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5.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65" yWindow="30" windowWidth="20115" windowHeight="8130" tabRatio="732" activeTab="1"/>
  </bookViews>
  <sheets>
    <sheet name="Table of Contents" sheetId="2" r:id="rId1"/>
    <sheet name="Appendix A" sheetId="1" r:id="rId2"/>
    <sheet name="Appendix B" sheetId="24" r:id="rId3"/>
    <sheet name="Appendix C" sheetId="3" r:id="rId4"/>
    <sheet name="Appendix D" sheetId="4" r:id="rId5"/>
    <sheet name="Sheet1" sheetId="5" state="hidden" r:id="rId6"/>
    <sheet name="Figures" sheetId="23" state="hidden" r:id="rId7"/>
    <sheet name="Appendix E" sheetId="7" r:id="rId8"/>
    <sheet name="Appendix F" sheetId="6" r:id="rId9"/>
    <sheet name="Appendix G " sheetId="19" r:id="rId10"/>
    <sheet name="Appendix H" sheetId="20" r:id="rId11"/>
    <sheet name="Appendix I" sheetId="21" r:id="rId12"/>
    <sheet name="Appendix J" sheetId="22" r:id="rId13"/>
    <sheet name="Appendix K" sheetId="9" r:id="rId14"/>
    <sheet name="Appendix L" sheetId="10" r:id="rId15"/>
    <sheet name="PNNL site counts by File" sheetId="12" state="hidden" r:id="rId16"/>
    <sheet name="Appendix M" sheetId="13" r:id="rId17"/>
    <sheet name="PNNL Files Field Counts" sheetId="16" state="hidden" r:id="rId18"/>
    <sheet name="PNNL Sites by sector" sheetId="14" state="hidden" r:id="rId19"/>
    <sheet name="Tables for Report" sheetId="8" state="hidden" r:id="rId20"/>
    <sheet name="meterdata" sheetId="11" state="hidden" r:id="rId21"/>
    <sheet name="Sample of Weekly File" sheetId="17" state="hidden" r:id="rId22"/>
    <sheet name="Sample of Daily File" sheetId="18" state="hidden" r:id="rId23"/>
  </sheets>
  <definedNames>
    <definedName name="_xlnm._FilterDatabase" localSheetId="1" hidden="1">'Appendix A'!$A$2:$O$460</definedName>
    <definedName name="_xlnm._FilterDatabase" localSheetId="2" hidden="1">'Appendix B'!$A$2:$E$43</definedName>
    <definedName name="_xlnm._FilterDatabase" localSheetId="3" hidden="1">'Appendix C'!$A$2:$H$76</definedName>
    <definedName name="_xlnm._FilterDatabase" localSheetId="7" hidden="1">'Appendix E'!$A$2:$N$115</definedName>
    <definedName name="_xlnm._FilterDatabase" localSheetId="8" hidden="1">'Appendix F'!$A$2:$L$7050</definedName>
    <definedName name="_xlnm._FilterDatabase" localSheetId="16" hidden="1">'Appendix M'!$A$2:$CY$1517</definedName>
    <definedName name="_xlnm.Print_Area" localSheetId="3">'Appendix C'!$A$1:$D$76</definedName>
    <definedName name="_xlnm.Print_Area" localSheetId="4">'Appendix D'!$A$1:$F$17</definedName>
    <definedName name="_xlnm.Print_Area" localSheetId="7">'Appendix E'!$A$1:$F$115</definedName>
    <definedName name="_xlnm.Print_Area" localSheetId="13">'Appendix K'!$A$1:$D$21</definedName>
    <definedName name="_xlnm.Print_Area" localSheetId="14">'Appendix L'!$A$1:$C$266</definedName>
    <definedName name="_xlnm.Print_Titles" localSheetId="1">'Appendix A'!$1:$2</definedName>
    <definedName name="_xlnm.Print_Titles" localSheetId="2">'Appendix B'!$1:$2</definedName>
    <definedName name="_xlnm.Print_Titles" localSheetId="3">'Appendix C'!$1:$2</definedName>
    <definedName name="_xlnm.Print_Titles" localSheetId="7">'Appendix E'!$1:$2</definedName>
    <definedName name="_xlnm.Print_Titles" localSheetId="8">'Appendix F'!$1:$2</definedName>
    <definedName name="strPath">Sheet1!$A$1</definedName>
  </definedNames>
  <calcPr calcId="145621" calcMode="manual"/>
  <pivotCaches>
    <pivotCache cacheId="0" r:id="rId24"/>
    <pivotCache cacheId="1" r:id="rId25"/>
    <pivotCache cacheId="2" r:id="rId26"/>
    <pivotCache cacheId="3" r:id="rId27"/>
    <pivotCache cacheId="4" r:id="rId28"/>
    <pivotCache cacheId="5" r:id="rId29"/>
  </pivotCaches>
</workbook>
</file>

<file path=xl/calcChain.xml><?xml version="1.0" encoding="utf-8"?>
<calcChain xmlns="http://schemas.openxmlformats.org/spreadsheetml/2006/main">
  <c r="M165" i="23" l="1"/>
  <c r="N165" i="23"/>
  <c r="O165" i="23"/>
  <c r="P165" i="23"/>
  <c r="Q165" i="23"/>
  <c r="M166" i="23"/>
  <c r="N166" i="23"/>
  <c r="O166" i="23"/>
  <c r="P166" i="23"/>
  <c r="Q166" i="23"/>
  <c r="M167" i="23"/>
  <c r="N167" i="23"/>
  <c r="O167" i="23"/>
  <c r="P167" i="23"/>
  <c r="Q167" i="23"/>
  <c r="I4" i="6" l="1"/>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I2058" i="6"/>
  <c r="I2059" i="6"/>
  <c r="I2060" i="6"/>
  <c r="I2061" i="6"/>
  <c r="I2062" i="6"/>
  <c r="I2063" i="6"/>
  <c r="I2064" i="6"/>
  <c r="I2065" i="6"/>
  <c r="I2066" i="6"/>
  <c r="I2067" i="6"/>
  <c r="I2068" i="6"/>
  <c r="I2069" i="6"/>
  <c r="I2070" i="6"/>
  <c r="I2071" i="6"/>
  <c r="I2072" i="6"/>
  <c r="I2073" i="6"/>
  <c r="I2074" i="6"/>
  <c r="I2075" i="6"/>
  <c r="I2076" i="6"/>
  <c r="I2077" i="6"/>
  <c r="I2078" i="6"/>
  <c r="I2079" i="6"/>
  <c r="I2080" i="6"/>
  <c r="I2081" i="6"/>
  <c r="I2082" i="6"/>
  <c r="I2083" i="6"/>
  <c r="I2084" i="6"/>
  <c r="I2085" i="6"/>
  <c r="I2086" i="6"/>
  <c r="I2087" i="6"/>
  <c r="I2088" i="6"/>
  <c r="I2089" i="6"/>
  <c r="I2090" i="6"/>
  <c r="I2091" i="6"/>
  <c r="I2092" i="6"/>
  <c r="I2093" i="6"/>
  <c r="I2094" i="6"/>
  <c r="I2095" i="6"/>
  <c r="I2096" i="6"/>
  <c r="I2097" i="6"/>
  <c r="I2098" i="6"/>
  <c r="I2099" i="6"/>
  <c r="I2100" i="6"/>
  <c r="I2101" i="6"/>
  <c r="I2102" i="6"/>
  <c r="I2103" i="6"/>
  <c r="I2104" i="6"/>
  <c r="I2105" i="6"/>
  <c r="I2106" i="6"/>
  <c r="I2107" i="6"/>
  <c r="I2108" i="6"/>
  <c r="I2109" i="6"/>
  <c r="I2110" i="6"/>
  <c r="I2111" i="6"/>
  <c r="I2112" i="6"/>
  <c r="I2113" i="6"/>
  <c r="I2114" i="6"/>
  <c r="I2115" i="6"/>
  <c r="I2116" i="6"/>
  <c r="I2117" i="6"/>
  <c r="I2118" i="6"/>
  <c r="I2119" i="6"/>
  <c r="I2120" i="6"/>
  <c r="I2121" i="6"/>
  <c r="I2122" i="6"/>
  <c r="I2123" i="6"/>
  <c r="I2124" i="6"/>
  <c r="I2125" i="6"/>
  <c r="I2126" i="6"/>
  <c r="I2127" i="6"/>
  <c r="I2128" i="6"/>
  <c r="I2129" i="6"/>
  <c r="I2130" i="6"/>
  <c r="I2131" i="6"/>
  <c r="I2132" i="6"/>
  <c r="I2133" i="6"/>
  <c r="I2134" i="6"/>
  <c r="I2135" i="6"/>
  <c r="I2136" i="6"/>
  <c r="I2137" i="6"/>
  <c r="I2138" i="6"/>
  <c r="I2139" i="6"/>
  <c r="I2140" i="6"/>
  <c r="I2141" i="6"/>
  <c r="I2142" i="6"/>
  <c r="I2143" i="6"/>
  <c r="I2144" i="6"/>
  <c r="I2145" i="6"/>
  <c r="I2146" i="6"/>
  <c r="I2147" i="6"/>
  <c r="I2148" i="6"/>
  <c r="I2149" i="6"/>
  <c r="I2150" i="6"/>
  <c r="I2151" i="6"/>
  <c r="I2152" i="6"/>
  <c r="I2153" i="6"/>
  <c r="I2154" i="6"/>
  <c r="I2155" i="6"/>
  <c r="I2156" i="6"/>
  <c r="I2157" i="6"/>
  <c r="I2158" i="6"/>
  <c r="I2159" i="6"/>
  <c r="I2160" i="6"/>
  <c r="I2161" i="6"/>
  <c r="I2162" i="6"/>
  <c r="I2163" i="6"/>
  <c r="I2164" i="6"/>
  <c r="I2165" i="6"/>
  <c r="I2166" i="6"/>
  <c r="I2167" i="6"/>
  <c r="I2168" i="6"/>
  <c r="I2169" i="6"/>
  <c r="I2170" i="6"/>
  <c r="I2171" i="6"/>
  <c r="I2172" i="6"/>
  <c r="I2173" i="6"/>
  <c r="I2174" i="6"/>
  <c r="I2175" i="6"/>
  <c r="I2176" i="6"/>
  <c r="I2177" i="6"/>
  <c r="I2178" i="6"/>
  <c r="I2179" i="6"/>
  <c r="I2180" i="6"/>
  <c r="I2181" i="6"/>
  <c r="I2182" i="6"/>
  <c r="I2183" i="6"/>
  <c r="I2184" i="6"/>
  <c r="I2185" i="6"/>
  <c r="I2186" i="6"/>
  <c r="I2187" i="6"/>
  <c r="I2188" i="6"/>
  <c r="I2189" i="6"/>
  <c r="I2190" i="6"/>
  <c r="I2191" i="6"/>
  <c r="I2192" i="6"/>
  <c r="I2193" i="6"/>
  <c r="I2194" i="6"/>
  <c r="I2195" i="6"/>
  <c r="I2196" i="6"/>
  <c r="I2197" i="6"/>
  <c r="I2198" i="6"/>
  <c r="I2199" i="6"/>
  <c r="I2200" i="6"/>
  <c r="I2201" i="6"/>
  <c r="I2202" i="6"/>
  <c r="I2203" i="6"/>
  <c r="I2204" i="6"/>
  <c r="I2205" i="6"/>
  <c r="I2206" i="6"/>
  <c r="I2207" i="6"/>
  <c r="I2208" i="6"/>
  <c r="I2209" i="6"/>
  <c r="I2210" i="6"/>
  <c r="I2211" i="6"/>
  <c r="I2212" i="6"/>
  <c r="I2213" i="6"/>
  <c r="I2214" i="6"/>
  <c r="I2215" i="6"/>
  <c r="I2216" i="6"/>
  <c r="I2217" i="6"/>
  <c r="I2218" i="6"/>
  <c r="I2219" i="6"/>
  <c r="I2220" i="6"/>
  <c r="I2221" i="6"/>
  <c r="I2222" i="6"/>
  <c r="I2223" i="6"/>
  <c r="I2224" i="6"/>
  <c r="I2225" i="6"/>
  <c r="I2226" i="6"/>
  <c r="I2227" i="6"/>
  <c r="I2228" i="6"/>
  <c r="I2229" i="6"/>
  <c r="I2230" i="6"/>
  <c r="I2231" i="6"/>
  <c r="I2232" i="6"/>
  <c r="I2233" i="6"/>
  <c r="I2234" i="6"/>
  <c r="I2235" i="6"/>
  <c r="I2236" i="6"/>
  <c r="I2237" i="6"/>
  <c r="I2238" i="6"/>
  <c r="I2239" i="6"/>
  <c r="I2240" i="6"/>
  <c r="I2241" i="6"/>
  <c r="I2242" i="6"/>
  <c r="I2243" i="6"/>
  <c r="I2244" i="6"/>
  <c r="I2245" i="6"/>
  <c r="I2246" i="6"/>
  <c r="I2247" i="6"/>
  <c r="I2248" i="6"/>
  <c r="I2249" i="6"/>
  <c r="I2250" i="6"/>
  <c r="I2251" i="6"/>
  <c r="I2252" i="6"/>
  <c r="I2253" i="6"/>
  <c r="I2254" i="6"/>
  <c r="I2255" i="6"/>
  <c r="I2256" i="6"/>
  <c r="I2257" i="6"/>
  <c r="I2258" i="6"/>
  <c r="I2259" i="6"/>
  <c r="I2260" i="6"/>
  <c r="I2261" i="6"/>
  <c r="I2262" i="6"/>
  <c r="I2263" i="6"/>
  <c r="I2264" i="6"/>
  <c r="I2265" i="6"/>
  <c r="I2266" i="6"/>
  <c r="I2267" i="6"/>
  <c r="I2268" i="6"/>
  <c r="I2269" i="6"/>
  <c r="I2270" i="6"/>
  <c r="I2271" i="6"/>
  <c r="I2272" i="6"/>
  <c r="I2273" i="6"/>
  <c r="I2274" i="6"/>
  <c r="I2275" i="6"/>
  <c r="I2276" i="6"/>
  <c r="I2277" i="6"/>
  <c r="I2278" i="6"/>
  <c r="I2279" i="6"/>
  <c r="I2280" i="6"/>
  <c r="I2281" i="6"/>
  <c r="I2282" i="6"/>
  <c r="I2283" i="6"/>
  <c r="I2284" i="6"/>
  <c r="I2285" i="6"/>
  <c r="I2286" i="6"/>
  <c r="I2287" i="6"/>
  <c r="I2288" i="6"/>
  <c r="I2289" i="6"/>
  <c r="I2290" i="6"/>
  <c r="I2291" i="6"/>
  <c r="I2292" i="6"/>
  <c r="I2293" i="6"/>
  <c r="I2294" i="6"/>
  <c r="I2295" i="6"/>
  <c r="I2296" i="6"/>
  <c r="I2297" i="6"/>
  <c r="I2298" i="6"/>
  <c r="I2299" i="6"/>
  <c r="I2300" i="6"/>
  <c r="I2301" i="6"/>
  <c r="I2302" i="6"/>
  <c r="I2303" i="6"/>
  <c r="I2304" i="6"/>
  <c r="I2305" i="6"/>
  <c r="I2306" i="6"/>
  <c r="I2307" i="6"/>
  <c r="I2308" i="6"/>
  <c r="I2309" i="6"/>
  <c r="I2310" i="6"/>
  <c r="I2311" i="6"/>
  <c r="I2312" i="6"/>
  <c r="I2313" i="6"/>
  <c r="I2314" i="6"/>
  <c r="I2315" i="6"/>
  <c r="I2316" i="6"/>
  <c r="I2317" i="6"/>
  <c r="I2318" i="6"/>
  <c r="I2319" i="6"/>
  <c r="I2320" i="6"/>
  <c r="I2321" i="6"/>
  <c r="I2322" i="6"/>
  <c r="I2323" i="6"/>
  <c r="I2324" i="6"/>
  <c r="I2325" i="6"/>
  <c r="I2326" i="6"/>
  <c r="I2327" i="6"/>
  <c r="I2328" i="6"/>
  <c r="I2329" i="6"/>
  <c r="I2330" i="6"/>
  <c r="I2331" i="6"/>
  <c r="I2332" i="6"/>
  <c r="I2333" i="6"/>
  <c r="I2334" i="6"/>
  <c r="I2335" i="6"/>
  <c r="I2336" i="6"/>
  <c r="I2337" i="6"/>
  <c r="I2338" i="6"/>
  <c r="I2339" i="6"/>
  <c r="I2340" i="6"/>
  <c r="I2341" i="6"/>
  <c r="I2342" i="6"/>
  <c r="I2343" i="6"/>
  <c r="I2344" i="6"/>
  <c r="I2345" i="6"/>
  <c r="I2346" i="6"/>
  <c r="I2347" i="6"/>
  <c r="I2348" i="6"/>
  <c r="I2349" i="6"/>
  <c r="I2350" i="6"/>
  <c r="I2351" i="6"/>
  <c r="I2352" i="6"/>
  <c r="I2353" i="6"/>
  <c r="I2354" i="6"/>
  <c r="I2355" i="6"/>
  <c r="I2356" i="6"/>
  <c r="I2357" i="6"/>
  <c r="I2358" i="6"/>
  <c r="I2359" i="6"/>
  <c r="I2360" i="6"/>
  <c r="I2361" i="6"/>
  <c r="I2362" i="6"/>
  <c r="I2363" i="6"/>
  <c r="I2364" i="6"/>
  <c r="I2365" i="6"/>
  <c r="I2366" i="6"/>
  <c r="I2367" i="6"/>
  <c r="I2368" i="6"/>
  <c r="I2369" i="6"/>
  <c r="I2370" i="6"/>
  <c r="I2371" i="6"/>
  <c r="I2372" i="6"/>
  <c r="I2373" i="6"/>
  <c r="I2374" i="6"/>
  <c r="I2375" i="6"/>
  <c r="I2376" i="6"/>
  <c r="I2377" i="6"/>
  <c r="I2378" i="6"/>
  <c r="I2379" i="6"/>
  <c r="I2380" i="6"/>
  <c r="I2381" i="6"/>
  <c r="I2382" i="6"/>
  <c r="I2383" i="6"/>
  <c r="I2384" i="6"/>
  <c r="I2385" i="6"/>
  <c r="I2386" i="6"/>
  <c r="I2387" i="6"/>
  <c r="I2388" i="6"/>
  <c r="I2389" i="6"/>
  <c r="I2390" i="6"/>
  <c r="I2391" i="6"/>
  <c r="I2392" i="6"/>
  <c r="I2393" i="6"/>
  <c r="I2394" i="6"/>
  <c r="I2395" i="6"/>
  <c r="I2396" i="6"/>
  <c r="I2397" i="6"/>
  <c r="I2398" i="6"/>
  <c r="I2399" i="6"/>
  <c r="I2400" i="6"/>
  <c r="I2401" i="6"/>
  <c r="I2402" i="6"/>
  <c r="I2403" i="6"/>
  <c r="I2404" i="6"/>
  <c r="I2405" i="6"/>
  <c r="I2406" i="6"/>
  <c r="I2407" i="6"/>
  <c r="I2408" i="6"/>
  <c r="I2409" i="6"/>
  <c r="I2410" i="6"/>
  <c r="I2411" i="6"/>
  <c r="I2412" i="6"/>
  <c r="I2413" i="6"/>
  <c r="I2414" i="6"/>
  <c r="I2415" i="6"/>
  <c r="I2416" i="6"/>
  <c r="I2417" i="6"/>
  <c r="I2418" i="6"/>
  <c r="I2419" i="6"/>
  <c r="I2420" i="6"/>
  <c r="I2421" i="6"/>
  <c r="I2422" i="6"/>
  <c r="I2423" i="6"/>
  <c r="I2424" i="6"/>
  <c r="I2425" i="6"/>
  <c r="I2426" i="6"/>
  <c r="I2427" i="6"/>
  <c r="I2428" i="6"/>
  <c r="I2429" i="6"/>
  <c r="I2430" i="6"/>
  <c r="I2431" i="6"/>
  <c r="I2432" i="6"/>
  <c r="I2433" i="6"/>
  <c r="I2434" i="6"/>
  <c r="I2435" i="6"/>
  <c r="I2436" i="6"/>
  <c r="I2437" i="6"/>
  <c r="I2438" i="6"/>
  <c r="I2439" i="6"/>
  <c r="I2440" i="6"/>
  <c r="I2441" i="6"/>
  <c r="I2442" i="6"/>
  <c r="I2443" i="6"/>
  <c r="I2444" i="6"/>
  <c r="I2445" i="6"/>
  <c r="I2446" i="6"/>
  <c r="I2447" i="6"/>
  <c r="I2448" i="6"/>
  <c r="I2449" i="6"/>
  <c r="I2450" i="6"/>
  <c r="I2451" i="6"/>
  <c r="I2452" i="6"/>
  <c r="I2453" i="6"/>
  <c r="I2454" i="6"/>
  <c r="I2455" i="6"/>
  <c r="I2456" i="6"/>
  <c r="I2457" i="6"/>
  <c r="I2458" i="6"/>
  <c r="I2459" i="6"/>
  <c r="I2460" i="6"/>
  <c r="I2461" i="6"/>
  <c r="I2462" i="6"/>
  <c r="I2463" i="6"/>
  <c r="I2464" i="6"/>
  <c r="I2465" i="6"/>
  <c r="I2466" i="6"/>
  <c r="I2467" i="6"/>
  <c r="I2468" i="6"/>
  <c r="I2469" i="6"/>
  <c r="I2470" i="6"/>
  <c r="I2471" i="6"/>
  <c r="I2472" i="6"/>
  <c r="I2473" i="6"/>
  <c r="I2474" i="6"/>
  <c r="I2475" i="6"/>
  <c r="I2476" i="6"/>
  <c r="I2477" i="6"/>
  <c r="I2478" i="6"/>
  <c r="I2479" i="6"/>
  <c r="I2480" i="6"/>
  <c r="I2481" i="6"/>
  <c r="I2482" i="6"/>
  <c r="I2483" i="6"/>
  <c r="I2484" i="6"/>
  <c r="I2485" i="6"/>
  <c r="I2486" i="6"/>
  <c r="I2487" i="6"/>
  <c r="I2488" i="6"/>
  <c r="I2489" i="6"/>
  <c r="I2490" i="6"/>
  <c r="I2491" i="6"/>
  <c r="I2492" i="6"/>
  <c r="I2493" i="6"/>
  <c r="I2494" i="6"/>
  <c r="I2495" i="6"/>
  <c r="I2496" i="6"/>
  <c r="I2497" i="6"/>
  <c r="I2498" i="6"/>
  <c r="I2499" i="6"/>
  <c r="I2500" i="6"/>
  <c r="I2501" i="6"/>
  <c r="I2502" i="6"/>
  <c r="I2503" i="6"/>
  <c r="I2504" i="6"/>
  <c r="I2505" i="6"/>
  <c r="I2506" i="6"/>
  <c r="I2507" i="6"/>
  <c r="I2508" i="6"/>
  <c r="I2509" i="6"/>
  <c r="I2510" i="6"/>
  <c r="I2511" i="6"/>
  <c r="I2512" i="6"/>
  <c r="I2513" i="6"/>
  <c r="I2514" i="6"/>
  <c r="I2515" i="6"/>
  <c r="I2516" i="6"/>
  <c r="I2517" i="6"/>
  <c r="I2518" i="6"/>
  <c r="I2519" i="6"/>
  <c r="I2520" i="6"/>
  <c r="I2521" i="6"/>
  <c r="I2522" i="6"/>
  <c r="I2523" i="6"/>
  <c r="I2524" i="6"/>
  <c r="I2525" i="6"/>
  <c r="I2526" i="6"/>
  <c r="I2527" i="6"/>
  <c r="I2528" i="6"/>
  <c r="I2529" i="6"/>
  <c r="I2530" i="6"/>
  <c r="I2531" i="6"/>
  <c r="I2532" i="6"/>
  <c r="I2533" i="6"/>
  <c r="I2534" i="6"/>
  <c r="I2535" i="6"/>
  <c r="I2536" i="6"/>
  <c r="I2537" i="6"/>
  <c r="I2538" i="6"/>
  <c r="I2539" i="6"/>
  <c r="I2540" i="6"/>
  <c r="I2541" i="6"/>
  <c r="I2542" i="6"/>
  <c r="I2543" i="6"/>
  <c r="I2544" i="6"/>
  <c r="I2545" i="6"/>
  <c r="I2546" i="6"/>
  <c r="I2547" i="6"/>
  <c r="I2548" i="6"/>
  <c r="I2549" i="6"/>
  <c r="I2550" i="6"/>
  <c r="I2551" i="6"/>
  <c r="I2552" i="6"/>
  <c r="I2553" i="6"/>
  <c r="I2554" i="6"/>
  <c r="I2555" i="6"/>
  <c r="I2556" i="6"/>
  <c r="I2557" i="6"/>
  <c r="I2558" i="6"/>
  <c r="I2559" i="6"/>
  <c r="I2560" i="6"/>
  <c r="I2561" i="6"/>
  <c r="I2562" i="6"/>
  <c r="I2563" i="6"/>
  <c r="I2564" i="6"/>
  <c r="I2565" i="6"/>
  <c r="I2566" i="6"/>
  <c r="I2567" i="6"/>
  <c r="I2568" i="6"/>
  <c r="I2569" i="6"/>
  <c r="I2570" i="6"/>
  <c r="I2571" i="6"/>
  <c r="I2572" i="6"/>
  <c r="I2573" i="6"/>
  <c r="I2574" i="6"/>
  <c r="I2575" i="6"/>
  <c r="I2576" i="6"/>
  <c r="I2577" i="6"/>
  <c r="I2578" i="6"/>
  <c r="I2579" i="6"/>
  <c r="I2580" i="6"/>
  <c r="I2581" i="6"/>
  <c r="I2582" i="6"/>
  <c r="I2583" i="6"/>
  <c r="I2584" i="6"/>
  <c r="I2585" i="6"/>
  <c r="I2586" i="6"/>
  <c r="I2587" i="6"/>
  <c r="I2588" i="6"/>
  <c r="I2589" i="6"/>
  <c r="I2590" i="6"/>
  <c r="I2591" i="6"/>
  <c r="I2592" i="6"/>
  <c r="I2593" i="6"/>
  <c r="I2594" i="6"/>
  <c r="I2595" i="6"/>
  <c r="I2596" i="6"/>
  <c r="I2597" i="6"/>
  <c r="I2598" i="6"/>
  <c r="I2599" i="6"/>
  <c r="I2600" i="6"/>
  <c r="I2601" i="6"/>
  <c r="I2602" i="6"/>
  <c r="I2603" i="6"/>
  <c r="I2604" i="6"/>
  <c r="I2605" i="6"/>
  <c r="I2606" i="6"/>
  <c r="I2607" i="6"/>
  <c r="I2608" i="6"/>
  <c r="I2609" i="6"/>
  <c r="I2610" i="6"/>
  <c r="I2611" i="6"/>
  <c r="I2612" i="6"/>
  <c r="I2613" i="6"/>
  <c r="I2614" i="6"/>
  <c r="I2615" i="6"/>
  <c r="I2616" i="6"/>
  <c r="I2617" i="6"/>
  <c r="I2618" i="6"/>
  <c r="I2619" i="6"/>
  <c r="I2620" i="6"/>
  <c r="I2621" i="6"/>
  <c r="I2622" i="6"/>
  <c r="I2623" i="6"/>
  <c r="I2624" i="6"/>
  <c r="I2625" i="6"/>
  <c r="I2626" i="6"/>
  <c r="I2627" i="6"/>
  <c r="I2628" i="6"/>
  <c r="I2629" i="6"/>
  <c r="I2630" i="6"/>
  <c r="I2631" i="6"/>
  <c r="I2632" i="6"/>
  <c r="I2633" i="6"/>
  <c r="I2634" i="6"/>
  <c r="I2635" i="6"/>
  <c r="I2636" i="6"/>
  <c r="I2637" i="6"/>
  <c r="I2638" i="6"/>
  <c r="I2639" i="6"/>
  <c r="I2640" i="6"/>
  <c r="I2641" i="6"/>
  <c r="I2642" i="6"/>
  <c r="I2643" i="6"/>
  <c r="I2644" i="6"/>
  <c r="I2645" i="6"/>
  <c r="I2646" i="6"/>
  <c r="I2647" i="6"/>
  <c r="I2648" i="6"/>
  <c r="I2649" i="6"/>
  <c r="I2650" i="6"/>
  <c r="I2651" i="6"/>
  <c r="I2652" i="6"/>
  <c r="I2653" i="6"/>
  <c r="I2654" i="6"/>
  <c r="I2655" i="6"/>
  <c r="I2656" i="6"/>
  <c r="I2657" i="6"/>
  <c r="I2658" i="6"/>
  <c r="I2659" i="6"/>
  <c r="I2660" i="6"/>
  <c r="I2661" i="6"/>
  <c r="I2662" i="6"/>
  <c r="I2663" i="6"/>
  <c r="I2664" i="6"/>
  <c r="I2665" i="6"/>
  <c r="I2666" i="6"/>
  <c r="I2667" i="6"/>
  <c r="I2668" i="6"/>
  <c r="I2669" i="6"/>
  <c r="I2670" i="6"/>
  <c r="I2671" i="6"/>
  <c r="I2672" i="6"/>
  <c r="I2673" i="6"/>
  <c r="I2674" i="6"/>
  <c r="I2675" i="6"/>
  <c r="I2676" i="6"/>
  <c r="I2677" i="6"/>
  <c r="I2678" i="6"/>
  <c r="I2679" i="6"/>
  <c r="I2680" i="6"/>
  <c r="I2681" i="6"/>
  <c r="I2682" i="6"/>
  <c r="I2683" i="6"/>
  <c r="I2684" i="6"/>
  <c r="I2685" i="6"/>
  <c r="I2686" i="6"/>
  <c r="I2687" i="6"/>
  <c r="I2688" i="6"/>
  <c r="I2689" i="6"/>
  <c r="I2690" i="6"/>
  <c r="I2691" i="6"/>
  <c r="I2692" i="6"/>
  <c r="I2693" i="6"/>
  <c r="I2694" i="6"/>
  <c r="I2695" i="6"/>
  <c r="I2696" i="6"/>
  <c r="I2697" i="6"/>
  <c r="I2698" i="6"/>
  <c r="I2699" i="6"/>
  <c r="I2700" i="6"/>
  <c r="I2701" i="6"/>
  <c r="I2702" i="6"/>
  <c r="I2703" i="6"/>
  <c r="I2704" i="6"/>
  <c r="I2705" i="6"/>
  <c r="I2706" i="6"/>
  <c r="I2707" i="6"/>
  <c r="I2708" i="6"/>
  <c r="I2709" i="6"/>
  <c r="I2710" i="6"/>
  <c r="I2711" i="6"/>
  <c r="I2712" i="6"/>
  <c r="I2713" i="6"/>
  <c r="I2714" i="6"/>
  <c r="I2715" i="6"/>
  <c r="I2716" i="6"/>
  <c r="I2717" i="6"/>
  <c r="I2718" i="6"/>
  <c r="I2719" i="6"/>
  <c r="I2720" i="6"/>
  <c r="I2721" i="6"/>
  <c r="I2722" i="6"/>
  <c r="I2723" i="6"/>
  <c r="I2724" i="6"/>
  <c r="I2725" i="6"/>
  <c r="I2726" i="6"/>
  <c r="I2727" i="6"/>
  <c r="I2728" i="6"/>
  <c r="I2729" i="6"/>
  <c r="I2730" i="6"/>
  <c r="I2731" i="6"/>
  <c r="I2732" i="6"/>
  <c r="I2733" i="6"/>
  <c r="I2734" i="6"/>
  <c r="I2735" i="6"/>
  <c r="I2736" i="6"/>
  <c r="I2737" i="6"/>
  <c r="I2738" i="6"/>
  <c r="I2739" i="6"/>
  <c r="I2740" i="6"/>
  <c r="I2741" i="6"/>
  <c r="I2742" i="6"/>
  <c r="I2743" i="6"/>
  <c r="I2744" i="6"/>
  <c r="I2745" i="6"/>
  <c r="I2746" i="6"/>
  <c r="I2747" i="6"/>
  <c r="I2748" i="6"/>
  <c r="I2749" i="6"/>
  <c r="I2750" i="6"/>
  <c r="I2751" i="6"/>
  <c r="I2752" i="6"/>
  <c r="I2753" i="6"/>
  <c r="I2754" i="6"/>
  <c r="I2755" i="6"/>
  <c r="I2756" i="6"/>
  <c r="I2757" i="6"/>
  <c r="I2758" i="6"/>
  <c r="I2759" i="6"/>
  <c r="I2760" i="6"/>
  <c r="I2761" i="6"/>
  <c r="I2762" i="6"/>
  <c r="I2763" i="6"/>
  <c r="I2764" i="6"/>
  <c r="I2765" i="6"/>
  <c r="I2766" i="6"/>
  <c r="I2767" i="6"/>
  <c r="I2768" i="6"/>
  <c r="I2769" i="6"/>
  <c r="I2770" i="6"/>
  <c r="I2771" i="6"/>
  <c r="I2772" i="6"/>
  <c r="I2773" i="6"/>
  <c r="I2774" i="6"/>
  <c r="I2775" i="6"/>
  <c r="I2776" i="6"/>
  <c r="I2777" i="6"/>
  <c r="I2778" i="6"/>
  <c r="I2779" i="6"/>
  <c r="I2780" i="6"/>
  <c r="I2781" i="6"/>
  <c r="I2782" i="6"/>
  <c r="I2783" i="6"/>
  <c r="I2784" i="6"/>
  <c r="I2785" i="6"/>
  <c r="I2786" i="6"/>
  <c r="I2787" i="6"/>
  <c r="I2788" i="6"/>
  <c r="I2789" i="6"/>
  <c r="I2790" i="6"/>
  <c r="I2791" i="6"/>
  <c r="I2792" i="6"/>
  <c r="I2793" i="6"/>
  <c r="I2794" i="6"/>
  <c r="I2795" i="6"/>
  <c r="I2796" i="6"/>
  <c r="I2797" i="6"/>
  <c r="I2798" i="6"/>
  <c r="I2799" i="6"/>
  <c r="I2800" i="6"/>
  <c r="I2801" i="6"/>
  <c r="I2802" i="6"/>
  <c r="I2803" i="6"/>
  <c r="I2804" i="6"/>
  <c r="I2805" i="6"/>
  <c r="I2806" i="6"/>
  <c r="I2807" i="6"/>
  <c r="I2808" i="6"/>
  <c r="I2809" i="6"/>
  <c r="I2810" i="6"/>
  <c r="I2811" i="6"/>
  <c r="I2812" i="6"/>
  <c r="I2813" i="6"/>
  <c r="I2814" i="6"/>
  <c r="I2815" i="6"/>
  <c r="I2816" i="6"/>
  <c r="I2817" i="6"/>
  <c r="I2818" i="6"/>
  <c r="I2819" i="6"/>
  <c r="I2820" i="6"/>
  <c r="I2821" i="6"/>
  <c r="I2822" i="6"/>
  <c r="I2823" i="6"/>
  <c r="I2824" i="6"/>
  <c r="I2825" i="6"/>
  <c r="I2826" i="6"/>
  <c r="I2827" i="6"/>
  <c r="I2828" i="6"/>
  <c r="I2829" i="6"/>
  <c r="I2830" i="6"/>
  <c r="I2831" i="6"/>
  <c r="I2832" i="6"/>
  <c r="I2833" i="6"/>
  <c r="I2834" i="6"/>
  <c r="I2835" i="6"/>
  <c r="I2836" i="6"/>
  <c r="I2837" i="6"/>
  <c r="I2838" i="6"/>
  <c r="I2839" i="6"/>
  <c r="I2840" i="6"/>
  <c r="I2841" i="6"/>
  <c r="I2842" i="6"/>
  <c r="I2843" i="6"/>
  <c r="I2844" i="6"/>
  <c r="I2845" i="6"/>
  <c r="I2846" i="6"/>
  <c r="I2847" i="6"/>
  <c r="I2848" i="6"/>
  <c r="I2849" i="6"/>
  <c r="I2850" i="6"/>
  <c r="I2851" i="6"/>
  <c r="I2852" i="6"/>
  <c r="I2853" i="6"/>
  <c r="I2854" i="6"/>
  <c r="I2855" i="6"/>
  <c r="I2856" i="6"/>
  <c r="I2857" i="6"/>
  <c r="I2858" i="6"/>
  <c r="I2859" i="6"/>
  <c r="I2860" i="6"/>
  <c r="I2861" i="6"/>
  <c r="I2862" i="6"/>
  <c r="I2863" i="6"/>
  <c r="I2864" i="6"/>
  <c r="I2865" i="6"/>
  <c r="I2866" i="6"/>
  <c r="I2867" i="6"/>
  <c r="I2868" i="6"/>
  <c r="I2869" i="6"/>
  <c r="I2870" i="6"/>
  <c r="I2871" i="6"/>
  <c r="I2872" i="6"/>
  <c r="I2873" i="6"/>
  <c r="I2874" i="6"/>
  <c r="I2875" i="6"/>
  <c r="I2876" i="6"/>
  <c r="I2877" i="6"/>
  <c r="I2878" i="6"/>
  <c r="I2879" i="6"/>
  <c r="I2880" i="6"/>
  <c r="I2881" i="6"/>
  <c r="I2882" i="6"/>
  <c r="I2883" i="6"/>
  <c r="I2884" i="6"/>
  <c r="I2885" i="6"/>
  <c r="I2886" i="6"/>
  <c r="I2887" i="6"/>
  <c r="I2888" i="6"/>
  <c r="I2889" i="6"/>
  <c r="I2890" i="6"/>
  <c r="I2891" i="6"/>
  <c r="I2892" i="6"/>
  <c r="I2893" i="6"/>
  <c r="I2894" i="6"/>
  <c r="I2895" i="6"/>
  <c r="I2896" i="6"/>
  <c r="I2897" i="6"/>
  <c r="I2898" i="6"/>
  <c r="I2899" i="6"/>
  <c r="I2900" i="6"/>
  <c r="I2901" i="6"/>
  <c r="I2902" i="6"/>
  <c r="I2903" i="6"/>
  <c r="I2904" i="6"/>
  <c r="I2905" i="6"/>
  <c r="I2906" i="6"/>
  <c r="I2907" i="6"/>
  <c r="I2908" i="6"/>
  <c r="I2909" i="6"/>
  <c r="I2910" i="6"/>
  <c r="I2911" i="6"/>
  <c r="I2912" i="6"/>
  <c r="I2913" i="6"/>
  <c r="I2914" i="6"/>
  <c r="I2915" i="6"/>
  <c r="I2916" i="6"/>
  <c r="I2917" i="6"/>
  <c r="I2918" i="6"/>
  <c r="I2919" i="6"/>
  <c r="I2920" i="6"/>
  <c r="I2921" i="6"/>
  <c r="I2922" i="6"/>
  <c r="I2923" i="6"/>
  <c r="I2924" i="6"/>
  <c r="I2925" i="6"/>
  <c r="I2926" i="6"/>
  <c r="I2927" i="6"/>
  <c r="I2928" i="6"/>
  <c r="I2929" i="6"/>
  <c r="I2930" i="6"/>
  <c r="I2931" i="6"/>
  <c r="I2932" i="6"/>
  <c r="I2933" i="6"/>
  <c r="I2934" i="6"/>
  <c r="I2935" i="6"/>
  <c r="I2936" i="6"/>
  <c r="I2937" i="6"/>
  <c r="I2938" i="6"/>
  <c r="I2939" i="6"/>
  <c r="I2940" i="6"/>
  <c r="I2941" i="6"/>
  <c r="I2942" i="6"/>
  <c r="I2943" i="6"/>
  <c r="I2944" i="6"/>
  <c r="I2945" i="6"/>
  <c r="I2946" i="6"/>
  <c r="I2947" i="6"/>
  <c r="I2948" i="6"/>
  <c r="I2949" i="6"/>
  <c r="I2950" i="6"/>
  <c r="I2951" i="6"/>
  <c r="I2952" i="6"/>
  <c r="I2953" i="6"/>
  <c r="I2954" i="6"/>
  <c r="I2955" i="6"/>
  <c r="I2956" i="6"/>
  <c r="I2957" i="6"/>
  <c r="I2958" i="6"/>
  <c r="I2959" i="6"/>
  <c r="I2960" i="6"/>
  <c r="I2961" i="6"/>
  <c r="I2962" i="6"/>
  <c r="I2963" i="6"/>
  <c r="I2964" i="6"/>
  <c r="I2965" i="6"/>
  <c r="I2966" i="6"/>
  <c r="I2967" i="6"/>
  <c r="I2968" i="6"/>
  <c r="I2969" i="6"/>
  <c r="I2970" i="6"/>
  <c r="I2971" i="6"/>
  <c r="I2972" i="6"/>
  <c r="I2973" i="6"/>
  <c r="I2974" i="6"/>
  <c r="I2975" i="6"/>
  <c r="I2976" i="6"/>
  <c r="I2977" i="6"/>
  <c r="I2978" i="6"/>
  <c r="I2979" i="6"/>
  <c r="I2980" i="6"/>
  <c r="I2981" i="6"/>
  <c r="I2982" i="6"/>
  <c r="I2983" i="6"/>
  <c r="I2984" i="6"/>
  <c r="I2985" i="6"/>
  <c r="I2986" i="6"/>
  <c r="I2987" i="6"/>
  <c r="I2988" i="6"/>
  <c r="I2989" i="6"/>
  <c r="I2990" i="6"/>
  <c r="I2991" i="6"/>
  <c r="I2992" i="6"/>
  <c r="I2993" i="6"/>
  <c r="I2994" i="6"/>
  <c r="I2995" i="6"/>
  <c r="I2996" i="6"/>
  <c r="I2997" i="6"/>
  <c r="I2998" i="6"/>
  <c r="I2999" i="6"/>
  <c r="I3000" i="6"/>
  <c r="I3001" i="6"/>
  <c r="I3002" i="6"/>
  <c r="I3003" i="6"/>
  <c r="I3004" i="6"/>
  <c r="I3005" i="6"/>
  <c r="I3006" i="6"/>
  <c r="I3007" i="6"/>
  <c r="I3008" i="6"/>
  <c r="I3009" i="6"/>
  <c r="I3010" i="6"/>
  <c r="I3011" i="6"/>
  <c r="I3012" i="6"/>
  <c r="I3013" i="6"/>
  <c r="I3014" i="6"/>
  <c r="I3015" i="6"/>
  <c r="I3016" i="6"/>
  <c r="I3017" i="6"/>
  <c r="I3018" i="6"/>
  <c r="I3019" i="6"/>
  <c r="I3020" i="6"/>
  <c r="I3021" i="6"/>
  <c r="I3022" i="6"/>
  <c r="I3023" i="6"/>
  <c r="I3024" i="6"/>
  <c r="I3025" i="6"/>
  <c r="I3026" i="6"/>
  <c r="I3027" i="6"/>
  <c r="I3028" i="6"/>
  <c r="I3029" i="6"/>
  <c r="I3030" i="6"/>
  <c r="I3031" i="6"/>
  <c r="I3032" i="6"/>
  <c r="I3033" i="6"/>
  <c r="I3034" i="6"/>
  <c r="I3035" i="6"/>
  <c r="I3036" i="6"/>
  <c r="I3037" i="6"/>
  <c r="I3038" i="6"/>
  <c r="I3039" i="6"/>
  <c r="I3040" i="6"/>
  <c r="I3041" i="6"/>
  <c r="I3042" i="6"/>
  <c r="I3043" i="6"/>
  <c r="I3044" i="6"/>
  <c r="I3045" i="6"/>
  <c r="I3046" i="6"/>
  <c r="I3047" i="6"/>
  <c r="I3048" i="6"/>
  <c r="I3049" i="6"/>
  <c r="I3050" i="6"/>
  <c r="I3051" i="6"/>
  <c r="I3052" i="6"/>
  <c r="I3053" i="6"/>
  <c r="I3054" i="6"/>
  <c r="I3055" i="6"/>
  <c r="I3056" i="6"/>
  <c r="I3057" i="6"/>
  <c r="I3058" i="6"/>
  <c r="I3059" i="6"/>
  <c r="I3060" i="6"/>
  <c r="I3061" i="6"/>
  <c r="I3062" i="6"/>
  <c r="I3063" i="6"/>
  <c r="I3064" i="6"/>
  <c r="I3065" i="6"/>
  <c r="I3066" i="6"/>
  <c r="I3067" i="6"/>
  <c r="I3068" i="6"/>
  <c r="I3069" i="6"/>
  <c r="I3070" i="6"/>
  <c r="I3071" i="6"/>
  <c r="I3072" i="6"/>
  <c r="I3073" i="6"/>
  <c r="I3074" i="6"/>
  <c r="I3075" i="6"/>
  <c r="I3076" i="6"/>
  <c r="I3077" i="6"/>
  <c r="I3078" i="6"/>
  <c r="I3079" i="6"/>
  <c r="I3080" i="6"/>
  <c r="I3081" i="6"/>
  <c r="I3082" i="6"/>
  <c r="I3083" i="6"/>
  <c r="I3084" i="6"/>
  <c r="I3085" i="6"/>
  <c r="I3086" i="6"/>
  <c r="I3087" i="6"/>
  <c r="I3088" i="6"/>
  <c r="I3089" i="6"/>
  <c r="I3090" i="6"/>
  <c r="I3091" i="6"/>
  <c r="I3092" i="6"/>
  <c r="I3093" i="6"/>
  <c r="I3094" i="6"/>
  <c r="I3095" i="6"/>
  <c r="I3096" i="6"/>
  <c r="I3097" i="6"/>
  <c r="I3098" i="6"/>
  <c r="I3099" i="6"/>
  <c r="I3100" i="6"/>
  <c r="I3101" i="6"/>
  <c r="I3102" i="6"/>
  <c r="I3103" i="6"/>
  <c r="I3104" i="6"/>
  <c r="I3105" i="6"/>
  <c r="I3106" i="6"/>
  <c r="I3107" i="6"/>
  <c r="I3108" i="6"/>
  <c r="I3109" i="6"/>
  <c r="I3110" i="6"/>
  <c r="I3111" i="6"/>
  <c r="I3112" i="6"/>
  <c r="I3113" i="6"/>
  <c r="I3114" i="6"/>
  <c r="I3115" i="6"/>
  <c r="I3116" i="6"/>
  <c r="I3117" i="6"/>
  <c r="I3118" i="6"/>
  <c r="I3119" i="6"/>
  <c r="I3120" i="6"/>
  <c r="I3121" i="6"/>
  <c r="I3122" i="6"/>
  <c r="I3123" i="6"/>
  <c r="I3124" i="6"/>
  <c r="I3125" i="6"/>
  <c r="I3126" i="6"/>
  <c r="I3127" i="6"/>
  <c r="I3128" i="6"/>
  <c r="I3129" i="6"/>
  <c r="I3130" i="6"/>
  <c r="I3131" i="6"/>
  <c r="I3132" i="6"/>
  <c r="I3133" i="6"/>
  <c r="I3134" i="6"/>
  <c r="I3135" i="6"/>
  <c r="I3136" i="6"/>
  <c r="I3137" i="6"/>
  <c r="I3138" i="6"/>
  <c r="I3139" i="6"/>
  <c r="I3140" i="6"/>
  <c r="I3141" i="6"/>
  <c r="I3142" i="6"/>
  <c r="I3143" i="6"/>
  <c r="I3144" i="6"/>
  <c r="I3145" i="6"/>
  <c r="I3146" i="6"/>
  <c r="I3147" i="6"/>
  <c r="I3148" i="6"/>
  <c r="I3149" i="6"/>
  <c r="I3150" i="6"/>
  <c r="I3151" i="6"/>
  <c r="I3152" i="6"/>
  <c r="I3153" i="6"/>
  <c r="I3154" i="6"/>
  <c r="I3155" i="6"/>
  <c r="I3156" i="6"/>
  <c r="I3157" i="6"/>
  <c r="I3158" i="6"/>
  <c r="I3159" i="6"/>
  <c r="I3160" i="6"/>
  <c r="I3161" i="6"/>
  <c r="I3162" i="6"/>
  <c r="I3163" i="6"/>
  <c r="I3164" i="6"/>
  <c r="I3165" i="6"/>
  <c r="I3166" i="6"/>
  <c r="I3167" i="6"/>
  <c r="I3168" i="6"/>
  <c r="I3169" i="6"/>
  <c r="I3170" i="6"/>
  <c r="I3171" i="6"/>
  <c r="I3172" i="6"/>
  <c r="I3173" i="6"/>
  <c r="I3174" i="6"/>
  <c r="I3175" i="6"/>
  <c r="I3176" i="6"/>
  <c r="I3177" i="6"/>
  <c r="I3178" i="6"/>
  <c r="I3179" i="6"/>
  <c r="I3180" i="6"/>
  <c r="I3181" i="6"/>
  <c r="I3182" i="6"/>
  <c r="I3183" i="6"/>
  <c r="I3184" i="6"/>
  <c r="I3185" i="6"/>
  <c r="I3186" i="6"/>
  <c r="I3187" i="6"/>
  <c r="I3188" i="6"/>
  <c r="I3189" i="6"/>
  <c r="I3190" i="6"/>
  <c r="I3191" i="6"/>
  <c r="I3192" i="6"/>
  <c r="I3193" i="6"/>
  <c r="I3194" i="6"/>
  <c r="I3195" i="6"/>
  <c r="I3196" i="6"/>
  <c r="I3197" i="6"/>
  <c r="I3198" i="6"/>
  <c r="I3199" i="6"/>
  <c r="I3200" i="6"/>
  <c r="I3201" i="6"/>
  <c r="I3202" i="6"/>
  <c r="I3203" i="6"/>
  <c r="I3204" i="6"/>
  <c r="I3205" i="6"/>
  <c r="I3206" i="6"/>
  <c r="I3207" i="6"/>
  <c r="I3208" i="6"/>
  <c r="I3209" i="6"/>
  <c r="I3210" i="6"/>
  <c r="I3211" i="6"/>
  <c r="I3212" i="6"/>
  <c r="I3213" i="6"/>
  <c r="I3214" i="6"/>
  <c r="I3215" i="6"/>
  <c r="I3216" i="6"/>
  <c r="I3217" i="6"/>
  <c r="I3218" i="6"/>
  <c r="I3219" i="6"/>
  <c r="I3220" i="6"/>
  <c r="I3221" i="6"/>
  <c r="I3222" i="6"/>
  <c r="I3223" i="6"/>
  <c r="I3224" i="6"/>
  <c r="I3225" i="6"/>
  <c r="I3226" i="6"/>
  <c r="I3227" i="6"/>
  <c r="I3228" i="6"/>
  <c r="I3229" i="6"/>
  <c r="I3230" i="6"/>
  <c r="I3231" i="6"/>
  <c r="I3232" i="6"/>
  <c r="I3233" i="6"/>
  <c r="I3234" i="6"/>
  <c r="I3235" i="6"/>
  <c r="I3236" i="6"/>
  <c r="I3237" i="6"/>
  <c r="I3238" i="6"/>
  <c r="I3239" i="6"/>
  <c r="I3240" i="6"/>
  <c r="I3241" i="6"/>
  <c r="I3242" i="6"/>
  <c r="I3243" i="6"/>
  <c r="I3244" i="6"/>
  <c r="I3245" i="6"/>
  <c r="I3246" i="6"/>
  <c r="I3247" i="6"/>
  <c r="I3248" i="6"/>
  <c r="I3249" i="6"/>
  <c r="I3250" i="6"/>
  <c r="I3251" i="6"/>
  <c r="I3252" i="6"/>
  <c r="I3253" i="6"/>
  <c r="I3254" i="6"/>
  <c r="I3255" i="6"/>
  <c r="I3256" i="6"/>
  <c r="I3257" i="6"/>
  <c r="I3258" i="6"/>
  <c r="I3259" i="6"/>
  <c r="I3260" i="6"/>
  <c r="I3261" i="6"/>
  <c r="I3262" i="6"/>
  <c r="I3263" i="6"/>
  <c r="I3264" i="6"/>
  <c r="I3265" i="6"/>
  <c r="I3266" i="6"/>
  <c r="I3267" i="6"/>
  <c r="I3268" i="6"/>
  <c r="I3269" i="6"/>
  <c r="I3270" i="6"/>
  <c r="I3271" i="6"/>
  <c r="I3272" i="6"/>
  <c r="I3273" i="6"/>
  <c r="I3274" i="6"/>
  <c r="I3275" i="6"/>
  <c r="I3276" i="6"/>
  <c r="I3277" i="6"/>
  <c r="I3278" i="6"/>
  <c r="I3279" i="6"/>
  <c r="I3280" i="6"/>
  <c r="I3281" i="6"/>
  <c r="I3282" i="6"/>
  <c r="I3283" i="6"/>
  <c r="I3284" i="6"/>
  <c r="I3285" i="6"/>
  <c r="I3286" i="6"/>
  <c r="I3287" i="6"/>
  <c r="I3288" i="6"/>
  <c r="I3289" i="6"/>
  <c r="I3290" i="6"/>
  <c r="I3291" i="6"/>
  <c r="I3292" i="6"/>
  <c r="I3293" i="6"/>
  <c r="I3294" i="6"/>
  <c r="I3295" i="6"/>
  <c r="I3296" i="6"/>
  <c r="I3297" i="6"/>
  <c r="I3298" i="6"/>
  <c r="I3299" i="6"/>
  <c r="I3300" i="6"/>
  <c r="I3301" i="6"/>
  <c r="I3302" i="6"/>
  <c r="I3303" i="6"/>
  <c r="I3304" i="6"/>
  <c r="I3305" i="6"/>
  <c r="I3306" i="6"/>
  <c r="I3307" i="6"/>
  <c r="I3308" i="6"/>
  <c r="I3309" i="6"/>
  <c r="I3310" i="6"/>
  <c r="I3311" i="6"/>
  <c r="I3312" i="6"/>
  <c r="I3313" i="6"/>
  <c r="I3314" i="6"/>
  <c r="I3315" i="6"/>
  <c r="I3316" i="6"/>
  <c r="I3317" i="6"/>
  <c r="I3318" i="6"/>
  <c r="I3319" i="6"/>
  <c r="I3320" i="6"/>
  <c r="I3321" i="6"/>
  <c r="I3322" i="6"/>
  <c r="I3323" i="6"/>
  <c r="I3324" i="6"/>
  <c r="I3325" i="6"/>
  <c r="I3326" i="6"/>
  <c r="I3327" i="6"/>
  <c r="I3328" i="6"/>
  <c r="I3329" i="6"/>
  <c r="I3330" i="6"/>
  <c r="I3331" i="6"/>
  <c r="I3332" i="6"/>
  <c r="I3333" i="6"/>
  <c r="I3334" i="6"/>
  <c r="I3335" i="6"/>
  <c r="I3336" i="6"/>
  <c r="I3337" i="6"/>
  <c r="I3338" i="6"/>
  <c r="I3339" i="6"/>
  <c r="I3340" i="6"/>
  <c r="I3341" i="6"/>
  <c r="I3342" i="6"/>
  <c r="I3343" i="6"/>
  <c r="I3344" i="6"/>
  <c r="I3345" i="6"/>
  <c r="I3346" i="6"/>
  <c r="I3347" i="6"/>
  <c r="I3348" i="6"/>
  <c r="I3349" i="6"/>
  <c r="I3350" i="6"/>
  <c r="I3351" i="6"/>
  <c r="I3352" i="6"/>
  <c r="I3353" i="6"/>
  <c r="I3354" i="6"/>
  <c r="I3355" i="6"/>
  <c r="I3356" i="6"/>
  <c r="I3357" i="6"/>
  <c r="I3358" i="6"/>
  <c r="I3359" i="6"/>
  <c r="I3360" i="6"/>
  <c r="I3361" i="6"/>
  <c r="I3362" i="6"/>
  <c r="I3363" i="6"/>
  <c r="I3364" i="6"/>
  <c r="I3365" i="6"/>
  <c r="I3366" i="6"/>
  <c r="I3367" i="6"/>
  <c r="I3368" i="6"/>
  <c r="I3369" i="6"/>
  <c r="I3370" i="6"/>
  <c r="I3371" i="6"/>
  <c r="I3372" i="6"/>
  <c r="I3373" i="6"/>
  <c r="I3374" i="6"/>
  <c r="I3375" i="6"/>
  <c r="I3376" i="6"/>
  <c r="I3377" i="6"/>
  <c r="I3378" i="6"/>
  <c r="I3379" i="6"/>
  <c r="I3380" i="6"/>
  <c r="I3381" i="6"/>
  <c r="I3382" i="6"/>
  <c r="I3383" i="6"/>
  <c r="I3384" i="6"/>
  <c r="I3385" i="6"/>
  <c r="I3386" i="6"/>
  <c r="I3387" i="6"/>
  <c r="I3388" i="6"/>
  <c r="I3389" i="6"/>
  <c r="I3390" i="6"/>
  <c r="I3391" i="6"/>
  <c r="I3392" i="6"/>
  <c r="I3393" i="6"/>
  <c r="I3394" i="6"/>
  <c r="I3395" i="6"/>
  <c r="I3396" i="6"/>
  <c r="I3397" i="6"/>
  <c r="I3398" i="6"/>
  <c r="I3399" i="6"/>
  <c r="I3400" i="6"/>
  <c r="I3401" i="6"/>
  <c r="I3402" i="6"/>
  <c r="I3403" i="6"/>
  <c r="I3404" i="6"/>
  <c r="I3405" i="6"/>
  <c r="I3406" i="6"/>
  <c r="I3407" i="6"/>
  <c r="I3408" i="6"/>
  <c r="I3409" i="6"/>
  <c r="I3410" i="6"/>
  <c r="I3411" i="6"/>
  <c r="I3412" i="6"/>
  <c r="I3413" i="6"/>
  <c r="I3414" i="6"/>
  <c r="I3415" i="6"/>
  <c r="I3416" i="6"/>
  <c r="I3417" i="6"/>
  <c r="I3418" i="6"/>
  <c r="I3419" i="6"/>
  <c r="I3420" i="6"/>
  <c r="I3421" i="6"/>
  <c r="I3422" i="6"/>
  <c r="I3423" i="6"/>
  <c r="I3424" i="6"/>
  <c r="I3425" i="6"/>
  <c r="I3426" i="6"/>
  <c r="I3427" i="6"/>
  <c r="I3428" i="6"/>
  <c r="I3429" i="6"/>
  <c r="I3430" i="6"/>
  <c r="I3431" i="6"/>
  <c r="I3432" i="6"/>
  <c r="I3433" i="6"/>
  <c r="I3434" i="6"/>
  <c r="I3435" i="6"/>
  <c r="I3436" i="6"/>
  <c r="I3437" i="6"/>
  <c r="I3438" i="6"/>
  <c r="I3439" i="6"/>
  <c r="I3440" i="6"/>
  <c r="I3441" i="6"/>
  <c r="I3442" i="6"/>
  <c r="I3443" i="6"/>
  <c r="I3444" i="6"/>
  <c r="I3445" i="6"/>
  <c r="I3446" i="6"/>
  <c r="I3447" i="6"/>
  <c r="I3448" i="6"/>
  <c r="I3449" i="6"/>
  <c r="I3450" i="6"/>
  <c r="I3451" i="6"/>
  <c r="I3452" i="6"/>
  <c r="I3453" i="6"/>
  <c r="I3454" i="6"/>
  <c r="I3455" i="6"/>
  <c r="I3456" i="6"/>
  <c r="I3457" i="6"/>
  <c r="I3458" i="6"/>
  <c r="I3459" i="6"/>
  <c r="I3460" i="6"/>
  <c r="I3461" i="6"/>
  <c r="I3462" i="6"/>
  <c r="I3463" i="6"/>
  <c r="I3464" i="6"/>
  <c r="I3465" i="6"/>
  <c r="I3466" i="6"/>
  <c r="I3467" i="6"/>
  <c r="I3468" i="6"/>
  <c r="I3469" i="6"/>
  <c r="I3470" i="6"/>
  <c r="I3471" i="6"/>
  <c r="I3472" i="6"/>
  <c r="I3473" i="6"/>
  <c r="I3474" i="6"/>
  <c r="I3475" i="6"/>
  <c r="I3476" i="6"/>
  <c r="I3477" i="6"/>
  <c r="I3478" i="6"/>
  <c r="I3479" i="6"/>
  <c r="I3480" i="6"/>
  <c r="I3481" i="6"/>
  <c r="I3482" i="6"/>
  <c r="I3483" i="6"/>
  <c r="I3484" i="6"/>
  <c r="I3485" i="6"/>
  <c r="I3486" i="6"/>
  <c r="I3487" i="6"/>
  <c r="I3488" i="6"/>
  <c r="I3489" i="6"/>
  <c r="I3490" i="6"/>
  <c r="I3491" i="6"/>
  <c r="I3492" i="6"/>
  <c r="I3493" i="6"/>
  <c r="I3494" i="6"/>
  <c r="I3495" i="6"/>
  <c r="I3496" i="6"/>
  <c r="I3497" i="6"/>
  <c r="I3498" i="6"/>
  <c r="I3499" i="6"/>
  <c r="I3500" i="6"/>
  <c r="I3501" i="6"/>
  <c r="I3502" i="6"/>
  <c r="I3503" i="6"/>
  <c r="I3504" i="6"/>
  <c r="I3505" i="6"/>
  <c r="I3506" i="6"/>
  <c r="I3507" i="6"/>
  <c r="I3508" i="6"/>
  <c r="I3509" i="6"/>
  <c r="I3510" i="6"/>
  <c r="I3511" i="6"/>
  <c r="I3512" i="6"/>
  <c r="I3513" i="6"/>
  <c r="I3514" i="6"/>
  <c r="I3515" i="6"/>
  <c r="I3516" i="6"/>
  <c r="I3517" i="6"/>
  <c r="I3518" i="6"/>
  <c r="I3519" i="6"/>
  <c r="I3520" i="6"/>
  <c r="I3521" i="6"/>
  <c r="I3522" i="6"/>
  <c r="I3523" i="6"/>
  <c r="I3524" i="6"/>
  <c r="I3525" i="6"/>
  <c r="I3526" i="6"/>
  <c r="I3527" i="6"/>
  <c r="I3528" i="6"/>
  <c r="I3529" i="6"/>
  <c r="I3530" i="6"/>
  <c r="I3531" i="6"/>
  <c r="I3532" i="6"/>
  <c r="I3533" i="6"/>
  <c r="I3534" i="6"/>
  <c r="I3535" i="6"/>
  <c r="I3536" i="6"/>
  <c r="I3537" i="6"/>
  <c r="I3538" i="6"/>
  <c r="I3539" i="6"/>
  <c r="I3540" i="6"/>
  <c r="I3541" i="6"/>
  <c r="I3542" i="6"/>
  <c r="I3543" i="6"/>
  <c r="I3544" i="6"/>
  <c r="I3545" i="6"/>
  <c r="I3546" i="6"/>
  <c r="I3547" i="6"/>
  <c r="I3548" i="6"/>
  <c r="I3549" i="6"/>
  <c r="I3550" i="6"/>
  <c r="I3551" i="6"/>
  <c r="I3552" i="6"/>
  <c r="I3553" i="6"/>
  <c r="I3554" i="6"/>
  <c r="I3555" i="6"/>
  <c r="I3556" i="6"/>
  <c r="I3557" i="6"/>
  <c r="I3558" i="6"/>
  <c r="I3559" i="6"/>
  <c r="I3560" i="6"/>
  <c r="I3561" i="6"/>
  <c r="I3562" i="6"/>
  <c r="I3563" i="6"/>
  <c r="I3564" i="6"/>
  <c r="I3565" i="6"/>
  <c r="I3566" i="6"/>
  <c r="I3567" i="6"/>
  <c r="I3568" i="6"/>
  <c r="I3569" i="6"/>
  <c r="I3570" i="6"/>
  <c r="I3571" i="6"/>
  <c r="I3572" i="6"/>
  <c r="I3573" i="6"/>
  <c r="I3574" i="6"/>
  <c r="I3575" i="6"/>
  <c r="I3576" i="6"/>
  <c r="I3577" i="6"/>
  <c r="I3578" i="6"/>
  <c r="I3579" i="6"/>
  <c r="I3580" i="6"/>
  <c r="I3581" i="6"/>
  <c r="I3582" i="6"/>
  <c r="I3583" i="6"/>
  <c r="I3584" i="6"/>
  <c r="I3585" i="6"/>
  <c r="I3586" i="6"/>
  <c r="I3587" i="6"/>
  <c r="I3588" i="6"/>
  <c r="I3589" i="6"/>
  <c r="I3590" i="6"/>
  <c r="I3591" i="6"/>
  <c r="I3592" i="6"/>
  <c r="I3593" i="6"/>
  <c r="I3594" i="6"/>
  <c r="I3595" i="6"/>
  <c r="I3596" i="6"/>
  <c r="I3597" i="6"/>
  <c r="I3598" i="6"/>
  <c r="I3599" i="6"/>
  <c r="I3600" i="6"/>
  <c r="I3601" i="6"/>
  <c r="I3602" i="6"/>
  <c r="I3603" i="6"/>
  <c r="I3604" i="6"/>
  <c r="I3605" i="6"/>
  <c r="I3606" i="6"/>
  <c r="I3607" i="6"/>
  <c r="I3608" i="6"/>
  <c r="I3609" i="6"/>
  <c r="I3610" i="6"/>
  <c r="I3611" i="6"/>
  <c r="I3612" i="6"/>
  <c r="I3613" i="6"/>
  <c r="I3614" i="6"/>
  <c r="I3615" i="6"/>
  <c r="I3616" i="6"/>
  <c r="I3617" i="6"/>
  <c r="I3618" i="6"/>
  <c r="I3619" i="6"/>
  <c r="I3620" i="6"/>
  <c r="I3621" i="6"/>
  <c r="I3622" i="6"/>
  <c r="I3623" i="6"/>
  <c r="I3624" i="6"/>
  <c r="I3625" i="6"/>
  <c r="I3626" i="6"/>
  <c r="I3627" i="6"/>
  <c r="I3628" i="6"/>
  <c r="I3629" i="6"/>
  <c r="I3630" i="6"/>
  <c r="I3631" i="6"/>
  <c r="I3632" i="6"/>
  <c r="I3633" i="6"/>
  <c r="I3634" i="6"/>
  <c r="I3635" i="6"/>
  <c r="I3636" i="6"/>
  <c r="I3637" i="6"/>
  <c r="I3638" i="6"/>
  <c r="I3639" i="6"/>
  <c r="I3640" i="6"/>
  <c r="I3641" i="6"/>
  <c r="I3642" i="6"/>
  <c r="I3643" i="6"/>
  <c r="I3644" i="6"/>
  <c r="I3645" i="6"/>
  <c r="I3646" i="6"/>
  <c r="I3647" i="6"/>
  <c r="I3648" i="6"/>
  <c r="I3649" i="6"/>
  <c r="I3650" i="6"/>
  <c r="I3651" i="6"/>
  <c r="I3652" i="6"/>
  <c r="I3653" i="6"/>
  <c r="I3654" i="6"/>
  <c r="I3655" i="6"/>
  <c r="I3656" i="6"/>
  <c r="I3657" i="6"/>
  <c r="I3658" i="6"/>
  <c r="I3659" i="6"/>
  <c r="I3660" i="6"/>
  <c r="I3661" i="6"/>
  <c r="I3662" i="6"/>
  <c r="I3663" i="6"/>
  <c r="I3664" i="6"/>
  <c r="I3665" i="6"/>
  <c r="I3666" i="6"/>
  <c r="I3667" i="6"/>
  <c r="I3668" i="6"/>
  <c r="I3669" i="6"/>
  <c r="I3670" i="6"/>
  <c r="I3671" i="6"/>
  <c r="I3672" i="6"/>
  <c r="I3673" i="6"/>
  <c r="I3674" i="6"/>
  <c r="I3675" i="6"/>
  <c r="I3676" i="6"/>
  <c r="I3677" i="6"/>
  <c r="I3678" i="6"/>
  <c r="I3679" i="6"/>
  <c r="I3680" i="6"/>
  <c r="I3681" i="6"/>
  <c r="I3682" i="6"/>
  <c r="I3683" i="6"/>
  <c r="I3684" i="6"/>
  <c r="I3685" i="6"/>
  <c r="I3686" i="6"/>
  <c r="I3687" i="6"/>
  <c r="I3688" i="6"/>
  <c r="I3689" i="6"/>
  <c r="I3690" i="6"/>
  <c r="I3691" i="6"/>
  <c r="I3692" i="6"/>
  <c r="I3693" i="6"/>
  <c r="I3694" i="6"/>
  <c r="I3695" i="6"/>
  <c r="I3696" i="6"/>
  <c r="I3697" i="6"/>
  <c r="I3698" i="6"/>
  <c r="I3699" i="6"/>
  <c r="I3700" i="6"/>
  <c r="I3701" i="6"/>
  <c r="I3702" i="6"/>
  <c r="I3703" i="6"/>
  <c r="I3704" i="6"/>
  <c r="I3705" i="6"/>
  <c r="I3706" i="6"/>
  <c r="I3707" i="6"/>
  <c r="I3708" i="6"/>
  <c r="I3709" i="6"/>
  <c r="I3710" i="6"/>
  <c r="I3711" i="6"/>
  <c r="I3712" i="6"/>
  <c r="I3713" i="6"/>
  <c r="I3714" i="6"/>
  <c r="I3715" i="6"/>
  <c r="I3716" i="6"/>
  <c r="I3717" i="6"/>
  <c r="I3718" i="6"/>
  <c r="I3719" i="6"/>
  <c r="I3720" i="6"/>
  <c r="I3721" i="6"/>
  <c r="I3722" i="6"/>
  <c r="I3723" i="6"/>
  <c r="I3724" i="6"/>
  <c r="I3725" i="6"/>
  <c r="I3726" i="6"/>
  <c r="I3727" i="6"/>
  <c r="I3728" i="6"/>
  <c r="I3729" i="6"/>
  <c r="I3730" i="6"/>
  <c r="I3731" i="6"/>
  <c r="I3732" i="6"/>
  <c r="I3733" i="6"/>
  <c r="I3734" i="6"/>
  <c r="I3735" i="6"/>
  <c r="I3736" i="6"/>
  <c r="I3737" i="6"/>
  <c r="I3738" i="6"/>
  <c r="I3739" i="6"/>
  <c r="I3740" i="6"/>
  <c r="I3741" i="6"/>
  <c r="I3742" i="6"/>
  <c r="I3743" i="6"/>
  <c r="I3744" i="6"/>
  <c r="I3745" i="6"/>
  <c r="I3746" i="6"/>
  <c r="I3747" i="6"/>
  <c r="I3748" i="6"/>
  <c r="I3749" i="6"/>
  <c r="I3750" i="6"/>
  <c r="I3751" i="6"/>
  <c r="I3752" i="6"/>
  <c r="I3753" i="6"/>
  <c r="I3754" i="6"/>
  <c r="I3755" i="6"/>
  <c r="I3756" i="6"/>
  <c r="I3757" i="6"/>
  <c r="I3758" i="6"/>
  <c r="I3759" i="6"/>
  <c r="I3760" i="6"/>
  <c r="I3761" i="6"/>
  <c r="I3762" i="6"/>
  <c r="I3763" i="6"/>
  <c r="I3764" i="6"/>
  <c r="I3765" i="6"/>
  <c r="I3766" i="6"/>
  <c r="I3767" i="6"/>
  <c r="I3768" i="6"/>
  <c r="I3769" i="6"/>
  <c r="I3770" i="6"/>
  <c r="I3771" i="6"/>
  <c r="I3772" i="6"/>
  <c r="I3773" i="6"/>
  <c r="I3774" i="6"/>
  <c r="I3775" i="6"/>
  <c r="I3776" i="6"/>
  <c r="I3777" i="6"/>
  <c r="I3778" i="6"/>
  <c r="I3779" i="6"/>
  <c r="I3780" i="6"/>
  <c r="I3781" i="6"/>
  <c r="I3782" i="6"/>
  <c r="I3783" i="6"/>
  <c r="I3784" i="6"/>
  <c r="I3785" i="6"/>
  <c r="I3786" i="6"/>
  <c r="I3787" i="6"/>
  <c r="I3788" i="6"/>
  <c r="I3789" i="6"/>
  <c r="I3790" i="6"/>
  <c r="I3791" i="6"/>
  <c r="I3792" i="6"/>
  <c r="I3793" i="6"/>
  <c r="I3794" i="6"/>
  <c r="I3795" i="6"/>
  <c r="I3796" i="6"/>
  <c r="I3797" i="6"/>
  <c r="I3798" i="6"/>
  <c r="I3799" i="6"/>
  <c r="I3800" i="6"/>
  <c r="I3801" i="6"/>
  <c r="I3802" i="6"/>
  <c r="I3803" i="6"/>
  <c r="I3804" i="6"/>
  <c r="I3805" i="6"/>
  <c r="I3806" i="6"/>
  <c r="I3807" i="6"/>
  <c r="I3808" i="6"/>
  <c r="I3809" i="6"/>
  <c r="I3810" i="6"/>
  <c r="I3811" i="6"/>
  <c r="I3812" i="6"/>
  <c r="I3813" i="6"/>
  <c r="I3814" i="6"/>
  <c r="I3815" i="6"/>
  <c r="I3816" i="6"/>
  <c r="I3817" i="6"/>
  <c r="I3818" i="6"/>
  <c r="I3819" i="6"/>
  <c r="I3820" i="6"/>
  <c r="I3821" i="6"/>
  <c r="I3822" i="6"/>
  <c r="I3823" i="6"/>
  <c r="I3824" i="6"/>
  <c r="I3825" i="6"/>
  <c r="I3826" i="6"/>
  <c r="I3827" i="6"/>
  <c r="I3828" i="6"/>
  <c r="I3829" i="6"/>
  <c r="I3830" i="6"/>
  <c r="I3831" i="6"/>
  <c r="I3832" i="6"/>
  <c r="I3833" i="6"/>
  <c r="I3834" i="6"/>
  <c r="I3835" i="6"/>
  <c r="I3836" i="6"/>
  <c r="I3837" i="6"/>
  <c r="I3838" i="6"/>
  <c r="I3839" i="6"/>
  <c r="I3840" i="6"/>
  <c r="I3841" i="6"/>
  <c r="I3842" i="6"/>
  <c r="I3843" i="6"/>
  <c r="I3844" i="6"/>
  <c r="I3845" i="6"/>
  <c r="I3846" i="6"/>
  <c r="I3847" i="6"/>
  <c r="I3848" i="6"/>
  <c r="I3849" i="6"/>
  <c r="I3850" i="6"/>
  <c r="I3851" i="6"/>
  <c r="I3852" i="6"/>
  <c r="I3853" i="6"/>
  <c r="I3854" i="6"/>
  <c r="I3855" i="6"/>
  <c r="I3856" i="6"/>
  <c r="I3857" i="6"/>
  <c r="I3858" i="6"/>
  <c r="I3859" i="6"/>
  <c r="I3860" i="6"/>
  <c r="I3861" i="6"/>
  <c r="I3862" i="6"/>
  <c r="I3863" i="6"/>
  <c r="I3864" i="6"/>
  <c r="I3865" i="6"/>
  <c r="I3866" i="6"/>
  <c r="I3867" i="6"/>
  <c r="I3868" i="6"/>
  <c r="I3869" i="6"/>
  <c r="I3870" i="6"/>
  <c r="I3871" i="6"/>
  <c r="I3872" i="6"/>
  <c r="I3873" i="6"/>
  <c r="I3874" i="6"/>
  <c r="I3875" i="6"/>
  <c r="I3876" i="6"/>
  <c r="I3877" i="6"/>
  <c r="I3878" i="6"/>
  <c r="I3879" i="6"/>
  <c r="I3880" i="6"/>
  <c r="I3881" i="6"/>
  <c r="I3882" i="6"/>
  <c r="I3883" i="6"/>
  <c r="I3884" i="6"/>
  <c r="I3885" i="6"/>
  <c r="I3886" i="6"/>
  <c r="I3887" i="6"/>
  <c r="I3888" i="6"/>
  <c r="I3889" i="6"/>
  <c r="I3890" i="6"/>
  <c r="I3891" i="6"/>
  <c r="I3892" i="6"/>
  <c r="I3893" i="6"/>
  <c r="I3894" i="6"/>
  <c r="I3895" i="6"/>
  <c r="I3896" i="6"/>
  <c r="I3897" i="6"/>
  <c r="I3898" i="6"/>
  <c r="I3899" i="6"/>
  <c r="I3900" i="6"/>
  <c r="I3901" i="6"/>
  <c r="I3902" i="6"/>
  <c r="I3903" i="6"/>
  <c r="I3904" i="6"/>
  <c r="I3905" i="6"/>
  <c r="I3906" i="6"/>
  <c r="I3907" i="6"/>
  <c r="I3908" i="6"/>
  <c r="I3909" i="6"/>
  <c r="I3910" i="6"/>
  <c r="I3911" i="6"/>
  <c r="I3912" i="6"/>
  <c r="I3913" i="6"/>
  <c r="I3914" i="6"/>
  <c r="I3915" i="6"/>
  <c r="I3916" i="6"/>
  <c r="I3917" i="6"/>
  <c r="I3918" i="6"/>
  <c r="I3919" i="6"/>
  <c r="I3920" i="6"/>
  <c r="I3921" i="6"/>
  <c r="I3922" i="6"/>
  <c r="I3923" i="6"/>
  <c r="I3924" i="6"/>
  <c r="I3925" i="6"/>
  <c r="I3926" i="6"/>
  <c r="I3927" i="6"/>
  <c r="I3928" i="6"/>
  <c r="I3929" i="6"/>
  <c r="I3930" i="6"/>
  <c r="I3931" i="6"/>
  <c r="I3932" i="6"/>
  <c r="I3933" i="6"/>
  <c r="I3934" i="6"/>
  <c r="I3935" i="6"/>
  <c r="I3936" i="6"/>
  <c r="I3937" i="6"/>
  <c r="I3938" i="6"/>
  <c r="I3939" i="6"/>
  <c r="I3940" i="6"/>
  <c r="I3941" i="6"/>
  <c r="I3942" i="6"/>
  <c r="I3943" i="6"/>
  <c r="I3944" i="6"/>
  <c r="I3945" i="6"/>
  <c r="I3946" i="6"/>
  <c r="I3947" i="6"/>
  <c r="I3948" i="6"/>
  <c r="I3949" i="6"/>
  <c r="I3950" i="6"/>
  <c r="I3951" i="6"/>
  <c r="I3952" i="6"/>
  <c r="I3953" i="6"/>
  <c r="I3954" i="6"/>
  <c r="I3955" i="6"/>
  <c r="I3956" i="6"/>
  <c r="I3957" i="6"/>
  <c r="I3958" i="6"/>
  <c r="I3959" i="6"/>
  <c r="I3960" i="6"/>
  <c r="I3961" i="6"/>
  <c r="I3962" i="6"/>
  <c r="I3963" i="6"/>
  <c r="I3964" i="6"/>
  <c r="I3965" i="6"/>
  <c r="I3966" i="6"/>
  <c r="I3967" i="6"/>
  <c r="I3968" i="6"/>
  <c r="I3969" i="6"/>
  <c r="I3970" i="6"/>
  <c r="I3971" i="6"/>
  <c r="I3972" i="6"/>
  <c r="I3973" i="6"/>
  <c r="I3974" i="6"/>
  <c r="I3975" i="6"/>
  <c r="I3976" i="6"/>
  <c r="I3977" i="6"/>
  <c r="I3978" i="6"/>
  <c r="I3979" i="6"/>
  <c r="I3980" i="6"/>
  <c r="I3981" i="6"/>
  <c r="I3982" i="6"/>
  <c r="I3983" i="6"/>
  <c r="I3984" i="6"/>
  <c r="I3985" i="6"/>
  <c r="I3986" i="6"/>
  <c r="I3987" i="6"/>
  <c r="I3988" i="6"/>
  <c r="I3989" i="6"/>
  <c r="I3990" i="6"/>
  <c r="I3991" i="6"/>
  <c r="I3992" i="6"/>
  <c r="I3993" i="6"/>
  <c r="I3994" i="6"/>
  <c r="I3995" i="6"/>
  <c r="I3996" i="6"/>
  <c r="I3997" i="6"/>
  <c r="I3998" i="6"/>
  <c r="I3999" i="6"/>
  <c r="I4000" i="6"/>
  <c r="I4001" i="6"/>
  <c r="I4002" i="6"/>
  <c r="I4003" i="6"/>
  <c r="I4004" i="6"/>
  <c r="I4005" i="6"/>
  <c r="I4006" i="6"/>
  <c r="I4007" i="6"/>
  <c r="I4008" i="6"/>
  <c r="I4009" i="6"/>
  <c r="I4010" i="6"/>
  <c r="I4011" i="6"/>
  <c r="I4012" i="6"/>
  <c r="I4013" i="6"/>
  <c r="I4014" i="6"/>
  <c r="I4015" i="6"/>
  <c r="I4016" i="6"/>
  <c r="I4017" i="6"/>
  <c r="I4018" i="6"/>
  <c r="I4019" i="6"/>
  <c r="I4020" i="6"/>
  <c r="I4021" i="6"/>
  <c r="I4022" i="6"/>
  <c r="I4023" i="6"/>
  <c r="I4024" i="6"/>
  <c r="I4025" i="6"/>
  <c r="I4026" i="6"/>
  <c r="I4027" i="6"/>
  <c r="I4028" i="6"/>
  <c r="I4029" i="6"/>
  <c r="I4030" i="6"/>
  <c r="I4031" i="6"/>
  <c r="I4032" i="6"/>
  <c r="I4033" i="6"/>
  <c r="I4034" i="6"/>
  <c r="I4035" i="6"/>
  <c r="I4036" i="6"/>
  <c r="I4037" i="6"/>
  <c r="I4038" i="6"/>
  <c r="I4039" i="6"/>
  <c r="I4040" i="6"/>
  <c r="I4041" i="6"/>
  <c r="I4042" i="6"/>
  <c r="I4043" i="6"/>
  <c r="I4044" i="6"/>
  <c r="I4045" i="6"/>
  <c r="I4046" i="6"/>
  <c r="I4047" i="6"/>
  <c r="I4048" i="6"/>
  <c r="I4049" i="6"/>
  <c r="I4050" i="6"/>
  <c r="I4051" i="6"/>
  <c r="I4052" i="6"/>
  <c r="I4053" i="6"/>
  <c r="I4054" i="6"/>
  <c r="I4055" i="6"/>
  <c r="I4056" i="6"/>
  <c r="I4057" i="6"/>
  <c r="I4058" i="6"/>
  <c r="I4059" i="6"/>
  <c r="I4060" i="6"/>
  <c r="I4061" i="6"/>
  <c r="I4062" i="6"/>
  <c r="I4063" i="6"/>
  <c r="I4064" i="6"/>
  <c r="I4065" i="6"/>
  <c r="I4066" i="6"/>
  <c r="I4067" i="6"/>
  <c r="I4068" i="6"/>
  <c r="I4069" i="6"/>
  <c r="I4070" i="6"/>
  <c r="I4071" i="6"/>
  <c r="I4072" i="6"/>
  <c r="I4073" i="6"/>
  <c r="I4074" i="6"/>
  <c r="I4075" i="6"/>
  <c r="I4076" i="6"/>
  <c r="I4077" i="6"/>
  <c r="I4078" i="6"/>
  <c r="I4079" i="6"/>
  <c r="I4080" i="6"/>
  <c r="I4081" i="6"/>
  <c r="I4082" i="6"/>
  <c r="I4083" i="6"/>
  <c r="I4084" i="6"/>
  <c r="I4085" i="6"/>
  <c r="I4086" i="6"/>
  <c r="I4087" i="6"/>
  <c r="I4088" i="6"/>
  <c r="I4089" i="6"/>
  <c r="I4090" i="6"/>
  <c r="I4091" i="6"/>
  <c r="I4092" i="6"/>
  <c r="I4093" i="6"/>
  <c r="I4094" i="6"/>
  <c r="I4095" i="6"/>
  <c r="I4096" i="6"/>
  <c r="I4097" i="6"/>
  <c r="I4098" i="6"/>
  <c r="I4099" i="6"/>
  <c r="I4100" i="6"/>
  <c r="I4101" i="6"/>
  <c r="I4102" i="6"/>
  <c r="I4103" i="6"/>
  <c r="I4104" i="6"/>
  <c r="I4105" i="6"/>
  <c r="I4106" i="6"/>
  <c r="I4107" i="6"/>
  <c r="I4108" i="6"/>
  <c r="I4109" i="6"/>
  <c r="I4110" i="6"/>
  <c r="I4111" i="6"/>
  <c r="I4112" i="6"/>
  <c r="I4113" i="6"/>
  <c r="I4114" i="6"/>
  <c r="I4115" i="6"/>
  <c r="I4116" i="6"/>
  <c r="I4117" i="6"/>
  <c r="I4118" i="6"/>
  <c r="I4119" i="6"/>
  <c r="I4120" i="6"/>
  <c r="I4121" i="6"/>
  <c r="I4122" i="6"/>
  <c r="I4123" i="6"/>
  <c r="I4124" i="6"/>
  <c r="I4125" i="6"/>
  <c r="I4126" i="6"/>
  <c r="I4127" i="6"/>
  <c r="I4128" i="6"/>
  <c r="I4129" i="6"/>
  <c r="I4130" i="6"/>
  <c r="I4131" i="6"/>
  <c r="I4132" i="6"/>
  <c r="I4133" i="6"/>
  <c r="I4134" i="6"/>
  <c r="I4135" i="6"/>
  <c r="I4136" i="6"/>
  <c r="I4137" i="6"/>
  <c r="I4138" i="6"/>
  <c r="I4139" i="6"/>
  <c r="I4140" i="6"/>
  <c r="I4141" i="6"/>
  <c r="I4142" i="6"/>
  <c r="I4143" i="6"/>
  <c r="I4144" i="6"/>
  <c r="I4145" i="6"/>
  <c r="I4146" i="6"/>
  <c r="I4147" i="6"/>
  <c r="I4148" i="6"/>
  <c r="I4149" i="6"/>
  <c r="I4150" i="6"/>
  <c r="I4151" i="6"/>
  <c r="I4152" i="6"/>
  <c r="I4153" i="6"/>
  <c r="I4154" i="6"/>
  <c r="I4155" i="6"/>
  <c r="I4156" i="6"/>
  <c r="I4157" i="6"/>
  <c r="I4158" i="6"/>
  <c r="I4159" i="6"/>
  <c r="I4160" i="6"/>
  <c r="I4161" i="6"/>
  <c r="I4162" i="6"/>
  <c r="I4163" i="6"/>
  <c r="I4164" i="6"/>
  <c r="I4165" i="6"/>
  <c r="I4166" i="6"/>
  <c r="I4167" i="6"/>
  <c r="I4168" i="6"/>
  <c r="I4169" i="6"/>
  <c r="I4170" i="6"/>
  <c r="I4171" i="6"/>
  <c r="I4172" i="6"/>
  <c r="I4173" i="6"/>
  <c r="I4174" i="6"/>
  <c r="I4175" i="6"/>
  <c r="I4176" i="6"/>
  <c r="I4177" i="6"/>
  <c r="I4178" i="6"/>
  <c r="I4179" i="6"/>
  <c r="I4180" i="6"/>
  <c r="I4181" i="6"/>
  <c r="I4182" i="6"/>
  <c r="I4183" i="6"/>
  <c r="I4184" i="6"/>
  <c r="I4185" i="6"/>
  <c r="I4186" i="6"/>
  <c r="I4187" i="6"/>
  <c r="I4188" i="6"/>
  <c r="I4189" i="6"/>
  <c r="I4190" i="6"/>
  <c r="I4191" i="6"/>
  <c r="I4192" i="6"/>
  <c r="I4193" i="6"/>
  <c r="I4194" i="6"/>
  <c r="I4195" i="6"/>
  <c r="I4196" i="6"/>
  <c r="I4197" i="6"/>
  <c r="I4198" i="6"/>
  <c r="I4199" i="6"/>
  <c r="I4200" i="6"/>
  <c r="I4201" i="6"/>
  <c r="I4202" i="6"/>
  <c r="I4203" i="6"/>
  <c r="I4204" i="6"/>
  <c r="I4205" i="6"/>
  <c r="I4206" i="6"/>
  <c r="I4207" i="6"/>
  <c r="I4208" i="6"/>
  <c r="I4209" i="6"/>
  <c r="I4210" i="6"/>
  <c r="I4211" i="6"/>
  <c r="I4212" i="6"/>
  <c r="I4213" i="6"/>
  <c r="I4214" i="6"/>
  <c r="I4215" i="6"/>
  <c r="I4216" i="6"/>
  <c r="I4217" i="6"/>
  <c r="I4218" i="6"/>
  <c r="I4219" i="6"/>
  <c r="I4220" i="6"/>
  <c r="I4221" i="6"/>
  <c r="I4222" i="6"/>
  <c r="I4223" i="6"/>
  <c r="I4224" i="6"/>
  <c r="I4225" i="6"/>
  <c r="I4226" i="6"/>
  <c r="I4227" i="6"/>
  <c r="I4228" i="6"/>
  <c r="I4229" i="6"/>
  <c r="I4230" i="6"/>
  <c r="I4231" i="6"/>
  <c r="I4232" i="6"/>
  <c r="I4233" i="6"/>
  <c r="I4234" i="6"/>
  <c r="I4235" i="6"/>
  <c r="I4236" i="6"/>
  <c r="I4237" i="6"/>
  <c r="I4238" i="6"/>
  <c r="I4239" i="6"/>
  <c r="I4240" i="6"/>
  <c r="I4241" i="6"/>
  <c r="I4242" i="6"/>
  <c r="I4243" i="6"/>
  <c r="I4244" i="6"/>
  <c r="I4245" i="6"/>
  <c r="I4246" i="6"/>
  <c r="I4247" i="6"/>
  <c r="I4248" i="6"/>
  <c r="I4249" i="6"/>
  <c r="I4250" i="6"/>
  <c r="I4251" i="6"/>
  <c r="I4252" i="6"/>
  <c r="I4253" i="6"/>
  <c r="I4254" i="6"/>
  <c r="I4255" i="6"/>
  <c r="I4256" i="6"/>
  <c r="I4257" i="6"/>
  <c r="I4258" i="6"/>
  <c r="I4259" i="6"/>
  <c r="I4260" i="6"/>
  <c r="I4261" i="6"/>
  <c r="I4262" i="6"/>
  <c r="I4263" i="6"/>
  <c r="I4264" i="6"/>
  <c r="I4265" i="6"/>
  <c r="I4266" i="6"/>
  <c r="I4267" i="6"/>
  <c r="I4268" i="6"/>
  <c r="I4269" i="6"/>
  <c r="I4270" i="6"/>
  <c r="I4271" i="6"/>
  <c r="I4272" i="6"/>
  <c r="I4273" i="6"/>
  <c r="I4274" i="6"/>
  <c r="I4275" i="6"/>
  <c r="I4276" i="6"/>
  <c r="I4277" i="6"/>
  <c r="I4278" i="6"/>
  <c r="I4279" i="6"/>
  <c r="I4280" i="6"/>
  <c r="I4281" i="6"/>
  <c r="I4282" i="6"/>
  <c r="I4283" i="6"/>
  <c r="I4284" i="6"/>
  <c r="I4285" i="6"/>
  <c r="I4286" i="6"/>
  <c r="I4287" i="6"/>
  <c r="I4288" i="6"/>
  <c r="I4289" i="6"/>
  <c r="I4290" i="6"/>
  <c r="I4291" i="6"/>
  <c r="I4292" i="6"/>
  <c r="I4293" i="6"/>
  <c r="I4294" i="6"/>
  <c r="I4295" i="6"/>
  <c r="I4296" i="6"/>
  <c r="I4297" i="6"/>
  <c r="I4298" i="6"/>
  <c r="I4299" i="6"/>
  <c r="I4300" i="6"/>
  <c r="I4301" i="6"/>
  <c r="I4302" i="6"/>
  <c r="I4303" i="6"/>
  <c r="I4304" i="6"/>
  <c r="I4305" i="6"/>
  <c r="I4306" i="6"/>
  <c r="I4307" i="6"/>
  <c r="I4308" i="6"/>
  <c r="I4309" i="6"/>
  <c r="I4310" i="6"/>
  <c r="I4311" i="6"/>
  <c r="I4312" i="6"/>
  <c r="I4313" i="6"/>
  <c r="I4314" i="6"/>
  <c r="I4315" i="6"/>
  <c r="I4316" i="6"/>
  <c r="I4317" i="6"/>
  <c r="I4318" i="6"/>
  <c r="I4319" i="6"/>
  <c r="I4320" i="6"/>
  <c r="I4321" i="6"/>
  <c r="I4322" i="6"/>
  <c r="I4323" i="6"/>
  <c r="I4324" i="6"/>
  <c r="I4325" i="6"/>
  <c r="I4326" i="6"/>
  <c r="I4327" i="6"/>
  <c r="I4328" i="6"/>
  <c r="I4329" i="6"/>
  <c r="I4330" i="6"/>
  <c r="I4331" i="6"/>
  <c r="I4332" i="6"/>
  <c r="I4333" i="6"/>
  <c r="I4334" i="6"/>
  <c r="I4335" i="6"/>
  <c r="I4336" i="6"/>
  <c r="I4337" i="6"/>
  <c r="I4338" i="6"/>
  <c r="I4339" i="6"/>
  <c r="I4340" i="6"/>
  <c r="I4341" i="6"/>
  <c r="I4342" i="6"/>
  <c r="I4343" i="6"/>
  <c r="I4344" i="6"/>
  <c r="I4345" i="6"/>
  <c r="I4346" i="6"/>
  <c r="I4347" i="6"/>
  <c r="I4348" i="6"/>
  <c r="I4349" i="6"/>
  <c r="I4350" i="6"/>
  <c r="I4351" i="6"/>
  <c r="I4352" i="6"/>
  <c r="I4353" i="6"/>
  <c r="I4354" i="6"/>
  <c r="I4355" i="6"/>
  <c r="I4356" i="6"/>
  <c r="I4357" i="6"/>
  <c r="I4358" i="6"/>
  <c r="I4359" i="6"/>
  <c r="I4360" i="6"/>
  <c r="I4361" i="6"/>
  <c r="I4362" i="6"/>
  <c r="I4363" i="6"/>
  <c r="I4364" i="6"/>
  <c r="I4365" i="6"/>
  <c r="I4366" i="6"/>
  <c r="I4367" i="6"/>
  <c r="I4368" i="6"/>
  <c r="I4369" i="6"/>
  <c r="I4370" i="6"/>
  <c r="I4371" i="6"/>
  <c r="I4372" i="6"/>
  <c r="I4373" i="6"/>
  <c r="I4374" i="6"/>
  <c r="I4375" i="6"/>
  <c r="I4376" i="6"/>
  <c r="I4377" i="6"/>
  <c r="I4378" i="6"/>
  <c r="I4379" i="6"/>
  <c r="I4380" i="6"/>
  <c r="I4381" i="6"/>
  <c r="I4382" i="6"/>
  <c r="I4383" i="6"/>
  <c r="I4384" i="6"/>
  <c r="I4385" i="6"/>
  <c r="I4386" i="6"/>
  <c r="I4387" i="6"/>
  <c r="I4388" i="6"/>
  <c r="I4389" i="6"/>
  <c r="I4390" i="6"/>
  <c r="I4391" i="6"/>
  <c r="I4392" i="6"/>
  <c r="I4393" i="6"/>
  <c r="I4394" i="6"/>
  <c r="I4395" i="6"/>
  <c r="I4396" i="6"/>
  <c r="I4397" i="6"/>
  <c r="I4398" i="6"/>
  <c r="I4399" i="6"/>
  <c r="I4400" i="6"/>
  <c r="I4401" i="6"/>
  <c r="I4402" i="6"/>
  <c r="I4403" i="6"/>
  <c r="I4404" i="6"/>
  <c r="I4405" i="6"/>
  <c r="I4406" i="6"/>
  <c r="I4407" i="6"/>
  <c r="I4408" i="6"/>
  <c r="I4409" i="6"/>
  <c r="I4410" i="6"/>
  <c r="I4411" i="6"/>
  <c r="I4412" i="6"/>
  <c r="I4413" i="6"/>
  <c r="I4414" i="6"/>
  <c r="I4415" i="6"/>
  <c r="I4416" i="6"/>
  <c r="I4417" i="6"/>
  <c r="I4418" i="6"/>
  <c r="I4419" i="6"/>
  <c r="I4420" i="6"/>
  <c r="I4421" i="6"/>
  <c r="I4422" i="6"/>
  <c r="I4423" i="6"/>
  <c r="I4424" i="6"/>
  <c r="I4425" i="6"/>
  <c r="I4426" i="6"/>
  <c r="I4427" i="6"/>
  <c r="I4428" i="6"/>
  <c r="I4429" i="6"/>
  <c r="I4430" i="6"/>
  <c r="I4431" i="6"/>
  <c r="I4432" i="6"/>
  <c r="I4433" i="6"/>
  <c r="I4434" i="6"/>
  <c r="I4435" i="6"/>
  <c r="I4436" i="6"/>
  <c r="I4437" i="6"/>
  <c r="I4438" i="6"/>
  <c r="I4439" i="6"/>
  <c r="I4440" i="6"/>
  <c r="I4441" i="6"/>
  <c r="I4442" i="6"/>
  <c r="I4443" i="6"/>
  <c r="I4444" i="6"/>
  <c r="I4445" i="6"/>
  <c r="I4446" i="6"/>
  <c r="I4447" i="6"/>
  <c r="I4448" i="6"/>
  <c r="I4449" i="6"/>
  <c r="I4450" i="6"/>
  <c r="I4451" i="6"/>
  <c r="I4452" i="6"/>
  <c r="I4453" i="6"/>
  <c r="I4454" i="6"/>
  <c r="I4455" i="6"/>
  <c r="I4456" i="6"/>
  <c r="I4457" i="6"/>
  <c r="I4458" i="6"/>
  <c r="I4459" i="6"/>
  <c r="I4460" i="6"/>
  <c r="I4461" i="6"/>
  <c r="I4462" i="6"/>
  <c r="I4463" i="6"/>
  <c r="I4464" i="6"/>
  <c r="I4465" i="6"/>
  <c r="I4466" i="6"/>
  <c r="I4467" i="6"/>
  <c r="I4468" i="6"/>
  <c r="I4469" i="6"/>
  <c r="I4470" i="6"/>
  <c r="I4471" i="6"/>
  <c r="I4472" i="6"/>
  <c r="I4473" i="6"/>
  <c r="I4474" i="6"/>
  <c r="I4475" i="6"/>
  <c r="I4476" i="6"/>
  <c r="I4477" i="6"/>
  <c r="I4478" i="6"/>
  <c r="I4479" i="6"/>
  <c r="I4480" i="6"/>
  <c r="I4481" i="6"/>
  <c r="I4482" i="6"/>
  <c r="I4483" i="6"/>
  <c r="I4484" i="6"/>
  <c r="I4485" i="6"/>
  <c r="I4486" i="6"/>
  <c r="I4487" i="6"/>
  <c r="I4488" i="6"/>
  <c r="I4489" i="6"/>
  <c r="I4490" i="6"/>
  <c r="I4491" i="6"/>
  <c r="I4492" i="6"/>
  <c r="I4493" i="6"/>
  <c r="I4494" i="6"/>
  <c r="I4495" i="6"/>
  <c r="I4496" i="6"/>
  <c r="I4497" i="6"/>
  <c r="I4498" i="6"/>
  <c r="I4499" i="6"/>
  <c r="I4500" i="6"/>
  <c r="I4501" i="6"/>
  <c r="I4502" i="6"/>
  <c r="I4503" i="6"/>
  <c r="I4504" i="6"/>
  <c r="I4505" i="6"/>
  <c r="I4506" i="6"/>
  <c r="I4507" i="6"/>
  <c r="I4508" i="6"/>
  <c r="I4509" i="6"/>
  <c r="I4510" i="6"/>
  <c r="I4511" i="6"/>
  <c r="I4512" i="6"/>
  <c r="I4513" i="6"/>
  <c r="I4514" i="6"/>
  <c r="I4515" i="6"/>
  <c r="I4516" i="6"/>
  <c r="I4517" i="6"/>
  <c r="I4518" i="6"/>
  <c r="I4519" i="6"/>
  <c r="I4520" i="6"/>
  <c r="I4521" i="6"/>
  <c r="I4522" i="6"/>
  <c r="I4523" i="6"/>
  <c r="I4524" i="6"/>
  <c r="I4525" i="6"/>
  <c r="I4526" i="6"/>
  <c r="I4527" i="6"/>
  <c r="I4528" i="6"/>
  <c r="I4529" i="6"/>
  <c r="I4530" i="6"/>
  <c r="I4531" i="6"/>
  <c r="I4532" i="6"/>
  <c r="I4533" i="6"/>
  <c r="I4534" i="6"/>
  <c r="I4535" i="6"/>
  <c r="I4536" i="6"/>
  <c r="I4537" i="6"/>
  <c r="I4538" i="6"/>
  <c r="I4539" i="6"/>
  <c r="I4540" i="6"/>
  <c r="I4541" i="6"/>
  <c r="I4542" i="6"/>
  <c r="I4543" i="6"/>
  <c r="I4544" i="6"/>
  <c r="I4545" i="6"/>
  <c r="I4546" i="6"/>
  <c r="I4547" i="6"/>
  <c r="I4548" i="6"/>
  <c r="I4549" i="6"/>
  <c r="I4550" i="6"/>
  <c r="I4551" i="6"/>
  <c r="I4552" i="6"/>
  <c r="I4553" i="6"/>
  <c r="I4554" i="6"/>
  <c r="I4555" i="6"/>
  <c r="I4556" i="6"/>
  <c r="I4557" i="6"/>
  <c r="I4558" i="6"/>
  <c r="I4559" i="6"/>
  <c r="I4560" i="6"/>
  <c r="I4561" i="6"/>
  <c r="I4562" i="6"/>
  <c r="I4563" i="6"/>
  <c r="I4564" i="6"/>
  <c r="I4565" i="6"/>
  <c r="I4566" i="6"/>
  <c r="I4567" i="6"/>
  <c r="I4568" i="6"/>
  <c r="I4569" i="6"/>
  <c r="I4570" i="6"/>
  <c r="I4571" i="6"/>
  <c r="I4572" i="6"/>
  <c r="I4573" i="6"/>
  <c r="I4574" i="6"/>
  <c r="I4575" i="6"/>
  <c r="I4576" i="6"/>
  <c r="I4577" i="6"/>
  <c r="I4578" i="6"/>
  <c r="I4579" i="6"/>
  <c r="I4580" i="6"/>
  <c r="I4581" i="6"/>
  <c r="I4582" i="6"/>
  <c r="I4583" i="6"/>
  <c r="I4584" i="6"/>
  <c r="I4585" i="6"/>
  <c r="I4586" i="6"/>
  <c r="I4587" i="6"/>
  <c r="I4588" i="6"/>
  <c r="I4589" i="6"/>
  <c r="I4590" i="6"/>
  <c r="I4591" i="6"/>
  <c r="I4592" i="6"/>
  <c r="I4593" i="6"/>
  <c r="I4594" i="6"/>
  <c r="I4595" i="6"/>
  <c r="I4596" i="6"/>
  <c r="I4597" i="6"/>
  <c r="I4598" i="6"/>
  <c r="I4599" i="6"/>
  <c r="I4600" i="6"/>
  <c r="I4601" i="6"/>
  <c r="I4602" i="6"/>
  <c r="I4603" i="6"/>
  <c r="I4604" i="6"/>
  <c r="I4605" i="6"/>
  <c r="I4606" i="6"/>
  <c r="I4607" i="6"/>
  <c r="I4608" i="6"/>
  <c r="I4609" i="6"/>
  <c r="I4610" i="6"/>
  <c r="I4611" i="6"/>
  <c r="I4612" i="6"/>
  <c r="I4613" i="6"/>
  <c r="I4614" i="6"/>
  <c r="I4615" i="6"/>
  <c r="I4616" i="6"/>
  <c r="I4617" i="6"/>
  <c r="I4618" i="6"/>
  <c r="I4619" i="6"/>
  <c r="I4620" i="6"/>
  <c r="I4621" i="6"/>
  <c r="I4622" i="6"/>
  <c r="I4623" i="6"/>
  <c r="I4624" i="6"/>
  <c r="I4625" i="6"/>
  <c r="I4626" i="6"/>
  <c r="I4627" i="6"/>
  <c r="I4628" i="6"/>
  <c r="I4629" i="6"/>
  <c r="I4630" i="6"/>
  <c r="I4631" i="6"/>
  <c r="I4632" i="6"/>
  <c r="I4633" i="6"/>
  <c r="I4634" i="6"/>
  <c r="I4635" i="6"/>
  <c r="I4636" i="6"/>
  <c r="I4637" i="6"/>
  <c r="I4638" i="6"/>
  <c r="I4639" i="6"/>
  <c r="I4640" i="6"/>
  <c r="I4641" i="6"/>
  <c r="I4642" i="6"/>
  <c r="I4643" i="6"/>
  <c r="I4644" i="6"/>
  <c r="I4645" i="6"/>
  <c r="I4646" i="6"/>
  <c r="I4647" i="6"/>
  <c r="I4648" i="6"/>
  <c r="I4649" i="6"/>
  <c r="I4650" i="6"/>
  <c r="I4651" i="6"/>
  <c r="I4652" i="6"/>
  <c r="I4653" i="6"/>
  <c r="I4654" i="6"/>
  <c r="I4655" i="6"/>
  <c r="I4656" i="6"/>
  <c r="I4657" i="6"/>
  <c r="I4658" i="6"/>
  <c r="I4659" i="6"/>
  <c r="I4660" i="6"/>
  <c r="I4661" i="6"/>
  <c r="I4662" i="6"/>
  <c r="I4663" i="6"/>
  <c r="I4664" i="6"/>
  <c r="I4665" i="6"/>
  <c r="I4666" i="6"/>
  <c r="I4667" i="6"/>
  <c r="I4668" i="6"/>
  <c r="I4669" i="6"/>
  <c r="I4670" i="6"/>
  <c r="I4671" i="6"/>
  <c r="I4672" i="6"/>
  <c r="I4673" i="6"/>
  <c r="I4674" i="6"/>
  <c r="I4675" i="6"/>
  <c r="I4676" i="6"/>
  <c r="I4677" i="6"/>
  <c r="I4678" i="6"/>
  <c r="I4679" i="6"/>
  <c r="I4680" i="6"/>
  <c r="I4681" i="6"/>
  <c r="I4682" i="6"/>
  <c r="I4683" i="6"/>
  <c r="I4684" i="6"/>
  <c r="I4685" i="6"/>
  <c r="I4686" i="6"/>
  <c r="I4687" i="6"/>
  <c r="I4688" i="6"/>
  <c r="I4689" i="6"/>
  <c r="I4690" i="6"/>
  <c r="I4691" i="6"/>
  <c r="I4692" i="6"/>
  <c r="I4693" i="6"/>
  <c r="I4694" i="6"/>
  <c r="I4695" i="6"/>
  <c r="I4696" i="6"/>
  <c r="I4697" i="6"/>
  <c r="I4698" i="6"/>
  <c r="I4699" i="6"/>
  <c r="I4700" i="6"/>
  <c r="I4701" i="6"/>
  <c r="I4702" i="6"/>
  <c r="I4703" i="6"/>
  <c r="I4704" i="6"/>
  <c r="I4705" i="6"/>
  <c r="I4706" i="6"/>
  <c r="I4707" i="6"/>
  <c r="I4708" i="6"/>
  <c r="I4709" i="6"/>
  <c r="I4710" i="6"/>
  <c r="I4711" i="6"/>
  <c r="I4712" i="6"/>
  <c r="I4713" i="6"/>
  <c r="I4714" i="6"/>
  <c r="I4715" i="6"/>
  <c r="I4716" i="6"/>
  <c r="I4717" i="6"/>
  <c r="I4718" i="6"/>
  <c r="I4719" i="6"/>
  <c r="I4720" i="6"/>
  <c r="I4721" i="6"/>
  <c r="I4722" i="6"/>
  <c r="I4723" i="6"/>
  <c r="I4724" i="6"/>
  <c r="I4725" i="6"/>
  <c r="I4726" i="6"/>
  <c r="I4727" i="6"/>
  <c r="I4728" i="6"/>
  <c r="I4729" i="6"/>
  <c r="I4730" i="6"/>
  <c r="I4731" i="6"/>
  <c r="I4732" i="6"/>
  <c r="I4733" i="6"/>
  <c r="I4734" i="6"/>
  <c r="I4735" i="6"/>
  <c r="I4736" i="6"/>
  <c r="I4737" i="6"/>
  <c r="I4738" i="6"/>
  <c r="I4739" i="6"/>
  <c r="I4740" i="6"/>
  <c r="I4741" i="6"/>
  <c r="I4742" i="6"/>
  <c r="I4743" i="6"/>
  <c r="I4744" i="6"/>
  <c r="I4745" i="6"/>
  <c r="I4746" i="6"/>
  <c r="I4747" i="6"/>
  <c r="I4748" i="6"/>
  <c r="I4749" i="6"/>
  <c r="I4750" i="6"/>
  <c r="I4751" i="6"/>
  <c r="I4752" i="6"/>
  <c r="I4753" i="6"/>
  <c r="I4754" i="6"/>
  <c r="I4755" i="6"/>
  <c r="I4756" i="6"/>
  <c r="I4757" i="6"/>
  <c r="I4758" i="6"/>
  <c r="I4759" i="6"/>
  <c r="I4760" i="6"/>
  <c r="I4761" i="6"/>
  <c r="I4762" i="6"/>
  <c r="I4763" i="6"/>
  <c r="I4764" i="6"/>
  <c r="I4765" i="6"/>
  <c r="I4766" i="6"/>
  <c r="I4767" i="6"/>
  <c r="I4768" i="6"/>
  <c r="I4769" i="6"/>
  <c r="I4770" i="6"/>
  <c r="I4771" i="6"/>
  <c r="I4772" i="6"/>
  <c r="I4773" i="6"/>
  <c r="I4774" i="6"/>
  <c r="I4775" i="6"/>
  <c r="I4776" i="6"/>
  <c r="I4777" i="6"/>
  <c r="I4778" i="6"/>
  <c r="I4779" i="6"/>
  <c r="I4780" i="6"/>
  <c r="I4781" i="6"/>
  <c r="I4782" i="6"/>
  <c r="I4783" i="6"/>
  <c r="I4784" i="6"/>
  <c r="I4785" i="6"/>
  <c r="I4786" i="6"/>
  <c r="I4787" i="6"/>
  <c r="I4788" i="6"/>
  <c r="I4789" i="6"/>
  <c r="I4790" i="6"/>
  <c r="I4791" i="6"/>
  <c r="I4792" i="6"/>
  <c r="I4793" i="6"/>
  <c r="I4794" i="6"/>
  <c r="I4795" i="6"/>
  <c r="I4796" i="6"/>
  <c r="I4797" i="6"/>
  <c r="I4798" i="6"/>
  <c r="I4799" i="6"/>
  <c r="I4800" i="6"/>
  <c r="I4801" i="6"/>
  <c r="I4802" i="6"/>
  <c r="I4803" i="6"/>
  <c r="I4804" i="6"/>
  <c r="I4805" i="6"/>
  <c r="I4806" i="6"/>
  <c r="I4807" i="6"/>
  <c r="I4808" i="6"/>
  <c r="I4809" i="6"/>
  <c r="I4810" i="6"/>
  <c r="I4811" i="6"/>
  <c r="I4812" i="6"/>
  <c r="I4813" i="6"/>
  <c r="I4814" i="6"/>
  <c r="I4815" i="6"/>
  <c r="I4816" i="6"/>
  <c r="I4817" i="6"/>
  <c r="I4818" i="6"/>
  <c r="I4819" i="6"/>
  <c r="I4820" i="6"/>
  <c r="I4821" i="6"/>
  <c r="I4822" i="6"/>
  <c r="I4823" i="6"/>
  <c r="I4824" i="6"/>
  <c r="I4825" i="6"/>
  <c r="I4826" i="6"/>
  <c r="I4827" i="6"/>
  <c r="I4828" i="6"/>
  <c r="I4829" i="6"/>
  <c r="I4830" i="6"/>
  <c r="I4831" i="6"/>
  <c r="I4832" i="6"/>
  <c r="I4833" i="6"/>
  <c r="I4834" i="6"/>
  <c r="I4835" i="6"/>
  <c r="I4836" i="6"/>
  <c r="I4837" i="6"/>
  <c r="I4838" i="6"/>
  <c r="I4839" i="6"/>
  <c r="I4840" i="6"/>
  <c r="I4841" i="6"/>
  <c r="I4842" i="6"/>
  <c r="I4843" i="6"/>
  <c r="I4844" i="6"/>
  <c r="I4845" i="6"/>
  <c r="I4846" i="6"/>
  <c r="I4847" i="6"/>
  <c r="I4848" i="6"/>
  <c r="I4849" i="6"/>
  <c r="I4850" i="6"/>
  <c r="I4851" i="6"/>
  <c r="I4852" i="6"/>
  <c r="I4853" i="6"/>
  <c r="I4854" i="6"/>
  <c r="I4855" i="6"/>
  <c r="I4856" i="6"/>
  <c r="I4857" i="6"/>
  <c r="I4858" i="6"/>
  <c r="I4859" i="6"/>
  <c r="I4860" i="6"/>
  <c r="I4861" i="6"/>
  <c r="I4862" i="6"/>
  <c r="I4863" i="6"/>
  <c r="I4864" i="6"/>
  <c r="I4865" i="6"/>
  <c r="I4866" i="6"/>
  <c r="I4867" i="6"/>
  <c r="I4868" i="6"/>
  <c r="I4869" i="6"/>
  <c r="I4870" i="6"/>
  <c r="I4871" i="6"/>
  <c r="I4872" i="6"/>
  <c r="I4873" i="6"/>
  <c r="I4874" i="6"/>
  <c r="I4875" i="6"/>
  <c r="I4876" i="6"/>
  <c r="I4877" i="6"/>
  <c r="I4878" i="6"/>
  <c r="I4879" i="6"/>
  <c r="I4880" i="6"/>
  <c r="I4881" i="6"/>
  <c r="I4882" i="6"/>
  <c r="I4883" i="6"/>
  <c r="I4884" i="6"/>
  <c r="I4885" i="6"/>
  <c r="I4886" i="6"/>
  <c r="I4887" i="6"/>
  <c r="I4888" i="6"/>
  <c r="I4889" i="6"/>
  <c r="I4890" i="6"/>
  <c r="I4891" i="6"/>
  <c r="I4892" i="6"/>
  <c r="I4893" i="6"/>
  <c r="I4894" i="6"/>
  <c r="I4895" i="6"/>
  <c r="I4896" i="6"/>
  <c r="I4897" i="6"/>
  <c r="I4898" i="6"/>
  <c r="I4899" i="6"/>
  <c r="I4900" i="6"/>
  <c r="I4901" i="6"/>
  <c r="I4902" i="6"/>
  <c r="I4903" i="6"/>
  <c r="I4904" i="6"/>
  <c r="I4905" i="6"/>
  <c r="I4906" i="6"/>
  <c r="I4907" i="6"/>
  <c r="I4908" i="6"/>
  <c r="I4909" i="6"/>
  <c r="I4910" i="6"/>
  <c r="I4911" i="6"/>
  <c r="I4912" i="6"/>
  <c r="I4913" i="6"/>
  <c r="I4914" i="6"/>
  <c r="I4915" i="6"/>
  <c r="I4916" i="6"/>
  <c r="I4917" i="6"/>
  <c r="I4918" i="6"/>
  <c r="I4919" i="6"/>
  <c r="I4920" i="6"/>
  <c r="I4921" i="6"/>
  <c r="I4922" i="6"/>
  <c r="I4923" i="6"/>
  <c r="I4924" i="6"/>
  <c r="I4925" i="6"/>
  <c r="I4926" i="6"/>
  <c r="I4927" i="6"/>
  <c r="I4928" i="6"/>
  <c r="I4929" i="6"/>
  <c r="I4930" i="6"/>
  <c r="I4931" i="6"/>
  <c r="I4932" i="6"/>
  <c r="I4933" i="6"/>
  <c r="I4934" i="6"/>
  <c r="I4935" i="6"/>
  <c r="I4936" i="6"/>
  <c r="I4937" i="6"/>
  <c r="I4938" i="6"/>
  <c r="I4939" i="6"/>
  <c r="I4940" i="6"/>
  <c r="I4941" i="6"/>
  <c r="I4942" i="6"/>
  <c r="I4943" i="6"/>
  <c r="I4944" i="6"/>
  <c r="I4945" i="6"/>
  <c r="I4946" i="6"/>
  <c r="I4947" i="6"/>
  <c r="I4948" i="6"/>
  <c r="I4949" i="6"/>
  <c r="I4950" i="6"/>
  <c r="I4951" i="6"/>
  <c r="I4952" i="6"/>
  <c r="I4953" i="6"/>
  <c r="I4954" i="6"/>
  <c r="I4955" i="6"/>
  <c r="I4956" i="6"/>
  <c r="I4957" i="6"/>
  <c r="I4958" i="6"/>
  <c r="I4959" i="6"/>
  <c r="I4960" i="6"/>
  <c r="I4961" i="6"/>
  <c r="I4962" i="6"/>
  <c r="I4963" i="6"/>
  <c r="I4964" i="6"/>
  <c r="I4965" i="6"/>
  <c r="I4966" i="6"/>
  <c r="I4967" i="6"/>
  <c r="I4968" i="6"/>
  <c r="I4969" i="6"/>
  <c r="I4970" i="6"/>
  <c r="I4971" i="6"/>
  <c r="I4972" i="6"/>
  <c r="I4973" i="6"/>
  <c r="I4974" i="6"/>
  <c r="I4975" i="6"/>
  <c r="I4976" i="6"/>
  <c r="I4977" i="6"/>
  <c r="I4978" i="6"/>
  <c r="I4979" i="6"/>
  <c r="I4980" i="6"/>
  <c r="I4981" i="6"/>
  <c r="I4982" i="6"/>
  <c r="I4983" i="6"/>
  <c r="I4984" i="6"/>
  <c r="I4985" i="6"/>
  <c r="I4986" i="6"/>
  <c r="I4987" i="6"/>
  <c r="I4988" i="6"/>
  <c r="I4989" i="6"/>
  <c r="I4990" i="6"/>
  <c r="I4991" i="6"/>
  <c r="I4992" i="6"/>
  <c r="I4993" i="6"/>
  <c r="I4994" i="6"/>
  <c r="I4995" i="6"/>
  <c r="I4996" i="6"/>
  <c r="I4997" i="6"/>
  <c r="I4998" i="6"/>
  <c r="I4999" i="6"/>
  <c r="I5000" i="6"/>
  <c r="I5001" i="6"/>
  <c r="I5002" i="6"/>
  <c r="I5003" i="6"/>
  <c r="I5004" i="6"/>
  <c r="I5005" i="6"/>
  <c r="I5006" i="6"/>
  <c r="I5007" i="6"/>
  <c r="I5008" i="6"/>
  <c r="I5009" i="6"/>
  <c r="I5010" i="6"/>
  <c r="I5011" i="6"/>
  <c r="I5012" i="6"/>
  <c r="I5013" i="6"/>
  <c r="I5014" i="6"/>
  <c r="I5015" i="6"/>
  <c r="I5016" i="6"/>
  <c r="I5017" i="6"/>
  <c r="I5018" i="6"/>
  <c r="I5019" i="6"/>
  <c r="I5020" i="6"/>
  <c r="I5021" i="6"/>
  <c r="I5022" i="6"/>
  <c r="I5023" i="6"/>
  <c r="I5024" i="6"/>
  <c r="I5025" i="6"/>
  <c r="I5026" i="6"/>
  <c r="I5027" i="6"/>
  <c r="I5028" i="6"/>
  <c r="I5029" i="6"/>
  <c r="I5030" i="6"/>
  <c r="I5031" i="6"/>
  <c r="I5032" i="6"/>
  <c r="I5033" i="6"/>
  <c r="I5034" i="6"/>
  <c r="I5035" i="6"/>
  <c r="I5036" i="6"/>
  <c r="I5037" i="6"/>
  <c r="I5038" i="6"/>
  <c r="I5039" i="6"/>
  <c r="I5040" i="6"/>
  <c r="I5041" i="6"/>
  <c r="I5042" i="6"/>
  <c r="I5043" i="6"/>
  <c r="I5044" i="6"/>
  <c r="I5045" i="6"/>
  <c r="I5046" i="6"/>
  <c r="I5047" i="6"/>
  <c r="I5048" i="6"/>
  <c r="I5049" i="6"/>
  <c r="I5050" i="6"/>
  <c r="I5051" i="6"/>
  <c r="I5052" i="6"/>
  <c r="I5053" i="6"/>
  <c r="I5054" i="6"/>
  <c r="I5055" i="6"/>
  <c r="I5056" i="6"/>
  <c r="I5057" i="6"/>
  <c r="I5058" i="6"/>
  <c r="I5059" i="6"/>
  <c r="I5060" i="6"/>
  <c r="I5061" i="6"/>
  <c r="I5062" i="6"/>
  <c r="I5063" i="6"/>
  <c r="I5064" i="6"/>
  <c r="I5065" i="6"/>
  <c r="I5066" i="6"/>
  <c r="I5067" i="6"/>
  <c r="I5068" i="6"/>
  <c r="I5069" i="6"/>
  <c r="I5070" i="6"/>
  <c r="I5071" i="6"/>
  <c r="I5072" i="6"/>
  <c r="I5073" i="6"/>
  <c r="I5074" i="6"/>
  <c r="I5075" i="6"/>
  <c r="I5076" i="6"/>
  <c r="I5077" i="6"/>
  <c r="I5078" i="6"/>
  <c r="I5079" i="6"/>
  <c r="I5080" i="6"/>
  <c r="I5081" i="6"/>
  <c r="I5082" i="6"/>
  <c r="I5083" i="6"/>
  <c r="I5084" i="6"/>
  <c r="I5085" i="6"/>
  <c r="I5086" i="6"/>
  <c r="I5087" i="6"/>
  <c r="I5088" i="6"/>
  <c r="I5089" i="6"/>
  <c r="I5090" i="6"/>
  <c r="I5091" i="6"/>
  <c r="I5092" i="6"/>
  <c r="I5093" i="6"/>
  <c r="I5094" i="6"/>
  <c r="I5095" i="6"/>
  <c r="I5096" i="6"/>
  <c r="I5097" i="6"/>
  <c r="I5098" i="6"/>
  <c r="I5099" i="6"/>
  <c r="I5100" i="6"/>
  <c r="I5101" i="6"/>
  <c r="I5102" i="6"/>
  <c r="I5103" i="6"/>
  <c r="I5104" i="6"/>
  <c r="I5105" i="6"/>
  <c r="I5106" i="6"/>
  <c r="I5107" i="6"/>
  <c r="I5108" i="6"/>
  <c r="I5109" i="6"/>
  <c r="I5110" i="6"/>
  <c r="I5111" i="6"/>
  <c r="I5112" i="6"/>
  <c r="I5113" i="6"/>
  <c r="I5114" i="6"/>
  <c r="I5115" i="6"/>
  <c r="I5116" i="6"/>
  <c r="I5117" i="6"/>
  <c r="I5118" i="6"/>
  <c r="I5119" i="6"/>
  <c r="I5120" i="6"/>
  <c r="I5121" i="6"/>
  <c r="I5122" i="6"/>
  <c r="I5123" i="6"/>
  <c r="I5124" i="6"/>
  <c r="I5125" i="6"/>
  <c r="I5126" i="6"/>
  <c r="I5127" i="6"/>
  <c r="I5128" i="6"/>
  <c r="I5129" i="6"/>
  <c r="I5130" i="6"/>
  <c r="I5131" i="6"/>
  <c r="I5132" i="6"/>
  <c r="I5133" i="6"/>
  <c r="I5134" i="6"/>
  <c r="I5135" i="6"/>
  <c r="I5136" i="6"/>
  <c r="I5137" i="6"/>
  <c r="I5138" i="6"/>
  <c r="I5139" i="6"/>
  <c r="I5140" i="6"/>
  <c r="I5141" i="6"/>
  <c r="I5142" i="6"/>
  <c r="I5143" i="6"/>
  <c r="I5144" i="6"/>
  <c r="I5145" i="6"/>
  <c r="I5146" i="6"/>
  <c r="I5147" i="6"/>
  <c r="I5148" i="6"/>
  <c r="I5149" i="6"/>
  <c r="I5150" i="6"/>
  <c r="I5151" i="6"/>
  <c r="I5152" i="6"/>
  <c r="I5153" i="6"/>
  <c r="I5154" i="6"/>
  <c r="I5155" i="6"/>
  <c r="I5156" i="6"/>
  <c r="I5157" i="6"/>
  <c r="I5158" i="6"/>
  <c r="I5159" i="6"/>
  <c r="I5160" i="6"/>
  <c r="I5161" i="6"/>
  <c r="I5162" i="6"/>
  <c r="I5163" i="6"/>
  <c r="I5164" i="6"/>
  <c r="I5165" i="6"/>
  <c r="I5166" i="6"/>
  <c r="I5167" i="6"/>
  <c r="I5168" i="6"/>
  <c r="I5169" i="6"/>
  <c r="I5170" i="6"/>
  <c r="I5171" i="6"/>
  <c r="I5172" i="6"/>
  <c r="I5173" i="6"/>
  <c r="I5174" i="6"/>
  <c r="I5175" i="6"/>
  <c r="I5176" i="6"/>
  <c r="I5177" i="6"/>
  <c r="I5178" i="6"/>
  <c r="I5179" i="6"/>
  <c r="I5180" i="6"/>
  <c r="I5181" i="6"/>
  <c r="I5182" i="6"/>
  <c r="I5183" i="6"/>
  <c r="I5184" i="6"/>
  <c r="I5185" i="6"/>
  <c r="I5186" i="6"/>
  <c r="I5187" i="6"/>
  <c r="I5188" i="6"/>
  <c r="I5189" i="6"/>
  <c r="I5190" i="6"/>
  <c r="I5191" i="6"/>
  <c r="I5192" i="6"/>
  <c r="I5193" i="6"/>
  <c r="I5194" i="6"/>
  <c r="I5195" i="6"/>
  <c r="I5196" i="6"/>
  <c r="I5197" i="6"/>
  <c r="I5198" i="6"/>
  <c r="I5199" i="6"/>
  <c r="I5200" i="6"/>
  <c r="I5201" i="6"/>
  <c r="I5202" i="6"/>
  <c r="I5203" i="6"/>
  <c r="I5204" i="6"/>
  <c r="I5205" i="6"/>
  <c r="I5206" i="6"/>
  <c r="I5207" i="6"/>
  <c r="I5208" i="6"/>
  <c r="I5209" i="6"/>
  <c r="I5210" i="6"/>
  <c r="I5211" i="6"/>
  <c r="I5212" i="6"/>
  <c r="I5213" i="6"/>
  <c r="I5214" i="6"/>
  <c r="I5215" i="6"/>
  <c r="I5216" i="6"/>
  <c r="I5217" i="6"/>
  <c r="I5218" i="6"/>
  <c r="I5219" i="6"/>
  <c r="I5220" i="6"/>
  <c r="I5221" i="6"/>
  <c r="I5222" i="6"/>
  <c r="I5223" i="6"/>
  <c r="I5224" i="6"/>
  <c r="I5225" i="6"/>
  <c r="I5226" i="6"/>
  <c r="I5227" i="6"/>
  <c r="I5228" i="6"/>
  <c r="I5229" i="6"/>
  <c r="I5230" i="6"/>
  <c r="I5231" i="6"/>
  <c r="I5232" i="6"/>
  <c r="I5233" i="6"/>
  <c r="I5234" i="6"/>
  <c r="I5235" i="6"/>
  <c r="I5236" i="6"/>
  <c r="I5237" i="6"/>
  <c r="I5238" i="6"/>
  <c r="I5239" i="6"/>
  <c r="I5240" i="6"/>
  <c r="I5241" i="6"/>
  <c r="I5242" i="6"/>
  <c r="I5243" i="6"/>
  <c r="I5244" i="6"/>
  <c r="I5245" i="6"/>
  <c r="I5246" i="6"/>
  <c r="I5247" i="6"/>
  <c r="I5248" i="6"/>
  <c r="I5249" i="6"/>
  <c r="I5250" i="6"/>
  <c r="I5251" i="6"/>
  <c r="I5252" i="6"/>
  <c r="I5253" i="6"/>
  <c r="I5254" i="6"/>
  <c r="I5255" i="6"/>
  <c r="I5256" i="6"/>
  <c r="I5257" i="6"/>
  <c r="I5258" i="6"/>
  <c r="I5259" i="6"/>
  <c r="I5260" i="6"/>
  <c r="I5261" i="6"/>
  <c r="I5262" i="6"/>
  <c r="I5263" i="6"/>
  <c r="I5264" i="6"/>
  <c r="I5265" i="6"/>
  <c r="I5266" i="6"/>
  <c r="I5267" i="6"/>
  <c r="I5268" i="6"/>
  <c r="I5269" i="6"/>
  <c r="I5270" i="6"/>
  <c r="I5271" i="6"/>
  <c r="I5272" i="6"/>
  <c r="I5273" i="6"/>
  <c r="I5274" i="6"/>
  <c r="I5275" i="6"/>
  <c r="I5276" i="6"/>
  <c r="I5277" i="6"/>
  <c r="I5278" i="6"/>
  <c r="I5279" i="6"/>
  <c r="I5280" i="6"/>
  <c r="I5281" i="6"/>
  <c r="I5282" i="6"/>
  <c r="I5283" i="6"/>
  <c r="I5284" i="6"/>
  <c r="I5285" i="6"/>
  <c r="I5286" i="6"/>
  <c r="I5287" i="6"/>
  <c r="I5288" i="6"/>
  <c r="I5289" i="6"/>
  <c r="I5290" i="6"/>
  <c r="I5291" i="6"/>
  <c r="I5292" i="6"/>
  <c r="I5293" i="6"/>
  <c r="I5294" i="6"/>
  <c r="I5295" i="6"/>
  <c r="I5296" i="6"/>
  <c r="I5297" i="6"/>
  <c r="I5298" i="6"/>
  <c r="I5299" i="6"/>
  <c r="I5300" i="6"/>
  <c r="I5301" i="6"/>
  <c r="I5302" i="6"/>
  <c r="I5303" i="6"/>
  <c r="I5304" i="6"/>
  <c r="I5305" i="6"/>
  <c r="I5306" i="6"/>
  <c r="I5307" i="6"/>
  <c r="I5308" i="6"/>
  <c r="I5309" i="6"/>
  <c r="I5310" i="6"/>
  <c r="I5311" i="6"/>
  <c r="I5312" i="6"/>
  <c r="I5313" i="6"/>
  <c r="I5314" i="6"/>
  <c r="I5315" i="6"/>
  <c r="I5316" i="6"/>
  <c r="I5317" i="6"/>
  <c r="I5318" i="6"/>
  <c r="I5319" i="6"/>
  <c r="I5320" i="6"/>
  <c r="I5321" i="6"/>
  <c r="I5322" i="6"/>
  <c r="I5323" i="6"/>
  <c r="I5324" i="6"/>
  <c r="I5325" i="6"/>
  <c r="I5326" i="6"/>
  <c r="I5327" i="6"/>
  <c r="I5328" i="6"/>
  <c r="I5329" i="6"/>
  <c r="I5330" i="6"/>
  <c r="I5331" i="6"/>
  <c r="I5332" i="6"/>
  <c r="I5333" i="6"/>
  <c r="I5334" i="6"/>
  <c r="I5335" i="6"/>
  <c r="I5336" i="6"/>
  <c r="I5337" i="6"/>
  <c r="I5338" i="6"/>
  <c r="I5339" i="6"/>
  <c r="I5340" i="6"/>
  <c r="I5341" i="6"/>
  <c r="I5342" i="6"/>
  <c r="I5343" i="6"/>
  <c r="I5344" i="6"/>
  <c r="I5345" i="6"/>
  <c r="I5346" i="6"/>
  <c r="I5347" i="6"/>
  <c r="I5348" i="6"/>
  <c r="I5349" i="6"/>
  <c r="I5350" i="6"/>
  <c r="I5351" i="6"/>
  <c r="I5352" i="6"/>
  <c r="I5353" i="6"/>
  <c r="I5354" i="6"/>
  <c r="I5355" i="6"/>
  <c r="I5356" i="6"/>
  <c r="I5357" i="6"/>
  <c r="I5358" i="6"/>
  <c r="I5359" i="6"/>
  <c r="I5360" i="6"/>
  <c r="I5361" i="6"/>
  <c r="I5362" i="6"/>
  <c r="I5363" i="6"/>
  <c r="I5364" i="6"/>
  <c r="I5365" i="6"/>
  <c r="I5366" i="6"/>
  <c r="I5367" i="6"/>
  <c r="I5368" i="6"/>
  <c r="I5369" i="6"/>
  <c r="I5370" i="6"/>
  <c r="I5371" i="6"/>
  <c r="I5372" i="6"/>
  <c r="I5373" i="6"/>
  <c r="I5374" i="6"/>
  <c r="I5375" i="6"/>
  <c r="I5376" i="6"/>
  <c r="I5377" i="6"/>
  <c r="I5378" i="6"/>
  <c r="I5379" i="6"/>
  <c r="I5380" i="6"/>
  <c r="I5381" i="6"/>
  <c r="I5382" i="6"/>
  <c r="I5383" i="6"/>
  <c r="I5384" i="6"/>
  <c r="I5385" i="6"/>
  <c r="I5386" i="6"/>
  <c r="I5387" i="6"/>
  <c r="I5388" i="6"/>
  <c r="I5389" i="6"/>
  <c r="I5390" i="6"/>
  <c r="I5391" i="6"/>
  <c r="I5392" i="6"/>
  <c r="I5393" i="6"/>
  <c r="I5394" i="6"/>
  <c r="I5395" i="6"/>
  <c r="I5396" i="6"/>
  <c r="I5397" i="6"/>
  <c r="I5398" i="6"/>
  <c r="I5399" i="6"/>
  <c r="I5400" i="6"/>
  <c r="I5401" i="6"/>
  <c r="I5402" i="6"/>
  <c r="I5403" i="6"/>
  <c r="I5404" i="6"/>
  <c r="I5405" i="6"/>
  <c r="I5406" i="6"/>
  <c r="I5407" i="6"/>
  <c r="I5408" i="6"/>
  <c r="I5409" i="6"/>
  <c r="I5410" i="6"/>
  <c r="I5411" i="6"/>
  <c r="I5412" i="6"/>
  <c r="I5413" i="6"/>
  <c r="I5414" i="6"/>
  <c r="I5415" i="6"/>
  <c r="I5416" i="6"/>
  <c r="I5417" i="6"/>
  <c r="I5418" i="6"/>
  <c r="I5419" i="6"/>
  <c r="I5420" i="6"/>
  <c r="I5421" i="6"/>
  <c r="I5422" i="6"/>
  <c r="I5423" i="6"/>
  <c r="I5424" i="6"/>
  <c r="I5425" i="6"/>
  <c r="I5426" i="6"/>
  <c r="I5427" i="6"/>
  <c r="I5428" i="6"/>
  <c r="I5429" i="6"/>
  <c r="I5430" i="6"/>
  <c r="I5431" i="6"/>
  <c r="I5432" i="6"/>
  <c r="I5433" i="6"/>
  <c r="I5434" i="6"/>
  <c r="I5435" i="6"/>
  <c r="I5436" i="6"/>
  <c r="I5437" i="6"/>
  <c r="I5438" i="6"/>
  <c r="I5439" i="6"/>
  <c r="I5440" i="6"/>
  <c r="I5441" i="6"/>
  <c r="I5442" i="6"/>
  <c r="I5443" i="6"/>
  <c r="I5444" i="6"/>
  <c r="I5445" i="6"/>
  <c r="I5446" i="6"/>
  <c r="I5447" i="6"/>
  <c r="I5448" i="6"/>
  <c r="I5449" i="6"/>
  <c r="I5450" i="6"/>
  <c r="I5451" i="6"/>
  <c r="I5452" i="6"/>
  <c r="I5453" i="6"/>
  <c r="I5454" i="6"/>
  <c r="I5455" i="6"/>
  <c r="I5456" i="6"/>
  <c r="I5457" i="6"/>
  <c r="I5458" i="6"/>
  <c r="I5459" i="6"/>
  <c r="I5460" i="6"/>
  <c r="I5461" i="6"/>
  <c r="I5462" i="6"/>
  <c r="I5463" i="6"/>
  <c r="I5464" i="6"/>
  <c r="I5465" i="6"/>
  <c r="I5466" i="6"/>
  <c r="I5467" i="6"/>
  <c r="I5468" i="6"/>
  <c r="I5469" i="6"/>
  <c r="I5470" i="6"/>
  <c r="I5471" i="6"/>
  <c r="I5472" i="6"/>
  <c r="I5473" i="6"/>
  <c r="I5474" i="6"/>
  <c r="I5475" i="6"/>
  <c r="I5476" i="6"/>
  <c r="I5477" i="6"/>
  <c r="I5478" i="6"/>
  <c r="I5479" i="6"/>
  <c r="I5480" i="6"/>
  <c r="I5481" i="6"/>
  <c r="I5482" i="6"/>
  <c r="I5483" i="6"/>
  <c r="I5484" i="6"/>
  <c r="I5485" i="6"/>
  <c r="I5486" i="6"/>
  <c r="I5487" i="6"/>
  <c r="I5488" i="6"/>
  <c r="I5489" i="6"/>
  <c r="I5490" i="6"/>
  <c r="I5491" i="6"/>
  <c r="I5492" i="6"/>
  <c r="I5493" i="6"/>
  <c r="I5494" i="6"/>
  <c r="I5495" i="6"/>
  <c r="I5496" i="6"/>
  <c r="I5497" i="6"/>
  <c r="I5498" i="6"/>
  <c r="I5499" i="6"/>
  <c r="I5500" i="6"/>
  <c r="I5501" i="6"/>
  <c r="I5502" i="6"/>
  <c r="I5503" i="6"/>
  <c r="I5504" i="6"/>
  <c r="I5505" i="6"/>
  <c r="I5506" i="6"/>
  <c r="I5507" i="6"/>
  <c r="I5508" i="6"/>
  <c r="I5509" i="6"/>
  <c r="I5510" i="6"/>
  <c r="I5511" i="6"/>
  <c r="I5512" i="6"/>
  <c r="I5513" i="6"/>
  <c r="I5514" i="6"/>
  <c r="I5515" i="6"/>
  <c r="I5516" i="6"/>
  <c r="I5517" i="6"/>
  <c r="I5518" i="6"/>
  <c r="I5519" i="6"/>
  <c r="I5520" i="6"/>
  <c r="I5521" i="6"/>
  <c r="I5522" i="6"/>
  <c r="I5523" i="6"/>
  <c r="I5524" i="6"/>
  <c r="I5525" i="6"/>
  <c r="I5526" i="6"/>
  <c r="I5527" i="6"/>
  <c r="I5528" i="6"/>
  <c r="I5529" i="6"/>
  <c r="I5530" i="6"/>
  <c r="I5531" i="6"/>
  <c r="I5532" i="6"/>
  <c r="I5533" i="6"/>
  <c r="I5534" i="6"/>
  <c r="I5535" i="6"/>
  <c r="I5536" i="6"/>
  <c r="I5537" i="6"/>
  <c r="I5538" i="6"/>
  <c r="I5539" i="6"/>
  <c r="I5540" i="6"/>
  <c r="I5541" i="6"/>
  <c r="I5542" i="6"/>
  <c r="I5543" i="6"/>
  <c r="I5544" i="6"/>
  <c r="I5545" i="6"/>
  <c r="I5546" i="6"/>
  <c r="I5547" i="6"/>
  <c r="I5548" i="6"/>
  <c r="I5549" i="6"/>
  <c r="I5550" i="6"/>
  <c r="I5551" i="6"/>
  <c r="I5552" i="6"/>
  <c r="I5553" i="6"/>
  <c r="I5554" i="6"/>
  <c r="I5555" i="6"/>
  <c r="I5556" i="6"/>
  <c r="I5557" i="6"/>
  <c r="I5558" i="6"/>
  <c r="I5559" i="6"/>
  <c r="I5560" i="6"/>
  <c r="I5561" i="6"/>
  <c r="I5562" i="6"/>
  <c r="I5563" i="6"/>
  <c r="I5564" i="6"/>
  <c r="I5565" i="6"/>
  <c r="I5566" i="6"/>
  <c r="I5567" i="6"/>
  <c r="I5568" i="6"/>
  <c r="I5569" i="6"/>
  <c r="I5570" i="6"/>
  <c r="I5571" i="6"/>
  <c r="I5572" i="6"/>
  <c r="I5573" i="6"/>
  <c r="I5574" i="6"/>
  <c r="I5575" i="6"/>
  <c r="I5576" i="6"/>
  <c r="I5577" i="6"/>
  <c r="I5578" i="6"/>
  <c r="I5579" i="6"/>
  <c r="I5580" i="6"/>
  <c r="I5581" i="6"/>
  <c r="I5582" i="6"/>
  <c r="I5583" i="6"/>
  <c r="I5584" i="6"/>
  <c r="I5585" i="6"/>
  <c r="I5586" i="6"/>
  <c r="I5587" i="6"/>
  <c r="I5588" i="6"/>
  <c r="I5589" i="6"/>
  <c r="I5590" i="6"/>
  <c r="I5591" i="6"/>
  <c r="I5592" i="6"/>
  <c r="I5593" i="6"/>
  <c r="I5594" i="6"/>
  <c r="I5595" i="6"/>
  <c r="I5596" i="6"/>
  <c r="I5597" i="6"/>
  <c r="I5598" i="6"/>
  <c r="I5599" i="6"/>
  <c r="I5600" i="6"/>
  <c r="I5601" i="6"/>
  <c r="I5602" i="6"/>
  <c r="I5603" i="6"/>
  <c r="I5604" i="6"/>
  <c r="I5605" i="6"/>
  <c r="I5606" i="6"/>
  <c r="I5607" i="6"/>
  <c r="I5608" i="6"/>
  <c r="I5609" i="6"/>
  <c r="I5610" i="6"/>
  <c r="I5611" i="6"/>
  <c r="I5612" i="6"/>
  <c r="I5613" i="6"/>
  <c r="I5614" i="6"/>
  <c r="I5615" i="6"/>
  <c r="I5616" i="6"/>
  <c r="I5617" i="6"/>
  <c r="I5618" i="6"/>
  <c r="I5619" i="6"/>
  <c r="I5620" i="6"/>
  <c r="I5621" i="6"/>
  <c r="I5622" i="6"/>
  <c r="I5623" i="6"/>
  <c r="I5624" i="6"/>
  <c r="I5625" i="6"/>
  <c r="I5626" i="6"/>
  <c r="I5627" i="6"/>
  <c r="I5628" i="6"/>
  <c r="I5629" i="6"/>
  <c r="I5630" i="6"/>
  <c r="I5631" i="6"/>
  <c r="I5632" i="6"/>
  <c r="I5633" i="6"/>
  <c r="I5634" i="6"/>
  <c r="I5635" i="6"/>
  <c r="I5636" i="6"/>
  <c r="I5637" i="6"/>
  <c r="I5638" i="6"/>
  <c r="I5639" i="6"/>
  <c r="I5640" i="6"/>
  <c r="I5641" i="6"/>
  <c r="I5642" i="6"/>
  <c r="I5643" i="6"/>
  <c r="I5644" i="6"/>
  <c r="I5645" i="6"/>
  <c r="I5646" i="6"/>
  <c r="I5647" i="6"/>
  <c r="I5648" i="6"/>
  <c r="I5649" i="6"/>
  <c r="I5650" i="6"/>
  <c r="I5651" i="6"/>
  <c r="I5652" i="6"/>
  <c r="I5653" i="6"/>
  <c r="I5654" i="6"/>
  <c r="I5655" i="6"/>
  <c r="I5656" i="6"/>
  <c r="I5657" i="6"/>
  <c r="I5658" i="6"/>
  <c r="I5659" i="6"/>
  <c r="I5660" i="6"/>
  <c r="I5661" i="6"/>
  <c r="I5662" i="6"/>
  <c r="I5663" i="6"/>
  <c r="I5664" i="6"/>
  <c r="I5665" i="6"/>
  <c r="I5666" i="6"/>
  <c r="I5667" i="6"/>
  <c r="I5668" i="6"/>
  <c r="I5669" i="6"/>
  <c r="I5670" i="6"/>
  <c r="I5671" i="6"/>
  <c r="I5672" i="6"/>
  <c r="I5673" i="6"/>
  <c r="I5674" i="6"/>
  <c r="I5675" i="6"/>
  <c r="I5676" i="6"/>
  <c r="I5677" i="6"/>
  <c r="I5678" i="6"/>
  <c r="I5679" i="6"/>
  <c r="I5680" i="6"/>
  <c r="I5681" i="6"/>
  <c r="I5682" i="6"/>
  <c r="I5683" i="6"/>
  <c r="I5684" i="6"/>
  <c r="I5685" i="6"/>
  <c r="I5686" i="6"/>
  <c r="I5687" i="6"/>
  <c r="I5688" i="6"/>
  <c r="I5689" i="6"/>
  <c r="I5690" i="6"/>
  <c r="I5691" i="6"/>
  <c r="I5692" i="6"/>
  <c r="I5693" i="6"/>
  <c r="I5694" i="6"/>
  <c r="I5695" i="6"/>
  <c r="I5696" i="6"/>
  <c r="I5697" i="6"/>
  <c r="I5698" i="6"/>
  <c r="I5699" i="6"/>
  <c r="I5700" i="6"/>
  <c r="I5701" i="6"/>
  <c r="I5702" i="6"/>
  <c r="I5703" i="6"/>
  <c r="I5704" i="6"/>
  <c r="I5705" i="6"/>
  <c r="I5706" i="6"/>
  <c r="I5707" i="6"/>
  <c r="I5708" i="6"/>
  <c r="I5709" i="6"/>
  <c r="I5710" i="6"/>
  <c r="I5711" i="6"/>
  <c r="I5712" i="6"/>
  <c r="I5713" i="6"/>
  <c r="I5714" i="6"/>
  <c r="I5715" i="6"/>
  <c r="I5716" i="6"/>
  <c r="I5717" i="6"/>
  <c r="I5718" i="6"/>
  <c r="I5719" i="6"/>
  <c r="I5720" i="6"/>
  <c r="I5721" i="6"/>
  <c r="I5722" i="6"/>
  <c r="I5723" i="6"/>
  <c r="I5724" i="6"/>
  <c r="I5725" i="6"/>
  <c r="I5726" i="6"/>
  <c r="I5727" i="6"/>
  <c r="I5728" i="6"/>
  <c r="I5729" i="6"/>
  <c r="I5730" i="6"/>
  <c r="I5731" i="6"/>
  <c r="I5732" i="6"/>
  <c r="I5733" i="6"/>
  <c r="I5734" i="6"/>
  <c r="I5735" i="6"/>
  <c r="I5736" i="6"/>
  <c r="I5737" i="6"/>
  <c r="I5738" i="6"/>
  <c r="I5739" i="6"/>
  <c r="I5740" i="6"/>
  <c r="I5741" i="6"/>
  <c r="I5742" i="6"/>
  <c r="I5743" i="6"/>
  <c r="I5744" i="6"/>
  <c r="I5745" i="6"/>
  <c r="I5746" i="6"/>
  <c r="I5747" i="6"/>
  <c r="I5748" i="6"/>
  <c r="I5749" i="6"/>
  <c r="I5750" i="6"/>
  <c r="I5751" i="6"/>
  <c r="I5752" i="6"/>
  <c r="I5753" i="6"/>
  <c r="I5754" i="6"/>
  <c r="I5755" i="6"/>
  <c r="I5756" i="6"/>
  <c r="I5757" i="6"/>
  <c r="I5758" i="6"/>
  <c r="I5759" i="6"/>
  <c r="I5760" i="6"/>
  <c r="I5761" i="6"/>
  <c r="I5762" i="6"/>
  <c r="I5763" i="6"/>
  <c r="I5764" i="6"/>
  <c r="I5765" i="6"/>
  <c r="I5766" i="6"/>
  <c r="I5767" i="6"/>
  <c r="I5768" i="6"/>
  <c r="I5769" i="6"/>
  <c r="I5770" i="6"/>
  <c r="I5771" i="6"/>
  <c r="I5772" i="6"/>
  <c r="I5773" i="6"/>
  <c r="I5774" i="6"/>
  <c r="I5775" i="6"/>
  <c r="I5776" i="6"/>
  <c r="I5777" i="6"/>
  <c r="I5778" i="6"/>
  <c r="I5779" i="6"/>
  <c r="I5780" i="6"/>
  <c r="I5781" i="6"/>
  <c r="I5782" i="6"/>
  <c r="I5783" i="6"/>
  <c r="I5784" i="6"/>
  <c r="I5785" i="6"/>
  <c r="I5786" i="6"/>
  <c r="I5787" i="6"/>
  <c r="I5788" i="6"/>
  <c r="I5789" i="6"/>
  <c r="I5790" i="6"/>
  <c r="I5791" i="6"/>
  <c r="I5792" i="6"/>
  <c r="I5793" i="6"/>
  <c r="I5794" i="6"/>
  <c r="I5795" i="6"/>
  <c r="I5796" i="6"/>
  <c r="I5797" i="6"/>
  <c r="I5798" i="6"/>
  <c r="I5799" i="6"/>
  <c r="I5800" i="6"/>
  <c r="I5801" i="6"/>
  <c r="I5802" i="6"/>
  <c r="I5803" i="6"/>
  <c r="I5804" i="6"/>
  <c r="I5805" i="6"/>
  <c r="I5806" i="6"/>
  <c r="I5807" i="6"/>
  <c r="I5808" i="6"/>
  <c r="I5809" i="6"/>
  <c r="I5810" i="6"/>
  <c r="I5811" i="6"/>
  <c r="I5812" i="6"/>
  <c r="I5813" i="6"/>
  <c r="I5814" i="6"/>
  <c r="I5815" i="6"/>
  <c r="I5816" i="6"/>
  <c r="I5817" i="6"/>
  <c r="I5818" i="6"/>
  <c r="I5819" i="6"/>
  <c r="I5820" i="6"/>
  <c r="I5821" i="6"/>
  <c r="I5822" i="6"/>
  <c r="I5823" i="6"/>
  <c r="I5824" i="6"/>
  <c r="I5825" i="6"/>
  <c r="I5826" i="6"/>
  <c r="I5827" i="6"/>
  <c r="I5828" i="6"/>
  <c r="I5829" i="6"/>
  <c r="I5830" i="6"/>
  <c r="I5831" i="6"/>
  <c r="I5832" i="6"/>
  <c r="I5833" i="6"/>
  <c r="I5834" i="6"/>
  <c r="I5835" i="6"/>
  <c r="I5836" i="6"/>
  <c r="I5837" i="6"/>
  <c r="I5838" i="6"/>
  <c r="I5839" i="6"/>
  <c r="I5840" i="6"/>
  <c r="I5841" i="6"/>
  <c r="I5842" i="6"/>
  <c r="I5843" i="6"/>
  <c r="I5844" i="6"/>
  <c r="I5845" i="6"/>
  <c r="I5846" i="6"/>
  <c r="I5847" i="6"/>
  <c r="I5848" i="6"/>
  <c r="I5849" i="6"/>
  <c r="I5850" i="6"/>
  <c r="I5851" i="6"/>
  <c r="I5852" i="6"/>
  <c r="I5853" i="6"/>
  <c r="I5854" i="6"/>
  <c r="I5855" i="6"/>
  <c r="I5856" i="6"/>
  <c r="I5857" i="6"/>
  <c r="I5858" i="6"/>
  <c r="I5859" i="6"/>
  <c r="I5860" i="6"/>
  <c r="I5861" i="6"/>
  <c r="I5862" i="6"/>
  <c r="I5863" i="6"/>
  <c r="I5864" i="6"/>
  <c r="I5865" i="6"/>
  <c r="I5866" i="6"/>
  <c r="I5867" i="6"/>
  <c r="I5868" i="6"/>
  <c r="I5869" i="6"/>
  <c r="I5870" i="6"/>
  <c r="I5871" i="6"/>
  <c r="I5872" i="6"/>
  <c r="I5873" i="6"/>
  <c r="I5874" i="6"/>
  <c r="I5875" i="6"/>
  <c r="I5876" i="6"/>
  <c r="I5877" i="6"/>
  <c r="I5878" i="6"/>
  <c r="I5879" i="6"/>
  <c r="I5880" i="6"/>
  <c r="I5881" i="6"/>
  <c r="I5882" i="6"/>
  <c r="I5883" i="6"/>
  <c r="I5884" i="6"/>
  <c r="I5885" i="6"/>
  <c r="I5886" i="6"/>
  <c r="I5887" i="6"/>
  <c r="I5888" i="6"/>
  <c r="I5889" i="6"/>
  <c r="I5890" i="6"/>
  <c r="I5891" i="6"/>
  <c r="I5892" i="6"/>
  <c r="I5893" i="6"/>
  <c r="I5894" i="6"/>
  <c r="I5895" i="6"/>
  <c r="I5896" i="6"/>
  <c r="I5897" i="6"/>
  <c r="I5898" i="6"/>
  <c r="I5899" i="6"/>
  <c r="I5900" i="6"/>
  <c r="I5901" i="6"/>
  <c r="I5902" i="6"/>
  <c r="I5903" i="6"/>
  <c r="I5904" i="6"/>
  <c r="I5905" i="6"/>
  <c r="I5906" i="6"/>
  <c r="I5907" i="6"/>
  <c r="I5908" i="6"/>
  <c r="I5909" i="6"/>
  <c r="I5910" i="6"/>
  <c r="I5911" i="6"/>
  <c r="I5912" i="6"/>
  <c r="I5913" i="6"/>
  <c r="I5914" i="6"/>
  <c r="I5915" i="6"/>
  <c r="I5916" i="6"/>
  <c r="I5917" i="6"/>
  <c r="I5918" i="6"/>
  <c r="I5919" i="6"/>
  <c r="I5920" i="6"/>
  <c r="I5921" i="6"/>
  <c r="I5922" i="6"/>
  <c r="I5923" i="6"/>
  <c r="I5924" i="6"/>
  <c r="I5925" i="6"/>
  <c r="I5926" i="6"/>
  <c r="I5927" i="6"/>
  <c r="I5928" i="6"/>
  <c r="I5929" i="6"/>
  <c r="I5930" i="6"/>
  <c r="I5931" i="6"/>
  <c r="I5932" i="6"/>
  <c r="I5933" i="6"/>
  <c r="I5934" i="6"/>
  <c r="I5935" i="6"/>
  <c r="I5936" i="6"/>
  <c r="I5937" i="6"/>
  <c r="I5938" i="6"/>
  <c r="I5939" i="6"/>
  <c r="I5940" i="6"/>
  <c r="I5941" i="6"/>
  <c r="I5942" i="6"/>
  <c r="I5943" i="6"/>
  <c r="I5944" i="6"/>
  <c r="I5945" i="6"/>
  <c r="I5946" i="6"/>
  <c r="I5947" i="6"/>
  <c r="I5948" i="6"/>
  <c r="I5949" i="6"/>
  <c r="I5950" i="6"/>
  <c r="I5951" i="6"/>
  <c r="I5952" i="6"/>
  <c r="I5953" i="6"/>
  <c r="I5954" i="6"/>
  <c r="I5955" i="6"/>
  <c r="I5956" i="6"/>
  <c r="I5957" i="6"/>
  <c r="I5958" i="6"/>
  <c r="I5959" i="6"/>
  <c r="I5960" i="6"/>
  <c r="I5961" i="6"/>
  <c r="I5962" i="6"/>
  <c r="I5963" i="6"/>
  <c r="I5964" i="6"/>
  <c r="I5965" i="6"/>
  <c r="I5966" i="6"/>
  <c r="I5967" i="6"/>
  <c r="I5968" i="6"/>
  <c r="I5969" i="6"/>
  <c r="I5970" i="6"/>
  <c r="I5971" i="6"/>
  <c r="I5972" i="6"/>
  <c r="I5973" i="6"/>
  <c r="I5974" i="6"/>
  <c r="I5975" i="6"/>
  <c r="I5976" i="6"/>
  <c r="I5977" i="6"/>
  <c r="I5978" i="6"/>
  <c r="I5979" i="6"/>
  <c r="I5980" i="6"/>
  <c r="I5981" i="6"/>
  <c r="I5982" i="6"/>
  <c r="I5983" i="6"/>
  <c r="I5984" i="6"/>
  <c r="I5985" i="6"/>
  <c r="I5986" i="6"/>
  <c r="I5987" i="6"/>
  <c r="I5988" i="6"/>
  <c r="I5989" i="6"/>
  <c r="I5990" i="6"/>
  <c r="I5991" i="6"/>
  <c r="I5992" i="6"/>
  <c r="I5993" i="6"/>
  <c r="I5994" i="6"/>
  <c r="I5995" i="6"/>
  <c r="I5996" i="6"/>
  <c r="I5997" i="6"/>
  <c r="I5998" i="6"/>
  <c r="I5999" i="6"/>
  <c r="I6000" i="6"/>
  <c r="I6001" i="6"/>
  <c r="I6002" i="6"/>
  <c r="I6003" i="6"/>
  <c r="I6004" i="6"/>
  <c r="I6005" i="6"/>
  <c r="I6006" i="6"/>
  <c r="I6007" i="6"/>
  <c r="I6008" i="6"/>
  <c r="I6009" i="6"/>
  <c r="I6010" i="6"/>
  <c r="I6011" i="6"/>
  <c r="I6012" i="6"/>
  <c r="I6013" i="6"/>
  <c r="I6014" i="6"/>
  <c r="I6015" i="6"/>
  <c r="I6016" i="6"/>
  <c r="I6017" i="6"/>
  <c r="I6018" i="6"/>
  <c r="I6019" i="6"/>
  <c r="I6020" i="6"/>
  <c r="I6021" i="6"/>
  <c r="I6022" i="6"/>
  <c r="I6023" i="6"/>
  <c r="I6024" i="6"/>
  <c r="I6025" i="6"/>
  <c r="I6026" i="6"/>
  <c r="I6027" i="6"/>
  <c r="I6028" i="6"/>
  <c r="I6029" i="6"/>
  <c r="I6030" i="6"/>
  <c r="I6031" i="6"/>
  <c r="I6032" i="6"/>
  <c r="I6033" i="6"/>
  <c r="I6034" i="6"/>
  <c r="I6035" i="6"/>
  <c r="I6036" i="6"/>
  <c r="I6037" i="6"/>
  <c r="I6038" i="6"/>
  <c r="I6039" i="6"/>
  <c r="I6040" i="6"/>
  <c r="I6041" i="6"/>
  <c r="I6042" i="6"/>
  <c r="I6043" i="6"/>
  <c r="I6044" i="6"/>
  <c r="I6045" i="6"/>
  <c r="I6046" i="6"/>
  <c r="I6047" i="6"/>
  <c r="I6048" i="6"/>
  <c r="I6049" i="6"/>
  <c r="I6050" i="6"/>
  <c r="I6051" i="6"/>
  <c r="I6052" i="6"/>
  <c r="I6053" i="6"/>
  <c r="I6054" i="6"/>
  <c r="I6055" i="6"/>
  <c r="I6056" i="6"/>
  <c r="I6057" i="6"/>
  <c r="I6058" i="6"/>
  <c r="I6059" i="6"/>
  <c r="I6060" i="6"/>
  <c r="I6061" i="6"/>
  <c r="I6062" i="6"/>
  <c r="I6063" i="6"/>
  <c r="I6064" i="6"/>
  <c r="I6065" i="6"/>
  <c r="I6066" i="6"/>
  <c r="I6067" i="6"/>
  <c r="I6068" i="6"/>
  <c r="I6069" i="6"/>
  <c r="I6070" i="6"/>
  <c r="I6071" i="6"/>
  <c r="I6072" i="6"/>
  <c r="I6073" i="6"/>
  <c r="I6074" i="6"/>
  <c r="I6075" i="6"/>
  <c r="I6076" i="6"/>
  <c r="I6077" i="6"/>
  <c r="I6078" i="6"/>
  <c r="I6079" i="6"/>
  <c r="I6080" i="6"/>
  <c r="I6081" i="6"/>
  <c r="I6082" i="6"/>
  <c r="I6083" i="6"/>
  <c r="I6084" i="6"/>
  <c r="I6085" i="6"/>
  <c r="I6086" i="6"/>
  <c r="I6087" i="6"/>
  <c r="I6088" i="6"/>
  <c r="I6089" i="6"/>
  <c r="I6090" i="6"/>
  <c r="I6091" i="6"/>
  <c r="I6092" i="6"/>
  <c r="I6093" i="6"/>
  <c r="I6094" i="6"/>
  <c r="I6095" i="6"/>
  <c r="I6096" i="6"/>
  <c r="I6097" i="6"/>
  <c r="I6098" i="6"/>
  <c r="I6099" i="6"/>
  <c r="I6100" i="6"/>
  <c r="I6101" i="6"/>
  <c r="I6102" i="6"/>
  <c r="I6103" i="6"/>
  <c r="I6104" i="6"/>
  <c r="I6105" i="6"/>
  <c r="I6106" i="6"/>
  <c r="I6107" i="6"/>
  <c r="I6108" i="6"/>
  <c r="I6109" i="6"/>
  <c r="I6110" i="6"/>
  <c r="I6111" i="6"/>
  <c r="I6112" i="6"/>
  <c r="I6113" i="6"/>
  <c r="I6114" i="6"/>
  <c r="I6115" i="6"/>
  <c r="I6116" i="6"/>
  <c r="I6117" i="6"/>
  <c r="I6118" i="6"/>
  <c r="I6119" i="6"/>
  <c r="I6120" i="6"/>
  <c r="I6121" i="6"/>
  <c r="I6122" i="6"/>
  <c r="I6123" i="6"/>
  <c r="I6124" i="6"/>
  <c r="I6125" i="6"/>
  <c r="I6126" i="6"/>
  <c r="I6127" i="6"/>
  <c r="I6128" i="6"/>
  <c r="I6129" i="6"/>
  <c r="I6130" i="6"/>
  <c r="I6131" i="6"/>
  <c r="I6132" i="6"/>
  <c r="I6133" i="6"/>
  <c r="I6134" i="6"/>
  <c r="I6135" i="6"/>
  <c r="I6136" i="6"/>
  <c r="I6137" i="6"/>
  <c r="I6138" i="6"/>
  <c r="I6139" i="6"/>
  <c r="I6140" i="6"/>
  <c r="I6141" i="6"/>
  <c r="I6142" i="6"/>
  <c r="I6143" i="6"/>
  <c r="I6144" i="6"/>
  <c r="I6145" i="6"/>
  <c r="I6146" i="6"/>
  <c r="I6147" i="6"/>
  <c r="I6148" i="6"/>
  <c r="I6149" i="6"/>
  <c r="I6150" i="6"/>
  <c r="I6151" i="6"/>
  <c r="I6152" i="6"/>
  <c r="I6153" i="6"/>
  <c r="I6154" i="6"/>
  <c r="I6155" i="6"/>
  <c r="I6156" i="6"/>
  <c r="I6157" i="6"/>
  <c r="I6158" i="6"/>
  <c r="I6159" i="6"/>
  <c r="I6160" i="6"/>
  <c r="I6161" i="6"/>
  <c r="I6162" i="6"/>
  <c r="I6163" i="6"/>
  <c r="I6164" i="6"/>
  <c r="I6165" i="6"/>
  <c r="I6166" i="6"/>
  <c r="I6167" i="6"/>
  <c r="I6168" i="6"/>
  <c r="I6169" i="6"/>
  <c r="I6170" i="6"/>
  <c r="I6171" i="6"/>
  <c r="I6172" i="6"/>
  <c r="I6173" i="6"/>
  <c r="I6174" i="6"/>
  <c r="I6175" i="6"/>
  <c r="I6176" i="6"/>
  <c r="I6177" i="6"/>
  <c r="I6178" i="6"/>
  <c r="I6179" i="6"/>
  <c r="I6180" i="6"/>
  <c r="I6181" i="6"/>
  <c r="I6182" i="6"/>
  <c r="I6183" i="6"/>
  <c r="I6184" i="6"/>
  <c r="I6185" i="6"/>
  <c r="I6186" i="6"/>
  <c r="I6187" i="6"/>
  <c r="I6188" i="6"/>
  <c r="I6189" i="6"/>
  <c r="I6190" i="6"/>
  <c r="I6191" i="6"/>
  <c r="I6192" i="6"/>
  <c r="I6193" i="6"/>
  <c r="I6194" i="6"/>
  <c r="I6195" i="6"/>
  <c r="I6196" i="6"/>
  <c r="I6197" i="6"/>
  <c r="I6198" i="6"/>
  <c r="I6199" i="6"/>
  <c r="I6200" i="6"/>
  <c r="I6201" i="6"/>
  <c r="I6202" i="6"/>
  <c r="I6203" i="6"/>
  <c r="I6204" i="6"/>
  <c r="I6205" i="6"/>
  <c r="I6206" i="6"/>
  <c r="I6207" i="6"/>
  <c r="I6208" i="6"/>
  <c r="I6209" i="6"/>
  <c r="I6210" i="6"/>
  <c r="I6211" i="6"/>
  <c r="I6212" i="6"/>
  <c r="I6213" i="6"/>
  <c r="I6214" i="6"/>
  <c r="I6215" i="6"/>
  <c r="I6216" i="6"/>
  <c r="I6217" i="6"/>
  <c r="I6218" i="6"/>
  <c r="I6219" i="6"/>
  <c r="I6220" i="6"/>
  <c r="I6221" i="6"/>
  <c r="I6222" i="6"/>
  <c r="I6223" i="6"/>
  <c r="I6224" i="6"/>
  <c r="I6225" i="6"/>
  <c r="I6226" i="6"/>
  <c r="I6227" i="6"/>
  <c r="I6228" i="6"/>
  <c r="I6229" i="6"/>
  <c r="I6230" i="6"/>
  <c r="I6231" i="6"/>
  <c r="I6232" i="6"/>
  <c r="I6233" i="6"/>
  <c r="I6234" i="6"/>
  <c r="I6235" i="6"/>
  <c r="I6236" i="6"/>
  <c r="I6237" i="6"/>
  <c r="I6238" i="6"/>
  <c r="I6239" i="6"/>
  <c r="I6240" i="6"/>
  <c r="I6241" i="6"/>
  <c r="I6242" i="6"/>
  <c r="I6243" i="6"/>
  <c r="I6244" i="6"/>
  <c r="I6245" i="6"/>
  <c r="I6246" i="6"/>
  <c r="I6247" i="6"/>
  <c r="I6248" i="6"/>
  <c r="I6249" i="6"/>
  <c r="I6250" i="6"/>
  <c r="I6251" i="6"/>
  <c r="I6252" i="6"/>
  <c r="I6253" i="6"/>
  <c r="I6254" i="6"/>
  <c r="I6255" i="6"/>
  <c r="I6256" i="6"/>
  <c r="I6257" i="6"/>
  <c r="I6258" i="6"/>
  <c r="I6259" i="6"/>
  <c r="I6260" i="6"/>
  <c r="I6261" i="6"/>
  <c r="I6262" i="6"/>
  <c r="I6263" i="6"/>
  <c r="I6264" i="6"/>
  <c r="I6265" i="6"/>
  <c r="I6266" i="6"/>
  <c r="I6267" i="6"/>
  <c r="I6268" i="6"/>
  <c r="I6269" i="6"/>
  <c r="I6270" i="6"/>
  <c r="I6271" i="6"/>
  <c r="I6272" i="6"/>
  <c r="I6273" i="6"/>
  <c r="I6274" i="6"/>
  <c r="I6275" i="6"/>
  <c r="I6276" i="6"/>
  <c r="I6277" i="6"/>
  <c r="I6278" i="6"/>
  <c r="I6279" i="6"/>
  <c r="I6280" i="6"/>
  <c r="I6281" i="6"/>
  <c r="I6282" i="6"/>
  <c r="I6283" i="6"/>
  <c r="I6284" i="6"/>
  <c r="I6285" i="6"/>
  <c r="I6286" i="6"/>
  <c r="I6287" i="6"/>
  <c r="I6288" i="6"/>
  <c r="I6289" i="6"/>
  <c r="I6290" i="6"/>
  <c r="I6291" i="6"/>
  <c r="I6292" i="6"/>
  <c r="I6293" i="6"/>
  <c r="I6294" i="6"/>
  <c r="I6295" i="6"/>
  <c r="I6296" i="6"/>
  <c r="I6297" i="6"/>
  <c r="I6298" i="6"/>
  <c r="I6299" i="6"/>
  <c r="I6300" i="6"/>
  <c r="I6301" i="6"/>
  <c r="I6302" i="6"/>
  <c r="I6303" i="6"/>
  <c r="I6304" i="6"/>
  <c r="I6305" i="6"/>
  <c r="I6306" i="6"/>
  <c r="I6307" i="6"/>
  <c r="I6308" i="6"/>
  <c r="I6309" i="6"/>
  <c r="I6310" i="6"/>
  <c r="I6311" i="6"/>
  <c r="I6312" i="6"/>
  <c r="I6313" i="6"/>
  <c r="I6314" i="6"/>
  <c r="I6315" i="6"/>
  <c r="I6316" i="6"/>
  <c r="I6317" i="6"/>
  <c r="I6318" i="6"/>
  <c r="I6319" i="6"/>
  <c r="I6320" i="6"/>
  <c r="I6321" i="6"/>
  <c r="I6322" i="6"/>
  <c r="I6323" i="6"/>
  <c r="I6324" i="6"/>
  <c r="I6325" i="6"/>
  <c r="I6326" i="6"/>
  <c r="I6327" i="6"/>
  <c r="I6328" i="6"/>
  <c r="I6329" i="6"/>
  <c r="I6330" i="6"/>
  <c r="I6331" i="6"/>
  <c r="I6332" i="6"/>
  <c r="I6333" i="6"/>
  <c r="I6334" i="6"/>
  <c r="I6335" i="6"/>
  <c r="I6336" i="6"/>
  <c r="I6337" i="6"/>
  <c r="I6338" i="6"/>
  <c r="I6339" i="6"/>
  <c r="I6340" i="6"/>
  <c r="I6341" i="6"/>
  <c r="I6342" i="6"/>
  <c r="I6343" i="6"/>
  <c r="I6344" i="6"/>
  <c r="I6345" i="6"/>
  <c r="I6346" i="6"/>
  <c r="I6347" i="6"/>
  <c r="I6348" i="6"/>
  <c r="I6349" i="6"/>
  <c r="I6350" i="6"/>
  <c r="I6351" i="6"/>
  <c r="I6352" i="6"/>
  <c r="I6353" i="6"/>
  <c r="I6354" i="6"/>
  <c r="I6355" i="6"/>
  <c r="I6356" i="6"/>
  <c r="I6357" i="6"/>
  <c r="I6358" i="6"/>
  <c r="I6359" i="6"/>
  <c r="I6360" i="6"/>
  <c r="I6361" i="6"/>
  <c r="I6362" i="6"/>
  <c r="I6363" i="6"/>
  <c r="I6364" i="6"/>
  <c r="I6365" i="6"/>
  <c r="I6366" i="6"/>
  <c r="I6367" i="6"/>
  <c r="I6368" i="6"/>
  <c r="I6369" i="6"/>
  <c r="I6370" i="6"/>
  <c r="I6371" i="6"/>
  <c r="I6372" i="6"/>
  <c r="I6373" i="6"/>
  <c r="I6374" i="6"/>
  <c r="I6375" i="6"/>
  <c r="I6376" i="6"/>
  <c r="I6377" i="6"/>
  <c r="I6378" i="6"/>
  <c r="I6379" i="6"/>
  <c r="I6380" i="6"/>
  <c r="I6381" i="6"/>
  <c r="I6382" i="6"/>
  <c r="I6383" i="6"/>
  <c r="I6384" i="6"/>
  <c r="I6385" i="6"/>
  <c r="I6386" i="6"/>
  <c r="I6387" i="6"/>
  <c r="I6388" i="6"/>
  <c r="I6389" i="6"/>
  <c r="I6390" i="6"/>
  <c r="I6391" i="6"/>
  <c r="I6392" i="6"/>
  <c r="I6393" i="6"/>
  <c r="I6394" i="6"/>
  <c r="I6395" i="6"/>
  <c r="I6396" i="6"/>
  <c r="I6397" i="6"/>
  <c r="I6398" i="6"/>
  <c r="I6399" i="6"/>
  <c r="I6400" i="6"/>
  <c r="I6401" i="6"/>
  <c r="I6402" i="6"/>
  <c r="I6403" i="6"/>
  <c r="I6404" i="6"/>
  <c r="I6405" i="6"/>
  <c r="I6406" i="6"/>
  <c r="I6407" i="6"/>
  <c r="I6408" i="6"/>
  <c r="I6409" i="6"/>
  <c r="I6410" i="6"/>
  <c r="I6411" i="6"/>
  <c r="I6412" i="6"/>
  <c r="I6413" i="6"/>
  <c r="I6414" i="6"/>
  <c r="I6415" i="6"/>
  <c r="I6416" i="6"/>
  <c r="I6417" i="6"/>
  <c r="I6418" i="6"/>
  <c r="I6419" i="6"/>
  <c r="I6420" i="6"/>
  <c r="I6421" i="6"/>
  <c r="I6422" i="6"/>
  <c r="I6423" i="6"/>
  <c r="I6424" i="6"/>
  <c r="I6425" i="6"/>
  <c r="I6426" i="6"/>
  <c r="I6427" i="6"/>
  <c r="I6428" i="6"/>
  <c r="I6429" i="6"/>
  <c r="I6430" i="6"/>
  <c r="I6431" i="6"/>
  <c r="I6432" i="6"/>
  <c r="I6433" i="6"/>
  <c r="I6434" i="6"/>
  <c r="I6435" i="6"/>
  <c r="I6436" i="6"/>
  <c r="I6437" i="6"/>
  <c r="I6438" i="6"/>
  <c r="I6439" i="6"/>
  <c r="I6440" i="6"/>
  <c r="I6441" i="6"/>
  <c r="I6442" i="6"/>
  <c r="I6443" i="6"/>
  <c r="I6444" i="6"/>
  <c r="I6445" i="6"/>
  <c r="I6446" i="6"/>
  <c r="I6447" i="6"/>
  <c r="I6448" i="6"/>
  <c r="I6449" i="6"/>
  <c r="I6450" i="6"/>
  <c r="I6451" i="6"/>
  <c r="I6452" i="6"/>
  <c r="I6453" i="6"/>
  <c r="I6454" i="6"/>
  <c r="I6455" i="6"/>
  <c r="I6456" i="6"/>
  <c r="I6457" i="6"/>
  <c r="I6458" i="6"/>
  <c r="I6459" i="6"/>
  <c r="I6460" i="6"/>
  <c r="I6461" i="6"/>
  <c r="I6462" i="6"/>
  <c r="I6463" i="6"/>
  <c r="I6464" i="6"/>
  <c r="I6465" i="6"/>
  <c r="I6466" i="6"/>
  <c r="I6467" i="6"/>
  <c r="I6468" i="6"/>
  <c r="I6469" i="6"/>
  <c r="I6470" i="6"/>
  <c r="I6471" i="6"/>
  <c r="I6472" i="6"/>
  <c r="I6473" i="6"/>
  <c r="I6474" i="6"/>
  <c r="I6475" i="6"/>
  <c r="I6476" i="6"/>
  <c r="I6477" i="6"/>
  <c r="I6478" i="6"/>
  <c r="I6479" i="6"/>
  <c r="I6480" i="6"/>
  <c r="I6481" i="6"/>
  <c r="I6482" i="6"/>
  <c r="I6483" i="6"/>
  <c r="I6484" i="6"/>
  <c r="I6485" i="6"/>
  <c r="I6486" i="6"/>
  <c r="I6487" i="6"/>
  <c r="I6488" i="6"/>
  <c r="I6489" i="6"/>
  <c r="I6490" i="6"/>
  <c r="I6491" i="6"/>
  <c r="I6492" i="6"/>
  <c r="I6493" i="6"/>
  <c r="I6494" i="6"/>
  <c r="I6495" i="6"/>
  <c r="I6496" i="6"/>
  <c r="I6497" i="6"/>
  <c r="I6498" i="6"/>
  <c r="I6499" i="6"/>
  <c r="I6500" i="6"/>
  <c r="I6501" i="6"/>
  <c r="I6502" i="6"/>
  <c r="I6503" i="6"/>
  <c r="I6504" i="6"/>
  <c r="I6505" i="6"/>
  <c r="I6506" i="6"/>
  <c r="I6507" i="6"/>
  <c r="I6508" i="6"/>
  <c r="I6509" i="6"/>
  <c r="I6510" i="6"/>
  <c r="I6511" i="6"/>
  <c r="I6512" i="6"/>
  <c r="I6513" i="6"/>
  <c r="I6514" i="6"/>
  <c r="I6515" i="6"/>
  <c r="I6516" i="6"/>
  <c r="I6517" i="6"/>
  <c r="I6518" i="6"/>
  <c r="I6519" i="6"/>
  <c r="I6520" i="6"/>
  <c r="I6521" i="6"/>
  <c r="I6522" i="6"/>
  <c r="I6523" i="6"/>
  <c r="I6524" i="6"/>
  <c r="I6525" i="6"/>
  <c r="I6526" i="6"/>
  <c r="I6527" i="6"/>
  <c r="I6528" i="6"/>
  <c r="I6529" i="6"/>
  <c r="I6530" i="6"/>
  <c r="I6531" i="6"/>
  <c r="I6532" i="6"/>
  <c r="I6533" i="6"/>
  <c r="I6534" i="6"/>
  <c r="I6535" i="6"/>
  <c r="I6536" i="6"/>
  <c r="I6537" i="6"/>
  <c r="I6538" i="6"/>
  <c r="I6539" i="6"/>
  <c r="I6540" i="6"/>
  <c r="I6541" i="6"/>
  <c r="I6542" i="6"/>
  <c r="I6543" i="6"/>
  <c r="I6544" i="6"/>
  <c r="I6545" i="6"/>
  <c r="I6546" i="6"/>
  <c r="I6547" i="6"/>
  <c r="I6548" i="6"/>
  <c r="I6549" i="6"/>
  <c r="I6550" i="6"/>
  <c r="I6551" i="6"/>
  <c r="I6552" i="6"/>
  <c r="I6553" i="6"/>
  <c r="I6554" i="6"/>
  <c r="I6555" i="6"/>
  <c r="I6556" i="6"/>
  <c r="I6557" i="6"/>
  <c r="I6558" i="6"/>
  <c r="I6559" i="6"/>
  <c r="I6560" i="6"/>
  <c r="I6561" i="6"/>
  <c r="I6562" i="6"/>
  <c r="I6563" i="6"/>
  <c r="I6564" i="6"/>
  <c r="I6565" i="6"/>
  <c r="I6566" i="6"/>
  <c r="I6567" i="6"/>
  <c r="I6568" i="6"/>
  <c r="I6569" i="6"/>
  <c r="I6570" i="6"/>
  <c r="I6571" i="6"/>
  <c r="I6572" i="6"/>
  <c r="I6573" i="6"/>
  <c r="I6574" i="6"/>
  <c r="I6575" i="6"/>
  <c r="I6576" i="6"/>
  <c r="I6577" i="6"/>
  <c r="I6578" i="6"/>
  <c r="I6579" i="6"/>
  <c r="I6580" i="6"/>
  <c r="I6581" i="6"/>
  <c r="I6582" i="6"/>
  <c r="I6583" i="6"/>
  <c r="I6584" i="6"/>
  <c r="I6585" i="6"/>
  <c r="I6586" i="6"/>
  <c r="I6587" i="6"/>
  <c r="I6588" i="6"/>
  <c r="I6589" i="6"/>
  <c r="I6590" i="6"/>
  <c r="I6591" i="6"/>
  <c r="I6592" i="6"/>
  <c r="I6593" i="6"/>
  <c r="I6594" i="6"/>
  <c r="I6595" i="6"/>
  <c r="I6596" i="6"/>
  <c r="I6597" i="6"/>
  <c r="I6598" i="6"/>
  <c r="I6599" i="6"/>
  <c r="I6600" i="6"/>
  <c r="I6601" i="6"/>
  <c r="I6602" i="6"/>
  <c r="I6603" i="6"/>
  <c r="I6604" i="6"/>
  <c r="I6605" i="6"/>
  <c r="I6606" i="6"/>
  <c r="I6607" i="6"/>
  <c r="I6608" i="6"/>
  <c r="I6609" i="6"/>
  <c r="I6610" i="6"/>
  <c r="I6611" i="6"/>
  <c r="I6612" i="6"/>
  <c r="I6613" i="6"/>
  <c r="I6614" i="6"/>
  <c r="I6615" i="6"/>
  <c r="I6616" i="6"/>
  <c r="I6617" i="6"/>
  <c r="I6618" i="6"/>
  <c r="I6619" i="6"/>
  <c r="I6620" i="6"/>
  <c r="I6621" i="6"/>
  <c r="I6622" i="6"/>
  <c r="I6623" i="6"/>
  <c r="I6624" i="6"/>
  <c r="I6625" i="6"/>
  <c r="I6626" i="6"/>
  <c r="I6627" i="6"/>
  <c r="I6628" i="6"/>
  <c r="I6629" i="6"/>
  <c r="I6630" i="6"/>
  <c r="I6631" i="6"/>
  <c r="I6632" i="6"/>
  <c r="I6633" i="6"/>
  <c r="I6634" i="6"/>
  <c r="I6635" i="6"/>
  <c r="I6636" i="6"/>
  <c r="I6637" i="6"/>
  <c r="I6638" i="6"/>
  <c r="I6639" i="6"/>
  <c r="I6640" i="6"/>
  <c r="I6641" i="6"/>
  <c r="I6642" i="6"/>
  <c r="I6643" i="6"/>
  <c r="I6644" i="6"/>
  <c r="I6645" i="6"/>
  <c r="I6646" i="6"/>
  <c r="I6647" i="6"/>
  <c r="I6648" i="6"/>
  <c r="I6649" i="6"/>
  <c r="I6650" i="6"/>
  <c r="I6651" i="6"/>
  <c r="I6652" i="6"/>
  <c r="I6653" i="6"/>
  <c r="I6654" i="6"/>
  <c r="I6655" i="6"/>
  <c r="I6656" i="6"/>
  <c r="I6657" i="6"/>
  <c r="I6658" i="6"/>
  <c r="I6659" i="6"/>
  <c r="I6660" i="6"/>
  <c r="I6661" i="6"/>
  <c r="I6662" i="6"/>
  <c r="I6663" i="6"/>
  <c r="I6664" i="6"/>
  <c r="I6665" i="6"/>
  <c r="I6666" i="6"/>
  <c r="I6667" i="6"/>
  <c r="I6668" i="6"/>
  <c r="I6669" i="6"/>
  <c r="I6670" i="6"/>
  <c r="I6671" i="6"/>
  <c r="I6672" i="6"/>
  <c r="I6673" i="6"/>
  <c r="I6674" i="6"/>
  <c r="I6675" i="6"/>
  <c r="I6676" i="6"/>
  <c r="I6677" i="6"/>
  <c r="I6678" i="6"/>
  <c r="I6679" i="6"/>
  <c r="I6680" i="6"/>
  <c r="I6681" i="6"/>
  <c r="I6682" i="6"/>
  <c r="I6683" i="6"/>
  <c r="I6684" i="6"/>
  <c r="I6685" i="6"/>
  <c r="I6686" i="6"/>
  <c r="I6687" i="6"/>
  <c r="I6688" i="6"/>
  <c r="I6689" i="6"/>
  <c r="I6690" i="6"/>
  <c r="I6691" i="6"/>
  <c r="I6692" i="6"/>
  <c r="I6693" i="6"/>
  <c r="I6694" i="6"/>
  <c r="I6695" i="6"/>
  <c r="I6696" i="6"/>
  <c r="I6697" i="6"/>
  <c r="I6698" i="6"/>
  <c r="I6699" i="6"/>
  <c r="I6700" i="6"/>
  <c r="I6701" i="6"/>
  <c r="I6702" i="6"/>
  <c r="I6703" i="6"/>
  <c r="I6704" i="6"/>
  <c r="I6705" i="6"/>
  <c r="I6706" i="6"/>
  <c r="I6707" i="6"/>
  <c r="I6708" i="6"/>
  <c r="I6709" i="6"/>
  <c r="I6710" i="6"/>
  <c r="I6711" i="6"/>
  <c r="I6712" i="6"/>
  <c r="I6713" i="6"/>
  <c r="I6714" i="6"/>
  <c r="I6715" i="6"/>
  <c r="I6716" i="6"/>
  <c r="I6717" i="6"/>
  <c r="I6718" i="6"/>
  <c r="I6719" i="6"/>
  <c r="I6720" i="6"/>
  <c r="I6721" i="6"/>
  <c r="I6722" i="6"/>
  <c r="I6723" i="6"/>
  <c r="I6724" i="6"/>
  <c r="I6725" i="6"/>
  <c r="I6726" i="6"/>
  <c r="I6727" i="6"/>
  <c r="I6728" i="6"/>
  <c r="I6729" i="6"/>
  <c r="I6730" i="6"/>
  <c r="I6731" i="6"/>
  <c r="I6732" i="6"/>
  <c r="I6733" i="6"/>
  <c r="I6734" i="6"/>
  <c r="I6735" i="6"/>
  <c r="I6736" i="6"/>
  <c r="I6737" i="6"/>
  <c r="I6738" i="6"/>
  <c r="I6739" i="6"/>
  <c r="I6740" i="6"/>
  <c r="I6741" i="6"/>
  <c r="I6742" i="6"/>
  <c r="I6743" i="6"/>
  <c r="I6744" i="6"/>
  <c r="I6745" i="6"/>
  <c r="I6746" i="6"/>
  <c r="I6747" i="6"/>
  <c r="I6748" i="6"/>
  <c r="I6749" i="6"/>
  <c r="I6750" i="6"/>
  <c r="I6751" i="6"/>
  <c r="I6752" i="6"/>
  <c r="I6753" i="6"/>
  <c r="I6754" i="6"/>
  <c r="I6755" i="6"/>
  <c r="I6756" i="6"/>
  <c r="I6757" i="6"/>
  <c r="I6758" i="6"/>
  <c r="I6759" i="6"/>
  <c r="I6760" i="6"/>
  <c r="I6761" i="6"/>
  <c r="I6762" i="6"/>
  <c r="I6763" i="6"/>
  <c r="I6764" i="6"/>
  <c r="I6765" i="6"/>
  <c r="I6766" i="6"/>
  <c r="I6767" i="6"/>
  <c r="I6768" i="6"/>
  <c r="I6769" i="6"/>
  <c r="I6770" i="6"/>
  <c r="I6771" i="6"/>
  <c r="I6772" i="6"/>
  <c r="I6773" i="6"/>
  <c r="I6774" i="6"/>
  <c r="I6775" i="6"/>
  <c r="I6776" i="6"/>
  <c r="I6777" i="6"/>
  <c r="I6778" i="6"/>
  <c r="I6779" i="6"/>
  <c r="I6780" i="6"/>
  <c r="I6781" i="6"/>
  <c r="I6782" i="6"/>
  <c r="I6783" i="6"/>
  <c r="I6784" i="6"/>
  <c r="I6785" i="6"/>
  <c r="I6786" i="6"/>
  <c r="I6787" i="6"/>
  <c r="I6788" i="6"/>
  <c r="I6789" i="6"/>
  <c r="I6790" i="6"/>
  <c r="I6791" i="6"/>
  <c r="I6792" i="6"/>
  <c r="I6793" i="6"/>
  <c r="I6794" i="6"/>
  <c r="I6795" i="6"/>
  <c r="I6796" i="6"/>
  <c r="I6797" i="6"/>
  <c r="I6798" i="6"/>
  <c r="I6799" i="6"/>
  <c r="I6800" i="6"/>
  <c r="I6801" i="6"/>
  <c r="I6802" i="6"/>
  <c r="I6803" i="6"/>
  <c r="I6804" i="6"/>
  <c r="I6805" i="6"/>
  <c r="I6806" i="6"/>
  <c r="I6807" i="6"/>
  <c r="I6808" i="6"/>
  <c r="I6809" i="6"/>
  <c r="I6810" i="6"/>
  <c r="I6811" i="6"/>
  <c r="I6812" i="6"/>
  <c r="I6813" i="6"/>
  <c r="I6814" i="6"/>
  <c r="I6815" i="6"/>
  <c r="I6816" i="6"/>
  <c r="I6817" i="6"/>
  <c r="I6818" i="6"/>
  <c r="I6819" i="6"/>
  <c r="I6820" i="6"/>
  <c r="I6821" i="6"/>
  <c r="I6822" i="6"/>
  <c r="I6823" i="6"/>
  <c r="I6824" i="6"/>
  <c r="I6825" i="6"/>
  <c r="I6826" i="6"/>
  <c r="I6827" i="6"/>
  <c r="I6828" i="6"/>
  <c r="I6829" i="6"/>
  <c r="I6830" i="6"/>
  <c r="I6831" i="6"/>
  <c r="I6832" i="6"/>
  <c r="I6833" i="6"/>
  <c r="I6834" i="6"/>
  <c r="I6835" i="6"/>
  <c r="I6836" i="6"/>
  <c r="I6837" i="6"/>
  <c r="I6838" i="6"/>
  <c r="I6839" i="6"/>
  <c r="I6840" i="6"/>
  <c r="I6841" i="6"/>
  <c r="I6842" i="6"/>
  <c r="I6843" i="6"/>
  <c r="I6844" i="6"/>
  <c r="I6845" i="6"/>
  <c r="I6846" i="6"/>
  <c r="I6847" i="6"/>
  <c r="I6848" i="6"/>
  <c r="I6849" i="6"/>
  <c r="I6850" i="6"/>
  <c r="I6851" i="6"/>
  <c r="I6852" i="6"/>
  <c r="I6853" i="6"/>
  <c r="I6854" i="6"/>
  <c r="I6855" i="6"/>
  <c r="I6856" i="6"/>
  <c r="I6857" i="6"/>
  <c r="I6858" i="6"/>
  <c r="I6859" i="6"/>
  <c r="I6860" i="6"/>
  <c r="I6861" i="6"/>
  <c r="I6862" i="6"/>
  <c r="I6863" i="6"/>
  <c r="I6864" i="6"/>
  <c r="I6865" i="6"/>
  <c r="I6866" i="6"/>
  <c r="I6867" i="6"/>
  <c r="I6868" i="6"/>
  <c r="I6869" i="6"/>
  <c r="I6870" i="6"/>
  <c r="I6871" i="6"/>
  <c r="I6872" i="6"/>
  <c r="I6873" i="6"/>
  <c r="I6874" i="6"/>
  <c r="I6875" i="6"/>
  <c r="I6876" i="6"/>
  <c r="I6877" i="6"/>
  <c r="I6878" i="6"/>
  <c r="I6879" i="6"/>
  <c r="I6880" i="6"/>
  <c r="I6881" i="6"/>
  <c r="I6882" i="6"/>
  <c r="I6883" i="6"/>
  <c r="I6884" i="6"/>
  <c r="I6885" i="6"/>
  <c r="I6886" i="6"/>
  <c r="I6887" i="6"/>
  <c r="I6888" i="6"/>
  <c r="I6889" i="6"/>
  <c r="I6890" i="6"/>
  <c r="I6891" i="6"/>
  <c r="I6892" i="6"/>
  <c r="I6893" i="6"/>
  <c r="I6894" i="6"/>
  <c r="I6895" i="6"/>
  <c r="I6896" i="6"/>
  <c r="I6897" i="6"/>
  <c r="I6898" i="6"/>
  <c r="I6899" i="6"/>
  <c r="I6900" i="6"/>
  <c r="I6901" i="6"/>
  <c r="I6902" i="6"/>
  <c r="I6903" i="6"/>
  <c r="I6904" i="6"/>
  <c r="I6905" i="6"/>
  <c r="I6906" i="6"/>
  <c r="I6907" i="6"/>
  <c r="I6908" i="6"/>
  <c r="I6909" i="6"/>
  <c r="I6910" i="6"/>
  <c r="I6911" i="6"/>
  <c r="I6912" i="6"/>
  <c r="I6913" i="6"/>
  <c r="I6914" i="6"/>
  <c r="I6915" i="6"/>
  <c r="I6916" i="6"/>
  <c r="I6917" i="6"/>
  <c r="I6918" i="6"/>
  <c r="I6919" i="6"/>
  <c r="I6920" i="6"/>
  <c r="I6921" i="6"/>
  <c r="I6922" i="6"/>
  <c r="I6923" i="6"/>
  <c r="I6924" i="6"/>
  <c r="I6925" i="6"/>
  <c r="I6926" i="6"/>
  <c r="I6927" i="6"/>
  <c r="I6928" i="6"/>
  <c r="I6929" i="6"/>
  <c r="I6930" i="6"/>
  <c r="I6931" i="6"/>
  <c r="I6932" i="6"/>
  <c r="I6933" i="6"/>
  <c r="I6934" i="6"/>
  <c r="I6935" i="6"/>
  <c r="I6936" i="6"/>
  <c r="I6937" i="6"/>
  <c r="I6938" i="6"/>
  <c r="I6939" i="6"/>
  <c r="I6940" i="6"/>
  <c r="I6941" i="6"/>
  <c r="I6942" i="6"/>
  <c r="I6943" i="6"/>
  <c r="I6944" i="6"/>
  <c r="I6945" i="6"/>
  <c r="I6946" i="6"/>
  <c r="I6947" i="6"/>
  <c r="I6948" i="6"/>
  <c r="I6949" i="6"/>
  <c r="I6950" i="6"/>
  <c r="I6951" i="6"/>
  <c r="I6952" i="6"/>
  <c r="I6953" i="6"/>
  <c r="I6954" i="6"/>
  <c r="I6955" i="6"/>
  <c r="I6956" i="6"/>
  <c r="I6957" i="6"/>
  <c r="I6958" i="6"/>
  <c r="I6959" i="6"/>
  <c r="I6960" i="6"/>
  <c r="I6961" i="6"/>
  <c r="I6962" i="6"/>
  <c r="I6963" i="6"/>
  <c r="I6964" i="6"/>
  <c r="I6965" i="6"/>
  <c r="I6966" i="6"/>
  <c r="I6967" i="6"/>
  <c r="I6968" i="6"/>
  <c r="I6969" i="6"/>
  <c r="I6970" i="6"/>
  <c r="I6971" i="6"/>
  <c r="I6972" i="6"/>
  <c r="I6973" i="6"/>
  <c r="I6974" i="6"/>
  <c r="I6975" i="6"/>
  <c r="I6976" i="6"/>
  <c r="I6977" i="6"/>
  <c r="I6978" i="6"/>
  <c r="I6979" i="6"/>
  <c r="I6980" i="6"/>
  <c r="I6981" i="6"/>
  <c r="I6982" i="6"/>
  <c r="I6983" i="6"/>
  <c r="I6984" i="6"/>
  <c r="I6985" i="6"/>
  <c r="I6986" i="6"/>
  <c r="I6987" i="6"/>
  <c r="I6988" i="6"/>
  <c r="I6989" i="6"/>
  <c r="I6990" i="6"/>
  <c r="I6991" i="6"/>
  <c r="I6992" i="6"/>
  <c r="I6993" i="6"/>
  <c r="I6994" i="6"/>
  <c r="I6995" i="6"/>
  <c r="I6996" i="6"/>
  <c r="I6997" i="6"/>
  <c r="I6998" i="6"/>
  <c r="I6999" i="6"/>
  <c r="I7000" i="6"/>
  <c r="I7001" i="6"/>
  <c r="I7002" i="6"/>
  <c r="I7003" i="6"/>
  <c r="I7004" i="6"/>
  <c r="I7005" i="6"/>
  <c r="I7006" i="6"/>
  <c r="I7007" i="6"/>
  <c r="I7008" i="6"/>
  <c r="I7009" i="6"/>
  <c r="I7010" i="6"/>
  <c r="I7011" i="6"/>
  <c r="I7012" i="6"/>
  <c r="I7013" i="6"/>
  <c r="I7014" i="6"/>
  <c r="I7015" i="6"/>
  <c r="I7016" i="6"/>
  <c r="I7017" i="6"/>
  <c r="I7018" i="6"/>
  <c r="I7019" i="6"/>
  <c r="I7020" i="6"/>
  <c r="I7021" i="6"/>
  <c r="I7022" i="6"/>
  <c r="I7023" i="6"/>
  <c r="I7024" i="6"/>
  <c r="I7025" i="6"/>
  <c r="I7026" i="6"/>
  <c r="I7027" i="6"/>
  <c r="I7028" i="6"/>
  <c r="I7029" i="6"/>
  <c r="I7030" i="6"/>
  <c r="I7031" i="6"/>
  <c r="I7032" i="6"/>
  <c r="I7033" i="6"/>
  <c r="I7034" i="6"/>
  <c r="I7035" i="6"/>
  <c r="I7036" i="6"/>
  <c r="I7037" i="6"/>
  <c r="I7038" i="6"/>
  <c r="I7039" i="6"/>
  <c r="I7040" i="6"/>
  <c r="I7041" i="6"/>
  <c r="I7042" i="6"/>
  <c r="I7043" i="6"/>
  <c r="I7044" i="6"/>
  <c r="I7045" i="6"/>
  <c r="I7046" i="6"/>
  <c r="I7047" i="6"/>
  <c r="I7048" i="6"/>
  <c r="I7049" i="6"/>
  <c r="I7050" i="6"/>
  <c r="I3" i="6"/>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O128" i="23"/>
  <c r="P128" i="23"/>
  <c r="O129" i="23"/>
  <c r="P129" i="23"/>
  <c r="O130" i="23"/>
  <c r="P130" i="23"/>
  <c r="O131" i="23"/>
  <c r="P131" i="23"/>
  <c r="O132" i="23"/>
  <c r="P132" i="23"/>
  <c r="O133" i="23"/>
  <c r="P133" i="23"/>
  <c r="O134" i="23"/>
  <c r="P134" i="23"/>
  <c r="O135" i="23"/>
  <c r="P135" i="23"/>
  <c r="O136" i="23"/>
  <c r="P136" i="23"/>
  <c r="O137" i="23"/>
  <c r="P137" i="23"/>
  <c r="O138" i="23"/>
  <c r="P138" i="23"/>
  <c r="O139" i="23"/>
  <c r="P139" i="23"/>
  <c r="O140" i="23"/>
  <c r="P140" i="23"/>
  <c r="O141" i="23"/>
  <c r="P141" i="23"/>
  <c r="O142" i="23"/>
  <c r="P142" i="23"/>
  <c r="O143" i="23"/>
  <c r="P143" i="23"/>
  <c r="O144" i="23"/>
  <c r="P144" i="23"/>
  <c r="O145" i="23"/>
  <c r="P145" i="23"/>
  <c r="O146" i="23"/>
  <c r="P146" i="23"/>
  <c r="O147" i="23"/>
  <c r="P147" i="23"/>
  <c r="O148" i="23"/>
  <c r="P148" i="23"/>
  <c r="O149" i="23"/>
  <c r="P149" i="23"/>
  <c r="O150" i="23"/>
  <c r="P150" i="23"/>
  <c r="O151" i="23"/>
  <c r="P151" i="23"/>
  <c r="O152" i="23"/>
  <c r="P152" i="23"/>
  <c r="O153" i="23"/>
  <c r="P153" i="23"/>
  <c r="O154" i="23"/>
  <c r="P154" i="23"/>
  <c r="O155" i="23"/>
  <c r="P155" i="23"/>
  <c r="O156" i="23"/>
  <c r="P156" i="23"/>
  <c r="O157" i="23"/>
  <c r="P157" i="23"/>
  <c r="O158" i="23"/>
  <c r="P158" i="23"/>
  <c r="O159" i="23"/>
  <c r="P159" i="23"/>
  <c r="O160" i="23"/>
  <c r="P160" i="23"/>
  <c r="O161" i="23"/>
  <c r="P161" i="23"/>
  <c r="O162" i="23"/>
  <c r="P162" i="23"/>
  <c r="O163" i="23"/>
  <c r="P163" i="23"/>
  <c r="O164" i="23"/>
  <c r="P164" i="23"/>
  <c r="Q127" i="23"/>
  <c r="P127" i="23"/>
  <c r="O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27" i="23"/>
  <c r="E46" i="23"/>
  <c r="E45" i="23"/>
  <c r="E44" i="23"/>
  <c r="E43" i="23"/>
  <c r="E42" i="23"/>
  <c r="E41" i="23"/>
  <c r="E40" i="23"/>
  <c r="E39" i="23"/>
  <c r="C46" i="23"/>
  <c r="C45" i="23"/>
  <c r="C44" i="23"/>
  <c r="C43" i="23"/>
  <c r="C42" i="23"/>
  <c r="C41" i="23"/>
  <c r="C40" i="23"/>
  <c r="C39" i="23"/>
  <c r="E38"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4" i="23"/>
  <c r="B38" i="23"/>
  <c r="B39" i="23"/>
  <c r="B40" i="23"/>
  <c r="B41" i="23"/>
  <c r="B42" i="23"/>
  <c r="B43" i="23"/>
  <c r="B44" i="23"/>
  <c r="B45" i="23"/>
  <c r="C38" i="23"/>
  <c r="L22" i="23"/>
  <c r="L23" i="23" s="1"/>
  <c r="L24" i="23" s="1"/>
  <c r="L25" i="23" s="1"/>
  <c r="L26" i="23" s="1"/>
  <c r="L27" i="23" s="1"/>
  <c r="L28" i="23" s="1"/>
  <c r="L29" i="23" s="1"/>
  <c r="K22" i="23"/>
  <c r="K23" i="23" s="1"/>
  <c r="K6" i="23"/>
  <c r="L6" i="23"/>
  <c r="L7" i="23" s="1"/>
  <c r="L8" i="23" s="1"/>
  <c r="L9" i="23" s="1"/>
  <c r="L10" i="23" s="1"/>
  <c r="L11" i="23" s="1"/>
  <c r="L12" i="23" s="1"/>
  <c r="L13" i="23" s="1"/>
  <c r="K7" i="23"/>
  <c r="K8" i="23" s="1"/>
  <c r="K9" i="23" s="1"/>
  <c r="K10" i="23" s="1"/>
  <c r="K11" i="23" s="1"/>
  <c r="K12" i="23" s="1"/>
  <c r="K13" i="23" s="1"/>
  <c r="L5" i="23"/>
  <c r="K5" i="23"/>
  <c r="K24" i="23" l="1"/>
  <c r="I357" i="22"/>
  <c r="J357" i="22"/>
  <c r="I358" i="22"/>
  <c r="J358" i="22"/>
  <c r="I359" i="22"/>
  <c r="J359" i="22"/>
  <c r="I360" i="22"/>
  <c r="J360" i="22"/>
  <c r="I361" i="22"/>
  <c r="J361" i="22"/>
  <c r="I362" i="22"/>
  <c r="J362" i="22"/>
  <c r="I363" i="22"/>
  <c r="J363" i="22"/>
  <c r="I364" i="22"/>
  <c r="J364" i="22"/>
  <c r="I365" i="22"/>
  <c r="J365" i="22"/>
  <c r="I366" i="22"/>
  <c r="J366" i="22"/>
  <c r="I367" i="22"/>
  <c r="J367" i="22"/>
  <c r="I368" i="22"/>
  <c r="J368" i="22"/>
  <c r="I369" i="22"/>
  <c r="J369" i="22"/>
  <c r="I370" i="22"/>
  <c r="J370" i="22"/>
  <c r="I371" i="22"/>
  <c r="J371" i="22"/>
  <c r="I372" i="22"/>
  <c r="J372" i="22"/>
  <c r="I373" i="22"/>
  <c r="J373" i="22"/>
  <c r="I374" i="22"/>
  <c r="J374" i="22"/>
  <c r="I375" i="22"/>
  <c r="J375" i="22"/>
  <c r="I376" i="22"/>
  <c r="J376" i="22"/>
  <c r="I377" i="22"/>
  <c r="J377" i="22"/>
  <c r="I378" i="22"/>
  <c r="J378" i="22"/>
  <c r="I379" i="22"/>
  <c r="J379" i="22"/>
  <c r="I380" i="22"/>
  <c r="J380" i="22"/>
  <c r="I381" i="22"/>
  <c r="J381" i="22"/>
  <c r="I382" i="22"/>
  <c r="J382" i="22"/>
  <c r="I383" i="22"/>
  <c r="J383" i="22"/>
  <c r="I384" i="22"/>
  <c r="J384" i="22"/>
  <c r="I385" i="22"/>
  <c r="J385" i="22"/>
  <c r="I386" i="22"/>
  <c r="J386" i="22"/>
  <c r="I387" i="22"/>
  <c r="J387" i="22"/>
  <c r="I388" i="22"/>
  <c r="J388" i="22"/>
  <c r="I389" i="22"/>
  <c r="J389" i="22"/>
  <c r="I390" i="22"/>
  <c r="J390" i="22"/>
  <c r="I391" i="22"/>
  <c r="J391" i="22"/>
  <c r="I392" i="22"/>
  <c r="J392" i="22"/>
  <c r="I393" i="22"/>
  <c r="J393" i="22"/>
  <c r="I394" i="22"/>
  <c r="J394" i="22"/>
  <c r="I395" i="22"/>
  <c r="J395" i="22"/>
  <c r="I396" i="22"/>
  <c r="J396" i="22"/>
  <c r="I397" i="22"/>
  <c r="J397" i="22"/>
  <c r="I398" i="22"/>
  <c r="J398" i="22"/>
  <c r="I399" i="22"/>
  <c r="J399" i="22"/>
  <c r="I400" i="22"/>
  <c r="J400" i="22"/>
  <c r="I401" i="22"/>
  <c r="J401" i="22"/>
  <c r="I402" i="22"/>
  <c r="J402" i="22"/>
  <c r="I403" i="22"/>
  <c r="J403" i="22"/>
  <c r="I404" i="22"/>
  <c r="J404" i="22"/>
  <c r="I405" i="22"/>
  <c r="J405" i="22"/>
  <c r="I406" i="22"/>
  <c r="J406" i="22"/>
  <c r="I407" i="22"/>
  <c r="J407" i="22"/>
  <c r="I408" i="22"/>
  <c r="J408" i="22"/>
  <c r="I409" i="22"/>
  <c r="J409" i="22"/>
  <c r="I410" i="22"/>
  <c r="J410" i="22"/>
  <c r="I411" i="22"/>
  <c r="J411" i="22"/>
  <c r="I412" i="22"/>
  <c r="J412" i="22"/>
  <c r="I413" i="22"/>
  <c r="J413" i="22"/>
  <c r="I414" i="22"/>
  <c r="J414" i="22"/>
  <c r="I415" i="22"/>
  <c r="J415" i="22"/>
  <c r="I416" i="22"/>
  <c r="J416" i="22"/>
  <c r="I417" i="22"/>
  <c r="J417" i="22"/>
  <c r="I418" i="22"/>
  <c r="J418" i="22"/>
  <c r="I419" i="22"/>
  <c r="J419" i="22"/>
  <c r="I420" i="22"/>
  <c r="J420" i="22"/>
  <c r="I421" i="22"/>
  <c r="J421" i="22"/>
  <c r="I422" i="22"/>
  <c r="J422" i="22"/>
  <c r="I423" i="22"/>
  <c r="J423" i="22"/>
  <c r="I424" i="22"/>
  <c r="J424" i="22"/>
  <c r="I425" i="22"/>
  <c r="J425" i="22"/>
  <c r="I426" i="22"/>
  <c r="J426" i="22"/>
  <c r="I427" i="22"/>
  <c r="J427" i="22"/>
  <c r="I428" i="22"/>
  <c r="J428" i="22"/>
  <c r="I429" i="22"/>
  <c r="J429" i="22"/>
  <c r="I430" i="22"/>
  <c r="J430" i="22"/>
  <c r="I431" i="22"/>
  <c r="J431" i="22"/>
  <c r="I432" i="22"/>
  <c r="J432" i="22"/>
  <c r="I433" i="22"/>
  <c r="J433" i="22"/>
  <c r="I434" i="22"/>
  <c r="J434" i="22"/>
  <c r="I435" i="22"/>
  <c r="J435" i="22"/>
  <c r="I436" i="22"/>
  <c r="J436" i="22"/>
  <c r="I437" i="22"/>
  <c r="J437" i="22"/>
  <c r="I438" i="22"/>
  <c r="J438" i="22"/>
  <c r="I439" i="22"/>
  <c r="J439" i="22"/>
  <c r="I440" i="22"/>
  <c r="J440" i="22"/>
  <c r="I441" i="22"/>
  <c r="J441" i="22"/>
  <c r="I442" i="22"/>
  <c r="J442" i="22"/>
  <c r="I443" i="22"/>
  <c r="J443" i="22"/>
  <c r="I444" i="22"/>
  <c r="J444" i="22"/>
  <c r="I445" i="22"/>
  <c r="J445" i="22"/>
  <c r="I446" i="22"/>
  <c r="J446" i="22"/>
  <c r="I447" i="22"/>
  <c r="J447" i="22"/>
  <c r="I448" i="22"/>
  <c r="J448" i="22"/>
  <c r="I449" i="22"/>
  <c r="J449" i="22"/>
  <c r="I450" i="22"/>
  <c r="J450" i="22"/>
  <c r="I451" i="22"/>
  <c r="J451" i="22"/>
  <c r="I452" i="22"/>
  <c r="J452" i="22"/>
  <c r="I453" i="22"/>
  <c r="J453" i="22"/>
  <c r="I454" i="22"/>
  <c r="J454" i="22"/>
  <c r="I455" i="22"/>
  <c r="J455" i="22"/>
  <c r="I456" i="22"/>
  <c r="J456" i="22"/>
  <c r="I457" i="22"/>
  <c r="J457" i="22"/>
  <c r="I458" i="22"/>
  <c r="J458" i="22"/>
  <c r="I459" i="22"/>
  <c r="J459" i="22"/>
  <c r="I460" i="22"/>
  <c r="J460" i="22"/>
  <c r="I461" i="22"/>
  <c r="J461" i="22"/>
  <c r="I462" i="22"/>
  <c r="J462" i="22"/>
  <c r="I463" i="22"/>
  <c r="J463" i="22"/>
  <c r="I464" i="22"/>
  <c r="J464" i="22"/>
  <c r="I465" i="22"/>
  <c r="J465" i="22"/>
  <c r="I466" i="22"/>
  <c r="J466" i="22"/>
  <c r="I467" i="22"/>
  <c r="J467" i="22"/>
  <c r="I468" i="22"/>
  <c r="J468" i="22"/>
  <c r="I469" i="22"/>
  <c r="J469" i="22"/>
  <c r="I470" i="22"/>
  <c r="J470" i="22"/>
  <c r="I471" i="22"/>
  <c r="J471" i="22"/>
  <c r="I472" i="22"/>
  <c r="J472" i="22"/>
  <c r="I473" i="22"/>
  <c r="J473" i="22"/>
  <c r="I474" i="22"/>
  <c r="J474" i="22"/>
  <c r="I475" i="22"/>
  <c r="J475" i="22"/>
  <c r="I476" i="22"/>
  <c r="J476" i="22"/>
  <c r="I477" i="22"/>
  <c r="J477" i="22"/>
  <c r="I478" i="22"/>
  <c r="J478" i="22"/>
  <c r="I479" i="22"/>
  <c r="J479" i="22"/>
  <c r="I480" i="22"/>
  <c r="J480" i="22"/>
  <c r="I481" i="22"/>
  <c r="J481" i="22"/>
  <c r="I482" i="22"/>
  <c r="J482" i="22"/>
  <c r="I483" i="22"/>
  <c r="J483" i="22"/>
  <c r="I484" i="22"/>
  <c r="J484" i="22"/>
  <c r="I485" i="22"/>
  <c r="J485" i="22"/>
  <c r="I486" i="22"/>
  <c r="J486" i="22"/>
  <c r="I487" i="22"/>
  <c r="J487" i="22"/>
  <c r="I488" i="22"/>
  <c r="J488" i="22"/>
  <c r="I489" i="22"/>
  <c r="J489" i="22"/>
  <c r="I490" i="22"/>
  <c r="J490" i="22"/>
  <c r="I491" i="22"/>
  <c r="J491" i="22"/>
  <c r="I492" i="22"/>
  <c r="J492" i="22"/>
  <c r="I493" i="22"/>
  <c r="J493" i="22"/>
  <c r="I494" i="22"/>
  <c r="J494" i="22"/>
  <c r="I495" i="22"/>
  <c r="J495" i="22"/>
  <c r="I496" i="22"/>
  <c r="J496" i="22"/>
  <c r="I497" i="22"/>
  <c r="J497" i="22"/>
  <c r="I498" i="22"/>
  <c r="J498" i="22"/>
  <c r="I499" i="22"/>
  <c r="J499" i="22"/>
  <c r="I500" i="22"/>
  <c r="J500" i="22"/>
  <c r="I501" i="22"/>
  <c r="J501" i="22"/>
  <c r="I502" i="22"/>
  <c r="J502" i="22"/>
  <c r="I503" i="22"/>
  <c r="J503" i="22"/>
  <c r="I504" i="22"/>
  <c r="J504" i="22"/>
  <c r="I505" i="22"/>
  <c r="J505" i="22"/>
  <c r="I506" i="22"/>
  <c r="J506" i="22"/>
  <c r="I507" i="22"/>
  <c r="J507" i="22"/>
  <c r="I508" i="22"/>
  <c r="J508" i="22"/>
  <c r="I509" i="22"/>
  <c r="J509" i="22"/>
  <c r="I510" i="22"/>
  <c r="J510" i="22"/>
  <c r="I511" i="22"/>
  <c r="J511" i="22"/>
  <c r="I512" i="22"/>
  <c r="J512" i="22"/>
  <c r="I513" i="22"/>
  <c r="J513" i="22"/>
  <c r="I514" i="22"/>
  <c r="J514" i="22"/>
  <c r="I515" i="22"/>
  <c r="J515" i="22"/>
  <c r="I516" i="22"/>
  <c r="J516" i="22"/>
  <c r="I517" i="22"/>
  <c r="J517" i="22"/>
  <c r="I518" i="22"/>
  <c r="J518" i="22"/>
  <c r="I519" i="22"/>
  <c r="J519" i="22"/>
  <c r="I520" i="22"/>
  <c r="J520" i="22"/>
  <c r="I521" i="22"/>
  <c r="J521" i="22"/>
  <c r="I522" i="22"/>
  <c r="J522" i="22"/>
  <c r="I523" i="22"/>
  <c r="J523" i="22"/>
  <c r="I524" i="22"/>
  <c r="J524" i="22"/>
  <c r="I525" i="22"/>
  <c r="J525" i="22"/>
  <c r="I526" i="22"/>
  <c r="J526" i="22"/>
  <c r="I527" i="22"/>
  <c r="J527" i="22"/>
  <c r="I528" i="22"/>
  <c r="J528" i="22"/>
  <c r="I529" i="22"/>
  <c r="J529" i="22"/>
  <c r="I530" i="22"/>
  <c r="J530" i="22"/>
  <c r="I531" i="22"/>
  <c r="J531" i="22"/>
  <c r="I532" i="22"/>
  <c r="J532" i="22"/>
  <c r="I533" i="22"/>
  <c r="J533" i="22"/>
  <c r="I534" i="22"/>
  <c r="J534" i="22"/>
  <c r="I535" i="22"/>
  <c r="J535" i="22"/>
  <c r="I536" i="22"/>
  <c r="J536" i="22"/>
  <c r="I537" i="22"/>
  <c r="J537" i="22"/>
  <c r="I538" i="22"/>
  <c r="J538" i="22"/>
  <c r="I539" i="22"/>
  <c r="J539" i="22"/>
  <c r="I540" i="22"/>
  <c r="J540" i="22"/>
  <c r="I541" i="22"/>
  <c r="J541" i="22"/>
  <c r="I542" i="22"/>
  <c r="J542" i="22"/>
  <c r="I543" i="22"/>
  <c r="J543" i="22"/>
  <c r="I544" i="22"/>
  <c r="J544" i="22"/>
  <c r="I545" i="22"/>
  <c r="J545" i="22"/>
  <c r="I546" i="22"/>
  <c r="J546" i="22"/>
  <c r="I547" i="22"/>
  <c r="J547" i="22"/>
  <c r="I548" i="22"/>
  <c r="J548" i="22"/>
  <c r="I549" i="22"/>
  <c r="J549" i="22"/>
  <c r="I550" i="22"/>
  <c r="J550" i="22"/>
  <c r="I551" i="22"/>
  <c r="J551" i="22"/>
  <c r="I552" i="22"/>
  <c r="J552" i="22"/>
  <c r="I553" i="22"/>
  <c r="J553" i="22"/>
  <c r="I554" i="22"/>
  <c r="J554" i="22"/>
  <c r="I555" i="22"/>
  <c r="J555" i="22"/>
  <c r="I556" i="22"/>
  <c r="J556" i="22"/>
  <c r="I557" i="22"/>
  <c r="J557" i="22"/>
  <c r="I558" i="22"/>
  <c r="J558" i="22"/>
  <c r="I559" i="22"/>
  <c r="J559" i="22"/>
  <c r="I560" i="22"/>
  <c r="J560" i="22"/>
  <c r="I561" i="22"/>
  <c r="J561" i="22"/>
  <c r="I562" i="22"/>
  <c r="J562" i="22"/>
  <c r="I563" i="22"/>
  <c r="J563" i="22"/>
  <c r="I564" i="22"/>
  <c r="J564" i="22"/>
  <c r="I565" i="22"/>
  <c r="J565" i="22"/>
  <c r="I566" i="22"/>
  <c r="J566" i="22"/>
  <c r="I567" i="22"/>
  <c r="J567" i="22"/>
  <c r="I568" i="22"/>
  <c r="J568" i="22"/>
  <c r="I569" i="22"/>
  <c r="J569" i="22"/>
  <c r="I570" i="22"/>
  <c r="J570" i="22"/>
  <c r="I571" i="22"/>
  <c r="J571" i="22"/>
  <c r="I572" i="22"/>
  <c r="J572" i="22"/>
  <c r="I573" i="22"/>
  <c r="J573" i="22"/>
  <c r="I574" i="22"/>
  <c r="J574" i="22"/>
  <c r="I575" i="22"/>
  <c r="J575" i="22"/>
  <c r="I576" i="22"/>
  <c r="J576" i="22"/>
  <c r="I577" i="22"/>
  <c r="J577" i="22"/>
  <c r="I578" i="22"/>
  <c r="J578" i="22"/>
  <c r="I579" i="22"/>
  <c r="J579" i="22"/>
  <c r="I580" i="22"/>
  <c r="J580" i="22"/>
  <c r="I581" i="22"/>
  <c r="J581" i="22"/>
  <c r="I582" i="22"/>
  <c r="J582" i="22"/>
  <c r="I583" i="22"/>
  <c r="J583" i="22"/>
  <c r="I584" i="22"/>
  <c r="J584" i="22"/>
  <c r="I585" i="22"/>
  <c r="J585" i="22"/>
  <c r="I586" i="22"/>
  <c r="J586" i="22"/>
  <c r="I587" i="22"/>
  <c r="J587" i="22"/>
  <c r="I588" i="22"/>
  <c r="J588" i="22"/>
  <c r="I589" i="22"/>
  <c r="J589" i="22"/>
  <c r="I590" i="22"/>
  <c r="J590" i="22"/>
  <c r="I591" i="22"/>
  <c r="J591" i="22"/>
  <c r="I592" i="22"/>
  <c r="J592" i="22"/>
  <c r="I593" i="22"/>
  <c r="J593" i="22"/>
  <c r="I594" i="22"/>
  <c r="J594" i="22"/>
  <c r="I595" i="22"/>
  <c r="J595" i="22"/>
  <c r="I596" i="22"/>
  <c r="J596" i="22"/>
  <c r="I597" i="22"/>
  <c r="J597" i="22"/>
  <c r="I598" i="22"/>
  <c r="J598" i="22"/>
  <c r="I599" i="22"/>
  <c r="J599" i="22"/>
  <c r="I600" i="22"/>
  <c r="J600" i="22"/>
  <c r="I601" i="22"/>
  <c r="J601" i="22"/>
  <c r="I602" i="22"/>
  <c r="J602" i="22"/>
  <c r="I603" i="22"/>
  <c r="J603" i="22"/>
  <c r="I604" i="22"/>
  <c r="J604" i="22"/>
  <c r="I605" i="22"/>
  <c r="J605" i="22"/>
  <c r="I606" i="22"/>
  <c r="J606" i="22"/>
  <c r="I607" i="22"/>
  <c r="J607" i="22"/>
  <c r="I608" i="22"/>
  <c r="J608" i="22"/>
  <c r="I609" i="22"/>
  <c r="J609" i="22"/>
  <c r="I610" i="22"/>
  <c r="J610" i="22"/>
  <c r="I611" i="22"/>
  <c r="J611" i="22"/>
  <c r="I612" i="22"/>
  <c r="J612" i="22"/>
  <c r="I613" i="22"/>
  <c r="J613" i="22"/>
  <c r="I614" i="22"/>
  <c r="J614" i="22"/>
  <c r="I615" i="22"/>
  <c r="J615" i="22"/>
  <c r="I616" i="22"/>
  <c r="J616" i="22"/>
  <c r="I617" i="22"/>
  <c r="J617" i="22"/>
  <c r="I618" i="22"/>
  <c r="J618" i="22"/>
  <c r="I619" i="22"/>
  <c r="J619" i="22"/>
  <c r="I620" i="22"/>
  <c r="J620" i="22"/>
  <c r="I621" i="22"/>
  <c r="J621" i="22"/>
  <c r="I622" i="22"/>
  <c r="J622" i="22"/>
  <c r="I623" i="22"/>
  <c r="J623" i="22"/>
  <c r="I624" i="22"/>
  <c r="J624" i="22"/>
  <c r="I625" i="22"/>
  <c r="J625" i="22"/>
  <c r="I626" i="22"/>
  <c r="J626" i="22"/>
  <c r="I627" i="22"/>
  <c r="J627" i="22"/>
  <c r="I628" i="22"/>
  <c r="J628" i="22"/>
  <c r="I629" i="22"/>
  <c r="J629" i="22"/>
  <c r="I630" i="22"/>
  <c r="J630" i="22"/>
  <c r="I631" i="22"/>
  <c r="J631" i="22"/>
  <c r="I632" i="22"/>
  <c r="J632" i="22"/>
  <c r="I633" i="22"/>
  <c r="J633" i="22"/>
  <c r="I634" i="22"/>
  <c r="J634" i="22"/>
  <c r="I635" i="22"/>
  <c r="J635" i="22"/>
  <c r="I636" i="22"/>
  <c r="J636" i="22"/>
  <c r="I637" i="22"/>
  <c r="J637" i="22"/>
  <c r="I638" i="22"/>
  <c r="J638" i="22"/>
  <c r="I639" i="22"/>
  <c r="J639" i="22"/>
  <c r="I640" i="22"/>
  <c r="J640" i="22"/>
  <c r="I641" i="22"/>
  <c r="J641" i="22"/>
  <c r="I642" i="22"/>
  <c r="J642" i="22"/>
  <c r="I643" i="22"/>
  <c r="J643" i="22"/>
  <c r="I644" i="22"/>
  <c r="J644" i="22"/>
  <c r="I645" i="22"/>
  <c r="J645" i="22"/>
  <c r="I646" i="22"/>
  <c r="J646" i="22"/>
  <c r="I647" i="22"/>
  <c r="J647" i="22"/>
  <c r="I648" i="22"/>
  <c r="J648" i="22"/>
  <c r="I649" i="22"/>
  <c r="J649" i="22"/>
  <c r="I650" i="22"/>
  <c r="J650" i="22"/>
  <c r="I651" i="22"/>
  <c r="J651" i="22"/>
  <c r="I652" i="22"/>
  <c r="J652" i="22"/>
  <c r="I653" i="22"/>
  <c r="J653" i="22"/>
  <c r="I654" i="22"/>
  <c r="J654" i="22"/>
  <c r="I655" i="22"/>
  <c r="J655" i="22"/>
  <c r="I656" i="22"/>
  <c r="J656" i="22"/>
  <c r="I657" i="22"/>
  <c r="J657" i="22"/>
  <c r="I658" i="22"/>
  <c r="J658" i="22"/>
  <c r="I659" i="22"/>
  <c r="J659" i="22"/>
  <c r="I660" i="22"/>
  <c r="J660" i="22"/>
  <c r="I661" i="22"/>
  <c r="J661" i="22"/>
  <c r="I662" i="22"/>
  <c r="J662" i="22"/>
  <c r="I663" i="22"/>
  <c r="J663" i="22"/>
  <c r="I664" i="22"/>
  <c r="J664" i="22"/>
  <c r="I665" i="22"/>
  <c r="J665" i="22"/>
  <c r="I666" i="22"/>
  <c r="J666" i="22"/>
  <c r="I667" i="22"/>
  <c r="J667" i="22"/>
  <c r="I668" i="22"/>
  <c r="J668" i="22"/>
  <c r="I669" i="22"/>
  <c r="J669" i="22"/>
  <c r="I670" i="22"/>
  <c r="J670" i="22"/>
  <c r="I671" i="22"/>
  <c r="J671" i="22"/>
  <c r="I672" i="22"/>
  <c r="J672" i="22"/>
  <c r="I673" i="22"/>
  <c r="J673" i="22"/>
  <c r="I674" i="22"/>
  <c r="J674" i="22"/>
  <c r="I675" i="22"/>
  <c r="J675" i="22"/>
  <c r="I676" i="22"/>
  <c r="J676" i="22"/>
  <c r="I677" i="22"/>
  <c r="J677" i="22"/>
  <c r="I678" i="22"/>
  <c r="J678" i="22"/>
  <c r="I679" i="22"/>
  <c r="J679" i="22"/>
  <c r="I680" i="22"/>
  <c r="J680" i="22"/>
  <c r="I681" i="22"/>
  <c r="J681" i="22"/>
  <c r="I682" i="22"/>
  <c r="J682" i="22"/>
  <c r="I683" i="22"/>
  <c r="J683" i="22"/>
  <c r="I684" i="22"/>
  <c r="J684" i="22"/>
  <c r="I685" i="22"/>
  <c r="J685" i="22"/>
  <c r="I686" i="22"/>
  <c r="J686" i="22"/>
  <c r="I687" i="22"/>
  <c r="J687" i="22"/>
  <c r="I688" i="22"/>
  <c r="J688" i="22"/>
  <c r="I689" i="22"/>
  <c r="J689" i="22"/>
  <c r="I690" i="22"/>
  <c r="J690" i="22"/>
  <c r="I691" i="22"/>
  <c r="J691" i="22"/>
  <c r="I692" i="22"/>
  <c r="J692" i="22"/>
  <c r="I693" i="22"/>
  <c r="J693" i="22"/>
  <c r="I694" i="22"/>
  <c r="J694" i="22"/>
  <c r="I695" i="22"/>
  <c r="J695" i="22"/>
  <c r="I696" i="22"/>
  <c r="J696" i="22"/>
  <c r="I697" i="22"/>
  <c r="J697" i="22"/>
  <c r="I698" i="22"/>
  <c r="J698" i="22"/>
  <c r="I699" i="22"/>
  <c r="J699" i="22"/>
  <c r="I700" i="22"/>
  <c r="J700" i="22"/>
  <c r="I701" i="22"/>
  <c r="J701" i="22"/>
  <c r="I702" i="22"/>
  <c r="J702" i="22"/>
  <c r="I703" i="22"/>
  <c r="J703" i="22"/>
  <c r="I704" i="22"/>
  <c r="J704" i="22"/>
  <c r="I705" i="22"/>
  <c r="J705" i="22"/>
  <c r="I706" i="22"/>
  <c r="J706" i="22"/>
  <c r="I707" i="22"/>
  <c r="J707" i="22"/>
  <c r="I708" i="22"/>
  <c r="J708" i="22"/>
  <c r="I709" i="22"/>
  <c r="J709" i="22"/>
  <c r="I710" i="22"/>
  <c r="J710" i="22"/>
  <c r="I711" i="22"/>
  <c r="J711" i="22"/>
  <c r="I712" i="22"/>
  <c r="J712" i="22"/>
  <c r="I713" i="22"/>
  <c r="J713" i="22"/>
  <c r="I714" i="22"/>
  <c r="J714" i="22"/>
  <c r="I715" i="22"/>
  <c r="J715" i="22"/>
  <c r="I716" i="22"/>
  <c r="J716" i="22"/>
  <c r="I717" i="22"/>
  <c r="J717" i="22"/>
  <c r="I718" i="22"/>
  <c r="J718" i="22"/>
  <c r="I719" i="22"/>
  <c r="J719" i="22"/>
  <c r="I720" i="22"/>
  <c r="J720" i="22"/>
  <c r="I721" i="22"/>
  <c r="J721" i="22"/>
  <c r="I722" i="22"/>
  <c r="J722" i="22"/>
  <c r="I723" i="22"/>
  <c r="J723" i="22"/>
  <c r="I724" i="22"/>
  <c r="J724" i="22"/>
  <c r="I725" i="22"/>
  <c r="J725" i="22"/>
  <c r="I726" i="22"/>
  <c r="J726" i="22"/>
  <c r="I727" i="22"/>
  <c r="J727" i="22"/>
  <c r="I728" i="22"/>
  <c r="J728" i="22"/>
  <c r="I729" i="22"/>
  <c r="J729" i="22"/>
  <c r="I730" i="22"/>
  <c r="J730" i="22"/>
  <c r="I731" i="22"/>
  <c r="J731" i="22"/>
  <c r="I732" i="22"/>
  <c r="J732" i="22"/>
  <c r="I733" i="22"/>
  <c r="J733" i="22"/>
  <c r="I734" i="22"/>
  <c r="J734" i="22"/>
  <c r="I735" i="22"/>
  <c r="J735" i="22"/>
  <c r="I736" i="22"/>
  <c r="J736" i="22"/>
  <c r="I737" i="22"/>
  <c r="J737" i="22"/>
  <c r="I738" i="22"/>
  <c r="J738" i="22"/>
  <c r="I739" i="22"/>
  <c r="J739" i="22"/>
  <c r="I740" i="22"/>
  <c r="J740" i="22"/>
  <c r="I741" i="22"/>
  <c r="J741" i="22"/>
  <c r="I742" i="22"/>
  <c r="J742" i="22"/>
  <c r="I743" i="22"/>
  <c r="J743" i="22"/>
  <c r="I744" i="22"/>
  <c r="J744" i="22"/>
  <c r="I745" i="22"/>
  <c r="J745" i="22"/>
  <c r="I746" i="22"/>
  <c r="J746" i="22"/>
  <c r="I747" i="22"/>
  <c r="J747" i="22"/>
  <c r="I748" i="22"/>
  <c r="J748" i="22"/>
  <c r="I749" i="22"/>
  <c r="J749" i="22"/>
  <c r="I750" i="22"/>
  <c r="J750" i="22"/>
  <c r="I751" i="22"/>
  <c r="J751" i="22"/>
  <c r="I752" i="22"/>
  <c r="J752" i="22"/>
  <c r="I753" i="22"/>
  <c r="J753" i="22"/>
  <c r="I754" i="22"/>
  <c r="J754" i="22"/>
  <c r="I755" i="22"/>
  <c r="J755" i="22"/>
  <c r="I756" i="22"/>
  <c r="J756" i="22"/>
  <c r="I757" i="22"/>
  <c r="J757" i="22"/>
  <c r="I758" i="22"/>
  <c r="J758" i="22"/>
  <c r="I759" i="22"/>
  <c r="J759" i="22"/>
  <c r="I760" i="22"/>
  <c r="J760" i="22"/>
  <c r="I761" i="22"/>
  <c r="J761" i="22"/>
  <c r="I762" i="22"/>
  <c r="J762" i="22"/>
  <c r="I763" i="22"/>
  <c r="J763" i="22"/>
  <c r="I764" i="22"/>
  <c r="J764" i="22"/>
  <c r="I765" i="22"/>
  <c r="J765" i="22"/>
  <c r="I766" i="22"/>
  <c r="J766" i="22"/>
  <c r="I767" i="22"/>
  <c r="J767" i="22"/>
  <c r="I768" i="22"/>
  <c r="J768" i="22"/>
  <c r="I769" i="22"/>
  <c r="J769" i="22"/>
  <c r="I770" i="22"/>
  <c r="J770" i="22"/>
  <c r="I771" i="22"/>
  <c r="J771" i="22"/>
  <c r="I772" i="22"/>
  <c r="J772" i="22"/>
  <c r="I773" i="22"/>
  <c r="J773" i="22"/>
  <c r="I774" i="22"/>
  <c r="J774" i="22"/>
  <c r="I775" i="22"/>
  <c r="J775" i="22"/>
  <c r="I776" i="22"/>
  <c r="J776" i="22"/>
  <c r="I777" i="22"/>
  <c r="J777" i="22"/>
  <c r="I778" i="22"/>
  <c r="J778" i="22"/>
  <c r="I779" i="22"/>
  <c r="J779" i="22"/>
  <c r="I780" i="22"/>
  <c r="J780" i="22"/>
  <c r="I781" i="22"/>
  <c r="J781" i="22"/>
  <c r="I782" i="22"/>
  <c r="J782" i="22"/>
  <c r="I783" i="22"/>
  <c r="J783" i="22"/>
  <c r="I784" i="22"/>
  <c r="J784" i="22"/>
  <c r="I785" i="22"/>
  <c r="J785" i="22"/>
  <c r="I786" i="22"/>
  <c r="J786" i="22"/>
  <c r="I787" i="22"/>
  <c r="J787" i="22"/>
  <c r="I788" i="22"/>
  <c r="J788" i="22"/>
  <c r="I789" i="22"/>
  <c r="J789" i="22"/>
  <c r="I790" i="22"/>
  <c r="J790" i="22"/>
  <c r="I791" i="22"/>
  <c r="J791" i="22"/>
  <c r="I792" i="22"/>
  <c r="J792" i="22"/>
  <c r="I793" i="22"/>
  <c r="J793" i="22"/>
  <c r="I794" i="22"/>
  <c r="J794" i="22"/>
  <c r="I795" i="22"/>
  <c r="J795" i="22"/>
  <c r="I796" i="22"/>
  <c r="J796" i="22"/>
  <c r="I797" i="22"/>
  <c r="J797" i="22"/>
  <c r="I798" i="22"/>
  <c r="J798" i="22"/>
  <c r="I799" i="22"/>
  <c r="J799" i="22"/>
  <c r="I800" i="22"/>
  <c r="J800" i="22"/>
  <c r="I801" i="22"/>
  <c r="J801" i="22"/>
  <c r="I802" i="22"/>
  <c r="J802" i="22"/>
  <c r="I803" i="22"/>
  <c r="J803" i="22"/>
  <c r="I804" i="22"/>
  <c r="J804" i="22"/>
  <c r="I805" i="22"/>
  <c r="J805" i="22"/>
  <c r="I806" i="22"/>
  <c r="J806" i="22"/>
  <c r="I807" i="22"/>
  <c r="J807" i="22"/>
  <c r="I808" i="22"/>
  <c r="J808" i="22"/>
  <c r="I809" i="22"/>
  <c r="J809" i="22"/>
  <c r="I810" i="22"/>
  <c r="J810" i="22"/>
  <c r="I811" i="22"/>
  <c r="J811" i="22"/>
  <c r="I812" i="22"/>
  <c r="J812" i="22"/>
  <c r="I813" i="22"/>
  <c r="J813" i="22"/>
  <c r="I814" i="22"/>
  <c r="J814" i="22"/>
  <c r="I815" i="22"/>
  <c r="J815" i="22"/>
  <c r="I816" i="22"/>
  <c r="J816" i="22"/>
  <c r="I817" i="22"/>
  <c r="J817" i="22"/>
  <c r="I818" i="22"/>
  <c r="J818" i="22"/>
  <c r="I819" i="22"/>
  <c r="J819" i="22"/>
  <c r="I820" i="22"/>
  <c r="J820" i="22"/>
  <c r="I821" i="22"/>
  <c r="J821" i="22"/>
  <c r="I822" i="22"/>
  <c r="J822" i="22"/>
  <c r="I823" i="22"/>
  <c r="J823" i="22"/>
  <c r="I824" i="22"/>
  <c r="J824" i="22"/>
  <c r="I825" i="22"/>
  <c r="J825" i="22"/>
  <c r="I826" i="22"/>
  <c r="J826" i="22"/>
  <c r="I827" i="22"/>
  <c r="J827" i="22"/>
  <c r="I828" i="22"/>
  <c r="J828" i="22"/>
  <c r="I829" i="22"/>
  <c r="J829" i="22"/>
  <c r="I830" i="22"/>
  <c r="J830" i="22"/>
  <c r="I831" i="22"/>
  <c r="J831" i="22"/>
  <c r="I832" i="22"/>
  <c r="J832" i="22"/>
  <c r="I833" i="22"/>
  <c r="J833" i="22"/>
  <c r="I834" i="22"/>
  <c r="J834" i="22"/>
  <c r="I835" i="22"/>
  <c r="J835" i="22"/>
  <c r="I836" i="22"/>
  <c r="J836" i="22"/>
  <c r="I837" i="22"/>
  <c r="J837" i="22"/>
  <c r="I838" i="22"/>
  <c r="J838" i="22"/>
  <c r="I839" i="22"/>
  <c r="J839" i="22"/>
  <c r="I840" i="22"/>
  <c r="J840" i="22"/>
  <c r="I841" i="22"/>
  <c r="J841" i="22"/>
  <c r="I842" i="22"/>
  <c r="J842" i="22"/>
  <c r="I843" i="22"/>
  <c r="J843" i="22"/>
  <c r="I844" i="22"/>
  <c r="J844" i="22"/>
  <c r="I845" i="22"/>
  <c r="J845" i="22"/>
  <c r="I846" i="22"/>
  <c r="J846" i="22"/>
  <c r="I847" i="22"/>
  <c r="J847" i="22"/>
  <c r="I848" i="22"/>
  <c r="J848" i="22"/>
  <c r="I849" i="22"/>
  <c r="J849" i="22"/>
  <c r="I850" i="22"/>
  <c r="J850" i="22"/>
  <c r="I851" i="22"/>
  <c r="J851" i="22"/>
  <c r="I852" i="22"/>
  <c r="J852" i="22"/>
  <c r="I853" i="22"/>
  <c r="J853" i="22"/>
  <c r="I854" i="22"/>
  <c r="J854" i="22"/>
  <c r="I855" i="22"/>
  <c r="J855" i="22"/>
  <c r="I856" i="22"/>
  <c r="J856" i="22"/>
  <c r="I857" i="22"/>
  <c r="J857" i="22"/>
  <c r="I858" i="22"/>
  <c r="J858" i="22"/>
  <c r="I859" i="22"/>
  <c r="J859" i="22"/>
  <c r="I860" i="22"/>
  <c r="J860" i="22"/>
  <c r="I861" i="22"/>
  <c r="J861" i="22"/>
  <c r="I862" i="22"/>
  <c r="J862" i="22"/>
  <c r="I863" i="22"/>
  <c r="J863" i="22"/>
  <c r="I864" i="22"/>
  <c r="J864" i="22"/>
  <c r="I865" i="22"/>
  <c r="J865" i="22"/>
  <c r="I866" i="22"/>
  <c r="J866" i="22"/>
  <c r="I867" i="22"/>
  <c r="J867" i="22"/>
  <c r="I868" i="22"/>
  <c r="J868" i="22"/>
  <c r="I869" i="22"/>
  <c r="J869" i="22"/>
  <c r="I870" i="22"/>
  <c r="J870" i="22"/>
  <c r="I871" i="22"/>
  <c r="J871" i="22"/>
  <c r="I872" i="22"/>
  <c r="J872" i="22"/>
  <c r="I873" i="22"/>
  <c r="J873" i="22"/>
  <c r="I874" i="22"/>
  <c r="J874" i="22"/>
  <c r="I875" i="22"/>
  <c r="J875" i="22"/>
  <c r="I876" i="22"/>
  <c r="J876" i="22"/>
  <c r="I877" i="22"/>
  <c r="J877" i="22"/>
  <c r="I878" i="22"/>
  <c r="J878" i="22"/>
  <c r="I879" i="22"/>
  <c r="J879" i="22"/>
  <c r="I880" i="22"/>
  <c r="J880" i="22"/>
  <c r="I881" i="22"/>
  <c r="J881" i="22"/>
  <c r="I882" i="22"/>
  <c r="J882" i="22"/>
  <c r="I883" i="22"/>
  <c r="J883" i="22"/>
  <c r="I884" i="22"/>
  <c r="J884" i="22"/>
  <c r="I885" i="22"/>
  <c r="J885" i="22"/>
  <c r="I886" i="22"/>
  <c r="J886" i="22"/>
  <c r="I887" i="22"/>
  <c r="J887" i="22"/>
  <c r="I888" i="22"/>
  <c r="J888" i="22"/>
  <c r="I889" i="22"/>
  <c r="J889" i="22"/>
  <c r="I890" i="22"/>
  <c r="J890" i="22"/>
  <c r="I891" i="22"/>
  <c r="J891" i="22"/>
  <c r="I892" i="22"/>
  <c r="J892" i="22"/>
  <c r="I893" i="22"/>
  <c r="J893" i="22"/>
  <c r="I894" i="22"/>
  <c r="J894" i="22"/>
  <c r="I895" i="22"/>
  <c r="J895" i="22"/>
  <c r="I896" i="22"/>
  <c r="J896" i="22"/>
  <c r="I897" i="22"/>
  <c r="J897" i="22"/>
  <c r="I898" i="22"/>
  <c r="J898" i="22"/>
  <c r="I899" i="22"/>
  <c r="J899" i="22"/>
  <c r="I900" i="22"/>
  <c r="J900" i="22"/>
  <c r="I901" i="22"/>
  <c r="J901" i="22"/>
  <c r="I902" i="22"/>
  <c r="J902" i="22"/>
  <c r="I903" i="22"/>
  <c r="J903" i="22"/>
  <c r="I904" i="22"/>
  <c r="J904" i="22"/>
  <c r="I905" i="22"/>
  <c r="J905" i="22"/>
  <c r="I906" i="22"/>
  <c r="J906" i="22"/>
  <c r="I907" i="22"/>
  <c r="J907" i="22"/>
  <c r="I908" i="22"/>
  <c r="J908" i="22"/>
  <c r="I909" i="22"/>
  <c r="J909" i="22"/>
  <c r="I910" i="22"/>
  <c r="J910" i="22"/>
  <c r="I911" i="22"/>
  <c r="J911" i="22"/>
  <c r="I912" i="22"/>
  <c r="J912" i="22"/>
  <c r="I913" i="22"/>
  <c r="J913" i="22"/>
  <c r="I914" i="22"/>
  <c r="J914" i="22"/>
  <c r="I915" i="22"/>
  <c r="J915" i="22"/>
  <c r="I916" i="22"/>
  <c r="J916" i="22"/>
  <c r="I917" i="22"/>
  <c r="J917" i="22"/>
  <c r="I918" i="22"/>
  <c r="J918" i="22"/>
  <c r="I919" i="22"/>
  <c r="J919" i="22"/>
  <c r="I920" i="22"/>
  <c r="J920" i="22"/>
  <c r="I921" i="22"/>
  <c r="J921" i="22"/>
  <c r="I922" i="22"/>
  <c r="J922" i="22"/>
  <c r="I923" i="22"/>
  <c r="J923" i="22"/>
  <c r="I924" i="22"/>
  <c r="J924" i="22"/>
  <c r="I925" i="22"/>
  <c r="J925" i="22"/>
  <c r="I926" i="22"/>
  <c r="J926" i="22"/>
  <c r="I927" i="22"/>
  <c r="J927" i="22"/>
  <c r="I928" i="22"/>
  <c r="J928" i="22"/>
  <c r="I929" i="22"/>
  <c r="J929" i="22"/>
  <c r="I930" i="22"/>
  <c r="J930" i="22"/>
  <c r="I931" i="22"/>
  <c r="J931" i="22"/>
  <c r="I932" i="22"/>
  <c r="J932" i="22"/>
  <c r="I933" i="22"/>
  <c r="J933" i="22"/>
  <c r="I934" i="22"/>
  <c r="J934" i="22"/>
  <c r="I935" i="22"/>
  <c r="J935" i="22"/>
  <c r="I936" i="22"/>
  <c r="J936" i="22"/>
  <c r="I937" i="22"/>
  <c r="J937" i="22"/>
  <c r="I938" i="22"/>
  <c r="J938" i="22"/>
  <c r="I939" i="22"/>
  <c r="J939" i="22"/>
  <c r="I940" i="22"/>
  <c r="J940" i="22"/>
  <c r="I941" i="22"/>
  <c r="J941" i="22"/>
  <c r="I942" i="22"/>
  <c r="J942" i="22"/>
  <c r="I943" i="22"/>
  <c r="J943" i="22"/>
  <c r="I944" i="22"/>
  <c r="J944" i="22"/>
  <c r="I945" i="22"/>
  <c r="J945" i="22"/>
  <c r="I946" i="22"/>
  <c r="J946" i="22"/>
  <c r="I947" i="22"/>
  <c r="J947" i="22"/>
  <c r="I948" i="22"/>
  <c r="J948" i="22"/>
  <c r="I949" i="22"/>
  <c r="J949" i="22"/>
  <c r="I950" i="22"/>
  <c r="J950" i="22"/>
  <c r="I951" i="22"/>
  <c r="J951" i="22"/>
  <c r="I952" i="22"/>
  <c r="J952" i="22"/>
  <c r="I953" i="22"/>
  <c r="J953" i="22"/>
  <c r="I954" i="22"/>
  <c r="J954" i="22"/>
  <c r="I955" i="22"/>
  <c r="J955" i="22"/>
  <c r="I956" i="22"/>
  <c r="J956" i="22"/>
  <c r="I957" i="22"/>
  <c r="J957" i="22"/>
  <c r="I958" i="22"/>
  <c r="J958" i="22"/>
  <c r="I959" i="22"/>
  <c r="J959" i="22"/>
  <c r="I960" i="22"/>
  <c r="J960" i="22"/>
  <c r="I961" i="22"/>
  <c r="J961" i="22"/>
  <c r="I962" i="22"/>
  <c r="J962" i="22"/>
  <c r="I963" i="22"/>
  <c r="J963" i="22"/>
  <c r="I964" i="22"/>
  <c r="J964" i="22"/>
  <c r="I965" i="22"/>
  <c r="J965" i="22"/>
  <c r="I966" i="22"/>
  <c r="J966" i="22"/>
  <c r="I967" i="22"/>
  <c r="J967" i="22"/>
  <c r="I968" i="22"/>
  <c r="J968" i="22"/>
  <c r="I969" i="22"/>
  <c r="J969" i="22"/>
  <c r="I970" i="22"/>
  <c r="J970" i="22"/>
  <c r="I971" i="22"/>
  <c r="J971" i="22"/>
  <c r="I972" i="22"/>
  <c r="J972" i="22"/>
  <c r="I973" i="22"/>
  <c r="J973" i="22"/>
  <c r="I974" i="22"/>
  <c r="J974" i="22"/>
  <c r="I975" i="22"/>
  <c r="J975" i="22"/>
  <c r="I976" i="22"/>
  <c r="J976" i="22"/>
  <c r="I977" i="22"/>
  <c r="J977" i="22"/>
  <c r="I978" i="22"/>
  <c r="J978" i="22"/>
  <c r="I979" i="22"/>
  <c r="J979" i="22"/>
  <c r="I980" i="22"/>
  <c r="J980" i="22"/>
  <c r="I981" i="22"/>
  <c r="J981" i="22"/>
  <c r="I982" i="22"/>
  <c r="J982" i="22"/>
  <c r="I983" i="22"/>
  <c r="J983" i="22"/>
  <c r="I984" i="22"/>
  <c r="J984" i="22"/>
  <c r="I985" i="22"/>
  <c r="J985" i="22"/>
  <c r="I986" i="22"/>
  <c r="J986" i="22"/>
  <c r="I987" i="22"/>
  <c r="J987" i="22"/>
  <c r="I988" i="22"/>
  <c r="J988" i="22"/>
  <c r="I989" i="22"/>
  <c r="J989" i="22"/>
  <c r="I990" i="22"/>
  <c r="J990" i="22"/>
  <c r="I991" i="22"/>
  <c r="J991" i="22"/>
  <c r="I992" i="22"/>
  <c r="J992" i="22"/>
  <c r="I993" i="22"/>
  <c r="J993" i="22"/>
  <c r="I994" i="22"/>
  <c r="J994" i="22"/>
  <c r="I995" i="22"/>
  <c r="J995" i="22"/>
  <c r="I996" i="22"/>
  <c r="J996" i="22"/>
  <c r="I997" i="22"/>
  <c r="J997" i="22"/>
  <c r="I998" i="22"/>
  <c r="J998" i="22"/>
  <c r="I999" i="22"/>
  <c r="J999" i="22"/>
  <c r="I1000" i="22"/>
  <c r="J1000" i="22"/>
  <c r="I1001" i="22"/>
  <c r="J1001" i="22"/>
  <c r="I1002" i="22"/>
  <c r="J1002" i="22"/>
  <c r="I1003" i="22"/>
  <c r="J1003" i="22"/>
  <c r="I1004" i="22"/>
  <c r="J1004" i="22"/>
  <c r="I1005" i="22"/>
  <c r="J1005" i="22"/>
  <c r="I1006" i="22"/>
  <c r="J1006" i="22"/>
  <c r="I1007" i="22"/>
  <c r="J1007" i="22"/>
  <c r="I1008" i="22"/>
  <c r="J1008" i="22"/>
  <c r="I1009" i="22"/>
  <c r="J1009" i="22"/>
  <c r="I1010" i="22"/>
  <c r="J1010" i="22"/>
  <c r="I1011" i="22"/>
  <c r="J1011" i="22"/>
  <c r="I1012" i="22"/>
  <c r="J1012" i="22"/>
  <c r="I1013" i="22"/>
  <c r="J1013" i="22"/>
  <c r="I1014" i="22"/>
  <c r="J1014" i="22"/>
  <c r="I1015" i="22"/>
  <c r="J1015" i="22"/>
  <c r="I1016" i="22"/>
  <c r="J1016" i="22"/>
  <c r="I1017" i="22"/>
  <c r="J1017" i="22"/>
  <c r="I1018" i="22"/>
  <c r="J1018" i="22"/>
  <c r="I1019" i="22"/>
  <c r="J1019" i="22"/>
  <c r="I1020" i="22"/>
  <c r="J1020" i="22"/>
  <c r="I1021" i="22"/>
  <c r="J1021" i="22"/>
  <c r="I1022" i="22"/>
  <c r="J1022" i="22"/>
  <c r="I1023" i="22"/>
  <c r="J1023" i="22"/>
  <c r="I1024" i="22"/>
  <c r="J1024" i="22"/>
  <c r="I1025" i="22"/>
  <c r="J1025" i="22"/>
  <c r="I1026" i="22"/>
  <c r="J1026" i="22"/>
  <c r="I1027" i="22"/>
  <c r="J1027" i="22"/>
  <c r="I1028" i="22"/>
  <c r="J1028" i="22"/>
  <c r="I1029" i="22"/>
  <c r="J1029" i="22"/>
  <c r="I1030" i="22"/>
  <c r="J1030" i="22"/>
  <c r="I1031" i="22"/>
  <c r="J1031" i="22"/>
  <c r="I1032" i="22"/>
  <c r="J1032" i="22"/>
  <c r="I1033" i="22"/>
  <c r="J1033" i="22"/>
  <c r="I1034" i="22"/>
  <c r="J1034" i="22"/>
  <c r="I1035" i="22"/>
  <c r="J1035" i="22"/>
  <c r="I1036" i="22"/>
  <c r="J1036" i="22"/>
  <c r="I1037" i="22"/>
  <c r="J1037" i="22"/>
  <c r="I1038" i="22"/>
  <c r="J1038" i="22"/>
  <c r="I1039" i="22"/>
  <c r="J1039" i="22"/>
  <c r="I1040" i="22"/>
  <c r="J1040" i="22"/>
  <c r="I1041" i="22"/>
  <c r="J1041" i="22"/>
  <c r="I1042" i="22"/>
  <c r="J1042" i="22"/>
  <c r="I1043" i="22"/>
  <c r="J1043" i="22"/>
  <c r="I1044" i="22"/>
  <c r="J1044" i="22"/>
  <c r="I1045" i="22"/>
  <c r="J1045" i="22"/>
  <c r="I1046" i="22"/>
  <c r="J1046" i="22"/>
  <c r="I1047" i="22"/>
  <c r="J1047" i="22"/>
  <c r="I1048" i="22"/>
  <c r="J1048" i="22"/>
  <c r="I1049" i="22"/>
  <c r="J1049" i="22"/>
  <c r="I1050" i="22"/>
  <c r="J1050" i="22"/>
  <c r="I1051" i="22"/>
  <c r="J1051" i="22"/>
  <c r="I1052" i="22"/>
  <c r="J1052" i="22"/>
  <c r="I1053" i="22"/>
  <c r="J1053" i="22"/>
  <c r="I1054" i="22"/>
  <c r="J1054" i="22"/>
  <c r="I1055" i="22"/>
  <c r="J1055" i="22"/>
  <c r="I1056" i="22"/>
  <c r="J1056" i="22"/>
  <c r="I1057" i="22"/>
  <c r="J1057" i="22"/>
  <c r="I1058" i="22"/>
  <c r="J1058" i="22"/>
  <c r="I1059" i="22"/>
  <c r="J1059" i="22"/>
  <c r="I1060" i="22"/>
  <c r="J1060" i="22"/>
  <c r="I1061" i="22"/>
  <c r="J1061" i="22"/>
  <c r="I1062" i="22"/>
  <c r="J1062" i="22"/>
  <c r="I1063" i="22"/>
  <c r="J1063" i="22"/>
  <c r="I1064" i="22"/>
  <c r="J1064" i="22"/>
  <c r="I1065" i="22"/>
  <c r="J1065" i="22"/>
  <c r="I1066" i="22"/>
  <c r="J1066" i="22"/>
  <c r="I1067" i="22"/>
  <c r="J1067" i="22"/>
  <c r="I1068" i="22"/>
  <c r="J1068" i="22"/>
  <c r="I1069" i="22"/>
  <c r="J1069" i="22"/>
  <c r="I1070" i="22"/>
  <c r="J1070" i="22"/>
  <c r="I1071" i="22"/>
  <c r="J1071" i="22"/>
  <c r="I1072" i="22"/>
  <c r="J1072" i="22"/>
  <c r="I1073" i="22"/>
  <c r="J1073" i="22"/>
  <c r="I1074" i="22"/>
  <c r="J1074" i="22"/>
  <c r="I1075" i="22"/>
  <c r="J1075" i="22"/>
  <c r="I1076" i="22"/>
  <c r="J1076" i="22"/>
  <c r="I1077" i="22"/>
  <c r="J1077" i="22"/>
  <c r="I1078" i="22"/>
  <c r="J1078" i="22"/>
  <c r="I1079" i="22"/>
  <c r="J1079" i="22"/>
  <c r="I1080" i="22"/>
  <c r="J1080" i="22"/>
  <c r="I1081" i="22"/>
  <c r="J1081" i="22"/>
  <c r="I1082" i="22"/>
  <c r="J1082" i="22"/>
  <c r="I1083" i="22"/>
  <c r="J1083" i="22"/>
  <c r="I1084" i="22"/>
  <c r="J1084" i="22"/>
  <c r="I1085" i="22"/>
  <c r="J1085" i="22"/>
  <c r="I1086" i="22"/>
  <c r="J1086" i="22"/>
  <c r="I1087" i="22"/>
  <c r="J1087" i="22"/>
  <c r="I1088" i="22"/>
  <c r="J1088" i="22"/>
  <c r="I1089" i="22"/>
  <c r="J1089" i="22"/>
  <c r="I1090" i="22"/>
  <c r="J1090" i="22"/>
  <c r="I1091" i="22"/>
  <c r="J1091" i="22"/>
  <c r="I1092" i="22"/>
  <c r="J1092" i="22"/>
  <c r="I1093" i="22"/>
  <c r="J1093" i="22"/>
  <c r="I1094" i="22"/>
  <c r="J1094" i="22"/>
  <c r="I1095" i="22"/>
  <c r="J1095" i="22"/>
  <c r="I1096" i="22"/>
  <c r="J1096" i="22"/>
  <c r="I1097" i="22"/>
  <c r="J1097" i="22"/>
  <c r="I1098" i="22"/>
  <c r="J1098" i="22"/>
  <c r="I1099" i="22"/>
  <c r="J1099" i="22"/>
  <c r="I1100" i="22"/>
  <c r="J1100" i="22"/>
  <c r="I1101" i="22"/>
  <c r="J1101" i="22"/>
  <c r="I1102" i="22"/>
  <c r="J1102" i="22"/>
  <c r="I1103" i="22"/>
  <c r="J1103" i="22"/>
  <c r="I1104" i="22"/>
  <c r="J1104" i="22"/>
  <c r="I1105" i="22"/>
  <c r="J1105" i="22"/>
  <c r="I1106" i="22"/>
  <c r="J1106" i="22"/>
  <c r="I1107" i="22"/>
  <c r="J1107" i="22"/>
  <c r="I1108" i="22"/>
  <c r="J1108" i="22"/>
  <c r="I1109" i="22"/>
  <c r="J1109" i="22"/>
  <c r="I1110" i="22"/>
  <c r="J1110" i="22"/>
  <c r="I1111" i="22"/>
  <c r="J1111" i="22"/>
  <c r="I1112" i="22"/>
  <c r="J1112" i="22"/>
  <c r="I1113" i="22"/>
  <c r="J1113" i="22"/>
  <c r="I1114" i="22"/>
  <c r="J1114" i="22"/>
  <c r="I1115" i="22"/>
  <c r="J1115" i="22"/>
  <c r="I1116" i="22"/>
  <c r="J1116" i="22"/>
  <c r="I1117" i="22"/>
  <c r="J1117" i="22"/>
  <c r="I1118" i="22"/>
  <c r="J1118" i="22"/>
  <c r="I1119" i="22"/>
  <c r="J1119" i="22"/>
  <c r="I1120" i="22"/>
  <c r="J1120" i="22"/>
  <c r="I1121" i="22"/>
  <c r="J1121" i="22"/>
  <c r="I1122" i="22"/>
  <c r="J1122" i="22"/>
  <c r="I1123" i="22"/>
  <c r="J1123" i="22"/>
  <c r="I1124" i="22"/>
  <c r="J1124" i="22"/>
  <c r="I1125" i="22"/>
  <c r="J1125" i="22"/>
  <c r="I1126" i="22"/>
  <c r="J1126" i="22"/>
  <c r="I1127" i="22"/>
  <c r="J1127" i="22"/>
  <c r="I1128" i="22"/>
  <c r="J1128" i="22"/>
  <c r="I1129" i="22"/>
  <c r="J1129" i="22"/>
  <c r="I1130" i="22"/>
  <c r="J1130" i="22"/>
  <c r="I1131" i="22"/>
  <c r="J1131" i="22"/>
  <c r="I1132" i="22"/>
  <c r="J1132" i="22"/>
  <c r="I1133" i="22"/>
  <c r="J1133" i="22"/>
  <c r="I1134" i="22"/>
  <c r="J1134" i="22"/>
  <c r="I1135" i="22"/>
  <c r="J1135" i="22"/>
  <c r="I1136" i="22"/>
  <c r="J1136" i="22"/>
  <c r="I1137" i="22"/>
  <c r="J1137" i="22"/>
  <c r="I1138" i="22"/>
  <c r="J1138" i="22"/>
  <c r="I1139" i="22"/>
  <c r="J1139" i="22"/>
  <c r="I1140" i="22"/>
  <c r="J1140" i="22"/>
  <c r="I1141" i="22"/>
  <c r="J1141" i="22"/>
  <c r="I1142" i="22"/>
  <c r="J1142" i="22"/>
  <c r="I1143" i="22"/>
  <c r="J1143" i="22"/>
  <c r="I1144" i="22"/>
  <c r="J1144" i="22"/>
  <c r="I1145" i="22"/>
  <c r="J1145" i="22"/>
  <c r="I1146" i="22"/>
  <c r="J1146" i="22"/>
  <c r="I1147" i="22"/>
  <c r="J1147" i="22"/>
  <c r="I1148" i="22"/>
  <c r="J1148" i="22"/>
  <c r="I1149" i="22"/>
  <c r="J1149" i="22"/>
  <c r="I1150" i="22"/>
  <c r="J1150" i="22"/>
  <c r="I1151" i="22"/>
  <c r="J1151" i="22"/>
  <c r="I1152" i="22"/>
  <c r="J1152" i="22"/>
  <c r="I1153" i="22"/>
  <c r="J1153" i="22"/>
  <c r="I1154" i="22"/>
  <c r="J1154" i="22"/>
  <c r="I1155" i="22"/>
  <c r="J1155" i="22"/>
  <c r="I1156" i="22"/>
  <c r="J1156" i="22"/>
  <c r="I1157" i="22"/>
  <c r="J1157" i="22"/>
  <c r="I1158" i="22"/>
  <c r="J1158" i="22"/>
  <c r="I1159" i="22"/>
  <c r="J1159" i="22"/>
  <c r="I1160" i="22"/>
  <c r="J1160" i="22"/>
  <c r="I1161" i="22"/>
  <c r="J1161" i="22"/>
  <c r="I1162" i="22"/>
  <c r="J1162" i="22"/>
  <c r="I1163" i="22"/>
  <c r="J1163" i="22"/>
  <c r="I1164" i="22"/>
  <c r="J1164" i="22"/>
  <c r="I1165" i="22"/>
  <c r="J1165" i="22"/>
  <c r="I1166" i="22"/>
  <c r="J1166" i="22"/>
  <c r="I1167" i="22"/>
  <c r="J1167" i="22"/>
  <c r="I1168" i="22"/>
  <c r="J1168" i="22"/>
  <c r="I1169" i="22"/>
  <c r="J1169" i="22"/>
  <c r="I1170" i="22"/>
  <c r="J1170" i="22"/>
  <c r="I1171" i="22"/>
  <c r="J1171" i="22"/>
  <c r="I1172" i="22"/>
  <c r="J1172" i="22"/>
  <c r="I1173" i="22"/>
  <c r="J1173" i="22"/>
  <c r="I1174" i="22"/>
  <c r="J1174" i="22"/>
  <c r="I1175" i="22"/>
  <c r="J1175" i="22"/>
  <c r="I1176" i="22"/>
  <c r="J1176" i="22"/>
  <c r="I1177" i="22"/>
  <c r="J1177" i="22"/>
  <c r="I1178" i="22"/>
  <c r="J1178" i="22"/>
  <c r="I1179" i="22"/>
  <c r="J1179" i="22"/>
  <c r="I1180" i="22"/>
  <c r="J1180" i="22"/>
  <c r="I1181" i="22"/>
  <c r="J1181" i="22"/>
  <c r="I1182" i="22"/>
  <c r="J1182" i="22"/>
  <c r="I1183" i="22"/>
  <c r="J1183" i="22"/>
  <c r="I1184" i="22"/>
  <c r="J1184" i="22"/>
  <c r="I1185" i="22"/>
  <c r="J1185" i="22"/>
  <c r="I1186" i="22"/>
  <c r="J1186" i="22"/>
  <c r="I1187" i="22"/>
  <c r="J1187" i="22"/>
  <c r="I1188" i="22"/>
  <c r="J1188" i="22"/>
  <c r="I1189" i="22"/>
  <c r="J1189" i="22"/>
  <c r="I1190" i="22"/>
  <c r="J1190" i="22"/>
  <c r="I1191" i="22"/>
  <c r="J1191" i="22"/>
  <c r="I1192" i="22"/>
  <c r="J1192" i="22"/>
  <c r="I1193" i="22"/>
  <c r="J1193" i="22"/>
  <c r="I1194" i="22"/>
  <c r="J1194" i="22"/>
  <c r="I1195" i="22"/>
  <c r="J1195" i="22"/>
  <c r="I1196" i="22"/>
  <c r="J1196" i="22"/>
  <c r="I1197" i="22"/>
  <c r="J1197" i="22"/>
  <c r="I1198" i="22"/>
  <c r="J1198" i="22"/>
  <c r="I1199" i="22"/>
  <c r="J1199" i="22"/>
  <c r="I1200" i="22"/>
  <c r="J1200" i="22"/>
  <c r="I1201" i="22"/>
  <c r="J1201" i="22"/>
  <c r="I1202" i="22"/>
  <c r="J1202" i="22"/>
  <c r="I1203" i="22"/>
  <c r="J1203" i="22"/>
  <c r="I1204" i="22"/>
  <c r="J1204" i="22"/>
  <c r="I1205" i="22"/>
  <c r="J1205" i="22"/>
  <c r="I1206" i="22"/>
  <c r="J1206" i="22"/>
  <c r="I1207" i="22"/>
  <c r="J1207" i="22"/>
  <c r="I1208" i="22"/>
  <c r="J1208" i="22"/>
  <c r="I1209" i="22"/>
  <c r="J1209" i="22"/>
  <c r="I1210" i="22"/>
  <c r="J1210" i="22"/>
  <c r="I1211" i="22"/>
  <c r="J1211" i="22"/>
  <c r="I1212" i="22"/>
  <c r="J1212" i="22"/>
  <c r="I1213" i="22"/>
  <c r="J1213" i="22"/>
  <c r="I1214" i="22"/>
  <c r="J1214" i="22"/>
  <c r="I1215" i="22"/>
  <c r="J1215" i="22"/>
  <c r="I1216" i="22"/>
  <c r="J1216" i="22"/>
  <c r="I1217" i="22"/>
  <c r="J1217" i="22"/>
  <c r="I1218" i="22"/>
  <c r="J1218" i="22"/>
  <c r="I1219" i="22"/>
  <c r="J1219" i="22"/>
  <c r="I1220" i="22"/>
  <c r="J1220" i="22"/>
  <c r="I1221" i="22"/>
  <c r="J1221" i="22"/>
  <c r="I1222" i="22"/>
  <c r="J1222" i="22"/>
  <c r="I1223" i="22"/>
  <c r="J1223" i="22"/>
  <c r="I1224" i="22"/>
  <c r="J1224" i="22"/>
  <c r="I1225" i="22"/>
  <c r="J1225" i="22"/>
  <c r="I1226" i="22"/>
  <c r="J1226" i="22"/>
  <c r="I1227" i="22"/>
  <c r="J1227" i="22"/>
  <c r="I1228" i="22"/>
  <c r="J1228" i="22"/>
  <c r="I1229" i="22"/>
  <c r="J1229" i="22"/>
  <c r="I1230" i="22"/>
  <c r="J1230" i="22"/>
  <c r="I1231" i="22"/>
  <c r="J1231" i="22"/>
  <c r="I1232" i="22"/>
  <c r="J1232" i="22"/>
  <c r="I1233" i="22"/>
  <c r="J1233" i="22"/>
  <c r="I1234" i="22"/>
  <c r="J1234" i="22"/>
  <c r="I1235" i="22"/>
  <c r="J1235" i="22"/>
  <c r="I1236" i="22"/>
  <c r="J1236" i="22"/>
  <c r="I1237" i="22"/>
  <c r="J1237" i="22"/>
  <c r="I1238" i="22"/>
  <c r="J1238" i="22"/>
  <c r="I1239" i="22"/>
  <c r="J1239" i="22"/>
  <c r="I1240" i="22"/>
  <c r="J1240" i="22"/>
  <c r="I1241" i="22"/>
  <c r="J1241" i="22"/>
  <c r="I1242" i="22"/>
  <c r="J1242" i="22"/>
  <c r="I1243" i="22"/>
  <c r="J1243" i="22"/>
  <c r="I1244" i="22"/>
  <c r="J1244" i="22"/>
  <c r="I1245" i="22"/>
  <c r="J1245" i="22"/>
  <c r="I1246" i="22"/>
  <c r="J1246" i="22"/>
  <c r="I1247" i="22"/>
  <c r="J1247" i="22"/>
  <c r="I1248" i="22"/>
  <c r="J1248" i="22"/>
  <c r="I1249" i="22"/>
  <c r="J1249" i="22"/>
  <c r="I1250" i="22"/>
  <c r="J1250" i="22"/>
  <c r="I1251" i="22"/>
  <c r="J1251" i="22"/>
  <c r="I1252" i="22"/>
  <c r="J1252" i="22"/>
  <c r="I1253" i="22"/>
  <c r="J1253" i="22"/>
  <c r="I1254" i="22"/>
  <c r="J1254" i="22"/>
  <c r="I1255" i="22"/>
  <c r="J1255" i="22"/>
  <c r="I1256" i="22"/>
  <c r="J1256" i="22"/>
  <c r="I1257" i="22"/>
  <c r="J1257" i="22"/>
  <c r="I1258" i="22"/>
  <c r="J1258" i="22"/>
  <c r="I1259" i="22"/>
  <c r="J1259" i="22"/>
  <c r="I1260" i="22"/>
  <c r="J1260" i="22"/>
  <c r="I1261" i="22"/>
  <c r="J1261" i="22"/>
  <c r="I1262" i="22"/>
  <c r="J1262" i="22"/>
  <c r="I1263" i="22"/>
  <c r="J1263" i="22"/>
  <c r="I1264" i="22"/>
  <c r="J1264" i="22"/>
  <c r="I1265" i="22"/>
  <c r="J1265" i="22"/>
  <c r="I1266" i="22"/>
  <c r="J1266" i="22"/>
  <c r="I1267" i="22"/>
  <c r="J1267" i="22"/>
  <c r="I1268" i="22"/>
  <c r="J1268" i="22"/>
  <c r="I1269" i="22"/>
  <c r="J1269" i="22"/>
  <c r="I1270" i="22"/>
  <c r="J1270" i="22"/>
  <c r="I1271" i="22"/>
  <c r="J1271" i="22"/>
  <c r="I1272" i="22"/>
  <c r="J1272" i="22"/>
  <c r="I1273" i="22"/>
  <c r="J1273" i="22"/>
  <c r="I1274" i="22"/>
  <c r="J1274" i="22"/>
  <c r="I1275" i="22"/>
  <c r="J1275" i="22"/>
  <c r="I1276" i="22"/>
  <c r="J1276" i="22"/>
  <c r="I1277" i="22"/>
  <c r="J1277" i="22"/>
  <c r="I1278" i="22"/>
  <c r="J1278" i="22"/>
  <c r="I1279" i="22"/>
  <c r="J1279" i="22"/>
  <c r="I1280" i="22"/>
  <c r="J1280" i="22"/>
  <c r="I1281" i="22"/>
  <c r="J1281" i="22"/>
  <c r="I1282" i="22"/>
  <c r="J1282" i="22"/>
  <c r="I1283" i="22"/>
  <c r="J1283" i="22"/>
  <c r="I1284" i="22"/>
  <c r="J1284" i="22"/>
  <c r="I1285" i="22"/>
  <c r="J1285" i="22"/>
  <c r="I1286" i="22"/>
  <c r="J1286" i="22"/>
  <c r="I1287" i="22"/>
  <c r="J1287" i="22"/>
  <c r="I1288" i="22"/>
  <c r="J1288" i="22"/>
  <c r="I1289" i="22"/>
  <c r="J1289" i="22"/>
  <c r="I1290" i="22"/>
  <c r="J1290" i="22"/>
  <c r="I1291" i="22"/>
  <c r="J1291" i="22"/>
  <c r="I1292" i="22"/>
  <c r="J1292" i="22"/>
  <c r="I1293" i="22"/>
  <c r="J1293" i="22"/>
  <c r="I1294" i="22"/>
  <c r="J1294" i="22"/>
  <c r="I1295" i="22"/>
  <c r="J1295" i="22"/>
  <c r="I1296" i="22"/>
  <c r="J1296" i="22"/>
  <c r="I1297" i="22"/>
  <c r="J1297" i="22"/>
  <c r="I1298" i="22"/>
  <c r="J1298" i="22"/>
  <c r="I1299" i="22"/>
  <c r="J1299" i="22"/>
  <c r="I1300" i="22"/>
  <c r="J1300" i="22"/>
  <c r="I1301" i="22"/>
  <c r="J1301" i="22"/>
  <c r="I1302" i="22"/>
  <c r="J1302" i="22"/>
  <c r="I1303" i="22"/>
  <c r="J1303" i="22"/>
  <c r="I1304" i="22"/>
  <c r="J1304" i="22"/>
  <c r="I1305" i="22"/>
  <c r="J1305" i="22"/>
  <c r="I1306" i="22"/>
  <c r="J1306" i="22"/>
  <c r="I1307" i="22"/>
  <c r="J1307" i="22"/>
  <c r="I1308" i="22"/>
  <c r="J1308" i="22"/>
  <c r="I1309" i="22"/>
  <c r="J1309" i="22"/>
  <c r="I1310" i="22"/>
  <c r="J1310" i="22"/>
  <c r="I1311" i="22"/>
  <c r="J1311" i="22"/>
  <c r="I1312" i="22"/>
  <c r="J1312" i="22"/>
  <c r="I1313" i="22"/>
  <c r="J1313" i="22"/>
  <c r="I1314" i="22"/>
  <c r="J1314" i="22"/>
  <c r="I1315" i="22"/>
  <c r="J1315" i="22"/>
  <c r="I1316" i="22"/>
  <c r="J1316" i="22"/>
  <c r="I1317" i="22"/>
  <c r="J1317" i="22"/>
  <c r="I1318" i="22"/>
  <c r="J1318" i="22"/>
  <c r="I1319" i="22"/>
  <c r="J1319" i="22"/>
  <c r="I1320" i="22"/>
  <c r="J1320" i="22"/>
  <c r="I1321" i="22"/>
  <c r="J1321" i="22"/>
  <c r="I1322" i="22"/>
  <c r="J1322" i="22"/>
  <c r="I1323" i="22"/>
  <c r="J1323" i="22"/>
  <c r="I1324" i="22"/>
  <c r="J1324" i="22"/>
  <c r="I1325" i="22"/>
  <c r="J1325" i="22"/>
  <c r="I1326" i="22"/>
  <c r="J1326" i="22"/>
  <c r="I1327" i="22"/>
  <c r="J1327" i="22"/>
  <c r="I1328" i="22"/>
  <c r="J1328" i="22"/>
  <c r="I1329" i="22"/>
  <c r="J1329" i="22"/>
  <c r="I1330" i="22"/>
  <c r="J1330" i="22"/>
  <c r="I1331" i="22"/>
  <c r="J1331" i="22"/>
  <c r="I1332" i="22"/>
  <c r="J1332" i="22"/>
  <c r="I1333" i="22"/>
  <c r="J1333" i="22"/>
  <c r="I1334" i="22"/>
  <c r="J1334" i="22"/>
  <c r="I1335" i="22"/>
  <c r="J1335" i="22"/>
  <c r="I1336" i="22"/>
  <c r="J1336" i="22"/>
  <c r="I1337" i="22"/>
  <c r="J1337" i="22"/>
  <c r="I1338" i="22"/>
  <c r="J1338" i="22"/>
  <c r="I1339" i="22"/>
  <c r="J1339" i="22"/>
  <c r="I1340" i="22"/>
  <c r="J1340" i="22"/>
  <c r="I1341" i="22"/>
  <c r="J1341" i="22"/>
  <c r="I1342" i="22"/>
  <c r="J1342" i="22"/>
  <c r="I1343" i="22"/>
  <c r="J1343" i="22"/>
  <c r="I1344" i="22"/>
  <c r="J1344" i="22"/>
  <c r="I1345" i="22"/>
  <c r="J1345" i="22"/>
  <c r="I1346" i="22"/>
  <c r="J1346" i="22"/>
  <c r="I1347" i="22"/>
  <c r="J1347" i="22"/>
  <c r="I1348" i="22"/>
  <c r="J1348" i="22"/>
  <c r="I1349" i="22"/>
  <c r="J1349" i="22"/>
  <c r="I1350" i="22"/>
  <c r="J1350" i="22"/>
  <c r="I1351" i="22"/>
  <c r="J1351" i="22"/>
  <c r="I1352" i="22"/>
  <c r="J1352" i="22"/>
  <c r="I1353" i="22"/>
  <c r="J1353" i="22"/>
  <c r="I1354" i="22"/>
  <c r="J1354" i="22"/>
  <c r="I1355" i="22"/>
  <c r="J1355" i="22"/>
  <c r="I1356" i="22"/>
  <c r="J1356" i="22"/>
  <c r="I1357" i="22"/>
  <c r="J1357" i="22"/>
  <c r="I1358" i="22"/>
  <c r="J1358" i="22"/>
  <c r="I1359" i="22"/>
  <c r="J1359" i="22"/>
  <c r="I1360" i="22"/>
  <c r="J1360" i="22"/>
  <c r="I1361" i="22"/>
  <c r="J1361" i="22"/>
  <c r="I1362" i="22"/>
  <c r="J1362" i="22"/>
  <c r="I1363" i="22"/>
  <c r="J1363" i="22"/>
  <c r="I1364" i="22"/>
  <c r="J1364" i="22"/>
  <c r="I1365" i="22"/>
  <c r="J1365" i="22"/>
  <c r="I1366" i="22"/>
  <c r="J1366" i="22"/>
  <c r="I1367" i="22"/>
  <c r="J1367" i="22"/>
  <c r="I1368" i="22"/>
  <c r="J1368" i="22"/>
  <c r="I1369" i="22"/>
  <c r="J1369" i="22"/>
  <c r="I1370" i="22"/>
  <c r="J1370" i="22"/>
  <c r="I1371" i="22"/>
  <c r="J1371" i="22"/>
  <c r="I1372" i="22"/>
  <c r="J1372" i="22"/>
  <c r="I1373" i="22"/>
  <c r="J1373" i="22"/>
  <c r="I1374" i="22"/>
  <c r="J1374" i="22"/>
  <c r="I1375" i="22"/>
  <c r="J1375" i="22"/>
  <c r="I1376" i="22"/>
  <c r="J1376" i="22"/>
  <c r="I1377" i="22"/>
  <c r="J1377" i="22"/>
  <c r="I1378" i="22"/>
  <c r="J1378" i="22"/>
  <c r="I1379" i="22"/>
  <c r="J1379" i="22"/>
  <c r="I1380" i="22"/>
  <c r="J1380" i="22"/>
  <c r="I1381" i="22"/>
  <c r="J1381" i="22"/>
  <c r="I1382" i="22"/>
  <c r="J1382" i="22"/>
  <c r="I1383" i="22"/>
  <c r="J1383" i="22"/>
  <c r="I1384" i="22"/>
  <c r="J1384" i="22"/>
  <c r="I1385" i="22"/>
  <c r="J1385" i="22"/>
  <c r="I1386" i="22"/>
  <c r="J1386" i="22"/>
  <c r="I1387" i="22"/>
  <c r="J1387" i="22"/>
  <c r="I1388" i="22"/>
  <c r="J1388" i="22"/>
  <c r="I1389" i="22"/>
  <c r="J1389" i="22"/>
  <c r="I1390" i="22"/>
  <c r="J1390" i="22"/>
  <c r="I1391" i="22"/>
  <c r="J1391" i="22"/>
  <c r="I1392" i="22"/>
  <c r="J1392" i="22"/>
  <c r="I1393" i="22"/>
  <c r="J1393" i="22"/>
  <c r="I1394" i="22"/>
  <c r="J1394" i="22"/>
  <c r="I1395" i="22"/>
  <c r="J1395" i="22"/>
  <c r="I1396" i="22"/>
  <c r="J1396" i="22"/>
  <c r="I1397" i="22"/>
  <c r="J1397" i="22"/>
  <c r="I1398" i="22"/>
  <c r="J1398" i="22"/>
  <c r="I1399" i="22"/>
  <c r="J1399" i="22"/>
  <c r="I1400" i="22"/>
  <c r="J1400" i="22"/>
  <c r="I1401" i="22"/>
  <c r="J1401" i="22"/>
  <c r="I1402" i="22"/>
  <c r="J1402" i="22"/>
  <c r="I1403" i="22"/>
  <c r="J1403" i="22"/>
  <c r="I1404" i="22"/>
  <c r="J1404" i="22"/>
  <c r="I1405" i="22"/>
  <c r="J1405" i="22"/>
  <c r="I1406" i="22"/>
  <c r="J1406" i="22"/>
  <c r="I1407" i="22"/>
  <c r="J1407" i="22"/>
  <c r="I1408" i="22"/>
  <c r="J1408" i="22"/>
  <c r="I1409" i="22"/>
  <c r="J1409" i="22"/>
  <c r="I1410" i="22"/>
  <c r="J1410" i="22"/>
  <c r="I1411" i="22"/>
  <c r="J1411" i="22"/>
  <c r="I1412" i="22"/>
  <c r="J1412" i="22"/>
  <c r="I1413" i="22"/>
  <c r="J1413" i="22"/>
  <c r="I1414" i="22"/>
  <c r="J1414" i="22"/>
  <c r="I1415" i="22"/>
  <c r="J1415" i="22"/>
  <c r="I1416" i="22"/>
  <c r="J1416" i="22"/>
  <c r="I1417" i="22"/>
  <c r="J1417" i="22"/>
  <c r="I1418" i="22"/>
  <c r="J1418" i="22"/>
  <c r="I1419" i="22"/>
  <c r="J1419" i="22"/>
  <c r="I1420" i="22"/>
  <c r="J1420" i="22"/>
  <c r="I1421" i="22"/>
  <c r="J1421" i="22"/>
  <c r="I1422" i="22"/>
  <c r="J1422" i="22"/>
  <c r="I1423" i="22"/>
  <c r="J1423" i="22"/>
  <c r="I1424" i="22"/>
  <c r="J1424" i="22"/>
  <c r="I1425" i="22"/>
  <c r="J1425" i="22"/>
  <c r="I1426" i="22"/>
  <c r="J1426" i="22"/>
  <c r="I1427" i="22"/>
  <c r="J1427" i="22"/>
  <c r="I1428" i="22"/>
  <c r="J1428" i="22"/>
  <c r="I1429" i="22"/>
  <c r="J1429" i="22"/>
  <c r="I1430" i="22"/>
  <c r="J1430" i="22"/>
  <c r="I1431" i="22"/>
  <c r="J1431" i="22"/>
  <c r="I1432" i="22"/>
  <c r="J1432" i="22"/>
  <c r="I1433" i="22"/>
  <c r="J1433" i="22"/>
  <c r="I1434" i="22"/>
  <c r="J1434" i="22"/>
  <c r="I1435" i="22"/>
  <c r="J1435" i="22"/>
  <c r="I1436" i="22"/>
  <c r="J1436" i="22"/>
  <c r="I1437" i="22"/>
  <c r="J1437" i="22"/>
  <c r="I1438" i="22"/>
  <c r="J1438" i="22"/>
  <c r="I1439" i="22"/>
  <c r="J1439" i="22"/>
  <c r="I1440" i="22"/>
  <c r="J1440" i="22"/>
  <c r="I1441" i="22"/>
  <c r="J1441" i="22"/>
  <c r="I1442" i="22"/>
  <c r="J1442" i="22"/>
  <c r="I1443" i="22"/>
  <c r="J1443" i="22"/>
  <c r="I1444" i="22"/>
  <c r="J1444" i="22"/>
  <c r="I1445" i="22"/>
  <c r="J1445" i="22"/>
  <c r="I1446" i="22"/>
  <c r="J1446" i="22"/>
  <c r="I1447" i="22"/>
  <c r="J1447" i="22"/>
  <c r="I1448" i="22"/>
  <c r="J1448" i="22"/>
  <c r="I1449" i="22"/>
  <c r="J1449" i="22"/>
  <c r="I1450" i="22"/>
  <c r="J1450" i="22"/>
  <c r="I1451" i="22"/>
  <c r="J1451" i="22"/>
  <c r="I1452" i="22"/>
  <c r="J1452" i="22"/>
  <c r="I1453" i="22"/>
  <c r="J1453" i="22"/>
  <c r="I1454" i="22"/>
  <c r="J1454" i="22"/>
  <c r="I1455" i="22"/>
  <c r="J1455" i="22"/>
  <c r="I1456" i="22"/>
  <c r="J1456" i="22"/>
  <c r="I1457" i="22"/>
  <c r="J1457" i="22"/>
  <c r="I1458" i="22"/>
  <c r="J1458" i="22"/>
  <c r="I1459" i="22"/>
  <c r="J1459" i="22"/>
  <c r="I1460" i="22"/>
  <c r="J1460" i="22"/>
  <c r="I1461" i="22"/>
  <c r="J1461" i="22"/>
  <c r="I1462" i="22"/>
  <c r="J1462" i="22"/>
  <c r="I1463" i="22"/>
  <c r="J1463" i="22"/>
  <c r="I1464" i="22"/>
  <c r="J1464" i="22"/>
  <c r="I1465" i="22"/>
  <c r="J1465" i="22"/>
  <c r="I1466" i="22"/>
  <c r="J1466" i="22"/>
  <c r="I1467" i="22"/>
  <c r="J1467" i="22"/>
  <c r="I1468" i="22"/>
  <c r="J1468" i="22"/>
  <c r="I1469" i="22"/>
  <c r="J1469" i="22"/>
  <c r="I1470" i="22"/>
  <c r="J1470" i="22"/>
  <c r="I1471" i="22"/>
  <c r="J1471" i="22"/>
  <c r="I1472" i="22"/>
  <c r="J1472" i="22"/>
  <c r="I1473" i="22"/>
  <c r="J1473" i="22"/>
  <c r="I1474" i="22"/>
  <c r="J1474" i="22"/>
  <c r="I1475" i="22"/>
  <c r="J1475" i="22"/>
  <c r="I1476" i="22"/>
  <c r="J1476" i="22"/>
  <c r="I1477" i="22"/>
  <c r="J1477" i="22"/>
  <c r="I1478" i="22"/>
  <c r="J1478" i="22"/>
  <c r="I1479" i="22"/>
  <c r="J1479" i="22"/>
  <c r="I1480" i="22"/>
  <c r="J1480" i="22"/>
  <c r="I1481" i="22"/>
  <c r="J1481" i="22"/>
  <c r="I1482" i="22"/>
  <c r="J1482" i="22"/>
  <c r="I1483" i="22"/>
  <c r="J1483" i="22"/>
  <c r="I1484" i="22"/>
  <c r="J1484" i="22"/>
  <c r="I1485" i="22"/>
  <c r="J1485" i="22"/>
  <c r="I1486" i="22"/>
  <c r="J1486" i="22"/>
  <c r="I1487" i="22"/>
  <c r="J1487" i="22"/>
  <c r="I1488" i="22"/>
  <c r="J1488" i="22"/>
  <c r="I1489" i="22"/>
  <c r="J1489" i="22"/>
  <c r="I1490" i="22"/>
  <c r="J1490" i="22"/>
  <c r="I1491" i="22"/>
  <c r="J1491" i="22"/>
  <c r="I1492" i="22"/>
  <c r="J1492" i="22"/>
  <c r="I1493" i="22"/>
  <c r="J1493" i="22"/>
  <c r="I1494" i="22"/>
  <c r="J1494" i="22"/>
  <c r="I1495" i="22"/>
  <c r="J1495" i="22"/>
  <c r="I1496" i="22"/>
  <c r="J1496" i="22"/>
  <c r="I1497" i="22"/>
  <c r="J1497" i="22"/>
  <c r="I1498" i="22"/>
  <c r="J1498" i="22"/>
  <c r="I1499" i="22"/>
  <c r="J1499" i="22"/>
  <c r="I1500" i="22"/>
  <c r="J1500" i="22"/>
  <c r="I1501" i="22"/>
  <c r="J1501" i="22"/>
  <c r="I1502" i="22"/>
  <c r="J1502" i="22"/>
  <c r="I1503" i="22"/>
  <c r="J1503" i="22"/>
  <c r="I1504" i="22"/>
  <c r="J1504" i="22"/>
  <c r="I1505" i="22"/>
  <c r="J1505" i="22"/>
  <c r="I1506" i="22"/>
  <c r="J1506" i="22"/>
  <c r="I1507" i="22"/>
  <c r="J1507" i="22"/>
  <c r="I1508" i="22"/>
  <c r="J1508" i="22"/>
  <c r="I1509" i="22"/>
  <c r="J1509" i="22"/>
  <c r="I1510" i="22"/>
  <c r="J1510" i="22"/>
  <c r="I1511" i="22"/>
  <c r="J1511" i="22"/>
  <c r="I1512" i="22"/>
  <c r="J1512" i="22"/>
  <c r="I1513" i="22"/>
  <c r="J1513" i="22"/>
  <c r="I1514" i="22"/>
  <c r="J1514" i="22"/>
  <c r="I1515" i="22"/>
  <c r="J1515" i="22"/>
  <c r="I1516" i="22"/>
  <c r="J1516" i="22"/>
  <c r="I1517" i="22"/>
  <c r="J1517" i="22"/>
  <c r="I1518" i="22"/>
  <c r="J1518" i="22"/>
  <c r="I1519" i="22"/>
  <c r="J1519" i="22"/>
  <c r="I1520" i="22"/>
  <c r="J1520" i="22"/>
  <c r="I1521" i="22"/>
  <c r="J1521" i="22"/>
  <c r="I1522" i="22"/>
  <c r="J1522" i="22"/>
  <c r="I1523" i="22"/>
  <c r="J1523" i="22"/>
  <c r="I1524" i="22"/>
  <c r="J1524" i="22"/>
  <c r="I1525" i="22"/>
  <c r="J1525" i="22"/>
  <c r="I1526" i="22"/>
  <c r="J1526" i="22"/>
  <c r="I1527" i="22"/>
  <c r="J1527" i="22"/>
  <c r="I1528" i="22"/>
  <c r="J1528" i="22"/>
  <c r="I1529" i="22"/>
  <c r="J1529" i="22"/>
  <c r="I1530" i="22"/>
  <c r="J1530" i="22"/>
  <c r="I1531" i="22"/>
  <c r="J1531" i="22"/>
  <c r="I1532" i="22"/>
  <c r="J1532" i="22"/>
  <c r="I1533" i="22"/>
  <c r="J1533" i="22"/>
  <c r="I1534" i="22"/>
  <c r="J1534" i="22"/>
  <c r="I1535" i="22"/>
  <c r="J1535" i="22"/>
  <c r="I1536" i="22"/>
  <c r="J1536" i="22"/>
  <c r="I1537" i="22"/>
  <c r="J1537" i="22"/>
  <c r="I1538" i="22"/>
  <c r="J1538" i="22"/>
  <c r="I1539" i="22"/>
  <c r="J1539" i="22"/>
  <c r="I1540" i="22"/>
  <c r="J1540" i="22"/>
  <c r="I1541" i="22"/>
  <c r="J1541" i="22"/>
  <c r="I1542" i="22"/>
  <c r="J1542" i="22"/>
  <c r="I1543" i="22"/>
  <c r="J1543" i="22"/>
  <c r="I1544" i="22"/>
  <c r="J1544" i="22"/>
  <c r="I1545" i="22"/>
  <c r="J1545" i="22"/>
  <c r="I1546" i="22"/>
  <c r="J1546" i="22"/>
  <c r="I1547" i="22"/>
  <c r="J1547" i="22"/>
  <c r="I1548" i="22"/>
  <c r="J1548" i="22"/>
  <c r="I1549" i="22"/>
  <c r="J1549" i="22"/>
  <c r="I1550" i="22"/>
  <c r="J1550" i="22"/>
  <c r="I1551" i="22"/>
  <c r="J1551" i="22"/>
  <c r="I1552" i="22"/>
  <c r="J1552" i="22"/>
  <c r="I1553" i="22"/>
  <c r="J1553" i="22"/>
  <c r="I1554" i="22"/>
  <c r="J1554" i="22"/>
  <c r="I1555" i="22"/>
  <c r="J1555" i="22"/>
  <c r="I1556" i="22"/>
  <c r="J1556" i="22"/>
  <c r="I1557" i="22"/>
  <c r="J1557" i="22"/>
  <c r="I1558" i="22"/>
  <c r="J1558" i="22"/>
  <c r="I1559" i="22"/>
  <c r="J1559" i="22"/>
  <c r="I1560" i="22"/>
  <c r="J1560" i="22"/>
  <c r="I1561" i="22"/>
  <c r="J1561" i="22"/>
  <c r="I1562" i="22"/>
  <c r="J1562" i="22"/>
  <c r="I1563" i="22"/>
  <c r="J1563" i="22"/>
  <c r="I1564" i="22"/>
  <c r="J1564" i="22"/>
  <c r="I1565" i="22"/>
  <c r="J1565" i="22"/>
  <c r="I1566" i="22"/>
  <c r="J1566" i="22"/>
  <c r="I1567" i="22"/>
  <c r="J1567" i="22"/>
  <c r="I1568" i="22"/>
  <c r="J1568" i="22"/>
  <c r="I1569" i="22"/>
  <c r="J1569" i="22"/>
  <c r="I1570" i="22"/>
  <c r="J1570" i="22"/>
  <c r="I1571" i="22"/>
  <c r="J1571" i="22"/>
  <c r="I1572" i="22"/>
  <c r="J1572" i="22"/>
  <c r="I1573" i="22"/>
  <c r="J1573" i="22"/>
  <c r="I1574" i="22"/>
  <c r="J1574" i="22"/>
  <c r="I1575" i="22"/>
  <c r="J1575" i="22"/>
  <c r="I1576" i="22"/>
  <c r="J1576" i="22"/>
  <c r="I1577" i="22"/>
  <c r="J1577" i="22"/>
  <c r="I1578" i="22"/>
  <c r="J1578" i="22"/>
  <c r="I1579" i="22"/>
  <c r="J1579" i="22"/>
  <c r="I1580" i="22"/>
  <c r="J1580" i="22"/>
  <c r="I1581" i="22"/>
  <c r="J1581" i="22"/>
  <c r="I1582" i="22"/>
  <c r="J1582" i="22"/>
  <c r="I1583" i="22"/>
  <c r="J1583" i="22"/>
  <c r="I1584" i="22"/>
  <c r="J1584" i="22"/>
  <c r="I1585" i="22"/>
  <c r="J1585" i="22"/>
  <c r="I1586" i="22"/>
  <c r="J1586" i="22"/>
  <c r="I1587" i="22"/>
  <c r="J1587" i="22"/>
  <c r="I1588" i="22"/>
  <c r="J1588" i="22"/>
  <c r="I1589" i="22"/>
  <c r="J1589" i="22"/>
  <c r="I1590" i="22"/>
  <c r="J1590" i="22"/>
  <c r="I1591" i="22"/>
  <c r="J1591" i="22"/>
  <c r="I1592" i="22"/>
  <c r="J1592" i="22"/>
  <c r="I1593" i="22"/>
  <c r="J1593" i="22"/>
  <c r="I1594" i="22"/>
  <c r="J1594" i="22"/>
  <c r="I1595" i="22"/>
  <c r="J1595" i="22"/>
  <c r="I1596" i="22"/>
  <c r="J1596" i="22"/>
  <c r="I1597" i="22"/>
  <c r="J1597" i="22"/>
  <c r="I1598" i="22"/>
  <c r="J1598" i="22"/>
  <c r="I1599" i="22"/>
  <c r="J1599" i="22"/>
  <c r="I1600" i="22"/>
  <c r="J1600" i="22"/>
  <c r="I1601" i="22"/>
  <c r="J1601" i="22"/>
  <c r="I1602" i="22"/>
  <c r="J1602" i="22"/>
  <c r="I1603" i="22"/>
  <c r="J1603" i="22"/>
  <c r="I1604" i="22"/>
  <c r="J1604" i="22"/>
  <c r="I1605" i="22"/>
  <c r="J1605" i="22"/>
  <c r="I1606" i="22"/>
  <c r="J1606" i="22"/>
  <c r="I1607" i="22"/>
  <c r="J1607" i="22"/>
  <c r="I1608" i="22"/>
  <c r="J1608" i="22"/>
  <c r="I1609" i="22"/>
  <c r="J1609" i="22"/>
  <c r="I1610" i="22"/>
  <c r="J1610" i="22"/>
  <c r="I1611" i="22"/>
  <c r="J1611" i="22"/>
  <c r="I1612" i="22"/>
  <c r="J1612" i="22"/>
  <c r="I1613" i="22"/>
  <c r="J1613" i="22"/>
  <c r="I1614" i="22"/>
  <c r="J1614" i="22"/>
  <c r="I1615" i="22"/>
  <c r="J1615" i="22"/>
  <c r="I1616" i="22"/>
  <c r="J1616" i="22"/>
  <c r="I1617" i="22"/>
  <c r="J1617" i="22"/>
  <c r="I1618" i="22"/>
  <c r="J1618" i="22"/>
  <c r="I1619" i="22"/>
  <c r="J1619" i="22"/>
  <c r="I1620" i="22"/>
  <c r="J1620" i="22"/>
  <c r="I1621" i="22"/>
  <c r="J1621" i="22"/>
  <c r="I1622" i="22"/>
  <c r="J1622" i="22"/>
  <c r="I1623" i="22"/>
  <c r="J1623" i="22"/>
  <c r="I1624" i="22"/>
  <c r="J1624" i="22"/>
  <c r="I1625" i="22"/>
  <c r="J1625" i="22"/>
  <c r="I1626" i="22"/>
  <c r="J1626" i="22"/>
  <c r="I1627" i="22"/>
  <c r="J1627" i="22"/>
  <c r="I1628" i="22"/>
  <c r="J1628" i="22"/>
  <c r="I1629" i="22"/>
  <c r="J1629" i="22"/>
  <c r="I1630" i="22"/>
  <c r="J1630" i="22"/>
  <c r="I1631" i="22"/>
  <c r="J1631" i="22"/>
  <c r="I1632" i="22"/>
  <c r="J1632" i="22"/>
  <c r="I1633" i="22"/>
  <c r="J1633" i="22"/>
  <c r="I1634" i="22"/>
  <c r="J1634" i="22"/>
  <c r="I1635" i="22"/>
  <c r="J1635" i="22"/>
  <c r="I1636" i="22"/>
  <c r="J1636" i="22"/>
  <c r="I1637" i="22"/>
  <c r="J1637" i="22"/>
  <c r="I1638" i="22"/>
  <c r="J1638" i="22"/>
  <c r="I1639" i="22"/>
  <c r="J1639" i="22"/>
  <c r="I1640" i="22"/>
  <c r="J1640" i="22"/>
  <c r="I1641" i="22"/>
  <c r="J1641" i="22"/>
  <c r="I1642" i="22"/>
  <c r="J1642" i="22"/>
  <c r="I1643" i="22"/>
  <c r="J1643" i="22"/>
  <c r="I1644" i="22"/>
  <c r="J1644" i="22"/>
  <c r="I1645" i="22"/>
  <c r="J1645" i="22"/>
  <c r="I1646" i="22"/>
  <c r="J1646" i="22"/>
  <c r="I1647" i="22"/>
  <c r="J1647" i="22"/>
  <c r="I1648" i="22"/>
  <c r="J1648" i="22"/>
  <c r="I1649" i="22"/>
  <c r="J1649" i="22"/>
  <c r="I1650" i="22"/>
  <c r="J1650" i="22"/>
  <c r="I1651" i="22"/>
  <c r="J1651" i="22"/>
  <c r="I1652" i="22"/>
  <c r="J1652" i="22"/>
  <c r="I1653" i="22"/>
  <c r="J1653" i="22"/>
  <c r="I1654" i="22"/>
  <c r="J1654" i="22"/>
  <c r="I1655" i="22"/>
  <c r="J1655" i="22"/>
  <c r="I1656" i="22"/>
  <c r="J1656" i="22"/>
  <c r="I1657" i="22"/>
  <c r="J1657" i="22"/>
  <c r="I1658" i="22"/>
  <c r="J1658" i="22"/>
  <c r="I1659" i="22"/>
  <c r="J1659" i="22"/>
  <c r="I1660" i="22"/>
  <c r="J1660" i="22"/>
  <c r="I1661" i="22"/>
  <c r="J1661" i="22"/>
  <c r="I1662" i="22"/>
  <c r="J1662" i="22"/>
  <c r="I1663" i="22"/>
  <c r="J1663" i="22"/>
  <c r="I1664" i="22"/>
  <c r="J1664" i="22"/>
  <c r="I1665" i="22"/>
  <c r="J1665" i="22"/>
  <c r="I1666" i="22"/>
  <c r="J1666" i="22"/>
  <c r="I1667" i="22"/>
  <c r="J1667" i="22"/>
  <c r="I1668" i="22"/>
  <c r="J1668" i="22"/>
  <c r="I1669" i="22"/>
  <c r="J1669" i="22"/>
  <c r="I1670" i="22"/>
  <c r="J1670" i="22"/>
  <c r="I1671" i="22"/>
  <c r="J1671" i="22"/>
  <c r="I1672" i="22"/>
  <c r="J1672" i="22"/>
  <c r="I1673" i="22"/>
  <c r="J1673" i="22"/>
  <c r="I1674" i="22"/>
  <c r="J1674" i="22"/>
  <c r="I1675" i="22"/>
  <c r="J1675" i="22"/>
  <c r="I1676" i="22"/>
  <c r="J1676" i="22"/>
  <c r="I1677" i="22"/>
  <c r="J1677" i="22"/>
  <c r="I1678" i="22"/>
  <c r="J1678" i="22"/>
  <c r="I1679" i="22"/>
  <c r="J1679" i="22"/>
  <c r="I1680" i="22"/>
  <c r="J1680" i="22"/>
  <c r="I1681" i="22"/>
  <c r="J1681" i="22"/>
  <c r="I1682" i="22"/>
  <c r="J1682" i="22"/>
  <c r="I1683" i="22"/>
  <c r="J1683" i="22"/>
  <c r="I1684" i="22"/>
  <c r="J1684" i="22"/>
  <c r="I1685" i="22"/>
  <c r="J1685" i="22"/>
  <c r="I1686" i="22"/>
  <c r="J1686" i="22"/>
  <c r="I1687" i="22"/>
  <c r="J1687" i="22"/>
  <c r="I1688" i="22"/>
  <c r="J1688" i="22"/>
  <c r="I1689" i="22"/>
  <c r="J1689" i="22"/>
  <c r="I1690" i="22"/>
  <c r="J1690" i="22"/>
  <c r="I1691" i="22"/>
  <c r="J1691" i="22"/>
  <c r="I1692" i="22"/>
  <c r="J1692" i="22"/>
  <c r="I1693" i="22"/>
  <c r="J1693" i="22"/>
  <c r="I1694" i="22"/>
  <c r="J1694" i="22"/>
  <c r="I1695" i="22"/>
  <c r="J1695" i="22"/>
  <c r="I1696" i="22"/>
  <c r="J1696" i="22"/>
  <c r="I1697" i="22"/>
  <c r="J1697" i="22"/>
  <c r="I1698" i="22"/>
  <c r="J1698" i="22"/>
  <c r="I1699" i="22"/>
  <c r="J1699" i="22"/>
  <c r="I1700" i="22"/>
  <c r="J1700" i="22"/>
  <c r="I1701" i="22"/>
  <c r="J1701" i="22"/>
  <c r="I1702" i="22"/>
  <c r="J1702" i="22"/>
  <c r="I1703" i="22"/>
  <c r="J1703" i="22"/>
  <c r="I1704" i="22"/>
  <c r="J1704" i="22"/>
  <c r="I1705" i="22"/>
  <c r="J1705" i="22"/>
  <c r="I1706" i="22"/>
  <c r="J1706" i="22"/>
  <c r="I1707" i="22"/>
  <c r="J1707" i="22"/>
  <c r="I1708" i="22"/>
  <c r="J1708" i="22"/>
  <c r="I1709" i="22"/>
  <c r="J1709" i="22"/>
  <c r="I1710" i="22"/>
  <c r="J1710" i="22"/>
  <c r="I1711" i="22"/>
  <c r="J1711" i="22"/>
  <c r="I1712" i="22"/>
  <c r="J1712" i="22"/>
  <c r="I1713" i="22"/>
  <c r="J1713" i="22"/>
  <c r="I1714" i="22"/>
  <c r="J1714" i="22"/>
  <c r="I1715" i="22"/>
  <c r="J1715" i="22"/>
  <c r="I1716" i="22"/>
  <c r="J1716" i="22"/>
  <c r="I1717" i="22"/>
  <c r="J1717" i="22"/>
  <c r="I1718" i="22"/>
  <c r="J1718" i="22"/>
  <c r="I1719" i="22"/>
  <c r="J1719" i="22"/>
  <c r="I1720" i="22"/>
  <c r="J1720" i="22"/>
  <c r="I1721" i="22"/>
  <c r="J1721" i="22"/>
  <c r="I1722" i="22"/>
  <c r="J1722" i="22"/>
  <c r="I1723" i="22"/>
  <c r="J1723" i="22"/>
  <c r="I1724" i="22"/>
  <c r="J1724" i="22"/>
  <c r="I1725" i="22"/>
  <c r="J1725" i="22"/>
  <c r="I1726" i="22"/>
  <c r="J1726" i="22"/>
  <c r="I1727" i="22"/>
  <c r="J1727" i="22"/>
  <c r="I1728" i="22"/>
  <c r="J1728" i="22"/>
  <c r="I1729" i="22"/>
  <c r="J1729" i="22"/>
  <c r="I1730" i="22"/>
  <c r="J1730" i="22"/>
  <c r="I1731" i="22"/>
  <c r="J1731" i="22"/>
  <c r="I1732" i="22"/>
  <c r="J1732" i="22"/>
  <c r="I1733" i="22"/>
  <c r="J1733" i="22"/>
  <c r="I1734" i="22"/>
  <c r="J1734" i="22"/>
  <c r="I1735" i="22"/>
  <c r="J1735" i="22"/>
  <c r="I1736" i="22"/>
  <c r="J1736" i="22"/>
  <c r="I1737" i="22"/>
  <c r="J1737" i="22"/>
  <c r="I1738" i="22"/>
  <c r="J1738" i="22"/>
  <c r="I1739" i="22"/>
  <c r="J1739" i="22"/>
  <c r="I1740" i="22"/>
  <c r="J1740" i="22"/>
  <c r="I1741" i="22"/>
  <c r="J1741" i="22"/>
  <c r="I1742" i="22"/>
  <c r="J1742" i="22"/>
  <c r="I1743" i="22"/>
  <c r="J1743" i="22"/>
  <c r="I1744" i="22"/>
  <c r="J1744" i="22"/>
  <c r="I1745" i="22"/>
  <c r="J1745" i="22"/>
  <c r="I1746" i="22"/>
  <c r="J1746" i="22"/>
  <c r="I1747" i="22"/>
  <c r="J1747" i="22"/>
  <c r="I1748" i="22"/>
  <c r="J1748" i="22"/>
  <c r="I1749" i="22"/>
  <c r="J1749" i="22"/>
  <c r="I1750" i="22"/>
  <c r="J1750" i="22"/>
  <c r="I1751" i="22"/>
  <c r="J1751" i="22"/>
  <c r="I1752" i="22"/>
  <c r="J1752" i="22"/>
  <c r="I1753" i="22"/>
  <c r="J1753" i="22"/>
  <c r="I1754" i="22"/>
  <c r="J1754" i="22"/>
  <c r="I1755" i="22"/>
  <c r="J1755" i="22"/>
  <c r="I1756" i="22"/>
  <c r="J1756" i="22"/>
  <c r="I1757" i="22"/>
  <c r="J1757" i="22"/>
  <c r="I1758" i="22"/>
  <c r="J1758" i="22"/>
  <c r="I1759" i="22"/>
  <c r="J1759" i="22"/>
  <c r="I1760" i="22"/>
  <c r="J1760" i="22"/>
  <c r="I1761" i="22"/>
  <c r="J1761" i="22"/>
  <c r="I1762" i="22"/>
  <c r="J1762" i="22"/>
  <c r="I1763" i="22"/>
  <c r="J1763" i="22"/>
  <c r="I1764" i="22"/>
  <c r="J1764" i="22"/>
  <c r="I1765" i="22"/>
  <c r="J1765" i="22"/>
  <c r="I1766" i="22"/>
  <c r="J1766" i="22"/>
  <c r="I1767" i="22"/>
  <c r="J1767" i="22"/>
  <c r="I1768" i="22"/>
  <c r="J1768" i="22"/>
  <c r="I1769" i="22"/>
  <c r="J1769" i="22"/>
  <c r="I1770" i="22"/>
  <c r="J1770" i="22"/>
  <c r="I1771" i="22"/>
  <c r="J1771" i="22"/>
  <c r="I1772" i="22"/>
  <c r="J1772" i="22"/>
  <c r="I1773" i="22"/>
  <c r="J1773" i="22"/>
  <c r="I1774" i="22"/>
  <c r="J1774" i="22"/>
  <c r="I1775" i="22"/>
  <c r="J1775" i="22"/>
  <c r="I1776" i="22"/>
  <c r="J1776" i="22"/>
  <c r="I1777" i="22"/>
  <c r="J1777" i="22"/>
  <c r="I1778" i="22"/>
  <c r="J1778" i="22"/>
  <c r="I1779" i="22"/>
  <c r="J1779" i="22"/>
  <c r="I1780" i="22"/>
  <c r="J1780" i="22"/>
  <c r="I1781" i="22"/>
  <c r="J1781" i="22"/>
  <c r="I1782" i="22"/>
  <c r="J1782" i="22"/>
  <c r="I1783" i="22"/>
  <c r="J1783" i="22"/>
  <c r="I1784" i="22"/>
  <c r="J1784" i="22"/>
  <c r="I1785" i="22"/>
  <c r="J1785" i="22"/>
  <c r="I1786" i="22"/>
  <c r="J1786" i="22"/>
  <c r="I1787" i="22"/>
  <c r="J1787" i="22"/>
  <c r="I1788" i="22"/>
  <c r="J1788" i="22"/>
  <c r="I1789" i="22"/>
  <c r="J1789" i="22"/>
  <c r="I1790" i="22"/>
  <c r="J1790" i="22"/>
  <c r="I1791" i="22"/>
  <c r="J1791" i="22"/>
  <c r="I1792" i="22"/>
  <c r="J1792" i="22"/>
  <c r="I1793" i="22"/>
  <c r="J1793" i="22"/>
  <c r="I1794" i="22"/>
  <c r="J1794" i="22"/>
  <c r="I1795" i="22"/>
  <c r="J1795" i="22"/>
  <c r="I1796" i="22"/>
  <c r="J1796" i="22"/>
  <c r="I1797" i="22"/>
  <c r="J1797" i="22"/>
  <c r="I1798" i="22"/>
  <c r="J1798" i="22"/>
  <c r="I1799" i="22"/>
  <c r="J1799" i="22"/>
  <c r="I1800" i="22"/>
  <c r="J1800" i="22"/>
  <c r="I1801" i="22"/>
  <c r="J1801" i="22"/>
  <c r="I1802" i="22"/>
  <c r="J1802" i="22"/>
  <c r="I1803" i="22"/>
  <c r="J1803" i="22"/>
  <c r="I1804" i="22"/>
  <c r="J1804" i="22"/>
  <c r="I1805" i="22"/>
  <c r="J1805" i="22"/>
  <c r="I1806" i="22"/>
  <c r="J1806" i="22"/>
  <c r="I1807" i="22"/>
  <c r="J1807" i="22"/>
  <c r="I1808" i="22"/>
  <c r="J1808" i="22"/>
  <c r="I1809" i="22"/>
  <c r="J1809" i="22"/>
  <c r="I1810" i="22"/>
  <c r="J1810" i="22"/>
  <c r="I1811" i="22"/>
  <c r="J1811" i="22"/>
  <c r="I1812" i="22"/>
  <c r="J1812" i="22"/>
  <c r="I1813" i="22"/>
  <c r="J1813" i="22"/>
  <c r="I1814" i="22"/>
  <c r="J1814" i="22"/>
  <c r="I1815" i="22"/>
  <c r="J1815" i="22"/>
  <c r="I1816" i="22"/>
  <c r="J1816" i="22"/>
  <c r="I1817" i="22"/>
  <c r="J1817" i="22"/>
  <c r="I1818" i="22"/>
  <c r="J1818" i="22"/>
  <c r="I1819" i="22"/>
  <c r="J1819" i="22"/>
  <c r="I1820" i="22"/>
  <c r="J1820" i="22"/>
  <c r="I1821" i="22"/>
  <c r="J1821" i="22"/>
  <c r="I1822" i="22"/>
  <c r="J1822" i="22"/>
  <c r="I1823" i="22"/>
  <c r="J1823" i="22"/>
  <c r="I1824" i="22"/>
  <c r="J1824" i="22"/>
  <c r="I1825" i="22"/>
  <c r="J1825" i="22"/>
  <c r="I1826" i="22"/>
  <c r="J1826" i="22"/>
  <c r="I1827" i="22"/>
  <c r="J1827" i="22"/>
  <c r="I1828" i="22"/>
  <c r="J1828" i="22"/>
  <c r="I1829" i="22"/>
  <c r="J1829" i="22"/>
  <c r="I1830" i="22"/>
  <c r="J1830" i="22"/>
  <c r="I1831" i="22"/>
  <c r="J1831" i="22"/>
  <c r="I1832" i="22"/>
  <c r="J1832" i="22"/>
  <c r="I1833" i="22"/>
  <c r="J1833" i="22"/>
  <c r="I1834" i="22"/>
  <c r="J1834" i="22"/>
  <c r="I1835" i="22"/>
  <c r="J1835" i="22"/>
  <c r="I1836" i="22"/>
  <c r="J1836" i="22"/>
  <c r="I1837" i="22"/>
  <c r="J1837" i="22"/>
  <c r="I1838" i="22"/>
  <c r="J1838" i="22"/>
  <c r="I1839" i="22"/>
  <c r="J1839" i="22"/>
  <c r="I1840" i="22"/>
  <c r="J1840" i="22"/>
  <c r="I1841" i="22"/>
  <c r="J1841" i="22"/>
  <c r="I1842" i="22"/>
  <c r="J1842" i="22"/>
  <c r="I1843" i="22"/>
  <c r="J1843" i="22"/>
  <c r="I1844" i="22"/>
  <c r="J1844" i="22"/>
  <c r="I1845" i="22"/>
  <c r="J1845" i="22"/>
  <c r="I1846" i="22"/>
  <c r="J1846" i="22"/>
  <c r="I1847" i="22"/>
  <c r="J1847" i="22"/>
  <c r="I1848" i="22"/>
  <c r="J1848" i="22"/>
  <c r="I1849" i="22"/>
  <c r="J1849" i="22"/>
  <c r="I1850" i="22"/>
  <c r="J1850" i="22"/>
  <c r="I1851" i="22"/>
  <c r="J1851" i="22"/>
  <c r="I1852" i="22"/>
  <c r="J1852" i="22"/>
  <c r="I1853" i="22"/>
  <c r="J1853" i="22"/>
  <c r="I1854" i="22"/>
  <c r="J1854" i="22"/>
  <c r="I1855" i="22"/>
  <c r="J1855" i="22"/>
  <c r="I1856" i="22"/>
  <c r="J1856" i="22"/>
  <c r="I1857" i="22"/>
  <c r="J1857" i="22"/>
  <c r="I1858" i="22"/>
  <c r="J1858" i="22"/>
  <c r="I1859" i="22"/>
  <c r="J1859" i="22"/>
  <c r="I1860" i="22"/>
  <c r="J1860" i="22"/>
  <c r="I1861" i="22"/>
  <c r="J1861" i="22"/>
  <c r="I1862" i="22"/>
  <c r="J1862" i="22"/>
  <c r="I1863" i="22"/>
  <c r="J1863" i="22"/>
  <c r="I1864" i="22"/>
  <c r="J1864" i="22"/>
  <c r="I1865" i="22"/>
  <c r="J1865" i="22"/>
  <c r="I1866" i="22"/>
  <c r="J1866" i="22"/>
  <c r="I1867" i="22"/>
  <c r="J1867" i="22"/>
  <c r="I1868" i="22"/>
  <c r="J1868" i="22"/>
  <c r="I1869" i="22"/>
  <c r="J1869" i="22"/>
  <c r="I1870" i="22"/>
  <c r="J1870" i="22"/>
  <c r="I1871" i="22"/>
  <c r="J1871" i="22"/>
  <c r="I1872" i="22"/>
  <c r="J1872" i="22"/>
  <c r="I1873" i="22"/>
  <c r="J1873" i="22"/>
  <c r="I1874" i="22"/>
  <c r="J1874" i="22"/>
  <c r="I1875" i="22"/>
  <c r="J1875" i="22"/>
  <c r="I1876" i="22"/>
  <c r="J1876" i="22"/>
  <c r="I1877" i="22"/>
  <c r="J1877" i="22"/>
  <c r="I1878" i="22"/>
  <c r="J1878" i="22"/>
  <c r="I1879" i="22"/>
  <c r="J1879" i="22"/>
  <c r="I1880" i="22"/>
  <c r="J1880" i="22"/>
  <c r="I1881" i="22"/>
  <c r="J1881" i="22"/>
  <c r="I1882" i="22"/>
  <c r="J1882" i="22"/>
  <c r="I1883" i="22"/>
  <c r="J1883" i="22"/>
  <c r="I1884" i="22"/>
  <c r="J1884" i="22"/>
  <c r="I1885" i="22"/>
  <c r="J1885" i="22"/>
  <c r="I1886" i="22"/>
  <c r="J1886" i="22"/>
  <c r="I1887" i="22"/>
  <c r="J1887" i="22"/>
  <c r="I1888" i="22"/>
  <c r="J1888" i="22"/>
  <c r="I1889" i="22"/>
  <c r="J1889" i="22"/>
  <c r="I1890" i="22"/>
  <c r="J1890" i="22"/>
  <c r="I1891" i="22"/>
  <c r="J1891" i="22"/>
  <c r="I1892" i="22"/>
  <c r="J1892" i="22"/>
  <c r="I1893" i="22"/>
  <c r="J1893" i="22"/>
  <c r="I1894" i="22"/>
  <c r="J1894" i="22"/>
  <c r="I1895" i="22"/>
  <c r="J1895" i="22"/>
  <c r="I1896" i="22"/>
  <c r="J1896" i="22"/>
  <c r="I1897" i="22"/>
  <c r="J1897" i="22"/>
  <c r="I1898" i="22"/>
  <c r="J1898" i="22"/>
  <c r="I1899" i="22"/>
  <c r="J1899" i="22"/>
  <c r="I1900" i="22"/>
  <c r="J1900" i="22"/>
  <c r="I1901" i="22"/>
  <c r="J1901" i="22"/>
  <c r="I1902" i="22"/>
  <c r="J1902" i="22"/>
  <c r="I1903" i="22"/>
  <c r="J1903" i="22"/>
  <c r="I1904" i="22"/>
  <c r="J1904" i="22"/>
  <c r="I1905" i="22"/>
  <c r="J1905" i="22"/>
  <c r="I1906" i="22"/>
  <c r="J1906" i="22"/>
  <c r="I1907" i="22"/>
  <c r="J1907" i="22"/>
  <c r="I1908" i="22"/>
  <c r="J1908" i="22"/>
  <c r="I1909" i="22"/>
  <c r="J1909" i="22"/>
  <c r="I1910" i="22"/>
  <c r="J1910" i="22"/>
  <c r="I1911" i="22"/>
  <c r="J1911" i="22"/>
  <c r="I1912" i="22"/>
  <c r="J1912" i="22"/>
  <c r="I1913" i="22"/>
  <c r="J1913" i="22"/>
  <c r="I1914" i="22"/>
  <c r="J1914" i="22"/>
  <c r="I1915" i="22"/>
  <c r="J1915" i="22"/>
  <c r="I1916" i="22"/>
  <c r="J1916" i="22"/>
  <c r="I1917" i="22"/>
  <c r="J1917" i="22"/>
  <c r="I1918" i="22"/>
  <c r="J1918" i="22"/>
  <c r="I1919" i="22"/>
  <c r="J1919" i="22"/>
  <c r="I1920" i="22"/>
  <c r="J1920" i="22"/>
  <c r="I1921" i="22"/>
  <c r="J1921" i="22"/>
  <c r="I1922" i="22"/>
  <c r="J1922" i="22"/>
  <c r="I1923" i="22"/>
  <c r="J1923" i="22"/>
  <c r="I1924" i="22"/>
  <c r="J1924" i="22"/>
  <c r="I1925" i="22"/>
  <c r="J1925" i="22"/>
  <c r="I1926" i="22"/>
  <c r="J1926" i="22"/>
  <c r="I1927" i="22"/>
  <c r="J1927" i="22"/>
  <c r="I1928" i="22"/>
  <c r="J1928" i="22"/>
  <c r="I1929" i="22"/>
  <c r="J1929" i="22"/>
  <c r="I1930" i="22"/>
  <c r="J1930" i="22"/>
  <c r="I1931" i="22"/>
  <c r="J1931" i="22"/>
  <c r="I1932" i="22"/>
  <c r="J1932" i="22"/>
  <c r="I1933" i="22"/>
  <c r="J1933" i="22"/>
  <c r="I1934" i="22"/>
  <c r="J1934" i="22"/>
  <c r="I1935" i="22"/>
  <c r="J1935" i="22"/>
  <c r="I1936" i="22"/>
  <c r="J1936" i="22"/>
  <c r="I1937" i="22"/>
  <c r="J1937" i="22"/>
  <c r="I1938" i="22"/>
  <c r="J1938" i="22"/>
  <c r="I1939" i="22"/>
  <c r="J1939" i="22"/>
  <c r="I1940" i="22"/>
  <c r="J1940" i="22"/>
  <c r="I1941" i="22"/>
  <c r="J1941" i="22"/>
  <c r="I1942" i="22"/>
  <c r="J1942" i="22"/>
  <c r="I1943" i="22"/>
  <c r="J1943" i="22"/>
  <c r="I1944" i="22"/>
  <c r="J1944" i="22"/>
  <c r="I1945" i="22"/>
  <c r="J1945" i="22"/>
  <c r="I1946" i="22"/>
  <c r="J1946" i="22"/>
  <c r="I1947" i="22"/>
  <c r="J1947" i="22"/>
  <c r="I1948" i="22"/>
  <c r="J1948" i="22"/>
  <c r="I1949" i="22"/>
  <c r="J1949" i="22"/>
  <c r="I1950" i="22"/>
  <c r="J1950" i="22"/>
  <c r="I1951" i="22"/>
  <c r="J1951" i="22"/>
  <c r="I1952" i="22"/>
  <c r="J1952" i="22"/>
  <c r="I1953" i="22"/>
  <c r="J1953" i="22"/>
  <c r="I1954" i="22"/>
  <c r="J1954" i="22"/>
  <c r="I1955" i="22"/>
  <c r="J1955" i="22"/>
  <c r="I1956" i="22"/>
  <c r="J1956" i="22"/>
  <c r="I1957" i="22"/>
  <c r="J1957" i="22"/>
  <c r="I1958" i="22"/>
  <c r="J1958" i="22"/>
  <c r="I1959" i="22"/>
  <c r="J1959" i="22"/>
  <c r="I1960" i="22"/>
  <c r="J1960" i="22"/>
  <c r="I1961" i="22"/>
  <c r="J1961" i="22"/>
  <c r="I1962" i="22"/>
  <c r="J1962" i="22"/>
  <c r="I1963" i="22"/>
  <c r="J1963" i="22"/>
  <c r="I1964" i="22"/>
  <c r="J1964" i="22"/>
  <c r="I1965" i="22"/>
  <c r="J1965" i="22"/>
  <c r="I1966" i="22"/>
  <c r="J1966" i="22"/>
  <c r="I1967" i="22"/>
  <c r="J1967" i="22"/>
  <c r="I1968" i="22"/>
  <c r="J1968" i="22"/>
  <c r="I1969" i="22"/>
  <c r="J1969" i="22"/>
  <c r="I1970" i="22"/>
  <c r="J1970" i="22"/>
  <c r="I1971" i="22"/>
  <c r="J1971" i="22"/>
  <c r="I1972" i="22"/>
  <c r="J1972" i="22"/>
  <c r="I1973" i="22"/>
  <c r="J1973" i="22"/>
  <c r="I1974" i="22"/>
  <c r="J1974" i="22"/>
  <c r="I1975" i="22"/>
  <c r="J1975" i="22"/>
  <c r="I1976" i="22"/>
  <c r="J1976" i="22"/>
  <c r="I1977" i="22"/>
  <c r="J1977" i="22"/>
  <c r="I1978" i="22"/>
  <c r="J1978" i="22"/>
  <c r="I1979" i="22"/>
  <c r="J1979" i="22"/>
  <c r="I1980" i="22"/>
  <c r="J1980" i="22"/>
  <c r="I1981" i="22"/>
  <c r="J1981" i="22"/>
  <c r="I1982" i="22"/>
  <c r="J1982" i="22"/>
  <c r="I1983" i="22"/>
  <c r="J1983" i="22"/>
  <c r="I1984" i="22"/>
  <c r="J1984" i="22"/>
  <c r="I1985" i="22"/>
  <c r="J1985" i="22"/>
  <c r="I1986" i="22"/>
  <c r="J1986" i="22"/>
  <c r="I1987" i="22"/>
  <c r="J1987" i="22"/>
  <c r="I1988" i="22"/>
  <c r="J1988" i="22"/>
  <c r="I1989" i="22"/>
  <c r="J1989" i="22"/>
  <c r="I1990" i="22"/>
  <c r="J1990" i="22"/>
  <c r="I1991" i="22"/>
  <c r="J1991" i="22"/>
  <c r="I1992" i="22"/>
  <c r="J1992" i="22"/>
  <c r="I1993" i="22"/>
  <c r="J1993" i="22"/>
  <c r="I1994" i="22"/>
  <c r="J1994" i="22"/>
  <c r="I1995" i="22"/>
  <c r="J1995" i="22"/>
  <c r="I1996" i="22"/>
  <c r="J1996" i="22"/>
  <c r="I1997" i="22"/>
  <c r="J1997" i="22"/>
  <c r="I1998" i="22"/>
  <c r="J1998" i="22"/>
  <c r="I1999" i="22"/>
  <c r="J1999" i="22"/>
  <c r="I2000" i="22"/>
  <c r="J2000" i="22"/>
  <c r="I2001" i="22"/>
  <c r="J2001" i="22"/>
  <c r="I2002" i="22"/>
  <c r="J2002" i="22"/>
  <c r="I2003" i="22"/>
  <c r="J2003" i="22"/>
  <c r="I2004" i="22"/>
  <c r="J2004" i="22"/>
  <c r="I2005" i="22"/>
  <c r="J2005" i="22"/>
  <c r="I2006" i="22"/>
  <c r="J2006" i="22"/>
  <c r="I2007" i="22"/>
  <c r="J2007" i="22"/>
  <c r="I2008" i="22"/>
  <c r="J2008" i="22"/>
  <c r="I2009" i="22"/>
  <c r="J2009" i="22"/>
  <c r="I2010" i="22"/>
  <c r="J2010" i="22"/>
  <c r="I2011" i="22"/>
  <c r="J2011" i="22"/>
  <c r="I2012" i="22"/>
  <c r="J2012" i="22"/>
  <c r="I2013" i="22"/>
  <c r="J2013" i="22"/>
  <c r="I2014" i="22"/>
  <c r="J2014" i="22"/>
  <c r="I2015" i="22"/>
  <c r="J2015" i="22"/>
  <c r="I2016" i="22"/>
  <c r="J2016" i="22"/>
  <c r="I2017" i="22"/>
  <c r="J2017" i="22"/>
  <c r="I2018" i="22"/>
  <c r="J2018" i="22"/>
  <c r="I2019" i="22"/>
  <c r="J2019" i="22"/>
  <c r="I2020" i="22"/>
  <c r="J2020" i="22"/>
  <c r="I2021" i="22"/>
  <c r="J2021" i="22"/>
  <c r="I2022" i="22"/>
  <c r="J2022" i="22"/>
  <c r="I2023" i="22"/>
  <c r="J2023" i="22"/>
  <c r="I2024" i="22"/>
  <c r="J2024" i="22"/>
  <c r="I2025" i="22"/>
  <c r="J2025" i="22"/>
  <c r="I2026" i="22"/>
  <c r="J2026" i="22"/>
  <c r="I2027" i="22"/>
  <c r="J2027" i="22"/>
  <c r="I2028" i="22"/>
  <c r="J2028" i="22"/>
  <c r="I2029" i="22"/>
  <c r="J2029" i="22"/>
  <c r="I2030" i="22"/>
  <c r="J2030" i="22"/>
  <c r="I2031" i="22"/>
  <c r="J2031" i="22"/>
  <c r="I2032" i="22"/>
  <c r="J2032" i="22"/>
  <c r="I2033" i="22"/>
  <c r="J2033" i="22"/>
  <c r="I2034" i="22"/>
  <c r="J2034" i="22"/>
  <c r="I2035" i="22"/>
  <c r="J2035" i="22"/>
  <c r="I2036" i="22"/>
  <c r="J2036" i="22"/>
  <c r="I2037" i="22"/>
  <c r="J2037" i="22"/>
  <c r="I2038" i="22"/>
  <c r="J2038" i="22"/>
  <c r="I2039" i="22"/>
  <c r="J2039" i="22"/>
  <c r="I2040" i="22"/>
  <c r="J2040" i="22"/>
  <c r="I2041" i="22"/>
  <c r="J2041" i="22"/>
  <c r="I2042" i="22"/>
  <c r="J2042" i="22"/>
  <c r="I2043" i="22"/>
  <c r="J2043" i="22"/>
  <c r="I2044" i="22"/>
  <c r="J2044" i="22"/>
  <c r="I2045" i="22"/>
  <c r="J2045" i="22"/>
  <c r="I2046" i="22"/>
  <c r="J2046" i="22"/>
  <c r="I2047" i="22"/>
  <c r="J2047" i="22"/>
  <c r="I2048" i="22"/>
  <c r="J2048" i="22"/>
  <c r="I2049" i="22"/>
  <c r="J2049" i="22"/>
  <c r="I2050" i="22"/>
  <c r="J2050" i="22"/>
  <c r="I2051" i="22"/>
  <c r="J2051" i="22"/>
  <c r="I2052" i="22"/>
  <c r="J2052" i="22"/>
  <c r="I2053" i="22"/>
  <c r="J2053" i="22"/>
  <c r="I2054" i="22"/>
  <c r="J2054" i="22"/>
  <c r="I2055" i="22"/>
  <c r="J2055" i="22"/>
  <c r="I2056" i="22"/>
  <c r="J2056" i="22"/>
  <c r="I2057" i="22"/>
  <c r="J2057" i="22"/>
  <c r="I2058" i="22"/>
  <c r="J2058" i="22"/>
  <c r="I2059" i="22"/>
  <c r="J2059" i="22"/>
  <c r="I2060" i="22"/>
  <c r="J2060" i="22"/>
  <c r="I2061" i="22"/>
  <c r="J2061" i="22"/>
  <c r="I2062" i="22"/>
  <c r="J2062" i="22"/>
  <c r="I2063" i="22"/>
  <c r="J2063" i="22"/>
  <c r="I2064" i="22"/>
  <c r="J2064" i="22"/>
  <c r="I2065" i="22"/>
  <c r="J2065" i="22"/>
  <c r="I2066" i="22"/>
  <c r="J2066" i="22"/>
  <c r="I2067" i="22"/>
  <c r="J2067" i="22"/>
  <c r="I2068" i="22"/>
  <c r="J2068" i="22"/>
  <c r="I2069" i="22"/>
  <c r="J2069" i="22"/>
  <c r="I2070" i="22"/>
  <c r="J2070" i="22"/>
  <c r="I2071" i="22"/>
  <c r="J2071" i="22"/>
  <c r="I2072" i="22"/>
  <c r="J2072" i="22"/>
  <c r="I2073" i="22"/>
  <c r="J2073" i="22"/>
  <c r="I2074" i="22"/>
  <c r="J2074" i="22"/>
  <c r="I2075" i="22"/>
  <c r="J2075" i="22"/>
  <c r="I2076" i="22"/>
  <c r="J2076" i="22"/>
  <c r="I2077" i="22"/>
  <c r="J2077" i="22"/>
  <c r="I2078" i="22"/>
  <c r="J2078" i="22"/>
  <c r="I2079" i="22"/>
  <c r="J2079" i="22"/>
  <c r="I2080" i="22"/>
  <c r="J2080" i="22"/>
  <c r="I2081" i="22"/>
  <c r="J2081" i="22"/>
  <c r="I2082" i="22"/>
  <c r="J2082" i="22"/>
  <c r="I2083" i="22"/>
  <c r="J2083" i="22"/>
  <c r="I2084" i="22"/>
  <c r="J2084" i="22"/>
  <c r="I2085" i="22"/>
  <c r="J2085" i="22"/>
  <c r="I2086" i="22"/>
  <c r="J2086" i="22"/>
  <c r="I2087" i="22"/>
  <c r="J2087" i="22"/>
  <c r="I2088" i="22"/>
  <c r="J2088" i="22"/>
  <c r="I2089" i="22"/>
  <c r="J2089" i="22"/>
  <c r="I2090" i="22"/>
  <c r="J2090" i="22"/>
  <c r="I2091" i="22"/>
  <c r="J2091" i="22"/>
  <c r="I2092" i="22"/>
  <c r="J2092" i="22"/>
  <c r="I2093" i="22"/>
  <c r="J2093" i="22"/>
  <c r="I2094" i="22"/>
  <c r="J2094" i="22"/>
  <c r="I2095" i="22"/>
  <c r="J2095" i="22"/>
  <c r="I2096" i="22"/>
  <c r="J2096" i="22"/>
  <c r="I2097" i="22"/>
  <c r="J2097" i="22"/>
  <c r="I2098" i="22"/>
  <c r="J2098" i="22"/>
  <c r="I2099" i="22"/>
  <c r="J2099" i="22"/>
  <c r="I2100" i="22"/>
  <c r="J2100" i="22"/>
  <c r="I2101" i="22"/>
  <c r="J2101" i="22"/>
  <c r="I2102" i="22"/>
  <c r="J2102" i="22"/>
  <c r="I2103" i="22"/>
  <c r="J2103" i="22"/>
  <c r="I2104" i="22"/>
  <c r="J2104" i="22"/>
  <c r="I2105" i="22"/>
  <c r="J2105" i="22"/>
  <c r="I2106" i="22"/>
  <c r="J2106" i="22"/>
  <c r="I2107" i="22"/>
  <c r="J2107" i="22"/>
  <c r="I2108" i="22"/>
  <c r="J2108" i="22"/>
  <c r="I2109" i="22"/>
  <c r="J2109" i="22"/>
  <c r="I2110" i="22"/>
  <c r="J2110" i="22"/>
  <c r="I2111" i="22"/>
  <c r="J2111" i="22"/>
  <c r="I2112" i="22"/>
  <c r="J2112" i="22"/>
  <c r="I2113" i="22"/>
  <c r="J2113" i="22"/>
  <c r="I2114" i="22"/>
  <c r="J2114" i="22"/>
  <c r="I2115" i="22"/>
  <c r="J2115" i="22"/>
  <c r="I2116" i="22"/>
  <c r="J2116" i="22"/>
  <c r="I2117" i="22"/>
  <c r="J2117" i="22"/>
  <c r="I2118" i="22"/>
  <c r="J2118" i="22"/>
  <c r="I2119" i="22"/>
  <c r="J2119" i="22"/>
  <c r="I2120" i="22"/>
  <c r="J2120" i="22"/>
  <c r="I2121" i="22"/>
  <c r="J2121" i="22"/>
  <c r="I2122" i="22"/>
  <c r="J2122" i="22"/>
  <c r="I2123" i="22"/>
  <c r="J2123" i="22"/>
  <c r="I2124" i="22"/>
  <c r="J2124" i="22"/>
  <c r="I2125" i="22"/>
  <c r="J2125" i="22"/>
  <c r="I2126" i="22"/>
  <c r="J2126" i="22"/>
  <c r="I2127" i="22"/>
  <c r="J2127" i="22"/>
  <c r="I2128" i="22"/>
  <c r="J2128" i="22"/>
  <c r="I2129" i="22"/>
  <c r="J2129" i="22"/>
  <c r="I2130" i="22"/>
  <c r="J2130" i="22"/>
  <c r="I2131" i="22"/>
  <c r="J2131" i="22"/>
  <c r="I2132" i="22"/>
  <c r="J2132" i="22"/>
  <c r="I2133" i="22"/>
  <c r="J2133" i="22"/>
  <c r="I2134" i="22"/>
  <c r="J2134" i="22"/>
  <c r="I2135" i="22"/>
  <c r="J2135" i="22"/>
  <c r="I2136" i="22"/>
  <c r="J2136" i="22"/>
  <c r="I2137" i="22"/>
  <c r="J2137" i="22"/>
  <c r="I2138" i="22"/>
  <c r="J2138" i="22"/>
  <c r="I2139" i="22"/>
  <c r="J2139" i="22"/>
  <c r="I2140" i="22"/>
  <c r="J2140" i="22"/>
  <c r="I2141" i="22"/>
  <c r="J2141" i="22"/>
  <c r="I2142" i="22"/>
  <c r="J2142" i="22"/>
  <c r="I2143" i="22"/>
  <c r="J2143" i="22"/>
  <c r="I2144" i="22"/>
  <c r="J2144" i="22"/>
  <c r="I2145" i="22"/>
  <c r="J2145" i="22"/>
  <c r="I2146" i="22"/>
  <c r="J2146" i="22"/>
  <c r="I2147" i="22"/>
  <c r="J2147" i="22"/>
  <c r="I2148" i="22"/>
  <c r="J2148" i="22"/>
  <c r="I2149" i="22"/>
  <c r="J2149" i="22"/>
  <c r="I2150" i="22"/>
  <c r="J2150" i="22"/>
  <c r="I2151" i="22"/>
  <c r="J2151" i="22"/>
  <c r="I2152" i="22"/>
  <c r="J2152" i="22"/>
  <c r="I2153" i="22"/>
  <c r="J2153" i="22"/>
  <c r="I2154" i="22"/>
  <c r="J2154" i="22"/>
  <c r="I2155" i="22"/>
  <c r="J2155" i="22"/>
  <c r="I2156" i="22"/>
  <c r="J2156" i="22"/>
  <c r="I2157" i="22"/>
  <c r="J2157" i="22"/>
  <c r="I2158" i="22"/>
  <c r="J2158" i="22"/>
  <c r="I2159" i="22"/>
  <c r="J2159" i="22"/>
  <c r="I2160" i="22"/>
  <c r="J2160" i="22"/>
  <c r="I2161" i="22"/>
  <c r="J2161" i="22"/>
  <c r="I2162" i="22"/>
  <c r="J2162" i="22"/>
  <c r="I2163" i="22"/>
  <c r="J2163" i="22"/>
  <c r="I2164" i="22"/>
  <c r="J2164" i="22"/>
  <c r="I2165" i="22"/>
  <c r="J2165" i="22"/>
  <c r="I2166" i="22"/>
  <c r="J2166" i="22"/>
  <c r="I2167" i="22"/>
  <c r="J2167" i="22"/>
  <c r="I2168" i="22"/>
  <c r="J2168" i="22"/>
  <c r="I2169" i="22"/>
  <c r="J2169" i="22"/>
  <c r="J356" i="22"/>
  <c r="I356" i="22"/>
  <c r="J355" i="22"/>
  <c r="I355" i="22"/>
  <c r="J354" i="22"/>
  <c r="I354" i="22"/>
  <c r="J353" i="22"/>
  <c r="I353" i="22"/>
  <c r="J352" i="22"/>
  <c r="I352" i="22"/>
  <c r="J351" i="22"/>
  <c r="I351" i="22"/>
  <c r="J350" i="22"/>
  <c r="I350" i="22"/>
  <c r="J349" i="22"/>
  <c r="I349" i="22"/>
  <c r="J348" i="22"/>
  <c r="I348" i="22"/>
  <c r="J347" i="22"/>
  <c r="I347" i="22"/>
  <c r="J346" i="22"/>
  <c r="I346" i="22"/>
  <c r="J345" i="22"/>
  <c r="I345" i="22"/>
  <c r="J344" i="22"/>
  <c r="I344" i="22"/>
  <c r="J343" i="22"/>
  <c r="I343" i="22"/>
  <c r="J342" i="22"/>
  <c r="I342" i="22"/>
  <c r="J341" i="22"/>
  <c r="I341" i="22"/>
  <c r="J340" i="22"/>
  <c r="I340" i="22"/>
  <c r="J339" i="22"/>
  <c r="I339" i="22"/>
  <c r="J338" i="22"/>
  <c r="I338" i="22"/>
  <c r="J337" i="22"/>
  <c r="I337" i="22"/>
  <c r="J336" i="22"/>
  <c r="I336" i="22"/>
  <c r="J335" i="22"/>
  <c r="I335" i="22"/>
  <c r="J334" i="22"/>
  <c r="I334" i="22"/>
  <c r="J333" i="22"/>
  <c r="I333" i="22"/>
  <c r="J332" i="22"/>
  <c r="I332" i="22"/>
  <c r="J331" i="22"/>
  <c r="I331" i="22"/>
  <c r="J330" i="22"/>
  <c r="I330" i="22"/>
  <c r="J329" i="22"/>
  <c r="I329" i="22"/>
  <c r="J328" i="22"/>
  <c r="I328" i="22"/>
  <c r="J327" i="22"/>
  <c r="I327" i="22"/>
  <c r="J326" i="22"/>
  <c r="I326" i="22"/>
  <c r="J325" i="22"/>
  <c r="I325" i="22"/>
  <c r="J324" i="22"/>
  <c r="I324" i="22"/>
  <c r="J323" i="22"/>
  <c r="I323" i="22"/>
  <c r="J322" i="22"/>
  <c r="I322" i="22"/>
  <c r="J321" i="22"/>
  <c r="I321" i="22"/>
  <c r="J320" i="22"/>
  <c r="I320" i="22"/>
  <c r="J319" i="22"/>
  <c r="I319" i="22"/>
  <c r="J318" i="22"/>
  <c r="I318" i="22"/>
  <c r="J317" i="22"/>
  <c r="I317" i="22"/>
  <c r="J316" i="22"/>
  <c r="I316" i="22"/>
  <c r="J315" i="22"/>
  <c r="I315" i="22"/>
  <c r="J314" i="22"/>
  <c r="I314" i="22"/>
  <c r="J313" i="22"/>
  <c r="I313" i="22"/>
  <c r="J312" i="22"/>
  <c r="I312" i="22"/>
  <c r="J311" i="22"/>
  <c r="I311" i="22"/>
  <c r="J310" i="22"/>
  <c r="I310" i="22"/>
  <c r="J309" i="22"/>
  <c r="I309" i="22"/>
  <c r="J308" i="22"/>
  <c r="I308" i="22"/>
  <c r="J307" i="22"/>
  <c r="I307" i="22"/>
  <c r="J306" i="22"/>
  <c r="I306" i="22"/>
  <c r="J305" i="22"/>
  <c r="I305" i="22"/>
  <c r="J304" i="22"/>
  <c r="I304" i="22"/>
  <c r="J303" i="22"/>
  <c r="I303" i="22"/>
  <c r="J302" i="22"/>
  <c r="I302" i="22"/>
  <c r="J301" i="22"/>
  <c r="I301" i="22"/>
  <c r="J300" i="22"/>
  <c r="I300" i="22"/>
  <c r="J299" i="22"/>
  <c r="I299" i="22"/>
  <c r="J298" i="22"/>
  <c r="I298" i="22"/>
  <c r="J297" i="22"/>
  <c r="I297" i="22"/>
  <c r="J296" i="22"/>
  <c r="I296" i="22"/>
  <c r="J295" i="22"/>
  <c r="I295" i="22"/>
  <c r="J294" i="22"/>
  <c r="I294" i="22"/>
  <c r="J293" i="22"/>
  <c r="I293" i="22"/>
  <c r="J292" i="22"/>
  <c r="I292" i="22"/>
  <c r="J291" i="22"/>
  <c r="I291" i="22"/>
  <c r="J290" i="22"/>
  <c r="I290" i="22"/>
  <c r="J289" i="22"/>
  <c r="I289" i="22"/>
  <c r="J288" i="22"/>
  <c r="I288" i="22"/>
  <c r="J287" i="22"/>
  <c r="I287" i="22"/>
  <c r="J286" i="22"/>
  <c r="I286" i="22"/>
  <c r="J285" i="22"/>
  <c r="I285" i="22"/>
  <c r="J284" i="22"/>
  <c r="I284" i="22"/>
  <c r="J283" i="22"/>
  <c r="I283" i="22"/>
  <c r="J282" i="22"/>
  <c r="I282" i="22"/>
  <c r="J281" i="22"/>
  <c r="I281" i="22"/>
  <c r="J280" i="22"/>
  <c r="I280" i="22"/>
  <c r="J279" i="22"/>
  <c r="I279" i="22"/>
  <c r="J278" i="22"/>
  <c r="I278" i="22"/>
  <c r="J277" i="22"/>
  <c r="I277" i="22"/>
  <c r="J276" i="22"/>
  <c r="I276" i="22"/>
  <c r="J275" i="22"/>
  <c r="I275" i="22"/>
  <c r="J274" i="22"/>
  <c r="I274" i="22"/>
  <c r="J273" i="22"/>
  <c r="I273" i="22"/>
  <c r="J272" i="22"/>
  <c r="I272" i="22"/>
  <c r="J271" i="22"/>
  <c r="I271" i="22"/>
  <c r="J270" i="22"/>
  <c r="I270" i="22"/>
  <c r="J269" i="22"/>
  <c r="I269" i="22"/>
  <c r="J268" i="22"/>
  <c r="I268" i="22"/>
  <c r="J267" i="22"/>
  <c r="I267" i="22"/>
  <c r="J266" i="22"/>
  <c r="I266" i="22"/>
  <c r="J265" i="22"/>
  <c r="I265" i="22"/>
  <c r="J264" i="22"/>
  <c r="I264" i="22"/>
  <c r="J263" i="22"/>
  <c r="I263" i="22"/>
  <c r="J262" i="22"/>
  <c r="I262" i="22"/>
  <c r="J261" i="22"/>
  <c r="I261" i="22"/>
  <c r="J260" i="22"/>
  <c r="I260" i="22"/>
  <c r="J259" i="22"/>
  <c r="I259" i="22"/>
  <c r="J258" i="22"/>
  <c r="I258" i="22"/>
  <c r="J257" i="22"/>
  <c r="I257" i="22"/>
  <c r="J256" i="22"/>
  <c r="I256" i="22"/>
  <c r="J255" i="22"/>
  <c r="I255" i="22"/>
  <c r="J254" i="22"/>
  <c r="I254" i="22"/>
  <c r="J253" i="22"/>
  <c r="I253" i="22"/>
  <c r="J252" i="22"/>
  <c r="I252" i="22"/>
  <c r="J251" i="22"/>
  <c r="I251" i="22"/>
  <c r="J250" i="22"/>
  <c r="I250" i="22"/>
  <c r="J249" i="22"/>
  <c r="I249" i="22"/>
  <c r="J248" i="22"/>
  <c r="I248" i="22"/>
  <c r="J247" i="22"/>
  <c r="I247" i="22"/>
  <c r="J246" i="22"/>
  <c r="I246" i="22"/>
  <c r="J245" i="22"/>
  <c r="I245" i="22"/>
  <c r="J244" i="22"/>
  <c r="I244" i="22"/>
  <c r="J243" i="22"/>
  <c r="I243" i="22"/>
  <c r="J242" i="22"/>
  <c r="I242" i="22"/>
  <c r="J241" i="22"/>
  <c r="I241" i="22"/>
  <c r="J240" i="22"/>
  <c r="I240" i="22"/>
  <c r="J239" i="22"/>
  <c r="I239" i="22"/>
  <c r="J238" i="22"/>
  <c r="I238" i="22"/>
  <c r="J237" i="22"/>
  <c r="I237" i="22"/>
  <c r="J236" i="22"/>
  <c r="I236" i="22"/>
  <c r="J235" i="22"/>
  <c r="I235" i="22"/>
  <c r="J234" i="22"/>
  <c r="I234" i="22"/>
  <c r="J233" i="22"/>
  <c r="I233" i="22"/>
  <c r="J232" i="22"/>
  <c r="I232" i="22"/>
  <c r="J231" i="22"/>
  <c r="I231" i="22"/>
  <c r="J230" i="22"/>
  <c r="I230" i="22"/>
  <c r="J229" i="22"/>
  <c r="I229" i="22"/>
  <c r="J228" i="22"/>
  <c r="I228" i="22"/>
  <c r="J227" i="22"/>
  <c r="I227" i="22"/>
  <c r="J226" i="22"/>
  <c r="I226" i="22"/>
  <c r="J225" i="22"/>
  <c r="I225" i="22"/>
  <c r="J224" i="22"/>
  <c r="I224" i="22"/>
  <c r="J223" i="22"/>
  <c r="I223" i="22"/>
  <c r="J222" i="22"/>
  <c r="I222" i="22"/>
  <c r="J221" i="22"/>
  <c r="I221" i="22"/>
  <c r="J220" i="22"/>
  <c r="I220" i="22"/>
  <c r="J219" i="22"/>
  <c r="I219" i="22"/>
  <c r="J218" i="22"/>
  <c r="I218" i="22"/>
  <c r="J217" i="22"/>
  <c r="I217" i="22"/>
  <c r="J216" i="22"/>
  <c r="I216" i="22"/>
  <c r="J215" i="22"/>
  <c r="I215" i="22"/>
  <c r="J214" i="22"/>
  <c r="I214" i="22"/>
  <c r="J213" i="22"/>
  <c r="I213" i="22"/>
  <c r="J212" i="22"/>
  <c r="I212" i="22"/>
  <c r="J211" i="22"/>
  <c r="I211" i="22"/>
  <c r="J210" i="22"/>
  <c r="I210" i="22"/>
  <c r="J209" i="22"/>
  <c r="I209" i="22"/>
  <c r="J208" i="22"/>
  <c r="I208" i="22"/>
  <c r="J207" i="22"/>
  <c r="I207" i="22"/>
  <c r="J206" i="22"/>
  <c r="I206" i="22"/>
  <c r="J205" i="22"/>
  <c r="I205" i="22"/>
  <c r="J204" i="22"/>
  <c r="I204" i="22"/>
  <c r="J203" i="22"/>
  <c r="I203" i="22"/>
  <c r="J202" i="22"/>
  <c r="I202" i="22"/>
  <c r="J201" i="22"/>
  <c r="I201" i="22"/>
  <c r="J200" i="22"/>
  <c r="I200" i="22"/>
  <c r="J199" i="22"/>
  <c r="I199" i="22"/>
  <c r="J198" i="22"/>
  <c r="I198" i="22"/>
  <c r="J197" i="22"/>
  <c r="I197" i="22"/>
  <c r="J196" i="22"/>
  <c r="I196" i="22"/>
  <c r="J195" i="22"/>
  <c r="I195" i="22"/>
  <c r="J194" i="22"/>
  <c r="I194" i="22"/>
  <c r="J193" i="22"/>
  <c r="I193" i="22"/>
  <c r="J192" i="22"/>
  <c r="I192" i="22"/>
  <c r="J191" i="22"/>
  <c r="I191" i="22"/>
  <c r="J190" i="22"/>
  <c r="I190" i="22"/>
  <c r="J189" i="22"/>
  <c r="I189" i="22"/>
  <c r="J188" i="22"/>
  <c r="I188" i="22"/>
  <c r="J187" i="22"/>
  <c r="I187" i="22"/>
  <c r="J186" i="22"/>
  <c r="I186" i="22"/>
  <c r="J185" i="22"/>
  <c r="I185" i="22"/>
  <c r="J184" i="22"/>
  <c r="I184" i="22"/>
  <c r="J183" i="22"/>
  <c r="I183" i="22"/>
  <c r="J182" i="22"/>
  <c r="I182" i="22"/>
  <c r="J181" i="22"/>
  <c r="I181" i="22"/>
  <c r="J180" i="22"/>
  <c r="I180" i="22"/>
  <c r="J179" i="22"/>
  <c r="I179" i="22"/>
  <c r="J178" i="22"/>
  <c r="I178" i="22"/>
  <c r="J177" i="22"/>
  <c r="I177" i="22"/>
  <c r="J176" i="22"/>
  <c r="I176" i="22"/>
  <c r="J175" i="22"/>
  <c r="I175" i="22"/>
  <c r="J174" i="22"/>
  <c r="I174" i="22"/>
  <c r="J173" i="22"/>
  <c r="I173" i="22"/>
  <c r="J172" i="22"/>
  <c r="I172" i="22"/>
  <c r="J171" i="22"/>
  <c r="I171" i="22"/>
  <c r="J170" i="22"/>
  <c r="I170" i="22"/>
  <c r="J169" i="22"/>
  <c r="I169" i="22"/>
  <c r="J168" i="22"/>
  <c r="I168" i="22"/>
  <c r="J167" i="22"/>
  <c r="I167" i="22"/>
  <c r="J166" i="22"/>
  <c r="I166" i="22"/>
  <c r="J165" i="22"/>
  <c r="I165" i="22"/>
  <c r="J164" i="22"/>
  <c r="I164" i="22"/>
  <c r="J163" i="22"/>
  <c r="I163" i="22"/>
  <c r="J162" i="22"/>
  <c r="I162" i="22"/>
  <c r="J161" i="22"/>
  <c r="I161" i="22"/>
  <c r="J160" i="22"/>
  <c r="I160" i="22"/>
  <c r="J159" i="22"/>
  <c r="I159" i="22"/>
  <c r="J158" i="22"/>
  <c r="I158" i="22"/>
  <c r="J157" i="22"/>
  <c r="I157" i="22"/>
  <c r="J156" i="22"/>
  <c r="I156" i="22"/>
  <c r="J155" i="22"/>
  <c r="I155" i="22"/>
  <c r="J154" i="22"/>
  <c r="I154" i="22"/>
  <c r="J153" i="22"/>
  <c r="I153" i="22"/>
  <c r="J152" i="22"/>
  <c r="I152" i="22"/>
  <c r="J151" i="22"/>
  <c r="I151" i="22"/>
  <c r="J150" i="22"/>
  <c r="I150" i="22"/>
  <c r="J149" i="22"/>
  <c r="I149" i="22"/>
  <c r="J148" i="22"/>
  <c r="I148" i="22"/>
  <c r="J147" i="22"/>
  <c r="I147" i="22"/>
  <c r="J146" i="22"/>
  <c r="I146" i="22"/>
  <c r="J145" i="22"/>
  <c r="I145" i="22"/>
  <c r="J144" i="22"/>
  <c r="I144" i="22"/>
  <c r="J143" i="22"/>
  <c r="I143" i="22"/>
  <c r="J142" i="22"/>
  <c r="I142" i="22"/>
  <c r="J141" i="22"/>
  <c r="I141" i="22"/>
  <c r="J140" i="22"/>
  <c r="I140" i="22"/>
  <c r="J139" i="22"/>
  <c r="I139" i="22"/>
  <c r="J138" i="22"/>
  <c r="I138" i="22"/>
  <c r="J137" i="22"/>
  <c r="I137" i="22"/>
  <c r="J136" i="22"/>
  <c r="I136" i="22"/>
  <c r="J135" i="22"/>
  <c r="I135" i="22"/>
  <c r="J134" i="22"/>
  <c r="I134" i="22"/>
  <c r="J133" i="22"/>
  <c r="I133" i="22"/>
  <c r="J132" i="22"/>
  <c r="I132" i="22"/>
  <c r="J131" i="22"/>
  <c r="I131" i="22"/>
  <c r="J130" i="22"/>
  <c r="I130" i="22"/>
  <c r="J129" i="22"/>
  <c r="I129" i="22"/>
  <c r="J128" i="22"/>
  <c r="I128" i="22"/>
  <c r="J127" i="22"/>
  <c r="I127" i="22"/>
  <c r="J126" i="22"/>
  <c r="I126" i="22"/>
  <c r="J125" i="22"/>
  <c r="I125" i="22"/>
  <c r="J124" i="22"/>
  <c r="I124" i="22"/>
  <c r="J123" i="22"/>
  <c r="I123" i="22"/>
  <c r="J122" i="22"/>
  <c r="I122" i="22"/>
  <c r="J121" i="22"/>
  <c r="I121" i="22"/>
  <c r="J120" i="22"/>
  <c r="I120" i="22"/>
  <c r="J119" i="22"/>
  <c r="I119" i="22"/>
  <c r="J118" i="22"/>
  <c r="I118" i="22"/>
  <c r="J117" i="22"/>
  <c r="I117" i="22"/>
  <c r="J116" i="22"/>
  <c r="I116" i="22"/>
  <c r="J115" i="22"/>
  <c r="I115" i="22"/>
  <c r="J114" i="22"/>
  <c r="I114" i="22"/>
  <c r="J113" i="22"/>
  <c r="I113" i="22"/>
  <c r="J112" i="22"/>
  <c r="I112" i="22"/>
  <c r="J111" i="22"/>
  <c r="I111" i="22"/>
  <c r="J110" i="22"/>
  <c r="I110" i="22"/>
  <c r="J109" i="22"/>
  <c r="I109" i="22"/>
  <c r="J108" i="22"/>
  <c r="I108" i="22"/>
  <c r="J107" i="22"/>
  <c r="I107" i="22"/>
  <c r="J106" i="22"/>
  <c r="I106" i="22"/>
  <c r="J105" i="22"/>
  <c r="I105" i="22"/>
  <c r="J104" i="22"/>
  <c r="I104" i="22"/>
  <c r="J103" i="22"/>
  <c r="I103" i="22"/>
  <c r="J102" i="22"/>
  <c r="I102" i="22"/>
  <c r="J101" i="22"/>
  <c r="I101" i="22"/>
  <c r="J100" i="22"/>
  <c r="I100" i="22"/>
  <c r="J99" i="22"/>
  <c r="I99" i="22"/>
  <c r="J98" i="22"/>
  <c r="I98" i="22"/>
  <c r="J97" i="22"/>
  <c r="I97" i="22"/>
  <c r="J96" i="22"/>
  <c r="I96" i="22"/>
  <c r="J95" i="22"/>
  <c r="I95" i="22"/>
  <c r="J94" i="22"/>
  <c r="I94" i="22"/>
  <c r="J93" i="22"/>
  <c r="I93" i="22"/>
  <c r="J92" i="22"/>
  <c r="I92" i="22"/>
  <c r="J91" i="22"/>
  <c r="I91" i="22"/>
  <c r="J90" i="22"/>
  <c r="I90" i="22"/>
  <c r="J89" i="22"/>
  <c r="I89" i="22"/>
  <c r="J88" i="22"/>
  <c r="I88" i="22"/>
  <c r="J87" i="22"/>
  <c r="I87" i="22"/>
  <c r="J86" i="22"/>
  <c r="I86" i="22"/>
  <c r="J85" i="22"/>
  <c r="I85" i="22"/>
  <c r="J84" i="22"/>
  <c r="I84" i="22"/>
  <c r="J83" i="22"/>
  <c r="I83" i="22"/>
  <c r="J82" i="22"/>
  <c r="I82" i="22"/>
  <c r="J81" i="22"/>
  <c r="I81" i="22"/>
  <c r="J80" i="22"/>
  <c r="I80" i="22"/>
  <c r="J79" i="22"/>
  <c r="I79" i="22"/>
  <c r="J78" i="22"/>
  <c r="I78" i="22"/>
  <c r="J77" i="22"/>
  <c r="I77" i="22"/>
  <c r="J76" i="22"/>
  <c r="I76" i="22"/>
  <c r="J75" i="22"/>
  <c r="I75" i="22"/>
  <c r="J74" i="22"/>
  <c r="I74" i="22"/>
  <c r="J73" i="22"/>
  <c r="I73" i="22"/>
  <c r="J72" i="22"/>
  <c r="I72" i="22"/>
  <c r="J71" i="22"/>
  <c r="I71" i="22"/>
  <c r="J70" i="22"/>
  <c r="I70" i="22"/>
  <c r="J69" i="22"/>
  <c r="I69" i="22"/>
  <c r="J68" i="22"/>
  <c r="I68" i="22"/>
  <c r="J67" i="22"/>
  <c r="I67" i="22"/>
  <c r="J66" i="22"/>
  <c r="I66" i="22"/>
  <c r="J65" i="22"/>
  <c r="I65" i="22"/>
  <c r="J64" i="22"/>
  <c r="I64" i="22"/>
  <c r="J63" i="22"/>
  <c r="I63" i="22"/>
  <c r="J62" i="22"/>
  <c r="I62" i="22"/>
  <c r="J61" i="22"/>
  <c r="I61" i="22"/>
  <c r="J60" i="22"/>
  <c r="I60" i="22"/>
  <c r="J59" i="22"/>
  <c r="I59" i="22"/>
  <c r="J58" i="22"/>
  <c r="I58" i="22"/>
  <c r="J57" i="22"/>
  <c r="I57" i="22"/>
  <c r="J56" i="22"/>
  <c r="I56" i="22"/>
  <c r="J55" i="22"/>
  <c r="I55" i="22"/>
  <c r="J54" i="22"/>
  <c r="I54" i="22"/>
  <c r="J53" i="22"/>
  <c r="I53" i="22"/>
  <c r="J52" i="22"/>
  <c r="I52" i="22"/>
  <c r="J51" i="22"/>
  <c r="I51" i="22"/>
  <c r="J50" i="22"/>
  <c r="I50" i="22"/>
  <c r="J49" i="22"/>
  <c r="I49" i="22"/>
  <c r="J48" i="22"/>
  <c r="I48" i="22"/>
  <c r="J47" i="22"/>
  <c r="I47" i="22"/>
  <c r="J46" i="22"/>
  <c r="I46" i="22"/>
  <c r="J45" i="22"/>
  <c r="I45" i="22"/>
  <c r="J44" i="22"/>
  <c r="I44" i="22"/>
  <c r="J43" i="22"/>
  <c r="I43" i="22"/>
  <c r="J42" i="22"/>
  <c r="I42" i="22"/>
  <c r="J41" i="22"/>
  <c r="I41" i="22"/>
  <c r="J40" i="22"/>
  <c r="I40" i="22"/>
  <c r="J39" i="22"/>
  <c r="I39" i="22"/>
  <c r="J38" i="22"/>
  <c r="I38" i="22"/>
  <c r="J37" i="22"/>
  <c r="I37" i="22"/>
  <c r="J36" i="22"/>
  <c r="I36" i="22"/>
  <c r="J35" i="22"/>
  <c r="I35" i="22"/>
  <c r="J34" i="22"/>
  <c r="I34" i="22"/>
  <c r="J33" i="22"/>
  <c r="I33" i="22"/>
  <c r="J32" i="22"/>
  <c r="I32" i="22"/>
  <c r="J31" i="22"/>
  <c r="I31" i="22"/>
  <c r="J30" i="22"/>
  <c r="I30" i="22"/>
  <c r="J29" i="22"/>
  <c r="I29" i="22"/>
  <c r="J28" i="22"/>
  <c r="I28" i="22"/>
  <c r="J27" i="22"/>
  <c r="I27" i="22"/>
  <c r="J26" i="22"/>
  <c r="I26" i="22"/>
  <c r="J25" i="22"/>
  <c r="I25" i="22"/>
  <c r="J24" i="22"/>
  <c r="I24" i="22"/>
  <c r="J23" i="22"/>
  <c r="I23" i="22"/>
  <c r="J22" i="22"/>
  <c r="I22" i="22"/>
  <c r="J21" i="22"/>
  <c r="I21" i="22"/>
  <c r="J20" i="22"/>
  <c r="I20" i="22"/>
  <c r="J19" i="22"/>
  <c r="I19" i="22"/>
  <c r="J18" i="22"/>
  <c r="I18" i="22"/>
  <c r="J17" i="22"/>
  <c r="I17" i="22"/>
  <c r="J16" i="22"/>
  <c r="I16" i="22"/>
  <c r="J15" i="22"/>
  <c r="I15" i="22"/>
  <c r="J14" i="22"/>
  <c r="I14" i="22"/>
  <c r="J13" i="22"/>
  <c r="I13" i="22"/>
  <c r="J12" i="22"/>
  <c r="I12" i="22"/>
  <c r="J11" i="22"/>
  <c r="I11" i="22"/>
  <c r="J10" i="22"/>
  <c r="I10" i="22"/>
  <c r="J9" i="22"/>
  <c r="I9" i="22"/>
  <c r="J8" i="22"/>
  <c r="I8" i="22"/>
  <c r="J7" i="22"/>
  <c r="I7" i="22"/>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 r="I56" i="21"/>
  <c r="J56" i="21"/>
  <c r="I57" i="21"/>
  <c r="J57" i="21"/>
  <c r="I58" i="21"/>
  <c r="J58" i="21"/>
  <c r="I59" i="21"/>
  <c r="J59" i="21"/>
  <c r="I60" i="21"/>
  <c r="J60" i="21"/>
  <c r="I61" i="21"/>
  <c r="J61" i="21"/>
  <c r="I62" i="21"/>
  <c r="J62" i="21"/>
  <c r="I63" i="21"/>
  <c r="J63" i="21"/>
  <c r="I64" i="21"/>
  <c r="J64" i="21"/>
  <c r="I65" i="21"/>
  <c r="J65" i="21"/>
  <c r="I66" i="21"/>
  <c r="J66" i="21"/>
  <c r="I67" i="21"/>
  <c r="J67" i="21"/>
  <c r="I68" i="21"/>
  <c r="J68" i="21"/>
  <c r="I69" i="21"/>
  <c r="J69" i="21"/>
  <c r="I70" i="21"/>
  <c r="J70" i="21"/>
  <c r="I71" i="21"/>
  <c r="J71" i="21"/>
  <c r="I72" i="21"/>
  <c r="J72" i="21"/>
  <c r="I73" i="21"/>
  <c r="J73" i="21"/>
  <c r="I74" i="21"/>
  <c r="J74" i="21"/>
  <c r="I75" i="21"/>
  <c r="J75" i="21"/>
  <c r="I76" i="21"/>
  <c r="J76" i="21"/>
  <c r="I77" i="21"/>
  <c r="J77" i="21"/>
  <c r="I78" i="21"/>
  <c r="J78" i="21"/>
  <c r="I79" i="21"/>
  <c r="J79" i="21"/>
  <c r="I80" i="21"/>
  <c r="J80" i="21"/>
  <c r="I81" i="21"/>
  <c r="J81" i="21"/>
  <c r="I82" i="21"/>
  <c r="J82" i="21"/>
  <c r="I83" i="21"/>
  <c r="J83" i="21"/>
  <c r="I84" i="21"/>
  <c r="J84" i="21"/>
  <c r="I85" i="21"/>
  <c r="J85" i="21"/>
  <c r="I86" i="21"/>
  <c r="J86" i="21"/>
  <c r="I87" i="21"/>
  <c r="J87" i="21"/>
  <c r="I88" i="21"/>
  <c r="J88" i="21"/>
  <c r="I89" i="21"/>
  <c r="J89" i="21"/>
  <c r="I90" i="21"/>
  <c r="J90" i="21"/>
  <c r="I91" i="21"/>
  <c r="J91" i="21"/>
  <c r="I92" i="21"/>
  <c r="J92" i="21"/>
  <c r="I93" i="21"/>
  <c r="J93" i="21"/>
  <c r="I94" i="21"/>
  <c r="J94" i="21"/>
  <c r="I95" i="21"/>
  <c r="J95" i="21"/>
  <c r="I96" i="21"/>
  <c r="J96" i="21"/>
  <c r="I97" i="21"/>
  <c r="J97" i="21"/>
  <c r="I98" i="21"/>
  <c r="J98" i="21"/>
  <c r="I99" i="21"/>
  <c r="J99" i="21"/>
  <c r="I100" i="21"/>
  <c r="J100" i="21"/>
  <c r="I101" i="21"/>
  <c r="J101" i="21"/>
  <c r="I102" i="21"/>
  <c r="J102" i="21"/>
  <c r="I103" i="21"/>
  <c r="J103" i="21"/>
  <c r="I104" i="21"/>
  <c r="J104" i="21"/>
  <c r="I105" i="21"/>
  <c r="J105" i="21"/>
  <c r="I106" i="21"/>
  <c r="J106" i="21"/>
  <c r="I107" i="21"/>
  <c r="J107" i="21"/>
  <c r="I108" i="21"/>
  <c r="J108" i="21"/>
  <c r="I109" i="21"/>
  <c r="J109" i="21"/>
  <c r="I110" i="21"/>
  <c r="J110" i="21"/>
  <c r="I111" i="21"/>
  <c r="J111" i="21"/>
  <c r="I112" i="21"/>
  <c r="J112" i="21"/>
  <c r="I113" i="21"/>
  <c r="J113" i="21"/>
  <c r="I114" i="21"/>
  <c r="J114" i="21"/>
  <c r="I115" i="21"/>
  <c r="J115" i="21"/>
  <c r="I116" i="21"/>
  <c r="J116" i="21"/>
  <c r="I117" i="21"/>
  <c r="J117" i="21"/>
  <c r="I118" i="21"/>
  <c r="J118" i="21"/>
  <c r="I119" i="21"/>
  <c r="J119" i="21"/>
  <c r="I120" i="21"/>
  <c r="J120" i="21"/>
  <c r="I121" i="21"/>
  <c r="J121" i="21"/>
  <c r="I122" i="21"/>
  <c r="J122" i="21"/>
  <c r="I123" i="21"/>
  <c r="J123" i="21"/>
  <c r="I124" i="21"/>
  <c r="J124" i="21"/>
  <c r="I125" i="21"/>
  <c r="J125" i="21"/>
  <c r="I126" i="21"/>
  <c r="J126" i="21"/>
  <c r="I127" i="21"/>
  <c r="J127" i="21"/>
  <c r="I128" i="21"/>
  <c r="J128" i="21"/>
  <c r="I129" i="21"/>
  <c r="J129" i="21"/>
  <c r="I130" i="21"/>
  <c r="J130" i="21"/>
  <c r="I131" i="21"/>
  <c r="J131" i="21"/>
  <c r="I132" i="21"/>
  <c r="J132" i="21"/>
  <c r="I133" i="21"/>
  <c r="J133" i="21"/>
  <c r="I134" i="21"/>
  <c r="J134" i="21"/>
  <c r="I135" i="21"/>
  <c r="J135" i="21"/>
  <c r="I136" i="21"/>
  <c r="J136" i="21"/>
  <c r="I137" i="21"/>
  <c r="J137" i="21"/>
  <c r="I138" i="21"/>
  <c r="J138" i="21"/>
  <c r="I139" i="21"/>
  <c r="J139" i="21"/>
  <c r="I140" i="21"/>
  <c r="J140" i="21"/>
  <c r="I141" i="21"/>
  <c r="J141" i="21"/>
  <c r="I142" i="21"/>
  <c r="J142" i="21"/>
  <c r="I143" i="21"/>
  <c r="J143" i="21"/>
  <c r="I144" i="21"/>
  <c r="J144" i="21"/>
  <c r="I145" i="21"/>
  <c r="J145" i="21"/>
  <c r="I146" i="21"/>
  <c r="J146" i="21"/>
  <c r="I147" i="21"/>
  <c r="J147" i="21"/>
  <c r="I148" i="21"/>
  <c r="J148" i="21"/>
  <c r="I149" i="21"/>
  <c r="J149" i="21"/>
  <c r="I150" i="21"/>
  <c r="J150" i="21"/>
  <c r="I151" i="21"/>
  <c r="J151" i="21"/>
  <c r="I152" i="21"/>
  <c r="J152" i="21"/>
  <c r="I153" i="21"/>
  <c r="J153" i="21"/>
  <c r="I154" i="21"/>
  <c r="J154" i="21"/>
  <c r="I155" i="21"/>
  <c r="J155" i="21"/>
  <c r="I156" i="21"/>
  <c r="J156" i="21"/>
  <c r="I157" i="21"/>
  <c r="J157" i="21"/>
  <c r="I158" i="21"/>
  <c r="J158" i="21"/>
  <c r="I159" i="21"/>
  <c r="J159" i="21"/>
  <c r="I160" i="21"/>
  <c r="J160" i="21"/>
  <c r="I161" i="21"/>
  <c r="J161" i="21"/>
  <c r="I162" i="21"/>
  <c r="J162" i="21"/>
  <c r="I163" i="21"/>
  <c r="J163" i="21"/>
  <c r="I164" i="21"/>
  <c r="J164" i="21"/>
  <c r="I165" i="21"/>
  <c r="J165" i="21"/>
  <c r="I166" i="21"/>
  <c r="J166" i="21"/>
  <c r="I167" i="21"/>
  <c r="J167" i="21"/>
  <c r="I168" i="21"/>
  <c r="J168" i="21"/>
  <c r="I169" i="21"/>
  <c r="J169" i="21"/>
  <c r="I170" i="21"/>
  <c r="J170" i="21"/>
  <c r="I171" i="21"/>
  <c r="J171" i="21"/>
  <c r="I172" i="21"/>
  <c r="J172" i="21"/>
  <c r="I173" i="21"/>
  <c r="J173" i="21"/>
  <c r="I174" i="21"/>
  <c r="J174" i="21"/>
  <c r="I175" i="21"/>
  <c r="J175" i="21"/>
  <c r="I176" i="21"/>
  <c r="J176" i="21"/>
  <c r="I177" i="21"/>
  <c r="J177" i="21"/>
  <c r="I178" i="21"/>
  <c r="J178" i="21"/>
  <c r="I179" i="21"/>
  <c r="J179" i="21"/>
  <c r="I180" i="21"/>
  <c r="J180" i="21"/>
  <c r="I181" i="21"/>
  <c r="J181" i="21"/>
  <c r="I182" i="21"/>
  <c r="J182" i="21"/>
  <c r="I183" i="21"/>
  <c r="J183" i="21"/>
  <c r="I184" i="21"/>
  <c r="J184" i="21"/>
  <c r="I185" i="21"/>
  <c r="J185" i="21"/>
  <c r="I186" i="21"/>
  <c r="J186" i="21"/>
  <c r="I187" i="21"/>
  <c r="J187" i="21"/>
  <c r="I188" i="21"/>
  <c r="J188" i="21"/>
  <c r="I189" i="21"/>
  <c r="J189" i="21"/>
  <c r="I190" i="21"/>
  <c r="J190" i="21"/>
  <c r="I191" i="21"/>
  <c r="J191" i="21"/>
  <c r="I192" i="21"/>
  <c r="J192" i="21"/>
  <c r="I193" i="21"/>
  <c r="J193" i="21"/>
  <c r="I194" i="21"/>
  <c r="J194" i="21"/>
  <c r="I195" i="21"/>
  <c r="J195" i="21"/>
  <c r="I196" i="21"/>
  <c r="J196" i="21"/>
  <c r="I197" i="21"/>
  <c r="J197" i="21"/>
  <c r="I198" i="21"/>
  <c r="J198" i="21"/>
  <c r="I199" i="21"/>
  <c r="J199" i="21"/>
  <c r="I200" i="21"/>
  <c r="J200" i="21"/>
  <c r="I201" i="21"/>
  <c r="J201" i="21"/>
  <c r="I202" i="21"/>
  <c r="J202" i="21"/>
  <c r="I203" i="21"/>
  <c r="J203" i="21"/>
  <c r="I204" i="21"/>
  <c r="J204" i="21"/>
  <c r="I205" i="21"/>
  <c r="J205" i="21"/>
  <c r="I206" i="21"/>
  <c r="J206" i="21"/>
  <c r="I207" i="21"/>
  <c r="J207" i="21"/>
  <c r="I208" i="21"/>
  <c r="J208" i="21"/>
  <c r="I209" i="21"/>
  <c r="J209" i="21"/>
  <c r="I210" i="21"/>
  <c r="J210" i="21"/>
  <c r="I211" i="21"/>
  <c r="J211" i="21"/>
  <c r="I212" i="21"/>
  <c r="J212" i="21"/>
  <c r="I213" i="21"/>
  <c r="J213" i="21"/>
  <c r="I214" i="21"/>
  <c r="J214" i="21"/>
  <c r="I215" i="21"/>
  <c r="J215" i="21"/>
  <c r="I216" i="21"/>
  <c r="J216" i="21"/>
  <c r="I217" i="21"/>
  <c r="J217" i="21"/>
  <c r="I218" i="21"/>
  <c r="J218" i="21"/>
  <c r="I219" i="21"/>
  <c r="J219" i="21"/>
  <c r="I220" i="21"/>
  <c r="J220" i="21"/>
  <c r="I221" i="21"/>
  <c r="J221" i="21"/>
  <c r="I222" i="21"/>
  <c r="J222" i="21"/>
  <c r="I223" i="21"/>
  <c r="J223" i="21"/>
  <c r="I224" i="21"/>
  <c r="J224" i="21"/>
  <c r="I225" i="21"/>
  <c r="J225" i="21"/>
  <c r="I226" i="21"/>
  <c r="J226" i="21"/>
  <c r="I227" i="21"/>
  <c r="J227" i="21"/>
  <c r="I228" i="21"/>
  <c r="J228" i="21"/>
  <c r="I229" i="21"/>
  <c r="J229" i="21"/>
  <c r="I230" i="21"/>
  <c r="J230" i="21"/>
  <c r="I231" i="21"/>
  <c r="J231" i="21"/>
  <c r="I232" i="21"/>
  <c r="J232" i="21"/>
  <c r="I233" i="21"/>
  <c r="J233" i="21"/>
  <c r="I234" i="21"/>
  <c r="J234" i="21"/>
  <c r="I235" i="21"/>
  <c r="J235" i="21"/>
  <c r="I236" i="21"/>
  <c r="J236" i="21"/>
  <c r="I237" i="21"/>
  <c r="J237" i="21"/>
  <c r="I238" i="21"/>
  <c r="J238" i="21"/>
  <c r="I239" i="21"/>
  <c r="J239" i="21"/>
  <c r="I240" i="21"/>
  <c r="J240" i="21"/>
  <c r="I241" i="21"/>
  <c r="J241" i="21"/>
  <c r="I242" i="21"/>
  <c r="J242" i="21"/>
  <c r="I243" i="21"/>
  <c r="J243" i="21"/>
  <c r="I244" i="21"/>
  <c r="J244" i="21"/>
  <c r="I245" i="21"/>
  <c r="J245" i="21"/>
  <c r="I246" i="21"/>
  <c r="J246" i="21"/>
  <c r="I247" i="21"/>
  <c r="J247" i="21"/>
  <c r="I248" i="21"/>
  <c r="J248" i="21"/>
  <c r="I249" i="21"/>
  <c r="J249" i="21"/>
  <c r="I250" i="21"/>
  <c r="J250" i="21"/>
  <c r="I251" i="21"/>
  <c r="J251" i="21"/>
  <c r="I252" i="21"/>
  <c r="J252" i="21"/>
  <c r="I253" i="21"/>
  <c r="J253" i="21"/>
  <c r="I254" i="21"/>
  <c r="J254" i="21"/>
  <c r="I255" i="21"/>
  <c r="J255" i="21"/>
  <c r="I256" i="21"/>
  <c r="J256" i="21"/>
  <c r="I257" i="21"/>
  <c r="J257" i="21"/>
  <c r="I258" i="21"/>
  <c r="J258" i="21"/>
  <c r="I259" i="21"/>
  <c r="J259" i="21"/>
  <c r="I260" i="21"/>
  <c r="J260" i="21"/>
  <c r="I261" i="21"/>
  <c r="J261" i="21"/>
  <c r="I262" i="21"/>
  <c r="J262" i="21"/>
  <c r="I263" i="21"/>
  <c r="J263" i="21"/>
  <c r="I264" i="21"/>
  <c r="J264" i="21"/>
  <c r="I265" i="21"/>
  <c r="J265" i="21"/>
  <c r="I266" i="21"/>
  <c r="J266" i="21"/>
  <c r="I267" i="21"/>
  <c r="J267" i="21"/>
  <c r="I268" i="21"/>
  <c r="J268" i="21"/>
  <c r="I269" i="21"/>
  <c r="J269" i="21"/>
  <c r="I270" i="21"/>
  <c r="J270" i="21"/>
  <c r="I271" i="21"/>
  <c r="J271" i="21"/>
  <c r="I272" i="21"/>
  <c r="J272" i="21"/>
  <c r="I273" i="21"/>
  <c r="J273" i="21"/>
  <c r="I274" i="21"/>
  <c r="J274" i="21"/>
  <c r="I275" i="21"/>
  <c r="J275" i="21"/>
  <c r="I276" i="21"/>
  <c r="J276" i="21"/>
  <c r="I277" i="21"/>
  <c r="J277" i="21"/>
  <c r="I278" i="21"/>
  <c r="J278" i="21"/>
  <c r="I279" i="21"/>
  <c r="J279" i="21"/>
  <c r="I280" i="21"/>
  <c r="J280" i="21"/>
  <c r="I281" i="21"/>
  <c r="J281" i="21"/>
  <c r="I282" i="21"/>
  <c r="J282" i="21"/>
  <c r="I283" i="21"/>
  <c r="J283" i="21"/>
  <c r="I284" i="21"/>
  <c r="J284" i="21"/>
  <c r="I285" i="21"/>
  <c r="J285" i="21"/>
  <c r="I286" i="21"/>
  <c r="J286" i="21"/>
  <c r="I287" i="21"/>
  <c r="J287" i="21"/>
  <c r="I288" i="21"/>
  <c r="J288" i="21"/>
  <c r="I289" i="21"/>
  <c r="J289" i="21"/>
  <c r="I290" i="21"/>
  <c r="J290" i="21"/>
  <c r="I291" i="21"/>
  <c r="J291" i="21"/>
  <c r="I292" i="21"/>
  <c r="J292" i="21"/>
  <c r="I293" i="21"/>
  <c r="J293" i="21"/>
  <c r="I294" i="21"/>
  <c r="J294" i="21"/>
  <c r="I295" i="21"/>
  <c r="J295" i="21"/>
  <c r="I296" i="21"/>
  <c r="J296" i="21"/>
  <c r="I297" i="21"/>
  <c r="J297" i="21"/>
  <c r="I298" i="21"/>
  <c r="J298" i="21"/>
  <c r="I299" i="21"/>
  <c r="J299" i="21"/>
  <c r="I300" i="21"/>
  <c r="J300" i="21"/>
  <c r="I301" i="21"/>
  <c r="J301" i="21"/>
  <c r="I302" i="21"/>
  <c r="J302" i="21"/>
  <c r="I303" i="21"/>
  <c r="J303" i="21"/>
  <c r="I304" i="21"/>
  <c r="J304" i="21"/>
  <c r="I305" i="21"/>
  <c r="J305" i="21"/>
  <c r="I306" i="21"/>
  <c r="J306" i="21"/>
  <c r="I307" i="21"/>
  <c r="J307" i="21"/>
  <c r="I308" i="21"/>
  <c r="J308" i="21"/>
  <c r="I309" i="21"/>
  <c r="J309" i="21"/>
  <c r="I310" i="21"/>
  <c r="J310" i="21"/>
  <c r="I311" i="21"/>
  <c r="J311" i="21"/>
  <c r="I312" i="21"/>
  <c r="J312" i="21"/>
  <c r="I313" i="21"/>
  <c r="J313" i="21"/>
  <c r="I314" i="21"/>
  <c r="J314" i="21"/>
  <c r="I315" i="21"/>
  <c r="J315" i="21"/>
  <c r="I316" i="21"/>
  <c r="J316" i="21"/>
  <c r="I317" i="21"/>
  <c r="J317" i="21"/>
  <c r="I318" i="21"/>
  <c r="J318" i="21"/>
  <c r="I319" i="21"/>
  <c r="J319" i="21"/>
  <c r="I320" i="21"/>
  <c r="J320" i="21"/>
  <c r="I321" i="21"/>
  <c r="J321" i="21"/>
  <c r="I322" i="21"/>
  <c r="J322" i="21"/>
  <c r="I323" i="21"/>
  <c r="J323" i="21"/>
  <c r="I324" i="21"/>
  <c r="J324" i="21"/>
  <c r="I325" i="21"/>
  <c r="J325" i="21"/>
  <c r="I326" i="21"/>
  <c r="J326" i="21"/>
  <c r="I327" i="21"/>
  <c r="J327" i="21"/>
  <c r="I328" i="21"/>
  <c r="J328" i="21"/>
  <c r="I329" i="21"/>
  <c r="J329" i="21"/>
  <c r="I330" i="21"/>
  <c r="J330" i="21"/>
  <c r="I331" i="21"/>
  <c r="J331" i="21"/>
  <c r="I332" i="21"/>
  <c r="J332" i="21"/>
  <c r="I333" i="21"/>
  <c r="J333" i="21"/>
  <c r="I334" i="21"/>
  <c r="J334" i="21"/>
  <c r="I335" i="21"/>
  <c r="J335" i="21"/>
  <c r="I336" i="21"/>
  <c r="J336" i="21"/>
  <c r="I337" i="21"/>
  <c r="J337" i="21"/>
  <c r="I338" i="21"/>
  <c r="J338" i="21"/>
  <c r="I339" i="21"/>
  <c r="J339" i="21"/>
  <c r="I340" i="21"/>
  <c r="J340" i="21"/>
  <c r="I341" i="21"/>
  <c r="J341" i="21"/>
  <c r="I342" i="21"/>
  <c r="J342" i="21"/>
  <c r="I343" i="21"/>
  <c r="J343" i="21"/>
  <c r="I344" i="21"/>
  <c r="J344" i="21"/>
  <c r="I345" i="21"/>
  <c r="J345" i="21"/>
  <c r="I346" i="21"/>
  <c r="J346" i="21"/>
  <c r="I347" i="21"/>
  <c r="J347" i="21"/>
  <c r="I348" i="21"/>
  <c r="J348" i="21"/>
  <c r="I349" i="21"/>
  <c r="J349" i="21"/>
  <c r="I350" i="21"/>
  <c r="J350" i="21"/>
  <c r="I351" i="21"/>
  <c r="J351" i="21"/>
  <c r="I352" i="21"/>
  <c r="J352" i="21"/>
  <c r="I353" i="21"/>
  <c r="J353" i="21"/>
  <c r="I354" i="21"/>
  <c r="J354" i="21"/>
  <c r="I355" i="21"/>
  <c r="J355" i="21"/>
  <c r="I356" i="21"/>
  <c r="J356" i="21"/>
  <c r="J7" i="21"/>
  <c r="I7" i="21"/>
  <c r="M8" i="20"/>
  <c r="M9" i="20"/>
  <c r="M10" i="20"/>
  <c r="M12" i="20"/>
  <c r="M14" i="20"/>
  <c r="M15" i="20"/>
  <c r="M16" i="20"/>
  <c r="M17" i="20"/>
  <c r="M18" i="20"/>
  <c r="M19" i="20"/>
  <c r="M20" i="20"/>
  <c r="M21" i="20"/>
  <c r="M22" i="20"/>
  <c r="M24" i="20"/>
  <c r="M25" i="20"/>
  <c r="M26" i="20"/>
  <c r="M27" i="20"/>
  <c r="M28" i="20"/>
  <c r="M30" i="20"/>
  <c r="M32" i="20"/>
  <c r="M34" i="20"/>
  <c r="M35" i="20"/>
  <c r="M36" i="20"/>
  <c r="M37" i="20"/>
  <c r="M38" i="20"/>
  <c r="M40" i="20"/>
  <c r="M41" i="20"/>
  <c r="M42" i="20"/>
  <c r="M44" i="20"/>
  <c r="M46" i="20"/>
  <c r="M48" i="20"/>
  <c r="M49" i="20"/>
  <c r="M50" i="20"/>
  <c r="M52" i="20"/>
  <c r="M54" i="20"/>
  <c r="M56" i="20"/>
  <c r="M58" i="20"/>
  <c r="M60" i="20"/>
  <c r="M61" i="20"/>
  <c r="M62" i="20"/>
  <c r="M64" i="20"/>
  <c r="M66" i="20"/>
  <c r="M68" i="20"/>
  <c r="M70" i="20"/>
  <c r="M72" i="20"/>
  <c r="M74" i="20"/>
  <c r="M76" i="20"/>
  <c r="M78" i="20"/>
  <c r="M80" i="20"/>
  <c r="M82" i="20"/>
  <c r="M84" i="20"/>
  <c r="M86" i="20"/>
  <c r="M88" i="20"/>
  <c r="M90" i="20"/>
  <c r="M92" i="20"/>
  <c r="M94" i="20"/>
  <c r="M95" i="20"/>
  <c r="M96" i="20"/>
  <c r="M98" i="20"/>
  <c r="M100" i="20"/>
  <c r="M101" i="20"/>
  <c r="M103" i="20"/>
  <c r="M105" i="20"/>
  <c r="M107" i="20"/>
  <c r="M108" i="20"/>
  <c r="M109" i="20"/>
  <c r="M110" i="20"/>
  <c r="M111" i="20"/>
  <c r="M112" i="20"/>
  <c r="M113" i="20"/>
  <c r="M114" i="20"/>
  <c r="M115" i="20"/>
  <c r="M116" i="20"/>
  <c r="M117" i="20"/>
  <c r="M118" i="20"/>
  <c r="M120" i="20"/>
  <c r="M121" i="20"/>
  <c r="M122" i="20"/>
  <c r="M124" i="20"/>
  <c r="M126" i="20"/>
  <c r="M127" i="20"/>
  <c r="M128" i="20"/>
  <c r="M130" i="20"/>
  <c r="M131" i="20"/>
  <c r="M132" i="20"/>
  <c r="M134" i="20"/>
  <c r="M135" i="20"/>
  <c r="M136" i="20"/>
  <c r="M137" i="20"/>
  <c r="M139" i="20"/>
  <c r="M141" i="20"/>
  <c r="M144" i="20"/>
  <c r="M146" i="20"/>
  <c r="M148" i="20"/>
  <c r="M149" i="20"/>
  <c r="M150" i="20"/>
  <c r="M151" i="20"/>
  <c r="M153" i="20"/>
  <c r="M155" i="20"/>
  <c r="M157" i="20"/>
  <c r="M158" i="20"/>
  <c r="M160" i="20"/>
  <c r="M161" i="20"/>
  <c r="M162" i="20"/>
  <c r="M163" i="20"/>
  <c r="M164" i="20"/>
  <c r="M165" i="20"/>
  <c r="M166" i="20"/>
  <c r="M167" i="20"/>
  <c r="M168" i="20"/>
  <c r="M169" i="20"/>
  <c r="M170" i="20"/>
  <c r="M172" i="20"/>
  <c r="M174" i="20"/>
  <c r="M176" i="20"/>
  <c r="M178" i="20"/>
  <c r="M180" i="20"/>
  <c r="M181" i="20"/>
  <c r="M182" i="20"/>
  <c r="M183" i="20"/>
  <c r="M184" i="20"/>
  <c r="M185" i="20"/>
  <c r="M187" i="20"/>
  <c r="M189" i="20"/>
  <c r="M191" i="20"/>
  <c r="M193" i="20"/>
  <c r="M195" i="20"/>
  <c r="M196" i="20"/>
  <c r="M197" i="20"/>
  <c r="M198" i="20"/>
  <c r="M199" i="20"/>
  <c r="M200" i="20"/>
  <c r="M202" i="20"/>
  <c r="M204" i="20"/>
  <c r="M206" i="20"/>
  <c r="M208" i="20"/>
  <c r="M210" i="20"/>
  <c r="M211" i="20"/>
  <c r="M212" i="20"/>
  <c r="M213" i="20"/>
  <c r="M214" i="20"/>
  <c r="M215" i="20"/>
  <c r="M217" i="20"/>
  <c r="M219" i="20"/>
  <c r="M221" i="20"/>
  <c r="M223" i="20"/>
  <c r="M225" i="20"/>
  <c r="M226" i="20"/>
  <c r="M227" i="20"/>
  <c r="M228" i="20"/>
  <c r="M229" i="20"/>
  <c r="M230" i="20"/>
  <c r="M231" i="20"/>
  <c r="M232" i="20"/>
  <c r="M233" i="20"/>
  <c r="M234" i="20"/>
  <c r="M235" i="20"/>
  <c r="M236" i="20"/>
  <c r="M237" i="20"/>
  <c r="M238" i="20"/>
  <c r="M239" i="20"/>
  <c r="M240" i="20"/>
  <c r="M242" i="20"/>
  <c r="M244" i="20"/>
  <c r="M246" i="20"/>
  <c r="M248" i="20"/>
  <c r="M250" i="20"/>
  <c r="M251" i="20"/>
  <c r="M252" i="20"/>
  <c r="M253" i="20"/>
  <c r="M254" i="20"/>
  <c r="M255" i="20"/>
  <c r="M257" i="20"/>
  <c r="M259" i="20"/>
  <c r="M261" i="20"/>
  <c r="M263" i="20"/>
  <c r="M265" i="20"/>
  <c r="M266" i="20"/>
  <c r="M267" i="20"/>
  <c r="M268" i="20"/>
  <c r="M269" i="20"/>
  <c r="M270" i="20"/>
  <c r="M272" i="20"/>
  <c r="M274" i="20"/>
  <c r="M276" i="20"/>
  <c r="M278" i="20"/>
  <c r="M280" i="20"/>
  <c r="M281" i="20"/>
  <c r="M282" i="20"/>
  <c r="M283" i="20"/>
  <c r="M284" i="20"/>
  <c r="M285" i="20"/>
  <c r="M287" i="20"/>
  <c r="M289" i="20"/>
  <c r="M291" i="20"/>
  <c r="M293" i="20"/>
  <c r="M295" i="20"/>
  <c r="M296" i="20"/>
  <c r="M298" i="20"/>
  <c r="M299" i="20"/>
  <c r="M301" i="20"/>
  <c r="M302" i="20"/>
  <c r="M304" i="20"/>
  <c r="M306" i="20"/>
  <c r="M308" i="20"/>
  <c r="M309" i="20"/>
  <c r="M311" i="20"/>
  <c r="M312" i="20"/>
  <c r="M314" i="20"/>
  <c r="M316" i="20"/>
  <c r="M318" i="20"/>
  <c r="M319" i="20"/>
  <c r="M321" i="20"/>
  <c r="M322" i="20"/>
  <c r="M324" i="20"/>
  <c r="M326" i="20"/>
  <c r="M328" i="20"/>
  <c r="M329" i="20"/>
  <c r="M331" i="20"/>
  <c r="M332" i="20"/>
  <c r="M334" i="20"/>
  <c r="M336" i="20"/>
  <c r="M338" i="20"/>
  <c r="M339" i="20"/>
  <c r="M340" i="20"/>
  <c r="M341" i="20"/>
  <c r="M343" i="20"/>
  <c r="M345" i="20"/>
  <c r="M346" i="20"/>
  <c r="M347" i="20"/>
  <c r="M349" i="20"/>
  <c r="M350" i="20"/>
  <c r="M351" i="20"/>
  <c r="M353" i="20"/>
  <c r="M354" i="20"/>
  <c r="M355" i="20"/>
  <c r="M357" i="20"/>
  <c r="M358" i="20"/>
  <c r="M359" i="20"/>
  <c r="M361" i="20"/>
  <c r="M362" i="20"/>
  <c r="M363" i="20"/>
  <c r="M365" i="20"/>
  <c r="M366" i="20"/>
  <c r="M367" i="20"/>
  <c r="M368" i="20"/>
  <c r="M369" i="20"/>
  <c r="M370" i="20"/>
  <c r="M371" i="20"/>
  <c r="M372" i="20"/>
  <c r="M373" i="20"/>
  <c r="M374" i="20"/>
  <c r="M375" i="20"/>
  <c r="M376" i="20"/>
  <c r="M378" i="20"/>
  <c r="M379" i="20"/>
  <c r="M380" i="20"/>
  <c r="M382" i="20"/>
  <c r="M384" i="20"/>
  <c r="M385" i="20"/>
  <c r="M386" i="20"/>
  <c r="M387" i="20"/>
  <c r="M388" i="20"/>
  <c r="M389" i="20"/>
  <c r="M390" i="20"/>
  <c r="M391" i="20"/>
  <c r="M392" i="20"/>
  <c r="M393" i="20"/>
  <c r="M394" i="20"/>
  <c r="M395" i="20"/>
  <c r="M396" i="20"/>
  <c r="M397" i="20"/>
  <c r="M398" i="20"/>
  <c r="M399" i="20"/>
  <c r="M400" i="20"/>
  <c r="M401" i="20"/>
  <c r="M7" i="20"/>
  <c r="L2903" i="6"/>
  <c r="K2903" i="6"/>
  <c r="L2902" i="6"/>
  <c r="K2902" i="6"/>
  <c r="L2901" i="6"/>
  <c r="K2901" i="6"/>
  <c r="L2900" i="6"/>
  <c r="K2900" i="6"/>
  <c r="L2899" i="6"/>
  <c r="K2899" i="6"/>
  <c r="L2898" i="6"/>
  <c r="K2898" i="6"/>
  <c r="L2897" i="6"/>
  <c r="K2897" i="6"/>
  <c r="L2896" i="6"/>
  <c r="K2896" i="6"/>
  <c r="L2895" i="6"/>
  <c r="K2895" i="6"/>
  <c r="L2894" i="6"/>
  <c r="K2894" i="6"/>
  <c r="L2893" i="6"/>
  <c r="K2893" i="6"/>
  <c r="L2892" i="6"/>
  <c r="K2892" i="6"/>
  <c r="L2891" i="6"/>
  <c r="K2891" i="6"/>
  <c r="L2890" i="6"/>
  <c r="K2890" i="6"/>
  <c r="L2889" i="6"/>
  <c r="K2889" i="6"/>
  <c r="L2888" i="6"/>
  <c r="K2888" i="6"/>
  <c r="L2887" i="6"/>
  <c r="K2887" i="6"/>
  <c r="L2886" i="6"/>
  <c r="K2886" i="6"/>
  <c r="L2885" i="6"/>
  <c r="K2885" i="6"/>
  <c r="L2884" i="6"/>
  <c r="K2884" i="6"/>
  <c r="L2883" i="6"/>
  <c r="K2883" i="6"/>
  <c r="L2882" i="6"/>
  <c r="K2882" i="6"/>
  <c r="L2881" i="6"/>
  <c r="K2881" i="6"/>
  <c r="L2880" i="6"/>
  <c r="K2880" i="6"/>
  <c r="L2879" i="6"/>
  <c r="K2879" i="6"/>
  <c r="L2878" i="6"/>
  <c r="K2878" i="6"/>
  <c r="L2877" i="6"/>
  <c r="K2877" i="6"/>
  <c r="L2876" i="6"/>
  <c r="K2876" i="6"/>
  <c r="L2875" i="6"/>
  <c r="K2875" i="6"/>
  <c r="L2874" i="6"/>
  <c r="K2874" i="6"/>
  <c r="L2873" i="6"/>
  <c r="K2873" i="6"/>
  <c r="L2872" i="6"/>
  <c r="K2872" i="6"/>
  <c r="L2871" i="6"/>
  <c r="K2871" i="6"/>
  <c r="L2870" i="6"/>
  <c r="K2870" i="6"/>
  <c r="L2869" i="6"/>
  <c r="K2869" i="6"/>
  <c r="L2868" i="6"/>
  <c r="K2868" i="6"/>
  <c r="L2867" i="6"/>
  <c r="K2867" i="6"/>
  <c r="L2866" i="6"/>
  <c r="K2866" i="6"/>
  <c r="L2865" i="6"/>
  <c r="K2865" i="6"/>
  <c r="L2864" i="6"/>
  <c r="K2864" i="6"/>
  <c r="L2863" i="6"/>
  <c r="K2863" i="6"/>
  <c r="L2862" i="6"/>
  <c r="K2862" i="6"/>
  <c r="L2861" i="6"/>
  <c r="K2861" i="6"/>
  <c r="L2860" i="6"/>
  <c r="K2860" i="6"/>
  <c r="L2859" i="6"/>
  <c r="K2859" i="6"/>
  <c r="L2858" i="6"/>
  <c r="K2858" i="6"/>
  <c r="L2857" i="6"/>
  <c r="K2857" i="6"/>
  <c r="L2856" i="6"/>
  <c r="K2856" i="6"/>
  <c r="L2855" i="6"/>
  <c r="K2855" i="6"/>
  <c r="L2854" i="6"/>
  <c r="K2854" i="6"/>
  <c r="L2853" i="6"/>
  <c r="K2853" i="6"/>
  <c r="L2852" i="6"/>
  <c r="K2852" i="6"/>
  <c r="L2851" i="6"/>
  <c r="K2851" i="6"/>
  <c r="L2850" i="6"/>
  <c r="K2850" i="6"/>
  <c r="L2849" i="6"/>
  <c r="K2849" i="6"/>
  <c r="L2848" i="6"/>
  <c r="K2848" i="6"/>
  <c r="L2847" i="6"/>
  <c r="K2847" i="6"/>
  <c r="L2846" i="6"/>
  <c r="K2846" i="6"/>
  <c r="L2845" i="6"/>
  <c r="K2845" i="6"/>
  <c r="L2844" i="6"/>
  <c r="K2844" i="6"/>
  <c r="L2843" i="6"/>
  <c r="K2843" i="6"/>
  <c r="L2842" i="6"/>
  <c r="K2842" i="6"/>
  <c r="L2841" i="6"/>
  <c r="K2841" i="6"/>
  <c r="L2840" i="6"/>
  <c r="K2840" i="6"/>
  <c r="L2839" i="6"/>
  <c r="K2839" i="6"/>
  <c r="L2838" i="6"/>
  <c r="K2838" i="6"/>
  <c r="L2837" i="6"/>
  <c r="K2837" i="6"/>
  <c r="L2836" i="6"/>
  <c r="K2836" i="6"/>
  <c r="L2835" i="6"/>
  <c r="K2835" i="6"/>
  <c r="L2834" i="6"/>
  <c r="K2834" i="6"/>
  <c r="L2833" i="6"/>
  <c r="K2833" i="6"/>
  <c r="L2832" i="6"/>
  <c r="K2832" i="6"/>
  <c r="L2831" i="6"/>
  <c r="K2831" i="6"/>
  <c r="L2830" i="6"/>
  <c r="K2830" i="6"/>
  <c r="L2829" i="6"/>
  <c r="K2829" i="6"/>
  <c r="L2828" i="6"/>
  <c r="K2828" i="6"/>
  <c r="L2827" i="6"/>
  <c r="K2827" i="6"/>
  <c r="L2826" i="6"/>
  <c r="K2826" i="6"/>
  <c r="L2825" i="6"/>
  <c r="K2825" i="6"/>
  <c r="L2824" i="6"/>
  <c r="K2824" i="6"/>
  <c r="L2823" i="6"/>
  <c r="K2823" i="6"/>
  <c r="L2822" i="6"/>
  <c r="K2822" i="6"/>
  <c r="L2821" i="6"/>
  <c r="K2821" i="6"/>
  <c r="L2820" i="6"/>
  <c r="K2820" i="6"/>
  <c r="L2819" i="6"/>
  <c r="K2819" i="6"/>
  <c r="L2818" i="6"/>
  <c r="K2818" i="6"/>
  <c r="L2817" i="6"/>
  <c r="K2817" i="6"/>
  <c r="L2816" i="6"/>
  <c r="K2816" i="6"/>
  <c r="L2815" i="6"/>
  <c r="K2815" i="6"/>
  <c r="L2814" i="6"/>
  <c r="K2814" i="6"/>
  <c r="L2813" i="6"/>
  <c r="K2813" i="6"/>
  <c r="L2812" i="6"/>
  <c r="K2812" i="6"/>
  <c r="L2811" i="6"/>
  <c r="K2811" i="6"/>
  <c r="L2810" i="6"/>
  <c r="K2810" i="6"/>
  <c r="L2809" i="6"/>
  <c r="K2809" i="6"/>
  <c r="L2808" i="6"/>
  <c r="K2808" i="6"/>
  <c r="L2807" i="6"/>
  <c r="K2807" i="6"/>
  <c r="L2806" i="6"/>
  <c r="K2806" i="6"/>
  <c r="L2805" i="6"/>
  <c r="K2805" i="6"/>
  <c r="L2804" i="6"/>
  <c r="K2804" i="6"/>
  <c r="L2803" i="6"/>
  <c r="K2803" i="6"/>
  <c r="L2802" i="6"/>
  <c r="K2802" i="6"/>
  <c r="L2801" i="6"/>
  <c r="K2801" i="6"/>
  <c r="L2800" i="6"/>
  <c r="K2800" i="6"/>
  <c r="L2799" i="6"/>
  <c r="K2799" i="6"/>
  <c r="L2798" i="6"/>
  <c r="K2798" i="6"/>
  <c r="L2797" i="6"/>
  <c r="K2797" i="6"/>
  <c r="L2796" i="6"/>
  <c r="K2796" i="6"/>
  <c r="L2795" i="6"/>
  <c r="K2795" i="6"/>
  <c r="L2794" i="6"/>
  <c r="K2794" i="6"/>
  <c r="L2793" i="6"/>
  <c r="K2793" i="6"/>
  <c r="L2792" i="6"/>
  <c r="K2792" i="6"/>
  <c r="L2791" i="6"/>
  <c r="K2791" i="6"/>
  <c r="L2790" i="6"/>
  <c r="K2790" i="6"/>
  <c r="L2789" i="6"/>
  <c r="K2789" i="6"/>
  <c r="L2788" i="6"/>
  <c r="K2788" i="6"/>
  <c r="L2787" i="6"/>
  <c r="K2787" i="6"/>
  <c r="L2786" i="6"/>
  <c r="K2786" i="6"/>
  <c r="L2785" i="6"/>
  <c r="K2785" i="6"/>
  <c r="L2784" i="6"/>
  <c r="K2784" i="6"/>
  <c r="L2783" i="6"/>
  <c r="K2783" i="6"/>
  <c r="L2782" i="6"/>
  <c r="K2782" i="6"/>
  <c r="L2781" i="6"/>
  <c r="K2781" i="6"/>
  <c r="L2780" i="6"/>
  <c r="K2780" i="6"/>
  <c r="L2779" i="6"/>
  <c r="K2779" i="6"/>
  <c r="L2778" i="6"/>
  <c r="K2778" i="6"/>
  <c r="L2777" i="6"/>
  <c r="K2777" i="6"/>
  <c r="L2776" i="6"/>
  <c r="K2776" i="6"/>
  <c r="L2775" i="6"/>
  <c r="K2775" i="6"/>
  <c r="L2774" i="6"/>
  <c r="K2774" i="6"/>
  <c r="L2773" i="6"/>
  <c r="K2773" i="6"/>
  <c r="L2772" i="6"/>
  <c r="K2772" i="6"/>
  <c r="L2771" i="6"/>
  <c r="K2771" i="6"/>
  <c r="L2770" i="6"/>
  <c r="K2770" i="6"/>
  <c r="L2769" i="6"/>
  <c r="K2769" i="6"/>
  <c r="L2768" i="6"/>
  <c r="K2768" i="6"/>
  <c r="L2767" i="6"/>
  <c r="K2767" i="6"/>
  <c r="L2766" i="6"/>
  <c r="K2766" i="6"/>
  <c r="L2765" i="6"/>
  <c r="K2765" i="6"/>
  <c r="L2764" i="6"/>
  <c r="K2764" i="6"/>
  <c r="L2763" i="6"/>
  <c r="K2763" i="6"/>
  <c r="L2762" i="6"/>
  <c r="K2762" i="6"/>
  <c r="L2761" i="6"/>
  <c r="K2761" i="6"/>
  <c r="L2760" i="6"/>
  <c r="K2760" i="6"/>
  <c r="L2759" i="6"/>
  <c r="K2759" i="6"/>
  <c r="L2758" i="6"/>
  <c r="K2758" i="6"/>
  <c r="L2757" i="6"/>
  <c r="K2757" i="6"/>
  <c r="L2756" i="6"/>
  <c r="K2756" i="6"/>
  <c r="L2755" i="6"/>
  <c r="K2755" i="6"/>
  <c r="L2754" i="6"/>
  <c r="K2754" i="6"/>
  <c r="L2753" i="6"/>
  <c r="K2753" i="6"/>
  <c r="L2752" i="6"/>
  <c r="K2752" i="6"/>
  <c r="L2751" i="6"/>
  <c r="K2751" i="6"/>
  <c r="L2750" i="6"/>
  <c r="K2750" i="6"/>
  <c r="L2749" i="6"/>
  <c r="K2749" i="6"/>
  <c r="L2748" i="6"/>
  <c r="K2748" i="6"/>
  <c r="L2747" i="6"/>
  <c r="K2747" i="6"/>
  <c r="L2746" i="6"/>
  <c r="K2746" i="6"/>
  <c r="L2745" i="6"/>
  <c r="K2745" i="6"/>
  <c r="L2744" i="6"/>
  <c r="K2744" i="6"/>
  <c r="L2743" i="6"/>
  <c r="K2743" i="6"/>
  <c r="L2742" i="6"/>
  <c r="K2742" i="6"/>
  <c r="L2741" i="6"/>
  <c r="K2741" i="6"/>
  <c r="L2740" i="6"/>
  <c r="K2740" i="6"/>
  <c r="L2739" i="6"/>
  <c r="K2739" i="6"/>
  <c r="L2738" i="6"/>
  <c r="K2738" i="6"/>
  <c r="L2737" i="6"/>
  <c r="K2737" i="6"/>
  <c r="L2736" i="6"/>
  <c r="K2736" i="6"/>
  <c r="L2735" i="6"/>
  <c r="K2735" i="6"/>
  <c r="L2734" i="6"/>
  <c r="K2734" i="6"/>
  <c r="L2733" i="6"/>
  <c r="K2733" i="6"/>
  <c r="L2732" i="6"/>
  <c r="K2732" i="6"/>
  <c r="L2731" i="6"/>
  <c r="K2731" i="6"/>
  <c r="L2730" i="6"/>
  <c r="K2730" i="6"/>
  <c r="L2729" i="6"/>
  <c r="K2729" i="6"/>
  <c r="L2728" i="6"/>
  <c r="K2728" i="6"/>
  <c r="L2727" i="6"/>
  <c r="K2727" i="6"/>
  <c r="L2726" i="6"/>
  <c r="K2726" i="6"/>
  <c r="L2725" i="6"/>
  <c r="K2725" i="6"/>
  <c r="L2724" i="6"/>
  <c r="K2724" i="6"/>
  <c r="L2723" i="6"/>
  <c r="K2723" i="6"/>
  <c r="L2722" i="6"/>
  <c r="K2722" i="6"/>
  <c r="L2721" i="6"/>
  <c r="K2721" i="6"/>
  <c r="L2720" i="6"/>
  <c r="K2720" i="6"/>
  <c r="L2719" i="6"/>
  <c r="K2719" i="6"/>
  <c r="L2718" i="6"/>
  <c r="K2718" i="6"/>
  <c r="L2717" i="6"/>
  <c r="K2717" i="6"/>
  <c r="L2716" i="6"/>
  <c r="K2716" i="6"/>
  <c r="L2715" i="6"/>
  <c r="K2715" i="6"/>
  <c r="L2714" i="6"/>
  <c r="K2714" i="6"/>
  <c r="L2713" i="6"/>
  <c r="K2713" i="6"/>
  <c r="L2712" i="6"/>
  <c r="K2712" i="6"/>
  <c r="L2711" i="6"/>
  <c r="K2711" i="6"/>
  <c r="L2710" i="6"/>
  <c r="K2710" i="6"/>
  <c r="L2709" i="6"/>
  <c r="K2709" i="6"/>
  <c r="L2708" i="6"/>
  <c r="K2708" i="6"/>
  <c r="L2707" i="6"/>
  <c r="K2707" i="6"/>
  <c r="L2706" i="6"/>
  <c r="K2706" i="6"/>
  <c r="L2705" i="6"/>
  <c r="K2705" i="6"/>
  <c r="L2704" i="6"/>
  <c r="K2704" i="6"/>
  <c r="L2703" i="6"/>
  <c r="K2703" i="6"/>
  <c r="L2702" i="6"/>
  <c r="K2702" i="6"/>
  <c r="L2701" i="6"/>
  <c r="K2701" i="6"/>
  <c r="L2700" i="6"/>
  <c r="K2700" i="6"/>
  <c r="L2699" i="6"/>
  <c r="K2699" i="6"/>
  <c r="L2698" i="6"/>
  <c r="K2698" i="6"/>
  <c r="L2697" i="6"/>
  <c r="K2697" i="6"/>
  <c r="L2696" i="6"/>
  <c r="K2696" i="6"/>
  <c r="L2695" i="6"/>
  <c r="K2695" i="6"/>
  <c r="L2694" i="6"/>
  <c r="K2694" i="6"/>
  <c r="L2693" i="6"/>
  <c r="K2693" i="6"/>
  <c r="L2692" i="6"/>
  <c r="K2692" i="6"/>
  <c r="L2691" i="6"/>
  <c r="K2691" i="6"/>
  <c r="L2690" i="6"/>
  <c r="K2690" i="6"/>
  <c r="L2689" i="6"/>
  <c r="K2689" i="6"/>
  <c r="L2688" i="6"/>
  <c r="K2688" i="6"/>
  <c r="L2687" i="6"/>
  <c r="K2687" i="6"/>
  <c r="L2686" i="6"/>
  <c r="K2686" i="6"/>
  <c r="L2685" i="6"/>
  <c r="K2685" i="6"/>
  <c r="L2684" i="6"/>
  <c r="K2684" i="6"/>
  <c r="L2683" i="6"/>
  <c r="K2683" i="6"/>
  <c r="L2682" i="6"/>
  <c r="K2682" i="6"/>
  <c r="L2681" i="6"/>
  <c r="K2681" i="6"/>
  <c r="L2680" i="6"/>
  <c r="K2680" i="6"/>
  <c r="L2679" i="6"/>
  <c r="K2679" i="6"/>
  <c r="L2678" i="6"/>
  <c r="K2678" i="6"/>
  <c r="L2677" i="6"/>
  <c r="K2677" i="6"/>
  <c r="L2676" i="6"/>
  <c r="K2676" i="6"/>
  <c r="L2675" i="6"/>
  <c r="K2675" i="6"/>
  <c r="L2674" i="6"/>
  <c r="K2674" i="6"/>
  <c r="L2673" i="6"/>
  <c r="K2673" i="6"/>
  <c r="L2672" i="6"/>
  <c r="K2672" i="6"/>
  <c r="L2671" i="6"/>
  <c r="K2671" i="6"/>
  <c r="L2670" i="6"/>
  <c r="K2670" i="6"/>
  <c r="L2669" i="6"/>
  <c r="K2669" i="6"/>
  <c r="L2668" i="6"/>
  <c r="K2668" i="6"/>
  <c r="L2667" i="6"/>
  <c r="K2667" i="6"/>
  <c r="L2666" i="6"/>
  <c r="K2666" i="6"/>
  <c r="L2665" i="6"/>
  <c r="K2665" i="6"/>
  <c r="L2664" i="6"/>
  <c r="K2664" i="6"/>
  <c r="L2663" i="6"/>
  <c r="K2663" i="6"/>
  <c r="L2662" i="6"/>
  <c r="K2662" i="6"/>
  <c r="L2661" i="6"/>
  <c r="K2661" i="6"/>
  <c r="L2660" i="6"/>
  <c r="K2660" i="6"/>
  <c r="L2659" i="6"/>
  <c r="K2659" i="6"/>
  <c r="L2658" i="6"/>
  <c r="K2658" i="6"/>
  <c r="L2657" i="6"/>
  <c r="K2657" i="6"/>
  <c r="L2656" i="6"/>
  <c r="K2656" i="6"/>
  <c r="L2655" i="6"/>
  <c r="K2655" i="6"/>
  <c r="L2654" i="6"/>
  <c r="K2654" i="6"/>
  <c r="L2653" i="6"/>
  <c r="K2653" i="6"/>
  <c r="L2652" i="6"/>
  <c r="K2652" i="6"/>
  <c r="L2651" i="6"/>
  <c r="K2651" i="6"/>
  <c r="L2650" i="6"/>
  <c r="K2650" i="6"/>
  <c r="L2649" i="6"/>
  <c r="K2649" i="6"/>
  <c r="L2648" i="6"/>
  <c r="K2648" i="6"/>
  <c r="L2647" i="6"/>
  <c r="K2647" i="6"/>
  <c r="L2646" i="6"/>
  <c r="K2646" i="6"/>
  <c r="L2645" i="6"/>
  <c r="K2645" i="6"/>
  <c r="L2644" i="6"/>
  <c r="K2644" i="6"/>
  <c r="L2318" i="6"/>
  <c r="K2318" i="6"/>
  <c r="L2317" i="6"/>
  <c r="K2317" i="6"/>
  <c r="L2316" i="6"/>
  <c r="K2316" i="6"/>
  <c r="L2315" i="6"/>
  <c r="K2315" i="6"/>
  <c r="L2314" i="6"/>
  <c r="K2314" i="6"/>
  <c r="L2313" i="6"/>
  <c r="K2313" i="6"/>
  <c r="L2312" i="6"/>
  <c r="K2312" i="6"/>
  <c r="L2311" i="6"/>
  <c r="K2311" i="6"/>
  <c r="L2310" i="6"/>
  <c r="K2310" i="6"/>
  <c r="L2309" i="6"/>
  <c r="K2309" i="6"/>
  <c r="L2308" i="6"/>
  <c r="K2308" i="6"/>
  <c r="L2307" i="6"/>
  <c r="K2307" i="6"/>
  <c r="L2306" i="6"/>
  <c r="K2306" i="6"/>
  <c r="L2305" i="6"/>
  <c r="K2305" i="6"/>
  <c r="L2304" i="6"/>
  <c r="K2304" i="6"/>
  <c r="L2303" i="6"/>
  <c r="K2303" i="6"/>
  <c r="L2302" i="6"/>
  <c r="K2302" i="6"/>
  <c r="L2301" i="6"/>
  <c r="K2301" i="6"/>
  <c r="L2300" i="6"/>
  <c r="K2300" i="6"/>
  <c r="L2299" i="6"/>
  <c r="K2299" i="6"/>
  <c r="L2298" i="6"/>
  <c r="K2298" i="6"/>
  <c r="L2297" i="6"/>
  <c r="K2297" i="6"/>
  <c r="L2296" i="6"/>
  <c r="K2296" i="6"/>
  <c r="L2295" i="6"/>
  <c r="K2295" i="6"/>
  <c r="L2294" i="6"/>
  <c r="K2294" i="6"/>
  <c r="L2293" i="6"/>
  <c r="K2293" i="6"/>
  <c r="L2292" i="6"/>
  <c r="K2292" i="6"/>
  <c r="L2291" i="6"/>
  <c r="K2291" i="6"/>
  <c r="L2290" i="6"/>
  <c r="K2290" i="6"/>
  <c r="L2289" i="6"/>
  <c r="K2289" i="6"/>
  <c r="L2288" i="6"/>
  <c r="K2288" i="6"/>
  <c r="L2287" i="6"/>
  <c r="K2287" i="6"/>
  <c r="L2286" i="6"/>
  <c r="K2286" i="6"/>
  <c r="L2285" i="6"/>
  <c r="K2285" i="6"/>
  <c r="L2284" i="6"/>
  <c r="K2284" i="6"/>
  <c r="L2283" i="6"/>
  <c r="K2283" i="6"/>
  <c r="L2282" i="6"/>
  <c r="K2282" i="6"/>
  <c r="L2281" i="6"/>
  <c r="K2281" i="6"/>
  <c r="L2280" i="6"/>
  <c r="K2280" i="6"/>
  <c r="L2279" i="6"/>
  <c r="K2279" i="6"/>
  <c r="L2278" i="6"/>
  <c r="K2278" i="6"/>
  <c r="L2277" i="6"/>
  <c r="K2277" i="6"/>
  <c r="L2276" i="6"/>
  <c r="K2276" i="6"/>
  <c r="L2275" i="6"/>
  <c r="K2275" i="6"/>
  <c r="L2274" i="6"/>
  <c r="K2274" i="6"/>
  <c r="L2273" i="6"/>
  <c r="K2273" i="6"/>
  <c r="L2272" i="6"/>
  <c r="K2272" i="6"/>
  <c r="L2271" i="6"/>
  <c r="K2271" i="6"/>
  <c r="L2270" i="6"/>
  <c r="K2270" i="6"/>
  <c r="L2269" i="6"/>
  <c r="K2269" i="6"/>
  <c r="L2268" i="6"/>
  <c r="K2268" i="6"/>
  <c r="L2267" i="6"/>
  <c r="K2267" i="6"/>
  <c r="L2266" i="6"/>
  <c r="K2266" i="6"/>
  <c r="L2265" i="6"/>
  <c r="K2265" i="6"/>
  <c r="L2264" i="6"/>
  <c r="K2264" i="6"/>
  <c r="L2263" i="6"/>
  <c r="K2263" i="6"/>
  <c r="L2262" i="6"/>
  <c r="K2262" i="6"/>
  <c r="L2261" i="6"/>
  <c r="K2261" i="6"/>
  <c r="L2260" i="6"/>
  <c r="K2260" i="6"/>
  <c r="L2259" i="6"/>
  <c r="K2259" i="6"/>
  <c r="L2258" i="6"/>
  <c r="K2258" i="6"/>
  <c r="L2257" i="6"/>
  <c r="K2257" i="6"/>
  <c r="L2256" i="6"/>
  <c r="K2256" i="6"/>
  <c r="L2255" i="6"/>
  <c r="K2255" i="6"/>
  <c r="L2254" i="6"/>
  <c r="K2254" i="6"/>
  <c r="L2253" i="6"/>
  <c r="K2253" i="6"/>
  <c r="L2252" i="6"/>
  <c r="K2252" i="6"/>
  <c r="L2251" i="6"/>
  <c r="K2251" i="6"/>
  <c r="L2250" i="6"/>
  <c r="K2250" i="6"/>
  <c r="L2249" i="6"/>
  <c r="K2249" i="6"/>
  <c r="L2248" i="6"/>
  <c r="K2248" i="6"/>
  <c r="L2247" i="6"/>
  <c r="K2247" i="6"/>
  <c r="L2246" i="6"/>
  <c r="K2246" i="6"/>
  <c r="L2245" i="6"/>
  <c r="K2245" i="6"/>
  <c r="L2244" i="6"/>
  <c r="K2244" i="6"/>
  <c r="L2243" i="6"/>
  <c r="K2243" i="6"/>
  <c r="L2242" i="6"/>
  <c r="K2242" i="6"/>
  <c r="L2241" i="6"/>
  <c r="K2241" i="6"/>
  <c r="L2240" i="6"/>
  <c r="K2240" i="6"/>
  <c r="L2239" i="6"/>
  <c r="K2239" i="6"/>
  <c r="L2238" i="6"/>
  <c r="K2238" i="6"/>
  <c r="L2237" i="6"/>
  <c r="K2237" i="6"/>
  <c r="L2236" i="6"/>
  <c r="K2236" i="6"/>
  <c r="L2235" i="6"/>
  <c r="K2235" i="6"/>
  <c r="L2234" i="6"/>
  <c r="K2234" i="6"/>
  <c r="L2233" i="6"/>
  <c r="K2233" i="6"/>
  <c r="L2232" i="6"/>
  <c r="K2232" i="6"/>
  <c r="L2231" i="6"/>
  <c r="K2231" i="6"/>
  <c r="L2230" i="6"/>
  <c r="K2230" i="6"/>
  <c r="L2229" i="6"/>
  <c r="K2229" i="6"/>
  <c r="L2228" i="6"/>
  <c r="K2228" i="6"/>
  <c r="L2227" i="6"/>
  <c r="K2227" i="6"/>
  <c r="L2226" i="6"/>
  <c r="K2226" i="6"/>
  <c r="L2225" i="6"/>
  <c r="K2225" i="6"/>
  <c r="L2224" i="6"/>
  <c r="K2224" i="6"/>
  <c r="L2223" i="6"/>
  <c r="K2223" i="6"/>
  <c r="L2222" i="6"/>
  <c r="K2222" i="6"/>
  <c r="L2221" i="6"/>
  <c r="K2221" i="6"/>
  <c r="L2220" i="6"/>
  <c r="K2220" i="6"/>
  <c r="L2219" i="6"/>
  <c r="K2219" i="6"/>
  <c r="L2218" i="6"/>
  <c r="K2218" i="6"/>
  <c r="L2217" i="6"/>
  <c r="K2217" i="6"/>
  <c r="L2216" i="6"/>
  <c r="K2216" i="6"/>
  <c r="L2215" i="6"/>
  <c r="K2215" i="6"/>
  <c r="L2214" i="6"/>
  <c r="K2214" i="6"/>
  <c r="L2213" i="6"/>
  <c r="K2213" i="6"/>
  <c r="L2212" i="6"/>
  <c r="K2212" i="6"/>
  <c r="L2211" i="6"/>
  <c r="K2211" i="6"/>
  <c r="L2210" i="6"/>
  <c r="K2210" i="6"/>
  <c r="L2209" i="6"/>
  <c r="K2209" i="6"/>
  <c r="L2208" i="6"/>
  <c r="K2208" i="6"/>
  <c r="L2207" i="6"/>
  <c r="K2207" i="6"/>
  <c r="L2206" i="6"/>
  <c r="K2206" i="6"/>
  <c r="L2205" i="6"/>
  <c r="K2205" i="6"/>
  <c r="L2204" i="6"/>
  <c r="K2204" i="6"/>
  <c r="L2203" i="6"/>
  <c r="K2203" i="6"/>
  <c r="L2202" i="6"/>
  <c r="K2202" i="6"/>
  <c r="L2201" i="6"/>
  <c r="K2201" i="6"/>
  <c r="L2200" i="6"/>
  <c r="K2200" i="6"/>
  <c r="L2199" i="6"/>
  <c r="K2199" i="6"/>
  <c r="L2198" i="6"/>
  <c r="K2198" i="6"/>
  <c r="L2197" i="6"/>
  <c r="K2197" i="6"/>
  <c r="L2196" i="6"/>
  <c r="K2196" i="6"/>
  <c r="L2195" i="6"/>
  <c r="K2195" i="6"/>
  <c r="L2194" i="6"/>
  <c r="K2194" i="6"/>
  <c r="L2193" i="6"/>
  <c r="K2193" i="6"/>
  <c r="L2192" i="6"/>
  <c r="K2192" i="6"/>
  <c r="L2191" i="6"/>
  <c r="K2191" i="6"/>
  <c r="L2190" i="6"/>
  <c r="K2190" i="6"/>
  <c r="L2189" i="6"/>
  <c r="K2189" i="6"/>
  <c r="L2188" i="6"/>
  <c r="K2188" i="6"/>
  <c r="L2187" i="6"/>
  <c r="K2187" i="6"/>
  <c r="L2186" i="6"/>
  <c r="K2186" i="6"/>
  <c r="L2185" i="6"/>
  <c r="K2185" i="6"/>
  <c r="L2184" i="6"/>
  <c r="K2184" i="6"/>
  <c r="L2183" i="6"/>
  <c r="K2183" i="6"/>
  <c r="L2182" i="6"/>
  <c r="K2182" i="6"/>
  <c r="L2181" i="6"/>
  <c r="K2181" i="6"/>
  <c r="L2180" i="6"/>
  <c r="K2180" i="6"/>
  <c r="L2179" i="6"/>
  <c r="K2179" i="6"/>
  <c r="L2178" i="6"/>
  <c r="K2178" i="6"/>
  <c r="L2177" i="6"/>
  <c r="K2177" i="6"/>
  <c r="L2176" i="6"/>
  <c r="K2176" i="6"/>
  <c r="L2175" i="6"/>
  <c r="K2175" i="6"/>
  <c r="L2174" i="6"/>
  <c r="K2174" i="6"/>
  <c r="L2173" i="6"/>
  <c r="K2173" i="6"/>
  <c r="L2172" i="6"/>
  <c r="K2172" i="6"/>
  <c r="L2171" i="6"/>
  <c r="K2171" i="6"/>
  <c r="L2170" i="6"/>
  <c r="K2170" i="6"/>
  <c r="L2169" i="6"/>
  <c r="K2169" i="6"/>
  <c r="L2168" i="6"/>
  <c r="K2168" i="6"/>
  <c r="L2167" i="6"/>
  <c r="K2167" i="6"/>
  <c r="L2166" i="6"/>
  <c r="K2166" i="6"/>
  <c r="L2165" i="6"/>
  <c r="K2165" i="6"/>
  <c r="L2164" i="6"/>
  <c r="K2164" i="6"/>
  <c r="L2163" i="6"/>
  <c r="K2163" i="6"/>
  <c r="L2162" i="6"/>
  <c r="K2162" i="6"/>
  <c r="L2161" i="6"/>
  <c r="K2161" i="6"/>
  <c r="L2160" i="6"/>
  <c r="K2160" i="6"/>
  <c r="L2159" i="6"/>
  <c r="K2159" i="6"/>
  <c r="L2158" i="6"/>
  <c r="K2158" i="6"/>
  <c r="L2157" i="6"/>
  <c r="K2157" i="6"/>
  <c r="L2156" i="6"/>
  <c r="K2156" i="6"/>
  <c r="L2155" i="6"/>
  <c r="K2155" i="6"/>
  <c r="L2154" i="6"/>
  <c r="K2154" i="6"/>
  <c r="L2153" i="6"/>
  <c r="K2153" i="6"/>
  <c r="L2152" i="6"/>
  <c r="K2152" i="6"/>
  <c r="L2151" i="6"/>
  <c r="K2151" i="6"/>
  <c r="L2150" i="6"/>
  <c r="K2150" i="6"/>
  <c r="L2149" i="6"/>
  <c r="K2149" i="6"/>
  <c r="L2148" i="6"/>
  <c r="K2148" i="6"/>
  <c r="L2147" i="6"/>
  <c r="K2147" i="6"/>
  <c r="L2146" i="6"/>
  <c r="K2146" i="6"/>
  <c r="L2145" i="6"/>
  <c r="K2145" i="6"/>
  <c r="L2144" i="6"/>
  <c r="K2144" i="6"/>
  <c r="L2143" i="6"/>
  <c r="K2143" i="6"/>
  <c r="L2142" i="6"/>
  <c r="K2142" i="6"/>
  <c r="L2141" i="6"/>
  <c r="K2141" i="6"/>
  <c r="L2140" i="6"/>
  <c r="K2140" i="6"/>
  <c r="L2139" i="6"/>
  <c r="K2139" i="6"/>
  <c r="L2138" i="6"/>
  <c r="K2138" i="6"/>
  <c r="L2137" i="6"/>
  <c r="K2137" i="6"/>
  <c r="L2136" i="6"/>
  <c r="K2136" i="6"/>
  <c r="L2135" i="6"/>
  <c r="K2135" i="6"/>
  <c r="L2134" i="6"/>
  <c r="K2134" i="6"/>
  <c r="L2133" i="6"/>
  <c r="K2133" i="6"/>
  <c r="L2132" i="6"/>
  <c r="K2132" i="6"/>
  <c r="L2131" i="6"/>
  <c r="K2131" i="6"/>
  <c r="L2130" i="6"/>
  <c r="K2130" i="6"/>
  <c r="L2129" i="6"/>
  <c r="K2129" i="6"/>
  <c r="L2128" i="6"/>
  <c r="K2128" i="6"/>
  <c r="L2127" i="6"/>
  <c r="K2127" i="6"/>
  <c r="L2126" i="6"/>
  <c r="K2126" i="6"/>
  <c r="L2125" i="6"/>
  <c r="K2125" i="6"/>
  <c r="L2124" i="6"/>
  <c r="K2124" i="6"/>
  <c r="L2123" i="6"/>
  <c r="K2123" i="6"/>
  <c r="L2122" i="6"/>
  <c r="K2122" i="6"/>
  <c r="L2121" i="6"/>
  <c r="K2121" i="6"/>
  <c r="L2120" i="6"/>
  <c r="K2120" i="6"/>
  <c r="L2119" i="6"/>
  <c r="K2119" i="6"/>
  <c r="L2118" i="6"/>
  <c r="K2118" i="6"/>
  <c r="L2117" i="6"/>
  <c r="K2117" i="6"/>
  <c r="L2116" i="6"/>
  <c r="K2116" i="6"/>
  <c r="L2115" i="6"/>
  <c r="K2115" i="6"/>
  <c r="L2114" i="6"/>
  <c r="K2114" i="6"/>
  <c r="L2113" i="6"/>
  <c r="K2113" i="6"/>
  <c r="L2112" i="6"/>
  <c r="K2112" i="6"/>
  <c r="L2111" i="6"/>
  <c r="K2111" i="6"/>
  <c r="L2110" i="6"/>
  <c r="K2110" i="6"/>
  <c r="L2109" i="6"/>
  <c r="K2109" i="6"/>
  <c r="L2108" i="6"/>
  <c r="K2108" i="6"/>
  <c r="L2107" i="6"/>
  <c r="K2107" i="6"/>
  <c r="L2106" i="6"/>
  <c r="K2106" i="6"/>
  <c r="L2105" i="6"/>
  <c r="K2105" i="6"/>
  <c r="L2104" i="6"/>
  <c r="K2104" i="6"/>
  <c r="L2103" i="6"/>
  <c r="K2103" i="6"/>
  <c r="L2102" i="6"/>
  <c r="K2102" i="6"/>
  <c r="L2101" i="6"/>
  <c r="K2101" i="6"/>
  <c r="L2100" i="6"/>
  <c r="K2100" i="6"/>
  <c r="L2099" i="6"/>
  <c r="K2099" i="6"/>
  <c r="L2098" i="6"/>
  <c r="K2098" i="6"/>
  <c r="L2097" i="6"/>
  <c r="K2097" i="6"/>
  <c r="L2096" i="6"/>
  <c r="K2096" i="6"/>
  <c r="L2095" i="6"/>
  <c r="K2095" i="6"/>
  <c r="L2094" i="6"/>
  <c r="K2094" i="6"/>
  <c r="L2093" i="6"/>
  <c r="K2093" i="6"/>
  <c r="L2092" i="6"/>
  <c r="K2092" i="6"/>
  <c r="L2091" i="6"/>
  <c r="K2091" i="6"/>
  <c r="L2090" i="6"/>
  <c r="K2090" i="6"/>
  <c r="L2089" i="6"/>
  <c r="K2089" i="6"/>
  <c r="L2088" i="6"/>
  <c r="K2088" i="6"/>
  <c r="L2087" i="6"/>
  <c r="K2087" i="6"/>
  <c r="L2086" i="6"/>
  <c r="K2086" i="6"/>
  <c r="L2085" i="6"/>
  <c r="K2085" i="6"/>
  <c r="L2084" i="6"/>
  <c r="K2084" i="6"/>
  <c r="L2083" i="6"/>
  <c r="K2083" i="6"/>
  <c r="L2082" i="6"/>
  <c r="K2082" i="6"/>
  <c r="L2081" i="6"/>
  <c r="K2081" i="6"/>
  <c r="L2080" i="6"/>
  <c r="K2080" i="6"/>
  <c r="L2079" i="6"/>
  <c r="K2079" i="6"/>
  <c r="L2078" i="6"/>
  <c r="K2078" i="6"/>
  <c r="L2077" i="6"/>
  <c r="K2077" i="6"/>
  <c r="L2076" i="6"/>
  <c r="K2076" i="6"/>
  <c r="L2075" i="6"/>
  <c r="K2075" i="6"/>
  <c r="L2074" i="6"/>
  <c r="K2074" i="6"/>
  <c r="L2073" i="6"/>
  <c r="K2073" i="6"/>
  <c r="L2072" i="6"/>
  <c r="K2072" i="6"/>
  <c r="L2071" i="6"/>
  <c r="K2071" i="6"/>
  <c r="L2070" i="6"/>
  <c r="K2070" i="6"/>
  <c r="L2069" i="6"/>
  <c r="K2069" i="6"/>
  <c r="L2068" i="6"/>
  <c r="K2068" i="6"/>
  <c r="L2067" i="6"/>
  <c r="K2067" i="6"/>
  <c r="L2066" i="6"/>
  <c r="K2066" i="6"/>
  <c r="L2065" i="6"/>
  <c r="K2065" i="6"/>
  <c r="L2064" i="6"/>
  <c r="K2064" i="6"/>
  <c r="L2063" i="6"/>
  <c r="K2063" i="6"/>
  <c r="L2062" i="6"/>
  <c r="K2062" i="6"/>
  <c r="L2061" i="6"/>
  <c r="K2061" i="6"/>
  <c r="L2060" i="6"/>
  <c r="K2060" i="6"/>
  <c r="L2059" i="6"/>
  <c r="K2059"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58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320"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577"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320" i="6"/>
  <c r="M27" i="7"/>
  <c r="M60" i="7"/>
  <c r="M61" i="7"/>
  <c r="M62" i="7"/>
  <c r="M59" i="7"/>
  <c r="I8" i="19"/>
  <c r="J8" i="19"/>
  <c r="K8" i="19"/>
  <c r="L8" i="19"/>
  <c r="M8" i="19"/>
  <c r="I9" i="19"/>
  <c r="J9" i="19"/>
  <c r="K9" i="19"/>
  <c r="L9" i="19"/>
  <c r="M9" i="19"/>
  <c r="I10" i="19"/>
  <c r="J10" i="19"/>
  <c r="K10" i="19"/>
  <c r="L10" i="19"/>
  <c r="M10" i="19"/>
  <c r="I11" i="19"/>
  <c r="J11" i="19"/>
  <c r="K11" i="19"/>
  <c r="L11" i="19"/>
  <c r="M11" i="19"/>
  <c r="I12" i="19"/>
  <c r="J12" i="19"/>
  <c r="K12" i="19"/>
  <c r="L12" i="19"/>
  <c r="M12" i="19"/>
  <c r="I13" i="19"/>
  <c r="J13" i="19"/>
  <c r="K13" i="19"/>
  <c r="L13" i="19"/>
  <c r="M13" i="19"/>
  <c r="I14" i="19"/>
  <c r="J14" i="19"/>
  <c r="K14" i="19"/>
  <c r="L14" i="19"/>
  <c r="M14" i="19"/>
  <c r="I15" i="19"/>
  <c r="J15" i="19"/>
  <c r="K15" i="19"/>
  <c r="L15" i="19"/>
  <c r="M15" i="19"/>
  <c r="I16" i="19"/>
  <c r="J16" i="19"/>
  <c r="K16" i="19"/>
  <c r="L16" i="19"/>
  <c r="M16" i="19"/>
  <c r="I17" i="19"/>
  <c r="J17" i="19"/>
  <c r="K17" i="19"/>
  <c r="L17" i="19"/>
  <c r="M17" i="19"/>
  <c r="I18" i="19"/>
  <c r="J18" i="19"/>
  <c r="K18" i="19"/>
  <c r="L18" i="19"/>
  <c r="M18" i="19"/>
  <c r="I19" i="19"/>
  <c r="J19" i="19"/>
  <c r="K19" i="19"/>
  <c r="L19" i="19"/>
  <c r="M19" i="19"/>
  <c r="I20" i="19"/>
  <c r="J20" i="19"/>
  <c r="K20" i="19"/>
  <c r="L20" i="19"/>
  <c r="M20" i="19"/>
  <c r="I21" i="19"/>
  <c r="J21" i="19"/>
  <c r="K21" i="19"/>
  <c r="L21" i="19"/>
  <c r="M21" i="19"/>
  <c r="I22" i="19"/>
  <c r="J22" i="19"/>
  <c r="K22" i="19"/>
  <c r="L22" i="19"/>
  <c r="M22" i="19"/>
  <c r="I23" i="19"/>
  <c r="J23" i="19"/>
  <c r="K23" i="19"/>
  <c r="L23" i="19"/>
  <c r="M23" i="19"/>
  <c r="I24" i="19"/>
  <c r="J24" i="19"/>
  <c r="K24" i="19"/>
  <c r="L24" i="19"/>
  <c r="M24" i="19"/>
  <c r="I25" i="19"/>
  <c r="J25" i="19"/>
  <c r="K25" i="19"/>
  <c r="L25" i="19"/>
  <c r="M25" i="19"/>
  <c r="I26" i="19"/>
  <c r="J26" i="19"/>
  <c r="K26" i="19"/>
  <c r="L26" i="19"/>
  <c r="M26" i="19"/>
  <c r="I27" i="19"/>
  <c r="J27" i="19"/>
  <c r="K27" i="19"/>
  <c r="L27" i="19"/>
  <c r="M27" i="19"/>
  <c r="I28" i="19"/>
  <c r="J28" i="19"/>
  <c r="K28" i="19"/>
  <c r="L28" i="19"/>
  <c r="M28" i="19"/>
  <c r="I29" i="19"/>
  <c r="J29" i="19"/>
  <c r="K29" i="19"/>
  <c r="L29" i="19"/>
  <c r="M29" i="19"/>
  <c r="I30" i="19"/>
  <c r="J30" i="19"/>
  <c r="K30" i="19"/>
  <c r="L30" i="19"/>
  <c r="M30" i="19"/>
  <c r="I31" i="19"/>
  <c r="J31" i="19"/>
  <c r="K31" i="19"/>
  <c r="L31" i="19"/>
  <c r="M31" i="19"/>
  <c r="I32" i="19"/>
  <c r="J32" i="19"/>
  <c r="K32" i="19"/>
  <c r="L32" i="19"/>
  <c r="M32" i="19"/>
  <c r="I33" i="19"/>
  <c r="J33" i="19"/>
  <c r="K33" i="19"/>
  <c r="L33" i="19"/>
  <c r="M33" i="19"/>
  <c r="I34" i="19"/>
  <c r="J34" i="19"/>
  <c r="K34" i="19"/>
  <c r="L34" i="19"/>
  <c r="M34" i="19"/>
  <c r="I35" i="19"/>
  <c r="J35" i="19"/>
  <c r="K35" i="19"/>
  <c r="L35" i="19"/>
  <c r="M35" i="19"/>
  <c r="I36" i="19"/>
  <c r="J36" i="19"/>
  <c r="K36" i="19"/>
  <c r="L36" i="19"/>
  <c r="M36" i="19"/>
  <c r="I37" i="19"/>
  <c r="J37" i="19"/>
  <c r="K37" i="19"/>
  <c r="L37" i="19"/>
  <c r="M37" i="19"/>
  <c r="I38" i="19"/>
  <c r="J38" i="19"/>
  <c r="K38" i="19"/>
  <c r="L38" i="19"/>
  <c r="M38" i="19"/>
  <c r="I39" i="19"/>
  <c r="J39" i="19"/>
  <c r="K39" i="19"/>
  <c r="L39" i="19"/>
  <c r="M39" i="19"/>
  <c r="I40" i="19"/>
  <c r="J40" i="19"/>
  <c r="K40" i="19"/>
  <c r="L40" i="19"/>
  <c r="M40" i="19"/>
  <c r="I41" i="19"/>
  <c r="J41" i="19"/>
  <c r="K41" i="19"/>
  <c r="L41" i="19"/>
  <c r="M41" i="19"/>
  <c r="I42" i="19"/>
  <c r="J42" i="19"/>
  <c r="K42" i="19"/>
  <c r="L42" i="19"/>
  <c r="M42" i="19"/>
  <c r="I43" i="19"/>
  <c r="J43" i="19"/>
  <c r="K43" i="19"/>
  <c r="L43" i="19"/>
  <c r="M43" i="19"/>
  <c r="I44" i="19"/>
  <c r="J44" i="19"/>
  <c r="K44" i="19"/>
  <c r="L44" i="19"/>
  <c r="M44" i="19"/>
  <c r="I45" i="19"/>
  <c r="J45" i="19"/>
  <c r="K45" i="19"/>
  <c r="L45" i="19"/>
  <c r="M45" i="19"/>
  <c r="I46" i="19"/>
  <c r="J46" i="19"/>
  <c r="K46" i="19"/>
  <c r="L46" i="19"/>
  <c r="M46" i="19"/>
  <c r="I47" i="19"/>
  <c r="J47" i="19"/>
  <c r="K47" i="19"/>
  <c r="L47" i="19"/>
  <c r="M47" i="19"/>
  <c r="I48" i="19"/>
  <c r="J48" i="19"/>
  <c r="K48" i="19"/>
  <c r="L48" i="19"/>
  <c r="M48" i="19"/>
  <c r="I49" i="19"/>
  <c r="J49" i="19"/>
  <c r="K49" i="19"/>
  <c r="L49" i="19"/>
  <c r="M49" i="19"/>
  <c r="I50" i="19"/>
  <c r="J50" i="19"/>
  <c r="K50" i="19"/>
  <c r="L50" i="19"/>
  <c r="M50" i="19"/>
  <c r="I51" i="19"/>
  <c r="J51" i="19"/>
  <c r="K51" i="19"/>
  <c r="L51" i="19"/>
  <c r="M51" i="19"/>
  <c r="I52" i="19"/>
  <c r="J52" i="19"/>
  <c r="K52" i="19"/>
  <c r="L52" i="19"/>
  <c r="M52" i="19"/>
  <c r="I53" i="19"/>
  <c r="J53" i="19"/>
  <c r="K53" i="19"/>
  <c r="L53" i="19"/>
  <c r="M53" i="19"/>
  <c r="I54" i="19"/>
  <c r="J54" i="19"/>
  <c r="K54" i="19"/>
  <c r="L54" i="19"/>
  <c r="M54" i="19"/>
  <c r="I55" i="19"/>
  <c r="J55" i="19"/>
  <c r="K55" i="19"/>
  <c r="L55" i="19"/>
  <c r="M55" i="19"/>
  <c r="I56" i="19"/>
  <c r="J56" i="19"/>
  <c r="K56" i="19"/>
  <c r="L56" i="19"/>
  <c r="M56" i="19"/>
  <c r="I57" i="19"/>
  <c r="J57" i="19"/>
  <c r="K57" i="19"/>
  <c r="L57" i="19"/>
  <c r="M57" i="19"/>
  <c r="I58" i="19"/>
  <c r="J58" i="19"/>
  <c r="K58" i="19"/>
  <c r="L58" i="19"/>
  <c r="M58" i="19"/>
  <c r="I59" i="19"/>
  <c r="J59" i="19"/>
  <c r="K59" i="19"/>
  <c r="L59" i="19"/>
  <c r="M59" i="19"/>
  <c r="I60" i="19"/>
  <c r="J60" i="19"/>
  <c r="K60" i="19"/>
  <c r="L60" i="19"/>
  <c r="M60" i="19"/>
  <c r="I61" i="19"/>
  <c r="J61" i="19"/>
  <c r="K61" i="19"/>
  <c r="L61" i="19"/>
  <c r="M61" i="19"/>
  <c r="I62" i="19"/>
  <c r="J62" i="19"/>
  <c r="K62" i="19"/>
  <c r="L62" i="19"/>
  <c r="M62" i="19"/>
  <c r="I63" i="19"/>
  <c r="J63" i="19"/>
  <c r="K63" i="19"/>
  <c r="L63" i="19"/>
  <c r="M63" i="19"/>
  <c r="I64" i="19"/>
  <c r="J64" i="19"/>
  <c r="K64" i="19"/>
  <c r="L64" i="19"/>
  <c r="M64" i="19"/>
  <c r="I65" i="19"/>
  <c r="J65" i="19"/>
  <c r="K65" i="19"/>
  <c r="L65" i="19"/>
  <c r="M65" i="19"/>
  <c r="I66" i="19"/>
  <c r="J66" i="19"/>
  <c r="K66" i="19"/>
  <c r="L66" i="19"/>
  <c r="M66" i="19"/>
  <c r="I67" i="19"/>
  <c r="J67" i="19"/>
  <c r="K67" i="19"/>
  <c r="L67" i="19"/>
  <c r="M67" i="19"/>
  <c r="I68" i="19"/>
  <c r="J68" i="19"/>
  <c r="K68" i="19"/>
  <c r="L68" i="19"/>
  <c r="M68" i="19"/>
  <c r="I69" i="19"/>
  <c r="J69" i="19"/>
  <c r="K69" i="19"/>
  <c r="L69" i="19"/>
  <c r="M69" i="19"/>
  <c r="I70" i="19"/>
  <c r="J70" i="19"/>
  <c r="K70" i="19"/>
  <c r="L70" i="19"/>
  <c r="M70" i="19"/>
  <c r="I71" i="19"/>
  <c r="J71" i="19"/>
  <c r="K71" i="19"/>
  <c r="L71" i="19"/>
  <c r="M71" i="19"/>
  <c r="I72" i="19"/>
  <c r="J72" i="19"/>
  <c r="K72" i="19"/>
  <c r="L72" i="19"/>
  <c r="M72" i="19"/>
  <c r="I73" i="19"/>
  <c r="J73" i="19"/>
  <c r="K73" i="19"/>
  <c r="L73" i="19"/>
  <c r="M73" i="19"/>
  <c r="I74" i="19"/>
  <c r="J74" i="19"/>
  <c r="K74" i="19"/>
  <c r="L74" i="19"/>
  <c r="M74" i="19"/>
  <c r="I75" i="19"/>
  <c r="J75" i="19"/>
  <c r="K75" i="19"/>
  <c r="L75" i="19"/>
  <c r="M75" i="19"/>
  <c r="I76" i="19"/>
  <c r="J76" i="19"/>
  <c r="K76" i="19"/>
  <c r="L76" i="19"/>
  <c r="M76" i="19"/>
  <c r="I77" i="19"/>
  <c r="J77" i="19"/>
  <c r="K77" i="19"/>
  <c r="L77" i="19"/>
  <c r="M77" i="19"/>
  <c r="I78" i="19"/>
  <c r="J78" i="19"/>
  <c r="K78" i="19"/>
  <c r="L78" i="19"/>
  <c r="M78" i="19"/>
  <c r="I79" i="19"/>
  <c r="J79" i="19"/>
  <c r="K79" i="19"/>
  <c r="L79" i="19"/>
  <c r="M79" i="19"/>
  <c r="I80" i="19"/>
  <c r="J80" i="19"/>
  <c r="K80" i="19"/>
  <c r="L80" i="19"/>
  <c r="M80" i="19"/>
  <c r="I81" i="19"/>
  <c r="J81" i="19"/>
  <c r="K81" i="19"/>
  <c r="L81" i="19"/>
  <c r="M81" i="19"/>
  <c r="I82" i="19"/>
  <c r="J82" i="19"/>
  <c r="K82" i="19"/>
  <c r="L82" i="19"/>
  <c r="M82" i="19"/>
  <c r="I83" i="19"/>
  <c r="J83" i="19"/>
  <c r="K83" i="19"/>
  <c r="L83" i="19"/>
  <c r="M83" i="19"/>
  <c r="I84" i="19"/>
  <c r="J84" i="19"/>
  <c r="K84" i="19"/>
  <c r="L84" i="19"/>
  <c r="M84" i="19"/>
  <c r="I85" i="19"/>
  <c r="J85" i="19"/>
  <c r="K85" i="19"/>
  <c r="L85" i="19"/>
  <c r="M85" i="19"/>
  <c r="I86" i="19"/>
  <c r="J86" i="19"/>
  <c r="K86" i="19"/>
  <c r="L86" i="19"/>
  <c r="M86" i="19"/>
  <c r="I87" i="19"/>
  <c r="J87" i="19"/>
  <c r="K87" i="19"/>
  <c r="L87" i="19"/>
  <c r="M87" i="19"/>
  <c r="I88" i="19"/>
  <c r="J88" i="19"/>
  <c r="K88" i="19"/>
  <c r="L88" i="19"/>
  <c r="M88" i="19"/>
  <c r="I89" i="19"/>
  <c r="J89" i="19"/>
  <c r="K89" i="19"/>
  <c r="L89" i="19"/>
  <c r="M89" i="19"/>
  <c r="I90" i="19"/>
  <c r="J90" i="19"/>
  <c r="K90" i="19"/>
  <c r="L90" i="19"/>
  <c r="M90" i="19"/>
  <c r="I91" i="19"/>
  <c r="J91" i="19"/>
  <c r="K91" i="19"/>
  <c r="L91" i="19"/>
  <c r="M91" i="19"/>
  <c r="I92" i="19"/>
  <c r="J92" i="19"/>
  <c r="K92" i="19"/>
  <c r="L92" i="19"/>
  <c r="M92" i="19"/>
  <c r="I93" i="19"/>
  <c r="J93" i="19"/>
  <c r="K93" i="19"/>
  <c r="L93" i="19"/>
  <c r="M93" i="19"/>
  <c r="I94" i="19"/>
  <c r="J94" i="19"/>
  <c r="K94" i="19"/>
  <c r="L94" i="19"/>
  <c r="M94" i="19"/>
  <c r="I95" i="19"/>
  <c r="J95" i="19"/>
  <c r="K95" i="19"/>
  <c r="L95" i="19"/>
  <c r="M95" i="19"/>
  <c r="I96" i="19"/>
  <c r="J96" i="19"/>
  <c r="K96" i="19"/>
  <c r="L96" i="19"/>
  <c r="M96" i="19"/>
  <c r="I97" i="19"/>
  <c r="J97" i="19"/>
  <c r="K97" i="19"/>
  <c r="L97" i="19"/>
  <c r="M97" i="19"/>
  <c r="I98" i="19"/>
  <c r="J98" i="19"/>
  <c r="K98" i="19"/>
  <c r="L98" i="19"/>
  <c r="M98" i="19"/>
  <c r="I99" i="19"/>
  <c r="J99" i="19"/>
  <c r="K99" i="19"/>
  <c r="L99" i="19"/>
  <c r="M99" i="19"/>
  <c r="I100" i="19"/>
  <c r="J100" i="19"/>
  <c r="K100" i="19"/>
  <c r="L100" i="19"/>
  <c r="M100" i="19"/>
  <c r="I101" i="19"/>
  <c r="J101" i="19"/>
  <c r="K101" i="19"/>
  <c r="L101" i="19"/>
  <c r="M101" i="19"/>
  <c r="I102" i="19"/>
  <c r="J102" i="19"/>
  <c r="K102" i="19"/>
  <c r="L102" i="19"/>
  <c r="M102" i="19"/>
  <c r="I103" i="19"/>
  <c r="J103" i="19"/>
  <c r="K103" i="19"/>
  <c r="L103" i="19"/>
  <c r="M103" i="19"/>
  <c r="I104" i="19"/>
  <c r="J104" i="19"/>
  <c r="K104" i="19"/>
  <c r="L104" i="19"/>
  <c r="M104" i="19"/>
  <c r="I105" i="19"/>
  <c r="J105" i="19"/>
  <c r="K105" i="19"/>
  <c r="L105" i="19"/>
  <c r="M105" i="19"/>
  <c r="I106" i="19"/>
  <c r="J106" i="19"/>
  <c r="K106" i="19"/>
  <c r="L106" i="19"/>
  <c r="M106" i="19"/>
  <c r="I107" i="19"/>
  <c r="J107" i="19"/>
  <c r="K107" i="19"/>
  <c r="L107" i="19"/>
  <c r="M107" i="19"/>
  <c r="I108" i="19"/>
  <c r="J108" i="19"/>
  <c r="K108" i="19"/>
  <c r="L108" i="19"/>
  <c r="M108" i="19"/>
  <c r="I109" i="19"/>
  <c r="J109" i="19"/>
  <c r="K109" i="19"/>
  <c r="L109" i="19"/>
  <c r="M109" i="19"/>
  <c r="I110" i="19"/>
  <c r="J110" i="19"/>
  <c r="K110" i="19"/>
  <c r="L110" i="19"/>
  <c r="M110" i="19"/>
  <c r="I111" i="19"/>
  <c r="J111" i="19"/>
  <c r="K111" i="19"/>
  <c r="L111" i="19"/>
  <c r="M111" i="19"/>
  <c r="I112" i="19"/>
  <c r="J112" i="19"/>
  <c r="K112" i="19"/>
  <c r="L112" i="19"/>
  <c r="M112" i="19"/>
  <c r="I113" i="19"/>
  <c r="J113" i="19"/>
  <c r="K113" i="19"/>
  <c r="L113" i="19"/>
  <c r="M113" i="19"/>
  <c r="I114" i="19"/>
  <c r="J114" i="19"/>
  <c r="K114" i="19"/>
  <c r="L114" i="19"/>
  <c r="M114" i="19"/>
  <c r="I115" i="19"/>
  <c r="J115" i="19"/>
  <c r="K115" i="19"/>
  <c r="L115" i="19"/>
  <c r="M115" i="19"/>
  <c r="I116" i="19"/>
  <c r="J116" i="19"/>
  <c r="K116" i="19"/>
  <c r="L116" i="19"/>
  <c r="M116" i="19"/>
  <c r="I117" i="19"/>
  <c r="J117" i="19"/>
  <c r="K117" i="19"/>
  <c r="L117" i="19"/>
  <c r="M117" i="19"/>
  <c r="I118" i="19"/>
  <c r="J118" i="19"/>
  <c r="K118" i="19"/>
  <c r="L118" i="19"/>
  <c r="M118" i="19"/>
  <c r="I119" i="19"/>
  <c r="J119" i="19"/>
  <c r="K119" i="19"/>
  <c r="L119" i="19"/>
  <c r="M119" i="19"/>
  <c r="I120" i="19"/>
  <c r="J120" i="19"/>
  <c r="K120" i="19"/>
  <c r="L120" i="19"/>
  <c r="M120" i="19"/>
  <c r="I121" i="19"/>
  <c r="J121" i="19"/>
  <c r="K121" i="19"/>
  <c r="L121" i="19"/>
  <c r="M121" i="19"/>
  <c r="I122" i="19"/>
  <c r="J122" i="19"/>
  <c r="K122" i="19"/>
  <c r="L122" i="19"/>
  <c r="M122" i="19"/>
  <c r="I123" i="19"/>
  <c r="J123" i="19"/>
  <c r="K123" i="19"/>
  <c r="L123" i="19"/>
  <c r="M123" i="19"/>
  <c r="I124" i="19"/>
  <c r="J124" i="19"/>
  <c r="K124" i="19"/>
  <c r="L124" i="19"/>
  <c r="M124" i="19"/>
  <c r="I125" i="19"/>
  <c r="J125" i="19"/>
  <c r="K125" i="19"/>
  <c r="L125" i="19"/>
  <c r="M125" i="19"/>
  <c r="I126" i="19"/>
  <c r="J126" i="19"/>
  <c r="K126" i="19"/>
  <c r="L126" i="19"/>
  <c r="M126" i="19"/>
  <c r="I127" i="19"/>
  <c r="J127" i="19"/>
  <c r="K127" i="19"/>
  <c r="L127" i="19"/>
  <c r="M127" i="19"/>
  <c r="I128" i="19"/>
  <c r="J128" i="19"/>
  <c r="K128" i="19"/>
  <c r="L128" i="19"/>
  <c r="M128" i="19"/>
  <c r="I129" i="19"/>
  <c r="J129" i="19"/>
  <c r="K129" i="19"/>
  <c r="L129" i="19"/>
  <c r="M129" i="19"/>
  <c r="I130" i="19"/>
  <c r="J130" i="19"/>
  <c r="K130" i="19"/>
  <c r="L130" i="19"/>
  <c r="M130" i="19"/>
  <c r="J7" i="19"/>
  <c r="K7" i="19"/>
  <c r="L7" i="19"/>
  <c r="M7" i="19"/>
  <c r="I7" i="19"/>
  <c r="M24" i="7"/>
  <c r="M23" i="7"/>
  <c r="M22" i="7"/>
  <c r="M21" i="7"/>
  <c r="M20" i="7"/>
  <c r="M19" i="7"/>
  <c r="M18" i="7"/>
  <c r="M17"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K25" i="23" l="1"/>
  <c r="K178" i="20"/>
  <c r="K382" i="20"/>
  <c r="K380" i="20"/>
  <c r="K378" i="20"/>
  <c r="K376" i="20"/>
  <c r="K374" i="20"/>
  <c r="K372" i="20"/>
  <c r="K370" i="20"/>
  <c r="K368" i="20"/>
  <c r="K366" i="20"/>
  <c r="K364" i="20"/>
  <c r="K362" i="20"/>
  <c r="K360" i="20"/>
  <c r="K358" i="20"/>
  <c r="K356" i="20"/>
  <c r="K354" i="20"/>
  <c r="K352" i="20"/>
  <c r="K350" i="20"/>
  <c r="K348" i="20"/>
  <c r="K346" i="20"/>
  <c r="K344" i="20"/>
  <c r="K342" i="20"/>
  <c r="K340" i="20"/>
  <c r="K338" i="20"/>
  <c r="K336" i="20"/>
  <c r="K334" i="20"/>
  <c r="K332" i="20"/>
  <c r="K330" i="20"/>
  <c r="K328" i="20"/>
  <c r="K326" i="20"/>
  <c r="K324" i="20"/>
  <c r="K322" i="20"/>
  <c r="K320" i="20"/>
  <c r="K318" i="20"/>
  <c r="K316" i="20"/>
  <c r="K314" i="20"/>
  <c r="K312" i="20"/>
  <c r="K310" i="20"/>
  <c r="K308" i="20"/>
  <c r="K306" i="20"/>
  <c r="K304" i="20"/>
  <c r="K302" i="20"/>
  <c r="K300" i="20"/>
  <c r="K298" i="20"/>
  <c r="K296" i="20"/>
  <c r="K294" i="20"/>
  <c r="K292" i="20"/>
  <c r="K290" i="20"/>
  <c r="K288" i="20"/>
  <c r="K286" i="20"/>
  <c r="K284" i="20"/>
  <c r="K282" i="20"/>
  <c r="K280" i="20"/>
  <c r="K278" i="20"/>
  <c r="K276" i="20"/>
  <c r="K274" i="20"/>
  <c r="K272" i="20"/>
  <c r="K270" i="20"/>
  <c r="K268" i="20"/>
  <c r="K266" i="20"/>
  <c r="K264" i="20"/>
  <c r="K262" i="20"/>
  <c r="K260" i="20"/>
  <c r="K258" i="20"/>
  <c r="K256" i="20"/>
  <c r="K254" i="20"/>
  <c r="K252" i="20"/>
  <c r="K250" i="20"/>
  <c r="K248" i="20"/>
  <c r="K246" i="20"/>
  <c r="K244" i="20"/>
  <c r="K242" i="20"/>
  <c r="K240" i="20"/>
  <c r="K238" i="20"/>
  <c r="K236" i="20"/>
  <c r="K234" i="20"/>
  <c r="K232" i="20"/>
  <c r="K230" i="20"/>
  <c r="K228" i="20"/>
  <c r="K226" i="20"/>
  <c r="K224" i="20"/>
  <c r="K222" i="20"/>
  <c r="K220" i="20"/>
  <c r="K218" i="20"/>
  <c r="K216" i="20"/>
  <c r="K214" i="20"/>
  <c r="K212" i="20"/>
  <c r="K210" i="20"/>
  <c r="K208" i="20"/>
  <c r="K206" i="20"/>
  <c r="K204" i="20"/>
  <c r="K202" i="20"/>
  <c r="K200" i="20"/>
  <c r="K198" i="20"/>
  <c r="K196" i="20"/>
  <c r="K194" i="20"/>
  <c r="K192" i="20"/>
  <c r="K190" i="20"/>
  <c r="K188" i="20"/>
  <c r="K186" i="20"/>
  <c r="K384" i="20"/>
  <c r="K385" i="20"/>
  <c r="K386" i="20"/>
  <c r="K387" i="20"/>
  <c r="K388" i="20"/>
  <c r="K389" i="20"/>
  <c r="K390" i="20"/>
  <c r="K391" i="20"/>
  <c r="K392" i="20"/>
  <c r="K393" i="20"/>
  <c r="K394" i="20"/>
  <c r="K395" i="20"/>
  <c r="K396" i="20"/>
  <c r="K397" i="20"/>
  <c r="K398" i="20"/>
  <c r="K399" i="20"/>
  <c r="K400" i="20"/>
  <c r="K401" i="20"/>
  <c r="K383" i="20"/>
  <c r="K9" i="20"/>
  <c r="K11" i="20"/>
  <c r="K13" i="20"/>
  <c r="K15" i="20"/>
  <c r="K17" i="20"/>
  <c r="K19" i="20"/>
  <c r="K21" i="20"/>
  <c r="K23" i="20"/>
  <c r="K25" i="20"/>
  <c r="K27" i="20"/>
  <c r="K29" i="20"/>
  <c r="K31" i="20"/>
  <c r="K33" i="20"/>
  <c r="K35" i="20"/>
  <c r="K37" i="20"/>
  <c r="K39" i="20"/>
  <c r="K41" i="20"/>
  <c r="K43" i="20"/>
  <c r="K45" i="20"/>
  <c r="K47" i="20"/>
  <c r="K49" i="20"/>
  <c r="K51" i="20"/>
  <c r="K53" i="20"/>
  <c r="K55" i="20"/>
  <c r="K57" i="20"/>
  <c r="K59" i="20"/>
  <c r="K61" i="20"/>
  <c r="K63" i="20"/>
  <c r="K65" i="20"/>
  <c r="K67" i="20"/>
  <c r="K69" i="20"/>
  <c r="K71" i="20"/>
  <c r="K73" i="20"/>
  <c r="K75" i="20"/>
  <c r="K77" i="20"/>
  <c r="K79" i="20"/>
  <c r="K81" i="20"/>
  <c r="K83" i="20"/>
  <c r="K85" i="20"/>
  <c r="K87" i="20"/>
  <c r="K89" i="20"/>
  <c r="K91" i="20"/>
  <c r="K93" i="20"/>
  <c r="K95" i="20"/>
  <c r="K97" i="20"/>
  <c r="K99" i="20"/>
  <c r="K101" i="20"/>
  <c r="K103" i="20"/>
  <c r="K105" i="20"/>
  <c r="K107" i="20"/>
  <c r="K109" i="20"/>
  <c r="K111" i="20"/>
  <c r="K113" i="20"/>
  <c r="K115" i="20"/>
  <c r="K117" i="20"/>
  <c r="K119" i="20"/>
  <c r="K121" i="20"/>
  <c r="K123" i="20"/>
  <c r="K125" i="20"/>
  <c r="K127" i="20"/>
  <c r="K129" i="20"/>
  <c r="K131" i="20"/>
  <c r="K133" i="20"/>
  <c r="K135" i="20"/>
  <c r="K137" i="20"/>
  <c r="K139" i="20"/>
  <c r="K141" i="20"/>
  <c r="K143" i="20"/>
  <c r="K145" i="20"/>
  <c r="K147" i="20"/>
  <c r="K149" i="20"/>
  <c r="K151" i="20"/>
  <c r="K153" i="20"/>
  <c r="K155" i="20"/>
  <c r="K157" i="20"/>
  <c r="K159" i="20"/>
  <c r="K161" i="20"/>
  <c r="K163" i="20"/>
  <c r="K165" i="20"/>
  <c r="K167" i="20"/>
  <c r="K169" i="20"/>
  <c r="K171" i="20"/>
  <c r="K173" i="20"/>
  <c r="K175" i="20"/>
  <c r="K177" i="20"/>
  <c r="K179" i="20"/>
  <c r="K181" i="20"/>
  <c r="K183" i="20"/>
  <c r="K185" i="20"/>
  <c r="L384" i="20"/>
  <c r="L385" i="20"/>
  <c r="L386" i="20"/>
  <c r="L387" i="20"/>
  <c r="L388" i="20"/>
  <c r="L389" i="20"/>
  <c r="L390" i="20"/>
  <c r="L391" i="20"/>
  <c r="L392" i="20"/>
  <c r="L393" i="20"/>
  <c r="L394" i="20"/>
  <c r="L395" i="20"/>
  <c r="L396" i="20"/>
  <c r="L397" i="20"/>
  <c r="L398" i="20"/>
  <c r="L399" i="20"/>
  <c r="L400" i="20"/>
  <c r="L401" i="20"/>
  <c r="L383" i="20"/>
  <c r="L9" i="20"/>
  <c r="L11" i="20"/>
  <c r="L13" i="20"/>
  <c r="L15" i="20"/>
  <c r="L17" i="20"/>
  <c r="L19" i="20"/>
  <c r="L21" i="20"/>
  <c r="L23" i="20"/>
  <c r="L25" i="20"/>
  <c r="L27" i="20"/>
  <c r="L29" i="20"/>
  <c r="L31" i="20"/>
  <c r="L33" i="20"/>
  <c r="L35" i="20"/>
  <c r="L37" i="20"/>
  <c r="L39" i="20"/>
  <c r="L41" i="20"/>
  <c r="L43" i="20"/>
  <c r="L45" i="20"/>
  <c r="L47" i="20"/>
  <c r="L49" i="20"/>
  <c r="L51" i="20"/>
  <c r="L53" i="20"/>
  <c r="L55" i="20"/>
  <c r="L57" i="20"/>
  <c r="L59" i="20"/>
  <c r="L61" i="20"/>
  <c r="L63" i="20"/>
  <c r="L65" i="20"/>
  <c r="L67" i="20"/>
  <c r="L69" i="20"/>
  <c r="L71" i="20"/>
  <c r="L73" i="20"/>
  <c r="L75" i="20"/>
  <c r="L77" i="20"/>
  <c r="L79" i="20"/>
  <c r="L81" i="20"/>
  <c r="L83" i="20"/>
  <c r="L85" i="20"/>
  <c r="L87" i="20"/>
  <c r="L89" i="20"/>
  <c r="L91" i="20"/>
  <c r="L93" i="20"/>
  <c r="L95" i="20"/>
  <c r="L97" i="20"/>
  <c r="L99" i="20"/>
  <c r="L101" i="20"/>
  <c r="L103" i="20"/>
  <c r="L105" i="20"/>
  <c r="L107" i="20"/>
  <c r="L109" i="20"/>
  <c r="L111" i="20"/>
  <c r="L113" i="20"/>
  <c r="L115" i="20"/>
  <c r="L117" i="20"/>
  <c r="L119" i="20"/>
  <c r="L121" i="20"/>
  <c r="L123" i="20"/>
  <c r="L125" i="20"/>
  <c r="L127" i="20"/>
  <c r="L129" i="20"/>
  <c r="L131" i="20"/>
  <c r="L133" i="20"/>
  <c r="L135" i="20"/>
  <c r="L137" i="20"/>
  <c r="L139" i="20"/>
  <c r="L141" i="20"/>
  <c r="L143" i="20"/>
  <c r="L145" i="20"/>
  <c r="L147" i="20"/>
  <c r="L149" i="20"/>
  <c r="L151" i="20"/>
  <c r="L153" i="20"/>
  <c r="L155" i="20"/>
  <c r="L157" i="20"/>
  <c r="L159" i="20"/>
  <c r="L161" i="20"/>
  <c r="L163" i="20"/>
  <c r="L165" i="20"/>
  <c r="L167" i="20"/>
  <c r="L169" i="20"/>
  <c r="L171" i="20"/>
  <c r="L173" i="20"/>
  <c r="L175" i="20"/>
  <c r="L177" i="20"/>
  <c r="L179" i="20"/>
  <c r="L181" i="20"/>
  <c r="L183" i="20"/>
  <c r="L185" i="20"/>
  <c r="I384" i="20"/>
  <c r="I385" i="20"/>
  <c r="I386" i="20"/>
  <c r="I387" i="20"/>
  <c r="I388" i="20"/>
  <c r="I389" i="20"/>
  <c r="I390" i="20"/>
  <c r="I391" i="20"/>
  <c r="I392" i="20"/>
  <c r="I393" i="20"/>
  <c r="I394" i="20"/>
  <c r="I395" i="20"/>
  <c r="I396" i="20"/>
  <c r="I397" i="20"/>
  <c r="I398" i="20"/>
  <c r="I399" i="20"/>
  <c r="I400" i="20"/>
  <c r="I401" i="20"/>
  <c r="I383" i="20"/>
  <c r="K8" i="20"/>
  <c r="K10" i="20"/>
  <c r="K12" i="20"/>
  <c r="K14" i="20"/>
  <c r="K16" i="20"/>
  <c r="K18" i="20"/>
  <c r="K20" i="20"/>
  <c r="K22" i="20"/>
  <c r="K24" i="20"/>
  <c r="K26" i="20"/>
  <c r="K28" i="20"/>
  <c r="K30" i="20"/>
  <c r="K32" i="20"/>
  <c r="K34" i="20"/>
  <c r="K36" i="20"/>
  <c r="K38" i="20"/>
  <c r="K40" i="20"/>
  <c r="K42" i="20"/>
  <c r="K44" i="20"/>
  <c r="K46" i="20"/>
  <c r="K48" i="20"/>
  <c r="K50" i="20"/>
  <c r="K52" i="20"/>
  <c r="K54" i="20"/>
  <c r="K56" i="20"/>
  <c r="K58" i="20"/>
  <c r="K60" i="20"/>
  <c r="K62" i="20"/>
  <c r="K64" i="20"/>
  <c r="K66" i="20"/>
  <c r="K68" i="20"/>
  <c r="K70" i="20"/>
  <c r="K72" i="20"/>
  <c r="K74" i="20"/>
  <c r="K76" i="20"/>
  <c r="K78" i="20"/>
  <c r="K80" i="20"/>
  <c r="K82" i="20"/>
  <c r="K84" i="20"/>
  <c r="K86" i="20"/>
  <c r="K88" i="20"/>
  <c r="K90" i="20"/>
  <c r="K92" i="20"/>
  <c r="K94" i="20"/>
  <c r="K96" i="20"/>
  <c r="K98" i="20"/>
  <c r="K100" i="20"/>
  <c r="K102" i="20"/>
  <c r="K104" i="20"/>
  <c r="K106" i="20"/>
  <c r="K108" i="20"/>
  <c r="K110" i="20"/>
  <c r="K112" i="20"/>
  <c r="K114" i="20"/>
  <c r="K116" i="20"/>
  <c r="K118" i="20"/>
  <c r="K120" i="20"/>
  <c r="K122" i="20"/>
  <c r="K124" i="20"/>
  <c r="K126" i="20"/>
  <c r="K128" i="20"/>
  <c r="K130" i="20"/>
  <c r="K132" i="20"/>
  <c r="K134" i="20"/>
  <c r="K136" i="20"/>
  <c r="K138" i="20"/>
  <c r="K140" i="20"/>
  <c r="K142" i="20"/>
  <c r="K144" i="20"/>
  <c r="K146" i="20"/>
  <c r="K148" i="20"/>
  <c r="K150" i="20"/>
  <c r="K152" i="20"/>
  <c r="K154" i="20"/>
  <c r="K156" i="20"/>
  <c r="K158" i="20"/>
  <c r="K160" i="20"/>
  <c r="K162" i="20"/>
  <c r="K164" i="20"/>
  <c r="K166" i="20"/>
  <c r="K168" i="20"/>
  <c r="K170" i="20"/>
  <c r="K172" i="20"/>
  <c r="K174" i="20"/>
  <c r="J384" i="20"/>
  <c r="J385" i="20"/>
  <c r="J386" i="20"/>
  <c r="J387" i="20"/>
  <c r="J388" i="20"/>
  <c r="J389" i="20"/>
  <c r="J390" i="20"/>
  <c r="J391" i="20"/>
  <c r="J392" i="20"/>
  <c r="J393" i="20"/>
  <c r="J394" i="20"/>
  <c r="J395" i="20"/>
  <c r="J396" i="20"/>
  <c r="J397" i="20"/>
  <c r="J398" i="20"/>
  <c r="J399" i="20"/>
  <c r="J400" i="20"/>
  <c r="J401" i="20"/>
  <c r="J383" i="20"/>
  <c r="L8" i="20"/>
  <c r="L10" i="20"/>
  <c r="L12" i="20"/>
  <c r="L14" i="20"/>
  <c r="L16" i="20"/>
  <c r="L18" i="20"/>
  <c r="L20" i="20"/>
  <c r="L22" i="20"/>
  <c r="L24" i="20"/>
  <c r="L26" i="20"/>
  <c r="L28" i="20"/>
  <c r="L30" i="20"/>
  <c r="L32" i="20"/>
  <c r="L34" i="20"/>
  <c r="L36" i="20"/>
  <c r="L38" i="20"/>
  <c r="L40" i="20"/>
  <c r="L42" i="20"/>
  <c r="L44" i="20"/>
  <c r="L46" i="20"/>
  <c r="L48" i="20"/>
  <c r="L50" i="20"/>
  <c r="L52" i="20"/>
  <c r="L54" i="20"/>
  <c r="L56" i="20"/>
  <c r="L58" i="20"/>
  <c r="L60" i="20"/>
  <c r="L62" i="20"/>
  <c r="L64" i="20"/>
  <c r="L66" i="20"/>
  <c r="L68" i="20"/>
  <c r="L70" i="20"/>
  <c r="L72" i="20"/>
  <c r="L74" i="20"/>
  <c r="L76" i="20"/>
  <c r="L78" i="20"/>
  <c r="L80" i="20"/>
  <c r="L82" i="20"/>
  <c r="L84" i="20"/>
  <c r="L86" i="20"/>
  <c r="L88" i="20"/>
  <c r="L90" i="20"/>
  <c r="L92" i="20"/>
  <c r="L94" i="20"/>
  <c r="L96" i="20"/>
  <c r="L98" i="20"/>
  <c r="L100" i="20"/>
  <c r="L102" i="20"/>
  <c r="L104" i="20"/>
  <c r="L106" i="20"/>
  <c r="L108" i="20"/>
  <c r="L110" i="20"/>
  <c r="L112" i="20"/>
  <c r="L114" i="20"/>
  <c r="L116" i="20"/>
  <c r="L118" i="20"/>
  <c r="L120" i="20"/>
  <c r="L122" i="20"/>
  <c r="L124" i="20"/>
  <c r="L126" i="20"/>
  <c r="L128" i="20"/>
  <c r="L130" i="20"/>
  <c r="L132" i="20"/>
  <c r="L134" i="20"/>
  <c r="L136" i="20"/>
  <c r="L138" i="20"/>
  <c r="L140" i="20"/>
  <c r="L142" i="20"/>
  <c r="L144" i="20"/>
  <c r="L146" i="20"/>
  <c r="L148" i="20"/>
  <c r="L150" i="20"/>
  <c r="L152" i="20"/>
  <c r="L154" i="20"/>
  <c r="L156" i="20"/>
  <c r="L158" i="20"/>
  <c r="L160" i="20"/>
  <c r="L162" i="20"/>
  <c r="L164" i="20"/>
  <c r="L166" i="20"/>
  <c r="L168" i="20"/>
  <c r="L170" i="20"/>
  <c r="L172" i="20"/>
  <c r="L174" i="20"/>
  <c r="L176" i="20"/>
  <c r="L178" i="20"/>
  <c r="L180" i="20"/>
  <c r="L182" i="20"/>
  <c r="L184" i="20"/>
  <c r="L7" i="20"/>
  <c r="L381" i="20"/>
  <c r="L379" i="20"/>
  <c r="L377" i="20"/>
  <c r="L375" i="20"/>
  <c r="L373" i="20"/>
  <c r="L371" i="20"/>
  <c r="L369" i="20"/>
  <c r="L367" i="20"/>
  <c r="L365" i="20"/>
  <c r="L363" i="20"/>
  <c r="L361" i="20"/>
  <c r="L359" i="20"/>
  <c r="L357" i="20"/>
  <c r="L355" i="20"/>
  <c r="L353" i="20"/>
  <c r="L351" i="20"/>
  <c r="L349" i="20"/>
  <c r="L347" i="20"/>
  <c r="L345" i="20"/>
  <c r="L343" i="20"/>
  <c r="L341" i="20"/>
  <c r="L339" i="20"/>
  <c r="L337" i="20"/>
  <c r="L335" i="20"/>
  <c r="L333" i="20"/>
  <c r="L331" i="20"/>
  <c r="L329" i="20"/>
  <c r="L327" i="20"/>
  <c r="L325" i="20"/>
  <c r="L323" i="20"/>
  <c r="L321" i="20"/>
  <c r="L319" i="20"/>
  <c r="L317" i="20"/>
  <c r="L315" i="20"/>
  <c r="L313" i="20"/>
  <c r="L311" i="20"/>
  <c r="L309" i="20"/>
  <c r="L307" i="20"/>
  <c r="L305" i="20"/>
  <c r="L303" i="20"/>
  <c r="L301" i="20"/>
  <c r="L299" i="20"/>
  <c r="L297" i="20"/>
  <c r="L295" i="20"/>
  <c r="L293" i="20"/>
  <c r="L291" i="20"/>
  <c r="L289" i="20"/>
  <c r="L287" i="20"/>
  <c r="L285" i="20"/>
  <c r="L283" i="20"/>
  <c r="L281" i="20"/>
  <c r="L279" i="20"/>
  <c r="L277" i="20"/>
  <c r="L275" i="20"/>
  <c r="L273" i="20"/>
  <c r="L271" i="20"/>
  <c r="L269" i="20"/>
  <c r="L267" i="20"/>
  <c r="L265" i="20"/>
  <c r="L263" i="20"/>
  <c r="L261" i="20"/>
  <c r="L259" i="20"/>
  <c r="L257" i="20"/>
  <c r="L255" i="20"/>
  <c r="L253" i="20"/>
  <c r="L251" i="20"/>
  <c r="L249" i="20"/>
  <c r="L247" i="20"/>
  <c r="L245" i="20"/>
  <c r="L243" i="20"/>
  <c r="L241" i="20"/>
  <c r="L239" i="20"/>
  <c r="L237" i="20"/>
  <c r="L235" i="20"/>
  <c r="L233" i="20"/>
  <c r="L231" i="20"/>
  <c r="L229" i="20"/>
  <c r="L227" i="20"/>
  <c r="L225" i="20"/>
  <c r="L223" i="20"/>
  <c r="L221" i="20"/>
  <c r="L219" i="20"/>
  <c r="L217" i="20"/>
  <c r="L215" i="20"/>
  <c r="L213" i="20"/>
  <c r="L211" i="20"/>
  <c r="L209" i="20"/>
  <c r="L207" i="20"/>
  <c r="L205" i="20"/>
  <c r="L203" i="20"/>
  <c r="L201" i="20"/>
  <c r="L199" i="20"/>
  <c r="L197" i="20"/>
  <c r="L195" i="20"/>
  <c r="L193" i="20"/>
  <c r="L191" i="20"/>
  <c r="L189" i="20"/>
  <c r="L187" i="20"/>
  <c r="K184" i="20"/>
  <c r="K176" i="20"/>
  <c r="K7" i="20"/>
  <c r="K381" i="20"/>
  <c r="K379" i="20"/>
  <c r="K377" i="20"/>
  <c r="K375" i="20"/>
  <c r="K373" i="20"/>
  <c r="K371" i="20"/>
  <c r="K369" i="20"/>
  <c r="K367" i="20"/>
  <c r="K365" i="20"/>
  <c r="K363" i="20"/>
  <c r="K361" i="20"/>
  <c r="K359" i="20"/>
  <c r="K357" i="20"/>
  <c r="K355" i="20"/>
  <c r="K353" i="20"/>
  <c r="K351" i="20"/>
  <c r="K349" i="20"/>
  <c r="K347" i="20"/>
  <c r="K345" i="20"/>
  <c r="K343" i="20"/>
  <c r="K341" i="20"/>
  <c r="K339" i="20"/>
  <c r="K337" i="20"/>
  <c r="K335" i="20"/>
  <c r="K333" i="20"/>
  <c r="K331" i="20"/>
  <c r="K329" i="20"/>
  <c r="K327" i="20"/>
  <c r="K325" i="20"/>
  <c r="K323" i="20"/>
  <c r="K321" i="20"/>
  <c r="K319" i="20"/>
  <c r="K317" i="20"/>
  <c r="K315" i="20"/>
  <c r="K313" i="20"/>
  <c r="K311" i="20"/>
  <c r="K309" i="20"/>
  <c r="K307" i="20"/>
  <c r="K305" i="20"/>
  <c r="K303" i="20"/>
  <c r="K301" i="20"/>
  <c r="K299" i="20"/>
  <c r="K297" i="20"/>
  <c r="K295" i="20"/>
  <c r="K293" i="20"/>
  <c r="K291" i="20"/>
  <c r="K289" i="20"/>
  <c r="K287" i="20"/>
  <c r="K285" i="20"/>
  <c r="K283" i="20"/>
  <c r="K281" i="20"/>
  <c r="K279" i="20"/>
  <c r="K277" i="20"/>
  <c r="K275" i="20"/>
  <c r="K273" i="20"/>
  <c r="K271" i="20"/>
  <c r="K269" i="20"/>
  <c r="K267" i="20"/>
  <c r="K265" i="20"/>
  <c r="K263" i="20"/>
  <c r="K261" i="20"/>
  <c r="K259" i="20"/>
  <c r="K257" i="20"/>
  <c r="K255" i="20"/>
  <c r="K253" i="20"/>
  <c r="K251" i="20"/>
  <c r="K249" i="20"/>
  <c r="K247" i="20"/>
  <c r="K245" i="20"/>
  <c r="K243" i="20"/>
  <c r="K241" i="20"/>
  <c r="K239" i="20"/>
  <c r="K237" i="20"/>
  <c r="K235" i="20"/>
  <c r="K233" i="20"/>
  <c r="K231" i="20"/>
  <c r="K229" i="20"/>
  <c r="K227" i="20"/>
  <c r="K225" i="20"/>
  <c r="K223" i="20"/>
  <c r="K221" i="20"/>
  <c r="K219" i="20"/>
  <c r="K217" i="20"/>
  <c r="K215" i="20"/>
  <c r="K213" i="20"/>
  <c r="K211" i="20"/>
  <c r="K209" i="20"/>
  <c r="K207" i="20"/>
  <c r="K205" i="20"/>
  <c r="K203" i="20"/>
  <c r="K201" i="20"/>
  <c r="K199" i="20"/>
  <c r="K197" i="20"/>
  <c r="K195" i="20"/>
  <c r="K193" i="20"/>
  <c r="K191" i="20"/>
  <c r="K189" i="20"/>
  <c r="K187" i="20"/>
  <c r="K182" i="20"/>
  <c r="L382" i="20"/>
  <c r="L380" i="20"/>
  <c r="L378" i="20"/>
  <c r="L376" i="20"/>
  <c r="L374" i="20"/>
  <c r="L372" i="20"/>
  <c r="L370" i="20"/>
  <c r="L368" i="20"/>
  <c r="L366" i="20"/>
  <c r="L364" i="20"/>
  <c r="L362" i="20"/>
  <c r="L360" i="20"/>
  <c r="L358" i="20"/>
  <c r="L356" i="20"/>
  <c r="L354" i="20"/>
  <c r="L352" i="20"/>
  <c r="L350" i="20"/>
  <c r="L348" i="20"/>
  <c r="L346" i="20"/>
  <c r="L344" i="20"/>
  <c r="L342" i="20"/>
  <c r="L340" i="20"/>
  <c r="L338" i="20"/>
  <c r="L336" i="20"/>
  <c r="L334" i="20"/>
  <c r="L332" i="20"/>
  <c r="L330" i="20"/>
  <c r="L328" i="20"/>
  <c r="L326" i="20"/>
  <c r="L324" i="20"/>
  <c r="L322" i="20"/>
  <c r="L320" i="20"/>
  <c r="L318" i="20"/>
  <c r="L316" i="20"/>
  <c r="L314" i="20"/>
  <c r="L312" i="20"/>
  <c r="L310" i="20"/>
  <c r="L308" i="20"/>
  <c r="L306" i="20"/>
  <c r="L304" i="20"/>
  <c r="L302" i="20"/>
  <c r="L300" i="20"/>
  <c r="L298" i="20"/>
  <c r="L296" i="20"/>
  <c r="L294" i="20"/>
  <c r="L292" i="20"/>
  <c r="L290" i="20"/>
  <c r="L288" i="20"/>
  <c r="L286" i="20"/>
  <c r="L284" i="20"/>
  <c r="L282" i="20"/>
  <c r="L280" i="20"/>
  <c r="L278" i="20"/>
  <c r="L276" i="20"/>
  <c r="L274" i="20"/>
  <c r="L272" i="20"/>
  <c r="L270" i="20"/>
  <c r="L268" i="20"/>
  <c r="L266" i="20"/>
  <c r="L264" i="20"/>
  <c r="L262" i="20"/>
  <c r="L260" i="20"/>
  <c r="L258" i="20"/>
  <c r="L256" i="20"/>
  <c r="L254" i="20"/>
  <c r="L252" i="20"/>
  <c r="L250" i="20"/>
  <c r="L248" i="20"/>
  <c r="L246" i="20"/>
  <c r="L244" i="20"/>
  <c r="L242" i="20"/>
  <c r="L240" i="20"/>
  <c r="L238" i="20"/>
  <c r="L236" i="20"/>
  <c r="L234" i="20"/>
  <c r="L232" i="20"/>
  <c r="L230" i="20"/>
  <c r="L228" i="20"/>
  <c r="L226" i="20"/>
  <c r="L224" i="20"/>
  <c r="L222" i="20"/>
  <c r="L220" i="20"/>
  <c r="L218" i="20"/>
  <c r="L216" i="20"/>
  <c r="L214" i="20"/>
  <c r="L212" i="20"/>
  <c r="L210" i="20"/>
  <c r="L208" i="20"/>
  <c r="L206" i="20"/>
  <c r="L204" i="20"/>
  <c r="L202" i="20"/>
  <c r="L200" i="20"/>
  <c r="L198" i="20"/>
  <c r="L196" i="20"/>
  <c r="L194" i="20"/>
  <c r="L192" i="20"/>
  <c r="L190" i="20"/>
  <c r="L188" i="20"/>
  <c r="L186" i="20"/>
  <c r="K180" i="20"/>
  <c r="J93" i="20"/>
  <c r="I120" i="20"/>
  <c r="I130" i="20"/>
  <c r="I128" i="20"/>
  <c r="I126" i="20"/>
  <c r="I124" i="20"/>
  <c r="I122" i="20"/>
  <c r="I118" i="20"/>
  <c r="I116" i="20"/>
  <c r="I114" i="20"/>
  <c r="I112" i="20"/>
  <c r="I110" i="20"/>
  <c r="I108" i="20"/>
  <c r="I106" i="20"/>
  <c r="I104" i="20"/>
  <c r="I102" i="20"/>
  <c r="I100" i="20"/>
  <c r="I98" i="20"/>
  <c r="I96" i="20"/>
  <c r="I132" i="20"/>
  <c r="I134" i="20"/>
  <c r="I136" i="20"/>
  <c r="I138" i="20"/>
  <c r="I140" i="20"/>
  <c r="I142" i="20"/>
  <c r="I144" i="20"/>
  <c r="I146" i="20"/>
  <c r="I148" i="20"/>
  <c r="I150" i="20"/>
  <c r="I152" i="20"/>
  <c r="I154" i="20"/>
  <c r="I156" i="20"/>
  <c r="I158" i="20"/>
  <c r="I160" i="20"/>
  <c r="I162" i="20"/>
  <c r="I164" i="20"/>
  <c r="I166" i="20"/>
  <c r="I168" i="20"/>
  <c r="I170" i="20"/>
  <c r="I172" i="20"/>
  <c r="I174" i="20"/>
  <c r="I176" i="20"/>
  <c r="I178" i="20"/>
  <c r="I180" i="20"/>
  <c r="I182" i="20"/>
  <c r="I184" i="20"/>
  <c r="I186" i="20"/>
  <c r="I188" i="20"/>
  <c r="I190" i="20"/>
  <c r="I192" i="20"/>
  <c r="I194" i="20"/>
  <c r="I196" i="20"/>
  <c r="I198" i="20"/>
  <c r="I200" i="20"/>
  <c r="I202" i="20"/>
  <c r="I204" i="20"/>
  <c r="I206" i="20"/>
  <c r="I208" i="20"/>
  <c r="I210" i="20"/>
  <c r="I212" i="20"/>
  <c r="I214" i="20"/>
  <c r="I216" i="20"/>
  <c r="I218" i="20"/>
  <c r="I220" i="20"/>
  <c r="I222" i="20"/>
  <c r="I224" i="20"/>
  <c r="I226" i="20"/>
  <c r="I228" i="20"/>
  <c r="I230" i="20"/>
  <c r="I232" i="20"/>
  <c r="I234" i="20"/>
  <c r="I236" i="20"/>
  <c r="I238" i="20"/>
  <c r="I240" i="20"/>
  <c r="I242" i="20"/>
  <c r="I244" i="20"/>
  <c r="I246" i="20"/>
  <c r="I248" i="20"/>
  <c r="I250" i="20"/>
  <c r="I252" i="20"/>
  <c r="I254" i="20"/>
  <c r="I256" i="20"/>
  <c r="I258" i="20"/>
  <c r="I260" i="20"/>
  <c r="I262" i="20"/>
  <c r="I264" i="20"/>
  <c r="I266" i="20"/>
  <c r="I268" i="20"/>
  <c r="I270" i="20"/>
  <c r="I272" i="20"/>
  <c r="I274" i="20"/>
  <c r="I276" i="20"/>
  <c r="I278" i="20"/>
  <c r="I280" i="20"/>
  <c r="I282" i="20"/>
  <c r="I284" i="20"/>
  <c r="I286" i="20"/>
  <c r="I288" i="20"/>
  <c r="I290" i="20"/>
  <c r="I292" i="20"/>
  <c r="I294" i="20"/>
  <c r="I296" i="20"/>
  <c r="J132" i="20"/>
  <c r="J134" i="20"/>
  <c r="J136" i="20"/>
  <c r="J138" i="20"/>
  <c r="J140" i="20"/>
  <c r="J142" i="20"/>
  <c r="J144" i="20"/>
  <c r="J146" i="20"/>
  <c r="J148" i="20"/>
  <c r="J150" i="20"/>
  <c r="J152" i="20"/>
  <c r="J154" i="20"/>
  <c r="J156" i="20"/>
  <c r="J158" i="20"/>
  <c r="J160" i="20"/>
  <c r="J162" i="20"/>
  <c r="J164" i="20"/>
  <c r="J166" i="20"/>
  <c r="J168" i="20"/>
  <c r="J170" i="20"/>
  <c r="J172" i="20"/>
  <c r="J174" i="20"/>
  <c r="J176" i="20"/>
  <c r="J178" i="20"/>
  <c r="J180" i="20"/>
  <c r="J182" i="20"/>
  <c r="J184" i="20"/>
  <c r="J186" i="20"/>
  <c r="J188" i="20"/>
  <c r="J190" i="20"/>
  <c r="J192" i="20"/>
  <c r="J194" i="20"/>
  <c r="J196" i="20"/>
  <c r="J198" i="20"/>
  <c r="J200" i="20"/>
  <c r="J202" i="20"/>
  <c r="J204" i="20"/>
  <c r="J206" i="20"/>
  <c r="J208" i="20"/>
  <c r="J210" i="20"/>
  <c r="J212" i="20"/>
  <c r="J214" i="20"/>
  <c r="J216" i="20"/>
  <c r="J218" i="20"/>
  <c r="J220" i="20"/>
  <c r="J222" i="20"/>
  <c r="J224" i="20"/>
  <c r="J226" i="20"/>
  <c r="J228" i="20"/>
  <c r="J230" i="20"/>
  <c r="J232" i="20"/>
  <c r="J234" i="20"/>
  <c r="J236" i="20"/>
  <c r="J238" i="20"/>
  <c r="J240" i="20"/>
  <c r="J242" i="20"/>
  <c r="J244" i="20"/>
  <c r="J246" i="20"/>
  <c r="J248" i="20"/>
  <c r="J250" i="20"/>
  <c r="J252" i="20"/>
  <c r="J254" i="20"/>
  <c r="J256" i="20"/>
  <c r="J258" i="20"/>
  <c r="J260" i="20"/>
  <c r="J262" i="20"/>
  <c r="J264" i="20"/>
  <c r="J266" i="20"/>
  <c r="J268" i="20"/>
  <c r="J270" i="20"/>
  <c r="J272" i="20"/>
  <c r="J274" i="20"/>
  <c r="J276" i="20"/>
  <c r="J278" i="20"/>
  <c r="J280" i="20"/>
  <c r="J282" i="20"/>
  <c r="J284" i="20"/>
  <c r="J286" i="20"/>
  <c r="J288" i="20"/>
  <c r="J290" i="20"/>
  <c r="J292" i="20"/>
  <c r="J294" i="20"/>
  <c r="J296" i="20"/>
  <c r="J298" i="20"/>
  <c r="I131" i="20"/>
  <c r="I133" i="20"/>
  <c r="I135" i="20"/>
  <c r="I137" i="20"/>
  <c r="I139" i="20"/>
  <c r="I141" i="20"/>
  <c r="I143" i="20"/>
  <c r="I145" i="20"/>
  <c r="I147" i="20"/>
  <c r="I149" i="20"/>
  <c r="I151" i="20"/>
  <c r="I153" i="20"/>
  <c r="I155" i="20"/>
  <c r="I157" i="20"/>
  <c r="I159" i="20"/>
  <c r="I161" i="20"/>
  <c r="I163" i="20"/>
  <c r="I165" i="20"/>
  <c r="I167" i="20"/>
  <c r="I169" i="20"/>
  <c r="I171" i="20"/>
  <c r="I173" i="20"/>
  <c r="I175" i="20"/>
  <c r="I177" i="20"/>
  <c r="I179" i="20"/>
  <c r="I181" i="20"/>
  <c r="I183" i="20"/>
  <c r="I185" i="20"/>
  <c r="I187" i="20"/>
  <c r="I189" i="20"/>
  <c r="I191" i="20"/>
  <c r="I193" i="20"/>
  <c r="I195" i="20"/>
  <c r="I197" i="20"/>
  <c r="I199" i="20"/>
  <c r="I201" i="20"/>
  <c r="I203" i="20"/>
  <c r="I205" i="20"/>
  <c r="I207" i="20"/>
  <c r="I209" i="20"/>
  <c r="I211" i="20"/>
  <c r="I213" i="20"/>
  <c r="I215" i="20"/>
  <c r="I217" i="20"/>
  <c r="I219" i="20"/>
  <c r="I221" i="20"/>
  <c r="I223" i="20"/>
  <c r="I225" i="20"/>
  <c r="I227" i="20"/>
  <c r="I229" i="20"/>
  <c r="I231" i="20"/>
  <c r="I233" i="20"/>
  <c r="I235" i="20"/>
  <c r="I237" i="20"/>
  <c r="I239" i="20"/>
  <c r="I241" i="20"/>
  <c r="I243" i="20"/>
  <c r="I245" i="20"/>
  <c r="I247" i="20"/>
  <c r="I249" i="20"/>
  <c r="I251" i="20"/>
  <c r="I253" i="20"/>
  <c r="I255" i="20"/>
  <c r="I257" i="20"/>
  <c r="I259" i="20"/>
  <c r="I261" i="20"/>
  <c r="I263" i="20"/>
  <c r="I265" i="20"/>
  <c r="I267" i="20"/>
  <c r="I269" i="20"/>
  <c r="I271" i="20"/>
  <c r="I273" i="20"/>
  <c r="I275" i="20"/>
  <c r="I277" i="20"/>
  <c r="I279" i="20"/>
  <c r="I281" i="20"/>
  <c r="I283" i="20"/>
  <c r="I285" i="20"/>
  <c r="I287" i="20"/>
  <c r="I289" i="20"/>
  <c r="I291" i="20"/>
  <c r="I293" i="20"/>
  <c r="J131" i="20"/>
  <c r="J133" i="20"/>
  <c r="J135" i="20"/>
  <c r="J137" i="20"/>
  <c r="J139" i="20"/>
  <c r="J141" i="20"/>
  <c r="J143" i="20"/>
  <c r="J145" i="20"/>
  <c r="J147" i="20"/>
  <c r="J149" i="20"/>
  <c r="J151" i="20"/>
  <c r="J153" i="20"/>
  <c r="J155" i="20"/>
  <c r="J157" i="20"/>
  <c r="J159" i="20"/>
  <c r="J161" i="20"/>
  <c r="J163" i="20"/>
  <c r="J165" i="20"/>
  <c r="J167" i="20"/>
  <c r="J169" i="20"/>
  <c r="J171" i="20"/>
  <c r="J173" i="20"/>
  <c r="J175" i="20"/>
  <c r="J177" i="20"/>
  <c r="J179" i="20"/>
  <c r="J181" i="20"/>
  <c r="J183" i="20"/>
  <c r="J185" i="20"/>
  <c r="J187" i="20"/>
  <c r="J189" i="20"/>
  <c r="J191" i="20"/>
  <c r="J193" i="20"/>
  <c r="J195" i="20"/>
  <c r="J197" i="20"/>
  <c r="J199" i="20"/>
  <c r="J201" i="20"/>
  <c r="J203" i="20"/>
  <c r="J205" i="20"/>
  <c r="J207" i="20"/>
  <c r="J209" i="20"/>
  <c r="J211" i="20"/>
  <c r="J213" i="20"/>
  <c r="J215" i="20"/>
  <c r="J217" i="20"/>
  <c r="J219" i="20"/>
  <c r="J221" i="20"/>
  <c r="J223" i="20"/>
  <c r="J225" i="20"/>
  <c r="J227" i="20"/>
  <c r="J229" i="20"/>
  <c r="J231" i="20"/>
  <c r="J233" i="20"/>
  <c r="J235" i="20"/>
  <c r="J237" i="20"/>
  <c r="J239" i="20"/>
  <c r="J241" i="20"/>
  <c r="J243" i="20"/>
  <c r="J245" i="20"/>
  <c r="J247" i="20"/>
  <c r="J249" i="20"/>
  <c r="J251" i="20"/>
  <c r="J253" i="20"/>
  <c r="J255" i="20"/>
  <c r="J257" i="20"/>
  <c r="J259" i="20"/>
  <c r="J261" i="20"/>
  <c r="J263" i="20"/>
  <c r="J265" i="20"/>
  <c r="J267" i="20"/>
  <c r="J269" i="20"/>
  <c r="J271" i="20"/>
  <c r="J273" i="20"/>
  <c r="J275" i="20"/>
  <c r="J277" i="20"/>
  <c r="J279" i="20"/>
  <c r="J281" i="20"/>
  <c r="J283" i="20"/>
  <c r="J285" i="20"/>
  <c r="J287" i="20"/>
  <c r="J289" i="20"/>
  <c r="J291" i="20"/>
  <c r="J293" i="20"/>
  <c r="J295" i="20"/>
  <c r="J297" i="20"/>
  <c r="J299" i="20"/>
  <c r="I295" i="20"/>
  <c r="I300" i="20"/>
  <c r="I302" i="20"/>
  <c r="I304" i="20"/>
  <c r="I306" i="20"/>
  <c r="I308" i="20"/>
  <c r="I310" i="20"/>
  <c r="I312" i="20"/>
  <c r="I314" i="20"/>
  <c r="I316" i="20"/>
  <c r="I318" i="20"/>
  <c r="I320" i="20"/>
  <c r="I322" i="20"/>
  <c r="I324" i="20"/>
  <c r="I326" i="20"/>
  <c r="I328" i="20"/>
  <c r="I330" i="20"/>
  <c r="I332" i="20"/>
  <c r="I334" i="20"/>
  <c r="I336" i="20"/>
  <c r="I338" i="20"/>
  <c r="I340" i="20"/>
  <c r="I342" i="20"/>
  <c r="I344" i="20"/>
  <c r="I346" i="20"/>
  <c r="I348" i="20"/>
  <c r="I350" i="20"/>
  <c r="I352" i="20"/>
  <c r="I354" i="20"/>
  <c r="I356" i="20"/>
  <c r="I358" i="20"/>
  <c r="I360" i="20"/>
  <c r="I362" i="20"/>
  <c r="I364" i="20"/>
  <c r="I366" i="20"/>
  <c r="I368" i="20"/>
  <c r="I370" i="20"/>
  <c r="I372" i="20"/>
  <c r="I374" i="20"/>
  <c r="I376" i="20"/>
  <c r="I378" i="20"/>
  <c r="I380" i="20"/>
  <c r="I382" i="20"/>
  <c r="I9" i="20"/>
  <c r="I11" i="20"/>
  <c r="I13" i="20"/>
  <c r="I15" i="20"/>
  <c r="I17" i="20"/>
  <c r="I19" i="20"/>
  <c r="I21" i="20"/>
  <c r="I23" i="20"/>
  <c r="I25" i="20"/>
  <c r="I27" i="20"/>
  <c r="I29" i="20"/>
  <c r="I31" i="20"/>
  <c r="I33" i="20"/>
  <c r="I35" i="20"/>
  <c r="I37" i="20"/>
  <c r="I39" i="20"/>
  <c r="I41" i="20"/>
  <c r="I43" i="20"/>
  <c r="I45" i="20"/>
  <c r="I47" i="20"/>
  <c r="I49" i="20"/>
  <c r="I51" i="20"/>
  <c r="I53" i="20"/>
  <c r="I55" i="20"/>
  <c r="I57" i="20"/>
  <c r="I59" i="20"/>
  <c r="I61" i="20"/>
  <c r="I63" i="20"/>
  <c r="I65" i="20"/>
  <c r="I67" i="20"/>
  <c r="I69" i="20"/>
  <c r="I71" i="20"/>
  <c r="I73" i="20"/>
  <c r="I75" i="20"/>
  <c r="I77" i="20"/>
  <c r="I79" i="20"/>
  <c r="I81" i="20"/>
  <c r="I83" i="20"/>
  <c r="I85" i="20"/>
  <c r="I87" i="20"/>
  <c r="I89" i="20"/>
  <c r="I91" i="20"/>
  <c r="I297" i="20"/>
  <c r="J300" i="20"/>
  <c r="J302" i="20"/>
  <c r="J304" i="20"/>
  <c r="J306" i="20"/>
  <c r="J308" i="20"/>
  <c r="J310" i="20"/>
  <c r="J312" i="20"/>
  <c r="J314" i="20"/>
  <c r="J316" i="20"/>
  <c r="J318" i="20"/>
  <c r="J320" i="20"/>
  <c r="J322" i="20"/>
  <c r="J324" i="20"/>
  <c r="J326" i="20"/>
  <c r="J328" i="20"/>
  <c r="J330" i="20"/>
  <c r="J332" i="20"/>
  <c r="J334" i="20"/>
  <c r="J336" i="20"/>
  <c r="J338" i="20"/>
  <c r="J340" i="20"/>
  <c r="J342" i="20"/>
  <c r="J344" i="20"/>
  <c r="J346" i="20"/>
  <c r="J348" i="20"/>
  <c r="J350" i="20"/>
  <c r="J352" i="20"/>
  <c r="J354" i="20"/>
  <c r="J356" i="20"/>
  <c r="J358" i="20"/>
  <c r="J360" i="20"/>
  <c r="J362" i="20"/>
  <c r="J364" i="20"/>
  <c r="J366" i="20"/>
  <c r="J368" i="20"/>
  <c r="J370" i="20"/>
  <c r="J372" i="20"/>
  <c r="J374" i="20"/>
  <c r="J376" i="20"/>
  <c r="J378" i="20"/>
  <c r="J380" i="20"/>
  <c r="J382" i="20"/>
  <c r="J9" i="20"/>
  <c r="J11" i="20"/>
  <c r="J13" i="20"/>
  <c r="J15" i="20"/>
  <c r="J17" i="20"/>
  <c r="J19" i="20"/>
  <c r="J21" i="20"/>
  <c r="J23" i="20"/>
  <c r="J25" i="20"/>
  <c r="J27" i="20"/>
  <c r="J29" i="20"/>
  <c r="J31" i="20"/>
  <c r="J33" i="20"/>
  <c r="J35" i="20"/>
  <c r="J37" i="20"/>
  <c r="J39" i="20"/>
  <c r="J41" i="20"/>
  <c r="J43" i="20"/>
  <c r="J45" i="20"/>
  <c r="J47" i="20"/>
  <c r="J49" i="20"/>
  <c r="J51" i="20"/>
  <c r="J53" i="20"/>
  <c r="J55" i="20"/>
  <c r="J57" i="20"/>
  <c r="J59" i="20"/>
  <c r="J61" i="20"/>
  <c r="J63" i="20"/>
  <c r="J65" i="20"/>
  <c r="J67" i="20"/>
  <c r="J69" i="20"/>
  <c r="J71" i="20"/>
  <c r="J73" i="20"/>
  <c r="J75" i="20"/>
  <c r="J77" i="20"/>
  <c r="J79" i="20"/>
  <c r="J81" i="20"/>
  <c r="J83" i="20"/>
  <c r="J85" i="20"/>
  <c r="J87" i="20"/>
  <c r="J89" i="20"/>
  <c r="J91" i="20"/>
  <c r="I298" i="20"/>
  <c r="I301" i="20"/>
  <c r="I303" i="20"/>
  <c r="I305" i="20"/>
  <c r="I307" i="20"/>
  <c r="I309" i="20"/>
  <c r="I311" i="20"/>
  <c r="I313" i="20"/>
  <c r="I315" i="20"/>
  <c r="I317" i="20"/>
  <c r="I319" i="20"/>
  <c r="I321" i="20"/>
  <c r="I323" i="20"/>
  <c r="I325" i="20"/>
  <c r="I327" i="20"/>
  <c r="I329" i="20"/>
  <c r="I331" i="20"/>
  <c r="I333" i="20"/>
  <c r="I335" i="20"/>
  <c r="I337" i="20"/>
  <c r="I339" i="20"/>
  <c r="I341" i="20"/>
  <c r="I343" i="20"/>
  <c r="I345" i="20"/>
  <c r="I347" i="20"/>
  <c r="I349" i="20"/>
  <c r="I351" i="20"/>
  <c r="I353" i="20"/>
  <c r="I355" i="20"/>
  <c r="I357" i="20"/>
  <c r="I359" i="20"/>
  <c r="I361" i="20"/>
  <c r="I363" i="20"/>
  <c r="I365" i="20"/>
  <c r="I367" i="20"/>
  <c r="I369" i="20"/>
  <c r="I371" i="20"/>
  <c r="I373" i="20"/>
  <c r="I375" i="20"/>
  <c r="I377" i="20"/>
  <c r="I379" i="20"/>
  <c r="I381" i="20"/>
  <c r="I8" i="20"/>
  <c r="I10" i="20"/>
  <c r="I12" i="20"/>
  <c r="I14" i="20"/>
  <c r="I16" i="20"/>
  <c r="I18" i="20"/>
  <c r="I20" i="20"/>
  <c r="I22" i="20"/>
  <c r="I24" i="20"/>
  <c r="I26" i="20"/>
  <c r="I28" i="20"/>
  <c r="I30" i="20"/>
  <c r="I32" i="20"/>
  <c r="I34" i="20"/>
  <c r="I36" i="20"/>
  <c r="I38" i="20"/>
  <c r="I40" i="20"/>
  <c r="I42" i="20"/>
  <c r="I44" i="20"/>
  <c r="I46" i="20"/>
  <c r="I48" i="20"/>
  <c r="I50" i="20"/>
  <c r="I52" i="20"/>
  <c r="I54" i="20"/>
  <c r="I56" i="20"/>
  <c r="I58" i="20"/>
  <c r="I60" i="20"/>
  <c r="I62" i="20"/>
  <c r="I64" i="20"/>
  <c r="I66" i="20"/>
  <c r="I68" i="20"/>
  <c r="I70" i="20"/>
  <c r="I72" i="20"/>
  <c r="I74" i="20"/>
  <c r="I76" i="20"/>
  <c r="I78" i="20"/>
  <c r="I80" i="20"/>
  <c r="I82" i="20"/>
  <c r="I84" i="20"/>
  <c r="I86" i="20"/>
  <c r="I88" i="20"/>
  <c r="I299" i="20"/>
  <c r="J301" i="20"/>
  <c r="J303" i="20"/>
  <c r="J305" i="20"/>
  <c r="J307" i="20"/>
  <c r="J309" i="20"/>
  <c r="J311" i="20"/>
  <c r="J313" i="20"/>
  <c r="J315" i="20"/>
  <c r="J317" i="20"/>
  <c r="J319" i="20"/>
  <c r="J321" i="20"/>
  <c r="J323" i="20"/>
  <c r="J325" i="20"/>
  <c r="J327" i="20"/>
  <c r="J329" i="20"/>
  <c r="J331" i="20"/>
  <c r="J333" i="20"/>
  <c r="J335" i="20"/>
  <c r="J337" i="20"/>
  <c r="J339" i="20"/>
  <c r="J341" i="20"/>
  <c r="J343" i="20"/>
  <c r="J345" i="20"/>
  <c r="J347" i="20"/>
  <c r="J349" i="20"/>
  <c r="J351" i="20"/>
  <c r="J353" i="20"/>
  <c r="J355" i="20"/>
  <c r="J357" i="20"/>
  <c r="J359" i="20"/>
  <c r="J361" i="20"/>
  <c r="J363" i="20"/>
  <c r="J365" i="20"/>
  <c r="J367" i="20"/>
  <c r="J369" i="20"/>
  <c r="J371" i="20"/>
  <c r="J373" i="20"/>
  <c r="J375" i="20"/>
  <c r="J377" i="20"/>
  <c r="J379" i="20"/>
  <c r="J381" i="20"/>
  <c r="J8" i="20"/>
  <c r="J10" i="20"/>
  <c r="J12" i="20"/>
  <c r="J14" i="20"/>
  <c r="J16" i="20"/>
  <c r="J18" i="20"/>
  <c r="J20" i="20"/>
  <c r="J22" i="20"/>
  <c r="J24" i="20"/>
  <c r="J26" i="20"/>
  <c r="J28" i="20"/>
  <c r="J30" i="20"/>
  <c r="J32" i="20"/>
  <c r="J34" i="20"/>
  <c r="J36" i="20"/>
  <c r="J38" i="20"/>
  <c r="J40" i="20"/>
  <c r="J42" i="20"/>
  <c r="J44" i="20"/>
  <c r="J46" i="20"/>
  <c r="J48" i="20"/>
  <c r="J50" i="20"/>
  <c r="J52" i="20"/>
  <c r="J54" i="20"/>
  <c r="J56" i="20"/>
  <c r="J58" i="20"/>
  <c r="J60" i="20"/>
  <c r="J62" i="20"/>
  <c r="J64" i="20"/>
  <c r="J66" i="20"/>
  <c r="J68" i="20"/>
  <c r="J70" i="20"/>
  <c r="J72" i="20"/>
  <c r="J74" i="20"/>
  <c r="J76" i="20"/>
  <c r="J78" i="20"/>
  <c r="J80" i="20"/>
  <c r="J82" i="20"/>
  <c r="J84" i="20"/>
  <c r="J86" i="20"/>
  <c r="J88" i="20"/>
  <c r="J90" i="20"/>
  <c r="J92" i="20"/>
  <c r="J94" i="20"/>
  <c r="I7" i="20"/>
  <c r="J129" i="20"/>
  <c r="J127" i="20"/>
  <c r="J125" i="20"/>
  <c r="J123" i="20"/>
  <c r="J121" i="20"/>
  <c r="J119" i="20"/>
  <c r="J117" i="20"/>
  <c r="J115" i="20"/>
  <c r="J113" i="20"/>
  <c r="J111" i="20"/>
  <c r="J109" i="20"/>
  <c r="J107" i="20"/>
  <c r="J105" i="20"/>
  <c r="J103" i="20"/>
  <c r="J101" i="20"/>
  <c r="J99" i="20"/>
  <c r="J97" i="20"/>
  <c r="J95" i="20"/>
  <c r="I93" i="20"/>
  <c r="J7" i="20"/>
  <c r="I129" i="20"/>
  <c r="M129" i="20" s="1"/>
  <c r="I127" i="20"/>
  <c r="I125" i="20"/>
  <c r="M125" i="20" s="1"/>
  <c r="I123" i="20"/>
  <c r="M123" i="20" s="1"/>
  <c r="I121" i="20"/>
  <c r="I119" i="20"/>
  <c r="M119" i="20" s="1"/>
  <c r="I117" i="20"/>
  <c r="I115" i="20"/>
  <c r="I113" i="20"/>
  <c r="I111" i="20"/>
  <c r="I109" i="20"/>
  <c r="I107" i="20"/>
  <c r="I105" i="20"/>
  <c r="I103" i="20"/>
  <c r="I101" i="20"/>
  <c r="I99" i="20"/>
  <c r="M99" i="20" s="1"/>
  <c r="I97" i="20"/>
  <c r="M97" i="20" s="1"/>
  <c r="I95" i="20"/>
  <c r="I92" i="20"/>
  <c r="J130" i="20"/>
  <c r="J128" i="20"/>
  <c r="J126" i="20"/>
  <c r="J124" i="20"/>
  <c r="J122" i="20"/>
  <c r="J120" i="20"/>
  <c r="J118" i="20"/>
  <c r="J116" i="20"/>
  <c r="J114" i="20"/>
  <c r="J112" i="20"/>
  <c r="J110" i="20"/>
  <c r="J108" i="20"/>
  <c r="J106" i="20"/>
  <c r="J104" i="20"/>
  <c r="J102" i="20"/>
  <c r="J100" i="20"/>
  <c r="J98" i="20"/>
  <c r="J96" i="20"/>
  <c r="I94" i="20"/>
  <c r="I90" i="20"/>
  <c r="K26" i="23" l="1"/>
  <c r="M297" i="20"/>
  <c r="M323" i="20"/>
  <c r="M307" i="20"/>
  <c r="M325" i="20"/>
  <c r="M317" i="20"/>
  <c r="M81" i="20"/>
  <c r="M73" i="20"/>
  <c r="M33" i="20"/>
  <c r="M360" i="20"/>
  <c r="M344" i="20"/>
  <c r="M247" i="20"/>
  <c r="M143" i="20"/>
  <c r="M383" i="20"/>
  <c r="M292" i="20"/>
  <c r="M77" i="20"/>
  <c r="M356" i="20"/>
  <c r="M348" i="20"/>
  <c r="M300" i="20"/>
  <c r="M290" i="20"/>
  <c r="M218" i="20"/>
  <c r="M194" i="20"/>
  <c r="M186" i="20"/>
  <c r="M154" i="20"/>
  <c r="M104" i="20"/>
  <c r="M91" i="20"/>
  <c r="M273" i="20"/>
  <c r="M249" i="20"/>
  <c r="M241" i="20"/>
  <c r="M264" i="20"/>
  <c r="M381" i="20"/>
  <c r="M377" i="20"/>
  <c r="M364" i="20"/>
  <c r="M352" i="20"/>
  <c r="M337" i="20"/>
  <c r="M313" i="20"/>
  <c r="M305" i="20"/>
  <c r="M294" i="20"/>
  <c r="M286" i="20"/>
  <c r="M277" i="20"/>
  <c r="M245" i="20"/>
  <c r="M222" i="20"/>
  <c r="M175" i="20"/>
  <c r="M173" i="20"/>
  <c r="M133" i="20"/>
  <c r="M93" i="20"/>
  <c r="M89" i="20"/>
  <c r="M87" i="20"/>
  <c r="M85" i="20"/>
  <c r="M69" i="20"/>
  <c r="M29" i="20"/>
  <c r="M13" i="20"/>
  <c r="M342" i="20"/>
  <c r="M335" i="20"/>
  <c r="M333" i="20"/>
  <c r="M330" i="20"/>
  <c r="M327" i="20"/>
  <c r="M320" i="20"/>
  <c r="M315" i="20"/>
  <c r="M310" i="20"/>
  <c r="M303" i="20"/>
  <c r="M288" i="20"/>
  <c r="M279" i="20"/>
  <c r="M275" i="20"/>
  <c r="M271" i="20"/>
  <c r="M262" i="20"/>
  <c r="M260" i="20"/>
  <c r="M258" i="20"/>
  <c r="M256" i="20"/>
  <c r="M243" i="20"/>
  <c r="M224" i="20"/>
  <c r="M220" i="20"/>
  <c r="M216" i="20"/>
  <c r="M209" i="20"/>
  <c r="M207" i="20"/>
  <c r="M205" i="20"/>
  <c r="M203" i="20"/>
  <c r="M201" i="20"/>
  <c r="M192" i="20"/>
  <c r="M190" i="20"/>
  <c r="M188" i="20"/>
  <c r="M179" i="20"/>
  <c r="M177" i="20"/>
  <c r="M171" i="20"/>
  <c r="M159" i="20"/>
  <c r="M156" i="20"/>
  <c r="M152" i="20"/>
  <c r="M147" i="20"/>
  <c r="M145" i="20"/>
  <c r="M142" i="20"/>
  <c r="M140" i="20"/>
  <c r="M138" i="20"/>
  <c r="M106" i="20"/>
  <c r="M102" i="20"/>
  <c r="M83" i="20"/>
  <c r="M79" i="20"/>
  <c r="M75" i="20"/>
  <c r="M71" i="20"/>
  <c r="M67" i="20"/>
  <c r="M65" i="20"/>
  <c r="M63" i="20"/>
  <c r="M59" i="20"/>
  <c r="M57" i="20"/>
  <c r="M55" i="20"/>
  <c r="M53" i="20"/>
  <c r="M51" i="20"/>
  <c r="M47" i="20"/>
  <c r="M45" i="20"/>
  <c r="M43" i="20"/>
  <c r="M39" i="20"/>
  <c r="M31" i="20"/>
  <c r="M23" i="20"/>
  <c r="M11" i="20"/>
  <c r="K4" i="7"/>
  <c r="K5" i="7"/>
  <c r="M5" i="7" s="1"/>
  <c r="K6" i="7"/>
  <c r="M6" i="7" s="1"/>
  <c r="K7" i="7"/>
  <c r="M7" i="7" s="1"/>
  <c r="K8" i="7"/>
  <c r="K9" i="7"/>
  <c r="K10" i="7"/>
  <c r="K11" i="7"/>
  <c r="K12" i="7"/>
  <c r="K13" i="7"/>
  <c r="K14" i="7"/>
  <c r="K15" i="7"/>
  <c r="K16" i="7"/>
  <c r="K17" i="7"/>
  <c r="K18" i="7"/>
  <c r="K19" i="7"/>
  <c r="K20" i="7"/>
  <c r="K21" i="7"/>
  <c r="K22" i="7"/>
  <c r="K23" i="7"/>
  <c r="K24" i="7"/>
  <c r="K25" i="7"/>
  <c r="K26" i="7"/>
  <c r="K27" i="7"/>
  <c r="K28" i="7"/>
  <c r="K29" i="7"/>
  <c r="M29" i="7" s="1"/>
  <c r="K30" i="7"/>
  <c r="M30" i="7" s="1"/>
  <c r="K31" i="7"/>
  <c r="M31" i="7" s="1"/>
  <c r="K32" i="7"/>
  <c r="K33" i="7"/>
  <c r="M33" i="7" s="1"/>
  <c r="K34" i="7"/>
  <c r="M34" i="7" s="1"/>
  <c r="K35" i="7"/>
  <c r="M35" i="7" s="1"/>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M63" i="7" s="1"/>
  <c r="K64" i="7"/>
  <c r="M64" i="7" s="1"/>
  <c r="K65" i="7"/>
  <c r="M65" i="7" s="1"/>
  <c r="K66" i="7"/>
  <c r="K67" i="7"/>
  <c r="K68" i="7"/>
  <c r="K69" i="7"/>
  <c r="K70" i="7"/>
  <c r="K71" i="7"/>
  <c r="K72" i="7"/>
  <c r="K73" i="7"/>
  <c r="K74" i="7"/>
  <c r="K75" i="7"/>
  <c r="M75" i="7" s="1"/>
  <c r="K76" i="7"/>
  <c r="M76" i="7" s="1"/>
  <c r="K77" i="7"/>
  <c r="M77" i="7" s="1"/>
  <c r="K78" i="7"/>
  <c r="K79" i="7"/>
  <c r="K80" i="7"/>
  <c r="K81" i="7"/>
  <c r="M81" i="7" s="1"/>
  <c r="K82" i="7"/>
  <c r="K83" i="7"/>
  <c r="K84" i="7"/>
  <c r="K85" i="7"/>
  <c r="K86" i="7"/>
  <c r="K87" i="7"/>
  <c r="K88" i="7"/>
  <c r="K89" i="7"/>
  <c r="M89" i="7" s="1"/>
  <c r="K90" i="7"/>
  <c r="K91" i="7"/>
  <c r="K92" i="7"/>
  <c r="K93" i="7"/>
  <c r="K94" i="7"/>
  <c r="K95" i="7"/>
  <c r="K96" i="7"/>
  <c r="M96" i="7" s="1"/>
  <c r="K97" i="7"/>
  <c r="M97" i="7" s="1"/>
  <c r="K98" i="7"/>
  <c r="K99" i="7"/>
  <c r="K100" i="7"/>
  <c r="M100" i="7" s="1"/>
  <c r="K101" i="7"/>
  <c r="M101" i="7" s="1"/>
  <c r="K102" i="7"/>
  <c r="M102" i="7" s="1"/>
  <c r="K103" i="7"/>
  <c r="M103" i="7" s="1"/>
  <c r="K104" i="7"/>
  <c r="M104" i="7" s="1"/>
  <c r="K105" i="7"/>
  <c r="M105" i="7" s="1"/>
  <c r="K106" i="7"/>
  <c r="M106" i="7" s="1"/>
  <c r="K107" i="7"/>
  <c r="M107" i="7" s="1"/>
  <c r="K108" i="7"/>
  <c r="M108" i="7" s="1"/>
  <c r="K109" i="7"/>
  <c r="K110" i="7"/>
  <c r="K111" i="7"/>
  <c r="K112" i="7"/>
  <c r="K113" i="7"/>
  <c r="K114" i="7"/>
  <c r="K115" i="7"/>
  <c r="K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3" i="7"/>
  <c r="I17" i="7"/>
  <c r="I18" i="7"/>
  <c r="I19" i="7"/>
  <c r="I20" i="7"/>
  <c r="I21" i="7"/>
  <c r="I22" i="7"/>
  <c r="I23" i="7"/>
  <c r="I24" i="7"/>
  <c r="I99" i="7"/>
  <c r="I11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3" i="7"/>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2311" i="6"/>
  <c r="H2312" i="6"/>
  <c r="H2313" i="6"/>
  <c r="H2314" i="6"/>
  <c r="H2315" i="6"/>
  <c r="H2316" i="6"/>
  <c r="H2317" i="6"/>
  <c r="H2318" i="6"/>
  <c r="H2319" i="6"/>
  <c r="H2320" i="6"/>
  <c r="H2321" i="6"/>
  <c r="H2322" i="6"/>
  <c r="H2323" i="6"/>
  <c r="H2324" i="6"/>
  <c r="H2325" i="6"/>
  <c r="H2326" i="6"/>
  <c r="H2327" i="6"/>
  <c r="H2328" i="6"/>
  <c r="H2329" i="6"/>
  <c r="H2330" i="6"/>
  <c r="H2331" i="6"/>
  <c r="H2332" i="6"/>
  <c r="H2333" i="6"/>
  <c r="H2334" i="6"/>
  <c r="H2335" i="6"/>
  <c r="H2336" i="6"/>
  <c r="H2337" i="6"/>
  <c r="H2338" i="6"/>
  <c r="H2339" i="6"/>
  <c r="H2340" i="6"/>
  <c r="H2341" i="6"/>
  <c r="H2342" i="6"/>
  <c r="H2343" i="6"/>
  <c r="H2344" i="6"/>
  <c r="H2345" i="6"/>
  <c r="H2346" i="6"/>
  <c r="H2347" i="6"/>
  <c r="H2348" i="6"/>
  <c r="H2349" i="6"/>
  <c r="H2350" i="6"/>
  <c r="H2351" i="6"/>
  <c r="H2352" i="6"/>
  <c r="H2353" i="6"/>
  <c r="H2354" i="6"/>
  <c r="H2355" i="6"/>
  <c r="H2356" i="6"/>
  <c r="H2357" i="6"/>
  <c r="H2358" i="6"/>
  <c r="H2359" i="6"/>
  <c r="H2360" i="6"/>
  <c r="H2361" i="6"/>
  <c r="H2362" i="6"/>
  <c r="H2363" i="6"/>
  <c r="H2364" i="6"/>
  <c r="H2365" i="6"/>
  <c r="H2366" i="6"/>
  <c r="H2367" i="6"/>
  <c r="H2368" i="6"/>
  <c r="H2369" i="6"/>
  <c r="H2370" i="6"/>
  <c r="H2371" i="6"/>
  <c r="H2372" i="6"/>
  <c r="H2373" i="6"/>
  <c r="H2374" i="6"/>
  <c r="H2375" i="6"/>
  <c r="H2376" i="6"/>
  <c r="H2377" i="6"/>
  <c r="H2378" i="6"/>
  <c r="H2379" i="6"/>
  <c r="H2380" i="6"/>
  <c r="H2381" i="6"/>
  <c r="H2382" i="6"/>
  <c r="H2383" i="6"/>
  <c r="H2384" i="6"/>
  <c r="H2385" i="6"/>
  <c r="H2386" i="6"/>
  <c r="H2387" i="6"/>
  <c r="H2388" i="6"/>
  <c r="H2389" i="6"/>
  <c r="H2390" i="6"/>
  <c r="H2391" i="6"/>
  <c r="H2392" i="6"/>
  <c r="H2393" i="6"/>
  <c r="H2394" i="6"/>
  <c r="H2395" i="6"/>
  <c r="H2396" i="6"/>
  <c r="H2397" i="6"/>
  <c r="H2398" i="6"/>
  <c r="H2399" i="6"/>
  <c r="H2400" i="6"/>
  <c r="H2401" i="6"/>
  <c r="H2402" i="6"/>
  <c r="H2403" i="6"/>
  <c r="H2404" i="6"/>
  <c r="H2405" i="6"/>
  <c r="H2406" i="6"/>
  <c r="H2407" i="6"/>
  <c r="H2408" i="6"/>
  <c r="H2409" i="6"/>
  <c r="H2410" i="6"/>
  <c r="H2411" i="6"/>
  <c r="H2412" i="6"/>
  <c r="H2413" i="6"/>
  <c r="H2414" i="6"/>
  <c r="H2415" i="6"/>
  <c r="H2416" i="6"/>
  <c r="H2417" i="6"/>
  <c r="H2418" i="6"/>
  <c r="H2419" i="6"/>
  <c r="H2420" i="6"/>
  <c r="H2421" i="6"/>
  <c r="H2422" i="6"/>
  <c r="H2423" i="6"/>
  <c r="H2424" i="6"/>
  <c r="H2425" i="6"/>
  <c r="H2426" i="6"/>
  <c r="H2427" i="6"/>
  <c r="H2428" i="6"/>
  <c r="H2429" i="6"/>
  <c r="H2430" i="6"/>
  <c r="H2431" i="6"/>
  <c r="H2432" i="6"/>
  <c r="H2433" i="6"/>
  <c r="H2434" i="6"/>
  <c r="H2435" i="6"/>
  <c r="H2436" i="6"/>
  <c r="H2437" i="6"/>
  <c r="H2438" i="6"/>
  <c r="H2439" i="6"/>
  <c r="H2440" i="6"/>
  <c r="H2441" i="6"/>
  <c r="H2442" i="6"/>
  <c r="H2443" i="6"/>
  <c r="H2444" i="6"/>
  <c r="H2445" i="6"/>
  <c r="H2446" i="6"/>
  <c r="H2447" i="6"/>
  <c r="H2448" i="6"/>
  <c r="H2449" i="6"/>
  <c r="H2450" i="6"/>
  <c r="H2451" i="6"/>
  <c r="H2452" i="6"/>
  <c r="H2453" i="6"/>
  <c r="H2454" i="6"/>
  <c r="H2455" i="6"/>
  <c r="H2456" i="6"/>
  <c r="H2457" i="6"/>
  <c r="H2458" i="6"/>
  <c r="H2459" i="6"/>
  <c r="H2460" i="6"/>
  <c r="H2461" i="6"/>
  <c r="H2462" i="6"/>
  <c r="H2463" i="6"/>
  <c r="H2464" i="6"/>
  <c r="H2465" i="6"/>
  <c r="H2466" i="6"/>
  <c r="H2467" i="6"/>
  <c r="H2468" i="6"/>
  <c r="H2469" i="6"/>
  <c r="H2470" i="6"/>
  <c r="H2471" i="6"/>
  <c r="H2472" i="6"/>
  <c r="H2473" i="6"/>
  <c r="H2474" i="6"/>
  <c r="H2475" i="6"/>
  <c r="H2476" i="6"/>
  <c r="H2477" i="6"/>
  <c r="H2478" i="6"/>
  <c r="H2479" i="6"/>
  <c r="H2480" i="6"/>
  <c r="H2481" i="6"/>
  <c r="H2482" i="6"/>
  <c r="H2483" i="6"/>
  <c r="H2484" i="6"/>
  <c r="H2485" i="6"/>
  <c r="H2486" i="6"/>
  <c r="H2487" i="6"/>
  <c r="H2488" i="6"/>
  <c r="H2489" i="6"/>
  <c r="H2490" i="6"/>
  <c r="H2491" i="6"/>
  <c r="H2492" i="6"/>
  <c r="H2493" i="6"/>
  <c r="H2494" i="6"/>
  <c r="H2495" i="6"/>
  <c r="H2496" i="6"/>
  <c r="H2497" i="6"/>
  <c r="H2498" i="6"/>
  <c r="H2499" i="6"/>
  <c r="H2500" i="6"/>
  <c r="H2501" i="6"/>
  <c r="H2502" i="6"/>
  <c r="H2503" i="6"/>
  <c r="H2504" i="6"/>
  <c r="H2505" i="6"/>
  <c r="H2506" i="6"/>
  <c r="H2507" i="6"/>
  <c r="H2508" i="6"/>
  <c r="H2509" i="6"/>
  <c r="H2510" i="6"/>
  <c r="H2511" i="6"/>
  <c r="H2512" i="6"/>
  <c r="H2513" i="6"/>
  <c r="H2514" i="6"/>
  <c r="H2515" i="6"/>
  <c r="H2516" i="6"/>
  <c r="H2517" i="6"/>
  <c r="H2518" i="6"/>
  <c r="H2519" i="6"/>
  <c r="H2520" i="6"/>
  <c r="H2521" i="6"/>
  <c r="H2522" i="6"/>
  <c r="H2523" i="6"/>
  <c r="H2524" i="6"/>
  <c r="H2525" i="6"/>
  <c r="H2526" i="6"/>
  <c r="H2527" i="6"/>
  <c r="H2528" i="6"/>
  <c r="H2529" i="6"/>
  <c r="H2530" i="6"/>
  <c r="H2531" i="6"/>
  <c r="H2532" i="6"/>
  <c r="H2533" i="6"/>
  <c r="H2534" i="6"/>
  <c r="H2535" i="6"/>
  <c r="H2536" i="6"/>
  <c r="H2537" i="6"/>
  <c r="H2538" i="6"/>
  <c r="H2539" i="6"/>
  <c r="H2540" i="6"/>
  <c r="H2541" i="6"/>
  <c r="H2542" i="6"/>
  <c r="H2543" i="6"/>
  <c r="H2544" i="6"/>
  <c r="H2545" i="6"/>
  <c r="H2546" i="6"/>
  <c r="H2547" i="6"/>
  <c r="H2548" i="6"/>
  <c r="H2549" i="6"/>
  <c r="H2550" i="6"/>
  <c r="H2551" i="6"/>
  <c r="H2552" i="6"/>
  <c r="H2553" i="6"/>
  <c r="H2554" i="6"/>
  <c r="H2555" i="6"/>
  <c r="H2556" i="6"/>
  <c r="H2557" i="6"/>
  <c r="H2558" i="6"/>
  <c r="H2559" i="6"/>
  <c r="H2560" i="6"/>
  <c r="H2561" i="6"/>
  <c r="H2562" i="6"/>
  <c r="H2563" i="6"/>
  <c r="H2564" i="6"/>
  <c r="H2565" i="6"/>
  <c r="H2566" i="6"/>
  <c r="H2567" i="6"/>
  <c r="H2568" i="6"/>
  <c r="H2569" i="6"/>
  <c r="H2570" i="6"/>
  <c r="H2571" i="6"/>
  <c r="H2572" i="6"/>
  <c r="H2573" i="6"/>
  <c r="H2574" i="6"/>
  <c r="H2575" i="6"/>
  <c r="H2576" i="6"/>
  <c r="H2577" i="6"/>
  <c r="H2578" i="6"/>
  <c r="H2579" i="6"/>
  <c r="H2580" i="6"/>
  <c r="H2581" i="6"/>
  <c r="H2582" i="6"/>
  <c r="H2583" i="6"/>
  <c r="H2584" i="6"/>
  <c r="H2585" i="6"/>
  <c r="H2586" i="6"/>
  <c r="H2587" i="6"/>
  <c r="H2588" i="6"/>
  <c r="H2589" i="6"/>
  <c r="H2590" i="6"/>
  <c r="H2591" i="6"/>
  <c r="H2592" i="6"/>
  <c r="H2593" i="6"/>
  <c r="H2594" i="6"/>
  <c r="H2595" i="6"/>
  <c r="H2596" i="6"/>
  <c r="H2597" i="6"/>
  <c r="H2598" i="6"/>
  <c r="H2599" i="6"/>
  <c r="H2600" i="6"/>
  <c r="H2601" i="6"/>
  <c r="H2602" i="6"/>
  <c r="H2603" i="6"/>
  <c r="H2604" i="6"/>
  <c r="H2605" i="6"/>
  <c r="H2606" i="6"/>
  <c r="H2607" i="6"/>
  <c r="H2608" i="6"/>
  <c r="H2609" i="6"/>
  <c r="H2610" i="6"/>
  <c r="H2611" i="6"/>
  <c r="H2612" i="6"/>
  <c r="H2613" i="6"/>
  <c r="H2614" i="6"/>
  <c r="H2615" i="6"/>
  <c r="H2616" i="6"/>
  <c r="H2617" i="6"/>
  <c r="H2618" i="6"/>
  <c r="H2619" i="6"/>
  <c r="H2620" i="6"/>
  <c r="H2621" i="6"/>
  <c r="H2622" i="6"/>
  <c r="H2623" i="6"/>
  <c r="H2624" i="6"/>
  <c r="H2625" i="6"/>
  <c r="H2626" i="6"/>
  <c r="H2627" i="6"/>
  <c r="H2628" i="6"/>
  <c r="H2629" i="6"/>
  <c r="H2630" i="6"/>
  <c r="H2631" i="6"/>
  <c r="H2632" i="6"/>
  <c r="H2633" i="6"/>
  <c r="H2634" i="6"/>
  <c r="H2635" i="6"/>
  <c r="H2636" i="6"/>
  <c r="H2637" i="6"/>
  <c r="H2638" i="6"/>
  <c r="H2639" i="6"/>
  <c r="H2640" i="6"/>
  <c r="H2641" i="6"/>
  <c r="H2642" i="6"/>
  <c r="H2643" i="6"/>
  <c r="H2644" i="6"/>
  <c r="H2645" i="6"/>
  <c r="H2646" i="6"/>
  <c r="H2647" i="6"/>
  <c r="H2648" i="6"/>
  <c r="H2649" i="6"/>
  <c r="H2650" i="6"/>
  <c r="H2651" i="6"/>
  <c r="H2652" i="6"/>
  <c r="H2653" i="6"/>
  <c r="H2654" i="6"/>
  <c r="H2655" i="6"/>
  <c r="H2656" i="6"/>
  <c r="H2657" i="6"/>
  <c r="H2658" i="6"/>
  <c r="H2659" i="6"/>
  <c r="H2660" i="6"/>
  <c r="H2661" i="6"/>
  <c r="H2662" i="6"/>
  <c r="H2663" i="6"/>
  <c r="H2664" i="6"/>
  <c r="H2665" i="6"/>
  <c r="H2666" i="6"/>
  <c r="H2667" i="6"/>
  <c r="H2668" i="6"/>
  <c r="H2669" i="6"/>
  <c r="H2670" i="6"/>
  <c r="H2671" i="6"/>
  <c r="H2672" i="6"/>
  <c r="H2673" i="6"/>
  <c r="H2674" i="6"/>
  <c r="H2675" i="6"/>
  <c r="H2676" i="6"/>
  <c r="H2677" i="6"/>
  <c r="H2678" i="6"/>
  <c r="H2679" i="6"/>
  <c r="H2680" i="6"/>
  <c r="H2681" i="6"/>
  <c r="H2682" i="6"/>
  <c r="H2683" i="6"/>
  <c r="H2684" i="6"/>
  <c r="H2685" i="6"/>
  <c r="H2686" i="6"/>
  <c r="H2687" i="6"/>
  <c r="H2688" i="6"/>
  <c r="H2689" i="6"/>
  <c r="H2690" i="6"/>
  <c r="H2691" i="6"/>
  <c r="H2692" i="6"/>
  <c r="H2693" i="6"/>
  <c r="H2694" i="6"/>
  <c r="H2695" i="6"/>
  <c r="H2696" i="6"/>
  <c r="H2697" i="6"/>
  <c r="H2698" i="6"/>
  <c r="H2699" i="6"/>
  <c r="H2700" i="6"/>
  <c r="H2701" i="6"/>
  <c r="H2702" i="6"/>
  <c r="H2703" i="6"/>
  <c r="H2704" i="6"/>
  <c r="H2705" i="6"/>
  <c r="H2706" i="6"/>
  <c r="H2707" i="6"/>
  <c r="H2708" i="6"/>
  <c r="H2709" i="6"/>
  <c r="H2710" i="6"/>
  <c r="H2711" i="6"/>
  <c r="H2712" i="6"/>
  <c r="H2713" i="6"/>
  <c r="H2714" i="6"/>
  <c r="H2715" i="6"/>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H2816" i="6"/>
  <c r="H2817" i="6"/>
  <c r="H2818" i="6"/>
  <c r="H2819" i="6"/>
  <c r="H2820" i="6"/>
  <c r="H2821" i="6"/>
  <c r="H2822" i="6"/>
  <c r="H2823" i="6"/>
  <c r="H2824" i="6"/>
  <c r="H2825" i="6"/>
  <c r="H2826" i="6"/>
  <c r="H2827" i="6"/>
  <c r="H2828" i="6"/>
  <c r="H2829" i="6"/>
  <c r="H2830" i="6"/>
  <c r="H2831" i="6"/>
  <c r="H2832" i="6"/>
  <c r="H2833" i="6"/>
  <c r="H2834" i="6"/>
  <c r="H2835" i="6"/>
  <c r="H2836" i="6"/>
  <c r="H2837" i="6"/>
  <c r="H2838" i="6"/>
  <c r="H2839" i="6"/>
  <c r="H2840" i="6"/>
  <c r="H2841" i="6"/>
  <c r="H2842" i="6"/>
  <c r="H2843" i="6"/>
  <c r="H2844" i="6"/>
  <c r="H2845" i="6"/>
  <c r="H2846" i="6"/>
  <c r="H2847" i="6"/>
  <c r="H2848" i="6"/>
  <c r="H2849" i="6"/>
  <c r="H2850" i="6"/>
  <c r="H2851" i="6"/>
  <c r="H2852" i="6"/>
  <c r="H2853" i="6"/>
  <c r="H2854" i="6"/>
  <c r="H2855" i="6"/>
  <c r="H2856" i="6"/>
  <c r="H2857" i="6"/>
  <c r="H2858" i="6"/>
  <c r="H2859" i="6"/>
  <c r="H2860" i="6"/>
  <c r="H2861" i="6"/>
  <c r="H2862" i="6"/>
  <c r="H2863" i="6"/>
  <c r="H2864" i="6"/>
  <c r="H2865" i="6"/>
  <c r="H2866" i="6"/>
  <c r="H2867" i="6"/>
  <c r="H2868" i="6"/>
  <c r="H2869" i="6"/>
  <c r="H2870" i="6"/>
  <c r="H2871" i="6"/>
  <c r="H2872" i="6"/>
  <c r="H2873" i="6"/>
  <c r="H2874" i="6"/>
  <c r="H2875" i="6"/>
  <c r="H2876" i="6"/>
  <c r="H2877" i="6"/>
  <c r="H2878" i="6"/>
  <c r="H2879" i="6"/>
  <c r="H2880" i="6"/>
  <c r="H2881" i="6"/>
  <c r="H2882" i="6"/>
  <c r="H2883" i="6"/>
  <c r="H2884" i="6"/>
  <c r="H2885" i="6"/>
  <c r="H2886" i="6"/>
  <c r="H2887" i="6"/>
  <c r="H2888" i="6"/>
  <c r="H2889" i="6"/>
  <c r="H2890" i="6"/>
  <c r="H2891" i="6"/>
  <c r="H2892" i="6"/>
  <c r="H2893" i="6"/>
  <c r="H2894" i="6"/>
  <c r="H2895" i="6"/>
  <c r="H2896" i="6"/>
  <c r="H2897" i="6"/>
  <c r="H2898" i="6"/>
  <c r="H2899" i="6"/>
  <c r="H2900" i="6"/>
  <c r="H2901" i="6"/>
  <c r="H2902" i="6"/>
  <c r="H2903" i="6"/>
  <c r="H2904" i="6"/>
  <c r="H2905" i="6"/>
  <c r="H2906" i="6"/>
  <c r="H2907" i="6"/>
  <c r="H2908" i="6"/>
  <c r="H2909" i="6"/>
  <c r="H2910" i="6"/>
  <c r="H2911" i="6"/>
  <c r="H2912" i="6"/>
  <c r="H2913" i="6"/>
  <c r="H2914" i="6"/>
  <c r="H2915" i="6"/>
  <c r="H2916" i="6"/>
  <c r="H2917" i="6"/>
  <c r="H2918" i="6"/>
  <c r="H2919" i="6"/>
  <c r="H2920" i="6"/>
  <c r="H2921" i="6"/>
  <c r="H2922" i="6"/>
  <c r="H2923" i="6"/>
  <c r="H2924" i="6"/>
  <c r="H2925" i="6"/>
  <c r="H2926" i="6"/>
  <c r="H2927" i="6"/>
  <c r="H2928" i="6"/>
  <c r="H2929" i="6"/>
  <c r="H2930" i="6"/>
  <c r="H2931" i="6"/>
  <c r="H2932" i="6"/>
  <c r="H2933" i="6"/>
  <c r="H2934" i="6"/>
  <c r="H2935" i="6"/>
  <c r="H2936" i="6"/>
  <c r="H2937" i="6"/>
  <c r="H2938" i="6"/>
  <c r="H2939" i="6"/>
  <c r="H2940" i="6"/>
  <c r="H2941" i="6"/>
  <c r="H2942" i="6"/>
  <c r="H2943" i="6"/>
  <c r="H2944" i="6"/>
  <c r="H2945" i="6"/>
  <c r="H2946" i="6"/>
  <c r="H2947" i="6"/>
  <c r="H2948" i="6"/>
  <c r="H2949" i="6"/>
  <c r="H2950" i="6"/>
  <c r="H2951" i="6"/>
  <c r="H2952" i="6"/>
  <c r="H2953" i="6"/>
  <c r="H2954" i="6"/>
  <c r="H2955" i="6"/>
  <c r="H2956" i="6"/>
  <c r="H2957" i="6"/>
  <c r="H2958" i="6"/>
  <c r="H2959" i="6"/>
  <c r="H2960" i="6"/>
  <c r="H2961" i="6"/>
  <c r="H2962" i="6"/>
  <c r="H2963" i="6"/>
  <c r="H2964" i="6"/>
  <c r="H2965" i="6"/>
  <c r="H2966" i="6"/>
  <c r="H2967" i="6"/>
  <c r="H2968" i="6"/>
  <c r="H2969" i="6"/>
  <c r="H2970" i="6"/>
  <c r="H2971" i="6"/>
  <c r="H2972" i="6"/>
  <c r="H2973" i="6"/>
  <c r="H2974" i="6"/>
  <c r="H2975" i="6"/>
  <c r="H2976" i="6"/>
  <c r="H2977" i="6"/>
  <c r="H2978" i="6"/>
  <c r="H2979" i="6"/>
  <c r="H2980" i="6"/>
  <c r="H2981" i="6"/>
  <c r="H2982" i="6"/>
  <c r="H2983" i="6"/>
  <c r="H2984" i="6"/>
  <c r="H2985" i="6"/>
  <c r="H2986" i="6"/>
  <c r="H2987" i="6"/>
  <c r="H2988" i="6"/>
  <c r="H2989" i="6"/>
  <c r="H2990" i="6"/>
  <c r="H2991" i="6"/>
  <c r="H2992" i="6"/>
  <c r="H2993" i="6"/>
  <c r="H2994" i="6"/>
  <c r="H2995" i="6"/>
  <c r="H2996" i="6"/>
  <c r="H2997" i="6"/>
  <c r="H2998" i="6"/>
  <c r="H2999" i="6"/>
  <c r="H3000" i="6"/>
  <c r="H3001" i="6"/>
  <c r="H3002" i="6"/>
  <c r="H3003" i="6"/>
  <c r="H3004" i="6"/>
  <c r="H3005" i="6"/>
  <c r="H3006" i="6"/>
  <c r="H3007" i="6"/>
  <c r="H3008" i="6"/>
  <c r="H3009" i="6"/>
  <c r="H3010" i="6"/>
  <c r="H3011" i="6"/>
  <c r="H3012" i="6"/>
  <c r="H3013" i="6"/>
  <c r="H3014" i="6"/>
  <c r="H3015" i="6"/>
  <c r="H3016" i="6"/>
  <c r="H3017" i="6"/>
  <c r="H3018" i="6"/>
  <c r="H3019" i="6"/>
  <c r="H3020" i="6"/>
  <c r="H3021" i="6"/>
  <c r="H3022" i="6"/>
  <c r="H3023" i="6"/>
  <c r="H3024" i="6"/>
  <c r="H3025" i="6"/>
  <c r="H3026" i="6"/>
  <c r="H3027" i="6"/>
  <c r="H3028" i="6"/>
  <c r="H3029" i="6"/>
  <c r="H3030" i="6"/>
  <c r="H3031" i="6"/>
  <c r="H3032" i="6"/>
  <c r="H3033" i="6"/>
  <c r="H3034" i="6"/>
  <c r="H3035" i="6"/>
  <c r="H3036" i="6"/>
  <c r="H3037" i="6"/>
  <c r="H3038" i="6"/>
  <c r="H3039" i="6"/>
  <c r="H3040" i="6"/>
  <c r="H3041" i="6"/>
  <c r="H3042" i="6"/>
  <c r="H3043" i="6"/>
  <c r="H3044" i="6"/>
  <c r="H3045" i="6"/>
  <c r="H3046" i="6"/>
  <c r="H3047" i="6"/>
  <c r="H3048" i="6"/>
  <c r="H3049" i="6"/>
  <c r="H3050" i="6"/>
  <c r="H3051" i="6"/>
  <c r="H3052" i="6"/>
  <c r="H3053" i="6"/>
  <c r="H3054" i="6"/>
  <c r="H3055" i="6"/>
  <c r="H3056" i="6"/>
  <c r="H3057" i="6"/>
  <c r="H3058" i="6"/>
  <c r="H3059" i="6"/>
  <c r="H3060" i="6"/>
  <c r="H3061" i="6"/>
  <c r="H3062" i="6"/>
  <c r="H3063" i="6"/>
  <c r="H3064" i="6"/>
  <c r="H3065" i="6"/>
  <c r="H3066" i="6"/>
  <c r="H3067" i="6"/>
  <c r="H3068" i="6"/>
  <c r="H3069" i="6"/>
  <c r="H3070" i="6"/>
  <c r="H3071" i="6"/>
  <c r="H3072" i="6"/>
  <c r="H3073" i="6"/>
  <c r="H3074" i="6"/>
  <c r="H3075" i="6"/>
  <c r="H3076" i="6"/>
  <c r="H3077" i="6"/>
  <c r="H3078" i="6"/>
  <c r="H3079" i="6"/>
  <c r="H3080" i="6"/>
  <c r="H3081" i="6"/>
  <c r="H3082" i="6"/>
  <c r="H3083" i="6"/>
  <c r="H3084" i="6"/>
  <c r="H3085" i="6"/>
  <c r="H3086" i="6"/>
  <c r="H3087" i="6"/>
  <c r="H3088" i="6"/>
  <c r="H3089" i="6"/>
  <c r="H3090" i="6"/>
  <c r="H3091" i="6"/>
  <c r="H3092" i="6"/>
  <c r="H3093" i="6"/>
  <c r="H3094" i="6"/>
  <c r="H3095" i="6"/>
  <c r="H3096" i="6"/>
  <c r="H3097" i="6"/>
  <c r="H3098" i="6"/>
  <c r="H3099" i="6"/>
  <c r="H3100" i="6"/>
  <c r="H3101" i="6"/>
  <c r="H3102" i="6"/>
  <c r="H3103" i="6"/>
  <c r="H3104" i="6"/>
  <c r="H3105" i="6"/>
  <c r="H3106" i="6"/>
  <c r="H3107" i="6"/>
  <c r="H3108" i="6"/>
  <c r="H3109" i="6"/>
  <c r="H3110" i="6"/>
  <c r="H3111" i="6"/>
  <c r="H3112" i="6"/>
  <c r="H3113" i="6"/>
  <c r="H3114" i="6"/>
  <c r="H3115" i="6"/>
  <c r="H3116" i="6"/>
  <c r="H3117" i="6"/>
  <c r="H3118" i="6"/>
  <c r="H3119" i="6"/>
  <c r="H3120" i="6"/>
  <c r="H3121" i="6"/>
  <c r="H3122" i="6"/>
  <c r="H3123" i="6"/>
  <c r="H3124" i="6"/>
  <c r="H3125" i="6"/>
  <c r="H3126" i="6"/>
  <c r="H3127" i="6"/>
  <c r="H3128" i="6"/>
  <c r="H3129" i="6"/>
  <c r="H3130" i="6"/>
  <c r="H3131" i="6"/>
  <c r="H3132" i="6"/>
  <c r="H3133" i="6"/>
  <c r="H3134" i="6"/>
  <c r="H3135" i="6"/>
  <c r="H3136" i="6"/>
  <c r="H3137" i="6"/>
  <c r="H3138" i="6"/>
  <c r="H3139" i="6"/>
  <c r="H3140" i="6"/>
  <c r="H3141" i="6"/>
  <c r="H3142" i="6"/>
  <c r="H3143" i="6"/>
  <c r="H3144" i="6"/>
  <c r="H3145" i="6"/>
  <c r="H3146" i="6"/>
  <c r="H3147" i="6"/>
  <c r="H3148" i="6"/>
  <c r="H3149" i="6"/>
  <c r="H3150" i="6"/>
  <c r="H3151" i="6"/>
  <c r="H3152" i="6"/>
  <c r="H3153" i="6"/>
  <c r="H3154" i="6"/>
  <c r="H3155" i="6"/>
  <c r="H3156" i="6"/>
  <c r="H3157" i="6"/>
  <c r="H3158" i="6"/>
  <c r="H3159" i="6"/>
  <c r="H3160" i="6"/>
  <c r="H3161" i="6"/>
  <c r="H3162" i="6"/>
  <c r="H3163" i="6"/>
  <c r="H3164" i="6"/>
  <c r="H3165" i="6"/>
  <c r="H3166" i="6"/>
  <c r="H3167" i="6"/>
  <c r="H3168" i="6"/>
  <c r="H3169" i="6"/>
  <c r="H3170" i="6"/>
  <c r="H3171" i="6"/>
  <c r="H3172" i="6"/>
  <c r="H3173" i="6"/>
  <c r="H3174" i="6"/>
  <c r="H3175" i="6"/>
  <c r="H3176" i="6"/>
  <c r="H3177" i="6"/>
  <c r="H3178" i="6"/>
  <c r="H3179" i="6"/>
  <c r="H3180" i="6"/>
  <c r="H3181" i="6"/>
  <c r="H3182" i="6"/>
  <c r="H3183" i="6"/>
  <c r="H3184" i="6"/>
  <c r="H3185" i="6"/>
  <c r="H3186" i="6"/>
  <c r="H3187" i="6"/>
  <c r="H3188" i="6"/>
  <c r="H3189" i="6"/>
  <c r="H3190" i="6"/>
  <c r="H3191" i="6"/>
  <c r="H3192" i="6"/>
  <c r="H3193" i="6"/>
  <c r="H3194" i="6"/>
  <c r="H3195" i="6"/>
  <c r="H3196" i="6"/>
  <c r="H3197" i="6"/>
  <c r="H3198" i="6"/>
  <c r="H3199" i="6"/>
  <c r="H3200" i="6"/>
  <c r="H3201" i="6"/>
  <c r="H3202" i="6"/>
  <c r="H3203" i="6"/>
  <c r="H3204" i="6"/>
  <c r="H3205" i="6"/>
  <c r="H3206" i="6"/>
  <c r="H3207" i="6"/>
  <c r="H3208" i="6"/>
  <c r="H3209" i="6"/>
  <c r="H3210" i="6"/>
  <c r="H3211" i="6"/>
  <c r="H3212" i="6"/>
  <c r="H3213" i="6"/>
  <c r="H3214" i="6"/>
  <c r="H3215" i="6"/>
  <c r="H3216" i="6"/>
  <c r="H3217" i="6"/>
  <c r="H3218" i="6"/>
  <c r="H3219" i="6"/>
  <c r="H3220" i="6"/>
  <c r="H3221" i="6"/>
  <c r="H3222" i="6"/>
  <c r="H3223" i="6"/>
  <c r="H3224" i="6"/>
  <c r="H3225" i="6"/>
  <c r="H3226" i="6"/>
  <c r="H3227" i="6"/>
  <c r="H3228" i="6"/>
  <c r="H3229" i="6"/>
  <c r="H3230" i="6"/>
  <c r="H3231" i="6"/>
  <c r="H3232" i="6"/>
  <c r="H3233" i="6"/>
  <c r="H3234" i="6"/>
  <c r="H3235" i="6"/>
  <c r="H3236" i="6"/>
  <c r="H3237" i="6"/>
  <c r="H3238" i="6"/>
  <c r="H3239" i="6"/>
  <c r="H3240" i="6"/>
  <c r="H3241" i="6"/>
  <c r="H3242" i="6"/>
  <c r="H3243" i="6"/>
  <c r="H3244" i="6"/>
  <c r="H3245" i="6"/>
  <c r="H3246" i="6"/>
  <c r="H3247" i="6"/>
  <c r="H3248" i="6"/>
  <c r="H3249" i="6"/>
  <c r="H3250" i="6"/>
  <c r="H3251" i="6"/>
  <c r="H3252" i="6"/>
  <c r="H3253" i="6"/>
  <c r="H3254" i="6"/>
  <c r="H3255" i="6"/>
  <c r="H3256" i="6"/>
  <c r="H3257" i="6"/>
  <c r="H3258" i="6"/>
  <c r="H3259" i="6"/>
  <c r="H3260" i="6"/>
  <c r="H3261" i="6"/>
  <c r="H3262" i="6"/>
  <c r="H3263" i="6"/>
  <c r="H3264" i="6"/>
  <c r="H3265" i="6"/>
  <c r="H3266" i="6"/>
  <c r="H3267" i="6"/>
  <c r="H3268" i="6"/>
  <c r="H3269" i="6"/>
  <c r="H3270" i="6"/>
  <c r="H3271" i="6"/>
  <c r="H3272" i="6"/>
  <c r="H3273" i="6"/>
  <c r="H3274" i="6"/>
  <c r="H3275" i="6"/>
  <c r="H3276" i="6"/>
  <c r="H3277" i="6"/>
  <c r="H3278" i="6"/>
  <c r="H3279" i="6"/>
  <c r="H3280" i="6"/>
  <c r="H3281" i="6"/>
  <c r="H3282" i="6"/>
  <c r="H3283" i="6"/>
  <c r="H3284" i="6"/>
  <c r="H3285" i="6"/>
  <c r="H3286" i="6"/>
  <c r="H3287" i="6"/>
  <c r="H3288" i="6"/>
  <c r="H3289" i="6"/>
  <c r="H3290" i="6"/>
  <c r="H3291" i="6"/>
  <c r="H3292" i="6"/>
  <c r="H3293" i="6"/>
  <c r="H3294" i="6"/>
  <c r="H3295" i="6"/>
  <c r="H3296" i="6"/>
  <c r="H3297" i="6"/>
  <c r="H3298" i="6"/>
  <c r="H3299" i="6"/>
  <c r="H3300" i="6"/>
  <c r="H3301" i="6"/>
  <c r="H3302" i="6"/>
  <c r="H3303" i="6"/>
  <c r="H3304" i="6"/>
  <c r="H3305" i="6"/>
  <c r="H3306" i="6"/>
  <c r="H3307" i="6"/>
  <c r="H3308" i="6"/>
  <c r="H3309" i="6"/>
  <c r="H3310" i="6"/>
  <c r="H3311" i="6"/>
  <c r="H3312" i="6"/>
  <c r="H3313" i="6"/>
  <c r="H3314" i="6"/>
  <c r="H3315" i="6"/>
  <c r="H3316" i="6"/>
  <c r="H3317" i="6"/>
  <c r="H3318" i="6"/>
  <c r="H3319" i="6"/>
  <c r="H3320" i="6"/>
  <c r="H3321" i="6"/>
  <c r="H3322" i="6"/>
  <c r="H3323" i="6"/>
  <c r="H3324" i="6"/>
  <c r="H3325" i="6"/>
  <c r="H3326" i="6"/>
  <c r="H3327" i="6"/>
  <c r="H3328" i="6"/>
  <c r="H3329" i="6"/>
  <c r="H3330" i="6"/>
  <c r="H3331" i="6"/>
  <c r="H3332" i="6"/>
  <c r="H3333" i="6"/>
  <c r="H3334" i="6"/>
  <c r="H3335" i="6"/>
  <c r="H3336" i="6"/>
  <c r="H3337" i="6"/>
  <c r="H3338" i="6"/>
  <c r="H3339" i="6"/>
  <c r="H3340" i="6"/>
  <c r="H3341" i="6"/>
  <c r="H3342" i="6"/>
  <c r="H3343" i="6"/>
  <c r="H3344" i="6"/>
  <c r="H3345" i="6"/>
  <c r="H3346" i="6"/>
  <c r="H3347" i="6"/>
  <c r="H3348" i="6"/>
  <c r="H3349" i="6"/>
  <c r="H3350" i="6"/>
  <c r="H3351" i="6"/>
  <c r="H3352" i="6"/>
  <c r="H3353" i="6"/>
  <c r="H3354" i="6"/>
  <c r="H3355" i="6"/>
  <c r="H3356" i="6"/>
  <c r="H3357" i="6"/>
  <c r="H3358" i="6"/>
  <c r="H3359" i="6"/>
  <c r="H3360" i="6"/>
  <c r="H3361" i="6"/>
  <c r="H3362" i="6"/>
  <c r="H3363" i="6"/>
  <c r="H3364" i="6"/>
  <c r="H3365" i="6"/>
  <c r="H3366" i="6"/>
  <c r="H3367" i="6"/>
  <c r="H3368" i="6"/>
  <c r="H3369" i="6"/>
  <c r="H3370" i="6"/>
  <c r="H3371" i="6"/>
  <c r="H3372" i="6"/>
  <c r="H3373" i="6"/>
  <c r="H3374" i="6"/>
  <c r="H3375" i="6"/>
  <c r="H3376" i="6"/>
  <c r="H3377" i="6"/>
  <c r="H3378" i="6"/>
  <c r="H3379" i="6"/>
  <c r="H3380" i="6"/>
  <c r="H3381" i="6"/>
  <c r="H3382" i="6"/>
  <c r="H3383" i="6"/>
  <c r="H3384" i="6"/>
  <c r="H3385" i="6"/>
  <c r="H3386" i="6"/>
  <c r="H3387" i="6"/>
  <c r="H3388" i="6"/>
  <c r="H3389" i="6"/>
  <c r="H3390" i="6"/>
  <c r="H3391" i="6"/>
  <c r="H3392" i="6"/>
  <c r="H3393" i="6"/>
  <c r="H3394" i="6"/>
  <c r="H3395" i="6"/>
  <c r="H3396" i="6"/>
  <c r="H3397" i="6"/>
  <c r="H3398" i="6"/>
  <c r="H3399" i="6"/>
  <c r="H3400" i="6"/>
  <c r="H3401" i="6"/>
  <c r="H3402" i="6"/>
  <c r="H3403" i="6"/>
  <c r="H3404" i="6"/>
  <c r="H3405" i="6"/>
  <c r="H3406" i="6"/>
  <c r="H3407" i="6"/>
  <c r="H3408" i="6"/>
  <c r="H3409" i="6"/>
  <c r="H3410" i="6"/>
  <c r="H3411" i="6"/>
  <c r="H3412" i="6"/>
  <c r="H3413" i="6"/>
  <c r="H3414" i="6"/>
  <c r="H3415" i="6"/>
  <c r="H3416" i="6"/>
  <c r="H3417" i="6"/>
  <c r="H3418" i="6"/>
  <c r="H3419" i="6"/>
  <c r="H3420" i="6"/>
  <c r="H3421" i="6"/>
  <c r="H3422" i="6"/>
  <c r="H3423" i="6"/>
  <c r="H3424" i="6"/>
  <c r="H3425" i="6"/>
  <c r="H3426" i="6"/>
  <c r="H3427" i="6"/>
  <c r="H3428" i="6"/>
  <c r="H3429" i="6"/>
  <c r="H3430" i="6"/>
  <c r="H3431" i="6"/>
  <c r="H3432" i="6"/>
  <c r="H3433" i="6"/>
  <c r="H3434" i="6"/>
  <c r="H3435" i="6"/>
  <c r="H3436" i="6"/>
  <c r="H3437" i="6"/>
  <c r="H3438" i="6"/>
  <c r="H3439" i="6"/>
  <c r="H3440" i="6"/>
  <c r="H3441" i="6"/>
  <c r="H3442" i="6"/>
  <c r="H3443" i="6"/>
  <c r="H3444" i="6"/>
  <c r="H3445" i="6"/>
  <c r="H3446" i="6"/>
  <c r="H3447" i="6"/>
  <c r="H3448" i="6"/>
  <c r="H3449" i="6"/>
  <c r="H3450" i="6"/>
  <c r="H3451" i="6"/>
  <c r="H3452" i="6"/>
  <c r="H3453" i="6"/>
  <c r="H3454" i="6"/>
  <c r="H3455" i="6"/>
  <c r="H3456" i="6"/>
  <c r="H3457" i="6"/>
  <c r="H3458" i="6"/>
  <c r="H3459" i="6"/>
  <c r="H3460" i="6"/>
  <c r="H3461" i="6"/>
  <c r="H3462" i="6"/>
  <c r="H3463" i="6"/>
  <c r="H3464" i="6"/>
  <c r="H3465" i="6"/>
  <c r="H3466" i="6"/>
  <c r="H3467" i="6"/>
  <c r="H3468" i="6"/>
  <c r="H3469" i="6"/>
  <c r="H3470" i="6"/>
  <c r="H3471" i="6"/>
  <c r="H3472" i="6"/>
  <c r="H3473" i="6"/>
  <c r="H3474" i="6"/>
  <c r="H3475" i="6"/>
  <c r="H3476" i="6"/>
  <c r="H3477" i="6"/>
  <c r="H3478" i="6"/>
  <c r="H3479" i="6"/>
  <c r="H3480" i="6"/>
  <c r="H3481" i="6"/>
  <c r="H3482" i="6"/>
  <c r="H3483" i="6"/>
  <c r="H3484" i="6"/>
  <c r="H3485" i="6"/>
  <c r="H3486" i="6"/>
  <c r="H3487" i="6"/>
  <c r="H3488" i="6"/>
  <c r="H3489" i="6"/>
  <c r="H3490" i="6"/>
  <c r="H3491" i="6"/>
  <c r="H3492" i="6"/>
  <c r="H3493" i="6"/>
  <c r="H3494" i="6"/>
  <c r="H3495" i="6"/>
  <c r="H3496" i="6"/>
  <c r="H3497" i="6"/>
  <c r="H3498" i="6"/>
  <c r="H3499" i="6"/>
  <c r="H3500" i="6"/>
  <c r="H3501" i="6"/>
  <c r="H3502" i="6"/>
  <c r="H3503" i="6"/>
  <c r="H3504" i="6"/>
  <c r="H3505" i="6"/>
  <c r="H3506" i="6"/>
  <c r="H3507" i="6"/>
  <c r="H3508" i="6"/>
  <c r="H3509" i="6"/>
  <c r="H3510" i="6"/>
  <c r="H3511" i="6"/>
  <c r="H3512" i="6"/>
  <c r="H3513" i="6"/>
  <c r="H3514" i="6"/>
  <c r="H3515" i="6"/>
  <c r="H3516" i="6"/>
  <c r="H3517" i="6"/>
  <c r="H3518" i="6"/>
  <c r="H3519" i="6"/>
  <c r="H3520" i="6"/>
  <c r="H3521" i="6"/>
  <c r="H3522" i="6"/>
  <c r="H3523" i="6"/>
  <c r="H3524" i="6"/>
  <c r="H3525" i="6"/>
  <c r="H3526" i="6"/>
  <c r="H3527" i="6"/>
  <c r="H3528" i="6"/>
  <c r="H3529" i="6"/>
  <c r="H3530" i="6"/>
  <c r="H3531" i="6"/>
  <c r="H3532" i="6"/>
  <c r="H3533" i="6"/>
  <c r="H3534" i="6"/>
  <c r="H3535" i="6"/>
  <c r="H3536" i="6"/>
  <c r="H3537" i="6"/>
  <c r="H3538" i="6"/>
  <c r="H3539" i="6"/>
  <c r="H3540" i="6"/>
  <c r="H3541" i="6"/>
  <c r="H3542" i="6"/>
  <c r="H3543" i="6"/>
  <c r="H3544" i="6"/>
  <c r="H3545" i="6"/>
  <c r="H3546" i="6"/>
  <c r="H3547" i="6"/>
  <c r="H3548" i="6"/>
  <c r="H3549" i="6"/>
  <c r="H3550" i="6"/>
  <c r="H3551" i="6"/>
  <c r="H3552" i="6"/>
  <c r="H3553" i="6"/>
  <c r="H3554" i="6"/>
  <c r="H3555" i="6"/>
  <c r="H3556" i="6"/>
  <c r="H3557" i="6"/>
  <c r="H3558" i="6"/>
  <c r="H3559" i="6"/>
  <c r="H3560" i="6"/>
  <c r="H3561" i="6"/>
  <c r="H3562" i="6"/>
  <c r="H3563" i="6"/>
  <c r="H3564" i="6"/>
  <c r="H3565" i="6"/>
  <c r="H3566" i="6"/>
  <c r="H3567" i="6"/>
  <c r="H3568" i="6"/>
  <c r="H3569" i="6"/>
  <c r="H3570" i="6"/>
  <c r="H3571" i="6"/>
  <c r="H3572" i="6"/>
  <c r="H3573" i="6"/>
  <c r="H3574" i="6"/>
  <c r="H3575" i="6"/>
  <c r="H3576" i="6"/>
  <c r="H3577" i="6"/>
  <c r="H3578" i="6"/>
  <c r="H3579" i="6"/>
  <c r="H3580" i="6"/>
  <c r="H3581" i="6"/>
  <c r="H3582" i="6"/>
  <c r="H3583" i="6"/>
  <c r="H3584" i="6"/>
  <c r="H3585" i="6"/>
  <c r="H3586" i="6"/>
  <c r="H3587" i="6"/>
  <c r="H3588" i="6"/>
  <c r="H3589" i="6"/>
  <c r="H3590" i="6"/>
  <c r="H3591" i="6"/>
  <c r="H3592" i="6"/>
  <c r="H3593" i="6"/>
  <c r="H3594" i="6"/>
  <c r="H3595" i="6"/>
  <c r="H3596" i="6"/>
  <c r="H3597" i="6"/>
  <c r="H3598" i="6"/>
  <c r="H3599" i="6"/>
  <c r="H3600" i="6"/>
  <c r="H3601" i="6"/>
  <c r="H3602" i="6"/>
  <c r="H3603" i="6"/>
  <c r="H3604" i="6"/>
  <c r="H3605" i="6"/>
  <c r="H3606" i="6"/>
  <c r="H3607" i="6"/>
  <c r="H3608" i="6"/>
  <c r="H3609" i="6"/>
  <c r="H3610" i="6"/>
  <c r="H3611" i="6"/>
  <c r="H3612" i="6"/>
  <c r="H3613" i="6"/>
  <c r="H3614" i="6"/>
  <c r="H3615" i="6"/>
  <c r="H3616" i="6"/>
  <c r="H3617" i="6"/>
  <c r="H3618" i="6"/>
  <c r="H3619" i="6"/>
  <c r="H3620" i="6"/>
  <c r="H3621" i="6"/>
  <c r="H3622" i="6"/>
  <c r="H3623" i="6"/>
  <c r="H3624" i="6"/>
  <c r="H3625" i="6"/>
  <c r="H3626" i="6"/>
  <c r="H3627" i="6"/>
  <c r="H3628" i="6"/>
  <c r="H3629" i="6"/>
  <c r="H3630" i="6"/>
  <c r="H3631" i="6"/>
  <c r="H3632" i="6"/>
  <c r="H3633" i="6"/>
  <c r="H3634" i="6"/>
  <c r="H3635" i="6"/>
  <c r="H3636" i="6"/>
  <c r="H3637" i="6"/>
  <c r="H3638" i="6"/>
  <c r="H3639" i="6"/>
  <c r="H3640" i="6"/>
  <c r="H3641" i="6"/>
  <c r="H3642" i="6"/>
  <c r="H3643" i="6"/>
  <c r="H3644" i="6"/>
  <c r="H3645" i="6"/>
  <c r="H3646" i="6"/>
  <c r="H3647" i="6"/>
  <c r="H3648" i="6"/>
  <c r="H3649" i="6"/>
  <c r="H3650" i="6"/>
  <c r="H3651" i="6"/>
  <c r="H3652" i="6"/>
  <c r="H3653" i="6"/>
  <c r="H3654" i="6"/>
  <c r="H3655" i="6"/>
  <c r="H3656" i="6"/>
  <c r="H3657" i="6"/>
  <c r="H3658" i="6"/>
  <c r="H3659" i="6"/>
  <c r="H3660" i="6"/>
  <c r="H3661" i="6"/>
  <c r="H3662" i="6"/>
  <c r="H3663" i="6"/>
  <c r="H3664" i="6"/>
  <c r="H3665" i="6"/>
  <c r="H3666" i="6"/>
  <c r="H3667" i="6"/>
  <c r="H3668" i="6"/>
  <c r="H3669" i="6"/>
  <c r="H3670" i="6"/>
  <c r="H3671" i="6"/>
  <c r="H3672" i="6"/>
  <c r="H3673" i="6"/>
  <c r="H3674" i="6"/>
  <c r="H3675" i="6"/>
  <c r="H3676" i="6"/>
  <c r="H3677" i="6"/>
  <c r="H3678" i="6"/>
  <c r="H3679" i="6"/>
  <c r="H3680" i="6"/>
  <c r="H3681" i="6"/>
  <c r="H3682" i="6"/>
  <c r="H3683" i="6"/>
  <c r="H3684" i="6"/>
  <c r="H3685" i="6"/>
  <c r="H3686" i="6"/>
  <c r="H3687" i="6"/>
  <c r="H3688" i="6"/>
  <c r="H3689" i="6"/>
  <c r="H3690" i="6"/>
  <c r="H3691" i="6"/>
  <c r="H3692" i="6"/>
  <c r="H3693" i="6"/>
  <c r="H3694" i="6"/>
  <c r="H3695" i="6"/>
  <c r="H3696" i="6"/>
  <c r="H3697" i="6"/>
  <c r="H3698" i="6"/>
  <c r="H3699" i="6"/>
  <c r="H3700" i="6"/>
  <c r="H3701" i="6"/>
  <c r="H3702" i="6"/>
  <c r="H3703" i="6"/>
  <c r="H3704" i="6"/>
  <c r="H3705" i="6"/>
  <c r="H3706" i="6"/>
  <c r="H3707" i="6"/>
  <c r="H3708" i="6"/>
  <c r="H3709" i="6"/>
  <c r="H3710" i="6"/>
  <c r="H3711" i="6"/>
  <c r="H3712" i="6"/>
  <c r="H3713" i="6"/>
  <c r="H3714" i="6"/>
  <c r="H3715" i="6"/>
  <c r="H3716" i="6"/>
  <c r="H3717" i="6"/>
  <c r="H3718" i="6"/>
  <c r="H3719" i="6"/>
  <c r="H3720" i="6"/>
  <c r="H3721" i="6"/>
  <c r="H3722" i="6"/>
  <c r="H3723" i="6"/>
  <c r="H3724" i="6"/>
  <c r="H3725" i="6"/>
  <c r="H3726" i="6"/>
  <c r="H3727" i="6"/>
  <c r="H3728" i="6"/>
  <c r="H3729" i="6"/>
  <c r="H3730" i="6"/>
  <c r="H3731" i="6"/>
  <c r="H3732" i="6"/>
  <c r="H3733" i="6"/>
  <c r="H3734" i="6"/>
  <c r="H3735" i="6"/>
  <c r="H3736" i="6"/>
  <c r="H3737" i="6"/>
  <c r="H3738" i="6"/>
  <c r="H3739" i="6"/>
  <c r="H3740" i="6"/>
  <c r="H3741" i="6"/>
  <c r="H3742" i="6"/>
  <c r="H3743" i="6"/>
  <c r="H3744" i="6"/>
  <c r="H3745" i="6"/>
  <c r="H3746" i="6"/>
  <c r="H3747" i="6"/>
  <c r="H3748" i="6"/>
  <c r="H3749" i="6"/>
  <c r="H3750" i="6"/>
  <c r="H3751" i="6"/>
  <c r="H3752" i="6"/>
  <c r="H3753" i="6"/>
  <c r="H3754" i="6"/>
  <c r="H3755" i="6"/>
  <c r="H3756" i="6"/>
  <c r="H3757" i="6"/>
  <c r="H3758" i="6"/>
  <c r="H3759" i="6"/>
  <c r="H3760" i="6"/>
  <c r="H3761" i="6"/>
  <c r="H3762" i="6"/>
  <c r="H3763" i="6"/>
  <c r="H3764" i="6"/>
  <c r="H3765" i="6"/>
  <c r="H3766" i="6"/>
  <c r="H3767" i="6"/>
  <c r="H3768" i="6"/>
  <c r="H3769" i="6"/>
  <c r="H3770" i="6"/>
  <c r="H3771" i="6"/>
  <c r="H3772" i="6"/>
  <c r="H3773" i="6"/>
  <c r="H3774" i="6"/>
  <c r="H3775" i="6"/>
  <c r="H3776" i="6"/>
  <c r="H3777" i="6"/>
  <c r="H3778" i="6"/>
  <c r="H3779" i="6"/>
  <c r="H3780" i="6"/>
  <c r="H3781" i="6"/>
  <c r="H3782" i="6"/>
  <c r="H3783" i="6"/>
  <c r="H3784" i="6"/>
  <c r="H3785" i="6"/>
  <c r="H3786" i="6"/>
  <c r="H3787" i="6"/>
  <c r="H3788" i="6"/>
  <c r="H3789" i="6"/>
  <c r="H3790" i="6"/>
  <c r="H3791" i="6"/>
  <c r="H3792" i="6"/>
  <c r="H3793" i="6"/>
  <c r="H3794" i="6"/>
  <c r="H3795" i="6"/>
  <c r="H3796" i="6"/>
  <c r="H3797" i="6"/>
  <c r="H3798" i="6"/>
  <c r="H3799" i="6"/>
  <c r="H3800" i="6"/>
  <c r="H3801" i="6"/>
  <c r="H3802" i="6"/>
  <c r="H3803" i="6"/>
  <c r="H3804" i="6"/>
  <c r="H3805" i="6"/>
  <c r="H3806" i="6"/>
  <c r="H3807" i="6"/>
  <c r="H3808" i="6"/>
  <c r="H3809" i="6"/>
  <c r="H3810" i="6"/>
  <c r="H3811" i="6"/>
  <c r="H3812" i="6"/>
  <c r="H3813" i="6"/>
  <c r="H3814" i="6"/>
  <c r="H3815" i="6"/>
  <c r="H3816" i="6"/>
  <c r="H3817" i="6"/>
  <c r="H3818" i="6"/>
  <c r="H3819" i="6"/>
  <c r="H3820" i="6"/>
  <c r="H3821" i="6"/>
  <c r="H3822" i="6"/>
  <c r="H3823" i="6"/>
  <c r="H3824" i="6"/>
  <c r="H3825" i="6"/>
  <c r="H3826" i="6"/>
  <c r="H3827" i="6"/>
  <c r="H3828" i="6"/>
  <c r="H3829" i="6"/>
  <c r="H3830" i="6"/>
  <c r="H3831" i="6"/>
  <c r="H3832" i="6"/>
  <c r="H3833" i="6"/>
  <c r="H3834" i="6"/>
  <c r="H3835" i="6"/>
  <c r="H3836" i="6"/>
  <c r="H3837" i="6"/>
  <c r="H3838" i="6"/>
  <c r="H3839" i="6"/>
  <c r="H3840" i="6"/>
  <c r="H3841" i="6"/>
  <c r="H3842" i="6"/>
  <c r="H3843" i="6"/>
  <c r="H3844" i="6"/>
  <c r="H3845" i="6"/>
  <c r="H3846" i="6"/>
  <c r="H3847" i="6"/>
  <c r="H3848" i="6"/>
  <c r="H3849" i="6"/>
  <c r="H3850" i="6"/>
  <c r="H3851" i="6"/>
  <c r="H3852" i="6"/>
  <c r="H3853" i="6"/>
  <c r="H3854" i="6"/>
  <c r="H3855" i="6"/>
  <c r="H3856" i="6"/>
  <c r="H3857" i="6"/>
  <c r="H3858" i="6"/>
  <c r="H3859" i="6"/>
  <c r="H3860" i="6"/>
  <c r="H3861" i="6"/>
  <c r="H3862" i="6"/>
  <c r="H3863" i="6"/>
  <c r="H3864" i="6"/>
  <c r="H3865" i="6"/>
  <c r="H3866" i="6"/>
  <c r="H3867" i="6"/>
  <c r="H3868" i="6"/>
  <c r="H3869" i="6"/>
  <c r="H3870" i="6"/>
  <c r="H3871" i="6"/>
  <c r="H3872" i="6"/>
  <c r="H3873" i="6"/>
  <c r="H3874" i="6"/>
  <c r="H3875" i="6"/>
  <c r="H3876" i="6"/>
  <c r="H3877" i="6"/>
  <c r="H3878" i="6"/>
  <c r="H3879" i="6"/>
  <c r="H3880" i="6"/>
  <c r="H3881" i="6"/>
  <c r="H3882" i="6"/>
  <c r="H3883" i="6"/>
  <c r="H3884" i="6"/>
  <c r="H3885" i="6"/>
  <c r="H3886" i="6"/>
  <c r="H3887" i="6"/>
  <c r="H3888" i="6"/>
  <c r="H3889" i="6"/>
  <c r="H3890" i="6"/>
  <c r="H3891" i="6"/>
  <c r="H3892" i="6"/>
  <c r="H3893" i="6"/>
  <c r="H3894" i="6"/>
  <c r="H3895" i="6"/>
  <c r="H3896" i="6"/>
  <c r="H3897" i="6"/>
  <c r="H3898" i="6"/>
  <c r="H3899" i="6"/>
  <c r="H3900" i="6"/>
  <c r="H3901" i="6"/>
  <c r="H3902" i="6"/>
  <c r="H3903" i="6"/>
  <c r="H3904" i="6"/>
  <c r="H3905" i="6"/>
  <c r="H3906" i="6"/>
  <c r="H3907" i="6"/>
  <c r="H3908" i="6"/>
  <c r="H3909" i="6"/>
  <c r="H3910" i="6"/>
  <c r="H3911" i="6"/>
  <c r="H3912" i="6"/>
  <c r="H3913" i="6"/>
  <c r="H3914" i="6"/>
  <c r="H3915" i="6"/>
  <c r="H3916" i="6"/>
  <c r="H3917" i="6"/>
  <c r="H3918" i="6"/>
  <c r="H3919" i="6"/>
  <c r="H3920" i="6"/>
  <c r="H3921" i="6"/>
  <c r="H3922" i="6"/>
  <c r="H3923" i="6"/>
  <c r="H3924" i="6"/>
  <c r="H3925" i="6"/>
  <c r="H3926" i="6"/>
  <c r="H3927" i="6"/>
  <c r="H3928" i="6"/>
  <c r="H3929" i="6"/>
  <c r="H3930" i="6"/>
  <c r="H3931" i="6"/>
  <c r="H3932" i="6"/>
  <c r="H3933" i="6"/>
  <c r="H3934" i="6"/>
  <c r="H3935" i="6"/>
  <c r="H3936" i="6"/>
  <c r="H3937" i="6"/>
  <c r="H3938" i="6"/>
  <c r="H3939" i="6"/>
  <c r="H3940" i="6"/>
  <c r="H3941" i="6"/>
  <c r="H3942" i="6"/>
  <c r="H3943" i="6"/>
  <c r="H3944" i="6"/>
  <c r="H3945" i="6"/>
  <c r="H3946" i="6"/>
  <c r="H3947" i="6"/>
  <c r="H3948" i="6"/>
  <c r="H3949" i="6"/>
  <c r="H3950" i="6"/>
  <c r="H3951" i="6"/>
  <c r="H3952" i="6"/>
  <c r="H3953" i="6"/>
  <c r="H3954" i="6"/>
  <c r="H3955" i="6"/>
  <c r="H3956" i="6"/>
  <c r="H3957" i="6"/>
  <c r="H3958" i="6"/>
  <c r="H3959" i="6"/>
  <c r="H3960" i="6"/>
  <c r="H3961" i="6"/>
  <c r="H3962" i="6"/>
  <c r="H3963" i="6"/>
  <c r="H3964" i="6"/>
  <c r="H3965" i="6"/>
  <c r="H3966" i="6"/>
  <c r="H3967" i="6"/>
  <c r="H3968" i="6"/>
  <c r="H3969" i="6"/>
  <c r="H3970" i="6"/>
  <c r="H3971" i="6"/>
  <c r="H3972" i="6"/>
  <c r="H3973" i="6"/>
  <c r="H3974" i="6"/>
  <c r="H3975" i="6"/>
  <c r="H3976" i="6"/>
  <c r="H3977" i="6"/>
  <c r="H3978" i="6"/>
  <c r="H3979" i="6"/>
  <c r="H3980" i="6"/>
  <c r="H3981" i="6"/>
  <c r="H3982" i="6"/>
  <c r="H3983" i="6"/>
  <c r="H3984" i="6"/>
  <c r="H3985" i="6"/>
  <c r="H3986" i="6"/>
  <c r="H3987" i="6"/>
  <c r="H3988" i="6"/>
  <c r="H3989" i="6"/>
  <c r="H3990" i="6"/>
  <c r="H3991" i="6"/>
  <c r="H3992" i="6"/>
  <c r="H3993" i="6"/>
  <c r="H3994" i="6"/>
  <c r="H3995" i="6"/>
  <c r="H3996" i="6"/>
  <c r="H3997" i="6"/>
  <c r="H3998" i="6"/>
  <c r="H3999" i="6"/>
  <c r="H4000" i="6"/>
  <c r="H4001" i="6"/>
  <c r="H4002" i="6"/>
  <c r="H4003" i="6"/>
  <c r="H4004" i="6"/>
  <c r="H4005" i="6"/>
  <c r="H4006" i="6"/>
  <c r="H4007" i="6"/>
  <c r="H4008" i="6"/>
  <c r="H4009" i="6"/>
  <c r="H4010" i="6"/>
  <c r="H4011" i="6"/>
  <c r="H4012" i="6"/>
  <c r="H4013" i="6"/>
  <c r="H4014" i="6"/>
  <c r="H4015" i="6"/>
  <c r="H4016" i="6"/>
  <c r="H4017" i="6"/>
  <c r="H4018" i="6"/>
  <c r="H4019" i="6"/>
  <c r="H4020" i="6"/>
  <c r="H4021" i="6"/>
  <c r="H4022" i="6"/>
  <c r="H4023" i="6"/>
  <c r="H4024" i="6"/>
  <c r="H4025" i="6"/>
  <c r="H4026" i="6"/>
  <c r="H4027" i="6"/>
  <c r="H4028" i="6"/>
  <c r="H4029" i="6"/>
  <c r="H4030" i="6"/>
  <c r="H4031" i="6"/>
  <c r="H4032" i="6"/>
  <c r="H4033" i="6"/>
  <c r="H4034" i="6"/>
  <c r="H4035" i="6"/>
  <c r="H4036" i="6"/>
  <c r="H4037" i="6"/>
  <c r="H4038" i="6"/>
  <c r="H4039" i="6"/>
  <c r="H4040" i="6"/>
  <c r="H4041" i="6"/>
  <c r="H4042" i="6"/>
  <c r="H4043" i="6"/>
  <c r="H4044" i="6"/>
  <c r="H4045" i="6"/>
  <c r="H4046" i="6"/>
  <c r="H4047" i="6"/>
  <c r="H4048" i="6"/>
  <c r="H4049" i="6"/>
  <c r="H4050" i="6"/>
  <c r="H4051" i="6"/>
  <c r="H4052" i="6"/>
  <c r="H4053" i="6"/>
  <c r="H4054" i="6"/>
  <c r="H4055" i="6"/>
  <c r="H4056" i="6"/>
  <c r="H4057" i="6"/>
  <c r="H4058" i="6"/>
  <c r="H4059" i="6"/>
  <c r="H4060" i="6"/>
  <c r="H4061" i="6"/>
  <c r="H4062" i="6"/>
  <c r="H4063" i="6"/>
  <c r="H4064" i="6"/>
  <c r="H4065" i="6"/>
  <c r="H4066" i="6"/>
  <c r="H4067" i="6"/>
  <c r="H4068" i="6"/>
  <c r="H4069" i="6"/>
  <c r="H4070" i="6"/>
  <c r="H4071" i="6"/>
  <c r="H4072" i="6"/>
  <c r="H4073" i="6"/>
  <c r="H4074" i="6"/>
  <c r="H4075" i="6"/>
  <c r="H4076" i="6"/>
  <c r="H4077" i="6"/>
  <c r="H4078" i="6"/>
  <c r="H4079" i="6"/>
  <c r="H4080" i="6"/>
  <c r="H4081" i="6"/>
  <c r="H4082" i="6"/>
  <c r="H4083" i="6"/>
  <c r="H4084" i="6"/>
  <c r="H4085" i="6"/>
  <c r="H4086" i="6"/>
  <c r="H4087" i="6"/>
  <c r="H4088" i="6"/>
  <c r="H4089" i="6"/>
  <c r="H4090" i="6"/>
  <c r="H4091" i="6"/>
  <c r="H4092" i="6"/>
  <c r="H4093" i="6"/>
  <c r="H4094" i="6"/>
  <c r="H4095" i="6"/>
  <c r="H4096" i="6"/>
  <c r="H4097" i="6"/>
  <c r="H4098" i="6"/>
  <c r="H4099" i="6"/>
  <c r="H4100" i="6"/>
  <c r="H4101" i="6"/>
  <c r="H4102" i="6"/>
  <c r="H4103" i="6"/>
  <c r="H4104" i="6"/>
  <c r="H4105" i="6"/>
  <c r="H4106" i="6"/>
  <c r="H4107" i="6"/>
  <c r="H4108" i="6"/>
  <c r="H4109" i="6"/>
  <c r="H4110" i="6"/>
  <c r="H4111" i="6"/>
  <c r="H4112" i="6"/>
  <c r="H4113" i="6"/>
  <c r="H4114" i="6"/>
  <c r="H4115" i="6"/>
  <c r="H4116" i="6"/>
  <c r="H4117" i="6"/>
  <c r="H4118" i="6"/>
  <c r="H4119" i="6"/>
  <c r="H4120" i="6"/>
  <c r="H4121" i="6"/>
  <c r="H4122" i="6"/>
  <c r="H4123" i="6"/>
  <c r="H4124" i="6"/>
  <c r="H4125" i="6"/>
  <c r="H4126" i="6"/>
  <c r="H4127" i="6"/>
  <c r="H4128" i="6"/>
  <c r="H4129" i="6"/>
  <c r="H4130" i="6"/>
  <c r="H4131" i="6"/>
  <c r="H4132" i="6"/>
  <c r="H4133" i="6"/>
  <c r="H4134" i="6"/>
  <c r="H4135" i="6"/>
  <c r="H4136" i="6"/>
  <c r="H4137" i="6"/>
  <c r="H4138" i="6"/>
  <c r="H4139" i="6"/>
  <c r="H4140" i="6"/>
  <c r="H4141" i="6"/>
  <c r="H4142" i="6"/>
  <c r="H4143" i="6"/>
  <c r="H4144" i="6"/>
  <c r="H4145" i="6"/>
  <c r="H4146" i="6"/>
  <c r="H4147" i="6"/>
  <c r="H4148" i="6"/>
  <c r="H4149" i="6"/>
  <c r="H4150" i="6"/>
  <c r="H4151" i="6"/>
  <c r="H4152" i="6"/>
  <c r="H4153" i="6"/>
  <c r="H4154" i="6"/>
  <c r="H4155" i="6"/>
  <c r="H4156" i="6"/>
  <c r="H4157" i="6"/>
  <c r="H4158" i="6"/>
  <c r="H4159" i="6"/>
  <c r="H4160" i="6"/>
  <c r="H4161" i="6"/>
  <c r="H4162" i="6"/>
  <c r="H4163" i="6"/>
  <c r="H4164" i="6"/>
  <c r="H4165" i="6"/>
  <c r="H4166" i="6"/>
  <c r="H4167" i="6"/>
  <c r="H4168" i="6"/>
  <c r="H4169" i="6"/>
  <c r="H4170" i="6"/>
  <c r="H4171" i="6"/>
  <c r="H4172" i="6"/>
  <c r="H4173" i="6"/>
  <c r="H4174" i="6"/>
  <c r="H4175" i="6"/>
  <c r="H4176" i="6"/>
  <c r="H4177" i="6"/>
  <c r="H4178" i="6"/>
  <c r="H4179" i="6"/>
  <c r="H4180" i="6"/>
  <c r="H4181" i="6"/>
  <c r="H4182" i="6"/>
  <c r="H4183" i="6"/>
  <c r="H4184" i="6"/>
  <c r="H4185" i="6"/>
  <c r="H4186" i="6"/>
  <c r="H4187" i="6"/>
  <c r="H4188" i="6"/>
  <c r="H4189" i="6"/>
  <c r="H4190" i="6"/>
  <c r="H4191" i="6"/>
  <c r="H4192" i="6"/>
  <c r="H4193" i="6"/>
  <c r="H4194" i="6"/>
  <c r="H4195" i="6"/>
  <c r="H4196" i="6"/>
  <c r="H4197" i="6"/>
  <c r="H4198" i="6"/>
  <c r="H4199" i="6"/>
  <c r="H4200" i="6"/>
  <c r="H4201" i="6"/>
  <c r="H4202" i="6"/>
  <c r="H4203" i="6"/>
  <c r="H4204" i="6"/>
  <c r="H4205" i="6"/>
  <c r="H4206" i="6"/>
  <c r="H4207" i="6"/>
  <c r="H4208" i="6"/>
  <c r="H4209" i="6"/>
  <c r="H4210" i="6"/>
  <c r="H4211" i="6"/>
  <c r="H4212" i="6"/>
  <c r="H4213" i="6"/>
  <c r="H4214" i="6"/>
  <c r="H4215" i="6"/>
  <c r="H4216" i="6"/>
  <c r="H4217" i="6"/>
  <c r="H4218" i="6"/>
  <c r="H4219" i="6"/>
  <c r="H4220" i="6"/>
  <c r="H4221" i="6"/>
  <c r="H4222" i="6"/>
  <c r="H4223" i="6"/>
  <c r="H4224" i="6"/>
  <c r="H4225" i="6"/>
  <c r="H4226" i="6"/>
  <c r="H4227" i="6"/>
  <c r="H4228" i="6"/>
  <c r="H4229" i="6"/>
  <c r="H4230" i="6"/>
  <c r="H4231" i="6"/>
  <c r="H4232" i="6"/>
  <c r="H4233" i="6"/>
  <c r="H4234" i="6"/>
  <c r="H4235" i="6"/>
  <c r="H4236" i="6"/>
  <c r="H4237" i="6"/>
  <c r="H4238" i="6"/>
  <c r="H4239" i="6"/>
  <c r="H4240" i="6"/>
  <c r="H4241" i="6"/>
  <c r="H4242" i="6"/>
  <c r="H4243" i="6"/>
  <c r="H4244" i="6"/>
  <c r="H4245" i="6"/>
  <c r="H4246" i="6"/>
  <c r="H4247" i="6"/>
  <c r="H4248" i="6"/>
  <c r="H4249" i="6"/>
  <c r="H4250" i="6"/>
  <c r="H4251" i="6"/>
  <c r="H4252" i="6"/>
  <c r="H4253" i="6"/>
  <c r="H4254" i="6"/>
  <c r="H4255" i="6"/>
  <c r="H4256" i="6"/>
  <c r="H4257" i="6"/>
  <c r="H4258" i="6"/>
  <c r="H4259" i="6"/>
  <c r="H4260" i="6"/>
  <c r="H4261" i="6"/>
  <c r="H4262" i="6"/>
  <c r="H4263" i="6"/>
  <c r="H4264" i="6"/>
  <c r="H4265" i="6"/>
  <c r="H4266" i="6"/>
  <c r="H4267" i="6"/>
  <c r="H4268" i="6"/>
  <c r="H4269" i="6"/>
  <c r="H4270" i="6"/>
  <c r="H4271" i="6"/>
  <c r="H4272" i="6"/>
  <c r="H4273" i="6"/>
  <c r="H4274" i="6"/>
  <c r="H4275" i="6"/>
  <c r="H4276" i="6"/>
  <c r="H4277" i="6"/>
  <c r="H4278" i="6"/>
  <c r="H4279" i="6"/>
  <c r="H4280" i="6"/>
  <c r="H4281" i="6"/>
  <c r="H4282" i="6"/>
  <c r="H4283" i="6"/>
  <c r="H4284" i="6"/>
  <c r="H4285" i="6"/>
  <c r="H4286" i="6"/>
  <c r="H4287" i="6"/>
  <c r="H4288" i="6"/>
  <c r="H4289" i="6"/>
  <c r="H4290" i="6"/>
  <c r="H4291" i="6"/>
  <c r="H4292" i="6"/>
  <c r="H4293" i="6"/>
  <c r="H4294" i="6"/>
  <c r="H4295" i="6"/>
  <c r="H4296" i="6"/>
  <c r="H4297" i="6"/>
  <c r="H4298" i="6"/>
  <c r="H4299" i="6"/>
  <c r="H4300" i="6"/>
  <c r="H4301" i="6"/>
  <c r="H4302" i="6"/>
  <c r="H4303" i="6"/>
  <c r="H4304" i="6"/>
  <c r="H4305" i="6"/>
  <c r="H4306" i="6"/>
  <c r="H4307" i="6"/>
  <c r="H4308" i="6"/>
  <c r="H4309" i="6"/>
  <c r="H4310" i="6"/>
  <c r="H4311" i="6"/>
  <c r="H4312" i="6"/>
  <c r="H4313" i="6"/>
  <c r="H4314" i="6"/>
  <c r="H4315" i="6"/>
  <c r="H4316" i="6"/>
  <c r="H4317" i="6"/>
  <c r="H4318" i="6"/>
  <c r="H4319" i="6"/>
  <c r="H4320" i="6"/>
  <c r="H4321" i="6"/>
  <c r="H4322" i="6"/>
  <c r="H4323" i="6"/>
  <c r="H4324" i="6"/>
  <c r="H4325" i="6"/>
  <c r="H4326" i="6"/>
  <c r="H4327" i="6"/>
  <c r="H4328" i="6"/>
  <c r="H4329" i="6"/>
  <c r="H4330" i="6"/>
  <c r="H4331" i="6"/>
  <c r="H4332" i="6"/>
  <c r="H4333" i="6"/>
  <c r="H4334" i="6"/>
  <c r="H4335" i="6"/>
  <c r="H4336" i="6"/>
  <c r="H4337" i="6"/>
  <c r="H4338" i="6"/>
  <c r="H4339" i="6"/>
  <c r="H4340" i="6"/>
  <c r="H4341" i="6"/>
  <c r="H4342" i="6"/>
  <c r="H4343" i="6"/>
  <c r="H4344" i="6"/>
  <c r="H4345" i="6"/>
  <c r="H4346" i="6"/>
  <c r="H4347" i="6"/>
  <c r="H4348" i="6"/>
  <c r="H4349" i="6"/>
  <c r="H4350" i="6"/>
  <c r="H4351" i="6"/>
  <c r="H4352" i="6"/>
  <c r="H4353" i="6"/>
  <c r="H4354" i="6"/>
  <c r="H4355" i="6"/>
  <c r="H4356" i="6"/>
  <c r="H4357" i="6"/>
  <c r="H4358" i="6"/>
  <c r="H4359" i="6"/>
  <c r="H4360" i="6"/>
  <c r="H4361" i="6"/>
  <c r="H4362" i="6"/>
  <c r="H4363" i="6"/>
  <c r="H4364" i="6"/>
  <c r="H4365" i="6"/>
  <c r="H4366" i="6"/>
  <c r="H4367" i="6"/>
  <c r="H4368" i="6"/>
  <c r="H4369" i="6"/>
  <c r="H4370" i="6"/>
  <c r="H4371" i="6"/>
  <c r="H4372" i="6"/>
  <c r="H4373" i="6"/>
  <c r="H4374" i="6"/>
  <c r="H4375" i="6"/>
  <c r="H4376" i="6"/>
  <c r="H4377" i="6"/>
  <c r="H4378" i="6"/>
  <c r="H4379" i="6"/>
  <c r="H4380" i="6"/>
  <c r="H4381" i="6"/>
  <c r="H4382" i="6"/>
  <c r="H4383" i="6"/>
  <c r="H4384" i="6"/>
  <c r="H4385" i="6"/>
  <c r="H4386" i="6"/>
  <c r="H4387" i="6"/>
  <c r="H4388" i="6"/>
  <c r="H4389" i="6"/>
  <c r="H4390" i="6"/>
  <c r="H4391" i="6"/>
  <c r="H4392" i="6"/>
  <c r="H4393" i="6"/>
  <c r="H4394" i="6"/>
  <c r="H4395" i="6"/>
  <c r="H4396" i="6"/>
  <c r="H4397" i="6"/>
  <c r="H4398" i="6"/>
  <c r="H4399" i="6"/>
  <c r="H4400" i="6"/>
  <c r="H4401" i="6"/>
  <c r="H4402" i="6"/>
  <c r="H4403" i="6"/>
  <c r="H4404" i="6"/>
  <c r="H4405" i="6"/>
  <c r="H4406" i="6"/>
  <c r="H4407" i="6"/>
  <c r="H4408" i="6"/>
  <c r="H4409" i="6"/>
  <c r="H4410" i="6"/>
  <c r="H4411" i="6"/>
  <c r="H4412" i="6"/>
  <c r="H4413" i="6"/>
  <c r="H4414" i="6"/>
  <c r="H4415" i="6"/>
  <c r="H4416" i="6"/>
  <c r="H4417" i="6"/>
  <c r="H4418" i="6"/>
  <c r="H4419" i="6"/>
  <c r="H4420" i="6"/>
  <c r="H4421" i="6"/>
  <c r="H4422" i="6"/>
  <c r="H4423" i="6"/>
  <c r="H4424" i="6"/>
  <c r="H4425" i="6"/>
  <c r="H4426" i="6"/>
  <c r="H4427" i="6"/>
  <c r="H4428" i="6"/>
  <c r="H4429" i="6"/>
  <c r="H4430" i="6"/>
  <c r="H4431" i="6"/>
  <c r="H4432" i="6"/>
  <c r="H4433" i="6"/>
  <c r="H4434" i="6"/>
  <c r="H4435" i="6"/>
  <c r="H4436" i="6"/>
  <c r="H4437" i="6"/>
  <c r="H4438" i="6"/>
  <c r="H4439" i="6"/>
  <c r="H4440" i="6"/>
  <c r="H4441" i="6"/>
  <c r="H4442" i="6"/>
  <c r="H4443" i="6"/>
  <c r="H4444" i="6"/>
  <c r="H4445" i="6"/>
  <c r="H4446" i="6"/>
  <c r="H4447" i="6"/>
  <c r="H4448" i="6"/>
  <c r="H4449" i="6"/>
  <c r="H4450" i="6"/>
  <c r="H4451" i="6"/>
  <c r="H4452" i="6"/>
  <c r="H4453" i="6"/>
  <c r="H4454" i="6"/>
  <c r="H4455" i="6"/>
  <c r="H4456" i="6"/>
  <c r="H4457" i="6"/>
  <c r="H4458" i="6"/>
  <c r="H4459" i="6"/>
  <c r="H4460" i="6"/>
  <c r="H4461" i="6"/>
  <c r="H4462" i="6"/>
  <c r="H4463" i="6"/>
  <c r="H4464" i="6"/>
  <c r="H4465" i="6"/>
  <c r="H4466" i="6"/>
  <c r="H4467" i="6"/>
  <c r="H4468" i="6"/>
  <c r="H4469" i="6"/>
  <c r="H4470" i="6"/>
  <c r="H4471" i="6"/>
  <c r="H4472" i="6"/>
  <c r="H4473" i="6"/>
  <c r="H4474" i="6"/>
  <c r="H4475" i="6"/>
  <c r="H4476" i="6"/>
  <c r="H4477" i="6"/>
  <c r="H4478" i="6"/>
  <c r="H4479" i="6"/>
  <c r="H4480" i="6"/>
  <c r="H4481" i="6"/>
  <c r="H4482" i="6"/>
  <c r="H4483" i="6"/>
  <c r="H4484" i="6"/>
  <c r="H4485" i="6"/>
  <c r="H4486" i="6"/>
  <c r="H4487" i="6"/>
  <c r="H4488" i="6"/>
  <c r="H4489" i="6"/>
  <c r="H4490" i="6"/>
  <c r="H4491" i="6"/>
  <c r="H4492" i="6"/>
  <c r="H4493" i="6"/>
  <c r="H4494" i="6"/>
  <c r="H4495" i="6"/>
  <c r="H4496" i="6"/>
  <c r="H4497" i="6"/>
  <c r="H4498" i="6"/>
  <c r="H4499" i="6"/>
  <c r="H4500" i="6"/>
  <c r="H4501" i="6"/>
  <c r="H4502" i="6"/>
  <c r="H4503" i="6"/>
  <c r="H4504" i="6"/>
  <c r="H4505" i="6"/>
  <c r="H4506" i="6"/>
  <c r="H4507" i="6"/>
  <c r="H4508" i="6"/>
  <c r="H4509" i="6"/>
  <c r="H4510" i="6"/>
  <c r="H4511" i="6"/>
  <c r="H4512" i="6"/>
  <c r="H4513" i="6"/>
  <c r="H4514" i="6"/>
  <c r="H4515" i="6"/>
  <c r="H4516" i="6"/>
  <c r="H4517" i="6"/>
  <c r="H4518" i="6"/>
  <c r="H4519" i="6"/>
  <c r="H4520" i="6"/>
  <c r="H4521" i="6"/>
  <c r="H4522" i="6"/>
  <c r="H4523" i="6"/>
  <c r="H4524" i="6"/>
  <c r="H4525" i="6"/>
  <c r="H4526" i="6"/>
  <c r="H4527" i="6"/>
  <c r="H4528" i="6"/>
  <c r="H4529" i="6"/>
  <c r="H4530" i="6"/>
  <c r="H4531" i="6"/>
  <c r="H4532" i="6"/>
  <c r="H4533" i="6"/>
  <c r="H4534" i="6"/>
  <c r="H4535" i="6"/>
  <c r="H4536" i="6"/>
  <c r="H4537" i="6"/>
  <c r="H4538" i="6"/>
  <c r="H4539" i="6"/>
  <c r="H4540" i="6"/>
  <c r="H4541" i="6"/>
  <c r="H4542" i="6"/>
  <c r="H4543" i="6"/>
  <c r="H4544" i="6"/>
  <c r="H4545" i="6"/>
  <c r="H4546" i="6"/>
  <c r="H4547" i="6"/>
  <c r="H4548" i="6"/>
  <c r="H4549" i="6"/>
  <c r="H4550" i="6"/>
  <c r="H4551" i="6"/>
  <c r="H4552" i="6"/>
  <c r="H4553" i="6"/>
  <c r="H4554" i="6"/>
  <c r="H4555" i="6"/>
  <c r="H4556" i="6"/>
  <c r="H4557" i="6"/>
  <c r="H4558" i="6"/>
  <c r="H4559" i="6"/>
  <c r="H4560" i="6"/>
  <c r="H4561" i="6"/>
  <c r="H4562" i="6"/>
  <c r="H4563" i="6"/>
  <c r="H4564" i="6"/>
  <c r="H4565" i="6"/>
  <c r="H4566" i="6"/>
  <c r="H4567" i="6"/>
  <c r="H4568" i="6"/>
  <c r="H4569" i="6"/>
  <c r="H4570" i="6"/>
  <c r="H4571" i="6"/>
  <c r="H4572" i="6"/>
  <c r="H4573" i="6"/>
  <c r="H4574" i="6"/>
  <c r="H4575" i="6"/>
  <c r="H4576" i="6"/>
  <c r="H4577" i="6"/>
  <c r="H4578" i="6"/>
  <c r="H4579" i="6"/>
  <c r="H4580" i="6"/>
  <c r="H4581" i="6"/>
  <c r="H4582" i="6"/>
  <c r="H4583" i="6"/>
  <c r="H4584" i="6"/>
  <c r="H4585" i="6"/>
  <c r="H4586" i="6"/>
  <c r="H4587" i="6"/>
  <c r="H4588" i="6"/>
  <c r="H4589" i="6"/>
  <c r="H4590" i="6"/>
  <c r="H4591" i="6"/>
  <c r="H4592" i="6"/>
  <c r="H4593" i="6"/>
  <c r="H4594" i="6"/>
  <c r="H4595" i="6"/>
  <c r="H4596" i="6"/>
  <c r="H4597" i="6"/>
  <c r="H4598" i="6"/>
  <c r="H4599" i="6"/>
  <c r="H4600" i="6"/>
  <c r="H4601" i="6"/>
  <c r="H4602" i="6"/>
  <c r="H4603" i="6"/>
  <c r="H4604" i="6"/>
  <c r="H4605" i="6"/>
  <c r="H4606" i="6"/>
  <c r="H4607" i="6"/>
  <c r="H4608" i="6"/>
  <c r="H4609" i="6"/>
  <c r="H4610" i="6"/>
  <c r="H4611" i="6"/>
  <c r="H4612" i="6"/>
  <c r="H4613" i="6"/>
  <c r="H4614" i="6"/>
  <c r="H4615" i="6"/>
  <c r="H4616" i="6"/>
  <c r="H4617" i="6"/>
  <c r="H4618" i="6"/>
  <c r="H4619" i="6"/>
  <c r="H4620" i="6"/>
  <c r="H4621" i="6"/>
  <c r="H4622" i="6"/>
  <c r="H4623" i="6"/>
  <c r="H4624" i="6"/>
  <c r="H4625" i="6"/>
  <c r="H4626" i="6"/>
  <c r="H4627" i="6"/>
  <c r="H4628" i="6"/>
  <c r="H4629" i="6"/>
  <c r="H4630" i="6"/>
  <c r="H4631" i="6"/>
  <c r="H4632" i="6"/>
  <c r="H4633" i="6"/>
  <c r="H4634" i="6"/>
  <c r="H4635" i="6"/>
  <c r="H4636" i="6"/>
  <c r="H4637" i="6"/>
  <c r="H4638" i="6"/>
  <c r="H4639" i="6"/>
  <c r="H4640" i="6"/>
  <c r="H4641" i="6"/>
  <c r="H4642" i="6"/>
  <c r="H4643" i="6"/>
  <c r="H4644" i="6"/>
  <c r="H4645" i="6"/>
  <c r="H4646" i="6"/>
  <c r="H4647" i="6"/>
  <c r="H4648" i="6"/>
  <c r="H4649" i="6"/>
  <c r="H4650" i="6"/>
  <c r="H4651" i="6"/>
  <c r="H4652" i="6"/>
  <c r="H4653" i="6"/>
  <c r="H4654" i="6"/>
  <c r="H4655" i="6"/>
  <c r="H4656" i="6"/>
  <c r="H4657" i="6"/>
  <c r="H4658" i="6"/>
  <c r="H4659" i="6"/>
  <c r="H4660" i="6"/>
  <c r="H4661" i="6"/>
  <c r="H4662" i="6"/>
  <c r="H4663" i="6"/>
  <c r="H4664" i="6"/>
  <c r="H4665" i="6"/>
  <c r="H4666" i="6"/>
  <c r="H4667" i="6"/>
  <c r="H4668" i="6"/>
  <c r="H4669" i="6"/>
  <c r="H4670" i="6"/>
  <c r="H4671" i="6"/>
  <c r="H4672" i="6"/>
  <c r="H4673" i="6"/>
  <c r="H4674" i="6"/>
  <c r="H4675" i="6"/>
  <c r="H4676" i="6"/>
  <c r="H4677" i="6"/>
  <c r="H4678" i="6"/>
  <c r="H4679" i="6"/>
  <c r="H4680" i="6"/>
  <c r="H4681" i="6"/>
  <c r="H4682" i="6"/>
  <c r="H4683" i="6"/>
  <c r="H4684" i="6"/>
  <c r="H4685" i="6"/>
  <c r="H4686" i="6"/>
  <c r="H4687" i="6"/>
  <c r="H4688" i="6"/>
  <c r="H4689" i="6"/>
  <c r="H4690" i="6"/>
  <c r="H4691" i="6"/>
  <c r="H4692" i="6"/>
  <c r="H4693" i="6"/>
  <c r="H4694" i="6"/>
  <c r="H4695" i="6"/>
  <c r="H4696" i="6"/>
  <c r="H4697" i="6"/>
  <c r="H4698" i="6"/>
  <c r="H4699" i="6"/>
  <c r="H4700" i="6"/>
  <c r="H4701" i="6"/>
  <c r="H4702" i="6"/>
  <c r="H4703" i="6"/>
  <c r="H4704" i="6"/>
  <c r="H4705" i="6"/>
  <c r="H4706" i="6"/>
  <c r="H4707" i="6"/>
  <c r="H4708" i="6"/>
  <c r="H4709" i="6"/>
  <c r="H4710" i="6"/>
  <c r="H4711" i="6"/>
  <c r="H4712" i="6"/>
  <c r="H4713" i="6"/>
  <c r="H4714" i="6"/>
  <c r="H4715" i="6"/>
  <c r="H4716" i="6"/>
  <c r="H4717" i="6"/>
  <c r="H4718" i="6"/>
  <c r="H4719" i="6"/>
  <c r="H4720" i="6"/>
  <c r="H4721" i="6"/>
  <c r="H4722" i="6"/>
  <c r="H4723" i="6"/>
  <c r="H4724" i="6"/>
  <c r="H4725" i="6"/>
  <c r="H4726" i="6"/>
  <c r="H4727" i="6"/>
  <c r="H4728" i="6"/>
  <c r="H4729" i="6"/>
  <c r="H4730" i="6"/>
  <c r="H4731" i="6"/>
  <c r="H4732" i="6"/>
  <c r="H4733" i="6"/>
  <c r="H4734" i="6"/>
  <c r="H4735" i="6"/>
  <c r="H4736" i="6"/>
  <c r="H4737" i="6"/>
  <c r="H4738" i="6"/>
  <c r="H4739" i="6"/>
  <c r="H4740" i="6"/>
  <c r="H4741" i="6"/>
  <c r="H4742" i="6"/>
  <c r="H4743" i="6"/>
  <c r="H4744" i="6"/>
  <c r="H4745" i="6"/>
  <c r="H4746" i="6"/>
  <c r="H4747" i="6"/>
  <c r="H4748" i="6"/>
  <c r="H4749" i="6"/>
  <c r="H4750" i="6"/>
  <c r="H4751" i="6"/>
  <c r="H4752" i="6"/>
  <c r="H4753" i="6"/>
  <c r="H4754" i="6"/>
  <c r="H4755" i="6"/>
  <c r="H4756" i="6"/>
  <c r="H4757" i="6"/>
  <c r="H4758" i="6"/>
  <c r="H4759" i="6"/>
  <c r="H4760" i="6"/>
  <c r="H4761" i="6"/>
  <c r="H4762" i="6"/>
  <c r="H4763" i="6"/>
  <c r="H4764" i="6"/>
  <c r="H4765" i="6"/>
  <c r="H4766" i="6"/>
  <c r="H4767" i="6"/>
  <c r="H4768" i="6"/>
  <c r="H4769" i="6"/>
  <c r="H4770" i="6"/>
  <c r="H4771" i="6"/>
  <c r="H4772" i="6"/>
  <c r="H4773" i="6"/>
  <c r="H4774" i="6"/>
  <c r="H4775" i="6"/>
  <c r="H4776" i="6"/>
  <c r="H4777" i="6"/>
  <c r="H4778" i="6"/>
  <c r="H4779" i="6"/>
  <c r="H4780" i="6"/>
  <c r="H4781" i="6"/>
  <c r="H4782" i="6"/>
  <c r="H4783" i="6"/>
  <c r="H4784" i="6"/>
  <c r="H4785" i="6"/>
  <c r="H4786" i="6"/>
  <c r="H4787" i="6"/>
  <c r="H4788" i="6"/>
  <c r="H4789" i="6"/>
  <c r="H4790" i="6"/>
  <c r="H4791" i="6"/>
  <c r="H4792" i="6"/>
  <c r="H4793" i="6"/>
  <c r="H4794" i="6"/>
  <c r="H4795" i="6"/>
  <c r="H4796" i="6"/>
  <c r="H4797" i="6"/>
  <c r="H4798" i="6"/>
  <c r="H4799" i="6"/>
  <c r="H4800" i="6"/>
  <c r="H4801" i="6"/>
  <c r="H4802" i="6"/>
  <c r="H4803" i="6"/>
  <c r="H4804" i="6"/>
  <c r="H4805" i="6"/>
  <c r="H4806" i="6"/>
  <c r="H4807" i="6"/>
  <c r="H4808" i="6"/>
  <c r="H4809" i="6"/>
  <c r="H4810" i="6"/>
  <c r="H4811" i="6"/>
  <c r="H4812" i="6"/>
  <c r="H4813" i="6"/>
  <c r="H4814" i="6"/>
  <c r="H4815" i="6"/>
  <c r="H4816" i="6"/>
  <c r="H4817" i="6"/>
  <c r="H4818" i="6"/>
  <c r="H4819" i="6"/>
  <c r="H4820" i="6"/>
  <c r="H4821" i="6"/>
  <c r="H4822" i="6"/>
  <c r="H4823" i="6"/>
  <c r="H4824" i="6"/>
  <c r="H4825" i="6"/>
  <c r="H4826" i="6"/>
  <c r="H4827" i="6"/>
  <c r="H4828" i="6"/>
  <c r="H4829" i="6"/>
  <c r="H4830" i="6"/>
  <c r="H4831" i="6"/>
  <c r="H4832" i="6"/>
  <c r="H4833" i="6"/>
  <c r="H4834" i="6"/>
  <c r="H4835" i="6"/>
  <c r="H4836" i="6"/>
  <c r="H4837" i="6"/>
  <c r="H4838" i="6"/>
  <c r="H4839" i="6"/>
  <c r="H4840" i="6"/>
  <c r="H4841" i="6"/>
  <c r="H4842" i="6"/>
  <c r="H4843" i="6"/>
  <c r="H4844" i="6"/>
  <c r="H4845" i="6"/>
  <c r="H4846" i="6"/>
  <c r="H4847" i="6"/>
  <c r="H4848" i="6"/>
  <c r="H4849" i="6"/>
  <c r="H4850" i="6"/>
  <c r="H4851" i="6"/>
  <c r="H4852" i="6"/>
  <c r="H4853" i="6"/>
  <c r="H4854" i="6"/>
  <c r="H4855" i="6"/>
  <c r="H4856" i="6"/>
  <c r="H4857" i="6"/>
  <c r="H4858" i="6"/>
  <c r="H4859" i="6"/>
  <c r="H4860" i="6"/>
  <c r="H4861" i="6"/>
  <c r="H4862" i="6"/>
  <c r="H4863" i="6"/>
  <c r="H4864" i="6"/>
  <c r="H4865" i="6"/>
  <c r="H4866" i="6"/>
  <c r="H4867" i="6"/>
  <c r="H4868" i="6"/>
  <c r="H4869" i="6"/>
  <c r="H4870" i="6"/>
  <c r="H4871" i="6"/>
  <c r="H4872" i="6"/>
  <c r="H4873" i="6"/>
  <c r="H4874" i="6"/>
  <c r="H4875" i="6"/>
  <c r="H4876" i="6"/>
  <c r="H4877" i="6"/>
  <c r="H4878" i="6"/>
  <c r="H4879" i="6"/>
  <c r="H4880" i="6"/>
  <c r="H4881" i="6"/>
  <c r="H4882" i="6"/>
  <c r="H4883" i="6"/>
  <c r="H4884" i="6"/>
  <c r="H4885" i="6"/>
  <c r="H4886" i="6"/>
  <c r="H4887" i="6"/>
  <c r="H4888" i="6"/>
  <c r="H4889" i="6"/>
  <c r="H4890" i="6"/>
  <c r="H4891" i="6"/>
  <c r="H4892" i="6"/>
  <c r="H4893" i="6"/>
  <c r="H4894" i="6"/>
  <c r="H4895" i="6"/>
  <c r="H4896" i="6"/>
  <c r="H4897" i="6"/>
  <c r="H4898" i="6"/>
  <c r="H4899" i="6"/>
  <c r="H4900" i="6"/>
  <c r="H4901" i="6"/>
  <c r="H4902" i="6"/>
  <c r="H4903" i="6"/>
  <c r="H4904" i="6"/>
  <c r="H4905" i="6"/>
  <c r="H4906" i="6"/>
  <c r="H4907" i="6"/>
  <c r="H4908" i="6"/>
  <c r="H4909" i="6"/>
  <c r="H4910" i="6"/>
  <c r="H4911" i="6"/>
  <c r="H4912" i="6"/>
  <c r="H4913" i="6"/>
  <c r="H4914" i="6"/>
  <c r="H4915" i="6"/>
  <c r="H4916" i="6"/>
  <c r="H4917" i="6"/>
  <c r="H4918" i="6"/>
  <c r="H4919" i="6"/>
  <c r="H4920" i="6"/>
  <c r="H4921" i="6"/>
  <c r="H4922" i="6"/>
  <c r="H4923" i="6"/>
  <c r="H4924" i="6"/>
  <c r="H4925" i="6"/>
  <c r="H4926" i="6"/>
  <c r="H4927" i="6"/>
  <c r="H4928" i="6"/>
  <c r="H4929" i="6"/>
  <c r="H4930" i="6"/>
  <c r="H4931" i="6"/>
  <c r="H4932" i="6"/>
  <c r="H4933" i="6"/>
  <c r="H4934" i="6"/>
  <c r="H4935" i="6"/>
  <c r="H4936" i="6"/>
  <c r="H4937" i="6"/>
  <c r="H4938" i="6"/>
  <c r="H4939" i="6"/>
  <c r="H4940" i="6"/>
  <c r="H4941" i="6"/>
  <c r="H4942" i="6"/>
  <c r="H4943" i="6"/>
  <c r="H4944" i="6"/>
  <c r="H4945" i="6"/>
  <c r="H4946" i="6"/>
  <c r="H4947" i="6"/>
  <c r="H4948" i="6"/>
  <c r="H4949" i="6"/>
  <c r="H4950" i="6"/>
  <c r="H4951" i="6"/>
  <c r="H4952" i="6"/>
  <c r="H4953" i="6"/>
  <c r="H4954" i="6"/>
  <c r="H4955" i="6"/>
  <c r="H4956" i="6"/>
  <c r="H4957" i="6"/>
  <c r="H4958" i="6"/>
  <c r="H4959" i="6"/>
  <c r="H4960" i="6"/>
  <c r="H4961" i="6"/>
  <c r="H4962" i="6"/>
  <c r="H4963" i="6"/>
  <c r="H4964" i="6"/>
  <c r="H4965" i="6"/>
  <c r="H4966" i="6"/>
  <c r="H4967" i="6"/>
  <c r="H4968" i="6"/>
  <c r="H4969" i="6"/>
  <c r="H4970" i="6"/>
  <c r="H4971" i="6"/>
  <c r="H4972" i="6"/>
  <c r="H4973" i="6"/>
  <c r="H4974" i="6"/>
  <c r="H4975" i="6"/>
  <c r="H4976" i="6"/>
  <c r="H4977" i="6"/>
  <c r="H4978" i="6"/>
  <c r="H4979" i="6"/>
  <c r="H4980" i="6"/>
  <c r="H4981" i="6"/>
  <c r="H4982" i="6"/>
  <c r="H4983" i="6"/>
  <c r="H4984" i="6"/>
  <c r="H4985" i="6"/>
  <c r="H4986" i="6"/>
  <c r="H4987" i="6"/>
  <c r="H4988" i="6"/>
  <c r="H4989" i="6"/>
  <c r="H4990" i="6"/>
  <c r="H4991" i="6"/>
  <c r="H4992" i="6"/>
  <c r="H4993" i="6"/>
  <c r="H4994" i="6"/>
  <c r="H4995" i="6"/>
  <c r="H4996" i="6"/>
  <c r="H4997" i="6"/>
  <c r="H4998" i="6"/>
  <c r="H4999" i="6"/>
  <c r="H5000" i="6"/>
  <c r="H5001" i="6"/>
  <c r="H5002" i="6"/>
  <c r="H5003" i="6"/>
  <c r="H5004" i="6"/>
  <c r="H5005" i="6"/>
  <c r="H5006" i="6"/>
  <c r="H5007" i="6"/>
  <c r="H5008" i="6"/>
  <c r="H5009" i="6"/>
  <c r="H5010" i="6"/>
  <c r="H5011" i="6"/>
  <c r="H5012" i="6"/>
  <c r="H5013" i="6"/>
  <c r="H5014" i="6"/>
  <c r="H5015" i="6"/>
  <c r="H5016" i="6"/>
  <c r="H5017" i="6"/>
  <c r="H5018" i="6"/>
  <c r="H5019" i="6"/>
  <c r="H5020" i="6"/>
  <c r="H5021" i="6"/>
  <c r="H5022" i="6"/>
  <c r="H5023" i="6"/>
  <c r="H5024" i="6"/>
  <c r="H5025" i="6"/>
  <c r="H5026" i="6"/>
  <c r="H5027" i="6"/>
  <c r="H5028" i="6"/>
  <c r="H5029" i="6"/>
  <c r="H5030" i="6"/>
  <c r="H5031" i="6"/>
  <c r="H5032" i="6"/>
  <c r="H5033" i="6"/>
  <c r="H5034" i="6"/>
  <c r="H5035" i="6"/>
  <c r="H5036" i="6"/>
  <c r="H5037" i="6"/>
  <c r="H5038" i="6"/>
  <c r="H5039" i="6"/>
  <c r="H5040" i="6"/>
  <c r="H5041" i="6"/>
  <c r="H5042" i="6"/>
  <c r="H5043" i="6"/>
  <c r="H5044" i="6"/>
  <c r="H5045" i="6"/>
  <c r="H5046" i="6"/>
  <c r="H5047" i="6"/>
  <c r="H5048" i="6"/>
  <c r="H5049" i="6"/>
  <c r="H5050" i="6"/>
  <c r="H5051" i="6"/>
  <c r="H5052" i="6"/>
  <c r="H5053" i="6"/>
  <c r="H5054" i="6"/>
  <c r="H5055" i="6"/>
  <c r="H5056" i="6"/>
  <c r="H5057" i="6"/>
  <c r="H5058" i="6"/>
  <c r="H5059" i="6"/>
  <c r="H5060" i="6"/>
  <c r="H5061" i="6"/>
  <c r="H5062" i="6"/>
  <c r="H5063" i="6"/>
  <c r="H5064" i="6"/>
  <c r="H5065" i="6"/>
  <c r="H5066" i="6"/>
  <c r="H5067" i="6"/>
  <c r="H5068" i="6"/>
  <c r="H5069" i="6"/>
  <c r="H5070" i="6"/>
  <c r="H5071" i="6"/>
  <c r="H5072" i="6"/>
  <c r="H5073" i="6"/>
  <c r="H5074" i="6"/>
  <c r="H5075" i="6"/>
  <c r="H5076" i="6"/>
  <c r="H5077" i="6"/>
  <c r="H5078" i="6"/>
  <c r="H5079" i="6"/>
  <c r="H5080" i="6"/>
  <c r="H5081" i="6"/>
  <c r="H5082" i="6"/>
  <c r="H5083" i="6"/>
  <c r="H5084" i="6"/>
  <c r="H5085" i="6"/>
  <c r="H5086" i="6"/>
  <c r="H5087" i="6"/>
  <c r="H5088" i="6"/>
  <c r="H5089" i="6"/>
  <c r="H5090" i="6"/>
  <c r="H5091" i="6"/>
  <c r="H5092" i="6"/>
  <c r="H5093" i="6"/>
  <c r="H5094" i="6"/>
  <c r="H5095" i="6"/>
  <c r="H5096" i="6"/>
  <c r="H5097" i="6"/>
  <c r="H5098" i="6"/>
  <c r="H5099" i="6"/>
  <c r="H5100" i="6"/>
  <c r="H5101" i="6"/>
  <c r="H5102" i="6"/>
  <c r="H5103" i="6"/>
  <c r="H5104" i="6"/>
  <c r="H5105" i="6"/>
  <c r="H5106" i="6"/>
  <c r="H5107" i="6"/>
  <c r="H5108" i="6"/>
  <c r="H5109" i="6"/>
  <c r="H5110" i="6"/>
  <c r="H5111" i="6"/>
  <c r="H5112" i="6"/>
  <c r="H5113" i="6"/>
  <c r="H5114" i="6"/>
  <c r="H5115" i="6"/>
  <c r="H5116" i="6"/>
  <c r="H5117" i="6"/>
  <c r="H5118" i="6"/>
  <c r="H5119" i="6"/>
  <c r="H5120" i="6"/>
  <c r="H5121" i="6"/>
  <c r="H5122" i="6"/>
  <c r="H5123" i="6"/>
  <c r="H5124" i="6"/>
  <c r="H5125" i="6"/>
  <c r="H5126" i="6"/>
  <c r="H5127" i="6"/>
  <c r="H5128" i="6"/>
  <c r="H5129" i="6"/>
  <c r="H5130" i="6"/>
  <c r="H5131" i="6"/>
  <c r="H5132" i="6"/>
  <c r="H5133" i="6"/>
  <c r="H5134" i="6"/>
  <c r="H5135" i="6"/>
  <c r="H5136" i="6"/>
  <c r="H5137" i="6"/>
  <c r="H5138" i="6"/>
  <c r="H5139" i="6"/>
  <c r="H5140" i="6"/>
  <c r="H5141" i="6"/>
  <c r="H5142" i="6"/>
  <c r="H5143" i="6"/>
  <c r="H5144" i="6"/>
  <c r="H5145" i="6"/>
  <c r="H5146" i="6"/>
  <c r="H5147" i="6"/>
  <c r="H5148" i="6"/>
  <c r="H5149" i="6"/>
  <c r="H5150" i="6"/>
  <c r="H5151" i="6"/>
  <c r="H5152" i="6"/>
  <c r="H5153" i="6"/>
  <c r="H5154" i="6"/>
  <c r="H5155" i="6"/>
  <c r="H5156" i="6"/>
  <c r="H5157" i="6"/>
  <c r="H5158" i="6"/>
  <c r="H5159" i="6"/>
  <c r="H5160" i="6"/>
  <c r="H5161" i="6"/>
  <c r="H5162" i="6"/>
  <c r="H5163" i="6"/>
  <c r="H5164" i="6"/>
  <c r="H5165" i="6"/>
  <c r="H5166" i="6"/>
  <c r="H5167" i="6"/>
  <c r="H5168" i="6"/>
  <c r="H5169" i="6"/>
  <c r="H5170" i="6"/>
  <c r="H5171" i="6"/>
  <c r="H5172" i="6"/>
  <c r="H5173" i="6"/>
  <c r="H5174" i="6"/>
  <c r="H5175" i="6"/>
  <c r="H5176" i="6"/>
  <c r="H5177" i="6"/>
  <c r="H5178" i="6"/>
  <c r="H5179" i="6"/>
  <c r="H5180" i="6"/>
  <c r="H5181" i="6"/>
  <c r="H5182" i="6"/>
  <c r="H5183" i="6"/>
  <c r="H5184" i="6"/>
  <c r="H5185" i="6"/>
  <c r="H5186" i="6"/>
  <c r="H5187" i="6"/>
  <c r="H5188" i="6"/>
  <c r="H5189" i="6"/>
  <c r="H5190" i="6"/>
  <c r="H5191" i="6"/>
  <c r="H5192" i="6"/>
  <c r="H5193" i="6"/>
  <c r="H5194" i="6"/>
  <c r="H5195" i="6"/>
  <c r="H5196" i="6"/>
  <c r="H5197" i="6"/>
  <c r="H5198" i="6"/>
  <c r="H5199" i="6"/>
  <c r="H5200" i="6"/>
  <c r="H5201" i="6"/>
  <c r="H5202" i="6"/>
  <c r="H5203" i="6"/>
  <c r="H5204" i="6"/>
  <c r="H5205" i="6"/>
  <c r="H5206" i="6"/>
  <c r="H5207" i="6"/>
  <c r="H5208" i="6"/>
  <c r="H5209" i="6"/>
  <c r="H5210" i="6"/>
  <c r="H5211" i="6"/>
  <c r="H5212" i="6"/>
  <c r="H5213" i="6"/>
  <c r="H5214" i="6"/>
  <c r="H5215" i="6"/>
  <c r="H5216" i="6"/>
  <c r="H5217" i="6"/>
  <c r="H5218" i="6"/>
  <c r="H5219" i="6"/>
  <c r="H5220" i="6"/>
  <c r="H5221" i="6"/>
  <c r="H5222" i="6"/>
  <c r="H5223" i="6"/>
  <c r="H5224" i="6"/>
  <c r="H5225" i="6"/>
  <c r="H5226" i="6"/>
  <c r="H5227" i="6"/>
  <c r="H5228" i="6"/>
  <c r="H5229" i="6"/>
  <c r="H5230" i="6"/>
  <c r="H5231" i="6"/>
  <c r="H5232" i="6"/>
  <c r="H5233" i="6"/>
  <c r="H5234" i="6"/>
  <c r="H5235" i="6"/>
  <c r="H5236" i="6"/>
  <c r="H5237" i="6"/>
  <c r="H5238" i="6"/>
  <c r="H5239" i="6"/>
  <c r="H5240" i="6"/>
  <c r="H5241" i="6"/>
  <c r="H5242" i="6"/>
  <c r="H5243" i="6"/>
  <c r="H5244" i="6"/>
  <c r="H5245" i="6"/>
  <c r="H5246" i="6"/>
  <c r="H5247" i="6"/>
  <c r="H5248" i="6"/>
  <c r="H5249" i="6"/>
  <c r="H5250" i="6"/>
  <c r="H5251" i="6"/>
  <c r="H5252" i="6"/>
  <c r="H5253" i="6"/>
  <c r="H5254" i="6"/>
  <c r="H5255" i="6"/>
  <c r="H5256" i="6"/>
  <c r="H5257" i="6"/>
  <c r="H5258" i="6"/>
  <c r="H5259" i="6"/>
  <c r="H5260" i="6"/>
  <c r="H5261" i="6"/>
  <c r="H5262" i="6"/>
  <c r="H5263" i="6"/>
  <c r="H5264" i="6"/>
  <c r="H5265" i="6"/>
  <c r="H5266" i="6"/>
  <c r="H5267" i="6"/>
  <c r="H5268" i="6"/>
  <c r="H5269" i="6"/>
  <c r="H5270" i="6"/>
  <c r="H5271" i="6"/>
  <c r="H5272" i="6"/>
  <c r="H5273" i="6"/>
  <c r="H5274" i="6"/>
  <c r="H5275" i="6"/>
  <c r="H5276" i="6"/>
  <c r="H5277" i="6"/>
  <c r="H5278" i="6"/>
  <c r="H5279" i="6"/>
  <c r="H5280" i="6"/>
  <c r="H5281" i="6"/>
  <c r="H5282" i="6"/>
  <c r="H5283" i="6"/>
  <c r="H5284" i="6"/>
  <c r="H5285" i="6"/>
  <c r="H5286" i="6"/>
  <c r="H5287" i="6"/>
  <c r="H5288" i="6"/>
  <c r="H5289" i="6"/>
  <c r="H5290" i="6"/>
  <c r="H5291" i="6"/>
  <c r="H5292" i="6"/>
  <c r="H5293" i="6"/>
  <c r="H5294" i="6"/>
  <c r="H5295" i="6"/>
  <c r="H5296" i="6"/>
  <c r="H5297" i="6"/>
  <c r="H5298" i="6"/>
  <c r="H5299" i="6"/>
  <c r="H5300" i="6"/>
  <c r="H5301" i="6"/>
  <c r="H5302" i="6"/>
  <c r="H5303" i="6"/>
  <c r="H5304" i="6"/>
  <c r="H5305" i="6"/>
  <c r="H5306" i="6"/>
  <c r="H5307" i="6"/>
  <c r="H5308" i="6"/>
  <c r="H5309" i="6"/>
  <c r="H5310" i="6"/>
  <c r="H5311" i="6"/>
  <c r="H5312" i="6"/>
  <c r="H5313" i="6"/>
  <c r="H5314" i="6"/>
  <c r="H5315" i="6"/>
  <c r="H5316" i="6"/>
  <c r="H5317" i="6"/>
  <c r="H5318" i="6"/>
  <c r="H5319" i="6"/>
  <c r="H5320" i="6"/>
  <c r="H5321" i="6"/>
  <c r="H5322" i="6"/>
  <c r="H5323" i="6"/>
  <c r="H5324" i="6"/>
  <c r="H5325" i="6"/>
  <c r="H5326" i="6"/>
  <c r="H5327" i="6"/>
  <c r="H5328" i="6"/>
  <c r="H5329" i="6"/>
  <c r="H5330" i="6"/>
  <c r="H5331" i="6"/>
  <c r="H5332" i="6"/>
  <c r="H5333" i="6"/>
  <c r="H5334" i="6"/>
  <c r="H5335" i="6"/>
  <c r="H5336" i="6"/>
  <c r="H5337" i="6"/>
  <c r="H5338" i="6"/>
  <c r="H5339" i="6"/>
  <c r="H5340" i="6"/>
  <c r="H5341" i="6"/>
  <c r="H5342" i="6"/>
  <c r="H5343" i="6"/>
  <c r="H5344" i="6"/>
  <c r="H5345" i="6"/>
  <c r="H5346" i="6"/>
  <c r="H5347" i="6"/>
  <c r="H5348" i="6"/>
  <c r="H5349" i="6"/>
  <c r="H5350" i="6"/>
  <c r="H5351" i="6"/>
  <c r="H5352" i="6"/>
  <c r="H5353" i="6"/>
  <c r="H5354" i="6"/>
  <c r="H5355" i="6"/>
  <c r="H5356" i="6"/>
  <c r="H5357" i="6"/>
  <c r="H5358" i="6"/>
  <c r="H5359" i="6"/>
  <c r="H5360" i="6"/>
  <c r="H5361" i="6"/>
  <c r="H5362" i="6"/>
  <c r="H5363" i="6"/>
  <c r="H5364" i="6"/>
  <c r="H5365" i="6"/>
  <c r="H5366" i="6"/>
  <c r="H5367" i="6"/>
  <c r="H5368" i="6"/>
  <c r="H5369" i="6"/>
  <c r="H5370" i="6"/>
  <c r="H5371" i="6"/>
  <c r="H5372" i="6"/>
  <c r="H5373" i="6"/>
  <c r="H5374" i="6"/>
  <c r="H5375" i="6"/>
  <c r="H5376" i="6"/>
  <c r="H5377" i="6"/>
  <c r="H5378" i="6"/>
  <c r="H5379" i="6"/>
  <c r="H5380" i="6"/>
  <c r="H5381" i="6"/>
  <c r="H5382" i="6"/>
  <c r="H5383" i="6"/>
  <c r="H5384" i="6"/>
  <c r="H5385" i="6"/>
  <c r="H5386" i="6"/>
  <c r="H5387" i="6"/>
  <c r="H5388" i="6"/>
  <c r="H5389" i="6"/>
  <c r="H5390" i="6"/>
  <c r="H5391" i="6"/>
  <c r="H5392" i="6"/>
  <c r="H5393" i="6"/>
  <c r="H5394" i="6"/>
  <c r="H5395" i="6"/>
  <c r="H5396" i="6"/>
  <c r="H5397" i="6"/>
  <c r="H5398" i="6"/>
  <c r="H5399" i="6"/>
  <c r="H5400" i="6"/>
  <c r="H5401" i="6"/>
  <c r="H5402" i="6"/>
  <c r="H5403" i="6"/>
  <c r="H5404" i="6"/>
  <c r="H5405" i="6"/>
  <c r="H5406" i="6"/>
  <c r="H5407" i="6"/>
  <c r="H5408" i="6"/>
  <c r="H5409" i="6"/>
  <c r="H5410" i="6"/>
  <c r="H5411" i="6"/>
  <c r="H5412" i="6"/>
  <c r="H5413" i="6"/>
  <c r="H5414" i="6"/>
  <c r="H5415" i="6"/>
  <c r="H5416" i="6"/>
  <c r="H5417" i="6"/>
  <c r="H5418" i="6"/>
  <c r="H5419" i="6"/>
  <c r="H5420" i="6"/>
  <c r="H5421" i="6"/>
  <c r="H5422" i="6"/>
  <c r="H5423" i="6"/>
  <c r="H5424" i="6"/>
  <c r="H5425" i="6"/>
  <c r="H5426" i="6"/>
  <c r="H5427" i="6"/>
  <c r="H5428" i="6"/>
  <c r="H5429" i="6"/>
  <c r="H5430" i="6"/>
  <c r="H5431" i="6"/>
  <c r="H5432" i="6"/>
  <c r="H5433" i="6"/>
  <c r="H5434" i="6"/>
  <c r="H5435" i="6"/>
  <c r="H5436" i="6"/>
  <c r="H5437" i="6"/>
  <c r="H5438" i="6"/>
  <c r="H5439" i="6"/>
  <c r="H5440" i="6"/>
  <c r="H5441" i="6"/>
  <c r="H5442" i="6"/>
  <c r="H5443" i="6"/>
  <c r="H5444" i="6"/>
  <c r="H5445" i="6"/>
  <c r="H5446" i="6"/>
  <c r="H5447" i="6"/>
  <c r="H5448" i="6"/>
  <c r="H5449" i="6"/>
  <c r="H5450" i="6"/>
  <c r="H5451" i="6"/>
  <c r="H5452" i="6"/>
  <c r="H5453" i="6"/>
  <c r="H5454" i="6"/>
  <c r="H5455" i="6"/>
  <c r="H5456" i="6"/>
  <c r="H5457" i="6"/>
  <c r="H5458" i="6"/>
  <c r="H5459" i="6"/>
  <c r="H5460" i="6"/>
  <c r="H5461" i="6"/>
  <c r="H5462" i="6"/>
  <c r="H5463" i="6"/>
  <c r="H5464" i="6"/>
  <c r="H5465" i="6"/>
  <c r="H5466" i="6"/>
  <c r="H5467" i="6"/>
  <c r="H5468" i="6"/>
  <c r="H5469" i="6"/>
  <c r="H5470" i="6"/>
  <c r="H5471" i="6"/>
  <c r="H5472" i="6"/>
  <c r="H5473" i="6"/>
  <c r="H5474" i="6"/>
  <c r="H5475" i="6"/>
  <c r="H5476" i="6"/>
  <c r="H5477" i="6"/>
  <c r="H5478" i="6"/>
  <c r="H5479" i="6"/>
  <c r="H5480" i="6"/>
  <c r="H5481" i="6"/>
  <c r="H5482" i="6"/>
  <c r="H5483" i="6"/>
  <c r="H5484" i="6"/>
  <c r="H5485" i="6"/>
  <c r="H5486" i="6"/>
  <c r="H5487" i="6"/>
  <c r="H5488" i="6"/>
  <c r="H5489" i="6"/>
  <c r="H5490" i="6"/>
  <c r="H5491" i="6"/>
  <c r="H5492" i="6"/>
  <c r="H5493" i="6"/>
  <c r="H5494" i="6"/>
  <c r="H5495" i="6"/>
  <c r="H5496" i="6"/>
  <c r="H5497" i="6"/>
  <c r="H5498" i="6"/>
  <c r="H5499" i="6"/>
  <c r="H5500" i="6"/>
  <c r="H5501" i="6"/>
  <c r="H5502" i="6"/>
  <c r="H5503" i="6"/>
  <c r="H5504" i="6"/>
  <c r="H5505" i="6"/>
  <c r="H5506" i="6"/>
  <c r="H5507" i="6"/>
  <c r="H5508" i="6"/>
  <c r="H5509" i="6"/>
  <c r="H5510" i="6"/>
  <c r="H5511" i="6"/>
  <c r="H5512" i="6"/>
  <c r="H5513" i="6"/>
  <c r="H5514" i="6"/>
  <c r="H5515" i="6"/>
  <c r="H5516" i="6"/>
  <c r="H5517" i="6"/>
  <c r="H5518" i="6"/>
  <c r="H5519" i="6"/>
  <c r="H5520" i="6"/>
  <c r="H5521" i="6"/>
  <c r="H5522" i="6"/>
  <c r="H5523" i="6"/>
  <c r="H5524" i="6"/>
  <c r="H5525" i="6"/>
  <c r="H5526" i="6"/>
  <c r="H5527" i="6"/>
  <c r="H5528" i="6"/>
  <c r="H5529" i="6"/>
  <c r="H5530" i="6"/>
  <c r="H5531" i="6"/>
  <c r="H5532" i="6"/>
  <c r="H5533" i="6"/>
  <c r="H5534" i="6"/>
  <c r="H5535" i="6"/>
  <c r="H5536" i="6"/>
  <c r="H5537" i="6"/>
  <c r="H5538" i="6"/>
  <c r="H5539" i="6"/>
  <c r="H5540" i="6"/>
  <c r="H5541" i="6"/>
  <c r="H5542" i="6"/>
  <c r="H5543" i="6"/>
  <c r="H5544" i="6"/>
  <c r="H5545" i="6"/>
  <c r="H5546" i="6"/>
  <c r="H5547" i="6"/>
  <c r="H5548" i="6"/>
  <c r="H5549" i="6"/>
  <c r="H5550" i="6"/>
  <c r="H5551" i="6"/>
  <c r="H5552" i="6"/>
  <c r="H5553" i="6"/>
  <c r="H5554" i="6"/>
  <c r="H5555" i="6"/>
  <c r="H5556" i="6"/>
  <c r="H5557" i="6"/>
  <c r="H5558" i="6"/>
  <c r="H5559" i="6"/>
  <c r="H5560" i="6"/>
  <c r="H5561" i="6"/>
  <c r="H5562" i="6"/>
  <c r="H5563" i="6"/>
  <c r="H5564" i="6"/>
  <c r="H5565" i="6"/>
  <c r="H5566" i="6"/>
  <c r="H5567" i="6"/>
  <c r="H5568" i="6"/>
  <c r="H5569" i="6"/>
  <c r="H5570" i="6"/>
  <c r="H5571" i="6"/>
  <c r="H5572" i="6"/>
  <c r="H5573" i="6"/>
  <c r="H5574" i="6"/>
  <c r="H5575" i="6"/>
  <c r="H5576" i="6"/>
  <c r="H5577" i="6"/>
  <c r="H5578" i="6"/>
  <c r="H5579" i="6"/>
  <c r="H5580" i="6"/>
  <c r="H5581" i="6"/>
  <c r="H5582" i="6"/>
  <c r="H5583" i="6"/>
  <c r="H5584" i="6"/>
  <c r="H5585" i="6"/>
  <c r="H5586" i="6"/>
  <c r="H5587" i="6"/>
  <c r="H5588" i="6"/>
  <c r="H5589" i="6"/>
  <c r="H5590" i="6"/>
  <c r="H5591" i="6"/>
  <c r="H5592" i="6"/>
  <c r="H5593" i="6"/>
  <c r="H5594" i="6"/>
  <c r="H5595" i="6"/>
  <c r="H5596" i="6"/>
  <c r="H5597" i="6"/>
  <c r="H5598" i="6"/>
  <c r="H5599" i="6"/>
  <c r="H5600" i="6"/>
  <c r="H5601" i="6"/>
  <c r="H5602" i="6"/>
  <c r="H5603" i="6"/>
  <c r="H5604" i="6"/>
  <c r="H5605" i="6"/>
  <c r="H5606" i="6"/>
  <c r="H5607" i="6"/>
  <c r="H5608" i="6"/>
  <c r="H5609" i="6"/>
  <c r="H5610" i="6"/>
  <c r="H5611" i="6"/>
  <c r="H5612" i="6"/>
  <c r="H5613" i="6"/>
  <c r="H5614" i="6"/>
  <c r="H5615" i="6"/>
  <c r="H5616" i="6"/>
  <c r="H5617" i="6"/>
  <c r="H5618" i="6"/>
  <c r="H5619" i="6"/>
  <c r="H5620" i="6"/>
  <c r="H5621" i="6"/>
  <c r="H5622" i="6"/>
  <c r="H5623" i="6"/>
  <c r="H5624" i="6"/>
  <c r="H5625" i="6"/>
  <c r="H5626" i="6"/>
  <c r="H5627" i="6"/>
  <c r="H5628" i="6"/>
  <c r="H5629" i="6"/>
  <c r="H5630" i="6"/>
  <c r="H5631" i="6"/>
  <c r="H5632" i="6"/>
  <c r="H5633" i="6"/>
  <c r="H5634" i="6"/>
  <c r="H5635" i="6"/>
  <c r="H5636" i="6"/>
  <c r="H5637" i="6"/>
  <c r="H5638" i="6"/>
  <c r="H5639" i="6"/>
  <c r="H5640" i="6"/>
  <c r="H5641" i="6"/>
  <c r="H5642" i="6"/>
  <c r="H5643" i="6"/>
  <c r="H5644" i="6"/>
  <c r="H5645" i="6"/>
  <c r="H5646" i="6"/>
  <c r="H5647" i="6"/>
  <c r="H5648" i="6"/>
  <c r="H5649" i="6"/>
  <c r="H5650" i="6"/>
  <c r="H5651" i="6"/>
  <c r="H5652" i="6"/>
  <c r="H5653" i="6"/>
  <c r="H5654" i="6"/>
  <c r="H5655" i="6"/>
  <c r="H5656" i="6"/>
  <c r="H5657" i="6"/>
  <c r="H5658" i="6"/>
  <c r="H5659" i="6"/>
  <c r="H5660" i="6"/>
  <c r="H5661" i="6"/>
  <c r="H5662" i="6"/>
  <c r="H5663" i="6"/>
  <c r="H5664" i="6"/>
  <c r="H5665" i="6"/>
  <c r="H5666" i="6"/>
  <c r="H5667" i="6"/>
  <c r="H5668" i="6"/>
  <c r="H5669" i="6"/>
  <c r="H5670" i="6"/>
  <c r="H5671" i="6"/>
  <c r="H5672" i="6"/>
  <c r="H5673" i="6"/>
  <c r="H5674" i="6"/>
  <c r="H5675" i="6"/>
  <c r="H5676" i="6"/>
  <c r="H5677" i="6"/>
  <c r="H5678" i="6"/>
  <c r="H5679" i="6"/>
  <c r="H5680" i="6"/>
  <c r="H5681" i="6"/>
  <c r="H5682" i="6"/>
  <c r="H5683" i="6"/>
  <c r="H5684" i="6"/>
  <c r="H5685" i="6"/>
  <c r="H5686" i="6"/>
  <c r="H5687" i="6"/>
  <c r="H5688" i="6"/>
  <c r="H5689" i="6"/>
  <c r="H5690" i="6"/>
  <c r="H5691" i="6"/>
  <c r="H5692" i="6"/>
  <c r="H5693" i="6"/>
  <c r="H5694" i="6"/>
  <c r="H5695" i="6"/>
  <c r="H5696" i="6"/>
  <c r="H5697" i="6"/>
  <c r="H5698" i="6"/>
  <c r="H5699" i="6"/>
  <c r="H5700" i="6"/>
  <c r="H5701" i="6"/>
  <c r="H5702" i="6"/>
  <c r="H5703" i="6"/>
  <c r="H5704" i="6"/>
  <c r="H5705" i="6"/>
  <c r="H5706" i="6"/>
  <c r="H5707" i="6"/>
  <c r="H5708" i="6"/>
  <c r="H5709" i="6"/>
  <c r="H5710" i="6"/>
  <c r="H5711" i="6"/>
  <c r="H5712" i="6"/>
  <c r="H5713" i="6"/>
  <c r="H5714" i="6"/>
  <c r="H5715" i="6"/>
  <c r="H5716" i="6"/>
  <c r="H5717" i="6"/>
  <c r="H5718" i="6"/>
  <c r="H5719" i="6"/>
  <c r="H5720" i="6"/>
  <c r="H5721" i="6"/>
  <c r="H5722" i="6"/>
  <c r="H5723" i="6"/>
  <c r="H5724" i="6"/>
  <c r="H5725" i="6"/>
  <c r="H5726" i="6"/>
  <c r="H5727" i="6"/>
  <c r="H5728" i="6"/>
  <c r="H5729" i="6"/>
  <c r="H5730" i="6"/>
  <c r="H5731" i="6"/>
  <c r="H5732" i="6"/>
  <c r="H5733" i="6"/>
  <c r="H5734" i="6"/>
  <c r="H5735" i="6"/>
  <c r="H5736" i="6"/>
  <c r="H5737" i="6"/>
  <c r="H5738" i="6"/>
  <c r="H5739" i="6"/>
  <c r="H5740" i="6"/>
  <c r="H5741" i="6"/>
  <c r="H5742" i="6"/>
  <c r="H5743" i="6"/>
  <c r="H5744" i="6"/>
  <c r="H5745" i="6"/>
  <c r="H5746" i="6"/>
  <c r="H5747" i="6"/>
  <c r="H5748" i="6"/>
  <c r="H5749" i="6"/>
  <c r="H5750" i="6"/>
  <c r="H5751" i="6"/>
  <c r="H5752" i="6"/>
  <c r="H5753" i="6"/>
  <c r="H5754" i="6"/>
  <c r="H5755" i="6"/>
  <c r="H5756" i="6"/>
  <c r="H5757" i="6"/>
  <c r="H5758" i="6"/>
  <c r="H5759" i="6"/>
  <c r="H5760" i="6"/>
  <c r="H5761" i="6"/>
  <c r="H5762" i="6"/>
  <c r="H5763" i="6"/>
  <c r="H5764" i="6"/>
  <c r="H5765" i="6"/>
  <c r="H5766" i="6"/>
  <c r="H5767" i="6"/>
  <c r="H5768" i="6"/>
  <c r="H5769" i="6"/>
  <c r="H5770" i="6"/>
  <c r="H5771" i="6"/>
  <c r="H5772" i="6"/>
  <c r="H5773" i="6"/>
  <c r="H5774" i="6"/>
  <c r="H5775" i="6"/>
  <c r="H5776" i="6"/>
  <c r="H5777" i="6"/>
  <c r="H5778" i="6"/>
  <c r="H5779" i="6"/>
  <c r="H5780" i="6"/>
  <c r="H5781" i="6"/>
  <c r="H5782" i="6"/>
  <c r="H5783" i="6"/>
  <c r="H5784" i="6"/>
  <c r="H5785" i="6"/>
  <c r="H5786" i="6"/>
  <c r="H5787" i="6"/>
  <c r="H5788" i="6"/>
  <c r="H5789" i="6"/>
  <c r="H5790" i="6"/>
  <c r="H5791" i="6"/>
  <c r="H5792" i="6"/>
  <c r="H5793" i="6"/>
  <c r="H5794" i="6"/>
  <c r="H5795" i="6"/>
  <c r="H5796" i="6"/>
  <c r="H5797" i="6"/>
  <c r="H5798" i="6"/>
  <c r="H5799" i="6"/>
  <c r="H5800" i="6"/>
  <c r="H5801" i="6"/>
  <c r="H5802" i="6"/>
  <c r="H5803" i="6"/>
  <c r="H5804" i="6"/>
  <c r="H5805" i="6"/>
  <c r="H5806" i="6"/>
  <c r="H5807" i="6"/>
  <c r="H5808" i="6"/>
  <c r="H5809" i="6"/>
  <c r="H5810" i="6"/>
  <c r="H5811" i="6"/>
  <c r="H5812" i="6"/>
  <c r="H5813" i="6"/>
  <c r="H5814" i="6"/>
  <c r="H5815" i="6"/>
  <c r="H5816" i="6"/>
  <c r="H5817" i="6"/>
  <c r="H5818" i="6"/>
  <c r="H5819" i="6"/>
  <c r="H5820" i="6"/>
  <c r="H5821" i="6"/>
  <c r="H5822" i="6"/>
  <c r="H5823" i="6"/>
  <c r="H5824" i="6"/>
  <c r="H5825" i="6"/>
  <c r="H5826" i="6"/>
  <c r="H5827" i="6"/>
  <c r="H5828" i="6"/>
  <c r="H5829" i="6"/>
  <c r="H5830" i="6"/>
  <c r="H5831" i="6"/>
  <c r="H5832" i="6"/>
  <c r="H5833" i="6"/>
  <c r="H5834" i="6"/>
  <c r="H5835" i="6"/>
  <c r="H5836" i="6"/>
  <c r="H5837" i="6"/>
  <c r="H5838" i="6"/>
  <c r="H5839" i="6"/>
  <c r="H5840" i="6"/>
  <c r="H5841" i="6"/>
  <c r="H5842" i="6"/>
  <c r="H5843" i="6"/>
  <c r="H5844" i="6"/>
  <c r="H5845" i="6"/>
  <c r="H5846" i="6"/>
  <c r="H5847" i="6"/>
  <c r="H5848" i="6"/>
  <c r="H5849" i="6"/>
  <c r="H5850" i="6"/>
  <c r="H5851" i="6"/>
  <c r="H5852" i="6"/>
  <c r="H5853" i="6"/>
  <c r="H5854" i="6"/>
  <c r="H5855" i="6"/>
  <c r="H5856" i="6"/>
  <c r="H5857" i="6"/>
  <c r="H5858" i="6"/>
  <c r="H5859" i="6"/>
  <c r="H5860" i="6"/>
  <c r="H5861" i="6"/>
  <c r="H5862" i="6"/>
  <c r="H5863" i="6"/>
  <c r="H5864" i="6"/>
  <c r="H5865" i="6"/>
  <c r="H5866" i="6"/>
  <c r="H5867" i="6"/>
  <c r="H5868" i="6"/>
  <c r="H5869" i="6"/>
  <c r="H5870" i="6"/>
  <c r="H5871" i="6"/>
  <c r="H5872" i="6"/>
  <c r="H5873" i="6"/>
  <c r="H5874" i="6"/>
  <c r="H5875" i="6"/>
  <c r="H5876" i="6"/>
  <c r="H5877" i="6"/>
  <c r="H5878" i="6"/>
  <c r="H5879" i="6"/>
  <c r="H5880" i="6"/>
  <c r="H5881" i="6"/>
  <c r="H5882" i="6"/>
  <c r="H5883" i="6"/>
  <c r="H5884" i="6"/>
  <c r="H5885" i="6"/>
  <c r="H5886" i="6"/>
  <c r="H5887" i="6"/>
  <c r="H5888" i="6"/>
  <c r="H5889" i="6"/>
  <c r="H5890" i="6"/>
  <c r="H5891" i="6"/>
  <c r="H5892" i="6"/>
  <c r="H5893" i="6"/>
  <c r="H5894" i="6"/>
  <c r="H5895" i="6"/>
  <c r="H5896" i="6"/>
  <c r="H5897" i="6"/>
  <c r="H5898" i="6"/>
  <c r="H5899" i="6"/>
  <c r="H5900" i="6"/>
  <c r="H5901" i="6"/>
  <c r="H5902" i="6"/>
  <c r="H5903" i="6"/>
  <c r="H5904" i="6"/>
  <c r="H5905" i="6"/>
  <c r="H5906" i="6"/>
  <c r="H5907" i="6"/>
  <c r="H5908" i="6"/>
  <c r="H5909" i="6"/>
  <c r="H5910" i="6"/>
  <c r="H5911" i="6"/>
  <c r="H5912" i="6"/>
  <c r="H5913" i="6"/>
  <c r="H5914" i="6"/>
  <c r="H5915" i="6"/>
  <c r="H5916" i="6"/>
  <c r="H5917" i="6"/>
  <c r="H5918" i="6"/>
  <c r="H5919" i="6"/>
  <c r="H5920" i="6"/>
  <c r="H5921" i="6"/>
  <c r="H5922" i="6"/>
  <c r="H5923" i="6"/>
  <c r="H5924" i="6"/>
  <c r="H5925" i="6"/>
  <c r="H5926" i="6"/>
  <c r="H5927" i="6"/>
  <c r="H5928" i="6"/>
  <c r="H5929" i="6"/>
  <c r="H5930" i="6"/>
  <c r="H5931" i="6"/>
  <c r="H5932" i="6"/>
  <c r="H5933" i="6"/>
  <c r="H5934" i="6"/>
  <c r="H5935" i="6"/>
  <c r="H5936" i="6"/>
  <c r="H5937" i="6"/>
  <c r="H5938" i="6"/>
  <c r="H5939" i="6"/>
  <c r="H5940" i="6"/>
  <c r="H5941" i="6"/>
  <c r="H5942" i="6"/>
  <c r="H5943" i="6"/>
  <c r="H5944" i="6"/>
  <c r="H5945" i="6"/>
  <c r="H5946" i="6"/>
  <c r="H5947" i="6"/>
  <c r="H5948" i="6"/>
  <c r="H5949" i="6"/>
  <c r="H5950" i="6"/>
  <c r="H5951" i="6"/>
  <c r="H5952" i="6"/>
  <c r="H5953" i="6"/>
  <c r="H5954" i="6"/>
  <c r="H5955" i="6"/>
  <c r="H5956" i="6"/>
  <c r="H5957" i="6"/>
  <c r="H5958" i="6"/>
  <c r="H5959" i="6"/>
  <c r="H5960" i="6"/>
  <c r="H5961" i="6"/>
  <c r="H5962" i="6"/>
  <c r="H5963" i="6"/>
  <c r="H5964" i="6"/>
  <c r="H5965" i="6"/>
  <c r="H5966" i="6"/>
  <c r="H5967" i="6"/>
  <c r="H5968" i="6"/>
  <c r="H5969" i="6"/>
  <c r="H5970" i="6"/>
  <c r="H5971" i="6"/>
  <c r="H5972" i="6"/>
  <c r="H5973" i="6"/>
  <c r="H5974" i="6"/>
  <c r="H5975" i="6"/>
  <c r="H5976" i="6"/>
  <c r="H5977" i="6"/>
  <c r="H5978" i="6"/>
  <c r="H5979" i="6"/>
  <c r="H5980" i="6"/>
  <c r="H5981" i="6"/>
  <c r="H5982" i="6"/>
  <c r="H5983" i="6"/>
  <c r="H5984" i="6"/>
  <c r="H5985" i="6"/>
  <c r="H5986" i="6"/>
  <c r="H5987" i="6"/>
  <c r="H5988" i="6"/>
  <c r="H5989" i="6"/>
  <c r="H5990" i="6"/>
  <c r="H5991" i="6"/>
  <c r="H5992" i="6"/>
  <c r="H5993" i="6"/>
  <c r="H5994" i="6"/>
  <c r="H5995" i="6"/>
  <c r="H5996" i="6"/>
  <c r="H5997" i="6"/>
  <c r="H5998" i="6"/>
  <c r="H5999" i="6"/>
  <c r="H6000" i="6"/>
  <c r="H6001" i="6"/>
  <c r="H6002" i="6"/>
  <c r="H6003" i="6"/>
  <c r="H6004" i="6"/>
  <c r="H6005" i="6"/>
  <c r="H6006" i="6"/>
  <c r="H6007" i="6"/>
  <c r="H6008" i="6"/>
  <c r="H6009" i="6"/>
  <c r="H6010" i="6"/>
  <c r="H6011" i="6"/>
  <c r="H6012" i="6"/>
  <c r="H6013" i="6"/>
  <c r="H6014" i="6"/>
  <c r="H6015" i="6"/>
  <c r="H6016" i="6"/>
  <c r="H6017" i="6"/>
  <c r="H6018" i="6"/>
  <c r="H6019" i="6"/>
  <c r="H6020" i="6"/>
  <c r="H6021" i="6"/>
  <c r="H6022" i="6"/>
  <c r="H6023" i="6"/>
  <c r="H6024" i="6"/>
  <c r="H6025" i="6"/>
  <c r="H6026" i="6"/>
  <c r="H6027" i="6"/>
  <c r="H6028" i="6"/>
  <c r="H6029" i="6"/>
  <c r="H6030" i="6"/>
  <c r="H6031" i="6"/>
  <c r="H6032" i="6"/>
  <c r="H6033" i="6"/>
  <c r="H6034" i="6"/>
  <c r="H6035" i="6"/>
  <c r="H6036" i="6"/>
  <c r="H6037" i="6"/>
  <c r="H6038" i="6"/>
  <c r="H6039" i="6"/>
  <c r="H6040" i="6"/>
  <c r="H6041" i="6"/>
  <c r="H6042" i="6"/>
  <c r="H6043" i="6"/>
  <c r="H6044" i="6"/>
  <c r="H6045" i="6"/>
  <c r="H6046" i="6"/>
  <c r="H6047" i="6"/>
  <c r="H6048" i="6"/>
  <c r="H6049" i="6"/>
  <c r="H6050" i="6"/>
  <c r="H6051" i="6"/>
  <c r="H6052" i="6"/>
  <c r="H6053" i="6"/>
  <c r="H6054" i="6"/>
  <c r="H6055" i="6"/>
  <c r="H6056" i="6"/>
  <c r="H6057" i="6"/>
  <c r="H6058" i="6"/>
  <c r="H6059" i="6"/>
  <c r="H6060" i="6"/>
  <c r="H6061" i="6"/>
  <c r="H6062" i="6"/>
  <c r="H6063" i="6"/>
  <c r="H6064" i="6"/>
  <c r="H6065" i="6"/>
  <c r="H6066" i="6"/>
  <c r="H6067" i="6"/>
  <c r="H6068" i="6"/>
  <c r="H6069" i="6"/>
  <c r="H6070" i="6"/>
  <c r="H6071" i="6"/>
  <c r="H6072" i="6"/>
  <c r="H6073" i="6"/>
  <c r="H6074" i="6"/>
  <c r="H6075" i="6"/>
  <c r="H6076" i="6"/>
  <c r="H6077" i="6"/>
  <c r="H6078" i="6"/>
  <c r="H6079" i="6"/>
  <c r="H6080" i="6"/>
  <c r="H6081" i="6"/>
  <c r="H6082" i="6"/>
  <c r="H6083" i="6"/>
  <c r="H6084" i="6"/>
  <c r="H6085" i="6"/>
  <c r="H6086" i="6"/>
  <c r="H6087" i="6"/>
  <c r="H6088" i="6"/>
  <c r="H6089" i="6"/>
  <c r="H6090" i="6"/>
  <c r="H6091" i="6"/>
  <c r="H6092" i="6"/>
  <c r="H6093" i="6"/>
  <c r="H6094" i="6"/>
  <c r="H6095" i="6"/>
  <c r="H6096" i="6"/>
  <c r="H6097" i="6"/>
  <c r="H6098" i="6"/>
  <c r="H6099" i="6"/>
  <c r="H6100" i="6"/>
  <c r="H6101" i="6"/>
  <c r="H6102" i="6"/>
  <c r="H6103" i="6"/>
  <c r="H6104" i="6"/>
  <c r="H6105" i="6"/>
  <c r="H6106" i="6"/>
  <c r="H6107" i="6"/>
  <c r="H6108" i="6"/>
  <c r="H6109" i="6"/>
  <c r="H6110" i="6"/>
  <c r="H6111" i="6"/>
  <c r="H6112" i="6"/>
  <c r="H6113" i="6"/>
  <c r="H6114" i="6"/>
  <c r="H6115" i="6"/>
  <c r="H6116" i="6"/>
  <c r="H6117" i="6"/>
  <c r="H6118" i="6"/>
  <c r="H6119" i="6"/>
  <c r="H6120" i="6"/>
  <c r="H6121" i="6"/>
  <c r="H6122" i="6"/>
  <c r="H6123" i="6"/>
  <c r="H6124" i="6"/>
  <c r="H6125" i="6"/>
  <c r="H6126" i="6"/>
  <c r="H6127" i="6"/>
  <c r="H6128" i="6"/>
  <c r="H6129" i="6"/>
  <c r="H6130" i="6"/>
  <c r="H6131" i="6"/>
  <c r="H6132" i="6"/>
  <c r="H6133" i="6"/>
  <c r="H6134" i="6"/>
  <c r="H6135" i="6"/>
  <c r="H6136" i="6"/>
  <c r="H6137" i="6"/>
  <c r="H6138" i="6"/>
  <c r="H6139" i="6"/>
  <c r="H6140" i="6"/>
  <c r="H6141" i="6"/>
  <c r="H6142" i="6"/>
  <c r="H6143" i="6"/>
  <c r="H6144" i="6"/>
  <c r="H6145" i="6"/>
  <c r="H6146" i="6"/>
  <c r="H6147" i="6"/>
  <c r="H6148" i="6"/>
  <c r="H6149" i="6"/>
  <c r="H6150" i="6"/>
  <c r="H6151" i="6"/>
  <c r="H6152" i="6"/>
  <c r="H6153" i="6"/>
  <c r="H6154" i="6"/>
  <c r="H6155" i="6"/>
  <c r="H6156" i="6"/>
  <c r="H6157" i="6"/>
  <c r="H6158" i="6"/>
  <c r="H6159" i="6"/>
  <c r="H6160" i="6"/>
  <c r="H6161" i="6"/>
  <c r="H6162" i="6"/>
  <c r="H6163" i="6"/>
  <c r="H6164" i="6"/>
  <c r="H6165" i="6"/>
  <c r="H6166" i="6"/>
  <c r="H6167" i="6"/>
  <c r="H6168" i="6"/>
  <c r="H6169" i="6"/>
  <c r="H6170" i="6"/>
  <c r="H6171" i="6"/>
  <c r="H6172" i="6"/>
  <c r="H6173" i="6"/>
  <c r="H6174" i="6"/>
  <c r="H6175" i="6"/>
  <c r="H6176" i="6"/>
  <c r="H6177" i="6"/>
  <c r="H6178" i="6"/>
  <c r="H6179" i="6"/>
  <c r="H6180" i="6"/>
  <c r="H6181" i="6"/>
  <c r="H6182" i="6"/>
  <c r="H6183" i="6"/>
  <c r="H6184" i="6"/>
  <c r="H6185" i="6"/>
  <c r="H6186" i="6"/>
  <c r="H6187" i="6"/>
  <c r="H6188" i="6"/>
  <c r="H6189" i="6"/>
  <c r="H6190" i="6"/>
  <c r="H6191" i="6"/>
  <c r="H6192" i="6"/>
  <c r="H6193" i="6"/>
  <c r="H6194" i="6"/>
  <c r="H6195" i="6"/>
  <c r="H6196" i="6"/>
  <c r="H6197" i="6"/>
  <c r="H6198" i="6"/>
  <c r="H6199" i="6"/>
  <c r="H6200" i="6"/>
  <c r="H6201" i="6"/>
  <c r="H6202" i="6"/>
  <c r="H6203" i="6"/>
  <c r="H6204" i="6"/>
  <c r="H6205" i="6"/>
  <c r="H6206" i="6"/>
  <c r="H6207" i="6"/>
  <c r="H6208" i="6"/>
  <c r="H6209" i="6"/>
  <c r="H6210" i="6"/>
  <c r="H6211" i="6"/>
  <c r="H6212" i="6"/>
  <c r="H6213" i="6"/>
  <c r="H6214" i="6"/>
  <c r="H6215" i="6"/>
  <c r="H6216" i="6"/>
  <c r="H6217" i="6"/>
  <c r="H6218" i="6"/>
  <c r="H6219" i="6"/>
  <c r="H6220" i="6"/>
  <c r="H6221" i="6"/>
  <c r="H6222" i="6"/>
  <c r="H6223" i="6"/>
  <c r="H6224" i="6"/>
  <c r="H6225" i="6"/>
  <c r="H6226" i="6"/>
  <c r="H6227" i="6"/>
  <c r="H6228" i="6"/>
  <c r="H6229" i="6"/>
  <c r="H6230" i="6"/>
  <c r="H6231" i="6"/>
  <c r="H6232" i="6"/>
  <c r="H6233" i="6"/>
  <c r="H6234" i="6"/>
  <c r="H6235" i="6"/>
  <c r="H6236" i="6"/>
  <c r="H6237" i="6"/>
  <c r="H6238" i="6"/>
  <c r="H6239" i="6"/>
  <c r="H6240" i="6"/>
  <c r="H6241" i="6"/>
  <c r="H6242" i="6"/>
  <c r="H6243" i="6"/>
  <c r="H6244" i="6"/>
  <c r="H6245" i="6"/>
  <c r="H6246" i="6"/>
  <c r="H6247" i="6"/>
  <c r="H6248" i="6"/>
  <c r="H6249" i="6"/>
  <c r="H6250" i="6"/>
  <c r="H6251" i="6"/>
  <c r="H6252" i="6"/>
  <c r="H6253" i="6"/>
  <c r="H6254" i="6"/>
  <c r="H6255" i="6"/>
  <c r="H6256" i="6"/>
  <c r="H6257" i="6"/>
  <c r="H6258" i="6"/>
  <c r="H6259" i="6"/>
  <c r="H6260" i="6"/>
  <c r="H6261" i="6"/>
  <c r="H6262" i="6"/>
  <c r="H6263" i="6"/>
  <c r="H6264" i="6"/>
  <c r="H6265" i="6"/>
  <c r="H6266" i="6"/>
  <c r="H6267" i="6"/>
  <c r="H6268" i="6"/>
  <c r="H6269" i="6"/>
  <c r="H6270" i="6"/>
  <c r="H6271" i="6"/>
  <c r="H6272" i="6"/>
  <c r="H6273" i="6"/>
  <c r="H6274" i="6"/>
  <c r="H6275" i="6"/>
  <c r="H6276" i="6"/>
  <c r="H6277" i="6"/>
  <c r="H6278" i="6"/>
  <c r="H6279" i="6"/>
  <c r="H6280" i="6"/>
  <c r="H6281" i="6"/>
  <c r="H6282" i="6"/>
  <c r="H6283" i="6"/>
  <c r="H6284" i="6"/>
  <c r="H6285" i="6"/>
  <c r="H6286" i="6"/>
  <c r="H6287" i="6"/>
  <c r="H6288" i="6"/>
  <c r="H6289" i="6"/>
  <c r="H6290" i="6"/>
  <c r="H6291" i="6"/>
  <c r="H6292" i="6"/>
  <c r="H6293" i="6"/>
  <c r="H6294" i="6"/>
  <c r="H6295" i="6"/>
  <c r="H6296" i="6"/>
  <c r="H6297" i="6"/>
  <c r="H6298" i="6"/>
  <c r="H6299" i="6"/>
  <c r="H6300" i="6"/>
  <c r="H6301" i="6"/>
  <c r="H6302" i="6"/>
  <c r="H6303" i="6"/>
  <c r="H6304" i="6"/>
  <c r="H6305" i="6"/>
  <c r="H6306" i="6"/>
  <c r="H6307" i="6"/>
  <c r="H6308" i="6"/>
  <c r="H6309" i="6"/>
  <c r="H6310" i="6"/>
  <c r="H6311" i="6"/>
  <c r="H6312" i="6"/>
  <c r="H6313" i="6"/>
  <c r="H6314" i="6"/>
  <c r="H6315" i="6"/>
  <c r="H6316" i="6"/>
  <c r="H6317" i="6"/>
  <c r="H6318" i="6"/>
  <c r="H6319" i="6"/>
  <c r="H6320" i="6"/>
  <c r="H6321" i="6"/>
  <c r="H6322" i="6"/>
  <c r="H6323" i="6"/>
  <c r="H6324" i="6"/>
  <c r="H6325" i="6"/>
  <c r="H6326" i="6"/>
  <c r="H6327" i="6"/>
  <c r="H6328" i="6"/>
  <c r="H6329" i="6"/>
  <c r="H6330" i="6"/>
  <c r="H6331" i="6"/>
  <c r="H6332" i="6"/>
  <c r="H6333" i="6"/>
  <c r="H6334" i="6"/>
  <c r="H6335" i="6"/>
  <c r="H6336" i="6"/>
  <c r="H6337" i="6"/>
  <c r="H6338" i="6"/>
  <c r="H6339" i="6"/>
  <c r="H6340" i="6"/>
  <c r="H6341" i="6"/>
  <c r="H6342" i="6"/>
  <c r="H6343" i="6"/>
  <c r="H6344" i="6"/>
  <c r="H6345" i="6"/>
  <c r="H6346" i="6"/>
  <c r="H6347" i="6"/>
  <c r="H6348" i="6"/>
  <c r="H6349" i="6"/>
  <c r="H6350" i="6"/>
  <c r="H6351" i="6"/>
  <c r="H6352" i="6"/>
  <c r="H6353" i="6"/>
  <c r="H6354" i="6"/>
  <c r="H6355" i="6"/>
  <c r="H6356" i="6"/>
  <c r="H6357" i="6"/>
  <c r="H6358" i="6"/>
  <c r="H6359" i="6"/>
  <c r="H6360" i="6"/>
  <c r="H6361" i="6"/>
  <c r="H6362" i="6"/>
  <c r="H6363" i="6"/>
  <c r="H6364" i="6"/>
  <c r="H6365" i="6"/>
  <c r="H6366" i="6"/>
  <c r="H6367" i="6"/>
  <c r="H6368" i="6"/>
  <c r="H6369" i="6"/>
  <c r="H6370" i="6"/>
  <c r="H6371" i="6"/>
  <c r="H6372" i="6"/>
  <c r="H6373" i="6"/>
  <c r="H6374" i="6"/>
  <c r="H6375" i="6"/>
  <c r="H6376" i="6"/>
  <c r="H6377" i="6"/>
  <c r="H6378" i="6"/>
  <c r="H6379" i="6"/>
  <c r="H6380" i="6"/>
  <c r="H6381" i="6"/>
  <c r="H6382" i="6"/>
  <c r="H6383" i="6"/>
  <c r="H6384" i="6"/>
  <c r="H6385" i="6"/>
  <c r="H6386" i="6"/>
  <c r="H6387" i="6"/>
  <c r="H6388" i="6"/>
  <c r="H6389" i="6"/>
  <c r="H6390" i="6"/>
  <c r="H6391" i="6"/>
  <c r="H6392" i="6"/>
  <c r="H6393" i="6"/>
  <c r="H6394" i="6"/>
  <c r="H6395" i="6"/>
  <c r="H6396" i="6"/>
  <c r="H6397" i="6"/>
  <c r="H6398" i="6"/>
  <c r="H6399" i="6"/>
  <c r="H6400" i="6"/>
  <c r="H6401" i="6"/>
  <c r="H6402" i="6"/>
  <c r="H6403" i="6"/>
  <c r="H6404" i="6"/>
  <c r="H6405" i="6"/>
  <c r="H6406" i="6"/>
  <c r="H6407" i="6"/>
  <c r="H6408" i="6"/>
  <c r="H6409" i="6"/>
  <c r="H6410" i="6"/>
  <c r="H6411" i="6"/>
  <c r="H6412" i="6"/>
  <c r="H6413" i="6"/>
  <c r="H6414" i="6"/>
  <c r="H6415" i="6"/>
  <c r="H6416" i="6"/>
  <c r="H6417" i="6"/>
  <c r="H6418" i="6"/>
  <c r="H6419" i="6"/>
  <c r="H6420" i="6"/>
  <c r="H6421" i="6"/>
  <c r="H6422" i="6"/>
  <c r="H6423" i="6"/>
  <c r="H6424" i="6"/>
  <c r="H6425" i="6"/>
  <c r="H6426" i="6"/>
  <c r="H6427" i="6"/>
  <c r="H6428" i="6"/>
  <c r="H6429" i="6"/>
  <c r="H6430" i="6"/>
  <c r="H6431" i="6"/>
  <c r="H6432" i="6"/>
  <c r="H6433" i="6"/>
  <c r="H6434" i="6"/>
  <c r="H6435" i="6"/>
  <c r="H6436" i="6"/>
  <c r="H6437" i="6"/>
  <c r="H6438" i="6"/>
  <c r="H6439" i="6"/>
  <c r="H6440" i="6"/>
  <c r="H6441" i="6"/>
  <c r="H6442" i="6"/>
  <c r="H6443" i="6"/>
  <c r="H6444" i="6"/>
  <c r="H6445" i="6"/>
  <c r="H6446" i="6"/>
  <c r="H6447" i="6"/>
  <c r="H6448" i="6"/>
  <c r="H6449" i="6"/>
  <c r="H6450" i="6"/>
  <c r="H6451" i="6"/>
  <c r="H6452" i="6"/>
  <c r="H6453" i="6"/>
  <c r="H6454" i="6"/>
  <c r="H6455" i="6"/>
  <c r="H6456" i="6"/>
  <c r="H6457" i="6"/>
  <c r="H6458" i="6"/>
  <c r="H6459" i="6"/>
  <c r="H6460" i="6"/>
  <c r="H6461" i="6"/>
  <c r="H6462" i="6"/>
  <c r="H6463" i="6"/>
  <c r="H6464" i="6"/>
  <c r="H6465" i="6"/>
  <c r="H6466" i="6"/>
  <c r="H6467" i="6"/>
  <c r="H6468" i="6"/>
  <c r="H6469" i="6"/>
  <c r="H6470" i="6"/>
  <c r="H6471" i="6"/>
  <c r="H6472" i="6"/>
  <c r="H6473" i="6"/>
  <c r="H6474" i="6"/>
  <c r="H6475" i="6"/>
  <c r="H6476" i="6"/>
  <c r="H6477" i="6"/>
  <c r="H6478" i="6"/>
  <c r="H6479" i="6"/>
  <c r="H6480" i="6"/>
  <c r="H6481" i="6"/>
  <c r="H6482" i="6"/>
  <c r="H6483" i="6"/>
  <c r="H6484" i="6"/>
  <c r="H6485" i="6"/>
  <c r="H6486" i="6"/>
  <c r="H6487" i="6"/>
  <c r="H6488" i="6"/>
  <c r="H6489" i="6"/>
  <c r="H6490" i="6"/>
  <c r="H6491" i="6"/>
  <c r="H6492" i="6"/>
  <c r="H6493" i="6"/>
  <c r="H6494" i="6"/>
  <c r="H6495" i="6"/>
  <c r="H6496" i="6"/>
  <c r="H6497" i="6"/>
  <c r="H6498" i="6"/>
  <c r="H6499" i="6"/>
  <c r="H6500" i="6"/>
  <c r="H6501" i="6"/>
  <c r="H6502" i="6"/>
  <c r="H6503" i="6"/>
  <c r="H6504" i="6"/>
  <c r="H6505" i="6"/>
  <c r="H6506" i="6"/>
  <c r="H6507" i="6"/>
  <c r="H6508" i="6"/>
  <c r="H6509" i="6"/>
  <c r="H6510" i="6"/>
  <c r="H6511" i="6"/>
  <c r="H6512" i="6"/>
  <c r="H6513" i="6"/>
  <c r="H6514" i="6"/>
  <c r="H6515" i="6"/>
  <c r="H6516" i="6"/>
  <c r="H6517" i="6"/>
  <c r="H6518" i="6"/>
  <c r="H6519" i="6"/>
  <c r="H6520" i="6"/>
  <c r="H6521" i="6"/>
  <c r="H6522" i="6"/>
  <c r="H6523" i="6"/>
  <c r="H6524" i="6"/>
  <c r="H6525" i="6"/>
  <c r="H6526" i="6"/>
  <c r="H6527" i="6"/>
  <c r="H6528" i="6"/>
  <c r="H6529" i="6"/>
  <c r="H6530" i="6"/>
  <c r="H6531" i="6"/>
  <c r="H6532" i="6"/>
  <c r="H6533" i="6"/>
  <c r="H6534" i="6"/>
  <c r="H6535" i="6"/>
  <c r="H6536" i="6"/>
  <c r="H6537" i="6"/>
  <c r="H6538" i="6"/>
  <c r="H6539" i="6"/>
  <c r="H6540" i="6"/>
  <c r="H6541" i="6"/>
  <c r="H6542" i="6"/>
  <c r="H6543" i="6"/>
  <c r="H6544" i="6"/>
  <c r="H6545" i="6"/>
  <c r="H6546" i="6"/>
  <c r="H6547" i="6"/>
  <c r="H6548" i="6"/>
  <c r="H6549" i="6"/>
  <c r="H6550" i="6"/>
  <c r="H6551" i="6"/>
  <c r="H6552" i="6"/>
  <c r="H6553" i="6"/>
  <c r="H6554" i="6"/>
  <c r="H6555" i="6"/>
  <c r="H6556" i="6"/>
  <c r="H6557" i="6"/>
  <c r="H6558" i="6"/>
  <c r="H6559" i="6"/>
  <c r="H6560" i="6"/>
  <c r="H6561" i="6"/>
  <c r="H6562" i="6"/>
  <c r="H6563" i="6"/>
  <c r="H6564" i="6"/>
  <c r="H6565" i="6"/>
  <c r="H6566" i="6"/>
  <c r="H6567" i="6"/>
  <c r="H6568" i="6"/>
  <c r="H6569" i="6"/>
  <c r="H6570" i="6"/>
  <c r="H6571" i="6"/>
  <c r="H6572" i="6"/>
  <c r="H6573" i="6"/>
  <c r="H6574" i="6"/>
  <c r="H6575" i="6"/>
  <c r="H6576" i="6"/>
  <c r="H6577" i="6"/>
  <c r="H6578" i="6"/>
  <c r="H6579" i="6"/>
  <c r="H6580" i="6"/>
  <c r="H6581" i="6"/>
  <c r="H6582" i="6"/>
  <c r="H6583" i="6"/>
  <c r="H6584" i="6"/>
  <c r="H6585" i="6"/>
  <c r="H6586" i="6"/>
  <c r="H6587" i="6"/>
  <c r="H6588" i="6"/>
  <c r="H6589" i="6"/>
  <c r="H6590" i="6"/>
  <c r="H6591" i="6"/>
  <c r="H6592" i="6"/>
  <c r="H6593" i="6"/>
  <c r="H6594" i="6"/>
  <c r="H6595" i="6"/>
  <c r="H6596" i="6"/>
  <c r="H6597" i="6"/>
  <c r="H6598" i="6"/>
  <c r="H6599" i="6"/>
  <c r="H6600" i="6"/>
  <c r="H6601" i="6"/>
  <c r="H6602" i="6"/>
  <c r="H6603" i="6"/>
  <c r="H6604" i="6"/>
  <c r="H6605" i="6"/>
  <c r="H6606" i="6"/>
  <c r="H6607" i="6"/>
  <c r="H6608" i="6"/>
  <c r="H6609" i="6"/>
  <c r="H6610" i="6"/>
  <c r="H6611" i="6"/>
  <c r="H6612" i="6"/>
  <c r="H6613" i="6"/>
  <c r="H6614" i="6"/>
  <c r="H6615" i="6"/>
  <c r="H6616" i="6"/>
  <c r="H6617" i="6"/>
  <c r="H6618" i="6"/>
  <c r="H6619" i="6"/>
  <c r="H6620" i="6"/>
  <c r="H6621" i="6"/>
  <c r="H6622" i="6"/>
  <c r="H6623" i="6"/>
  <c r="H6624" i="6"/>
  <c r="H6625" i="6"/>
  <c r="H6626" i="6"/>
  <c r="H6627" i="6"/>
  <c r="H6628" i="6"/>
  <c r="H6629" i="6"/>
  <c r="H6630" i="6"/>
  <c r="H6631" i="6"/>
  <c r="H6632" i="6"/>
  <c r="H6633" i="6"/>
  <c r="H6634" i="6"/>
  <c r="H6635" i="6"/>
  <c r="H6636" i="6"/>
  <c r="H6637" i="6"/>
  <c r="H6638" i="6"/>
  <c r="H6639" i="6"/>
  <c r="H6640" i="6"/>
  <c r="H6641" i="6"/>
  <c r="H6642" i="6"/>
  <c r="H6643" i="6"/>
  <c r="H6644" i="6"/>
  <c r="H6645" i="6"/>
  <c r="H6646" i="6"/>
  <c r="H6647" i="6"/>
  <c r="H6648" i="6"/>
  <c r="H6649" i="6"/>
  <c r="H6650" i="6"/>
  <c r="H6651" i="6"/>
  <c r="H6652" i="6"/>
  <c r="H6653" i="6"/>
  <c r="H6654" i="6"/>
  <c r="H6655" i="6"/>
  <c r="H6656" i="6"/>
  <c r="H6657" i="6"/>
  <c r="H6658" i="6"/>
  <c r="H6659" i="6"/>
  <c r="H6660" i="6"/>
  <c r="H6661" i="6"/>
  <c r="H6662" i="6"/>
  <c r="H6663" i="6"/>
  <c r="H6664" i="6"/>
  <c r="H6665" i="6"/>
  <c r="H6666" i="6"/>
  <c r="H6667" i="6"/>
  <c r="H6668" i="6"/>
  <c r="H6669" i="6"/>
  <c r="H6670" i="6"/>
  <c r="H6671" i="6"/>
  <c r="H6672" i="6"/>
  <c r="H6673" i="6"/>
  <c r="H6674" i="6"/>
  <c r="H6675" i="6"/>
  <c r="H6676" i="6"/>
  <c r="H6677" i="6"/>
  <c r="H6678" i="6"/>
  <c r="H6679" i="6"/>
  <c r="H6680" i="6"/>
  <c r="H6681" i="6"/>
  <c r="H6682" i="6"/>
  <c r="H6683" i="6"/>
  <c r="H6684" i="6"/>
  <c r="H6685" i="6"/>
  <c r="H6686" i="6"/>
  <c r="H6687" i="6"/>
  <c r="H6688" i="6"/>
  <c r="H6689" i="6"/>
  <c r="H6690" i="6"/>
  <c r="H6691" i="6"/>
  <c r="H6692" i="6"/>
  <c r="H6693" i="6"/>
  <c r="H6694" i="6"/>
  <c r="H6695" i="6"/>
  <c r="H6696" i="6"/>
  <c r="H6697" i="6"/>
  <c r="H6698" i="6"/>
  <c r="H6699" i="6"/>
  <c r="H6700" i="6"/>
  <c r="H6701" i="6"/>
  <c r="H6702" i="6"/>
  <c r="H6703" i="6"/>
  <c r="H6704" i="6"/>
  <c r="H6705" i="6"/>
  <c r="H6706" i="6"/>
  <c r="H6707" i="6"/>
  <c r="H6708" i="6"/>
  <c r="H6709" i="6"/>
  <c r="H6710" i="6"/>
  <c r="H6711" i="6"/>
  <c r="H6712" i="6"/>
  <c r="H6713" i="6"/>
  <c r="H6714" i="6"/>
  <c r="H6715" i="6"/>
  <c r="H6716" i="6"/>
  <c r="H6717" i="6"/>
  <c r="H6718" i="6"/>
  <c r="H6719" i="6"/>
  <c r="H6720" i="6"/>
  <c r="H6721" i="6"/>
  <c r="H6722" i="6"/>
  <c r="H6723" i="6"/>
  <c r="H6724" i="6"/>
  <c r="H6725" i="6"/>
  <c r="H6726" i="6"/>
  <c r="H6727" i="6"/>
  <c r="H6728" i="6"/>
  <c r="H6729" i="6"/>
  <c r="H6730" i="6"/>
  <c r="H6731" i="6"/>
  <c r="H6732" i="6"/>
  <c r="H6733" i="6"/>
  <c r="H6734" i="6"/>
  <c r="H6735" i="6"/>
  <c r="H6736" i="6"/>
  <c r="H6737" i="6"/>
  <c r="H6738" i="6"/>
  <c r="H6739" i="6"/>
  <c r="H6740" i="6"/>
  <c r="H6741" i="6"/>
  <c r="H6742" i="6"/>
  <c r="H6743" i="6"/>
  <c r="H6744" i="6"/>
  <c r="H6745" i="6"/>
  <c r="H6746" i="6"/>
  <c r="H6747" i="6"/>
  <c r="H6748" i="6"/>
  <c r="H6749" i="6"/>
  <c r="H6750" i="6"/>
  <c r="H6751" i="6"/>
  <c r="H6752" i="6"/>
  <c r="H6753" i="6"/>
  <c r="H6754" i="6"/>
  <c r="H6755" i="6"/>
  <c r="H6756" i="6"/>
  <c r="H6757" i="6"/>
  <c r="H6758" i="6"/>
  <c r="H6759" i="6"/>
  <c r="H6760" i="6"/>
  <c r="H6761" i="6"/>
  <c r="H6762" i="6"/>
  <c r="H6763" i="6"/>
  <c r="H6764" i="6"/>
  <c r="H6765" i="6"/>
  <c r="H6766" i="6"/>
  <c r="H6767" i="6"/>
  <c r="H6768" i="6"/>
  <c r="H6769" i="6"/>
  <c r="H6770" i="6"/>
  <c r="H6771" i="6"/>
  <c r="H6772" i="6"/>
  <c r="H6773" i="6"/>
  <c r="H6774" i="6"/>
  <c r="H6775" i="6"/>
  <c r="H6776" i="6"/>
  <c r="H6777" i="6"/>
  <c r="H6778" i="6"/>
  <c r="H6779" i="6"/>
  <c r="H6780" i="6"/>
  <c r="H6781" i="6"/>
  <c r="H6782" i="6"/>
  <c r="H6783" i="6"/>
  <c r="H6784" i="6"/>
  <c r="H6785" i="6"/>
  <c r="H6786" i="6"/>
  <c r="H6787" i="6"/>
  <c r="H6788" i="6"/>
  <c r="H6789" i="6"/>
  <c r="H6790" i="6"/>
  <c r="H6791" i="6"/>
  <c r="H6792" i="6"/>
  <c r="H6793" i="6"/>
  <c r="H6794" i="6"/>
  <c r="H6795" i="6"/>
  <c r="H6796" i="6"/>
  <c r="H6797" i="6"/>
  <c r="H6798" i="6"/>
  <c r="H6799" i="6"/>
  <c r="H6800" i="6"/>
  <c r="H6801" i="6"/>
  <c r="H6802" i="6"/>
  <c r="H6803" i="6"/>
  <c r="H6804" i="6"/>
  <c r="H6805" i="6"/>
  <c r="H6806" i="6"/>
  <c r="H6807" i="6"/>
  <c r="H6808" i="6"/>
  <c r="H6809" i="6"/>
  <c r="H6810" i="6"/>
  <c r="H6811" i="6"/>
  <c r="H6812" i="6"/>
  <c r="H6813" i="6"/>
  <c r="H6814" i="6"/>
  <c r="H6815" i="6"/>
  <c r="H6816" i="6"/>
  <c r="H6817" i="6"/>
  <c r="H6818" i="6"/>
  <c r="H6819" i="6"/>
  <c r="H6820" i="6"/>
  <c r="H6821" i="6"/>
  <c r="H6822" i="6"/>
  <c r="H6823" i="6"/>
  <c r="H6824" i="6"/>
  <c r="H6825" i="6"/>
  <c r="H6826" i="6"/>
  <c r="H6827" i="6"/>
  <c r="H6828" i="6"/>
  <c r="H6829" i="6"/>
  <c r="H6830" i="6"/>
  <c r="H6831" i="6"/>
  <c r="H6832" i="6"/>
  <c r="H6833" i="6"/>
  <c r="H6834" i="6"/>
  <c r="H6835" i="6"/>
  <c r="H6836" i="6"/>
  <c r="H6837" i="6"/>
  <c r="H6838" i="6"/>
  <c r="H6839" i="6"/>
  <c r="H6840" i="6"/>
  <c r="H6841" i="6"/>
  <c r="H6842" i="6"/>
  <c r="H6843" i="6"/>
  <c r="H6844" i="6"/>
  <c r="H6845" i="6"/>
  <c r="H6846" i="6"/>
  <c r="H6847" i="6"/>
  <c r="H6848" i="6"/>
  <c r="H6849" i="6"/>
  <c r="H6850" i="6"/>
  <c r="H6851" i="6"/>
  <c r="H6852" i="6"/>
  <c r="H6853" i="6"/>
  <c r="H6854" i="6"/>
  <c r="H6855" i="6"/>
  <c r="H6856" i="6"/>
  <c r="H6857" i="6"/>
  <c r="H6858" i="6"/>
  <c r="H6859" i="6"/>
  <c r="H6860" i="6"/>
  <c r="H6861" i="6"/>
  <c r="H6862" i="6"/>
  <c r="H6863" i="6"/>
  <c r="H6864" i="6"/>
  <c r="H6865" i="6"/>
  <c r="H6866" i="6"/>
  <c r="H6867" i="6"/>
  <c r="H6868" i="6"/>
  <c r="H6869" i="6"/>
  <c r="H6870" i="6"/>
  <c r="H6871" i="6"/>
  <c r="H6872" i="6"/>
  <c r="H6873" i="6"/>
  <c r="H6874" i="6"/>
  <c r="H6875" i="6"/>
  <c r="H6876" i="6"/>
  <c r="H6877" i="6"/>
  <c r="H6878" i="6"/>
  <c r="H6879" i="6"/>
  <c r="H6880" i="6"/>
  <c r="H6881" i="6"/>
  <c r="H6882" i="6"/>
  <c r="H6883" i="6"/>
  <c r="H6884" i="6"/>
  <c r="H6885" i="6"/>
  <c r="H6886" i="6"/>
  <c r="H6887" i="6"/>
  <c r="H6888" i="6"/>
  <c r="H6889" i="6"/>
  <c r="H6890" i="6"/>
  <c r="H6891" i="6"/>
  <c r="H6892" i="6"/>
  <c r="H6893" i="6"/>
  <c r="H6894" i="6"/>
  <c r="H6895" i="6"/>
  <c r="H6896" i="6"/>
  <c r="H6897" i="6"/>
  <c r="H6898" i="6"/>
  <c r="H6899" i="6"/>
  <c r="H6900" i="6"/>
  <c r="H6901" i="6"/>
  <c r="H6902" i="6"/>
  <c r="H6903" i="6"/>
  <c r="H6904" i="6"/>
  <c r="H6905" i="6"/>
  <c r="H6906" i="6"/>
  <c r="H6907" i="6"/>
  <c r="H6908" i="6"/>
  <c r="H6909" i="6"/>
  <c r="H6910" i="6"/>
  <c r="H6911" i="6"/>
  <c r="H6912" i="6"/>
  <c r="H6913" i="6"/>
  <c r="H6914" i="6"/>
  <c r="H6915" i="6"/>
  <c r="H6916" i="6"/>
  <c r="H6917" i="6"/>
  <c r="H6918" i="6"/>
  <c r="H6919" i="6"/>
  <c r="H6920" i="6"/>
  <c r="H6921" i="6"/>
  <c r="H6922" i="6"/>
  <c r="H6923" i="6"/>
  <c r="H6924" i="6"/>
  <c r="H6925" i="6"/>
  <c r="H6926" i="6"/>
  <c r="H6927" i="6"/>
  <c r="H6928" i="6"/>
  <c r="H6929" i="6"/>
  <c r="H6930" i="6"/>
  <c r="H6931" i="6"/>
  <c r="H6932" i="6"/>
  <c r="H6933" i="6"/>
  <c r="H6934" i="6"/>
  <c r="H6935" i="6"/>
  <c r="H6936" i="6"/>
  <c r="H6937" i="6"/>
  <c r="H6938" i="6"/>
  <c r="H6939" i="6"/>
  <c r="H6940" i="6"/>
  <c r="H6941" i="6"/>
  <c r="H6942" i="6"/>
  <c r="H6943" i="6"/>
  <c r="H6944" i="6"/>
  <c r="H6945" i="6"/>
  <c r="H6946" i="6"/>
  <c r="H6947" i="6"/>
  <c r="H6948" i="6"/>
  <c r="H6949" i="6"/>
  <c r="H6950" i="6"/>
  <c r="H6951" i="6"/>
  <c r="H6952" i="6"/>
  <c r="H6953" i="6"/>
  <c r="H6954" i="6"/>
  <c r="H6955" i="6"/>
  <c r="H6956" i="6"/>
  <c r="H6957" i="6"/>
  <c r="H6958" i="6"/>
  <c r="H6959" i="6"/>
  <c r="H6960" i="6"/>
  <c r="H6961" i="6"/>
  <c r="H6962" i="6"/>
  <c r="H6963" i="6"/>
  <c r="H6964" i="6"/>
  <c r="H6965" i="6"/>
  <c r="H6966" i="6"/>
  <c r="H6967" i="6"/>
  <c r="H6968" i="6"/>
  <c r="H6969" i="6"/>
  <c r="H6970" i="6"/>
  <c r="H6971" i="6"/>
  <c r="H6972" i="6"/>
  <c r="H6973" i="6"/>
  <c r="H6974" i="6"/>
  <c r="H6975" i="6"/>
  <c r="H6976" i="6"/>
  <c r="H6977" i="6"/>
  <c r="H6978" i="6"/>
  <c r="H6979" i="6"/>
  <c r="H6980" i="6"/>
  <c r="H6981" i="6"/>
  <c r="H6982" i="6"/>
  <c r="H6983" i="6"/>
  <c r="H6984" i="6"/>
  <c r="H6985" i="6"/>
  <c r="H6986" i="6"/>
  <c r="H6987" i="6"/>
  <c r="H6988" i="6"/>
  <c r="H6989" i="6"/>
  <c r="H6990" i="6"/>
  <c r="H6991" i="6"/>
  <c r="H6992" i="6"/>
  <c r="H6993" i="6"/>
  <c r="H6994" i="6"/>
  <c r="H6995" i="6"/>
  <c r="H6996" i="6"/>
  <c r="H6997" i="6"/>
  <c r="H6998" i="6"/>
  <c r="H6999" i="6"/>
  <c r="H7000" i="6"/>
  <c r="H7001" i="6"/>
  <c r="H7002" i="6"/>
  <c r="H7003" i="6"/>
  <c r="H7004" i="6"/>
  <c r="H7005" i="6"/>
  <c r="H7006" i="6"/>
  <c r="H7007" i="6"/>
  <c r="H7008" i="6"/>
  <c r="H7009" i="6"/>
  <c r="H7010" i="6"/>
  <c r="H7011" i="6"/>
  <c r="H7012" i="6"/>
  <c r="H7013" i="6"/>
  <c r="H7014" i="6"/>
  <c r="H7015" i="6"/>
  <c r="H7016" i="6"/>
  <c r="H7017" i="6"/>
  <c r="H7018" i="6"/>
  <c r="H7019" i="6"/>
  <c r="H7020" i="6"/>
  <c r="H7021" i="6"/>
  <c r="H7022" i="6"/>
  <c r="H7023" i="6"/>
  <c r="H7024" i="6"/>
  <c r="H7025" i="6"/>
  <c r="H7026" i="6"/>
  <c r="H7027" i="6"/>
  <c r="H7028" i="6"/>
  <c r="H7029" i="6"/>
  <c r="H7030" i="6"/>
  <c r="H7031" i="6"/>
  <c r="H7032" i="6"/>
  <c r="H7033" i="6"/>
  <c r="H7034" i="6"/>
  <c r="H7035" i="6"/>
  <c r="H7036" i="6"/>
  <c r="H7037" i="6"/>
  <c r="H7038" i="6"/>
  <c r="H7039" i="6"/>
  <c r="H7040" i="6"/>
  <c r="H7041" i="6"/>
  <c r="H7042" i="6"/>
  <c r="H7043" i="6"/>
  <c r="H7044" i="6"/>
  <c r="H7045" i="6"/>
  <c r="H7046" i="6"/>
  <c r="H7047" i="6"/>
  <c r="H7048" i="6"/>
  <c r="H7049" i="6"/>
  <c r="H7050" i="6"/>
  <c r="H3" i="6"/>
  <c r="K27" i="23" l="1"/>
  <c r="F102" i="14"/>
  <c r="B3" i="14"/>
  <c r="F3" i="14"/>
  <c r="D4" i="14"/>
  <c r="B5" i="14"/>
  <c r="F5" i="14"/>
  <c r="D6" i="14"/>
  <c r="B7" i="14"/>
  <c r="F7" i="14"/>
  <c r="D8" i="14"/>
  <c r="B9" i="14"/>
  <c r="F9" i="14"/>
  <c r="D10" i="14"/>
  <c r="B11" i="14"/>
  <c r="F11" i="14"/>
  <c r="D12" i="14"/>
  <c r="B13" i="14"/>
  <c r="F13" i="14"/>
  <c r="D14" i="14"/>
  <c r="B15" i="14"/>
  <c r="F15" i="14"/>
  <c r="D16" i="14"/>
  <c r="B17" i="14"/>
  <c r="F17" i="14"/>
  <c r="D18" i="14"/>
  <c r="B19" i="14"/>
  <c r="G19" i="14"/>
  <c r="F20" i="14"/>
  <c r="E21" i="14"/>
  <c r="E22" i="14"/>
  <c r="D23" i="14"/>
  <c r="C24" i="14"/>
  <c r="C25" i="14"/>
  <c r="B26" i="14"/>
  <c r="G26" i="14"/>
  <c r="G27" i="14"/>
  <c r="C29" i="14"/>
  <c r="E30" i="14"/>
  <c r="G31" i="14"/>
  <c r="C33" i="14"/>
  <c r="E34" i="14"/>
  <c r="G35" i="14"/>
  <c r="C37" i="14"/>
  <c r="E38" i="14"/>
  <c r="G39" i="14"/>
  <c r="C41" i="14"/>
  <c r="E42" i="14"/>
  <c r="G43" i="14"/>
  <c r="C45" i="14"/>
  <c r="E46" i="14"/>
  <c r="B48" i="14"/>
  <c r="F50" i="14"/>
  <c r="D53" i="14"/>
  <c r="B56" i="14"/>
  <c r="F58" i="14"/>
  <c r="D61" i="14"/>
  <c r="B64" i="14"/>
  <c r="F66" i="14"/>
  <c r="D69" i="14"/>
  <c r="B72" i="14"/>
  <c r="F74" i="14"/>
  <c r="D77" i="14"/>
  <c r="B80" i="14"/>
  <c r="F82" i="14"/>
  <c r="D85" i="14"/>
  <c r="B88" i="14"/>
  <c r="F90" i="14"/>
  <c r="D93" i="14"/>
  <c r="B96" i="14"/>
  <c r="F98" i="14"/>
  <c r="D101" i="14"/>
  <c r="G103" i="14"/>
  <c r="C103" i="14"/>
  <c r="E102" i="14"/>
  <c r="G101" i="14"/>
  <c r="C101" i="14"/>
  <c r="E100" i="14"/>
  <c r="G99" i="14"/>
  <c r="C99" i="14"/>
  <c r="E98" i="14"/>
  <c r="G97" i="14"/>
  <c r="C97" i="14"/>
  <c r="E96" i="14"/>
  <c r="G95" i="14"/>
  <c r="C95" i="14"/>
  <c r="E94" i="14"/>
  <c r="G93" i="14"/>
  <c r="C93" i="14"/>
  <c r="E92" i="14"/>
  <c r="G91" i="14"/>
  <c r="C91" i="14"/>
  <c r="E90" i="14"/>
  <c r="G89" i="14"/>
  <c r="C89" i="14"/>
  <c r="E88" i="14"/>
  <c r="G87" i="14"/>
  <c r="C87" i="14"/>
  <c r="E86" i="14"/>
  <c r="G85" i="14"/>
  <c r="C85" i="14"/>
  <c r="E84" i="14"/>
  <c r="G83" i="14"/>
  <c r="C83" i="14"/>
  <c r="E82" i="14"/>
  <c r="G81" i="14"/>
  <c r="C81" i="14"/>
  <c r="E80" i="14"/>
  <c r="G79" i="14"/>
  <c r="C79" i="14"/>
  <c r="E78" i="14"/>
  <c r="G77" i="14"/>
  <c r="C77" i="14"/>
  <c r="E76" i="14"/>
  <c r="G75" i="14"/>
  <c r="C75" i="14"/>
  <c r="E74" i="14"/>
  <c r="G73" i="14"/>
  <c r="C73" i="14"/>
  <c r="E72" i="14"/>
  <c r="G71" i="14"/>
  <c r="C71" i="14"/>
  <c r="E70" i="14"/>
  <c r="G69" i="14"/>
  <c r="C69" i="14"/>
  <c r="E68" i="14"/>
  <c r="G67" i="14"/>
  <c r="C67" i="14"/>
  <c r="E66" i="14"/>
  <c r="G65" i="14"/>
  <c r="C65" i="14"/>
  <c r="E64" i="14"/>
  <c r="G63" i="14"/>
  <c r="C63" i="14"/>
  <c r="E62" i="14"/>
  <c r="G61" i="14"/>
  <c r="C61" i="14"/>
  <c r="E60" i="14"/>
  <c r="G59" i="14"/>
  <c r="C59" i="14"/>
  <c r="E58" i="14"/>
  <c r="G57" i="14"/>
  <c r="C57" i="14"/>
  <c r="E56" i="14"/>
  <c r="G55" i="14"/>
  <c r="C55" i="14"/>
  <c r="E54" i="14"/>
  <c r="G53" i="14"/>
  <c r="C53" i="14"/>
  <c r="E52" i="14"/>
  <c r="G51" i="14"/>
  <c r="C51" i="14"/>
  <c r="E50" i="14"/>
  <c r="G49" i="14"/>
  <c r="C49" i="14"/>
  <c r="E48" i="14"/>
  <c r="E103" i="14"/>
  <c r="G102" i="14"/>
  <c r="C102" i="14"/>
  <c r="E101" i="14"/>
  <c r="G100" i="14"/>
  <c r="C100" i="14"/>
  <c r="E99" i="14"/>
  <c r="G98" i="14"/>
  <c r="C98" i="14"/>
  <c r="E97" i="14"/>
  <c r="G96" i="14"/>
  <c r="C96" i="14"/>
  <c r="E95" i="14"/>
  <c r="G94" i="14"/>
  <c r="C94" i="14"/>
  <c r="E93" i="14"/>
  <c r="G92" i="14"/>
  <c r="C92" i="14"/>
  <c r="E91" i="14"/>
  <c r="G90" i="14"/>
  <c r="C90" i="14"/>
  <c r="E89" i="14"/>
  <c r="G88" i="14"/>
  <c r="C88" i="14"/>
  <c r="E87" i="14"/>
  <c r="G86" i="14"/>
  <c r="C86" i="14"/>
  <c r="E85" i="14"/>
  <c r="G84" i="14"/>
  <c r="C84" i="14"/>
  <c r="E83" i="14"/>
  <c r="G82" i="14"/>
  <c r="C82" i="14"/>
  <c r="E81" i="14"/>
  <c r="G80" i="14"/>
  <c r="C80" i="14"/>
  <c r="E79" i="14"/>
  <c r="G78" i="14"/>
  <c r="C78" i="14"/>
  <c r="E77" i="14"/>
  <c r="G76" i="14"/>
  <c r="C76" i="14"/>
  <c r="E75" i="14"/>
  <c r="G74" i="14"/>
  <c r="C74" i="14"/>
  <c r="E73" i="14"/>
  <c r="G72" i="14"/>
  <c r="C72" i="14"/>
  <c r="E71" i="14"/>
  <c r="G70" i="14"/>
  <c r="C70" i="14"/>
  <c r="E69" i="14"/>
  <c r="G68" i="14"/>
  <c r="C68" i="14"/>
  <c r="E67" i="14"/>
  <c r="G66" i="14"/>
  <c r="C66" i="14"/>
  <c r="E65" i="14"/>
  <c r="G64" i="14"/>
  <c r="C64" i="14"/>
  <c r="E63" i="14"/>
  <c r="G62" i="14"/>
  <c r="C62" i="14"/>
  <c r="E61" i="14"/>
  <c r="G60" i="14"/>
  <c r="C60" i="14"/>
  <c r="E59" i="14"/>
  <c r="G58" i="14"/>
  <c r="C58" i="14"/>
  <c r="E57" i="14"/>
  <c r="G56" i="14"/>
  <c r="C56" i="14"/>
  <c r="E55" i="14"/>
  <c r="G54" i="14"/>
  <c r="C54" i="14"/>
  <c r="E53" i="14"/>
  <c r="G52" i="14"/>
  <c r="C52" i="14"/>
  <c r="E51" i="14"/>
  <c r="G50" i="14"/>
  <c r="C50" i="14"/>
  <c r="E49" i="14"/>
  <c r="G48" i="14"/>
  <c r="C48" i="14"/>
  <c r="E47" i="14"/>
  <c r="F103" i="14"/>
  <c r="D102" i="14"/>
  <c r="B101" i="14"/>
  <c r="F99" i="14"/>
  <c r="D98" i="14"/>
  <c r="B97" i="14"/>
  <c r="F95" i="14"/>
  <c r="D94" i="14"/>
  <c r="B93" i="14"/>
  <c r="F91" i="14"/>
  <c r="D90" i="14"/>
  <c r="B89" i="14"/>
  <c r="F87" i="14"/>
  <c r="D86" i="14"/>
  <c r="B85" i="14"/>
  <c r="F83" i="14"/>
  <c r="D82" i="14"/>
  <c r="B81" i="14"/>
  <c r="F79" i="14"/>
  <c r="D78" i="14"/>
  <c r="B77" i="14"/>
  <c r="F75" i="14"/>
  <c r="D74" i="14"/>
  <c r="B73" i="14"/>
  <c r="F71" i="14"/>
  <c r="D70" i="14"/>
  <c r="B69" i="14"/>
  <c r="F67" i="14"/>
  <c r="D66" i="14"/>
  <c r="B65" i="14"/>
  <c r="F63" i="14"/>
  <c r="D62" i="14"/>
  <c r="B61" i="14"/>
  <c r="F59" i="14"/>
  <c r="D58" i="14"/>
  <c r="B57" i="14"/>
  <c r="F55" i="14"/>
  <c r="D54" i="14"/>
  <c r="B53" i="14"/>
  <c r="F51" i="14"/>
  <c r="D50" i="14"/>
  <c r="B49" i="14"/>
  <c r="G47" i="14"/>
  <c r="B47" i="14"/>
  <c r="D46" i="14"/>
  <c r="F45" i="14"/>
  <c r="B45" i="14"/>
  <c r="D44" i="14"/>
  <c r="F43" i="14"/>
  <c r="B43" i="14"/>
  <c r="D42" i="14"/>
  <c r="F41" i="14"/>
  <c r="B41" i="14"/>
  <c r="D40" i="14"/>
  <c r="F39" i="14"/>
  <c r="B39" i="14"/>
  <c r="D38" i="14"/>
  <c r="F37" i="14"/>
  <c r="B37" i="14"/>
  <c r="D36" i="14"/>
  <c r="F35" i="14"/>
  <c r="B35" i="14"/>
  <c r="D34" i="14"/>
  <c r="F33" i="14"/>
  <c r="B33" i="14"/>
  <c r="D32" i="14"/>
  <c r="F31" i="14"/>
  <c r="B31" i="14"/>
  <c r="D30" i="14"/>
  <c r="F29" i="14"/>
  <c r="B29" i="14"/>
  <c r="D28" i="14"/>
  <c r="F27" i="14"/>
  <c r="B27" i="14"/>
  <c r="D26" i="14"/>
  <c r="F25" i="14"/>
  <c r="B25" i="14"/>
  <c r="D24" i="14"/>
  <c r="F23" i="14"/>
  <c r="B23" i="14"/>
  <c r="D22" i="14"/>
  <c r="F21" i="14"/>
  <c r="B21" i="14"/>
  <c r="D20" i="14"/>
  <c r="F19" i="14"/>
  <c r="B103" i="14"/>
  <c r="F101" i="14"/>
  <c r="D100" i="14"/>
  <c r="B99" i="14"/>
  <c r="F97" i="14"/>
  <c r="D96" i="14"/>
  <c r="B95" i="14"/>
  <c r="F93" i="14"/>
  <c r="D92" i="14"/>
  <c r="B91" i="14"/>
  <c r="F89" i="14"/>
  <c r="D88" i="14"/>
  <c r="B87" i="14"/>
  <c r="F85" i="14"/>
  <c r="D84" i="14"/>
  <c r="B83" i="14"/>
  <c r="F81" i="14"/>
  <c r="D80" i="14"/>
  <c r="B79" i="14"/>
  <c r="F77" i="14"/>
  <c r="D76" i="14"/>
  <c r="B75" i="14"/>
  <c r="F73" i="14"/>
  <c r="D72" i="14"/>
  <c r="B71" i="14"/>
  <c r="F69" i="14"/>
  <c r="D68" i="14"/>
  <c r="B67" i="14"/>
  <c r="F65" i="14"/>
  <c r="D64" i="14"/>
  <c r="B63" i="14"/>
  <c r="F61" i="14"/>
  <c r="D60" i="14"/>
  <c r="B59" i="14"/>
  <c r="F57" i="14"/>
  <c r="D56" i="14"/>
  <c r="B55" i="14"/>
  <c r="F53" i="14"/>
  <c r="D52" i="14"/>
  <c r="B51" i="14"/>
  <c r="F49" i="14"/>
  <c r="D48" i="14"/>
  <c r="D47" i="14"/>
  <c r="F46" i="14"/>
  <c r="B46" i="14"/>
  <c r="D45" i="14"/>
  <c r="F44" i="14"/>
  <c r="B44" i="14"/>
  <c r="D43" i="14"/>
  <c r="F42" i="14"/>
  <c r="B42" i="14"/>
  <c r="D41" i="14"/>
  <c r="F40" i="14"/>
  <c r="B40" i="14"/>
  <c r="D39" i="14"/>
  <c r="F38" i="14"/>
  <c r="B38" i="14"/>
  <c r="D37" i="14"/>
  <c r="F36" i="14"/>
  <c r="B36" i="14"/>
  <c r="D35" i="14"/>
  <c r="F34" i="14"/>
  <c r="B34" i="14"/>
  <c r="D33" i="14"/>
  <c r="F32" i="14"/>
  <c r="B32" i="14"/>
  <c r="D31" i="14"/>
  <c r="F30" i="14"/>
  <c r="B30" i="14"/>
  <c r="D29" i="14"/>
  <c r="F28" i="14"/>
  <c r="B28" i="14"/>
  <c r="C3" i="14"/>
  <c r="G3" i="14"/>
  <c r="E4" i="14"/>
  <c r="C5" i="14"/>
  <c r="G5" i="14"/>
  <c r="E6" i="14"/>
  <c r="C7" i="14"/>
  <c r="G7" i="14"/>
  <c r="E8" i="14"/>
  <c r="C9" i="14"/>
  <c r="G9" i="14"/>
  <c r="E10" i="14"/>
  <c r="C11" i="14"/>
  <c r="G11" i="14"/>
  <c r="E12" i="14"/>
  <c r="C13" i="14"/>
  <c r="G13" i="14"/>
  <c r="E14" i="14"/>
  <c r="C15" i="14"/>
  <c r="G15" i="14"/>
  <c r="E16" i="14"/>
  <c r="C17" i="14"/>
  <c r="G17" i="14"/>
  <c r="E18" i="14"/>
  <c r="C19" i="14"/>
  <c r="B20" i="14"/>
  <c r="G20" i="14"/>
  <c r="G21" i="14"/>
  <c r="F22" i="14"/>
  <c r="E23" i="14"/>
  <c r="E24" i="14"/>
  <c r="D25" i="14"/>
  <c r="C26" i="14"/>
  <c r="C27" i="14"/>
  <c r="C28" i="14"/>
  <c r="E29" i="14"/>
  <c r="G30" i="14"/>
  <c r="C32" i="14"/>
  <c r="E33" i="14"/>
  <c r="G34" i="14"/>
  <c r="C36" i="14"/>
  <c r="E37" i="14"/>
  <c r="G38" i="14"/>
  <c r="C40" i="14"/>
  <c r="E41" i="14"/>
  <c r="G42" i="14"/>
  <c r="C44" i="14"/>
  <c r="E45" i="14"/>
  <c r="G46" i="14"/>
  <c r="F48" i="14"/>
  <c r="D51" i="14"/>
  <c r="B54" i="14"/>
  <c r="F56" i="14"/>
  <c r="D59" i="14"/>
  <c r="B62" i="14"/>
  <c r="F64" i="14"/>
  <c r="D67" i="14"/>
  <c r="B70" i="14"/>
  <c r="F72" i="14"/>
  <c r="D75" i="14"/>
  <c r="B78" i="14"/>
  <c r="F80" i="14"/>
  <c r="D83" i="14"/>
  <c r="B86" i="14"/>
  <c r="F88" i="14"/>
  <c r="D91" i="14"/>
  <c r="B94" i="14"/>
  <c r="F96" i="14"/>
  <c r="D99" i="14"/>
  <c r="B102" i="14"/>
  <c r="D3" i="14"/>
  <c r="B4" i="14"/>
  <c r="F4" i="14"/>
  <c r="D5" i="14"/>
  <c r="B6" i="14"/>
  <c r="F6" i="14"/>
  <c r="D7" i="14"/>
  <c r="B8" i="14"/>
  <c r="F8" i="14"/>
  <c r="D9" i="14"/>
  <c r="B10" i="14"/>
  <c r="F10" i="14"/>
  <c r="D11" i="14"/>
  <c r="B12" i="14"/>
  <c r="F12" i="14"/>
  <c r="D13" i="14"/>
  <c r="B14" i="14"/>
  <c r="F14" i="14"/>
  <c r="D15" i="14"/>
  <c r="B16" i="14"/>
  <c r="F16" i="14"/>
  <c r="D17" i="14"/>
  <c r="B18" i="14"/>
  <c r="F18" i="14"/>
  <c r="D19" i="14"/>
  <c r="C20" i="14"/>
  <c r="C21" i="14"/>
  <c r="B22" i="14"/>
  <c r="G22" i="14"/>
  <c r="G23" i="14"/>
  <c r="F24" i="14"/>
  <c r="E25" i="14"/>
  <c r="E26" i="14"/>
  <c r="D27" i="14"/>
  <c r="E28" i="14"/>
  <c r="G29" i="14"/>
  <c r="C31" i="14"/>
  <c r="E32" i="14"/>
  <c r="G33" i="14"/>
  <c r="C35" i="14"/>
  <c r="E36" i="14"/>
  <c r="G37" i="14"/>
  <c r="C39" i="14"/>
  <c r="E40" i="14"/>
  <c r="G41" i="14"/>
  <c r="C43" i="14"/>
  <c r="E44" i="14"/>
  <c r="G45" i="14"/>
  <c r="C47" i="14"/>
  <c r="D49" i="14"/>
  <c r="B52" i="14"/>
  <c r="F54" i="14"/>
  <c r="D57" i="14"/>
  <c r="B60" i="14"/>
  <c r="F62" i="14"/>
  <c r="D65" i="14"/>
  <c r="B68" i="14"/>
  <c r="F70" i="14"/>
  <c r="D73" i="14"/>
  <c r="B76" i="14"/>
  <c r="F78" i="14"/>
  <c r="D81" i="14"/>
  <c r="B84" i="14"/>
  <c r="F86" i="14"/>
  <c r="D89" i="14"/>
  <c r="B92" i="14"/>
  <c r="F94" i="14"/>
  <c r="D97" i="14"/>
  <c r="B100" i="14"/>
  <c r="E3" i="14"/>
  <c r="C4" i="14"/>
  <c r="G4" i="14"/>
  <c r="E5" i="14"/>
  <c r="C6" i="14"/>
  <c r="G6" i="14"/>
  <c r="E7" i="14"/>
  <c r="C8" i="14"/>
  <c r="G8" i="14"/>
  <c r="E9" i="14"/>
  <c r="C10" i="14"/>
  <c r="G10" i="14"/>
  <c r="E11" i="14"/>
  <c r="C12" i="14"/>
  <c r="G12" i="14"/>
  <c r="E13" i="14"/>
  <c r="C14" i="14"/>
  <c r="G14" i="14"/>
  <c r="E15" i="14"/>
  <c r="C16" i="14"/>
  <c r="G16" i="14"/>
  <c r="E17" i="14"/>
  <c r="C18" i="14"/>
  <c r="G18" i="14"/>
  <c r="E19" i="14"/>
  <c r="E20" i="14"/>
  <c r="D21" i="14"/>
  <c r="C22" i="14"/>
  <c r="C23" i="14"/>
  <c r="B24" i="14"/>
  <c r="G24" i="14"/>
  <c r="G25" i="14"/>
  <c r="F26" i="14"/>
  <c r="E27" i="14"/>
  <c r="G28" i="14"/>
  <c r="C30" i="14"/>
  <c r="E31" i="14"/>
  <c r="G32" i="14"/>
  <c r="C34" i="14"/>
  <c r="E35" i="14"/>
  <c r="G36" i="14"/>
  <c r="C38" i="14"/>
  <c r="E39" i="14"/>
  <c r="G40" i="14"/>
  <c r="C42" i="14"/>
  <c r="E43" i="14"/>
  <c r="G44" i="14"/>
  <c r="C46" i="14"/>
  <c r="F47" i="14"/>
  <c r="B50" i="14"/>
  <c r="F52" i="14"/>
  <c r="D55" i="14"/>
  <c r="B58" i="14"/>
  <c r="F60" i="14"/>
  <c r="D63" i="14"/>
  <c r="B66" i="14"/>
  <c r="F68" i="14"/>
  <c r="D71" i="14"/>
  <c r="B74" i="14"/>
  <c r="F76" i="14"/>
  <c r="D79" i="14"/>
  <c r="B82" i="14"/>
  <c r="F84" i="14"/>
  <c r="D87" i="14"/>
  <c r="B90" i="14"/>
  <c r="F92" i="14"/>
  <c r="D95" i="14"/>
  <c r="B98" i="14"/>
  <c r="F100" i="14"/>
  <c r="D103" i="14"/>
  <c r="F18" i="7"/>
  <c r="F3" i="7"/>
  <c r="F112" i="7"/>
  <c r="F109" i="7"/>
  <c r="F108" i="7"/>
  <c r="F106" i="7"/>
  <c r="F22" i="7"/>
  <c r="F20" i="7"/>
  <c r="F110" i="7"/>
  <c r="F107" i="7"/>
  <c r="F105" i="7"/>
  <c r="F104" i="7"/>
  <c r="F98" i="7"/>
  <c r="F95" i="7"/>
  <c r="F93" i="7"/>
  <c r="F83" i="7"/>
  <c r="F82" i="7"/>
  <c r="F74" i="7"/>
  <c r="F72" i="7"/>
  <c r="F68" i="7"/>
  <c r="F66" i="7"/>
  <c r="F64" i="7"/>
  <c r="F63" i="7"/>
  <c r="F59" i="7"/>
  <c r="F57" i="7"/>
  <c r="F56" i="7"/>
  <c r="F54" i="7"/>
  <c r="F47" i="7"/>
  <c r="F44" i="7"/>
  <c r="F40" i="7"/>
  <c r="F37" i="7"/>
  <c r="F34" i="7"/>
  <c r="F33" i="7"/>
  <c r="F30" i="7"/>
  <c r="F23" i="7"/>
  <c r="F21" i="7"/>
  <c r="F16" i="7"/>
  <c r="F5" i="7"/>
  <c r="F113" i="7"/>
  <c r="F115" i="7"/>
  <c r="F111" i="7"/>
  <c r="F102" i="7"/>
  <c r="F99" i="7"/>
  <c r="F97" i="7"/>
  <c r="F92" i="7"/>
  <c r="F87" i="7"/>
  <c r="F86" i="7"/>
  <c r="F77" i="7"/>
  <c r="F76" i="7"/>
  <c r="F67" i="7"/>
  <c r="F65" i="7"/>
  <c r="F62" i="7"/>
  <c r="F58" i="7"/>
  <c r="F48" i="7"/>
  <c r="F46" i="7"/>
  <c r="F41" i="7"/>
  <c r="F39" i="7"/>
  <c r="F35" i="7"/>
  <c r="F28" i="7"/>
  <c r="F24" i="7"/>
  <c r="F19" i="7"/>
  <c r="F17" i="7"/>
  <c r="F9" i="7"/>
  <c r="F7" i="7"/>
  <c r="F4" i="7"/>
  <c r="F101" i="7"/>
  <c r="F100" i="7"/>
  <c r="F94" i="7"/>
  <c r="F91" i="7"/>
  <c r="F89" i="7"/>
  <c r="F85" i="7"/>
  <c r="F84" i="7"/>
  <c r="F78" i="7"/>
  <c r="F75" i="7"/>
  <c r="F73" i="7"/>
  <c r="F61" i="7"/>
  <c r="F55" i="7"/>
  <c r="F53" i="7"/>
  <c r="F50" i="7"/>
  <c r="F49" i="7"/>
  <c r="F45" i="7"/>
  <c r="F43" i="7"/>
  <c r="F42" i="7"/>
  <c r="F38" i="7"/>
  <c r="F36" i="7"/>
  <c r="F32" i="7"/>
  <c r="F31" i="7"/>
  <c r="F15" i="7"/>
  <c r="F14" i="7"/>
  <c r="F13" i="7"/>
  <c r="F11" i="7"/>
  <c r="F114" i="7"/>
  <c r="F103" i="7"/>
  <c r="F96" i="7"/>
  <c r="F90" i="7"/>
  <c r="F88" i="7"/>
  <c r="F81" i="7"/>
  <c r="F80" i="7"/>
  <c r="F79" i="7"/>
  <c r="F71" i="7"/>
  <c r="F70" i="7"/>
  <c r="F69" i="7"/>
  <c r="F60" i="7"/>
  <c r="F52" i="7"/>
  <c r="F51" i="7"/>
  <c r="F29" i="7"/>
  <c r="F27" i="7"/>
  <c r="F26" i="7"/>
  <c r="F25" i="7"/>
  <c r="F12" i="7"/>
  <c r="F10" i="7"/>
  <c r="F8" i="7"/>
  <c r="F6" i="7"/>
  <c r="D4" i="11"/>
  <c r="E4" i="11"/>
  <c r="F4" i="11"/>
  <c r="G4" i="11"/>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Z4" i="11"/>
  <c r="DA4" i="11"/>
  <c r="DB4" i="11"/>
  <c r="DC4" i="11"/>
  <c r="DD4" i="11"/>
  <c r="DE4" i="11"/>
  <c r="DF4" i="11"/>
  <c r="DG4" i="11"/>
  <c r="DH4" i="11"/>
  <c r="DI4" i="11"/>
  <c r="DJ4" i="11"/>
  <c r="DK4" i="11"/>
  <c r="DL4" i="11"/>
  <c r="DM4" i="11"/>
  <c r="DN4" i="11"/>
  <c r="DO4" i="11"/>
  <c r="DP4" i="11"/>
  <c r="DQ4" i="11"/>
  <c r="DR4" i="11"/>
  <c r="DS4" i="11"/>
  <c r="DT4" i="11"/>
  <c r="DU4" i="11"/>
  <c r="DV4" i="11"/>
  <c r="DW4" i="11"/>
  <c r="DX4" i="11"/>
  <c r="DY4" i="11"/>
  <c r="DZ4" i="11"/>
  <c r="EA4" i="11"/>
  <c r="EB4" i="11"/>
  <c r="EC4" i="11"/>
  <c r="C4" i="11"/>
  <c r="E4" i="3"/>
  <c r="F4" i="3" s="1"/>
  <c r="E5" i="3"/>
  <c r="F5" i="3" s="1"/>
  <c r="E6" i="3"/>
  <c r="F6" i="3" s="1"/>
  <c r="E7" i="3"/>
  <c r="F7" i="3" s="1"/>
  <c r="E8" i="3"/>
  <c r="F8" i="3" s="1"/>
  <c r="E9" i="3"/>
  <c r="F9" i="3" s="1"/>
  <c r="E10" i="3"/>
  <c r="F10" i="3" s="1"/>
  <c r="E11" i="3"/>
  <c r="F11" i="3" s="1"/>
  <c r="E12" i="3"/>
  <c r="F12" i="3" s="1"/>
  <c r="E13" i="3"/>
  <c r="F13" i="3" s="1"/>
  <c r="E14" i="3"/>
  <c r="F14" i="3" s="1"/>
  <c r="E15" i="3"/>
  <c r="F15" i="3" s="1"/>
  <c r="E16" i="3"/>
  <c r="F16" i="3" s="1"/>
  <c r="E17" i="3"/>
  <c r="F17" i="3" s="1"/>
  <c r="E18" i="3"/>
  <c r="F18" i="3" s="1"/>
  <c r="E19" i="3"/>
  <c r="F19" i="3" s="1"/>
  <c r="E20" i="3"/>
  <c r="F20" i="3" s="1"/>
  <c r="E21" i="3"/>
  <c r="F21" i="3" s="1"/>
  <c r="E22" i="3"/>
  <c r="F22" i="3" s="1"/>
  <c r="E23" i="3"/>
  <c r="F23" i="3" s="1"/>
  <c r="E24" i="3"/>
  <c r="F24" i="3" s="1"/>
  <c r="E25" i="3"/>
  <c r="F25" i="3" s="1"/>
  <c r="E26" i="3"/>
  <c r="F26" i="3" s="1"/>
  <c r="E27" i="3"/>
  <c r="F27" i="3" s="1"/>
  <c r="E28" i="3"/>
  <c r="F28" i="3" s="1"/>
  <c r="E29" i="3"/>
  <c r="F29" i="3" s="1"/>
  <c r="E30" i="3"/>
  <c r="F30" i="3" s="1"/>
  <c r="E31" i="3"/>
  <c r="F31" i="3" s="1"/>
  <c r="E32" i="3"/>
  <c r="F32" i="3" s="1"/>
  <c r="E33" i="3"/>
  <c r="F33" i="3" s="1"/>
  <c r="E34" i="3"/>
  <c r="F34" i="3" s="1"/>
  <c r="E35" i="3"/>
  <c r="F35" i="3" s="1"/>
  <c r="E36" i="3"/>
  <c r="F36" i="3" s="1"/>
  <c r="E37" i="3"/>
  <c r="F37" i="3" s="1"/>
  <c r="E38" i="3"/>
  <c r="F38" i="3" s="1"/>
  <c r="E39" i="3"/>
  <c r="F39" i="3" s="1"/>
  <c r="E40" i="3"/>
  <c r="F40" i="3" s="1"/>
  <c r="E41" i="3"/>
  <c r="F41" i="3" s="1"/>
  <c r="E42" i="3"/>
  <c r="F42" i="3" s="1"/>
  <c r="E43" i="3"/>
  <c r="F43" i="3" s="1"/>
  <c r="E44" i="3"/>
  <c r="F44" i="3" s="1"/>
  <c r="E45" i="3"/>
  <c r="F45" i="3" s="1"/>
  <c r="E46" i="3"/>
  <c r="F46" i="3" s="1"/>
  <c r="E47" i="3"/>
  <c r="F47" i="3" s="1"/>
  <c r="E48" i="3"/>
  <c r="F48" i="3" s="1"/>
  <c r="E49" i="3"/>
  <c r="F49" i="3" s="1"/>
  <c r="E50" i="3"/>
  <c r="F50" i="3" s="1"/>
  <c r="E51" i="3"/>
  <c r="F51" i="3" s="1"/>
  <c r="E52" i="3"/>
  <c r="F52" i="3" s="1"/>
  <c r="E53" i="3"/>
  <c r="F53" i="3" s="1"/>
  <c r="E54" i="3"/>
  <c r="F54" i="3" s="1"/>
  <c r="E55" i="3"/>
  <c r="F55" i="3" s="1"/>
  <c r="E56" i="3"/>
  <c r="F56" i="3" s="1"/>
  <c r="E57" i="3"/>
  <c r="F57" i="3" s="1"/>
  <c r="E58" i="3"/>
  <c r="F58" i="3" s="1"/>
  <c r="E59" i="3"/>
  <c r="F59" i="3" s="1"/>
  <c r="E60" i="3"/>
  <c r="F60" i="3" s="1"/>
  <c r="E61" i="3"/>
  <c r="F61" i="3" s="1"/>
  <c r="E62" i="3"/>
  <c r="F62" i="3" s="1"/>
  <c r="E63" i="3"/>
  <c r="F63" i="3" s="1"/>
  <c r="E64" i="3"/>
  <c r="F64" i="3" s="1"/>
  <c r="E65" i="3"/>
  <c r="F65" i="3" s="1"/>
  <c r="E66" i="3"/>
  <c r="F66" i="3" s="1"/>
  <c r="E67" i="3"/>
  <c r="F67" i="3" s="1"/>
  <c r="E68" i="3"/>
  <c r="F68" i="3" s="1"/>
  <c r="E69" i="3"/>
  <c r="F69" i="3" s="1"/>
  <c r="E70" i="3"/>
  <c r="F70" i="3" s="1"/>
  <c r="E71" i="3"/>
  <c r="F71" i="3" s="1"/>
  <c r="E72" i="3"/>
  <c r="F72" i="3" s="1"/>
  <c r="E73" i="3"/>
  <c r="F73" i="3" s="1"/>
  <c r="E74" i="3"/>
  <c r="F74" i="3" s="1"/>
  <c r="E75" i="3"/>
  <c r="F75" i="3" s="1"/>
  <c r="E76" i="3"/>
  <c r="F76" i="3" s="1"/>
  <c r="E3" i="3"/>
  <c r="F3" i="3" s="1"/>
  <c r="K28" i="23" l="1"/>
  <c r="H87" i="14"/>
  <c r="J57" i="14"/>
  <c r="I69" i="7" s="1"/>
  <c r="J69" i="14"/>
  <c r="I81" i="7" s="1"/>
  <c r="J102" i="14"/>
  <c r="H68" i="14"/>
  <c r="J36" i="14"/>
  <c r="I44" i="7" s="1"/>
  <c r="H59" i="14"/>
  <c r="H53" i="14"/>
  <c r="H80" i="14"/>
  <c r="I25" i="14"/>
  <c r="J14" i="14"/>
  <c r="I14" i="7" s="1"/>
  <c r="J94" i="14"/>
  <c r="I107" i="7" s="1"/>
  <c r="I69" i="14"/>
  <c r="H85" i="14"/>
  <c r="H101" i="14"/>
  <c r="H48" i="14"/>
  <c r="I80" i="14"/>
  <c r="I91" i="14"/>
  <c r="H20" i="14"/>
  <c r="J97" i="14"/>
  <c r="I110" i="7" s="1"/>
  <c r="J70" i="14"/>
  <c r="I82" i="7" s="1"/>
  <c r="I59" i="14"/>
  <c r="J48" i="14"/>
  <c r="I56" i="7" s="1"/>
  <c r="J77" i="14"/>
  <c r="I89" i="7" s="1"/>
  <c r="H3" i="14"/>
  <c r="I101" i="14"/>
  <c r="J39" i="14"/>
  <c r="I47" i="7" s="1"/>
  <c r="J76" i="14"/>
  <c r="I88" i="7" s="1"/>
  <c r="J65" i="14"/>
  <c r="I77" i="7" s="1"/>
  <c r="J59" i="14"/>
  <c r="I71" i="7" s="1"/>
  <c r="H91" i="14"/>
  <c r="H69" i="14"/>
  <c r="I85" i="14"/>
  <c r="J101" i="14"/>
  <c r="I115" i="7" s="1"/>
  <c r="J80" i="14"/>
  <c r="I92" i="7" s="1"/>
  <c r="I48" i="14"/>
  <c r="H100" i="14"/>
  <c r="H90" i="14"/>
  <c r="I58" i="14"/>
  <c r="H47" i="14"/>
  <c r="H42" i="14"/>
  <c r="H31" i="14"/>
  <c r="H26" i="14"/>
  <c r="J11" i="14"/>
  <c r="I11" i="7" s="1"/>
  <c r="I6" i="14"/>
  <c r="I3" i="14"/>
  <c r="I81" i="14"/>
  <c r="H70" i="14"/>
  <c r="I49" i="14"/>
  <c r="J43" i="14"/>
  <c r="I51" i="7" s="1"/>
  <c r="J37" i="14"/>
  <c r="I45" i="7" s="1"/>
  <c r="I32" i="14"/>
  <c r="J27" i="14"/>
  <c r="I35" i="7" s="1"/>
  <c r="I20" i="14"/>
  <c r="H17" i="14"/>
  <c r="H9" i="14"/>
  <c r="J4" i="14"/>
  <c r="I4" i="7" s="1"/>
  <c r="I96" i="14"/>
  <c r="H75" i="14"/>
  <c r="I45" i="14"/>
  <c r="I40" i="14"/>
  <c r="H29" i="14"/>
  <c r="I18" i="14"/>
  <c r="J7" i="14"/>
  <c r="I7" i="7" s="1"/>
  <c r="I72" i="14"/>
  <c r="H83" i="14"/>
  <c r="I88" i="14"/>
  <c r="J93" i="14"/>
  <c r="I106" i="7" s="1"/>
  <c r="I22" i="14"/>
  <c r="J30" i="14"/>
  <c r="I38" i="7" s="1"/>
  <c r="I35" i="14"/>
  <c r="J50" i="14"/>
  <c r="I58" i="7" s="1"/>
  <c r="H82" i="14"/>
  <c r="I62" i="14"/>
  <c r="J78" i="14"/>
  <c r="I90" i="7" s="1"/>
  <c r="H94" i="14"/>
  <c r="J60" i="14"/>
  <c r="I72" i="7" s="1"/>
  <c r="H60" i="14"/>
  <c r="I86" i="14"/>
  <c r="J86" i="14"/>
  <c r="I98" i="7" s="1"/>
  <c r="H54" i="14"/>
  <c r="I54" i="14"/>
  <c r="I36" i="14"/>
  <c r="I44" i="14"/>
  <c r="H44" i="14"/>
  <c r="J44" i="14"/>
  <c r="I52" i="7" s="1"/>
  <c r="I67" i="14"/>
  <c r="H67" i="14"/>
  <c r="I99" i="14"/>
  <c r="H99" i="14"/>
  <c r="H38" i="14"/>
  <c r="J38" i="14"/>
  <c r="I46" i="7" s="1"/>
  <c r="H41" i="14"/>
  <c r="J41" i="14"/>
  <c r="I49" i="7" s="1"/>
  <c r="H4" i="14"/>
  <c r="J88" i="14"/>
  <c r="I101" i="7" s="1"/>
  <c r="J20" i="14"/>
  <c r="I28" i="7" s="1"/>
  <c r="J54" i="14"/>
  <c r="I66" i="7" s="1"/>
  <c r="J75" i="14"/>
  <c r="I87" i="7" s="1"/>
  <c r="I19" i="14"/>
  <c r="H19" i="14"/>
  <c r="J92" i="14"/>
  <c r="I105" i="7" s="1"/>
  <c r="H92" i="14"/>
  <c r="I12" i="14"/>
  <c r="H12" i="14"/>
  <c r="J12" i="14"/>
  <c r="I12" i="7" s="1"/>
  <c r="I28" i="14"/>
  <c r="J28" i="14"/>
  <c r="I36" i="7" s="1"/>
  <c r="H28" i="14"/>
  <c r="I56" i="14"/>
  <c r="J56" i="14"/>
  <c r="I68" i="7" s="1"/>
  <c r="I33" i="14"/>
  <c r="I46" i="14"/>
  <c r="J46" i="14"/>
  <c r="I54" i="7" s="1"/>
  <c r="J67" i="14"/>
  <c r="I79" i="7" s="1"/>
  <c r="I34" i="14"/>
  <c r="J22" i="14"/>
  <c r="I30" i="7" s="1"/>
  <c r="J23" i="14"/>
  <c r="I31" i="7" s="1"/>
  <c r="I17" i="14"/>
  <c r="J9" i="14"/>
  <c r="I9" i="7" s="1"/>
  <c r="J6" i="14"/>
  <c r="I6" i="7" s="1"/>
  <c r="J51" i="14"/>
  <c r="I63" i="7" s="1"/>
  <c r="H51" i="14"/>
  <c r="H25" i="14"/>
  <c r="J72" i="14"/>
  <c r="I84" i="7" s="1"/>
  <c r="H36" i="14"/>
  <c r="J25" i="14"/>
  <c r="I33" i="7" s="1"/>
  <c r="H35" i="14"/>
  <c r="I37" i="14"/>
  <c r="H61" i="14"/>
  <c r="I77" i="14"/>
  <c r="H93" i="14"/>
  <c r="I52" i="14"/>
  <c r="H65" i="14"/>
  <c r="I68" i="14"/>
  <c r="I76" i="14"/>
  <c r="I84" i="14"/>
  <c r="I100" i="14"/>
  <c r="H102" i="14"/>
  <c r="H55" i="14"/>
  <c r="H63" i="14"/>
  <c r="I71" i="14"/>
  <c r="I87" i="14"/>
  <c r="J95" i="14"/>
  <c r="I108" i="7" s="1"/>
  <c r="I103" i="14"/>
  <c r="H96" i="14"/>
  <c r="J85" i="14"/>
  <c r="I97" i="7" s="1"/>
  <c r="H74" i="14"/>
  <c r="I64" i="14"/>
  <c r="I53" i="14"/>
  <c r="H45" i="14"/>
  <c r="H34" i="14"/>
  <c r="J29" i="14"/>
  <c r="I37" i="7" s="1"/>
  <c r="J21" i="14"/>
  <c r="I29" i="7" s="1"/>
  <c r="H18" i="14"/>
  <c r="H15" i="14"/>
  <c r="J13" i="14"/>
  <c r="I13" i="7" s="1"/>
  <c r="H10" i="14"/>
  <c r="J5" i="14"/>
  <c r="I5" i="7" s="1"/>
  <c r="H76" i="14"/>
  <c r="H52" i="14"/>
  <c r="I82" i="14"/>
  <c r="J91" i="14"/>
  <c r="I104" i="7" s="1"/>
  <c r="J98" i="14"/>
  <c r="I111" i="7" s="1"/>
  <c r="J87" i="14"/>
  <c r="I100" i="7" s="1"/>
  <c r="H66" i="14"/>
  <c r="H46" i="14"/>
  <c r="I30" i="14"/>
  <c r="J16" i="14"/>
  <c r="I16" i="7" s="1"/>
  <c r="I8" i="14"/>
  <c r="I26" i="14"/>
  <c r="J19" i="14"/>
  <c r="I27" i="7" s="1"/>
  <c r="I14" i="14"/>
  <c r="H11" i="14"/>
  <c r="H6" i="14"/>
  <c r="J3" i="14"/>
  <c r="I3" i="7" s="1"/>
  <c r="I94" i="14"/>
  <c r="H62" i="14"/>
  <c r="I24" i="14"/>
  <c r="I15" i="14"/>
  <c r="H7" i="14"/>
  <c r="J34" i="14"/>
  <c r="I42" i="7" s="1"/>
  <c r="I42" i="14"/>
  <c r="I63" i="14"/>
  <c r="J79" i="14"/>
  <c r="I91" i="7" s="1"/>
  <c r="I95" i="14"/>
  <c r="H23" i="14"/>
  <c r="I31" i="14"/>
  <c r="H39" i="14"/>
  <c r="J47" i="14"/>
  <c r="I55" i="7" s="1"/>
  <c r="I57" i="14"/>
  <c r="I73" i="14"/>
  <c r="H78" i="14"/>
  <c r="H89" i="14"/>
  <c r="H50" i="14"/>
  <c r="I21" i="14"/>
  <c r="I16" i="14"/>
  <c r="J35" i="14"/>
  <c r="I43" i="7" s="1"/>
  <c r="H22" i="14"/>
  <c r="H84" i="14"/>
  <c r="H71" i="14"/>
  <c r="J96" i="14"/>
  <c r="I109" i="7" s="1"/>
  <c r="J62" i="14"/>
  <c r="I74" i="7" s="1"/>
  <c r="H13" i="14"/>
  <c r="J103" i="14"/>
  <c r="H77" i="14"/>
  <c r="H88" i="14"/>
  <c r="H72" i="14"/>
  <c r="H64" i="14"/>
  <c r="H56" i="14"/>
  <c r="H40" i="14"/>
  <c r="H32" i="14"/>
  <c r="H24" i="14"/>
  <c r="H16" i="14"/>
  <c r="H8" i="14"/>
  <c r="H103" i="14"/>
  <c r="H95" i="14"/>
  <c r="I90" i="14"/>
  <c r="H79" i="14"/>
  <c r="I74" i="14"/>
  <c r="J61" i="14"/>
  <c r="I73" i="7" s="1"/>
  <c r="J49" i="14"/>
  <c r="I57" i="7" s="1"/>
  <c r="J33" i="14"/>
  <c r="I41" i="7" s="1"/>
  <c r="J17" i="14"/>
  <c r="I25" i="7" s="1"/>
  <c r="H98" i="14"/>
  <c r="I93" i="14"/>
  <c r="J64" i="14"/>
  <c r="I76" i="7" s="1"/>
  <c r="J40" i="14"/>
  <c r="I48" i="7" s="1"/>
  <c r="J32" i="14"/>
  <c r="I40" i="7" s="1"/>
  <c r="J24" i="14"/>
  <c r="I32" i="7" s="1"/>
  <c r="J8" i="14"/>
  <c r="I8" i="7" s="1"/>
  <c r="J90" i="14"/>
  <c r="I103" i="7" s="1"/>
  <c r="J82" i="14"/>
  <c r="I94" i="7" s="1"/>
  <c r="J74" i="14"/>
  <c r="I86" i="7" s="1"/>
  <c r="J66" i="14"/>
  <c r="I78" i="7" s="1"/>
  <c r="J58" i="14"/>
  <c r="I70" i="7" s="1"/>
  <c r="J42" i="14"/>
  <c r="I50" i="7" s="1"/>
  <c r="J26" i="14"/>
  <c r="I34" i="7" s="1"/>
  <c r="J18" i="14"/>
  <c r="I26" i="7" s="1"/>
  <c r="J10" i="14"/>
  <c r="I10" i="7" s="1"/>
  <c r="H43" i="14"/>
  <c r="H27" i="14"/>
  <c r="H37" i="14"/>
  <c r="J31" i="14"/>
  <c r="I39" i="7" s="1"/>
  <c r="H21" i="14"/>
  <c r="J15" i="14"/>
  <c r="I15" i="7" s="1"/>
  <c r="I10" i="14"/>
  <c r="H5" i="14"/>
  <c r="I61" i="14"/>
  <c r="I50" i="14"/>
  <c r="J63" i="14"/>
  <c r="I75" i="7" s="1"/>
  <c r="H57" i="14"/>
  <c r="H49" i="14"/>
  <c r="I29" i="14"/>
  <c r="I5" i="14"/>
  <c r="H81" i="14"/>
  <c r="H73" i="14"/>
  <c r="J99" i="14"/>
  <c r="I112" i="7" s="1"/>
  <c r="H86" i="14"/>
  <c r="I83" i="14"/>
  <c r="I75" i="14"/>
  <c r="I51" i="14"/>
  <c r="I43" i="14"/>
  <c r="I27" i="14"/>
  <c r="I11" i="14"/>
  <c r="I98" i="14"/>
  <c r="J81" i="14"/>
  <c r="I93" i="7" s="1"/>
  <c r="I70" i="14"/>
  <c r="J53" i="14"/>
  <c r="I65" i="7" s="1"/>
  <c r="J100" i="14"/>
  <c r="I114" i="7" s="1"/>
  <c r="J84" i="14"/>
  <c r="I96" i="7" s="1"/>
  <c r="J68" i="14"/>
  <c r="I80" i="7" s="1"/>
  <c r="J52" i="14"/>
  <c r="I64" i="7" s="1"/>
  <c r="I92" i="14"/>
  <c r="I60" i="14"/>
  <c r="I4" i="14"/>
  <c r="I38" i="14"/>
  <c r="H33" i="14"/>
  <c r="I65" i="14"/>
  <c r="I41" i="14"/>
  <c r="H58" i="14"/>
  <c r="I13" i="14"/>
  <c r="I9" i="14"/>
  <c r="J55" i="14"/>
  <c r="I67" i="7" s="1"/>
  <c r="J83" i="14"/>
  <c r="I95" i="7" s="1"/>
  <c r="J71" i="14"/>
  <c r="I83" i="7" s="1"/>
  <c r="I79" i="14"/>
  <c r="I55" i="14"/>
  <c r="I47" i="14"/>
  <c r="I39" i="14"/>
  <c r="I23" i="14"/>
  <c r="I7" i="14"/>
  <c r="I102" i="14"/>
  <c r="J89" i="14"/>
  <c r="I102" i="7" s="1"/>
  <c r="I78" i="14"/>
  <c r="J73" i="14"/>
  <c r="I85" i="7" s="1"/>
  <c r="I66" i="14"/>
  <c r="J45" i="14"/>
  <c r="I53" i="7" s="1"/>
  <c r="I97" i="14"/>
  <c r="H30" i="14"/>
  <c r="H14" i="14"/>
  <c r="H97" i="14"/>
  <c r="I89" i="14"/>
  <c r="G2" i="8"/>
  <c r="G3" i="8"/>
  <c r="G4" i="8"/>
  <c r="G5" i="8"/>
  <c r="G6" i="8"/>
  <c r="G7" i="8"/>
  <c r="G8" i="8"/>
  <c r="G9" i="8"/>
  <c r="G10" i="8"/>
  <c r="G11" i="8"/>
  <c r="K1" i="1"/>
  <c r="I1" i="24" s="1"/>
  <c r="F2" i="8"/>
  <c r="F3" i="8" s="1"/>
  <c r="D365" i="1" l="1"/>
  <c r="O4" i="1"/>
  <c r="O6" i="1"/>
  <c r="O8" i="1"/>
  <c r="O10" i="1"/>
  <c r="O12" i="1"/>
  <c r="O14" i="1"/>
  <c r="O16" i="1"/>
  <c r="O18" i="1"/>
  <c r="O20" i="1"/>
  <c r="O22" i="1"/>
  <c r="O24" i="1"/>
  <c r="O26" i="1"/>
  <c r="O28" i="1"/>
  <c r="O30" i="1"/>
  <c r="O32" i="1"/>
  <c r="O34" i="1"/>
  <c r="O36" i="1"/>
  <c r="O38" i="1"/>
  <c r="O40" i="1"/>
  <c r="O42" i="1"/>
  <c r="O44" i="1"/>
  <c r="O46" i="1"/>
  <c r="O48" i="1"/>
  <c r="O50" i="1"/>
  <c r="O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N6" i="1"/>
  <c r="N9" i="1"/>
  <c r="O11" i="1"/>
  <c r="N14" i="1"/>
  <c r="N17" i="1"/>
  <c r="O19" i="1"/>
  <c r="N22" i="1"/>
  <c r="N25" i="1"/>
  <c r="O27" i="1"/>
  <c r="N30" i="1"/>
  <c r="N33" i="1"/>
  <c r="O35" i="1"/>
  <c r="N38" i="1"/>
  <c r="N41" i="1"/>
  <c r="O43" i="1"/>
  <c r="N46" i="1"/>
  <c r="N49" i="1"/>
  <c r="O51" i="1"/>
  <c r="N54" i="1"/>
  <c r="N57" i="1"/>
  <c r="O59" i="1"/>
  <c r="N62" i="1"/>
  <c r="N65" i="1"/>
  <c r="O67" i="1"/>
  <c r="N70" i="1"/>
  <c r="N73" i="1"/>
  <c r="O75" i="1"/>
  <c r="N78" i="1"/>
  <c r="N81" i="1"/>
  <c r="O83" i="1"/>
  <c r="N86" i="1"/>
  <c r="N89" i="1"/>
  <c r="O91" i="1"/>
  <c r="N94" i="1"/>
  <c r="N97" i="1"/>
  <c r="O99" i="1"/>
  <c r="N102" i="1"/>
  <c r="N105" i="1"/>
  <c r="O107" i="1"/>
  <c r="N110" i="1"/>
  <c r="N113" i="1"/>
  <c r="O115" i="1"/>
  <c r="N118" i="1"/>
  <c r="N121" i="1"/>
  <c r="O123" i="1"/>
  <c r="N126" i="1"/>
  <c r="N129" i="1"/>
  <c r="O131" i="1"/>
  <c r="N134" i="1"/>
  <c r="N137" i="1"/>
  <c r="O139" i="1"/>
  <c r="N142" i="1"/>
  <c r="N145" i="1"/>
  <c r="O147" i="1"/>
  <c r="N150" i="1"/>
  <c r="N153" i="1"/>
  <c r="O155" i="1"/>
  <c r="N158" i="1"/>
  <c r="N161" i="1"/>
  <c r="O163" i="1"/>
  <c r="N166" i="1"/>
  <c r="O168" i="1"/>
  <c r="O170" i="1"/>
  <c r="O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O362" i="1"/>
  <c r="O364" i="1"/>
  <c r="O366" i="1"/>
  <c r="O368" i="1"/>
  <c r="O370" i="1"/>
  <c r="O372" i="1"/>
  <c r="O374" i="1"/>
  <c r="O376" i="1"/>
  <c r="O378" i="1"/>
  <c r="O380" i="1"/>
  <c r="N5" i="1"/>
  <c r="N8" i="1"/>
  <c r="N12" i="1"/>
  <c r="O15" i="1"/>
  <c r="N19" i="1"/>
  <c r="N23" i="1"/>
  <c r="N26" i="1"/>
  <c r="O29" i="1"/>
  <c r="O33" i="1"/>
  <c r="N37" i="1"/>
  <c r="N40" i="1"/>
  <c r="N44" i="1"/>
  <c r="O47" i="1"/>
  <c r="N51" i="1"/>
  <c r="N55" i="1"/>
  <c r="N58" i="1"/>
  <c r="O61" i="1"/>
  <c r="O65" i="1"/>
  <c r="N69" i="1"/>
  <c r="N72" i="1"/>
  <c r="N76" i="1"/>
  <c r="O79" i="1"/>
  <c r="N83" i="1"/>
  <c r="N87" i="1"/>
  <c r="N90" i="1"/>
  <c r="O93" i="1"/>
  <c r="O97" i="1"/>
  <c r="N101" i="1"/>
  <c r="N104" i="1"/>
  <c r="N108" i="1"/>
  <c r="O111" i="1"/>
  <c r="N115" i="1"/>
  <c r="N119" i="1"/>
  <c r="O125" i="1"/>
  <c r="O129" i="1"/>
  <c r="N133" i="1"/>
  <c r="N136" i="1"/>
  <c r="N140" i="1"/>
  <c r="O143" i="1"/>
  <c r="N147" i="1"/>
  <c r="N151" i="1"/>
  <c r="N154" i="1"/>
  <c r="O157" i="1"/>
  <c r="O161" i="1"/>
  <c r="N165" i="1"/>
  <c r="N168" i="1"/>
  <c r="N171" i="1"/>
  <c r="O173" i="1"/>
  <c r="N176" i="1"/>
  <c r="N179" i="1"/>
  <c r="O181" i="1"/>
  <c r="N187" i="1"/>
  <c r="O189" i="1"/>
  <c r="O197" i="1"/>
  <c r="O205" i="1"/>
  <c r="N211" i="1"/>
  <c r="N216" i="1"/>
  <c r="N224" i="1"/>
  <c r="O229" i="1"/>
  <c r="N235" i="1"/>
  <c r="N243" i="1"/>
  <c r="N248" i="1"/>
  <c r="O253" i="1"/>
  <c r="O261" i="1"/>
  <c r="O269" i="1"/>
  <c r="O277" i="1"/>
  <c r="N283" i="1"/>
  <c r="N291" i="1"/>
  <c r="N299" i="1"/>
  <c r="N304" i="1"/>
  <c r="O309" i="1"/>
  <c r="N315" i="1"/>
  <c r="N323" i="1"/>
  <c r="N331" i="1"/>
  <c r="N336" i="1"/>
  <c r="O341" i="1"/>
  <c r="N347" i="1"/>
  <c r="N355" i="1"/>
  <c r="N360" i="1"/>
  <c r="O365" i="1"/>
  <c r="N371" i="1"/>
  <c r="N376" i="1"/>
  <c r="O381" i="1"/>
  <c r="O385" i="1"/>
  <c r="O389" i="1"/>
  <c r="O5" i="1"/>
  <c r="O9" i="1"/>
  <c r="N13" i="1"/>
  <c r="N16" i="1"/>
  <c r="N20" i="1"/>
  <c r="O23" i="1"/>
  <c r="N27" i="1"/>
  <c r="N31" i="1"/>
  <c r="N34" i="1"/>
  <c r="O37" i="1"/>
  <c r="O41" i="1"/>
  <c r="N45" i="1"/>
  <c r="N48" i="1"/>
  <c r="N52" i="1"/>
  <c r="O55" i="1"/>
  <c r="N59" i="1"/>
  <c r="N63" i="1"/>
  <c r="N66" i="1"/>
  <c r="O69" i="1"/>
  <c r="O73" i="1"/>
  <c r="N77" i="1"/>
  <c r="N80" i="1"/>
  <c r="N84" i="1"/>
  <c r="O87" i="1"/>
  <c r="N91" i="1"/>
  <c r="N95" i="1"/>
  <c r="N98" i="1"/>
  <c r="O101" i="1"/>
  <c r="O105" i="1"/>
  <c r="N109" i="1"/>
  <c r="N112" i="1"/>
  <c r="N116" i="1"/>
  <c r="O119" i="1"/>
  <c r="N7" i="1"/>
  <c r="N10" i="1"/>
  <c r="O13" i="1"/>
  <c r="O17" i="1"/>
  <c r="N21" i="1"/>
  <c r="N24" i="1"/>
  <c r="N28" i="1"/>
  <c r="O31" i="1"/>
  <c r="N35" i="1"/>
  <c r="N39" i="1"/>
  <c r="N42" i="1"/>
  <c r="O45" i="1"/>
  <c r="O49" i="1"/>
  <c r="N53" i="1"/>
  <c r="N56" i="1"/>
  <c r="N60" i="1"/>
  <c r="N4" i="1"/>
  <c r="O7" i="1"/>
  <c r="N11" i="1"/>
  <c r="N15" i="1"/>
  <c r="N18" i="1"/>
  <c r="O21" i="1"/>
  <c r="O25" i="1"/>
  <c r="N29" i="1"/>
  <c r="N32" i="1"/>
  <c r="N36" i="1"/>
  <c r="O39" i="1"/>
  <c r="N43" i="1"/>
  <c r="N47" i="1"/>
  <c r="N50" i="1"/>
  <c r="O53" i="1"/>
  <c r="O57" i="1"/>
  <c r="N61" i="1"/>
  <c r="N64" i="1"/>
  <c r="N68" i="1"/>
  <c r="O71" i="1"/>
  <c r="N75" i="1"/>
  <c r="N79" i="1"/>
  <c r="N82" i="1"/>
  <c r="O85" i="1"/>
  <c r="O89" i="1"/>
  <c r="N93" i="1"/>
  <c r="N96" i="1"/>
  <c r="N100" i="1"/>
  <c r="O103" i="1"/>
  <c r="N107" i="1"/>
  <c r="N111" i="1"/>
  <c r="N114" i="1"/>
  <c r="O117" i="1"/>
  <c r="O121" i="1"/>
  <c r="N125" i="1"/>
  <c r="N128" i="1"/>
  <c r="N132" i="1"/>
  <c r="O135" i="1"/>
  <c r="N139" i="1"/>
  <c r="N143" i="1"/>
  <c r="N146" i="1"/>
  <c r="O149" i="1"/>
  <c r="O153" i="1"/>
  <c r="N157" i="1"/>
  <c r="N160" i="1"/>
  <c r="N164" i="1"/>
  <c r="O167" i="1"/>
  <c r="N170" i="1"/>
  <c r="N173" i="1"/>
  <c r="O175" i="1"/>
  <c r="N178" i="1"/>
  <c r="N181" i="1"/>
  <c r="O183" i="1"/>
  <c r="N186" i="1"/>
  <c r="N189" i="1"/>
  <c r="O191" i="1"/>
  <c r="N194" i="1"/>
  <c r="N197" i="1"/>
  <c r="O199" i="1"/>
  <c r="N202" i="1"/>
  <c r="N205" i="1"/>
  <c r="O207" i="1"/>
  <c r="N210" i="1"/>
  <c r="N213" i="1"/>
  <c r="O215" i="1"/>
  <c r="N218" i="1"/>
  <c r="N221" i="1"/>
  <c r="O223" i="1"/>
  <c r="N226" i="1"/>
  <c r="N229" i="1"/>
  <c r="O231" i="1"/>
  <c r="N234" i="1"/>
  <c r="N237" i="1"/>
  <c r="O239" i="1"/>
  <c r="N242" i="1"/>
  <c r="N245" i="1"/>
  <c r="O247" i="1"/>
  <c r="N250" i="1"/>
  <c r="N253" i="1"/>
  <c r="O255" i="1"/>
  <c r="N258" i="1"/>
  <c r="N261" i="1"/>
  <c r="O263" i="1"/>
  <c r="N266" i="1"/>
  <c r="N269" i="1"/>
  <c r="O271" i="1"/>
  <c r="N274" i="1"/>
  <c r="N277" i="1"/>
  <c r="O279" i="1"/>
  <c r="N282" i="1"/>
  <c r="N285" i="1"/>
  <c r="O287" i="1"/>
  <c r="N290" i="1"/>
  <c r="N293" i="1"/>
  <c r="O295" i="1"/>
  <c r="N298" i="1"/>
  <c r="N301" i="1"/>
  <c r="O303" i="1"/>
  <c r="N306" i="1"/>
  <c r="N309" i="1"/>
  <c r="O311" i="1"/>
  <c r="N314" i="1"/>
  <c r="N317" i="1"/>
  <c r="O319" i="1"/>
  <c r="N322" i="1"/>
  <c r="N325" i="1"/>
  <c r="O327" i="1"/>
  <c r="N330" i="1"/>
  <c r="N333" i="1"/>
  <c r="O335" i="1"/>
  <c r="N338" i="1"/>
  <c r="N341" i="1"/>
  <c r="O343" i="1"/>
  <c r="N346" i="1"/>
  <c r="N349" i="1"/>
  <c r="O351" i="1"/>
  <c r="N354" i="1"/>
  <c r="N357" i="1"/>
  <c r="O359" i="1"/>
  <c r="N362" i="1"/>
  <c r="N365" i="1"/>
  <c r="O367" i="1"/>
  <c r="N370" i="1"/>
  <c r="N373" i="1"/>
  <c r="O375" i="1"/>
  <c r="N378" i="1"/>
  <c r="N381" i="1"/>
  <c r="N383" i="1"/>
  <c r="N385" i="1"/>
  <c r="N387" i="1"/>
  <c r="N389" i="1"/>
  <c r="N391" i="1"/>
  <c r="N393" i="1"/>
  <c r="N395" i="1"/>
  <c r="N397" i="1"/>
  <c r="N399" i="1"/>
  <c r="N401" i="1"/>
  <c r="N403" i="1"/>
  <c r="N405" i="1"/>
  <c r="N407" i="1"/>
  <c r="N409" i="1"/>
  <c r="N411" i="1"/>
  <c r="N413" i="1"/>
  <c r="N415" i="1"/>
  <c r="N417" i="1"/>
  <c r="N419" i="1"/>
  <c r="N421" i="1"/>
  <c r="N423" i="1"/>
  <c r="N425" i="1"/>
  <c r="N427" i="1"/>
  <c r="N429" i="1"/>
  <c r="N431" i="1"/>
  <c r="N433" i="1"/>
  <c r="N435" i="1"/>
  <c r="N437" i="1"/>
  <c r="N439" i="1"/>
  <c r="O3" i="1"/>
  <c r="N122" i="1"/>
  <c r="N184" i="1"/>
  <c r="N192" i="1"/>
  <c r="N195" i="1"/>
  <c r="N200" i="1"/>
  <c r="N203" i="1"/>
  <c r="N208" i="1"/>
  <c r="O213" i="1"/>
  <c r="N219" i="1"/>
  <c r="O221" i="1"/>
  <c r="N227" i="1"/>
  <c r="N232" i="1"/>
  <c r="O237" i="1"/>
  <c r="N240" i="1"/>
  <c r="O245" i="1"/>
  <c r="N251" i="1"/>
  <c r="N256" i="1"/>
  <c r="N259" i="1"/>
  <c r="N264" i="1"/>
  <c r="N267" i="1"/>
  <c r="N272" i="1"/>
  <c r="N275" i="1"/>
  <c r="N280" i="1"/>
  <c r="O285" i="1"/>
  <c r="N288" i="1"/>
  <c r="O293" i="1"/>
  <c r="N296" i="1"/>
  <c r="O301" i="1"/>
  <c r="N307" i="1"/>
  <c r="N312" i="1"/>
  <c r="O317" i="1"/>
  <c r="N320" i="1"/>
  <c r="O325" i="1"/>
  <c r="N328" i="1"/>
  <c r="O333" i="1"/>
  <c r="N339" i="1"/>
  <c r="N344" i="1"/>
  <c r="O349" i="1"/>
  <c r="N352" i="1"/>
  <c r="O357" i="1"/>
  <c r="N363" i="1"/>
  <c r="N368" i="1"/>
  <c r="O373" i="1"/>
  <c r="N379" i="1"/>
  <c r="O383" i="1"/>
  <c r="O387" i="1"/>
  <c r="O391" i="1"/>
  <c r="N124" i="1"/>
  <c r="O392" i="1"/>
  <c r="O265" i="1"/>
  <c r="N292" i="1"/>
  <c r="N308" i="1"/>
  <c r="N319" i="1"/>
  <c r="O329" i="1"/>
  <c r="N340" i="1"/>
  <c r="N356" i="1"/>
  <c r="N367" i="1"/>
  <c r="O382" i="1"/>
  <c r="O390" i="1"/>
  <c r="O396" i="1"/>
  <c r="O404" i="1"/>
  <c r="N410" i="1"/>
  <c r="N418" i="1"/>
  <c r="O423" i="1"/>
  <c r="O431" i="1"/>
  <c r="O436" i="1"/>
  <c r="N74" i="1"/>
  <c r="N88" i="1"/>
  <c r="N103" i="1"/>
  <c r="N117" i="1"/>
  <c r="N127" i="1"/>
  <c r="O133" i="1"/>
  <c r="N141" i="1"/>
  <c r="N148" i="1"/>
  <c r="N155" i="1"/>
  <c r="N162" i="1"/>
  <c r="N169" i="1"/>
  <c r="N174" i="1"/>
  <c r="O179" i="1"/>
  <c r="N185" i="1"/>
  <c r="N190" i="1"/>
  <c r="O195" i="1"/>
  <c r="N201" i="1"/>
  <c r="N206" i="1"/>
  <c r="O211" i="1"/>
  <c r="N217" i="1"/>
  <c r="N222" i="1"/>
  <c r="O227" i="1"/>
  <c r="N233" i="1"/>
  <c r="N238" i="1"/>
  <c r="O243" i="1"/>
  <c r="N249" i="1"/>
  <c r="N254" i="1"/>
  <c r="O259" i="1"/>
  <c r="N270" i="1"/>
  <c r="O275" i="1"/>
  <c r="N281" i="1"/>
  <c r="N286" i="1"/>
  <c r="N297" i="1"/>
  <c r="O307" i="1"/>
  <c r="N318" i="1"/>
  <c r="N329" i="1"/>
  <c r="O339" i="1"/>
  <c r="O355" i="1"/>
  <c r="O371" i="1"/>
  <c r="N382" i="1"/>
  <c r="N390" i="1"/>
  <c r="N396" i="1"/>
  <c r="O401" i="1"/>
  <c r="O406" i="1"/>
  <c r="O414" i="1"/>
  <c r="N420" i="1"/>
  <c r="O425" i="1"/>
  <c r="O430" i="1"/>
  <c r="N436" i="1"/>
  <c r="N3" i="1"/>
  <c r="O63" i="1"/>
  <c r="O77" i="1"/>
  <c r="N92" i="1"/>
  <c r="N106" i="1"/>
  <c r="N120" i="1"/>
  <c r="O127" i="1"/>
  <c r="N135" i="1"/>
  <c r="O141" i="1"/>
  <c r="N149" i="1"/>
  <c r="N156" i="1"/>
  <c r="N163" i="1"/>
  <c r="O169" i="1"/>
  <c r="N175" i="1"/>
  <c r="N180" i="1"/>
  <c r="O185" i="1"/>
  <c r="N191" i="1"/>
  <c r="N196" i="1"/>
  <c r="O201" i="1"/>
  <c r="N207" i="1"/>
  <c r="N212" i="1"/>
  <c r="O217" i="1"/>
  <c r="N223" i="1"/>
  <c r="N228" i="1"/>
  <c r="O233" i="1"/>
  <c r="N239" i="1"/>
  <c r="N244" i="1"/>
  <c r="O249" i="1"/>
  <c r="N255" i="1"/>
  <c r="N260" i="1"/>
  <c r="N271" i="1"/>
  <c r="N276" i="1"/>
  <c r="O281" i="1"/>
  <c r="N287" i="1"/>
  <c r="O297" i="1"/>
  <c r="O313" i="1"/>
  <c r="N324" i="1"/>
  <c r="O345" i="1"/>
  <c r="N372" i="1"/>
  <c r="O399" i="1"/>
  <c r="O415" i="1"/>
  <c r="O428" i="1"/>
  <c r="N67" i="1"/>
  <c r="O81" i="1"/>
  <c r="O95" i="1"/>
  <c r="O109" i="1"/>
  <c r="N123" i="1"/>
  <c r="N130" i="1"/>
  <c r="O137" i="1"/>
  <c r="N144" i="1"/>
  <c r="O151" i="1"/>
  <c r="N159" i="1"/>
  <c r="O165" i="1"/>
  <c r="O171" i="1"/>
  <c r="N177" i="1"/>
  <c r="N182" i="1"/>
  <c r="O187" i="1"/>
  <c r="N193" i="1"/>
  <c r="N198" i="1"/>
  <c r="O203" i="1"/>
  <c r="N209" i="1"/>
  <c r="N214" i="1"/>
  <c r="O219" i="1"/>
  <c r="N225" i="1"/>
  <c r="N230" i="1"/>
  <c r="O235" i="1"/>
  <c r="N241" i="1"/>
  <c r="N246" i="1"/>
  <c r="O251" i="1"/>
  <c r="N257" i="1"/>
  <c r="N262" i="1"/>
  <c r="O267" i="1"/>
  <c r="N273" i="1"/>
  <c r="N278" i="1"/>
  <c r="O283" i="1"/>
  <c r="N289" i="1"/>
  <c r="N294" i="1"/>
  <c r="O299" i="1"/>
  <c r="N305" i="1"/>
  <c r="N310" i="1"/>
  <c r="O315" i="1"/>
  <c r="N321" i="1"/>
  <c r="N326" i="1"/>
  <c r="O331" i="1"/>
  <c r="N337" i="1"/>
  <c r="N342" i="1"/>
  <c r="O347" i="1"/>
  <c r="N353" i="1"/>
  <c r="N358" i="1"/>
  <c r="O363" i="1"/>
  <c r="N369" i="1"/>
  <c r="N374" i="1"/>
  <c r="O379" i="1"/>
  <c r="N384" i="1"/>
  <c r="N388" i="1"/>
  <c r="N392" i="1"/>
  <c r="O394" i="1"/>
  <c r="O397" i="1"/>
  <c r="N400" i="1"/>
  <c r="O402" i="1"/>
  <c r="O405" i="1"/>
  <c r="N408" i="1"/>
  <c r="O410" i="1"/>
  <c r="O413" i="1"/>
  <c r="N416" i="1"/>
  <c r="O418" i="1"/>
  <c r="O421" i="1"/>
  <c r="N424" i="1"/>
  <c r="O426" i="1"/>
  <c r="O429" i="1"/>
  <c r="N432" i="1"/>
  <c r="O434" i="1"/>
  <c r="O437" i="1"/>
  <c r="N440" i="1"/>
  <c r="N71" i="1"/>
  <c r="N85" i="1"/>
  <c r="N99" i="1"/>
  <c r="O113" i="1"/>
  <c r="N131" i="1"/>
  <c r="N138" i="1"/>
  <c r="O145" i="1"/>
  <c r="N152" i="1"/>
  <c r="O159" i="1"/>
  <c r="N167" i="1"/>
  <c r="N172" i="1"/>
  <c r="O177" i="1"/>
  <c r="N183" i="1"/>
  <c r="N188" i="1"/>
  <c r="O193" i="1"/>
  <c r="N199" i="1"/>
  <c r="N204" i="1"/>
  <c r="O209" i="1"/>
  <c r="N215" i="1"/>
  <c r="N220" i="1"/>
  <c r="O225" i="1"/>
  <c r="N231" i="1"/>
  <c r="N236" i="1"/>
  <c r="O241" i="1"/>
  <c r="N247" i="1"/>
  <c r="N252" i="1"/>
  <c r="O257" i="1"/>
  <c r="N263" i="1"/>
  <c r="N268" i="1"/>
  <c r="O273" i="1"/>
  <c r="N279" i="1"/>
  <c r="N284" i="1"/>
  <c r="O289" i="1"/>
  <c r="N295" i="1"/>
  <c r="N300" i="1"/>
  <c r="O305" i="1"/>
  <c r="N311" i="1"/>
  <c r="N316" i="1"/>
  <c r="O321" i="1"/>
  <c r="N327" i="1"/>
  <c r="N332" i="1"/>
  <c r="O337" i="1"/>
  <c r="N343" i="1"/>
  <c r="N348" i="1"/>
  <c r="O353" i="1"/>
  <c r="N359" i="1"/>
  <c r="N364" i="1"/>
  <c r="O369" i="1"/>
  <c r="N375" i="1"/>
  <c r="N380" i="1"/>
  <c r="O384" i="1"/>
  <c r="O388" i="1"/>
  <c r="O395" i="1"/>
  <c r="N398" i="1"/>
  <c r="O400" i="1"/>
  <c r="O403" i="1"/>
  <c r="N406" i="1"/>
  <c r="O408" i="1"/>
  <c r="O411" i="1"/>
  <c r="N414" i="1"/>
  <c r="O416" i="1"/>
  <c r="O419" i="1"/>
  <c r="N422" i="1"/>
  <c r="O424" i="1"/>
  <c r="O427" i="1"/>
  <c r="N430" i="1"/>
  <c r="O432" i="1"/>
  <c r="O435" i="1"/>
  <c r="N438" i="1"/>
  <c r="O440" i="1"/>
  <c r="N265" i="1"/>
  <c r="O291" i="1"/>
  <c r="N302" i="1"/>
  <c r="N313" i="1"/>
  <c r="O323" i="1"/>
  <c r="N334" i="1"/>
  <c r="N345" i="1"/>
  <c r="N350" i="1"/>
  <c r="N361" i="1"/>
  <c r="N366" i="1"/>
  <c r="N377" i="1"/>
  <c r="N386" i="1"/>
  <c r="O393" i="1"/>
  <c r="O398" i="1"/>
  <c r="N404" i="1"/>
  <c r="O409" i="1"/>
  <c r="N412" i="1"/>
  <c r="O417" i="1"/>
  <c r="O422" i="1"/>
  <c r="N428" i="1"/>
  <c r="O433" i="1"/>
  <c r="O438" i="1"/>
  <c r="N303" i="1"/>
  <c r="N335" i="1"/>
  <c r="N351" i="1"/>
  <c r="O361" i="1"/>
  <c r="O377" i="1"/>
  <c r="O386" i="1"/>
  <c r="N394" i="1"/>
  <c r="N402" i="1"/>
  <c r="O407" i="1"/>
  <c r="O412" i="1"/>
  <c r="O420" i="1"/>
  <c r="N426" i="1"/>
  <c r="N434" i="1"/>
  <c r="O439" i="1"/>
  <c r="K29" i="23"/>
  <c r="F4" i="8"/>
  <c r="F5" i="8"/>
  <c r="F6" i="8" s="1"/>
  <c r="D424" i="1"/>
  <c r="D402" i="1"/>
  <c r="D440" i="1"/>
  <c r="D418" i="1"/>
  <c r="D397" i="1"/>
  <c r="D376" i="1"/>
  <c r="D456" i="1"/>
  <c r="D434" i="1"/>
  <c r="D413" i="1"/>
  <c r="D392" i="1"/>
  <c r="D370" i="1"/>
  <c r="D445" i="1"/>
  <c r="D381" i="1"/>
  <c r="D450" i="1"/>
  <c r="D429" i="1"/>
  <c r="D408" i="1"/>
  <c r="D386" i="1"/>
  <c r="D4" i="1"/>
  <c r="D8" i="1"/>
  <c r="D12" i="1"/>
  <c r="D16" i="1"/>
  <c r="D20" i="1"/>
  <c r="D24" i="1"/>
  <c r="D28" i="1"/>
  <c r="D32" i="1"/>
  <c r="D36" i="1"/>
  <c r="D40" i="1"/>
  <c r="D44" i="1"/>
  <c r="D48" i="1"/>
  <c r="D52" i="1"/>
  <c r="D56" i="1"/>
  <c r="D60" i="1"/>
  <c r="D64" i="1"/>
  <c r="D68" i="1"/>
  <c r="D72" i="1"/>
  <c r="D76" i="1"/>
  <c r="D80" i="1"/>
  <c r="D84" i="1"/>
  <c r="D88" i="1"/>
  <c r="D92" i="1"/>
  <c r="D96" i="1"/>
  <c r="D100" i="1"/>
  <c r="D104" i="1"/>
  <c r="D108" i="1"/>
  <c r="D112" i="1"/>
  <c r="D116" i="1"/>
  <c r="D120" i="1"/>
  <c r="D124" i="1"/>
  <c r="D128" i="1"/>
  <c r="D132" i="1"/>
  <c r="D136" i="1"/>
  <c r="D140" i="1"/>
  <c r="D144" i="1"/>
  <c r="D148" i="1"/>
  <c r="D152" i="1"/>
  <c r="D156" i="1"/>
  <c r="D160" i="1"/>
  <c r="D164" i="1"/>
  <c r="D168" i="1"/>
  <c r="D172" i="1"/>
  <c r="D176" i="1"/>
  <c r="D180" i="1"/>
  <c r="D184" i="1"/>
  <c r="D188" i="1"/>
  <c r="D192" i="1"/>
  <c r="D196" i="1"/>
  <c r="D200" i="1"/>
  <c r="D204" i="1"/>
  <c r="D208" i="1"/>
  <c r="D212" i="1"/>
  <c r="D216" i="1"/>
  <c r="D220" i="1"/>
  <c r="D224" i="1"/>
  <c r="D228" i="1"/>
  <c r="D232" i="1"/>
  <c r="D236" i="1"/>
  <c r="D240" i="1"/>
  <c r="D244" i="1"/>
  <c r="D248" i="1"/>
  <c r="D252" i="1"/>
  <c r="D256" i="1"/>
  <c r="D260" i="1"/>
  <c r="D264" i="1"/>
  <c r="D268" i="1"/>
  <c r="D272" i="1"/>
  <c r="D276" i="1"/>
  <c r="D280" i="1"/>
  <c r="D284" i="1"/>
  <c r="D288" i="1"/>
  <c r="D292" i="1"/>
  <c r="D296" i="1"/>
  <c r="D300" i="1"/>
  <c r="D304" i="1"/>
  <c r="D308" i="1"/>
  <c r="D312" i="1"/>
  <c r="D316" i="1"/>
  <c r="D320" i="1"/>
  <c r="D324" i="1"/>
  <c r="D328" i="1"/>
  <c r="D332" i="1"/>
  <c r="D336" i="1"/>
  <c r="D340" i="1"/>
  <c r="D5" i="1"/>
  <c r="D9" i="1"/>
  <c r="D13" i="1"/>
  <c r="D17" i="1"/>
  <c r="D21" i="1"/>
  <c r="D25" i="1"/>
  <c r="D29" i="1"/>
  <c r="D33" i="1"/>
  <c r="D37" i="1"/>
  <c r="D41" i="1"/>
  <c r="D45" i="1"/>
  <c r="D49" i="1"/>
  <c r="D53" i="1"/>
  <c r="D57" i="1"/>
  <c r="D61" i="1"/>
  <c r="D65" i="1"/>
  <c r="D69" i="1"/>
  <c r="D73" i="1"/>
  <c r="D77" i="1"/>
  <c r="D81" i="1"/>
  <c r="D85" i="1"/>
  <c r="D89" i="1"/>
  <c r="D93" i="1"/>
  <c r="D97" i="1"/>
  <c r="D101" i="1"/>
  <c r="D105" i="1"/>
  <c r="D109" i="1"/>
  <c r="D113" i="1"/>
  <c r="D117" i="1"/>
  <c r="D121" i="1"/>
  <c r="D125" i="1"/>
  <c r="D129" i="1"/>
  <c r="D133" i="1"/>
  <c r="D137" i="1"/>
  <c r="D141" i="1"/>
  <c r="D145" i="1"/>
  <c r="D149" i="1"/>
  <c r="D153" i="1"/>
  <c r="D157" i="1"/>
  <c r="D161" i="1"/>
  <c r="D165" i="1"/>
  <c r="D169" i="1"/>
  <c r="D173" i="1"/>
  <c r="D177" i="1"/>
  <c r="D181" i="1"/>
  <c r="D185" i="1"/>
  <c r="D189" i="1"/>
  <c r="D193" i="1"/>
  <c r="D197" i="1"/>
  <c r="D201" i="1"/>
  <c r="D205" i="1"/>
  <c r="D209" i="1"/>
  <c r="D6" i="1"/>
  <c r="D10" i="1"/>
  <c r="D7" i="1"/>
  <c r="D11" i="1"/>
  <c r="D15" i="1"/>
  <c r="D19" i="1"/>
  <c r="D23" i="1"/>
  <c r="D18" i="1"/>
  <c r="D30" i="1"/>
  <c r="D38" i="1"/>
  <c r="D46" i="1"/>
  <c r="D54" i="1"/>
  <c r="D62" i="1"/>
  <c r="D70" i="1"/>
  <c r="D78" i="1"/>
  <c r="D86" i="1"/>
  <c r="D94" i="1"/>
  <c r="D102" i="1"/>
  <c r="D110" i="1"/>
  <c r="D118" i="1"/>
  <c r="D126" i="1"/>
  <c r="D134" i="1"/>
  <c r="D142" i="1"/>
  <c r="D150" i="1"/>
  <c r="D26" i="1"/>
  <c r="D34" i="1"/>
  <c r="D42" i="1"/>
  <c r="D50" i="1"/>
  <c r="D58" i="1"/>
  <c r="D66" i="1"/>
  <c r="D74" i="1"/>
  <c r="D82" i="1"/>
  <c r="D90" i="1"/>
  <c r="D98" i="1"/>
  <c r="D106" i="1"/>
  <c r="D114" i="1"/>
  <c r="D122" i="1"/>
  <c r="D130" i="1"/>
  <c r="D138" i="1"/>
  <c r="D146" i="1"/>
  <c r="D154" i="1"/>
  <c r="D162" i="1"/>
  <c r="D170" i="1"/>
  <c r="D178" i="1"/>
  <c r="D186" i="1"/>
  <c r="D194" i="1"/>
  <c r="D202" i="1"/>
  <c r="D210" i="1"/>
  <c r="D215" i="1"/>
  <c r="D221" i="1"/>
  <c r="D226" i="1"/>
  <c r="D231" i="1"/>
  <c r="D237" i="1"/>
  <c r="D242" i="1"/>
  <c r="D247" i="1"/>
  <c r="D253" i="1"/>
  <c r="D258" i="1"/>
  <c r="D263" i="1"/>
  <c r="D269" i="1"/>
  <c r="D274" i="1"/>
  <c r="D279" i="1"/>
  <c r="D285" i="1"/>
  <c r="D290" i="1"/>
  <c r="D295" i="1"/>
  <c r="D301" i="1"/>
  <c r="D306" i="1"/>
  <c r="D311" i="1"/>
  <c r="D317" i="1"/>
  <c r="D322" i="1"/>
  <c r="D327" i="1"/>
  <c r="D333" i="1"/>
  <c r="D338" i="1"/>
  <c r="D343" i="1"/>
  <c r="D347" i="1"/>
  <c r="D351" i="1"/>
  <c r="D355" i="1"/>
  <c r="D359" i="1"/>
  <c r="D363" i="1"/>
  <c r="D367" i="1"/>
  <c r="D371" i="1"/>
  <c r="D375" i="1"/>
  <c r="D379" i="1"/>
  <c r="D383" i="1"/>
  <c r="D387" i="1"/>
  <c r="D391" i="1"/>
  <c r="D395" i="1"/>
  <c r="D399" i="1"/>
  <c r="D403" i="1"/>
  <c r="D407" i="1"/>
  <c r="D411" i="1"/>
  <c r="D415" i="1"/>
  <c r="D419" i="1"/>
  <c r="D423" i="1"/>
  <c r="D427" i="1"/>
  <c r="D431" i="1"/>
  <c r="D435" i="1"/>
  <c r="D439" i="1"/>
  <c r="D443" i="1"/>
  <c r="D447" i="1"/>
  <c r="D451" i="1"/>
  <c r="D455" i="1"/>
  <c r="D459" i="1"/>
  <c r="D458" i="1"/>
  <c r="D448" i="1"/>
  <c r="D437" i="1"/>
  <c r="D432" i="1"/>
  <c r="D426" i="1"/>
  <c r="D421" i="1"/>
  <c r="D410" i="1"/>
  <c r="D405" i="1"/>
  <c r="D400" i="1"/>
  <c r="D394" i="1"/>
  <c r="D389" i="1"/>
  <c r="D384" i="1"/>
  <c r="D378" i="1"/>
  <c r="D373" i="1"/>
  <c r="D368" i="1"/>
  <c r="D362" i="1"/>
  <c r="D357" i="1"/>
  <c r="D352" i="1"/>
  <c r="D346" i="1"/>
  <c r="D341" i="1"/>
  <c r="D334" i="1"/>
  <c r="D319" i="1"/>
  <c r="D313" i="1"/>
  <c r="D305" i="1"/>
  <c r="D298" i="1"/>
  <c r="D291" i="1"/>
  <c r="D283" i="1"/>
  <c r="D277" i="1"/>
  <c r="D270" i="1"/>
  <c r="D262" i="1"/>
  <c r="D255" i="1"/>
  <c r="D249" i="1"/>
  <c r="D241" i="1"/>
  <c r="D234" i="1"/>
  <c r="D227" i="1"/>
  <c r="D219" i="1"/>
  <c r="D213" i="1"/>
  <c r="D203" i="1"/>
  <c r="D191" i="1"/>
  <c r="D182" i="1"/>
  <c r="D171" i="1"/>
  <c r="D159" i="1"/>
  <c r="D147" i="1"/>
  <c r="D131" i="1"/>
  <c r="D115" i="1"/>
  <c r="D99" i="1"/>
  <c r="D83" i="1"/>
  <c r="D67" i="1"/>
  <c r="D51" i="1"/>
  <c r="D35" i="1"/>
  <c r="D14" i="1"/>
  <c r="D457" i="1"/>
  <c r="D452" i="1"/>
  <c r="D446" i="1"/>
  <c r="D441" i="1"/>
  <c r="D436" i="1"/>
  <c r="D430" i="1"/>
  <c r="D425" i="1"/>
  <c r="D420" i="1"/>
  <c r="D414" i="1"/>
  <c r="D409" i="1"/>
  <c r="D404" i="1"/>
  <c r="D398" i="1"/>
  <c r="D393" i="1"/>
  <c r="D388" i="1"/>
  <c r="D382" i="1"/>
  <c r="D377" i="1"/>
  <c r="D372" i="1"/>
  <c r="D366" i="1"/>
  <c r="D361" i="1"/>
  <c r="D356" i="1"/>
  <c r="D350" i="1"/>
  <c r="D345" i="1"/>
  <c r="D339" i="1"/>
  <c r="D331" i="1"/>
  <c r="D325" i="1"/>
  <c r="D318" i="1"/>
  <c r="D310" i="1"/>
  <c r="D303" i="1"/>
  <c r="D297" i="1"/>
  <c r="D289" i="1"/>
  <c r="D282" i="1"/>
  <c r="D275" i="1"/>
  <c r="D267" i="1"/>
  <c r="D261" i="1"/>
  <c r="D254" i="1"/>
  <c r="D246" i="1"/>
  <c r="D239" i="1"/>
  <c r="D233" i="1"/>
  <c r="D225" i="1"/>
  <c r="D218" i="1"/>
  <c r="D211" i="1"/>
  <c r="D199" i="1"/>
  <c r="D190" i="1"/>
  <c r="D179" i="1"/>
  <c r="D167" i="1"/>
  <c r="D158" i="1"/>
  <c r="D143" i="1"/>
  <c r="D127" i="1"/>
  <c r="D111" i="1"/>
  <c r="D95" i="1"/>
  <c r="D79" i="1"/>
  <c r="D63" i="1"/>
  <c r="D47" i="1"/>
  <c r="D31" i="1"/>
  <c r="D337" i="1"/>
  <c r="D309" i="1"/>
  <c r="D294" i="1"/>
  <c r="D287" i="1"/>
  <c r="D266" i="1"/>
  <c r="D259" i="1"/>
  <c r="D251" i="1"/>
  <c r="D245" i="1"/>
  <c r="D238" i="1"/>
  <c r="D230" i="1"/>
  <c r="D223" i="1"/>
  <c r="D217" i="1"/>
  <c r="D207" i="1"/>
  <c r="D198" i="1"/>
  <c r="D187" i="1"/>
  <c r="D175" i="1"/>
  <c r="D166" i="1"/>
  <c r="D155" i="1"/>
  <c r="D139" i="1"/>
  <c r="D123" i="1"/>
  <c r="D107" i="1"/>
  <c r="D91" i="1"/>
  <c r="D75" i="1"/>
  <c r="D59" i="1"/>
  <c r="D43" i="1"/>
  <c r="D27" i="1"/>
  <c r="D360" i="1"/>
  <c r="D349" i="1"/>
  <c r="D330" i="1"/>
  <c r="D315" i="1"/>
  <c r="D281" i="1"/>
  <c r="D460" i="1"/>
  <c r="D454" i="1"/>
  <c r="D449" i="1"/>
  <c r="D444" i="1"/>
  <c r="D438" i="1"/>
  <c r="D433" i="1"/>
  <c r="D428" i="1"/>
  <c r="D422" i="1"/>
  <c r="D417" i="1"/>
  <c r="D412" i="1"/>
  <c r="D406" i="1"/>
  <c r="D401" i="1"/>
  <c r="D396" i="1"/>
  <c r="D390" i="1"/>
  <c r="D385" i="1"/>
  <c r="D380" i="1"/>
  <c r="D374" i="1"/>
  <c r="D369" i="1"/>
  <c r="D364" i="1"/>
  <c r="D358" i="1"/>
  <c r="D353" i="1"/>
  <c r="D348" i="1"/>
  <c r="D342" i="1"/>
  <c r="D335" i="1"/>
  <c r="D329" i="1"/>
  <c r="D321" i="1"/>
  <c r="D314" i="1"/>
  <c r="D307" i="1"/>
  <c r="D299" i="1"/>
  <c r="D293" i="1"/>
  <c r="D286" i="1"/>
  <c r="D278" i="1"/>
  <c r="D271" i="1"/>
  <c r="D265" i="1"/>
  <c r="D257" i="1"/>
  <c r="D250" i="1"/>
  <c r="D243" i="1"/>
  <c r="D235" i="1"/>
  <c r="D229" i="1"/>
  <c r="D222" i="1"/>
  <c r="D214" i="1"/>
  <c r="D206" i="1"/>
  <c r="D195" i="1"/>
  <c r="D183" i="1"/>
  <c r="D174" i="1"/>
  <c r="D163" i="1"/>
  <c r="D151" i="1"/>
  <c r="D135" i="1"/>
  <c r="D119" i="1"/>
  <c r="D103" i="1"/>
  <c r="D87" i="1"/>
  <c r="D71" i="1"/>
  <c r="D55" i="1"/>
  <c r="D39" i="1"/>
  <c r="D22" i="1"/>
  <c r="D354" i="1"/>
  <c r="D344" i="1"/>
  <c r="D323" i="1"/>
  <c r="D302" i="1"/>
  <c r="D273" i="1"/>
  <c r="D3" i="1"/>
  <c r="D453" i="1"/>
  <c r="D442" i="1"/>
  <c r="D416" i="1"/>
  <c r="D326" i="1"/>
  <c r="M22" i="23" l="1"/>
  <c r="M23" i="23"/>
  <c r="M21" i="23"/>
  <c r="M25" i="23"/>
  <c r="M29" i="23"/>
  <c r="M27" i="23"/>
  <c r="M28" i="23"/>
  <c r="M24" i="23"/>
  <c r="M26" i="23"/>
  <c r="M4" i="23"/>
  <c r="M13" i="23"/>
  <c r="M5" i="23"/>
  <c r="M9" i="23"/>
  <c r="M11" i="23"/>
  <c r="M8" i="23"/>
  <c r="M12" i="23"/>
  <c r="M10" i="23"/>
  <c r="M6" i="23"/>
  <c r="M7" i="23"/>
  <c r="K30" i="23"/>
  <c r="M30" i="23" s="1"/>
  <c r="F7" i="8"/>
  <c r="F8" i="8" s="1"/>
  <c r="N10" i="23" l="1"/>
  <c r="N8" i="23"/>
  <c r="N13" i="23"/>
  <c r="N28" i="23"/>
  <c r="N21" i="23"/>
  <c r="N6" i="23"/>
  <c r="N11" i="23"/>
  <c r="N4" i="23"/>
  <c r="N27" i="23"/>
  <c r="N9" i="23"/>
  <c r="N26" i="23"/>
  <c r="N23" i="23"/>
  <c r="N7" i="23"/>
  <c r="N29" i="23"/>
  <c r="N30" i="23"/>
  <c r="N12" i="23"/>
  <c r="N5" i="23"/>
  <c r="N24" i="23"/>
  <c r="N25" i="23"/>
  <c r="N22" i="23"/>
  <c r="F9" i="8"/>
  <c r="F10" i="8" s="1"/>
  <c r="F11" i="8" l="1"/>
  <c r="B4" i="1" l="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3" i="1"/>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3" i="1"/>
</calcChain>
</file>

<file path=xl/comments1.xml><?xml version="1.0" encoding="utf-8"?>
<comments xmlns="http://schemas.openxmlformats.org/spreadsheetml/2006/main">
  <authors>
    <author>aaron.jenniges</author>
  </authors>
  <commentList>
    <comment ref="D2" authorId="0">
      <text>
        <r>
          <rPr>
            <sz val="9"/>
            <color indexed="81"/>
            <rFont val="Tahoma"/>
            <family val="2"/>
          </rPr>
          <t xml:space="preserve">Number of observations in file as a percent of total possible observations between 4/1/1987 and 8/31/1989
</t>
        </r>
      </text>
    </comment>
  </commentList>
</comments>
</file>

<file path=xl/comments2.xml><?xml version="1.0" encoding="utf-8"?>
<comments xmlns="http://schemas.openxmlformats.org/spreadsheetml/2006/main">
  <authors>
    <author>aaron.jenniges</author>
  </authors>
  <commentList>
    <comment ref="E2" authorId="0">
      <text>
        <r>
          <rPr>
            <b/>
            <sz val="9"/>
            <color indexed="81"/>
            <rFont val="Tahoma"/>
            <family val="2"/>
          </rPr>
          <t>aaron.jenniges:</t>
        </r>
        <r>
          <rPr>
            <sz val="9"/>
            <color indexed="81"/>
            <rFont val="Tahoma"/>
            <family val="2"/>
          </rPr>
          <t xml:space="preserve">
percent of total records on all meter data files, where field is missing data</t>
        </r>
      </text>
    </comment>
    <comment ref="F2" authorId="0">
      <text>
        <r>
          <rPr>
            <b/>
            <sz val="9"/>
            <color indexed="81"/>
            <rFont val="Tahoma"/>
            <family val="2"/>
          </rPr>
          <t>aaron.jenniges:</t>
        </r>
        <r>
          <rPr>
            <sz val="9"/>
            <color indexed="81"/>
            <rFont val="Tahoma"/>
            <family val="2"/>
          </rPr>
          <t xml:space="preserve">
percent of total records on all meter data files, where field is contains data</t>
        </r>
      </text>
    </comment>
    <comment ref="B6" authorId="0">
      <text>
        <r>
          <rPr>
            <b/>
            <sz val="9"/>
            <color indexed="81"/>
            <rFont val="Tahoma"/>
            <family val="2"/>
          </rPr>
          <t>aaron.jenniges:</t>
        </r>
        <r>
          <rPr>
            <sz val="9"/>
            <color indexed="81"/>
            <rFont val="Tahoma"/>
            <family val="2"/>
          </rPr>
          <t xml:space="preserve">
SUPPORT HVAC FUNCTIONS
</t>
        </r>
      </text>
    </comment>
    <comment ref="B9" authorId="0">
      <text>
        <r>
          <rPr>
            <b/>
            <sz val="9"/>
            <color indexed="81"/>
            <rFont val="Tahoma"/>
            <family val="2"/>
          </rPr>
          <t>aaron.jenniges:</t>
        </r>
        <r>
          <rPr>
            <sz val="9"/>
            <color indexed="81"/>
            <rFont val="Tahoma"/>
            <family val="2"/>
          </rPr>
          <t xml:space="preserve">
DIFFERENCE BETWEEN BUILDING TOTAL AND SUM OF INDIVIDUAL END USES</t>
        </r>
      </text>
    </comment>
    <comment ref="B12" authorId="0">
      <text>
        <r>
          <rPr>
            <b/>
            <sz val="9"/>
            <color indexed="81"/>
            <rFont val="Tahoma"/>
            <family val="2"/>
          </rPr>
          <t>aaron.jenniges:</t>
        </r>
        <r>
          <rPr>
            <sz val="9"/>
            <color indexed="81"/>
            <rFont val="Tahoma"/>
            <family val="2"/>
          </rPr>
          <t xml:space="preserve">
Indicates data reconstruction due to lost time stamp from power outage.</t>
        </r>
      </text>
    </comment>
    <comment ref="B29" authorId="0">
      <text>
        <r>
          <rPr>
            <b/>
            <sz val="9"/>
            <color indexed="81"/>
            <rFont val="Tahoma"/>
            <family val="2"/>
          </rPr>
          <t>aaron.jenniges:</t>
        </r>
        <r>
          <rPr>
            <sz val="9"/>
            <color indexed="81"/>
            <rFont val="Tahoma"/>
            <family val="2"/>
          </rPr>
          <t xml:space="preserve">
SUM OF HTR, AIR, AND MHT</t>
        </r>
      </text>
    </comment>
    <comment ref="B41" authorId="0">
      <text>
        <r>
          <rPr>
            <b/>
            <sz val="9"/>
            <color indexed="81"/>
            <rFont val="Tahoma"/>
            <family val="2"/>
          </rPr>
          <t>aaron.jenniges:</t>
        </r>
        <r>
          <rPr>
            <sz val="9"/>
            <color indexed="81"/>
            <rFont val="Tahoma"/>
            <family val="2"/>
          </rPr>
          <t xml:space="preserve">
FIRST SENSOR GENERALLY IN CENTRAL LIVING AREA.</t>
        </r>
      </text>
    </comment>
    <comment ref="B57" authorId="0">
      <text>
        <r>
          <rPr>
            <b/>
            <sz val="9"/>
            <color indexed="81"/>
            <rFont val="Tahoma"/>
            <family val="2"/>
          </rPr>
          <t>aaron.jenniges:</t>
        </r>
        <r>
          <rPr>
            <sz val="9"/>
            <color indexed="81"/>
            <rFont val="Tahoma"/>
            <family val="2"/>
          </rPr>
          <t xml:space="preserve">
TOTAL OF ALL END USES OTHER THAN HVA, HTR, AIR, MHT, AND HOT</t>
        </r>
      </text>
    </comment>
    <comment ref="B58" authorId="0">
      <text>
        <r>
          <rPr>
            <b/>
            <sz val="9"/>
            <color indexed="81"/>
            <rFont val="Tahoma"/>
            <family val="2"/>
          </rPr>
          <t>aaron.jenniges:</t>
        </r>
        <r>
          <rPr>
            <sz val="9"/>
            <color indexed="81"/>
            <rFont val="Tahoma"/>
            <family val="2"/>
          </rPr>
          <t xml:space="preserve">
ENERGY USED BY BLOWERS, FANS, CONTROLLERS, PUMPS, ETC.</t>
        </r>
      </text>
    </comment>
    <comment ref="B67" authorId="0">
      <text>
        <r>
          <rPr>
            <b/>
            <sz val="9"/>
            <color indexed="81"/>
            <rFont val="Tahoma"/>
            <family val="2"/>
          </rPr>
          <t>aaron.jenniges:</t>
        </r>
        <r>
          <rPr>
            <sz val="9"/>
            <color indexed="81"/>
            <rFont val="Tahoma"/>
            <family val="2"/>
          </rPr>
          <t xml:space="preserve">
TEMP DIFFERENCE BETWEEN FLUE GAS AND OUTSIDE FLUE.  READINGS BELOW 1000 INDICATE NO STOVE USE; READINGS BETWEEN 1000-2000 ARE INDETERMINATE; READINGS ABOVE 2000 INDICATE STOVE IN USE</t>
        </r>
      </text>
    </comment>
    <comment ref="B69" authorId="0">
      <text>
        <r>
          <rPr>
            <b/>
            <sz val="9"/>
            <color indexed="81"/>
            <rFont val="Tahoma"/>
            <family val="2"/>
          </rPr>
          <t>aaron.jenniges:</t>
        </r>
        <r>
          <rPr>
            <sz val="9"/>
            <color indexed="81"/>
            <rFont val="Tahoma"/>
            <family val="2"/>
          </rPr>
          <t xml:space="preserve">
HEA + COL+AUX+VNT+MIX+PHE</t>
        </r>
      </text>
    </comment>
    <comment ref="B70" authorId="0">
      <text>
        <r>
          <rPr>
            <b/>
            <sz val="9"/>
            <color indexed="81"/>
            <rFont val="Tahoma"/>
            <family val="2"/>
          </rPr>
          <t>aaron.jenniges:</t>
        </r>
        <r>
          <rPr>
            <sz val="9"/>
            <color indexed="81"/>
            <rFont val="Tahoma"/>
            <family val="2"/>
          </rPr>
          <t xml:space="preserve">
ILT + OLT</t>
        </r>
      </text>
    </comment>
    <comment ref="B71" authorId="0">
      <text>
        <r>
          <rPr>
            <b/>
            <sz val="9"/>
            <color indexed="81"/>
            <rFont val="Tahoma"/>
            <family val="2"/>
          </rPr>
          <t>aaron.jenniges:</t>
        </r>
        <r>
          <rPr>
            <sz val="9"/>
            <color indexed="81"/>
            <rFont val="Tahoma"/>
            <family val="2"/>
          </rPr>
          <t xml:space="preserve">
ALL PURPOSES NOT INCLUDED IN TCH AND TCL</t>
        </r>
      </text>
    </comment>
    <comment ref="B72" authorId="0">
      <text>
        <r>
          <rPr>
            <b/>
            <sz val="9"/>
            <color indexed="81"/>
            <rFont val="Tahoma"/>
            <family val="2"/>
          </rPr>
          <t>aaron.jenniges:</t>
        </r>
        <r>
          <rPr>
            <sz val="9"/>
            <color indexed="81"/>
            <rFont val="Tahoma"/>
            <family val="2"/>
          </rPr>
          <t xml:space="preserve">
as metered at the service entrance</t>
        </r>
      </text>
    </comment>
    <comment ref="B75" authorId="0">
      <text>
        <r>
          <rPr>
            <b/>
            <sz val="9"/>
            <color indexed="81"/>
            <rFont val="Tahoma"/>
            <family val="2"/>
          </rPr>
          <t>aaron.jenniges:</t>
        </r>
        <r>
          <rPr>
            <sz val="9"/>
            <color indexed="81"/>
            <rFont val="Tahoma"/>
            <family val="2"/>
          </rPr>
          <t xml:space="preserve">
CALCULATED VALUE.  0 = NO WOODSTOVE ABOVE THRESHOLD VALUE.  1 = ONE OR MORE WOODSTOVES ABOVE THRESHOLD VALUE</t>
        </r>
      </text>
    </comment>
  </commentList>
</comments>
</file>

<file path=xl/comments3.xml><?xml version="1.0" encoding="utf-8"?>
<comments xmlns="http://schemas.openxmlformats.org/spreadsheetml/2006/main">
  <authors>
    <author>aaron.jenniges</author>
  </authors>
  <commentList>
    <comment ref="A2" authorId="0">
      <text>
        <r>
          <rPr>
            <b/>
            <sz val="9"/>
            <color indexed="81"/>
            <rFont val="Tahoma"/>
            <family val="2"/>
          </rPr>
          <t>aaron.jenniges:</t>
        </r>
        <r>
          <rPr>
            <sz val="9"/>
            <color indexed="81"/>
            <rFont val="Tahoma"/>
            <family val="2"/>
          </rPr>
          <t xml:space="preserve">
data from proc contents output on pnnl hourly loads data folder.</t>
        </r>
      </text>
    </comment>
    <comment ref="B2" authorId="0">
      <text>
        <r>
          <rPr>
            <b/>
            <sz val="9"/>
            <color indexed="81"/>
            <rFont val="Tahoma"/>
            <family val="2"/>
          </rPr>
          <t>aaron.jenniges:</t>
        </r>
        <r>
          <rPr>
            <sz val="9"/>
            <color indexed="81"/>
            <rFont val="Tahoma"/>
            <family val="2"/>
          </rPr>
          <t xml:space="preserve">
A blank cell indicates no description listed on the dataset.</t>
        </r>
      </text>
    </comment>
    <comment ref="A5" authorId="0">
      <text>
        <r>
          <rPr>
            <b/>
            <sz val="9"/>
            <color indexed="81"/>
            <rFont val="Tahoma"/>
            <family val="2"/>
          </rPr>
          <t>aaron.jenniges:</t>
        </r>
        <r>
          <rPr>
            <sz val="9"/>
            <color indexed="81"/>
            <rFont val="Tahoma"/>
            <family val="2"/>
          </rPr>
          <t xml:space="preserve">
duplicate of Charac 2</t>
        </r>
      </text>
    </comment>
    <comment ref="A28" authorId="0">
      <text>
        <r>
          <rPr>
            <b/>
            <sz val="9"/>
            <color indexed="81"/>
            <rFont val="Tahoma"/>
            <family val="2"/>
          </rPr>
          <t>aaron.jenniges:</t>
        </r>
        <r>
          <rPr>
            <sz val="9"/>
            <color indexed="81"/>
            <rFont val="Tahoma"/>
            <family val="2"/>
          </rPr>
          <t xml:space="preserve">
only contains site beginning with 4, not in meter data</t>
        </r>
      </text>
    </comment>
    <comment ref="A34" authorId="0">
      <text>
        <r>
          <rPr>
            <b/>
            <sz val="9"/>
            <color indexed="81"/>
            <rFont val="Tahoma"/>
            <family val="2"/>
          </rPr>
          <t>aaron.jenniges:</t>
        </r>
        <r>
          <rPr>
            <sz val="9"/>
            <color indexed="81"/>
            <rFont val="Tahoma"/>
            <family val="2"/>
          </rPr>
          <t xml:space="preserve">
only contains site beginning with 4, not in meter data</t>
        </r>
      </text>
    </comment>
    <comment ref="A35" authorId="0">
      <text>
        <r>
          <rPr>
            <b/>
            <sz val="9"/>
            <color indexed="81"/>
            <rFont val="Tahoma"/>
            <family val="2"/>
          </rPr>
          <t>aaron.jenniges:</t>
        </r>
        <r>
          <rPr>
            <sz val="9"/>
            <color indexed="81"/>
            <rFont val="Tahoma"/>
            <family val="2"/>
          </rPr>
          <t xml:space="preserve">
only contains site beginning with 4, not in meter data</t>
        </r>
      </text>
    </comment>
    <comment ref="A36" authorId="0">
      <text>
        <r>
          <rPr>
            <b/>
            <sz val="9"/>
            <color indexed="81"/>
            <rFont val="Tahoma"/>
            <family val="2"/>
          </rPr>
          <t>aaron.jenniges:</t>
        </r>
        <r>
          <rPr>
            <sz val="9"/>
            <color indexed="81"/>
            <rFont val="Tahoma"/>
            <family val="2"/>
          </rPr>
          <t xml:space="preserve">
only contains site beginning with 4, not in meter data</t>
        </r>
      </text>
    </comment>
    <comment ref="A37" authorId="0">
      <text>
        <r>
          <rPr>
            <b/>
            <sz val="9"/>
            <color indexed="81"/>
            <rFont val="Tahoma"/>
            <family val="2"/>
          </rPr>
          <t>aaron.jenniges:</t>
        </r>
        <r>
          <rPr>
            <sz val="9"/>
            <color indexed="81"/>
            <rFont val="Tahoma"/>
            <family val="2"/>
          </rPr>
          <t xml:space="preserve">
only contains site beginning with 4, not in meter data</t>
        </r>
      </text>
    </comment>
    <comment ref="A38" authorId="0">
      <text>
        <r>
          <rPr>
            <b/>
            <sz val="9"/>
            <color indexed="81"/>
            <rFont val="Tahoma"/>
            <family val="2"/>
          </rPr>
          <t>aaron.jenniges:</t>
        </r>
        <r>
          <rPr>
            <sz val="9"/>
            <color indexed="81"/>
            <rFont val="Tahoma"/>
            <family val="2"/>
          </rPr>
          <t xml:space="preserve">
only contains site beginning with 4, not in meter data</t>
        </r>
      </text>
    </comment>
    <comment ref="A39" authorId="0">
      <text>
        <r>
          <rPr>
            <b/>
            <sz val="9"/>
            <color indexed="81"/>
            <rFont val="Tahoma"/>
            <family val="2"/>
          </rPr>
          <t>aaron.jenniges:</t>
        </r>
        <r>
          <rPr>
            <sz val="9"/>
            <color indexed="81"/>
            <rFont val="Tahoma"/>
            <family val="2"/>
          </rPr>
          <t xml:space="preserve">
only contains site beginning with 4, not in meter data</t>
        </r>
      </text>
    </comment>
    <comment ref="A40" authorId="0">
      <text>
        <r>
          <rPr>
            <b/>
            <sz val="9"/>
            <color indexed="81"/>
            <rFont val="Tahoma"/>
            <family val="2"/>
          </rPr>
          <t>aaron.jenniges:</t>
        </r>
        <r>
          <rPr>
            <sz val="9"/>
            <color indexed="81"/>
            <rFont val="Tahoma"/>
            <family val="2"/>
          </rPr>
          <t xml:space="preserve">
only contains site beginning with 4, not in meter data</t>
        </r>
      </text>
    </comment>
    <comment ref="A41" authorId="0">
      <text>
        <r>
          <rPr>
            <b/>
            <sz val="9"/>
            <color indexed="81"/>
            <rFont val="Tahoma"/>
            <family val="2"/>
          </rPr>
          <t>aaron.jenniges:</t>
        </r>
        <r>
          <rPr>
            <sz val="9"/>
            <color indexed="81"/>
            <rFont val="Tahoma"/>
            <family val="2"/>
          </rPr>
          <t xml:space="preserve">
only contains site beginning with 4, not in meter data</t>
        </r>
      </text>
    </comment>
    <comment ref="A42" authorId="0">
      <text>
        <r>
          <rPr>
            <b/>
            <sz val="9"/>
            <color indexed="81"/>
            <rFont val="Tahoma"/>
            <family val="2"/>
          </rPr>
          <t>aaron.jenniges:</t>
        </r>
        <r>
          <rPr>
            <sz val="9"/>
            <color indexed="81"/>
            <rFont val="Tahoma"/>
            <family val="2"/>
          </rPr>
          <t xml:space="preserve">
only contains site beginning with 4, not in meter data</t>
        </r>
      </text>
    </comment>
    <comment ref="A43" authorId="0">
      <text>
        <r>
          <rPr>
            <b/>
            <sz val="9"/>
            <color indexed="81"/>
            <rFont val="Tahoma"/>
            <family val="2"/>
          </rPr>
          <t>aaron.jenniges:</t>
        </r>
        <r>
          <rPr>
            <sz val="9"/>
            <color indexed="81"/>
            <rFont val="Tahoma"/>
            <family val="2"/>
          </rPr>
          <t xml:space="preserve">
only contains site beginning with 4, not in meter data</t>
        </r>
      </text>
    </comment>
    <comment ref="A44" authorId="0">
      <text>
        <r>
          <rPr>
            <b/>
            <sz val="9"/>
            <color indexed="81"/>
            <rFont val="Tahoma"/>
            <family val="2"/>
          </rPr>
          <t>aaron.jenniges:</t>
        </r>
        <r>
          <rPr>
            <sz val="9"/>
            <color indexed="81"/>
            <rFont val="Tahoma"/>
            <family val="2"/>
          </rPr>
          <t xml:space="preserve">
only contains site beginning with 4, not in meter data</t>
        </r>
      </text>
    </comment>
    <comment ref="A45" authorId="0">
      <text>
        <r>
          <rPr>
            <b/>
            <sz val="9"/>
            <color indexed="81"/>
            <rFont val="Tahoma"/>
            <family val="2"/>
          </rPr>
          <t>aaron.jenniges:</t>
        </r>
        <r>
          <rPr>
            <sz val="9"/>
            <color indexed="81"/>
            <rFont val="Tahoma"/>
            <family val="2"/>
          </rPr>
          <t xml:space="preserve">
only contains site beginning with 4, not in meter data</t>
        </r>
      </text>
    </comment>
    <comment ref="A46" authorId="0">
      <text>
        <r>
          <rPr>
            <b/>
            <sz val="9"/>
            <color indexed="81"/>
            <rFont val="Tahoma"/>
            <family val="2"/>
          </rPr>
          <t>aaron.jenniges:</t>
        </r>
        <r>
          <rPr>
            <sz val="9"/>
            <color indexed="81"/>
            <rFont val="Tahoma"/>
            <family val="2"/>
          </rPr>
          <t xml:space="preserve">
only contains site beginning with 4, not in meter data</t>
        </r>
      </text>
    </comment>
    <comment ref="A47" authorId="0">
      <text>
        <r>
          <rPr>
            <b/>
            <sz val="9"/>
            <color indexed="81"/>
            <rFont val="Tahoma"/>
            <family val="2"/>
          </rPr>
          <t>aaron.jenniges:</t>
        </r>
        <r>
          <rPr>
            <sz val="9"/>
            <color indexed="81"/>
            <rFont val="Tahoma"/>
            <family val="2"/>
          </rPr>
          <t xml:space="preserve">
only contains site beginning with 4, not in meter data</t>
        </r>
      </text>
    </comment>
    <comment ref="A48" authorId="0">
      <text>
        <r>
          <rPr>
            <b/>
            <sz val="9"/>
            <color indexed="81"/>
            <rFont val="Tahoma"/>
            <family val="2"/>
          </rPr>
          <t>aaron.jenniges:</t>
        </r>
        <r>
          <rPr>
            <sz val="9"/>
            <color indexed="81"/>
            <rFont val="Tahoma"/>
            <family val="2"/>
          </rPr>
          <t xml:space="preserve">
only contains site beginning with 4, not in meter data</t>
        </r>
      </text>
    </comment>
    <comment ref="A49" authorId="0">
      <text>
        <r>
          <rPr>
            <b/>
            <sz val="9"/>
            <color indexed="81"/>
            <rFont val="Tahoma"/>
            <family val="2"/>
          </rPr>
          <t>aaron.jenniges:</t>
        </r>
        <r>
          <rPr>
            <sz val="9"/>
            <color indexed="81"/>
            <rFont val="Tahoma"/>
            <family val="2"/>
          </rPr>
          <t xml:space="preserve">
only contains site beginning with 4, not in meter data</t>
        </r>
      </text>
    </comment>
    <comment ref="A50" authorId="0">
      <text>
        <r>
          <rPr>
            <b/>
            <sz val="9"/>
            <color indexed="81"/>
            <rFont val="Tahoma"/>
            <family val="2"/>
          </rPr>
          <t>aaron.jenniges:</t>
        </r>
        <r>
          <rPr>
            <sz val="9"/>
            <color indexed="81"/>
            <rFont val="Tahoma"/>
            <family val="2"/>
          </rPr>
          <t xml:space="preserve">
only contains site beginning with 4, not in meter data</t>
        </r>
      </text>
    </comment>
    <comment ref="A51" authorId="0">
      <text>
        <r>
          <rPr>
            <b/>
            <sz val="9"/>
            <color indexed="81"/>
            <rFont val="Tahoma"/>
            <family val="2"/>
          </rPr>
          <t>aaron.jenniges:</t>
        </r>
        <r>
          <rPr>
            <sz val="9"/>
            <color indexed="81"/>
            <rFont val="Tahoma"/>
            <family val="2"/>
          </rPr>
          <t xml:space="preserve">
only contains site beginning with 4, not in meter data</t>
        </r>
      </text>
    </comment>
    <comment ref="A52" authorId="0">
      <text>
        <r>
          <rPr>
            <b/>
            <sz val="9"/>
            <color indexed="81"/>
            <rFont val="Tahoma"/>
            <family val="2"/>
          </rPr>
          <t>aaron.jenniges:</t>
        </r>
        <r>
          <rPr>
            <sz val="9"/>
            <color indexed="81"/>
            <rFont val="Tahoma"/>
            <family val="2"/>
          </rPr>
          <t xml:space="preserve">
only contains site beginning with 4, not in meter data</t>
        </r>
      </text>
    </comment>
    <comment ref="A53" authorId="0">
      <text>
        <r>
          <rPr>
            <b/>
            <sz val="9"/>
            <color indexed="81"/>
            <rFont val="Tahoma"/>
            <family val="2"/>
          </rPr>
          <t>aaron.jenniges:</t>
        </r>
        <r>
          <rPr>
            <sz val="9"/>
            <color indexed="81"/>
            <rFont val="Tahoma"/>
            <family val="2"/>
          </rPr>
          <t xml:space="preserve">
only contains site beginning with 4, not in meter data</t>
        </r>
      </text>
    </comment>
    <comment ref="A54" authorId="0">
      <text>
        <r>
          <rPr>
            <b/>
            <sz val="9"/>
            <color indexed="81"/>
            <rFont val="Tahoma"/>
            <family val="2"/>
          </rPr>
          <t>aaron.jenniges:</t>
        </r>
        <r>
          <rPr>
            <sz val="9"/>
            <color indexed="81"/>
            <rFont val="Tahoma"/>
            <family val="2"/>
          </rPr>
          <t xml:space="preserve">
only contains site beginning with 4, not in meter data</t>
        </r>
      </text>
    </comment>
    <comment ref="A55" authorId="0">
      <text>
        <r>
          <rPr>
            <b/>
            <sz val="9"/>
            <color indexed="81"/>
            <rFont val="Tahoma"/>
            <family val="2"/>
          </rPr>
          <t>aaron.jenniges:</t>
        </r>
        <r>
          <rPr>
            <sz val="9"/>
            <color indexed="81"/>
            <rFont val="Tahoma"/>
            <family val="2"/>
          </rPr>
          <t xml:space="preserve">
only contains site beginning with 4, not in meter data</t>
        </r>
      </text>
    </comment>
    <comment ref="A56" authorId="0">
      <text>
        <r>
          <rPr>
            <b/>
            <sz val="9"/>
            <color indexed="81"/>
            <rFont val="Tahoma"/>
            <family val="2"/>
          </rPr>
          <t>aaron.jenniges:</t>
        </r>
        <r>
          <rPr>
            <sz val="9"/>
            <color indexed="81"/>
            <rFont val="Tahoma"/>
            <family val="2"/>
          </rPr>
          <t xml:space="preserve">
only contains site beginning with 4, not in meter data</t>
        </r>
      </text>
    </comment>
    <comment ref="A115" authorId="0">
      <text>
        <r>
          <rPr>
            <b/>
            <sz val="9"/>
            <color indexed="81"/>
            <rFont val="Tahoma"/>
            <family val="2"/>
          </rPr>
          <t>aaron.jenniges:</t>
        </r>
        <r>
          <rPr>
            <sz val="9"/>
            <color indexed="81"/>
            <rFont val="Tahoma"/>
            <family val="2"/>
          </rPr>
          <t xml:space="preserve">
only contains site beginning with 4, not in meter data</t>
        </r>
      </text>
    </comment>
  </commentList>
</comments>
</file>

<file path=xl/comments4.xml><?xml version="1.0" encoding="utf-8"?>
<comments xmlns="http://schemas.openxmlformats.org/spreadsheetml/2006/main">
  <authors>
    <author>aaron.jenniges</author>
  </authors>
  <commentList>
    <comment ref="A2" authorId="0">
      <text>
        <r>
          <rPr>
            <b/>
            <sz val="9"/>
            <color indexed="81"/>
            <rFont val="Tahoma"/>
            <family val="2"/>
          </rPr>
          <t>aaron.jenniges:</t>
        </r>
        <r>
          <rPr>
            <sz val="9"/>
            <color indexed="81"/>
            <rFont val="Tahoma"/>
            <family val="2"/>
          </rPr>
          <t xml:space="preserve">
data from proc contents output on pnnl hourly loads data folder.</t>
        </r>
      </text>
    </comment>
    <comment ref="D2" authorId="0">
      <text>
        <r>
          <rPr>
            <b/>
            <sz val="9"/>
            <color indexed="81"/>
            <rFont val="Tahoma"/>
            <family val="2"/>
          </rPr>
          <t>aaron.jenniges:</t>
        </r>
        <r>
          <rPr>
            <sz val="9"/>
            <color indexed="81"/>
            <rFont val="Tahoma"/>
            <family val="2"/>
          </rPr>
          <t xml:space="preserve">
character or numeric</t>
        </r>
      </text>
    </comment>
  </commentList>
</comments>
</file>

<file path=xl/comments5.xml><?xml version="1.0" encoding="utf-8"?>
<comments xmlns="http://schemas.openxmlformats.org/spreadsheetml/2006/main">
  <authors>
    <author>Nicholas McLaughlin</author>
  </authors>
  <commentList>
    <comment ref="A1" authorId="0">
      <text>
        <r>
          <rPr>
            <b/>
            <sz val="8"/>
            <color indexed="81"/>
            <rFont val="Tahoma"/>
            <family val="2"/>
          </rPr>
          <t>Nicholas McLaughlin:</t>
        </r>
        <r>
          <rPr>
            <sz val="8"/>
            <color indexed="81"/>
            <rFont val="Tahoma"/>
            <family val="2"/>
          </rPr>
          <t xml:space="preserve">
Site numbers in PNNL data that we don't have site datasets for</t>
        </r>
      </text>
    </comment>
    <comment ref="B1" authorId="0">
      <text>
        <r>
          <rPr>
            <b/>
            <sz val="8"/>
            <color indexed="81"/>
            <rFont val="Tahoma"/>
            <family val="2"/>
          </rPr>
          <t>Nicholas McLaughlin:</t>
        </r>
        <r>
          <rPr>
            <sz val="8"/>
            <color indexed="81"/>
            <rFont val="Tahoma"/>
            <family val="2"/>
          </rPr>
          <t xml:space="preserve">
Sites that we have site datasets for, but that we don't have PNNL data for</t>
        </r>
      </text>
    </comment>
    <comment ref="C1" authorId="0">
      <text>
        <r>
          <rPr>
            <b/>
            <sz val="8"/>
            <color indexed="81"/>
            <rFont val="Tahoma"/>
            <family val="2"/>
          </rPr>
          <t>Nicholas McLaughlin:</t>
        </r>
        <r>
          <rPr>
            <sz val="8"/>
            <color indexed="81"/>
            <rFont val="Tahoma"/>
            <family val="2"/>
          </rPr>
          <t xml:space="preserve">
Sites that we have site datasets for and PNNL data for</t>
        </r>
      </text>
    </comment>
    <comment ref="D1" authorId="0">
      <text>
        <r>
          <rPr>
            <b/>
            <sz val="8"/>
            <color indexed="81"/>
            <rFont val="Tahoma"/>
            <family val="2"/>
          </rPr>
          <t>Nicholas McLaughlin:</t>
        </r>
        <r>
          <rPr>
            <sz val="8"/>
            <color indexed="81"/>
            <rFont val="Tahoma"/>
            <family val="2"/>
          </rPr>
          <t xml:space="preserve">
Number of sites that are in PNNL data OR in site data</t>
        </r>
      </text>
    </comment>
    <comment ref="E1" authorId="0">
      <text>
        <r>
          <rPr>
            <b/>
            <sz val="8"/>
            <color indexed="81"/>
            <rFont val="Tahoma"/>
            <family val="2"/>
          </rPr>
          <t>Nicholas McLaughlin:</t>
        </r>
        <r>
          <rPr>
            <sz val="8"/>
            <color indexed="81"/>
            <rFont val="Tahoma"/>
            <family val="2"/>
          </rPr>
          <t xml:space="preserve">
=1 if PNNL data has more than one row per site</t>
        </r>
      </text>
    </comment>
    <comment ref="C24" authorId="0">
      <text>
        <r>
          <rPr>
            <b/>
            <sz val="8"/>
            <color indexed="81"/>
            <rFont val="Tahoma"/>
            <family val="2"/>
          </rPr>
          <t>Nicholas McLaughlin:</t>
        </r>
        <r>
          <rPr>
            <sz val="8"/>
            <color indexed="81"/>
            <rFont val="Tahoma"/>
            <family val="2"/>
          </rPr>
          <t xml:space="preserve">
From a brief check, it looks like the sites in the PNNL datasets for these zeroes all begin with 4, e.g. 4001</t>
        </r>
      </text>
    </comment>
  </commentList>
</comments>
</file>

<file path=xl/comments6.xml><?xml version="1.0" encoding="utf-8"?>
<comments xmlns="http://schemas.openxmlformats.org/spreadsheetml/2006/main">
  <authors>
    <author>aaron.jenniges</author>
  </authors>
  <commentList>
    <comment ref="A1" authorId="0">
      <text>
        <r>
          <rPr>
            <b/>
            <sz val="9"/>
            <color indexed="81"/>
            <rFont val="Tahoma"/>
            <family val="2"/>
          </rPr>
          <t>aaron.jenniges:</t>
        </r>
        <r>
          <rPr>
            <sz val="9"/>
            <color indexed="81"/>
            <rFont val="Tahoma"/>
            <family val="2"/>
          </rPr>
          <t xml:space="preserve">
First site - not entire data set.</t>
        </r>
      </text>
    </comment>
  </commentList>
</comments>
</file>

<file path=xl/sharedStrings.xml><?xml version="1.0" encoding="utf-8"?>
<sst xmlns="http://schemas.openxmlformats.org/spreadsheetml/2006/main" count="46293" uniqueCount="10152">
  <si>
    <t>Category</t>
  </si>
  <si>
    <t>File Name</t>
  </si>
  <si>
    <t>Start Date</t>
  </si>
  <si>
    <t>End Date</t>
  </si>
  <si>
    <t>Number of Variables</t>
  </si>
  <si>
    <t>Number of End Uses</t>
  </si>
  <si>
    <t>RES</t>
  </si>
  <si>
    <t>Appendix A</t>
  </si>
  <si>
    <t>Sheet Name</t>
  </si>
  <si>
    <t>Description</t>
  </si>
  <si>
    <t>Appendix B</t>
  </si>
  <si>
    <t xml:space="preserve">AIR CONDITIONING                        </t>
  </si>
  <si>
    <t xml:space="preserve">AUXILIARIES                             </t>
  </si>
  <si>
    <t xml:space="preserve">BUILDING TOTAL                          </t>
  </si>
  <si>
    <t xml:space="preserve">COOLING                                 </t>
  </si>
  <si>
    <t xml:space="preserve">CLOTHES WASHING                         </t>
  </si>
  <si>
    <t xml:space="preserve">DATA PROCESSING                         </t>
  </si>
  <si>
    <t xml:space="preserve">DEW POINT TEMPERATURE                   </t>
  </si>
  <si>
    <t xml:space="preserve">DIRECT HORIZ INSOLATION                 </t>
  </si>
  <si>
    <t xml:space="preserve">DIFFUSE HORIZ INSOLATION                </t>
  </si>
  <si>
    <t xml:space="preserve">DIRECT NORMAL RADIATION                 </t>
  </si>
  <si>
    <t xml:space="preserve">DQ FLAG                                 </t>
  </si>
  <si>
    <t xml:space="preserve">DQ LEVEL                                </t>
  </si>
  <si>
    <t xml:space="preserve">CLOTHES DRYING                          </t>
  </si>
  <si>
    <t xml:space="preserve">DISH WASHING                            </t>
  </si>
  <si>
    <t xml:space="preserve">VERTICAL TRANSPORT                      </t>
  </si>
  <si>
    <t xml:space="preserve">FOOD PREPARATION                        </t>
  </si>
  <si>
    <t xml:space="preserve">FREEZER                                 </t>
  </si>
  <si>
    <t xml:space="preserve">GENERAL-MIXED                           </t>
  </si>
  <si>
    <t xml:space="preserve">DUCT GAS FLOW                           </t>
  </si>
  <si>
    <t xml:space="preserve">GLOBAL HORIZ RADIATION                  </t>
  </si>
  <si>
    <t xml:space="preserve">WATER HEATING                           </t>
  </si>
  <si>
    <t xml:space="preserve">HEATING                                 </t>
  </si>
  <si>
    <t xml:space="preserve">RELATIVE HUMID#1                        </t>
  </si>
  <si>
    <t xml:space="preserve">RELATIVE HUMID#2                        </t>
  </si>
  <si>
    <t xml:space="preserve">HOT WATER                               </t>
  </si>
  <si>
    <t xml:space="preserve">SPACE HEATING                           </t>
  </si>
  <si>
    <t xml:space="preserve">INTERIOR TEMP#10                        </t>
  </si>
  <si>
    <t xml:space="preserve">INTERIOR TEMP#11                        </t>
  </si>
  <si>
    <t xml:space="preserve">INTERIOR TEMP#12                        </t>
  </si>
  <si>
    <t xml:space="preserve">INTERIOR TEMP#13                        </t>
  </si>
  <si>
    <t xml:space="preserve">INTERIOR TEMP#14                        </t>
  </si>
  <si>
    <t xml:space="preserve">INTERIOR TEMP#15                        </t>
  </si>
  <si>
    <t xml:space="preserve">INTERIOR TEMP#16                        </t>
  </si>
  <si>
    <t xml:space="preserve">INTERIOR TEMP#17                        </t>
  </si>
  <si>
    <t xml:space="preserve">INTERIOR TEMP#18                        </t>
  </si>
  <si>
    <t xml:space="preserve">INTERIOR TEMP#19                        </t>
  </si>
  <si>
    <t xml:space="preserve">INTERIOR LIGHTING                       </t>
  </si>
  <si>
    <t xml:space="preserve">INTERIOR TEMP#1                         </t>
  </si>
  <si>
    <t xml:space="preserve">INTERIOR TEMP#2                         </t>
  </si>
  <si>
    <t xml:space="preserve">INTERIOR TEMP#3                         </t>
  </si>
  <si>
    <t xml:space="preserve">INTERIOR TEMP#4                         </t>
  </si>
  <si>
    <t xml:space="preserve">INTERIOR TEMP#5                         </t>
  </si>
  <si>
    <t xml:space="preserve">INTERIOR TEMP#6                         </t>
  </si>
  <si>
    <t xml:space="preserve">INTERIOR TEMP#7                         </t>
  </si>
  <si>
    <t xml:space="preserve">INTERIOR TEMP#8                         </t>
  </si>
  <si>
    <t xml:space="preserve">INTERIOR TEMP#9                         </t>
  </si>
  <si>
    <t xml:space="preserve">LABORATORY                              </t>
  </si>
  <si>
    <t xml:space="preserve">MIXED HVAC                              </t>
  </si>
  <si>
    <t xml:space="preserve">MATERIAL HANDLING                       </t>
  </si>
  <si>
    <t xml:space="preserve">OUTDOOR REL HUMIDITY                    </t>
  </si>
  <si>
    <t xml:space="preserve">EXTERIOR LIGHTING                       </t>
  </si>
  <si>
    <t xml:space="preserve">EXTERIOR TEMP#1                         </t>
  </si>
  <si>
    <t xml:space="preserve">EXTERIOR TEMP#2                         </t>
  </si>
  <si>
    <t xml:space="preserve">HEATING (PROXY)                         </t>
  </si>
  <si>
    <t xml:space="preserve">RECEPTACLES                             </t>
  </si>
  <si>
    <t xml:space="preserve">REFRIGERATOR                            </t>
  </si>
  <si>
    <t xml:space="preserve">REFRIGERATION                           </t>
  </si>
  <si>
    <t xml:space="preserve">SANITATION                              </t>
  </si>
  <si>
    <t xml:space="preserve">SHOP                                    </t>
  </si>
  <si>
    <t xml:space="preserve">SPECIALTY #1                            </t>
  </si>
  <si>
    <t xml:space="preserve">SPECIALTY #2                            </t>
  </si>
  <si>
    <t xml:space="preserve">SPECIALTY #3                            </t>
  </si>
  <si>
    <t xml:space="preserve">STATION PRESSURE                        </t>
  </si>
  <si>
    <t xml:space="preserve">LOGGER SUMCHECK                         </t>
  </si>
  <si>
    <t xml:space="preserve">UNKNOWN                                 </t>
  </si>
  <si>
    <t xml:space="preserve">VENTILATION                             </t>
  </si>
  <si>
    <t xml:space="preserve">WIND DIRECTION                          </t>
  </si>
  <si>
    <t xml:space="preserve">WOODUSE                                 </t>
  </si>
  <si>
    <t xml:space="preserve">WET BULB TEMPERATURE                    </t>
  </si>
  <si>
    <t xml:space="preserve">WIND SPEED                              </t>
  </si>
  <si>
    <t>Abbreviation</t>
  </si>
  <si>
    <t>Number of Sites</t>
  </si>
  <si>
    <t>TASK 2:  APPENDICES TABLE OF CONTENTS</t>
  </si>
  <si>
    <t>Appendix C</t>
  </si>
  <si>
    <t>Variable Description</t>
  </si>
  <si>
    <t>A2D</t>
  </si>
  <si>
    <t>AHE</t>
  </si>
  <si>
    <t>AIR</t>
  </si>
  <si>
    <t>AUX</t>
  </si>
  <si>
    <t>BLT</t>
  </si>
  <si>
    <t>COL</t>
  </si>
  <si>
    <t>CWA</t>
  </si>
  <si>
    <t>DAT</t>
  </si>
  <si>
    <t>DQF</t>
  </si>
  <si>
    <t>DQL</t>
  </si>
  <si>
    <t>DRY</t>
  </si>
  <si>
    <t>DWA</t>
  </si>
  <si>
    <t>ELV</t>
  </si>
  <si>
    <t>FDP</t>
  </si>
  <si>
    <t>FOO</t>
  </si>
  <si>
    <t>FZR</t>
  </si>
  <si>
    <t>GEN</t>
  </si>
  <si>
    <t>GFL</t>
  </si>
  <si>
    <t>GHZ</t>
  </si>
  <si>
    <t>H2O</t>
  </si>
  <si>
    <t>HEA</t>
  </si>
  <si>
    <t>HM1</t>
  </si>
  <si>
    <t>HM2</t>
  </si>
  <si>
    <t>HOT</t>
  </si>
  <si>
    <t>HTR</t>
  </si>
  <si>
    <t>HVA</t>
  </si>
  <si>
    <t>I10</t>
  </si>
  <si>
    <t>I11</t>
  </si>
  <si>
    <t>I12</t>
  </si>
  <si>
    <t>I13</t>
  </si>
  <si>
    <t>I14</t>
  </si>
  <si>
    <t>I15</t>
  </si>
  <si>
    <t>I16</t>
  </si>
  <si>
    <t>I17</t>
  </si>
  <si>
    <t>I18</t>
  </si>
  <si>
    <t>I19</t>
  </si>
  <si>
    <t>ILT</t>
  </si>
  <si>
    <t>IT</t>
  </si>
  <si>
    <t>IT1</t>
  </si>
  <si>
    <t>IT2</t>
  </si>
  <si>
    <t>IT3</t>
  </si>
  <si>
    <t>IT4</t>
  </si>
  <si>
    <t>IT5</t>
  </si>
  <si>
    <t>IT6</t>
  </si>
  <si>
    <t>IT7</t>
  </si>
  <si>
    <t>IT8</t>
  </si>
  <si>
    <t>IT9</t>
  </si>
  <si>
    <t>KW</t>
  </si>
  <si>
    <t>LAB</t>
  </si>
  <si>
    <t>LIT</t>
  </si>
  <si>
    <t>MIX</t>
  </si>
  <si>
    <t>MTR</t>
  </si>
  <si>
    <t>OLT</t>
  </si>
  <si>
    <t>OT</t>
  </si>
  <si>
    <t>OT1</t>
  </si>
  <si>
    <t>OT2</t>
  </si>
  <si>
    <t>OTH</t>
  </si>
  <si>
    <t>PHE</t>
  </si>
  <si>
    <t>PLG</t>
  </si>
  <si>
    <t>REF</t>
  </si>
  <si>
    <t>RFN</t>
  </si>
  <si>
    <t>SAN</t>
  </si>
  <si>
    <t>SHP</t>
  </si>
  <si>
    <t>SP1</t>
  </si>
  <si>
    <t>SP2</t>
  </si>
  <si>
    <t>SP3</t>
  </si>
  <si>
    <t>ST1</t>
  </si>
  <si>
    <t>SUM</t>
  </si>
  <si>
    <t>TOT</t>
  </si>
  <si>
    <t>UNK</t>
  </si>
  <si>
    <t>VNT</t>
  </si>
  <si>
    <t>WDU</t>
  </si>
  <si>
    <t>WS</t>
  </si>
  <si>
    <t>WSP</t>
  </si>
  <si>
    <t>SITE0003</t>
  </si>
  <si>
    <t>SITE0006</t>
  </si>
  <si>
    <t>SITE0007</t>
  </si>
  <si>
    <t>SITE0009</t>
  </si>
  <si>
    <t>SITE0011</t>
  </si>
  <si>
    <t>SITE0012</t>
  </si>
  <si>
    <t>SITE0013</t>
  </si>
  <si>
    <t>SITE0017</t>
  </si>
  <si>
    <t>SITE0019</t>
  </si>
  <si>
    <t>SITE0020</t>
  </si>
  <si>
    <t>SITE0021</t>
  </si>
  <si>
    <t>SITE0022</t>
  </si>
  <si>
    <t>SITE0024</t>
  </si>
  <si>
    <t>SITE0026</t>
  </si>
  <si>
    <t>SITE0028</t>
  </si>
  <si>
    <t>SITE0029</t>
  </si>
  <si>
    <t>SITE0030</t>
  </si>
  <si>
    <t>SITE0031</t>
  </si>
  <si>
    <t>SITE0033</t>
  </si>
  <si>
    <t>SITE0034</t>
  </si>
  <si>
    <t>SITE0035</t>
  </si>
  <si>
    <t>SITE0037</t>
  </si>
  <si>
    <t>SITE0040</t>
  </si>
  <si>
    <t>SITE0042</t>
  </si>
  <si>
    <t>SITE0043</t>
  </si>
  <si>
    <t>SITE0044</t>
  </si>
  <si>
    <t>SITE0045</t>
  </si>
  <si>
    <t>SITE0046</t>
  </si>
  <si>
    <t>SITE0049</t>
  </si>
  <si>
    <t>SITE0051</t>
  </si>
  <si>
    <t>SITE0052</t>
  </si>
  <si>
    <t>SITE0053</t>
  </si>
  <si>
    <t>SITE0054</t>
  </si>
  <si>
    <t>SITE0055</t>
  </si>
  <si>
    <t>SITE0056</t>
  </si>
  <si>
    <t>SITE0057</t>
  </si>
  <si>
    <t>SITE0058</t>
  </si>
  <si>
    <t>SITE0060</t>
  </si>
  <si>
    <t>SITE0061</t>
  </si>
  <si>
    <t>SITE0062</t>
  </si>
  <si>
    <t>SITE0063</t>
  </si>
  <si>
    <t>SITE0064</t>
  </si>
  <si>
    <t>SITE0065</t>
  </si>
  <si>
    <t>SITE0066</t>
  </si>
  <si>
    <t>SITE0067</t>
  </si>
  <si>
    <t>SITE0068</t>
  </si>
  <si>
    <t>SITE0069</t>
  </si>
  <si>
    <t>SITE0070</t>
  </si>
  <si>
    <t>SITE0071</t>
  </si>
  <si>
    <t>SITE0072</t>
  </si>
  <si>
    <t>SITE0075</t>
  </si>
  <si>
    <t>SITE0076</t>
  </si>
  <si>
    <t>SITE0077</t>
  </si>
  <si>
    <t>SITE0078</t>
  </si>
  <si>
    <t>SITE0084</t>
  </si>
  <si>
    <t>SITE0085</t>
  </si>
  <si>
    <t>SITE0086</t>
  </si>
  <si>
    <t>SITE0089</t>
  </si>
  <si>
    <t>SITE0090</t>
  </si>
  <si>
    <t>SITE0091</t>
  </si>
  <si>
    <t>SITE0092</t>
  </si>
  <si>
    <t>SITE0093</t>
  </si>
  <si>
    <t>SITE0094</t>
  </si>
  <si>
    <t>SITE0095</t>
  </si>
  <si>
    <t>SITE0096</t>
  </si>
  <si>
    <t>SITE0097</t>
  </si>
  <si>
    <t>SITE0098</t>
  </si>
  <si>
    <t>SITE0099</t>
  </si>
  <si>
    <t>SITE0100</t>
  </si>
  <si>
    <t>SITE0102</t>
  </si>
  <si>
    <t>SITE0103</t>
  </si>
  <si>
    <t>SITE0104</t>
  </si>
  <si>
    <t>SITE0105</t>
  </si>
  <si>
    <t>SITE0106</t>
  </si>
  <si>
    <t>SITE0107</t>
  </si>
  <si>
    <t>SITE0109</t>
  </si>
  <si>
    <t>SITE0110</t>
  </si>
  <si>
    <t>SITE0111</t>
  </si>
  <si>
    <t>SITE0113</t>
  </si>
  <si>
    <t>SITE0114</t>
  </si>
  <si>
    <t>SITE0115</t>
  </si>
  <si>
    <t>SITE0116</t>
  </si>
  <si>
    <t>SITE0118</t>
  </si>
  <si>
    <t>SITE0119</t>
  </si>
  <si>
    <t>SITE0122</t>
  </si>
  <si>
    <t>SITE0123</t>
  </si>
  <si>
    <t>SITE0124</t>
  </si>
  <si>
    <t>SITE0125</t>
  </si>
  <si>
    <t>SITE0126</t>
  </si>
  <si>
    <t>SITE0127</t>
  </si>
  <si>
    <t>SITE0128</t>
  </si>
  <si>
    <t>SITE0129</t>
  </si>
  <si>
    <t>SITE0130</t>
  </si>
  <si>
    <t>SITE0131</t>
  </si>
  <si>
    <t>SITE0132</t>
  </si>
  <si>
    <t>SITE0133</t>
  </si>
  <si>
    <t>SITE0135</t>
  </si>
  <si>
    <t>SITE0138</t>
  </si>
  <si>
    <t>SITE0141</t>
  </si>
  <si>
    <t>SITE0143</t>
  </si>
  <si>
    <t>SITE0144</t>
  </si>
  <si>
    <t>SITE0145</t>
  </si>
  <si>
    <t>SITE0146</t>
  </si>
  <si>
    <t>SITE0147</t>
  </si>
  <si>
    <t>SITE0148</t>
  </si>
  <si>
    <t>SITE0149</t>
  </si>
  <si>
    <t>SITE0151</t>
  </si>
  <si>
    <t>SITE0154</t>
  </si>
  <si>
    <t>SITE0155</t>
  </si>
  <si>
    <t>SITE0156</t>
  </si>
  <si>
    <t>SITE0158</t>
  </si>
  <si>
    <t>SITE0159</t>
  </si>
  <si>
    <t>SITE0160</t>
  </si>
  <si>
    <t>SITE0161</t>
  </si>
  <si>
    <t>SITE0163</t>
  </si>
  <si>
    <t>SITE0165</t>
  </si>
  <si>
    <t>SITE0166</t>
  </si>
  <si>
    <t>SITE0168</t>
  </si>
  <si>
    <t>SITE0169</t>
  </si>
  <si>
    <t>SITE0170</t>
  </si>
  <si>
    <t>SITE0171</t>
  </si>
  <si>
    <t>SITE0172</t>
  </si>
  <si>
    <t>SITE0173</t>
  </si>
  <si>
    <t>SITE0174</t>
  </si>
  <si>
    <t>SITE0176</t>
  </si>
  <si>
    <t>SITE0177</t>
  </si>
  <si>
    <t>SITE0179</t>
  </si>
  <si>
    <t>SITE0184</t>
  </si>
  <si>
    <t>SITE0185</t>
  </si>
  <si>
    <t>SITE0186</t>
  </si>
  <si>
    <t>SITE0187</t>
  </si>
  <si>
    <t>SITE0188</t>
  </si>
  <si>
    <t>SITE0189</t>
  </si>
  <si>
    <t>SITE0190</t>
  </si>
  <si>
    <t>SITE0191</t>
  </si>
  <si>
    <t>SITE0192</t>
  </si>
  <si>
    <t>SITE0194</t>
  </si>
  <si>
    <t>SITE0195</t>
  </si>
  <si>
    <t>SITE0199</t>
  </si>
  <si>
    <t>SITE0200</t>
  </si>
  <si>
    <t>SITE0201</t>
  </si>
  <si>
    <t>SITE0203</t>
  </si>
  <si>
    <t>SITE0204</t>
  </si>
  <si>
    <t>SITE0206</t>
  </si>
  <si>
    <t>SITE0207</t>
  </si>
  <si>
    <t>SITE0208</t>
  </si>
  <si>
    <t>SITE0209</t>
  </si>
  <si>
    <t>SITE0210</t>
  </si>
  <si>
    <t>SITE0211</t>
  </si>
  <si>
    <t>SITE0212</t>
  </si>
  <si>
    <t>SITE0213</t>
  </si>
  <si>
    <t>SITE0214</t>
  </si>
  <si>
    <t>SITE0215</t>
  </si>
  <si>
    <t>SITE0216</t>
  </si>
  <si>
    <t>SITE0217</t>
  </si>
  <si>
    <t>SITE0218</t>
  </si>
  <si>
    <t>SITE0219</t>
  </si>
  <si>
    <t>SITE0222</t>
  </si>
  <si>
    <t>SITE0223</t>
  </si>
  <si>
    <t>SITE0224</t>
  </si>
  <si>
    <t>SITE0227</t>
  </si>
  <si>
    <t>SITE0228</t>
  </si>
  <si>
    <t>SITE0229</t>
  </si>
  <si>
    <t>SITE0230</t>
  </si>
  <si>
    <t>SITE0233</t>
  </si>
  <si>
    <t>SITE0236</t>
  </si>
  <si>
    <t>SITE0237</t>
  </si>
  <si>
    <t>SITE0238</t>
  </si>
  <si>
    <t>SITE0239</t>
  </si>
  <si>
    <t>SITE0240</t>
  </si>
  <si>
    <t>SITE0242</t>
  </si>
  <si>
    <t>SITE0245</t>
  </si>
  <si>
    <t>SITE0246</t>
  </si>
  <si>
    <t>SITE0247</t>
  </si>
  <si>
    <t>SITE0248</t>
  </si>
  <si>
    <t>SITE0249</t>
  </si>
  <si>
    <t>SITE0250</t>
  </si>
  <si>
    <t>SITE0251</t>
  </si>
  <si>
    <t>SITE0252</t>
  </si>
  <si>
    <t>SITE0253</t>
  </si>
  <si>
    <t>SITE0255</t>
  </si>
  <si>
    <t>SITE0256</t>
  </si>
  <si>
    <t>SITE0257</t>
  </si>
  <si>
    <t>SITE0259</t>
  </si>
  <si>
    <t>SITE0260</t>
  </si>
  <si>
    <t>SITE0261</t>
  </si>
  <si>
    <t>SITE0262</t>
  </si>
  <si>
    <t>SITE0263</t>
  </si>
  <si>
    <t>SITE0264</t>
  </si>
  <si>
    <t>SITE0267</t>
  </si>
  <si>
    <t>SITE0268</t>
  </si>
  <si>
    <t>SITE0269</t>
  </si>
  <si>
    <t>SITE0271</t>
  </si>
  <si>
    <t>SITE0272</t>
  </si>
  <si>
    <t>SITE0273</t>
  </si>
  <si>
    <t>SITE0277</t>
  </si>
  <si>
    <t>SITE0278</t>
  </si>
  <si>
    <t>SITE0279</t>
  </si>
  <si>
    <t>SITE0280</t>
  </si>
  <si>
    <t>SITE0282</t>
  </si>
  <si>
    <t>SITE0283</t>
  </si>
  <si>
    <t>SITE0285</t>
  </si>
  <si>
    <t>SITE0287</t>
  </si>
  <si>
    <t>SITE0289</t>
  </si>
  <si>
    <t>SITE0293</t>
  </si>
  <si>
    <t>SITE0294</t>
  </si>
  <si>
    <t>SITE0295</t>
  </si>
  <si>
    <t>SITE0297</t>
  </si>
  <si>
    <t>SITE0298</t>
  </si>
  <si>
    <t>SITE0299</t>
  </si>
  <si>
    <t>SITE0301</t>
  </si>
  <si>
    <t>SITE0302</t>
  </si>
  <si>
    <t>SITE0304</t>
  </si>
  <si>
    <t>SITE0305</t>
  </si>
  <si>
    <t>SITE0306</t>
  </si>
  <si>
    <t>SITE0309</t>
  </si>
  <si>
    <t>SITE0310</t>
  </si>
  <si>
    <t>SITE0311</t>
  </si>
  <si>
    <t>SITE0312</t>
  </si>
  <si>
    <t>SITE0313</t>
  </si>
  <si>
    <t>SITE0314</t>
  </si>
  <si>
    <t>SITE0315</t>
  </si>
  <si>
    <t>SITE0316</t>
  </si>
  <si>
    <t>SITE0318</t>
  </si>
  <si>
    <t>SITE0319</t>
  </si>
  <si>
    <t>SITE0320</t>
  </si>
  <si>
    <t>SITE0323</t>
  </si>
  <si>
    <t>SITE0325</t>
  </si>
  <si>
    <t>SITE0327</t>
  </si>
  <si>
    <t>SITE0329</t>
  </si>
  <si>
    <t>SITE0331</t>
  </si>
  <si>
    <t>SITE0332</t>
  </si>
  <si>
    <t>SITE0333</t>
  </si>
  <si>
    <t>SITE0335</t>
  </si>
  <si>
    <t>SITE0336</t>
  </si>
  <si>
    <t>SITE0337</t>
  </si>
  <si>
    <t>SITE0338</t>
  </si>
  <si>
    <t>SITE0339</t>
  </si>
  <si>
    <t>SITE0340</t>
  </si>
  <si>
    <t>SITE0341</t>
  </si>
  <si>
    <t>SITE0342</t>
  </si>
  <si>
    <t>SITE0344</t>
  </si>
  <si>
    <t>SITE0345</t>
  </si>
  <si>
    <t>SITE0347</t>
  </si>
  <si>
    <t>SITE0348</t>
  </si>
  <si>
    <t>SITE0350</t>
  </si>
  <si>
    <t>SITE0351</t>
  </si>
  <si>
    <t>SITE0352</t>
  </si>
  <si>
    <t>SITE0353</t>
  </si>
  <si>
    <t>SITE0354</t>
  </si>
  <si>
    <t>SITE0356</t>
  </si>
  <si>
    <t>SITE0357</t>
  </si>
  <si>
    <t>SITE0358</t>
  </si>
  <si>
    <t>SITE0359</t>
  </si>
  <si>
    <t>SITE0361</t>
  </si>
  <si>
    <t>SITE0362</t>
  </si>
  <si>
    <t>SITE0363</t>
  </si>
  <si>
    <t>SITE0364</t>
  </si>
  <si>
    <t>SITE0365</t>
  </si>
  <si>
    <t>SITE0368</t>
  </si>
  <si>
    <t>SITE0370</t>
  </si>
  <si>
    <t>SITE0372</t>
  </si>
  <si>
    <t>SITE0374</t>
  </si>
  <si>
    <t>SITE0375</t>
  </si>
  <si>
    <t>SITE0376</t>
  </si>
  <si>
    <t>SITE0377</t>
  </si>
  <si>
    <t>SITE0378</t>
  </si>
  <si>
    <t>SITE0379</t>
  </si>
  <si>
    <t>SITE0380</t>
  </si>
  <si>
    <t>SITE0381</t>
  </si>
  <si>
    <t>SITE0382</t>
  </si>
  <si>
    <t>SITE0384</t>
  </si>
  <si>
    <t>SITE0386</t>
  </si>
  <si>
    <t>SITE0387</t>
  </si>
  <si>
    <t>SITE0388</t>
  </si>
  <si>
    <t>SITE0389</t>
  </si>
  <si>
    <t>SITE0390</t>
  </si>
  <si>
    <t>SITE0391</t>
  </si>
  <si>
    <t>SITE0392</t>
  </si>
  <si>
    <t>SITE0393</t>
  </si>
  <si>
    <t>SITE0394</t>
  </si>
  <si>
    <t>SITE0395</t>
  </si>
  <si>
    <t>SITE0396</t>
  </si>
  <si>
    <t>SITE0397</t>
  </si>
  <si>
    <t>SITE0399</t>
  </si>
  <si>
    <t>SITE0400</t>
  </si>
  <si>
    <t>SITE0401</t>
  </si>
  <si>
    <t>SITE0402</t>
  </si>
  <si>
    <t>SITE0403</t>
  </si>
  <si>
    <t>SITE0405</t>
  </si>
  <si>
    <t>SITE0406</t>
  </si>
  <si>
    <t>SITE0407</t>
  </si>
  <si>
    <t>SITE0408</t>
  </si>
  <si>
    <t>SITE0409</t>
  </si>
  <si>
    <t>SITE0410</t>
  </si>
  <si>
    <t>SITE0411</t>
  </si>
  <si>
    <t>SITE0412</t>
  </si>
  <si>
    <t>SITE0413</t>
  </si>
  <si>
    <t>SITE0414</t>
  </si>
  <si>
    <t>SITE0415</t>
  </si>
  <si>
    <t>SITE0418</t>
  </si>
  <si>
    <t>SITE0420</t>
  </si>
  <si>
    <t>SITE0421</t>
  </si>
  <si>
    <t>SITE0423</t>
  </si>
  <si>
    <t>SITE0424</t>
  </si>
  <si>
    <t>SITE0425</t>
  </si>
  <si>
    <t>SITE0426</t>
  </si>
  <si>
    <t>SITE0427</t>
  </si>
  <si>
    <t>SITE0428</t>
  </si>
  <si>
    <t>SITE0429</t>
  </si>
  <si>
    <t>SITE0432</t>
  </si>
  <si>
    <t>SITE0433</t>
  </si>
  <si>
    <t>SITE0434</t>
  </si>
  <si>
    <t>SITE0435</t>
  </si>
  <si>
    <t>SITE0436</t>
  </si>
  <si>
    <t>SITE0437</t>
  </si>
  <si>
    <t>SITE0439</t>
  </si>
  <si>
    <t>SITE0441</t>
  </si>
  <si>
    <t>SITE0444</t>
  </si>
  <si>
    <t>SITE0446</t>
  </si>
  <si>
    <t>SITE0447</t>
  </si>
  <si>
    <t>SITE0448</t>
  </si>
  <si>
    <t>SITE0449</t>
  </si>
  <si>
    <t>SITE0450</t>
  </si>
  <si>
    <t>SITE0451</t>
  </si>
  <si>
    <t>SITE0452</t>
  </si>
  <si>
    <t>SITE0456</t>
  </si>
  <si>
    <t>SITE0457</t>
  </si>
  <si>
    <t>SITE0458</t>
  </si>
  <si>
    <t>SITE0460</t>
  </si>
  <si>
    <t>SITE0461</t>
  </si>
  <si>
    <t>SITE0463</t>
  </si>
  <si>
    <t>SITE0464</t>
  </si>
  <si>
    <t>SITE0465</t>
  </si>
  <si>
    <t>SITE0466</t>
  </si>
  <si>
    <t>SITE0467</t>
  </si>
  <si>
    <t>SITE0469</t>
  </si>
  <si>
    <t>SITE0470</t>
  </si>
  <si>
    <t>SITE0472</t>
  </si>
  <si>
    <t>SITE0473</t>
  </si>
  <si>
    <t>SITE0474</t>
  </si>
  <si>
    <t>SITE0475</t>
  </si>
  <si>
    <t>SITE0476</t>
  </si>
  <si>
    <t>SITE0478</t>
  </si>
  <si>
    <t>SITE0479</t>
  </si>
  <si>
    <t>SITE0480</t>
  </si>
  <si>
    <t>SITE0482</t>
  </si>
  <si>
    <t>SITE0483</t>
  </si>
  <si>
    <t>SITE0484</t>
  </si>
  <si>
    <t>SITE0485</t>
  </si>
  <si>
    <t>SITE0487</t>
  </si>
  <si>
    <t>SITE0489</t>
  </si>
  <si>
    <t>SITE0490</t>
  </si>
  <si>
    <t>SITE0492</t>
  </si>
  <si>
    <t>SITE0493</t>
  </si>
  <si>
    <t>SITE0494</t>
  </si>
  <si>
    <t>SITE0496</t>
  </si>
  <si>
    <t>SITE0497</t>
  </si>
  <si>
    <t>SITE0498</t>
  </si>
  <si>
    <t>SITE0500</t>
  </si>
  <si>
    <t>SITE0501</t>
  </si>
  <si>
    <t>SITE0503</t>
  </si>
  <si>
    <t>SITE0504</t>
  </si>
  <si>
    <t>SITE0507</t>
  </si>
  <si>
    <t>SITE0509</t>
  </si>
  <si>
    <t>SITE0513</t>
  </si>
  <si>
    <t>SITE0514</t>
  </si>
  <si>
    <t>SITE0516</t>
  </si>
  <si>
    <t>SITE0518</t>
  </si>
  <si>
    <t>SITE0519</t>
  </si>
  <si>
    <t>SITE0520</t>
  </si>
  <si>
    <t>SITE0522</t>
  </si>
  <si>
    <t>SITE0523</t>
  </si>
  <si>
    <t>SITE0524</t>
  </si>
  <si>
    <t>SITE0526</t>
  </si>
  <si>
    <t>SITE0532</t>
  </si>
  <si>
    <t>SITE0534</t>
  </si>
  <si>
    <t>SITE0535</t>
  </si>
  <si>
    <t>SITE0538</t>
  </si>
  <si>
    <t>SITE0540</t>
  </si>
  <si>
    <t>SITE0544</t>
  </si>
  <si>
    <t>SITE0546</t>
  </si>
  <si>
    <t>SITE0547</t>
  </si>
  <si>
    <t>SITE0548</t>
  </si>
  <si>
    <t>SITE0550</t>
  </si>
  <si>
    <t>SITE0555</t>
  </si>
  <si>
    <t>SITE0556</t>
  </si>
  <si>
    <t>SITE0558</t>
  </si>
  <si>
    <t>SITE0559</t>
  </si>
  <si>
    <t>SITE0560</t>
  </si>
  <si>
    <t>SITE0564</t>
  </si>
  <si>
    <t>SITE0565</t>
  </si>
  <si>
    <t>SITE0566</t>
  </si>
  <si>
    <t>SITE0569</t>
  </si>
  <si>
    <t>SITE0571</t>
  </si>
  <si>
    <t>SITE0583</t>
  </si>
  <si>
    <t>SITE0586</t>
  </si>
  <si>
    <t>SITE0588</t>
  </si>
  <si>
    <t>SITE0593</t>
  </si>
  <si>
    <t>SITE0595</t>
  </si>
  <si>
    <t>SITE0597</t>
  </si>
  <si>
    <t>SITE0600</t>
  </si>
  <si>
    <t>SITE0601</t>
  </si>
  <si>
    <t>SITE0602</t>
  </si>
  <si>
    <t>SITE0607</t>
  </si>
  <si>
    <t>SITE0610</t>
  </si>
  <si>
    <t>SITE0654</t>
  </si>
  <si>
    <t>SITE0655</t>
  </si>
  <si>
    <t>SITE0656</t>
  </si>
  <si>
    <t>SITE0657</t>
  </si>
  <si>
    <t>SITE0658</t>
  </si>
  <si>
    <t>SITE0659</t>
  </si>
  <si>
    <t>SITE0660</t>
  </si>
  <si>
    <t>SITE0661</t>
  </si>
  <si>
    <t>SITE0662</t>
  </si>
  <si>
    <t>SITE0663</t>
  </si>
  <si>
    <t>SITE0681</t>
  </si>
  <si>
    <t>SITE0690</t>
  </si>
  <si>
    <t>SITE0691</t>
  </si>
  <si>
    <t>SITE0697</t>
  </si>
  <si>
    <t>SITE0705</t>
  </si>
  <si>
    <t>SITE0707</t>
  </si>
  <si>
    <t>SITE0713</t>
  </si>
  <si>
    <t>SITE0714</t>
  </si>
  <si>
    <t>SITE0716</t>
  </si>
  <si>
    <t>SITE0717</t>
  </si>
  <si>
    <t>SITE0722</t>
  </si>
  <si>
    <t>SITE0724</t>
  </si>
  <si>
    <t>SITE0731</t>
  </si>
  <si>
    <t>SITE0736</t>
  </si>
  <si>
    <t>SITE0738</t>
  </si>
  <si>
    <t>SITE0744</t>
  </si>
  <si>
    <t>SITE0747</t>
  </si>
  <si>
    <t>SITE0751</t>
  </si>
  <si>
    <t>SITE0753</t>
  </si>
  <si>
    <t>SITE0756</t>
  </si>
  <si>
    <t>SITE0758</t>
  </si>
  <si>
    <t>SITE0759</t>
  </si>
  <si>
    <t>SITE6010</t>
  </si>
  <si>
    <t>SITE6011</t>
  </si>
  <si>
    <t>SITE6017</t>
  </si>
  <si>
    <t>SITE6018</t>
  </si>
  <si>
    <t>SITE6019</t>
  </si>
  <si>
    <t>SITE6021</t>
  </si>
  <si>
    <t>SITE6023</t>
  </si>
  <si>
    <t>SITE6025</t>
  </si>
  <si>
    <t>SITE6027</t>
  </si>
  <si>
    <t>SITE6028</t>
  </si>
  <si>
    <t>SITE6029</t>
  </si>
  <si>
    <t>SITE6035</t>
  </si>
  <si>
    <t>SITE6042</t>
  </si>
  <si>
    <t>SITE6043</t>
  </si>
  <si>
    <t>SITE6045</t>
  </si>
  <si>
    <t>SITE6046</t>
  </si>
  <si>
    <t>SITE6047</t>
  </si>
  <si>
    <t>SITE6049</t>
  </si>
  <si>
    <t>SITE6397</t>
  </si>
  <si>
    <t>SITE6663</t>
  </si>
  <si>
    <t>SITE9001</t>
  </si>
  <si>
    <t>SITE9002</t>
  </si>
  <si>
    <t>SITE9003</t>
  </si>
  <si>
    <t>SITE9004</t>
  </si>
  <si>
    <t>SITE9005</t>
  </si>
  <si>
    <t>SITE9006</t>
  </si>
  <si>
    <t>SITE9007</t>
  </si>
  <si>
    <t>SITE9008</t>
  </si>
  <si>
    <t>SITE9009</t>
  </si>
  <si>
    <t>SITE9010</t>
  </si>
  <si>
    <t>SITE9011</t>
  </si>
  <si>
    <t>SITE9012</t>
  </si>
  <si>
    <t>SITE9013</t>
  </si>
  <si>
    <t>SITE9014</t>
  </si>
  <si>
    <t>SITE9015</t>
  </si>
  <si>
    <t>SITE9016</t>
  </si>
  <si>
    <t>SITE9017</t>
  </si>
  <si>
    <t>SITE9018</t>
  </si>
  <si>
    <t>SITE9019</t>
  </si>
  <si>
    <t>SITE9030</t>
  </si>
  <si>
    <t>SITE9101</t>
  </si>
  <si>
    <t>SITE9103</t>
  </si>
  <si>
    <t>SITE9104</t>
  </si>
  <si>
    <t>SITE9105</t>
  </si>
  <si>
    <t>SITE9106</t>
  </si>
  <si>
    <t>SITE9108</t>
  </si>
  <si>
    <t>SITE9110</t>
  </si>
  <si>
    <t>SITE9111</t>
  </si>
  <si>
    <t>SITE9112</t>
  </si>
  <si>
    <t>SITE9113</t>
  </si>
  <si>
    <t>SITE9114</t>
  </si>
  <si>
    <t>SITE9115</t>
  </si>
  <si>
    <t>SITE9116</t>
  </si>
  <si>
    <t>SITE9118</t>
  </si>
  <si>
    <t>SITE9119</t>
  </si>
  <si>
    <t>SITE9131</t>
  </si>
  <si>
    <t>SITE9133</t>
  </si>
  <si>
    <t>SITE9204</t>
  </si>
  <si>
    <t>SITE9212</t>
  </si>
  <si>
    <t>SITE9215</t>
  </si>
  <si>
    <t>SITE9232</t>
  </si>
  <si>
    <t>COM</t>
  </si>
  <si>
    <t>Weather</t>
  </si>
  <si>
    <t>OTHER</t>
  </si>
  <si>
    <t>CAP</t>
  </si>
  <si>
    <t>MFM</t>
  </si>
  <si>
    <t>NWS</t>
  </si>
  <si>
    <t>PES</t>
  </si>
  <si>
    <t>RSDP</t>
  </si>
  <si>
    <t>P:\R and S Client Names-Proposals\Regional Technical Forum (RTF)\2012\ELCAP Database\Supporting Reports and Data\ELCAP Raw Cadmus\</t>
  </si>
  <si>
    <t>0285</t>
  </si>
  <si>
    <t>0287</t>
  </si>
  <si>
    <t>0295</t>
  </si>
  <si>
    <t>0449</t>
  </si>
  <si>
    <t>0450</t>
  </si>
  <si>
    <t>0451</t>
  </si>
  <si>
    <t>0534</t>
  </si>
  <si>
    <t>0535</t>
  </si>
  <si>
    <t>0544</t>
  </si>
  <si>
    <t>0555</t>
  </si>
  <si>
    <t>0556</t>
  </si>
  <si>
    <t>0607</t>
  </si>
  <si>
    <t>0681</t>
  </si>
  <si>
    <t>0705</t>
  </si>
  <si>
    <t>0714</t>
  </si>
  <si>
    <t>0747</t>
  </si>
  <si>
    <t>0007</t>
  </si>
  <si>
    <t>0009</t>
  </si>
  <si>
    <t>0011</t>
  </si>
  <si>
    <t>0012</t>
  </si>
  <si>
    <t>0013</t>
  </si>
  <si>
    <t>0037</t>
  </si>
  <si>
    <t>0040</t>
  </si>
  <si>
    <t>0148</t>
  </si>
  <si>
    <t>0282</t>
  </si>
  <si>
    <t>0283</t>
  </si>
  <si>
    <t>0289</t>
  </si>
  <si>
    <t>0293</t>
  </si>
  <si>
    <t>0294</t>
  </si>
  <si>
    <t>0297</t>
  </si>
  <si>
    <t>0298</t>
  </si>
  <si>
    <t>0299</t>
  </si>
  <si>
    <t>0441</t>
  </si>
  <si>
    <t>0444</t>
  </si>
  <si>
    <t>0446</t>
  </si>
  <si>
    <t>0447</t>
  </si>
  <si>
    <t>0448</t>
  </si>
  <si>
    <t>0456</t>
  </si>
  <si>
    <t>0457</t>
  </si>
  <si>
    <t>0458</t>
  </si>
  <si>
    <t>0460</t>
  </si>
  <si>
    <t>0532</t>
  </si>
  <si>
    <t>0538</t>
  </si>
  <si>
    <t>0546</t>
  </si>
  <si>
    <t>0547</t>
  </si>
  <si>
    <t>0548</t>
  </si>
  <si>
    <t>0550</t>
  </si>
  <si>
    <t>0558</t>
  </si>
  <si>
    <t>0559</t>
  </si>
  <si>
    <t>0560</t>
  </si>
  <si>
    <t>0564</t>
  </si>
  <si>
    <t>0565</t>
  </si>
  <si>
    <t>0566</t>
  </si>
  <si>
    <t>0569</t>
  </si>
  <si>
    <t>0571</t>
  </si>
  <si>
    <t>0586</t>
  </si>
  <si>
    <t>0588</t>
  </si>
  <si>
    <t>0593</t>
  </si>
  <si>
    <t>0595</t>
  </si>
  <si>
    <t>0597</t>
  </si>
  <si>
    <t>0600</t>
  </si>
  <si>
    <t>0601</t>
  </si>
  <si>
    <t>0602</t>
  </si>
  <si>
    <t>0610</t>
  </si>
  <si>
    <t>0690</t>
  </si>
  <si>
    <t>0691</t>
  </si>
  <si>
    <t>0697</t>
  </si>
  <si>
    <t>0707</t>
  </si>
  <si>
    <t>0716</t>
  </si>
  <si>
    <t>0717</t>
  </si>
  <si>
    <t>0722</t>
  </si>
  <si>
    <t>0724</t>
  </si>
  <si>
    <t>0731</t>
  </si>
  <si>
    <t>0736</t>
  </si>
  <si>
    <t>0738</t>
  </si>
  <si>
    <t>0744</t>
  </si>
  <si>
    <t>0751</t>
  </si>
  <si>
    <t>0753</t>
  </si>
  <si>
    <t>0756</t>
  </si>
  <si>
    <t>0187</t>
  </si>
  <si>
    <t>0188</t>
  </si>
  <si>
    <t>0189</t>
  </si>
  <si>
    <t>0194</t>
  </si>
  <si>
    <t>0195</t>
  </si>
  <si>
    <t>0654</t>
  </si>
  <si>
    <t>0655</t>
  </si>
  <si>
    <t>0656</t>
  </si>
  <si>
    <t>0657</t>
  </si>
  <si>
    <t>0658</t>
  </si>
  <si>
    <t>0659</t>
  </si>
  <si>
    <t>0660</t>
  </si>
  <si>
    <t>0661</t>
  </si>
  <si>
    <t>0662</t>
  </si>
  <si>
    <t>0663</t>
  </si>
  <si>
    <t>0273</t>
  </si>
  <si>
    <t>0540</t>
  </si>
  <si>
    <t>0583</t>
  </si>
  <si>
    <t>0713</t>
  </si>
  <si>
    <t>0003</t>
  </si>
  <si>
    <t>0006</t>
  </si>
  <si>
    <t>0017</t>
  </si>
  <si>
    <t>0019</t>
  </si>
  <si>
    <t>0020</t>
  </si>
  <si>
    <t>0021</t>
  </si>
  <si>
    <t>0022</t>
  </si>
  <si>
    <t>0024</t>
  </si>
  <si>
    <t>0026</t>
  </si>
  <si>
    <t>0028</t>
  </si>
  <si>
    <t>0029</t>
  </si>
  <si>
    <t>0030</t>
  </si>
  <si>
    <t>0031</t>
  </si>
  <si>
    <t>0033</t>
  </si>
  <si>
    <t>0042</t>
  </si>
  <si>
    <t>0043</t>
  </si>
  <si>
    <t>0044</t>
  </si>
  <si>
    <t>0045</t>
  </si>
  <si>
    <t>0046</t>
  </si>
  <si>
    <t>0049</t>
  </si>
  <si>
    <t>0051</t>
  </si>
  <si>
    <t>0052</t>
  </si>
  <si>
    <t>0053</t>
  </si>
  <si>
    <t>0054</t>
  </si>
  <si>
    <t>0055</t>
  </si>
  <si>
    <t>0056</t>
  </si>
  <si>
    <t>0057</t>
  </si>
  <si>
    <t>0058</t>
  </si>
  <si>
    <t>0060</t>
  </si>
  <si>
    <t>0061</t>
  </si>
  <si>
    <t>0062</t>
  </si>
  <si>
    <t>0065</t>
  </si>
  <si>
    <t>0066</t>
  </si>
  <si>
    <t>0067</t>
  </si>
  <si>
    <t>0068</t>
  </si>
  <si>
    <t>0069</t>
  </si>
  <si>
    <t>0070</t>
  </si>
  <si>
    <t>0071</t>
  </si>
  <si>
    <t>0072</t>
  </si>
  <si>
    <t>0075</t>
  </si>
  <si>
    <t>0076</t>
  </si>
  <si>
    <t>0077</t>
  </si>
  <si>
    <t>0078</t>
  </si>
  <si>
    <t>0084</t>
  </si>
  <si>
    <t>0085</t>
  </si>
  <si>
    <t>0086</t>
  </si>
  <si>
    <t>0091</t>
  </si>
  <si>
    <t>0092</t>
  </si>
  <si>
    <t>0093</t>
  </si>
  <si>
    <t>0118</t>
  </si>
  <si>
    <t>0119</t>
  </si>
  <si>
    <t>0122</t>
  </si>
  <si>
    <t>0123</t>
  </si>
  <si>
    <t>0124</t>
  </si>
  <si>
    <t>0125</t>
  </si>
  <si>
    <t>0126</t>
  </si>
  <si>
    <t>0127</t>
  </si>
  <si>
    <t>0128</t>
  </si>
  <si>
    <t>0129</t>
  </si>
  <si>
    <t>0130</t>
  </si>
  <si>
    <t>0131</t>
  </si>
  <si>
    <t>0132</t>
  </si>
  <si>
    <t>0133</t>
  </si>
  <si>
    <t>0135</t>
  </si>
  <si>
    <t>0138</t>
  </si>
  <si>
    <t>0143</t>
  </si>
  <si>
    <t>0144</t>
  </si>
  <si>
    <t>0145</t>
  </si>
  <si>
    <t>0146</t>
  </si>
  <si>
    <t>0147</t>
  </si>
  <si>
    <t>0149</t>
  </si>
  <si>
    <t>0151</t>
  </si>
  <si>
    <t>0154</t>
  </si>
  <si>
    <t>0155</t>
  </si>
  <si>
    <t>0156</t>
  </si>
  <si>
    <t>0163</t>
  </si>
  <si>
    <t>0165</t>
  </si>
  <si>
    <t>0168</t>
  </si>
  <si>
    <t>0169</t>
  </si>
  <si>
    <t>0170</t>
  </si>
  <si>
    <t>0171</t>
  </si>
  <si>
    <t>0172</t>
  </si>
  <si>
    <t>0173</t>
  </si>
  <si>
    <t>0174</t>
  </si>
  <si>
    <t>0176</t>
  </si>
  <si>
    <t>0177</t>
  </si>
  <si>
    <t>0179</t>
  </si>
  <si>
    <t>0184</t>
  </si>
  <si>
    <t>0185</t>
  </si>
  <si>
    <t>0186</t>
  </si>
  <si>
    <t>0191</t>
  </si>
  <si>
    <t>0192</t>
  </si>
  <si>
    <t>0203</t>
  </si>
  <si>
    <t>0204</t>
  </si>
  <si>
    <t>0206</t>
  </si>
  <si>
    <t>0207</t>
  </si>
  <si>
    <t>0208</t>
  </si>
  <si>
    <t>0209</t>
  </si>
  <si>
    <t>0210</t>
  </si>
  <si>
    <t>0211</t>
  </si>
  <si>
    <t>0212</t>
  </si>
  <si>
    <t>0214</t>
  </si>
  <si>
    <t>0215</t>
  </si>
  <si>
    <t>0216</t>
  </si>
  <si>
    <t>0217</t>
  </si>
  <si>
    <t>0218</t>
  </si>
  <si>
    <t>0219</t>
  </si>
  <si>
    <t>0222</t>
  </si>
  <si>
    <t>0223</t>
  </si>
  <si>
    <t>0224</t>
  </si>
  <si>
    <t>0227</t>
  </si>
  <si>
    <t>0229</t>
  </si>
  <si>
    <t>0230</t>
  </si>
  <si>
    <t>0233</t>
  </si>
  <si>
    <t>0236</t>
  </si>
  <si>
    <t>0237</t>
  </si>
  <si>
    <t>0238</t>
  </si>
  <si>
    <t>0239</t>
  </si>
  <si>
    <t>0240</t>
  </si>
  <si>
    <t>0242</t>
  </si>
  <si>
    <t>0245</t>
  </si>
  <si>
    <t>0246</t>
  </si>
  <si>
    <t>0247</t>
  </si>
  <si>
    <t>0248</t>
  </si>
  <si>
    <t>0249</t>
  </si>
  <si>
    <t>0250</t>
  </si>
  <si>
    <t>0251</t>
  </si>
  <si>
    <t>0253</t>
  </si>
  <si>
    <t>0255</t>
  </si>
  <si>
    <t>0256</t>
  </si>
  <si>
    <t>0259</t>
  </si>
  <si>
    <t>0260</t>
  </si>
  <si>
    <t>0261</t>
  </si>
  <si>
    <t>0262</t>
  </si>
  <si>
    <t>0263</t>
  </si>
  <si>
    <t>0264</t>
  </si>
  <si>
    <t>0267</t>
  </si>
  <si>
    <t>0268</t>
  </si>
  <si>
    <t>0269</t>
  </si>
  <si>
    <t>0271</t>
  </si>
  <si>
    <t>0272</t>
  </si>
  <si>
    <t>0313</t>
  </si>
  <si>
    <t>0315</t>
  </si>
  <si>
    <t>0316</t>
  </si>
  <si>
    <t>0319</t>
  </si>
  <si>
    <t>0331</t>
  </si>
  <si>
    <t>0332</t>
  </si>
  <si>
    <t>0333</t>
  </si>
  <si>
    <t>0335</t>
  </si>
  <si>
    <t>0336</t>
  </si>
  <si>
    <t>0344</t>
  </si>
  <si>
    <t>0345</t>
  </si>
  <si>
    <t>0347</t>
  </si>
  <si>
    <t>0348</t>
  </si>
  <si>
    <t>0350</t>
  </si>
  <si>
    <t>0351</t>
  </si>
  <si>
    <t>0352</t>
  </si>
  <si>
    <t>0353</t>
  </si>
  <si>
    <t>0354</t>
  </si>
  <si>
    <t>0357</t>
  </si>
  <si>
    <t>0358</t>
  </si>
  <si>
    <t>0359</t>
  </si>
  <si>
    <t>0363</t>
  </si>
  <si>
    <t>0364</t>
  </si>
  <si>
    <t>0365</t>
  </si>
  <si>
    <t>0368</t>
  </si>
  <si>
    <t>0370</t>
  </si>
  <si>
    <t>0372</t>
  </si>
  <si>
    <t>0374</t>
  </si>
  <si>
    <t>0375</t>
  </si>
  <si>
    <t>0376</t>
  </si>
  <si>
    <t>0377</t>
  </si>
  <si>
    <t>0378</t>
  </si>
  <si>
    <t>0379</t>
  </si>
  <si>
    <t>0380</t>
  </si>
  <si>
    <t>0381</t>
  </si>
  <si>
    <t>0382</t>
  </si>
  <si>
    <t>0384</t>
  </si>
  <si>
    <t>0386</t>
  </si>
  <si>
    <t>0387</t>
  </si>
  <si>
    <t>0388</t>
  </si>
  <si>
    <t>0389</t>
  </si>
  <si>
    <t>0390</t>
  </si>
  <si>
    <t>0391</t>
  </si>
  <si>
    <t>0392</t>
  </si>
  <si>
    <t>0393</t>
  </si>
  <si>
    <t>0394</t>
  </si>
  <si>
    <t>0395</t>
  </si>
  <si>
    <t>0396</t>
  </si>
  <si>
    <t>0397</t>
  </si>
  <si>
    <t>0399</t>
  </si>
  <si>
    <t>0400</t>
  </si>
  <si>
    <t>0401</t>
  </si>
  <si>
    <t>0402</t>
  </si>
  <si>
    <t>0403</t>
  </si>
  <si>
    <t>0405</t>
  </si>
  <si>
    <t>0406</t>
  </si>
  <si>
    <t>0407</t>
  </si>
  <si>
    <t>0411</t>
  </si>
  <si>
    <t>0412</t>
  </si>
  <si>
    <t>0413</t>
  </si>
  <si>
    <t>0414</t>
  </si>
  <si>
    <t>0415</t>
  </si>
  <si>
    <t>0418</t>
  </si>
  <si>
    <t>0420</t>
  </si>
  <si>
    <t>0421</t>
  </si>
  <si>
    <t>0423</t>
  </si>
  <si>
    <t>0424</t>
  </si>
  <si>
    <t>0425</t>
  </si>
  <si>
    <t>0426</t>
  </si>
  <si>
    <t>0427</t>
  </si>
  <si>
    <t>0428</t>
  </si>
  <si>
    <t>0429</t>
  </si>
  <si>
    <t>0432</t>
  </si>
  <si>
    <t>0433</t>
  </si>
  <si>
    <t>0434</t>
  </si>
  <si>
    <t>0435</t>
  </si>
  <si>
    <t>0436</t>
  </si>
  <si>
    <t>0437</t>
  </si>
  <si>
    <t>0439</t>
  </si>
  <si>
    <t>0452</t>
  </si>
  <si>
    <t>0461</t>
  </si>
  <si>
    <t>0463</t>
  </si>
  <si>
    <t>0464</t>
  </si>
  <si>
    <t>0465</t>
  </si>
  <si>
    <t>0466</t>
  </si>
  <si>
    <t>0467</t>
  </si>
  <si>
    <t>0469</t>
  </si>
  <si>
    <t>0470</t>
  </si>
  <si>
    <t>0472</t>
  </si>
  <si>
    <t>0473</t>
  </si>
  <si>
    <t>0474</t>
  </si>
  <si>
    <t>0475</t>
  </si>
  <si>
    <t>0482</t>
  </si>
  <si>
    <t>0483</t>
  </si>
  <si>
    <t>0484</t>
  </si>
  <si>
    <t>0485</t>
  </si>
  <si>
    <t>0487</t>
  </si>
  <si>
    <t>0489</t>
  </si>
  <si>
    <t>0490</t>
  </si>
  <si>
    <t>0492</t>
  </si>
  <si>
    <t>0493</t>
  </si>
  <si>
    <t>0496</t>
  </si>
  <si>
    <t>0497</t>
  </si>
  <si>
    <t>0503</t>
  </si>
  <si>
    <t>0504</t>
  </si>
  <si>
    <t>0507</t>
  </si>
  <si>
    <t>0509</t>
  </si>
  <si>
    <t>0513</t>
  </si>
  <si>
    <t>0514</t>
  </si>
  <si>
    <t>0516</t>
  </si>
  <si>
    <t>0519</t>
  </si>
  <si>
    <t>0523</t>
  </si>
  <si>
    <t>0524</t>
  </si>
  <si>
    <t>0526</t>
  </si>
  <si>
    <t>0758</t>
  </si>
  <si>
    <t>0759</t>
  </si>
  <si>
    <t>0034</t>
  </si>
  <si>
    <t>0035</t>
  </si>
  <si>
    <t>0063</t>
  </si>
  <si>
    <t>0064</t>
  </si>
  <si>
    <t>0089</t>
  </si>
  <si>
    <t>0090</t>
  </si>
  <si>
    <t>0094</t>
  </si>
  <si>
    <t>0095</t>
  </si>
  <si>
    <t>0096</t>
  </si>
  <si>
    <t>0097</t>
  </si>
  <si>
    <t>0098</t>
  </si>
  <si>
    <t>0099</t>
  </si>
  <si>
    <t>0100</t>
  </si>
  <si>
    <t>0102</t>
  </si>
  <si>
    <t>0103</t>
  </si>
  <si>
    <t>0104</t>
  </si>
  <si>
    <t>0105</t>
  </si>
  <si>
    <t>0106</t>
  </si>
  <si>
    <t>0107</t>
  </si>
  <si>
    <t>0109</t>
  </si>
  <si>
    <t>0110</t>
  </si>
  <si>
    <t>0111</t>
  </si>
  <si>
    <t>0113</t>
  </si>
  <si>
    <t>0114</t>
  </si>
  <si>
    <t>0115</t>
  </si>
  <si>
    <t>0116</t>
  </si>
  <si>
    <t>0141</t>
  </si>
  <si>
    <t>0158</t>
  </si>
  <si>
    <t>0159</t>
  </si>
  <si>
    <t>0160</t>
  </si>
  <si>
    <t>0161</t>
  </si>
  <si>
    <t>0166</t>
  </si>
  <si>
    <t>0190</t>
  </si>
  <si>
    <t>0199</t>
  </si>
  <si>
    <t>0200</t>
  </si>
  <si>
    <t>0201</t>
  </si>
  <si>
    <t>0213</t>
  </si>
  <si>
    <t>0228</t>
  </si>
  <si>
    <t>0252</t>
  </si>
  <si>
    <t>0257</t>
  </si>
  <si>
    <t>0277</t>
  </si>
  <si>
    <t>0278</t>
  </si>
  <si>
    <t>0279</t>
  </si>
  <si>
    <t>0280</t>
  </si>
  <si>
    <t>0301</t>
  </si>
  <si>
    <t>0302</t>
  </si>
  <si>
    <t>0304</t>
  </si>
  <si>
    <t>0305</t>
  </si>
  <si>
    <t>0306</t>
  </si>
  <si>
    <t>0309</t>
  </si>
  <si>
    <t>0310</t>
  </si>
  <si>
    <t>0311</t>
  </si>
  <si>
    <t>0312</t>
  </si>
  <si>
    <t>0314</t>
  </si>
  <si>
    <t>0318</t>
  </si>
  <si>
    <t>0320</t>
  </si>
  <si>
    <t>0323</t>
  </si>
  <si>
    <t>0325</t>
  </si>
  <si>
    <t>0327</t>
  </si>
  <si>
    <t>0329</t>
  </si>
  <si>
    <t>0337</t>
  </si>
  <si>
    <t>0338</t>
  </si>
  <si>
    <t>0339</t>
  </si>
  <si>
    <t>0340</t>
  </si>
  <si>
    <t>0341</t>
  </si>
  <si>
    <t>0342</t>
  </si>
  <si>
    <t>0356</t>
  </si>
  <si>
    <t>0361</t>
  </si>
  <si>
    <t>0362</t>
  </si>
  <si>
    <t>0408</t>
  </si>
  <si>
    <t>0409</t>
  </si>
  <si>
    <t>0410</t>
  </si>
  <si>
    <t>0476</t>
  </si>
  <si>
    <t>0478</t>
  </si>
  <si>
    <t>0479</t>
  </si>
  <si>
    <t>0480</t>
  </si>
  <si>
    <t>0494</t>
  </si>
  <si>
    <t>0498</t>
  </si>
  <si>
    <t>0500</t>
  </si>
  <si>
    <t>0501</t>
  </si>
  <si>
    <t>0518</t>
  </si>
  <si>
    <t>0520</t>
  </si>
  <si>
    <t>0522</t>
  </si>
  <si>
    <t>6010</t>
  </si>
  <si>
    <t>6011</t>
  </si>
  <si>
    <t>6017</t>
  </si>
  <si>
    <t>6018</t>
  </si>
  <si>
    <t>6019</t>
  </si>
  <si>
    <t>6021</t>
  </si>
  <si>
    <t>6023</t>
  </si>
  <si>
    <t>6025</t>
  </si>
  <si>
    <t>6027</t>
  </si>
  <si>
    <t>6028</t>
  </si>
  <si>
    <t>6029</t>
  </si>
  <si>
    <t>6035</t>
  </si>
  <si>
    <t>6042</t>
  </si>
  <si>
    <t>6043</t>
  </si>
  <si>
    <t>6045</t>
  </si>
  <si>
    <t>6046</t>
  </si>
  <si>
    <t>6047</t>
  </si>
  <si>
    <t>6049</t>
  </si>
  <si>
    <t>6397</t>
  </si>
  <si>
    <t>6663</t>
  </si>
  <si>
    <t>9001</t>
  </si>
  <si>
    <t>9002</t>
  </si>
  <si>
    <t>9003</t>
  </si>
  <si>
    <t>9004</t>
  </si>
  <si>
    <t>9005</t>
  </si>
  <si>
    <t>9006</t>
  </si>
  <si>
    <t>9007</t>
  </si>
  <si>
    <t>9008</t>
  </si>
  <si>
    <t>9009</t>
  </si>
  <si>
    <t>9010</t>
  </si>
  <si>
    <t>9011</t>
  </si>
  <si>
    <t>9012</t>
  </si>
  <si>
    <t>9013</t>
  </si>
  <si>
    <t>9014</t>
  </si>
  <si>
    <t>9015</t>
  </si>
  <si>
    <t>9016</t>
  </si>
  <si>
    <t>9017</t>
  </si>
  <si>
    <t>9018</t>
  </si>
  <si>
    <t>9019</t>
  </si>
  <si>
    <t>9030</t>
  </si>
  <si>
    <t>9101</t>
  </si>
  <si>
    <t>9103</t>
  </si>
  <si>
    <t>9104</t>
  </si>
  <si>
    <t>9105</t>
  </si>
  <si>
    <t>9106</t>
  </si>
  <si>
    <t>9108</t>
  </si>
  <si>
    <t>9110</t>
  </si>
  <si>
    <t>9111</t>
  </si>
  <si>
    <t>9112</t>
  </si>
  <si>
    <t>9113</t>
  </si>
  <si>
    <t>9114</t>
  </si>
  <si>
    <t>9115</t>
  </si>
  <si>
    <t>9116</t>
  </si>
  <si>
    <t>9118</t>
  </si>
  <si>
    <t>9119</t>
  </si>
  <si>
    <t>9131</t>
  </si>
  <si>
    <t>9133</t>
  </si>
  <si>
    <t>9204</t>
  </si>
  <si>
    <t>9212</t>
  </si>
  <si>
    <t>9215</t>
  </si>
  <si>
    <t>9232</t>
  </si>
  <si>
    <t>Sector</t>
  </si>
  <si>
    <t>Appendix D</t>
  </si>
  <si>
    <t>File Description</t>
  </si>
  <si>
    <t>Variable Name</t>
  </si>
  <si>
    <t xml:space="preserve">Data Type </t>
  </si>
  <si>
    <t>Variable Length</t>
  </si>
  <si>
    <t>Format</t>
  </si>
  <si>
    <t>Format Length</t>
  </si>
  <si>
    <t>Appendix E</t>
  </si>
  <si>
    <t>Number of Observations</t>
  </si>
  <si>
    <t>BILL83</t>
  </si>
  <si>
    <t>CHANNEL</t>
  </si>
  <si>
    <t>CHARAC</t>
  </si>
  <si>
    <t>CHARAC2</t>
  </si>
  <si>
    <t>CI11</t>
  </si>
  <si>
    <t>BUILDING_INFO</t>
  </si>
  <si>
    <t>CI12</t>
  </si>
  <si>
    <t>ENVELOPE</t>
  </si>
  <si>
    <t>CI13</t>
  </si>
  <si>
    <t>MOD_ADD</t>
  </si>
  <si>
    <t>CI21</t>
  </si>
  <si>
    <t>TENANT</t>
  </si>
  <si>
    <t>CI22</t>
  </si>
  <si>
    <t>TENANT_OCCUP</t>
  </si>
  <si>
    <t>CI31</t>
  </si>
  <si>
    <t>ZONE_INFO</t>
  </si>
  <si>
    <t>CI32</t>
  </si>
  <si>
    <t>CONN_LOAD</t>
  </si>
  <si>
    <t>CI33</t>
  </si>
  <si>
    <t>ADDITIONAL_CENTRAL_SYSTEMS</t>
  </si>
  <si>
    <t>CI34</t>
  </si>
  <si>
    <t>TEMP_SENSOR_INFO</t>
  </si>
  <si>
    <t>CI41</t>
  </si>
  <si>
    <t>HVAC_DIST</t>
  </si>
  <si>
    <t>CI51</t>
  </si>
  <si>
    <t>BUILDING_COMPONENTS</t>
  </si>
  <si>
    <t>CI52</t>
  </si>
  <si>
    <t>BUILDING_USE_ZONE_CODES</t>
  </si>
  <si>
    <t>CI53</t>
  </si>
  <si>
    <t>CONSTRUCTION_TYPE_CODES</t>
  </si>
  <si>
    <t>CI54</t>
  </si>
  <si>
    <t>EQUIPMENT_CODES</t>
  </si>
  <si>
    <t>CI55</t>
  </si>
  <si>
    <t>EQUIPMENT_CONTROL_CODES</t>
  </si>
  <si>
    <t>CI56</t>
  </si>
  <si>
    <t>FUEL_TYPE_CODES</t>
  </si>
  <si>
    <t>CI57</t>
  </si>
  <si>
    <t>HVAC_DISTRIBUTION_CODES</t>
  </si>
  <si>
    <t>CI58</t>
  </si>
  <si>
    <t>HVAC_SYSTEM_TYPE</t>
  </si>
  <si>
    <t>CI61</t>
  </si>
  <si>
    <t>COMM_STATUS</t>
  </si>
  <si>
    <t>CRMATRIX</t>
  </si>
  <si>
    <t>CURC</t>
  </si>
  <si>
    <t>DAILY</t>
  </si>
  <si>
    <t>ELCAP86</t>
  </si>
  <si>
    <t>ELCAP87</t>
  </si>
  <si>
    <t>ELCAP88</t>
  </si>
  <si>
    <t>ENDUSES</t>
  </si>
  <si>
    <t>FRC</t>
  </si>
  <si>
    <t>FUNDAMENTAL_RESIDENTIAL_CHARACTERISTICS</t>
  </si>
  <si>
    <t>HR10</t>
  </si>
  <si>
    <t>HRPNWRES</t>
  </si>
  <si>
    <t>HR11</t>
  </si>
  <si>
    <t>HRMASTER</t>
  </si>
  <si>
    <t>HR21</t>
  </si>
  <si>
    <t>HRPROJECTED</t>
  </si>
  <si>
    <t>HR22</t>
  </si>
  <si>
    <t>HRCEILING_PROJ</t>
  </si>
  <si>
    <t>HR23</t>
  </si>
  <si>
    <t>HRDOORS_PROJ</t>
  </si>
  <si>
    <t>HR24</t>
  </si>
  <si>
    <t>HRDUCTS_PROJ</t>
  </si>
  <si>
    <t>HR25</t>
  </si>
  <si>
    <t>HRFLOORS_PROJ</t>
  </si>
  <si>
    <t>HR26</t>
  </si>
  <si>
    <t>HRGLASS_PROJ</t>
  </si>
  <si>
    <t>HR27</t>
  </si>
  <si>
    <t>HRWALLS_PROJ</t>
  </si>
  <si>
    <t>HR31</t>
  </si>
  <si>
    <t>HRACTUAL</t>
  </si>
  <si>
    <t>HR32</t>
  </si>
  <si>
    <t>HRCEILING</t>
  </si>
  <si>
    <t>HR33</t>
  </si>
  <si>
    <t>HRDOORS</t>
  </si>
  <si>
    <t>HR34</t>
  </si>
  <si>
    <t>HRDUCTS</t>
  </si>
  <si>
    <t>HR35</t>
  </si>
  <si>
    <t>HRFLOORS</t>
  </si>
  <si>
    <t>HR36</t>
  </si>
  <si>
    <t>HRGLASS</t>
  </si>
  <si>
    <t>HR37</t>
  </si>
  <si>
    <t>HRWALLS</t>
  </si>
  <si>
    <t>HR41</t>
  </si>
  <si>
    <t>HRMEASURE</t>
  </si>
  <si>
    <t>HR51</t>
  </si>
  <si>
    <t>HRCUSTOMER</t>
  </si>
  <si>
    <t>HR52</t>
  </si>
  <si>
    <t>HROCCUPANTS</t>
  </si>
  <si>
    <t>HR61</t>
  </si>
  <si>
    <t>HRBARRIER</t>
  </si>
  <si>
    <t>HR71</t>
  </si>
  <si>
    <t>HRCOSTS_PROJ</t>
  </si>
  <si>
    <t>HR72</t>
  </si>
  <si>
    <t>HRCOSTS</t>
  </si>
  <si>
    <t>HR81</t>
  </si>
  <si>
    <t>HRBIDS</t>
  </si>
  <si>
    <t>LOGHIST</t>
  </si>
  <si>
    <t>LOGGER_HISTORY</t>
  </si>
  <si>
    <t>NEGCHAN</t>
  </si>
  <si>
    <t>NEG_CHANNELS</t>
  </si>
  <si>
    <t>NWPPBPA</t>
  </si>
  <si>
    <t>NWPPPRI</t>
  </si>
  <si>
    <t>NWPPPUB</t>
  </si>
  <si>
    <t>NWPPREG</t>
  </si>
  <si>
    <t>ONE</t>
  </si>
  <si>
    <t>PARTICIP</t>
  </si>
  <si>
    <t>PARTICIPANT</t>
  </si>
  <si>
    <t>PNWRES83</t>
  </si>
  <si>
    <t>PSEUDO</t>
  </si>
  <si>
    <t>PSEUDO_MAP</t>
  </si>
  <si>
    <t>PX</t>
  </si>
  <si>
    <t>PXTOLOG</t>
  </si>
  <si>
    <t>RENAMED</t>
  </si>
  <si>
    <t>RESMO</t>
  </si>
  <si>
    <t>RESMO2</t>
  </si>
  <si>
    <t>RESMO2B</t>
  </si>
  <si>
    <t>RESMO3</t>
  </si>
  <si>
    <t>RESMO3B</t>
  </si>
  <si>
    <t>RI</t>
  </si>
  <si>
    <t>RI10</t>
  </si>
  <si>
    <t>RES_INTRO</t>
  </si>
  <si>
    <t>RI21</t>
  </si>
  <si>
    <t>RES_AIR_VENT</t>
  </si>
  <si>
    <t>RI22</t>
  </si>
  <si>
    <t>RES_ATTIC_VENTILATION</t>
  </si>
  <si>
    <t>RI23</t>
  </si>
  <si>
    <t>RES_HVAC_DISTRIBUTION</t>
  </si>
  <si>
    <t>RI24</t>
  </si>
  <si>
    <t>RES_HVAC_SYSTEMS</t>
  </si>
  <si>
    <t>RI31</t>
  </si>
  <si>
    <t>RES_APPLIANCES</t>
  </si>
  <si>
    <t>RI32</t>
  </si>
  <si>
    <t>RES_DISHWASHERS</t>
  </si>
  <si>
    <t>RI33</t>
  </si>
  <si>
    <t>RES_REFRIG_FREEZERS</t>
  </si>
  <si>
    <t>RI34</t>
  </si>
  <si>
    <t>RES_HOT_WATER_HEATER</t>
  </si>
  <si>
    <t>RI41</t>
  </si>
  <si>
    <t>RES_CEILING_ROOF</t>
  </si>
  <si>
    <t>RI42</t>
  </si>
  <si>
    <t>RES_DOORS</t>
  </si>
  <si>
    <t>RI43</t>
  </si>
  <si>
    <t>RES_FLOORS</t>
  </si>
  <si>
    <t>RI44</t>
  </si>
  <si>
    <t>RES_OCCUPIED</t>
  </si>
  <si>
    <t>RI45</t>
  </si>
  <si>
    <t>RES_ROOMS</t>
  </si>
  <si>
    <t>RI46</t>
  </si>
  <si>
    <t>RES_WALLS</t>
  </si>
  <si>
    <t>RI47</t>
  </si>
  <si>
    <t>RES_WINDOWS</t>
  </si>
  <si>
    <t>RI51</t>
  </si>
  <si>
    <t>RES_CRAWL_SPACE</t>
  </si>
  <si>
    <t>RI52</t>
  </si>
  <si>
    <t>RES_CRAWL_SPACE_DESCRIPTIONS</t>
  </si>
  <si>
    <t>RI53</t>
  </si>
  <si>
    <t>RES_CRAWL_SPACE_VENTS</t>
  </si>
  <si>
    <t>RI54</t>
  </si>
  <si>
    <t>RES_FOUNDATION</t>
  </si>
  <si>
    <t>RI55</t>
  </si>
  <si>
    <t>RES_WATER_RUN_OFF</t>
  </si>
  <si>
    <t>RI61</t>
  </si>
  <si>
    <t>RES_MOD_ADD</t>
  </si>
  <si>
    <t>RI71</t>
  </si>
  <si>
    <t>RES_OTHER</t>
  </si>
  <si>
    <t>RI72</t>
  </si>
  <si>
    <t>RES_OTHER_CODES</t>
  </si>
  <si>
    <t>RI81</t>
  </si>
  <si>
    <t>RES_STATUS</t>
  </si>
  <si>
    <t>RIONE</t>
  </si>
  <si>
    <t>RMATRIX</t>
  </si>
  <si>
    <t>ROS86</t>
  </si>
  <si>
    <t>ROSM85</t>
  </si>
  <si>
    <t>ROST85</t>
  </si>
  <si>
    <t>SAME</t>
  </si>
  <si>
    <t>SCODES</t>
  </si>
  <si>
    <t>SFLAGS</t>
  </si>
  <si>
    <t>SMATRIX</t>
  </si>
  <si>
    <t>SYPK</t>
  </si>
  <si>
    <t>TWD</t>
  </si>
  <si>
    <t>UTILBILL</t>
  </si>
  <si>
    <t>UTILITY_BILLING</t>
  </si>
  <si>
    <t>UTILRATE</t>
  </si>
  <si>
    <t>UTILITY_RATES</t>
  </si>
  <si>
    <t>VERIFY</t>
  </si>
  <si>
    <t>WEEKLY</t>
  </si>
  <si>
    <t>PNB066</t>
  </si>
  <si>
    <t>PNB078</t>
  </si>
  <si>
    <t>PNB079</t>
  </si>
  <si>
    <t>PNB178</t>
  </si>
  <si>
    <t>SITE</t>
  </si>
  <si>
    <t>ZPNB001</t>
  </si>
  <si>
    <t>ZPNB002</t>
  </si>
  <si>
    <t>ZPNB003</t>
  </si>
  <si>
    <t>ZPNB004</t>
  </si>
  <si>
    <t>ZPNB005</t>
  </si>
  <si>
    <t>ZPNB006</t>
  </si>
  <si>
    <t>ZPNB007</t>
  </si>
  <si>
    <t>ZPNB008</t>
  </si>
  <si>
    <t>ZPNB009</t>
  </si>
  <si>
    <t>ZPNB010</t>
  </si>
  <si>
    <t>CHAN002</t>
  </si>
  <si>
    <t>CHAN003</t>
  </si>
  <si>
    <t>CHAN004</t>
  </si>
  <si>
    <t>CHAN005</t>
  </si>
  <si>
    <t>CHAN006</t>
  </si>
  <si>
    <t>CHAN007</t>
  </si>
  <si>
    <t>CHAN008</t>
  </si>
  <si>
    <t>CHAN009</t>
  </si>
  <si>
    <t>CHAN010</t>
  </si>
  <si>
    <t>CHAN011</t>
  </si>
  <si>
    <t>CHAN012</t>
  </si>
  <si>
    <t>CHAN013</t>
  </si>
  <si>
    <t>CHAN014</t>
  </si>
  <si>
    <t>CHAN015</t>
  </si>
  <si>
    <t>CHAN016</t>
  </si>
  <si>
    <t>CHAN017</t>
  </si>
  <si>
    <t>CHAN018</t>
  </si>
  <si>
    <t>CHAN019</t>
  </si>
  <si>
    <t>CHAN020</t>
  </si>
  <si>
    <t>CHAN021</t>
  </si>
  <si>
    <t>CHAN022</t>
  </si>
  <si>
    <t>CHAN024</t>
  </si>
  <si>
    <t>CHAN025</t>
  </si>
  <si>
    <t>CHAN026</t>
  </si>
  <si>
    <t>ACAREA</t>
  </si>
  <si>
    <t>ACSYSAVL</t>
  </si>
  <si>
    <t>APPLINDX</t>
  </si>
  <si>
    <t>BASEMTR</t>
  </si>
  <si>
    <t>BASEMTSA</t>
  </si>
  <si>
    <t>BASEMTUA</t>
  </si>
  <si>
    <t>CEILR</t>
  </si>
  <si>
    <t>CEILSA</t>
  </si>
  <si>
    <t>CEILUA</t>
  </si>
  <si>
    <t>DOORR</t>
  </si>
  <si>
    <t>DOORSA</t>
  </si>
  <si>
    <t>DOORUA</t>
  </si>
  <si>
    <t>ELECAVLB</t>
  </si>
  <si>
    <t>EQUIPIND</t>
  </si>
  <si>
    <t>FLOORR</t>
  </si>
  <si>
    <t>FLOORSA</t>
  </si>
  <si>
    <t>FLOORUA</t>
  </si>
  <si>
    <t>HEATUSED</t>
  </si>
  <si>
    <t>HOUSSTRU</t>
  </si>
  <si>
    <t>HTSYSFFA</t>
  </si>
  <si>
    <t>OAT</t>
  </si>
  <si>
    <t>OCCEDUCA</t>
  </si>
  <si>
    <t>OCCINCOM</t>
  </si>
  <si>
    <t>OCCNUMBE</t>
  </si>
  <si>
    <t>PMET</t>
  </si>
  <si>
    <t>PNWRES</t>
  </si>
  <si>
    <t>REFRIGVO</t>
  </si>
  <si>
    <t>REFVOLCN</t>
  </si>
  <si>
    <t>RESSIZCN</t>
  </si>
  <si>
    <t>RESSIZE</t>
  </si>
  <si>
    <t>RESVINT</t>
  </si>
  <si>
    <t>SEEXPWAL</t>
  </si>
  <si>
    <t>SEEXPWND</t>
  </si>
  <si>
    <t>SEXPWALL</t>
  </si>
  <si>
    <t>SEXPWNDW</t>
  </si>
  <si>
    <t>SLABR</t>
  </si>
  <si>
    <t>SLABSA</t>
  </si>
  <si>
    <t>SLABUA</t>
  </si>
  <si>
    <t>SMET</t>
  </si>
  <si>
    <t>STUDY</t>
  </si>
  <si>
    <t>SWEXPWAL</t>
  </si>
  <si>
    <t>SWEXPWND</t>
  </si>
  <si>
    <t>TOTALR</t>
  </si>
  <si>
    <t>TOTALSA</t>
  </si>
  <si>
    <t>TOTALUA</t>
  </si>
  <si>
    <t>UTILITY</t>
  </si>
  <si>
    <t>UTILTYPE</t>
  </si>
  <si>
    <t>WALLR</t>
  </si>
  <si>
    <t>WALLSA</t>
  </si>
  <si>
    <t>WALLUA</t>
  </si>
  <si>
    <t>WINDOWR</t>
  </si>
  <si>
    <t>WINDOWSA</t>
  </si>
  <si>
    <t>WINDOWUA</t>
  </si>
  <si>
    <t>WOODAVLB</t>
  </si>
  <si>
    <t>WOODUSE</t>
  </si>
  <si>
    <t>WTRHTRAU</t>
  </si>
  <si>
    <t>WTRHTRSP</t>
  </si>
  <si>
    <t>WTRHTRTM</t>
  </si>
  <si>
    <t>WTRHTRVO</t>
  </si>
  <si>
    <t>ZIP</t>
  </si>
  <si>
    <t>CZN</t>
  </si>
  <si>
    <t>ESTUDY</t>
  </si>
  <si>
    <t>GEO</t>
  </si>
  <si>
    <t>SITEID</t>
  </si>
  <si>
    <t>WH_FEAT</t>
  </si>
  <si>
    <t>WH_LOC</t>
  </si>
  <si>
    <t>CI11002</t>
  </si>
  <si>
    <t>CI11003</t>
  </si>
  <si>
    <t>CI11004</t>
  </si>
  <si>
    <t>CI11005</t>
  </si>
  <si>
    <t>CI11006</t>
  </si>
  <si>
    <t>CI11007</t>
  </si>
  <si>
    <t>CI11008</t>
  </si>
  <si>
    <t>CI11009</t>
  </si>
  <si>
    <t>CI11010</t>
  </si>
  <si>
    <t>CI11011</t>
  </si>
  <si>
    <t>CI11012</t>
  </si>
  <si>
    <t>CI11013</t>
  </si>
  <si>
    <t>CI11KEY</t>
  </si>
  <si>
    <t>CI12002</t>
  </si>
  <si>
    <t>CI12003</t>
  </si>
  <si>
    <t>CI12004</t>
  </si>
  <si>
    <t>CI12005</t>
  </si>
  <si>
    <t>CI12006</t>
  </si>
  <si>
    <t>CI12007</t>
  </si>
  <si>
    <t>CI12008</t>
  </si>
  <si>
    <t>CI12009</t>
  </si>
  <si>
    <t>CI12KEY</t>
  </si>
  <si>
    <t>CI13002</t>
  </si>
  <si>
    <t>CI13003</t>
  </si>
  <si>
    <t>CI13004</t>
  </si>
  <si>
    <t>CI13005</t>
  </si>
  <si>
    <t>CI13006</t>
  </si>
  <si>
    <t>CI13007</t>
  </si>
  <si>
    <t>CI13008</t>
  </si>
  <si>
    <t>CI13009</t>
  </si>
  <si>
    <t>CI13KEY</t>
  </si>
  <si>
    <t>CI21002</t>
  </si>
  <si>
    <t>CI21003</t>
  </si>
  <si>
    <t>CI21004</t>
  </si>
  <si>
    <t>CI21005</t>
  </si>
  <si>
    <t>CI21006</t>
  </si>
  <si>
    <t>CI21007</t>
  </si>
  <si>
    <t>CI21008</t>
  </si>
  <si>
    <t>CI21KEY</t>
  </si>
  <si>
    <t>CI22002</t>
  </si>
  <si>
    <t>CI22003</t>
  </si>
  <si>
    <t>CI22004</t>
  </si>
  <si>
    <t>CI22005</t>
  </si>
  <si>
    <t>CI22006</t>
  </si>
  <si>
    <t>CI22007</t>
  </si>
  <si>
    <t>CI22008</t>
  </si>
  <si>
    <t>CI22009</t>
  </si>
  <si>
    <t>CI22010</t>
  </si>
  <si>
    <t>CI22011</t>
  </si>
  <si>
    <t>CI22012</t>
  </si>
  <si>
    <t>CI22013</t>
  </si>
  <si>
    <t>CI22014</t>
  </si>
  <si>
    <t>CI22KEY</t>
  </si>
  <si>
    <t>CI31002</t>
  </si>
  <si>
    <t>CI31003</t>
  </si>
  <si>
    <t>CI31004</t>
  </si>
  <si>
    <t>CI31005</t>
  </si>
  <si>
    <t>CI31006</t>
  </si>
  <si>
    <t>CI31007</t>
  </si>
  <si>
    <t>CI31008</t>
  </si>
  <si>
    <t>CI31009</t>
  </si>
  <si>
    <t>CI31010</t>
  </si>
  <si>
    <t>CI31011</t>
  </si>
  <si>
    <t>CI31012</t>
  </si>
  <si>
    <t>CI31013</t>
  </si>
  <si>
    <t>CI31014</t>
  </si>
  <si>
    <t>CI31015</t>
  </si>
  <si>
    <t>CI31016</t>
  </si>
  <si>
    <t>CI31KEY</t>
  </si>
  <si>
    <t>CI32002</t>
  </si>
  <si>
    <t>CI32003</t>
  </si>
  <si>
    <t>CI32004</t>
  </si>
  <si>
    <t>CI32005</t>
  </si>
  <si>
    <t>CI32006</t>
  </si>
  <si>
    <t>CI32007</t>
  </si>
  <si>
    <t>CI32008</t>
  </si>
  <si>
    <t>CI32009</t>
  </si>
  <si>
    <t>CI32010</t>
  </si>
  <si>
    <t>CI32011</t>
  </si>
  <si>
    <t>CI32012</t>
  </si>
  <si>
    <t>CI32013</t>
  </si>
  <si>
    <t>CI32014</t>
  </si>
  <si>
    <t>CI32015</t>
  </si>
  <si>
    <t>CI32016</t>
  </si>
  <si>
    <t>CI32017</t>
  </si>
  <si>
    <t>CI32018</t>
  </si>
  <si>
    <t>CI32020</t>
  </si>
  <si>
    <t>CI32021</t>
  </si>
  <si>
    <t>CI32022</t>
  </si>
  <si>
    <t>CI32023</t>
  </si>
  <si>
    <t>CI32024</t>
  </si>
  <si>
    <t>CI32KEY</t>
  </si>
  <si>
    <t>CI33002</t>
  </si>
  <si>
    <t>CI33003</t>
  </si>
  <si>
    <t>CI33004</t>
  </si>
  <si>
    <t>CI34002</t>
  </si>
  <si>
    <t>CI34003</t>
  </si>
  <si>
    <t>CI34004</t>
  </si>
  <si>
    <t>CI34005</t>
  </si>
  <si>
    <t>CI34006</t>
  </si>
  <si>
    <t>CI34007</t>
  </si>
  <si>
    <t>CI34008</t>
  </si>
  <si>
    <t>CI34009</t>
  </si>
  <si>
    <t>CI34KEY</t>
  </si>
  <si>
    <t>CI41002</t>
  </si>
  <si>
    <t>CI41003</t>
  </si>
  <si>
    <t>CI41004</t>
  </si>
  <si>
    <t>CI41005</t>
  </si>
  <si>
    <t>CI41006</t>
  </si>
  <si>
    <t>CI41007</t>
  </si>
  <si>
    <t>CI41008</t>
  </si>
  <si>
    <t>CI41009</t>
  </si>
  <si>
    <t>CI41010</t>
  </si>
  <si>
    <t>CI41KEY</t>
  </si>
  <si>
    <t>CI51001</t>
  </si>
  <si>
    <t>CI51002</t>
  </si>
  <si>
    <t>CI52001</t>
  </si>
  <si>
    <t>CI52002</t>
  </si>
  <si>
    <t>CI53001</t>
  </si>
  <si>
    <t>CI53002</t>
  </si>
  <si>
    <t>CI53003</t>
  </si>
  <si>
    <t>CI54001</t>
  </si>
  <si>
    <t>CI54002</t>
  </si>
  <si>
    <t>CI55001</t>
  </si>
  <si>
    <t>CI55002</t>
  </si>
  <si>
    <t>CI56001</t>
  </si>
  <si>
    <t>CI56002</t>
  </si>
  <si>
    <t>CI57001</t>
  </si>
  <si>
    <t>CI57002</t>
  </si>
  <si>
    <t>CI57003</t>
  </si>
  <si>
    <t>CI58001</t>
  </si>
  <si>
    <t>CI58002</t>
  </si>
  <si>
    <t>CI61002</t>
  </si>
  <si>
    <t>CI61003</t>
  </si>
  <si>
    <t>CI61004</t>
  </si>
  <si>
    <t>CI61005</t>
  </si>
  <si>
    <t>CI61006</t>
  </si>
  <si>
    <t>CI61007</t>
  </si>
  <si>
    <t>CI61KEY</t>
  </si>
  <si>
    <t>KA013R</t>
  </si>
  <si>
    <t>KA014R</t>
  </si>
  <si>
    <t>KA015R</t>
  </si>
  <si>
    <t>KA016R</t>
  </si>
  <si>
    <t>KA017R</t>
  </si>
  <si>
    <t>KA020R</t>
  </si>
  <si>
    <t>KA021R</t>
  </si>
  <si>
    <t>KA022R</t>
  </si>
  <si>
    <t>KA023R</t>
  </si>
  <si>
    <t>KA024R</t>
  </si>
  <si>
    <t>KA026R</t>
  </si>
  <si>
    <t>KA028R</t>
  </si>
  <si>
    <t>KA029R</t>
  </si>
  <si>
    <t>KA030R</t>
  </si>
  <si>
    <t>KA033R</t>
  </si>
  <si>
    <t>KA036R</t>
  </si>
  <si>
    <t>KA038R</t>
  </si>
  <si>
    <t>KA039R</t>
  </si>
  <si>
    <t>KA040R</t>
  </si>
  <si>
    <t>KA041R</t>
  </si>
  <si>
    <t>KA042R</t>
  </si>
  <si>
    <t>KA043R</t>
  </si>
  <si>
    <t>KA044R</t>
  </si>
  <si>
    <t>KA045R</t>
  </si>
  <si>
    <t>KB001R</t>
  </si>
  <si>
    <t>KB002R</t>
  </si>
  <si>
    <t>KB003R</t>
  </si>
  <si>
    <t>KB004R</t>
  </si>
  <si>
    <t>KB005R</t>
  </si>
  <si>
    <t>KB006R</t>
  </si>
  <si>
    <t>KB007R</t>
  </si>
  <si>
    <t>KB008R</t>
  </si>
  <si>
    <t>KB009R</t>
  </si>
  <si>
    <t>KB010R</t>
  </si>
  <si>
    <t>KC002R</t>
  </si>
  <si>
    <t>KC003R</t>
  </si>
  <si>
    <t>KC004R</t>
  </si>
  <si>
    <t>KC005R</t>
  </si>
  <si>
    <t>KC018R</t>
  </si>
  <si>
    <t>KC020R</t>
  </si>
  <si>
    <t>KC021R</t>
  </si>
  <si>
    <t>KC025R</t>
  </si>
  <si>
    <t>KC027R</t>
  </si>
  <si>
    <t>KC028R</t>
  </si>
  <si>
    <t>KC029R</t>
  </si>
  <si>
    <t>KC031R</t>
  </si>
  <si>
    <t>KC032R</t>
  </si>
  <si>
    <t>KC033R</t>
  </si>
  <si>
    <t>KC035R</t>
  </si>
  <si>
    <t>KC036R</t>
  </si>
  <si>
    <t>KC037R</t>
  </si>
  <si>
    <t>KC039R</t>
  </si>
  <si>
    <t>KC040R</t>
  </si>
  <si>
    <t>KC041R</t>
  </si>
  <si>
    <t>KC043R</t>
  </si>
  <si>
    <t>KC044R</t>
  </si>
  <si>
    <t>KC045R</t>
  </si>
  <si>
    <t>KC047R</t>
  </si>
  <si>
    <t>KC048R</t>
  </si>
  <si>
    <t>KC049R</t>
  </si>
  <si>
    <t>KC050R</t>
  </si>
  <si>
    <t>KC051R</t>
  </si>
  <si>
    <t>KC052R</t>
  </si>
  <si>
    <t>KC053R</t>
  </si>
  <si>
    <t>KH001R</t>
  </si>
  <si>
    <t>KH002R</t>
  </si>
  <si>
    <t>KH003R</t>
  </si>
  <si>
    <t>KH004R</t>
  </si>
  <si>
    <t>KH005R</t>
  </si>
  <si>
    <t>KH006R</t>
  </si>
  <si>
    <t>KH007R</t>
  </si>
  <si>
    <t>KH008R</t>
  </si>
  <si>
    <t>KH009R</t>
  </si>
  <si>
    <t>KH010R</t>
  </si>
  <si>
    <t>KH011R</t>
  </si>
  <si>
    <t>KH012R</t>
  </si>
  <si>
    <t>KH013R</t>
  </si>
  <si>
    <t>KH016R</t>
  </si>
  <si>
    <t>KH017R</t>
  </si>
  <si>
    <t>KI001R</t>
  </si>
  <si>
    <t>KI002R</t>
  </si>
  <si>
    <t>KI004R</t>
  </si>
  <si>
    <t>KI010R</t>
  </si>
  <si>
    <t>KI018R</t>
  </si>
  <si>
    <t>KI019R</t>
  </si>
  <si>
    <t>KI020R</t>
  </si>
  <si>
    <t>KM015</t>
  </si>
  <si>
    <t>KM002R</t>
  </si>
  <si>
    <t>KM004R</t>
  </si>
  <si>
    <t>KM008R</t>
  </si>
  <si>
    <t>KM013R</t>
  </si>
  <si>
    <t>KM014R</t>
  </si>
  <si>
    <t>KM015R</t>
  </si>
  <si>
    <t>KM016R</t>
  </si>
  <si>
    <t>KM017R</t>
  </si>
  <si>
    <t>KS001R</t>
  </si>
  <si>
    <t>KS007R</t>
  </si>
  <si>
    <t>KS017R</t>
  </si>
  <si>
    <t>KS018R</t>
  </si>
  <si>
    <t>KS019R</t>
  </si>
  <si>
    <t>KS020R</t>
  </si>
  <si>
    <t>KS023R</t>
  </si>
  <si>
    <t>KS025R</t>
  </si>
  <si>
    <t>KS026R</t>
  </si>
  <si>
    <t>KS027R</t>
  </si>
  <si>
    <t>KS028R</t>
  </si>
  <si>
    <t>KS029R</t>
  </si>
  <si>
    <t>KS030R</t>
  </si>
  <si>
    <t>KS032R</t>
  </si>
  <si>
    <t>KS033R</t>
  </si>
  <si>
    <t>KS034R</t>
  </si>
  <si>
    <t>KS035R</t>
  </si>
  <si>
    <t>KS036R</t>
  </si>
  <si>
    <t>KS037R</t>
  </si>
  <si>
    <t>KS038R</t>
  </si>
  <si>
    <t>KS039R</t>
  </si>
  <si>
    <t>KS040R</t>
  </si>
  <si>
    <t>KS041R</t>
  </si>
  <si>
    <t>KS042R</t>
  </si>
  <si>
    <t>KS043R</t>
  </si>
  <si>
    <t>KS044R</t>
  </si>
  <si>
    <t>KS045R</t>
  </si>
  <si>
    <t>KS046R</t>
  </si>
  <si>
    <t>KS047R</t>
  </si>
  <si>
    <t>KS048R</t>
  </si>
  <si>
    <t>KS049R</t>
  </si>
  <si>
    <t>KS050R</t>
  </si>
  <si>
    <t>KS051R</t>
  </si>
  <si>
    <t>KS052R</t>
  </si>
  <si>
    <t>KS053R</t>
  </si>
  <si>
    <t>KS054R</t>
  </si>
  <si>
    <t>KS055R</t>
  </si>
  <si>
    <t>KS056R</t>
  </si>
  <si>
    <t>KS057R</t>
  </si>
  <si>
    <t>KS058R</t>
  </si>
  <si>
    <t>KS059R</t>
  </si>
  <si>
    <t>KS060R</t>
  </si>
  <si>
    <t>KS061R</t>
  </si>
  <si>
    <t>KS062R</t>
  </si>
  <si>
    <t>KS063R</t>
  </si>
  <si>
    <t>KS064R</t>
  </si>
  <si>
    <t>KS065R</t>
  </si>
  <si>
    <t>KS066R</t>
  </si>
  <si>
    <t>KS067R</t>
  </si>
  <si>
    <t>KS068R</t>
  </si>
  <si>
    <t>KS069R</t>
  </si>
  <si>
    <t>KS070R</t>
  </si>
  <si>
    <t>KS071R</t>
  </si>
  <si>
    <t>KS072R</t>
  </si>
  <si>
    <t>KS073R</t>
  </si>
  <si>
    <t>KS074R</t>
  </si>
  <si>
    <t>KS075R</t>
  </si>
  <si>
    <t>KS076R</t>
  </si>
  <si>
    <t>KS077R</t>
  </si>
  <si>
    <t>KS078R</t>
  </si>
  <si>
    <t>KS079R</t>
  </si>
  <si>
    <t>KS080R</t>
  </si>
  <si>
    <t>KS081R</t>
  </si>
  <si>
    <t>KS082R</t>
  </si>
  <si>
    <t>KS083R</t>
  </si>
  <si>
    <t>KS084R</t>
  </si>
  <si>
    <t>KS085R</t>
  </si>
  <si>
    <t>KS086R</t>
  </si>
  <si>
    <t>KS087R</t>
  </si>
  <si>
    <t>KS088R</t>
  </si>
  <si>
    <t>KS089R</t>
  </si>
  <si>
    <t>KS090R</t>
  </si>
  <si>
    <t>KS091R</t>
  </si>
  <si>
    <t>KS092R</t>
  </si>
  <si>
    <t>KS093R</t>
  </si>
  <si>
    <t>KS094R</t>
  </si>
  <si>
    <t>KS095R</t>
  </si>
  <si>
    <t>KS096R</t>
  </si>
  <si>
    <t>KS097R</t>
  </si>
  <si>
    <t>KS098R</t>
  </si>
  <si>
    <t>KS099R</t>
  </si>
  <si>
    <t>KS100R</t>
  </si>
  <si>
    <t>KS101R</t>
  </si>
  <si>
    <t>KS102R</t>
  </si>
  <si>
    <t>KS103R</t>
  </si>
  <si>
    <t>KS104R</t>
  </si>
  <si>
    <t>KS105R</t>
  </si>
  <si>
    <t>KS106R</t>
  </si>
  <si>
    <t>KS107R</t>
  </si>
  <si>
    <t>KS108R</t>
  </si>
  <si>
    <t>KS109R</t>
  </si>
  <si>
    <t>KS110R</t>
  </si>
  <si>
    <t>KS111R</t>
  </si>
  <si>
    <t>KS112R</t>
  </si>
  <si>
    <t>KS113R</t>
  </si>
  <si>
    <t>KS114R</t>
  </si>
  <si>
    <t>KS115R</t>
  </si>
  <si>
    <t>KS116R</t>
  </si>
  <si>
    <t>KS117R</t>
  </si>
  <si>
    <t>KS118R</t>
  </si>
  <si>
    <t>KS119R</t>
  </si>
  <si>
    <t>KS120R</t>
  </si>
  <si>
    <t>KS121R</t>
  </si>
  <si>
    <t>KS122R</t>
  </si>
  <si>
    <t>KS123R</t>
  </si>
  <si>
    <t>KS124R</t>
  </si>
  <si>
    <t>KS125R</t>
  </si>
  <si>
    <t>KS126R</t>
  </si>
  <si>
    <t>KS127R</t>
  </si>
  <si>
    <t>KS128R</t>
  </si>
  <si>
    <t>KS129R</t>
  </si>
  <si>
    <t>KS130R</t>
  </si>
  <si>
    <t>KS131R</t>
  </si>
  <si>
    <t>KS132R</t>
  </si>
  <si>
    <t>KS133R</t>
  </si>
  <si>
    <t>KS134R</t>
  </si>
  <si>
    <t>KS135R</t>
  </si>
  <si>
    <t>KS136R</t>
  </si>
  <si>
    <t>KS137R</t>
  </si>
  <si>
    <t>KS138R</t>
  </si>
  <si>
    <t>KS139R</t>
  </si>
  <si>
    <t>KS140R</t>
  </si>
  <si>
    <t>KS141R</t>
  </si>
  <si>
    <t>KS142R</t>
  </si>
  <si>
    <t>KS143R</t>
  </si>
  <si>
    <t>KS144R</t>
  </si>
  <si>
    <t>KS145R</t>
  </si>
  <si>
    <t>KS146R</t>
  </si>
  <si>
    <t>KS147R</t>
  </si>
  <si>
    <t>KS148R</t>
  </si>
  <si>
    <t>KS150R</t>
  </si>
  <si>
    <t>KS151R</t>
  </si>
  <si>
    <t>KS152R</t>
  </si>
  <si>
    <t>KS153R</t>
  </si>
  <si>
    <t>KS154R</t>
  </si>
  <si>
    <t>KS155R</t>
  </si>
  <si>
    <t>KS156R</t>
  </si>
  <si>
    <t>KS157R</t>
  </si>
  <si>
    <t>KS158R</t>
  </si>
  <si>
    <t>KS159R</t>
  </si>
  <si>
    <t>KS160R</t>
  </si>
  <si>
    <t>KS161R</t>
  </si>
  <si>
    <t>KS162R</t>
  </si>
  <si>
    <t>KS163R</t>
  </si>
  <si>
    <t>KS164R</t>
  </si>
  <si>
    <t>KS165R</t>
  </si>
  <si>
    <t>KS166R</t>
  </si>
  <si>
    <t>KS167R</t>
  </si>
  <si>
    <t>KS168R</t>
  </si>
  <si>
    <t>KS169R</t>
  </si>
  <si>
    <t>KS170R</t>
  </si>
  <si>
    <t>KS171R</t>
  </si>
  <si>
    <t>KS172R</t>
  </si>
  <si>
    <t>KS173R</t>
  </si>
  <si>
    <t>KS174R</t>
  </si>
  <si>
    <t>KS175R</t>
  </si>
  <si>
    <t>KS176R</t>
  </si>
  <si>
    <t>KS177R</t>
  </si>
  <si>
    <t>KS178R</t>
  </si>
  <si>
    <t>KS181R</t>
  </si>
  <si>
    <t>KS182R</t>
  </si>
  <si>
    <t>KS183R</t>
  </si>
  <si>
    <t>ROSVAL</t>
  </si>
  <si>
    <t>SASDATE</t>
  </si>
  <si>
    <t>KA013</t>
  </si>
  <si>
    <t>KA014</t>
  </si>
  <si>
    <t>KA015</t>
  </si>
  <si>
    <t>KA016</t>
  </si>
  <si>
    <t>KA017</t>
  </si>
  <si>
    <t>KA020</t>
  </si>
  <si>
    <t>KA021</t>
  </si>
  <si>
    <t>KA022</t>
  </si>
  <si>
    <t>KA023</t>
  </si>
  <si>
    <t>KA024</t>
  </si>
  <si>
    <t>KA026</t>
  </si>
  <si>
    <t>KA028</t>
  </si>
  <si>
    <t>KA029</t>
  </si>
  <si>
    <t>KA030</t>
  </si>
  <si>
    <t>KA033</t>
  </si>
  <si>
    <t>KA036</t>
  </si>
  <si>
    <t>KA038</t>
  </si>
  <si>
    <t>KA039</t>
  </si>
  <si>
    <t>KA040</t>
  </si>
  <si>
    <t>KA041</t>
  </si>
  <si>
    <t>KA042</t>
  </si>
  <si>
    <t>KA043</t>
  </si>
  <si>
    <t>KA044</t>
  </si>
  <si>
    <t>KA045</t>
  </si>
  <si>
    <t>KB001</t>
  </si>
  <si>
    <t>KB002</t>
  </si>
  <si>
    <t>KB003</t>
  </si>
  <si>
    <t>KB004</t>
  </si>
  <si>
    <t>KB005</t>
  </si>
  <si>
    <t>KB006</t>
  </si>
  <si>
    <t>KB007</t>
  </si>
  <si>
    <t>KB008</t>
  </si>
  <si>
    <t>KB009</t>
  </si>
  <si>
    <t>KB010</t>
  </si>
  <si>
    <t>KC002</t>
  </si>
  <si>
    <t>KC003</t>
  </si>
  <si>
    <t>KC004</t>
  </si>
  <si>
    <t>KC005</t>
  </si>
  <si>
    <t>KC018</t>
  </si>
  <si>
    <t>KC020</t>
  </si>
  <si>
    <t>KC021</t>
  </si>
  <si>
    <t>KC025</t>
  </si>
  <si>
    <t>KC027</t>
  </si>
  <si>
    <t>KC028</t>
  </si>
  <si>
    <t>KC029</t>
  </si>
  <si>
    <t>KC031</t>
  </si>
  <si>
    <t>KC032</t>
  </si>
  <si>
    <t>KC033</t>
  </si>
  <si>
    <t>KC035</t>
  </si>
  <si>
    <t>KC036</t>
  </si>
  <si>
    <t>KC037</t>
  </si>
  <si>
    <t>KC039</t>
  </si>
  <si>
    <t>KC040</t>
  </si>
  <si>
    <t>KC041</t>
  </si>
  <si>
    <t>KC043</t>
  </si>
  <si>
    <t>KC044</t>
  </si>
  <si>
    <t>KC045</t>
  </si>
  <si>
    <t>KC047</t>
  </si>
  <si>
    <t>KC048</t>
  </si>
  <si>
    <t>KC049</t>
  </si>
  <si>
    <t>KC050</t>
  </si>
  <si>
    <t>KC051</t>
  </si>
  <si>
    <t>KC052</t>
  </si>
  <si>
    <t>KC053</t>
  </si>
  <si>
    <t>KH001</t>
  </si>
  <si>
    <t>KH002</t>
  </si>
  <si>
    <t>KH003</t>
  </si>
  <si>
    <t>KH004</t>
  </si>
  <si>
    <t>KH005</t>
  </si>
  <si>
    <t>KH006</t>
  </si>
  <si>
    <t>KH007</t>
  </si>
  <si>
    <t>KH008</t>
  </si>
  <si>
    <t>KH009</t>
  </si>
  <si>
    <t>KH010</t>
  </si>
  <si>
    <t>KH011</t>
  </si>
  <si>
    <t>KH012</t>
  </si>
  <si>
    <t>KH013</t>
  </si>
  <si>
    <t>KH016</t>
  </si>
  <si>
    <t>KH017</t>
  </si>
  <si>
    <t>KI001</t>
  </si>
  <si>
    <t>KI002</t>
  </si>
  <si>
    <t>KI004</t>
  </si>
  <si>
    <t>KI010</t>
  </si>
  <si>
    <t>KI018</t>
  </si>
  <si>
    <t>KI019</t>
  </si>
  <si>
    <t>KI020</t>
  </si>
  <si>
    <t>KM002</t>
  </si>
  <si>
    <t>KM004</t>
  </si>
  <si>
    <t>KM008</t>
  </si>
  <si>
    <t>KM013</t>
  </si>
  <si>
    <t>KM014</t>
  </si>
  <si>
    <t>KM016</t>
  </si>
  <si>
    <t>KM017</t>
  </si>
  <si>
    <t>KS001</t>
  </si>
  <si>
    <t>KS007</t>
  </si>
  <si>
    <t>KS017</t>
  </si>
  <si>
    <t>KS018</t>
  </si>
  <si>
    <t>KS019</t>
  </si>
  <si>
    <t>KS020</t>
  </si>
  <si>
    <t>KS023</t>
  </si>
  <si>
    <t>KS025</t>
  </si>
  <si>
    <t>KS026</t>
  </si>
  <si>
    <t>KS027</t>
  </si>
  <si>
    <t>KS028</t>
  </si>
  <si>
    <t>KS029</t>
  </si>
  <si>
    <t>KS030</t>
  </si>
  <si>
    <t>KS032</t>
  </si>
  <si>
    <t>KS033</t>
  </si>
  <si>
    <t>KS034</t>
  </si>
  <si>
    <t>KS035</t>
  </si>
  <si>
    <t>KS036</t>
  </si>
  <si>
    <t>KS037</t>
  </si>
  <si>
    <t>KS038</t>
  </si>
  <si>
    <t>KS039</t>
  </si>
  <si>
    <t>KS040</t>
  </si>
  <si>
    <t>KS041</t>
  </si>
  <si>
    <t>KS042</t>
  </si>
  <si>
    <t>KS043</t>
  </si>
  <si>
    <t>KS044</t>
  </si>
  <si>
    <t>KS045</t>
  </si>
  <si>
    <t>KS046</t>
  </si>
  <si>
    <t>KS047</t>
  </si>
  <si>
    <t>KS048</t>
  </si>
  <si>
    <t>KS049</t>
  </si>
  <si>
    <t>KS050</t>
  </si>
  <si>
    <t>KS051</t>
  </si>
  <si>
    <t>KS052</t>
  </si>
  <si>
    <t>KS053</t>
  </si>
  <si>
    <t>KS054</t>
  </si>
  <si>
    <t>KS055</t>
  </si>
  <si>
    <t>KS056</t>
  </si>
  <si>
    <t>KS057</t>
  </si>
  <si>
    <t>KS058</t>
  </si>
  <si>
    <t>KS059</t>
  </si>
  <si>
    <t>KS060</t>
  </si>
  <si>
    <t>KS061</t>
  </si>
  <si>
    <t>KS062</t>
  </si>
  <si>
    <t>KS063</t>
  </si>
  <si>
    <t>KS064</t>
  </si>
  <si>
    <t>KS065</t>
  </si>
  <si>
    <t>KS066</t>
  </si>
  <si>
    <t>KS067</t>
  </si>
  <si>
    <t>KS068</t>
  </si>
  <si>
    <t>KS069</t>
  </si>
  <si>
    <t>KS070</t>
  </si>
  <si>
    <t>KS071</t>
  </si>
  <si>
    <t>KS072</t>
  </si>
  <si>
    <t>KS073</t>
  </si>
  <si>
    <t>KS074</t>
  </si>
  <si>
    <t>KS075</t>
  </si>
  <si>
    <t>KS076</t>
  </si>
  <si>
    <t>KS077</t>
  </si>
  <si>
    <t>KS078</t>
  </si>
  <si>
    <t>KS079</t>
  </si>
  <si>
    <t>KS080</t>
  </si>
  <si>
    <t>KS081</t>
  </si>
  <si>
    <t>KS082</t>
  </si>
  <si>
    <t>KS083</t>
  </si>
  <si>
    <t>KS084</t>
  </si>
  <si>
    <t>KS085</t>
  </si>
  <si>
    <t>KS086</t>
  </si>
  <si>
    <t>KS087</t>
  </si>
  <si>
    <t>KS088</t>
  </si>
  <si>
    <t>KS089</t>
  </si>
  <si>
    <t>KS090</t>
  </si>
  <si>
    <t>KS091</t>
  </si>
  <si>
    <t>KS092</t>
  </si>
  <si>
    <t>KS093</t>
  </si>
  <si>
    <t>KS094</t>
  </si>
  <si>
    <t>KS095</t>
  </si>
  <si>
    <t>KS096</t>
  </si>
  <si>
    <t>KS097</t>
  </si>
  <si>
    <t>KS098</t>
  </si>
  <si>
    <t>KS099</t>
  </si>
  <si>
    <t>KS100</t>
  </si>
  <si>
    <t>KS101</t>
  </si>
  <si>
    <t>KS102</t>
  </si>
  <si>
    <t>KS103</t>
  </si>
  <si>
    <t>KS104</t>
  </si>
  <si>
    <t>KS105</t>
  </si>
  <si>
    <t>KS106</t>
  </si>
  <si>
    <t>KS107</t>
  </si>
  <si>
    <t>KS108</t>
  </si>
  <si>
    <t>KS109</t>
  </si>
  <si>
    <t>KS110</t>
  </si>
  <si>
    <t>KS111</t>
  </si>
  <si>
    <t>KS112</t>
  </si>
  <si>
    <t>KS113</t>
  </si>
  <si>
    <t>KS114</t>
  </si>
  <si>
    <t>KS115</t>
  </si>
  <si>
    <t>KS116</t>
  </si>
  <si>
    <t>KS117</t>
  </si>
  <si>
    <t>KS118</t>
  </si>
  <si>
    <t>KS119</t>
  </si>
  <si>
    <t>KS120</t>
  </si>
  <si>
    <t>KS121</t>
  </si>
  <si>
    <t>KS122</t>
  </si>
  <si>
    <t>KS123</t>
  </si>
  <si>
    <t>KS124</t>
  </si>
  <si>
    <t>KS125</t>
  </si>
  <si>
    <t>KS126</t>
  </si>
  <si>
    <t>KS127</t>
  </si>
  <si>
    <t>KS128</t>
  </si>
  <si>
    <t>KS129</t>
  </si>
  <si>
    <t>KS130</t>
  </si>
  <si>
    <t>KS131</t>
  </si>
  <si>
    <t>KS132</t>
  </si>
  <si>
    <t>KS133</t>
  </si>
  <si>
    <t>KS134</t>
  </si>
  <si>
    <t>KS135</t>
  </si>
  <si>
    <t>KS136</t>
  </si>
  <si>
    <t>KS137</t>
  </si>
  <si>
    <t>KS138</t>
  </si>
  <si>
    <t>KS139</t>
  </si>
  <si>
    <t>KS140</t>
  </si>
  <si>
    <t>KS141</t>
  </si>
  <si>
    <t>KS142</t>
  </si>
  <si>
    <t>KS143</t>
  </si>
  <si>
    <t>KS144</t>
  </si>
  <si>
    <t>KS145</t>
  </si>
  <si>
    <t>KS146</t>
  </si>
  <si>
    <t>KS147</t>
  </si>
  <si>
    <t>KS148</t>
  </si>
  <si>
    <t>KS150</t>
  </si>
  <si>
    <t>KS151</t>
  </si>
  <si>
    <t>KS152</t>
  </si>
  <si>
    <t>KS153</t>
  </si>
  <si>
    <t>KS154</t>
  </si>
  <si>
    <t>KS155</t>
  </si>
  <si>
    <t>KS156</t>
  </si>
  <si>
    <t>KS157</t>
  </si>
  <si>
    <t>KS158</t>
  </si>
  <si>
    <t>KS159</t>
  </si>
  <si>
    <t>KS160</t>
  </si>
  <si>
    <t>KS161</t>
  </si>
  <si>
    <t>KS162</t>
  </si>
  <si>
    <t>KS163</t>
  </si>
  <si>
    <t>KS164</t>
  </si>
  <si>
    <t>KS165</t>
  </si>
  <si>
    <t>KS166</t>
  </si>
  <si>
    <t>KS167</t>
  </si>
  <si>
    <t>KS168</t>
  </si>
  <si>
    <t>KS169</t>
  </si>
  <si>
    <t>KS170</t>
  </si>
  <si>
    <t>KS171</t>
  </si>
  <si>
    <t>KS172</t>
  </si>
  <si>
    <t>KS173</t>
  </si>
  <si>
    <t>KS174</t>
  </si>
  <si>
    <t>KS175</t>
  </si>
  <si>
    <t>KS176</t>
  </si>
  <si>
    <t>KS177</t>
  </si>
  <si>
    <t>KS178</t>
  </si>
  <si>
    <t>KS181</t>
  </si>
  <si>
    <t>KS182</t>
  </si>
  <si>
    <t>KS183</t>
  </si>
  <si>
    <t>DATE</t>
  </si>
  <si>
    <t>DAY</t>
  </si>
  <si>
    <t>DOW</t>
  </si>
  <si>
    <t>DQF_K</t>
  </si>
  <si>
    <t>DQL_K</t>
  </si>
  <si>
    <t>HOT_E</t>
  </si>
  <si>
    <t>HOT_F</t>
  </si>
  <si>
    <t>HOT_M</t>
  </si>
  <si>
    <t>HOT_N</t>
  </si>
  <si>
    <t>HOT_O</t>
  </si>
  <si>
    <t>HOT_Z</t>
  </si>
  <si>
    <t>HTR_E</t>
  </si>
  <si>
    <t>HTR_F</t>
  </si>
  <si>
    <t>HTR_M</t>
  </si>
  <si>
    <t>HTR_N</t>
  </si>
  <si>
    <t>HTR_O</t>
  </si>
  <si>
    <t>HTR_Z</t>
  </si>
  <si>
    <t>HVA_E</t>
  </si>
  <si>
    <t>HVA_F</t>
  </si>
  <si>
    <t>HVA_M</t>
  </si>
  <si>
    <t>HVA_N</t>
  </si>
  <si>
    <t>HVA_O</t>
  </si>
  <si>
    <t>HVA_Z</t>
  </si>
  <si>
    <t>IT1_F</t>
  </si>
  <si>
    <t>IT1_M</t>
  </si>
  <si>
    <t>IT1_N</t>
  </si>
  <si>
    <t>MONTH</t>
  </si>
  <si>
    <t>OTH_E</t>
  </si>
  <si>
    <t>OTH_F</t>
  </si>
  <si>
    <t>OTH_M</t>
  </si>
  <si>
    <t>OTH_N</t>
  </si>
  <si>
    <t>OTH_Z</t>
  </si>
  <si>
    <t>ST4_F</t>
  </si>
  <si>
    <t>ST4_M</t>
  </si>
  <si>
    <t>ST4_N</t>
  </si>
  <si>
    <t>ST4_O</t>
  </si>
  <si>
    <t>TOT_E</t>
  </si>
  <si>
    <t>TOT_F</t>
  </si>
  <si>
    <t>TOT_M</t>
  </si>
  <si>
    <t>TOT_N</t>
  </si>
  <si>
    <t>TOT_Z</t>
  </si>
  <si>
    <t>VAC_K</t>
  </si>
  <si>
    <t>WDU_N</t>
  </si>
  <si>
    <t>WDU_O</t>
  </si>
  <si>
    <t>YEAR</t>
  </si>
  <si>
    <t>EL6001</t>
  </si>
  <si>
    <t>EL6002</t>
  </si>
  <si>
    <t>EL6003</t>
  </si>
  <si>
    <t>EL6004</t>
  </si>
  <si>
    <t>EL6005</t>
  </si>
  <si>
    <t>EL6006</t>
  </si>
  <si>
    <t>EL6007</t>
  </si>
  <si>
    <t>EL6008</t>
  </si>
  <si>
    <t>EL6009</t>
  </si>
  <si>
    <t>EL6010</t>
  </si>
  <si>
    <t>EL6011</t>
  </si>
  <si>
    <t>EL6012</t>
  </si>
  <si>
    <t>EL6013</t>
  </si>
  <si>
    <t>EL6014</t>
  </si>
  <si>
    <t>EL6015</t>
  </si>
  <si>
    <t>EL6016</t>
  </si>
  <si>
    <t>EL6017</t>
  </si>
  <si>
    <t>EL6018</t>
  </si>
  <si>
    <t>EL6019</t>
  </si>
  <si>
    <t>EL6020</t>
  </si>
  <si>
    <t>EL6021</t>
  </si>
  <si>
    <t>EL6022</t>
  </si>
  <si>
    <t>EL6023</t>
  </si>
  <si>
    <t>EL6024</t>
  </si>
  <si>
    <t>EL6025</t>
  </si>
  <si>
    <t>EL6026</t>
  </si>
  <si>
    <t>EL6027</t>
  </si>
  <si>
    <t>EL6028</t>
  </si>
  <si>
    <t>EL6029</t>
  </si>
  <si>
    <t>EL6030</t>
  </si>
  <si>
    <t>EL6031</t>
  </si>
  <si>
    <t>EL6032</t>
  </si>
  <si>
    <t>EL6033</t>
  </si>
  <si>
    <t>EL6034</t>
  </si>
  <si>
    <t>EL6035</t>
  </si>
  <si>
    <t>EL6036</t>
  </si>
  <si>
    <t>EL6037</t>
  </si>
  <si>
    <t>EL6038</t>
  </si>
  <si>
    <t>EL6039</t>
  </si>
  <si>
    <t>EL6040</t>
  </si>
  <si>
    <t>EL6041</t>
  </si>
  <si>
    <t>EL6042</t>
  </si>
  <si>
    <t>EL6043</t>
  </si>
  <si>
    <t>EL6044</t>
  </si>
  <si>
    <t>EL6045</t>
  </si>
  <si>
    <t>EL6046</t>
  </si>
  <si>
    <t>ZEL6001</t>
  </si>
  <si>
    <t>ZEL6002</t>
  </si>
  <si>
    <t>ZEL6003</t>
  </si>
  <si>
    <t>ZEL6004</t>
  </si>
  <si>
    <t>EL7001</t>
  </si>
  <si>
    <t>EL7002</t>
  </si>
  <si>
    <t>EL7003</t>
  </si>
  <si>
    <t>EL7004</t>
  </si>
  <si>
    <t>EL7005</t>
  </si>
  <si>
    <t>EL7006</t>
  </si>
  <si>
    <t>EL7007</t>
  </si>
  <si>
    <t>EL7008</t>
  </si>
  <si>
    <t>EL7009</t>
  </si>
  <si>
    <t>EL7010</t>
  </si>
  <si>
    <t>EL7011</t>
  </si>
  <si>
    <t>EL7012</t>
  </si>
  <si>
    <t>EL7013</t>
  </si>
  <si>
    <t>EL7014</t>
  </si>
  <si>
    <t>EL7015</t>
  </si>
  <si>
    <t>EL7016</t>
  </si>
  <si>
    <t>EL7017</t>
  </si>
  <si>
    <t>EL7018</t>
  </si>
  <si>
    <t>EL7019</t>
  </si>
  <si>
    <t>EL7020</t>
  </si>
  <si>
    <t>EL7021</t>
  </si>
  <si>
    <t>EL7022</t>
  </si>
  <si>
    <t>EL7023</t>
  </si>
  <si>
    <t>EL7024</t>
  </si>
  <si>
    <t>EL7025</t>
  </si>
  <si>
    <t>EL7026</t>
  </si>
  <si>
    <t>EL7027</t>
  </si>
  <si>
    <t>EL7028</t>
  </si>
  <si>
    <t>EL7029</t>
  </si>
  <si>
    <t>EL7030</t>
  </si>
  <si>
    <t>EL7031</t>
  </si>
  <si>
    <t>EL7032</t>
  </si>
  <si>
    <t>EL7033</t>
  </si>
  <si>
    <t>EL7034</t>
  </si>
  <si>
    <t>EL7035</t>
  </si>
  <si>
    <t>EL7036</t>
  </si>
  <si>
    <t>EL7037</t>
  </si>
  <si>
    <t>EL7038</t>
  </si>
  <si>
    <t>EL7039</t>
  </si>
  <si>
    <t>EL7040</t>
  </si>
  <si>
    <t>EL7041</t>
  </si>
  <si>
    <t>EL7042</t>
  </si>
  <si>
    <t>EL7043</t>
  </si>
  <si>
    <t>EL7044</t>
  </si>
  <si>
    <t>EL7045</t>
  </si>
  <si>
    <t>EL7046</t>
  </si>
  <si>
    <t>EL7047</t>
  </si>
  <si>
    <t>EL7048</t>
  </si>
  <si>
    <t>EL7049</t>
  </si>
  <si>
    <t>EL7050</t>
  </si>
  <si>
    <t>EL7051</t>
  </si>
  <si>
    <t>EL7052</t>
  </si>
  <si>
    <t>EL7053</t>
  </si>
  <si>
    <t>EL7054</t>
  </si>
  <si>
    <t>EL7055</t>
  </si>
  <si>
    <t>EL7056</t>
  </si>
  <si>
    <t>EL7057</t>
  </si>
  <si>
    <t>EL7058</t>
  </si>
  <si>
    <t>EL7059</t>
  </si>
  <si>
    <t>EL7060</t>
  </si>
  <si>
    <t>EL7061</t>
  </si>
  <si>
    <t>EL7062</t>
  </si>
  <si>
    <t>EL7063</t>
  </si>
  <si>
    <t>EL7064</t>
  </si>
  <si>
    <t>EL7065</t>
  </si>
  <si>
    <t>EL7066</t>
  </si>
  <si>
    <t>EL7067</t>
  </si>
  <si>
    <t>EL7068</t>
  </si>
  <si>
    <t>EL7069</t>
  </si>
  <si>
    <t>EL7070</t>
  </si>
  <si>
    <t>EL7071</t>
  </si>
  <si>
    <t>EL7072</t>
  </si>
  <si>
    <t>EL7073</t>
  </si>
  <si>
    <t>EL7077</t>
  </si>
  <si>
    <t>EL7081</t>
  </si>
  <si>
    <t>EL7082</t>
  </si>
  <si>
    <t>EL7083</t>
  </si>
  <si>
    <t>EL7084</t>
  </si>
  <si>
    <t>EL7085</t>
  </si>
  <si>
    <t>EL7087</t>
  </si>
  <si>
    <t>EL7088</t>
  </si>
  <si>
    <t>EL7089</t>
  </si>
  <si>
    <t>EL7093</t>
  </si>
  <si>
    <t>EL7097</t>
  </si>
  <si>
    <t>EL7101</t>
  </si>
  <si>
    <t>EL7102</t>
  </si>
  <si>
    <t>EL7103</t>
  </si>
  <si>
    <t>EL7105</t>
  </si>
  <si>
    <t>EL7107</t>
  </si>
  <si>
    <t>EL7109</t>
  </si>
  <si>
    <t>EL7111</t>
  </si>
  <si>
    <t>EL7113</t>
  </si>
  <si>
    <t>EL7115</t>
  </si>
  <si>
    <t>EL7117</t>
  </si>
  <si>
    <t>EL7119</t>
  </si>
  <si>
    <t>EL7121</t>
  </si>
  <si>
    <t>EL7122</t>
  </si>
  <si>
    <t>EL7123</t>
  </si>
  <si>
    <t>EL7124</t>
  </si>
  <si>
    <t>EL7125</t>
  </si>
  <si>
    <t>EL7126</t>
  </si>
  <si>
    <t>EL7127</t>
  </si>
  <si>
    <t>EL7128</t>
  </si>
  <si>
    <t>EL7129</t>
  </si>
  <si>
    <t>EL7130</t>
  </si>
  <si>
    <t>EL7131</t>
  </si>
  <si>
    <t>EL7132</t>
  </si>
  <si>
    <t>EL7133</t>
  </si>
  <si>
    <t>EL7134</t>
  </si>
  <si>
    <t>EL7135</t>
  </si>
  <si>
    <t>EL7136</t>
  </si>
  <si>
    <t>EL7137</t>
  </si>
  <si>
    <t>EL7138</t>
  </si>
  <si>
    <t>EL7139</t>
  </si>
  <si>
    <t>EL7140</t>
  </si>
  <si>
    <t>EL7141</t>
  </si>
  <si>
    <t>EL7142</t>
  </si>
  <si>
    <t>EL7143</t>
  </si>
  <si>
    <t>EL7144</t>
  </si>
  <si>
    <t>EL7200</t>
  </si>
  <si>
    <t>EL7201</t>
  </si>
  <si>
    <t>EL7202</t>
  </si>
  <si>
    <t>EL7203</t>
  </si>
  <si>
    <t>EL7204</t>
  </si>
  <si>
    <t>EL7205</t>
  </si>
  <si>
    <t>ZEL7001</t>
  </si>
  <si>
    <t>ZEL7002</t>
  </si>
  <si>
    <t>ZEL7003</t>
  </si>
  <si>
    <t>ZEL7004</t>
  </si>
  <si>
    <t>ZEL7005</t>
  </si>
  <si>
    <t>ZEL7006</t>
  </si>
  <si>
    <t>ZEL7007</t>
  </si>
  <si>
    <t>ZEL7008</t>
  </si>
  <si>
    <t>ZEL7009</t>
  </si>
  <si>
    <t>ZEL7010</t>
  </si>
  <si>
    <t>ZEL7011</t>
  </si>
  <si>
    <t>ZEL7012</t>
  </si>
  <si>
    <t>E88S002</t>
  </si>
  <si>
    <t>E88S003</t>
  </si>
  <si>
    <t>E88S004</t>
  </si>
  <si>
    <t>E88S005</t>
  </si>
  <si>
    <t>E88S006</t>
  </si>
  <si>
    <t>E88S007</t>
  </si>
  <si>
    <t>E88S008</t>
  </si>
  <si>
    <t>E88S009</t>
  </si>
  <si>
    <t>E88S010</t>
  </si>
  <si>
    <t>E88S011</t>
  </si>
  <si>
    <t>E88S012</t>
  </si>
  <si>
    <t>E88S013</t>
  </si>
  <si>
    <t>E88S014</t>
  </si>
  <si>
    <t>E88S015</t>
  </si>
  <si>
    <t>E88S016</t>
  </si>
  <si>
    <t>E88S017</t>
  </si>
  <si>
    <t>E88S018</t>
  </si>
  <si>
    <t>E88S019</t>
  </si>
  <si>
    <t>E88S020</t>
  </si>
  <si>
    <t>E88S021</t>
  </si>
  <si>
    <t>E88S022</t>
  </si>
  <si>
    <t>E88S023</t>
  </si>
  <si>
    <t>E88S024</t>
  </si>
  <si>
    <t>E88S025</t>
  </si>
  <si>
    <t>E88S026</t>
  </si>
  <si>
    <t>E88S027</t>
  </si>
  <si>
    <t>E88S028</t>
  </si>
  <si>
    <t>E88S029</t>
  </si>
  <si>
    <t>E88S030</t>
  </si>
  <si>
    <t>E88S031</t>
  </si>
  <si>
    <t>E88S032</t>
  </si>
  <si>
    <t>E88S033</t>
  </si>
  <si>
    <t>E88S034</t>
  </si>
  <si>
    <t>E88S035</t>
  </si>
  <si>
    <t>E88S036</t>
  </si>
  <si>
    <t>E88S037</t>
  </si>
  <si>
    <t>E88S038</t>
  </si>
  <si>
    <t>E88S039</t>
  </si>
  <si>
    <t>E88S040</t>
  </si>
  <si>
    <t>E88S041</t>
  </si>
  <si>
    <t>E88S042</t>
  </si>
  <si>
    <t>E88S043</t>
  </si>
  <si>
    <t>E88S044</t>
  </si>
  <si>
    <t>E88S045</t>
  </si>
  <si>
    <t>E88S046</t>
  </si>
  <si>
    <t>E88S047</t>
  </si>
  <si>
    <t>E88S048</t>
  </si>
  <si>
    <t>E88S049</t>
  </si>
  <si>
    <t>E88S050</t>
  </si>
  <si>
    <t>E88S051</t>
  </si>
  <si>
    <t>E88S052</t>
  </si>
  <si>
    <t>E88S053</t>
  </si>
  <si>
    <t>E88S054</t>
  </si>
  <si>
    <t>E88S055</t>
  </si>
  <si>
    <t>E88S056</t>
  </si>
  <si>
    <t>E88S057</t>
  </si>
  <si>
    <t>E88S058</t>
  </si>
  <si>
    <t>E88S059</t>
  </si>
  <si>
    <t>E88S060</t>
  </si>
  <si>
    <t>E88S061</t>
  </si>
  <si>
    <t>E88S062</t>
  </si>
  <si>
    <t>E88S063</t>
  </si>
  <si>
    <t>E88S064</t>
  </si>
  <si>
    <t>E88S065</t>
  </si>
  <si>
    <t>E88S066</t>
  </si>
  <si>
    <t>E88S067</t>
  </si>
  <si>
    <t>E88S068</t>
  </si>
  <si>
    <t>E88S069</t>
  </si>
  <si>
    <t>E88S070</t>
  </si>
  <si>
    <t>E88S071</t>
  </si>
  <si>
    <t>E88S072</t>
  </si>
  <si>
    <t>E88S073</t>
  </si>
  <si>
    <t>E88S074</t>
  </si>
  <si>
    <t>E88S075</t>
  </si>
  <si>
    <t>E88S076</t>
  </si>
  <si>
    <t>E88S077</t>
  </si>
  <si>
    <t>E88S078</t>
  </si>
  <si>
    <t>E88S079</t>
  </si>
  <si>
    <t>E88S080</t>
  </si>
  <si>
    <t>E88S081</t>
  </si>
  <si>
    <t>E88S082</t>
  </si>
  <si>
    <t>E88S083</t>
  </si>
  <si>
    <t>E88S084</t>
  </si>
  <si>
    <t>E88S085</t>
  </si>
  <si>
    <t>E88S086</t>
  </si>
  <si>
    <t>E88S087</t>
  </si>
  <si>
    <t>E88S088</t>
  </si>
  <si>
    <t>E88S089</t>
  </si>
  <si>
    <t>E88S090</t>
  </si>
  <si>
    <t>E88S091</t>
  </si>
  <si>
    <t>E88S092</t>
  </si>
  <si>
    <t>E88S093</t>
  </si>
  <si>
    <t>E88S094</t>
  </si>
  <si>
    <t>E88S095</t>
  </si>
  <si>
    <t>E88S096</t>
  </si>
  <si>
    <t>E88S097</t>
  </si>
  <si>
    <t>E88S098</t>
  </si>
  <si>
    <t>E88S099</t>
  </si>
  <si>
    <t>E88S100</t>
  </si>
  <si>
    <t>E88S101</t>
  </si>
  <si>
    <t>E88S102</t>
  </si>
  <si>
    <t>E88S103</t>
  </si>
  <si>
    <t>E88S104</t>
  </si>
  <si>
    <t>E88S105</t>
  </si>
  <si>
    <t>E88S106</t>
  </si>
  <si>
    <t>E88S107</t>
  </si>
  <si>
    <t>E88S108</t>
  </si>
  <si>
    <t>E88S109</t>
  </si>
  <si>
    <t>E88S110</t>
  </si>
  <si>
    <t>E88S111</t>
  </si>
  <si>
    <t>E88S112</t>
  </si>
  <si>
    <t>E88S113</t>
  </si>
  <si>
    <t>E88S114</t>
  </si>
  <si>
    <t>E88S115</t>
  </si>
  <si>
    <t>E88S116</t>
  </si>
  <si>
    <t>E88S117</t>
  </si>
  <si>
    <t>E88S118</t>
  </si>
  <si>
    <t>E88S119</t>
  </si>
  <si>
    <t>E88S120</t>
  </si>
  <si>
    <t>E88S121</t>
  </si>
  <si>
    <t>E88S122</t>
  </si>
  <si>
    <t>E88S123</t>
  </si>
  <si>
    <t>E88S124</t>
  </si>
  <si>
    <t>E88S125</t>
  </si>
  <si>
    <t>E88S126</t>
  </si>
  <si>
    <t>E88S127</t>
  </si>
  <si>
    <t>E88S128</t>
  </si>
  <si>
    <t>E88S129</t>
  </si>
  <si>
    <t>E88S130</t>
  </si>
  <si>
    <t>E88S131</t>
  </si>
  <si>
    <t>E88S132</t>
  </si>
  <si>
    <t>E88S133</t>
  </si>
  <si>
    <t>E88S134</t>
  </si>
  <si>
    <t>E88S135</t>
  </si>
  <si>
    <t>E88S136</t>
  </si>
  <si>
    <t>EU002</t>
  </si>
  <si>
    <t>EU003</t>
  </si>
  <si>
    <t>EU005</t>
  </si>
  <si>
    <t>EU006</t>
  </si>
  <si>
    <t>EU007</t>
  </si>
  <si>
    <t>EU004A</t>
  </si>
  <si>
    <t>EU004B</t>
  </si>
  <si>
    <t>EU004C</t>
  </si>
  <si>
    <t>EU004D</t>
  </si>
  <si>
    <t>EU004E</t>
  </si>
  <si>
    <t>EU008A</t>
  </si>
  <si>
    <t>EU008B</t>
  </si>
  <si>
    <t>EU008C</t>
  </si>
  <si>
    <t>FRC002</t>
  </si>
  <si>
    <t>FRC003</t>
  </si>
  <si>
    <t>FRC004</t>
  </si>
  <si>
    <t>FRC005</t>
  </si>
  <si>
    <t>FRC006</t>
  </si>
  <si>
    <t>FRC007</t>
  </si>
  <si>
    <t>FRC008</t>
  </si>
  <si>
    <t>FRC009</t>
  </si>
  <si>
    <t>FRC010</t>
  </si>
  <si>
    <t>FRC011</t>
  </si>
  <si>
    <t>FRC012</t>
  </si>
  <si>
    <t>FRC013</t>
  </si>
  <si>
    <t>FRC014</t>
  </si>
  <si>
    <t>FRC015</t>
  </si>
  <si>
    <t>FRC016</t>
  </si>
  <si>
    <t>FRC017</t>
  </si>
  <si>
    <t>FRC018</t>
  </si>
  <si>
    <t>FRC019</t>
  </si>
  <si>
    <t>FRC020</t>
  </si>
  <si>
    <t>FRC021</t>
  </si>
  <si>
    <t>FRC022</t>
  </si>
  <si>
    <t>FRC023</t>
  </si>
  <si>
    <t>FRC024</t>
  </si>
  <si>
    <t>FRC025</t>
  </si>
  <si>
    <t>FRC026</t>
  </si>
  <si>
    <t>FRC027</t>
  </si>
  <si>
    <t>FRC028</t>
  </si>
  <si>
    <t>FRC029</t>
  </si>
  <si>
    <t>FRC030</t>
  </si>
  <si>
    <t>FRC031</t>
  </si>
  <si>
    <t>FRC032</t>
  </si>
  <si>
    <t>FRC033</t>
  </si>
  <si>
    <t>FRC034</t>
  </si>
  <si>
    <t>FRC002S</t>
  </si>
  <si>
    <t>FRC003S</t>
  </si>
  <si>
    <t>FRC004S</t>
  </si>
  <si>
    <t>FRC005S</t>
  </si>
  <si>
    <t>FRC006S</t>
  </si>
  <si>
    <t>FRC007S</t>
  </si>
  <si>
    <t>FRC008S</t>
  </si>
  <si>
    <t>FRC009S</t>
  </si>
  <si>
    <t>FRC010S</t>
  </si>
  <si>
    <t>FRC011S</t>
  </si>
  <si>
    <t>FRC012S</t>
  </si>
  <si>
    <t>FRC013S</t>
  </si>
  <si>
    <t>FRC014S</t>
  </si>
  <si>
    <t>FRC015S</t>
  </si>
  <si>
    <t>FRC016S</t>
  </si>
  <si>
    <t>FRC017S</t>
  </si>
  <si>
    <t>FRC018S</t>
  </si>
  <si>
    <t>FRC019S</t>
  </si>
  <si>
    <t>FRC020S</t>
  </si>
  <si>
    <t>FRC021S</t>
  </si>
  <si>
    <t>FRC022S</t>
  </si>
  <si>
    <t>FRC023S</t>
  </si>
  <si>
    <t>FRC024S</t>
  </si>
  <si>
    <t>FRC025S</t>
  </si>
  <si>
    <t>FRC026S</t>
  </si>
  <si>
    <t>FRC027S</t>
  </si>
  <si>
    <t>FRC028S</t>
  </si>
  <si>
    <t>FRC029S</t>
  </si>
  <si>
    <t>FRC030S</t>
  </si>
  <si>
    <t>FRC031S</t>
  </si>
  <si>
    <t>HR10002</t>
  </si>
  <si>
    <t>HR10003</t>
  </si>
  <si>
    <t>HR10004</t>
  </si>
  <si>
    <t>HR10005</t>
  </si>
  <si>
    <t>HR10006</t>
  </si>
  <si>
    <t>HR10007</t>
  </si>
  <si>
    <t>HR10008</t>
  </si>
  <si>
    <t>HR10009</t>
  </si>
  <si>
    <t>HR10010</t>
  </si>
  <si>
    <t>HR10011</t>
  </si>
  <si>
    <t>HR10012</t>
  </si>
  <si>
    <t>HR10013</t>
  </si>
  <si>
    <t>HR10014</t>
  </si>
  <si>
    <t>HR10015</t>
  </si>
  <si>
    <t>HR10016</t>
  </si>
  <si>
    <t>HR10017</t>
  </si>
  <si>
    <t>HR10018</t>
  </si>
  <si>
    <t>HR10019</t>
  </si>
  <si>
    <t>HR10020</t>
  </si>
  <si>
    <t>HR10021</t>
  </si>
  <si>
    <t>HR10022</t>
  </si>
  <si>
    <t>HR10023</t>
  </si>
  <si>
    <t>HR10024</t>
  </si>
  <si>
    <t>HR10025</t>
  </si>
  <si>
    <t>HR10026</t>
  </si>
  <si>
    <t>HR10027</t>
  </si>
  <si>
    <t>HR10028</t>
  </si>
  <si>
    <t>HR10029</t>
  </si>
  <si>
    <t>HR10030</t>
  </si>
  <si>
    <t>HR10031</t>
  </si>
  <si>
    <t>HR10032</t>
  </si>
  <si>
    <t>HR10033</t>
  </si>
  <si>
    <t>HR10034</t>
  </si>
  <si>
    <t>HR10035</t>
  </si>
  <si>
    <t>HR10036</t>
  </si>
  <si>
    <t>HR10037</t>
  </si>
  <si>
    <t>HR10038</t>
  </si>
  <si>
    <t>HR10039</t>
  </si>
  <si>
    <t>HR10040</t>
  </si>
  <si>
    <t>HR10041</t>
  </si>
  <si>
    <t>HR10042</t>
  </si>
  <si>
    <t>HR10043</t>
  </si>
  <si>
    <t>HR10044</t>
  </si>
  <si>
    <t>HR10045</t>
  </si>
  <si>
    <t>HR10046</t>
  </si>
  <si>
    <t>HR10047</t>
  </si>
  <si>
    <t>HR10048</t>
  </si>
  <si>
    <t>HR10049</t>
  </si>
  <si>
    <t>HR10050</t>
  </si>
  <si>
    <t>HR10051</t>
  </si>
  <si>
    <t>HR10052</t>
  </si>
  <si>
    <t>HR10053</t>
  </si>
  <si>
    <t>HR10054</t>
  </si>
  <si>
    <t>HR10055</t>
  </si>
  <si>
    <t>HR10056</t>
  </si>
  <si>
    <t>HR10057</t>
  </si>
  <si>
    <t>HR10058</t>
  </si>
  <si>
    <t>HR10059</t>
  </si>
  <si>
    <t>HR10060</t>
  </si>
  <si>
    <t>HR10061</t>
  </si>
  <si>
    <t>HR10062</t>
  </si>
  <si>
    <t>HR10063</t>
  </si>
  <si>
    <t>HR10064</t>
  </si>
  <si>
    <t>HR10065</t>
  </si>
  <si>
    <t>HR10066</t>
  </si>
  <si>
    <t>HR10067</t>
  </si>
  <si>
    <t>HR10068</t>
  </si>
  <si>
    <t>HR10069</t>
  </si>
  <si>
    <t>HR10070</t>
  </si>
  <si>
    <t>HR10071</t>
  </si>
  <si>
    <t>HR10072</t>
  </si>
  <si>
    <t>HR10073</t>
  </si>
  <si>
    <t>HR10074</t>
  </si>
  <si>
    <t>HR10075</t>
  </si>
  <si>
    <t>HR10076</t>
  </si>
  <si>
    <t>HR10077</t>
  </si>
  <si>
    <t>HR10078</t>
  </si>
  <si>
    <t>HR10079</t>
  </si>
  <si>
    <t>HR10080</t>
  </si>
  <si>
    <t>HR10081</t>
  </si>
  <si>
    <t>HR10082</t>
  </si>
  <si>
    <t>HR10083</t>
  </si>
  <si>
    <t>HR10084</t>
  </si>
  <si>
    <t>HR10085</t>
  </si>
  <si>
    <t>HR10086</t>
  </si>
  <si>
    <t>HR10087</t>
  </si>
  <si>
    <t>HR10088</t>
  </si>
  <si>
    <t>HR10089</t>
  </si>
  <si>
    <t>HR10090</t>
  </si>
  <si>
    <t>HR10091</t>
  </si>
  <si>
    <t>HR10092</t>
  </si>
  <si>
    <t>HR10093</t>
  </si>
  <si>
    <t>HR10094</t>
  </si>
  <si>
    <t>HR10095</t>
  </si>
  <si>
    <t>HR10096</t>
  </si>
  <si>
    <t>HR10097</t>
  </si>
  <si>
    <t>HR10098</t>
  </si>
  <si>
    <t>HR10099</t>
  </si>
  <si>
    <t>HR10100</t>
  </si>
  <si>
    <t>HR10101</t>
  </si>
  <si>
    <t>HR10102</t>
  </si>
  <si>
    <t>HR10103</t>
  </si>
  <si>
    <t>HR10104</t>
  </si>
  <si>
    <t>HR10105</t>
  </si>
  <si>
    <t>HR10106</t>
  </si>
  <si>
    <t>HR10107</t>
  </si>
  <si>
    <t>HR10108</t>
  </si>
  <si>
    <t>HR10109</t>
  </si>
  <si>
    <t>HR10110</t>
  </si>
  <si>
    <t>HR10111</t>
  </si>
  <si>
    <t>HR10112</t>
  </si>
  <si>
    <t>HR10113</t>
  </si>
  <si>
    <t>HR10114</t>
  </si>
  <si>
    <t>HR10115</t>
  </si>
  <si>
    <t>HR10116</t>
  </si>
  <si>
    <t>HR10117</t>
  </si>
  <si>
    <t>HR10118</t>
  </si>
  <si>
    <t>HR10119</t>
  </si>
  <si>
    <t>HR10120</t>
  </si>
  <si>
    <t>HR10121</t>
  </si>
  <si>
    <t>HR10122</t>
  </si>
  <si>
    <t>HR10123</t>
  </si>
  <si>
    <t>HR10124</t>
  </si>
  <si>
    <t>HR10125</t>
  </si>
  <si>
    <t>HR10126</t>
  </si>
  <si>
    <t>HR10127</t>
  </si>
  <si>
    <t>HR10128</t>
  </si>
  <si>
    <t>HR10129</t>
  </si>
  <si>
    <t>HR10130</t>
  </si>
  <si>
    <t>HR10131</t>
  </si>
  <si>
    <t>HR10132</t>
  </si>
  <si>
    <t>HR10133</t>
  </si>
  <si>
    <t>HR10134</t>
  </si>
  <si>
    <t>HR10135</t>
  </si>
  <si>
    <t>HR10136</t>
  </si>
  <si>
    <t>HR10137</t>
  </si>
  <si>
    <t>HR10138</t>
  </si>
  <si>
    <t>HR10139</t>
  </si>
  <si>
    <t>HR10140</t>
  </si>
  <si>
    <t>HR10141</t>
  </si>
  <si>
    <t>HR10142</t>
  </si>
  <si>
    <t>HR10143</t>
  </si>
  <si>
    <t>HR10144</t>
  </si>
  <si>
    <t>HR10145</t>
  </si>
  <si>
    <t>HR10146</t>
  </si>
  <si>
    <t>HR10147</t>
  </si>
  <si>
    <t>HR10148</t>
  </si>
  <si>
    <t>HR10149</t>
  </si>
  <si>
    <t>HR10150</t>
  </si>
  <si>
    <t>HR10151</t>
  </si>
  <si>
    <t>HR10152</t>
  </si>
  <si>
    <t>HR10153</t>
  </si>
  <si>
    <t>HR10154</t>
  </si>
  <si>
    <t>HR10155</t>
  </si>
  <si>
    <t>HR10156</t>
  </si>
  <si>
    <t>HR10157</t>
  </si>
  <si>
    <t>HR10158</t>
  </si>
  <si>
    <t>HR10159</t>
  </si>
  <si>
    <t>HR10160</t>
  </si>
  <si>
    <t>HR10161</t>
  </si>
  <si>
    <t>HR10162</t>
  </si>
  <si>
    <t>HR10163</t>
  </si>
  <si>
    <t>HR10164</t>
  </si>
  <si>
    <t>HR10165</t>
  </si>
  <si>
    <t>HR10166</t>
  </si>
  <si>
    <t>HR10167</t>
  </si>
  <si>
    <t>HR10168</t>
  </si>
  <si>
    <t>HR10169</t>
  </si>
  <si>
    <t>HR10170</t>
  </si>
  <si>
    <t>HR10171</t>
  </si>
  <si>
    <t>HR10172</t>
  </si>
  <si>
    <t>HR10173</t>
  </si>
  <si>
    <t>HR10174</t>
  </si>
  <si>
    <t>HR10175</t>
  </si>
  <si>
    <t>HR10176</t>
  </si>
  <si>
    <t>HR10177</t>
  </si>
  <si>
    <t>HR10178</t>
  </si>
  <si>
    <t>HR10179</t>
  </si>
  <si>
    <t>HR10180</t>
  </si>
  <si>
    <t>HR10181</t>
  </si>
  <si>
    <t>HR10182</t>
  </si>
  <si>
    <t>HR10183</t>
  </si>
  <si>
    <t>HR10184</t>
  </si>
  <si>
    <t>HR10185</t>
  </si>
  <si>
    <t>HR10186</t>
  </si>
  <si>
    <t>HR10187</t>
  </si>
  <si>
    <t>HR10188</t>
  </si>
  <si>
    <t>HR10189</t>
  </si>
  <si>
    <t>HR10190</t>
  </si>
  <si>
    <t>HR10191</t>
  </si>
  <si>
    <t>HR10192</t>
  </si>
  <si>
    <t>HR10193</t>
  </si>
  <si>
    <t>HR10194</t>
  </si>
  <si>
    <t>HR10195</t>
  </si>
  <si>
    <t>HR10196</t>
  </si>
  <si>
    <t>HR10197</t>
  </si>
  <si>
    <t>HR10198</t>
  </si>
  <si>
    <t>HR10199</t>
  </si>
  <si>
    <t>HR10200</t>
  </si>
  <si>
    <t>HR10201</t>
  </si>
  <si>
    <t>HR10202</t>
  </si>
  <si>
    <t>HR10203</t>
  </si>
  <si>
    <t>HR10204</t>
  </si>
  <si>
    <t>HR10205</t>
  </si>
  <si>
    <t>HR10206</t>
  </si>
  <si>
    <t>HR10207</t>
  </si>
  <si>
    <t>HR10208</t>
  </si>
  <si>
    <t>HR10209</t>
  </si>
  <si>
    <t>HR10210</t>
  </si>
  <si>
    <t>HR10211</t>
  </si>
  <si>
    <t>HR10212</t>
  </si>
  <si>
    <t>HR10213</t>
  </si>
  <si>
    <t>HR10214</t>
  </si>
  <si>
    <t>HR10215</t>
  </si>
  <si>
    <t>HR10216</t>
  </si>
  <si>
    <t>HR10217</t>
  </si>
  <si>
    <t>HR10218</t>
  </si>
  <si>
    <t>HR10219</t>
  </si>
  <si>
    <t>HR10220</t>
  </si>
  <si>
    <t>HR10221</t>
  </si>
  <si>
    <t>HR10222</t>
  </si>
  <si>
    <t>HR10223</t>
  </si>
  <si>
    <t>HR10224</t>
  </si>
  <si>
    <t>HR10225</t>
  </si>
  <si>
    <t>HR10226</t>
  </si>
  <si>
    <t>HR10227</t>
  </si>
  <si>
    <t>HR10228</t>
  </si>
  <si>
    <t>HR10229</t>
  </si>
  <si>
    <t>HR10230</t>
  </si>
  <si>
    <t>HR10231</t>
  </si>
  <si>
    <t>HR10232</t>
  </si>
  <si>
    <t>HR10233</t>
  </si>
  <si>
    <t>HR10234</t>
  </si>
  <si>
    <t>HR10235</t>
  </si>
  <si>
    <t>HR10236</t>
  </si>
  <si>
    <t>HR10237</t>
  </si>
  <si>
    <t>HR10238</t>
  </si>
  <si>
    <t>HR10239</t>
  </si>
  <si>
    <t>HR10240</t>
  </si>
  <si>
    <t>HR10241</t>
  </si>
  <si>
    <t>HR10242</t>
  </si>
  <si>
    <t>HR10243</t>
  </si>
  <si>
    <t>HR10244</t>
  </si>
  <si>
    <t>HR10245</t>
  </si>
  <si>
    <t>HR10246</t>
  </si>
  <si>
    <t>HR10247</t>
  </si>
  <si>
    <t>HR10248</t>
  </si>
  <si>
    <t>HR10249</t>
  </si>
  <si>
    <t>HR10250</t>
  </si>
  <si>
    <t>HR10251</t>
  </si>
  <si>
    <t>HR10252</t>
  </si>
  <si>
    <t>HR10253</t>
  </si>
  <si>
    <t>HR10254</t>
  </si>
  <si>
    <t>HR10255</t>
  </si>
  <si>
    <t>HR10256</t>
  </si>
  <si>
    <t>HR10257</t>
  </si>
  <si>
    <t>HR10258</t>
  </si>
  <si>
    <t>HR10259</t>
  </si>
  <si>
    <t>HR10260</t>
  </si>
  <si>
    <t>HR10261</t>
  </si>
  <si>
    <t>HR10262</t>
  </si>
  <si>
    <t>HR10263</t>
  </si>
  <si>
    <t>HR10264</t>
  </si>
  <si>
    <t>HR10265</t>
  </si>
  <si>
    <t>HR10266</t>
  </si>
  <si>
    <t>HR10267</t>
  </si>
  <si>
    <t>HR10268</t>
  </si>
  <si>
    <t>HR10269</t>
  </si>
  <si>
    <t>HR10270</t>
  </si>
  <si>
    <t>HR10271</t>
  </si>
  <si>
    <t>HR10272</t>
  </si>
  <si>
    <t>HR10273</t>
  </si>
  <si>
    <t>HR10274</t>
  </si>
  <si>
    <t>HR10275</t>
  </si>
  <si>
    <t>HR10276</t>
  </si>
  <si>
    <t>HR10277</t>
  </si>
  <si>
    <t>HR10278</t>
  </si>
  <si>
    <t>HR10279</t>
  </si>
  <si>
    <t>HR10280</t>
  </si>
  <si>
    <t>HR10281</t>
  </si>
  <si>
    <t>HR10282</t>
  </si>
  <si>
    <t>HR10283</t>
  </si>
  <si>
    <t>HR10284</t>
  </si>
  <si>
    <t>HR10285</t>
  </si>
  <si>
    <t>HR10286</t>
  </si>
  <si>
    <t>HR10287</t>
  </si>
  <si>
    <t>HR10288</t>
  </si>
  <si>
    <t>HR10289</t>
  </si>
  <si>
    <t>HR10290</t>
  </si>
  <si>
    <t>HR10291</t>
  </si>
  <si>
    <t>HR10292</t>
  </si>
  <si>
    <t>HR10293</t>
  </si>
  <si>
    <t>HR10294</t>
  </si>
  <si>
    <t>HR10295</t>
  </si>
  <si>
    <t>HR10296</t>
  </si>
  <si>
    <t>HR10297</t>
  </si>
  <si>
    <t>HR10298</t>
  </si>
  <si>
    <t>HR10299</t>
  </si>
  <si>
    <t>HR10300</t>
  </si>
  <si>
    <t>HR10301</t>
  </si>
  <si>
    <t>HR10302</t>
  </si>
  <si>
    <t>HR10303</t>
  </si>
  <si>
    <t>HR10304</t>
  </si>
  <si>
    <t>HR10305</t>
  </si>
  <si>
    <t>HR10306</t>
  </si>
  <si>
    <t>HR10307</t>
  </si>
  <si>
    <t>HR10308</t>
  </si>
  <si>
    <t>HR10309</t>
  </si>
  <si>
    <t>HR10310</t>
  </si>
  <si>
    <t>HR10311</t>
  </si>
  <si>
    <t>HR10312</t>
  </si>
  <si>
    <t>HR10313</t>
  </si>
  <si>
    <t>HR10314</t>
  </si>
  <si>
    <t>HR10315</t>
  </si>
  <si>
    <t>HR10316</t>
  </si>
  <si>
    <t>HR10317</t>
  </si>
  <si>
    <t>HR10318</t>
  </si>
  <si>
    <t>HR10319</t>
  </si>
  <si>
    <t>HR10320</t>
  </si>
  <si>
    <t>HR10321</t>
  </si>
  <si>
    <t>HR10322</t>
  </si>
  <si>
    <t>HR10323</t>
  </si>
  <si>
    <t>HR10324</t>
  </si>
  <si>
    <t>HR10325</t>
  </si>
  <si>
    <t>HR10326</t>
  </si>
  <si>
    <t>HR10327</t>
  </si>
  <si>
    <t>HR10328</t>
  </si>
  <si>
    <t>HR10329</t>
  </si>
  <si>
    <t>HR10330</t>
  </si>
  <si>
    <t>HR10331</t>
  </si>
  <si>
    <t>HR10332</t>
  </si>
  <si>
    <t>HR10333</t>
  </si>
  <si>
    <t>HR10334</t>
  </si>
  <si>
    <t>HR10335</t>
  </si>
  <si>
    <t>HR10336</t>
  </si>
  <si>
    <t>HR10337</t>
  </si>
  <si>
    <t>HR10338</t>
  </si>
  <si>
    <t>HR10339</t>
  </si>
  <si>
    <t>HR10340</t>
  </si>
  <si>
    <t>HR10341</t>
  </si>
  <si>
    <t>HR10342</t>
  </si>
  <si>
    <t>HR10343</t>
  </si>
  <si>
    <t>HR10344</t>
  </si>
  <si>
    <t>HR10345</t>
  </si>
  <si>
    <t>HR10346</t>
  </si>
  <si>
    <t>HR10347</t>
  </si>
  <si>
    <t>HR10348</t>
  </si>
  <si>
    <t>HR10349</t>
  </si>
  <si>
    <t>HR10350</t>
  </si>
  <si>
    <t>HR10351</t>
  </si>
  <si>
    <t>HR10352</t>
  </si>
  <si>
    <t>HR10353</t>
  </si>
  <si>
    <t>HR10354</t>
  </si>
  <si>
    <t>HR10355</t>
  </si>
  <si>
    <t>HR10356</t>
  </si>
  <si>
    <t>HR10357</t>
  </si>
  <si>
    <t>HR10358</t>
  </si>
  <si>
    <t>HR10359</t>
  </si>
  <si>
    <t>HR10360</t>
  </si>
  <si>
    <t>HR10361</t>
  </si>
  <si>
    <t>HR10362</t>
  </si>
  <si>
    <t>HR10363</t>
  </si>
  <si>
    <t>HR10364</t>
  </si>
  <si>
    <t>HR10365</t>
  </si>
  <si>
    <t>HR10366</t>
  </si>
  <si>
    <t>HR10367</t>
  </si>
  <si>
    <t>HR10368</t>
  </si>
  <si>
    <t>HR10369</t>
  </si>
  <si>
    <t>HR10370</t>
  </si>
  <si>
    <t>HR10371</t>
  </si>
  <si>
    <t>HR10372</t>
  </si>
  <si>
    <t>HR10373</t>
  </si>
  <si>
    <t>HR10374</t>
  </si>
  <si>
    <t>HR10375</t>
  </si>
  <si>
    <t>HR10376</t>
  </si>
  <si>
    <t>HR10377</t>
  </si>
  <si>
    <t>HR10378</t>
  </si>
  <si>
    <t>HR10379</t>
  </si>
  <si>
    <t>HR10380</t>
  </si>
  <si>
    <t>HR10381</t>
  </si>
  <si>
    <t>HR10382</t>
  </si>
  <si>
    <t>HR10383</t>
  </si>
  <si>
    <t>HR10384</t>
  </si>
  <si>
    <t>HR10385</t>
  </si>
  <si>
    <t>HR10386</t>
  </si>
  <si>
    <t>HR10387</t>
  </si>
  <si>
    <t>HR10388</t>
  </si>
  <si>
    <t>HR10389</t>
  </si>
  <si>
    <t>HR10390</t>
  </si>
  <si>
    <t>HR10391</t>
  </si>
  <si>
    <t>HR10392</t>
  </si>
  <si>
    <t>HR10393</t>
  </si>
  <si>
    <t>HR10394</t>
  </si>
  <si>
    <t>HR10395</t>
  </si>
  <si>
    <t>HR10396</t>
  </si>
  <si>
    <t>HR10397</t>
  </si>
  <si>
    <t>HR10398</t>
  </si>
  <si>
    <t>HR10399</t>
  </si>
  <si>
    <t>HR10400</t>
  </si>
  <si>
    <t>HR10401</t>
  </si>
  <si>
    <t>HR10402</t>
  </si>
  <si>
    <t>HR10403</t>
  </si>
  <si>
    <t>HR11002</t>
  </si>
  <si>
    <t>HR11003</t>
  </si>
  <si>
    <t>HR11004</t>
  </si>
  <si>
    <t>HR11005</t>
  </si>
  <si>
    <t>HR11006</t>
  </si>
  <si>
    <t>HR11007</t>
  </si>
  <si>
    <t>HR11008</t>
  </si>
  <si>
    <t>HR11009</t>
  </si>
  <si>
    <t>HR11010</t>
  </si>
  <si>
    <t>HR11011</t>
  </si>
  <si>
    <t>HR11012</t>
  </si>
  <si>
    <t>HR11013</t>
  </si>
  <si>
    <t>HR11014</t>
  </si>
  <si>
    <t>HR11015</t>
  </si>
  <si>
    <t>HR11016</t>
  </si>
  <si>
    <t>HR11017</t>
  </si>
  <si>
    <t>HR11018</t>
  </si>
  <si>
    <t>HR11019</t>
  </si>
  <si>
    <t>HR11020</t>
  </si>
  <si>
    <t>HR11021</t>
  </si>
  <si>
    <t>HR11022</t>
  </si>
  <si>
    <t>HR11023</t>
  </si>
  <si>
    <t>HR11024</t>
  </si>
  <si>
    <t>HR11025</t>
  </si>
  <si>
    <t>HR11026</t>
  </si>
  <si>
    <t>HR11027</t>
  </si>
  <si>
    <t>HR11028</t>
  </si>
  <si>
    <t>HR11029</t>
  </si>
  <si>
    <t>HR11030</t>
  </si>
  <si>
    <t>HR11031</t>
  </si>
  <si>
    <t>HR11032</t>
  </si>
  <si>
    <t>HR11033</t>
  </si>
  <si>
    <t>HR11034</t>
  </si>
  <si>
    <t>HR11035</t>
  </si>
  <si>
    <t>HR21002</t>
  </si>
  <si>
    <t>HR21003</t>
  </si>
  <si>
    <t>HR21004</t>
  </si>
  <si>
    <t>HR21005</t>
  </si>
  <si>
    <t>HR21006</t>
  </si>
  <si>
    <t>HR21007</t>
  </si>
  <si>
    <t>HR21008</t>
  </si>
  <si>
    <t>HR21009</t>
  </si>
  <si>
    <t>HR21010</t>
  </si>
  <si>
    <t>HR21011</t>
  </si>
  <si>
    <t>HR21012</t>
  </si>
  <si>
    <t>HR21013</t>
  </si>
  <si>
    <t>HR21014</t>
  </si>
  <si>
    <t>HR22002</t>
  </si>
  <si>
    <t>HR22003</t>
  </si>
  <si>
    <t>HR22004</t>
  </si>
  <si>
    <t>HR22005</t>
  </si>
  <si>
    <t>HR22006</t>
  </si>
  <si>
    <t>HR23002</t>
  </si>
  <si>
    <t>HR23003</t>
  </si>
  <si>
    <t>HR23004</t>
  </si>
  <si>
    <t>HR23005</t>
  </si>
  <si>
    <t>HR24002</t>
  </si>
  <si>
    <t>HR24003</t>
  </si>
  <si>
    <t>HR24004</t>
  </si>
  <si>
    <t>HR24005</t>
  </si>
  <si>
    <t>HR25002</t>
  </si>
  <si>
    <t>HR25003</t>
  </si>
  <si>
    <t>HR25004</t>
  </si>
  <si>
    <t>HR25005</t>
  </si>
  <si>
    <t>HR25006</t>
  </si>
  <si>
    <t>HR25007</t>
  </si>
  <si>
    <t>HR26002</t>
  </si>
  <si>
    <t>HR26003</t>
  </si>
  <si>
    <t>HR26004</t>
  </si>
  <si>
    <t>HR26005</t>
  </si>
  <si>
    <t>HR26006</t>
  </si>
  <si>
    <t>HR26007</t>
  </si>
  <si>
    <t>HR27002</t>
  </si>
  <si>
    <t>HR27003</t>
  </si>
  <si>
    <t>HR27004</t>
  </si>
  <si>
    <t>HR27005</t>
  </si>
  <si>
    <t>HR27006</t>
  </si>
  <si>
    <t>HR27007</t>
  </si>
  <si>
    <t>HR27008</t>
  </si>
  <si>
    <t>HR31002</t>
  </si>
  <si>
    <t>HR31003</t>
  </si>
  <si>
    <t>HR31004</t>
  </si>
  <si>
    <t>HR31005</t>
  </si>
  <si>
    <t>HR31006</t>
  </si>
  <si>
    <t>HR31007</t>
  </si>
  <si>
    <t>HR31008</t>
  </si>
  <si>
    <t>HR31009</t>
  </si>
  <si>
    <t>HR31010</t>
  </si>
  <si>
    <t>HR31011</t>
  </si>
  <si>
    <t>HR31012</t>
  </si>
  <si>
    <t>HR31013</t>
  </si>
  <si>
    <t>HR31014</t>
  </si>
  <si>
    <t>HR32002</t>
  </si>
  <si>
    <t>HR32003</t>
  </si>
  <si>
    <t>HR32004</t>
  </si>
  <si>
    <t>HR32005</t>
  </si>
  <si>
    <t>HR32006</t>
  </si>
  <si>
    <t>HR33002</t>
  </si>
  <si>
    <t>HR33003</t>
  </si>
  <si>
    <t>HR33004</t>
  </si>
  <si>
    <t>HR33005</t>
  </si>
  <si>
    <t>HR34002</t>
  </si>
  <si>
    <t>HR34003</t>
  </si>
  <si>
    <t>HR34004</t>
  </si>
  <si>
    <t>HR34005</t>
  </si>
  <si>
    <t>HR35002</t>
  </si>
  <si>
    <t>HR35003</t>
  </si>
  <si>
    <t>HR35004</t>
  </si>
  <si>
    <t>HR35005</t>
  </si>
  <si>
    <t>HR35006</t>
  </si>
  <si>
    <t>HR35007</t>
  </si>
  <si>
    <t>HR36002</t>
  </si>
  <si>
    <t>HR36003</t>
  </si>
  <si>
    <t>HR36004</t>
  </si>
  <si>
    <t>HR36005</t>
  </si>
  <si>
    <t>HR36006</t>
  </si>
  <si>
    <t>HR36007</t>
  </si>
  <si>
    <t>HR37002</t>
  </si>
  <si>
    <t>HR37003</t>
  </si>
  <si>
    <t>HR37004</t>
  </si>
  <si>
    <t>HR37005</t>
  </si>
  <si>
    <t>HR37006</t>
  </si>
  <si>
    <t>HR37007</t>
  </si>
  <si>
    <t>HR37008</t>
  </si>
  <si>
    <t>HR41002</t>
  </si>
  <si>
    <t>HR41003</t>
  </si>
  <si>
    <t>HR41004</t>
  </si>
  <si>
    <t>HR41005</t>
  </si>
  <si>
    <t>HR41006</t>
  </si>
  <si>
    <t>HR41007</t>
  </si>
  <si>
    <t>HR51002</t>
  </si>
  <si>
    <t>HR51003</t>
  </si>
  <si>
    <t>HR51004</t>
  </si>
  <si>
    <t>HR51005</t>
  </si>
  <si>
    <t>HR51006</t>
  </si>
  <si>
    <t>HR51007</t>
  </si>
  <si>
    <t>HR51008</t>
  </si>
  <si>
    <t>HR51009</t>
  </si>
  <si>
    <t>HR51010</t>
  </si>
  <si>
    <t>HR51011</t>
  </si>
  <si>
    <t>HR51012</t>
  </si>
  <si>
    <t>HR51013</t>
  </si>
  <si>
    <t>HR51014</t>
  </si>
  <si>
    <t>HR51015</t>
  </si>
  <si>
    <t>HR51016</t>
  </si>
  <si>
    <t>HR51017</t>
  </si>
  <si>
    <t>HR51018</t>
  </si>
  <si>
    <t>HR51019</t>
  </si>
  <si>
    <t>HR51020</t>
  </si>
  <si>
    <t>HR51021</t>
  </si>
  <si>
    <t>HR51022</t>
  </si>
  <si>
    <t>HR51023</t>
  </si>
  <si>
    <t>HR51024</t>
  </si>
  <si>
    <t>HR51025</t>
  </si>
  <si>
    <t>HR51026</t>
  </si>
  <si>
    <t>HR51027</t>
  </si>
  <si>
    <t>HR51028</t>
  </si>
  <si>
    <t>HR51029</t>
  </si>
  <si>
    <t>HR51030</t>
  </si>
  <si>
    <t>HR51031</t>
  </si>
  <si>
    <t>HR51032</t>
  </si>
  <si>
    <t>HR52002</t>
  </si>
  <si>
    <t>HR52003</t>
  </si>
  <si>
    <t>HR52004</t>
  </si>
  <si>
    <t>HR52005</t>
  </si>
  <si>
    <t>HR61002</t>
  </si>
  <si>
    <t>HR61003</t>
  </si>
  <si>
    <t>HR61004</t>
  </si>
  <si>
    <t>HR61005</t>
  </si>
  <si>
    <t>HR61006</t>
  </si>
  <si>
    <t>HR71002</t>
  </si>
  <si>
    <t>HR71003</t>
  </si>
  <si>
    <t>HR71004</t>
  </si>
  <si>
    <t>HR71005</t>
  </si>
  <si>
    <t>HR71006</t>
  </si>
  <si>
    <t>HR72002</t>
  </si>
  <si>
    <t>HR72003</t>
  </si>
  <si>
    <t>HR72004</t>
  </si>
  <si>
    <t>HR72005</t>
  </si>
  <si>
    <t>HR72006</t>
  </si>
  <si>
    <t>HR81002</t>
  </si>
  <si>
    <t>HR81003</t>
  </si>
  <si>
    <t>HR81004</t>
  </si>
  <si>
    <t>HR81005</t>
  </si>
  <si>
    <t>HR81006</t>
  </si>
  <si>
    <t>HR81007</t>
  </si>
  <si>
    <t>HR81008</t>
  </si>
  <si>
    <t>HR81009</t>
  </si>
  <si>
    <t>HR81010</t>
  </si>
  <si>
    <t>HR81011</t>
  </si>
  <si>
    <t>HR81012</t>
  </si>
  <si>
    <t>HR81013</t>
  </si>
  <si>
    <t>HR81014</t>
  </si>
  <si>
    <t>HR81015</t>
  </si>
  <si>
    <t>HR81016</t>
  </si>
  <si>
    <t>HR81017</t>
  </si>
  <si>
    <t>HR81018</t>
  </si>
  <si>
    <t>HR81019</t>
  </si>
  <si>
    <t>HR81020</t>
  </si>
  <si>
    <t>HR81021</t>
  </si>
  <si>
    <t>HR81022</t>
  </si>
  <si>
    <t>HR81023</t>
  </si>
  <si>
    <t>HR81024</t>
  </si>
  <si>
    <t>HR81025</t>
  </si>
  <si>
    <t>HR81026</t>
  </si>
  <si>
    <t>HR81027</t>
  </si>
  <si>
    <t>HR81028</t>
  </si>
  <si>
    <t>HR81029</t>
  </si>
  <si>
    <t>HR81030</t>
  </si>
  <si>
    <t>HR81031</t>
  </si>
  <si>
    <t>HR81032</t>
  </si>
  <si>
    <t>HR81033</t>
  </si>
  <si>
    <t>HR81034</t>
  </si>
  <si>
    <t>HR81035</t>
  </si>
  <si>
    <t>HR81036</t>
  </si>
  <si>
    <t>LOG002</t>
  </si>
  <si>
    <t>LOG003</t>
  </si>
  <si>
    <t>LOG004</t>
  </si>
  <si>
    <t>LOG005</t>
  </si>
  <si>
    <t>LOG006</t>
  </si>
  <si>
    <t>LOG008</t>
  </si>
  <si>
    <t>LOG011</t>
  </si>
  <si>
    <t>LOG007A</t>
  </si>
  <si>
    <t>LOG007B</t>
  </si>
  <si>
    <t>LOG007C</t>
  </si>
  <si>
    <t>NEG002</t>
  </si>
  <si>
    <t>NEG003</t>
  </si>
  <si>
    <t>NEG004</t>
  </si>
  <si>
    <t>NEG005</t>
  </si>
  <si>
    <t>HR1</t>
  </si>
  <si>
    <t>HR2</t>
  </si>
  <si>
    <t>HR3</t>
  </si>
  <si>
    <t>HR4</t>
  </si>
  <si>
    <t>HR5</t>
  </si>
  <si>
    <t>HR6</t>
  </si>
  <si>
    <t>HR7</t>
  </si>
  <si>
    <t>HR8</t>
  </si>
  <si>
    <t>HR9</t>
  </si>
  <si>
    <t>HR12</t>
  </si>
  <si>
    <t>HR13</t>
  </si>
  <si>
    <t>HR14</t>
  </si>
  <si>
    <t>HR15</t>
  </si>
  <si>
    <t>HR16</t>
  </si>
  <si>
    <t>HR17</t>
  </si>
  <si>
    <t>HR18</t>
  </si>
  <si>
    <t>HR19</t>
  </si>
  <si>
    <t>HR20</t>
  </si>
  <si>
    <t>SECTOR</t>
  </si>
  <si>
    <t>AIRTYPE</t>
  </si>
  <si>
    <t>BEGINS</t>
  </si>
  <si>
    <t>ENDS</t>
  </si>
  <si>
    <t>HOTCAP</t>
  </si>
  <si>
    <t>HOTINSUL</t>
  </si>
  <si>
    <t>HOTTEMP</t>
  </si>
  <si>
    <t>NOHTRRM</t>
  </si>
  <si>
    <t>RMNUMBE</t>
  </si>
  <si>
    <t>VOLFREEZ</t>
  </si>
  <si>
    <t>VOLFRIG</t>
  </si>
  <si>
    <t>YRBLT</t>
  </si>
  <si>
    <t>PART011</t>
  </si>
  <si>
    <t>PART_E87</t>
  </si>
  <si>
    <t>PART_E88</t>
  </si>
  <si>
    <t>PART_PN2</t>
  </si>
  <si>
    <t>PART_PNW</t>
  </si>
  <si>
    <t>PART_R86</t>
  </si>
  <si>
    <t>PART_R5M</t>
  </si>
  <si>
    <t>PART_R5T</t>
  </si>
  <si>
    <t>PART_RI</t>
  </si>
  <si>
    <t>PART_SSI</t>
  </si>
  <si>
    <t>PNW001</t>
  </si>
  <si>
    <t>PNW002</t>
  </si>
  <si>
    <t>PNW005</t>
  </si>
  <si>
    <t>PNW007</t>
  </si>
  <si>
    <t>PNW008</t>
  </si>
  <si>
    <t>PNW015</t>
  </si>
  <si>
    <t>PNW016</t>
  </si>
  <si>
    <t>PNW017</t>
  </si>
  <si>
    <t>PNW018</t>
  </si>
  <si>
    <t>PNW019</t>
  </si>
  <si>
    <t>PNW022</t>
  </si>
  <si>
    <t>PNW023</t>
  </si>
  <si>
    <t>PNW024</t>
  </si>
  <si>
    <t>PNW026</t>
  </si>
  <si>
    <t>PNW027</t>
  </si>
  <si>
    <t>PNW028</t>
  </si>
  <si>
    <t>PNW029</t>
  </si>
  <si>
    <t>PNW030</t>
  </si>
  <si>
    <t>PNW031</t>
  </si>
  <si>
    <t>PNW032</t>
  </si>
  <si>
    <t>PNW033</t>
  </si>
  <si>
    <t>PNW034</t>
  </si>
  <si>
    <t>PNW035</t>
  </si>
  <si>
    <t>PNW036</t>
  </si>
  <si>
    <t>PNW037</t>
  </si>
  <si>
    <t>PNW038</t>
  </si>
  <si>
    <t>PNW039</t>
  </si>
  <si>
    <t>PNW040</t>
  </si>
  <si>
    <t>PNW041</t>
  </si>
  <si>
    <t>PNW042</t>
  </si>
  <si>
    <t>PNW043</t>
  </si>
  <si>
    <t>PNW044</t>
  </si>
  <si>
    <t>PNW045</t>
  </si>
  <si>
    <t>PNW046</t>
  </si>
  <si>
    <t>PNW047</t>
  </si>
  <si>
    <t>PNW049</t>
  </si>
  <si>
    <t>PNW050</t>
  </si>
  <si>
    <t>PNW051</t>
  </si>
  <si>
    <t>PNW052</t>
  </si>
  <si>
    <t>PNW053</t>
  </si>
  <si>
    <t>PNW054</t>
  </si>
  <si>
    <t>PNW055</t>
  </si>
  <si>
    <t>PNW056</t>
  </si>
  <si>
    <t>PNW057</t>
  </si>
  <si>
    <t>PNW058</t>
  </si>
  <si>
    <t>PNW059</t>
  </si>
  <si>
    <t>PNW062</t>
  </si>
  <si>
    <t>PNW063</t>
  </si>
  <si>
    <t>PNW064</t>
  </si>
  <si>
    <t>PNW065</t>
  </si>
  <si>
    <t>PNW066</t>
  </si>
  <si>
    <t>PNW067</t>
  </si>
  <si>
    <t>PNW068</t>
  </si>
  <si>
    <t>PNW069</t>
  </si>
  <si>
    <t>PNW070</t>
  </si>
  <si>
    <t>PNW071</t>
  </si>
  <si>
    <t>PNW072</t>
  </si>
  <si>
    <t>PNW073</t>
  </si>
  <si>
    <t>PNW078</t>
  </si>
  <si>
    <t>PNW079</t>
  </si>
  <si>
    <t>PNW080</t>
  </si>
  <si>
    <t>PNW082</t>
  </si>
  <si>
    <t>PNW083</t>
  </si>
  <si>
    <t>PNW087</t>
  </si>
  <si>
    <t>PNW088</t>
  </si>
  <si>
    <t>PNW090</t>
  </si>
  <si>
    <t>PNW091</t>
  </si>
  <si>
    <t>PNW093</t>
  </si>
  <si>
    <t>PNW094</t>
  </si>
  <si>
    <t>PNW096</t>
  </si>
  <si>
    <t>PNW097</t>
  </si>
  <si>
    <t>PNW099</t>
  </si>
  <si>
    <t>PNW100</t>
  </si>
  <si>
    <t>PNW102</t>
  </si>
  <si>
    <t>PNW103</t>
  </si>
  <si>
    <t>PNW105</t>
  </si>
  <si>
    <t>PNW106</t>
  </si>
  <si>
    <t>PNW108</t>
  </si>
  <si>
    <t>PNW109</t>
  </si>
  <si>
    <t>PNW110</t>
  </si>
  <si>
    <t>PNW111</t>
  </si>
  <si>
    <t>PNW112</t>
  </si>
  <si>
    <t>PNW114</t>
  </si>
  <si>
    <t>PNW115</t>
  </si>
  <si>
    <t>PNW117</t>
  </si>
  <si>
    <t>PNW118</t>
  </si>
  <si>
    <t>PNW120</t>
  </si>
  <si>
    <t>PNW121</t>
  </si>
  <si>
    <t>PNW123</t>
  </si>
  <si>
    <t>PNW124</t>
  </si>
  <si>
    <t>PNW132</t>
  </si>
  <si>
    <t>PNW134</t>
  </si>
  <si>
    <t>PNW135</t>
  </si>
  <si>
    <t>PNW136</t>
  </si>
  <si>
    <t>PNW137</t>
  </si>
  <si>
    <t>PNW138</t>
  </si>
  <si>
    <t>PNW142</t>
  </si>
  <si>
    <t>PNW157</t>
  </si>
  <si>
    <t>PNW158</t>
  </si>
  <si>
    <t>PNW159</t>
  </si>
  <si>
    <t>PNW160</t>
  </si>
  <si>
    <t>PNW161</t>
  </si>
  <si>
    <t>PNW162</t>
  </si>
  <si>
    <t>PNW164</t>
  </si>
  <si>
    <t>PNW165</t>
  </si>
  <si>
    <t>PNW166</t>
  </si>
  <si>
    <t>PNW167</t>
  </si>
  <si>
    <t>PNW169</t>
  </si>
  <si>
    <t>PNW170</t>
  </si>
  <si>
    <t>PNW171</t>
  </si>
  <si>
    <t>PNW172</t>
  </si>
  <si>
    <t>PNW173</t>
  </si>
  <si>
    <t>PNW174</t>
  </si>
  <si>
    <t>PNW175</t>
  </si>
  <si>
    <t>PNW176</t>
  </si>
  <si>
    <t>PNW177</t>
  </si>
  <si>
    <t>PNW178</t>
  </si>
  <si>
    <t>PNW179</t>
  </si>
  <si>
    <t>PNW180</t>
  </si>
  <si>
    <t>PNW181</t>
  </si>
  <si>
    <t>PNW182</t>
  </si>
  <si>
    <t>PNW183</t>
  </si>
  <si>
    <t>PNW184</t>
  </si>
  <si>
    <t>PNW185</t>
  </si>
  <si>
    <t>PNW186</t>
  </si>
  <si>
    <t>PNW191</t>
  </si>
  <si>
    <t>PNW192</t>
  </si>
  <si>
    <t>PNW193</t>
  </si>
  <si>
    <t>PNW194</t>
  </si>
  <si>
    <t>PNW195</t>
  </si>
  <si>
    <t>PNW196</t>
  </si>
  <si>
    <t>PNW197</t>
  </si>
  <si>
    <t>PNW198</t>
  </si>
  <si>
    <t>PNW199</t>
  </si>
  <si>
    <t>PNW200</t>
  </si>
  <si>
    <t>PNW201</t>
  </si>
  <si>
    <t>PNW202</t>
  </si>
  <si>
    <t>PNW228</t>
  </si>
  <si>
    <t>PNW231</t>
  </si>
  <si>
    <t>PNW232</t>
  </si>
  <si>
    <t>PNW233</t>
  </si>
  <si>
    <t>PNW234</t>
  </si>
  <si>
    <t>PNW237</t>
  </si>
  <si>
    <t>PNW244</t>
  </si>
  <si>
    <t>PNW245</t>
  </si>
  <si>
    <t>PNW246</t>
  </si>
  <si>
    <t>PNW247</t>
  </si>
  <si>
    <t>PNW252</t>
  </si>
  <si>
    <t>PNW253</t>
  </si>
  <si>
    <t>PNW254</t>
  </si>
  <si>
    <t>PNW259</t>
  </si>
  <si>
    <t>PNW262</t>
  </si>
  <si>
    <t>PNW263</t>
  </si>
  <si>
    <t>PNW264</t>
  </si>
  <si>
    <t>PNW265</t>
  </si>
  <si>
    <t>PNW266</t>
  </si>
  <si>
    <t>PNW267</t>
  </si>
  <si>
    <t>PNW268</t>
  </si>
  <si>
    <t>PNW275</t>
  </si>
  <si>
    <t>PNW276</t>
  </si>
  <si>
    <t>PNW277</t>
  </si>
  <si>
    <t>PNW278</t>
  </si>
  <si>
    <t>PNW282</t>
  </si>
  <si>
    <t>PNW283</t>
  </si>
  <si>
    <t>PNW284</t>
  </si>
  <si>
    <t>PNW289</t>
  </si>
  <si>
    <t>PNW290</t>
  </si>
  <si>
    <t>PNW291</t>
  </si>
  <si>
    <t>PNW292</t>
  </si>
  <si>
    <t>PNW293</t>
  </si>
  <si>
    <t>PNW294</t>
  </si>
  <si>
    <t>PNW296</t>
  </si>
  <si>
    <t>PNW297</t>
  </si>
  <si>
    <t>PNW298</t>
  </si>
  <si>
    <t>PNW299</t>
  </si>
  <si>
    <t>PNW300</t>
  </si>
  <si>
    <t>PNW301</t>
  </si>
  <si>
    <t>PNW302</t>
  </si>
  <si>
    <t>PNW303</t>
  </si>
  <si>
    <t>PNW304</t>
  </si>
  <si>
    <t>PNW305</t>
  </si>
  <si>
    <t>PNW306</t>
  </si>
  <si>
    <t>PNW307</t>
  </si>
  <si>
    <t>PNW309</t>
  </si>
  <si>
    <t>PNW310</t>
  </si>
  <si>
    <t>PNW311</t>
  </si>
  <si>
    <t>PNW312</t>
  </si>
  <si>
    <t>PNW313</t>
  </si>
  <si>
    <t>PNW314</t>
  </si>
  <si>
    <t>PNW318</t>
  </si>
  <si>
    <t>PNW319</t>
  </si>
  <si>
    <t>PNW320</t>
  </si>
  <si>
    <t>PNW321</t>
  </si>
  <si>
    <t>PNW322</t>
  </si>
  <si>
    <t>PNW323</t>
  </si>
  <si>
    <t>PNW324</t>
  </si>
  <si>
    <t>PNW325</t>
  </si>
  <si>
    <t>PNW326</t>
  </si>
  <si>
    <t>PNW329</t>
  </si>
  <si>
    <t>PNW330</t>
  </si>
  <si>
    <t>PNW333</t>
  </si>
  <si>
    <t>PNW334</t>
  </si>
  <si>
    <t>PNW337</t>
  </si>
  <si>
    <t>PNW338</t>
  </si>
  <si>
    <t>PNW341</t>
  </si>
  <si>
    <t>PNW342</t>
  </si>
  <si>
    <t>PNW345</t>
  </si>
  <si>
    <t>PNW346</t>
  </si>
  <si>
    <t>PNW349</t>
  </si>
  <si>
    <t>PNW350</t>
  </si>
  <si>
    <t>PNW353</t>
  </si>
  <si>
    <t>PNW354</t>
  </si>
  <si>
    <t>PNW357</t>
  </si>
  <si>
    <t>PNW358</t>
  </si>
  <si>
    <t>PNW362</t>
  </si>
  <si>
    <t>PNW363</t>
  </si>
  <si>
    <t>PNW364</t>
  </si>
  <si>
    <t>PNW402</t>
  </si>
  <si>
    <t>PNW403</t>
  </si>
  <si>
    <t>PNW408</t>
  </si>
  <si>
    <t>PNW409</t>
  </si>
  <si>
    <t>PNW410</t>
  </si>
  <si>
    <t>PNW412</t>
  </si>
  <si>
    <t>PNW413</t>
  </si>
  <si>
    <t>PNW414</t>
  </si>
  <si>
    <t>PNW415</t>
  </si>
  <si>
    <t>PNW416</t>
  </si>
  <si>
    <t>PNW417</t>
  </si>
  <si>
    <t>PNW418</t>
  </si>
  <si>
    <t>PNW419</t>
  </si>
  <si>
    <t>PNW420</t>
  </si>
  <si>
    <t>PNW421</t>
  </si>
  <si>
    <t>PNW468</t>
  </si>
  <si>
    <t>PNW469</t>
  </si>
  <si>
    <t>PNW470</t>
  </si>
  <si>
    <t>PNW471</t>
  </si>
  <si>
    <t>PNW472</t>
  </si>
  <si>
    <t>PNW473</t>
  </si>
  <si>
    <t>PNW474</t>
  </si>
  <si>
    <t>PNW475</t>
  </si>
  <si>
    <t>PNW476</t>
  </si>
  <si>
    <t>PNW488</t>
  </si>
  <si>
    <t>PNW490</t>
  </si>
  <si>
    <t>PNW491</t>
  </si>
  <si>
    <t>PNW495</t>
  </si>
  <si>
    <t>PNW497</t>
  </si>
  <si>
    <t>PNW498</t>
  </si>
  <si>
    <t>PNW503</t>
  </si>
  <si>
    <t>ZPNW001</t>
  </si>
  <si>
    <t>ZPNW002</t>
  </si>
  <si>
    <t>ZPNW003</t>
  </si>
  <si>
    <t>ZPNW004</t>
  </si>
  <si>
    <t>ZPNW005</t>
  </si>
  <si>
    <t>ZPNW006</t>
  </si>
  <si>
    <t>ZPNW007</t>
  </si>
  <si>
    <t>ZPNW008</t>
  </si>
  <si>
    <t>ZPNW009</t>
  </si>
  <si>
    <t>ZPNW010</t>
  </si>
  <si>
    <t>ZPNW011</t>
  </si>
  <si>
    <t>ZPNW012</t>
  </si>
  <si>
    <t>ZPNW013</t>
  </si>
  <si>
    <t>ZPNW014</t>
  </si>
  <si>
    <t>ZPNW015</t>
  </si>
  <si>
    <t>ZPNW016</t>
  </si>
  <si>
    <t>ZPNW017</t>
  </si>
  <si>
    <t>ZPNW018</t>
  </si>
  <si>
    <t>ZPNW019</t>
  </si>
  <si>
    <t>ZPNW020</t>
  </si>
  <si>
    <t>ZPNW021</t>
  </si>
  <si>
    <t>ZPNW025</t>
  </si>
  <si>
    <t>ZPNW026</t>
  </si>
  <si>
    <t>ZPNW029</t>
  </si>
  <si>
    <t>ZPNW030</t>
  </si>
  <si>
    <t>ZPNW031</t>
  </si>
  <si>
    <t>ZPNW032</t>
  </si>
  <si>
    <t>ZPNW033</t>
  </si>
  <si>
    <t>ZPNW034</t>
  </si>
  <si>
    <t>ZPNW035</t>
  </si>
  <si>
    <t>ZPNW036</t>
  </si>
  <si>
    <t>ZPNW037</t>
  </si>
  <si>
    <t>ZPNW038</t>
  </si>
  <si>
    <t>ZPNW039</t>
  </si>
  <si>
    <t>ZPNW040</t>
  </si>
  <si>
    <t>ZPNW041</t>
  </si>
  <si>
    <t>ZPNW042</t>
  </si>
  <si>
    <t>ZPNW043</t>
  </si>
  <si>
    <t>ZPNW044</t>
  </si>
  <si>
    <t>ZPNW045</t>
  </si>
  <si>
    <t>ZPNW046</t>
  </si>
  <si>
    <t>ZPNW048</t>
  </si>
  <si>
    <t>ZPNW049</t>
  </si>
  <si>
    <t>ZPNW050</t>
  </si>
  <si>
    <t>ZPNW051</t>
  </si>
  <si>
    <t>ZPNW052</t>
  </si>
  <si>
    <t>ZPNW053</t>
  </si>
  <si>
    <t>ZPNW054</t>
  </si>
  <si>
    <t>PSEU002</t>
  </si>
  <si>
    <t>PSEU003</t>
  </si>
  <si>
    <t>PSEU004</t>
  </si>
  <si>
    <t>PSEU005</t>
  </si>
  <si>
    <t>PSEU006</t>
  </si>
  <si>
    <t>PSEU007</t>
  </si>
  <si>
    <t>BEGIN_DA</t>
  </si>
  <si>
    <t>DI_NUMBE</t>
  </si>
  <si>
    <t>END_DATE</t>
  </si>
  <si>
    <t>PX_NUMBE</t>
  </si>
  <si>
    <t>PX002</t>
  </si>
  <si>
    <t>PX003</t>
  </si>
  <si>
    <t>PX004</t>
  </si>
  <si>
    <t>PX005</t>
  </si>
  <si>
    <t>CDD65</t>
  </si>
  <si>
    <t>CDD70</t>
  </si>
  <si>
    <t>DAYS</t>
  </si>
  <si>
    <t>HDD60</t>
  </si>
  <si>
    <t>HDD65</t>
  </si>
  <si>
    <t>IT_MAX</t>
  </si>
  <si>
    <t>IT_MIN</t>
  </si>
  <si>
    <t>KWH</t>
  </si>
  <si>
    <t>KWH_AHE</t>
  </si>
  <si>
    <t>KWH_AIR</t>
  </si>
  <si>
    <t>KWH_CWA</t>
  </si>
  <si>
    <t>KWH_DRY</t>
  </si>
  <si>
    <t>KWH_DWA</t>
  </si>
  <si>
    <t>KWH_FDP</t>
  </si>
  <si>
    <t>KWH_FZR</t>
  </si>
  <si>
    <t>KWH_HOT</t>
  </si>
  <si>
    <t>KWH_HTR</t>
  </si>
  <si>
    <t>KWH_HVA</t>
  </si>
  <si>
    <t>KWH_LIT</t>
  </si>
  <si>
    <t>KWH_REF</t>
  </si>
  <si>
    <t>KWH_TOT</t>
  </si>
  <si>
    <t>NWX</t>
  </si>
  <si>
    <t>OT_MAX</t>
  </si>
  <si>
    <t>OT_MIN</t>
  </si>
  <si>
    <t>TEMPSITE</t>
  </si>
  <si>
    <t>WS_MAX</t>
  </si>
  <si>
    <t>WX</t>
  </si>
  <si>
    <t>FLG</t>
  </si>
  <si>
    <t>FLG0</t>
  </si>
  <si>
    <t>FLG1</t>
  </si>
  <si>
    <t>FLG2</t>
  </si>
  <si>
    <t>FLG3</t>
  </si>
  <si>
    <t>FLG4</t>
  </si>
  <si>
    <t>HOURS</t>
  </si>
  <si>
    <t>KWDT</t>
  </si>
  <si>
    <t>KWDT_AHE</t>
  </si>
  <si>
    <t>KWDT_AIR</t>
  </si>
  <si>
    <t>KWDT_CWA</t>
  </si>
  <si>
    <t>KWDT_DRY</t>
  </si>
  <si>
    <t>KWDT_DWA</t>
  </si>
  <si>
    <t>KWDT_FDP</t>
  </si>
  <si>
    <t>KWDT_FZR</t>
  </si>
  <si>
    <t>KWDT_HOT</t>
  </si>
  <si>
    <t>KWDT_HTR</t>
  </si>
  <si>
    <t>KWDT_HVA</t>
  </si>
  <si>
    <t>KWDT_LIT</t>
  </si>
  <si>
    <t>KWDT_REF</t>
  </si>
  <si>
    <t>KWDT_TOT</t>
  </si>
  <si>
    <t>KW_AHE</t>
  </si>
  <si>
    <t>KW_AIR</t>
  </si>
  <si>
    <t>KW_CWA</t>
  </si>
  <si>
    <t>KW_DRY</t>
  </si>
  <si>
    <t>KW_DWA</t>
  </si>
  <si>
    <t>KW_FDP</t>
  </si>
  <si>
    <t>KW_FZR</t>
  </si>
  <si>
    <t>KW_HOT</t>
  </si>
  <si>
    <t>KW_HTR</t>
  </si>
  <si>
    <t>KW_HVA</t>
  </si>
  <si>
    <t>KW_LIT</t>
  </si>
  <si>
    <t>KW_REF</t>
  </si>
  <si>
    <t>KW_TOT</t>
  </si>
  <si>
    <t>NWX0</t>
  </si>
  <si>
    <t>NWX1</t>
  </si>
  <si>
    <t>NWX2</t>
  </si>
  <si>
    <t>NWX3</t>
  </si>
  <si>
    <t>NWX4</t>
  </si>
  <si>
    <t>WX0</t>
  </si>
  <si>
    <t>WX1</t>
  </si>
  <si>
    <t>WX2</t>
  </si>
  <si>
    <t>WX3</t>
  </si>
  <si>
    <t>WX4</t>
  </si>
  <si>
    <t>CP</t>
  </si>
  <si>
    <t>CPDT</t>
  </si>
  <si>
    <t>CP_AHE</t>
  </si>
  <si>
    <t>CP_AIR</t>
  </si>
  <si>
    <t>CP_CWA</t>
  </si>
  <si>
    <t>CP_DRY</t>
  </si>
  <si>
    <t>CP_DWA</t>
  </si>
  <si>
    <t>CP_FDP</t>
  </si>
  <si>
    <t>CP_FZR</t>
  </si>
  <si>
    <t>CP_HOT</t>
  </si>
  <si>
    <t>CP_HTR</t>
  </si>
  <si>
    <t>CP_HVA</t>
  </si>
  <si>
    <t>CP_IT</t>
  </si>
  <si>
    <t>CP_LIT</t>
  </si>
  <si>
    <t>CP_OT</t>
  </si>
  <si>
    <t>CP_REF</t>
  </si>
  <si>
    <t>CP_TOT</t>
  </si>
  <si>
    <t>HRS</t>
  </si>
  <si>
    <t>HRS_AHE</t>
  </si>
  <si>
    <t>HRS_AIR</t>
  </si>
  <si>
    <t>HRS_CWA</t>
  </si>
  <si>
    <t>HRS_DRY</t>
  </si>
  <si>
    <t>HRS_DWA</t>
  </si>
  <si>
    <t>HRS_FDP</t>
  </si>
  <si>
    <t>HRS_FZR</t>
  </si>
  <si>
    <t>HRS_HOT</t>
  </si>
  <si>
    <t>HRS_HTR</t>
  </si>
  <si>
    <t>HRS_HVA</t>
  </si>
  <si>
    <t>HRS_IT</t>
  </si>
  <si>
    <t>HRS_LIT</t>
  </si>
  <si>
    <t>HRS_OT</t>
  </si>
  <si>
    <t>HRS_REF</t>
  </si>
  <si>
    <t>HRS_TOT</t>
  </si>
  <si>
    <t>RI001A</t>
  </si>
  <si>
    <t>RI001C</t>
  </si>
  <si>
    <t>RI001D</t>
  </si>
  <si>
    <t>RI001E</t>
  </si>
  <si>
    <t>RI001F</t>
  </si>
  <si>
    <t>RI001H</t>
  </si>
  <si>
    <t>RI013A</t>
  </si>
  <si>
    <t>RI013B</t>
  </si>
  <si>
    <t>RI013C</t>
  </si>
  <si>
    <t>RI013D</t>
  </si>
  <si>
    <t>RI013E</t>
  </si>
  <si>
    <t>RI013F</t>
  </si>
  <si>
    <t>RI013G</t>
  </si>
  <si>
    <t>RI013H</t>
  </si>
  <si>
    <t>RI013I</t>
  </si>
  <si>
    <t>RI013J</t>
  </si>
  <si>
    <t>RI013K</t>
  </si>
  <si>
    <t>RI013L</t>
  </si>
  <si>
    <t>RI013M</t>
  </si>
  <si>
    <t>RI013N</t>
  </si>
  <si>
    <t>RI013O</t>
  </si>
  <si>
    <t>RI013P</t>
  </si>
  <si>
    <t>RI013Q</t>
  </si>
  <si>
    <t>RI013R</t>
  </si>
  <si>
    <t>RI013S</t>
  </si>
  <si>
    <t>RI013T</t>
  </si>
  <si>
    <t>RI013U</t>
  </si>
  <si>
    <t>RI013V</t>
  </si>
  <si>
    <t>RI013W</t>
  </si>
  <si>
    <t>RI013X</t>
  </si>
  <si>
    <t>RI015D</t>
  </si>
  <si>
    <t>RI026A</t>
  </si>
  <si>
    <t>RI026AA</t>
  </si>
  <si>
    <t>RI026B</t>
  </si>
  <si>
    <t>RI026BB</t>
  </si>
  <si>
    <t>RI026C</t>
  </si>
  <si>
    <t>RI026D</t>
  </si>
  <si>
    <t>RI026DD</t>
  </si>
  <si>
    <t>RI026E</t>
  </si>
  <si>
    <t>RI026F</t>
  </si>
  <si>
    <t>RI026FF</t>
  </si>
  <si>
    <t>RI026G</t>
  </si>
  <si>
    <t>RI026GG</t>
  </si>
  <si>
    <t>RI026H</t>
  </si>
  <si>
    <t>RI026HH</t>
  </si>
  <si>
    <t>RI026I</t>
  </si>
  <si>
    <t>RI026J</t>
  </si>
  <si>
    <t>RI026K</t>
  </si>
  <si>
    <t>RI026L</t>
  </si>
  <si>
    <t>RI026M</t>
  </si>
  <si>
    <t>RI026N</t>
  </si>
  <si>
    <t>RI026O</t>
  </si>
  <si>
    <t>RI026Q</t>
  </si>
  <si>
    <t>RI026R</t>
  </si>
  <si>
    <t>RI026S</t>
  </si>
  <si>
    <t>RI026T</t>
  </si>
  <si>
    <t>RI026U</t>
  </si>
  <si>
    <t>RI026V</t>
  </si>
  <si>
    <t>RI026W</t>
  </si>
  <si>
    <t>RI026X</t>
  </si>
  <si>
    <t>RI026Y</t>
  </si>
  <si>
    <t>RI026Z</t>
  </si>
  <si>
    <t>UA001</t>
  </si>
  <si>
    <t>UA002</t>
  </si>
  <si>
    <t>UA003</t>
  </si>
  <si>
    <t>UA004</t>
  </si>
  <si>
    <t>UA005</t>
  </si>
  <si>
    <t>UA006</t>
  </si>
  <si>
    <t>UA007</t>
  </si>
  <si>
    <t>UA008</t>
  </si>
  <si>
    <t>UA009</t>
  </si>
  <si>
    <t>UA010</t>
  </si>
  <si>
    <t>UA011</t>
  </si>
  <si>
    <t>UA012</t>
  </si>
  <si>
    <t>UA013</t>
  </si>
  <si>
    <t>UA014</t>
  </si>
  <si>
    <t>UA015</t>
  </si>
  <si>
    <t>UA016</t>
  </si>
  <si>
    <t>UA017</t>
  </si>
  <si>
    <t>UA018</t>
  </si>
  <si>
    <t>UA019</t>
  </si>
  <si>
    <t>UA020</t>
  </si>
  <si>
    <t>UA021</t>
  </si>
  <si>
    <t>UA022</t>
  </si>
  <si>
    <t>UA023</t>
  </si>
  <si>
    <t>UA024</t>
  </si>
  <si>
    <t>UA025</t>
  </si>
  <si>
    <t>ZRI091</t>
  </si>
  <si>
    <t>ZRI092</t>
  </si>
  <si>
    <t>ZRI221</t>
  </si>
  <si>
    <t>ZRI222</t>
  </si>
  <si>
    <t>ZRI223</t>
  </si>
  <si>
    <t>ZRI224</t>
  </si>
  <si>
    <t>ZRI024A</t>
  </si>
  <si>
    <t>ZRI024B</t>
  </si>
  <si>
    <t>ZRI024C</t>
  </si>
  <si>
    <t>ZRI024D</t>
  </si>
  <si>
    <t>ZRI024E</t>
  </si>
  <si>
    <t>ZRI024F</t>
  </si>
  <si>
    <t>ZRI024G</t>
  </si>
  <si>
    <t>ZRI024H</t>
  </si>
  <si>
    <t>ZRI024I</t>
  </si>
  <si>
    <t>ZRI024J</t>
  </si>
  <si>
    <t>ZRI024K</t>
  </si>
  <si>
    <t>ZRI024L</t>
  </si>
  <si>
    <t>ZRI024M</t>
  </si>
  <si>
    <t>ZRI024N</t>
  </si>
  <si>
    <t>ZRI024O</t>
  </si>
  <si>
    <t>ZRI024P</t>
  </si>
  <si>
    <t>ZRI024Q</t>
  </si>
  <si>
    <t>ZRI024R</t>
  </si>
  <si>
    <t>ZRI024S</t>
  </si>
  <si>
    <t>ZRI024T</t>
  </si>
  <si>
    <t>ZRI024U</t>
  </si>
  <si>
    <t>ZRI024V</t>
  </si>
  <si>
    <t>ZRI024W</t>
  </si>
  <si>
    <t>ZRI024X</t>
  </si>
  <si>
    <t>ZRI024Y</t>
  </si>
  <si>
    <t>ZRI024Z</t>
  </si>
  <si>
    <t>ZRI027A</t>
  </si>
  <si>
    <t>ZRI027A1</t>
  </si>
  <si>
    <t>ZRI027A2</t>
  </si>
  <si>
    <t>ZRI027A3</t>
  </si>
  <si>
    <t>ZRI027A4</t>
  </si>
  <si>
    <t>ZRI027A5</t>
  </si>
  <si>
    <t>ZRI027B</t>
  </si>
  <si>
    <t>ZRI027B1</t>
  </si>
  <si>
    <t>ZRI027B2</t>
  </si>
  <si>
    <t>ZRI027B3</t>
  </si>
  <si>
    <t>ZRI027B4</t>
  </si>
  <si>
    <t>ZRI027B5</t>
  </si>
  <si>
    <t>ZRI027C</t>
  </si>
  <si>
    <t>ZRI027C1</t>
  </si>
  <si>
    <t>ZRI027C2</t>
  </si>
  <si>
    <t>ZRI027C3</t>
  </si>
  <si>
    <t>ZRI027C4</t>
  </si>
  <si>
    <t>ZRI027C5</t>
  </si>
  <si>
    <t>ZRI05A</t>
  </si>
  <si>
    <t>ZRI05B</t>
  </si>
  <si>
    <t>ZRI05B1</t>
  </si>
  <si>
    <t>ZRI05B2</t>
  </si>
  <si>
    <t>ZRI05B3</t>
  </si>
  <si>
    <t>ZRI05B4</t>
  </si>
  <si>
    <t>ZRI05B5</t>
  </si>
  <si>
    <t>ZRI05B6</t>
  </si>
  <si>
    <t>ZRI05B7</t>
  </si>
  <si>
    <t>ZRI05B8</t>
  </si>
  <si>
    <t>ZRI05B9</t>
  </si>
  <si>
    <t>ZRI05C</t>
  </si>
  <si>
    <t>ZRI05C1</t>
  </si>
  <si>
    <t>ZRI05C2</t>
  </si>
  <si>
    <t>ZRI05C3</t>
  </si>
  <si>
    <t>ZRI05C4</t>
  </si>
  <si>
    <t>ZRI05C5</t>
  </si>
  <si>
    <t>ZRI05C6</t>
  </si>
  <si>
    <t>ZRI05C7</t>
  </si>
  <si>
    <t>ZRI05C8</t>
  </si>
  <si>
    <t>ZRI05C9</t>
  </si>
  <si>
    <t>ZRI05D</t>
  </si>
  <si>
    <t>ZRI05D1</t>
  </si>
  <si>
    <t>ZRI05D2</t>
  </si>
  <si>
    <t>ZRI05D3</t>
  </si>
  <si>
    <t>ZRI05D4</t>
  </si>
  <si>
    <t>ZRI05D5</t>
  </si>
  <si>
    <t>ZRI05D6</t>
  </si>
  <si>
    <t>ZRI05D7</t>
  </si>
  <si>
    <t>ZRI05D8</t>
  </si>
  <si>
    <t>ZRI05D9</t>
  </si>
  <si>
    <t>ZRI05E</t>
  </si>
  <si>
    <t>ZRI05E1</t>
  </si>
  <si>
    <t>ZRI05E2</t>
  </si>
  <si>
    <t>ZRI05E3</t>
  </si>
  <si>
    <t>ZRI05E4</t>
  </si>
  <si>
    <t>ZRI05E5</t>
  </si>
  <si>
    <t>ZRI05E6</t>
  </si>
  <si>
    <t>ZRI05E7</t>
  </si>
  <si>
    <t>ZRI05E8</t>
  </si>
  <si>
    <t>ZRI05E9</t>
  </si>
  <si>
    <t>ZRI05F</t>
  </si>
  <si>
    <t>ZRI05F1</t>
  </si>
  <si>
    <t>ZRI05F2</t>
  </si>
  <si>
    <t>ZRI05F3</t>
  </si>
  <si>
    <t>ZRI05F4</t>
  </si>
  <si>
    <t>ZRI05F5</t>
  </si>
  <si>
    <t>ZRI05F6</t>
  </si>
  <si>
    <t>ZRI05F7</t>
  </si>
  <si>
    <t>ZRI05F8</t>
  </si>
  <si>
    <t>ZRI05F9</t>
  </si>
  <si>
    <t>ZRI06A</t>
  </si>
  <si>
    <t>ZRI06A1</t>
  </si>
  <si>
    <t>ZRI06A2</t>
  </si>
  <si>
    <t>ZRI06A3</t>
  </si>
  <si>
    <t>ZRI06A4</t>
  </si>
  <si>
    <t>ZRI06A5</t>
  </si>
  <si>
    <t>ZRI06A6</t>
  </si>
  <si>
    <t>ZRI06A7</t>
  </si>
  <si>
    <t>ZRI06A8</t>
  </si>
  <si>
    <t>ZRI06B</t>
  </si>
  <si>
    <t>ZRI06B1</t>
  </si>
  <si>
    <t>ZRI06B2</t>
  </si>
  <si>
    <t>ZRI06B3</t>
  </si>
  <si>
    <t>ZRI06B4</t>
  </si>
  <si>
    <t>ZRI06B5</t>
  </si>
  <si>
    <t>ZRI06B6</t>
  </si>
  <si>
    <t>ZRI06B7</t>
  </si>
  <si>
    <t>ZRI06B8</t>
  </si>
  <si>
    <t>ZRI06C</t>
  </si>
  <si>
    <t>ZRI06C1</t>
  </si>
  <si>
    <t>ZRI06C2</t>
  </si>
  <si>
    <t>ZRI06C3</t>
  </si>
  <si>
    <t>ZRI06C4</t>
  </si>
  <si>
    <t>ZRI06C5</t>
  </si>
  <si>
    <t>ZRI06C6</t>
  </si>
  <si>
    <t>ZRI06C7</t>
  </si>
  <si>
    <t>ZRI06C8</t>
  </si>
  <si>
    <t>ZRI06D</t>
  </si>
  <si>
    <t>ZRI06D1</t>
  </si>
  <si>
    <t>ZRI06D2</t>
  </si>
  <si>
    <t>ZRI06D3</t>
  </si>
  <si>
    <t>ZRI06D4</t>
  </si>
  <si>
    <t>ZRI06D5</t>
  </si>
  <si>
    <t>ZRI06D6</t>
  </si>
  <si>
    <t>ZRI06D7</t>
  </si>
  <si>
    <t>ZRI06D8</t>
  </si>
  <si>
    <t>ZRI06E</t>
  </si>
  <si>
    <t>ZRI06E1</t>
  </si>
  <si>
    <t>ZRI06E2</t>
  </si>
  <si>
    <t>ZRI06E3</t>
  </si>
  <si>
    <t>ZRI06E4</t>
  </si>
  <si>
    <t>ZRI06E5</t>
  </si>
  <si>
    <t>ZRI06E6</t>
  </si>
  <si>
    <t>ZRI06E7</t>
  </si>
  <si>
    <t>ZRI06E8</t>
  </si>
  <si>
    <t>ZRI07A</t>
  </si>
  <si>
    <t>ZRI07A1</t>
  </si>
  <si>
    <t>ZRI07A2</t>
  </si>
  <si>
    <t>ZRI07A3</t>
  </si>
  <si>
    <t>ZRI07A4</t>
  </si>
  <si>
    <t>ZRI07A5</t>
  </si>
  <si>
    <t>ZRI07A6</t>
  </si>
  <si>
    <t>ZRI07A7</t>
  </si>
  <si>
    <t>ZRI07A8</t>
  </si>
  <si>
    <t>ZRI07B</t>
  </si>
  <si>
    <t>ZRI07B1</t>
  </si>
  <si>
    <t>ZRI07B2</t>
  </si>
  <si>
    <t>ZRI07B3</t>
  </si>
  <si>
    <t>ZRI07B4</t>
  </si>
  <si>
    <t>ZRI07B5</t>
  </si>
  <si>
    <t>ZRI07B6</t>
  </si>
  <si>
    <t>ZRI07B7</t>
  </si>
  <si>
    <t>ZRI07B8</t>
  </si>
  <si>
    <t>ZRI07C</t>
  </si>
  <si>
    <t>ZRI07C1</t>
  </si>
  <si>
    <t>ZRI07C2</t>
  </si>
  <si>
    <t>ZRI07C3</t>
  </si>
  <si>
    <t>ZRI07C4</t>
  </si>
  <si>
    <t>ZRI07C5</t>
  </si>
  <si>
    <t>ZRI07C6</t>
  </si>
  <si>
    <t>ZRI07C7</t>
  </si>
  <si>
    <t>ZRI07C8</t>
  </si>
  <si>
    <t>ZRI07D</t>
  </si>
  <si>
    <t>ZRI07E</t>
  </si>
  <si>
    <t>ZRI08A</t>
  </si>
  <si>
    <t>ZRI08A1</t>
  </si>
  <si>
    <t>ZRI08A2</t>
  </si>
  <si>
    <t>ZRI08A3</t>
  </si>
  <si>
    <t>ZRI08A4</t>
  </si>
  <si>
    <t>ZRI08A5</t>
  </si>
  <si>
    <t>ZRI11A</t>
  </si>
  <si>
    <t>ZRI11B</t>
  </si>
  <si>
    <t>ZRI11C</t>
  </si>
  <si>
    <t>ZRI11D</t>
  </si>
  <si>
    <t>ZRI11E</t>
  </si>
  <si>
    <t>ZRI11F</t>
  </si>
  <si>
    <t>ZRI13A</t>
  </si>
  <si>
    <t>ZRI15A</t>
  </si>
  <si>
    <t>ZRI15B</t>
  </si>
  <si>
    <t>ZRI15C</t>
  </si>
  <si>
    <t>ZRI15D</t>
  </si>
  <si>
    <t>ZRI15E</t>
  </si>
  <si>
    <t>ZRI16A</t>
  </si>
  <si>
    <t>ZRI16A1</t>
  </si>
  <si>
    <t>ZRI16A2</t>
  </si>
  <si>
    <t>ZRI16A3</t>
  </si>
  <si>
    <t>ZRI16A4</t>
  </si>
  <si>
    <t>ZRI16B</t>
  </si>
  <si>
    <t>ZRI16B1</t>
  </si>
  <si>
    <t>ZRI16B2</t>
  </si>
  <si>
    <t>ZRI16B3</t>
  </si>
  <si>
    <t>ZRI16B4</t>
  </si>
  <si>
    <t>ZRI17A</t>
  </si>
  <si>
    <t>ZRI17B</t>
  </si>
  <si>
    <t>ZRI17B1</t>
  </si>
  <si>
    <t>ZRI17B2</t>
  </si>
  <si>
    <t>ZRI17B3</t>
  </si>
  <si>
    <t>ZRI17B4</t>
  </si>
  <si>
    <t>ZRI17B5</t>
  </si>
  <si>
    <t>ZRI17C1</t>
  </si>
  <si>
    <t>ZRI17C2</t>
  </si>
  <si>
    <t>ZRI17C3</t>
  </si>
  <si>
    <t>ZRI17C4</t>
  </si>
  <si>
    <t>ZRI17C5</t>
  </si>
  <si>
    <t>ZRI17D1</t>
  </si>
  <si>
    <t>ZRI17D2</t>
  </si>
  <si>
    <t>ZRI17D3</t>
  </si>
  <si>
    <t>ZRI17D4</t>
  </si>
  <si>
    <t>ZRI17D5</t>
  </si>
  <si>
    <t>ZRI17H</t>
  </si>
  <si>
    <t>ZRI23A</t>
  </si>
  <si>
    <t>ZRI23AA</t>
  </si>
  <si>
    <t>ZRI23B</t>
  </si>
  <si>
    <t>ZRI23BB</t>
  </si>
  <si>
    <t>ZRI23C</t>
  </si>
  <si>
    <t>ZRI23D</t>
  </si>
  <si>
    <t>ZRI23E</t>
  </si>
  <si>
    <t>ZRI23H</t>
  </si>
  <si>
    <t>ZRI23I</t>
  </si>
  <si>
    <t>ZRI23L</t>
  </si>
  <si>
    <t>ZRI23N</t>
  </si>
  <si>
    <t>ZRI23P</t>
  </si>
  <si>
    <t>ZRI23PP</t>
  </si>
  <si>
    <t>ZRI23R</t>
  </si>
  <si>
    <t>ZRI23S</t>
  </si>
  <si>
    <t>ZRI23T</t>
  </si>
  <si>
    <t>ZRI23U</t>
  </si>
  <si>
    <t>ZRI23W</t>
  </si>
  <si>
    <t>ZRI23Z</t>
  </si>
  <si>
    <t>ZRI25A</t>
  </si>
  <si>
    <t>ZRI25B</t>
  </si>
  <si>
    <t>ZRI25C</t>
  </si>
  <si>
    <t>ZRI26A</t>
  </si>
  <si>
    <t>ZRI26B</t>
  </si>
  <si>
    <t>ZRI26C</t>
  </si>
  <si>
    <t>ZRI26D</t>
  </si>
  <si>
    <t>ZRI26E</t>
  </si>
  <si>
    <t>ZRI26F</t>
  </si>
  <si>
    <t>ZRI26G</t>
  </si>
  <si>
    <t>ZRI26H</t>
  </si>
  <si>
    <t>ZRI26I</t>
  </si>
  <si>
    <t>ZRI26J</t>
  </si>
  <si>
    <t>ZRI26N</t>
  </si>
  <si>
    <t>ZRI26O</t>
  </si>
  <si>
    <t>ZRI26P</t>
  </si>
  <si>
    <t>ZRI26Q</t>
  </si>
  <si>
    <t>ZRI26R</t>
  </si>
  <si>
    <t>ZRI30A</t>
  </si>
  <si>
    <t>ZRI30B</t>
  </si>
  <si>
    <t>ZRI30C</t>
  </si>
  <si>
    <t>RI10002</t>
  </si>
  <si>
    <t>RI10003</t>
  </si>
  <si>
    <t>RI10004</t>
  </si>
  <si>
    <t>RI10005</t>
  </si>
  <si>
    <t>RI10006</t>
  </si>
  <si>
    <t>RI10007</t>
  </si>
  <si>
    <t>RI10008</t>
  </si>
  <si>
    <t>RI10009</t>
  </si>
  <si>
    <t>RI10010</t>
  </si>
  <si>
    <t>RI10FLAG</t>
  </si>
  <si>
    <t>RI10KEY</t>
  </si>
  <si>
    <t>RI21002</t>
  </si>
  <si>
    <t>RI21003</t>
  </si>
  <si>
    <t>RI21004</t>
  </si>
  <si>
    <t>RI21005</t>
  </si>
  <si>
    <t>RI21006</t>
  </si>
  <si>
    <t>RI21007</t>
  </si>
  <si>
    <t>RI21008</t>
  </si>
  <si>
    <t>RI21009</t>
  </si>
  <si>
    <t>RI21010</t>
  </si>
  <si>
    <t>RI21011</t>
  </si>
  <si>
    <t>RI21012</t>
  </si>
  <si>
    <t>RI21013</t>
  </si>
  <si>
    <t>RI21FLAG</t>
  </si>
  <si>
    <t>RI21KEY</t>
  </si>
  <si>
    <t>RI22002</t>
  </si>
  <si>
    <t>RI22003</t>
  </si>
  <si>
    <t>RI22004</t>
  </si>
  <si>
    <t>RI22005</t>
  </si>
  <si>
    <t>RI22FLAG</t>
  </si>
  <si>
    <t>RI22KEY</t>
  </si>
  <si>
    <t>RI23002</t>
  </si>
  <si>
    <t>RI23003</t>
  </si>
  <si>
    <t>RI23004</t>
  </si>
  <si>
    <t>RI23005</t>
  </si>
  <si>
    <t>RI23006</t>
  </si>
  <si>
    <t>RI23007</t>
  </si>
  <si>
    <t>RI23008</t>
  </si>
  <si>
    <t>RI23009</t>
  </si>
  <si>
    <t>RI23010</t>
  </si>
  <si>
    <t>RI23FLAG</t>
  </si>
  <si>
    <t>RI23KEY</t>
  </si>
  <si>
    <t>RI24002</t>
  </si>
  <si>
    <t>RI24003</t>
  </si>
  <si>
    <t>RI24004</t>
  </si>
  <si>
    <t>RI24005</t>
  </si>
  <si>
    <t>RI24006</t>
  </si>
  <si>
    <t>RI24007</t>
  </si>
  <si>
    <t>RI24008</t>
  </si>
  <si>
    <t>RI24009</t>
  </si>
  <si>
    <t>RI24010</t>
  </si>
  <si>
    <t>RI24011</t>
  </si>
  <si>
    <t>RI24012</t>
  </si>
  <si>
    <t>RI24013</t>
  </si>
  <si>
    <t>RI24014</t>
  </si>
  <si>
    <t>RI24FLAG</t>
  </si>
  <si>
    <t>RI24KEY</t>
  </si>
  <si>
    <t>RI31002</t>
  </si>
  <si>
    <t>RI31003</t>
  </si>
  <si>
    <t>RI31004</t>
  </si>
  <si>
    <t>RI31005</t>
  </si>
  <si>
    <t>RI31006</t>
  </si>
  <si>
    <t>RI31007</t>
  </si>
  <si>
    <t>RI31008</t>
  </si>
  <si>
    <t>RI31009</t>
  </si>
  <si>
    <t>RI31010</t>
  </si>
  <si>
    <t>RI31011</t>
  </si>
  <si>
    <t>RI31012</t>
  </si>
  <si>
    <t>RI31013</t>
  </si>
  <si>
    <t>RI31014</t>
  </si>
  <si>
    <t>RI31015</t>
  </si>
  <si>
    <t>RI31016</t>
  </si>
  <si>
    <t>RI31017</t>
  </si>
  <si>
    <t>RI31018</t>
  </si>
  <si>
    <t>RI31019</t>
  </si>
  <si>
    <t>RI31020</t>
  </si>
  <si>
    <t>RI31021</t>
  </si>
  <si>
    <t>RI31022</t>
  </si>
  <si>
    <t>RI31023</t>
  </si>
  <si>
    <t>RI31024</t>
  </si>
  <si>
    <t>RI31025</t>
  </si>
  <si>
    <t>RI31026</t>
  </si>
  <si>
    <t>RI31027</t>
  </si>
  <si>
    <t>RI31028</t>
  </si>
  <si>
    <t>RI31029</t>
  </si>
  <si>
    <t>RI31030</t>
  </si>
  <si>
    <t>RI31031</t>
  </si>
  <si>
    <t>RI31032</t>
  </si>
  <si>
    <t>RI31033</t>
  </si>
  <si>
    <t>RI31034</t>
  </si>
  <si>
    <t>RI31035</t>
  </si>
  <si>
    <t>RI31036</t>
  </si>
  <si>
    <t>RI31037</t>
  </si>
  <si>
    <t>RI31038</t>
  </si>
  <si>
    <t>RI31039</t>
  </si>
  <si>
    <t>RI31040</t>
  </si>
  <si>
    <t>RI31041</t>
  </si>
  <si>
    <t>RI31042</t>
  </si>
  <si>
    <t>RI31043</t>
  </si>
  <si>
    <t>RI31044</t>
  </si>
  <si>
    <t>RI31045</t>
  </si>
  <si>
    <t>RI31FLAG</t>
  </si>
  <si>
    <t>RI31KEY</t>
  </si>
  <si>
    <t>RI32002</t>
  </si>
  <si>
    <t>RI32003</t>
  </si>
  <si>
    <t>RI32004</t>
  </si>
  <si>
    <t>RI32005</t>
  </si>
  <si>
    <t>RI32006</t>
  </si>
  <si>
    <t>RI32FLAG</t>
  </si>
  <si>
    <t>RI32KEY</t>
  </si>
  <si>
    <t>RI33002</t>
  </si>
  <si>
    <t>RI33003</t>
  </si>
  <si>
    <t>RI33004</t>
  </si>
  <si>
    <t>RI33005</t>
  </si>
  <si>
    <t>RI33006</t>
  </si>
  <si>
    <t>RI33007</t>
  </si>
  <si>
    <t>RI33008</t>
  </si>
  <si>
    <t>RI33009</t>
  </si>
  <si>
    <t>RI33010</t>
  </si>
  <si>
    <t>RI33011</t>
  </si>
  <si>
    <t>RI33012</t>
  </si>
  <si>
    <t>RI33FLAG</t>
  </si>
  <si>
    <t>RI33KEY</t>
  </si>
  <si>
    <t>RI34002</t>
  </si>
  <si>
    <t>RI34003</t>
  </si>
  <si>
    <t>RI34004</t>
  </si>
  <si>
    <t>RI34005</t>
  </si>
  <si>
    <t>RI34006</t>
  </si>
  <si>
    <t>RI34007</t>
  </si>
  <si>
    <t>RI34008</t>
  </si>
  <si>
    <t>RI34009</t>
  </si>
  <si>
    <t>RI34010</t>
  </si>
  <si>
    <t>RI34011</t>
  </si>
  <si>
    <t>RI34012</t>
  </si>
  <si>
    <t>RI34013</t>
  </si>
  <si>
    <t>RI34014</t>
  </si>
  <si>
    <t>RI34FLAG</t>
  </si>
  <si>
    <t>RI34KEY</t>
  </si>
  <si>
    <t>RI41002</t>
  </si>
  <si>
    <t>RI41003</t>
  </si>
  <si>
    <t>RI41004</t>
  </si>
  <si>
    <t>RI41005</t>
  </si>
  <si>
    <t>RI41006</t>
  </si>
  <si>
    <t>RI41007</t>
  </si>
  <si>
    <t>RI41008</t>
  </si>
  <si>
    <t>RI41009</t>
  </si>
  <si>
    <t>RI41010</t>
  </si>
  <si>
    <t>RI41011</t>
  </si>
  <si>
    <t>RI41FLAG</t>
  </si>
  <si>
    <t>RI41KEY</t>
  </si>
  <si>
    <t>RI42002</t>
  </si>
  <si>
    <t>RI42003</t>
  </si>
  <si>
    <t>RI42004</t>
  </si>
  <si>
    <t>RI42005</t>
  </si>
  <si>
    <t>RI42007</t>
  </si>
  <si>
    <t>RI42008</t>
  </si>
  <si>
    <t>RI42009</t>
  </si>
  <si>
    <t>RI42010</t>
  </si>
  <si>
    <t>RI42011</t>
  </si>
  <si>
    <t>RI42012</t>
  </si>
  <si>
    <t>RI42013</t>
  </si>
  <si>
    <t>RI42006A</t>
  </si>
  <si>
    <t>RI42006B</t>
  </si>
  <si>
    <t>RI42FLAG</t>
  </si>
  <si>
    <t>RI42KEY</t>
  </si>
  <si>
    <t>RI43002</t>
  </si>
  <si>
    <t>RI43003</t>
  </si>
  <si>
    <t>RI43004</t>
  </si>
  <si>
    <t>RI43005</t>
  </si>
  <si>
    <t>RI43006</t>
  </si>
  <si>
    <t>RI43007</t>
  </si>
  <si>
    <t>RI43008</t>
  </si>
  <si>
    <t>RI43009</t>
  </si>
  <si>
    <t>RI43010</t>
  </si>
  <si>
    <t>RI43011</t>
  </si>
  <si>
    <t>RI43012</t>
  </si>
  <si>
    <t>RI43FLAG</t>
  </si>
  <si>
    <t>RI43KEY</t>
  </si>
  <si>
    <t>RI44002</t>
  </si>
  <si>
    <t>RI44003</t>
  </si>
  <si>
    <t>RI44004</t>
  </si>
  <si>
    <t>RI44005</t>
  </si>
  <si>
    <t>RI44006</t>
  </si>
  <si>
    <t>RI44007</t>
  </si>
  <si>
    <t>RI44008</t>
  </si>
  <si>
    <t>RI44009</t>
  </si>
  <si>
    <t>RI44010</t>
  </si>
  <si>
    <t>RI44011</t>
  </si>
  <si>
    <t>RI44FLAG</t>
  </si>
  <si>
    <t>RI44KEY</t>
  </si>
  <si>
    <t>RI45002</t>
  </si>
  <si>
    <t>RI45003</t>
  </si>
  <si>
    <t>RI45004</t>
  </si>
  <si>
    <t>RI45005</t>
  </si>
  <si>
    <t>RI45006</t>
  </si>
  <si>
    <t>RI45007</t>
  </si>
  <si>
    <t>RI45008</t>
  </si>
  <si>
    <t>RI45009</t>
  </si>
  <si>
    <t>RI45010</t>
  </si>
  <si>
    <t>RI45011</t>
  </si>
  <si>
    <t>RI45012</t>
  </si>
  <si>
    <t>RI45013</t>
  </si>
  <si>
    <t>RI45014</t>
  </si>
  <si>
    <t>RI45015</t>
  </si>
  <si>
    <t>RI45016</t>
  </si>
  <si>
    <t>RI45017</t>
  </si>
  <si>
    <t>RI45018</t>
  </si>
  <si>
    <t>RI45019</t>
  </si>
  <si>
    <t>RI45020</t>
  </si>
  <si>
    <t>RI45021</t>
  </si>
  <si>
    <t>RI45022</t>
  </si>
  <si>
    <t>RI45023</t>
  </si>
  <si>
    <t>RI45024</t>
  </si>
  <si>
    <t>RI45025</t>
  </si>
  <si>
    <t>RI45FLAG</t>
  </si>
  <si>
    <t>RI45KEY</t>
  </si>
  <si>
    <t>RI46002</t>
  </si>
  <si>
    <t>RI46003</t>
  </si>
  <si>
    <t>RI46004</t>
  </si>
  <si>
    <t>RI46006</t>
  </si>
  <si>
    <t>RI46007</t>
  </si>
  <si>
    <t>RI46008</t>
  </si>
  <si>
    <t>RI46009</t>
  </si>
  <si>
    <t>RI46010</t>
  </si>
  <si>
    <t>RI46011</t>
  </si>
  <si>
    <t>RI46012</t>
  </si>
  <si>
    <t>RI46013</t>
  </si>
  <si>
    <t>RI46014</t>
  </si>
  <si>
    <t>RI46005A</t>
  </si>
  <si>
    <t>RI46005B</t>
  </si>
  <si>
    <t>RI46FLAG</t>
  </si>
  <si>
    <t>RI46KEY</t>
  </si>
  <si>
    <t>RI47002</t>
  </si>
  <si>
    <t>RI47003</t>
  </si>
  <si>
    <t>RI47004</t>
  </si>
  <si>
    <t>RI47005</t>
  </si>
  <si>
    <t>RI47006</t>
  </si>
  <si>
    <t>RI47007</t>
  </si>
  <si>
    <t>RI47008</t>
  </si>
  <si>
    <t>RI47009</t>
  </si>
  <si>
    <t>RI47010</t>
  </si>
  <si>
    <t>RI47011</t>
  </si>
  <si>
    <t>RI47012</t>
  </si>
  <si>
    <t>RI47013</t>
  </si>
  <si>
    <t>RI47014</t>
  </si>
  <si>
    <t>RI47015</t>
  </si>
  <si>
    <t>RI47FLAG</t>
  </si>
  <si>
    <t>RI47KEY</t>
  </si>
  <si>
    <t>RI51002</t>
  </si>
  <si>
    <t>RI51003</t>
  </si>
  <si>
    <t>RI51004</t>
  </si>
  <si>
    <t>RI51005</t>
  </si>
  <si>
    <t>RI51006</t>
  </si>
  <si>
    <t>RI51007</t>
  </si>
  <si>
    <t>RI51008</t>
  </si>
  <si>
    <t>RI51009</t>
  </si>
  <si>
    <t>RI51010</t>
  </si>
  <si>
    <t>RI51011</t>
  </si>
  <si>
    <t>RI51FLAG</t>
  </si>
  <si>
    <t>RI51KEY</t>
  </si>
  <si>
    <t>RI52002</t>
  </si>
  <si>
    <t>RI52003</t>
  </si>
  <si>
    <t>RI52004</t>
  </si>
  <si>
    <t>RI52FLAG</t>
  </si>
  <si>
    <t>RI52KEY</t>
  </si>
  <si>
    <t>RI53002</t>
  </si>
  <si>
    <t>RI53003</t>
  </si>
  <si>
    <t>RI53004</t>
  </si>
  <si>
    <t>RI53005</t>
  </si>
  <si>
    <t>RI53006</t>
  </si>
  <si>
    <t>RI53007</t>
  </si>
  <si>
    <t>RI53008</t>
  </si>
  <si>
    <t>RI53FLAG</t>
  </si>
  <si>
    <t>RI53KEY</t>
  </si>
  <si>
    <t>RI54002</t>
  </si>
  <si>
    <t>RI54003</t>
  </si>
  <si>
    <t>RI54004</t>
  </si>
  <si>
    <t>RI54005</t>
  </si>
  <si>
    <t>RI54006</t>
  </si>
  <si>
    <t>RI54007</t>
  </si>
  <si>
    <t>RI54008</t>
  </si>
  <si>
    <t>RI54009</t>
  </si>
  <si>
    <t>RI54010</t>
  </si>
  <si>
    <t>RI54011</t>
  </si>
  <si>
    <t>RI54FLAG</t>
  </si>
  <si>
    <t>RI54KEY</t>
  </si>
  <si>
    <t>RI55002</t>
  </si>
  <si>
    <t>RI55003</t>
  </si>
  <si>
    <t>RI55004</t>
  </si>
  <si>
    <t>RI55FLAG</t>
  </si>
  <si>
    <t>RI55KEY</t>
  </si>
  <si>
    <t>RI61002</t>
  </si>
  <si>
    <t>RI61003</t>
  </si>
  <si>
    <t>RI61004</t>
  </si>
  <si>
    <t>RI61005</t>
  </si>
  <si>
    <t>RI61006</t>
  </si>
  <si>
    <t>RI61007</t>
  </si>
  <si>
    <t>RI61008</t>
  </si>
  <si>
    <t>RI61009</t>
  </si>
  <si>
    <t>RI61010</t>
  </si>
  <si>
    <t>RI61011</t>
  </si>
  <si>
    <t>RI61012</t>
  </si>
  <si>
    <t>RI61013</t>
  </si>
  <si>
    <t>RI61014</t>
  </si>
  <si>
    <t>RI61015</t>
  </si>
  <si>
    <t>RI61016</t>
  </si>
  <si>
    <t>RI61017</t>
  </si>
  <si>
    <t>RI61018</t>
  </si>
  <si>
    <t>RI61019</t>
  </si>
  <si>
    <t>RI61020</t>
  </si>
  <si>
    <t>RI61021</t>
  </si>
  <si>
    <t>RI61022</t>
  </si>
  <si>
    <t>RI61023</t>
  </si>
  <si>
    <t>RI61024</t>
  </si>
  <si>
    <t>RI61025</t>
  </si>
  <si>
    <t>RI61026</t>
  </si>
  <si>
    <t>RI61027</t>
  </si>
  <si>
    <t>RI61028</t>
  </si>
  <si>
    <t>RI61029</t>
  </si>
  <si>
    <t>RI61030</t>
  </si>
  <si>
    <t>RI61031</t>
  </si>
  <si>
    <t>RI61032</t>
  </si>
  <si>
    <t>RI61033</t>
  </si>
  <si>
    <t>RI61034</t>
  </si>
  <si>
    <t>RI61035</t>
  </si>
  <si>
    <t>RI61036</t>
  </si>
  <si>
    <t>RI61037</t>
  </si>
  <si>
    <t>RI61038</t>
  </si>
  <si>
    <t>RI61039</t>
  </si>
  <si>
    <t>RI61040</t>
  </si>
  <si>
    <t>RI61041</t>
  </si>
  <si>
    <t>RI61042</t>
  </si>
  <si>
    <t>RI61043</t>
  </si>
  <si>
    <t>RI61044</t>
  </si>
  <si>
    <t>RI61045</t>
  </si>
  <si>
    <t>RI61046</t>
  </si>
  <si>
    <t>RI61047</t>
  </si>
  <si>
    <t>RI61048</t>
  </si>
  <si>
    <t>RI61049</t>
  </si>
  <si>
    <t>RI61050</t>
  </si>
  <si>
    <t>RI61051</t>
  </si>
  <si>
    <t>RI61052</t>
  </si>
  <si>
    <t>RI61053</t>
  </si>
  <si>
    <t>RI61054</t>
  </si>
  <si>
    <t>RI61055</t>
  </si>
  <si>
    <t>RI61056</t>
  </si>
  <si>
    <t>RI61057</t>
  </si>
  <si>
    <t>RI61058</t>
  </si>
  <si>
    <t>RI61059</t>
  </si>
  <si>
    <t>RI61060</t>
  </si>
  <si>
    <t>RI61061</t>
  </si>
  <si>
    <t>RI61062</t>
  </si>
  <si>
    <t>RI61063</t>
  </si>
  <si>
    <t>RI61064</t>
  </si>
  <si>
    <t>RI61065</t>
  </si>
  <si>
    <t>RI61066</t>
  </si>
  <si>
    <t>RI61067</t>
  </si>
  <si>
    <t>RI61068</t>
  </si>
  <si>
    <t>RI61069</t>
  </si>
  <si>
    <t>RI61070</t>
  </si>
  <si>
    <t>RI61071</t>
  </si>
  <si>
    <t>RI61072</t>
  </si>
  <si>
    <t>RI61073</t>
  </si>
  <si>
    <t>RI61074</t>
  </si>
  <si>
    <t>RI61075</t>
  </si>
  <si>
    <t>RI61076</t>
  </si>
  <si>
    <t>RI61077</t>
  </si>
  <si>
    <t>RI61078</t>
  </si>
  <si>
    <t>RI61079</t>
  </si>
  <si>
    <t>RI61FLAG</t>
  </si>
  <si>
    <t>RI61KEY</t>
  </si>
  <si>
    <t>RI71002</t>
  </si>
  <si>
    <t>RI71003</t>
  </si>
  <si>
    <t>RI71004</t>
  </si>
  <si>
    <t>RI71005</t>
  </si>
  <si>
    <t>RI71FLAG</t>
  </si>
  <si>
    <t>RI71KEY</t>
  </si>
  <si>
    <t>RI72001</t>
  </si>
  <si>
    <t>RI72002</t>
  </si>
  <si>
    <t>RI72003</t>
  </si>
  <si>
    <t>RI81002</t>
  </si>
  <si>
    <t>RI81003</t>
  </si>
  <si>
    <t>RI81004</t>
  </si>
  <si>
    <t>RI81005</t>
  </si>
  <si>
    <t>RI81006</t>
  </si>
  <si>
    <t>RI81007</t>
  </si>
  <si>
    <t>RI81KEY</t>
  </si>
  <si>
    <t>EL6001R</t>
  </si>
  <si>
    <t>EL6002R</t>
  </si>
  <si>
    <t>EL6003R</t>
  </si>
  <si>
    <t>EL6004R</t>
  </si>
  <si>
    <t>EL6005R</t>
  </si>
  <si>
    <t>EL6006R</t>
  </si>
  <si>
    <t>EL6007R</t>
  </si>
  <si>
    <t>EL6008R</t>
  </si>
  <si>
    <t>EL6009R</t>
  </si>
  <si>
    <t>EL6010R</t>
  </si>
  <si>
    <t>EL6011R</t>
  </si>
  <si>
    <t>EL6012R</t>
  </si>
  <si>
    <t>EL6013R</t>
  </si>
  <si>
    <t>EL6014R</t>
  </si>
  <si>
    <t>EL6015R</t>
  </si>
  <si>
    <t>EL6016R</t>
  </si>
  <si>
    <t>EL6017R</t>
  </si>
  <si>
    <t>EL6018R</t>
  </si>
  <si>
    <t>EL6019R</t>
  </si>
  <si>
    <t>EL6020R</t>
  </si>
  <si>
    <t>EL6021R</t>
  </si>
  <si>
    <t>EL6022R</t>
  </si>
  <si>
    <t>EL6023R</t>
  </si>
  <si>
    <t>EL6024R</t>
  </si>
  <si>
    <t>EL6025R</t>
  </si>
  <si>
    <t>EL6026R</t>
  </si>
  <si>
    <t>EL6027R</t>
  </si>
  <si>
    <t>EL6028R</t>
  </si>
  <si>
    <t>EL6029R</t>
  </si>
  <si>
    <t>EL6030R</t>
  </si>
  <si>
    <t>EL6031R</t>
  </si>
  <si>
    <t>EL6032R</t>
  </si>
  <si>
    <t>EL6033R</t>
  </si>
  <si>
    <t>EL6034R</t>
  </si>
  <si>
    <t>EL6035R</t>
  </si>
  <si>
    <t>EL6036R</t>
  </si>
  <si>
    <t>EL6037R</t>
  </si>
  <si>
    <t>EL6038R</t>
  </si>
  <si>
    <t>EL6039R</t>
  </si>
  <si>
    <t>EL6040R</t>
  </si>
  <si>
    <t>EL6041R</t>
  </si>
  <si>
    <t>EL6042R</t>
  </si>
  <si>
    <t>EL6043R</t>
  </si>
  <si>
    <t>EL6044R</t>
  </si>
  <si>
    <t>EL6045R</t>
  </si>
  <si>
    <t>EL6046R</t>
  </si>
  <si>
    <t>EL7001R</t>
  </si>
  <si>
    <t>EL7002R</t>
  </si>
  <si>
    <t>EL7003R</t>
  </si>
  <si>
    <t>EL7004R</t>
  </si>
  <si>
    <t>EL7005R</t>
  </si>
  <si>
    <t>EL7006R</t>
  </si>
  <si>
    <t>EL7007R</t>
  </si>
  <si>
    <t>EL7008R</t>
  </si>
  <si>
    <t>EL7009R</t>
  </si>
  <si>
    <t>EL7010R</t>
  </si>
  <si>
    <t>EL7011R</t>
  </si>
  <si>
    <t>EL7012R</t>
  </si>
  <si>
    <t>EL7013R</t>
  </si>
  <si>
    <t>EL7014R</t>
  </si>
  <si>
    <t>EL7015R</t>
  </si>
  <si>
    <t>EL7016R</t>
  </si>
  <si>
    <t>EL7017R</t>
  </si>
  <si>
    <t>EL7018R</t>
  </si>
  <si>
    <t>EL7019R</t>
  </si>
  <si>
    <t>EL7020R</t>
  </si>
  <si>
    <t>EL7021R</t>
  </si>
  <si>
    <t>EL7022R</t>
  </si>
  <si>
    <t>EL7023R</t>
  </si>
  <si>
    <t>EL7024R</t>
  </si>
  <si>
    <t>EL7025R</t>
  </si>
  <si>
    <t>EL7026R</t>
  </si>
  <si>
    <t>EL7027R</t>
  </si>
  <si>
    <t>EL7028R</t>
  </si>
  <si>
    <t>EL7029R</t>
  </si>
  <si>
    <t>EL7030R</t>
  </si>
  <si>
    <t>EL7031R</t>
  </si>
  <si>
    <t>EL7032R</t>
  </si>
  <si>
    <t>EL7033R</t>
  </si>
  <si>
    <t>EL7034R</t>
  </si>
  <si>
    <t>EL7035R</t>
  </si>
  <si>
    <t>EL7036R</t>
  </si>
  <si>
    <t>EL7037R</t>
  </si>
  <si>
    <t>EL7038R</t>
  </si>
  <si>
    <t>EL7039R</t>
  </si>
  <si>
    <t>EL7040R</t>
  </si>
  <si>
    <t>EL7041R</t>
  </si>
  <si>
    <t>EL7042R</t>
  </si>
  <si>
    <t>EL7043R</t>
  </si>
  <si>
    <t>EL7044R</t>
  </si>
  <si>
    <t>EL7045R</t>
  </si>
  <si>
    <t>EL7046R</t>
  </si>
  <si>
    <t>EL7047R</t>
  </si>
  <si>
    <t>EL7048R</t>
  </si>
  <si>
    <t>EL7049R</t>
  </si>
  <si>
    <t>EL7050R</t>
  </si>
  <si>
    <t>EL7051R</t>
  </si>
  <si>
    <t>EL7052R</t>
  </si>
  <si>
    <t>EL7053R</t>
  </si>
  <si>
    <t>EL7054R</t>
  </si>
  <si>
    <t>EL7055R</t>
  </si>
  <si>
    <t>EL7056R</t>
  </si>
  <si>
    <t>EL7057R</t>
  </si>
  <si>
    <t>EL7058R</t>
  </si>
  <si>
    <t>EL7059R</t>
  </si>
  <si>
    <t>EL7060R</t>
  </si>
  <si>
    <t>EL7061R</t>
  </si>
  <si>
    <t>EL7062R</t>
  </si>
  <si>
    <t>EL7063R</t>
  </si>
  <si>
    <t>EL7064R</t>
  </si>
  <si>
    <t>EL7065R</t>
  </si>
  <si>
    <t>EL7066R</t>
  </si>
  <si>
    <t>EL7067R</t>
  </si>
  <si>
    <t>EL7068R</t>
  </si>
  <si>
    <t>EL7069R</t>
  </si>
  <si>
    <t>EL7070R</t>
  </si>
  <si>
    <t>EL7071R</t>
  </si>
  <si>
    <t>EL7072R</t>
  </si>
  <si>
    <t>EL7073R</t>
  </si>
  <si>
    <t>EL7077R</t>
  </si>
  <si>
    <t>EL7081R</t>
  </si>
  <si>
    <t>EL7082R</t>
  </si>
  <si>
    <t>EL7083R</t>
  </si>
  <si>
    <t>EL7084R</t>
  </si>
  <si>
    <t>EL7085R</t>
  </si>
  <si>
    <t>EL7087R</t>
  </si>
  <si>
    <t>EL7088R</t>
  </si>
  <si>
    <t>EL7089R</t>
  </si>
  <si>
    <t>EL7093R</t>
  </si>
  <si>
    <t>EL7097R</t>
  </si>
  <si>
    <t>EL7101R</t>
  </si>
  <si>
    <t>EL7102R</t>
  </si>
  <si>
    <t>EL7103R</t>
  </si>
  <si>
    <t>EL7105R</t>
  </si>
  <si>
    <t>EL7107R</t>
  </si>
  <si>
    <t>EL7109R</t>
  </si>
  <si>
    <t>EL7111R</t>
  </si>
  <si>
    <t>EL7113R</t>
  </si>
  <si>
    <t>EL7115R</t>
  </si>
  <si>
    <t>EL7117R</t>
  </si>
  <si>
    <t>EL7119R</t>
  </si>
  <si>
    <t>EL7121R</t>
  </si>
  <si>
    <t>EL7122R</t>
  </si>
  <si>
    <t>EL7123R</t>
  </si>
  <si>
    <t>EL7124R</t>
  </si>
  <si>
    <t>EL7125R</t>
  </si>
  <si>
    <t>EL7126R</t>
  </si>
  <si>
    <t>EL7127R</t>
  </si>
  <si>
    <t>EL7128R</t>
  </si>
  <si>
    <t>EL7129R</t>
  </si>
  <si>
    <t>EL7130R</t>
  </si>
  <si>
    <t>EL7131R</t>
  </si>
  <si>
    <t>EL7132R</t>
  </si>
  <si>
    <t>EL7133R</t>
  </si>
  <si>
    <t>EL7134R</t>
  </si>
  <si>
    <t>EL7135R</t>
  </si>
  <si>
    <t>EL7136R</t>
  </si>
  <si>
    <t>EL7137R</t>
  </si>
  <si>
    <t>EL7138R</t>
  </si>
  <si>
    <t>EL7139R</t>
  </si>
  <si>
    <t>EL7140R</t>
  </si>
  <si>
    <t>EL7141R</t>
  </si>
  <si>
    <t>EL7142R</t>
  </si>
  <si>
    <t>EL7143R</t>
  </si>
  <si>
    <t>EL7144R</t>
  </si>
  <si>
    <t>EL7200R</t>
  </si>
  <si>
    <t>EL7201R</t>
  </si>
  <si>
    <t>EL7202R</t>
  </si>
  <si>
    <t>EL7203R</t>
  </si>
  <si>
    <t>EL7204R</t>
  </si>
  <si>
    <t>PM001R</t>
  </si>
  <si>
    <t>PM002R</t>
  </si>
  <si>
    <t>PM006R</t>
  </si>
  <si>
    <t>PM008R</t>
  </si>
  <si>
    <t>PM009R</t>
  </si>
  <si>
    <t>PM010R</t>
  </si>
  <si>
    <t>PM011R</t>
  </si>
  <si>
    <t>PM012R</t>
  </si>
  <si>
    <t>PM013R</t>
  </si>
  <si>
    <t>PM014R</t>
  </si>
  <si>
    <t>PM015R</t>
  </si>
  <si>
    <t>PM016R</t>
  </si>
  <si>
    <t>PM019R</t>
  </si>
  <si>
    <t>PNB066R</t>
  </si>
  <si>
    <t>PNB078R</t>
  </si>
  <si>
    <t>PNB079R</t>
  </si>
  <si>
    <t>PNB178R</t>
  </si>
  <si>
    <t>PNW001R</t>
  </si>
  <si>
    <t>PNW002R</t>
  </si>
  <si>
    <t>PNW005R</t>
  </si>
  <si>
    <t>PNW007R</t>
  </si>
  <si>
    <t>PNW008R</t>
  </si>
  <si>
    <t>PNW015R</t>
  </si>
  <si>
    <t>PNW016R</t>
  </si>
  <si>
    <t>PNW017R</t>
  </si>
  <si>
    <t>PNW018R</t>
  </si>
  <si>
    <t>PNW019R</t>
  </si>
  <si>
    <t>PNW022R</t>
  </si>
  <si>
    <t>PNW023R</t>
  </si>
  <si>
    <t>PNW024R</t>
  </si>
  <si>
    <t>PNW026R</t>
  </si>
  <si>
    <t>PNW027R</t>
  </si>
  <si>
    <t>PNW028R</t>
  </si>
  <si>
    <t>PNW029R</t>
  </si>
  <si>
    <t>PNW030R</t>
  </si>
  <si>
    <t>PNW031R</t>
  </si>
  <si>
    <t>PNW032R</t>
  </si>
  <si>
    <t>PNW033R</t>
  </si>
  <si>
    <t>PNW034R</t>
  </si>
  <si>
    <t>PNW035R</t>
  </si>
  <si>
    <t>PNW036R</t>
  </si>
  <si>
    <t>PNW037R</t>
  </si>
  <si>
    <t>PNW038R</t>
  </si>
  <si>
    <t>PNW039R</t>
  </si>
  <si>
    <t>PNW040R</t>
  </si>
  <si>
    <t>PNW041R</t>
  </si>
  <si>
    <t>PNW042R</t>
  </si>
  <si>
    <t>PNW043R</t>
  </si>
  <si>
    <t>PNW044R</t>
  </si>
  <si>
    <t>PNW045R</t>
  </si>
  <si>
    <t>PNW046R</t>
  </si>
  <si>
    <t>PNW047R</t>
  </si>
  <si>
    <t>PNW049R</t>
  </si>
  <si>
    <t>PNW050R</t>
  </si>
  <si>
    <t>PNW051R</t>
  </si>
  <si>
    <t>PNW052R</t>
  </si>
  <si>
    <t>PNW053R</t>
  </si>
  <si>
    <t>PNW054R</t>
  </si>
  <si>
    <t>PNW055R</t>
  </si>
  <si>
    <t>PNW056R</t>
  </si>
  <si>
    <t>PNW057R</t>
  </si>
  <si>
    <t>PNW058R</t>
  </si>
  <si>
    <t>PNW059R</t>
  </si>
  <si>
    <t>PNW062R</t>
  </si>
  <si>
    <t>PNW063R</t>
  </si>
  <si>
    <t>PNW064R</t>
  </si>
  <si>
    <t>PNW065R</t>
  </si>
  <si>
    <t>PNW066R</t>
  </si>
  <si>
    <t>PNW067R</t>
  </si>
  <si>
    <t>PNW068R</t>
  </si>
  <si>
    <t>PNW069R</t>
  </si>
  <si>
    <t>PNW070R</t>
  </si>
  <si>
    <t>PNW071R</t>
  </si>
  <si>
    <t>PNW072R</t>
  </si>
  <si>
    <t>PNW073R</t>
  </si>
  <si>
    <t>PNW078R</t>
  </si>
  <si>
    <t>PNW079R</t>
  </si>
  <si>
    <t>PNW080R</t>
  </si>
  <si>
    <t>PNW082R</t>
  </si>
  <si>
    <t>PNW083R</t>
  </si>
  <si>
    <t>PNW087R</t>
  </si>
  <si>
    <t>PNW088R</t>
  </si>
  <si>
    <t>PNW090R</t>
  </si>
  <si>
    <t>PNW091R</t>
  </si>
  <si>
    <t>PNW093R</t>
  </si>
  <si>
    <t>PNW094R</t>
  </si>
  <si>
    <t>PNW096R</t>
  </si>
  <si>
    <t>PNW097R</t>
  </si>
  <si>
    <t>PNW099R</t>
  </si>
  <si>
    <t>PNW100R</t>
  </si>
  <si>
    <t>PNW102R</t>
  </si>
  <si>
    <t>PNW103R</t>
  </si>
  <si>
    <t>PNW105R</t>
  </si>
  <si>
    <t>PNW106R</t>
  </si>
  <si>
    <t>PNW108R</t>
  </si>
  <si>
    <t>PNW109R</t>
  </si>
  <si>
    <t>PNW110R</t>
  </si>
  <si>
    <t>PNW111R</t>
  </si>
  <si>
    <t>PNW112R</t>
  </si>
  <si>
    <t>PNW114R</t>
  </si>
  <si>
    <t>PNW115R</t>
  </si>
  <si>
    <t>PNW117R</t>
  </si>
  <si>
    <t>PNW118R</t>
  </si>
  <si>
    <t>PNW120R</t>
  </si>
  <si>
    <t>PNW121R</t>
  </si>
  <si>
    <t>PNW123R</t>
  </si>
  <si>
    <t>PNW124R</t>
  </si>
  <si>
    <t>PNW132R</t>
  </si>
  <si>
    <t>PNW134R</t>
  </si>
  <si>
    <t>PNW135R</t>
  </si>
  <si>
    <t>PNW136R</t>
  </si>
  <si>
    <t>PNW137R</t>
  </si>
  <si>
    <t>PNW138R</t>
  </si>
  <si>
    <t>PNW142R</t>
  </si>
  <si>
    <t>PNW157R</t>
  </si>
  <si>
    <t>PNW158R</t>
  </si>
  <si>
    <t>PNW159R</t>
  </si>
  <si>
    <t>PNW160R</t>
  </si>
  <si>
    <t>PNW161R</t>
  </si>
  <si>
    <t>PNW162R</t>
  </si>
  <si>
    <t>PNW164R</t>
  </si>
  <si>
    <t>PNW165R</t>
  </si>
  <si>
    <t>PNW166R</t>
  </si>
  <si>
    <t>PNW167R</t>
  </si>
  <si>
    <t>PNW169R</t>
  </si>
  <si>
    <t>PNW170R</t>
  </si>
  <si>
    <t>PNW171R</t>
  </si>
  <si>
    <t>PNW172R</t>
  </si>
  <si>
    <t>PNW173R</t>
  </si>
  <si>
    <t>PNW174R</t>
  </si>
  <si>
    <t>PNW175R</t>
  </si>
  <si>
    <t>PNW176R</t>
  </si>
  <si>
    <t>PNW177R</t>
  </si>
  <si>
    <t>PNW178R</t>
  </si>
  <si>
    <t>PNW179R</t>
  </si>
  <si>
    <t>PNW180R</t>
  </si>
  <si>
    <t>PNW181R</t>
  </si>
  <si>
    <t>PNW182R</t>
  </si>
  <si>
    <t>PNW183R</t>
  </si>
  <si>
    <t>PNW184R</t>
  </si>
  <si>
    <t>PNW185R</t>
  </si>
  <si>
    <t>PNW186R</t>
  </si>
  <si>
    <t>PNW191R</t>
  </si>
  <si>
    <t>PNW192R</t>
  </si>
  <si>
    <t>PNW193R</t>
  </si>
  <si>
    <t>PNW194R</t>
  </si>
  <si>
    <t>PNW195R</t>
  </si>
  <si>
    <t>PNW196R</t>
  </si>
  <si>
    <t>PNW197R</t>
  </si>
  <si>
    <t>PNW198R</t>
  </si>
  <si>
    <t>PNW199R</t>
  </si>
  <si>
    <t>PNW200R</t>
  </si>
  <si>
    <t>PNW201R</t>
  </si>
  <si>
    <t>PNW202R</t>
  </si>
  <si>
    <t>PNW228R</t>
  </si>
  <si>
    <t>PNW231R</t>
  </si>
  <si>
    <t>PNW232R</t>
  </si>
  <si>
    <t>PNW233R</t>
  </si>
  <si>
    <t>PNW234R</t>
  </si>
  <si>
    <t>PNW237R</t>
  </si>
  <si>
    <t>PNW244R</t>
  </si>
  <si>
    <t>PNW245R</t>
  </si>
  <si>
    <t>PNW246R</t>
  </si>
  <si>
    <t>PNW247R</t>
  </si>
  <si>
    <t>PNW252R</t>
  </si>
  <si>
    <t>PNW253R</t>
  </si>
  <si>
    <t>PNW254R</t>
  </si>
  <si>
    <t>PNW259R</t>
  </si>
  <si>
    <t>PNW262R</t>
  </si>
  <si>
    <t>PNW263R</t>
  </si>
  <si>
    <t>PNW264R</t>
  </si>
  <si>
    <t>PNW265R</t>
  </si>
  <si>
    <t>PNW266R</t>
  </si>
  <si>
    <t>PNW267R</t>
  </si>
  <si>
    <t>PNW268R</t>
  </si>
  <si>
    <t>PNW275R</t>
  </si>
  <si>
    <t>PNW276R</t>
  </si>
  <si>
    <t>PNW277R</t>
  </si>
  <si>
    <t>PNW278R</t>
  </si>
  <si>
    <t>PNW282R</t>
  </si>
  <si>
    <t>PNW283R</t>
  </si>
  <si>
    <t>PNW284R</t>
  </si>
  <si>
    <t>PNW289R</t>
  </si>
  <si>
    <t>PNW290R</t>
  </si>
  <si>
    <t>PNW291R</t>
  </si>
  <si>
    <t>PNW292R</t>
  </si>
  <si>
    <t>PNW293R</t>
  </si>
  <si>
    <t>PNW294R</t>
  </si>
  <si>
    <t>PNW296R</t>
  </si>
  <si>
    <t>PNW297R</t>
  </si>
  <si>
    <t>PNW298R</t>
  </si>
  <si>
    <t>PNW299R</t>
  </si>
  <si>
    <t>PNW300R</t>
  </si>
  <si>
    <t>PNW301R</t>
  </si>
  <si>
    <t>PNW302R</t>
  </si>
  <si>
    <t>PNW303R</t>
  </si>
  <si>
    <t>PNW304R</t>
  </si>
  <si>
    <t>PNW305R</t>
  </si>
  <si>
    <t>PNW306R</t>
  </si>
  <si>
    <t>PNW307R</t>
  </si>
  <si>
    <t>PNW309R</t>
  </si>
  <si>
    <t>PNW310R</t>
  </si>
  <si>
    <t>PNW311R</t>
  </si>
  <si>
    <t>PNW312R</t>
  </si>
  <si>
    <t>PNW313R</t>
  </si>
  <si>
    <t>PNW314R</t>
  </si>
  <si>
    <t>PNW318R</t>
  </si>
  <si>
    <t>PNW319R</t>
  </si>
  <si>
    <t>PNW320R</t>
  </si>
  <si>
    <t>PNW321R</t>
  </si>
  <si>
    <t>PNW322R</t>
  </si>
  <si>
    <t>PNW323R</t>
  </si>
  <si>
    <t>PNW324R</t>
  </si>
  <si>
    <t>PNW325R</t>
  </si>
  <si>
    <t>PNW326R</t>
  </si>
  <si>
    <t>PNW329R</t>
  </si>
  <si>
    <t>PNW330R</t>
  </si>
  <si>
    <t>PNW333R</t>
  </si>
  <si>
    <t>PNW334R</t>
  </si>
  <si>
    <t>PNW337R</t>
  </si>
  <si>
    <t>PNW338R</t>
  </si>
  <si>
    <t>PNW341R</t>
  </si>
  <si>
    <t>PNW342R</t>
  </si>
  <si>
    <t>PNW345R</t>
  </si>
  <si>
    <t>PNW346R</t>
  </si>
  <si>
    <t>PNW349R</t>
  </si>
  <si>
    <t>PNW350R</t>
  </si>
  <si>
    <t>PNW353R</t>
  </si>
  <si>
    <t>PNW354R</t>
  </si>
  <si>
    <t>PNW357R</t>
  </si>
  <si>
    <t>PNW358R</t>
  </si>
  <si>
    <t>PNW362R</t>
  </si>
  <si>
    <t>PNW363R</t>
  </si>
  <si>
    <t>PNW364R</t>
  </si>
  <si>
    <t>PNW402R</t>
  </si>
  <si>
    <t>PNW403R</t>
  </si>
  <si>
    <t>PNW408R</t>
  </si>
  <si>
    <t>PNW409R</t>
  </si>
  <si>
    <t>PNW410R</t>
  </si>
  <si>
    <t>PNW412R</t>
  </si>
  <si>
    <t>PNW413R</t>
  </si>
  <si>
    <t>PNW414R</t>
  </si>
  <si>
    <t>PNW415R</t>
  </si>
  <si>
    <t>PNW416R</t>
  </si>
  <si>
    <t>PNW417R</t>
  </si>
  <si>
    <t>PNW418R</t>
  </si>
  <si>
    <t>PNW419R</t>
  </si>
  <si>
    <t>PNW420R</t>
  </si>
  <si>
    <t>PNW421R</t>
  </si>
  <si>
    <t>PNW468R</t>
  </si>
  <si>
    <t>PNW469R</t>
  </si>
  <si>
    <t>PNW470R</t>
  </si>
  <si>
    <t>PNW471R</t>
  </si>
  <si>
    <t>PNW472R</t>
  </si>
  <si>
    <t>PNW473R</t>
  </si>
  <si>
    <t>PNW474R</t>
  </si>
  <si>
    <t>PNW475R</t>
  </si>
  <si>
    <t>PNW476R</t>
  </si>
  <si>
    <t>PNW488R</t>
  </si>
  <si>
    <t>PNW490R</t>
  </si>
  <si>
    <t>PNW491R</t>
  </si>
  <si>
    <t>PNW495R</t>
  </si>
  <si>
    <t>PNW497R</t>
  </si>
  <si>
    <t>PNW498R</t>
  </si>
  <si>
    <t>PNW503R</t>
  </si>
  <si>
    <t>RI001AR</t>
  </si>
  <si>
    <t>RI001CR</t>
  </si>
  <si>
    <t>RI001DR</t>
  </si>
  <si>
    <t>RI001ER</t>
  </si>
  <si>
    <t>RI001FR</t>
  </si>
  <si>
    <t>RI001HR</t>
  </si>
  <si>
    <t>RI013AR</t>
  </si>
  <si>
    <t>RI013BR</t>
  </si>
  <si>
    <t>RI013CR</t>
  </si>
  <si>
    <t>RI013DR</t>
  </si>
  <si>
    <t>RI013ER</t>
  </si>
  <si>
    <t>RI013FR</t>
  </si>
  <si>
    <t>RI013GR</t>
  </si>
  <si>
    <t>RI013HR</t>
  </si>
  <si>
    <t>RI013IR</t>
  </si>
  <si>
    <t>RI013JR</t>
  </si>
  <si>
    <t>RI013KR</t>
  </si>
  <si>
    <t>RI013LR</t>
  </si>
  <si>
    <t>RI013MR</t>
  </si>
  <si>
    <t>RI013NR</t>
  </si>
  <si>
    <t>RI013OR</t>
  </si>
  <si>
    <t>RI013PR</t>
  </si>
  <si>
    <t>RI013QR</t>
  </si>
  <si>
    <t>RI013RR</t>
  </si>
  <si>
    <t>RI013SR</t>
  </si>
  <si>
    <t>RI013TR</t>
  </si>
  <si>
    <t>RI013UR</t>
  </si>
  <si>
    <t>RI013VR</t>
  </si>
  <si>
    <t>RI013WR</t>
  </si>
  <si>
    <t>RI013XR</t>
  </si>
  <si>
    <t>RI026AAR</t>
  </si>
  <si>
    <t>RI026AR</t>
  </si>
  <si>
    <t>RI026BBR</t>
  </si>
  <si>
    <t>RI026BR</t>
  </si>
  <si>
    <t>RI026CR</t>
  </si>
  <si>
    <t>RI026DDR</t>
  </si>
  <si>
    <t>RI026DR</t>
  </si>
  <si>
    <t>RI026ER</t>
  </si>
  <si>
    <t>RI026FFR</t>
  </si>
  <si>
    <t>RI026FR</t>
  </si>
  <si>
    <t>RI026GGR</t>
  </si>
  <si>
    <t>RI026GR</t>
  </si>
  <si>
    <t>RI026HHR</t>
  </si>
  <si>
    <t>RI026HR</t>
  </si>
  <si>
    <t>RI026IR</t>
  </si>
  <si>
    <t>RI026JR</t>
  </si>
  <si>
    <t>RI026KR</t>
  </si>
  <si>
    <t>RI026LR</t>
  </si>
  <si>
    <t>RI026MR</t>
  </si>
  <si>
    <t>RI026NR</t>
  </si>
  <si>
    <t>RI026OR</t>
  </si>
  <si>
    <t>RI026QR</t>
  </si>
  <si>
    <t>RI026RR</t>
  </si>
  <si>
    <t>RI026SR</t>
  </si>
  <si>
    <t>RI026TR</t>
  </si>
  <si>
    <t>RI026UR</t>
  </si>
  <si>
    <t>RI026VR</t>
  </si>
  <si>
    <t>RI026WR</t>
  </si>
  <si>
    <t>RI026XR</t>
  </si>
  <si>
    <t>RI026YR</t>
  </si>
  <si>
    <t>RI026ZR</t>
  </si>
  <si>
    <t>RM001R</t>
  </si>
  <si>
    <t>RM002R</t>
  </si>
  <si>
    <t>RM003R</t>
  </si>
  <si>
    <t>RM004R</t>
  </si>
  <si>
    <t>RM005R</t>
  </si>
  <si>
    <t>RM006R</t>
  </si>
  <si>
    <t>RM007R</t>
  </si>
  <si>
    <t>RM008R</t>
  </si>
  <si>
    <t>RM009R</t>
  </si>
  <si>
    <t>RM010R</t>
  </si>
  <si>
    <t>RM011R</t>
  </si>
  <si>
    <t>RM013R</t>
  </si>
  <si>
    <t>RM014R</t>
  </si>
  <si>
    <t>RM015R</t>
  </si>
  <si>
    <t>RM016R</t>
  </si>
  <si>
    <t>RM017R</t>
  </si>
  <si>
    <t>RM018R</t>
  </si>
  <si>
    <t>RM019R</t>
  </si>
  <si>
    <t>RM020R</t>
  </si>
  <si>
    <t>RM021R</t>
  </si>
  <si>
    <t>RM022R</t>
  </si>
  <si>
    <t>RM023R</t>
  </si>
  <si>
    <t>RM024R</t>
  </si>
  <si>
    <t>RM025R</t>
  </si>
  <si>
    <t>RM026R</t>
  </si>
  <si>
    <t>RM027R</t>
  </si>
  <si>
    <t>RM028R</t>
  </si>
  <si>
    <t>RM029R</t>
  </si>
  <si>
    <t>RM030R</t>
  </si>
  <si>
    <t>RM031R</t>
  </si>
  <si>
    <t>RM032R</t>
  </si>
  <si>
    <t>RM033R</t>
  </si>
  <si>
    <t>RM034R</t>
  </si>
  <si>
    <t>RM035R</t>
  </si>
  <si>
    <t>RM036R</t>
  </si>
  <si>
    <t>RM037R</t>
  </si>
  <si>
    <t>RM038R</t>
  </si>
  <si>
    <t>RM040R</t>
  </si>
  <si>
    <t>RM041R</t>
  </si>
  <si>
    <t>RM042R</t>
  </si>
  <si>
    <t>RM043R</t>
  </si>
  <si>
    <t>RM044R</t>
  </si>
  <si>
    <t>RM045R</t>
  </si>
  <si>
    <t>RM047R</t>
  </si>
  <si>
    <t>RM048R</t>
  </si>
  <si>
    <t>RM049R</t>
  </si>
  <si>
    <t>RM050R</t>
  </si>
  <si>
    <t>RM051R</t>
  </si>
  <si>
    <t>RM053R</t>
  </si>
  <si>
    <t>RM054R</t>
  </si>
  <si>
    <t>RM060R</t>
  </si>
  <si>
    <t>RM061R</t>
  </si>
  <si>
    <t>RM062R</t>
  </si>
  <si>
    <t>RM063R</t>
  </si>
  <si>
    <t>RM064R</t>
  </si>
  <si>
    <t>RM065R</t>
  </si>
  <si>
    <t>RM066R</t>
  </si>
  <si>
    <t>RM067R</t>
  </si>
  <si>
    <t>RM068R</t>
  </si>
  <si>
    <t>RM069R</t>
  </si>
  <si>
    <t>RM070R</t>
  </si>
  <si>
    <t>RM071R</t>
  </si>
  <si>
    <t>RM072R</t>
  </si>
  <si>
    <t>RM073R</t>
  </si>
  <si>
    <t>RM074R</t>
  </si>
  <si>
    <t>RM075R</t>
  </si>
  <si>
    <t>RM076R</t>
  </si>
  <si>
    <t>RM077R</t>
  </si>
  <si>
    <t>RM079R</t>
  </si>
  <si>
    <t>RM080R</t>
  </si>
  <si>
    <t>RM094R</t>
  </si>
  <si>
    <t>RM095R</t>
  </si>
  <si>
    <t>RM096R</t>
  </si>
  <si>
    <t>RT001R</t>
  </si>
  <si>
    <t>RT002R</t>
  </si>
  <si>
    <t>RT003R</t>
  </si>
  <si>
    <t>RT004R</t>
  </si>
  <si>
    <t>RT005R</t>
  </si>
  <si>
    <t>RT006R</t>
  </si>
  <si>
    <t>RT007R</t>
  </si>
  <si>
    <t>RT008R</t>
  </si>
  <si>
    <t>RT009R</t>
  </si>
  <si>
    <t>RT011R</t>
  </si>
  <si>
    <t>RT012R</t>
  </si>
  <si>
    <t>RT013R</t>
  </si>
  <si>
    <t>RT018R</t>
  </si>
  <si>
    <t>RT020R</t>
  </si>
  <si>
    <t>RT021R</t>
  </si>
  <si>
    <t>RT022R</t>
  </si>
  <si>
    <t>RT023R</t>
  </si>
  <si>
    <t>RT024R</t>
  </si>
  <si>
    <t>RT025R</t>
  </si>
  <si>
    <t>RT026R</t>
  </si>
  <si>
    <t>RT027R</t>
  </si>
  <si>
    <t>RT028R</t>
  </si>
  <si>
    <t>RT029R</t>
  </si>
  <si>
    <t>RT030R</t>
  </si>
  <si>
    <t>RT031R</t>
  </si>
  <si>
    <t>RT032R</t>
  </si>
  <si>
    <t>RT033R</t>
  </si>
  <si>
    <t>RT034R</t>
  </si>
  <si>
    <t>RT035R</t>
  </si>
  <si>
    <t>RT036R</t>
  </si>
  <si>
    <t>RT037R</t>
  </si>
  <si>
    <t>RT038R</t>
  </si>
  <si>
    <t>RT039R</t>
  </si>
  <si>
    <t>RT040R</t>
  </si>
  <si>
    <t>RT041R</t>
  </si>
  <si>
    <t>RT044R</t>
  </si>
  <si>
    <t>RT045R</t>
  </si>
  <si>
    <t>RT046R</t>
  </si>
  <si>
    <t>RT052R</t>
  </si>
  <si>
    <t>RT053R</t>
  </si>
  <si>
    <t>RT054R</t>
  </si>
  <si>
    <t>RT055R</t>
  </si>
  <si>
    <t>RT056R</t>
  </si>
  <si>
    <t>RT057R</t>
  </si>
  <si>
    <t>RT060R</t>
  </si>
  <si>
    <t>RT061R</t>
  </si>
  <si>
    <t>RT062R</t>
  </si>
  <si>
    <t>RT063R</t>
  </si>
  <si>
    <t>RT064R</t>
  </si>
  <si>
    <t>RT065R</t>
  </si>
  <si>
    <t>RT066R</t>
  </si>
  <si>
    <t>RT067R</t>
  </si>
  <si>
    <t>RT068R</t>
  </si>
  <si>
    <t>RT069R</t>
  </si>
  <si>
    <t>RT070R</t>
  </si>
  <si>
    <t>RT071R</t>
  </si>
  <si>
    <t>RT072R</t>
  </si>
  <si>
    <t>RT073R</t>
  </si>
  <si>
    <t>RT074R</t>
  </si>
  <si>
    <t>RT075R</t>
  </si>
  <si>
    <t>RT076R</t>
  </si>
  <si>
    <t>RT078R</t>
  </si>
  <si>
    <t>RT079R</t>
  </si>
  <si>
    <t>RT080R</t>
  </si>
  <si>
    <t>RT081R</t>
  </si>
  <si>
    <t>RT082R</t>
  </si>
  <si>
    <t>RT083R</t>
  </si>
  <si>
    <t>RT084R</t>
  </si>
  <si>
    <t>RT086R</t>
  </si>
  <si>
    <t>RT087R</t>
  </si>
  <si>
    <t>RT090R</t>
  </si>
  <si>
    <t>RT094R</t>
  </si>
  <si>
    <t>RT095R</t>
  </si>
  <si>
    <t>RT099R</t>
  </si>
  <si>
    <t>RT100R</t>
  </si>
  <si>
    <t>RT102R</t>
  </si>
  <si>
    <t>RT103R</t>
  </si>
  <si>
    <t>RT104R</t>
  </si>
  <si>
    <t>RT105R</t>
  </si>
  <si>
    <t>RT106R</t>
  </si>
  <si>
    <t>RT107R</t>
  </si>
  <si>
    <t>RT108R</t>
  </si>
  <si>
    <t>RT109R</t>
  </si>
  <si>
    <t>RT110R</t>
  </si>
  <si>
    <t>RT111R</t>
  </si>
  <si>
    <t>RT112R</t>
  </si>
  <si>
    <t>RT113R</t>
  </si>
  <si>
    <t>RT114R</t>
  </si>
  <si>
    <t>RT115R</t>
  </si>
  <si>
    <t>RT116R</t>
  </si>
  <si>
    <t>RT117R</t>
  </si>
  <si>
    <t>RT118R</t>
  </si>
  <si>
    <t>RT119R</t>
  </si>
  <si>
    <t>RT126R</t>
  </si>
  <si>
    <t>RT127R</t>
  </si>
  <si>
    <t>SCODESAR</t>
  </si>
  <si>
    <t>SCODESBR</t>
  </si>
  <si>
    <t>SCODESCR</t>
  </si>
  <si>
    <t>SCODESDR</t>
  </si>
  <si>
    <t>SCODESER</t>
  </si>
  <si>
    <t>SCODESFR</t>
  </si>
  <si>
    <t>SCODESGR</t>
  </si>
  <si>
    <t>SCODESHR</t>
  </si>
  <si>
    <t>SCODESIR</t>
  </si>
  <si>
    <t>SCODESJR</t>
  </si>
  <si>
    <t>SCODESKR</t>
  </si>
  <si>
    <t>SCODESLR</t>
  </si>
  <si>
    <t>SCODESMR</t>
  </si>
  <si>
    <t>SCODESNR</t>
  </si>
  <si>
    <t>SCODESOR</t>
  </si>
  <si>
    <t>SCODESPR</t>
  </si>
  <si>
    <t>SCODESRR</t>
  </si>
  <si>
    <t>SFLAGSAR</t>
  </si>
  <si>
    <t>SFLAGSBR</t>
  </si>
  <si>
    <t>SFLAGSCR</t>
  </si>
  <si>
    <t>SFLAGSDR</t>
  </si>
  <si>
    <t>SFLAGSFR</t>
  </si>
  <si>
    <t>SFLAGSGR</t>
  </si>
  <si>
    <t>SFLAGSHR</t>
  </si>
  <si>
    <t>SFLAGSIR</t>
  </si>
  <si>
    <t>SFLAGSJR</t>
  </si>
  <si>
    <t>SFLAGSMR</t>
  </si>
  <si>
    <t>SFLAGSNR</t>
  </si>
  <si>
    <t>SFLAGSOR</t>
  </si>
  <si>
    <t>SFLAGSPR</t>
  </si>
  <si>
    <t>SFLAGSQR</t>
  </si>
  <si>
    <t>SFLAGSRR</t>
  </si>
  <si>
    <t>SFLAGSSR</t>
  </si>
  <si>
    <t>SFLAGSTR</t>
  </si>
  <si>
    <t>SFLAGSUR</t>
  </si>
  <si>
    <t>SFLAGSVR</t>
  </si>
  <si>
    <t>UA001R</t>
  </si>
  <si>
    <t>UA002R</t>
  </si>
  <si>
    <t>UA003R</t>
  </si>
  <si>
    <t>UA004R</t>
  </si>
  <si>
    <t>UA005R</t>
  </si>
  <si>
    <t>UA006R</t>
  </si>
  <si>
    <t>UA007R</t>
  </si>
  <si>
    <t>UA008R</t>
  </si>
  <si>
    <t>UA009R</t>
  </si>
  <si>
    <t>UA010R</t>
  </si>
  <si>
    <t>UA011R</t>
  </si>
  <si>
    <t>UA012R</t>
  </si>
  <si>
    <t>UA013R</t>
  </si>
  <si>
    <t>UA014R</t>
  </si>
  <si>
    <t>UA015R</t>
  </si>
  <si>
    <t>UA016R</t>
  </si>
  <si>
    <t>UA017R</t>
  </si>
  <si>
    <t>UA018R</t>
  </si>
  <si>
    <t>UA019R</t>
  </si>
  <si>
    <t>UA020R</t>
  </si>
  <si>
    <t>UA021R</t>
  </si>
  <si>
    <t>UA022R</t>
  </si>
  <si>
    <t>UA023R</t>
  </si>
  <si>
    <t>UA024R</t>
  </si>
  <si>
    <t>UA025R</t>
  </si>
  <si>
    <t>ZEL6001R</t>
  </si>
  <si>
    <t>ZEL6002R</t>
  </si>
  <si>
    <t>ZEL6003R</t>
  </si>
  <si>
    <t>ZEL6004R</t>
  </si>
  <si>
    <t>ZEL7001R</t>
  </si>
  <si>
    <t>ZEL7002R</t>
  </si>
  <si>
    <t>ZEL7003R</t>
  </si>
  <si>
    <t>ZEL7004R</t>
  </si>
  <si>
    <t>ZEL7005R</t>
  </si>
  <si>
    <t>ZEL7006R</t>
  </si>
  <si>
    <t>ZEL7007R</t>
  </si>
  <si>
    <t>ZEL7008R</t>
  </si>
  <si>
    <t>ZEL7009R</t>
  </si>
  <si>
    <t>ZEL7010R</t>
  </si>
  <si>
    <t>ZEL7011R</t>
  </si>
  <si>
    <t>ZEL7012R</t>
  </si>
  <si>
    <t>ZPNB001R</t>
  </si>
  <si>
    <t>ZPNB002R</t>
  </si>
  <si>
    <t>ZPNB003R</t>
  </si>
  <si>
    <t>ZPNB004R</t>
  </si>
  <si>
    <t>ZPNB005R</t>
  </si>
  <si>
    <t>ZPNB006R</t>
  </si>
  <si>
    <t>ZPNB007R</t>
  </si>
  <si>
    <t>ZPNB008R</t>
  </si>
  <si>
    <t>ZPNB009R</t>
  </si>
  <si>
    <t>ZPNB010R</t>
  </si>
  <si>
    <t>ZPNW001R</t>
  </si>
  <si>
    <t>ZPNW002R</t>
  </si>
  <si>
    <t>ZPNW003R</t>
  </si>
  <si>
    <t>ZPNW004R</t>
  </si>
  <si>
    <t>ZPNW005R</t>
  </si>
  <si>
    <t>ZPNW006R</t>
  </si>
  <si>
    <t>ZPNW007R</t>
  </si>
  <si>
    <t>ZPNW008R</t>
  </si>
  <si>
    <t>ZPNW009R</t>
  </si>
  <si>
    <t>ZPNW010R</t>
  </si>
  <si>
    <t>ZPNW011R</t>
  </si>
  <si>
    <t>ZPNW012R</t>
  </si>
  <si>
    <t>ZPNW013R</t>
  </si>
  <si>
    <t>ZPNW014R</t>
  </si>
  <si>
    <t>ZPNW015R</t>
  </si>
  <si>
    <t>ZPNW016R</t>
  </si>
  <si>
    <t>ZPNW017R</t>
  </si>
  <si>
    <t>ZPNW018R</t>
  </si>
  <si>
    <t>ZPNW019R</t>
  </si>
  <si>
    <t>ZPNW020R</t>
  </si>
  <si>
    <t>ZPNW021R</t>
  </si>
  <si>
    <t>ZPNW025R</t>
  </si>
  <si>
    <t>ZPNW026R</t>
  </si>
  <si>
    <t>ZPNW029R</t>
  </si>
  <si>
    <t>ZPNW030R</t>
  </si>
  <si>
    <t>ZPNW031R</t>
  </si>
  <si>
    <t>ZPNW032R</t>
  </si>
  <si>
    <t>ZPNW033R</t>
  </si>
  <si>
    <t>ZPNW034R</t>
  </si>
  <si>
    <t>ZPNW035R</t>
  </si>
  <si>
    <t>ZPNW036R</t>
  </si>
  <si>
    <t>ZPNW037R</t>
  </si>
  <si>
    <t>ZPNW038R</t>
  </si>
  <si>
    <t>ZPNW039R</t>
  </si>
  <si>
    <t>ZPNW040R</t>
  </si>
  <si>
    <t>ZPNW041R</t>
  </si>
  <si>
    <t>ZPNW042R</t>
  </si>
  <si>
    <t>ZPNW043R</t>
  </si>
  <si>
    <t>ZPNW044R</t>
  </si>
  <si>
    <t>ZPNW045R</t>
  </si>
  <si>
    <t>ZPNW046R</t>
  </si>
  <si>
    <t>ZPNW048R</t>
  </si>
  <si>
    <t>ZPNW049R</t>
  </si>
  <si>
    <t>ZPNW050R</t>
  </si>
  <si>
    <t>ZPNW051R</t>
  </si>
  <si>
    <t>ZPNW052R</t>
  </si>
  <si>
    <t>ZPNW053R</t>
  </si>
  <si>
    <t>ZRI024AR</t>
  </si>
  <si>
    <t>ZRI024BR</t>
  </si>
  <si>
    <t>ZRI024CR</t>
  </si>
  <si>
    <t>ZRI024DR</t>
  </si>
  <si>
    <t>ZRI024ER</t>
  </si>
  <si>
    <t>ZRI024FR</t>
  </si>
  <si>
    <t>ZRI024GR</t>
  </si>
  <si>
    <t>ZRI024HR</t>
  </si>
  <si>
    <t>ZRI024IR</t>
  </si>
  <si>
    <t>ZRI024JR</t>
  </si>
  <si>
    <t>ZRI024KR</t>
  </si>
  <si>
    <t>ZRI024LR</t>
  </si>
  <si>
    <t>ZRI024MR</t>
  </si>
  <si>
    <t>ZRI024NR</t>
  </si>
  <si>
    <t>ZRI024OR</t>
  </si>
  <si>
    <t>ZRI024PR</t>
  </si>
  <si>
    <t>ZRI024QR</t>
  </si>
  <si>
    <t>ZRI024RR</t>
  </si>
  <si>
    <t>ZRI024SR</t>
  </si>
  <si>
    <t>ZRI024TR</t>
  </si>
  <si>
    <t>ZRI024UR</t>
  </si>
  <si>
    <t>ZRI024VR</t>
  </si>
  <si>
    <t>ZRI024WR</t>
  </si>
  <si>
    <t>ZRI024XR</t>
  </si>
  <si>
    <t>ZRI024YR</t>
  </si>
  <si>
    <t>ZRI024ZR</t>
  </si>
  <si>
    <t>ZRI027AR</t>
  </si>
  <si>
    <t>ZRI027BR</t>
  </si>
  <si>
    <t>ZRI027CR</t>
  </si>
  <si>
    <t>ZRI05AR</t>
  </si>
  <si>
    <t>ZRI05B1R</t>
  </si>
  <si>
    <t>ZRI05B2R</t>
  </si>
  <si>
    <t>ZRI05B3R</t>
  </si>
  <si>
    <t>ZRI05B4R</t>
  </si>
  <si>
    <t>ZRI05B5R</t>
  </si>
  <si>
    <t>ZRI05B6R</t>
  </si>
  <si>
    <t>ZRI05B7R</t>
  </si>
  <si>
    <t>ZRI05B8R</t>
  </si>
  <si>
    <t>ZRI05B9R</t>
  </si>
  <si>
    <t>ZRI05BR</t>
  </si>
  <si>
    <t>ZRI05C1R</t>
  </si>
  <si>
    <t>ZRI05C2R</t>
  </si>
  <si>
    <t>ZRI05C3R</t>
  </si>
  <si>
    <t>ZRI05C4R</t>
  </si>
  <si>
    <t>ZRI05C5R</t>
  </si>
  <si>
    <t>ZRI05C6R</t>
  </si>
  <si>
    <t>ZRI05C7R</t>
  </si>
  <si>
    <t>ZRI05C8R</t>
  </si>
  <si>
    <t>ZRI05C9R</t>
  </si>
  <si>
    <t>ZRI05CR</t>
  </si>
  <si>
    <t>ZRI05D1R</t>
  </si>
  <si>
    <t>ZRI05D2R</t>
  </si>
  <si>
    <t>ZRI05D3R</t>
  </si>
  <si>
    <t>ZRI05D4R</t>
  </si>
  <si>
    <t>ZRI05D5R</t>
  </si>
  <si>
    <t>ZRI05D6R</t>
  </si>
  <si>
    <t>ZRI05D7R</t>
  </si>
  <si>
    <t>ZRI05D8R</t>
  </si>
  <si>
    <t>ZRI05D9R</t>
  </si>
  <si>
    <t>ZRI05DR</t>
  </si>
  <si>
    <t>ZRI05E1R</t>
  </si>
  <si>
    <t>ZRI05E2R</t>
  </si>
  <si>
    <t>ZRI05E3R</t>
  </si>
  <si>
    <t>ZRI05E4R</t>
  </si>
  <si>
    <t>ZRI05E5R</t>
  </si>
  <si>
    <t>ZRI05E6R</t>
  </si>
  <si>
    <t>ZRI05E7R</t>
  </si>
  <si>
    <t>ZRI05E8R</t>
  </si>
  <si>
    <t>ZRI05E9R</t>
  </si>
  <si>
    <t>ZRI05ER</t>
  </si>
  <si>
    <t>ZRI05F1R</t>
  </si>
  <si>
    <t>ZRI05F2R</t>
  </si>
  <si>
    <t>ZRI05F3R</t>
  </si>
  <si>
    <t>ZRI05F4R</t>
  </si>
  <si>
    <t>ZRI05F5R</t>
  </si>
  <si>
    <t>ZRI05F6R</t>
  </si>
  <si>
    <t>ZRI05F7R</t>
  </si>
  <si>
    <t>ZRI05F8R</t>
  </si>
  <si>
    <t>ZRI05F9R</t>
  </si>
  <si>
    <t>ZRI05FR</t>
  </si>
  <si>
    <t>ZRI06A1R</t>
  </si>
  <si>
    <t>ZRI06A2R</t>
  </si>
  <si>
    <t>ZRI06A3R</t>
  </si>
  <si>
    <t>ZRI06A4R</t>
  </si>
  <si>
    <t>ZRI06A5R</t>
  </si>
  <si>
    <t>ZRI06A6R</t>
  </si>
  <si>
    <t>ZRI06A7R</t>
  </si>
  <si>
    <t>ZRI06A8R</t>
  </si>
  <si>
    <t>ZRI06AR</t>
  </si>
  <si>
    <t>ZRI06B1R</t>
  </si>
  <si>
    <t>ZRI06B2R</t>
  </si>
  <si>
    <t>ZRI06B3R</t>
  </si>
  <si>
    <t>ZRI06B4R</t>
  </si>
  <si>
    <t>ZRI06B5R</t>
  </si>
  <si>
    <t>ZRI06B6R</t>
  </si>
  <si>
    <t>ZRI06B7R</t>
  </si>
  <si>
    <t>ZRI06B8R</t>
  </si>
  <si>
    <t>ZRI06BR</t>
  </si>
  <si>
    <t>ZRI06C1R</t>
  </si>
  <si>
    <t>ZRI06C2R</t>
  </si>
  <si>
    <t>ZRI06C3R</t>
  </si>
  <si>
    <t>ZRI06C4R</t>
  </si>
  <si>
    <t>ZRI06C5R</t>
  </si>
  <si>
    <t>ZRI06C6R</t>
  </si>
  <si>
    <t>ZRI06C7R</t>
  </si>
  <si>
    <t>ZRI06C8R</t>
  </si>
  <si>
    <t>ZRI06CR</t>
  </si>
  <si>
    <t>ZRI06D1R</t>
  </si>
  <si>
    <t>ZRI06D2R</t>
  </si>
  <si>
    <t>ZRI06D3R</t>
  </si>
  <si>
    <t>ZRI06D4R</t>
  </si>
  <si>
    <t>ZRI06D5R</t>
  </si>
  <si>
    <t>ZRI06D6R</t>
  </si>
  <si>
    <t>ZRI06D7R</t>
  </si>
  <si>
    <t>ZRI06D8R</t>
  </si>
  <si>
    <t>ZRI06DR</t>
  </si>
  <si>
    <t>ZRI06E1R</t>
  </si>
  <si>
    <t>ZRI06E2R</t>
  </si>
  <si>
    <t>ZRI06E3R</t>
  </si>
  <si>
    <t>ZRI06E4R</t>
  </si>
  <si>
    <t>ZRI06E5R</t>
  </si>
  <si>
    <t>ZRI06E6R</t>
  </si>
  <si>
    <t>ZRI06E7R</t>
  </si>
  <si>
    <t>ZRI06E8R</t>
  </si>
  <si>
    <t>ZRI06ER</t>
  </si>
  <si>
    <t>ZRI07A1R</t>
  </si>
  <si>
    <t>ZRI07A2R</t>
  </si>
  <si>
    <t>ZRI07A3R</t>
  </si>
  <si>
    <t>ZRI07A4R</t>
  </si>
  <si>
    <t>ZRI07A5R</t>
  </si>
  <si>
    <t>ZRI07A6R</t>
  </si>
  <si>
    <t>ZRI07A7R</t>
  </si>
  <si>
    <t>ZRI07A8R</t>
  </si>
  <si>
    <t>ZRI07AR</t>
  </si>
  <si>
    <t>ZRI07B1R</t>
  </si>
  <si>
    <t>ZRI07B2R</t>
  </si>
  <si>
    <t>ZRI07B3R</t>
  </si>
  <si>
    <t>ZRI07B4R</t>
  </si>
  <si>
    <t>ZRI07B5R</t>
  </si>
  <si>
    <t>ZRI07B6R</t>
  </si>
  <si>
    <t>ZRI07B7R</t>
  </si>
  <si>
    <t>ZRI07B8R</t>
  </si>
  <si>
    <t>ZRI07BR</t>
  </si>
  <si>
    <t>ZRI07C1R</t>
  </si>
  <si>
    <t>ZRI07C2R</t>
  </si>
  <si>
    <t>ZRI07C3R</t>
  </si>
  <si>
    <t>ZRI07C4R</t>
  </si>
  <si>
    <t>ZRI07C5R</t>
  </si>
  <si>
    <t>ZRI07C6R</t>
  </si>
  <si>
    <t>ZRI07C7R</t>
  </si>
  <si>
    <t>ZRI07C8R</t>
  </si>
  <si>
    <t>ZRI07CR</t>
  </si>
  <si>
    <t>ZRI07DR</t>
  </si>
  <si>
    <t>ZRI07ER</t>
  </si>
  <si>
    <t>ZRI08A1R</t>
  </si>
  <si>
    <t>ZRI08A2R</t>
  </si>
  <si>
    <t>ZRI08A3R</t>
  </si>
  <si>
    <t>ZRI08A4R</t>
  </si>
  <si>
    <t>ZRI08A5R</t>
  </si>
  <si>
    <t>ZRI08AR</t>
  </si>
  <si>
    <t>ZRI091R</t>
  </si>
  <si>
    <t>ZRI092R</t>
  </si>
  <si>
    <t>ZRI11AR</t>
  </si>
  <si>
    <t>ZRI11BR</t>
  </si>
  <si>
    <t>ZRI11CR</t>
  </si>
  <si>
    <t>ZRI11DR</t>
  </si>
  <si>
    <t>ZRI11ER</t>
  </si>
  <si>
    <t>ZRI11FR</t>
  </si>
  <si>
    <t>ZRI13AR</t>
  </si>
  <si>
    <t>ZRI15AR</t>
  </si>
  <si>
    <t>ZRI15BR</t>
  </si>
  <si>
    <t>ZRI15CR</t>
  </si>
  <si>
    <t>ZRI15DR</t>
  </si>
  <si>
    <t>ZRI15ER</t>
  </si>
  <si>
    <t>ZRI16A1R</t>
  </si>
  <si>
    <t>ZRI16A2R</t>
  </si>
  <si>
    <t>ZRI16A3R</t>
  </si>
  <si>
    <t>ZRI16A4R</t>
  </si>
  <si>
    <t>ZRI16AR</t>
  </si>
  <si>
    <t>ZRI16B1R</t>
  </si>
  <si>
    <t>ZRI16B2R</t>
  </si>
  <si>
    <t>ZRI16B3R</t>
  </si>
  <si>
    <t>ZRI16B4R</t>
  </si>
  <si>
    <t>ZRI16BR</t>
  </si>
  <si>
    <t>ZRI17AR</t>
  </si>
  <si>
    <t>ZRI17B1R</t>
  </si>
  <si>
    <t>ZRI17B2R</t>
  </si>
  <si>
    <t>ZRI17B3R</t>
  </si>
  <si>
    <t>ZRI17B4R</t>
  </si>
  <si>
    <t>ZRI17B5R</t>
  </si>
  <si>
    <t>ZRI17BR</t>
  </si>
  <si>
    <t>ZRI17C1R</t>
  </si>
  <si>
    <t>ZRI17C2R</t>
  </si>
  <si>
    <t>ZRI17C3R</t>
  </si>
  <si>
    <t>ZRI17C4R</t>
  </si>
  <si>
    <t>ZRI17C5R</t>
  </si>
  <si>
    <t>ZRI17D1R</t>
  </si>
  <si>
    <t>ZRI17D2R</t>
  </si>
  <si>
    <t>ZRI17D3R</t>
  </si>
  <si>
    <t>ZRI17D4R</t>
  </si>
  <si>
    <t>ZRI17D5R</t>
  </si>
  <si>
    <t>ZRI17HR</t>
  </si>
  <si>
    <t>ZRI221R</t>
  </si>
  <si>
    <t>ZRI222R</t>
  </si>
  <si>
    <t>ZRI223R</t>
  </si>
  <si>
    <t>ZRI224R</t>
  </si>
  <si>
    <t>ZRI23AAR</t>
  </si>
  <si>
    <t>ZRI23AR</t>
  </si>
  <si>
    <t>ZRI23BBR</t>
  </si>
  <si>
    <t>ZRI23BR</t>
  </si>
  <si>
    <t>ZRI23CR</t>
  </si>
  <si>
    <t>ZRI23DR</t>
  </si>
  <si>
    <t>ZRI23ER</t>
  </si>
  <si>
    <t>ZRI23HR</t>
  </si>
  <si>
    <t>ZRI23IR</t>
  </si>
  <si>
    <t>ZRI23LR</t>
  </si>
  <si>
    <t>ZRI23NR</t>
  </si>
  <si>
    <t>ZRI23PPR</t>
  </si>
  <si>
    <t>ZRI23PR</t>
  </si>
  <si>
    <t>ZRI23RR</t>
  </si>
  <si>
    <t>ZRI23SR</t>
  </si>
  <si>
    <t>ZRI23TR</t>
  </si>
  <si>
    <t>ZRI23UR</t>
  </si>
  <si>
    <t>ZRI23WR</t>
  </si>
  <si>
    <t>ZRI23ZR</t>
  </si>
  <si>
    <t>ZRI25AR</t>
  </si>
  <si>
    <t>ZRI25BR</t>
  </si>
  <si>
    <t>ZRI25CR</t>
  </si>
  <si>
    <t>ZRI26AR</t>
  </si>
  <si>
    <t>ZRI26BR</t>
  </si>
  <si>
    <t>ZRI26CR</t>
  </si>
  <si>
    <t>ZRI26DR</t>
  </si>
  <si>
    <t>ZRI26ER</t>
  </si>
  <si>
    <t>ZRI26FR</t>
  </si>
  <si>
    <t>ZRI26GR</t>
  </si>
  <si>
    <t>ZRI26HR</t>
  </si>
  <si>
    <t>ZRI26IR</t>
  </si>
  <si>
    <t>ZRI26JR</t>
  </si>
  <si>
    <t>ZRI26NR</t>
  </si>
  <si>
    <t>ZRI26OR</t>
  </si>
  <si>
    <t>ZRI26PR</t>
  </si>
  <si>
    <t>ZRI26QR</t>
  </si>
  <si>
    <t>ZRI26RR</t>
  </si>
  <si>
    <t>ZRI30AR</t>
  </si>
  <si>
    <t>ZRI30BR</t>
  </si>
  <si>
    <t>ZRI30CR</t>
  </si>
  <si>
    <t>ZRM001R</t>
  </si>
  <si>
    <t>ZRM002R</t>
  </si>
  <si>
    <t>ZRM003R</t>
  </si>
  <si>
    <t>ZRM004R</t>
  </si>
  <si>
    <t>ZRM005R</t>
  </si>
  <si>
    <t>ZRM006R</t>
  </si>
  <si>
    <t>ZRM007R</t>
  </si>
  <si>
    <t>ZRM008R</t>
  </si>
  <si>
    <t>ZRM009R</t>
  </si>
  <si>
    <t>ZRM010R</t>
  </si>
  <si>
    <t>ZRM011R</t>
  </si>
  <si>
    <t>ZRM012R</t>
  </si>
  <si>
    <t>ZRM013R</t>
  </si>
  <si>
    <t>ZRT001R</t>
  </si>
  <si>
    <t>ZRT002R</t>
  </si>
  <si>
    <t>ZRT003R</t>
  </si>
  <si>
    <t>ZRT004R</t>
  </si>
  <si>
    <t>ZRT005R</t>
  </si>
  <si>
    <t>ZRT006R</t>
  </si>
  <si>
    <t>ZRT007R</t>
  </si>
  <si>
    <t>ZRT008R</t>
  </si>
  <si>
    <t>ZRT010R</t>
  </si>
  <si>
    <t>R86S002</t>
  </si>
  <si>
    <t>R86S003</t>
  </si>
  <si>
    <t>R86S004</t>
  </si>
  <si>
    <t>R86S005</t>
  </si>
  <si>
    <t>R86S006</t>
  </si>
  <si>
    <t>R86S007</t>
  </si>
  <si>
    <t>R86S008</t>
  </si>
  <si>
    <t>R86S009</t>
  </si>
  <si>
    <t>R86S010</t>
  </si>
  <si>
    <t>R86S011</t>
  </si>
  <si>
    <t>R86S012</t>
  </si>
  <si>
    <t>R86S013</t>
  </si>
  <si>
    <t>R86S014</t>
  </si>
  <si>
    <t>R86S015</t>
  </si>
  <si>
    <t>R86S016</t>
  </si>
  <si>
    <t>R86S017</t>
  </si>
  <si>
    <t>R86S018</t>
  </si>
  <si>
    <t>R86S019</t>
  </si>
  <si>
    <t>R86S020</t>
  </si>
  <si>
    <t>R86S021</t>
  </si>
  <si>
    <t>R86S022</t>
  </si>
  <si>
    <t>R86S023</t>
  </si>
  <si>
    <t>R86S024</t>
  </si>
  <si>
    <t>R86S025</t>
  </si>
  <si>
    <t>R86S026</t>
  </si>
  <si>
    <t>R86S027</t>
  </si>
  <si>
    <t>R86S028</t>
  </si>
  <si>
    <t>R86S029</t>
  </si>
  <si>
    <t>R86S030</t>
  </si>
  <si>
    <t>R86S031</t>
  </si>
  <si>
    <t>R86S032</t>
  </si>
  <si>
    <t>R86S033</t>
  </si>
  <si>
    <t>R86S034</t>
  </si>
  <si>
    <t>R86S035</t>
  </si>
  <si>
    <t>R86S036</t>
  </si>
  <si>
    <t>R86S037</t>
  </si>
  <si>
    <t>R86S038</t>
  </si>
  <si>
    <t>R86S039</t>
  </si>
  <si>
    <t>R86S040</t>
  </si>
  <si>
    <t>R86S041</t>
  </si>
  <si>
    <t>R86S042</t>
  </si>
  <si>
    <t>R86S043</t>
  </si>
  <si>
    <t>R86S044</t>
  </si>
  <si>
    <t>R86S045</t>
  </si>
  <si>
    <t>R86S046</t>
  </si>
  <si>
    <t>R86S047</t>
  </si>
  <si>
    <t>RM001</t>
  </si>
  <si>
    <t>RM002</t>
  </si>
  <si>
    <t>RM003</t>
  </si>
  <si>
    <t>RM004</t>
  </si>
  <si>
    <t>RM005</t>
  </si>
  <si>
    <t>RM006</t>
  </si>
  <si>
    <t>RM007</t>
  </si>
  <si>
    <t>RM008</t>
  </si>
  <si>
    <t>RM009</t>
  </si>
  <si>
    <t>RM010</t>
  </si>
  <si>
    <t>RM011</t>
  </si>
  <si>
    <t>RM013</t>
  </si>
  <si>
    <t>RM014</t>
  </si>
  <si>
    <t>RM015</t>
  </si>
  <si>
    <t>RM016</t>
  </si>
  <si>
    <t>RM017</t>
  </si>
  <si>
    <t>RM018</t>
  </si>
  <si>
    <t>RM019</t>
  </si>
  <si>
    <t>RM020</t>
  </si>
  <si>
    <t>RM021</t>
  </si>
  <si>
    <t>RM022</t>
  </si>
  <si>
    <t>RM023</t>
  </si>
  <si>
    <t>RM024</t>
  </si>
  <si>
    <t>RM025</t>
  </si>
  <si>
    <t>RM026</t>
  </si>
  <si>
    <t>RM027</t>
  </si>
  <si>
    <t>RM028</t>
  </si>
  <si>
    <t>RM029</t>
  </si>
  <si>
    <t>RM030</t>
  </si>
  <si>
    <t>RM031</t>
  </si>
  <si>
    <t>RM032</t>
  </si>
  <si>
    <t>RM033</t>
  </si>
  <si>
    <t>RM034</t>
  </si>
  <si>
    <t>RM035</t>
  </si>
  <si>
    <t>RM036</t>
  </si>
  <si>
    <t>RM037</t>
  </si>
  <si>
    <t>RM038</t>
  </si>
  <si>
    <t>RM040</t>
  </si>
  <si>
    <t>RM041</t>
  </si>
  <si>
    <t>RM042</t>
  </si>
  <si>
    <t>RM043</t>
  </si>
  <si>
    <t>RM044</t>
  </si>
  <si>
    <t>RM045</t>
  </si>
  <si>
    <t>RM047</t>
  </si>
  <si>
    <t>RM048</t>
  </si>
  <si>
    <t>RM049</t>
  </si>
  <si>
    <t>RM050</t>
  </si>
  <si>
    <t>RM051</t>
  </si>
  <si>
    <t>RM053</t>
  </si>
  <si>
    <t>RM054</t>
  </si>
  <si>
    <t>RM060</t>
  </si>
  <si>
    <t>RM061</t>
  </si>
  <si>
    <t>RM062</t>
  </si>
  <si>
    <t>RM063</t>
  </si>
  <si>
    <t>RM064</t>
  </si>
  <si>
    <t>RM065</t>
  </si>
  <si>
    <t>RM066</t>
  </si>
  <si>
    <t>RM067</t>
  </si>
  <si>
    <t>RM068</t>
  </si>
  <si>
    <t>RM069</t>
  </si>
  <si>
    <t>RM070</t>
  </si>
  <si>
    <t>RM071</t>
  </si>
  <si>
    <t>RM072</t>
  </si>
  <si>
    <t>RM073</t>
  </si>
  <si>
    <t>RM074</t>
  </si>
  <si>
    <t>RM075</t>
  </si>
  <si>
    <t>RM076</t>
  </si>
  <si>
    <t>RM077</t>
  </si>
  <si>
    <t>RM079</t>
  </si>
  <si>
    <t>RM080</t>
  </si>
  <si>
    <t>RM094</t>
  </si>
  <si>
    <t>RM095</t>
  </si>
  <si>
    <t>RM096</t>
  </si>
  <si>
    <t>ZRM001</t>
  </si>
  <si>
    <t>ZRM002</t>
  </si>
  <si>
    <t>ZRM003</t>
  </si>
  <si>
    <t>ZRM004</t>
  </si>
  <si>
    <t>ZRM005</t>
  </si>
  <si>
    <t>ZRM006</t>
  </si>
  <si>
    <t>ZRM007</t>
  </si>
  <si>
    <t>ZRM008</t>
  </si>
  <si>
    <t>ZRM009</t>
  </si>
  <si>
    <t>ZRM010</t>
  </si>
  <si>
    <t>ZRM011</t>
  </si>
  <si>
    <t>ZRM012</t>
  </si>
  <si>
    <t>ZRM013</t>
  </si>
  <si>
    <t>ZRM014</t>
  </si>
  <si>
    <t>RT001</t>
  </si>
  <si>
    <t>RT002</t>
  </si>
  <si>
    <t>RT003</t>
  </si>
  <si>
    <t>RT004</t>
  </si>
  <si>
    <t>RT005</t>
  </si>
  <si>
    <t>RT006</t>
  </si>
  <si>
    <t>RT007</t>
  </si>
  <si>
    <t>RT008</t>
  </si>
  <si>
    <t>RT009</t>
  </si>
  <si>
    <t>RT011</t>
  </si>
  <si>
    <t>RT012</t>
  </si>
  <si>
    <t>RT013</t>
  </si>
  <si>
    <t>RT018</t>
  </si>
  <si>
    <t>RT020</t>
  </si>
  <si>
    <t>RT021</t>
  </si>
  <si>
    <t>RT022</t>
  </si>
  <si>
    <t>RT023</t>
  </si>
  <si>
    <t>RT024</t>
  </si>
  <si>
    <t>RT025</t>
  </si>
  <si>
    <t>RT026</t>
  </si>
  <si>
    <t>RT027</t>
  </si>
  <si>
    <t>RT028</t>
  </si>
  <si>
    <t>RT029</t>
  </si>
  <si>
    <t>RT030</t>
  </si>
  <si>
    <t>RT031</t>
  </si>
  <si>
    <t>RT032</t>
  </si>
  <si>
    <t>RT033</t>
  </si>
  <si>
    <t>RT034</t>
  </si>
  <si>
    <t>RT035</t>
  </si>
  <si>
    <t>RT036</t>
  </si>
  <si>
    <t>RT037</t>
  </si>
  <si>
    <t>RT038</t>
  </si>
  <si>
    <t>RT039</t>
  </si>
  <si>
    <t>RT040</t>
  </si>
  <si>
    <t>RT041</t>
  </si>
  <si>
    <t>RT044</t>
  </si>
  <si>
    <t>RT045</t>
  </si>
  <si>
    <t>RT046</t>
  </si>
  <si>
    <t>RT052</t>
  </si>
  <si>
    <t>RT053</t>
  </si>
  <si>
    <t>RT054</t>
  </si>
  <si>
    <t>RT055</t>
  </si>
  <si>
    <t>RT056</t>
  </si>
  <si>
    <t>RT057</t>
  </si>
  <si>
    <t>RT060</t>
  </si>
  <si>
    <t>RT061</t>
  </si>
  <si>
    <t>RT062</t>
  </si>
  <si>
    <t>RT063</t>
  </si>
  <si>
    <t>RT064</t>
  </si>
  <si>
    <t>RT065</t>
  </si>
  <si>
    <t>RT066</t>
  </si>
  <si>
    <t>RT067</t>
  </si>
  <si>
    <t>RT068</t>
  </si>
  <si>
    <t>RT069</t>
  </si>
  <si>
    <t>RT070</t>
  </si>
  <si>
    <t>RT071</t>
  </si>
  <si>
    <t>RT072</t>
  </si>
  <si>
    <t>RT073</t>
  </si>
  <si>
    <t>RT074</t>
  </si>
  <si>
    <t>RT075</t>
  </si>
  <si>
    <t>RT076</t>
  </si>
  <si>
    <t>RT078</t>
  </si>
  <si>
    <t>RT079</t>
  </si>
  <si>
    <t>RT080</t>
  </si>
  <si>
    <t>RT081</t>
  </si>
  <si>
    <t>RT082</t>
  </si>
  <si>
    <t>RT083</t>
  </si>
  <si>
    <t>RT084</t>
  </si>
  <si>
    <t>RT086</t>
  </si>
  <si>
    <t>RT087</t>
  </si>
  <si>
    <t>RT090</t>
  </si>
  <si>
    <t>RT094</t>
  </si>
  <si>
    <t>RT095</t>
  </si>
  <si>
    <t>RT099</t>
  </si>
  <si>
    <t>RT100</t>
  </si>
  <si>
    <t>RT102</t>
  </si>
  <si>
    <t>RT103</t>
  </si>
  <si>
    <t>RT104</t>
  </si>
  <si>
    <t>RT105</t>
  </si>
  <si>
    <t>RT106</t>
  </si>
  <si>
    <t>RT107</t>
  </si>
  <si>
    <t>RT108</t>
  </si>
  <si>
    <t>RT109</t>
  </si>
  <si>
    <t>RT110</t>
  </si>
  <si>
    <t>RT111</t>
  </si>
  <si>
    <t>RT112</t>
  </si>
  <si>
    <t>RT113</t>
  </si>
  <si>
    <t>RT114</t>
  </si>
  <si>
    <t>RT115</t>
  </si>
  <si>
    <t>RT116</t>
  </si>
  <si>
    <t>RT117</t>
  </si>
  <si>
    <t>RT118</t>
  </si>
  <si>
    <t>RT119</t>
  </si>
  <si>
    <t>RT126</t>
  </si>
  <si>
    <t>RT127</t>
  </si>
  <si>
    <t>ZRT001</t>
  </si>
  <si>
    <t>ZRT002</t>
  </si>
  <si>
    <t>ZRT003</t>
  </si>
  <si>
    <t>ZRT004</t>
  </si>
  <si>
    <t>ZRT005</t>
  </si>
  <si>
    <t>ZRT006</t>
  </si>
  <si>
    <t>ZRT007</t>
  </si>
  <si>
    <t>ZRT008</t>
  </si>
  <si>
    <t>ZRT010</t>
  </si>
  <si>
    <t>ZRT011</t>
  </si>
  <si>
    <t>SAME8385</t>
  </si>
  <si>
    <t>SAME8386</t>
  </si>
  <si>
    <t>SAME8586</t>
  </si>
  <si>
    <t>SAME8687</t>
  </si>
  <si>
    <t>SAME8788</t>
  </si>
  <si>
    <t>SCODESA</t>
  </si>
  <si>
    <t>SCODESB</t>
  </si>
  <si>
    <t>SCODESC</t>
  </si>
  <si>
    <t>SCODESD</t>
  </si>
  <si>
    <t>SCODESE</t>
  </si>
  <si>
    <t>SCODESF</t>
  </si>
  <si>
    <t>SCODESG</t>
  </si>
  <si>
    <t>SCODESH</t>
  </si>
  <si>
    <t>SCODESI</t>
  </si>
  <si>
    <t>SCODESJ</t>
  </si>
  <si>
    <t>SCODESK</t>
  </si>
  <si>
    <t>SCODESL</t>
  </si>
  <si>
    <t>SCODESM</t>
  </si>
  <si>
    <t>SCODESN</t>
  </si>
  <si>
    <t>SCODESO</t>
  </si>
  <si>
    <t>SCODESP</t>
  </si>
  <si>
    <t>SCODESR</t>
  </si>
  <si>
    <t>SFLAGSA</t>
  </si>
  <si>
    <t>SFLAGSB</t>
  </si>
  <si>
    <t>SFLAGSC</t>
  </si>
  <si>
    <t>SFLAGSD</t>
  </si>
  <si>
    <t>SFLAGSF</t>
  </si>
  <si>
    <t>SFLAGSG</t>
  </si>
  <si>
    <t>SFLAGSH</t>
  </si>
  <si>
    <t>SFLAGSI</t>
  </si>
  <si>
    <t>SFLAGSJ</t>
  </si>
  <si>
    <t>SFLAGSM</t>
  </si>
  <si>
    <t>SFLAGSN</t>
  </si>
  <si>
    <t>SFLAGSO</t>
  </si>
  <si>
    <t>SFLAGSP</t>
  </si>
  <si>
    <t>SFLAGSQ</t>
  </si>
  <si>
    <t>SFLAGSR</t>
  </si>
  <si>
    <t>SFLAGSS</t>
  </si>
  <si>
    <t>SFLAGST</t>
  </si>
  <si>
    <t>SFLAGSU</t>
  </si>
  <si>
    <t>SFLAGSV</t>
  </si>
  <si>
    <t>EL6001S</t>
  </si>
  <si>
    <t>EL6002S</t>
  </si>
  <si>
    <t>EL6003S</t>
  </si>
  <si>
    <t>EL6004S</t>
  </si>
  <si>
    <t>EL6005S</t>
  </si>
  <si>
    <t>EL6006S</t>
  </si>
  <si>
    <t>EL6007S</t>
  </si>
  <si>
    <t>EL6008S</t>
  </si>
  <si>
    <t>EL6009S</t>
  </si>
  <si>
    <t>EL6010S</t>
  </si>
  <si>
    <t>EL6011S</t>
  </si>
  <si>
    <t>EL6012S</t>
  </si>
  <si>
    <t>EL6013S</t>
  </si>
  <si>
    <t>EL6014S</t>
  </si>
  <si>
    <t>EL6015S</t>
  </si>
  <si>
    <t>EL6016S</t>
  </si>
  <si>
    <t>EL6017S</t>
  </si>
  <si>
    <t>EL6018S</t>
  </si>
  <si>
    <t>EL6019S</t>
  </si>
  <si>
    <t>EL6020S</t>
  </si>
  <si>
    <t>EL6021S</t>
  </si>
  <si>
    <t>EL6022S</t>
  </si>
  <si>
    <t>EL6023S</t>
  </si>
  <si>
    <t>EL6024S</t>
  </si>
  <si>
    <t>EL6025S</t>
  </si>
  <si>
    <t>EL6026S</t>
  </si>
  <si>
    <t>EL6027S</t>
  </si>
  <si>
    <t>EL6028S</t>
  </si>
  <si>
    <t>EL6029S</t>
  </si>
  <si>
    <t>EL6030S</t>
  </si>
  <si>
    <t>EL6031S</t>
  </si>
  <si>
    <t>EL6032S</t>
  </si>
  <si>
    <t>EL6033S</t>
  </si>
  <si>
    <t>EL6034S</t>
  </si>
  <si>
    <t>EL6035S</t>
  </si>
  <si>
    <t>EL6036S</t>
  </si>
  <si>
    <t>EL6037S</t>
  </si>
  <si>
    <t>EL6038S</t>
  </si>
  <si>
    <t>EL6039S</t>
  </si>
  <si>
    <t>EL6040S</t>
  </si>
  <si>
    <t>EL6041S</t>
  </si>
  <si>
    <t>EL6042S</t>
  </si>
  <si>
    <t>EL6043S</t>
  </si>
  <si>
    <t>EL6044S</t>
  </si>
  <si>
    <t>EL6045S</t>
  </si>
  <si>
    <t>EL6046S</t>
  </si>
  <si>
    <t>EL7001S</t>
  </si>
  <si>
    <t>EL7002S</t>
  </si>
  <si>
    <t>EL7003S</t>
  </si>
  <si>
    <t>EL7004S</t>
  </si>
  <si>
    <t>EL7005S</t>
  </si>
  <si>
    <t>EL7006S</t>
  </si>
  <si>
    <t>EL7007S</t>
  </si>
  <si>
    <t>EL7008S</t>
  </si>
  <si>
    <t>EL7009S</t>
  </si>
  <si>
    <t>EL7010S</t>
  </si>
  <si>
    <t>EL7011S</t>
  </si>
  <si>
    <t>EL7012S</t>
  </si>
  <si>
    <t>EL7013S</t>
  </si>
  <si>
    <t>EL7014S</t>
  </si>
  <si>
    <t>EL7015S</t>
  </si>
  <si>
    <t>EL7016S</t>
  </si>
  <si>
    <t>EL7017S</t>
  </si>
  <si>
    <t>EL7018S</t>
  </si>
  <si>
    <t>EL7019S</t>
  </si>
  <si>
    <t>EL7020S</t>
  </si>
  <si>
    <t>EL7021S</t>
  </si>
  <si>
    <t>EL7022S</t>
  </si>
  <si>
    <t>EL7023S</t>
  </si>
  <si>
    <t>EL7024S</t>
  </si>
  <si>
    <t>EL7025S</t>
  </si>
  <si>
    <t>EL7026S</t>
  </si>
  <si>
    <t>EL7027S</t>
  </si>
  <si>
    <t>EL7028S</t>
  </si>
  <si>
    <t>EL7029S</t>
  </si>
  <si>
    <t>EL7030S</t>
  </si>
  <si>
    <t>EL7031S</t>
  </si>
  <si>
    <t>EL7032S</t>
  </si>
  <si>
    <t>EL7033S</t>
  </si>
  <si>
    <t>EL7034S</t>
  </si>
  <si>
    <t>EL7035S</t>
  </si>
  <si>
    <t>EL7036S</t>
  </si>
  <si>
    <t>EL7037S</t>
  </si>
  <si>
    <t>EL7038S</t>
  </si>
  <si>
    <t>EL7039S</t>
  </si>
  <si>
    <t>EL7040S</t>
  </si>
  <si>
    <t>EL7041S</t>
  </si>
  <si>
    <t>EL7042S</t>
  </si>
  <si>
    <t>EL7043S</t>
  </si>
  <si>
    <t>EL7044S</t>
  </si>
  <si>
    <t>EL7045S</t>
  </si>
  <si>
    <t>EL7046S</t>
  </si>
  <si>
    <t>EL7047S</t>
  </si>
  <si>
    <t>EL7048S</t>
  </si>
  <si>
    <t>EL7049S</t>
  </si>
  <si>
    <t>EL7050S</t>
  </si>
  <si>
    <t>EL7051S</t>
  </si>
  <si>
    <t>EL7052S</t>
  </si>
  <si>
    <t>EL7053S</t>
  </si>
  <si>
    <t>EL7054S</t>
  </si>
  <si>
    <t>EL7055S</t>
  </si>
  <si>
    <t>EL7056S</t>
  </si>
  <si>
    <t>EL7057S</t>
  </si>
  <si>
    <t>EL7058S</t>
  </si>
  <si>
    <t>EL7059S</t>
  </si>
  <si>
    <t>EL7060S</t>
  </si>
  <si>
    <t>EL7061S</t>
  </si>
  <si>
    <t>EL7062S</t>
  </si>
  <si>
    <t>EL7063S</t>
  </si>
  <si>
    <t>EL7064S</t>
  </si>
  <si>
    <t>EL7065S</t>
  </si>
  <si>
    <t>EL7066S</t>
  </si>
  <si>
    <t>EL7067S</t>
  </si>
  <si>
    <t>EL7068S</t>
  </si>
  <si>
    <t>EL7069S</t>
  </si>
  <si>
    <t>EL7070S</t>
  </si>
  <si>
    <t>EL7071S</t>
  </si>
  <si>
    <t>EL7072S</t>
  </si>
  <si>
    <t>EL7073S</t>
  </si>
  <si>
    <t>EL7077S</t>
  </si>
  <si>
    <t>EL7081S</t>
  </si>
  <si>
    <t>EL7082S</t>
  </si>
  <si>
    <t>EL7083S</t>
  </si>
  <si>
    <t>EL7084S</t>
  </si>
  <si>
    <t>EL7085S</t>
  </si>
  <si>
    <t>EL7087S</t>
  </si>
  <si>
    <t>EL7088S</t>
  </si>
  <si>
    <t>EL7089S</t>
  </si>
  <si>
    <t>EL7093S</t>
  </si>
  <si>
    <t>EL7097S</t>
  </si>
  <si>
    <t>EL7101S</t>
  </si>
  <si>
    <t>EL7102S</t>
  </si>
  <si>
    <t>EL7103S</t>
  </si>
  <si>
    <t>EL7105S</t>
  </si>
  <si>
    <t>EL7107S</t>
  </si>
  <si>
    <t>EL7109S</t>
  </si>
  <si>
    <t>EL7111S</t>
  </si>
  <si>
    <t>EL7113S</t>
  </si>
  <si>
    <t>EL7115S</t>
  </si>
  <si>
    <t>EL7117S</t>
  </si>
  <si>
    <t>EL7119S</t>
  </si>
  <si>
    <t>EL7121S</t>
  </si>
  <si>
    <t>EL7122S</t>
  </si>
  <si>
    <t>EL7123S</t>
  </si>
  <si>
    <t>EL7124S</t>
  </si>
  <si>
    <t>EL7125S</t>
  </si>
  <si>
    <t>EL7126S</t>
  </si>
  <si>
    <t>EL7127S</t>
  </si>
  <si>
    <t>EL7128S</t>
  </si>
  <si>
    <t>EL7129S</t>
  </si>
  <si>
    <t>EL7130S</t>
  </si>
  <si>
    <t>EL7131S</t>
  </si>
  <si>
    <t>EL7132S</t>
  </si>
  <si>
    <t>EL7133S</t>
  </si>
  <si>
    <t>EL7134S</t>
  </si>
  <si>
    <t>EL7135S</t>
  </si>
  <si>
    <t>EL7136S</t>
  </si>
  <si>
    <t>EL7137S</t>
  </si>
  <si>
    <t>EL7138S</t>
  </si>
  <si>
    <t>EL7139S</t>
  </si>
  <si>
    <t>EL7140S</t>
  </si>
  <si>
    <t>EL7141S</t>
  </si>
  <si>
    <t>EL7142S</t>
  </si>
  <si>
    <t>EL7143S</t>
  </si>
  <si>
    <t>EL7144S</t>
  </si>
  <si>
    <t>EL7200S</t>
  </si>
  <si>
    <t>EL7201S</t>
  </si>
  <si>
    <t>EL7202S</t>
  </si>
  <si>
    <t>EL7203S</t>
  </si>
  <si>
    <t>EL7204S</t>
  </si>
  <si>
    <t>PM001S</t>
  </si>
  <si>
    <t>PM002S</t>
  </si>
  <si>
    <t>PM006S</t>
  </si>
  <si>
    <t>PM008S</t>
  </si>
  <si>
    <t>PM009S</t>
  </si>
  <si>
    <t>PM010S</t>
  </si>
  <si>
    <t>PM011S</t>
  </si>
  <si>
    <t>PM012S</t>
  </si>
  <si>
    <t>PM013S</t>
  </si>
  <si>
    <t>PM014S</t>
  </si>
  <si>
    <t>PM015S</t>
  </si>
  <si>
    <t>PM016S</t>
  </si>
  <si>
    <t>PM019S</t>
  </si>
  <si>
    <t>PNB066S</t>
  </si>
  <si>
    <t>PNB078S</t>
  </si>
  <si>
    <t>PNB079S</t>
  </si>
  <si>
    <t>PNB178S</t>
  </si>
  <si>
    <t>PNW001S</t>
  </si>
  <si>
    <t>PNW002S</t>
  </si>
  <si>
    <t>PNW005S</t>
  </si>
  <si>
    <t>PNW007S</t>
  </si>
  <si>
    <t>PNW008S</t>
  </si>
  <si>
    <t>PNW015S</t>
  </si>
  <si>
    <t>PNW016S</t>
  </si>
  <si>
    <t>PNW017S</t>
  </si>
  <si>
    <t>PNW018S</t>
  </si>
  <si>
    <t>PNW019S</t>
  </si>
  <si>
    <t>PNW022S</t>
  </si>
  <si>
    <t>PNW023S</t>
  </si>
  <si>
    <t>PNW024S</t>
  </si>
  <si>
    <t>PNW026S</t>
  </si>
  <si>
    <t>PNW027S</t>
  </si>
  <si>
    <t>PNW028S</t>
  </si>
  <si>
    <t>PNW029S</t>
  </si>
  <si>
    <t>PNW030S</t>
  </si>
  <si>
    <t>PNW031S</t>
  </si>
  <si>
    <t>PNW032S</t>
  </si>
  <si>
    <t>PNW033S</t>
  </si>
  <si>
    <t>PNW034S</t>
  </si>
  <si>
    <t>PNW035S</t>
  </si>
  <si>
    <t>PNW036S</t>
  </si>
  <si>
    <t>PNW037S</t>
  </si>
  <si>
    <t>PNW038S</t>
  </si>
  <si>
    <t>PNW039S</t>
  </si>
  <si>
    <t>PNW040S</t>
  </si>
  <si>
    <t>PNW041S</t>
  </si>
  <si>
    <t>PNW042S</t>
  </si>
  <si>
    <t>PNW043S</t>
  </si>
  <si>
    <t>PNW044S</t>
  </si>
  <si>
    <t>PNW045S</t>
  </si>
  <si>
    <t>PNW046S</t>
  </si>
  <si>
    <t>PNW047S</t>
  </si>
  <si>
    <t>PNW049S</t>
  </si>
  <si>
    <t>PNW050S</t>
  </si>
  <si>
    <t>PNW051S</t>
  </si>
  <si>
    <t>PNW052S</t>
  </si>
  <si>
    <t>PNW053S</t>
  </si>
  <si>
    <t>PNW054S</t>
  </si>
  <si>
    <t>PNW055S</t>
  </si>
  <si>
    <t>PNW056S</t>
  </si>
  <si>
    <t>PNW057S</t>
  </si>
  <si>
    <t>PNW058S</t>
  </si>
  <si>
    <t>PNW059S</t>
  </si>
  <si>
    <t>PNW062S</t>
  </si>
  <si>
    <t>PNW063S</t>
  </si>
  <si>
    <t>PNW064S</t>
  </si>
  <si>
    <t>PNW065S</t>
  </si>
  <si>
    <t>PNW066S</t>
  </si>
  <si>
    <t>PNW067S</t>
  </si>
  <si>
    <t>PNW068S</t>
  </si>
  <si>
    <t>PNW069S</t>
  </si>
  <si>
    <t>PNW070S</t>
  </si>
  <si>
    <t>PNW071S</t>
  </si>
  <si>
    <t>PNW072S</t>
  </si>
  <si>
    <t>PNW073S</t>
  </si>
  <si>
    <t>PNW078S</t>
  </si>
  <si>
    <t>PNW079S</t>
  </si>
  <si>
    <t>PNW080S</t>
  </si>
  <si>
    <t>PNW082S</t>
  </si>
  <si>
    <t>PNW083S</t>
  </si>
  <si>
    <t>PNW087S</t>
  </si>
  <si>
    <t>PNW088S</t>
  </si>
  <si>
    <t>PNW090S</t>
  </si>
  <si>
    <t>PNW091S</t>
  </si>
  <si>
    <t>PNW093S</t>
  </si>
  <si>
    <t>PNW094S</t>
  </si>
  <si>
    <t>PNW096S</t>
  </si>
  <si>
    <t>PNW097S</t>
  </si>
  <si>
    <t>PNW099S</t>
  </si>
  <si>
    <t>PNW100S</t>
  </si>
  <si>
    <t>PNW102S</t>
  </si>
  <si>
    <t>PNW103S</t>
  </si>
  <si>
    <t>PNW105S</t>
  </si>
  <si>
    <t>PNW106S</t>
  </si>
  <si>
    <t>PNW108S</t>
  </si>
  <si>
    <t>PNW109S</t>
  </si>
  <si>
    <t>PNW110S</t>
  </si>
  <si>
    <t>PNW111S</t>
  </si>
  <si>
    <t>PNW112S</t>
  </si>
  <si>
    <t>PNW114S</t>
  </si>
  <si>
    <t>PNW115S</t>
  </si>
  <si>
    <t>PNW117S</t>
  </si>
  <si>
    <t>PNW118S</t>
  </si>
  <si>
    <t>PNW120S</t>
  </si>
  <si>
    <t>PNW121S</t>
  </si>
  <si>
    <t>PNW123S</t>
  </si>
  <si>
    <t>PNW124S</t>
  </si>
  <si>
    <t>PNW132S</t>
  </si>
  <si>
    <t>PNW134S</t>
  </si>
  <si>
    <t>PNW135S</t>
  </si>
  <si>
    <t>PNW136S</t>
  </si>
  <si>
    <t>PNW137S</t>
  </si>
  <si>
    <t>PNW138S</t>
  </si>
  <si>
    <t>PNW142S</t>
  </si>
  <si>
    <t>PNW157S</t>
  </si>
  <si>
    <t>PNW158S</t>
  </si>
  <si>
    <t>PNW159S</t>
  </si>
  <si>
    <t>PNW160S</t>
  </si>
  <si>
    <t>PNW161S</t>
  </si>
  <si>
    <t>PNW162S</t>
  </si>
  <si>
    <t>PNW164S</t>
  </si>
  <si>
    <t>PNW165S</t>
  </si>
  <si>
    <t>PNW166S</t>
  </si>
  <si>
    <t>PNW167S</t>
  </si>
  <si>
    <t>PNW169S</t>
  </si>
  <si>
    <t>PNW170S</t>
  </si>
  <si>
    <t>PNW171S</t>
  </si>
  <si>
    <t>PNW172S</t>
  </si>
  <si>
    <t>PNW173S</t>
  </si>
  <si>
    <t>PNW174S</t>
  </si>
  <si>
    <t>PNW175S</t>
  </si>
  <si>
    <t>PNW176S</t>
  </si>
  <si>
    <t>PNW177S</t>
  </si>
  <si>
    <t>PNW178S</t>
  </si>
  <si>
    <t>PNW179S</t>
  </si>
  <si>
    <t>PNW180S</t>
  </si>
  <si>
    <t>PNW181S</t>
  </si>
  <si>
    <t>PNW182S</t>
  </si>
  <si>
    <t>PNW183S</t>
  </si>
  <si>
    <t>PNW184S</t>
  </si>
  <si>
    <t>PNW185S</t>
  </si>
  <si>
    <t>PNW186S</t>
  </si>
  <si>
    <t>PNW191S</t>
  </si>
  <si>
    <t>PNW192S</t>
  </si>
  <si>
    <t>PNW193S</t>
  </si>
  <si>
    <t>PNW194S</t>
  </si>
  <si>
    <t>PNW195S</t>
  </si>
  <si>
    <t>PNW196S</t>
  </si>
  <si>
    <t>PNW197S</t>
  </si>
  <si>
    <t>PNW198S</t>
  </si>
  <si>
    <t>PNW199S</t>
  </si>
  <si>
    <t>PNW200S</t>
  </si>
  <si>
    <t>PNW201S</t>
  </si>
  <si>
    <t>PNW202S</t>
  </si>
  <si>
    <t>PNW228S</t>
  </si>
  <si>
    <t>PNW231S</t>
  </si>
  <si>
    <t>PNW232S</t>
  </si>
  <si>
    <t>PNW233S</t>
  </si>
  <si>
    <t>PNW234S</t>
  </si>
  <si>
    <t>PNW237S</t>
  </si>
  <si>
    <t>PNW244S</t>
  </si>
  <si>
    <t>PNW245S</t>
  </si>
  <si>
    <t>PNW246S</t>
  </si>
  <si>
    <t>PNW247S</t>
  </si>
  <si>
    <t>PNW252S</t>
  </si>
  <si>
    <t>PNW253S</t>
  </si>
  <si>
    <t>PNW254S</t>
  </si>
  <si>
    <t>PNW259S</t>
  </si>
  <si>
    <t>PNW262S</t>
  </si>
  <si>
    <t>PNW263S</t>
  </si>
  <si>
    <t>PNW264S</t>
  </si>
  <si>
    <t>PNW265S</t>
  </si>
  <si>
    <t>PNW266S</t>
  </si>
  <si>
    <t>PNW267S</t>
  </si>
  <si>
    <t>PNW268S</t>
  </si>
  <si>
    <t>PNW275S</t>
  </si>
  <si>
    <t>PNW276S</t>
  </si>
  <si>
    <t>PNW277S</t>
  </si>
  <si>
    <t>PNW278S</t>
  </si>
  <si>
    <t>PNW282S</t>
  </si>
  <si>
    <t>PNW283S</t>
  </si>
  <si>
    <t>PNW284S</t>
  </si>
  <si>
    <t>PNW289S</t>
  </si>
  <si>
    <t>PNW290S</t>
  </si>
  <si>
    <t>PNW291S</t>
  </si>
  <si>
    <t>PNW292S</t>
  </si>
  <si>
    <t>PNW293S</t>
  </si>
  <si>
    <t>PNW294S</t>
  </si>
  <si>
    <t>PNW296S</t>
  </si>
  <si>
    <t>PNW297S</t>
  </si>
  <si>
    <t>PNW298S</t>
  </si>
  <si>
    <t>PNW299S</t>
  </si>
  <si>
    <t>PNW300S</t>
  </si>
  <si>
    <t>PNW301S</t>
  </si>
  <si>
    <t>PNW302S</t>
  </si>
  <si>
    <t>PNW303S</t>
  </si>
  <si>
    <t>PNW304S</t>
  </si>
  <si>
    <t>PNW305S</t>
  </si>
  <si>
    <t>PNW306S</t>
  </si>
  <si>
    <t>PNW307S</t>
  </si>
  <si>
    <t>PNW309S</t>
  </si>
  <si>
    <t>PNW310S</t>
  </si>
  <si>
    <t>PNW311S</t>
  </si>
  <si>
    <t>PNW312S</t>
  </si>
  <si>
    <t>PNW313S</t>
  </si>
  <si>
    <t>PNW314S</t>
  </si>
  <si>
    <t>PNW318S</t>
  </si>
  <si>
    <t>PNW319S</t>
  </si>
  <si>
    <t>PNW320S</t>
  </si>
  <si>
    <t>PNW321S</t>
  </si>
  <si>
    <t>PNW322S</t>
  </si>
  <si>
    <t>PNW323S</t>
  </si>
  <si>
    <t>PNW324S</t>
  </si>
  <si>
    <t>PNW325S</t>
  </si>
  <si>
    <t>PNW326S</t>
  </si>
  <si>
    <t>PNW329S</t>
  </si>
  <si>
    <t>PNW330S</t>
  </si>
  <si>
    <t>PNW333S</t>
  </si>
  <si>
    <t>PNW334S</t>
  </si>
  <si>
    <t>PNW337S</t>
  </si>
  <si>
    <t>PNW338S</t>
  </si>
  <si>
    <t>PNW341S</t>
  </si>
  <si>
    <t>PNW342S</t>
  </si>
  <si>
    <t>PNW345S</t>
  </si>
  <si>
    <t>PNW346S</t>
  </si>
  <si>
    <t>PNW349S</t>
  </si>
  <si>
    <t>PNW350S</t>
  </si>
  <si>
    <t>PNW353S</t>
  </si>
  <si>
    <t>PNW354S</t>
  </si>
  <si>
    <t>PNW357S</t>
  </si>
  <si>
    <t>PNW358S</t>
  </si>
  <si>
    <t>PNW362S</t>
  </si>
  <si>
    <t>PNW363S</t>
  </si>
  <si>
    <t>PNW364S</t>
  </si>
  <si>
    <t>PNW402S</t>
  </si>
  <si>
    <t>PNW403S</t>
  </si>
  <si>
    <t>PNW408S</t>
  </si>
  <si>
    <t>PNW409S</t>
  </si>
  <si>
    <t>PNW410S</t>
  </si>
  <si>
    <t>PNW412S</t>
  </si>
  <si>
    <t>PNW413S</t>
  </si>
  <si>
    <t>PNW414S</t>
  </si>
  <si>
    <t>PNW415S</t>
  </si>
  <si>
    <t>PNW416S</t>
  </si>
  <si>
    <t>PNW417S</t>
  </si>
  <si>
    <t>PNW418S</t>
  </si>
  <si>
    <t>PNW419S</t>
  </si>
  <si>
    <t>PNW420S</t>
  </si>
  <si>
    <t>PNW421S</t>
  </si>
  <si>
    <t>PNW468S</t>
  </si>
  <si>
    <t>PNW469S</t>
  </si>
  <si>
    <t>PNW470S</t>
  </si>
  <si>
    <t>PNW471S</t>
  </si>
  <si>
    <t>PNW472S</t>
  </si>
  <si>
    <t>PNW473S</t>
  </si>
  <si>
    <t>PNW474S</t>
  </si>
  <si>
    <t>PNW475S</t>
  </si>
  <si>
    <t>PNW476S</t>
  </si>
  <si>
    <t>PNW488S</t>
  </si>
  <si>
    <t>PNW490S</t>
  </si>
  <si>
    <t>PNW491S</t>
  </si>
  <si>
    <t>PNW495S</t>
  </si>
  <si>
    <t>PNW497S</t>
  </si>
  <si>
    <t>PNW498S</t>
  </si>
  <si>
    <t>PNW503S</t>
  </si>
  <si>
    <t>RI001AS</t>
  </si>
  <si>
    <t>RI001CS</t>
  </si>
  <si>
    <t>RI001DS</t>
  </si>
  <si>
    <t>RI001ES</t>
  </si>
  <si>
    <t>RI001FS</t>
  </si>
  <si>
    <t>RI001HS</t>
  </si>
  <si>
    <t>RI013AS</t>
  </si>
  <si>
    <t>RI013BS</t>
  </si>
  <si>
    <t>RI013CS</t>
  </si>
  <si>
    <t>RI013DS</t>
  </si>
  <si>
    <t>RI013ES</t>
  </si>
  <si>
    <t>RI013FS</t>
  </si>
  <si>
    <t>RI013GS</t>
  </si>
  <si>
    <t>RI013HS</t>
  </si>
  <si>
    <t>RI013IS</t>
  </si>
  <si>
    <t>RI013JS</t>
  </si>
  <si>
    <t>RI013KS</t>
  </si>
  <si>
    <t>RI013LS</t>
  </si>
  <si>
    <t>RI013MS</t>
  </si>
  <si>
    <t>RI013NS</t>
  </si>
  <si>
    <t>RI013OS</t>
  </si>
  <si>
    <t>RI013PS</t>
  </si>
  <si>
    <t>RI013QS</t>
  </si>
  <si>
    <t>RI013RS</t>
  </si>
  <si>
    <t>RI013SS</t>
  </si>
  <si>
    <t>RI013TS</t>
  </si>
  <si>
    <t>RI013US</t>
  </si>
  <si>
    <t>RI013VS</t>
  </si>
  <si>
    <t>RI013WS</t>
  </si>
  <si>
    <t>RI013XS</t>
  </si>
  <si>
    <t>RI026AAS</t>
  </si>
  <si>
    <t>RI026AS</t>
  </si>
  <si>
    <t>RI026BBS</t>
  </si>
  <si>
    <t>RI026BS</t>
  </si>
  <si>
    <t>RI026CS</t>
  </si>
  <si>
    <t>RI026DDS</t>
  </si>
  <si>
    <t>RI026DS</t>
  </si>
  <si>
    <t>RI026ES</t>
  </si>
  <si>
    <t>RI026FFS</t>
  </si>
  <si>
    <t>RI026FS</t>
  </si>
  <si>
    <t>RI026GGS</t>
  </si>
  <si>
    <t>RI026GS</t>
  </si>
  <si>
    <t>RI026HHS</t>
  </si>
  <si>
    <t>RI026HS</t>
  </si>
  <si>
    <t>RI026IS</t>
  </si>
  <si>
    <t>RI026JS</t>
  </si>
  <si>
    <t>RI026KS</t>
  </si>
  <si>
    <t>RI026LS</t>
  </si>
  <si>
    <t>RI026MS</t>
  </si>
  <si>
    <t>RI026NS</t>
  </si>
  <si>
    <t>RI026OS</t>
  </si>
  <si>
    <t>RI026QS</t>
  </si>
  <si>
    <t>RI026RS</t>
  </si>
  <si>
    <t>RI026SS</t>
  </si>
  <si>
    <t>RI026TS</t>
  </si>
  <si>
    <t>RI026US</t>
  </si>
  <si>
    <t>RI026VS</t>
  </si>
  <si>
    <t>RI026WS</t>
  </si>
  <si>
    <t>RI026XS</t>
  </si>
  <si>
    <t>RI026YS</t>
  </si>
  <si>
    <t>RI026ZS</t>
  </si>
  <si>
    <t>RM001S</t>
  </si>
  <si>
    <t>RM002S</t>
  </si>
  <si>
    <t>RM003S</t>
  </si>
  <si>
    <t>RM004S</t>
  </si>
  <si>
    <t>RM005S</t>
  </si>
  <si>
    <t>RM006S</t>
  </si>
  <si>
    <t>RM007S</t>
  </si>
  <si>
    <t>RM008S</t>
  </si>
  <si>
    <t>RM009S</t>
  </si>
  <si>
    <t>RM010S</t>
  </si>
  <si>
    <t>RM011S</t>
  </si>
  <si>
    <t>RM013S</t>
  </si>
  <si>
    <t>RM014S</t>
  </si>
  <si>
    <t>RM015S</t>
  </si>
  <si>
    <t>RM016S</t>
  </si>
  <si>
    <t>RM017S</t>
  </si>
  <si>
    <t>RM018S</t>
  </si>
  <si>
    <t>RM019S</t>
  </si>
  <si>
    <t>RM020S</t>
  </si>
  <si>
    <t>RM021S</t>
  </si>
  <si>
    <t>RM022S</t>
  </si>
  <si>
    <t>RM023S</t>
  </si>
  <si>
    <t>RM024S</t>
  </si>
  <si>
    <t>RM025S</t>
  </si>
  <si>
    <t>RM026S</t>
  </si>
  <si>
    <t>RM027S</t>
  </si>
  <si>
    <t>RM028S</t>
  </si>
  <si>
    <t>RM029S</t>
  </si>
  <si>
    <t>RM030S</t>
  </si>
  <si>
    <t>RM031S</t>
  </si>
  <si>
    <t>RM032S</t>
  </si>
  <si>
    <t>RM033S</t>
  </si>
  <si>
    <t>RM034S</t>
  </si>
  <si>
    <t>RM035S</t>
  </si>
  <si>
    <t>RM036S</t>
  </si>
  <si>
    <t>RM037S</t>
  </si>
  <si>
    <t>RM038S</t>
  </si>
  <si>
    <t>RM040S</t>
  </si>
  <si>
    <t>RM041S</t>
  </si>
  <si>
    <t>RM042S</t>
  </si>
  <si>
    <t>RM043S</t>
  </si>
  <si>
    <t>RM044S</t>
  </si>
  <si>
    <t>RM045S</t>
  </si>
  <si>
    <t>RM047S</t>
  </si>
  <si>
    <t>RM048S</t>
  </si>
  <si>
    <t>RM049S</t>
  </si>
  <si>
    <t>RM050S</t>
  </si>
  <si>
    <t>RM051S</t>
  </si>
  <si>
    <t>RM053S</t>
  </si>
  <si>
    <t>RM054S</t>
  </si>
  <si>
    <t>RM060S</t>
  </si>
  <si>
    <t>RM061S</t>
  </si>
  <si>
    <t>RM062S</t>
  </si>
  <si>
    <t>RM063S</t>
  </si>
  <si>
    <t>RM064S</t>
  </si>
  <si>
    <t>RM065S</t>
  </si>
  <si>
    <t>RM066S</t>
  </si>
  <si>
    <t>RM067S</t>
  </si>
  <si>
    <t>RM068S</t>
  </si>
  <si>
    <t>RM069S</t>
  </si>
  <si>
    <t>RM070S</t>
  </si>
  <si>
    <t>RM071S</t>
  </si>
  <si>
    <t>RM072S</t>
  </si>
  <si>
    <t>RM073S</t>
  </si>
  <si>
    <t>RM074S</t>
  </si>
  <si>
    <t>RM075S</t>
  </si>
  <si>
    <t>RM076S</t>
  </si>
  <si>
    <t>RM077S</t>
  </si>
  <si>
    <t>RM079S</t>
  </si>
  <si>
    <t>RM080S</t>
  </si>
  <si>
    <t>RM094S</t>
  </si>
  <si>
    <t>RM095S</t>
  </si>
  <si>
    <t>RM096S</t>
  </si>
  <si>
    <t>RT001S</t>
  </si>
  <si>
    <t>RT002S</t>
  </si>
  <si>
    <t>RT003S</t>
  </si>
  <si>
    <t>RT004S</t>
  </si>
  <si>
    <t>RT005S</t>
  </si>
  <si>
    <t>RT006S</t>
  </si>
  <si>
    <t>RT007S</t>
  </si>
  <si>
    <t>RT008S</t>
  </si>
  <si>
    <t>RT009S</t>
  </si>
  <si>
    <t>RT011S</t>
  </si>
  <si>
    <t>RT012S</t>
  </si>
  <si>
    <t>RT013S</t>
  </si>
  <si>
    <t>RT018S</t>
  </si>
  <si>
    <t>RT020S</t>
  </si>
  <si>
    <t>RT021S</t>
  </si>
  <si>
    <t>RT022S</t>
  </si>
  <si>
    <t>RT023S</t>
  </si>
  <si>
    <t>RT024S</t>
  </si>
  <si>
    <t>RT025S</t>
  </si>
  <si>
    <t>RT026S</t>
  </si>
  <si>
    <t>RT027S</t>
  </si>
  <si>
    <t>RT028S</t>
  </si>
  <si>
    <t>RT029S</t>
  </si>
  <si>
    <t>RT030S</t>
  </si>
  <si>
    <t>RT031S</t>
  </si>
  <si>
    <t>RT032S</t>
  </si>
  <si>
    <t>RT033S</t>
  </si>
  <si>
    <t>RT034S</t>
  </si>
  <si>
    <t>RT035S</t>
  </si>
  <si>
    <t>RT036S</t>
  </si>
  <si>
    <t>RT037S</t>
  </si>
  <si>
    <t>RT038S</t>
  </si>
  <si>
    <t>RT039S</t>
  </si>
  <si>
    <t>RT040S</t>
  </si>
  <si>
    <t>RT041S</t>
  </si>
  <si>
    <t>RT044S</t>
  </si>
  <si>
    <t>RT045S</t>
  </si>
  <si>
    <t>RT046S</t>
  </si>
  <si>
    <t>RT052S</t>
  </si>
  <si>
    <t>RT053S</t>
  </si>
  <si>
    <t>RT054S</t>
  </si>
  <si>
    <t>RT055S</t>
  </si>
  <si>
    <t>RT056S</t>
  </si>
  <si>
    <t>RT057S</t>
  </si>
  <si>
    <t>RT060S</t>
  </si>
  <si>
    <t>RT061S</t>
  </si>
  <si>
    <t>RT062S</t>
  </si>
  <si>
    <t>RT063S</t>
  </si>
  <si>
    <t>RT064S</t>
  </si>
  <si>
    <t>RT065S</t>
  </si>
  <si>
    <t>RT066S</t>
  </si>
  <si>
    <t>RT067S</t>
  </si>
  <si>
    <t>RT068S</t>
  </si>
  <si>
    <t>RT069S</t>
  </si>
  <si>
    <t>RT070S</t>
  </si>
  <si>
    <t>RT071S</t>
  </si>
  <si>
    <t>RT072S</t>
  </si>
  <si>
    <t>RT073S</t>
  </si>
  <si>
    <t>RT074S</t>
  </si>
  <si>
    <t>RT075S</t>
  </si>
  <si>
    <t>RT076S</t>
  </si>
  <si>
    <t>RT078S</t>
  </si>
  <si>
    <t>RT079S</t>
  </si>
  <si>
    <t>RT080S</t>
  </si>
  <si>
    <t>RT081S</t>
  </si>
  <si>
    <t>RT082S</t>
  </si>
  <si>
    <t>RT083S</t>
  </si>
  <si>
    <t>RT084S</t>
  </si>
  <si>
    <t>RT086S</t>
  </si>
  <si>
    <t>RT087S</t>
  </si>
  <si>
    <t>RT090S</t>
  </si>
  <si>
    <t>RT094S</t>
  </si>
  <si>
    <t>RT095S</t>
  </si>
  <si>
    <t>RT099S</t>
  </si>
  <si>
    <t>RT100S</t>
  </si>
  <si>
    <t>RT102S</t>
  </si>
  <si>
    <t>RT103S</t>
  </si>
  <si>
    <t>RT104S</t>
  </si>
  <si>
    <t>RT105S</t>
  </si>
  <si>
    <t>RT106S</t>
  </si>
  <si>
    <t>RT107S</t>
  </si>
  <si>
    <t>RT108S</t>
  </si>
  <si>
    <t>RT109S</t>
  </si>
  <si>
    <t>RT110S</t>
  </si>
  <si>
    <t>RT111S</t>
  </si>
  <si>
    <t>RT112S</t>
  </si>
  <si>
    <t>RT113S</t>
  </si>
  <si>
    <t>RT114S</t>
  </si>
  <si>
    <t>RT115S</t>
  </si>
  <si>
    <t>RT116S</t>
  </si>
  <si>
    <t>RT117S</t>
  </si>
  <si>
    <t>RT118S</t>
  </si>
  <si>
    <t>RT119S</t>
  </si>
  <si>
    <t>RT126S</t>
  </si>
  <si>
    <t>RT127S</t>
  </si>
  <si>
    <t>SCODESAS</t>
  </si>
  <si>
    <t>SCODESBS</t>
  </si>
  <si>
    <t>SCODESCS</t>
  </si>
  <si>
    <t>SCODESDS</t>
  </si>
  <si>
    <t>SCODESES</t>
  </si>
  <si>
    <t>SCODESFS</t>
  </si>
  <si>
    <t>SCODESGS</t>
  </si>
  <si>
    <t>SCODESHS</t>
  </si>
  <si>
    <t>SCODESIS</t>
  </si>
  <si>
    <t>SCODESJS</t>
  </si>
  <si>
    <t>SCODESKS</t>
  </si>
  <si>
    <t>SCODESLS</t>
  </si>
  <si>
    <t>SCODESMS</t>
  </si>
  <si>
    <t>SCODESNS</t>
  </si>
  <si>
    <t>SCODESOS</t>
  </si>
  <si>
    <t>SCODESPS</t>
  </si>
  <si>
    <t>SCODESRS</t>
  </si>
  <si>
    <t>SFLAGSAS</t>
  </si>
  <si>
    <t>SFLAGSBS</t>
  </si>
  <si>
    <t>SFLAGSCS</t>
  </si>
  <si>
    <t>SFLAGSDS</t>
  </si>
  <si>
    <t>SFLAGSFS</t>
  </si>
  <si>
    <t>SFLAGSGS</t>
  </si>
  <si>
    <t>SFLAGSHS</t>
  </si>
  <si>
    <t>SFLAGSIS</t>
  </si>
  <si>
    <t>SFLAGSJS</t>
  </si>
  <si>
    <t>SFLAGSMS</t>
  </si>
  <si>
    <t>SFLAGSNS</t>
  </si>
  <si>
    <t>SFLAGSOS</t>
  </si>
  <si>
    <t>SFLAGSPS</t>
  </si>
  <si>
    <t>SFLAGSQS</t>
  </si>
  <si>
    <t>SFLAGSRS</t>
  </si>
  <si>
    <t>SFLAGSSS</t>
  </si>
  <si>
    <t>SFLAGSTS</t>
  </si>
  <si>
    <t>SFLAGSUS</t>
  </si>
  <si>
    <t>SFLAGSVS</t>
  </si>
  <si>
    <t>UA001S</t>
  </si>
  <si>
    <t>UA002S</t>
  </si>
  <si>
    <t>UA003S</t>
  </si>
  <si>
    <t>UA004S</t>
  </si>
  <si>
    <t>UA005S</t>
  </si>
  <si>
    <t>UA006S</t>
  </si>
  <si>
    <t>UA007S</t>
  </si>
  <si>
    <t>UA008S</t>
  </si>
  <si>
    <t>UA009S</t>
  </si>
  <si>
    <t>UA010S</t>
  </si>
  <si>
    <t>UA011S</t>
  </si>
  <si>
    <t>UA012S</t>
  </si>
  <si>
    <t>UA013S</t>
  </si>
  <si>
    <t>UA014S</t>
  </si>
  <si>
    <t>UA015S</t>
  </si>
  <si>
    <t>UA016S</t>
  </si>
  <si>
    <t>UA017S</t>
  </si>
  <si>
    <t>UA018S</t>
  </si>
  <si>
    <t>UA019S</t>
  </si>
  <si>
    <t>UA020S</t>
  </si>
  <si>
    <t>UA021S</t>
  </si>
  <si>
    <t>UA022S</t>
  </si>
  <si>
    <t>UA023S</t>
  </si>
  <si>
    <t>UA024S</t>
  </si>
  <si>
    <t>UA025S</t>
  </si>
  <si>
    <t>ZEL6001S</t>
  </si>
  <si>
    <t>ZEL6002S</t>
  </si>
  <si>
    <t>ZEL6003S</t>
  </si>
  <si>
    <t>ZEL6004S</t>
  </si>
  <si>
    <t>ZEL7001S</t>
  </si>
  <si>
    <t>ZEL7002S</t>
  </si>
  <si>
    <t>ZEL7003S</t>
  </si>
  <si>
    <t>ZEL7004S</t>
  </si>
  <si>
    <t>ZEL7005S</t>
  </si>
  <si>
    <t>ZEL7006S</t>
  </si>
  <si>
    <t>ZEL7007S</t>
  </si>
  <si>
    <t>ZEL7008S</t>
  </si>
  <si>
    <t>ZEL7009S</t>
  </si>
  <si>
    <t>ZEL7010S</t>
  </si>
  <si>
    <t>ZEL7011S</t>
  </si>
  <si>
    <t>ZEL7012S</t>
  </si>
  <si>
    <t>ZPNB001S</t>
  </si>
  <si>
    <t>ZPNB002S</t>
  </si>
  <si>
    <t>ZPNB003S</t>
  </si>
  <si>
    <t>ZPNB004S</t>
  </si>
  <si>
    <t>ZPNB005S</t>
  </si>
  <si>
    <t>ZPNB006S</t>
  </si>
  <si>
    <t>ZPNB007S</t>
  </si>
  <si>
    <t>ZPNB008S</t>
  </si>
  <si>
    <t>ZPNB009S</t>
  </si>
  <si>
    <t>ZPNB010S</t>
  </si>
  <si>
    <t>ZPNW001S</t>
  </si>
  <si>
    <t>ZPNW002S</t>
  </si>
  <si>
    <t>ZPNW003S</t>
  </si>
  <si>
    <t>ZPNW004S</t>
  </si>
  <si>
    <t>ZPNW005S</t>
  </si>
  <si>
    <t>ZPNW006S</t>
  </si>
  <si>
    <t>ZPNW007S</t>
  </si>
  <si>
    <t>ZPNW008S</t>
  </si>
  <si>
    <t>ZPNW009S</t>
  </si>
  <si>
    <t>ZPNW010S</t>
  </si>
  <si>
    <t>ZPNW011S</t>
  </si>
  <si>
    <t>ZPNW012S</t>
  </si>
  <si>
    <t>ZPNW013S</t>
  </si>
  <si>
    <t>ZPNW014S</t>
  </si>
  <si>
    <t>ZPNW015S</t>
  </si>
  <si>
    <t>ZPNW016S</t>
  </si>
  <si>
    <t>ZPNW017S</t>
  </si>
  <si>
    <t>ZPNW018S</t>
  </si>
  <si>
    <t>ZPNW019S</t>
  </si>
  <si>
    <t>ZPNW020S</t>
  </si>
  <si>
    <t>ZPNW021S</t>
  </si>
  <si>
    <t>ZPNW025S</t>
  </si>
  <si>
    <t>ZPNW026S</t>
  </si>
  <si>
    <t>ZPNW029S</t>
  </si>
  <si>
    <t>ZPNW030S</t>
  </si>
  <si>
    <t>ZPNW031S</t>
  </si>
  <si>
    <t>ZPNW032S</t>
  </si>
  <si>
    <t>ZPNW033S</t>
  </si>
  <si>
    <t>ZPNW034S</t>
  </si>
  <si>
    <t>ZPNW035S</t>
  </si>
  <si>
    <t>ZPNW036S</t>
  </si>
  <si>
    <t>ZPNW037S</t>
  </si>
  <si>
    <t>ZPNW038S</t>
  </si>
  <si>
    <t>ZPNW039S</t>
  </si>
  <si>
    <t>ZPNW040S</t>
  </si>
  <si>
    <t>ZPNW041S</t>
  </si>
  <si>
    <t>ZPNW042S</t>
  </si>
  <si>
    <t>ZPNW043S</t>
  </si>
  <si>
    <t>ZPNW044S</t>
  </si>
  <si>
    <t>ZPNW045S</t>
  </si>
  <si>
    <t>ZPNW046S</t>
  </si>
  <si>
    <t>ZPNW048S</t>
  </si>
  <si>
    <t>ZPNW049S</t>
  </si>
  <si>
    <t>ZPNW050S</t>
  </si>
  <si>
    <t>ZPNW051S</t>
  </si>
  <si>
    <t>ZPNW052S</t>
  </si>
  <si>
    <t>ZPNW053S</t>
  </si>
  <si>
    <t>ZRI024AS</t>
  </si>
  <si>
    <t>ZRI024BS</t>
  </si>
  <si>
    <t>ZRI024CS</t>
  </si>
  <si>
    <t>ZRI024DS</t>
  </si>
  <si>
    <t>ZRI024ES</t>
  </si>
  <si>
    <t>ZRI024FS</t>
  </si>
  <si>
    <t>ZRI024GS</t>
  </si>
  <si>
    <t>ZRI024HS</t>
  </si>
  <si>
    <t>ZRI024IS</t>
  </si>
  <si>
    <t>ZRI024JS</t>
  </si>
  <si>
    <t>ZRI024KS</t>
  </si>
  <si>
    <t>ZRI024LS</t>
  </si>
  <si>
    <t>ZRI024MS</t>
  </si>
  <si>
    <t>ZRI024NS</t>
  </si>
  <si>
    <t>ZRI024OS</t>
  </si>
  <si>
    <t>ZRI024PS</t>
  </si>
  <si>
    <t>ZRI024QS</t>
  </si>
  <si>
    <t>ZRI024RS</t>
  </si>
  <si>
    <t>ZRI024SS</t>
  </si>
  <si>
    <t>ZRI024TS</t>
  </si>
  <si>
    <t>ZRI024US</t>
  </si>
  <si>
    <t>ZRI024VS</t>
  </si>
  <si>
    <t>ZRI024WS</t>
  </si>
  <si>
    <t>ZRI024XS</t>
  </si>
  <si>
    <t>ZRI024YS</t>
  </si>
  <si>
    <t>ZRI024ZS</t>
  </si>
  <si>
    <t>ZRI027AS</t>
  </si>
  <si>
    <t>ZRI027BS</t>
  </si>
  <si>
    <t>ZRI027CS</t>
  </si>
  <si>
    <t>ZRI05AS</t>
  </si>
  <si>
    <t>ZRI05B1S</t>
  </si>
  <si>
    <t>ZRI05B2S</t>
  </si>
  <si>
    <t>ZRI05B3S</t>
  </si>
  <si>
    <t>ZRI05B4S</t>
  </si>
  <si>
    <t>ZRI05B5S</t>
  </si>
  <si>
    <t>ZRI05B6S</t>
  </si>
  <si>
    <t>ZRI05B7S</t>
  </si>
  <si>
    <t>ZRI05B8S</t>
  </si>
  <si>
    <t>ZRI05B9S</t>
  </si>
  <si>
    <t>ZRI05BS</t>
  </si>
  <si>
    <t>ZRI05C1S</t>
  </si>
  <si>
    <t>ZRI05C2S</t>
  </si>
  <si>
    <t>ZRI05C3S</t>
  </si>
  <si>
    <t>ZRI05C4S</t>
  </si>
  <si>
    <t>ZRI05C5S</t>
  </si>
  <si>
    <t>ZRI05C6S</t>
  </si>
  <si>
    <t>ZRI05C7S</t>
  </si>
  <si>
    <t>ZRI05C8S</t>
  </si>
  <si>
    <t>ZRI05C9S</t>
  </si>
  <si>
    <t>ZRI05CS</t>
  </si>
  <si>
    <t>ZRI05D1S</t>
  </si>
  <si>
    <t>ZRI05D2S</t>
  </si>
  <si>
    <t>ZRI05D3S</t>
  </si>
  <si>
    <t>ZRI05D4S</t>
  </si>
  <si>
    <t>ZRI05D5S</t>
  </si>
  <si>
    <t>ZRI05D6S</t>
  </si>
  <si>
    <t>ZRI05D7S</t>
  </si>
  <si>
    <t>ZRI05D8S</t>
  </si>
  <si>
    <t>ZRI05D9S</t>
  </si>
  <si>
    <t>ZRI05DS</t>
  </si>
  <si>
    <t>ZRI05E1S</t>
  </si>
  <si>
    <t>ZRI05E2S</t>
  </si>
  <si>
    <t>ZRI05E3S</t>
  </si>
  <si>
    <t>ZRI05E4S</t>
  </si>
  <si>
    <t>ZRI05E5S</t>
  </si>
  <si>
    <t>ZRI05E6S</t>
  </si>
  <si>
    <t>ZRI05E7S</t>
  </si>
  <si>
    <t>ZRI05E8S</t>
  </si>
  <si>
    <t>ZRI05E9S</t>
  </si>
  <si>
    <t>ZRI05ES</t>
  </si>
  <si>
    <t>ZRI05F1S</t>
  </si>
  <si>
    <t>ZRI05F2S</t>
  </si>
  <si>
    <t>ZRI05F3S</t>
  </si>
  <si>
    <t>ZRI05F4S</t>
  </si>
  <si>
    <t>ZRI05F5S</t>
  </si>
  <si>
    <t>ZRI05F6S</t>
  </si>
  <si>
    <t>ZRI05F7S</t>
  </si>
  <si>
    <t>ZRI05F8S</t>
  </si>
  <si>
    <t>ZRI05F9S</t>
  </si>
  <si>
    <t>ZRI05FS</t>
  </si>
  <si>
    <t>ZRI06A1S</t>
  </si>
  <si>
    <t>ZRI06A2S</t>
  </si>
  <si>
    <t>ZRI06A3S</t>
  </si>
  <si>
    <t>ZRI06A4S</t>
  </si>
  <si>
    <t>ZRI06A5S</t>
  </si>
  <si>
    <t>ZRI06A6S</t>
  </si>
  <si>
    <t>ZRI06A7S</t>
  </si>
  <si>
    <t>ZRI06A8S</t>
  </si>
  <si>
    <t>ZRI06AS</t>
  </si>
  <si>
    <t>ZRI06B1S</t>
  </si>
  <si>
    <t>ZRI06B2S</t>
  </si>
  <si>
    <t>ZRI06B3S</t>
  </si>
  <si>
    <t>ZRI06B4S</t>
  </si>
  <si>
    <t>ZRI06B5S</t>
  </si>
  <si>
    <t>ZRI06B6S</t>
  </si>
  <si>
    <t>ZRI06B7S</t>
  </si>
  <si>
    <t>ZRI06B8S</t>
  </si>
  <si>
    <t>ZRI06BS</t>
  </si>
  <si>
    <t>ZRI06C1S</t>
  </si>
  <si>
    <t>ZRI06C2S</t>
  </si>
  <si>
    <t>ZRI06C3S</t>
  </si>
  <si>
    <t>ZRI06C4S</t>
  </si>
  <si>
    <t>ZRI06C5S</t>
  </si>
  <si>
    <t>ZRI06C6S</t>
  </si>
  <si>
    <t>ZRI06C7S</t>
  </si>
  <si>
    <t>ZRI06C8S</t>
  </si>
  <si>
    <t>ZRI06CS</t>
  </si>
  <si>
    <t>ZRI06D1S</t>
  </si>
  <si>
    <t>ZRI06D2S</t>
  </si>
  <si>
    <t>ZRI06D3S</t>
  </si>
  <si>
    <t>ZRI06D4S</t>
  </si>
  <si>
    <t>ZRI06D5S</t>
  </si>
  <si>
    <t>ZRI06D6S</t>
  </si>
  <si>
    <t>ZRI06D7S</t>
  </si>
  <si>
    <t>ZRI06D8S</t>
  </si>
  <si>
    <t>ZRI06DS</t>
  </si>
  <si>
    <t>ZRI06E1S</t>
  </si>
  <si>
    <t>ZRI06E2S</t>
  </si>
  <si>
    <t>ZRI06E3S</t>
  </si>
  <si>
    <t>ZRI06E4S</t>
  </si>
  <si>
    <t>ZRI06E5S</t>
  </si>
  <si>
    <t>ZRI06E6S</t>
  </si>
  <si>
    <t>ZRI06E7S</t>
  </si>
  <si>
    <t>ZRI06E8S</t>
  </si>
  <si>
    <t>ZRI06ES</t>
  </si>
  <si>
    <t>ZRI07A1S</t>
  </si>
  <si>
    <t>ZRI07A2S</t>
  </si>
  <si>
    <t>ZRI07A3S</t>
  </si>
  <si>
    <t>ZRI07A4S</t>
  </si>
  <si>
    <t>ZRI07A5S</t>
  </si>
  <si>
    <t>ZRI07A6S</t>
  </si>
  <si>
    <t>ZRI07A7S</t>
  </si>
  <si>
    <t>ZRI07A8S</t>
  </si>
  <si>
    <t>ZRI07AS</t>
  </si>
  <si>
    <t>ZRI07B1S</t>
  </si>
  <si>
    <t>ZRI07B2S</t>
  </si>
  <si>
    <t>ZRI07B3S</t>
  </si>
  <si>
    <t>ZRI07B4S</t>
  </si>
  <si>
    <t>ZRI07B5S</t>
  </si>
  <si>
    <t>ZRI07B6S</t>
  </si>
  <si>
    <t>ZRI07B7S</t>
  </si>
  <si>
    <t>ZRI07B8S</t>
  </si>
  <si>
    <t>ZRI07BS</t>
  </si>
  <si>
    <t>ZRI07C1S</t>
  </si>
  <si>
    <t>ZRI07C2S</t>
  </si>
  <si>
    <t>ZRI07C3S</t>
  </si>
  <si>
    <t>ZRI07C4S</t>
  </si>
  <si>
    <t>ZRI07C5S</t>
  </si>
  <si>
    <t>ZRI07C6S</t>
  </si>
  <si>
    <t>ZRI07C7S</t>
  </si>
  <si>
    <t>ZRI07C8S</t>
  </si>
  <si>
    <t>ZRI07CS</t>
  </si>
  <si>
    <t>ZRI07DS</t>
  </si>
  <si>
    <t>ZRI07ES</t>
  </si>
  <si>
    <t>ZRI08A1S</t>
  </si>
  <si>
    <t>ZRI08A2S</t>
  </si>
  <si>
    <t>ZRI08A3S</t>
  </si>
  <si>
    <t>ZRI08A4S</t>
  </si>
  <si>
    <t>ZRI08A5S</t>
  </si>
  <si>
    <t>ZRI08AS</t>
  </si>
  <si>
    <t>ZRI091S</t>
  </si>
  <si>
    <t>ZRI092S</t>
  </si>
  <si>
    <t>ZRI11AS</t>
  </si>
  <si>
    <t>ZRI11BS</t>
  </si>
  <si>
    <t>ZRI11CS</t>
  </si>
  <si>
    <t>ZRI11DS</t>
  </si>
  <si>
    <t>ZRI11ES</t>
  </si>
  <si>
    <t>ZRI11FS</t>
  </si>
  <si>
    <t>ZRI13AS</t>
  </si>
  <si>
    <t>ZRI15AS</t>
  </si>
  <si>
    <t>ZRI15BS</t>
  </si>
  <si>
    <t>ZRI15CS</t>
  </si>
  <si>
    <t>ZRI15DS</t>
  </si>
  <si>
    <t>ZRI15ES</t>
  </si>
  <si>
    <t>ZRI16A1S</t>
  </si>
  <si>
    <t>ZRI16A2S</t>
  </si>
  <si>
    <t>ZRI16A3S</t>
  </si>
  <si>
    <t>ZRI16A4S</t>
  </si>
  <si>
    <t>ZRI16AS</t>
  </si>
  <si>
    <t>ZRI16B1S</t>
  </si>
  <si>
    <t>ZRI16B2S</t>
  </si>
  <si>
    <t>ZRI16B3S</t>
  </si>
  <si>
    <t>ZRI16B4S</t>
  </si>
  <si>
    <t>ZRI16BS</t>
  </si>
  <si>
    <t>ZRI17AS</t>
  </si>
  <si>
    <t>ZRI17B1S</t>
  </si>
  <si>
    <t>ZRI17B2S</t>
  </si>
  <si>
    <t>ZRI17B3S</t>
  </si>
  <si>
    <t>ZRI17B4S</t>
  </si>
  <si>
    <t>ZRI17B5S</t>
  </si>
  <si>
    <t>ZRI17BS</t>
  </si>
  <si>
    <t>ZRI17C1S</t>
  </si>
  <si>
    <t>ZRI17C2S</t>
  </si>
  <si>
    <t>ZRI17C3S</t>
  </si>
  <si>
    <t>ZRI17C4S</t>
  </si>
  <si>
    <t>ZRI17C5S</t>
  </si>
  <si>
    <t>ZRI17D1S</t>
  </si>
  <si>
    <t>ZRI17D2S</t>
  </si>
  <si>
    <t>ZRI17D3S</t>
  </si>
  <si>
    <t>ZRI17D4S</t>
  </si>
  <si>
    <t>ZRI17D5S</t>
  </si>
  <si>
    <t>ZRI17HS</t>
  </si>
  <si>
    <t>ZRI221S</t>
  </si>
  <si>
    <t>ZRI222S</t>
  </si>
  <si>
    <t>ZRI223S</t>
  </si>
  <si>
    <t>ZRI224S</t>
  </si>
  <si>
    <t>ZRI23AAS</t>
  </si>
  <si>
    <t>ZRI23AS</t>
  </si>
  <si>
    <t>ZRI23BBS</t>
  </si>
  <si>
    <t>ZRI23BS</t>
  </si>
  <si>
    <t>ZRI23CS</t>
  </si>
  <si>
    <t>ZRI23DS</t>
  </si>
  <si>
    <t>ZRI23ES</t>
  </si>
  <si>
    <t>ZRI23HS</t>
  </si>
  <si>
    <t>ZRI23IS</t>
  </si>
  <si>
    <t>ZRI23LS</t>
  </si>
  <si>
    <t>ZRI23NS</t>
  </si>
  <si>
    <t>ZRI23PPS</t>
  </si>
  <si>
    <t>ZRI23PS</t>
  </si>
  <si>
    <t>ZRI23RS</t>
  </si>
  <si>
    <t>ZRI23SS</t>
  </si>
  <si>
    <t>ZRI23TS</t>
  </si>
  <si>
    <t>ZRI23US</t>
  </si>
  <si>
    <t>ZRI23WS</t>
  </si>
  <si>
    <t>ZRI23ZS</t>
  </si>
  <si>
    <t>ZRI25AS</t>
  </si>
  <si>
    <t>ZRI25BS</t>
  </si>
  <si>
    <t>ZRI25CS</t>
  </si>
  <si>
    <t>ZRI26AS</t>
  </si>
  <si>
    <t>ZRI26BS</t>
  </si>
  <si>
    <t>ZRI26CS</t>
  </si>
  <si>
    <t>ZRI26DS</t>
  </si>
  <si>
    <t>ZRI26ES</t>
  </si>
  <si>
    <t>ZRI26FS</t>
  </si>
  <si>
    <t>ZRI26GS</t>
  </si>
  <si>
    <t>ZRI26HS</t>
  </si>
  <si>
    <t>ZRI26IS</t>
  </si>
  <si>
    <t>ZRI26JS</t>
  </si>
  <si>
    <t>ZRI26NS</t>
  </si>
  <si>
    <t>ZRI26OS</t>
  </si>
  <si>
    <t>ZRI26PS</t>
  </si>
  <si>
    <t>ZRI26QS</t>
  </si>
  <si>
    <t>ZRI26RS</t>
  </si>
  <si>
    <t>ZRI30AS</t>
  </si>
  <si>
    <t>ZRI30BS</t>
  </si>
  <si>
    <t>ZRI30CS</t>
  </si>
  <si>
    <t>ZRM001S</t>
  </si>
  <si>
    <t>ZRM002S</t>
  </si>
  <si>
    <t>ZRM003S</t>
  </si>
  <si>
    <t>ZRM004S</t>
  </si>
  <si>
    <t>ZRM005S</t>
  </si>
  <si>
    <t>ZRM006S</t>
  </si>
  <si>
    <t>ZRM007S</t>
  </si>
  <si>
    <t>ZRM008S</t>
  </si>
  <si>
    <t>ZRM009S</t>
  </si>
  <si>
    <t>ZRM010S</t>
  </si>
  <si>
    <t>ZRM011S</t>
  </si>
  <si>
    <t>ZRM012S</t>
  </si>
  <si>
    <t>ZRM013S</t>
  </si>
  <si>
    <t>ZRT001S</t>
  </si>
  <si>
    <t>ZRT002S</t>
  </si>
  <si>
    <t>ZRT003S</t>
  </si>
  <si>
    <t>ZRT004S</t>
  </si>
  <si>
    <t>ZRT005S</t>
  </si>
  <si>
    <t>ZRT006S</t>
  </si>
  <si>
    <t>ZRT007S</t>
  </si>
  <si>
    <t>ZRT008S</t>
  </si>
  <si>
    <t>ZRT010S</t>
  </si>
  <si>
    <t>DQ1</t>
  </si>
  <si>
    <t>DQ2</t>
  </si>
  <si>
    <t>DQ3</t>
  </si>
  <si>
    <t>DQ4</t>
  </si>
  <si>
    <t>DQ5</t>
  </si>
  <si>
    <t>DQ6</t>
  </si>
  <si>
    <t>DQ7</t>
  </si>
  <si>
    <t>DQ8</t>
  </si>
  <si>
    <t>DQ9</t>
  </si>
  <si>
    <t>DQ10</t>
  </si>
  <si>
    <t>DQ11</t>
  </si>
  <si>
    <t>DQ12</t>
  </si>
  <si>
    <t>DQ13</t>
  </si>
  <si>
    <t>DQ14</t>
  </si>
  <si>
    <t>DQ15</t>
  </si>
  <si>
    <t>DQ16</t>
  </si>
  <si>
    <t>DQ17</t>
  </si>
  <si>
    <t>DQ18</t>
  </si>
  <si>
    <t>DQ19</t>
  </si>
  <si>
    <t>DQ20</t>
  </si>
  <si>
    <t>DQ21</t>
  </si>
  <si>
    <t>DQ22</t>
  </si>
  <si>
    <t>DQ23</t>
  </si>
  <si>
    <t>DQ24</t>
  </si>
  <si>
    <t>ENDUSE</t>
  </si>
  <si>
    <t>EU</t>
  </si>
  <si>
    <t>MEASURE</t>
  </si>
  <si>
    <t>UNITS</t>
  </si>
  <si>
    <t>UBIL002</t>
  </si>
  <si>
    <t>UBIL003</t>
  </si>
  <si>
    <t>UBIL004</t>
  </si>
  <si>
    <t>UBIL005</t>
  </si>
  <si>
    <t>UBIL006</t>
  </si>
  <si>
    <t>UBIL007</t>
  </si>
  <si>
    <t>UBIL008</t>
  </si>
  <si>
    <t>UBIL009</t>
  </si>
  <si>
    <t>UBIL010</t>
  </si>
  <si>
    <t>UBIL011</t>
  </si>
  <si>
    <t>UBIL012</t>
  </si>
  <si>
    <t>UBIL013</t>
  </si>
  <si>
    <t>UBIL014</t>
  </si>
  <si>
    <t>URAT001</t>
  </si>
  <si>
    <t>URAT002</t>
  </si>
  <si>
    <t>URAT003</t>
  </si>
  <si>
    <t>URAT004</t>
  </si>
  <si>
    <t>URAT005</t>
  </si>
  <si>
    <t>URAT006</t>
  </si>
  <si>
    <t>URAT007</t>
  </si>
  <si>
    <t>URAT008</t>
  </si>
  <si>
    <t>URAT009</t>
  </si>
  <si>
    <t>VER003</t>
  </si>
  <si>
    <t>VER004</t>
  </si>
  <si>
    <t>VER005</t>
  </si>
  <si>
    <t>VER006</t>
  </si>
  <si>
    <t>VER007</t>
  </si>
  <si>
    <t>VER008</t>
  </si>
  <si>
    <t>VER009</t>
  </si>
  <si>
    <t>VER010</t>
  </si>
  <si>
    <t>VER011</t>
  </si>
  <si>
    <t>GAS UTILITY NUMBER</t>
  </si>
  <si>
    <t>UTILITY ID</t>
  </si>
  <si>
    <t>CARD ID NUMBER 1</t>
  </si>
  <si>
    <t>KWH in Cal Yr 1982</t>
  </si>
  <si>
    <t>KWH/Capita in Cal Yr 1982</t>
  </si>
  <si>
    <t>KWH/Sq Ft in Cal Yr 1982</t>
  </si>
  <si>
    <t>Adjusted KWH in Cal Yr 1982</t>
  </si>
  <si>
    <t>Adjusted KWH/Capita in Cal Yr 1982</t>
  </si>
  <si>
    <t>Adjusted KWH/Sq Ft in Cal Yr 1982</t>
  </si>
  <si>
    <t>Frequency of billing?</t>
  </si>
  <si>
    <t>KWH Components Consistent?</t>
  </si>
  <si>
    <t>KWH Time Series Uninterrupted?</t>
  </si>
  <si>
    <t>Cal YR 1982 between 335 and 405 days?</t>
  </si>
  <si>
    <t>DI_INTEGER</t>
  </si>
  <si>
    <t>CH_NUMBER</t>
  </si>
  <si>
    <t>CHANNEL_TYPE</t>
  </si>
  <si>
    <t>PHASE</t>
  </si>
  <si>
    <t>MULTIPLIER</t>
  </si>
  <si>
    <t>SCALE</t>
  </si>
  <si>
    <t>OFFSET</t>
  </si>
  <si>
    <t>BYTE</t>
  </si>
  <si>
    <t>CHAN_RES_05</t>
  </si>
  <si>
    <t>CHAN_RES_OTHER</t>
  </si>
  <si>
    <t>CT_SIZE</t>
  </si>
  <si>
    <t>CT_TYPE</t>
  </si>
  <si>
    <t>SCALING_RESISTORS</t>
  </si>
  <si>
    <t>LINE_VOLTAGE</t>
  </si>
  <si>
    <t>COUNT_OFF</t>
  </si>
  <si>
    <t>OLD_COUNT</t>
  </si>
  <si>
    <t>CH_CALIBRATION</t>
  </si>
  <si>
    <t>BEGIN_DATE</t>
  </si>
  <si>
    <t>VCODE</t>
  </si>
  <si>
    <t>VERIFY_OK</t>
  </si>
  <si>
    <t>HPLABEL</t>
  </si>
  <si>
    <t>LABEL</t>
  </si>
  <si>
    <t>GENERATION_INTEGER</t>
  </si>
  <si>
    <t>CLIMATE ZONE</t>
  </si>
  <si>
    <t>ELCAP STUDY</t>
  </si>
  <si>
    <t>GEOGRAPHIC REGION</t>
  </si>
  <si>
    <t>HOUSEHOLD INCOME</t>
  </si>
  <si>
    <t>NUMBER OF OCCUPANTS</t>
  </si>
  <si>
    <t>HOUSE SIZE (SQFT COND. SPACE)</t>
  </si>
  <si>
    <t>VINTAGE</t>
  </si>
  <si>
    <t>UTILITY TYPE</t>
  </si>
  <si>
    <t>WATER HEATER FEATURES</t>
  </si>
  <si>
    <t>WATER HEATER LOCATION</t>
  </si>
  <si>
    <t>WATER HEATER LOCATION/FEATURES</t>
  </si>
  <si>
    <t>NUMBER OF SPECIAL WATER HEATERS</t>
  </si>
  <si>
    <t>NUMBER_STRUCTURES</t>
  </si>
  <si>
    <t>GROSS_FLOOR</t>
  </si>
  <si>
    <t>PLANS_AVAIL</t>
  </si>
  <si>
    <t>NUMBER_TENANTS</t>
  </si>
  <si>
    <t>YEAR_BUILT</t>
  </si>
  <si>
    <t>NUMBER_STORIES</t>
  </si>
  <si>
    <t>MOD_ADD_FLAG</t>
  </si>
  <si>
    <t>SITE_ID1</t>
  </si>
  <si>
    <t>SITE_ID2</t>
  </si>
  <si>
    <t>SECONDARY_SITE_FLAG</t>
  </si>
  <si>
    <t>KEY</t>
  </si>
  <si>
    <t>ORIENTATION</t>
  </si>
  <si>
    <t>BUILDING_COMPONENT</t>
  </si>
  <si>
    <t>CONSTRUCTION_CODE</t>
  </si>
  <si>
    <t>UA_FLAG</t>
  </si>
  <si>
    <t>COMPONENT_AREA</t>
  </si>
  <si>
    <t>COMPONENT_UA</t>
  </si>
  <si>
    <t>MOD_OR_ADD</t>
  </si>
  <si>
    <t>SYSTEM_AFFECTED</t>
  </si>
  <si>
    <t>DESCRIPTION</t>
  </si>
  <si>
    <t>YEAR_MADE</t>
  </si>
  <si>
    <t>AFFECTED_FLOOR_AREA</t>
  </si>
  <si>
    <t>YEAR_FLAG</t>
  </si>
  <si>
    <t>TENANT_CODE</t>
  </si>
  <si>
    <t>TENANT_BUSINESS</t>
  </si>
  <si>
    <t>OCCUPANCY_YEAR</t>
  </si>
  <si>
    <t>SIC_CODE</t>
  </si>
  <si>
    <t>MONTH_BEGIN</t>
  </si>
  <si>
    <t>MONTH_END</t>
  </si>
  <si>
    <t>DAY_OF_WEEK</t>
  </si>
  <si>
    <t>HOUR_OPEN</t>
  </si>
  <si>
    <t>HOUR_CLOSE</t>
  </si>
  <si>
    <t>PEAK_EMPLOYEE</t>
  </si>
  <si>
    <t>AVG_EMPLOYEE</t>
  </si>
  <si>
    <t>PEAK_CUSTOMER</t>
  </si>
  <si>
    <t>AVG_CUSTOMER</t>
  </si>
  <si>
    <t>OCCUP_FLAG</t>
  </si>
  <si>
    <t>ZONE_NUMBER</t>
  </si>
  <si>
    <t>CENTRAL_SYSTEM</t>
  </si>
  <si>
    <t>USE_CODE</t>
  </si>
  <si>
    <t>AVG_CEILING</t>
  </si>
  <si>
    <t>AIR_TEMP_DEGF</t>
  </si>
  <si>
    <t>AIR_TEMP_TIME</t>
  </si>
  <si>
    <t>AIR_TEMP_DATE</t>
  </si>
  <si>
    <t>UNCOND_ZONE</t>
  </si>
  <si>
    <t>MEAS_PLAN_ZONE</t>
  </si>
  <si>
    <t>MULT_SYSTEMS</t>
  </si>
  <si>
    <t>TEMP_FLAG</t>
  </si>
  <si>
    <t>PX_NUMBER</t>
  </si>
  <si>
    <t>HVAC_FLAG</t>
  </si>
  <si>
    <t>SYSTEM_TYPE</t>
  </si>
  <si>
    <t>AUXILIARY_COUNT</t>
  </si>
  <si>
    <t>CONSERVATION_COUNT</t>
  </si>
  <si>
    <t>MEASURED_END_USE</t>
  </si>
  <si>
    <t>PRIMARY_FUEL</t>
  </si>
  <si>
    <t>SECONDARY_FUEL</t>
  </si>
  <si>
    <t>LOAD_NUMBER</t>
  </si>
  <si>
    <t>CONTROL_CODE</t>
  </si>
  <si>
    <t>FDAS_PHASE1</t>
  </si>
  <si>
    <t>FDAS_PHASE2</t>
  </si>
  <si>
    <t>FDAS_PHASE3</t>
  </si>
  <si>
    <t>INPUT_CAPACITY</t>
  </si>
  <si>
    <t>PROXY_LOAD_NUMBER</t>
  </si>
  <si>
    <t>EQUIPMENT_CODE</t>
  </si>
  <si>
    <t>ZONE_FLAG</t>
  </si>
  <si>
    <t>HEIGHT_FROM_FLOOR</t>
  </si>
  <si>
    <t>NEAR_THERMOSTAT</t>
  </si>
  <si>
    <t>DIST_SYSTEM_TYPE</t>
  </si>
  <si>
    <t>REHEAT_FUEL</t>
  </si>
  <si>
    <t>ECONOMIZER_CODE</t>
  </si>
  <si>
    <t>DESCRIPTION_CODE</t>
  </si>
  <si>
    <t>TERMINAL_REHEAT</t>
  </si>
  <si>
    <t>REHEAT_CAPACITY</t>
  </si>
  <si>
    <t>CODE</t>
  </si>
  <si>
    <t>COMPONENT</t>
  </si>
  <si>
    <t>USE_ZONE_CODE</t>
  </si>
  <si>
    <t>CONTROL_TYPE</t>
  </si>
  <si>
    <t>TYPE</t>
  </si>
  <si>
    <t>DATA_ENTERED</t>
  </si>
  <si>
    <t>SITEID1</t>
  </si>
  <si>
    <t>SITEID2</t>
  </si>
  <si>
    <t>DATE_RECEIVED</t>
  </si>
  <si>
    <t>DATE_COMPLETED</t>
  </si>
  <si>
    <t>CISITE</t>
  </si>
  <si>
    <t>REF - # REFRIGERATORS IN HOME</t>
  </si>
  <si>
    <t>REF - # FREEZERS IN HOME</t>
  </si>
  <si>
    <t>REF - # DISHWASHERS</t>
  </si>
  <si>
    <t>REF - DISHWASH WITH SEP HEAT ELEMENT?</t>
  </si>
  <si>
    <t>REF - DISHWASH HAS ENERGY SAVER SWITCH?</t>
  </si>
  <si>
    <t>REF - # ELECTRIC OVENS IN HOME</t>
  </si>
  <si>
    <t>REF - # OVENS IN HOME</t>
  </si>
  <si>
    <t>REF - # MICROWAVE OVENS IN HOME</t>
  </si>
  <si>
    <t>REF - # STOVE TOP RANGES IN HOME</t>
  </si>
  <si>
    <t>REF - # CLOTHES WAHSERS IN HOME</t>
  </si>
  <si>
    <t>REF - # ELEC CLOTHES DRYERS IN HOME</t>
  </si>
  <si>
    <t>REF - MEDICAL EQUIPMENT ON METER?</t>
  </si>
  <si>
    <t>REF - ELECTRIC WELL PUMP?</t>
  </si>
  <si>
    <t>REF - IRRIGATI PUMPS ON METER?</t>
  </si>
  <si>
    <t>REF - Number of basic appliances</t>
  </si>
  <si>
    <t>REF - ELEC CERAMIC KILN IN HOME?</t>
  </si>
  <si>
    <t>REF - CLOTHES WAHSERS IN HOME?</t>
  </si>
  <si>
    <t>REF - ELEC CLOTHES DRYERS IN HOME?</t>
  </si>
  <si>
    <t>REF - Freezer volume in cond space</t>
  </si>
  <si>
    <t>REF - Freezer volume in uncond space</t>
  </si>
  <si>
    <t>REF - Refrig volume in unCOND space</t>
  </si>
  <si>
    <t>REF - Location of 1st refrig</t>
  </si>
  <si>
    <t>REF - Volume of all refrigerators</t>
  </si>
  <si>
    <t>REF - Volume of all freezers</t>
  </si>
  <si>
    <t>REF - KWH in Cal Yr 1982</t>
  </si>
  <si>
    <t>REF - KWH/Capi in Cal Yr 1982</t>
  </si>
  <si>
    <t>REF - KWH/Sq Ft in Cal Yr 1982</t>
  </si>
  <si>
    <t>REF - Adjusted KWH in Cal Yr 1982</t>
  </si>
  <si>
    <t>REF - Adjusted KWH/Capita in Cal Yr 82</t>
  </si>
  <si>
    <t>REF - Adjusted KWH/Sq Ft in Cal Yr 82</t>
  </si>
  <si>
    <t>REF - Frequenc of billing?</t>
  </si>
  <si>
    <t>REF - KWH Components Consistent?</t>
  </si>
  <si>
    <t>REF - KWH Time Series Uninterrupted?</t>
  </si>
  <si>
    <t>REF - Cal YR 1982 between 335-405 days?</t>
  </si>
  <si>
    <t>REF - Tank cap of Non-Elec Water Heater</t>
  </si>
  <si>
    <t>REF - Tank cap of Elec Water Heater</t>
  </si>
  <si>
    <t>REF - Tank Ins in Non-Elec Water Heater</t>
  </si>
  <si>
    <t>REF - Tank Ins in Elec Water Heater</t>
  </si>
  <si>
    <t>REF - TYPE OF AIR CONDITIONING SYSTEM</t>
  </si>
  <si>
    <t>REF - # heating units at site</t>
  </si>
  <si>
    <t>REF - # fuel/heating sys grps at site</t>
  </si>
  <si>
    <t>REF - # heating units in fuel/sys grp 1</t>
  </si>
  <si>
    <t>REF - Fuel used in fuel/sys grp 1</t>
  </si>
  <si>
    <t>REF - sys used in fuel/sys grp 1</t>
  </si>
  <si>
    <t>REF - # heating units in fuel/sys grp 2</t>
  </si>
  <si>
    <t>REF - Fuel used in fuel/sys grp 2</t>
  </si>
  <si>
    <t>REF - sys used in fuel/sys grp 2</t>
  </si>
  <si>
    <t>REF - # heating units in fuel/sys grp 3</t>
  </si>
  <si>
    <t>REF - Fuel used in fuel/sys grp 3</t>
  </si>
  <si>
    <t>REF - sys used in fuel/sys grp 3</t>
  </si>
  <si>
    <t>REF - # heating units in fuel/sys grp 4</t>
  </si>
  <si>
    <t>REF - Fuel used in fuel/sys grp 4</t>
  </si>
  <si>
    <t>REF - sys used in fuel/sys grp 4</t>
  </si>
  <si>
    <t>REF - # heating units in fuel/sys grp 5</t>
  </si>
  <si>
    <t>REF - Fuel used in fuel/sys grp 5</t>
  </si>
  <si>
    <t>REF - sys used in fuel/sys group 5</t>
  </si>
  <si>
    <t>REF - SPACE HEATING FUEL USED MOST</t>
  </si>
  <si>
    <t>REF - Wood heat used?</t>
  </si>
  <si>
    <t>REF - Tank cap of Primary Water Heater</t>
  </si>
  <si>
    <t>REF - Q76-FUEL TYPE USED IN WATER HEAT</t>
  </si>
  <si>
    <t>REF - Number of Primary Water Heaters</t>
  </si>
  <si>
    <t>REF - Solar Assist/Primary Water Heater</t>
  </si>
  <si>
    <t>REF - Q0-1-TEMP OF HOT WATER</t>
  </si>
  <si>
    <t>REF - ENERGY EFFICIENCY OF HOME</t>
  </si>
  <si>
    <t>REF - Temp of home when awake</t>
  </si>
  <si>
    <t>REF - Temp of home when asleep</t>
  </si>
  <si>
    <t>REF - Temp of home when not home</t>
  </si>
  <si>
    <t>REF - # OF RESIDENTS</t>
  </si>
  <si>
    <t>REF - # in household &lt; 6 yrs old</t>
  </si>
  <si>
    <t>REF - # in household 6 to 17 yrs old</t>
  </si>
  <si>
    <t>REF - # occupants 18 - 65 yrs old</t>
  </si>
  <si>
    <t>REF - # in household &gt; 65 yrs old</t>
  </si>
  <si>
    <t>REF - Income - standardized levels</t>
  </si>
  <si>
    <t>REF - Age of oldest household member</t>
  </si>
  <si>
    <t>REF - Educatio of most educated member</t>
  </si>
  <si>
    <t>REF - AT HOME FORM 9 TO 5</t>
  </si>
  <si>
    <t>REF - PESHE Status 0 - no, 1 - yes</t>
  </si>
  <si>
    <t>REF - OWNERSHI STATUS</t>
  </si>
  <si>
    <t>REF - ESTIMATE YEAR DWELLING BUILT</t>
  </si>
  <si>
    <t>REF - ORIGINAL UTILITY SERVING SITE</t>
  </si>
  <si>
    <t>REF - ORIGINAL ZIPCODE</t>
  </si>
  <si>
    <t>REF - GEOGRAPH AREA</t>
  </si>
  <si>
    <t>REF - STUDY_1</t>
  </si>
  <si>
    <t>REF - STUDY_2</t>
  </si>
  <si>
    <t>REF - CLIMATE_</t>
  </si>
  <si>
    <t>Occupants same in 83 and 86</t>
  </si>
  <si>
    <t>REF - CURRENT UTILITY SERVING SITE</t>
  </si>
  <si>
    <t>REF - CURRENT ZIPCODE</t>
  </si>
  <si>
    <t>REF - YEAR MOVED IN</t>
  </si>
  <si>
    <t>REF - Urban/Ru Indicator</t>
  </si>
  <si>
    <t>REF - Occupant same in 83 and 85</t>
  </si>
  <si>
    <t>REF - Occupant same in 83 and 86</t>
  </si>
  <si>
    <t>REF - Occupant same in 85 and 86</t>
  </si>
  <si>
    <t>REF - Occupant same in 86 and 87</t>
  </si>
  <si>
    <t>REF - Number of rooms not heated</t>
  </si>
  <si>
    <t>REF - Number of rooms</t>
  </si>
  <si>
    <t>REF - FLOOR SQUARE FOOTAGE</t>
  </si>
  <si>
    <t>REF - Area of UnCOND Zone/Total</t>
  </si>
  <si>
    <t>REF - Volumne of COND Zone/Total</t>
  </si>
  <si>
    <t>REF - Volumne of UnCOND Zone/Total</t>
  </si>
  <si>
    <t>REF - FLOOR UA</t>
  </si>
  <si>
    <t>REF - Number/A Windows</t>
  </si>
  <si>
    <t>REF - Gross Area/All Windows</t>
  </si>
  <si>
    <t>REF - Net Area/All Windows</t>
  </si>
  <si>
    <t>REF - Area New Caulked/All Windows</t>
  </si>
  <si>
    <t>REF - Area Old Caulked/All Windows</t>
  </si>
  <si>
    <t>REF - Area Weatherstripped/All Windows</t>
  </si>
  <si>
    <t>REF - Gross Area/North</t>
  </si>
  <si>
    <t>REF - Net Area/North</t>
  </si>
  <si>
    <t>REF - Area New Caulked/North</t>
  </si>
  <si>
    <t>REF - Area Old Caulked/North</t>
  </si>
  <si>
    <t>REF - Area Weatherstripped/North</t>
  </si>
  <si>
    <t>REF - Gross Area/NE</t>
  </si>
  <si>
    <t>REF - Net Area/NE</t>
  </si>
  <si>
    <t>REF - Area New Caulked/NE</t>
  </si>
  <si>
    <t>REF - Area Old Caulked/NE</t>
  </si>
  <si>
    <t>REF - Area Weatherstripped/NE</t>
  </si>
  <si>
    <t>REF - Gross Area/East</t>
  </si>
  <si>
    <t>REF - Net Area/East</t>
  </si>
  <si>
    <t>REF - Area New Caulked/East</t>
  </si>
  <si>
    <t>REF - Area Old Caulked/East</t>
  </si>
  <si>
    <t>REF - Area Weatherstripped/East</t>
  </si>
  <si>
    <t>REF - Gross Area/SE</t>
  </si>
  <si>
    <t>REF - Net Area/SE</t>
  </si>
  <si>
    <t>REF - Area New Caulked/SE</t>
  </si>
  <si>
    <t>REF - Area Old Caulked/SE</t>
  </si>
  <si>
    <t>REF - Area Weatherstripped/SE</t>
  </si>
  <si>
    <t>REF - Gross Area/South</t>
  </si>
  <si>
    <t>REF - Net Area/South</t>
  </si>
  <si>
    <t>REF - Area New Caulked/South</t>
  </si>
  <si>
    <t>REF - Area Old Caulked/South</t>
  </si>
  <si>
    <t>REF - Area Weatherstripped/South</t>
  </si>
  <si>
    <t>REF - Gross Area/SW</t>
  </si>
  <si>
    <t>REF - Net Area/SW</t>
  </si>
  <si>
    <t>REF - Area New Caulked/SW</t>
  </si>
  <si>
    <t>REF - Area Old Caulked/SW</t>
  </si>
  <si>
    <t>REF - Area Weatherstripped/SW</t>
  </si>
  <si>
    <t>REF - Gross Area/West</t>
  </si>
  <si>
    <t>REF - Net Area/West</t>
  </si>
  <si>
    <t>REF - Area New Caulked/West</t>
  </si>
  <si>
    <t>REF - Area Old Caulked/West</t>
  </si>
  <si>
    <t>REF - Area Weatherstripped/West</t>
  </si>
  <si>
    <t>REF - Gross Area/NW</t>
  </si>
  <si>
    <t>REF - Net Area/NW</t>
  </si>
  <si>
    <t>REF - Area New Caulked/NW</t>
  </si>
  <si>
    <t>REF - Area Old Caulked/NW</t>
  </si>
  <si>
    <t>REF - Area Weatherstripped/NW</t>
  </si>
  <si>
    <t>REF - Gross Area/Horizontal</t>
  </si>
  <si>
    <t>REF - Net Area/Horizontal</t>
  </si>
  <si>
    <t>REF - Area New Caulked/Horizontal</t>
  </si>
  <si>
    <t>REF - Area Old Caulked/Horizontal</t>
  </si>
  <si>
    <t>REF - Area Weatherstripped/Horizontal</t>
  </si>
  <si>
    <t>REF - Gross Area/All Doors</t>
  </si>
  <si>
    <t>REF - Glass Area/All Doors</t>
  </si>
  <si>
    <t>REF - Area New Caulked/All Doors</t>
  </si>
  <si>
    <t>REF - Area Old Caulked/All Doors</t>
  </si>
  <si>
    <t>REF - Area Weatherstripped/All Doors</t>
  </si>
  <si>
    <t>REF - Gross Area/North Dir</t>
  </si>
  <si>
    <t>REF - Glass Area/North Dir</t>
  </si>
  <si>
    <t>REF - Area New Caulked/North Dir</t>
  </si>
  <si>
    <t>REF - Area Old Caulked/North Dir</t>
  </si>
  <si>
    <t>REF - Area Weatherstripped/North Dir</t>
  </si>
  <si>
    <t>REF - Gross Area/NE Dir</t>
  </si>
  <si>
    <t>REF - Glass Area/NE Dir</t>
  </si>
  <si>
    <t>REF - Area New Caulked/NE Dir</t>
  </si>
  <si>
    <t>REF - Area Old Caulked/NE Dir</t>
  </si>
  <si>
    <t>REF - Area Weatherstripped/NE Dir</t>
  </si>
  <si>
    <t>REF - Gross Area/East Dir</t>
  </si>
  <si>
    <t>REF - Glass Area/East Dir</t>
  </si>
  <si>
    <t>REF - Area New Caulked/East Dir</t>
  </si>
  <si>
    <t>REF - Area Old Caulked/East Dir</t>
  </si>
  <si>
    <t>REF - Area Weatherstripped/East Dir</t>
  </si>
  <si>
    <t>REF - Gross Area/SE Dir</t>
  </si>
  <si>
    <t>REF - Glass Area/SE Dir</t>
  </si>
  <si>
    <t>REF - Area New Caulked/SE Dir</t>
  </si>
  <si>
    <t>REF - Area Old Caulked/SE Dir</t>
  </si>
  <si>
    <t>REF - Area Weatherstripped/SE Dir</t>
  </si>
  <si>
    <t>REF - Gross Area/South Dir</t>
  </si>
  <si>
    <t>REF - Glass Area/South Dir</t>
  </si>
  <si>
    <t>REF - Area New Caulked/South Dir</t>
  </si>
  <si>
    <t>REF - Area Old Caulked/South Dir</t>
  </si>
  <si>
    <t>REF - Area Weatherstripped/South Dir</t>
  </si>
  <si>
    <t>REF - Gross Area/SW Dir</t>
  </si>
  <si>
    <t>REF - Glass Area/SW Dir</t>
  </si>
  <si>
    <t>REF - Area New Caulked/SW Dir</t>
  </si>
  <si>
    <t>REF - Area Old Caulked/SW Dir</t>
  </si>
  <si>
    <t>REF - Area Weatherstripped/SW Dir</t>
  </si>
  <si>
    <t>REF - Gross Area/West Dir</t>
  </si>
  <si>
    <t>REF - Glass Area/West Dir</t>
  </si>
  <si>
    <t>REF - Area New Caulked/West Dir</t>
  </si>
  <si>
    <t>REF - Area Old Caulked/West Dir</t>
  </si>
  <si>
    <t>REF - Area Weatherstripped/West Dir</t>
  </si>
  <si>
    <t>REF - Gross Area/NW Dir</t>
  </si>
  <si>
    <t>REF - Glass Area/NW Dir</t>
  </si>
  <si>
    <t>REF - Area New Caulked/NW Dir</t>
  </si>
  <si>
    <t>REF - Area Old Caulked/NW Dir</t>
  </si>
  <si>
    <t>REF - Area Weatherstripped/NW Dir</t>
  </si>
  <si>
    <t>REF - Gross Area/All walls</t>
  </si>
  <si>
    <t>REF - Window-D Area/All walls</t>
  </si>
  <si>
    <t>REF - Window-D Area/North</t>
  </si>
  <si>
    <t>REF - Window-D Area/NE</t>
  </si>
  <si>
    <t>REF - Window-D Area/East</t>
  </si>
  <si>
    <t>REF - Window-D Area/SE</t>
  </si>
  <si>
    <t>REF - Window-D Area/South</t>
  </si>
  <si>
    <t>REF - Window-D Area/SW</t>
  </si>
  <si>
    <t>REF - Window-D Area/West</t>
  </si>
  <si>
    <t>REF - Window-D Area/NW</t>
  </si>
  <si>
    <t>REF - Net Ceil Area/ALL</t>
  </si>
  <si>
    <t>REF - Net Ceil Area/Attic -Fin Ceil</t>
  </si>
  <si>
    <t>REF - Net Ceil Area/No Attic - Fin Ceil</t>
  </si>
  <si>
    <t>REF - Net Ceil Area/No Attic - Vaulted</t>
  </si>
  <si>
    <t>REF - Net Ceil Area/No Attic - Exp Beam</t>
  </si>
  <si>
    <t>REF - Net Ceil Area/Other</t>
  </si>
  <si>
    <t>REF - Avg depth below grade/foundation</t>
  </si>
  <si>
    <t>REF - Perimete length/foundation</t>
  </si>
  <si>
    <t>REF - Free vent area/foundation</t>
  </si>
  <si>
    <t>REF - Avg depth below grade/basement</t>
  </si>
  <si>
    <t>REF - Perimete length/basement</t>
  </si>
  <si>
    <t>REF - Free vent area/basement</t>
  </si>
  <si>
    <t>REF - Avg depth below grade/crawl space</t>
  </si>
  <si>
    <t>REF - Perimete length/crawl space</t>
  </si>
  <si>
    <t>REF - Free vent area/crawl space</t>
  </si>
  <si>
    <t>REF - Avg depth below grade/blocks</t>
  </si>
  <si>
    <t>REF - Perimete length/blocks</t>
  </si>
  <si>
    <t>REF - Free vent area/blocks</t>
  </si>
  <si>
    <t>REF - Avg depth below grade/other</t>
  </si>
  <si>
    <t>REF - Perimete length/other</t>
  </si>
  <si>
    <t>REF - Free vent area/other</t>
  </si>
  <si>
    <t>REF - BASEMENT AREA</t>
  </si>
  <si>
    <t>REF - SLAB AREA</t>
  </si>
  <si>
    <t>REF - NET SQUARE FEET</t>
  </si>
  <si>
    <t>REF - DOOR UA</t>
  </si>
  <si>
    <t>REF - WALL UA</t>
  </si>
  <si>
    <t>REF - CEILING UA</t>
  </si>
  <si>
    <t>REF - BASEMENT UA</t>
  </si>
  <si>
    <t>REF - SLAB UA</t>
  </si>
  <si>
    <t>REF - TOTAL UA</t>
  </si>
  <si>
    <t>REF - Avg depth below grade/slab</t>
  </si>
  <si>
    <t>REF - Perimete length/slab</t>
  </si>
  <si>
    <t>REF - Free vent area/slab</t>
  </si>
  <si>
    <t>Date survey administered to site</t>
  </si>
  <si>
    <t># REFRIGERATORS IN HOME</t>
  </si>
  <si>
    <t># FREEZERS IN HOME</t>
  </si>
  <si>
    <t># DISHWASHERS</t>
  </si>
  <si>
    <t>DISHWASHER WITH SEP HEAT ELEMENT?</t>
  </si>
  <si>
    <t>DISHWASHER WITH ENERGY SAVER SWITCH?</t>
  </si>
  <si>
    <t># ELECTRIC OVENS IN HOME</t>
  </si>
  <si>
    <t># OVENS IN HOME</t>
  </si>
  <si>
    <t># MICROWAVE OVENS IN HOME</t>
  </si>
  <si>
    <t># STOVE TOP RANGES IN HOME</t>
  </si>
  <si>
    <t># CLOTHES WAHSERS IN HOME</t>
  </si>
  <si>
    <t># ELEC CLOTHES DRYERS IN HOME</t>
  </si>
  <si>
    <t>MEDICAL EQUIPMENT ON METER?</t>
  </si>
  <si>
    <t>ELECTRIC WELL PUMP?</t>
  </si>
  <si>
    <t>IRRIGATION PUMPS ON METER?</t>
  </si>
  <si>
    <t>Number of basic appliances</t>
  </si>
  <si>
    <t>ELEC CERAMIC KILN IN HOME?</t>
  </si>
  <si>
    <t>CLOTHES WAHSERS IN HOME?</t>
  </si>
  <si>
    <t>ELEC CLOTHES DRYERS IN HOME?</t>
  </si>
  <si>
    <t>Freezer volume in conditioned space</t>
  </si>
  <si>
    <t>Freezer volume in unconditioned space</t>
  </si>
  <si>
    <t>Refrig volume in unconditioned space</t>
  </si>
  <si>
    <t>Location of 1st refrig</t>
  </si>
  <si>
    <t>Volume of all refrigerators</t>
  </si>
  <si>
    <t>Volume of all freezers</t>
  </si>
  <si>
    <t>Tank Capacity of Non-Elec Water Heater</t>
  </si>
  <si>
    <t>Tank Capacity of Elec Water Heater</t>
  </si>
  <si>
    <t>Tank Ins used by Non-Elec Water Heater</t>
  </si>
  <si>
    <t>Tank Ins used by Elec Water Heater</t>
  </si>
  <si>
    <t>TYPE OF AIR CONDITIONING SYSTEM</t>
  </si>
  <si>
    <t># heating units at site</t>
  </si>
  <si>
    <t># fuel/heating sys combinations at site</t>
  </si>
  <si>
    <t># heating units in fuel/system group 1</t>
  </si>
  <si>
    <t>Fuel used in fuel/system group 1</t>
  </si>
  <si>
    <t>System used in fuel/system group 1</t>
  </si>
  <si>
    <t># heating units in fuel/system group 2</t>
  </si>
  <si>
    <t>Fuel used in fuel/system group 2</t>
  </si>
  <si>
    <t>System used in fuel/system group 2</t>
  </si>
  <si>
    <t># heating units in fuel/system group 3</t>
  </si>
  <si>
    <t>Fuel used in fuel/system group 3</t>
  </si>
  <si>
    <t>System used in fuel/system group 3</t>
  </si>
  <si>
    <t># heating units in fuel/system group 4</t>
  </si>
  <si>
    <t>Fuel used in fuel/system group 4</t>
  </si>
  <si>
    <t>System used in fuel/system group 4</t>
  </si>
  <si>
    <t># heating units in fuel/system group 5</t>
  </si>
  <si>
    <t>Fuel used in fuel/system group 5</t>
  </si>
  <si>
    <t>System used in fuel/system group 5</t>
  </si>
  <si>
    <t>SPACE HEATING FUEL USED MOST</t>
  </si>
  <si>
    <t>Wood heat used?</t>
  </si>
  <si>
    <t>Tank Capacity of Primary Water Heater</t>
  </si>
  <si>
    <t>Q76-TYPE OF FUEL USED FOR HEATING WATE</t>
  </si>
  <si>
    <t>Number of Primary Water Heaters</t>
  </si>
  <si>
    <t>Solar Assist to Primary Water Heater</t>
  </si>
  <si>
    <t>Q0-1-TEMPERATURE OF HOT WATER</t>
  </si>
  <si>
    <t>HEATING SYSTEM USED MOST OFTEN</t>
  </si>
  <si>
    <t>ENERGY EFFICIENCY OF HOME</t>
  </si>
  <si>
    <t>Temp of home when awake</t>
  </si>
  <si>
    <t>Temp of home when asleep</t>
  </si>
  <si>
    <t>Temp of home when not home</t>
  </si>
  <si>
    <t># OF RESIDENTS</t>
  </si>
  <si>
    <t># in household &lt; 6 yrs old</t>
  </si>
  <si>
    <t># in household 6 to 17 yrs old</t>
  </si>
  <si>
    <t># occupants 18 - 65 yrs old</t>
  </si>
  <si>
    <t># in household &gt; 65 yrs old</t>
  </si>
  <si>
    <t>Income - standardized levels</t>
  </si>
  <si>
    <t>Age of oldest household member</t>
  </si>
  <si>
    <t>Education of most educated member</t>
  </si>
  <si>
    <t>AT HOME FORM 9 TO 5</t>
  </si>
  <si>
    <t>PESHE Status 0 - no, 1 - yes</t>
  </si>
  <si>
    <t>OWNERSHIP STATUS</t>
  </si>
  <si>
    <t>ESTIMATED YEAR DWELLING BUILT</t>
  </si>
  <si>
    <t>ORIGINAL UTILITY SERVING SITE</t>
  </si>
  <si>
    <t>ORIGINAL ZIPCODE</t>
  </si>
  <si>
    <t>GEOGRAPHIC AREA</t>
  </si>
  <si>
    <t>STUDY_1</t>
  </si>
  <si>
    <t>STUDY_2</t>
  </si>
  <si>
    <t>CLIMATE_ZONE</t>
  </si>
  <si>
    <t>CURRENT UTILITY SERVING SITE</t>
  </si>
  <si>
    <t>CURRENT ZIPCODE</t>
  </si>
  <si>
    <t>YEAR MOVED IN</t>
  </si>
  <si>
    <t>Urban/Rural Indicator</t>
  </si>
  <si>
    <t>Occupants same in 83 and 85</t>
  </si>
  <si>
    <t>Occupants same in 85 and 86</t>
  </si>
  <si>
    <t>Occupants same in 86 and 87</t>
  </si>
  <si>
    <t>Number of rooms not heated</t>
  </si>
  <si>
    <t>Number of rooms</t>
  </si>
  <si>
    <t>FLOOR SQUARE FOOTAGE</t>
  </si>
  <si>
    <t>Area of Unconditioned Zone/Total</t>
  </si>
  <si>
    <t>Volumne of Conditioned Zone/Total</t>
  </si>
  <si>
    <t>Volumne of Unconditioned Zone/Total</t>
  </si>
  <si>
    <t>FLOOR UA</t>
  </si>
  <si>
    <t>Number/All Windows</t>
  </si>
  <si>
    <t>Gross Area/All Windows</t>
  </si>
  <si>
    <t>Net Area/All Windows</t>
  </si>
  <si>
    <t>Area New Caulked/All Windows</t>
  </si>
  <si>
    <t>Area Old Caulked/All Windows</t>
  </si>
  <si>
    <t>Area Weatherstripped/All Windows</t>
  </si>
  <si>
    <t>Gross Area/North</t>
  </si>
  <si>
    <t>Net Area/North</t>
  </si>
  <si>
    <t>Area New Caulked/North</t>
  </si>
  <si>
    <t>Area Old Caulked/North</t>
  </si>
  <si>
    <t>Area Weatherstripped/North</t>
  </si>
  <si>
    <t>Gross Area/Northeast</t>
  </si>
  <si>
    <t>Net Area/Northeast</t>
  </si>
  <si>
    <t>Area New Caulked/Northeast</t>
  </si>
  <si>
    <t>Area Old Caulked/Northeast</t>
  </si>
  <si>
    <t>Area Weatherstripped/Northeast</t>
  </si>
  <si>
    <t>Gross Area/East</t>
  </si>
  <si>
    <t>Net Area/East</t>
  </si>
  <si>
    <t>Area New Caulked/East</t>
  </si>
  <si>
    <t>Area Old Caulked/East</t>
  </si>
  <si>
    <t>Area Weatherstripped/East</t>
  </si>
  <si>
    <t>Gross Area/Southeast</t>
  </si>
  <si>
    <t>Net Area/Southeast</t>
  </si>
  <si>
    <t>Area New Caulked/Southeast</t>
  </si>
  <si>
    <t>Area Old Caulked/Southeast</t>
  </si>
  <si>
    <t>Area Weatherstripped/Southeast</t>
  </si>
  <si>
    <t>Gross Area/South</t>
  </si>
  <si>
    <t>Net Area/South</t>
  </si>
  <si>
    <t>Area New Caulked/South</t>
  </si>
  <si>
    <t>Area Old Caulked/South</t>
  </si>
  <si>
    <t>Area Weatherstripped/South</t>
  </si>
  <si>
    <t>Gross Area/Southwest</t>
  </si>
  <si>
    <t>Net Area/Southwest</t>
  </si>
  <si>
    <t>Area New Caulked/Southwest</t>
  </si>
  <si>
    <t>Area Old Caulked/Southwest</t>
  </si>
  <si>
    <t>Area Weatherstripped/Southwest</t>
  </si>
  <si>
    <t>Gross Area/West</t>
  </si>
  <si>
    <t>Net Area/West</t>
  </si>
  <si>
    <t>Area New Caulked/West</t>
  </si>
  <si>
    <t>Area Old Caulked/West</t>
  </si>
  <si>
    <t>Area Weatherstripped/West</t>
  </si>
  <si>
    <t>Gross Area/Northwest</t>
  </si>
  <si>
    <t>Net Area/Northwest</t>
  </si>
  <si>
    <t>Area New Caulked/Northwest</t>
  </si>
  <si>
    <t>Area Old Caulked/Northwest</t>
  </si>
  <si>
    <t>Area Weatherstripped/Northwest</t>
  </si>
  <si>
    <t>Gross Area/Horizontal</t>
  </si>
  <si>
    <t>Net Area/Horizontal</t>
  </si>
  <si>
    <t>Area New Caulked/Horizontal</t>
  </si>
  <si>
    <t>Area Old Caulked/Horizontal</t>
  </si>
  <si>
    <t>Area Weatherstripped/Horizontal</t>
  </si>
  <si>
    <t>Gross Area/All Doors</t>
  </si>
  <si>
    <t>Glass Area/All Doors</t>
  </si>
  <si>
    <t>Area New Caulked/All Doors</t>
  </si>
  <si>
    <t>Area Old Caulked/All Doors</t>
  </si>
  <si>
    <t>Area Weatherstripped/All Doors</t>
  </si>
  <si>
    <t>Gross Area/North Dir</t>
  </si>
  <si>
    <t>Glass Area/North Dir</t>
  </si>
  <si>
    <t>Area New Caulked/North Dir</t>
  </si>
  <si>
    <t>Area Old Caulked/North Dir</t>
  </si>
  <si>
    <t>Area Weatherstripped/North Dir</t>
  </si>
  <si>
    <t>Gross Area/Northeast Dir</t>
  </si>
  <si>
    <t>Glass Area/Northeast Dir</t>
  </si>
  <si>
    <t>Area New Caulked/Northeast Dir</t>
  </si>
  <si>
    <t>Area Old Caulked/Northeast Dir</t>
  </si>
  <si>
    <t>Area Weatherstripped/Northeast Dir</t>
  </si>
  <si>
    <t>Gross Area/East Dir</t>
  </si>
  <si>
    <t>Glass Area/East Dir</t>
  </si>
  <si>
    <t>Area New Caulked/East Dir</t>
  </si>
  <si>
    <t>Area Old Caulked/East Dir</t>
  </si>
  <si>
    <t>Area Weatherstripped/East Dir</t>
  </si>
  <si>
    <t>Gross Area/Southeast Dir</t>
  </si>
  <si>
    <t>Glass Area/Southeast Dir</t>
  </si>
  <si>
    <t>Area New Caulked/Southeast Dir</t>
  </si>
  <si>
    <t>Area Old Caulked/Southeast Dir</t>
  </si>
  <si>
    <t>Area Weatherstripped/Southeast Dir</t>
  </si>
  <si>
    <t>Gross Area/South Dir</t>
  </si>
  <si>
    <t>Glass Area/South Dir</t>
  </si>
  <si>
    <t>Area New Caulked/South Dir</t>
  </si>
  <si>
    <t>Area Old Caulked/South Dir</t>
  </si>
  <si>
    <t>Area Weatherstripped/South Dir</t>
  </si>
  <si>
    <t>Gross Area/Southwest Dir</t>
  </si>
  <si>
    <t>Glass Area/Southwest Dir</t>
  </si>
  <si>
    <t>Area New Caulked/Southwest Dir</t>
  </si>
  <si>
    <t>Area Old Caulked/Southwest Dir</t>
  </si>
  <si>
    <t>Area Weatherstripped/Southwest Dir</t>
  </si>
  <si>
    <t>Gross Area/West Dir</t>
  </si>
  <si>
    <t>Glass Area/West Dir</t>
  </si>
  <si>
    <t>Area New Caulked/West Dir</t>
  </si>
  <si>
    <t>Area Old Caulked/West Dir</t>
  </si>
  <si>
    <t>Area Weatherstripped/West Dir</t>
  </si>
  <si>
    <t>Gross Area/Northwest Dir</t>
  </si>
  <si>
    <t>Glass Area/Northwest Dir</t>
  </si>
  <si>
    <t>Area New Caulked/Northwest Dir</t>
  </si>
  <si>
    <t>Area Old Caulked/Northwest Dir</t>
  </si>
  <si>
    <t>Area Weatherstripped/Northwest Dir</t>
  </si>
  <si>
    <t>Gross Area/All walls</t>
  </si>
  <si>
    <t>Window-Door Area/All walls</t>
  </si>
  <si>
    <t>Window-Door Area/North</t>
  </si>
  <si>
    <t>Window-Door Area/Northeast</t>
  </si>
  <si>
    <t>Window-Door Area/East</t>
  </si>
  <si>
    <t>Window-Door Area/Southeast</t>
  </si>
  <si>
    <t>Window-Door Area/South</t>
  </si>
  <si>
    <t>Window-Door Area/Southwest</t>
  </si>
  <si>
    <t>Window-Door Area/West</t>
  </si>
  <si>
    <t>Window-Door Area/Northwest</t>
  </si>
  <si>
    <t>Net Ceil Area/ALL</t>
  </si>
  <si>
    <t>Net Ceil Area/Attic -Fin Ceil</t>
  </si>
  <si>
    <t>Net Ceil Area/No Attic - Fin Ceil</t>
  </si>
  <si>
    <t>Net Ceil Area/No Attic - Vaulted Ceil</t>
  </si>
  <si>
    <t>Net Ceil Area/No Attic - Exp Beam Ceil</t>
  </si>
  <si>
    <t>Net Ceil Area/Other</t>
  </si>
  <si>
    <t>Avg depth below grade/foundation</t>
  </si>
  <si>
    <t>Perimeter length/foundation</t>
  </si>
  <si>
    <t>Free vent area/foundation</t>
  </si>
  <si>
    <t>Avg depth below grade/basement</t>
  </si>
  <si>
    <t>Perimeter length/basement</t>
  </si>
  <si>
    <t>Free vent area/basement</t>
  </si>
  <si>
    <t>Avg depth below grade/crawl space</t>
  </si>
  <si>
    <t>Perimeter length/crawl space</t>
  </si>
  <si>
    <t>Free vent area/crawl space</t>
  </si>
  <si>
    <t>Avg depth below grade/blocks</t>
  </si>
  <si>
    <t>Perimeter length/blocks</t>
  </si>
  <si>
    <t>Free vent area/blocks</t>
  </si>
  <si>
    <t>Avg depth below grade/other</t>
  </si>
  <si>
    <t>Perimeter length/other</t>
  </si>
  <si>
    <t>Free vent area/other</t>
  </si>
  <si>
    <t>BASEMENT AREA</t>
  </si>
  <si>
    <t>SLAB AREA</t>
  </si>
  <si>
    <t>NET SQUARE FEET</t>
  </si>
  <si>
    <t>DOOR UA</t>
  </si>
  <si>
    <t>WALL UA</t>
  </si>
  <si>
    <t>CEILING UA</t>
  </si>
  <si>
    <t>BASEMENT UA</t>
  </si>
  <si>
    <t>SLAB UA</t>
  </si>
  <si>
    <t>TOTAL UA</t>
  </si>
  <si>
    <t>Avg depth below grade/slab</t>
  </si>
  <si>
    <t>Perimeter length/slab</t>
  </si>
  <si>
    <t>Free vent area/slab</t>
  </si>
  <si>
    <t>DAY OF WEEK</t>
  </si>
  <si>
    <t>SITE ID</t>
  </si>
  <si>
    <t>ENERGY_EFFICIENCY_1</t>
  </si>
  <si>
    <t>TEMP_AWAKE_2</t>
  </si>
  <si>
    <t>ROOMS_NOT_HEATED_3A</t>
  </si>
  <si>
    <t>BEDROOMS_NOHEAT_COUNT_3B</t>
  </si>
  <si>
    <t>BATHROOMS_NOHEAT_COUNT_3C</t>
  </si>
  <si>
    <t>DENS_NOHEAT_COUNT_3D</t>
  </si>
  <si>
    <t>DININGROOMS_NOHEAT_COUNT_3E</t>
  </si>
  <si>
    <t>FAMILYROOMS_NOHEAT_COUNT_3F</t>
  </si>
  <si>
    <t>KITCHENS_EAT_IN_NOHEAT_COUNT_3G</t>
  </si>
  <si>
    <t>KITCHENS_NO_EAT_NOHEAT_COUNT_3H</t>
  </si>
  <si>
    <t>LIVINGROOMS_NOHEAT_COUNT_3I</t>
  </si>
  <si>
    <t>OTHERSMALLROOMS_NOHEAT_COUNT_3J</t>
  </si>
  <si>
    <t>OTHERLARGEROOMS_NOHEAT_COUNT_3K</t>
  </si>
  <si>
    <t>AWAY_WEEK_4</t>
  </si>
  <si>
    <t>PETS_LET_OUT_5</t>
  </si>
  <si>
    <t>TEMP_68_OR_LESS_6A</t>
  </si>
  <si>
    <t>REDCE_TEMP_TO_120_6B</t>
  </si>
  <si>
    <t>CONSRV_SAVE_MONEY_6C</t>
  </si>
  <si>
    <t>NOONE_HOME_2HOUR_6D</t>
  </si>
  <si>
    <t>MAKE_ENRGY_EFFICNT_6E</t>
  </si>
  <si>
    <t>RT_TO_USE_ENERGY_6F</t>
  </si>
  <si>
    <t>PRICE_OVER_ENRGY_SAVNG_6G</t>
  </si>
  <si>
    <t>CHNGE_LIFE_TO_CONSRV_6H</t>
  </si>
  <si>
    <t>HOUSEHOLD_LT6YRS_COUNT_7A</t>
  </si>
  <si>
    <t>HOUSEHOLD_6TO17YRS_COUNT_7B</t>
  </si>
  <si>
    <t>HOUSEHOLD_18TO65YRS_COUNT_7C</t>
  </si>
  <si>
    <t>HOUSEHOLD_GT65YRS_COUNT_7D</t>
  </si>
  <si>
    <t>AGE_RESPONDENT_8A</t>
  </si>
  <si>
    <t>AGE_OTHER_ADULT_8B</t>
  </si>
  <si>
    <t>SEX_RESPONDENT_9A</t>
  </si>
  <si>
    <t>SEX_OTHER_ADULT_9B</t>
  </si>
  <si>
    <t>EMPLOYED_FULL_RESPONDENT_10A</t>
  </si>
  <si>
    <t>EMPLOY_FULL_OTHER_ADULT_10B</t>
  </si>
  <si>
    <t>SCHOOLING_RESPONDENT_11A</t>
  </si>
  <si>
    <t>SCHOOLING_OTHER_ADULT_11B</t>
  </si>
  <si>
    <t>INCOME_12</t>
  </si>
  <si>
    <t>PERCT_INCOME_TRANSPT_13A</t>
  </si>
  <si>
    <t>PERCT_INCOME_HOUSING_13B</t>
  </si>
  <si>
    <t>PERCT_INCOME_DURABLE_13C</t>
  </si>
  <si>
    <t>PERCT_INCOME_ENERGY_13D</t>
  </si>
  <si>
    <t>PERCT_INCOME_FOOD_13E</t>
  </si>
  <si>
    <t>PERCT_INCOME_CLOTH_13F</t>
  </si>
  <si>
    <t>PERCT_INCOME_REC_13G</t>
  </si>
  <si>
    <t>PERCT_INCOME_MEDIC_13H</t>
  </si>
  <si>
    <t>PERCT_INCOME_SAV_13I</t>
  </si>
  <si>
    <t>PERCT_INCOME_OTHR_13J</t>
  </si>
  <si>
    <t># rooms not heated</t>
  </si>
  <si>
    <t># occupants</t>
  </si>
  <si>
    <t>Education level of most educated member</t>
  </si>
  <si>
    <t>PERCEIVED ENERGY EFFICIENCY</t>
  </si>
  <si>
    <t>PERCEIVED ENERGY PRICES PAST</t>
  </si>
  <si>
    <t>PERCEIVED ENERGY PRICES FUTURE</t>
  </si>
  <si>
    <t># KITCHENS W/ EATING AREA</t>
  </si>
  <si>
    <t># KITCHENS W/O EATING AREA</t>
  </si>
  <si>
    <t># DINING ROOMS</t>
  </si>
  <si>
    <t># LIVING ROOMS</t>
  </si>
  <si>
    <t># FAMILY/REC ROOMS</t>
  </si>
  <si>
    <t># DEN/STUDY/LIBRARY/SEWING ROOMS</t>
  </si>
  <si>
    <t># BEDROOMS</t>
  </si>
  <si>
    <t># BATHROOMS</t>
  </si>
  <si>
    <t># ROOMS &lt; 8' X 10'</t>
  </si>
  <si>
    <t># ROOMS &gt; 8' X 10'</t>
  </si>
  <si>
    <t># KITCH W/ EAT AREA - MAIN LIVING AREA</t>
  </si>
  <si>
    <t># KITCH W/O EAT AREA - MAIN LIVING AREA</t>
  </si>
  <si>
    <t># DINING ROOMS - MAIN LIVING AREA</t>
  </si>
  <si>
    <t># LIVING ROOMS - MAIN LIVING AREA</t>
  </si>
  <si>
    <t># FAMILY/REC ROOMS - MAIN LIVING AREA</t>
  </si>
  <si>
    <t># DEN/STUDY/LIB/SEW RMS - MAIN LIVE AREA</t>
  </si>
  <si>
    <t># BEDROOMS - MAIN LIVING AREA</t>
  </si>
  <si>
    <t># BATHROOMS - MAIN LIVING AREA</t>
  </si>
  <si>
    <t># ROOMS &lt; 8' X 10' - MAIN LIVING AREA</t>
  </si>
  <si>
    <t># ROOMS &gt; 8' X 10' - MAIN LIVING AREA</t>
  </si>
  <si>
    <t>TEMP WHILE AWAKE</t>
  </si>
  <si>
    <t>MIN TEMP WHILE AWAKE</t>
  </si>
  <si>
    <t>MAX TEMP WHILE AWAKE</t>
  </si>
  <si>
    <t>TEMP WHILE ASLEEP</t>
  </si>
  <si>
    <t>MIN TEMP WHILE ASLEEP</t>
  </si>
  <si>
    <t>MAX TEMP WHILE ASLEEP</t>
  </si>
  <si>
    <t># KITCH W/ EAT AREA - HIGHER TEMP</t>
  </si>
  <si>
    <t># KITCH W/O EAT AREA - HIGHER TEMP</t>
  </si>
  <si>
    <t># DINING ROOMS - HIGHER TEMP</t>
  </si>
  <si>
    <t># LIVING ROOMS - HIGHER TEMP</t>
  </si>
  <si>
    <t># FAMILY/REC ROOMS - HIGHER TEMP</t>
  </si>
  <si>
    <t># DEN/STUDY/LIB/SEW RMS - HIGHER TEMP</t>
  </si>
  <si>
    <t># BEDROOMS - HIGHER TEMP</t>
  </si>
  <si>
    <t># BATHROOMS - HIGHER TEMP</t>
  </si>
  <si>
    <t># ROOMS &lt; 8' X 10' - HIGHER TEMP</t>
  </si>
  <si>
    <t># ROOMS &gt; 8' X 10' - HIGHER TEMP</t>
  </si>
  <si>
    <t># KITCH W/ EAT AREA - LOWER TEMP</t>
  </si>
  <si>
    <t># KITCH W/O EAT AREA - LOWER TEMP</t>
  </si>
  <si>
    <t># DINING ROOMS - LOWER TEMP</t>
  </si>
  <si>
    <t># LIVING ROOMS - LOWER TEMP</t>
  </si>
  <si>
    <t># FAMILY/REC ROOMS - LOWER TEMP</t>
  </si>
  <si>
    <t># DEN/STUDY/LIB/SEW RMS - LOWER TEMP</t>
  </si>
  <si>
    <t># BEDROOMS - LOWER TEMP</t>
  </si>
  <si>
    <t># BATHROOMS - LOWER TEMP</t>
  </si>
  <si>
    <t># ROOMS &lt; 8' X 10' - LOWER TEMP</t>
  </si>
  <si>
    <t># ROOMS &gt; 8' X 10' - LOWER TEMP</t>
  </si>
  <si>
    <t># KITCH W/ EAT AREA - CLOSED OFF</t>
  </si>
  <si>
    <t># KITCH W/O EAT AREA - CLOSED OFF</t>
  </si>
  <si>
    <t># DINING ROOMS - CLOSED OFF</t>
  </si>
  <si>
    <t># LIVING ROOMS - CLOSED OFF</t>
  </si>
  <si>
    <t># FAMILY/REC ROOMS - CLOSED OFF</t>
  </si>
  <si>
    <t># DEN/STUDY/LIB/SEW RMS - CLOSED OFF</t>
  </si>
  <si>
    <t># BEDROOMS - CLOSED OFF</t>
  </si>
  <si>
    <t># BATHROOMS - CLOSED OFF</t>
  </si>
  <si>
    <t># ROOMS &lt; 8' X 10' - CLOSED OFF</t>
  </si>
  <si>
    <t># ROOMS &gt; 8' X 10' - CLOSED OFF</t>
  </si>
  <si>
    <t>ADDITIONS SINCE 9/85</t>
  </si>
  <si>
    <t>ADDITION SQUARE FOOTAGE</t>
  </si>
  <si>
    <t>ADDITION COMPLETED MONTH</t>
  </si>
  <si>
    <t>ADDITION COMPLETED YEAR</t>
  </si>
  <si>
    <t>USED WOOD HEAT</t>
  </si>
  <si>
    <t># FREESTANDING WOODSTOVES USED</t>
  </si>
  <si>
    <t># FIREPLACE INSERTS USED</t>
  </si>
  <si>
    <t># WOOD FURNACES USED</t>
  </si>
  <si>
    <t># FIREPLACE WITH HEATOLATOR USED</t>
  </si>
  <si>
    <t># FIREPLACE W/O HEATOLATOR/INSERT USED</t>
  </si>
  <si>
    <t># OTHER WOOD BURNING EQUIPMENT USED</t>
  </si>
  <si>
    <t>HEAT FUEL USED MOST</t>
  </si>
  <si>
    <t>SOMEONE HOME 9:00 - 5:00</t>
  </si>
  <si>
    <t># REFRIGERATORS</t>
  </si>
  <si>
    <t># FREEZERS</t>
  </si>
  <si>
    <t># STOVE TOPS</t>
  </si>
  <si>
    <t># NATURAL GAS STOVE TOPS</t>
  </si>
  <si>
    <t># ELECTRIC STOVE TOPS</t>
  </si>
  <si>
    <t># OTHER FUEL STOVE TOPS</t>
  </si>
  <si>
    <t># OVENS</t>
  </si>
  <si>
    <t># ELECTRIC OVENS</t>
  </si>
  <si>
    <t># OTHER FUEL OVENS</t>
  </si>
  <si>
    <t># MICROWAVE OVENS</t>
  </si>
  <si>
    <t># CLOTHES WASHERS</t>
  </si>
  <si>
    <t># CLOTHES DRYERS</t>
  </si>
  <si>
    <t># NATURAL GAS CLOTHES DRYERS</t>
  </si>
  <si>
    <t># ELECTRIC CLOTHES DRYERS</t>
  </si>
  <si>
    <t># REFRIGERATORS PURCHASED</t>
  </si>
  <si>
    <t># FREEZERS PURCHASED</t>
  </si>
  <si>
    <t># STOVE TOPS PURCHASED</t>
  </si>
  <si>
    <t># OVENS PURCHASED</t>
  </si>
  <si>
    <t># MICROWAVE OVENS PURCHASED</t>
  </si>
  <si>
    <t># DISHWASHERS PURCHASED</t>
  </si>
  <si>
    <t># CLOTHES WASHERS PURCHASED</t>
  </si>
  <si>
    <t># CLOTHES DRYERS PURCHASED</t>
  </si>
  <si>
    <t>ADDED ROOF/CEILING INSULATION</t>
  </si>
  <si>
    <t>ADDED WALL INSULATION</t>
  </si>
  <si>
    <t>ADDED FLOOR INSULATION</t>
  </si>
  <si>
    <t>INSTALLED STORM WINDOWS</t>
  </si>
  <si>
    <t>INSTALLED DOUBLE/TRIPLE PANE WINDOWS</t>
  </si>
  <si>
    <t>INSTALLED WOODSTOVE/FIREPLACE INSERT</t>
  </si>
  <si>
    <t>ADDED WATER HEATER WRAP</t>
  </si>
  <si>
    <t>ADDED HOT WATER PIPE INSULATION</t>
  </si>
  <si>
    <t>REDUCED WATER HEATER TEMP</t>
  </si>
  <si>
    <t>REDUCED HOME HEATING TEMP</t>
  </si>
  <si>
    <t># PEOPLE &lt; 6 YEARS</t>
  </si>
  <si>
    <t># PEOPLE 6-17 YEARS</t>
  </si>
  <si>
    <t># PEOPLE 18-25 YEARS</t>
  </si>
  <si>
    <t># PEOPLE 26-35 YEARS</t>
  </si>
  <si>
    <t># PEOPLE 36-55 YEARS</t>
  </si>
  <si>
    <t># PEOPLE 56-65 YEARS</t>
  </si>
  <si>
    <t># PEOPLE &gt; 65 YEARS</t>
  </si>
  <si>
    <t>INDUSTRY EMPLOYED - FIRST HOUSEHOLDER</t>
  </si>
  <si>
    <t>INDUSTRY EMPLOYED - SECOND HOUSEHOLDER</t>
  </si>
  <si>
    <t>TYPE WORK - FIRST HOUSEHOLDER</t>
  </si>
  <si>
    <t>TYPE WORK - SECOND HOUSEHOLDER</t>
  </si>
  <si>
    <t>SCHOOLING - FIRST HOUSEHOLDER</t>
  </si>
  <si>
    <t>SCHOOLING - SECOND HOUSEHOLDER</t>
  </si>
  <si>
    <t>OCCUPANTS NUMBER</t>
  </si>
  <si>
    <t>AVERAGE TEMP AWAKE</t>
  </si>
  <si>
    <t>AVERAGE TEMP ASLEEP</t>
  </si>
  <si>
    <t>APPLIANCE INDEX</t>
  </si>
  <si>
    <t># ROOMS</t>
  </si>
  <si>
    <t>SURVEY DATE</t>
  </si>
  <si>
    <t>Number of rooms/main living area</t>
  </si>
  <si>
    <t>Number of rooms/other living area</t>
  </si>
  <si>
    <t>Number of rooms/higher temp</t>
  </si>
  <si>
    <t>Number of rooms/lower temp</t>
  </si>
  <si>
    <t>Number of rooms/close off</t>
  </si>
  <si>
    <t>Household Age/Oldest Member</t>
  </si>
  <si>
    <t>Household Education/Most Educated Member</t>
  </si>
  <si>
    <t>Number of Recent Conservation Actions</t>
  </si>
  <si>
    <t># Occupants 18 - 65 years old</t>
  </si>
  <si>
    <t>Clothes washer used at site?</t>
  </si>
  <si>
    <t>Clothes dryer used at site?</t>
  </si>
  <si>
    <t>YR_HOME_BLT_1</t>
  </si>
  <si>
    <t>YR_MOVED_TO_HOME_2A</t>
  </si>
  <si>
    <t>MON_MOVED_TO_HOME_1984_PLUS_2B</t>
  </si>
  <si>
    <t>ELECTRICITY_PRICES_IN_5_YRS_3</t>
  </si>
  <si>
    <t>LIVING_AREA_TEMP_WHILE_HOME_6</t>
  </si>
  <si>
    <t>SLEEP_TEMP_OF_LIVING_AREA_7</t>
  </si>
  <si>
    <t>TOTAL_KITCH_WITH_EAT_AREA_4A</t>
  </si>
  <si>
    <t>KITCH_EAT_PART_OF_LIVING_5A</t>
  </si>
  <si>
    <t>KITCH_EAT_HIGHER_TEMP_8A</t>
  </si>
  <si>
    <t>KITCH_EAT_LOWER_TEMP_9A</t>
  </si>
  <si>
    <t>KITCH_EAT_CLOSED_10A</t>
  </si>
  <si>
    <t>TOTAL_KITCH_NO_EAT_AREA_4B</t>
  </si>
  <si>
    <t>KITCH_NO_EAT_LIVING_AREA_5B</t>
  </si>
  <si>
    <t>KITCH_NO_EAT_HIGHER_TEMP_8B</t>
  </si>
  <si>
    <t>KITCH_NO_EAT_LOWER_TEMP_9B</t>
  </si>
  <si>
    <t>KITCH_NO_EAT_CLOSED_10B</t>
  </si>
  <si>
    <t>TOTAL_DINING_ROOMS_4C</t>
  </si>
  <si>
    <t>DINING_ROOMS_LIVING_AREA_5C</t>
  </si>
  <si>
    <t>DINING_ROOMS_HIGHER_TEMP_8C</t>
  </si>
  <si>
    <t>DINING_ROOMS_LOWER_TEMP_9C</t>
  </si>
  <si>
    <t>DINING_ROOMS_CLOSED_10C</t>
  </si>
  <si>
    <t>TOTAL_LIVING_ROOMS_4D</t>
  </si>
  <si>
    <t>LIVING_ROOMS_LIVING_AREA_5D</t>
  </si>
  <si>
    <t>LIVING_ROOMS_HIGHER_TEMP_8D</t>
  </si>
  <si>
    <t>LIVING_ROOMS_LOWER_TEMP_9D</t>
  </si>
  <si>
    <t>LIVING_ROOMS_CLOSED_10D</t>
  </si>
  <si>
    <t>TOTAL_FAMILY_ROOMS_4E</t>
  </si>
  <si>
    <t>FAMILY_ROOMS_LIVING_AREA_5E</t>
  </si>
  <si>
    <t>FAMILY_ROOMS_HIGHER_TEMP_8E</t>
  </si>
  <si>
    <t>FAMILY_ROOMS_LOWER_TEMP_9E</t>
  </si>
  <si>
    <t>FAMILY_ROOMS_CLOSED_10E</t>
  </si>
  <si>
    <t>TOTAL_DEN_STUDY_LIB_4F</t>
  </si>
  <si>
    <t>DEN_STUDY_LIB_LIVING_AREA_5F</t>
  </si>
  <si>
    <t>DEN_STUDY_LIB_HIGHER_TEMP_8F</t>
  </si>
  <si>
    <t>DEN_STUDY_LIB_LOWER_TEMP_9F</t>
  </si>
  <si>
    <t>DEN_STUDY_LIB_CLOSED_10F</t>
  </si>
  <si>
    <t>TOTAL_BEDROOMS_4G</t>
  </si>
  <si>
    <t>BEDROOMS_LIVING_AREA_5G</t>
  </si>
  <si>
    <t>BEDROOMS_HIGHER_TEMP_8G</t>
  </si>
  <si>
    <t>BEDROOMS_LOWER_TEMP_9G</t>
  </si>
  <si>
    <t>BEDROOMS_CLOSED_10G</t>
  </si>
  <si>
    <t>TOTAL_BATH_4H</t>
  </si>
  <si>
    <t>BATH_LIVING_AREA_5H</t>
  </si>
  <si>
    <t>BATH_HIGHER_TEMP_8H</t>
  </si>
  <si>
    <t>BATH_LOWER_TEMP_9H</t>
  </si>
  <si>
    <t>BATH_CLOSED_10H</t>
  </si>
  <si>
    <t>TOTAL_OTH_SMALL_ROOMS_4I</t>
  </si>
  <si>
    <t>SMALL_ROOMS_LIVING_AREA_5I</t>
  </si>
  <si>
    <t>SMALL_ROOMS_HIGHER_TEMP_8I</t>
  </si>
  <si>
    <t>SMALL_ROOMS_LOWER_TEMP_9I</t>
  </si>
  <si>
    <t>SMALL_ROOMS_CLOSED_10I</t>
  </si>
  <si>
    <t>TOTAL_OTH_LARGE_ROOMS_4J</t>
  </si>
  <si>
    <t>LARGE_ROOMS_LIVING_AREA_5J</t>
  </si>
  <si>
    <t>LARGE_ROOMS_HIGHER_TEMP_8J</t>
  </si>
  <si>
    <t>LARGE_ROOMS_LOWER_TEMP_9J</t>
  </si>
  <si>
    <t>LARGE_ROOMS_CLOSED_10J</t>
  </si>
  <si>
    <t>SOMEONE_HOME_HOUSE_HEATED_11</t>
  </si>
  <si>
    <t>ADDS_NEED_HEAT_SINCE_87_12</t>
  </si>
  <si>
    <t>SQUARE_FOOTAGE_HEATED_ADD_13</t>
  </si>
  <si>
    <t>MON_HEATED_ADD_COMPLETED_14A</t>
  </si>
  <si>
    <t>YR_HEATED_ADD_DONE_14B</t>
  </si>
  <si>
    <t>HEAT_WITH_WOOD_15</t>
  </si>
  <si>
    <t>NUM_OF_WDSTOVE_FREESTAND_16A</t>
  </si>
  <si>
    <t>NUM_FIREPLACE_WITH_INSRT_16B</t>
  </si>
  <si>
    <t>NUM_WOOD_FURNACE_16C</t>
  </si>
  <si>
    <t>NUM_FIREPLACE_WITH_HEATLTR_16D</t>
  </si>
  <si>
    <t>NUM_FIREPLACE_W_O_HEATLTR_16E</t>
  </si>
  <si>
    <t>NUM_OTH_WOOD_EQUIP_16F</t>
  </si>
  <si>
    <t>FUEL_USED_MOST_TO_HEAT_17</t>
  </si>
  <si>
    <t>NUM_REFRIGERATORS_USED_18A</t>
  </si>
  <si>
    <t>NUM_SEPARATE_FREEZERS_USED_18B</t>
  </si>
  <si>
    <t>NUM_STOVE_TOPS_USED_18C</t>
  </si>
  <si>
    <t>NUM_OVENS_USED_18D</t>
  </si>
  <si>
    <t>NUM_MICROWAVE_OVENS_USED_18E</t>
  </si>
  <si>
    <t>NUM_DISHWASHERS_USED_18F</t>
  </si>
  <si>
    <t>NUM_CLOTHES_WASHERS_USED_18G</t>
  </si>
  <si>
    <t>NUM_CLOTHES_DRIERS_USED_18H</t>
  </si>
  <si>
    <t>BATH_MAJOR_REMODEL_ADD_19A</t>
  </si>
  <si>
    <t>KITCH_MAJOR_REMODEL_ADD_19B</t>
  </si>
  <si>
    <t>BATH_NRG_EFF_LIGHTS_ADD_19C</t>
  </si>
  <si>
    <t>KITCH_NRG_EFF_LIGHTS_ADD_19D</t>
  </si>
  <si>
    <t>BATH_LOW_FLOW_SHOWER_ADD_19E</t>
  </si>
  <si>
    <t>KITCH_EFFIC_APPLIANCES_ADD_19F</t>
  </si>
  <si>
    <t>OTH_ADDS_TO_KITCH_BATH_19G</t>
  </si>
  <si>
    <t>STRUCT_CHANGE_BASEMENT_20A</t>
  </si>
  <si>
    <t>STRUCT_CHANGE_FLOOR_SPACE_20B</t>
  </si>
  <si>
    <t>STRUCT_CHANGE_ADD_WALLS_20C</t>
  </si>
  <si>
    <t>STRUCT_CHANGE_REMOVE_WALLS_20D</t>
  </si>
  <si>
    <t>STRUCT_CHANGE_OTH_20E</t>
  </si>
  <si>
    <t>PAST_YR_REPLACE_WINDOWS_21A</t>
  </si>
  <si>
    <t>SINCE_BLT_REPLACE_WINDOWS_21B</t>
  </si>
  <si>
    <t>PAST_YR_REPLACE_DOORS_21C</t>
  </si>
  <si>
    <t>SINCE_BLT_REPLACE_DOORS_21D</t>
  </si>
  <si>
    <t>PAST_YR_REPLACE_HEAT_SYS_21E</t>
  </si>
  <si>
    <t>SINCE_BLT_REPLACE_HEAT_SYS_21F</t>
  </si>
  <si>
    <t>PAST_YR_WTHRSTRP_WINDOWS_21G</t>
  </si>
  <si>
    <t>SINCE_BLT_WTHRSTRP_WIND_21H</t>
  </si>
  <si>
    <t>PAST_YR_WTHRSTRP_DOORS_21I</t>
  </si>
  <si>
    <t>SINCE_BLT_WTHRSTRP_DOORS_21J</t>
  </si>
  <si>
    <t>PAST_YR_ADD_STRM_WINDOWS_21K</t>
  </si>
  <si>
    <t>SINCE_BLT_ADD_STRM_WINDOWS_21L</t>
  </si>
  <si>
    <t>PAST_YR_ADD_STRM_DOORS_21M</t>
  </si>
  <si>
    <t>SINCE_BLT_ADD_STRM_DOORS_21N</t>
  </si>
  <si>
    <t>PAST_YR_ADD_ATTIC_INSUL_21O</t>
  </si>
  <si>
    <t>SINCE_BLT_ADD_ATTIC_INSUL_21P</t>
  </si>
  <si>
    <t>PAST_YR_ADD_WALL_INSUL_21Q</t>
  </si>
  <si>
    <t>SINCE_BLT_ADD_WALL_INSUL_21R</t>
  </si>
  <si>
    <t>PAST_YR_ADD_FLOOR_INSUL_21S</t>
  </si>
  <si>
    <t>SINCE_BLT_ADD_FLOOR_INSUL_21T</t>
  </si>
  <si>
    <t>PAST_YR_ADD_WDSTOVE_INSRT_21U</t>
  </si>
  <si>
    <t>SINCE_BLT_ADD_WDSTOVE_INSRT_21V</t>
  </si>
  <si>
    <t>PAST_YR_ADD_WTR_HT_INSUL_21W</t>
  </si>
  <si>
    <t>SINCE_BLT_ADD_WTR_HT_INSUL_21X</t>
  </si>
  <si>
    <t>PAST_YR_ADD_WTR_PIP_INSUL_21Y</t>
  </si>
  <si>
    <t>SINCE_BLT_ADD_WTR_PIP_INSUL_21Z</t>
  </si>
  <si>
    <t>PAST_YR_RED_HOT_WTR_TEMP_21AA</t>
  </si>
  <si>
    <t>SINCE_BLT_RED_HOT_WTR_TEMP_21BB</t>
  </si>
  <si>
    <t>PAST_YR_RED_HOME_HEAT_21CC</t>
  </si>
  <si>
    <t>SINCE_BLT_RED_HOME_HEAT_21DD</t>
  </si>
  <si>
    <t>NUM_UNDER_6_YRS_OLD_IN_HH_22A</t>
  </si>
  <si>
    <t>NUM_6_TO_17_IN_HH_22B</t>
  </si>
  <si>
    <t>NUM_18_TO_25_IN_HH_22C</t>
  </si>
  <si>
    <t>NUM_26_TO_35_IN_HH_22D</t>
  </si>
  <si>
    <t>NUM_36_TO_55_IN_HH_22E</t>
  </si>
  <si>
    <t>NUM_56_TO_65_IN_HH_22F</t>
  </si>
  <si>
    <t>NUM_OVER_65_IN_HH_22G</t>
  </si>
  <si>
    <t>RESPONDENT_INDUSTRY_23A</t>
  </si>
  <si>
    <t>SECOND_IN_HOUSE_INDUSTRY_23B</t>
  </si>
  <si>
    <t>RESPONDENT_TYPE_OF_JOB_24A</t>
  </si>
  <si>
    <t>SECOND_IN_HOUSE_TYPE_OF_JOB_24B</t>
  </si>
  <si>
    <t>RESPONDENT_SCHOOLING_25A</t>
  </si>
  <si>
    <t>SECOND_IN_HOUSE_SCHOOLING_25B</t>
  </si>
  <si>
    <t>TOTAL_COMBINED_INCOME_1987_26</t>
  </si>
  <si>
    <t>LATER_ENTRY</t>
  </si>
  <si>
    <t>END_USE_CODE</t>
  </si>
  <si>
    <t>AG_EQUATIONS (SEGMENT #1)</t>
  </si>
  <si>
    <t>AG_EQUATIONS (SEGMENT #2)</t>
  </si>
  <si>
    <t>AG_EQUATIONS (SEGMENT #3)</t>
  </si>
  <si>
    <t>AG_EQUATIONS (SEGMENT #4)</t>
  </si>
  <si>
    <t>AG_EQUATIONS (SEGMENT #5)</t>
  </si>
  <si>
    <t>MESSAGES (SEGMENT #1)</t>
  </si>
  <si>
    <t>MESSAGES (SEGMENT #2)</t>
  </si>
  <si>
    <t>MESSAGES (SEGMENT #3)</t>
  </si>
  <si>
    <t>UTILITY_TYPE</t>
  </si>
  <si>
    <t>RESIDENCE_VINTAGE</t>
  </si>
  <si>
    <t>RESIDENCE_SIZE</t>
  </si>
  <si>
    <t>RESIDENCE_SIZE_COND</t>
  </si>
  <si>
    <t>HEATING_SYS_USED_MOST</t>
  </si>
  <si>
    <t>HEATING_SYS_ELEC_AVLBL</t>
  </si>
  <si>
    <t>HEATING_WOOD_USE</t>
  </si>
  <si>
    <t>HEATING_SYS_WOOD_AVLBL</t>
  </si>
  <si>
    <t>OCCUPANTS_NUMBER</t>
  </si>
  <si>
    <t>OCCUPANTS_INCOME</t>
  </si>
  <si>
    <t>OCCUPANTS_EDUCATION</t>
  </si>
  <si>
    <t>APPLNCE_BASIC_ELEC_INDX</t>
  </si>
  <si>
    <t>EQUIP_SPCL_ELEC_INDX</t>
  </si>
  <si>
    <t>HOUSEHOLD_STRUCTURE</t>
  </si>
  <si>
    <t>HEATING_SYS_FOSSFUEL_AVLBL</t>
  </si>
  <si>
    <t>WATER_HEATER_VOLUME</t>
  </si>
  <si>
    <t>WATER_HEATER_TAPTEMP</t>
  </si>
  <si>
    <t>PERCEIVED_ENERGY_EFF_RES</t>
  </si>
  <si>
    <t>AIR_COND_AREA</t>
  </si>
  <si>
    <t>AIR_COND_SYS_AVLBL</t>
  </si>
  <si>
    <t>REFRIGERATION_VOLUME</t>
  </si>
  <si>
    <t>REFRIGERATION_VOLUME_COND</t>
  </si>
  <si>
    <t>WATER_HEATER_AUX_FEATURES</t>
  </si>
  <si>
    <t>WATER_HEATER_SPCL_INDX</t>
  </si>
  <si>
    <t>SOUTH_EXP_WALLS</t>
  </si>
  <si>
    <t>SOUTH_EXP_WINDOWS</t>
  </si>
  <si>
    <t>SOUTHWEST_EXP_WALLS</t>
  </si>
  <si>
    <t>SOUTHWEST_EXP_WINDOWS</t>
  </si>
  <si>
    <t>SOUTHEAST_EXP_WALLS</t>
  </si>
  <si>
    <t>SOUTHEAST_EXP_WINDOWS</t>
  </si>
  <si>
    <t>RECORD_BEGIN_DATE</t>
  </si>
  <si>
    <t>RECORD_END_DATE</t>
  </si>
  <si>
    <t>SOURCE_UTILITY_TYPE</t>
  </si>
  <si>
    <t>SOURCE_RESIDENCE_VINTAGE</t>
  </si>
  <si>
    <t>SOURCE_RESIDENCE_SIZE</t>
  </si>
  <si>
    <t>SOURCE_RESIDENCE_SIZE_COND</t>
  </si>
  <si>
    <t>SOURCE_HEATING_SYS_USED_MOST</t>
  </si>
  <si>
    <t>SOURCE_HEATING_SYS_ELEC_AVLBL</t>
  </si>
  <si>
    <t>SOURCE_HEATING_WOOD_USE</t>
  </si>
  <si>
    <t>SOURCE_HEATING_SYS_WOOD_AVLBL</t>
  </si>
  <si>
    <t>SOURCE_OCCUPANTS_NUMBER</t>
  </si>
  <si>
    <t>SOURCE_OCCUPANTS_INCOME</t>
  </si>
  <si>
    <t>SOURCE_OCCUPANTS_EDUCATION</t>
  </si>
  <si>
    <t>SOURCE_APPLNCE_BASIC_ELEC_INDX</t>
  </si>
  <si>
    <t>SOURCE_EQUIP_SPCL_ELEC_INDX</t>
  </si>
  <si>
    <t>SOURCE_HOUSEHOLD_STRUCTURE</t>
  </si>
  <si>
    <t>SRCE_HEATING_SYS_FOSSFUEL_AVLBL</t>
  </si>
  <si>
    <t>SOURCE_WATER_HEATER_VOLUME</t>
  </si>
  <si>
    <t>SOURCE_WATER_HEATER_TAPTEMP</t>
  </si>
  <si>
    <t>SOURCE_PERCIEVED_ENERGY_EFF_RES</t>
  </si>
  <si>
    <t>SOURCE_AIR_COND_AREA</t>
  </si>
  <si>
    <t>SOURCE_AIR_COND_SYS_AVLBL</t>
  </si>
  <si>
    <t>SOURCE_REFRIGERATION_VOLUME</t>
  </si>
  <si>
    <t>SRCE_REFRIGERATION_VOLUME_COND</t>
  </si>
  <si>
    <t>SRCE_WATER_HEATER_AUX_FEATURES</t>
  </si>
  <si>
    <t>SOURCE_WATER_HEATER_SPCL_INDX</t>
  </si>
  <si>
    <t>SOURCE_SOUTH_EXP_WALLS</t>
  </si>
  <si>
    <t>SOURCE_SOUTH_EXP_WINDOWS</t>
  </si>
  <si>
    <t>SOURCE_SOUTHWEST_EXP_WALLS</t>
  </si>
  <si>
    <t>SOURCE_SOUTHWEST_EXP_WINDOWS</t>
  </si>
  <si>
    <t>SOURCE_SOUTHEAST_EXP_WALLS</t>
  </si>
  <si>
    <t>SOURCE_SOUTHEAST_EXP_WINDOWS</t>
  </si>
  <si>
    <t>Q1A-SHARE ELECTRIC METER</t>
  </si>
  <si>
    <t>Q1B-SEPARATE COOKING FACILITIES</t>
  </si>
  <si>
    <t>Q2-TYPE OF DWELLING</t>
  </si>
  <si>
    <t>Q3-NUMBER OF HOUSING UNITS IN BUILDING</t>
  </si>
  <si>
    <t>Q4-DETACHED OR ATTACHED IF 2-4 UNITS</t>
  </si>
  <si>
    <t>Q5-MEANS OF PAYMENT FOR HOUSING</t>
  </si>
  <si>
    <t>Q6P1-FURNISHED WITH REFRIGERATOR</t>
  </si>
  <si>
    <t>Q6P2-FURNISHED WITH BURNERS</t>
  </si>
  <si>
    <t>Q6P3-FURNISHED WITH OVEN</t>
  </si>
  <si>
    <t>Q6P4-FURNISHED WITH CLOTHES WASHER</t>
  </si>
  <si>
    <t>Q6P5-FURNISHED WITH CLOTHES DRYER</t>
  </si>
  <si>
    <t>Q6P6-FURNISHED WITH DISHWASHER</t>
  </si>
  <si>
    <t>Q7-BEGINNING YEAR OF PRESENT RESIDENCE</t>
  </si>
  <si>
    <t>Q8A-EST START YEAR OF PRESENT RESIDENCE</t>
  </si>
  <si>
    <t>Q9-HHLDERS PRIOR TO MOVE-IN</t>
  </si>
  <si>
    <t>Q10-START YEAR FOR RESIDENCE OF OTHERS</t>
  </si>
  <si>
    <t>Q11-EST YEAR FOR RESIDENCE OF OTHERS</t>
  </si>
  <si>
    <t>Q12YR-IF 1981-1983 THEN YEAR</t>
  </si>
  <si>
    <t>Q12MO-BEGINNING MONTH OF PRESENT RESIDEN</t>
  </si>
  <si>
    <t>Q13-NEW HOUSE WHEN FIRST OCCUPIED</t>
  </si>
  <si>
    <t>Q14-YEAR DWELLING BUILT</t>
  </si>
  <si>
    <t>Q15-YEAR DWELLING BUILT-ESTIM</t>
  </si>
  <si>
    <t>Q16-DWELLING SUBSTANTIALLY RENOVATED</t>
  </si>
  <si>
    <t>Q17A-NO OF ROOMS-LIVING ROOM</t>
  </si>
  <si>
    <t>Q18A-NO HEAT-NO LIVING ROOMS</t>
  </si>
  <si>
    <t>Q17B-NO OF ROOMS-DINING</t>
  </si>
  <si>
    <t>Q18B-NO HEAT-NO DINING ROOM</t>
  </si>
  <si>
    <t>Q17C-NO OF ROOMS-KITCHEN WITH EATING</t>
  </si>
  <si>
    <t>Q18C-NO HEAT-NO KITCHEN WITH EATING</t>
  </si>
  <si>
    <t>Q17D-NO OF ROOMS-KITCHEN WITHOUT EATING</t>
  </si>
  <si>
    <t>Q18D-NO HEAT-NO KITCHEN WITHOUT EATING</t>
  </si>
  <si>
    <t>Q17E-NO OF ROOMS-BEDROOM</t>
  </si>
  <si>
    <t>Q18E-NO HEAT-NO BEDROOM</t>
  </si>
  <si>
    <t>Q17F-NO OF ROOMS-DEN</t>
  </si>
  <si>
    <t>Q18F-NO HEAT-NO DEN</t>
  </si>
  <si>
    <t>Q17G-NO OF ROOMS-FAMILY ROOM</t>
  </si>
  <si>
    <t>Q18G-NO HEAT-NO FAMILY ROOM</t>
  </si>
  <si>
    <t>Q17H-NO OF ROOMS-UTILITY ROOM</t>
  </si>
  <si>
    <t>Q18H-NO HEAT-NO UTILITY ROOM</t>
  </si>
  <si>
    <t>Q17I-NO OF ROOMS-OTHER SMALL ROOMS</t>
  </si>
  <si>
    <t>Q18I-NO HEAT-NO OTHER SMALL ROOMS</t>
  </si>
  <si>
    <t>Q17J-NO OF ROOMS-OTHER LARGE ROOMS</t>
  </si>
  <si>
    <t>Q18J-NO HEAT-NO OTHER LARGE ROOMS</t>
  </si>
  <si>
    <t>Q17TOT-NUMBER OF ROOMS IN LIVING SPACE</t>
  </si>
  <si>
    <t>Q18TOT-NUMBER OF CLOSED OFF-UNHEATED ROO</t>
  </si>
  <si>
    <t>Q18AA-ANY ROOMS NOT HEATED IN COLD WEATH</t>
  </si>
  <si>
    <t>Q19-ENERGY EFFICIENCY OF HOME</t>
  </si>
  <si>
    <t>Q20A-THOUGHTS ON ENVIRONMENTAL POLLUTION</t>
  </si>
  <si>
    <t>Q20B-THOUGHTS ON COST OF ENERGY</t>
  </si>
  <si>
    <t>Q20C-THOUGHTS ON UNEMPLOYMENT</t>
  </si>
  <si>
    <t>Q20D-THOUGHTS ON SCARCITY OF ENERGY</t>
  </si>
  <si>
    <t>Q20E-THOUGHTS ON INFLATION</t>
  </si>
  <si>
    <t>Q20F-THOUGHTS ON CRIME</t>
  </si>
  <si>
    <t>Q21A-COST PROBLEM-ELECTRICITY</t>
  </si>
  <si>
    <t>Q21AA-SCARCITY PROBLEM-ELECTRICITY</t>
  </si>
  <si>
    <t>Q21B-COST PROBLEM-NATURAL GAS</t>
  </si>
  <si>
    <t>Q21BA-SCARCITY PROBLEM-NATURAL GAS</t>
  </si>
  <si>
    <t>Q21C-COST PROBLEM-HEATING OIL</t>
  </si>
  <si>
    <t>Q21CA-SCARCITY PROBLEM-HEATING OIL</t>
  </si>
  <si>
    <t>Q21D-COST PROBLEM-GASOLINE</t>
  </si>
  <si>
    <t>Q21DA-SCARCITY PROBLEM-GASOLINE</t>
  </si>
  <si>
    <t>Q21E-COST PROBLEM-WOOD</t>
  </si>
  <si>
    <t>Q21EA-SCARCITY PROBLEM-WOOD</t>
  </si>
  <si>
    <t>Q22A-STATEMENTS-COMFORTABLE AT OR LT 68</t>
  </si>
  <si>
    <t>Q22B-STATEMENTS-REDUCING WATER TEMP SAV</t>
  </si>
  <si>
    <t>Q22C-STATEMENTS-CONSERVE ENERGY SAVES</t>
  </si>
  <si>
    <t>Q22D-TURNING DOWN TEMP IS WORTHWHILE</t>
  </si>
  <si>
    <t>Q22E-HARD TO MAKE HOME ENERGY EFFICIENT</t>
  </si>
  <si>
    <t>Q22F-RIGHT TO USE ENERGY</t>
  </si>
  <si>
    <t>Q22G-PRICE IS MORE IMPORTANT THEN ENERG</t>
  </si>
  <si>
    <t>Q22H-CONSERVING ENERGY CHANGE IN LIFE</t>
  </si>
  <si>
    <t>Q23A-HEARD OF FEDERAL TAX CREDIT</t>
  </si>
  <si>
    <t>Q24A-MADE USE OF FEDERAL TAX CREDIT</t>
  </si>
  <si>
    <t>Q23B-HEARD OF STATE TAX BENEFIT</t>
  </si>
  <si>
    <t>Q24B-MADE USE OF STATE TAX BENEFIT</t>
  </si>
  <si>
    <t>Q23C-HEARD OF LOW INTEREST LOAN</t>
  </si>
  <si>
    <t>Q24C-MADE USE OF LOW INTEREST LOAN</t>
  </si>
  <si>
    <t>Q30BA-ACTION-OUTSIDE WALL INSUL</t>
  </si>
  <si>
    <t>Q31AA-MAY 1980-OUTSIDE WALL INSUL</t>
  </si>
  <si>
    <t>Q30BB-ACTION-ROOF INSUL</t>
  </si>
  <si>
    <t>Q31AB-MAY 1980-ROOF INSUL</t>
  </si>
  <si>
    <t>Q30BC-ACTION-FLOOR INSUL</t>
  </si>
  <si>
    <t>Q31AC-MAY 1980-FLOOR INSUL</t>
  </si>
  <si>
    <t>Q30BD-ACTION-INSUL HEAT DUCTS</t>
  </si>
  <si>
    <t>Q31AD-MAY 1980-INSUL HEAT DUCTS</t>
  </si>
  <si>
    <t>Q30BE-ACTION-STORM DOORS</t>
  </si>
  <si>
    <t>Q31AE-MAY 1980-STORM DOORS</t>
  </si>
  <si>
    <t>Q30BF-ACTION-STORM WINDOWS</t>
  </si>
  <si>
    <t>Q31AF-MAY 1980-STORM WINDOWS</t>
  </si>
  <si>
    <t>Q30BG-ACTION-PLASTIC</t>
  </si>
  <si>
    <t>Q31AG-MAY 1980-PLASTIC</t>
  </si>
  <si>
    <t>Q30BH-WRAP HEATER</t>
  </si>
  <si>
    <t>Q31AH-MAY 1980-WRAP WATER HEAT</t>
  </si>
  <si>
    <t>Q30BI-ACTION-INSUL WATER PIPES</t>
  </si>
  <si>
    <t>Q31AI-MAY 1980-INSUL WATER PIPES</t>
  </si>
  <si>
    <t>Q30BJ-ACTION-WEATHERSTRIPPING</t>
  </si>
  <si>
    <t>Q31AJ-MAY 1980-WEATHERSTRIPPING</t>
  </si>
  <si>
    <t>Q30BK-ACTION-CAULKING</t>
  </si>
  <si>
    <t>Q31AK-MAY 1980-CAULKING</t>
  </si>
  <si>
    <t>Q30BL-ACTION-REDUCE H2O TEMP</t>
  </si>
  <si>
    <t>Q31AL-MAY 1980-REDUCE H2O TEMP</t>
  </si>
  <si>
    <t>Q30BM-ACTION-REDUCE HOME TEMP</t>
  </si>
  <si>
    <t>Q31AM-MAY 1980-REDUCE HOME TEMP</t>
  </si>
  <si>
    <t>Q30BN-ACTION-AUTO SETBACK THERM</t>
  </si>
  <si>
    <t>Q31AN-MAY 1980-AUTO SETBACK THERM</t>
  </si>
  <si>
    <t>Q30BO-ACTION-OTHER</t>
  </si>
  <si>
    <t>Q31AO-MAY 1980-OTHER</t>
  </si>
  <si>
    <t>Q32-PERCENT INSULATION-OUTSIDE WALLS</t>
  </si>
  <si>
    <t>Q33-ADDED OUTSIDE WALL INSUL</t>
  </si>
  <si>
    <t>Q34-PERCENT INSUL ROOF-CEILING-ATTIC</t>
  </si>
  <si>
    <t>Q35-ADDED-ROOF-CEILING-ATTIC INSUL</t>
  </si>
  <si>
    <t>Q36A-TYPE OF FOUNDATION-BASEMENT</t>
  </si>
  <si>
    <t>Q36B-TYPE OF FOUNDATION-CRAWL SPACE ENC</t>
  </si>
  <si>
    <t>Q36C-TYPE OF FOUNDATION-CRAWL SPACE OPE</t>
  </si>
  <si>
    <t>Q36D-TYPE OF FOUNDATION-CONCRETE SLAB</t>
  </si>
  <si>
    <t>Q36E-TYPE OF FOUNDATION-OTHER</t>
  </si>
  <si>
    <t>Q37-PERCENT OF BASEMENT HEATED</t>
  </si>
  <si>
    <t>Q38-PERCENT AREA ABOVE BASEMENT INSUL</t>
  </si>
  <si>
    <t>Q39-ADDED INSUL ABOVE UNHEAT BASEMENT</t>
  </si>
  <si>
    <t>Q40-PERCENT HEATED WALLS-BASEMENT INSU</t>
  </si>
  <si>
    <t>Q41-ADDED INSULATION BASEMENT WALLS</t>
  </si>
  <si>
    <t>Q42-NUMBER OF DOORS TO UNHEATED AREA</t>
  </si>
  <si>
    <t>Q43-NUMBER OF OUTSIDE STORM DOORS</t>
  </si>
  <si>
    <t>Q44-NUMBER OF SLIDING GLASS DOORS</t>
  </si>
  <si>
    <t>Q45-DOORS WITH INSULATING GLASS</t>
  </si>
  <si>
    <t>Q46P1-WINDOWS-INSULATED OR THERMOPANE</t>
  </si>
  <si>
    <t>Q46P2-STORM WINDOWS</t>
  </si>
  <si>
    <t>Q46P3-PLASTIC OVER WINDOWS</t>
  </si>
  <si>
    <t>Q46P4-OTHER</t>
  </si>
  <si>
    <t>Q47A-PERCENT INSULATED-THERMOPANE GLASS</t>
  </si>
  <si>
    <t>Q47B-PERCENT STORM WINDOWS</t>
  </si>
  <si>
    <t>Q47C-PERCENT PLASTIC OVER WINDOWS</t>
  </si>
  <si>
    <t>Q47D-PERCENT OTHER</t>
  </si>
  <si>
    <t>Q48-TYPE OF FUEL USED MOST</t>
  </si>
  <si>
    <t>Q49-EQUIP USED MOST TO HEAT HOME-GAS</t>
  </si>
  <si>
    <t>Q50-EQUIP USED MOST TO HEAT HOME-ELEC</t>
  </si>
  <si>
    <t>Q51-EQUIP USED MOST TO HEAT HOME-WOOD</t>
  </si>
  <si>
    <t>Q52FP1-EQUIPMENT INSTALLED ON FPNO.1</t>
  </si>
  <si>
    <t>Q52FP2-EQUIPMENT INSTALLED ON FPNO.2</t>
  </si>
  <si>
    <t>Q53-OWN OR SHARE HEATING SYSTEM</t>
  </si>
  <si>
    <t>Q54-HEATING SYS CHANGE SINCE SEPTEMBER,</t>
  </si>
  <si>
    <t>Q55MO-MONTH OF CHANGE</t>
  </si>
  <si>
    <t>Q55YR-YEAR OF CHANGE</t>
  </si>
  <si>
    <t>Q56-FORMER TYPE OF HEATING FUEL</t>
  </si>
  <si>
    <t>Q57-HEAT EQUIP ALREADY INSTALLED</t>
  </si>
  <si>
    <t>Q58-YEAR EQUIPMENT INSTALLED</t>
  </si>
  <si>
    <t>Q59-ESTM YEAR HEAT EQUIP INSTALLED</t>
  </si>
  <si>
    <t>Q60-USE OF OTHER HEATING FUELS</t>
  </si>
  <si>
    <t>Q61A-ADDITIONAL HEATING FUEL-WOOD</t>
  </si>
  <si>
    <t>Q61B-ADDITIONAL HEATING FUEL-ELEC</t>
  </si>
  <si>
    <t>Q61C-ADDITIONAL HEATING FUEL-GAS</t>
  </si>
  <si>
    <t>Q61D-ADDITIONAL HEATING FUEL-FUEL OIL</t>
  </si>
  <si>
    <t>Q61E-ADDITIONAL HEATING FUEL-PROPANE</t>
  </si>
  <si>
    <t>Q61F-ADDITIONAL HEATING FUEL-KEROSENE</t>
  </si>
  <si>
    <t>Q61G-ADDITIONAL HEATING FUEL-COAL</t>
  </si>
  <si>
    <t>Q61H-ADDITIONAL HEATING FUEL-SOLAR</t>
  </si>
  <si>
    <t>Q61I-ADDITIONAL HEATING FUEL-GEOTHERMAL</t>
  </si>
  <si>
    <t>Q61J-ADDITIONAL HEATING FUEL-OTHER</t>
  </si>
  <si>
    <t>Q62-TYPE OF EQUIP GAS OIL OR KEROSENE</t>
  </si>
  <si>
    <t>Q63-TYPE OF EQUIP IF ELECTRICITY</t>
  </si>
  <si>
    <t>Q64-TYPE OF EQUIP IF WOOD</t>
  </si>
  <si>
    <t>Q65FP1-EQUIP FIREPLACE NO.1</t>
  </si>
  <si>
    <t>Q65FP2-EQUIP FIREPLACENO.2</t>
  </si>
  <si>
    <t>Q66-BURNED WOOD OR PRESTOLOGS PAST YR</t>
  </si>
  <si>
    <t>Q67-NUMBER OF LOGS BURNED IN LAST YR</t>
  </si>
  <si>
    <t>Q68-NUMBER OF CORDS BURNED IN LAST YR</t>
  </si>
  <si>
    <t>Q69-PERCENT OF WOOD PURCHASED</t>
  </si>
  <si>
    <t>Q70-THERMOSTAT ADJUSTS HEATING TEMP</t>
  </si>
  <si>
    <t>Q71-TYPE OF THERMOSTAT ON HEATING SYST</t>
  </si>
  <si>
    <t>Q72AP1-TEMP OF HOUSE-SOMEONE HOME</t>
  </si>
  <si>
    <t>Q72AP2-LOW TEMP-SOMEONE HOME</t>
  </si>
  <si>
    <t>Q72AP3-HIGH TEMP-SOMEONE HOME</t>
  </si>
  <si>
    <t>Q72BP1-TEMP OF HOUSE-NO ONE HOME</t>
  </si>
  <si>
    <t>Q72BP2-LOW TEMP-NO ONE HOME</t>
  </si>
  <si>
    <t>Q72BP3-HIGH TEMP-NO ONE HOME</t>
  </si>
  <si>
    <t>Q72CP1-TEMP OF HOUSE-SLEEPING HOURS</t>
  </si>
  <si>
    <t>Q72CP2-LOW TEMP-SLEEPING HOURS</t>
  </si>
  <si>
    <t>Q73CP3</t>
  </si>
  <si>
    <t>Q73-SOMEONE HOME 9-5 AND HOUSE HEATED</t>
  </si>
  <si>
    <t>Q77-SOURCE OF WATER HEATER</t>
  </si>
  <si>
    <t>Q78-HOT WATER EQU INSTALLED AT MOVE IN</t>
  </si>
  <si>
    <t>Q79-HOT WATER EQUIP INSTALLED-ACTUAL</t>
  </si>
  <si>
    <t>Q80-HOT WATER EQUIP INSTALLED-ESTM</t>
  </si>
  <si>
    <t>Q81-WATER HTR IN HEATED OR UNHEATED AR</t>
  </si>
  <si>
    <t>Q82-WATER HTR IS WRAPPED IN INSULATION</t>
  </si>
  <si>
    <t>Q83-WRAP PROVIDED BY FUEL SUPPLIER</t>
  </si>
  <si>
    <t>Q84-OTHER TYPES OF FUEL FOR WATER HTR</t>
  </si>
  <si>
    <t>Q85-ADDITIONAL FUEL FOR WATER HTR</t>
  </si>
  <si>
    <t>Q86-NUMBER OF SHOWER FACILITIES IN HOM</t>
  </si>
  <si>
    <t>Q87P1-NO OF SHOWERS WITH FLOW RESTRICTO</t>
  </si>
  <si>
    <t>Q87P2-NO OF SHOWERS WITH LOW-FLOW INSER</t>
  </si>
  <si>
    <t>Q88-NO OF FAUCETS WITH LOW-FLOW DEVIC</t>
  </si>
  <si>
    <t>Q89-PERMANENTLY REMOVED LOW-FLOW DEVIC</t>
  </si>
  <si>
    <t>Q90-REASON FOR REMOVING LOW-FLOW DEVIC</t>
  </si>
  <si>
    <t>Q91-IS HOME AIR CONDITIONED</t>
  </si>
  <si>
    <t>Q92-TYPE OF AIR CONDITIONING SYSTEM</t>
  </si>
  <si>
    <t>Q93-NUMBER OF AC WALL UNITS IN HOME</t>
  </si>
  <si>
    <t>Q94-TYPE OF CENTRAL AC SYSTEM</t>
  </si>
  <si>
    <t>Q95P1-USE OF AC NO.1</t>
  </si>
  <si>
    <t>Q95P2-USE OF ACNO.2</t>
  </si>
  <si>
    <t>Q96P1-ACNO.1 INSTALLED AT MOVE IN</t>
  </si>
  <si>
    <t>Q96P2-ACNO.2 INSTALLED AT MOVE IN</t>
  </si>
  <si>
    <t>Q97P1-AGE OF AIR CONDITIONER NO.1</t>
  </si>
  <si>
    <t>Q97P2-AGE OF AIR CONDITIONER NO.2</t>
  </si>
  <si>
    <t>Q98-NUMBER OF TELEVISIONS</t>
  </si>
  <si>
    <t>Q99P1-TELEVISION NO.1-COLOR OR BW</t>
  </si>
  <si>
    <t>Q99P2-TELEVISION NO.2-COLOR OR BW</t>
  </si>
  <si>
    <t>Q100P1-TELEVISION NO.1-AGE</t>
  </si>
  <si>
    <t>Q100P2-TELEVISION NO.2-AGE</t>
  </si>
  <si>
    <t>Q101-TYPE OF FUEL-STOVE TOP BURNERS</t>
  </si>
  <si>
    <t>Q102-STOVE TOP BURNERS INSTALLED</t>
  </si>
  <si>
    <t>Q103-AGE OF STOVE TOP BURNERS</t>
  </si>
  <si>
    <t>Q104-NO OF OVENS USED FOR COOKING</t>
  </si>
  <si>
    <t>Q105P1-TYPE OF FUEL FOR OVEN NO.1</t>
  </si>
  <si>
    <t>Q105P2-TYPE OF FUEL FOR OVEN NO.2</t>
  </si>
  <si>
    <t>Q106P1-IS OVEN NO.1 A MICROWAVE</t>
  </si>
  <si>
    <t>Q106P2-IS OVEN NO.2 A MICROWAVE</t>
  </si>
  <si>
    <t>Q107P1-IS OVEN 1 SEPARATE FROM TOP BURNE</t>
  </si>
  <si>
    <t>Q107P2-IS OVEN 2 SEPARATE FROM TOP BURNE</t>
  </si>
  <si>
    <t>Q108P1-OVEN NUMBER 1 INSTALLED</t>
  </si>
  <si>
    <t>Q108P2-OVEN NUMBER 2 INSTALLED</t>
  </si>
  <si>
    <t>Q109P1-AGE OF OVEN NUMBER 1</t>
  </si>
  <si>
    <t>Q109P2-AGE OF OVEN NUMBER 2</t>
  </si>
  <si>
    <t>Q110P1-IS OVEN NO.1 SELF-CLEANING</t>
  </si>
  <si>
    <t>Q110P2-IS OVEN NO.2 SELF-CLEANING</t>
  </si>
  <si>
    <t>Q111-NUMBER OF REFRIGERATORS IN HOME</t>
  </si>
  <si>
    <t>Q112F1-SIZE OF REFRIGERATOR NUMBER 1</t>
  </si>
  <si>
    <t>Q112F2-SIZE OF REFRIGERATOR NUMBER 2</t>
  </si>
  <si>
    <t>Q113F1-LOCATION OF FREEZER-REFRIGERATOR1</t>
  </si>
  <si>
    <t>Q113F2-LOCATION OF FREEZER-REFRIGERATOR2</t>
  </si>
  <si>
    <t>Q114F1-IS REFRIGERATOR NO.1 FROST FREE</t>
  </si>
  <si>
    <t>Q114F2-IS REFRIGERATOR NO.2 FROST FREE</t>
  </si>
  <si>
    <t>Q115-HOME HAS SEPARATE FOOD FREEZER</t>
  </si>
  <si>
    <t>Q116F1-SIZE OF SEPARATE FREEZER NO.1</t>
  </si>
  <si>
    <t>Q116F2-SIZE OF SEPARATE FREEZER NO.2</t>
  </si>
  <si>
    <t>Q117F1-TYPE OF SEPARATE FREEZER NO.1</t>
  </si>
  <si>
    <t>Q117F2-TYPE OF SEPARATE FREEZER NO.2</t>
  </si>
  <si>
    <t>Q118F1-TYPE OF FREEZER NO.1-FROST FREE</t>
  </si>
  <si>
    <t>Q118F2-TYPE OF FREEZER NO.2-FROST FREE</t>
  </si>
  <si>
    <t>Q119A-CLOTHES WASHING MACHINE-HOME METE</t>
  </si>
  <si>
    <t>Q119B-ELECTRIC CLOTHES DRYER-HOME METER</t>
  </si>
  <si>
    <t>Q119C-GAS CLOTHES DRYER-HOME METER</t>
  </si>
  <si>
    <t>Q119D-ELECTRIC DISHWASHER-HOME METER</t>
  </si>
  <si>
    <t>Q120P1-DISHWASHER-SEPARATE HEATING ELEME</t>
  </si>
  <si>
    <t>Q120P2-DISHWASHER-ENERGY SAVER SWITCH</t>
  </si>
  <si>
    <t>Q121-USE ENERGY SAVER SWITCH REGULARLY</t>
  </si>
  <si>
    <t>Q122-HEATING ELEMENT DISCONNECTED</t>
  </si>
  <si>
    <t>Q123P1-HOME HAS SWIMMING POOL</t>
  </si>
  <si>
    <t>Q123P2-HOME HAS HOT TUB</t>
  </si>
  <si>
    <t>Q123P3-HOME HAS JACUZZI</t>
  </si>
  <si>
    <t>Q124P1-FUEL USED TO HEAT POOL</t>
  </si>
  <si>
    <t>Q124P2-FUEL USED TO HEAT HOT TUB</t>
  </si>
  <si>
    <t>Q124P3-FUEL USED TO HEAT JACUZZI</t>
  </si>
  <si>
    <t>Q125-NUMBER OF WATERBED HEATERS</t>
  </si>
  <si>
    <t>Q126A-MEDICAL EQUIP ON HOUSEHOLD METER</t>
  </si>
  <si>
    <t>Q126B-PHOTO EQUIP ON HOUSEHOLD METER</t>
  </si>
  <si>
    <t>Q126C-WOODWORKING EQUIP ON HOUSE METER</t>
  </si>
  <si>
    <t>Q126D-ELEC CERAMIC KILN ON HOUSE METER</t>
  </si>
  <si>
    <t>Q126E-GAS CERAMIC KILN ON HOUSE METER</t>
  </si>
  <si>
    <t>Q126F-HOME COMPUTER ON HOUSEHOLD METER</t>
  </si>
  <si>
    <t>Q126G-OFFICE EQUIP ON HOUSEHOLD METER</t>
  </si>
  <si>
    <t>Q126H-WELDING EQUIP ON HOUSEHOLD METER</t>
  </si>
  <si>
    <t>Q126I-GREENHOUSE LIGHTS ON HOUSE METER</t>
  </si>
  <si>
    <t>Q126J-IRRIGATION PUMPS ON HOUSEHOLD MET</t>
  </si>
  <si>
    <t>Q126K-ELEC WELL WATER PUMP ON HOUSE MET</t>
  </si>
  <si>
    <t>Q127-OTHER EQUIP ON ELEC OR GAS METER</t>
  </si>
  <si>
    <t>Q128A-OTHER EQUIP ON ELECTRIC BILL</t>
  </si>
  <si>
    <t>Q128B-OTHER EQUIP ON GAS BILL</t>
  </si>
  <si>
    <t>Q129-TOTAL NUMBER OF RESIDENTS</t>
  </si>
  <si>
    <t>Q130P1-PERSON NO.1-RESPONDENT CODE</t>
  </si>
  <si>
    <t>Q130P2-PERSON NO.1-GENDER</t>
  </si>
  <si>
    <t>Q130P3-PERSON NO.1-ACTUAL AGE</t>
  </si>
  <si>
    <t>Q130P4-PERSON NO.1-AGE CATEGORY</t>
  </si>
  <si>
    <t>Q130P5-PERSON NO.2-RESPONDENT CODE</t>
  </si>
  <si>
    <t>Q130P6-PERSON NO.2-GENDER</t>
  </si>
  <si>
    <t>Q130P7-PERSON NO.2-ACTUAL AGE</t>
  </si>
  <si>
    <t>Q130P8-PERSON NO.2-AGE CATEGORY</t>
  </si>
  <si>
    <t>Q130P9-PERSON NO.3-RESPONDENT CODE</t>
  </si>
  <si>
    <t>Q130P10-PERSON NO.3-GENDER</t>
  </si>
  <si>
    <t>Q130P11-PERSON NO.3-ACTUAL AGE</t>
  </si>
  <si>
    <t>Q130P12-PERSON NO.3-AGE CATEGORY</t>
  </si>
  <si>
    <t>Q130P13-PERSON NO.4-RESPONDENT CODE</t>
  </si>
  <si>
    <t>Q130P14-PERSON NO.4-GENDER</t>
  </si>
  <si>
    <t>Q130P15-PERSON NO.4-ACTUAL AGE</t>
  </si>
  <si>
    <t>Q130P16-PERSON NO.4-AGE CATEGORY</t>
  </si>
  <si>
    <t>Q130P17-PERSON NO.5-RESPONDENT CODE</t>
  </si>
  <si>
    <t>Q130P18-PERSON NO.5-GENDER</t>
  </si>
  <si>
    <t>Q130P19-PERSON NO.5-ACTUAL AGE</t>
  </si>
  <si>
    <t>Q130P20-PERSON NO.5-AGE CATEGORY</t>
  </si>
  <si>
    <t>Q130P21-PERSON NO.6-RESPONDENT CODE</t>
  </si>
  <si>
    <t>Q130P22-PERSON NO.6-GENDER</t>
  </si>
  <si>
    <t>Q130P23-PERSON NO.6-ACTUAL AGE</t>
  </si>
  <si>
    <t>Q130P24-PERSON NO.6-AGE CATEGORY</t>
  </si>
  <si>
    <t>Q130P25-PERSON NO.7-RESPONDENT CODE</t>
  </si>
  <si>
    <t>Q130P26-PERSON NO.7-GENDER</t>
  </si>
  <si>
    <t>Q130P27-PERSON NO.7-ACTUAL AGE</t>
  </si>
  <si>
    <t>Q130P28-PERSON NO.7-AGE CATEGORY</t>
  </si>
  <si>
    <t>Q130P29-PERSON NO.8-RESPONDENT CODE</t>
  </si>
  <si>
    <t>Q130P30-PERSON NO.8-GENDER</t>
  </si>
  <si>
    <t>Q130P31-PERSON NO.8-ACTUAL AGE</t>
  </si>
  <si>
    <t>Q130P32-PERSON NO.8-AGE CATEGORY</t>
  </si>
  <si>
    <t>Q130P33-PERSON NO.9-RESPONDENT CODE</t>
  </si>
  <si>
    <t>Q130P34-PERSON NO.9-GENDER</t>
  </si>
  <si>
    <t>Q130P35-PERSON NO.9-ACTUAL AGE</t>
  </si>
  <si>
    <t>Q130P36-PERSON NO.9-AGE CATEGORY</t>
  </si>
  <si>
    <t>Q130P37-PERSON NO.10-RESPONDENT CODE</t>
  </si>
  <si>
    <t>Q130P38-PERSON NO.10-GENDER</t>
  </si>
  <si>
    <t>Q130P39-PERSON NO.10-ACTUAL AGE</t>
  </si>
  <si>
    <t>Q130P40-PERSON NO.10-AGE CATEGORY</t>
  </si>
  <si>
    <t>Q131-HHNO.2 PARTICIPATE IN INTERVIEW</t>
  </si>
  <si>
    <t>Q132P1-HHNO.1-ETHNIC ORIGIN</t>
  </si>
  <si>
    <t>Q132P2-HHNO.2-ETHNIC ORIGIN</t>
  </si>
  <si>
    <t>Q133P1-HHNO.1-LEVEL OF EDUCATION</t>
  </si>
  <si>
    <t>Q133P2-HHNO.2-LEVEL OF EDUCATION</t>
  </si>
  <si>
    <t>Q134-COMBINED 1982 INCOME</t>
  </si>
  <si>
    <t>Q135A1-USE OF ELECTRICITY FOR HOT WATER</t>
  </si>
  <si>
    <t>Q135A2-PAYMENT FOR ELECTRICITY-HOT WATER</t>
  </si>
  <si>
    <t>Q135B1-USE OF ELECTRICITY FOR HOME HEATI</t>
  </si>
  <si>
    <t>Q135B2-PAYMENT FOR ELECTRICITY-HM HEATIN</t>
  </si>
  <si>
    <t>Q135C1-USE OF ELECTRICITY FOR AIR COND</t>
  </si>
  <si>
    <t>Q135C2-PAYMENT FOR ELECTRICITY-AIR COND</t>
  </si>
  <si>
    <t>Q135D1-USE OF ELECTRICITY FOR COOKING</t>
  </si>
  <si>
    <t>Q135D2-PAYMENT FOR ELECTRICITY-COOKING</t>
  </si>
  <si>
    <t>Q135E1-USE OF ELECTRICITY FOR LIGHTING</t>
  </si>
  <si>
    <t>Q135E2-PAYMENT FOR ELECTRICITY-LIGHTING</t>
  </si>
  <si>
    <t>Q135F1-USE OF NATURAL GAS FOR HOT WATER</t>
  </si>
  <si>
    <t>Q135F2-PAYMENT FOR NATURAL GAS-HOT WATER</t>
  </si>
  <si>
    <t>Q135G1-USE OF NATURAL GAS FOR HOME HEATI</t>
  </si>
  <si>
    <t>Q135G2-PAYMENT FOR NATURAL GAS-HOME HEAT</t>
  </si>
  <si>
    <t>Q135H1-USE OF NATURAL GAS FOR AIR COND</t>
  </si>
  <si>
    <t>Q135H2-PAYMENT FOR NATURAL GAS-AIR COND</t>
  </si>
  <si>
    <t>Q135I1-USE OF NATURAL GAS FOR COOKING</t>
  </si>
  <si>
    <t>Q135I2-PAYMENT FOR NATURAL GAS-COOKING</t>
  </si>
  <si>
    <t>Q135J1-USE OF NATURAL GAS,MISC PURPOSES</t>
  </si>
  <si>
    <t>Q135J2-PAYMENT FOR NATURAL GAS-MISC PURP</t>
  </si>
  <si>
    <t>Q135K1-USE OF TANK GAS FOR HOT WATER</t>
  </si>
  <si>
    <t>Q135K2-PAYMENT OF TANK GAS-HOT WATER</t>
  </si>
  <si>
    <t>Q135L1-USE OF TANK GAS FOR HOME HEATING</t>
  </si>
  <si>
    <t>Q135L2-PAYMENT FOR TANK GAS-HOME HEATING</t>
  </si>
  <si>
    <t>Q135M1-USE OF TANK GAS FOR AIR CONDITION</t>
  </si>
  <si>
    <t>Q135M2-PAYMENT FOR TANK GAS-AIR CONDITIO</t>
  </si>
  <si>
    <t>Q135N1-USE OF TANK GAS FOR COOKING</t>
  </si>
  <si>
    <t>Q135N2-PAYMENT FOR TANK GAS-COOKING</t>
  </si>
  <si>
    <t>Q135O1-USE OF TANK GAS FOR MISC PURPOSES</t>
  </si>
  <si>
    <t>Q135O2-PAYMENT FOR TANK GAS-MISC PURPOSE</t>
  </si>
  <si>
    <t>Q135P1-USE OF FUEL OIL FOR HOT WATER</t>
  </si>
  <si>
    <t>Q135P2-PAYMENT FOR FUEL OIL-HOT WATER</t>
  </si>
  <si>
    <t>Q135Q1-USE OF FUEL OIL FOR HOME HEATING</t>
  </si>
  <si>
    <t>Q135Q2-PAYMENT FOR FUEL OIL-HOME HEATING</t>
  </si>
  <si>
    <t>Q137-PIPE GAS AVAILABLE IN AREA</t>
  </si>
  <si>
    <t>Q138-ELECTRICITY BILLED ON BUDGET</t>
  </si>
  <si>
    <t>Q139-NATURAL GAS BILLED ON BUDGET</t>
  </si>
  <si>
    <t>O1P1-1-TEMPERATURE OF HOT WATER</t>
  </si>
  <si>
    <t>O2-HOT WATER USED IN LAST HOUR</t>
  </si>
  <si>
    <t>O3A-USED HOT WTR IN LST HR-WASH CLOTH</t>
  </si>
  <si>
    <t>O3B-USED HOT WTR IN LST HR-WASH DISHE</t>
  </si>
  <si>
    <t>O3C-USED HOT WTR IN LST HR-BATHING</t>
  </si>
  <si>
    <t>O3D-USED HOT WTR IN LST HR-OTHER</t>
  </si>
  <si>
    <t>O5-NO FLOORS USED AS LIVING QUARTER</t>
  </si>
  <si>
    <t>O6-NO FLOORS USED BELOW GROUND</t>
  </si>
  <si>
    <t>O7-NO FLOORS USED PART BELOW GROUND</t>
  </si>
  <si>
    <t>O8-FLOOR THIS UNIT IS LOCATED</t>
  </si>
  <si>
    <t>O9P1-TYPE OF MATERIAL OUTSIDE-WOOD</t>
  </si>
  <si>
    <t>O9P2-TYPE OF MATERIAL OUTSIDE-BRICK</t>
  </si>
  <si>
    <t>O9P3-TYPE OF MATERIAL OUTSIDE-STONE</t>
  </si>
  <si>
    <t>O9P4-TYPE OF MATERIAL OUTSIDE-CONCRETE</t>
  </si>
  <si>
    <t>O9P5-TYPE OF MATERIAL OUTSIDE-STUCCO</t>
  </si>
  <si>
    <t>O9P6-TYPE OF MATERIAL OUTSIDE-ALUM SID</t>
  </si>
  <si>
    <t>O9P7-TYPE OF MATERIAL OUTSIDE-STEEL SI</t>
  </si>
  <si>
    <t>O9P8-TYPE OF MATERIAL OUTSIDE-COMP SID</t>
  </si>
  <si>
    <t>O9P9-TYPE OF MATERIAL OUTSIDE-GLASS</t>
  </si>
  <si>
    <t>O9P10-TYPE OF MATERIAL OUTSIDE-OTHER</t>
  </si>
  <si>
    <t>DAYCD10-DAY OF MONTH INTERVIEW TOOK PLAC</t>
  </si>
  <si>
    <t>MOCD10-MONTH WHEN INTERVIEW TOOK PLACE</t>
  </si>
  <si>
    <t>SHEETP1</t>
  </si>
  <si>
    <t>SHEETP2</t>
  </si>
  <si>
    <t>SHEETP3</t>
  </si>
  <si>
    <t>SHEETP4</t>
  </si>
  <si>
    <t>SHEETP5</t>
  </si>
  <si>
    <t>SHEETP6</t>
  </si>
  <si>
    <t>SHEETP7</t>
  </si>
  <si>
    <t>SHEETP8</t>
  </si>
  <si>
    <t>SHEETP9</t>
  </si>
  <si>
    <t>SHEETP10</t>
  </si>
  <si>
    <t>SHEETP11</t>
  </si>
  <si>
    <t>SHEETP12</t>
  </si>
  <si>
    <t>SHEETP13</t>
  </si>
  <si>
    <t>SHEETP14</t>
  </si>
  <si>
    <t>SHEETP15</t>
  </si>
  <si>
    <t>SHEETP16</t>
  </si>
  <si>
    <t>SHEETP17</t>
  </si>
  <si>
    <t>SHEETP18</t>
  </si>
  <si>
    <t>SHEETP19</t>
  </si>
  <si>
    <t>SHEETP20</t>
  </si>
  <si>
    <t>SHEETP21</t>
  </si>
  <si>
    <t>SHEETP22</t>
  </si>
  <si>
    <t>SHEETP23</t>
  </si>
  <si>
    <t>SHEETP24</t>
  </si>
  <si>
    <t>SHEETP25</t>
  </si>
  <si>
    <t>INTERVW</t>
  </si>
  <si>
    <t>COOPCODE</t>
  </si>
  <si>
    <t>MASTER_METER</t>
  </si>
  <si>
    <t>RECORD_COUNT</t>
  </si>
  <si>
    <t>BUILDING</t>
  </si>
  <si>
    <t>OWNER</t>
  </si>
  <si>
    <t>PRIMARY_CONSTRUCTION_MATERIAL</t>
  </si>
  <si>
    <t>DWELLING_TYPE</t>
  </si>
  <si>
    <t>OWN_OR_RENT</t>
  </si>
  <si>
    <t>IN_SPECIAL_FEEDER_AREA</t>
  </si>
  <si>
    <t>MONITORED_ACCOUNT</t>
  </si>
  <si>
    <t>SPACE_HEAT_TYPE</t>
  </si>
  <si>
    <t>BILLING_CYCLE</t>
  </si>
  <si>
    <t>FEEDER_NUMBER</t>
  </si>
  <si>
    <t>BID_NUMBER</t>
  </si>
  <si>
    <t>EC_NUMBER</t>
  </si>
  <si>
    <t>WEATHER_STATION_ID</t>
  </si>
  <si>
    <t>ENERGY_AUDIT_REQUEST_DATE</t>
  </si>
  <si>
    <t>ENERGY_AUDIT_REFUSAL_DATE</t>
  </si>
  <si>
    <t>EA_COMPLETION_DATE</t>
  </si>
  <si>
    <t>DATE_ASSIGNED</t>
  </si>
  <si>
    <t>DATE_FINAL_INVOICE_RECEIVED</t>
  </si>
  <si>
    <t>DATE_FINAL_INVOICE_PASSED</t>
  </si>
  <si>
    <t>FIRST_PROCEED_DATE</t>
  </si>
  <si>
    <t>AUTHORIZED_BID_DATE</t>
  </si>
  <si>
    <t>AGREEMENT_REQUESTED_DATE</t>
  </si>
  <si>
    <t>AGREEMENT_DEADLINE_DATE</t>
  </si>
  <si>
    <t>AGREEMENT_RECEIVED_DATE</t>
  </si>
  <si>
    <t>PRELIMINARY_INVOICE_DATE</t>
  </si>
  <si>
    <t>FLOOR_SQUARE_FEET</t>
  </si>
  <si>
    <t>NUMBER_OF_SHOWERS</t>
  </si>
  <si>
    <t>NUMBER_OF_HOT_WATER_HEATERS</t>
  </si>
  <si>
    <t>WHEC_COMPLETION_DATE</t>
  </si>
  <si>
    <t>SPACE_HEAT_TYPE_CHANGE</t>
  </si>
  <si>
    <t>ZIP_CODE</t>
  </si>
  <si>
    <t>TYPE_HEATING_SYSTEM</t>
  </si>
  <si>
    <t>CLOCK_THERMOSTAT</t>
  </si>
  <si>
    <t>LINEARFT_CRAWL_SPACE_PIPE</t>
  </si>
  <si>
    <t>DEHUMIDIFIER</t>
  </si>
  <si>
    <t>AAX_REQUIRED</t>
  </si>
  <si>
    <t>NUMBER_AAX_UNITS_INSTALLED</t>
  </si>
  <si>
    <t>WINDOW_GLASS_DOOR_WEATHERSTR</t>
  </si>
  <si>
    <t>DOOR_WEATHERSTR</t>
  </si>
  <si>
    <t>WINDOW_GLASS_DOOR_CAULKING</t>
  </si>
  <si>
    <t>VOLUME_OF_HOME</t>
  </si>
  <si>
    <t>SQFT_ATTIC_VENTS</t>
  </si>
  <si>
    <t>SQFT_GROUND_COVERING</t>
  </si>
  <si>
    <t>UNINSULATED_DUCTS_PRESENT</t>
  </si>
  <si>
    <t>RECORD_NUMBER</t>
  </si>
  <si>
    <t>CEILING_TYPE</t>
  </si>
  <si>
    <t>CEILING_AREA</t>
  </si>
  <si>
    <t>INITIAL_INSULATION_R_VALUE</t>
  </si>
  <si>
    <t>PROPOSED_INSULATION_R_VALUE</t>
  </si>
  <si>
    <t>INITIAL_DOOR_TYPE</t>
  </si>
  <si>
    <t>DOOR_AREA</t>
  </si>
  <si>
    <t>PROPOSED_DOOR_TYPE</t>
  </si>
  <si>
    <t>ESTIMATED_DUCT_LENGTH</t>
  </si>
  <si>
    <t>FLOOR_TYPE</t>
  </si>
  <si>
    <t>FLOOR_AREA</t>
  </si>
  <si>
    <t>DUCTS_PRESENT</t>
  </si>
  <si>
    <t>GLASS_TYPE</t>
  </si>
  <si>
    <t>PRIMARY_FRAME_TYPE</t>
  </si>
  <si>
    <t>GLASS_AREA</t>
  </si>
  <si>
    <t>INITIAL_CONDITION</t>
  </si>
  <si>
    <t>PROPOSED_CONDITION</t>
  </si>
  <si>
    <t>INITIAL_WALL_TYPE</t>
  </si>
  <si>
    <t>PROPOSED_WALL_TYPE</t>
  </si>
  <si>
    <t>WALL_AREA</t>
  </si>
  <si>
    <t>AVG_DEPTH_BASEMENT_FLOOR</t>
  </si>
  <si>
    <t>RETROFIT_INSULATION_R_VALUE</t>
  </si>
  <si>
    <t>RETROFIT_DOOR_TYPE</t>
  </si>
  <si>
    <t>RETROFIT_CONDITION</t>
  </si>
  <si>
    <t>RETROFIT_WALL_TYPE</t>
  </si>
  <si>
    <t>MEASURE_NUMBER</t>
  </si>
  <si>
    <t>MEASURE_QUANTITY</t>
  </si>
  <si>
    <t>INVOICE_AMOUNT</t>
  </si>
  <si>
    <t>INVOICE_RECEIVED_DATE</t>
  </si>
  <si>
    <t>CONTRACTOR_NUMBER</t>
  </si>
  <si>
    <t>CUSTOMER_SEQUENCE</t>
  </si>
  <si>
    <t>DATE_MOVED_IN</t>
  </si>
  <si>
    <t>DATE_MOVED_OUT</t>
  </si>
  <si>
    <t>EA_REFUSED_DATE</t>
  </si>
  <si>
    <t>EA_BARRIER_TYPE</t>
  </si>
  <si>
    <t>WEATHERIZATION_REFUSED_DATE</t>
  </si>
  <si>
    <t>BARRIER_TYPE</t>
  </si>
  <si>
    <t>AIR_COND</t>
  </si>
  <si>
    <t>CLOTHES_WASHER</t>
  </si>
  <si>
    <t>DISHWASHER</t>
  </si>
  <si>
    <t>ELECTRIC_DRYER</t>
  </si>
  <si>
    <t>ELECTRIC_RANGE_OVEN</t>
  </si>
  <si>
    <t>FREEZER</t>
  </si>
  <si>
    <t>GAS_DRYER</t>
  </si>
  <si>
    <t>GAS_RANGE_OVEN</t>
  </si>
  <si>
    <t>HOME_COMPUTER</t>
  </si>
  <si>
    <t>HOT_TUB</t>
  </si>
  <si>
    <t>MICROWAVE_OVEN</t>
  </si>
  <si>
    <t>PORTABLE_HEATER</t>
  </si>
  <si>
    <t>POWER_TOOL</t>
  </si>
  <si>
    <t>PUMP</t>
  </si>
  <si>
    <t>REFRIG_FREEZER</t>
  </si>
  <si>
    <t>SAUNA</t>
  </si>
  <si>
    <t>SWIM_POOL_HEATER</t>
  </si>
  <si>
    <t>TELEVISION</t>
  </si>
  <si>
    <t>WATER_BED_HEATER</t>
  </si>
  <si>
    <t>YEARS_IN_HOUSE</t>
  </si>
  <si>
    <t>NUMBER_OF_RESIDENTS</t>
  </si>
  <si>
    <t>HOUSEHOLD_INCOME</t>
  </si>
  <si>
    <t>EDUCATION_FIRST_HOUSEHOLDER</t>
  </si>
  <si>
    <t>EDUCATION_SECOND_HOUSEHOLDER</t>
  </si>
  <si>
    <t>OCCUPANT_NUMBER</t>
  </si>
  <si>
    <t>OCCUPANT_AGE</t>
  </si>
  <si>
    <t>OCCUPANT_HOME_6MON_YR</t>
  </si>
  <si>
    <t>POINT_OF_OCCURRENCE</t>
  </si>
  <si>
    <t>DATE_OF_BARRIER</t>
  </si>
  <si>
    <t>KWH_SAVINGS</t>
  </si>
  <si>
    <t>CALCULATED_COSTS</t>
  </si>
  <si>
    <t>DATE_CALCULATED</t>
  </si>
  <si>
    <t>CONTRACT_NUMBER</t>
  </si>
  <si>
    <t>INSPECTOR_NUMBER</t>
  </si>
  <si>
    <t>BID_REQUEST_DATE</t>
  </si>
  <si>
    <t>BID_DUE_DATE</t>
  </si>
  <si>
    <t>BID_DEADLINE_DATE</t>
  </si>
  <si>
    <t>BID_RECEIVED_DATE</t>
  </si>
  <si>
    <t>PROCEED_DATE</t>
  </si>
  <si>
    <t>WEA_SCHED_FINISH_DATE</t>
  </si>
  <si>
    <t>JOB_COMPL_DEADLINE_DATE</t>
  </si>
  <si>
    <t>DATE_INVOICE_PASSED_INSPECTION</t>
  </si>
  <si>
    <t>DATE_INVOICE_TO_TREASURY</t>
  </si>
  <si>
    <t>CONTRACT_PAID_DATE</t>
  </si>
  <si>
    <t>BID_AMOUNT</t>
  </si>
  <si>
    <t>SUPPLEMENT_AMOUNT</t>
  </si>
  <si>
    <t>NUMBER_OF_MEASURES</t>
  </si>
  <si>
    <t>CONTRACT_OVERRUN_REASON</t>
  </si>
  <si>
    <t>MEAS1_CEILING_INSUL</t>
  </si>
  <si>
    <t>MEAS2_FLOOR_INSUL</t>
  </si>
  <si>
    <t>MEAS3_WALL_INSUL</t>
  </si>
  <si>
    <t>MEAS4_DUCT_INSUL</t>
  </si>
  <si>
    <t>MEAS5_WINDOWS</t>
  </si>
  <si>
    <t>MEAS6_SLIDING_GL_DOORS</t>
  </si>
  <si>
    <t>MEAS7_INSUL_DOORS</t>
  </si>
  <si>
    <t>MEAS8_WINDOW_DOOR</t>
  </si>
  <si>
    <t>MEAS9_WEA_STRIP_WINDOWS_SDOORS</t>
  </si>
  <si>
    <t>MEAS10_WEA_STRIP_DOORS</t>
  </si>
  <si>
    <t>MEAS11_CLOCK_THERMO</t>
  </si>
  <si>
    <t>MEAS12_AIR_AIR_HEAT_EXCH</t>
  </si>
  <si>
    <t>MEAS13_WATER_HEATER_WRAP</t>
  </si>
  <si>
    <t>MEAS14_WATER_HEATER_PIPE_WRAP</t>
  </si>
  <si>
    <t>MEAS15_LOW_FLOW_SHOWER_HEADS</t>
  </si>
  <si>
    <t>MEAS16_INFILTRATION_GASKETS</t>
  </si>
  <si>
    <t>MEAS17_DEHUMIDIFIER</t>
  </si>
  <si>
    <t>MEAS18_HEAT_PUMP_CONVERSION</t>
  </si>
  <si>
    <t>STATUS</t>
  </si>
  <si>
    <t>INTEGRATION_PERIOD</t>
  </si>
  <si>
    <t>CHANNEL_LIST</t>
  </si>
  <si>
    <t>BEGIN DATE FOR SURVEY DATA</t>
  </si>
  <si>
    <t>ENDING DATE FOR SURVEY DATA</t>
  </si>
  <si>
    <t>PNWRES_RESAMPLE</t>
  </si>
  <si>
    <t>SSIS</t>
  </si>
  <si>
    <t>WHETHER BILLING DATA WAIVER WAS SIGNED</t>
  </si>
  <si>
    <t>ZIP CODE OF DWELLING UNIT</t>
  </si>
  <si>
    <t>Q8-EST START YEAR OF PRESENT RESIDENCE</t>
  </si>
  <si>
    <t>Q17-NO. OF ROOMS-LIVING ROOM</t>
  </si>
  <si>
    <t>Q18-NO HEAT-NO. LIVING ROOMS</t>
  </si>
  <si>
    <t>Q17-NO. OF ROOMS-DINING</t>
  </si>
  <si>
    <t>Q18-NO HEAT-NO. DINING ROOM</t>
  </si>
  <si>
    <t>Q17-NO. OF ROOMS-KITCHEN WITH EATING</t>
  </si>
  <si>
    <t>Q18-NO HEAT-NO. KITCHEN WITH EATING</t>
  </si>
  <si>
    <t>Q17-NO. OF ROOMS-KITCHEN WITHOUT EATIN</t>
  </si>
  <si>
    <t>Q18-NO HEAT-NO. KITCHEN WITHOUT EATING</t>
  </si>
  <si>
    <t>Q17-NO. OF ROOMS-BEDROOM</t>
  </si>
  <si>
    <t>Q18-NO HEAT-NO. BEDROOM</t>
  </si>
  <si>
    <t>Q17-NO. OF ROOMS-DEN</t>
  </si>
  <si>
    <t>Q18-NO HEAT-NO. DEN</t>
  </si>
  <si>
    <t>Q17-NO. OF ROOMS-FAMILY ROOM</t>
  </si>
  <si>
    <t>Q18-NO HEAT-NO. FAMILY ROOM</t>
  </si>
  <si>
    <t>Q17-NO. OF ROOMS-UTILITY ROOM</t>
  </si>
  <si>
    <t>Q18-NO HEAT-NO. UTILITY ROOM</t>
  </si>
  <si>
    <t>Q17-NO. OF ROOMS-OTHER SMALL ROOMS</t>
  </si>
  <si>
    <t>Q18-NO HEAT-NO. OTHER SMALL ROOMS</t>
  </si>
  <si>
    <t>Q17-NO. OF ROOMS-OTHER LARGE ROOMS</t>
  </si>
  <si>
    <t>Q18-NO HEAT-NO. OTHER LARGE ROOMS</t>
  </si>
  <si>
    <t>Q17-NUMBER OF ROOMS IN LIVING SPACE</t>
  </si>
  <si>
    <t>Q18-NUMBER OF CLOSED OFF-UNHEATED ROOM</t>
  </si>
  <si>
    <t>Q20-THOUGHTS ON ENVIRONMENTAL POLLUTIO</t>
  </si>
  <si>
    <t>Q20-THOUGHTS ON COST OF ENERGY</t>
  </si>
  <si>
    <t>Q20-THOUGHTS ON UNEMPLOYMENT</t>
  </si>
  <si>
    <t>Q20-THOUGHTS ON SCARCITY OF ENERGY</t>
  </si>
  <si>
    <t>Q20-THOUGHTS ON INFLATION</t>
  </si>
  <si>
    <t>Q20-THOUGHTS ON CRIME</t>
  </si>
  <si>
    <t>Q21-COST PROBLEM - ELECTRICITY</t>
  </si>
  <si>
    <t>Q21-SCARCITY PROBLEM - ELECTRICITY</t>
  </si>
  <si>
    <t>Q21-COST PROBLEM - NATURAL GAS</t>
  </si>
  <si>
    <t>Q21-SCARCITY PROBLEM - NATURAL GAS</t>
  </si>
  <si>
    <t>Q21-COST PROBLEM - GASOLINE</t>
  </si>
  <si>
    <t>Q21-SCARCITY PROBLEM - GASOLINE</t>
  </si>
  <si>
    <t>Q21-COST PROBLEM - WOOD</t>
  </si>
  <si>
    <t>Q21-SCARCITY PROBLEM - WOOD</t>
  </si>
  <si>
    <t>Q22-STATEMENTS-COMFORTABLE AT OR LT 68</t>
  </si>
  <si>
    <t>Q22-STATEMENTS-REDUCING WATER TEMP SAV</t>
  </si>
  <si>
    <t>Q22-STATEMENTS-CONSERVE ENERGY SAVES</t>
  </si>
  <si>
    <t>Q22-TURNING DOWN TEMP IS WORTHWHILE</t>
  </si>
  <si>
    <t>Q22-HARD TO MAKE HOME ENERGY EFFICIENT</t>
  </si>
  <si>
    <t>Q22-RIGHT TO USE ENERGY</t>
  </si>
  <si>
    <t>Q22-PRICE IS MORE IMPORTANT THEN ENERG</t>
  </si>
  <si>
    <t>Q22-CONSERVING ENERGY CHANGE IN LIFE</t>
  </si>
  <si>
    <t>Q23-HEARD OF LOW INTEREST LOAN</t>
  </si>
  <si>
    <t>Q24-MADE USE OF LOW INTEREST LOAN</t>
  </si>
  <si>
    <t>Q25-ENERGY AUDIT OF HOME</t>
  </si>
  <si>
    <t>Q27-LAST INSPECTION-MONTH</t>
  </si>
  <si>
    <t>Q27-LAST INSPECTION-YEAR</t>
  </si>
  <si>
    <t>Q30B-ACTION-OUTSIDE WALL INSUL</t>
  </si>
  <si>
    <t>Q31AB-MAY 1980-OUTSIDE WALL INSUL</t>
  </si>
  <si>
    <t>Q30B-ACTION-ROOF INSUL</t>
  </si>
  <si>
    <t>Q30B-ACTION-FLOOR INSUL</t>
  </si>
  <si>
    <t>Q31AB-MAY 1980-FLOOR INSUL</t>
  </si>
  <si>
    <t>Q30B-ACTION-INSUL HEAT DUCTS</t>
  </si>
  <si>
    <t>Q31AB-MAY 1980-INSUL HEAT DUCTS</t>
  </si>
  <si>
    <t>Q30B-ACTION-STORM DOORS</t>
  </si>
  <si>
    <t>Q31AB-MAY 1980-STORM DOORS</t>
  </si>
  <si>
    <t>Q30B-ACTION-STORM WINDOWS</t>
  </si>
  <si>
    <t>Q31AB-MAY 1980-STORM WINDOWS</t>
  </si>
  <si>
    <t>Q30B-ACTION-PLASTIC</t>
  </si>
  <si>
    <t>Q31AB-MAY 1980-PLASTIC</t>
  </si>
  <si>
    <t>Q30B-WRAP HEATER</t>
  </si>
  <si>
    <t>Q31AB-MAY 1980-WRAP WATER HEAT</t>
  </si>
  <si>
    <t>Q30A-RECOMENDATIONS-INSUL WATER PIPES</t>
  </si>
  <si>
    <t>Q30B-ACTION-INSUL WATER PIPES</t>
  </si>
  <si>
    <t>Q31AB-MAY 1980-INSUL WATER PIPES</t>
  </si>
  <si>
    <t>Q30B-ACTION-WEATHERSTRIPPING</t>
  </si>
  <si>
    <t>Q31AB-MAY 1980-WEATHERSTRIPPING</t>
  </si>
  <si>
    <t>Q30B-ACTION-CAULKING</t>
  </si>
  <si>
    <t>Q31AB-MAY 1980-CAULKING</t>
  </si>
  <si>
    <t>Q30B-ACTION-REDUCE H2O TEMP</t>
  </si>
  <si>
    <t>Q31AB-MAY 1980-REDUCE H2O TEMP</t>
  </si>
  <si>
    <t>Q30B-ACTION-REDUCE HOME TEMP</t>
  </si>
  <si>
    <t>Q31AB-MAY 1980-REDUCE HOME TEMP</t>
  </si>
  <si>
    <t>Q36-TYPE OF FOUNDATION-BASEMENT</t>
  </si>
  <si>
    <t>Q36-TYPE OF FOUNDATION-CRAWL SPACE ENC</t>
  </si>
  <si>
    <t>Q36-TYPE OF FOUNDATION-CRAWL SPACE OPE</t>
  </si>
  <si>
    <t>Q36-TYPE OF FOUNDATION-CONCRETE SLAB</t>
  </si>
  <si>
    <t>Q52-EQUIPMENT INSTALLED ON FPNO.1</t>
  </si>
  <si>
    <t>Q52-EQUIPMENT INSTALLED ON FPNO.2</t>
  </si>
  <si>
    <t>Q54-HEATING SYS CHANGE DURING PAST YR</t>
  </si>
  <si>
    <t>Q55-MONTH OF CHANGE</t>
  </si>
  <si>
    <t>Q55-YEAR OF CHANGE</t>
  </si>
  <si>
    <t>Q61-ADDITIONAL HEATING FUEL-WOOD</t>
  </si>
  <si>
    <t>Q61-ADDITIONAL HEATING FUEL-ELEC</t>
  </si>
  <si>
    <t>Q61-ADDITIONAL HEATING FUEL-GAS</t>
  </si>
  <si>
    <t>Q61-ADDITIONAL HEATING FUEL-FUEL OIL</t>
  </si>
  <si>
    <t>Q61-ADDITIONAL HEATING FUEL-PROPANE</t>
  </si>
  <si>
    <t>Q6 -ADDITIONAL HEATING FUEL-KEROSENE</t>
  </si>
  <si>
    <t>Q61-ADDITIONAL HEATING FUEL-COAL</t>
  </si>
  <si>
    <t>Q61-ADDITIONAL HEATING FUEL-SOLAR</t>
  </si>
  <si>
    <t>Q61-ADDITIONAL HEATING FUEL-GEOTHERMAL</t>
  </si>
  <si>
    <t>Q61-ADDITIONAL HEATING FUEL-OTHER</t>
  </si>
  <si>
    <t>Q65-EQUIP FIREPLACE NO.1</t>
  </si>
  <si>
    <t>Q65-EQUIP FIREPLACENO.2</t>
  </si>
  <si>
    <t>Q72A-TEMP OF HOUSE-SOMEONE HOME</t>
  </si>
  <si>
    <t>Q72-LOW TEMP-SOMEONE HOME</t>
  </si>
  <si>
    <t>Q72-HIGH TEMP-SOMEONE HOME</t>
  </si>
  <si>
    <t>Q72B-TEMP OF HOUSE-NO ONE HOME</t>
  </si>
  <si>
    <t>Q72-LOW TEMP-NO ONE HOME</t>
  </si>
  <si>
    <t>Q72-HIGH TEMP-NO ONE HOME</t>
  </si>
  <si>
    <t>Q72C-TEMP OF HOUSE-SLEEPING HOURS</t>
  </si>
  <si>
    <t>Q72-LOW TEMP-SLEEPING HOURS</t>
  </si>
  <si>
    <t>Q72-HIGH TEMP-SLEEPING HOURS</t>
  </si>
  <si>
    <t>Q97-AGE OF AIR CONDITIONER NO.1</t>
  </si>
  <si>
    <t>Q97-AGE OF AIR CONDITIONER NO.2</t>
  </si>
  <si>
    <t>Q104-NO. OF OVENS USED FOR COOKING</t>
  </si>
  <si>
    <t>Q105-TYPE OF FUEL FOR OVEN NO.1</t>
  </si>
  <si>
    <t>Q105-TYPE OF FUEL FOR OVEN NO.2</t>
  </si>
  <si>
    <t>Q106-IS OVEN NO.1 A MICROWAVE</t>
  </si>
  <si>
    <t>Q106-IS OVEN NO.2 A MICROWAVE</t>
  </si>
  <si>
    <t>Q107-IS OVEN 1 SEPARATE FROM TOP BURNE</t>
  </si>
  <si>
    <t>Q107-IS OVEN 2 SEPARATE FROM TOP BURNE</t>
  </si>
  <si>
    <t>Q112-SIZE OF REFRIGERATOR NUMBER 1</t>
  </si>
  <si>
    <t>Q112-SIZE OF REFRIGERATOR NUMBER 2</t>
  </si>
  <si>
    <t>Q113-LOCATION OF FREEZER-REFRIGERATOR1</t>
  </si>
  <si>
    <t>Q116-SIZE OF SEPARATE FREEZER NO.1</t>
  </si>
  <si>
    <t>Q116-SIZE OF SEPARATE FREEZER NO.2</t>
  </si>
  <si>
    <t>Q119-CLOTHES WASHING MACHINE-HOME METE</t>
  </si>
  <si>
    <t>Q119-ELECTRIC CLOTHES DRYER-HOME METER</t>
  </si>
  <si>
    <t>Q119-GAS CLOTHES DRYER-HOME METER</t>
  </si>
  <si>
    <t>Q119-ELECTRIC DISHWASHER-HOME METER</t>
  </si>
  <si>
    <t>Q120-DISHWASHER-SEPARATE HEATING ELEME</t>
  </si>
  <si>
    <t>Q120-DISHWASHER-ENERGY SAVER SWITCH</t>
  </si>
  <si>
    <t>Q123-HOME HAS SWIMMING POOL</t>
  </si>
  <si>
    <t>Q123-HOME HAS HOT TUB</t>
  </si>
  <si>
    <t>Q123-HOME HAS JACUZZI</t>
  </si>
  <si>
    <t>Q124-FUEL USED TO HEAT POOL</t>
  </si>
  <si>
    <t>Q124-FUEL USED TO HEAT HOT TUB</t>
  </si>
  <si>
    <t>Q124-FUEL USED TO HEAT JACUZZI</t>
  </si>
  <si>
    <t>Q126-MEDICAL EQUIP ON HOUSEHOLD METER</t>
  </si>
  <si>
    <t>Q126-PHOTO EQUIP ON HOUSEHOLD METER</t>
  </si>
  <si>
    <t>Q126-WOODWORKING EQUIP ON HOUSE METER</t>
  </si>
  <si>
    <t>Q126-ELEC CERAMIC KILN ON HOUSE METER</t>
  </si>
  <si>
    <t>Q126-HOME COMPUTER ON HOUSEHOLD METER</t>
  </si>
  <si>
    <t>Q126-OFFICE EQUIP ON HOUSEHOLD METER</t>
  </si>
  <si>
    <t>Q126-WELDING EQUIP ON HOUSEHOLD METER</t>
  </si>
  <si>
    <t>Q126-GREENHOUSE LIGHTS ON HOUSE METER</t>
  </si>
  <si>
    <t>Q126-IRRIGATION PUMPS ON HOUSEHOLD MET</t>
  </si>
  <si>
    <t>Q126-ELEC WELL WATER PUMP ON HOUSE MET</t>
  </si>
  <si>
    <t>Q130-PERSON NO.1-RESPONDENT CODE</t>
  </si>
  <si>
    <t>Q130-PERSON NO.1-GENDER</t>
  </si>
  <si>
    <t>Q130-PERSON NO.1-ACTUAL AGE</t>
  </si>
  <si>
    <t>Q130-PERSON NO.1-AGE CATEGORY</t>
  </si>
  <si>
    <t>Q130-PERSON NO.2-RESPONDENT CODE</t>
  </si>
  <si>
    <t>Q130-PERSON NO.2-GENDER</t>
  </si>
  <si>
    <t>Q130-PERSON NO.2-ACTUAL AGE</t>
  </si>
  <si>
    <t>Q130-PERSON NO.2-AGE CATEGORY</t>
  </si>
  <si>
    <t>Q130-PERSON NO.3-ACTUAL AGE</t>
  </si>
  <si>
    <t>Q130-PERSON NO.3-AGE CATEGORY</t>
  </si>
  <si>
    <t>Q130-PERSON NO.4-ACTUAL AGE</t>
  </si>
  <si>
    <t>Q130-PERSON NO.4-AGE CATEGORY</t>
  </si>
  <si>
    <t>Q130-PERSON NO.5-ACTUAL AGE</t>
  </si>
  <si>
    <t>Q130-PERSON NO.5-AGE CATEGORY</t>
  </si>
  <si>
    <t>Q130-PERSON NO.6-ACTUAL AGE</t>
  </si>
  <si>
    <t>Q130-PERSON NO.6-AGE CATEGORY</t>
  </si>
  <si>
    <t>Q130-PERSON NO.7-ACTUAL AGE</t>
  </si>
  <si>
    <t>Q130-PERSON NO.7-AGE CATEGORY</t>
  </si>
  <si>
    <t>Q130-PERSON NO.8-ACTUAL AGE</t>
  </si>
  <si>
    <t>Q130-PERSON NO.8-AGE CATEGORY</t>
  </si>
  <si>
    <t>Q130-PERSON NO.9-ACTUAL AGE</t>
  </si>
  <si>
    <t>Q130-PERSON NO.9-AGE CATEGORY</t>
  </si>
  <si>
    <t>Q130-PERSON NO.10-ACTUAL AGE</t>
  </si>
  <si>
    <t>Q130-PERSON NO.10-AGE CATEGORY</t>
  </si>
  <si>
    <t>Q133-HHNO.1-LEVEL OF EDUCATION</t>
  </si>
  <si>
    <t>Q133-HHNO.2-LEVEL OF EDUCATION</t>
  </si>
  <si>
    <t>Q0-2-HOT WATER USED IN LAST HOUR</t>
  </si>
  <si>
    <t>Q0-5-NO. FLOORS USED AS LIVING QUARTER</t>
  </si>
  <si>
    <t>Q0-6-NO. FLOORS USED BELOW GROUND</t>
  </si>
  <si>
    <t>Q0-7-NO. FLOORS USED PART BELOW GROUND</t>
  </si>
  <si>
    <t>Q0-9-TYPE OF MATERIAL OUTSIDE-WOOD</t>
  </si>
  <si>
    <t>Q0-9-TYPE OF MATERIAL OUTSIDE-BRICK</t>
  </si>
  <si>
    <t>Q0-9-TYPE OF MATERIAL OUTSIDE-STONE</t>
  </si>
  <si>
    <t>Q0-9-TYPE OF MATERIAL OUTSIDE-CONCRETE</t>
  </si>
  <si>
    <t>Q0-9-TYPE OF MATERIAL OUTSIDE-STUCCO</t>
  </si>
  <si>
    <t>Q0-9-TYPE OF MATERIAL OUTSIDE-ALUM SID</t>
  </si>
  <si>
    <t>Q0-9-TYPE OF MATERIAL OUTSIDE-STEEL SI</t>
  </si>
  <si>
    <t>Q0-9-TYPE OF MATERIAL OUTSIDE-COMP SID</t>
  </si>
  <si>
    <t>Q0-9-TYPE OF MATERIAL OUTSIDE-GLASS</t>
  </si>
  <si>
    <t>Q0-9-TYPE OF MATERIAL OUTSIDE-OTHER</t>
  </si>
  <si>
    <t>QOT-TOTALS BASEMENT</t>
  </si>
  <si>
    <t>QOT-TOTALS FIRST FLOOR</t>
  </si>
  <si>
    <t>QOT-TOTALS SECOND FLOOR</t>
  </si>
  <si>
    <t>QOT-TOTALS THIRD FL</t>
  </si>
  <si>
    <t>QOT-TOTALS MISC.</t>
  </si>
  <si>
    <t>QOT-TOTALS GRAND</t>
  </si>
  <si>
    <t>QR1-HOW WERE MEASUREMENTS OBTAINED</t>
  </si>
  <si>
    <t>DATE - DAY</t>
  </si>
  <si>
    <t>DATE - MONTH</t>
  </si>
  <si>
    <t>(D)-DISAGGREGATED UTILITIES BY GEOCODE</t>
  </si>
  <si>
    <t>SERIAL CASE ID1</t>
  </si>
  <si>
    <t>NOAA CLIMATOLOGICAL ZONE</t>
  </si>
  <si>
    <t>TYPE OF SAMPLE</t>
  </si>
  <si>
    <t># in household 18 to 25 yrs old</t>
  </si>
  <si>
    <t># in household 26 to 35 yrs old</t>
  </si>
  <si>
    <t># in household 36 to 55 yrs old</t>
  </si>
  <si>
    <t># in household 56 to 65 yrs old</t>
  </si>
  <si>
    <t>DETACHED SINGLE FAMILY DWELLING?</t>
  </si>
  <si>
    <t>OWNER OCC DET SINGLE FAMILY DWELLING?</t>
  </si>
  <si>
    <t>OWNER OCC MOBILE HOME?</t>
  </si>
  <si>
    <t>RENTER OCC DET SINGLE FAMILY DWELLING?</t>
  </si>
  <si>
    <t>OWNER OCC ATT SINGLE FAMILY DWELLING?</t>
  </si>
  <si>
    <t>Gas/Oil Space Heat Most of Time?</t>
  </si>
  <si>
    <t>PRE 1983 PARTIAL PROGRAM PARTICIPANT?</t>
  </si>
  <si>
    <t>PRE 1983 FULL PROGRAM PARTICIPANT?</t>
  </si>
  <si>
    <t>Estimated Year Built</t>
  </si>
  <si>
    <t>Number of recreation appliances</t>
  </si>
  <si>
    <t># wall,ceil,floor ins acts/actual</t>
  </si>
  <si>
    <t># wall,ceil,floor ins acts/possible</t>
  </si>
  <si>
    <t>ratio wall,ceil,floor ins - act/poss</t>
  </si>
  <si>
    <t># wall,ceil,roof,floor ins acts/actual</t>
  </si>
  <si>
    <t># water heating acts/actual</t>
  </si>
  <si>
    <t># roof-wall-ceil ins acts/actual</t>
  </si>
  <si>
    <t># water heating-infil acts/actual</t>
  </si>
  <si>
    <t># wall,door,window ins acts/actual</t>
  </si>
  <si>
    <t># wall,ceil,roof,floor ins acts/possible</t>
  </si>
  <si>
    <t># water heating acts/possible</t>
  </si>
  <si>
    <t># roof-wall-ceil ins acts/possible</t>
  </si>
  <si>
    <t># water heating-infil acts/possible</t>
  </si>
  <si>
    <t># wall,door,window ins acts/possible</t>
  </si>
  <si>
    <t>ratio wall,ceil,floor,roof ins-act/poss</t>
  </si>
  <si>
    <t>ratio water heating acts - act/poss</t>
  </si>
  <si>
    <t>ratio roof,wall,ceil ins - act/poss</t>
  </si>
  <si>
    <t>ratio water heating infil acts-act/poss</t>
  </si>
  <si>
    <t>ratio wall,door,window ins - act/poss</t>
  </si>
  <si>
    <t>PSEUDO_SITE</t>
  </si>
  <si>
    <t>COMM_PSEUDO_SITE_ID</t>
  </si>
  <si>
    <t>COMMENTS</t>
  </si>
  <si>
    <t>DI_NUMBER</t>
  </si>
  <si>
    <t>CDD BASE 65</t>
  </si>
  <si>
    <t>CDD BASE 70</t>
  </si>
  <si>
    <t>DAYS OF DATA</t>
  </si>
  <si>
    <t>HDD BASE 60</t>
  </si>
  <si>
    <t>HDD BASE 65</t>
  </si>
  <si>
    <t>MEAN INDOOR TEMPERATURE (F)</t>
  </si>
  <si>
    <t>MAX INDOOR TEMPERATURE (F)</t>
  </si>
  <si>
    <t>MIN INDOOR TEMPERATURE (F)</t>
  </si>
  <si>
    <t>TOTAL RESIDENCE LOAD</t>
  </si>
  <si>
    <t>ALL OTHER LOADS</t>
  </si>
  <si>
    <t>AIR CONDITIONING</t>
  </si>
  <si>
    <t>CLOTHES WASHER</t>
  </si>
  <si>
    <t>CLOTHES DRYER</t>
  </si>
  <si>
    <t>FOOD PREPARATION</t>
  </si>
  <si>
    <t>HOT WATER HEATING</t>
  </si>
  <si>
    <t>SPACE HEATING</t>
  </si>
  <si>
    <t>SPACE HT + AIR COND.</t>
  </si>
  <si>
    <t>LIGHTING + CONVENIENCE</t>
  </si>
  <si>
    <t>REFRIGERATOR</t>
  </si>
  <si>
    <t>ELCAP TOTAL LOAD</t>
  </si>
  <si>
    <t>HOURS FILLED NON-WEATHER SENSITIVE LOADS</t>
  </si>
  <si>
    <t>MEAN OUTDOOR TEMPERATURE (F)</t>
  </si>
  <si>
    <t>MAX OUTDOOR TEMPERATURE (F)</t>
  </si>
  <si>
    <t>MIN OUTDOOR TEMPERATURE (F)</t>
  </si>
  <si>
    <t>WEATHER STATION ID</t>
  </si>
  <si>
    <t>MEAN VALUE WOOD STOVE SENSOR</t>
  </si>
  <si>
    <t>MAX VALUE WOOD STOVE SENSOR</t>
  </si>
  <si>
    <t>HOURS FILLED WEATHER SENSITIVE LOADS</t>
  </si>
  <si>
    <t>HOURS SUBSTITUTED WEATHER DATA</t>
  </si>
  <si>
    <t>HOURS ACTUAL WEATHER DATA</t>
  </si>
  <si>
    <t>HOURS SUBSTITUTED WEATHER DATA (1)</t>
  </si>
  <si>
    <t>HOURS SUBSTITUTED WEATHER DATA (2)</t>
  </si>
  <si>
    <t>HOURS SUBSTITUTED WEATHER DATA (3)</t>
  </si>
  <si>
    <t>HOURS SUBSTITUTED WEATHER DATA (4)</t>
  </si>
  <si>
    <t>NUMBER OF HOURS IN MONTH</t>
  </si>
  <si>
    <t>KW: TOTAL RESIDENCE (FILLED)</t>
  </si>
  <si>
    <t>DTKW: TOTAL RESIDENCE (FILLED)</t>
  </si>
  <si>
    <t>DTKW: ALL OTHER LOADS</t>
  </si>
  <si>
    <t>DTKW: AIR CONDITIONING</t>
  </si>
  <si>
    <t>DTKW: CLOTHES WASHER</t>
  </si>
  <si>
    <t>DTKW: CLOTHES DRYER</t>
  </si>
  <si>
    <t>DTKW: DISHWASHER</t>
  </si>
  <si>
    <t>DTKW: FOOD PREPARATION</t>
  </si>
  <si>
    <t>DTKW: FREEZER</t>
  </si>
  <si>
    <t>DTKW: HOT WATER HEATING</t>
  </si>
  <si>
    <t>DTKW: SPACE HEATING</t>
  </si>
  <si>
    <t>DTKW: SPACE HT + AIR COND.</t>
  </si>
  <si>
    <t>DTKW: LIGHTING + CONVENIENCE</t>
  </si>
  <si>
    <t>DTKW: REFRIGERATOR</t>
  </si>
  <si>
    <t>DTKW: ELCAP TOTAL LOAD (NOT FILLED)</t>
  </si>
  <si>
    <t>KWH: TOTAL RESIDENCE LOAD</t>
  </si>
  <si>
    <t>KWH: ALL OTHER LOADS</t>
  </si>
  <si>
    <t>KWH: AIR CONDITIONING</t>
  </si>
  <si>
    <t>KWH: CLOTHES WASHER</t>
  </si>
  <si>
    <t>KWH: CLOTHES DRYER</t>
  </si>
  <si>
    <t>KWH: DISHWASHER</t>
  </si>
  <si>
    <t>KWH: FOOD PREPARATION</t>
  </si>
  <si>
    <t>KWH: FREEZER</t>
  </si>
  <si>
    <t>KWH: HOT WATER HEATING</t>
  </si>
  <si>
    <t>KWH: SPACE HEATING</t>
  </si>
  <si>
    <t>KWH: SPACE HT + AIR COND.</t>
  </si>
  <si>
    <t>KWH: LIGHTING + CONVENIENCE</t>
  </si>
  <si>
    <t>KWH: REFRIGERATOR</t>
  </si>
  <si>
    <t>KWH: ELCAP TOTAL LOAD (NOT FILLED)</t>
  </si>
  <si>
    <t>KW: ALL OTHER LOADS</t>
  </si>
  <si>
    <t>KW: AIR CONDITIONING</t>
  </si>
  <si>
    <t>KW: CLOTHES WASHER</t>
  </si>
  <si>
    <t>KW: CLOTHES DRYER</t>
  </si>
  <si>
    <t>KW: DISHWASHER</t>
  </si>
  <si>
    <t>KW: FOOD PREPARATION</t>
  </si>
  <si>
    <t>KW: FREEZER</t>
  </si>
  <si>
    <t>KW: HOT WATER HEATING</t>
  </si>
  <si>
    <t>KW: SPACE HEATING</t>
  </si>
  <si>
    <t>KW: SPACE HT + AIR COND.</t>
  </si>
  <si>
    <t>KW: LIGHTING + CONVENIENCE</t>
  </si>
  <si>
    <t>KW: REFRIGERATOR</t>
  </si>
  <si>
    <t>KW: ELCAP TOTAL LOAD (NOT FILLED)</t>
  </si>
  <si>
    <t>HOURS NON-FILLED NON-WX SENS. LOADS (0)</t>
  </si>
  <si>
    <t>HOURS FILLED NON-WX SENSITIVE LOADS (1)</t>
  </si>
  <si>
    <t>HOURS FILLED NON-WX SENSITIVE LOADS (2)</t>
  </si>
  <si>
    <t>HOURS FILLED NON-WX SENSITIVE LOADS (3)</t>
  </si>
  <si>
    <t>HOURS FILLED NON-WX SENSITIVE LOADS (4)</t>
  </si>
  <si>
    <t>HOURS NON-FILLED WX SENSITIVE LOADS (0)</t>
  </si>
  <si>
    <t>HOURS FILLED WEATHER SENSITIVE LOADS (1)</t>
  </si>
  <si>
    <t>HOURS FILLED WEATHER SENSITIVE LOADS (2)</t>
  </si>
  <si>
    <t>HOURS FILLED WEATHER SENSITIVE LOADS (3)</t>
  </si>
  <si>
    <t>HOURS FILLED WEATHER SENSITIVE LOADS (4)</t>
  </si>
  <si>
    <t>COINPK: TOTAL RESIDENCE (FILLED)</t>
  </si>
  <si>
    <t>COINPK: DATE/TIME</t>
  </si>
  <si>
    <t>COINPK: ALL OTHER LOADS</t>
  </si>
  <si>
    <t>COINPK: AIR CONDITIONING</t>
  </si>
  <si>
    <t>COINPK: CLOTHES WASHER</t>
  </si>
  <si>
    <t>COINPK: CLOTHES DRYER</t>
  </si>
  <si>
    <t>COINPK: DISHWASHER</t>
  </si>
  <si>
    <t>COINPK: FOOD PREPARATION</t>
  </si>
  <si>
    <t>COINPK: FREEZER</t>
  </si>
  <si>
    <t>COINPK: HOT WATER HEATING</t>
  </si>
  <si>
    <t>COINPK: SPACE HEATING</t>
  </si>
  <si>
    <t>COINPK: SPACE HT + AIR COND.</t>
  </si>
  <si>
    <t>COINPK: INTERIOR TEMPERATURE</t>
  </si>
  <si>
    <t>COINPK: LIGHTING + CONVENIENCE</t>
  </si>
  <si>
    <t>COINPK: OUTSIDE AIR TEMPERATURE</t>
  </si>
  <si>
    <t>COINPK: REFRIGERATOR</t>
  </si>
  <si>
    <t>COINPK: ELCAP TOTAL LOAD (NOT FILLED)</t>
  </si>
  <si>
    <t>HOURS: TOTAL RESIDENCE (FILLED)</t>
  </si>
  <si>
    <t>HOURS: ALL OTHER LOADS</t>
  </si>
  <si>
    <t>HOURS: AIR CONDITIONING</t>
  </si>
  <si>
    <t>HOURS: CLOTHES WASHER</t>
  </si>
  <si>
    <t>HOURS: CLOTHES DRYER</t>
  </si>
  <si>
    <t>HOURS: DISHWASHER</t>
  </si>
  <si>
    <t>HOURS: FOOD PREPARATION</t>
  </si>
  <si>
    <t>HOURS: FREEZER</t>
  </si>
  <si>
    <t>HOURS: HOT WATER HEATING</t>
  </si>
  <si>
    <t>HOURS: SPACE HEATING</t>
  </si>
  <si>
    <t>HOURS: SPACE HT + AIR COND.</t>
  </si>
  <si>
    <t>HOURS: INTERIOR TEMPERATURE</t>
  </si>
  <si>
    <t>HOURS: LIGHTING + CONVENIENCE</t>
  </si>
  <si>
    <t>HOURS: OUTSIDE AIR TEMPERATURE</t>
  </si>
  <si>
    <t>HOURS: REFRIGERATOR</t>
  </si>
  <si>
    <t>HOURS: ELCAP TOTAL LOAD (NOT FILLED)</t>
  </si>
  <si>
    <t>GARAGE_TYPE</t>
  </si>
  <si>
    <t>YEAR BUILT</t>
  </si>
  <si>
    <t>YEAR BUILT ESTIMATE</t>
  </si>
  <si>
    <t>NUMBER OF STORIES</t>
  </si>
  <si>
    <t>LIVING_CONDITIONED</t>
  </si>
  <si>
    <t>LIVING_UNCONDITIONED</t>
  </si>
  <si>
    <t>DINING_CONDITIONED</t>
  </si>
  <si>
    <t>DINING_UNCONDITIONED</t>
  </si>
  <si>
    <t>KITCHEN_DINING_CONDITIONED</t>
  </si>
  <si>
    <t>KITCHEN_DINING_UNCONDITIONED</t>
  </si>
  <si>
    <t>KITCHEN_CONDITIONED</t>
  </si>
  <si>
    <t>KITCHEN_UNCONDITIONED</t>
  </si>
  <si>
    <t>BEDROOM_CONDITIONED</t>
  </si>
  <si>
    <t>BEDROOM_UNCONDITIONED</t>
  </si>
  <si>
    <t>BATH_SHOWER_CONDITIONED</t>
  </si>
  <si>
    <t>BATH_SHOWER_UNCONDITIONED</t>
  </si>
  <si>
    <t>TOILET_CONDITIIONED</t>
  </si>
  <si>
    <t>TOILET_UNCONDITIONED</t>
  </si>
  <si>
    <t>DEN_SEWING_CONDITIONED</t>
  </si>
  <si>
    <t>DEN_SEWING_UNCONDITIONED</t>
  </si>
  <si>
    <t>FAMILY_REC_CONDITIONED</t>
  </si>
  <si>
    <t>FAMILY_REC_UNCONDITIONED</t>
  </si>
  <si>
    <t>UTILITY_CONDITIONED</t>
  </si>
  <si>
    <t>UTILITY_UNCONDITIONED</t>
  </si>
  <si>
    <t>OTHER_SQFT_UNDER80_CONDITIONED</t>
  </si>
  <si>
    <t>OTHER_SQFT_UNDER80_UNCONDITIONED</t>
  </si>
  <si>
    <t>OTHER_SQFT_OVER80_CONDITIONED</t>
  </si>
  <si>
    <t>OTHER_SQFT_OVER80_UNCONDITIONED</t>
  </si>
  <si>
    <t>STOVE_TOP_BURNER_ELEC</t>
  </si>
  <si>
    <t>ARC_WELDER</t>
  </si>
  <si>
    <t>STOVE_TOP_BURNER_GAS</t>
  </si>
  <si>
    <t>CERAMIC_KILN_ELEC</t>
  </si>
  <si>
    <t>RANGE_OVEN_ELEC</t>
  </si>
  <si>
    <t>RANGE_OVEN_GAS</t>
  </si>
  <si>
    <t>POOL_HEATER_ELEC</t>
  </si>
  <si>
    <t>OVEN_ELEC</t>
  </si>
  <si>
    <t>OVEN_GAS</t>
  </si>
  <si>
    <t>OUTDOOR_LIGHT_FIXTURES</t>
  </si>
  <si>
    <t>MICROWAVE</t>
  </si>
  <si>
    <t>GREENHSE_LIGHT_FIXTURES</t>
  </si>
  <si>
    <t>WASHER</t>
  </si>
  <si>
    <t>GREENHSE_HEATER_ELEC</t>
  </si>
  <si>
    <t>DRYER_ELEC</t>
  </si>
  <si>
    <t>DRYER_GAS</t>
  </si>
  <si>
    <t>WATER_SOFTENER</t>
  </si>
  <si>
    <t>STEREO</t>
  </si>
  <si>
    <t>BW_TV</t>
  </si>
  <si>
    <t>COLOR_TV</t>
  </si>
  <si>
    <t>HOT_TUB_JACUZZI</t>
  </si>
  <si>
    <t>HEALTH_MEDICAL_EQUIPMENT</t>
  </si>
  <si>
    <t>HUMIDIFIER</t>
  </si>
  <si>
    <t>IONIZER</t>
  </si>
  <si>
    <t>ELECTRO_PRECIP</t>
  </si>
  <si>
    <t>WELL_PUMP</t>
  </si>
  <si>
    <t>IRRIG_PUMP</t>
  </si>
  <si>
    <t>POWER_SAW_WOODWORK_EQUIP</t>
  </si>
  <si>
    <t>TOTAL AREA</t>
  </si>
  <si>
    <t>TOTAL R-VALUE</t>
  </si>
  <si>
    <t>WALL AREA</t>
  </si>
  <si>
    <t>WALL R-VALUE</t>
  </si>
  <si>
    <t>CEILING AREA</t>
  </si>
  <si>
    <t>CEILING R-VALUE</t>
  </si>
  <si>
    <t>FLOOR AREA</t>
  </si>
  <si>
    <t>FLOOR R-VALUE</t>
  </si>
  <si>
    <t>DOOR AREA</t>
  </si>
  <si>
    <t>DOOR R-VALUE</t>
  </si>
  <si>
    <t>WINDOW UA</t>
  </si>
  <si>
    <t>WINDOW AREA</t>
  </si>
  <si>
    <t>WINDOW R-VALUE</t>
  </si>
  <si>
    <t>BASEMENT R-VALUE</t>
  </si>
  <si>
    <t>SLAB R-VALUE</t>
  </si>
  <si>
    <t>Sqaure footage in Attic Vents</t>
  </si>
  <si>
    <t>Number of Attic Vents</t>
  </si>
  <si>
    <t>Length of ducts</t>
  </si>
  <si>
    <t>Percent of ducts insulated</t>
  </si>
  <si>
    <t>Percent of ducts sealed in cond zones</t>
  </si>
  <si>
    <t>Percent of ducts sealed in uncond zones</t>
  </si>
  <si>
    <t>Refrig volume in conditioned space</t>
  </si>
  <si>
    <t>Volume of 1st refrig</t>
  </si>
  <si>
    <t>Location of 1st Freezer Unit</t>
  </si>
  <si>
    <t>Location of 2nd refrig</t>
  </si>
  <si>
    <t>Volume of 2nd refrig</t>
  </si>
  <si>
    <t>Location of 2nd freezer unit</t>
  </si>
  <si>
    <t>Location of 3rd refrig</t>
  </si>
  <si>
    <t>Volume of 3rd refrig</t>
  </si>
  <si>
    <t>Location of 3rd freezer unit</t>
  </si>
  <si>
    <t>Location of 1st freezer</t>
  </si>
  <si>
    <t>Volume of 1st freezer</t>
  </si>
  <si>
    <t>Type of freezer 1</t>
  </si>
  <si>
    <t>Location of 2nd freezer</t>
  </si>
  <si>
    <t>Volume of 2nd freezer</t>
  </si>
  <si>
    <t>Type of freezer 2</t>
  </si>
  <si>
    <t>Location of 3rd Freezer</t>
  </si>
  <si>
    <t>Volume of 3rd freezer</t>
  </si>
  <si>
    <t>Type of freezer 3</t>
  </si>
  <si>
    <t>Number of refrigerators</t>
  </si>
  <si>
    <t>Number of freezers</t>
  </si>
  <si>
    <t>Net Area/All walls</t>
  </si>
  <si>
    <t>Number/All walls</t>
  </si>
  <si>
    <t>Area of Conditioned Zone/Total</t>
  </si>
  <si>
    <t>Number of Conditioned Zones</t>
  </si>
  <si>
    <t>Number of Unconditioned Zones</t>
  </si>
  <si>
    <t>Total Number of Rooms</t>
  </si>
  <si>
    <t># of ceiling fans in the dwelling</t>
  </si>
  <si>
    <t># of furnaces in the dwelling</t>
  </si>
  <si>
    <t># of air conditioners in the dwelling</t>
  </si>
  <si>
    <t># of mechanical vents in the dwelling</t>
  </si>
  <si>
    <t># of air-air heat exchangers at dwelling</t>
  </si>
  <si>
    <t>Total Floor Area</t>
  </si>
  <si>
    <t>Floor Area/Wood Joist</t>
  </si>
  <si>
    <t>Floor Area/Concrete</t>
  </si>
  <si>
    <t>Floor Area/Other</t>
  </si>
  <si>
    <t>Floor Area/Post &amp; Beam</t>
  </si>
  <si>
    <t>Total Floor Perimeter</t>
  </si>
  <si>
    <t>Floor Perimeter/Wood Joist</t>
  </si>
  <si>
    <t>Floor Perimeter/Concrete</t>
  </si>
  <si>
    <t>Floor Perimeter/Other</t>
  </si>
  <si>
    <t>Floor Perimeter/Post &amp; Beam</t>
  </si>
  <si>
    <t>Site is a PESHE home?</t>
  </si>
  <si>
    <t>Fuel used by Primary Water Heater</t>
  </si>
  <si>
    <t>Elec used by Primary Water Heater?</t>
  </si>
  <si>
    <t>Location of Primary Water Heater</t>
  </si>
  <si>
    <t>Tank Ins used by Primary Water Heater</t>
  </si>
  <si>
    <t>Timer on Primary Water Heater</t>
  </si>
  <si>
    <t>Tap Temp of Primary Water Heater</t>
  </si>
  <si>
    <t>Ins Rval of Primary Water Heater</t>
  </si>
  <si>
    <t>Location of Secondary Water Heater</t>
  </si>
  <si>
    <t>Secondary Water Heater in Uncond Zone?</t>
  </si>
  <si>
    <t>Tap Temp of Elec Water Heater</t>
  </si>
  <si>
    <t>Tap Temp of Non-Elec Water Heater</t>
  </si>
  <si>
    <t>Prim Dishwasher/Sep Wat Ht Elem</t>
  </si>
  <si>
    <t>Prim Dishwasher/Energy Saver Switch</t>
  </si>
  <si>
    <t># Electric Ovens</t>
  </si>
  <si>
    <t># Ovens</t>
  </si>
  <si>
    <t># Stove top Ranges</t>
  </si>
  <si>
    <t># Electric Clothes Dryers</t>
  </si>
  <si>
    <t>Irrigation Pump at Site?</t>
  </si>
  <si>
    <t>Well Pump at Site?</t>
  </si>
  <si>
    <t>Ceramic Kiln at Site?</t>
  </si>
  <si>
    <t>Electric Clothes Washer at Site?</t>
  </si>
  <si>
    <t>Electric Clothes Dryer at Site?</t>
  </si>
  <si>
    <t>Health-Medical Equipment at Site?</t>
  </si>
  <si>
    <t># Recreation Appliances</t>
  </si>
  <si>
    <t># Business-Hobby Appliances</t>
  </si>
  <si>
    <t># Other Appliances</t>
  </si>
  <si>
    <t># Environmental Appliances</t>
  </si>
  <si>
    <t># Basic Appliances</t>
  </si>
  <si>
    <t># of crawlspace vents</t>
  </si>
  <si>
    <t># of crawlspace vents open</t>
  </si>
  <si>
    <t># of crawlspace vents closed</t>
  </si>
  <si>
    <t>TYPE_DWELLING_UNIT</t>
  </si>
  <si>
    <t>MULTI_FAMILY_TYPE</t>
  </si>
  <si>
    <t>YEAR_BUILT_ESTIMATE</t>
  </si>
  <si>
    <t>NUMBER_CONDITIONED_LEVELS</t>
  </si>
  <si>
    <t>CRAWL_SPACE</t>
  </si>
  <si>
    <t>SURVEY_DATE</t>
  </si>
  <si>
    <t>FLAG</t>
  </si>
  <si>
    <t>CEILING_FAN_REVERSIBLE</t>
  </si>
  <si>
    <t>CEILING_FAN_NON_REVERSIBLE</t>
  </si>
  <si>
    <t>WHOLE_HOUSE_CENTRAL_FURNACE</t>
  </si>
  <si>
    <t>OTHER_INTERIOR_AIR1</t>
  </si>
  <si>
    <t>OTHER_INTERIOR_AIR2</t>
  </si>
  <si>
    <t>OTHER_INTERIOR_AIR3</t>
  </si>
  <si>
    <t>RANGE_HOOD</t>
  </si>
  <si>
    <t>BATH_VENT</t>
  </si>
  <si>
    <t>WHOLE_HOUSE_MECHANICAL_VENT</t>
  </si>
  <si>
    <t>AIR_TO_AIR_HEAT_EXCHG_HOUSE</t>
  </si>
  <si>
    <t>AIR_TO_AIR_HEAT_EXCHG_ROOM</t>
  </si>
  <si>
    <t>OTHER_MECH_VENT_OUT</t>
  </si>
  <si>
    <t>NET_FREE_VENTILATION_AREA_HIGH</t>
  </si>
  <si>
    <t>NET_FREE_VENTILATION_AREA_LOW</t>
  </si>
  <si>
    <t>ASSOC_SYSTEM</t>
  </si>
  <si>
    <t>LOCATION</t>
  </si>
  <si>
    <t>INSULATION</t>
  </si>
  <si>
    <t>TAPED_SEALED</t>
  </si>
  <si>
    <t>TOTAL_LENGTH</t>
  </si>
  <si>
    <t>INSULATED_LENGTH</t>
  </si>
  <si>
    <t>INSULATION_R_VALUE</t>
  </si>
  <si>
    <t>SYSTEM_CODE</t>
  </si>
  <si>
    <t>FUEL_TYPE</t>
  </si>
  <si>
    <t>MANUFACTURER</t>
  </si>
  <si>
    <t>MODEL_NUMBER</t>
  </si>
  <si>
    <t>OUTPUT_CAPACITY</t>
  </si>
  <si>
    <t>OUTSIDE_AIR</t>
  </si>
  <si>
    <t>ZONES_SERVED</t>
  </si>
  <si>
    <t>COPY_MACHINE</t>
  </si>
  <si>
    <t>HEALTH_MEDICAL_EQUIP</t>
  </si>
  <si>
    <t>CERAMIC_KILN_GAS</t>
  </si>
  <si>
    <t>POOL_HEATER_GAS</t>
  </si>
  <si>
    <t>GREENHSE_HEATER_GAS</t>
  </si>
  <si>
    <t>OTHER1</t>
  </si>
  <si>
    <t>OTHER2</t>
  </si>
  <si>
    <t>OTHER3</t>
  </si>
  <si>
    <t>OTHER4</t>
  </si>
  <si>
    <t>OTHER5</t>
  </si>
  <si>
    <t>OTHER6</t>
  </si>
  <si>
    <t>OTHER7</t>
  </si>
  <si>
    <t>OTHER8</t>
  </si>
  <si>
    <t>OTHER9</t>
  </si>
  <si>
    <t>ENERGY_SAVER_SWITCH</t>
  </si>
  <si>
    <t>SEPARATE_WH_ELEMENT</t>
  </si>
  <si>
    <t>STYLE</t>
  </si>
  <si>
    <t>ICEMAKER</t>
  </si>
  <si>
    <t>WATTAGE</t>
  </si>
  <si>
    <t>NAMEPLATE_LOCATION</t>
  </si>
  <si>
    <t>VOLUME</t>
  </si>
  <si>
    <t>SOLAR</t>
  </si>
  <si>
    <t>CAPACITY</t>
  </si>
  <si>
    <t>TANK_INSULATION</t>
  </si>
  <si>
    <t>BOTTOM_BOARD</t>
  </si>
  <si>
    <t>THERMAL_TRAP</t>
  </si>
  <si>
    <t>TIMER</t>
  </si>
  <si>
    <t>TAP_TEMP</t>
  </si>
  <si>
    <t>PIPE_LOCATION</t>
  </si>
  <si>
    <t>PIPE_INSULATION</t>
  </si>
  <si>
    <t>ROOFING_MATERIAL</t>
  </si>
  <si>
    <t>VAPOR_BARRIER</t>
  </si>
  <si>
    <t>INSULATION_TYPE</t>
  </si>
  <si>
    <t>INSULATION_MATERIAL</t>
  </si>
  <si>
    <t>INSULATION_THICKNESS</t>
  </si>
  <si>
    <t>NET_AREA</t>
  </si>
  <si>
    <t>EXTERIOR_FINISH</t>
  </si>
  <si>
    <t>CORE</t>
  </si>
  <si>
    <t>FRAME_TYPE</t>
  </si>
  <si>
    <t>WEATHER_STRIPPING</t>
  </si>
  <si>
    <t>CAULK</t>
  </si>
  <si>
    <t>STORM_DOOR</t>
  </si>
  <si>
    <t>GROSS_AREA</t>
  </si>
  <si>
    <t>ESTIMATED_R_VALUE</t>
  </si>
  <si>
    <t>LOCATION_CODE1</t>
  </si>
  <si>
    <t>LOCATION_CODE2</t>
  </si>
  <si>
    <t>FLOOR_AREA_PERIMETER</t>
  </si>
  <si>
    <t>GROUND_COVER</t>
  </si>
  <si>
    <t>AREA_OR_PERIMETER</t>
  </si>
  <si>
    <t>CONDITIONED_PRIMARY_ZONE</t>
  </si>
  <si>
    <t>CONDITIONED_SUB_ZONE</t>
  </si>
  <si>
    <t>AREA_CONDITIONED_PRIMARY_ZONE</t>
  </si>
  <si>
    <t>AREA_CONDITIONED_SUB_ZONE</t>
  </si>
  <si>
    <t>VOLUME_CONDITITIONED_PRIMARY_ZONE</t>
  </si>
  <si>
    <t>VOLUME_CONDITIONED_SUB_ZONE</t>
  </si>
  <si>
    <t>UNCONDITIONED_ZONE</t>
  </si>
  <si>
    <t>AREA_UNCONDITIONED</t>
  </si>
  <si>
    <t>VOLUME_UNCONDITIONED</t>
  </si>
  <si>
    <t>LIVING_CON</t>
  </si>
  <si>
    <t>LIVING_UNCON</t>
  </si>
  <si>
    <t>DINING_CON</t>
  </si>
  <si>
    <t>DINING_UNCON</t>
  </si>
  <si>
    <t>KITCHEN_DINING_CON</t>
  </si>
  <si>
    <t>KITCHEN_DINING_UNCON</t>
  </si>
  <si>
    <t>KITCHEN_CON</t>
  </si>
  <si>
    <t>KITCHEN_UNCON</t>
  </si>
  <si>
    <t>BEDROOM_CON</t>
  </si>
  <si>
    <t>BEDROOM_UNCON</t>
  </si>
  <si>
    <t>BATH_SHOWER_CON</t>
  </si>
  <si>
    <t>BATH_SHOWER_UNCON</t>
  </si>
  <si>
    <t>TOILET_CON</t>
  </si>
  <si>
    <t>TOILET_UNCON</t>
  </si>
  <si>
    <t>DEN_SEWING_CON</t>
  </si>
  <si>
    <t>DEN_SEWING_UNCON</t>
  </si>
  <si>
    <t>FAMILY_REC_CON</t>
  </si>
  <si>
    <t>FAMILY_REC_UNCON</t>
  </si>
  <si>
    <t>UTILITY_CON</t>
  </si>
  <si>
    <t>UTILITY_UNCON</t>
  </si>
  <si>
    <t>OTHER_SQFT_UNDER80_CON</t>
  </si>
  <si>
    <t>OTHER_SQFT_UNDER80_UNCON</t>
  </si>
  <si>
    <t>OTHER_SQFT_OVER80_CON</t>
  </si>
  <si>
    <t>OTHER_SQFT_OVER80_UNCON</t>
  </si>
  <si>
    <t>CONSTRUCTION_TYPE</t>
  </si>
  <si>
    <t>OUTSIDE_FINISH</t>
  </si>
  <si>
    <t>WINDOW_DOOR_AREA</t>
  </si>
  <si>
    <t>EXTERIOR_CONTACT</t>
  </si>
  <si>
    <t>WINDOW_TYPE</t>
  </si>
  <si>
    <t>NUMBER_OF_PANES</t>
  </si>
  <si>
    <t>AIR_SPACE</t>
  </si>
  <si>
    <t>SASH_TYPE</t>
  </si>
  <si>
    <t>STORM_WINDOWS</t>
  </si>
  <si>
    <t>SHADING</t>
  </si>
  <si>
    <t>PERCENT_SASH</t>
  </si>
  <si>
    <t>SILL_DECAY</t>
  </si>
  <si>
    <t>ENTRY</t>
  </si>
  <si>
    <t>ODOR</t>
  </si>
  <si>
    <t>PROBLEM</t>
  </si>
  <si>
    <t>M</t>
  </si>
  <si>
    <t>R</t>
  </si>
  <si>
    <t>T</t>
  </si>
  <si>
    <t>G</t>
  </si>
  <si>
    <t>S</t>
  </si>
  <si>
    <t>A</t>
  </si>
  <si>
    <t>IDENTIFICATION</t>
  </si>
  <si>
    <t>OPEN_CLOSED</t>
  </si>
  <si>
    <t>BLOCKAGE</t>
  </si>
  <si>
    <t>BLOCKAGE_CAUSE</t>
  </si>
  <si>
    <t>CONDITION</t>
  </si>
  <si>
    <t>MATERIAL</t>
  </si>
  <si>
    <t>BELOW_GRADE_DEPTH</t>
  </si>
  <si>
    <t>PERIMETER_LENGTH</t>
  </si>
  <si>
    <t>PERIMETER_INSULATION</t>
  </si>
  <si>
    <t>GC_VB</t>
  </si>
  <si>
    <t>NET_FREE_VENT_AREA</t>
  </si>
  <si>
    <t>GUTTERS_DOWNSPOUTS_LEAKING</t>
  </si>
  <si>
    <t>DRAINAGE</t>
  </si>
  <si>
    <t>FLOOR_SPACE_ADDED</t>
  </si>
  <si>
    <t>FAMILY_ROOM_ADDED</t>
  </si>
  <si>
    <t>BEDROOM_ADDED</t>
  </si>
  <si>
    <t>BATHROOM_ADDED</t>
  </si>
  <si>
    <t>GARAGE_ADDED</t>
  </si>
  <si>
    <t>KITCHEN_ADDED</t>
  </si>
  <si>
    <t>DINING_ADDED</t>
  </si>
  <si>
    <t>OTHER_ROOM_ADDED</t>
  </si>
  <si>
    <t>OTHER_ADDED_DESCR</t>
  </si>
  <si>
    <t>AREA_ADDED</t>
  </si>
  <si>
    <t>WINDOWS_ADDED</t>
  </si>
  <si>
    <t>AREA_WINDOWS_ADDED</t>
  </si>
  <si>
    <t>DOORS_ADDED</t>
  </si>
  <si>
    <t>AREA_DOORS_ADDED</t>
  </si>
  <si>
    <t>INSULATION_ADDED_CEILING</t>
  </si>
  <si>
    <t>RVALUE_INSULATION_ADDED_CEILING</t>
  </si>
  <si>
    <t>INSULATION_ADDED_WALLS</t>
  </si>
  <si>
    <t>RVALUE_INSULATION_ADDED_WALLS</t>
  </si>
  <si>
    <t>INSULATION_ADDED_FLOOR</t>
  </si>
  <si>
    <t>RVALUE_INSULATION_ADDED_FLOOR</t>
  </si>
  <si>
    <t>FIREPLACE_WOODSTOVE_ADDED</t>
  </si>
  <si>
    <t>RENOVATIONS</t>
  </si>
  <si>
    <t>RENOVATIONS_WINDOWS</t>
  </si>
  <si>
    <t>WINDOWS_SINGLE_PANE</t>
  </si>
  <si>
    <t>WINDOWS_DOUBLE_PANE</t>
  </si>
  <si>
    <t>WINDOWS_STORM</t>
  </si>
  <si>
    <t>WINDOWS_WOOD</t>
  </si>
  <si>
    <t>WINDOWS_ALUMINUM</t>
  </si>
  <si>
    <t>RENOVATIONS_DOORS</t>
  </si>
  <si>
    <t>DOORS_SLIDING_GLASS</t>
  </si>
  <si>
    <t>DOORS_INSULATED</t>
  </si>
  <si>
    <t>DOORS_STORM</t>
  </si>
  <si>
    <t>DOORS_OTHER</t>
  </si>
  <si>
    <t>DOORS_OTHER_DESCR</t>
  </si>
  <si>
    <t>INSULATION_RENOV_CEILING</t>
  </si>
  <si>
    <t>RVALUE_INSULATION_RENOV_CEIL</t>
  </si>
  <si>
    <t>INSULATION_RENOV_WALLS</t>
  </si>
  <si>
    <t>RVALUE_INSULATION_RENOV_WALLS</t>
  </si>
  <si>
    <t>INSULATION_RENOV_FLOOR</t>
  </si>
  <si>
    <t>RVALUE_INSULATION_RENOV_FLOOR</t>
  </si>
  <si>
    <t>INSULATION_RENOV_PIPES_RVALUE</t>
  </si>
  <si>
    <t>RENOV_MOTIVATION1</t>
  </si>
  <si>
    <t>RENOV_MOTIVATION2</t>
  </si>
  <si>
    <t>RENOV_MOTIVATION3</t>
  </si>
  <si>
    <t>MOVE_PLANNED</t>
  </si>
  <si>
    <t>MOVE_REASON1</t>
  </si>
  <si>
    <t>MOVE_REASON2</t>
  </si>
  <si>
    <t>MOVE_REASON3</t>
  </si>
  <si>
    <t>OTHER_REASON_DESCR</t>
  </si>
  <si>
    <t>SECOND_OTHER_REASON_DESCR</t>
  </si>
  <si>
    <t>PURCHASED_REFRIGERATOR</t>
  </si>
  <si>
    <t>PURCHASED_ELEC_CLOTHES_DRYER</t>
  </si>
  <si>
    <t>PURCHASED_ELEC_HEATER_TUB_POOL</t>
  </si>
  <si>
    <t>PURCHASED_WATER_BED_HEATER</t>
  </si>
  <si>
    <t>PURCHASED_ELEC_HEAT_COOL_SYS</t>
  </si>
  <si>
    <t>PURCHASED_ELEC_WATER_HEATER</t>
  </si>
  <si>
    <t>FEATURE1_REFRIGERATOR</t>
  </si>
  <si>
    <t>FEATURE2_REFRIGERATOR</t>
  </si>
  <si>
    <t>FEATURE1_DRYER</t>
  </si>
  <si>
    <t>FEATURE2_DRYER</t>
  </si>
  <si>
    <t>FEATURE1_HOT_TUB</t>
  </si>
  <si>
    <t>FEATURE2_HOT_TUB</t>
  </si>
  <si>
    <t>FEATURE1_WATER_BED</t>
  </si>
  <si>
    <t>FEATURE2_WATER_BED</t>
  </si>
  <si>
    <t>FEATURE1_HEAT_COOL</t>
  </si>
  <si>
    <t>FEATURE2_HEAT_COOL</t>
  </si>
  <si>
    <t>FEATURE1_WATER_HEATER</t>
  </si>
  <si>
    <t>FEATURE2_WATER_HEATER</t>
  </si>
  <si>
    <t>OTHER_FEATURE_E</t>
  </si>
  <si>
    <t>OTHER_FEATURE_F</t>
  </si>
  <si>
    <t>SQFT_HEATED_WOODSTOVE</t>
  </si>
  <si>
    <t>WOODSTOVE_IN_HOME_WHEN_PURCH</t>
  </si>
  <si>
    <t>WOODSTOVE_INSTALLED_MONTH</t>
  </si>
  <si>
    <t>WOODSTOVE_INSTALLED_YEAR</t>
  </si>
  <si>
    <t>SMALL_BUSINESS</t>
  </si>
  <si>
    <t>BUSINESS_TYPE</t>
  </si>
  <si>
    <t>ELECTRICAL_PANEL_LABELED</t>
  </si>
  <si>
    <t>RESPONSE</t>
  </si>
  <si>
    <t>EXCEPTION</t>
  </si>
  <si>
    <t>RES_RELATION</t>
  </si>
  <si>
    <t>RES_FIELD</t>
  </si>
  <si>
    <t>FIRST_ENTRY_COMPLETE</t>
  </si>
  <si>
    <t>SECOND_ENTRY_COMPLETE</t>
  </si>
  <si>
    <t>SET_1</t>
  </si>
  <si>
    <t>SET_2</t>
  </si>
  <si>
    <t>SET_3</t>
  </si>
  <si>
    <t>SET_4</t>
  </si>
  <si>
    <t>Q-1 HOME ENERGY EFFICIENCY</t>
  </si>
  <si>
    <t>Q-2A COMMUNITY PROBLEM: POLLUTION</t>
  </si>
  <si>
    <t>Q-2B COMMUNITY PROBLEM: ENERGY COSTS</t>
  </si>
  <si>
    <t>Q-2C COMMUNITY PROBLEM: UNEMPLOYMENT</t>
  </si>
  <si>
    <t>Q-2D COMMUNITY PROBLEM: ENERGY SCARCITY</t>
  </si>
  <si>
    <t>Q-2E COMMUNITY PROBLEM: INFLATION</t>
  </si>
  <si>
    <t>Q-2F COMMUNITY PROBLEM: CRIME</t>
  </si>
  <si>
    <t>Q-3A THERMOSTAT: HOME &amp; AWAKE</t>
  </si>
  <si>
    <t>Q-3B THERMOSTAT:ASLEEP</t>
  </si>
  <si>
    <t>Q-3C THERMOSTAT: NO ONE HOME</t>
  </si>
  <si>
    <t>Q-4A CLOCK THERMOSTAT</t>
  </si>
  <si>
    <t>Q-4C EXTRA WATER HEATER INSULATION</t>
  </si>
  <si>
    <t>Q-5A NO. BEDROOMS</t>
  </si>
  <si>
    <t>Q-6A NO. BEDROOMS UNHEATED</t>
  </si>
  <si>
    <t>Q-5B NO. LIVING ROOMS</t>
  </si>
  <si>
    <t>Q-6B NO. LIVING ROOMS UNHEATED</t>
  </si>
  <si>
    <t>Q-5C NO. DINING ROOMS</t>
  </si>
  <si>
    <t>Q-6C NO. DINING ROOMS UNHEATED</t>
  </si>
  <si>
    <t>Q-5D NO. KITCHENS/EATING AREAS</t>
  </si>
  <si>
    <t>Q-6D NO. KITCHENS/EATING AREAS UNHEATED</t>
  </si>
  <si>
    <t>Q-5E NO. KITCHENS W/O EATING</t>
  </si>
  <si>
    <t>Q-6E NO. KITCHENS W/O EATING UNHEATED</t>
  </si>
  <si>
    <t>Q-5F NO. BATHROOMS</t>
  </si>
  <si>
    <t>Q-6F NO. BATHROOMS UNHEATED</t>
  </si>
  <si>
    <t>Q-5G NO. DENS, STUDIES, ETC.</t>
  </si>
  <si>
    <t>Q-6G NO. DENS, STUDIES, ETC. UNHEATED</t>
  </si>
  <si>
    <t>Q-5H NO. FAMILY/REC ROOMS</t>
  </si>
  <si>
    <t>Q-6H NO. FAMILY/REC ROOMS UNHEATED</t>
  </si>
  <si>
    <t>Q-5I OTHER SMALL ROOMS (LE 80 FT**2)</t>
  </si>
  <si>
    <t>Q-6I OTHER SMALL ROOMS UNHEATED</t>
  </si>
  <si>
    <t>Q-5J OTHER LARGE ROOMS (GT 80 FT**2)</t>
  </si>
  <si>
    <t>Q-6J OTHER LARGE ROOMS UNHEATED</t>
  </si>
  <si>
    <t>Q-7-1 TYPE OF AIR CONDITIONERS</t>
  </si>
  <si>
    <t>Q-7-2 NO. INDIVIDUAL WALL A/C UNITS</t>
  </si>
  <si>
    <t>Q-8 PRIMARY HEAT SOURCE</t>
  </si>
  <si>
    <t>Q-9 SECONDARY HEAT SOURCE</t>
  </si>
  <si>
    <t>Q-10 WATER HEATING FUEL</t>
  </si>
  <si>
    <t>Q-12A NO. OF REFRIGERATORS</t>
  </si>
  <si>
    <t>Q-12B NO. OF FREEZERS</t>
  </si>
  <si>
    <t>Q-12C NO. OF CLOTHES WASHERS</t>
  </si>
  <si>
    <t>Q-12D NO. OF ELECTRIC DRYERS</t>
  </si>
  <si>
    <t>Q-12E NO. OF TUB. POOL, JACUZZI HEATERS</t>
  </si>
  <si>
    <t>Q-12F NO. OF WATERBED HEATERS</t>
  </si>
  <si>
    <t>Q-12H NO. OF TELEVISIONS OR MONITORS</t>
  </si>
  <si>
    <t>Q-13A NO. OF GAS OVENS</t>
  </si>
  <si>
    <t>Q-13B NO. OF ELECTRIC OVENS</t>
  </si>
  <si>
    <t>Q-13C NO. OF MICROWAVE OVENS</t>
  </si>
  <si>
    <t>Q-13D NO. OF CONVECTION OVENS</t>
  </si>
  <si>
    <t>Q-14 OPERATE BATHROOM FAN</t>
  </si>
  <si>
    <t>Q-15 OPERATE KITCHEN FAN</t>
  </si>
  <si>
    <t>Q-20 OWN OR RENT HOME?</t>
  </si>
  <si>
    <t>Q-21 YEAR HOME BUILT</t>
  </si>
  <si>
    <t>Q-22A MOVE-IN DATE MONTH</t>
  </si>
  <si>
    <t>Q-22B MOVE-IN DATE YEAR</t>
  </si>
  <si>
    <t>Q-23 CUSTOM HOME?</t>
  </si>
  <si>
    <t>Q-24A PRIMARY REASON BOUGHT HOME</t>
  </si>
  <si>
    <t>Q-24B SECONDARY REASON BOUGHT HOME</t>
  </si>
  <si>
    <t>Q-24C TERTIARY REASON BOUGHT HOME</t>
  </si>
  <si>
    <t>Q-25A NO. OCCUPANTS UNDER 6 YEARS OLD</t>
  </si>
  <si>
    <t>Q-25B NO. OCCUPANTS 6 TO 17 YEARS OLD</t>
  </si>
  <si>
    <t>Q-25C NO. OCCUPANTS 18 TO 65 YEARS OLD</t>
  </si>
  <si>
    <t>Q-25D NO. OCCUPANTS OVER 65 YEARS OLD</t>
  </si>
  <si>
    <t>Q-26 WHAT IS YOUR AGE?</t>
  </si>
  <si>
    <t>Q-27 HOUSEHOLD INCOME</t>
  </si>
  <si>
    <t>Q-28 CHIEF WAGE EARNERS OCCUPATION</t>
  </si>
  <si>
    <t>Q-29 SECOND WAGE EARNERS OCCUPATION</t>
  </si>
  <si>
    <t>Q-30 TYPE OF WORK - CHIEF WAGE EARNER</t>
  </si>
  <si>
    <t>Q-31 TYPE OF WORK - SECOND WAGE EARNER</t>
  </si>
  <si>
    <t>Q-33 HEAT WITH WOOD?</t>
  </si>
  <si>
    <t>Q-33A YEAR WOOD DEVICE INSTALLED</t>
  </si>
  <si>
    <t>TODAYS DATE: MONTH</t>
  </si>
  <si>
    <t>TODAYS DATE: DAY</t>
  </si>
  <si>
    <t>TODAYS DATE: YEAR</t>
  </si>
  <si>
    <t>Estimated year dwelling was built</t>
  </si>
  <si>
    <t>Beginning SAS date of occupancy</t>
  </si>
  <si>
    <t>Fuel used most often for space heating</t>
  </si>
  <si>
    <t>Wood used for space heating?</t>
  </si>
  <si>
    <t>Is site a PESHE home</t>
  </si>
  <si>
    <t>Number of ovens</t>
  </si>
  <si>
    <t>Clothes dry used at site?</t>
  </si>
  <si>
    <t>Q1-ROSM STATUS</t>
  </si>
  <si>
    <t>QM2-WHAT YEAR DID YOU MOVE INTO HOME</t>
  </si>
  <si>
    <t>QM3-WHAT MONTH DID YOU MOVE INTO HOME</t>
  </si>
  <si>
    <t>QM4-WHAT YEAR WAS HOME BUILT</t>
  </si>
  <si>
    <t>QM5-CUST BLT HOME OR BOUGHT AFT BLT</t>
  </si>
  <si>
    <t>QM6-MOST IMPORTANT REASON</t>
  </si>
  <si>
    <t>QM7-2ND REASON FOR CHOOSE HOME OCCUPY</t>
  </si>
  <si>
    <t>QM8-3RD REASON FOR CHOOSE HOME OCCUPY</t>
  </si>
  <si>
    <t>Q9-ANY LIVE SPACE ADDED SINCE 8/83</t>
  </si>
  <si>
    <t>Q11-WHAT TYPE OF ROOMS WERE ADDED.</t>
  </si>
  <si>
    <t>Q12-ADD ROOMS HTD DURING HEATNG MNTHS</t>
  </si>
  <si>
    <t>Q13-HOW MANY TOTAL SQUARE FEET ADDED</t>
  </si>
  <si>
    <t>Q18-INSULATION ADDED SINCE 8/1983</t>
  </si>
  <si>
    <t>Q21-INSUL ADD ROOF/ATTIC SINCE 8/1983</t>
  </si>
  <si>
    <t>QM23-HOW MANY BEDROOMS IN HOME</t>
  </si>
  <si>
    <t>QM24-# OF THESE BEDROOMS NOT HEATED</t>
  </si>
  <si>
    <t>QM25-HOW MANY LIVING ROOMS IN HOME</t>
  </si>
  <si>
    <t>QM26-# LIVING ROOMS NOT HEATED</t>
  </si>
  <si>
    <t>QM27-# DINING ROOMS IN YOUR HOME</t>
  </si>
  <si>
    <t>QM28-# DINING ROOMS NOT HEATED</t>
  </si>
  <si>
    <t>QM29-# KITCHENS, WITH EATING AREAS</t>
  </si>
  <si>
    <t>QM30-# KITCHENS W/O EATING AREA HEATED</t>
  </si>
  <si>
    <t>QM31-# KITCHENS W/O EATING AREA</t>
  </si>
  <si>
    <t>QM32-# KITCHEN W/O EATING AREA HEATED</t>
  </si>
  <si>
    <t>QM33-HOW MANY BATHROOMS IN HOME</t>
  </si>
  <si>
    <t>QM34-# BATHROOMS NOT HEATED</t>
  </si>
  <si>
    <t>QM35-# DENS,STUDY,LIBRARY,SEW ROOMS</t>
  </si>
  <si>
    <t>QM36-# DEN,STUDY,LIBRARY,SEW NOT HEAT</t>
  </si>
  <si>
    <t>QM37-# FAMILY/RECREATION ROOMS</t>
  </si>
  <si>
    <t>QM38-# FAM/REC ROOMS NOT HEATED</t>
  </si>
  <si>
    <t>QM39-# OTHER SMALL ROOMS &lt; 8X10</t>
  </si>
  <si>
    <t>QM40-# SMALL ROOMS NOT HEATED</t>
  </si>
  <si>
    <t>QM41-# LARGE ROOMS &gt; 8X10</t>
  </si>
  <si>
    <t>QM42-# LARGE ROOMS NOT HEATED</t>
  </si>
  <si>
    <t>Q43-DOES HOUSE HAVE A BASEMENT</t>
  </si>
  <si>
    <t>Q46-INSUL ADD OVER UNHT BASE SINCE 8/83</t>
  </si>
  <si>
    <t>Q48-# OF OUTSIDE DOORS NOT SLIDE GLASS</t>
  </si>
  <si>
    <t>Q49-# STORM DOORS INSTALLED</t>
  </si>
  <si>
    <t>QM55-SYSTEM USED MOST FOR HEAT</t>
  </si>
  <si>
    <t>Q56-AFT 8/83 CHANGE SYS TO HEAT HOME</t>
  </si>
  <si>
    <t>QM57-OTHER SYSTEMS USED TO HEAT HOME</t>
  </si>
  <si>
    <t>Q58-HOME HAVE WOOD BURNING EQUIP</t>
  </si>
  <si>
    <t>Q59-WHEN WAS EQUIPMENT INSTALLED</t>
  </si>
  <si>
    <t>Q60-USE HEAT EQUIP LAST HEAT SEASON</t>
  </si>
  <si>
    <t>Q64-TYPE AIR CONDITIONING IN HOME</t>
  </si>
  <si>
    <t>Q65-# INDIV AIR CONDITIONING UNITS</t>
  </si>
  <si>
    <t>Q66-SINCE 8/83 ADD/REPLACE EL COOL SYS</t>
  </si>
  <si>
    <t>Q67-ELEC EQUIP ON HOUSE ELE METER</t>
  </si>
  <si>
    <t>Q68-USE POWER TOOLS &amp; SHOP EQUIP</t>
  </si>
  <si>
    <t>Q69-USE AN ELECTRIC CERAMIC KILN</t>
  </si>
  <si>
    <t>Q70-USE A HOME COMPUTER</t>
  </si>
  <si>
    <t>Q71-USE ELEC OFFICE EQUIP AT HOME</t>
  </si>
  <si>
    <t>Q72-USE LITE/HEAT EQUIP IN GREENHOUSE</t>
  </si>
  <si>
    <t>Q73-USE H2O PUMP EQUIP FOR IRRIGATION</t>
  </si>
  <si>
    <t>Q74-USE ELEC WELL H2O PUMP FOR HOME H2O</t>
  </si>
  <si>
    <t>Q75-SINCE 8/83 REFRIG BEEN REPLACE/ADD</t>
  </si>
  <si>
    <t>Q76-SINCE 8/83 FREEZER REPLACE/ADDED</t>
  </si>
  <si>
    <t>Q77-SINCE 8/83 AUTO WASHER REPLACED/ADD</t>
  </si>
  <si>
    <t>Q78-SINCE 8/83 ELEC DRY REPLACE/ADDED</t>
  </si>
  <si>
    <t>Q79-SINCE 8/83 ELE HT JCZZI,POOL,HTTUB</t>
  </si>
  <si>
    <t>Q80-SINCE 8/83 H2OBED HEAT REPLACE/ADD</t>
  </si>
  <si>
    <t>Q82-SINCE 8/83 TV REPLACED/ADDED</t>
  </si>
  <si>
    <t>Q83-SINCE 8/83 DISHWASHER REPLACE/ADDED</t>
  </si>
  <si>
    <t>Q84-SINCE 8/83 MICWAVE OVEN REPLACE/ADD</t>
  </si>
  <si>
    <t>Q85-SINCE 8/83 ELEC H2O HEAT REPL/ADD</t>
  </si>
  <si>
    <t>Q86-IS H2O HEATER IN HEATED AREA</t>
  </si>
  <si>
    <t>Q87-IS WATER HEATER WRAPPED</t>
  </si>
  <si>
    <t>QM88-FUEL USE MOST TIME TO HEAT H2O</t>
  </si>
  <si>
    <t>Q90-PROJECT ELEC PRICES IN 1990</t>
  </si>
  <si>
    <t>QM91-RATE ENERGY EFFICIENCY YOUR HOME</t>
  </si>
  <si>
    <t>Q94-ENERGY PROF INSPEC HOME/ADVISED</t>
  </si>
  <si>
    <t>Q98-CONSERV STEPS TAKE AFT INSPECT PROG</t>
  </si>
  <si>
    <t>Q99-BEGIN CONSERVATION OWN INITIATIVE</t>
  </si>
  <si>
    <t>QM103-# PEOPLE HOUSE LIVE THERE 12 MON</t>
  </si>
  <si>
    <t>QM104-OWN OR RENT HOME</t>
  </si>
  <si>
    <t>Q106-YOUR CURRENT AGE</t>
  </si>
  <si>
    <t>Q107-SEX OF RESPONDENT</t>
  </si>
  <si>
    <t>Q108-LAST GRADE/YEAR IN SCHOOL</t>
  </si>
  <si>
    <t>Q109-ANOTHER ADULT HOUSEHOLDER</t>
  </si>
  <si>
    <t>Q110-AGE OF 2ND HOUSEHOLDER</t>
  </si>
  <si>
    <t>Q111-WHAT IS 2ND GENDER</t>
  </si>
  <si>
    <t>Q112-LAST GRADE/YEAR SCHOOL 2ND FINISH</t>
  </si>
  <si>
    <t>QM113-# IN HOUSEHOLD WORK FULL TIME</t>
  </si>
  <si>
    <t>QM114-EST COMBINED INCOME B4 TAX 1984</t>
  </si>
  <si>
    <t>Q115-TEMP WHEN HOUSEHOLD HOME &amp; AWAKE</t>
  </si>
  <si>
    <t>Q116-TEMP WHEN HOUSEHOLD IS ASLEEP</t>
  </si>
  <si>
    <t>Q117-TEMP WHEN NO ONE IS AT HOME</t>
  </si>
  <si>
    <t>Q118-HOME WEEKDAYS 8 - 5</t>
  </si>
  <si>
    <t>Q119-HOME WEEKDAYS 5PM - 11PM</t>
  </si>
  <si>
    <t>Q120-HOME WEEKDAYS 11PM - 8AM</t>
  </si>
  <si>
    <t>Q121-HOME WKEND 1/2 TIME 8AM - 5PM</t>
  </si>
  <si>
    <t>Q122-HOME WEEKEND 5PM TO 11PM</t>
  </si>
  <si>
    <t>Q123-HOME 1/2TIME 11PM TO 8AM WKEND</t>
  </si>
  <si>
    <t>WOOD_EQUIPMENT_WHEN_59A</t>
  </si>
  <si>
    <t>WOOD_EQUIPMENT_WHEN_59B</t>
  </si>
  <si>
    <t>Wood used for space heating</t>
  </si>
  <si>
    <t>Is site a PESHE home?</t>
  </si>
  <si>
    <t>SAME83_85</t>
  </si>
  <si>
    <t>SAME83_86</t>
  </si>
  <si>
    <t>SAME85_86</t>
  </si>
  <si>
    <t>SAME86_87</t>
  </si>
  <si>
    <t>SAME87_88</t>
  </si>
  <si>
    <t>PARTICIPATION_BEGIN_DATE</t>
  </si>
  <si>
    <t>PARTICIPATION_BEGIN_TIME</t>
  </si>
  <si>
    <t>PARTICIPATION_END_DATE</t>
  </si>
  <si>
    <t>PARTICIPATION_END_TIME</t>
  </si>
  <si>
    <t>TIME_ZONE</t>
  </si>
  <si>
    <t>GEOGRAPHIC_REGION</t>
  </si>
  <si>
    <t>MET_SITE_FLAG</t>
  </si>
  <si>
    <t>PREFERRED_MET_SITE</t>
  </si>
  <si>
    <t>SECONDARY_MET_SITE</t>
  </si>
  <si>
    <t>OUTDOOR_TEMPERATURE</t>
  </si>
  <si>
    <t>TMY_MET_SITE</t>
  </si>
  <si>
    <t>WYEC_MET_SITE</t>
  </si>
  <si>
    <t>BUILDING_TYPE</t>
  </si>
  <si>
    <t>ELCAP_STUDY</t>
  </si>
  <si>
    <t>MCS</t>
  </si>
  <si>
    <t>MATCH</t>
  </si>
  <si>
    <t>PNWRES_CODE</t>
  </si>
  <si>
    <t>RSDP_MF_UNITS</t>
  </si>
  <si>
    <t>STUDY_CHANGE</t>
  </si>
  <si>
    <t>TENURE_CHANGE</t>
  </si>
  <si>
    <t>HEAT_SYSTEM_CHANGE</t>
  </si>
  <si>
    <t>BEGIN_TIME</t>
  </si>
  <si>
    <t>END_TIME</t>
  </si>
  <si>
    <t>SEQUENCE</t>
  </si>
  <si>
    <t>DATA QUALITY CODE: 12 MDNT-01 AM</t>
  </si>
  <si>
    <t>DATA QUALITY CODE: 01 AM - 02 AM</t>
  </si>
  <si>
    <t>DATA QUALITY CODE: 02 AM - 03 AM</t>
  </si>
  <si>
    <t>DATA QUALITY CODE: 03 AM - 04 AM</t>
  </si>
  <si>
    <t>DATA QUALITY CODE: 04 AM - 05 AM</t>
  </si>
  <si>
    <t>DATA QUALITY CODE: 05 AM - 06 AM</t>
  </si>
  <si>
    <t>DATA QUALITY CODE: 06 AM - 07 AM</t>
  </si>
  <si>
    <t>DATA QUALITY CODE: 07 AM - 08 AM</t>
  </si>
  <si>
    <t>DATA QUALITY CODE: 08 AM - 09 AM</t>
  </si>
  <si>
    <t>DATA QUALITY CODE: 09 AM - 10 AM</t>
  </si>
  <si>
    <t>DATA QUALITY CODE: 10 AM - 11 AM</t>
  </si>
  <si>
    <t>DATA QUALITY CODE: 11 AM - 12 NOON</t>
  </si>
  <si>
    <t>DATA QUALITY CODE: 12 NOON-01 PM</t>
  </si>
  <si>
    <t>DATA QUALITY CODE: 01 PM - 02 PM</t>
  </si>
  <si>
    <t>DATA QUALITY CODE: 02 PM - 03 PM</t>
  </si>
  <si>
    <t>DATA QUALITY CODE: 03 PM - 04 PM</t>
  </si>
  <si>
    <t>DATA QUALITY CODE: 04 PM - 05 PM</t>
  </si>
  <si>
    <t>DATA QUALITY CODE: 05 PM - 06 PM</t>
  </si>
  <si>
    <t>DATA QUALITY CODE: 06 PM - 07 PM</t>
  </si>
  <si>
    <t>DATA QUALITY CODE: 07 PM - 08 PM</t>
  </si>
  <si>
    <t>DATA QUALITY CODE: 08 PM - 09 PM</t>
  </si>
  <si>
    <t>DATA QUALITY CODE: 09 PM - 10 PM</t>
  </si>
  <si>
    <t>DATA QUALITY CODE: 10 PM - 11 PM</t>
  </si>
  <si>
    <t>DATA QUALITY CODE: 11 PM - 12 MDNT</t>
  </si>
  <si>
    <t>ENDUSE CODE</t>
  </si>
  <si>
    <t>VALUE: 12 MDNT-01 AM</t>
  </si>
  <si>
    <t>VALUE: 01 AM - 02 AM</t>
  </si>
  <si>
    <t>VALUE: 02 AM - 03 AM</t>
  </si>
  <si>
    <t>VALUE: 03 AM - 04 AM</t>
  </si>
  <si>
    <t>VALUE: 04 AM - 05 AM</t>
  </si>
  <si>
    <t>VALUE: 05 AM - 06 AM</t>
  </si>
  <si>
    <t>VALUE: 06 AM - 07 AM</t>
  </si>
  <si>
    <t>VALUE: 07 AM - 08 AM</t>
  </si>
  <si>
    <t>VALUE: 08 AM - 09 AM</t>
  </si>
  <si>
    <t>VALUE: 09 AM - 10 AM</t>
  </si>
  <si>
    <t>VALUE: 10 AM - 11 AM</t>
  </si>
  <si>
    <t>VALUE: 11 AM - 12 NOON</t>
  </si>
  <si>
    <t>VALUE: 12 NOON-01 PM</t>
  </si>
  <si>
    <t>VALUE: 01 PM - 02 PM</t>
  </si>
  <si>
    <t>VALUE: 02 PM - 03 PM</t>
  </si>
  <si>
    <t>VALUE: 03 PM - 04 PM</t>
  </si>
  <si>
    <t>VALUE: 04 PM - 05 PM</t>
  </si>
  <si>
    <t>VALUE: 05 PM - 06 PM</t>
  </si>
  <si>
    <t>VALUE: 06 PM - 07 PM</t>
  </si>
  <si>
    <t>VALUE: 07 PM - 08 PM</t>
  </si>
  <si>
    <t>VALUE: 08 PM - 09 PM</t>
  </si>
  <si>
    <t>VALUE: 09 PM - 10 PM</t>
  </si>
  <si>
    <t>VALUE: 10 PM - 11 PM</t>
  </si>
  <si>
    <t>VALUE: 11 PM - 12 MDNT</t>
  </si>
  <si>
    <t>ENDUSE LEVEL</t>
  </si>
  <si>
    <t>UNIT OF MEASURE</t>
  </si>
  <si>
    <t>UTILITY_CODE</t>
  </si>
  <si>
    <t>KILOWATT_HOURS</t>
  </si>
  <si>
    <t>DOLLAR_AMOUNT</t>
  </si>
  <si>
    <t>KWH_DOLLAR_AMOUNT</t>
  </si>
  <si>
    <t>KILOWATTS</t>
  </si>
  <si>
    <t>KW_DOLLAR_AMOUNT</t>
  </si>
  <si>
    <t>METER_NUM</t>
  </si>
  <si>
    <t>GAS_OIL_USAGE</t>
  </si>
  <si>
    <t>CHARGE_TYPE</t>
  </si>
  <si>
    <t>SEASON_TIME_OTHER</t>
  </si>
  <si>
    <t>USAGE</t>
  </si>
  <si>
    <t>RATE</t>
  </si>
  <si>
    <t>DATA_PROC</t>
  </si>
  <si>
    <t>EQUATIONS</t>
  </si>
  <si>
    <t>TOLERANCE</t>
  </si>
  <si>
    <t>TOLERANCE_5MIN</t>
  </si>
  <si>
    <t>Numeric</t>
  </si>
  <si>
    <t>Character</t>
  </si>
  <si>
    <t>BIL011FT</t>
  </si>
  <si>
    <t>GNRCMISS</t>
  </si>
  <si>
    <t>BILLPRD</t>
  </si>
  <si>
    <t>EDIT1F</t>
  </si>
  <si>
    <t>EDIT3F</t>
  </si>
  <si>
    <t>DATETIME</t>
  </si>
  <si>
    <t>YESNO</t>
  </si>
  <si>
    <t>CONUNCON</t>
  </si>
  <si>
    <t>ACTYP</t>
  </si>
  <si>
    <t>HVACFUEL</t>
  </si>
  <si>
    <t>HVACTYP</t>
  </si>
  <si>
    <t>HTFUEL</t>
  </si>
  <si>
    <t>WHFUEL</t>
  </si>
  <si>
    <t>NRGPCPT</t>
  </si>
  <si>
    <t>INCOME</t>
  </si>
  <si>
    <t>AGE</t>
  </si>
  <si>
    <t>SCHOOL</t>
  </si>
  <si>
    <t>OWNRENT</t>
  </si>
  <si>
    <t>GEOREG</t>
  </si>
  <si>
    <t>CLMZON</t>
  </si>
  <si>
    <t>URBRUL</t>
  </si>
  <si>
    <t>ROSM09FT</t>
  </si>
  <si>
    <t>PETS</t>
  </si>
  <si>
    <t>AGREE</t>
  </si>
  <si>
    <t>SEX</t>
  </si>
  <si>
    <t>NRGPRCE</t>
  </si>
  <si>
    <t>EMPIND</t>
  </si>
  <si>
    <t>WORKTYP</t>
  </si>
  <si>
    <t>SUR006FT</t>
  </si>
  <si>
    <t>ATTACH</t>
  </si>
  <si>
    <t>SUR011FT</t>
  </si>
  <si>
    <t>SUR017FT</t>
  </si>
  <si>
    <t>SUR018FT</t>
  </si>
  <si>
    <t>SUR028FT</t>
  </si>
  <si>
    <t>SUR029FT</t>
  </si>
  <si>
    <t>SUR030FT</t>
  </si>
  <si>
    <t>SUR031FT</t>
  </si>
  <si>
    <t>SUR035FT</t>
  </si>
  <si>
    <t>SUR040FT</t>
  </si>
  <si>
    <t>SUR041FT</t>
  </si>
  <si>
    <t>SUR045FT</t>
  </si>
  <si>
    <t>SUR046FT</t>
  </si>
  <si>
    <t>WHWRAP</t>
  </si>
  <si>
    <t>SUR049FT</t>
  </si>
  <si>
    <t>SUR032FT</t>
  </si>
  <si>
    <t>SUR055FT</t>
  </si>
  <si>
    <t>SUR056FT</t>
  </si>
  <si>
    <t>SUR059FT</t>
  </si>
  <si>
    <t>SUR060FT</t>
  </si>
  <si>
    <t>SUR063FT</t>
  </si>
  <si>
    <t>SUR064FT</t>
  </si>
  <si>
    <t>SUR068FT</t>
  </si>
  <si>
    <t>SUR069FT</t>
  </si>
  <si>
    <t>SUR071FT</t>
  </si>
  <si>
    <t>SUR072FT</t>
  </si>
  <si>
    <t>SUR073FT</t>
  </si>
  <si>
    <t>SUR074FT</t>
  </si>
  <si>
    <t>SUR075FT</t>
  </si>
  <si>
    <t>SUR078FT</t>
  </si>
  <si>
    <t>SUR079FT</t>
  </si>
  <si>
    <t>STORY</t>
  </si>
  <si>
    <t>SUR091FT</t>
  </si>
  <si>
    <t>PNWSAMP</t>
  </si>
  <si>
    <t>MONYY</t>
  </si>
  <si>
    <t>DWELLTYP</t>
  </si>
  <si>
    <t>GARTYP</t>
  </si>
  <si>
    <t>FRZLOC</t>
  </si>
  <si>
    <t>FRZTYP</t>
  </si>
  <si>
    <t>HWTYPE</t>
  </si>
  <si>
    <t>$HWLOC</t>
  </si>
  <si>
    <t>CZON</t>
  </si>
  <si>
    <t>HWTINS</t>
  </si>
  <si>
    <t>REFMTX</t>
  </si>
  <si>
    <t>ROSM02FT</t>
  </si>
  <si>
    <t>ROSM04FT</t>
  </si>
  <si>
    <t>ROSM12FT</t>
  </si>
  <si>
    <t>ROSM13FT</t>
  </si>
  <si>
    <t>ROSM22FT</t>
  </si>
  <si>
    <t>ROSM23FT</t>
  </si>
  <si>
    <t>ROSM28FT</t>
  </si>
  <si>
    <t>ROSM29FT</t>
  </si>
  <si>
    <t>ROSM31FT</t>
  </si>
  <si>
    <t>ROSM32FT</t>
  </si>
  <si>
    <t>RMSTAT</t>
  </si>
  <si>
    <t>ROST05FT</t>
  </si>
  <si>
    <t>ROST06FT</t>
  </si>
  <si>
    <t>ROST09FT</t>
  </si>
  <si>
    <t>ROST18FT</t>
  </si>
  <si>
    <t>ROST20FT</t>
  </si>
  <si>
    <t>ROST21FT</t>
  </si>
  <si>
    <t>ROST10FT</t>
  </si>
  <si>
    <t>ROST19FT</t>
  </si>
  <si>
    <t>ROST27FT</t>
  </si>
  <si>
    <t>ROST30FT</t>
  </si>
  <si>
    <t>ROST36FT</t>
  </si>
  <si>
    <t>ROST41FT</t>
  </si>
  <si>
    <t>ROST42FT</t>
  </si>
  <si>
    <t>ROST43FT</t>
  </si>
  <si>
    <t>ROST45FT</t>
  </si>
  <si>
    <t>HHMM</t>
  </si>
  <si>
    <t>TZONE</t>
  </si>
  <si>
    <t>MSFLAG</t>
  </si>
  <si>
    <t>BUILDTYP</t>
  </si>
  <si>
    <t>STDYCHNG</t>
  </si>
  <si>
    <t>TENRCHNG</t>
  </si>
  <si>
    <t>HEATCHNG</t>
  </si>
  <si>
    <t>TRACK</t>
  </si>
  <si>
    <t>Yes</t>
  </si>
  <si>
    <t>No</t>
  </si>
  <si>
    <t>Table of Contents</t>
  </si>
  <si>
    <t>% of Maximum</t>
  </si>
  <si>
    <t>Row Labels</t>
  </si>
  <si>
    <t>Grand Total</t>
  </si>
  <si>
    <t>Count of File Name</t>
  </si>
  <si>
    <t>&lt; 10%</t>
  </si>
  <si>
    <t>10%-20%</t>
  </si>
  <si>
    <t>20%-30%</t>
  </si>
  <si>
    <t>30%-40%</t>
  </si>
  <si>
    <t>40%-50%</t>
  </si>
  <si>
    <t>50%-60%</t>
  </si>
  <si>
    <t>60%-70%</t>
  </si>
  <si>
    <t>70%-80%</t>
  </si>
  <si>
    <t>80%-90%</t>
  </si>
  <si>
    <t>90%-100%</t>
  </si>
  <si>
    <t>&lt;=0.4</t>
  </si>
  <si>
    <t>&lt;=0.1</t>
  </si>
  <si>
    <t>&lt;=0.2</t>
  </si>
  <si>
    <t>&lt;=0.3</t>
  </si>
  <si>
    <t>&lt;=0.5</t>
  </si>
  <si>
    <t>&lt;=0.6</t>
  </si>
  <si>
    <t>&lt;=0.7</t>
  </si>
  <si>
    <t>&lt;=0.8</t>
  </si>
  <si>
    <t>&lt;=0.9</t>
  </si>
  <si>
    <t>&lt;=1.1</t>
  </si>
  <si>
    <t>CHARACTERISTICS</t>
  </si>
  <si>
    <t>BILLING INFO - 1983</t>
  </si>
  <si>
    <t>Source Transport File Name</t>
  </si>
  <si>
    <t>HRCP.DAILY.PADS.XPT</t>
  </si>
  <si>
    <t>HRCP.WEEKLY.PADS.XPT</t>
  </si>
  <si>
    <t>HISTORIC BPA DATA, 1974-1987</t>
  </si>
  <si>
    <t>HISTORIC PUBLIC UTILIY DATA, 1974-1987</t>
  </si>
  <si>
    <t>HISTORIC PRIVATE UTILITY DATA, 1974-1987</t>
  </si>
  <si>
    <t>HISTORIC REGULATORY DATA, 1974-1987</t>
  </si>
  <si>
    <t>MONTHLY TOTAL LOAD AND WEATHER DATA</t>
  </si>
  <si>
    <t>DATA QUALITY CHECK BY DAY, END USE. 1 DAY PER SITE</t>
  </si>
  <si>
    <t>DATA QUALITY CHECK BY DAY, END USE. 1 DAY PER MONTH PER SITE</t>
  </si>
  <si>
    <t>USRD.SASLIB.XPT</t>
  </si>
  <si>
    <t>CHAR.XFER.SASDB.XPT</t>
  </si>
  <si>
    <t>BRARES.SASDB.XPT</t>
  </si>
  <si>
    <t>CHAR.XFER.SASDB.XPT, USRDSASLIB.XPT</t>
  </si>
  <si>
    <t>NWPP.SASDB.XPT</t>
  </si>
  <si>
    <t>PNNL site characteristics file names and descriptions</t>
  </si>
  <si>
    <t>PNNL site characteristics files list of contents</t>
  </si>
  <si>
    <t>PNNL AVAX file names and descriptions</t>
  </si>
  <si>
    <t>PNNL AVAX files list of contents</t>
  </si>
  <si>
    <t>Appendix F</t>
  </si>
  <si>
    <t>Appendix G</t>
  </si>
  <si>
    <t>Flat File Format</t>
  </si>
  <si>
    <t>Comments</t>
  </si>
  <si>
    <t>Addition</t>
  </si>
  <si>
    <t>Same file as CI31 in PNNL directory, except this file contains fewer variables, and only records on CI13 where multi_systems  = "Y"</t>
  </si>
  <si>
    <t>bldginfo</t>
  </si>
  <si>
    <t>Same file as CI11 in PNNL directory; identical number of observations and variable names</t>
  </si>
  <si>
    <t>commxsta</t>
  </si>
  <si>
    <t>Same file as CI61 in PNNL directory; identical number of observations and variable names</t>
  </si>
  <si>
    <t>connect2</t>
  </si>
  <si>
    <t>This file contains text descriptions of content at beginning, then some tables translating codes, and finally a flat file data set.  No corresponding file in the PNNL directory.</t>
  </si>
  <si>
    <t>connxloa</t>
  </si>
  <si>
    <t>Same file as CI32 in PNNL directory; identical number of observations and variable names</t>
  </si>
  <si>
    <t>Same file as FRC in PNNL directory; identical number of observations and variable names</t>
  </si>
  <si>
    <t>HVACXDIS</t>
  </si>
  <si>
    <t>Same file as CI41 in PNNL directory; identical number of observations and variable names</t>
  </si>
  <si>
    <t>loggerxh</t>
  </si>
  <si>
    <t>Same file as LOGHIST in PNNL directory; different number of observations but same variable names</t>
  </si>
  <si>
    <t>METSITES</t>
  </si>
  <si>
    <t>Similar to the SCODES file in the PNNL directory, but this file has few columns and more observations.  It does contain a column labeled "CLOSEST NWS", which may be link between building site numbers and weather station numbers.</t>
  </si>
  <si>
    <t>modxadd</t>
  </si>
  <si>
    <t>Same file as CI13 in PNNL directory; identical number of observations and variable names</t>
  </si>
  <si>
    <t>particip</t>
  </si>
  <si>
    <t>Same file as PARTICIP in PNNL directory; identical number of observations and variable names</t>
  </si>
  <si>
    <t>scodes</t>
  </si>
  <si>
    <t>Same file as SCODES in PNNL directory; different number of observations but same variable names</t>
  </si>
  <si>
    <t>sflags</t>
  </si>
  <si>
    <t>Same file as SFLAGS in PNNL directory; different number of observations but same variable names</t>
  </si>
  <si>
    <t>tempxsen</t>
  </si>
  <si>
    <t>Same file as CI34 in PNNL directory; identical number of observations and variable names</t>
  </si>
  <si>
    <t>tenant</t>
  </si>
  <si>
    <t>Same file as CI21 in PNNL directory; identical number of observations and variable names</t>
  </si>
  <si>
    <t>tenantxo</t>
  </si>
  <si>
    <t>Same file as CI22 in PNNL directory; identical number of observations and variable names</t>
  </si>
  <si>
    <t>verify</t>
  </si>
  <si>
    <t>Same file as VERIFY in PNNL directory; different number of observations but same variable names</t>
  </si>
  <si>
    <t>XXX</t>
  </si>
  <si>
    <t>zone</t>
  </si>
  <si>
    <t>Same file as CI31 in PNNL directory; identical number of observations and variable names</t>
  </si>
  <si>
    <t>This is a usable data set, but it does not contain variable names.  It appears that the first field is site number, and the second field is the site classification (res, com, cap, etc.). It is not clear what fields 3 to 5 are.</t>
  </si>
  <si>
    <t xml:space="preserve">NUMBER_TENANTS
</t>
  </si>
  <si>
    <t xml:space="preserve">SITE_ID2
</t>
  </si>
  <si>
    <t xml:space="preserve">SITE
</t>
  </si>
  <si>
    <t xml:space="preserve">DATE_RECEIVED
</t>
  </si>
  <si>
    <t xml:space="preserve">Site Number </t>
  </si>
  <si>
    <t>Floor Area of Site (square feet)</t>
  </si>
  <si>
    <t xml:space="preserve">AUXILIARY_COUNT
</t>
  </si>
  <si>
    <t xml:space="preserve">EQUIPMENT_CODE
</t>
  </si>
  <si>
    <t xml:space="preserve">ZONE_FLAG
</t>
  </si>
  <si>
    <t xml:space="preserve">PX_NUMBER
</t>
  </si>
  <si>
    <t xml:space="preserve">RESIDENCE_SIZE
</t>
  </si>
  <si>
    <t xml:space="preserve">HEATING_SYS_ELEC_AVLBL
</t>
  </si>
  <si>
    <t xml:space="preserve">HEATING_SYS_WOOD_AVLBL
</t>
  </si>
  <si>
    <t xml:space="preserve">SOURCE_OCCUPANTS_INCOME
</t>
  </si>
  <si>
    <t xml:space="preserve">SOURCE_APPLNCE_BASIC_ELEC_INDX
</t>
  </si>
  <si>
    <t xml:space="preserve">RESIDENCE_SIZE_COND
</t>
  </si>
  <si>
    <t xml:space="preserve">HEATING_SYS_FOSSFUEL_AVLBL
</t>
  </si>
  <si>
    <t xml:space="preserve">PERCEIVED_ENERGY_EFF_RES
</t>
  </si>
  <si>
    <t>SOURCE_PERCEIVED_ENERGY_EFF_RES</t>
  </si>
  <si>
    <t xml:space="preserve">AIR_COND_SYS_AVLBL
</t>
  </si>
  <si>
    <t xml:space="preserve">SOURCE_WATER_HEATER_SPCL_INDX
</t>
  </si>
  <si>
    <t xml:space="preserve">SOURCE_WATER_HEATER_VOLUME
</t>
  </si>
  <si>
    <t xml:space="preserve">SRCE_REFRIGERATION_VOLUME_COND
</t>
  </si>
  <si>
    <t xml:space="preserve">SOURCE_SOUTHWEST_EXP_WINDOWS
</t>
  </si>
  <si>
    <t xml:space="preserve">SOURCE_SOUTHEAST_EXP_WINDOWS
</t>
  </si>
  <si>
    <t xml:space="preserve">REFRIGERATION_VOLUME
</t>
  </si>
  <si>
    <t xml:space="preserve">ECONOMIZER_CODE
</t>
  </si>
  <si>
    <t xml:space="preserve">END_DATE
</t>
  </si>
  <si>
    <t xml:space="preserve">INTEGRATION_PERIOD
</t>
  </si>
  <si>
    <t xml:space="preserve">MESSAGES
</t>
  </si>
  <si>
    <t>WEEKS</t>
  </si>
  <si>
    <t>WEEKS_DATE</t>
  </si>
  <si>
    <t xml:space="preserve"> SITE</t>
  </si>
  <si>
    <t>PREFERRED MET SITE</t>
  </si>
  <si>
    <t>SECONDARY MET SITE</t>
  </si>
  <si>
    <t>OUTDOOR TEMPERATURE</t>
  </si>
  <si>
    <t>TMY MET SITE</t>
  </si>
  <si>
    <t>WYEC MET SITE</t>
  </si>
  <si>
    <t>CLOSEST NWS</t>
  </si>
  <si>
    <t xml:space="preserve">YEAR_MADE
</t>
  </si>
  <si>
    <t xml:space="preserve">BEGIN_DATE
</t>
  </si>
  <si>
    <t xml:space="preserve">PNWRES83
</t>
  </si>
  <si>
    <t xml:space="preserve">TIME_ZONE
</t>
  </si>
  <si>
    <t xml:space="preserve">MET_SITE_FLAG
</t>
  </si>
  <si>
    <t xml:space="preserve">OUTDOOR_TEMPERATURE
</t>
  </si>
  <si>
    <t xml:space="preserve">ELCAP_REGION
</t>
  </si>
  <si>
    <t>RSDP_CODE</t>
  </si>
  <si>
    <t xml:space="preserve">PNWRES_CODE
</t>
  </si>
  <si>
    <t xml:space="preserve">HEAT_SYSTEM_CHANGE
</t>
  </si>
  <si>
    <t>COMM_BLDG_TYPE</t>
  </si>
  <si>
    <t>COMM_BLDG_VINTAGE</t>
  </si>
  <si>
    <t xml:space="preserve">HEIGHT_FROM_FLOOR
</t>
  </si>
  <si>
    <t xml:space="preserve">GROSS_FLOOR
</t>
  </si>
  <si>
    <t xml:space="preserve">HOUR_CLOSE
</t>
  </si>
  <si>
    <t xml:space="preserve">AVG_CUSTOMER
</t>
  </si>
  <si>
    <t>MCODE</t>
  </si>
  <si>
    <t xml:space="preserve">EQUATIONS
</t>
  </si>
  <si>
    <t>No variable names</t>
  </si>
  <si>
    <t xml:space="preserve">AIR_TEMP_TIME
</t>
  </si>
  <si>
    <t>Equipment Type Code</t>
  </si>
  <si>
    <t>Fuel Type Code</t>
  </si>
  <si>
    <t xml:space="preserve">Total Capacity (kW) </t>
  </si>
  <si>
    <t>Number of Devices</t>
  </si>
  <si>
    <t xml:space="preserve">End Use </t>
  </si>
  <si>
    <t>Wood Stove Thermal Sensor</t>
  </si>
  <si>
    <t>ANALOG TO DIGITAL CONVERTER RECONSTRUCTION</t>
  </si>
  <si>
    <t>CHK</t>
  </si>
  <si>
    <t>TCH</t>
  </si>
  <si>
    <t>TCL</t>
  </si>
  <si>
    <t>TCO</t>
  </si>
  <si>
    <t>OPQ</t>
  </si>
  <si>
    <t>SKY</t>
  </si>
  <si>
    <t>Total Count</t>
  </si>
  <si>
    <t>Missing</t>
  </si>
  <si>
    <t>Percent Missing</t>
  </si>
  <si>
    <t>_TYPE_</t>
  </si>
  <si>
    <t>BTU</t>
  </si>
  <si>
    <t>DEW</t>
  </si>
  <si>
    <t>DHZ</t>
  </si>
  <si>
    <t>DIF</t>
  </si>
  <si>
    <t>DNM</t>
  </si>
  <si>
    <t>ETR</t>
  </si>
  <si>
    <t>GT1</t>
  </si>
  <si>
    <t>GT2</t>
  </si>
  <si>
    <t>GT3</t>
  </si>
  <si>
    <t>I20</t>
  </si>
  <si>
    <t>LFA</t>
  </si>
  <si>
    <t>LFB</t>
  </si>
  <si>
    <t>LFC</t>
  </si>
  <si>
    <t>LGT</t>
  </si>
  <si>
    <t>OHM</t>
  </si>
  <si>
    <t>OT3</t>
  </si>
  <si>
    <t>OT4</t>
  </si>
  <si>
    <t>PCT</t>
  </si>
  <si>
    <t>PHO</t>
  </si>
  <si>
    <t>PWE</t>
  </si>
  <si>
    <t>PWT</t>
  </si>
  <si>
    <t>REC</t>
  </si>
  <si>
    <t>SP4</t>
  </si>
  <si>
    <t>SP5</t>
  </si>
  <si>
    <t>STI</t>
  </si>
  <si>
    <t>STP</t>
  </si>
  <si>
    <t>TSH</t>
  </si>
  <si>
    <t>VAC</t>
  </si>
  <si>
    <t>WDR</t>
  </si>
  <si>
    <t>WDV</t>
  </si>
  <si>
    <t>WET</t>
  </si>
  <si>
    <t>WHB</t>
  </si>
  <si>
    <t>WSV</t>
  </si>
  <si>
    <t>X01</t>
  </si>
  <si>
    <t>X02</t>
  </si>
  <si>
    <t>X03</t>
  </si>
  <si>
    <t>X04</t>
  </si>
  <si>
    <t>X05</t>
  </si>
  <si>
    <t>X06</t>
  </si>
  <si>
    <t>X07</t>
  </si>
  <si>
    <t>X08</t>
  </si>
  <si>
    <t>X09</t>
  </si>
  <si>
    <t>X10</t>
  </si>
  <si>
    <t>X11</t>
  </si>
  <si>
    <t>X12</t>
  </si>
  <si>
    <t>X13</t>
  </si>
  <si>
    <t>X14</t>
  </si>
  <si>
    <t>X15</t>
  </si>
  <si>
    <t>X16</t>
  </si>
  <si>
    <t>X17</t>
  </si>
  <si>
    <t>X18</t>
  </si>
  <si>
    <t>X19</t>
  </si>
  <si>
    <t>X20</t>
  </si>
  <si>
    <t>X21</t>
  </si>
  <si>
    <t>X22</t>
  </si>
  <si>
    <t>X23</t>
  </si>
  <si>
    <t>X24</t>
  </si>
  <si>
    <t>Total Observations</t>
  </si>
  <si>
    <t>BUILDING TOTAL</t>
  </si>
  <si>
    <t>HEATING, VENTILATION, AND AIR CONDITIONING</t>
  </si>
  <si>
    <t xml:space="preserve">LIGHTING &amp; CONVENIENCES                </t>
  </si>
  <si>
    <t>AIR TO HEAT EXCHANGER</t>
  </si>
  <si>
    <t>TOTAL COMMERCIAL HVAC</t>
  </si>
  <si>
    <t>TOTAL COMMERCIAL LIGHTING</t>
  </si>
  <si>
    <t>TOTAL COMMERCIAL OTHER</t>
  </si>
  <si>
    <t>ENERGY ENDUSE SUM CHECK</t>
  </si>
  <si>
    <t>Special SAS Formats</t>
  </si>
  <si>
    <t>noSiteData</t>
  </si>
  <si>
    <t>noPNNLData</t>
  </si>
  <si>
    <t>matching_rows</t>
  </si>
  <si>
    <t>TotalRows</t>
  </si>
  <si>
    <t>NotOnetoOne</t>
  </si>
  <si>
    <t>PNNL_Dataset</t>
  </si>
  <si>
    <t>daily</t>
  </si>
  <si>
    <t>metsites</t>
  </si>
  <si>
    <t>weekly</t>
  </si>
  <si>
    <t>format flag</t>
  </si>
  <si>
    <t>Unique By Site ID</t>
  </si>
  <si>
    <t>Contains Site ID From Meter Data</t>
  </si>
  <si>
    <t>Comment</t>
  </si>
  <si>
    <t>Lookup table</t>
  </si>
  <si>
    <t>Historic Data</t>
  </si>
  <si>
    <t>SiteType</t>
  </si>
  <si>
    <t>SiteDatasets</t>
  </si>
  <si>
    <t>bill83</t>
  </si>
  <si>
    <t>ID</t>
  </si>
  <si>
    <t>Data Set</t>
  </si>
  <si>
    <t>Res or RSDP</t>
  </si>
  <si>
    <t>Com</t>
  </si>
  <si>
    <t>Flag if 0</t>
  </si>
  <si>
    <t>Categories</t>
  </si>
  <si>
    <t>Sectors</t>
  </si>
  <si>
    <t>Site Sectors</t>
  </si>
  <si>
    <t>Number of Meter Sites</t>
  </si>
  <si>
    <t>Number of Sites  - No Meter Data</t>
  </si>
  <si>
    <t>Final Observations</t>
  </si>
  <si>
    <t>Include in Database</t>
  </si>
  <si>
    <t>Duplicate of Charac2</t>
  </si>
  <si>
    <t>Aggregate Data</t>
  </si>
  <si>
    <t>No meter site numbers</t>
  </si>
  <si>
    <t>Duplicate of PX</t>
  </si>
  <si>
    <t>All null</t>
  </si>
  <si>
    <t>utilityID</t>
  </si>
  <si>
    <t>utilityName</t>
  </si>
  <si>
    <t xml:space="preserve">UtilityName - no ID on this file </t>
  </si>
  <si>
    <t>only ID on file, no name</t>
  </si>
  <si>
    <t>ID - no text description</t>
  </si>
  <si>
    <t>utilityID- need to keep since no siteID</t>
  </si>
  <si>
    <t>(blank)</t>
  </si>
  <si>
    <t>utilityName -</t>
  </si>
  <si>
    <t>almost always the same as siteID</t>
  </si>
  <si>
    <t>Count of Variable Description</t>
  </si>
  <si>
    <t>Aggregate data by month, similar to other resmo files</t>
  </si>
  <si>
    <t>(Multiple Items)</t>
  </si>
  <si>
    <t>ResMo</t>
  </si>
  <si>
    <t>ResMo2</t>
  </si>
  <si>
    <t>ResMo2B</t>
  </si>
  <si>
    <t>ResMo3</t>
  </si>
  <si>
    <t>ResMo3B</t>
  </si>
  <si>
    <t>A comprehensive list of fields on the ResMo, ResMo2, ResMo2B, ResMo3, and ResMo3B files.  Columns I to M show which files each field appears on.</t>
  </si>
  <si>
    <t>Not applicable</t>
  </si>
  <si>
    <t>CRMatrix</t>
  </si>
  <si>
    <t>temp1</t>
  </si>
  <si>
    <t>temp2</t>
  </si>
  <si>
    <t>DISHWASH WITH SEP HEAT ELEMENT?</t>
  </si>
  <si>
    <t>DISHWASH HAS ENERGY SAVER SWITCH?</t>
  </si>
  <si>
    <t>IRRIGATI PUMPS ON METER?</t>
  </si>
  <si>
    <t>Freezer volume in cond space</t>
  </si>
  <si>
    <t>Freezer volume in uncond space</t>
  </si>
  <si>
    <t>Refrig volume in unCOND space</t>
  </si>
  <si>
    <t>KWH/Capi in Cal Yr 1982</t>
  </si>
  <si>
    <t>Adjusted KWH/Capita in Cal Yr 82</t>
  </si>
  <si>
    <t>Adjusted KWH/Sq Ft in Cal Yr 82</t>
  </si>
  <si>
    <t>Frequenc of billing?</t>
  </si>
  <si>
    <t>Cal YR 1982 between 335-405 days?</t>
  </si>
  <si>
    <t>Tank cap of Non-Elec Water Heater</t>
  </si>
  <si>
    <t>Tank cap of Elec Water Heater</t>
  </si>
  <si>
    <t>Tank Ins in Non-Elec Water Heater</t>
  </si>
  <si>
    <t>Tank Ins in Elec Water Heater</t>
  </si>
  <si>
    <t># fuel/heating sys grps at site</t>
  </si>
  <si>
    <t># heating units in fuel/sys grp 1</t>
  </si>
  <si>
    <t>Fuel used in fuel/sys grp 1</t>
  </si>
  <si>
    <t>sys used in fuel/sys grp 1</t>
  </si>
  <si>
    <t># heating units in fuel/sys grp 2</t>
  </si>
  <si>
    <t>Fuel used in fuel/sys grp 2</t>
  </si>
  <si>
    <t>sys used in fuel/sys grp 2</t>
  </si>
  <si>
    <t># heating units in fuel/sys grp 3</t>
  </si>
  <si>
    <t>Fuel used in fuel/sys grp 3</t>
  </si>
  <si>
    <t>sys used in fuel/sys grp 3</t>
  </si>
  <si>
    <t># heating units in fuel/sys grp 4</t>
  </si>
  <si>
    <t>Fuel used in fuel/sys grp 4</t>
  </si>
  <si>
    <t>sys used in fuel/sys grp 4</t>
  </si>
  <si>
    <t># heating units in fuel/sys grp 5</t>
  </si>
  <si>
    <t>Fuel used in fuel/sys grp 5</t>
  </si>
  <si>
    <t>sys used in fuel/sys group 5</t>
  </si>
  <si>
    <t>Tank cap of Primary Water Heater</t>
  </si>
  <si>
    <t>Q76-FUEL TYPE USED IN WATER HEAT</t>
  </si>
  <si>
    <t>Solar Assist/Primary Water Heater</t>
  </si>
  <si>
    <t>Q0-1-TEMP OF HOT WATER</t>
  </si>
  <si>
    <t>Educatio of most educated member</t>
  </si>
  <si>
    <t>OWNERSHI STATUS</t>
  </si>
  <si>
    <t>ESTIMATE YEAR DWELLING BUILT</t>
  </si>
  <si>
    <t>GEOGRAPH AREA</t>
  </si>
  <si>
    <t>CLIMATE_</t>
  </si>
  <si>
    <t>Urban/Ru Indicator</t>
  </si>
  <si>
    <t>Occupant same in 83 and 85</t>
  </si>
  <si>
    <t>nts same in 83 and 86</t>
  </si>
  <si>
    <t>Occupant same in 83 and 86</t>
  </si>
  <si>
    <t>Occupant same in 85 and 86</t>
  </si>
  <si>
    <t>Occupant same in 86 and 87</t>
  </si>
  <si>
    <t>Area of UnCOND Zone/Total</t>
  </si>
  <si>
    <t>Volumne of COND Zone/Total</t>
  </si>
  <si>
    <t>Volumne of UnCOND Zone/Total</t>
  </si>
  <si>
    <t>Number/A Windows</t>
  </si>
  <si>
    <t>Gross Area/NE</t>
  </si>
  <si>
    <t>Net Area/NE</t>
  </si>
  <si>
    <t>Area New Caulked/NE</t>
  </si>
  <si>
    <t>Area Old Caulked/NE</t>
  </si>
  <si>
    <t>Area Weatherstripped/NE</t>
  </si>
  <si>
    <t>Gross Area/SE</t>
  </si>
  <si>
    <t>Net Area/SE</t>
  </si>
  <si>
    <t>Area New Caulked/SE</t>
  </si>
  <si>
    <t>Area Old Caulked/SE</t>
  </si>
  <si>
    <t>Area Weatherstripped/SE</t>
  </si>
  <si>
    <t>Gross Area/SW</t>
  </si>
  <si>
    <t>Net Area/SW</t>
  </si>
  <si>
    <t>Area New Caulked/SW</t>
  </si>
  <si>
    <t>Area Old Caulked/SW</t>
  </si>
  <si>
    <t>Area Weatherstripped/SW</t>
  </si>
  <si>
    <t>Gross Area/NW</t>
  </si>
  <si>
    <t>Net Area/NW</t>
  </si>
  <si>
    <t>Area New Caulked/NW</t>
  </si>
  <si>
    <t>Area Old Caulked/NW</t>
  </si>
  <si>
    <t>Area Weatherstripped/NW</t>
  </si>
  <si>
    <t>Gross Area/NE Dir</t>
  </si>
  <si>
    <t>Glass Area/NE Dir</t>
  </si>
  <si>
    <t>Area New Caulked/NE Dir</t>
  </si>
  <si>
    <t>Area Old Caulked/NE Dir</t>
  </si>
  <si>
    <t>Area Weatherstripped/NE Dir</t>
  </si>
  <si>
    <t>Gross Area/SE Dir</t>
  </si>
  <si>
    <t>Glass Area/SE Dir</t>
  </si>
  <si>
    <t>Area New Caulked/SE Dir</t>
  </si>
  <si>
    <t>Area Old Caulked/SE Dir</t>
  </si>
  <si>
    <t>Area Weatherstripped/SE Dir</t>
  </si>
  <si>
    <t>Gross Area/SW Dir</t>
  </si>
  <si>
    <t>Glass Area/SW Dir</t>
  </si>
  <si>
    <t>Area New Caulked/SW Dir</t>
  </si>
  <si>
    <t>Area Old Caulked/SW Dir</t>
  </si>
  <si>
    <t>Area Weatherstripped/SW Dir</t>
  </si>
  <si>
    <t>Gross Area/NW Dir</t>
  </si>
  <si>
    <t>Glass Area/NW Dir</t>
  </si>
  <si>
    <t>Area New Caulked/NW Dir</t>
  </si>
  <si>
    <t>Area Old Caulked/NW Dir</t>
  </si>
  <si>
    <t>Area Weatherstripped/NW Dir</t>
  </si>
  <si>
    <t>Window-D Area/All walls</t>
  </si>
  <si>
    <t>Window-D Area/North</t>
  </si>
  <si>
    <t>Window-D Area/NE</t>
  </si>
  <si>
    <t>Window-D Area/East</t>
  </si>
  <si>
    <t>Window-D Area/SE</t>
  </si>
  <si>
    <t>Window-D Area/South</t>
  </si>
  <si>
    <t>Window-D Area/SW</t>
  </si>
  <si>
    <t>Window-D Area/West</t>
  </si>
  <si>
    <t>Window-D Area/NW</t>
  </si>
  <si>
    <t>Net Ceil Area/No Attic - Vaulted</t>
  </si>
  <si>
    <t>Net Ceil Area/No Attic - Exp Beam</t>
  </si>
  <si>
    <t>Perimete length/foundation</t>
  </si>
  <si>
    <t>Perimete length/basement</t>
  </si>
  <si>
    <t>Perimete length/crawl space</t>
  </si>
  <si>
    <t>Perimete length/blocks</t>
  </si>
  <si>
    <t>Perimete length/other</t>
  </si>
  <si>
    <t>Perimete length/slab</t>
  </si>
  <si>
    <t>urvey administered to site</t>
  </si>
  <si>
    <t>Either 1, 2, or 3.  Possibly a field on another file that provides values for this code, or perhaps another table provides a site Id mapping?</t>
  </si>
  <si>
    <t>This is the utility code, not name</t>
  </si>
  <si>
    <t>This is the utility code, not name.  Frequently different than KI002</t>
  </si>
  <si>
    <t>Appears on other files</t>
  </si>
  <si>
    <t>Appears on several files</t>
  </si>
  <si>
    <t>One</t>
  </si>
  <si>
    <t>Renamed</t>
  </si>
  <si>
    <t>Done</t>
  </si>
  <si>
    <t>RIOne</t>
  </si>
  <si>
    <t>A comprehensive list of fields on the One, Renamed, CURC and CRMatrix files.  Columns I to L show which files each field appears on.</t>
  </si>
  <si>
    <t>A comprehensive list of fields on the RI and RIOne files.  Columns I to j show which files each field appears on.</t>
  </si>
  <si>
    <t>A comprehensive list of fields on the Rmatrix and Smatrix files.  Columns I to j show which files each field appears on.</t>
  </si>
  <si>
    <t>Rmatrix</t>
  </si>
  <si>
    <t>Smatrix</t>
  </si>
  <si>
    <t>*site 90 appears on the file twice - data quality issue</t>
  </si>
  <si>
    <t>*appears on multiple files</t>
  </si>
  <si>
    <t>appears on multiple files as Climate Zone</t>
  </si>
  <si>
    <t>appears on multiple files</t>
  </si>
  <si>
    <t>same as PNW503</t>
  </si>
  <si>
    <t>same as PNW488</t>
  </si>
  <si>
    <t>survey data</t>
  </si>
  <si>
    <t>possible dimension</t>
  </si>
  <si>
    <t>may have a translation table to decode?</t>
  </si>
  <si>
    <t>Possibly a lookup value to another table, value between 0 and 25, doesn't appear to be on tables CI51 to CI58</t>
  </si>
  <si>
    <t>Possibly a lookup value to another table, 259 unique values, doesn't appear to be on tables CI51 to CI58</t>
  </si>
  <si>
    <t>also on CI21 - maybe there's a way to map tenant code to site id?</t>
  </si>
  <si>
    <t>always "X"</t>
  </si>
  <si>
    <t>same as CI21 and CI22</t>
  </si>
  <si>
    <t>Lookup value in another table - value between A to J</t>
  </si>
  <si>
    <t>Lookup value in another table - value between 1 and 16</t>
  </si>
  <si>
    <t>Lookup value seems to be in CI52</t>
  </si>
  <si>
    <t>values in CI31 table</t>
  </si>
  <si>
    <t>Dimension for CI31 table and site id</t>
  </si>
  <si>
    <t>on several other CI files</t>
  </si>
  <si>
    <t>lookup value in another table?</t>
  </si>
  <si>
    <t>lookup value in CI58 table</t>
  </si>
  <si>
    <t>values in CI32 table</t>
  </si>
  <si>
    <t>Dimension for CI32 table and site id</t>
  </si>
  <si>
    <t>lookup value possibly in CI55 table - dimension</t>
  </si>
  <si>
    <t>lookup value in CI56 table - dimension</t>
  </si>
  <si>
    <t>lookup value in CI54 table - dimension</t>
  </si>
  <si>
    <t>lookup value in another table (A-J are values)</t>
  </si>
  <si>
    <t>lookup value in another table (1-12 are values)</t>
  </si>
  <si>
    <t>with CI41006, lookup code in CI57 table</t>
  </si>
  <si>
    <t>with CI41003, lookup code in CI57 table</t>
  </si>
  <si>
    <t>values in CI41 table</t>
  </si>
  <si>
    <t>Dimension for CI41 table and site id</t>
  </si>
  <si>
    <t>lookup value in another table ?  (Values are E, N, T, or X)</t>
  </si>
  <si>
    <t>Dimension for CI32table and site id</t>
  </si>
  <si>
    <t>values in CI32table</t>
  </si>
  <si>
    <t>almost always the same as site number</t>
  </si>
  <si>
    <t>values of 11 to 25</t>
  </si>
  <si>
    <t>maps to CI56?</t>
  </si>
  <si>
    <t>Good Data (DQ 1-5)</t>
  </si>
  <si>
    <t>Bad Data (DQ=6-9)</t>
  </si>
  <si>
    <t>Missing Data (DQ=0, Missing)</t>
  </si>
  <si>
    <t>Old rates</t>
  </si>
  <si>
    <t>Same as RIOne, Drop RIOne</t>
  </si>
  <si>
    <t>Same as RENAMED, Drop RENAMED</t>
  </si>
  <si>
    <t>CURC rolled-up to one record per site. Drop CURC</t>
  </si>
  <si>
    <t>Outdated Annual total kWh usage before meter installations</t>
  </si>
  <si>
    <t>Meter sensor/connection location information. Many rows.</t>
  </si>
  <si>
    <t>Site Id</t>
  </si>
  <si>
    <t>Air Conditoner Area Served</t>
  </si>
  <si>
    <t>Air Conditioner Type Available</t>
  </si>
  <si>
    <t>Appliance Index</t>
  </si>
  <si>
    <t>Basement R Value</t>
  </si>
  <si>
    <t>Basement Area</t>
  </si>
  <si>
    <t>Basement UA Value</t>
  </si>
  <si>
    <t>Ceiling R Value</t>
  </si>
  <si>
    <t>Ceiling Area</t>
  </si>
  <si>
    <t>Ceiling UA Value</t>
  </si>
  <si>
    <t>Door R Value</t>
  </si>
  <si>
    <t>Door Area</t>
  </si>
  <si>
    <t>Door UA Value</t>
  </si>
  <si>
    <t>Heating System Electric Available</t>
  </si>
  <si>
    <t>Special Equipment Index</t>
  </si>
  <si>
    <t>Floor R Value</t>
  </si>
  <si>
    <t>Floor Area</t>
  </si>
  <si>
    <t>Floor UA Value</t>
  </si>
  <si>
    <t>Heating System Used Most</t>
  </si>
  <si>
    <t>Household Structure</t>
  </si>
  <si>
    <t>Heating System Fossil Fuel Available</t>
  </si>
  <si>
    <t>Outdoor Temperature Site (Do Not Use)</t>
  </si>
  <si>
    <t>Education Level Attained</t>
  </si>
  <si>
    <t>Income Level</t>
  </si>
  <si>
    <t>Number of Occupants</t>
  </si>
  <si>
    <t>Preferred Met Site (Do not Use)</t>
  </si>
  <si>
    <t>PNWRESITE - SITE ID (not used)</t>
  </si>
  <si>
    <t>Refrigerator Volume</t>
  </si>
  <si>
    <t>Refrigerator Volume (Conditioned)</t>
  </si>
  <si>
    <t>Home Conditioned Square Footage</t>
  </si>
  <si>
    <t>Home Square Footage</t>
  </si>
  <si>
    <t>Residential Vintage</t>
  </si>
  <si>
    <t>SouthEast Exposure Wall Area</t>
  </si>
  <si>
    <t>SouthEast Exposure Window Area</t>
  </si>
  <si>
    <t>South Exposure Wall Area</t>
  </si>
  <si>
    <t>South Exposure Window Area</t>
  </si>
  <si>
    <t>Slab R Value</t>
  </si>
  <si>
    <t>Slab Area</t>
  </si>
  <si>
    <t>Slab UA Value</t>
  </si>
  <si>
    <t>Secondary Met Site (Do not Use)</t>
  </si>
  <si>
    <t>Study Type</t>
  </si>
  <si>
    <t>SouthWest Exposure Wall Area</t>
  </si>
  <si>
    <t>SouthWest Exposure Window Area</t>
  </si>
  <si>
    <t>Total Home R Value</t>
  </si>
  <si>
    <t>Total Home Area</t>
  </si>
  <si>
    <t>Total Home UA Value</t>
  </si>
  <si>
    <t>Utility Abbreviation</t>
  </si>
  <si>
    <t>Utility Type</t>
  </si>
  <si>
    <t>Wall R Value</t>
  </si>
  <si>
    <t>Wall Area</t>
  </si>
  <si>
    <t>Wall UA Value</t>
  </si>
  <si>
    <t>Window R Value</t>
  </si>
  <si>
    <t>Window Area</t>
  </si>
  <si>
    <t>Windows UA Value</t>
  </si>
  <si>
    <t>Heating System Wood Available</t>
  </si>
  <si>
    <t>Heating Wood Used</t>
  </si>
  <si>
    <t>Water Heater Location &amp; Features</t>
  </si>
  <si>
    <t>Number of Special Water Heaters</t>
  </si>
  <si>
    <t>Water Heater Temperature</t>
  </si>
  <si>
    <t>Water Heater Volume</t>
  </si>
  <si>
    <t>Zip Code</t>
  </si>
  <si>
    <t>Climate Zone</t>
  </si>
  <si>
    <t>Geographic Region</t>
  </si>
  <si>
    <t>Water Heater Features</t>
  </si>
  <si>
    <t>Water Heater Location</t>
  </si>
  <si>
    <t>Miscellaneous</t>
  </si>
  <si>
    <t>Heating/Cooling</t>
  </si>
  <si>
    <t>Totals</t>
  </si>
  <si>
    <t>Large Appliance</t>
  </si>
  <si>
    <t>Data Quality</t>
  </si>
  <si>
    <t>Food Preparation</t>
  </si>
  <si>
    <t>Water Heater</t>
  </si>
  <si>
    <t>Lighting</t>
  </si>
  <si>
    <t>ELCAP hourly site data metric abbreviations translated</t>
  </si>
  <si>
    <t>ELCAP hourly weather data metric abbreviations translated</t>
  </si>
  <si>
    <t>Database  Metric Category</t>
  </si>
  <si>
    <t>Database Metric  Category</t>
  </si>
  <si>
    <t>No, pseudo sites</t>
  </si>
  <si>
    <t>Maximum Observations:</t>
  </si>
  <si>
    <t>Figure 2</t>
  </si>
  <si>
    <t>X-axis</t>
  </si>
  <si>
    <t>lb</t>
  </si>
  <si>
    <t>ub</t>
  </si>
  <si>
    <t>count</t>
  </si>
  <si>
    <t>%</t>
  </si>
  <si>
    <t>Figure 3</t>
  </si>
  <si>
    <t>Non-missing data</t>
  </si>
  <si>
    <t>% Good as % non-missing</t>
  </si>
  <si>
    <t>% Bad as % non-missing</t>
  </si>
  <si>
    <t>90%-99%</t>
  </si>
  <si>
    <t>Metric Description</t>
  </si>
  <si>
    <t>Energy Related End Use</t>
  </si>
  <si>
    <t>Percent Populated</t>
  </si>
  <si>
    <t>#N/A</t>
  </si>
  <si>
    <t>Fields</t>
  </si>
  <si>
    <t>Table 2</t>
  </si>
  <si>
    <t>ELCAP hourly meter data file descriptions (observations, data quality, etc.)</t>
  </si>
  <si>
    <t>ELCAP hourly weather data file descriptions (observations, mappings, etc.)</t>
  </si>
  <si>
    <t>Appendix H</t>
  </si>
  <si>
    <t>APPENDIX A:  ELCAP HOURLY METER DATA FILE CONTENTS</t>
  </si>
  <si>
    <t>APPENDIX B:  ELCAP HOURLY WEATHER DATA FILE CONTENTS</t>
  </si>
  <si>
    <t>Station City / State</t>
  </si>
  <si>
    <t>Astoria, OR</t>
  </si>
  <si>
    <t>Eugene, OR</t>
  </si>
  <si>
    <t>Lewiston, ID</t>
  </si>
  <si>
    <t>Medford, OR</t>
  </si>
  <si>
    <t>North Bend, OR</t>
  </si>
  <si>
    <t>Olympia, WA</t>
  </si>
  <si>
    <t>Pendleton, OR</t>
  </si>
  <si>
    <t>Portland, OR</t>
  </si>
  <si>
    <t>Quillayute, WA</t>
  </si>
  <si>
    <t>Redmond, WA</t>
  </si>
  <si>
    <t>Salem, OR</t>
  </si>
  <si>
    <t>Seattle, WA</t>
  </si>
  <si>
    <t>Spokane, WA</t>
  </si>
  <si>
    <t>Yakima, WA</t>
  </si>
  <si>
    <t>Boise, ID</t>
  </si>
  <si>
    <t>Helena, MT</t>
  </si>
  <si>
    <t>Kalispell, MT</t>
  </si>
  <si>
    <t>Missoula, MT</t>
  </si>
  <si>
    <t>Pocatello, ID</t>
  </si>
  <si>
    <t>Hanford, WA</t>
  </si>
  <si>
    <t>Actual / TMY</t>
  </si>
  <si>
    <t>Actual</t>
  </si>
  <si>
    <t>TMY</t>
  </si>
  <si>
    <t>Unknown</t>
  </si>
  <si>
    <t>TMY Normal Station</t>
  </si>
  <si>
    <t>No Eugene TMY data exists, use Portland</t>
  </si>
  <si>
    <t>No Pendleton TMY data exists, use Lewiston</t>
  </si>
  <si>
    <t>No Quillayute TMY data exists, use Olympia</t>
  </si>
  <si>
    <t>No Kalispell TMY data exists, use Missoula</t>
  </si>
  <si>
    <t>No Hanford TMY data exists, use Lewiston</t>
  </si>
  <si>
    <t>APPENDIX C:  ELCAP HOURLY SITE DATA METRICS</t>
  </si>
  <si>
    <t>APPENDIX D:  ELCAP HOURLY WEATHER DATA VARIABLES</t>
  </si>
  <si>
    <t>Table 4</t>
  </si>
  <si>
    <t>No Site ID</t>
  </si>
  <si>
    <t>Contains Site ID from Meter Data</t>
  </si>
  <si>
    <t>Duplicate of CRMATRIX</t>
  </si>
  <si>
    <t>Aggregate Data; No meter site numbers</t>
  </si>
  <si>
    <t>Duplicate of RI</t>
  </si>
  <si>
    <t>Duplicate of Smatrix</t>
  </si>
  <si>
    <t>APPENDIX E:  PNNL SITE CHARACTERISTICS FILE DESCRIPTIONS</t>
  </si>
  <si>
    <t>APPENDIX F:  PNNL SITE CHARACTERISTICS FILE CONTENTS</t>
  </si>
  <si>
    <t>APPENDIX G:  PNNL - RESMO Files Fields</t>
  </si>
  <si>
    <t>PNNL - Comparison of fields in 5 RESMO files</t>
  </si>
  <si>
    <t>APPENDIX H:  PNNL - Compare One, Renamed, CURC and CRMatrix</t>
  </si>
  <si>
    <t>PNNL - Comparison of fields in ONE, CURC, CMATRIX, and RENAMED files</t>
  </si>
  <si>
    <t>APPENDIX I:  PNNL - Compare RI and RIOne Files</t>
  </si>
  <si>
    <t>Appendix I</t>
  </si>
  <si>
    <t>PNNL - Comparison of fields in RI and RIOne files</t>
  </si>
  <si>
    <t>APPENDIX J:  PNNL - Compare Smatrix and Rmatrix files</t>
  </si>
  <si>
    <t>Appendix J</t>
  </si>
  <si>
    <t>PNNL - Comparison of fields in Rmatrix and SMatrix files</t>
  </si>
  <si>
    <t>APPENDIX K:  PNNL AVAX FILE NAMES AND DESCRIPTIONS</t>
  </si>
  <si>
    <t>APPENDIX L:  PNNL AVAX FILE CONTENTS</t>
  </si>
  <si>
    <t>Appendix K</t>
  </si>
  <si>
    <t>Appendix L</t>
  </si>
  <si>
    <t>APPENDIX M:  Matrix of Site Numbers on Each PNNL File</t>
  </si>
  <si>
    <t>Appendix M</t>
  </si>
  <si>
    <t>Matrix of site numbers on PNNL files</t>
  </si>
  <si>
    <t>Same as RESMO2 where variables in common, contains less variables than RESMO2</t>
  </si>
  <si>
    <t>Similar to RESMO2, less complete</t>
  </si>
  <si>
    <t>Similar to RESMO2B, less complete</t>
  </si>
  <si>
    <t>Stored as Average Watts</t>
  </si>
  <si>
    <t/>
  </si>
  <si>
    <t>RES or RSDP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</si>
</sst>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17" x14ac:knownFonts="1">
    <font>
      <sz val="11"/>
      <color theme="1"/>
      <name val="Calibri"/>
      <family val="2"/>
      <scheme val="minor"/>
    </font>
    <font>
      <sz val="11"/>
      <color theme="0"/>
      <name val="Calibri"/>
      <family val="2"/>
      <scheme val="minor"/>
    </font>
    <font>
      <u/>
      <sz val="11"/>
      <color theme="1"/>
      <name val="Calibri"/>
      <family val="2"/>
      <scheme val="minor"/>
    </font>
    <font>
      <b/>
      <sz val="18"/>
      <color theme="0"/>
      <name val="Calibri"/>
      <family val="2"/>
      <scheme val="minor"/>
    </font>
    <font>
      <b/>
      <u/>
      <sz val="11"/>
      <color theme="1"/>
      <name val="Calibri"/>
      <family val="2"/>
      <scheme val="minor"/>
    </font>
    <font>
      <sz val="9"/>
      <color indexed="81"/>
      <name val="Tahoma"/>
      <family val="2"/>
    </font>
    <font>
      <b/>
      <sz val="9"/>
      <color indexed="81"/>
      <name val="Tahoma"/>
      <family val="2"/>
    </font>
    <font>
      <u/>
      <sz val="11"/>
      <color theme="10"/>
      <name val="Calibri"/>
      <family val="2"/>
      <scheme val="minor"/>
    </font>
    <font>
      <b/>
      <u/>
      <sz val="11"/>
      <color theme="0" tint="-4.9989318521683403E-2"/>
      <name val="Calibri"/>
      <family val="2"/>
      <scheme val="minor"/>
    </font>
    <font>
      <sz val="11"/>
      <color theme="1"/>
      <name val="Calibri"/>
      <family val="2"/>
      <scheme val="minor"/>
    </font>
    <font>
      <b/>
      <sz val="10"/>
      <name val="Arial"/>
      <family val="2"/>
    </font>
    <font>
      <sz val="11"/>
      <color rgb="FFFF0000"/>
      <name val="Calibri"/>
      <family val="2"/>
      <scheme val="minor"/>
    </font>
    <font>
      <b/>
      <sz val="8"/>
      <color indexed="81"/>
      <name val="Tahoma"/>
      <family val="2"/>
    </font>
    <font>
      <sz val="8"/>
      <color indexed="81"/>
      <name val="Tahoma"/>
      <family val="2"/>
    </font>
    <font>
      <b/>
      <sz val="11"/>
      <color theme="1"/>
      <name val="Calibri"/>
      <family val="2"/>
      <scheme val="minor"/>
    </font>
    <font>
      <i/>
      <sz val="12"/>
      <color theme="3"/>
      <name val="Calibri"/>
      <family val="2"/>
      <scheme val="minor"/>
    </font>
    <font>
      <b/>
      <sz val="11"/>
      <color theme="0"/>
      <name val="Calibri"/>
      <family val="2"/>
      <scheme val="minor"/>
    </font>
  </fonts>
  <fills count="11">
    <fill>
      <patternFill patternType="none"/>
    </fill>
    <fill>
      <patternFill patternType="gray125"/>
    </fill>
    <fill>
      <patternFill patternType="solid">
        <fgColor theme="4"/>
        <bgColor indexed="64"/>
      </patternFill>
    </fill>
    <fill>
      <patternFill patternType="solid">
        <fgColor rgb="FFFFFF0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249977111117893"/>
        <bgColor indexed="64"/>
      </patternFill>
    </fill>
  </fills>
  <borders count="9">
    <border>
      <left/>
      <right/>
      <top/>
      <bottom/>
      <diagonal/>
    </border>
    <border>
      <left/>
      <right/>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7" fillId="0" borderId="0" applyNumberForma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100">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0" fontId="0" fillId="0" borderId="0" xfId="0"/>
    <xf numFmtId="0" fontId="1" fillId="2" borderId="0" xfId="0" applyFont="1" applyFill="1"/>
    <xf numFmtId="0" fontId="3" fillId="2" borderId="0" xfId="0" applyFont="1" applyFill="1"/>
    <xf numFmtId="0" fontId="4" fillId="0" borderId="0" xfId="0" applyFont="1"/>
    <xf numFmtId="0" fontId="1" fillId="2" borderId="0" xfId="0" applyFont="1" applyFill="1" applyAlignment="1">
      <alignment horizontal="center"/>
    </xf>
    <xf numFmtId="0" fontId="0" fillId="0" borderId="1" xfId="0" applyBorder="1" applyAlignment="1">
      <alignment horizontal="center"/>
    </xf>
    <xf numFmtId="0" fontId="0" fillId="0" borderId="0" xfId="0" quotePrefix="1"/>
    <xf numFmtId="0" fontId="0" fillId="0" borderId="0" xfId="0" applyBorder="1" applyAlignment="1">
      <alignment horizontal="center"/>
    </xf>
    <xf numFmtId="0" fontId="0" fillId="0" borderId="0" xfId="0" applyFill="1" applyBorder="1" applyAlignment="1">
      <alignment horizontal="center"/>
    </xf>
    <xf numFmtId="3" fontId="1" fillId="2" borderId="0" xfId="0" applyNumberFormat="1" applyFont="1" applyFill="1" applyAlignment="1">
      <alignment horizontal="center"/>
    </xf>
    <xf numFmtId="3" fontId="0" fillId="0" borderId="0" xfId="0" applyNumberFormat="1"/>
    <xf numFmtId="0" fontId="7" fillId="0" borderId="0" xfId="1"/>
    <xf numFmtId="0" fontId="8" fillId="2" borderId="0" xfId="1" applyFont="1" applyFill="1" applyAlignment="1">
      <alignment vertical="center"/>
    </xf>
    <xf numFmtId="9" fontId="0" fillId="0" borderId="0" xfId="2" applyFont="1" applyAlignment="1">
      <alignment horizontal="center"/>
    </xf>
    <xf numFmtId="0" fontId="0" fillId="0" borderId="0" xfId="0" pivotButton="1"/>
    <xf numFmtId="9" fontId="0" fillId="0" borderId="0" xfId="0" applyNumberFormat="1" applyAlignment="1">
      <alignment horizontal="left"/>
    </xf>
    <xf numFmtId="0" fontId="0" fillId="0" borderId="0" xfId="0" applyNumberFormat="1"/>
    <xf numFmtId="14" fontId="0" fillId="0" borderId="0" xfId="0" applyNumberFormat="1"/>
    <xf numFmtId="9" fontId="0" fillId="0" borderId="0" xfId="2" applyFont="1"/>
    <xf numFmtId="0" fontId="2" fillId="0" borderId="0" xfId="0" applyFont="1" applyAlignment="1">
      <alignment wrapText="1"/>
    </xf>
    <xf numFmtId="3" fontId="2" fillId="0" borderId="0" xfId="0" applyNumberFormat="1" applyFont="1" applyAlignment="1">
      <alignment horizontal="center" wrapText="1"/>
    </xf>
    <xf numFmtId="0" fontId="1" fillId="2" borderId="0" xfId="0" applyFont="1" applyFill="1" applyAlignment="1">
      <alignment horizontal="center" wrapText="1"/>
    </xf>
    <xf numFmtId="0" fontId="0" fillId="0" borderId="0" xfId="0" applyAlignment="1">
      <alignment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top" wrapText="1"/>
    </xf>
    <xf numFmtId="164" fontId="0" fillId="0" borderId="0" xfId="3" applyNumberFormat="1" applyFont="1"/>
    <xf numFmtId="164" fontId="0" fillId="0" borderId="0" xfId="0" applyNumberFormat="1"/>
    <xf numFmtId="165" fontId="0" fillId="0" borderId="0" xfId="2" applyNumberFormat="1" applyFont="1"/>
    <xf numFmtId="0" fontId="0" fillId="0" borderId="0" xfId="0" applyAlignment="1">
      <alignment horizontal="left"/>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0" fontId="10" fillId="0" borderId="4" xfId="0" applyFont="1" applyBorder="1" applyAlignment="1">
      <alignment horizontal="center" vertical="top" wrapText="1"/>
    </xf>
    <xf numFmtId="10" fontId="1" fillId="2" borderId="0" xfId="2" applyNumberFormat="1" applyFont="1" applyFill="1"/>
    <xf numFmtId="10" fontId="0" fillId="0" borderId="0" xfId="2" applyNumberFormat="1" applyFont="1"/>
    <xf numFmtId="10" fontId="0" fillId="0" borderId="0" xfId="2" applyNumberFormat="1" applyFont="1" applyAlignment="1">
      <alignment horizontal="center"/>
    </xf>
    <xf numFmtId="0" fontId="8" fillId="2" borderId="0" xfId="1" applyFont="1" applyFill="1" applyAlignment="1">
      <alignment horizontal="center" vertical="center"/>
    </xf>
    <xf numFmtId="0" fontId="2" fillId="0" borderId="0" xfId="0" applyFont="1" applyAlignment="1">
      <alignment horizontal="center" wrapText="1"/>
    </xf>
    <xf numFmtId="0" fontId="0" fillId="3" borderId="0" xfId="0" applyFill="1"/>
    <xf numFmtId="0" fontId="0" fillId="0" borderId="0" xfId="0" applyFill="1"/>
    <xf numFmtId="1" fontId="0" fillId="0" borderId="0" xfId="0" applyNumberFormat="1"/>
    <xf numFmtId="0" fontId="0" fillId="4" borderId="0" xfId="0" applyFill="1"/>
    <xf numFmtId="0" fontId="0" fillId="4" borderId="0" xfId="0" applyNumberFormat="1" applyFill="1"/>
    <xf numFmtId="1" fontId="0" fillId="4" borderId="0" xfId="0" applyNumberFormat="1" applyFill="1"/>
    <xf numFmtId="0" fontId="0" fillId="5" borderId="0" xfId="0" applyFill="1"/>
    <xf numFmtId="0" fontId="0" fillId="5" borderId="0" xfId="0" applyNumberFormat="1" applyFill="1"/>
    <xf numFmtId="1" fontId="0" fillId="5" borderId="0" xfId="0" applyNumberFormat="1" applyFill="1"/>
    <xf numFmtId="0" fontId="0" fillId="6" borderId="0" xfId="0" applyFill="1"/>
    <xf numFmtId="0" fontId="0" fillId="6" borderId="0" xfId="0" applyNumberFormat="1" applyFill="1"/>
    <xf numFmtId="1" fontId="0" fillId="6" borderId="0" xfId="0" applyNumberFormat="1" applyFill="1"/>
    <xf numFmtId="0" fontId="0" fillId="7" borderId="0" xfId="0" applyFill="1"/>
    <xf numFmtId="0" fontId="0" fillId="7" borderId="0" xfId="0" applyNumberFormat="1" applyFill="1"/>
    <xf numFmtId="1" fontId="0" fillId="7" borderId="0" xfId="0" applyNumberFormat="1" applyFill="1"/>
    <xf numFmtId="0" fontId="0" fillId="8" borderId="0" xfId="0" applyFill="1"/>
    <xf numFmtId="0" fontId="0" fillId="8" borderId="0" xfId="0" applyNumberFormat="1" applyFill="1"/>
    <xf numFmtId="1" fontId="0" fillId="8" borderId="0" xfId="0" applyNumberFormat="1" applyFill="1"/>
    <xf numFmtId="0" fontId="0" fillId="3" borderId="0" xfId="0" applyNumberFormat="1" applyFill="1"/>
    <xf numFmtId="1" fontId="0" fillId="3" borderId="0" xfId="0" applyNumberFormat="1" applyFill="1"/>
    <xf numFmtId="0" fontId="11" fillId="0" borderId="0" xfId="0" applyFont="1" applyFill="1"/>
    <xf numFmtId="0" fontId="0" fillId="0" borderId="0" xfId="0" quotePrefix="1" applyNumberFormat="1"/>
    <xf numFmtId="0" fontId="0" fillId="0" borderId="5" xfId="0" pivotButton="1" applyBorder="1"/>
    <xf numFmtId="0" fontId="0" fillId="0" borderId="5" xfId="0" applyBorder="1"/>
    <xf numFmtId="0" fontId="14" fillId="9" borderId="5" xfId="0" applyFont="1" applyFill="1" applyBorder="1"/>
    <xf numFmtId="0" fontId="1" fillId="0" borderId="0" xfId="0" applyFont="1" applyFill="1" applyAlignment="1">
      <alignment horizontal="center"/>
    </xf>
    <xf numFmtId="0" fontId="8" fillId="0" borderId="0" xfId="1" applyFont="1" applyFill="1" applyAlignment="1">
      <alignment vertical="center"/>
    </xf>
    <xf numFmtId="0" fontId="1" fillId="0" borderId="0" xfId="0" applyFont="1" applyFill="1"/>
    <xf numFmtId="0" fontId="15" fillId="0" borderId="0" xfId="0" applyFont="1" applyFill="1"/>
    <xf numFmtId="0" fontId="0" fillId="0" borderId="6" xfId="0" pivotButton="1" applyBorder="1"/>
    <xf numFmtId="9" fontId="0" fillId="0" borderId="0" xfId="0" applyNumberFormat="1"/>
    <xf numFmtId="0" fontId="0" fillId="0" borderId="0" xfId="0" applyFill="1" applyAlignment="1">
      <alignment horizontal="center"/>
    </xf>
    <xf numFmtId="3" fontId="0" fillId="0" borderId="0" xfId="0" applyNumberFormat="1" applyFill="1"/>
    <xf numFmtId="0" fontId="1" fillId="2" borderId="0" xfId="0" applyFont="1" applyFill="1" applyAlignment="1">
      <alignment horizontal="right"/>
    </xf>
    <xf numFmtId="9" fontId="0" fillId="0" borderId="0" xfId="0" applyNumberFormat="1" applyAlignment="1">
      <alignment horizontal="right"/>
    </xf>
    <xf numFmtId="0" fontId="1" fillId="2" borderId="0" xfId="0" applyFont="1" applyFill="1" applyAlignment="1">
      <alignment horizontal="center" vertical="center"/>
    </xf>
    <xf numFmtId="9" fontId="1" fillId="2" borderId="0" xfId="2" applyNumberFormat="1" applyFont="1" applyFill="1"/>
    <xf numFmtId="9" fontId="2" fillId="0" borderId="0" xfId="0" applyNumberFormat="1" applyFont="1" applyAlignment="1">
      <alignment horizontal="center" wrapText="1"/>
    </xf>
    <xf numFmtId="9" fontId="0" fillId="0" borderId="0" xfId="2" applyNumberFormat="1" applyFont="1" applyAlignment="1">
      <alignment horizontal="center"/>
    </xf>
    <xf numFmtId="9" fontId="0" fillId="0" borderId="0" xfId="2" applyNumberFormat="1" applyFont="1"/>
    <xf numFmtId="0" fontId="0" fillId="0" borderId="0" xfId="0" applyAlignment="1">
      <alignment horizontal="left" indent="1"/>
    </xf>
    <xf numFmtId="0" fontId="0" fillId="0" borderId="0" xfId="0" applyNumberFormat="1" applyAlignment="1">
      <alignment horizontal="center"/>
    </xf>
    <xf numFmtId="0" fontId="2" fillId="0" borderId="0" xfId="0" applyFont="1" applyAlignment="1">
      <alignment horizontal="left" wrapText="1"/>
    </xf>
    <xf numFmtId="0" fontId="0" fillId="0" borderId="0" xfId="0" applyNumberFormat="1" applyAlignment="1">
      <alignment horizontal="left"/>
    </xf>
    <xf numFmtId="0" fontId="16" fillId="10" borderId="1" xfId="0" applyFont="1" applyFill="1" applyBorder="1" applyAlignment="1"/>
    <xf numFmtId="0" fontId="0" fillId="0" borderId="6" xfId="0" applyBorder="1" applyAlignment="1">
      <alignment vertical="center"/>
    </xf>
    <xf numFmtId="0" fontId="16" fillId="10" borderId="0" xfId="0" applyFont="1" applyFill="1" applyAlignment="1">
      <alignment horizontal="center" wrapText="1"/>
    </xf>
    <xf numFmtId="0" fontId="0" fillId="0" borderId="6" xfId="0" applyBorder="1" applyAlignment="1">
      <alignment horizontal="center" vertical="center"/>
    </xf>
    <xf numFmtId="0" fontId="0" fillId="0" borderId="6" xfId="0" applyBorder="1" applyAlignment="1">
      <alignment vertical="center" wrapText="1"/>
    </xf>
    <xf numFmtId="0" fontId="0" fillId="0" borderId="6" xfId="0" applyBorder="1" applyAlignment="1">
      <alignment horizontal="left" wrapText="1"/>
    </xf>
    <xf numFmtId="0" fontId="0" fillId="0" borderId="8" xfId="0" applyBorder="1" applyAlignment="1">
      <alignment horizontal="left" wrapText="1"/>
    </xf>
    <xf numFmtId="0" fontId="0" fillId="0" borderId="7" xfId="0" applyBorder="1" applyAlignment="1">
      <alignment horizontal="left" wrapText="1"/>
    </xf>
    <xf numFmtId="0" fontId="0" fillId="0" borderId="6" xfId="0" applyBorder="1" applyAlignment="1">
      <alignment horizontal="left" vertical="center"/>
    </xf>
    <xf numFmtId="0" fontId="0" fillId="0" borderId="7" xfId="0" applyBorder="1" applyAlignment="1">
      <alignment horizontal="left" vertical="center"/>
    </xf>
    <xf numFmtId="0" fontId="16" fillId="10" borderId="0" xfId="0" applyFont="1" applyFill="1" applyAlignment="1">
      <alignment horizontal="center"/>
    </xf>
    <xf numFmtId="0" fontId="16" fillId="10" borderId="1" xfId="0" applyFont="1" applyFill="1" applyBorder="1" applyAlignment="1">
      <alignment horizontal="left" wrapText="1"/>
    </xf>
  </cellXfs>
  <cellStyles count="4">
    <cellStyle name="Comma" xfId="3" builtinId="3"/>
    <cellStyle name="Hyperlink" xfId="1" builtinId="8"/>
    <cellStyle name="Normal" xfId="0" builtinId="0"/>
    <cellStyle name="Percent" xfId="2" builtinId="5"/>
  </cellStyles>
  <dxfs count="14">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2">
                <a:lumMod val="75000"/>
              </a:schemeClr>
            </a:solidFill>
          </c:spPr>
          <c:invertIfNegative val="0"/>
          <c:cat>
            <c:strRef>
              <c:f>Figures!$J$4:$J$13</c:f>
              <c:strCache>
                <c:ptCount val="10"/>
                <c:pt idx="0">
                  <c:v>&lt; 10%</c:v>
                </c:pt>
                <c:pt idx="1">
                  <c:v>10%-20%</c:v>
                </c:pt>
                <c:pt idx="2">
                  <c:v>20%-30%</c:v>
                </c:pt>
                <c:pt idx="3">
                  <c:v>30%-40%</c:v>
                </c:pt>
                <c:pt idx="4">
                  <c:v>40%-50%</c:v>
                </c:pt>
                <c:pt idx="5">
                  <c:v>50%-60%</c:v>
                </c:pt>
                <c:pt idx="6">
                  <c:v>60%-70%</c:v>
                </c:pt>
                <c:pt idx="7">
                  <c:v>70%-80%</c:v>
                </c:pt>
                <c:pt idx="8">
                  <c:v>80%-90%</c:v>
                </c:pt>
                <c:pt idx="9">
                  <c:v>90%-100%</c:v>
                </c:pt>
              </c:strCache>
            </c:strRef>
          </c:cat>
          <c:val>
            <c:numRef>
              <c:f>Figures!$M$4:$M$13</c:f>
              <c:numCache>
                <c:formatCode>General</c:formatCode>
                <c:ptCount val="10"/>
                <c:pt idx="0">
                  <c:v>0</c:v>
                </c:pt>
                <c:pt idx="1">
                  <c:v>0</c:v>
                </c:pt>
                <c:pt idx="2">
                  <c:v>0</c:v>
                </c:pt>
                <c:pt idx="3">
                  <c:v>5</c:v>
                </c:pt>
                <c:pt idx="4">
                  <c:v>6</c:v>
                </c:pt>
                <c:pt idx="5">
                  <c:v>13</c:v>
                </c:pt>
                <c:pt idx="6">
                  <c:v>34</c:v>
                </c:pt>
                <c:pt idx="7">
                  <c:v>33</c:v>
                </c:pt>
                <c:pt idx="8">
                  <c:v>88</c:v>
                </c:pt>
                <c:pt idx="9">
                  <c:v>259</c:v>
                </c:pt>
              </c:numCache>
            </c:numRef>
          </c:val>
        </c:ser>
        <c:dLbls>
          <c:showLegendKey val="0"/>
          <c:showVal val="0"/>
          <c:showCatName val="0"/>
          <c:showSerName val="0"/>
          <c:showPercent val="0"/>
          <c:showBubbleSize val="0"/>
        </c:dLbls>
        <c:gapWidth val="150"/>
        <c:axId val="191068032"/>
        <c:axId val="191078400"/>
      </c:barChart>
      <c:catAx>
        <c:axId val="191068032"/>
        <c:scaling>
          <c:orientation val="minMax"/>
        </c:scaling>
        <c:delete val="0"/>
        <c:axPos val="b"/>
        <c:title>
          <c:tx>
            <c:rich>
              <a:bodyPr/>
              <a:lstStyle/>
              <a:p>
                <a:pPr>
                  <a:defRPr/>
                </a:pPr>
                <a:r>
                  <a:rPr lang="en-US" sz="1050"/>
                  <a:t>Percent of Maximum</a:t>
                </a:r>
                <a:r>
                  <a:rPr lang="en-US" sz="1050" baseline="0"/>
                  <a:t> Observations</a:t>
                </a:r>
                <a:endParaRPr lang="en-US" sz="1050"/>
              </a:p>
            </c:rich>
          </c:tx>
          <c:overlay val="0"/>
        </c:title>
        <c:majorTickMark val="out"/>
        <c:minorTickMark val="none"/>
        <c:tickLblPos val="nextTo"/>
        <c:crossAx val="191078400"/>
        <c:crosses val="autoZero"/>
        <c:auto val="1"/>
        <c:lblAlgn val="ctr"/>
        <c:lblOffset val="100"/>
        <c:noMultiLvlLbl val="0"/>
      </c:catAx>
      <c:valAx>
        <c:axId val="191078400"/>
        <c:scaling>
          <c:orientation val="minMax"/>
        </c:scaling>
        <c:delete val="0"/>
        <c:axPos val="l"/>
        <c:majorGridlines/>
        <c:title>
          <c:tx>
            <c:rich>
              <a:bodyPr rot="-5400000" vert="horz"/>
              <a:lstStyle/>
              <a:p>
                <a:pPr>
                  <a:defRPr sz="1050"/>
                </a:pPr>
                <a:r>
                  <a:rPr lang="en-US" sz="1050"/>
                  <a:t>Number of Sites</a:t>
                </a:r>
              </a:p>
            </c:rich>
          </c:tx>
          <c:overlay val="0"/>
        </c:title>
        <c:numFmt formatCode="General" sourceLinked="1"/>
        <c:majorTickMark val="out"/>
        <c:minorTickMark val="none"/>
        <c:tickLblPos val="nextTo"/>
        <c:crossAx val="191068032"/>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2">
                <a:lumMod val="75000"/>
              </a:schemeClr>
            </a:solidFill>
          </c:spPr>
          <c:invertIfNegative val="0"/>
          <c:cat>
            <c:strRef>
              <c:f>Figures!$J$21:$J$30</c:f>
              <c:strCache>
                <c:ptCount val="10"/>
                <c:pt idx="0">
                  <c:v>&lt; 10%</c:v>
                </c:pt>
                <c:pt idx="1">
                  <c:v>10%-20%</c:v>
                </c:pt>
                <c:pt idx="2">
                  <c:v>20%-30%</c:v>
                </c:pt>
                <c:pt idx="3">
                  <c:v>30%-40%</c:v>
                </c:pt>
                <c:pt idx="4">
                  <c:v>40%-50%</c:v>
                </c:pt>
                <c:pt idx="5">
                  <c:v>50%-60%</c:v>
                </c:pt>
                <c:pt idx="6">
                  <c:v>60%-70%</c:v>
                </c:pt>
                <c:pt idx="7">
                  <c:v>70%-80%</c:v>
                </c:pt>
                <c:pt idx="8">
                  <c:v>80%-90%</c:v>
                </c:pt>
                <c:pt idx="9">
                  <c:v>90%-99%</c:v>
                </c:pt>
              </c:strCache>
            </c:strRef>
          </c:cat>
          <c:val>
            <c:numRef>
              <c:f>Figures!$M$21:$M$30</c:f>
              <c:numCache>
                <c:formatCode>General</c:formatCode>
                <c:ptCount val="10"/>
                <c:pt idx="0">
                  <c:v>2</c:v>
                </c:pt>
                <c:pt idx="1">
                  <c:v>1</c:v>
                </c:pt>
                <c:pt idx="2">
                  <c:v>0</c:v>
                </c:pt>
                <c:pt idx="3">
                  <c:v>0</c:v>
                </c:pt>
                <c:pt idx="4">
                  <c:v>2</c:v>
                </c:pt>
                <c:pt idx="5">
                  <c:v>2</c:v>
                </c:pt>
                <c:pt idx="6">
                  <c:v>5</c:v>
                </c:pt>
                <c:pt idx="7">
                  <c:v>5</c:v>
                </c:pt>
                <c:pt idx="8">
                  <c:v>16</c:v>
                </c:pt>
                <c:pt idx="9">
                  <c:v>77</c:v>
                </c:pt>
              </c:numCache>
            </c:numRef>
          </c:val>
        </c:ser>
        <c:dLbls>
          <c:showLegendKey val="0"/>
          <c:showVal val="0"/>
          <c:showCatName val="0"/>
          <c:showSerName val="0"/>
          <c:showPercent val="0"/>
          <c:showBubbleSize val="0"/>
        </c:dLbls>
        <c:gapWidth val="150"/>
        <c:axId val="191085952"/>
        <c:axId val="191366656"/>
      </c:barChart>
      <c:catAx>
        <c:axId val="191085952"/>
        <c:scaling>
          <c:orientation val="minMax"/>
        </c:scaling>
        <c:delete val="0"/>
        <c:axPos val="b"/>
        <c:title>
          <c:tx>
            <c:rich>
              <a:bodyPr/>
              <a:lstStyle/>
              <a:p>
                <a:pPr>
                  <a:defRPr/>
                </a:pPr>
                <a:r>
                  <a:rPr lang="en-US" sz="1050"/>
                  <a:t>Percent of Non-Missing</a:t>
                </a:r>
                <a:r>
                  <a:rPr lang="en-US" sz="1050" baseline="0"/>
                  <a:t> Observations</a:t>
                </a:r>
                <a:endParaRPr lang="en-US" sz="1050"/>
              </a:p>
            </c:rich>
          </c:tx>
          <c:overlay val="0"/>
        </c:title>
        <c:majorTickMark val="out"/>
        <c:minorTickMark val="none"/>
        <c:tickLblPos val="nextTo"/>
        <c:crossAx val="191366656"/>
        <c:crosses val="autoZero"/>
        <c:auto val="1"/>
        <c:lblAlgn val="ctr"/>
        <c:lblOffset val="100"/>
        <c:noMultiLvlLbl val="0"/>
      </c:catAx>
      <c:valAx>
        <c:axId val="191366656"/>
        <c:scaling>
          <c:orientation val="minMax"/>
          <c:max val="100"/>
        </c:scaling>
        <c:delete val="0"/>
        <c:axPos val="l"/>
        <c:majorGridlines/>
        <c:title>
          <c:tx>
            <c:rich>
              <a:bodyPr rot="-5400000" vert="horz"/>
              <a:lstStyle/>
              <a:p>
                <a:pPr>
                  <a:defRPr sz="1050"/>
                </a:pPr>
                <a:r>
                  <a:rPr lang="en-US" sz="1050"/>
                  <a:t>Number of Sites</a:t>
                </a:r>
              </a:p>
            </c:rich>
          </c:tx>
          <c:overlay val="0"/>
        </c:title>
        <c:numFmt formatCode="General" sourceLinked="1"/>
        <c:majorTickMark val="out"/>
        <c:minorTickMark val="none"/>
        <c:tickLblPos val="nextTo"/>
        <c:crossAx val="19108595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Percent</c:v>
          </c:tx>
          <c:invertIfNegative val="0"/>
          <c:cat>
            <c:strRef>
              <c:f>'Tables for Report'!$D$2:$D$11</c:f>
              <c:strCache>
                <c:ptCount val="10"/>
                <c:pt idx="0">
                  <c:v>&lt; 10%</c:v>
                </c:pt>
                <c:pt idx="1">
                  <c:v>10%-20%</c:v>
                </c:pt>
                <c:pt idx="2">
                  <c:v>20%-30%</c:v>
                </c:pt>
                <c:pt idx="3">
                  <c:v>30%-40%</c:v>
                </c:pt>
                <c:pt idx="4">
                  <c:v>40%-50%</c:v>
                </c:pt>
                <c:pt idx="5">
                  <c:v>50%-60%</c:v>
                </c:pt>
                <c:pt idx="6">
                  <c:v>60%-70%</c:v>
                </c:pt>
                <c:pt idx="7">
                  <c:v>70%-80%</c:v>
                </c:pt>
                <c:pt idx="8">
                  <c:v>80%-90%</c:v>
                </c:pt>
                <c:pt idx="9">
                  <c:v>90%-100%</c:v>
                </c:pt>
              </c:strCache>
            </c:strRef>
          </c:cat>
          <c:val>
            <c:numRef>
              <c:f>'Tables for Report'!$F$2:$F$11</c:f>
              <c:numCache>
                <c:formatCode>General</c:formatCode>
                <c:ptCount val="10"/>
                <c:pt idx="0">
                  <c:v>0</c:v>
                </c:pt>
                <c:pt idx="1">
                  <c:v>0</c:v>
                </c:pt>
                <c:pt idx="2">
                  <c:v>0</c:v>
                </c:pt>
                <c:pt idx="3">
                  <c:v>5</c:v>
                </c:pt>
                <c:pt idx="4">
                  <c:v>6</c:v>
                </c:pt>
                <c:pt idx="5">
                  <c:v>13</c:v>
                </c:pt>
                <c:pt idx="6">
                  <c:v>34</c:v>
                </c:pt>
                <c:pt idx="7">
                  <c:v>33</c:v>
                </c:pt>
                <c:pt idx="8">
                  <c:v>88</c:v>
                </c:pt>
                <c:pt idx="9">
                  <c:v>279</c:v>
                </c:pt>
              </c:numCache>
            </c:numRef>
          </c:val>
        </c:ser>
        <c:dLbls>
          <c:showLegendKey val="0"/>
          <c:showVal val="0"/>
          <c:showCatName val="0"/>
          <c:showSerName val="0"/>
          <c:showPercent val="0"/>
          <c:showBubbleSize val="0"/>
        </c:dLbls>
        <c:gapWidth val="150"/>
        <c:axId val="226249344"/>
        <c:axId val="240100096"/>
      </c:barChart>
      <c:catAx>
        <c:axId val="226249344"/>
        <c:scaling>
          <c:orientation val="minMax"/>
        </c:scaling>
        <c:delete val="0"/>
        <c:axPos val="b"/>
        <c:title>
          <c:tx>
            <c:rich>
              <a:bodyPr/>
              <a:lstStyle/>
              <a:p>
                <a:pPr>
                  <a:defRPr/>
                </a:pPr>
                <a:r>
                  <a:rPr lang="en-US"/>
                  <a:t>Percent</a:t>
                </a:r>
                <a:r>
                  <a:rPr lang="en-US" baseline="0"/>
                  <a:t> of Maximum Observations</a:t>
                </a:r>
                <a:endParaRPr lang="en-US"/>
              </a:p>
            </c:rich>
          </c:tx>
          <c:overlay val="0"/>
        </c:title>
        <c:majorTickMark val="out"/>
        <c:minorTickMark val="none"/>
        <c:tickLblPos val="nextTo"/>
        <c:crossAx val="240100096"/>
        <c:crosses val="autoZero"/>
        <c:auto val="1"/>
        <c:lblAlgn val="ctr"/>
        <c:lblOffset val="100"/>
        <c:noMultiLvlLbl val="0"/>
      </c:catAx>
      <c:valAx>
        <c:axId val="240100096"/>
        <c:scaling>
          <c:orientation val="minMax"/>
        </c:scaling>
        <c:delete val="0"/>
        <c:axPos val="l"/>
        <c:majorGridlines/>
        <c:title>
          <c:tx>
            <c:rich>
              <a:bodyPr rot="-5400000" vert="horz"/>
              <a:lstStyle/>
              <a:p>
                <a:pPr>
                  <a:defRPr/>
                </a:pPr>
                <a:r>
                  <a:rPr lang="en-US"/>
                  <a:t>Number of Sites</a:t>
                </a:r>
              </a:p>
            </c:rich>
          </c:tx>
          <c:overlay val="0"/>
        </c:title>
        <c:numFmt formatCode="General" sourceLinked="1"/>
        <c:majorTickMark val="out"/>
        <c:minorTickMark val="none"/>
        <c:tickLblPos val="nextTo"/>
        <c:crossAx val="22624934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190500</xdr:colOff>
      <xdr:row>2</xdr:row>
      <xdr:rowOff>57150</xdr:rowOff>
    </xdr:from>
    <xdr:to>
      <xdr:col>7</xdr:col>
      <xdr:colOff>495300</xdr:colOff>
      <xdr:row>16</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19</xdr:row>
      <xdr:rowOff>66675</xdr:rowOff>
    </xdr:from>
    <xdr:to>
      <xdr:col>7</xdr:col>
      <xdr:colOff>466725</xdr:colOff>
      <xdr:row>33</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28575</xdr:colOff>
      <xdr:row>12</xdr:row>
      <xdr:rowOff>185737</xdr:rowOff>
    </xdr:from>
    <xdr:to>
      <xdr:col>10</xdr:col>
      <xdr:colOff>333375</xdr:colOff>
      <xdr:row>27</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aaron.jenniges" refreshedDate="41129.621454745371" createdVersion="4" refreshedVersion="4" minRefreshableVersion="3" recordCount="458">
  <cacheSource type="worksheet">
    <worksheetSource ref="A2:I460" sheet="Appendix A"/>
  </cacheSource>
  <cacheFields count="9">
    <cacheField name="Sector" numFmtId="0">
      <sharedItems/>
    </cacheField>
    <cacheField name="Category" numFmtId="0">
      <sharedItems/>
    </cacheField>
    <cacheField name="File Name" numFmtId="0">
      <sharedItems/>
    </cacheField>
    <cacheField name="Observations" numFmtId="0">
      <sharedItems containsSemiMixedTypes="0" containsString="0" containsNumber="1" containsInteger="1" minValue="7778" maxValue="21213"/>
    </cacheField>
    <cacheField name="% of Maximum" numFmtId="9">
      <sharedItems containsSemiMixedTypes="0" containsString="0" containsNumber="1" minValue="0.36661010558069379" maxValue="1.00099093997735" count="846">
        <n v="0.61943815987933637"/>
        <n v="0.95531674208144801"/>
        <n v="0.94786953242835592"/>
        <n v="0.87881787330316741"/>
        <n v="0.98260746606334837"/>
        <n v="0.98647247360482659"/>
        <n v="0.90167797888386125"/>
        <n v="0.98326734539969829"/>
        <n v="0.95748491704374061"/>
        <n v="0.69909502262443435"/>
        <n v="0.84120475113122173"/>
        <n v="0.9445230015082956"/>
        <n v="0.98180618401206632"/>
        <n v="0.48152337858220212"/>
        <n v="0.68877262443438914"/>
        <n v="0.83323906485671195"/>
        <n v="0.66638386123680238"/>
        <n v="0.39484351432880843"/>
        <n v="0.83583144796380093"/>
        <n v="0.58432315233785825"/>
        <n v="0.94386312217194568"/>
        <n v="0.99024321266968329"/>
        <n v="0.80509992458521873"/>
        <n v="0.90898378582202111"/>
        <n v="0.68519042232277527"/>
        <n v="0.43702865761689291"/>
        <n v="0.71446078431372551"/>
        <n v="0.66445135746606332"/>
        <n v="0.94640837104072395"/>
        <n v="0.65148944193061842"/>
        <n v="0.84935897435897434"/>
        <n v="0.94951923076923073"/>
        <n v="0.73029788838612364"/>
        <n v="0.93123114630467574"/>
        <n v="0.87170060331825039"/>
        <n v="0.70734351432880849"/>
        <n v="0.89432503770739069"/>
        <n v="0.91911764705882348"/>
        <n v="0.9622454751131222"/>
        <n v="0.97883672699849167"/>
        <n v="0.86118966817496234"/>
        <n v="0.98322021116138758"/>
        <n v="0.69692684766214175"/>
        <n v="0.89418363499245856"/>
        <n v="0.8551093514328808"/>
        <n v="0.84412707390648567"/>
        <n v="0.92764894419306188"/>
        <n v="0.96380090497737558"/>
        <n v="0.38414404223227755"/>
        <n v="0.63400263951734537"/>
        <n v="0.79279788838612364"/>
        <n v="0.6589366515837104"/>
        <n v="0.88320135746606332"/>
        <n v="0.95225301659125183"/>
        <n v="0.99274132730015086"/>
        <n v="0.70427978883861242"/>
        <n v="0.95668363499245856"/>
        <n v="0.90181938159879338"/>
        <n v="0.68288084464555054"/>
        <n v="0.91303733031674206"/>
        <n v="0.88013763197586725"/>
        <n v="0.89710595776772251"/>
        <n v="0.99085595776772251"/>
        <n v="0.84351432880844646"/>
        <n v="0.94079939668174961"/>
        <n v="0.98713235294117652"/>
        <n v="0.97072963800904977"/>
        <n v="0.91237745098039214"/>
        <n v="0.98350301659125183"/>
        <n v="0.93919683257918551"/>
        <n v="0.97082390648567118"/>
        <n v="0.99292986425339369"/>
        <n v="0.83441742081447967"/>
        <n v="0.89366515837104077"/>
        <n v="0.76159502262443435"/>
        <n v="0.9176093514328808"/>
        <n v="0.97921380090497734"/>
        <n v="0.94518288084464552"/>
        <n v="0.85119720965309198"/>
        <n v="0.61552601809954754"/>
        <n v="0.96394230769230771"/>
        <n v="0.67976998491704377"/>
        <n v="0.63885746606334837"/>
        <n v="0.81160444947209653"/>
        <n v="0.83422888386123684"/>
        <n v="0.55406297134238314"/>
        <n v="0.89371229260935148"/>
        <n v="0.99575791855203621"/>
        <n v="0.97911953242835592"/>
        <n v="0.81537518853695323"/>
        <n v="0.96568627450980393"/>
        <n v="0.94325037707390647"/>
        <n v="0.8890460030165912"/>
        <n v="0.82786576168929105"/>
        <n v="0.75834276018099545"/>
        <n v="0.99269419306184015"/>
        <n v="0.90493024132730016"/>
        <n v="0.71724170437405732"/>
        <n v="0.86972096530920062"/>
        <n v="0.90822963800904977"/>
        <n v="0.67430241327300156"/>
        <n v="0.99208144796380093"/>
        <n v="0.76979638009049778"/>
        <n v="0.92760180995475117"/>
        <n v="0.55057503770739069"/>
        <n v="0.43924396681749622"/>
        <n v="0.88532239819004521"/>
        <n v="0.93834841628959276"/>
        <n v="0.94240196078431371"/>
        <n v="0.93990384615384615"/>
        <n v="0.84195889894419307"/>
        <n v="0.95611802413273006"/>
        <n v="0.6595022624434389"/>
        <n v="0.9148755656108597"/>
        <n v="0.84973604826546001"/>
        <n v="0.95880467571644046"/>
        <n v="0.94692684766214175"/>
        <n v="0.69391025641025639"/>
        <n v="0.96266968325791857"/>
        <n v="0.82800716440422317"/>
        <n v="0.94193061840120662"/>
        <n v="0.79397624434389136"/>
        <n v="0.91463989441930615"/>
        <n v="0.98364441930618396"/>
        <n v="0.74806749622926094"/>
        <n v="0.93905542986425339"/>
        <n v="0.59172322775263952"/>
        <n v="0.8448340874811463"/>
        <n v="0.97770550527903466"/>
        <n v="0.80717383107088991"/>
        <n v="0.91591251885369529"/>
        <n v="0.97299208144796379"/>
        <n v="0.91600678733031671"/>
        <n v="0.89894419306184015"/>
        <n v="0.63730203619909498"/>
        <n v="0.9078525641025641"/>
        <n v="0.83677413273001511"/>
        <n v="0.85817307692307687"/>
        <n v="0.99703054298642535"/>
        <n v="0.95607088989441935"/>
        <n v="0.97987368024132726"/>
        <n v="0.94824660633484159"/>
        <n v="0.98944193061840124"/>
        <n v="0.98826357466063353"/>
        <n v="0.93947963800904977"/>
        <n v="0.98392722473604821"/>
        <n v="0.77083333333333337"/>
        <n v="0.90686274509803921"/>
        <n v="0.81872171945701355"/>
        <n v="0.99071455505279038"/>
        <n v="0.86500754147812975"/>
        <n v="0.99382541478129716"/>
        <n v="0.80184766214177983"/>
        <n v="0.82065422322775261"/>
        <n v="0.8668929110105581"/>
        <n v="0.8141025641025641"/>
        <n v="0.90526018099547512"/>
        <n v="0.50226244343891402"/>
        <n v="0.51842948717948723"/>
        <n v="0.88584087481146301"/>
        <n v="0.92519796380090502"/>
        <n v="0.80048076923076927"/>
        <n v="0.91817496229260931"/>
        <n v="0.96842006033182504"/>
        <n v="0.98425716440422317"/>
        <n v="0.79699283559577683"/>
        <n v="0.98373868778280538"/>
        <n v="0.92340686274509809"/>
        <n v="0.97563159879336347"/>
        <n v="0.77220022624434392"/>
        <n v="0.97516025641025639"/>
        <n v="0.3957390648567119"/>
        <n v="0.9956636500754148"/>
        <n v="0.98915912518853699"/>
        <n v="0.85591063348416285"/>
        <n v="0.92991138763197589"/>
        <n v="0.84686085972850678"/>
        <n v="0.78464366515837103"/>
        <n v="0.90233785822021118"/>
        <n v="0.96069004524886881"/>
        <n v="0.41200037707390647"/>
        <n v="0.6459747360482655"/>
        <n v="0.97864819004524883"/>
        <n v="0.98680241327300156"/>
        <n v="0.82871417797888391"/>
        <n v="0.9293929110105581"/>
        <n v="0.63720776772247356"/>
        <n v="0.95658936651583715"/>
        <n v="0.50523190045248867"/>
        <n v="0.47105957767722473"/>
        <n v="0.99373114630467574"/>
        <n v="0.97567873303167418"/>
        <n v="0.93410633484162897"/>
        <n v="0.98892345399698345"/>
        <n v="0.39394796380090497"/>
        <n v="0.76315045248868774"/>
        <n v="0.93872549019607843"/>
        <n v="0.94598416289592757"/>
        <n v="0.98048642533936647"/>
        <n v="0.98430429864253388"/>
        <n v="0.98746229260935148"/>
        <n v="0.92590497737556565"/>
        <n v="0.99976432880844646"/>
        <n v="0.9806278280542986"/>
        <n v="0.99283559577677227"/>
        <n v="0.99542797888386125"/>
        <n v="0.83380467571644046"/>
        <n v="0.97332202111613875"/>
        <n v="0.77790346907993968"/>
        <n v="0.91581825037707387"/>
        <n v="0.90559012066365008"/>
        <n v="0.96851432880844646"/>
        <n v="0.97134238310708898"/>
        <n v="0.98859351432880849"/>
        <n v="0.94032805429864252"/>
        <n v="0.9822303921568627"/>
        <n v="0.98081636500754144"/>
        <n v="0.77347285067873306"/>
        <n v="0.9456070889894419"/>
        <n v="0.80429864253393668"/>
        <n v="0.78214555052790347"/>
        <n v="0.90969079939668174"/>
        <n v="0.77158748114630471"/>
        <n v="0.93132541478129716"/>
        <n v="0.92515082956259431"/>
        <n v="0.64229826546003022"/>
        <n v="0.73510558069381604"/>
        <n v="0.95149886877828049"/>
        <n v="0.87589555052790347"/>
        <n v="0.88833898944193057"/>
        <n v="0.88650075414781293"/>
        <n v="0.97751696832579182"/>
        <n v="0.9240196078431373"/>
        <n v="0.93127828054298645"/>
        <n v="0.92354826546003022"/>
        <n v="0.80839932126696834"/>
        <n v="0.97511312217194568"/>
        <n v="0.69037518853695323"/>
        <n v="0.6556843891402715"/>
        <n v="0.93038273001508298"/>
        <n v="0.54251508295625939"/>
        <n v="0.93090120663650078"/>
        <n v="0.68528469079939669"/>
        <n v="0.69928355957767718"/>
        <n v="0.93052413273001511"/>
        <n v="0.86378205128205132"/>
        <n v="0.67684766214177983"/>
        <n v="0.76621417797888391"/>
        <n v="0.97968514328808443"/>
        <n v="0.86844834087481149"/>
        <n v="0.90587292609351433"/>
        <n v="0.92076734539969829"/>
        <n v="0.84634238310708898"/>
        <n v="0.90497737556561086"/>
        <n v="0.95286576168929105"/>
        <n v="0.78539781297134237"/>
        <n v="0.86566742081447967"/>
        <n v="0.8723133484162896"/>
        <n v="0.96116138763197589"/>
        <n v="0.76206636500754144"/>
        <n v="0.96149132730015086"/>
        <n v="0.70168740573152333"/>
        <n v="0.95927601809954754"/>
        <n v="0.59422134238310709"/>
        <n v="0.61920248868778283"/>
        <n v="0.86769419306184015"/>
        <n v="0.92698906485671195"/>
        <n v="0.86076546003016596"/>
        <n v="0.74802036199095023"/>
        <n v="0.9358974358974359"/>
        <n v="0.78619909502262442"/>
        <n v="0.93311651583710409"/>
        <n v="0.93349358974358976"/>
        <n v="0.8636877828054299"/>
        <n v="0.81235859728506787"/>
        <n v="0.67519796380090502"/>
        <n v="0.89253393665158376"/>
        <n v="0.95230015082956254"/>
        <n v="0.97087104072398189"/>
        <n v="0.86491327300150833"/>
        <n v="0.7877545248868778"/>
        <n v="0.90738122171945701"/>
        <n v="0.96992835595776772"/>
        <n v="0.98732088989441935"/>
        <n v="0.43382352941176472"/>
        <n v="0.98783936651583715"/>
        <n v="0.95979449472096534"/>
        <n v="0.9934954751131222"/>
        <n v="0.98402149321266963"/>
        <n v="0.68217383107088991"/>
        <n v="0.98025075414781293"/>
        <n v="0.9568721719457014"/>
        <n v="0.98270173453996978"/>
        <n v="0.99043174962292613"/>
        <n v="0.92986425339366519"/>
        <n v="0.89927413273001511"/>
        <n v="0.99132730015082959"/>
        <n v="0.66789215686274506"/>
        <n v="0.89291101055806943"/>
        <n v="0.58050527903469085"/>
        <n v="0.9779411764705882"/>
        <n v="0.60256410256410253"/>
        <n v="0.94857654600301655"/>
        <n v="0.98100490196078427"/>
        <n v="0.74750188536953244"/>
        <n v="0.9143570889894419"/>
        <n v="0.73284313725490191"/>
        <n v="0.99410822021116141"/>
        <n v="0.52762066365007543"/>
        <n v="0.84813348416289591"/>
        <n v="0.98317307692307687"/>
        <n v="0.96464932126696834"/>
        <n v="0.98727375565610864"/>
        <n v="0.96427224736048267"/>
        <n v="0.82239819004524883"/>
        <n v="0.9757730015082956"/>
        <n v="0.91383861236802411"/>
        <n v="0.97002262443438914"/>
        <n v="0.98854638009049778"/>
        <n v="0.98656674208144801"/>
        <n v="0.99849170437405732"/>
        <n v="0.9989159125188537"/>
        <n v="0.95592948717948723"/>
        <n v="0.96940987933634992"/>
        <n v="0.99787895927601811"/>
        <n v="0.98722662141779793"/>
        <n v="0.96907993966817496"/>
        <n v="0.83050527903469085"/>
        <n v="0.50197963800904977"/>
        <n v="0.89842571644042235"/>
        <n v="0.98661387631975872"/>
        <n v="0.88395550527903466"/>
        <n v="0.88961161387631971"/>
        <n v="0.8825414781297134"/>
        <n v="0.96507352941176472"/>
        <n v="0.96794871794871795"/>
        <n v="0.85807880844645545"/>
        <n v="0.99076168929110109"/>
        <n v="0.95644796380090502"/>
        <n v="0.81311274509803921"/>
        <n v="0.36661010558069379"/>
        <n v="0.92915723981900455"/>
        <n v="0.94631410256410253"/>
        <n v="0.97549019607843135"/>
        <n v="0.87273755656108598"/>
        <n v="0.91534690799396679"/>
        <n v="0.79336349924585214"/>
        <n v="0.94028092006033182"/>
        <n v="0.94174208144796379"/>
        <n v="0.96884426847662142"/>
        <n v="0.94254336349924583"/>
        <n v="0.87023944193061842"/>
        <n v="0.97732843137254899"/>
        <n v="0.70446832579185525"/>
        <n v="0.90153657616892913"/>
        <n v="0.83191930618401211"/>
        <n v="0.90266779788838614"/>
        <n v="0.99335407239819007"/>
        <n v="0.93717006033182504"/>
        <n v="0.95079185520361986"/>
        <n v="0.60859728506787325"/>
        <n v="0.646540346907994"/>
        <n v="0.94391025641025639"/>
        <n v="0.5776300904977375"/>
        <n v="0.9375"/>
        <n v="0.86868401206636503"/>
        <n v="0.97190799396681749"/>
        <n v="0.94758672699849167"/>
        <n v="0.94023378582202111"/>
        <n v="0.97374622926093513"/>
        <n v="0.99896304675716441"/>
        <n v="0.98453996983408754"/>
        <n v="0.90163084464555054"/>
        <n v="0.87773378582202111"/>
        <n v="0.99816176470588236"/>
        <n v="0.99302413273001511"/>
        <n v="0.85935143288084459"/>
        <n v="0.96163273001508298"/>
        <n v="0.89234539969834092"/>
        <n v="0.97407616892911009"/>
        <n v="0.81754336349924583"/>
        <n v="0.98882918552036203"/>
        <n v="0.99472096530920062"/>
        <n v="0.9945795625942685"/>
        <n v="0.95017911010558065"/>
        <n v="0.99957579185520362"/>
        <n v="0.98519984917043746"/>
        <n v="0.97558446455505277"/>
        <n v="0.99915158371040724"/>
        <n v="0.97652714932126694"/>
        <n v="0.97935520361990946"/>
        <n v="0.9008766968325792"/>
        <n v="0.99745475113122173"/>
        <n v="0.97907239819004521"/>
        <n v="0.95465686274509809"/>
        <n v="0.959040346907994"/>
        <n v="0.95805052790346912"/>
        <n v="0.93495475113122173"/>
        <n v="0.96761877828054299"/>
        <n v="0.96182126696832582"/>
        <n v="0.96662895927601811"/>
        <n v="0.98166478129713419"/>
        <n v="0.97204939668174961"/>
        <n v="0.95357277526395179"/>
        <n v="0.9983974358974359"/>
        <n v="0.99985859728506787"/>
        <n v="0.96342383107088991"/>
        <n v="0.95937028657616896"/>
        <n v="0.97294494720965308"/>
        <n v="0.97280354449472095"/>
        <n v="0.85906862745098034"/>
        <n v="0.98642533936651589"/>
        <n v="0.90502450980392157"/>
        <n v="0.88282428355957765"/>
        <n v="0.87999622926093513"/>
        <n v="0.95446832579185525"/>
        <n v="0.99967006033182504"/>
        <n v="0.66968325791855199"/>
        <n v="0.77738499245852188"/>
        <n v="0.95409125188536958"/>
        <n v="0.94555995475113119"/>
        <n v="0.9703525641025641"/>
        <n v="0.99528657616892913"/>
        <n v="0.50283125707814269" u="1"/>
        <n v="0.76401472253680636" u="1"/>
        <n v="0.88750471876179693" u="1"/>
        <n v="0.91487353718384301" u="1"/>
        <n v="0.93417327293318231" u="1"/>
        <n v="0.94738580596451494" u="1"/>
        <n v="0.96904492261230657" u="1"/>
        <n v="0.99405436013590032" u="1"/>
        <n v="0.99641374103435254" u="1"/>
        <n v="0.92803888259720646" u="1"/>
        <n v="0.94361079652699131" u="1"/>
        <n v="0.96291053227633072" u="1"/>
        <n v="0.98791996979992447" u="1"/>
        <n v="0.99027935069837669" u="1"/>
        <n v="0.60324650811627034" u="1"/>
        <n v="0.70507738769346928" u="1"/>
        <n v="0.79369573423933559" u="1"/>
        <n v="0.95776708191770477" u="1"/>
        <n v="0.96012646281615699" u="1"/>
        <n v="0.84508305020762553" u="1"/>
        <n v="0.93233295583238962" u="1"/>
        <n v="0.93941109852774629" u="1"/>
        <n v="0.97192336730841822" u="1"/>
        <n v="0.98136089090222722" u="1"/>
        <n v="0.98372027180067945" u="1"/>
        <n v="0.81964892412231027" u="1"/>
        <n v="0.8328614571536429" u="1"/>
        <n v="0.85216119290298231" u="1"/>
        <n v="0.85687995469988676" u="1"/>
        <n v="0.988439033597584" u="1"/>
        <n v="0.68294639486598718" u="1"/>
        <n v="0.8314458286145715" u="1"/>
        <n v="0.86867685919214799" u="1"/>
        <n v="0.92619856549641377" u="1"/>
        <n v="0.93091732729331822" u="1"/>
        <n v="0.95257644394110985" u="1"/>
        <n v="0.97050773876934693" u="1"/>
        <n v="0.99688561721404301" u="1"/>
        <n v="1.0008965647414119" u="1"/>
        <n v="0.63958097395243485" u="1"/>
        <n v="0.86589278973197437" u="1"/>
        <n v="0.97994526236315593" u="1"/>
        <n v="0.80601170252925636" u="1"/>
        <n v="0.83474896187240466" u="1"/>
        <n v="0.85032087580218951" u="1"/>
        <n v="0.91864854662136652" u="1"/>
        <n v="0.97145149112872786" u="1"/>
        <n v="0.98938278595696494" u="1"/>
        <n v="0.93044545111362775" u="1"/>
        <n v="0.94129860324650816" u="1"/>
        <n v="0.97102680256700646" u="1"/>
        <n v="0.6895526613816535" u="1"/>
        <n v="0.80931483578708951" u="1"/>
        <n v="0.81403359758399396" u="1"/>
        <n v="0.88099282748206875" u="1"/>
        <n v="0.90029256323140805" u="1"/>
        <n v="0.90265194412986027" u="1"/>
        <n v="0.93238014345035858" u="1"/>
        <n v="0.93516421291053231" u="1"/>
        <n v="0.97197055492638729" u="1"/>
        <n v="0.77066817667044163" u="1"/>
        <n v="0.94932049830124576" u="1"/>
        <n v="0.96489241223103062" u="1"/>
        <n v="0.96961117402793506" u="1"/>
        <n v="0.97668931672329184" u="1"/>
        <n v="0.97904869762174407" u="1"/>
        <n v="0.80275575688939227" u="1"/>
        <n v="0.90595507738769343" u="1"/>
        <n v="0.92624575311438273" u="1"/>
        <n v="0.95639864099660254" u="1"/>
        <n v="0.98277651944129862" u="1"/>
        <n v="0.98513590033975085" u="1"/>
        <n v="0.99320498301245752" u="1"/>
        <n v="0.58116270290675731" u="1"/>
        <n v="0.79426198565496409" u="1"/>
        <n v="0.90788976972442426" u="1"/>
        <n v="0.91539260098150244" u="1"/>
        <n v="0.93096451491128729" u="1"/>
        <n v="0.94748018120045296" u="1"/>
        <n v="0.97763306908267267" u="1"/>
        <n v="0.9992921857304643" u="1"/>
        <n v="1.00099093997735" u="1"/>
        <n v="0.86966779916949788" u="1"/>
        <n v="0.90689882974707436" u="1"/>
        <n v="0.90925821064552659" u="1"/>
        <n v="0.96677991694979237" u="1"/>
        <n v="0.59489429973574937" u="1"/>
        <n v="0.6467063042657607" u="1"/>
        <n v="0.77826538316345795" u="1"/>
        <n v="0.8215836164590411" u="1"/>
        <n v="0.86216496791241981" u="1"/>
        <n v="0.89467723669309174" u="1"/>
        <n v="0.94134579086447712" u="1"/>
        <n v="0.96536428841072097" u="1"/>
        <n v="0.9687146092865232" u="1"/>
        <n v="0.97621744054360138" u="1"/>
        <n v="0.99414873537183845" u="1"/>
        <n v="0.82965269913174788" u="1"/>
        <n v="0.88382408456021144" u="1"/>
        <n v="0.91591166477916197" u="1"/>
        <n v="0.96772366930917331" u="1"/>
        <n v="0.97244243110607775" u="1"/>
        <n v="0.98565496413741038" u="1"/>
        <n v="1.0000471876179691" u="1"/>
        <n v="0.78628727821819555" u="1"/>
        <n v="0.78864665911664777" u="1"/>
        <n v="0.90269913174782934" u="1"/>
        <n v="0.96258021895054735" u="1"/>
        <n v="0.9767365043412608" u="1"/>
        <n v="0.50580407701019248" u="1"/>
        <n v="0.58498489996224989" u="1"/>
        <n v="0.73112495281238199" u="1"/>
        <n v="0.77307474518686292" u="1"/>
        <n v="0.81502453756134385" u="1"/>
        <n v="0.91685541713854279" u="1"/>
        <n v="0.93143639109097776" u="1"/>
        <n v="0.94186485466213665" u="1"/>
        <n v="0.98046432616081536" u="1"/>
        <n v="0.98381464703661758" u="1"/>
        <n v="0.98895809739524354" u="1"/>
        <n v="0.67596262740656854" u="1"/>
        <n v="0.9060022650056625" u="1"/>
        <n v="0.91921479803699513" u="1"/>
        <n v="0.92865232163080402" u="1"/>
        <n v="0.94559267648169121" u="1"/>
        <n v="0.98754246885617214" u="1"/>
        <n v="0.91072102680256706" u="1"/>
        <n v="0.92015855039637595" u="1"/>
        <n v="0.94280860702151759" u="1"/>
        <n v="0.99183654209135519" u="1"/>
        <n v="0.99462061155152892" u="1"/>
        <n v="0.43974141185352961" u="1"/>
        <n v="0.80138731596828994" u="1"/>
        <n v="0.93195545488863718" u="1"/>
        <n v="0.95125519063797659" u="1"/>
        <n v="0.97390524726311811" u="1"/>
        <n v="0.98475839939599852" u="1"/>
        <n v="0.99655530388825975" u="1"/>
        <n v="0.3845790864477161" u="1"/>
        <n v="0.43431483578708946" u="1"/>
        <n v="0.50254813137032839" u="1"/>
        <n v="0.89472442431106081" u="1"/>
        <n v="0.89944318610796525" u="1"/>
        <n v="0.90888070970177426" u="1"/>
        <n v="0.91638354095885244" u="1"/>
        <n v="0.94139297848244619" u="1"/>
        <n v="0.97626462816157045" u="1"/>
        <n v="0.97862400906002267" u="1"/>
        <n v="0.98098338995847489" u="1"/>
        <n v="0.98334277085692712" u="1"/>
        <n v="0.6977161192902982" u="1"/>
        <n v="0.87872782181955456" u="1"/>
        <n v="0.95554926387315964" u="1"/>
        <n v="0.97484899962249905" u="1"/>
        <n v="0.61990373725934311" u="1"/>
        <n v="0.64727255568138919" u="1"/>
        <n v="0.67506606266515667" u="1"/>
        <n v="0.83536240090600222" u="1"/>
        <n v="0.85607776519441303" u="1"/>
        <n v="0.94705549263873157" u="1"/>
        <n v="0.97442431106077765" u="1"/>
        <n v="0.97678369195922987" u="1"/>
        <n v="0.98192714231785583" u="1"/>
        <n v="0.98428652321630805" u="1"/>
        <n v="0.83772178180445456" u="1"/>
        <n v="0.86787466968667426" u="1"/>
        <n v="0.9385617214043035" u="1"/>
        <n v="0.9885805964514911" u="1"/>
        <n v="0.99136466591166483" u="1"/>
        <n v="0.51901661004152511" u="1"/>
        <n v="0.86174027935069841" u="1"/>
        <n v="0.90369007172517934" u="1"/>
        <n v="0.90604945262363157" u="1"/>
        <n v="0.90840883352208379" u="1"/>
        <n v="0.92869950924877309" u="1"/>
        <n v="0.9479992449981125" u="1"/>
        <n v="0.98758965647414121" u="1"/>
        <n v="0.98994903737259343" u="1"/>
        <n v="0.7717063042657607" u="1"/>
        <n v="0.77878444696111737" u="1"/>
        <n v="0.86032465081162701" u="1"/>
        <n v="0.89519630049075127" u="1"/>
        <n v="0.96451491128727818" u="1"/>
        <n v="0.97300868252170636" u="1"/>
        <n v="0.99188372970932426" u="1"/>
        <n v="0.89005285013212532" u="1"/>
        <n v="0.91407134767836917" u="1"/>
        <n v="0.94894299735749343" u="1"/>
        <n v="0.95465269913174788" u="1"/>
        <n v="0.95701208003020011" u="1"/>
        <n v="0.68596640241600604" u="1"/>
        <n v="0.86598716496791239" u="1"/>
        <n v="0.95795583238958093" u="1"/>
        <n v="0.97017742544356356" u="1"/>
        <n v="0.64302567006417521" u="1"/>
        <n v="0.70526613816534545" u="1"/>
        <n v="0.87070592676481695" u="1"/>
        <n v="0.89335598338995847" u="1"/>
        <n v="0.96503397508493771" u="1"/>
        <n v="0.78303133257833146" u="1"/>
        <n v="0.84291241978104947" u="1"/>
        <n v="0.92445262363155911" u="1"/>
        <n v="0.97112117780294449" u="1"/>
        <n v="0.98433371083427712" u="1"/>
        <n v="0.5431294828237071" u="1"/>
        <n v="0.70007550018875042" u="1"/>
        <n v="0.73593808984522457" u="1"/>
        <n v="0.83677802944507362" u="1"/>
        <n v="0.91694979237448093" u="1"/>
        <n v="0.94096828992072479" u="1"/>
        <n v="0.98291808229520572" u="1"/>
        <n v="0.66520385050962627" u="1"/>
        <n v="0.70814458286145721" u="1"/>
        <n v="0.87122499056247638" u="1"/>
        <n v="0.94054360135900339" u="1"/>
        <n v="0.98485277463193655" u="1"/>
        <n v="0.6671385428463571" u="1"/>
        <n v="0.80520951302378252" u="1"/>
        <n v="0.81327859569648919" u="1"/>
        <n v="0.89996224990562479" u="1"/>
        <n v="0.94663080407701017" u="1"/>
        <n v="0.47159305398263496" u="1"/>
        <n v="0.69115704039260095" u="1"/>
        <n v="0.84579086447716123" u="1"/>
        <n v="0.86466591166477913" u="1"/>
        <n v="0.87688750471876176" u="1"/>
        <n v="0.90189694224235561" u="1"/>
        <n v="0.90661570403926006" u="1"/>
        <n v="0.99900906002265011" u="1"/>
        <n v="0.68365420913552288" u="1"/>
        <n v="0.82880332200830498" u="1"/>
        <n v="0.88632502831257076" u="1"/>
        <n v="0.96036240090600222" u="1"/>
        <n v="0.63792940732351833" u="1"/>
        <n v="0.67044167610419025" u="1"/>
        <n v="0.84909399773499439" u="1"/>
        <n v="0.89812193280483199" u="1"/>
        <n v="0.96272178180445456" u="1"/>
        <n v="0.98438089845224608" u="1"/>
        <n v="0.99523405058512648" u="1"/>
        <n v="0.41246696866742166" u="1"/>
        <n v="0.80808795771989428" u="1"/>
        <n v="0.87268780671951685" u="1"/>
        <n v="0.90284069460173655" u="1"/>
        <n v="0.93157795394488485" u="1"/>
        <n v="0.95186862967157415" u="1"/>
        <n v="0.97687806719516801" u="1"/>
        <n v="0.98159682899207246" u="1"/>
        <n v="0.99381842204605508" u="1"/>
        <n v="0.61622310305775763" u="1"/>
        <n v="0.70248206870517171" u="1"/>
        <n v="0.71805398263495657" u="1"/>
        <n v="0.79487542468856176" u="1"/>
        <n v="0.88113439033597585" u="1"/>
        <n v="0.8868440921102303" u="1"/>
        <n v="0.89392223480558697" u="1"/>
        <n v="0.98768403171007924" u="1"/>
        <n v="0.76708191770479428" u="1"/>
        <n v="0.93823140807852023" u="1"/>
        <n v="0.95517176292940731" u="1"/>
        <n v="0.95753114382785953" u="1"/>
        <n v="0.98018120045300117" u="1"/>
        <n v="0.99004341260853157" u="1"/>
        <n v="0.39618724046810117" u="1"/>
        <n v="0.55119856549641377" u="1"/>
        <n v="0.81846923367308422" u="1"/>
        <n v="0.94431861079652701" u="1"/>
        <n v="0.94667799169497924" u="1"/>
        <n v="0.95989052472631187" u="1"/>
        <n v="0.96224990562476409" u="1"/>
        <n v="0.9919781049452624" u="1"/>
        <n v="0.86943186107965265" u="1"/>
        <n v="0.97404681011702532" u="1"/>
        <n v="0.99570592676481695" u="1"/>
        <n v="0.94625330313325784" u="1"/>
        <n v="0.95333144582861462" u="1"/>
        <n v="0.99056247640619099" u="1"/>
        <n v="0.88495658739146843" u="1"/>
        <n v="0.94011891279728199" u="1"/>
        <n v="0.96177802944507362" u="1"/>
        <n v="0.73367308418271049" u="1"/>
        <n v="0.87981313703284258" u="1"/>
        <n v="0.99386560966402415" u="1"/>
        <n v="0.9985843714609286" u="1"/>
        <n v="0.88354095885239714" u="1"/>
        <n v="0.91704416761041907" u="1"/>
        <n v="0.93020951302378252" u="1"/>
        <n v="0.97315024537561345" u="1"/>
        <n v="0.98022838807097012" u="1"/>
        <n v="0.98537183842959608" u="1"/>
        <n v="0.9877312193280483" u="1"/>
        <n v="0.89061910154775392" u="1"/>
        <n v="0.89533786334465837" u="1"/>
        <n v="0.94299735749339375" u="1"/>
        <n v="0.98966591166477913" u="1"/>
        <n v="0.99244998112495286" u="1"/>
        <n v="0.99952812382030953" u="1"/>
        <n v="0.86004152510381271" u="1"/>
        <n v="0.92506606266515667" u="1"/>
        <n v="0.98631559078897701" u="1"/>
        <n v="0.71526991317478295" u="1"/>
        <n v="0.76292940732351833" u="1"/>
        <n v="0.85905058512646282" u="1"/>
        <n v="0.86476028690071727" u="1"/>
        <n v="0.90335975839939597" u="1"/>
        <n v="0.94865987164967913" u="1"/>
        <n v="0.95337863344658358" u="1"/>
        <n v="0.96088146470366176" u="1"/>
        <n v="0.97409399773499439" u="1"/>
        <n v="0.97881275953189883" u="1"/>
        <n v="0.63802378255945635" u="1"/>
        <n v="0.67761419403548506" u="1"/>
        <n v="0.84446961117402797" u="1"/>
        <n v="0.95573801434503591" u="1"/>
        <n v="0.96045677614194036" u="1"/>
        <n v="0.98825028312570784" u="1"/>
        <n v="1.0000943752359381" u="1"/>
        <n v="0.3952906757266893" u="1"/>
        <n v="0.65968289920724799" u="1"/>
        <n v="0.78553227633069078" u="1"/>
        <n v="0.92459418648546621" u="1"/>
        <n v="0.92695356738391843" u="1"/>
        <n v="0.97975651189127977" u="1"/>
        <n v="0.98211589278973199" u="1"/>
        <n v="0.68606077765194418" u="1"/>
        <n v="0.91001321253303136" u="1"/>
        <n v="0.92181011702529259" u="1"/>
        <n v="0.991553416383541" u="1"/>
        <n v="0.76245753114382786" u="1"/>
        <n v="0.86664779161947902" u="1"/>
        <n v="0.94346923367308422" u="1"/>
        <n v="0.96375990939977352" u="1"/>
        <n v="0.98541902604756515" u="1"/>
        <n v="0.87372593431483581" u="1"/>
        <n v="0.91567572668931674" u="1"/>
        <n v="0.9897130992827482" u="1"/>
        <n v="0.99485654964137415" u="1"/>
        <n v="0.52821819554548888" u="1"/>
        <n v="0.66864854662136652" u="1"/>
        <n v="0.84730086825217066" u="1"/>
        <n v="0.93455077387693464" u="1"/>
        <n v="0.9981596828992072" u="1"/>
        <n v="0.6564269535673839" u="1"/>
        <n v="0.8421574178935447" u="1"/>
        <n v="0.9585692714231786" u="1"/>
        <n v="0.82894488486221218" u="1"/>
        <n v="0.89354473386183464" u="1"/>
        <n v="0.9571536428841072" u="1"/>
        <n v="0.62013967534918835" u="1"/>
        <n v="0.63472064930162331" u="1"/>
        <n v="0.75920158550396377" u="1"/>
        <n v="0.84781993204983008" u="1"/>
        <n v="0.94493204983012458" u="1"/>
        <n v="0.94965081162702902" u="1"/>
        <n v="0.60928652321630805" u="1"/>
        <n v="0.74834843337108348" u="1"/>
        <n v="0.96616647791619481" u="1"/>
        <n v="0.99395998489996229" u="1"/>
        <n v="0.36702529256323141" u="1"/>
        <n v="0.83418271045677617" u="1"/>
        <n v="0.9062853907134768" u="1"/>
        <n v="0.93601359003397511" u="1"/>
        <n v="0.95059456398640996" u="1"/>
        <n v="0.98032276330690826" u="1"/>
        <n v="0.98504152510381271" u="1"/>
        <n v="0.39439411098527749" u="1"/>
        <n v="0.43752359380898453" u="1"/>
        <n v="0.66024915062287659" u="1"/>
        <n v="0.7488674971687429" u="1"/>
        <n v="0.82332955832389576" u="1"/>
        <n v="0.85069837674594184" u="1"/>
        <n v="0.93695734239335593" u="1"/>
        <n v="0.95767270668176674" u="1"/>
        <n v="0.99962249905624767" u="1"/>
        <n v="0.97182899207248019" u="1"/>
        <n v="0.98834465836164587" u="1"/>
        <n v="0.99584748961872405" u="1"/>
        <n v="0.77246130615326536" u="1"/>
        <n v="0.79789543223858062" u="1"/>
        <n v="0.85914496036240096" u="1"/>
        <n v="0.96333522083805212" u="1"/>
        <n v="1.0002831257078142" u="1"/>
        <n v="1.0007078142695356" u="1"/>
        <n v="0.87330124575311441" u="1"/>
        <n v="0.94026047565118909" u="1"/>
        <n v="0.95720083050207627" u="1"/>
        <n v="0.99679124197810498" u="1"/>
        <n v="0.59239335598338994" u="1"/>
        <n v="0.94497923744809365" u="1"/>
        <n v="0.9591355228388071" u="1"/>
        <n v="0.97843525858814651" u="1"/>
        <n v="0.98079463948659873" u="1"/>
        <n v="0.48206870517176292" u="1"/>
        <n v="0.65222725556813888" u="1"/>
        <n v="0.69988674971687426" u="1"/>
        <n v="0.91341072102680254" u="1"/>
        <n v="0.96994148735371843" u="1"/>
        <n v="0.99495092487731218" u="1"/>
        <n v="0.74891468478671197" u="1"/>
        <n v="0.77434881087202723" u="1"/>
        <n v="0.81629860324650816" u="1"/>
        <n v="0.88934503586258962" u="1"/>
        <n v="0.90255756889392225" u="1"/>
        <n v="0.93228576821442055" u="1"/>
        <n v="0.93978859947149873" u="1"/>
        <n v="0.96951679879199693" u="1"/>
        <n v="0.98173839184597966" u="1"/>
        <n v="0.81252359380898453" u="1"/>
        <n v="0.83517365043412606" u="1"/>
        <n v="0.95394488486221218" u="1"/>
        <n v="0.97659494148735371" u="1"/>
        <n v="0.98839184597961494" u="1"/>
        <n v="0.55469044922612309" u="1"/>
        <n v="0.68053982634956589" u="1"/>
        <n v="0.78708946772366928" u="1"/>
        <n v="0.88420158550396377" u="1"/>
        <n v="0.96574178935447341" u="1"/>
        <n v="0.99447904869762171" u="1"/>
        <n v="1.0008021895054737" u="1"/>
        <n v="0.57828425821064555" u="1"/>
        <n v="0.69469611174027934" u="1"/>
        <n v="0.97517931294828242" u="1"/>
        <n v="0.98461683654209131" u="1"/>
      </sharedItems>
    </cacheField>
    <cacheField name="Start Date" numFmtId="14">
      <sharedItems containsSemiMixedTypes="0" containsNonDate="0" containsDate="1" containsString="0" minDate="1987-04-01T00:00:00" maxDate="1988-03-10T00:00:00"/>
    </cacheField>
    <cacheField name="End Date" numFmtId="14">
      <sharedItems containsSemiMixedTypes="0" containsNonDate="0" containsDate="1" containsString="0" minDate="1988-03-26T00:00:00" maxDate="1989-09-01T00:00:00"/>
    </cacheField>
    <cacheField name="Number of Variables" numFmtId="0">
      <sharedItems containsSemiMixedTypes="0" containsString="0" containsNumber="1" containsInteger="1" minValue="13" maxValue="43"/>
    </cacheField>
    <cacheField name="Number of End Uses" numFmtId="0">
      <sharedItems containsSemiMixedTypes="0" containsString="0" containsNumber="1" containsInteger="1" minValue="10" maxValue="4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aron.jenniges" refreshedDate="41200.632470370372" createdVersion="4" refreshedVersion="4" minRefreshableVersion="3" recordCount="7048">
  <cacheSource type="worksheet">
    <worksheetSource ref="C2:C7050" sheet="Appendix F"/>
  </cacheSource>
  <cacheFields count="1">
    <cacheField name="Variable Description" numFmtId="0">
      <sharedItems containsBlank="1" count="2577">
        <s v="GAS UTILITY NUMBER"/>
        <s v="UTILITY ID"/>
        <s v="CARD ID NUMBER 1"/>
        <s v="SITE"/>
        <s v="KWH in Cal Yr 1982"/>
        <s v="KWH/Capita in Cal Yr 1982"/>
        <s v="KWH/Sq Ft in Cal Yr 1982"/>
        <s v="Adjusted KWH in Cal Yr 1982"/>
        <s v="Adjusted KWH/Capita in Cal Yr 1982"/>
        <s v="Adjusted KWH/Sq Ft in Cal Yr 1982"/>
        <s v="Frequency of billing?"/>
        <s v="KWH Components Consistent?"/>
        <s v="KWH Time Series Uninterrupted?"/>
        <s v="Cal YR 1982 between 335 and 405 days?"/>
        <s v="DI_INTEGER"/>
        <s v="CH_NUMBER"/>
        <s v="CHANNEL_TYPE"/>
        <s v="PHASE"/>
        <s v="MULTIPLIER"/>
        <s v="SCALE"/>
        <s v="OFFSET"/>
        <s v="BYTE"/>
        <s v="CHAN_RES_05"/>
        <s v="CHAN_RES_OTHER"/>
        <s v="CT_SIZE"/>
        <s v="CT_TYPE"/>
        <s v="SCALING_RESISTORS"/>
        <s v="LINE_VOLTAGE"/>
        <s v="COUNT_OFF"/>
        <s v="OLD_COUNT"/>
        <s v="CH_CALIBRATION"/>
        <s v="BEGIN_DATE"/>
        <s v="END_DATE"/>
        <s v="VCODE"/>
        <s v="VERIFY_OK"/>
        <s v="HPLABEL"/>
        <s v="LABEL"/>
        <s v="GENERATION_INTEGER"/>
        <m/>
        <s v="CLIMATE ZONE"/>
        <s v="ELCAP STUDY"/>
        <s v="GEOGRAPHIC REGION"/>
        <s v="HOUSEHOLD INCOME"/>
        <s v="NUMBER OF OCCUPANTS"/>
        <s v="HOUSE SIZE (SQFT COND. SPACE)"/>
        <s v="VINTAGE"/>
        <s v="UTILITY"/>
        <s v="UTILITY TYPE"/>
        <s v="WATER HEATER FEATURES"/>
        <s v="WATER HEATER LOCATION"/>
        <s v="WATER HEATER LOCATION/FEATURES"/>
        <s v="NUMBER OF SPECIAL WATER HEATERS"/>
        <s v="NUMBER_STRUCTURES"/>
        <s v="GROSS_FLOOR"/>
        <s v="PLANS_AVAIL"/>
        <s v="NUMBER_TENANTS"/>
        <s v="YEAR_BUILT"/>
        <s v="NUMBER_STORIES"/>
        <s v="MOD_ADD_FLAG"/>
        <s v="SITE_ID1"/>
        <s v="SITE_ID2"/>
        <s v="SECONDARY_SITE_FLAG"/>
        <s v="KEY"/>
        <s v="ORIENTATION"/>
        <s v="BUILDING_COMPONENT"/>
        <s v="CONSTRUCTION_CODE"/>
        <s v="UA_FLAG"/>
        <s v="COMPONENT_AREA"/>
        <s v="COMPONENT_UA"/>
        <s v="MOD_OR_ADD"/>
        <s v="SYSTEM_AFFECTED"/>
        <s v="DESCRIPTION"/>
        <s v="YEAR_MADE"/>
        <s v="AFFECTED_FLOOR_AREA"/>
        <s v="YEAR_FLAG"/>
        <s v="TENANT_CODE"/>
        <s v="TENANT_BUSINESS"/>
        <s v="OCCUPANCY_YEAR"/>
        <s v="SIC_CODE"/>
        <s v="MONTH_BEGIN"/>
        <s v="MONTH_END"/>
        <s v="DAY_OF_WEEK"/>
        <s v="HOUR_OPEN"/>
        <s v="HOUR_CLOSE"/>
        <s v="PEAK_EMPLOYEE"/>
        <s v="AVG_EMPLOYEE"/>
        <s v="PEAK_CUSTOMER"/>
        <s v="AVG_CUSTOMER"/>
        <s v="OCCUP_FLAG"/>
        <s v="ZONE_NUMBER"/>
        <s v="CENTRAL_SYSTEM"/>
        <s v="USE_CODE"/>
        <s v="AVG_CEILING"/>
        <s v="AIR_TEMP_DEGF"/>
        <s v="AIR_TEMP_TIME"/>
        <s v="AIR_TEMP_DATE"/>
        <s v="UNCOND_ZONE"/>
        <s v="MEAS_PLAN_ZONE"/>
        <s v="MULT_SYSTEMS"/>
        <s v="TEMP_FLAG"/>
        <s v="PX_NUMBER"/>
        <s v="HVAC_FLAG"/>
        <s v="SYSTEM_TYPE"/>
        <s v="AUXILIARY_COUNT"/>
        <s v="CONSERVATION_COUNT"/>
        <s v="MEASURED_END_USE"/>
        <s v="PRIMARY_FUEL"/>
        <s v="SECONDARY_FUEL"/>
        <s v="LOAD_NUMBER"/>
        <s v="CONTROL_CODE"/>
        <s v="FDAS_PHASE1"/>
        <s v="FDAS_PHASE2"/>
        <s v="FDAS_PHASE3"/>
        <s v="INPUT_CAPACITY"/>
        <s v="PROXY_LOAD_NUMBER"/>
        <s v="EQUIPMENT_CODE"/>
        <s v="ZONE_FLAG"/>
        <s v="CHANNEL"/>
        <s v="HEIGHT_FROM_FLOOR"/>
        <s v="NEAR_THERMOSTAT"/>
        <s v="DIST_SYSTEM_TYPE"/>
        <s v="REHEAT_FUEL"/>
        <s v="ECONOMIZER_CODE"/>
        <s v="DESCRIPTION_CODE"/>
        <s v="TERMINAL_REHEAT"/>
        <s v="REHEAT_CAPACITY"/>
        <s v="CODE"/>
        <s v="COMPONENT"/>
        <s v="USE_ZONE_CODE"/>
        <s v="CONTROL_TYPE"/>
        <s v="TYPE"/>
        <s v="DATA_ENTERED"/>
        <s v="SITEID1"/>
        <s v="SITEID2"/>
        <s v="DATE_RECEIVED"/>
        <s v="DATE_COMPLETED"/>
        <s v="CISITE"/>
        <s v="REF - # REFRIGERATORS IN HOME"/>
        <s v="REF - # FREEZERS IN HOME"/>
        <s v="REF - # DISHWASHERS"/>
        <s v="REF - DISHWASH WITH SEP HEAT ELEMENT?"/>
        <s v="REF - DISHWASH HAS ENERGY SAVER SWITCH?"/>
        <s v="REF - # ELECTRIC OVENS IN HOME"/>
        <s v="REF - # OVENS IN HOME"/>
        <s v="REF - # MICROWAVE OVENS IN HOME"/>
        <s v="REF - # STOVE TOP RANGES IN HOME"/>
        <s v="REF - # CLOTHES WAHSERS IN HOME"/>
        <s v="REF - # ELEC CLOTHES DRYERS IN HOME"/>
        <s v="REF - MEDICAL EQUIPMENT ON METER?"/>
        <s v="REF - ELECTRIC WELL PUMP?"/>
        <s v="REF - IRRIGATI PUMPS ON METER?"/>
        <s v="REF - Number of basic appliances"/>
        <s v="REF - ELEC CERAMIC KILN IN HOME?"/>
        <s v="REF - CLOTHES WAHSERS IN HOME?"/>
        <s v="REF - ELEC CLOTHES DRYERS IN HOME?"/>
        <s v="REF - Freezer volume in cond space"/>
        <s v="REF - Freezer volume in uncond space"/>
        <s v="REF - Refrig volume in unCOND space"/>
        <s v="REF - Location of 1st refrig"/>
        <s v="REF - Volume of all refrigerators"/>
        <s v="REF - Volume of all freezers"/>
        <s v="REF - KWH in Cal Yr 1982"/>
        <s v="REF - KWH/Capi in Cal Yr 1982"/>
        <s v="REF - KWH/Sq Ft in Cal Yr 1982"/>
        <s v="REF - Adjusted KWH in Cal Yr 1982"/>
        <s v="REF - Adjusted KWH/Capita in Cal Yr 82"/>
        <s v="REF - Adjusted KWH/Sq Ft in Cal Yr 82"/>
        <s v="REF - Frequenc of billing?"/>
        <s v="REF - KWH Components Consistent?"/>
        <s v="REF - KWH Time Series Uninterrupted?"/>
        <s v="REF - Cal YR 1982 between 335-405 days?"/>
        <s v="REF - Tank cap of Non-Elec Water Heater"/>
        <s v="REF - Tank cap of Elec Water Heater"/>
        <s v="REF - Tank Ins in Non-Elec Water Heater"/>
        <s v="REF - Tank Ins in Elec Water Heater"/>
        <s v="REF - TYPE OF AIR CONDITIONING SYSTEM"/>
        <s v="REF - # heating units at site"/>
        <s v="REF - # fuel/heating sys grps at site"/>
        <s v="REF - # heating units in fuel/sys grp 1"/>
        <s v="REF - Fuel used in fuel/sys grp 1"/>
        <s v="REF - sys used in fuel/sys grp 1"/>
        <s v="REF - # heating units in fuel/sys grp 2"/>
        <s v="REF - Fuel used in fuel/sys grp 2"/>
        <s v="REF - sys used in fuel/sys grp 2"/>
        <s v="REF - # heating units in fuel/sys grp 3"/>
        <s v="REF - Fuel used in fuel/sys grp 3"/>
        <s v="REF - sys used in fuel/sys grp 3"/>
        <s v="REF - # heating units in fuel/sys grp 4"/>
        <s v="REF - Fuel used in fuel/sys grp 4"/>
        <s v="REF - sys used in fuel/sys grp 4"/>
        <s v="REF - # heating units in fuel/sys grp 5"/>
        <s v="REF - Fuel used in fuel/sys grp 5"/>
        <s v="REF - sys used in fuel/sys group 5"/>
        <s v="REF - SPACE HEATING FUEL USED MOST"/>
        <s v="REF - Wood heat used?"/>
        <s v="REF - Tank cap of Primary Water Heater"/>
        <s v="REF - Q76-FUEL TYPE USED IN WATER HEAT"/>
        <s v="REF - Number of Primary Water Heaters"/>
        <s v="REF - Solar Assist/Primary Water Heater"/>
        <s v="REF - Q0-1-TEMP OF HOT WATER"/>
        <s v="REF - ENERGY EFFICIENCY OF HOME"/>
        <s v="REF - Temp of home when awake"/>
        <s v="REF - Temp of home when asleep"/>
        <s v="REF - Temp of home when not home"/>
        <s v="REF - # OF RESIDENTS"/>
        <s v="REF - # in household &lt; 6 yrs old"/>
        <s v="REF - # in household 6 to 17 yrs old"/>
        <s v="REF - # occupants 18 - 65 yrs old"/>
        <s v="REF - # in household &gt; 65 yrs old"/>
        <s v="REF - Income - standardized levels"/>
        <s v="REF - Age of oldest household member"/>
        <s v="REF - Educatio of most educated member"/>
        <s v="REF - AT HOME FORM 9 TO 5"/>
        <s v="REF - PESHE Status 0 - no, 1 - yes"/>
        <s v="REF - OWNERSHI STATUS"/>
        <s v="REF - ESTIMATE YEAR DWELLING BUILT"/>
        <s v="REF - ORIGINAL UTILITY SERVING SITE"/>
        <s v="REF - ORIGINAL ZIPCODE"/>
        <s v="REF - GEOGRAPH AREA"/>
        <s v="REF - STUDY_1"/>
        <s v="REF - STUDY_2"/>
        <s v="REF - CLIMATE_"/>
        <s v="Occupants same in 83 and 86"/>
        <s v="REF - CURRENT UTILITY SERVING SITE"/>
        <s v="REF - CURRENT ZIPCODE"/>
        <s v="REF - YEAR MOVED IN"/>
        <s v="REF - Urban/Ru Indicator"/>
        <s v="REF - Occupant same in 83 and 85"/>
        <s v="REF - Occupant same in 83 and 86"/>
        <s v="REF - Occupant same in 85 and 86"/>
        <s v="REF - Occupant same in 86 and 87"/>
        <s v="REF - Number of rooms not heated"/>
        <s v="REF - Number of rooms"/>
        <s v="REF - FLOOR SQUARE FOOTAGE"/>
        <s v="REF - Area of UnCOND Zone/Total"/>
        <s v="REF - Volumne of COND Zone/Total"/>
        <s v="REF - Volumne of UnCOND Zone/Total"/>
        <s v="REF - FLOOR UA"/>
        <s v="REF - Number/A Windows"/>
        <s v="REF - Gross Area/All Windows"/>
        <s v="REF - Net Area/All Windows"/>
        <s v="REF - Area New Caulked/All Windows"/>
        <s v="REF - Area Old Caulked/All Windows"/>
        <s v="REF - Area Weatherstripped/All Windows"/>
        <s v="REF - Gross Area/North"/>
        <s v="REF - Net Area/North"/>
        <s v="REF - Area New Caulked/North"/>
        <s v="REF - Area Old Caulked/North"/>
        <s v="REF - Area Weatherstripped/North"/>
        <s v="REF - Gross Area/NE"/>
        <s v="REF - Net Area/NE"/>
        <s v="REF - Area New Caulked/NE"/>
        <s v="REF - Area Old Caulked/NE"/>
        <s v="REF - Area Weatherstripped/NE"/>
        <s v="REF - Gross Area/East"/>
        <s v="REF - Net Area/East"/>
        <s v="REF - Area New Caulked/East"/>
        <s v="REF - Area Old Caulked/East"/>
        <s v="REF - Area Weatherstripped/East"/>
        <s v="REF - Gross Area/SE"/>
        <s v="REF - Net Area/SE"/>
        <s v="REF - Area New Caulked/SE"/>
        <s v="REF - Area Old Caulked/SE"/>
        <s v="REF - Area Weatherstripped/SE"/>
        <s v="REF - Gross Area/South"/>
        <s v="REF - Net Area/South"/>
        <s v="REF - Area New Caulked/South"/>
        <s v="REF - Area Old Caulked/South"/>
        <s v="REF - Area Weatherstripped/South"/>
        <s v="REF - Gross Area/SW"/>
        <s v="REF - Net Area/SW"/>
        <s v="REF - Area New Caulked/SW"/>
        <s v="REF - Area Old Caulked/SW"/>
        <s v="REF - Area Weatherstripped/SW"/>
        <s v="REF - Gross Area/West"/>
        <s v="REF - Net Area/West"/>
        <s v="REF - Area New Caulked/West"/>
        <s v="REF - Area Old Caulked/West"/>
        <s v="REF - Area Weatherstripped/West"/>
        <s v="REF - Gross Area/NW"/>
        <s v="REF - Net Area/NW"/>
        <s v="REF - Area New Caulked/NW"/>
        <s v="REF - Area Old Caulked/NW"/>
        <s v="REF - Area Weatherstripped/NW"/>
        <s v="REF - Gross Area/Horizontal"/>
        <s v="REF - Net Area/Horizontal"/>
        <s v="REF - Area New Caulked/Horizontal"/>
        <s v="REF - Area Old Caulked/Horizontal"/>
        <s v="REF - Area Weatherstripped/Horizontal"/>
        <s v="REF - Gross Area/All Doors"/>
        <s v="REF - Glass Area/All Doors"/>
        <s v="REF - Area New Caulked/All Doors"/>
        <s v="REF - Area Old Caulked/All Doors"/>
        <s v="REF - Area Weatherstripped/All Doors"/>
        <s v="REF - Gross Area/North Dir"/>
        <s v="REF - Glass Area/North Dir"/>
        <s v="REF - Area New Caulked/North Dir"/>
        <s v="REF - Area Old Caulked/North Dir"/>
        <s v="REF - Area Weatherstripped/North Dir"/>
        <s v="REF - Gross Area/NE Dir"/>
        <s v="REF - Glass Area/NE Dir"/>
        <s v="REF - Area New Caulked/NE Dir"/>
        <s v="REF - Area Old Caulked/NE Dir"/>
        <s v="REF - Area Weatherstripped/NE Dir"/>
        <s v="REF - Gross Area/East Dir"/>
        <s v="REF - Glass Area/East Dir"/>
        <s v="REF - Area New Caulked/East Dir"/>
        <s v="REF - Area Old Caulked/East Dir"/>
        <s v="REF - Area Weatherstripped/East Dir"/>
        <s v="REF - Gross Area/SE Dir"/>
        <s v="REF - Glass Area/SE Dir"/>
        <s v="REF - Area New Caulked/SE Dir"/>
        <s v="REF - Area Old Caulked/SE Dir"/>
        <s v="REF - Area Weatherstripped/SE Dir"/>
        <s v="REF - Gross Area/South Dir"/>
        <s v="REF - Glass Area/South Dir"/>
        <s v="REF - Area New Caulked/South Dir"/>
        <s v="REF - Area Old Caulked/South Dir"/>
        <s v="REF - Area Weatherstripped/South Dir"/>
        <s v="REF - Gross Area/SW Dir"/>
        <s v="REF - Glass Area/SW Dir"/>
        <s v="REF - Area New Caulked/SW Dir"/>
        <s v="REF - Area Old Caulked/SW Dir"/>
        <s v="REF - Area Weatherstripped/SW Dir"/>
        <s v="REF - Gross Area/West Dir"/>
        <s v="REF - Glass Area/West Dir"/>
        <s v="REF - Area New Caulked/West Dir"/>
        <s v="REF - Area Old Caulked/West Dir"/>
        <s v="REF - Area Weatherstripped/West Dir"/>
        <s v="REF - Gross Area/NW Dir"/>
        <s v="REF - Glass Area/NW Dir"/>
        <s v="REF - Area New Caulked/NW Dir"/>
        <s v="REF - Area Old Caulked/NW Dir"/>
        <s v="REF - Area Weatherstripped/NW Dir"/>
        <s v="REF - Gross Area/All walls"/>
        <s v="REF - Window-D Area/All walls"/>
        <s v="REF - Window-D Area/North"/>
        <s v="REF - Window-D Area/NE"/>
        <s v="REF - Window-D Area/East"/>
        <s v="REF - Window-D Area/SE"/>
        <s v="REF - Window-D Area/South"/>
        <s v="REF - Window-D Area/SW"/>
        <s v="REF - Window-D Area/West"/>
        <s v="REF - Window-D Area/NW"/>
        <s v="REF - Net Ceil Area/ALL"/>
        <s v="REF - Net Ceil Area/Attic -Fin Ceil"/>
        <s v="REF - Net Ceil Area/No Attic - Fin Ceil"/>
        <s v="REF - Net Ceil Area/No Attic - Vaulted"/>
        <s v="REF - Net Ceil Area/No Attic - Exp Beam"/>
        <s v="REF - Net Ceil Area/Other"/>
        <s v="REF - Avg depth below grade/foundation"/>
        <s v="REF - Perimete length/foundation"/>
        <s v="REF - Free vent area/foundation"/>
        <s v="REF - Avg depth below grade/basement"/>
        <s v="REF - Perimete length/basement"/>
        <s v="REF - Free vent area/basement"/>
        <s v="REF - Avg depth below grade/crawl space"/>
        <s v="REF - Perimete length/crawl space"/>
        <s v="REF - Free vent area/crawl space"/>
        <s v="REF - Avg depth below grade/blocks"/>
        <s v="REF - Perimete length/blocks"/>
        <s v="REF - Free vent area/blocks"/>
        <s v="REF - Avg depth below grade/other"/>
        <s v="REF - Perimete length/other"/>
        <s v="REF - Free vent area/other"/>
        <s v="REF - BASEMENT AREA"/>
        <s v="REF - SLAB AREA"/>
        <s v="REF - NET SQUARE FEET"/>
        <s v="REF - DOOR UA"/>
        <s v="REF - WALL UA"/>
        <s v="REF - CEILING UA"/>
        <s v="REF - BASEMENT UA"/>
        <s v="REF - SLAB UA"/>
        <s v="REF - TOTAL UA"/>
        <s v="REF - Avg depth below grade/slab"/>
        <s v="REF - Perimete length/slab"/>
        <s v="REF - Free vent area/slab"/>
        <s v="Date survey administered to site"/>
        <s v="# REFRIGERATORS IN HOME"/>
        <s v="# FREEZERS IN HOME"/>
        <s v="# DISHWASHERS"/>
        <s v="DISHWASHER WITH SEP HEAT ELEMENT?"/>
        <s v="DISHWASHER WITH ENERGY SAVER SWITCH?"/>
        <s v="# ELECTRIC OVENS IN HOME"/>
        <s v="# OVENS IN HOME"/>
        <s v="# MICROWAVE OVENS IN HOME"/>
        <s v="# STOVE TOP RANGES IN HOME"/>
        <s v="# CLOTHES WAHSERS IN HOME"/>
        <s v="# ELEC CLOTHES DRYERS IN HOME"/>
        <s v="MEDICAL EQUIPMENT ON METER?"/>
        <s v="ELECTRIC WELL PUMP?"/>
        <s v="IRRIGATION PUMPS ON METER?"/>
        <s v="Number of basic appliances"/>
        <s v="ELEC CERAMIC KILN IN HOME?"/>
        <s v="CLOTHES WAHSERS IN HOME?"/>
        <s v="ELEC CLOTHES DRYERS IN HOME?"/>
        <s v="Freezer volume in conditioned space"/>
        <s v="Freezer volume in unconditioned space"/>
        <s v="Refrig volume in unconditioned space"/>
        <s v="Location of 1st refrig"/>
        <s v="Volume of all refrigerators"/>
        <s v="Volume of all freezers"/>
        <s v="Tank Capacity of Non-Elec Water Heater"/>
        <s v="Tank Capacity of Elec Water Heater"/>
        <s v="Tank Ins used by Non-Elec Water Heater"/>
        <s v="Tank Ins used by Elec Water Heater"/>
        <s v="TYPE OF AIR CONDITIONING SYSTEM"/>
        <s v="# heating units at site"/>
        <s v="# fuel/heating sys combinations at site"/>
        <s v="# heating units in fuel/system group 1"/>
        <s v="Fuel used in fuel/system group 1"/>
        <s v="System used in fuel/system group 1"/>
        <s v="# heating units in fuel/system group 2"/>
        <s v="Fuel used in fuel/system group 2"/>
        <s v="System used in fuel/system group 2"/>
        <s v="# heating units in fuel/system group 3"/>
        <s v="Fuel used in fuel/system group 3"/>
        <s v="System used in fuel/system group 3"/>
        <s v="# heating units in fuel/system group 4"/>
        <s v="Fuel used in fuel/system group 4"/>
        <s v="System used in fuel/system group 4"/>
        <s v="# heating units in fuel/system group 5"/>
        <s v="Fuel used in fuel/system group 5"/>
        <s v="System used in fuel/system group 5"/>
        <s v="SPACE HEATING FUEL USED MOST"/>
        <s v="Wood heat used?"/>
        <s v="Tank Capacity of Primary Water Heater"/>
        <s v="Q76-TYPE OF FUEL USED FOR HEATING WATE"/>
        <s v="Number of Primary Water Heaters"/>
        <s v="Solar Assist to Primary Water Heater"/>
        <s v="Q0-1-TEMPERATURE OF HOT WATER"/>
        <s v="HEATING SYSTEM USED MOST OFTEN"/>
        <s v="ENERGY EFFICIENCY OF HOME"/>
        <s v="Temp of home when awake"/>
        <s v="Temp of home when asleep"/>
        <s v="Temp of home when not home"/>
        <s v="# OF RESIDENTS"/>
        <s v="# in household &lt; 6 yrs old"/>
        <s v="# in household 6 to 17 yrs old"/>
        <s v="# occupants 18 - 65 yrs old"/>
        <s v="# in household &gt; 65 yrs old"/>
        <s v="Income - standardized levels"/>
        <s v="Age of oldest household member"/>
        <s v="Education of most educated member"/>
        <s v="AT HOME FORM 9 TO 5"/>
        <s v="PESHE Status 0 - no, 1 - yes"/>
        <s v="OWNERSHIP STATUS"/>
        <s v="ESTIMATED YEAR DWELLING BUILT"/>
        <s v="ORIGINAL UTILITY SERVING SITE"/>
        <s v="ORIGINAL ZIPCODE"/>
        <s v="GEOGRAPHIC AREA"/>
        <s v="STUDY_1"/>
        <s v="STUDY_2"/>
        <s v="CLIMATE_ZONE"/>
        <s v="CURRENT UTILITY SERVING SITE"/>
        <s v="CURRENT ZIPCODE"/>
        <s v="YEAR MOVED IN"/>
        <s v="Urban/Rural Indicator"/>
        <s v="Occupants same in 83 and 85"/>
        <s v="Occupants same in 85 and 86"/>
        <s v="Occupants same in 86 and 87"/>
        <s v="Number of rooms not heated"/>
        <s v="Number of rooms"/>
        <s v="FLOOR SQUARE FOOTAGE"/>
        <s v="Area of Unconditioned Zone/Total"/>
        <s v="Volumne of Conditioned Zone/Total"/>
        <s v="Volumne of Unconditioned Zone/Total"/>
        <s v="FLOOR UA"/>
        <s v="Number/All Windows"/>
        <s v="Gross Area/All Windows"/>
        <s v="Net Area/All Windows"/>
        <s v="Area New Caulked/All Windows"/>
        <s v="Area Old Caulked/All Windows"/>
        <s v="Area Weatherstripped/All Windows"/>
        <s v="Gross Area/North"/>
        <s v="Net Area/North"/>
        <s v="Area New Caulked/North"/>
        <s v="Area Old Caulked/North"/>
        <s v="Area Weatherstripped/North"/>
        <s v="Gross Area/Northeast"/>
        <s v="Net Area/Northeast"/>
        <s v="Area New Caulked/Northeast"/>
        <s v="Area Old Caulked/Northeast"/>
        <s v="Area Weatherstripped/Northeast"/>
        <s v="Gross Area/East"/>
        <s v="Net Area/East"/>
        <s v="Area New Caulked/East"/>
        <s v="Area Old Caulked/East"/>
        <s v="Area Weatherstripped/East"/>
        <s v="Gross Area/Southeast"/>
        <s v="Net Area/Southeast"/>
        <s v="Area New Caulked/Southeast"/>
        <s v="Area Old Caulked/Southeast"/>
        <s v="Area Weatherstripped/Southeast"/>
        <s v="Gross Area/South"/>
        <s v="Net Area/South"/>
        <s v="Area New Caulked/South"/>
        <s v="Area Old Caulked/South"/>
        <s v="Area Weatherstripped/South"/>
        <s v="Gross Area/Southwest"/>
        <s v="Net Area/Southwest"/>
        <s v="Area New Caulked/Southwest"/>
        <s v="Area Old Caulked/Southwest"/>
        <s v="Area Weatherstripped/Southwest"/>
        <s v="Gross Area/West"/>
        <s v="Net Area/West"/>
        <s v="Area New Caulked/West"/>
        <s v="Area Old Caulked/West"/>
        <s v="Area Weatherstripped/West"/>
        <s v="Gross Area/Northwest"/>
        <s v="Net Area/Northwest"/>
        <s v="Area New Caulked/Northwest"/>
        <s v="Area Old Caulked/Northwest"/>
        <s v="Area Weatherstripped/Northwest"/>
        <s v="Gross Area/Horizontal"/>
        <s v="Net Area/Horizontal"/>
        <s v="Area New Caulked/Horizontal"/>
        <s v="Area Old Caulked/Horizontal"/>
        <s v="Area Weatherstripped/Horizontal"/>
        <s v="Gross Area/All Doors"/>
        <s v="Glass Area/All Doors"/>
        <s v="Area New Caulked/All Doors"/>
        <s v="Area Old Caulked/All Doors"/>
        <s v="Area Weatherstripped/All Doors"/>
        <s v="Gross Area/North Dir"/>
        <s v="Glass Area/North Dir"/>
        <s v="Area New Caulked/North Dir"/>
        <s v="Area Old Caulked/North Dir"/>
        <s v="Area Weatherstripped/North Dir"/>
        <s v="Gross Area/Northeast Dir"/>
        <s v="Glass Area/Northeast Dir"/>
        <s v="Area New Caulked/Northeast Dir"/>
        <s v="Area Old Caulked/Northeast Dir"/>
        <s v="Area Weatherstripped/Northeast Dir"/>
        <s v="Gross Area/East Dir"/>
        <s v="Glass Area/East Dir"/>
        <s v="Area New Caulked/East Dir"/>
        <s v="Area Old Caulked/East Dir"/>
        <s v="Area Weatherstripped/East Dir"/>
        <s v="Gross Area/Southeast Dir"/>
        <s v="Glass Area/Southeast Dir"/>
        <s v="Area New Caulked/Southeast Dir"/>
        <s v="Area Old Caulked/Southeast Dir"/>
        <s v="Area Weatherstripped/Southeast Dir"/>
        <s v="Gross Area/South Dir"/>
        <s v="Glass Area/South Dir"/>
        <s v="Area New Caulked/South Dir"/>
        <s v="Area Old Caulked/South Dir"/>
        <s v="Area Weatherstripped/South Dir"/>
        <s v="Gross Area/Southwest Dir"/>
        <s v="Glass Area/Southwest Dir"/>
        <s v="Area New Caulked/Southwest Dir"/>
        <s v="Area Old Caulked/Southwest Dir"/>
        <s v="Area Weatherstripped/Southwest Dir"/>
        <s v="Gross Area/West Dir"/>
        <s v="Glass Area/West Dir"/>
        <s v="Area New Caulked/West Dir"/>
        <s v="Area Old Caulked/West Dir"/>
        <s v="Area Weatherstripped/West Dir"/>
        <s v="Gross Area/Northwest Dir"/>
        <s v="Glass Area/Northwest Dir"/>
        <s v="Area New Caulked/Northwest Dir"/>
        <s v="Area Old Caulked/Northwest Dir"/>
        <s v="Area Weatherstripped/Northwest Dir"/>
        <s v="Gross Area/All walls"/>
        <s v="Window-Door Area/All walls"/>
        <s v="Window-Door Area/North"/>
        <s v="Window-Door Area/Northeast"/>
        <s v="Window-Door Area/East"/>
        <s v="Window-Door Area/Southeast"/>
        <s v="Window-Door Area/South"/>
        <s v="Window-Door Area/Southwest"/>
        <s v="Window-Door Area/West"/>
        <s v="Window-Door Area/Northwest"/>
        <s v="Net Ceil Area/ALL"/>
        <s v="Net Ceil Area/Attic -Fin Ceil"/>
        <s v="Net Ceil Area/No Attic - Fin Ceil"/>
        <s v="Net Ceil Area/No Attic - Vaulted Ceil"/>
        <s v="Net Ceil Area/No Attic - Exp Beam Ceil"/>
        <s v="Net Ceil Area/Other"/>
        <s v="Avg depth below grade/foundation"/>
        <s v="Perimeter length/foundation"/>
        <s v="Free vent area/foundation"/>
        <s v="Avg depth below grade/basement"/>
        <s v="Perimeter length/basement"/>
        <s v="Free vent area/basement"/>
        <s v="Avg depth below grade/crawl space"/>
        <s v="Perimeter length/crawl space"/>
        <s v="Free vent area/crawl space"/>
        <s v="Avg depth below grade/blocks"/>
        <s v="Perimeter length/blocks"/>
        <s v="Free vent area/blocks"/>
        <s v="Avg depth below grade/other"/>
        <s v="Perimeter length/other"/>
        <s v="Free vent area/other"/>
        <s v="BASEMENT AREA"/>
        <s v="SLAB AREA"/>
        <s v="NET SQUARE FEET"/>
        <s v="DOOR UA"/>
        <s v="WALL UA"/>
        <s v="CEILING UA"/>
        <s v="BASEMENT UA"/>
        <s v="SLAB UA"/>
        <s v="TOTAL UA"/>
        <s v="Avg depth below grade/slab"/>
        <s v="Perimeter length/slab"/>
        <s v="Free vent area/slab"/>
        <s v="DATE"/>
        <s v="DAY"/>
        <s v="DAY OF WEEK"/>
        <s v="MONTH"/>
        <s v="SITE ID"/>
        <s v="YEAR"/>
        <s v="ENERGY_EFFICIENCY_1"/>
        <s v="TEMP_AWAKE_2"/>
        <s v="ROOMS_NOT_HEATED_3A"/>
        <s v="BEDROOMS_NOHEAT_COUNT_3B"/>
        <s v="BATHROOMS_NOHEAT_COUNT_3C"/>
        <s v="DENS_NOHEAT_COUNT_3D"/>
        <s v="DININGROOMS_NOHEAT_COUNT_3E"/>
        <s v="FAMILYROOMS_NOHEAT_COUNT_3F"/>
        <s v="KITCHENS_EAT_IN_NOHEAT_COUNT_3G"/>
        <s v="KITCHENS_NO_EAT_NOHEAT_COUNT_3H"/>
        <s v="LIVINGROOMS_NOHEAT_COUNT_3I"/>
        <s v="OTHERSMALLROOMS_NOHEAT_COUNT_3J"/>
        <s v="OTHERLARGEROOMS_NOHEAT_COUNT_3K"/>
        <s v="AWAY_WEEK_4"/>
        <s v="PETS_LET_OUT_5"/>
        <s v="TEMP_68_OR_LESS_6A"/>
        <s v="REDCE_TEMP_TO_120_6B"/>
        <s v="CONSRV_SAVE_MONEY_6C"/>
        <s v="NOONE_HOME_2HOUR_6D"/>
        <s v="MAKE_ENRGY_EFFICNT_6E"/>
        <s v="RT_TO_USE_ENERGY_6F"/>
        <s v="PRICE_OVER_ENRGY_SAVNG_6G"/>
        <s v="CHNGE_LIFE_TO_CONSRV_6H"/>
        <s v="HOUSEHOLD_LT6YRS_COUNT_7A"/>
        <s v="HOUSEHOLD_6TO17YRS_COUNT_7B"/>
        <s v="HOUSEHOLD_18TO65YRS_COUNT_7C"/>
        <s v="HOUSEHOLD_GT65YRS_COUNT_7D"/>
        <s v="AGE_RESPONDENT_8A"/>
        <s v="AGE_OTHER_ADULT_8B"/>
        <s v="SEX_RESPONDENT_9A"/>
        <s v="SEX_OTHER_ADULT_9B"/>
        <s v="EMPLOYED_FULL_RESPONDENT_10A"/>
        <s v="EMPLOY_FULL_OTHER_ADULT_10B"/>
        <s v="SCHOOLING_RESPONDENT_11A"/>
        <s v="SCHOOLING_OTHER_ADULT_11B"/>
        <s v="INCOME_12"/>
        <s v="PERCT_INCOME_TRANSPT_13A"/>
        <s v="PERCT_INCOME_HOUSING_13B"/>
        <s v="PERCT_INCOME_DURABLE_13C"/>
        <s v="PERCT_INCOME_ENERGY_13D"/>
        <s v="PERCT_INCOME_FOOD_13E"/>
        <s v="PERCT_INCOME_CLOTH_13F"/>
        <s v="PERCT_INCOME_REC_13G"/>
        <s v="PERCT_INCOME_MEDIC_13H"/>
        <s v="PERCT_INCOME_SAV_13I"/>
        <s v="PERCT_INCOME_OTHR_13J"/>
        <s v="# rooms not heated"/>
        <s v="# occupants"/>
        <s v="Education level of most educated member"/>
        <s v="PERCEIVED ENERGY EFFICIENCY"/>
        <s v="PERCEIVED ENERGY PRICES PAST"/>
        <s v="PERCEIVED ENERGY PRICES FUTURE"/>
        <s v="# KITCHENS W/ EATING AREA"/>
        <s v="# KITCHENS W/O EATING AREA"/>
        <s v="# DINING ROOMS"/>
        <s v="# LIVING ROOMS"/>
        <s v="# FAMILY/REC ROOMS"/>
        <s v="# DEN/STUDY/LIBRARY/SEWING ROOMS"/>
        <s v="# BEDROOMS"/>
        <s v="# BATHROOMS"/>
        <s v="# ROOMS &lt; 8' X 10'"/>
        <s v="# ROOMS &gt; 8' X 10'"/>
        <s v="# KITCH W/ EAT AREA - MAIN LIVING AREA"/>
        <s v="# KITCH W/O EAT AREA - MAIN LIVING AREA"/>
        <s v="# DINING ROOMS - MAIN LIVING AREA"/>
        <s v="# LIVING ROOMS - MAIN LIVING AREA"/>
        <s v="# FAMILY/REC ROOMS - MAIN LIVING AREA"/>
        <s v="# DEN/STUDY/LIB/SEW RMS - MAIN LIVE AREA"/>
        <s v="# BEDROOMS - MAIN LIVING AREA"/>
        <s v="# BATHROOMS - MAIN LIVING AREA"/>
        <s v="# ROOMS &lt; 8' X 10' - MAIN LIVING AREA"/>
        <s v="# ROOMS &gt; 8' X 10' - MAIN LIVING AREA"/>
        <s v="TEMP WHILE AWAKE"/>
        <s v="MIN TEMP WHILE AWAKE"/>
        <s v="MAX TEMP WHILE AWAKE"/>
        <s v="TEMP WHILE ASLEEP"/>
        <s v="MIN TEMP WHILE ASLEEP"/>
        <s v="MAX TEMP WHILE ASLEEP"/>
        <s v="# KITCH W/ EAT AREA - HIGHER TEMP"/>
        <s v="# KITCH W/O EAT AREA - HIGHER TEMP"/>
        <s v="# DINING ROOMS - HIGHER TEMP"/>
        <s v="# LIVING ROOMS - HIGHER TEMP"/>
        <s v="# FAMILY/REC ROOMS - HIGHER TEMP"/>
        <s v="# DEN/STUDY/LIB/SEW RMS - HIGHER TEMP"/>
        <s v="# BEDROOMS - HIGHER TEMP"/>
        <s v="# BATHROOMS - HIGHER TEMP"/>
        <s v="# ROOMS &lt; 8' X 10' - HIGHER TEMP"/>
        <s v="# ROOMS &gt; 8' X 10' - HIGHER TEMP"/>
        <s v="# KITCH W/ EAT AREA - LOWER TEMP"/>
        <s v="# KITCH W/O EAT AREA - LOWER TEMP"/>
        <s v="# DINING ROOMS - LOWER TEMP"/>
        <s v="# LIVING ROOMS - LOWER TEMP"/>
        <s v="# FAMILY/REC ROOMS - LOWER TEMP"/>
        <s v="# DEN/STUDY/LIB/SEW RMS - LOWER TEMP"/>
        <s v="# BEDROOMS - LOWER TEMP"/>
        <s v="# BATHROOMS - LOWER TEMP"/>
        <s v="# ROOMS &lt; 8' X 10' - LOWER TEMP"/>
        <s v="# ROOMS &gt; 8' X 10' - LOWER TEMP"/>
        <s v="# KITCH W/ EAT AREA - CLOSED OFF"/>
        <s v="# KITCH W/O EAT AREA - CLOSED OFF"/>
        <s v="# DINING ROOMS - CLOSED OFF"/>
        <s v="# LIVING ROOMS - CLOSED OFF"/>
        <s v="# FAMILY/REC ROOMS - CLOSED OFF"/>
        <s v="# DEN/STUDY/LIB/SEW RMS - CLOSED OFF"/>
        <s v="# BEDROOMS - CLOSED OFF"/>
        <s v="# BATHROOMS - CLOSED OFF"/>
        <s v="# ROOMS &lt; 8' X 10' - CLOSED OFF"/>
        <s v="# ROOMS &gt; 8' X 10' - CLOSED OFF"/>
        <s v="ADDITIONS SINCE 9/85"/>
        <s v="ADDITION SQUARE FOOTAGE"/>
        <s v="ADDITION COMPLETED MONTH"/>
        <s v="ADDITION COMPLETED YEAR"/>
        <s v="USED WOOD HEAT"/>
        <s v="# FREESTANDING WOODSTOVES USED"/>
        <s v="# FIREPLACE INSERTS USED"/>
        <s v="# WOOD FURNACES USED"/>
        <s v="# FIREPLACE WITH HEATOLATOR USED"/>
        <s v="# FIREPLACE W/O HEATOLATOR/INSERT USED"/>
        <s v="# OTHER WOOD BURNING EQUIPMENT USED"/>
        <s v="HEAT FUEL USED MOST"/>
        <s v="SOMEONE HOME 9:00 - 5:00"/>
        <s v="# REFRIGERATORS"/>
        <s v="# FREEZERS"/>
        <s v="# STOVE TOPS"/>
        <s v="# NATURAL GAS STOVE TOPS"/>
        <s v="# ELECTRIC STOVE TOPS"/>
        <s v="# OTHER FUEL STOVE TOPS"/>
        <s v="# OVENS"/>
        <s v="# ELECTRIC OVENS"/>
        <s v="# OTHER FUEL OVENS"/>
        <s v="# MICROWAVE OVENS"/>
        <s v="# CLOTHES WASHERS"/>
        <s v="# CLOTHES DRYERS"/>
        <s v="# NATURAL GAS CLOTHES DRYERS"/>
        <s v="# ELECTRIC CLOTHES DRYERS"/>
        <s v="# REFRIGERATORS PURCHASED"/>
        <s v="# FREEZERS PURCHASED"/>
        <s v="# STOVE TOPS PURCHASED"/>
        <s v="# OVENS PURCHASED"/>
        <s v="# MICROWAVE OVENS PURCHASED"/>
        <s v="# DISHWASHERS PURCHASED"/>
        <s v="# CLOTHES WASHERS PURCHASED"/>
        <s v="# CLOTHES DRYERS PURCHASED"/>
        <s v="ADDED ROOF/CEILING INSULATION"/>
        <s v="ADDED WALL INSULATION"/>
        <s v="ADDED FLOOR INSULATION"/>
        <s v="INSTALLED STORM WINDOWS"/>
        <s v="INSTALLED DOUBLE/TRIPLE PANE WINDOWS"/>
        <s v="INSTALLED WOODSTOVE/FIREPLACE INSERT"/>
        <s v="ADDED WATER HEATER WRAP"/>
        <s v="ADDED HOT WATER PIPE INSULATION"/>
        <s v="REDUCED WATER HEATER TEMP"/>
        <s v="REDUCED HOME HEATING TEMP"/>
        <s v="# PEOPLE &lt; 6 YEARS"/>
        <s v="# PEOPLE 6-17 YEARS"/>
        <s v="# PEOPLE 18-25 YEARS"/>
        <s v="# PEOPLE 26-35 YEARS"/>
        <s v="# PEOPLE 36-55 YEARS"/>
        <s v="# PEOPLE 56-65 YEARS"/>
        <s v="# PEOPLE &gt; 65 YEARS"/>
        <s v="INDUSTRY EMPLOYED - FIRST HOUSEHOLDER"/>
        <s v="INDUSTRY EMPLOYED - SECOND HOUSEHOLDER"/>
        <s v="TYPE WORK - FIRST HOUSEHOLDER"/>
        <s v="TYPE WORK - SECOND HOUSEHOLDER"/>
        <s v="SCHOOLING - FIRST HOUSEHOLDER"/>
        <s v="SCHOOLING - SECOND HOUSEHOLDER"/>
        <s v="OCCUPANTS NUMBER"/>
        <s v="AVERAGE TEMP AWAKE"/>
        <s v="AVERAGE TEMP ASLEEP"/>
        <s v="APPLIANCE INDEX"/>
        <s v="# ROOMS"/>
        <s v="SURVEY DATE"/>
        <s v="Number of rooms/main living area"/>
        <s v="Number of rooms/other living area"/>
        <s v="Number of rooms/higher temp"/>
        <s v="Number of rooms/lower temp"/>
        <s v="Number of rooms/close off"/>
        <s v="Household Age/Oldest Member"/>
        <s v="Household Education/Most Educated Member"/>
        <s v="Number of Recent Conservation Actions"/>
        <s v="# Occupants 18 - 65 years old"/>
        <s v="Clothes washer used at site?"/>
        <s v="Clothes dryer used at site?"/>
        <s v="YR_HOME_BLT_1"/>
        <s v="YR_MOVED_TO_HOME_2A"/>
        <s v="MON_MOVED_TO_HOME_1984_PLUS_2B"/>
        <s v="ELECTRICITY_PRICES_IN_5_YRS_3"/>
        <s v="LIVING_AREA_TEMP_WHILE_HOME_6"/>
        <s v="SLEEP_TEMP_OF_LIVING_AREA_7"/>
        <s v="TOTAL_KITCH_WITH_EAT_AREA_4A"/>
        <s v="KITCH_EAT_PART_OF_LIVING_5A"/>
        <s v="KITCH_EAT_HIGHER_TEMP_8A"/>
        <s v="KITCH_EAT_LOWER_TEMP_9A"/>
        <s v="KITCH_EAT_CLOSED_10A"/>
        <s v="TOTAL_KITCH_NO_EAT_AREA_4B"/>
        <s v="KITCH_NO_EAT_LIVING_AREA_5B"/>
        <s v="KITCH_NO_EAT_HIGHER_TEMP_8B"/>
        <s v="KITCH_NO_EAT_LOWER_TEMP_9B"/>
        <s v="KITCH_NO_EAT_CLOSED_10B"/>
        <s v="TOTAL_DINING_ROOMS_4C"/>
        <s v="DINING_ROOMS_LIVING_AREA_5C"/>
        <s v="DINING_ROOMS_HIGHER_TEMP_8C"/>
        <s v="DINING_ROOMS_LOWER_TEMP_9C"/>
        <s v="DINING_ROOMS_CLOSED_10C"/>
        <s v="TOTAL_LIVING_ROOMS_4D"/>
        <s v="LIVING_ROOMS_LIVING_AREA_5D"/>
        <s v="LIVING_ROOMS_HIGHER_TEMP_8D"/>
        <s v="LIVING_ROOMS_LOWER_TEMP_9D"/>
        <s v="LIVING_ROOMS_CLOSED_10D"/>
        <s v="TOTAL_FAMILY_ROOMS_4E"/>
        <s v="FAMILY_ROOMS_LIVING_AREA_5E"/>
        <s v="FAMILY_ROOMS_HIGHER_TEMP_8E"/>
        <s v="FAMILY_ROOMS_LOWER_TEMP_9E"/>
        <s v="FAMILY_ROOMS_CLOSED_10E"/>
        <s v="TOTAL_DEN_STUDY_LIB_4F"/>
        <s v="DEN_STUDY_LIB_LIVING_AREA_5F"/>
        <s v="DEN_STUDY_LIB_HIGHER_TEMP_8F"/>
        <s v="DEN_STUDY_LIB_LOWER_TEMP_9F"/>
        <s v="DEN_STUDY_LIB_CLOSED_10F"/>
        <s v="TOTAL_BEDROOMS_4G"/>
        <s v="BEDROOMS_LIVING_AREA_5G"/>
        <s v="BEDROOMS_HIGHER_TEMP_8G"/>
        <s v="BEDROOMS_LOWER_TEMP_9G"/>
        <s v="BEDROOMS_CLOSED_10G"/>
        <s v="TOTAL_BATH_4H"/>
        <s v="BATH_LIVING_AREA_5H"/>
        <s v="BATH_HIGHER_TEMP_8H"/>
        <s v="BATH_LOWER_TEMP_9H"/>
        <s v="BATH_CLOSED_10H"/>
        <s v="TOTAL_OTH_SMALL_ROOMS_4I"/>
        <s v="SMALL_ROOMS_LIVING_AREA_5I"/>
        <s v="SMALL_ROOMS_HIGHER_TEMP_8I"/>
        <s v="SMALL_ROOMS_LOWER_TEMP_9I"/>
        <s v="SMALL_ROOMS_CLOSED_10I"/>
        <s v="TOTAL_OTH_LARGE_ROOMS_4J"/>
        <s v="LARGE_ROOMS_LIVING_AREA_5J"/>
        <s v="LARGE_ROOMS_HIGHER_TEMP_8J"/>
        <s v="LARGE_ROOMS_LOWER_TEMP_9J"/>
        <s v="LARGE_ROOMS_CLOSED_10J"/>
        <s v="SOMEONE_HOME_HOUSE_HEATED_11"/>
        <s v="ADDS_NEED_HEAT_SINCE_87_12"/>
        <s v="SQUARE_FOOTAGE_HEATED_ADD_13"/>
        <s v="MON_HEATED_ADD_COMPLETED_14A"/>
        <s v="YR_HEATED_ADD_DONE_14B"/>
        <s v="HEAT_WITH_WOOD_15"/>
        <s v="NUM_OF_WDSTOVE_FREESTAND_16A"/>
        <s v="NUM_FIREPLACE_WITH_INSRT_16B"/>
        <s v="NUM_WOOD_FURNACE_16C"/>
        <s v="NUM_FIREPLACE_WITH_HEATLTR_16D"/>
        <s v="NUM_FIREPLACE_W_O_HEATLTR_16E"/>
        <s v="NUM_OTH_WOOD_EQUIP_16F"/>
        <s v="FUEL_USED_MOST_TO_HEAT_17"/>
        <s v="NUM_REFRIGERATORS_USED_18A"/>
        <s v="NUM_SEPARATE_FREEZERS_USED_18B"/>
        <s v="NUM_STOVE_TOPS_USED_18C"/>
        <s v="NUM_OVENS_USED_18D"/>
        <s v="NUM_MICROWAVE_OVENS_USED_18E"/>
        <s v="NUM_DISHWASHERS_USED_18F"/>
        <s v="NUM_CLOTHES_WASHERS_USED_18G"/>
        <s v="NUM_CLOTHES_DRIERS_USED_18H"/>
        <s v="BATH_MAJOR_REMODEL_ADD_19A"/>
        <s v="KITCH_MAJOR_REMODEL_ADD_19B"/>
        <s v="BATH_NRG_EFF_LIGHTS_ADD_19C"/>
        <s v="KITCH_NRG_EFF_LIGHTS_ADD_19D"/>
        <s v="BATH_LOW_FLOW_SHOWER_ADD_19E"/>
        <s v="KITCH_EFFIC_APPLIANCES_ADD_19F"/>
        <s v="OTH_ADDS_TO_KITCH_BATH_19G"/>
        <s v="STRUCT_CHANGE_BASEMENT_20A"/>
        <s v="STRUCT_CHANGE_FLOOR_SPACE_20B"/>
        <s v="STRUCT_CHANGE_ADD_WALLS_20C"/>
        <s v="STRUCT_CHANGE_REMOVE_WALLS_20D"/>
        <s v="STRUCT_CHANGE_OTH_20E"/>
        <s v="PAST_YR_REPLACE_WINDOWS_21A"/>
        <s v="SINCE_BLT_REPLACE_WINDOWS_21B"/>
        <s v="PAST_YR_REPLACE_DOORS_21C"/>
        <s v="SINCE_BLT_REPLACE_DOORS_21D"/>
        <s v="PAST_YR_REPLACE_HEAT_SYS_21E"/>
        <s v="SINCE_BLT_REPLACE_HEAT_SYS_21F"/>
        <s v="PAST_YR_WTHRSTRP_WINDOWS_21G"/>
        <s v="SINCE_BLT_WTHRSTRP_WIND_21H"/>
        <s v="PAST_YR_WTHRSTRP_DOORS_21I"/>
        <s v="SINCE_BLT_WTHRSTRP_DOORS_21J"/>
        <s v="PAST_YR_ADD_STRM_WINDOWS_21K"/>
        <s v="SINCE_BLT_ADD_STRM_WINDOWS_21L"/>
        <s v="PAST_YR_ADD_STRM_DOORS_21M"/>
        <s v="SINCE_BLT_ADD_STRM_DOORS_21N"/>
        <s v="PAST_YR_ADD_ATTIC_INSUL_21O"/>
        <s v="SINCE_BLT_ADD_ATTIC_INSUL_21P"/>
        <s v="PAST_YR_ADD_WALL_INSUL_21Q"/>
        <s v="SINCE_BLT_ADD_WALL_INSUL_21R"/>
        <s v="PAST_YR_ADD_FLOOR_INSUL_21S"/>
        <s v="SINCE_BLT_ADD_FLOOR_INSUL_21T"/>
        <s v="PAST_YR_ADD_WDSTOVE_INSRT_21U"/>
        <s v="SINCE_BLT_ADD_WDSTOVE_INSRT_21V"/>
        <s v="PAST_YR_ADD_WTR_HT_INSUL_21W"/>
        <s v="SINCE_BLT_ADD_WTR_HT_INSUL_21X"/>
        <s v="PAST_YR_ADD_WTR_PIP_INSUL_21Y"/>
        <s v="SINCE_BLT_ADD_WTR_PIP_INSUL_21Z"/>
        <s v="PAST_YR_RED_HOT_WTR_TEMP_21AA"/>
        <s v="SINCE_BLT_RED_HOT_WTR_TEMP_21BB"/>
        <s v="PAST_YR_RED_HOME_HEAT_21CC"/>
        <s v="SINCE_BLT_RED_HOME_HEAT_21DD"/>
        <s v="NUM_UNDER_6_YRS_OLD_IN_HH_22A"/>
        <s v="NUM_6_TO_17_IN_HH_22B"/>
        <s v="NUM_18_TO_25_IN_HH_22C"/>
        <s v="NUM_26_TO_35_IN_HH_22D"/>
        <s v="NUM_36_TO_55_IN_HH_22E"/>
        <s v="NUM_56_TO_65_IN_HH_22F"/>
        <s v="NUM_OVER_65_IN_HH_22G"/>
        <s v="RESPONDENT_INDUSTRY_23A"/>
        <s v="SECOND_IN_HOUSE_INDUSTRY_23B"/>
        <s v="RESPONDENT_TYPE_OF_JOB_24A"/>
        <s v="SECOND_IN_HOUSE_TYPE_OF_JOB_24B"/>
        <s v="RESPONDENT_SCHOOLING_25A"/>
        <s v="SECOND_IN_HOUSE_SCHOOLING_25B"/>
        <s v="TOTAL_COMBINED_INCOME_1987_26"/>
        <s v="LATER_ENTRY"/>
        <s v="END_USE_CODE"/>
        <s v="AG_EQUATIONS (SEGMENT #1)"/>
        <s v="AG_EQUATIONS (SEGMENT #2)"/>
        <s v="AG_EQUATIONS (SEGMENT #3)"/>
        <s v="AG_EQUATIONS (SEGMENT #4)"/>
        <s v="AG_EQUATIONS (SEGMENT #5)"/>
        <s v="MESSAGES (SEGMENT #1)"/>
        <s v="MESSAGES (SEGMENT #2)"/>
        <s v="MESSAGES (SEGMENT #3)"/>
        <s v="UTILITY_TYPE"/>
        <s v="RESIDENCE_VINTAGE"/>
        <s v="RESIDENCE_SIZE"/>
        <s v="RESIDENCE_SIZE_COND"/>
        <s v="HEATING_SYS_USED_MOST"/>
        <s v="HEATING_SYS_ELEC_AVLBL"/>
        <s v="HEATING_WOOD_USE"/>
        <s v="HEATING_SYS_WOOD_AVLBL"/>
        <s v="OCCUPANTS_NUMBER"/>
        <s v="OCCUPANTS_INCOME"/>
        <s v="OCCUPANTS_EDUCATION"/>
        <s v="APPLNCE_BASIC_ELEC_INDX"/>
        <s v="EQUIP_SPCL_ELEC_INDX"/>
        <s v="HOUSEHOLD_STRUCTURE"/>
        <s v="HEATING_SYS_FOSSFUEL_AVLBL"/>
        <s v="WATER_HEATER_VOLUME"/>
        <s v="WATER_HEATER_TAPTEMP"/>
        <s v="PERCEIVED_ENERGY_EFF_RES"/>
        <s v="AIR_COND_AREA"/>
        <s v="AIR_COND_SYS_AVLBL"/>
        <s v="REFRIGERATION_VOLUME"/>
        <s v="REFRIGERATION_VOLUME_COND"/>
        <s v="WATER_HEATER_AUX_FEATURES"/>
        <s v="WATER_HEATER_SPCL_INDX"/>
        <s v="SOUTH_EXP_WALLS"/>
        <s v="SOUTH_EXP_WINDOWS"/>
        <s v="SOUTHWEST_EXP_WALLS"/>
        <s v="SOUTHWEST_EXP_WINDOWS"/>
        <s v="SOUTHEAST_EXP_WALLS"/>
        <s v="SOUTHEAST_EXP_WINDOWS"/>
        <s v="RECORD_BEGIN_DATE"/>
        <s v="RECORD_END_DATE"/>
        <s v="SOURCE_UTILITY_TYPE"/>
        <s v="SOURCE_RESIDENCE_VINTAGE"/>
        <s v="SOURCE_RESIDENCE_SIZE"/>
        <s v="SOURCE_RESIDENCE_SIZE_COND"/>
        <s v="SOURCE_HEATING_SYS_USED_MOST"/>
        <s v="SOURCE_HEATING_SYS_ELEC_AVLBL"/>
        <s v="SOURCE_HEATING_WOOD_USE"/>
        <s v="SOURCE_HEATING_SYS_WOOD_AVLBL"/>
        <s v="SOURCE_OCCUPANTS_NUMBER"/>
        <s v="SOURCE_OCCUPANTS_INCOME"/>
        <s v="SOURCE_OCCUPANTS_EDUCATION"/>
        <s v="SOURCE_APPLNCE_BASIC_ELEC_INDX"/>
        <s v="SOURCE_EQUIP_SPCL_ELEC_INDX"/>
        <s v="SOURCE_HOUSEHOLD_STRUCTURE"/>
        <s v="SRCE_HEATING_SYS_FOSSFUEL_AVLBL"/>
        <s v="SOURCE_WATER_HEATER_VOLUME"/>
        <s v="SOURCE_WATER_HEATER_TAPTEMP"/>
        <s v="SOURCE_PERCIEVED_ENERGY_EFF_RES"/>
        <s v="SOURCE_AIR_COND_AREA"/>
        <s v="SOURCE_AIR_COND_SYS_AVLBL"/>
        <s v="SOURCE_REFRIGERATION_VOLUME"/>
        <s v="SRCE_REFRIGERATION_VOLUME_COND"/>
        <s v="SRCE_WATER_HEATER_AUX_FEATURES"/>
        <s v="SOURCE_WATER_HEATER_SPCL_INDX"/>
        <s v="SOURCE_SOUTH_EXP_WALLS"/>
        <s v="SOURCE_SOUTH_EXP_WINDOWS"/>
        <s v="SOURCE_SOUTHWEST_EXP_WALLS"/>
        <s v="SOURCE_SOUTHWEST_EXP_WINDOWS"/>
        <s v="SOURCE_SOUTHEAST_EXP_WALLS"/>
        <s v="SOURCE_SOUTHEAST_EXP_WINDOWS"/>
        <s v="Q1A-SHARE ELECTRIC METER"/>
        <s v="Q1B-SEPARATE COOKING FACILITIES"/>
        <s v="Q2-TYPE OF DWELLING"/>
        <s v="Q3-NUMBER OF HOUSING UNITS IN BUILDING"/>
        <s v="Q4-DETACHED OR ATTACHED IF 2-4 UNITS"/>
        <s v="Q5-MEANS OF PAYMENT FOR HOUSING"/>
        <s v="Q6P1-FURNISHED WITH REFRIGERATOR"/>
        <s v="Q6P2-FURNISHED WITH BURNERS"/>
        <s v="Q6P3-FURNISHED WITH OVEN"/>
        <s v="Q6P4-FURNISHED WITH CLOTHES WASHER"/>
        <s v="Q6P5-FURNISHED WITH CLOTHES DRYER"/>
        <s v="Q6P6-FURNISHED WITH DISHWASHER"/>
        <s v="Q7-BEGINNING YEAR OF PRESENT RESIDENCE"/>
        <s v="Q8A-EST START YEAR OF PRESENT RESIDENCE"/>
        <s v="Q9-HHLDERS PRIOR TO MOVE-IN"/>
        <s v="Q10-START YEAR FOR RESIDENCE OF OTHERS"/>
        <s v="Q11-EST YEAR FOR RESIDENCE OF OTHERS"/>
        <s v="Q12YR-IF 1981-1983 THEN YEAR"/>
        <s v="Q12MO-BEGINNING MONTH OF PRESENT RESIDEN"/>
        <s v="Q13-NEW HOUSE WHEN FIRST OCCUPIED"/>
        <s v="Q14-YEAR DWELLING BUILT"/>
        <s v="Q15-YEAR DWELLING BUILT-ESTIM"/>
        <s v="Q16-DWELLING SUBSTANTIALLY RENOVATED"/>
        <s v="Q17A-NO OF ROOMS-LIVING ROOM"/>
        <s v="Q18A-NO HEAT-NO LIVING ROOMS"/>
        <s v="Q17B-NO OF ROOMS-DINING"/>
        <s v="Q18B-NO HEAT-NO DINING ROOM"/>
        <s v="Q17C-NO OF ROOMS-KITCHEN WITH EATING"/>
        <s v="Q18C-NO HEAT-NO KITCHEN WITH EATING"/>
        <s v="Q17D-NO OF ROOMS-KITCHEN WITHOUT EATING"/>
        <s v="Q18D-NO HEAT-NO KITCHEN WITHOUT EATING"/>
        <s v="Q17E-NO OF ROOMS-BEDROOM"/>
        <s v="Q18E-NO HEAT-NO BEDROOM"/>
        <s v="Q17F-NO OF ROOMS-DEN"/>
        <s v="Q18F-NO HEAT-NO DEN"/>
        <s v="Q17G-NO OF ROOMS-FAMILY ROOM"/>
        <s v="Q18G-NO HEAT-NO FAMILY ROOM"/>
        <s v="Q17H-NO OF ROOMS-UTILITY ROOM"/>
        <s v="Q18H-NO HEAT-NO UTILITY ROOM"/>
        <s v="Q17I-NO OF ROOMS-OTHER SMALL ROOMS"/>
        <s v="Q18I-NO HEAT-NO OTHER SMALL ROOMS"/>
        <s v="Q17J-NO OF ROOMS-OTHER LARGE ROOMS"/>
        <s v="Q18J-NO HEAT-NO OTHER LARGE ROOMS"/>
        <s v="Q17TOT-NUMBER OF ROOMS IN LIVING SPACE"/>
        <s v="Q18TOT-NUMBER OF CLOSED OFF-UNHEATED ROO"/>
        <s v="Q18AA-ANY ROOMS NOT HEATED IN COLD WEATH"/>
        <s v="Q19-ENERGY EFFICIENCY OF HOME"/>
        <s v="Q20A-THOUGHTS ON ENVIRONMENTAL POLLUTION"/>
        <s v="Q20B-THOUGHTS ON COST OF ENERGY"/>
        <s v="Q20C-THOUGHTS ON UNEMPLOYMENT"/>
        <s v="Q20D-THOUGHTS ON SCARCITY OF ENERGY"/>
        <s v="Q20E-THOUGHTS ON INFLATION"/>
        <s v="Q20F-THOUGHTS ON CRIME"/>
        <s v="Q21A-COST PROBLEM-ELECTRICITY"/>
        <s v="Q21AA-SCARCITY PROBLEM-ELECTRICITY"/>
        <s v="Q21B-COST PROBLEM-NATURAL GAS"/>
        <s v="Q21BA-SCARCITY PROBLEM-NATURAL GAS"/>
        <s v="Q21C-COST PROBLEM-HEATING OIL"/>
        <s v="Q21CA-SCARCITY PROBLEM-HEATING OIL"/>
        <s v="Q21D-COST PROBLEM-GASOLINE"/>
        <s v="Q21DA-SCARCITY PROBLEM-GASOLINE"/>
        <s v="Q21E-COST PROBLEM-WOOD"/>
        <s v="Q21EA-SCARCITY PROBLEM-WOOD"/>
        <s v="Q22A-STATEMENTS-COMFORTABLE AT OR LT 68"/>
        <s v="Q22B-STATEMENTS-REDUCING WATER TEMP SAV"/>
        <s v="Q22C-STATEMENTS-CONSERVE ENERGY SAVES"/>
        <s v="Q22D-TURNING DOWN TEMP IS WORTHWHILE"/>
        <s v="Q22E-HARD TO MAKE HOME ENERGY EFFICIENT"/>
        <s v="Q22F-RIGHT TO USE ENERGY"/>
        <s v="Q22G-PRICE IS MORE IMPORTANT THEN ENERG"/>
        <s v="Q22H-CONSERVING ENERGY CHANGE IN LIFE"/>
        <s v="Q23A-HEARD OF FEDERAL TAX CREDIT"/>
        <s v="Q24A-MADE USE OF FEDERAL TAX CREDIT"/>
        <s v="Q23B-HEARD OF STATE TAX BENEFIT"/>
        <s v="Q24B-MADE USE OF STATE TAX BENEFIT"/>
        <s v="Q23C-HEARD OF LOW INTEREST LOAN"/>
        <s v="Q24C-MADE USE OF LOW INTEREST LOAN"/>
        <s v="Q30BA-ACTION-OUTSIDE WALL INSUL"/>
        <s v="Q31AA-MAY 1980-OUTSIDE WALL INSUL"/>
        <s v="Q30BB-ACTION-ROOF INSUL"/>
        <s v="Q31AB-MAY 1980-ROOF INSUL"/>
        <s v="Q30BC-ACTION-FLOOR INSUL"/>
        <s v="Q31AC-MAY 1980-FLOOR INSUL"/>
        <s v="Q30BD-ACTION-INSUL HEAT DUCTS"/>
        <s v="Q31AD-MAY 1980-INSUL HEAT DUCTS"/>
        <s v="Q30BE-ACTION-STORM DOORS"/>
        <s v="Q31AE-MAY 1980-STORM DOORS"/>
        <s v="Q30BF-ACTION-STORM WINDOWS"/>
        <s v="Q31AF-MAY 1980-STORM WINDOWS"/>
        <s v="Q30BG-ACTION-PLASTIC"/>
        <s v="Q31AG-MAY 1980-PLASTIC"/>
        <s v="Q30BH-WRAP HEATER"/>
        <s v="Q31AH-MAY 1980-WRAP WATER HEAT"/>
        <s v="Q30BI-ACTION-INSUL WATER PIPES"/>
        <s v="Q31AI-MAY 1980-INSUL WATER PIPES"/>
        <s v="Q30BJ-ACTION-WEATHERSTRIPPING"/>
        <s v="Q31AJ-MAY 1980-WEATHERSTRIPPING"/>
        <s v="Q30BK-ACTION-CAULKING"/>
        <s v="Q31AK-MAY 1980-CAULKING"/>
        <s v="Q30BL-ACTION-REDUCE H2O TEMP"/>
        <s v="Q31AL-MAY 1980-REDUCE H2O TEMP"/>
        <s v="Q30BM-ACTION-REDUCE HOME TEMP"/>
        <s v="Q31AM-MAY 1980-REDUCE HOME TEMP"/>
        <s v="Q30BN-ACTION-AUTO SETBACK THERM"/>
        <s v="Q31AN-MAY 1980-AUTO SETBACK THERM"/>
        <s v="Q30BO-ACTION-OTHER"/>
        <s v="Q31AO-MAY 1980-OTHER"/>
        <s v="Q32-PERCENT INSULATION-OUTSIDE WALLS"/>
        <s v="Q33-ADDED OUTSIDE WALL INSUL"/>
        <s v="Q34-PERCENT INSUL ROOF-CEILING-ATTIC"/>
        <s v="Q35-ADDED-ROOF-CEILING-ATTIC INSUL"/>
        <s v="Q36A-TYPE OF FOUNDATION-BASEMENT"/>
        <s v="Q36B-TYPE OF FOUNDATION-CRAWL SPACE ENC"/>
        <s v="Q36C-TYPE OF FOUNDATION-CRAWL SPACE OPE"/>
        <s v="Q36D-TYPE OF FOUNDATION-CONCRETE SLAB"/>
        <s v="Q36E-TYPE OF FOUNDATION-OTHER"/>
        <s v="Q37-PERCENT OF BASEMENT HEATED"/>
        <s v="Q38-PERCENT AREA ABOVE BASEMENT INSUL"/>
        <s v="Q39-ADDED INSUL ABOVE UNHEAT BASEMENT"/>
        <s v="Q40-PERCENT HEATED WALLS-BASEMENT INSU"/>
        <s v="Q41-ADDED INSULATION BASEMENT WALLS"/>
        <s v="Q42-NUMBER OF DOORS TO UNHEATED AREA"/>
        <s v="Q43-NUMBER OF OUTSIDE STORM DOORS"/>
        <s v="Q44-NUMBER OF SLIDING GLASS DOORS"/>
        <s v="Q45-DOORS WITH INSULATING GLASS"/>
        <s v="Q46P1-WINDOWS-INSULATED OR THERMOPANE"/>
        <s v="Q46P2-STORM WINDOWS"/>
        <s v="Q46P3-PLASTIC OVER WINDOWS"/>
        <s v="Q46P4-OTHER"/>
        <s v="Q47A-PERCENT INSULATED-THERMOPANE GLASS"/>
        <s v="Q47B-PERCENT STORM WINDOWS"/>
        <s v="Q47C-PERCENT PLASTIC OVER WINDOWS"/>
        <s v="Q47D-PERCENT OTHER"/>
        <s v="Q48-TYPE OF FUEL USED MOST"/>
        <s v="Q49-EQUIP USED MOST TO HEAT HOME-GAS"/>
        <s v="Q50-EQUIP USED MOST TO HEAT HOME-ELEC"/>
        <s v="Q51-EQUIP USED MOST TO HEAT HOME-WOOD"/>
        <s v="Q52FP1-EQUIPMENT INSTALLED ON FPNO.1"/>
        <s v="Q52FP2-EQUIPMENT INSTALLED ON FPNO.2"/>
        <s v="Q53-OWN OR SHARE HEATING SYSTEM"/>
        <s v="Q54-HEATING SYS CHANGE SINCE SEPTEMBER,"/>
        <s v="Q55MO-MONTH OF CHANGE"/>
        <s v="Q55YR-YEAR OF CHANGE"/>
        <s v="Q56-FORMER TYPE OF HEATING FUEL"/>
        <s v="Q57-HEAT EQUIP ALREADY INSTALLED"/>
        <s v="Q58-YEAR EQUIPMENT INSTALLED"/>
        <s v="Q59-ESTM YEAR HEAT EQUIP INSTALLED"/>
        <s v="Q60-USE OF OTHER HEATING FUELS"/>
        <s v="Q61A-ADDITIONAL HEATING FUEL-WOOD"/>
        <s v="Q61B-ADDITIONAL HEATING FUEL-ELEC"/>
        <s v="Q61C-ADDITIONAL HEATING FUEL-GAS"/>
        <s v="Q61D-ADDITIONAL HEATING FUEL-FUEL OIL"/>
        <s v="Q61E-ADDITIONAL HEATING FUEL-PROPANE"/>
        <s v="Q61F-ADDITIONAL HEATING FUEL-KEROSENE"/>
        <s v="Q61G-ADDITIONAL HEATING FUEL-COAL"/>
        <s v="Q61H-ADDITIONAL HEATING FUEL-SOLAR"/>
        <s v="Q61I-ADDITIONAL HEATING FUEL-GEOTHERMAL"/>
        <s v="Q61J-ADDITIONAL HEATING FUEL-OTHER"/>
        <s v="Q62-TYPE OF EQUIP GAS OIL OR KEROSENE"/>
        <s v="Q63-TYPE OF EQUIP IF ELECTRICITY"/>
        <s v="Q64-TYPE OF EQUIP IF WOOD"/>
        <s v="Q65FP1-EQUIP FIREPLACE NO.1"/>
        <s v="Q65FP2-EQUIP FIREPLACENO.2"/>
        <s v="Q66-BURNED WOOD OR PRESTOLOGS PAST YR"/>
        <s v="Q67-NUMBER OF LOGS BURNED IN LAST YR"/>
        <s v="Q68-NUMBER OF CORDS BURNED IN LAST YR"/>
        <s v="Q69-PERCENT OF WOOD PURCHASED"/>
        <s v="Q70-THERMOSTAT ADJUSTS HEATING TEMP"/>
        <s v="Q71-TYPE OF THERMOSTAT ON HEATING SYST"/>
        <s v="Q72AP1-TEMP OF HOUSE-SOMEONE HOME"/>
        <s v="Q72AP2-LOW TEMP-SOMEONE HOME"/>
        <s v="Q72AP3-HIGH TEMP-SOMEONE HOME"/>
        <s v="Q72BP1-TEMP OF HOUSE-NO ONE HOME"/>
        <s v="Q72BP2-LOW TEMP-NO ONE HOME"/>
        <s v="Q72BP3-HIGH TEMP-NO ONE HOME"/>
        <s v="Q72CP1-TEMP OF HOUSE-SLEEPING HOURS"/>
        <s v="Q72CP2-LOW TEMP-SLEEPING HOURS"/>
        <s v="Q73CP3"/>
        <s v="Q73-SOMEONE HOME 9-5 AND HOUSE HEATED"/>
        <s v="Q77-SOURCE OF WATER HEATER"/>
        <s v="Q78-HOT WATER EQU INSTALLED AT MOVE IN"/>
        <s v="Q79-HOT WATER EQUIP INSTALLED-ACTUAL"/>
        <s v="Q80-HOT WATER EQUIP INSTALLED-ESTM"/>
        <s v="Q81-WATER HTR IN HEATED OR UNHEATED AR"/>
        <s v="Q82-WATER HTR IS WRAPPED IN INSULATION"/>
        <s v="Q83-WRAP PROVIDED BY FUEL SUPPLIER"/>
        <s v="Q84-OTHER TYPES OF FUEL FOR WATER HTR"/>
        <s v="Q85-ADDITIONAL FUEL FOR WATER HTR"/>
        <s v="Q86-NUMBER OF SHOWER FACILITIES IN HOM"/>
        <s v="Q87P1-NO OF SHOWERS WITH FLOW RESTRICTO"/>
        <s v="Q87P2-NO OF SHOWERS WITH LOW-FLOW INSER"/>
        <s v="Q88-NO OF FAUCETS WITH LOW-FLOW DEVIC"/>
        <s v="Q89-PERMANENTLY REMOVED LOW-FLOW DEVIC"/>
        <s v="Q90-REASON FOR REMOVING LOW-FLOW DEVIC"/>
        <s v="Q91-IS HOME AIR CONDITIONED"/>
        <s v="Q92-TYPE OF AIR CONDITIONING SYSTEM"/>
        <s v="Q93-NUMBER OF AC WALL UNITS IN HOME"/>
        <s v="Q94-TYPE OF CENTRAL AC SYSTEM"/>
        <s v="Q95P1-USE OF AC NO.1"/>
        <s v="Q95P2-USE OF ACNO.2"/>
        <s v="Q96P1-ACNO.1 INSTALLED AT MOVE IN"/>
        <s v="Q96P2-ACNO.2 INSTALLED AT MOVE IN"/>
        <s v="Q97P1-AGE OF AIR CONDITIONER NO.1"/>
        <s v="Q97P2-AGE OF AIR CONDITIONER NO.2"/>
        <s v="Q98-NUMBER OF TELEVISIONS"/>
        <s v="Q99P1-TELEVISION NO.1-COLOR OR BW"/>
        <s v="Q99P2-TELEVISION NO.2-COLOR OR BW"/>
        <s v="Q100P1-TELEVISION NO.1-AGE"/>
        <s v="Q100P2-TELEVISION NO.2-AGE"/>
        <s v="Q101-TYPE OF FUEL-STOVE TOP BURNERS"/>
        <s v="Q102-STOVE TOP BURNERS INSTALLED"/>
        <s v="Q103-AGE OF STOVE TOP BURNERS"/>
        <s v="Q104-NO OF OVENS USED FOR COOKING"/>
        <s v="Q105P1-TYPE OF FUEL FOR OVEN NO.1"/>
        <s v="Q105P2-TYPE OF FUEL FOR OVEN NO.2"/>
        <s v="Q106P1-IS OVEN NO.1 A MICROWAVE"/>
        <s v="Q106P2-IS OVEN NO.2 A MICROWAVE"/>
        <s v="Q107P1-IS OVEN 1 SEPARATE FROM TOP BURNE"/>
        <s v="Q107P2-IS OVEN 2 SEPARATE FROM TOP BURNE"/>
        <s v="Q108P1-OVEN NUMBER 1 INSTALLED"/>
        <s v="Q108P2-OVEN NUMBER 2 INSTALLED"/>
        <s v="Q109P1-AGE OF OVEN NUMBER 1"/>
        <s v="Q109P2-AGE OF OVEN NUMBER 2"/>
        <s v="Q110P1-IS OVEN NO.1 SELF-CLEANING"/>
        <s v="Q110P2-IS OVEN NO.2 SELF-CLEANING"/>
        <s v="Q111-NUMBER OF REFRIGERATORS IN HOME"/>
        <s v="Q112F1-SIZE OF REFRIGERATOR NUMBER 1"/>
        <s v="Q112F2-SIZE OF REFRIGERATOR NUMBER 2"/>
        <s v="Q113F1-LOCATION OF FREEZER-REFRIGERATOR1"/>
        <s v="Q113F2-LOCATION OF FREEZER-REFRIGERATOR2"/>
        <s v="Q114F1-IS REFRIGERATOR NO.1 FROST FREE"/>
        <s v="Q114F2-IS REFRIGERATOR NO.2 FROST FREE"/>
        <s v="Q115-HOME HAS SEPARATE FOOD FREEZER"/>
        <s v="Q116F1-SIZE OF SEPARATE FREEZER NO.1"/>
        <s v="Q116F2-SIZE OF SEPARATE FREEZER NO.2"/>
        <s v="Q117F1-TYPE OF SEPARATE FREEZER NO.1"/>
        <s v="Q117F2-TYPE OF SEPARATE FREEZER NO.2"/>
        <s v="Q118F1-TYPE OF FREEZER NO.1-FROST FREE"/>
        <s v="Q118F2-TYPE OF FREEZER NO.2-FROST FREE"/>
        <s v="Q119A-CLOTHES WASHING MACHINE-HOME METE"/>
        <s v="Q119B-ELECTRIC CLOTHES DRYER-HOME METER"/>
        <s v="Q119C-GAS CLOTHES DRYER-HOME METER"/>
        <s v="Q119D-ELECTRIC DISHWASHER-HOME METER"/>
        <s v="Q120P1-DISHWASHER-SEPARATE HEATING ELEME"/>
        <s v="Q120P2-DISHWASHER-ENERGY SAVER SWITCH"/>
        <s v="Q121-USE ENERGY SAVER SWITCH REGULARLY"/>
        <s v="Q122-HEATING ELEMENT DISCONNECTED"/>
        <s v="Q123P1-HOME HAS SWIMMING POOL"/>
        <s v="Q123P2-HOME HAS HOT TUB"/>
        <s v="Q123P3-HOME HAS JACUZZI"/>
        <s v="Q124P1-FUEL USED TO HEAT POOL"/>
        <s v="Q124P2-FUEL USED TO HEAT HOT TUB"/>
        <s v="Q124P3-FUEL USED TO HEAT JACUZZI"/>
        <s v="Q125-NUMBER OF WATERBED HEATERS"/>
        <s v="Q126A-MEDICAL EQUIP ON HOUSEHOLD METER"/>
        <s v="Q126B-PHOTO EQUIP ON HOUSEHOLD METER"/>
        <s v="Q126C-WOODWORKING EQUIP ON HOUSE METER"/>
        <s v="Q126D-ELEC CERAMIC KILN ON HOUSE METER"/>
        <s v="Q126E-GAS CERAMIC KILN ON HOUSE METER"/>
        <s v="Q126F-HOME COMPUTER ON HOUSEHOLD METER"/>
        <s v="Q126G-OFFICE EQUIP ON HOUSEHOLD METER"/>
        <s v="Q126H-WELDING EQUIP ON HOUSEHOLD METER"/>
        <s v="Q126I-GREENHOUSE LIGHTS ON HOUSE METER"/>
        <s v="Q126J-IRRIGATION PUMPS ON HOUSEHOLD MET"/>
        <s v="Q126K-ELEC WELL WATER PUMP ON HOUSE MET"/>
        <s v="Q127-OTHER EQUIP ON ELEC OR GAS METER"/>
        <s v="Q128A-OTHER EQUIP ON ELECTRIC BILL"/>
        <s v="Q128B-OTHER EQUIP ON GAS BILL"/>
        <s v="Q129-TOTAL NUMBER OF RESIDENTS"/>
        <s v="Q130P1-PERSON NO.1-RESPONDENT CODE"/>
        <s v="Q130P2-PERSON NO.1-GENDER"/>
        <s v="Q130P3-PERSON NO.1-ACTUAL AGE"/>
        <s v="Q130P4-PERSON NO.1-AGE CATEGORY"/>
        <s v="Q130P5-PERSON NO.2-RESPONDENT CODE"/>
        <s v="Q130P6-PERSON NO.2-GENDER"/>
        <s v="Q130P7-PERSON NO.2-ACTUAL AGE"/>
        <s v="Q130P8-PERSON NO.2-AGE CATEGORY"/>
        <s v="Q130P9-PERSON NO.3-RESPONDENT CODE"/>
        <s v="Q130P10-PERSON NO.3-GENDER"/>
        <s v="Q130P11-PERSON NO.3-ACTUAL AGE"/>
        <s v="Q130P12-PERSON NO.3-AGE CATEGORY"/>
        <s v="Q130P13-PERSON NO.4-RESPONDENT CODE"/>
        <s v="Q130P14-PERSON NO.4-GENDER"/>
        <s v="Q130P15-PERSON NO.4-ACTUAL AGE"/>
        <s v="Q130P16-PERSON NO.4-AGE CATEGORY"/>
        <s v="Q130P17-PERSON NO.5-RESPONDENT CODE"/>
        <s v="Q130P18-PERSON NO.5-GENDER"/>
        <s v="Q130P19-PERSON NO.5-ACTUAL AGE"/>
        <s v="Q130P20-PERSON NO.5-AGE CATEGORY"/>
        <s v="Q130P21-PERSON NO.6-RESPONDENT CODE"/>
        <s v="Q130P22-PERSON NO.6-GENDER"/>
        <s v="Q130P23-PERSON NO.6-ACTUAL AGE"/>
        <s v="Q130P24-PERSON NO.6-AGE CATEGORY"/>
        <s v="Q130P25-PERSON NO.7-RESPONDENT CODE"/>
        <s v="Q130P26-PERSON NO.7-GENDER"/>
        <s v="Q130P27-PERSON NO.7-ACTUAL AGE"/>
        <s v="Q130P28-PERSON NO.7-AGE CATEGORY"/>
        <s v="Q130P29-PERSON NO.8-RESPONDENT CODE"/>
        <s v="Q130P30-PERSON NO.8-GENDER"/>
        <s v="Q130P31-PERSON NO.8-ACTUAL AGE"/>
        <s v="Q130P32-PERSON NO.8-AGE CATEGORY"/>
        <s v="Q130P33-PERSON NO.9-RESPONDENT CODE"/>
        <s v="Q130P34-PERSON NO.9-GENDER"/>
        <s v="Q130P35-PERSON NO.9-ACTUAL AGE"/>
        <s v="Q130P36-PERSON NO.9-AGE CATEGORY"/>
        <s v="Q130P37-PERSON NO.10-RESPONDENT CODE"/>
        <s v="Q130P38-PERSON NO.10-GENDER"/>
        <s v="Q130P39-PERSON NO.10-ACTUAL AGE"/>
        <s v="Q130P40-PERSON NO.10-AGE CATEGORY"/>
        <s v="Q131-HHNO.2 PARTICIPATE IN INTERVIEW"/>
        <s v="Q132P1-HHNO.1-ETHNIC ORIGIN"/>
        <s v="Q132P2-HHNO.2-ETHNIC ORIGIN"/>
        <s v="Q133P1-HHNO.1-LEVEL OF EDUCATION"/>
        <s v="Q133P2-HHNO.2-LEVEL OF EDUCATION"/>
        <s v="Q134-COMBINED 1982 INCOME"/>
        <s v="Q135A1-USE OF ELECTRICITY FOR HOT WATER"/>
        <s v="Q135A2-PAYMENT FOR ELECTRICITY-HOT WATER"/>
        <s v="Q135B1-USE OF ELECTRICITY FOR HOME HEATI"/>
        <s v="Q135B2-PAYMENT FOR ELECTRICITY-HM HEATIN"/>
        <s v="Q135C1-USE OF ELECTRICITY FOR AIR COND"/>
        <s v="Q135C2-PAYMENT FOR ELECTRICITY-AIR COND"/>
        <s v="Q135D1-USE OF ELECTRICITY FOR COOKING"/>
        <s v="Q135D2-PAYMENT FOR ELECTRICITY-COOKING"/>
        <s v="Q135E1-USE OF ELECTRICITY FOR LIGHTING"/>
        <s v="Q135E2-PAYMENT FOR ELECTRICITY-LIGHTING"/>
        <s v="Q135F1-USE OF NATURAL GAS FOR HOT WATER"/>
        <s v="Q135F2-PAYMENT FOR NATURAL GAS-HOT WATER"/>
        <s v="Q135G1-USE OF NATURAL GAS FOR HOME HEATI"/>
        <s v="Q135G2-PAYMENT FOR NATURAL GAS-HOME HEAT"/>
        <s v="Q135H1-USE OF NATURAL GAS FOR AIR COND"/>
        <s v="Q135H2-PAYMENT FOR NATURAL GAS-AIR COND"/>
        <s v="Q135I1-USE OF NATURAL GAS FOR COOKING"/>
        <s v="Q135I2-PAYMENT FOR NATURAL GAS-COOKING"/>
        <s v="Q135J1-USE OF NATURAL GAS,MISC PURPOSES"/>
        <s v="Q135J2-PAYMENT FOR NATURAL GAS-MISC PURP"/>
        <s v="Q135K1-USE OF TANK GAS FOR HOT WATER"/>
        <s v="Q135K2-PAYMENT OF TANK GAS-HOT WATER"/>
        <s v="Q135L1-USE OF TANK GAS FOR HOME HEATING"/>
        <s v="Q135L2-PAYMENT FOR TANK GAS-HOME HEATING"/>
        <s v="Q135M1-USE OF TANK GAS FOR AIR CONDITION"/>
        <s v="Q135M2-PAYMENT FOR TANK GAS-AIR CONDITIO"/>
        <s v="Q135N1-USE OF TANK GAS FOR COOKING"/>
        <s v="Q135N2-PAYMENT FOR TANK GAS-COOKING"/>
        <s v="Q135O1-USE OF TANK GAS FOR MISC PURPOSES"/>
        <s v="Q135O2-PAYMENT FOR TANK GAS-MISC PURPOSE"/>
        <s v="Q135P1-USE OF FUEL OIL FOR HOT WATER"/>
        <s v="Q135P2-PAYMENT FOR FUEL OIL-HOT WATER"/>
        <s v="Q135Q1-USE OF FUEL OIL FOR HOME HEATING"/>
        <s v="Q135Q2-PAYMENT FOR FUEL OIL-HOME HEATING"/>
        <s v="Q137-PIPE GAS AVAILABLE IN AREA"/>
        <s v="Q138-ELECTRICITY BILLED ON BUDGET"/>
        <s v="Q139-NATURAL GAS BILLED ON BUDGET"/>
        <s v="O1P1-1-TEMPERATURE OF HOT WATER"/>
        <s v="O2-HOT WATER USED IN LAST HOUR"/>
        <s v="O3A-USED HOT WTR IN LST HR-WASH CLOTH"/>
        <s v="O3B-USED HOT WTR IN LST HR-WASH DISHE"/>
        <s v="O3C-USED HOT WTR IN LST HR-BATHING"/>
        <s v="O3D-USED HOT WTR IN LST HR-OTHER"/>
        <s v="O5-NO FLOORS USED AS LIVING QUARTER"/>
        <s v="O6-NO FLOORS USED BELOW GROUND"/>
        <s v="O7-NO FLOORS USED PART BELOW GROUND"/>
        <s v="O8-FLOOR THIS UNIT IS LOCATED"/>
        <s v="O9P1-TYPE OF MATERIAL OUTSIDE-WOOD"/>
        <s v="O9P2-TYPE OF MATERIAL OUTSIDE-BRICK"/>
        <s v="O9P3-TYPE OF MATERIAL OUTSIDE-STONE"/>
        <s v="O9P4-TYPE OF MATERIAL OUTSIDE-CONCRETE"/>
        <s v="O9P5-TYPE OF MATERIAL OUTSIDE-STUCCO"/>
        <s v="O9P6-TYPE OF MATERIAL OUTSIDE-ALUM SID"/>
        <s v="O9P7-TYPE OF MATERIAL OUTSIDE-STEEL SI"/>
        <s v="O9P8-TYPE OF MATERIAL OUTSIDE-COMP SID"/>
        <s v="O9P9-TYPE OF MATERIAL OUTSIDE-GLASS"/>
        <s v="O9P10-TYPE OF MATERIAL OUTSIDE-OTHER"/>
        <s v="DAYCD10-DAY OF MONTH INTERVIEW TOOK PLAC"/>
        <s v="MOCD10-MONTH WHEN INTERVIEW TOOK PLACE"/>
        <s v="SHEETP1"/>
        <s v="SHEETP2"/>
        <s v="SHEETP3"/>
        <s v="SHEETP4"/>
        <s v="SHEETP5"/>
        <s v="SHEETP6"/>
        <s v="SHEETP7"/>
        <s v="SHEETP8"/>
        <s v="SHEETP9"/>
        <s v="SHEETP10"/>
        <s v="SHEETP11"/>
        <s v="SHEETP12"/>
        <s v="SHEETP13"/>
        <s v="SHEETP14"/>
        <s v="SHEETP15"/>
        <s v="SHEETP16"/>
        <s v="SHEETP17"/>
        <s v="SHEETP18"/>
        <s v="SHEETP19"/>
        <s v="SHEETP20"/>
        <s v="SHEETP21"/>
        <s v="SHEETP22"/>
        <s v="SHEETP23"/>
        <s v="SHEETP24"/>
        <s v="SHEETP25"/>
        <s v="INTERVW"/>
        <s v="COOPCODE"/>
        <s v="MASTER_METER"/>
        <s v="RECORD_COUNT"/>
        <s v="BUILDING"/>
        <s v="OWNER"/>
        <s v="PRIMARY_CONSTRUCTION_MATERIAL"/>
        <s v="DWELLING_TYPE"/>
        <s v="OWN_OR_RENT"/>
        <s v="IN_SPECIAL_FEEDER_AREA"/>
        <s v="MONITORED_ACCOUNT"/>
        <s v="SPACE_HEAT_TYPE"/>
        <s v="BILLING_CYCLE"/>
        <s v="FEEDER_NUMBER"/>
        <s v="BID_NUMBER"/>
        <s v="EC_NUMBER"/>
        <s v="WEATHER_STATION_ID"/>
        <s v="ENERGY_AUDIT_REQUEST_DATE"/>
        <s v="ENERGY_AUDIT_REFUSAL_DATE"/>
        <s v="EA_COMPLETION_DATE"/>
        <s v="DATE_ASSIGNED"/>
        <s v="DATE_FINAL_INVOICE_RECEIVED"/>
        <s v="DATE_FINAL_INVOICE_PASSED"/>
        <s v="FIRST_PROCEED_DATE"/>
        <s v="AUTHORIZED_BID_DATE"/>
        <s v="AGREEMENT_REQUESTED_DATE"/>
        <s v="AGREEMENT_DEADLINE_DATE"/>
        <s v="AGREEMENT_RECEIVED_DATE"/>
        <s v="PRELIMINARY_INVOICE_DATE"/>
        <s v="FLOOR_SQUARE_FEET"/>
        <s v="NUMBER_OF_SHOWERS"/>
        <s v="NUMBER_OF_HOT_WATER_HEATERS"/>
        <s v="WHEC_COMPLETION_DATE"/>
        <s v="SPACE_HEAT_TYPE_CHANGE"/>
        <s v="ZIP_CODE"/>
        <s v="TYPE_HEATING_SYSTEM"/>
        <s v="CLOCK_THERMOSTAT"/>
        <s v="LINEARFT_CRAWL_SPACE_PIPE"/>
        <s v="DEHUMIDIFIER"/>
        <s v="AAX_REQUIRED"/>
        <s v="NUMBER_AAX_UNITS_INSTALLED"/>
        <s v="WINDOW_GLASS_DOOR_WEATHERSTR"/>
        <s v="DOOR_WEATHERSTR"/>
        <s v="WINDOW_GLASS_DOOR_CAULKING"/>
        <s v="VOLUME_OF_HOME"/>
        <s v="SQFT_ATTIC_VENTS"/>
        <s v="SQFT_GROUND_COVERING"/>
        <s v="UNINSULATED_DUCTS_PRESENT"/>
        <s v="RECORD_NUMBER"/>
        <s v="CEILING_TYPE"/>
        <s v="CEILING_AREA"/>
        <s v="INITIAL_INSULATION_R_VALUE"/>
        <s v="PROPOSED_INSULATION_R_VALUE"/>
        <s v="INITIAL_DOOR_TYPE"/>
        <s v="DOOR_AREA"/>
        <s v="PROPOSED_DOOR_TYPE"/>
        <s v="ESTIMATED_DUCT_LENGTH"/>
        <s v="FLOOR_TYPE"/>
        <s v="FLOOR_AREA"/>
        <s v="DUCTS_PRESENT"/>
        <s v="GLASS_TYPE"/>
        <s v="PRIMARY_FRAME_TYPE"/>
        <s v="GLASS_AREA"/>
        <s v="INITIAL_CONDITION"/>
        <s v="PROPOSED_CONDITION"/>
        <s v="INITIAL_WALL_TYPE"/>
        <s v="PROPOSED_WALL_TYPE"/>
        <s v="WALL_AREA"/>
        <s v="AVG_DEPTH_BASEMENT_FLOOR"/>
        <s v="RETROFIT_INSULATION_R_VALUE"/>
        <s v="RETROFIT_DOOR_TYPE"/>
        <s v="RETROFIT_CONDITION"/>
        <s v="RETROFIT_WALL_TYPE"/>
        <s v="MEASURE_NUMBER"/>
        <s v="MEASURE_QUANTITY"/>
        <s v="INVOICE_AMOUNT"/>
        <s v="INVOICE_RECEIVED_DATE"/>
        <s v="CONTRACTOR_NUMBER"/>
        <s v="CUSTOMER_SEQUENCE"/>
        <s v="DATE_MOVED_IN"/>
        <s v="DATE_MOVED_OUT"/>
        <s v="EA_REFUSED_DATE"/>
        <s v="EA_BARRIER_TYPE"/>
        <s v="WEATHERIZATION_REFUSED_DATE"/>
        <s v="BARRIER_TYPE"/>
        <s v="AIR_COND"/>
        <s v="CLOTHES_WASHER"/>
        <s v="DISHWASHER"/>
        <s v="ELECTRIC_DRYER"/>
        <s v="ELECTRIC_RANGE_OVEN"/>
        <s v="FREEZER"/>
        <s v="GAS_DRYER"/>
        <s v="GAS_RANGE_OVEN"/>
        <s v="HOME_COMPUTER"/>
        <s v="HOT_TUB"/>
        <s v="MICROWAVE_OVEN"/>
        <s v="PORTABLE_HEATER"/>
        <s v="POWER_TOOL"/>
        <s v="PUMP"/>
        <s v="REFRIG_FREEZER"/>
        <s v="SAUNA"/>
        <s v="SWIM_POOL_HEATER"/>
        <s v="TELEVISION"/>
        <s v="WATER_BED_HEATER"/>
        <s v="YEARS_IN_HOUSE"/>
        <s v="NUMBER_OF_RESIDENTS"/>
        <s v="HOUSEHOLD_INCOME"/>
        <s v="EDUCATION_FIRST_HOUSEHOLDER"/>
        <s v="EDUCATION_SECOND_HOUSEHOLDER"/>
        <s v="OCCUPANT_NUMBER"/>
        <s v="OCCUPANT_AGE"/>
        <s v="OCCUPANT_HOME_6MON_YR"/>
        <s v="POINT_OF_OCCURRENCE"/>
        <s v="DATE_OF_BARRIER"/>
        <s v="KWH_SAVINGS"/>
        <s v="CALCULATED_COSTS"/>
        <s v="DATE_CALCULATED"/>
        <s v="CONTRACT_NUMBER"/>
        <s v="INSPECTOR_NUMBER"/>
        <s v="BID_REQUEST_DATE"/>
        <s v="BID_DUE_DATE"/>
        <s v="BID_DEADLINE_DATE"/>
        <s v="BID_RECEIVED_DATE"/>
        <s v="PROCEED_DATE"/>
        <s v="WEA_SCHED_FINISH_DATE"/>
        <s v="JOB_COMPL_DEADLINE_DATE"/>
        <s v="DATE_INVOICE_PASSED_INSPECTION"/>
        <s v="DATE_INVOICE_TO_TREASURY"/>
        <s v="CONTRACT_PAID_DATE"/>
        <s v="BID_AMOUNT"/>
        <s v="SUPPLEMENT_AMOUNT"/>
        <s v="NUMBER_OF_MEASURES"/>
        <s v="CONTRACT_OVERRUN_REASON"/>
        <s v="MEAS1_CEILING_INSUL"/>
        <s v="MEAS2_FLOOR_INSUL"/>
        <s v="MEAS3_WALL_INSUL"/>
        <s v="MEAS4_DUCT_INSUL"/>
        <s v="MEAS5_WINDOWS"/>
        <s v="MEAS6_SLIDING_GL_DOORS"/>
        <s v="MEAS7_INSUL_DOORS"/>
        <s v="MEAS8_WINDOW_DOOR"/>
        <s v="MEAS9_WEA_STRIP_WINDOWS_SDOORS"/>
        <s v="MEAS10_WEA_STRIP_DOORS"/>
        <s v="MEAS11_CLOCK_THERMO"/>
        <s v="MEAS12_AIR_AIR_HEAT_EXCH"/>
        <s v="MEAS13_WATER_HEATER_WRAP"/>
        <s v="MEAS14_WATER_HEATER_PIPE_WRAP"/>
        <s v="MEAS15_LOW_FLOW_SHOWER_HEADS"/>
        <s v="MEAS16_INFILTRATION_GASKETS"/>
        <s v="MEAS17_DEHUMIDIFIER"/>
        <s v="MEAS18_HEAT_PUMP_CONVERSION"/>
        <s v="STATUS"/>
        <s v="INTEGRATION_PERIOD"/>
        <s v="CHANNEL_LIST"/>
        <s v="BEGIN DATE FOR SURVEY DATA"/>
        <s v="ENDING DATE FOR SURVEY DATA"/>
        <s v="ELCAP87"/>
        <s v="ELCAP88"/>
        <s v="PNWRES_RESAMPLE"/>
        <s v="PNWRES83"/>
        <s v="ROS86"/>
        <s v="ROSM85"/>
        <s v="ROST85"/>
        <s v="RI"/>
        <s v="SSIS"/>
        <s v="WHETHER BILLING DATA WAIVER WAS SIGNED"/>
        <s v="ZIP CODE OF DWELLING UNIT"/>
        <s v="Q8-EST START YEAR OF PRESENT RESIDENCE"/>
        <s v="Q17-NO. OF ROOMS-LIVING ROOM"/>
        <s v="Q18-NO HEAT-NO. LIVING ROOMS"/>
        <s v="Q17-NO. OF ROOMS-DINING"/>
        <s v="Q18-NO HEAT-NO. DINING ROOM"/>
        <s v="Q17-NO. OF ROOMS-KITCHEN WITH EATING"/>
        <s v="Q18-NO HEAT-NO. KITCHEN WITH EATING"/>
        <s v="Q17-NO. OF ROOMS-KITCHEN WITHOUT EATIN"/>
        <s v="Q18-NO HEAT-NO. KITCHEN WITHOUT EATING"/>
        <s v="Q17-NO. OF ROOMS-BEDROOM"/>
        <s v="Q18-NO HEAT-NO. BEDROOM"/>
        <s v="Q17-NO. OF ROOMS-DEN"/>
        <s v="Q18-NO HEAT-NO. DEN"/>
        <s v="Q17-NO. OF ROOMS-FAMILY ROOM"/>
        <s v="Q18-NO HEAT-NO. FAMILY ROOM"/>
        <s v="Q17-NO. OF ROOMS-UTILITY ROOM"/>
        <s v="Q18-NO HEAT-NO. UTILITY ROOM"/>
        <s v="Q17-NO. OF ROOMS-OTHER SMALL ROOMS"/>
        <s v="Q18-NO HEAT-NO. OTHER SMALL ROOMS"/>
        <s v="Q17-NO. OF ROOMS-OTHER LARGE ROOMS"/>
        <s v="Q18-NO HEAT-NO. OTHER LARGE ROOMS"/>
        <s v="Q17-NUMBER OF ROOMS IN LIVING SPACE"/>
        <s v="Q18-NUMBER OF CLOSED OFF-UNHEATED ROOM"/>
        <s v="Q20-THOUGHTS ON ENVIRONMENTAL POLLUTIO"/>
        <s v="Q20-THOUGHTS ON COST OF ENERGY"/>
        <s v="Q20-THOUGHTS ON UNEMPLOYMENT"/>
        <s v="Q20-THOUGHTS ON SCARCITY OF ENERGY"/>
        <s v="Q20-THOUGHTS ON INFLATION"/>
        <s v="Q20-THOUGHTS ON CRIME"/>
        <s v="Q21-COST PROBLEM - ELECTRICITY"/>
        <s v="Q21-SCARCITY PROBLEM - ELECTRICITY"/>
        <s v="Q21-COST PROBLEM - NATURAL GAS"/>
        <s v="Q21-SCARCITY PROBLEM - NATURAL GAS"/>
        <s v="Q21-COST PROBLEM - GASOLINE"/>
        <s v="Q21-SCARCITY PROBLEM - GASOLINE"/>
        <s v="Q21-COST PROBLEM - WOOD"/>
        <s v="Q21-SCARCITY PROBLEM - WOOD"/>
        <s v="Q22-STATEMENTS-COMFORTABLE AT OR LT 68"/>
        <s v="Q22-STATEMENTS-REDUCING WATER TEMP SAV"/>
        <s v="Q22-STATEMENTS-CONSERVE ENERGY SAVES"/>
        <s v="Q22-TURNING DOWN TEMP IS WORTHWHILE"/>
        <s v="Q22-HARD TO MAKE HOME ENERGY EFFICIENT"/>
        <s v="Q22-RIGHT TO USE ENERGY"/>
        <s v="Q22-PRICE IS MORE IMPORTANT THEN ENERG"/>
        <s v="Q22-CONSERVING ENERGY CHANGE IN LIFE"/>
        <s v="Q23-HEARD OF LOW INTEREST LOAN"/>
        <s v="Q24-MADE USE OF LOW INTEREST LOAN"/>
        <s v="Q25-ENERGY AUDIT OF HOME"/>
        <s v="Q27-LAST INSPECTION-MONTH"/>
        <s v="Q27-LAST INSPECTION-YEAR"/>
        <s v="Q30B-ACTION-OUTSIDE WALL INSUL"/>
        <s v="Q31AB-MAY 1980-OUTSIDE WALL INSUL"/>
        <s v="Q30B-ACTION-ROOF INSUL"/>
        <s v="Q30B-ACTION-FLOOR INSUL"/>
        <s v="Q31AB-MAY 1980-FLOOR INSUL"/>
        <s v="Q30B-ACTION-INSUL HEAT DUCTS"/>
        <s v="Q31AB-MAY 1980-INSUL HEAT DUCTS"/>
        <s v="Q30B-ACTION-STORM DOORS"/>
        <s v="Q31AB-MAY 1980-STORM DOORS"/>
        <s v="Q30B-ACTION-STORM WINDOWS"/>
        <s v="Q31AB-MAY 1980-STORM WINDOWS"/>
        <s v="Q30B-ACTION-PLASTIC"/>
        <s v="Q31AB-MAY 1980-PLASTIC"/>
        <s v="Q30B-WRAP HEATER"/>
        <s v="Q31AB-MAY 1980-WRAP WATER HEAT"/>
        <s v="Q30A-RECOMENDATIONS-INSUL WATER PIPES"/>
        <s v="Q30B-ACTION-INSUL WATER PIPES"/>
        <s v="Q31AB-MAY 1980-INSUL WATER PIPES"/>
        <s v="Q30B-ACTION-WEATHERSTRIPPING"/>
        <s v="Q31AB-MAY 1980-WEATHERSTRIPPING"/>
        <s v="Q30B-ACTION-CAULKING"/>
        <s v="Q31AB-MAY 1980-CAULKING"/>
        <s v="Q30B-ACTION-REDUCE H2O TEMP"/>
        <s v="Q31AB-MAY 1980-REDUCE H2O TEMP"/>
        <s v="Q30B-ACTION-REDUCE HOME TEMP"/>
        <s v="Q31AB-MAY 1980-REDUCE HOME TEMP"/>
        <s v="Q36-TYPE OF FOUNDATION-BASEMENT"/>
        <s v="Q36-TYPE OF FOUNDATION-CRAWL SPACE ENC"/>
        <s v="Q36-TYPE OF FOUNDATION-CRAWL SPACE OPE"/>
        <s v="Q36-TYPE OF FOUNDATION-CONCRETE SLAB"/>
        <s v="Q52-EQUIPMENT INSTALLED ON FPNO.1"/>
        <s v="Q52-EQUIPMENT INSTALLED ON FPNO.2"/>
        <s v="Q54-HEATING SYS CHANGE DURING PAST YR"/>
        <s v="Q55-MONTH OF CHANGE"/>
        <s v="Q55-YEAR OF CHANGE"/>
        <s v="Q61-ADDITIONAL HEATING FUEL-WOOD"/>
        <s v="Q61-ADDITIONAL HEATING FUEL-ELEC"/>
        <s v="Q61-ADDITIONAL HEATING FUEL-GAS"/>
        <s v="Q61-ADDITIONAL HEATING FUEL-FUEL OIL"/>
        <s v="Q61-ADDITIONAL HEATING FUEL-PROPANE"/>
        <s v="Q6 -ADDITIONAL HEATING FUEL-KEROSENE"/>
        <s v="Q61-ADDITIONAL HEATING FUEL-COAL"/>
        <s v="Q61-ADDITIONAL HEATING FUEL-SOLAR"/>
        <s v="Q61-ADDITIONAL HEATING FUEL-GEOTHERMAL"/>
        <s v="Q61-ADDITIONAL HEATING FUEL-OTHER"/>
        <s v="Q65-EQUIP FIREPLACE NO.1"/>
        <s v="Q65-EQUIP FIREPLACENO.2"/>
        <s v="Q72A-TEMP OF HOUSE-SOMEONE HOME"/>
        <s v="Q72-LOW TEMP-SOMEONE HOME"/>
        <s v="Q72-HIGH TEMP-SOMEONE HOME"/>
        <s v="Q72B-TEMP OF HOUSE-NO ONE HOME"/>
        <s v="Q72-LOW TEMP-NO ONE HOME"/>
        <s v="Q72-HIGH TEMP-NO ONE HOME"/>
        <s v="Q72C-TEMP OF HOUSE-SLEEPING HOURS"/>
        <s v="Q72-LOW TEMP-SLEEPING HOURS"/>
        <s v="Q72-HIGH TEMP-SLEEPING HOURS"/>
        <s v="Q97-AGE OF AIR CONDITIONER NO.1"/>
        <s v="Q97-AGE OF AIR CONDITIONER NO.2"/>
        <s v="Q104-NO. OF OVENS USED FOR COOKING"/>
        <s v="Q105-TYPE OF FUEL FOR OVEN NO.1"/>
        <s v="Q105-TYPE OF FUEL FOR OVEN NO.2"/>
        <s v="Q106-IS OVEN NO.1 A MICROWAVE"/>
        <s v="Q106-IS OVEN NO.2 A MICROWAVE"/>
        <s v="Q107-IS OVEN 1 SEPARATE FROM TOP BURNE"/>
        <s v="Q107-IS OVEN 2 SEPARATE FROM TOP BURNE"/>
        <s v="Q112-SIZE OF REFRIGERATOR NUMBER 1"/>
        <s v="Q112-SIZE OF REFRIGERATOR NUMBER 2"/>
        <s v="Q113-LOCATION OF FREEZER-REFRIGERATOR1"/>
        <s v="Q116-SIZE OF SEPARATE FREEZER NO.1"/>
        <s v="Q116-SIZE OF SEPARATE FREEZER NO.2"/>
        <s v="Q119-CLOTHES WASHING MACHINE-HOME METE"/>
        <s v="Q119-ELECTRIC CLOTHES DRYER-HOME METER"/>
        <s v="Q119-GAS CLOTHES DRYER-HOME METER"/>
        <s v="Q119-ELECTRIC DISHWASHER-HOME METER"/>
        <s v="Q120-DISHWASHER-SEPARATE HEATING ELEME"/>
        <s v="Q120-DISHWASHER-ENERGY SAVER SWITCH"/>
        <s v="Q123-HOME HAS SWIMMING POOL"/>
        <s v="Q123-HOME HAS HOT TUB"/>
        <s v="Q123-HOME HAS JACUZZI"/>
        <s v="Q124-FUEL USED TO HEAT POOL"/>
        <s v="Q124-FUEL USED TO HEAT HOT TUB"/>
        <s v="Q124-FUEL USED TO HEAT JACUZZI"/>
        <s v="Q126-MEDICAL EQUIP ON HOUSEHOLD METER"/>
        <s v="Q126-PHOTO EQUIP ON HOUSEHOLD METER"/>
        <s v="Q126-WOODWORKING EQUIP ON HOUSE METER"/>
        <s v="Q126-ELEC CERAMIC KILN ON HOUSE METER"/>
        <s v="Q126-HOME COMPUTER ON HOUSEHOLD METER"/>
        <s v="Q126-OFFICE EQUIP ON HOUSEHOLD METER"/>
        <s v="Q126-WELDING EQUIP ON HOUSEHOLD METER"/>
        <s v="Q126-GREENHOUSE LIGHTS ON HOUSE METER"/>
        <s v="Q126-IRRIGATION PUMPS ON HOUSEHOLD MET"/>
        <s v="Q126-ELEC WELL WATER PUMP ON HOUSE MET"/>
        <s v="Q130-PERSON NO.1-RESPONDENT CODE"/>
        <s v="Q130-PERSON NO.1-GENDER"/>
        <s v="Q130-PERSON NO.1-ACTUAL AGE"/>
        <s v="Q130-PERSON NO.1-AGE CATEGORY"/>
        <s v="Q130-PERSON NO.2-RESPONDENT CODE"/>
        <s v="Q130-PERSON NO.2-GENDER"/>
        <s v="Q130-PERSON NO.2-ACTUAL AGE"/>
        <s v="Q130-PERSON NO.2-AGE CATEGORY"/>
        <s v="Q130-PERSON NO.3-ACTUAL AGE"/>
        <s v="Q130-PERSON NO.3-AGE CATEGORY"/>
        <s v="Q130-PERSON NO.4-ACTUAL AGE"/>
        <s v="Q130-PERSON NO.4-AGE CATEGORY"/>
        <s v="Q130-PERSON NO.5-ACTUAL AGE"/>
        <s v="Q130-PERSON NO.5-AGE CATEGORY"/>
        <s v="Q130-PERSON NO.6-ACTUAL AGE"/>
        <s v="Q130-PERSON NO.6-AGE CATEGORY"/>
        <s v="Q130-PERSON NO.7-ACTUAL AGE"/>
        <s v="Q130-PERSON NO.7-AGE CATEGORY"/>
        <s v="Q130-PERSON NO.8-ACTUAL AGE"/>
        <s v="Q130-PERSON NO.8-AGE CATEGORY"/>
        <s v="Q130-PERSON NO.9-ACTUAL AGE"/>
        <s v="Q130-PERSON NO.9-AGE CATEGORY"/>
        <s v="Q130-PERSON NO.10-ACTUAL AGE"/>
        <s v="Q130-PERSON NO.10-AGE CATEGORY"/>
        <s v="Q133-HHNO.1-LEVEL OF EDUCATION"/>
        <s v="Q133-HHNO.2-LEVEL OF EDUCATION"/>
        <s v="Q0-2-HOT WATER USED IN LAST HOUR"/>
        <s v="Q0-5-NO. FLOORS USED AS LIVING QUARTER"/>
        <s v="Q0-6-NO. FLOORS USED BELOW GROUND"/>
        <s v="Q0-7-NO. FLOORS USED PART BELOW GROUND"/>
        <s v="Q0-9-TYPE OF MATERIAL OUTSIDE-WOOD"/>
        <s v="Q0-9-TYPE OF MATERIAL OUTSIDE-BRICK"/>
        <s v="Q0-9-TYPE OF MATERIAL OUTSIDE-STONE"/>
        <s v="Q0-9-TYPE OF MATERIAL OUTSIDE-CONCRETE"/>
        <s v="Q0-9-TYPE OF MATERIAL OUTSIDE-STUCCO"/>
        <s v="Q0-9-TYPE OF MATERIAL OUTSIDE-ALUM SID"/>
        <s v="Q0-9-TYPE OF MATERIAL OUTSIDE-STEEL SI"/>
        <s v="Q0-9-TYPE OF MATERIAL OUTSIDE-COMP SID"/>
        <s v="Q0-9-TYPE OF MATERIAL OUTSIDE-GLASS"/>
        <s v="Q0-9-TYPE OF MATERIAL OUTSIDE-OTHER"/>
        <s v="QOT-TOTALS BASEMENT"/>
        <s v="QOT-TOTALS FIRST FLOOR"/>
        <s v="QOT-TOTALS SECOND FLOOR"/>
        <s v="QOT-TOTALS THIRD FL"/>
        <s v="QOT-TOTALS MISC."/>
        <s v="QOT-TOTALS GRAND"/>
        <s v="QR1-HOW WERE MEASUREMENTS OBTAINED"/>
        <s v="DATE - DAY"/>
        <s v="DATE - MONTH"/>
        <s v="(D)-DISAGGREGATED UTILITIES BY GEOCODE"/>
        <s v="SERIAL CASE ID1"/>
        <s v="NOAA CLIMATOLOGICAL ZONE"/>
        <s v="TYPE OF SAMPLE"/>
        <s v="# in household 18 to 25 yrs old"/>
        <s v="# in household 26 to 35 yrs old"/>
        <s v="# in household 36 to 55 yrs old"/>
        <s v="# in household 56 to 65 yrs old"/>
        <s v="DETACHED SINGLE FAMILY DWELLING?"/>
        <s v="OWNER OCC DET SINGLE FAMILY DWELLING?"/>
        <s v="OWNER OCC MOBILE HOME?"/>
        <s v="RENTER OCC DET SINGLE FAMILY DWELLING?"/>
        <s v="OWNER OCC ATT SINGLE FAMILY DWELLING?"/>
        <s v="Gas/Oil Space Heat Most of Time?"/>
        <s v="PRE 1983 PARTIAL PROGRAM PARTICIPANT?"/>
        <s v="PRE 1983 FULL PROGRAM PARTICIPANT?"/>
        <s v="Estimated Year Built"/>
        <s v="Number of recreation appliances"/>
        <s v="# wall,ceil,floor ins acts/actual"/>
        <s v="# wall,ceil,floor ins acts/possible"/>
        <s v="ratio wall,ceil,floor ins - act/poss"/>
        <s v="# wall,ceil,roof,floor ins acts/actual"/>
        <s v="# water heating acts/actual"/>
        <s v="# roof-wall-ceil ins acts/actual"/>
        <s v="# water heating-infil acts/actual"/>
        <s v="# wall,door,window ins acts/actual"/>
        <s v="# wall,ceil,roof,floor ins acts/possible"/>
        <s v="# water heating acts/possible"/>
        <s v="# roof-wall-ceil ins acts/possible"/>
        <s v="# water heating-infil acts/possible"/>
        <s v="# wall,door,window ins acts/possible"/>
        <s v="ratio wall,ceil,floor,roof ins-act/poss"/>
        <s v="ratio water heating acts - act/poss"/>
        <s v="ratio roof,wall,ceil ins - act/poss"/>
        <s v="ratio water heating infil acts-act/poss"/>
        <s v="ratio wall,door,window ins - act/poss"/>
        <s v="PSEUDO_SITE"/>
        <s v="COMM_PSEUDO_SITE_ID"/>
        <s v="COMMENTS"/>
        <s v="DI_NUMBER"/>
        <s v="CDD BASE 65"/>
        <s v="CDD BASE 70"/>
        <s v="DAYS OF DATA"/>
        <s v="HDD BASE 60"/>
        <s v="HDD BASE 65"/>
        <s v="MEAN INDOOR TEMPERATURE (F)"/>
        <s v="MAX INDOOR TEMPERATURE (F)"/>
        <s v="MIN INDOOR TEMPERATURE (F)"/>
        <s v="TOTAL RESIDENCE LOAD"/>
        <s v="ALL OTHER LOADS"/>
        <s v="AIR CONDITIONING"/>
        <s v="CLOTHES WASHER"/>
        <s v="CLOTHES DRYER"/>
        <s v="FOOD PREPARATION"/>
        <s v="HOT WATER HEATING"/>
        <s v="SPACE HEATING"/>
        <s v="SPACE HT + AIR COND."/>
        <s v="LIGHTING + CONVENIENCE"/>
        <s v="REFRIGERATOR"/>
        <s v="ELCAP TOTAL LOAD"/>
        <s v="HOURS FILLED NON-WEATHER SENSITIVE LOADS"/>
        <s v="MEAN OUTDOOR TEMPERATURE (F)"/>
        <s v="MAX OUTDOOR TEMPERATURE (F)"/>
        <s v="MIN OUTDOOR TEMPERATURE (F)"/>
        <s v="WEATHER STATION ID"/>
        <s v="MEAN VALUE WOOD STOVE SENSOR"/>
        <s v="MAX VALUE WOOD STOVE SENSOR"/>
        <s v="HOURS FILLED WEATHER SENSITIVE LOADS"/>
        <s v="HOURS SUBSTITUTED WEATHER DATA"/>
        <s v="HOURS ACTUAL WEATHER DATA"/>
        <s v="HOURS SUBSTITUTED WEATHER DATA (1)"/>
        <s v="HOURS SUBSTITUTED WEATHER DATA (2)"/>
        <s v="HOURS SUBSTITUTED WEATHER DATA (3)"/>
        <s v="HOURS SUBSTITUTED WEATHER DATA (4)"/>
        <s v="NUMBER OF HOURS IN MONTH"/>
        <s v="KW: TOTAL RESIDENCE (FILLED)"/>
        <s v="DTKW: TOTAL RESIDENCE (FILLED)"/>
        <s v="DTKW: ALL OTHER LOADS"/>
        <s v="DTKW: AIR CONDITIONING"/>
        <s v="DTKW: CLOTHES WASHER"/>
        <s v="DTKW: CLOTHES DRYER"/>
        <s v="DTKW: DISHWASHER"/>
        <s v="DTKW: FOOD PREPARATION"/>
        <s v="DTKW: FREEZER"/>
        <s v="DTKW: HOT WATER HEATING"/>
        <s v="DTKW: SPACE HEATING"/>
        <s v="DTKW: SPACE HT + AIR COND."/>
        <s v="DTKW: LIGHTING + CONVENIENCE"/>
        <s v="DTKW: REFRIGERATOR"/>
        <s v="DTKW: ELCAP TOTAL LOAD (NOT FILLED)"/>
        <s v="KWH: TOTAL RESIDENCE LOAD"/>
        <s v="KWH: ALL OTHER LOADS"/>
        <s v="KWH: AIR CONDITIONING"/>
        <s v="KWH: CLOTHES WASHER"/>
        <s v="KWH: CLOTHES DRYER"/>
        <s v="KWH: DISHWASHER"/>
        <s v="KWH: FOOD PREPARATION"/>
        <s v="KWH: FREEZER"/>
        <s v="KWH: HOT WATER HEATING"/>
        <s v="KWH: SPACE HEATING"/>
        <s v="KWH: SPACE HT + AIR COND."/>
        <s v="KWH: LIGHTING + CONVENIENCE"/>
        <s v="KWH: REFRIGERATOR"/>
        <s v="KWH: ELCAP TOTAL LOAD (NOT FILLED)"/>
        <s v="KW: ALL OTHER LOADS"/>
        <s v="KW: AIR CONDITIONING"/>
        <s v="KW: CLOTHES WASHER"/>
        <s v="KW: CLOTHES DRYER"/>
        <s v="KW: DISHWASHER"/>
        <s v="KW: FOOD PREPARATION"/>
        <s v="KW: FREEZER"/>
        <s v="KW: HOT WATER HEATING"/>
        <s v="KW: SPACE HEATING"/>
        <s v="KW: SPACE HT + AIR COND."/>
        <s v="KW: LIGHTING + CONVENIENCE"/>
        <s v="KW: REFRIGERATOR"/>
        <s v="KW: ELCAP TOTAL LOAD (NOT FILLED)"/>
        <s v="HOURS NON-FILLED NON-WX SENS. LOADS (0)"/>
        <s v="HOURS FILLED NON-WX SENSITIVE LOADS (1)"/>
        <s v="HOURS FILLED NON-WX SENSITIVE LOADS (2)"/>
        <s v="HOURS FILLED NON-WX SENSITIVE LOADS (3)"/>
        <s v="HOURS FILLED NON-WX SENSITIVE LOADS (4)"/>
        <s v="HOURS NON-FILLED WX SENSITIVE LOADS (0)"/>
        <s v="HOURS FILLED WEATHER SENSITIVE LOADS (1)"/>
        <s v="HOURS FILLED WEATHER SENSITIVE LOADS (2)"/>
        <s v="HOURS FILLED WEATHER SENSITIVE LOADS (3)"/>
        <s v="HOURS FILLED WEATHER SENSITIVE LOADS (4)"/>
        <s v="COINPK: TOTAL RESIDENCE (FILLED)"/>
        <s v="COINPK: DATE/TIME"/>
        <s v="COINPK: ALL OTHER LOADS"/>
        <s v="COINPK: AIR CONDITIONING"/>
        <s v="COINPK: CLOTHES WASHER"/>
        <s v="COINPK: CLOTHES DRYER"/>
        <s v="COINPK: DISHWASHER"/>
        <s v="COINPK: FOOD PREPARATION"/>
        <s v="COINPK: FREEZER"/>
        <s v="COINPK: HOT WATER HEATING"/>
        <s v="COINPK: SPACE HEATING"/>
        <s v="COINPK: SPACE HT + AIR COND."/>
        <s v="COINPK: INTERIOR TEMPERATURE"/>
        <s v="COINPK: LIGHTING + CONVENIENCE"/>
        <s v="COINPK: OUTSIDE AIR TEMPERATURE"/>
        <s v="COINPK: REFRIGERATOR"/>
        <s v="COINPK: ELCAP TOTAL LOAD (NOT FILLED)"/>
        <s v="HOURS: TOTAL RESIDENCE (FILLED)"/>
        <s v="HOURS: ALL OTHER LOADS"/>
        <s v="HOURS: AIR CONDITIONING"/>
        <s v="HOURS: CLOTHES WASHER"/>
        <s v="HOURS: CLOTHES DRYER"/>
        <s v="HOURS: DISHWASHER"/>
        <s v="HOURS: FOOD PREPARATION"/>
        <s v="HOURS: FREEZER"/>
        <s v="HOURS: HOT WATER HEATING"/>
        <s v="HOURS: SPACE HEATING"/>
        <s v="HOURS: SPACE HT + AIR COND."/>
        <s v="HOURS: INTERIOR TEMPERATURE"/>
        <s v="HOURS: LIGHTING + CONVENIENCE"/>
        <s v="HOURS: OUTSIDE AIR TEMPERATURE"/>
        <s v="HOURS: REFRIGERATOR"/>
        <s v="HOURS: ELCAP TOTAL LOAD (NOT FILLED)"/>
        <s v="GARAGE_TYPE"/>
        <s v="YEAR BUILT"/>
        <s v="YEAR BUILT ESTIMATE"/>
        <s v="NUMBER OF STORIES"/>
        <s v="LIVING_CONDITIONED"/>
        <s v="LIVING_UNCONDITIONED"/>
        <s v="DINING_CONDITIONED"/>
        <s v="DINING_UNCONDITIONED"/>
        <s v="KITCHEN_DINING_CONDITIONED"/>
        <s v="KITCHEN_DINING_UNCONDITIONED"/>
        <s v="KITCHEN_CONDITIONED"/>
        <s v="KITCHEN_UNCONDITIONED"/>
        <s v="BEDROOM_CONDITIONED"/>
        <s v="BEDROOM_UNCONDITIONED"/>
        <s v="BATH_SHOWER_CONDITIONED"/>
        <s v="BATH_SHOWER_UNCONDITIONED"/>
        <s v="TOILET_CONDITIIONED"/>
        <s v="TOILET_UNCONDITIONED"/>
        <s v="DEN_SEWING_CONDITIONED"/>
        <s v="DEN_SEWING_UNCONDITIONED"/>
        <s v="FAMILY_REC_CONDITIONED"/>
        <s v="FAMILY_REC_UNCONDITIONED"/>
        <s v="UTILITY_CONDITIONED"/>
        <s v="UTILITY_UNCONDITIONED"/>
        <s v="OTHER_SQFT_UNDER80_CONDITIONED"/>
        <s v="OTHER_SQFT_UNDER80_UNCONDITIONED"/>
        <s v="OTHER_SQFT_OVER80_CONDITIONED"/>
        <s v="OTHER_SQFT_OVER80_UNCONDITIONED"/>
        <s v="STOVE_TOP_BURNER_ELEC"/>
        <s v="ARC_WELDER"/>
        <s v="STOVE_TOP_BURNER_GAS"/>
        <s v="CERAMIC_KILN_ELEC"/>
        <s v="RANGE_OVEN_ELEC"/>
        <s v="RANGE_OVEN_GAS"/>
        <s v="POOL_HEATER_ELEC"/>
        <s v="OVEN_ELEC"/>
        <s v="OVEN_GAS"/>
        <s v="OUTDOOR_LIGHT_FIXTURES"/>
        <s v="MICROWAVE"/>
        <s v="GREENHSE_LIGHT_FIXTURES"/>
        <s v="WASHER"/>
        <s v="GREENHSE_HEATER_ELEC"/>
        <s v="DRYER_ELEC"/>
        <s v="DRYER_GAS"/>
        <s v="WATER_SOFTENER"/>
        <s v="STEREO"/>
        <s v="BW_TV"/>
        <s v="COLOR_TV"/>
        <s v="HOT_TUB_JACUZZI"/>
        <s v="HEALTH_MEDICAL_EQUIPMENT"/>
        <s v="HUMIDIFIER"/>
        <s v="IONIZER"/>
        <s v="ELECTRO_PRECIP"/>
        <s v="WELL_PUMP"/>
        <s v="IRRIG_PUMP"/>
        <s v="POWER_SAW_WOODWORK_EQUIP"/>
        <s v="TOTAL AREA"/>
        <s v="TOTAL R-VALUE"/>
        <s v="WALL AREA"/>
        <s v="WALL R-VALUE"/>
        <s v="CEILING AREA"/>
        <s v="CEILING R-VALUE"/>
        <s v="FLOOR AREA"/>
        <s v="FLOOR R-VALUE"/>
        <s v="DOOR AREA"/>
        <s v="DOOR R-VALUE"/>
        <s v="WINDOW UA"/>
        <s v="WINDOW AREA"/>
        <s v="WINDOW R-VALUE"/>
        <s v="BASEMENT R-VALUE"/>
        <s v="SLAB R-VALUE"/>
        <s v="Sqaure footage in Attic Vents"/>
        <s v="Number of Attic Vents"/>
        <s v="Length of ducts"/>
        <s v="Percent of ducts insulated"/>
        <s v="Percent of ducts sealed in cond zones"/>
        <s v="Percent of ducts sealed in uncond zones"/>
        <s v="Refrig volume in conditioned space"/>
        <s v="Volume of 1st refrig"/>
        <s v="Location of 1st Freezer Unit"/>
        <s v="Location of 2nd refrig"/>
        <s v="Volume of 2nd refrig"/>
        <s v="Location of 2nd freezer unit"/>
        <s v="Location of 3rd refrig"/>
        <s v="Volume of 3rd refrig"/>
        <s v="Location of 3rd freezer unit"/>
        <s v="Location of 1st freezer"/>
        <s v="Volume of 1st freezer"/>
        <s v="Type of freezer 1"/>
        <s v="Location of 2nd freezer"/>
        <s v="Volume of 2nd freezer"/>
        <s v="Type of freezer 2"/>
        <s v="Location of 3rd Freezer"/>
        <s v="Volume of 3rd freezer"/>
        <s v="Type of freezer 3"/>
        <s v="Number of refrigerators"/>
        <s v="Number of freezers"/>
        <s v="Net Area/All walls"/>
        <s v="Number/All walls"/>
        <s v="Area of Conditioned Zone/Total"/>
        <s v="Number of Conditioned Zones"/>
        <s v="Number of Unconditioned Zones"/>
        <s v="Total Number of Rooms"/>
        <s v="# of ceiling fans in the dwelling"/>
        <s v="# of furnaces in the dwelling"/>
        <s v="# of air conditioners in the dwelling"/>
        <s v="# of mechanical vents in the dwelling"/>
        <s v="# of air-air heat exchangers at dwelling"/>
        <s v="Total Floor Area"/>
        <s v="Floor Area/Wood Joist"/>
        <s v="Floor Area/Concrete"/>
        <s v="Floor Area/Other"/>
        <s v="Floor Area/Post &amp; Beam"/>
        <s v="Total Floor Perimeter"/>
        <s v="Floor Perimeter/Wood Joist"/>
        <s v="Floor Perimeter/Concrete"/>
        <s v="Floor Perimeter/Other"/>
        <s v="Floor Perimeter/Post &amp; Beam"/>
        <s v="Site is a PESHE home?"/>
        <s v="Fuel used by Primary Water Heater"/>
        <s v="Elec used by Primary Water Heater?"/>
        <s v="Location of Primary Water Heater"/>
        <s v="Tank Ins used by Primary Water Heater"/>
        <s v="Timer on Primary Water Heater"/>
        <s v="Tap Temp of Primary Water Heater"/>
        <s v="Ins Rval of Primary Water Heater"/>
        <s v="Location of Secondary Water Heater"/>
        <s v="Secondary Water Heater in Uncond Zone?"/>
        <s v="Tap Temp of Elec Water Heater"/>
        <s v="Tap Temp of Non-Elec Water Heater"/>
        <s v="Prim Dishwasher/Sep Wat Ht Elem"/>
        <s v="Prim Dishwasher/Energy Saver Switch"/>
        <s v="# Stove top Ranges"/>
        <s v="Irrigation Pump at Site?"/>
        <s v="Well Pump at Site?"/>
        <s v="Ceramic Kiln at Site?"/>
        <s v="Electric Clothes Washer at Site?"/>
        <s v="Electric Clothes Dryer at Site?"/>
        <s v="Health-Medical Equipment at Site?"/>
        <s v="# Recreation Appliances"/>
        <s v="# Business-Hobby Appliances"/>
        <s v="# Other Appliances"/>
        <s v="# Environmental Appliances"/>
        <s v="# Basic Appliances"/>
        <s v="# of crawlspace vents"/>
        <s v="# of crawlspace vents open"/>
        <s v="# of crawlspace vents closed"/>
        <s v="TYPE_DWELLING_UNIT"/>
        <s v="MULTI_FAMILY_TYPE"/>
        <s v="YEAR_BUILT_ESTIMATE"/>
        <s v="NUMBER_CONDITIONED_LEVELS"/>
        <s v="CRAWL_SPACE"/>
        <s v="SURVEY_DATE"/>
        <s v="FLAG"/>
        <s v="CEILING_FAN_REVERSIBLE"/>
        <s v="CEILING_FAN_NON_REVERSIBLE"/>
        <s v="WHOLE_HOUSE_CENTRAL_FURNACE"/>
        <s v="OTHER_INTERIOR_AIR1"/>
        <s v="OTHER_INTERIOR_AIR2"/>
        <s v="OTHER_INTERIOR_AIR3"/>
        <s v="RANGE_HOOD"/>
        <s v="BATH_VENT"/>
        <s v="WHOLE_HOUSE_MECHANICAL_VENT"/>
        <s v="AIR_TO_AIR_HEAT_EXCHG_HOUSE"/>
        <s v="AIR_TO_AIR_HEAT_EXCHG_ROOM"/>
        <s v="OTHER_MECH_VENT_OUT"/>
        <s v="NET_FREE_VENTILATION_AREA_HIGH"/>
        <s v="NET_FREE_VENTILATION_AREA_LOW"/>
        <s v="ASSOC_SYSTEM"/>
        <s v="LOCATION"/>
        <s v="INSULATION"/>
        <s v="TAPED_SEALED"/>
        <s v="TOTAL_LENGTH"/>
        <s v="INSULATED_LENGTH"/>
        <s v="INSULATION_R_VALUE"/>
        <s v="SYSTEM_CODE"/>
        <s v="FUEL_TYPE"/>
        <s v="MANUFACTURER"/>
        <s v="MODEL_NUMBER"/>
        <s v="OUTPUT_CAPACITY"/>
        <s v="OUTSIDE_AIR"/>
        <s v="ZONES_SERVED"/>
        <s v="COPY_MACHINE"/>
        <s v="HEALTH_MEDICAL_EQUIP"/>
        <s v="CERAMIC_KILN_GAS"/>
        <s v="POOL_HEATER_GAS"/>
        <s v="GREENHSE_HEATER_GAS"/>
        <s v="OTHER1"/>
        <s v="OTHER2"/>
        <s v="OTHER3"/>
        <s v="OTHER4"/>
        <s v="OTHER5"/>
        <s v="OTHER6"/>
        <s v="OTHER7"/>
        <s v="OTHER8"/>
        <s v="OTHER9"/>
        <s v="ENERGY_SAVER_SWITCH"/>
        <s v="SEPARATE_WH_ELEMENT"/>
        <s v="STYLE"/>
        <s v="ICEMAKER"/>
        <s v="WATTAGE"/>
        <s v="NAMEPLATE_LOCATION"/>
        <s v="VOLUME"/>
        <s v="SOLAR"/>
        <s v="CAPACITY"/>
        <s v="TANK_INSULATION"/>
        <s v="BOTTOM_BOARD"/>
        <s v="THERMAL_TRAP"/>
        <s v="TIMER"/>
        <s v="TAP_TEMP"/>
        <s v="PIPE_LOCATION"/>
        <s v="PIPE_INSULATION"/>
        <s v="ROOFING_MATERIAL"/>
        <s v="VAPOR_BARRIER"/>
        <s v="INSULATION_TYPE"/>
        <s v="INSULATION_MATERIAL"/>
        <s v="INSULATION_THICKNESS"/>
        <s v="NET_AREA"/>
        <s v="EXTERIOR_FINISH"/>
        <s v="CORE"/>
        <s v="FRAME_TYPE"/>
        <s v="WEATHER_STRIPPING"/>
        <s v="CAULK"/>
        <s v="STORM_DOOR"/>
        <s v="GROSS_AREA"/>
        <s v="ESTIMATED_R_VALUE"/>
        <s v="LOCATION_CODE1"/>
        <s v="LOCATION_CODE2"/>
        <s v="FLOOR_AREA_PERIMETER"/>
        <s v="GROUND_COVER"/>
        <s v="AREA_OR_PERIMETER"/>
        <s v="CONDITIONED_PRIMARY_ZONE"/>
        <s v="CONDITIONED_SUB_ZONE"/>
        <s v="AREA_CONDITIONED_PRIMARY_ZONE"/>
        <s v="AREA_CONDITIONED_SUB_ZONE"/>
        <s v="VOLUME_CONDITITIONED_PRIMARY_ZONE"/>
        <s v="VOLUME_CONDITIONED_SUB_ZONE"/>
        <s v="UNCONDITIONED_ZONE"/>
        <s v="AREA_UNCONDITIONED"/>
        <s v="VOLUME_UNCONDITIONED"/>
        <s v="LIVING_CON"/>
        <s v="LIVING_UNCON"/>
        <s v="DINING_CON"/>
        <s v="DINING_UNCON"/>
        <s v="KITCHEN_DINING_CON"/>
        <s v="KITCHEN_DINING_UNCON"/>
        <s v="KITCHEN_CON"/>
        <s v="KITCHEN_UNCON"/>
        <s v="BEDROOM_CON"/>
        <s v="BEDROOM_UNCON"/>
        <s v="BATH_SHOWER_CON"/>
        <s v="BATH_SHOWER_UNCON"/>
        <s v="TOILET_CON"/>
        <s v="TOILET_UNCON"/>
        <s v="DEN_SEWING_CON"/>
        <s v="DEN_SEWING_UNCON"/>
        <s v="FAMILY_REC_CON"/>
        <s v="FAMILY_REC_UNCON"/>
        <s v="UTILITY_CON"/>
        <s v="UTILITY_UNCON"/>
        <s v="OTHER_SQFT_UNDER80_CON"/>
        <s v="OTHER_SQFT_UNDER80_UNCON"/>
        <s v="OTHER_SQFT_OVER80_CON"/>
        <s v="OTHER_SQFT_OVER80_UNCON"/>
        <s v="CONSTRUCTION_TYPE"/>
        <s v="OUTSIDE_FINISH"/>
        <s v="WINDOW_DOOR_AREA"/>
        <s v="EXTERIOR_CONTACT"/>
        <s v="WINDOW_TYPE"/>
        <s v="NUMBER_OF_PANES"/>
        <s v="AIR_SPACE"/>
        <s v="SASH_TYPE"/>
        <s v="STORM_WINDOWS"/>
        <s v="SHADING"/>
        <s v="PERCENT_SASH"/>
        <s v="SILL_DECAY"/>
        <s v="ENTRY"/>
        <s v="ODOR"/>
        <s v="PROBLEM"/>
        <s v="M"/>
        <s v="R"/>
        <s v="T"/>
        <s v="G"/>
        <s v="S"/>
        <s v="A"/>
        <s v="IDENTIFICATION"/>
        <s v="OPEN_CLOSED"/>
        <s v="BLOCKAGE"/>
        <s v="BLOCKAGE_CAUSE"/>
        <s v="CONDITION"/>
        <s v="MATERIAL"/>
        <s v="BELOW_GRADE_DEPTH"/>
        <s v="PERIMETER_LENGTH"/>
        <s v="PERIMETER_INSULATION"/>
        <s v="GC_VB"/>
        <s v="NET_FREE_VENT_AREA"/>
        <s v="GUTTERS_DOWNSPOUTS_LEAKING"/>
        <s v="DRAINAGE"/>
        <s v="FLOOR_SPACE_ADDED"/>
        <s v="FAMILY_ROOM_ADDED"/>
        <s v="BEDROOM_ADDED"/>
        <s v="BATHROOM_ADDED"/>
        <s v="GARAGE_ADDED"/>
        <s v="KITCHEN_ADDED"/>
        <s v="DINING_ADDED"/>
        <s v="OTHER_ROOM_ADDED"/>
        <s v="OTHER_ADDED_DESCR"/>
        <s v="AREA_ADDED"/>
        <s v="WINDOWS_ADDED"/>
        <s v="AREA_WINDOWS_ADDED"/>
        <s v="DOORS_ADDED"/>
        <s v="AREA_DOORS_ADDED"/>
        <s v="INSULATION_ADDED_CEILING"/>
        <s v="RVALUE_INSULATION_ADDED_CEILING"/>
        <s v="INSULATION_ADDED_WALLS"/>
        <s v="RVALUE_INSULATION_ADDED_WALLS"/>
        <s v="INSULATION_ADDED_FLOOR"/>
        <s v="RVALUE_INSULATION_ADDED_FLOOR"/>
        <s v="FIREPLACE_WOODSTOVE_ADDED"/>
        <s v="RENOVATIONS"/>
        <s v="RENOVATIONS_WINDOWS"/>
        <s v="WINDOWS_SINGLE_PANE"/>
        <s v="WINDOWS_DOUBLE_PANE"/>
        <s v="WINDOWS_STORM"/>
        <s v="WINDOWS_WOOD"/>
        <s v="WINDOWS_ALUMINUM"/>
        <s v="RENOVATIONS_DOORS"/>
        <s v="DOORS_SLIDING_GLASS"/>
        <s v="DOORS_INSULATED"/>
        <s v="DOORS_STORM"/>
        <s v="DOORS_OTHER"/>
        <s v="DOORS_OTHER_DESCR"/>
        <s v="INSULATION_RENOV_CEILING"/>
        <s v="RVALUE_INSULATION_RENOV_CEIL"/>
        <s v="INSULATION_RENOV_WALLS"/>
        <s v="RVALUE_INSULATION_RENOV_WALLS"/>
        <s v="INSULATION_RENOV_FLOOR"/>
        <s v="RVALUE_INSULATION_RENOV_FLOOR"/>
        <s v="INSULATION_RENOV_PIPES_RVALUE"/>
        <s v="RENOV_MOTIVATION1"/>
        <s v="RENOV_MOTIVATION2"/>
        <s v="RENOV_MOTIVATION3"/>
        <s v="MOVE_PLANNED"/>
        <s v="MOVE_REASON1"/>
        <s v="MOVE_REASON2"/>
        <s v="MOVE_REASON3"/>
        <s v="OTHER_REASON_DESCR"/>
        <s v="SECOND_OTHER_REASON_DESCR"/>
        <s v="PURCHASED_REFRIGERATOR"/>
        <s v="PURCHASED_ELEC_CLOTHES_DRYER"/>
        <s v="PURCHASED_ELEC_HEATER_TUB_POOL"/>
        <s v="PURCHASED_WATER_BED_HEATER"/>
        <s v="PURCHASED_ELEC_HEAT_COOL_SYS"/>
        <s v="PURCHASED_ELEC_WATER_HEATER"/>
        <s v="FEATURE1_REFRIGERATOR"/>
        <s v="FEATURE2_REFRIGERATOR"/>
        <s v="FEATURE1_DRYER"/>
        <s v="FEATURE2_DRYER"/>
        <s v="FEATURE1_HOT_TUB"/>
        <s v="FEATURE2_HOT_TUB"/>
        <s v="FEATURE1_WATER_BED"/>
        <s v="FEATURE2_WATER_BED"/>
        <s v="FEATURE1_HEAT_COOL"/>
        <s v="FEATURE2_HEAT_COOL"/>
        <s v="FEATURE1_WATER_HEATER"/>
        <s v="FEATURE2_WATER_HEATER"/>
        <s v="OTHER_FEATURE_E"/>
        <s v="OTHER_FEATURE_F"/>
        <s v="SQFT_HEATED_WOODSTOVE"/>
        <s v="WOODSTOVE_IN_HOME_WHEN_PURCH"/>
        <s v="WOODSTOVE_INSTALLED_MONTH"/>
        <s v="WOODSTOVE_INSTALLED_YEAR"/>
        <s v="SMALL_BUSINESS"/>
        <s v="BUSINESS_TYPE"/>
        <s v="ELECTRICAL_PANEL_LABELED"/>
        <s v="RESPONSE"/>
        <s v="EXCEPTION"/>
        <s v="RES_RELATION"/>
        <s v="RES_FIELD"/>
        <s v="FIRST_ENTRY_COMPLETE"/>
        <s v="SECOND_ENTRY_COMPLETE"/>
        <s v="SET_1"/>
        <s v="SET_2"/>
        <s v="SET_3"/>
        <s v="SET_4"/>
        <s v="Q-1 HOME ENERGY EFFICIENCY"/>
        <s v="Q-2A COMMUNITY PROBLEM: POLLUTION"/>
        <s v="Q-2B COMMUNITY PROBLEM: ENERGY COSTS"/>
        <s v="Q-2C COMMUNITY PROBLEM: UNEMPLOYMENT"/>
        <s v="Q-2D COMMUNITY PROBLEM: ENERGY SCARCITY"/>
        <s v="Q-2E COMMUNITY PROBLEM: INFLATION"/>
        <s v="Q-2F COMMUNITY PROBLEM: CRIME"/>
        <s v="Q-3A THERMOSTAT: HOME &amp; AWAKE"/>
        <s v="Q-3B THERMOSTAT:ASLEEP"/>
        <s v="Q-3C THERMOSTAT: NO ONE HOME"/>
        <s v="Q-4A CLOCK THERMOSTAT"/>
        <s v="Q-4C EXTRA WATER HEATER INSULATION"/>
        <s v="Q-5A NO. BEDROOMS"/>
        <s v="Q-6A NO. BEDROOMS UNHEATED"/>
        <s v="Q-5B NO. LIVING ROOMS"/>
        <s v="Q-6B NO. LIVING ROOMS UNHEATED"/>
        <s v="Q-5C NO. DINING ROOMS"/>
        <s v="Q-6C NO. DINING ROOMS UNHEATED"/>
        <s v="Q-5D NO. KITCHENS/EATING AREAS"/>
        <s v="Q-6D NO. KITCHENS/EATING AREAS UNHEATED"/>
        <s v="Q-5E NO. KITCHENS W/O EATING"/>
        <s v="Q-6E NO. KITCHENS W/O EATING UNHEATED"/>
        <s v="Q-5F NO. BATHROOMS"/>
        <s v="Q-6F NO. BATHROOMS UNHEATED"/>
        <s v="Q-5G NO. DENS, STUDIES, ETC."/>
        <s v="Q-6G NO. DENS, STUDIES, ETC. UNHEATED"/>
        <s v="Q-5H NO. FAMILY/REC ROOMS"/>
        <s v="Q-6H NO. FAMILY/REC ROOMS UNHEATED"/>
        <s v="Q-5I OTHER SMALL ROOMS (LE 80 FT**2)"/>
        <s v="Q-6I OTHER SMALL ROOMS UNHEATED"/>
        <s v="Q-5J OTHER LARGE ROOMS (GT 80 FT**2)"/>
        <s v="Q-6J OTHER LARGE ROOMS UNHEATED"/>
        <s v="Q-7-1 TYPE OF AIR CONDITIONERS"/>
        <s v="Q-7-2 NO. INDIVIDUAL WALL A/C UNITS"/>
        <s v="Q-8 PRIMARY HEAT SOURCE"/>
        <s v="Q-9 SECONDARY HEAT SOURCE"/>
        <s v="Q-10 WATER HEATING FUEL"/>
        <s v="Q-12A NO. OF REFRIGERATORS"/>
        <s v="Q-12B NO. OF FREEZERS"/>
        <s v="Q-12C NO. OF CLOTHES WASHERS"/>
        <s v="Q-12D NO. OF ELECTRIC DRYERS"/>
        <s v="Q-12E NO. OF TUB. POOL, JACUZZI HEATERS"/>
        <s v="Q-12F NO. OF WATERBED HEATERS"/>
        <s v="Q-12H NO. OF TELEVISIONS OR MONITORS"/>
        <s v="Q-13A NO. OF GAS OVENS"/>
        <s v="Q-13B NO. OF ELECTRIC OVENS"/>
        <s v="Q-13C NO. OF MICROWAVE OVENS"/>
        <s v="Q-13D NO. OF CONVECTION OVENS"/>
        <s v="Q-14 OPERATE BATHROOM FAN"/>
        <s v="Q-15 OPERATE KITCHEN FAN"/>
        <s v="Q-20 OWN OR RENT HOME?"/>
        <s v="Q-21 YEAR HOME BUILT"/>
        <s v="Q-22A MOVE-IN DATE MONTH"/>
        <s v="Q-22B MOVE-IN DATE YEAR"/>
        <s v="Q-23 CUSTOM HOME?"/>
        <s v="Q-24A PRIMARY REASON BOUGHT HOME"/>
        <s v="Q-24B SECONDARY REASON BOUGHT HOME"/>
        <s v="Q-24C TERTIARY REASON BOUGHT HOME"/>
        <s v="Q-25A NO. OCCUPANTS UNDER 6 YEARS OLD"/>
        <s v="Q-25B NO. OCCUPANTS 6 TO 17 YEARS OLD"/>
        <s v="Q-25C NO. OCCUPANTS 18 TO 65 YEARS OLD"/>
        <s v="Q-25D NO. OCCUPANTS OVER 65 YEARS OLD"/>
        <s v="Q-26 WHAT IS YOUR AGE?"/>
        <s v="Q-27 HOUSEHOLD INCOME"/>
        <s v="Q-28 CHIEF WAGE EARNERS OCCUPATION"/>
        <s v="Q-29 SECOND WAGE EARNERS OCCUPATION"/>
        <s v="Q-30 TYPE OF WORK - CHIEF WAGE EARNER"/>
        <s v="Q-31 TYPE OF WORK - SECOND WAGE EARNER"/>
        <s v="Q-33 HEAT WITH WOOD?"/>
        <s v="Q-33A YEAR WOOD DEVICE INSTALLED"/>
        <s v="TODAYS DATE: MONTH"/>
        <s v="TODAYS DATE: DAY"/>
        <s v="TODAYS DATE: YEAR"/>
        <s v="Estimated year dwelling was built"/>
        <s v="Beginning SAS date of occupancy"/>
        <s v="Fuel used most often for space heating"/>
        <s v="Wood used for space heating?"/>
        <s v="Is site a PESHE home"/>
        <s v="Number of ovens"/>
        <s v="Clothes dry used at site?"/>
        <s v="Q1-ROSM STATUS"/>
        <s v="QM2-WHAT YEAR DID YOU MOVE INTO HOME"/>
        <s v="QM3-WHAT MONTH DID YOU MOVE INTO HOME"/>
        <s v="QM4-WHAT YEAR WAS HOME BUILT"/>
        <s v="QM5-CUST BLT HOME OR BOUGHT AFT BLT"/>
        <s v="QM6-MOST IMPORTANT REASON"/>
        <s v="QM7-2ND REASON FOR CHOOSE HOME OCCUPY"/>
        <s v="QM8-3RD REASON FOR CHOOSE HOME OCCUPY"/>
        <s v="Q9-ANY LIVE SPACE ADDED SINCE 8/83"/>
        <s v="Q11-WHAT TYPE OF ROOMS WERE ADDED."/>
        <s v="Q12-ADD ROOMS HTD DURING HEATNG MNTHS"/>
        <s v="Q13-HOW MANY TOTAL SQUARE FEET ADDED"/>
        <s v="Q18-INSULATION ADDED SINCE 8/1983"/>
        <s v="Q21-INSUL ADD ROOF/ATTIC SINCE 8/1983"/>
        <s v="QM23-HOW MANY BEDROOMS IN HOME"/>
        <s v="QM24-# OF THESE BEDROOMS NOT HEATED"/>
        <s v="QM25-HOW MANY LIVING ROOMS IN HOME"/>
        <s v="QM26-# LIVING ROOMS NOT HEATED"/>
        <s v="QM27-# DINING ROOMS IN YOUR HOME"/>
        <s v="QM28-# DINING ROOMS NOT HEATED"/>
        <s v="QM29-# KITCHENS, WITH EATING AREAS"/>
        <s v="QM30-# KITCHENS W/O EATING AREA HEATED"/>
        <s v="QM31-# KITCHENS W/O EATING AREA"/>
        <s v="QM32-# KITCHEN W/O EATING AREA HEATED"/>
        <s v="QM33-HOW MANY BATHROOMS IN HOME"/>
        <s v="QM34-# BATHROOMS NOT HEATED"/>
        <s v="QM35-# DENS,STUDY,LIBRARY,SEW ROOMS"/>
        <s v="QM36-# DEN,STUDY,LIBRARY,SEW NOT HEAT"/>
        <s v="QM37-# FAMILY/RECREATION ROOMS"/>
        <s v="QM38-# FAM/REC ROOMS NOT HEATED"/>
        <s v="QM39-# OTHER SMALL ROOMS &lt; 8X10"/>
        <s v="QM40-# SMALL ROOMS NOT HEATED"/>
        <s v="QM41-# LARGE ROOMS &gt; 8X10"/>
        <s v="QM42-# LARGE ROOMS NOT HEATED"/>
        <s v="Q43-DOES HOUSE HAVE A BASEMENT"/>
        <s v="Q46-INSUL ADD OVER UNHT BASE SINCE 8/83"/>
        <s v="Q48-# OF OUTSIDE DOORS NOT SLIDE GLASS"/>
        <s v="Q49-# STORM DOORS INSTALLED"/>
        <s v="QM55-SYSTEM USED MOST FOR HEAT"/>
        <s v="Q56-AFT 8/83 CHANGE SYS TO HEAT HOME"/>
        <s v="QM57-OTHER SYSTEMS USED TO HEAT HOME"/>
        <s v="Q58-HOME HAVE WOOD BURNING EQUIP"/>
        <s v="Q59-WHEN WAS EQUIPMENT INSTALLED"/>
        <s v="Q60-USE HEAT EQUIP LAST HEAT SEASON"/>
        <s v="Q64-TYPE AIR CONDITIONING IN HOME"/>
        <s v="Q65-# INDIV AIR CONDITIONING UNITS"/>
        <s v="Q66-SINCE 8/83 ADD/REPLACE EL COOL SYS"/>
        <s v="Q67-ELEC EQUIP ON HOUSE ELE METER"/>
        <s v="Q68-USE POWER TOOLS &amp; SHOP EQUIP"/>
        <s v="Q69-USE AN ELECTRIC CERAMIC KILN"/>
        <s v="Q70-USE A HOME COMPUTER"/>
        <s v="Q71-USE ELEC OFFICE EQUIP AT HOME"/>
        <s v="Q72-USE LITE/HEAT EQUIP IN GREENHOUSE"/>
        <s v="Q73-USE H2O PUMP EQUIP FOR IRRIGATION"/>
        <s v="Q74-USE ELEC WELL H2O PUMP FOR HOME H2O"/>
        <s v="Q75-SINCE 8/83 REFRIG BEEN REPLACE/ADD"/>
        <s v="Q76-SINCE 8/83 FREEZER REPLACE/ADDED"/>
        <s v="Q77-SINCE 8/83 AUTO WASHER REPLACED/ADD"/>
        <s v="Q78-SINCE 8/83 ELEC DRY REPLACE/ADDED"/>
        <s v="Q79-SINCE 8/83 ELE HT JCZZI,POOL,HTTUB"/>
        <s v="Q80-SINCE 8/83 H2OBED HEAT REPLACE/ADD"/>
        <s v="Q82-SINCE 8/83 TV REPLACED/ADDED"/>
        <s v="Q83-SINCE 8/83 DISHWASHER REPLACE/ADDED"/>
        <s v="Q84-SINCE 8/83 MICWAVE OVEN REPLACE/ADD"/>
        <s v="Q85-SINCE 8/83 ELEC H2O HEAT REPL/ADD"/>
        <s v="Q86-IS H2O HEATER IN HEATED AREA"/>
        <s v="Q87-IS WATER HEATER WRAPPED"/>
        <s v="QM88-FUEL USE MOST TIME TO HEAT H2O"/>
        <s v="Q90-PROJECT ELEC PRICES IN 1990"/>
        <s v="QM91-RATE ENERGY EFFICIENCY YOUR HOME"/>
        <s v="Q94-ENERGY PROF INSPEC HOME/ADVISED"/>
        <s v="Q98-CONSERV STEPS TAKE AFT INSPECT PROG"/>
        <s v="Q99-BEGIN CONSERVATION OWN INITIATIVE"/>
        <s v="QM103-# PEOPLE HOUSE LIVE THERE 12 MON"/>
        <s v="QM104-OWN OR RENT HOME"/>
        <s v="Q106-YOUR CURRENT AGE"/>
        <s v="Q107-SEX OF RESPONDENT"/>
        <s v="Q108-LAST GRADE/YEAR IN SCHOOL"/>
        <s v="Q109-ANOTHER ADULT HOUSEHOLDER"/>
        <s v="Q110-AGE OF 2ND HOUSEHOLDER"/>
        <s v="Q111-WHAT IS 2ND GENDER"/>
        <s v="Q112-LAST GRADE/YEAR SCHOOL 2ND FINISH"/>
        <s v="QM113-# IN HOUSEHOLD WORK FULL TIME"/>
        <s v="QM114-EST COMBINED INCOME B4 TAX 1984"/>
        <s v="Q115-TEMP WHEN HOUSEHOLD HOME &amp; AWAKE"/>
        <s v="Q116-TEMP WHEN HOUSEHOLD IS ASLEEP"/>
        <s v="Q117-TEMP WHEN NO ONE IS AT HOME"/>
        <s v="Q118-HOME WEEKDAYS 8 - 5"/>
        <s v="Q119-HOME WEEKDAYS 5PM - 11PM"/>
        <s v="Q120-HOME WEEKDAYS 11PM - 8AM"/>
        <s v="Q121-HOME WKEND 1/2 TIME 8AM - 5PM"/>
        <s v="Q122-HOME WEEKEND 5PM TO 11PM"/>
        <s v="Q123-HOME 1/2TIME 11PM TO 8AM WKEND"/>
        <s v="WOOD_EQUIPMENT_WHEN_59A"/>
        <s v="WOOD_EQUIPMENT_WHEN_59B"/>
        <s v="Wood used for space heating"/>
        <s v="Is site a PESHE home?"/>
        <s v="SAME83_85"/>
        <s v="SAME83_86"/>
        <s v="SAME85_86"/>
        <s v="SAME86_87"/>
        <s v="SAME87_88"/>
        <s v="PARTICIPATION_BEGIN_DATE"/>
        <s v="PARTICIPATION_BEGIN_TIME"/>
        <s v="PARTICIPATION_END_DATE"/>
        <s v="PARTICIPATION_END_TIME"/>
        <s v="TIME_ZONE"/>
        <s v="GEOGRAPHIC_REGION"/>
        <s v="MET_SITE_FLAG"/>
        <s v="PREFERRED_MET_SITE"/>
        <s v="SECONDARY_MET_SITE"/>
        <s v="OUTDOOR_TEMPERATURE"/>
        <s v="TMY_MET_SITE"/>
        <s v="WYEC_MET_SITE"/>
        <s v="BUILDING_TYPE"/>
        <s v="ELCAP_STUDY"/>
        <s v="MCS"/>
        <s v="MATCH"/>
        <s v="PNWRES_CODE"/>
        <s v="RSDP_MF_UNITS"/>
        <s v="STUDY_CHANGE"/>
        <s v="TENURE_CHANGE"/>
        <s v="HEAT_SYSTEM_CHANGE"/>
        <s v="BEGIN_TIME"/>
        <s v="END_TIME"/>
        <s v="SEQUENCE"/>
        <s v="DATA QUALITY CODE: 12 MDNT-01 AM"/>
        <s v="DATA QUALITY CODE: 01 AM - 02 AM"/>
        <s v="DATA QUALITY CODE: 02 AM - 03 AM"/>
        <s v="DATA QUALITY CODE: 03 AM - 04 AM"/>
        <s v="DATA QUALITY CODE: 04 AM - 05 AM"/>
        <s v="DATA QUALITY CODE: 05 AM - 06 AM"/>
        <s v="DATA QUALITY CODE: 06 AM - 07 AM"/>
        <s v="DATA QUALITY CODE: 07 AM - 08 AM"/>
        <s v="DATA QUALITY CODE: 08 AM - 09 AM"/>
        <s v="DATA QUALITY CODE: 09 AM - 10 AM"/>
        <s v="DATA QUALITY CODE: 10 AM - 11 AM"/>
        <s v="DATA QUALITY CODE: 11 AM - 12 NOON"/>
        <s v="DATA QUALITY CODE: 12 NOON-01 PM"/>
        <s v="DATA QUALITY CODE: 01 PM - 02 PM"/>
        <s v="DATA QUALITY CODE: 02 PM - 03 PM"/>
        <s v="DATA QUALITY CODE: 03 PM - 04 PM"/>
        <s v="DATA QUALITY CODE: 04 PM - 05 PM"/>
        <s v="DATA QUALITY CODE: 05 PM - 06 PM"/>
        <s v="DATA QUALITY CODE: 06 PM - 07 PM"/>
        <s v="DATA QUALITY CODE: 07 PM - 08 PM"/>
        <s v="DATA QUALITY CODE: 08 PM - 09 PM"/>
        <s v="DATA QUALITY CODE: 09 PM - 10 PM"/>
        <s v="DATA QUALITY CODE: 10 PM - 11 PM"/>
        <s v="DATA QUALITY CODE: 11 PM - 12 MDNT"/>
        <s v="ENDUSE"/>
        <s v="ENDUSE CODE"/>
        <s v="VALUE: 12 MDNT-01 AM"/>
        <s v="VALUE: 01 AM - 02 AM"/>
        <s v="VALUE: 02 AM - 03 AM"/>
        <s v="VALUE: 03 AM - 04 AM"/>
        <s v="VALUE: 04 AM - 05 AM"/>
        <s v="VALUE: 05 AM - 06 AM"/>
        <s v="VALUE: 06 AM - 07 AM"/>
        <s v="VALUE: 07 AM - 08 AM"/>
        <s v="VALUE: 08 AM - 09 AM"/>
        <s v="VALUE: 09 AM - 10 AM"/>
        <s v="VALUE: 10 AM - 11 AM"/>
        <s v="VALUE: 11 AM - 12 NOON"/>
        <s v="VALUE: 12 NOON-01 PM"/>
        <s v="VALUE: 01 PM - 02 PM"/>
        <s v="VALUE: 02 PM - 03 PM"/>
        <s v="VALUE: 03 PM - 04 PM"/>
        <s v="VALUE: 04 PM - 05 PM"/>
        <s v="VALUE: 05 PM - 06 PM"/>
        <s v="VALUE: 06 PM - 07 PM"/>
        <s v="VALUE: 07 PM - 08 PM"/>
        <s v="VALUE: 08 PM - 09 PM"/>
        <s v="VALUE: 09 PM - 10 PM"/>
        <s v="VALUE: 10 PM - 11 PM"/>
        <s v="VALUE: 11 PM - 12 MDNT"/>
        <s v="ENDUSE LEVEL"/>
        <s v="UNIT OF MEASURE"/>
        <s v="UTILITY_CODE"/>
        <s v="KILOWATT_HOURS"/>
        <s v="DOLLAR_AMOUNT"/>
        <s v="KWH_DOLLAR_AMOUNT"/>
        <s v="KILOWATTS"/>
        <s v="KW_DOLLAR_AMOUNT"/>
        <s v="METER_NUM"/>
        <s v="GAS_OIL_USAGE"/>
        <s v="CHARGE_TYPE"/>
        <s v="SEASON_TIME_OTHER"/>
        <s v="USAGE"/>
        <s v="RATE"/>
        <s v="DATA_PROC"/>
        <s v="EQUATIONS"/>
        <s v="TOLERANCE"/>
        <s v="TOLERANCE_5MIN"/>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aron.jenniges" refreshedDate="41203.705069560187" createdVersion="4" refreshedVersion="4" minRefreshableVersion="3" recordCount="7048">
  <cacheSource type="worksheet">
    <worksheetSource ref="A2:J7050" sheet="Appendix F"/>
  </cacheSource>
  <cacheFields count="10">
    <cacheField name="File Name" numFmtId="0">
      <sharedItems count="113">
        <s v="BILL83"/>
        <s v="CHANNEL"/>
        <s v="CHARAC"/>
        <s v="CHARAC2"/>
        <s v="CI11"/>
        <s v="CI12"/>
        <s v="CI13"/>
        <s v="CI21"/>
        <s v="CI22"/>
        <s v="CI31"/>
        <s v="CI32"/>
        <s v="CI33"/>
        <s v="CI34"/>
        <s v="CI41"/>
        <s v="CI51"/>
        <s v="CI52"/>
        <s v="CI53"/>
        <s v="CI54"/>
        <s v="CI55"/>
        <s v="CI56"/>
        <s v="CI57"/>
        <s v="CI58"/>
        <s v="CI61"/>
        <s v="CRMATRIX"/>
        <s v="CURC"/>
        <s v="DAILY"/>
        <s v="ELCAP86"/>
        <s v="ELCAP87"/>
        <s v="ELCAP88"/>
        <s v="ENDUSES"/>
        <s v="FRC"/>
        <s v="HR10"/>
        <s v="HR11"/>
        <s v="HR21"/>
        <s v="HR22"/>
        <s v="HR23"/>
        <s v="HR24"/>
        <s v="HR25"/>
        <s v="HR26"/>
        <s v="HR27"/>
        <s v="HR31"/>
        <s v="HR32"/>
        <s v="HR33"/>
        <s v="HR34"/>
        <s v="HR35"/>
        <s v="HR36"/>
        <s v="HR37"/>
        <s v="HR41"/>
        <s v="HR51"/>
        <s v="HR52"/>
        <s v="HR61"/>
        <s v="HR71"/>
        <s v="HR72"/>
        <s v="HR81"/>
        <s v="LOGHIST"/>
        <s v="NEGCHAN"/>
        <s v="NWPPBPA"/>
        <s v="NWPPPRI"/>
        <s v="NWPPPUB"/>
        <s v="NWPPREG"/>
        <s v="ONE"/>
        <s v="PARTICIP"/>
        <s v="PNWRES83"/>
        <s v="PSEUDO"/>
        <s v="PX"/>
        <s v="PXTOLOG"/>
        <s v="RENAMED"/>
        <s v="RESMO"/>
        <s v="RESMO2"/>
        <s v="RESMO2B"/>
        <s v="RESMO3"/>
        <s v="RESMO3B"/>
        <s v="RI"/>
        <s v="RI10"/>
        <s v="RI21"/>
        <s v="RI22"/>
        <s v="RI23"/>
        <s v="RI24"/>
        <s v="RI31"/>
        <s v="RI32"/>
        <s v="RI33"/>
        <s v="RI34"/>
        <s v="RI41"/>
        <s v="RI42"/>
        <s v="RI43"/>
        <s v="RI44"/>
        <s v="RI45"/>
        <s v="RI46"/>
        <s v="RI47"/>
        <s v="RI51"/>
        <s v="RI52"/>
        <s v="RI53"/>
        <s v="RI54"/>
        <s v="RI55"/>
        <s v="RI61"/>
        <s v="RI71"/>
        <s v="RI72"/>
        <s v="RI81"/>
        <s v="RIONE"/>
        <s v="RMATRIX"/>
        <s v="ROS86"/>
        <s v="ROSM85"/>
        <s v="ROST85"/>
        <s v="SAME"/>
        <s v="SCODES"/>
        <s v="SFLAGS"/>
        <s v="SMATRIX"/>
        <s v="SYPK"/>
        <s v="TWD"/>
        <s v="UTILBILL"/>
        <s v="UTILRATE"/>
        <s v="VERIFY"/>
        <s v="WEEKLY"/>
      </sharedItems>
    </cacheField>
    <cacheField name="Variable Name" numFmtId="0">
      <sharedItems count="5501">
        <s v="PNB066"/>
        <s v="PNB078"/>
        <s v="PNB079"/>
        <s v="PNB178"/>
        <s v="SITE"/>
        <s v="ZPNB001"/>
        <s v="ZPNB002"/>
        <s v="ZPNB003"/>
        <s v="ZPNB004"/>
        <s v="ZPNB005"/>
        <s v="ZPNB006"/>
        <s v="ZPNB007"/>
        <s v="ZPNB008"/>
        <s v="ZPNB009"/>
        <s v="ZPNB010"/>
        <s v="CHAN002"/>
        <s v="CHAN003"/>
        <s v="CHAN004"/>
        <s v="CHAN005"/>
        <s v="CHAN006"/>
        <s v="CHAN007"/>
        <s v="CHAN008"/>
        <s v="CHAN009"/>
        <s v="CHAN010"/>
        <s v="CHAN011"/>
        <s v="CHAN012"/>
        <s v="CHAN013"/>
        <s v="CHAN014"/>
        <s v="CHAN015"/>
        <s v="CHAN016"/>
        <s v="CHAN017"/>
        <s v="CHAN018"/>
        <s v="CHAN019"/>
        <s v="CHAN020"/>
        <s v="CHAN021"/>
        <s v="CHAN022"/>
        <s v="CHAN024"/>
        <s v="CHAN025"/>
        <s v="CHAN026"/>
        <s v="ACAREA"/>
        <s v="ACSYSAVL"/>
        <s v="APPLINDX"/>
        <s v="BASEMTR"/>
        <s v="BASEMTSA"/>
        <s v="BASEMTUA"/>
        <s v="CEILR"/>
        <s v="CEILSA"/>
        <s v="CEILUA"/>
        <s v="DOORR"/>
        <s v="DOORSA"/>
        <s v="DOORUA"/>
        <s v="ELECAVLB"/>
        <s v="EQUIPIND"/>
        <s v="FLOORR"/>
        <s v="FLOORSA"/>
        <s v="FLOORUA"/>
        <s v="HEATUSED"/>
        <s v="HOUSSTRU"/>
        <s v="HTSYSFFA"/>
        <s v="OAT"/>
        <s v="OCCEDUCA"/>
        <s v="OCCINCOM"/>
        <s v="OCCNUMBE"/>
        <s v="PMET"/>
        <s v="PNWRES"/>
        <s v="REFRIGVO"/>
        <s v="REFVOLCN"/>
        <s v="RESSIZCN"/>
        <s v="RESSIZE"/>
        <s v="RESVINT"/>
        <s v="SEEXPWAL"/>
        <s v="SEEXPWND"/>
        <s v="SEXPWALL"/>
        <s v="SEXPWNDW"/>
        <s v="SLABR"/>
        <s v="SLABSA"/>
        <s v="SLABUA"/>
        <s v="SMET"/>
        <s v="STUDY"/>
        <s v="SWEXPWAL"/>
        <s v="SWEXPWND"/>
        <s v="TOTALR"/>
        <s v="TOTALSA"/>
        <s v="TOTALUA"/>
        <s v="UTILITY"/>
        <s v="UTILTYPE"/>
        <s v="WALLR"/>
        <s v="WALLSA"/>
        <s v="WALLUA"/>
        <s v="WINDOWR"/>
        <s v="WINDOWSA"/>
        <s v="WINDOWUA"/>
        <s v="WOODAVLB"/>
        <s v="WOODUSE"/>
        <s v="WTRHTRAU"/>
        <s v="WTRHTRSP"/>
        <s v="WTRHTRTM"/>
        <s v="WTRHTRVO"/>
        <s v="ZIP"/>
        <s v="CZN"/>
        <s v="ESTUDY"/>
        <s v="GEO"/>
        <s v="SITEID"/>
        <s v="WH_FEAT"/>
        <s v="WH_LOC"/>
        <s v="CI11002"/>
        <s v="CI11003"/>
        <s v="CI11004"/>
        <s v="CI11005"/>
        <s v="CI11006"/>
        <s v="CI11007"/>
        <s v="CI11008"/>
        <s v="CI11009"/>
        <s v="CI11010"/>
        <s v="CI11011"/>
        <s v="CI11012"/>
        <s v="CI11013"/>
        <s v="CI11KEY"/>
        <s v="CI12002"/>
        <s v="CI12003"/>
        <s v="CI12004"/>
        <s v="CI12005"/>
        <s v="CI12006"/>
        <s v="CI12007"/>
        <s v="CI12008"/>
        <s v="CI12009"/>
        <s v="CI12KEY"/>
        <s v="CI13002"/>
        <s v="CI13003"/>
        <s v="CI13004"/>
        <s v="CI13005"/>
        <s v="CI13006"/>
        <s v="CI13007"/>
        <s v="CI13008"/>
        <s v="CI13009"/>
        <s v="CI13KEY"/>
        <s v="CI21002"/>
        <s v="CI21003"/>
        <s v="CI21004"/>
        <s v="CI21005"/>
        <s v="CI21006"/>
        <s v="CI21007"/>
        <s v="CI21008"/>
        <s v="CI21KEY"/>
        <s v="CI22002"/>
        <s v="CI22003"/>
        <s v="CI22004"/>
        <s v="CI22005"/>
        <s v="CI22006"/>
        <s v="CI22007"/>
        <s v="CI22008"/>
        <s v="CI22009"/>
        <s v="CI22010"/>
        <s v="CI22011"/>
        <s v="CI22012"/>
        <s v="CI22013"/>
        <s v="CI22014"/>
        <s v="CI22KEY"/>
        <s v="CI31002"/>
        <s v="CI31003"/>
        <s v="CI31004"/>
        <s v="CI31005"/>
        <s v="CI31006"/>
        <s v="CI31007"/>
        <s v="CI31008"/>
        <s v="CI31009"/>
        <s v="CI31010"/>
        <s v="CI31011"/>
        <s v="CI31012"/>
        <s v="CI31013"/>
        <s v="CI31014"/>
        <s v="CI31015"/>
        <s v="CI31016"/>
        <s v="CI31KEY"/>
        <s v="CI32002"/>
        <s v="CI32003"/>
        <s v="CI32004"/>
        <s v="CI32005"/>
        <s v="CI32006"/>
        <s v="CI32007"/>
        <s v="CI32008"/>
        <s v="CI32009"/>
        <s v="CI32010"/>
        <s v="CI32011"/>
        <s v="CI32012"/>
        <s v="CI32013"/>
        <s v="CI32014"/>
        <s v="CI32015"/>
        <s v="CI32016"/>
        <s v="CI32017"/>
        <s v="CI32018"/>
        <s v="CI32020"/>
        <s v="CI32021"/>
        <s v="CI32022"/>
        <s v="CI32023"/>
        <s v="CI32024"/>
        <s v="CI32KEY"/>
        <s v="CI33002"/>
        <s v="CI33003"/>
        <s v="CI33004"/>
        <s v="CI34002"/>
        <s v="CI34003"/>
        <s v="CI34004"/>
        <s v="CI34005"/>
        <s v="CI34006"/>
        <s v="CI34007"/>
        <s v="CI34008"/>
        <s v="CI34009"/>
        <s v="CI34KEY"/>
        <s v="CI41002"/>
        <s v="CI41003"/>
        <s v="CI41004"/>
        <s v="CI41005"/>
        <s v="CI41006"/>
        <s v="CI41007"/>
        <s v="CI41008"/>
        <s v="CI41009"/>
        <s v="CI41010"/>
        <s v="CI41KEY"/>
        <s v="CI51001"/>
        <s v="CI51002"/>
        <s v="CI52001"/>
        <s v="CI52002"/>
        <s v="CI53001"/>
        <s v="CI53002"/>
        <s v="CI53003"/>
        <s v="CI54001"/>
        <s v="CI54002"/>
        <s v="CI55001"/>
        <s v="CI55002"/>
        <s v="CI56001"/>
        <s v="CI56002"/>
        <s v="CI57001"/>
        <s v="CI57002"/>
        <s v="CI57003"/>
        <s v="CI58001"/>
        <s v="CI58002"/>
        <s v="CI61002"/>
        <s v="CI61003"/>
        <s v="CI61004"/>
        <s v="CI61005"/>
        <s v="CI61006"/>
        <s v="CI61007"/>
        <s v="CI61KEY"/>
        <s v="KA013R"/>
        <s v="KA014R"/>
        <s v="KA015R"/>
        <s v="KA016R"/>
        <s v="KA017R"/>
        <s v="KA020R"/>
        <s v="KA021R"/>
        <s v="KA022R"/>
        <s v="KA023R"/>
        <s v="KA024R"/>
        <s v="KA026R"/>
        <s v="KA028R"/>
        <s v="KA029R"/>
        <s v="KA030R"/>
        <s v="KA033R"/>
        <s v="KA036R"/>
        <s v="KA038R"/>
        <s v="KA039R"/>
        <s v="KA040R"/>
        <s v="KA041R"/>
        <s v="KA042R"/>
        <s v="KA043R"/>
        <s v="KA044R"/>
        <s v="KA045R"/>
        <s v="KB001R"/>
        <s v="KB002R"/>
        <s v="KB003R"/>
        <s v="KB004R"/>
        <s v="KB005R"/>
        <s v="KB006R"/>
        <s v="KB007R"/>
        <s v="KB008R"/>
        <s v="KB009R"/>
        <s v="KB010R"/>
        <s v="KC002R"/>
        <s v="KC003R"/>
        <s v="KC004R"/>
        <s v="KC005R"/>
        <s v="KC018R"/>
        <s v="KC020R"/>
        <s v="KC021R"/>
        <s v="KC025R"/>
        <s v="KC027R"/>
        <s v="KC028R"/>
        <s v="KC029R"/>
        <s v="KC031R"/>
        <s v="KC032R"/>
        <s v="KC033R"/>
        <s v="KC035R"/>
        <s v="KC036R"/>
        <s v="KC037R"/>
        <s v="KC039R"/>
        <s v="KC040R"/>
        <s v="KC041R"/>
        <s v="KC043R"/>
        <s v="KC044R"/>
        <s v="KC045R"/>
        <s v="KC047R"/>
        <s v="KC048R"/>
        <s v="KC049R"/>
        <s v="KC050R"/>
        <s v="KC051R"/>
        <s v="KC052R"/>
        <s v="KC053R"/>
        <s v="KH001R"/>
        <s v="KH002R"/>
        <s v="KH003R"/>
        <s v="KH004R"/>
        <s v="KH005R"/>
        <s v="KH006R"/>
        <s v="KH007R"/>
        <s v="KH008R"/>
        <s v="KH009R"/>
        <s v="KH010R"/>
        <s v="KH011R"/>
        <s v="KH012R"/>
        <s v="KH013R"/>
        <s v="KH016R"/>
        <s v="KH017R"/>
        <s v="KI001R"/>
        <s v="KI002R"/>
        <s v="KI004R"/>
        <s v="KI010R"/>
        <s v="KI018R"/>
        <s v="KI019R"/>
        <s v="KI020R"/>
        <s v="KM015"/>
        <s v="KM002R"/>
        <s v="KM004R"/>
        <s v="KM008R"/>
        <s v="KM013R"/>
        <s v="KM014R"/>
        <s v="KM015R"/>
        <s v="KM016R"/>
        <s v="KM017R"/>
        <s v="KS001R"/>
        <s v="KS007R"/>
        <s v="KS017R"/>
        <s v="KS018R"/>
        <s v="KS019R"/>
        <s v="KS020R"/>
        <s v="KS023R"/>
        <s v="KS025R"/>
        <s v="KS026R"/>
        <s v="KS027R"/>
        <s v="KS028R"/>
        <s v="KS029R"/>
        <s v="KS030R"/>
        <s v="KS032R"/>
        <s v="KS033R"/>
        <s v="KS034R"/>
        <s v="KS035R"/>
        <s v="KS036R"/>
        <s v="KS037R"/>
        <s v="KS038R"/>
        <s v="KS039R"/>
        <s v="KS040R"/>
        <s v="KS041R"/>
        <s v="KS042R"/>
        <s v="KS043R"/>
        <s v="KS044R"/>
        <s v="KS045R"/>
        <s v="KS046R"/>
        <s v="KS047R"/>
        <s v="KS048R"/>
        <s v="KS049R"/>
        <s v="KS050R"/>
        <s v="KS051R"/>
        <s v="KS052R"/>
        <s v="KS053R"/>
        <s v="KS054R"/>
        <s v="KS055R"/>
        <s v="KS056R"/>
        <s v="KS057R"/>
        <s v="KS058R"/>
        <s v="KS059R"/>
        <s v="KS060R"/>
        <s v="KS061R"/>
        <s v="KS062R"/>
        <s v="KS063R"/>
        <s v="KS064R"/>
        <s v="KS065R"/>
        <s v="KS066R"/>
        <s v="KS067R"/>
        <s v="KS068R"/>
        <s v="KS069R"/>
        <s v="KS070R"/>
        <s v="KS071R"/>
        <s v="KS072R"/>
        <s v="KS073R"/>
        <s v="KS074R"/>
        <s v="KS075R"/>
        <s v="KS076R"/>
        <s v="KS077R"/>
        <s v="KS078R"/>
        <s v="KS079R"/>
        <s v="KS080R"/>
        <s v="KS081R"/>
        <s v="KS082R"/>
        <s v="KS083R"/>
        <s v="KS084R"/>
        <s v="KS085R"/>
        <s v="KS086R"/>
        <s v="KS087R"/>
        <s v="KS088R"/>
        <s v="KS089R"/>
        <s v="KS090R"/>
        <s v="KS091R"/>
        <s v="KS092R"/>
        <s v="KS093R"/>
        <s v="KS094R"/>
        <s v="KS095R"/>
        <s v="KS096R"/>
        <s v="KS097R"/>
        <s v="KS098R"/>
        <s v="KS099R"/>
        <s v="KS100R"/>
        <s v="KS101R"/>
        <s v="KS102R"/>
        <s v="KS103R"/>
        <s v="KS104R"/>
        <s v="KS105R"/>
        <s v="KS106R"/>
        <s v="KS107R"/>
        <s v="KS108R"/>
        <s v="KS109R"/>
        <s v="KS110R"/>
        <s v="KS111R"/>
        <s v="KS112R"/>
        <s v="KS113R"/>
        <s v="KS114R"/>
        <s v="KS115R"/>
        <s v="KS116R"/>
        <s v="KS117R"/>
        <s v="KS118R"/>
        <s v="KS119R"/>
        <s v="KS120R"/>
        <s v="KS121R"/>
        <s v="KS122R"/>
        <s v="KS123R"/>
        <s v="KS124R"/>
        <s v="KS125R"/>
        <s v="KS126R"/>
        <s v="KS127R"/>
        <s v="KS128R"/>
        <s v="KS129R"/>
        <s v="KS130R"/>
        <s v="KS131R"/>
        <s v="KS132R"/>
        <s v="KS133R"/>
        <s v="KS134R"/>
        <s v="KS135R"/>
        <s v="KS136R"/>
        <s v="KS137R"/>
        <s v="KS138R"/>
        <s v="KS139R"/>
        <s v="KS140R"/>
        <s v="KS141R"/>
        <s v="KS142R"/>
        <s v="KS143R"/>
        <s v="KS144R"/>
        <s v="KS145R"/>
        <s v="KS146R"/>
        <s v="KS147R"/>
        <s v="KS148R"/>
        <s v="KS150R"/>
        <s v="KS151R"/>
        <s v="KS152R"/>
        <s v="KS153R"/>
        <s v="KS154R"/>
        <s v="KS155R"/>
        <s v="KS156R"/>
        <s v="KS157R"/>
        <s v="KS158R"/>
        <s v="KS159R"/>
        <s v="KS160R"/>
        <s v="KS161R"/>
        <s v="KS162R"/>
        <s v="KS163R"/>
        <s v="KS164R"/>
        <s v="KS165R"/>
        <s v="KS166R"/>
        <s v="KS167R"/>
        <s v="KS168R"/>
        <s v="KS169R"/>
        <s v="KS170R"/>
        <s v="KS171R"/>
        <s v="KS172R"/>
        <s v="KS173R"/>
        <s v="KS174R"/>
        <s v="KS175R"/>
        <s v="KS176R"/>
        <s v="KS177R"/>
        <s v="KS178R"/>
        <s v="KS181R"/>
        <s v="KS182R"/>
        <s v="KS183R"/>
        <s v="ROSVAL"/>
        <s v="SASDATE"/>
        <s v="KA013"/>
        <s v="KA014"/>
        <s v="KA015"/>
        <s v="KA016"/>
        <s v="KA017"/>
        <s v="KA020"/>
        <s v="KA021"/>
        <s v="KA022"/>
        <s v="KA023"/>
        <s v="KA024"/>
        <s v="KA026"/>
        <s v="KA028"/>
        <s v="KA029"/>
        <s v="KA030"/>
        <s v="KA033"/>
        <s v="KA036"/>
        <s v="KA038"/>
        <s v="KA039"/>
        <s v="KA040"/>
        <s v="KA041"/>
        <s v="KA042"/>
        <s v="KA043"/>
        <s v="KA044"/>
        <s v="KA045"/>
        <s v="KB001"/>
        <s v="KB002"/>
        <s v="KB003"/>
        <s v="KB004"/>
        <s v="KB005"/>
        <s v="KB006"/>
        <s v="KB007"/>
        <s v="KB008"/>
        <s v="KB009"/>
        <s v="KB010"/>
        <s v="KC002"/>
        <s v="KC003"/>
        <s v="KC004"/>
        <s v="KC005"/>
        <s v="KC018"/>
        <s v="KC020"/>
        <s v="KC021"/>
        <s v="KC025"/>
        <s v="KC027"/>
        <s v="KC028"/>
        <s v="KC029"/>
        <s v="KC031"/>
        <s v="KC032"/>
        <s v="KC033"/>
        <s v="KC035"/>
        <s v="KC036"/>
        <s v="KC037"/>
        <s v="KC039"/>
        <s v="KC040"/>
        <s v="KC041"/>
        <s v="KC043"/>
        <s v="KC044"/>
        <s v="KC045"/>
        <s v="KC047"/>
        <s v="KC048"/>
        <s v="KC049"/>
        <s v="KC050"/>
        <s v="KC051"/>
        <s v="KC052"/>
        <s v="KC053"/>
        <s v="KH001"/>
        <s v="KH002"/>
        <s v="KH003"/>
        <s v="KH004"/>
        <s v="KH005"/>
        <s v="KH006"/>
        <s v="KH007"/>
        <s v="KH008"/>
        <s v="KH009"/>
        <s v="KH010"/>
        <s v="KH011"/>
        <s v="KH012"/>
        <s v="KH013"/>
        <s v="KH016"/>
        <s v="KH017"/>
        <s v="KI001"/>
        <s v="KI002"/>
        <s v="KI004"/>
        <s v="KI010"/>
        <s v="KI018"/>
        <s v="KI019"/>
        <s v="KI020"/>
        <s v="KM002"/>
        <s v="KM004"/>
        <s v="KM008"/>
        <s v="KM013"/>
        <s v="KM014"/>
        <s v="KM016"/>
        <s v="KM017"/>
        <s v="KS001"/>
        <s v="KS007"/>
        <s v="KS017"/>
        <s v="KS018"/>
        <s v="KS019"/>
        <s v="KS020"/>
        <s v="KS023"/>
        <s v="KS025"/>
        <s v="KS026"/>
        <s v="KS027"/>
        <s v="KS028"/>
        <s v="KS029"/>
        <s v="KS030"/>
        <s v="KS032"/>
        <s v="KS033"/>
        <s v="KS034"/>
        <s v="KS035"/>
        <s v="KS036"/>
        <s v="KS037"/>
        <s v="KS038"/>
        <s v="KS039"/>
        <s v="KS040"/>
        <s v="KS041"/>
        <s v="KS042"/>
        <s v="KS043"/>
        <s v="KS044"/>
        <s v="KS045"/>
        <s v="KS046"/>
        <s v="KS047"/>
        <s v="KS048"/>
        <s v="KS049"/>
        <s v="KS050"/>
        <s v="KS051"/>
        <s v="KS052"/>
        <s v="KS053"/>
        <s v="KS054"/>
        <s v="KS055"/>
        <s v="KS056"/>
        <s v="KS057"/>
        <s v="KS058"/>
        <s v="KS059"/>
        <s v="KS060"/>
        <s v="KS061"/>
        <s v="KS062"/>
        <s v="KS063"/>
        <s v="KS064"/>
        <s v="KS065"/>
        <s v="KS066"/>
        <s v="KS067"/>
        <s v="KS068"/>
        <s v="KS069"/>
        <s v="KS070"/>
        <s v="KS071"/>
        <s v="KS072"/>
        <s v="KS073"/>
        <s v="KS074"/>
        <s v="KS075"/>
        <s v="KS076"/>
        <s v="KS077"/>
        <s v="KS078"/>
        <s v="KS079"/>
        <s v="KS080"/>
        <s v="KS081"/>
        <s v="KS082"/>
        <s v="KS083"/>
        <s v="KS084"/>
        <s v="KS085"/>
        <s v="KS086"/>
        <s v="KS087"/>
        <s v="KS088"/>
        <s v="KS089"/>
        <s v="KS090"/>
        <s v="KS091"/>
        <s v="KS092"/>
        <s v="KS093"/>
        <s v="KS094"/>
        <s v="KS095"/>
        <s v="KS096"/>
        <s v="KS097"/>
        <s v="KS098"/>
        <s v="KS099"/>
        <s v="KS100"/>
        <s v="KS101"/>
        <s v="KS102"/>
        <s v="KS103"/>
        <s v="KS104"/>
        <s v="KS105"/>
        <s v="KS106"/>
        <s v="KS107"/>
        <s v="KS108"/>
        <s v="KS109"/>
        <s v="KS110"/>
        <s v="KS111"/>
        <s v="KS112"/>
        <s v="KS113"/>
        <s v="KS114"/>
        <s v="KS115"/>
        <s v="KS116"/>
        <s v="KS117"/>
        <s v="KS118"/>
        <s v="KS119"/>
        <s v="KS120"/>
        <s v="KS121"/>
        <s v="KS122"/>
        <s v="KS123"/>
        <s v="KS124"/>
        <s v="KS125"/>
        <s v="KS126"/>
        <s v="KS127"/>
        <s v="KS128"/>
        <s v="KS129"/>
        <s v="KS130"/>
        <s v="KS131"/>
        <s v="KS132"/>
        <s v="KS133"/>
        <s v="KS134"/>
        <s v="KS135"/>
        <s v="KS136"/>
        <s v="KS137"/>
        <s v="KS138"/>
        <s v="KS139"/>
        <s v="KS140"/>
        <s v="KS141"/>
        <s v="KS142"/>
        <s v="KS143"/>
        <s v="KS144"/>
        <s v="KS145"/>
        <s v="KS146"/>
        <s v="KS147"/>
        <s v="KS148"/>
        <s v="KS150"/>
        <s v="KS151"/>
        <s v="KS152"/>
        <s v="KS153"/>
        <s v="KS154"/>
        <s v="KS155"/>
        <s v="KS156"/>
        <s v="KS157"/>
        <s v="KS158"/>
        <s v="KS159"/>
        <s v="KS160"/>
        <s v="KS161"/>
        <s v="KS162"/>
        <s v="KS163"/>
        <s v="KS164"/>
        <s v="KS165"/>
        <s v="KS166"/>
        <s v="KS167"/>
        <s v="KS168"/>
        <s v="KS169"/>
        <s v="KS170"/>
        <s v="KS171"/>
        <s v="KS172"/>
        <s v="KS173"/>
        <s v="KS174"/>
        <s v="KS175"/>
        <s v="KS176"/>
        <s v="KS177"/>
        <s v="KS178"/>
        <s v="KS181"/>
        <s v="KS182"/>
        <s v="KS183"/>
        <s v="DATE"/>
        <s v="DAY"/>
        <s v="DOW"/>
        <s v="DQF_K"/>
        <s v="DQL_K"/>
        <s v="HOT_E"/>
        <s v="HOT_F"/>
        <s v="HOT_M"/>
        <s v="HOT_N"/>
        <s v="HOT_O"/>
        <s v="HOT_Z"/>
        <s v="HTR_E"/>
        <s v="HTR_F"/>
        <s v="HTR_M"/>
        <s v="HTR_N"/>
        <s v="HTR_O"/>
        <s v="HTR_Z"/>
        <s v="HVA_E"/>
        <s v="HVA_F"/>
        <s v="HVA_M"/>
        <s v="HVA_N"/>
        <s v="HVA_O"/>
        <s v="HVA_Z"/>
        <s v="IT1_F"/>
        <s v="IT1_M"/>
        <s v="IT1_N"/>
        <s v="MONTH"/>
        <s v="OTH_E"/>
        <s v="OTH_F"/>
        <s v="OTH_M"/>
        <s v="OTH_N"/>
        <s v="OTH_Z"/>
        <s v="ST4_F"/>
        <s v="ST4_M"/>
        <s v="ST4_N"/>
        <s v="ST4_O"/>
        <s v="TOT_E"/>
        <s v="TOT_F"/>
        <s v="TOT_M"/>
        <s v="TOT_N"/>
        <s v="TOT_Z"/>
        <s v="VAC_K"/>
        <s v="WDU_N"/>
        <s v="WDU_O"/>
        <s v="YEAR"/>
        <s v="EL6001"/>
        <s v="EL6002"/>
        <s v="EL6003"/>
        <s v="EL6004"/>
        <s v="EL6005"/>
        <s v="EL6006"/>
        <s v="EL6007"/>
        <s v="EL6008"/>
        <s v="EL6009"/>
        <s v="EL6010"/>
        <s v="EL6011"/>
        <s v="EL6012"/>
        <s v="EL6013"/>
        <s v="EL6014"/>
        <s v="EL6015"/>
        <s v="EL6016"/>
        <s v="EL6017"/>
        <s v="EL6018"/>
        <s v="EL6019"/>
        <s v="EL6020"/>
        <s v="EL6021"/>
        <s v="EL6022"/>
        <s v="EL6023"/>
        <s v="EL6024"/>
        <s v="EL6025"/>
        <s v="EL6026"/>
        <s v="EL6027"/>
        <s v="EL6028"/>
        <s v="EL6029"/>
        <s v="EL6030"/>
        <s v="EL6031"/>
        <s v="EL6032"/>
        <s v="EL6033"/>
        <s v="EL6034"/>
        <s v="EL6035"/>
        <s v="EL6036"/>
        <s v="EL6037"/>
        <s v="EL6038"/>
        <s v="EL6039"/>
        <s v="EL6040"/>
        <s v="EL6041"/>
        <s v="EL6042"/>
        <s v="EL6043"/>
        <s v="EL6044"/>
        <s v="EL6045"/>
        <s v="EL6046"/>
        <s v="ZEL6001"/>
        <s v="ZEL6002"/>
        <s v="ZEL6003"/>
        <s v="ZEL6004"/>
        <s v="EL7001"/>
        <s v="EL7002"/>
        <s v="EL7003"/>
        <s v="EL7004"/>
        <s v="EL7005"/>
        <s v="EL7006"/>
        <s v="EL7007"/>
        <s v="EL7008"/>
        <s v="EL7009"/>
        <s v="EL7010"/>
        <s v="EL7011"/>
        <s v="EL7012"/>
        <s v="EL7013"/>
        <s v="EL7014"/>
        <s v="EL7015"/>
        <s v="EL7016"/>
        <s v="EL7017"/>
        <s v="EL7018"/>
        <s v="EL7019"/>
        <s v="EL7020"/>
        <s v="EL7021"/>
        <s v="EL7022"/>
        <s v="EL7023"/>
        <s v="EL7024"/>
        <s v="EL7025"/>
        <s v="EL7026"/>
        <s v="EL7027"/>
        <s v="EL7028"/>
        <s v="EL7029"/>
        <s v="EL7030"/>
        <s v="EL7031"/>
        <s v="EL7032"/>
        <s v="EL7033"/>
        <s v="EL7034"/>
        <s v="EL7035"/>
        <s v="EL7036"/>
        <s v="EL7037"/>
        <s v="EL7038"/>
        <s v="EL7039"/>
        <s v="EL7040"/>
        <s v="EL7041"/>
        <s v="EL7042"/>
        <s v="EL7043"/>
        <s v="EL7044"/>
        <s v="EL7045"/>
        <s v="EL7046"/>
        <s v="EL7047"/>
        <s v="EL7048"/>
        <s v="EL7049"/>
        <s v="EL7050"/>
        <s v="EL7051"/>
        <s v="EL7052"/>
        <s v="EL7053"/>
        <s v="EL7054"/>
        <s v="EL7055"/>
        <s v="EL7056"/>
        <s v="EL7057"/>
        <s v="EL7058"/>
        <s v="EL7059"/>
        <s v="EL7060"/>
        <s v="EL7061"/>
        <s v="EL7062"/>
        <s v="EL7063"/>
        <s v="EL7064"/>
        <s v="EL7065"/>
        <s v="EL7066"/>
        <s v="EL7067"/>
        <s v="EL7068"/>
        <s v="EL7069"/>
        <s v="EL7070"/>
        <s v="EL7071"/>
        <s v="EL7072"/>
        <s v="EL7073"/>
        <s v="EL7077"/>
        <s v="EL7081"/>
        <s v="EL7082"/>
        <s v="EL7083"/>
        <s v="EL7084"/>
        <s v="EL7085"/>
        <s v="EL7087"/>
        <s v="EL7088"/>
        <s v="EL7089"/>
        <s v="EL7093"/>
        <s v="EL7097"/>
        <s v="EL7101"/>
        <s v="EL7102"/>
        <s v="EL7103"/>
        <s v="EL7105"/>
        <s v="EL7107"/>
        <s v="EL7109"/>
        <s v="EL7111"/>
        <s v="EL7113"/>
        <s v="EL7115"/>
        <s v="EL7117"/>
        <s v="EL7119"/>
        <s v="EL7121"/>
        <s v="EL7122"/>
        <s v="EL7123"/>
        <s v="EL7124"/>
        <s v="EL7125"/>
        <s v="EL7126"/>
        <s v="EL7127"/>
        <s v="EL7128"/>
        <s v="EL7129"/>
        <s v="EL7130"/>
        <s v="EL7131"/>
        <s v="EL7132"/>
        <s v="EL7133"/>
        <s v="EL7134"/>
        <s v="EL7135"/>
        <s v="EL7136"/>
        <s v="EL7137"/>
        <s v="EL7138"/>
        <s v="EL7139"/>
        <s v="EL7140"/>
        <s v="EL7141"/>
        <s v="EL7142"/>
        <s v="EL7143"/>
        <s v="EL7144"/>
        <s v="EL7200"/>
        <s v="EL7201"/>
        <s v="EL7202"/>
        <s v="EL7203"/>
        <s v="EL7204"/>
        <s v="EL7205"/>
        <s v="ZEL7001"/>
        <s v="ZEL7002"/>
        <s v="ZEL7003"/>
        <s v="ZEL7004"/>
        <s v="ZEL7005"/>
        <s v="ZEL7006"/>
        <s v="ZEL7007"/>
        <s v="ZEL7008"/>
        <s v="ZEL7009"/>
        <s v="ZEL7010"/>
        <s v="ZEL7011"/>
        <s v="ZEL7012"/>
        <s v="E88S002"/>
        <s v="E88S003"/>
        <s v="E88S004"/>
        <s v="E88S005"/>
        <s v="E88S006"/>
        <s v="E88S007"/>
        <s v="E88S008"/>
        <s v="E88S009"/>
        <s v="E88S010"/>
        <s v="E88S011"/>
        <s v="E88S012"/>
        <s v="E88S013"/>
        <s v="E88S014"/>
        <s v="E88S015"/>
        <s v="E88S016"/>
        <s v="E88S017"/>
        <s v="E88S018"/>
        <s v="E88S019"/>
        <s v="E88S020"/>
        <s v="E88S021"/>
        <s v="E88S022"/>
        <s v="E88S023"/>
        <s v="E88S024"/>
        <s v="E88S025"/>
        <s v="E88S026"/>
        <s v="E88S027"/>
        <s v="E88S028"/>
        <s v="E88S029"/>
        <s v="E88S030"/>
        <s v="E88S031"/>
        <s v="E88S032"/>
        <s v="E88S033"/>
        <s v="E88S034"/>
        <s v="E88S035"/>
        <s v="E88S036"/>
        <s v="E88S037"/>
        <s v="E88S038"/>
        <s v="E88S039"/>
        <s v="E88S040"/>
        <s v="E88S041"/>
        <s v="E88S042"/>
        <s v="E88S043"/>
        <s v="E88S044"/>
        <s v="E88S045"/>
        <s v="E88S046"/>
        <s v="E88S047"/>
        <s v="E88S048"/>
        <s v="E88S049"/>
        <s v="E88S050"/>
        <s v="E88S051"/>
        <s v="E88S052"/>
        <s v="E88S053"/>
        <s v="E88S054"/>
        <s v="E88S055"/>
        <s v="E88S056"/>
        <s v="E88S057"/>
        <s v="E88S058"/>
        <s v="E88S059"/>
        <s v="E88S060"/>
        <s v="E88S061"/>
        <s v="E88S062"/>
        <s v="E88S063"/>
        <s v="E88S064"/>
        <s v="E88S065"/>
        <s v="E88S066"/>
        <s v="E88S067"/>
        <s v="E88S068"/>
        <s v="E88S069"/>
        <s v="E88S070"/>
        <s v="E88S071"/>
        <s v="E88S072"/>
        <s v="E88S073"/>
        <s v="E88S074"/>
        <s v="E88S075"/>
        <s v="E88S076"/>
        <s v="E88S077"/>
        <s v="E88S078"/>
        <s v="E88S079"/>
        <s v="E88S080"/>
        <s v="E88S081"/>
        <s v="E88S082"/>
        <s v="E88S083"/>
        <s v="E88S084"/>
        <s v="E88S085"/>
        <s v="E88S086"/>
        <s v="E88S087"/>
        <s v="E88S088"/>
        <s v="E88S089"/>
        <s v="E88S090"/>
        <s v="E88S091"/>
        <s v="E88S092"/>
        <s v="E88S093"/>
        <s v="E88S094"/>
        <s v="E88S095"/>
        <s v="E88S096"/>
        <s v="E88S097"/>
        <s v="E88S098"/>
        <s v="E88S099"/>
        <s v="E88S100"/>
        <s v="E88S101"/>
        <s v="E88S102"/>
        <s v="E88S103"/>
        <s v="E88S104"/>
        <s v="E88S105"/>
        <s v="E88S106"/>
        <s v="E88S107"/>
        <s v="E88S108"/>
        <s v="E88S109"/>
        <s v="E88S110"/>
        <s v="E88S111"/>
        <s v="E88S112"/>
        <s v="E88S113"/>
        <s v="E88S114"/>
        <s v="E88S115"/>
        <s v="E88S116"/>
        <s v="E88S117"/>
        <s v="E88S118"/>
        <s v="E88S119"/>
        <s v="E88S120"/>
        <s v="E88S121"/>
        <s v="E88S122"/>
        <s v="E88S123"/>
        <s v="E88S124"/>
        <s v="E88S125"/>
        <s v="E88S126"/>
        <s v="E88S127"/>
        <s v="E88S128"/>
        <s v="E88S129"/>
        <s v="E88S130"/>
        <s v="E88S131"/>
        <s v="E88S132"/>
        <s v="E88S133"/>
        <s v="E88S134"/>
        <s v="E88S135"/>
        <s v="E88S136"/>
        <s v="EU002"/>
        <s v="EU003"/>
        <s v="EU005"/>
        <s v="EU006"/>
        <s v="EU007"/>
        <s v="EU004A"/>
        <s v="EU004B"/>
        <s v="EU004C"/>
        <s v="EU004D"/>
        <s v="EU004E"/>
        <s v="EU008A"/>
        <s v="EU008B"/>
        <s v="EU008C"/>
        <s v="FRC002"/>
        <s v="FRC003"/>
        <s v="FRC004"/>
        <s v="FRC005"/>
        <s v="FRC006"/>
        <s v="FRC007"/>
        <s v="FRC008"/>
        <s v="FRC009"/>
        <s v="FRC010"/>
        <s v="FRC011"/>
        <s v="FRC012"/>
        <s v="FRC013"/>
        <s v="FRC014"/>
        <s v="FRC015"/>
        <s v="FRC016"/>
        <s v="FRC017"/>
        <s v="FRC018"/>
        <s v="FRC019"/>
        <s v="FRC020"/>
        <s v="FRC021"/>
        <s v="FRC022"/>
        <s v="FRC023"/>
        <s v="FRC024"/>
        <s v="FRC025"/>
        <s v="FRC026"/>
        <s v="FRC027"/>
        <s v="FRC028"/>
        <s v="FRC029"/>
        <s v="FRC030"/>
        <s v="FRC031"/>
        <s v="FRC032"/>
        <s v="FRC033"/>
        <s v="FRC034"/>
        <s v="FRC002S"/>
        <s v="FRC003S"/>
        <s v="FRC004S"/>
        <s v="FRC005S"/>
        <s v="FRC006S"/>
        <s v="FRC007S"/>
        <s v="FRC008S"/>
        <s v="FRC009S"/>
        <s v="FRC010S"/>
        <s v="FRC011S"/>
        <s v="FRC012S"/>
        <s v="FRC013S"/>
        <s v="FRC014S"/>
        <s v="FRC015S"/>
        <s v="FRC016S"/>
        <s v="FRC017S"/>
        <s v="FRC018S"/>
        <s v="FRC019S"/>
        <s v="FRC020S"/>
        <s v="FRC021S"/>
        <s v="FRC022S"/>
        <s v="FRC023S"/>
        <s v="FRC024S"/>
        <s v="FRC025S"/>
        <s v="FRC026S"/>
        <s v="FRC027S"/>
        <s v="FRC028S"/>
        <s v="FRC029S"/>
        <s v="FRC030S"/>
        <s v="FRC031S"/>
        <s v="HR10002"/>
        <s v="HR10003"/>
        <s v="HR10004"/>
        <s v="HR10005"/>
        <s v="HR10006"/>
        <s v="HR10007"/>
        <s v="HR10008"/>
        <s v="HR10009"/>
        <s v="HR10010"/>
        <s v="HR10011"/>
        <s v="HR10012"/>
        <s v="HR10013"/>
        <s v="HR10014"/>
        <s v="HR10015"/>
        <s v="HR10016"/>
        <s v="HR10017"/>
        <s v="HR10018"/>
        <s v="HR10019"/>
        <s v="HR10020"/>
        <s v="HR10021"/>
        <s v="HR10022"/>
        <s v="HR10023"/>
        <s v="HR10024"/>
        <s v="HR10025"/>
        <s v="HR10026"/>
        <s v="HR10027"/>
        <s v="HR10028"/>
        <s v="HR10029"/>
        <s v="HR10030"/>
        <s v="HR10031"/>
        <s v="HR10032"/>
        <s v="HR10033"/>
        <s v="HR10034"/>
        <s v="HR10035"/>
        <s v="HR10036"/>
        <s v="HR10037"/>
        <s v="HR10038"/>
        <s v="HR10039"/>
        <s v="HR10040"/>
        <s v="HR10041"/>
        <s v="HR10042"/>
        <s v="HR10043"/>
        <s v="HR10044"/>
        <s v="HR10045"/>
        <s v="HR10046"/>
        <s v="HR10047"/>
        <s v="HR10048"/>
        <s v="HR10049"/>
        <s v="HR10050"/>
        <s v="HR10051"/>
        <s v="HR10052"/>
        <s v="HR10053"/>
        <s v="HR10054"/>
        <s v="HR10055"/>
        <s v="HR10056"/>
        <s v="HR10057"/>
        <s v="HR10058"/>
        <s v="HR10059"/>
        <s v="HR10060"/>
        <s v="HR10061"/>
        <s v="HR10062"/>
        <s v="HR10063"/>
        <s v="HR10064"/>
        <s v="HR10065"/>
        <s v="HR10066"/>
        <s v="HR10067"/>
        <s v="HR10068"/>
        <s v="HR10069"/>
        <s v="HR10070"/>
        <s v="HR10071"/>
        <s v="HR10072"/>
        <s v="HR10073"/>
        <s v="HR10074"/>
        <s v="HR10075"/>
        <s v="HR10076"/>
        <s v="HR10077"/>
        <s v="HR10078"/>
        <s v="HR10079"/>
        <s v="HR10080"/>
        <s v="HR10081"/>
        <s v="HR10082"/>
        <s v="HR10083"/>
        <s v="HR10084"/>
        <s v="HR10085"/>
        <s v="HR10086"/>
        <s v="HR10087"/>
        <s v="HR10088"/>
        <s v="HR10089"/>
        <s v="HR10090"/>
        <s v="HR10091"/>
        <s v="HR10092"/>
        <s v="HR10093"/>
        <s v="HR10094"/>
        <s v="HR10095"/>
        <s v="HR10096"/>
        <s v="HR10097"/>
        <s v="HR10098"/>
        <s v="HR10099"/>
        <s v="HR10100"/>
        <s v="HR10101"/>
        <s v="HR10102"/>
        <s v="HR10103"/>
        <s v="HR10104"/>
        <s v="HR10105"/>
        <s v="HR10106"/>
        <s v="HR10107"/>
        <s v="HR10108"/>
        <s v="HR10109"/>
        <s v="HR10110"/>
        <s v="HR10111"/>
        <s v="HR10112"/>
        <s v="HR10113"/>
        <s v="HR10114"/>
        <s v="HR10115"/>
        <s v="HR10116"/>
        <s v="HR10117"/>
        <s v="HR10118"/>
        <s v="HR10119"/>
        <s v="HR10120"/>
        <s v="HR10121"/>
        <s v="HR10122"/>
        <s v="HR10123"/>
        <s v="HR10124"/>
        <s v="HR10125"/>
        <s v="HR10126"/>
        <s v="HR10127"/>
        <s v="HR10128"/>
        <s v="HR10129"/>
        <s v="HR10130"/>
        <s v="HR10131"/>
        <s v="HR10132"/>
        <s v="HR10133"/>
        <s v="HR10134"/>
        <s v="HR10135"/>
        <s v="HR10136"/>
        <s v="HR10137"/>
        <s v="HR10138"/>
        <s v="HR10139"/>
        <s v="HR10140"/>
        <s v="HR10141"/>
        <s v="HR10142"/>
        <s v="HR10143"/>
        <s v="HR10144"/>
        <s v="HR10145"/>
        <s v="HR10146"/>
        <s v="HR10147"/>
        <s v="HR10148"/>
        <s v="HR10149"/>
        <s v="HR10150"/>
        <s v="HR10151"/>
        <s v="HR10152"/>
        <s v="HR10153"/>
        <s v="HR10154"/>
        <s v="HR10155"/>
        <s v="HR10156"/>
        <s v="HR10157"/>
        <s v="HR10158"/>
        <s v="HR10159"/>
        <s v="HR10160"/>
        <s v="HR10161"/>
        <s v="HR10162"/>
        <s v="HR10163"/>
        <s v="HR10164"/>
        <s v="HR10165"/>
        <s v="HR10166"/>
        <s v="HR10167"/>
        <s v="HR10168"/>
        <s v="HR10169"/>
        <s v="HR10170"/>
        <s v="HR10171"/>
        <s v="HR10172"/>
        <s v="HR10173"/>
        <s v="HR10174"/>
        <s v="HR10175"/>
        <s v="HR10176"/>
        <s v="HR10177"/>
        <s v="HR10178"/>
        <s v="HR10179"/>
        <s v="HR10180"/>
        <s v="HR10181"/>
        <s v="HR10182"/>
        <s v="HR10183"/>
        <s v="HR10184"/>
        <s v="HR10185"/>
        <s v="HR10186"/>
        <s v="HR10187"/>
        <s v="HR10188"/>
        <s v="HR10189"/>
        <s v="HR10190"/>
        <s v="HR10191"/>
        <s v="HR10192"/>
        <s v="HR10193"/>
        <s v="HR10194"/>
        <s v="HR10195"/>
        <s v="HR10196"/>
        <s v="HR10197"/>
        <s v="HR10198"/>
        <s v="HR10199"/>
        <s v="HR10200"/>
        <s v="HR10201"/>
        <s v="HR10202"/>
        <s v="HR10203"/>
        <s v="HR10204"/>
        <s v="HR10205"/>
        <s v="HR10206"/>
        <s v="HR10207"/>
        <s v="HR10208"/>
        <s v="HR10209"/>
        <s v="HR10210"/>
        <s v="HR10211"/>
        <s v="HR10212"/>
        <s v="HR10213"/>
        <s v="HR10214"/>
        <s v="HR10215"/>
        <s v="HR10216"/>
        <s v="HR10217"/>
        <s v="HR10218"/>
        <s v="HR10219"/>
        <s v="HR10220"/>
        <s v="HR10221"/>
        <s v="HR10222"/>
        <s v="HR10223"/>
        <s v="HR10224"/>
        <s v="HR10225"/>
        <s v="HR10226"/>
        <s v="HR10227"/>
        <s v="HR10228"/>
        <s v="HR10229"/>
        <s v="HR10230"/>
        <s v="HR10231"/>
        <s v="HR10232"/>
        <s v="HR10233"/>
        <s v="HR10234"/>
        <s v="HR10235"/>
        <s v="HR10236"/>
        <s v="HR10237"/>
        <s v="HR10238"/>
        <s v="HR10239"/>
        <s v="HR10240"/>
        <s v="HR10241"/>
        <s v="HR10242"/>
        <s v="HR10243"/>
        <s v="HR10244"/>
        <s v="HR10245"/>
        <s v="HR10246"/>
        <s v="HR10247"/>
        <s v="HR10248"/>
        <s v="HR10249"/>
        <s v="HR10250"/>
        <s v="HR10251"/>
        <s v="HR10252"/>
        <s v="HR10253"/>
        <s v="HR10254"/>
        <s v="HR10255"/>
        <s v="HR10256"/>
        <s v="HR10257"/>
        <s v="HR10258"/>
        <s v="HR10259"/>
        <s v="HR10260"/>
        <s v="HR10261"/>
        <s v="HR10262"/>
        <s v="HR10263"/>
        <s v="HR10264"/>
        <s v="HR10265"/>
        <s v="HR10266"/>
        <s v="HR10267"/>
        <s v="HR10268"/>
        <s v="HR10269"/>
        <s v="HR10270"/>
        <s v="HR10271"/>
        <s v="HR10272"/>
        <s v="HR10273"/>
        <s v="HR10274"/>
        <s v="HR10275"/>
        <s v="HR10276"/>
        <s v="HR10277"/>
        <s v="HR10278"/>
        <s v="HR10279"/>
        <s v="HR10280"/>
        <s v="HR10281"/>
        <s v="HR10282"/>
        <s v="HR10283"/>
        <s v="HR10284"/>
        <s v="HR10285"/>
        <s v="HR10286"/>
        <s v="HR10287"/>
        <s v="HR10288"/>
        <s v="HR10289"/>
        <s v="HR10290"/>
        <s v="HR10291"/>
        <s v="HR10292"/>
        <s v="HR10293"/>
        <s v="HR10294"/>
        <s v="HR10295"/>
        <s v="HR10296"/>
        <s v="HR10297"/>
        <s v="HR10298"/>
        <s v="HR10299"/>
        <s v="HR10300"/>
        <s v="HR10301"/>
        <s v="HR10302"/>
        <s v="HR10303"/>
        <s v="HR10304"/>
        <s v="HR10305"/>
        <s v="HR10306"/>
        <s v="HR10307"/>
        <s v="HR10308"/>
        <s v="HR10309"/>
        <s v="HR10310"/>
        <s v="HR10311"/>
        <s v="HR10312"/>
        <s v="HR10313"/>
        <s v="HR10314"/>
        <s v="HR10315"/>
        <s v="HR10316"/>
        <s v="HR10317"/>
        <s v="HR10318"/>
        <s v="HR10319"/>
        <s v="HR10320"/>
        <s v="HR10321"/>
        <s v="HR10322"/>
        <s v="HR10323"/>
        <s v="HR10324"/>
        <s v="HR10325"/>
        <s v="HR10326"/>
        <s v="HR10327"/>
        <s v="HR10328"/>
        <s v="HR10329"/>
        <s v="HR10330"/>
        <s v="HR10331"/>
        <s v="HR10332"/>
        <s v="HR10333"/>
        <s v="HR10334"/>
        <s v="HR10335"/>
        <s v="HR10336"/>
        <s v="HR10337"/>
        <s v="HR10338"/>
        <s v="HR10339"/>
        <s v="HR10340"/>
        <s v="HR10341"/>
        <s v="HR10342"/>
        <s v="HR10343"/>
        <s v="HR10344"/>
        <s v="HR10345"/>
        <s v="HR10346"/>
        <s v="HR10347"/>
        <s v="HR10348"/>
        <s v="HR10349"/>
        <s v="HR10350"/>
        <s v="HR10351"/>
        <s v="HR10352"/>
        <s v="HR10353"/>
        <s v="HR10354"/>
        <s v="HR10355"/>
        <s v="HR10356"/>
        <s v="HR10357"/>
        <s v="HR10358"/>
        <s v="HR10359"/>
        <s v="HR10360"/>
        <s v="HR10361"/>
        <s v="HR10362"/>
        <s v="HR10363"/>
        <s v="HR10364"/>
        <s v="HR10365"/>
        <s v="HR10366"/>
        <s v="HR10367"/>
        <s v="HR10368"/>
        <s v="HR10369"/>
        <s v="HR10370"/>
        <s v="HR10371"/>
        <s v="HR10372"/>
        <s v="HR10373"/>
        <s v="HR10374"/>
        <s v="HR10375"/>
        <s v="HR10376"/>
        <s v="HR10377"/>
        <s v="HR10378"/>
        <s v="HR10379"/>
        <s v="HR10380"/>
        <s v="HR10381"/>
        <s v="HR10382"/>
        <s v="HR10383"/>
        <s v="HR10384"/>
        <s v="HR10385"/>
        <s v="HR10386"/>
        <s v="HR10387"/>
        <s v="HR10388"/>
        <s v="HR10389"/>
        <s v="HR10390"/>
        <s v="HR10391"/>
        <s v="HR10392"/>
        <s v="HR10393"/>
        <s v="HR10394"/>
        <s v="HR10395"/>
        <s v="HR10396"/>
        <s v="HR10397"/>
        <s v="HR10398"/>
        <s v="HR10399"/>
        <s v="HR10400"/>
        <s v="HR10401"/>
        <s v="HR10402"/>
        <s v="HR10403"/>
        <s v="HR11002"/>
        <s v="HR11003"/>
        <s v="HR11004"/>
        <s v="HR11005"/>
        <s v="HR11006"/>
        <s v="HR11007"/>
        <s v="HR11008"/>
        <s v="HR11009"/>
        <s v="HR11010"/>
        <s v="HR11011"/>
        <s v="HR11012"/>
        <s v="HR11013"/>
        <s v="HR11014"/>
        <s v="HR11015"/>
        <s v="HR11016"/>
        <s v="HR11017"/>
        <s v="HR11018"/>
        <s v="HR11019"/>
        <s v="HR11020"/>
        <s v="HR11021"/>
        <s v="HR11022"/>
        <s v="HR11023"/>
        <s v="HR11024"/>
        <s v="HR11025"/>
        <s v="HR11026"/>
        <s v="HR11027"/>
        <s v="HR11028"/>
        <s v="HR11029"/>
        <s v="HR11030"/>
        <s v="HR11031"/>
        <s v="HR11032"/>
        <s v="HR11033"/>
        <s v="HR11034"/>
        <s v="HR11035"/>
        <s v="HR21002"/>
        <s v="HR21003"/>
        <s v="HR21004"/>
        <s v="HR21005"/>
        <s v="HR21006"/>
        <s v="HR21007"/>
        <s v="HR21008"/>
        <s v="HR21009"/>
        <s v="HR21010"/>
        <s v="HR21011"/>
        <s v="HR21012"/>
        <s v="HR21013"/>
        <s v="HR21014"/>
        <s v="HR22002"/>
        <s v="HR22003"/>
        <s v="HR22004"/>
        <s v="HR22005"/>
        <s v="HR22006"/>
        <s v="HR23002"/>
        <s v="HR23003"/>
        <s v="HR23004"/>
        <s v="HR23005"/>
        <s v="HR24002"/>
        <s v="HR24003"/>
        <s v="HR24004"/>
        <s v="HR24005"/>
        <s v="HR25002"/>
        <s v="HR25003"/>
        <s v="HR25004"/>
        <s v="HR25005"/>
        <s v="HR25006"/>
        <s v="HR25007"/>
        <s v="HR26002"/>
        <s v="HR26003"/>
        <s v="HR26004"/>
        <s v="HR26005"/>
        <s v="HR26006"/>
        <s v="HR26007"/>
        <s v="HR27002"/>
        <s v="HR27003"/>
        <s v="HR27004"/>
        <s v="HR27005"/>
        <s v="HR27006"/>
        <s v="HR27007"/>
        <s v="HR27008"/>
        <s v="HR31002"/>
        <s v="HR31003"/>
        <s v="HR31004"/>
        <s v="HR31005"/>
        <s v="HR31006"/>
        <s v="HR31007"/>
        <s v="HR31008"/>
        <s v="HR31009"/>
        <s v="HR31010"/>
        <s v="HR31011"/>
        <s v="HR31012"/>
        <s v="HR31013"/>
        <s v="HR31014"/>
        <s v="HR32002"/>
        <s v="HR32003"/>
        <s v="HR32004"/>
        <s v="HR32005"/>
        <s v="HR32006"/>
        <s v="HR33002"/>
        <s v="HR33003"/>
        <s v="HR33004"/>
        <s v="HR33005"/>
        <s v="HR34002"/>
        <s v="HR34003"/>
        <s v="HR34004"/>
        <s v="HR34005"/>
        <s v="HR35002"/>
        <s v="HR35003"/>
        <s v="HR35004"/>
        <s v="HR35005"/>
        <s v="HR35006"/>
        <s v="HR35007"/>
        <s v="HR36002"/>
        <s v="HR36003"/>
        <s v="HR36004"/>
        <s v="HR36005"/>
        <s v="HR36006"/>
        <s v="HR36007"/>
        <s v="HR37002"/>
        <s v="HR37003"/>
        <s v="HR37004"/>
        <s v="HR37005"/>
        <s v="HR37006"/>
        <s v="HR37007"/>
        <s v="HR37008"/>
        <s v="HR41002"/>
        <s v="HR41003"/>
        <s v="HR41004"/>
        <s v="HR41005"/>
        <s v="HR41006"/>
        <s v="HR41007"/>
        <s v="HR51002"/>
        <s v="HR51003"/>
        <s v="HR51004"/>
        <s v="HR51005"/>
        <s v="HR51006"/>
        <s v="HR51007"/>
        <s v="HR51008"/>
        <s v="HR51009"/>
        <s v="HR51010"/>
        <s v="HR51011"/>
        <s v="HR51012"/>
        <s v="HR51013"/>
        <s v="HR51014"/>
        <s v="HR51015"/>
        <s v="HR51016"/>
        <s v="HR51017"/>
        <s v="HR51018"/>
        <s v="HR51019"/>
        <s v="HR51020"/>
        <s v="HR51021"/>
        <s v="HR51022"/>
        <s v="HR51023"/>
        <s v="HR51024"/>
        <s v="HR51025"/>
        <s v="HR51026"/>
        <s v="HR51027"/>
        <s v="HR51028"/>
        <s v="HR51029"/>
        <s v="HR51030"/>
        <s v="HR51031"/>
        <s v="HR51032"/>
        <s v="HR52002"/>
        <s v="HR52003"/>
        <s v="HR52004"/>
        <s v="HR52005"/>
        <s v="HR61002"/>
        <s v="HR61003"/>
        <s v="HR61004"/>
        <s v="HR61005"/>
        <s v="HR61006"/>
        <s v="HR71002"/>
        <s v="HR71003"/>
        <s v="HR71004"/>
        <s v="HR71005"/>
        <s v="HR71006"/>
        <s v="HR72002"/>
        <s v="HR72003"/>
        <s v="HR72004"/>
        <s v="HR72005"/>
        <s v="HR72006"/>
        <s v="HR81002"/>
        <s v="HR81003"/>
        <s v="HR81004"/>
        <s v="HR81005"/>
        <s v="HR81006"/>
        <s v="HR81007"/>
        <s v="HR81008"/>
        <s v="HR81009"/>
        <s v="HR81010"/>
        <s v="HR81011"/>
        <s v="HR81012"/>
        <s v="HR81013"/>
        <s v="HR81014"/>
        <s v="HR81015"/>
        <s v="HR81016"/>
        <s v="HR81017"/>
        <s v="HR81018"/>
        <s v="HR81019"/>
        <s v="HR81020"/>
        <s v="HR81021"/>
        <s v="HR81022"/>
        <s v="HR81023"/>
        <s v="HR81024"/>
        <s v="HR81025"/>
        <s v="HR81026"/>
        <s v="HR81027"/>
        <s v="HR81028"/>
        <s v="HR81029"/>
        <s v="HR81030"/>
        <s v="HR81031"/>
        <s v="HR81032"/>
        <s v="HR81033"/>
        <s v="HR81034"/>
        <s v="HR81035"/>
        <s v="HR81036"/>
        <s v="LOG002"/>
        <s v="LOG003"/>
        <s v="LOG004"/>
        <s v="LOG005"/>
        <s v="LOG006"/>
        <s v="LOG008"/>
        <s v="LOG011"/>
        <s v="LOG007A"/>
        <s v="LOG007B"/>
        <s v="LOG007C"/>
        <s v="NEG002"/>
        <s v="NEG003"/>
        <s v="NEG004"/>
        <s v="NEG005"/>
        <s v="HR1"/>
        <s v="HR2"/>
        <s v="HR3"/>
        <s v="HR4"/>
        <s v="HR5"/>
        <s v="HR6"/>
        <s v="HR7"/>
        <s v="HR8"/>
        <s v="HR9"/>
        <s v="HR10"/>
        <s v="HR11"/>
        <s v="HR12"/>
        <s v="HR13"/>
        <s v="HR14"/>
        <s v="HR15"/>
        <s v="HR16"/>
        <s v="HR17"/>
        <s v="HR18"/>
        <s v="HR19"/>
        <s v="HR20"/>
        <s v="HR21"/>
        <s v="HR22"/>
        <s v="HR23"/>
        <s v="HR24"/>
        <s v="SECTOR"/>
        <s v="AIRTYPE"/>
        <s v="BEGINS"/>
        <s v="ENDS"/>
        <s v="HOTCAP"/>
        <s v="HOTINSUL"/>
        <s v="HOTTEMP"/>
        <s v="NOHTRRM"/>
        <s v="RMNUMBE"/>
        <s v="VOLFREEZ"/>
        <s v="VOLFRIG"/>
        <s v="YRBLT"/>
        <s v="PART011"/>
        <s v="PART_E87"/>
        <s v="PART_E88"/>
        <s v="PART_PN2"/>
        <s v="PART_PNW"/>
        <s v="PART_R86"/>
        <s v="PART_R5M"/>
        <s v="PART_R5T"/>
        <s v="PART_RI"/>
        <s v="PART_SSI"/>
        <s v="PNW001"/>
        <s v="PNW002"/>
        <s v="PNW005"/>
        <s v="PNW007"/>
        <s v="PNW008"/>
        <s v="PNW015"/>
        <s v="PNW016"/>
        <s v="PNW017"/>
        <s v="PNW018"/>
        <s v="PNW019"/>
        <s v="PNW022"/>
        <s v="PNW023"/>
        <s v="PNW024"/>
        <s v="PNW026"/>
        <s v="PNW027"/>
        <s v="PNW028"/>
        <s v="PNW029"/>
        <s v="PNW030"/>
        <s v="PNW031"/>
        <s v="PNW032"/>
        <s v="PNW033"/>
        <s v="PNW034"/>
        <s v="PNW035"/>
        <s v="PNW036"/>
        <s v="PNW037"/>
        <s v="PNW038"/>
        <s v="PNW039"/>
        <s v="PNW040"/>
        <s v="PNW041"/>
        <s v="PNW042"/>
        <s v="PNW043"/>
        <s v="PNW044"/>
        <s v="PNW045"/>
        <s v="PNW046"/>
        <s v="PNW047"/>
        <s v="PNW049"/>
        <s v="PNW050"/>
        <s v="PNW051"/>
        <s v="PNW052"/>
        <s v="PNW053"/>
        <s v="PNW054"/>
        <s v="PNW055"/>
        <s v="PNW056"/>
        <s v="PNW057"/>
        <s v="PNW058"/>
        <s v="PNW059"/>
        <s v="PNW062"/>
        <s v="PNW063"/>
        <s v="PNW064"/>
        <s v="PNW065"/>
        <s v="PNW066"/>
        <s v="PNW067"/>
        <s v="PNW068"/>
        <s v="PNW069"/>
        <s v="PNW070"/>
        <s v="PNW071"/>
        <s v="PNW072"/>
        <s v="PNW073"/>
        <s v="PNW078"/>
        <s v="PNW079"/>
        <s v="PNW080"/>
        <s v="PNW082"/>
        <s v="PNW083"/>
        <s v="PNW087"/>
        <s v="PNW088"/>
        <s v="PNW090"/>
        <s v="PNW091"/>
        <s v="PNW093"/>
        <s v="PNW094"/>
        <s v="PNW096"/>
        <s v="PNW097"/>
        <s v="PNW099"/>
        <s v="PNW100"/>
        <s v="PNW102"/>
        <s v="PNW103"/>
        <s v="PNW105"/>
        <s v="PNW106"/>
        <s v="PNW108"/>
        <s v="PNW109"/>
        <s v="PNW110"/>
        <s v="PNW111"/>
        <s v="PNW112"/>
        <s v="PNW114"/>
        <s v="PNW115"/>
        <s v="PNW117"/>
        <s v="PNW118"/>
        <s v="PNW120"/>
        <s v="PNW121"/>
        <s v="PNW123"/>
        <s v="PNW124"/>
        <s v="PNW132"/>
        <s v="PNW134"/>
        <s v="PNW135"/>
        <s v="PNW136"/>
        <s v="PNW137"/>
        <s v="PNW138"/>
        <s v="PNW142"/>
        <s v="PNW157"/>
        <s v="PNW158"/>
        <s v="PNW159"/>
        <s v="PNW160"/>
        <s v="PNW161"/>
        <s v="PNW162"/>
        <s v="PNW164"/>
        <s v="PNW165"/>
        <s v="PNW166"/>
        <s v="PNW167"/>
        <s v="PNW169"/>
        <s v="PNW170"/>
        <s v="PNW171"/>
        <s v="PNW172"/>
        <s v="PNW173"/>
        <s v="PNW174"/>
        <s v="PNW175"/>
        <s v="PNW176"/>
        <s v="PNW177"/>
        <s v="PNW178"/>
        <s v="PNW179"/>
        <s v="PNW180"/>
        <s v="PNW181"/>
        <s v="PNW182"/>
        <s v="PNW183"/>
        <s v="PNW184"/>
        <s v="PNW185"/>
        <s v="PNW186"/>
        <s v="PNW191"/>
        <s v="PNW192"/>
        <s v="PNW193"/>
        <s v="PNW194"/>
        <s v="PNW195"/>
        <s v="PNW196"/>
        <s v="PNW197"/>
        <s v="PNW198"/>
        <s v="PNW199"/>
        <s v="PNW200"/>
        <s v="PNW201"/>
        <s v="PNW202"/>
        <s v="PNW228"/>
        <s v="PNW231"/>
        <s v="PNW232"/>
        <s v="PNW233"/>
        <s v="PNW234"/>
        <s v="PNW237"/>
        <s v="PNW244"/>
        <s v="PNW245"/>
        <s v="PNW246"/>
        <s v="PNW247"/>
        <s v="PNW252"/>
        <s v="PNW253"/>
        <s v="PNW254"/>
        <s v="PNW259"/>
        <s v="PNW262"/>
        <s v="PNW263"/>
        <s v="PNW264"/>
        <s v="PNW265"/>
        <s v="PNW266"/>
        <s v="PNW267"/>
        <s v="PNW268"/>
        <s v="PNW275"/>
        <s v="PNW276"/>
        <s v="PNW277"/>
        <s v="PNW278"/>
        <s v="PNW282"/>
        <s v="PNW283"/>
        <s v="PNW284"/>
        <s v="PNW289"/>
        <s v="PNW290"/>
        <s v="PNW291"/>
        <s v="PNW292"/>
        <s v="PNW293"/>
        <s v="PNW294"/>
        <s v="PNW296"/>
        <s v="PNW297"/>
        <s v="PNW298"/>
        <s v="PNW299"/>
        <s v="PNW300"/>
        <s v="PNW301"/>
        <s v="PNW302"/>
        <s v="PNW303"/>
        <s v="PNW304"/>
        <s v="PNW305"/>
        <s v="PNW306"/>
        <s v="PNW307"/>
        <s v="PNW309"/>
        <s v="PNW310"/>
        <s v="PNW311"/>
        <s v="PNW312"/>
        <s v="PNW313"/>
        <s v="PNW314"/>
        <s v="PNW318"/>
        <s v="PNW319"/>
        <s v="PNW320"/>
        <s v="PNW321"/>
        <s v="PNW322"/>
        <s v="PNW323"/>
        <s v="PNW324"/>
        <s v="PNW325"/>
        <s v="PNW326"/>
        <s v="PNW329"/>
        <s v="PNW330"/>
        <s v="PNW333"/>
        <s v="PNW334"/>
        <s v="PNW337"/>
        <s v="PNW338"/>
        <s v="PNW341"/>
        <s v="PNW342"/>
        <s v="PNW345"/>
        <s v="PNW346"/>
        <s v="PNW349"/>
        <s v="PNW350"/>
        <s v="PNW353"/>
        <s v="PNW354"/>
        <s v="PNW357"/>
        <s v="PNW358"/>
        <s v="PNW362"/>
        <s v="PNW363"/>
        <s v="PNW364"/>
        <s v="PNW402"/>
        <s v="PNW403"/>
        <s v="PNW408"/>
        <s v="PNW409"/>
        <s v="PNW410"/>
        <s v="PNW412"/>
        <s v="PNW413"/>
        <s v="PNW414"/>
        <s v="PNW415"/>
        <s v="PNW416"/>
        <s v="PNW417"/>
        <s v="PNW418"/>
        <s v="PNW419"/>
        <s v="PNW420"/>
        <s v="PNW421"/>
        <s v="PNW468"/>
        <s v="PNW469"/>
        <s v="PNW470"/>
        <s v="PNW471"/>
        <s v="PNW472"/>
        <s v="PNW473"/>
        <s v="PNW474"/>
        <s v="PNW475"/>
        <s v="PNW476"/>
        <s v="PNW488"/>
        <s v="PNW490"/>
        <s v="PNW491"/>
        <s v="PNW495"/>
        <s v="PNW497"/>
        <s v="PNW498"/>
        <s v="PNW503"/>
        <s v="ZPNW001"/>
        <s v="ZPNW002"/>
        <s v="ZPNW003"/>
        <s v="ZPNW004"/>
        <s v="ZPNW005"/>
        <s v="ZPNW006"/>
        <s v="ZPNW007"/>
        <s v="ZPNW008"/>
        <s v="ZPNW009"/>
        <s v="ZPNW010"/>
        <s v="ZPNW011"/>
        <s v="ZPNW012"/>
        <s v="ZPNW013"/>
        <s v="ZPNW014"/>
        <s v="ZPNW015"/>
        <s v="ZPNW016"/>
        <s v="ZPNW017"/>
        <s v="ZPNW018"/>
        <s v="ZPNW019"/>
        <s v="ZPNW020"/>
        <s v="ZPNW021"/>
        <s v="ZPNW025"/>
        <s v="ZPNW026"/>
        <s v="ZPNW029"/>
        <s v="ZPNW030"/>
        <s v="ZPNW031"/>
        <s v="ZPNW032"/>
        <s v="ZPNW033"/>
        <s v="ZPNW034"/>
        <s v="ZPNW035"/>
        <s v="ZPNW036"/>
        <s v="ZPNW037"/>
        <s v="ZPNW038"/>
        <s v="ZPNW039"/>
        <s v="ZPNW040"/>
        <s v="ZPNW041"/>
        <s v="ZPNW042"/>
        <s v="ZPNW043"/>
        <s v="ZPNW044"/>
        <s v="ZPNW045"/>
        <s v="ZPNW046"/>
        <s v="ZPNW048"/>
        <s v="ZPNW049"/>
        <s v="ZPNW050"/>
        <s v="ZPNW051"/>
        <s v="ZPNW052"/>
        <s v="ZPNW053"/>
        <s v="ZPNW054"/>
        <s v="PSEU002"/>
        <s v="PSEU003"/>
        <s v="PSEU004"/>
        <s v="PSEU005"/>
        <s v="PSEU006"/>
        <s v="PSEU007"/>
        <s v="BEGIN_DA"/>
        <s v="DI_NUMBE"/>
        <s v="END_DATE"/>
        <s v="PX_NUMBE"/>
        <s v="PX002"/>
        <s v="PX003"/>
        <s v="PX004"/>
        <s v="PX005"/>
        <s v="CDD65"/>
        <s v="CDD70"/>
        <s v="DAYS"/>
        <s v="HDD60"/>
        <s v="HDD65"/>
        <s v="IT"/>
        <s v="IT_MAX"/>
        <s v="IT_MIN"/>
        <s v="KWH"/>
        <s v="KWH_AHE"/>
        <s v="KWH_AIR"/>
        <s v="KWH_CWA"/>
        <s v="KWH_DRY"/>
        <s v="KWH_DWA"/>
        <s v="KWH_FDP"/>
        <s v="KWH_FZR"/>
        <s v="KWH_HOT"/>
        <s v="KWH_HTR"/>
        <s v="KWH_HVA"/>
        <s v="KWH_LIT"/>
        <s v="KWH_REF"/>
        <s v="KWH_TOT"/>
        <s v="NWX"/>
        <s v="OT"/>
        <s v="OT_MAX"/>
        <s v="OT_MIN"/>
        <s v="TEMPSITE"/>
        <s v="WS"/>
        <s v="WS_MAX"/>
        <s v="WX"/>
        <s v="FLG"/>
        <s v="FLG0"/>
        <s v="FLG1"/>
        <s v="FLG2"/>
        <s v="FLG3"/>
        <s v="FLG4"/>
        <s v="HOURS"/>
        <s v="KW"/>
        <s v="KWDT"/>
        <s v="KWDT_AHE"/>
        <s v="KWDT_AIR"/>
        <s v="KWDT_CWA"/>
        <s v="KWDT_DRY"/>
        <s v="KWDT_DWA"/>
        <s v="KWDT_FDP"/>
        <s v="KWDT_FZR"/>
        <s v="KWDT_HOT"/>
        <s v="KWDT_HTR"/>
        <s v="KWDT_HVA"/>
        <s v="KWDT_LIT"/>
        <s v="KWDT_REF"/>
        <s v="KWDT_TOT"/>
        <s v="KW_AHE"/>
        <s v="KW_AIR"/>
        <s v="KW_CWA"/>
        <s v="KW_DRY"/>
        <s v="KW_DWA"/>
        <s v="KW_FDP"/>
        <s v="KW_FZR"/>
        <s v="KW_HOT"/>
        <s v="KW_HTR"/>
        <s v="KW_HVA"/>
        <s v="KW_LIT"/>
        <s v="KW_REF"/>
        <s v="KW_TOT"/>
        <s v="NWX0"/>
        <s v="NWX1"/>
        <s v="NWX2"/>
        <s v="NWX3"/>
        <s v="NWX4"/>
        <s v="WX0"/>
        <s v="WX1"/>
        <s v="WX2"/>
        <s v="WX3"/>
        <s v="WX4"/>
        <s v="CP"/>
        <s v="CPDT"/>
        <s v="CP_AHE"/>
        <s v="CP_AIR"/>
        <s v="CP_CWA"/>
        <s v="CP_DRY"/>
        <s v="CP_DWA"/>
        <s v="CP_FDP"/>
        <s v="CP_FZR"/>
        <s v="CP_HOT"/>
        <s v="CP_HTR"/>
        <s v="CP_HVA"/>
        <s v="CP_IT"/>
        <s v="CP_LIT"/>
        <s v="CP_OT"/>
        <s v="CP_REF"/>
        <s v="CP_TOT"/>
        <s v="HRS"/>
        <s v="HRS_AHE"/>
        <s v="HRS_AIR"/>
        <s v="HRS_CWA"/>
        <s v="HRS_DRY"/>
        <s v="HRS_DWA"/>
        <s v="HRS_FDP"/>
        <s v="HRS_FZR"/>
        <s v="HRS_HOT"/>
        <s v="HRS_HTR"/>
        <s v="HRS_HVA"/>
        <s v="HRS_IT"/>
        <s v="HRS_LIT"/>
        <s v="HRS_OT"/>
        <s v="HRS_REF"/>
        <s v="HRS_TOT"/>
        <s v="RI001A"/>
        <s v="RI001C"/>
        <s v="RI001D"/>
        <s v="RI001E"/>
        <s v="RI001F"/>
        <s v="RI001H"/>
        <s v="RI013A"/>
        <s v="RI013B"/>
        <s v="RI013C"/>
        <s v="RI013D"/>
        <s v="RI013E"/>
        <s v="RI013F"/>
        <s v="RI013G"/>
        <s v="RI013H"/>
        <s v="RI013I"/>
        <s v="RI013J"/>
        <s v="RI013K"/>
        <s v="RI013L"/>
        <s v="RI013M"/>
        <s v="RI013N"/>
        <s v="RI013O"/>
        <s v="RI013P"/>
        <s v="RI013Q"/>
        <s v="RI013R"/>
        <s v="RI013S"/>
        <s v="RI013T"/>
        <s v="RI013U"/>
        <s v="RI013V"/>
        <s v="RI013W"/>
        <s v="RI013X"/>
        <s v="RI015D"/>
        <s v="RI026A"/>
        <s v="RI026AA"/>
        <s v="RI026B"/>
        <s v="RI026BB"/>
        <s v="RI026C"/>
        <s v="RI026D"/>
        <s v="RI026DD"/>
        <s v="RI026E"/>
        <s v="RI026F"/>
        <s v="RI026FF"/>
        <s v="RI026G"/>
        <s v="RI026GG"/>
        <s v="RI026H"/>
        <s v="RI026HH"/>
        <s v="RI026I"/>
        <s v="RI026J"/>
        <s v="RI026K"/>
        <s v="RI026L"/>
        <s v="RI026M"/>
        <s v="RI026N"/>
        <s v="RI026O"/>
        <s v="RI026Q"/>
        <s v="RI026R"/>
        <s v="RI026S"/>
        <s v="RI026T"/>
        <s v="RI026U"/>
        <s v="RI026V"/>
        <s v="RI026W"/>
        <s v="RI026X"/>
        <s v="RI026Y"/>
        <s v="RI026Z"/>
        <s v="UA001"/>
        <s v="UA002"/>
        <s v="UA003"/>
        <s v="UA004"/>
        <s v="UA005"/>
        <s v="UA006"/>
        <s v="UA007"/>
        <s v="UA008"/>
        <s v="UA009"/>
        <s v="UA010"/>
        <s v="UA011"/>
        <s v="UA012"/>
        <s v="UA013"/>
        <s v="UA014"/>
        <s v="UA015"/>
        <s v="UA016"/>
        <s v="UA017"/>
        <s v="UA018"/>
        <s v="UA019"/>
        <s v="UA020"/>
        <s v="UA021"/>
        <s v="UA022"/>
        <s v="UA023"/>
        <s v="UA024"/>
        <s v="UA025"/>
        <s v="ZRI091"/>
        <s v="ZRI092"/>
        <s v="ZRI221"/>
        <s v="ZRI222"/>
        <s v="ZRI223"/>
        <s v="ZRI224"/>
        <s v="ZRI024A"/>
        <s v="ZRI024B"/>
        <s v="ZRI024C"/>
        <s v="ZRI024D"/>
        <s v="ZRI024E"/>
        <s v="ZRI024F"/>
        <s v="ZRI024G"/>
        <s v="ZRI024H"/>
        <s v="ZRI024I"/>
        <s v="ZRI024J"/>
        <s v="ZRI024K"/>
        <s v="ZRI024L"/>
        <s v="ZRI024M"/>
        <s v="ZRI024N"/>
        <s v="ZRI024O"/>
        <s v="ZRI024P"/>
        <s v="ZRI024Q"/>
        <s v="ZRI024R"/>
        <s v="ZRI024S"/>
        <s v="ZRI024T"/>
        <s v="ZRI024U"/>
        <s v="ZRI024V"/>
        <s v="ZRI024W"/>
        <s v="ZRI024X"/>
        <s v="ZRI024Y"/>
        <s v="ZRI024Z"/>
        <s v="ZRI027A"/>
        <s v="ZRI027A1"/>
        <s v="ZRI027A2"/>
        <s v="ZRI027A3"/>
        <s v="ZRI027A4"/>
        <s v="ZRI027A5"/>
        <s v="ZRI027B"/>
        <s v="ZRI027B1"/>
        <s v="ZRI027B2"/>
        <s v="ZRI027B3"/>
        <s v="ZRI027B4"/>
        <s v="ZRI027B5"/>
        <s v="ZRI027C"/>
        <s v="ZRI027C1"/>
        <s v="ZRI027C2"/>
        <s v="ZRI027C3"/>
        <s v="ZRI027C4"/>
        <s v="ZRI027C5"/>
        <s v="ZRI05A"/>
        <s v="ZRI05B"/>
        <s v="ZRI05B1"/>
        <s v="ZRI05B2"/>
        <s v="ZRI05B3"/>
        <s v="ZRI05B4"/>
        <s v="ZRI05B5"/>
        <s v="ZRI05B6"/>
        <s v="ZRI05B7"/>
        <s v="ZRI05B8"/>
        <s v="ZRI05B9"/>
        <s v="ZRI05C"/>
        <s v="ZRI05C1"/>
        <s v="ZRI05C2"/>
        <s v="ZRI05C3"/>
        <s v="ZRI05C4"/>
        <s v="ZRI05C5"/>
        <s v="ZRI05C6"/>
        <s v="ZRI05C7"/>
        <s v="ZRI05C8"/>
        <s v="ZRI05C9"/>
        <s v="ZRI05D"/>
        <s v="ZRI05D1"/>
        <s v="ZRI05D2"/>
        <s v="ZRI05D3"/>
        <s v="ZRI05D4"/>
        <s v="ZRI05D5"/>
        <s v="ZRI05D6"/>
        <s v="ZRI05D7"/>
        <s v="ZRI05D8"/>
        <s v="ZRI05D9"/>
        <s v="ZRI05E"/>
        <s v="ZRI05E1"/>
        <s v="ZRI05E2"/>
        <s v="ZRI05E3"/>
        <s v="ZRI05E4"/>
        <s v="ZRI05E5"/>
        <s v="ZRI05E6"/>
        <s v="ZRI05E7"/>
        <s v="ZRI05E8"/>
        <s v="ZRI05E9"/>
        <s v="ZRI05F"/>
        <s v="ZRI05F1"/>
        <s v="ZRI05F2"/>
        <s v="ZRI05F3"/>
        <s v="ZRI05F4"/>
        <s v="ZRI05F5"/>
        <s v="ZRI05F6"/>
        <s v="ZRI05F7"/>
        <s v="ZRI05F8"/>
        <s v="ZRI05F9"/>
        <s v="ZRI06A"/>
        <s v="ZRI06A1"/>
        <s v="ZRI06A2"/>
        <s v="ZRI06A3"/>
        <s v="ZRI06A4"/>
        <s v="ZRI06A5"/>
        <s v="ZRI06A6"/>
        <s v="ZRI06A7"/>
        <s v="ZRI06A8"/>
        <s v="ZRI06B"/>
        <s v="ZRI06B1"/>
        <s v="ZRI06B2"/>
        <s v="ZRI06B3"/>
        <s v="ZRI06B4"/>
        <s v="ZRI06B5"/>
        <s v="ZRI06B6"/>
        <s v="ZRI06B7"/>
        <s v="ZRI06B8"/>
        <s v="ZRI06C"/>
        <s v="ZRI06C1"/>
        <s v="ZRI06C2"/>
        <s v="ZRI06C3"/>
        <s v="ZRI06C4"/>
        <s v="ZRI06C5"/>
        <s v="ZRI06C6"/>
        <s v="ZRI06C7"/>
        <s v="ZRI06C8"/>
        <s v="ZRI06D"/>
        <s v="ZRI06D1"/>
        <s v="ZRI06D2"/>
        <s v="ZRI06D3"/>
        <s v="ZRI06D4"/>
        <s v="ZRI06D5"/>
        <s v="ZRI06D6"/>
        <s v="ZRI06D7"/>
        <s v="ZRI06D8"/>
        <s v="ZRI06E"/>
        <s v="ZRI06E1"/>
        <s v="ZRI06E2"/>
        <s v="ZRI06E3"/>
        <s v="ZRI06E4"/>
        <s v="ZRI06E5"/>
        <s v="ZRI06E6"/>
        <s v="ZRI06E7"/>
        <s v="ZRI06E8"/>
        <s v="ZRI07A"/>
        <s v="ZRI07A1"/>
        <s v="ZRI07A2"/>
        <s v="ZRI07A3"/>
        <s v="ZRI07A4"/>
        <s v="ZRI07A5"/>
        <s v="ZRI07A6"/>
        <s v="ZRI07A7"/>
        <s v="ZRI07A8"/>
        <s v="ZRI07B"/>
        <s v="ZRI07B1"/>
        <s v="ZRI07B2"/>
        <s v="ZRI07B3"/>
        <s v="ZRI07B4"/>
        <s v="ZRI07B5"/>
        <s v="ZRI07B6"/>
        <s v="ZRI07B7"/>
        <s v="ZRI07B8"/>
        <s v="ZRI07C"/>
        <s v="ZRI07C1"/>
        <s v="ZRI07C2"/>
        <s v="ZRI07C3"/>
        <s v="ZRI07C4"/>
        <s v="ZRI07C5"/>
        <s v="ZRI07C6"/>
        <s v="ZRI07C7"/>
        <s v="ZRI07C8"/>
        <s v="ZRI07D"/>
        <s v="ZRI07E"/>
        <s v="ZRI08A"/>
        <s v="ZRI08A1"/>
        <s v="ZRI08A2"/>
        <s v="ZRI08A3"/>
        <s v="ZRI08A4"/>
        <s v="ZRI08A5"/>
        <s v="ZRI11A"/>
        <s v="ZRI11B"/>
        <s v="ZRI11C"/>
        <s v="ZRI11D"/>
        <s v="ZRI11E"/>
        <s v="ZRI11F"/>
        <s v="ZRI13A"/>
        <s v="ZRI15A"/>
        <s v="ZRI15B"/>
        <s v="ZRI15C"/>
        <s v="ZRI15D"/>
        <s v="ZRI15E"/>
        <s v="ZRI16A"/>
        <s v="ZRI16A1"/>
        <s v="ZRI16A2"/>
        <s v="ZRI16A3"/>
        <s v="ZRI16A4"/>
        <s v="ZRI16B"/>
        <s v="ZRI16B1"/>
        <s v="ZRI16B2"/>
        <s v="ZRI16B3"/>
        <s v="ZRI16B4"/>
        <s v="ZRI17A"/>
        <s v="ZRI17B"/>
        <s v="ZRI17B1"/>
        <s v="ZRI17B2"/>
        <s v="ZRI17B3"/>
        <s v="ZRI17B4"/>
        <s v="ZRI17B5"/>
        <s v="ZRI17C1"/>
        <s v="ZRI17C2"/>
        <s v="ZRI17C3"/>
        <s v="ZRI17C4"/>
        <s v="ZRI17C5"/>
        <s v="ZRI17D1"/>
        <s v="ZRI17D2"/>
        <s v="ZRI17D3"/>
        <s v="ZRI17D4"/>
        <s v="ZRI17D5"/>
        <s v="ZRI17H"/>
        <s v="ZRI23A"/>
        <s v="ZRI23AA"/>
        <s v="ZRI23B"/>
        <s v="ZRI23BB"/>
        <s v="ZRI23C"/>
        <s v="ZRI23D"/>
        <s v="ZRI23E"/>
        <s v="ZRI23H"/>
        <s v="ZRI23I"/>
        <s v="ZRI23L"/>
        <s v="ZRI23N"/>
        <s v="ZRI23P"/>
        <s v="ZRI23PP"/>
        <s v="ZRI23R"/>
        <s v="ZRI23S"/>
        <s v="ZRI23T"/>
        <s v="ZRI23U"/>
        <s v="ZRI23W"/>
        <s v="ZRI23Z"/>
        <s v="ZRI25A"/>
        <s v="ZRI25B"/>
        <s v="ZRI25C"/>
        <s v="ZRI26A"/>
        <s v="ZRI26B"/>
        <s v="ZRI26C"/>
        <s v="ZRI26D"/>
        <s v="ZRI26E"/>
        <s v="ZRI26F"/>
        <s v="ZRI26G"/>
        <s v="ZRI26H"/>
        <s v="ZRI26I"/>
        <s v="ZRI26J"/>
        <s v="ZRI26N"/>
        <s v="ZRI26O"/>
        <s v="ZRI26P"/>
        <s v="ZRI26Q"/>
        <s v="ZRI26R"/>
        <s v="ZRI30A"/>
        <s v="ZRI30B"/>
        <s v="ZRI30C"/>
        <s v="RI10002"/>
        <s v="RI10003"/>
        <s v="RI10004"/>
        <s v="RI10005"/>
        <s v="RI10006"/>
        <s v="RI10007"/>
        <s v="RI10008"/>
        <s v="RI10009"/>
        <s v="RI10010"/>
        <s v="RI10FLAG"/>
        <s v="RI10KEY"/>
        <s v="RI21002"/>
        <s v="RI21003"/>
        <s v="RI21004"/>
        <s v="RI21005"/>
        <s v="RI21006"/>
        <s v="RI21007"/>
        <s v="RI21008"/>
        <s v="RI21009"/>
        <s v="RI21010"/>
        <s v="RI21011"/>
        <s v="RI21012"/>
        <s v="RI21013"/>
        <s v="RI21FLAG"/>
        <s v="RI21KEY"/>
        <s v="RI22002"/>
        <s v="RI22003"/>
        <s v="RI22004"/>
        <s v="RI22005"/>
        <s v="RI22FLAG"/>
        <s v="RI22KEY"/>
        <s v="RI23002"/>
        <s v="RI23003"/>
        <s v="RI23004"/>
        <s v="RI23005"/>
        <s v="RI23006"/>
        <s v="RI23007"/>
        <s v="RI23008"/>
        <s v="RI23009"/>
        <s v="RI23010"/>
        <s v="RI23FLAG"/>
        <s v="RI23KEY"/>
        <s v="RI24002"/>
        <s v="RI24003"/>
        <s v="RI24004"/>
        <s v="RI24005"/>
        <s v="RI24006"/>
        <s v="RI24007"/>
        <s v="RI24008"/>
        <s v="RI24009"/>
        <s v="RI24010"/>
        <s v="RI24011"/>
        <s v="RI24012"/>
        <s v="RI24013"/>
        <s v="RI24014"/>
        <s v="RI24FLAG"/>
        <s v="RI24KEY"/>
        <s v="RI31002"/>
        <s v="RI31003"/>
        <s v="RI31004"/>
        <s v="RI31005"/>
        <s v="RI31006"/>
        <s v="RI31007"/>
        <s v="RI31008"/>
        <s v="RI31009"/>
        <s v="RI31010"/>
        <s v="RI31011"/>
        <s v="RI31012"/>
        <s v="RI31013"/>
        <s v="RI31014"/>
        <s v="RI31015"/>
        <s v="RI31016"/>
        <s v="RI31017"/>
        <s v="RI31018"/>
        <s v="RI31019"/>
        <s v="RI31020"/>
        <s v="RI31021"/>
        <s v="RI31022"/>
        <s v="RI31023"/>
        <s v="RI31024"/>
        <s v="RI31025"/>
        <s v="RI31026"/>
        <s v="RI31027"/>
        <s v="RI31028"/>
        <s v="RI31029"/>
        <s v="RI31030"/>
        <s v="RI31031"/>
        <s v="RI31032"/>
        <s v="RI31033"/>
        <s v="RI31034"/>
        <s v="RI31035"/>
        <s v="RI31036"/>
        <s v="RI31037"/>
        <s v="RI31038"/>
        <s v="RI31039"/>
        <s v="RI31040"/>
        <s v="RI31041"/>
        <s v="RI31042"/>
        <s v="RI31043"/>
        <s v="RI31044"/>
        <s v="RI31045"/>
        <s v="RI31FLAG"/>
        <s v="RI31KEY"/>
        <s v="RI32002"/>
        <s v="RI32003"/>
        <s v="RI32004"/>
        <s v="RI32005"/>
        <s v="RI32006"/>
        <s v="RI32FLAG"/>
        <s v="RI32KEY"/>
        <s v="RI33002"/>
        <s v="RI33003"/>
        <s v="RI33004"/>
        <s v="RI33005"/>
        <s v="RI33006"/>
        <s v="RI33007"/>
        <s v="RI33008"/>
        <s v="RI33009"/>
        <s v="RI33010"/>
        <s v="RI33011"/>
        <s v="RI33012"/>
        <s v="RI33FLAG"/>
        <s v="RI33KEY"/>
        <s v="RI34002"/>
        <s v="RI34003"/>
        <s v="RI34004"/>
        <s v="RI34005"/>
        <s v="RI34006"/>
        <s v="RI34007"/>
        <s v="RI34008"/>
        <s v="RI34009"/>
        <s v="RI34010"/>
        <s v="RI34011"/>
        <s v="RI34012"/>
        <s v="RI34013"/>
        <s v="RI34014"/>
        <s v="RI34FLAG"/>
        <s v="RI34KEY"/>
        <s v="RI41002"/>
        <s v="RI41003"/>
        <s v="RI41004"/>
        <s v="RI41005"/>
        <s v="RI41006"/>
        <s v="RI41007"/>
        <s v="RI41008"/>
        <s v="RI41009"/>
        <s v="RI41010"/>
        <s v="RI41011"/>
        <s v="RI41FLAG"/>
        <s v="RI41KEY"/>
        <s v="RI42002"/>
        <s v="RI42003"/>
        <s v="RI42004"/>
        <s v="RI42005"/>
        <s v="RI42007"/>
        <s v="RI42008"/>
        <s v="RI42009"/>
        <s v="RI42010"/>
        <s v="RI42011"/>
        <s v="RI42012"/>
        <s v="RI42013"/>
        <s v="RI42006A"/>
        <s v="RI42006B"/>
        <s v="RI42FLAG"/>
        <s v="RI42KEY"/>
        <s v="RI43002"/>
        <s v="RI43003"/>
        <s v="RI43004"/>
        <s v="RI43005"/>
        <s v="RI43006"/>
        <s v="RI43007"/>
        <s v="RI43008"/>
        <s v="RI43009"/>
        <s v="RI43010"/>
        <s v="RI43011"/>
        <s v="RI43012"/>
        <s v="RI43FLAG"/>
        <s v="RI43KEY"/>
        <s v="RI44002"/>
        <s v="RI44003"/>
        <s v="RI44004"/>
        <s v="RI44005"/>
        <s v="RI44006"/>
        <s v="RI44007"/>
        <s v="RI44008"/>
        <s v="RI44009"/>
        <s v="RI44010"/>
        <s v="RI44011"/>
        <s v="RI44FLAG"/>
        <s v="RI44KEY"/>
        <s v="RI45002"/>
        <s v="RI45003"/>
        <s v="RI45004"/>
        <s v="RI45005"/>
        <s v="RI45006"/>
        <s v="RI45007"/>
        <s v="RI45008"/>
        <s v="RI45009"/>
        <s v="RI45010"/>
        <s v="RI45011"/>
        <s v="RI45012"/>
        <s v="RI45013"/>
        <s v="RI45014"/>
        <s v="RI45015"/>
        <s v="RI45016"/>
        <s v="RI45017"/>
        <s v="RI45018"/>
        <s v="RI45019"/>
        <s v="RI45020"/>
        <s v="RI45021"/>
        <s v="RI45022"/>
        <s v="RI45023"/>
        <s v="RI45024"/>
        <s v="RI45025"/>
        <s v="RI45FLAG"/>
        <s v="RI45KEY"/>
        <s v="RI46002"/>
        <s v="RI46003"/>
        <s v="RI46004"/>
        <s v="RI46006"/>
        <s v="RI46007"/>
        <s v="RI46008"/>
        <s v="RI46009"/>
        <s v="RI46010"/>
        <s v="RI46011"/>
        <s v="RI46012"/>
        <s v="RI46013"/>
        <s v="RI46014"/>
        <s v="RI46005A"/>
        <s v="RI46005B"/>
        <s v="RI46FLAG"/>
        <s v="RI46KEY"/>
        <s v="RI47002"/>
        <s v="RI47003"/>
        <s v="RI47004"/>
        <s v="RI47005"/>
        <s v="RI47006"/>
        <s v="RI47007"/>
        <s v="RI47008"/>
        <s v="RI47009"/>
        <s v="RI47010"/>
        <s v="RI47011"/>
        <s v="RI47012"/>
        <s v="RI47013"/>
        <s v="RI47014"/>
        <s v="RI47015"/>
        <s v="RI47FLAG"/>
        <s v="RI47KEY"/>
        <s v="RI51002"/>
        <s v="RI51003"/>
        <s v="RI51004"/>
        <s v="RI51005"/>
        <s v="RI51006"/>
        <s v="RI51007"/>
        <s v="RI51008"/>
        <s v="RI51009"/>
        <s v="RI51010"/>
        <s v="RI51011"/>
        <s v="RI51FLAG"/>
        <s v="RI51KEY"/>
        <s v="RI52002"/>
        <s v="RI52003"/>
        <s v="RI52004"/>
        <s v="RI52FLAG"/>
        <s v="RI52KEY"/>
        <s v="RI53002"/>
        <s v="RI53003"/>
        <s v="RI53004"/>
        <s v="RI53005"/>
        <s v="RI53006"/>
        <s v="RI53007"/>
        <s v="RI53008"/>
        <s v="RI53FLAG"/>
        <s v="RI53KEY"/>
        <s v="RI54002"/>
        <s v="RI54003"/>
        <s v="RI54004"/>
        <s v="RI54005"/>
        <s v="RI54006"/>
        <s v="RI54007"/>
        <s v="RI54008"/>
        <s v="RI54009"/>
        <s v="RI54010"/>
        <s v="RI54011"/>
        <s v="RI54FLAG"/>
        <s v="RI54KEY"/>
        <s v="RI55002"/>
        <s v="RI55003"/>
        <s v="RI55004"/>
        <s v="RI55FLAG"/>
        <s v="RI55KEY"/>
        <s v="RI61002"/>
        <s v="RI61003"/>
        <s v="RI61004"/>
        <s v="RI61005"/>
        <s v="RI61006"/>
        <s v="RI61007"/>
        <s v="RI61008"/>
        <s v="RI61009"/>
        <s v="RI61010"/>
        <s v="RI61011"/>
        <s v="RI61012"/>
        <s v="RI61013"/>
        <s v="RI61014"/>
        <s v="RI61015"/>
        <s v="RI61016"/>
        <s v="RI61017"/>
        <s v="RI61018"/>
        <s v="RI61019"/>
        <s v="RI61020"/>
        <s v="RI61021"/>
        <s v="RI61022"/>
        <s v="RI61023"/>
        <s v="RI61024"/>
        <s v="RI61025"/>
        <s v="RI61026"/>
        <s v="RI61027"/>
        <s v="RI61028"/>
        <s v="RI61029"/>
        <s v="RI61030"/>
        <s v="RI61031"/>
        <s v="RI61032"/>
        <s v="RI61033"/>
        <s v="RI61034"/>
        <s v="RI61035"/>
        <s v="RI61036"/>
        <s v="RI61037"/>
        <s v="RI61038"/>
        <s v="RI61039"/>
        <s v="RI61040"/>
        <s v="RI61041"/>
        <s v="RI61042"/>
        <s v="RI61043"/>
        <s v="RI61044"/>
        <s v="RI61045"/>
        <s v="RI61046"/>
        <s v="RI61047"/>
        <s v="RI61048"/>
        <s v="RI61049"/>
        <s v="RI61050"/>
        <s v="RI61051"/>
        <s v="RI61052"/>
        <s v="RI61053"/>
        <s v="RI61054"/>
        <s v="RI61055"/>
        <s v="RI61056"/>
        <s v="RI61057"/>
        <s v="RI61058"/>
        <s v="RI61059"/>
        <s v="RI61060"/>
        <s v="RI61061"/>
        <s v="RI61062"/>
        <s v="RI61063"/>
        <s v="RI61064"/>
        <s v="RI61065"/>
        <s v="RI61066"/>
        <s v="RI61067"/>
        <s v="RI61068"/>
        <s v="RI61069"/>
        <s v="RI61070"/>
        <s v="RI61071"/>
        <s v="RI61072"/>
        <s v="RI61073"/>
        <s v="RI61074"/>
        <s v="RI61075"/>
        <s v="RI61076"/>
        <s v="RI61077"/>
        <s v="RI61078"/>
        <s v="RI61079"/>
        <s v="RI61FLAG"/>
        <s v="RI61KEY"/>
        <s v="RI71002"/>
        <s v="RI71003"/>
        <s v="RI71004"/>
        <s v="RI71005"/>
        <s v="RI71FLAG"/>
        <s v="RI71KEY"/>
        <s v="RI72001"/>
        <s v="RI72002"/>
        <s v="RI72003"/>
        <s v="RI81002"/>
        <s v="RI81003"/>
        <s v="RI81004"/>
        <s v="RI81005"/>
        <s v="RI81006"/>
        <s v="RI81007"/>
        <s v="RI81KEY"/>
        <s v="EL6001R"/>
        <s v="EL6002R"/>
        <s v="EL6003R"/>
        <s v="EL6004R"/>
        <s v="EL6005R"/>
        <s v="EL6006R"/>
        <s v="EL6007R"/>
        <s v="EL6008R"/>
        <s v="EL6009R"/>
        <s v="EL6010R"/>
        <s v="EL6011R"/>
        <s v="EL6012R"/>
        <s v="EL6013R"/>
        <s v="EL6014R"/>
        <s v="EL6015R"/>
        <s v="EL6016R"/>
        <s v="EL6017R"/>
        <s v="EL6018R"/>
        <s v="EL6019R"/>
        <s v="EL6020R"/>
        <s v="EL6021R"/>
        <s v="EL6022R"/>
        <s v="EL6023R"/>
        <s v="EL6024R"/>
        <s v="EL6025R"/>
        <s v="EL6026R"/>
        <s v="EL6027R"/>
        <s v="EL6028R"/>
        <s v="EL6029R"/>
        <s v="EL6030R"/>
        <s v="EL6031R"/>
        <s v="EL6032R"/>
        <s v="EL6033R"/>
        <s v="EL6034R"/>
        <s v="EL6035R"/>
        <s v="EL6036R"/>
        <s v="EL6037R"/>
        <s v="EL6038R"/>
        <s v="EL6039R"/>
        <s v="EL6040R"/>
        <s v="EL6041R"/>
        <s v="EL6042R"/>
        <s v="EL6043R"/>
        <s v="EL6044R"/>
        <s v="EL6045R"/>
        <s v="EL6046R"/>
        <s v="EL7001R"/>
        <s v="EL7002R"/>
        <s v="EL7003R"/>
        <s v="EL7004R"/>
        <s v="EL7005R"/>
        <s v="EL7006R"/>
        <s v="EL7007R"/>
        <s v="EL7008R"/>
        <s v="EL7009R"/>
        <s v="EL7010R"/>
        <s v="EL7011R"/>
        <s v="EL7012R"/>
        <s v="EL7013R"/>
        <s v="EL7014R"/>
        <s v="EL7015R"/>
        <s v="EL7016R"/>
        <s v="EL7017R"/>
        <s v="EL7018R"/>
        <s v="EL7019R"/>
        <s v="EL7020R"/>
        <s v="EL7021R"/>
        <s v="EL7022R"/>
        <s v="EL7023R"/>
        <s v="EL7024R"/>
        <s v="EL7025R"/>
        <s v="EL7026R"/>
        <s v="EL7027R"/>
        <s v="EL7028R"/>
        <s v="EL7029R"/>
        <s v="EL7030R"/>
        <s v="EL7031R"/>
        <s v="EL7032R"/>
        <s v="EL7033R"/>
        <s v="EL7034R"/>
        <s v="EL7035R"/>
        <s v="EL7036R"/>
        <s v="EL7037R"/>
        <s v="EL7038R"/>
        <s v="EL7039R"/>
        <s v="EL7040R"/>
        <s v="EL7041R"/>
        <s v="EL7042R"/>
        <s v="EL7043R"/>
        <s v="EL7044R"/>
        <s v="EL7045R"/>
        <s v="EL7046R"/>
        <s v="EL7047R"/>
        <s v="EL7048R"/>
        <s v="EL7049R"/>
        <s v="EL7050R"/>
        <s v="EL7051R"/>
        <s v="EL7052R"/>
        <s v="EL7053R"/>
        <s v="EL7054R"/>
        <s v="EL7055R"/>
        <s v="EL7056R"/>
        <s v="EL7057R"/>
        <s v="EL7058R"/>
        <s v="EL7059R"/>
        <s v="EL7060R"/>
        <s v="EL7061R"/>
        <s v="EL7062R"/>
        <s v="EL7063R"/>
        <s v="EL7064R"/>
        <s v="EL7065R"/>
        <s v="EL7066R"/>
        <s v="EL7067R"/>
        <s v="EL7068R"/>
        <s v="EL7069R"/>
        <s v="EL7070R"/>
        <s v="EL7071R"/>
        <s v="EL7072R"/>
        <s v="EL7073R"/>
        <s v="EL7077R"/>
        <s v="EL7081R"/>
        <s v="EL7082R"/>
        <s v="EL7083R"/>
        <s v="EL7084R"/>
        <s v="EL7085R"/>
        <s v="EL7087R"/>
        <s v="EL7088R"/>
        <s v="EL7089R"/>
        <s v="EL7093R"/>
        <s v="EL7097R"/>
        <s v="EL7101R"/>
        <s v="EL7102R"/>
        <s v="EL7103R"/>
        <s v="EL7105R"/>
        <s v="EL7107R"/>
        <s v="EL7109R"/>
        <s v="EL7111R"/>
        <s v="EL7113R"/>
        <s v="EL7115R"/>
        <s v="EL7117R"/>
        <s v="EL7119R"/>
        <s v="EL7121R"/>
        <s v="EL7122R"/>
        <s v="EL7123R"/>
        <s v="EL7124R"/>
        <s v="EL7125R"/>
        <s v="EL7126R"/>
        <s v="EL7127R"/>
        <s v="EL7128R"/>
        <s v="EL7129R"/>
        <s v="EL7130R"/>
        <s v="EL7131R"/>
        <s v="EL7132R"/>
        <s v="EL7133R"/>
        <s v="EL7134R"/>
        <s v="EL7135R"/>
        <s v="EL7136R"/>
        <s v="EL7137R"/>
        <s v="EL7138R"/>
        <s v="EL7139R"/>
        <s v="EL7140R"/>
        <s v="EL7141R"/>
        <s v="EL7142R"/>
        <s v="EL7143R"/>
        <s v="EL7144R"/>
        <s v="EL7200R"/>
        <s v="EL7201R"/>
        <s v="EL7202R"/>
        <s v="EL7203R"/>
        <s v="EL7204R"/>
        <s v="PM001R"/>
        <s v="PM002R"/>
        <s v="PM006R"/>
        <s v="PM008R"/>
        <s v="PM009R"/>
        <s v="PM010R"/>
        <s v="PM011R"/>
        <s v="PM012R"/>
        <s v="PM013R"/>
        <s v="PM014R"/>
        <s v="PM015R"/>
        <s v="PM016R"/>
        <s v="PM019R"/>
        <s v="PNB066R"/>
        <s v="PNB078R"/>
        <s v="PNB079R"/>
        <s v="PNB178R"/>
        <s v="PNW001R"/>
        <s v="PNW002R"/>
        <s v="PNW005R"/>
        <s v="PNW007R"/>
        <s v="PNW008R"/>
        <s v="PNW015R"/>
        <s v="PNW016R"/>
        <s v="PNW017R"/>
        <s v="PNW018R"/>
        <s v="PNW019R"/>
        <s v="PNW022R"/>
        <s v="PNW023R"/>
        <s v="PNW024R"/>
        <s v="PNW026R"/>
        <s v="PNW027R"/>
        <s v="PNW028R"/>
        <s v="PNW029R"/>
        <s v="PNW030R"/>
        <s v="PNW031R"/>
        <s v="PNW032R"/>
        <s v="PNW033R"/>
        <s v="PNW034R"/>
        <s v="PNW035R"/>
        <s v="PNW036R"/>
        <s v="PNW037R"/>
        <s v="PNW038R"/>
        <s v="PNW039R"/>
        <s v="PNW040R"/>
        <s v="PNW041R"/>
        <s v="PNW042R"/>
        <s v="PNW043R"/>
        <s v="PNW044R"/>
        <s v="PNW045R"/>
        <s v="PNW046R"/>
        <s v="PNW047R"/>
        <s v="PNW049R"/>
        <s v="PNW050R"/>
        <s v="PNW051R"/>
        <s v="PNW052R"/>
        <s v="PNW053R"/>
        <s v="PNW054R"/>
        <s v="PNW055R"/>
        <s v="PNW056R"/>
        <s v="PNW057R"/>
        <s v="PNW058R"/>
        <s v="PNW059R"/>
        <s v="PNW062R"/>
        <s v="PNW063R"/>
        <s v="PNW064R"/>
        <s v="PNW065R"/>
        <s v="PNW066R"/>
        <s v="PNW067R"/>
        <s v="PNW068R"/>
        <s v="PNW069R"/>
        <s v="PNW070R"/>
        <s v="PNW071R"/>
        <s v="PNW072R"/>
        <s v="PNW073R"/>
        <s v="PNW078R"/>
        <s v="PNW079R"/>
        <s v="PNW080R"/>
        <s v="PNW082R"/>
        <s v="PNW083R"/>
        <s v="PNW087R"/>
        <s v="PNW088R"/>
        <s v="PNW090R"/>
        <s v="PNW091R"/>
        <s v="PNW093R"/>
        <s v="PNW094R"/>
        <s v="PNW096R"/>
        <s v="PNW097R"/>
        <s v="PNW099R"/>
        <s v="PNW100R"/>
        <s v="PNW102R"/>
        <s v="PNW103R"/>
        <s v="PNW105R"/>
        <s v="PNW106R"/>
        <s v="PNW108R"/>
        <s v="PNW109R"/>
        <s v="PNW110R"/>
        <s v="PNW111R"/>
        <s v="PNW112R"/>
        <s v="PNW114R"/>
        <s v="PNW115R"/>
        <s v="PNW117R"/>
        <s v="PNW118R"/>
        <s v="PNW120R"/>
        <s v="PNW121R"/>
        <s v="PNW123R"/>
        <s v="PNW124R"/>
        <s v="PNW132R"/>
        <s v="PNW134R"/>
        <s v="PNW135R"/>
        <s v="PNW136R"/>
        <s v="PNW137R"/>
        <s v="PNW138R"/>
        <s v="PNW142R"/>
        <s v="PNW157R"/>
        <s v="PNW158R"/>
        <s v="PNW159R"/>
        <s v="PNW160R"/>
        <s v="PNW161R"/>
        <s v="PNW162R"/>
        <s v="PNW164R"/>
        <s v="PNW165R"/>
        <s v="PNW166R"/>
        <s v="PNW167R"/>
        <s v="PNW169R"/>
        <s v="PNW170R"/>
        <s v="PNW171R"/>
        <s v="PNW172R"/>
        <s v="PNW173R"/>
        <s v="PNW174R"/>
        <s v="PNW175R"/>
        <s v="PNW176R"/>
        <s v="PNW177R"/>
        <s v="PNW178R"/>
        <s v="PNW179R"/>
        <s v="PNW180R"/>
        <s v="PNW181R"/>
        <s v="PNW182R"/>
        <s v="PNW183R"/>
        <s v="PNW184R"/>
        <s v="PNW185R"/>
        <s v="PNW186R"/>
        <s v="PNW191R"/>
        <s v="PNW192R"/>
        <s v="PNW193R"/>
        <s v="PNW194R"/>
        <s v="PNW195R"/>
        <s v="PNW196R"/>
        <s v="PNW197R"/>
        <s v="PNW198R"/>
        <s v="PNW199R"/>
        <s v="PNW200R"/>
        <s v="PNW201R"/>
        <s v="PNW202R"/>
        <s v="PNW228R"/>
        <s v="PNW231R"/>
        <s v="PNW232R"/>
        <s v="PNW233R"/>
        <s v="PNW234R"/>
        <s v="PNW237R"/>
        <s v="PNW244R"/>
        <s v="PNW245R"/>
        <s v="PNW246R"/>
        <s v="PNW247R"/>
        <s v="PNW252R"/>
        <s v="PNW253R"/>
        <s v="PNW254R"/>
        <s v="PNW259R"/>
        <s v="PNW262R"/>
        <s v="PNW263R"/>
        <s v="PNW264R"/>
        <s v="PNW265R"/>
        <s v="PNW266R"/>
        <s v="PNW267R"/>
        <s v="PNW268R"/>
        <s v="PNW275R"/>
        <s v="PNW276R"/>
        <s v="PNW277R"/>
        <s v="PNW278R"/>
        <s v="PNW282R"/>
        <s v="PNW283R"/>
        <s v="PNW284R"/>
        <s v="PNW289R"/>
        <s v="PNW290R"/>
        <s v="PNW291R"/>
        <s v="PNW292R"/>
        <s v="PNW293R"/>
        <s v="PNW294R"/>
        <s v="PNW296R"/>
        <s v="PNW297R"/>
        <s v="PNW298R"/>
        <s v="PNW299R"/>
        <s v="PNW300R"/>
        <s v="PNW301R"/>
        <s v="PNW302R"/>
        <s v="PNW303R"/>
        <s v="PNW304R"/>
        <s v="PNW305R"/>
        <s v="PNW306R"/>
        <s v="PNW307R"/>
        <s v="PNW309R"/>
        <s v="PNW310R"/>
        <s v="PNW311R"/>
        <s v="PNW312R"/>
        <s v="PNW313R"/>
        <s v="PNW314R"/>
        <s v="PNW318R"/>
        <s v="PNW319R"/>
        <s v="PNW320R"/>
        <s v="PNW321R"/>
        <s v="PNW322R"/>
        <s v="PNW323R"/>
        <s v="PNW324R"/>
        <s v="PNW325R"/>
        <s v="PNW326R"/>
        <s v="PNW329R"/>
        <s v="PNW330R"/>
        <s v="PNW333R"/>
        <s v="PNW334R"/>
        <s v="PNW337R"/>
        <s v="PNW338R"/>
        <s v="PNW341R"/>
        <s v="PNW342R"/>
        <s v="PNW345R"/>
        <s v="PNW346R"/>
        <s v="PNW349R"/>
        <s v="PNW350R"/>
        <s v="PNW353R"/>
        <s v="PNW354R"/>
        <s v="PNW357R"/>
        <s v="PNW358R"/>
        <s v="PNW362R"/>
        <s v="PNW363R"/>
        <s v="PNW364R"/>
        <s v="PNW402R"/>
        <s v="PNW403R"/>
        <s v="PNW408R"/>
        <s v="PNW409R"/>
        <s v="PNW410R"/>
        <s v="PNW412R"/>
        <s v="PNW413R"/>
        <s v="PNW414R"/>
        <s v="PNW415R"/>
        <s v="PNW416R"/>
        <s v="PNW417R"/>
        <s v="PNW418R"/>
        <s v="PNW419R"/>
        <s v="PNW420R"/>
        <s v="PNW421R"/>
        <s v="PNW468R"/>
        <s v="PNW469R"/>
        <s v="PNW470R"/>
        <s v="PNW471R"/>
        <s v="PNW472R"/>
        <s v="PNW473R"/>
        <s v="PNW474R"/>
        <s v="PNW475R"/>
        <s v="PNW476R"/>
        <s v="PNW488R"/>
        <s v="PNW490R"/>
        <s v="PNW491R"/>
        <s v="PNW495R"/>
        <s v="PNW497R"/>
        <s v="PNW498R"/>
        <s v="PNW503R"/>
        <s v="RI001AR"/>
        <s v="RI001CR"/>
        <s v="RI001DR"/>
        <s v="RI001ER"/>
        <s v="RI001FR"/>
        <s v="RI001HR"/>
        <s v="RI013AR"/>
        <s v="RI013BR"/>
        <s v="RI013CR"/>
        <s v="RI013DR"/>
        <s v="RI013ER"/>
        <s v="RI013FR"/>
        <s v="RI013GR"/>
        <s v="RI013HR"/>
        <s v="RI013IR"/>
        <s v="RI013JR"/>
        <s v="RI013KR"/>
        <s v="RI013LR"/>
        <s v="RI013MR"/>
        <s v="RI013NR"/>
        <s v="RI013OR"/>
        <s v="RI013PR"/>
        <s v="RI013QR"/>
        <s v="RI013RR"/>
        <s v="RI013SR"/>
        <s v="RI013TR"/>
        <s v="RI013UR"/>
        <s v="RI013VR"/>
        <s v="RI013WR"/>
        <s v="RI013XR"/>
        <s v="RI026AAR"/>
        <s v="RI026AR"/>
        <s v="RI026BBR"/>
        <s v="RI026BR"/>
        <s v="RI026CR"/>
        <s v="RI026DDR"/>
        <s v="RI026DR"/>
        <s v="RI026ER"/>
        <s v="RI026FFR"/>
        <s v="RI026FR"/>
        <s v="RI026GGR"/>
        <s v="RI026GR"/>
        <s v="RI026HHR"/>
        <s v="RI026HR"/>
        <s v="RI026IR"/>
        <s v="RI026JR"/>
        <s v="RI026KR"/>
        <s v="RI026LR"/>
        <s v="RI026MR"/>
        <s v="RI026NR"/>
        <s v="RI026OR"/>
        <s v="RI026QR"/>
        <s v="RI026RR"/>
        <s v="RI026SR"/>
        <s v="RI026TR"/>
        <s v="RI026UR"/>
        <s v="RI026VR"/>
        <s v="RI026WR"/>
        <s v="RI026XR"/>
        <s v="RI026YR"/>
        <s v="RI026ZR"/>
        <s v="RM001R"/>
        <s v="RM002R"/>
        <s v="RM003R"/>
        <s v="RM004R"/>
        <s v="RM005R"/>
        <s v="RM006R"/>
        <s v="RM007R"/>
        <s v="RM008R"/>
        <s v="RM009R"/>
        <s v="RM010R"/>
        <s v="RM011R"/>
        <s v="RM013R"/>
        <s v="RM014R"/>
        <s v="RM015R"/>
        <s v="RM016R"/>
        <s v="RM017R"/>
        <s v="RM018R"/>
        <s v="RM019R"/>
        <s v="RM020R"/>
        <s v="RM021R"/>
        <s v="RM022R"/>
        <s v="RM023R"/>
        <s v="RM024R"/>
        <s v="RM025R"/>
        <s v="RM026R"/>
        <s v="RM027R"/>
        <s v="RM028R"/>
        <s v="RM029R"/>
        <s v="RM030R"/>
        <s v="RM031R"/>
        <s v="RM032R"/>
        <s v="RM033R"/>
        <s v="RM034R"/>
        <s v="RM035R"/>
        <s v="RM036R"/>
        <s v="RM037R"/>
        <s v="RM038R"/>
        <s v="RM040R"/>
        <s v="RM041R"/>
        <s v="RM042R"/>
        <s v="RM043R"/>
        <s v="RM044R"/>
        <s v="RM045R"/>
        <s v="RM047R"/>
        <s v="RM048R"/>
        <s v="RM049R"/>
        <s v="RM050R"/>
        <s v="RM051R"/>
        <s v="RM053R"/>
        <s v="RM054R"/>
        <s v="RM060R"/>
        <s v="RM061R"/>
        <s v="RM062R"/>
        <s v="RM063R"/>
        <s v="RM064R"/>
        <s v="RM065R"/>
        <s v="RM066R"/>
        <s v="RM067R"/>
        <s v="RM068R"/>
        <s v="RM069R"/>
        <s v="RM070R"/>
        <s v="RM071R"/>
        <s v="RM072R"/>
        <s v="RM073R"/>
        <s v="RM074R"/>
        <s v="RM075R"/>
        <s v="RM076R"/>
        <s v="RM077R"/>
        <s v="RM079R"/>
        <s v="RM080R"/>
        <s v="RM094R"/>
        <s v="RM095R"/>
        <s v="RM096R"/>
        <s v="RT001R"/>
        <s v="RT002R"/>
        <s v="RT003R"/>
        <s v="RT004R"/>
        <s v="RT005R"/>
        <s v="RT006R"/>
        <s v="RT007R"/>
        <s v="RT008R"/>
        <s v="RT009R"/>
        <s v="RT011R"/>
        <s v="RT012R"/>
        <s v="RT013R"/>
        <s v="RT018R"/>
        <s v="RT020R"/>
        <s v="RT021R"/>
        <s v="RT022R"/>
        <s v="RT023R"/>
        <s v="RT024R"/>
        <s v="RT025R"/>
        <s v="RT026R"/>
        <s v="RT027R"/>
        <s v="RT028R"/>
        <s v="RT029R"/>
        <s v="RT030R"/>
        <s v="RT031R"/>
        <s v="RT032R"/>
        <s v="RT033R"/>
        <s v="RT034R"/>
        <s v="RT035R"/>
        <s v="RT036R"/>
        <s v="RT037R"/>
        <s v="RT038R"/>
        <s v="RT039R"/>
        <s v="RT040R"/>
        <s v="RT041R"/>
        <s v="RT044R"/>
        <s v="RT045R"/>
        <s v="RT046R"/>
        <s v="RT052R"/>
        <s v="RT053R"/>
        <s v="RT054R"/>
        <s v="RT055R"/>
        <s v="RT056R"/>
        <s v="RT057R"/>
        <s v="RT060R"/>
        <s v="RT061R"/>
        <s v="RT062R"/>
        <s v="RT063R"/>
        <s v="RT064R"/>
        <s v="RT065R"/>
        <s v="RT066R"/>
        <s v="RT067R"/>
        <s v="RT068R"/>
        <s v="RT069R"/>
        <s v="RT070R"/>
        <s v="RT071R"/>
        <s v="RT072R"/>
        <s v="RT073R"/>
        <s v="RT074R"/>
        <s v="RT075R"/>
        <s v="RT076R"/>
        <s v="RT078R"/>
        <s v="RT079R"/>
        <s v="RT080R"/>
        <s v="RT081R"/>
        <s v="RT082R"/>
        <s v="RT083R"/>
        <s v="RT084R"/>
        <s v="RT086R"/>
        <s v="RT087R"/>
        <s v="RT090R"/>
        <s v="RT094R"/>
        <s v="RT095R"/>
        <s v="RT099R"/>
        <s v="RT100R"/>
        <s v="RT102R"/>
        <s v="RT103R"/>
        <s v="RT104R"/>
        <s v="RT105R"/>
        <s v="RT106R"/>
        <s v="RT107R"/>
        <s v="RT108R"/>
        <s v="RT109R"/>
        <s v="RT110R"/>
        <s v="RT111R"/>
        <s v="RT112R"/>
        <s v="RT113R"/>
        <s v="RT114R"/>
        <s v="RT115R"/>
        <s v="RT116R"/>
        <s v="RT117R"/>
        <s v="RT118R"/>
        <s v="RT119R"/>
        <s v="RT126R"/>
        <s v="RT127R"/>
        <s v="SCODESAR"/>
        <s v="SCODESBR"/>
        <s v="SCODESCR"/>
        <s v="SCODESDR"/>
        <s v="SCODESER"/>
        <s v="SCODESFR"/>
        <s v="SCODESGR"/>
        <s v="SCODESHR"/>
        <s v="SCODESIR"/>
        <s v="SCODESJR"/>
        <s v="SCODESKR"/>
        <s v="SCODESLR"/>
        <s v="SCODESMR"/>
        <s v="SCODESNR"/>
        <s v="SCODESOR"/>
        <s v="SCODESPR"/>
        <s v="SCODESRR"/>
        <s v="SFLAGSAR"/>
        <s v="SFLAGSBR"/>
        <s v="SFLAGSCR"/>
        <s v="SFLAGSDR"/>
        <s v="SFLAGSFR"/>
        <s v="SFLAGSGR"/>
        <s v="SFLAGSHR"/>
        <s v="SFLAGSIR"/>
        <s v="SFLAGSJR"/>
        <s v="SFLAGSMR"/>
        <s v="SFLAGSNR"/>
        <s v="SFLAGSOR"/>
        <s v="SFLAGSPR"/>
        <s v="SFLAGSQR"/>
        <s v="SFLAGSRR"/>
        <s v="SFLAGSSR"/>
        <s v="SFLAGSTR"/>
        <s v="SFLAGSUR"/>
        <s v="SFLAGSVR"/>
        <s v="UA001R"/>
        <s v="UA002R"/>
        <s v="UA003R"/>
        <s v="UA004R"/>
        <s v="UA005R"/>
        <s v="UA006R"/>
        <s v="UA007R"/>
        <s v="UA008R"/>
        <s v="UA009R"/>
        <s v="UA010R"/>
        <s v="UA011R"/>
        <s v="UA012R"/>
        <s v="UA013R"/>
        <s v="UA014R"/>
        <s v="UA015R"/>
        <s v="UA016R"/>
        <s v="UA017R"/>
        <s v="UA018R"/>
        <s v="UA019R"/>
        <s v="UA020R"/>
        <s v="UA021R"/>
        <s v="UA022R"/>
        <s v="UA023R"/>
        <s v="UA024R"/>
        <s v="UA025R"/>
        <s v="ZEL6001R"/>
        <s v="ZEL6002R"/>
        <s v="ZEL6003R"/>
        <s v="ZEL6004R"/>
        <s v="ZEL7001R"/>
        <s v="ZEL7002R"/>
        <s v="ZEL7003R"/>
        <s v="ZEL7004R"/>
        <s v="ZEL7005R"/>
        <s v="ZEL7006R"/>
        <s v="ZEL7007R"/>
        <s v="ZEL7008R"/>
        <s v="ZEL7009R"/>
        <s v="ZEL7010R"/>
        <s v="ZEL7011R"/>
        <s v="ZEL7012R"/>
        <s v="ZPNB001R"/>
        <s v="ZPNB002R"/>
        <s v="ZPNB003R"/>
        <s v="ZPNB004R"/>
        <s v="ZPNB005R"/>
        <s v="ZPNB006R"/>
        <s v="ZPNB007R"/>
        <s v="ZPNB008R"/>
        <s v="ZPNB009R"/>
        <s v="ZPNB010R"/>
        <s v="ZPNW001R"/>
        <s v="ZPNW002R"/>
        <s v="ZPNW003R"/>
        <s v="ZPNW004R"/>
        <s v="ZPNW005R"/>
        <s v="ZPNW006R"/>
        <s v="ZPNW007R"/>
        <s v="ZPNW008R"/>
        <s v="ZPNW009R"/>
        <s v="ZPNW010R"/>
        <s v="ZPNW011R"/>
        <s v="ZPNW012R"/>
        <s v="ZPNW013R"/>
        <s v="ZPNW014R"/>
        <s v="ZPNW015R"/>
        <s v="ZPNW016R"/>
        <s v="ZPNW017R"/>
        <s v="ZPNW018R"/>
        <s v="ZPNW019R"/>
        <s v="ZPNW020R"/>
        <s v="ZPNW021R"/>
        <s v="ZPNW025R"/>
        <s v="ZPNW026R"/>
        <s v="ZPNW029R"/>
        <s v="ZPNW030R"/>
        <s v="ZPNW031R"/>
        <s v="ZPNW032R"/>
        <s v="ZPNW033R"/>
        <s v="ZPNW034R"/>
        <s v="ZPNW035R"/>
        <s v="ZPNW036R"/>
        <s v="ZPNW037R"/>
        <s v="ZPNW038R"/>
        <s v="ZPNW039R"/>
        <s v="ZPNW040R"/>
        <s v="ZPNW041R"/>
        <s v="ZPNW042R"/>
        <s v="ZPNW043R"/>
        <s v="ZPNW044R"/>
        <s v="ZPNW045R"/>
        <s v="ZPNW046R"/>
        <s v="ZPNW048R"/>
        <s v="ZPNW049R"/>
        <s v="ZPNW050R"/>
        <s v="ZPNW051R"/>
        <s v="ZPNW052R"/>
        <s v="ZPNW053R"/>
        <s v="ZRI024AR"/>
        <s v="ZRI024BR"/>
        <s v="ZRI024CR"/>
        <s v="ZRI024DR"/>
        <s v="ZRI024ER"/>
        <s v="ZRI024FR"/>
        <s v="ZRI024GR"/>
        <s v="ZRI024HR"/>
        <s v="ZRI024IR"/>
        <s v="ZRI024JR"/>
        <s v="ZRI024KR"/>
        <s v="ZRI024LR"/>
        <s v="ZRI024MR"/>
        <s v="ZRI024NR"/>
        <s v="ZRI024OR"/>
        <s v="ZRI024PR"/>
        <s v="ZRI024QR"/>
        <s v="ZRI024RR"/>
        <s v="ZRI024SR"/>
        <s v="ZRI024TR"/>
        <s v="ZRI024UR"/>
        <s v="ZRI024VR"/>
        <s v="ZRI024WR"/>
        <s v="ZRI024XR"/>
        <s v="ZRI024YR"/>
        <s v="ZRI024ZR"/>
        <s v="ZRI027AR"/>
        <s v="ZRI027BR"/>
        <s v="ZRI027CR"/>
        <s v="ZRI05AR"/>
        <s v="ZRI05B1R"/>
        <s v="ZRI05B2R"/>
        <s v="ZRI05B3R"/>
        <s v="ZRI05B4R"/>
        <s v="ZRI05B5R"/>
        <s v="ZRI05B6R"/>
        <s v="ZRI05B7R"/>
        <s v="ZRI05B8R"/>
        <s v="ZRI05B9R"/>
        <s v="ZRI05BR"/>
        <s v="ZRI05C1R"/>
        <s v="ZRI05C2R"/>
        <s v="ZRI05C3R"/>
        <s v="ZRI05C4R"/>
        <s v="ZRI05C5R"/>
        <s v="ZRI05C6R"/>
        <s v="ZRI05C7R"/>
        <s v="ZRI05C8R"/>
        <s v="ZRI05C9R"/>
        <s v="ZRI05CR"/>
        <s v="ZRI05D1R"/>
        <s v="ZRI05D2R"/>
        <s v="ZRI05D3R"/>
        <s v="ZRI05D4R"/>
        <s v="ZRI05D5R"/>
        <s v="ZRI05D6R"/>
        <s v="ZRI05D7R"/>
        <s v="ZRI05D8R"/>
        <s v="ZRI05D9R"/>
        <s v="ZRI05DR"/>
        <s v="ZRI05E1R"/>
        <s v="ZRI05E2R"/>
        <s v="ZRI05E3R"/>
        <s v="ZRI05E4R"/>
        <s v="ZRI05E5R"/>
        <s v="ZRI05E6R"/>
        <s v="ZRI05E7R"/>
        <s v="ZRI05E8R"/>
        <s v="ZRI05E9R"/>
        <s v="ZRI05ER"/>
        <s v="ZRI05F1R"/>
        <s v="ZRI05F2R"/>
        <s v="ZRI05F3R"/>
        <s v="ZRI05F4R"/>
        <s v="ZRI05F5R"/>
        <s v="ZRI05F6R"/>
        <s v="ZRI05F7R"/>
        <s v="ZRI05F8R"/>
        <s v="ZRI05F9R"/>
        <s v="ZRI05FR"/>
        <s v="ZRI06A1R"/>
        <s v="ZRI06A2R"/>
        <s v="ZRI06A3R"/>
        <s v="ZRI06A4R"/>
        <s v="ZRI06A5R"/>
        <s v="ZRI06A6R"/>
        <s v="ZRI06A7R"/>
        <s v="ZRI06A8R"/>
        <s v="ZRI06AR"/>
        <s v="ZRI06B1R"/>
        <s v="ZRI06B2R"/>
        <s v="ZRI06B3R"/>
        <s v="ZRI06B4R"/>
        <s v="ZRI06B5R"/>
        <s v="ZRI06B6R"/>
        <s v="ZRI06B7R"/>
        <s v="ZRI06B8R"/>
        <s v="ZRI06BR"/>
        <s v="ZRI06C1R"/>
        <s v="ZRI06C2R"/>
        <s v="ZRI06C3R"/>
        <s v="ZRI06C4R"/>
        <s v="ZRI06C5R"/>
        <s v="ZRI06C6R"/>
        <s v="ZRI06C7R"/>
        <s v="ZRI06C8R"/>
        <s v="ZRI06CR"/>
        <s v="ZRI06D1R"/>
        <s v="ZRI06D2R"/>
        <s v="ZRI06D3R"/>
        <s v="ZRI06D4R"/>
        <s v="ZRI06D5R"/>
        <s v="ZRI06D6R"/>
        <s v="ZRI06D7R"/>
        <s v="ZRI06D8R"/>
        <s v="ZRI06DR"/>
        <s v="ZRI06E1R"/>
        <s v="ZRI06E2R"/>
        <s v="ZRI06E3R"/>
        <s v="ZRI06E4R"/>
        <s v="ZRI06E5R"/>
        <s v="ZRI06E6R"/>
        <s v="ZRI06E7R"/>
        <s v="ZRI06E8R"/>
        <s v="ZRI06ER"/>
        <s v="ZRI07A1R"/>
        <s v="ZRI07A2R"/>
        <s v="ZRI07A3R"/>
        <s v="ZRI07A4R"/>
        <s v="ZRI07A5R"/>
        <s v="ZRI07A6R"/>
        <s v="ZRI07A7R"/>
        <s v="ZRI07A8R"/>
        <s v="ZRI07AR"/>
        <s v="ZRI07B1R"/>
        <s v="ZRI07B2R"/>
        <s v="ZRI07B3R"/>
        <s v="ZRI07B4R"/>
        <s v="ZRI07B5R"/>
        <s v="ZRI07B6R"/>
        <s v="ZRI07B7R"/>
        <s v="ZRI07B8R"/>
        <s v="ZRI07BR"/>
        <s v="ZRI07C1R"/>
        <s v="ZRI07C2R"/>
        <s v="ZRI07C3R"/>
        <s v="ZRI07C4R"/>
        <s v="ZRI07C5R"/>
        <s v="ZRI07C6R"/>
        <s v="ZRI07C7R"/>
        <s v="ZRI07C8R"/>
        <s v="ZRI07CR"/>
        <s v="ZRI07DR"/>
        <s v="ZRI07ER"/>
        <s v="ZRI08A1R"/>
        <s v="ZRI08A2R"/>
        <s v="ZRI08A3R"/>
        <s v="ZRI08A4R"/>
        <s v="ZRI08A5R"/>
        <s v="ZRI08AR"/>
        <s v="ZRI091R"/>
        <s v="ZRI092R"/>
        <s v="ZRI11AR"/>
        <s v="ZRI11BR"/>
        <s v="ZRI11CR"/>
        <s v="ZRI11DR"/>
        <s v="ZRI11ER"/>
        <s v="ZRI11FR"/>
        <s v="ZRI13AR"/>
        <s v="ZRI15AR"/>
        <s v="ZRI15BR"/>
        <s v="ZRI15CR"/>
        <s v="ZRI15DR"/>
        <s v="ZRI15ER"/>
        <s v="ZRI16A1R"/>
        <s v="ZRI16A2R"/>
        <s v="ZRI16A3R"/>
        <s v="ZRI16A4R"/>
        <s v="ZRI16AR"/>
        <s v="ZRI16B1R"/>
        <s v="ZRI16B2R"/>
        <s v="ZRI16B3R"/>
        <s v="ZRI16B4R"/>
        <s v="ZRI16BR"/>
        <s v="ZRI17AR"/>
        <s v="ZRI17B1R"/>
        <s v="ZRI17B2R"/>
        <s v="ZRI17B3R"/>
        <s v="ZRI17B4R"/>
        <s v="ZRI17B5R"/>
        <s v="ZRI17BR"/>
        <s v="ZRI17C1R"/>
        <s v="ZRI17C2R"/>
        <s v="ZRI17C3R"/>
        <s v="ZRI17C4R"/>
        <s v="ZRI17C5R"/>
        <s v="ZRI17D1R"/>
        <s v="ZRI17D2R"/>
        <s v="ZRI17D3R"/>
        <s v="ZRI17D4R"/>
        <s v="ZRI17D5R"/>
        <s v="ZRI17HR"/>
        <s v="ZRI221R"/>
        <s v="ZRI222R"/>
        <s v="ZRI223R"/>
        <s v="ZRI224R"/>
        <s v="ZRI23AAR"/>
        <s v="ZRI23AR"/>
        <s v="ZRI23BBR"/>
        <s v="ZRI23BR"/>
        <s v="ZRI23CR"/>
        <s v="ZRI23DR"/>
        <s v="ZRI23ER"/>
        <s v="ZRI23HR"/>
        <s v="ZRI23IR"/>
        <s v="ZRI23LR"/>
        <s v="ZRI23NR"/>
        <s v="ZRI23PPR"/>
        <s v="ZRI23PR"/>
        <s v="ZRI23RR"/>
        <s v="ZRI23SR"/>
        <s v="ZRI23TR"/>
        <s v="ZRI23UR"/>
        <s v="ZRI23WR"/>
        <s v="ZRI23ZR"/>
        <s v="ZRI25AR"/>
        <s v="ZRI25BR"/>
        <s v="ZRI25CR"/>
        <s v="ZRI26AR"/>
        <s v="ZRI26BR"/>
        <s v="ZRI26CR"/>
        <s v="ZRI26DR"/>
        <s v="ZRI26ER"/>
        <s v="ZRI26FR"/>
        <s v="ZRI26GR"/>
        <s v="ZRI26HR"/>
        <s v="ZRI26IR"/>
        <s v="ZRI26JR"/>
        <s v="ZRI26NR"/>
        <s v="ZRI26OR"/>
        <s v="ZRI26PR"/>
        <s v="ZRI26QR"/>
        <s v="ZRI26RR"/>
        <s v="ZRI30AR"/>
        <s v="ZRI30BR"/>
        <s v="ZRI30CR"/>
        <s v="ZRM001R"/>
        <s v="ZRM002R"/>
        <s v="ZRM003R"/>
        <s v="ZRM004R"/>
        <s v="ZRM005R"/>
        <s v="ZRM006R"/>
        <s v="ZRM007R"/>
        <s v="ZRM008R"/>
        <s v="ZRM009R"/>
        <s v="ZRM010R"/>
        <s v="ZRM011R"/>
        <s v="ZRM012R"/>
        <s v="ZRM013R"/>
        <s v="ZRT001R"/>
        <s v="ZRT002R"/>
        <s v="ZRT003R"/>
        <s v="ZRT004R"/>
        <s v="ZRT005R"/>
        <s v="ZRT006R"/>
        <s v="ZRT007R"/>
        <s v="ZRT008R"/>
        <s v="ZRT010R"/>
        <s v="R86S002"/>
        <s v="R86S003"/>
        <s v="R86S004"/>
        <s v="R86S005"/>
        <s v="R86S006"/>
        <s v="R86S007"/>
        <s v="R86S008"/>
        <s v="R86S009"/>
        <s v="R86S010"/>
        <s v="R86S011"/>
        <s v="R86S012"/>
        <s v="R86S013"/>
        <s v="R86S014"/>
        <s v="R86S015"/>
        <s v="R86S016"/>
        <s v="R86S017"/>
        <s v="R86S018"/>
        <s v="R86S019"/>
        <s v="R86S020"/>
        <s v="R86S021"/>
        <s v="R86S022"/>
        <s v="R86S023"/>
        <s v="R86S024"/>
        <s v="R86S025"/>
        <s v="R86S026"/>
        <s v="R86S027"/>
        <s v="R86S028"/>
        <s v="R86S029"/>
        <s v="R86S030"/>
        <s v="R86S031"/>
        <s v="R86S032"/>
        <s v="R86S033"/>
        <s v="R86S034"/>
        <s v="R86S035"/>
        <s v="R86S036"/>
        <s v="R86S037"/>
        <s v="R86S038"/>
        <s v="R86S039"/>
        <s v="R86S040"/>
        <s v="R86S041"/>
        <s v="R86S042"/>
        <s v="R86S043"/>
        <s v="R86S044"/>
        <s v="R86S045"/>
        <s v="R86S046"/>
        <s v="R86S047"/>
        <s v="RM001"/>
        <s v="RM002"/>
        <s v="RM003"/>
        <s v="RM004"/>
        <s v="RM005"/>
        <s v="RM006"/>
        <s v="RM007"/>
        <s v="RM008"/>
        <s v="RM009"/>
        <s v="RM010"/>
        <s v="RM011"/>
        <s v="RM013"/>
        <s v="RM014"/>
        <s v="RM015"/>
        <s v="RM016"/>
        <s v="RM017"/>
        <s v="RM018"/>
        <s v="RM019"/>
        <s v="RM020"/>
        <s v="RM021"/>
        <s v="RM022"/>
        <s v="RM023"/>
        <s v="RM024"/>
        <s v="RM025"/>
        <s v="RM026"/>
        <s v="RM027"/>
        <s v="RM028"/>
        <s v="RM029"/>
        <s v="RM030"/>
        <s v="RM031"/>
        <s v="RM032"/>
        <s v="RM033"/>
        <s v="RM034"/>
        <s v="RM035"/>
        <s v="RM036"/>
        <s v="RM037"/>
        <s v="RM038"/>
        <s v="RM040"/>
        <s v="RM041"/>
        <s v="RM042"/>
        <s v="RM043"/>
        <s v="RM044"/>
        <s v="RM045"/>
        <s v="RM047"/>
        <s v="RM048"/>
        <s v="RM049"/>
        <s v="RM050"/>
        <s v="RM051"/>
        <s v="RM053"/>
        <s v="RM054"/>
        <s v="RM060"/>
        <s v="RM061"/>
        <s v="RM062"/>
        <s v="RM063"/>
        <s v="RM064"/>
        <s v="RM065"/>
        <s v="RM066"/>
        <s v="RM067"/>
        <s v="RM068"/>
        <s v="RM069"/>
        <s v="RM070"/>
        <s v="RM071"/>
        <s v="RM072"/>
        <s v="RM073"/>
        <s v="RM074"/>
        <s v="RM075"/>
        <s v="RM076"/>
        <s v="RM077"/>
        <s v="RM079"/>
        <s v="RM080"/>
        <s v="RM094"/>
        <s v="RM095"/>
        <s v="RM096"/>
        <s v="ZRM001"/>
        <s v="ZRM002"/>
        <s v="ZRM003"/>
        <s v="ZRM004"/>
        <s v="ZRM005"/>
        <s v="ZRM006"/>
        <s v="ZRM007"/>
        <s v="ZRM008"/>
        <s v="ZRM009"/>
        <s v="ZRM010"/>
        <s v="ZRM011"/>
        <s v="ZRM012"/>
        <s v="ZRM013"/>
        <s v="ZRM014"/>
        <s v="RT001"/>
        <s v="RT002"/>
        <s v="RT003"/>
        <s v="RT004"/>
        <s v="RT005"/>
        <s v="RT006"/>
        <s v="RT007"/>
        <s v="RT008"/>
        <s v="RT009"/>
        <s v="RT011"/>
        <s v="RT012"/>
        <s v="RT013"/>
        <s v="RT018"/>
        <s v="RT020"/>
        <s v="RT021"/>
        <s v="RT022"/>
        <s v="RT023"/>
        <s v="RT024"/>
        <s v="RT025"/>
        <s v="RT026"/>
        <s v="RT027"/>
        <s v="RT028"/>
        <s v="RT029"/>
        <s v="RT030"/>
        <s v="RT031"/>
        <s v="RT032"/>
        <s v="RT033"/>
        <s v="RT034"/>
        <s v="RT035"/>
        <s v="RT036"/>
        <s v="RT037"/>
        <s v="RT038"/>
        <s v="RT039"/>
        <s v="RT040"/>
        <s v="RT041"/>
        <s v="RT044"/>
        <s v="RT045"/>
        <s v="RT046"/>
        <s v="RT052"/>
        <s v="RT053"/>
        <s v="RT054"/>
        <s v="RT055"/>
        <s v="RT056"/>
        <s v="RT057"/>
        <s v="RT060"/>
        <s v="RT061"/>
        <s v="RT062"/>
        <s v="RT063"/>
        <s v="RT064"/>
        <s v="RT065"/>
        <s v="RT066"/>
        <s v="RT067"/>
        <s v="RT068"/>
        <s v="RT069"/>
        <s v="RT070"/>
        <s v="RT071"/>
        <s v="RT072"/>
        <s v="RT073"/>
        <s v="RT074"/>
        <s v="RT075"/>
        <s v="RT076"/>
        <s v="RT078"/>
        <s v="RT079"/>
        <s v="RT080"/>
        <s v="RT081"/>
        <s v="RT082"/>
        <s v="RT083"/>
        <s v="RT084"/>
        <s v="RT086"/>
        <s v="RT087"/>
        <s v="RT090"/>
        <s v="RT094"/>
        <s v="RT095"/>
        <s v="RT099"/>
        <s v="RT100"/>
        <s v="RT102"/>
        <s v="RT103"/>
        <s v="RT104"/>
        <s v="RT105"/>
        <s v="RT106"/>
        <s v="RT107"/>
        <s v="RT108"/>
        <s v="RT109"/>
        <s v="RT110"/>
        <s v="RT111"/>
        <s v="RT112"/>
        <s v="RT113"/>
        <s v="RT114"/>
        <s v="RT115"/>
        <s v="RT116"/>
        <s v="RT117"/>
        <s v="RT118"/>
        <s v="RT119"/>
        <s v="RT126"/>
        <s v="RT127"/>
        <s v="ZRT001"/>
        <s v="ZRT002"/>
        <s v="ZRT003"/>
        <s v="ZRT004"/>
        <s v="ZRT005"/>
        <s v="ZRT006"/>
        <s v="ZRT007"/>
        <s v="ZRT008"/>
        <s v="ZRT010"/>
        <s v="ZRT011"/>
        <s v="SAME8385"/>
        <s v="SAME8386"/>
        <s v="SAME8586"/>
        <s v="SAME8687"/>
        <s v="SAME8788"/>
        <s v="SCODESA"/>
        <s v="SCODESB"/>
        <s v="SCODESC"/>
        <s v="SCODESD"/>
        <s v="SCODESE"/>
        <s v="SCODESF"/>
        <s v="SCODESG"/>
        <s v="SCODESH"/>
        <s v="SCODESI"/>
        <s v="SCODESJ"/>
        <s v="SCODESK"/>
        <s v="SCODESL"/>
        <s v="SCODESM"/>
        <s v="SCODESN"/>
        <s v="SCODESO"/>
        <s v="SCODESP"/>
        <s v="SCODESR"/>
        <s v="SFLAGSA"/>
        <s v="SFLAGSB"/>
        <s v="SFLAGSC"/>
        <s v="SFLAGSD"/>
        <s v="SFLAGSF"/>
        <s v="SFLAGSG"/>
        <s v="SFLAGSH"/>
        <s v="SFLAGSI"/>
        <s v="SFLAGSJ"/>
        <s v="SFLAGSM"/>
        <s v="SFLAGSN"/>
        <s v="SFLAGSO"/>
        <s v="SFLAGSP"/>
        <s v="SFLAGSQ"/>
        <s v="SFLAGSR"/>
        <s v="SFLAGSS"/>
        <s v="SFLAGST"/>
        <s v="SFLAGSU"/>
        <s v="SFLAGSV"/>
        <s v="EL6001S"/>
        <s v="EL6002S"/>
        <s v="EL6003S"/>
        <s v="EL6004S"/>
        <s v="EL6005S"/>
        <s v="EL6006S"/>
        <s v="EL6007S"/>
        <s v="EL6008S"/>
        <s v="EL6009S"/>
        <s v="EL6010S"/>
        <s v="EL6011S"/>
        <s v="EL6012S"/>
        <s v="EL6013S"/>
        <s v="EL6014S"/>
        <s v="EL6015S"/>
        <s v="EL6016S"/>
        <s v="EL6017S"/>
        <s v="EL6018S"/>
        <s v="EL6019S"/>
        <s v="EL6020S"/>
        <s v="EL6021S"/>
        <s v="EL6022S"/>
        <s v="EL6023S"/>
        <s v="EL6024S"/>
        <s v="EL6025S"/>
        <s v="EL6026S"/>
        <s v="EL6027S"/>
        <s v="EL6028S"/>
        <s v="EL6029S"/>
        <s v="EL6030S"/>
        <s v="EL6031S"/>
        <s v="EL6032S"/>
        <s v="EL6033S"/>
        <s v="EL6034S"/>
        <s v="EL6035S"/>
        <s v="EL6036S"/>
        <s v="EL6037S"/>
        <s v="EL6038S"/>
        <s v="EL6039S"/>
        <s v="EL6040S"/>
        <s v="EL6041S"/>
        <s v="EL6042S"/>
        <s v="EL6043S"/>
        <s v="EL6044S"/>
        <s v="EL6045S"/>
        <s v="EL6046S"/>
        <s v="EL7001S"/>
        <s v="EL7002S"/>
        <s v="EL7003S"/>
        <s v="EL7004S"/>
        <s v="EL7005S"/>
        <s v="EL7006S"/>
        <s v="EL7007S"/>
        <s v="EL7008S"/>
        <s v="EL7009S"/>
        <s v="EL7010S"/>
        <s v="EL7011S"/>
        <s v="EL7012S"/>
        <s v="EL7013S"/>
        <s v="EL7014S"/>
        <s v="EL7015S"/>
        <s v="EL7016S"/>
        <s v="EL7017S"/>
        <s v="EL7018S"/>
        <s v="EL7019S"/>
        <s v="EL7020S"/>
        <s v="EL7021S"/>
        <s v="EL7022S"/>
        <s v="EL7023S"/>
        <s v="EL7024S"/>
        <s v="EL7025S"/>
        <s v="EL7026S"/>
        <s v="EL7027S"/>
        <s v="EL7028S"/>
        <s v="EL7029S"/>
        <s v="EL7030S"/>
        <s v="EL7031S"/>
        <s v="EL7032S"/>
        <s v="EL7033S"/>
        <s v="EL7034S"/>
        <s v="EL7035S"/>
        <s v="EL7036S"/>
        <s v="EL7037S"/>
        <s v="EL7038S"/>
        <s v="EL7039S"/>
        <s v="EL7040S"/>
        <s v="EL7041S"/>
        <s v="EL7042S"/>
        <s v="EL7043S"/>
        <s v="EL7044S"/>
        <s v="EL7045S"/>
        <s v="EL7046S"/>
        <s v="EL7047S"/>
        <s v="EL7048S"/>
        <s v="EL7049S"/>
        <s v="EL7050S"/>
        <s v="EL7051S"/>
        <s v="EL7052S"/>
        <s v="EL7053S"/>
        <s v="EL7054S"/>
        <s v="EL7055S"/>
        <s v="EL7056S"/>
        <s v="EL7057S"/>
        <s v="EL7058S"/>
        <s v="EL7059S"/>
        <s v="EL7060S"/>
        <s v="EL7061S"/>
        <s v="EL7062S"/>
        <s v="EL7063S"/>
        <s v="EL7064S"/>
        <s v="EL7065S"/>
        <s v="EL7066S"/>
        <s v="EL7067S"/>
        <s v="EL7068S"/>
        <s v="EL7069S"/>
        <s v="EL7070S"/>
        <s v="EL7071S"/>
        <s v="EL7072S"/>
        <s v="EL7073S"/>
        <s v="EL7077S"/>
        <s v="EL7081S"/>
        <s v="EL7082S"/>
        <s v="EL7083S"/>
        <s v="EL7084S"/>
        <s v="EL7085S"/>
        <s v="EL7087S"/>
        <s v="EL7088S"/>
        <s v="EL7089S"/>
        <s v="EL7093S"/>
        <s v="EL7097S"/>
        <s v="EL7101S"/>
        <s v="EL7102S"/>
        <s v="EL7103S"/>
        <s v="EL7105S"/>
        <s v="EL7107S"/>
        <s v="EL7109S"/>
        <s v="EL7111S"/>
        <s v="EL7113S"/>
        <s v="EL7115S"/>
        <s v="EL7117S"/>
        <s v="EL7119S"/>
        <s v="EL7121S"/>
        <s v="EL7122S"/>
        <s v="EL7123S"/>
        <s v="EL7124S"/>
        <s v="EL7125S"/>
        <s v="EL7126S"/>
        <s v="EL7127S"/>
        <s v="EL7128S"/>
        <s v="EL7129S"/>
        <s v="EL7130S"/>
        <s v="EL7131S"/>
        <s v="EL7132S"/>
        <s v="EL7133S"/>
        <s v="EL7134S"/>
        <s v="EL7135S"/>
        <s v="EL7136S"/>
        <s v="EL7137S"/>
        <s v="EL7138S"/>
        <s v="EL7139S"/>
        <s v="EL7140S"/>
        <s v="EL7141S"/>
        <s v="EL7142S"/>
        <s v="EL7143S"/>
        <s v="EL7144S"/>
        <s v="EL7200S"/>
        <s v="EL7201S"/>
        <s v="EL7202S"/>
        <s v="EL7203S"/>
        <s v="EL7204S"/>
        <s v="PM001S"/>
        <s v="PM002S"/>
        <s v="PM006S"/>
        <s v="PM008S"/>
        <s v="PM009S"/>
        <s v="PM010S"/>
        <s v="PM011S"/>
        <s v="PM012S"/>
        <s v="PM013S"/>
        <s v="PM014S"/>
        <s v="PM015S"/>
        <s v="PM016S"/>
        <s v="PM019S"/>
        <s v="PNB066S"/>
        <s v="PNB078S"/>
        <s v="PNB079S"/>
        <s v="PNB178S"/>
        <s v="PNW001S"/>
        <s v="PNW002S"/>
        <s v="PNW005S"/>
        <s v="PNW007S"/>
        <s v="PNW008S"/>
        <s v="PNW015S"/>
        <s v="PNW016S"/>
        <s v="PNW017S"/>
        <s v="PNW018S"/>
        <s v="PNW019S"/>
        <s v="PNW022S"/>
        <s v="PNW023S"/>
        <s v="PNW024S"/>
        <s v="PNW026S"/>
        <s v="PNW027S"/>
        <s v="PNW028S"/>
        <s v="PNW029S"/>
        <s v="PNW030S"/>
        <s v="PNW031S"/>
        <s v="PNW032S"/>
        <s v="PNW033S"/>
        <s v="PNW034S"/>
        <s v="PNW035S"/>
        <s v="PNW036S"/>
        <s v="PNW037S"/>
        <s v="PNW038S"/>
        <s v="PNW039S"/>
        <s v="PNW040S"/>
        <s v="PNW041S"/>
        <s v="PNW042S"/>
        <s v="PNW043S"/>
        <s v="PNW044S"/>
        <s v="PNW045S"/>
        <s v="PNW046S"/>
        <s v="PNW047S"/>
        <s v="PNW049S"/>
        <s v="PNW050S"/>
        <s v="PNW051S"/>
        <s v="PNW052S"/>
        <s v="PNW053S"/>
        <s v="PNW054S"/>
        <s v="PNW055S"/>
        <s v="PNW056S"/>
        <s v="PNW057S"/>
        <s v="PNW058S"/>
        <s v="PNW059S"/>
        <s v="PNW062S"/>
        <s v="PNW063S"/>
        <s v="PNW064S"/>
        <s v="PNW065S"/>
        <s v="PNW066S"/>
        <s v="PNW067S"/>
        <s v="PNW068S"/>
        <s v="PNW069S"/>
        <s v="PNW070S"/>
        <s v="PNW071S"/>
        <s v="PNW072S"/>
        <s v="PNW073S"/>
        <s v="PNW078S"/>
        <s v="PNW079S"/>
        <s v="PNW080S"/>
        <s v="PNW082S"/>
        <s v="PNW083S"/>
        <s v="PNW087S"/>
        <s v="PNW088S"/>
        <s v="PNW090S"/>
        <s v="PNW091S"/>
        <s v="PNW093S"/>
        <s v="PNW094S"/>
        <s v="PNW096S"/>
        <s v="PNW097S"/>
        <s v="PNW099S"/>
        <s v="PNW100S"/>
        <s v="PNW102S"/>
        <s v="PNW103S"/>
        <s v="PNW105S"/>
        <s v="PNW106S"/>
        <s v="PNW108S"/>
        <s v="PNW109S"/>
        <s v="PNW110S"/>
        <s v="PNW111S"/>
        <s v="PNW112S"/>
        <s v="PNW114S"/>
        <s v="PNW115S"/>
        <s v="PNW117S"/>
        <s v="PNW118S"/>
        <s v="PNW120S"/>
        <s v="PNW121S"/>
        <s v="PNW123S"/>
        <s v="PNW124S"/>
        <s v="PNW132S"/>
        <s v="PNW134S"/>
        <s v="PNW135S"/>
        <s v="PNW136S"/>
        <s v="PNW137S"/>
        <s v="PNW138S"/>
        <s v="PNW142S"/>
        <s v="PNW157S"/>
        <s v="PNW158S"/>
        <s v="PNW159S"/>
        <s v="PNW160S"/>
        <s v="PNW161S"/>
        <s v="PNW162S"/>
        <s v="PNW164S"/>
        <s v="PNW165S"/>
        <s v="PNW166S"/>
        <s v="PNW167S"/>
        <s v="PNW169S"/>
        <s v="PNW170S"/>
        <s v="PNW171S"/>
        <s v="PNW172S"/>
        <s v="PNW173S"/>
        <s v="PNW174S"/>
        <s v="PNW175S"/>
        <s v="PNW176S"/>
        <s v="PNW177S"/>
        <s v="PNW178S"/>
        <s v="PNW179S"/>
        <s v="PNW180S"/>
        <s v="PNW181S"/>
        <s v="PNW182S"/>
        <s v="PNW183S"/>
        <s v="PNW184S"/>
        <s v="PNW185S"/>
        <s v="PNW186S"/>
        <s v="PNW191S"/>
        <s v="PNW192S"/>
        <s v="PNW193S"/>
        <s v="PNW194S"/>
        <s v="PNW195S"/>
        <s v="PNW196S"/>
        <s v="PNW197S"/>
        <s v="PNW198S"/>
        <s v="PNW199S"/>
        <s v="PNW200S"/>
        <s v="PNW201S"/>
        <s v="PNW202S"/>
        <s v="PNW228S"/>
        <s v="PNW231S"/>
        <s v="PNW232S"/>
        <s v="PNW233S"/>
        <s v="PNW234S"/>
        <s v="PNW237S"/>
        <s v="PNW244S"/>
        <s v="PNW245S"/>
        <s v="PNW246S"/>
        <s v="PNW247S"/>
        <s v="PNW252S"/>
        <s v="PNW253S"/>
        <s v="PNW254S"/>
        <s v="PNW259S"/>
        <s v="PNW262S"/>
        <s v="PNW263S"/>
        <s v="PNW264S"/>
        <s v="PNW265S"/>
        <s v="PNW266S"/>
        <s v="PNW267S"/>
        <s v="PNW268S"/>
        <s v="PNW275S"/>
        <s v="PNW276S"/>
        <s v="PNW277S"/>
        <s v="PNW278S"/>
        <s v="PNW282S"/>
        <s v="PNW283S"/>
        <s v="PNW284S"/>
        <s v="PNW289S"/>
        <s v="PNW290S"/>
        <s v="PNW291S"/>
        <s v="PNW292S"/>
        <s v="PNW293S"/>
        <s v="PNW294S"/>
        <s v="PNW296S"/>
        <s v="PNW297S"/>
        <s v="PNW298S"/>
        <s v="PNW299S"/>
        <s v="PNW300S"/>
        <s v="PNW301S"/>
        <s v="PNW302S"/>
        <s v="PNW303S"/>
        <s v="PNW304S"/>
        <s v="PNW305S"/>
        <s v="PNW306S"/>
        <s v="PNW307S"/>
        <s v="PNW309S"/>
        <s v="PNW310S"/>
        <s v="PNW311S"/>
        <s v="PNW312S"/>
        <s v="PNW313S"/>
        <s v="PNW314S"/>
        <s v="PNW318S"/>
        <s v="PNW319S"/>
        <s v="PNW320S"/>
        <s v="PNW321S"/>
        <s v="PNW322S"/>
        <s v="PNW323S"/>
        <s v="PNW324S"/>
        <s v="PNW325S"/>
        <s v="PNW326S"/>
        <s v="PNW329S"/>
        <s v="PNW330S"/>
        <s v="PNW333S"/>
        <s v="PNW334S"/>
        <s v="PNW337S"/>
        <s v="PNW338S"/>
        <s v="PNW341S"/>
        <s v="PNW342S"/>
        <s v="PNW345S"/>
        <s v="PNW346S"/>
        <s v="PNW349S"/>
        <s v="PNW350S"/>
        <s v="PNW353S"/>
        <s v="PNW354S"/>
        <s v="PNW357S"/>
        <s v="PNW358S"/>
        <s v="PNW362S"/>
        <s v="PNW363S"/>
        <s v="PNW364S"/>
        <s v="PNW402S"/>
        <s v="PNW403S"/>
        <s v="PNW408S"/>
        <s v="PNW409S"/>
        <s v="PNW410S"/>
        <s v="PNW412S"/>
        <s v="PNW413S"/>
        <s v="PNW414S"/>
        <s v="PNW415S"/>
        <s v="PNW416S"/>
        <s v="PNW417S"/>
        <s v="PNW418S"/>
        <s v="PNW419S"/>
        <s v="PNW420S"/>
        <s v="PNW421S"/>
        <s v="PNW468S"/>
        <s v="PNW469S"/>
        <s v="PNW470S"/>
        <s v="PNW471S"/>
        <s v="PNW472S"/>
        <s v="PNW473S"/>
        <s v="PNW474S"/>
        <s v="PNW475S"/>
        <s v="PNW476S"/>
        <s v="PNW488S"/>
        <s v="PNW490S"/>
        <s v="PNW491S"/>
        <s v="PNW495S"/>
        <s v="PNW497S"/>
        <s v="PNW498S"/>
        <s v="PNW503S"/>
        <s v="RI001AS"/>
        <s v="RI001CS"/>
        <s v="RI001DS"/>
        <s v="RI001ES"/>
        <s v="RI001FS"/>
        <s v="RI001HS"/>
        <s v="RI013AS"/>
        <s v="RI013BS"/>
        <s v="RI013CS"/>
        <s v="RI013DS"/>
        <s v="RI013ES"/>
        <s v="RI013FS"/>
        <s v="RI013GS"/>
        <s v="RI013HS"/>
        <s v="RI013IS"/>
        <s v="RI013JS"/>
        <s v="RI013KS"/>
        <s v="RI013LS"/>
        <s v="RI013MS"/>
        <s v="RI013NS"/>
        <s v="RI013OS"/>
        <s v="RI013PS"/>
        <s v="RI013QS"/>
        <s v="RI013RS"/>
        <s v="RI013SS"/>
        <s v="RI013TS"/>
        <s v="RI013US"/>
        <s v="RI013VS"/>
        <s v="RI013WS"/>
        <s v="RI013XS"/>
        <s v="RI026AAS"/>
        <s v="RI026AS"/>
        <s v="RI026BBS"/>
        <s v="RI026BS"/>
        <s v="RI026CS"/>
        <s v="RI026DDS"/>
        <s v="RI026DS"/>
        <s v="RI026ES"/>
        <s v="RI026FFS"/>
        <s v="RI026FS"/>
        <s v="RI026GGS"/>
        <s v="RI026GS"/>
        <s v="RI026HHS"/>
        <s v="RI026HS"/>
        <s v="RI026IS"/>
        <s v="RI026JS"/>
        <s v="RI026KS"/>
        <s v="RI026LS"/>
        <s v="RI026MS"/>
        <s v="RI026NS"/>
        <s v="RI026OS"/>
        <s v="RI026QS"/>
        <s v="RI026RS"/>
        <s v="RI026SS"/>
        <s v="RI026TS"/>
        <s v="RI026US"/>
        <s v="RI026VS"/>
        <s v="RI026WS"/>
        <s v="RI026XS"/>
        <s v="RI026YS"/>
        <s v="RI026ZS"/>
        <s v="RM001S"/>
        <s v="RM002S"/>
        <s v="RM003S"/>
        <s v="RM004S"/>
        <s v="RM005S"/>
        <s v="RM006S"/>
        <s v="RM007S"/>
        <s v="RM008S"/>
        <s v="RM009S"/>
        <s v="RM010S"/>
        <s v="RM011S"/>
        <s v="RM013S"/>
        <s v="RM014S"/>
        <s v="RM015S"/>
        <s v="RM016S"/>
        <s v="RM017S"/>
        <s v="RM018S"/>
        <s v="RM019S"/>
        <s v="RM020S"/>
        <s v="RM021S"/>
        <s v="RM022S"/>
        <s v="RM023S"/>
        <s v="RM024S"/>
        <s v="RM025S"/>
        <s v="RM026S"/>
        <s v="RM027S"/>
        <s v="RM028S"/>
        <s v="RM029S"/>
        <s v="RM030S"/>
        <s v="RM031S"/>
        <s v="RM032S"/>
        <s v="RM033S"/>
        <s v="RM034S"/>
        <s v="RM035S"/>
        <s v="RM036S"/>
        <s v="RM037S"/>
        <s v="RM038S"/>
        <s v="RM040S"/>
        <s v="RM041S"/>
        <s v="RM042S"/>
        <s v="RM043S"/>
        <s v="RM044S"/>
        <s v="RM045S"/>
        <s v="RM047S"/>
        <s v="RM048S"/>
        <s v="RM049S"/>
        <s v="RM050S"/>
        <s v="RM051S"/>
        <s v="RM053S"/>
        <s v="RM054S"/>
        <s v="RM060S"/>
        <s v="RM061S"/>
        <s v="RM062S"/>
        <s v="RM063S"/>
        <s v="RM064S"/>
        <s v="RM065S"/>
        <s v="RM066S"/>
        <s v="RM067S"/>
        <s v="RM068S"/>
        <s v="RM069S"/>
        <s v="RM070S"/>
        <s v="RM071S"/>
        <s v="RM072S"/>
        <s v="RM073S"/>
        <s v="RM074S"/>
        <s v="RM075S"/>
        <s v="RM076S"/>
        <s v="RM077S"/>
        <s v="RM079S"/>
        <s v="RM080S"/>
        <s v="RM094S"/>
        <s v="RM095S"/>
        <s v="RM096S"/>
        <s v="RT001S"/>
        <s v="RT002S"/>
        <s v="RT003S"/>
        <s v="RT004S"/>
        <s v="RT005S"/>
        <s v="RT006S"/>
        <s v="RT007S"/>
        <s v="RT008S"/>
        <s v="RT009S"/>
        <s v="RT011S"/>
        <s v="RT012S"/>
        <s v="RT013S"/>
        <s v="RT018S"/>
        <s v="RT020S"/>
        <s v="RT021S"/>
        <s v="RT022S"/>
        <s v="RT023S"/>
        <s v="RT024S"/>
        <s v="RT025S"/>
        <s v="RT026S"/>
        <s v="RT027S"/>
        <s v="RT028S"/>
        <s v="RT029S"/>
        <s v="RT030S"/>
        <s v="RT031S"/>
        <s v="RT032S"/>
        <s v="RT033S"/>
        <s v="RT034S"/>
        <s v="RT035S"/>
        <s v="RT036S"/>
        <s v="RT037S"/>
        <s v="RT038S"/>
        <s v="RT039S"/>
        <s v="RT040S"/>
        <s v="RT041S"/>
        <s v="RT044S"/>
        <s v="RT045S"/>
        <s v="RT046S"/>
        <s v="RT052S"/>
        <s v="RT053S"/>
        <s v="RT054S"/>
        <s v="RT055S"/>
        <s v="RT056S"/>
        <s v="RT057S"/>
        <s v="RT060S"/>
        <s v="RT061S"/>
        <s v="RT062S"/>
        <s v="RT063S"/>
        <s v="RT064S"/>
        <s v="RT065S"/>
        <s v="RT066S"/>
        <s v="RT067S"/>
        <s v="RT068S"/>
        <s v="RT069S"/>
        <s v="RT070S"/>
        <s v="RT071S"/>
        <s v="RT072S"/>
        <s v="RT073S"/>
        <s v="RT074S"/>
        <s v="RT075S"/>
        <s v="RT076S"/>
        <s v="RT078S"/>
        <s v="RT079S"/>
        <s v="RT080S"/>
        <s v="RT081S"/>
        <s v="RT082S"/>
        <s v="RT083S"/>
        <s v="RT084S"/>
        <s v="RT086S"/>
        <s v="RT087S"/>
        <s v="RT090S"/>
        <s v="RT094S"/>
        <s v="RT095S"/>
        <s v="RT099S"/>
        <s v="RT100S"/>
        <s v="RT102S"/>
        <s v="RT103S"/>
        <s v="RT104S"/>
        <s v="RT105S"/>
        <s v="RT106S"/>
        <s v="RT107S"/>
        <s v="RT108S"/>
        <s v="RT109S"/>
        <s v="RT110S"/>
        <s v="RT111S"/>
        <s v="RT112S"/>
        <s v="RT113S"/>
        <s v="RT114S"/>
        <s v="RT115S"/>
        <s v="RT116S"/>
        <s v="RT117S"/>
        <s v="RT118S"/>
        <s v="RT119S"/>
        <s v="RT126S"/>
        <s v="RT127S"/>
        <s v="SCODESAS"/>
        <s v="SCODESBS"/>
        <s v="SCODESCS"/>
        <s v="SCODESDS"/>
        <s v="SCODESES"/>
        <s v="SCODESFS"/>
        <s v="SCODESGS"/>
        <s v="SCODESHS"/>
        <s v="SCODESIS"/>
        <s v="SCODESJS"/>
        <s v="SCODESKS"/>
        <s v="SCODESLS"/>
        <s v="SCODESMS"/>
        <s v="SCODESNS"/>
        <s v="SCODESOS"/>
        <s v="SCODESPS"/>
        <s v="SCODESRS"/>
        <s v="SFLAGSAS"/>
        <s v="SFLAGSBS"/>
        <s v="SFLAGSCS"/>
        <s v="SFLAGSDS"/>
        <s v="SFLAGSFS"/>
        <s v="SFLAGSGS"/>
        <s v="SFLAGSHS"/>
        <s v="SFLAGSIS"/>
        <s v="SFLAGSJS"/>
        <s v="SFLAGSMS"/>
        <s v="SFLAGSNS"/>
        <s v="SFLAGSOS"/>
        <s v="SFLAGSPS"/>
        <s v="SFLAGSQS"/>
        <s v="SFLAGSRS"/>
        <s v="SFLAGSSS"/>
        <s v="SFLAGSTS"/>
        <s v="SFLAGSUS"/>
        <s v="SFLAGSVS"/>
        <s v="UA001S"/>
        <s v="UA002S"/>
        <s v="UA003S"/>
        <s v="UA004S"/>
        <s v="UA005S"/>
        <s v="UA006S"/>
        <s v="UA007S"/>
        <s v="UA008S"/>
        <s v="UA009S"/>
        <s v="UA010S"/>
        <s v="UA011S"/>
        <s v="UA012S"/>
        <s v="UA013S"/>
        <s v="UA014S"/>
        <s v="UA015S"/>
        <s v="UA016S"/>
        <s v="UA017S"/>
        <s v="UA018S"/>
        <s v="UA019S"/>
        <s v="UA020S"/>
        <s v="UA021S"/>
        <s v="UA022S"/>
        <s v="UA023S"/>
        <s v="UA024S"/>
        <s v="UA025S"/>
        <s v="ZEL6001S"/>
        <s v="ZEL6002S"/>
        <s v="ZEL6003S"/>
        <s v="ZEL6004S"/>
        <s v="ZEL7001S"/>
        <s v="ZEL7002S"/>
        <s v="ZEL7003S"/>
        <s v="ZEL7004S"/>
        <s v="ZEL7005S"/>
        <s v="ZEL7006S"/>
        <s v="ZEL7007S"/>
        <s v="ZEL7008S"/>
        <s v="ZEL7009S"/>
        <s v="ZEL7010S"/>
        <s v="ZEL7011S"/>
        <s v="ZEL7012S"/>
        <s v="ZPNB001S"/>
        <s v="ZPNB002S"/>
        <s v="ZPNB003S"/>
        <s v="ZPNB004S"/>
        <s v="ZPNB005S"/>
        <s v="ZPNB006S"/>
        <s v="ZPNB007S"/>
        <s v="ZPNB008S"/>
        <s v="ZPNB009S"/>
        <s v="ZPNB010S"/>
        <s v="ZPNW001S"/>
        <s v="ZPNW002S"/>
        <s v="ZPNW003S"/>
        <s v="ZPNW004S"/>
        <s v="ZPNW005S"/>
        <s v="ZPNW006S"/>
        <s v="ZPNW007S"/>
        <s v="ZPNW008S"/>
        <s v="ZPNW009S"/>
        <s v="ZPNW010S"/>
        <s v="ZPNW011S"/>
        <s v="ZPNW012S"/>
        <s v="ZPNW013S"/>
        <s v="ZPNW014S"/>
        <s v="ZPNW015S"/>
        <s v="ZPNW016S"/>
        <s v="ZPNW017S"/>
        <s v="ZPNW018S"/>
        <s v="ZPNW019S"/>
        <s v="ZPNW020S"/>
        <s v="ZPNW021S"/>
        <s v="ZPNW025S"/>
        <s v="ZPNW026S"/>
        <s v="ZPNW029S"/>
        <s v="ZPNW030S"/>
        <s v="ZPNW031S"/>
        <s v="ZPNW032S"/>
        <s v="ZPNW033S"/>
        <s v="ZPNW034S"/>
        <s v="ZPNW035S"/>
        <s v="ZPNW036S"/>
        <s v="ZPNW037S"/>
        <s v="ZPNW038S"/>
        <s v="ZPNW039S"/>
        <s v="ZPNW040S"/>
        <s v="ZPNW041S"/>
        <s v="ZPNW042S"/>
        <s v="ZPNW043S"/>
        <s v="ZPNW044S"/>
        <s v="ZPNW045S"/>
        <s v="ZPNW046S"/>
        <s v="ZPNW048S"/>
        <s v="ZPNW049S"/>
        <s v="ZPNW050S"/>
        <s v="ZPNW051S"/>
        <s v="ZPNW052S"/>
        <s v="ZPNW053S"/>
        <s v="ZRI024AS"/>
        <s v="ZRI024BS"/>
        <s v="ZRI024CS"/>
        <s v="ZRI024DS"/>
        <s v="ZRI024ES"/>
        <s v="ZRI024FS"/>
        <s v="ZRI024GS"/>
        <s v="ZRI024HS"/>
        <s v="ZRI024IS"/>
        <s v="ZRI024JS"/>
        <s v="ZRI024KS"/>
        <s v="ZRI024LS"/>
        <s v="ZRI024MS"/>
        <s v="ZRI024NS"/>
        <s v="ZRI024OS"/>
        <s v="ZRI024PS"/>
        <s v="ZRI024QS"/>
        <s v="ZRI024RS"/>
        <s v="ZRI024SS"/>
        <s v="ZRI024TS"/>
        <s v="ZRI024US"/>
        <s v="ZRI024VS"/>
        <s v="ZRI024WS"/>
        <s v="ZRI024XS"/>
        <s v="ZRI024YS"/>
        <s v="ZRI024ZS"/>
        <s v="ZRI027AS"/>
        <s v="ZRI027BS"/>
        <s v="ZRI027CS"/>
        <s v="ZRI05AS"/>
        <s v="ZRI05B1S"/>
        <s v="ZRI05B2S"/>
        <s v="ZRI05B3S"/>
        <s v="ZRI05B4S"/>
        <s v="ZRI05B5S"/>
        <s v="ZRI05B6S"/>
        <s v="ZRI05B7S"/>
        <s v="ZRI05B8S"/>
        <s v="ZRI05B9S"/>
        <s v="ZRI05BS"/>
        <s v="ZRI05C1S"/>
        <s v="ZRI05C2S"/>
        <s v="ZRI05C3S"/>
        <s v="ZRI05C4S"/>
        <s v="ZRI05C5S"/>
        <s v="ZRI05C6S"/>
        <s v="ZRI05C7S"/>
        <s v="ZRI05C8S"/>
        <s v="ZRI05C9S"/>
        <s v="ZRI05CS"/>
        <s v="ZRI05D1S"/>
        <s v="ZRI05D2S"/>
        <s v="ZRI05D3S"/>
        <s v="ZRI05D4S"/>
        <s v="ZRI05D5S"/>
        <s v="ZRI05D6S"/>
        <s v="ZRI05D7S"/>
        <s v="ZRI05D8S"/>
        <s v="ZRI05D9S"/>
        <s v="ZRI05DS"/>
        <s v="ZRI05E1S"/>
        <s v="ZRI05E2S"/>
        <s v="ZRI05E3S"/>
        <s v="ZRI05E4S"/>
        <s v="ZRI05E5S"/>
        <s v="ZRI05E6S"/>
        <s v="ZRI05E7S"/>
        <s v="ZRI05E8S"/>
        <s v="ZRI05E9S"/>
        <s v="ZRI05ES"/>
        <s v="ZRI05F1S"/>
        <s v="ZRI05F2S"/>
        <s v="ZRI05F3S"/>
        <s v="ZRI05F4S"/>
        <s v="ZRI05F5S"/>
        <s v="ZRI05F6S"/>
        <s v="ZRI05F7S"/>
        <s v="ZRI05F8S"/>
        <s v="ZRI05F9S"/>
        <s v="ZRI05FS"/>
        <s v="ZRI06A1S"/>
        <s v="ZRI06A2S"/>
        <s v="ZRI06A3S"/>
        <s v="ZRI06A4S"/>
        <s v="ZRI06A5S"/>
        <s v="ZRI06A6S"/>
        <s v="ZRI06A7S"/>
        <s v="ZRI06A8S"/>
        <s v="ZRI06AS"/>
        <s v="ZRI06B1S"/>
        <s v="ZRI06B2S"/>
        <s v="ZRI06B3S"/>
        <s v="ZRI06B4S"/>
        <s v="ZRI06B5S"/>
        <s v="ZRI06B6S"/>
        <s v="ZRI06B7S"/>
        <s v="ZRI06B8S"/>
        <s v="ZRI06BS"/>
        <s v="ZRI06C1S"/>
        <s v="ZRI06C2S"/>
        <s v="ZRI06C3S"/>
        <s v="ZRI06C4S"/>
        <s v="ZRI06C5S"/>
        <s v="ZRI06C6S"/>
        <s v="ZRI06C7S"/>
        <s v="ZRI06C8S"/>
        <s v="ZRI06CS"/>
        <s v="ZRI06D1S"/>
        <s v="ZRI06D2S"/>
        <s v="ZRI06D3S"/>
        <s v="ZRI06D4S"/>
        <s v="ZRI06D5S"/>
        <s v="ZRI06D6S"/>
        <s v="ZRI06D7S"/>
        <s v="ZRI06D8S"/>
        <s v="ZRI06DS"/>
        <s v="ZRI06E1S"/>
        <s v="ZRI06E2S"/>
        <s v="ZRI06E3S"/>
        <s v="ZRI06E4S"/>
        <s v="ZRI06E5S"/>
        <s v="ZRI06E6S"/>
        <s v="ZRI06E7S"/>
        <s v="ZRI06E8S"/>
        <s v="ZRI06ES"/>
        <s v="ZRI07A1S"/>
        <s v="ZRI07A2S"/>
        <s v="ZRI07A3S"/>
        <s v="ZRI07A4S"/>
        <s v="ZRI07A5S"/>
        <s v="ZRI07A6S"/>
        <s v="ZRI07A7S"/>
        <s v="ZRI07A8S"/>
        <s v="ZRI07AS"/>
        <s v="ZRI07B1S"/>
        <s v="ZRI07B2S"/>
        <s v="ZRI07B3S"/>
        <s v="ZRI07B4S"/>
        <s v="ZRI07B5S"/>
        <s v="ZRI07B6S"/>
        <s v="ZRI07B7S"/>
        <s v="ZRI07B8S"/>
        <s v="ZRI07BS"/>
        <s v="ZRI07C1S"/>
        <s v="ZRI07C2S"/>
        <s v="ZRI07C3S"/>
        <s v="ZRI07C4S"/>
        <s v="ZRI07C5S"/>
        <s v="ZRI07C6S"/>
        <s v="ZRI07C7S"/>
        <s v="ZRI07C8S"/>
        <s v="ZRI07CS"/>
        <s v="ZRI07DS"/>
        <s v="ZRI07ES"/>
        <s v="ZRI08A1S"/>
        <s v="ZRI08A2S"/>
        <s v="ZRI08A3S"/>
        <s v="ZRI08A4S"/>
        <s v="ZRI08A5S"/>
        <s v="ZRI08AS"/>
        <s v="ZRI091S"/>
        <s v="ZRI092S"/>
        <s v="ZRI11AS"/>
        <s v="ZRI11BS"/>
        <s v="ZRI11CS"/>
        <s v="ZRI11DS"/>
        <s v="ZRI11ES"/>
        <s v="ZRI11FS"/>
        <s v="ZRI13AS"/>
        <s v="ZRI15AS"/>
        <s v="ZRI15BS"/>
        <s v="ZRI15CS"/>
        <s v="ZRI15DS"/>
        <s v="ZRI15ES"/>
        <s v="ZRI16A1S"/>
        <s v="ZRI16A2S"/>
        <s v="ZRI16A3S"/>
        <s v="ZRI16A4S"/>
        <s v="ZRI16AS"/>
        <s v="ZRI16B1S"/>
        <s v="ZRI16B2S"/>
        <s v="ZRI16B3S"/>
        <s v="ZRI16B4S"/>
        <s v="ZRI16BS"/>
        <s v="ZRI17AS"/>
        <s v="ZRI17B1S"/>
        <s v="ZRI17B2S"/>
        <s v="ZRI17B3S"/>
        <s v="ZRI17B4S"/>
        <s v="ZRI17B5S"/>
        <s v="ZRI17BS"/>
        <s v="ZRI17C1S"/>
        <s v="ZRI17C2S"/>
        <s v="ZRI17C3S"/>
        <s v="ZRI17C4S"/>
        <s v="ZRI17C5S"/>
        <s v="ZRI17D1S"/>
        <s v="ZRI17D2S"/>
        <s v="ZRI17D3S"/>
        <s v="ZRI17D4S"/>
        <s v="ZRI17D5S"/>
        <s v="ZRI17HS"/>
        <s v="ZRI221S"/>
        <s v="ZRI222S"/>
        <s v="ZRI223S"/>
        <s v="ZRI224S"/>
        <s v="ZRI23AAS"/>
        <s v="ZRI23AS"/>
        <s v="ZRI23BBS"/>
        <s v="ZRI23BS"/>
        <s v="ZRI23CS"/>
        <s v="ZRI23DS"/>
        <s v="ZRI23ES"/>
        <s v="ZRI23HS"/>
        <s v="ZRI23IS"/>
        <s v="ZRI23LS"/>
        <s v="ZRI23NS"/>
        <s v="ZRI23PPS"/>
        <s v="ZRI23PS"/>
        <s v="ZRI23RS"/>
        <s v="ZRI23SS"/>
        <s v="ZRI23TS"/>
        <s v="ZRI23US"/>
        <s v="ZRI23WS"/>
        <s v="ZRI23ZS"/>
        <s v="ZRI25AS"/>
        <s v="ZRI25BS"/>
        <s v="ZRI25CS"/>
        <s v="ZRI26AS"/>
        <s v="ZRI26BS"/>
        <s v="ZRI26CS"/>
        <s v="ZRI26DS"/>
        <s v="ZRI26ES"/>
        <s v="ZRI26FS"/>
        <s v="ZRI26GS"/>
        <s v="ZRI26HS"/>
        <s v="ZRI26IS"/>
        <s v="ZRI26JS"/>
        <s v="ZRI26NS"/>
        <s v="ZRI26OS"/>
        <s v="ZRI26PS"/>
        <s v="ZRI26QS"/>
        <s v="ZRI26RS"/>
        <s v="ZRI30AS"/>
        <s v="ZRI30BS"/>
        <s v="ZRI30CS"/>
        <s v="ZRM001S"/>
        <s v="ZRM002S"/>
        <s v="ZRM003S"/>
        <s v="ZRM004S"/>
        <s v="ZRM005S"/>
        <s v="ZRM006S"/>
        <s v="ZRM007S"/>
        <s v="ZRM008S"/>
        <s v="ZRM009S"/>
        <s v="ZRM010S"/>
        <s v="ZRM011S"/>
        <s v="ZRM012S"/>
        <s v="ZRM013S"/>
        <s v="ZRT001S"/>
        <s v="ZRT002S"/>
        <s v="ZRT003S"/>
        <s v="ZRT004S"/>
        <s v="ZRT005S"/>
        <s v="ZRT006S"/>
        <s v="ZRT007S"/>
        <s v="ZRT008S"/>
        <s v="ZRT010S"/>
        <s v="DQ1"/>
        <s v="DQ2"/>
        <s v="DQ3"/>
        <s v="DQ4"/>
        <s v="DQ5"/>
        <s v="DQ6"/>
        <s v="DQ7"/>
        <s v="DQ8"/>
        <s v="DQ9"/>
        <s v="DQ10"/>
        <s v="DQ11"/>
        <s v="DQ12"/>
        <s v="DQ13"/>
        <s v="DQ14"/>
        <s v="DQ15"/>
        <s v="DQ16"/>
        <s v="DQ17"/>
        <s v="DQ18"/>
        <s v="DQ19"/>
        <s v="DQ20"/>
        <s v="DQ21"/>
        <s v="DQ22"/>
        <s v="DQ23"/>
        <s v="DQ24"/>
        <s v="ENDUSE"/>
        <s v="EU"/>
        <s v="MEASURE"/>
        <s v="UNITS"/>
        <s v="UBIL002"/>
        <s v="UBIL003"/>
        <s v="UBIL004"/>
        <s v="UBIL005"/>
        <s v="UBIL006"/>
        <s v="UBIL007"/>
        <s v="UBIL008"/>
        <s v="UBIL009"/>
        <s v="UBIL010"/>
        <s v="UBIL011"/>
        <s v="UBIL012"/>
        <s v="UBIL013"/>
        <s v="UBIL014"/>
        <s v="URAT001"/>
        <s v="URAT002"/>
        <s v="URAT003"/>
        <s v="URAT004"/>
        <s v="URAT005"/>
        <s v="URAT006"/>
        <s v="URAT007"/>
        <s v="URAT008"/>
        <s v="URAT009"/>
        <s v="VER003"/>
        <s v="VER004"/>
        <s v="VER005"/>
        <s v="VER006"/>
        <s v="VER007"/>
        <s v="VER008"/>
        <s v="VER009"/>
        <s v="VER010"/>
        <s v="VER011"/>
      </sharedItems>
    </cacheField>
    <cacheField name="Variable Description" numFmtId="0">
      <sharedItems containsBlank="1" count="2577">
        <s v="GAS UTILITY NUMBER"/>
        <s v="UTILITY ID"/>
        <s v="CARD ID NUMBER 1"/>
        <s v="SITE"/>
        <s v="KWH in Cal Yr 1982"/>
        <s v="KWH/Capita in Cal Yr 1982"/>
        <s v="KWH/Sq Ft in Cal Yr 1982"/>
        <s v="Adjusted KWH in Cal Yr 1982"/>
        <s v="Adjusted KWH/Capita in Cal Yr 1982"/>
        <s v="Adjusted KWH/Sq Ft in Cal Yr 1982"/>
        <s v="Frequency of billing?"/>
        <s v="KWH Components Consistent?"/>
        <s v="KWH Time Series Uninterrupted?"/>
        <s v="Cal YR 1982 between 335 and 405 days?"/>
        <s v="DI_INTEGER"/>
        <s v="CH_NUMBER"/>
        <s v="CHANNEL_TYPE"/>
        <s v="PHASE"/>
        <s v="MULTIPLIER"/>
        <s v="SCALE"/>
        <s v="OFFSET"/>
        <s v="BYTE"/>
        <s v="CHAN_RES_05"/>
        <s v="CHAN_RES_OTHER"/>
        <s v="CT_SIZE"/>
        <s v="CT_TYPE"/>
        <s v="SCALING_RESISTORS"/>
        <s v="LINE_VOLTAGE"/>
        <s v="COUNT_OFF"/>
        <s v="OLD_COUNT"/>
        <s v="CH_CALIBRATION"/>
        <s v="BEGIN_DATE"/>
        <s v="END_DATE"/>
        <s v="VCODE"/>
        <s v="VERIFY_OK"/>
        <s v="HPLABEL"/>
        <s v="LABEL"/>
        <s v="GENERATION_INTEGER"/>
        <m/>
        <s v="CLIMATE ZONE"/>
        <s v="ELCAP STUDY"/>
        <s v="GEOGRAPHIC REGION"/>
        <s v="HOUSEHOLD INCOME"/>
        <s v="NUMBER OF OCCUPANTS"/>
        <s v="HOUSE SIZE (SQFT COND. SPACE)"/>
        <s v="VINTAGE"/>
        <s v="UTILITY"/>
        <s v="UTILITY TYPE"/>
        <s v="WATER HEATER FEATURES"/>
        <s v="WATER HEATER LOCATION"/>
        <s v="WATER HEATER LOCATION/FEATURES"/>
        <s v="NUMBER OF SPECIAL WATER HEATERS"/>
        <s v="NUMBER_STRUCTURES"/>
        <s v="GROSS_FLOOR"/>
        <s v="PLANS_AVAIL"/>
        <s v="NUMBER_TENANTS"/>
        <s v="YEAR_BUILT"/>
        <s v="NUMBER_STORIES"/>
        <s v="MOD_ADD_FLAG"/>
        <s v="SITE_ID1"/>
        <s v="SITE_ID2"/>
        <s v="SECONDARY_SITE_FLAG"/>
        <s v="KEY"/>
        <s v="ORIENTATION"/>
        <s v="BUILDING_COMPONENT"/>
        <s v="CONSTRUCTION_CODE"/>
        <s v="UA_FLAG"/>
        <s v="COMPONENT_AREA"/>
        <s v="COMPONENT_UA"/>
        <s v="MOD_OR_ADD"/>
        <s v="SYSTEM_AFFECTED"/>
        <s v="DESCRIPTION"/>
        <s v="YEAR_MADE"/>
        <s v="AFFECTED_FLOOR_AREA"/>
        <s v="YEAR_FLAG"/>
        <s v="TENANT_CODE"/>
        <s v="TENANT_BUSINESS"/>
        <s v="OCCUPANCY_YEAR"/>
        <s v="SIC_CODE"/>
        <s v="MONTH_BEGIN"/>
        <s v="MONTH_END"/>
        <s v="DAY_OF_WEEK"/>
        <s v="HOUR_OPEN"/>
        <s v="HOUR_CLOSE"/>
        <s v="PEAK_EMPLOYEE"/>
        <s v="AVG_EMPLOYEE"/>
        <s v="PEAK_CUSTOMER"/>
        <s v="AVG_CUSTOMER"/>
        <s v="OCCUP_FLAG"/>
        <s v="ZONE_NUMBER"/>
        <s v="CENTRAL_SYSTEM"/>
        <s v="USE_CODE"/>
        <s v="AVG_CEILING"/>
        <s v="AIR_TEMP_DEGF"/>
        <s v="AIR_TEMP_TIME"/>
        <s v="AIR_TEMP_DATE"/>
        <s v="UNCOND_ZONE"/>
        <s v="MEAS_PLAN_ZONE"/>
        <s v="MULT_SYSTEMS"/>
        <s v="TEMP_FLAG"/>
        <s v="PX_NUMBER"/>
        <s v="HVAC_FLAG"/>
        <s v="SYSTEM_TYPE"/>
        <s v="AUXILIARY_COUNT"/>
        <s v="CONSERVATION_COUNT"/>
        <s v="MEASURED_END_USE"/>
        <s v="PRIMARY_FUEL"/>
        <s v="SECONDARY_FUEL"/>
        <s v="LOAD_NUMBER"/>
        <s v="CONTROL_CODE"/>
        <s v="FDAS_PHASE1"/>
        <s v="FDAS_PHASE2"/>
        <s v="FDAS_PHASE3"/>
        <s v="INPUT_CAPACITY"/>
        <s v="PROXY_LOAD_NUMBER"/>
        <s v="EQUIPMENT_CODE"/>
        <s v="ZONE_FLAG"/>
        <s v="CHANNEL"/>
        <s v="HEIGHT_FROM_FLOOR"/>
        <s v="NEAR_THERMOSTAT"/>
        <s v="DIST_SYSTEM_TYPE"/>
        <s v="REHEAT_FUEL"/>
        <s v="ECONOMIZER_CODE"/>
        <s v="DESCRIPTION_CODE"/>
        <s v="TERMINAL_REHEAT"/>
        <s v="REHEAT_CAPACITY"/>
        <s v="CODE"/>
        <s v="COMPONENT"/>
        <s v="USE_ZONE_CODE"/>
        <s v="CONTROL_TYPE"/>
        <s v="TYPE"/>
        <s v="DATA_ENTERED"/>
        <s v="SITEID1"/>
        <s v="SITEID2"/>
        <s v="DATE_RECEIVED"/>
        <s v="DATE_COMPLETED"/>
        <s v="CISITE"/>
        <s v="REF - # REFRIGERATORS IN HOME"/>
        <s v="REF - # FREEZERS IN HOME"/>
        <s v="REF - # DISHWASHERS"/>
        <s v="REF - DISHWASH WITH SEP HEAT ELEMENT?"/>
        <s v="REF - DISHWASH HAS ENERGY SAVER SWITCH?"/>
        <s v="REF - # ELECTRIC OVENS IN HOME"/>
        <s v="REF - # OVENS IN HOME"/>
        <s v="REF - # MICROWAVE OVENS IN HOME"/>
        <s v="REF - # STOVE TOP RANGES IN HOME"/>
        <s v="REF - # CLOTHES WAHSERS IN HOME"/>
        <s v="REF - # ELEC CLOTHES DRYERS IN HOME"/>
        <s v="REF - MEDICAL EQUIPMENT ON METER?"/>
        <s v="REF - ELECTRIC WELL PUMP?"/>
        <s v="REF - IRRIGATI PUMPS ON METER?"/>
        <s v="REF - Number of basic appliances"/>
        <s v="REF - ELEC CERAMIC KILN IN HOME?"/>
        <s v="REF - CLOTHES WAHSERS IN HOME?"/>
        <s v="REF - ELEC CLOTHES DRYERS IN HOME?"/>
        <s v="REF - Freezer volume in cond space"/>
        <s v="REF - Freezer volume in uncond space"/>
        <s v="REF - Refrig volume in unCOND space"/>
        <s v="REF - Location of 1st refrig"/>
        <s v="REF - Volume of all refrigerators"/>
        <s v="REF - Volume of all freezers"/>
        <s v="REF - KWH in Cal Yr 1982"/>
        <s v="REF - KWH/Capi in Cal Yr 1982"/>
        <s v="REF - KWH/Sq Ft in Cal Yr 1982"/>
        <s v="REF - Adjusted KWH in Cal Yr 1982"/>
        <s v="REF - Adjusted KWH/Capita in Cal Yr 82"/>
        <s v="REF - Adjusted KWH/Sq Ft in Cal Yr 82"/>
        <s v="REF - Frequenc of billing?"/>
        <s v="REF - KWH Components Consistent?"/>
        <s v="REF - KWH Time Series Uninterrupted?"/>
        <s v="REF - Cal YR 1982 between 335-405 days?"/>
        <s v="REF - Tank cap of Non-Elec Water Heater"/>
        <s v="REF - Tank cap of Elec Water Heater"/>
        <s v="REF - Tank Ins in Non-Elec Water Heater"/>
        <s v="REF - Tank Ins in Elec Water Heater"/>
        <s v="REF - TYPE OF AIR CONDITIONING SYSTEM"/>
        <s v="REF - # heating units at site"/>
        <s v="REF - # fuel/heating sys grps at site"/>
        <s v="REF - # heating units in fuel/sys grp 1"/>
        <s v="REF - Fuel used in fuel/sys grp 1"/>
        <s v="REF - sys used in fuel/sys grp 1"/>
        <s v="REF - # heating units in fuel/sys grp 2"/>
        <s v="REF - Fuel used in fuel/sys grp 2"/>
        <s v="REF - sys used in fuel/sys grp 2"/>
        <s v="REF - # heating units in fuel/sys grp 3"/>
        <s v="REF - Fuel used in fuel/sys grp 3"/>
        <s v="REF - sys used in fuel/sys grp 3"/>
        <s v="REF - # heating units in fuel/sys grp 4"/>
        <s v="REF - Fuel used in fuel/sys grp 4"/>
        <s v="REF - sys used in fuel/sys grp 4"/>
        <s v="REF - # heating units in fuel/sys grp 5"/>
        <s v="REF - Fuel used in fuel/sys grp 5"/>
        <s v="REF - sys used in fuel/sys group 5"/>
        <s v="REF - SPACE HEATING FUEL USED MOST"/>
        <s v="REF - Wood heat used?"/>
        <s v="REF - Tank cap of Primary Water Heater"/>
        <s v="REF - Q76-FUEL TYPE USED IN WATER HEAT"/>
        <s v="REF - Number of Primary Water Heaters"/>
        <s v="REF - Solar Assist/Primary Water Heater"/>
        <s v="REF - Q0-1-TEMP OF HOT WATER"/>
        <s v="REF - ENERGY EFFICIENCY OF HOME"/>
        <s v="REF - Temp of home when awake"/>
        <s v="REF - Temp of home when asleep"/>
        <s v="REF - Temp of home when not home"/>
        <s v="REF - # OF RESIDENTS"/>
        <s v="REF - # in household &lt; 6 yrs old"/>
        <s v="REF - # in household 6 to 17 yrs old"/>
        <s v="REF - # occupants 18 - 65 yrs old"/>
        <s v="REF - # in household &gt; 65 yrs old"/>
        <s v="REF - Income - standardized levels"/>
        <s v="REF - Age of oldest household member"/>
        <s v="REF - Educatio of most educated member"/>
        <s v="REF - AT HOME FORM 9 TO 5"/>
        <s v="REF - PESHE Status 0 - no, 1 - yes"/>
        <s v="REF - OWNERSHI STATUS"/>
        <s v="REF - ESTIMATE YEAR DWELLING BUILT"/>
        <s v="REF - ORIGINAL UTILITY SERVING SITE"/>
        <s v="REF - ORIGINAL ZIPCODE"/>
        <s v="REF - GEOGRAPH AREA"/>
        <s v="REF - STUDY_1"/>
        <s v="REF - STUDY_2"/>
        <s v="REF - CLIMATE_"/>
        <s v="Occupants same in 83 and 86"/>
        <s v="REF - CURRENT UTILITY SERVING SITE"/>
        <s v="REF - CURRENT ZIPCODE"/>
        <s v="REF - YEAR MOVED IN"/>
        <s v="REF - Urban/Ru Indicator"/>
        <s v="REF - Occupant same in 83 and 85"/>
        <s v="REF - Occupant same in 83 and 86"/>
        <s v="REF - Occupant same in 85 and 86"/>
        <s v="REF - Occupant same in 86 and 87"/>
        <s v="REF - Number of rooms not heated"/>
        <s v="REF - Number of rooms"/>
        <s v="REF - FLOOR SQUARE FOOTAGE"/>
        <s v="REF - Area of UnCOND Zone/Total"/>
        <s v="REF - Volumne of COND Zone/Total"/>
        <s v="REF - Volumne of UnCOND Zone/Total"/>
        <s v="REF - FLOOR UA"/>
        <s v="REF - Number/A Windows"/>
        <s v="REF - Gross Area/All Windows"/>
        <s v="REF - Net Area/All Windows"/>
        <s v="REF - Area New Caulked/All Windows"/>
        <s v="REF - Area Old Caulked/All Windows"/>
        <s v="REF - Area Weatherstripped/All Windows"/>
        <s v="REF - Gross Area/North"/>
        <s v="REF - Net Area/North"/>
        <s v="REF - Area New Caulked/North"/>
        <s v="REF - Area Old Caulked/North"/>
        <s v="REF - Area Weatherstripped/North"/>
        <s v="REF - Gross Area/NE"/>
        <s v="REF - Net Area/NE"/>
        <s v="REF - Area New Caulked/NE"/>
        <s v="REF - Area Old Caulked/NE"/>
        <s v="REF - Area Weatherstripped/NE"/>
        <s v="REF - Gross Area/East"/>
        <s v="REF - Net Area/East"/>
        <s v="REF - Area New Caulked/East"/>
        <s v="REF - Area Old Caulked/East"/>
        <s v="REF - Area Weatherstripped/East"/>
        <s v="REF - Gross Area/SE"/>
        <s v="REF - Net Area/SE"/>
        <s v="REF - Area New Caulked/SE"/>
        <s v="REF - Area Old Caulked/SE"/>
        <s v="REF - Area Weatherstripped/SE"/>
        <s v="REF - Gross Area/South"/>
        <s v="REF - Net Area/South"/>
        <s v="REF - Area New Caulked/South"/>
        <s v="REF - Area Old Caulked/South"/>
        <s v="REF - Area Weatherstripped/South"/>
        <s v="REF - Gross Area/SW"/>
        <s v="REF - Net Area/SW"/>
        <s v="REF - Area New Caulked/SW"/>
        <s v="REF - Area Old Caulked/SW"/>
        <s v="REF - Area Weatherstripped/SW"/>
        <s v="REF - Gross Area/West"/>
        <s v="REF - Net Area/West"/>
        <s v="REF - Area New Caulked/West"/>
        <s v="REF - Area Old Caulked/West"/>
        <s v="REF - Area Weatherstripped/West"/>
        <s v="REF - Gross Area/NW"/>
        <s v="REF - Net Area/NW"/>
        <s v="REF - Area New Caulked/NW"/>
        <s v="REF - Area Old Caulked/NW"/>
        <s v="REF - Area Weatherstripped/NW"/>
        <s v="REF - Gross Area/Horizontal"/>
        <s v="REF - Net Area/Horizontal"/>
        <s v="REF - Area New Caulked/Horizontal"/>
        <s v="REF - Area Old Caulked/Horizontal"/>
        <s v="REF - Area Weatherstripped/Horizontal"/>
        <s v="REF - Gross Area/All Doors"/>
        <s v="REF - Glass Area/All Doors"/>
        <s v="REF - Area New Caulked/All Doors"/>
        <s v="REF - Area Old Caulked/All Doors"/>
        <s v="REF - Area Weatherstripped/All Doors"/>
        <s v="REF - Gross Area/North Dir"/>
        <s v="REF - Glass Area/North Dir"/>
        <s v="REF - Area New Caulked/North Dir"/>
        <s v="REF - Area Old Caulked/North Dir"/>
        <s v="REF - Area Weatherstripped/North Dir"/>
        <s v="REF - Gross Area/NE Dir"/>
        <s v="REF - Glass Area/NE Dir"/>
        <s v="REF - Area New Caulked/NE Dir"/>
        <s v="REF - Area Old Caulked/NE Dir"/>
        <s v="REF - Area Weatherstripped/NE Dir"/>
        <s v="REF - Gross Area/East Dir"/>
        <s v="REF - Glass Area/East Dir"/>
        <s v="REF - Area New Caulked/East Dir"/>
        <s v="REF - Area Old Caulked/East Dir"/>
        <s v="REF - Area Weatherstripped/East Dir"/>
        <s v="REF - Gross Area/SE Dir"/>
        <s v="REF - Glass Area/SE Dir"/>
        <s v="REF - Area New Caulked/SE Dir"/>
        <s v="REF - Area Old Caulked/SE Dir"/>
        <s v="REF - Area Weatherstripped/SE Dir"/>
        <s v="REF - Gross Area/South Dir"/>
        <s v="REF - Glass Area/South Dir"/>
        <s v="REF - Area New Caulked/South Dir"/>
        <s v="REF - Area Old Caulked/South Dir"/>
        <s v="REF - Area Weatherstripped/South Dir"/>
        <s v="REF - Gross Area/SW Dir"/>
        <s v="REF - Glass Area/SW Dir"/>
        <s v="REF - Area New Caulked/SW Dir"/>
        <s v="REF - Area Old Caulked/SW Dir"/>
        <s v="REF - Area Weatherstripped/SW Dir"/>
        <s v="REF - Gross Area/West Dir"/>
        <s v="REF - Glass Area/West Dir"/>
        <s v="REF - Area New Caulked/West Dir"/>
        <s v="REF - Area Old Caulked/West Dir"/>
        <s v="REF - Area Weatherstripped/West Dir"/>
        <s v="REF - Gross Area/NW Dir"/>
        <s v="REF - Glass Area/NW Dir"/>
        <s v="REF - Area New Caulked/NW Dir"/>
        <s v="REF - Area Old Caulked/NW Dir"/>
        <s v="REF - Area Weatherstripped/NW Dir"/>
        <s v="REF - Gross Area/All walls"/>
        <s v="REF - Window-D Area/All walls"/>
        <s v="REF - Window-D Area/North"/>
        <s v="REF - Window-D Area/NE"/>
        <s v="REF - Window-D Area/East"/>
        <s v="REF - Window-D Area/SE"/>
        <s v="REF - Window-D Area/South"/>
        <s v="REF - Window-D Area/SW"/>
        <s v="REF - Window-D Area/West"/>
        <s v="REF - Window-D Area/NW"/>
        <s v="REF - Net Ceil Area/ALL"/>
        <s v="REF - Net Ceil Area/Attic -Fin Ceil"/>
        <s v="REF - Net Ceil Area/No Attic - Fin Ceil"/>
        <s v="REF - Net Ceil Area/No Attic - Vaulted"/>
        <s v="REF - Net Ceil Area/No Attic - Exp Beam"/>
        <s v="REF - Net Ceil Area/Other"/>
        <s v="REF - Avg depth below grade/foundation"/>
        <s v="REF - Perimete length/foundation"/>
        <s v="REF - Free vent area/foundation"/>
        <s v="REF - Avg depth below grade/basement"/>
        <s v="REF - Perimete length/basement"/>
        <s v="REF - Free vent area/basement"/>
        <s v="REF - Avg depth below grade/crawl space"/>
        <s v="REF - Perimete length/crawl space"/>
        <s v="REF - Free vent area/crawl space"/>
        <s v="REF - Avg depth below grade/blocks"/>
        <s v="REF - Perimete length/blocks"/>
        <s v="REF - Free vent area/blocks"/>
        <s v="REF - Avg depth below grade/other"/>
        <s v="REF - Perimete length/other"/>
        <s v="REF - Free vent area/other"/>
        <s v="REF - BASEMENT AREA"/>
        <s v="REF - SLAB AREA"/>
        <s v="REF - NET SQUARE FEET"/>
        <s v="REF - DOOR UA"/>
        <s v="REF - WALL UA"/>
        <s v="REF - CEILING UA"/>
        <s v="REF - BASEMENT UA"/>
        <s v="REF - SLAB UA"/>
        <s v="REF - TOTAL UA"/>
        <s v="REF - Avg depth below grade/slab"/>
        <s v="REF - Perimete length/slab"/>
        <s v="REF - Free vent area/slab"/>
        <s v="Date survey administered to site"/>
        <s v="# REFRIGERATORS IN HOME"/>
        <s v="# FREEZERS IN HOME"/>
        <s v="# DISHWASHERS"/>
        <s v="DISHWASHER WITH SEP HEAT ELEMENT?"/>
        <s v="DISHWASHER WITH ENERGY SAVER SWITCH?"/>
        <s v="# ELECTRIC OVENS IN HOME"/>
        <s v="# OVENS IN HOME"/>
        <s v="# MICROWAVE OVENS IN HOME"/>
        <s v="# STOVE TOP RANGES IN HOME"/>
        <s v="# CLOTHES WAHSERS IN HOME"/>
        <s v="# ELEC CLOTHES DRYERS IN HOME"/>
        <s v="MEDICAL EQUIPMENT ON METER?"/>
        <s v="ELECTRIC WELL PUMP?"/>
        <s v="IRRIGATION PUMPS ON METER?"/>
        <s v="Number of basic appliances"/>
        <s v="ELEC CERAMIC KILN IN HOME?"/>
        <s v="CLOTHES WAHSERS IN HOME?"/>
        <s v="ELEC CLOTHES DRYERS IN HOME?"/>
        <s v="Freezer volume in conditioned space"/>
        <s v="Freezer volume in unconditioned space"/>
        <s v="Refrig volume in unconditioned space"/>
        <s v="Location of 1st refrig"/>
        <s v="Volume of all refrigerators"/>
        <s v="Volume of all freezers"/>
        <s v="Tank Capacity of Non-Elec Water Heater"/>
        <s v="Tank Capacity of Elec Water Heater"/>
        <s v="Tank Ins used by Non-Elec Water Heater"/>
        <s v="Tank Ins used by Elec Water Heater"/>
        <s v="TYPE OF AIR CONDITIONING SYSTEM"/>
        <s v="# heating units at site"/>
        <s v="# fuel/heating sys combinations at site"/>
        <s v="# heating units in fuel/system group 1"/>
        <s v="Fuel used in fuel/system group 1"/>
        <s v="System used in fuel/system group 1"/>
        <s v="# heating units in fuel/system group 2"/>
        <s v="Fuel used in fuel/system group 2"/>
        <s v="System used in fuel/system group 2"/>
        <s v="# heating units in fuel/system group 3"/>
        <s v="Fuel used in fuel/system group 3"/>
        <s v="System used in fuel/system group 3"/>
        <s v="# heating units in fuel/system group 4"/>
        <s v="Fuel used in fuel/system group 4"/>
        <s v="System used in fuel/system group 4"/>
        <s v="# heating units in fuel/system group 5"/>
        <s v="Fuel used in fuel/system group 5"/>
        <s v="System used in fuel/system group 5"/>
        <s v="SPACE HEATING FUEL USED MOST"/>
        <s v="Wood heat used?"/>
        <s v="Tank Capacity of Primary Water Heater"/>
        <s v="Q76-TYPE OF FUEL USED FOR HEATING WATE"/>
        <s v="Number of Primary Water Heaters"/>
        <s v="Solar Assist to Primary Water Heater"/>
        <s v="Q0-1-TEMPERATURE OF HOT WATER"/>
        <s v="HEATING SYSTEM USED MOST OFTEN"/>
        <s v="ENERGY EFFICIENCY OF HOME"/>
        <s v="Temp of home when awake"/>
        <s v="Temp of home when asleep"/>
        <s v="Temp of home when not home"/>
        <s v="# OF RESIDENTS"/>
        <s v="# in household &lt; 6 yrs old"/>
        <s v="# in household 6 to 17 yrs old"/>
        <s v="# occupants 18 - 65 yrs old"/>
        <s v="# in household &gt; 65 yrs old"/>
        <s v="Income - standardized levels"/>
        <s v="Age of oldest household member"/>
        <s v="Education of most educated member"/>
        <s v="AT HOME FORM 9 TO 5"/>
        <s v="PESHE Status 0 - no, 1 - yes"/>
        <s v="OWNERSHIP STATUS"/>
        <s v="ESTIMATED YEAR DWELLING BUILT"/>
        <s v="ORIGINAL UTILITY SERVING SITE"/>
        <s v="ORIGINAL ZIPCODE"/>
        <s v="GEOGRAPHIC AREA"/>
        <s v="STUDY_1"/>
        <s v="STUDY_2"/>
        <s v="CLIMATE_ZONE"/>
        <s v="CURRENT UTILITY SERVING SITE"/>
        <s v="CURRENT ZIPCODE"/>
        <s v="YEAR MOVED IN"/>
        <s v="Urban/Rural Indicator"/>
        <s v="Occupants same in 83 and 85"/>
        <s v="Occupants same in 85 and 86"/>
        <s v="Occupants same in 86 and 87"/>
        <s v="Number of rooms not heated"/>
        <s v="Number of rooms"/>
        <s v="FLOOR SQUARE FOOTAGE"/>
        <s v="Area of Unconditioned Zone/Total"/>
        <s v="Volumne of Conditioned Zone/Total"/>
        <s v="Volumne of Unconditioned Zone/Total"/>
        <s v="FLOOR UA"/>
        <s v="Number/All Windows"/>
        <s v="Gross Area/All Windows"/>
        <s v="Net Area/All Windows"/>
        <s v="Area New Caulked/All Windows"/>
        <s v="Area Old Caulked/All Windows"/>
        <s v="Area Weatherstripped/All Windows"/>
        <s v="Gross Area/North"/>
        <s v="Net Area/North"/>
        <s v="Area New Caulked/North"/>
        <s v="Area Old Caulked/North"/>
        <s v="Area Weatherstripped/North"/>
        <s v="Gross Area/Northeast"/>
        <s v="Net Area/Northeast"/>
        <s v="Area New Caulked/Northeast"/>
        <s v="Area Old Caulked/Northeast"/>
        <s v="Area Weatherstripped/Northeast"/>
        <s v="Gross Area/East"/>
        <s v="Net Area/East"/>
        <s v="Area New Caulked/East"/>
        <s v="Area Old Caulked/East"/>
        <s v="Area Weatherstripped/East"/>
        <s v="Gross Area/Southeast"/>
        <s v="Net Area/Southeast"/>
        <s v="Area New Caulked/Southeast"/>
        <s v="Area Old Caulked/Southeast"/>
        <s v="Area Weatherstripped/Southeast"/>
        <s v="Gross Area/South"/>
        <s v="Net Area/South"/>
        <s v="Area New Caulked/South"/>
        <s v="Area Old Caulked/South"/>
        <s v="Area Weatherstripped/South"/>
        <s v="Gross Area/Southwest"/>
        <s v="Net Area/Southwest"/>
        <s v="Area New Caulked/Southwest"/>
        <s v="Area Old Caulked/Southwest"/>
        <s v="Area Weatherstripped/Southwest"/>
        <s v="Gross Area/West"/>
        <s v="Net Area/West"/>
        <s v="Area New Caulked/West"/>
        <s v="Area Old Caulked/West"/>
        <s v="Area Weatherstripped/West"/>
        <s v="Gross Area/Northwest"/>
        <s v="Net Area/Northwest"/>
        <s v="Area New Caulked/Northwest"/>
        <s v="Area Old Caulked/Northwest"/>
        <s v="Area Weatherstripped/Northwest"/>
        <s v="Gross Area/Horizontal"/>
        <s v="Net Area/Horizontal"/>
        <s v="Area New Caulked/Horizontal"/>
        <s v="Area Old Caulked/Horizontal"/>
        <s v="Area Weatherstripped/Horizontal"/>
        <s v="Gross Area/All Doors"/>
        <s v="Glass Area/All Doors"/>
        <s v="Area New Caulked/All Doors"/>
        <s v="Area Old Caulked/All Doors"/>
        <s v="Area Weatherstripped/All Doors"/>
        <s v="Gross Area/North Dir"/>
        <s v="Glass Area/North Dir"/>
        <s v="Area New Caulked/North Dir"/>
        <s v="Area Old Caulked/North Dir"/>
        <s v="Area Weatherstripped/North Dir"/>
        <s v="Gross Area/Northeast Dir"/>
        <s v="Glass Area/Northeast Dir"/>
        <s v="Area New Caulked/Northeast Dir"/>
        <s v="Area Old Caulked/Northeast Dir"/>
        <s v="Area Weatherstripped/Northeast Dir"/>
        <s v="Gross Area/East Dir"/>
        <s v="Glass Area/East Dir"/>
        <s v="Area New Caulked/East Dir"/>
        <s v="Area Old Caulked/East Dir"/>
        <s v="Area Weatherstripped/East Dir"/>
        <s v="Gross Area/Southeast Dir"/>
        <s v="Glass Area/Southeast Dir"/>
        <s v="Area New Caulked/Southeast Dir"/>
        <s v="Area Old Caulked/Southeast Dir"/>
        <s v="Area Weatherstripped/Southeast Dir"/>
        <s v="Gross Area/South Dir"/>
        <s v="Glass Area/South Dir"/>
        <s v="Area New Caulked/South Dir"/>
        <s v="Area Old Caulked/South Dir"/>
        <s v="Area Weatherstripped/South Dir"/>
        <s v="Gross Area/Southwest Dir"/>
        <s v="Glass Area/Southwest Dir"/>
        <s v="Area New Caulked/Southwest Dir"/>
        <s v="Area Old Caulked/Southwest Dir"/>
        <s v="Area Weatherstripped/Southwest Dir"/>
        <s v="Gross Area/West Dir"/>
        <s v="Glass Area/West Dir"/>
        <s v="Area New Caulked/West Dir"/>
        <s v="Area Old Caulked/West Dir"/>
        <s v="Area Weatherstripped/West Dir"/>
        <s v="Gross Area/Northwest Dir"/>
        <s v="Glass Area/Northwest Dir"/>
        <s v="Area New Caulked/Northwest Dir"/>
        <s v="Area Old Caulked/Northwest Dir"/>
        <s v="Area Weatherstripped/Northwest Dir"/>
        <s v="Gross Area/All walls"/>
        <s v="Window-Door Area/All walls"/>
        <s v="Window-Door Area/North"/>
        <s v="Window-Door Area/Northeast"/>
        <s v="Window-Door Area/East"/>
        <s v="Window-Door Area/Southeast"/>
        <s v="Window-Door Area/South"/>
        <s v="Window-Door Area/Southwest"/>
        <s v="Window-Door Area/West"/>
        <s v="Window-Door Area/Northwest"/>
        <s v="Net Ceil Area/ALL"/>
        <s v="Net Ceil Area/Attic -Fin Ceil"/>
        <s v="Net Ceil Area/No Attic - Fin Ceil"/>
        <s v="Net Ceil Area/No Attic - Vaulted Ceil"/>
        <s v="Net Ceil Area/No Attic - Exp Beam Ceil"/>
        <s v="Net Ceil Area/Other"/>
        <s v="Avg depth below grade/foundation"/>
        <s v="Perimeter length/foundation"/>
        <s v="Free vent area/foundation"/>
        <s v="Avg depth below grade/basement"/>
        <s v="Perimeter length/basement"/>
        <s v="Free vent area/basement"/>
        <s v="Avg depth below grade/crawl space"/>
        <s v="Perimeter length/crawl space"/>
        <s v="Free vent area/crawl space"/>
        <s v="Avg depth below grade/blocks"/>
        <s v="Perimeter length/blocks"/>
        <s v="Free vent area/blocks"/>
        <s v="Avg depth below grade/other"/>
        <s v="Perimeter length/other"/>
        <s v="Free vent area/other"/>
        <s v="BASEMENT AREA"/>
        <s v="SLAB AREA"/>
        <s v="NET SQUARE FEET"/>
        <s v="DOOR UA"/>
        <s v="WALL UA"/>
        <s v="CEILING UA"/>
        <s v="BASEMENT UA"/>
        <s v="SLAB UA"/>
        <s v="TOTAL UA"/>
        <s v="Avg depth below grade/slab"/>
        <s v="Perimeter length/slab"/>
        <s v="Free vent area/slab"/>
        <s v="DATE"/>
        <s v="DAY"/>
        <s v="DAY OF WEEK"/>
        <s v="MONTH"/>
        <s v="SITE ID"/>
        <s v="YEAR"/>
        <s v="ENERGY_EFFICIENCY_1"/>
        <s v="TEMP_AWAKE_2"/>
        <s v="ROOMS_NOT_HEATED_3A"/>
        <s v="BEDROOMS_NOHEAT_COUNT_3B"/>
        <s v="BATHROOMS_NOHEAT_COUNT_3C"/>
        <s v="DENS_NOHEAT_COUNT_3D"/>
        <s v="DININGROOMS_NOHEAT_COUNT_3E"/>
        <s v="FAMILYROOMS_NOHEAT_COUNT_3F"/>
        <s v="KITCHENS_EAT_IN_NOHEAT_COUNT_3G"/>
        <s v="KITCHENS_NO_EAT_NOHEAT_COUNT_3H"/>
        <s v="LIVINGROOMS_NOHEAT_COUNT_3I"/>
        <s v="OTHERSMALLROOMS_NOHEAT_COUNT_3J"/>
        <s v="OTHERLARGEROOMS_NOHEAT_COUNT_3K"/>
        <s v="AWAY_WEEK_4"/>
        <s v="PETS_LET_OUT_5"/>
        <s v="TEMP_68_OR_LESS_6A"/>
        <s v="REDCE_TEMP_TO_120_6B"/>
        <s v="CONSRV_SAVE_MONEY_6C"/>
        <s v="NOONE_HOME_2HOUR_6D"/>
        <s v="MAKE_ENRGY_EFFICNT_6E"/>
        <s v="RT_TO_USE_ENERGY_6F"/>
        <s v="PRICE_OVER_ENRGY_SAVNG_6G"/>
        <s v="CHNGE_LIFE_TO_CONSRV_6H"/>
        <s v="HOUSEHOLD_LT6YRS_COUNT_7A"/>
        <s v="HOUSEHOLD_6TO17YRS_COUNT_7B"/>
        <s v="HOUSEHOLD_18TO65YRS_COUNT_7C"/>
        <s v="HOUSEHOLD_GT65YRS_COUNT_7D"/>
        <s v="AGE_RESPONDENT_8A"/>
        <s v="AGE_OTHER_ADULT_8B"/>
        <s v="SEX_RESPONDENT_9A"/>
        <s v="SEX_OTHER_ADULT_9B"/>
        <s v="EMPLOYED_FULL_RESPONDENT_10A"/>
        <s v="EMPLOY_FULL_OTHER_ADULT_10B"/>
        <s v="SCHOOLING_RESPONDENT_11A"/>
        <s v="SCHOOLING_OTHER_ADULT_11B"/>
        <s v="INCOME_12"/>
        <s v="PERCT_INCOME_TRANSPT_13A"/>
        <s v="PERCT_INCOME_HOUSING_13B"/>
        <s v="PERCT_INCOME_DURABLE_13C"/>
        <s v="PERCT_INCOME_ENERGY_13D"/>
        <s v="PERCT_INCOME_FOOD_13E"/>
        <s v="PERCT_INCOME_CLOTH_13F"/>
        <s v="PERCT_INCOME_REC_13G"/>
        <s v="PERCT_INCOME_MEDIC_13H"/>
        <s v="PERCT_INCOME_SAV_13I"/>
        <s v="PERCT_INCOME_OTHR_13J"/>
        <s v="# rooms not heated"/>
        <s v="# occupants"/>
        <s v="Education level of most educated member"/>
        <s v="PERCEIVED ENERGY EFFICIENCY"/>
        <s v="PERCEIVED ENERGY PRICES PAST"/>
        <s v="PERCEIVED ENERGY PRICES FUTURE"/>
        <s v="# KITCHENS W/ EATING AREA"/>
        <s v="# KITCHENS W/O EATING AREA"/>
        <s v="# DINING ROOMS"/>
        <s v="# LIVING ROOMS"/>
        <s v="# FAMILY/REC ROOMS"/>
        <s v="# DEN/STUDY/LIBRARY/SEWING ROOMS"/>
        <s v="# BEDROOMS"/>
        <s v="# BATHROOMS"/>
        <s v="# ROOMS &lt; 8' X 10'"/>
        <s v="# ROOMS &gt; 8' X 10'"/>
        <s v="# KITCH W/ EAT AREA - MAIN LIVING AREA"/>
        <s v="# KITCH W/O EAT AREA - MAIN LIVING AREA"/>
        <s v="# DINING ROOMS - MAIN LIVING AREA"/>
        <s v="# LIVING ROOMS - MAIN LIVING AREA"/>
        <s v="# FAMILY/REC ROOMS - MAIN LIVING AREA"/>
        <s v="# DEN/STUDY/LIB/SEW RMS - MAIN LIVE AREA"/>
        <s v="# BEDROOMS - MAIN LIVING AREA"/>
        <s v="# BATHROOMS - MAIN LIVING AREA"/>
        <s v="# ROOMS &lt; 8' X 10' - MAIN LIVING AREA"/>
        <s v="# ROOMS &gt; 8' X 10' - MAIN LIVING AREA"/>
        <s v="TEMP WHILE AWAKE"/>
        <s v="MIN TEMP WHILE AWAKE"/>
        <s v="MAX TEMP WHILE AWAKE"/>
        <s v="TEMP WHILE ASLEEP"/>
        <s v="MIN TEMP WHILE ASLEEP"/>
        <s v="MAX TEMP WHILE ASLEEP"/>
        <s v="# KITCH W/ EAT AREA - HIGHER TEMP"/>
        <s v="# KITCH W/O EAT AREA - HIGHER TEMP"/>
        <s v="# DINING ROOMS - HIGHER TEMP"/>
        <s v="# LIVING ROOMS - HIGHER TEMP"/>
        <s v="# FAMILY/REC ROOMS - HIGHER TEMP"/>
        <s v="# DEN/STUDY/LIB/SEW RMS - HIGHER TEMP"/>
        <s v="# BEDROOMS - HIGHER TEMP"/>
        <s v="# BATHROOMS - HIGHER TEMP"/>
        <s v="# ROOMS &lt; 8' X 10' - HIGHER TEMP"/>
        <s v="# ROOMS &gt; 8' X 10' - HIGHER TEMP"/>
        <s v="# KITCH W/ EAT AREA - LOWER TEMP"/>
        <s v="# KITCH W/O EAT AREA - LOWER TEMP"/>
        <s v="# DINING ROOMS - LOWER TEMP"/>
        <s v="# LIVING ROOMS - LOWER TEMP"/>
        <s v="# FAMILY/REC ROOMS - LOWER TEMP"/>
        <s v="# DEN/STUDY/LIB/SEW RMS - LOWER TEMP"/>
        <s v="# BEDROOMS - LOWER TEMP"/>
        <s v="# BATHROOMS - LOWER TEMP"/>
        <s v="# ROOMS &lt; 8' X 10' - LOWER TEMP"/>
        <s v="# ROOMS &gt; 8' X 10' - LOWER TEMP"/>
        <s v="# KITCH W/ EAT AREA - CLOSED OFF"/>
        <s v="# KITCH W/O EAT AREA - CLOSED OFF"/>
        <s v="# DINING ROOMS - CLOSED OFF"/>
        <s v="# LIVING ROOMS - CLOSED OFF"/>
        <s v="# FAMILY/REC ROOMS - CLOSED OFF"/>
        <s v="# DEN/STUDY/LIB/SEW RMS - CLOSED OFF"/>
        <s v="# BEDROOMS - CLOSED OFF"/>
        <s v="# BATHROOMS - CLOSED OFF"/>
        <s v="# ROOMS &lt; 8' X 10' - CLOSED OFF"/>
        <s v="# ROOMS &gt; 8' X 10' - CLOSED OFF"/>
        <s v="ADDITIONS SINCE 9/85"/>
        <s v="ADDITION SQUARE FOOTAGE"/>
        <s v="ADDITION COMPLETED MONTH"/>
        <s v="ADDITION COMPLETED YEAR"/>
        <s v="USED WOOD HEAT"/>
        <s v="# FREESTANDING WOODSTOVES USED"/>
        <s v="# FIREPLACE INSERTS USED"/>
        <s v="# WOOD FURNACES USED"/>
        <s v="# FIREPLACE WITH HEATOLATOR USED"/>
        <s v="# FIREPLACE W/O HEATOLATOR/INSERT USED"/>
        <s v="# OTHER WOOD BURNING EQUIPMENT USED"/>
        <s v="HEAT FUEL USED MOST"/>
        <s v="SOMEONE HOME 9:00 - 5:00"/>
        <s v="# REFRIGERATORS"/>
        <s v="# FREEZERS"/>
        <s v="# STOVE TOPS"/>
        <s v="# NATURAL GAS STOVE TOPS"/>
        <s v="# ELECTRIC STOVE TOPS"/>
        <s v="# OTHER FUEL STOVE TOPS"/>
        <s v="# OVENS"/>
        <s v="# ELECTRIC OVENS"/>
        <s v="# OTHER FUEL OVENS"/>
        <s v="# MICROWAVE OVENS"/>
        <s v="# CLOTHES WASHERS"/>
        <s v="# CLOTHES DRYERS"/>
        <s v="# NATURAL GAS CLOTHES DRYERS"/>
        <s v="# ELECTRIC CLOTHES DRYERS"/>
        <s v="# REFRIGERATORS PURCHASED"/>
        <s v="# FREEZERS PURCHASED"/>
        <s v="# STOVE TOPS PURCHASED"/>
        <s v="# OVENS PURCHASED"/>
        <s v="# MICROWAVE OVENS PURCHASED"/>
        <s v="# DISHWASHERS PURCHASED"/>
        <s v="# CLOTHES WASHERS PURCHASED"/>
        <s v="# CLOTHES DRYERS PURCHASED"/>
        <s v="ADDED ROOF/CEILING INSULATION"/>
        <s v="ADDED WALL INSULATION"/>
        <s v="ADDED FLOOR INSULATION"/>
        <s v="INSTALLED STORM WINDOWS"/>
        <s v="INSTALLED DOUBLE/TRIPLE PANE WINDOWS"/>
        <s v="INSTALLED WOODSTOVE/FIREPLACE INSERT"/>
        <s v="ADDED WATER HEATER WRAP"/>
        <s v="ADDED HOT WATER PIPE INSULATION"/>
        <s v="REDUCED WATER HEATER TEMP"/>
        <s v="REDUCED HOME HEATING TEMP"/>
        <s v="# PEOPLE &lt; 6 YEARS"/>
        <s v="# PEOPLE 6-17 YEARS"/>
        <s v="# PEOPLE 18-25 YEARS"/>
        <s v="# PEOPLE 26-35 YEARS"/>
        <s v="# PEOPLE 36-55 YEARS"/>
        <s v="# PEOPLE 56-65 YEARS"/>
        <s v="# PEOPLE &gt; 65 YEARS"/>
        <s v="INDUSTRY EMPLOYED - FIRST HOUSEHOLDER"/>
        <s v="INDUSTRY EMPLOYED - SECOND HOUSEHOLDER"/>
        <s v="TYPE WORK - FIRST HOUSEHOLDER"/>
        <s v="TYPE WORK - SECOND HOUSEHOLDER"/>
        <s v="SCHOOLING - FIRST HOUSEHOLDER"/>
        <s v="SCHOOLING - SECOND HOUSEHOLDER"/>
        <s v="OCCUPANTS NUMBER"/>
        <s v="AVERAGE TEMP AWAKE"/>
        <s v="AVERAGE TEMP ASLEEP"/>
        <s v="APPLIANCE INDEX"/>
        <s v="# ROOMS"/>
        <s v="SURVEY DATE"/>
        <s v="Number of rooms/main living area"/>
        <s v="Number of rooms/other living area"/>
        <s v="Number of rooms/higher temp"/>
        <s v="Number of rooms/lower temp"/>
        <s v="Number of rooms/close off"/>
        <s v="Household Age/Oldest Member"/>
        <s v="Household Education/Most Educated Member"/>
        <s v="Number of Recent Conservation Actions"/>
        <s v="# Occupants 18 - 65 years old"/>
        <s v="Clothes washer used at site?"/>
        <s v="Clothes dryer used at site?"/>
        <s v="YR_HOME_BLT_1"/>
        <s v="YR_MOVED_TO_HOME_2A"/>
        <s v="MON_MOVED_TO_HOME_1984_PLUS_2B"/>
        <s v="ELECTRICITY_PRICES_IN_5_YRS_3"/>
        <s v="LIVING_AREA_TEMP_WHILE_HOME_6"/>
        <s v="SLEEP_TEMP_OF_LIVING_AREA_7"/>
        <s v="TOTAL_KITCH_WITH_EAT_AREA_4A"/>
        <s v="KITCH_EAT_PART_OF_LIVING_5A"/>
        <s v="KITCH_EAT_HIGHER_TEMP_8A"/>
        <s v="KITCH_EAT_LOWER_TEMP_9A"/>
        <s v="KITCH_EAT_CLOSED_10A"/>
        <s v="TOTAL_KITCH_NO_EAT_AREA_4B"/>
        <s v="KITCH_NO_EAT_LIVING_AREA_5B"/>
        <s v="KITCH_NO_EAT_HIGHER_TEMP_8B"/>
        <s v="KITCH_NO_EAT_LOWER_TEMP_9B"/>
        <s v="KITCH_NO_EAT_CLOSED_10B"/>
        <s v="TOTAL_DINING_ROOMS_4C"/>
        <s v="DINING_ROOMS_LIVING_AREA_5C"/>
        <s v="DINING_ROOMS_HIGHER_TEMP_8C"/>
        <s v="DINING_ROOMS_LOWER_TEMP_9C"/>
        <s v="DINING_ROOMS_CLOSED_10C"/>
        <s v="TOTAL_LIVING_ROOMS_4D"/>
        <s v="LIVING_ROOMS_LIVING_AREA_5D"/>
        <s v="LIVING_ROOMS_HIGHER_TEMP_8D"/>
        <s v="LIVING_ROOMS_LOWER_TEMP_9D"/>
        <s v="LIVING_ROOMS_CLOSED_10D"/>
        <s v="TOTAL_FAMILY_ROOMS_4E"/>
        <s v="FAMILY_ROOMS_LIVING_AREA_5E"/>
        <s v="FAMILY_ROOMS_HIGHER_TEMP_8E"/>
        <s v="FAMILY_ROOMS_LOWER_TEMP_9E"/>
        <s v="FAMILY_ROOMS_CLOSED_10E"/>
        <s v="TOTAL_DEN_STUDY_LIB_4F"/>
        <s v="DEN_STUDY_LIB_LIVING_AREA_5F"/>
        <s v="DEN_STUDY_LIB_HIGHER_TEMP_8F"/>
        <s v="DEN_STUDY_LIB_LOWER_TEMP_9F"/>
        <s v="DEN_STUDY_LIB_CLOSED_10F"/>
        <s v="TOTAL_BEDROOMS_4G"/>
        <s v="BEDROOMS_LIVING_AREA_5G"/>
        <s v="BEDROOMS_HIGHER_TEMP_8G"/>
        <s v="BEDROOMS_LOWER_TEMP_9G"/>
        <s v="BEDROOMS_CLOSED_10G"/>
        <s v="TOTAL_BATH_4H"/>
        <s v="BATH_LIVING_AREA_5H"/>
        <s v="BATH_HIGHER_TEMP_8H"/>
        <s v="BATH_LOWER_TEMP_9H"/>
        <s v="BATH_CLOSED_10H"/>
        <s v="TOTAL_OTH_SMALL_ROOMS_4I"/>
        <s v="SMALL_ROOMS_LIVING_AREA_5I"/>
        <s v="SMALL_ROOMS_HIGHER_TEMP_8I"/>
        <s v="SMALL_ROOMS_LOWER_TEMP_9I"/>
        <s v="SMALL_ROOMS_CLOSED_10I"/>
        <s v="TOTAL_OTH_LARGE_ROOMS_4J"/>
        <s v="LARGE_ROOMS_LIVING_AREA_5J"/>
        <s v="LARGE_ROOMS_HIGHER_TEMP_8J"/>
        <s v="LARGE_ROOMS_LOWER_TEMP_9J"/>
        <s v="LARGE_ROOMS_CLOSED_10J"/>
        <s v="SOMEONE_HOME_HOUSE_HEATED_11"/>
        <s v="ADDS_NEED_HEAT_SINCE_87_12"/>
        <s v="SQUARE_FOOTAGE_HEATED_ADD_13"/>
        <s v="MON_HEATED_ADD_COMPLETED_14A"/>
        <s v="YR_HEATED_ADD_DONE_14B"/>
        <s v="HEAT_WITH_WOOD_15"/>
        <s v="NUM_OF_WDSTOVE_FREESTAND_16A"/>
        <s v="NUM_FIREPLACE_WITH_INSRT_16B"/>
        <s v="NUM_WOOD_FURNACE_16C"/>
        <s v="NUM_FIREPLACE_WITH_HEATLTR_16D"/>
        <s v="NUM_FIREPLACE_W_O_HEATLTR_16E"/>
        <s v="NUM_OTH_WOOD_EQUIP_16F"/>
        <s v="FUEL_USED_MOST_TO_HEAT_17"/>
        <s v="NUM_REFRIGERATORS_USED_18A"/>
        <s v="NUM_SEPARATE_FREEZERS_USED_18B"/>
        <s v="NUM_STOVE_TOPS_USED_18C"/>
        <s v="NUM_OVENS_USED_18D"/>
        <s v="NUM_MICROWAVE_OVENS_USED_18E"/>
        <s v="NUM_DISHWASHERS_USED_18F"/>
        <s v="NUM_CLOTHES_WASHERS_USED_18G"/>
        <s v="NUM_CLOTHES_DRIERS_USED_18H"/>
        <s v="BATH_MAJOR_REMODEL_ADD_19A"/>
        <s v="KITCH_MAJOR_REMODEL_ADD_19B"/>
        <s v="BATH_NRG_EFF_LIGHTS_ADD_19C"/>
        <s v="KITCH_NRG_EFF_LIGHTS_ADD_19D"/>
        <s v="BATH_LOW_FLOW_SHOWER_ADD_19E"/>
        <s v="KITCH_EFFIC_APPLIANCES_ADD_19F"/>
        <s v="OTH_ADDS_TO_KITCH_BATH_19G"/>
        <s v="STRUCT_CHANGE_BASEMENT_20A"/>
        <s v="STRUCT_CHANGE_FLOOR_SPACE_20B"/>
        <s v="STRUCT_CHANGE_ADD_WALLS_20C"/>
        <s v="STRUCT_CHANGE_REMOVE_WALLS_20D"/>
        <s v="STRUCT_CHANGE_OTH_20E"/>
        <s v="PAST_YR_REPLACE_WINDOWS_21A"/>
        <s v="SINCE_BLT_REPLACE_WINDOWS_21B"/>
        <s v="PAST_YR_REPLACE_DOORS_21C"/>
        <s v="SINCE_BLT_REPLACE_DOORS_21D"/>
        <s v="PAST_YR_REPLACE_HEAT_SYS_21E"/>
        <s v="SINCE_BLT_REPLACE_HEAT_SYS_21F"/>
        <s v="PAST_YR_WTHRSTRP_WINDOWS_21G"/>
        <s v="SINCE_BLT_WTHRSTRP_WIND_21H"/>
        <s v="PAST_YR_WTHRSTRP_DOORS_21I"/>
        <s v="SINCE_BLT_WTHRSTRP_DOORS_21J"/>
        <s v="PAST_YR_ADD_STRM_WINDOWS_21K"/>
        <s v="SINCE_BLT_ADD_STRM_WINDOWS_21L"/>
        <s v="PAST_YR_ADD_STRM_DOORS_21M"/>
        <s v="SINCE_BLT_ADD_STRM_DOORS_21N"/>
        <s v="PAST_YR_ADD_ATTIC_INSUL_21O"/>
        <s v="SINCE_BLT_ADD_ATTIC_INSUL_21P"/>
        <s v="PAST_YR_ADD_WALL_INSUL_21Q"/>
        <s v="SINCE_BLT_ADD_WALL_INSUL_21R"/>
        <s v="PAST_YR_ADD_FLOOR_INSUL_21S"/>
        <s v="SINCE_BLT_ADD_FLOOR_INSUL_21T"/>
        <s v="PAST_YR_ADD_WDSTOVE_INSRT_21U"/>
        <s v="SINCE_BLT_ADD_WDSTOVE_INSRT_21V"/>
        <s v="PAST_YR_ADD_WTR_HT_INSUL_21W"/>
        <s v="SINCE_BLT_ADD_WTR_HT_INSUL_21X"/>
        <s v="PAST_YR_ADD_WTR_PIP_INSUL_21Y"/>
        <s v="SINCE_BLT_ADD_WTR_PIP_INSUL_21Z"/>
        <s v="PAST_YR_RED_HOT_WTR_TEMP_21AA"/>
        <s v="SINCE_BLT_RED_HOT_WTR_TEMP_21BB"/>
        <s v="PAST_YR_RED_HOME_HEAT_21CC"/>
        <s v="SINCE_BLT_RED_HOME_HEAT_21DD"/>
        <s v="NUM_UNDER_6_YRS_OLD_IN_HH_22A"/>
        <s v="NUM_6_TO_17_IN_HH_22B"/>
        <s v="NUM_18_TO_25_IN_HH_22C"/>
        <s v="NUM_26_TO_35_IN_HH_22D"/>
        <s v="NUM_36_TO_55_IN_HH_22E"/>
        <s v="NUM_56_TO_65_IN_HH_22F"/>
        <s v="NUM_OVER_65_IN_HH_22G"/>
        <s v="RESPONDENT_INDUSTRY_23A"/>
        <s v="SECOND_IN_HOUSE_INDUSTRY_23B"/>
        <s v="RESPONDENT_TYPE_OF_JOB_24A"/>
        <s v="SECOND_IN_HOUSE_TYPE_OF_JOB_24B"/>
        <s v="RESPONDENT_SCHOOLING_25A"/>
        <s v="SECOND_IN_HOUSE_SCHOOLING_25B"/>
        <s v="TOTAL_COMBINED_INCOME_1987_26"/>
        <s v="LATER_ENTRY"/>
        <s v="END_USE_CODE"/>
        <s v="AG_EQUATIONS (SEGMENT #1)"/>
        <s v="AG_EQUATIONS (SEGMENT #2)"/>
        <s v="AG_EQUATIONS (SEGMENT #3)"/>
        <s v="AG_EQUATIONS (SEGMENT #4)"/>
        <s v="AG_EQUATIONS (SEGMENT #5)"/>
        <s v="MESSAGES (SEGMENT #1)"/>
        <s v="MESSAGES (SEGMENT #2)"/>
        <s v="MESSAGES (SEGMENT #3)"/>
        <s v="UTILITY_TYPE"/>
        <s v="RESIDENCE_VINTAGE"/>
        <s v="RESIDENCE_SIZE"/>
        <s v="RESIDENCE_SIZE_COND"/>
        <s v="HEATING_SYS_USED_MOST"/>
        <s v="HEATING_SYS_ELEC_AVLBL"/>
        <s v="HEATING_WOOD_USE"/>
        <s v="HEATING_SYS_WOOD_AVLBL"/>
        <s v="OCCUPANTS_NUMBER"/>
        <s v="OCCUPANTS_INCOME"/>
        <s v="OCCUPANTS_EDUCATION"/>
        <s v="APPLNCE_BASIC_ELEC_INDX"/>
        <s v="EQUIP_SPCL_ELEC_INDX"/>
        <s v="HOUSEHOLD_STRUCTURE"/>
        <s v="HEATING_SYS_FOSSFUEL_AVLBL"/>
        <s v="WATER_HEATER_VOLUME"/>
        <s v="WATER_HEATER_TAPTEMP"/>
        <s v="PERCEIVED_ENERGY_EFF_RES"/>
        <s v="AIR_COND_AREA"/>
        <s v="AIR_COND_SYS_AVLBL"/>
        <s v="REFRIGERATION_VOLUME"/>
        <s v="REFRIGERATION_VOLUME_COND"/>
        <s v="WATER_HEATER_AUX_FEATURES"/>
        <s v="WATER_HEATER_SPCL_INDX"/>
        <s v="SOUTH_EXP_WALLS"/>
        <s v="SOUTH_EXP_WINDOWS"/>
        <s v="SOUTHWEST_EXP_WALLS"/>
        <s v="SOUTHWEST_EXP_WINDOWS"/>
        <s v="SOUTHEAST_EXP_WALLS"/>
        <s v="SOUTHEAST_EXP_WINDOWS"/>
        <s v="RECORD_BEGIN_DATE"/>
        <s v="RECORD_END_DATE"/>
        <s v="SOURCE_UTILITY_TYPE"/>
        <s v="SOURCE_RESIDENCE_VINTAGE"/>
        <s v="SOURCE_RESIDENCE_SIZE"/>
        <s v="SOURCE_RESIDENCE_SIZE_COND"/>
        <s v="SOURCE_HEATING_SYS_USED_MOST"/>
        <s v="SOURCE_HEATING_SYS_ELEC_AVLBL"/>
        <s v="SOURCE_HEATING_WOOD_USE"/>
        <s v="SOURCE_HEATING_SYS_WOOD_AVLBL"/>
        <s v="SOURCE_OCCUPANTS_NUMBER"/>
        <s v="SOURCE_OCCUPANTS_INCOME"/>
        <s v="SOURCE_OCCUPANTS_EDUCATION"/>
        <s v="SOURCE_APPLNCE_BASIC_ELEC_INDX"/>
        <s v="SOURCE_EQUIP_SPCL_ELEC_INDX"/>
        <s v="SOURCE_HOUSEHOLD_STRUCTURE"/>
        <s v="SRCE_HEATING_SYS_FOSSFUEL_AVLBL"/>
        <s v="SOURCE_WATER_HEATER_VOLUME"/>
        <s v="SOURCE_WATER_HEATER_TAPTEMP"/>
        <s v="SOURCE_PERCIEVED_ENERGY_EFF_RES"/>
        <s v="SOURCE_AIR_COND_AREA"/>
        <s v="SOURCE_AIR_COND_SYS_AVLBL"/>
        <s v="SOURCE_REFRIGERATION_VOLUME"/>
        <s v="SRCE_REFRIGERATION_VOLUME_COND"/>
        <s v="SRCE_WATER_HEATER_AUX_FEATURES"/>
        <s v="SOURCE_WATER_HEATER_SPCL_INDX"/>
        <s v="SOURCE_SOUTH_EXP_WALLS"/>
        <s v="SOURCE_SOUTH_EXP_WINDOWS"/>
        <s v="SOURCE_SOUTHWEST_EXP_WALLS"/>
        <s v="SOURCE_SOUTHWEST_EXP_WINDOWS"/>
        <s v="SOURCE_SOUTHEAST_EXP_WALLS"/>
        <s v="SOURCE_SOUTHEAST_EXP_WINDOWS"/>
        <s v="Q1A-SHARE ELECTRIC METER"/>
        <s v="Q1B-SEPARATE COOKING FACILITIES"/>
        <s v="Q2-TYPE OF DWELLING"/>
        <s v="Q3-NUMBER OF HOUSING UNITS IN BUILDING"/>
        <s v="Q4-DETACHED OR ATTACHED IF 2-4 UNITS"/>
        <s v="Q5-MEANS OF PAYMENT FOR HOUSING"/>
        <s v="Q6P1-FURNISHED WITH REFRIGERATOR"/>
        <s v="Q6P2-FURNISHED WITH BURNERS"/>
        <s v="Q6P3-FURNISHED WITH OVEN"/>
        <s v="Q6P4-FURNISHED WITH CLOTHES WASHER"/>
        <s v="Q6P5-FURNISHED WITH CLOTHES DRYER"/>
        <s v="Q6P6-FURNISHED WITH DISHWASHER"/>
        <s v="Q7-BEGINNING YEAR OF PRESENT RESIDENCE"/>
        <s v="Q8A-EST START YEAR OF PRESENT RESIDENCE"/>
        <s v="Q9-HHLDERS PRIOR TO MOVE-IN"/>
        <s v="Q10-START YEAR FOR RESIDENCE OF OTHERS"/>
        <s v="Q11-EST YEAR FOR RESIDENCE OF OTHERS"/>
        <s v="Q12YR-IF 1981-1983 THEN YEAR"/>
        <s v="Q12MO-BEGINNING MONTH OF PRESENT RESIDEN"/>
        <s v="Q13-NEW HOUSE WHEN FIRST OCCUPIED"/>
        <s v="Q14-YEAR DWELLING BUILT"/>
        <s v="Q15-YEAR DWELLING BUILT-ESTIM"/>
        <s v="Q16-DWELLING SUBSTANTIALLY RENOVATED"/>
        <s v="Q17A-NO OF ROOMS-LIVING ROOM"/>
        <s v="Q18A-NO HEAT-NO LIVING ROOMS"/>
        <s v="Q17B-NO OF ROOMS-DINING"/>
        <s v="Q18B-NO HEAT-NO DINING ROOM"/>
        <s v="Q17C-NO OF ROOMS-KITCHEN WITH EATING"/>
        <s v="Q18C-NO HEAT-NO KITCHEN WITH EATING"/>
        <s v="Q17D-NO OF ROOMS-KITCHEN WITHOUT EATING"/>
        <s v="Q18D-NO HEAT-NO KITCHEN WITHOUT EATING"/>
        <s v="Q17E-NO OF ROOMS-BEDROOM"/>
        <s v="Q18E-NO HEAT-NO BEDROOM"/>
        <s v="Q17F-NO OF ROOMS-DEN"/>
        <s v="Q18F-NO HEAT-NO DEN"/>
        <s v="Q17G-NO OF ROOMS-FAMILY ROOM"/>
        <s v="Q18G-NO HEAT-NO FAMILY ROOM"/>
        <s v="Q17H-NO OF ROOMS-UTILITY ROOM"/>
        <s v="Q18H-NO HEAT-NO UTILITY ROOM"/>
        <s v="Q17I-NO OF ROOMS-OTHER SMALL ROOMS"/>
        <s v="Q18I-NO HEAT-NO OTHER SMALL ROOMS"/>
        <s v="Q17J-NO OF ROOMS-OTHER LARGE ROOMS"/>
        <s v="Q18J-NO HEAT-NO OTHER LARGE ROOMS"/>
        <s v="Q17TOT-NUMBER OF ROOMS IN LIVING SPACE"/>
        <s v="Q18TOT-NUMBER OF CLOSED OFF-UNHEATED ROO"/>
        <s v="Q18AA-ANY ROOMS NOT HEATED IN COLD WEATH"/>
        <s v="Q19-ENERGY EFFICIENCY OF HOME"/>
        <s v="Q20A-THOUGHTS ON ENVIRONMENTAL POLLUTION"/>
        <s v="Q20B-THOUGHTS ON COST OF ENERGY"/>
        <s v="Q20C-THOUGHTS ON UNEMPLOYMENT"/>
        <s v="Q20D-THOUGHTS ON SCARCITY OF ENERGY"/>
        <s v="Q20E-THOUGHTS ON INFLATION"/>
        <s v="Q20F-THOUGHTS ON CRIME"/>
        <s v="Q21A-COST PROBLEM-ELECTRICITY"/>
        <s v="Q21AA-SCARCITY PROBLEM-ELECTRICITY"/>
        <s v="Q21B-COST PROBLEM-NATURAL GAS"/>
        <s v="Q21BA-SCARCITY PROBLEM-NATURAL GAS"/>
        <s v="Q21C-COST PROBLEM-HEATING OIL"/>
        <s v="Q21CA-SCARCITY PROBLEM-HEATING OIL"/>
        <s v="Q21D-COST PROBLEM-GASOLINE"/>
        <s v="Q21DA-SCARCITY PROBLEM-GASOLINE"/>
        <s v="Q21E-COST PROBLEM-WOOD"/>
        <s v="Q21EA-SCARCITY PROBLEM-WOOD"/>
        <s v="Q22A-STATEMENTS-COMFORTABLE AT OR LT 68"/>
        <s v="Q22B-STATEMENTS-REDUCING WATER TEMP SAV"/>
        <s v="Q22C-STATEMENTS-CONSERVE ENERGY SAVES"/>
        <s v="Q22D-TURNING DOWN TEMP IS WORTHWHILE"/>
        <s v="Q22E-HARD TO MAKE HOME ENERGY EFFICIENT"/>
        <s v="Q22F-RIGHT TO USE ENERGY"/>
        <s v="Q22G-PRICE IS MORE IMPORTANT THEN ENERG"/>
        <s v="Q22H-CONSERVING ENERGY CHANGE IN LIFE"/>
        <s v="Q23A-HEARD OF FEDERAL TAX CREDIT"/>
        <s v="Q24A-MADE USE OF FEDERAL TAX CREDIT"/>
        <s v="Q23B-HEARD OF STATE TAX BENEFIT"/>
        <s v="Q24B-MADE USE OF STATE TAX BENEFIT"/>
        <s v="Q23C-HEARD OF LOW INTEREST LOAN"/>
        <s v="Q24C-MADE USE OF LOW INTEREST LOAN"/>
        <s v="Q30BA-ACTION-OUTSIDE WALL INSUL"/>
        <s v="Q31AA-MAY 1980-OUTSIDE WALL INSUL"/>
        <s v="Q30BB-ACTION-ROOF INSUL"/>
        <s v="Q31AB-MAY 1980-ROOF INSUL"/>
        <s v="Q30BC-ACTION-FLOOR INSUL"/>
        <s v="Q31AC-MAY 1980-FLOOR INSUL"/>
        <s v="Q30BD-ACTION-INSUL HEAT DUCTS"/>
        <s v="Q31AD-MAY 1980-INSUL HEAT DUCTS"/>
        <s v="Q30BE-ACTION-STORM DOORS"/>
        <s v="Q31AE-MAY 1980-STORM DOORS"/>
        <s v="Q30BF-ACTION-STORM WINDOWS"/>
        <s v="Q31AF-MAY 1980-STORM WINDOWS"/>
        <s v="Q30BG-ACTION-PLASTIC"/>
        <s v="Q31AG-MAY 1980-PLASTIC"/>
        <s v="Q30BH-WRAP HEATER"/>
        <s v="Q31AH-MAY 1980-WRAP WATER HEAT"/>
        <s v="Q30BI-ACTION-INSUL WATER PIPES"/>
        <s v="Q31AI-MAY 1980-INSUL WATER PIPES"/>
        <s v="Q30BJ-ACTION-WEATHERSTRIPPING"/>
        <s v="Q31AJ-MAY 1980-WEATHERSTRIPPING"/>
        <s v="Q30BK-ACTION-CAULKING"/>
        <s v="Q31AK-MAY 1980-CAULKING"/>
        <s v="Q30BL-ACTION-REDUCE H2O TEMP"/>
        <s v="Q31AL-MAY 1980-REDUCE H2O TEMP"/>
        <s v="Q30BM-ACTION-REDUCE HOME TEMP"/>
        <s v="Q31AM-MAY 1980-REDUCE HOME TEMP"/>
        <s v="Q30BN-ACTION-AUTO SETBACK THERM"/>
        <s v="Q31AN-MAY 1980-AUTO SETBACK THERM"/>
        <s v="Q30BO-ACTION-OTHER"/>
        <s v="Q31AO-MAY 1980-OTHER"/>
        <s v="Q32-PERCENT INSULATION-OUTSIDE WALLS"/>
        <s v="Q33-ADDED OUTSIDE WALL INSUL"/>
        <s v="Q34-PERCENT INSUL ROOF-CEILING-ATTIC"/>
        <s v="Q35-ADDED-ROOF-CEILING-ATTIC INSUL"/>
        <s v="Q36A-TYPE OF FOUNDATION-BASEMENT"/>
        <s v="Q36B-TYPE OF FOUNDATION-CRAWL SPACE ENC"/>
        <s v="Q36C-TYPE OF FOUNDATION-CRAWL SPACE OPE"/>
        <s v="Q36D-TYPE OF FOUNDATION-CONCRETE SLAB"/>
        <s v="Q36E-TYPE OF FOUNDATION-OTHER"/>
        <s v="Q37-PERCENT OF BASEMENT HEATED"/>
        <s v="Q38-PERCENT AREA ABOVE BASEMENT INSUL"/>
        <s v="Q39-ADDED INSUL ABOVE UNHEAT BASEMENT"/>
        <s v="Q40-PERCENT HEATED WALLS-BASEMENT INSU"/>
        <s v="Q41-ADDED INSULATION BASEMENT WALLS"/>
        <s v="Q42-NUMBER OF DOORS TO UNHEATED AREA"/>
        <s v="Q43-NUMBER OF OUTSIDE STORM DOORS"/>
        <s v="Q44-NUMBER OF SLIDING GLASS DOORS"/>
        <s v="Q45-DOORS WITH INSULATING GLASS"/>
        <s v="Q46P1-WINDOWS-INSULATED OR THERMOPANE"/>
        <s v="Q46P2-STORM WINDOWS"/>
        <s v="Q46P3-PLASTIC OVER WINDOWS"/>
        <s v="Q46P4-OTHER"/>
        <s v="Q47A-PERCENT INSULATED-THERMOPANE GLASS"/>
        <s v="Q47B-PERCENT STORM WINDOWS"/>
        <s v="Q47C-PERCENT PLASTIC OVER WINDOWS"/>
        <s v="Q47D-PERCENT OTHER"/>
        <s v="Q48-TYPE OF FUEL USED MOST"/>
        <s v="Q49-EQUIP USED MOST TO HEAT HOME-GAS"/>
        <s v="Q50-EQUIP USED MOST TO HEAT HOME-ELEC"/>
        <s v="Q51-EQUIP USED MOST TO HEAT HOME-WOOD"/>
        <s v="Q52FP1-EQUIPMENT INSTALLED ON FPNO.1"/>
        <s v="Q52FP2-EQUIPMENT INSTALLED ON FPNO.2"/>
        <s v="Q53-OWN OR SHARE HEATING SYSTEM"/>
        <s v="Q54-HEATING SYS CHANGE SINCE SEPTEMBER,"/>
        <s v="Q55MO-MONTH OF CHANGE"/>
        <s v="Q55YR-YEAR OF CHANGE"/>
        <s v="Q56-FORMER TYPE OF HEATING FUEL"/>
        <s v="Q57-HEAT EQUIP ALREADY INSTALLED"/>
        <s v="Q58-YEAR EQUIPMENT INSTALLED"/>
        <s v="Q59-ESTM YEAR HEAT EQUIP INSTALLED"/>
        <s v="Q60-USE OF OTHER HEATING FUELS"/>
        <s v="Q61A-ADDITIONAL HEATING FUEL-WOOD"/>
        <s v="Q61B-ADDITIONAL HEATING FUEL-ELEC"/>
        <s v="Q61C-ADDITIONAL HEATING FUEL-GAS"/>
        <s v="Q61D-ADDITIONAL HEATING FUEL-FUEL OIL"/>
        <s v="Q61E-ADDITIONAL HEATING FUEL-PROPANE"/>
        <s v="Q61F-ADDITIONAL HEATING FUEL-KEROSENE"/>
        <s v="Q61G-ADDITIONAL HEATING FUEL-COAL"/>
        <s v="Q61H-ADDITIONAL HEATING FUEL-SOLAR"/>
        <s v="Q61I-ADDITIONAL HEATING FUEL-GEOTHERMAL"/>
        <s v="Q61J-ADDITIONAL HEATING FUEL-OTHER"/>
        <s v="Q62-TYPE OF EQUIP GAS OIL OR KEROSENE"/>
        <s v="Q63-TYPE OF EQUIP IF ELECTRICITY"/>
        <s v="Q64-TYPE OF EQUIP IF WOOD"/>
        <s v="Q65FP1-EQUIP FIREPLACE NO.1"/>
        <s v="Q65FP2-EQUIP FIREPLACENO.2"/>
        <s v="Q66-BURNED WOOD OR PRESTOLOGS PAST YR"/>
        <s v="Q67-NUMBER OF LOGS BURNED IN LAST YR"/>
        <s v="Q68-NUMBER OF CORDS BURNED IN LAST YR"/>
        <s v="Q69-PERCENT OF WOOD PURCHASED"/>
        <s v="Q70-THERMOSTAT ADJUSTS HEATING TEMP"/>
        <s v="Q71-TYPE OF THERMOSTAT ON HEATING SYST"/>
        <s v="Q72AP1-TEMP OF HOUSE-SOMEONE HOME"/>
        <s v="Q72AP2-LOW TEMP-SOMEONE HOME"/>
        <s v="Q72AP3-HIGH TEMP-SOMEONE HOME"/>
        <s v="Q72BP1-TEMP OF HOUSE-NO ONE HOME"/>
        <s v="Q72BP2-LOW TEMP-NO ONE HOME"/>
        <s v="Q72BP3-HIGH TEMP-NO ONE HOME"/>
        <s v="Q72CP1-TEMP OF HOUSE-SLEEPING HOURS"/>
        <s v="Q72CP2-LOW TEMP-SLEEPING HOURS"/>
        <s v="Q73CP3"/>
        <s v="Q73-SOMEONE HOME 9-5 AND HOUSE HEATED"/>
        <s v="Q77-SOURCE OF WATER HEATER"/>
        <s v="Q78-HOT WATER EQU INSTALLED AT MOVE IN"/>
        <s v="Q79-HOT WATER EQUIP INSTALLED-ACTUAL"/>
        <s v="Q80-HOT WATER EQUIP INSTALLED-ESTM"/>
        <s v="Q81-WATER HTR IN HEATED OR UNHEATED AR"/>
        <s v="Q82-WATER HTR IS WRAPPED IN INSULATION"/>
        <s v="Q83-WRAP PROVIDED BY FUEL SUPPLIER"/>
        <s v="Q84-OTHER TYPES OF FUEL FOR WATER HTR"/>
        <s v="Q85-ADDITIONAL FUEL FOR WATER HTR"/>
        <s v="Q86-NUMBER OF SHOWER FACILITIES IN HOM"/>
        <s v="Q87P1-NO OF SHOWERS WITH FLOW RESTRICTO"/>
        <s v="Q87P2-NO OF SHOWERS WITH LOW-FLOW INSER"/>
        <s v="Q88-NO OF FAUCETS WITH LOW-FLOW DEVIC"/>
        <s v="Q89-PERMANENTLY REMOVED LOW-FLOW DEVIC"/>
        <s v="Q90-REASON FOR REMOVING LOW-FLOW DEVIC"/>
        <s v="Q91-IS HOME AIR CONDITIONED"/>
        <s v="Q92-TYPE OF AIR CONDITIONING SYSTEM"/>
        <s v="Q93-NUMBER OF AC WALL UNITS IN HOME"/>
        <s v="Q94-TYPE OF CENTRAL AC SYSTEM"/>
        <s v="Q95P1-USE OF AC NO.1"/>
        <s v="Q95P2-USE OF ACNO.2"/>
        <s v="Q96P1-ACNO.1 INSTALLED AT MOVE IN"/>
        <s v="Q96P2-ACNO.2 INSTALLED AT MOVE IN"/>
        <s v="Q97P1-AGE OF AIR CONDITIONER NO.1"/>
        <s v="Q97P2-AGE OF AIR CONDITIONER NO.2"/>
        <s v="Q98-NUMBER OF TELEVISIONS"/>
        <s v="Q99P1-TELEVISION NO.1-COLOR OR BW"/>
        <s v="Q99P2-TELEVISION NO.2-COLOR OR BW"/>
        <s v="Q100P1-TELEVISION NO.1-AGE"/>
        <s v="Q100P2-TELEVISION NO.2-AGE"/>
        <s v="Q101-TYPE OF FUEL-STOVE TOP BURNERS"/>
        <s v="Q102-STOVE TOP BURNERS INSTALLED"/>
        <s v="Q103-AGE OF STOVE TOP BURNERS"/>
        <s v="Q104-NO OF OVENS USED FOR COOKING"/>
        <s v="Q105P1-TYPE OF FUEL FOR OVEN NO.1"/>
        <s v="Q105P2-TYPE OF FUEL FOR OVEN NO.2"/>
        <s v="Q106P1-IS OVEN NO.1 A MICROWAVE"/>
        <s v="Q106P2-IS OVEN NO.2 A MICROWAVE"/>
        <s v="Q107P1-IS OVEN 1 SEPARATE FROM TOP BURNE"/>
        <s v="Q107P2-IS OVEN 2 SEPARATE FROM TOP BURNE"/>
        <s v="Q108P1-OVEN NUMBER 1 INSTALLED"/>
        <s v="Q108P2-OVEN NUMBER 2 INSTALLED"/>
        <s v="Q109P1-AGE OF OVEN NUMBER 1"/>
        <s v="Q109P2-AGE OF OVEN NUMBER 2"/>
        <s v="Q110P1-IS OVEN NO.1 SELF-CLEANING"/>
        <s v="Q110P2-IS OVEN NO.2 SELF-CLEANING"/>
        <s v="Q111-NUMBER OF REFRIGERATORS IN HOME"/>
        <s v="Q112F1-SIZE OF REFRIGERATOR NUMBER 1"/>
        <s v="Q112F2-SIZE OF REFRIGERATOR NUMBER 2"/>
        <s v="Q113F1-LOCATION OF FREEZER-REFRIGERATOR1"/>
        <s v="Q113F2-LOCATION OF FREEZER-REFRIGERATOR2"/>
        <s v="Q114F1-IS REFRIGERATOR NO.1 FROST FREE"/>
        <s v="Q114F2-IS REFRIGERATOR NO.2 FROST FREE"/>
        <s v="Q115-HOME HAS SEPARATE FOOD FREEZER"/>
        <s v="Q116F1-SIZE OF SEPARATE FREEZER NO.1"/>
        <s v="Q116F2-SIZE OF SEPARATE FREEZER NO.2"/>
        <s v="Q117F1-TYPE OF SEPARATE FREEZER NO.1"/>
        <s v="Q117F2-TYPE OF SEPARATE FREEZER NO.2"/>
        <s v="Q118F1-TYPE OF FREEZER NO.1-FROST FREE"/>
        <s v="Q118F2-TYPE OF FREEZER NO.2-FROST FREE"/>
        <s v="Q119A-CLOTHES WASHING MACHINE-HOME METE"/>
        <s v="Q119B-ELECTRIC CLOTHES DRYER-HOME METER"/>
        <s v="Q119C-GAS CLOTHES DRYER-HOME METER"/>
        <s v="Q119D-ELECTRIC DISHWASHER-HOME METER"/>
        <s v="Q120P1-DISHWASHER-SEPARATE HEATING ELEME"/>
        <s v="Q120P2-DISHWASHER-ENERGY SAVER SWITCH"/>
        <s v="Q121-USE ENERGY SAVER SWITCH REGULARLY"/>
        <s v="Q122-HEATING ELEMENT DISCONNECTED"/>
        <s v="Q123P1-HOME HAS SWIMMING POOL"/>
        <s v="Q123P2-HOME HAS HOT TUB"/>
        <s v="Q123P3-HOME HAS JACUZZI"/>
        <s v="Q124P1-FUEL USED TO HEAT POOL"/>
        <s v="Q124P2-FUEL USED TO HEAT HOT TUB"/>
        <s v="Q124P3-FUEL USED TO HEAT JACUZZI"/>
        <s v="Q125-NUMBER OF WATERBED HEATERS"/>
        <s v="Q126A-MEDICAL EQUIP ON HOUSEHOLD METER"/>
        <s v="Q126B-PHOTO EQUIP ON HOUSEHOLD METER"/>
        <s v="Q126C-WOODWORKING EQUIP ON HOUSE METER"/>
        <s v="Q126D-ELEC CERAMIC KILN ON HOUSE METER"/>
        <s v="Q126E-GAS CERAMIC KILN ON HOUSE METER"/>
        <s v="Q126F-HOME COMPUTER ON HOUSEHOLD METER"/>
        <s v="Q126G-OFFICE EQUIP ON HOUSEHOLD METER"/>
        <s v="Q126H-WELDING EQUIP ON HOUSEHOLD METER"/>
        <s v="Q126I-GREENHOUSE LIGHTS ON HOUSE METER"/>
        <s v="Q126J-IRRIGATION PUMPS ON HOUSEHOLD MET"/>
        <s v="Q126K-ELEC WELL WATER PUMP ON HOUSE MET"/>
        <s v="Q127-OTHER EQUIP ON ELEC OR GAS METER"/>
        <s v="Q128A-OTHER EQUIP ON ELECTRIC BILL"/>
        <s v="Q128B-OTHER EQUIP ON GAS BILL"/>
        <s v="Q129-TOTAL NUMBER OF RESIDENTS"/>
        <s v="Q130P1-PERSON NO.1-RESPONDENT CODE"/>
        <s v="Q130P2-PERSON NO.1-GENDER"/>
        <s v="Q130P3-PERSON NO.1-ACTUAL AGE"/>
        <s v="Q130P4-PERSON NO.1-AGE CATEGORY"/>
        <s v="Q130P5-PERSON NO.2-RESPONDENT CODE"/>
        <s v="Q130P6-PERSON NO.2-GENDER"/>
        <s v="Q130P7-PERSON NO.2-ACTUAL AGE"/>
        <s v="Q130P8-PERSON NO.2-AGE CATEGORY"/>
        <s v="Q130P9-PERSON NO.3-RESPONDENT CODE"/>
        <s v="Q130P10-PERSON NO.3-GENDER"/>
        <s v="Q130P11-PERSON NO.3-ACTUAL AGE"/>
        <s v="Q130P12-PERSON NO.3-AGE CATEGORY"/>
        <s v="Q130P13-PERSON NO.4-RESPONDENT CODE"/>
        <s v="Q130P14-PERSON NO.4-GENDER"/>
        <s v="Q130P15-PERSON NO.4-ACTUAL AGE"/>
        <s v="Q130P16-PERSON NO.4-AGE CATEGORY"/>
        <s v="Q130P17-PERSON NO.5-RESPONDENT CODE"/>
        <s v="Q130P18-PERSON NO.5-GENDER"/>
        <s v="Q130P19-PERSON NO.5-ACTUAL AGE"/>
        <s v="Q130P20-PERSON NO.5-AGE CATEGORY"/>
        <s v="Q130P21-PERSON NO.6-RESPONDENT CODE"/>
        <s v="Q130P22-PERSON NO.6-GENDER"/>
        <s v="Q130P23-PERSON NO.6-ACTUAL AGE"/>
        <s v="Q130P24-PERSON NO.6-AGE CATEGORY"/>
        <s v="Q130P25-PERSON NO.7-RESPONDENT CODE"/>
        <s v="Q130P26-PERSON NO.7-GENDER"/>
        <s v="Q130P27-PERSON NO.7-ACTUAL AGE"/>
        <s v="Q130P28-PERSON NO.7-AGE CATEGORY"/>
        <s v="Q130P29-PERSON NO.8-RESPONDENT CODE"/>
        <s v="Q130P30-PERSON NO.8-GENDER"/>
        <s v="Q130P31-PERSON NO.8-ACTUAL AGE"/>
        <s v="Q130P32-PERSON NO.8-AGE CATEGORY"/>
        <s v="Q130P33-PERSON NO.9-RESPONDENT CODE"/>
        <s v="Q130P34-PERSON NO.9-GENDER"/>
        <s v="Q130P35-PERSON NO.9-ACTUAL AGE"/>
        <s v="Q130P36-PERSON NO.9-AGE CATEGORY"/>
        <s v="Q130P37-PERSON NO.10-RESPONDENT CODE"/>
        <s v="Q130P38-PERSON NO.10-GENDER"/>
        <s v="Q130P39-PERSON NO.10-ACTUAL AGE"/>
        <s v="Q130P40-PERSON NO.10-AGE CATEGORY"/>
        <s v="Q131-HHNO.2 PARTICIPATE IN INTERVIEW"/>
        <s v="Q132P1-HHNO.1-ETHNIC ORIGIN"/>
        <s v="Q132P2-HHNO.2-ETHNIC ORIGIN"/>
        <s v="Q133P1-HHNO.1-LEVEL OF EDUCATION"/>
        <s v="Q133P2-HHNO.2-LEVEL OF EDUCATION"/>
        <s v="Q134-COMBINED 1982 INCOME"/>
        <s v="Q135A1-USE OF ELECTRICITY FOR HOT WATER"/>
        <s v="Q135A2-PAYMENT FOR ELECTRICITY-HOT WATER"/>
        <s v="Q135B1-USE OF ELECTRICITY FOR HOME HEATI"/>
        <s v="Q135B2-PAYMENT FOR ELECTRICITY-HM HEATIN"/>
        <s v="Q135C1-USE OF ELECTRICITY FOR AIR COND"/>
        <s v="Q135C2-PAYMENT FOR ELECTRICITY-AIR COND"/>
        <s v="Q135D1-USE OF ELECTRICITY FOR COOKING"/>
        <s v="Q135D2-PAYMENT FOR ELECTRICITY-COOKING"/>
        <s v="Q135E1-USE OF ELECTRICITY FOR LIGHTING"/>
        <s v="Q135E2-PAYMENT FOR ELECTRICITY-LIGHTING"/>
        <s v="Q135F1-USE OF NATURAL GAS FOR HOT WATER"/>
        <s v="Q135F2-PAYMENT FOR NATURAL GAS-HOT WATER"/>
        <s v="Q135G1-USE OF NATURAL GAS FOR HOME HEATI"/>
        <s v="Q135G2-PAYMENT FOR NATURAL GAS-HOME HEAT"/>
        <s v="Q135H1-USE OF NATURAL GAS FOR AIR COND"/>
        <s v="Q135H2-PAYMENT FOR NATURAL GAS-AIR COND"/>
        <s v="Q135I1-USE OF NATURAL GAS FOR COOKING"/>
        <s v="Q135I2-PAYMENT FOR NATURAL GAS-COOKING"/>
        <s v="Q135J1-USE OF NATURAL GAS,MISC PURPOSES"/>
        <s v="Q135J2-PAYMENT FOR NATURAL GAS-MISC PURP"/>
        <s v="Q135K1-USE OF TANK GAS FOR HOT WATER"/>
        <s v="Q135K2-PAYMENT OF TANK GAS-HOT WATER"/>
        <s v="Q135L1-USE OF TANK GAS FOR HOME HEATING"/>
        <s v="Q135L2-PAYMENT FOR TANK GAS-HOME HEATING"/>
        <s v="Q135M1-USE OF TANK GAS FOR AIR CONDITION"/>
        <s v="Q135M2-PAYMENT FOR TANK GAS-AIR CONDITIO"/>
        <s v="Q135N1-USE OF TANK GAS FOR COOKING"/>
        <s v="Q135N2-PAYMENT FOR TANK GAS-COOKING"/>
        <s v="Q135O1-USE OF TANK GAS FOR MISC PURPOSES"/>
        <s v="Q135O2-PAYMENT FOR TANK GAS-MISC PURPOSE"/>
        <s v="Q135P1-USE OF FUEL OIL FOR HOT WATER"/>
        <s v="Q135P2-PAYMENT FOR FUEL OIL-HOT WATER"/>
        <s v="Q135Q1-USE OF FUEL OIL FOR HOME HEATING"/>
        <s v="Q135Q2-PAYMENT FOR FUEL OIL-HOME HEATING"/>
        <s v="Q137-PIPE GAS AVAILABLE IN AREA"/>
        <s v="Q138-ELECTRICITY BILLED ON BUDGET"/>
        <s v="Q139-NATURAL GAS BILLED ON BUDGET"/>
        <s v="O1P1-1-TEMPERATURE OF HOT WATER"/>
        <s v="O2-HOT WATER USED IN LAST HOUR"/>
        <s v="O3A-USED HOT WTR IN LST HR-WASH CLOTH"/>
        <s v="O3B-USED HOT WTR IN LST HR-WASH DISHE"/>
        <s v="O3C-USED HOT WTR IN LST HR-BATHING"/>
        <s v="O3D-USED HOT WTR IN LST HR-OTHER"/>
        <s v="O5-NO FLOORS USED AS LIVING QUARTER"/>
        <s v="O6-NO FLOORS USED BELOW GROUND"/>
        <s v="O7-NO FLOORS USED PART BELOW GROUND"/>
        <s v="O8-FLOOR THIS UNIT IS LOCATED"/>
        <s v="O9P1-TYPE OF MATERIAL OUTSIDE-WOOD"/>
        <s v="O9P2-TYPE OF MATERIAL OUTSIDE-BRICK"/>
        <s v="O9P3-TYPE OF MATERIAL OUTSIDE-STONE"/>
        <s v="O9P4-TYPE OF MATERIAL OUTSIDE-CONCRETE"/>
        <s v="O9P5-TYPE OF MATERIAL OUTSIDE-STUCCO"/>
        <s v="O9P6-TYPE OF MATERIAL OUTSIDE-ALUM SID"/>
        <s v="O9P7-TYPE OF MATERIAL OUTSIDE-STEEL SI"/>
        <s v="O9P8-TYPE OF MATERIAL OUTSIDE-COMP SID"/>
        <s v="O9P9-TYPE OF MATERIAL OUTSIDE-GLASS"/>
        <s v="O9P10-TYPE OF MATERIAL OUTSIDE-OTHER"/>
        <s v="DAYCD10-DAY OF MONTH INTERVIEW TOOK PLAC"/>
        <s v="MOCD10-MONTH WHEN INTERVIEW TOOK PLACE"/>
        <s v="SHEETP1"/>
        <s v="SHEETP2"/>
        <s v="SHEETP3"/>
        <s v="SHEETP4"/>
        <s v="SHEETP5"/>
        <s v="SHEETP6"/>
        <s v="SHEETP7"/>
        <s v="SHEETP8"/>
        <s v="SHEETP9"/>
        <s v="SHEETP10"/>
        <s v="SHEETP11"/>
        <s v="SHEETP12"/>
        <s v="SHEETP13"/>
        <s v="SHEETP14"/>
        <s v="SHEETP15"/>
        <s v="SHEETP16"/>
        <s v="SHEETP17"/>
        <s v="SHEETP18"/>
        <s v="SHEETP19"/>
        <s v="SHEETP20"/>
        <s v="SHEETP21"/>
        <s v="SHEETP22"/>
        <s v="SHEETP23"/>
        <s v="SHEETP24"/>
        <s v="SHEETP25"/>
        <s v="INTERVW"/>
        <s v="COOPCODE"/>
        <s v="MASTER_METER"/>
        <s v="RECORD_COUNT"/>
        <s v="BUILDING"/>
        <s v="OWNER"/>
        <s v="PRIMARY_CONSTRUCTION_MATERIAL"/>
        <s v="DWELLING_TYPE"/>
        <s v="OWN_OR_RENT"/>
        <s v="IN_SPECIAL_FEEDER_AREA"/>
        <s v="MONITORED_ACCOUNT"/>
        <s v="SPACE_HEAT_TYPE"/>
        <s v="BILLING_CYCLE"/>
        <s v="FEEDER_NUMBER"/>
        <s v="BID_NUMBER"/>
        <s v="EC_NUMBER"/>
        <s v="WEATHER_STATION_ID"/>
        <s v="ENERGY_AUDIT_REQUEST_DATE"/>
        <s v="ENERGY_AUDIT_REFUSAL_DATE"/>
        <s v="EA_COMPLETION_DATE"/>
        <s v="DATE_ASSIGNED"/>
        <s v="DATE_FINAL_INVOICE_RECEIVED"/>
        <s v="DATE_FINAL_INVOICE_PASSED"/>
        <s v="FIRST_PROCEED_DATE"/>
        <s v="AUTHORIZED_BID_DATE"/>
        <s v="AGREEMENT_REQUESTED_DATE"/>
        <s v="AGREEMENT_DEADLINE_DATE"/>
        <s v="AGREEMENT_RECEIVED_DATE"/>
        <s v="PRELIMINARY_INVOICE_DATE"/>
        <s v="FLOOR_SQUARE_FEET"/>
        <s v="NUMBER_OF_SHOWERS"/>
        <s v="NUMBER_OF_HOT_WATER_HEATERS"/>
        <s v="WHEC_COMPLETION_DATE"/>
        <s v="SPACE_HEAT_TYPE_CHANGE"/>
        <s v="ZIP_CODE"/>
        <s v="TYPE_HEATING_SYSTEM"/>
        <s v="CLOCK_THERMOSTAT"/>
        <s v="LINEARFT_CRAWL_SPACE_PIPE"/>
        <s v="DEHUMIDIFIER"/>
        <s v="AAX_REQUIRED"/>
        <s v="NUMBER_AAX_UNITS_INSTALLED"/>
        <s v="WINDOW_GLASS_DOOR_WEATHERSTR"/>
        <s v="DOOR_WEATHERSTR"/>
        <s v="WINDOW_GLASS_DOOR_CAULKING"/>
        <s v="VOLUME_OF_HOME"/>
        <s v="SQFT_ATTIC_VENTS"/>
        <s v="SQFT_GROUND_COVERING"/>
        <s v="UNINSULATED_DUCTS_PRESENT"/>
        <s v="RECORD_NUMBER"/>
        <s v="CEILING_TYPE"/>
        <s v="CEILING_AREA"/>
        <s v="INITIAL_INSULATION_R_VALUE"/>
        <s v="PROPOSED_INSULATION_R_VALUE"/>
        <s v="INITIAL_DOOR_TYPE"/>
        <s v="DOOR_AREA"/>
        <s v="PROPOSED_DOOR_TYPE"/>
        <s v="ESTIMATED_DUCT_LENGTH"/>
        <s v="FLOOR_TYPE"/>
        <s v="FLOOR_AREA"/>
        <s v="DUCTS_PRESENT"/>
        <s v="GLASS_TYPE"/>
        <s v="PRIMARY_FRAME_TYPE"/>
        <s v="GLASS_AREA"/>
        <s v="INITIAL_CONDITION"/>
        <s v="PROPOSED_CONDITION"/>
        <s v="INITIAL_WALL_TYPE"/>
        <s v="PROPOSED_WALL_TYPE"/>
        <s v="WALL_AREA"/>
        <s v="AVG_DEPTH_BASEMENT_FLOOR"/>
        <s v="RETROFIT_INSULATION_R_VALUE"/>
        <s v="RETROFIT_DOOR_TYPE"/>
        <s v="RETROFIT_CONDITION"/>
        <s v="RETROFIT_WALL_TYPE"/>
        <s v="MEASURE_NUMBER"/>
        <s v="MEASURE_QUANTITY"/>
        <s v="INVOICE_AMOUNT"/>
        <s v="INVOICE_RECEIVED_DATE"/>
        <s v="CONTRACTOR_NUMBER"/>
        <s v="CUSTOMER_SEQUENCE"/>
        <s v="DATE_MOVED_IN"/>
        <s v="DATE_MOVED_OUT"/>
        <s v="EA_REFUSED_DATE"/>
        <s v="EA_BARRIER_TYPE"/>
        <s v="WEATHERIZATION_REFUSED_DATE"/>
        <s v="BARRIER_TYPE"/>
        <s v="AIR_COND"/>
        <s v="CLOTHES_WASHER"/>
        <s v="DISHWASHER"/>
        <s v="ELECTRIC_DRYER"/>
        <s v="ELECTRIC_RANGE_OVEN"/>
        <s v="FREEZER"/>
        <s v="GAS_DRYER"/>
        <s v="GAS_RANGE_OVEN"/>
        <s v="HOME_COMPUTER"/>
        <s v="HOT_TUB"/>
        <s v="MICROWAVE_OVEN"/>
        <s v="PORTABLE_HEATER"/>
        <s v="POWER_TOOL"/>
        <s v="PUMP"/>
        <s v="REFRIG_FREEZER"/>
        <s v="SAUNA"/>
        <s v="SWIM_POOL_HEATER"/>
        <s v="TELEVISION"/>
        <s v="WATER_BED_HEATER"/>
        <s v="YEARS_IN_HOUSE"/>
        <s v="NUMBER_OF_RESIDENTS"/>
        <s v="HOUSEHOLD_INCOME"/>
        <s v="EDUCATION_FIRST_HOUSEHOLDER"/>
        <s v="EDUCATION_SECOND_HOUSEHOLDER"/>
        <s v="OCCUPANT_NUMBER"/>
        <s v="OCCUPANT_AGE"/>
        <s v="OCCUPANT_HOME_6MON_YR"/>
        <s v="POINT_OF_OCCURRENCE"/>
        <s v="DATE_OF_BARRIER"/>
        <s v="KWH_SAVINGS"/>
        <s v="CALCULATED_COSTS"/>
        <s v="DATE_CALCULATED"/>
        <s v="CONTRACT_NUMBER"/>
        <s v="INSPECTOR_NUMBER"/>
        <s v="BID_REQUEST_DATE"/>
        <s v="BID_DUE_DATE"/>
        <s v="BID_DEADLINE_DATE"/>
        <s v="BID_RECEIVED_DATE"/>
        <s v="PROCEED_DATE"/>
        <s v="WEA_SCHED_FINISH_DATE"/>
        <s v="JOB_COMPL_DEADLINE_DATE"/>
        <s v="DATE_INVOICE_PASSED_INSPECTION"/>
        <s v="DATE_INVOICE_TO_TREASURY"/>
        <s v="CONTRACT_PAID_DATE"/>
        <s v="BID_AMOUNT"/>
        <s v="SUPPLEMENT_AMOUNT"/>
        <s v="NUMBER_OF_MEASURES"/>
        <s v="CONTRACT_OVERRUN_REASON"/>
        <s v="MEAS1_CEILING_INSUL"/>
        <s v="MEAS2_FLOOR_INSUL"/>
        <s v="MEAS3_WALL_INSUL"/>
        <s v="MEAS4_DUCT_INSUL"/>
        <s v="MEAS5_WINDOWS"/>
        <s v="MEAS6_SLIDING_GL_DOORS"/>
        <s v="MEAS7_INSUL_DOORS"/>
        <s v="MEAS8_WINDOW_DOOR"/>
        <s v="MEAS9_WEA_STRIP_WINDOWS_SDOORS"/>
        <s v="MEAS10_WEA_STRIP_DOORS"/>
        <s v="MEAS11_CLOCK_THERMO"/>
        <s v="MEAS12_AIR_AIR_HEAT_EXCH"/>
        <s v="MEAS13_WATER_HEATER_WRAP"/>
        <s v="MEAS14_WATER_HEATER_PIPE_WRAP"/>
        <s v="MEAS15_LOW_FLOW_SHOWER_HEADS"/>
        <s v="MEAS16_INFILTRATION_GASKETS"/>
        <s v="MEAS17_DEHUMIDIFIER"/>
        <s v="MEAS18_HEAT_PUMP_CONVERSION"/>
        <s v="STATUS"/>
        <s v="INTEGRATION_PERIOD"/>
        <s v="CHANNEL_LIST"/>
        <s v="BEGIN DATE FOR SURVEY DATA"/>
        <s v="ENDING DATE FOR SURVEY DATA"/>
        <s v="ELCAP87"/>
        <s v="ELCAP88"/>
        <s v="PNWRES_RESAMPLE"/>
        <s v="PNWRES83"/>
        <s v="ROS86"/>
        <s v="ROSM85"/>
        <s v="ROST85"/>
        <s v="RI"/>
        <s v="SSIS"/>
        <s v="WHETHER BILLING DATA WAIVER WAS SIGNED"/>
        <s v="ZIP CODE OF DWELLING UNIT"/>
        <s v="Q8-EST START YEAR OF PRESENT RESIDENCE"/>
        <s v="Q17-NO. OF ROOMS-LIVING ROOM"/>
        <s v="Q18-NO HEAT-NO. LIVING ROOMS"/>
        <s v="Q17-NO. OF ROOMS-DINING"/>
        <s v="Q18-NO HEAT-NO. DINING ROOM"/>
        <s v="Q17-NO. OF ROOMS-KITCHEN WITH EATING"/>
        <s v="Q18-NO HEAT-NO. KITCHEN WITH EATING"/>
        <s v="Q17-NO. OF ROOMS-KITCHEN WITHOUT EATIN"/>
        <s v="Q18-NO HEAT-NO. KITCHEN WITHOUT EATING"/>
        <s v="Q17-NO. OF ROOMS-BEDROOM"/>
        <s v="Q18-NO HEAT-NO. BEDROOM"/>
        <s v="Q17-NO. OF ROOMS-DEN"/>
        <s v="Q18-NO HEAT-NO. DEN"/>
        <s v="Q17-NO. OF ROOMS-FAMILY ROOM"/>
        <s v="Q18-NO HEAT-NO. FAMILY ROOM"/>
        <s v="Q17-NO. OF ROOMS-UTILITY ROOM"/>
        <s v="Q18-NO HEAT-NO. UTILITY ROOM"/>
        <s v="Q17-NO. OF ROOMS-OTHER SMALL ROOMS"/>
        <s v="Q18-NO HEAT-NO. OTHER SMALL ROOMS"/>
        <s v="Q17-NO. OF ROOMS-OTHER LARGE ROOMS"/>
        <s v="Q18-NO HEAT-NO. OTHER LARGE ROOMS"/>
        <s v="Q17-NUMBER OF ROOMS IN LIVING SPACE"/>
        <s v="Q18-NUMBER OF CLOSED OFF-UNHEATED ROOM"/>
        <s v="Q20-THOUGHTS ON ENVIRONMENTAL POLLUTIO"/>
        <s v="Q20-THOUGHTS ON COST OF ENERGY"/>
        <s v="Q20-THOUGHTS ON UNEMPLOYMENT"/>
        <s v="Q20-THOUGHTS ON SCARCITY OF ENERGY"/>
        <s v="Q20-THOUGHTS ON INFLATION"/>
        <s v="Q20-THOUGHTS ON CRIME"/>
        <s v="Q21-COST PROBLEM - ELECTRICITY"/>
        <s v="Q21-SCARCITY PROBLEM - ELECTRICITY"/>
        <s v="Q21-COST PROBLEM - NATURAL GAS"/>
        <s v="Q21-SCARCITY PROBLEM - NATURAL GAS"/>
        <s v="Q21-COST PROBLEM - GASOLINE"/>
        <s v="Q21-SCARCITY PROBLEM - GASOLINE"/>
        <s v="Q21-COST PROBLEM - WOOD"/>
        <s v="Q21-SCARCITY PROBLEM - WOOD"/>
        <s v="Q22-STATEMENTS-COMFORTABLE AT OR LT 68"/>
        <s v="Q22-STATEMENTS-REDUCING WATER TEMP SAV"/>
        <s v="Q22-STATEMENTS-CONSERVE ENERGY SAVES"/>
        <s v="Q22-TURNING DOWN TEMP IS WORTHWHILE"/>
        <s v="Q22-HARD TO MAKE HOME ENERGY EFFICIENT"/>
        <s v="Q22-RIGHT TO USE ENERGY"/>
        <s v="Q22-PRICE IS MORE IMPORTANT THEN ENERG"/>
        <s v="Q22-CONSERVING ENERGY CHANGE IN LIFE"/>
        <s v="Q23-HEARD OF LOW INTEREST LOAN"/>
        <s v="Q24-MADE USE OF LOW INTEREST LOAN"/>
        <s v="Q25-ENERGY AUDIT OF HOME"/>
        <s v="Q27-LAST INSPECTION-MONTH"/>
        <s v="Q27-LAST INSPECTION-YEAR"/>
        <s v="Q30B-ACTION-OUTSIDE WALL INSUL"/>
        <s v="Q31AB-MAY 1980-OUTSIDE WALL INSUL"/>
        <s v="Q30B-ACTION-ROOF INSUL"/>
        <s v="Q30B-ACTION-FLOOR INSUL"/>
        <s v="Q31AB-MAY 1980-FLOOR INSUL"/>
        <s v="Q30B-ACTION-INSUL HEAT DUCTS"/>
        <s v="Q31AB-MAY 1980-INSUL HEAT DUCTS"/>
        <s v="Q30B-ACTION-STORM DOORS"/>
        <s v="Q31AB-MAY 1980-STORM DOORS"/>
        <s v="Q30B-ACTION-STORM WINDOWS"/>
        <s v="Q31AB-MAY 1980-STORM WINDOWS"/>
        <s v="Q30B-ACTION-PLASTIC"/>
        <s v="Q31AB-MAY 1980-PLASTIC"/>
        <s v="Q30B-WRAP HEATER"/>
        <s v="Q31AB-MAY 1980-WRAP WATER HEAT"/>
        <s v="Q30A-RECOMENDATIONS-INSUL WATER PIPES"/>
        <s v="Q30B-ACTION-INSUL WATER PIPES"/>
        <s v="Q31AB-MAY 1980-INSUL WATER PIPES"/>
        <s v="Q30B-ACTION-WEATHERSTRIPPING"/>
        <s v="Q31AB-MAY 1980-WEATHERSTRIPPING"/>
        <s v="Q30B-ACTION-CAULKING"/>
        <s v="Q31AB-MAY 1980-CAULKING"/>
        <s v="Q30B-ACTION-REDUCE H2O TEMP"/>
        <s v="Q31AB-MAY 1980-REDUCE H2O TEMP"/>
        <s v="Q30B-ACTION-REDUCE HOME TEMP"/>
        <s v="Q31AB-MAY 1980-REDUCE HOME TEMP"/>
        <s v="Q36-TYPE OF FOUNDATION-BASEMENT"/>
        <s v="Q36-TYPE OF FOUNDATION-CRAWL SPACE ENC"/>
        <s v="Q36-TYPE OF FOUNDATION-CRAWL SPACE OPE"/>
        <s v="Q36-TYPE OF FOUNDATION-CONCRETE SLAB"/>
        <s v="Q52-EQUIPMENT INSTALLED ON FPNO.1"/>
        <s v="Q52-EQUIPMENT INSTALLED ON FPNO.2"/>
        <s v="Q54-HEATING SYS CHANGE DURING PAST YR"/>
        <s v="Q55-MONTH OF CHANGE"/>
        <s v="Q55-YEAR OF CHANGE"/>
        <s v="Q61-ADDITIONAL HEATING FUEL-WOOD"/>
        <s v="Q61-ADDITIONAL HEATING FUEL-ELEC"/>
        <s v="Q61-ADDITIONAL HEATING FUEL-GAS"/>
        <s v="Q61-ADDITIONAL HEATING FUEL-FUEL OIL"/>
        <s v="Q61-ADDITIONAL HEATING FUEL-PROPANE"/>
        <s v="Q6 -ADDITIONAL HEATING FUEL-KEROSENE"/>
        <s v="Q61-ADDITIONAL HEATING FUEL-COAL"/>
        <s v="Q61-ADDITIONAL HEATING FUEL-SOLAR"/>
        <s v="Q61-ADDITIONAL HEATING FUEL-GEOTHERMAL"/>
        <s v="Q61-ADDITIONAL HEATING FUEL-OTHER"/>
        <s v="Q65-EQUIP FIREPLACE NO.1"/>
        <s v="Q65-EQUIP FIREPLACENO.2"/>
        <s v="Q72A-TEMP OF HOUSE-SOMEONE HOME"/>
        <s v="Q72-LOW TEMP-SOMEONE HOME"/>
        <s v="Q72-HIGH TEMP-SOMEONE HOME"/>
        <s v="Q72B-TEMP OF HOUSE-NO ONE HOME"/>
        <s v="Q72-LOW TEMP-NO ONE HOME"/>
        <s v="Q72-HIGH TEMP-NO ONE HOME"/>
        <s v="Q72C-TEMP OF HOUSE-SLEEPING HOURS"/>
        <s v="Q72-LOW TEMP-SLEEPING HOURS"/>
        <s v="Q72-HIGH TEMP-SLEEPING HOURS"/>
        <s v="Q97-AGE OF AIR CONDITIONER NO.1"/>
        <s v="Q97-AGE OF AIR CONDITIONER NO.2"/>
        <s v="Q104-NO. OF OVENS USED FOR COOKING"/>
        <s v="Q105-TYPE OF FUEL FOR OVEN NO.1"/>
        <s v="Q105-TYPE OF FUEL FOR OVEN NO.2"/>
        <s v="Q106-IS OVEN NO.1 A MICROWAVE"/>
        <s v="Q106-IS OVEN NO.2 A MICROWAVE"/>
        <s v="Q107-IS OVEN 1 SEPARATE FROM TOP BURNE"/>
        <s v="Q107-IS OVEN 2 SEPARATE FROM TOP BURNE"/>
        <s v="Q112-SIZE OF REFRIGERATOR NUMBER 1"/>
        <s v="Q112-SIZE OF REFRIGERATOR NUMBER 2"/>
        <s v="Q113-LOCATION OF FREEZER-REFRIGERATOR1"/>
        <s v="Q116-SIZE OF SEPARATE FREEZER NO.1"/>
        <s v="Q116-SIZE OF SEPARATE FREEZER NO.2"/>
        <s v="Q119-CLOTHES WASHING MACHINE-HOME METE"/>
        <s v="Q119-ELECTRIC CLOTHES DRYER-HOME METER"/>
        <s v="Q119-GAS CLOTHES DRYER-HOME METER"/>
        <s v="Q119-ELECTRIC DISHWASHER-HOME METER"/>
        <s v="Q120-DISHWASHER-SEPARATE HEATING ELEME"/>
        <s v="Q120-DISHWASHER-ENERGY SAVER SWITCH"/>
        <s v="Q123-HOME HAS SWIMMING POOL"/>
        <s v="Q123-HOME HAS HOT TUB"/>
        <s v="Q123-HOME HAS JACUZZI"/>
        <s v="Q124-FUEL USED TO HEAT POOL"/>
        <s v="Q124-FUEL USED TO HEAT HOT TUB"/>
        <s v="Q124-FUEL USED TO HEAT JACUZZI"/>
        <s v="Q126-MEDICAL EQUIP ON HOUSEHOLD METER"/>
        <s v="Q126-PHOTO EQUIP ON HOUSEHOLD METER"/>
        <s v="Q126-WOODWORKING EQUIP ON HOUSE METER"/>
        <s v="Q126-ELEC CERAMIC KILN ON HOUSE METER"/>
        <s v="Q126-HOME COMPUTER ON HOUSEHOLD METER"/>
        <s v="Q126-OFFICE EQUIP ON HOUSEHOLD METER"/>
        <s v="Q126-WELDING EQUIP ON HOUSEHOLD METER"/>
        <s v="Q126-GREENHOUSE LIGHTS ON HOUSE METER"/>
        <s v="Q126-IRRIGATION PUMPS ON HOUSEHOLD MET"/>
        <s v="Q126-ELEC WELL WATER PUMP ON HOUSE MET"/>
        <s v="Q130-PERSON NO.1-RESPONDENT CODE"/>
        <s v="Q130-PERSON NO.1-GENDER"/>
        <s v="Q130-PERSON NO.1-ACTUAL AGE"/>
        <s v="Q130-PERSON NO.1-AGE CATEGORY"/>
        <s v="Q130-PERSON NO.2-RESPONDENT CODE"/>
        <s v="Q130-PERSON NO.2-GENDER"/>
        <s v="Q130-PERSON NO.2-ACTUAL AGE"/>
        <s v="Q130-PERSON NO.2-AGE CATEGORY"/>
        <s v="Q130-PERSON NO.3-ACTUAL AGE"/>
        <s v="Q130-PERSON NO.3-AGE CATEGORY"/>
        <s v="Q130-PERSON NO.4-ACTUAL AGE"/>
        <s v="Q130-PERSON NO.4-AGE CATEGORY"/>
        <s v="Q130-PERSON NO.5-ACTUAL AGE"/>
        <s v="Q130-PERSON NO.5-AGE CATEGORY"/>
        <s v="Q130-PERSON NO.6-ACTUAL AGE"/>
        <s v="Q130-PERSON NO.6-AGE CATEGORY"/>
        <s v="Q130-PERSON NO.7-ACTUAL AGE"/>
        <s v="Q130-PERSON NO.7-AGE CATEGORY"/>
        <s v="Q130-PERSON NO.8-ACTUAL AGE"/>
        <s v="Q130-PERSON NO.8-AGE CATEGORY"/>
        <s v="Q130-PERSON NO.9-ACTUAL AGE"/>
        <s v="Q130-PERSON NO.9-AGE CATEGORY"/>
        <s v="Q130-PERSON NO.10-ACTUAL AGE"/>
        <s v="Q130-PERSON NO.10-AGE CATEGORY"/>
        <s v="Q133-HHNO.1-LEVEL OF EDUCATION"/>
        <s v="Q133-HHNO.2-LEVEL OF EDUCATION"/>
        <s v="Q0-2-HOT WATER USED IN LAST HOUR"/>
        <s v="Q0-5-NO. FLOORS USED AS LIVING QUARTER"/>
        <s v="Q0-6-NO. FLOORS USED BELOW GROUND"/>
        <s v="Q0-7-NO. FLOORS USED PART BELOW GROUND"/>
        <s v="Q0-9-TYPE OF MATERIAL OUTSIDE-WOOD"/>
        <s v="Q0-9-TYPE OF MATERIAL OUTSIDE-BRICK"/>
        <s v="Q0-9-TYPE OF MATERIAL OUTSIDE-STONE"/>
        <s v="Q0-9-TYPE OF MATERIAL OUTSIDE-CONCRETE"/>
        <s v="Q0-9-TYPE OF MATERIAL OUTSIDE-STUCCO"/>
        <s v="Q0-9-TYPE OF MATERIAL OUTSIDE-ALUM SID"/>
        <s v="Q0-9-TYPE OF MATERIAL OUTSIDE-STEEL SI"/>
        <s v="Q0-9-TYPE OF MATERIAL OUTSIDE-COMP SID"/>
        <s v="Q0-9-TYPE OF MATERIAL OUTSIDE-GLASS"/>
        <s v="Q0-9-TYPE OF MATERIAL OUTSIDE-OTHER"/>
        <s v="QOT-TOTALS BASEMENT"/>
        <s v="QOT-TOTALS FIRST FLOOR"/>
        <s v="QOT-TOTALS SECOND FLOOR"/>
        <s v="QOT-TOTALS THIRD FL"/>
        <s v="QOT-TOTALS MISC."/>
        <s v="QOT-TOTALS GRAND"/>
        <s v="QR1-HOW WERE MEASUREMENTS OBTAINED"/>
        <s v="DATE - DAY"/>
        <s v="DATE - MONTH"/>
        <s v="(D)-DISAGGREGATED UTILITIES BY GEOCODE"/>
        <s v="SERIAL CASE ID1"/>
        <s v="NOAA CLIMATOLOGICAL ZONE"/>
        <s v="TYPE OF SAMPLE"/>
        <s v="# in household 18 to 25 yrs old"/>
        <s v="# in household 26 to 35 yrs old"/>
        <s v="# in household 36 to 55 yrs old"/>
        <s v="# in household 56 to 65 yrs old"/>
        <s v="DETACHED SINGLE FAMILY DWELLING?"/>
        <s v="OWNER OCC DET SINGLE FAMILY DWELLING?"/>
        <s v="OWNER OCC MOBILE HOME?"/>
        <s v="RENTER OCC DET SINGLE FAMILY DWELLING?"/>
        <s v="OWNER OCC ATT SINGLE FAMILY DWELLING?"/>
        <s v="Gas/Oil Space Heat Most of Time?"/>
        <s v="PRE 1983 PARTIAL PROGRAM PARTICIPANT?"/>
        <s v="PRE 1983 FULL PROGRAM PARTICIPANT?"/>
        <s v="Estimated Year Built"/>
        <s v="Number of recreation appliances"/>
        <s v="# wall,ceil,floor ins acts/actual"/>
        <s v="# wall,ceil,floor ins acts/possible"/>
        <s v="ratio wall,ceil,floor ins - act/poss"/>
        <s v="# wall,ceil,roof,floor ins acts/actual"/>
        <s v="# water heating acts/actual"/>
        <s v="# roof-wall-ceil ins acts/actual"/>
        <s v="# water heating-infil acts/actual"/>
        <s v="# wall,door,window ins acts/actual"/>
        <s v="# wall,ceil,roof,floor ins acts/possible"/>
        <s v="# water heating acts/possible"/>
        <s v="# roof-wall-ceil ins acts/possible"/>
        <s v="# water heating-infil acts/possible"/>
        <s v="# wall,door,window ins acts/possible"/>
        <s v="ratio wall,ceil,floor,roof ins-act/poss"/>
        <s v="ratio water heating acts - act/poss"/>
        <s v="ratio roof,wall,ceil ins - act/poss"/>
        <s v="ratio water heating infil acts-act/poss"/>
        <s v="ratio wall,door,window ins - act/poss"/>
        <s v="PSEUDO_SITE"/>
        <s v="COMM_PSEUDO_SITE_ID"/>
        <s v="COMMENTS"/>
        <s v="DI_NUMBER"/>
        <s v="CDD BASE 65"/>
        <s v="CDD BASE 70"/>
        <s v="DAYS OF DATA"/>
        <s v="HDD BASE 60"/>
        <s v="HDD BASE 65"/>
        <s v="MEAN INDOOR TEMPERATURE (F)"/>
        <s v="MAX INDOOR TEMPERATURE (F)"/>
        <s v="MIN INDOOR TEMPERATURE (F)"/>
        <s v="TOTAL RESIDENCE LOAD"/>
        <s v="ALL OTHER LOADS"/>
        <s v="AIR CONDITIONING"/>
        <s v="CLOTHES WASHER"/>
        <s v="CLOTHES DRYER"/>
        <s v="FOOD PREPARATION"/>
        <s v="HOT WATER HEATING"/>
        <s v="SPACE HEATING"/>
        <s v="SPACE HT + AIR COND."/>
        <s v="LIGHTING + CONVENIENCE"/>
        <s v="REFRIGERATOR"/>
        <s v="ELCAP TOTAL LOAD"/>
        <s v="HOURS FILLED NON-WEATHER SENSITIVE LOADS"/>
        <s v="MEAN OUTDOOR TEMPERATURE (F)"/>
        <s v="MAX OUTDOOR TEMPERATURE (F)"/>
        <s v="MIN OUTDOOR TEMPERATURE (F)"/>
        <s v="WEATHER STATION ID"/>
        <s v="MEAN VALUE WOOD STOVE SENSOR"/>
        <s v="MAX VALUE WOOD STOVE SENSOR"/>
        <s v="HOURS FILLED WEATHER SENSITIVE LOADS"/>
        <s v="HOURS SUBSTITUTED WEATHER DATA"/>
        <s v="HOURS ACTUAL WEATHER DATA"/>
        <s v="HOURS SUBSTITUTED WEATHER DATA (1)"/>
        <s v="HOURS SUBSTITUTED WEATHER DATA (2)"/>
        <s v="HOURS SUBSTITUTED WEATHER DATA (3)"/>
        <s v="HOURS SUBSTITUTED WEATHER DATA (4)"/>
        <s v="NUMBER OF HOURS IN MONTH"/>
        <s v="KW: TOTAL RESIDENCE (FILLED)"/>
        <s v="DTKW: TOTAL RESIDENCE (FILLED)"/>
        <s v="DTKW: ALL OTHER LOADS"/>
        <s v="DTKW: AIR CONDITIONING"/>
        <s v="DTKW: CLOTHES WASHER"/>
        <s v="DTKW: CLOTHES DRYER"/>
        <s v="DTKW: DISHWASHER"/>
        <s v="DTKW: FOOD PREPARATION"/>
        <s v="DTKW: FREEZER"/>
        <s v="DTKW: HOT WATER HEATING"/>
        <s v="DTKW: SPACE HEATING"/>
        <s v="DTKW: SPACE HT + AIR COND."/>
        <s v="DTKW: LIGHTING + CONVENIENCE"/>
        <s v="DTKW: REFRIGERATOR"/>
        <s v="DTKW: ELCAP TOTAL LOAD (NOT FILLED)"/>
        <s v="KWH: TOTAL RESIDENCE LOAD"/>
        <s v="KWH: ALL OTHER LOADS"/>
        <s v="KWH: AIR CONDITIONING"/>
        <s v="KWH: CLOTHES WASHER"/>
        <s v="KWH: CLOTHES DRYER"/>
        <s v="KWH: DISHWASHER"/>
        <s v="KWH: FOOD PREPARATION"/>
        <s v="KWH: FREEZER"/>
        <s v="KWH: HOT WATER HEATING"/>
        <s v="KWH: SPACE HEATING"/>
        <s v="KWH: SPACE HT + AIR COND."/>
        <s v="KWH: LIGHTING + CONVENIENCE"/>
        <s v="KWH: REFRIGERATOR"/>
        <s v="KWH: ELCAP TOTAL LOAD (NOT FILLED)"/>
        <s v="KW: ALL OTHER LOADS"/>
        <s v="KW: AIR CONDITIONING"/>
        <s v="KW: CLOTHES WASHER"/>
        <s v="KW: CLOTHES DRYER"/>
        <s v="KW: DISHWASHER"/>
        <s v="KW: FOOD PREPARATION"/>
        <s v="KW: FREEZER"/>
        <s v="KW: HOT WATER HEATING"/>
        <s v="KW: SPACE HEATING"/>
        <s v="KW: SPACE HT + AIR COND."/>
        <s v="KW: LIGHTING + CONVENIENCE"/>
        <s v="KW: REFRIGERATOR"/>
        <s v="KW: ELCAP TOTAL LOAD (NOT FILLED)"/>
        <s v="HOURS NON-FILLED NON-WX SENS. LOADS (0)"/>
        <s v="HOURS FILLED NON-WX SENSITIVE LOADS (1)"/>
        <s v="HOURS FILLED NON-WX SENSITIVE LOADS (2)"/>
        <s v="HOURS FILLED NON-WX SENSITIVE LOADS (3)"/>
        <s v="HOURS FILLED NON-WX SENSITIVE LOADS (4)"/>
        <s v="HOURS NON-FILLED WX SENSITIVE LOADS (0)"/>
        <s v="HOURS FILLED WEATHER SENSITIVE LOADS (1)"/>
        <s v="HOURS FILLED WEATHER SENSITIVE LOADS (2)"/>
        <s v="HOURS FILLED WEATHER SENSITIVE LOADS (3)"/>
        <s v="HOURS FILLED WEATHER SENSITIVE LOADS (4)"/>
        <s v="COINPK: TOTAL RESIDENCE (FILLED)"/>
        <s v="COINPK: DATE/TIME"/>
        <s v="COINPK: ALL OTHER LOADS"/>
        <s v="COINPK: AIR CONDITIONING"/>
        <s v="COINPK: CLOTHES WASHER"/>
        <s v="COINPK: CLOTHES DRYER"/>
        <s v="COINPK: DISHWASHER"/>
        <s v="COINPK: FOOD PREPARATION"/>
        <s v="COINPK: FREEZER"/>
        <s v="COINPK: HOT WATER HEATING"/>
        <s v="COINPK: SPACE HEATING"/>
        <s v="COINPK: SPACE HT + AIR COND."/>
        <s v="COINPK: INTERIOR TEMPERATURE"/>
        <s v="COINPK: LIGHTING + CONVENIENCE"/>
        <s v="COINPK: OUTSIDE AIR TEMPERATURE"/>
        <s v="COINPK: REFRIGERATOR"/>
        <s v="COINPK: ELCAP TOTAL LOAD (NOT FILLED)"/>
        <s v="HOURS: TOTAL RESIDENCE (FILLED)"/>
        <s v="HOURS: ALL OTHER LOADS"/>
        <s v="HOURS: AIR CONDITIONING"/>
        <s v="HOURS: CLOTHES WASHER"/>
        <s v="HOURS: CLOTHES DRYER"/>
        <s v="HOURS: DISHWASHER"/>
        <s v="HOURS: FOOD PREPARATION"/>
        <s v="HOURS: FREEZER"/>
        <s v="HOURS: HOT WATER HEATING"/>
        <s v="HOURS: SPACE HEATING"/>
        <s v="HOURS: SPACE HT + AIR COND."/>
        <s v="HOURS: INTERIOR TEMPERATURE"/>
        <s v="HOURS: LIGHTING + CONVENIENCE"/>
        <s v="HOURS: OUTSIDE AIR TEMPERATURE"/>
        <s v="HOURS: REFRIGERATOR"/>
        <s v="HOURS: ELCAP TOTAL LOAD (NOT FILLED)"/>
        <s v="GARAGE_TYPE"/>
        <s v="YEAR BUILT"/>
        <s v="YEAR BUILT ESTIMATE"/>
        <s v="NUMBER OF STORIES"/>
        <s v="LIVING_CONDITIONED"/>
        <s v="LIVING_UNCONDITIONED"/>
        <s v="DINING_CONDITIONED"/>
        <s v="DINING_UNCONDITIONED"/>
        <s v="KITCHEN_DINING_CONDITIONED"/>
        <s v="KITCHEN_DINING_UNCONDITIONED"/>
        <s v="KITCHEN_CONDITIONED"/>
        <s v="KITCHEN_UNCONDITIONED"/>
        <s v="BEDROOM_CONDITIONED"/>
        <s v="BEDROOM_UNCONDITIONED"/>
        <s v="BATH_SHOWER_CONDITIONED"/>
        <s v="BATH_SHOWER_UNCONDITIONED"/>
        <s v="TOILET_CONDITIIONED"/>
        <s v="TOILET_UNCONDITIONED"/>
        <s v="DEN_SEWING_CONDITIONED"/>
        <s v="DEN_SEWING_UNCONDITIONED"/>
        <s v="FAMILY_REC_CONDITIONED"/>
        <s v="FAMILY_REC_UNCONDITIONED"/>
        <s v="UTILITY_CONDITIONED"/>
        <s v="UTILITY_UNCONDITIONED"/>
        <s v="OTHER_SQFT_UNDER80_CONDITIONED"/>
        <s v="OTHER_SQFT_UNDER80_UNCONDITIONED"/>
        <s v="OTHER_SQFT_OVER80_CONDITIONED"/>
        <s v="OTHER_SQFT_OVER80_UNCONDITIONED"/>
        <s v="STOVE_TOP_BURNER_ELEC"/>
        <s v="ARC_WELDER"/>
        <s v="STOVE_TOP_BURNER_GAS"/>
        <s v="CERAMIC_KILN_ELEC"/>
        <s v="RANGE_OVEN_ELEC"/>
        <s v="RANGE_OVEN_GAS"/>
        <s v="POOL_HEATER_ELEC"/>
        <s v="OVEN_ELEC"/>
        <s v="OVEN_GAS"/>
        <s v="OUTDOOR_LIGHT_FIXTURES"/>
        <s v="MICROWAVE"/>
        <s v="GREENHSE_LIGHT_FIXTURES"/>
        <s v="WASHER"/>
        <s v="GREENHSE_HEATER_ELEC"/>
        <s v="DRYER_ELEC"/>
        <s v="DRYER_GAS"/>
        <s v="WATER_SOFTENER"/>
        <s v="STEREO"/>
        <s v="BW_TV"/>
        <s v="COLOR_TV"/>
        <s v="HOT_TUB_JACUZZI"/>
        <s v="HEALTH_MEDICAL_EQUIPMENT"/>
        <s v="HUMIDIFIER"/>
        <s v="IONIZER"/>
        <s v="ELECTRO_PRECIP"/>
        <s v="WELL_PUMP"/>
        <s v="IRRIG_PUMP"/>
        <s v="POWER_SAW_WOODWORK_EQUIP"/>
        <s v="TOTAL AREA"/>
        <s v="TOTAL R-VALUE"/>
        <s v="WALL AREA"/>
        <s v="WALL R-VALUE"/>
        <s v="CEILING AREA"/>
        <s v="CEILING R-VALUE"/>
        <s v="FLOOR AREA"/>
        <s v="FLOOR R-VALUE"/>
        <s v="DOOR AREA"/>
        <s v="DOOR R-VALUE"/>
        <s v="WINDOW UA"/>
        <s v="WINDOW AREA"/>
        <s v="WINDOW R-VALUE"/>
        <s v="BASEMENT R-VALUE"/>
        <s v="SLAB R-VALUE"/>
        <s v="Sqaure footage in Attic Vents"/>
        <s v="Number of Attic Vents"/>
        <s v="Length of ducts"/>
        <s v="Percent of ducts insulated"/>
        <s v="Percent of ducts sealed in cond zones"/>
        <s v="Percent of ducts sealed in uncond zones"/>
        <s v="Refrig volume in conditioned space"/>
        <s v="Volume of 1st refrig"/>
        <s v="Location of 1st Freezer Unit"/>
        <s v="Location of 2nd refrig"/>
        <s v="Volume of 2nd refrig"/>
        <s v="Location of 2nd freezer unit"/>
        <s v="Location of 3rd refrig"/>
        <s v="Volume of 3rd refrig"/>
        <s v="Location of 3rd freezer unit"/>
        <s v="Location of 1st freezer"/>
        <s v="Volume of 1st freezer"/>
        <s v="Type of freezer 1"/>
        <s v="Location of 2nd freezer"/>
        <s v="Volume of 2nd freezer"/>
        <s v="Type of freezer 2"/>
        <s v="Location of 3rd Freezer"/>
        <s v="Volume of 3rd freezer"/>
        <s v="Type of freezer 3"/>
        <s v="Number of refrigerators"/>
        <s v="Number of freezers"/>
        <s v="Net Area/All walls"/>
        <s v="Number/All walls"/>
        <s v="Area of Conditioned Zone/Total"/>
        <s v="Number of Conditioned Zones"/>
        <s v="Number of Unconditioned Zones"/>
        <s v="Total Number of Rooms"/>
        <s v="# of ceiling fans in the dwelling"/>
        <s v="# of furnaces in the dwelling"/>
        <s v="# of air conditioners in the dwelling"/>
        <s v="# of mechanical vents in the dwelling"/>
        <s v="# of air-air heat exchangers at dwelling"/>
        <s v="Total Floor Area"/>
        <s v="Floor Area/Wood Joist"/>
        <s v="Floor Area/Concrete"/>
        <s v="Floor Area/Other"/>
        <s v="Floor Area/Post &amp; Beam"/>
        <s v="Total Floor Perimeter"/>
        <s v="Floor Perimeter/Wood Joist"/>
        <s v="Floor Perimeter/Concrete"/>
        <s v="Floor Perimeter/Other"/>
        <s v="Floor Perimeter/Post &amp; Beam"/>
        <s v="Site is a PESHE home?"/>
        <s v="Fuel used by Primary Water Heater"/>
        <s v="Elec used by Primary Water Heater?"/>
        <s v="Location of Primary Water Heater"/>
        <s v="Tank Ins used by Primary Water Heater"/>
        <s v="Timer on Primary Water Heater"/>
        <s v="Tap Temp of Primary Water Heater"/>
        <s v="Ins Rval of Primary Water Heater"/>
        <s v="Location of Secondary Water Heater"/>
        <s v="Secondary Water Heater in Uncond Zone?"/>
        <s v="Tap Temp of Elec Water Heater"/>
        <s v="Tap Temp of Non-Elec Water Heater"/>
        <s v="Prim Dishwasher/Sep Wat Ht Elem"/>
        <s v="Prim Dishwasher/Energy Saver Switch"/>
        <s v="# Stove top Ranges"/>
        <s v="Irrigation Pump at Site?"/>
        <s v="Well Pump at Site?"/>
        <s v="Ceramic Kiln at Site?"/>
        <s v="Electric Clothes Washer at Site?"/>
        <s v="Electric Clothes Dryer at Site?"/>
        <s v="Health-Medical Equipment at Site?"/>
        <s v="# Recreation Appliances"/>
        <s v="# Business-Hobby Appliances"/>
        <s v="# Other Appliances"/>
        <s v="# Environmental Appliances"/>
        <s v="# Basic Appliances"/>
        <s v="# of crawlspace vents"/>
        <s v="# of crawlspace vents open"/>
        <s v="# of crawlspace vents closed"/>
        <s v="TYPE_DWELLING_UNIT"/>
        <s v="MULTI_FAMILY_TYPE"/>
        <s v="YEAR_BUILT_ESTIMATE"/>
        <s v="NUMBER_CONDITIONED_LEVELS"/>
        <s v="CRAWL_SPACE"/>
        <s v="SURVEY_DATE"/>
        <s v="FLAG"/>
        <s v="CEILING_FAN_REVERSIBLE"/>
        <s v="CEILING_FAN_NON_REVERSIBLE"/>
        <s v="WHOLE_HOUSE_CENTRAL_FURNACE"/>
        <s v="OTHER_INTERIOR_AIR1"/>
        <s v="OTHER_INTERIOR_AIR2"/>
        <s v="OTHER_INTERIOR_AIR3"/>
        <s v="RANGE_HOOD"/>
        <s v="BATH_VENT"/>
        <s v="WHOLE_HOUSE_MECHANICAL_VENT"/>
        <s v="AIR_TO_AIR_HEAT_EXCHG_HOUSE"/>
        <s v="AIR_TO_AIR_HEAT_EXCHG_ROOM"/>
        <s v="OTHER_MECH_VENT_OUT"/>
        <s v="NET_FREE_VENTILATION_AREA_HIGH"/>
        <s v="NET_FREE_VENTILATION_AREA_LOW"/>
        <s v="ASSOC_SYSTEM"/>
        <s v="LOCATION"/>
        <s v="INSULATION"/>
        <s v="TAPED_SEALED"/>
        <s v="TOTAL_LENGTH"/>
        <s v="INSULATED_LENGTH"/>
        <s v="INSULATION_R_VALUE"/>
        <s v="SYSTEM_CODE"/>
        <s v="FUEL_TYPE"/>
        <s v="MANUFACTURER"/>
        <s v="MODEL_NUMBER"/>
        <s v="OUTPUT_CAPACITY"/>
        <s v="OUTSIDE_AIR"/>
        <s v="ZONES_SERVED"/>
        <s v="COPY_MACHINE"/>
        <s v="HEALTH_MEDICAL_EQUIP"/>
        <s v="CERAMIC_KILN_GAS"/>
        <s v="POOL_HEATER_GAS"/>
        <s v="GREENHSE_HEATER_GAS"/>
        <s v="OTHER1"/>
        <s v="OTHER2"/>
        <s v="OTHER3"/>
        <s v="OTHER4"/>
        <s v="OTHER5"/>
        <s v="OTHER6"/>
        <s v="OTHER7"/>
        <s v="OTHER8"/>
        <s v="OTHER9"/>
        <s v="ENERGY_SAVER_SWITCH"/>
        <s v="SEPARATE_WH_ELEMENT"/>
        <s v="STYLE"/>
        <s v="ICEMAKER"/>
        <s v="WATTAGE"/>
        <s v="NAMEPLATE_LOCATION"/>
        <s v="VOLUME"/>
        <s v="SOLAR"/>
        <s v="CAPACITY"/>
        <s v="TANK_INSULATION"/>
        <s v="BOTTOM_BOARD"/>
        <s v="THERMAL_TRAP"/>
        <s v="TIMER"/>
        <s v="TAP_TEMP"/>
        <s v="PIPE_LOCATION"/>
        <s v="PIPE_INSULATION"/>
        <s v="ROOFING_MATERIAL"/>
        <s v="VAPOR_BARRIER"/>
        <s v="INSULATION_TYPE"/>
        <s v="INSULATION_MATERIAL"/>
        <s v="INSULATION_THICKNESS"/>
        <s v="NET_AREA"/>
        <s v="EXTERIOR_FINISH"/>
        <s v="CORE"/>
        <s v="FRAME_TYPE"/>
        <s v="WEATHER_STRIPPING"/>
        <s v="CAULK"/>
        <s v="STORM_DOOR"/>
        <s v="GROSS_AREA"/>
        <s v="ESTIMATED_R_VALUE"/>
        <s v="LOCATION_CODE1"/>
        <s v="LOCATION_CODE2"/>
        <s v="FLOOR_AREA_PERIMETER"/>
        <s v="GROUND_COVER"/>
        <s v="AREA_OR_PERIMETER"/>
        <s v="CONDITIONED_PRIMARY_ZONE"/>
        <s v="CONDITIONED_SUB_ZONE"/>
        <s v="AREA_CONDITIONED_PRIMARY_ZONE"/>
        <s v="AREA_CONDITIONED_SUB_ZONE"/>
        <s v="VOLUME_CONDITITIONED_PRIMARY_ZONE"/>
        <s v="VOLUME_CONDITIONED_SUB_ZONE"/>
        <s v="UNCONDITIONED_ZONE"/>
        <s v="AREA_UNCONDITIONED"/>
        <s v="VOLUME_UNCONDITIONED"/>
        <s v="LIVING_CON"/>
        <s v="LIVING_UNCON"/>
        <s v="DINING_CON"/>
        <s v="DINING_UNCON"/>
        <s v="KITCHEN_DINING_CON"/>
        <s v="KITCHEN_DINING_UNCON"/>
        <s v="KITCHEN_CON"/>
        <s v="KITCHEN_UNCON"/>
        <s v="BEDROOM_CON"/>
        <s v="BEDROOM_UNCON"/>
        <s v="BATH_SHOWER_CON"/>
        <s v="BATH_SHOWER_UNCON"/>
        <s v="TOILET_CON"/>
        <s v="TOILET_UNCON"/>
        <s v="DEN_SEWING_CON"/>
        <s v="DEN_SEWING_UNCON"/>
        <s v="FAMILY_REC_CON"/>
        <s v="FAMILY_REC_UNCON"/>
        <s v="UTILITY_CON"/>
        <s v="UTILITY_UNCON"/>
        <s v="OTHER_SQFT_UNDER80_CON"/>
        <s v="OTHER_SQFT_UNDER80_UNCON"/>
        <s v="OTHER_SQFT_OVER80_CON"/>
        <s v="OTHER_SQFT_OVER80_UNCON"/>
        <s v="CONSTRUCTION_TYPE"/>
        <s v="OUTSIDE_FINISH"/>
        <s v="WINDOW_DOOR_AREA"/>
        <s v="EXTERIOR_CONTACT"/>
        <s v="WINDOW_TYPE"/>
        <s v="NUMBER_OF_PANES"/>
        <s v="AIR_SPACE"/>
        <s v="SASH_TYPE"/>
        <s v="STORM_WINDOWS"/>
        <s v="SHADING"/>
        <s v="PERCENT_SASH"/>
        <s v="SILL_DECAY"/>
        <s v="ENTRY"/>
        <s v="ODOR"/>
        <s v="PROBLEM"/>
        <s v="M"/>
        <s v="R"/>
        <s v="T"/>
        <s v="G"/>
        <s v="S"/>
        <s v="A"/>
        <s v="IDENTIFICATION"/>
        <s v="OPEN_CLOSED"/>
        <s v="BLOCKAGE"/>
        <s v="BLOCKAGE_CAUSE"/>
        <s v="CONDITION"/>
        <s v="MATERIAL"/>
        <s v="BELOW_GRADE_DEPTH"/>
        <s v="PERIMETER_LENGTH"/>
        <s v="PERIMETER_INSULATION"/>
        <s v="GC_VB"/>
        <s v="NET_FREE_VENT_AREA"/>
        <s v="GUTTERS_DOWNSPOUTS_LEAKING"/>
        <s v="DRAINAGE"/>
        <s v="FLOOR_SPACE_ADDED"/>
        <s v="FAMILY_ROOM_ADDED"/>
        <s v="BEDROOM_ADDED"/>
        <s v="BATHROOM_ADDED"/>
        <s v="GARAGE_ADDED"/>
        <s v="KITCHEN_ADDED"/>
        <s v="DINING_ADDED"/>
        <s v="OTHER_ROOM_ADDED"/>
        <s v="OTHER_ADDED_DESCR"/>
        <s v="AREA_ADDED"/>
        <s v="WINDOWS_ADDED"/>
        <s v="AREA_WINDOWS_ADDED"/>
        <s v="DOORS_ADDED"/>
        <s v="AREA_DOORS_ADDED"/>
        <s v="INSULATION_ADDED_CEILING"/>
        <s v="RVALUE_INSULATION_ADDED_CEILING"/>
        <s v="INSULATION_ADDED_WALLS"/>
        <s v="RVALUE_INSULATION_ADDED_WALLS"/>
        <s v="INSULATION_ADDED_FLOOR"/>
        <s v="RVALUE_INSULATION_ADDED_FLOOR"/>
        <s v="FIREPLACE_WOODSTOVE_ADDED"/>
        <s v="RENOVATIONS"/>
        <s v="RENOVATIONS_WINDOWS"/>
        <s v="WINDOWS_SINGLE_PANE"/>
        <s v="WINDOWS_DOUBLE_PANE"/>
        <s v="WINDOWS_STORM"/>
        <s v="WINDOWS_WOOD"/>
        <s v="WINDOWS_ALUMINUM"/>
        <s v="RENOVATIONS_DOORS"/>
        <s v="DOORS_SLIDING_GLASS"/>
        <s v="DOORS_INSULATED"/>
        <s v="DOORS_STORM"/>
        <s v="DOORS_OTHER"/>
        <s v="DOORS_OTHER_DESCR"/>
        <s v="INSULATION_RENOV_CEILING"/>
        <s v="RVALUE_INSULATION_RENOV_CEIL"/>
        <s v="INSULATION_RENOV_WALLS"/>
        <s v="RVALUE_INSULATION_RENOV_WALLS"/>
        <s v="INSULATION_RENOV_FLOOR"/>
        <s v="RVALUE_INSULATION_RENOV_FLOOR"/>
        <s v="INSULATION_RENOV_PIPES_RVALUE"/>
        <s v="RENOV_MOTIVATION1"/>
        <s v="RENOV_MOTIVATION2"/>
        <s v="RENOV_MOTIVATION3"/>
        <s v="MOVE_PLANNED"/>
        <s v="MOVE_REASON1"/>
        <s v="MOVE_REASON2"/>
        <s v="MOVE_REASON3"/>
        <s v="OTHER_REASON_DESCR"/>
        <s v="SECOND_OTHER_REASON_DESCR"/>
        <s v="PURCHASED_REFRIGERATOR"/>
        <s v="PURCHASED_ELEC_CLOTHES_DRYER"/>
        <s v="PURCHASED_ELEC_HEATER_TUB_POOL"/>
        <s v="PURCHASED_WATER_BED_HEATER"/>
        <s v="PURCHASED_ELEC_HEAT_COOL_SYS"/>
        <s v="PURCHASED_ELEC_WATER_HEATER"/>
        <s v="FEATURE1_REFRIGERATOR"/>
        <s v="FEATURE2_REFRIGERATOR"/>
        <s v="FEATURE1_DRYER"/>
        <s v="FEATURE2_DRYER"/>
        <s v="FEATURE1_HOT_TUB"/>
        <s v="FEATURE2_HOT_TUB"/>
        <s v="FEATURE1_WATER_BED"/>
        <s v="FEATURE2_WATER_BED"/>
        <s v="FEATURE1_HEAT_COOL"/>
        <s v="FEATURE2_HEAT_COOL"/>
        <s v="FEATURE1_WATER_HEATER"/>
        <s v="FEATURE2_WATER_HEATER"/>
        <s v="OTHER_FEATURE_E"/>
        <s v="OTHER_FEATURE_F"/>
        <s v="SQFT_HEATED_WOODSTOVE"/>
        <s v="WOODSTOVE_IN_HOME_WHEN_PURCH"/>
        <s v="WOODSTOVE_INSTALLED_MONTH"/>
        <s v="WOODSTOVE_INSTALLED_YEAR"/>
        <s v="SMALL_BUSINESS"/>
        <s v="BUSINESS_TYPE"/>
        <s v="ELECTRICAL_PANEL_LABELED"/>
        <s v="RESPONSE"/>
        <s v="EXCEPTION"/>
        <s v="RES_RELATION"/>
        <s v="RES_FIELD"/>
        <s v="FIRST_ENTRY_COMPLETE"/>
        <s v="SECOND_ENTRY_COMPLETE"/>
        <s v="SET_1"/>
        <s v="SET_2"/>
        <s v="SET_3"/>
        <s v="SET_4"/>
        <s v="Q-1 HOME ENERGY EFFICIENCY"/>
        <s v="Q-2A COMMUNITY PROBLEM: POLLUTION"/>
        <s v="Q-2B COMMUNITY PROBLEM: ENERGY COSTS"/>
        <s v="Q-2C COMMUNITY PROBLEM: UNEMPLOYMENT"/>
        <s v="Q-2D COMMUNITY PROBLEM: ENERGY SCARCITY"/>
        <s v="Q-2E COMMUNITY PROBLEM: INFLATION"/>
        <s v="Q-2F COMMUNITY PROBLEM: CRIME"/>
        <s v="Q-3A THERMOSTAT: HOME &amp; AWAKE"/>
        <s v="Q-3B THERMOSTAT:ASLEEP"/>
        <s v="Q-3C THERMOSTAT: NO ONE HOME"/>
        <s v="Q-4A CLOCK THERMOSTAT"/>
        <s v="Q-4C EXTRA WATER HEATER INSULATION"/>
        <s v="Q-5A NO. BEDROOMS"/>
        <s v="Q-6A NO. BEDROOMS UNHEATED"/>
        <s v="Q-5B NO. LIVING ROOMS"/>
        <s v="Q-6B NO. LIVING ROOMS UNHEATED"/>
        <s v="Q-5C NO. DINING ROOMS"/>
        <s v="Q-6C NO. DINING ROOMS UNHEATED"/>
        <s v="Q-5D NO. KITCHENS/EATING AREAS"/>
        <s v="Q-6D NO. KITCHENS/EATING AREAS UNHEATED"/>
        <s v="Q-5E NO. KITCHENS W/O EATING"/>
        <s v="Q-6E NO. KITCHENS W/O EATING UNHEATED"/>
        <s v="Q-5F NO. BATHROOMS"/>
        <s v="Q-6F NO. BATHROOMS UNHEATED"/>
        <s v="Q-5G NO. DENS, STUDIES, ETC."/>
        <s v="Q-6G NO. DENS, STUDIES, ETC. UNHEATED"/>
        <s v="Q-5H NO. FAMILY/REC ROOMS"/>
        <s v="Q-6H NO. FAMILY/REC ROOMS UNHEATED"/>
        <s v="Q-5I OTHER SMALL ROOMS (LE 80 FT**2)"/>
        <s v="Q-6I OTHER SMALL ROOMS UNHEATED"/>
        <s v="Q-5J OTHER LARGE ROOMS (GT 80 FT**2)"/>
        <s v="Q-6J OTHER LARGE ROOMS UNHEATED"/>
        <s v="Q-7-1 TYPE OF AIR CONDITIONERS"/>
        <s v="Q-7-2 NO. INDIVIDUAL WALL A/C UNITS"/>
        <s v="Q-8 PRIMARY HEAT SOURCE"/>
        <s v="Q-9 SECONDARY HEAT SOURCE"/>
        <s v="Q-10 WATER HEATING FUEL"/>
        <s v="Q-12A NO. OF REFRIGERATORS"/>
        <s v="Q-12B NO. OF FREEZERS"/>
        <s v="Q-12C NO. OF CLOTHES WASHERS"/>
        <s v="Q-12D NO. OF ELECTRIC DRYERS"/>
        <s v="Q-12E NO. OF TUB. POOL, JACUZZI HEATERS"/>
        <s v="Q-12F NO. OF WATERBED HEATERS"/>
        <s v="Q-12H NO. OF TELEVISIONS OR MONITORS"/>
        <s v="Q-13A NO. OF GAS OVENS"/>
        <s v="Q-13B NO. OF ELECTRIC OVENS"/>
        <s v="Q-13C NO. OF MICROWAVE OVENS"/>
        <s v="Q-13D NO. OF CONVECTION OVENS"/>
        <s v="Q-14 OPERATE BATHROOM FAN"/>
        <s v="Q-15 OPERATE KITCHEN FAN"/>
        <s v="Q-20 OWN OR RENT HOME?"/>
        <s v="Q-21 YEAR HOME BUILT"/>
        <s v="Q-22A MOVE-IN DATE MONTH"/>
        <s v="Q-22B MOVE-IN DATE YEAR"/>
        <s v="Q-23 CUSTOM HOME?"/>
        <s v="Q-24A PRIMARY REASON BOUGHT HOME"/>
        <s v="Q-24B SECONDARY REASON BOUGHT HOME"/>
        <s v="Q-24C TERTIARY REASON BOUGHT HOME"/>
        <s v="Q-25A NO. OCCUPANTS UNDER 6 YEARS OLD"/>
        <s v="Q-25B NO. OCCUPANTS 6 TO 17 YEARS OLD"/>
        <s v="Q-25C NO. OCCUPANTS 18 TO 65 YEARS OLD"/>
        <s v="Q-25D NO. OCCUPANTS OVER 65 YEARS OLD"/>
        <s v="Q-26 WHAT IS YOUR AGE?"/>
        <s v="Q-27 HOUSEHOLD INCOME"/>
        <s v="Q-28 CHIEF WAGE EARNERS OCCUPATION"/>
        <s v="Q-29 SECOND WAGE EARNERS OCCUPATION"/>
        <s v="Q-30 TYPE OF WORK - CHIEF WAGE EARNER"/>
        <s v="Q-31 TYPE OF WORK - SECOND WAGE EARNER"/>
        <s v="Q-33 HEAT WITH WOOD?"/>
        <s v="Q-33A YEAR WOOD DEVICE INSTALLED"/>
        <s v="TODAYS DATE: MONTH"/>
        <s v="TODAYS DATE: DAY"/>
        <s v="TODAYS DATE: YEAR"/>
        <s v="Estimated year dwelling was built"/>
        <s v="Beginning SAS date of occupancy"/>
        <s v="Fuel used most often for space heating"/>
        <s v="Wood used for space heating?"/>
        <s v="Is site a PESHE home"/>
        <s v="Number of ovens"/>
        <s v="Clothes dry used at site?"/>
        <s v="Q1-ROSM STATUS"/>
        <s v="QM2-WHAT YEAR DID YOU MOVE INTO HOME"/>
        <s v="QM3-WHAT MONTH DID YOU MOVE INTO HOME"/>
        <s v="QM4-WHAT YEAR WAS HOME BUILT"/>
        <s v="QM5-CUST BLT HOME OR BOUGHT AFT BLT"/>
        <s v="QM6-MOST IMPORTANT REASON"/>
        <s v="QM7-2ND REASON FOR CHOOSE HOME OCCUPY"/>
        <s v="QM8-3RD REASON FOR CHOOSE HOME OCCUPY"/>
        <s v="Q9-ANY LIVE SPACE ADDED SINCE 8/83"/>
        <s v="Q11-WHAT TYPE OF ROOMS WERE ADDED."/>
        <s v="Q12-ADD ROOMS HTD DURING HEATNG MNTHS"/>
        <s v="Q13-HOW MANY TOTAL SQUARE FEET ADDED"/>
        <s v="Q18-INSULATION ADDED SINCE 8/1983"/>
        <s v="Q21-INSUL ADD ROOF/ATTIC SINCE 8/1983"/>
        <s v="QM23-HOW MANY BEDROOMS IN HOME"/>
        <s v="QM24-# OF THESE BEDROOMS NOT HEATED"/>
        <s v="QM25-HOW MANY LIVING ROOMS IN HOME"/>
        <s v="QM26-# LIVING ROOMS NOT HEATED"/>
        <s v="QM27-# DINING ROOMS IN YOUR HOME"/>
        <s v="QM28-# DINING ROOMS NOT HEATED"/>
        <s v="QM29-# KITCHENS, WITH EATING AREAS"/>
        <s v="QM30-# KITCHENS W/O EATING AREA HEATED"/>
        <s v="QM31-# KITCHENS W/O EATING AREA"/>
        <s v="QM32-# KITCHEN W/O EATING AREA HEATED"/>
        <s v="QM33-HOW MANY BATHROOMS IN HOME"/>
        <s v="QM34-# BATHROOMS NOT HEATED"/>
        <s v="QM35-# DENS,STUDY,LIBRARY,SEW ROOMS"/>
        <s v="QM36-# DEN,STUDY,LIBRARY,SEW NOT HEAT"/>
        <s v="QM37-# FAMILY/RECREATION ROOMS"/>
        <s v="QM38-# FAM/REC ROOMS NOT HEATED"/>
        <s v="QM39-# OTHER SMALL ROOMS &lt; 8X10"/>
        <s v="QM40-# SMALL ROOMS NOT HEATED"/>
        <s v="QM41-# LARGE ROOMS &gt; 8X10"/>
        <s v="QM42-# LARGE ROOMS NOT HEATED"/>
        <s v="Q43-DOES HOUSE HAVE A BASEMENT"/>
        <s v="Q46-INSUL ADD OVER UNHT BASE SINCE 8/83"/>
        <s v="Q48-# OF OUTSIDE DOORS NOT SLIDE GLASS"/>
        <s v="Q49-# STORM DOORS INSTALLED"/>
        <s v="QM55-SYSTEM USED MOST FOR HEAT"/>
        <s v="Q56-AFT 8/83 CHANGE SYS TO HEAT HOME"/>
        <s v="QM57-OTHER SYSTEMS USED TO HEAT HOME"/>
        <s v="Q58-HOME HAVE WOOD BURNING EQUIP"/>
        <s v="Q59-WHEN WAS EQUIPMENT INSTALLED"/>
        <s v="Q60-USE HEAT EQUIP LAST HEAT SEASON"/>
        <s v="Q64-TYPE AIR CONDITIONING IN HOME"/>
        <s v="Q65-# INDIV AIR CONDITIONING UNITS"/>
        <s v="Q66-SINCE 8/83 ADD/REPLACE EL COOL SYS"/>
        <s v="Q67-ELEC EQUIP ON HOUSE ELE METER"/>
        <s v="Q68-USE POWER TOOLS &amp; SHOP EQUIP"/>
        <s v="Q69-USE AN ELECTRIC CERAMIC KILN"/>
        <s v="Q70-USE A HOME COMPUTER"/>
        <s v="Q71-USE ELEC OFFICE EQUIP AT HOME"/>
        <s v="Q72-USE LITE/HEAT EQUIP IN GREENHOUSE"/>
        <s v="Q73-USE H2O PUMP EQUIP FOR IRRIGATION"/>
        <s v="Q74-USE ELEC WELL H2O PUMP FOR HOME H2O"/>
        <s v="Q75-SINCE 8/83 REFRIG BEEN REPLACE/ADD"/>
        <s v="Q76-SINCE 8/83 FREEZER REPLACE/ADDED"/>
        <s v="Q77-SINCE 8/83 AUTO WASHER REPLACED/ADD"/>
        <s v="Q78-SINCE 8/83 ELEC DRY REPLACE/ADDED"/>
        <s v="Q79-SINCE 8/83 ELE HT JCZZI,POOL,HTTUB"/>
        <s v="Q80-SINCE 8/83 H2OBED HEAT REPLACE/ADD"/>
        <s v="Q82-SINCE 8/83 TV REPLACED/ADDED"/>
        <s v="Q83-SINCE 8/83 DISHWASHER REPLACE/ADDED"/>
        <s v="Q84-SINCE 8/83 MICWAVE OVEN REPLACE/ADD"/>
        <s v="Q85-SINCE 8/83 ELEC H2O HEAT REPL/ADD"/>
        <s v="Q86-IS H2O HEATER IN HEATED AREA"/>
        <s v="Q87-IS WATER HEATER WRAPPED"/>
        <s v="QM88-FUEL USE MOST TIME TO HEAT H2O"/>
        <s v="Q90-PROJECT ELEC PRICES IN 1990"/>
        <s v="QM91-RATE ENERGY EFFICIENCY YOUR HOME"/>
        <s v="Q94-ENERGY PROF INSPEC HOME/ADVISED"/>
        <s v="Q98-CONSERV STEPS TAKE AFT INSPECT PROG"/>
        <s v="Q99-BEGIN CONSERVATION OWN INITIATIVE"/>
        <s v="QM103-# PEOPLE HOUSE LIVE THERE 12 MON"/>
        <s v="QM104-OWN OR RENT HOME"/>
        <s v="Q106-YOUR CURRENT AGE"/>
        <s v="Q107-SEX OF RESPONDENT"/>
        <s v="Q108-LAST GRADE/YEAR IN SCHOOL"/>
        <s v="Q109-ANOTHER ADULT HOUSEHOLDER"/>
        <s v="Q110-AGE OF 2ND HOUSEHOLDER"/>
        <s v="Q111-WHAT IS 2ND GENDER"/>
        <s v="Q112-LAST GRADE/YEAR SCHOOL 2ND FINISH"/>
        <s v="QM113-# IN HOUSEHOLD WORK FULL TIME"/>
        <s v="QM114-EST COMBINED INCOME B4 TAX 1984"/>
        <s v="Q115-TEMP WHEN HOUSEHOLD HOME &amp; AWAKE"/>
        <s v="Q116-TEMP WHEN HOUSEHOLD IS ASLEEP"/>
        <s v="Q117-TEMP WHEN NO ONE IS AT HOME"/>
        <s v="Q118-HOME WEEKDAYS 8 - 5"/>
        <s v="Q119-HOME WEEKDAYS 5PM - 11PM"/>
        <s v="Q120-HOME WEEKDAYS 11PM - 8AM"/>
        <s v="Q121-HOME WKEND 1/2 TIME 8AM - 5PM"/>
        <s v="Q122-HOME WEEKEND 5PM TO 11PM"/>
        <s v="Q123-HOME 1/2TIME 11PM TO 8AM WKEND"/>
        <s v="WOOD_EQUIPMENT_WHEN_59A"/>
        <s v="WOOD_EQUIPMENT_WHEN_59B"/>
        <s v="Wood used for space heating"/>
        <s v="Is site a PESHE home?"/>
        <s v="SAME83_85"/>
        <s v="SAME83_86"/>
        <s v="SAME85_86"/>
        <s v="SAME86_87"/>
        <s v="SAME87_88"/>
        <s v="PARTICIPATION_BEGIN_DATE"/>
        <s v="PARTICIPATION_BEGIN_TIME"/>
        <s v="PARTICIPATION_END_DATE"/>
        <s v="PARTICIPATION_END_TIME"/>
        <s v="TIME_ZONE"/>
        <s v="GEOGRAPHIC_REGION"/>
        <s v="MET_SITE_FLAG"/>
        <s v="PREFERRED_MET_SITE"/>
        <s v="SECONDARY_MET_SITE"/>
        <s v="OUTDOOR_TEMPERATURE"/>
        <s v="TMY_MET_SITE"/>
        <s v="WYEC_MET_SITE"/>
        <s v="BUILDING_TYPE"/>
        <s v="ELCAP_STUDY"/>
        <s v="MCS"/>
        <s v="MATCH"/>
        <s v="PNWRES_CODE"/>
        <s v="RSDP_MF_UNITS"/>
        <s v="STUDY_CHANGE"/>
        <s v="TENURE_CHANGE"/>
        <s v="HEAT_SYSTEM_CHANGE"/>
        <s v="BEGIN_TIME"/>
        <s v="END_TIME"/>
        <s v="SEQUENCE"/>
        <s v="DATA QUALITY CODE: 12 MDNT-01 AM"/>
        <s v="DATA QUALITY CODE: 01 AM - 02 AM"/>
        <s v="DATA QUALITY CODE: 02 AM - 03 AM"/>
        <s v="DATA QUALITY CODE: 03 AM - 04 AM"/>
        <s v="DATA QUALITY CODE: 04 AM - 05 AM"/>
        <s v="DATA QUALITY CODE: 05 AM - 06 AM"/>
        <s v="DATA QUALITY CODE: 06 AM - 07 AM"/>
        <s v="DATA QUALITY CODE: 07 AM - 08 AM"/>
        <s v="DATA QUALITY CODE: 08 AM - 09 AM"/>
        <s v="DATA QUALITY CODE: 09 AM - 10 AM"/>
        <s v="DATA QUALITY CODE: 10 AM - 11 AM"/>
        <s v="DATA QUALITY CODE: 11 AM - 12 NOON"/>
        <s v="DATA QUALITY CODE: 12 NOON-01 PM"/>
        <s v="DATA QUALITY CODE: 01 PM - 02 PM"/>
        <s v="DATA QUALITY CODE: 02 PM - 03 PM"/>
        <s v="DATA QUALITY CODE: 03 PM - 04 PM"/>
        <s v="DATA QUALITY CODE: 04 PM - 05 PM"/>
        <s v="DATA QUALITY CODE: 05 PM - 06 PM"/>
        <s v="DATA QUALITY CODE: 06 PM - 07 PM"/>
        <s v="DATA QUALITY CODE: 07 PM - 08 PM"/>
        <s v="DATA QUALITY CODE: 08 PM - 09 PM"/>
        <s v="DATA QUALITY CODE: 09 PM - 10 PM"/>
        <s v="DATA QUALITY CODE: 10 PM - 11 PM"/>
        <s v="DATA QUALITY CODE: 11 PM - 12 MDNT"/>
        <s v="ENDUSE"/>
        <s v="ENDUSE CODE"/>
        <s v="VALUE: 12 MDNT-01 AM"/>
        <s v="VALUE: 01 AM - 02 AM"/>
        <s v="VALUE: 02 AM - 03 AM"/>
        <s v="VALUE: 03 AM - 04 AM"/>
        <s v="VALUE: 04 AM - 05 AM"/>
        <s v="VALUE: 05 AM - 06 AM"/>
        <s v="VALUE: 06 AM - 07 AM"/>
        <s v="VALUE: 07 AM - 08 AM"/>
        <s v="VALUE: 08 AM - 09 AM"/>
        <s v="VALUE: 09 AM - 10 AM"/>
        <s v="VALUE: 10 AM - 11 AM"/>
        <s v="VALUE: 11 AM - 12 NOON"/>
        <s v="VALUE: 12 NOON-01 PM"/>
        <s v="VALUE: 01 PM - 02 PM"/>
        <s v="VALUE: 02 PM - 03 PM"/>
        <s v="VALUE: 03 PM - 04 PM"/>
        <s v="VALUE: 04 PM - 05 PM"/>
        <s v="VALUE: 05 PM - 06 PM"/>
        <s v="VALUE: 06 PM - 07 PM"/>
        <s v="VALUE: 07 PM - 08 PM"/>
        <s v="VALUE: 08 PM - 09 PM"/>
        <s v="VALUE: 09 PM - 10 PM"/>
        <s v="VALUE: 10 PM - 11 PM"/>
        <s v="VALUE: 11 PM - 12 MDNT"/>
        <s v="ENDUSE LEVEL"/>
        <s v="UNIT OF MEASURE"/>
        <s v="UTILITY_CODE"/>
        <s v="KILOWATT_HOURS"/>
        <s v="DOLLAR_AMOUNT"/>
        <s v="KWH_DOLLAR_AMOUNT"/>
        <s v="KILOWATTS"/>
        <s v="KW_DOLLAR_AMOUNT"/>
        <s v="METER_NUM"/>
        <s v="GAS_OIL_USAGE"/>
        <s v="CHARGE_TYPE"/>
        <s v="SEASON_TIME_OTHER"/>
        <s v="USAGE"/>
        <s v="RATE"/>
        <s v="DATA_PROC"/>
        <s v="EQUATIONS"/>
        <s v="TOLERANCE"/>
        <s v="TOLERANCE_5MIN"/>
      </sharedItems>
    </cacheField>
    <cacheField name="Data Type " numFmtId="0">
      <sharedItems/>
    </cacheField>
    <cacheField name="Variable Length" numFmtId="0">
      <sharedItems containsSemiMixedTypes="0" containsString="0" containsNumber="1" containsInteger="1" minValue="1" maxValue="162"/>
    </cacheField>
    <cacheField name="Format" numFmtId="0">
      <sharedItems containsBlank="1"/>
    </cacheField>
    <cacheField name="Format Length" numFmtId="0">
      <sharedItems containsSemiMixedTypes="0" containsString="0" containsNumber="1" containsInteger="1" minValue="0" maxValue="40"/>
    </cacheField>
    <cacheField name="format flag" numFmtId="0">
      <sharedItems containsMixedTypes="1" containsNumber="1" containsInteger="1" minValue="1" maxValue="1"/>
    </cacheField>
    <cacheField name="Include in Database"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aron.jenniges" refreshedDate="41203.904563194446" createdVersion="4" refreshedVersion="4" minRefreshableVersion="3" recordCount="7048">
  <cacheSource type="worksheet">
    <worksheetSource ref="A2:L7050" sheet="Appendix F"/>
  </cacheSource>
  <cacheFields count="12">
    <cacheField name="File Name" numFmtId="0">
      <sharedItems count="113">
        <s v="BILL83"/>
        <s v="CHANNEL"/>
        <s v="CHARAC"/>
        <s v="CHARAC2"/>
        <s v="CI11"/>
        <s v="CI12"/>
        <s v="CI13"/>
        <s v="CI21"/>
        <s v="CI22"/>
        <s v="CI31"/>
        <s v="CI32"/>
        <s v="CI33"/>
        <s v="CI34"/>
        <s v="CI41"/>
        <s v="CI51"/>
        <s v="CI52"/>
        <s v="CI53"/>
        <s v="CI54"/>
        <s v="CI55"/>
        <s v="CI56"/>
        <s v="CI57"/>
        <s v="CI58"/>
        <s v="CI61"/>
        <s v="CRMATRIX"/>
        <s v="CURC"/>
        <s v="DAILY"/>
        <s v="ELCAP86"/>
        <s v="ELCAP87"/>
        <s v="ELCAP88"/>
        <s v="ENDUSES"/>
        <s v="FRC"/>
        <s v="HR10"/>
        <s v="HR11"/>
        <s v="HR21"/>
        <s v="HR22"/>
        <s v="HR23"/>
        <s v="HR24"/>
        <s v="HR25"/>
        <s v="HR26"/>
        <s v="HR27"/>
        <s v="HR31"/>
        <s v="HR32"/>
        <s v="HR33"/>
        <s v="HR34"/>
        <s v="HR35"/>
        <s v="HR36"/>
        <s v="HR37"/>
        <s v="HR41"/>
        <s v="HR51"/>
        <s v="HR52"/>
        <s v="HR61"/>
        <s v="HR71"/>
        <s v="HR72"/>
        <s v="HR81"/>
        <s v="LOGHIST"/>
        <s v="NEGCHAN"/>
        <s v="NWPPBPA"/>
        <s v="NWPPPRI"/>
        <s v="NWPPPUB"/>
        <s v="NWPPREG"/>
        <s v="ONE"/>
        <s v="PARTICIP"/>
        <s v="PNWRES83"/>
        <s v="PSEUDO"/>
        <s v="PX"/>
        <s v="PXTOLOG"/>
        <s v="RENAMED"/>
        <s v="RESMO"/>
        <s v="RESMO2"/>
        <s v="RESMO2B"/>
        <s v="RESMO3"/>
        <s v="RESMO3B"/>
        <s v="RI"/>
        <s v="RI10"/>
        <s v="RI21"/>
        <s v="RI22"/>
        <s v="RI23"/>
        <s v="RI24"/>
        <s v="RI31"/>
        <s v="RI32"/>
        <s v="RI33"/>
        <s v="RI34"/>
        <s v="RI41"/>
        <s v="RI42"/>
        <s v="RI43"/>
        <s v="RI44"/>
        <s v="RI45"/>
        <s v="RI46"/>
        <s v="RI47"/>
        <s v="RI51"/>
        <s v="RI52"/>
        <s v="RI53"/>
        <s v="RI54"/>
        <s v="RI55"/>
        <s v="RI61"/>
        <s v="RI71"/>
        <s v="RI72"/>
        <s v="RI81"/>
        <s v="RIONE"/>
        <s v="RMATRIX"/>
        <s v="ROS86"/>
        <s v="ROSM85"/>
        <s v="ROST85"/>
        <s v="SAME"/>
        <s v="SCODES"/>
        <s v="SFLAGS"/>
        <s v="SMATRIX"/>
        <s v="SYPK"/>
        <s v="TWD"/>
        <s v="UTILBILL"/>
        <s v="UTILRATE"/>
        <s v="VERIFY"/>
        <s v="WEEKLY"/>
      </sharedItems>
    </cacheField>
    <cacheField name="Variable Name" numFmtId="0">
      <sharedItems count="5501">
        <s v="PNB066"/>
        <s v="PNB078"/>
        <s v="PNB079"/>
        <s v="PNB178"/>
        <s v="SITE"/>
        <s v="ZPNB001"/>
        <s v="ZPNB002"/>
        <s v="ZPNB003"/>
        <s v="ZPNB004"/>
        <s v="ZPNB005"/>
        <s v="ZPNB006"/>
        <s v="ZPNB007"/>
        <s v="ZPNB008"/>
        <s v="ZPNB009"/>
        <s v="ZPNB010"/>
        <s v="CHAN002"/>
        <s v="CHAN003"/>
        <s v="CHAN004"/>
        <s v="CHAN005"/>
        <s v="CHAN006"/>
        <s v="CHAN007"/>
        <s v="CHAN008"/>
        <s v="CHAN009"/>
        <s v="CHAN010"/>
        <s v="CHAN011"/>
        <s v="CHAN012"/>
        <s v="CHAN013"/>
        <s v="CHAN014"/>
        <s v="CHAN015"/>
        <s v="CHAN016"/>
        <s v="CHAN017"/>
        <s v="CHAN018"/>
        <s v="CHAN019"/>
        <s v="CHAN020"/>
        <s v="CHAN021"/>
        <s v="CHAN022"/>
        <s v="CHAN024"/>
        <s v="CHAN025"/>
        <s v="CHAN026"/>
        <s v="ACAREA"/>
        <s v="ACSYSAVL"/>
        <s v="APPLINDX"/>
        <s v="BASEMTR"/>
        <s v="BASEMTSA"/>
        <s v="BASEMTUA"/>
        <s v="CEILR"/>
        <s v="CEILSA"/>
        <s v="CEILUA"/>
        <s v="DOORR"/>
        <s v="DOORSA"/>
        <s v="DOORUA"/>
        <s v="ELECAVLB"/>
        <s v="EQUIPIND"/>
        <s v="FLOORR"/>
        <s v="FLOORSA"/>
        <s v="FLOORUA"/>
        <s v="HEATUSED"/>
        <s v="HOUSSTRU"/>
        <s v="HTSYSFFA"/>
        <s v="OAT"/>
        <s v="OCCEDUCA"/>
        <s v="OCCINCOM"/>
        <s v="OCCNUMBE"/>
        <s v="PMET"/>
        <s v="PNWRES"/>
        <s v="REFRIGVO"/>
        <s v="REFVOLCN"/>
        <s v="RESSIZCN"/>
        <s v="RESSIZE"/>
        <s v="RESVINT"/>
        <s v="SEEXPWAL"/>
        <s v="SEEXPWND"/>
        <s v="SEXPWALL"/>
        <s v="SEXPWNDW"/>
        <s v="SLABR"/>
        <s v="SLABSA"/>
        <s v="SLABUA"/>
        <s v="SMET"/>
        <s v="STUDY"/>
        <s v="SWEXPWAL"/>
        <s v="SWEXPWND"/>
        <s v="TOTALR"/>
        <s v="TOTALSA"/>
        <s v="TOTALUA"/>
        <s v="UTILITY"/>
        <s v="UTILTYPE"/>
        <s v="WALLR"/>
        <s v="WALLSA"/>
        <s v="WALLUA"/>
        <s v="WINDOWR"/>
        <s v="WINDOWSA"/>
        <s v="WINDOWUA"/>
        <s v="WOODAVLB"/>
        <s v="WOODUSE"/>
        <s v="WTRHTRAU"/>
        <s v="WTRHTRSP"/>
        <s v="WTRHTRTM"/>
        <s v="WTRHTRVO"/>
        <s v="ZIP"/>
        <s v="CZN"/>
        <s v="ESTUDY"/>
        <s v="GEO"/>
        <s v="SITEID"/>
        <s v="WH_FEAT"/>
        <s v="WH_LOC"/>
        <s v="CI11002"/>
        <s v="CI11003"/>
        <s v="CI11004"/>
        <s v="CI11005"/>
        <s v="CI11006"/>
        <s v="CI11007"/>
        <s v="CI11008"/>
        <s v="CI11009"/>
        <s v="CI11010"/>
        <s v="CI11011"/>
        <s v="CI11012"/>
        <s v="CI11013"/>
        <s v="CI11KEY"/>
        <s v="CI12002"/>
        <s v="CI12003"/>
        <s v="CI12004"/>
        <s v="CI12005"/>
        <s v="CI12006"/>
        <s v="CI12007"/>
        <s v="CI12008"/>
        <s v="CI12009"/>
        <s v="CI12KEY"/>
        <s v="CI13002"/>
        <s v="CI13003"/>
        <s v="CI13004"/>
        <s v="CI13005"/>
        <s v="CI13006"/>
        <s v="CI13007"/>
        <s v="CI13008"/>
        <s v="CI13009"/>
        <s v="CI13KEY"/>
        <s v="CI21002"/>
        <s v="CI21003"/>
        <s v="CI21004"/>
        <s v="CI21005"/>
        <s v="CI21006"/>
        <s v="CI21007"/>
        <s v="CI21008"/>
        <s v="CI21KEY"/>
        <s v="CI22002"/>
        <s v="CI22003"/>
        <s v="CI22004"/>
        <s v="CI22005"/>
        <s v="CI22006"/>
        <s v="CI22007"/>
        <s v="CI22008"/>
        <s v="CI22009"/>
        <s v="CI22010"/>
        <s v="CI22011"/>
        <s v="CI22012"/>
        <s v="CI22013"/>
        <s v="CI22014"/>
        <s v="CI22KEY"/>
        <s v="CI31002"/>
        <s v="CI31003"/>
        <s v="CI31004"/>
        <s v="CI31005"/>
        <s v="CI31006"/>
        <s v="CI31007"/>
        <s v="CI31008"/>
        <s v="CI31009"/>
        <s v="CI31010"/>
        <s v="CI31011"/>
        <s v="CI31012"/>
        <s v="CI31013"/>
        <s v="CI31014"/>
        <s v="CI31015"/>
        <s v="CI31016"/>
        <s v="CI31KEY"/>
        <s v="CI32002"/>
        <s v="CI32003"/>
        <s v="CI32004"/>
        <s v="CI32005"/>
        <s v="CI32006"/>
        <s v="CI32007"/>
        <s v="CI32008"/>
        <s v="CI32009"/>
        <s v="CI32010"/>
        <s v="CI32011"/>
        <s v="CI32012"/>
        <s v="CI32013"/>
        <s v="CI32014"/>
        <s v="CI32015"/>
        <s v="CI32016"/>
        <s v="CI32017"/>
        <s v="CI32018"/>
        <s v="CI32020"/>
        <s v="CI32021"/>
        <s v="CI32022"/>
        <s v="CI32023"/>
        <s v="CI32024"/>
        <s v="CI32KEY"/>
        <s v="CI33002"/>
        <s v="CI33003"/>
        <s v="CI33004"/>
        <s v="CI34002"/>
        <s v="CI34003"/>
        <s v="CI34004"/>
        <s v="CI34005"/>
        <s v="CI34006"/>
        <s v="CI34007"/>
        <s v="CI34008"/>
        <s v="CI34009"/>
        <s v="CI34KEY"/>
        <s v="CI41002"/>
        <s v="CI41003"/>
        <s v="CI41004"/>
        <s v="CI41005"/>
        <s v="CI41006"/>
        <s v="CI41007"/>
        <s v="CI41008"/>
        <s v="CI41009"/>
        <s v="CI41010"/>
        <s v="CI41KEY"/>
        <s v="CI51001"/>
        <s v="CI51002"/>
        <s v="CI52001"/>
        <s v="CI52002"/>
        <s v="CI53001"/>
        <s v="CI53002"/>
        <s v="CI53003"/>
        <s v="CI54001"/>
        <s v="CI54002"/>
        <s v="CI55001"/>
        <s v="CI55002"/>
        <s v="CI56001"/>
        <s v="CI56002"/>
        <s v="CI57001"/>
        <s v="CI57002"/>
        <s v="CI57003"/>
        <s v="CI58001"/>
        <s v="CI58002"/>
        <s v="CI61002"/>
        <s v="CI61003"/>
        <s v="CI61004"/>
        <s v="CI61005"/>
        <s v="CI61006"/>
        <s v="CI61007"/>
        <s v="CI61KEY"/>
        <s v="KA013R"/>
        <s v="KA014R"/>
        <s v="KA015R"/>
        <s v="KA016R"/>
        <s v="KA017R"/>
        <s v="KA020R"/>
        <s v="KA021R"/>
        <s v="KA022R"/>
        <s v="KA023R"/>
        <s v="KA024R"/>
        <s v="KA026R"/>
        <s v="KA028R"/>
        <s v="KA029R"/>
        <s v="KA030R"/>
        <s v="KA033R"/>
        <s v="KA036R"/>
        <s v="KA038R"/>
        <s v="KA039R"/>
        <s v="KA040R"/>
        <s v="KA041R"/>
        <s v="KA042R"/>
        <s v="KA043R"/>
        <s v="KA044R"/>
        <s v="KA045R"/>
        <s v="KB001R"/>
        <s v="KB002R"/>
        <s v="KB003R"/>
        <s v="KB004R"/>
        <s v="KB005R"/>
        <s v="KB006R"/>
        <s v="KB007R"/>
        <s v="KB008R"/>
        <s v="KB009R"/>
        <s v="KB010R"/>
        <s v="KC002R"/>
        <s v="KC003R"/>
        <s v="KC004R"/>
        <s v="KC005R"/>
        <s v="KC018R"/>
        <s v="KC020R"/>
        <s v="KC021R"/>
        <s v="KC025R"/>
        <s v="KC027R"/>
        <s v="KC028R"/>
        <s v="KC029R"/>
        <s v="KC031R"/>
        <s v="KC032R"/>
        <s v="KC033R"/>
        <s v="KC035R"/>
        <s v="KC036R"/>
        <s v="KC037R"/>
        <s v="KC039R"/>
        <s v="KC040R"/>
        <s v="KC041R"/>
        <s v="KC043R"/>
        <s v="KC044R"/>
        <s v="KC045R"/>
        <s v="KC047R"/>
        <s v="KC048R"/>
        <s v="KC049R"/>
        <s v="KC050R"/>
        <s v="KC051R"/>
        <s v="KC052R"/>
        <s v="KC053R"/>
        <s v="KH001R"/>
        <s v="KH002R"/>
        <s v="KH003R"/>
        <s v="KH004R"/>
        <s v="KH005R"/>
        <s v="KH006R"/>
        <s v="KH007R"/>
        <s v="KH008R"/>
        <s v="KH009R"/>
        <s v="KH010R"/>
        <s v="KH011R"/>
        <s v="KH012R"/>
        <s v="KH013R"/>
        <s v="KH016R"/>
        <s v="KH017R"/>
        <s v="KI001R"/>
        <s v="KI002R"/>
        <s v="KI004R"/>
        <s v="KI010R"/>
        <s v="KI018R"/>
        <s v="KI019R"/>
        <s v="KI020R"/>
        <s v="KM015"/>
        <s v="KM002R"/>
        <s v="KM004R"/>
        <s v="KM008R"/>
        <s v="KM013R"/>
        <s v="KM014R"/>
        <s v="KM015R"/>
        <s v="KM016R"/>
        <s v="KM017R"/>
        <s v="KS001R"/>
        <s v="KS007R"/>
        <s v="KS017R"/>
        <s v="KS018R"/>
        <s v="KS019R"/>
        <s v="KS020R"/>
        <s v="KS023R"/>
        <s v="KS025R"/>
        <s v="KS026R"/>
        <s v="KS027R"/>
        <s v="KS028R"/>
        <s v="KS029R"/>
        <s v="KS030R"/>
        <s v="KS032R"/>
        <s v="KS033R"/>
        <s v="KS034R"/>
        <s v="KS035R"/>
        <s v="KS036R"/>
        <s v="KS037R"/>
        <s v="KS038R"/>
        <s v="KS039R"/>
        <s v="KS040R"/>
        <s v="KS041R"/>
        <s v="KS042R"/>
        <s v="KS043R"/>
        <s v="KS044R"/>
        <s v="KS045R"/>
        <s v="KS046R"/>
        <s v="KS047R"/>
        <s v="KS048R"/>
        <s v="KS049R"/>
        <s v="KS050R"/>
        <s v="KS051R"/>
        <s v="KS052R"/>
        <s v="KS053R"/>
        <s v="KS054R"/>
        <s v="KS055R"/>
        <s v="KS056R"/>
        <s v="KS057R"/>
        <s v="KS058R"/>
        <s v="KS059R"/>
        <s v="KS060R"/>
        <s v="KS061R"/>
        <s v="KS062R"/>
        <s v="KS063R"/>
        <s v="KS064R"/>
        <s v="KS065R"/>
        <s v="KS066R"/>
        <s v="KS067R"/>
        <s v="KS068R"/>
        <s v="KS069R"/>
        <s v="KS070R"/>
        <s v="KS071R"/>
        <s v="KS072R"/>
        <s v="KS073R"/>
        <s v="KS074R"/>
        <s v="KS075R"/>
        <s v="KS076R"/>
        <s v="KS077R"/>
        <s v="KS078R"/>
        <s v="KS079R"/>
        <s v="KS080R"/>
        <s v="KS081R"/>
        <s v="KS082R"/>
        <s v="KS083R"/>
        <s v="KS084R"/>
        <s v="KS085R"/>
        <s v="KS086R"/>
        <s v="KS087R"/>
        <s v="KS088R"/>
        <s v="KS089R"/>
        <s v="KS090R"/>
        <s v="KS091R"/>
        <s v="KS092R"/>
        <s v="KS093R"/>
        <s v="KS094R"/>
        <s v="KS095R"/>
        <s v="KS096R"/>
        <s v="KS097R"/>
        <s v="KS098R"/>
        <s v="KS099R"/>
        <s v="KS100R"/>
        <s v="KS101R"/>
        <s v="KS102R"/>
        <s v="KS103R"/>
        <s v="KS104R"/>
        <s v="KS105R"/>
        <s v="KS106R"/>
        <s v="KS107R"/>
        <s v="KS108R"/>
        <s v="KS109R"/>
        <s v="KS110R"/>
        <s v="KS111R"/>
        <s v="KS112R"/>
        <s v="KS113R"/>
        <s v="KS114R"/>
        <s v="KS115R"/>
        <s v="KS116R"/>
        <s v="KS117R"/>
        <s v="KS118R"/>
        <s v="KS119R"/>
        <s v="KS120R"/>
        <s v="KS121R"/>
        <s v="KS122R"/>
        <s v="KS123R"/>
        <s v="KS124R"/>
        <s v="KS125R"/>
        <s v="KS126R"/>
        <s v="KS127R"/>
        <s v="KS128R"/>
        <s v="KS129R"/>
        <s v="KS130R"/>
        <s v="KS131R"/>
        <s v="KS132R"/>
        <s v="KS133R"/>
        <s v="KS134R"/>
        <s v="KS135R"/>
        <s v="KS136R"/>
        <s v="KS137R"/>
        <s v="KS138R"/>
        <s v="KS139R"/>
        <s v="KS140R"/>
        <s v="KS141R"/>
        <s v="KS142R"/>
        <s v="KS143R"/>
        <s v="KS144R"/>
        <s v="KS145R"/>
        <s v="KS146R"/>
        <s v="KS147R"/>
        <s v="KS148R"/>
        <s v="KS150R"/>
        <s v="KS151R"/>
        <s v="KS152R"/>
        <s v="KS153R"/>
        <s v="KS154R"/>
        <s v="KS155R"/>
        <s v="KS156R"/>
        <s v="KS157R"/>
        <s v="KS158R"/>
        <s v="KS159R"/>
        <s v="KS160R"/>
        <s v="KS161R"/>
        <s v="KS162R"/>
        <s v="KS163R"/>
        <s v="KS164R"/>
        <s v="KS165R"/>
        <s v="KS166R"/>
        <s v="KS167R"/>
        <s v="KS168R"/>
        <s v="KS169R"/>
        <s v="KS170R"/>
        <s v="KS171R"/>
        <s v="KS172R"/>
        <s v="KS173R"/>
        <s v="KS174R"/>
        <s v="KS175R"/>
        <s v="KS176R"/>
        <s v="KS177R"/>
        <s v="KS178R"/>
        <s v="KS181R"/>
        <s v="KS182R"/>
        <s v="KS183R"/>
        <s v="ROSVAL"/>
        <s v="SASDATE"/>
        <s v="KA013"/>
        <s v="KA014"/>
        <s v="KA015"/>
        <s v="KA016"/>
        <s v="KA017"/>
        <s v="KA020"/>
        <s v="KA021"/>
        <s v="KA022"/>
        <s v="KA023"/>
        <s v="KA024"/>
        <s v="KA026"/>
        <s v="KA028"/>
        <s v="KA029"/>
        <s v="KA030"/>
        <s v="KA033"/>
        <s v="KA036"/>
        <s v="KA038"/>
        <s v="KA039"/>
        <s v="KA040"/>
        <s v="KA041"/>
        <s v="KA042"/>
        <s v="KA043"/>
        <s v="KA044"/>
        <s v="KA045"/>
        <s v="KB001"/>
        <s v="KB002"/>
        <s v="KB003"/>
        <s v="KB004"/>
        <s v="KB005"/>
        <s v="KB006"/>
        <s v="KB007"/>
        <s v="KB008"/>
        <s v="KB009"/>
        <s v="KB010"/>
        <s v="KC002"/>
        <s v="KC003"/>
        <s v="KC004"/>
        <s v="KC005"/>
        <s v="KC018"/>
        <s v="KC020"/>
        <s v="KC021"/>
        <s v="KC025"/>
        <s v="KC027"/>
        <s v="KC028"/>
        <s v="KC029"/>
        <s v="KC031"/>
        <s v="KC032"/>
        <s v="KC033"/>
        <s v="KC035"/>
        <s v="KC036"/>
        <s v="KC037"/>
        <s v="KC039"/>
        <s v="KC040"/>
        <s v="KC041"/>
        <s v="KC043"/>
        <s v="KC044"/>
        <s v="KC045"/>
        <s v="KC047"/>
        <s v="KC048"/>
        <s v="KC049"/>
        <s v="KC050"/>
        <s v="KC051"/>
        <s v="KC052"/>
        <s v="KC053"/>
        <s v="KH001"/>
        <s v="KH002"/>
        <s v="KH003"/>
        <s v="KH004"/>
        <s v="KH005"/>
        <s v="KH006"/>
        <s v="KH007"/>
        <s v="KH008"/>
        <s v="KH009"/>
        <s v="KH010"/>
        <s v="KH011"/>
        <s v="KH012"/>
        <s v="KH013"/>
        <s v="KH016"/>
        <s v="KH017"/>
        <s v="KI001"/>
        <s v="KI002"/>
        <s v="KI004"/>
        <s v="KI010"/>
        <s v="KI018"/>
        <s v="KI019"/>
        <s v="KI020"/>
        <s v="KM002"/>
        <s v="KM004"/>
        <s v="KM008"/>
        <s v="KM013"/>
        <s v="KM014"/>
        <s v="KM016"/>
        <s v="KM017"/>
        <s v="KS001"/>
        <s v="KS007"/>
        <s v="KS017"/>
        <s v="KS018"/>
        <s v="KS019"/>
        <s v="KS020"/>
        <s v="KS023"/>
        <s v="KS025"/>
        <s v="KS026"/>
        <s v="KS027"/>
        <s v="KS028"/>
        <s v="KS029"/>
        <s v="KS030"/>
        <s v="KS032"/>
        <s v="KS033"/>
        <s v="KS034"/>
        <s v="KS035"/>
        <s v="KS036"/>
        <s v="KS037"/>
        <s v="KS038"/>
        <s v="KS039"/>
        <s v="KS040"/>
        <s v="KS041"/>
        <s v="KS042"/>
        <s v="KS043"/>
        <s v="KS044"/>
        <s v="KS045"/>
        <s v="KS046"/>
        <s v="KS047"/>
        <s v="KS048"/>
        <s v="KS049"/>
        <s v="KS050"/>
        <s v="KS051"/>
        <s v="KS052"/>
        <s v="KS053"/>
        <s v="KS054"/>
        <s v="KS055"/>
        <s v="KS056"/>
        <s v="KS057"/>
        <s v="KS058"/>
        <s v="KS059"/>
        <s v="KS060"/>
        <s v="KS061"/>
        <s v="KS062"/>
        <s v="KS063"/>
        <s v="KS064"/>
        <s v="KS065"/>
        <s v="KS066"/>
        <s v="KS067"/>
        <s v="KS068"/>
        <s v="KS069"/>
        <s v="KS070"/>
        <s v="KS071"/>
        <s v="KS072"/>
        <s v="KS073"/>
        <s v="KS074"/>
        <s v="KS075"/>
        <s v="KS076"/>
        <s v="KS077"/>
        <s v="KS078"/>
        <s v="KS079"/>
        <s v="KS080"/>
        <s v="KS081"/>
        <s v="KS082"/>
        <s v="KS083"/>
        <s v="KS084"/>
        <s v="KS085"/>
        <s v="KS086"/>
        <s v="KS087"/>
        <s v="KS088"/>
        <s v="KS089"/>
        <s v="KS090"/>
        <s v="KS091"/>
        <s v="KS092"/>
        <s v="KS093"/>
        <s v="KS094"/>
        <s v="KS095"/>
        <s v="KS096"/>
        <s v="KS097"/>
        <s v="KS098"/>
        <s v="KS099"/>
        <s v="KS100"/>
        <s v="KS101"/>
        <s v="KS102"/>
        <s v="KS103"/>
        <s v="KS104"/>
        <s v="KS105"/>
        <s v="KS106"/>
        <s v="KS107"/>
        <s v="KS108"/>
        <s v="KS109"/>
        <s v="KS110"/>
        <s v="KS111"/>
        <s v="KS112"/>
        <s v="KS113"/>
        <s v="KS114"/>
        <s v="KS115"/>
        <s v="KS116"/>
        <s v="KS117"/>
        <s v="KS118"/>
        <s v="KS119"/>
        <s v="KS120"/>
        <s v="KS121"/>
        <s v="KS122"/>
        <s v="KS123"/>
        <s v="KS124"/>
        <s v="KS125"/>
        <s v="KS126"/>
        <s v="KS127"/>
        <s v="KS128"/>
        <s v="KS129"/>
        <s v="KS130"/>
        <s v="KS131"/>
        <s v="KS132"/>
        <s v="KS133"/>
        <s v="KS134"/>
        <s v="KS135"/>
        <s v="KS136"/>
        <s v="KS137"/>
        <s v="KS138"/>
        <s v="KS139"/>
        <s v="KS140"/>
        <s v="KS141"/>
        <s v="KS142"/>
        <s v="KS143"/>
        <s v="KS144"/>
        <s v="KS145"/>
        <s v="KS146"/>
        <s v="KS147"/>
        <s v="KS148"/>
        <s v="KS150"/>
        <s v="KS151"/>
        <s v="KS152"/>
        <s v="KS153"/>
        <s v="KS154"/>
        <s v="KS155"/>
        <s v="KS156"/>
        <s v="KS157"/>
        <s v="KS158"/>
        <s v="KS159"/>
        <s v="KS160"/>
        <s v="KS161"/>
        <s v="KS162"/>
        <s v="KS163"/>
        <s v="KS164"/>
        <s v="KS165"/>
        <s v="KS166"/>
        <s v="KS167"/>
        <s v="KS168"/>
        <s v="KS169"/>
        <s v="KS170"/>
        <s v="KS171"/>
        <s v="KS172"/>
        <s v="KS173"/>
        <s v="KS174"/>
        <s v="KS175"/>
        <s v="KS176"/>
        <s v="KS177"/>
        <s v="KS178"/>
        <s v="KS181"/>
        <s v="KS182"/>
        <s v="KS183"/>
        <s v="DATE"/>
        <s v="DAY"/>
        <s v="DOW"/>
        <s v="DQF_K"/>
        <s v="DQL_K"/>
        <s v="HOT_E"/>
        <s v="HOT_F"/>
        <s v="HOT_M"/>
        <s v="HOT_N"/>
        <s v="HOT_O"/>
        <s v="HOT_Z"/>
        <s v="HTR_E"/>
        <s v="HTR_F"/>
        <s v="HTR_M"/>
        <s v="HTR_N"/>
        <s v="HTR_O"/>
        <s v="HTR_Z"/>
        <s v="HVA_E"/>
        <s v="HVA_F"/>
        <s v="HVA_M"/>
        <s v="HVA_N"/>
        <s v="HVA_O"/>
        <s v="HVA_Z"/>
        <s v="IT1_F"/>
        <s v="IT1_M"/>
        <s v="IT1_N"/>
        <s v="MONTH"/>
        <s v="OTH_E"/>
        <s v="OTH_F"/>
        <s v="OTH_M"/>
        <s v="OTH_N"/>
        <s v="OTH_Z"/>
        <s v="ST4_F"/>
        <s v="ST4_M"/>
        <s v="ST4_N"/>
        <s v="ST4_O"/>
        <s v="TOT_E"/>
        <s v="TOT_F"/>
        <s v="TOT_M"/>
        <s v="TOT_N"/>
        <s v="TOT_Z"/>
        <s v="VAC_K"/>
        <s v="WDU_N"/>
        <s v="WDU_O"/>
        <s v="YEAR"/>
        <s v="EL6001"/>
        <s v="EL6002"/>
        <s v="EL6003"/>
        <s v="EL6004"/>
        <s v="EL6005"/>
        <s v="EL6006"/>
        <s v="EL6007"/>
        <s v="EL6008"/>
        <s v="EL6009"/>
        <s v="EL6010"/>
        <s v="EL6011"/>
        <s v="EL6012"/>
        <s v="EL6013"/>
        <s v="EL6014"/>
        <s v="EL6015"/>
        <s v="EL6016"/>
        <s v="EL6017"/>
        <s v="EL6018"/>
        <s v="EL6019"/>
        <s v="EL6020"/>
        <s v="EL6021"/>
        <s v="EL6022"/>
        <s v="EL6023"/>
        <s v="EL6024"/>
        <s v="EL6025"/>
        <s v="EL6026"/>
        <s v="EL6027"/>
        <s v="EL6028"/>
        <s v="EL6029"/>
        <s v="EL6030"/>
        <s v="EL6031"/>
        <s v="EL6032"/>
        <s v="EL6033"/>
        <s v="EL6034"/>
        <s v="EL6035"/>
        <s v="EL6036"/>
        <s v="EL6037"/>
        <s v="EL6038"/>
        <s v="EL6039"/>
        <s v="EL6040"/>
        <s v="EL6041"/>
        <s v="EL6042"/>
        <s v="EL6043"/>
        <s v="EL6044"/>
        <s v="EL6045"/>
        <s v="EL6046"/>
        <s v="ZEL6001"/>
        <s v="ZEL6002"/>
        <s v="ZEL6003"/>
        <s v="ZEL6004"/>
        <s v="EL7001"/>
        <s v="EL7002"/>
        <s v="EL7003"/>
        <s v="EL7004"/>
        <s v="EL7005"/>
        <s v="EL7006"/>
        <s v="EL7007"/>
        <s v="EL7008"/>
        <s v="EL7009"/>
        <s v="EL7010"/>
        <s v="EL7011"/>
        <s v="EL7012"/>
        <s v="EL7013"/>
        <s v="EL7014"/>
        <s v="EL7015"/>
        <s v="EL7016"/>
        <s v="EL7017"/>
        <s v="EL7018"/>
        <s v="EL7019"/>
        <s v="EL7020"/>
        <s v="EL7021"/>
        <s v="EL7022"/>
        <s v="EL7023"/>
        <s v="EL7024"/>
        <s v="EL7025"/>
        <s v="EL7026"/>
        <s v="EL7027"/>
        <s v="EL7028"/>
        <s v="EL7029"/>
        <s v="EL7030"/>
        <s v="EL7031"/>
        <s v="EL7032"/>
        <s v="EL7033"/>
        <s v="EL7034"/>
        <s v="EL7035"/>
        <s v="EL7036"/>
        <s v="EL7037"/>
        <s v="EL7038"/>
        <s v="EL7039"/>
        <s v="EL7040"/>
        <s v="EL7041"/>
        <s v="EL7042"/>
        <s v="EL7043"/>
        <s v="EL7044"/>
        <s v="EL7045"/>
        <s v="EL7046"/>
        <s v="EL7047"/>
        <s v="EL7048"/>
        <s v="EL7049"/>
        <s v="EL7050"/>
        <s v="EL7051"/>
        <s v="EL7052"/>
        <s v="EL7053"/>
        <s v="EL7054"/>
        <s v="EL7055"/>
        <s v="EL7056"/>
        <s v="EL7057"/>
        <s v="EL7058"/>
        <s v="EL7059"/>
        <s v="EL7060"/>
        <s v="EL7061"/>
        <s v="EL7062"/>
        <s v="EL7063"/>
        <s v="EL7064"/>
        <s v="EL7065"/>
        <s v="EL7066"/>
        <s v="EL7067"/>
        <s v="EL7068"/>
        <s v="EL7069"/>
        <s v="EL7070"/>
        <s v="EL7071"/>
        <s v="EL7072"/>
        <s v="EL7073"/>
        <s v="EL7077"/>
        <s v="EL7081"/>
        <s v="EL7082"/>
        <s v="EL7083"/>
        <s v="EL7084"/>
        <s v="EL7085"/>
        <s v="EL7087"/>
        <s v="EL7088"/>
        <s v="EL7089"/>
        <s v="EL7093"/>
        <s v="EL7097"/>
        <s v="EL7101"/>
        <s v="EL7102"/>
        <s v="EL7103"/>
        <s v="EL7105"/>
        <s v="EL7107"/>
        <s v="EL7109"/>
        <s v="EL7111"/>
        <s v="EL7113"/>
        <s v="EL7115"/>
        <s v="EL7117"/>
        <s v="EL7119"/>
        <s v="EL7121"/>
        <s v="EL7122"/>
        <s v="EL7123"/>
        <s v="EL7124"/>
        <s v="EL7125"/>
        <s v="EL7126"/>
        <s v="EL7127"/>
        <s v="EL7128"/>
        <s v="EL7129"/>
        <s v="EL7130"/>
        <s v="EL7131"/>
        <s v="EL7132"/>
        <s v="EL7133"/>
        <s v="EL7134"/>
        <s v="EL7135"/>
        <s v="EL7136"/>
        <s v="EL7137"/>
        <s v="EL7138"/>
        <s v="EL7139"/>
        <s v="EL7140"/>
        <s v="EL7141"/>
        <s v="EL7142"/>
        <s v="EL7143"/>
        <s v="EL7144"/>
        <s v="EL7200"/>
        <s v="EL7201"/>
        <s v="EL7202"/>
        <s v="EL7203"/>
        <s v="EL7204"/>
        <s v="EL7205"/>
        <s v="ZEL7001"/>
        <s v="ZEL7002"/>
        <s v="ZEL7003"/>
        <s v="ZEL7004"/>
        <s v="ZEL7005"/>
        <s v="ZEL7006"/>
        <s v="ZEL7007"/>
        <s v="ZEL7008"/>
        <s v="ZEL7009"/>
        <s v="ZEL7010"/>
        <s v="ZEL7011"/>
        <s v="ZEL7012"/>
        <s v="E88S002"/>
        <s v="E88S003"/>
        <s v="E88S004"/>
        <s v="E88S005"/>
        <s v="E88S006"/>
        <s v="E88S007"/>
        <s v="E88S008"/>
        <s v="E88S009"/>
        <s v="E88S010"/>
        <s v="E88S011"/>
        <s v="E88S012"/>
        <s v="E88S013"/>
        <s v="E88S014"/>
        <s v="E88S015"/>
        <s v="E88S016"/>
        <s v="E88S017"/>
        <s v="E88S018"/>
        <s v="E88S019"/>
        <s v="E88S020"/>
        <s v="E88S021"/>
        <s v="E88S022"/>
        <s v="E88S023"/>
        <s v="E88S024"/>
        <s v="E88S025"/>
        <s v="E88S026"/>
        <s v="E88S027"/>
        <s v="E88S028"/>
        <s v="E88S029"/>
        <s v="E88S030"/>
        <s v="E88S031"/>
        <s v="E88S032"/>
        <s v="E88S033"/>
        <s v="E88S034"/>
        <s v="E88S035"/>
        <s v="E88S036"/>
        <s v="E88S037"/>
        <s v="E88S038"/>
        <s v="E88S039"/>
        <s v="E88S040"/>
        <s v="E88S041"/>
        <s v="E88S042"/>
        <s v="E88S043"/>
        <s v="E88S044"/>
        <s v="E88S045"/>
        <s v="E88S046"/>
        <s v="E88S047"/>
        <s v="E88S048"/>
        <s v="E88S049"/>
        <s v="E88S050"/>
        <s v="E88S051"/>
        <s v="E88S052"/>
        <s v="E88S053"/>
        <s v="E88S054"/>
        <s v="E88S055"/>
        <s v="E88S056"/>
        <s v="E88S057"/>
        <s v="E88S058"/>
        <s v="E88S059"/>
        <s v="E88S060"/>
        <s v="E88S061"/>
        <s v="E88S062"/>
        <s v="E88S063"/>
        <s v="E88S064"/>
        <s v="E88S065"/>
        <s v="E88S066"/>
        <s v="E88S067"/>
        <s v="E88S068"/>
        <s v="E88S069"/>
        <s v="E88S070"/>
        <s v="E88S071"/>
        <s v="E88S072"/>
        <s v="E88S073"/>
        <s v="E88S074"/>
        <s v="E88S075"/>
        <s v="E88S076"/>
        <s v="E88S077"/>
        <s v="E88S078"/>
        <s v="E88S079"/>
        <s v="E88S080"/>
        <s v="E88S081"/>
        <s v="E88S082"/>
        <s v="E88S083"/>
        <s v="E88S084"/>
        <s v="E88S085"/>
        <s v="E88S086"/>
        <s v="E88S087"/>
        <s v="E88S088"/>
        <s v="E88S089"/>
        <s v="E88S090"/>
        <s v="E88S091"/>
        <s v="E88S092"/>
        <s v="E88S093"/>
        <s v="E88S094"/>
        <s v="E88S095"/>
        <s v="E88S096"/>
        <s v="E88S097"/>
        <s v="E88S098"/>
        <s v="E88S099"/>
        <s v="E88S100"/>
        <s v="E88S101"/>
        <s v="E88S102"/>
        <s v="E88S103"/>
        <s v="E88S104"/>
        <s v="E88S105"/>
        <s v="E88S106"/>
        <s v="E88S107"/>
        <s v="E88S108"/>
        <s v="E88S109"/>
        <s v="E88S110"/>
        <s v="E88S111"/>
        <s v="E88S112"/>
        <s v="E88S113"/>
        <s v="E88S114"/>
        <s v="E88S115"/>
        <s v="E88S116"/>
        <s v="E88S117"/>
        <s v="E88S118"/>
        <s v="E88S119"/>
        <s v="E88S120"/>
        <s v="E88S121"/>
        <s v="E88S122"/>
        <s v="E88S123"/>
        <s v="E88S124"/>
        <s v="E88S125"/>
        <s v="E88S126"/>
        <s v="E88S127"/>
        <s v="E88S128"/>
        <s v="E88S129"/>
        <s v="E88S130"/>
        <s v="E88S131"/>
        <s v="E88S132"/>
        <s v="E88S133"/>
        <s v="E88S134"/>
        <s v="E88S135"/>
        <s v="E88S136"/>
        <s v="EU002"/>
        <s v="EU003"/>
        <s v="EU005"/>
        <s v="EU006"/>
        <s v="EU007"/>
        <s v="EU004A"/>
        <s v="EU004B"/>
        <s v="EU004C"/>
        <s v="EU004D"/>
        <s v="EU004E"/>
        <s v="EU008A"/>
        <s v="EU008B"/>
        <s v="EU008C"/>
        <s v="FRC002"/>
        <s v="FRC003"/>
        <s v="FRC004"/>
        <s v="FRC005"/>
        <s v="FRC006"/>
        <s v="FRC007"/>
        <s v="FRC008"/>
        <s v="FRC009"/>
        <s v="FRC010"/>
        <s v="FRC011"/>
        <s v="FRC012"/>
        <s v="FRC013"/>
        <s v="FRC014"/>
        <s v="FRC015"/>
        <s v="FRC016"/>
        <s v="FRC017"/>
        <s v="FRC018"/>
        <s v="FRC019"/>
        <s v="FRC020"/>
        <s v="FRC021"/>
        <s v="FRC022"/>
        <s v="FRC023"/>
        <s v="FRC024"/>
        <s v="FRC025"/>
        <s v="FRC026"/>
        <s v="FRC027"/>
        <s v="FRC028"/>
        <s v="FRC029"/>
        <s v="FRC030"/>
        <s v="FRC031"/>
        <s v="FRC032"/>
        <s v="FRC033"/>
        <s v="FRC034"/>
        <s v="FRC002S"/>
        <s v="FRC003S"/>
        <s v="FRC004S"/>
        <s v="FRC005S"/>
        <s v="FRC006S"/>
        <s v="FRC007S"/>
        <s v="FRC008S"/>
        <s v="FRC009S"/>
        <s v="FRC010S"/>
        <s v="FRC011S"/>
        <s v="FRC012S"/>
        <s v="FRC013S"/>
        <s v="FRC014S"/>
        <s v="FRC015S"/>
        <s v="FRC016S"/>
        <s v="FRC017S"/>
        <s v="FRC018S"/>
        <s v="FRC019S"/>
        <s v="FRC020S"/>
        <s v="FRC021S"/>
        <s v="FRC022S"/>
        <s v="FRC023S"/>
        <s v="FRC024S"/>
        <s v="FRC025S"/>
        <s v="FRC026S"/>
        <s v="FRC027S"/>
        <s v="FRC028S"/>
        <s v="FRC029S"/>
        <s v="FRC030S"/>
        <s v="FRC031S"/>
        <s v="HR10002"/>
        <s v="HR10003"/>
        <s v="HR10004"/>
        <s v="HR10005"/>
        <s v="HR10006"/>
        <s v="HR10007"/>
        <s v="HR10008"/>
        <s v="HR10009"/>
        <s v="HR10010"/>
        <s v="HR10011"/>
        <s v="HR10012"/>
        <s v="HR10013"/>
        <s v="HR10014"/>
        <s v="HR10015"/>
        <s v="HR10016"/>
        <s v="HR10017"/>
        <s v="HR10018"/>
        <s v="HR10019"/>
        <s v="HR10020"/>
        <s v="HR10021"/>
        <s v="HR10022"/>
        <s v="HR10023"/>
        <s v="HR10024"/>
        <s v="HR10025"/>
        <s v="HR10026"/>
        <s v="HR10027"/>
        <s v="HR10028"/>
        <s v="HR10029"/>
        <s v="HR10030"/>
        <s v="HR10031"/>
        <s v="HR10032"/>
        <s v="HR10033"/>
        <s v="HR10034"/>
        <s v="HR10035"/>
        <s v="HR10036"/>
        <s v="HR10037"/>
        <s v="HR10038"/>
        <s v="HR10039"/>
        <s v="HR10040"/>
        <s v="HR10041"/>
        <s v="HR10042"/>
        <s v="HR10043"/>
        <s v="HR10044"/>
        <s v="HR10045"/>
        <s v="HR10046"/>
        <s v="HR10047"/>
        <s v="HR10048"/>
        <s v="HR10049"/>
        <s v="HR10050"/>
        <s v="HR10051"/>
        <s v="HR10052"/>
        <s v="HR10053"/>
        <s v="HR10054"/>
        <s v="HR10055"/>
        <s v="HR10056"/>
        <s v="HR10057"/>
        <s v="HR10058"/>
        <s v="HR10059"/>
        <s v="HR10060"/>
        <s v="HR10061"/>
        <s v="HR10062"/>
        <s v="HR10063"/>
        <s v="HR10064"/>
        <s v="HR10065"/>
        <s v="HR10066"/>
        <s v="HR10067"/>
        <s v="HR10068"/>
        <s v="HR10069"/>
        <s v="HR10070"/>
        <s v="HR10071"/>
        <s v="HR10072"/>
        <s v="HR10073"/>
        <s v="HR10074"/>
        <s v="HR10075"/>
        <s v="HR10076"/>
        <s v="HR10077"/>
        <s v="HR10078"/>
        <s v="HR10079"/>
        <s v="HR10080"/>
        <s v="HR10081"/>
        <s v="HR10082"/>
        <s v="HR10083"/>
        <s v="HR10084"/>
        <s v="HR10085"/>
        <s v="HR10086"/>
        <s v="HR10087"/>
        <s v="HR10088"/>
        <s v="HR10089"/>
        <s v="HR10090"/>
        <s v="HR10091"/>
        <s v="HR10092"/>
        <s v="HR10093"/>
        <s v="HR10094"/>
        <s v="HR10095"/>
        <s v="HR10096"/>
        <s v="HR10097"/>
        <s v="HR10098"/>
        <s v="HR10099"/>
        <s v="HR10100"/>
        <s v="HR10101"/>
        <s v="HR10102"/>
        <s v="HR10103"/>
        <s v="HR10104"/>
        <s v="HR10105"/>
        <s v="HR10106"/>
        <s v="HR10107"/>
        <s v="HR10108"/>
        <s v="HR10109"/>
        <s v="HR10110"/>
        <s v="HR10111"/>
        <s v="HR10112"/>
        <s v="HR10113"/>
        <s v="HR10114"/>
        <s v="HR10115"/>
        <s v="HR10116"/>
        <s v="HR10117"/>
        <s v="HR10118"/>
        <s v="HR10119"/>
        <s v="HR10120"/>
        <s v="HR10121"/>
        <s v="HR10122"/>
        <s v="HR10123"/>
        <s v="HR10124"/>
        <s v="HR10125"/>
        <s v="HR10126"/>
        <s v="HR10127"/>
        <s v="HR10128"/>
        <s v="HR10129"/>
        <s v="HR10130"/>
        <s v="HR10131"/>
        <s v="HR10132"/>
        <s v="HR10133"/>
        <s v="HR10134"/>
        <s v="HR10135"/>
        <s v="HR10136"/>
        <s v="HR10137"/>
        <s v="HR10138"/>
        <s v="HR10139"/>
        <s v="HR10140"/>
        <s v="HR10141"/>
        <s v="HR10142"/>
        <s v="HR10143"/>
        <s v="HR10144"/>
        <s v="HR10145"/>
        <s v="HR10146"/>
        <s v="HR10147"/>
        <s v="HR10148"/>
        <s v="HR10149"/>
        <s v="HR10150"/>
        <s v="HR10151"/>
        <s v="HR10152"/>
        <s v="HR10153"/>
        <s v="HR10154"/>
        <s v="HR10155"/>
        <s v="HR10156"/>
        <s v="HR10157"/>
        <s v="HR10158"/>
        <s v="HR10159"/>
        <s v="HR10160"/>
        <s v="HR10161"/>
        <s v="HR10162"/>
        <s v="HR10163"/>
        <s v="HR10164"/>
        <s v="HR10165"/>
        <s v="HR10166"/>
        <s v="HR10167"/>
        <s v="HR10168"/>
        <s v="HR10169"/>
        <s v="HR10170"/>
        <s v="HR10171"/>
        <s v="HR10172"/>
        <s v="HR10173"/>
        <s v="HR10174"/>
        <s v="HR10175"/>
        <s v="HR10176"/>
        <s v="HR10177"/>
        <s v="HR10178"/>
        <s v="HR10179"/>
        <s v="HR10180"/>
        <s v="HR10181"/>
        <s v="HR10182"/>
        <s v="HR10183"/>
        <s v="HR10184"/>
        <s v="HR10185"/>
        <s v="HR10186"/>
        <s v="HR10187"/>
        <s v="HR10188"/>
        <s v="HR10189"/>
        <s v="HR10190"/>
        <s v="HR10191"/>
        <s v="HR10192"/>
        <s v="HR10193"/>
        <s v="HR10194"/>
        <s v="HR10195"/>
        <s v="HR10196"/>
        <s v="HR10197"/>
        <s v="HR10198"/>
        <s v="HR10199"/>
        <s v="HR10200"/>
        <s v="HR10201"/>
        <s v="HR10202"/>
        <s v="HR10203"/>
        <s v="HR10204"/>
        <s v="HR10205"/>
        <s v="HR10206"/>
        <s v="HR10207"/>
        <s v="HR10208"/>
        <s v="HR10209"/>
        <s v="HR10210"/>
        <s v="HR10211"/>
        <s v="HR10212"/>
        <s v="HR10213"/>
        <s v="HR10214"/>
        <s v="HR10215"/>
        <s v="HR10216"/>
        <s v="HR10217"/>
        <s v="HR10218"/>
        <s v="HR10219"/>
        <s v="HR10220"/>
        <s v="HR10221"/>
        <s v="HR10222"/>
        <s v="HR10223"/>
        <s v="HR10224"/>
        <s v="HR10225"/>
        <s v="HR10226"/>
        <s v="HR10227"/>
        <s v="HR10228"/>
        <s v="HR10229"/>
        <s v="HR10230"/>
        <s v="HR10231"/>
        <s v="HR10232"/>
        <s v="HR10233"/>
        <s v="HR10234"/>
        <s v="HR10235"/>
        <s v="HR10236"/>
        <s v="HR10237"/>
        <s v="HR10238"/>
        <s v="HR10239"/>
        <s v="HR10240"/>
        <s v="HR10241"/>
        <s v="HR10242"/>
        <s v="HR10243"/>
        <s v="HR10244"/>
        <s v="HR10245"/>
        <s v="HR10246"/>
        <s v="HR10247"/>
        <s v="HR10248"/>
        <s v="HR10249"/>
        <s v="HR10250"/>
        <s v="HR10251"/>
        <s v="HR10252"/>
        <s v="HR10253"/>
        <s v="HR10254"/>
        <s v="HR10255"/>
        <s v="HR10256"/>
        <s v="HR10257"/>
        <s v="HR10258"/>
        <s v="HR10259"/>
        <s v="HR10260"/>
        <s v="HR10261"/>
        <s v="HR10262"/>
        <s v="HR10263"/>
        <s v="HR10264"/>
        <s v="HR10265"/>
        <s v="HR10266"/>
        <s v="HR10267"/>
        <s v="HR10268"/>
        <s v="HR10269"/>
        <s v="HR10270"/>
        <s v="HR10271"/>
        <s v="HR10272"/>
        <s v="HR10273"/>
        <s v="HR10274"/>
        <s v="HR10275"/>
        <s v="HR10276"/>
        <s v="HR10277"/>
        <s v="HR10278"/>
        <s v="HR10279"/>
        <s v="HR10280"/>
        <s v="HR10281"/>
        <s v="HR10282"/>
        <s v="HR10283"/>
        <s v="HR10284"/>
        <s v="HR10285"/>
        <s v="HR10286"/>
        <s v="HR10287"/>
        <s v="HR10288"/>
        <s v="HR10289"/>
        <s v="HR10290"/>
        <s v="HR10291"/>
        <s v="HR10292"/>
        <s v="HR10293"/>
        <s v="HR10294"/>
        <s v="HR10295"/>
        <s v="HR10296"/>
        <s v="HR10297"/>
        <s v="HR10298"/>
        <s v="HR10299"/>
        <s v="HR10300"/>
        <s v="HR10301"/>
        <s v="HR10302"/>
        <s v="HR10303"/>
        <s v="HR10304"/>
        <s v="HR10305"/>
        <s v="HR10306"/>
        <s v="HR10307"/>
        <s v="HR10308"/>
        <s v="HR10309"/>
        <s v="HR10310"/>
        <s v="HR10311"/>
        <s v="HR10312"/>
        <s v="HR10313"/>
        <s v="HR10314"/>
        <s v="HR10315"/>
        <s v="HR10316"/>
        <s v="HR10317"/>
        <s v="HR10318"/>
        <s v="HR10319"/>
        <s v="HR10320"/>
        <s v="HR10321"/>
        <s v="HR10322"/>
        <s v="HR10323"/>
        <s v="HR10324"/>
        <s v="HR10325"/>
        <s v="HR10326"/>
        <s v="HR10327"/>
        <s v="HR10328"/>
        <s v="HR10329"/>
        <s v="HR10330"/>
        <s v="HR10331"/>
        <s v="HR10332"/>
        <s v="HR10333"/>
        <s v="HR10334"/>
        <s v="HR10335"/>
        <s v="HR10336"/>
        <s v="HR10337"/>
        <s v="HR10338"/>
        <s v="HR10339"/>
        <s v="HR10340"/>
        <s v="HR10341"/>
        <s v="HR10342"/>
        <s v="HR10343"/>
        <s v="HR10344"/>
        <s v="HR10345"/>
        <s v="HR10346"/>
        <s v="HR10347"/>
        <s v="HR10348"/>
        <s v="HR10349"/>
        <s v="HR10350"/>
        <s v="HR10351"/>
        <s v="HR10352"/>
        <s v="HR10353"/>
        <s v="HR10354"/>
        <s v="HR10355"/>
        <s v="HR10356"/>
        <s v="HR10357"/>
        <s v="HR10358"/>
        <s v="HR10359"/>
        <s v="HR10360"/>
        <s v="HR10361"/>
        <s v="HR10362"/>
        <s v="HR10363"/>
        <s v="HR10364"/>
        <s v="HR10365"/>
        <s v="HR10366"/>
        <s v="HR10367"/>
        <s v="HR10368"/>
        <s v="HR10369"/>
        <s v="HR10370"/>
        <s v="HR10371"/>
        <s v="HR10372"/>
        <s v="HR10373"/>
        <s v="HR10374"/>
        <s v="HR10375"/>
        <s v="HR10376"/>
        <s v="HR10377"/>
        <s v="HR10378"/>
        <s v="HR10379"/>
        <s v="HR10380"/>
        <s v="HR10381"/>
        <s v="HR10382"/>
        <s v="HR10383"/>
        <s v="HR10384"/>
        <s v="HR10385"/>
        <s v="HR10386"/>
        <s v="HR10387"/>
        <s v="HR10388"/>
        <s v="HR10389"/>
        <s v="HR10390"/>
        <s v="HR10391"/>
        <s v="HR10392"/>
        <s v="HR10393"/>
        <s v="HR10394"/>
        <s v="HR10395"/>
        <s v="HR10396"/>
        <s v="HR10397"/>
        <s v="HR10398"/>
        <s v="HR10399"/>
        <s v="HR10400"/>
        <s v="HR10401"/>
        <s v="HR10402"/>
        <s v="HR10403"/>
        <s v="HR11002"/>
        <s v="HR11003"/>
        <s v="HR11004"/>
        <s v="HR11005"/>
        <s v="HR11006"/>
        <s v="HR11007"/>
        <s v="HR11008"/>
        <s v="HR11009"/>
        <s v="HR11010"/>
        <s v="HR11011"/>
        <s v="HR11012"/>
        <s v="HR11013"/>
        <s v="HR11014"/>
        <s v="HR11015"/>
        <s v="HR11016"/>
        <s v="HR11017"/>
        <s v="HR11018"/>
        <s v="HR11019"/>
        <s v="HR11020"/>
        <s v="HR11021"/>
        <s v="HR11022"/>
        <s v="HR11023"/>
        <s v="HR11024"/>
        <s v="HR11025"/>
        <s v="HR11026"/>
        <s v="HR11027"/>
        <s v="HR11028"/>
        <s v="HR11029"/>
        <s v="HR11030"/>
        <s v="HR11031"/>
        <s v="HR11032"/>
        <s v="HR11033"/>
        <s v="HR11034"/>
        <s v="HR11035"/>
        <s v="HR21002"/>
        <s v="HR21003"/>
        <s v="HR21004"/>
        <s v="HR21005"/>
        <s v="HR21006"/>
        <s v="HR21007"/>
        <s v="HR21008"/>
        <s v="HR21009"/>
        <s v="HR21010"/>
        <s v="HR21011"/>
        <s v="HR21012"/>
        <s v="HR21013"/>
        <s v="HR21014"/>
        <s v="HR22002"/>
        <s v="HR22003"/>
        <s v="HR22004"/>
        <s v="HR22005"/>
        <s v="HR22006"/>
        <s v="HR23002"/>
        <s v="HR23003"/>
        <s v="HR23004"/>
        <s v="HR23005"/>
        <s v="HR24002"/>
        <s v="HR24003"/>
        <s v="HR24004"/>
        <s v="HR24005"/>
        <s v="HR25002"/>
        <s v="HR25003"/>
        <s v="HR25004"/>
        <s v="HR25005"/>
        <s v="HR25006"/>
        <s v="HR25007"/>
        <s v="HR26002"/>
        <s v="HR26003"/>
        <s v="HR26004"/>
        <s v="HR26005"/>
        <s v="HR26006"/>
        <s v="HR26007"/>
        <s v="HR27002"/>
        <s v="HR27003"/>
        <s v="HR27004"/>
        <s v="HR27005"/>
        <s v="HR27006"/>
        <s v="HR27007"/>
        <s v="HR27008"/>
        <s v="HR31002"/>
        <s v="HR31003"/>
        <s v="HR31004"/>
        <s v="HR31005"/>
        <s v="HR31006"/>
        <s v="HR31007"/>
        <s v="HR31008"/>
        <s v="HR31009"/>
        <s v="HR31010"/>
        <s v="HR31011"/>
        <s v="HR31012"/>
        <s v="HR31013"/>
        <s v="HR31014"/>
        <s v="HR32002"/>
        <s v="HR32003"/>
        <s v="HR32004"/>
        <s v="HR32005"/>
        <s v="HR32006"/>
        <s v="HR33002"/>
        <s v="HR33003"/>
        <s v="HR33004"/>
        <s v="HR33005"/>
        <s v="HR34002"/>
        <s v="HR34003"/>
        <s v="HR34004"/>
        <s v="HR34005"/>
        <s v="HR35002"/>
        <s v="HR35003"/>
        <s v="HR35004"/>
        <s v="HR35005"/>
        <s v="HR35006"/>
        <s v="HR35007"/>
        <s v="HR36002"/>
        <s v="HR36003"/>
        <s v="HR36004"/>
        <s v="HR36005"/>
        <s v="HR36006"/>
        <s v="HR36007"/>
        <s v="HR37002"/>
        <s v="HR37003"/>
        <s v="HR37004"/>
        <s v="HR37005"/>
        <s v="HR37006"/>
        <s v="HR37007"/>
        <s v="HR37008"/>
        <s v="HR41002"/>
        <s v="HR41003"/>
        <s v="HR41004"/>
        <s v="HR41005"/>
        <s v="HR41006"/>
        <s v="HR41007"/>
        <s v="HR51002"/>
        <s v="HR51003"/>
        <s v="HR51004"/>
        <s v="HR51005"/>
        <s v="HR51006"/>
        <s v="HR51007"/>
        <s v="HR51008"/>
        <s v="HR51009"/>
        <s v="HR51010"/>
        <s v="HR51011"/>
        <s v="HR51012"/>
        <s v="HR51013"/>
        <s v="HR51014"/>
        <s v="HR51015"/>
        <s v="HR51016"/>
        <s v="HR51017"/>
        <s v="HR51018"/>
        <s v="HR51019"/>
        <s v="HR51020"/>
        <s v="HR51021"/>
        <s v="HR51022"/>
        <s v="HR51023"/>
        <s v="HR51024"/>
        <s v="HR51025"/>
        <s v="HR51026"/>
        <s v="HR51027"/>
        <s v="HR51028"/>
        <s v="HR51029"/>
        <s v="HR51030"/>
        <s v="HR51031"/>
        <s v="HR51032"/>
        <s v="HR52002"/>
        <s v="HR52003"/>
        <s v="HR52004"/>
        <s v="HR52005"/>
        <s v="HR61002"/>
        <s v="HR61003"/>
        <s v="HR61004"/>
        <s v="HR61005"/>
        <s v="HR61006"/>
        <s v="HR71002"/>
        <s v="HR71003"/>
        <s v="HR71004"/>
        <s v="HR71005"/>
        <s v="HR71006"/>
        <s v="HR72002"/>
        <s v="HR72003"/>
        <s v="HR72004"/>
        <s v="HR72005"/>
        <s v="HR72006"/>
        <s v="HR81002"/>
        <s v="HR81003"/>
        <s v="HR81004"/>
        <s v="HR81005"/>
        <s v="HR81006"/>
        <s v="HR81007"/>
        <s v="HR81008"/>
        <s v="HR81009"/>
        <s v="HR81010"/>
        <s v="HR81011"/>
        <s v="HR81012"/>
        <s v="HR81013"/>
        <s v="HR81014"/>
        <s v="HR81015"/>
        <s v="HR81016"/>
        <s v="HR81017"/>
        <s v="HR81018"/>
        <s v="HR81019"/>
        <s v="HR81020"/>
        <s v="HR81021"/>
        <s v="HR81022"/>
        <s v="HR81023"/>
        <s v="HR81024"/>
        <s v="HR81025"/>
        <s v="HR81026"/>
        <s v="HR81027"/>
        <s v="HR81028"/>
        <s v="HR81029"/>
        <s v="HR81030"/>
        <s v="HR81031"/>
        <s v="HR81032"/>
        <s v="HR81033"/>
        <s v="HR81034"/>
        <s v="HR81035"/>
        <s v="HR81036"/>
        <s v="LOG002"/>
        <s v="LOG003"/>
        <s v="LOG004"/>
        <s v="LOG005"/>
        <s v="LOG006"/>
        <s v="LOG008"/>
        <s v="LOG011"/>
        <s v="LOG007A"/>
        <s v="LOG007B"/>
        <s v="LOG007C"/>
        <s v="NEG002"/>
        <s v="NEG003"/>
        <s v="NEG004"/>
        <s v="NEG005"/>
        <s v="HR1"/>
        <s v="HR2"/>
        <s v="HR3"/>
        <s v="HR4"/>
        <s v="HR5"/>
        <s v="HR6"/>
        <s v="HR7"/>
        <s v="HR8"/>
        <s v="HR9"/>
        <s v="HR10"/>
        <s v="HR11"/>
        <s v="HR12"/>
        <s v="HR13"/>
        <s v="HR14"/>
        <s v="HR15"/>
        <s v="HR16"/>
        <s v="HR17"/>
        <s v="HR18"/>
        <s v="HR19"/>
        <s v="HR20"/>
        <s v="HR21"/>
        <s v="HR22"/>
        <s v="HR23"/>
        <s v="HR24"/>
        <s v="SECTOR"/>
        <s v="AIRTYPE"/>
        <s v="BEGINS"/>
        <s v="ENDS"/>
        <s v="HOTCAP"/>
        <s v="HOTINSUL"/>
        <s v="HOTTEMP"/>
        <s v="NOHTRRM"/>
        <s v="RMNUMBE"/>
        <s v="VOLFREEZ"/>
        <s v="VOLFRIG"/>
        <s v="YRBLT"/>
        <s v="PART011"/>
        <s v="PART_E87"/>
        <s v="PART_E88"/>
        <s v="PART_PN2"/>
        <s v="PART_PNW"/>
        <s v="PART_R86"/>
        <s v="PART_R5M"/>
        <s v="PART_R5T"/>
        <s v="PART_RI"/>
        <s v="PART_SSI"/>
        <s v="PNW001"/>
        <s v="PNW002"/>
        <s v="PNW005"/>
        <s v="PNW007"/>
        <s v="PNW008"/>
        <s v="PNW015"/>
        <s v="PNW016"/>
        <s v="PNW017"/>
        <s v="PNW018"/>
        <s v="PNW019"/>
        <s v="PNW022"/>
        <s v="PNW023"/>
        <s v="PNW024"/>
        <s v="PNW026"/>
        <s v="PNW027"/>
        <s v="PNW028"/>
        <s v="PNW029"/>
        <s v="PNW030"/>
        <s v="PNW031"/>
        <s v="PNW032"/>
        <s v="PNW033"/>
        <s v="PNW034"/>
        <s v="PNW035"/>
        <s v="PNW036"/>
        <s v="PNW037"/>
        <s v="PNW038"/>
        <s v="PNW039"/>
        <s v="PNW040"/>
        <s v="PNW041"/>
        <s v="PNW042"/>
        <s v="PNW043"/>
        <s v="PNW044"/>
        <s v="PNW045"/>
        <s v="PNW046"/>
        <s v="PNW047"/>
        <s v="PNW049"/>
        <s v="PNW050"/>
        <s v="PNW051"/>
        <s v="PNW052"/>
        <s v="PNW053"/>
        <s v="PNW054"/>
        <s v="PNW055"/>
        <s v="PNW056"/>
        <s v="PNW057"/>
        <s v="PNW058"/>
        <s v="PNW059"/>
        <s v="PNW062"/>
        <s v="PNW063"/>
        <s v="PNW064"/>
        <s v="PNW065"/>
        <s v="PNW066"/>
        <s v="PNW067"/>
        <s v="PNW068"/>
        <s v="PNW069"/>
        <s v="PNW070"/>
        <s v="PNW071"/>
        <s v="PNW072"/>
        <s v="PNW073"/>
        <s v="PNW078"/>
        <s v="PNW079"/>
        <s v="PNW080"/>
        <s v="PNW082"/>
        <s v="PNW083"/>
        <s v="PNW087"/>
        <s v="PNW088"/>
        <s v="PNW090"/>
        <s v="PNW091"/>
        <s v="PNW093"/>
        <s v="PNW094"/>
        <s v="PNW096"/>
        <s v="PNW097"/>
        <s v="PNW099"/>
        <s v="PNW100"/>
        <s v="PNW102"/>
        <s v="PNW103"/>
        <s v="PNW105"/>
        <s v="PNW106"/>
        <s v="PNW108"/>
        <s v="PNW109"/>
        <s v="PNW110"/>
        <s v="PNW111"/>
        <s v="PNW112"/>
        <s v="PNW114"/>
        <s v="PNW115"/>
        <s v="PNW117"/>
        <s v="PNW118"/>
        <s v="PNW120"/>
        <s v="PNW121"/>
        <s v="PNW123"/>
        <s v="PNW124"/>
        <s v="PNW132"/>
        <s v="PNW134"/>
        <s v="PNW135"/>
        <s v="PNW136"/>
        <s v="PNW137"/>
        <s v="PNW138"/>
        <s v="PNW142"/>
        <s v="PNW157"/>
        <s v="PNW158"/>
        <s v="PNW159"/>
        <s v="PNW160"/>
        <s v="PNW161"/>
        <s v="PNW162"/>
        <s v="PNW164"/>
        <s v="PNW165"/>
        <s v="PNW166"/>
        <s v="PNW167"/>
        <s v="PNW169"/>
        <s v="PNW170"/>
        <s v="PNW171"/>
        <s v="PNW172"/>
        <s v="PNW173"/>
        <s v="PNW174"/>
        <s v="PNW175"/>
        <s v="PNW176"/>
        <s v="PNW177"/>
        <s v="PNW178"/>
        <s v="PNW179"/>
        <s v="PNW180"/>
        <s v="PNW181"/>
        <s v="PNW182"/>
        <s v="PNW183"/>
        <s v="PNW184"/>
        <s v="PNW185"/>
        <s v="PNW186"/>
        <s v="PNW191"/>
        <s v="PNW192"/>
        <s v="PNW193"/>
        <s v="PNW194"/>
        <s v="PNW195"/>
        <s v="PNW196"/>
        <s v="PNW197"/>
        <s v="PNW198"/>
        <s v="PNW199"/>
        <s v="PNW200"/>
        <s v="PNW201"/>
        <s v="PNW202"/>
        <s v="PNW228"/>
        <s v="PNW231"/>
        <s v="PNW232"/>
        <s v="PNW233"/>
        <s v="PNW234"/>
        <s v="PNW237"/>
        <s v="PNW244"/>
        <s v="PNW245"/>
        <s v="PNW246"/>
        <s v="PNW247"/>
        <s v="PNW252"/>
        <s v="PNW253"/>
        <s v="PNW254"/>
        <s v="PNW259"/>
        <s v="PNW262"/>
        <s v="PNW263"/>
        <s v="PNW264"/>
        <s v="PNW265"/>
        <s v="PNW266"/>
        <s v="PNW267"/>
        <s v="PNW268"/>
        <s v="PNW275"/>
        <s v="PNW276"/>
        <s v="PNW277"/>
        <s v="PNW278"/>
        <s v="PNW282"/>
        <s v="PNW283"/>
        <s v="PNW284"/>
        <s v="PNW289"/>
        <s v="PNW290"/>
        <s v="PNW291"/>
        <s v="PNW292"/>
        <s v="PNW293"/>
        <s v="PNW294"/>
        <s v="PNW296"/>
        <s v="PNW297"/>
        <s v="PNW298"/>
        <s v="PNW299"/>
        <s v="PNW300"/>
        <s v="PNW301"/>
        <s v="PNW302"/>
        <s v="PNW303"/>
        <s v="PNW304"/>
        <s v="PNW305"/>
        <s v="PNW306"/>
        <s v="PNW307"/>
        <s v="PNW309"/>
        <s v="PNW310"/>
        <s v="PNW311"/>
        <s v="PNW312"/>
        <s v="PNW313"/>
        <s v="PNW314"/>
        <s v="PNW318"/>
        <s v="PNW319"/>
        <s v="PNW320"/>
        <s v="PNW321"/>
        <s v="PNW322"/>
        <s v="PNW323"/>
        <s v="PNW324"/>
        <s v="PNW325"/>
        <s v="PNW326"/>
        <s v="PNW329"/>
        <s v="PNW330"/>
        <s v="PNW333"/>
        <s v="PNW334"/>
        <s v="PNW337"/>
        <s v="PNW338"/>
        <s v="PNW341"/>
        <s v="PNW342"/>
        <s v="PNW345"/>
        <s v="PNW346"/>
        <s v="PNW349"/>
        <s v="PNW350"/>
        <s v="PNW353"/>
        <s v="PNW354"/>
        <s v="PNW357"/>
        <s v="PNW358"/>
        <s v="PNW362"/>
        <s v="PNW363"/>
        <s v="PNW364"/>
        <s v="PNW402"/>
        <s v="PNW403"/>
        <s v="PNW408"/>
        <s v="PNW409"/>
        <s v="PNW410"/>
        <s v="PNW412"/>
        <s v="PNW413"/>
        <s v="PNW414"/>
        <s v="PNW415"/>
        <s v="PNW416"/>
        <s v="PNW417"/>
        <s v="PNW418"/>
        <s v="PNW419"/>
        <s v="PNW420"/>
        <s v="PNW421"/>
        <s v="PNW468"/>
        <s v="PNW469"/>
        <s v="PNW470"/>
        <s v="PNW471"/>
        <s v="PNW472"/>
        <s v="PNW473"/>
        <s v="PNW474"/>
        <s v="PNW475"/>
        <s v="PNW476"/>
        <s v="PNW488"/>
        <s v="PNW490"/>
        <s v="PNW491"/>
        <s v="PNW495"/>
        <s v="PNW497"/>
        <s v="PNW498"/>
        <s v="PNW503"/>
        <s v="ZPNW001"/>
        <s v="ZPNW002"/>
        <s v="ZPNW003"/>
        <s v="ZPNW004"/>
        <s v="ZPNW005"/>
        <s v="ZPNW006"/>
        <s v="ZPNW007"/>
        <s v="ZPNW008"/>
        <s v="ZPNW009"/>
        <s v="ZPNW010"/>
        <s v="ZPNW011"/>
        <s v="ZPNW012"/>
        <s v="ZPNW013"/>
        <s v="ZPNW014"/>
        <s v="ZPNW015"/>
        <s v="ZPNW016"/>
        <s v="ZPNW017"/>
        <s v="ZPNW018"/>
        <s v="ZPNW019"/>
        <s v="ZPNW020"/>
        <s v="ZPNW021"/>
        <s v="ZPNW025"/>
        <s v="ZPNW026"/>
        <s v="ZPNW029"/>
        <s v="ZPNW030"/>
        <s v="ZPNW031"/>
        <s v="ZPNW032"/>
        <s v="ZPNW033"/>
        <s v="ZPNW034"/>
        <s v="ZPNW035"/>
        <s v="ZPNW036"/>
        <s v="ZPNW037"/>
        <s v="ZPNW038"/>
        <s v="ZPNW039"/>
        <s v="ZPNW040"/>
        <s v="ZPNW041"/>
        <s v="ZPNW042"/>
        <s v="ZPNW043"/>
        <s v="ZPNW044"/>
        <s v="ZPNW045"/>
        <s v="ZPNW046"/>
        <s v="ZPNW048"/>
        <s v="ZPNW049"/>
        <s v="ZPNW050"/>
        <s v="ZPNW051"/>
        <s v="ZPNW052"/>
        <s v="ZPNW053"/>
        <s v="ZPNW054"/>
        <s v="PSEU002"/>
        <s v="PSEU003"/>
        <s v="PSEU004"/>
        <s v="PSEU005"/>
        <s v="PSEU006"/>
        <s v="PSEU007"/>
        <s v="BEGIN_DA"/>
        <s v="DI_NUMBE"/>
        <s v="END_DATE"/>
        <s v="PX_NUMBE"/>
        <s v="PX002"/>
        <s v="PX003"/>
        <s v="PX004"/>
        <s v="PX005"/>
        <s v="CDD65"/>
        <s v="CDD70"/>
        <s v="DAYS"/>
        <s v="HDD60"/>
        <s v="HDD65"/>
        <s v="IT"/>
        <s v="IT_MAX"/>
        <s v="IT_MIN"/>
        <s v="KWH"/>
        <s v="KWH_AHE"/>
        <s v="KWH_AIR"/>
        <s v="KWH_CWA"/>
        <s v="KWH_DRY"/>
        <s v="KWH_DWA"/>
        <s v="KWH_FDP"/>
        <s v="KWH_FZR"/>
        <s v="KWH_HOT"/>
        <s v="KWH_HTR"/>
        <s v="KWH_HVA"/>
        <s v="KWH_LIT"/>
        <s v="KWH_REF"/>
        <s v="KWH_TOT"/>
        <s v="NWX"/>
        <s v="OT"/>
        <s v="OT_MAX"/>
        <s v="OT_MIN"/>
        <s v="TEMPSITE"/>
        <s v="WS"/>
        <s v="WS_MAX"/>
        <s v="WX"/>
        <s v="FLG"/>
        <s v="FLG0"/>
        <s v="FLG1"/>
        <s v="FLG2"/>
        <s v="FLG3"/>
        <s v="FLG4"/>
        <s v="HOURS"/>
        <s v="KW"/>
        <s v="KWDT"/>
        <s v="KWDT_AHE"/>
        <s v="KWDT_AIR"/>
        <s v="KWDT_CWA"/>
        <s v="KWDT_DRY"/>
        <s v="KWDT_DWA"/>
        <s v="KWDT_FDP"/>
        <s v="KWDT_FZR"/>
        <s v="KWDT_HOT"/>
        <s v="KWDT_HTR"/>
        <s v="KWDT_HVA"/>
        <s v="KWDT_LIT"/>
        <s v="KWDT_REF"/>
        <s v="KWDT_TOT"/>
        <s v="KW_AHE"/>
        <s v="KW_AIR"/>
        <s v="KW_CWA"/>
        <s v="KW_DRY"/>
        <s v="KW_DWA"/>
        <s v="KW_FDP"/>
        <s v="KW_FZR"/>
        <s v="KW_HOT"/>
        <s v="KW_HTR"/>
        <s v="KW_HVA"/>
        <s v="KW_LIT"/>
        <s v="KW_REF"/>
        <s v="KW_TOT"/>
        <s v="NWX0"/>
        <s v="NWX1"/>
        <s v="NWX2"/>
        <s v="NWX3"/>
        <s v="NWX4"/>
        <s v="WX0"/>
        <s v="WX1"/>
        <s v="WX2"/>
        <s v="WX3"/>
        <s v="WX4"/>
        <s v="CP"/>
        <s v="CPDT"/>
        <s v="CP_AHE"/>
        <s v="CP_AIR"/>
        <s v="CP_CWA"/>
        <s v="CP_DRY"/>
        <s v="CP_DWA"/>
        <s v="CP_FDP"/>
        <s v="CP_FZR"/>
        <s v="CP_HOT"/>
        <s v="CP_HTR"/>
        <s v="CP_HVA"/>
        <s v="CP_IT"/>
        <s v="CP_LIT"/>
        <s v="CP_OT"/>
        <s v="CP_REF"/>
        <s v="CP_TOT"/>
        <s v="HRS"/>
        <s v="HRS_AHE"/>
        <s v="HRS_AIR"/>
        <s v="HRS_CWA"/>
        <s v="HRS_DRY"/>
        <s v="HRS_DWA"/>
        <s v="HRS_FDP"/>
        <s v="HRS_FZR"/>
        <s v="HRS_HOT"/>
        <s v="HRS_HTR"/>
        <s v="HRS_HVA"/>
        <s v="HRS_IT"/>
        <s v="HRS_LIT"/>
        <s v="HRS_OT"/>
        <s v="HRS_REF"/>
        <s v="HRS_TOT"/>
        <s v="RI001A"/>
        <s v="RI001C"/>
        <s v="RI001D"/>
        <s v="RI001E"/>
        <s v="RI001F"/>
        <s v="RI001H"/>
        <s v="RI013A"/>
        <s v="RI013B"/>
        <s v="RI013C"/>
        <s v="RI013D"/>
        <s v="RI013E"/>
        <s v="RI013F"/>
        <s v="RI013G"/>
        <s v="RI013H"/>
        <s v="RI013I"/>
        <s v="RI013J"/>
        <s v="RI013K"/>
        <s v="RI013L"/>
        <s v="RI013M"/>
        <s v="RI013N"/>
        <s v="RI013O"/>
        <s v="RI013P"/>
        <s v="RI013Q"/>
        <s v="RI013R"/>
        <s v="RI013S"/>
        <s v="RI013T"/>
        <s v="RI013U"/>
        <s v="RI013V"/>
        <s v="RI013W"/>
        <s v="RI013X"/>
        <s v="RI015D"/>
        <s v="RI026A"/>
        <s v="RI026AA"/>
        <s v="RI026B"/>
        <s v="RI026BB"/>
        <s v="RI026C"/>
        <s v="RI026D"/>
        <s v="RI026DD"/>
        <s v="RI026E"/>
        <s v="RI026F"/>
        <s v="RI026FF"/>
        <s v="RI026G"/>
        <s v="RI026GG"/>
        <s v="RI026H"/>
        <s v="RI026HH"/>
        <s v="RI026I"/>
        <s v="RI026J"/>
        <s v="RI026K"/>
        <s v="RI026L"/>
        <s v="RI026M"/>
        <s v="RI026N"/>
        <s v="RI026O"/>
        <s v="RI026Q"/>
        <s v="RI026R"/>
        <s v="RI026S"/>
        <s v="RI026T"/>
        <s v="RI026U"/>
        <s v="RI026V"/>
        <s v="RI026W"/>
        <s v="RI026X"/>
        <s v="RI026Y"/>
        <s v="RI026Z"/>
        <s v="UA001"/>
        <s v="UA002"/>
        <s v="UA003"/>
        <s v="UA004"/>
        <s v="UA005"/>
        <s v="UA006"/>
        <s v="UA007"/>
        <s v="UA008"/>
        <s v="UA009"/>
        <s v="UA010"/>
        <s v="UA011"/>
        <s v="UA012"/>
        <s v="UA013"/>
        <s v="UA014"/>
        <s v="UA015"/>
        <s v="UA016"/>
        <s v="UA017"/>
        <s v="UA018"/>
        <s v="UA019"/>
        <s v="UA020"/>
        <s v="UA021"/>
        <s v="UA022"/>
        <s v="UA023"/>
        <s v="UA024"/>
        <s v="UA025"/>
        <s v="ZRI091"/>
        <s v="ZRI092"/>
        <s v="ZRI221"/>
        <s v="ZRI222"/>
        <s v="ZRI223"/>
        <s v="ZRI224"/>
        <s v="ZRI024A"/>
        <s v="ZRI024B"/>
        <s v="ZRI024C"/>
        <s v="ZRI024D"/>
        <s v="ZRI024E"/>
        <s v="ZRI024F"/>
        <s v="ZRI024G"/>
        <s v="ZRI024H"/>
        <s v="ZRI024I"/>
        <s v="ZRI024J"/>
        <s v="ZRI024K"/>
        <s v="ZRI024L"/>
        <s v="ZRI024M"/>
        <s v="ZRI024N"/>
        <s v="ZRI024O"/>
        <s v="ZRI024P"/>
        <s v="ZRI024Q"/>
        <s v="ZRI024R"/>
        <s v="ZRI024S"/>
        <s v="ZRI024T"/>
        <s v="ZRI024U"/>
        <s v="ZRI024V"/>
        <s v="ZRI024W"/>
        <s v="ZRI024X"/>
        <s v="ZRI024Y"/>
        <s v="ZRI024Z"/>
        <s v="ZRI027A"/>
        <s v="ZRI027A1"/>
        <s v="ZRI027A2"/>
        <s v="ZRI027A3"/>
        <s v="ZRI027A4"/>
        <s v="ZRI027A5"/>
        <s v="ZRI027B"/>
        <s v="ZRI027B1"/>
        <s v="ZRI027B2"/>
        <s v="ZRI027B3"/>
        <s v="ZRI027B4"/>
        <s v="ZRI027B5"/>
        <s v="ZRI027C"/>
        <s v="ZRI027C1"/>
        <s v="ZRI027C2"/>
        <s v="ZRI027C3"/>
        <s v="ZRI027C4"/>
        <s v="ZRI027C5"/>
        <s v="ZRI05A"/>
        <s v="ZRI05B"/>
        <s v="ZRI05B1"/>
        <s v="ZRI05B2"/>
        <s v="ZRI05B3"/>
        <s v="ZRI05B4"/>
        <s v="ZRI05B5"/>
        <s v="ZRI05B6"/>
        <s v="ZRI05B7"/>
        <s v="ZRI05B8"/>
        <s v="ZRI05B9"/>
        <s v="ZRI05C"/>
        <s v="ZRI05C1"/>
        <s v="ZRI05C2"/>
        <s v="ZRI05C3"/>
        <s v="ZRI05C4"/>
        <s v="ZRI05C5"/>
        <s v="ZRI05C6"/>
        <s v="ZRI05C7"/>
        <s v="ZRI05C8"/>
        <s v="ZRI05C9"/>
        <s v="ZRI05D"/>
        <s v="ZRI05D1"/>
        <s v="ZRI05D2"/>
        <s v="ZRI05D3"/>
        <s v="ZRI05D4"/>
        <s v="ZRI05D5"/>
        <s v="ZRI05D6"/>
        <s v="ZRI05D7"/>
        <s v="ZRI05D8"/>
        <s v="ZRI05D9"/>
        <s v="ZRI05E"/>
        <s v="ZRI05E1"/>
        <s v="ZRI05E2"/>
        <s v="ZRI05E3"/>
        <s v="ZRI05E4"/>
        <s v="ZRI05E5"/>
        <s v="ZRI05E6"/>
        <s v="ZRI05E7"/>
        <s v="ZRI05E8"/>
        <s v="ZRI05E9"/>
        <s v="ZRI05F"/>
        <s v="ZRI05F1"/>
        <s v="ZRI05F2"/>
        <s v="ZRI05F3"/>
        <s v="ZRI05F4"/>
        <s v="ZRI05F5"/>
        <s v="ZRI05F6"/>
        <s v="ZRI05F7"/>
        <s v="ZRI05F8"/>
        <s v="ZRI05F9"/>
        <s v="ZRI06A"/>
        <s v="ZRI06A1"/>
        <s v="ZRI06A2"/>
        <s v="ZRI06A3"/>
        <s v="ZRI06A4"/>
        <s v="ZRI06A5"/>
        <s v="ZRI06A6"/>
        <s v="ZRI06A7"/>
        <s v="ZRI06A8"/>
        <s v="ZRI06B"/>
        <s v="ZRI06B1"/>
        <s v="ZRI06B2"/>
        <s v="ZRI06B3"/>
        <s v="ZRI06B4"/>
        <s v="ZRI06B5"/>
        <s v="ZRI06B6"/>
        <s v="ZRI06B7"/>
        <s v="ZRI06B8"/>
        <s v="ZRI06C"/>
        <s v="ZRI06C1"/>
        <s v="ZRI06C2"/>
        <s v="ZRI06C3"/>
        <s v="ZRI06C4"/>
        <s v="ZRI06C5"/>
        <s v="ZRI06C6"/>
        <s v="ZRI06C7"/>
        <s v="ZRI06C8"/>
        <s v="ZRI06D"/>
        <s v="ZRI06D1"/>
        <s v="ZRI06D2"/>
        <s v="ZRI06D3"/>
        <s v="ZRI06D4"/>
        <s v="ZRI06D5"/>
        <s v="ZRI06D6"/>
        <s v="ZRI06D7"/>
        <s v="ZRI06D8"/>
        <s v="ZRI06E"/>
        <s v="ZRI06E1"/>
        <s v="ZRI06E2"/>
        <s v="ZRI06E3"/>
        <s v="ZRI06E4"/>
        <s v="ZRI06E5"/>
        <s v="ZRI06E6"/>
        <s v="ZRI06E7"/>
        <s v="ZRI06E8"/>
        <s v="ZRI07A"/>
        <s v="ZRI07A1"/>
        <s v="ZRI07A2"/>
        <s v="ZRI07A3"/>
        <s v="ZRI07A4"/>
        <s v="ZRI07A5"/>
        <s v="ZRI07A6"/>
        <s v="ZRI07A7"/>
        <s v="ZRI07A8"/>
        <s v="ZRI07B"/>
        <s v="ZRI07B1"/>
        <s v="ZRI07B2"/>
        <s v="ZRI07B3"/>
        <s v="ZRI07B4"/>
        <s v="ZRI07B5"/>
        <s v="ZRI07B6"/>
        <s v="ZRI07B7"/>
        <s v="ZRI07B8"/>
        <s v="ZRI07C"/>
        <s v="ZRI07C1"/>
        <s v="ZRI07C2"/>
        <s v="ZRI07C3"/>
        <s v="ZRI07C4"/>
        <s v="ZRI07C5"/>
        <s v="ZRI07C6"/>
        <s v="ZRI07C7"/>
        <s v="ZRI07C8"/>
        <s v="ZRI07D"/>
        <s v="ZRI07E"/>
        <s v="ZRI08A"/>
        <s v="ZRI08A1"/>
        <s v="ZRI08A2"/>
        <s v="ZRI08A3"/>
        <s v="ZRI08A4"/>
        <s v="ZRI08A5"/>
        <s v="ZRI11A"/>
        <s v="ZRI11B"/>
        <s v="ZRI11C"/>
        <s v="ZRI11D"/>
        <s v="ZRI11E"/>
        <s v="ZRI11F"/>
        <s v="ZRI13A"/>
        <s v="ZRI15A"/>
        <s v="ZRI15B"/>
        <s v="ZRI15C"/>
        <s v="ZRI15D"/>
        <s v="ZRI15E"/>
        <s v="ZRI16A"/>
        <s v="ZRI16A1"/>
        <s v="ZRI16A2"/>
        <s v="ZRI16A3"/>
        <s v="ZRI16A4"/>
        <s v="ZRI16B"/>
        <s v="ZRI16B1"/>
        <s v="ZRI16B2"/>
        <s v="ZRI16B3"/>
        <s v="ZRI16B4"/>
        <s v="ZRI17A"/>
        <s v="ZRI17B"/>
        <s v="ZRI17B1"/>
        <s v="ZRI17B2"/>
        <s v="ZRI17B3"/>
        <s v="ZRI17B4"/>
        <s v="ZRI17B5"/>
        <s v="ZRI17C1"/>
        <s v="ZRI17C2"/>
        <s v="ZRI17C3"/>
        <s v="ZRI17C4"/>
        <s v="ZRI17C5"/>
        <s v="ZRI17D1"/>
        <s v="ZRI17D2"/>
        <s v="ZRI17D3"/>
        <s v="ZRI17D4"/>
        <s v="ZRI17D5"/>
        <s v="ZRI17H"/>
        <s v="ZRI23A"/>
        <s v="ZRI23AA"/>
        <s v="ZRI23B"/>
        <s v="ZRI23BB"/>
        <s v="ZRI23C"/>
        <s v="ZRI23D"/>
        <s v="ZRI23E"/>
        <s v="ZRI23H"/>
        <s v="ZRI23I"/>
        <s v="ZRI23L"/>
        <s v="ZRI23N"/>
        <s v="ZRI23P"/>
        <s v="ZRI23PP"/>
        <s v="ZRI23R"/>
        <s v="ZRI23S"/>
        <s v="ZRI23T"/>
        <s v="ZRI23U"/>
        <s v="ZRI23W"/>
        <s v="ZRI23Z"/>
        <s v="ZRI25A"/>
        <s v="ZRI25B"/>
        <s v="ZRI25C"/>
        <s v="ZRI26A"/>
        <s v="ZRI26B"/>
        <s v="ZRI26C"/>
        <s v="ZRI26D"/>
        <s v="ZRI26E"/>
        <s v="ZRI26F"/>
        <s v="ZRI26G"/>
        <s v="ZRI26H"/>
        <s v="ZRI26I"/>
        <s v="ZRI26J"/>
        <s v="ZRI26N"/>
        <s v="ZRI26O"/>
        <s v="ZRI26P"/>
        <s v="ZRI26Q"/>
        <s v="ZRI26R"/>
        <s v="ZRI30A"/>
        <s v="ZRI30B"/>
        <s v="ZRI30C"/>
        <s v="RI10002"/>
        <s v="RI10003"/>
        <s v="RI10004"/>
        <s v="RI10005"/>
        <s v="RI10006"/>
        <s v="RI10007"/>
        <s v="RI10008"/>
        <s v="RI10009"/>
        <s v="RI10010"/>
        <s v="RI10FLAG"/>
        <s v="RI10KEY"/>
        <s v="RI21002"/>
        <s v="RI21003"/>
        <s v="RI21004"/>
        <s v="RI21005"/>
        <s v="RI21006"/>
        <s v="RI21007"/>
        <s v="RI21008"/>
        <s v="RI21009"/>
        <s v="RI21010"/>
        <s v="RI21011"/>
        <s v="RI21012"/>
        <s v="RI21013"/>
        <s v="RI21FLAG"/>
        <s v="RI21KEY"/>
        <s v="RI22002"/>
        <s v="RI22003"/>
        <s v="RI22004"/>
        <s v="RI22005"/>
        <s v="RI22FLAG"/>
        <s v="RI22KEY"/>
        <s v="RI23002"/>
        <s v="RI23003"/>
        <s v="RI23004"/>
        <s v="RI23005"/>
        <s v="RI23006"/>
        <s v="RI23007"/>
        <s v="RI23008"/>
        <s v="RI23009"/>
        <s v="RI23010"/>
        <s v="RI23FLAG"/>
        <s v="RI23KEY"/>
        <s v="RI24002"/>
        <s v="RI24003"/>
        <s v="RI24004"/>
        <s v="RI24005"/>
        <s v="RI24006"/>
        <s v="RI24007"/>
        <s v="RI24008"/>
        <s v="RI24009"/>
        <s v="RI24010"/>
        <s v="RI24011"/>
        <s v="RI24012"/>
        <s v="RI24013"/>
        <s v="RI24014"/>
        <s v="RI24FLAG"/>
        <s v="RI24KEY"/>
        <s v="RI31002"/>
        <s v="RI31003"/>
        <s v="RI31004"/>
        <s v="RI31005"/>
        <s v="RI31006"/>
        <s v="RI31007"/>
        <s v="RI31008"/>
        <s v="RI31009"/>
        <s v="RI31010"/>
        <s v="RI31011"/>
        <s v="RI31012"/>
        <s v="RI31013"/>
        <s v="RI31014"/>
        <s v="RI31015"/>
        <s v="RI31016"/>
        <s v="RI31017"/>
        <s v="RI31018"/>
        <s v="RI31019"/>
        <s v="RI31020"/>
        <s v="RI31021"/>
        <s v="RI31022"/>
        <s v="RI31023"/>
        <s v="RI31024"/>
        <s v="RI31025"/>
        <s v="RI31026"/>
        <s v="RI31027"/>
        <s v="RI31028"/>
        <s v="RI31029"/>
        <s v="RI31030"/>
        <s v="RI31031"/>
        <s v="RI31032"/>
        <s v="RI31033"/>
        <s v="RI31034"/>
        <s v="RI31035"/>
        <s v="RI31036"/>
        <s v="RI31037"/>
        <s v="RI31038"/>
        <s v="RI31039"/>
        <s v="RI31040"/>
        <s v="RI31041"/>
        <s v="RI31042"/>
        <s v="RI31043"/>
        <s v="RI31044"/>
        <s v="RI31045"/>
        <s v="RI31FLAG"/>
        <s v="RI31KEY"/>
        <s v="RI32002"/>
        <s v="RI32003"/>
        <s v="RI32004"/>
        <s v="RI32005"/>
        <s v="RI32006"/>
        <s v="RI32FLAG"/>
        <s v="RI32KEY"/>
        <s v="RI33002"/>
        <s v="RI33003"/>
        <s v="RI33004"/>
        <s v="RI33005"/>
        <s v="RI33006"/>
        <s v="RI33007"/>
        <s v="RI33008"/>
        <s v="RI33009"/>
        <s v="RI33010"/>
        <s v="RI33011"/>
        <s v="RI33012"/>
        <s v="RI33FLAG"/>
        <s v="RI33KEY"/>
        <s v="RI34002"/>
        <s v="RI34003"/>
        <s v="RI34004"/>
        <s v="RI34005"/>
        <s v="RI34006"/>
        <s v="RI34007"/>
        <s v="RI34008"/>
        <s v="RI34009"/>
        <s v="RI34010"/>
        <s v="RI34011"/>
        <s v="RI34012"/>
        <s v="RI34013"/>
        <s v="RI34014"/>
        <s v="RI34FLAG"/>
        <s v="RI34KEY"/>
        <s v="RI41002"/>
        <s v="RI41003"/>
        <s v="RI41004"/>
        <s v="RI41005"/>
        <s v="RI41006"/>
        <s v="RI41007"/>
        <s v="RI41008"/>
        <s v="RI41009"/>
        <s v="RI41010"/>
        <s v="RI41011"/>
        <s v="RI41FLAG"/>
        <s v="RI41KEY"/>
        <s v="RI42002"/>
        <s v="RI42003"/>
        <s v="RI42004"/>
        <s v="RI42005"/>
        <s v="RI42007"/>
        <s v="RI42008"/>
        <s v="RI42009"/>
        <s v="RI42010"/>
        <s v="RI42011"/>
        <s v="RI42012"/>
        <s v="RI42013"/>
        <s v="RI42006A"/>
        <s v="RI42006B"/>
        <s v="RI42FLAG"/>
        <s v="RI42KEY"/>
        <s v="RI43002"/>
        <s v="RI43003"/>
        <s v="RI43004"/>
        <s v="RI43005"/>
        <s v="RI43006"/>
        <s v="RI43007"/>
        <s v="RI43008"/>
        <s v="RI43009"/>
        <s v="RI43010"/>
        <s v="RI43011"/>
        <s v="RI43012"/>
        <s v="RI43FLAG"/>
        <s v="RI43KEY"/>
        <s v="RI44002"/>
        <s v="RI44003"/>
        <s v="RI44004"/>
        <s v="RI44005"/>
        <s v="RI44006"/>
        <s v="RI44007"/>
        <s v="RI44008"/>
        <s v="RI44009"/>
        <s v="RI44010"/>
        <s v="RI44011"/>
        <s v="RI44FLAG"/>
        <s v="RI44KEY"/>
        <s v="RI45002"/>
        <s v="RI45003"/>
        <s v="RI45004"/>
        <s v="RI45005"/>
        <s v="RI45006"/>
        <s v="RI45007"/>
        <s v="RI45008"/>
        <s v="RI45009"/>
        <s v="RI45010"/>
        <s v="RI45011"/>
        <s v="RI45012"/>
        <s v="RI45013"/>
        <s v="RI45014"/>
        <s v="RI45015"/>
        <s v="RI45016"/>
        <s v="RI45017"/>
        <s v="RI45018"/>
        <s v="RI45019"/>
        <s v="RI45020"/>
        <s v="RI45021"/>
        <s v="RI45022"/>
        <s v="RI45023"/>
        <s v="RI45024"/>
        <s v="RI45025"/>
        <s v="RI45FLAG"/>
        <s v="RI45KEY"/>
        <s v="RI46002"/>
        <s v="RI46003"/>
        <s v="RI46004"/>
        <s v="RI46006"/>
        <s v="RI46007"/>
        <s v="RI46008"/>
        <s v="RI46009"/>
        <s v="RI46010"/>
        <s v="RI46011"/>
        <s v="RI46012"/>
        <s v="RI46013"/>
        <s v="RI46014"/>
        <s v="RI46005A"/>
        <s v="RI46005B"/>
        <s v="RI46FLAG"/>
        <s v="RI46KEY"/>
        <s v="RI47002"/>
        <s v="RI47003"/>
        <s v="RI47004"/>
        <s v="RI47005"/>
        <s v="RI47006"/>
        <s v="RI47007"/>
        <s v="RI47008"/>
        <s v="RI47009"/>
        <s v="RI47010"/>
        <s v="RI47011"/>
        <s v="RI47012"/>
        <s v="RI47013"/>
        <s v="RI47014"/>
        <s v="RI47015"/>
        <s v="RI47FLAG"/>
        <s v="RI47KEY"/>
        <s v="RI51002"/>
        <s v="RI51003"/>
        <s v="RI51004"/>
        <s v="RI51005"/>
        <s v="RI51006"/>
        <s v="RI51007"/>
        <s v="RI51008"/>
        <s v="RI51009"/>
        <s v="RI51010"/>
        <s v="RI51011"/>
        <s v="RI51FLAG"/>
        <s v="RI51KEY"/>
        <s v="RI52002"/>
        <s v="RI52003"/>
        <s v="RI52004"/>
        <s v="RI52FLAG"/>
        <s v="RI52KEY"/>
        <s v="RI53002"/>
        <s v="RI53003"/>
        <s v="RI53004"/>
        <s v="RI53005"/>
        <s v="RI53006"/>
        <s v="RI53007"/>
        <s v="RI53008"/>
        <s v="RI53FLAG"/>
        <s v="RI53KEY"/>
        <s v="RI54002"/>
        <s v="RI54003"/>
        <s v="RI54004"/>
        <s v="RI54005"/>
        <s v="RI54006"/>
        <s v="RI54007"/>
        <s v="RI54008"/>
        <s v="RI54009"/>
        <s v="RI54010"/>
        <s v="RI54011"/>
        <s v="RI54FLAG"/>
        <s v="RI54KEY"/>
        <s v="RI55002"/>
        <s v="RI55003"/>
        <s v="RI55004"/>
        <s v="RI55FLAG"/>
        <s v="RI55KEY"/>
        <s v="RI61002"/>
        <s v="RI61003"/>
        <s v="RI61004"/>
        <s v="RI61005"/>
        <s v="RI61006"/>
        <s v="RI61007"/>
        <s v="RI61008"/>
        <s v="RI61009"/>
        <s v="RI61010"/>
        <s v="RI61011"/>
        <s v="RI61012"/>
        <s v="RI61013"/>
        <s v="RI61014"/>
        <s v="RI61015"/>
        <s v="RI61016"/>
        <s v="RI61017"/>
        <s v="RI61018"/>
        <s v="RI61019"/>
        <s v="RI61020"/>
        <s v="RI61021"/>
        <s v="RI61022"/>
        <s v="RI61023"/>
        <s v="RI61024"/>
        <s v="RI61025"/>
        <s v="RI61026"/>
        <s v="RI61027"/>
        <s v="RI61028"/>
        <s v="RI61029"/>
        <s v="RI61030"/>
        <s v="RI61031"/>
        <s v="RI61032"/>
        <s v="RI61033"/>
        <s v="RI61034"/>
        <s v="RI61035"/>
        <s v="RI61036"/>
        <s v="RI61037"/>
        <s v="RI61038"/>
        <s v="RI61039"/>
        <s v="RI61040"/>
        <s v="RI61041"/>
        <s v="RI61042"/>
        <s v="RI61043"/>
        <s v="RI61044"/>
        <s v="RI61045"/>
        <s v="RI61046"/>
        <s v="RI61047"/>
        <s v="RI61048"/>
        <s v="RI61049"/>
        <s v="RI61050"/>
        <s v="RI61051"/>
        <s v="RI61052"/>
        <s v="RI61053"/>
        <s v="RI61054"/>
        <s v="RI61055"/>
        <s v="RI61056"/>
        <s v="RI61057"/>
        <s v="RI61058"/>
        <s v="RI61059"/>
        <s v="RI61060"/>
        <s v="RI61061"/>
        <s v="RI61062"/>
        <s v="RI61063"/>
        <s v="RI61064"/>
        <s v="RI61065"/>
        <s v="RI61066"/>
        <s v="RI61067"/>
        <s v="RI61068"/>
        <s v="RI61069"/>
        <s v="RI61070"/>
        <s v="RI61071"/>
        <s v="RI61072"/>
        <s v="RI61073"/>
        <s v="RI61074"/>
        <s v="RI61075"/>
        <s v="RI61076"/>
        <s v="RI61077"/>
        <s v="RI61078"/>
        <s v="RI61079"/>
        <s v="RI61FLAG"/>
        <s v="RI61KEY"/>
        <s v="RI71002"/>
        <s v="RI71003"/>
        <s v="RI71004"/>
        <s v="RI71005"/>
        <s v="RI71FLAG"/>
        <s v="RI71KEY"/>
        <s v="RI72001"/>
        <s v="RI72002"/>
        <s v="RI72003"/>
        <s v="RI81002"/>
        <s v="RI81003"/>
        <s v="RI81004"/>
        <s v="RI81005"/>
        <s v="RI81006"/>
        <s v="RI81007"/>
        <s v="RI81KEY"/>
        <s v="EL6001R"/>
        <s v="EL6002R"/>
        <s v="EL6003R"/>
        <s v="EL6004R"/>
        <s v="EL6005R"/>
        <s v="EL6006R"/>
        <s v="EL6007R"/>
        <s v="EL6008R"/>
        <s v="EL6009R"/>
        <s v="EL6010R"/>
        <s v="EL6011R"/>
        <s v="EL6012R"/>
        <s v="EL6013R"/>
        <s v="EL6014R"/>
        <s v="EL6015R"/>
        <s v="EL6016R"/>
        <s v="EL6017R"/>
        <s v="EL6018R"/>
        <s v="EL6019R"/>
        <s v="EL6020R"/>
        <s v="EL6021R"/>
        <s v="EL6022R"/>
        <s v="EL6023R"/>
        <s v="EL6024R"/>
        <s v="EL6025R"/>
        <s v="EL6026R"/>
        <s v="EL6027R"/>
        <s v="EL6028R"/>
        <s v="EL6029R"/>
        <s v="EL6030R"/>
        <s v="EL6031R"/>
        <s v="EL6032R"/>
        <s v="EL6033R"/>
        <s v="EL6034R"/>
        <s v="EL6035R"/>
        <s v="EL6036R"/>
        <s v="EL6037R"/>
        <s v="EL6038R"/>
        <s v="EL6039R"/>
        <s v="EL6040R"/>
        <s v="EL6041R"/>
        <s v="EL6042R"/>
        <s v="EL6043R"/>
        <s v="EL6044R"/>
        <s v="EL6045R"/>
        <s v="EL6046R"/>
        <s v="EL7001R"/>
        <s v="EL7002R"/>
        <s v="EL7003R"/>
        <s v="EL7004R"/>
        <s v="EL7005R"/>
        <s v="EL7006R"/>
        <s v="EL7007R"/>
        <s v="EL7008R"/>
        <s v="EL7009R"/>
        <s v="EL7010R"/>
        <s v="EL7011R"/>
        <s v="EL7012R"/>
        <s v="EL7013R"/>
        <s v="EL7014R"/>
        <s v="EL7015R"/>
        <s v="EL7016R"/>
        <s v="EL7017R"/>
        <s v="EL7018R"/>
        <s v="EL7019R"/>
        <s v="EL7020R"/>
        <s v="EL7021R"/>
        <s v="EL7022R"/>
        <s v="EL7023R"/>
        <s v="EL7024R"/>
        <s v="EL7025R"/>
        <s v="EL7026R"/>
        <s v="EL7027R"/>
        <s v="EL7028R"/>
        <s v="EL7029R"/>
        <s v="EL7030R"/>
        <s v="EL7031R"/>
        <s v="EL7032R"/>
        <s v="EL7033R"/>
        <s v="EL7034R"/>
        <s v="EL7035R"/>
        <s v="EL7036R"/>
        <s v="EL7037R"/>
        <s v="EL7038R"/>
        <s v="EL7039R"/>
        <s v="EL7040R"/>
        <s v="EL7041R"/>
        <s v="EL7042R"/>
        <s v="EL7043R"/>
        <s v="EL7044R"/>
        <s v="EL7045R"/>
        <s v="EL7046R"/>
        <s v="EL7047R"/>
        <s v="EL7048R"/>
        <s v="EL7049R"/>
        <s v="EL7050R"/>
        <s v="EL7051R"/>
        <s v="EL7052R"/>
        <s v="EL7053R"/>
        <s v="EL7054R"/>
        <s v="EL7055R"/>
        <s v="EL7056R"/>
        <s v="EL7057R"/>
        <s v="EL7058R"/>
        <s v="EL7059R"/>
        <s v="EL7060R"/>
        <s v="EL7061R"/>
        <s v="EL7062R"/>
        <s v="EL7063R"/>
        <s v="EL7064R"/>
        <s v="EL7065R"/>
        <s v="EL7066R"/>
        <s v="EL7067R"/>
        <s v="EL7068R"/>
        <s v="EL7069R"/>
        <s v="EL7070R"/>
        <s v="EL7071R"/>
        <s v="EL7072R"/>
        <s v="EL7073R"/>
        <s v="EL7077R"/>
        <s v="EL7081R"/>
        <s v="EL7082R"/>
        <s v="EL7083R"/>
        <s v="EL7084R"/>
        <s v="EL7085R"/>
        <s v="EL7087R"/>
        <s v="EL7088R"/>
        <s v="EL7089R"/>
        <s v="EL7093R"/>
        <s v="EL7097R"/>
        <s v="EL7101R"/>
        <s v="EL7102R"/>
        <s v="EL7103R"/>
        <s v="EL7105R"/>
        <s v="EL7107R"/>
        <s v="EL7109R"/>
        <s v="EL7111R"/>
        <s v="EL7113R"/>
        <s v="EL7115R"/>
        <s v="EL7117R"/>
        <s v="EL7119R"/>
        <s v="EL7121R"/>
        <s v="EL7122R"/>
        <s v="EL7123R"/>
        <s v="EL7124R"/>
        <s v="EL7125R"/>
        <s v="EL7126R"/>
        <s v="EL7127R"/>
        <s v="EL7128R"/>
        <s v="EL7129R"/>
        <s v="EL7130R"/>
        <s v="EL7131R"/>
        <s v="EL7132R"/>
        <s v="EL7133R"/>
        <s v="EL7134R"/>
        <s v="EL7135R"/>
        <s v="EL7136R"/>
        <s v="EL7137R"/>
        <s v="EL7138R"/>
        <s v="EL7139R"/>
        <s v="EL7140R"/>
        <s v="EL7141R"/>
        <s v="EL7142R"/>
        <s v="EL7143R"/>
        <s v="EL7144R"/>
        <s v="EL7200R"/>
        <s v="EL7201R"/>
        <s v="EL7202R"/>
        <s v="EL7203R"/>
        <s v="EL7204R"/>
        <s v="PM001R"/>
        <s v="PM002R"/>
        <s v="PM006R"/>
        <s v="PM008R"/>
        <s v="PM009R"/>
        <s v="PM010R"/>
        <s v="PM011R"/>
        <s v="PM012R"/>
        <s v="PM013R"/>
        <s v="PM014R"/>
        <s v="PM015R"/>
        <s v="PM016R"/>
        <s v="PM019R"/>
        <s v="PNB066R"/>
        <s v="PNB078R"/>
        <s v="PNB079R"/>
        <s v="PNB178R"/>
        <s v="PNW001R"/>
        <s v="PNW002R"/>
        <s v="PNW005R"/>
        <s v="PNW007R"/>
        <s v="PNW008R"/>
        <s v="PNW015R"/>
        <s v="PNW016R"/>
        <s v="PNW017R"/>
        <s v="PNW018R"/>
        <s v="PNW019R"/>
        <s v="PNW022R"/>
        <s v="PNW023R"/>
        <s v="PNW024R"/>
        <s v="PNW026R"/>
        <s v="PNW027R"/>
        <s v="PNW028R"/>
        <s v="PNW029R"/>
        <s v="PNW030R"/>
        <s v="PNW031R"/>
        <s v="PNW032R"/>
        <s v="PNW033R"/>
        <s v="PNW034R"/>
        <s v="PNW035R"/>
        <s v="PNW036R"/>
        <s v="PNW037R"/>
        <s v="PNW038R"/>
        <s v="PNW039R"/>
        <s v="PNW040R"/>
        <s v="PNW041R"/>
        <s v="PNW042R"/>
        <s v="PNW043R"/>
        <s v="PNW044R"/>
        <s v="PNW045R"/>
        <s v="PNW046R"/>
        <s v="PNW047R"/>
        <s v="PNW049R"/>
        <s v="PNW050R"/>
        <s v="PNW051R"/>
        <s v="PNW052R"/>
        <s v="PNW053R"/>
        <s v="PNW054R"/>
        <s v="PNW055R"/>
        <s v="PNW056R"/>
        <s v="PNW057R"/>
        <s v="PNW058R"/>
        <s v="PNW059R"/>
        <s v="PNW062R"/>
        <s v="PNW063R"/>
        <s v="PNW064R"/>
        <s v="PNW065R"/>
        <s v="PNW066R"/>
        <s v="PNW067R"/>
        <s v="PNW068R"/>
        <s v="PNW069R"/>
        <s v="PNW070R"/>
        <s v="PNW071R"/>
        <s v="PNW072R"/>
        <s v="PNW073R"/>
        <s v="PNW078R"/>
        <s v="PNW079R"/>
        <s v="PNW080R"/>
        <s v="PNW082R"/>
        <s v="PNW083R"/>
        <s v="PNW087R"/>
        <s v="PNW088R"/>
        <s v="PNW090R"/>
        <s v="PNW091R"/>
        <s v="PNW093R"/>
        <s v="PNW094R"/>
        <s v="PNW096R"/>
        <s v="PNW097R"/>
        <s v="PNW099R"/>
        <s v="PNW100R"/>
        <s v="PNW102R"/>
        <s v="PNW103R"/>
        <s v="PNW105R"/>
        <s v="PNW106R"/>
        <s v="PNW108R"/>
        <s v="PNW109R"/>
        <s v="PNW110R"/>
        <s v="PNW111R"/>
        <s v="PNW112R"/>
        <s v="PNW114R"/>
        <s v="PNW115R"/>
        <s v="PNW117R"/>
        <s v="PNW118R"/>
        <s v="PNW120R"/>
        <s v="PNW121R"/>
        <s v="PNW123R"/>
        <s v="PNW124R"/>
        <s v="PNW132R"/>
        <s v="PNW134R"/>
        <s v="PNW135R"/>
        <s v="PNW136R"/>
        <s v="PNW137R"/>
        <s v="PNW138R"/>
        <s v="PNW142R"/>
        <s v="PNW157R"/>
        <s v="PNW158R"/>
        <s v="PNW159R"/>
        <s v="PNW160R"/>
        <s v="PNW161R"/>
        <s v="PNW162R"/>
        <s v="PNW164R"/>
        <s v="PNW165R"/>
        <s v="PNW166R"/>
        <s v="PNW167R"/>
        <s v="PNW169R"/>
        <s v="PNW170R"/>
        <s v="PNW171R"/>
        <s v="PNW172R"/>
        <s v="PNW173R"/>
        <s v="PNW174R"/>
        <s v="PNW175R"/>
        <s v="PNW176R"/>
        <s v="PNW177R"/>
        <s v="PNW178R"/>
        <s v="PNW179R"/>
        <s v="PNW180R"/>
        <s v="PNW181R"/>
        <s v="PNW182R"/>
        <s v="PNW183R"/>
        <s v="PNW184R"/>
        <s v="PNW185R"/>
        <s v="PNW186R"/>
        <s v="PNW191R"/>
        <s v="PNW192R"/>
        <s v="PNW193R"/>
        <s v="PNW194R"/>
        <s v="PNW195R"/>
        <s v="PNW196R"/>
        <s v="PNW197R"/>
        <s v="PNW198R"/>
        <s v="PNW199R"/>
        <s v="PNW200R"/>
        <s v="PNW201R"/>
        <s v="PNW202R"/>
        <s v="PNW228R"/>
        <s v="PNW231R"/>
        <s v="PNW232R"/>
        <s v="PNW233R"/>
        <s v="PNW234R"/>
        <s v="PNW237R"/>
        <s v="PNW244R"/>
        <s v="PNW245R"/>
        <s v="PNW246R"/>
        <s v="PNW247R"/>
        <s v="PNW252R"/>
        <s v="PNW253R"/>
        <s v="PNW254R"/>
        <s v="PNW259R"/>
        <s v="PNW262R"/>
        <s v="PNW263R"/>
        <s v="PNW264R"/>
        <s v="PNW265R"/>
        <s v="PNW266R"/>
        <s v="PNW267R"/>
        <s v="PNW268R"/>
        <s v="PNW275R"/>
        <s v="PNW276R"/>
        <s v="PNW277R"/>
        <s v="PNW278R"/>
        <s v="PNW282R"/>
        <s v="PNW283R"/>
        <s v="PNW284R"/>
        <s v="PNW289R"/>
        <s v="PNW290R"/>
        <s v="PNW291R"/>
        <s v="PNW292R"/>
        <s v="PNW293R"/>
        <s v="PNW294R"/>
        <s v="PNW296R"/>
        <s v="PNW297R"/>
        <s v="PNW298R"/>
        <s v="PNW299R"/>
        <s v="PNW300R"/>
        <s v="PNW301R"/>
        <s v="PNW302R"/>
        <s v="PNW303R"/>
        <s v="PNW304R"/>
        <s v="PNW305R"/>
        <s v="PNW306R"/>
        <s v="PNW307R"/>
        <s v="PNW309R"/>
        <s v="PNW310R"/>
        <s v="PNW311R"/>
        <s v="PNW312R"/>
        <s v="PNW313R"/>
        <s v="PNW314R"/>
        <s v="PNW318R"/>
        <s v="PNW319R"/>
        <s v="PNW320R"/>
        <s v="PNW321R"/>
        <s v="PNW322R"/>
        <s v="PNW323R"/>
        <s v="PNW324R"/>
        <s v="PNW325R"/>
        <s v="PNW326R"/>
        <s v="PNW329R"/>
        <s v="PNW330R"/>
        <s v="PNW333R"/>
        <s v="PNW334R"/>
        <s v="PNW337R"/>
        <s v="PNW338R"/>
        <s v="PNW341R"/>
        <s v="PNW342R"/>
        <s v="PNW345R"/>
        <s v="PNW346R"/>
        <s v="PNW349R"/>
        <s v="PNW350R"/>
        <s v="PNW353R"/>
        <s v="PNW354R"/>
        <s v="PNW357R"/>
        <s v="PNW358R"/>
        <s v="PNW362R"/>
        <s v="PNW363R"/>
        <s v="PNW364R"/>
        <s v="PNW402R"/>
        <s v="PNW403R"/>
        <s v="PNW408R"/>
        <s v="PNW409R"/>
        <s v="PNW410R"/>
        <s v="PNW412R"/>
        <s v="PNW413R"/>
        <s v="PNW414R"/>
        <s v="PNW415R"/>
        <s v="PNW416R"/>
        <s v="PNW417R"/>
        <s v="PNW418R"/>
        <s v="PNW419R"/>
        <s v="PNW420R"/>
        <s v="PNW421R"/>
        <s v="PNW468R"/>
        <s v="PNW469R"/>
        <s v="PNW470R"/>
        <s v="PNW471R"/>
        <s v="PNW472R"/>
        <s v="PNW473R"/>
        <s v="PNW474R"/>
        <s v="PNW475R"/>
        <s v="PNW476R"/>
        <s v="PNW488R"/>
        <s v="PNW490R"/>
        <s v="PNW491R"/>
        <s v="PNW495R"/>
        <s v="PNW497R"/>
        <s v="PNW498R"/>
        <s v="PNW503R"/>
        <s v="RI001AR"/>
        <s v="RI001CR"/>
        <s v="RI001DR"/>
        <s v="RI001ER"/>
        <s v="RI001FR"/>
        <s v="RI001HR"/>
        <s v="RI013AR"/>
        <s v="RI013BR"/>
        <s v="RI013CR"/>
        <s v="RI013DR"/>
        <s v="RI013ER"/>
        <s v="RI013FR"/>
        <s v="RI013GR"/>
        <s v="RI013HR"/>
        <s v="RI013IR"/>
        <s v="RI013JR"/>
        <s v="RI013KR"/>
        <s v="RI013LR"/>
        <s v="RI013MR"/>
        <s v="RI013NR"/>
        <s v="RI013OR"/>
        <s v="RI013PR"/>
        <s v="RI013QR"/>
        <s v="RI013RR"/>
        <s v="RI013SR"/>
        <s v="RI013TR"/>
        <s v="RI013UR"/>
        <s v="RI013VR"/>
        <s v="RI013WR"/>
        <s v="RI013XR"/>
        <s v="RI026AAR"/>
        <s v="RI026AR"/>
        <s v="RI026BBR"/>
        <s v="RI026BR"/>
        <s v="RI026CR"/>
        <s v="RI026DDR"/>
        <s v="RI026DR"/>
        <s v="RI026ER"/>
        <s v="RI026FFR"/>
        <s v="RI026FR"/>
        <s v="RI026GGR"/>
        <s v="RI026GR"/>
        <s v="RI026HHR"/>
        <s v="RI026HR"/>
        <s v="RI026IR"/>
        <s v="RI026JR"/>
        <s v="RI026KR"/>
        <s v="RI026LR"/>
        <s v="RI026MR"/>
        <s v="RI026NR"/>
        <s v="RI026OR"/>
        <s v="RI026QR"/>
        <s v="RI026RR"/>
        <s v="RI026SR"/>
        <s v="RI026TR"/>
        <s v="RI026UR"/>
        <s v="RI026VR"/>
        <s v="RI026WR"/>
        <s v="RI026XR"/>
        <s v="RI026YR"/>
        <s v="RI026ZR"/>
        <s v="RM001R"/>
        <s v="RM002R"/>
        <s v="RM003R"/>
        <s v="RM004R"/>
        <s v="RM005R"/>
        <s v="RM006R"/>
        <s v="RM007R"/>
        <s v="RM008R"/>
        <s v="RM009R"/>
        <s v="RM010R"/>
        <s v="RM011R"/>
        <s v="RM013R"/>
        <s v="RM014R"/>
        <s v="RM015R"/>
        <s v="RM016R"/>
        <s v="RM017R"/>
        <s v="RM018R"/>
        <s v="RM019R"/>
        <s v="RM020R"/>
        <s v="RM021R"/>
        <s v="RM022R"/>
        <s v="RM023R"/>
        <s v="RM024R"/>
        <s v="RM025R"/>
        <s v="RM026R"/>
        <s v="RM027R"/>
        <s v="RM028R"/>
        <s v="RM029R"/>
        <s v="RM030R"/>
        <s v="RM031R"/>
        <s v="RM032R"/>
        <s v="RM033R"/>
        <s v="RM034R"/>
        <s v="RM035R"/>
        <s v="RM036R"/>
        <s v="RM037R"/>
        <s v="RM038R"/>
        <s v="RM040R"/>
        <s v="RM041R"/>
        <s v="RM042R"/>
        <s v="RM043R"/>
        <s v="RM044R"/>
        <s v="RM045R"/>
        <s v="RM047R"/>
        <s v="RM048R"/>
        <s v="RM049R"/>
        <s v="RM050R"/>
        <s v="RM051R"/>
        <s v="RM053R"/>
        <s v="RM054R"/>
        <s v="RM060R"/>
        <s v="RM061R"/>
        <s v="RM062R"/>
        <s v="RM063R"/>
        <s v="RM064R"/>
        <s v="RM065R"/>
        <s v="RM066R"/>
        <s v="RM067R"/>
        <s v="RM068R"/>
        <s v="RM069R"/>
        <s v="RM070R"/>
        <s v="RM071R"/>
        <s v="RM072R"/>
        <s v="RM073R"/>
        <s v="RM074R"/>
        <s v="RM075R"/>
        <s v="RM076R"/>
        <s v="RM077R"/>
        <s v="RM079R"/>
        <s v="RM080R"/>
        <s v="RM094R"/>
        <s v="RM095R"/>
        <s v="RM096R"/>
        <s v="RT001R"/>
        <s v="RT002R"/>
        <s v="RT003R"/>
        <s v="RT004R"/>
        <s v="RT005R"/>
        <s v="RT006R"/>
        <s v="RT007R"/>
        <s v="RT008R"/>
        <s v="RT009R"/>
        <s v="RT011R"/>
        <s v="RT012R"/>
        <s v="RT013R"/>
        <s v="RT018R"/>
        <s v="RT020R"/>
        <s v="RT021R"/>
        <s v="RT022R"/>
        <s v="RT023R"/>
        <s v="RT024R"/>
        <s v="RT025R"/>
        <s v="RT026R"/>
        <s v="RT027R"/>
        <s v="RT028R"/>
        <s v="RT029R"/>
        <s v="RT030R"/>
        <s v="RT031R"/>
        <s v="RT032R"/>
        <s v="RT033R"/>
        <s v="RT034R"/>
        <s v="RT035R"/>
        <s v="RT036R"/>
        <s v="RT037R"/>
        <s v="RT038R"/>
        <s v="RT039R"/>
        <s v="RT040R"/>
        <s v="RT041R"/>
        <s v="RT044R"/>
        <s v="RT045R"/>
        <s v="RT046R"/>
        <s v="RT052R"/>
        <s v="RT053R"/>
        <s v="RT054R"/>
        <s v="RT055R"/>
        <s v="RT056R"/>
        <s v="RT057R"/>
        <s v="RT060R"/>
        <s v="RT061R"/>
        <s v="RT062R"/>
        <s v="RT063R"/>
        <s v="RT064R"/>
        <s v="RT065R"/>
        <s v="RT066R"/>
        <s v="RT067R"/>
        <s v="RT068R"/>
        <s v="RT069R"/>
        <s v="RT070R"/>
        <s v="RT071R"/>
        <s v="RT072R"/>
        <s v="RT073R"/>
        <s v="RT074R"/>
        <s v="RT075R"/>
        <s v="RT076R"/>
        <s v="RT078R"/>
        <s v="RT079R"/>
        <s v="RT080R"/>
        <s v="RT081R"/>
        <s v="RT082R"/>
        <s v="RT083R"/>
        <s v="RT084R"/>
        <s v="RT086R"/>
        <s v="RT087R"/>
        <s v="RT090R"/>
        <s v="RT094R"/>
        <s v="RT095R"/>
        <s v="RT099R"/>
        <s v="RT100R"/>
        <s v="RT102R"/>
        <s v="RT103R"/>
        <s v="RT104R"/>
        <s v="RT105R"/>
        <s v="RT106R"/>
        <s v="RT107R"/>
        <s v="RT108R"/>
        <s v="RT109R"/>
        <s v="RT110R"/>
        <s v="RT111R"/>
        <s v="RT112R"/>
        <s v="RT113R"/>
        <s v="RT114R"/>
        <s v="RT115R"/>
        <s v="RT116R"/>
        <s v="RT117R"/>
        <s v="RT118R"/>
        <s v="RT119R"/>
        <s v="RT126R"/>
        <s v="RT127R"/>
        <s v="SCODESAR"/>
        <s v="SCODESBR"/>
        <s v="SCODESCR"/>
        <s v="SCODESDR"/>
        <s v="SCODESER"/>
        <s v="SCODESFR"/>
        <s v="SCODESGR"/>
        <s v="SCODESHR"/>
        <s v="SCODESIR"/>
        <s v="SCODESJR"/>
        <s v="SCODESKR"/>
        <s v="SCODESLR"/>
        <s v="SCODESMR"/>
        <s v="SCODESNR"/>
        <s v="SCODESOR"/>
        <s v="SCODESPR"/>
        <s v="SCODESRR"/>
        <s v="SFLAGSAR"/>
        <s v="SFLAGSBR"/>
        <s v="SFLAGSCR"/>
        <s v="SFLAGSDR"/>
        <s v="SFLAGSFR"/>
        <s v="SFLAGSGR"/>
        <s v="SFLAGSHR"/>
        <s v="SFLAGSIR"/>
        <s v="SFLAGSJR"/>
        <s v="SFLAGSMR"/>
        <s v="SFLAGSNR"/>
        <s v="SFLAGSOR"/>
        <s v="SFLAGSPR"/>
        <s v="SFLAGSQR"/>
        <s v="SFLAGSRR"/>
        <s v="SFLAGSSR"/>
        <s v="SFLAGSTR"/>
        <s v="SFLAGSUR"/>
        <s v="SFLAGSVR"/>
        <s v="UA001R"/>
        <s v="UA002R"/>
        <s v="UA003R"/>
        <s v="UA004R"/>
        <s v="UA005R"/>
        <s v="UA006R"/>
        <s v="UA007R"/>
        <s v="UA008R"/>
        <s v="UA009R"/>
        <s v="UA010R"/>
        <s v="UA011R"/>
        <s v="UA012R"/>
        <s v="UA013R"/>
        <s v="UA014R"/>
        <s v="UA015R"/>
        <s v="UA016R"/>
        <s v="UA017R"/>
        <s v="UA018R"/>
        <s v="UA019R"/>
        <s v="UA020R"/>
        <s v="UA021R"/>
        <s v="UA022R"/>
        <s v="UA023R"/>
        <s v="UA024R"/>
        <s v="UA025R"/>
        <s v="ZEL6001R"/>
        <s v="ZEL6002R"/>
        <s v="ZEL6003R"/>
        <s v="ZEL6004R"/>
        <s v="ZEL7001R"/>
        <s v="ZEL7002R"/>
        <s v="ZEL7003R"/>
        <s v="ZEL7004R"/>
        <s v="ZEL7005R"/>
        <s v="ZEL7006R"/>
        <s v="ZEL7007R"/>
        <s v="ZEL7008R"/>
        <s v="ZEL7009R"/>
        <s v="ZEL7010R"/>
        <s v="ZEL7011R"/>
        <s v="ZEL7012R"/>
        <s v="ZPNB001R"/>
        <s v="ZPNB002R"/>
        <s v="ZPNB003R"/>
        <s v="ZPNB004R"/>
        <s v="ZPNB005R"/>
        <s v="ZPNB006R"/>
        <s v="ZPNB007R"/>
        <s v="ZPNB008R"/>
        <s v="ZPNB009R"/>
        <s v="ZPNB010R"/>
        <s v="ZPNW001R"/>
        <s v="ZPNW002R"/>
        <s v="ZPNW003R"/>
        <s v="ZPNW004R"/>
        <s v="ZPNW005R"/>
        <s v="ZPNW006R"/>
        <s v="ZPNW007R"/>
        <s v="ZPNW008R"/>
        <s v="ZPNW009R"/>
        <s v="ZPNW010R"/>
        <s v="ZPNW011R"/>
        <s v="ZPNW012R"/>
        <s v="ZPNW013R"/>
        <s v="ZPNW014R"/>
        <s v="ZPNW015R"/>
        <s v="ZPNW016R"/>
        <s v="ZPNW017R"/>
        <s v="ZPNW018R"/>
        <s v="ZPNW019R"/>
        <s v="ZPNW020R"/>
        <s v="ZPNW021R"/>
        <s v="ZPNW025R"/>
        <s v="ZPNW026R"/>
        <s v="ZPNW029R"/>
        <s v="ZPNW030R"/>
        <s v="ZPNW031R"/>
        <s v="ZPNW032R"/>
        <s v="ZPNW033R"/>
        <s v="ZPNW034R"/>
        <s v="ZPNW035R"/>
        <s v="ZPNW036R"/>
        <s v="ZPNW037R"/>
        <s v="ZPNW038R"/>
        <s v="ZPNW039R"/>
        <s v="ZPNW040R"/>
        <s v="ZPNW041R"/>
        <s v="ZPNW042R"/>
        <s v="ZPNW043R"/>
        <s v="ZPNW044R"/>
        <s v="ZPNW045R"/>
        <s v="ZPNW046R"/>
        <s v="ZPNW048R"/>
        <s v="ZPNW049R"/>
        <s v="ZPNW050R"/>
        <s v="ZPNW051R"/>
        <s v="ZPNW052R"/>
        <s v="ZPNW053R"/>
        <s v="ZRI024AR"/>
        <s v="ZRI024BR"/>
        <s v="ZRI024CR"/>
        <s v="ZRI024DR"/>
        <s v="ZRI024ER"/>
        <s v="ZRI024FR"/>
        <s v="ZRI024GR"/>
        <s v="ZRI024HR"/>
        <s v="ZRI024IR"/>
        <s v="ZRI024JR"/>
        <s v="ZRI024KR"/>
        <s v="ZRI024LR"/>
        <s v="ZRI024MR"/>
        <s v="ZRI024NR"/>
        <s v="ZRI024OR"/>
        <s v="ZRI024PR"/>
        <s v="ZRI024QR"/>
        <s v="ZRI024RR"/>
        <s v="ZRI024SR"/>
        <s v="ZRI024TR"/>
        <s v="ZRI024UR"/>
        <s v="ZRI024VR"/>
        <s v="ZRI024WR"/>
        <s v="ZRI024XR"/>
        <s v="ZRI024YR"/>
        <s v="ZRI024ZR"/>
        <s v="ZRI027AR"/>
        <s v="ZRI027BR"/>
        <s v="ZRI027CR"/>
        <s v="ZRI05AR"/>
        <s v="ZRI05B1R"/>
        <s v="ZRI05B2R"/>
        <s v="ZRI05B3R"/>
        <s v="ZRI05B4R"/>
        <s v="ZRI05B5R"/>
        <s v="ZRI05B6R"/>
        <s v="ZRI05B7R"/>
        <s v="ZRI05B8R"/>
        <s v="ZRI05B9R"/>
        <s v="ZRI05BR"/>
        <s v="ZRI05C1R"/>
        <s v="ZRI05C2R"/>
        <s v="ZRI05C3R"/>
        <s v="ZRI05C4R"/>
        <s v="ZRI05C5R"/>
        <s v="ZRI05C6R"/>
        <s v="ZRI05C7R"/>
        <s v="ZRI05C8R"/>
        <s v="ZRI05C9R"/>
        <s v="ZRI05CR"/>
        <s v="ZRI05D1R"/>
        <s v="ZRI05D2R"/>
        <s v="ZRI05D3R"/>
        <s v="ZRI05D4R"/>
        <s v="ZRI05D5R"/>
        <s v="ZRI05D6R"/>
        <s v="ZRI05D7R"/>
        <s v="ZRI05D8R"/>
        <s v="ZRI05D9R"/>
        <s v="ZRI05DR"/>
        <s v="ZRI05E1R"/>
        <s v="ZRI05E2R"/>
        <s v="ZRI05E3R"/>
        <s v="ZRI05E4R"/>
        <s v="ZRI05E5R"/>
        <s v="ZRI05E6R"/>
        <s v="ZRI05E7R"/>
        <s v="ZRI05E8R"/>
        <s v="ZRI05E9R"/>
        <s v="ZRI05ER"/>
        <s v="ZRI05F1R"/>
        <s v="ZRI05F2R"/>
        <s v="ZRI05F3R"/>
        <s v="ZRI05F4R"/>
        <s v="ZRI05F5R"/>
        <s v="ZRI05F6R"/>
        <s v="ZRI05F7R"/>
        <s v="ZRI05F8R"/>
        <s v="ZRI05F9R"/>
        <s v="ZRI05FR"/>
        <s v="ZRI06A1R"/>
        <s v="ZRI06A2R"/>
        <s v="ZRI06A3R"/>
        <s v="ZRI06A4R"/>
        <s v="ZRI06A5R"/>
        <s v="ZRI06A6R"/>
        <s v="ZRI06A7R"/>
        <s v="ZRI06A8R"/>
        <s v="ZRI06AR"/>
        <s v="ZRI06B1R"/>
        <s v="ZRI06B2R"/>
        <s v="ZRI06B3R"/>
        <s v="ZRI06B4R"/>
        <s v="ZRI06B5R"/>
        <s v="ZRI06B6R"/>
        <s v="ZRI06B7R"/>
        <s v="ZRI06B8R"/>
        <s v="ZRI06BR"/>
        <s v="ZRI06C1R"/>
        <s v="ZRI06C2R"/>
        <s v="ZRI06C3R"/>
        <s v="ZRI06C4R"/>
        <s v="ZRI06C5R"/>
        <s v="ZRI06C6R"/>
        <s v="ZRI06C7R"/>
        <s v="ZRI06C8R"/>
        <s v="ZRI06CR"/>
        <s v="ZRI06D1R"/>
        <s v="ZRI06D2R"/>
        <s v="ZRI06D3R"/>
        <s v="ZRI06D4R"/>
        <s v="ZRI06D5R"/>
        <s v="ZRI06D6R"/>
        <s v="ZRI06D7R"/>
        <s v="ZRI06D8R"/>
        <s v="ZRI06DR"/>
        <s v="ZRI06E1R"/>
        <s v="ZRI06E2R"/>
        <s v="ZRI06E3R"/>
        <s v="ZRI06E4R"/>
        <s v="ZRI06E5R"/>
        <s v="ZRI06E6R"/>
        <s v="ZRI06E7R"/>
        <s v="ZRI06E8R"/>
        <s v="ZRI06ER"/>
        <s v="ZRI07A1R"/>
        <s v="ZRI07A2R"/>
        <s v="ZRI07A3R"/>
        <s v="ZRI07A4R"/>
        <s v="ZRI07A5R"/>
        <s v="ZRI07A6R"/>
        <s v="ZRI07A7R"/>
        <s v="ZRI07A8R"/>
        <s v="ZRI07AR"/>
        <s v="ZRI07B1R"/>
        <s v="ZRI07B2R"/>
        <s v="ZRI07B3R"/>
        <s v="ZRI07B4R"/>
        <s v="ZRI07B5R"/>
        <s v="ZRI07B6R"/>
        <s v="ZRI07B7R"/>
        <s v="ZRI07B8R"/>
        <s v="ZRI07BR"/>
        <s v="ZRI07C1R"/>
        <s v="ZRI07C2R"/>
        <s v="ZRI07C3R"/>
        <s v="ZRI07C4R"/>
        <s v="ZRI07C5R"/>
        <s v="ZRI07C6R"/>
        <s v="ZRI07C7R"/>
        <s v="ZRI07C8R"/>
        <s v="ZRI07CR"/>
        <s v="ZRI07DR"/>
        <s v="ZRI07ER"/>
        <s v="ZRI08A1R"/>
        <s v="ZRI08A2R"/>
        <s v="ZRI08A3R"/>
        <s v="ZRI08A4R"/>
        <s v="ZRI08A5R"/>
        <s v="ZRI08AR"/>
        <s v="ZRI091R"/>
        <s v="ZRI092R"/>
        <s v="ZRI11AR"/>
        <s v="ZRI11BR"/>
        <s v="ZRI11CR"/>
        <s v="ZRI11DR"/>
        <s v="ZRI11ER"/>
        <s v="ZRI11FR"/>
        <s v="ZRI13AR"/>
        <s v="ZRI15AR"/>
        <s v="ZRI15BR"/>
        <s v="ZRI15CR"/>
        <s v="ZRI15DR"/>
        <s v="ZRI15ER"/>
        <s v="ZRI16A1R"/>
        <s v="ZRI16A2R"/>
        <s v="ZRI16A3R"/>
        <s v="ZRI16A4R"/>
        <s v="ZRI16AR"/>
        <s v="ZRI16B1R"/>
        <s v="ZRI16B2R"/>
        <s v="ZRI16B3R"/>
        <s v="ZRI16B4R"/>
        <s v="ZRI16BR"/>
        <s v="ZRI17AR"/>
        <s v="ZRI17B1R"/>
        <s v="ZRI17B2R"/>
        <s v="ZRI17B3R"/>
        <s v="ZRI17B4R"/>
        <s v="ZRI17B5R"/>
        <s v="ZRI17BR"/>
        <s v="ZRI17C1R"/>
        <s v="ZRI17C2R"/>
        <s v="ZRI17C3R"/>
        <s v="ZRI17C4R"/>
        <s v="ZRI17C5R"/>
        <s v="ZRI17D1R"/>
        <s v="ZRI17D2R"/>
        <s v="ZRI17D3R"/>
        <s v="ZRI17D4R"/>
        <s v="ZRI17D5R"/>
        <s v="ZRI17HR"/>
        <s v="ZRI221R"/>
        <s v="ZRI222R"/>
        <s v="ZRI223R"/>
        <s v="ZRI224R"/>
        <s v="ZRI23AAR"/>
        <s v="ZRI23AR"/>
        <s v="ZRI23BBR"/>
        <s v="ZRI23BR"/>
        <s v="ZRI23CR"/>
        <s v="ZRI23DR"/>
        <s v="ZRI23ER"/>
        <s v="ZRI23HR"/>
        <s v="ZRI23IR"/>
        <s v="ZRI23LR"/>
        <s v="ZRI23NR"/>
        <s v="ZRI23PPR"/>
        <s v="ZRI23PR"/>
        <s v="ZRI23RR"/>
        <s v="ZRI23SR"/>
        <s v="ZRI23TR"/>
        <s v="ZRI23UR"/>
        <s v="ZRI23WR"/>
        <s v="ZRI23ZR"/>
        <s v="ZRI25AR"/>
        <s v="ZRI25BR"/>
        <s v="ZRI25CR"/>
        <s v="ZRI26AR"/>
        <s v="ZRI26BR"/>
        <s v="ZRI26CR"/>
        <s v="ZRI26DR"/>
        <s v="ZRI26ER"/>
        <s v="ZRI26FR"/>
        <s v="ZRI26GR"/>
        <s v="ZRI26HR"/>
        <s v="ZRI26IR"/>
        <s v="ZRI26JR"/>
        <s v="ZRI26NR"/>
        <s v="ZRI26OR"/>
        <s v="ZRI26PR"/>
        <s v="ZRI26QR"/>
        <s v="ZRI26RR"/>
        <s v="ZRI30AR"/>
        <s v="ZRI30BR"/>
        <s v="ZRI30CR"/>
        <s v="ZRM001R"/>
        <s v="ZRM002R"/>
        <s v="ZRM003R"/>
        <s v="ZRM004R"/>
        <s v="ZRM005R"/>
        <s v="ZRM006R"/>
        <s v="ZRM007R"/>
        <s v="ZRM008R"/>
        <s v="ZRM009R"/>
        <s v="ZRM010R"/>
        <s v="ZRM011R"/>
        <s v="ZRM012R"/>
        <s v="ZRM013R"/>
        <s v="ZRT001R"/>
        <s v="ZRT002R"/>
        <s v="ZRT003R"/>
        <s v="ZRT004R"/>
        <s v="ZRT005R"/>
        <s v="ZRT006R"/>
        <s v="ZRT007R"/>
        <s v="ZRT008R"/>
        <s v="ZRT010R"/>
        <s v="R86S002"/>
        <s v="R86S003"/>
        <s v="R86S004"/>
        <s v="R86S005"/>
        <s v="R86S006"/>
        <s v="R86S007"/>
        <s v="R86S008"/>
        <s v="R86S009"/>
        <s v="R86S010"/>
        <s v="R86S011"/>
        <s v="R86S012"/>
        <s v="R86S013"/>
        <s v="R86S014"/>
        <s v="R86S015"/>
        <s v="R86S016"/>
        <s v="R86S017"/>
        <s v="R86S018"/>
        <s v="R86S019"/>
        <s v="R86S020"/>
        <s v="R86S021"/>
        <s v="R86S022"/>
        <s v="R86S023"/>
        <s v="R86S024"/>
        <s v="R86S025"/>
        <s v="R86S026"/>
        <s v="R86S027"/>
        <s v="R86S028"/>
        <s v="R86S029"/>
        <s v="R86S030"/>
        <s v="R86S031"/>
        <s v="R86S032"/>
        <s v="R86S033"/>
        <s v="R86S034"/>
        <s v="R86S035"/>
        <s v="R86S036"/>
        <s v="R86S037"/>
        <s v="R86S038"/>
        <s v="R86S039"/>
        <s v="R86S040"/>
        <s v="R86S041"/>
        <s v="R86S042"/>
        <s v="R86S043"/>
        <s v="R86S044"/>
        <s v="R86S045"/>
        <s v="R86S046"/>
        <s v="R86S047"/>
        <s v="RM001"/>
        <s v="RM002"/>
        <s v="RM003"/>
        <s v="RM004"/>
        <s v="RM005"/>
        <s v="RM006"/>
        <s v="RM007"/>
        <s v="RM008"/>
        <s v="RM009"/>
        <s v="RM010"/>
        <s v="RM011"/>
        <s v="RM013"/>
        <s v="RM014"/>
        <s v="RM015"/>
        <s v="RM016"/>
        <s v="RM017"/>
        <s v="RM018"/>
        <s v="RM019"/>
        <s v="RM020"/>
        <s v="RM021"/>
        <s v="RM022"/>
        <s v="RM023"/>
        <s v="RM024"/>
        <s v="RM025"/>
        <s v="RM026"/>
        <s v="RM027"/>
        <s v="RM028"/>
        <s v="RM029"/>
        <s v="RM030"/>
        <s v="RM031"/>
        <s v="RM032"/>
        <s v="RM033"/>
        <s v="RM034"/>
        <s v="RM035"/>
        <s v="RM036"/>
        <s v="RM037"/>
        <s v="RM038"/>
        <s v="RM040"/>
        <s v="RM041"/>
        <s v="RM042"/>
        <s v="RM043"/>
        <s v="RM044"/>
        <s v="RM045"/>
        <s v="RM047"/>
        <s v="RM048"/>
        <s v="RM049"/>
        <s v="RM050"/>
        <s v="RM051"/>
        <s v="RM053"/>
        <s v="RM054"/>
        <s v="RM060"/>
        <s v="RM061"/>
        <s v="RM062"/>
        <s v="RM063"/>
        <s v="RM064"/>
        <s v="RM065"/>
        <s v="RM066"/>
        <s v="RM067"/>
        <s v="RM068"/>
        <s v="RM069"/>
        <s v="RM070"/>
        <s v="RM071"/>
        <s v="RM072"/>
        <s v="RM073"/>
        <s v="RM074"/>
        <s v="RM075"/>
        <s v="RM076"/>
        <s v="RM077"/>
        <s v="RM079"/>
        <s v="RM080"/>
        <s v="RM094"/>
        <s v="RM095"/>
        <s v="RM096"/>
        <s v="ZRM001"/>
        <s v="ZRM002"/>
        <s v="ZRM003"/>
        <s v="ZRM004"/>
        <s v="ZRM005"/>
        <s v="ZRM006"/>
        <s v="ZRM007"/>
        <s v="ZRM008"/>
        <s v="ZRM009"/>
        <s v="ZRM010"/>
        <s v="ZRM011"/>
        <s v="ZRM012"/>
        <s v="ZRM013"/>
        <s v="ZRM014"/>
        <s v="RT001"/>
        <s v="RT002"/>
        <s v="RT003"/>
        <s v="RT004"/>
        <s v="RT005"/>
        <s v="RT006"/>
        <s v="RT007"/>
        <s v="RT008"/>
        <s v="RT009"/>
        <s v="RT011"/>
        <s v="RT012"/>
        <s v="RT013"/>
        <s v="RT018"/>
        <s v="RT020"/>
        <s v="RT021"/>
        <s v="RT022"/>
        <s v="RT023"/>
        <s v="RT024"/>
        <s v="RT025"/>
        <s v="RT026"/>
        <s v="RT027"/>
        <s v="RT028"/>
        <s v="RT029"/>
        <s v="RT030"/>
        <s v="RT031"/>
        <s v="RT032"/>
        <s v="RT033"/>
        <s v="RT034"/>
        <s v="RT035"/>
        <s v="RT036"/>
        <s v="RT037"/>
        <s v="RT038"/>
        <s v="RT039"/>
        <s v="RT040"/>
        <s v="RT041"/>
        <s v="RT044"/>
        <s v="RT045"/>
        <s v="RT046"/>
        <s v="RT052"/>
        <s v="RT053"/>
        <s v="RT054"/>
        <s v="RT055"/>
        <s v="RT056"/>
        <s v="RT057"/>
        <s v="RT060"/>
        <s v="RT061"/>
        <s v="RT062"/>
        <s v="RT063"/>
        <s v="RT064"/>
        <s v="RT065"/>
        <s v="RT066"/>
        <s v="RT067"/>
        <s v="RT068"/>
        <s v="RT069"/>
        <s v="RT070"/>
        <s v="RT071"/>
        <s v="RT072"/>
        <s v="RT073"/>
        <s v="RT074"/>
        <s v="RT075"/>
        <s v="RT076"/>
        <s v="RT078"/>
        <s v="RT079"/>
        <s v="RT080"/>
        <s v="RT081"/>
        <s v="RT082"/>
        <s v="RT083"/>
        <s v="RT084"/>
        <s v="RT086"/>
        <s v="RT087"/>
        <s v="RT090"/>
        <s v="RT094"/>
        <s v="RT095"/>
        <s v="RT099"/>
        <s v="RT100"/>
        <s v="RT102"/>
        <s v="RT103"/>
        <s v="RT104"/>
        <s v="RT105"/>
        <s v="RT106"/>
        <s v="RT107"/>
        <s v="RT108"/>
        <s v="RT109"/>
        <s v="RT110"/>
        <s v="RT111"/>
        <s v="RT112"/>
        <s v="RT113"/>
        <s v="RT114"/>
        <s v="RT115"/>
        <s v="RT116"/>
        <s v="RT117"/>
        <s v="RT118"/>
        <s v="RT119"/>
        <s v="RT126"/>
        <s v="RT127"/>
        <s v="ZRT001"/>
        <s v="ZRT002"/>
        <s v="ZRT003"/>
        <s v="ZRT004"/>
        <s v="ZRT005"/>
        <s v="ZRT006"/>
        <s v="ZRT007"/>
        <s v="ZRT008"/>
        <s v="ZRT010"/>
        <s v="ZRT011"/>
        <s v="SAME8385"/>
        <s v="SAME8386"/>
        <s v="SAME8586"/>
        <s v="SAME8687"/>
        <s v="SAME8788"/>
        <s v="SCODESA"/>
        <s v="SCODESB"/>
        <s v="SCODESC"/>
        <s v="SCODESD"/>
        <s v="SCODESE"/>
        <s v="SCODESF"/>
        <s v="SCODESG"/>
        <s v="SCODESH"/>
        <s v="SCODESI"/>
        <s v="SCODESJ"/>
        <s v="SCODESK"/>
        <s v="SCODESL"/>
        <s v="SCODESM"/>
        <s v="SCODESN"/>
        <s v="SCODESO"/>
        <s v="SCODESP"/>
        <s v="SCODESR"/>
        <s v="SFLAGSA"/>
        <s v="SFLAGSB"/>
        <s v="SFLAGSC"/>
        <s v="SFLAGSD"/>
        <s v="SFLAGSF"/>
        <s v="SFLAGSG"/>
        <s v="SFLAGSH"/>
        <s v="SFLAGSI"/>
        <s v="SFLAGSJ"/>
        <s v="SFLAGSM"/>
        <s v="SFLAGSN"/>
        <s v="SFLAGSO"/>
        <s v="SFLAGSP"/>
        <s v="SFLAGSQ"/>
        <s v="SFLAGSR"/>
        <s v="SFLAGSS"/>
        <s v="SFLAGST"/>
        <s v="SFLAGSU"/>
        <s v="SFLAGSV"/>
        <s v="EL6001S"/>
        <s v="EL6002S"/>
        <s v="EL6003S"/>
        <s v="EL6004S"/>
        <s v="EL6005S"/>
        <s v="EL6006S"/>
        <s v="EL6007S"/>
        <s v="EL6008S"/>
        <s v="EL6009S"/>
        <s v="EL6010S"/>
        <s v="EL6011S"/>
        <s v="EL6012S"/>
        <s v="EL6013S"/>
        <s v="EL6014S"/>
        <s v="EL6015S"/>
        <s v="EL6016S"/>
        <s v="EL6017S"/>
        <s v="EL6018S"/>
        <s v="EL6019S"/>
        <s v="EL6020S"/>
        <s v="EL6021S"/>
        <s v="EL6022S"/>
        <s v="EL6023S"/>
        <s v="EL6024S"/>
        <s v="EL6025S"/>
        <s v="EL6026S"/>
        <s v="EL6027S"/>
        <s v="EL6028S"/>
        <s v="EL6029S"/>
        <s v="EL6030S"/>
        <s v="EL6031S"/>
        <s v="EL6032S"/>
        <s v="EL6033S"/>
        <s v="EL6034S"/>
        <s v="EL6035S"/>
        <s v="EL6036S"/>
        <s v="EL6037S"/>
        <s v="EL6038S"/>
        <s v="EL6039S"/>
        <s v="EL6040S"/>
        <s v="EL6041S"/>
        <s v="EL6042S"/>
        <s v="EL6043S"/>
        <s v="EL6044S"/>
        <s v="EL6045S"/>
        <s v="EL6046S"/>
        <s v="EL7001S"/>
        <s v="EL7002S"/>
        <s v="EL7003S"/>
        <s v="EL7004S"/>
        <s v="EL7005S"/>
        <s v="EL7006S"/>
        <s v="EL7007S"/>
        <s v="EL7008S"/>
        <s v="EL7009S"/>
        <s v="EL7010S"/>
        <s v="EL7011S"/>
        <s v="EL7012S"/>
        <s v="EL7013S"/>
        <s v="EL7014S"/>
        <s v="EL7015S"/>
        <s v="EL7016S"/>
        <s v="EL7017S"/>
        <s v="EL7018S"/>
        <s v="EL7019S"/>
        <s v="EL7020S"/>
        <s v="EL7021S"/>
        <s v="EL7022S"/>
        <s v="EL7023S"/>
        <s v="EL7024S"/>
        <s v="EL7025S"/>
        <s v="EL7026S"/>
        <s v="EL7027S"/>
        <s v="EL7028S"/>
        <s v="EL7029S"/>
        <s v="EL7030S"/>
        <s v="EL7031S"/>
        <s v="EL7032S"/>
        <s v="EL7033S"/>
        <s v="EL7034S"/>
        <s v="EL7035S"/>
        <s v="EL7036S"/>
        <s v="EL7037S"/>
        <s v="EL7038S"/>
        <s v="EL7039S"/>
        <s v="EL7040S"/>
        <s v="EL7041S"/>
        <s v="EL7042S"/>
        <s v="EL7043S"/>
        <s v="EL7044S"/>
        <s v="EL7045S"/>
        <s v="EL7046S"/>
        <s v="EL7047S"/>
        <s v="EL7048S"/>
        <s v="EL7049S"/>
        <s v="EL7050S"/>
        <s v="EL7051S"/>
        <s v="EL7052S"/>
        <s v="EL7053S"/>
        <s v="EL7054S"/>
        <s v="EL7055S"/>
        <s v="EL7056S"/>
        <s v="EL7057S"/>
        <s v="EL7058S"/>
        <s v="EL7059S"/>
        <s v="EL7060S"/>
        <s v="EL7061S"/>
        <s v="EL7062S"/>
        <s v="EL7063S"/>
        <s v="EL7064S"/>
        <s v="EL7065S"/>
        <s v="EL7066S"/>
        <s v="EL7067S"/>
        <s v="EL7068S"/>
        <s v="EL7069S"/>
        <s v="EL7070S"/>
        <s v="EL7071S"/>
        <s v="EL7072S"/>
        <s v="EL7073S"/>
        <s v="EL7077S"/>
        <s v="EL7081S"/>
        <s v="EL7082S"/>
        <s v="EL7083S"/>
        <s v="EL7084S"/>
        <s v="EL7085S"/>
        <s v="EL7087S"/>
        <s v="EL7088S"/>
        <s v="EL7089S"/>
        <s v="EL7093S"/>
        <s v="EL7097S"/>
        <s v="EL7101S"/>
        <s v="EL7102S"/>
        <s v="EL7103S"/>
        <s v="EL7105S"/>
        <s v="EL7107S"/>
        <s v="EL7109S"/>
        <s v="EL7111S"/>
        <s v="EL7113S"/>
        <s v="EL7115S"/>
        <s v="EL7117S"/>
        <s v="EL7119S"/>
        <s v="EL7121S"/>
        <s v="EL7122S"/>
        <s v="EL7123S"/>
        <s v="EL7124S"/>
        <s v="EL7125S"/>
        <s v="EL7126S"/>
        <s v="EL7127S"/>
        <s v="EL7128S"/>
        <s v="EL7129S"/>
        <s v="EL7130S"/>
        <s v="EL7131S"/>
        <s v="EL7132S"/>
        <s v="EL7133S"/>
        <s v="EL7134S"/>
        <s v="EL7135S"/>
        <s v="EL7136S"/>
        <s v="EL7137S"/>
        <s v="EL7138S"/>
        <s v="EL7139S"/>
        <s v="EL7140S"/>
        <s v="EL7141S"/>
        <s v="EL7142S"/>
        <s v="EL7143S"/>
        <s v="EL7144S"/>
        <s v="EL7200S"/>
        <s v="EL7201S"/>
        <s v="EL7202S"/>
        <s v="EL7203S"/>
        <s v="EL7204S"/>
        <s v="PM001S"/>
        <s v="PM002S"/>
        <s v="PM006S"/>
        <s v="PM008S"/>
        <s v="PM009S"/>
        <s v="PM010S"/>
        <s v="PM011S"/>
        <s v="PM012S"/>
        <s v="PM013S"/>
        <s v="PM014S"/>
        <s v="PM015S"/>
        <s v="PM016S"/>
        <s v="PM019S"/>
        <s v="PNB066S"/>
        <s v="PNB078S"/>
        <s v="PNB079S"/>
        <s v="PNB178S"/>
        <s v="PNW001S"/>
        <s v="PNW002S"/>
        <s v="PNW005S"/>
        <s v="PNW007S"/>
        <s v="PNW008S"/>
        <s v="PNW015S"/>
        <s v="PNW016S"/>
        <s v="PNW017S"/>
        <s v="PNW018S"/>
        <s v="PNW019S"/>
        <s v="PNW022S"/>
        <s v="PNW023S"/>
        <s v="PNW024S"/>
        <s v="PNW026S"/>
        <s v="PNW027S"/>
        <s v="PNW028S"/>
        <s v="PNW029S"/>
        <s v="PNW030S"/>
        <s v="PNW031S"/>
        <s v="PNW032S"/>
        <s v="PNW033S"/>
        <s v="PNW034S"/>
        <s v="PNW035S"/>
        <s v="PNW036S"/>
        <s v="PNW037S"/>
        <s v="PNW038S"/>
        <s v="PNW039S"/>
        <s v="PNW040S"/>
        <s v="PNW041S"/>
        <s v="PNW042S"/>
        <s v="PNW043S"/>
        <s v="PNW044S"/>
        <s v="PNW045S"/>
        <s v="PNW046S"/>
        <s v="PNW047S"/>
        <s v="PNW049S"/>
        <s v="PNW050S"/>
        <s v="PNW051S"/>
        <s v="PNW052S"/>
        <s v="PNW053S"/>
        <s v="PNW054S"/>
        <s v="PNW055S"/>
        <s v="PNW056S"/>
        <s v="PNW057S"/>
        <s v="PNW058S"/>
        <s v="PNW059S"/>
        <s v="PNW062S"/>
        <s v="PNW063S"/>
        <s v="PNW064S"/>
        <s v="PNW065S"/>
        <s v="PNW066S"/>
        <s v="PNW067S"/>
        <s v="PNW068S"/>
        <s v="PNW069S"/>
        <s v="PNW070S"/>
        <s v="PNW071S"/>
        <s v="PNW072S"/>
        <s v="PNW073S"/>
        <s v="PNW078S"/>
        <s v="PNW079S"/>
        <s v="PNW080S"/>
        <s v="PNW082S"/>
        <s v="PNW083S"/>
        <s v="PNW087S"/>
        <s v="PNW088S"/>
        <s v="PNW090S"/>
        <s v="PNW091S"/>
        <s v="PNW093S"/>
        <s v="PNW094S"/>
        <s v="PNW096S"/>
        <s v="PNW097S"/>
        <s v="PNW099S"/>
        <s v="PNW100S"/>
        <s v="PNW102S"/>
        <s v="PNW103S"/>
        <s v="PNW105S"/>
        <s v="PNW106S"/>
        <s v="PNW108S"/>
        <s v="PNW109S"/>
        <s v="PNW110S"/>
        <s v="PNW111S"/>
        <s v="PNW112S"/>
        <s v="PNW114S"/>
        <s v="PNW115S"/>
        <s v="PNW117S"/>
        <s v="PNW118S"/>
        <s v="PNW120S"/>
        <s v="PNW121S"/>
        <s v="PNW123S"/>
        <s v="PNW124S"/>
        <s v="PNW132S"/>
        <s v="PNW134S"/>
        <s v="PNW135S"/>
        <s v="PNW136S"/>
        <s v="PNW137S"/>
        <s v="PNW138S"/>
        <s v="PNW142S"/>
        <s v="PNW157S"/>
        <s v="PNW158S"/>
        <s v="PNW159S"/>
        <s v="PNW160S"/>
        <s v="PNW161S"/>
        <s v="PNW162S"/>
        <s v="PNW164S"/>
        <s v="PNW165S"/>
        <s v="PNW166S"/>
        <s v="PNW167S"/>
        <s v="PNW169S"/>
        <s v="PNW170S"/>
        <s v="PNW171S"/>
        <s v="PNW172S"/>
        <s v="PNW173S"/>
        <s v="PNW174S"/>
        <s v="PNW175S"/>
        <s v="PNW176S"/>
        <s v="PNW177S"/>
        <s v="PNW178S"/>
        <s v="PNW179S"/>
        <s v="PNW180S"/>
        <s v="PNW181S"/>
        <s v="PNW182S"/>
        <s v="PNW183S"/>
        <s v="PNW184S"/>
        <s v="PNW185S"/>
        <s v="PNW186S"/>
        <s v="PNW191S"/>
        <s v="PNW192S"/>
        <s v="PNW193S"/>
        <s v="PNW194S"/>
        <s v="PNW195S"/>
        <s v="PNW196S"/>
        <s v="PNW197S"/>
        <s v="PNW198S"/>
        <s v="PNW199S"/>
        <s v="PNW200S"/>
        <s v="PNW201S"/>
        <s v="PNW202S"/>
        <s v="PNW228S"/>
        <s v="PNW231S"/>
        <s v="PNW232S"/>
        <s v="PNW233S"/>
        <s v="PNW234S"/>
        <s v="PNW237S"/>
        <s v="PNW244S"/>
        <s v="PNW245S"/>
        <s v="PNW246S"/>
        <s v="PNW247S"/>
        <s v="PNW252S"/>
        <s v="PNW253S"/>
        <s v="PNW254S"/>
        <s v="PNW259S"/>
        <s v="PNW262S"/>
        <s v="PNW263S"/>
        <s v="PNW264S"/>
        <s v="PNW265S"/>
        <s v="PNW266S"/>
        <s v="PNW267S"/>
        <s v="PNW268S"/>
        <s v="PNW275S"/>
        <s v="PNW276S"/>
        <s v="PNW277S"/>
        <s v="PNW278S"/>
        <s v="PNW282S"/>
        <s v="PNW283S"/>
        <s v="PNW284S"/>
        <s v="PNW289S"/>
        <s v="PNW290S"/>
        <s v="PNW291S"/>
        <s v="PNW292S"/>
        <s v="PNW293S"/>
        <s v="PNW294S"/>
        <s v="PNW296S"/>
        <s v="PNW297S"/>
        <s v="PNW298S"/>
        <s v="PNW299S"/>
        <s v="PNW300S"/>
        <s v="PNW301S"/>
        <s v="PNW302S"/>
        <s v="PNW303S"/>
        <s v="PNW304S"/>
        <s v="PNW305S"/>
        <s v="PNW306S"/>
        <s v="PNW307S"/>
        <s v="PNW309S"/>
        <s v="PNW310S"/>
        <s v="PNW311S"/>
        <s v="PNW312S"/>
        <s v="PNW313S"/>
        <s v="PNW314S"/>
        <s v="PNW318S"/>
        <s v="PNW319S"/>
        <s v="PNW320S"/>
        <s v="PNW321S"/>
        <s v="PNW322S"/>
        <s v="PNW323S"/>
        <s v="PNW324S"/>
        <s v="PNW325S"/>
        <s v="PNW326S"/>
        <s v="PNW329S"/>
        <s v="PNW330S"/>
        <s v="PNW333S"/>
        <s v="PNW334S"/>
        <s v="PNW337S"/>
        <s v="PNW338S"/>
        <s v="PNW341S"/>
        <s v="PNW342S"/>
        <s v="PNW345S"/>
        <s v="PNW346S"/>
        <s v="PNW349S"/>
        <s v="PNW350S"/>
        <s v="PNW353S"/>
        <s v="PNW354S"/>
        <s v="PNW357S"/>
        <s v="PNW358S"/>
        <s v="PNW362S"/>
        <s v="PNW363S"/>
        <s v="PNW364S"/>
        <s v="PNW402S"/>
        <s v="PNW403S"/>
        <s v="PNW408S"/>
        <s v="PNW409S"/>
        <s v="PNW410S"/>
        <s v="PNW412S"/>
        <s v="PNW413S"/>
        <s v="PNW414S"/>
        <s v="PNW415S"/>
        <s v="PNW416S"/>
        <s v="PNW417S"/>
        <s v="PNW418S"/>
        <s v="PNW419S"/>
        <s v="PNW420S"/>
        <s v="PNW421S"/>
        <s v="PNW468S"/>
        <s v="PNW469S"/>
        <s v="PNW470S"/>
        <s v="PNW471S"/>
        <s v="PNW472S"/>
        <s v="PNW473S"/>
        <s v="PNW474S"/>
        <s v="PNW475S"/>
        <s v="PNW476S"/>
        <s v="PNW488S"/>
        <s v="PNW490S"/>
        <s v="PNW491S"/>
        <s v="PNW495S"/>
        <s v="PNW497S"/>
        <s v="PNW498S"/>
        <s v="PNW503S"/>
        <s v="RI001AS"/>
        <s v="RI001CS"/>
        <s v="RI001DS"/>
        <s v="RI001ES"/>
        <s v="RI001FS"/>
        <s v="RI001HS"/>
        <s v="RI013AS"/>
        <s v="RI013BS"/>
        <s v="RI013CS"/>
        <s v="RI013DS"/>
        <s v="RI013ES"/>
        <s v="RI013FS"/>
        <s v="RI013GS"/>
        <s v="RI013HS"/>
        <s v="RI013IS"/>
        <s v="RI013JS"/>
        <s v="RI013KS"/>
        <s v="RI013LS"/>
        <s v="RI013MS"/>
        <s v="RI013NS"/>
        <s v="RI013OS"/>
        <s v="RI013PS"/>
        <s v="RI013QS"/>
        <s v="RI013RS"/>
        <s v="RI013SS"/>
        <s v="RI013TS"/>
        <s v="RI013US"/>
        <s v="RI013VS"/>
        <s v="RI013WS"/>
        <s v="RI013XS"/>
        <s v="RI026AAS"/>
        <s v="RI026AS"/>
        <s v="RI026BBS"/>
        <s v="RI026BS"/>
        <s v="RI026CS"/>
        <s v="RI026DDS"/>
        <s v="RI026DS"/>
        <s v="RI026ES"/>
        <s v="RI026FFS"/>
        <s v="RI026FS"/>
        <s v="RI026GGS"/>
        <s v="RI026GS"/>
        <s v="RI026HHS"/>
        <s v="RI026HS"/>
        <s v="RI026IS"/>
        <s v="RI026JS"/>
        <s v="RI026KS"/>
        <s v="RI026LS"/>
        <s v="RI026MS"/>
        <s v="RI026NS"/>
        <s v="RI026OS"/>
        <s v="RI026QS"/>
        <s v="RI026RS"/>
        <s v="RI026SS"/>
        <s v="RI026TS"/>
        <s v="RI026US"/>
        <s v="RI026VS"/>
        <s v="RI026WS"/>
        <s v="RI026XS"/>
        <s v="RI026YS"/>
        <s v="RI026ZS"/>
        <s v="RM001S"/>
        <s v="RM002S"/>
        <s v="RM003S"/>
        <s v="RM004S"/>
        <s v="RM005S"/>
        <s v="RM006S"/>
        <s v="RM007S"/>
        <s v="RM008S"/>
        <s v="RM009S"/>
        <s v="RM010S"/>
        <s v="RM011S"/>
        <s v="RM013S"/>
        <s v="RM014S"/>
        <s v="RM015S"/>
        <s v="RM016S"/>
        <s v="RM017S"/>
        <s v="RM018S"/>
        <s v="RM019S"/>
        <s v="RM020S"/>
        <s v="RM021S"/>
        <s v="RM022S"/>
        <s v="RM023S"/>
        <s v="RM024S"/>
        <s v="RM025S"/>
        <s v="RM026S"/>
        <s v="RM027S"/>
        <s v="RM028S"/>
        <s v="RM029S"/>
        <s v="RM030S"/>
        <s v="RM031S"/>
        <s v="RM032S"/>
        <s v="RM033S"/>
        <s v="RM034S"/>
        <s v="RM035S"/>
        <s v="RM036S"/>
        <s v="RM037S"/>
        <s v="RM038S"/>
        <s v="RM040S"/>
        <s v="RM041S"/>
        <s v="RM042S"/>
        <s v="RM043S"/>
        <s v="RM044S"/>
        <s v="RM045S"/>
        <s v="RM047S"/>
        <s v="RM048S"/>
        <s v="RM049S"/>
        <s v="RM050S"/>
        <s v="RM051S"/>
        <s v="RM053S"/>
        <s v="RM054S"/>
        <s v="RM060S"/>
        <s v="RM061S"/>
        <s v="RM062S"/>
        <s v="RM063S"/>
        <s v="RM064S"/>
        <s v="RM065S"/>
        <s v="RM066S"/>
        <s v="RM067S"/>
        <s v="RM068S"/>
        <s v="RM069S"/>
        <s v="RM070S"/>
        <s v="RM071S"/>
        <s v="RM072S"/>
        <s v="RM073S"/>
        <s v="RM074S"/>
        <s v="RM075S"/>
        <s v="RM076S"/>
        <s v="RM077S"/>
        <s v="RM079S"/>
        <s v="RM080S"/>
        <s v="RM094S"/>
        <s v="RM095S"/>
        <s v="RM096S"/>
        <s v="RT001S"/>
        <s v="RT002S"/>
        <s v="RT003S"/>
        <s v="RT004S"/>
        <s v="RT005S"/>
        <s v="RT006S"/>
        <s v="RT007S"/>
        <s v="RT008S"/>
        <s v="RT009S"/>
        <s v="RT011S"/>
        <s v="RT012S"/>
        <s v="RT013S"/>
        <s v="RT018S"/>
        <s v="RT020S"/>
        <s v="RT021S"/>
        <s v="RT022S"/>
        <s v="RT023S"/>
        <s v="RT024S"/>
        <s v="RT025S"/>
        <s v="RT026S"/>
        <s v="RT027S"/>
        <s v="RT028S"/>
        <s v="RT029S"/>
        <s v="RT030S"/>
        <s v="RT031S"/>
        <s v="RT032S"/>
        <s v="RT033S"/>
        <s v="RT034S"/>
        <s v="RT035S"/>
        <s v="RT036S"/>
        <s v="RT037S"/>
        <s v="RT038S"/>
        <s v="RT039S"/>
        <s v="RT040S"/>
        <s v="RT041S"/>
        <s v="RT044S"/>
        <s v="RT045S"/>
        <s v="RT046S"/>
        <s v="RT052S"/>
        <s v="RT053S"/>
        <s v="RT054S"/>
        <s v="RT055S"/>
        <s v="RT056S"/>
        <s v="RT057S"/>
        <s v="RT060S"/>
        <s v="RT061S"/>
        <s v="RT062S"/>
        <s v="RT063S"/>
        <s v="RT064S"/>
        <s v="RT065S"/>
        <s v="RT066S"/>
        <s v="RT067S"/>
        <s v="RT068S"/>
        <s v="RT069S"/>
        <s v="RT070S"/>
        <s v="RT071S"/>
        <s v="RT072S"/>
        <s v="RT073S"/>
        <s v="RT074S"/>
        <s v="RT075S"/>
        <s v="RT076S"/>
        <s v="RT078S"/>
        <s v="RT079S"/>
        <s v="RT080S"/>
        <s v="RT081S"/>
        <s v="RT082S"/>
        <s v="RT083S"/>
        <s v="RT084S"/>
        <s v="RT086S"/>
        <s v="RT087S"/>
        <s v="RT090S"/>
        <s v="RT094S"/>
        <s v="RT095S"/>
        <s v="RT099S"/>
        <s v="RT100S"/>
        <s v="RT102S"/>
        <s v="RT103S"/>
        <s v="RT104S"/>
        <s v="RT105S"/>
        <s v="RT106S"/>
        <s v="RT107S"/>
        <s v="RT108S"/>
        <s v="RT109S"/>
        <s v="RT110S"/>
        <s v="RT111S"/>
        <s v="RT112S"/>
        <s v="RT113S"/>
        <s v="RT114S"/>
        <s v="RT115S"/>
        <s v="RT116S"/>
        <s v="RT117S"/>
        <s v="RT118S"/>
        <s v="RT119S"/>
        <s v="RT126S"/>
        <s v="RT127S"/>
        <s v="SCODESAS"/>
        <s v="SCODESBS"/>
        <s v="SCODESCS"/>
        <s v="SCODESDS"/>
        <s v="SCODESES"/>
        <s v="SCODESFS"/>
        <s v="SCODESGS"/>
        <s v="SCODESHS"/>
        <s v="SCODESIS"/>
        <s v="SCODESJS"/>
        <s v="SCODESKS"/>
        <s v="SCODESLS"/>
        <s v="SCODESMS"/>
        <s v="SCODESNS"/>
        <s v="SCODESOS"/>
        <s v="SCODESPS"/>
        <s v="SCODESRS"/>
        <s v="SFLAGSAS"/>
        <s v="SFLAGSBS"/>
        <s v="SFLAGSCS"/>
        <s v="SFLAGSDS"/>
        <s v="SFLAGSFS"/>
        <s v="SFLAGSGS"/>
        <s v="SFLAGSHS"/>
        <s v="SFLAGSIS"/>
        <s v="SFLAGSJS"/>
        <s v="SFLAGSMS"/>
        <s v="SFLAGSNS"/>
        <s v="SFLAGSOS"/>
        <s v="SFLAGSPS"/>
        <s v="SFLAGSQS"/>
        <s v="SFLAGSRS"/>
        <s v="SFLAGSSS"/>
        <s v="SFLAGSTS"/>
        <s v="SFLAGSUS"/>
        <s v="SFLAGSVS"/>
        <s v="UA001S"/>
        <s v="UA002S"/>
        <s v="UA003S"/>
        <s v="UA004S"/>
        <s v="UA005S"/>
        <s v="UA006S"/>
        <s v="UA007S"/>
        <s v="UA008S"/>
        <s v="UA009S"/>
        <s v="UA010S"/>
        <s v="UA011S"/>
        <s v="UA012S"/>
        <s v="UA013S"/>
        <s v="UA014S"/>
        <s v="UA015S"/>
        <s v="UA016S"/>
        <s v="UA017S"/>
        <s v="UA018S"/>
        <s v="UA019S"/>
        <s v="UA020S"/>
        <s v="UA021S"/>
        <s v="UA022S"/>
        <s v="UA023S"/>
        <s v="UA024S"/>
        <s v="UA025S"/>
        <s v="ZEL6001S"/>
        <s v="ZEL6002S"/>
        <s v="ZEL6003S"/>
        <s v="ZEL6004S"/>
        <s v="ZEL7001S"/>
        <s v="ZEL7002S"/>
        <s v="ZEL7003S"/>
        <s v="ZEL7004S"/>
        <s v="ZEL7005S"/>
        <s v="ZEL7006S"/>
        <s v="ZEL7007S"/>
        <s v="ZEL7008S"/>
        <s v="ZEL7009S"/>
        <s v="ZEL7010S"/>
        <s v="ZEL7011S"/>
        <s v="ZEL7012S"/>
        <s v="ZPNB001S"/>
        <s v="ZPNB002S"/>
        <s v="ZPNB003S"/>
        <s v="ZPNB004S"/>
        <s v="ZPNB005S"/>
        <s v="ZPNB006S"/>
        <s v="ZPNB007S"/>
        <s v="ZPNB008S"/>
        <s v="ZPNB009S"/>
        <s v="ZPNB010S"/>
        <s v="ZPNW001S"/>
        <s v="ZPNW002S"/>
        <s v="ZPNW003S"/>
        <s v="ZPNW004S"/>
        <s v="ZPNW005S"/>
        <s v="ZPNW006S"/>
        <s v="ZPNW007S"/>
        <s v="ZPNW008S"/>
        <s v="ZPNW009S"/>
        <s v="ZPNW010S"/>
        <s v="ZPNW011S"/>
        <s v="ZPNW012S"/>
        <s v="ZPNW013S"/>
        <s v="ZPNW014S"/>
        <s v="ZPNW015S"/>
        <s v="ZPNW016S"/>
        <s v="ZPNW017S"/>
        <s v="ZPNW018S"/>
        <s v="ZPNW019S"/>
        <s v="ZPNW020S"/>
        <s v="ZPNW021S"/>
        <s v="ZPNW025S"/>
        <s v="ZPNW026S"/>
        <s v="ZPNW029S"/>
        <s v="ZPNW030S"/>
        <s v="ZPNW031S"/>
        <s v="ZPNW032S"/>
        <s v="ZPNW033S"/>
        <s v="ZPNW034S"/>
        <s v="ZPNW035S"/>
        <s v="ZPNW036S"/>
        <s v="ZPNW037S"/>
        <s v="ZPNW038S"/>
        <s v="ZPNW039S"/>
        <s v="ZPNW040S"/>
        <s v="ZPNW041S"/>
        <s v="ZPNW042S"/>
        <s v="ZPNW043S"/>
        <s v="ZPNW044S"/>
        <s v="ZPNW045S"/>
        <s v="ZPNW046S"/>
        <s v="ZPNW048S"/>
        <s v="ZPNW049S"/>
        <s v="ZPNW050S"/>
        <s v="ZPNW051S"/>
        <s v="ZPNW052S"/>
        <s v="ZPNW053S"/>
        <s v="ZRI024AS"/>
        <s v="ZRI024BS"/>
        <s v="ZRI024CS"/>
        <s v="ZRI024DS"/>
        <s v="ZRI024ES"/>
        <s v="ZRI024FS"/>
        <s v="ZRI024GS"/>
        <s v="ZRI024HS"/>
        <s v="ZRI024IS"/>
        <s v="ZRI024JS"/>
        <s v="ZRI024KS"/>
        <s v="ZRI024LS"/>
        <s v="ZRI024MS"/>
        <s v="ZRI024NS"/>
        <s v="ZRI024OS"/>
        <s v="ZRI024PS"/>
        <s v="ZRI024QS"/>
        <s v="ZRI024RS"/>
        <s v="ZRI024SS"/>
        <s v="ZRI024TS"/>
        <s v="ZRI024US"/>
        <s v="ZRI024VS"/>
        <s v="ZRI024WS"/>
        <s v="ZRI024XS"/>
        <s v="ZRI024YS"/>
        <s v="ZRI024ZS"/>
        <s v="ZRI027AS"/>
        <s v="ZRI027BS"/>
        <s v="ZRI027CS"/>
        <s v="ZRI05AS"/>
        <s v="ZRI05B1S"/>
        <s v="ZRI05B2S"/>
        <s v="ZRI05B3S"/>
        <s v="ZRI05B4S"/>
        <s v="ZRI05B5S"/>
        <s v="ZRI05B6S"/>
        <s v="ZRI05B7S"/>
        <s v="ZRI05B8S"/>
        <s v="ZRI05B9S"/>
        <s v="ZRI05BS"/>
        <s v="ZRI05C1S"/>
        <s v="ZRI05C2S"/>
        <s v="ZRI05C3S"/>
        <s v="ZRI05C4S"/>
        <s v="ZRI05C5S"/>
        <s v="ZRI05C6S"/>
        <s v="ZRI05C7S"/>
        <s v="ZRI05C8S"/>
        <s v="ZRI05C9S"/>
        <s v="ZRI05CS"/>
        <s v="ZRI05D1S"/>
        <s v="ZRI05D2S"/>
        <s v="ZRI05D3S"/>
        <s v="ZRI05D4S"/>
        <s v="ZRI05D5S"/>
        <s v="ZRI05D6S"/>
        <s v="ZRI05D7S"/>
        <s v="ZRI05D8S"/>
        <s v="ZRI05D9S"/>
        <s v="ZRI05DS"/>
        <s v="ZRI05E1S"/>
        <s v="ZRI05E2S"/>
        <s v="ZRI05E3S"/>
        <s v="ZRI05E4S"/>
        <s v="ZRI05E5S"/>
        <s v="ZRI05E6S"/>
        <s v="ZRI05E7S"/>
        <s v="ZRI05E8S"/>
        <s v="ZRI05E9S"/>
        <s v="ZRI05ES"/>
        <s v="ZRI05F1S"/>
        <s v="ZRI05F2S"/>
        <s v="ZRI05F3S"/>
        <s v="ZRI05F4S"/>
        <s v="ZRI05F5S"/>
        <s v="ZRI05F6S"/>
        <s v="ZRI05F7S"/>
        <s v="ZRI05F8S"/>
        <s v="ZRI05F9S"/>
        <s v="ZRI05FS"/>
        <s v="ZRI06A1S"/>
        <s v="ZRI06A2S"/>
        <s v="ZRI06A3S"/>
        <s v="ZRI06A4S"/>
        <s v="ZRI06A5S"/>
        <s v="ZRI06A6S"/>
        <s v="ZRI06A7S"/>
        <s v="ZRI06A8S"/>
        <s v="ZRI06AS"/>
        <s v="ZRI06B1S"/>
        <s v="ZRI06B2S"/>
        <s v="ZRI06B3S"/>
        <s v="ZRI06B4S"/>
        <s v="ZRI06B5S"/>
        <s v="ZRI06B6S"/>
        <s v="ZRI06B7S"/>
        <s v="ZRI06B8S"/>
        <s v="ZRI06BS"/>
        <s v="ZRI06C1S"/>
        <s v="ZRI06C2S"/>
        <s v="ZRI06C3S"/>
        <s v="ZRI06C4S"/>
        <s v="ZRI06C5S"/>
        <s v="ZRI06C6S"/>
        <s v="ZRI06C7S"/>
        <s v="ZRI06C8S"/>
        <s v="ZRI06CS"/>
        <s v="ZRI06D1S"/>
        <s v="ZRI06D2S"/>
        <s v="ZRI06D3S"/>
        <s v="ZRI06D4S"/>
        <s v="ZRI06D5S"/>
        <s v="ZRI06D6S"/>
        <s v="ZRI06D7S"/>
        <s v="ZRI06D8S"/>
        <s v="ZRI06DS"/>
        <s v="ZRI06E1S"/>
        <s v="ZRI06E2S"/>
        <s v="ZRI06E3S"/>
        <s v="ZRI06E4S"/>
        <s v="ZRI06E5S"/>
        <s v="ZRI06E6S"/>
        <s v="ZRI06E7S"/>
        <s v="ZRI06E8S"/>
        <s v="ZRI06ES"/>
        <s v="ZRI07A1S"/>
        <s v="ZRI07A2S"/>
        <s v="ZRI07A3S"/>
        <s v="ZRI07A4S"/>
        <s v="ZRI07A5S"/>
        <s v="ZRI07A6S"/>
        <s v="ZRI07A7S"/>
        <s v="ZRI07A8S"/>
        <s v="ZRI07AS"/>
        <s v="ZRI07B1S"/>
        <s v="ZRI07B2S"/>
        <s v="ZRI07B3S"/>
        <s v="ZRI07B4S"/>
        <s v="ZRI07B5S"/>
        <s v="ZRI07B6S"/>
        <s v="ZRI07B7S"/>
        <s v="ZRI07B8S"/>
        <s v="ZRI07BS"/>
        <s v="ZRI07C1S"/>
        <s v="ZRI07C2S"/>
        <s v="ZRI07C3S"/>
        <s v="ZRI07C4S"/>
        <s v="ZRI07C5S"/>
        <s v="ZRI07C6S"/>
        <s v="ZRI07C7S"/>
        <s v="ZRI07C8S"/>
        <s v="ZRI07CS"/>
        <s v="ZRI07DS"/>
        <s v="ZRI07ES"/>
        <s v="ZRI08A1S"/>
        <s v="ZRI08A2S"/>
        <s v="ZRI08A3S"/>
        <s v="ZRI08A4S"/>
        <s v="ZRI08A5S"/>
        <s v="ZRI08AS"/>
        <s v="ZRI091S"/>
        <s v="ZRI092S"/>
        <s v="ZRI11AS"/>
        <s v="ZRI11BS"/>
        <s v="ZRI11CS"/>
        <s v="ZRI11DS"/>
        <s v="ZRI11ES"/>
        <s v="ZRI11FS"/>
        <s v="ZRI13AS"/>
        <s v="ZRI15AS"/>
        <s v="ZRI15BS"/>
        <s v="ZRI15CS"/>
        <s v="ZRI15DS"/>
        <s v="ZRI15ES"/>
        <s v="ZRI16A1S"/>
        <s v="ZRI16A2S"/>
        <s v="ZRI16A3S"/>
        <s v="ZRI16A4S"/>
        <s v="ZRI16AS"/>
        <s v="ZRI16B1S"/>
        <s v="ZRI16B2S"/>
        <s v="ZRI16B3S"/>
        <s v="ZRI16B4S"/>
        <s v="ZRI16BS"/>
        <s v="ZRI17AS"/>
        <s v="ZRI17B1S"/>
        <s v="ZRI17B2S"/>
        <s v="ZRI17B3S"/>
        <s v="ZRI17B4S"/>
        <s v="ZRI17B5S"/>
        <s v="ZRI17BS"/>
        <s v="ZRI17C1S"/>
        <s v="ZRI17C2S"/>
        <s v="ZRI17C3S"/>
        <s v="ZRI17C4S"/>
        <s v="ZRI17C5S"/>
        <s v="ZRI17D1S"/>
        <s v="ZRI17D2S"/>
        <s v="ZRI17D3S"/>
        <s v="ZRI17D4S"/>
        <s v="ZRI17D5S"/>
        <s v="ZRI17HS"/>
        <s v="ZRI221S"/>
        <s v="ZRI222S"/>
        <s v="ZRI223S"/>
        <s v="ZRI224S"/>
        <s v="ZRI23AAS"/>
        <s v="ZRI23AS"/>
        <s v="ZRI23BBS"/>
        <s v="ZRI23BS"/>
        <s v="ZRI23CS"/>
        <s v="ZRI23DS"/>
        <s v="ZRI23ES"/>
        <s v="ZRI23HS"/>
        <s v="ZRI23IS"/>
        <s v="ZRI23LS"/>
        <s v="ZRI23NS"/>
        <s v="ZRI23PPS"/>
        <s v="ZRI23PS"/>
        <s v="ZRI23RS"/>
        <s v="ZRI23SS"/>
        <s v="ZRI23TS"/>
        <s v="ZRI23US"/>
        <s v="ZRI23WS"/>
        <s v="ZRI23ZS"/>
        <s v="ZRI25AS"/>
        <s v="ZRI25BS"/>
        <s v="ZRI25CS"/>
        <s v="ZRI26AS"/>
        <s v="ZRI26BS"/>
        <s v="ZRI26CS"/>
        <s v="ZRI26DS"/>
        <s v="ZRI26ES"/>
        <s v="ZRI26FS"/>
        <s v="ZRI26GS"/>
        <s v="ZRI26HS"/>
        <s v="ZRI26IS"/>
        <s v="ZRI26JS"/>
        <s v="ZRI26NS"/>
        <s v="ZRI26OS"/>
        <s v="ZRI26PS"/>
        <s v="ZRI26QS"/>
        <s v="ZRI26RS"/>
        <s v="ZRI30AS"/>
        <s v="ZRI30BS"/>
        <s v="ZRI30CS"/>
        <s v="ZRM001S"/>
        <s v="ZRM002S"/>
        <s v="ZRM003S"/>
        <s v="ZRM004S"/>
        <s v="ZRM005S"/>
        <s v="ZRM006S"/>
        <s v="ZRM007S"/>
        <s v="ZRM008S"/>
        <s v="ZRM009S"/>
        <s v="ZRM010S"/>
        <s v="ZRM011S"/>
        <s v="ZRM012S"/>
        <s v="ZRM013S"/>
        <s v="ZRT001S"/>
        <s v="ZRT002S"/>
        <s v="ZRT003S"/>
        <s v="ZRT004S"/>
        <s v="ZRT005S"/>
        <s v="ZRT006S"/>
        <s v="ZRT007S"/>
        <s v="ZRT008S"/>
        <s v="ZRT010S"/>
        <s v="DQ1"/>
        <s v="DQ2"/>
        <s v="DQ3"/>
        <s v="DQ4"/>
        <s v="DQ5"/>
        <s v="DQ6"/>
        <s v="DQ7"/>
        <s v="DQ8"/>
        <s v="DQ9"/>
        <s v="DQ10"/>
        <s v="DQ11"/>
        <s v="DQ12"/>
        <s v="DQ13"/>
        <s v="DQ14"/>
        <s v="DQ15"/>
        <s v="DQ16"/>
        <s v="DQ17"/>
        <s v="DQ18"/>
        <s v="DQ19"/>
        <s v="DQ20"/>
        <s v="DQ21"/>
        <s v="DQ22"/>
        <s v="DQ23"/>
        <s v="DQ24"/>
        <s v="ENDUSE"/>
        <s v="EU"/>
        <s v="MEASURE"/>
        <s v="UNITS"/>
        <s v="UBIL002"/>
        <s v="UBIL003"/>
        <s v="UBIL004"/>
        <s v="UBIL005"/>
        <s v="UBIL006"/>
        <s v="UBIL007"/>
        <s v="UBIL008"/>
        <s v="UBIL009"/>
        <s v="UBIL010"/>
        <s v="UBIL011"/>
        <s v="UBIL012"/>
        <s v="UBIL013"/>
        <s v="UBIL014"/>
        <s v="URAT001"/>
        <s v="URAT002"/>
        <s v="URAT003"/>
        <s v="URAT004"/>
        <s v="URAT005"/>
        <s v="URAT006"/>
        <s v="URAT007"/>
        <s v="URAT008"/>
        <s v="URAT009"/>
        <s v="VER003"/>
        <s v="VER004"/>
        <s v="VER005"/>
        <s v="VER006"/>
        <s v="VER007"/>
        <s v="VER008"/>
        <s v="VER009"/>
        <s v="VER010"/>
        <s v="VER011"/>
      </sharedItems>
    </cacheField>
    <cacheField name="Variable Description" numFmtId="0">
      <sharedItems containsBlank="1" count="2577">
        <s v="GAS UTILITY NUMBER"/>
        <s v="UTILITY ID"/>
        <s v="CARD ID NUMBER 1"/>
        <s v="SITE"/>
        <s v="KWH in Cal Yr 1982"/>
        <s v="KWH/Capita in Cal Yr 1982"/>
        <s v="KWH/Sq Ft in Cal Yr 1982"/>
        <s v="Adjusted KWH in Cal Yr 1982"/>
        <s v="Adjusted KWH/Capita in Cal Yr 1982"/>
        <s v="Adjusted KWH/Sq Ft in Cal Yr 1982"/>
        <s v="Frequency of billing?"/>
        <s v="KWH Components Consistent?"/>
        <s v="KWH Time Series Uninterrupted?"/>
        <s v="Cal YR 1982 between 335 and 405 days?"/>
        <s v="DI_INTEGER"/>
        <s v="CH_NUMBER"/>
        <s v="CHANNEL_TYPE"/>
        <s v="PHASE"/>
        <s v="MULTIPLIER"/>
        <s v="SCALE"/>
        <s v="OFFSET"/>
        <s v="BYTE"/>
        <s v="CHAN_RES_05"/>
        <s v="CHAN_RES_OTHER"/>
        <s v="CT_SIZE"/>
        <s v="CT_TYPE"/>
        <s v="SCALING_RESISTORS"/>
        <s v="LINE_VOLTAGE"/>
        <s v="COUNT_OFF"/>
        <s v="OLD_COUNT"/>
        <s v="CH_CALIBRATION"/>
        <s v="BEGIN_DATE"/>
        <s v="END_DATE"/>
        <s v="VCODE"/>
        <s v="VERIFY_OK"/>
        <s v="HPLABEL"/>
        <s v="LABEL"/>
        <s v="GENERATION_INTEGER"/>
        <m/>
        <s v="CLIMATE ZONE"/>
        <s v="ELCAP STUDY"/>
        <s v="GEOGRAPHIC REGION"/>
        <s v="HOUSEHOLD INCOME"/>
        <s v="NUMBER OF OCCUPANTS"/>
        <s v="HOUSE SIZE (SQFT COND. SPACE)"/>
        <s v="VINTAGE"/>
        <s v="UTILITY"/>
        <s v="UTILITY TYPE"/>
        <s v="WATER HEATER FEATURES"/>
        <s v="WATER HEATER LOCATION"/>
        <s v="WATER HEATER LOCATION/FEATURES"/>
        <s v="NUMBER OF SPECIAL WATER HEATERS"/>
        <s v="NUMBER_STRUCTURES"/>
        <s v="GROSS_FLOOR"/>
        <s v="PLANS_AVAIL"/>
        <s v="NUMBER_TENANTS"/>
        <s v="YEAR_BUILT"/>
        <s v="NUMBER_STORIES"/>
        <s v="MOD_ADD_FLAG"/>
        <s v="SITE_ID1"/>
        <s v="SITE_ID2"/>
        <s v="SECONDARY_SITE_FLAG"/>
        <s v="KEY"/>
        <s v="ORIENTATION"/>
        <s v="BUILDING_COMPONENT"/>
        <s v="CONSTRUCTION_CODE"/>
        <s v="UA_FLAG"/>
        <s v="COMPONENT_AREA"/>
        <s v="COMPONENT_UA"/>
        <s v="MOD_OR_ADD"/>
        <s v="SYSTEM_AFFECTED"/>
        <s v="DESCRIPTION"/>
        <s v="YEAR_MADE"/>
        <s v="AFFECTED_FLOOR_AREA"/>
        <s v="YEAR_FLAG"/>
        <s v="TENANT_CODE"/>
        <s v="TENANT_BUSINESS"/>
        <s v="OCCUPANCY_YEAR"/>
        <s v="SIC_CODE"/>
        <s v="MONTH_BEGIN"/>
        <s v="MONTH_END"/>
        <s v="DAY_OF_WEEK"/>
        <s v="HOUR_OPEN"/>
        <s v="HOUR_CLOSE"/>
        <s v="PEAK_EMPLOYEE"/>
        <s v="AVG_EMPLOYEE"/>
        <s v="PEAK_CUSTOMER"/>
        <s v="AVG_CUSTOMER"/>
        <s v="OCCUP_FLAG"/>
        <s v="ZONE_NUMBER"/>
        <s v="CENTRAL_SYSTEM"/>
        <s v="USE_CODE"/>
        <s v="AVG_CEILING"/>
        <s v="AIR_TEMP_DEGF"/>
        <s v="AIR_TEMP_TIME"/>
        <s v="AIR_TEMP_DATE"/>
        <s v="UNCOND_ZONE"/>
        <s v="MEAS_PLAN_ZONE"/>
        <s v="MULT_SYSTEMS"/>
        <s v="TEMP_FLAG"/>
        <s v="PX_NUMBER"/>
        <s v="HVAC_FLAG"/>
        <s v="SYSTEM_TYPE"/>
        <s v="AUXILIARY_COUNT"/>
        <s v="CONSERVATION_COUNT"/>
        <s v="MEASURED_END_USE"/>
        <s v="PRIMARY_FUEL"/>
        <s v="SECONDARY_FUEL"/>
        <s v="LOAD_NUMBER"/>
        <s v="CONTROL_CODE"/>
        <s v="FDAS_PHASE1"/>
        <s v="FDAS_PHASE2"/>
        <s v="FDAS_PHASE3"/>
        <s v="INPUT_CAPACITY"/>
        <s v="PROXY_LOAD_NUMBER"/>
        <s v="EQUIPMENT_CODE"/>
        <s v="ZONE_FLAG"/>
        <s v="CHANNEL"/>
        <s v="HEIGHT_FROM_FLOOR"/>
        <s v="NEAR_THERMOSTAT"/>
        <s v="DIST_SYSTEM_TYPE"/>
        <s v="REHEAT_FUEL"/>
        <s v="ECONOMIZER_CODE"/>
        <s v="DESCRIPTION_CODE"/>
        <s v="TERMINAL_REHEAT"/>
        <s v="REHEAT_CAPACITY"/>
        <s v="CODE"/>
        <s v="COMPONENT"/>
        <s v="USE_ZONE_CODE"/>
        <s v="CONTROL_TYPE"/>
        <s v="TYPE"/>
        <s v="DATA_ENTERED"/>
        <s v="SITEID1"/>
        <s v="SITEID2"/>
        <s v="DATE_RECEIVED"/>
        <s v="DATE_COMPLETED"/>
        <s v="CISITE"/>
        <s v="REF - # REFRIGERATORS IN HOME"/>
        <s v="REF - # FREEZERS IN HOME"/>
        <s v="REF - # DISHWASHERS"/>
        <s v="REF - DISHWASH WITH SEP HEAT ELEMENT?"/>
        <s v="REF - DISHWASH HAS ENERGY SAVER SWITCH?"/>
        <s v="REF - # ELECTRIC OVENS IN HOME"/>
        <s v="REF - # OVENS IN HOME"/>
        <s v="REF - # MICROWAVE OVENS IN HOME"/>
        <s v="REF - # STOVE TOP RANGES IN HOME"/>
        <s v="REF - # CLOTHES WAHSERS IN HOME"/>
        <s v="REF - # ELEC CLOTHES DRYERS IN HOME"/>
        <s v="REF - MEDICAL EQUIPMENT ON METER?"/>
        <s v="REF - ELECTRIC WELL PUMP?"/>
        <s v="REF - IRRIGATI PUMPS ON METER?"/>
        <s v="REF - Number of basic appliances"/>
        <s v="REF - ELEC CERAMIC KILN IN HOME?"/>
        <s v="REF - CLOTHES WAHSERS IN HOME?"/>
        <s v="REF - ELEC CLOTHES DRYERS IN HOME?"/>
        <s v="REF - Freezer volume in cond space"/>
        <s v="REF - Freezer volume in uncond space"/>
        <s v="REF - Refrig volume in unCOND space"/>
        <s v="REF - Location of 1st refrig"/>
        <s v="REF - Volume of all refrigerators"/>
        <s v="REF - Volume of all freezers"/>
        <s v="REF - KWH in Cal Yr 1982"/>
        <s v="REF - KWH/Capi in Cal Yr 1982"/>
        <s v="REF - KWH/Sq Ft in Cal Yr 1982"/>
        <s v="REF - Adjusted KWH in Cal Yr 1982"/>
        <s v="REF - Adjusted KWH/Capita in Cal Yr 82"/>
        <s v="REF - Adjusted KWH/Sq Ft in Cal Yr 82"/>
        <s v="REF - Frequenc of billing?"/>
        <s v="REF - KWH Components Consistent?"/>
        <s v="REF - KWH Time Series Uninterrupted?"/>
        <s v="REF - Cal YR 1982 between 335-405 days?"/>
        <s v="REF - Tank cap of Non-Elec Water Heater"/>
        <s v="REF - Tank cap of Elec Water Heater"/>
        <s v="REF - Tank Ins in Non-Elec Water Heater"/>
        <s v="REF - Tank Ins in Elec Water Heater"/>
        <s v="REF - TYPE OF AIR CONDITIONING SYSTEM"/>
        <s v="REF - # heating units at site"/>
        <s v="REF - # fuel/heating sys grps at site"/>
        <s v="REF - # heating units in fuel/sys grp 1"/>
        <s v="REF - Fuel used in fuel/sys grp 1"/>
        <s v="REF - sys used in fuel/sys grp 1"/>
        <s v="REF - # heating units in fuel/sys grp 2"/>
        <s v="REF - Fuel used in fuel/sys grp 2"/>
        <s v="REF - sys used in fuel/sys grp 2"/>
        <s v="REF - # heating units in fuel/sys grp 3"/>
        <s v="REF - Fuel used in fuel/sys grp 3"/>
        <s v="REF - sys used in fuel/sys grp 3"/>
        <s v="REF - # heating units in fuel/sys grp 4"/>
        <s v="REF - Fuel used in fuel/sys grp 4"/>
        <s v="REF - sys used in fuel/sys grp 4"/>
        <s v="REF - # heating units in fuel/sys grp 5"/>
        <s v="REF - Fuel used in fuel/sys grp 5"/>
        <s v="REF - sys used in fuel/sys group 5"/>
        <s v="REF - SPACE HEATING FUEL USED MOST"/>
        <s v="REF - Wood heat used?"/>
        <s v="REF - Tank cap of Primary Water Heater"/>
        <s v="REF - Q76-FUEL TYPE USED IN WATER HEAT"/>
        <s v="REF - Number of Primary Water Heaters"/>
        <s v="REF - Solar Assist/Primary Water Heater"/>
        <s v="REF - Q0-1-TEMP OF HOT WATER"/>
        <s v="REF - ENERGY EFFICIENCY OF HOME"/>
        <s v="REF - Temp of home when awake"/>
        <s v="REF - Temp of home when asleep"/>
        <s v="REF - Temp of home when not home"/>
        <s v="REF - # OF RESIDENTS"/>
        <s v="REF - # in household &lt; 6 yrs old"/>
        <s v="REF - # in household 6 to 17 yrs old"/>
        <s v="REF - # occupants 18 - 65 yrs old"/>
        <s v="REF - # in household &gt; 65 yrs old"/>
        <s v="REF - Income - standardized levels"/>
        <s v="REF - Age of oldest household member"/>
        <s v="REF - Educatio of most educated member"/>
        <s v="REF - AT HOME FORM 9 TO 5"/>
        <s v="REF - PESHE Status 0 - no, 1 - yes"/>
        <s v="REF - OWNERSHI STATUS"/>
        <s v="REF - ESTIMATE YEAR DWELLING BUILT"/>
        <s v="REF - ORIGINAL UTILITY SERVING SITE"/>
        <s v="REF - ORIGINAL ZIPCODE"/>
        <s v="REF - GEOGRAPH AREA"/>
        <s v="REF - STUDY_1"/>
        <s v="REF - STUDY_2"/>
        <s v="REF - CLIMATE_"/>
        <s v="Occupants same in 83 and 86"/>
        <s v="REF - CURRENT UTILITY SERVING SITE"/>
        <s v="REF - CURRENT ZIPCODE"/>
        <s v="REF - YEAR MOVED IN"/>
        <s v="REF - Urban/Ru Indicator"/>
        <s v="REF - Occupant same in 83 and 85"/>
        <s v="REF - Occupant same in 83 and 86"/>
        <s v="REF - Occupant same in 85 and 86"/>
        <s v="REF - Occupant same in 86 and 87"/>
        <s v="REF - Number of rooms not heated"/>
        <s v="REF - Number of rooms"/>
        <s v="REF - FLOOR SQUARE FOOTAGE"/>
        <s v="REF - Area of UnCOND Zone/Total"/>
        <s v="REF - Volumne of COND Zone/Total"/>
        <s v="REF - Volumne of UnCOND Zone/Total"/>
        <s v="REF - FLOOR UA"/>
        <s v="REF - Number/A Windows"/>
        <s v="REF - Gross Area/All Windows"/>
        <s v="REF - Net Area/All Windows"/>
        <s v="REF - Area New Caulked/All Windows"/>
        <s v="REF - Area Old Caulked/All Windows"/>
        <s v="REF - Area Weatherstripped/All Windows"/>
        <s v="REF - Gross Area/North"/>
        <s v="REF - Net Area/North"/>
        <s v="REF - Area New Caulked/North"/>
        <s v="REF - Area Old Caulked/North"/>
        <s v="REF - Area Weatherstripped/North"/>
        <s v="REF - Gross Area/NE"/>
        <s v="REF - Net Area/NE"/>
        <s v="REF - Area New Caulked/NE"/>
        <s v="REF - Area Old Caulked/NE"/>
        <s v="REF - Area Weatherstripped/NE"/>
        <s v="REF - Gross Area/East"/>
        <s v="REF - Net Area/East"/>
        <s v="REF - Area New Caulked/East"/>
        <s v="REF - Area Old Caulked/East"/>
        <s v="REF - Area Weatherstripped/East"/>
        <s v="REF - Gross Area/SE"/>
        <s v="REF - Net Area/SE"/>
        <s v="REF - Area New Caulked/SE"/>
        <s v="REF - Area Old Caulked/SE"/>
        <s v="REF - Area Weatherstripped/SE"/>
        <s v="REF - Gross Area/South"/>
        <s v="REF - Net Area/South"/>
        <s v="REF - Area New Caulked/South"/>
        <s v="REF - Area Old Caulked/South"/>
        <s v="REF - Area Weatherstripped/South"/>
        <s v="REF - Gross Area/SW"/>
        <s v="REF - Net Area/SW"/>
        <s v="REF - Area New Caulked/SW"/>
        <s v="REF - Area Old Caulked/SW"/>
        <s v="REF - Area Weatherstripped/SW"/>
        <s v="REF - Gross Area/West"/>
        <s v="REF - Net Area/West"/>
        <s v="REF - Area New Caulked/West"/>
        <s v="REF - Area Old Caulked/West"/>
        <s v="REF - Area Weatherstripped/West"/>
        <s v="REF - Gross Area/NW"/>
        <s v="REF - Net Area/NW"/>
        <s v="REF - Area New Caulked/NW"/>
        <s v="REF - Area Old Caulked/NW"/>
        <s v="REF - Area Weatherstripped/NW"/>
        <s v="REF - Gross Area/Horizontal"/>
        <s v="REF - Net Area/Horizontal"/>
        <s v="REF - Area New Caulked/Horizontal"/>
        <s v="REF - Area Old Caulked/Horizontal"/>
        <s v="REF - Area Weatherstripped/Horizontal"/>
        <s v="REF - Gross Area/All Doors"/>
        <s v="REF - Glass Area/All Doors"/>
        <s v="REF - Area New Caulked/All Doors"/>
        <s v="REF - Area Old Caulked/All Doors"/>
        <s v="REF - Area Weatherstripped/All Doors"/>
        <s v="REF - Gross Area/North Dir"/>
        <s v="REF - Glass Area/North Dir"/>
        <s v="REF - Area New Caulked/North Dir"/>
        <s v="REF - Area Old Caulked/North Dir"/>
        <s v="REF - Area Weatherstripped/North Dir"/>
        <s v="REF - Gross Area/NE Dir"/>
        <s v="REF - Glass Area/NE Dir"/>
        <s v="REF - Area New Caulked/NE Dir"/>
        <s v="REF - Area Old Caulked/NE Dir"/>
        <s v="REF - Area Weatherstripped/NE Dir"/>
        <s v="REF - Gross Area/East Dir"/>
        <s v="REF - Glass Area/East Dir"/>
        <s v="REF - Area New Caulked/East Dir"/>
        <s v="REF - Area Old Caulked/East Dir"/>
        <s v="REF - Area Weatherstripped/East Dir"/>
        <s v="REF - Gross Area/SE Dir"/>
        <s v="REF - Glass Area/SE Dir"/>
        <s v="REF - Area New Caulked/SE Dir"/>
        <s v="REF - Area Old Caulked/SE Dir"/>
        <s v="REF - Area Weatherstripped/SE Dir"/>
        <s v="REF - Gross Area/South Dir"/>
        <s v="REF - Glass Area/South Dir"/>
        <s v="REF - Area New Caulked/South Dir"/>
        <s v="REF - Area Old Caulked/South Dir"/>
        <s v="REF - Area Weatherstripped/South Dir"/>
        <s v="REF - Gross Area/SW Dir"/>
        <s v="REF - Glass Area/SW Dir"/>
        <s v="REF - Area New Caulked/SW Dir"/>
        <s v="REF - Area Old Caulked/SW Dir"/>
        <s v="REF - Area Weatherstripped/SW Dir"/>
        <s v="REF - Gross Area/West Dir"/>
        <s v="REF - Glass Area/West Dir"/>
        <s v="REF - Area New Caulked/West Dir"/>
        <s v="REF - Area Old Caulked/West Dir"/>
        <s v="REF - Area Weatherstripped/West Dir"/>
        <s v="REF - Gross Area/NW Dir"/>
        <s v="REF - Glass Area/NW Dir"/>
        <s v="REF - Area New Caulked/NW Dir"/>
        <s v="REF - Area Old Caulked/NW Dir"/>
        <s v="REF - Area Weatherstripped/NW Dir"/>
        <s v="REF - Gross Area/All walls"/>
        <s v="REF - Window-D Area/All walls"/>
        <s v="REF - Window-D Area/North"/>
        <s v="REF - Window-D Area/NE"/>
        <s v="REF - Window-D Area/East"/>
        <s v="REF - Window-D Area/SE"/>
        <s v="REF - Window-D Area/South"/>
        <s v="REF - Window-D Area/SW"/>
        <s v="REF - Window-D Area/West"/>
        <s v="REF - Window-D Area/NW"/>
        <s v="REF - Net Ceil Area/ALL"/>
        <s v="REF - Net Ceil Area/Attic -Fin Ceil"/>
        <s v="REF - Net Ceil Area/No Attic - Fin Ceil"/>
        <s v="REF - Net Ceil Area/No Attic - Vaulted"/>
        <s v="REF - Net Ceil Area/No Attic - Exp Beam"/>
        <s v="REF - Net Ceil Area/Other"/>
        <s v="REF - Avg depth below grade/foundation"/>
        <s v="REF - Perimete length/foundation"/>
        <s v="REF - Free vent area/foundation"/>
        <s v="REF - Avg depth below grade/basement"/>
        <s v="REF - Perimete length/basement"/>
        <s v="REF - Free vent area/basement"/>
        <s v="REF - Avg depth below grade/crawl space"/>
        <s v="REF - Perimete length/crawl space"/>
        <s v="REF - Free vent area/crawl space"/>
        <s v="REF - Avg depth below grade/blocks"/>
        <s v="REF - Perimete length/blocks"/>
        <s v="REF - Free vent area/blocks"/>
        <s v="REF - Avg depth below grade/other"/>
        <s v="REF - Perimete length/other"/>
        <s v="REF - Free vent area/other"/>
        <s v="REF - BASEMENT AREA"/>
        <s v="REF - SLAB AREA"/>
        <s v="REF - NET SQUARE FEET"/>
        <s v="REF - DOOR UA"/>
        <s v="REF - WALL UA"/>
        <s v="REF - CEILING UA"/>
        <s v="REF - BASEMENT UA"/>
        <s v="REF - SLAB UA"/>
        <s v="REF - TOTAL UA"/>
        <s v="REF - Avg depth below grade/slab"/>
        <s v="REF - Perimete length/slab"/>
        <s v="REF - Free vent area/slab"/>
        <s v="Date survey administered to site"/>
        <s v="# REFRIGERATORS IN HOME"/>
        <s v="# FREEZERS IN HOME"/>
        <s v="# DISHWASHERS"/>
        <s v="DISHWASHER WITH SEP HEAT ELEMENT?"/>
        <s v="DISHWASHER WITH ENERGY SAVER SWITCH?"/>
        <s v="# ELECTRIC OVENS IN HOME"/>
        <s v="# OVENS IN HOME"/>
        <s v="# MICROWAVE OVENS IN HOME"/>
        <s v="# STOVE TOP RANGES IN HOME"/>
        <s v="# CLOTHES WAHSERS IN HOME"/>
        <s v="# ELEC CLOTHES DRYERS IN HOME"/>
        <s v="MEDICAL EQUIPMENT ON METER?"/>
        <s v="ELECTRIC WELL PUMP?"/>
        <s v="IRRIGATION PUMPS ON METER?"/>
        <s v="Number of basic appliances"/>
        <s v="ELEC CERAMIC KILN IN HOME?"/>
        <s v="CLOTHES WAHSERS IN HOME?"/>
        <s v="ELEC CLOTHES DRYERS IN HOME?"/>
        <s v="Freezer volume in conditioned space"/>
        <s v="Freezer volume in unconditioned space"/>
        <s v="Refrig volume in unconditioned space"/>
        <s v="Location of 1st refrig"/>
        <s v="Volume of all refrigerators"/>
        <s v="Volume of all freezers"/>
        <s v="Tank Capacity of Non-Elec Water Heater"/>
        <s v="Tank Capacity of Elec Water Heater"/>
        <s v="Tank Ins used by Non-Elec Water Heater"/>
        <s v="Tank Ins used by Elec Water Heater"/>
        <s v="TYPE OF AIR CONDITIONING SYSTEM"/>
        <s v="# heating units at site"/>
        <s v="# fuel/heating sys combinations at site"/>
        <s v="# heating units in fuel/system group 1"/>
        <s v="Fuel used in fuel/system group 1"/>
        <s v="System used in fuel/system group 1"/>
        <s v="# heating units in fuel/system group 2"/>
        <s v="Fuel used in fuel/system group 2"/>
        <s v="System used in fuel/system group 2"/>
        <s v="# heating units in fuel/system group 3"/>
        <s v="Fuel used in fuel/system group 3"/>
        <s v="System used in fuel/system group 3"/>
        <s v="# heating units in fuel/system group 4"/>
        <s v="Fuel used in fuel/system group 4"/>
        <s v="System used in fuel/system group 4"/>
        <s v="# heating units in fuel/system group 5"/>
        <s v="Fuel used in fuel/system group 5"/>
        <s v="System used in fuel/system group 5"/>
        <s v="SPACE HEATING FUEL USED MOST"/>
        <s v="Wood heat used?"/>
        <s v="Tank Capacity of Primary Water Heater"/>
        <s v="Q76-TYPE OF FUEL USED FOR HEATING WATE"/>
        <s v="Number of Primary Water Heaters"/>
        <s v="Solar Assist to Primary Water Heater"/>
        <s v="Q0-1-TEMPERATURE OF HOT WATER"/>
        <s v="HEATING SYSTEM USED MOST OFTEN"/>
        <s v="ENERGY EFFICIENCY OF HOME"/>
        <s v="Temp of home when awake"/>
        <s v="Temp of home when asleep"/>
        <s v="Temp of home when not home"/>
        <s v="# OF RESIDENTS"/>
        <s v="# in household &lt; 6 yrs old"/>
        <s v="# in household 6 to 17 yrs old"/>
        <s v="# occupants 18 - 65 yrs old"/>
        <s v="# in household &gt; 65 yrs old"/>
        <s v="Income - standardized levels"/>
        <s v="Age of oldest household member"/>
        <s v="Education of most educated member"/>
        <s v="AT HOME FORM 9 TO 5"/>
        <s v="PESHE Status 0 - no, 1 - yes"/>
        <s v="OWNERSHIP STATUS"/>
        <s v="ESTIMATED YEAR DWELLING BUILT"/>
        <s v="ORIGINAL UTILITY SERVING SITE"/>
        <s v="ORIGINAL ZIPCODE"/>
        <s v="GEOGRAPHIC AREA"/>
        <s v="STUDY_1"/>
        <s v="STUDY_2"/>
        <s v="CLIMATE_ZONE"/>
        <s v="CURRENT UTILITY SERVING SITE"/>
        <s v="CURRENT ZIPCODE"/>
        <s v="YEAR MOVED IN"/>
        <s v="Urban/Rural Indicator"/>
        <s v="Occupants same in 83 and 85"/>
        <s v="Occupants same in 85 and 86"/>
        <s v="Occupants same in 86 and 87"/>
        <s v="Number of rooms not heated"/>
        <s v="Number of rooms"/>
        <s v="FLOOR SQUARE FOOTAGE"/>
        <s v="Area of Unconditioned Zone/Total"/>
        <s v="Volumne of Conditioned Zone/Total"/>
        <s v="Volumne of Unconditioned Zone/Total"/>
        <s v="FLOOR UA"/>
        <s v="Number/All Windows"/>
        <s v="Gross Area/All Windows"/>
        <s v="Net Area/All Windows"/>
        <s v="Area New Caulked/All Windows"/>
        <s v="Area Old Caulked/All Windows"/>
        <s v="Area Weatherstripped/All Windows"/>
        <s v="Gross Area/North"/>
        <s v="Net Area/North"/>
        <s v="Area New Caulked/North"/>
        <s v="Area Old Caulked/North"/>
        <s v="Area Weatherstripped/North"/>
        <s v="Gross Area/Northeast"/>
        <s v="Net Area/Northeast"/>
        <s v="Area New Caulked/Northeast"/>
        <s v="Area Old Caulked/Northeast"/>
        <s v="Area Weatherstripped/Northeast"/>
        <s v="Gross Area/East"/>
        <s v="Net Area/East"/>
        <s v="Area New Caulked/East"/>
        <s v="Area Old Caulked/East"/>
        <s v="Area Weatherstripped/East"/>
        <s v="Gross Area/Southeast"/>
        <s v="Net Area/Southeast"/>
        <s v="Area New Caulked/Southeast"/>
        <s v="Area Old Caulked/Southeast"/>
        <s v="Area Weatherstripped/Southeast"/>
        <s v="Gross Area/South"/>
        <s v="Net Area/South"/>
        <s v="Area New Caulked/South"/>
        <s v="Area Old Caulked/South"/>
        <s v="Area Weatherstripped/South"/>
        <s v="Gross Area/Southwest"/>
        <s v="Net Area/Southwest"/>
        <s v="Area New Caulked/Southwest"/>
        <s v="Area Old Caulked/Southwest"/>
        <s v="Area Weatherstripped/Southwest"/>
        <s v="Gross Area/West"/>
        <s v="Net Area/West"/>
        <s v="Area New Caulked/West"/>
        <s v="Area Old Caulked/West"/>
        <s v="Area Weatherstripped/West"/>
        <s v="Gross Area/Northwest"/>
        <s v="Net Area/Northwest"/>
        <s v="Area New Caulked/Northwest"/>
        <s v="Area Old Caulked/Northwest"/>
        <s v="Area Weatherstripped/Northwest"/>
        <s v="Gross Area/Horizontal"/>
        <s v="Net Area/Horizontal"/>
        <s v="Area New Caulked/Horizontal"/>
        <s v="Area Old Caulked/Horizontal"/>
        <s v="Area Weatherstripped/Horizontal"/>
        <s v="Gross Area/All Doors"/>
        <s v="Glass Area/All Doors"/>
        <s v="Area New Caulked/All Doors"/>
        <s v="Area Old Caulked/All Doors"/>
        <s v="Area Weatherstripped/All Doors"/>
        <s v="Gross Area/North Dir"/>
        <s v="Glass Area/North Dir"/>
        <s v="Area New Caulked/North Dir"/>
        <s v="Area Old Caulked/North Dir"/>
        <s v="Area Weatherstripped/North Dir"/>
        <s v="Gross Area/Northeast Dir"/>
        <s v="Glass Area/Northeast Dir"/>
        <s v="Area New Caulked/Northeast Dir"/>
        <s v="Area Old Caulked/Northeast Dir"/>
        <s v="Area Weatherstripped/Northeast Dir"/>
        <s v="Gross Area/East Dir"/>
        <s v="Glass Area/East Dir"/>
        <s v="Area New Caulked/East Dir"/>
        <s v="Area Old Caulked/East Dir"/>
        <s v="Area Weatherstripped/East Dir"/>
        <s v="Gross Area/Southeast Dir"/>
        <s v="Glass Area/Southeast Dir"/>
        <s v="Area New Caulked/Southeast Dir"/>
        <s v="Area Old Caulked/Southeast Dir"/>
        <s v="Area Weatherstripped/Southeast Dir"/>
        <s v="Gross Area/South Dir"/>
        <s v="Glass Area/South Dir"/>
        <s v="Area New Caulked/South Dir"/>
        <s v="Area Old Caulked/South Dir"/>
        <s v="Area Weatherstripped/South Dir"/>
        <s v="Gross Area/Southwest Dir"/>
        <s v="Glass Area/Southwest Dir"/>
        <s v="Area New Caulked/Southwest Dir"/>
        <s v="Area Old Caulked/Southwest Dir"/>
        <s v="Area Weatherstripped/Southwest Dir"/>
        <s v="Gross Area/West Dir"/>
        <s v="Glass Area/West Dir"/>
        <s v="Area New Caulked/West Dir"/>
        <s v="Area Old Caulked/West Dir"/>
        <s v="Area Weatherstripped/West Dir"/>
        <s v="Gross Area/Northwest Dir"/>
        <s v="Glass Area/Northwest Dir"/>
        <s v="Area New Caulked/Northwest Dir"/>
        <s v="Area Old Caulked/Northwest Dir"/>
        <s v="Area Weatherstripped/Northwest Dir"/>
        <s v="Gross Area/All walls"/>
        <s v="Window-Door Area/All walls"/>
        <s v="Window-Door Area/North"/>
        <s v="Window-Door Area/Northeast"/>
        <s v="Window-Door Area/East"/>
        <s v="Window-Door Area/Southeast"/>
        <s v="Window-Door Area/South"/>
        <s v="Window-Door Area/Southwest"/>
        <s v="Window-Door Area/West"/>
        <s v="Window-Door Area/Northwest"/>
        <s v="Net Ceil Area/ALL"/>
        <s v="Net Ceil Area/Attic -Fin Ceil"/>
        <s v="Net Ceil Area/No Attic - Fin Ceil"/>
        <s v="Net Ceil Area/No Attic - Vaulted Ceil"/>
        <s v="Net Ceil Area/No Attic - Exp Beam Ceil"/>
        <s v="Net Ceil Area/Other"/>
        <s v="Avg depth below grade/foundation"/>
        <s v="Perimeter length/foundation"/>
        <s v="Free vent area/foundation"/>
        <s v="Avg depth below grade/basement"/>
        <s v="Perimeter length/basement"/>
        <s v="Free vent area/basement"/>
        <s v="Avg depth below grade/crawl space"/>
        <s v="Perimeter length/crawl space"/>
        <s v="Free vent area/crawl space"/>
        <s v="Avg depth below grade/blocks"/>
        <s v="Perimeter length/blocks"/>
        <s v="Free vent area/blocks"/>
        <s v="Avg depth below grade/other"/>
        <s v="Perimeter length/other"/>
        <s v="Free vent area/other"/>
        <s v="BASEMENT AREA"/>
        <s v="SLAB AREA"/>
        <s v="NET SQUARE FEET"/>
        <s v="DOOR UA"/>
        <s v="WALL UA"/>
        <s v="CEILING UA"/>
        <s v="BASEMENT UA"/>
        <s v="SLAB UA"/>
        <s v="TOTAL UA"/>
        <s v="Avg depth below grade/slab"/>
        <s v="Perimeter length/slab"/>
        <s v="Free vent area/slab"/>
        <s v="DATE"/>
        <s v="DAY"/>
        <s v="DAY OF WEEK"/>
        <s v="MONTH"/>
        <s v="SITE ID"/>
        <s v="YEAR"/>
        <s v="ENERGY_EFFICIENCY_1"/>
        <s v="TEMP_AWAKE_2"/>
        <s v="ROOMS_NOT_HEATED_3A"/>
        <s v="BEDROOMS_NOHEAT_COUNT_3B"/>
        <s v="BATHROOMS_NOHEAT_COUNT_3C"/>
        <s v="DENS_NOHEAT_COUNT_3D"/>
        <s v="DININGROOMS_NOHEAT_COUNT_3E"/>
        <s v="FAMILYROOMS_NOHEAT_COUNT_3F"/>
        <s v="KITCHENS_EAT_IN_NOHEAT_COUNT_3G"/>
        <s v="KITCHENS_NO_EAT_NOHEAT_COUNT_3H"/>
        <s v="LIVINGROOMS_NOHEAT_COUNT_3I"/>
        <s v="OTHERSMALLROOMS_NOHEAT_COUNT_3J"/>
        <s v="OTHERLARGEROOMS_NOHEAT_COUNT_3K"/>
        <s v="AWAY_WEEK_4"/>
        <s v="PETS_LET_OUT_5"/>
        <s v="TEMP_68_OR_LESS_6A"/>
        <s v="REDCE_TEMP_TO_120_6B"/>
        <s v="CONSRV_SAVE_MONEY_6C"/>
        <s v="NOONE_HOME_2HOUR_6D"/>
        <s v="MAKE_ENRGY_EFFICNT_6E"/>
        <s v="RT_TO_USE_ENERGY_6F"/>
        <s v="PRICE_OVER_ENRGY_SAVNG_6G"/>
        <s v="CHNGE_LIFE_TO_CONSRV_6H"/>
        <s v="HOUSEHOLD_LT6YRS_COUNT_7A"/>
        <s v="HOUSEHOLD_6TO17YRS_COUNT_7B"/>
        <s v="HOUSEHOLD_18TO65YRS_COUNT_7C"/>
        <s v="HOUSEHOLD_GT65YRS_COUNT_7D"/>
        <s v="AGE_RESPONDENT_8A"/>
        <s v="AGE_OTHER_ADULT_8B"/>
        <s v="SEX_RESPONDENT_9A"/>
        <s v="SEX_OTHER_ADULT_9B"/>
        <s v="EMPLOYED_FULL_RESPONDENT_10A"/>
        <s v="EMPLOY_FULL_OTHER_ADULT_10B"/>
        <s v="SCHOOLING_RESPONDENT_11A"/>
        <s v="SCHOOLING_OTHER_ADULT_11B"/>
        <s v="INCOME_12"/>
        <s v="PERCT_INCOME_TRANSPT_13A"/>
        <s v="PERCT_INCOME_HOUSING_13B"/>
        <s v="PERCT_INCOME_DURABLE_13C"/>
        <s v="PERCT_INCOME_ENERGY_13D"/>
        <s v="PERCT_INCOME_FOOD_13E"/>
        <s v="PERCT_INCOME_CLOTH_13F"/>
        <s v="PERCT_INCOME_REC_13G"/>
        <s v="PERCT_INCOME_MEDIC_13H"/>
        <s v="PERCT_INCOME_SAV_13I"/>
        <s v="PERCT_INCOME_OTHR_13J"/>
        <s v="# rooms not heated"/>
        <s v="# occupants"/>
        <s v="Education level of most educated member"/>
        <s v="PERCEIVED ENERGY EFFICIENCY"/>
        <s v="PERCEIVED ENERGY PRICES PAST"/>
        <s v="PERCEIVED ENERGY PRICES FUTURE"/>
        <s v="# KITCHENS W/ EATING AREA"/>
        <s v="# KITCHENS W/O EATING AREA"/>
        <s v="# DINING ROOMS"/>
        <s v="# LIVING ROOMS"/>
        <s v="# FAMILY/REC ROOMS"/>
        <s v="# DEN/STUDY/LIBRARY/SEWING ROOMS"/>
        <s v="# BEDROOMS"/>
        <s v="# BATHROOMS"/>
        <s v="# ROOMS &lt; 8' X 10'"/>
        <s v="# ROOMS &gt; 8' X 10'"/>
        <s v="# KITCH W/ EAT AREA - MAIN LIVING AREA"/>
        <s v="# KITCH W/O EAT AREA - MAIN LIVING AREA"/>
        <s v="# DINING ROOMS - MAIN LIVING AREA"/>
        <s v="# LIVING ROOMS - MAIN LIVING AREA"/>
        <s v="# FAMILY/REC ROOMS - MAIN LIVING AREA"/>
        <s v="# DEN/STUDY/LIB/SEW RMS - MAIN LIVE AREA"/>
        <s v="# BEDROOMS - MAIN LIVING AREA"/>
        <s v="# BATHROOMS - MAIN LIVING AREA"/>
        <s v="# ROOMS &lt; 8' X 10' - MAIN LIVING AREA"/>
        <s v="# ROOMS &gt; 8' X 10' - MAIN LIVING AREA"/>
        <s v="TEMP WHILE AWAKE"/>
        <s v="MIN TEMP WHILE AWAKE"/>
        <s v="MAX TEMP WHILE AWAKE"/>
        <s v="TEMP WHILE ASLEEP"/>
        <s v="MIN TEMP WHILE ASLEEP"/>
        <s v="MAX TEMP WHILE ASLEEP"/>
        <s v="# KITCH W/ EAT AREA - HIGHER TEMP"/>
        <s v="# KITCH W/O EAT AREA - HIGHER TEMP"/>
        <s v="# DINING ROOMS - HIGHER TEMP"/>
        <s v="# LIVING ROOMS - HIGHER TEMP"/>
        <s v="# FAMILY/REC ROOMS - HIGHER TEMP"/>
        <s v="# DEN/STUDY/LIB/SEW RMS - HIGHER TEMP"/>
        <s v="# BEDROOMS - HIGHER TEMP"/>
        <s v="# BATHROOMS - HIGHER TEMP"/>
        <s v="# ROOMS &lt; 8' X 10' - HIGHER TEMP"/>
        <s v="# ROOMS &gt; 8' X 10' - HIGHER TEMP"/>
        <s v="# KITCH W/ EAT AREA - LOWER TEMP"/>
        <s v="# KITCH W/O EAT AREA - LOWER TEMP"/>
        <s v="# DINING ROOMS - LOWER TEMP"/>
        <s v="# LIVING ROOMS - LOWER TEMP"/>
        <s v="# FAMILY/REC ROOMS - LOWER TEMP"/>
        <s v="# DEN/STUDY/LIB/SEW RMS - LOWER TEMP"/>
        <s v="# BEDROOMS - LOWER TEMP"/>
        <s v="# BATHROOMS - LOWER TEMP"/>
        <s v="# ROOMS &lt; 8' X 10' - LOWER TEMP"/>
        <s v="# ROOMS &gt; 8' X 10' - LOWER TEMP"/>
        <s v="# KITCH W/ EAT AREA - CLOSED OFF"/>
        <s v="# KITCH W/O EAT AREA - CLOSED OFF"/>
        <s v="# DINING ROOMS - CLOSED OFF"/>
        <s v="# LIVING ROOMS - CLOSED OFF"/>
        <s v="# FAMILY/REC ROOMS - CLOSED OFF"/>
        <s v="# DEN/STUDY/LIB/SEW RMS - CLOSED OFF"/>
        <s v="# BEDROOMS - CLOSED OFF"/>
        <s v="# BATHROOMS - CLOSED OFF"/>
        <s v="# ROOMS &lt; 8' X 10' - CLOSED OFF"/>
        <s v="# ROOMS &gt; 8' X 10' - CLOSED OFF"/>
        <s v="ADDITIONS SINCE 9/85"/>
        <s v="ADDITION SQUARE FOOTAGE"/>
        <s v="ADDITION COMPLETED MONTH"/>
        <s v="ADDITION COMPLETED YEAR"/>
        <s v="USED WOOD HEAT"/>
        <s v="# FREESTANDING WOODSTOVES USED"/>
        <s v="# FIREPLACE INSERTS USED"/>
        <s v="# WOOD FURNACES USED"/>
        <s v="# FIREPLACE WITH HEATOLATOR USED"/>
        <s v="# FIREPLACE W/O HEATOLATOR/INSERT USED"/>
        <s v="# OTHER WOOD BURNING EQUIPMENT USED"/>
        <s v="HEAT FUEL USED MOST"/>
        <s v="SOMEONE HOME 9:00 - 5:00"/>
        <s v="# REFRIGERATORS"/>
        <s v="# FREEZERS"/>
        <s v="# STOVE TOPS"/>
        <s v="# NATURAL GAS STOVE TOPS"/>
        <s v="# ELECTRIC STOVE TOPS"/>
        <s v="# OTHER FUEL STOVE TOPS"/>
        <s v="# OVENS"/>
        <s v="# ELECTRIC OVENS"/>
        <s v="# OTHER FUEL OVENS"/>
        <s v="# MICROWAVE OVENS"/>
        <s v="# CLOTHES WASHERS"/>
        <s v="# CLOTHES DRYERS"/>
        <s v="# NATURAL GAS CLOTHES DRYERS"/>
        <s v="# ELECTRIC CLOTHES DRYERS"/>
        <s v="# REFRIGERATORS PURCHASED"/>
        <s v="# FREEZERS PURCHASED"/>
        <s v="# STOVE TOPS PURCHASED"/>
        <s v="# OVENS PURCHASED"/>
        <s v="# MICROWAVE OVENS PURCHASED"/>
        <s v="# DISHWASHERS PURCHASED"/>
        <s v="# CLOTHES WASHERS PURCHASED"/>
        <s v="# CLOTHES DRYERS PURCHASED"/>
        <s v="ADDED ROOF/CEILING INSULATION"/>
        <s v="ADDED WALL INSULATION"/>
        <s v="ADDED FLOOR INSULATION"/>
        <s v="INSTALLED STORM WINDOWS"/>
        <s v="INSTALLED DOUBLE/TRIPLE PANE WINDOWS"/>
        <s v="INSTALLED WOODSTOVE/FIREPLACE INSERT"/>
        <s v="ADDED WATER HEATER WRAP"/>
        <s v="ADDED HOT WATER PIPE INSULATION"/>
        <s v="REDUCED WATER HEATER TEMP"/>
        <s v="REDUCED HOME HEATING TEMP"/>
        <s v="# PEOPLE &lt; 6 YEARS"/>
        <s v="# PEOPLE 6-17 YEARS"/>
        <s v="# PEOPLE 18-25 YEARS"/>
        <s v="# PEOPLE 26-35 YEARS"/>
        <s v="# PEOPLE 36-55 YEARS"/>
        <s v="# PEOPLE 56-65 YEARS"/>
        <s v="# PEOPLE &gt; 65 YEARS"/>
        <s v="INDUSTRY EMPLOYED - FIRST HOUSEHOLDER"/>
        <s v="INDUSTRY EMPLOYED - SECOND HOUSEHOLDER"/>
        <s v="TYPE WORK - FIRST HOUSEHOLDER"/>
        <s v="TYPE WORK - SECOND HOUSEHOLDER"/>
        <s v="SCHOOLING - FIRST HOUSEHOLDER"/>
        <s v="SCHOOLING - SECOND HOUSEHOLDER"/>
        <s v="OCCUPANTS NUMBER"/>
        <s v="AVERAGE TEMP AWAKE"/>
        <s v="AVERAGE TEMP ASLEEP"/>
        <s v="APPLIANCE INDEX"/>
        <s v="# ROOMS"/>
        <s v="SURVEY DATE"/>
        <s v="Number of rooms/main living area"/>
        <s v="Number of rooms/other living area"/>
        <s v="Number of rooms/higher temp"/>
        <s v="Number of rooms/lower temp"/>
        <s v="Number of rooms/close off"/>
        <s v="Household Age/Oldest Member"/>
        <s v="Household Education/Most Educated Member"/>
        <s v="Number of Recent Conservation Actions"/>
        <s v="# Occupants 18 - 65 years old"/>
        <s v="Clothes washer used at site?"/>
        <s v="Clothes dryer used at site?"/>
        <s v="YR_HOME_BLT_1"/>
        <s v="YR_MOVED_TO_HOME_2A"/>
        <s v="MON_MOVED_TO_HOME_1984_PLUS_2B"/>
        <s v="ELECTRICITY_PRICES_IN_5_YRS_3"/>
        <s v="LIVING_AREA_TEMP_WHILE_HOME_6"/>
        <s v="SLEEP_TEMP_OF_LIVING_AREA_7"/>
        <s v="TOTAL_KITCH_WITH_EAT_AREA_4A"/>
        <s v="KITCH_EAT_PART_OF_LIVING_5A"/>
        <s v="KITCH_EAT_HIGHER_TEMP_8A"/>
        <s v="KITCH_EAT_LOWER_TEMP_9A"/>
        <s v="KITCH_EAT_CLOSED_10A"/>
        <s v="TOTAL_KITCH_NO_EAT_AREA_4B"/>
        <s v="KITCH_NO_EAT_LIVING_AREA_5B"/>
        <s v="KITCH_NO_EAT_HIGHER_TEMP_8B"/>
        <s v="KITCH_NO_EAT_LOWER_TEMP_9B"/>
        <s v="KITCH_NO_EAT_CLOSED_10B"/>
        <s v="TOTAL_DINING_ROOMS_4C"/>
        <s v="DINING_ROOMS_LIVING_AREA_5C"/>
        <s v="DINING_ROOMS_HIGHER_TEMP_8C"/>
        <s v="DINING_ROOMS_LOWER_TEMP_9C"/>
        <s v="DINING_ROOMS_CLOSED_10C"/>
        <s v="TOTAL_LIVING_ROOMS_4D"/>
        <s v="LIVING_ROOMS_LIVING_AREA_5D"/>
        <s v="LIVING_ROOMS_HIGHER_TEMP_8D"/>
        <s v="LIVING_ROOMS_LOWER_TEMP_9D"/>
        <s v="LIVING_ROOMS_CLOSED_10D"/>
        <s v="TOTAL_FAMILY_ROOMS_4E"/>
        <s v="FAMILY_ROOMS_LIVING_AREA_5E"/>
        <s v="FAMILY_ROOMS_HIGHER_TEMP_8E"/>
        <s v="FAMILY_ROOMS_LOWER_TEMP_9E"/>
        <s v="FAMILY_ROOMS_CLOSED_10E"/>
        <s v="TOTAL_DEN_STUDY_LIB_4F"/>
        <s v="DEN_STUDY_LIB_LIVING_AREA_5F"/>
        <s v="DEN_STUDY_LIB_HIGHER_TEMP_8F"/>
        <s v="DEN_STUDY_LIB_LOWER_TEMP_9F"/>
        <s v="DEN_STUDY_LIB_CLOSED_10F"/>
        <s v="TOTAL_BEDROOMS_4G"/>
        <s v="BEDROOMS_LIVING_AREA_5G"/>
        <s v="BEDROOMS_HIGHER_TEMP_8G"/>
        <s v="BEDROOMS_LOWER_TEMP_9G"/>
        <s v="BEDROOMS_CLOSED_10G"/>
        <s v="TOTAL_BATH_4H"/>
        <s v="BATH_LIVING_AREA_5H"/>
        <s v="BATH_HIGHER_TEMP_8H"/>
        <s v="BATH_LOWER_TEMP_9H"/>
        <s v="BATH_CLOSED_10H"/>
        <s v="TOTAL_OTH_SMALL_ROOMS_4I"/>
        <s v="SMALL_ROOMS_LIVING_AREA_5I"/>
        <s v="SMALL_ROOMS_HIGHER_TEMP_8I"/>
        <s v="SMALL_ROOMS_LOWER_TEMP_9I"/>
        <s v="SMALL_ROOMS_CLOSED_10I"/>
        <s v="TOTAL_OTH_LARGE_ROOMS_4J"/>
        <s v="LARGE_ROOMS_LIVING_AREA_5J"/>
        <s v="LARGE_ROOMS_HIGHER_TEMP_8J"/>
        <s v="LARGE_ROOMS_LOWER_TEMP_9J"/>
        <s v="LARGE_ROOMS_CLOSED_10J"/>
        <s v="SOMEONE_HOME_HOUSE_HEATED_11"/>
        <s v="ADDS_NEED_HEAT_SINCE_87_12"/>
        <s v="SQUARE_FOOTAGE_HEATED_ADD_13"/>
        <s v="MON_HEATED_ADD_COMPLETED_14A"/>
        <s v="YR_HEATED_ADD_DONE_14B"/>
        <s v="HEAT_WITH_WOOD_15"/>
        <s v="NUM_OF_WDSTOVE_FREESTAND_16A"/>
        <s v="NUM_FIREPLACE_WITH_INSRT_16B"/>
        <s v="NUM_WOOD_FURNACE_16C"/>
        <s v="NUM_FIREPLACE_WITH_HEATLTR_16D"/>
        <s v="NUM_FIREPLACE_W_O_HEATLTR_16E"/>
        <s v="NUM_OTH_WOOD_EQUIP_16F"/>
        <s v="FUEL_USED_MOST_TO_HEAT_17"/>
        <s v="NUM_REFRIGERATORS_USED_18A"/>
        <s v="NUM_SEPARATE_FREEZERS_USED_18B"/>
        <s v="NUM_STOVE_TOPS_USED_18C"/>
        <s v="NUM_OVENS_USED_18D"/>
        <s v="NUM_MICROWAVE_OVENS_USED_18E"/>
        <s v="NUM_DISHWASHERS_USED_18F"/>
        <s v="NUM_CLOTHES_WASHERS_USED_18G"/>
        <s v="NUM_CLOTHES_DRIERS_USED_18H"/>
        <s v="BATH_MAJOR_REMODEL_ADD_19A"/>
        <s v="KITCH_MAJOR_REMODEL_ADD_19B"/>
        <s v="BATH_NRG_EFF_LIGHTS_ADD_19C"/>
        <s v="KITCH_NRG_EFF_LIGHTS_ADD_19D"/>
        <s v="BATH_LOW_FLOW_SHOWER_ADD_19E"/>
        <s v="KITCH_EFFIC_APPLIANCES_ADD_19F"/>
        <s v="OTH_ADDS_TO_KITCH_BATH_19G"/>
        <s v="STRUCT_CHANGE_BASEMENT_20A"/>
        <s v="STRUCT_CHANGE_FLOOR_SPACE_20B"/>
        <s v="STRUCT_CHANGE_ADD_WALLS_20C"/>
        <s v="STRUCT_CHANGE_REMOVE_WALLS_20D"/>
        <s v="STRUCT_CHANGE_OTH_20E"/>
        <s v="PAST_YR_REPLACE_WINDOWS_21A"/>
        <s v="SINCE_BLT_REPLACE_WINDOWS_21B"/>
        <s v="PAST_YR_REPLACE_DOORS_21C"/>
        <s v="SINCE_BLT_REPLACE_DOORS_21D"/>
        <s v="PAST_YR_REPLACE_HEAT_SYS_21E"/>
        <s v="SINCE_BLT_REPLACE_HEAT_SYS_21F"/>
        <s v="PAST_YR_WTHRSTRP_WINDOWS_21G"/>
        <s v="SINCE_BLT_WTHRSTRP_WIND_21H"/>
        <s v="PAST_YR_WTHRSTRP_DOORS_21I"/>
        <s v="SINCE_BLT_WTHRSTRP_DOORS_21J"/>
        <s v="PAST_YR_ADD_STRM_WINDOWS_21K"/>
        <s v="SINCE_BLT_ADD_STRM_WINDOWS_21L"/>
        <s v="PAST_YR_ADD_STRM_DOORS_21M"/>
        <s v="SINCE_BLT_ADD_STRM_DOORS_21N"/>
        <s v="PAST_YR_ADD_ATTIC_INSUL_21O"/>
        <s v="SINCE_BLT_ADD_ATTIC_INSUL_21P"/>
        <s v="PAST_YR_ADD_WALL_INSUL_21Q"/>
        <s v="SINCE_BLT_ADD_WALL_INSUL_21R"/>
        <s v="PAST_YR_ADD_FLOOR_INSUL_21S"/>
        <s v="SINCE_BLT_ADD_FLOOR_INSUL_21T"/>
        <s v="PAST_YR_ADD_WDSTOVE_INSRT_21U"/>
        <s v="SINCE_BLT_ADD_WDSTOVE_INSRT_21V"/>
        <s v="PAST_YR_ADD_WTR_HT_INSUL_21W"/>
        <s v="SINCE_BLT_ADD_WTR_HT_INSUL_21X"/>
        <s v="PAST_YR_ADD_WTR_PIP_INSUL_21Y"/>
        <s v="SINCE_BLT_ADD_WTR_PIP_INSUL_21Z"/>
        <s v="PAST_YR_RED_HOT_WTR_TEMP_21AA"/>
        <s v="SINCE_BLT_RED_HOT_WTR_TEMP_21BB"/>
        <s v="PAST_YR_RED_HOME_HEAT_21CC"/>
        <s v="SINCE_BLT_RED_HOME_HEAT_21DD"/>
        <s v="NUM_UNDER_6_YRS_OLD_IN_HH_22A"/>
        <s v="NUM_6_TO_17_IN_HH_22B"/>
        <s v="NUM_18_TO_25_IN_HH_22C"/>
        <s v="NUM_26_TO_35_IN_HH_22D"/>
        <s v="NUM_36_TO_55_IN_HH_22E"/>
        <s v="NUM_56_TO_65_IN_HH_22F"/>
        <s v="NUM_OVER_65_IN_HH_22G"/>
        <s v="RESPONDENT_INDUSTRY_23A"/>
        <s v="SECOND_IN_HOUSE_INDUSTRY_23B"/>
        <s v="RESPONDENT_TYPE_OF_JOB_24A"/>
        <s v="SECOND_IN_HOUSE_TYPE_OF_JOB_24B"/>
        <s v="RESPONDENT_SCHOOLING_25A"/>
        <s v="SECOND_IN_HOUSE_SCHOOLING_25B"/>
        <s v="TOTAL_COMBINED_INCOME_1987_26"/>
        <s v="LATER_ENTRY"/>
        <s v="END_USE_CODE"/>
        <s v="AG_EQUATIONS (SEGMENT #1)"/>
        <s v="AG_EQUATIONS (SEGMENT #2)"/>
        <s v="AG_EQUATIONS (SEGMENT #3)"/>
        <s v="AG_EQUATIONS (SEGMENT #4)"/>
        <s v="AG_EQUATIONS (SEGMENT #5)"/>
        <s v="MESSAGES (SEGMENT #1)"/>
        <s v="MESSAGES (SEGMENT #2)"/>
        <s v="MESSAGES (SEGMENT #3)"/>
        <s v="UTILITY_TYPE"/>
        <s v="RESIDENCE_VINTAGE"/>
        <s v="RESIDENCE_SIZE"/>
        <s v="RESIDENCE_SIZE_COND"/>
        <s v="HEATING_SYS_USED_MOST"/>
        <s v="HEATING_SYS_ELEC_AVLBL"/>
        <s v="HEATING_WOOD_USE"/>
        <s v="HEATING_SYS_WOOD_AVLBL"/>
        <s v="OCCUPANTS_NUMBER"/>
        <s v="OCCUPANTS_INCOME"/>
        <s v="OCCUPANTS_EDUCATION"/>
        <s v="APPLNCE_BASIC_ELEC_INDX"/>
        <s v="EQUIP_SPCL_ELEC_INDX"/>
        <s v="HOUSEHOLD_STRUCTURE"/>
        <s v="HEATING_SYS_FOSSFUEL_AVLBL"/>
        <s v="WATER_HEATER_VOLUME"/>
        <s v="WATER_HEATER_TAPTEMP"/>
        <s v="PERCEIVED_ENERGY_EFF_RES"/>
        <s v="AIR_COND_AREA"/>
        <s v="AIR_COND_SYS_AVLBL"/>
        <s v="REFRIGERATION_VOLUME"/>
        <s v="REFRIGERATION_VOLUME_COND"/>
        <s v="WATER_HEATER_AUX_FEATURES"/>
        <s v="WATER_HEATER_SPCL_INDX"/>
        <s v="SOUTH_EXP_WALLS"/>
        <s v="SOUTH_EXP_WINDOWS"/>
        <s v="SOUTHWEST_EXP_WALLS"/>
        <s v="SOUTHWEST_EXP_WINDOWS"/>
        <s v="SOUTHEAST_EXP_WALLS"/>
        <s v="SOUTHEAST_EXP_WINDOWS"/>
        <s v="RECORD_BEGIN_DATE"/>
        <s v="RECORD_END_DATE"/>
        <s v="SOURCE_UTILITY_TYPE"/>
        <s v="SOURCE_RESIDENCE_VINTAGE"/>
        <s v="SOURCE_RESIDENCE_SIZE"/>
        <s v="SOURCE_RESIDENCE_SIZE_COND"/>
        <s v="SOURCE_HEATING_SYS_USED_MOST"/>
        <s v="SOURCE_HEATING_SYS_ELEC_AVLBL"/>
        <s v="SOURCE_HEATING_WOOD_USE"/>
        <s v="SOURCE_HEATING_SYS_WOOD_AVLBL"/>
        <s v="SOURCE_OCCUPANTS_NUMBER"/>
        <s v="SOURCE_OCCUPANTS_INCOME"/>
        <s v="SOURCE_OCCUPANTS_EDUCATION"/>
        <s v="SOURCE_APPLNCE_BASIC_ELEC_INDX"/>
        <s v="SOURCE_EQUIP_SPCL_ELEC_INDX"/>
        <s v="SOURCE_HOUSEHOLD_STRUCTURE"/>
        <s v="SRCE_HEATING_SYS_FOSSFUEL_AVLBL"/>
        <s v="SOURCE_WATER_HEATER_VOLUME"/>
        <s v="SOURCE_WATER_HEATER_TAPTEMP"/>
        <s v="SOURCE_PERCIEVED_ENERGY_EFF_RES"/>
        <s v="SOURCE_AIR_COND_AREA"/>
        <s v="SOURCE_AIR_COND_SYS_AVLBL"/>
        <s v="SOURCE_REFRIGERATION_VOLUME"/>
        <s v="SRCE_REFRIGERATION_VOLUME_COND"/>
        <s v="SRCE_WATER_HEATER_AUX_FEATURES"/>
        <s v="SOURCE_WATER_HEATER_SPCL_INDX"/>
        <s v="SOURCE_SOUTH_EXP_WALLS"/>
        <s v="SOURCE_SOUTH_EXP_WINDOWS"/>
        <s v="SOURCE_SOUTHWEST_EXP_WALLS"/>
        <s v="SOURCE_SOUTHWEST_EXP_WINDOWS"/>
        <s v="SOURCE_SOUTHEAST_EXP_WALLS"/>
        <s v="SOURCE_SOUTHEAST_EXP_WINDOWS"/>
        <s v="Q1A-SHARE ELECTRIC METER"/>
        <s v="Q1B-SEPARATE COOKING FACILITIES"/>
        <s v="Q2-TYPE OF DWELLING"/>
        <s v="Q3-NUMBER OF HOUSING UNITS IN BUILDING"/>
        <s v="Q4-DETACHED OR ATTACHED IF 2-4 UNITS"/>
        <s v="Q5-MEANS OF PAYMENT FOR HOUSING"/>
        <s v="Q6P1-FURNISHED WITH REFRIGERATOR"/>
        <s v="Q6P2-FURNISHED WITH BURNERS"/>
        <s v="Q6P3-FURNISHED WITH OVEN"/>
        <s v="Q6P4-FURNISHED WITH CLOTHES WASHER"/>
        <s v="Q6P5-FURNISHED WITH CLOTHES DRYER"/>
        <s v="Q6P6-FURNISHED WITH DISHWASHER"/>
        <s v="Q7-BEGINNING YEAR OF PRESENT RESIDENCE"/>
        <s v="Q8A-EST START YEAR OF PRESENT RESIDENCE"/>
        <s v="Q9-HHLDERS PRIOR TO MOVE-IN"/>
        <s v="Q10-START YEAR FOR RESIDENCE OF OTHERS"/>
        <s v="Q11-EST YEAR FOR RESIDENCE OF OTHERS"/>
        <s v="Q12YR-IF 1981-1983 THEN YEAR"/>
        <s v="Q12MO-BEGINNING MONTH OF PRESENT RESIDEN"/>
        <s v="Q13-NEW HOUSE WHEN FIRST OCCUPIED"/>
        <s v="Q14-YEAR DWELLING BUILT"/>
        <s v="Q15-YEAR DWELLING BUILT-ESTIM"/>
        <s v="Q16-DWELLING SUBSTANTIALLY RENOVATED"/>
        <s v="Q17A-NO OF ROOMS-LIVING ROOM"/>
        <s v="Q18A-NO HEAT-NO LIVING ROOMS"/>
        <s v="Q17B-NO OF ROOMS-DINING"/>
        <s v="Q18B-NO HEAT-NO DINING ROOM"/>
        <s v="Q17C-NO OF ROOMS-KITCHEN WITH EATING"/>
        <s v="Q18C-NO HEAT-NO KITCHEN WITH EATING"/>
        <s v="Q17D-NO OF ROOMS-KITCHEN WITHOUT EATING"/>
        <s v="Q18D-NO HEAT-NO KITCHEN WITHOUT EATING"/>
        <s v="Q17E-NO OF ROOMS-BEDROOM"/>
        <s v="Q18E-NO HEAT-NO BEDROOM"/>
        <s v="Q17F-NO OF ROOMS-DEN"/>
        <s v="Q18F-NO HEAT-NO DEN"/>
        <s v="Q17G-NO OF ROOMS-FAMILY ROOM"/>
        <s v="Q18G-NO HEAT-NO FAMILY ROOM"/>
        <s v="Q17H-NO OF ROOMS-UTILITY ROOM"/>
        <s v="Q18H-NO HEAT-NO UTILITY ROOM"/>
        <s v="Q17I-NO OF ROOMS-OTHER SMALL ROOMS"/>
        <s v="Q18I-NO HEAT-NO OTHER SMALL ROOMS"/>
        <s v="Q17J-NO OF ROOMS-OTHER LARGE ROOMS"/>
        <s v="Q18J-NO HEAT-NO OTHER LARGE ROOMS"/>
        <s v="Q17TOT-NUMBER OF ROOMS IN LIVING SPACE"/>
        <s v="Q18TOT-NUMBER OF CLOSED OFF-UNHEATED ROO"/>
        <s v="Q18AA-ANY ROOMS NOT HEATED IN COLD WEATH"/>
        <s v="Q19-ENERGY EFFICIENCY OF HOME"/>
        <s v="Q20A-THOUGHTS ON ENVIRONMENTAL POLLUTION"/>
        <s v="Q20B-THOUGHTS ON COST OF ENERGY"/>
        <s v="Q20C-THOUGHTS ON UNEMPLOYMENT"/>
        <s v="Q20D-THOUGHTS ON SCARCITY OF ENERGY"/>
        <s v="Q20E-THOUGHTS ON INFLATION"/>
        <s v="Q20F-THOUGHTS ON CRIME"/>
        <s v="Q21A-COST PROBLEM-ELECTRICITY"/>
        <s v="Q21AA-SCARCITY PROBLEM-ELECTRICITY"/>
        <s v="Q21B-COST PROBLEM-NATURAL GAS"/>
        <s v="Q21BA-SCARCITY PROBLEM-NATURAL GAS"/>
        <s v="Q21C-COST PROBLEM-HEATING OIL"/>
        <s v="Q21CA-SCARCITY PROBLEM-HEATING OIL"/>
        <s v="Q21D-COST PROBLEM-GASOLINE"/>
        <s v="Q21DA-SCARCITY PROBLEM-GASOLINE"/>
        <s v="Q21E-COST PROBLEM-WOOD"/>
        <s v="Q21EA-SCARCITY PROBLEM-WOOD"/>
        <s v="Q22A-STATEMENTS-COMFORTABLE AT OR LT 68"/>
        <s v="Q22B-STATEMENTS-REDUCING WATER TEMP SAV"/>
        <s v="Q22C-STATEMENTS-CONSERVE ENERGY SAVES"/>
        <s v="Q22D-TURNING DOWN TEMP IS WORTHWHILE"/>
        <s v="Q22E-HARD TO MAKE HOME ENERGY EFFICIENT"/>
        <s v="Q22F-RIGHT TO USE ENERGY"/>
        <s v="Q22G-PRICE IS MORE IMPORTANT THEN ENERG"/>
        <s v="Q22H-CONSERVING ENERGY CHANGE IN LIFE"/>
        <s v="Q23A-HEARD OF FEDERAL TAX CREDIT"/>
        <s v="Q24A-MADE USE OF FEDERAL TAX CREDIT"/>
        <s v="Q23B-HEARD OF STATE TAX BENEFIT"/>
        <s v="Q24B-MADE USE OF STATE TAX BENEFIT"/>
        <s v="Q23C-HEARD OF LOW INTEREST LOAN"/>
        <s v="Q24C-MADE USE OF LOW INTEREST LOAN"/>
        <s v="Q30BA-ACTION-OUTSIDE WALL INSUL"/>
        <s v="Q31AA-MAY 1980-OUTSIDE WALL INSUL"/>
        <s v="Q30BB-ACTION-ROOF INSUL"/>
        <s v="Q31AB-MAY 1980-ROOF INSUL"/>
        <s v="Q30BC-ACTION-FLOOR INSUL"/>
        <s v="Q31AC-MAY 1980-FLOOR INSUL"/>
        <s v="Q30BD-ACTION-INSUL HEAT DUCTS"/>
        <s v="Q31AD-MAY 1980-INSUL HEAT DUCTS"/>
        <s v="Q30BE-ACTION-STORM DOORS"/>
        <s v="Q31AE-MAY 1980-STORM DOORS"/>
        <s v="Q30BF-ACTION-STORM WINDOWS"/>
        <s v="Q31AF-MAY 1980-STORM WINDOWS"/>
        <s v="Q30BG-ACTION-PLASTIC"/>
        <s v="Q31AG-MAY 1980-PLASTIC"/>
        <s v="Q30BH-WRAP HEATER"/>
        <s v="Q31AH-MAY 1980-WRAP WATER HEAT"/>
        <s v="Q30BI-ACTION-INSUL WATER PIPES"/>
        <s v="Q31AI-MAY 1980-INSUL WATER PIPES"/>
        <s v="Q30BJ-ACTION-WEATHERSTRIPPING"/>
        <s v="Q31AJ-MAY 1980-WEATHERSTRIPPING"/>
        <s v="Q30BK-ACTION-CAULKING"/>
        <s v="Q31AK-MAY 1980-CAULKING"/>
        <s v="Q30BL-ACTION-REDUCE H2O TEMP"/>
        <s v="Q31AL-MAY 1980-REDUCE H2O TEMP"/>
        <s v="Q30BM-ACTION-REDUCE HOME TEMP"/>
        <s v="Q31AM-MAY 1980-REDUCE HOME TEMP"/>
        <s v="Q30BN-ACTION-AUTO SETBACK THERM"/>
        <s v="Q31AN-MAY 1980-AUTO SETBACK THERM"/>
        <s v="Q30BO-ACTION-OTHER"/>
        <s v="Q31AO-MAY 1980-OTHER"/>
        <s v="Q32-PERCENT INSULATION-OUTSIDE WALLS"/>
        <s v="Q33-ADDED OUTSIDE WALL INSUL"/>
        <s v="Q34-PERCENT INSUL ROOF-CEILING-ATTIC"/>
        <s v="Q35-ADDED-ROOF-CEILING-ATTIC INSUL"/>
        <s v="Q36A-TYPE OF FOUNDATION-BASEMENT"/>
        <s v="Q36B-TYPE OF FOUNDATION-CRAWL SPACE ENC"/>
        <s v="Q36C-TYPE OF FOUNDATION-CRAWL SPACE OPE"/>
        <s v="Q36D-TYPE OF FOUNDATION-CONCRETE SLAB"/>
        <s v="Q36E-TYPE OF FOUNDATION-OTHER"/>
        <s v="Q37-PERCENT OF BASEMENT HEATED"/>
        <s v="Q38-PERCENT AREA ABOVE BASEMENT INSUL"/>
        <s v="Q39-ADDED INSUL ABOVE UNHEAT BASEMENT"/>
        <s v="Q40-PERCENT HEATED WALLS-BASEMENT INSU"/>
        <s v="Q41-ADDED INSULATION BASEMENT WALLS"/>
        <s v="Q42-NUMBER OF DOORS TO UNHEATED AREA"/>
        <s v="Q43-NUMBER OF OUTSIDE STORM DOORS"/>
        <s v="Q44-NUMBER OF SLIDING GLASS DOORS"/>
        <s v="Q45-DOORS WITH INSULATING GLASS"/>
        <s v="Q46P1-WINDOWS-INSULATED OR THERMOPANE"/>
        <s v="Q46P2-STORM WINDOWS"/>
        <s v="Q46P3-PLASTIC OVER WINDOWS"/>
        <s v="Q46P4-OTHER"/>
        <s v="Q47A-PERCENT INSULATED-THERMOPANE GLASS"/>
        <s v="Q47B-PERCENT STORM WINDOWS"/>
        <s v="Q47C-PERCENT PLASTIC OVER WINDOWS"/>
        <s v="Q47D-PERCENT OTHER"/>
        <s v="Q48-TYPE OF FUEL USED MOST"/>
        <s v="Q49-EQUIP USED MOST TO HEAT HOME-GAS"/>
        <s v="Q50-EQUIP USED MOST TO HEAT HOME-ELEC"/>
        <s v="Q51-EQUIP USED MOST TO HEAT HOME-WOOD"/>
        <s v="Q52FP1-EQUIPMENT INSTALLED ON FPNO.1"/>
        <s v="Q52FP2-EQUIPMENT INSTALLED ON FPNO.2"/>
        <s v="Q53-OWN OR SHARE HEATING SYSTEM"/>
        <s v="Q54-HEATING SYS CHANGE SINCE SEPTEMBER,"/>
        <s v="Q55MO-MONTH OF CHANGE"/>
        <s v="Q55YR-YEAR OF CHANGE"/>
        <s v="Q56-FORMER TYPE OF HEATING FUEL"/>
        <s v="Q57-HEAT EQUIP ALREADY INSTALLED"/>
        <s v="Q58-YEAR EQUIPMENT INSTALLED"/>
        <s v="Q59-ESTM YEAR HEAT EQUIP INSTALLED"/>
        <s v="Q60-USE OF OTHER HEATING FUELS"/>
        <s v="Q61A-ADDITIONAL HEATING FUEL-WOOD"/>
        <s v="Q61B-ADDITIONAL HEATING FUEL-ELEC"/>
        <s v="Q61C-ADDITIONAL HEATING FUEL-GAS"/>
        <s v="Q61D-ADDITIONAL HEATING FUEL-FUEL OIL"/>
        <s v="Q61E-ADDITIONAL HEATING FUEL-PROPANE"/>
        <s v="Q61F-ADDITIONAL HEATING FUEL-KEROSENE"/>
        <s v="Q61G-ADDITIONAL HEATING FUEL-COAL"/>
        <s v="Q61H-ADDITIONAL HEATING FUEL-SOLAR"/>
        <s v="Q61I-ADDITIONAL HEATING FUEL-GEOTHERMAL"/>
        <s v="Q61J-ADDITIONAL HEATING FUEL-OTHER"/>
        <s v="Q62-TYPE OF EQUIP GAS OIL OR KEROSENE"/>
        <s v="Q63-TYPE OF EQUIP IF ELECTRICITY"/>
        <s v="Q64-TYPE OF EQUIP IF WOOD"/>
        <s v="Q65FP1-EQUIP FIREPLACE NO.1"/>
        <s v="Q65FP2-EQUIP FIREPLACENO.2"/>
        <s v="Q66-BURNED WOOD OR PRESTOLOGS PAST YR"/>
        <s v="Q67-NUMBER OF LOGS BURNED IN LAST YR"/>
        <s v="Q68-NUMBER OF CORDS BURNED IN LAST YR"/>
        <s v="Q69-PERCENT OF WOOD PURCHASED"/>
        <s v="Q70-THERMOSTAT ADJUSTS HEATING TEMP"/>
        <s v="Q71-TYPE OF THERMOSTAT ON HEATING SYST"/>
        <s v="Q72AP1-TEMP OF HOUSE-SOMEONE HOME"/>
        <s v="Q72AP2-LOW TEMP-SOMEONE HOME"/>
        <s v="Q72AP3-HIGH TEMP-SOMEONE HOME"/>
        <s v="Q72BP1-TEMP OF HOUSE-NO ONE HOME"/>
        <s v="Q72BP2-LOW TEMP-NO ONE HOME"/>
        <s v="Q72BP3-HIGH TEMP-NO ONE HOME"/>
        <s v="Q72CP1-TEMP OF HOUSE-SLEEPING HOURS"/>
        <s v="Q72CP2-LOW TEMP-SLEEPING HOURS"/>
        <s v="Q73CP3"/>
        <s v="Q73-SOMEONE HOME 9-5 AND HOUSE HEATED"/>
        <s v="Q77-SOURCE OF WATER HEATER"/>
        <s v="Q78-HOT WATER EQU INSTALLED AT MOVE IN"/>
        <s v="Q79-HOT WATER EQUIP INSTALLED-ACTUAL"/>
        <s v="Q80-HOT WATER EQUIP INSTALLED-ESTM"/>
        <s v="Q81-WATER HTR IN HEATED OR UNHEATED AR"/>
        <s v="Q82-WATER HTR IS WRAPPED IN INSULATION"/>
        <s v="Q83-WRAP PROVIDED BY FUEL SUPPLIER"/>
        <s v="Q84-OTHER TYPES OF FUEL FOR WATER HTR"/>
        <s v="Q85-ADDITIONAL FUEL FOR WATER HTR"/>
        <s v="Q86-NUMBER OF SHOWER FACILITIES IN HOM"/>
        <s v="Q87P1-NO OF SHOWERS WITH FLOW RESTRICTO"/>
        <s v="Q87P2-NO OF SHOWERS WITH LOW-FLOW INSER"/>
        <s v="Q88-NO OF FAUCETS WITH LOW-FLOW DEVIC"/>
        <s v="Q89-PERMANENTLY REMOVED LOW-FLOW DEVIC"/>
        <s v="Q90-REASON FOR REMOVING LOW-FLOW DEVIC"/>
        <s v="Q91-IS HOME AIR CONDITIONED"/>
        <s v="Q92-TYPE OF AIR CONDITIONING SYSTEM"/>
        <s v="Q93-NUMBER OF AC WALL UNITS IN HOME"/>
        <s v="Q94-TYPE OF CENTRAL AC SYSTEM"/>
        <s v="Q95P1-USE OF AC NO.1"/>
        <s v="Q95P2-USE OF ACNO.2"/>
        <s v="Q96P1-ACNO.1 INSTALLED AT MOVE IN"/>
        <s v="Q96P2-ACNO.2 INSTALLED AT MOVE IN"/>
        <s v="Q97P1-AGE OF AIR CONDITIONER NO.1"/>
        <s v="Q97P2-AGE OF AIR CONDITIONER NO.2"/>
        <s v="Q98-NUMBER OF TELEVISIONS"/>
        <s v="Q99P1-TELEVISION NO.1-COLOR OR BW"/>
        <s v="Q99P2-TELEVISION NO.2-COLOR OR BW"/>
        <s v="Q100P1-TELEVISION NO.1-AGE"/>
        <s v="Q100P2-TELEVISION NO.2-AGE"/>
        <s v="Q101-TYPE OF FUEL-STOVE TOP BURNERS"/>
        <s v="Q102-STOVE TOP BURNERS INSTALLED"/>
        <s v="Q103-AGE OF STOVE TOP BURNERS"/>
        <s v="Q104-NO OF OVENS USED FOR COOKING"/>
        <s v="Q105P1-TYPE OF FUEL FOR OVEN NO.1"/>
        <s v="Q105P2-TYPE OF FUEL FOR OVEN NO.2"/>
        <s v="Q106P1-IS OVEN NO.1 A MICROWAVE"/>
        <s v="Q106P2-IS OVEN NO.2 A MICROWAVE"/>
        <s v="Q107P1-IS OVEN 1 SEPARATE FROM TOP BURNE"/>
        <s v="Q107P2-IS OVEN 2 SEPARATE FROM TOP BURNE"/>
        <s v="Q108P1-OVEN NUMBER 1 INSTALLED"/>
        <s v="Q108P2-OVEN NUMBER 2 INSTALLED"/>
        <s v="Q109P1-AGE OF OVEN NUMBER 1"/>
        <s v="Q109P2-AGE OF OVEN NUMBER 2"/>
        <s v="Q110P1-IS OVEN NO.1 SELF-CLEANING"/>
        <s v="Q110P2-IS OVEN NO.2 SELF-CLEANING"/>
        <s v="Q111-NUMBER OF REFRIGERATORS IN HOME"/>
        <s v="Q112F1-SIZE OF REFRIGERATOR NUMBER 1"/>
        <s v="Q112F2-SIZE OF REFRIGERATOR NUMBER 2"/>
        <s v="Q113F1-LOCATION OF FREEZER-REFRIGERATOR1"/>
        <s v="Q113F2-LOCATION OF FREEZER-REFRIGERATOR2"/>
        <s v="Q114F1-IS REFRIGERATOR NO.1 FROST FREE"/>
        <s v="Q114F2-IS REFRIGERATOR NO.2 FROST FREE"/>
        <s v="Q115-HOME HAS SEPARATE FOOD FREEZER"/>
        <s v="Q116F1-SIZE OF SEPARATE FREEZER NO.1"/>
        <s v="Q116F2-SIZE OF SEPARATE FREEZER NO.2"/>
        <s v="Q117F1-TYPE OF SEPARATE FREEZER NO.1"/>
        <s v="Q117F2-TYPE OF SEPARATE FREEZER NO.2"/>
        <s v="Q118F1-TYPE OF FREEZER NO.1-FROST FREE"/>
        <s v="Q118F2-TYPE OF FREEZER NO.2-FROST FREE"/>
        <s v="Q119A-CLOTHES WASHING MACHINE-HOME METE"/>
        <s v="Q119B-ELECTRIC CLOTHES DRYER-HOME METER"/>
        <s v="Q119C-GAS CLOTHES DRYER-HOME METER"/>
        <s v="Q119D-ELECTRIC DISHWASHER-HOME METER"/>
        <s v="Q120P1-DISHWASHER-SEPARATE HEATING ELEME"/>
        <s v="Q120P2-DISHWASHER-ENERGY SAVER SWITCH"/>
        <s v="Q121-USE ENERGY SAVER SWITCH REGULARLY"/>
        <s v="Q122-HEATING ELEMENT DISCONNECTED"/>
        <s v="Q123P1-HOME HAS SWIMMING POOL"/>
        <s v="Q123P2-HOME HAS HOT TUB"/>
        <s v="Q123P3-HOME HAS JACUZZI"/>
        <s v="Q124P1-FUEL USED TO HEAT POOL"/>
        <s v="Q124P2-FUEL USED TO HEAT HOT TUB"/>
        <s v="Q124P3-FUEL USED TO HEAT JACUZZI"/>
        <s v="Q125-NUMBER OF WATERBED HEATERS"/>
        <s v="Q126A-MEDICAL EQUIP ON HOUSEHOLD METER"/>
        <s v="Q126B-PHOTO EQUIP ON HOUSEHOLD METER"/>
        <s v="Q126C-WOODWORKING EQUIP ON HOUSE METER"/>
        <s v="Q126D-ELEC CERAMIC KILN ON HOUSE METER"/>
        <s v="Q126E-GAS CERAMIC KILN ON HOUSE METER"/>
        <s v="Q126F-HOME COMPUTER ON HOUSEHOLD METER"/>
        <s v="Q126G-OFFICE EQUIP ON HOUSEHOLD METER"/>
        <s v="Q126H-WELDING EQUIP ON HOUSEHOLD METER"/>
        <s v="Q126I-GREENHOUSE LIGHTS ON HOUSE METER"/>
        <s v="Q126J-IRRIGATION PUMPS ON HOUSEHOLD MET"/>
        <s v="Q126K-ELEC WELL WATER PUMP ON HOUSE MET"/>
        <s v="Q127-OTHER EQUIP ON ELEC OR GAS METER"/>
        <s v="Q128A-OTHER EQUIP ON ELECTRIC BILL"/>
        <s v="Q128B-OTHER EQUIP ON GAS BILL"/>
        <s v="Q129-TOTAL NUMBER OF RESIDENTS"/>
        <s v="Q130P1-PERSON NO.1-RESPONDENT CODE"/>
        <s v="Q130P2-PERSON NO.1-GENDER"/>
        <s v="Q130P3-PERSON NO.1-ACTUAL AGE"/>
        <s v="Q130P4-PERSON NO.1-AGE CATEGORY"/>
        <s v="Q130P5-PERSON NO.2-RESPONDENT CODE"/>
        <s v="Q130P6-PERSON NO.2-GENDER"/>
        <s v="Q130P7-PERSON NO.2-ACTUAL AGE"/>
        <s v="Q130P8-PERSON NO.2-AGE CATEGORY"/>
        <s v="Q130P9-PERSON NO.3-RESPONDENT CODE"/>
        <s v="Q130P10-PERSON NO.3-GENDER"/>
        <s v="Q130P11-PERSON NO.3-ACTUAL AGE"/>
        <s v="Q130P12-PERSON NO.3-AGE CATEGORY"/>
        <s v="Q130P13-PERSON NO.4-RESPONDENT CODE"/>
        <s v="Q130P14-PERSON NO.4-GENDER"/>
        <s v="Q130P15-PERSON NO.4-ACTUAL AGE"/>
        <s v="Q130P16-PERSON NO.4-AGE CATEGORY"/>
        <s v="Q130P17-PERSON NO.5-RESPONDENT CODE"/>
        <s v="Q130P18-PERSON NO.5-GENDER"/>
        <s v="Q130P19-PERSON NO.5-ACTUAL AGE"/>
        <s v="Q130P20-PERSON NO.5-AGE CATEGORY"/>
        <s v="Q130P21-PERSON NO.6-RESPONDENT CODE"/>
        <s v="Q130P22-PERSON NO.6-GENDER"/>
        <s v="Q130P23-PERSON NO.6-ACTUAL AGE"/>
        <s v="Q130P24-PERSON NO.6-AGE CATEGORY"/>
        <s v="Q130P25-PERSON NO.7-RESPONDENT CODE"/>
        <s v="Q130P26-PERSON NO.7-GENDER"/>
        <s v="Q130P27-PERSON NO.7-ACTUAL AGE"/>
        <s v="Q130P28-PERSON NO.7-AGE CATEGORY"/>
        <s v="Q130P29-PERSON NO.8-RESPONDENT CODE"/>
        <s v="Q130P30-PERSON NO.8-GENDER"/>
        <s v="Q130P31-PERSON NO.8-ACTUAL AGE"/>
        <s v="Q130P32-PERSON NO.8-AGE CATEGORY"/>
        <s v="Q130P33-PERSON NO.9-RESPONDENT CODE"/>
        <s v="Q130P34-PERSON NO.9-GENDER"/>
        <s v="Q130P35-PERSON NO.9-ACTUAL AGE"/>
        <s v="Q130P36-PERSON NO.9-AGE CATEGORY"/>
        <s v="Q130P37-PERSON NO.10-RESPONDENT CODE"/>
        <s v="Q130P38-PERSON NO.10-GENDER"/>
        <s v="Q130P39-PERSON NO.10-ACTUAL AGE"/>
        <s v="Q130P40-PERSON NO.10-AGE CATEGORY"/>
        <s v="Q131-HHNO.2 PARTICIPATE IN INTERVIEW"/>
        <s v="Q132P1-HHNO.1-ETHNIC ORIGIN"/>
        <s v="Q132P2-HHNO.2-ETHNIC ORIGIN"/>
        <s v="Q133P1-HHNO.1-LEVEL OF EDUCATION"/>
        <s v="Q133P2-HHNO.2-LEVEL OF EDUCATION"/>
        <s v="Q134-COMBINED 1982 INCOME"/>
        <s v="Q135A1-USE OF ELECTRICITY FOR HOT WATER"/>
        <s v="Q135A2-PAYMENT FOR ELECTRICITY-HOT WATER"/>
        <s v="Q135B1-USE OF ELECTRICITY FOR HOME HEATI"/>
        <s v="Q135B2-PAYMENT FOR ELECTRICITY-HM HEATIN"/>
        <s v="Q135C1-USE OF ELECTRICITY FOR AIR COND"/>
        <s v="Q135C2-PAYMENT FOR ELECTRICITY-AIR COND"/>
        <s v="Q135D1-USE OF ELECTRICITY FOR COOKING"/>
        <s v="Q135D2-PAYMENT FOR ELECTRICITY-COOKING"/>
        <s v="Q135E1-USE OF ELECTRICITY FOR LIGHTING"/>
        <s v="Q135E2-PAYMENT FOR ELECTRICITY-LIGHTING"/>
        <s v="Q135F1-USE OF NATURAL GAS FOR HOT WATER"/>
        <s v="Q135F2-PAYMENT FOR NATURAL GAS-HOT WATER"/>
        <s v="Q135G1-USE OF NATURAL GAS FOR HOME HEATI"/>
        <s v="Q135G2-PAYMENT FOR NATURAL GAS-HOME HEAT"/>
        <s v="Q135H1-USE OF NATURAL GAS FOR AIR COND"/>
        <s v="Q135H2-PAYMENT FOR NATURAL GAS-AIR COND"/>
        <s v="Q135I1-USE OF NATURAL GAS FOR COOKING"/>
        <s v="Q135I2-PAYMENT FOR NATURAL GAS-COOKING"/>
        <s v="Q135J1-USE OF NATURAL GAS,MISC PURPOSES"/>
        <s v="Q135J2-PAYMENT FOR NATURAL GAS-MISC PURP"/>
        <s v="Q135K1-USE OF TANK GAS FOR HOT WATER"/>
        <s v="Q135K2-PAYMENT OF TANK GAS-HOT WATER"/>
        <s v="Q135L1-USE OF TANK GAS FOR HOME HEATING"/>
        <s v="Q135L2-PAYMENT FOR TANK GAS-HOME HEATING"/>
        <s v="Q135M1-USE OF TANK GAS FOR AIR CONDITION"/>
        <s v="Q135M2-PAYMENT FOR TANK GAS-AIR CONDITIO"/>
        <s v="Q135N1-USE OF TANK GAS FOR COOKING"/>
        <s v="Q135N2-PAYMENT FOR TANK GAS-COOKING"/>
        <s v="Q135O1-USE OF TANK GAS FOR MISC PURPOSES"/>
        <s v="Q135O2-PAYMENT FOR TANK GAS-MISC PURPOSE"/>
        <s v="Q135P1-USE OF FUEL OIL FOR HOT WATER"/>
        <s v="Q135P2-PAYMENT FOR FUEL OIL-HOT WATER"/>
        <s v="Q135Q1-USE OF FUEL OIL FOR HOME HEATING"/>
        <s v="Q135Q2-PAYMENT FOR FUEL OIL-HOME HEATING"/>
        <s v="Q137-PIPE GAS AVAILABLE IN AREA"/>
        <s v="Q138-ELECTRICITY BILLED ON BUDGET"/>
        <s v="Q139-NATURAL GAS BILLED ON BUDGET"/>
        <s v="O1P1-1-TEMPERATURE OF HOT WATER"/>
        <s v="O2-HOT WATER USED IN LAST HOUR"/>
        <s v="O3A-USED HOT WTR IN LST HR-WASH CLOTH"/>
        <s v="O3B-USED HOT WTR IN LST HR-WASH DISHE"/>
        <s v="O3C-USED HOT WTR IN LST HR-BATHING"/>
        <s v="O3D-USED HOT WTR IN LST HR-OTHER"/>
        <s v="O5-NO FLOORS USED AS LIVING QUARTER"/>
        <s v="O6-NO FLOORS USED BELOW GROUND"/>
        <s v="O7-NO FLOORS USED PART BELOW GROUND"/>
        <s v="O8-FLOOR THIS UNIT IS LOCATED"/>
        <s v="O9P1-TYPE OF MATERIAL OUTSIDE-WOOD"/>
        <s v="O9P2-TYPE OF MATERIAL OUTSIDE-BRICK"/>
        <s v="O9P3-TYPE OF MATERIAL OUTSIDE-STONE"/>
        <s v="O9P4-TYPE OF MATERIAL OUTSIDE-CONCRETE"/>
        <s v="O9P5-TYPE OF MATERIAL OUTSIDE-STUCCO"/>
        <s v="O9P6-TYPE OF MATERIAL OUTSIDE-ALUM SID"/>
        <s v="O9P7-TYPE OF MATERIAL OUTSIDE-STEEL SI"/>
        <s v="O9P8-TYPE OF MATERIAL OUTSIDE-COMP SID"/>
        <s v="O9P9-TYPE OF MATERIAL OUTSIDE-GLASS"/>
        <s v="O9P10-TYPE OF MATERIAL OUTSIDE-OTHER"/>
        <s v="DAYCD10-DAY OF MONTH INTERVIEW TOOK PLAC"/>
        <s v="MOCD10-MONTH WHEN INTERVIEW TOOK PLACE"/>
        <s v="SHEETP1"/>
        <s v="SHEETP2"/>
        <s v="SHEETP3"/>
        <s v="SHEETP4"/>
        <s v="SHEETP5"/>
        <s v="SHEETP6"/>
        <s v="SHEETP7"/>
        <s v="SHEETP8"/>
        <s v="SHEETP9"/>
        <s v="SHEETP10"/>
        <s v="SHEETP11"/>
        <s v="SHEETP12"/>
        <s v="SHEETP13"/>
        <s v="SHEETP14"/>
        <s v="SHEETP15"/>
        <s v="SHEETP16"/>
        <s v="SHEETP17"/>
        <s v="SHEETP18"/>
        <s v="SHEETP19"/>
        <s v="SHEETP20"/>
        <s v="SHEETP21"/>
        <s v="SHEETP22"/>
        <s v="SHEETP23"/>
        <s v="SHEETP24"/>
        <s v="SHEETP25"/>
        <s v="INTERVW"/>
        <s v="COOPCODE"/>
        <s v="MASTER_METER"/>
        <s v="RECORD_COUNT"/>
        <s v="BUILDING"/>
        <s v="OWNER"/>
        <s v="PRIMARY_CONSTRUCTION_MATERIAL"/>
        <s v="DWELLING_TYPE"/>
        <s v="OWN_OR_RENT"/>
        <s v="IN_SPECIAL_FEEDER_AREA"/>
        <s v="MONITORED_ACCOUNT"/>
        <s v="SPACE_HEAT_TYPE"/>
        <s v="BILLING_CYCLE"/>
        <s v="FEEDER_NUMBER"/>
        <s v="BID_NUMBER"/>
        <s v="EC_NUMBER"/>
        <s v="WEATHER_STATION_ID"/>
        <s v="ENERGY_AUDIT_REQUEST_DATE"/>
        <s v="ENERGY_AUDIT_REFUSAL_DATE"/>
        <s v="EA_COMPLETION_DATE"/>
        <s v="DATE_ASSIGNED"/>
        <s v="DATE_FINAL_INVOICE_RECEIVED"/>
        <s v="DATE_FINAL_INVOICE_PASSED"/>
        <s v="FIRST_PROCEED_DATE"/>
        <s v="AUTHORIZED_BID_DATE"/>
        <s v="AGREEMENT_REQUESTED_DATE"/>
        <s v="AGREEMENT_DEADLINE_DATE"/>
        <s v="AGREEMENT_RECEIVED_DATE"/>
        <s v="PRELIMINARY_INVOICE_DATE"/>
        <s v="FLOOR_SQUARE_FEET"/>
        <s v="NUMBER_OF_SHOWERS"/>
        <s v="NUMBER_OF_HOT_WATER_HEATERS"/>
        <s v="WHEC_COMPLETION_DATE"/>
        <s v="SPACE_HEAT_TYPE_CHANGE"/>
        <s v="ZIP_CODE"/>
        <s v="TYPE_HEATING_SYSTEM"/>
        <s v="CLOCK_THERMOSTAT"/>
        <s v="LINEARFT_CRAWL_SPACE_PIPE"/>
        <s v="DEHUMIDIFIER"/>
        <s v="AAX_REQUIRED"/>
        <s v="NUMBER_AAX_UNITS_INSTALLED"/>
        <s v="WINDOW_GLASS_DOOR_WEATHERSTR"/>
        <s v="DOOR_WEATHERSTR"/>
        <s v="WINDOW_GLASS_DOOR_CAULKING"/>
        <s v="VOLUME_OF_HOME"/>
        <s v="SQFT_ATTIC_VENTS"/>
        <s v="SQFT_GROUND_COVERING"/>
        <s v="UNINSULATED_DUCTS_PRESENT"/>
        <s v="RECORD_NUMBER"/>
        <s v="CEILING_TYPE"/>
        <s v="CEILING_AREA"/>
        <s v="INITIAL_INSULATION_R_VALUE"/>
        <s v="PROPOSED_INSULATION_R_VALUE"/>
        <s v="INITIAL_DOOR_TYPE"/>
        <s v="DOOR_AREA"/>
        <s v="PROPOSED_DOOR_TYPE"/>
        <s v="ESTIMATED_DUCT_LENGTH"/>
        <s v="FLOOR_TYPE"/>
        <s v="FLOOR_AREA"/>
        <s v="DUCTS_PRESENT"/>
        <s v="GLASS_TYPE"/>
        <s v="PRIMARY_FRAME_TYPE"/>
        <s v="GLASS_AREA"/>
        <s v="INITIAL_CONDITION"/>
        <s v="PROPOSED_CONDITION"/>
        <s v="INITIAL_WALL_TYPE"/>
        <s v="PROPOSED_WALL_TYPE"/>
        <s v="WALL_AREA"/>
        <s v="AVG_DEPTH_BASEMENT_FLOOR"/>
        <s v="RETROFIT_INSULATION_R_VALUE"/>
        <s v="RETROFIT_DOOR_TYPE"/>
        <s v="RETROFIT_CONDITION"/>
        <s v="RETROFIT_WALL_TYPE"/>
        <s v="MEASURE_NUMBER"/>
        <s v="MEASURE_QUANTITY"/>
        <s v="INVOICE_AMOUNT"/>
        <s v="INVOICE_RECEIVED_DATE"/>
        <s v="CONTRACTOR_NUMBER"/>
        <s v="CUSTOMER_SEQUENCE"/>
        <s v="DATE_MOVED_IN"/>
        <s v="DATE_MOVED_OUT"/>
        <s v="EA_REFUSED_DATE"/>
        <s v="EA_BARRIER_TYPE"/>
        <s v="WEATHERIZATION_REFUSED_DATE"/>
        <s v="BARRIER_TYPE"/>
        <s v="AIR_COND"/>
        <s v="CLOTHES_WASHER"/>
        <s v="DISHWASHER"/>
        <s v="ELECTRIC_DRYER"/>
        <s v="ELECTRIC_RANGE_OVEN"/>
        <s v="FREEZER"/>
        <s v="GAS_DRYER"/>
        <s v="GAS_RANGE_OVEN"/>
        <s v="HOME_COMPUTER"/>
        <s v="HOT_TUB"/>
        <s v="MICROWAVE_OVEN"/>
        <s v="PORTABLE_HEATER"/>
        <s v="POWER_TOOL"/>
        <s v="PUMP"/>
        <s v="REFRIG_FREEZER"/>
        <s v="SAUNA"/>
        <s v="SWIM_POOL_HEATER"/>
        <s v="TELEVISION"/>
        <s v="WATER_BED_HEATER"/>
        <s v="YEARS_IN_HOUSE"/>
        <s v="NUMBER_OF_RESIDENTS"/>
        <s v="HOUSEHOLD_INCOME"/>
        <s v="EDUCATION_FIRST_HOUSEHOLDER"/>
        <s v="EDUCATION_SECOND_HOUSEHOLDER"/>
        <s v="OCCUPANT_NUMBER"/>
        <s v="OCCUPANT_AGE"/>
        <s v="OCCUPANT_HOME_6MON_YR"/>
        <s v="POINT_OF_OCCURRENCE"/>
        <s v="DATE_OF_BARRIER"/>
        <s v="KWH_SAVINGS"/>
        <s v="CALCULATED_COSTS"/>
        <s v="DATE_CALCULATED"/>
        <s v="CONTRACT_NUMBER"/>
        <s v="INSPECTOR_NUMBER"/>
        <s v="BID_REQUEST_DATE"/>
        <s v="BID_DUE_DATE"/>
        <s v="BID_DEADLINE_DATE"/>
        <s v="BID_RECEIVED_DATE"/>
        <s v="PROCEED_DATE"/>
        <s v="WEA_SCHED_FINISH_DATE"/>
        <s v="JOB_COMPL_DEADLINE_DATE"/>
        <s v="DATE_INVOICE_PASSED_INSPECTION"/>
        <s v="DATE_INVOICE_TO_TREASURY"/>
        <s v="CONTRACT_PAID_DATE"/>
        <s v="BID_AMOUNT"/>
        <s v="SUPPLEMENT_AMOUNT"/>
        <s v="NUMBER_OF_MEASURES"/>
        <s v="CONTRACT_OVERRUN_REASON"/>
        <s v="MEAS1_CEILING_INSUL"/>
        <s v="MEAS2_FLOOR_INSUL"/>
        <s v="MEAS3_WALL_INSUL"/>
        <s v="MEAS4_DUCT_INSUL"/>
        <s v="MEAS5_WINDOWS"/>
        <s v="MEAS6_SLIDING_GL_DOORS"/>
        <s v="MEAS7_INSUL_DOORS"/>
        <s v="MEAS8_WINDOW_DOOR"/>
        <s v="MEAS9_WEA_STRIP_WINDOWS_SDOORS"/>
        <s v="MEAS10_WEA_STRIP_DOORS"/>
        <s v="MEAS11_CLOCK_THERMO"/>
        <s v="MEAS12_AIR_AIR_HEAT_EXCH"/>
        <s v="MEAS13_WATER_HEATER_WRAP"/>
        <s v="MEAS14_WATER_HEATER_PIPE_WRAP"/>
        <s v="MEAS15_LOW_FLOW_SHOWER_HEADS"/>
        <s v="MEAS16_INFILTRATION_GASKETS"/>
        <s v="MEAS17_DEHUMIDIFIER"/>
        <s v="MEAS18_HEAT_PUMP_CONVERSION"/>
        <s v="STATUS"/>
        <s v="INTEGRATION_PERIOD"/>
        <s v="CHANNEL_LIST"/>
        <s v="BEGIN DATE FOR SURVEY DATA"/>
        <s v="ENDING DATE FOR SURVEY DATA"/>
        <s v="ELCAP87"/>
        <s v="ELCAP88"/>
        <s v="PNWRES_RESAMPLE"/>
        <s v="PNWRES83"/>
        <s v="ROS86"/>
        <s v="ROSM85"/>
        <s v="ROST85"/>
        <s v="RI"/>
        <s v="SSIS"/>
        <s v="WHETHER BILLING DATA WAIVER WAS SIGNED"/>
        <s v="ZIP CODE OF DWELLING UNIT"/>
        <s v="Q8-EST START YEAR OF PRESENT RESIDENCE"/>
        <s v="Q17-NO. OF ROOMS-LIVING ROOM"/>
        <s v="Q18-NO HEAT-NO. LIVING ROOMS"/>
        <s v="Q17-NO. OF ROOMS-DINING"/>
        <s v="Q18-NO HEAT-NO. DINING ROOM"/>
        <s v="Q17-NO. OF ROOMS-KITCHEN WITH EATING"/>
        <s v="Q18-NO HEAT-NO. KITCHEN WITH EATING"/>
        <s v="Q17-NO. OF ROOMS-KITCHEN WITHOUT EATIN"/>
        <s v="Q18-NO HEAT-NO. KITCHEN WITHOUT EATING"/>
        <s v="Q17-NO. OF ROOMS-BEDROOM"/>
        <s v="Q18-NO HEAT-NO. BEDROOM"/>
        <s v="Q17-NO. OF ROOMS-DEN"/>
        <s v="Q18-NO HEAT-NO. DEN"/>
        <s v="Q17-NO. OF ROOMS-FAMILY ROOM"/>
        <s v="Q18-NO HEAT-NO. FAMILY ROOM"/>
        <s v="Q17-NO. OF ROOMS-UTILITY ROOM"/>
        <s v="Q18-NO HEAT-NO. UTILITY ROOM"/>
        <s v="Q17-NO. OF ROOMS-OTHER SMALL ROOMS"/>
        <s v="Q18-NO HEAT-NO. OTHER SMALL ROOMS"/>
        <s v="Q17-NO. OF ROOMS-OTHER LARGE ROOMS"/>
        <s v="Q18-NO HEAT-NO. OTHER LARGE ROOMS"/>
        <s v="Q17-NUMBER OF ROOMS IN LIVING SPACE"/>
        <s v="Q18-NUMBER OF CLOSED OFF-UNHEATED ROOM"/>
        <s v="Q20-THOUGHTS ON ENVIRONMENTAL POLLUTIO"/>
        <s v="Q20-THOUGHTS ON COST OF ENERGY"/>
        <s v="Q20-THOUGHTS ON UNEMPLOYMENT"/>
        <s v="Q20-THOUGHTS ON SCARCITY OF ENERGY"/>
        <s v="Q20-THOUGHTS ON INFLATION"/>
        <s v="Q20-THOUGHTS ON CRIME"/>
        <s v="Q21-COST PROBLEM - ELECTRICITY"/>
        <s v="Q21-SCARCITY PROBLEM - ELECTRICITY"/>
        <s v="Q21-COST PROBLEM - NATURAL GAS"/>
        <s v="Q21-SCARCITY PROBLEM - NATURAL GAS"/>
        <s v="Q21-COST PROBLEM - GASOLINE"/>
        <s v="Q21-SCARCITY PROBLEM - GASOLINE"/>
        <s v="Q21-COST PROBLEM - WOOD"/>
        <s v="Q21-SCARCITY PROBLEM - WOOD"/>
        <s v="Q22-STATEMENTS-COMFORTABLE AT OR LT 68"/>
        <s v="Q22-STATEMENTS-REDUCING WATER TEMP SAV"/>
        <s v="Q22-STATEMENTS-CONSERVE ENERGY SAVES"/>
        <s v="Q22-TURNING DOWN TEMP IS WORTHWHILE"/>
        <s v="Q22-HARD TO MAKE HOME ENERGY EFFICIENT"/>
        <s v="Q22-RIGHT TO USE ENERGY"/>
        <s v="Q22-PRICE IS MORE IMPORTANT THEN ENERG"/>
        <s v="Q22-CONSERVING ENERGY CHANGE IN LIFE"/>
        <s v="Q23-HEARD OF LOW INTEREST LOAN"/>
        <s v="Q24-MADE USE OF LOW INTEREST LOAN"/>
        <s v="Q25-ENERGY AUDIT OF HOME"/>
        <s v="Q27-LAST INSPECTION-MONTH"/>
        <s v="Q27-LAST INSPECTION-YEAR"/>
        <s v="Q30B-ACTION-OUTSIDE WALL INSUL"/>
        <s v="Q31AB-MAY 1980-OUTSIDE WALL INSUL"/>
        <s v="Q30B-ACTION-ROOF INSUL"/>
        <s v="Q30B-ACTION-FLOOR INSUL"/>
        <s v="Q31AB-MAY 1980-FLOOR INSUL"/>
        <s v="Q30B-ACTION-INSUL HEAT DUCTS"/>
        <s v="Q31AB-MAY 1980-INSUL HEAT DUCTS"/>
        <s v="Q30B-ACTION-STORM DOORS"/>
        <s v="Q31AB-MAY 1980-STORM DOORS"/>
        <s v="Q30B-ACTION-STORM WINDOWS"/>
        <s v="Q31AB-MAY 1980-STORM WINDOWS"/>
        <s v="Q30B-ACTION-PLASTIC"/>
        <s v="Q31AB-MAY 1980-PLASTIC"/>
        <s v="Q30B-WRAP HEATER"/>
        <s v="Q31AB-MAY 1980-WRAP WATER HEAT"/>
        <s v="Q30A-RECOMENDATIONS-INSUL WATER PIPES"/>
        <s v="Q30B-ACTION-INSUL WATER PIPES"/>
        <s v="Q31AB-MAY 1980-INSUL WATER PIPES"/>
        <s v="Q30B-ACTION-WEATHERSTRIPPING"/>
        <s v="Q31AB-MAY 1980-WEATHERSTRIPPING"/>
        <s v="Q30B-ACTION-CAULKING"/>
        <s v="Q31AB-MAY 1980-CAULKING"/>
        <s v="Q30B-ACTION-REDUCE H2O TEMP"/>
        <s v="Q31AB-MAY 1980-REDUCE H2O TEMP"/>
        <s v="Q30B-ACTION-REDUCE HOME TEMP"/>
        <s v="Q31AB-MAY 1980-REDUCE HOME TEMP"/>
        <s v="Q36-TYPE OF FOUNDATION-BASEMENT"/>
        <s v="Q36-TYPE OF FOUNDATION-CRAWL SPACE ENC"/>
        <s v="Q36-TYPE OF FOUNDATION-CRAWL SPACE OPE"/>
        <s v="Q36-TYPE OF FOUNDATION-CONCRETE SLAB"/>
        <s v="Q52-EQUIPMENT INSTALLED ON FPNO.1"/>
        <s v="Q52-EQUIPMENT INSTALLED ON FPNO.2"/>
        <s v="Q54-HEATING SYS CHANGE DURING PAST YR"/>
        <s v="Q55-MONTH OF CHANGE"/>
        <s v="Q55-YEAR OF CHANGE"/>
        <s v="Q61-ADDITIONAL HEATING FUEL-WOOD"/>
        <s v="Q61-ADDITIONAL HEATING FUEL-ELEC"/>
        <s v="Q61-ADDITIONAL HEATING FUEL-GAS"/>
        <s v="Q61-ADDITIONAL HEATING FUEL-FUEL OIL"/>
        <s v="Q61-ADDITIONAL HEATING FUEL-PROPANE"/>
        <s v="Q6 -ADDITIONAL HEATING FUEL-KEROSENE"/>
        <s v="Q61-ADDITIONAL HEATING FUEL-COAL"/>
        <s v="Q61-ADDITIONAL HEATING FUEL-SOLAR"/>
        <s v="Q61-ADDITIONAL HEATING FUEL-GEOTHERMAL"/>
        <s v="Q61-ADDITIONAL HEATING FUEL-OTHER"/>
        <s v="Q65-EQUIP FIREPLACE NO.1"/>
        <s v="Q65-EQUIP FIREPLACENO.2"/>
        <s v="Q72A-TEMP OF HOUSE-SOMEONE HOME"/>
        <s v="Q72-LOW TEMP-SOMEONE HOME"/>
        <s v="Q72-HIGH TEMP-SOMEONE HOME"/>
        <s v="Q72B-TEMP OF HOUSE-NO ONE HOME"/>
        <s v="Q72-LOW TEMP-NO ONE HOME"/>
        <s v="Q72-HIGH TEMP-NO ONE HOME"/>
        <s v="Q72C-TEMP OF HOUSE-SLEEPING HOURS"/>
        <s v="Q72-LOW TEMP-SLEEPING HOURS"/>
        <s v="Q72-HIGH TEMP-SLEEPING HOURS"/>
        <s v="Q97-AGE OF AIR CONDITIONER NO.1"/>
        <s v="Q97-AGE OF AIR CONDITIONER NO.2"/>
        <s v="Q104-NO. OF OVENS USED FOR COOKING"/>
        <s v="Q105-TYPE OF FUEL FOR OVEN NO.1"/>
        <s v="Q105-TYPE OF FUEL FOR OVEN NO.2"/>
        <s v="Q106-IS OVEN NO.1 A MICROWAVE"/>
        <s v="Q106-IS OVEN NO.2 A MICROWAVE"/>
        <s v="Q107-IS OVEN 1 SEPARATE FROM TOP BURNE"/>
        <s v="Q107-IS OVEN 2 SEPARATE FROM TOP BURNE"/>
        <s v="Q112-SIZE OF REFRIGERATOR NUMBER 1"/>
        <s v="Q112-SIZE OF REFRIGERATOR NUMBER 2"/>
        <s v="Q113-LOCATION OF FREEZER-REFRIGERATOR1"/>
        <s v="Q116-SIZE OF SEPARATE FREEZER NO.1"/>
        <s v="Q116-SIZE OF SEPARATE FREEZER NO.2"/>
        <s v="Q119-CLOTHES WASHING MACHINE-HOME METE"/>
        <s v="Q119-ELECTRIC CLOTHES DRYER-HOME METER"/>
        <s v="Q119-GAS CLOTHES DRYER-HOME METER"/>
        <s v="Q119-ELECTRIC DISHWASHER-HOME METER"/>
        <s v="Q120-DISHWASHER-SEPARATE HEATING ELEME"/>
        <s v="Q120-DISHWASHER-ENERGY SAVER SWITCH"/>
        <s v="Q123-HOME HAS SWIMMING POOL"/>
        <s v="Q123-HOME HAS HOT TUB"/>
        <s v="Q123-HOME HAS JACUZZI"/>
        <s v="Q124-FUEL USED TO HEAT POOL"/>
        <s v="Q124-FUEL USED TO HEAT HOT TUB"/>
        <s v="Q124-FUEL USED TO HEAT JACUZZI"/>
        <s v="Q126-MEDICAL EQUIP ON HOUSEHOLD METER"/>
        <s v="Q126-PHOTO EQUIP ON HOUSEHOLD METER"/>
        <s v="Q126-WOODWORKING EQUIP ON HOUSE METER"/>
        <s v="Q126-ELEC CERAMIC KILN ON HOUSE METER"/>
        <s v="Q126-HOME COMPUTER ON HOUSEHOLD METER"/>
        <s v="Q126-OFFICE EQUIP ON HOUSEHOLD METER"/>
        <s v="Q126-WELDING EQUIP ON HOUSEHOLD METER"/>
        <s v="Q126-GREENHOUSE LIGHTS ON HOUSE METER"/>
        <s v="Q126-IRRIGATION PUMPS ON HOUSEHOLD MET"/>
        <s v="Q126-ELEC WELL WATER PUMP ON HOUSE MET"/>
        <s v="Q130-PERSON NO.1-RESPONDENT CODE"/>
        <s v="Q130-PERSON NO.1-GENDER"/>
        <s v="Q130-PERSON NO.1-ACTUAL AGE"/>
        <s v="Q130-PERSON NO.1-AGE CATEGORY"/>
        <s v="Q130-PERSON NO.2-RESPONDENT CODE"/>
        <s v="Q130-PERSON NO.2-GENDER"/>
        <s v="Q130-PERSON NO.2-ACTUAL AGE"/>
        <s v="Q130-PERSON NO.2-AGE CATEGORY"/>
        <s v="Q130-PERSON NO.3-ACTUAL AGE"/>
        <s v="Q130-PERSON NO.3-AGE CATEGORY"/>
        <s v="Q130-PERSON NO.4-ACTUAL AGE"/>
        <s v="Q130-PERSON NO.4-AGE CATEGORY"/>
        <s v="Q130-PERSON NO.5-ACTUAL AGE"/>
        <s v="Q130-PERSON NO.5-AGE CATEGORY"/>
        <s v="Q130-PERSON NO.6-ACTUAL AGE"/>
        <s v="Q130-PERSON NO.6-AGE CATEGORY"/>
        <s v="Q130-PERSON NO.7-ACTUAL AGE"/>
        <s v="Q130-PERSON NO.7-AGE CATEGORY"/>
        <s v="Q130-PERSON NO.8-ACTUAL AGE"/>
        <s v="Q130-PERSON NO.8-AGE CATEGORY"/>
        <s v="Q130-PERSON NO.9-ACTUAL AGE"/>
        <s v="Q130-PERSON NO.9-AGE CATEGORY"/>
        <s v="Q130-PERSON NO.10-ACTUAL AGE"/>
        <s v="Q130-PERSON NO.10-AGE CATEGORY"/>
        <s v="Q133-HHNO.1-LEVEL OF EDUCATION"/>
        <s v="Q133-HHNO.2-LEVEL OF EDUCATION"/>
        <s v="Q0-2-HOT WATER USED IN LAST HOUR"/>
        <s v="Q0-5-NO. FLOORS USED AS LIVING QUARTER"/>
        <s v="Q0-6-NO. FLOORS USED BELOW GROUND"/>
        <s v="Q0-7-NO. FLOORS USED PART BELOW GROUND"/>
        <s v="Q0-9-TYPE OF MATERIAL OUTSIDE-WOOD"/>
        <s v="Q0-9-TYPE OF MATERIAL OUTSIDE-BRICK"/>
        <s v="Q0-9-TYPE OF MATERIAL OUTSIDE-STONE"/>
        <s v="Q0-9-TYPE OF MATERIAL OUTSIDE-CONCRETE"/>
        <s v="Q0-9-TYPE OF MATERIAL OUTSIDE-STUCCO"/>
        <s v="Q0-9-TYPE OF MATERIAL OUTSIDE-ALUM SID"/>
        <s v="Q0-9-TYPE OF MATERIAL OUTSIDE-STEEL SI"/>
        <s v="Q0-9-TYPE OF MATERIAL OUTSIDE-COMP SID"/>
        <s v="Q0-9-TYPE OF MATERIAL OUTSIDE-GLASS"/>
        <s v="Q0-9-TYPE OF MATERIAL OUTSIDE-OTHER"/>
        <s v="QOT-TOTALS BASEMENT"/>
        <s v="QOT-TOTALS FIRST FLOOR"/>
        <s v="QOT-TOTALS SECOND FLOOR"/>
        <s v="QOT-TOTALS THIRD FL"/>
        <s v="QOT-TOTALS MISC."/>
        <s v="QOT-TOTALS GRAND"/>
        <s v="QR1-HOW WERE MEASUREMENTS OBTAINED"/>
        <s v="DATE - DAY"/>
        <s v="DATE - MONTH"/>
        <s v="(D)-DISAGGREGATED UTILITIES BY GEOCODE"/>
        <s v="SERIAL CASE ID1"/>
        <s v="NOAA CLIMATOLOGICAL ZONE"/>
        <s v="TYPE OF SAMPLE"/>
        <s v="# in household 18 to 25 yrs old"/>
        <s v="# in household 26 to 35 yrs old"/>
        <s v="# in household 36 to 55 yrs old"/>
        <s v="# in household 56 to 65 yrs old"/>
        <s v="DETACHED SINGLE FAMILY DWELLING?"/>
        <s v="OWNER OCC DET SINGLE FAMILY DWELLING?"/>
        <s v="OWNER OCC MOBILE HOME?"/>
        <s v="RENTER OCC DET SINGLE FAMILY DWELLING?"/>
        <s v="OWNER OCC ATT SINGLE FAMILY DWELLING?"/>
        <s v="Gas/Oil Space Heat Most of Time?"/>
        <s v="PRE 1983 PARTIAL PROGRAM PARTICIPANT?"/>
        <s v="PRE 1983 FULL PROGRAM PARTICIPANT?"/>
        <s v="Estimated Year Built"/>
        <s v="Number of recreation appliances"/>
        <s v="# wall,ceil,floor ins acts/actual"/>
        <s v="# wall,ceil,floor ins acts/possible"/>
        <s v="ratio wall,ceil,floor ins - act/poss"/>
        <s v="# wall,ceil,roof,floor ins acts/actual"/>
        <s v="# water heating acts/actual"/>
        <s v="# roof-wall-ceil ins acts/actual"/>
        <s v="# water heating-infil acts/actual"/>
        <s v="# wall,door,window ins acts/actual"/>
        <s v="# wall,ceil,roof,floor ins acts/possible"/>
        <s v="# water heating acts/possible"/>
        <s v="# roof-wall-ceil ins acts/possible"/>
        <s v="# water heating-infil acts/possible"/>
        <s v="# wall,door,window ins acts/possible"/>
        <s v="ratio wall,ceil,floor,roof ins-act/poss"/>
        <s v="ratio water heating acts - act/poss"/>
        <s v="ratio roof,wall,ceil ins - act/poss"/>
        <s v="ratio water heating infil acts-act/poss"/>
        <s v="ratio wall,door,window ins - act/poss"/>
        <s v="PSEUDO_SITE"/>
        <s v="COMM_PSEUDO_SITE_ID"/>
        <s v="COMMENTS"/>
        <s v="DI_NUMBER"/>
        <s v="CDD BASE 65"/>
        <s v="CDD BASE 70"/>
        <s v="DAYS OF DATA"/>
        <s v="HDD BASE 60"/>
        <s v="HDD BASE 65"/>
        <s v="MEAN INDOOR TEMPERATURE (F)"/>
        <s v="MAX INDOOR TEMPERATURE (F)"/>
        <s v="MIN INDOOR TEMPERATURE (F)"/>
        <s v="TOTAL RESIDENCE LOAD"/>
        <s v="ALL OTHER LOADS"/>
        <s v="AIR CONDITIONING"/>
        <s v="CLOTHES WASHER"/>
        <s v="CLOTHES DRYER"/>
        <s v="FOOD PREPARATION"/>
        <s v="HOT WATER HEATING"/>
        <s v="SPACE HEATING"/>
        <s v="SPACE HT + AIR COND."/>
        <s v="LIGHTING + CONVENIENCE"/>
        <s v="REFRIGERATOR"/>
        <s v="ELCAP TOTAL LOAD"/>
        <s v="HOURS FILLED NON-WEATHER SENSITIVE LOADS"/>
        <s v="MEAN OUTDOOR TEMPERATURE (F)"/>
        <s v="MAX OUTDOOR TEMPERATURE (F)"/>
        <s v="MIN OUTDOOR TEMPERATURE (F)"/>
        <s v="WEATHER STATION ID"/>
        <s v="MEAN VALUE WOOD STOVE SENSOR"/>
        <s v="MAX VALUE WOOD STOVE SENSOR"/>
        <s v="HOURS FILLED WEATHER SENSITIVE LOADS"/>
        <s v="HOURS SUBSTITUTED WEATHER DATA"/>
        <s v="HOURS ACTUAL WEATHER DATA"/>
        <s v="HOURS SUBSTITUTED WEATHER DATA (1)"/>
        <s v="HOURS SUBSTITUTED WEATHER DATA (2)"/>
        <s v="HOURS SUBSTITUTED WEATHER DATA (3)"/>
        <s v="HOURS SUBSTITUTED WEATHER DATA (4)"/>
        <s v="NUMBER OF HOURS IN MONTH"/>
        <s v="KW: TOTAL RESIDENCE (FILLED)"/>
        <s v="DTKW: TOTAL RESIDENCE (FILLED)"/>
        <s v="DTKW: ALL OTHER LOADS"/>
        <s v="DTKW: AIR CONDITIONING"/>
        <s v="DTKW: CLOTHES WASHER"/>
        <s v="DTKW: CLOTHES DRYER"/>
        <s v="DTKW: DISHWASHER"/>
        <s v="DTKW: FOOD PREPARATION"/>
        <s v="DTKW: FREEZER"/>
        <s v="DTKW: HOT WATER HEATING"/>
        <s v="DTKW: SPACE HEATING"/>
        <s v="DTKW: SPACE HT + AIR COND."/>
        <s v="DTKW: LIGHTING + CONVENIENCE"/>
        <s v="DTKW: REFRIGERATOR"/>
        <s v="DTKW: ELCAP TOTAL LOAD (NOT FILLED)"/>
        <s v="KWH: TOTAL RESIDENCE LOAD"/>
        <s v="KWH: ALL OTHER LOADS"/>
        <s v="KWH: AIR CONDITIONING"/>
        <s v="KWH: CLOTHES WASHER"/>
        <s v="KWH: CLOTHES DRYER"/>
        <s v="KWH: DISHWASHER"/>
        <s v="KWH: FOOD PREPARATION"/>
        <s v="KWH: FREEZER"/>
        <s v="KWH: HOT WATER HEATING"/>
        <s v="KWH: SPACE HEATING"/>
        <s v="KWH: SPACE HT + AIR COND."/>
        <s v="KWH: LIGHTING + CONVENIENCE"/>
        <s v="KWH: REFRIGERATOR"/>
        <s v="KWH: ELCAP TOTAL LOAD (NOT FILLED)"/>
        <s v="KW: ALL OTHER LOADS"/>
        <s v="KW: AIR CONDITIONING"/>
        <s v="KW: CLOTHES WASHER"/>
        <s v="KW: CLOTHES DRYER"/>
        <s v="KW: DISHWASHER"/>
        <s v="KW: FOOD PREPARATION"/>
        <s v="KW: FREEZER"/>
        <s v="KW: HOT WATER HEATING"/>
        <s v="KW: SPACE HEATING"/>
        <s v="KW: SPACE HT + AIR COND."/>
        <s v="KW: LIGHTING + CONVENIENCE"/>
        <s v="KW: REFRIGERATOR"/>
        <s v="KW: ELCAP TOTAL LOAD (NOT FILLED)"/>
        <s v="HOURS NON-FILLED NON-WX SENS. LOADS (0)"/>
        <s v="HOURS FILLED NON-WX SENSITIVE LOADS (1)"/>
        <s v="HOURS FILLED NON-WX SENSITIVE LOADS (2)"/>
        <s v="HOURS FILLED NON-WX SENSITIVE LOADS (3)"/>
        <s v="HOURS FILLED NON-WX SENSITIVE LOADS (4)"/>
        <s v="HOURS NON-FILLED WX SENSITIVE LOADS (0)"/>
        <s v="HOURS FILLED WEATHER SENSITIVE LOADS (1)"/>
        <s v="HOURS FILLED WEATHER SENSITIVE LOADS (2)"/>
        <s v="HOURS FILLED WEATHER SENSITIVE LOADS (3)"/>
        <s v="HOURS FILLED WEATHER SENSITIVE LOADS (4)"/>
        <s v="COINPK: TOTAL RESIDENCE (FILLED)"/>
        <s v="COINPK: DATE/TIME"/>
        <s v="COINPK: ALL OTHER LOADS"/>
        <s v="COINPK: AIR CONDITIONING"/>
        <s v="COINPK: CLOTHES WASHER"/>
        <s v="COINPK: CLOTHES DRYER"/>
        <s v="COINPK: DISHWASHER"/>
        <s v="COINPK: FOOD PREPARATION"/>
        <s v="COINPK: FREEZER"/>
        <s v="COINPK: HOT WATER HEATING"/>
        <s v="COINPK: SPACE HEATING"/>
        <s v="COINPK: SPACE HT + AIR COND."/>
        <s v="COINPK: INTERIOR TEMPERATURE"/>
        <s v="COINPK: LIGHTING + CONVENIENCE"/>
        <s v="COINPK: OUTSIDE AIR TEMPERATURE"/>
        <s v="COINPK: REFRIGERATOR"/>
        <s v="COINPK: ELCAP TOTAL LOAD (NOT FILLED)"/>
        <s v="HOURS: TOTAL RESIDENCE (FILLED)"/>
        <s v="HOURS: ALL OTHER LOADS"/>
        <s v="HOURS: AIR CONDITIONING"/>
        <s v="HOURS: CLOTHES WASHER"/>
        <s v="HOURS: CLOTHES DRYER"/>
        <s v="HOURS: DISHWASHER"/>
        <s v="HOURS: FOOD PREPARATION"/>
        <s v="HOURS: FREEZER"/>
        <s v="HOURS: HOT WATER HEATING"/>
        <s v="HOURS: SPACE HEATING"/>
        <s v="HOURS: SPACE HT + AIR COND."/>
        <s v="HOURS: INTERIOR TEMPERATURE"/>
        <s v="HOURS: LIGHTING + CONVENIENCE"/>
        <s v="HOURS: OUTSIDE AIR TEMPERATURE"/>
        <s v="HOURS: REFRIGERATOR"/>
        <s v="HOURS: ELCAP TOTAL LOAD (NOT FILLED)"/>
        <s v="GARAGE_TYPE"/>
        <s v="YEAR BUILT"/>
        <s v="YEAR BUILT ESTIMATE"/>
        <s v="NUMBER OF STORIES"/>
        <s v="LIVING_CONDITIONED"/>
        <s v="LIVING_UNCONDITIONED"/>
        <s v="DINING_CONDITIONED"/>
        <s v="DINING_UNCONDITIONED"/>
        <s v="KITCHEN_DINING_CONDITIONED"/>
        <s v="KITCHEN_DINING_UNCONDITIONED"/>
        <s v="KITCHEN_CONDITIONED"/>
        <s v="KITCHEN_UNCONDITIONED"/>
        <s v="BEDROOM_CONDITIONED"/>
        <s v="BEDROOM_UNCONDITIONED"/>
        <s v="BATH_SHOWER_CONDITIONED"/>
        <s v="BATH_SHOWER_UNCONDITIONED"/>
        <s v="TOILET_CONDITIIONED"/>
        <s v="TOILET_UNCONDITIONED"/>
        <s v="DEN_SEWING_CONDITIONED"/>
        <s v="DEN_SEWING_UNCONDITIONED"/>
        <s v="FAMILY_REC_CONDITIONED"/>
        <s v="FAMILY_REC_UNCONDITIONED"/>
        <s v="UTILITY_CONDITIONED"/>
        <s v="UTILITY_UNCONDITIONED"/>
        <s v="OTHER_SQFT_UNDER80_CONDITIONED"/>
        <s v="OTHER_SQFT_UNDER80_UNCONDITIONED"/>
        <s v="OTHER_SQFT_OVER80_CONDITIONED"/>
        <s v="OTHER_SQFT_OVER80_UNCONDITIONED"/>
        <s v="STOVE_TOP_BURNER_ELEC"/>
        <s v="ARC_WELDER"/>
        <s v="STOVE_TOP_BURNER_GAS"/>
        <s v="CERAMIC_KILN_ELEC"/>
        <s v="RANGE_OVEN_ELEC"/>
        <s v="RANGE_OVEN_GAS"/>
        <s v="POOL_HEATER_ELEC"/>
        <s v="OVEN_ELEC"/>
        <s v="OVEN_GAS"/>
        <s v="OUTDOOR_LIGHT_FIXTURES"/>
        <s v="MICROWAVE"/>
        <s v="GREENHSE_LIGHT_FIXTURES"/>
        <s v="WASHER"/>
        <s v="GREENHSE_HEATER_ELEC"/>
        <s v="DRYER_ELEC"/>
        <s v="DRYER_GAS"/>
        <s v="WATER_SOFTENER"/>
        <s v="STEREO"/>
        <s v="BW_TV"/>
        <s v="COLOR_TV"/>
        <s v="HOT_TUB_JACUZZI"/>
        <s v="HEALTH_MEDICAL_EQUIPMENT"/>
        <s v="HUMIDIFIER"/>
        <s v="IONIZER"/>
        <s v="ELECTRO_PRECIP"/>
        <s v="WELL_PUMP"/>
        <s v="IRRIG_PUMP"/>
        <s v="POWER_SAW_WOODWORK_EQUIP"/>
        <s v="TOTAL AREA"/>
        <s v="TOTAL R-VALUE"/>
        <s v="WALL AREA"/>
        <s v="WALL R-VALUE"/>
        <s v="CEILING AREA"/>
        <s v="CEILING R-VALUE"/>
        <s v="FLOOR AREA"/>
        <s v="FLOOR R-VALUE"/>
        <s v="DOOR AREA"/>
        <s v="DOOR R-VALUE"/>
        <s v="WINDOW UA"/>
        <s v="WINDOW AREA"/>
        <s v="WINDOW R-VALUE"/>
        <s v="BASEMENT R-VALUE"/>
        <s v="SLAB R-VALUE"/>
        <s v="Sqaure footage in Attic Vents"/>
        <s v="Number of Attic Vents"/>
        <s v="Length of ducts"/>
        <s v="Percent of ducts insulated"/>
        <s v="Percent of ducts sealed in cond zones"/>
        <s v="Percent of ducts sealed in uncond zones"/>
        <s v="Refrig volume in conditioned space"/>
        <s v="Volume of 1st refrig"/>
        <s v="Location of 1st Freezer Unit"/>
        <s v="Location of 2nd refrig"/>
        <s v="Volume of 2nd refrig"/>
        <s v="Location of 2nd freezer unit"/>
        <s v="Location of 3rd refrig"/>
        <s v="Volume of 3rd refrig"/>
        <s v="Location of 3rd freezer unit"/>
        <s v="Location of 1st freezer"/>
        <s v="Volume of 1st freezer"/>
        <s v="Type of freezer 1"/>
        <s v="Location of 2nd freezer"/>
        <s v="Volume of 2nd freezer"/>
        <s v="Type of freezer 2"/>
        <s v="Location of 3rd Freezer"/>
        <s v="Volume of 3rd freezer"/>
        <s v="Type of freezer 3"/>
        <s v="Number of refrigerators"/>
        <s v="Number of freezers"/>
        <s v="Net Area/All walls"/>
        <s v="Number/All walls"/>
        <s v="Area of Conditioned Zone/Total"/>
        <s v="Number of Conditioned Zones"/>
        <s v="Number of Unconditioned Zones"/>
        <s v="Total Number of Rooms"/>
        <s v="# of ceiling fans in the dwelling"/>
        <s v="# of furnaces in the dwelling"/>
        <s v="# of air conditioners in the dwelling"/>
        <s v="# of mechanical vents in the dwelling"/>
        <s v="# of air-air heat exchangers at dwelling"/>
        <s v="Total Floor Area"/>
        <s v="Floor Area/Wood Joist"/>
        <s v="Floor Area/Concrete"/>
        <s v="Floor Area/Other"/>
        <s v="Floor Area/Post &amp; Beam"/>
        <s v="Total Floor Perimeter"/>
        <s v="Floor Perimeter/Wood Joist"/>
        <s v="Floor Perimeter/Concrete"/>
        <s v="Floor Perimeter/Other"/>
        <s v="Floor Perimeter/Post &amp; Beam"/>
        <s v="Site is a PESHE home?"/>
        <s v="Fuel used by Primary Water Heater"/>
        <s v="Elec used by Primary Water Heater?"/>
        <s v="Location of Primary Water Heater"/>
        <s v="Tank Ins used by Primary Water Heater"/>
        <s v="Timer on Primary Water Heater"/>
        <s v="Tap Temp of Primary Water Heater"/>
        <s v="Ins Rval of Primary Water Heater"/>
        <s v="Location of Secondary Water Heater"/>
        <s v="Secondary Water Heater in Uncond Zone?"/>
        <s v="Tap Temp of Elec Water Heater"/>
        <s v="Tap Temp of Non-Elec Water Heater"/>
        <s v="Prim Dishwasher/Sep Wat Ht Elem"/>
        <s v="Prim Dishwasher/Energy Saver Switch"/>
        <s v="# Stove top Ranges"/>
        <s v="Irrigation Pump at Site?"/>
        <s v="Well Pump at Site?"/>
        <s v="Ceramic Kiln at Site?"/>
        <s v="Electric Clothes Washer at Site?"/>
        <s v="Electric Clothes Dryer at Site?"/>
        <s v="Health-Medical Equipment at Site?"/>
        <s v="# Recreation Appliances"/>
        <s v="# Business-Hobby Appliances"/>
        <s v="# Other Appliances"/>
        <s v="# Environmental Appliances"/>
        <s v="# Basic Appliances"/>
        <s v="# of crawlspace vents"/>
        <s v="# of crawlspace vents open"/>
        <s v="# of crawlspace vents closed"/>
        <s v="TYPE_DWELLING_UNIT"/>
        <s v="MULTI_FAMILY_TYPE"/>
        <s v="YEAR_BUILT_ESTIMATE"/>
        <s v="NUMBER_CONDITIONED_LEVELS"/>
        <s v="CRAWL_SPACE"/>
        <s v="SURVEY_DATE"/>
        <s v="FLAG"/>
        <s v="CEILING_FAN_REVERSIBLE"/>
        <s v="CEILING_FAN_NON_REVERSIBLE"/>
        <s v="WHOLE_HOUSE_CENTRAL_FURNACE"/>
        <s v="OTHER_INTERIOR_AIR1"/>
        <s v="OTHER_INTERIOR_AIR2"/>
        <s v="OTHER_INTERIOR_AIR3"/>
        <s v="RANGE_HOOD"/>
        <s v="BATH_VENT"/>
        <s v="WHOLE_HOUSE_MECHANICAL_VENT"/>
        <s v="AIR_TO_AIR_HEAT_EXCHG_HOUSE"/>
        <s v="AIR_TO_AIR_HEAT_EXCHG_ROOM"/>
        <s v="OTHER_MECH_VENT_OUT"/>
        <s v="NET_FREE_VENTILATION_AREA_HIGH"/>
        <s v="NET_FREE_VENTILATION_AREA_LOW"/>
        <s v="ASSOC_SYSTEM"/>
        <s v="LOCATION"/>
        <s v="INSULATION"/>
        <s v="TAPED_SEALED"/>
        <s v="TOTAL_LENGTH"/>
        <s v="INSULATED_LENGTH"/>
        <s v="INSULATION_R_VALUE"/>
        <s v="SYSTEM_CODE"/>
        <s v="FUEL_TYPE"/>
        <s v="MANUFACTURER"/>
        <s v="MODEL_NUMBER"/>
        <s v="OUTPUT_CAPACITY"/>
        <s v="OUTSIDE_AIR"/>
        <s v="ZONES_SERVED"/>
        <s v="COPY_MACHINE"/>
        <s v="HEALTH_MEDICAL_EQUIP"/>
        <s v="CERAMIC_KILN_GAS"/>
        <s v="POOL_HEATER_GAS"/>
        <s v="GREENHSE_HEATER_GAS"/>
        <s v="OTHER1"/>
        <s v="OTHER2"/>
        <s v="OTHER3"/>
        <s v="OTHER4"/>
        <s v="OTHER5"/>
        <s v="OTHER6"/>
        <s v="OTHER7"/>
        <s v="OTHER8"/>
        <s v="OTHER9"/>
        <s v="ENERGY_SAVER_SWITCH"/>
        <s v="SEPARATE_WH_ELEMENT"/>
        <s v="STYLE"/>
        <s v="ICEMAKER"/>
        <s v="WATTAGE"/>
        <s v="NAMEPLATE_LOCATION"/>
        <s v="VOLUME"/>
        <s v="SOLAR"/>
        <s v="CAPACITY"/>
        <s v="TANK_INSULATION"/>
        <s v="BOTTOM_BOARD"/>
        <s v="THERMAL_TRAP"/>
        <s v="TIMER"/>
        <s v="TAP_TEMP"/>
        <s v="PIPE_LOCATION"/>
        <s v="PIPE_INSULATION"/>
        <s v="ROOFING_MATERIAL"/>
        <s v="VAPOR_BARRIER"/>
        <s v="INSULATION_TYPE"/>
        <s v="INSULATION_MATERIAL"/>
        <s v="INSULATION_THICKNESS"/>
        <s v="NET_AREA"/>
        <s v="EXTERIOR_FINISH"/>
        <s v="CORE"/>
        <s v="FRAME_TYPE"/>
        <s v="WEATHER_STRIPPING"/>
        <s v="CAULK"/>
        <s v="STORM_DOOR"/>
        <s v="GROSS_AREA"/>
        <s v="ESTIMATED_R_VALUE"/>
        <s v="LOCATION_CODE1"/>
        <s v="LOCATION_CODE2"/>
        <s v="FLOOR_AREA_PERIMETER"/>
        <s v="GROUND_COVER"/>
        <s v="AREA_OR_PERIMETER"/>
        <s v="CONDITIONED_PRIMARY_ZONE"/>
        <s v="CONDITIONED_SUB_ZONE"/>
        <s v="AREA_CONDITIONED_PRIMARY_ZONE"/>
        <s v="AREA_CONDITIONED_SUB_ZONE"/>
        <s v="VOLUME_CONDITITIONED_PRIMARY_ZONE"/>
        <s v="VOLUME_CONDITIONED_SUB_ZONE"/>
        <s v="UNCONDITIONED_ZONE"/>
        <s v="AREA_UNCONDITIONED"/>
        <s v="VOLUME_UNCONDITIONED"/>
        <s v="LIVING_CON"/>
        <s v="LIVING_UNCON"/>
        <s v="DINING_CON"/>
        <s v="DINING_UNCON"/>
        <s v="KITCHEN_DINING_CON"/>
        <s v="KITCHEN_DINING_UNCON"/>
        <s v="KITCHEN_CON"/>
        <s v="KITCHEN_UNCON"/>
        <s v="BEDROOM_CON"/>
        <s v="BEDROOM_UNCON"/>
        <s v="BATH_SHOWER_CON"/>
        <s v="BATH_SHOWER_UNCON"/>
        <s v="TOILET_CON"/>
        <s v="TOILET_UNCON"/>
        <s v="DEN_SEWING_CON"/>
        <s v="DEN_SEWING_UNCON"/>
        <s v="FAMILY_REC_CON"/>
        <s v="FAMILY_REC_UNCON"/>
        <s v="UTILITY_CON"/>
        <s v="UTILITY_UNCON"/>
        <s v="OTHER_SQFT_UNDER80_CON"/>
        <s v="OTHER_SQFT_UNDER80_UNCON"/>
        <s v="OTHER_SQFT_OVER80_CON"/>
        <s v="OTHER_SQFT_OVER80_UNCON"/>
        <s v="CONSTRUCTION_TYPE"/>
        <s v="OUTSIDE_FINISH"/>
        <s v="WINDOW_DOOR_AREA"/>
        <s v="EXTERIOR_CONTACT"/>
        <s v="WINDOW_TYPE"/>
        <s v="NUMBER_OF_PANES"/>
        <s v="AIR_SPACE"/>
        <s v="SASH_TYPE"/>
        <s v="STORM_WINDOWS"/>
        <s v="SHADING"/>
        <s v="PERCENT_SASH"/>
        <s v="SILL_DECAY"/>
        <s v="ENTRY"/>
        <s v="ODOR"/>
        <s v="PROBLEM"/>
        <s v="M"/>
        <s v="R"/>
        <s v="T"/>
        <s v="G"/>
        <s v="S"/>
        <s v="A"/>
        <s v="IDENTIFICATION"/>
        <s v="OPEN_CLOSED"/>
        <s v="BLOCKAGE"/>
        <s v="BLOCKAGE_CAUSE"/>
        <s v="CONDITION"/>
        <s v="MATERIAL"/>
        <s v="BELOW_GRADE_DEPTH"/>
        <s v="PERIMETER_LENGTH"/>
        <s v="PERIMETER_INSULATION"/>
        <s v="GC_VB"/>
        <s v="NET_FREE_VENT_AREA"/>
        <s v="GUTTERS_DOWNSPOUTS_LEAKING"/>
        <s v="DRAINAGE"/>
        <s v="FLOOR_SPACE_ADDED"/>
        <s v="FAMILY_ROOM_ADDED"/>
        <s v="BEDROOM_ADDED"/>
        <s v="BATHROOM_ADDED"/>
        <s v="GARAGE_ADDED"/>
        <s v="KITCHEN_ADDED"/>
        <s v="DINING_ADDED"/>
        <s v="OTHER_ROOM_ADDED"/>
        <s v="OTHER_ADDED_DESCR"/>
        <s v="AREA_ADDED"/>
        <s v="WINDOWS_ADDED"/>
        <s v="AREA_WINDOWS_ADDED"/>
        <s v="DOORS_ADDED"/>
        <s v="AREA_DOORS_ADDED"/>
        <s v="INSULATION_ADDED_CEILING"/>
        <s v="RVALUE_INSULATION_ADDED_CEILING"/>
        <s v="INSULATION_ADDED_WALLS"/>
        <s v="RVALUE_INSULATION_ADDED_WALLS"/>
        <s v="INSULATION_ADDED_FLOOR"/>
        <s v="RVALUE_INSULATION_ADDED_FLOOR"/>
        <s v="FIREPLACE_WOODSTOVE_ADDED"/>
        <s v="RENOVATIONS"/>
        <s v="RENOVATIONS_WINDOWS"/>
        <s v="WINDOWS_SINGLE_PANE"/>
        <s v="WINDOWS_DOUBLE_PANE"/>
        <s v="WINDOWS_STORM"/>
        <s v="WINDOWS_WOOD"/>
        <s v="WINDOWS_ALUMINUM"/>
        <s v="RENOVATIONS_DOORS"/>
        <s v="DOORS_SLIDING_GLASS"/>
        <s v="DOORS_INSULATED"/>
        <s v="DOORS_STORM"/>
        <s v="DOORS_OTHER"/>
        <s v="DOORS_OTHER_DESCR"/>
        <s v="INSULATION_RENOV_CEILING"/>
        <s v="RVALUE_INSULATION_RENOV_CEIL"/>
        <s v="INSULATION_RENOV_WALLS"/>
        <s v="RVALUE_INSULATION_RENOV_WALLS"/>
        <s v="INSULATION_RENOV_FLOOR"/>
        <s v="RVALUE_INSULATION_RENOV_FLOOR"/>
        <s v="INSULATION_RENOV_PIPES_RVALUE"/>
        <s v="RENOV_MOTIVATION1"/>
        <s v="RENOV_MOTIVATION2"/>
        <s v="RENOV_MOTIVATION3"/>
        <s v="MOVE_PLANNED"/>
        <s v="MOVE_REASON1"/>
        <s v="MOVE_REASON2"/>
        <s v="MOVE_REASON3"/>
        <s v="OTHER_REASON_DESCR"/>
        <s v="SECOND_OTHER_REASON_DESCR"/>
        <s v="PURCHASED_REFRIGERATOR"/>
        <s v="PURCHASED_ELEC_CLOTHES_DRYER"/>
        <s v="PURCHASED_ELEC_HEATER_TUB_POOL"/>
        <s v="PURCHASED_WATER_BED_HEATER"/>
        <s v="PURCHASED_ELEC_HEAT_COOL_SYS"/>
        <s v="PURCHASED_ELEC_WATER_HEATER"/>
        <s v="FEATURE1_REFRIGERATOR"/>
        <s v="FEATURE2_REFRIGERATOR"/>
        <s v="FEATURE1_DRYER"/>
        <s v="FEATURE2_DRYER"/>
        <s v="FEATURE1_HOT_TUB"/>
        <s v="FEATURE2_HOT_TUB"/>
        <s v="FEATURE1_WATER_BED"/>
        <s v="FEATURE2_WATER_BED"/>
        <s v="FEATURE1_HEAT_COOL"/>
        <s v="FEATURE2_HEAT_COOL"/>
        <s v="FEATURE1_WATER_HEATER"/>
        <s v="FEATURE2_WATER_HEATER"/>
        <s v="OTHER_FEATURE_E"/>
        <s v="OTHER_FEATURE_F"/>
        <s v="SQFT_HEATED_WOODSTOVE"/>
        <s v="WOODSTOVE_IN_HOME_WHEN_PURCH"/>
        <s v="WOODSTOVE_INSTALLED_MONTH"/>
        <s v="WOODSTOVE_INSTALLED_YEAR"/>
        <s v="SMALL_BUSINESS"/>
        <s v="BUSINESS_TYPE"/>
        <s v="ELECTRICAL_PANEL_LABELED"/>
        <s v="RESPONSE"/>
        <s v="EXCEPTION"/>
        <s v="RES_RELATION"/>
        <s v="RES_FIELD"/>
        <s v="FIRST_ENTRY_COMPLETE"/>
        <s v="SECOND_ENTRY_COMPLETE"/>
        <s v="SET_1"/>
        <s v="SET_2"/>
        <s v="SET_3"/>
        <s v="SET_4"/>
        <s v="Q-1 HOME ENERGY EFFICIENCY"/>
        <s v="Q-2A COMMUNITY PROBLEM: POLLUTION"/>
        <s v="Q-2B COMMUNITY PROBLEM: ENERGY COSTS"/>
        <s v="Q-2C COMMUNITY PROBLEM: UNEMPLOYMENT"/>
        <s v="Q-2D COMMUNITY PROBLEM: ENERGY SCARCITY"/>
        <s v="Q-2E COMMUNITY PROBLEM: INFLATION"/>
        <s v="Q-2F COMMUNITY PROBLEM: CRIME"/>
        <s v="Q-3A THERMOSTAT: HOME &amp; AWAKE"/>
        <s v="Q-3B THERMOSTAT:ASLEEP"/>
        <s v="Q-3C THERMOSTAT: NO ONE HOME"/>
        <s v="Q-4A CLOCK THERMOSTAT"/>
        <s v="Q-4C EXTRA WATER HEATER INSULATION"/>
        <s v="Q-5A NO. BEDROOMS"/>
        <s v="Q-6A NO. BEDROOMS UNHEATED"/>
        <s v="Q-5B NO. LIVING ROOMS"/>
        <s v="Q-6B NO. LIVING ROOMS UNHEATED"/>
        <s v="Q-5C NO. DINING ROOMS"/>
        <s v="Q-6C NO. DINING ROOMS UNHEATED"/>
        <s v="Q-5D NO. KITCHENS/EATING AREAS"/>
        <s v="Q-6D NO. KITCHENS/EATING AREAS UNHEATED"/>
        <s v="Q-5E NO. KITCHENS W/O EATING"/>
        <s v="Q-6E NO. KITCHENS W/O EATING UNHEATED"/>
        <s v="Q-5F NO. BATHROOMS"/>
        <s v="Q-6F NO. BATHROOMS UNHEATED"/>
        <s v="Q-5G NO. DENS, STUDIES, ETC."/>
        <s v="Q-6G NO. DENS, STUDIES, ETC. UNHEATED"/>
        <s v="Q-5H NO. FAMILY/REC ROOMS"/>
        <s v="Q-6H NO. FAMILY/REC ROOMS UNHEATED"/>
        <s v="Q-5I OTHER SMALL ROOMS (LE 80 FT**2)"/>
        <s v="Q-6I OTHER SMALL ROOMS UNHEATED"/>
        <s v="Q-5J OTHER LARGE ROOMS (GT 80 FT**2)"/>
        <s v="Q-6J OTHER LARGE ROOMS UNHEATED"/>
        <s v="Q-7-1 TYPE OF AIR CONDITIONERS"/>
        <s v="Q-7-2 NO. INDIVIDUAL WALL A/C UNITS"/>
        <s v="Q-8 PRIMARY HEAT SOURCE"/>
        <s v="Q-9 SECONDARY HEAT SOURCE"/>
        <s v="Q-10 WATER HEATING FUEL"/>
        <s v="Q-12A NO. OF REFRIGERATORS"/>
        <s v="Q-12B NO. OF FREEZERS"/>
        <s v="Q-12C NO. OF CLOTHES WASHERS"/>
        <s v="Q-12D NO. OF ELECTRIC DRYERS"/>
        <s v="Q-12E NO. OF TUB. POOL, JACUZZI HEATERS"/>
        <s v="Q-12F NO. OF WATERBED HEATERS"/>
        <s v="Q-12H NO. OF TELEVISIONS OR MONITORS"/>
        <s v="Q-13A NO. OF GAS OVENS"/>
        <s v="Q-13B NO. OF ELECTRIC OVENS"/>
        <s v="Q-13C NO. OF MICROWAVE OVENS"/>
        <s v="Q-13D NO. OF CONVECTION OVENS"/>
        <s v="Q-14 OPERATE BATHROOM FAN"/>
        <s v="Q-15 OPERATE KITCHEN FAN"/>
        <s v="Q-20 OWN OR RENT HOME?"/>
        <s v="Q-21 YEAR HOME BUILT"/>
        <s v="Q-22A MOVE-IN DATE MONTH"/>
        <s v="Q-22B MOVE-IN DATE YEAR"/>
        <s v="Q-23 CUSTOM HOME?"/>
        <s v="Q-24A PRIMARY REASON BOUGHT HOME"/>
        <s v="Q-24B SECONDARY REASON BOUGHT HOME"/>
        <s v="Q-24C TERTIARY REASON BOUGHT HOME"/>
        <s v="Q-25A NO. OCCUPANTS UNDER 6 YEARS OLD"/>
        <s v="Q-25B NO. OCCUPANTS 6 TO 17 YEARS OLD"/>
        <s v="Q-25C NO. OCCUPANTS 18 TO 65 YEARS OLD"/>
        <s v="Q-25D NO. OCCUPANTS OVER 65 YEARS OLD"/>
        <s v="Q-26 WHAT IS YOUR AGE?"/>
        <s v="Q-27 HOUSEHOLD INCOME"/>
        <s v="Q-28 CHIEF WAGE EARNERS OCCUPATION"/>
        <s v="Q-29 SECOND WAGE EARNERS OCCUPATION"/>
        <s v="Q-30 TYPE OF WORK - CHIEF WAGE EARNER"/>
        <s v="Q-31 TYPE OF WORK - SECOND WAGE EARNER"/>
        <s v="Q-33 HEAT WITH WOOD?"/>
        <s v="Q-33A YEAR WOOD DEVICE INSTALLED"/>
        <s v="TODAYS DATE: MONTH"/>
        <s v="TODAYS DATE: DAY"/>
        <s v="TODAYS DATE: YEAR"/>
        <s v="Estimated year dwelling was built"/>
        <s v="Beginning SAS date of occupancy"/>
        <s v="Fuel used most often for space heating"/>
        <s v="Wood used for space heating?"/>
        <s v="Is site a PESHE home"/>
        <s v="Number of ovens"/>
        <s v="Clothes dry used at site?"/>
        <s v="Q1-ROSM STATUS"/>
        <s v="QM2-WHAT YEAR DID YOU MOVE INTO HOME"/>
        <s v="QM3-WHAT MONTH DID YOU MOVE INTO HOME"/>
        <s v="QM4-WHAT YEAR WAS HOME BUILT"/>
        <s v="QM5-CUST BLT HOME OR BOUGHT AFT BLT"/>
        <s v="QM6-MOST IMPORTANT REASON"/>
        <s v="QM7-2ND REASON FOR CHOOSE HOME OCCUPY"/>
        <s v="QM8-3RD REASON FOR CHOOSE HOME OCCUPY"/>
        <s v="Q9-ANY LIVE SPACE ADDED SINCE 8/83"/>
        <s v="Q11-WHAT TYPE OF ROOMS WERE ADDED."/>
        <s v="Q12-ADD ROOMS HTD DURING HEATNG MNTHS"/>
        <s v="Q13-HOW MANY TOTAL SQUARE FEET ADDED"/>
        <s v="Q18-INSULATION ADDED SINCE 8/1983"/>
        <s v="Q21-INSUL ADD ROOF/ATTIC SINCE 8/1983"/>
        <s v="QM23-HOW MANY BEDROOMS IN HOME"/>
        <s v="QM24-# OF THESE BEDROOMS NOT HEATED"/>
        <s v="QM25-HOW MANY LIVING ROOMS IN HOME"/>
        <s v="QM26-# LIVING ROOMS NOT HEATED"/>
        <s v="QM27-# DINING ROOMS IN YOUR HOME"/>
        <s v="QM28-# DINING ROOMS NOT HEATED"/>
        <s v="QM29-# KITCHENS, WITH EATING AREAS"/>
        <s v="QM30-# KITCHENS W/O EATING AREA HEATED"/>
        <s v="QM31-# KITCHENS W/O EATING AREA"/>
        <s v="QM32-# KITCHEN W/O EATING AREA HEATED"/>
        <s v="QM33-HOW MANY BATHROOMS IN HOME"/>
        <s v="QM34-# BATHROOMS NOT HEATED"/>
        <s v="QM35-# DENS,STUDY,LIBRARY,SEW ROOMS"/>
        <s v="QM36-# DEN,STUDY,LIBRARY,SEW NOT HEAT"/>
        <s v="QM37-# FAMILY/RECREATION ROOMS"/>
        <s v="QM38-# FAM/REC ROOMS NOT HEATED"/>
        <s v="QM39-# OTHER SMALL ROOMS &lt; 8X10"/>
        <s v="QM40-# SMALL ROOMS NOT HEATED"/>
        <s v="QM41-# LARGE ROOMS &gt; 8X10"/>
        <s v="QM42-# LARGE ROOMS NOT HEATED"/>
        <s v="Q43-DOES HOUSE HAVE A BASEMENT"/>
        <s v="Q46-INSUL ADD OVER UNHT BASE SINCE 8/83"/>
        <s v="Q48-# OF OUTSIDE DOORS NOT SLIDE GLASS"/>
        <s v="Q49-# STORM DOORS INSTALLED"/>
        <s v="QM55-SYSTEM USED MOST FOR HEAT"/>
        <s v="Q56-AFT 8/83 CHANGE SYS TO HEAT HOME"/>
        <s v="QM57-OTHER SYSTEMS USED TO HEAT HOME"/>
        <s v="Q58-HOME HAVE WOOD BURNING EQUIP"/>
        <s v="Q59-WHEN WAS EQUIPMENT INSTALLED"/>
        <s v="Q60-USE HEAT EQUIP LAST HEAT SEASON"/>
        <s v="Q64-TYPE AIR CONDITIONING IN HOME"/>
        <s v="Q65-# INDIV AIR CONDITIONING UNITS"/>
        <s v="Q66-SINCE 8/83 ADD/REPLACE EL COOL SYS"/>
        <s v="Q67-ELEC EQUIP ON HOUSE ELE METER"/>
        <s v="Q68-USE POWER TOOLS &amp; SHOP EQUIP"/>
        <s v="Q69-USE AN ELECTRIC CERAMIC KILN"/>
        <s v="Q70-USE A HOME COMPUTER"/>
        <s v="Q71-USE ELEC OFFICE EQUIP AT HOME"/>
        <s v="Q72-USE LITE/HEAT EQUIP IN GREENHOUSE"/>
        <s v="Q73-USE H2O PUMP EQUIP FOR IRRIGATION"/>
        <s v="Q74-USE ELEC WELL H2O PUMP FOR HOME H2O"/>
        <s v="Q75-SINCE 8/83 REFRIG BEEN REPLACE/ADD"/>
        <s v="Q76-SINCE 8/83 FREEZER REPLACE/ADDED"/>
        <s v="Q77-SINCE 8/83 AUTO WASHER REPLACED/ADD"/>
        <s v="Q78-SINCE 8/83 ELEC DRY REPLACE/ADDED"/>
        <s v="Q79-SINCE 8/83 ELE HT JCZZI,POOL,HTTUB"/>
        <s v="Q80-SINCE 8/83 H2OBED HEAT REPLACE/ADD"/>
        <s v="Q82-SINCE 8/83 TV REPLACED/ADDED"/>
        <s v="Q83-SINCE 8/83 DISHWASHER REPLACE/ADDED"/>
        <s v="Q84-SINCE 8/83 MICWAVE OVEN REPLACE/ADD"/>
        <s v="Q85-SINCE 8/83 ELEC H2O HEAT REPL/ADD"/>
        <s v="Q86-IS H2O HEATER IN HEATED AREA"/>
        <s v="Q87-IS WATER HEATER WRAPPED"/>
        <s v="QM88-FUEL USE MOST TIME TO HEAT H2O"/>
        <s v="Q90-PROJECT ELEC PRICES IN 1990"/>
        <s v="QM91-RATE ENERGY EFFICIENCY YOUR HOME"/>
        <s v="Q94-ENERGY PROF INSPEC HOME/ADVISED"/>
        <s v="Q98-CONSERV STEPS TAKE AFT INSPECT PROG"/>
        <s v="Q99-BEGIN CONSERVATION OWN INITIATIVE"/>
        <s v="QM103-# PEOPLE HOUSE LIVE THERE 12 MON"/>
        <s v="QM104-OWN OR RENT HOME"/>
        <s v="Q106-YOUR CURRENT AGE"/>
        <s v="Q107-SEX OF RESPONDENT"/>
        <s v="Q108-LAST GRADE/YEAR IN SCHOOL"/>
        <s v="Q109-ANOTHER ADULT HOUSEHOLDER"/>
        <s v="Q110-AGE OF 2ND HOUSEHOLDER"/>
        <s v="Q111-WHAT IS 2ND GENDER"/>
        <s v="Q112-LAST GRADE/YEAR SCHOOL 2ND FINISH"/>
        <s v="QM113-# IN HOUSEHOLD WORK FULL TIME"/>
        <s v="QM114-EST COMBINED INCOME B4 TAX 1984"/>
        <s v="Q115-TEMP WHEN HOUSEHOLD HOME &amp; AWAKE"/>
        <s v="Q116-TEMP WHEN HOUSEHOLD IS ASLEEP"/>
        <s v="Q117-TEMP WHEN NO ONE IS AT HOME"/>
        <s v="Q118-HOME WEEKDAYS 8 - 5"/>
        <s v="Q119-HOME WEEKDAYS 5PM - 11PM"/>
        <s v="Q120-HOME WEEKDAYS 11PM - 8AM"/>
        <s v="Q121-HOME WKEND 1/2 TIME 8AM - 5PM"/>
        <s v="Q122-HOME WEEKEND 5PM TO 11PM"/>
        <s v="Q123-HOME 1/2TIME 11PM TO 8AM WKEND"/>
        <s v="WOOD_EQUIPMENT_WHEN_59A"/>
        <s v="WOOD_EQUIPMENT_WHEN_59B"/>
        <s v="Wood used for space heating"/>
        <s v="Is site a PESHE home?"/>
        <s v="SAME83_85"/>
        <s v="SAME83_86"/>
        <s v="SAME85_86"/>
        <s v="SAME86_87"/>
        <s v="SAME87_88"/>
        <s v="PARTICIPATION_BEGIN_DATE"/>
        <s v="PARTICIPATION_BEGIN_TIME"/>
        <s v="PARTICIPATION_END_DATE"/>
        <s v="PARTICIPATION_END_TIME"/>
        <s v="TIME_ZONE"/>
        <s v="GEOGRAPHIC_REGION"/>
        <s v="MET_SITE_FLAG"/>
        <s v="PREFERRED_MET_SITE"/>
        <s v="SECONDARY_MET_SITE"/>
        <s v="OUTDOOR_TEMPERATURE"/>
        <s v="TMY_MET_SITE"/>
        <s v="WYEC_MET_SITE"/>
        <s v="BUILDING_TYPE"/>
        <s v="ELCAP_STUDY"/>
        <s v="MCS"/>
        <s v="MATCH"/>
        <s v="PNWRES_CODE"/>
        <s v="RSDP_MF_UNITS"/>
        <s v="STUDY_CHANGE"/>
        <s v="TENURE_CHANGE"/>
        <s v="HEAT_SYSTEM_CHANGE"/>
        <s v="BEGIN_TIME"/>
        <s v="END_TIME"/>
        <s v="SEQUENCE"/>
        <s v="DATA QUALITY CODE: 12 MDNT-01 AM"/>
        <s v="DATA QUALITY CODE: 01 AM - 02 AM"/>
        <s v="DATA QUALITY CODE: 02 AM - 03 AM"/>
        <s v="DATA QUALITY CODE: 03 AM - 04 AM"/>
        <s v="DATA QUALITY CODE: 04 AM - 05 AM"/>
        <s v="DATA QUALITY CODE: 05 AM - 06 AM"/>
        <s v="DATA QUALITY CODE: 06 AM - 07 AM"/>
        <s v="DATA QUALITY CODE: 07 AM - 08 AM"/>
        <s v="DATA QUALITY CODE: 08 AM - 09 AM"/>
        <s v="DATA QUALITY CODE: 09 AM - 10 AM"/>
        <s v="DATA QUALITY CODE: 10 AM - 11 AM"/>
        <s v="DATA QUALITY CODE: 11 AM - 12 NOON"/>
        <s v="DATA QUALITY CODE: 12 NOON-01 PM"/>
        <s v="DATA QUALITY CODE: 01 PM - 02 PM"/>
        <s v="DATA QUALITY CODE: 02 PM - 03 PM"/>
        <s v="DATA QUALITY CODE: 03 PM - 04 PM"/>
        <s v="DATA QUALITY CODE: 04 PM - 05 PM"/>
        <s v="DATA QUALITY CODE: 05 PM - 06 PM"/>
        <s v="DATA QUALITY CODE: 06 PM - 07 PM"/>
        <s v="DATA QUALITY CODE: 07 PM - 08 PM"/>
        <s v="DATA QUALITY CODE: 08 PM - 09 PM"/>
        <s v="DATA QUALITY CODE: 09 PM - 10 PM"/>
        <s v="DATA QUALITY CODE: 10 PM - 11 PM"/>
        <s v="DATA QUALITY CODE: 11 PM - 12 MDNT"/>
        <s v="ENDUSE"/>
        <s v="ENDUSE CODE"/>
        <s v="VALUE: 12 MDNT-01 AM"/>
        <s v="VALUE: 01 AM - 02 AM"/>
        <s v="VALUE: 02 AM - 03 AM"/>
        <s v="VALUE: 03 AM - 04 AM"/>
        <s v="VALUE: 04 AM - 05 AM"/>
        <s v="VALUE: 05 AM - 06 AM"/>
        <s v="VALUE: 06 AM - 07 AM"/>
        <s v="VALUE: 07 AM - 08 AM"/>
        <s v="VALUE: 08 AM - 09 AM"/>
        <s v="VALUE: 09 AM - 10 AM"/>
        <s v="VALUE: 10 AM - 11 AM"/>
        <s v="VALUE: 11 AM - 12 NOON"/>
        <s v="VALUE: 12 NOON-01 PM"/>
        <s v="VALUE: 01 PM - 02 PM"/>
        <s v="VALUE: 02 PM - 03 PM"/>
        <s v="VALUE: 03 PM - 04 PM"/>
        <s v="VALUE: 04 PM - 05 PM"/>
        <s v="VALUE: 05 PM - 06 PM"/>
        <s v="VALUE: 06 PM - 07 PM"/>
        <s v="VALUE: 07 PM - 08 PM"/>
        <s v="VALUE: 08 PM - 09 PM"/>
        <s v="VALUE: 09 PM - 10 PM"/>
        <s v="VALUE: 10 PM - 11 PM"/>
        <s v="VALUE: 11 PM - 12 MDNT"/>
        <s v="ENDUSE LEVEL"/>
        <s v="UNIT OF MEASURE"/>
        <s v="UTILITY_CODE"/>
        <s v="KILOWATT_HOURS"/>
        <s v="DOLLAR_AMOUNT"/>
        <s v="KWH_DOLLAR_AMOUNT"/>
        <s v="KILOWATTS"/>
        <s v="KW_DOLLAR_AMOUNT"/>
        <s v="METER_NUM"/>
        <s v="GAS_OIL_USAGE"/>
        <s v="CHARGE_TYPE"/>
        <s v="SEASON_TIME_OTHER"/>
        <s v="USAGE"/>
        <s v="RATE"/>
        <s v="DATA_PROC"/>
        <s v="EQUATIONS"/>
        <s v="TOLERANCE"/>
        <s v="TOLERANCE_5MIN"/>
      </sharedItems>
    </cacheField>
    <cacheField name="Data Type " numFmtId="0">
      <sharedItems/>
    </cacheField>
    <cacheField name="Variable Length" numFmtId="0">
      <sharedItems containsSemiMixedTypes="0" containsString="0" containsNumber="1" containsInteger="1" minValue="1" maxValue="162"/>
    </cacheField>
    <cacheField name="Format" numFmtId="0">
      <sharedItems containsBlank="1"/>
    </cacheField>
    <cacheField name="Format Length" numFmtId="0">
      <sharedItems containsSemiMixedTypes="0" containsString="0" containsNumber="1" containsInteger="1" minValue="0" maxValue="40"/>
    </cacheField>
    <cacheField name="format flag" numFmtId="0">
      <sharedItems containsMixedTypes="1" containsNumber="1" containsInteger="1" minValue="1" maxValue="1"/>
    </cacheField>
    <cacheField name="Include in Database" numFmtId="0">
      <sharedItems containsBlank="1"/>
    </cacheField>
    <cacheField name="Comment" numFmtId="0">
      <sharedItems containsBlank="1"/>
    </cacheField>
    <cacheField name="temp1" numFmtId="0">
      <sharedItems containsBlank="1" count="278">
        <m/>
        <s v="KA013"/>
        <s v="KA014"/>
        <s v="KA015"/>
        <s v="KA016"/>
        <s v="KA017"/>
        <s v="KA020"/>
        <s v="KA021"/>
        <s v="KA022"/>
        <s v="KA023"/>
        <s v="KA024"/>
        <s v="KA026"/>
        <s v="KA028"/>
        <s v="KA029"/>
        <s v="KA030"/>
        <s v="KA033"/>
        <s v="KA036"/>
        <s v="KA038"/>
        <s v="KA039"/>
        <s v="KA040"/>
        <s v="KA041"/>
        <s v="KA042"/>
        <s v="KA043"/>
        <s v="KA044"/>
        <s v="KA045"/>
        <s v="KB001"/>
        <s v="KB002"/>
        <s v="KB003"/>
        <s v="KB004"/>
        <s v="KB005"/>
        <s v="KB006"/>
        <s v="KB007"/>
        <s v="KB008"/>
        <s v="KB009"/>
        <s v="KB010"/>
        <s v="KC002"/>
        <s v="KC003"/>
        <s v="KC004"/>
        <s v="KC005"/>
        <s v="KC018"/>
        <s v="KC020"/>
        <s v="KC021"/>
        <s v="KC025"/>
        <s v="KC027"/>
        <s v="KC028"/>
        <s v="KC029"/>
        <s v="KC031"/>
        <s v="KC032"/>
        <s v="KC033"/>
        <s v="KC035"/>
        <s v="KC036"/>
        <s v="KC037"/>
        <s v="KC039"/>
        <s v="KC040"/>
        <s v="KC041"/>
        <s v="KC043"/>
        <s v="KC044"/>
        <s v="KC045"/>
        <s v="KC047"/>
        <s v="KC048"/>
        <s v="KC049"/>
        <s v="KC050"/>
        <s v="KC051"/>
        <s v="KC052"/>
        <s v="KC053"/>
        <s v="KH001"/>
        <s v="KH002"/>
        <s v="KH003"/>
        <s v="KH004"/>
        <s v="KH005"/>
        <s v="KH006"/>
        <s v="KH007"/>
        <s v="KH008"/>
        <s v="KH009"/>
        <s v="KH010"/>
        <s v="KH011"/>
        <s v="KH012"/>
        <s v="KH013"/>
        <s v="KH016"/>
        <s v="KH017"/>
        <s v="KI001"/>
        <s v="KI002"/>
        <s v="KI004"/>
        <s v="KI010"/>
        <s v="KI018"/>
        <s v="KI019"/>
        <s v="KI020"/>
        <s v="KM015"/>
        <s v="KM002"/>
        <s v="KM004"/>
        <s v="KM008"/>
        <s v="KM013"/>
        <s v="KM014"/>
        <s v="KM016"/>
        <s v="KM017"/>
        <s v="KS001"/>
        <s v="KS007"/>
        <s v="KS017"/>
        <s v="KS018"/>
        <s v="KS019"/>
        <s v="KS020"/>
        <s v="KS023"/>
        <s v="KS025"/>
        <s v="KS026"/>
        <s v="KS027"/>
        <s v="KS028"/>
        <s v="KS029"/>
        <s v="KS030"/>
        <s v="KS032"/>
        <s v="KS033"/>
        <s v="KS034"/>
        <s v="KS035"/>
        <s v="KS036"/>
        <s v="KS037"/>
        <s v="KS038"/>
        <s v="KS039"/>
        <s v="KS040"/>
        <s v="KS041"/>
        <s v="KS042"/>
        <s v="KS043"/>
        <s v="KS044"/>
        <s v="KS045"/>
        <s v="KS046"/>
        <s v="KS047"/>
        <s v="KS048"/>
        <s v="KS049"/>
        <s v="KS050"/>
        <s v="KS051"/>
        <s v="KS052"/>
        <s v="KS053"/>
        <s v="KS054"/>
        <s v="KS055"/>
        <s v="KS056"/>
        <s v="KS057"/>
        <s v="KS058"/>
        <s v="KS059"/>
        <s v="KS060"/>
        <s v="KS061"/>
        <s v="KS062"/>
        <s v="KS063"/>
        <s v="KS064"/>
        <s v="KS065"/>
        <s v="KS066"/>
        <s v="KS067"/>
        <s v="KS068"/>
        <s v="KS069"/>
        <s v="KS070"/>
        <s v="KS071"/>
        <s v="KS072"/>
        <s v="KS073"/>
        <s v="KS074"/>
        <s v="KS075"/>
        <s v="KS076"/>
        <s v="KS077"/>
        <s v="KS078"/>
        <s v="KS079"/>
        <s v="KS080"/>
        <s v="KS081"/>
        <s v="KS082"/>
        <s v="KS083"/>
        <s v="KS084"/>
        <s v="KS085"/>
        <s v="KS086"/>
        <s v="KS087"/>
        <s v="KS088"/>
        <s v="KS089"/>
        <s v="KS090"/>
        <s v="KS091"/>
        <s v="KS092"/>
        <s v="KS093"/>
        <s v="KS094"/>
        <s v="KS095"/>
        <s v="KS096"/>
        <s v="KS097"/>
        <s v="KS098"/>
        <s v="KS099"/>
        <s v="KS100"/>
        <s v="KS101"/>
        <s v="KS102"/>
        <s v="KS103"/>
        <s v="KS104"/>
        <s v="KS105"/>
        <s v="KS106"/>
        <s v="KS107"/>
        <s v="KS108"/>
        <s v="KS109"/>
        <s v="KS110"/>
        <s v="KS111"/>
        <s v="KS112"/>
        <s v="KS113"/>
        <s v="KS114"/>
        <s v="KS115"/>
        <s v="KS116"/>
        <s v="KS117"/>
        <s v="KS118"/>
        <s v="KS119"/>
        <s v="KS120"/>
        <s v="KS121"/>
        <s v="KS122"/>
        <s v="KS123"/>
        <s v="KS124"/>
        <s v="KS125"/>
        <s v="KS126"/>
        <s v="KS127"/>
        <s v="KS128"/>
        <s v="KS129"/>
        <s v="KS130"/>
        <s v="KS131"/>
        <s v="KS132"/>
        <s v="KS133"/>
        <s v="KS134"/>
        <s v="KS135"/>
        <s v="KS136"/>
        <s v="KS137"/>
        <s v="KS138"/>
        <s v="KS139"/>
        <s v="KS140"/>
        <s v="KS141"/>
        <s v="KS142"/>
        <s v="KS143"/>
        <s v="KS144"/>
        <s v="KS145"/>
        <s v="KS146"/>
        <s v="KS147"/>
        <s v="KS148"/>
        <s v="KS150"/>
        <s v="KS151"/>
        <s v="KS152"/>
        <s v="KS153"/>
        <s v="KS154"/>
        <s v="KS155"/>
        <s v="KS156"/>
        <s v="KS157"/>
        <s v="KS158"/>
        <s v="KS159"/>
        <s v="KS160"/>
        <s v="KS161"/>
        <s v="KS162"/>
        <s v="KS163"/>
        <s v="KS164"/>
        <s v="KS165"/>
        <s v="KS166"/>
        <s v="KS167"/>
        <s v="KS168"/>
        <s v="KS169"/>
        <s v="KS170"/>
        <s v="KS171"/>
        <s v="KS172"/>
        <s v="KS173"/>
        <s v="KS174"/>
        <s v="KS175"/>
        <s v="KS176"/>
        <s v="KS177"/>
        <s v="KS178"/>
        <s v="KS181"/>
        <s v="KS182"/>
        <s v="KS183"/>
        <s v="ROSVAL"/>
        <s v="SASDATE"/>
        <s v="SITE"/>
        <s v="AIRTYPE"/>
        <s v="BEGINS"/>
        <s v="CZN"/>
        <s v="ENDS"/>
        <s v="GEO"/>
        <s v="HEATUSED"/>
        <s v="HOTCAP"/>
        <s v="HOTINSUL"/>
        <s v="HOTTEMP"/>
        <s v="NOHTRRM"/>
        <s v="OCCINCOM"/>
        <s v="OCCNUMBE"/>
        <s v="RESSIZE"/>
        <s v="RMNUMBE"/>
        <s v="SITEID"/>
        <s v="VOLFREEZ"/>
        <s v="VOLFRIG"/>
        <s v="YRBLT"/>
      </sharedItems>
    </cacheField>
    <cacheField name="temp2" numFmtId="0">
      <sharedItems containsBlank="1" count="354">
        <m/>
        <s v="# REFRIGERATORS IN HOME"/>
        <s v="# FREEZERS IN HOME"/>
        <s v="# DISHWASHERS"/>
        <s v="DISHWASH WITH SEP HEAT ELEMENT?"/>
        <s v="DISHWASH HAS ENERGY SAVER SWITCH?"/>
        <s v="# ELECTRIC OVENS IN HOME"/>
        <s v="# OVENS IN HOME"/>
        <s v="# MICROWAVE OVENS IN HOME"/>
        <s v="# STOVE TOP RANGES IN HOME"/>
        <s v="# CLOTHES WAHSERS IN HOME"/>
        <s v="# ELEC CLOTHES DRYERS IN HOME"/>
        <s v="MEDICAL EQUIPMENT ON METER?"/>
        <s v="ELECTRIC WELL PUMP?"/>
        <s v="IRRIGATI PUMPS ON METER?"/>
        <s v="Number of basic appliances"/>
        <s v="ELEC CERAMIC KILN IN HOME?"/>
        <s v="CLOTHES WAHSERS IN HOME?"/>
        <s v="ELEC CLOTHES DRYERS IN HOME?"/>
        <s v="Freezer volume in cond space"/>
        <s v="Freezer volume in uncond space"/>
        <s v="Refrig volume in unCOND space"/>
        <s v="Location of 1st refrig"/>
        <s v="Volume of all refrigerators"/>
        <s v="Volume of all freezers"/>
        <s v="KWH in Cal Yr 1982"/>
        <s v="KWH/Capi in Cal Yr 1982"/>
        <s v="KWH/Sq Ft in Cal Yr 1982"/>
        <s v="Adjusted KWH in Cal Yr 1982"/>
        <s v="Adjusted KWH/Capita in Cal Yr 82"/>
        <s v="Adjusted KWH/Sq Ft in Cal Yr 82"/>
        <s v="Frequenc of billing?"/>
        <s v="KWH Components Consistent?"/>
        <s v="KWH Time Series Uninterrupted?"/>
        <s v="Cal YR 1982 between 335-405 days?"/>
        <s v="Tank cap of Non-Elec Water Heater"/>
        <s v="Tank cap of Elec Water Heater"/>
        <s v="Tank Ins in Non-Elec Water Heater"/>
        <s v="Tank Ins in Elec Water Heater"/>
        <s v="TYPE OF AIR CONDITIONING SYSTEM"/>
        <s v="# heating units at site"/>
        <s v="# fuel/heating sys grps at site"/>
        <s v="# heating units in fuel/sys grp 1"/>
        <s v="Fuel used in fuel/sys grp 1"/>
        <s v="sys used in fuel/sys grp 1"/>
        <s v="# heating units in fuel/sys grp 2"/>
        <s v="Fuel used in fuel/sys grp 2"/>
        <s v="sys used in fuel/sys grp 2"/>
        <s v="# heating units in fuel/sys grp 3"/>
        <s v="Fuel used in fuel/sys grp 3"/>
        <s v="sys used in fuel/sys grp 3"/>
        <s v="# heating units in fuel/sys grp 4"/>
        <s v="Fuel used in fuel/sys grp 4"/>
        <s v="sys used in fuel/sys grp 4"/>
        <s v="# heating units in fuel/sys grp 5"/>
        <s v="Fuel used in fuel/sys grp 5"/>
        <s v="sys used in fuel/sys group 5"/>
        <s v="SPACE HEATING FUEL USED MOST"/>
        <s v="Wood heat used?"/>
        <s v="Tank cap of Primary Water Heater"/>
        <s v="Q76-FUEL TYPE USED IN WATER HEAT"/>
        <s v="Number of Primary Water Heaters"/>
        <s v="Solar Assist/Primary Water Heater"/>
        <s v="Q0-1-TEMP OF HOT WATER"/>
        <s v=""/>
        <s v="ENERGY EFFICIENCY OF HOME"/>
        <s v="Temp of home when awake"/>
        <s v="Temp of home when asleep"/>
        <s v="Temp of home when not home"/>
        <s v="# OF RESIDENTS"/>
        <s v="# in household &lt; 6 yrs old"/>
        <s v="# in household 6 to 17 yrs old"/>
        <s v="# occupants 18 - 65 yrs old"/>
        <s v="# in household &gt; 65 yrs old"/>
        <s v="Income - standardized levels"/>
        <s v="Age of oldest household member"/>
        <s v="Educatio of most educated member"/>
        <s v="AT HOME FORM 9 TO 5"/>
        <s v="PESHE Status 0 - no, 1 - yes"/>
        <s v="OWNERSHI STATUS"/>
        <s v="ESTIMATE YEAR DWELLING BUILT"/>
        <s v="ORIGINAL UTILITY SERVING SITE"/>
        <s v="ORIGINAL ZIPCODE"/>
        <s v="GEOGRAPH AREA"/>
        <s v="STUDY_1"/>
        <s v="STUDY_2"/>
        <s v="CLIMATE_"/>
        <s v="nts same in 83 and 86"/>
        <s v="CURRENT UTILITY SERVING SITE"/>
        <s v="CURRENT ZIPCODE"/>
        <s v="YEAR MOVED IN"/>
        <s v="Urban/Ru Indicator"/>
        <s v="Occupant same in 83 and 85"/>
        <s v="Occupant same in 83 and 86"/>
        <s v="Occupant same in 85 and 86"/>
        <s v="Occupant same in 86 and 87"/>
        <s v="Number of rooms not heated"/>
        <s v="Number of rooms"/>
        <s v="FLOOR SQUARE FOOTAGE"/>
        <s v="Area of UnCOND Zone/Total"/>
        <s v="Volumne of COND Zone/Total"/>
        <s v="Volumne of UnCOND Zone/Total"/>
        <s v="FLOOR UA"/>
        <s v="Number/A Windows"/>
        <s v="Gross Area/All Windows"/>
        <s v="Net Area/All Windows"/>
        <s v="Area New Caulked/All Windows"/>
        <s v="Area Old Caulked/All Windows"/>
        <s v="Area Weatherstripped/All Windows"/>
        <s v="Gross Area/North"/>
        <s v="Net Area/North"/>
        <s v="Area New Caulked/North"/>
        <s v="Area Old Caulked/North"/>
        <s v="Area Weatherstripped/North"/>
        <s v="Gross Area/NE"/>
        <s v="Net Area/NE"/>
        <s v="Area New Caulked/NE"/>
        <s v="Area Old Caulked/NE"/>
        <s v="Area Weatherstripped/NE"/>
        <s v="Gross Area/East"/>
        <s v="Net Area/East"/>
        <s v="Area New Caulked/East"/>
        <s v="Area Old Caulked/East"/>
        <s v="Area Weatherstripped/East"/>
        <s v="Gross Area/SE"/>
        <s v="Net Area/SE"/>
        <s v="Area New Caulked/SE"/>
        <s v="Area Old Caulked/SE"/>
        <s v="Area Weatherstripped/SE"/>
        <s v="Gross Area/South"/>
        <s v="Net Area/South"/>
        <s v="Area New Caulked/South"/>
        <s v="Area Old Caulked/South"/>
        <s v="Area Weatherstripped/South"/>
        <s v="Gross Area/SW"/>
        <s v="Net Area/SW"/>
        <s v="Area New Caulked/SW"/>
        <s v="Area Old Caulked/SW"/>
        <s v="Area Weatherstripped/SW"/>
        <s v="Gross Area/West"/>
        <s v="Net Area/West"/>
        <s v="Area New Caulked/West"/>
        <s v="Area Old Caulked/West"/>
        <s v="Area Weatherstripped/West"/>
        <s v="Gross Area/NW"/>
        <s v="Net Area/NW"/>
        <s v="Area New Caulked/NW"/>
        <s v="Area Old Caulked/NW"/>
        <s v="Area Weatherstripped/NW"/>
        <s v="Gross Area/Horizontal"/>
        <s v="Net Area/Horizontal"/>
        <s v="Area New Caulked/Horizontal"/>
        <s v="Area Old Caulked/Horizontal"/>
        <s v="Area Weatherstripped/Horizontal"/>
        <s v="Gross Area/All Doors"/>
        <s v="Glass Area/All Doors"/>
        <s v="Area New Caulked/All Doors"/>
        <s v="Area Old Caulked/All Doors"/>
        <s v="Area Weatherstripped/All Doors"/>
        <s v="Gross Area/North Dir"/>
        <s v="Glass Area/North Dir"/>
        <s v="Area New Caulked/North Dir"/>
        <s v="Area Old Caulked/North Dir"/>
        <s v="Area Weatherstripped/North Dir"/>
        <s v="Gross Area/NE Dir"/>
        <s v="Glass Area/NE Dir"/>
        <s v="Area New Caulked/NE Dir"/>
        <s v="Area Old Caulked/NE Dir"/>
        <s v="Area Weatherstripped/NE Dir"/>
        <s v="Gross Area/East Dir"/>
        <s v="Glass Area/East Dir"/>
        <s v="Area New Caulked/East Dir"/>
        <s v="Area Old Caulked/East Dir"/>
        <s v="Area Weatherstripped/East Dir"/>
        <s v="Gross Area/SE Dir"/>
        <s v="Glass Area/SE Dir"/>
        <s v="Area New Caulked/SE Dir"/>
        <s v="Area Old Caulked/SE Dir"/>
        <s v="Area Weatherstripped/SE Dir"/>
        <s v="Gross Area/South Dir"/>
        <s v="Glass Area/South Dir"/>
        <s v="Area New Caulked/South Dir"/>
        <s v="Area Old Caulked/South Dir"/>
        <s v="Area Weatherstripped/South Dir"/>
        <s v="Gross Area/SW Dir"/>
        <s v="Glass Area/SW Dir"/>
        <s v="Area New Caulked/SW Dir"/>
        <s v="Area Old Caulked/SW Dir"/>
        <s v="Area Weatherstripped/SW Dir"/>
        <s v="Gross Area/West Dir"/>
        <s v="Glass Area/West Dir"/>
        <s v="Area New Caulked/West Dir"/>
        <s v="Area Old Caulked/West Dir"/>
        <s v="Area Weatherstripped/West Dir"/>
        <s v="Gross Area/NW Dir"/>
        <s v="Glass Area/NW Dir"/>
        <s v="Area New Caulked/NW Dir"/>
        <s v="Area Old Caulked/NW Dir"/>
        <s v="Area Weatherstripped/NW Dir"/>
        <s v="Gross Area/All walls"/>
        <s v="Window-D Area/All walls"/>
        <s v="Window-D Area/North"/>
        <s v="Window-D Area/NE"/>
        <s v="Window-D Area/East"/>
        <s v="Window-D Area/SE"/>
        <s v="Window-D Area/South"/>
        <s v="Window-D Area/SW"/>
        <s v="Window-D Area/West"/>
        <s v="Window-D Area/NW"/>
        <s v="Net Ceil Area/ALL"/>
        <s v="Net Ceil Area/Attic -Fin Ceil"/>
        <s v="Net Ceil Area/No Attic - Fin Ceil"/>
        <s v="Net Ceil Area/No Attic - Vaulted"/>
        <s v="Net Ceil Area/No Attic - Exp Beam"/>
        <s v="Net Ceil Area/Other"/>
        <s v="Avg depth below grade/foundation"/>
        <s v="Perimete length/foundation"/>
        <s v="Free vent area/foundation"/>
        <s v="Avg depth below grade/basement"/>
        <s v="Perimete length/basement"/>
        <s v="Free vent area/basement"/>
        <s v="Avg depth below grade/crawl space"/>
        <s v="Perimete length/crawl space"/>
        <s v="Free vent area/crawl space"/>
        <s v="Avg depth below grade/blocks"/>
        <s v="Perimete length/blocks"/>
        <s v="Free vent area/blocks"/>
        <s v="Avg depth below grade/other"/>
        <s v="Perimete length/other"/>
        <s v="Free vent area/other"/>
        <s v="BASEMENT AREA"/>
        <s v="SLAB AREA"/>
        <s v="NET SQUARE FEET"/>
        <s v="DOOR UA"/>
        <s v="WALL UA"/>
        <s v="CEILING UA"/>
        <s v="BASEMENT UA"/>
        <s v="SLAB UA"/>
        <s v="TOTAL UA"/>
        <s v="Avg depth below grade/slab"/>
        <s v="Perimete length/slab"/>
        <s v="Free vent area/slab"/>
        <s v="urvey administered to site"/>
        <s v="DISHWASHER WITH SEP HEAT ELEMENT?"/>
        <s v="DISHWASHER WITH ENERGY SAVER SWITCH?"/>
        <s v="IRRIGATION PUMPS ON METER?"/>
        <s v="Freezer volume in conditioned space"/>
        <s v="Freezer volume in unconditioned space"/>
        <s v="Refrig volume in unconditioned space"/>
        <s v="KWH/Capita in Cal Yr 1982"/>
        <s v="Adjusted KWH/Capita in Cal Yr 1982"/>
        <s v="Adjusted KWH/Sq Ft in Cal Yr 1982"/>
        <s v="Frequency of billing?"/>
        <s v="Cal YR 1982 between 335 and 405 days?"/>
        <s v="Tank Capacity of Non-Elec Water Heater"/>
        <s v="Tank Capacity of Elec Water Heater"/>
        <s v="Tank Ins used by Non-Elec Water Heater"/>
        <s v="Tank Ins used by Elec Water Heater"/>
        <s v="# fuel/heating sys combinations at site"/>
        <s v="# heating units in fuel/system group 1"/>
        <s v="Fuel used in fuel/system group 1"/>
        <s v="System used in fuel/system group 1"/>
        <s v="# heating units in fuel/system group 2"/>
        <s v="Fuel used in fuel/system group 2"/>
        <s v="System used in fuel/system group 2"/>
        <s v="# heating units in fuel/system group 3"/>
        <s v="Fuel used in fuel/system group 3"/>
        <s v="System used in fuel/system group 3"/>
        <s v="# heating units in fuel/system group 4"/>
        <s v="Fuel used in fuel/system group 4"/>
        <s v="System used in fuel/system group 4"/>
        <s v="# heating units in fuel/system group 5"/>
        <s v="Fuel used in fuel/system group 5"/>
        <s v="System used in fuel/system group 5"/>
        <s v="Tank Capacity of Primary Water Heater"/>
        <s v="Q76-TYPE OF FUEL USED FOR HEATING WATE"/>
        <s v="Solar Assist to Primary Water Heater"/>
        <s v="Q0-1-TEMPERATURE OF HOT WATER"/>
        <s v="HEATING SYSTEM USED MOST OFTEN"/>
        <s v="Education of most educated member"/>
        <s v="OWNERSHIP STATUS"/>
        <s v="ESTIMATED YEAR DWELLING BUILT"/>
        <s v="GEOGRAPHIC AREA"/>
        <s v="CLIMATE_ZONE"/>
        <s v="Urban/Rural Indicator"/>
        <s v="Occupants same in 83 and 85"/>
        <s v="Occupants same in 83 and 86"/>
        <s v="Occupants same in 85 and 86"/>
        <s v="Occupants same in 86 and 87"/>
        <s v="Area of Unconditioned Zone/Total"/>
        <s v="Volumne of Conditioned Zone/Total"/>
        <s v="Volumne of Unconditioned Zone/Total"/>
        <s v="Number/All Windows"/>
        <s v="Gross Area/Northeast"/>
        <s v="Net Area/Northeast"/>
        <s v="Area New Caulked/Northeast"/>
        <s v="Area Old Caulked/Northeast"/>
        <s v="Area Weatherstripped/Northeast"/>
        <s v="Gross Area/Southeast"/>
        <s v="Net Area/Southeast"/>
        <s v="Area New Caulked/Southeast"/>
        <s v="Area Old Caulked/Southeast"/>
        <s v="Area Weatherstripped/Southeast"/>
        <s v="Gross Area/Southwest"/>
        <s v="Net Area/Southwest"/>
        <s v="Area New Caulked/Southwest"/>
        <s v="Area Old Caulked/Southwest"/>
        <s v="Area Weatherstripped/Southwest"/>
        <s v="Gross Area/Northwest"/>
        <s v="Net Area/Northwest"/>
        <s v="Area New Caulked/Northwest"/>
        <s v="Area Old Caulked/Northwest"/>
        <s v="Area Weatherstripped/Northwest"/>
        <s v="Gross Area/Northeast Dir"/>
        <s v="Glass Area/Northeast Dir"/>
        <s v="Area New Caulked/Northeast Dir"/>
        <s v="Area Old Caulked/Northeast Dir"/>
        <s v="Area Weatherstripped/Northeast Dir"/>
        <s v="Gross Area/Southeast Dir"/>
        <s v="Glass Area/Southeast Dir"/>
        <s v="Area New Caulked/Southeast Dir"/>
        <s v="Area Old Caulked/Southeast Dir"/>
        <s v="Area Weatherstripped/Southeast Dir"/>
        <s v="Gross Area/Southwest Dir"/>
        <s v="Glass Area/Southwest Dir"/>
        <s v="Area New Caulked/Southwest Dir"/>
        <s v="Area Old Caulked/Southwest Dir"/>
        <s v="Area Weatherstripped/Southwest Dir"/>
        <s v="Gross Area/Northwest Dir"/>
        <s v="Glass Area/Northwest Dir"/>
        <s v="Area New Caulked/Northwest Dir"/>
        <s v="Area Old Caulked/Northwest Dir"/>
        <s v="Area Weatherstripped/Northwest Dir"/>
        <s v="Window-Door Area/All walls"/>
        <s v="Window-Door Area/North"/>
        <s v="Window-Door Area/Northeast"/>
        <s v="Window-Door Area/East"/>
        <s v="Window-Door Area/Southeast"/>
        <s v="Window-Door Area/South"/>
        <s v="Window-Door Area/Southwest"/>
        <s v="Window-Door Area/West"/>
        <s v="Window-Door Area/Northwest"/>
        <s v="Net Ceil Area/No Attic - Vaulted Ceil"/>
        <s v="Net Ceil Area/No Attic - Exp Beam Ceil"/>
        <s v="Perimeter length/foundation"/>
        <s v="Perimeter length/basement"/>
        <s v="Perimeter length/crawl space"/>
        <s v="Perimeter length/blocks"/>
        <s v="Perimeter length/other"/>
        <s v="Perimeter length/slab"/>
        <s v="Date survey administered to site"/>
        <s v="SITE"/>
        <s v="BEGIN DATE FOR SURVEY DATA"/>
        <s v="ENDING DATE FOR SURVEY DATA"/>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aron.jenniges" refreshedDate="41227.624204861109" createdVersion="4" refreshedVersion="4" minRefreshableVersion="3" recordCount="74">
  <cacheSource type="worksheet">
    <worksheetSource ref="A2:G76" sheet="Appendix C"/>
  </cacheSource>
  <cacheFields count="7">
    <cacheField name="Abbreviation" numFmtId="0">
      <sharedItems/>
    </cacheField>
    <cacheField name="Metric Description" numFmtId="0">
      <sharedItems count="73">
        <s v="ANALOG TO DIGITAL CONVERTER RECONSTRUCTION"/>
        <s v="AIR TO HEAT EXCHANGER"/>
        <s v="AIR CONDITIONING                        "/>
        <s v="AUXILIARIES                             "/>
        <s v="BUILDING TOTAL                          "/>
        <s v="COOLING                                 "/>
        <s v="ENERGY ENDUSE SUM CHECK"/>
        <s v="CLOTHES WASHING                         "/>
        <s v="DATA PROCESSING                         "/>
        <s v="DQ FLAG                                 "/>
        <s v="DQ LEVEL                                "/>
        <s v="CLOTHES DRYING                          "/>
        <s v="DISH WASHING                            "/>
        <s v="VERTICAL TRANSPORT                      "/>
        <s v="FOOD PREPARATION                        "/>
        <s v="FREEZER                                 "/>
        <s v="GENERAL-MIXED                           "/>
        <s v="DUCT GAS FLOW                           "/>
        <s v="GLOBAL HORIZ RADIATION                  "/>
        <s v="WATER HEATING                           "/>
        <s v="HEATING                                 "/>
        <s v="RELATIVE HUMID#1                        "/>
        <s v="RELATIVE HUMID#2                        "/>
        <s v="HOT WATER                               "/>
        <s v="SPACE HEATING                           "/>
        <s v="HEATING, VENTILATION, AND AIR CONDITIONING"/>
        <s v="INTERIOR TEMP#10                        "/>
        <s v="INTERIOR TEMP#11                        "/>
        <s v="INTERIOR TEMP#12                        "/>
        <s v="INTERIOR TEMP#13                        "/>
        <s v="INTERIOR TEMP#14                        "/>
        <s v="INTERIOR TEMP#15                        "/>
        <s v="INTERIOR TEMP#16                        "/>
        <s v="INTERIOR TEMP#17                        "/>
        <s v="INTERIOR TEMP#18                        "/>
        <s v="INTERIOR TEMP#19                        "/>
        <s v="INTERIOR LIGHTING                       "/>
        <s v="INTERIOR TEMP#1                         "/>
        <s v="INTERIOR TEMP#2                         "/>
        <s v="INTERIOR TEMP#3                         "/>
        <s v="INTERIOR TEMP#4                         "/>
        <s v="INTERIOR TEMP#5                         "/>
        <s v="INTERIOR TEMP#6                         "/>
        <s v="INTERIOR TEMP#7                         "/>
        <s v="INTERIOR TEMP#8                         "/>
        <s v="INTERIOR TEMP#9                         "/>
        <s v="LABORATORY                              "/>
        <s v="LIGHTING &amp; CONVENIENCES                "/>
        <s v="MIXED HVAC                              "/>
        <s v="MATERIAL HANDLING                       "/>
        <s v="EXTERIOR LIGHTING                       "/>
        <s v="EXTERIOR TEMP#1                         "/>
        <s v="EXTERIOR TEMP#2                         "/>
        <s v="OTHER"/>
        <s v="HEATING (PROXY)                         "/>
        <s v="RECEPTACLES                             "/>
        <s v="REFRIGERATOR                            "/>
        <s v="REFRIGERATION                           "/>
        <s v="SANITATION                              "/>
        <s v="SHOP                                    "/>
        <s v="SPECIALTY #1                            "/>
        <s v="SPECIALTY #2                            "/>
        <s v="SPECIALTY #3                            "/>
        <s v="Wood Stove Thermal Sensor"/>
        <s v="LOGGER SUMCHECK                         "/>
        <s v="TOTAL COMMERCIAL HVAC"/>
        <s v="TOTAL COMMERCIAL LIGHTING"/>
        <s v="TOTAL COMMERCIAL OTHER"/>
        <s v="BUILDING TOTAL"/>
        <s v="UNKNOWN                                 "/>
        <s v="VENTILATION                             "/>
        <s v="WOODUSE                                 "/>
        <s v="WIND SPEED                              "/>
      </sharedItems>
    </cacheField>
    <cacheField name="Number of Sites" numFmtId="0">
      <sharedItems containsString="0" containsBlank="1" containsNumber="1" containsInteger="1" minValue="1" maxValue="458"/>
    </cacheField>
    <cacheField name="Energy Related End Use" numFmtId="0">
      <sharedItems containsBlank="1"/>
    </cacheField>
    <cacheField name="Percent Missing" numFmtId="10">
      <sharedItems containsMixedTypes="1" containsNumber="1" minValue="1.948767443311108E-3" maxValue="0.99972805908957685"/>
    </cacheField>
    <cacheField name="Percent Populated" numFmtId="9">
      <sharedItems containsMixedTypes="1" containsNumber="1" minValue="2.7194091042315183E-4" maxValue="0.99805123255668893"/>
    </cacheField>
    <cacheField name="Database  Metric Category" numFmtId="0">
      <sharedItems count="12">
        <s v="Data Quality"/>
        <s v="Miscellaneous"/>
        <s v="Heating/Cooling"/>
        <s v="Totals"/>
        <e v="#N/A"/>
        <s v="Large Appliance"/>
        <s v="Food Preparation"/>
        <s v="Weather"/>
        <s v="Water Heater"/>
        <s v="Lighting"/>
        <s v="Program Maintenance" u="1"/>
        <s v="Micro-Climate"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aron.jenniges" refreshedDate="41228.688142361112" createdVersion="4" refreshedVersion="4" minRefreshableVersion="3" recordCount="113">
  <cacheSource type="worksheet">
    <worksheetSource ref="A2:M115" sheet="Appendix E"/>
  </cacheSource>
  <cacheFields count="13">
    <cacheField name="File Name" numFmtId="0">
      <sharedItems count="113">
        <s v="BILL83"/>
        <s v="CHANNEL"/>
        <s v="CHARAC"/>
        <s v="CHARAC2"/>
        <s v="CI11"/>
        <s v="CI12"/>
        <s v="CI13"/>
        <s v="CI21"/>
        <s v="CI22"/>
        <s v="CI31"/>
        <s v="CI32"/>
        <s v="CI33"/>
        <s v="CI34"/>
        <s v="CI41"/>
        <s v="CI51"/>
        <s v="CI52"/>
        <s v="CI53"/>
        <s v="CI54"/>
        <s v="CI55"/>
        <s v="CI56"/>
        <s v="CI57"/>
        <s v="CI58"/>
        <s v="CI61"/>
        <s v="CRMATRIX"/>
        <s v="CURC"/>
        <s v="DAILY"/>
        <s v="ELCAP86"/>
        <s v="ELCAP87"/>
        <s v="ELCAP88"/>
        <s v="ENDUSES"/>
        <s v="FRC"/>
        <s v="HR10"/>
        <s v="HR11"/>
        <s v="HR21"/>
        <s v="HR22"/>
        <s v="HR23"/>
        <s v="HR24"/>
        <s v="HR25"/>
        <s v="HR26"/>
        <s v="HR27"/>
        <s v="HR31"/>
        <s v="HR32"/>
        <s v="HR33"/>
        <s v="HR34"/>
        <s v="HR35"/>
        <s v="HR36"/>
        <s v="HR37"/>
        <s v="HR41"/>
        <s v="HR51"/>
        <s v="HR52"/>
        <s v="HR61"/>
        <s v="HR71"/>
        <s v="HR72"/>
        <s v="HR81"/>
        <s v="LOGHIST"/>
        <s v="NEGCHAN"/>
        <s v="NWPPBPA"/>
        <s v="NWPPPRI"/>
        <s v="NWPPPUB"/>
        <s v="NWPPREG"/>
        <s v="ONE"/>
        <s v="PARTICIP"/>
        <s v="PNWRES83"/>
        <s v="PSEUDO"/>
        <s v="PX"/>
        <s v="PXTOLOG"/>
        <s v="RENAMED"/>
        <s v="RESMO"/>
        <s v="RESMO2"/>
        <s v="RESMO2B"/>
        <s v="RESMO3"/>
        <s v="RESMO3B"/>
        <s v="RI"/>
        <s v="RI10"/>
        <s v="RI21"/>
        <s v="RI22"/>
        <s v="RI23"/>
        <s v="RI24"/>
        <s v="RI31"/>
        <s v="RI32"/>
        <s v="RI33"/>
        <s v="RI34"/>
        <s v="RI41"/>
        <s v="RI42"/>
        <s v="RI43"/>
        <s v="RI44"/>
        <s v="RI45"/>
        <s v="RI46"/>
        <s v="RI47"/>
        <s v="RI51"/>
        <s v="RI52"/>
        <s v="RI53"/>
        <s v="RI54"/>
        <s v="RI55"/>
        <s v="RI61"/>
        <s v="RI71"/>
        <s v="RI72"/>
        <s v="RI81"/>
        <s v="RIONE"/>
        <s v="RMATRIX"/>
        <s v="ROS86"/>
        <s v="ROSM85"/>
        <s v="ROST85"/>
        <s v="SAME"/>
        <s v="SCODES"/>
        <s v="SFLAGS"/>
        <s v="SMATRIX"/>
        <s v="SYPK"/>
        <s v="TWD"/>
        <s v="UTILBILL"/>
        <s v="UTILRATE"/>
        <s v="VERIFY"/>
        <s v="WEEKLY"/>
      </sharedItems>
    </cacheField>
    <cacheField name="File Description" numFmtId="0">
      <sharedItems containsBlank="1" count="93">
        <s v="BILLING INFO - 1983"/>
        <s v="CHANNEL"/>
        <s v="CHARACTERISTICS"/>
        <s v="BUILDING_INFO"/>
        <s v="ENVELOPE"/>
        <s v="MOD_ADD"/>
        <s v="TENANT"/>
        <s v="TENANT_OCCUP"/>
        <s v="ZONE_INFO"/>
        <s v="CONN_LOAD"/>
        <s v="ADDITIONAL_CENTRAL_SYSTEMS"/>
        <s v="TEMP_SENSOR_INFO"/>
        <s v="HVAC_DIST"/>
        <s v="BUILDING_COMPONENTS"/>
        <s v="BUILDING_USE_ZONE_CODES"/>
        <s v="CONSTRUCTION_TYPE_CODES"/>
        <s v="EQUIPMENT_CODES"/>
        <s v="EQUIPMENT_CONTROL_CODES"/>
        <s v="FUEL_TYPE_CODES"/>
        <s v="HVAC_DISTRIBUTION_CODES"/>
        <s v="HVAC_SYSTEM_TYPE"/>
        <s v="COMM_STATUS"/>
        <m/>
        <s v="ELCAP86"/>
        <s v="ELCAP87"/>
        <s v="ELCAP88"/>
        <s v="ENDUSES"/>
        <s v="FUNDAMENTAL_RESIDENTIAL_CHARACTERISTICS"/>
        <s v="HRPNWRES"/>
        <s v="HRMASTER"/>
        <s v="HRPROJECTED"/>
        <s v="HRCEILING_PROJ"/>
        <s v="HRDOORS_PROJ"/>
        <s v="HRDUCTS_PROJ"/>
        <s v="HRFLOORS_PROJ"/>
        <s v="HRGLASS_PROJ"/>
        <s v="HRWALLS_PROJ"/>
        <s v="HRACTUAL"/>
        <s v="HRCEILING"/>
        <s v="HRDOORS"/>
        <s v="HRDUCTS"/>
        <s v="HRFLOORS"/>
        <s v="HRGLASS"/>
        <s v="HRWALLS"/>
        <s v="HRMEASURE"/>
        <s v="HRCUSTOMER"/>
        <s v="HROCCUPANTS"/>
        <s v="HRBARRIER"/>
        <s v="HRCOSTS_PROJ"/>
        <s v="HRCOSTS"/>
        <s v="HRBIDS"/>
        <s v="LOGGER_HISTORY"/>
        <s v="NEG_CHANNELS"/>
        <s v="HISTORIC BPA DATA, 1974-1987"/>
        <s v="HISTORIC PUBLIC UTILIY DATA, 1974-1987"/>
        <s v="HISTORIC PRIVATE UTILITY DATA, 1974-1987"/>
        <s v="HISTORIC REGULATORY DATA, 1974-1987"/>
        <s v="PARTICIPANT"/>
        <s v="PSEUDO_MAP"/>
        <s v="PXTOLOG"/>
        <s v="MONTHLY TOTAL LOAD AND WEATHER DATA"/>
        <s v="RES_INTRO"/>
        <s v="RES_AIR_VENT"/>
        <s v="RES_ATTIC_VENTILATION"/>
        <s v="RES_HVAC_DISTRIBUTION"/>
        <s v="RES_HVAC_SYSTEMS"/>
        <s v="RES_APPLIANCES"/>
        <s v="RES_DISHWASHERS"/>
        <s v="RES_REFRIG_FREEZERS"/>
        <s v="RES_HOT_WATER_HEATER"/>
        <s v="RES_CEILING_ROOF"/>
        <s v="RES_DOORS"/>
        <s v="RES_FLOORS"/>
        <s v="RES_OCCUPIED"/>
        <s v="RES_ROOMS"/>
        <s v="RES_WALLS"/>
        <s v="RES_WINDOWS"/>
        <s v="RES_CRAWL_SPACE"/>
        <s v="RES_CRAWL_SPACE_DESCRIPTIONS"/>
        <s v="RES_CRAWL_SPACE_VENTS"/>
        <s v="RES_FOUNDATION"/>
        <s v="RES_WATER_RUN_OFF"/>
        <s v="RES_MOD_ADD"/>
        <s v="RES_OTHER"/>
        <s v="RES_OTHER_CODES"/>
        <s v="RES_STATUS"/>
        <s v="ROS86"/>
        <s v="SAME"/>
        <s v="DATA QUALITY CHECK BY DAY, END USE. 1 DAY PER SITE"/>
        <s v="DATA QUALITY CHECK BY DAY, END USE. 1 DAY PER MONTH PER SITE"/>
        <s v="UTILITY_BILLING"/>
        <s v="UTILITY_RATES"/>
        <s v="VERIFY"/>
      </sharedItems>
    </cacheField>
    <cacheField name="Source Transport File Name" numFmtId="0">
      <sharedItems/>
    </cacheField>
    <cacheField name="Contains Site ID From Meter Data" numFmtId="0">
      <sharedItems count="2">
        <s v="Yes"/>
        <s v="No"/>
      </sharedItems>
    </cacheField>
    <cacheField name="Unique By Site ID" numFmtId="0">
      <sharedItems count="3">
        <s v="Yes"/>
        <s v="No"/>
        <s v="No Site ID"/>
      </sharedItems>
    </cacheField>
    <cacheField name="Special SAS Formats" numFmtId="0">
      <sharedItems/>
    </cacheField>
    <cacheField name="Include in Database" numFmtId="0">
      <sharedItems count="3">
        <s v="No"/>
        <s v="Yes"/>
        <s v="?" u="1"/>
      </sharedItems>
    </cacheField>
    <cacheField name="Comments" numFmtId="0">
      <sharedItems containsBlank="1" count="27">
        <s v="Outdated Annual total kWh usage before meter installations"/>
        <s v="Meter sensor/connection location information. Many rows."/>
        <s v="Duplicate of Charac2"/>
        <m/>
        <s v="Lookup table"/>
        <s v="Same as RENAMED, Drop RENAMED"/>
        <s v="Duplicate of CRMATRIX"/>
        <s v="Aggregate Data; No meter site numbers"/>
        <s v="survey data"/>
        <s v="No meter site numbers"/>
        <s v="Historic Data"/>
        <s v="CURC rolled-up to one record per site. Drop CURC"/>
        <s v="Duplicate of PX"/>
        <s v="Same as RESMO2 where variables in common, contains less variables than RESMO2"/>
        <s v="Aggregate data by month, similar to other resmo files"/>
        <s v="Similar to RESMO2, less complete"/>
        <s v="Similar to RESMO2B, less complete"/>
        <s v="Same as RIOne, Drop RIOne"/>
        <s v="Duplicate of RI"/>
        <s v="Duplicate of Smatrix"/>
        <s v="Old rates"/>
        <s v="Aggregate Data"/>
        <s v="Similar to RESMO3, less complete" u="1"/>
        <s v="Same as Smatrix" u="1"/>
        <s v="Same as CRMATRIX" u="1"/>
        <s v="Same as RI" u="1"/>
        <s v="Aggregate data by month, similar to other resmo files. Prior to meter" u="1"/>
      </sharedItems>
    </cacheField>
    <cacheField name="Site Sectors" numFmtId="0">
      <sharedItems/>
    </cacheField>
    <cacheField name="Number of Meter Sites" numFmtId="0">
      <sharedItems containsSemiMixedTypes="0" containsString="0" containsNumber="1" containsInteger="1" minValue="0" maxValue="499"/>
    </cacheField>
    <cacheField name="Number of Sites  - No Meter Data" numFmtId="0">
      <sharedItems containsSemiMixedTypes="0" containsString="0" containsNumber="1" containsInteger="1" minValue="0" maxValue="1005"/>
    </cacheField>
    <cacheField name="Total Observations" numFmtId="3">
      <sharedItems containsSemiMixedTypes="0" containsString="0" containsNumber="1" containsInteger="1" minValue="5" maxValue="440018"/>
    </cacheField>
    <cacheField name="Final Observations" numFmtId="3">
      <sharedItems containsString="0" containsBlank="1" containsNumber="1" containsInteger="1" minValue="0" maxValue="12828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8">
  <r>
    <s v="RES"/>
    <s v="RES"/>
    <s v="SITE0003"/>
    <n v="13142"/>
    <x v="0"/>
    <d v="1987-04-01T00:00:00"/>
    <d v="1988-10-27T00:00:00"/>
    <n v="23"/>
    <n v="20"/>
  </r>
  <r>
    <s v="RES"/>
    <s v="RES"/>
    <s v="SITE0006"/>
    <n v="20268"/>
    <x v="1"/>
    <d v="1987-04-01T00:00:00"/>
    <d v="1989-08-31T00:00:00"/>
    <n v="18"/>
    <n v="15"/>
  </r>
  <r>
    <s v="COM"/>
    <s v="COM"/>
    <s v="SITE0007"/>
    <n v="20110"/>
    <x v="2"/>
    <d v="1987-04-01T00:00:00"/>
    <d v="1989-08-31T00:00:00"/>
    <n v="33"/>
    <n v="30"/>
  </r>
  <r>
    <s v="COM"/>
    <s v="COM"/>
    <s v="SITE0009"/>
    <n v="18645"/>
    <x v="3"/>
    <d v="1987-04-01T00:00:00"/>
    <d v="1989-08-31T00:00:00"/>
    <n v="23"/>
    <n v="20"/>
  </r>
  <r>
    <s v="COM"/>
    <s v="COM"/>
    <s v="SITE0011"/>
    <n v="20847"/>
    <x v="4"/>
    <d v="1987-04-01T00:00:00"/>
    <d v="1989-08-31T00:00:00"/>
    <n v="27"/>
    <n v="24"/>
  </r>
  <r>
    <s v="COM"/>
    <s v="COM"/>
    <s v="SITE0012"/>
    <n v="20929"/>
    <x v="5"/>
    <d v="1987-04-01T00:00:00"/>
    <d v="1989-08-31T00:00:00"/>
    <n v="22"/>
    <n v="19"/>
  </r>
  <r>
    <s v="COM"/>
    <s v="COM"/>
    <s v="SITE0013"/>
    <n v="19130"/>
    <x v="6"/>
    <d v="1987-04-01T00:00:00"/>
    <d v="1989-08-31T00:00:00"/>
    <n v="20"/>
    <n v="17"/>
  </r>
  <r>
    <s v="RES"/>
    <s v="RES"/>
    <s v="SITE0017"/>
    <n v="20861"/>
    <x v="7"/>
    <d v="1987-04-01T00:00:00"/>
    <d v="1989-08-31T00:00:00"/>
    <n v="17"/>
    <n v="14"/>
  </r>
  <r>
    <s v="RES"/>
    <s v="RES"/>
    <s v="SITE0019"/>
    <n v="20314"/>
    <x v="8"/>
    <d v="1987-04-01T00:00:00"/>
    <d v="1989-08-31T00:00:00"/>
    <n v="19"/>
    <n v="16"/>
  </r>
  <r>
    <s v="RES"/>
    <s v="RES"/>
    <s v="SITE0020"/>
    <n v="14832"/>
    <x v="9"/>
    <d v="1987-04-01T00:00:00"/>
    <d v="1989-04-16T00:00:00"/>
    <n v="17"/>
    <n v="14"/>
  </r>
  <r>
    <s v="RES"/>
    <s v="RES"/>
    <s v="SITE0021"/>
    <n v="17847"/>
    <x v="10"/>
    <d v="1987-04-01T00:00:00"/>
    <d v="1989-08-31T00:00:00"/>
    <n v="18"/>
    <n v="15"/>
  </r>
  <r>
    <s v="RES"/>
    <s v="RES"/>
    <s v="SITE0022"/>
    <n v="20039"/>
    <x v="11"/>
    <d v="1987-04-01T00:00:00"/>
    <d v="1989-08-31T00:00:00"/>
    <n v="18"/>
    <n v="15"/>
  </r>
  <r>
    <s v="RES"/>
    <s v="RES"/>
    <s v="SITE0024"/>
    <n v="20830"/>
    <x v="12"/>
    <d v="1987-04-01T00:00:00"/>
    <d v="1989-08-31T00:00:00"/>
    <n v="16"/>
    <n v="13"/>
  </r>
  <r>
    <s v="RES"/>
    <s v="RES"/>
    <s v="SITE0026"/>
    <n v="10216"/>
    <x v="13"/>
    <d v="1987-04-01T00:00:00"/>
    <d v="1988-06-08T00:00:00"/>
    <n v="19"/>
    <n v="16"/>
  </r>
  <r>
    <s v="RES"/>
    <s v="RES"/>
    <s v="SITE0028"/>
    <n v="14613"/>
    <x v="14"/>
    <d v="1987-04-01T00:00:00"/>
    <d v="1989-08-31T00:00:00"/>
    <n v="15"/>
    <n v="12"/>
  </r>
  <r>
    <s v="RES"/>
    <s v="RES"/>
    <s v="SITE0029"/>
    <n v="17678"/>
    <x v="15"/>
    <d v="1987-04-01T00:00:00"/>
    <d v="1989-08-19T00:00:00"/>
    <n v="15"/>
    <n v="12"/>
  </r>
  <r>
    <s v="RES"/>
    <s v="RES"/>
    <s v="SITE0030"/>
    <n v="14138"/>
    <x v="16"/>
    <d v="1987-04-01T00:00:00"/>
    <d v="1989-04-05T00:00:00"/>
    <n v="18"/>
    <n v="15"/>
  </r>
  <r>
    <s v="RES"/>
    <s v="RES"/>
    <s v="SITE0031"/>
    <n v="8377"/>
    <x v="17"/>
    <d v="1987-04-07T00:00:00"/>
    <d v="1988-06-11T00:00:00"/>
    <n v="20"/>
    <n v="17"/>
  </r>
  <r>
    <s v="RES"/>
    <s v="RES"/>
    <s v="SITE0033"/>
    <n v="17733"/>
    <x v="18"/>
    <d v="1987-04-01T00:00:00"/>
    <d v="1989-08-31T00:00:00"/>
    <n v="17"/>
    <n v="14"/>
  </r>
  <r>
    <s v="RES"/>
    <s v="RSDP"/>
    <s v="SITE0034"/>
    <n v="12397"/>
    <x v="19"/>
    <d v="1988-03-09T00:00:00"/>
    <d v="1989-08-31T00:00:00"/>
    <n v="27"/>
    <n v="24"/>
  </r>
  <r>
    <s v="RES"/>
    <s v="RSDP"/>
    <s v="SITE0035"/>
    <n v="20025"/>
    <x v="20"/>
    <d v="1987-04-01T00:00:00"/>
    <d v="1989-07-18T00:00:00"/>
    <n v="23"/>
    <n v="20"/>
  </r>
  <r>
    <s v="COM"/>
    <s v="COM"/>
    <s v="SITE0037"/>
    <n v="21009"/>
    <x v="21"/>
    <d v="1987-04-01T00:00:00"/>
    <d v="1989-08-31T00:00:00"/>
    <n v="27"/>
    <n v="24"/>
  </r>
  <r>
    <s v="COM"/>
    <s v="COM"/>
    <s v="SITE0040"/>
    <n v="17081"/>
    <x v="22"/>
    <d v="1987-04-01T00:00:00"/>
    <d v="1989-08-31T00:00:00"/>
    <n v="26"/>
    <n v="23"/>
  </r>
  <r>
    <s v="RES"/>
    <s v="RES"/>
    <s v="SITE0042"/>
    <n v="19285"/>
    <x v="23"/>
    <d v="1987-04-01T00:00:00"/>
    <d v="1989-07-28T00:00:00"/>
    <n v="17"/>
    <n v="14"/>
  </r>
  <r>
    <s v="RES"/>
    <s v="RES"/>
    <s v="SITE0043"/>
    <n v="14537"/>
    <x v="24"/>
    <d v="1987-04-01T00:00:00"/>
    <d v="1988-11-28T00:00:00"/>
    <n v="20"/>
    <n v="17"/>
  </r>
  <r>
    <s v="RES"/>
    <s v="RES"/>
    <s v="SITE0044"/>
    <n v="9272"/>
    <x v="25"/>
    <d v="1987-04-01T00:00:00"/>
    <d v="1988-06-07T00:00:00"/>
    <n v="19"/>
    <n v="16"/>
  </r>
  <r>
    <s v="RES"/>
    <s v="RES"/>
    <s v="SITE0045"/>
    <n v="15158"/>
    <x v="26"/>
    <d v="1987-10-01T00:00:00"/>
    <d v="1989-08-31T00:00:00"/>
    <n v="19"/>
    <n v="16"/>
  </r>
  <r>
    <s v="RES"/>
    <s v="RES"/>
    <s v="SITE0046"/>
    <n v="14097"/>
    <x v="27"/>
    <d v="1987-04-01T00:00:00"/>
    <d v="1989-01-05T00:00:00"/>
    <n v="21"/>
    <n v="18"/>
  </r>
  <r>
    <s v="RES"/>
    <s v="RES"/>
    <s v="SITE0049"/>
    <n v="20079"/>
    <x v="28"/>
    <d v="1987-04-01T00:00:00"/>
    <d v="1989-08-31T00:00:00"/>
    <n v="19"/>
    <n v="16"/>
  </r>
  <r>
    <s v="RES"/>
    <s v="RES"/>
    <s v="SITE0051"/>
    <n v="13822"/>
    <x v="29"/>
    <d v="1987-04-01T00:00:00"/>
    <d v="1988-11-01T00:00:00"/>
    <n v="17"/>
    <n v="14"/>
  </r>
  <r>
    <s v="RES"/>
    <s v="RES"/>
    <s v="SITE0052"/>
    <n v="18020"/>
    <x v="30"/>
    <d v="1987-04-01T00:00:00"/>
    <d v="1989-05-30T00:00:00"/>
    <n v="16"/>
    <n v="13"/>
  </r>
  <r>
    <s v="RES"/>
    <s v="RES"/>
    <s v="SITE0053"/>
    <n v="20145"/>
    <x v="31"/>
    <d v="1987-04-01T00:00:00"/>
    <d v="1989-08-31T00:00:00"/>
    <n v="16"/>
    <n v="13"/>
  </r>
  <r>
    <s v="RES"/>
    <s v="RES"/>
    <s v="SITE0054"/>
    <n v="15494"/>
    <x v="32"/>
    <d v="1987-04-01T00:00:00"/>
    <d v="1989-08-31T00:00:00"/>
    <n v="17"/>
    <n v="14"/>
  </r>
  <r>
    <s v="RES"/>
    <s v="RES"/>
    <s v="SITE0055"/>
    <n v="19757"/>
    <x v="33"/>
    <d v="1987-04-01T00:00:00"/>
    <d v="1989-08-31T00:00:00"/>
    <n v="15"/>
    <n v="12"/>
  </r>
  <r>
    <s v="RES"/>
    <s v="RES"/>
    <s v="SITE0056"/>
    <n v="18494"/>
    <x v="34"/>
    <d v="1987-04-01T00:00:00"/>
    <d v="1989-08-31T00:00:00"/>
    <n v="20"/>
    <n v="17"/>
  </r>
  <r>
    <s v="RES"/>
    <s v="RES"/>
    <s v="SITE0057"/>
    <n v="15007"/>
    <x v="35"/>
    <d v="1987-04-01T00:00:00"/>
    <d v="1989-05-11T00:00:00"/>
    <n v="16"/>
    <n v="13"/>
  </r>
  <r>
    <s v="RES"/>
    <s v="RES"/>
    <s v="SITE0058"/>
    <n v="18974"/>
    <x v="36"/>
    <d v="1987-04-01T00:00:00"/>
    <d v="1989-08-31T00:00:00"/>
    <n v="16"/>
    <n v="13"/>
  </r>
  <r>
    <s v="RES"/>
    <s v="RES"/>
    <s v="SITE0060"/>
    <n v="19500"/>
    <x v="37"/>
    <d v="1987-04-01T00:00:00"/>
    <d v="1989-08-31T00:00:00"/>
    <n v="19"/>
    <n v="16"/>
  </r>
  <r>
    <s v="RES"/>
    <s v="RES"/>
    <s v="SITE0061"/>
    <n v="20415"/>
    <x v="38"/>
    <d v="1987-04-01T00:00:00"/>
    <d v="1989-08-31T00:00:00"/>
    <n v="20"/>
    <n v="17"/>
  </r>
  <r>
    <s v="RES"/>
    <s v="RES"/>
    <s v="SITE0062"/>
    <n v="20767"/>
    <x v="39"/>
    <d v="1987-04-01T00:00:00"/>
    <d v="1989-08-31T00:00:00"/>
    <n v="21"/>
    <n v="18"/>
  </r>
  <r>
    <s v="RES"/>
    <s v="RSDP"/>
    <s v="SITE0063"/>
    <n v="18271"/>
    <x v="40"/>
    <d v="1987-04-01T00:00:00"/>
    <d v="1989-08-31T00:00:00"/>
    <n v="22"/>
    <n v="19"/>
  </r>
  <r>
    <s v="RES"/>
    <s v="RSDP"/>
    <s v="SITE0064"/>
    <n v="20860"/>
    <x v="41"/>
    <d v="1987-04-01T00:00:00"/>
    <d v="1989-08-31T00:00:00"/>
    <n v="24"/>
    <n v="21"/>
  </r>
  <r>
    <s v="RES"/>
    <s v="RES"/>
    <s v="SITE0065"/>
    <n v="14786"/>
    <x v="42"/>
    <d v="1987-04-01T00:00:00"/>
    <d v="1989-01-09T00:00:00"/>
    <n v="18"/>
    <n v="15"/>
  </r>
  <r>
    <s v="RES"/>
    <s v="RES"/>
    <s v="SITE0066"/>
    <n v="18971"/>
    <x v="43"/>
    <d v="1987-04-01T00:00:00"/>
    <d v="1989-08-31T00:00:00"/>
    <n v="22"/>
    <n v="19"/>
  </r>
  <r>
    <s v="RES"/>
    <s v="RES"/>
    <s v="SITE0067"/>
    <n v="18142"/>
    <x v="44"/>
    <d v="1987-04-01T00:00:00"/>
    <d v="1989-08-31T00:00:00"/>
    <n v="18"/>
    <n v="15"/>
  </r>
  <r>
    <s v="RES"/>
    <s v="RES"/>
    <s v="SITE0068"/>
    <n v="17909"/>
    <x v="45"/>
    <d v="1987-04-01T00:00:00"/>
    <d v="1989-08-31T00:00:00"/>
    <n v="20"/>
    <n v="17"/>
  </r>
  <r>
    <s v="RES"/>
    <s v="RES"/>
    <s v="SITE0069"/>
    <n v="19681"/>
    <x v="46"/>
    <d v="1987-04-01T00:00:00"/>
    <d v="1989-08-31T00:00:00"/>
    <n v="23"/>
    <n v="20"/>
  </r>
  <r>
    <s v="RES"/>
    <s v="RES"/>
    <s v="SITE0070"/>
    <n v="20448"/>
    <x v="47"/>
    <d v="1987-04-01T00:00:00"/>
    <d v="1989-08-31T00:00:00"/>
    <n v="15"/>
    <n v="12"/>
  </r>
  <r>
    <s v="RES"/>
    <s v="RES"/>
    <s v="SITE0071"/>
    <n v="8150"/>
    <x v="48"/>
    <d v="1987-04-03T00:00:00"/>
    <d v="1989-02-25T00:00:00"/>
    <n v="20"/>
    <n v="17"/>
  </r>
  <r>
    <s v="RES"/>
    <s v="RES"/>
    <s v="SITE0072"/>
    <n v="13451"/>
    <x v="49"/>
    <d v="1987-04-01T00:00:00"/>
    <d v="1989-08-31T00:00:00"/>
    <n v="19"/>
    <n v="16"/>
  </r>
  <r>
    <s v="RES"/>
    <s v="RES"/>
    <s v="SITE0075"/>
    <n v="16820"/>
    <x v="50"/>
    <d v="1987-04-01T00:00:00"/>
    <d v="1989-06-15T00:00:00"/>
    <n v="18"/>
    <n v="15"/>
  </r>
  <r>
    <s v="RES"/>
    <s v="RES"/>
    <s v="SITE0076"/>
    <n v="13980"/>
    <x v="51"/>
    <d v="1987-04-01T00:00:00"/>
    <d v="1989-08-31T00:00:00"/>
    <n v="15"/>
    <n v="12"/>
  </r>
  <r>
    <s v="RES"/>
    <s v="RES"/>
    <s v="SITE0077"/>
    <n v="18738"/>
    <x v="52"/>
    <d v="1987-06-04T00:00:00"/>
    <d v="1989-08-15T00:00:00"/>
    <n v="19"/>
    <n v="16"/>
  </r>
  <r>
    <s v="RES"/>
    <s v="RES"/>
    <s v="SITE0078"/>
    <n v="20203"/>
    <x v="53"/>
    <d v="1987-04-01T00:00:00"/>
    <d v="1989-08-31T00:00:00"/>
    <n v="17"/>
    <n v="14"/>
  </r>
  <r>
    <s v="RES"/>
    <s v="RES"/>
    <s v="SITE0084"/>
    <n v="21062"/>
    <x v="54"/>
    <d v="1987-04-01T00:00:00"/>
    <d v="1989-08-31T00:00:00"/>
    <n v="16"/>
    <n v="13"/>
  </r>
  <r>
    <s v="RES"/>
    <s v="RES"/>
    <s v="SITE0085"/>
    <n v="14942"/>
    <x v="55"/>
    <d v="1987-04-01T00:00:00"/>
    <d v="1989-08-31T00:00:00"/>
    <n v="20"/>
    <n v="17"/>
  </r>
  <r>
    <s v="RES"/>
    <s v="RES"/>
    <s v="SITE0086"/>
    <n v="20297"/>
    <x v="56"/>
    <d v="1987-04-01T00:00:00"/>
    <d v="1989-08-31T00:00:00"/>
    <n v="16"/>
    <n v="13"/>
  </r>
  <r>
    <s v="RES"/>
    <s v="RSDP"/>
    <s v="SITE0089"/>
    <n v="19133"/>
    <x v="57"/>
    <d v="1987-04-01T00:00:00"/>
    <d v="1989-08-10T00:00:00"/>
    <n v="25"/>
    <n v="22"/>
  </r>
  <r>
    <s v="RES"/>
    <s v="RSDP"/>
    <s v="SITE0090"/>
    <n v="14488"/>
    <x v="58"/>
    <d v="1987-04-01T00:00:00"/>
    <d v="1989-08-08T00:00:00"/>
    <n v="22"/>
    <n v="19"/>
  </r>
  <r>
    <s v="RES"/>
    <s v="RES"/>
    <s v="SITE0091"/>
    <n v="19371"/>
    <x v="59"/>
    <d v="1987-04-01T00:00:00"/>
    <d v="1989-08-31T00:00:00"/>
    <n v="19"/>
    <n v="16"/>
  </r>
  <r>
    <s v="RES"/>
    <s v="RES"/>
    <s v="SITE0092"/>
    <n v="18673"/>
    <x v="60"/>
    <d v="1987-04-01T00:00:00"/>
    <d v="1989-08-31T00:00:00"/>
    <n v="23"/>
    <n v="20"/>
  </r>
  <r>
    <s v="RES"/>
    <s v="RES"/>
    <s v="SITE0093"/>
    <n v="19033"/>
    <x v="61"/>
    <d v="1987-04-01T00:00:00"/>
    <d v="1989-08-31T00:00:00"/>
    <n v="23"/>
    <n v="20"/>
  </r>
  <r>
    <s v="RES"/>
    <s v="RSDP"/>
    <s v="SITE0094"/>
    <n v="21022"/>
    <x v="62"/>
    <d v="1987-04-01T00:00:00"/>
    <d v="1989-08-31T00:00:00"/>
    <n v="24"/>
    <n v="21"/>
  </r>
  <r>
    <s v="RES"/>
    <s v="RSDP"/>
    <s v="SITE0095"/>
    <n v="17896"/>
    <x v="63"/>
    <d v="1987-04-01T00:00:00"/>
    <d v="1989-08-31T00:00:00"/>
    <n v="22"/>
    <n v="19"/>
  </r>
  <r>
    <s v="RES"/>
    <s v="RSDP"/>
    <s v="SITE0096"/>
    <n v="19960"/>
    <x v="64"/>
    <d v="1987-04-01T00:00:00"/>
    <d v="1989-08-31T00:00:00"/>
    <n v="21"/>
    <n v="18"/>
  </r>
  <r>
    <s v="RES"/>
    <s v="RSDP"/>
    <s v="SITE0097"/>
    <n v="20943"/>
    <x v="65"/>
    <d v="1987-04-01T00:00:00"/>
    <d v="1989-08-31T00:00:00"/>
    <n v="22"/>
    <n v="19"/>
  </r>
  <r>
    <s v="RES"/>
    <s v="RSDP"/>
    <s v="SITE0098"/>
    <n v="20595"/>
    <x v="66"/>
    <d v="1987-04-01T00:00:00"/>
    <d v="1989-08-10T00:00:00"/>
    <n v="26"/>
    <n v="23"/>
  </r>
  <r>
    <s v="RES"/>
    <s v="RSDP"/>
    <s v="SITE0099"/>
    <n v="19357"/>
    <x v="67"/>
    <d v="1987-04-01T00:00:00"/>
    <d v="1989-08-31T00:00:00"/>
    <n v="22"/>
    <n v="19"/>
  </r>
  <r>
    <s v="RES"/>
    <s v="RSDP"/>
    <s v="SITE0100"/>
    <n v="20866"/>
    <x v="68"/>
    <d v="1987-04-01T00:00:00"/>
    <d v="1989-08-22T00:00:00"/>
    <n v="23"/>
    <n v="20"/>
  </r>
  <r>
    <s v="RES"/>
    <s v="RSDP"/>
    <s v="SITE0102"/>
    <n v="19926"/>
    <x v="69"/>
    <d v="1987-04-19T00:00:00"/>
    <d v="1989-08-31T00:00:00"/>
    <n v="25"/>
    <n v="22"/>
  </r>
  <r>
    <s v="RES"/>
    <s v="RSDP"/>
    <s v="SITE0103"/>
    <n v="20597"/>
    <x v="70"/>
    <d v="1987-04-01T00:00:00"/>
    <d v="1989-08-31T00:00:00"/>
    <n v="23"/>
    <n v="20"/>
  </r>
  <r>
    <s v="RES"/>
    <s v="RSDP"/>
    <s v="SITE0104"/>
    <n v="21066"/>
    <x v="71"/>
    <d v="1987-04-01T00:00:00"/>
    <d v="1989-08-31T00:00:00"/>
    <n v="23"/>
    <n v="20"/>
  </r>
  <r>
    <s v="RES"/>
    <s v="RSDP"/>
    <s v="SITE0105"/>
    <n v="17703"/>
    <x v="72"/>
    <d v="1987-04-01T00:00:00"/>
    <d v="1989-08-25T00:00:00"/>
    <n v="22"/>
    <n v="19"/>
  </r>
  <r>
    <s v="RES"/>
    <s v="RSDP"/>
    <s v="SITE0106"/>
    <n v="18960"/>
    <x v="73"/>
    <d v="1987-04-01T00:00:00"/>
    <d v="1989-08-31T00:00:00"/>
    <n v="23"/>
    <n v="20"/>
  </r>
  <r>
    <s v="RES"/>
    <s v="RSDP"/>
    <s v="SITE0107"/>
    <n v="16158"/>
    <x v="74"/>
    <d v="1987-04-29T00:00:00"/>
    <d v="1989-03-16T00:00:00"/>
    <n v="21"/>
    <n v="18"/>
  </r>
  <r>
    <s v="RES"/>
    <s v="RSDP"/>
    <s v="SITE0109"/>
    <n v="19468"/>
    <x v="75"/>
    <d v="1987-04-01T00:00:00"/>
    <d v="1989-08-31T00:00:00"/>
    <n v="22"/>
    <n v="19"/>
  </r>
  <r>
    <s v="RES"/>
    <s v="RSDP"/>
    <s v="SITE0110"/>
    <n v="18494"/>
    <x v="34"/>
    <d v="1987-04-01T00:00:00"/>
    <d v="1989-07-22T00:00:00"/>
    <n v="25"/>
    <n v="22"/>
  </r>
  <r>
    <s v="RES"/>
    <s v="RSDP"/>
    <s v="SITE0111"/>
    <n v="20775"/>
    <x v="76"/>
    <d v="1987-04-01T00:00:00"/>
    <d v="1989-08-31T00:00:00"/>
    <n v="22"/>
    <n v="19"/>
  </r>
  <r>
    <s v="RES"/>
    <s v="RSDP"/>
    <s v="SITE0113"/>
    <n v="20053"/>
    <x v="77"/>
    <d v="1987-04-01T00:00:00"/>
    <d v="1989-08-31T00:00:00"/>
    <n v="25"/>
    <n v="22"/>
  </r>
  <r>
    <s v="RES"/>
    <s v="RSDP"/>
    <s v="SITE0114"/>
    <n v="18059"/>
    <x v="78"/>
    <d v="1987-04-23T00:00:00"/>
    <d v="1989-08-31T00:00:00"/>
    <n v="23"/>
    <n v="20"/>
  </r>
  <r>
    <s v="RES"/>
    <s v="RSDP"/>
    <s v="SITE0115"/>
    <n v="13059"/>
    <x v="79"/>
    <d v="1987-04-01T00:00:00"/>
    <d v="1988-10-20T00:00:00"/>
    <n v="24"/>
    <n v="21"/>
  </r>
  <r>
    <s v="RES"/>
    <s v="RSDP"/>
    <s v="SITE0116"/>
    <n v="18494"/>
    <x v="34"/>
    <d v="1987-04-01T00:00:00"/>
    <d v="1989-06-29T00:00:00"/>
    <n v="21"/>
    <n v="18"/>
  </r>
  <r>
    <s v="RES"/>
    <s v="RES"/>
    <s v="SITE0118"/>
    <n v="20451"/>
    <x v="80"/>
    <d v="1987-04-01T00:00:00"/>
    <d v="1989-08-31T00:00:00"/>
    <n v="15"/>
    <n v="12"/>
  </r>
  <r>
    <s v="RES"/>
    <s v="RES"/>
    <s v="SITE0119"/>
    <n v="14422"/>
    <x v="81"/>
    <d v="1987-04-01T00:00:00"/>
    <d v="1989-01-26T00:00:00"/>
    <n v="18"/>
    <n v="15"/>
  </r>
  <r>
    <s v="RES"/>
    <s v="RES"/>
    <s v="SITE0122"/>
    <n v="13554"/>
    <x v="82"/>
    <d v="1987-04-01T00:00:00"/>
    <d v="1989-08-31T00:00:00"/>
    <n v="22"/>
    <n v="19"/>
  </r>
  <r>
    <s v="RES"/>
    <s v="RES"/>
    <s v="SITE0123"/>
    <n v="17219"/>
    <x v="83"/>
    <d v="1987-04-01T00:00:00"/>
    <d v="1989-08-31T00:00:00"/>
    <n v="20"/>
    <n v="17"/>
  </r>
  <r>
    <s v="RES"/>
    <s v="RES"/>
    <s v="SITE0124"/>
    <n v="17699"/>
    <x v="84"/>
    <d v="1987-04-01T00:00:00"/>
    <d v="1989-08-31T00:00:00"/>
    <n v="16"/>
    <n v="13"/>
  </r>
  <r>
    <s v="RES"/>
    <s v="RES"/>
    <s v="SITE0125"/>
    <n v="19757"/>
    <x v="33"/>
    <d v="1987-04-01T00:00:00"/>
    <d v="1989-08-31T00:00:00"/>
    <n v="19"/>
    <n v="16"/>
  </r>
  <r>
    <s v="RES"/>
    <s v="RES"/>
    <s v="SITE0126"/>
    <n v="11755"/>
    <x v="85"/>
    <d v="1988-03-09T00:00:00"/>
    <d v="1989-07-25T00:00:00"/>
    <n v="17"/>
    <n v="14"/>
  </r>
  <r>
    <s v="RES"/>
    <s v="RES"/>
    <s v="SITE0127"/>
    <n v="18961"/>
    <x v="86"/>
    <d v="1987-04-01T00:00:00"/>
    <d v="1989-08-31T00:00:00"/>
    <n v="15"/>
    <n v="12"/>
  </r>
  <r>
    <s v="RES"/>
    <s v="RES"/>
    <s v="SITE0128"/>
    <n v="21126"/>
    <x v="87"/>
    <d v="1987-04-01T00:00:00"/>
    <d v="1989-08-31T00:00:00"/>
    <n v="18"/>
    <n v="15"/>
  </r>
  <r>
    <s v="RES"/>
    <s v="RES"/>
    <s v="SITE0129"/>
    <n v="20773"/>
    <x v="88"/>
    <d v="1987-04-01T00:00:00"/>
    <d v="1989-08-31T00:00:00"/>
    <n v="19"/>
    <n v="16"/>
  </r>
  <r>
    <s v="RES"/>
    <s v="RES"/>
    <s v="SITE0130"/>
    <n v="17299"/>
    <x v="89"/>
    <d v="1987-04-01T00:00:00"/>
    <d v="1989-08-31T00:00:00"/>
    <n v="18"/>
    <n v="15"/>
  </r>
  <r>
    <s v="RES"/>
    <s v="RES"/>
    <s v="SITE0131"/>
    <n v="20488"/>
    <x v="90"/>
    <d v="1987-04-01T00:00:00"/>
    <d v="1989-08-31T00:00:00"/>
    <n v="17"/>
    <n v="14"/>
  </r>
  <r>
    <s v="RES"/>
    <s v="RES"/>
    <s v="SITE0132"/>
    <n v="20012"/>
    <x v="91"/>
    <d v="1987-04-01T00:00:00"/>
    <d v="1989-08-31T00:00:00"/>
    <n v="20"/>
    <n v="17"/>
  </r>
  <r>
    <s v="RES"/>
    <s v="RES"/>
    <s v="SITE0133"/>
    <n v="18862"/>
    <x v="92"/>
    <d v="1987-04-01T00:00:00"/>
    <d v="1989-08-31T00:00:00"/>
    <n v="19"/>
    <n v="16"/>
  </r>
  <r>
    <s v="RES"/>
    <s v="RES"/>
    <s v="SITE0135"/>
    <n v="17564"/>
    <x v="93"/>
    <d v="1987-04-01T00:00:00"/>
    <d v="1989-08-31T00:00:00"/>
    <n v="18"/>
    <n v="15"/>
  </r>
  <r>
    <s v="RES"/>
    <s v="RES"/>
    <s v="SITE0138"/>
    <n v="16089"/>
    <x v="94"/>
    <d v="1987-04-01T00:00:00"/>
    <d v="1989-08-31T00:00:00"/>
    <n v="19"/>
    <n v="16"/>
  </r>
  <r>
    <s v="RES"/>
    <s v="RSDP"/>
    <s v="SITE0141"/>
    <n v="21061"/>
    <x v="95"/>
    <d v="1987-04-01T00:00:00"/>
    <d v="1989-08-31T00:00:00"/>
    <n v="21"/>
    <n v="18"/>
  </r>
  <r>
    <s v="RES"/>
    <s v="RES"/>
    <s v="SITE0143"/>
    <n v="19199"/>
    <x v="96"/>
    <d v="1987-04-01T00:00:00"/>
    <d v="1989-08-31T00:00:00"/>
    <n v="17"/>
    <n v="14"/>
  </r>
  <r>
    <s v="RES"/>
    <s v="RES"/>
    <s v="SITE0144"/>
    <n v="15217"/>
    <x v="97"/>
    <d v="1987-04-01T00:00:00"/>
    <d v="1989-08-31T00:00:00"/>
    <n v="19"/>
    <n v="16"/>
  </r>
  <r>
    <s v="RES"/>
    <s v="RES"/>
    <s v="SITE0145"/>
    <n v="18452"/>
    <x v="98"/>
    <d v="1987-04-01T00:00:00"/>
    <d v="1989-08-31T00:00:00"/>
    <n v="17"/>
    <n v="14"/>
  </r>
  <r>
    <s v="RES"/>
    <s v="RES"/>
    <s v="SITE0146"/>
    <n v="19269"/>
    <x v="99"/>
    <d v="1987-04-01T00:00:00"/>
    <d v="1989-08-31T00:00:00"/>
    <n v="16"/>
    <n v="13"/>
  </r>
  <r>
    <s v="RES"/>
    <s v="RES"/>
    <s v="SITE0147"/>
    <n v="14306"/>
    <x v="100"/>
    <d v="1987-08-12T00:00:00"/>
    <d v="1989-08-31T00:00:00"/>
    <n v="18"/>
    <n v="15"/>
  </r>
  <r>
    <s v="COM"/>
    <s v="COM"/>
    <s v="SITE0148"/>
    <n v="21048"/>
    <x v="101"/>
    <d v="1987-04-01T00:00:00"/>
    <d v="1989-08-31T00:00:00"/>
    <n v="22"/>
    <n v="19"/>
  </r>
  <r>
    <s v="RES"/>
    <s v="RES"/>
    <s v="SITE0149"/>
    <n v="16332"/>
    <x v="102"/>
    <d v="1987-04-21T00:00:00"/>
    <d v="1989-07-24T00:00:00"/>
    <n v="18"/>
    <n v="15"/>
  </r>
  <r>
    <s v="RES"/>
    <s v="RES"/>
    <s v="SITE0151"/>
    <n v="19680"/>
    <x v="103"/>
    <d v="1987-04-01T00:00:00"/>
    <d v="1989-08-31T00:00:00"/>
    <n v="16"/>
    <n v="13"/>
  </r>
  <r>
    <s v="RES"/>
    <s v="RES"/>
    <s v="SITE0154"/>
    <n v="11681"/>
    <x v="104"/>
    <d v="1987-04-01T00:00:00"/>
    <d v="1988-12-31T00:00:00"/>
    <n v="19"/>
    <n v="16"/>
  </r>
  <r>
    <s v="RES"/>
    <s v="RES"/>
    <s v="SITE0155"/>
    <n v="9319"/>
    <x v="105"/>
    <d v="1987-04-01T00:00:00"/>
    <d v="1988-11-02T00:00:00"/>
    <n v="19"/>
    <n v="16"/>
  </r>
  <r>
    <s v="RES"/>
    <s v="RES"/>
    <s v="SITE0156"/>
    <n v="18783"/>
    <x v="106"/>
    <d v="1987-04-01T00:00:00"/>
    <d v="1989-08-31T00:00:00"/>
    <n v="20"/>
    <n v="17"/>
  </r>
  <r>
    <s v="RES"/>
    <s v="RSDP"/>
    <s v="SITE0158"/>
    <n v="19908"/>
    <x v="107"/>
    <d v="1987-04-01T00:00:00"/>
    <d v="1989-08-31T00:00:00"/>
    <n v="23"/>
    <n v="20"/>
  </r>
  <r>
    <s v="RES"/>
    <s v="RSDP"/>
    <s v="SITE0159"/>
    <n v="19994"/>
    <x v="108"/>
    <d v="1987-04-01T00:00:00"/>
    <d v="1989-08-31T00:00:00"/>
    <n v="24"/>
    <n v="21"/>
  </r>
  <r>
    <s v="RES"/>
    <s v="RSDP"/>
    <s v="SITE0160"/>
    <n v="19941"/>
    <x v="109"/>
    <d v="1987-04-01T00:00:00"/>
    <d v="1989-08-17T00:00:00"/>
    <n v="20"/>
    <n v="17"/>
  </r>
  <r>
    <s v="RES"/>
    <s v="RSDP"/>
    <s v="SITE0161"/>
    <n v="17863"/>
    <x v="110"/>
    <d v="1987-04-01T00:00:00"/>
    <d v="1989-08-31T00:00:00"/>
    <n v="21"/>
    <n v="18"/>
  </r>
  <r>
    <s v="RES"/>
    <s v="RES"/>
    <s v="SITE0163"/>
    <n v="20285"/>
    <x v="111"/>
    <d v="1987-04-01T00:00:00"/>
    <d v="1989-08-31T00:00:00"/>
    <n v="19"/>
    <n v="16"/>
  </r>
  <r>
    <s v="RES"/>
    <s v="RES"/>
    <s v="SITE0165"/>
    <n v="13992"/>
    <x v="112"/>
    <d v="1987-04-01T00:00:00"/>
    <d v="1989-07-20T00:00:00"/>
    <n v="23"/>
    <n v="20"/>
  </r>
  <r>
    <s v="RES"/>
    <s v="RSDP"/>
    <s v="SITE0166"/>
    <n v="19410"/>
    <x v="113"/>
    <d v="1987-04-01T00:00:00"/>
    <d v="1989-08-31T00:00:00"/>
    <n v="23"/>
    <n v="20"/>
  </r>
  <r>
    <s v="RES"/>
    <s v="RES"/>
    <s v="SITE0168"/>
    <n v="18028"/>
    <x v="114"/>
    <d v="1987-04-01T00:00:00"/>
    <d v="1989-08-31T00:00:00"/>
    <n v="20"/>
    <n v="17"/>
  </r>
  <r>
    <s v="RES"/>
    <s v="RES"/>
    <s v="SITE0169"/>
    <n v="20342"/>
    <x v="115"/>
    <d v="1987-04-01T00:00:00"/>
    <d v="1989-08-31T00:00:00"/>
    <n v="19"/>
    <n v="16"/>
  </r>
  <r>
    <s v="RES"/>
    <s v="RES"/>
    <s v="SITE0170"/>
    <n v="20090"/>
    <x v="116"/>
    <d v="1987-04-01T00:00:00"/>
    <d v="1989-08-31T00:00:00"/>
    <n v="16"/>
    <n v="13"/>
  </r>
  <r>
    <s v="RES"/>
    <s v="RES"/>
    <s v="SITE0171"/>
    <n v="14722"/>
    <x v="117"/>
    <d v="1987-04-01T00:00:00"/>
    <d v="1989-08-31T00:00:00"/>
    <n v="17"/>
    <n v="14"/>
  </r>
  <r>
    <s v="RES"/>
    <s v="RES"/>
    <s v="SITE0172"/>
    <n v="20424"/>
    <x v="118"/>
    <d v="1987-04-01T00:00:00"/>
    <d v="1989-08-31T00:00:00"/>
    <n v="19"/>
    <n v="16"/>
  </r>
  <r>
    <s v="RES"/>
    <s v="RES"/>
    <s v="SITE0173"/>
    <n v="17567"/>
    <x v="119"/>
    <d v="1987-04-01T00:00:00"/>
    <d v="1989-08-31T00:00:00"/>
    <n v="17"/>
    <n v="14"/>
  </r>
  <r>
    <s v="RES"/>
    <s v="RES"/>
    <s v="SITE0174"/>
    <n v="19984"/>
    <x v="120"/>
    <d v="1987-04-01T00:00:00"/>
    <d v="1989-08-31T00:00:00"/>
    <n v="17"/>
    <n v="14"/>
  </r>
  <r>
    <s v="RES"/>
    <s v="RES"/>
    <s v="SITE0176"/>
    <n v="16845"/>
    <x v="121"/>
    <d v="1987-05-21T00:00:00"/>
    <d v="1989-08-31T00:00:00"/>
    <n v="18"/>
    <n v="15"/>
  </r>
  <r>
    <s v="RES"/>
    <s v="RES"/>
    <s v="SITE0177"/>
    <n v="19405"/>
    <x v="122"/>
    <d v="1987-04-01T00:00:00"/>
    <d v="1989-08-31T00:00:00"/>
    <n v="20"/>
    <n v="17"/>
  </r>
  <r>
    <s v="RES"/>
    <s v="RES"/>
    <s v="SITE0179"/>
    <n v="20869"/>
    <x v="123"/>
    <d v="1987-04-01T00:00:00"/>
    <d v="1989-08-31T00:00:00"/>
    <n v="22"/>
    <n v="19"/>
  </r>
  <r>
    <s v="RES"/>
    <s v="RES"/>
    <s v="SITE0184"/>
    <n v="15871"/>
    <x v="124"/>
    <d v="1987-05-22T00:00:00"/>
    <d v="1989-08-31T00:00:00"/>
    <n v="17"/>
    <n v="14"/>
  </r>
  <r>
    <s v="RES"/>
    <s v="RES"/>
    <s v="SITE0185"/>
    <n v="19923"/>
    <x v="125"/>
    <d v="1987-04-01T00:00:00"/>
    <d v="1989-08-31T00:00:00"/>
    <n v="17"/>
    <n v="14"/>
  </r>
  <r>
    <s v="RES"/>
    <s v="RES"/>
    <s v="SITE0186"/>
    <n v="12554"/>
    <x v="126"/>
    <d v="1987-04-01T00:00:00"/>
    <d v="1989-08-31T00:00:00"/>
    <n v="19"/>
    <n v="16"/>
  </r>
  <r>
    <s v="RES"/>
    <s v="MFM"/>
    <s v="SITE0187"/>
    <n v="17924"/>
    <x v="127"/>
    <d v="1987-04-01T00:00:00"/>
    <d v="1989-08-31T00:00:00"/>
    <n v="21"/>
    <n v="18"/>
  </r>
  <r>
    <s v="RES"/>
    <s v="MFM"/>
    <s v="SITE0188"/>
    <n v="20743"/>
    <x v="128"/>
    <d v="1987-04-01T00:00:00"/>
    <d v="1989-08-31T00:00:00"/>
    <n v="21"/>
    <n v="18"/>
  </r>
  <r>
    <s v="RES"/>
    <s v="MFM"/>
    <s v="SITE0189"/>
    <n v="17125"/>
    <x v="129"/>
    <d v="1987-04-01T00:00:00"/>
    <d v="1989-08-31T00:00:00"/>
    <n v="21"/>
    <n v="18"/>
  </r>
  <r>
    <s v="RES"/>
    <s v="RSDP"/>
    <s v="SITE0190"/>
    <n v="20285"/>
    <x v="111"/>
    <d v="1987-04-01T00:00:00"/>
    <d v="1989-08-31T00:00:00"/>
    <n v="22"/>
    <n v="19"/>
  </r>
  <r>
    <s v="RES"/>
    <s v="RES"/>
    <s v="SITE0191"/>
    <n v="19432"/>
    <x v="130"/>
    <d v="1987-04-01T00:00:00"/>
    <d v="1989-08-31T00:00:00"/>
    <n v="21"/>
    <n v="18"/>
  </r>
  <r>
    <s v="RES"/>
    <s v="RES"/>
    <s v="SITE0192"/>
    <n v="20643"/>
    <x v="131"/>
    <d v="1987-04-01T00:00:00"/>
    <d v="1989-08-31T00:00:00"/>
    <n v="17"/>
    <n v="14"/>
  </r>
  <r>
    <s v="RES"/>
    <s v="MFM"/>
    <s v="SITE0194"/>
    <n v="19434"/>
    <x v="132"/>
    <d v="1987-04-01T00:00:00"/>
    <d v="1989-08-31T00:00:00"/>
    <n v="21"/>
    <n v="18"/>
  </r>
  <r>
    <s v="RES"/>
    <s v="MFM"/>
    <s v="SITE0195"/>
    <n v="19072"/>
    <x v="133"/>
    <d v="1987-04-01T00:00:00"/>
    <d v="1989-08-31T00:00:00"/>
    <n v="20"/>
    <n v="17"/>
  </r>
  <r>
    <s v="RES"/>
    <s v="RSDP"/>
    <s v="SITE0199"/>
    <n v="13521"/>
    <x v="134"/>
    <d v="1987-04-01T00:00:00"/>
    <d v="1989-01-30T00:00:00"/>
    <n v="24"/>
    <n v="21"/>
  </r>
  <r>
    <s v="RES"/>
    <s v="RSDP"/>
    <s v="SITE0200"/>
    <n v="19261"/>
    <x v="135"/>
    <d v="1987-04-01T00:00:00"/>
    <d v="1989-08-31T00:00:00"/>
    <n v="21"/>
    <n v="18"/>
  </r>
  <r>
    <s v="RES"/>
    <s v="RSDP"/>
    <s v="SITE0201"/>
    <n v="17753"/>
    <x v="136"/>
    <d v="1987-04-01T00:00:00"/>
    <d v="1989-08-22T00:00:00"/>
    <n v="24"/>
    <n v="21"/>
  </r>
  <r>
    <s v="RES"/>
    <s v="RES"/>
    <s v="SITE0203"/>
    <n v="18207"/>
    <x v="137"/>
    <d v="1987-04-01T00:00:00"/>
    <d v="1989-08-31T00:00:00"/>
    <n v="20"/>
    <n v="17"/>
  </r>
  <r>
    <s v="RES"/>
    <s v="RES"/>
    <s v="SITE0204"/>
    <n v="21153"/>
    <x v="138"/>
    <d v="1987-04-01T00:00:00"/>
    <d v="1989-08-31T00:00:00"/>
    <n v="19"/>
    <n v="16"/>
  </r>
  <r>
    <s v="RES"/>
    <s v="RES"/>
    <s v="SITE0206"/>
    <n v="20284"/>
    <x v="139"/>
    <d v="1987-04-01T00:00:00"/>
    <d v="1989-08-31T00:00:00"/>
    <n v="16"/>
    <n v="13"/>
  </r>
  <r>
    <s v="RES"/>
    <s v="RES"/>
    <s v="SITE0207"/>
    <n v="20789"/>
    <x v="140"/>
    <d v="1987-04-01T00:00:00"/>
    <d v="1989-08-31T00:00:00"/>
    <n v="15"/>
    <n v="12"/>
  </r>
  <r>
    <s v="RES"/>
    <s v="RES"/>
    <s v="SITE0208"/>
    <n v="20118"/>
    <x v="141"/>
    <d v="1987-05-03T00:00:00"/>
    <d v="1989-08-31T00:00:00"/>
    <n v="18"/>
    <n v="15"/>
  </r>
  <r>
    <s v="RES"/>
    <s v="RES"/>
    <s v="SITE0209"/>
    <n v="20992"/>
    <x v="142"/>
    <d v="1987-04-01T00:00:00"/>
    <d v="1989-08-31T00:00:00"/>
    <n v="15"/>
    <n v="12"/>
  </r>
  <r>
    <s v="RES"/>
    <s v="RES"/>
    <s v="SITE0210"/>
    <n v="20967"/>
    <x v="143"/>
    <d v="1987-04-01T00:00:00"/>
    <d v="1989-08-31T00:00:00"/>
    <n v="17"/>
    <n v="14"/>
  </r>
  <r>
    <s v="RES"/>
    <s v="RES"/>
    <s v="SITE0211"/>
    <n v="19932"/>
    <x v="144"/>
    <d v="1987-04-01T00:00:00"/>
    <d v="1989-08-31T00:00:00"/>
    <n v="18"/>
    <n v="15"/>
  </r>
  <r>
    <s v="RES"/>
    <s v="RES"/>
    <s v="SITE0212"/>
    <n v="20875"/>
    <x v="145"/>
    <d v="1987-04-01T00:00:00"/>
    <d v="1989-08-31T00:00:00"/>
    <n v="16"/>
    <n v="13"/>
  </r>
  <r>
    <s v="RES"/>
    <s v="RSDP"/>
    <s v="SITE0213"/>
    <n v="16354"/>
    <x v="146"/>
    <d v="1987-04-01T00:00:00"/>
    <d v="1989-08-31T00:00:00"/>
    <n v="22"/>
    <n v="19"/>
  </r>
  <r>
    <s v="RES"/>
    <s v="RES"/>
    <s v="SITE0214"/>
    <n v="19240"/>
    <x v="147"/>
    <d v="1987-04-01T00:00:00"/>
    <d v="1989-08-31T00:00:00"/>
    <n v="18"/>
    <n v="15"/>
  </r>
  <r>
    <s v="RES"/>
    <s v="RES"/>
    <s v="SITE0215"/>
    <n v="17370"/>
    <x v="148"/>
    <d v="1987-04-01T00:00:00"/>
    <d v="1989-08-31T00:00:00"/>
    <n v="18"/>
    <n v="15"/>
  </r>
  <r>
    <s v="RES"/>
    <s v="RES"/>
    <s v="SITE0216"/>
    <n v="21019"/>
    <x v="149"/>
    <d v="1987-04-01T00:00:00"/>
    <d v="1989-08-31T00:00:00"/>
    <n v="19"/>
    <n v="16"/>
  </r>
  <r>
    <s v="RES"/>
    <s v="RES"/>
    <s v="SITE0217"/>
    <n v="18352"/>
    <x v="150"/>
    <d v="1987-04-01T00:00:00"/>
    <d v="1989-05-10T00:00:00"/>
    <n v="18"/>
    <n v="15"/>
  </r>
  <r>
    <s v="RES"/>
    <s v="RES"/>
    <s v="SITE0218"/>
    <n v="21085"/>
    <x v="151"/>
    <d v="1987-04-01T00:00:00"/>
    <d v="1989-08-31T00:00:00"/>
    <n v="16"/>
    <n v="13"/>
  </r>
  <r>
    <s v="RES"/>
    <s v="RES"/>
    <s v="SITE0219"/>
    <n v="17012"/>
    <x v="152"/>
    <d v="1987-04-01T00:00:00"/>
    <d v="1989-08-31T00:00:00"/>
    <n v="18"/>
    <n v="15"/>
  </r>
  <r>
    <s v="RES"/>
    <s v="RES"/>
    <s v="SITE0222"/>
    <n v="17411"/>
    <x v="153"/>
    <d v="1987-04-01T00:00:00"/>
    <d v="1989-07-29T00:00:00"/>
    <n v="18"/>
    <n v="15"/>
  </r>
  <r>
    <s v="RES"/>
    <s v="RES"/>
    <s v="SITE0223"/>
    <n v="18392"/>
    <x v="154"/>
    <d v="1987-04-01T00:00:00"/>
    <d v="1989-05-10T00:00:00"/>
    <n v="16"/>
    <n v="13"/>
  </r>
  <r>
    <s v="RES"/>
    <s v="RES"/>
    <s v="SITE0224"/>
    <n v="17272"/>
    <x v="155"/>
    <d v="1987-04-01T00:00:00"/>
    <d v="1989-05-10T00:00:00"/>
    <n v="16"/>
    <n v="13"/>
  </r>
  <r>
    <s v="RES"/>
    <s v="RES"/>
    <s v="SITE0227"/>
    <n v="19206"/>
    <x v="156"/>
    <d v="1987-04-01T00:00:00"/>
    <d v="1989-08-31T00:00:00"/>
    <n v="18"/>
    <n v="15"/>
  </r>
  <r>
    <s v="RES"/>
    <s v="RSDP"/>
    <s v="SITE0228"/>
    <n v="10656"/>
    <x v="157"/>
    <d v="1987-04-01T00:00:00"/>
    <d v="1988-06-27T00:00:00"/>
    <n v="23"/>
    <n v="20"/>
  </r>
  <r>
    <s v="RES"/>
    <s v="RES"/>
    <s v="SITE0229"/>
    <n v="10999"/>
    <x v="158"/>
    <d v="1987-04-01T00:00:00"/>
    <d v="1989-08-10T00:00:00"/>
    <n v="17"/>
    <n v="14"/>
  </r>
  <r>
    <s v="RES"/>
    <s v="RES"/>
    <s v="SITE0230"/>
    <n v="18794"/>
    <x v="159"/>
    <d v="1987-04-01T00:00:00"/>
    <d v="1989-08-31T00:00:00"/>
    <n v="18"/>
    <n v="15"/>
  </r>
  <r>
    <s v="RES"/>
    <s v="RES"/>
    <s v="SITE0233"/>
    <n v="19629"/>
    <x v="160"/>
    <d v="1987-04-01T00:00:00"/>
    <d v="1989-07-27T00:00:00"/>
    <n v="19"/>
    <n v="16"/>
  </r>
  <r>
    <s v="RES"/>
    <s v="RES"/>
    <s v="SITE0236"/>
    <n v="16983"/>
    <x v="161"/>
    <d v="1987-04-01T00:00:00"/>
    <d v="1989-08-31T00:00:00"/>
    <n v="19"/>
    <n v="16"/>
  </r>
  <r>
    <s v="RES"/>
    <s v="RES"/>
    <s v="SITE0237"/>
    <n v="19480"/>
    <x v="162"/>
    <d v="1987-04-01T00:00:00"/>
    <d v="1989-07-07T00:00:00"/>
    <n v="17"/>
    <n v="14"/>
  </r>
  <r>
    <s v="RES"/>
    <s v="RES"/>
    <s v="SITE0238"/>
    <n v="20546"/>
    <x v="163"/>
    <d v="1987-04-01T00:00:00"/>
    <d v="1989-08-31T00:00:00"/>
    <n v="17"/>
    <n v="14"/>
  </r>
  <r>
    <s v="RES"/>
    <s v="RES"/>
    <s v="SITE0239"/>
    <n v="20882"/>
    <x v="164"/>
    <d v="1987-04-01T00:00:00"/>
    <d v="1989-08-31T00:00:00"/>
    <n v="20"/>
    <n v="17"/>
  </r>
  <r>
    <s v="RES"/>
    <s v="RES"/>
    <s v="SITE0240"/>
    <n v="16909"/>
    <x v="165"/>
    <d v="1987-04-01T00:00:00"/>
    <d v="1989-08-31T00:00:00"/>
    <n v="16"/>
    <n v="13"/>
  </r>
  <r>
    <s v="RES"/>
    <s v="RES"/>
    <s v="SITE0242"/>
    <n v="20871"/>
    <x v="166"/>
    <d v="1987-04-01T00:00:00"/>
    <d v="1989-08-31T00:00:00"/>
    <n v="15"/>
    <n v="12"/>
  </r>
  <r>
    <s v="RES"/>
    <s v="RES"/>
    <s v="SITE0245"/>
    <n v="19591"/>
    <x v="167"/>
    <d v="1987-04-01T00:00:00"/>
    <d v="1989-08-18T00:00:00"/>
    <n v="19"/>
    <n v="16"/>
  </r>
  <r>
    <s v="RES"/>
    <s v="RES"/>
    <s v="SITE0246"/>
    <n v="20699"/>
    <x v="168"/>
    <d v="1987-04-01T00:00:00"/>
    <d v="1989-08-31T00:00:00"/>
    <n v="19"/>
    <n v="16"/>
  </r>
  <r>
    <s v="RES"/>
    <s v="RES"/>
    <s v="SITE0247"/>
    <n v="16383"/>
    <x v="169"/>
    <d v="1987-04-01T00:00:00"/>
    <d v="1989-06-22T00:00:00"/>
    <n v="16"/>
    <n v="13"/>
  </r>
  <r>
    <s v="RES"/>
    <s v="RES"/>
    <s v="SITE0248"/>
    <n v="20689"/>
    <x v="170"/>
    <d v="1987-04-01T00:00:00"/>
    <d v="1989-08-31T00:00:00"/>
    <n v="17"/>
    <n v="14"/>
  </r>
  <r>
    <s v="RES"/>
    <s v="RES"/>
    <s v="SITE0249"/>
    <n v="8396"/>
    <x v="171"/>
    <d v="1987-04-01T00:00:00"/>
    <d v="1988-04-27T00:00:00"/>
    <n v="18"/>
    <n v="15"/>
  </r>
  <r>
    <s v="RES"/>
    <s v="RES"/>
    <s v="SITE0250"/>
    <n v="21124"/>
    <x v="172"/>
    <d v="1987-04-01T00:00:00"/>
    <d v="1989-08-31T00:00:00"/>
    <n v="16"/>
    <n v="13"/>
  </r>
  <r>
    <s v="RES"/>
    <s v="RES"/>
    <s v="SITE0251"/>
    <n v="20986"/>
    <x v="173"/>
    <d v="1987-04-01T00:00:00"/>
    <d v="1989-08-31T00:00:00"/>
    <n v="16"/>
    <n v="13"/>
  </r>
  <r>
    <s v="RES"/>
    <s v="RSDP"/>
    <s v="SITE0252"/>
    <n v="18159"/>
    <x v="174"/>
    <d v="1987-04-01T00:00:00"/>
    <d v="1989-08-31T00:00:00"/>
    <n v="21"/>
    <n v="18"/>
  </r>
  <r>
    <s v="RES"/>
    <s v="RES"/>
    <s v="SITE0253"/>
    <n v="19729"/>
    <x v="175"/>
    <d v="1987-04-01T00:00:00"/>
    <d v="1989-08-31T00:00:00"/>
    <n v="15"/>
    <n v="12"/>
  </r>
  <r>
    <s v="RES"/>
    <s v="RES"/>
    <s v="SITE0255"/>
    <n v="17967"/>
    <x v="176"/>
    <d v="1987-04-01T00:00:00"/>
    <d v="1989-07-01T00:00:00"/>
    <n v="22"/>
    <n v="19"/>
  </r>
  <r>
    <s v="RES"/>
    <s v="RES"/>
    <s v="SITE0256"/>
    <n v="16647"/>
    <x v="177"/>
    <d v="1987-04-01T00:00:00"/>
    <d v="1989-08-31T00:00:00"/>
    <n v="18"/>
    <n v="15"/>
  </r>
  <r>
    <s v="RES"/>
    <s v="RSDP"/>
    <s v="SITE0257"/>
    <n v="19144"/>
    <x v="178"/>
    <d v="1987-04-01T00:00:00"/>
    <d v="1989-08-31T00:00:00"/>
    <n v="23"/>
    <n v="20"/>
  </r>
  <r>
    <s v="RES"/>
    <s v="RES"/>
    <s v="SITE0259"/>
    <n v="20382"/>
    <x v="179"/>
    <d v="1987-04-01T00:00:00"/>
    <d v="1989-08-31T00:00:00"/>
    <n v="20"/>
    <n v="17"/>
  </r>
  <r>
    <s v="RES"/>
    <s v="RES"/>
    <s v="SITE0260"/>
    <n v="8741"/>
    <x v="180"/>
    <d v="1987-04-01T00:00:00"/>
    <d v="1988-11-26T00:00:00"/>
    <n v="18"/>
    <n v="15"/>
  </r>
  <r>
    <s v="RES"/>
    <s v="RES"/>
    <s v="SITE0261"/>
    <n v="13705"/>
    <x v="181"/>
    <d v="1987-04-01T00:00:00"/>
    <d v="1988-11-23T00:00:00"/>
    <n v="19"/>
    <n v="16"/>
  </r>
  <r>
    <s v="RES"/>
    <s v="RES"/>
    <s v="SITE0262"/>
    <n v="20763"/>
    <x v="182"/>
    <d v="1987-04-01T00:00:00"/>
    <d v="1989-08-31T00:00:00"/>
    <n v="18"/>
    <n v="15"/>
  </r>
  <r>
    <s v="RES"/>
    <s v="RES"/>
    <s v="SITE0263"/>
    <n v="20936"/>
    <x v="183"/>
    <d v="1987-04-01T00:00:00"/>
    <d v="1989-08-31T00:00:00"/>
    <n v="13"/>
    <n v="10"/>
  </r>
  <r>
    <s v="RES"/>
    <s v="RES"/>
    <s v="SITE0264"/>
    <n v="17582"/>
    <x v="184"/>
    <d v="1987-04-01T00:00:00"/>
    <d v="1989-08-30T00:00:00"/>
    <n v="21"/>
    <n v="18"/>
  </r>
  <r>
    <s v="RES"/>
    <s v="RES"/>
    <s v="SITE0267"/>
    <n v="19718"/>
    <x v="185"/>
    <d v="1987-04-01T00:00:00"/>
    <d v="1989-08-30T00:00:00"/>
    <n v="19"/>
    <n v="16"/>
  </r>
  <r>
    <s v="RES"/>
    <s v="RES"/>
    <s v="SITE0268"/>
    <n v="13519"/>
    <x v="186"/>
    <d v="1987-04-01T00:00:00"/>
    <d v="1989-08-31T00:00:00"/>
    <n v="21"/>
    <n v="18"/>
  </r>
  <r>
    <s v="RES"/>
    <s v="RES"/>
    <s v="SITE0269"/>
    <n v="20295"/>
    <x v="187"/>
    <d v="1987-04-01T00:00:00"/>
    <d v="1989-08-29T00:00:00"/>
    <n v="21"/>
    <n v="18"/>
  </r>
  <r>
    <s v="RES"/>
    <s v="RES"/>
    <s v="SITE0271"/>
    <n v="10719"/>
    <x v="188"/>
    <d v="1987-04-01T00:00:00"/>
    <d v="1989-08-26T00:00:00"/>
    <n v="20"/>
    <n v="17"/>
  </r>
  <r>
    <s v="RES"/>
    <s v="RES"/>
    <s v="SITE0272"/>
    <n v="9994"/>
    <x v="189"/>
    <d v="1987-04-01T00:00:00"/>
    <d v="1988-06-13T00:00:00"/>
    <n v="17"/>
    <n v="14"/>
  </r>
  <r>
    <s v="COM"/>
    <s v="PES"/>
    <s v="SITE0273"/>
    <n v="21083"/>
    <x v="190"/>
    <d v="1987-04-01T00:00:00"/>
    <d v="1989-08-31T00:00:00"/>
    <n v="25"/>
    <n v="22"/>
  </r>
  <r>
    <s v="RES"/>
    <s v="RSDP"/>
    <s v="SITE0277"/>
    <n v="20700"/>
    <x v="191"/>
    <d v="1987-04-01T00:00:00"/>
    <d v="1989-08-31T00:00:00"/>
    <n v="23"/>
    <n v="20"/>
  </r>
  <r>
    <s v="RES"/>
    <s v="RSDP"/>
    <s v="SITE0278"/>
    <n v="19818"/>
    <x v="192"/>
    <d v="1987-04-01T00:00:00"/>
    <d v="1989-08-31T00:00:00"/>
    <n v="24"/>
    <n v="21"/>
  </r>
  <r>
    <s v="RES"/>
    <s v="RSDP"/>
    <s v="SITE0279"/>
    <n v="20981"/>
    <x v="193"/>
    <d v="1987-04-01T00:00:00"/>
    <d v="1989-08-31T00:00:00"/>
    <n v="27"/>
    <n v="24"/>
  </r>
  <r>
    <s v="RES"/>
    <s v="RSDP"/>
    <s v="SITE0280"/>
    <n v="8358"/>
    <x v="194"/>
    <d v="1987-04-01T00:00:00"/>
    <d v="1989-04-18T00:00:00"/>
    <n v="24"/>
    <n v="21"/>
  </r>
  <r>
    <s v="COM"/>
    <s v="COM"/>
    <s v="SITE0282"/>
    <n v="16191"/>
    <x v="195"/>
    <d v="1987-04-01T00:00:00"/>
    <d v="1989-08-31T00:00:00"/>
    <n v="28"/>
    <n v="25"/>
  </r>
  <r>
    <s v="COM"/>
    <s v="COM"/>
    <s v="SITE0283"/>
    <n v="19916"/>
    <x v="196"/>
    <d v="1987-04-01T00:00:00"/>
    <d v="1989-08-31T00:00:00"/>
    <n v="25"/>
    <n v="22"/>
  </r>
  <r>
    <s v="COM"/>
    <s v="CAP"/>
    <s v="SITE0285"/>
    <n v="20070"/>
    <x v="197"/>
    <d v="1987-04-01T00:00:00"/>
    <d v="1989-08-31T00:00:00"/>
    <n v="31"/>
    <n v="28"/>
  </r>
  <r>
    <s v="COM"/>
    <s v="CAP"/>
    <s v="SITE0287"/>
    <n v="20802"/>
    <x v="198"/>
    <d v="1987-04-01T00:00:00"/>
    <d v="1989-08-31T00:00:00"/>
    <n v="19"/>
    <n v="16"/>
  </r>
  <r>
    <s v="COM"/>
    <s v="COM"/>
    <s v="SITE0289"/>
    <n v="20883"/>
    <x v="199"/>
    <d v="1987-04-01T00:00:00"/>
    <d v="1989-08-31T00:00:00"/>
    <n v="23"/>
    <n v="20"/>
  </r>
  <r>
    <s v="COM"/>
    <s v="COM"/>
    <s v="SITE0293"/>
    <n v="20950"/>
    <x v="200"/>
    <d v="1987-04-01T00:00:00"/>
    <d v="1989-08-31T00:00:00"/>
    <n v="20"/>
    <n v="17"/>
  </r>
  <r>
    <s v="COM"/>
    <s v="COM"/>
    <s v="SITE0294"/>
    <n v="19644"/>
    <x v="201"/>
    <d v="1987-04-01T00:00:00"/>
    <d v="1989-08-31T00:00:00"/>
    <n v="22"/>
    <n v="19"/>
  </r>
  <r>
    <s v="COM"/>
    <s v="CAP"/>
    <s v="SITE0295"/>
    <n v="21211"/>
    <x v="202"/>
    <d v="1987-04-01T00:00:00"/>
    <d v="1989-08-31T00:00:00"/>
    <n v="30"/>
    <n v="27"/>
  </r>
  <r>
    <s v="COM"/>
    <s v="COM"/>
    <s v="SITE0297"/>
    <n v="20805"/>
    <x v="203"/>
    <d v="1987-04-01T00:00:00"/>
    <d v="1989-08-31T00:00:00"/>
    <n v="25"/>
    <n v="22"/>
  </r>
  <r>
    <s v="COM"/>
    <s v="COM"/>
    <s v="SITE0298"/>
    <n v="21064"/>
    <x v="204"/>
    <d v="1987-04-01T00:00:00"/>
    <d v="1989-08-31T00:00:00"/>
    <n v="22"/>
    <n v="19"/>
  </r>
  <r>
    <s v="COM"/>
    <s v="COM"/>
    <s v="SITE0299"/>
    <n v="21119"/>
    <x v="205"/>
    <d v="1987-04-01T00:00:00"/>
    <d v="1989-08-31T00:00:00"/>
    <n v="20"/>
    <n v="17"/>
  </r>
  <r>
    <s v="RES"/>
    <s v="RSDP"/>
    <s v="SITE0301"/>
    <n v="17690"/>
    <x v="206"/>
    <d v="1987-04-01T00:00:00"/>
    <d v="1989-08-31T00:00:00"/>
    <n v="24"/>
    <n v="21"/>
  </r>
  <r>
    <s v="RES"/>
    <s v="RSDP"/>
    <s v="SITE0302"/>
    <n v="20650"/>
    <x v="207"/>
    <d v="1987-04-01T00:00:00"/>
    <d v="1989-08-12T00:00:00"/>
    <n v="24"/>
    <n v="21"/>
  </r>
  <r>
    <s v="RES"/>
    <s v="RSDP"/>
    <s v="SITE0304"/>
    <n v="16504"/>
    <x v="208"/>
    <d v="1987-04-01T00:00:00"/>
    <d v="1989-03-11T00:00:00"/>
    <n v="27"/>
    <n v="24"/>
  </r>
  <r>
    <s v="RES"/>
    <s v="RSDP"/>
    <s v="SITE0305"/>
    <n v="19430"/>
    <x v="209"/>
    <d v="1987-04-01T00:00:00"/>
    <d v="1989-08-31T00:00:00"/>
    <n v="24"/>
    <n v="21"/>
  </r>
  <r>
    <s v="RES"/>
    <s v="RSDP"/>
    <s v="SITE0306"/>
    <n v="19213"/>
    <x v="210"/>
    <d v="1987-04-01T00:00:00"/>
    <d v="1989-08-31T00:00:00"/>
    <n v="24"/>
    <n v="21"/>
  </r>
  <r>
    <s v="RES"/>
    <s v="RSDP"/>
    <s v="SITE0309"/>
    <n v="20548"/>
    <x v="211"/>
    <d v="1987-04-01T00:00:00"/>
    <d v="1989-08-31T00:00:00"/>
    <n v="23"/>
    <n v="20"/>
  </r>
  <r>
    <s v="RES"/>
    <s v="RSDP"/>
    <s v="SITE0310"/>
    <n v="20608"/>
    <x v="212"/>
    <d v="1987-04-01T00:00:00"/>
    <d v="1989-08-31T00:00:00"/>
    <n v="22"/>
    <n v="19"/>
  </r>
  <r>
    <s v="RES"/>
    <s v="RSDP"/>
    <s v="SITE0311"/>
    <n v="20974"/>
    <x v="213"/>
    <d v="1987-04-01T00:00:00"/>
    <d v="1989-08-31T00:00:00"/>
    <n v="23"/>
    <n v="20"/>
  </r>
  <r>
    <s v="RES"/>
    <s v="RSDP"/>
    <s v="SITE0312"/>
    <n v="19950"/>
    <x v="214"/>
    <d v="1987-04-01T00:00:00"/>
    <d v="1989-07-25T00:00:00"/>
    <n v="21"/>
    <n v="18"/>
  </r>
  <r>
    <s v="RES"/>
    <s v="RES"/>
    <s v="SITE0313"/>
    <n v="20314"/>
    <x v="8"/>
    <d v="1987-04-01T00:00:00"/>
    <d v="1989-08-15T00:00:00"/>
    <n v="20"/>
    <n v="17"/>
  </r>
  <r>
    <s v="RES"/>
    <s v="RSDP"/>
    <s v="SITE0314"/>
    <n v="20839"/>
    <x v="215"/>
    <d v="1987-04-01T00:00:00"/>
    <d v="1989-08-31T00:00:00"/>
    <n v="23"/>
    <n v="20"/>
  </r>
  <r>
    <s v="RES"/>
    <s v="RES"/>
    <s v="SITE0315"/>
    <n v="20809"/>
    <x v="216"/>
    <d v="1987-04-01T00:00:00"/>
    <d v="1989-08-31T00:00:00"/>
    <n v="18"/>
    <n v="15"/>
  </r>
  <r>
    <s v="RES"/>
    <s v="RES"/>
    <s v="SITE0316"/>
    <n v="16410"/>
    <x v="217"/>
    <d v="1987-04-01T00:00:00"/>
    <d v="1989-08-31T00:00:00"/>
    <n v="20"/>
    <n v="17"/>
  </r>
  <r>
    <s v="RES"/>
    <s v="RSDP"/>
    <s v="SITE0318"/>
    <n v="20062"/>
    <x v="218"/>
    <d v="1987-04-01T00:00:00"/>
    <d v="1989-08-31T00:00:00"/>
    <n v="22"/>
    <n v="19"/>
  </r>
  <r>
    <s v="RES"/>
    <s v="RES"/>
    <s v="SITE0319"/>
    <n v="17064"/>
    <x v="219"/>
    <d v="1987-04-01T00:00:00"/>
    <d v="1989-08-24T00:00:00"/>
    <n v="20"/>
    <n v="17"/>
  </r>
  <r>
    <s v="RES"/>
    <s v="RSDP"/>
    <s v="SITE0320"/>
    <n v="16594"/>
    <x v="220"/>
    <d v="1987-04-01T00:00:00"/>
    <d v="1989-08-31T00:00:00"/>
    <n v="22"/>
    <n v="19"/>
  </r>
  <r>
    <s v="RES"/>
    <s v="RSDP"/>
    <s v="SITE0323"/>
    <n v="19300"/>
    <x v="221"/>
    <d v="1987-04-01T00:00:00"/>
    <d v="1989-08-31T00:00:00"/>
    <n v="22"/>
    <n v="19"/>
  </r>
  <r>
    <s v="RES"/>
    <s v="RSDP"/>
    <s v="SITE0325"/>
    <n v="16370"/>
    <x v="222"/>
    <d v="1987-04-01T00:00:00"/>
    <d v="1989-03-23T00:00:00"/>
    <n v="22"/>
    <n v="19"/>
  </r>
  <r>
    <s v="RES"/>
    <s v="RSDP"/>
    <s v="SITE0327"/>
    <n v="19759"/>
    <x v="223"/>
    <d v="1987-04-01T00:00:00"/>
    <d v="1989-07-27T00:00:00"/>
    <n v="21"/>
    <n v="18"/>
  </r>
  <r>
    <s v="RES"/>
    <s v="RSDP"/>
    <s v="SITE0329"/>
    <n v="19628"/>
    <x v="224"/>
    <d v="1987-04-01T00:00:00"/>
    <d v="1989-08-31T00:00:00"/>
    <n v="23"/>
    <n v="20"/>
  </r>
  <r>
    <s v="RES"/>
    <s v="RES"/>
    <s v="SITE0331"/>
    <n v="13627"/>
    <x v="225"/>
    <d v="1987-04-01T00:00:00"/>
    <d v="1989-01-04T00:00:00"/>
    <n v="16"/>
    <n v="13"/>
  </r>
  <r>
    <s v="RES"/>
    <s v="RES"/>
    <s v="SITE0332"/>
    <n v="15596"/>
    <x v="226"/>
    <d v="1987-04-01T00:00:00"/>
    <d v="1989-02-27T00:00:00"/>
    <n v="18"/>
    <n v="15"/>
  </r>
  <r>
    <s v="RES"/>
    <s v="RES"/>
    <s v="SITE0333"/>
    <n v="17863"/>
    <x v="110"/>
    <d v="1987-04-01T00:00:00"/>
    <d v="1989-08-31T00:00:00"/>
    <n v="17"/>
    <n v="14"/>
  </r>
  <r>
    <s v="RES"/>
    <s v="RES"/>
    <s v="SITE0335"/>
    <n v="20187"/>
    <x v="227"/>
    <d v="1987-04-01T00:00:00"/>
    <d v="1989-08-31T00:00:00"/>
    <n v="17"/>
    <n v="14"/>
  </r>
  <r>
    <s v="RES"/>
    <s v="RES"/>
    <s v="SITE0336"/>
    <n v="18583"/>
    <x v="228"/>
    <d v="1987-04-01T00:00:00"/>
    <d v="1989-08-31T00:00:00"/>
    <n v="19"/>
    <n v="16"/>
  </r>
  <r>
    <s v="RES"/>
    <s v="RSDP"/>
    <s v="SITE0337"/>
    <n v="18847"/>
    <x v="229"/>
    <d v="1987-04-01T00:00:00"/>
    <d v="1989-08-31T00:00:00"/>
    <n v="24"/>
    <n v="21"/>
  </r>
  <r>
    <s v="RES"/>
    <s v="RSDP"/>
    <s v="SITE0338"/>
    <n v="18808"/>
    <x v="230"/>
    <d v="1987-04-01T00:00:00"/>
    <d v="1989-08-31T00:00:00"/>
    <n v="23"/>
    <n v="20"/>
  </r>
  <r>
    <s v="RES"/>
    <s v="RSDP"/>
    <s v="SITE0339"/>
    <n v="20739"/>
    <x v="231"/>
    <d v="1987-04-01T00:00:00"/>
    <d v="1989-08-31T00:00:00"/>
    <n v="22"/>
    <n v="19"/>
  </r>
  <r>
    <s v="RES"/>
    <s v="RSDP"/>
    <s v="SITE0340"/>
    <n v="19604"/>
    <x v="232"/>
    <d v="1987-04-01T00:00:00"/>
    <d v="1989-08-31T00:00:00"/>
    <n v="24"/>
    <n v="21"/>
  </r>
  <r>
    <s v="RES"/>
    <s v="RSDP"/>
    <s v="SITE0341"/>
    <n v="19758"/>
    <x v="233"/>
    <d v="1987-04-01T00:00:00"/>
    <d v="1989-08-31T00:00:00"/>
    <n v="26"/>
    <n v="23"/>
  </r>
  <r>
    <s v="RES"/>
    <s v="RSDP"/>
    <s v="SITE0342"/>
    <n v="19594"/>
    <x v="234"/>
    <d v="1987-04-01T00:00:00"/>
    <d v="1989-08-31T00:00:00"/>
    <n v="24"/>
    <n v="21"/>
  </r>
  <r>
    <s v="RES"/>
    <s v="RES"/>
    <s v="SITE0344"/>
    <n v="17151"/>
    <x v="235"/>
    <d v="1987-04-01T00:00:00"/>
    <d v="1989-03-18T00:00:00"/>
    <n v="18"/>
    <n v="15"/>
  </r>
  <r>
    <s v="RES"/>
    <s v="RES"/>
    <s v="SITE0345"/>
    <n v="20688"/>
    <x v="236"/>
    <d v="1987-04-01T00:00:00"/>
    <d v="1989-08-31T00:00:00"/>
    <n v="16"/>
    <n v="13"/>
  </r>
  <r>
    <s v="RES"/>
    <s v="RES"/>
    <s v="SITE0347"/>
    <n v="14647"/>
    <x v="237"/>
    <d v="1987-04-01T00:00:00"/>
    <d v="1988-12-31T00:00:00"/>
    <n v="18"/>
    <n v="15"/>
  </r>
  <r>
    <s v="RES"/>
    <s v="RES"/>
    <s v="SITE0348"/>
    <n v="13911"/>
    <x v="238"/>
    <d v="1987-04-01T00:00:00"/>
    <d v="1988-11-23T00:00:00"/>
    <n v="19"/>
    <n v="16"/>
  </r>
  <r>
    <s v="RES"/>
    <s v="RES"/>
    <s v="SITE0350"/>
    <n v="19739"/>
    <x v="239"/>
    <d v="1987-04-01T00:00:00"/>
    <d v="1989-08-31T00:00:00"/>
    <n v="18"/>
    <n v="15"/>
  </r>
  <r>
    <s v="RES"/>
    <s v="RES"/>
    <s v="SITE0351"/>
    <n v="11510"/>
    <x v="240"/>
    <d v="1987-04-01T00:00:00"/>
    <d v="1989-01-05T00:00:00"/>
    <n v="22"/>
    <n v="19"/>
  </r>
  <r>
    <s v="RES"/>
    <s v="RES"/>
    <s v="SITE0352"/>
    <n v="19750"/>
    <x v="241"/>
    <d v="1987-04-01T00:00:00"/>
    <d v="1989-08-31T00:00:00"/>
    <n v="19"/>
    <n v="16"/>
  </r>
  <r>
    <s v="RES"/>
    <s v="RES"/>
    <s v="SITE0353"/>
    <n v="14539"/>
    <x v="242"/>
    <d v="1987-04-01T00:00:00"/>
    <d v="1989-08-29T00:00:00"/>
    <n v="18"/>
    <n v="15"/>
  </r>
  <r>
    <s v="RES"/>
    <s v="RES"/>
    <s v="SITE0354"/>
    <n v="14836"/>
    <x v="243"/>
    <d v="1987-05-19T00:00:00"/>
    <d v="1989-06-08T00:00:00"/>
    <n v="16"/>
    <n v="13"/>
  </r>
  <r>
    <s v="RES"/>
    <s v="RSDP"/>
    <s v="SITE0356"/>
    <n v="19742"/>
    <x v="244"/>
    <d v="1987-04-01T00:00:00"/>
    <d v="1989-08-31T00:00:00"/>
    <n v="26"/>
    <n v="23"/>
  </r>
  <r>
    <s v="RES"/>
    <s v="RES"/>
    <s v="SITE0357"/>
    <n v="18326"/>
    <x v="245"/>
    <d v="1987-04-01T00:00:00"/>
    <d v="1989-08-31T00:00:00"/>
    <n v="20"/>
    <n v="17"/>
  </r>
  <r>
    <s v="RES"/>
    <s v="RES"/>
    <s v="SITE0358"/>
    <n v="14360"/>
    <x v="246"/>
    <d v="1987-04-01T00:00:00"/>
    <d v="1989-08-24T00:00:00"/>
    <n v="18"/>
    <n v="15"/>
  </r>
  <r>
    <s v="RES"/>
    <s v="RES"/>
    <s v="SITE0359"/>
    <n v="16256"/>
    <x v="247"/>
    <d v="1987-04-01T00:00:00"/>
    <d v="1989-02-21T00:00:00"/>
    <n v="17"/>
    <n v="14"/>
  </r>
  <r>
    <s v="RES"/>
    <s v="RSDP"/>
    <s v="SITE0361"/>
    <n v="19213"/>
    <x v="210"/>
    <d v="1987-04-01T00:00:00"/>
    <d v="1989-07-01T00:00:00"/>
    <n v="24"/>
    <n v="21"/>
  </r>
  <r>
    <s v="RES"/>
    <s v="RSDP"/>
    <s v="SITE0362"/>
    <n v="20785"/>
    <x v="248"/>
    <d v="1987-04-01T00:00:00"/>
    <d v="1989-08-31T00:00:00"/>
    <n v="27"/>
    <n v="24"/>
  </r>
  <r>
    <s v="RES"/>
    <s v="RES"/>
    <s v="SITE0363"/>
    <n v="18425"/>
    <x v="249"/>
    <d v="1987-04-01T00:00:00"/>
    <d v="1989-06-30T00:00:00"/>
    <n v="18"/>
    <n v="15"/>
  </r>
  <r>
    <s v="RES"/>
    <s v="RES"/>
    <s v="SITE0364"/>
    <n v="19219"/>
    <x v="250"/>
    <d v="1987-04-01T00:00:00"/>
    <d v="1989-08-31T00:00:00"/>
    <n v="16"/>
    <n v="13"/>
  </r>
  <r>
    <s v="RES"/>
    <s v="RES"/>
    <s v="SITE0365"/>
    <n v="19535"/>
    <x v="251"/>
    <d v="1987-04-01T00:00:00"/>
    <d v="1989-07-14T00:00:00"/>
    <n v="17"/>
    <n v="14"/>
  </r>
  <r>
    <s v="RES"/>
    <s v="RES"/>
    <s v="SITE0368"/>
    <n v="17956"/>
    <x v="252"/>
    <d v="1987-04-01T00:00:00"/>
    <d v="1989-06-08T00:00:00"/>
    <n v="17"/>
    <n v="14"/>
  </r>
  <r>
    <s v="RES"/>
    <s v="RES"/>
    <s v="SITE0370"/>
    <n v="19200"/>
    <x v="253"/>
    <d v="1987-04-01T00:00:00"/>
    <d v="1989-08-31T00:00:00"/>
    <n v="16"/>
    <n v="13"/>
  </r>
  <r>
    <s v="RES"/>
    <s v="RES"/>
    <s v="SITE0372"/>
    <n v="20216"/>
    <x v="254"/>
    <d v="1987-04-01T00:00:00"/>
    <d v="1989-08-30T00:00:00"/>
    <n v="19"/>
    <n v="16"/>
  </r>
  <r>
    <s v="RES"/>
    <s v="RES"/>
    <s v="SITE0374"/>
    <n v="16663"/>
    <x v="255"/>
    <d v="1987-04-01T00:00:00"/>
    <d v="1989-08-31T00:00:00"/>
    <n v="19"/>
    <n v="16"/>
  </r>
  <r>
    <s v="RES"/>
    <s v="RES"/>
    <s v="SITE0375"/>
    <n v="18366"/>
    <x v="256"/>
    <d v="1987-04-01T00:00:00"/>
    <d v="1989-07-29T00:00:00"/>
    <n v="16"/>
    <n v="13"/>
  </r>
  <r>
    <s v="RES"/>
    <s v="RES"/>
    <s v="SITE0376"/>
    <n v="18507"/>
    <x v="257"/>
    <d v="1987-04-01T00:00:00"/>
    <d v="1989-07-14T00:00:00"/>
    <n v="17"/>
    <n v="14"/>
  </r>
  <r>
    <s v="RES"/>
    <s v="RES"/>
    <s v="SITE0377"/>
    <n v="20392"/>
    <x v="258"/>
    <d v="1987-04-01T00:00:00"/>
    <d v="1989-08-31T00:00:00"/>
    <n v="17"/>
    <n v="14"/>
  </r>
  <r>
    <s v="RES"/>
    <s v="RES"/>
    <s v="SITE0378"/>
    <n v="16168"/>
    <x v="259"/>
    <d v="1987-04-01T00:00:00"/>
    <d v="1989-07-23T00:00:00"/>
    <n v="20"/>
    <n v="17"/>
  </r>
  <r>
    <s v="RES"/>
    <s v="RES"/>
    <s v="SITE0379"/>
    <n v="20399"/>
    <x v="260"/>
    <d v="1987-04-01T00:00:00"/>
    <d v="1989-08-25T00:00:00"/>
    <n v="18"/>
    <n v="15"/>
  </r>
  <r>
    <s v="RES"/>
    <s v="RES"/>
    <s v="SITE0380"/>
    <n v="14887"/>
    <x v="261"/>
    <d v="1987-04-01T00:00:00"/>
    <d v="1989-07-05T00:00:00"/>
    <n v="18"/>
    <n v="15"/>
  </r>
  <r>
    <s v="RES"/>
    <s v="RES"/>
    <s v="SITE0381"/>
    <n v="20352"/>
    <x v="262"/>
    <d v="1987-04-01T00:00:00"/>
    <d v="1989-08-25T00:00:00"/>
    <n v="22"/>
    <n v="19"/>
  </r>
  <r>
    <s v="RES"/>
    <s v="RES"/>
    <s v="SITE0382"/>
    <n v="12607"/>
    <x v="263"/>
    <d v="1987-04-01T00:00:00"/>
    <d v="1989-03-24T00:00:00"/>
    <n v="18"/>
    <n v="15"/>
  </r>
  <r>
    <s v="RES"/>
    <s v="RES"/>
    <s v="SITE0384"/>
    <n v="13137"/>
    <x v="264"/>
    <d v="1987-04-01T00:00:00"/>
    <d v="1988-12-12T00:00:00"/>
    <n v="19"/>
    <n v="16"/>
  </r>
  <r>
    <s v="RES"/>
    <s v="RES"/>
    <s v="SITE0386"/>
    <n v="18409"/>
    <x v="265"/>
    <d v="1987-04-01T00:00:00"/>
    <d v="1989-08-31T00:00:00"/>
    <n v="17"/>
    <n v="14"/>
  </r>
  <r>
    <s v="RES"/>
    <s v="RES"/>
    <s v="SITE0387"/>
    <n v="19667"/>
    <x v="266"/>
    <d v="1987-04-01T00:00:00"/>
    <d v="1989-08-31T00:00:00"/>
    <n v="17"/>
    <n v="14"/>
  </r>
  <r>
    <s v="RES"/>
    <s v="RES"/>
    <s v="SITE0388"/>
    <n v="18262"/>
    <x v="267"/>
    <d v="1987-04-01T00:00:00"/>
    <d v="1989-08-31T00:00:00"/>
    <n v="17"/>
    <n v="14"/>
  </r>
  <r>
    <s v="RES"/>
    <s v="RES"/>
    <s v="SITE0389"/>
    <n v="15870"/>
    <x v="268"/>
    <d v="1987-04-01T00:00:00"/>
    <d v="1989-07-07T00:00:00"/>
    <n v="16"/>
    <n v="13"/>
  </r>
  <r>
    <s v="RES"/>
    <s v="RES"/>
    <s v="SITE0390"/>
    <n v="19856"/>
    <x v="269"/>
    <d v="1987-04-01T00:00:00"/>
    <d v="1989-08-31T00:00:00"/>
    <n v="20"/>
    <n v="17"/>
  </r>
  <r>
    <s v="RES"/>
    <s v="RES"/>
    <s v="SITE0391"/>
    <n v="16680"/>
    <x v="270"/>
    <d v="1987-04-01T00:00:00"/>
    <d v="1989-08-31T00:00:00"/>
    <n v="16"/>
    <n v="13"/>
  </r>
  <r>
    <s v="RES"/>
    <s v="RES"/>
    <s v="SITE0392"/>
    <n v="19797"/>
    <x v="271"/>
    <d v="1987-04-01T00:00:00"/>
    <d v="1989-08-17T00:00:00"/>
    <n v="18"/>
    <n v="15"/>
  </r>
  <r>
    <s v="RES"/>
    <s v="RES"/>
    <s v="SITE0393"/>
    <n v="19805"/>
    <x v="272"/>
    <d v="1987-04-01T00:00:00"/>
    <d v="1989-08-27T00:00:00"/>
    <n v="16"/>
    <n v="13"/>
  </r>
  <r>
    <s v="RES"/>
    <s v="RES"/>
    <s v="SITE0394"/>
    <n v="18324"/>
    <x v="273"/>
    <d v="1987-04-01T00:00:00"/>
    <d v="1989-08-06T00:00:00"/>
    <n v="17"/>
    <n v="14"/>
  </r>
  <r>
    <s v="RES"/>
    <s v="RES"/>
    <s v="SITE0395"/>
    <n v="17235"/>
    <x v="274"/>
    <d v="1987-04-01T00:00:00"/>
    <d v="1989-08-31T00:00:00"/>
    <n v="18"/>
    <n v="15"/>
  </r>
  <r>
    <s v="RES"/>
    <s v="RES"/>
    <s v="SITE0396"/>
    <n v="14325"/>
    <x v="275"/>
    <d v="1987-04-01T00:00:00"/>
    <d v="1989-08-31T00:00:00"/>
    <n v="17"/>
    <n v="14"/>
  </r>
  <r>
    <s v="RES"/>
    <s v="RES"/>
    <s v="SITE0397"/>
    <n v="18936"/>
    <x v="276"/>
    <d v="1987-04-01T00:00:00"/>
    <d v="1989-08-31T00:00:00"/>
    <n v="16"/>
    <n v="13"/>
  </r>
  <r>
    <s v="RES"/>
    <s v="RES"/>
    <s v="SITE0399"/>
    <n v="20204"/>
    <x v="277"/>
    <d v="1987-04-01T00:00:00"/>
    <d v="1989-08-31T00:00:00"/>
    <n v="19"/>
    <n v="16"/>
  </r>
  <r>
    <s v="RES"/>
    <s v="RES"/>
    <s v="SITE0400"/>
    <n v="20598"/>
    <x v="278"/>
    <d v="1987-04-01T00:00:00"/>
    <d v="1989-08-31T00:00:00"/>
    <n v="20"/>
    <n v="17"/>
  </r>
  <r>
    <s v="RES"/>
    <s v="RES"/>
    <s v="SITE0401"/>
    <n v="18350"/>
    <x v="279"/>
    <d v="1987-04-01T00:00:00"/>
    <d v="1989-08-04T00:00:00"/>
    <n v="16"/>
    <n v="13"/>
  </r>
  <r>
    <s v="RES"/>
    <s v="RES"/>
    <s v="SITE0402"/>
    <n v="16713"/>
    <x v="280"/>
    <d v="1987-04-01T00:00:00"/>
    <d v="1989-08-31T00:00:00"/>
    <n v="16"/>
    <n v="13"/>
  </r>
  <r>
    <s v="RES"/>
    <s v="RES"/>
    <s v="SITE0403"/>
    <n v="21022"/>
    <x v="62"/>
    <d v="1987-04-01T00:00:00"/>
    <d v="1989-08-31T00:00:00"/>
    <n v="18"/>
    <n v="15"/>
  </r>
  <r>
    <s v="RES"/>
    <s v="RES"/>
    <s v="SITE0405"/>
    <n v="19251"/>
    <x v="281"/>
    <d v="1987-04-01T00:00:00"/>
    <d v="1989-08-31T00:00:00"/>
    <n v="18"/>
    <n v="15"/>
  </r>
  <r>
    <s v="RES"/>
    <s v="RES"/>
    <s v="SITE0406"/>
    <n v="20578"/>
    <x v="282"/>
    <d v="1987-04-01T00:00:00"/>
    <d v="1989-08-31T00:00:00"/>
    <n v="18"/>
    <n v="15"/>
  </r>
  <r>
    <s v="RES"/>
    <s v="RES"/>
    <s v="SITE0407"/>
    <n v="20947"/>
    <x v="283"/>
    <d v="1987-04-01T00:00:00"/>
    <d v="1989-08-31T00:00:00"/>
    <n v="15"/>
    <n v="12"/>
  </r>
  <r>
    <s v="RES"/>
    <s v="RSDP"/>
    <s v="SITE0408"/>
    <n v="9204"/>
    <x v="284"/>
    <d v="1987-04-01T00:00:00"/>
    <d v="1988-04-26T00:00:00"/>
    <n v="22"/>
    <n v="19"/>
  </r>
  <r>
    <s v="RES"/>
    <s v="RSDP"/>
    <s v="SITE0409"/>
    <n v="20958"/>
    <x v="285"/>
    <d v="1987-04-01T00:00:00"/>
    <d v="1989-08-31T00:00:00"/>
    <n v="24"/>
    <n v="21"/>
  </r>
  <r>
    <s v="RES"/>
    <s v="RSDP"/>
    <s v="SITE0410"/>
    <n v="20363"/>
    <x v="286"/>
    <d v="1987-04-01T00:00:00"/>
    <d v="1989-08-31T00:00:00"/>
    <n v="22"/>
    <n v="19"/>
  </r>
  <r>
    <s v="RES"/>
    <s v="RES"/>
    <s v="SITE0411"/>
    <n v="21078"/>
    <x v="287"/>
    <d v="1987-04-01T00:00:00"/>
    <d v="1989-08-31T00:00:00"/>
    <n v="15"/>
    <n v="12"/>
  </r>
  <r>
    <s v="RES"/>
    <s v="RES"/>
    <s v="SITE0412"/>
    <n v="20877"/>
    <x v="288"/>
    <d v="1987-04-01T00:00:00"/>
    <d v="1989-08-31T00:00:00"/>
    <n v="16"/>
    <n v="13"/>
  </r>
  <r>
    <s v="RES"/>
    <s v="RES"/>
    <s v="SITE0413"/>
    <n v="14473"/>
    <x v="289"/>
    <d v="1987-04-01T00:00:00"/>
    <d v="1989-08-31T00:00:00"/>
    <n v="19"/>
    <n v="16"/>
  </r>
  <r>
    <s v="RES"/>
    <s v="RES"/>
    <s v="SITE0414"/>
    <n v="20797"/>
    <x v="290"/>
    <d v="1987-04-01T00:00:00"/>
    <d v="1989-08-31T00:00:00"/>
    <n v="15"/>
    <n v="12"/>
  </r>
  <r>
    <s v="RES"/>
    <s v="RES"/>
    <s v="SITE0415"/>
    <n v="20301"/>
    <x v="291"/>
    <d v="1987-04-01T00:00:00"/>
    <d v="1989-08-31T00:00:00"/>
    <n v="16"/>
    <n v="13"/>
  </r>
  <r>
    <s v="RES"/>
    <s v="RES"/>
    <s v="SITE0418"/>
    <n v="20849"/>
    <x v="292"/>
    <d v="1987-04-01T00:00:00"/>
    <d v="1989-08-31T00:00:00"/>
    <n v="18"/>
    <n v="15"/>
  </r>
  <r>
    <s v="RES"/>
    <s v="RES"/>
    <s v="SITE0420"/>
    <n v="21013"/>
    <x v="293"/>
    <d v="1987-04-01T00:00:00"/>
    <d v="1989-08-31T00:00:00"/>
    <n v="17"/>
    <n v="14"/>
  </r>
  <r>
    <s v="RES"/>
    <s v="RES"/>
    <s v="SITE0421"/>
    <n v="19728"/>
    <x v="294"/>
    <d v="1987-04-01T00:00:00"/>
    <d v="1989-08-31T00:00:00"/>
    <n v="16"/>
    <n v="13"/>
  </r>
  <r>
    <s v="RES"/>
    <s v="RES"/>
    <s v="SITE0423"/>
    <n v="19079"/>
    <x v="295"/>
    <d v="1987-04-01T00:00:00"/>
    <d v="1989-08-31T00:00:00"/>
    <n v="18"/>
    <n v="15"/>
  </r>
  <r>
    <s v="RES"/>
    <s v="RES"/>
    <s v="SITE0424"/>
    <n v="21032"/>
    <x v="296"/>
    <d v="1987-04-01T00:00:00"/>
    <d v="1989-08-31T00:00:00"/>
    <n v="18"/>
    <n v="15"/>
  </r>
  <r>
    <s v="RES"/>
    <s v="RES"/>
    <s v="SITE0425"/>
    <n v="14170"/>
    <x v="297"/>
    <d v="1987-04-01T00:00:00"/>
    <d v="1989-07-07T00:00:00"/>
    <n v="24"/>
    <n v="21"/>
  </r>
  <r>
    <s v="RES"/>
    <s v="RES"/>
    <s v="SITE0426"/>
    <n v="18944"/>
    <x v="298"/>
    <d v="1987-04-01T00:00:00"/>
    <d v="1989-08-31T00:00:00"/>
    <n v="17"/>
    <n v="14"/>
  </r>
  <r>
    <s v="RES"/>
    <s v="RES"/>
    <s v="SITE0427"/>
    <n v="12316"/>
    <x v="299"/>
    <d v="1988-01-28T00:00:00"/>
    <d v="1989-07-05T00:00:00"/>
    <n v="17"/>
    <n v="14"/>
  </r>
  <r>
    <s v="RES"/>
    <s v="RES"/>
    <s v="SITE0428"/>
    <n v="20748"/>
    <x v="300"/>
    <d v="1987-04-01T00:00:00"/>
    <d v="1989-08-31T00:00:00"/>
    <n v="13"/>
    <n v="10"/>
  </r>
  <r>
    <s v="RES"/>
    <s v="RES"/>
    <s v="SITE0429"/>
    <n v="12784"/>
    <x v="301"/>
    <d v="1987-04-01T00:00:00"/>
    <d v="1988-09-30T00:00:00"/>
    <n v="21"/>
    <n v="18"/>
  </r>
  <r>
    <s v="RES"/>
    <s v="RES"/>
    <s v="SITE0432"/>
    <n v="20125"/>
    <x v="302"/>
    <d v="1987-04-01T00:00:00"/>
    <d v="1989-08-31T00:00:00"/>
    <n v="16"/>
    <n v="13"/>
  </r>
  <r>
    <s v="RES"/>
    <s v="RES"/>
    <s v="SITE0433"/>
    <n v="20813"/>
    <x v="303"/>
    <d v="1987-04-01T00:00:00"/>
    <d v="1989-08-31T00:00:00"/>
    <n v="20"/>
    <n v="17"/>
  </r>
  <r>
    <s v="RES"/>
    <s v="RES"/>
    <s v="SITE0434"/>
    <n v="15859"/>
    <x v="304"/>
    <d v="1987-04-01T00:00:00"/>
    <d v="1989-05-01T00:00:00"/>
    <n v="24"/>
    <n v="21"/>
  </r>
  <r>
    <s v="RES"/>
    <s v="RES"/>
    <s v="SITE0435"/>
    <n v="19399"/>
    <x v="305"/>
    <d v="1987-04-01T00:00:00"/>
    <d v="1989-08-31T00:00:00"/>
    <n v="19"/>
    <n v="16"/>
  </r>
  <r>
    <s v="RES"/>
    <s v="RES"/>
    <s v="SITE0436"/>
    <n v="15548"/>
    <x v="306"/>
    <d v="1987-04-01T00:00:00"/>
    <d v="1989-01-28T00:00:00"/>
    <n v="23"/>
    <n v="20"/>
  </r>
  <r>
    <s v="RES"/>
    <s v="RES"/>
    <s v="SITE0437"/>
    <n v="21091"/>
    <x v="307"/>
    <d v="1987-04-01T00:00:00"/>
    <d v="1989-08-31T00:00:00"/>
    <n v="18"/>
    <n v="15"/>
  </r>
  <r>
    <s v="RES"/>
    <s v="RES"/>
    <s v="SITE0439"/>
    <n v="11194"/>
    <x v="308"/>
    <d v="1987-04-01T00:00:00"/>
    <d v="1989-08-31T00:00:00"/>
    <n v="19"/>
    <n v="16"/>
  </r>
  <r>
    <s v="COM"/>
    <s v="COM"/>
    <s v="SITE0441"/>
    <n v="17994"/>
    <x v="309"/>
    <d v="1987-04-01T00:00:00"/>
    <d v="1989-08-31T00:00:00"/>
    <n v="22"/>
    <n v="19"/>
  </r>
  <r>
    <s v="COM"/>
    <s v="COM"/>
    <s v="SITE0444"/>
    <n v="20859"/>
    <x v="310"/>
    <d v="1987-04-01T00:00:00"/>
    <d v="1989-08-31T00:00:00"/>
    <n v="23"/>
    <n v="20"/>
  </r>
  <r>
    <s v="COM"/>
    <s v="COM"/>
    <s v="SITE0446"/>
    <n v="20466"/>
    <x v="311"/>
    <d v="1987-04-01T00:00:00"/>
    <d v="1989-08-31T00:00:00"/>
    <n v="24"/>
    <n v="21"/>
  </r>
  <r>
    <s v="COM"/>
    <s v="COM"/>
    <s v="SITE0447"/>
    <n v="20946"/>
    <x v="312"/>
    <d v="1987-04-01T00:00:00"/>
    <d v="1989-08-27T00:00:00"/>
    <n v="23"/>
    <n v="20"/>
  </r>
  <r>
    <s v="COM"/>
    <s v="COM"/>
    <s v="SITE0448"/>
    <n v="20458"/>
    <x v="313"/>
    <d v="1987-04-01T00:00:00"/>
    <d v="1989-08-31T00:00:00"/>
    <n v="19"/>
    <n v="16"/>
  </r>
  <r>
    <s v="COM"/>
    <s v="CAP"/>
    <s v="SITE0449"/>
    <n v="17448"/>
    <x v="314"/>
    <d v="1987-04-01T00:00:00"/>
    <d v="1989-08-31T00:00:00"/>
    <n v="22"/>
    <n v="19"/>
  </r>
  <r>
    <s v="COM"/>
    <s v="CAP"/>
    <s v="SITE0450"/>
    <n v="20702"/>
    <x v="315"/>
    <d v="1987-04-01T00:00:00"/>
    <d v="1989-08-31T00:00:00"/>
    <n v="23"/>
    <n v="20"/>
  </r>
  <r>
    <s v="COM"/>
    <s v="CAP"/>
    <s v="SITE0451"/>
    <n v="19388"/>
    <x v="316"/>
    <d v="1987-04-01T00:00:00"/>
    <d v="1989-08-31T00:00:00"/>
    <n v="25"/>
    <n v="22"/>
  </r>
  <r>
    <s v="RES"/>
    <s v="RES"/>
    <s v="SITE0452"/>
    <n v="20580"/>
    <x v="317"/>
    <d v="1987-04-01T00:00:00"/>
    <d v="1989-08-31T00:00:00"/>
    <n v="23"/>
    <n v="20"/>
  </r>
  <r>
    <s v="COM"/>
    <s v="COM"/>
    <s v="SITE0456"/>
    <n v="20973"/>
    <x v="318"/>
    <d v="1987-04-01T00:00:00"/>
    <d v="1989-08-31T00:00:00"/>
    <n v="21"/>
    <n v="18"/>
  </r>
  <r>
    <s v="COM"/>
    <s v="COM"/>
    <s v="SITE0457"/>
    <n v="20931"/>
    <x v="319"/>
    <d v="1987-04-01T00:00:00"/>
    <d v="1989-08-31T00:00:00"/>
    <n v="19"/>
    <n v="16"/>
  </r>
  <r>
    <s v="COM"/>
    <s v="COM"/>
    <s v="SITE0458"/>
    <n v="21184"/>
    <x v="320"/>
    <d v="1987-04-01T00:00:00"/>
    <d v="1989-08-31T00:00:00"/>
    <n v="27"/>
    <n v="24"/>
  </r>
  <r>
    <s v="COM"/>
    <s v="COM"/>
    <s v="SITE0460"/>
    <n v="21193"/>
    <x v="321"/>
    <d v="1987-04-01T00:00:00"/>
    <d v="1989-08-31T00:00:00"/>
    <n v="24"/>
    <n v="21"/>
  </r>
  <r>
    <s v="RES"/>
    <s v="RES"/>
    <s v="SITE0461"/>
    <n v="20281"/>
    <x v="322"/>
    <d v="1987-04-01T00:00:00"/>
    <d v="1989-08-31T00:00:00"/>
    <n v="19"/>
    <n v="16"/>
  </r>
  <r>
    <s v="RES"/>
    <s v="RES"/>
    <s v="SITE0463"/>
    <n v="20567"/>
    <x v="323"/>
    <d v="1987-04-01T00:00:00"/>
    <d v="1989-08-31T00:00:00"/>
    <n v="19"/>
    <n v="16"/>
  </r>
  <r>
    <s v="RES"/>
    <s v="RES"/>
    <s v="SITE0464"/>
    <n v="21171"/>
    <x v="324"/>
    <d v="1987-04-01T00:00:00"/>
    <d v="1989-08-31T00:00:00"/>
    <n v="18"/>
    <n v="15"/>
  </r>
  <r>
    <s v="RES"/>
    <s v="RES"/>
    <s v="SITE0465"/>
    <n v="20849"/>
    <x v="292"/>
    <d v="1987-04-01T00:00:00"/>
    <d v="1989-08-31T00:00:00"/>
    <n v="18"/>
    <n v="15"/>
  </r>
  <r>
    <s v="RES"/>
    <s v="RES"/>
    <s v="SITE0466"/>
    <n v="20945"/>
    <x v="325"/>
    <d v="1987-04-01T00:00:00"/>
    <d v="1989-08-31T00:00:00"/>
    <n v="21"/>
    <n v="18"/>
  </r>
  <r>
    <s v="RES"/>
    <s v="RES"/>
    <s v="SITE0467"/>
    <n v="20560"/>
    <x v="326"/>
    <d v="1987-04-01T00:00:00"/>
    <d v="1989-08-31T00:00:00"/>
    <n v="17"/>
    <n v="14"/>
  </r>
  <r>
    <s v="RES"/>
    <s v="RES"/>
    <s v="SITE0469"/>
    <n v="17620"/>
    <x v="327"/>
    <d v="1987-04-01T00:00:00"/>
    <d v="1989-08-31T00:00:00"/>
    <n v="21"/>
    <n v="18"/>
  </r>
  <r>
    <s v="RES"/>
    <s v="RES"/>
    <s v="SITE0470"/>
    <n v="10650"/>
    <x v="328"/>
    <d v="1987-04-01T00:00:00"/>
    <d v="1988-07-12T00:00:00"/>
    <n v="20"/>
    <n v="17"/>
  </r>
  <r>
    <s v="RES"/>
    <s v="RES"/>
    <s v="SITE0472"/>
    <n v="19061"/>
    <x v="329"/>
    <d v="1987-04-01T00:00:00"/>
    <d v="1989-08-31T00:00:00"/>
    <n v="17"/>
    <n v="14"/>
  </r>
  <r>
    <s v="RES"/>
    <s v="RES"/>
    <s v="SITE0473"/>
    <n v="20932"/>
    <x v="330"/>
    <d v="1987-04-01T00:00:00"/>
    <d v="1989-08-31T00:00:00"/>
    <n v="21"/>
    <n v="18"/>
  </r>
  <r>
    <s v="RES"/>
    <s v="RES"/>
    <s v="SITE0474"/>
    <n v="18754"/>
    <x v="331"/>
    <d v="1987-04-01T00:00:00"/>
    <d v="1989-08-31T00:00:00"/>
    <n v="16"/>
    <n v="13"/>
  </r>
  <r>
    <s v="RES"/>
    <s v="RES"/>
    <s v="SITE0475"/>
    <n v="18874"/>
    <x v="332"/>
    <d v="1987-04-01T00:00:00"/>
    <d v="1989-08-31T00:00:00"/>
    <n v="20"/>
    <n v="17"/>
  </r>
  <r>
    <s v="RES"/>
    <s v="RSDP"/>
    <s v="SITE0476"/>
    <n v="18724"/>
    <x v="333"/>
    <d v="1987-04-01T00:00:00"/>
    <d v="1989-08-31T00:00:00"/>
    <n v="20"/>
    <n v="17"/>
  </r>
  <r>
    <s v="RES"/>
    <s v="RSDP"/>
    <s v="SITE0478"/>
    <n v="20475"/>
    <x v="334"/>
    <d v="1987-04-01T00:00:00"/>
    <d v="1989-08-31T00:00:00"/>
    <n v="20"/>
    <n v="17"/>
  </r>
  <r>
    <s v="RES"/>
    <s v="RSDP"/>
    <s v="SITE0479"/>
    <n v="20536"/>
    <x v="335"/>
    <d v="1987-04-01T00:00:00"/>
    <d v="1989-08-31T00:00:00"/>
    <n v="19"/>
    <n v="16"/>
  </r>
  <r>
    <s v="RES"/>
    <s v="RSDP"/>
    <s v="SITE0480"/>
    <n v="18205"/>
    <x v="336"/>
    <d v="1987-04-01T00:00:00"/>
    <d v="1989-08-31T00:00:00"/>
    <n v="22"/>
    <n v="19"/>
  </r>
  <r>
    <s v="RES"/>
    <s v="RES"/>
    <s v="SITE0482"/>
    <n v="21020"/>
    <x v="337"/>
    <d v="1987-04-01T00:00:00"/>
    <d v="1989-08-31T00:00:00"/>
    <n v="18"/>
    <n v="15"/>
  </r>
  <r>
    <s v="RES"/>
    <s v="RES"/>
    <s v="SITE0483"/>
    <n v="20292"/>
    <x v="338"/>
    <d v="1987-04-01T00:00:00"/>
    <d v="1989-08-31T00:00:00"/>
    <n v="15"/>
    <n v="12"/>
  </r>
  <r>
    <s v="RES"/>
    <s v="RES"/>
    <s v="SITE0484"/>
    <n v="17251"/>
    <x v="339"/>
    <d v="1987-04-01T00:00:00"/>
    <d v="1989-08-31T00:00:00"/>
    <n v="19"/>
    <n v="16"/>
  </r>
  <r>
    <s v="RES"/>
    <s v="RES"/>
    <s v="SITE0485"/>
    <n v="7778"/>
    <x v="340"/>
    <d v="1987-04-01T00:00:00"/>
    <d v="1988-03-26T00:00:00"/>
    <n v="19"/>
    <n v="16"/>
  </r>
  <r>
    <s v="RES"/>
    <s v="RES"/>
    <s v="SITE0487"/>
    <n v="19713"/>
    <x v="341"/>
    <d v="1987-04-01T00:00:00"/>
    <d v="1989-08-31T00:00:00"/>
    <n v="17"/>
    <n v="14"/>
  </r>
  <r>
    <s v="RES"/>
    <s v="RES"/>
    <s v="SITE0489"/>
    <n v="20077"/>
    <x v="342"/>
    <d v="1987-04-01T00:00:00"/>
    <d v="1989-08-31T00:00:00"/>
    <n v="18"/>
    <n v="15"/>
  </r>
  <r>
    <s v="RES"/>
    <s v="RES"/>
    <s v="SITE0490"/>
    <n v="20696"/>
    <x v="343"/>
    <d v="1987-04-01T00:00:00"/>
    <d v="1989-08-31T00:00:00"/>
    <n v="22"/>
    <n v="19"/>
  </r>
  <r>
    <s v="RES"/>
    <s v="RES"/>
    <s v="SITE0492"/>
    <n v="18516"/>
    <x v="344"/>
    <d v="1987-04-01T00:00:00"/>
    <d v="1989-08-31T00:00:00"/>
    <n v="16"/>
    <n v="13"/>
  </r>
  <r>
    <s v="RES"/>
    <s v="RES"/>
    <s v="SITE0493"/>
    <n v="19420"/>
    <x v="345"/>
    <d v="1987-04-01T00:00:00"/>
    <d v="1989-08-31T00:00:00"/>
    <n v="19"/>
    <n v="16"/>
  </r>
  <r>
    <s v="RES"/>
    <s v="RSDP"/>
    <s v="SITE0494"/>
    <n v="16832"/>
    <x v="346"/>
    <d v="1987-04-01T00:00:00"/>
    <d v="1989-08-31T00:00:00"/>
    <n v="22"/>
    <n v="19"/>
  </r>
  <r>
    <s v="RES"/>
    <s v="RES"/>
    <s v="SITE0496"/>
    <n v="19949"/>
    <x v="347"/>
    <d v="1987-05-20T00:00:00"/>
    <d v="1989-08-31T00:00:00"/>
    <n v="18"/>
    <n v="15"/>
  </r>
  <r>
    <s v="RES"/>
    <s v="RES"/>
    <s v="SITE0497"/>
    <n v="19980"/>
    <x v="348"/>
    <d v="1987-04-01T00:00:00"/>
    <d v="1989-08-31T00:00:00"/>
    <n v="17"/>
    <n v="14"/>
  </r>
  <r>
    <s v="RES"/>
    <s v="RSDP"/>
    <s v="SITE0498"/>
    <n v="20555"/>
    <x v="349"/>
    <d v="1987-04-01T00:00:00"/>
    <d v="1989-08-31T00:00:00"/>
    <n v="22"/>
    <n v="19"/>
  </r>
  <r>
    <s v="RES"/>
    <s v="RSDP"/>
    <s v="SITE0500"/>
    <n v="19997"/>
    <x v="350"/>
    <d v="1987-04-01T00:00:00"/>
    <d v="1989-07-24T00:00:00"/>
    <n v="22"/>
    <n v="19"/>
  </r>
  <r>
    <s v="RES"/>
    <s v="RSDP"/>
    <s v="SITE0501"/>
    <n v="18463"/>
    <x v="351"/>
    <d v="1987-04-01T00:00:00"/>
    <d v="1989-08-31T00:00:00"/>
    <n v="23"/>
    <n v="20"/>
  </r>
  <r>
    <s v="RES"/>
    <s v="RES"/>
    <s v="SITE0503"/>
    <n v="20735"/>
    <x v="352"/>
    <d v="1987-04-01T00:00:00"/>
    <d v="1989-08-26T00:00:00"/>
    <n v="18"/>
    <n v="15"/>
  </r>
  <r>
    <s v="RES"/>
    <s v="RES"/>
    <s v="SITE0504"/>
    <n v="14946"/>
    <x v="353"/>
    <d v="1987-04-01T00:00:00"/>
    <d v="1989-01-05T00:00:00"/>
    <n v="19"/>
    <n v="16"/>
  </r>
  <r>
    <s v="RES"/>
    <s v="RES"/>
    <s v="SITE0507"/>
    <n v="19127"/>
    <x v="354"/>
    <d v="1987-04-01T00:00:00"/>
    <d v="1989-08-31T00:00:00"/>
    <n v="17"/>
    <n v="14"/>
  </r>
  <r>
    <s v="RES"/>
    <s v="RES"/>
    <s v="SITE0509"/>
    <n v="17650"/>
    <x v="355"/>
    <d v="1987-04-01T00:00:00"/>
    <d v="1989-08-31T00:00:00"/>
    <n v="18"/>
    <n v="15"/>
  </r>
  <r>
    <s v="RES"/>
    <s v="RES"/>
    <s v="SITE0513"/>
    <n v="19151"/>
    <x v="356"/>
    <d v="1987-04-01T00:00:00"/>
    <d v="1989-06-26T00:00:00"/>
    <n v="19"/>
    <n v="16"/>
  </r>
  <r>
    <s v="RES"/>
    <s v="RES"/>
    <s v="SITE0514"/>
    <n v="21075"/>
    <x v="357"/>
    <d v="1987-04-01T00:00:00"/>
    <d v="1989-08-31T00:00:00"/>
    <n v="19"/>
    <n v="16"/>
  </r>
  <r>
    <s v="RES"/>
    <s v="RES"/>
    <s v="SITE0516"/>
    <n v="19883"/>
    <x v="358"/>
    <d v="1987-04-01T00:00:00"/>
    <d v="1989-08-31T00:00:00"/>
    <n v="18"/>
    <n v="15"/>
  </r>
  <r>
    <s v="RES"/>
    <s v="RSDP"/>
    <s v="SITE0518"/>
    <n v="20172"/>
    <x v="359"/>
    <d v="1987-04-01T00:00:00"/>
    <d v="1989-08-31T00:00:00"/>
    <n v="21"/>
    <n v="18"/>
  </r>
  <r>
    <s v="RES"/>
    <s v="RES"/>
    <s v="SITE0519"/>
    <n v="12912"/>
    <x v="360"/>
    <d v="1987-04-01T00:00:00"/>
    <d v="1989-04-01T00:00:00"/>
    <n v="20"/>
    <n v="17"/>
  </r>
  <r>
    <s v="RES"/>
    <s v="RSDP"/>
    <s v="SITE0520"/>
    <n v="13717"/>
    <x v="361"/>
    <d v="1987-04-01T00:00:00"/>
    <d v="1988-11-21T00:00:00"/>
    <n v="16"/>
    <n v="13"/>
  </r>
  <r>
    <s v="RES"/>
    <s v="RSDP"/>
    <s v="SITE0522"/>
    <n v="20026"/>
    <x v="362"/>
    <d v="1987-04-01T00:00:00"/>
    <d v="1989-08-31T00:00:00"/>
    <n v="21"/>
    <n v="18"/>
  </r>
  <r>
    <s v="RES"/>
    <s v="RES"/>
    <s v="SITE0523"/>
    <n v="12255"/>
    <x v="363"/>
    <d v="1987-04-01T00:00:00"/>
    <d v="1989-08-28T00:00:00"/>
    <n v="16"/>
    <n v="13"/>
  </r>
  <r>
    <s v="RES"/>
    <s v="RES"/>
    <s v="SITE0524"/>
    <n v="19890"/>
    <x v="364"/>
    <d v="1987-04-01T00:00:00"/>
    <d v="1989-08-31T00:00:00"/>
    <n v="17"/>
    <n v="14"/>
  </r>
  <r>
    <s v="RES"/>
    <s v="RES"/>
    <s v="SITE0526"/>
    <n v="18430"/>
    <x v="365"/>
    <d v="1987-04-01T00:00:00"/>
    <d v="1989-08-31T00:00:00"/>
    <n v="17"/>
    <n v="14"/>
  </r>
  <r>
    <s v="COM"/>
    <s v="COM"/>
    <s v="SITE0532"/>
    <n v="20620"/>
    <x v="366"/>
    <d v="1987-04-01T00:00:00"/>
    <d v="1989-08-31T00:00:00"/>
    <n v="26"/>
    <n v="23"/>
  </r>
  <r>
    <s v="COM"/>
    <s v="CAP"/>
    <s v="SITE0534"/>
    <n v="20104"/>
    <x v="367"/>
    <d v="1987-04-01T00:00:00"/>
    <d v="1989-08-31T00:00:00"/>
    <n v="19"/>
    <n v="16"/>
  </r>
  <r>
    <s v="COM"/>
    <s v="CAP"/>
    <s v="SITE0535"/>
    <n v="19948"/>
    <x v="368"/>
    <d v="1987-04-01T00:00:00"/>
    <d v="1989-08-31T00:00:00"/>
    <n v="23"/>
    <n v="20"/>
  </r>
  <r>
    <s v="COM"/>
    <s v="COM"/>
    <s v="SITE0538"/>
    <n v="20659"/>
    <x v="369"/>
    <d v="1987-04-01T00:00:00"/>
    <d v="1989-08-31T00:00:00"/>
    <n v="24"/>
    <n v="21"/>
  </r>
  <r>
    <s v="COM"/>
    <s v="PES"/>
    <s v="SITE0540"/>
    <n v="21194"/>
    <x v="370"/>
    <d v="1987-04-01T00:00:00"/>
    <d v="1989-08-31T00:00:00"/>
    <n v="31"/>
    <n v="28"/>
  </r>
  <r>
    <s v="COM"/>
    <s v="CAP"/>
    <s v="SITE0544"/>
    <n v="20888"/>
    <x v="371"/>
    <d v="1987-04-01T00:00:00"/>
    <d v="1989-08-31T00:00:00"/>
    <n v="25"/>
    <n v="22"/>
  </r>
  <r>
    <s v="COM"/>
    <s v="COM"/>
    <s v="SITE0546"/>
    <n v="19129"/>
    <x v="372"/>
    <d v="1987-04-01T00:00:00"/>
    <d v="1989-08-31T00:00:00"/>
    <n v="18"/>
    <n v="15"/>
  </r>
  <r>
    <s v="COM"/>
    <s v="COM"/>
    <s v="SITE0547"/>
    <n v="18622"/>
    <x v="373"/>
    <d v="1987-04-01T00:00:00"/>
    <d v="1989-08-31T00:00:00"/>
    <n v="28"/>
    <n v="25"/>
  </r>
  <r>
    <s v="COM"/>
    <s v="COM"/>
    <s v="SITE0548"/>
    <n v="21177"/>
    <x v="374"/>
    <d v="1987-04-01T00:00:00"/>
    <d v="1989-08-31T00:00:00"/>
    <n v="25"/>
    <n v="22"/>
  </r>
  <r>
    <s v="COM"/>
    <s v="COM"/>
    <s v="SITE0550"/>
    <n v="21068"/>
    <x v="375"/>
    <d v="1987-04-01T00:00:00"/>
    <d v="1989-08-31T00:00:00"/>
    <n v="34"/>
    <n v="31"/>
  </r>
  <r>
    <s v="COM"/>
    <s v="CAP"/>
    <s v="SITE0555"/>
    <n v="18232"/>
    <x v="376"/>
    <d v="1987-04-01T00:00:00"/>
    <d v="1989-08-31T00:00:00"/>
    <n v="19"/>
    <n v="16"/>
  </r>
  <r>
    <s v="COM"/>
    <s v="CAP"/>
    <s v="SITE0556"/>
    <n v="20402"/>
    <x v="377"/>
    <d v="1987-04-01T00:00:00"/>
    <d v="1989-08-31T00:00:00"/>
    <n v="22"/>
    <n v="19"/>
  </r>
  <r>
    <s v="COM"/>
    <s v="COM"/>
    <s v="SITE0558"/>
    <n v="18932"/>
    <x v="378"/>
    <d v="1987-04-01T00:00:00"/>
    <d v="1989-08-31T00:00:00"/>
    <n v="20"/>
    <n v="17"/>
  </r>
  <r>
    <s v="COM"/>
    <s v="COM"/>
    <s v="SITE0559"/>
    <n v="20666"/>
    <x v="379"/>
    <d v="1987-04-01T00:00:00"/>
    <d v="1989-08-31T00:00:00"/>
    <n v="25"/>
    <n v="22"/>
  </r>
  <r>
    <s v="COM"/>
    <s v="COM"/>
    <s v="SITE0560"/>
    <n v="21020"/>
    <x v="337"/>
    <d v="1987-04-01T00:00:00"/>
    <d v="1989-08-31T00:00:00"/>
    <n v="27"/>
    <n v="24"/>
  </r>
  <r>
    <s v="COM"/>
    <s v="COM"/>
    <s v="SITE0564"/>
    <n v="17345"/>
    <x v="380"/>
    <d v="1987-04-01T00:00:00"/>
    <d v="1989-08-31T00:00:00"/>
    <n v="26"/>
    <n v="23"/>
  </r>
  <r>
    <s v="COM"/>
    <s v="COM"/>
    <s v="SITE0565"/>
    <n v="20979"/>
    <x v="381"/>
    <d v="1987-04-01T00:00:00"/>
    <d v="1989-08-31T00:00:00"/>
    <n v="25"/>
    <n v="22"/>
  </r>
  <r>
    <s v="COM"/>
    <s v="COM"/>
    <s v="SITE0566"/>
    <n v="21104"/>
    <x v="382"/>
    <d v="1987-04-01T00:00:00"/>
    <d v="1989-08-31T00:00:00"/>
    <n v="27"/>
    <n v="24"/>
  </r>
  <r>
    <s v="COM"/>
    <s v="COM"/>
    <s v="SITE0569"/>
    <n v="21101"/>
    <x v="383"/>
    <d v="1987-04-01T00:00:00"/>
    <d v="1989-08-31T00:00:00"/>
    <n v="29"/>
    <n v="26"/>
  </r>
  <r>
    <s v="COM"/>
    <s v="COM"/>
    <s v="SITE0571"/>
    <n v="20159"/>
    <x v="384"/>
    <d v="1987-04-01T00:00:00"/>
    <d v="1989-08-31T00:00:00"/>
    <n v="27"/>
    <n v="24"/>
  </r>
  <r>
    <s v="COM"/>
    <s v="PES"/>
    <s v="SITE0583"/>
    <n v="21207"/>
    <x v="385"/>
    <d v="1987-04-01T00:00:00"/>
    <d v="1989-08-31T00:00:00"/>
    <n v="27"/>
    <n v="24"/>
  </r>
  <r>
    <s v="COM"/>
    <s v="COM"/>
    <s v="SITE0586"/>
    <n v="20902"/>
    <x v="386"/>
    <d v="1987-04-01T00:00:00"/>
    <d v="1989-08-31T00:00:00"/>
    <n v="22"/>
    <n v="19"/>
  </r>
  <r>
    <s v="COM"/>
    <s v="COM"/>
    <s v="SITE0588"/>
    <n v="20947"/>
    <x v="283"/>
    <d v="1987-04-01T00:00:00"/>
    <d v="1989-08-31T00:00:00"/>
    <n v="30"/>
    <n v="27"/>
  </r>
  <r>
    <s v="COM"/>
    <s v="COM"/>
    <s v="SITE0593"/>
    <n v="20698"/>
    <x v="387"/>
    <d v="1987-04-01T00:00:00"/>
    <d v="1989-08-31T00:00:00"/>
    <n v="25"/>
    <n v="22"/>
  </r>
  <r>
    <s v="COM"/>
    <s v="COM"/>
    <s v="SITE0595"/>
    <n v="21198"/>
    <x v="388"/>
    <d v="1987-04-01T00:00:00"/>
    <d v="1989-08-31T00:00:00"/>
    <n v="26"/>
    <n v="23"/>
  </r>
  <r>
    <s v="COM"/>
    <s v="COM"/>
    <s v="SITE0597"/>
    <n v="20718"/>
    <x v="389"/>
    <d v="1987-04-01T00:00:00"/>
    <d v="1989-08-31T00:00:00"/>
    <n v="27"/>
    <n v="24"/>
  </r>
  <r>
    <s v="COM"/>
    <s v="COM"/>
    <s v="SITE0600"/>
    <n v="20778"/>
    <x v="390"/>
    <d v="1987-04-01T00:00:00"/>
    <d v="1989-08-31T00:00:00"/>
    <n v="23"/>
    <n v="20"/>
  </r>
  <r>
    <s v="COM"/>
    <s v="COM"/>
    <s v="SITE0601"/>
    <n v="19113"/>
    <x v="391"/>
    <d v="1987-04-01T00:00:00"/>
    <d v="1989-08-31T00:00:00"/>
    <n v="23"/>
    <n v="20"/>
  </r>
  <r>
    <s v="COM"/>
    <s v="COM"/>
    <s v="SITE0602"/>
    <n v="21162"/>
    <x v="392"/>
    <d v="1987-04-01T00:00:00"/>
    <d v="1989-08-31T00:00:00"/>
    <n v="28"/>
    <n v="25"/>
  </r>
  <r>
    <s v="COM"/>
    <s v="CAP"/>
    <s v="SITE0607"/>
    <n v="20772"/>
    <x v="393"/>
    <d v="1987-04-01T00:00:00"/>
    <d v="1989-08-31T00:00:00"/>
    <n v="31"/>
    <n v="28"/>
  </r>
  <r>
    <s v="COM"/>
    <s v="COM"/>
    <s v="SITE0610"/>
    <n v="20254"/>
    <x v="394"/>
    <d v="1987-04-01T00:00:00"/>
    <d v="1989-08-31T00:00:00"/>
    <n v="16"/>
    <n v="13"/>
  </r>
  <r>
    <s v="RES"/>
    <s v="MFM"/>
    <s v="SITE0654"/>
    <n v="20347"/>
    <x v="395"/>
    <d v="1987-04-01T00:00:00"/>
    <d v="1989-08-21T00:00:00"/>
    <n v="21"/>
    <n v="18"/>
  </r>
  <r>
    <s v="RES"/>
    <s v="MFM"/>
    <s v="SITE0655"/>
    <n v="20326"/>
    <x v="396"/>
    <d v="1987-04-01T00:00:00"/>
    <d v="1989-08-21T00:00:00"/>
    <n v="20"/>
    <n v="17"/>
  </r>
  <r>
    <s v="RES"/>
    <s v="MFM"/>
    <s v="SITE0656"/>
    <n v="19836"/>
    <x v="397"/>
    <d v="1987-04-01T00:00:00"/>
    <d v="1989-08-21T00:00:00"/>
    <n v="20"/>
    <n v="17"/>
  </r>
  <r>
    <s v="RES"/>
    <s v="MFM"/>
    <s v="SITE0657"/>
    <n v="20529"/>
    <x v="398"/>
    <d v="1987-04-01T00:00:00"/>
    <d v="1989-08-21T00:00:00"/>
    <n v="20"/>
    <n v="17"/>
  </r>
  <r>
    <s v="RES"/>
    <s v="MFM"/>
    <s v="SITE0658"/>
    <n v="20548"/>
    <x v="211"/>
    <d v="1987-04-01T00:00:00"/>
    <d v="1989-08-21T00:00:00"/>
    <n v="20"/>
    <n v="17"/>
  </r>
  <r>
    <s v="RES"/>
    <s v="MFM"/>
    <s v="SITE0659"/>
    <n v="20406"/>
    <x v="399"/>
    <d v="1987-04-01T00:00:00"/>
    <d v="1989-08-21T00:00:00"/>
    <n v="20"/>
    <n v="17"/>
  </r>
  <r>
    <s v="RES"/>
    <s v="MFM"/>
    <s v="SITE0660"/>
    <n v="20508"/>
    <x v="400"/>
    <d v="1987-04-01T00:00:00"/>
    <d v="1989-08-21T00:00:00"/>
    <n v="19"/>
    <n v="16"/>
  </r>
  <r>
    <s v="RES"/>
    <s v="MFM"/>
    <s v="SITE0661"/>
    <n v="20352"/>
    <x v="262"/>
    <d v="1987-04-01T00:00:00"/>
    <d v="1989-08-31T00:00:00"/>
    <n v="20"/>
    <n v="17"/>
  </r>
  <r>
    <s v="RES"/>
    <s v="MFM"/>
    <s v="SITE0662"/>
    <n v="20827"/>
    <x v="401"/>
    <d v="1987-04-01T00:00:00"/>
    <d v="1989-08-31T00:00:00"/>
    <n v="21"/>
    <n v="18"/>
  </r>
  <r>
    <s v="RES"/>
    <s v="MFM"/>
    <s v="SITE0663"/>
    <n v="20623"/>
    <x v="402"/>
    <d v="1987-04-01T00:00:00"/>
    <d v="1989-08-31T00:00:00"/>
    <n v="18"/>
    <n v="15"/>
  </r>
  <r>
    <s v="COM"/>
    <s v="CAP"/>
    <s v="SITE0681"/>
    <n v="21211"/>
    <x v="202"/>
    <d v="1987-04-01T00:00:00"/>
    <d v="1989-08-31T00:00:00"/>
    <n v="32"/>
    <n v="29"/>
  </r>
  <r>
    <s v="COM"/>
    <s v="COM"/>
    <s v="SITE0690"/>
    <n v="20231"/>
    <x v="403"/>
    <d v="1987-04-01T00:00:00"/>
    <d v="1989-08-31T00:00:00"/>
    <n v="19"/>
    <n v="16"/>
  </r>
  <r>
    <s v="COM"/>
    <s v="COM"/>
    <s v="SITE0691"/>
    <n v="21182"/>
    <x v="404"/>
    <d v="1987-04-01T00:00:00"/>
    <d v="1989-08-31T00:00:00"/>
    <n v="42"/>
    <n v="39"/>
  </r>
  <r>
    <s v="COM"/>
    <s v="COM"/>
    <s v="SITE0697"/>
    <n v="21213"/>
    <x v="405"/>
    <d v="1987-04-01T00:00:00"/>
    <d v="1989-08-31T00:00:00"/>
    <n v="36"/>
    <n v="33"/>
  </r>
  <r>
    <s v="COM"/>
    <s v="CAP"/>
    <s v="SITE0705"/>
    <n v="20440"/>
    <x v="406"/>
    <d v="1987-04-01T00:00:00"/>
    <d v="1989-08-31T00:00:00"/>
    <n v="27"/>
    <n v="24"/>
  </r>
  <r>
    <s v="COM"/>
    <s v="COM"/>
    <s v="SITE0707"/>
    <n v="20354"/>
    <x v="407"/>
    <d v="1987-04-01T00:00:00"/>
    <d v="1989-08-31T00:00:00"/>
    <n v="27"/>
    <n v="24"/>
  </r>
  <r>
    <s v="COM"/>
    <s v="PES"/>
    <s v="SITE0713"/>
    <n v="20642"/>
    <x v="408"/>
    <d v="1987-04-01T00:00:00"/>
    <d v="1989-08-31T00:00:00"/>
    <n v="17"/>
    <n v="14"/>
  </r>
  <r>
    <s v="COM"/>
    <s v="CAP"/>
    <s v="SITE0714"/>
    <n v="20639"/>
    <x v="409"/>
    <d v="1987-04-01T00:00:00"/>
    <d v="1989-08-31T00:00:00"/>
    <n v="27"/>
    <n v="24"/>
  </r>
  <r>
    <s v="COM"/>
    <s v="COM"/>
    <s v="SITE0716"/>
    <n v="18226"/>
    <x v="410"/>
    <d v="1987-04-01T00:00:00"/>
    <d v="1989-08-31T00:00:00"/>
    <n v="19"/>
    <n v="16"/>
  </r>
  <r>
    <s v="COM"/>
    <s v="COM"/>
    <s v="SITE0717"/>
    <n v="20928"/>
    <x v="411"/>
    <d v="1987-04-01T00:00:00"/>
    <d v="1989-08-31T00:00:00"/>
    <n v="33"/>
    <n v="30"/>
  </r>
  <r>
    <s v="COM"/>
    <s v="COM"/>
    <s v="SITE0722"/>
    <n v="19201"/>
    <x v="412"/>
    <d v="1987-04-01T00:00:00"/>
    <d v="1989-08-04T00:00:00"/>
    <n v="18"/>
    <n v="15"/>
  </r>
  <r>
    <s v="COM"/>
    <s v="COM"/>
    <s v="SITE0724"/>
    <n v="18730"/>
    <x v="413"/>
    <d v="1987-04-01T00:00:00"/>
    <d v="1989-08-31T00:00:00"/>
    <n v="26"/>
    <n v="23"/>
  </r>
  <r>
    <s v="COM"/>
    <s v="COM"/>
    <s v="SITE0731"/>
    <n v="21207"/>
    <x v="385"/>
    <d v="1987-04-01T00:00:00"/>
    <d v="1989-08-31T00:00:00"/>
    <n v="35"/>
    <n v="32"/>
  </r>
  <r>
    <s v="COM"/>
    <s v="COM"/>
    <s v="SITE0736"/>
    <n v="18670"/>
    <x v="414"/>
    <d v="1987-04-01T00:00:00"/>
    <d v="1989-08-31T00:00:00"/>
    <n v="21"/>
    <n v="18"/>
  </r>
  <r>
    <s v="COM"/>
    <s v="COM"/>
    <s v="SITE0738"/>
    <n v="21211"/>
    <x v="202"/>
    <d v="1987-04-01T00:00:00"/>
    <d v="1989-08-31T00:00:00"/>
    <n v="43"/>
    <n v="40"/>
  </r>
  <r>
    <s v="COM"/>
    <s v="COM"/>
    <s v="SITE0744"/>
    <n v="21153"/>
    <x v="138"/>
    <d v="1987-04-01T00:00:00"/>
    <d v="1989-08-31T00:00:00"/>
    <n v="28"/>
    <n v="25"/>
  </r>
  <r>
    <s v="COM"/>
    <s v="CAP"/>
    <s v="SITE0747"/>
    <n v="21078"/>
    <x v="287"/>
    <d v="1987-04-01T00:00:00"/>
    <d v="1989-08-31T00:00:00"/>
    <n v="33"/>
    <n v="30"/>
  </r>
  <r>
    <s v="COM"/>
    <s v="COM"/>
    <s v="SITE0751"/>
    <n v="20250"/>
    <x v="415"/>
    <d v="1987-04-01T00:00:00"/>
    <d v="1989-08-31T00:00:00"/>
    <n v="25"/>
    <n v="22"/>
  </r>
  <r>
    <s v="COM"/>
    <s v="COM"/>
    <s v="SITE0753"/>
    <n v="21209"/>
    <x v="416"/>
    <d v="1987-04-01T00:00:00"/>
    <d v="1989-08-31T00:00:00"/>
    <n v="26"/>
    <n v="23"/>
  </r>
  <r>
    <s v="COM"/>
    <s v="COM"/>
    <s v="SITE0756"/>
    <n v="21085"/>
    <x v="151"/>
    <d v="1987-04-01T00:00:00"/>
    <d v="1989-08-31T00:00:00"/>
    <n v="28"/>
    <n v="25"/>
  </r>
  <r>
    <s v="RES"/>
    <s v="RES"/>
    <s v="SITE0758"/>
    <n v="14208"/>
    <x v="417"/>
    <d v="1987-04-12T00:00:00"/>
    <d v="1989-01-05T00:00:00"/>
    <n v="22"/>
    <n v="19"/>
  </r>
  <r>
    <s v="RES"/>
    <s v="RES"/>
    <s v="SITE0759"/>
    <n v="16493"/>
    <x v="418"/>
    <d v="1987-07-15T00:00:00"/>
    <d v="1989-08-31T00:00:00"/>
    <n v="24"/>
    <n v="21"/>
  </r>
  <r>
    <s v="COM"/>
    <s v="COM"/>
    <s v="SITE6010"/>
    <n v="20159"/>
    <x v="384"/>
    <d v="1987-04-01T00:00:00"/>
    <d v="1989-08-31T00:00:00"/>
    <n v="22"/>
    <n v="19"/>
  </r>
  <r>
    <s v="COM"/>
    <s v="COM"/>
    <s v="SITE6011"/>
    <n v="20159"/>
    <x v="384"/>
    <d v="1987-04-01T00:00:00"/>
    <d v="1989-08-31T00:00:00"/>
    <n v="22"/>
    <n v="19"/>
  </r>
  <r>
    <s v="COM"/>
    <s v="COM"/>
    <s v="SITE6017"/>
    <n v="20242"/>
    <x v="419"/>
    <d v="1987-04-01T00:00:00"/>
    <d v="1989-08-24T00:00:00"/>
    <n v="19"/>
    <n v="16"/>
  </r>
  <r>
    <s v="COM"/>
    <s v="COM"/>
    <s v="SITE6018"/>
    <n v="20242"/>
    <x v="419"/>
    <d v="1987-04-01T00:00:00"/>
    <d v="1989-08-24T00:00:00"/>
    <n v="20"/>
    <n v="17"/>
  </r>
  <r>
    <s v="COM"/>
    <s v="COM"/>
    <s v="SITE6019"/>
    <n v="20061"/>
    <x v="420"/>
    <d v="1987-04-01T00:00:00"/>
    <d v="1989-08-31T00:00:00"/>
    <n v="16"/>
    <n v="13"/>
  </r>
  <r>
    <s v="COM"/>
    <s v="COM"/>
    <s v="SITE6021"/>
    <n v="20946"/>
    <x v="312"/>
    <d v="1987-04-01T00:00:00"/>
    <d v="1989-08-27T00:00:00"/>
    <n v="21"/>
    <n v="18"/>
  </r>
  <r>
    <s v="COM"/>
    <s v="COM"/>
    <s v="SITE6023"/>
    <n v="21193"/>
    <x v="321"/>
    <d v="1987-04-01T00:00:00"/>
    <d v="1989-08-31T00:00:00"/>
    <n v="26"/>
    <n v="23"/>
  </r>
  <r>
    <s v="COM"/>
    <s v="COM"/>
    <s v="SITE6025"/>
    <n v="21193"/>
    <x v="321"/>
    <d v="1987-04-01T00:00:00"/>
    <d v="1989-08-31T00:00:00"/>
    <n v="26"/>
    <n v="23"/>
  </r>
  <r>
    <s v="COM"/>
    <s v="COM"/>
    <s v="SITE6027"/>
    <n v="20929"/>
    <x v="5"/>
    <d v="1987-04-01T00:00:00"/>
    <d v="1989-08-31T00:00:00"/>
    <n v="19"/>
    <n v="16"/>
  </r>
  <r>
    <s v="COM"/>
    <s v="COM"/>
    <s v="SITE6028"/>
    <n v="20929"/>
    <x v="5"/>
    <d v="1987-04-01T00:00:00"/>
    <d v="1989-08-31T00:00:00"/>
    <n v="19"/>
    <n v="16"/>
  </r>
  <r>
    <s v="COM"/>
    <s v="COM"/>
    <s v="SITE6029"/>
    <n v="21211"/>
    <x v="202"/>
    <d v="1987-04-01T00:00:00"/>
    <d v="1989-08-31T00:00:00"/>
    <n v="35"/>
    <n v="32"/>
  </r>
  <r>
    <s v="COM"/>
    <s v="COM"/>
    <s v="SITE6035"/>
    <n v="21211"/>
    <x v="202"/>
    <d v="1987-04-01T00:00:00"/>
    <d v="1989-08-31T00:00:00"/>
    <n v="19"/>
    <n v="16"/>
  </r>
  <r>
    <s v="COM"/>
    <s v="COM"/>
    <s v="SITE6042"/>
    <n v="21048"/>
    <x v="101"/>
    <d v="1987-04-01T00:00:00"/>
    <d v="1989-08-31T00:00:00"/>
    <n v="19"/>
    <n v="16"/>
  </r>
  <r>
    <s v="COM"/>
    <s v="COM"/>
    <s v="SITE6043"/>
    <n v="21048"/>
    <x v="101"/>
    <d v="1987-04-01T00:00:00"/>
    <d v="1989-08-31T00:00:00"/>
    <n v="17"/>
    <n v="14"/>
  </r>
  <r>
    <s v="COM"/>
    <s v="COM"/>
    <s v="SITE6045"/>
    <n v="19916"/>
    <x v="196"/>
    <d v="1987-04-01T00:00:00"/>
    <d v="1989-08-31T00:00:00"/>
    <n v="20"/>
    <n v="17"/>
  </r>
  <r>
    <s v="COM"/>
    <s v="COM"/>
    <s v="SITE6046"/>
    <n v="19916"/>
    <x v="196"/>
    <d v="1987-04-01T00:00:00"/>
    <d v="1989-08-31T00:00:00"/>
    <n v="20"/>
    <n v="17"/>
  </r>
  <r>
    <s v="COM"/>
    <s v="COM"/>
    <s v="SITE6047"/>
    <n v="21184"/>
    <x v="320"/>
    <d v="1987-04-01T00:00:00"/>
    <d v="1989-08-31T00:00:00"/>
    <n v="20"/>
    <n v="17"/>
  </r>
  <r>
    <s v="COM"/>
    <s v="COM"/>
    <s v="SITE6049"/>
    <n v="21184"/>
    <x v="320"/>
    <d v="1987-04-01T00:00:00"/>
    <d v="1989-08-31T00:00:00"/>
    <n v="16"/>
    <n v="13"/>
  </r>
  <r>
    <s v="RES"/>
    <s v="MFM"/>
    <s v="SITE6397"/>
    <n v="20587"/>
    <x v="421"/>
    <d v="1987-04-01T00:00:00"/>
    <d v="1989-08-31T00:00:00"/>
    <n v="22"/>
    <n v="19"/>
  </r>
  <r>
    <s v="RES"/>
    <s v="MFM"/>
    <s v="SITE6663"/>
    <n v="21116"/>
    <x v="422"/>
    <d v="1987-04-01T00:00:00"/>
    <d v="1989-08-31T00:00:00"/>
    <n v="26"/>
    <n v="23"/>
  </r>
</pivotCacheRecords>
</file>

<file path=xl/pivotCache/pivotCacheRecords2.xml><?xml version="1.0" encoding="utf-8"?>
<pivotCacheRecords xmlns="http://schemas.openxmlformats.org/spreadsheetml/2006/main" xmlns:r="http://schemas.openxmlformats.org/officeDocument/2006/relationships" count="7048">
  <r>
    <x v="0"/>
  </r>
  <r>
    <x v="1"/>
  </r>
  <r>
    <x v="2"/>
  </r>
  <r>
    <x v="1"/>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8"/>
  </r>
  <r>
    <x v="38"/>
  </r>
  <r>
    <x v="38"/>
  </r>
  <r>
    <x v="38"/>
  </r>
  <r>
    <x v="38"/>
  </r>
  <r>
    <x v="40"/>
  </r>
  <r>
    <x v="38"/>
  </r>
  <r>
    <x v="38"/>
  </r>
  <r>
    <x v="38"/>
  </r>
  <r>
    <x v="41"/>
  </r>
  <r>
    <x v="38"/>
  </r>
  <r>
    <x v="38"/>
  </r>
  <r>
    <x v="38"/>
  </r>
  <r>
    <x v="38"/>
  </r>
  <r>
    <x v="38"/>
  </r>
  <r>
    <x v="42"/>
  </r>
  <r>
    <x v="43"/>
  </r>
  <r>
    <x v="38"/>
  </r>
  <r>
    <x v="38"/>
  </r>
  <r>
    <x v="38"/>
  </r>
  <r>
    <x v="38"/>
  </r>
  <r>
    <x v="44"/>
  </r>
  <r>
    <x v="38"/>
  </r>
  <r>
    <x v="45"/>
  </r>
  <r>
    <x v="38"/>
  </r>
  <r>
    <x v="38"/>
  </r>
  <r>
    <x v="38"/>
  </r>
  <r>
    <x v="38"/>
  </r>
  <r>
    <x v="38"/>
  </r>
  <r>
    <x v="38"/>
  </r>
  <r>
    <x v="38"/>
  </r>
  <r>
    <x v="38"/>
  </r>
  <r>
    <x v="38"/>
  </r>
  <r>
    <x v="38"/>
  </r>
  <r>
    <x v="38"/>
  </r>
  <r>
    <x v="38"/>
  </r>
  <r>
    <x v="38"/>
  </r>
  <r>
    <x v="38"/>
  </r>
  <r>
    <x v="38"/>
  </r>
  <r>
    <x v="46"/>
  </r>
  <r>
    <x v="47"/>
  </r>
  <r>
    <x v="38"/>
  </r>
  <r>
    <x v="38"/>
  </r>
  <r>
    <x v="38"/>
  </r>
  <r>
    <x v="48"/>
  </r>
  <r>
    <x v="49"/>
  </r>
  <r>
    <x v="38"/>
  </r>
  <r>
    <x v="38"/>
  </r>
  <r>
    <x v="38"/>
  </r>
  <r>
    <x v="38"/>
  </r>
  <r>
    <x v="38"/>
  </r>
  <r>
    <x v="50"/>
  </r>
  <r>
    <x v="51"/>
  </r>
  <r>
    <x v="38"/>
  </r>
  <r>
    <x v="38"/>
  </r>
  <r>
    <x v="38"/>
  </r>
  <r>
    <x v="52"/>
  </r>
  <r>
    <x v="53"/>
  </r>
  <r>
    <x v="54"/>
  </r>
  <r>
    <x v="55"/>
  </r>
  <r>
    <x v="56"/>
  </r>
  <r>
    <x v="57"/>
  </r>
  <r>
    <x v="58"/>
  </r>
  <r>
    <x v="59"/>
  </r>
  <r>
    <x v="60"/>
  </r>
  <r>
    <x v="61"/>
  </r>
  <r>
    <x v="31"/>
  </r>
  <r>
    <x v="32"/>
  </r>
  <r>
    <x v="62"/>
  </r>
  <r>
    <x v="3"/>
  </r>
  <r>
    <x v="63"/>
  </r>
  <r>
    <x v="64"/>
  </r>
  <r>
    <x v="65"/>
  </r>
  <r>
    <x v="66"/>
  </r>
  <r>
    <x v="67"/>
  </r>
  <r>
    <x v="68"/>
  </r>
  <r>
    <x v="31"/>
  </r>
  <r>
    <x v="32"/>
  </r>
  <r>
    <x v="62"/>
  </r>
  <r>
    <x v="3"/>
  </r>
  <r>
    <x v="69"/>
  </r>
  <r>
    <x v="70"/>
  </r>
  <r>
    <x v="71"/>
  </r>
  <r>
    <x v="72"/>
  </r>
  <r>
    <x v="73"/>
  </r>
  <r>
    <x v="31"/>
  </r>
  <r>
    <x v="32"/>
  </r>
  <r>
    <x v="74"/>
  </r>
  <r>
    <x v="62"/>
  </r>
  <r>
    <x v="3"/>
  </r>
  <r>
    <x v="75"/>
  </r>
  <r>
    <x v="76"/>
  </r>
  <r>
    <x v="53"/>
  </r>
  <r>
    <x v="77"/>
  </r>
  <r>
    <x v="78"/>
  </r>
  <r>
    <x v="31"/>
  </r>
  <r>
    <x v="32"/>
  </r>
  <r>
    <x v="62"/>
  </r>
  <r>
    <x v="3"/>
  </r>
  <r>
    <x v="75"/>
  </r>
  <r>
    <x v="79"/>
  </r>
  <r>
    <x v="80"/>
  </r>
  <r>
    <x v="81"/>
  </r>
  <r>
    <x v="82"/>
  </r>
  <r>
    <x v="83"/>
  </r>
  <r>
    <x v="84"/>
  </r>
  <r>
    <x v="85"/>
  </r>
  <r>
    <x v="86"/>
  </r>
  <r>
    <x v="87"/>
  </r>
  <r>
    <x v="31"/>
  </r>
  <r>
    <x v="32"/>
  </r>
  <r>
    <x v="88"/>
  </r>
  <r>
    <x v="62"/>
  </r>
  <r>
    <x v="3"/>
  </r>
  <r>
    <x v="75"/>
  </r>
  <r>
    <x v="89"/>
  </r>
  <r>
    <x v="90"/>
  </r>
  <r>
    <x v="91"/>
  </r>
  <r>
    <x v="53"/>
  </r>
  <r>
    <x v="92"/>
  </r>
  <r>
    <x v="93"/>
  </r>
  <r>
    <x v="94"/>
  </r>
  <r>
    <x v="95"/>
  </r>
  <r>
    <x v="96"/>
  </r>
  <r>
    <x v="97"/>
  </r>
  <r>
    <x v="98"/>
  </r>
  <r>
    <x v="31"/>
  </r>
  <r>
    <x v="32"/>
  </r>
  <r>
    <x v="99"/>
  </r>
  <r>
    <x v="62"/>
  </r>
  <r>
    <x v="3"/>
  </r>
  <r>
    <x v="100"/>
  </r>
  <r>
    <x v="75"/>
  </r>
  <r>
    <x v="101"/>
  </r>
  <r>
    <x v="90"/>
  </r>
  <r>
    <x v="102"/>
  </r>
  <r>
    <x v="103"/>
  </r>
  <r>
    <x v="104"/>
  </r>
  <r>
    <x v="105"/>
  </r>
  <r>
    <x v="106"/>
  </r>
  <r>
    <x v="107"/>
  </r>
  <r>
    <x v="108"/>
  </r>
  <r>
    <x v="89"/>
  </r>
  <r>
    <x v="109"/>
  </r>
  <r>
    <x v="110"/>
  </r>
  <r>
    <x v="111"/>
  </r>
  <r>
    <x v="112"/>
  </r>
  <r>
    <x v="113"/>
  </r>
  <r>
    <x v="114"/>
  </r>
  <r>
    <x v="115"/>
  </r>
  <r>
    <x v="31"/>
  </r>
  <r>
    <x v="32"/>
  </r>
  <r>
    <x v="116"/>
  </r>
  <r>
    <x v="62"/>
  </r>
  <r>
    <x v="3"/>
  </r>
  <r>
    <x v="75"/>
  </r>
  <r>
    <x v="89"/>
  </r>
  <r>
    <x v="90"/>
  </r>
  <r>
    <x v="3"/>
  </r>
  <r>
    <x v="75"/>
  </r>
  <r>
    <x v="89"/>
  </r>
  <r>
    <x v="117"/>
  </r>
  <r>
    <x v="100"/>
  </r>
  <r>
    <x v="118"/>
  </r>
  <r>
    <x v="119"/>
  </r>
  <r>
    <x v="31"/>
  </r>
  <r>
    <x v="32"/>
  </r>
  <r>
    <x v="62"/>
  </r>
  <r>
    <x v="3"/>
  </r>
  <r>
    <x v="90"/>
  </r>
  <r>
    <x v="120"/>
  </r>
  <r>
    <x v="121"/>
  </r>
  <r>
    <x v="122"/>
  </r>
  <r>
    <x v="123"/>
  </r>
  <r>
    <x v="124"/>
  </r>
  <r>
    <x v="125"/>
  </r>
  <r>
    <x v="31"/>
  </r>
  <r>
    <x v="32"/>
  </r>
  <r>
    <x v="62"/>
  </r>
  <r>
    <x v="3"/>
  </r>
  <r>
    <x v="126"/>
  </r>
  <r>
    <x v="127"/>
  </r>
  <r>
    <x v="128"/>
  </r>
  <r>
    <x v="71"/>
  </r>
  <r>
    <x v="64"/>
  </r>
  <r>
    <x v="126"/>
  </r>
  <r>
    <x v="71"/>
  </r>
  <r>
    <x v="115"/>
  </r>
  <r>
    <x v="71"/>
  </r>
  <r>
    <x v="109"/>
  </r>
  <r>
    <x v="129"/>
  </r>
  <r>
    <x v="126"/>
  </r>
  <r>
    <x v="71"/>
  </r>
  <r>
    <x v="120"/>
  </r>
  <r>
    <x v="123"/>
  </r>
  <r>
    <x v="71"/>
  </r>
  <r>
    <x v="126"/>
  </r>
  <r>
    <x v="130"/>
  </r>
  <r>
    <x v="131"/>
  </r>
  <r>
    <x v="132"/>
  </r>
  <r>
    <x v="133"/>
  </r>
  <r>
    <x v="134"/>
  </r>
  <r>
    <x v="135"/>
  </r>
  <r>
    <x v="136"/>
  </r>
  <r>
    <x v="62"/>
  </r>
  <r>
    <x v="3"/>
  </r>
  <r>
    <x v="137"/>
  </r>
  <r>
    <x v="138"/>
  </r>
  <r>
    <x v="139"/>
  </r>
  <r>
    <x v="140"/>
  </r>
  <r>
    <x v="141"/>
  </r>
  <r>
    <x v="142"/>
  </r>
  <r>
    <x v="143"/>
  </r>
  <r>
    <x v="144"/>
  </r>
  <r>
    <x v="145"/>
  </r>
  <r>
    <x v="146"/>
  </r>
  <r>
    <x v="147"/>
  </r>
  <r>
    <x v="148"/>
  </r>
  <r>
    <x v="149"/>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6"/>
  </r>
  <r>
    <x v="197"/>
  </r>
  <r>
    <x v="198"/>
  </r>
  <r>
    <x v="199"/>
  </r>
  <r>
    <x v="38"/>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4"/>
  </r>
  <r>
    <x v="285"/>
  </r>
  <r>
    <x v="286"/>
  </r>
  <r>
    <x v="287"/>
  </r>
  <r>
    <x v="288"/>
  </r>
  <r>
    <x v="289"/>
  </r>
  <r>
    <x v="290"/>
  </r>
  <r>
    <x v="291"/>
  </r>
  <r>
    <x v="292"/>
  </r>
  <r>
    <x v="293"/>
  </r>
  <r>
    <x v="294"/>
  </r>
  <r>
    <x v="295"/>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5"/>
  </r>
  <r>
    <x v="244"/>
  </r>
  <r>
    <x v="336"/>
  </r>
  <r>
    <x v="245"/>
  </r>
  <r>
    <x v="249"/>
  </r>
  <r>
    <x v="337"/>
  </r>
  <r>
    <x v="250"/>
  </r>
  <r>
    <x v="254"/>
  </r>
  <r>
    <x v="338"/>
  </r>
  <r>
    <x v="255"/>
  </r>
  <r>
    <x v="259"/>
  </r>
  <r>
    <x v="339"/>
  </r>
  <r>
    <x v="260"/>
  </r>
  <r>
    <x v="264"/>
  </r>
  <r>
    <x v="340"/>
  </r>
  <r>
    <x v="265"/>
  </r>
  <r>
    <x v="269"/>
  </r>
  <r>
    <x v="341"/>
  </r>
  <r>
    <x v="270"/>
  </r>
  <r>
    <x v="274"/>
  </r>
  <r>
    <x v="342"/>
  </r>
  <r>
    <x v="275"/>
  </r>
  <r>
    <x v="279"/>
  </r>
  <r>
    <x v="343"/>
  </r>
  <r>
    <x v="280"/>
  </r>
  <r>
    <x v="344"/>
  </r>
  <r>
    <x v="345"/>
  </r>
  <r>
    <x v="346"/>
  </r>
  <r>
    <x v="347"/>
  </r>
  <r>
    <x v="348"/>
  </r>
  <r>
    <x v="349"/>
  </r>
  <r>
    <x v="350"/>
  </r>
  <r>
    <x v="351"/>
  </r>
  <r>
    <x v="352"/>
  </r>
  <r>
    <x v="353"/>
  </r>
  <r>
    <x v="354"/>
  </r>
  <r>
    <x v="355"/>
  </r>
  <r>
    <x v="356"/>
  </r>
  <r>
    <x v="357"/>
  </r>
  <r>
    <x v="358"/>
  </r>
  <r>
    <x v="359"/>
  </r>
  <r>
    <x v="360"/>
  </r>
  <r>
    <x v="361"/>
  </r>
  <r>
    <x v="362"/>
  </r>
  <r>
    <x v="363"/>
  </r>
  <r>
    <x v="364"/>
  </r>
  <r>
    <x v="365"/>
  </r>
  <r>
    <x v="366"/>
  </r>
  <r>
    <x v="367"/>
  </r>
  <r>
    <x v="368"/>
  </r>
  <r>
    <x v="369"/>
  </r>
  <r>
    <x v="370"/>
  </r>
  <r>
    <x v="371"/>
  </r>
  <r>
    <x v="372"/>
  </r>
  <r>
    <x v="373"/>
  </r>
  <r>
    <x v="374"/>
  </r>
  <r>
    <x v="375"/>
  </r>
  <r>
    <x v="376"/>
  </r>
  <r>
    <x v="38"/>
  </r>
  <r>
    <x v="377"/>
  </r>
  <r>
    <x v="3"/>
  </r>
  <r>
    <x v="378"/>
  </r>
  <r>
    <x v="379"/>
  </r>
  <r>
    <x v="380"/>
  </r>
  <r>
    <x v="381"/>
  </r>
  <r>
    <x v="382"/>
  </r>
  <r>
    <x v="383"/>
  </r>
  <r>
    <x v="384"/>
  </r>
  <r>
    <x v="385"/>
  </r>
  <r>
    <x v="386"/>
  </r>
  <r>
    <x v="387"/>
  </r>
  <r>
    <x v="388"/>
  </r>
  <r>
    <x v="389"/>
  </r>
  <r>
    <x v="390"/>
  </r>
  <r>
    <x v="391"/>
  </r>
  <r>
    <x v="392"/>
  </r>
  <r>
    <x v="393"/>
  </r>
  <r>
    <x v="394"/>
  </r>
  <r>
    <x v="395"/>
  </r>
  <r>
    <x v="396"/>
  </r>
  <r>
    <x v="397"/>
  </r>
  <r>
    <x v="398"/>
  </r>
  <r>
    <x v="399"/>
  </r>
  <r>
    <x v="400"/>
  </r>
  <r>
    <x v="401"/>
  </r>
  <r>
    <x v="4"/>
  </r>
  <r>
    <x v="5"/>
  </r>
  <r>
    <x v="6"/>
  </r>
  <r>
    <x v="7"/>
  </r>
  <r>
    <x v="8"/>
  </r>
  <r>
    <x v="9"/>
  </r>
  <r>
    <x v="10"/>
  </r>
  <r>
    <x v="11"/>
  </r>
  <r>
    <x v="12"/>
  </r>
  <r>
    <x v="13"/>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8"/>
  </r>
  <r>
    <x v="449"/>
  </r>
  <r>
    <x v="450"/>
  </r>
  <r>
    <x v="451"/>
  </r>
  <r>
    <x v="452"/>
  </r>
  <r>
    <x v="453"/>
  </r>
  <r>
    <x v="454"/>
  </r>
  <r>
    <x v="455"/>
  </r>
  <r>
    <x v="456"/>
  </r>
  <r>
    <x v="457"/>
  </r>
  <r>
    <x v="458"/>
  </r>
  <r>
    <x v="222"/>
  </r>
  <r>
    <x v="459"/>
  </r>
  <r>
    <x v="460"/>
  </r>
  <r>
    <x v="461"/>
  </r>
  <r>
    <x v="462"/>
  </r>
  <r>
    <x v="463"/>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4"/>
  </r>
  <r>
    <x v="555"/>
  </r>
  <r>
    <x v="556"/>
  </r>
  <r>
    <x v="557"/>
  </r>
  <r>
    <x v="558"/>
  </r>
  <r>
    <x v="559"/>
  </r>
  <r>
    <x v="560"/>
  </r>
  <r>
    <x v="561"/>
  </r>
  <r>
    <x v="562"/>
  </r>
  <r>
    <x v="563"/>
  </r>
  <r>
    <x v="564"/>
  </r>
  <r>
    <x v="565"/>
  </r>
  <r>
    <x v="474"/>
  </r>
  <r>
    <x v="566"/>
  </r>
  <r>
    <x v="475"/>
  </r>
  <r>
    <x v="479"/>
  </r>
  <r>
    <x v="567"/>
  </r>
  <r>
    <x v="480"/>
  </r>
  <r>
    <x v="484"/>
  </r>
  <r>
    <x v="568"/>
  </r>
  <r>
    <x v="485"/>
  </r>
  <r>
    <x v="489"/>
  </r>
  <r>
    <x v="569"/>
  </r>
  <r>
    <x v="490"/>
  </r>
  <r>
    <x v="494"/>
  </r>
  <r>
    <x v="570"/>
  </r>
  <r>
    <x v="495"/>
  </r>
  <r>
    <x v="499"/>
  </r>
  <r>
    <x v="571"/>
  </r>
  <r>
    <x v="500"/>
  </r>
  <r>
    <x v="504"/>
  </r>
  <r>
    <x v="572"/>
  </r>
  <r>
    <x v="505"/>
  </r>
  <r>
    <x v="509"/>
  </r>
  <r>
    <x v="573"/>
  </r>
  <r>
    <x v="510"/>
  </r>
  <r>
    <x v="574"/>
  </r>
  <r>
    <x v="575"/>
  </r>
  <r>
    <x v="576"/>
  </r>
  <r>
    <x v="577"/>
  </r>
  <r>
    <x v="578"/>
  </r>
  <r>
    <x v="579"/>
  </r>
  <r>
    <x v="580"/>
  </r>
  <r>
    <x v="581"/>
  </r>
  <r>
    <x v="582"/>
  </r>
  <r>
    <x v="583"/>
  </r>
  <r>
    <x v="584"/>
  </r>
  <r>
    <x v="585"/>
  </r>
  <r>
    <x v="586"/>
  </r>
  <r>
    <x v="587"/>
  </r>
  <r>
    <x v="588"/>
  </r>
  <r>
    <x v="589"/>
  </r>
  <r>
    <x v="590"/>
  </r>
  <r>
    <x v="591"/>
  </r>
  <r>
    <x v="592"/>
  </r>
  <r>
    <x v="593"/>
  </r>
  <r>
    <x v="594"/>
  </r>
  <r>
    <x v="595"/>
  </r>
  <r>
    <x v="596"/>
  </r>
  <r>
    <x v="597"/>
  </r>
  <r>
    <x v="598"/>
  </r>
  <r>
    <x v="599"/>
  </r>
  <r>
    <x v="600"/>
  </r>
  <r>
    <x v="601"/>
  </r>
  <r>
    <x v="602"/>
  </r>
  <r>
    <x v="603"/>
  </r>
  <r>
    <x v="604"/>
  </r>
  <r>
    <x v="605"/>
  </r>
  <r>
    <x v="606"/>
  </r>
  <r>
    <x v="377"/>
  </r>
  <r>
    <x v="3"/>
  </r>
  <r>
    <x v="607"/>
  </r>
  <r>
    <x v="608"/>
  </r>
  <r>
    <x v="609"/>
  </r>
  <r>
    <x v="38"/>
  </r>
  <r>
    <x v="38"/>
  </r>
  <r>
    <x v="38"/>
  </r>
  <r>
    <x v="38"/>
  </r>
  <r>
    <x v="38"/>
  </r>
  <r>
    <x v="38"/>
  </r>
  <r>
    <x v="38"/>
  </r>
  <r>
    <x v="38"/>
  </r>
  <r>
    <x v="38"/>
  </r>
  <r>
    <x v="38"/>
  </r>
  <r>
    <x v="38"/>
  </r>
  <r>
    <x v="38"/>
  </r>
  <r>
    <x v="38"/>
  </r>
  <r>
    <x v="38"/>
  </r>
  <r>
    <x v="38"/>
  </r>
  <r>
    <x v="38"/>
  </r>
  <r>
    <x v="38"/>
  </r>
  <r>
    <x v="38"/>
  </r>
  <r>
    <x v="38"/>
  </r>
  <r>
    <x v="38"/>
  </r>
  <r>
    <x v="38"/>
  </r>
  <r>
    <x v="38"/>
  </r>
  <r>
    <x v="38"/>
  </r>
  <r>
    <x v="610"/>
  </r>
  <r>
    <x v="38"/>
  </r>
  <r>
    <x v="38"/>
  </r>
  <r>
    <x v="38"/>
  </r>
  <r>
    <x v="38"/>
  </r>
  <r>
    <x v="38"/>
  </r>
  <r>
    <x v="611"/>
  </r>
  <r>
    <x v="38"/>
  </r>
  <r>
    <x v="38"/>
  </r>
  <r>
    <x v="38"/>
  </r>
  <r>
    <x v="38"/>
  </r>
  <r>
    <x v="38"/>
  </r>
  <r>
    <x v="38"/>
  </r>
  <r>
    <x v="38"/>
  </r>
  <r>
    <x v="38"/>
  </r>
  <r>
    <x v="38"/>
  </r>
  <r>
    <x v="38"/>
  </r>
  <r>
    <x v="38"/>
  </r>
  <r>
    <x v="38"/>
  </r>
  <r>
    <x v="612"/>
  </r>
  <r>
    <x v="613"/>
  </r>
  <r>
    <x v="614"/>
  </r>
  <r>
    <x v="615"/>
  </r>
  <r>
    <x v="616"/>
  </r>
  <r>
    <x v="617"/>
  </r>
  <r>
    <x v="618"/>
  </r>
  <r>
    <x v="619"/>
  </r>
  <r>
    <x v="620"/>
  </r>
  <r>
    <x v="621"/>
  </r>
  <r>
    <x v="622"/>
  </r>
  <r>
    <x v="623"/>
  </r>
  <r>
    <x v="624"/>
  </r>
  <r>
    <x v="625"/>
  </r>
  <r>
    <x v="626"/>
  </r>
  <r>
    <x v="627"/>
  </r>
  <r>
    <x v="628"/>
  </r>
  <r>
    <x v="629"/>
  </r>
  <r>
    <x v="630"/>
  </r>
  <r>
    <x v="631"/>
  </r>
  <r>
    <x v="632"/>
  </r>
  <r>
    <x v="633"/>
  </r>
  <r>
    <x v="634"/>
  </r>
  <r>
    <x v="635"/>
  </r>
  <r>
    <x v="636"/>
  </r>
  <r>
    <x v="637"/>
  </r>
  <r>
    <x v="638"/>
  </r>
  <r>
    <x v="639"/>
  </r>
  <r>
    <x v="640"/>
  </r>
  <r>
    <x v="641"/>
  </r>
  <r>
    <x v="642"/>
  </r>
  <r>
    <x v="643"/>
  </r>
  <r>
    <x v="644"/>
  </r>
  <r>
    <x v="645"/>
  </r>
  <r>
    <x v="646"/>
  </r>
  <r>
    <x v="647"/>
  </r>
  <r>
    <x v="648"/>
  </r>
  <r>
    <x v="649"/>
  </r>
  <r>
    <x v="650"/>
  </r>
  <r>
    <x v="651"/>
  </r>
  <r>
    <x v="652"/>
  </r>
  <r>
    <x v="653"/>
  </r>
  <r>
    <x v="654"/>
  </r>
  <r>
    <x v="655"/>
  </r>
  <r>
    <x v="656"/>
  </r>
  <r>
    <x v="657"/>
  </r>
  <r>
    <x v="658"/>
  </r>
  <r>
    <x v="3"/>
  </r>
  <r>
    <x v="659"/>
  </r>
  <r>
    <x v="660"/>
  </r>
  <r>
    <x v="442"/>
  </r>
  <r>
    <x v="661"/>
  </r>
  <r>
    <x v="662"/>
  </r>
  <r>
    <x v="663"/>
  </r>
  <r>
    <x v="664"/>
  </r>
  <r>
    <x v="665"/>
  </r>
  <r>
    <x v="666"/>
  </r>
  <r>
    <x v="667"/>
  </r>
  <r>
    <x v="668"/>
  </r>
  <r>
    <x v="669"/>
  </r>
  <r>
    <x v="670"/>
  </r>
  <r>
    <x v="671"/>
  </r>
  <r>
    <x v="672"/>
  </r>
  <r>
    <x v="673"/>
  </r>
  <r>
    <x v="674"/>
  </r>
  <r>
    <x v="675"/>
  </r>
  <r>
    <x v="676"/>
  </r>
  <r>
    <x v="677"/>
  </r>
  <r>
    <x v="678"/>
  </r>
  <r>
    <x v="679"/>
  </r>
  <r>
    <x v="680"/>
  </r>
  <r>
    <x v="681"/>
  </r>
  <r>
    <x v="682"/>
  </r>
  <r>
    <x v="683"/>
  </r>
  <r>
    <x v="684"/>
  </r>
  <r>
    <x v="685"/>
  </r>
  <r>
    <x v="686"/>
  </r>
  <r>
    <x v="687"/>
  </r>
  <r>
    <x v="688"/>
  </r>
  <r>
    <x v="689"/>
  </r>
  <r>
    <x v="690"/>
  </r>
  <r>
    <x v="691"/>
  </r>
  <r>
    <x v="692"/>
  </r>
  <r>
    <x v="693"/>
  </r>
  <r>
    <x v="694"/>
  </r>
  <r>
    <x v="695"/>
  </r>
  <r>
    <x v="696"/>
  </r>
  <r>
    <x v="697"/>
  </r>
  <r>
    <x v="698"/>
  </r>
  <r>
    <x v="699"/>
  </r>
  <r>
    <x v="700"/>
  </r>
  <r>
    <x v="701"/>
  </r>
  <r>
    <x v="702"/>
  </r>
  <r>
    <x v="703"/>
  </r>
  <r>
    <x v="704"/>
  </r>
  <r>
    <x v="705"/>
  </r>
  <r>
    <x v="706"/>
  </r>
  <r>
    <x v="707"/>
  </r>
  <r>
    <x v="708"/>
  </r>
  <r>
    <x v="709"/>
  </r>
  <r>
    <x v="710"/>
  </r>
  <r>
    <x v="711"/>
  </r>
  <r>
    <x v="712"/>
  </r>
  <r>
    <x v="713"/>
  </r>
  <r>
    <x v="714"/>
  </r>
  <r>
    <x v="715"/>
  </r>
  <r>
    <x v="716"/>
  </r>
  <r>
    <x v="717"/>
  </r>
  <r>
    <x v="718"/>
  </r>
  <r>
    <x v="719"/>
  </r>
  <r>
    <x v="720"/>
  </r>
  <r>
    <x v="721"/>
  </r>
  <r>
    <x v="722"/>
  </r>
  <r>
    <x v="723"/>
  </r>
  <r>
    <x v="724"/>
  </r>
  <r>
    <x v="725"/>
  </r>
  <r>
    <x v="726"/>
  </r>
  <r>
    <x v="727"/>
  </r>
  <r>
    <x v="728"/>
  </r>
  <r>
    <x v="729"/>
  </r>
  <r>
    <x v="730"/>
  </r>
  <r>
    <x v="731"/>
  </r>
  <r>
    <x v="732"/>
  </r>
  <r>
    <x v="733"/>
  </r>
  <r>
    <x v="734"/>
  </r>
  <r>
    <x v="735"/>
  </r>
  <r>
    <x v="736"/>
  </r>
  <r>
    <x v="737"/>
  </r>
  <r>
    <x v="738"/>
  </r>
  <r>
    <x v="739"/>
  </r>
  <r>
    <x v="740"/>
  </r>
  <r>
    <x v="741"/>
  </r>
  <r>
    <x v="742"/>
  </r>
  <r>
    <x v="743"/>
  </r>
  <r>
    <x v="380"/>
  </r>
  <r>
    <x v="744"/>
  </r>
  <r>
    <x v="745"/>
  </r>
  <r>
    <x v="746"/>
  </r>
  <r>
    <x v="747"/>
  </r>
  <r>
    <x v="748"/>
  </r>
  <r>
    <x v="749"/>
  </r>
  <r>
    <x v="750"/>
  </r>
  <r>
    <x v="751"/>
  </r>
  <r>
    <x v="752"/>
  </r>
  <r>
    <x v="753"/>
  </r>
  <r>
    <x v="754"/>
  </r>
  <r>
    <x v="755"/>
  </r>
  <r>
    <x v="756"/>
  </r>
  <r>
    <x v="757"/>
  </r>
  <r>
    <x v="758"/>
  </r>
  <r>
    <x v="759"/>
  </r>
  <r>
    <x v="760"/>
  </r>
  <r>
    <x v="761"/>
  </r>
  <r>
    <x v="762"/>
  </r>
  <r>
    <x v="763"/>
  </r>
  <r>
    <x v="764"/>
  </r>
  <r>
    <x v="765"/>
  </r>
  <r>
    <x v="766"/>
  </r>
  <r>
    <x v="767"/>
  </r>
  <r>
    <x v="768"/>
  </r>
  <r>
    <x v="769"/>
  </r>
  <r>
    <x v="770"/>
  </r>
  <r>
    <x v="771"/>
  </r>
  <r>
    <x v="772"/>
  </r>
  <r>
    <x v="773"/>
  </r>
  <r>
    <x v="774"/>
  </r>
  <r>
    <x v="775"/>
  </r>
  <r>
    <x v="776"/>
  </r>
  <r>
    <x v="777"/>
  </r>
  <r>
    <x v="778"/>
  </r>
  <r>
    <x v="42"/>
  </r>
  <r>
    <x v="779"/>
  </r>
  <r>
    <x v="780"/>
  </r>
  <r>
    <x v="781"/>
  </r>
  <r>
    <x v="782"/>
  </r>
  <r>
    <x v="783"/>
  </r>
  <r>
    <x v="784"/>
  </r>
  <r>
    <x v="3"/>
  </r>
  <r>
    <x v="785"/>
  </r>
  <r>
    <x v="786"/>
  </r>
  <r>
    <x v="787"/>
  </r>
  <r>
    <x v="788"/>
  </r>
  <r>
    <x v="789"/>
  </r>
  <r>
    <x v="392"/>
  </r>
  <r>
    <x v="790"/>
  </r>
  <r>
    <x v="791"/>
  </r>
  <r>
    <x v="792"/>
  </r>
  <r>
    <x v="793"/>
  </r>
  <r>
    <x v="794"/>
  </r>
  <r>
    <x v="795"/>
  </r>
  <r>
    <x v="796"/>
  </r>
  <r>
    <x v="797"/>
  </r>
  <r>
    <x v="798"/>
  </r>
  <r>
    <x v="799"/>
  </r>
  <r>
    <x v="800"/>
  </r>
  <r>
    <x v="801"/>
  </r>
  <r>
    <x v="802"/>
  </r>
  <r>
    <x v="803"/>
  </r>
  <r>
    <x v="804"/>
  </r>
  <r>
    <x v="805"/>
  </r>
  <r>
    <x v="806"/>
  </r>
  <r>
    <x v="807"/>
  </r>
  <r>
    <x v="808"/>
  </r>
  <r>
    <x v="809"/>
  </r>
  <r>
    <x v="810"/>
  </r>
  <r>
    <x v="811"/>
  </r>
  <r>
    <x v="812"/>
  </r>
  <r>
    <x v="813"/>
  </r>
  <r>
    <x v="814"/>
  </r>
  <r>
    <x v="815"/>
  </r>
  <r>
    <x v="816"/>
  </r>
  <r>
    <x v="817"/>
  </r>
  <r>
    <x v="818"/>
  </r>
  <r>
    <x v="819"/>
  </r>
  <r>
    <x v="820"/>
  </r>
  <r>
    <x v="821"/>
  </r>
  <r>
    <x v="822"/>
  </r>
  <r>
    <x v="823"/>
  </r>
  <r>
    <x v="824"/>
  </r>
  <r>
    <x v="825"/>
  </r>
  <r>
    <x v="826"/>
  </r>
  <r>
    <x v="827"/>
  </r>
  <r>
    <x v="828"/>
  </r>
  <r>
    <x v="829"/>
  </r>
  <r>
    <x v="830"/>
  </r>
  <r>
    <x v="831"/>
  </r>
  <r>
    <x v="832"/>
  </r>
  <r>
    <x v="833"/>
  </r>
  <r>
    <x v="834"/>
  </r>
  <r>
    <x v="835"/>
  </r>
  <r>
    <x v="836"/>
  </r>
  <r>
    <x v="837"/>
  </r>
  <r>
    <x v="838"/>
  </r>
  <r>
    <x v="839"/>
  </r>
  <r>
    <x v="840"/>
  </r>
  <r>
    <x v="841"/>
  </r>
  <r>
    <x v="842"/>
  </r>
  <r>
    <x v="843"/>
  </r>
  <r>
    <x v="844"/>
  </r>
  <r>
    <x v="845"/>
  </r>
  <r>
    <x v="846"/>
  </r>
  <r>
    <x v="847"/>
  </r>
  <r>
    <x v="848"/>
  </r>
  <r>
    <x v="849"/>
  </r>
  <r>
    <x v="850"/>
  </r>
  <r>
    <x v="851"/>
  </r>
  <r>
    <x v="852"/>
  </r>
  <r>
    <x v="853"/>
  </r>
  <r>
    <x v="854"/>
  </r>
  <r>
    <x v="855"/>
  </r>
  <r>
    <x v="856"/>
  </r>
  <r>
    <x v="857"/>
  </r>
  <r>
    <x v="858"/>
  </r>
  <r>
    <x v="859"/>
  </r>
  <r>
    <x v="860"/>
  </r>
  <r>
    <x v="861"/>
  </r>
  <r>
    <x v="862"/>
  </r>
  <r>
    <x v="863"/>
  </r>
  <r>
    <x v="864"/>
  </r>
  <r>
    <x v="865"/>
  </r>
  <r>
    <x v="866"/>
  </r>
  <r>
    <x v="867"/>
  </r>
  <r>
    <x v="868"/>
  </r>
  <r>
    <x v="869"/>
  </r>
  <r>
    <x v="870"/>
  </r>
  <r>
    <x v="871"/>
  </r>
  <r>
    <x v="872"/>
  </r>
  <r>
    <x v="873"/>
  </r>
  <r>
    <x v="874"/>
  </r>
  <r>
    <x v="875"/>
  </r>
  <r>
    <x v="876"/>
  </r>
  <r>
    <x v="877"/>
  </r>
  <r>
    <x v="878"/>
  </r>
  <r>
    <x v="879"/>
  </r>
  <r>
    <x v="880"/>
  </r>
  <r>
    <x v="881"/>
  </r>
  <r>
    <x v="882"/>
  </r>
  <r>
    <x v="883"/>
  </r>
  <r>
    <x v="884"/>
  </r>
  <r>
    <x v="885"/>
  </r>
  <r>
    <x v="886"/>
  </r>
  <r>
    <x v="887"/>
  </r>
  <r>
    <x v="888"/>
  </r>
  <r>
    <x v="889"/>
  </r>
  <r>
    <x v="890"/>
  </r>
  <r>
    <x v="891"/>
  </r>
  <r>
    <x v="892"/>
  </r>
  <r>
    <x v="893"/>
  </r>
  <r>
    <x v="894"/>
  </r>
  <r>
    <x v="895"/>
  </r>
  <r>
    <x v="896"/>
  </r>
  <r>
    <x v="897"/>
  </r>
  <r>
    <x v="898"/>
  </r>
  <r>
    <x v="899"/>
  </r>
  <r>
    <x v="900"/>
  </r>
  <r>
    <x v="901"/>
  </r>
  <r>
    <x v="902"/>
  </r>
  <r>
    <x v="903"/>
  </r>
  <r>
    <x v="904"/>
  </r>
  <r>
    <x v="905"/>
  </r>
  <r>
    <x v="906"/>
  </r>
  <r>
    <x v="907"/>
  </r>
  <r>
    <x v="908"/>
  </r>
  <r>
    <x v="909"/>
  </r>
  <r>
    <x v="910"/>
  </r>
  <r>
    <x v="911"/>
  </r>
  <r>
    <x v="912"/>
  </r>
  <r>
    <x v="913"/>
  </r>
  <r>
    <x v="914"/>
  </r>
  <r>
    <x v="915"/>
  </r>
  <r>
    <x v="916"/>
  </r>
  <r>
    <x v="917"/>
  </r>
  <r>
    <x v="918"/>
  </r>
  <r>
    <x v="919"/>
  </r>
  <r>
    <x v="920"/>
  </r>
  <r>
    <x v="921"/>
  </r>
  <r>
    <x v="922"/>
  </r>
  <r>
    <x v="923"/>
  </r>
  <r>
    <x v="924"/>
  </r>
  <r>
    <x v="925"/>
  </r>
  <r>
    <x v="926"/>
  </r>
  <r>
    <x v="927"/>
  </r>
  <r>
    <x v="928"/>
  </r>
  <r>
    <x v="607"/>
  </r>
  <r>
    <x v="929"/>
  </r>
  <r>
    <x v="3"/>
  </r>
  <r>
    <x v="14"/>
  </r>
  <r>
    <x v="930"/>
  </r>
  <r>
    <x v="31"/>
  </r>
  <r>
    <x v="32"/>
  </r>
  <r>
    <x v="33"/>
  </r>
  <r>
    <x v="931"/>
  </r>
  <r>
    <x v="932"/>
  </r>
  <r>
    <x v="933"/>
  </r>
  <r>
    <x v="934"/>
  </r>
  <r>
    <x v="935"/>
  </r>
  <r>
    <x v="936"/>
  </r>
  <r>
    <x v="937"/>
  </r>
  <r>
    <x v="938"/>
  </r>
  <r>
    <x v="3"/>
  </r>
  <r>
    <x v="939"/>
  </r>
  <r>
    <x v="940"/>
  </r>
  <r>
    <x v="941"/>
  </r>
  <r>
    <x v="942"/>
  </r>
  <r>
    <x v="943"/>
  </r>
  <r>
    <x v="944"/>
  </r>
  <r>
    <x v="945"/>
  </r>
  <r>
    <x v="946"/>
  </r>
  <r>
    <x v="947"/>
  </r>
  <r>
    <x v="948"/>
  </r>
  <r>
    <x v="949"/>
  </r>
  <r>
    <x v="950"/>
  </r>
  <r>
    <x v="951"/>
  </r>
  <r>
    <x v="952"/>
  </r>
  <r>
    <x v="953"/>
  </r>
  <r>
    <x v="954"/>
  </r>
  <r>
    <x v="955"/>
  </r>
  <r>
    <x v="956"/>
  </r>
  <r>
    <x v="957"/>
  </r>
  <r>
    <x v="958"/>
  </r>
  <r>
    <x v="959"/>
  </r>
  <r>
    <x v="960"/>
  </r>
  <r>
    <x v="961"/>
  </r>
  <r>
    <x v="962"/>
  </r>
  <r>
    <x v="963"/>
  </r>
  <r>
    <x v="964"/>
  </r>
  <r>
    <x v="965"/>
  </r>
  <r>
    <x v="966"/>
  </r>
  <r>
    <x v="967"/>
  </r>
  <r>
    <x v="968"/>
  </r>
  <r>
    <x v="969"/>
  </r>
  <r>
    <x v="970"/>
  </r>
  <r>
    <x v="100"/>
  </r>
  <r>
    <x v="971"/>
  </r>
  <r>
    <x v="972"/>
  </r>
  <r>
    <x v="973"/>
  </r>
  <r>
    <x v="974"/>
  </r>
  <r>
    <x v="975"/>
  </r>
  <r>
    <x v="976"/>
  </r>
  <r>
    <x v="977"/>
  </r>
  <r>
    <x v="978"/>
  </r>
  <r>
    <x v="979"/>
  </r>
  <r>
    <x v="980"/>
  </r>
  <r>
    <x v="981"/>
  </r>
  <r>
    <x v="982"/>
  </r>
  <r>
    <x v="983"/>
  </r>
  <r>
    <x v="984"/>
  </r>
  <r>
    <x v="985"/>
  </r>
  <r>
    <x v="986"/>
  </r>
  <r>
    <x v="987"/>
  </r>
  <r>
    <x v="988"/>
  </r>
  <r>
    <x v="989"/>
  </r>
  <r>
    <x v="990"/>
  </r>
  <r>
    <x v="991"/>
  </r>
  <r>
    <x v="992"/>
  </r>
  <r>
    <x v="993"/>
  </r>
  <r>
    <x v="994"/>
  </r>
  <r>
    <x v="995"/>
  </r>
  <r>
    <x v="996"/>
  </r>
  <r>
    <x v="997"/>
  </r>
  <r>
    <x v="998"/>
  </r>
  <r>
    <x v="999"/>
  </r>
  <r>
    <x v="1000"/>
  </r>
  <r>
    <x v="3"/>
  </r>
  <r>
    <x v="1001"/>
  </r>
  <r>
    <x v="1002"/>
  </r>
  <r>
    <x v="1003"/>
  </r>
  <r>
    <x v="1004"/>
  </r>
  <r>
    <x v="1005"/>
  </r>
  <r>
    <x v="1006"/>
  </r>
  <r>
    <x v="1007"/>
  </r>
  <r>
    <x v="1008"/>
  </r>
  <r>
    <x v="1009"/>
  </r>
  <r>
    <x v="1010"/>
  </r>
  <r>
    <x v="1011"/>
  </r>
  <r>
    <x v="1012"/>
  </r>
  <r>
    <x v="1013"/>
  </r>
  <r>
    <x v="1014"/>
  </r>
  <r>
    <x v="1015"/>
  </r>
  <r>
    <x v="1016"/>
  </r>
  <r>
    <x v="1017"/>
  </r>
  <r>
    <x v="1018"/>
  </r>
  <r>
    <x v="1019"/>
  </r>
  <r>
    <x v="1020"/>
  </r>
  <r>
    <x v="1021"/>
  </r>
  <r>
    <x v="1022"/>
  </r>
  <r>
    <x v="1023"/>
  </r>
  <r>
    <x v="1024"/>
  </r>
  <r>
    <x v="1025"/>
  </r>
  <r>
    <x v="1026"/>
  </r>
  <r>
    <x v="1027"/>
  </r>
  <r>
    <x v="1028"/>
  </r>
  <r>
    <x v="1029"/>
  </r>
  <r>
    <x v="1030"/>
  </r>
  <r>
    <x v="1031"/>
  </r>
  <r>
    <x v="1032"/>
  </r>
  <r>
    <x v="1033"/>
  </r>
  <r>
    <x v="1034"/>
  </r>
  <r>
    <x v="1035"/>
  </r>
  <r>
    <x v="1036"/>
  </r>
  <r>
    <x v="1037"/>
  </r>
  <r>
    <x v="1038"/>
  </r>
  <r>
    <x v="1039"/>
  </r>
  <r>
    <x v="1040"/>
  </r>
  <r>
    <x v="1041"/>
  </r>
  <r>
    <x v="1042"/>
  </r>
  <r>
    <x v="1043"/>
  </r>
  <r>
    <x v="1044"/>
  </r>
  <r>
    <x v="1045"/>
  </r>
  <r>
    <x v="1046"/>
  </r>
  <r>
    <x v="1047"/>
  </r>
  <r>
    <x v="1048"/>
  </r>
  <r>
    <x v="1049"/>
  </r>
  <r>
    <x v="1050"/>
  </r>
  <r>
    <x v="1051"/>
  </r>
  <r>
    <x v="1052"/>
  </r>
  <r>
    <x v="1053"/>
  </r>
  <r>
    <x v="1054"/>
  </r>
  <r>
    <x v="1055"/>
  </r>
  <r>
    <x v="1056"/>
  </r>
  <r>
    <x v="1057"/>
  </r>
  <r>
    <x v="1058"/>
  </r>
  <r>
    <x v="1059"/>
  </r>
  <r>
    <x v="1060"/>
  </r>
  <r>
    <x v="1061"/>
  </r>
  <r>
    <x v="1062"/>
  </r>
  <r>
    <x v="1063"/>
  </r>
  <r>
    <x v="1064"/>
  </r>
  <r>
    <x v="1065"/>
  </r>
  <r>
    <x v="1066"/>
  </r>
  <r>
    <x v="1067"/>
  </r>
  <r>
    <x v="1068"/>
  </r>
  <r>
    <x v="1069"/>
  </r>
  <r>
    <x v="1070"/>
  </r>
  <r>
    <x v="1071"/>
  </r>
  <r>
    <x v="1072"/>
  </r>
  <r>
    <x v="1073"/>
  </r>
  <r>
    <x v="1074"/>
  </r>
  <r>
    <x v="1075"/>
  </r>
  <r>
    <x v="1076"/>
  </r>
  <r>
    <x v="1077"/>
  </r>
  <r>
    <x v="1078"/>
  </r>
  <r>
    <x v="1079"/>
  </r>
  <r>
    <x v="1080"/>
  </r>
  <r>
    <x v="1081"/>
  </r>
  <r>
    <x v="1082"/>
  </r>
  <r>
    <x v="1083"/>
  </r>
  <r>
    <x v="1084"/>
  </r>
  <r>
    <x v="1085"/>
  </r>
  <r>
    <x v="1086"/>
  </r>
  <r>
    <x v="1087"/>
  </r>
  <r>
    <x v="1088"/>
  </r>
  <r>
    <x v="1089"/>
  </r>
  <r>
    <x v="1090"/>
  </r>
  <r>
    <x v="1091"/>
  </r>
  <r>
    <x v="1092"/>
  </r>
  <r>
    <x v="1093"/>
  </r>
  <r>
    <x v="1094"/>
  </r>
  <r>
    <x v="1095"/>
  </r>
  <r>
    <x v="1096"/>
  </r>
  <r>
    <x v="1097"/>
  </r>
  <r>
    <x v="1098"/>
  </r>
  <r>
    <x v="1099"/>
  </r>
  <r>
    <x v="1100"/>
  </r>
  <r>
    <x v="1101"/>
  </r>
  <r>
    <x v="1102"/>
  </r>
  <r>
    <x v="1103"/>
  </r>
  <r>
    <x v="1104"/>
  </r>
  <r>
    <x v="1105"/>
  </r>
  <r>
    <x v="1106"/>
  </r>
  <r>
    <x v="1107"/>
  </r>
  <r>
    <x v="1108"/>
  </r>
  <r>
    <x v="1109"/>
  </r>
  <r>
    <x v="1110"/>
  </r>
  <r>
    <x v="1111"/>
  </r>
  <r>
    <x v="1112"/>
  </r>
  <r>
    <x v="1113"/>
  </r>
  <r>
    <x v="1114"/>
  </r>
  <r>
    <x v="1115"/>
  </r>
  <r>
    <x v="1116"/>
  </r>
  <r>
    <x v="1117"/>
  </r>
  <r>
    <x v="1118"/>
  </r>
  <r>
    <x v="1119"/>
  </r>
  <r>
    <x v="1120"/>
  </r>
  <r>
    <x v="1121"/>
  </r>
  <r>
    <x v="1122"/>
  </r>
  <r>
    <x v="1123"/>
  </r>
  <r>
    <x v="1124"/>
  </r>
  <r>
    <x v="1125"/>
  </r>
  <r>
    <x v="1126"/>
  </r>
  <r>
    <x v="1127"/>
  </r>
  <r>
    <x v="1128"/>
  </r>
  <r>
    <x v="1129"/>
  </r>
  <r>
    <x v="1130"/>
  </r>
  <r>
    <x v="1131"/>
  </r>
  <r>
    <x v="1132"/>
  </r>
  <r>
    <x v="1133"/>
  </r>
  <r>
    <x v="1134"/>
  </r>
  <r>
    <x v="1135"/>
  </r>
  <r>
    <x v="1136"/>
  </r>
  <r>
    <x v="1137"/>
  </r>
  <r>
    <x v="1138"/>
  </r>
  <r>
    <x v="1139"/>
  </r>
  <r>
    <x v="1140"/>
  </r>
  <r>
    <x v="1141"/>
  </r>
  <r>
    <x v="1142"/>
  </r>
  <r>
    <x v="1143"/>
  </r>
  <r>
    <x v="1144"/>
  </r>
  <r>
    <x v="1145"/>
  </r>
  <r>
    <x v="1146"/>
  </r>
  <r>
    <x v="1147"/>
  </r>
  <r>
    <x v="1148"/>
  </r>
  <r>
    <x v="1149"/>
  </r>
  <r>
    <x v="1150"/>
  </r>
  <r>
    <x v="1151"/>
  </r>
  <r>
    <x v="1152"/>
  </r>
  <r>
    <x v="1153"/>
  </r>
  <r>
    <x v="1154"/>
  </r>
  <r>
    <x v="1155"/>
  </r>
  <r>
    <x v="1156"/>
  </r>
  <r>
    <x v="1157"/>
  </r>
  <r>
    <x v="1158"/>
  </r>
  <r>
    <x v="1159"/>
  </r>
  <r>
    <x v="1160"/>
  </r>
  <r>
    <x v="1161"/>
  </r>
  <r>
    <x v="1162"/>
  </r>
  <r>
    <x v="1163"/>
  </r>
  <r>
    <x v="1164"/>
  </r>
  <r>
    <x v="1165"/>
  </r>
  <r>
    <x v="1166"/>
  </r>
  <r>
    <x v="1167"/>
  </r>
  <r>
    <x v="1168"/>
  </r>
  <r>
    <x v="1169"/>
  </r>
  <r>
    <x v="1170"/>
  </r>
  <r>
    <x v="1171"/>
  </r>
  <r>
    <x v="1172"/>
  </r>
  <r>
    <x v="1173"/>
  </r>
  <r>
    <x v="1174"/>
  </r>
  <r>
    <x v="1175"/>
  </r>
  <r>
    <x v="1176"/>
  </r>
  <r>
    <x v="1177"/>
  </r>
  <r>
    <x v="1178"/>
  </r>
  <r>
    <x v="1179"/>
  </r>
  <r>
    <x v="427"/>
  </r>
  <r>
    <x v="1180"/>
  </r>
  <r>
    <x v="1181"/>
  </r>
  <r>
    <x v="1182"/>
  </r>
  <r>
    <x v="1183"/>
  </r>
  <r>
    <x v="1184"/>
  </r>
  <r>
    <x v="1185"/>
  </r>
  <r>
    <x v="1186"/>
  </r>
  <r>
    <x v="1187"/>
  </r>
  <r>
    <x v="1188"/>
  </r>
  <r>
    <x v="1189"/>
  </r>
  <r>
    <x v="1190"/>
  </r>
  <r>
    <x v="1191"/>
  </r>
  <r>
    <x v="1192"/>
  </r>
  <r>
    <x v="1193"/>
  </r>
  <r>
    <x v="1194"/>
  </r>
  <r>
    <x v="1195"/>
  </r>
  <r>
    <x v="1196"/>
  </r>
  <r>
    <x v="1197"/>
  </r>
  <r>
    <x v="1198"/>
  </r>
  <r>
    <x v="1199"/>
  </r>
  <r>
    <x v="1200"/>
  </r>
  <r>
    <x v="1201"/>
  </r>
  <r>
    <x v="1202"/>
  </r>
  <r>
    <x v="1203"/>
  </r>
  <r>
    <x v="1204"/>
  </r>
  <r>
    <x v="1205"/>
  </r>
  <r>
    <x v="1206"/>
  </r>
  <r>
    <x v="1207"/>
  </r>
  <r>
    <x v="1208"/>
  </r>
  <r>
    <x v="1209"/>
  </r>
  <r>
    <x v="1210"/>
  </r>
  <r>
    <x v="1211"/>
  </r>
  <r>
    <x v="1212"/>
  </r>
  <r>
    <x v="1213"/>
  </r>
  <r>
    <x v="1214"/>
  </r>
  <r>
    <x v="1215"/>
  </r>
  <r>
    <x v="1216"/>
  </r>
  <r>
    <x v="1217"/>
  </r>
  <r>
    <x v="1218"/>
  </r>
  <r>
    <x v="1219"/>
  </r>
  <r>
    <x v="1220"/>
  </r>
  <r>
    <x v="1221"/>
  </r>
  <r>
    <x v="1222"/>
  </r>
  <r>
    <x v="1223"/>
  </r>
  <r>
    <x v="1224"/>
  </r>
  <r>
    <x v="1225"/>
  </r>
  <r>
    <x v="1226"/>
  </r>
  <r>
    <x v="1227"/>
  </r>
  <r>
    <x v="1228"/>
  </r>
  <r>
    <x v="1229"/>
  </r>
  <r>
    <x v="1230"/>
  </r>
  <r>
    <x v="1231"/>
  </r>
  <r>
    <x v="1232"/>
  </r>
  <r>
    <x v="1233"/>
  </r>
  <r>
    <x v="1234"/>
  </r>
  <r>
    <x v="1235"/>
  </r>
  <r>
    <x v="1236"/>
  </r>
  <r>
    <x v="1237"/>
  </r>
  <r>
    <x v="1238"/>
  </r>
  <r>
    <x v="1239"/>
  </r>
  <r>
    <x v="1240"/>
  </r>
  <r>
    <x v="1241"/>
  </r>
  <r>
    <x v="1242"/>
  </r>
  <r>
    <x v="1243"/>
  </r>
  <r>
    <x v="1244"/>
  </r>
  <r>
    <x v="1245"/>
  </r>
  <r>
    <x v="1246"/>
  </r>
  <r>
    <x v="1247"/>
  </r>
  <r>
    <x v="1248"/>
  </r>
  <r>
    <x v="1249"/>
  </r>
  <r>
    <x v="1250"/>
  </r>
  <r>
    <x v="1251"/>
  </r>
  <r>
    <x v="1252"/>
  </r>
  <r>
    <x v="1253"/>
  </r>
  <r>
    <x v="1254"/>
  </r>
  <r>
    <x v="1255"/>
  </r>
  <r>
    <x v="1256"/>
  </r>
  <r>
    <x v="1257"/>
  </r>
  <r>
    <x v="1258"/>
  </r>
  <r>
    <x v="1259"/>
  </r>
  <r>
    <x v="1260"/>
  </r>
  <r>
    <x v="1261"/>
  </r>
  <r>
    <x v="1262"/>
  </r>
  <r>
    <x v="1263"/>
  </r>
  <r>
    <x v="1264"/>
  </r>
  <r>
    <x v="1265"/>
  </r>
  <r>
    <x v="1266"/>
  </r>
  <r>
    <x v="1267"/>
  </r>
  <r>
    <x v="1268"/>
  </r>
  <r>
    <x v="1269"/>
  </r>
  <r>
    <x v="1270"/>
  </r>
  <r>
    <x v="1271"/>
  </r>
  <r>
    <x v="1272"/>
  </r>
  <r>
    <x v="1273"/>
  </r>
  <r>
    <x v="1274"/>
  </r>
  <r>
    <x v="1275"/>
  </r>
  <r>
    <x v="1276"/>
  </r>
  <r>
    <x v="1277"/>
  </r>
  <r>
    <x v="1278"/>
  </r>
  <r>
    <x v="1279"/>
  </r>
  <r>
    <x v="1280"/>
  </r>
  <r>
    <x v="1281"/>
  </r>
  <r>
    <x v="1282"/>
  </r>
  <r>
    <x v="1283"/>
  </r>
  <r>
    <x v="1284"/>
  </r>
  <r>
    <x v="1285"/>
  </r>
  <r>
    <x v="1286"/>
  </r>
  <r>
    <x v="1287"/>
  </r>
  <r>
    <x v="1288"/>
  </r>
  <r>
    <x v="1289"/>
  </r>
  <r>
    <x v="1290"/>
  </r>
  <r>
    <x v="1291"/>
  </r>
  <r>
    <x v="1292"/>
  </r>
  <r>
    <x v="1293"/>
  </r>
  <r>
    <x v="1294"/>
  </r>
  <r>
    <x v="1295"/>
  </r>
  <r>
    <x v="1296"/>
  </r>
  <r>
    <x v="1297"/>
  </r>
  <r>
    <x v="1298"/>
  </r>
  <r>
    <x v="1299"/>
  </r>
  <r>
    <x v="1300"/>
  </r>
  <r>
    <x v="1301"/>
  </r>
  <r>
    <x v="1302"/>
  </r>
  <r>
    <x v="1303"/>
  </r>
  <r>
    <x v="1304"/>
  </r>
  <r>
    <x v="1305"/>
  </r>
  <r>
    <x v="1306"/>
  </r>
  <r>
    <x v="1307"/>
  </r>
  <r>
    <x v="1308"/>
  </r>
  <r>
    <x v="1309"/>
  </r>
  <r>
    <x v="1310"/>
  </r>
  <r>
    <x v="1311"/>
  </r>
  <r>
    <x v="1312"/>
  </r>
  <r>
    <x v="1313"/>
  </r>
  <r>
    <x v="1314"/>
  </r>
  <r>
    <x v="1315"/>
  </r>
  <r>
    <x v="1316"/>
  </r>
  <r>
    <x v="1317"/>
  </r>
  <r>
    <x v="1318"/>
  </r>
  <r>
    <x v="1319"/>
  </r>
  <r>
    <x v="1320"/>
  </r>
  <r>
    <x v="1321"/>
  </r>
  <r>
    <x v="1322"/>
  </r>
  <r>
    <x v="1323"/>
  </r>
  <r>
    <x v="1324"/>
  </r>
  <r>
    <x v="1325"/>
  </r>
  <r>
    <x v="1326"/>
  </r>
  <r>
    <x v="1327"/>
  </r>
  <r>
    <x v="1328"/>
  </r>
  <r>
    <x v="1329"/>
  </r>
  <r>
    <x v="1330"/>
  </r>
  <r>
    <x v="1331"/>
  </r>
  <r>
    <x v="1332"/>
  </r>
  <r>
    <x v="1333"/>
  </r>
  <r>
    <x v="1334"/>
  </r>
  <r>
    <x v="1335"/>
  </r>
  <r>
    <x v="1336"/>
  </r>
  <r>
    <x v="1337"/>
  </r>
  <r>
    <x v="1338"/>
  </r>
  <r>
    <x v="1339"/>
  </r>
  <r>
    <x v="1340"/>
  </r>
  <r>
    <x v="1341"/>
  </r>
  <r>
    <x v="1342"/>
  </r>
  <r>
    <x v="1343"/>
  </r>
  <r>
    <x v="1344"/>
  </r>
  <r>
    <x v="1345"/>
  </r>
  <r>
    <x v="1346"/>
  </r>
  <r>
    <x v="1347"/>
  </r>
  <r>
    <x v="1348"/>
  </r>
  <r>
    <x v="1349"/>
  </r>
  <r>
    <x v="1350"/>
  </r>
  <r>
    <x v="1351"/>
  </r>
  <r>
    <x v="1352"/>
  </r>
  <r>
    <x v="1353"/>
  </r>
  <r>
    <x v="1354"/>
  </r>
  <r>
    <x v="1355"/>
  </r>
  <r>
    <x v="1356"/>
  </r>
  <r>
    <x v="1357"/>
  </r>
  <r>
    <x v="1358"/>
  </r>
  <r>
    <x v="1359"/>
  </r>
  <r>
    <x v="1360"/>
  </r>
  <r>
    <x v="1361"/>
  </r>
  <r>
    <x v="1362"/>
  </r>
  <r>
    <x v="1363"/>
  </r>
  <r>
    <x v="1364"/>
  </r>
  <r>
    <x v="1365"/>
  </r>
  <r>
    <x v="1366"/>
  </r>
  <r>
    <x v="1367"/>
  </r>
  <r>
    <x v="1368"/>
  </r>
  <r>
    <x v="1369"/>
  </r>
  <r>
    <x v="1370"/>
  </r>
  <r>
    <x v="1371"/>
  </r>
  <r>
    <x v="1372"/>
  </r>
  <r>
    <x v="1373"/>
  </r>
  <r>
    <x v="1374"/>
  </r>
  <r>
    <x v="1375"/>
  </r>
  <r>
    <x v="1376"/>
  </r>
  <r>
    <x v="1377"/>
  </r>
  <r>
    <x v="1378"/>
  </r>
  <r>
    <x v="1379"/>
  </r>
  <r>
    <x v="1380"/>
  </r>
  <r>
    <x v="1381"/>
  </r>
  <r>
    <x v="1382"/>
  </r>
  <r>
    <x v="1383"/>
  </r>
  <r>
    <x v="1384"/>
  </r>
  <r>
    <x v="1385"/>
  </r>
  <r>
    <x v="1386"/>
  </r>
  <r>
    <x v="1387"/>
  </r>
  <r>
    <x v="1388"/>
  </r>
  <r>
    <x v="1389"/>
  </r>
  <r>
    <x v="1390"/>
  </r>
  <r>
    <x v="1391"/>
  </r>
  <r>
    <x v="1392"/>
  </r>
  <r>
    <x v="1393"/>
  </r>
  <r>
    <x v="1394"/>
  </r>
  <r>
    <x v="1395"/>
  </r>
  <r>
    <x v="1396"/>
  </r>
  <r>
    <x v="1397"/>
  </r>
  <r>
    <x v="1398"/>
  </r>
  <r>
    <x v="1399"/>
  </r>
  <r>
    <x v="1400"/>
  </r>
  <r>
    <x v="1401"/>
  </r>
  <r>
    <x v="3"/>
  </r>
  <r>
    <x v="1402"/>
  </r>
  <r>
    <x v="1403"/>
  </r>
  <r>
    <x v="1404"/>
  </r>
  <r>
    <x v="1405"/>
  </r>
  <r>
    <x v="1406"/>
  </r>
  <r>
    <x v="1407"/>
  </r>
  <r>
    <x v="1408"/>
  </r>
  <r>
    <x v="1409"/>
  </r>
  <r>
    <x v="1410"/>
  </r>
  <r>
    <x v="1411"/>
  </r>
  <r>
    <x v="1412"/>
  </r>
  <r>
    <x v="1413"/>
  </r>
  <r>
    <x v="1414"/>
  </r>
  <r>
    <x v="1415"/>
  </r>
  <r>
    <x v="1416"/>
  </r>
  <r>
    <x v="1417"/>
  </r>
  <r>
    <x v="1418"/>
  </r>
  <r>
    <x v="1419"/>
  </r>
  <r>
    <x v="1420"/>
  </r>
  <r>
    <x v="1421"/>
  </r>
  <r>
    <x v="1422"/>
  </r>
  <r>
    <x v="1423"/>
  </r>
  <r>
    <x v="1424"/>
  </r>
  <r>
    <x v="1425"/>
  </r>
  <r>
    <x v="1426"/>
  </r>
  <r>
    <x v="1427"/>
  </r>
  <r>
    <x v="1428"/>
  </r>
  <r>
    <x v="56"/>
  </r>
  <r>
    <x v="1429"/>
  </r>
  <r>
    <x v="1430"/>
  </r>
  <r>
    <x v="1431"/>
  </r>
  <r>
    <x v="1432"/>
  </r>
  <r>
    <x v="1433"/>
  </r>
  <r>
    <x v="1434"/>
  </r>
  <r>
    <x v="3"/>
  </r>
  <r>
    <x v="1435"/>
  </r>
  <r>
    <x v="1436"/>
  </r>
  <r>
    <x v="1437"/>
  </r>
  <r>
    <x v="1438"/>
  </r>
  <r>
    <x v="1439"/>
  </r>
  <r>
    <x v="1440"/>
  </r>
  <r>
    <x v="1441"/>
  </r>
  <r>
    <x v="1442"/>
  </r>
  <r>
    <x v="1443"/>
  </r>
  <r>
    <x v="1444"/>
  </r>
  <r>
    <x v="1445"/>
  </r>
  <r>
    <x v="1446"/>
  </r>
  <r>
    <x v="1447"/>
  </r>
  <r>
    <x v="3"/>
  </r>
  <r>
    <x v="1448"/>
  </r>
  <r>
    <x v="1449"/>
  </r>
  <r>
    <x v="1450"/>
  </r>
  <r>
    <x v="1451"/>
  </r>
  <r>
    <x v="1452"/>
  </r>
  <r>
    <x v="3"/>
  </r>
  <r>
    <x v="1448"/>
  </r>
  <r>
    <x v="1453"/>
  </r>
  <r>
    <x v="1454"/>
  </r>
  <r>
    <x v="1455"/>
  </r>
  <r>
    <x v="3"/>
  </r>
  <r>
    <x v="1448"/>
  </r>
  <r>
    <x v="1456"/>
  </r>
  <r>
    <x v="1451"/>
  </r>
  <r>
    <x v="1452"/>
  </r>
  <r>
    <x v="3"/>
  </r>
  <r>
    <x v="1448"/>
  </r>
  <r>
    <x v="1457"/>
  </r>
  <r>
    <x v="1458"/>
  </r>
  <r>
    <x v="1459"/>
  </r>
  <r>
    <x v="1451"/>
  </r>
  <r>
    <x v="1452"/>
  </r>
  <r>
    <x v="3"/>
  </r>
  <r>
    <x v="1448"/>
  </r>
  <r>
    <x v="1460"/>
  </r>
  <r>
    <x v="1461"/>
  </r>
  <r>
    <x v="1462"/>
  </r>
  <r>
    <x v="1463"/>
  </r>
  <r>
    <x v="1464"/>
  </r>
  <r>
    <x v="3"/>
  </r>
  <r>
    <x v="1448"/>
  </r>
  <r>
    <x v="1465"/>
  </r>
  <r>
    <x v="1466"/>
  </r>
  <r>
    <x v="1467"/>
  </r>
  <r>
    <x v="1451"/>
  </r>
  <r>
    <x v="1452"/>
  </r>
  <r>
    <x v="1468"/>
  </r>
  <r>
    <x v="3"/>
  </r>
  <r>
    <x v="1435"/>
  </r>
  <r>
    <x v="1436"/>
  </r>
  <r>
    <x v="1437"/>
  </r>
  <r>
    <x v="1438"/>
  </r>
  <r>
    <x v="1439"/>
  </r>
  <r>
    <x v="1440"/>
  </r>
  <r>
    <x v="1441"/>
  </r>
  <r>
    <x v="1442"/>
  </r>
  <r>
    <x v="1443"/>
  </r>
  <r>
    <x v="1444"/>
  </r>
  <r>
    <x v="1445"/>
  </r>
  <r>
    <x v="1446"/>
  </r>
  <r>
    <x v="1447"/>
  </r>
  <r>
    <x v="3"/>
  </r>
  <r>
    <x v="1448"/>
  </r>
  <r>
    <x v="1449"/>
  </r>
  <r>
    <x v="1450"/>
  </r>
  <r>
    <x v="1451"/>
  </r>
  <r>
    <x v="1469"/>
  </r>
  <r>
    <x v="3"/>
  </r>
  <r>
    <x v="1448"/>
  </r>
  <r>
    <x v="1453"/>
  </r>
  <r>
    <x v="1454"/>
  </r>
  <r>
    <x v="1470"/>
  </r>
  <r>
    <x v="3"/>
  </r>
  <r>
    <x v="1448"/>
  </r>
  <r>
    <x v="1456"/>
  </r>
  <r>
    <x v="1451"/>
  </r>
  <r>
    <x v="1469"/>
  </r>
  <r>
    <x v="3"/>
  </r>
  <r>
    <x v="1448"/>
  </r>
  <r>
    <x v="1457"/>
  </r>
  <r>
    <x v="1458"/>
  </r>
  <r>
    <x v="1459"/>
  </r>
  <r>
    <x v="1451"/>
  </r>
  <r>
    <x v="1469"/>
  </r>
  <r>
    <x v="3"/>
  </r>
  <r>
    <x v="1448"/>
  </r>
  <r>
    <x v="1460"/>
  </r>
  <r>
    <x v="1461"/>
  </r>
  <r>
    <x v="1462"/>
  </r>
  <r>
    <x v="1463"/>
  </r>
  <r>
    <x v="1471"/>
  </r>
  <r>
    <x v="3"/>
  </r>
  <r>
    <x v="1448"/>
  </r>
  <r>
    <x v="1465"/>
  </r>
  <r>
    <x v="1472"/>
  </r>
  <r>
    <x v="1467"/>
  </r>
  <r>
    <x v="1451"/>
  </r>
  <r>
    <x v="1469"/>
  </r>
  <r>
    <x v="1468"/>
  </r>
  <r>
    <x v="3"/>
  </r>
  <r>
    <x v="1448"/>
  </r>
  <r>
    <x v="1473"/>
  </r>
  <r>
    <x v="1474"/>
  </r>
  <r>
    <x v="1475"/>
  </r>
  <r>
    <x v="1476"/>
  </r>
  <r>
    <x v="1477"/>
  </r>
  <r>
    <x v="3"/>
  </r>
  <r>
    <x v="1478"/>
  </r>
  <r>
    <x v="1479"/>
  </r>
  <r>
    <x v="1480"/>
  </r>
  <r>
    <x v="1481"/>
  </r>
  <r>
    <x v="1482"/>
  </r>
  <r>
    <x v="1483"/>
  </r>
  <r>
    <x v="1484"/>
  </r>
  <r>
    <x v="1485"/>
  </r>
  <r>
    <x v="1486"/>
  </r>
  <r>
    <x v="1487"/>
  </r>
  <r>
    <x v="1488"/>
  </r>
  <r>
    <x v="1489"/>
  </r>
  <r>
    <x v="1490"/>
  </r>
  <r>
    <x v="1491"/>
  </r>
  <r>
    <x v="1492"/>
  </r>
  <r>
    <x v="1493"/>
  </r>
  <r>
    <x v="1494"/>
  </r>
  <r>
    <x v="1495"/>
  </r>
  <r>
    <x v="1496"/>
  </r>
  <r>
    <x v="1497"/>
  </r>
  <r>
    <x v="1498"/>
  </r>
  <r>
    <x v="1499"/>
  </r>
  <r>
    <x v="1500"/>
  </r>
  <r>
    <x v="1501"/>
  </r>
  <r>
    <x v="1502"/>
  </r>
  <r>
    <x v="1503"/>
  </r>
  <r>
    <x v="1504"/>
  </r>
  <r>
    <x v="1505"/>
  </r>
  <r>
    <x v="1506"/>
  </r>
  <r>
    <x v="1507"/>
  </r>
  <r>
    <x v="1508"/>
  </r>
  <r>
    <x v="3"/>
  </r>
  <r>
    <x v="1478"/>
  </r>
  <r>
    <x v="1509"/>
  </r>
  <r>
    <x v="1510"/>
  </r>
  <r>
    <x v="1511"/>
  </r>
  <r>
    <x v="3"/>
  </r>
  <r>
    <x v="1448"/>
  </r>
  <r>
    <x v="1473"/>
  </r>
  <r>
    <x v="1484"/>
  </r>
  <r>
    <x v="1512"/>
  </r>
  <r>
    <x v="1513"/>
  </r>
  <r>
    <x v="3"/>
  </r>
  <r>
    <x v="1448"/>
  </r>
  <r>
    <x v="1473"/>
  </r>
  <r>
    <x v="1514"/>
  </r>
  <r>
    <x v="1515"/>
  </r>
  <r>
    <x v="1516"/>
  </r>
  <r>
    <x v="3"/>
  </r>
  <r>
    <x v="1448"/>
  </r>
  <r>
    <x v="1473"/>
  </r>
  <r>
    <x v="1514"/>
  </r>
  <r>
    <x v="1515"/>
  </r>
  <r>
    <x v="1516"/>
  </r>
  <r>
    <x v="3"/>
  </r>
  <r>
    <x v="1448"/>
  </r>
  <r>
    <x v="1517"/>
  </r>
  <r>
    <x v="1518"/>
  </r>
  <r>
    <x v="1519"/>
  </r>
  <r>
    <x v="1520"/>
  </r>
  <r>
    <x v="1521"/>
  </r>
  <r>
    <x v="1522"/>
  </r>
  <r>
    <x v="1523"/>
  </r>
  <r>
    <x v="1524"/>
  </r>
  <r>
    <x v="1525"/>
  </r>
  <r>
    <x v="1526"/>
  </r>
  <r>
    <x v="1527"/>
  </r>
  <r>
    <x v="1528"/>
  </r>
  <r>
    <x v="1529"/>
  </r>
  <r>
    <x v="1530"/>
  </r>
  <r>
    <x v="1531"/>
  </r>
  <r>
    <x v="1532"/>
  </r>
  <r>
    <x v="1533"/>
  </r>
  <r>
    <x v="1534"/>
  </r>
  <r>
    <x v="1535"/>
  </r>
  <r>
    <x v="1536"/>
  </r>
  <r>
    <x v="1537"/>
  </r>
  <r>
    <x v="1538"/>
  </r>
  <r>
    <x v="1539"/>
  </r>
  <r>
    <x v="1540"/>
  </r>
  <r>
    <x v="1541"/>
  </r>
  <r>
    <x v="1542"/>
  </r>
  <r>
    <x v="1543"/>
  </r>
  <r>
    <x v="1544"/>
  </r>
  <r>
    <x v="1545"/>
  </r>
  <r>
    <x v="1546"/>
  </r>
  <r>
    <x v="1547"/>
  </r>
  <r>
    <x v="1548"/>
  </r>
  <r>
    <x v="1549"/>
  </r>
  <r>
    <x v="1550"/>
  </r>
  <r>
    <x v="3"/>
  </r>
  <r>
    <x v="14"/>
  </r>
  <r>
    <x v="1551"/>
  </r>
  <r>
    <x v="1552"/>
  </r>
  <r>
    <x v="31"/>
  </r>
  <r>
    <x v="32"/>
  </r>
  <r>
    <x v="33"/>
  </r>
  <r>
    <x v="100"/>
  </r>
  <r>
    <x v="936"/>
  </r>
  <r>
    <x v="937"/>
  </r>
  <r>
    <x v="938"/>
  </r>
  <r>
    <x v="3"/>
  </r>
  <r>
    <x v="14"/>
  </r>
  <r>
    <x v="31"/>
  </r>
  <r>
    <x v="32"/>
  </r>
  <r>
    <x v="1553"/>
  </r>
  <r>
    <x v="3"/>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406"/>
  </r>
  <r>
    <x v="1554"/>
  </r>
  <r>
    <x v="453"/>
  </r>
  <r>
    <x v="1555"/>
  </r>
  <r>
    <x v="450"/>
  </r>
  <r>
    <x v="431"/>
  </r>
  <r>
    <x v="426"/>
  </r>
  <r>
    <x v="405"/>
  </r>
  <r>
    <x v="430"/>
  </r>
  <r>
    <x v="378"/>
  </r>
  <r>
    <x v="379"/>
  </r>
  <r>
    <x v="380"/>
  </r>
  <r>
    <x v="381"/>
  </r>
  <r>
    <x v="382"/>
  </r>
  <r>
    <x v="383"/>
  </r>
  <r>
    <x v="384"/>
  </r>
  <r>
    <x v="385"/>
  </r>
  <r>
    <x v="386"/>
  </r>
  <r>
    <x v="387"/>
  </r>
  <r>
    <x v="388"/>
  </r>
  <r>
    <x v="389"/>
  </r>
  <r>
    <x v="390"/>
  </r>
  <r>
    <x v="391"/>
  </r>
  <r>
    <x v="392"/>
  </r>
  <r>
    <x v="393"/>
  </r>
  <r>
    <x v="394"/>
  </r>
  <r>
    <x v="395"/>
  </r>
  <r>
    <x v="396"/>
  </r>
  <r>
    <x v="397"/>
  </r>
  <r>
    <x v="398"/>
  </r>
  <r>
    <x v="399"/>
  </r>
  <r>
    <x v="4"/>
  </r>
  <r>
    <x v="5"/>
  </r>
  <r>
    <x v="6"/>
  </r>
  <r>
    <x v="7"/>
  </r>
  <r>
    <x v="8"/>
  </r>
  <r>
    <x v="9"/>
  </r>
  <r>
    <x v="10"/>
  </r>
  <r>
    <x v="11"/>
  </r>
  <r>
    <x v="12"/>
  </r>
  <r>
    <x v="13"/>
  </r>
  <r>
    <x v="402"/>
  </r>
  <r>
    <x v="403"/>
  </r>
  <r>
    <x v="404"/>
  </r>
  <r>
    <x v="407"/>
  </r>
  <r>
    <x v="408"/>
  </r>
  <r>
    <x v="409"/>
  </r>
  <r>
    <x v="410"/>
  </r>
  <r>
    <x v="411"/>
  </r>
  <r>
    <x v="412"/>
  </r>
  <r>
    <x v="413"/>
  </r>
  <r>
    <x v="414"/>
  </r>
  <r>
    <x v="415"/>
  </r>
  <r>
    <x v="416"/>
  </r>
  <r>
    <x v="417"/>
  </r>
  <r>
    <x v="418"/>
  </r>
  <r>
    <x v="419"/>
  </r>
  <r>
    <x v="420"/>
  </r>
  <r>
    <x v="421"/>
  </r>
  <r>
    <x v="422"/>
  </r>
  <r>
    <x v="423"/>
  </r>
  <r>
    <x v="424"/>
  </r>
  <r>
    <x v="425"/>
  </r>
  <r>
    <x v="427"/>
  </r>
  <r>
    <x v="428"/>
  </r>
  <r>
    <x v="429"/>
  </r>
  <r>
    <x v="432"/>
  </r>
  <r>
    <x v="433"/>
  </r>
  <r>
    <x v="434"/>
  </r>
  <r>
    <x v="435"/>
  </r>
  <r>
    <x v="437"/>
  </r>
  <r>
    <x v="438"/>
  </r>
  <r>
    <x v="439"/>
  </r>
  <r>
    <x v="440"/>
  </r>
  <r>
    <x v="442"/>
  </r>
  <r>
    <x v="443"/>
  </r>
  <r>
    <x v="444"/>
  </r>
  <r>
    <x v="445"/>
  </r>
  <r>
    <x v="446"/>
  </r>
  <r>
    <x v="448"/>
  </r>
  <r>
    <x v="449"/>
  </r>
  <r>
    <x v="451"/>
  </r>
  <r>
    <x v="452"/>
  </r>
  <r>
    <x v="454"/>
  </r>
  <r>
    <x v="455"/>
  </r>
  <r>
    <x v="456"/>
  </r>
  <r>
    <x v="457"/>
  </r>
  <r>
    <x v="458"/>
  </r>
  <r>
    <x v="222"/>
  </r>
  <r>
    <x v="459"/>
  </r>
  <r>
    <x v="460"/>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4"/>
  </r>
  <r>
    <x v="555"/>
  </r>
  <r>
    <x v="556"/>
  </r>
  <r>
    <x v="557"/>
  </r>
  <r>
    <x v="558"/>
  </r>
  <r>
    <x v="559"/>
  </r>
  <r>
    <x v="560"/>
  </r>
  <r>
    <x v="561"/>
  </r>
  <r>
    <x v="562"/>
  </r>
  <r>
    <x v="563"/>
  </r>
  <r>
    <x v="564"/>
  </r>
  <r>
    <x v="565"/>
  </r>
  <r>
    <x v="474"/>
  </r>
  <r>
    <x v="566"/>
  </r>
  <r>
    <x v="475"/>
  </r>
  <r>
    <x v="479"/>
  </r>
  <r>
    <x v="567"/>
  </r>
  <r>
    <x v="480"/>
  </r>
  <r>
    <x v="484"/>
  </r>
  <r>
    <x v="568"/>
  </r>
  <r>
    <x v="485"/>
  </r>
  <r>
    <x v="489"/>
  </r>
  <r>
    <x v="569"/>
  </r>
  <r>
    <x v="490"/>
  </r>
  <r>
    <x v="494"/>
  </r>
  <r>
    <x v="570"/>
  </r>
  <r>
    <x v="495"/>
  </r>
  <r>
    <x v="499"/>
  </r>
  <r>
    <x v="571"/>
  </r>
  <r>
    <x v="500"/>
  </r>
  <r>
    <x v="504"/>
  </r>
  <r>
    <x v="572"/>
  </r>
  <r>
    <x v="505"/>
  </r>
  <r>
    <x v="509"/>
  </r>
  <r>
    <x v="573"/>
  </r>
  <r>
    <x v="510"/>
  </r>
  <r>
    <x v="574"/>
  </r>
  <r>
    <x v="575"/>
  </r>
  <r>
    <x v="576"/>
  </r>
  <r>
    <x v="577"/>
  </r>
  <r>
    <x v="578"/>
  </r>
  <r>
    <x v="579"/>
  </r>
  <r>
    <x v="580"/>
  </r>
  <r>
    <x v="581"/>
  </r>
  <r>
    <x v="582"/>
  </r>
  <r>
    <x v="583"/>
  </r>
  <r>
    <x v="584"/>
  </r>
  <r>
    <x v="585"/>
  </r>
  <r>
    <x v="586"/>
  </r>
  <r>
    <x v="587"/>
  </r>
  <r>
    <x v="588"/>
  </r>
  <r>
    <x v="589"/>
  </r>
  <r>
    <x v="590"/>
  </r>
  <r>
    <x v="591"/>
  </r>
  <r>
    <x v="592"/>
  </r>
  <r>
    <x v="593"/>
  </r>
  <r>
    <x v="594"/>
  </r>
  <r>
    <x v="595"/>
  </r>
  <r>
    <x v="596"/>
  </r>
  <r>
    <x v="597"/>
  </r>
  <r>
    <x v="598"/>
  </r>
  <r>
    <x v="599"/>
  </r>
  <r>
    <x v="600"/>
  </r>
  <r>
    <x v="601"/>
  </r>
  <r>
    <x v="602"/>
  </r>
  <r>
    <x v="603"/>
  </r>
  <r>
    <x v="604"/>
  </r>
  <r>
    <x v="605"/>
  </r>
  <r>
    <x v="606"/>
  </r>
  <r>
    <x v="461"/>
  </r>
  <r>
    <x v="441"/>
  </r>
  <r>
    <x v="436"/>
  </r>
  <r>
    <x v="463"/>
  </r>
  <r>
    <x v="462"/>
  </r>
  <r>
    <x v="377"/>
  </r>
  <r>
    <x v="3"/>
  </r>
  <r>
    <x v="401"/>
  </r>
  <r>
    <x v="400"/>
  </r>
  <r>
    <x v="447"/>
  </r>
  <r>
    <x v="100"/>
  </r>
  <r>
    <x v="1556"/>
  </r>
  <r>
    <x v="1557"/>
  </r>
  <r>
    <x v="1558"/>
  </r>
  <r>
    <x v="1559"/>
  </r>
  <r>
    <x v="1560"/>
  </r>
  <r>
    <x v="1561"/>
  </r>
  <r>
    <x v="1562"/>
  </r>
  <r>
    <x v="1563"/>
  </r>
  <r>
    <x v="1564"/>
  </r>
  <r>
    <x v="3"/>
  </r>
  <r>
    <x v="1565"/>
  </r>
  <r>
    <x v="1566"/>
  </r>
  <r>
    <x v="1003"/>
  </r>
  <r>
    <x v="1005"/>
  </r>
  <r>
    <x v="1006"/>
  </r>
  <r>
    <x v="1013"/>
  </r>
  <r>
    <x v="1567"/>
  </r>
  <r>
    <x v="1015"/>
  </r>
  <r>
    <x v="1016"/>
  </r>
  <r>
    <x v="1017"/>
  </r>
  <r>
    <x v="1020"/>
  </r>
  <r>
    <x v="1021"/>
  </r>
  <r>
    <x v="1022"/>
  </r>
  <r>
    <x v="1568"/>
  </r>
  <r>
    <x v="1569"/>
  </r>
  <r>
    <x v="1570"/>
  </r>
  <r>
    <x v="1571"/>
  </r>
  <r>
    <x v="1572"/>
  </r>
  <r>
    <x v="1573"/>
  </r>
  <r>
    <x v="1574"/>
  </r>
  <r>
    <x v="1575"/>
  </r>
  <r>
    <x v="1576"/>
  </r>
  <r>
    <x v="1577"/>
  </r>
  <r>
    <x v="1578"/>
  </r>
  <r>
    <x v="1579"/>
  </r>
  <r>
    <x v="1580"/>
  </r>
  <r>
    <x v="1581"/>
  </r>
  <r>
    <x v="1582"/>
  </r>
  <r>
    <x v="1583"/>
  </r>
  <r>
    <x v="1584"/>
  </r>
  <r>
    <x v="1585"/>
  </r>
  <r>
    <x v="1586"/>
  </r>
  <r>
    <x v="1587"/>
  </r>
  <r>
    <x v="1588"/>
  </r>
  <r>
    <x v="1589"/>
  </r>
  <r>
    <x v="1047"/>
  </r>
  <r>
    <x v="1590"/>
  </r>
  <r>
    <x v="1591"/>
  </r>
  <r>
    <x v="1592"/>
  </r>
  <r>
    <x v="1593"/>
  </r>
  <r>
    <x v="1594"/>
  </r>
  <r>
    <x v="1595"/>
  </r>
  <r>
    <x v="1596"/>
  </r>
  <r>
    <x v="1597"/>
  </r>
  <r>
    <x v="1598"/>
  </r>
  <r>
    <x v="1599"/>
  </r>
  <r>
    <x v="1600"/>
  </r>
  <r>
    <x v="1601"/>
  </r>
  <r>
    <x v="1602"/>
  </r>
  <r>
    <x v="1603"/>
  </r>
  <r>
    <x v="1604"/>
  </r>
  <r>
    <x v="1605"/>
  </r>
  <r>
    <x v="1606"/>
  </r>
  <r>
    <x v="1607"/>
  </r>
  <r>
    <x v="1608"/>
  </r>
  <r>
    <x v="1609"/>
  </r>
  <r>
    <x v="1610"/>
  </r>
  <r>
    <x v="1611"/>
  </r>
  <r>
    <x v="1612"/>
  </r>
  <r>
    <x v="1613"/>
  </r>
  <r>
    <x v="1614"/>
  </r>
  <r>
    <x v="1615"/>
  </r>
  <r>
    <x v="1616"/>
  </r>
  <r>
    <x v="1617"/>
  </r>
  <r>
    <x v="1618"/>
  </r>
  <r>
    <x v="1619"/>
  </r>
  <r>
    <x v="1081"/>
  </r>
  <r>
    <x v="1620"/>
  </r>
  <r>
    <x v="1621"/>
  </r>
  <r>
    <x v="1622"/>
  </r>
  <r>
    <x v="1623"/>
  </r>
  <r>
    <x v="1624"/>
  </r>
  <r>
    <x v="1625"/>
  </r>
  <r>
    <x v="1626"/>
  </r>
  <r>
    <x v="1627"/>
  </r>
  <r>
    <x v="1628"/>
  </r>
  <r>
    <x v="1629"/>
  </r>
  <r>
    <x v="1630"/>
  </r>
  <r>
    <x v="1631"/>
  </r>
  <r>
    <x v="1632"/>
  </r>
  <r>
    <x v="1633"/>
  </r>
  <r>
    <x v="1634"/>
  </r>
  <r>
    <x v="1635"/>
  </r>
  <r>
    <x v="1636"/>
  </r>
  <r>
    <x v="1637"/>
  </r>
  <r>
    <x v="1638"/>
  </r>
  <r>
    <x v="1639"/>
  </r>
  <r>
    <x v="1640"/>
  </r>
  <r>
    <x v="1641"/>
  </r>
  <r>
    <x v="1642"/>
  </r>
  <r>
    <x v="1109"/>
  </r>
  <r>
    <x v="1111"/>
  </r>
  <r>
    <x v="1643"/>
  </r>
  <r>
    <x v="1644"/>
  </r>
  <r>
    <x v="1645"/>
  </r>
  <r>
    <x v="1646"/>
  </r>
  <r>
    <x v="1119"/>
  </r>
  <r>
    <x v="1134"/>
  </r>
  <r>
    <x v="1135"/>
  </r>
  <r>
    <x v="1136"/>
  </r>
  <r>
    <x v="1137"/>
  </r>
  <r>
    <x v="1647"/>
  </r>
  <r>
    <x v="1648"/>
  </r>
  <r>
    <x v="1649"/>
  </r>
  <r>
    <x v="1650"/>
  </r>
  <r>
    <x v="1651"/>
  </r>
  <r>
    <x v="1144"/>
  </r>
  <r>
    <x v="1146"/>
  </r>
  <r>
    <x v="1147"/>
  </r>
  <r>
    <x v="1148"/>
  </r>
  <r>
    <x v="1652"/>
  </r>
  <r>
    <x v="1653"/>
  </r>
  <r>
    <x v="1654"/>
  </r>
  <r>
    <x v="1655"/>
  </r>
  <r>
    <x v="1656"/>
  </r>
  <r>
    <x v="1657"/>
  </r>
  <r>
    <x v="1658"/>
  </r>
  <r>
    <x v="1659"/>
  </r>
  <r>
    <x v="1660"/>
  </r>
  <r>
    <x v="1661"/>
  </r>
  <r>
    <x v="1159"/>
  </r>
  <r>
    <x v="1160"/>
  </r>
  <r>
    <x v="1161"/>
  </r>
  <r>
    <x v="1662"/>
  </r>
  <r>
    <x v="1663"/>
  </r>
  <r>
    <x v="1168"/>
  </r>
  <r>
    <x v="1169"/>
  </r>
  <r>
    <x v="1664"/>
  </r>
  <r>
    <x v="1665"/>
  </r>
  <r>
    <x v="1666"/>
  </r>
  <r>
    <x v="1667"/>
  </r>
  <r>
    <x v="1668"/>
  </r>
  <r>
    <x v="1669"/>
  </r>
  <r>
    <x v="1670"/>
  </r>
  <r>
    <x v="1671"/>
  </r>
  <r>
    <x v="1672"/>
  </r>
  <r>
    <x v="1179"/>
  </r>
  <r>
    <x v="427"/>
  </r>
  <r>
    <x v="1182"/>
  </r>
  <r>
    <x v="1183"/>
  </r>
  <r>
    <x v="1184"/>
  </r>
  <r>
    <x v="1185"/>
  </r>
  <r>
    <x v="1188"/>
  </r>
  <r>
    <x v="1195"/>
  </r>
  <r>
    <x v="1196"/>
  </r>
  <r>
    <x v="1197"/>
  </r>
  <r>
    <x v="1198"/>
  </r>
  <r>
    <x v="1673"/>
  </r>
  <r>
    <x v="1674"/>
  </r>
  <r>
    <x v="1205"/>
  </r>
  <r>
    <x v="1210"/>
  </r>
  <r>
    <x v="1675"/>
  </r>
  <r>
    <x v="1676"/>
  </r>
  <r>
    <x v="1677"/>
  </r>
  <r>
    <x v="1678"/>
  </r>
  <r>
    <x v="1679"/>
  </r>
  <r>
    <x v="1680"/>
  </r>
  <r>
    <x v="1681"/>
  </r>
  <r>
    <x v="1226"/>
  </r>
  <r>
    <x v="1682"/>
  </r>
  <r>
    <x v="1683"/>
  </r>
  <r>
    <x v="1684"/>
  </r>
  <r>
    <x v="1233"/>
  </r>
  <r>
    <x v="1685"/>
  </r>
  <r>
    <x v="1686"/>
  </r>
  <r>
    <x v="1687"/>
  </r>
  <r>
    <x v="1688"/>
  </r>
  <r>
    <x v="1689"/>
  </r>
  <r>
    <x v="1690"/>
  </r>
  <r>
    <x v="1691"/>
  </r>
  <r>
    <x v="1692"/>
  </r>
  <r>
    <x v="1247"/>
  </r>
  <r>
    <x v="1693"/>
  </r>
  <r>
    <x v="1694"/>
  </r>
  <r>
    <x v="1695"/>
  </r>
  <r>
    <x v="1696"/>
  </r>
  <r>
    <x v="1697"/>
  </r>
  <r>
    <x v="1698"/>
  </r>
  <r>
    <x v="1254"/>
  </r>
  <r>
    <x v="1699"/>
  </r>
  <r>
    <x v="1700"/>
  </r>
  <r>
    <x v="1701"/>
  </r>
  <r>
    <x v="1702"/>
  </r>
  <r>
    <x v="1703"/>
  </r>
  <r>
    <x v="1704"/>
  </r>
  <r>
    <x v="1705"/>
  </r>
  <r>
    <x v="1706"/>
  </r>
  <r>
    <x v="1707"/>
  </r>
  <r>
    <x v="1708"/>
  </r>
  <r>
    <x v="1269"/>
  </r>
  <r>
    <x v="1709"/>
  </r>
  <r>
    <x v="1710"/>
  </r>
  <r>
    <x v="1711"/>
  </r>
  <r>
    <x v="1712"/>
  </r>
  <r>
    <x v="1713"/>
  </r>
  <r>
    <x v="1714"/>
  </r>
  <r>
    <x v="1715"/>
  </r>
  <r>
    <x v="1716"/>
  </r>
  <r>
    <x v="1717"/>
  </r>
  <r>
    <x v="1718"/>
  </r>
  <r>
    <x v="1719"/>
  </r>
  <r>
    <x v="1720"/>
  </r>
  <r>
    <x v="1721"/>
  </r>
  <r>
    <x v="1722"/>
  </r>
  <r>
    <x v="1723"/>
  </r>
  <r>
    <x v="1724"/>
  </r>
  <r>
    <x v="1725"/>
  </r>
  <r>
    <x v="1726"/>
  </r>
  <r>
    <x v="1727"/>
  </r>
  <r>
    <x v="1728"/>
  </r>
  <r>
    <x v="1729"/>
  </r>
  <r>
    <x v="1730"/>
  </r>
  <r>
    <x v="1731"/>
  </r>
  <r>
    <x v="1732"/>
  </r>
  <r>
    <x v="1733"/>
  </r>
  <r>
    <x v="1734"/>
  </r>
  <r>
    <x v="1315"/>
  </r>
  <r>
    <x v="430"/>
  </r>
  <r>
    <x v="1735"/>
  </r>
  <r>
    <x v="1736"/>
  </r>
  <r>
    <x v="1737"/>
  </r>
  <r>
    <x v="1738"/>
  </r>
  <r>
    <x v="1739"/>
  </r>
  <r>
    <x v="1740"/>
  </r>
  <r>
    <x v="1741"/>
  </r>
  <r>
    <x v="1742"/>
  </r>
  <r>
    <x v="1743"/>
  </r>
  <r>
    <x v="1744"/>
  </r>
  <r>
    <x v="1745"/>
  </r>
  <r>
    <x v="1746"/>
  </r>
  <r>
    <x v="1747"/>
  </r>
  <r>
    <x v="1748"/>
  </r>
  <r>
    <x v="1749"/>
  </r>
  <r>
    <x v="1750"/>
  </r>
  <r>
    <x v="1751"/>
  </r>
  <r>
    <x v="1752"/>
  </r>
  <r>
    <x v="1753"/>
  </r>
  <r>
    <x v="1754"/>
  </r>
  <r>
    <x v="1755"/>
  </r>
  <r>
    <x v="1756"/>
  </r>
  <r>
    <x v="1757"/>
  </r>
  <r>
    <x v="1758"/>
  </r>
  <r>
    <x v="450"/>
  </r>
  <r>
    <x v="1759"/>
  </r>
  <r>
    <x v="1760"/>
  </r>
  <r>
    <x v="1761"/>
  </r>
  <r>
    <x v="611"/>
  </r>
  <r>
    <x v="1"/>
  </r>
  <r>
    <x v="3"/>
  </r>
  <r>
    <x v="442"/>
  </r>
  <r>
    <x v="443"/>
  </r>
  <r>
    <x v="437"/>
  </r>
  <r>
    <x v="438"/>
  </r>
  <r>
    <x v="1762"/>
  </r>
  <r>
    <x v="1763"/>
  </r>
  <r>
    <x v="1764"/>
  </r>
  <r>
    <x v="1765"/>
  </r>
  <r>
    <x v="440"/>
  </r>
  <r>
    <x v="445"/>
  </r>
  <r>
    <x v="1766"/>
  </r>
  <r>
    <x v="1767"/>
  </r>
  <r>
    <x v="1768"/>
  </r>
  <r>
    <x v="1769"/>
  </r>
  <r>
    <x v="1770"/>
  </r>
  <r>
    <x v="1771"/>
  </r>
  <r>
    <x v="1772"/>
  </r>
  <r>
    <x v="1773"/>
  </r>
  <r>
    <x v="1774"/>
  </r>
  <r>
    <x v="425"/>
  </r>
  <r>
    <x v="456"/>
  </r>
  <r>
    <x v="392"/>
  </r>
  <r>
    <x v="1775"/>
  </r>
  <r>
    <x v="1776"/>
  </r>
  <r>
    <x v="1777"/>
  </r>
  <r>
    <x v="1778"/>
  </r>
  <r>
    <x v="1779"/>
  </r>
  <r>
    <x v="1780"/>
  </r>
  <r>
    <x v="1781"/>
  </r>
  <r>
    <x v="1782"/>
  </r>
  <r>
    <x v="1783"/>
  </r>
  <r>
    <x v="1784"/>
  </r>
  <r>
    <x v="1785"/>
  </r>
  <r>
    <x v="1786"/>
  </r>
  <r>
    <x v="1787"/>
  </r>
  <r>
    <x v="1788"/>
  </r>
  <r>
    <x v="1789"/>
  </r>
  <r>
    <x v="1790"/>
  </r>
  <r>
    <x v="1791"/>
  </r>
  <r>
    <x v="1792"/>
  </r>
  <r>
    <x v="1793"/>
  </r>
  <r>
    <x v="441"/>
  </r>
  <r>
    <x v="433"/>
  </r>
  <r>
    <x v="434"/>
  </r>
  <r>
    <x v="435"/>
  </r>
  <r>
    <x v="439"/>
  </r>
  <r>
    <x v="377"/>
  </r>
  <r>
    <x v="431"/>
  </r>
  <r>
    <x v="1794"/>
  </r>
  <r>
    <x v="1795"/>
  </r>
  <r>
    <x v="1796"/>
  </r>
  <r>
    <x v="31"/>
  </r>
  <r>
    <x v="32"/>
  </r>
  <r>
    <x v="75"/>
  </r>
  <r>
    <x v="38"/>
  </r>
  <r>
    <x v="31"/>
  </r>
  <r>
    <x v="1797"/>
  </r>
  <r>
    <x v="32"/>
  </r>
  <r>
    <x v="100"/>
  </r>
  <r>
    <x v="3"/>
  </r>
  <r>
    <x v="100"/>
  </r>
  <r>
    <x v="1797"/>
  </r>
  <r>
    <x v="31"/>
  </r>
  <r>
    <x v="32"/>
  </r>
  <r>
    <x v="3"/>
  </r>
  <r>
    <x v="406"/>
  </r>
  <r>
    <x v="1554"/>
  </r>
  <r>
    <x v="453"/>
  </r>
  <r>
    <x v="1555"/>
  </r>
  <r>
    <x v="450"/>
  </r>
  <r>
    <x v="431"/>
  </r>
  <r>
    <x v="426"/>
  </r>
  <r>
    <x v="405"/>
  </r>
  <r>
    <x v="430"/>
  </r>
  <r>
    <x v="378"/>
  </r>
  <r>
    <x v="379"/>
  </r>
  <r>
    <x v="380"/>
  </r>
  <r>
    <x v="381"/>
  </r>
  <r>
    <x v="382"/>
  </r>
  <r>
    <x v="383"/>
  </r>
  <r>
    <x v="384"/>
  </r>
  <r>
    <x v="385"/>
  </r>
  <r>
    <x v="386"/>
  </r>
  <r>
    <x v="387"/>
  </r>
  <r>
    <x v="388"/>
  </r>
  <r>
    <x v="389"/>
  </r>
  <r>
    <x v="390"/>
  </r>
  <r>
    <x v="391"/>
  </r>
  <r>
    <x v="392"/>
  </r>
  <r>
    <x v="393"/>
  </r>
  <r>
    <x v="394"/>
  </r>
  <r>
    <x v="395"/>
  </r>
  <r>
    <x v="396"/>
  </r>
  <r>
    <x v="397"/>
  </r>
  <r>
    <x v="398"/>
  </r>
  <r>
    <x v="399"/>
  </r>
  <r>
    <x v="4"/>
  </r>
  <r>
    <x v="5"/>
  </r>
  <r>
    <x v="6"/>
  </r>
  <r>
    <x v="7"/>
  </r>
  <r>
    <x v="8"/>
  </r>
  <r>
    <x v="9"/>
  </r>
  <r>
    <x v="10"/>
  </r>
  <r>
    <x v="11"/>
  </r>
  <r>
    <x v="12"/>
  </r>
  <r>
    <x v="13"/>
  </r>
  <r>
    <x v="402"/>
  </r>
  <r>
    <x v="403"/>
  </r>
  <r>
    <x v="404"/>
  </r>
  <r>
    <x v="407"/>
  </r>
  <r>
    <x v="408"/>
  </r>
  <r>
    <x v="409"/>
  </r>
  <r>
    <x v="410"/>
  </r>
  <r>
    <x v="411"/>
  </r>
  <r>
    <x v="412"/>
  </r>
  <r>
    <x v="413"/>
  </r>
  <r>
    <x v="414"/>
  </r>
  <r>
    <x v="415"/>
  </r>
  <r>
    <x v="416"/>
  </r>
  <r>
    <x v="417"/>
  </r>
  <r>
    <x v="418"/>
  </r>
  <r>
    <x v="419"/>
  </r>
  <r>
    <x v="420"/>
  </r>
  <r>
    <x v="421"/>
  </r>
  <r>
    <x v="422"/>
  </r>
  <r>
    <x v="423"/>
  </r>
  <r>
    <x v="424"/>
  </r>
  <r>
    <x v="425"/>
  </r>
  <r>
    <x v="427"/>
  </r>
  <r>
    <x v="428"/>
  </r>
  <r>
    <x v="429"/>
  </r>
  <r>
    <x v="432"/>
  </r>
  <r>
    <x v="433"/>
  </r>
  <r>
    <x v="434"/>
  </r>
  <r>
    <x v="435"/>
  </r>
  <r>
    <x v="437"/>
  </r>
  <r>
    <x v="438"/>
  </r>
  <r>
    <x v="439"/>
  </r>
  <r>
    <x v="440"/>
  </r>
  <r>
    <x v="442"/>
  </r>
  <r>
    <x v="443"/>
  </r>
  <r>
    <x v="444"/>
  </r>
  <r>
    <x v="445"/>
  </r>
  <r>
    <x v="446"/>
  </r>
  <r>
    <x v="448"/>
  </r>
  <r>
    <x v="449"/>
  </r>
  <r>
    <x v="451"/>
  </r>
  <r>
    <x v="452"/>
  </r>
  <r>
    <x v="454"/>
  </r>
  <r>
    <x v="455"/>
  </r>
  <r>
    <x v="456"/>
  </r>
  <r>
    <x v="457"/>
  </r>
  <r>
    <x v="458"/>
  </r>
  <r>
    <x v="222"/>
  </r>
  <r>
    <x v="459"/>
  </r>
  <r>
    <x v="460"/>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4"/>
  </r>
  <r>
    <x v="555"/>
  </r>
  <r>
    <x v="556"/>
  </r>
  <r>
    <x v="557"/>
  </r>
  <r>
    <x v="558"/>
  </r>
  <r>
    <x v="559"/>
  </r>
  <r>
    <x v="560"/>
  </r>
  <r>
    <x v="561"/>
  </r>
  <r>
    <x v="562"/>
  </r>
  <r>
    <x v="563"/>
  </r>
  <r>
    <x v="564"/>
  </r>
  <r>
    <x v="565"/>
  </r>
  <r>
    <x v="474"/>
  </r>
  <r>
    <x v="566"/>
  </r>
  <r>
    <x v="475"/>
  </r>
  <r>
    <x v="479"/>
  </r>
  <r>
    <x v="567"/>
  </r>
  <r>
    <x v="480"/>
  </r>
  <r>
    <x v="484"/>
  </r>
  <r>
    <x v="568"/>
  </r>
  <r>
    <x v="485"/>
  </r>
  <r>
    <x v="489"/>
  </r>
  <r>
    <x v="569"/>
  </r>
  <r>
    <x v="490"/>
  </r>
  <r>
    <x v="494"/>
  </r>
  <r>
    <x v="570"/>
  </r>
  <r>
    <x v="495"/>
  </r>
  <r>
    <x v="499"/>
  </r>
  <r>
    <x v="571"/>
  </r>
  <r>
    <x v="500"/>
  </r>
  <r>
    <x v="504"/>
  </r>
  <r>
    <x v="572"/>
  </r>
  <r>
    <x v="505"/>
  </r>
  <r>
    <x v="509"/>
  </r>
  <r>
    <x v="573"/>
  </r>
  <r>
    <x v="510"/>
  </r>
  <r>
    <x v="574"/>
  </r>
  <r>
    <x v="575"/>
  </r>
  <r>
    <x v="576"/>
  </r>
  <r>
    <x v="577"/>
  </r>
  <r>
    <x v="578"/>
  </r>
  <r>
    <x v="579"/>
  </r>
  <r>
    <x v="580"/>
  </r>
  <r>
    <x v="581"/>
  </r>
  <r>
    <x v="582"/>
  </r>
  <r>
    <x v="583"/>
  </r>
  <r>
    <x v="584"/>
  </r>
  <r>
    <x v="585"/>
  </r>
  <r>
    <x v="586"/>
  </r>
  <r>
    <x v="587"/>
  </r>
  <r>
    <x v="588"/>
  </r>
  <r>
    <x v="589"/>
  </r>
  <r>
    <x v="590"/>
  </r>
  <r>
    <x v="591"/>
  </r>
  <r>
    <x v="592"/>
  </r>
  <r>
    <x v="593"/>
  </r>
  <r>
    <x v="594"/>
  </r>
  <r>
    <x v="595"/>
  </r>
  <r>
    <x v="596"/>
  </r>
  <r>
    <x v="597"/>
  </r>
  <r>
    <x v="598"/>
  </r>
  <r>
    <x v="599"/>
  </r>
  <r>
    <x v="600"/>
  </r>
  <r>
    <x v="601"/>
  </r>
  <r>
    <x v="602"/>
  </r>
  <r>
    <x v="603"/>
  </r>
  <r>
    <x v="604"/>
  </r>
  <r>
    <x v="605"/>
  </r>
  <r>
    <x v="606"/>
  </r>
  <r>
    <x v="461"/>
  </r>
  <r>
    <x v="441"/>
  </r>
  <r>
    <x v="436"/>
  </r>
  <r>
    <x v="463"/>
  </r>
  <r>
    <x v="462"/>
  </r>
  <r>
    <x v="377"/>
  </r>
  <r>
    <x v="3"/>
  </r>
  <r>
    <x v="401"/>
  </r>
  <r>
    <x v="400"/>
  </r>
  <r>
    <x v="447"/>
  </r>
  <r>
    <x v="1798"/>
  </r>
  <r>
    <x v="1799"/>
  </r>
  <r>
    <x v="610"/>
  </r>
  <r>
    <x v="1800"/>
  </r>
  <r>
    <x v="1801"/>
  </r>
  <r>
    <x v="1802"/>
  </r>
  <r>
    <x v="1803"/>
  </r>
  <r>
    <x v="1804"/>
  </r>
  <r>
    <x v="1805"/>
  </r>
  <r>
    <x v="1806"/>
  </r>
  <r>
    <x v="1807"/>
  </r>
  <r>
    <x v="1808"/>
  </r>
  <r>
    <x v="1809"/>
  </r>
  <r>
    <x v="1810"/>
  </r>
  <r>
    <x v="1487"/>
  </r>
  <r>
    <x v="1811"/>
  </r>
  <r>
    <x v="1490"/>
  </r>
  <r>
    <x v="1812"/>
  </r>
  <r>
    <x v="1813"/>
  </r>
  <r>
    <x v="1814"/>
  </r>
  <r>
    <x v="1815"/>
  </r>
  <r>
    <x v="1816"/>
  </r>
  <r>
    <x v="1817"/>
  </r>
  <r>
    <x v="1818"/>
  </r>
  <r>
    <x v="1819"/>
  </r>
  <r>
    <x v="1820"/>
  </r>
  <r>
    <x v="1821"/>
  </r>
  <r>
    <x v="611"/>
  </r>
  <r>
    <x v="1822"/>
  </r>
  <r>
    <x v="1823"/>
  </r>
  <r>
    <x v="1824"/>
  </r>
  <r>
    <x v="1825"/>
  </r>
  <r>
    <x v="1798"/>
  </r>
  <r>
    <x v="1799"/>
  </r>
  <r>
    <x v="610"/>
  </r>
  <r>
    <x v="1800"/>
  </r>
  <r>
    <x v="1826"/>
  </r>
  <r>
    <x v="1827"/>
  </r>
  <r>
    <x v="1828"/>
  </r>
  <r>
    <x v="1829"/>
  </r>
  <r>
    <x v="1830"/>
  </r>
  <r>
    <x v="1831"/>
  </r>
  <r>
    <x v="1801"/>
  </r>
  <r>
    <x v="1802"/>
  </r>
  <r>
    <x v="1832"/>
  </r>
  <r>
    <x v="1803"/>
  </r>
  <r>
    <x v="1804"/>
  </r>
  <r>
    <x v="1805"/>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19"/>
  </r>
  <r>
    <x v="1820"/>
  </r>
  <r>
    <x v="1821"/>
  </r>
  <r>
    <x v="611"/>
  </r>
  <r>
    <x v="1822"/>
  </r>
  <r>
    <x v="1823"/>
  </r>
  <r>
    <x v="1824"/>
  </r>
  <r>
    <x v="1880"/>
  </r>
  <r>
    <x v="1881"/>
  </r>
  <r>
    <x v="1882"/>
  </r>
  <r>
    <x v="1883"/>
  </r>
  <r>
    <x v="1884"/>
  </r>
  <r>
    <x v="1798"/>
  </r>
  <r>
    <x v="1799"/>
  </r>
  <r>
    <x v="1885"/>
  </r>
  <r>
    <x v="1886"/>
  </r>
  <r>
    <x v="1887"/>
  </r>
  <r>
    <x v="1888"/>
  </r>
  <r>
    <x v="1889"/>
  </r>
  <r>
    <x v="1890"/>
  </r>
  <r>
    <x v="1891"/>
  </r>
  <r>
    <x v="1892"/>
  </r>
  <r>
    <x v="1893"/>
  </r>
  <r>
    <x v="1894"/>
  </r>
  <r>
    <x v="1895"/>
  </r>
  <r>
    <x v="1896"/>
  </r>
  <r>
    <x v="1897"/>
  </r>
  <r>
    <x v="1898"/>
  </r>
  <r>
    <x v="1899"/>
  </r>
  <r>
    <x v="1900"/>
  </r>
  <r>
    <x v="1901"/>
  </r>
  <r>
    <x v="610"/>
  </r>
  <r>
    <x v="1800"/>
  </r>
  <r>
    <x v="1827"/>
  </r>
  <r>
    <x v="1828"/>
  </r>
  <r>
    <x v="1829"/>
  </r>
  <r>
    <x v="1830"/>
  </r>
  <r>
    <x v="1831"/>
  </r>
  <r>
    <x v="1801"/>
  </r>
  <r>
    <x v="1802"/>
  </r>
  <r>
    <x v="1902"/>
  </r>
  <r>
    <x v="1903"/>
  </r>
  <r>
    <x v="1904"/>
  </r>
  <r>
    <x v="1905"/>
  </r>
  <r>
    <x v="1906"/>
  </r>
  <r>
    <x v="1907"/>
  </r>
  <r>
    <x v="1908"/>
  </r>
  <r>
    <x v="1909"/>
  </r>
  <r>
    <x v="1910"/>
  </r>
  <r>
    <x v="1911"/>
  </r>
  <r>
    <x v="1912"/>
  </r>
  <r>
    <x v="1913"/>
  </r>
  <r>
    <x v="1914"/>
  </r>
  <r>
    <x v="1915"/>
  </r>
  <r>
    <x v="1916"/>
  </r>
  <r>
    <x v="1917"/>
  </r>
  <r>
    <x v="1803"/>
  </r>
  <r>
    <x v="1804"/>
  </r>
  <r>
    <x v="1805"/>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19"/>
  </r>
  <r>
    <x v="1820"/>
  </r>
  <r>
    <x v="1821"/>
  </r>
  <r>
    <x v="611"/>
  </r>
  <r>
    <x v="1822"/>
  </r>
  <r>
    <x v="1823"/>
  </r>
  <r>
    <x v="1824"/>
  </r>
  <r>
    <x v="1880"/>
  </r>
  <r>
    <x v="1881"/>
  </r>
  <r>
    <x v="1882"/>
  </r>
  <r>
    <x v="1883"/>
  </r>
  <r>
    <x v="1884"/>
  </r>
  <r>
    <x v="1798"/>
  </r>
  <r>
    <x v="1799"/>
  </r>
  <r>
    <x v="610"/>
  </r>
  <r>
    <x v="1800"/>
  </r>
  <r>
    <x v="1827"/>
  </r>
  <r>
    <x v="1828"/>
  </r>
  <r>
    <x v="1829"/>
  </r>
  <r>
    <x v="1830"/>
  </r>
  <r>
    <x v="1831"/>
  </r>
  <r>
    <x v="1801"/>
  </r>
  <r>
    <x v="1802"/>
  </r>
  <r>
    <x v="1832"/>
  </r>
  <r>
    <x v="1803"/>
  </r>
  <r>
    <x v="1804"/>
  </r>
  <r>
    <x v="1805"/>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19"/>
  </r>
  <r>
    <x v="1820"/>
  </r>
  <r>
    <x v="1821"/>
  </r>
  <r>
    <x v="611"/>
  </r>
  <r>
    <x v="1822"/>
  </r>
  <r>
    <x v="1823"/>
  </r>
  <r>
    <x v="1824"/>
  </r>
  <r>
    <x v="1880"/>
  </r>
  <r>
    <x v="1881"/>
  </r>
  <r>
    <x v="1882"/>
  </r>
  <r>
    <x v="1883"/>
  </r>
  <r>
    <x v="1884"/>
  </r>
  <r>
    <x v="1798"/>
  </r>
  <r>
    <x v="1799"/>
  </r>
  <r>
    <x v="1885"/>
  </r>
  <r>
    <x v="1886"/>
  </r>
  <r>
    <x v="1887"/>
  </r>
  <r>
    <x v="1888"/>
  </r>
  <r>
    <x v="1889"/>
  </r>
  <r>
    <x v="1890"/>
  </r>
  <r>
    <x v="1891"/>
  </r>
  <r>
    <x v="1892"/>
  </r>
  <r>
    <x v="1893"/>
  </r>
  <r>
    <x v="1894"/>
  </r>
  <r>
    <x v="1895"/>
  </r>
  <r>
    <x v="1896"/>
  </r>
  <r>
    <x v="1897"/>
  </r>
  <r>
    <x v="1898"/>
  </r>
  <r>
    <x v="1899"/>
  </r>
  <r>
    <x v="1900"/>
  </r>
  <r>
    <x v="1901"/>
  </r>
  <r>
    <x v="610"/>
  </r>
  <r>
    <x v="1800"/>
  </r>
  <r>
    <x v="1827"/>
  </r>
  <r>
    <x v="1828"/>
  </r>
  <r>
    <x v="1829"/>
  </r>
  <r>
    <x v="1830"/>
  </r>
  <r>
    <x v="1831"/>
  </r>
  <r>
    <x v="1801"/>
  </r>
  <r>
    <x v="1802"/>
  </r>
  <r>
    <x v="1902"/>
  </r>
  <r>
    <x v="1903"/>
  </r>
  <r>
    <x v="1904"/>
  </r>
  <r>
    <x v="1905"/>
  </r>
  <r>
    <x v="1906"/>
  </r>
  <r>
    <x v="1907"/>
  </r>
  <r>
    <x v="1908"/>
  </r>
  <r>
    <x v="1909"/>
  </r>
  <r>
    <x v="1910"/>
  </r>
  <r>
    <x v="1911"/>
  </r>
  <r>
    <x v="1912"/>
  </r>
  <r>
    <x v="1913"/>
  </r>
  <r>
    <x v="1914"/>
  </r>
  <r>
    <x v="1915"/>
  </r>
  <r>
    <x v="1916"/>
  </r>
  <r>
    <x v="1917"/>
  </r>
  <r>
    <x v="1803"/>
  </r>
  <r>
    <x v="1804"/>
  </r>
  <r>
    <x v="1805"/>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19"/>
  </r>
  <r>
    <x v="1820"/>
  </r>
  <r>
    <x v="1821"/>
  </r>
  <r>
    <x v="611"/>
  </r>
  <r>
    <x v="1822"/>
  </r>
  <r>
    <x v="1823"/>
  </r>
  <r>
    <x v="1824"/>
  </r>
  <r>
    <x v="1880"/>
  </r>
  <r>
    <x v="1881"/>
  </r>
  <r>
    <x v="1882"/>
  </r>
  <r>
    <x v="1883"/>
  </r>
  <r>
    <x v="1884"/>
  </r>
  <r>
    <x v="1407"/>
  </r>
  <r>
    <x v="1918"/>
  </r>
  <r>
    <x v="1919"/>
  </r>
  <r>
    <x v="1920"/>
  </r>
  <r>
    <x v="1921"/>
  </r>
  <r>
    <x v="38"/>
  </r>
  <r>
    <x v="1922"/>
  </r>
  <r>
    <x v="1923"/>
  </r>
  <r>
    <x v="1924"/>
  </r>
  <r>
    <x v="1925"/>
  </r>
  <r>
    <x v="1926"/>
  </r>
  <r>
    <x v="1927"/>
  </r>
  <r>
    <x v="1928"/>
  </r>
  <r>
    <x v="1929"/>
  </r>
  <r>
    <x v="1930"/>
  </r>
  <r>
    <x v="1931"/>
  </r>
  <r>
    <x v="1932"/>
  </r>
  <r>
    <x v="1933"/>
  </r>
  <r>
    <x v="1934"/>
  </r>
  <r>
    <x v="1935"/>
  </r>
  <r>
    <x v="1936"/>
  </r>
  <r>
    <x v="1937"/>
  </r>
  <r>
    <x v="1938"/>
  </r>
  <r>
    <x v="1939"/>
  </r>
  <r>
    <x v="1940"/>
  </r>
  <r>
    <x v="1941"/>
  </r>
  <r>
    <x v="1942"/>
  </r>
  <r>
    <x v="1943"/>
  </r>
  <r>
    <x v="1944"/>
  </r>
  <r>
    <x v="1945"/>
  </r>
  <r>
    <x v="38"/>
  </r>
  <r>
    <x v="1946"/>
  </r>
  <r>
    <x v="1947"/>
  </r>
  <r>
    <x v="1948"/>
  </r>
  <r>
    <x v="1949"/>
  </r>
  <r>
    <x v="1950"/>
  </r>
  <r>
    <x v="1951"/>
  </r>
  <r>
    <x v="1952"/>
  </r>
  <r>
    <x v="1953"/>
  </r>
  <r>
    <x v="1954"/>
  </r>
  <r>
    <x v="1955"/>
  </r>
  <r>
    <x v="1956"/>
  </r>
  <r>
    <x v="1957"/>
  </r>
  <r>
    <x v="1958"/>
  </r>
  <r>
    <x v="1959"/>
  </r>
  <r>
    <x v="1960"/>
  </r>
  <r>
    <x v="1961"/>
  </r>
  <r>
    <x v="1962"/>
  </r>
  <r>
    <x v="1963"/>
  </r>
  <r>
    <x v="1964"/>
  </r>
  <r>
    <x v="1965"/>
  </r>
  <r>
    <x v="1493"/>
  </r>
  <r>
    <x v="1966"/>
  </r>
  <r>
    <x v="1503"/>
  </r>
  <r>
    <x v="1967"/>
  </r>
  <r>
    <x v="1968"/>
  </r>
  <r>
    <x v="1438"/>
  </r>
  <r>
    <x v="1969"/>
  </r>
  <r>
    <x v="1970"/>
  </r>
  <r>
    <x v="1971"/>
  </r>
  <r>
    <x v="1972"/>
  </r>
  <r>
    <x v="1973"/>
  </r>
  <r>
    <x v="3"/>
  </r>
  <r>
    <x v="597"/>
  </r>
  <r>
    <x v="603"/>
  </r>
  <r>
    <x v="1974"/>
  </r>
  <r>
    <x v="1975"/>
  </r>
  <r>
    <x v="599"/>
  </r>
  <r>
    <x v="1976"/>
  </r>
  <r>
    <x v="1977"/>
  </r>
  <r>
    <x v="600"/>
  </r>
  <r>
    <x v="1978"/>
  </r>
  <r>
    <x v="1979"/>
  </r>
  <r>
    <x v="467"/>
  </r>
  <r>
    <x v="1980"/>
  </r>
  <r>
    <x v="1981"/>
  </r>
  <r>
    <x v="598"/>
  </r>
  <r>
    <x v="1982"/>
  </r>
  <r>
    <x v="1983"/>
  </r>
  <r>
    <x v="1984"/>
  </r>
  <r>
    <x v="1985"/>
  </r>
  <r>
    <x v="1986"/>
  </r>
  <r>
    <x v="601"/>
  </r>
  <r>
    <x v="595"/>
  </r>
  <r>
    <x v="1987"/>
  </r>
  <r>
    <x v="602"/>
  </r>
  <r>
    <x v="596"/>
  </r>
  <r>
    <x v="1988"/>
  </r>
  <r>
    <x v="1989"/>
  </r>
  <r>
    <x v="1990"/>
  </r>
  <r>
    <x v="1991"/>
  </r>
  <r>
    <x v="1992"/>
  </r>
  <r>
    <x v="1993"/>
  </r>
  <r>
    <x v="1994"/>
  </r>
  <r>
    <x v="1995"/>
  </r>
  <r>
    <x v="396"/>
  </r>
  <r>
    <x v="398"/>
  </r>
  <r>
    <x v="397"/>
  </r>
  <r>
    <x v="399"/>
  </r>
  <r>
    <x v="1996"/>
  </r>
  <r>
    <x v="1997"/>
  </r>
  <r>
    <x v="1998"/>
  </r>
  <r>
    <x v="1999"/>
  </r>
  <r>
    <x v="2000"/>
  </r>
  <r>
    <x v="2001"/>
  </r>
  <r>
    <x v="2002"/>
  </r>
  <r>
    <x v="2003"/>
  </r>
  <r>
    <x v="2004"/>
  </r>
  <r>
    <x v="2005"/>
  </r>
  <r>
    <x v="2006"/>
  </r>
  <r>
    <x v="2007"/>
  </r>
  <r>
    <x v="2008"/>
  </r>
  <r>
    <x v="2009"/>
  </r>
  <r>
    <x v="2010"/>
  </r>
  <r>
    <x v="2011"/>
  </r>
  <r>
    <x v="2012"/>
  </r>
  <r>
    <x v="400"/>
  </r>
  <r>
    <x v="401"/>
  </r>
  <r>
    <x v="2013"/>
  </r>
  <r>
    <x v="2014"/>
  </r>
  <r>
    <x v="580"/>
  </r>
  <r>
    <x v="583"/>
  </r>
  <r>
    <x v="586"/>
  </r>
  <r>
    <x v="589"/>
  </r>
  <r>
    <x v="592"/>
  </r>
  <r>
    <x v="604"/>
  </r>
  <r>
    <x v="581"/>
  </r>
  <r>
    <x v="584"/>
  </r>
  <r>
    <x v="587"/>
  </r>
  <r>
    <x v="590"/>
  </r>
  <r>
    <x v="593"/>
  </r>
  <r>
    <x v="605"/>
  </r>
  <r>
    <x v="582"/>
  </r>
  <r>
    <x v="585"/>
  </r>
  <r>
    <x v="588"/>
  </r>
  <r>
    <x v="591"/>
  </r>
  <r>
    <x v="594"/>
  </r>
  <r>
    <x v="606"/>
  </r>
  <r>
    <x v="468"/>
  </r>
  <r>
    <x v="469"/>
  </r>
  <r>
    <x v="474"/>
  </r>
  <r>
    <x v="479"/>
  </r>
  <r>
    <x v="484"/>
  </r>
  <r>
    <x v="489"/>
  </r>
  <r>
    <x v="494"/>
  </r>
  <r>
    <x v="499"/>
  </r>
  <r>
    <x v="504"/>
  </r>
  <r>
    <x v="509"/>
  </r>
  <r>
    <x v="514"/>
  </r>
  <r>
    <x v="470"/>
  </r>
  <r>
    <x v="475"/>
  </r>
  <r>
    <x v="480"/>
  </r>
  <r>
    <x v="485"/>
  </r>
  <r>
    <x v="490"/>
  </r>
  <r>
    <x v="495"/>
  </r>
  <r>
    <x v="500"/>
  </r>
  <r>
    <x v="505"/>
  </r>
  <r>
    <x v="510"/>
  </r>
  <r>
    <x v="515"/>
  </r>
  <r>
    <x v="471"/>
  </r>
  <r>
    <x v="476"/>
  </r>
  <r>
    <x v="481"/>
  </r>
  <r>
    <x v="486"/>
  </r>
  <r>
    <x v="491"/>
  </r>
  <r>
    <x v="496"/>
  </r>
  <r>
    <x v="501"/>
  </r>
  <r>
    <x v="506"/>
  </r>
  <r>
    <x v="511"/>
  </r>
  <r>
    <x v="516"/>
  </r>
  <r>
    <x v="472"/>
  </r>
  <r>
    <x v="477"/>
  </r>
  <r>
    <x v="482"/>
  </r>
  <r>
    <x v="487"/>
  </r>
  <r>
    <x v="492"/>
  </r>
  <r>
    <x v="497"/>
  </r>
  <r>
    <x v="502"/>
  </r>
  <r>
    <x v="507"/>
  </r>
  <r>
    <x v="512"/>
  </r>
  <r>
    <x v="517"/>
  </r>
  <r>
    <x v="473"/>
  </r>
  <r>
    <x v="478"/>
  </r>
  <r>
    <x v="483"/>
  </r>
  <r>
    <x v="488"/>
  </r>
  <r>
    <x v="493"/>
  </r>
  <r>
    <x v="498"/>
  </r>
  <r>
    <x v="503"/>
  </r>
  <r>
    <x v="508"/>
  </r>
  <r>
    <x v="513"/>
  </r>
  <r>
    <x v="518"/>
  </r>
  <r>
    <x v="519"/>
  </r>
  <r>
    <x v="524"/>
  </r>
  <r>
    <x v="529"/>
  </r>
  <r>
    <x v="534"/>
  </r>
  <r>
    <x v="539"/>
  </r>
  <r>
    <x v="544"/>
  </r>
  <r>
    <x v="549"/>
  </r>
  <r>
    <x v="554"/>
  </r>
  <r>
    <x v="559"/>
  </r>
  <r>
    <x v="523"/>
  </r>
  <r>
    <x v="528"/>
  </r>
  <r>
    <x v="533"/>
  </r>
  <r>
    <x v="538"/>
  </r>
  <r>
    <x v="543"/>
  </r>
  <r>
    <x v="548"/>
  </r>
  <r>
    <x v="553"/>
  </r>
  <r>
    <x v="558"/>
  </r>
  <r>
    <x v="563"/>
  </r>
  <r>
    <x v="521"/>
  </r>
  <r>
    <x v="526"/>
  </r>
  <r>
    <x v="531"/>
  </r>
  <r>
    <x v="536"/>
  </r>
  <r>
    <x v="541"/>
  </r>
  <r>
    <x v="546"/>
  </r>
  <r>
    <x v="551"/>
  </r>
  <r>
    <x v="556"/>
  </r>
  <r>
    <x v="561"/>
  </r>
  <r>
    <x v="522"/>
  </r>
  <r>
    <x v="527"/>
  </r>
  <r>
    <x v="532"/>
  </r>
  <r>
    <x v="537"/>
  </r>
  <r>
    <x v="542"/>
  </r>
  <r>
    <x v="547"/>
  </r>
  <r>
    <x v="552"/>
  </r>
  <r>
    <x v="557"/>
  </r>
  <r>
    <x v="562"/>
  </r>
  <r>
    <x v="520"/>
  </r>
  <r>
    <x v="525"/>
  </r>
  <r>
    <x v="530"/>
  </r>
  <r>
    <x v="535"/>
  </r>
  <r>
    <x v="540"/>
  </r>
  <r>
    <x v="545"/>
  </r>
  <r>
    <x v="550"/>
  </r>
  <r>
    <x v="555"/>
  </r>
  <r>
    <x v="560"/>
  </r>
  <r>
    <x v="564"/>
  </r>
  <r>
    <x v="474"/>
  </r>
  <r>
    <x v="479"/>
  </r>
  <r>
    <x v="484"/>
  </r>
  <r>
    <x v="489"/>
  </r>
  <r>
    <x v="494"/>
  </r>
  <r>
    <x v="499"/>
  </r>
  <r>
    <x v="504"/>
  </r>
  <r>
    <x v="509"/>
  </r>
  <r>
    <x v="565"/>
  </r>
  <r>
    <x v="566"/>
  </r>
  <r>
    <x v="567"/>
  </r>
  <r>
    <x v="568"/>
  </r>
  <r>
    <x v="569"/>
  </r>
  <r>
    <x v="570"/>
  </r>
  <r>
    <x v="571"/>
  </r>
  <r>
    <x v="572"/>
  </r>
  <r>
    <x v="573"/>
  </r>
  <r>
    <x v="2015"/>
  </r>
  <r>
    <x v="475"/>
  </r>
  <r>
    <x v="480"/>
  </r>
  <r>
    <x v="485"/>
  </r>
  <r>
    <x v="490"/>
  </r>
  <r>
    <x v="495"/>
  </r>
  <r>
    <x v="500"/>
  </r>
  <r>
    <x v="505"/>
  </r>
  <r>
    <x v="510"/>
  </r>
  <r>
    <x v="38"/>
  </r>
  <r>
    <x v="2016"/>
  </r>
  <r>
    <x v="574"/>
  </r>
  <r>
    <x v="575"/>
  </r>
  <r>
    <x v="576"/>
  </r>
  <r>
    <x v="577"/>
  </r>
  <r>
    <x v="578"/>
  </r>
  <r>
    <x v="579"/>
  </r>
  <r>
    <x v="2017"/>
  </r>
  <r>
    <x v="464"/>
  </r>
  <r>
    <x v="465"/>
  </r>
  <r>
    <x v="466"/>
  </r>
  <r>
    <x v="2018"/>
  </r>
  <r>
    <x v="2019"/>
  </r>
  <r>
    <x v="2020"/>
  </r>
  <r>
    <x v="2021"/>
  </r>
  <r>
    <x v="2022"/>
  </r>
  <r>
    <x v="2023"/>
  </r>
  <r>
    <x v="2024"/>
  </r>
  <r>
    <x v="2025"/>
  </r>
  <r>
    <x v="2026"/>
  </r>
  <r>
    <x v="2027"/>
  </r>
  <r>
    <x v="2028"/>
  </r>
  <r>
    <x v="2029"/>
  </r>
  <r>
    <x v="2030"/>
  </r>
  <r>
    <x v="2031"/>
  </r>
  <r>
    <x v="2032"/>
  </r>
  <r>
    <x v="2033"/>
  </r>
  <r>
    <x v="2034"/>
  </r>
  <r>
    <x v="2035"/>
  </r>
  <r>
    <x v="408"/>
  </r>
  <r>
    <x v="407"/>
  </r>
  <r>
    <x v="409"/>
  </r>
  <r>
    <x v="412"/>
  </r>
  <r>
    <x v="415"/>
  </r>
  <r>
    <x v="418"/>
  </r>
  <r>
    <x v="421"/>
  </r>
  <r>
    <x v="410"/>
  </r>
  <r>
    <x v="413"/>
  </r>
  <r>
    <x v="416"/>
  </r>
  <r>
    <x v="419"/>
  </r>
  <r>
    <x v="422"/>
  </r>
  <r>
    <x v="411"/>
  </r>
  <r>
    <x v="414"/>
  </r>
  <r>
    <x v="417"/>
  </r>
  <r>
    <x v="420"/>
  </r>
  <r>
    <x v="423"/>
  </r>
  <r>
    <x v="2036"/>
  </r>
  <r>
    <x v="2037"/>
  </r>
  <r>
    <x v="2038"/>
  </r>
  <r>
    <x v="2039"/>
  </r>
  <r>
    <x v="2039"/>
  </r>
  <r>
    <x v="429"/>
  </r>
  <r>
    <x v="426"/>
  </r>
  <r>
    <x v="2040"/>
  </r>
  <r>
    <x v="2041"/>
  </r>
  <r>
    <x v="2042"/>
  </r>
  <r>
    <x v="2043"/>
  </r>
  <r>
    <x v="428"/>
  </r>
  <r>
    <x v="2044"/>
  </r>
  <r>
    <x v="2045"/>
  </r>
  <r>
    <x v="403"/>
  </r>
  <r>
    <x v="405"/>
  </r>
  <r>
    <x v="2046"/>
  </r>
  <r>
    <x v="402"/>
  </r>
  <r>
    <x v="404"/>
  </r>
  <r>
    <x v="2047"/>
  </r>
  <r>
    <x v="38"/>
  </r>
  <r>
    <x v="2048"/>
  </r>
  <r>
    <x v="2049"/>
  </r>
  <r>
    <x v="741"/>
  </r>
  <r>
    <x v="740"/>
  </r>
  <r>
    <x v="2050"/>
  </r>
  <r>
    <x v="747"/>
  </r>
  <r>
    <x v="2051"/>
  </r>
  <r>
    <x v="2052"/>
  </r>
  <r>
    <x v="2053"/>
  </r>
  <r>
    <x v="2054"/>
  </r>
  <r>
    <x v="2055"/>
  </r>
  <r>
    <x v="2056"/>
  </r>
  <r>
    <x v="2057"/>
  </r>
  <r>
    <x v="2058"/>
  </r>
  <r>
    <x v="2059"/>
  </r>
  <r>
    <x v="2060"/>
  </r>
  <r>
    <x v="2061"/>
  </r>
  <r>
    <x v="2062"/>
  </r>
  <r>
    <x v="2063"/>
  </r>
  <r>
    <x v="2064"/>
  </r>
  <r>
    <x v="2065"/>
  </r>
  <r>
    <x v="2066"/>
  </r>
  <r>
    <x v="1918"/>
  </r>
  <r>
    <x v="56"/>
  </r>
  <r>
    <x v="2067"/>
  </r>
  <r>
    <x v="2068"/>
  </r>
  <r>
    <x v="2069"/>
  </r>
  <r>
    <x v="2070"/>
  </r>
  <r>
    <x v="1448"/>
  </r>
  <r>
    <x v="2071"/>
  </r>
  <r>
    <x v="62"/>
  </r>
  <r>
    <x v="3"/>
  </r>
  <r>
    <x v="2072"/>
  </r>
  <r>
    <x v="2073"/>
  </r>
  <r>
    <x v="2074"/>
  </r>
  <r>
    <x v="2075"/>
  </r>
  <r>
    <x v="2076"/>
  </r>
  <r>
    <x v="2077"/>
  </r>
  <r>
    <x v="2078"/>
  </r>
  <r>
    <x v="2079"/>
  </r>
  <r>
    <x v="2080"/>
  </r>
  <r>
    <x v="2081"/>
  </r>
  <r>
    <x v="2082"/>
  </r>
  <r>
    <x v="2083"/>
  </r>
  <r>
    <x v="2071"/>
  </r>
  <r>
    <x v="62"/>
  </r>
  <r>
    <x v="3"/>
  </r>
  <r>
    <x v="1448"/>
  </r>
  <r>
    <x v="130"/>
  </r>
  <r>
    <x v="2084"/>
  </r>
  <r>
    <x v="2085"/>
  </r>
  <r>
    <x v="2071"/>
  </r>
  <r>
    <x v="62"/>
  </r>
  <r>
    <x v="3"/>
  </r>
  <r>
    <x v="1448"/>
  </r>
  <r>
    <x v="130"/>
  </r>
  <r>
    <x v="2086"/>
  </r>
  <r>
    <x v="2087"/>
  </r>
  <r>
    <x v="2088"/>
  </r>
  <r>
    <x v="2089"/>
  </r>
  <r>
    <x v="2090"/>
  </r>
  <r>
    <x v="2091"/>
  </r>
  <r>
    <x v="2092"/>
  </r>
  <r>
    <x v="2071"/>
  </r>
  <r>
    <x v="62"/>
  </r>
  <r>
    <x v="3"/>
  </r>
  <r>
    <x v="1448"/>
  </r>
  <r>
    <x v="130"/>
  </r>
  <r>
    <x v="2093"/>
  </r>
  <r>
    <x v="2094"/>
  </r>
  <r>
    <x v="102"/>
  </r>
  <r>
    <x v="2095"/>
  </r>
  <r>
    <x v="2096"/>
  </r>
  <r>
    <x v="113"/>
  </r>
  <r>
    <x v="2097"/>
  </r>
  <r>
    <x v="2087"/>
  </r>
  <r>
    <x v="2098"/>
  </r>
  <r>
    <x v="1436"/>
  </r>
  <r>
    <x v="2099"/>
  </r>
  <r>
    <x v="2071"/>
  </r>
  <r>
    <x v="62"/>
  </r>
  <r>
    <x v="3"/>
  </r>
  <r>
    <x v="1946"/>
  </r>
  <r>
    <x v="1948"/>
  </r>
  <r>
    <x v="1950"/>
  </r>
  <r>
    <x v="1951"/>
  </r>
  <r>
    <x v="1956"/>
  </r>
  <r>
    <x v="1958"/>
  </r>
  <r>
    <x v="1960"/>
  </r>
  <r>
    <x v="1961"/>
  </r>
  <r>
    <x v="1962"/>
  </r>
  <r>
    <x v="1963"/>
  </r>
  <r>
    <x v="1964"/>
  </r>
  <r>
    <x v="1965"/>
  </r>
  <r>
    <x v="1493"/>
  </r>
  <r>
    <x v="2100"/>
  </r>
  <r>
    <x v="1966"/>
  </r>
  <r>
    <x v="1503"/>
  </r>
  <r>
    <x v="2101"/>
  </r>
  <r>
    <x v="1968"/>
  </r>
  <r>
    <x v="1438"/>
  </r>
  <r>
    <x v="1969"/>
  </r>
  <r>
    <x v="1970"/>
  </r>
  <r>
    <x v="1971"/>
  </r>
  <r>
    <x v="1972"/>
  </r>
  <r>
    <x v="1973"/>
  </r>
  <r>
    <x v="1947"/>
  </r>
  <r>
    <x v="1949"/>
  </r>
  <r>
    <x v="2102"/>
  </r>
  <r>
    <x v="1952"/>
  </r>
  <r>
    <x v="2103"/>
  </r>
  <r>
    <x v="1955"/>
  </r>
  <r>
    <x v="1957"/>
  </r>
  <r>
    <x v="1959"/>
  </r>
  <r>
    <x v="2104"/>
  </r>
  <r>
    <x v="2105"/>
  </r>
  <r>
    <x v="2106"/>
  </r>
  <r>
    <x v="2107"/>
  </r>
  <r>
    <x v="2108"/>
  </r>
  <r>
    <x v="2109"/>
  </r>
  <r>
    <x v="2110"/>
  </r>
  <r>
    <x v="2111"/>
  </r>
  <r>
    <x v="2112"/>
  </r>
  <r>
    <x v="2113"/>
  </r>
  <r>
    <x v="1953"/>
  </r>
  <r>
    <x v="1954"/>
  </r>
  <r>
    <x v="2071"/>
  </r>
  <r>
    <x v="62"/>
  </r>
  <r>
    <x v="3"/>
  </r>
  <r>
    <x v="1448"/>
  </r>
  <r>
    <x v="2095"/>
  </r>
  <r>
    <x v="2096"/>
  </r>
  <r>
    <x v="2114"/>
  </r>
  <r>
    <x v="2115"/>
  </r>
  <r>
    <x v="2071"/>
  </r>
  <r>
    <x v="62"/>
  </r>
  <r>
    <x v="3"/>
  </r>
  <r>
    <x v="1448"/>
  </r>
  <r>
    <x v="130"/>
  </r>
  <r>
    <x v="2116"/>
  </r>
  <r>
    <x v="2117"/>
  </r>
  <r>
    <x v="2087"/>
  </r>
  <r>
    <x v="2095"/>
  </r>
  <r>
    <x v="2096"/>
  </r>
  <r>
    <x v="607"/>
  </r>
  <r>
    <x v="2118"/>
  </r>
  <r>
    <x v="2119"/>
  </r>
  <r>
    <x v="2120"/>
  </r>
  <r>
    <x v="2071"/>
  </r>
  <r>
    <x v="62"/>
  </r>
  <r>
    <x v="3"/>
  </r>
  <r>
    <x v="1448"/>
  </r>
  <r>
    <x v="130"/>
  </r>
  <r>
    <x v="2087"/>
  </r>
  <r>
    <x v="2121"/>
  </r>
  <r>
    <x v="2122"/>
  </r>
  <r>
    <x v="2123"/>
  </r>
  <r>
    <x v="2124"/>
  </r>
  <r>
    <x v="2125"/>
  </r>
  <r>
    <x v="2126"/>
  </r>
  <r>
    <x v="2127"/>
  </r>
  <r>
    <x v="2128"/>
  </r>
  <r>
    <x v="2129"/>
  </r>
  <r>
    <x v="2092"/>
  </r>
  <r>
    <x v="2071"/>
  </r>
  <r>
    <x v="62"/>
  </r>
  <r>
    <x v="3"/>
  </r>
  <r>
    <x v="1448"/>
  </r>
  <r>
    <x v="2130"/>
  </r>
  <r>
    <x v="1449"/>
  </r>
  <r>
    <x v="2087"/>
  </r>
  <r>
    <x v="2131"/>
  </r>
  <r>
    <x v="2132"/>
  </r>
  <r>
    <x v="2133"/>
  </r>
  <r>
    <x v="2134"/>
  </r>
  <r>
    <x v="2092"/>
  </r>
  <r>
    <x v="2135"/>
  </r>
  <r>
    <x v="2071"/>
  </r>
  <r>
    <x v="62"/>
  </r>
  <r>
    <x v="3"/>
  </r>
  <r>
    <x v="1448"/>
  </r>
  <r>
    <x v="2136"/>
  </r>
  <r>
    <x v="2137"/>
  </r>
  <r>
    <x v="2138"/>
  </r>
  <r>
    <x v="63"/>
  </r>
  <r>
    <x v="2139"/>
  </r>
  <r>
    <x v="2140"/>
  </r>
  <r>
    <x v="2141"/>
  </r>
  <r>
    <x v="2142"/>
  </r>
  <r>
    <x v="1462"/>
  </r>
  <r>
    <x v="2143"/>
  </r>
  <r>
    <x v="2144"/>
  </r>
  <r>
    <x v="2145"/>
  </r>
  <r>
    <x v="2071"/>
  </r>
  <r>
    <x v="62"/>
  </r>
  <r>
    <x v="3"/>
  </r>
  <r>
    <x v="1448"/>
  </r>
  <r>
    <x v="130"/>
  </r>
  <r>
    <x v="2144"/>
  </r>
  <r>
    <x v="2145"/>
  </r>
  <r>
    <x v="2146"/>
  </r>
  <r>
    <x v="2147"/>
  </r>
  <r>
    <x v="2132"/>
  </r>
  <r>
    <x v="2133"/>
  </r>
  <r>
    <x v="2134"/>
  </r>
  <r>
    <x v="2092"/>
  </r>
  <r>
    <x v="2148"/>
  </r>
  <r>
    <x v="2071"/>
  </r>
  <r>
    <x v="62"/>
  </r>
  <r>
    <x v="3"/>
  </r>
  <r>
    <x v="1448"/>
  </r>
  <r>
    <x v="2149"/>
  </r>
  <r>
    <x v="2150"/>
  </r>
  <r>
    <x v="2151"/>
  </r>
  <r>
    <x v="2152"/>
  </r>
  <r>
    <x v="2153"/>
  </r>
  <r>
    <x v="2154"/>
  </r>
  <r>
    <x v="2155"/>
  </r>
  <r>
    <x v="2156"/>
  </r>
  <r>
    <x v="2157"/>
  </r>
  <r>
    <x v="2071"/>
  </r>
  <r>
    <x v="62"/>
  </r>
  <r>
    <x v="3"/>
  </r>
  <r>
    <x v="2158"/>
  </r>
  <r>
    <x v="2159"/>
  </r>
  <r>
    <x v="2160"/>
  </r>
  <r>
    <x v="2161"/>
  </r>
  <r>
    <x v="2162"/>
  </r>
  <r>
    <x v="2163"/>
  </r>
  <r>
    <x v="2164"/>
  </r>
  <r>
    <x v="2165"/>
  </r>
  <r>
    <x v="2166"/>
  </r>
  <r>
    <x v="2167"/>
  </r>
  <r>
    <x v="2168"/>
  </r>
  <r>
    <x v="2169"/>
  </r>
  <r>
    <x v="2170"/>
  </r>
  <r>
    <x v="2171"/>
  </r>
  <r>
    <x v="2172"/>
  </r>
  <r>
    <x v="2173"/>
  </r>
  <r>
    <x v="2174"/>
  </r>
  <r>
    <x v="2175"/>
  </r>
  <r>
    <x v="2176"/>
  </r>
  <r>
    <x v="2177"/>
  </r>
  <r>
    <x v="2178"/>
  </r>
  <r>
    <x v="2179"/>
  </r>
  <r>
    <x v="2180"/>
  </r>
  <r>
    <x v="2181"/>
  </r>
  <r>
    <x v="2071"/>
  </r>
  <r>
    <x v="62"/>
  </r>
  <r>
    <x v="3"/>
  </r>
  <r>
    <x v="1448"/>
  </r>
  <r>
    <x v="2182"/>
  </r>
  <r>
    <x v="2183"/>
  </r>
  <r>
    <x v="63"/>
  </r>
  <r>
    <x v="2132"/>
  </r>
  <r>
    <x v="2133"/>
  </r>
  <r>
    <x v="2134"/>
  </r>
  <r>
    <x v="2092"/>
  </r>
  <r>
    <x v="2142"/>
  </r>
  <r>
    <x v="2184"/>
  </r>
  <r>
    <x v="2135"/>
  </r>
  <r>
    <x v="2185"/>
  </r>
  <r>
    <x v="2144"/>
  </r>
  <r>
    <x v="2145"/>
  </r>
  <r>
    <x v="2071"/>
  </r>
  <r>
    <x v="62"/>
  </r>
  <r>
    <x v="3"/>
  </r>
  <r>
    <x v="1448"/>
  </r>
  <r>
    <x v="2186"/>
  </r>
  <r>
    <x v="2187"/>
  </r>
  <r>
    <x v="2188"/>
  </r>
  <r>
    <x v="2189"/>
  </r>
  <r>
    <x v="2190"/>
  </r>
  <r>
    <x v="63"/>
  </r>
  <r>
    <x v="2191"/>
  </r>
  <r>
    <x v="2139"/>
  </r>
  <r>
    <x v="2140"/>
  </r>
  <r>
    <x v="2142"/>
  </r>
  <r>
    <x v="2192"/>
  </r>
  <r>
    <x v="2087"/>
  </r>
  <r>
    <x v="2193"/>
  </r>
  <r>
    <x v="2071"/>
  </r>
  <r>
    <x v="62"/>
  </r>
  <r>
    <x v="3"/>
  </r>
  <r>
    <x v="1448"/>
  </r>
  <r>
    <x v="2194"/>
  </r>
  <r>
    <x v="2195"/>
  </r>
  <r>
    <x v="2196"/>
  </r>
  <r>
    <x v="2197"/>
  </r>
  <r>
    <x v="2198"/>
  </r>
  <r>
    <x v="2199"/>
  </r>
  <r>
    <x v="2200"/>
  </r>
  <r>
    <x v="2201"/>
  </r>
  <r>
    <x v="2202"/>
  </r>
  <r>
    <x v="2071"/>
  </r>
  <r>
    <x v="62"/>
  </r>
  <r>
    <x v="3"/>
  </r>
  <r>
    <x v="130"/>
  </r>
  <r>
    <x v="71"/>
  </r>
  <r>
    <x v="1448"/>
  </r>
  <r>
    <x v="2071"/>
  </r>
  <r>
    <x v="62"/>
  </r>
  <r>
    <x v="3"/>
  </r>
  <r>
    <x v="1448"/>
  </r>
  <r>
    <x v="2203"/>
  </r>
  <r>
    <x v="2204"/>
  </r>
  <r>
    <x v="2205"/>
  </r>
  <r>
    <x v="2206"/>
  </r>
  <r>
    <x v="130"/>
  </r>
  <r>
    <x v="2207"/>
  </r>
  <r>
    <x v="2071"/>
  </r>
  <r>
    <x v="62"/>
  </r>
  <r>
    <x v="3"/>
  </r>
  <r>
    <x v="1448"/>
  </r>
  <r>
    <x v="130"/>
  </r>
  <r>
    <x v="2208"/>
  </r>
  <r>
    <x v="2185"/>
  </r>
  <r>
    <x v="2209"/>
  </r>
  <r>
    <x v="2210"/>
  </r>
  <r>
    <x v="2211"/>
  </r>
  <r>
    <x v="2092"/>
  </r>
  <r>
    <x v="2212"/>
  </r>
  <r>
    <x v="2213"/>
  </r>
  <r>
    <x v="2071"/>
  </r>
  <r>
    <x v="62"/>
  </r>
  <r>
    <x v="3"/>
  </r>
  <r>
    <x v="1448"/>
  </r>
  <r>
    <x v="2214"/>
  </r>
  <r>
    <x v="2215"/>
  </r>
  <r>
    <x v="2071"/>
  </r>
  <r>
    <x v="62"/>
  </r>
  <r>
    <x v="3"/>
  </r>
  <r>
    <x v="1448"/>
  </r>
  <r>
    <x v="2216"/>
  </r>
  <r>
    <x v="2217"/>
  </r>
  <r>
    <x v="2218"/>
  </r>
  <r>
    <x v="2219"/>
  </r>
  <r>
    <x v="2220"/>
  </r>
  <r>
    <x v="2221"/>
  </r>
  <r>
    <x v="2222"/>
  </r>
  <r>
    <x v="2223"/>
  </r>
  <r>
    <x v="2224"/>
  </r>
  <r>
    <x v="2225"/>
  </r>
  <r>
    <x v="2226"/>
  </r>
  <r>
    <x v="2227"/>
  </r>
  <r>
    <x v="2228"/>
  </r>
  <r>
    <x v="2229"/>
  </r>
  <r>
    <x v="2230"/>
  </r>
  <r>
    <x v="2231"/>
  </r>
  <r>
    <x v="2232"/>
  </r>
  <r>
    <x v="2233"/>
  </r>
  <r>
    <x v="2234"/>
  </r>
  <r>
    <x v="2235"/>
  </r>
  <r>
    <x v="2236"/>
  </r>
  <r>
    <x v="2237"/>
  </r>
  <r>
    <x v="2238"/>
  </r>
  <r>
    <x v="2239"/>
  </r>
  <r>
    <x v="2240"/>
  </r>
  <r>
    <x v="2241"/>
  </r>
  <r>
    <x v="2242"/>
  </r>
  <r>
    <x v="2243"/>
  </r>
  <r>
    <x v="2244"/>
  </r>
  <r>
    <x v="2245"/>
  </r>
  <r>
    <x v="2246"/>
  </r>
  <r>
    <x v="2247"/>
  </r>
  <r>
    <x v="2248"/>
  </r>
  <r>
    <x v="2249"/>
  </r>
  <r>
    <x v="2250"/>
  </r>
  <r>
    <x v="2251"/>
  </r>
  <r>
    <x v="2252"/>
  </r>
  <r>
    <x v="2253"/>
  </r>
  <r>
    <x v="2254"/>
  </r>
  <r>
    <x v="2255"/>
  </r>
  <r>
    <x v="2256"/>
  </r>
  <r>
    <x v="2257"/>
  </r>
  <r>
    <x v="2258"/>
  </r>
  <r>
    <x v="2259"/>
  </r>
  <r>
    <x v="2260"/>
  </r>
  <r>
    <x v="2261"/>
  </r>
  <r>
    <x v="2262"/>
  </r>
  <r>
    <x v="2263"/>
  </r>
  <r>
    <x v="2264"/>
  </r>
  <r>
    <x v="2265"/>
  </r>
  <r>
    <x v="2266"/>
  </r>
  <r>
    <x v="2267"/>
  </r>
  <r>
    <x v="2268"/>
  </r>
  <r>
    <x v="2269"/>
  </r>
  <r>
    <x v="2270"/>
  </r>
  <r>
    <x v="2271"/>
  </r>
  <r>
    <x v="2272"/>
  </r>
  <r>
    <x v="2273"/>
  </r>
  <r>
    <x v="2274"/>
  </r>
  <r>
    <x v="2275"/>
  </r>
  <r>
    <x v="2276"/>
  </r>
  <r>
    <x v="2277"/>
  </r>
  <r>
    <x v="2278"/>
  </r>
  <r>
    <x v="2279"/>
  </r>
  <r>
    <x v="2280"/>
  </r>
  <r>
    <x v="2281"/>
  </r>
  <r>
    <x v="2282"/>
  </r>
  <r>
    <x v="2283"/>
  </r>
  <r>
    <x v="2284"/>
  </r>
  <r>
    <x v="2285"/>
  </r>
  <r>
    <x v="2286"/>
  </r>
  <r>
    <x v="2287"/>
  </r>
  <r>
    <x v="2288"/>
  </r>
  <r>
    <x v="2289"/>
  </r>
  <r>
    <x v="2290"/>
  </r>
  <r>
    <x v="2291"/>
  </r>
  <r>
    <x v="2292"/>
  </r>
  <r>
    <x v="2071"/>
  </r>
  <r>
    <x v="62"/>
  </r>
  <r>
    <x v="3"/>
  </r>
  <r>
    <x v="1448"/>
  </r>
  <r>
    <x v="126"/>
  </r>
  <r>
    <x v="2293"/>
  </r>
  <r>
    <x v="2294"/>
  </r>
  <r>
    <x v="2071"/>
  </r>
  <r>
    <x v="62"/>
  </r>
  <r>
    <x v="3"/>
  </r>
  <r>
    <x v="126"/>
  </r>
  <r>
    <x v="2295"/>
  </r>
  <r>
    <x v="2296"/>
  </r>
  <r>
    <x v="2297"/>
  </r>
  <r>
    <x v="2298"/>
  </r>
  <r>
    <x v="2299"/>
  </r>
  <r>
    <x v="2300"/>
  </r>
  <r>
    <x v="2301"/>
  </r>
  <r>
    <x v="2302"/>
  </r>
  <r>
    <x v="62"/>
  </r>
  <r>
    <x v="3"/>
  </r>
  <r>
    <x v="1407"/>
  </r>
  <r>
    <x v="1918"/>
  </r>
  <r>
    <x v="1919"/>
  </r>
  <r>
    <x v="1920"/>
  </r>
  <r>
    <x v="1921"/>
  </r>
  <r>
    <x v="38"/>
  </r>
  <r>
    <x v="1922"/>
  </r>
  <r>
    <x v="1923"/>
  </r>
  <r>
    <x v="1924"/>
  </r>
  <r>
    <x v="1925"/>
  </r>
  <r>
    <x v="1926"/>
  </r>
  <r>
    <x v="1927"/>
  </r>
  <r>
    <x v="1928"/>
  </r>
  <r>
    <x v="1929"/>
  </r>
  <r>
    <x v="1930"/>
  </r>
  <r>
    <x v="1931"/>
  </r>
  <r>
    <x v="1932"/>
  </r>
  <r>
    <x v="1933"/>
  </r>
  <r>
    <x v="1934"/>
  </r>
  <r>
    <x v="1935"/>
  </r>
  <r>
    <x v="1936"/>
  </r>
  <r>
    <x v="1937"/>
  </r>
  <r>
    <x v="1938"/>
  </r>
  <r>
    <x v="1939"/>
  </r>
  <r>
    <x v="1940"/>
  </r>
  <r>
    <x v="1941"/>
  </r>
  <r>
    <x v="1942"/>
  </r>
  <r>
    <x v="1943"/>
  </r>
  <r>
    <x v="1944"/>
  </r>
  <r>
    <x v="1945"/>
  </r>
  <r>
    <x v="38"/>
  </r>
  <r>
    <x v="1946"/>
  </r>
  <r>
    <x v="1947"/>
  </r>
  <r>
    <x v="1948"/>
  </r>
  <r>
    <x v="1949"/>
  </r>
  <r>
    <x v="1950"/>
  </r>
  <r>
    <x v="1951"/>
  </r>
  <r>
    <x v="1952"/>
  </r>
  <r>
    <x v="1953"/>
  </r>
  <r>
    <x v="1954"/>
  </r>
  <r>
    <x v="1955"/>
  </r>
  <r>
    <x v="1956"/>
  </r>
  <r>
    <x v="1957"/>
  </r>
  <r>
    <x v="1958"/>
  </r>
  <r>
    <x v="1959"/>
  </r>
  <r>
    <x v="1960"/>
  </r>
  <r>
    <x v="1961"/>
  </r>
  <r>
    <x v="1962"/>
  </r>
  <r>
    <x v="1963"/>
  </r>
  <r>
    <x v="1964"/>
  </r>
  <r>
    <x v="1965"/>
  </r>
  <r>
    <x v="1493"/>
  </r>
  <r>
    <x v="1966"/>
  </r>
  <r>
    <x v="1503"/>
  </r>
  <r>
    <x v="1967"/>
  </r>
  <r>
    <x v="1968"/>
  </r>
  <r>
    <x v="1438"/>
  </r>
  <r>
    <x v="1969"/>
  </r>
  <r>
    <x v="1970"/>
  </r>
  <r>
    <x v="1971"/>
  </r>
  <r>
    <x v="1972"/>
  </r>
  <r>
    <x v="1973"/>
  </r>
  <r>
    <x v="3"/>
  </r>
  <r>
    <x v="597"/>
  </r>
  <r>
    <x v="603"/>
  </r>
  <r>
    <x v="1974"/>
  </r>
  <r>
    <x v="1975"/>
  </r>
  <r>
    <x v="599"/>
  </r>
  <r>
    <x v="1976"/>
  </r>
  <r>
    <x v="1977"/>
  </r>
  <r>
    <x v="600"/>
  </r>
  <r>
    <x v="1978"/>
  </r>
  <r>
    <x v="1979"/>
  </r>
  <r>
    <x v="467"/>
  </r>
  <r>
    <x v="1980"/>
  </r>
  <r>
    <x v="1981"/>
  </r>
  <r>
    <x v="598"/>
  </r>
  <r>
    <x v="1982"/>
  </r>
  <r>
    <x v="1983"/>
  </r>
  <r>
    <x v="1984"/>
  </r>
  <r>
    <x v="1985"/>
  </r>
  <r>
    <x v="1986"/>
  </r>
  <r>
    <x v="601"/>
  </r>
  <r>
    <x v="595"/>
  </r>
  <r>
    <x v="1987"/>
  </r>
  <r>
    <x v="602"/>
  </r>
  <r>
    <x v="596"/>
  </r>
  <r>
    <x v="1988"/>
  </r>
  <r>
    <x v="1989"/>
  </r>
  <r>
    <x v="1990"/>
  </r>
  <r>
    <x v="1991"/>
  </r>
  <r>
    <x v="1992"/>
  </r>
  <r>
    <x v="1993"/>
  </r>
  <r>
    <x v="1994"/>
  </r>
  <r>
    <x v="1995"/>
  </r>
  <r>
    <x v="396"/>
  </r>
  <r>
    <x v="398"/>
  </r>
  <r>
    <x v="397"/>
  </r>
  <r>
    <x v="399"/>
  </r>
  <r>
    <x v="1996"/>
  </r>
  <r>
    <x v="1997"/>
  </r>
  <r>
    <x v="1998"/>
  </r>
  <r>
    <x v="1999"/>
  </r>
  <r>
    <x v="2000"/>
  </r>
  <r>
    <x v="2001"/>
  </r>
  <r>
    <x v="2002"/>
  </r>
  <r>
    <x v="2003"/>
  </r>
  <r>
    <x v="2004"/>
  </r>
  <r>
    <x v="2005"/>
  </r>
  <r>
    <x v="2006"/>
  </r>
  <r>
    <x v="2007"/>
  </r>
  <r>
    <x v="2008"/>
  </r>
  <r>
    <x v="2009"/>
  </r>
  <r>
    <x v="2010"/>
  </r>
  <r>
    <x v="2011"/>
  </r>
  <r>
    <x v="2012"/>
  </r>
  <r>
    <x v="400"/>
  </r>
  <r>
    <x v="401"/>
  </r>
  <r>
    <x v="2013"/>
  </r>
  <r>
    <x v="2014"/>
  </r>
  <r>
    <x v="580"/>
  </r>
  <r>
    <x v="583"/>
  </r>
  <r>
    <x v="586"/>
  </r>
  <r>
    <x v="589"/>
  </r>
  <r>
    <x v="592"/>
  </r>
  <r>
    <x v="604"/>
  </r>
  <r>
    <x v="581"/>
  </r>
  <r>
    <x v="584"/>
  </r>
  <r>
    <x v="587"/>
  </r>
  <r>
    <x v="590"/>
  </r>
  <r>
    <x v="593"/>
  </r>
  <r>
    <x v="605"/>
  </r>
  <r>
    <x v="582"/>
  </r>
  <r>
    <x v="585"/>
  </r>
  <r>
    <x v="588"/>
  </r>
  <r>
    <x v="591"/>
  </r>
  <r>
    <x v="594"/>
  </r>
  <r>
    <x v="606"/>
  </r>
  <r>
    <x v="468"/>
  </r>
  <r>
    <x v="469"/>
  </r>
  <r>
    <x v="474"/>
  </r>
  <r>
    <x v="479"/>
  </r>
  <r>
    <x v="484"/>
  </r>
  <r>
    <x v="489"/>
  </r>
  <r>
    <x v="494"/>
  </r>
  <r>
    <x v="499"/>
  </r>
  <r>
    <x v="504"/>
  </r>
  <r>
    <x v="509"/>
  </r>
  <r>
    <x v="514"/>
  </r>
  <r>
    <x v="470"/>
  </r>
  <r>
    <x v="475"/>
  </r>
  <r>
    <x v="480"/>
  </r>
  <r>
    <x v="485"/>
  </r>
  <r>
    <x v="490"/>
  </r>
  <r>
    <x v="495"/>
  </r>
  <r>
    <x v="500"/>
  </r>
  <r>
    <x v="505"/>
  </r>
  <r>
    <x v="510"/>
  </r>
  <r>
    <x v="515"/>
  </r>
  <r>
    <x v="471"/>
  </r>
  <r>
    <x v="476"/>
  </r>
  <r>
    <x v="481"/>
  </r>
  <r>
    <x v="486"/>
  </r>
  <r>
    <x v="491"/>
  </r>
  <r>
    <x v="496"/>
  </r>
  <r>
    <x v="501"/>
  </r>
  <r>
    <x v="506"/>
  </r>
  <r>
    <x v="511"/>
  </r>
  <r>
    <x v="516"/>
  </r>
  <r>
    <x v="472"/>
  </r>
  <r>
    <x v="477"/>
  </r>
  <r>
    <x v="482"/>
  </r>
  <r>
    <x v="487"/>
  </r>
  <r>
    <x v="492"/>
  </r>
  <r>
    <x v="497"/>
  </r>
  <r>
    <x v="502"/>
  </r>
  <r>
    <x v="507"/>
  </r>
  <r>
    <x v="512"/>
  </r>
  <r>
    <x v="517"/>
  </r>
  <r>
    <x v="473"/>
  </r>
  <r>
    <x v="478"/>
  </r>
  <r>
    <x v="483"/>
  </r>
  <r>
    <x v="488"/>
  </r>
  <r>
    <x v="493"/>
  </r>
  <r>
    <x v="498"/>
  </r>
  <r>
    <x v="503"/>
  </r>
  <r>
    <x v="508"/>
  </r>
  <r>
    <x v="513"/>
  </r>
  <r>
    <x v="518"/>
  </r>
  <r>
    <x v="519"/>
  </r>
  <r>
    <x v="524"/>
  </r>
  <r>
    <x v="529"/>
  </r>
  <r>
    <x v="534"/>
  </r>
  <r>
    <x v="539"/>
  </r>
  <r>
    <x v="544"/>
  </r>
  <r>
    <x v="549"/>
  </r>
  <r>
    <x v="554"/>
  </r>
  <r>
    <x v="559"/>
  </r>
  <r>
    <x v="523"/>
  </r>
  <r>
    <x v="528"/>
  </r>
  <r>
    <x v="533"/>
  </r>
  <r>
    <x v="538"/>
  </r>
  <r>
    <x v="543"/>
  </r>
  <r>
    <x v="548"/>
  </r>
  <r>
    <x v="553"/>
  </r>
  <r>
    <x v="558"/>
  </r>
  <r>
    <x v="563"/>
  </r>
  <r>
    <x v="521"/>
  </r>
  <r>
    <x v="526"/>
  </r>
  <r>
    <x v="531"/>
  </r>
  <r>
    <x v="536"/>
  </r>
  <r>
    <x v="541"/>
  </r>
  <r>
    <x v="546"/>
  </r>
  <r>
    <x v="551"/>
  </r>
  <r>
    <x v="556"/>
  </r>
  <r>
    <x v="561"/>
  </r>
  <r>
    <x v="522"/>
  </r>
  <r>
    <x v="527"/>
  </r>
  <r>
    <x v="532"/>
  </r>
  <r>
    <x v="537"/>
  </r>
  <r>
    <x v="542"/>
  </r>
  <r>
    <x v="547"/>
  </r>
  <r>
    <x v="552"/>
  </r>
  <r>
    <x v="557"/>
  </r>
  <r>
    <x v="562"/>
  </r>
  <r>
    <x v="520"/>
  </r>
  <r>
    <x v="525"/>
  </r>
  <r>
    <x v="530"/>
  </r>
  <r>
    <x v="535"/>
  </r>
  <r>
    <x v="540"/>
  </r>
  <r>
    <x v="545"/>
  </r>
  <r>
    <x v="550"/>
  </r>
  <r>
    <x v="555"/>
  </r>
  <r>
    <x v="560"/>
  </r>
  <r>
    <x v="564"/>
  </r>
  <r>
    <x v="474"/>
  </r>
  <r>
    <x v="479"/>
  </r>
  <r>
    <x v="484"/>
  </r>
  <r>
    <x v="489"/>
  </r>
  <r>
    <x v="494"/>
  </r>
  <r>
    <x v="499"/>
  </r>
  <r>
    <x v="504"/>
  </r>
  <r>
    <x v="509"/>
  </r>
  <r>
    <x v="565"/>
  </r>
  <r>
    <x v="566"/>
  </r>
  <r>
    <x v="567"/>
  </r>
  <r>
    <x v="568"/>
  </r>
  <r>
    <x v="569"/>
  </r>
  <r>
    <x v="570"/>
  </r>
  <r>
    <x v="571"/>
  </r>
  <r>
    <x v="572"/>
  </r>
  <r>
    <x v="573"/>
  </r>
  <r>
    <x v="2015"/>
  </r>
  <r>
    <x v="475"/>
  </r>
  <r>
    <x v="480"/>
  </r>
  <r>
    <x v="485"/>
  </r>
  <r>
    <x v="490"/>
  </r>
  <r>
    <x v="495"/>
  </r>
  <r>
    <x v="500"/>
  </r>
  <r>
    <x v="505"/>
  </r>
  <r>
    <x v="510"/>
  </r>
  <r>
    <x v="38"/>
  </r>
  <r>
    <x v="2016"/>
  </r>
  <r>
    <x v="574"/>
  </r>
  <r>
    <x v="575"/>
  </r>
  <r>
    <x v="576"/>
  </r>
  <r>
    <x v="577"/>
  </r>
  <r>
    <x v="578"/>
  </r>
  <r>
    <x v="579"/>
  </r>
  <r>
    <x v="2017"/>
  </r>
  <r>
    <x v="464"/>
  </r>
  <r>
    <x v="465"/>
  </r>
  <r>
    <x v="466"/>
  </r>
  <r>
    <x v="2018"/>
  </r>
  <r>
    <x v="2019"/>
  </r>
  <r>
    <x v="2020"/>
  </r>
  <r>
    <x v="2021"/>
  </r>
  <r>
    <x v="2022"/>
  </r>
  <r>
    <x v="2023"/>
  </r>
  <r>
    <x v="2024"/>
  </r>
  <r>
    <x v="2025"/>
  </r>
  <r>
    <x v="2026"/>
  </r>
  <r>
    <x v="2027"/>
  </r>
  <r>
    <x v="2028"/>
  </r>
  <r>
    <x v="2029"/>
  </r>
  <r>
    <x v="2030"/>
  </r>
  <r>
    <x v="2031"/>
  </r>
  <r>
    <x v="2032"/>
  </r>
  <r>
    <x v="2033"/>
  </r>
  <r>
    <x v="2034"/>
  </r>
  <r>
    <x v="2035"/>
  </r>
  <r>
    <x v="408"/>
  </r>
  <r>
    <x v="407"/>
  </r>
  <r>
    <x v="409"/>
  </r>
  <r>
    <x v="412"/>
  </r>
  <r>
    <x v="415"/>
  </r>
  <r>
    <x v="418"/>
  </r>
  <r>
    <x v="421"/>
  </r>
  <r>
    <x v="410"/>
  </r>
  <r>
    <x v="413"/>
  </r>
  <r>
    <x v="416"/>
  </r>
  <r>
    <x v="419"/>
  </r>
  <r>
    <x v="422"/>
  </r>
  <r>
    <x v="411"/>
  </r>
  <r>
    <x v="414"/>
  </r>
  <r>
    <x v="417"/>
  </r>
  <r>
    <x v="420"/>
  </r>
  <r>
    <x v="423"/>
  </r>
  <r>
    <x v="2036"/>
  </r>
  <r>
    <x v="2037"/>
  </r>
  <r>
    <x v="2038"/>
  </r>
  <r>
    <x v="2039"/>
  </r>
  <r>
    <x v="2039"/>
  </r>
  <r>
    <x v="429"/>
  </r>
  <r>
    <x v="426"/>
  </r>
  <r>
    <x v="2040"/>
  </r>
  <r>
    <x v="2041"/>
  </r>
  <r>
    <x v="2042"/>
  </r>
  <r>
    <x v="2043"/>
  </r>
  <r>
    <x v="428"/>
  </r>
  <r>
    <x v="2044"/>
  </r>
  <r>
    <x v="2045"/>
  </r>
  <r>
    <x v="403"/>
  </r>
  <r>
    <x v="405"/>
  </r>
  <r>
    <x v="2046"/>
  </r>
  <r>
    <x v="402"/>
  </r>
  <r>
    <x v="404"/>
  </r>
  <r>
    <x v="2047"/>
  </r>
  <r>
    <x v="38"/>
  </r>
  <r>
    <x v="2048"/>
  </r>
  <r>
    <x v="2049"/>
  </r>
  <r>
    <x v="741"/>
  </r>
  <r>
    <x v="740"/>
  </r>
  <r>
    <x v="2050"/>
  </r>
  <r>
    <x v="747"/>
  </r>
  <r>
    <x v="2051"/>
  </r>
  <r>
    <x v="2052"/>
  </r>
  <r>
    <x v="2053"/>
  </r>
  <r>
    <x v="2054"/>
  </r>
  <r>
    <x v="2055"/>
  </r>
  <r>
    <x v="2056"/>
  </r>
  <r>
    <x v="2057"/>
  </r>
  <r>
    <x v="2058"/>
  </r>
  <r>
    <x v="2059"/>
  </r>
  <r>
    <x v="2060"/>
  </r>
  <r>
    <x v="2061"/>
  </r>
  <r>
    <x v="2062"/>
  </r>
  <r>
    <x v="2063"/>
  </r>
  <r>
    <x v="2064"/>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613"/>
  </r>
  <r>
    <x v="614"/>
  </r>
  <r>
    <x v="615"/>
  </r>
  <r>
    <x v="616"/>
  </r>
  <r>
    <x v="617"/>
  </r>
  <r>
    <x v="618"/>
  </r>
  <r>
    <x v="619"/>
  </r>
  <r>
    <x v="620"/>
  </r>
  <r>
    <x v="621"/>
  </r>
  <r>
    <x v="622"/>
  </r>
  <r>
    <x v="623"/>
  </r>
  <r>
    <x v="624"/>
  </r>
  <r>
    <x v="625"/>
  </r>
  <r>
    <x v="626"/>
  </r>
  <r>
    <x v="627"/>
  </r>
  <r>
    <x v="628"/>
  </r>
  <r>
    <x v="629"/>
  </r>
  <r>
    <x v="630"/>
  </r>
  <r>
    <x v="631"/>
  </r>
  <r>
    <x v="632"/>
  </r>
  <r>
    <x v="633"/>
  </r>
  <r>
    <x v="634"/>
  </r>
  <r>
    <x v="635"/>
  </r>
  <r>
    <x v="636"/>
  </r>
  <r>
    <x v="637"/>
  </r>
  <r>
    <x v="638"/>
  </r>
  <r>
    <x v="639"/>
  </r>
  <r>
    <x v="640"/>
  </r>
  <r>
    <x v="641"/>
  </r>
  <r>
    <x v="642"/>
  </r>
  <r>
    <x v="643"/>
  </r>
  <r>
    <x v="644"/>
  </r>
  <r>
    <x v="645"/>
  </r>
  <r>
    <x v="646"/>
  </r>
  <r>
    <x v="647"/>
  </r>
  <r>
    <x v="648"/>
  </r>
  <r>
    <x v="649"/>
  </r>
  <r>
    <x v="650"/>
  </r>
  <r>
    <x v="651"/>
  </r>
  <r>
    <x v="652"/>
  </r>
  <r>
    <x v="653"/>
  </r>
  <r>
    <x v="654"/>
  </r>
  <r>
    <x v="655"/>
  </r>
  <r>
    <x v="656"/>
  </r>
  <r>
    <x v="657"/>
  </r>
  <r>
    <x v="658"/>
  </r>
  <r>
    <x v="3"/>
  </r>
  <r>
    <x v="2303"/>
  </r>
  <r>
    <x v="2304"/>
  </r>
  <r>
    <x v="2305"/>
  </r>
  <r>
    <x v="2306"/>
  </r>
  <r>
    <x v="2307"/>
  </r>
  <r>
    <x v="2308"/>
  </r>
  <r>
    <x v="2309"/>
  </r>
  <r>
    <x v="2310"/>
  </r>
  <r>
    <x v="2311"/>
  </r>
  <r>
    <x v="2312"/>
  </r>
  <r>
    <x v="2313"/>
  </r>
  <r>
    <x v="2314"/>
  </r>
  <r>
    <x v="2315"/>
  </r>
  <r>
    <x v="2316"/>
  </r>
  <r>
    <x v="2317"/>
  </r>
  <r>
    <x v="2318"/>
  </r>
  <r>
    <x v="2319"/>
  </r>
  <r>
    <x v="2320"/>
  </r>
  <r>
    <x v="2321"/>
  </r>
  <r>
    <x v="2322"/>
  </r>
  <r>
    <x v="2323"/>
  </r>
  <r>
    <x v="2324"/>
  </r>
  <r>
    <x v="2325"/>
  </r>
  <r>
    <x v="2326"/>
  </r>
  <r>
    <x v="2327"/>
  </r>
  <r>
    <x v="2328"/>
  </r>
  <r>
    <x v="2329"/>
  </r>
  <r>
    <x v="2330"/>
  </r>
  <r>
    <x v="2331"/>
  </r>
  <r>
    <x v="2332"/>
  </r>
  <r>
    <x v="2333"/>
  </r>
  <r>
    <x v="2334"/>
  </r>
  <r>
    <x v="2335"/>
  </r>
  <r>
    <x v="2336"/>
  </r>
  <r>
    <x v="2337"/>
  </r>
  <r>
    <x v="2338"/>
  </r>
  <r>
    <x v="2339"/>
  </r>
  <r>
    <x v="2340"/>
  </r>
  <r>
    <x v="2341"/>
  </r>
  <r>
    <x v="2342"/>
  </r>
  <r>
    <x v="2343"/>
  </r>
  <r>
    <x v="2344"/>
  </r>
  <r>
    <x v="2345"/>
  </r>
  <r>
    <x v="2346"/>
  </r>
  <r>
    <x v="2347"/>
  </r>
  <r>
    <x v="2348"/>
  </r>
  <r>
    <x v="2349"/>
  </r>
  <r>
    <x v="2350"/>
  </r>
  <r>
    <x v="2351"/>
  </r>
  <r>
    <x v="2352"/>
  </r>
  <r>
    <x v="2353"/>
  </r>
  <r>
    <x v="2354"/>
  </r>
  <r>
    <x v="2355"/>
  </r>
  <r>
    <x v="2356"/>
  </r>
  <r>
    <x v="2357"/>
  </r>
  <r>
    <x v="2358"/>
  </r>
  <r>
    <x v="2359"/>
  </r>
  <r>
    <x v="2360"/>
  </r>
  <r>
    <x v="2361"/>
  </r>
  <r>
    <x v="2362"/>
  </r>
  <r>
    <x v="2363"/>
  </r>
  <r>
    <x v="2364"/>
  </r>
  <r>
    <x v="2365"/>
  </r>
  <r>
    <x v="2366"/>
  </r>
  <r>
    <x v="2367"/>
  </r>
  <r>
    <x v="2368"/>
  </r>
  <r>
    <x v="2369"/>
  </r>
  <r>
    <x v="2370"/>
  </r>
  <r>
    <x v="2371"/>
  </r>
  <r>
    <x v="2372"/>
  </r>
  <r>
    <x v="2373"/>
  </r>
  <r>
    <x v="2374"/>
  </r>
  <r>
    <x v="2375"/>
  </r>
  <r>
    <x v="3"/>
  </r>
  <r>
    <x v="461"/>
  </r>
  <r>
    <x v="462"/>
  </r>
  <r>
    <x v="392"/>
  </r>
  <r>
    <x v="660"/>
  </r>
  <r>
    <x v="2376"/>
  </r>
  <r>
    <x v="2377"/>
  </r>
  <r>
    <x v="2378"/>
  </r>
  <r>
    <x v="2379"/>
  </r>
  <r>
    <x v="377"/>
  </r>
  <r>
    <x v="2380"/>
  </r>
  <r>
    <x v="2381"/>
  </r>
  <r>
    <x v="2382"/>
  </r>
  <r>
    <x v="794"/>
  </r>
  <r>
    <x v="431"/>
  </r>
  <r>
    <x v="2383"/>
  </r>
  <r>
    <x v="2384"/>
  </r>
  <r>
    <x v="2385"/>
  </r>
  <r>
    <x v="2386"/>
  </r>
  <r>
    <x v="2387"/>
  </r>
  <r>
    <x v="2388"/>
  </r>
  <r>
    <x v="2389"/>
  </r>
  <r>
    <x v="2390"/>
  </r>
  <r>
    <x v="2391"/>
  </r>
  <r>
    <x v="2392"/>
  </r>
  <r>
    <x v="2393"/>
  </r>
  <r>
    <x v="2394"/>
  </r>
  <r>
    <x v="2395"/>
  </r>
  <r>
    <x v="2396"/>
  </r>
  <r>
    <x v="2397"/>
  </r>
  <r>
    <x v="2398"/>
  </r>
  <r>
    <x v="2399"/>
  </r>
  <r>
    <x v="2400"/>
  </r>
  <r>
    <x v="2401"/>
  </r>
  <r>
    <x v="2402"/>
  </r>
  <r>
    <x v="2403"/>
  </r>
  <r>
    <x v="2404"/>
  </r>
  <r>
    <x v="2405"/>
  </r>
  <r>
    <x v="2406"/>
  </r>
  <r>
    <x v="2407"/>
  </r>
  <r>
    <x v="2408"/>
  </r>
  <r>
    <x v="2409"/>
  </r>
  <r>
    <x v="2410"/>
  </r>
  <r>
    <x v="2411"/>
  </r>
  <r>
    <x v="2412"/>
  </r>
  <r>
    <x v="2413"/>
  </r>
  <r>
    <x v="2414"/>
  </r>
  <r>
    <x v="2415"/>
  </r>
  <r>
    <x v="2416"/>
  </r>
  <r>
    <x v="2417"/>
  </r>
  <r>
    <x v="2418"/>
  </r>
  <r>
    <x v="2419"/>
  </r>
  <r>
    <x v="2420"/>
  </r>
  <r>
    <x v="2421"/>
  </r>
  <r>
    <x v="2422"/>
  </r>
  <r>
    <x v="2423"/>
  </r>
  <r>
    <x v="2424"/>
  </r>
  <r>
    <x v="2425"/>
  </r>
  <r>
    <x v="2426"/>
  </r>
  <r>
    <x v="2427"/>
  </r>
  <r>
    <x v="2428"/>
  </r>
  <r>
    <x v="2429"/>
  </r>
  <r>
    <x v="2430"/>
  </r>
  <r>
    <x v="2431"/>
  </r>
  <r>
    <x v="2432"/>
  </r>
  <r>
    <x v="2433"/>
  </r>
  <r>
    <x v="2434"/>
  </r>
  <r>
    <x v="2435"/>
  </r>
  <r>
    <x v="2436"/>
  </r>
  <r>
    <x v="2437"/>
  </r>
  <r>
    <x v="2438"/>
  </r>
  <r>
    <x v="2439"/>
  </r>
  <r>
    <x v="2440"/>
  </r>
  <r>
    <x v="2441"/>
  </r>
  <r>
    <x v="2442"/>
  </r>
  <r>
    <x v="2443"/>
  </r>
  <r>
    <x v="2444"/>
  </r>
  <r>
    <x v="2445"/>
  </r>
  <r>
    <x v="2446"/>
  </r>
  <r>
    <x v="2447"/>
  </r>
  <r>
    <x v="2448"/>
  </r>
  <r>
    <x v="2449"/>
  </r>
  <r>
    <x v="2450"/>
  </r>
  <r>
    <x v="2451"/>
  </r>
  <r>
    <x v="2452"/>
  </r>
  <r>
    <x v="2453"/>
  </r>
  <r>
    <x v="2454"/>
  </r>
  <r>
    <x v="2455"/>
  </r>
  <r>
    <x v="2456"/>
  </r>
  <r>
    <x v="2457"/>
  </r>
  <r>
    <x v="2458"/>
  </r>
  <r>
    <x v="2459"/>
  </r>
  <r>
    <x v="2460"/>
  </r>
  <r>
    <x v="2461"/>
  </r>
  <r>
    <x v="2462"/>
  </r>
  <r>
    <x v="2463"/>
  </r>
  <r>
    <x v="2464"/>
  </r>
  <r>
    <x v="2465"/>
  </r>
  <r>
    <x v="2466"/>
  </r>
  <r>
    <x v="2467"/>
  </r>
  <r>
    <x v="2468"/>
  </r>
  <r>
    <x v="2469"/>
  </r>
  <r>
    <x v="2470"/>
  </r>
  <r>
    <x v="2471"/>
  </r>
  <r>
    <x v="2472"/>
  </r>
  <r>
    <x v="2473"/>
  </r>
  <r>
    <x v="2474"/>
  </r>
  <r>
    <x v="2475"/>
  </r>
  <r>
    <x v="2476"/>
  </r>
  <r>
    <x v="2477"/>
  </r>
  <r>
    <x v="3"/>
  </r>
  <r>
    <x v="461"/>
  </r>
  <r>
    <x v="462"/>
  </r>
  <r>
    <x v="790"/>
  </r>
  <r>
    <x v="791"/>
  </r>
  <r>
    <x v="392"/>
  </r>
  <r>
    <x v="2378"/>
  </r>
  <r>
    <x v="2478"/>
  </r>
  <r>
    <x v="2479"/>
  </r>
  <r>
    <x v="446"/>
  </r>
  <r>
    <x v="431"/>
  </r>
  <r>
    <x v="2480"/>
  </r>
  <r>
    <x v="2481"/>
  </r>
  <r>
    <x v="2482"/>
  </r>
  <r>
    <x v="2483"/>
  </r>
  <r>
    <x v="2484"/>
  </r>
  <r>
    <x v="3"/>
  </r>
  <r>
    <x v="2485"/>
  </r>
  <r>
    <x v="2486"/>
  </r>
  <r>
    <x v="2487"/>
  </r>
  <r>
    <x v="2488"/>
  </r>
  <r>
    <x v="2489"/>
  </r>
  <r>
    <x v="2490"/>
  </r>
  <r>
    <x v="1434"/>
  </r>
  <r>
    <x v="46"/>
  </r>
  <r>
    <x v="453"/>
  </r>
  <r>
    <x v="2491"/>
  </r>
  <r>
    <x v="2492"/>
  </r>
  <r>
    <x v="2493"/>
  </r>
  <r>
    <x v="2494"/>
  </r>
  <r>
    <x v="2495"/>
  </r>
  <r>
    <x v="2496"/>
  </r>
  <r>
    <x v="2497"/>
  </r>
  <r>
    <x v="2498"/>
  </r>
  <r>
    <x v="3"/>
  </r>
  <r>
    <x v="451"/>
  </r>
  <r>
    <x v="452"/>
  </r>
  <r>
    <x v="2499"/>
  </r>
  <r>
    <x v="2500"/>
  </r>
  <r>
    <x v="2501"/>
  </r>
  <r>
    <x v="2502"/>
  </r>
  <r>
    <x v="2503"/>
  </r>
  <r>
    <x v="2504"/>
  </r>
  <r>
    <x v="2505"/>
  </r>
  <r>
    <x v="31"/>
  </r>
  <r>
    <x v="2506"/>
  </r>
  <r>
    <x v="32"/>
  </r>
  <r>
    <x v="2507"/>
  </r>
  <r>
    <x v="2508"/>
  </r>
  <r>
    <x v="458"/>
  </r>
  <r>
    <x v="222"/>
  </r>
  <r>
    <x v="459"/>
  </r>
  <r>
    <x v="460"/>
  </r>
  <r>
    <x v="457"/>
  </r>
  <r>
    <x v="3"/>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583"/>
  </r>
  <r>
    <x v="586"/>
  </r>
  <r>
    <x v="589"/>
  </r>
  <r>
    <x v="592"/>
  </r>
  <r>
    <x v="604"/>
  </r>
  <r>
    <x v="38"/>
  </r>
  <r>
    <x v="584"/>
  </r>
  <r>
    <x v="587"/>
  </r>
  <r>
    <x v="590"/>
  </r>
  <r>
    <x v="593"/>
  </r>
  <r>
    <x v="605"/>
  </r>
  <r>
    <x v="38"/>
  </r>
  <r>
    <x v="585"/>
  </r>
  <r>
    <x v="588"/>
  </r>
  <r>
    <x v="591"/>
  </r>
  <r>
    <x v="594"/>
  </r>
  <r>
    <x v="606"/>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607"/>
  </r>
  <r>
    <x v="608"/>
  </r>
  <r>
    <x v="609"/>
  </r>
  <r>
    <x v="2509"/>
  </r>
  <r>
    <x v="2510"/>
  </r>
  <r>
    <x v="2511"/>
  </r>
  <r>
    <x v="2512"/>
  </r>
  <r>
    <x v="2513"/>
  </r>
  <r>
    <x v="2514"/>
  </r>
  <r>
    <x v="2515"/>
  </r>
  <r>
    <x v="2516"/>
  </r>
  <r>
    <x v="2517"/>
  </r>
  <r>
    <x v="2518"/>
  </r>
  <r>
    <x v="2519"/>
  </r>
  <r>
    <x v="2520"/>
  </r>
  <r>
    <x v="2521"/>
  </r>
  <r>
    <x v="2522"/>
  </r>
  <r>
    <x v="2523"/>
  </r>
  <r>
    <x v="2524"/>
  </r>
  <r>
    <x v="2525"/>
  </r>
  <r>
    <x v="2526"/>
  </r>
  <r>
    <x v="2527"/>
  </r>
  <r>
    <x v="2528"/>
  </r>
  <r>
    <x v="2529"/>
  </r>
  <r>
    <x v="2530"/>
  </r>
  <r>
    <x v="2531"/>
  </r>
  <r>
    <x v="2532"/>
  </r>
  <r>
    <x v="2533"/>
  </r>
  <r>
    <x v="2534"/>
  </r>
  <r>
    <x v="2535"/>
  </r>
  <r>
    <x v="2536"/>
  </r>
  <r>
    <x v="2537"/>
  </r>
  <r>
    <x v="2538"/>
  </r>
  <r>
    <x v="2539"/>
  </r>
  <r>
    <x v="2540"/>
  </r>
  <r>
    <x v="2541"/>
  </r>
  <r>
    <x v="2542"/>
  </r>
  <r>
    <x v="2543"/>
  </r>
  <r>
    <x v="2544"/>
  </r>
  <r>
    <x v="2545"/>
  </r>
  <r>
    <x v="2546"/>
  </r>
  <r>
    <x v="2547"/>
  </r>
  <r>
    <x v="2548"/>
  </r>
  <r>
    <x v="2549"/>
  </r>
  <r>
    <x v="2550"/>
  </r>
  <r>
    <x v="2551"/>
  </r>
  <r>
    <x v="2552"/>
  </r>
  <r>
    <x v="2553"/>
  </r>
  <r>
    <x v="2554"/>
  </r>
  <r>
    <x v="2555"/>
  </r>
  <r>
    <x v="2556"/>
  </r>
  <r>
    <x v="2557"/>
  </r>
  <r>
    <x v="2558"/>
  </r>
  <r>
    <x v="2559"/>
  </r>
  <r>
    <x v="610"/>
  </r>
  <r>
    <x v="611"/>
  </r>
  <r>
    <x v="1822"/>
  </r>
  <r>
    <x v="2560"/>
  </r>
  <r>
    <x v="612"/>
  </r>
  <r>
    <x v="607"/>
  </r>
  <r>
    <x v="608"/>
  </r>
  <r>
    <x v="609"/>
  </r>
  <r>
    <x v="2509"/>
  </r>
  <r>
    <x v="2510"/>
  </r>
  <r>
    <x v="2511"/>
  </r>
  <r>
    <x v="2512"/>
  </r>
  <r>
    <x v="2513"/>
  </r>
  <r>
    <x v="2514"/>
  </r>
  <r>
    <x v="2515"/>
  </r>
  <r>
    <x v="2516"/>
  </r>
  <r>
    <x v="2517"/>
  </r>
  <r>
    <x v="2518"/>
  </r>
  <r>
    <x v="2519"/>
  </r>
  <r>
    <x v="2520"/>
  </r>
  <r>
    <x v="2521"/>
  </r>
  <r>
    <x v="2522"/>
  </r>
  <r>
    <x v="2523"/>
  </r>
  <r>
    <x v="2524"/>
  </r>
  <r>
    <x v="2525"/>
  </r>
  <r>
    <x v="2526"/>
  </r>
  <r>
    <x v="2527"/>
  </r>
  <r>
    <x v="2528"/>
  </r>
  <r>
    <x v="2529"/>
  </r>
  <r>
    <x v="2530"/>
  </r>
  <r>
    <x v="2531"/>
  </r>
  <r>
    <x v="2532"/>
  </r>
  <r>
    <x v="2533"/>
  </r>
  <r>
    <x v="2534"/>
  </r>
  <r>
    <x v="2535"/>
  </r>
  <r>
    <x v="2536"/>
  </r>
  <r>
    <x v="2537"/>
  </r>
  <r>
    <x v="2538"/>
  </r>
  <r>
    <x v="2539"/>
  </r>
  <r>
    <x v="2540"/>
  </r>
  <r>
    <x v="2541"/>
  </r>
  <r>
    <x v="2542"/>
  </r>
  <r>
    <x v="2543"/>
  </r>
  <r>
    <x v="2544"/>
  </r>
  <r>
    <x v="2545"/>
  </r>
  <r>
    <x v="2546"/>
  </r>
  <r>
    <x v="2547"/>
  </r>
  <r>
    <x v="2548"/>
  </r>
  <r>
    <x v="2549"/>
  </r>
  <r>
    <x v="2550"/>
  </r>
  <r>
    <x v="2551"/>
  </r>
  <r>
    <x v="2552"/>
  </r>
  <r>
    <x v="2553"/>
  </r>
  <r>
    <x v="2554"/>
  </r>
  <r>
    <x v="2555"/>
  </r>
  <r>
    <x v="2556"/>
  </r>
  <r>
    <x v="2557"/>
  </r>
  <r>
    <x v="2558"/>
  </r>
  <r>
    <x v="2559"/>
  </r>
  <r>
    <x v="610"/>
  </r>
  <r>
    <x v="611"/>
  </r>
  <r>
    <x v="1822"/>
  </r>
  <r>
    <x v="2560"/>
  </r>
  <r>
    <x v="612"/>
  </r>
  <r>
    <x v="3"/>
  </r>
  <r>
    <x v="46"/>
  </r>
  <r>
    <x v="2561"/>
  </r>
  <r>
    <x v="31"/>
  </r>
  <r>
    <x v="32"/>
  </r>
  <r>
    <x v="2562"/>
  </r>
  <r>
    <x v="2563"/>
  </r>
  <r>
    <x v="2071"/>
  </r>
  <r>
    <x v="126"/>
  </r>
  <r>
    <x v="2564"/>
  </r>
  <r>
    <x v="2565"/>
  </r>
  <r>
    <x v="2566"/>
  </r>
  <r>
    <x v="2567"/>
  </r>
  <r>
    <x v="2568"/>
  </r>
  <r>
    <x v="46"/>
  </r>
  <r>
    <x v="2561"/>
  </r>
  <r>
    <x v="126"/>
  </r>
  <r>
    <x v="2569"/>
  </r>
  <r>
    <x v="2570"/>
  </r>
  <r>
    <x v="2571"/>
  </r>
  <r>
    <x v="2572"/>
  </r>
  <r>
    <x v="31"/>
  </r>
  <r>
    <x v="32"/>
  </r>
  <r>
    <x v="3"/>
  </r>
  <r>
    <x v="14"/>
  </r>
  <r>
    <x v="2573"/>
  </r>
  <r>
    <x v="2508"/>
  </r>
  <r>
    <x v="31"/>
  </r>
  <r>
    <x v="32"/>
  </r>
  <r>
    <x v="2574"/>
  </r>
  <r>
    <x v="2575"/>
  </r>
  <r>
    <x v="2576"/>
  </r>
  <r>
    <x v="33"/>
  </r>
  <r>
    <x v="607"/>
  </r>
  <r>
    <x v="608"/>
  </r>
  <r>
    <x v="609"/>
  </r>
  <r>
    <x v="38"/>
  </r>
  <r>
    <x v="38"/>
  </r>
  <r>
    <x v="38"/>
  </r>
  <r>
    <x v="38"/>
  </r>
  <r>
    <x v="38"/>
  </r>
  <r>
    <x v="38"/>
  </r>
  <r>
    <x v="38"/>
  </r>
  <r>
    <x v="38"/>
  </r>
  <r>
    <x v="38"/>
  </r>
  <r>
    <x v="38"/>
  </r>
  <r>
    <x v="38"/>
  </r>
  <r>
    <x v="38"/>
  </r>
  <r>
    <x v="38"/>
  </r>
  <r>
    <x v="38"/>
  </r>
  <r>
    <x v="38"/>
  </r>
  <r>
    <x v="38"/>
  </r>
  <r>
    <x v="38"/>
  </r>
  <r>
    <x v="38"/>
  </r>
  <r>
    <x v="38"/>
  </r>
  <r>
    <x v="38"/>
  </r>
  <r>
    <x v="38"/>
  </r>
  <r>
    <x v="38"/>
  </r>
  <r>
    <x v="38"/>
  </r>
  <r>
    <x v="610"/>
  </r>
  <r>
    <x v="38"/>
  </r>
  <r>
    <x v="38"/>
  </r>
  <r>
    <x v="38"/>
  </r>
  <r>
    <x v="38"/>
  </r>
  <r>
    <x v="38"/>
  </r>
  <r>
    <x v="611"/>
  </r>
  <r>
    <x v="38"/>
  </r>
  <r>
    <x v="38"/>
  </r>
  <r>
    <x v="38"/>
  </r>
  <r>
    <x v="38"/>
  </r>
  <r>
    <x v="38"/>
  </r>
  <r>
    <x v="38"/>
  </r>
  <r>
    <x v="38"/>
  </r>
  <r>
    <x v="38"/>
  </r>
  <r>
    <x v="38"/>
  </r>
  <r>
    <x v="38"/>
  </r>
  <r>
    <x v="38"/>
  </r>
  <r>
    <x v="612"/>
  </r>
</pivotCacheRecords>
</file>

<file path=xl/pivotCache/pivotCacheRecords3.xml><?xml version="1.0" encoding="utf-8"?>
<pivotCacheRecords xmlns="http://schemas.openxmlformats.org/spreadsheetml/2006/main" xmlns:r="http://schemas.openxmlformats.org/officeDocument/2006/relationships" count="7048">
  <r>
    <x v="0"/>
    <x v="0"/>
    <x v="0"/>
    <s v="Numeric"/>
    <n v="3"/>
    <s v="BIL011FT"/>
    <n v="13"/>
    <n v="1"/>
    <s v="No"/>
    <s v="All null"/>
  </r>
  <r>
    <x v="0"/>
    <x v="1"/>
    <x v="1"/>
    <s v="Numeric"/>
    <n v="3"/>
    <s v="UTILITY"/>
    <n v="37"/>
    <n v="1"/>
    <s v="Yes"/>
    <s v="only ID on file, no name"/>
  </r>
  <r>
    <x v="0"/>
    <x v="2"/>
    <x v="2"/>
    <s v="Numeric"/>
    <n v="4"/>
    <s v="GNRCMISS"/>
    <n v="21"/>
    <n v="1"/>
    <s v="Yes"/>
    <m/>
  </r>
  <r>
    <x v="0"/>
    <x v="3"/>
    <x v="1"/>
    <s v="Numeric"/>
    <n v="3"/>
    <s v="UTILITY"/>
    <n v="37"/>
    <n v="1"/>
    <s v="No"/>
    <s v="Same as PB078 - remove"/>
  </r>
  <r>
    <x v="0"/>
    <x v="4"/>
    <x v="3"/>
    <s v="Numeric"/>
    <n v="4"/>
    <m/>
    <n v="0"/>
    <s v=""/>
    <s v="Yes"/>
    <m/>
  </r>
  <r>
    <x v="0"/>
    <x v="5"/>
    <x v="4"/>
    <s v="Numeric"/>
    <n v="5"/>
    <s v="GNRCMISS"/>
    <n v="21"/>
    <n v="1"/>
    <s v="Yes"/>
    <m/>
  </r>
  <r>
    <x v="0"/>
    <x v="6"/>
    <x v="5"/>
    <s v="Numeric"/>
    <n v="4"/>
    <s v="GNRCMISS"/>
    <n v="21"/>
    <n v="1"/>
    <s v="Yes"/>
    <m/>
  </r>
  <r>
    <x v="0"/>
    <x v="7"/>
    <x v="6"/>
    <s v="Numeric"/>
    <n v="3"/>
    <s v="GNRCMISS"/>
    <n v="21"/>
    <n v="1"/>
    <s v="Yes"/>
    <m/>
  </r>
  <r>
    <x v="0"/>
    <x v="8"/>
    <x v="7"/>
    <s v="Numeric"/>
    <n v="5"/>
    <s v="GNRCMISS"/>
    <n v="21"/>
    <n v="1"/>
    <s v="Yes"/>
    <m/>
  </r>
  <r>
    <x v="0"/>
    <x v="9"/>
    <x v="8"/>
    <s v="Numeric"/>
    <n v="4"/>
    <s v="GNRCMISS"/>
    <n v="21"/>
    <n v="1"/>
    <s v="Yes"/>
    <m/>
  </r>
  <r>
    <x v="0"/>
    <x v="10"/>
    <x v="9"/>
    <s v="Numeric"/>
    <n v="3"/>
    <s v="GNRCMISS"/>
    <n v="21"/>
    <n v="1"/>
    <s v="Yes"/>
    <m/>
  </r>
  <r>
    <x v="0"/>
    <x v="11"/>
    <x v="10"/>
    <s v="Numeric"/>
    <n v="3"/>
    <s v="BILLPRD"/>
    <n v="19"/>
    <n v="1"/>
    <s v="Yes"/>
    <m/>
  </r>
  <r>
    <x v="0"/>
    <x v="12"/>
    <x v="11"/>
    <s v="Numeric"/>
    <n v="3"/>
    <s v="EDIT1F"/>
    <n v="19"/>
    <n v="1"/>
    <s v="Yes"/>
    <m/>
  </r>
  <r>
    <x v="0"/>
    <x v="13"/>
    <x v="12"/>
    <s v="Numeric"/>
    <n v="3"/>
    <s v="EDIT1F"/>
    <n v="19"/>
    <n v="1"/>
    <s v="Yes"/>
    <m/>
  </r>
  <r>
    <x v="0"/>
    <x v="14"/>
    <x v="13"/>
    <s v="Numeric"/>
    <n v="3"/>
    <s v="EDIT3F"/>
    <n v="19"/>
    <n v="1"/>
    <s v="Yes"/>
    <m/>
  </r>
  <r>
    <x v="1"/>
    <x v="15"/>
    <x v="14"/>
    <s v="Numeric"/>
    <n v="5"/>
    <m/>
    <n v="0"/>
    <s v=""/>
    <s v="Yes"/>
    <s v="almost always the same as siteID"/>
  </r>
  <r>
    <x v="1"/>
    <x v="16"/>
    <x v="15"/>
    <s v="Numeric"/>
    <n v="5"/>
    <m/>
    <n v="0"/>
    <s v=""/>
    <s v="Yes"/>
    <m/>
  </r>
  <r>
    <x v="1"/>
    <x v="17"/>
    <x v="16"/>
    <s v="Character"/>
    <n v="1"/>
    <m/>
    <n v="0"/>
    <s v=""/>
    <s v="Yes"/>
    <m/>
  </r>
  <r>
    <x v="1"/>
    <x v="18"/>
    <x v="17"/>
    <s v="Character"/>
    <n v="3"/>
    <m/>
    <n v="0"/>
    <s v=""/>
    <s v="Yes"/>
    <m/>
  </r>
  <r>
    <x v="1"/>
    <x v="19"/>
    <x v="18"/>
    <s v="Numeric"/>
    <n v="5"/>
    <m/>
    <n v="0"/>
    <s v=""/>
    <s v="Yes"/>
    <m/>
  </r>
  <r>
    <x v="1"/>
    <x v="20"/>
    <x v="19"/>
    <s v="Numeric"/>
    <n v="5"/>
    <m/>
    <n v="0"/>
    <s v=""/>
    <s v="Yes"/>
    <m/>
  </r>
  <r>
    <x v="1"/>
    <x v="21"/>
    <x v="20"/>
    <s v="Numeric"/>
    <n v="5"/>
    <m/>
    <n v="0"/>
    <s v=""/>
    <s v="Yes"/>
    <m/>
  </r>
  <r>
    <x v="1"/>
    <x v="22"/>
    <x v="21"/>
    <s v="Numeric"/>
    <n v="5"/>
    <m/>
    <n v="0"/>
    <s v=""/>
    <s v="Yes"/>
    <m/>
  </r>
  <r>
    <x v="1"/>
    <x v="23"/>
    <x v="22"/>
    <s v="Numeric"/>
    <n v="5"/>
    <m/>
    <n v="0"/>
    <s v=""/>
    <s v="Yes"/>
    <m/>
  </r>
  <r>
    <x v="1"/>
    <x v="24"/>
    <x v="23"/>
    <s v="Numeric"/>
    <n v="5"/>
    <m/>
    <n v="0"/>
    <s v=""/>
    <s v="Yes"/>
    <m/>
  </r>
  <r>
    <x v="1"/>
    <x v="25"/>
    <x v="24"/>
    <s v="Numeric"/>
    <n v="5"/>
    <m/>
    <n v="0"/>
    <s v=""/>
    <s v="Yes"/>
    <m/>
  </r>
  <r>
    <x v="1"/>
    <x v="26"/>
    <x v="25"/>
    <s v="Numeric"/>
    <n v="5"/>
    <m/>
    <n v="0"/>
    <s v=""/>
    <s v="Yes"/>
    <m/>
  </r>
  <r>
    <x v="1"/>
    <x v="27"/>
    <x v="26"/>
    <s v="Numeric"/>
    <n v="5"/>
    <m/>
    <n v="0"/>
    <s v=""/>
    <s v="Yes"/>
    <m/>
  </r>
  <r>
    <x v="1"/>
    <x v="28"/>
    <x v="27"/>
    <s v="Numeric"/>
    <n v="5"/>
    <m/>
    <n v="0"/>
    <s v=""/>
    <s v="Yes"/>
    <m/>
  </r>
  <r>
    <x v="1"/>
    <x v="29"/>
    <x v="28"/>
    <s v="Numeric"/>
    <n v="5"/>
    <m/>
    <n v="0"/>
    <s v=""/>
    <s v="Yes"/>
    <m/>
  </r>
  <r>
    <x v="1"/>
    <x v="30"/>
    <x v="29"/>
    <s v="Numeric"/>
    <n v="5"/>
    <m/>
    <n v="0"/>
    <s v=""/>
    <s v="Yes"/>
    <m/>
  </r>
  <r>
    <x v="1"/>
    <x v="31"/>
    <x v="30"/>
    <s v="Numeric"/>
    <n v="5"/>
    <m/>
    <n v="0"/>
    <s v=""/>
    <s v="Yes"/>
    <m/>
  </r>
  <r>
    <x v="1"/>
    <x v="32"/>
    <x v="31"/>
    <s v="Numeric"/>
    <n v="7"/>
    <s v="DATETIME"/>
    <n v="16"/>
    <n v="1"/>
    <s v="Yes"/>
    <m/>
  </r>
  <r>
    <x v="1"/>
    <x v="33"/>
    <x v="32"/>
    <s v="Numeric"/>
    <n v="7"/>
    <s v="DATETIME"/>
    <n v="16"/>
    <n v="1"/>
    <s v="Yes"/>
    <m/>
  </r>
  <r>
    <x v="1"/>
    <x v="34"/>
    <x v="33"/>
    <s v="Character"/>
    <n v="3"/>
    <m/>
    <n v="0"/>
    <s v=""/>
    <s v="Yes"/>
    <m/>
  </r>
  <r>
    <x v="1"/>
    <x v="35"/>
    <x v="34"/>
    <s v="Character"/>
    <n v="1"/>
    <m/>
    <n v="0"/>
    <s v=""/>
    <s v="Yes"/>
    <m/>
  </r>
  <r>
    <x v="1"/>
    <x v="36"/>
    <x v="35"/>
    <s v="Character"/>
    <n v="12"/>
    <m/>
    <n v="0"/>
    <s v=""/>
    <s v="Yes"/>
    <m/>
  </r>
  <r>
    <x v="1"/>
    <x v="37"/>
    <x v="36"/>
    <s v="Character"/>
    <n v="30"/>
    <m/>
    <n v="0"/>
    <s v=""/>
    <s v="Yes"/>
    <m/>
  </r>
  <r>
    <x v="1"/>
    <x v="38"/>
    <x v="37"/>
    <s v="Numeric"/>
    <n v="5"/>
    <m/>
    <n v="0"/>
    <s v=""/>
    <s v="Yes"/>
    <m/>
  </r>
  <r>
    <x v="1"/>
    <x v="4"/>
    <x v="3"/>
    <s v="Numeric"/>
    <n v="5"/>
    <m/>
    <n v="0"/>
    <s v=""/>
    <s v="Yes"/>
    <m/>
  </r>
  <r>
    <x v="2"/>
    <x v="39"/>
    <x v="38"/>
    <s v="Numeric"/>
    <n v="8"/>
    <m/>
    <n v="0"/>
    <s v=""/>
    <s v="No"/>
    <m/>
  </r>
  <r>
    <x v="2"/>
    <x v="40"/>
    <x v="38"/>
    <s v="Numeric"/>
    <n v="8"/>
    <m/>
    <n v="0"/>
    <s v=""/>
    <s v="No"/>
    <m/>
  </r>
  <r>
    <x v="2"/>
    <x v="41"/>
    <x v="38"/>
    <s v="Numeric"/>
    <n v="8"/>
    <m/>
    <n v="0"/>
    <s v=""/>
    <s v="No"/>
    <m/>
  </r>
  <r>
    <x v="2"/>
    <x v="42"/>
    <x v="38"/>
    <s v="Numeric"/>
    <n v="8"/>
    <m/>
    <n v="0"/>
    <s v=""/>
    <s v="No"/>
    <m/>
  </r>
  <r>
    <x v="2"/>
    <x v="43"/>
    <x v="38"/>
    <s v="Numeric"/>
    <n v="8"/>
    <m/>
    <n v="0"/>
    <s v=""/>
    <s v="No"/>
    <m/>
  </r>
  <r>
    <x v="2"/>
    <x v="44"/>
    <x v="38"/>
    <s v="Numeric"/>
    <n v="8"/>
    <m/>
    <n v="0"/>
    <s v=""/>
    <s v="No"/>
    <m/>
  </r>
  <r>
    <x v="2"/>
    <x v="45"/>
    <x v="38"/>
    <s v="Numeric"/>
    <n v="8"/>
    <m/>
    <n v="0"/>
    <s v=""/>
    <s v="No"/>
    <m/>
  </r>
  <r>
    <x v="2"/>
    <x v="46"/>
    <x v="38"/>
    <s v="Numeric"/>
    <n v="8"/>
    <m/>
    <n v="0"/>
    <s v=""/>
    <s v="No"/>
    <m/>
  </r>
  <r>
    <x v="2"/>
    <x v="47"/>
    <x v="38"/>
    <s v="Numeric"/>
    <n v="8"/>
    <m/>
    <n v="0"/>
    <s v=""/>
    <s v="No"/>
    <m/>
  </r>
  <r>
    <x v="2"/>
    <x v="48"/>
    <x v="38"/>
    <s v="Numeric"/>
    <n v="8"/>
    <m/>
    <n v="0"/>
    <s v=""/>
    <s v="No"/>
    <m/>
  </r>
  <r>
    <x v="2"/>
    <x v="49"/>
    <x v="38"/>
    <s v="Numeric"/>
    <n v="8"/>
    <m/>
    <n v="0"/>
    <s v=""/>
    <s v="No"/>
    <m/>
  </r>
  <r>
    <x v="2"/>
    <x v="50"/>
    <x v="38"/>
    <s v="Numeric"/>
    <n v="8"/>
    <m/>
    <n v="0"/>
    <s v=""/>
    <s v="No"/>
    <m/>
  </r>
  <r>
    <x v="2"/>
    <x v="51"/>
    <x v="38"/>
    <s v="Numeric"/>
    <n v="8"/>
    <m/>
    <n v="0"/>
    <s v=""/>
    <s v="No"/>
    <m/>
  </r>
  <r>
    <x v="2"/>
    <x v="52"/>
    <x v="38"/>
    <s v="Numeric"/>
    <n v="8"/>
    <m/>
    <n v="0"/>
    <s v=""/>
    <s v="No"/>
    <m/>
  </r>
  <r>
    <x v="2"/>
    <x v="53"/>
    <x v="38"/>
    <s v="Numeric"/>
    <n v="8"/>
    <m/>
    <n v="0"/>
    <s v=""/>
    <s v="No"/>
    <m/>
  </r>
  <r>
    <x v="2"/>
    <x v="54"/>
    <x v="38"/>
    <s v="Numeric"/>
    <n v="8"/>
    <m/>
    <n v="0"/>
    <s v=""/>
    <s v="No"/>
    <m/>
  </r>
  <r>
    <x v="2"/>
    <x v="55"/>
    <x v="38"/>
    <s v="Numeric"/>
    <n v="8"/>
    <m/>
    <n v="0"/>
    <s v=""/>
    <s v="No"/>
    <m/>
  </r>
  <r>
    <x v="2"/>
    <x v="56"/>
    <x v="38"/>
    <s v="Numeric"/>
    <n v="8"/>
    <m/>
    <n v="0"/>
    <s v=""/>
    <s v="No"/>
    <m/>
  </r>
  <r>
    <x v="2"/>
    <x v="57"/>
    <x v="38"/>
    <s v="Numeric"/>
    <n v="8"/>
    <m/>
    <n v="0"/>
    <s v=""/>
    <s v="No"/>
    <m/>
  </r>
  <r>
    <x v="2"/>
    <x v="58"/>
    <x v="38"/>
    <s v="Numeric"/>
    <n v="8"/>
    <m/>
    <n v="0"/>
    <s v=""/>
    <s v="No"/>
    <m/>
  </r>
  <r>
    <x v="2"/>
    <x v="59"/>
    <x v="38"/>
    <s v="Numeric"/>
    <n v="8"/>
    <m/>
    <n v="0"/>
    <s v=""/>
    <s v="No"/>
    <m/>
  </r>
  <r>
    <x v="2"/>
    <x v="60"/>
    <x v="38"/>
    <s v="Numeric"/>
    <n v="8"/>
    <m/>
    <n v="0"/>
    <s v=""/>
    <s v="No"/>
    <m/>
  </r>
  <r>
    <x v="2"/>
    <x v="61"/>
    <x v="38"/>
    <s v="Numeric"/>
    <n v="8"/>
    <m/>
    <n v="0"/>
    <s v=""/>
    <s v="No"/>
    <m/>
  </r>
  <r>
    <x v="2"/>
    <x v="62"/>
    <x v="38"/>
    <s v="Numeric"/>
    <n v="8"/>
    <m/>
    <n v="0"/>
    <s v=""/>
    <s v="No"/>
    <m/>
  </r>
  <r>
    <x v="2"/>
    <x v="63"/>
    <x v="38"/>
    <s v="Numeric"/>
    <n v="8"/>
    <m/>
    <n v="0"/>
    <s v=""/>
    <s v="No"/>
    <m/>
  </r>
  <r>
    <x v="2"/>
    <x v="64"/>
    <x v="38"/>
    <s v="Numeric"/>
    <n v="8"/>
    <m/>
    <n v="0"/>
    <s v=""/>
    <s v="No"/>
    <m/>
  </r>
  <r>
    <x v="2"/>
    <x v="65"/>
    <x v="38"/>
    <s v="Numeric"/>
    <n v="8"/>
    <m/>
    <n v="0"/>
    <s v=""/>
    <s v="No"/>
    <m/>
  </r>
  <r>
    <x v="2"/>
    <x v="66"/>
    <x v="38"/>
    <s v="Numeric"/>
    <n v="8"/>
    <m/>
    <n v="0"/>
    <s v=""/>
    <s v="No"/>
    <m/>
  </r>
  <r>
    <x v="2"/>
    <x v="67"/>
    <x v="38"/>
    <s v="Numeric"/>
    <n v="8"/>
    <m/>
    <n v="0"/>
    <s v=""/>
    <s v="No"/>
    <m/>
  </r>
  <r>
    <x v="2"/>
    <x v="68"/>
    <x v="38"/>
    <s v="Numeric"/>
    <n v="8"/>
    <m/>
    <n v="0"/>
    <s v=""/>
    <s v="No"/>
    <m/>
  </r>
  <r>
    <x v="2"/>
    <x v="69"/>
    <x v="38"/>
    <s v="Numeric"/>
    <n v="8"/>
    <m/>
    <n v="0"/>
    <s v=""/>
    <s v="No"/>
    <m/>
  </r>
  <r>
    <x v="2"/>
    <x v="70"/>
    <x v="38"/>
    <s v="Numeric"/>
    <n v="8"/>
    <m/>
    <n v="0"/>
    <s v=""/>
    <s v="No"/>
    <m/>
  </r>
  <r>
    <x v="2"/>
    <x v="71"/>
    <x v="38"/>
    <s v="Numeric"/>
    <n v="8"/>
    <m/>
    <n v="0"/>
    <s v=""/>
    <s v="No"/>
    <m/>
  </r>
  <r>
    <x v="2"/>
    <x v="72"/>
    <x v="38"/>
    <s v="Numeric"/>
    <n v="8"/>
    <m/>
    <n v="0"/>
    <s v=""/>
    <s v="No"/>
    <m/>
  </r>
  <r>
    <x v="2"/>
    <x v="73"/>
    <x v="38"/>
    <s v="Numeric"/>
    <n v="8"/>
    <m/>
    <n v="0"/>
    <s v=""/>
    <s v="No"/>
    <m/>
  </r>
  <r>
    <x v="2"/>
    <x v="4"/>
    <x v="38"/>
    <s v="Numeric"/>
    <n v="8"/>
    <m/>
    <n v="0"/>
    <s v=""/>
    <s v="No"/>
    <m/>
  </r>
  <r>
    <x v="2"/>
    <x v="74"/>
    <x v="38"/>
    <s v="Numeric"/>
    <n v="8"/>
    <m/>
    <n v="0"/>
    <s v=""/>
    <s v="No"/>
    <m/>
  </r>
  <r>
    <x v="2"/>
    <x v="75"/>
    <x v="38"/>
    <s v="Numeric"/>
    <n v="8"/>
    <m/>
    <n v="0"/>
    <s v=""/>
    <s v="No"/>
    <m/>
  </r>
  <r>
    <x v="2"/>
    <x v="76"/>
    <x v="38"/>
    <s v="Numeric"/>
    <n v="8"/>
    <m/>
    <n v="0"/>
    <s v=""/>
    <s v="No"/>
    <m/>
  </r>
  <r>
    <x v="2"/>
    <x v="77"/>
    <x v="38"/>
    <s v="Numeric"/>
    <n v="8"/>
    <m/>
    <n v="0"/>
    <s v=""/>
    <s v="No"/>
    <m/>
  </r>
  <r>
    <x v="2"/>
    <x v="78"/>
    <x v="38"/>
    <s v="Character"/>
    <n v="10"/>
    <m/>
    <n v="0"/>
    <s v=""/>
    <s v="No"/>
    <m/>
  </r>
  <r>
    <x v="2"/>
    <x v="79"/>
    <x v="38"/>
    <s v="Numeric"/>
    <n v="8"/>
    <m/>
    <n v="0"/>
    <s v=""/>
    <s v="No"/>
    <m/>
  </r>
  <r>
    <x v="2"/>
    <x v="80"/>
    <x v="38"/>
    <s v="Numeric"/>
    <n v="8"/>
    <m/>
    <n v="0"/>
    <s v=""/>
    <s v="No"/>
    <m/>
  </r>
  <r>
    <x v="2"/>
    <x v="81"/>
    <x v="38"/>
    <s v="Numeric"/>
    <n v="8"/>
    <m/>
    <n v="0"/>
    <s v=""/>
    <s v="No"/>
    <m/>
  </r>
  <r>
    <x v="2"/>
    <x v="82"/>
    <x v="38"/>
    <s v="Numeric"/>
    <n v="8"/>
    <m/>
    <n v="0"/>
    <s v=""/>
    <s v="No"/>
    <m/>
  </r>
  <r>
    <x v="2"/>
    <x v="83"/>
    <x v="38"/>
    <s v="Numeric"/>
    <n v="8"/>
    <m/>
    <n v="0"/>
    <s v=""/>
    <s v="No"/>
    <m/>
  </r>
  <r>
    <x v="2"/>
    <x v="84"/>
    <x v="38"/>
    <s v="Character"/>
    <n v="5"/>
    <m/>
    <n v="0"/>
    <s v=""/>
    <s v="No"/>
    <m/>
  </r>
  <r>
    <x v="2"/>
    <x v="85"/>
    <x v="38"/>
    <s v="Numeric"/>
    <n v="8"/>
    <m/>
    <n v="0"/>
    <s v=""/>
    <s v="No"/>
    <m/>
  </r>
  <r>
    <x v="2"/>
    <x v="86"/>
    <x v="38"/>
    <s v="Numeric"/>
    <n v="8"/>
    <m/>
    <n v="0"/>
    <s v=""/>
    <s v="No"/>
    <m/>
  </r>
  <r>
    <x v="2"/>
    <x v="87"/>
    <x v="38"/>
    <s v="Numeric"/>
    <n v="8"/>
    <m/>
    <n v="0"/>
    <s v=""/>
    <s v="No"/>
    <m/>
  </r>
  <r>
    <x v="2"/>
    <x v="88"/>
    <x v="38"/>
    <s v="Numeric"/>
    <n v="8"/>
    <m/>
    <n v="0"/>
    <s v=""/>
    <s v="No"/>
    <m/>
  </r>
  <r>
    <x v="2"/>
    <x v="89"/>
    <x v="38"/>
    <s v="Numeric"/>
    <n v="8"/>
    <m/>
    <n v="0"/>
    <s v=""/>
    <s v="No"/>
    <m/>
  </r>
  <r>
    <x v="2"/>
    <x v="90"/>
    <x v="38"/>
    <s v="Numeric"/>
    <n v="8"/>
    <m/>
    <n v="0"/>
    <s v=""/>
    <s v="No"/>
    <m/>
  </r>
  <r>
    <x v="2"/>
    <x v="91"/>
    <x v="38"/>
    <s v="Numeric"/>
    <n v="8"/>
    <m/>
    <n v="0"/>
    <s v=""/>
    <s v="No"/>
    <m/>
  </r>
  <r>
    <x v="2"/>
    <x v="92"/>
    <x v="38"/>
    <s v="Numeric"/>
    <n v="8"/>
    <m/>
    <n v="0"/>
    <s v=""/>
    <s v="No"/>
    <m/>
  </r>
  <r>
    <x v="2"/>
    <x v="93"/>
    <x v="38"/>
    <s v="Numeric"/>
    <n v="8"/>
    <m/>
    <n v="0"/>
    <s v=""/>
    <s v="No"/>
    <m/>
  </r>
  <r>
    <x v="2"/>
    <x v="94"/>
    <x v="38"/>
    <s v="Numeric"/>
    <n v="8"/>
    <m/>
    <n v="0"/>
    <s v=""/>
    <s v="No"/>
    <m/>
  </r>
  <r>
    <x v="2"/>
    <x v="95"/>
    <x v="38"/>
    <s v="Numeric"/>
    <n v="8"/>
    <m/>
    <n v="0"/>
    <s v=""/>
    <s v="No"/>
    <m/>
  </r>
  <r>
    <x v="2"/>
    <x v="96"/>
    <x v="38"/>
    <s v="Numeric"/>
    <n v="8"/>
    <m/>
    <n v="0"/>
    <s v=""/>
    <s v="No"/>
    <m/>
  </r>
  <r>
    <x v="2"/>
    <x v="97"/>
    <x v="38"/>
    <s v="Numeric"/>
    <n v="8"/>
    <m/>
    <n v="0"/>
    <s v=""/>
    <s v="No"/>
    <m/>
  </r>
  <r>
    <x v="2"/>
    <x v="98"/>
    <x v="38"/>
    <s v="Numeric"/>
    <n v="8"/>
    <m/>
    <n v="0"/>
    <s v=""/>
    <s v="No"/>
    <m/>
  </r>
  <r>
    <x v="3"/>
    <x v="39"/>
    <x v="38"/>
    <s v="Numeric"/>
    <n v="8"/>
    <m/>
    <n v="0"/>
    <s v=""/>
    <s v="Yes"/>
    <m/>
  </r>
  <r>
    <x v="3"/>
    <x v="40"/>
    <x v="38"/>
    <s v="Numeric"/>
    <n v="8"/>
    <m/>
    <n v="0"/>
    <s v=""/>
    <s v="Yes"/>
    <m/>
  </r>
  <r>
    <x v="3"/>
    <x v="41"/>
    <x v="38"/>
    <s v="Numeric"/>
    <n v="8"/>
    <m/>
    <n v="0"/>
    <s v=""/>
    <s v="Yes"/>
    <m/>
  </r>
  <r>
    <x v="3"/>
    <x v="42"/>
    <x v="38"/>
    <s v="Numeric"/>
    <n v="8"/>
    <m/>
    <n v="0"/>
    <s v=""/>
    <s v="Yes"/>
    <m/>
  </r>
  <r>
    <x v="3"/>
    <x v="43"/>
    <x v="38"/>
    <s v="Numeric"/>
    <n v="8"/>
    <m/>
    <n v="0"/>
    <s v=""/>
    <s v="Yes"/>
    <m/>
  </r>
  <r>
    <x v="3"/>
    <x v="44"/>
    <x v="38"/>
    <s v="Numeric"/>
    <n v="8"/>
    <m/>
    <n v="0"/>
    <s v=""/>
    <s v="Yes"/>
    <m/>
  </r>
  <r>
    <x v="3"/>
    <x v="45"/>
    <x v="38"/>
    <s v="Numeric"/>
    <n v="8"/>
    <m/>
    <n v="0"/>
    <s v=""/>
    <s v="Yes"/>
    <m/>
  </r>
  <r>
    <x v="3"/>
    <x v="46"/>
    <x v="38"/>
    <s v="Numeric"/>
    <n v="8"/>
    <m/>
    <n v="0"/>
    <s v=""/>
    <s v="Yes"/>
    <m/>
  </r>
  <r>
    <x v="3"/>
    <x v="47"/>
    <x v="38"/>
    <s v="Numeric"/>
    <n v="8"/>
    <m/>
    <n v="0"/>
    <s v=""/>
    <s v="Yes"/>
    <m/>
  </r>
  <r>
    <x v="3"/>
    <x v="99"/>
    <x v="39"/>
    <s v="Numeric"/>
    <n v="8"/>
    <m/>
    <n v="0"/>
    <s v=""/>
    <s v="Yes"/>
    <m/>
  </r>
  <r>
    <x v="3"/>
    <x v="48"/>
    <x v="38"/>
    <s v="Numeric"/>
    <n v="8"/>
    <m/>
    <n v="0"/>
    <s v=""/>
    <s v="Yes"/>
    <m/>
  </r>
  <r>
    <x v="3"/>
    <x v="49"/>
    <x v="38"/>
    <s v="Numeric"/>
    <n v="8"/>
    <m/>
    <n v="0"/>
    <s v=""/>
    <s v="Yes"/>
    <m/>
  </r>
  <r>
    <x v="3"/>
    <x v="50"/>
    <x v="38"/>
    <s v="Numeric"/>
    <n v="8"/>
    <m/>
    <n v="0"/>
    <s v=""/>
    <s v="Yes"/>
    <m/>
  </r>
  <r>
    <x v="3"/>
    <x v="51"/>
    <x v="38"/>
    <s v="Numeric"/>
    <n v="8"/>
    <m/>
    <n v="0"/>
    <s v=""/>
    <s v="Yes"/>
    <m/>
  </r>
  <r>
    <x v="3"/>
    <x v="52"/>
    <x v="38"/>
    <s v="Numeric"/>
    <n v="8"/>
    <m/>
    <n v="0"/>
    <s v=""/>
    <s v="Yes"/>
    <m/>
  </r>
  <r>
    <x v="3"/>
    <x v="100"/>
    <x v="40"/>
    <s v="Character"/>
    <n v="8"/>
    <m/>
    <n v="0"/>
    <s v=""/>
    <s v="Yes"/>
    <m/>
  </r>
  <r>
    <x v="3"/>
    <x v="53"/>
    <x v="38"/>
    <s v="Numeric"/>
    <n v="8"/>
    <m/>
    <n v="0"/>
    <s v=""/>
    <s v="Yes"/>
    <m/>
  </r>
  <r>
    <x v="3"/>
    <x v="54"/>
    <x v="38"/>
    <s v="Numeric"/>
    <n v="8"/>
    <m/>
    <n v="0"/>
    <s v=""/>
    <s v="Yes"/>
    <m/>
  </r>
  <r>
    <x v="3"/>
    <x v="55"/>
    <x v="38"/>
    <s v="Numeric"/>
    <n v="8"/>
    <m/>
    <n v="0"/>
    <s v=""/>
    <s v="Yes"/>
    <m/>
  </r>
  <r>
    <x v="3"/>
    <x v="101"/>
    <x v="41"/>
    <s v="Character"/>
    <n v="2"/>
    <m/>
    <n v="0"/>
    <s v=""/>
    <s v="Yes"/>
    <m/>
  </r>
  <r>
    <x v="3"/>
    <x v="56"/>
    <x v="38"/>
    <s v="Numeric"/>
    <n v="8"/>
    <m/>
    <n v="0"/>
    <s v=""/>
    <s v="Yes"/>
    <m/>
  </r>
  <r>
    <x v="3"/>
    <x v="57"/>
    <x v="38"/>
    <s v="Numeric"/>
    <n v="8"/>
    <m/>
    <n v="0"/>
    <s v=""/>
    <s v="Yes"/>
    <m/>
  </r>
  <r>
    <x v="3"/>
    <x v="58"/>
    <x v="38"/>
    <s v="Numeric"/>
    <n v="8"/>
    <m/>
    <n v="0"/>
    <s v=""/>
    <s v="Yes"/>
    <m/>
  </r>
  <r>
    <x v="3"/>
    <x v="59"/>
    <x v="38"/>
    <s v="Numeric"/>
    <n v="8"/>
    <m/>
    <n v="0"/>
    <s v=""/>
    <s v="Yes"/>
    <m/>
  </r>
  <r>
    <x v="3"/>
    <x v="60"/>
    <x v="38"/>
    <s v="Numeric"/>
    <n v="8"/>
    <m/>
    <n v="0"/>
    <s v=""/>
    <s v="Yes"/>
    <m/>
  </r>
  <r>
    <x v="3"/>
    <x v="61"/>
    <x v="42"/>
    <s v="Numeric"/>
    <n v="8"/>
    <m/>
    <n v="0"/>
    <s v=""/>
    <s v="Yes"/>
    <m/>
  </r>
  <r>
    <x v="3"/>
    <x v="62"/>
    <x v="43"/>
    <s v="Numeric"/>
    <n v="8"/>
    <m/>
    <n v="0"/>
    <s v=""/>
    <s v="Yes"/>
    <m/>
  </r>
  <r>
    <x v="3"/>
    <x v="63"/>
    <x v="38"/>
    <s v="Numeric"/>
    <n v="8"/>
    <m/>
    <n v="0"/>
    <s v=""/>
    <s v="Yes"/>
    <m/>
  </r>
  <r>
    <x v="3"/>
    <x v="64"/>
    <x v="38"/>
    <s v="Numeric"/>
    <n v="8"/>
    <m/>
    <n v="0"/>
    <s v=""/>
    <s v="Yes"/>
    <m/>
  </r>
  <r>
    <x v="3"/>
    <x v="65"/>
    <x v="38"/>
    <s v="Numeric"/>
    <n v="8"/>
    <m/>
    <n v="0"/>
    <s v=""/>
    <s v="Yes"/>
    <m/>
  </r>
  <r>
    <x v="3"/>
    <x v="66"/>
    <x v="38"/>
    <s v="Numeric"/>
    <n v="8"/>
    <m/>
    <n v="0"/>
    <s v=""/>
    <s v="Yes"/>
    <m/>
  </r>
  <r>
    <x v="3"/>
    <x v="67"/>
    <x v="44"/>
    <s v="Numeric"/>
    <n v="8"/>
    <m/>
    <n v="0"/>
    <s v=""/>
    <s v="Yes"/>
    <m/>
  </r>
  <r>
    <x v="3"/>
    <x v="68"/>
    <x v="38"/>
    <s v="Numeric"/>
    <n v="8"/>
    <m/>
    <n v="0"/>
    <s v=""/>
    <s v="Yes"/>
    <m/>
  </r>
  <r>
    <x v="3"/>
    <x v="69"/>
    <x v="45"/>
    <s v="Numeric"/>
    <n v="8"/>
    <m/>
    <n v="0"/>
    <s v=""/>
    <s v="Yes"/>
    <m/>
  </r>
  <r>
    <x v="3"/>
    <x v="70"/>
    <x v="38"/>
    <s v="Numeric"/>
    <n v="8"/>
    <m/>
    <n v="0"/>
    <s v=""/>
    <s v="Yes"/>
    <m/>
  </r>
  <r>
    <x v="3"/>
    <x v="71"/>
    <x v="38"/>
    <s v="Numeric"/>
    <n v="8"/>
    <m/>
    <n v="0"/>
    <s v=""/>
    <s v="Yes"/>
    <m/>
  </r>
  <r>
    <x v="3"/>
    <x v="72"/>
    <x v="38"/>
    <s v="Numeric"/>
    <n v="8"/>
    <m/>
    <n v="0"/>
    <s v=""/>
    <s v="Yes"/>
    <m/>
  </r>
  <r>
    <x v="3"/>
    <x v="73"/>
    <x v="38"/>
    <s v="Numeric"/>
    <n v="8"/>
    <m/>
    <n v="0"/>
    <s v=""/>
    <s v="Yes"/>
    <m/>
  </r>
  <r>
    <x v="3"/>
    <x v="102"/>
    <x v="38"/>
    <s v="Numeric"/>
    <n v="8"/>
    <m/>
    <n v="0"/>
    <s v=""/>
    <s v="Yes"/>
    <m/>
  </r>
  <r>
    <x v="3"/>
    <x v="74"/>
    <x v="38"/>
    <s v="Numeric"/>
    <n v="8"/>
    <m/>
    <n v="0"/>
    <s v=""/>
    <s v="Yes"/>
    <m/>
  </r>
  <r>
    <x v="3"/>
    <x v="75"/>
    <x v="38"/>
    <s v="Numeric"/>
    <n v="8"/>
    <m/>
    <n v="0"/>
    <s v=""/>
    <s v="Yes"/>
    <m/>
  </r>
  <r>
    <x v="3"/>
    <x v="76"/>
    <x v="38"/>
    <s v="Numeric"/>
    <n v="8"/>
    <m/>
    <n v="0"/>
    <s v=""/>
    <s v="Yes"/>
    <m/>
  </r>
  <r>
    <x v="3"/>
    <x v="77"/>
    <x v="38"/>
    <s v="Numeric"/>
    <n v="8"/>
    <m/>
    <n v="0"/>
    <s v=""/>
    <s v="Yes"/>
    <m/>
  </r>
  <r>
    <x v="3"/>
    <x v="78"/>
    <x v="38"/>
    <s v="Character"/>
    <n v="10"/>
    <m/>
    <n v="0"/>
    <s v=""/>
    <s v="Yes"/>
    <m/>
  </r>
  <r>
    <x v="3"/>
    <x v="79"/>
    <x v="38"/>
    <s v="Numeric"/>
    <n v="8"/>
    <m/>
    <n v="0"/>
    <s v=""/>
    <s v="Yes"/>
    <m/>
  </r>
  <r>
    <x v="3"/>
    <x v="80"/>
    <x v="38"/>
    <s v="Numeric"/>
    <n v="8"/>
    <m/>
    <n v="0"/>
    <s v=""/>
    <s v="Yes"/>
    <m/>
  </r>
  <r>
    <x v="3"/>
    <x v="81"/>
    <x v="38"/>
    <s v="Numeric"/>
    <n v="8"/>
    <m/>
    <n v="0"/>
    <s v=""/>
    <s v="Yes"/>
    <m/>
  </r>
  <r>
    <x v="3"/>
    <x v="82"/>
    <x v="38"/>
    <s v="Numeric"/>
    <n v="8"/>
    <m/>
    <n v="0"/>
    <s v=""/>
    <s v="Yes"/>
    <m/>
  </r>
  <r>
    <x v="3"/>
    <x v="83"/>
    <x v="38"/>
    <s v="Numeric"/>
    <n v="8"/>
    <m/>
    <n v="0"/>
    <s v=""/>
    <s v="Yes"/>
    <m/>
  </r>
  <r>
    <x v="3"/>
    <x v="84"/>
    <x v="46"/>
    <s v="Character"/>
    <n v="5"/>
    <m/>
    <n v="0"/>
    <s v=""/>
    <s v="Yes"/>
    <s v="UtilityName - no ID on this file "/>
  </r>
  <r>
    <x v="3"/>
    <x v="85"/>
    <x v="47"/>
    <s v="Numeric"/>
    <n v="8"/>
    <m/>
    <n v="0"/>
    <s v=""/>
    <s v="Yes"/>
    <s v="ID - no text description"/>
  </r>
  <r>
    <x v="3"/>
    <x v="86"/>
    <x v="38"/>
    <s v="Numeric"/>
    <n v="8"/>
    <m/>
    <n v="0"/>
    <s v=""/>
    <s v="Yes"/>
    <m/>
  </r>
  <r>
    <x v="3"/>
    <x v="87"/>
    <x v="38"/>
    <s v="Numeric"/>
    <n v="8"/>
    <m/>
    <n v="0"/>
    <s v=""/>
    <s v="Yes"/>
    <m/>
  </r>
  <r>
    <x v="3"/>
    <x v="88"/>
    <x v="38"/>
    <s v="Numeric"/>
    <n v="8"/>
    <m/>
    <n v="0"/>
    <s v=""/>
    <s v="Yes"/>
    <m/>
  </r>
  <r>
    <x v="3"/>
    <x v="103"/>
    <x v="48"/>
    <s v="Numeric"/>
    <n v="8"/>
    <m/>
    <n v="0"/>
    <s v=""/>
    <s v="Yes"/>
    <m/>
  </r>
  <r>
    <x v="3"/>
    <x v="104"/>
    <x v="49"/>
    <s v="Numeric"/>
    <n v="8"/>
    <m/>
    <n v="0"/>
    <s v=""/>
    <s v="Yes"/>
    <m/>
  </r>
  <r>
    <x v="3"/>
    <x v="89"/>
    <x v="38"/>
    <s v="Numeric"/>
    <n v="8"/>
    <m/>
    <n v="0"/>
    <s v=""/>
    <s v="Yes"/>
    <m/>
  </r>
  <r>
    <x v="3"/>
    <x v="90"/>
    <x v="38"/>
    <s v="Numeric"/>
    <n v="8"/>
    <m/>
    <n v="0"/>
    <s v=""/>
    <s v="Yes"/>
    <m/>
  </r>
  <r>
    <x v="3"/>
    <x v="91"/>
    <x v="38"/>
    <s v="Numeric"/>
    <n v="8"/>
    <m/>
    <n v="0"/>
    <s v=""/>
    <s v="Yes"/>
    <m/>
  </r>
  <r>
    <x v="3"/>
    <x v="92"/>
    <x v="38"/>
    <s v="Numeric"/>
    <n v="8"/>
    <m/>
    <n v="0"/>
    <s v=""/>
    <s v="Yes"/>
    <m/>
  </r>
  <r>
    <x v="3"/>
    <x v="93"/>
    <x v="38"/>
    <s v="Numeric"/>
    <n v="8"/>
    <m/>
    <n v="0"/>
    <s v=""/>
    <s v="Yes"/>
    <m/>
  </r>
  <r>
    <x v="3"/>
    <x v="94"/>
    <x v="50"/>
    <s v="Numeric"/>
    <n v="8"/>
    <m/>
    <n v="0"/>
    <s v=""/>
    <s v="Yes"/>
    <m/>
  </r>
  <r>
    <x v="3"/>
    <x v="95"/>
    <x v="51"/>
    <s v="Numeric"/>
    <n v="8"/>
    <m/>
    <n v="0"/>
    <s v=""/>
    <s v="Yes"/>
    <m/>
  </r>
  <r>
    <x v="3"/>
    <x v="96"/>
    <x v="38"/>
    <s v="Numeric"/>
    <n v="8"/>
    <m/>
    <n v="0"/>
    <s v=""/>
    <s v="Yes"/>
    <m/>
  </r>
  <r>
    <x v="3"/>
    <x v="97"/>
    <x v="38"/>
    <s v="Numeric"/>
    <n v="8"/>
    <m/>
    <n v="0"/>
    <s v=""/>
    <s v="Yes"/>
    <m/>
  </r>
  <r>
    <x v="3"/>
    <x v="98"/>
    <x v="38"/>
    <s v="Numeric"/>
    <n v="8"/>
    <m/>
    <n v="0"/>
    <s v=""/>
    <s v="Yes"/>
    <m/>
  </r>
  <r>
    <x v="4"/>
    <x v="105"/>
    <x v="52"/>
    <s v="Numeric"/>
    <n v="5"/>
    <m/>
    <n v="0"/>
    <s v=""/>
    <m/>
    <m/>
  </r>
  <r>
    <x v="4"/>
    <x v="106"/>
    <x v="53"/>
    <s v="Numeric"/>
    <n v="5"/>
    <m/>
    <n v="0"/>
    <s v=""/>
    <m/>
    <m/>
  </r>
  <r>
    <x v="4"/>
    <x v="107"/>
    <x v="54"/>
    <s v="Character"/>
    <n v="1"/>
    <m/>
    <n v="0"/>
    <s v=""/>
    <m/>
    <m/>
  </r>
  <r>
    <x v="4"/>
    <x v="108"/>
    <x v="55"/>
    <s v="Numeric"/>
    <n v="5"/>
    <m/>
    <n v="0"/>
    <s v=""/>
    <m/>
    <m/>
  </r>
  <r>
    <x v="4"/>
    <x v="109"/>
    <x v="56"/>
    <s v="Numeric"/>
    <n v="5"/>
    <m/>
    <n v="0"/>
    <s v=""/>
    <m/>
    <m/>
  </r>
  <r>
    <x v="4"/>
    <x v="110"/>
    <x v="57"/>
    <s v="Numeric"/>
    <n v="5"/>
    <m/>
    <n v="0"/>
    <s v=""/>
    <m/>
    <m/>
  </r>
  <r>
    <x v="4"/>
    <x v="111"/>
    <x v="58"/>
    <s v="Character"/>
    <n v="1"/>
    <m/>
    <n v="0"/>
    <s v=""/>
    <m/>
    <m/>
  </r>
  <r>
    <x v="4"/>
    <x v="112"/>
    <x v="59"/>
    <s v="Character"/>
    <n v="3"/>
    <m/>
    <n v="0"/>
    <s v=""/>
    <m/>
    <m/>
  </r>
  <r>
    <x v="4"/>
    <x v="113"/>
    <x v="60"/>
    <s v="Character"/>
    <n v="3"/>
    <m/>
    <n v="0"/>
    <s v=""/>
    <m/>
    <m/>
  </r>
  <r>
    <x v="4"/>
    <x v="114"/>
    <x v="61"/>
    <s v="Character"/>
    <n v="1"/>
    <m/>
    <n v="0"/>
    <s v=""/>
    <m/>
    <m/>
  </r>
  <r>
    <x v="4"/>
    <x v="115"/>
    <x v="31"/>
    <s v="Numeric"/>
    <n v="5"/>
    <s v="DATE"/>
    <n v="7"/>
    <n v="1"/>
    <m/>
    <m/>
  </r>
  <r>
    <x v="4"/>
    <x v="116"/>
    <x v="32"/>
    <s v="Numeric"/>
    <n v="5"/>
    <s v="DATE"/>
    <n v="7"/>
    <n v="1"/>
    <m/>
    <m/>
  </r>
  <r>
    <x v="4"/>
    <x v="117"/>
    <x v="62"/>
    <s v="Numeric"/>
    <n v="5"/>
    <m/>
    <n v="0"/>
    <s v=""/>
    <m/>
    <m/>
  </r>
  <r>
    <x v="4"/>
    <x v="4"/>
    <x v="3"/>
    <s v="Numeric"/>
    <n v="5"/>
    <m/>
    <n v="0"/>
    <s v=""/>
    <m/>
    <m/>
  </r>
  <r>
    <x v="5"/>
    <x v="118"/>
    <x v="63"/>
    <s v="Character"/>
    <n v="3"/>
    <m/>
    <n v="0"/>
    <s v=""/>
    <m/>
    <m/>
  </r>
  <r>
    <x v="5"/>
    <x v="119"/>
    <x v="64"/>
    <s v="Character"/>
    <n v="1"/>
    <m/>
    <n v="0"/>
    <s v=""/>
    <m/>
    <m/>
  </r>
  <r>
    <x v="5"/>
    <x v="120"/>
    <x v="65"/>
    <s v="Character"/>
    <n v="2"/>
    <m/>
    <n v="0"/>
    <s v=""/>
    <m/>
    <m/>
  </r>
  <r>
    <x v="5"/>
    <x v="121"/>
    <x v="66"/>
    <s v="Character"/>
    <n v="1"/>
    <m/>
    <n v="0"/>
    <s v=""/>
    <m/>
    <m/>
  </r>
  <r>
    <x v="5"/>
    <x v="122"/>
    <x v="67"/>
    <s v="Numeric"/>
    <n v="5"/>
    <m/>
    <n v="0"/>
    <s v=""/>
    <m/>
    <m/>
  </r>
  <r>
    <x v="5"/>
    <x v="123"/>
    <x v="68"/>
    <s v="Numeric"/>
    <n v="5"/>
    <m/>
    <n v="0"/>
    <s v=""/>
    <m/>
    <m/>
  </r>
  <r>
    <x v="5"/>
    <x v="124"/>
    <x v="31"/>
    <s v="Numeric"/>
    <n v="5"/>
    <s v="DATE"/>
    <n v="7"/>
    <n v="1"/>
    <m/>
    <m/>
  </r>
  <r>
    <x v="5"/>
    <x v="125"/>
    <x v="32"/>
    <s v="Numeric"/>
    <n v="5"/>
    <s v="DATE"/>
    <n v="7"/>
    <n v="1"/>
    <m/>
    <m/>
  </r>
  <r>
    <x v="5"/>
    <x v="126"/>
    <x v="62"/>
    <s v="Numeric"/>
    <n v="5"/>
    <m/>
    <n v="0"/>
    <s v=""/>
    <m/>
    <m/>
  </r>
  <r>
    <x v="5"/>
    <x v="4"/>
    <x v="3"/>
    <s v="Numeric"/>
    <n v="5"/>
    <m/>
    <n v="0"/>
    <s v=""/>
    <m/>
    <m/>
  </r>
  <r>
    <x v="6"/>
    <x v="127"/>
    <x v="69"/>
    <s v="Character"/>
    <n v="1"/>
    <m/>
    <n v="0"/>
    <s v=""/>
    <m/>
    <m/>
  </r>
  <r>
    <x v="6"/>
    <x v="128"/>
    <x v="70"/>
    <s v="Character"/>
    <n v="1"/>
    <m/>
    <n v="0"/>
    <s v=""/>
    <m/>
    <m/>
  </r>
  <r>
    <x v="6"/>
    <x v="129"/>
    <x v="71"/>
    <s v="Character"/>
    <n v="30"/>
    <m/>
    <n v="0"/>
    <s v=""/>
    <m/>
    <m/>
  </r>
  <r>
    <x v="6"/>
    <x v="130"/>
    <x v="72"/>
    <s v="Numeric"/>
    <n v="5"/>
    <m/>
    <n v="0"/>
    <s v=""/>
    <m/>
    <m/>
  </r>
  <r>
    <x v="6"/>
    <x v="131"/>
    <x v="73"/>
    <s v="Numeric"/>
    <n v="5"/>
    <m/>
    <n v="0"/>
    <s v=""/>
    <m/>
    <m/>
  </r>
  <r>
    <x v="6"/>
    <x v="132"/>
    <x v="31"/>
    <s v="Numeric"/>
    <n v="5"/>
    <s v="DATE"/>
    <n v="7"/>
    <n v="1"/>
    <m/>
    <m/>
  </r>
  <r>
    <x v="6"/>
    <x v="133"/>
    <x v="32"/>
    <s v="Numeric"/>
    <n v="5"/>
    <s v="DATE"/>
    <n v="7"/>
    <n v="1"/>
    <m/>
    <m/>
  </r>
  <r>
    <x v="6"/>
    <x v="134"/>
    <x v="74"/>
    <s v="Character"/>
    <n v="1"/>
    <m/>
    <n v="0"/>
    <s v=""/>
    <m/>
    <m/>
  </r>
  <r>
    <x v="6"/>
    <x v="135"/>
    <x v="62"/>
    <s v="Numeric"/>
    <n v="5"/>
    <m/>
    <n v="0"/>
    <s v=""/>
    <m/>
    <m/>
  </r>
  <r>
    <x v="6"/>
    <x v="4"/>
    <x v="3"/>
    <s v="Numeric"/>
    <n v="5"/>
    <m/>
    <n v="0"/>
    <s v=""/>
    <m/>
    <m/>
  </r>
  <r>
    <x v="7"/>
    <x v="136"/>
    <x v="75"/>
    <s v="Character"/>
    <n v="3"/>
    <m/>
    <n v="0"/>
    <s v=""/>
    <m/>
    <m/>
  </r>
  <r>
    <x v="7"/>
    <x v="137"/>
    <x v="76"/>
    <s v="Character"/>
    <n v="20"/>
    <m/>
    <n v="0"/>
    <s v=""/>
    <m/>
    <m/>
  </r>
  <r>
    <x v="7"/>
    <x v="138"/>
    <x v="53"/>
    <s v="Numeric"/>
    <n v="5"/>
    <m/>
    <n v="0"/>
    <s v=""/>
    <m/>
    <m/>
  </r>
  <r>
    <x v="7"/>
    <x v="139"/>
    <x v="77"/>
    <s v="Numeric"/>
    <n v="5"/>
    <m/>
    <n v="0"/>
    <s v=""/>
    <m/>
    <m/>
  </r>
  <r>
    <x v="7"/>
    <x v="140"/>
    <x v="78"/>
    <s v="Character"/>
    <n v="4"/>
    <m/>
    <n v="0"/>
    <s v=""/>
    <m/>
    <m/>
  </r>
  <r>
    <x v="7"/>
    <x v="141"/>
    <x v="31"/>
    <s v="Numeric"/>
    <n v="5"/>
    <s v="DATE"/>
    <n v="7"/>
    <n v="1"/>
    <m/>
    <m/>
  </r>
  <r>
    <x v="7"/>
    <x v="142"/>
    <x v="32"/>
    <s v="Numeric"/>
    <n v="5"/>
    <s v="DATE"/>
    <n v="7"/>
    <n v="1"/>
    <m/>
    <m/>
  </r>
  <r>
    <x v="7"/>
    <x v="143"/>
    <x v="62"/>
    <s v="Numeric"/>
    <n v="5"/>
    <m/>
    <n v="0"/>
    <s v=""/>
    <m/>
    <m/>
  </r>
  <r>
    <x v="7"/>
    <x v="4"/>
    <x v="3"/>
    <s v="Numeric"/>
    <n v="5"/>
    <m/>
    <n v="0"/>
    <s v=""/>
    <m/>
    <m/>
  </r>
  <r>
    <x v="8"/>
    <x v="144"/>
    <x v="75"/>
    <s v="Character"/>
    <n v="3"/>
    <m/>
    <n v="0"/>
    <s v=""/>
    <m/>
    <m/>
  </r>
  <r>
    <x v="8"/>
    <x v="145"/>
    <x v="79"/>
    <s v="Character"/>
    <n v="3"/>
    <m/>
    <n v="0"/>
    <s v=""/>
    <m/>
    <m/>
  </r>
  <r>
    <x v="8"/>
    <x v="146"/>
    <x v="80"/>
    <s v="Character"/>
    <n v="3"/>
    <m/>
    <n v="0"/>
    <s v=""/>
    <m/>
    <m/>
  </r>
  <r>
    <x v="8"/>
    <x v="147"/>
    <x v="81"/>
    <s v="Character"/>
    <n v="3"/>
    <m/>
    <n v="0"/>
    <s v=""/>
    <m/>
    <m/>
  </r>
  <r>
    <x v="8"/>
    <x v="148"/>
    <x v="82"/>
    <s v="Character"/>
    <n v="4"/>
    <m/>
    <n v="0"/>
    <s v=""/>
    <m/>
    <m/>
  </r>
  <r>
    <x v="8"/>
    <x v="149"/>
    <x v="83"/>
    <s v="Character"/>
    <n v="4"/>
    <m/>
    <n v="0"/>
    <s v=""/>
    <m/>
    <m/>
  </r>
  <r>
    <x v="8"/>
    <x v="150"/>
    <x v="84"/>
    <s v="Numeric"/>
    <n v="5"/>
    <m/>
    <n v="0"/>
    <s v=""/>
    <m/>
    <m/>
  </r>
  <r>
    <x v="8"/>
    <x v="151"/>
    <x v="85"/>
    <s v="Numeric"/>
    <n v="5"/>
    <m/>
    <n v="0"/>
    <s v=""/>
    <m/>
    <m/>
  </r>
  <r>
    <x v="8"/>
    <x v="152"/>
    <x v="86"/>
    <s v="Numeric"/>
    <n v="5"/>
    <m/>
    <n v="0"/>
    <s v=""/>
    <m/>
    <m/>
  </r>
  <r>
    <x v="8"/>
    <x v="153"/>
    <x v="87"/>
    <s v="Numeric"/>
    <n v="5"/>
    <m/>
    <n v="0"/>
    <s v=""/>
    <m/>
    <m/>
  </r>
  <r>
    <x v="8"/>
    <x v="154"/>
    <x v="31"/>
    <s v="Numeric"/>
    <n v="5"/>
    <s v="DATE"/>
    <n v="7"/>
    <n v="1"/>
    <m/>
    <m/>
  </r>
  <r>
    <x v="8"/>
    <x v="155"/>
    <x v="32"/>
    <s v="Numeric"/>
    <n v="5"/>
    <s v="DATE"/>
    <n v="7"/>
    <n v="1"/>
    <m/>
    <m/>
  </r>
  <r>
    <x v="8"/>
    <x v="156"/>
    <x v="88"/>
    <s v="Character"/>
    <n v="1"/>
    <m/>
    <n v="0"/>
    <s v=""/>
    <m/>
    <m/>
  </r>
  <r>
    <x v="8"/>
    <x v="157"/>
    <x v="62"/>
    <s v="Numeric"/>
    <n v="5"/>
    <m/>
    <n v="0"/>
    <s v=""/>
    <m/>
    <m/>
  </r>
  <r>
    <x v="8"/>
    <x v="4"/>
    <x v="3"/>
    <s v="Numeric"/>
    <n v="5"/>
    <m/>
    <n v="0"/>
    <s v=""/>
    <m/>
    <m/>
  </r>
  <r>
    <x v="9"/>
    <x v="158"/>
    <x v="75"/>
    <s v="Character"/>
    <n v="3"/>
    <m/>
    <n v="0"/>
    <s v=""/>
    <m/>
    <m/>
  </r>
  <r>
    <x v="9"/>
    <x v="159"/>
    <x v="89"/>
    <s v="Character"/>
    <n v="2"/>
    <m/>
    <n v="0"/>
    <s v=""/>
    <m/>
    <m/>
  </r>
  <r>
    <x v="9"/>
    <x v="160"/>
    <x v="90"/>
    <s v="Character"/>
    <n v="2"/>
    <m/>
    <n v="0"/>
    <s v=""/>
    <m/>
    <m/>
  </r>
  <r>
    <x v="9"/>
    <x v="161"/>
    <x v="91"/>
    <s v="Character"/>
    <n v="3"/>
    <m/>
    <n v="0"/>
    <s v=""/>
    <m/>
    <m/>
  </r>
  <r>
    <x v="9"/>
    <x v="162"/>
    <x v="53"/>
    <s v="Numeric"/>
    <n v="5"/>
    <m/>
    <n v="0"/>
    <s v=""/>
    <m/>
    <m/>
  </r>
  <r>
    <x v="9"/>
    <x v="163"/>
    <x v="92"/>
    <s v="Numeric"/>
    <n v="5"/>
    <m/>
    <n v="0"/>
    <s v=""/>
    <m/>
    <m/>
  </r>
  <r>
    <x v="9"/>
    <x v="164"/>
    <x v="93"/>
    <s v="Numeric"/>
    <n v="5"/>
    <m/>
    <n v="0"/>
    <s v=""/>
    <m/>
    <m/>
  </r>
  <r>
    <x v="9"/>
    <x v="165"/>
    <x v="94"/>
    <s v="Character"/>
    <n v="4"/>
    <m/>
    <n v="0"/>
    <s v=""/>
    <m/>
    <m/>
  </r>
  <r>
    <x v="9"/>
    <x v="166"/>
    <x v="95"/>
    <s v="Numeric"/>
    <n v="5"/>
    <s v="DATE"/>
    <n v="7"/>
    <n v="1"/>
    <m/>
    <m/>
  </r>
  <r>
    <x v="9"/>
    <x v="167"/>
    <x v="96"/>
    <s v="Character"/>
    <n v="1"/>
    <m/>
    <n v="0"/>
    <s v=""/>
    <m/>
    <m/>
  </r>
  <r>
    <x v="9"/>
    <x v="168"/>
    <x v="97"/>
    <s v="Character"/>
    <n v="2"/>
    <m/>
    <n v="0"/>
    <s v=""/>
    <m/>
    <m/>
  </r>
  <r>
    <x v="9"/>
    <x v="169"/>
    <x v="98"/>
    <s v="Character"/>
    <n v="1"/>
    <m/>
    <n v="0"/>
    <s v=""/>
    <m/>
    <m/>
  </r>
  <r>
    <x v="9"/>
    <x v="170"/>
    <x v="31"/>
    <s v="Numeric"/>
    <n v="5"/>
    <s v="DATE"/>
    <n v="7"/>
    <n v="1"/>
    <m/>
    <m/>
  </r>
  <r>
    <x v="9"/>
    <x v="171"/>
    <x v="32"/>
    <s v="Numeric"/>
    <n v="5"/>
    <s v="DATE"/>
    <n v="7"/>
    <n v="1"/>
    <m/>
    <m/>
  </r>
  <r>
    <x v="9"/>
    <x v="172"/>
    <x v="99"/>
    <s v="Character"/>
    <n v="1"/>
    <m/>
    <n v="0"/>
    <s v=""/>
    <m/>
    <m/>
  </r>
  <r>
    <x v="9"/>
    <x v="173"/>
    <x v="62"/>
    <s v="Numeric"/>
    <n v="5"/>
    <m/>
    <n v="0"/>
    <s v=""/>
    <m/>
    <m/>
  </r>
  <r>
    <x v="9"/>
    <x v="4"/>
    <x v="3"/>
    <s v="Numeric"/>
    <n v="5"/>
    <m/>
    <n v="0"/>
    <s v=""/>
    <m/>
    <m/>
  </r>
  <r>
    <x v="10"/>
    <x v="174"/>
    <x v="100"/>
    <s v="Numeric"/>
    <n v="5"/>
    <m/>
    <n v="0"/>
    <s v=""/>
    <m/>
    <m/>
  </r>
  <r>
    <x v="10"/>
    <x v="175"/>
    <x v="75"/>
    <s v="Character"/>
    <n v="3"/>
    <m/>
    <n v="0"/>
    <s v=""/>
    <m/>
    <m/>
  </r>
  <r>
    <x v="10"/>
    <x v="176"/>
    <x v="101"/>
    <s v="Character"/>
    <n v="2"/>
    <m/>
    <n v="0"/>
    <s v=""/>
    <m/>
    <m/>
  </r>
  <r>
    <x v="10"/>
    <x v="177"/>
    <x v="90"/>
    <s v="Character"/>
    <n v="2"/>
    <m/>
    <n v="0"/>
    <s v=""/>
    <m/>
    <m/>
  </r>
  <r>
    <x v="10"/>
    <x v="178"/>
    <x v="102"/>
    <s v="Character"/>
    <n v="2"/>
    <m/>
    <n v="0"/>
    <s v=""/>
    <m/>
    <m/>
  </r>
  <r>
    <x v="10"/>
    <x v="179"/>
    <x v="103"/>
    <s v="Numeric"/>
    <n v="5"/>
    <m/>
    <n v="0"/>
    <s v=""/>
    <m/>
    <m/>
  </r>
  <r>
    <x v="10"/>
    <x v="180"/>
    <x v="104"/>
    <s v="Numeric"/>
    <n v="5"/>
    <m/>
    <n v="0"/>
    <s v=""/>
    <m/>
    <m/>
  </r>
  <r>
    <x v="10"/>
    <x v="181"/>
    <x v="105"/>
    <s v="Numeric"/>
    <n v="5"/>
    <m/>
    <n v="0"/>
    <s v=""/>
    <m/>
    <m/>
  </r>
  <r>
    <x v="10"/>
    <x v="182"/>
    <x v="106"/>
    <s v="Character"/>
    <n v="2"/>
    <m/>
    <n v="0"/>
    <s v=""/>
    <m/>
    <m/>
  </r>
  <r>
    <x v="10"/>
    <x v="183"/>
    <x v="107"/>
    <s v="Character"/>
    <n v="2"/>
    <m/>
    <n v="0"/>
    <s v=""/>
    <m/>
    <m/>
  </r>
  <r>
    <x v="10"/>
    <x v="184"/>
    <x v="108"/>
    <s v="Numeric"/>
    <n v="5"/>
    <m/>
    <n v="0"/>
    <s v=""/>
    <m/>
    <m/>
  </r>
  <r>
    <x v="10"/>
    <x v="185"/>
    <x v="89"/>
    <s v="Character"/>
    <n v="2"/>
    <m/>
    <n v="0"/>
    <s v=""/>
    <m/>
    <m/>
  </r>
  <r>
    <x v="10"/>
    <x v="186"/>
    <x v="109"/>
    <s v="Character"/>
    <n v="2"/>
    <m/>
    <n v="0"/>
    <s v=""/>
    <m/>
    <m/>
  </r>
  <r>
    <x v="10"/>
    <x v="187"/>
    <x v="110"/>
    <s v="Character"/>
    <n v="2"/>
    <m/>
    <n v="0"/>
    <s v=""/>
    <m/>
    <m/>
  </r>
  <r>
    <x v="10"/>
    <x v="188"/>
    <x v="111"/>
    <s v="Character"/>
    <n v="2"/>
    <m/>
    <n v="0"/>
    <s v=""/>
    <m/>
    <m/>
  </r>
  <r>
    <x v="10"/>
    <x v="189"/>
    <x v="112"/>
    <s v="Character"/>
    <n v="2"/>
    <m/>
    <n v="0"/>
    <s v=""/>
    <m/>
    <m/>
  </r>
  <r>
    <x v="10"/>
    <x v="190"/>
    <x v="113"/>
    <s v="Numeric"/>
    <n v="5"/>
    <m/>
    <n v="0"/>
    <s v=""/>
    <m/>
    <m/>
  </r>
  <r>
    <x v="10"/>
    <x v="191"/>
    <x v="114"/>
    <s v="Numeric"/>
    <n v="5"/>
    <m/>
    <n v="0"/>
    <s v=""/>
    <m/>
    <m/>
  </r>
  <r>
    <x v="10"/>
    <x v="192"/>
    <x v="115"/>
    <s v="Character"/>
    <n v="6"/>
    <m/>
    <n v="0"/>
    <s v=""/>
    <m/>
    <m/>
  </r>
  <r>
    <x v="10"/>
    <x v="193"/>
    <x v="31"/>
    <s v="Numeric"/>
    <n v="5"/>
    <s v="DATE"/>
    <n v="7"/>
    <n v="1"/>
    <m/>
    <m/>
  </r>
  <r>
    <x v="10"/>
    <x v="194"/>
    <x v="32"/>
    <s v="Numeric"/>
    <n v="5"/>
    <s v="DATE"/>
    <n v="7"/>
    <n v="1"/>
    <m/>
    <m/>
  </r>
  <r>
    <x v="10"/>
    <x v="195"/>
    <x v="116"/>
    <s v="Character"/>
    <n v="1"/>
    <m/>
    <n v="0"/>
    <s v=""/>
    <m/>
    <m/>
  </r>
  <r>
    <x v="10"/>
    <x v="196"/>
    <x v="62"/>
    <s v="Numeric"/>
    <n v="5"/>
    <m/>
    <n v="0"/>
    <s v=""/>
    <m/>
    <m/>
  </r>
  <r>
    <x v="10"/>
    <x v="4"/>
    <x v="3"/>
    <s v="Numeric"/>
    <n v="5"/>
    <m/>
    <n v="0"/>
    <s v=""/>
    <m/>
    <m/>
  </r>
  <r>
    <x v="11"/>
    <x v="197"/>
    <x v="75"/>
    <s v="Character"/>
    <n v="3"/>
    <m/>
    <n v="0"/>
    <s v=""/>
    <m/>
    <m/>
  </r>
  <r>
    <x v="11"/>
    <x v="198"/>
    <x v="89"/>
    <s v="Character"/>
    <n v="2"/>
    <m/>
    <n v="0"/>
    <s v=""/>
    <m/>
    <m/>
  </r>
  <r>
    <x v="11"/>
    <x v="199"/>
    <x v="90"/>
    <s v="Character"/>
    <n v="2"/>
    <m/>
    <n v="0"/>
    <s v=""/>
    <m/>
    <m/>
  </r>
  <r>
    <x v="11"/>
    <x v="4"/>
    <x v="3"/>
    <s v="Numeric"/>
    <n v="5"/>
    <m/>
    <n v="0"/>
    <s v=""/>
    <m/>
    <m/>
  </r>
  <r>
    <x v="12"/>
    <x v="200"/>
    <x v="75"/>
    <s v="Character"/>
    <n v="3"/>
    <m/>
    <n v="0"/>
    <s v=""/>
    <m/>
    <m/>
  </r>
  <r>
    <x v="12"/>
    <x v="201"/>
    <x v="89"/>
    <s v="Character"/>
    <n v="2"/>
    <m/>
    <n v="0"/>
    <s v=""/>
    <m/>
    <m/>
  </r>
  <r>
    <x v="12"/>
    <x v="202"/>
    <x v="117"/>
    <s v="Character"/>
    <n v="2"/>
    <m/>
    <n v="0"/>
    <s v=""/>
    <m/>
    <m/>
  </r>
  <r>
    <x v="12"/>
    <x v="203"/>
    <x v="100"/>
    <s v="Numeric"/>
    <n v="5"/>
    <m/>
    <n v="0"/>
    <s v=""/>
    <m/>
    <m/>
  </r>
  <r>
    <x v="12"/>
    <x v="204"/>
    <x v="118"/>
    <s v="Numeric"/>
    <n v="5"/>
    <m/>
    <n v="0"/>
    <s v=""/>
    <m/>
    <m/>
  </r>
  <r>
    <x v="12"/>
    <x v="205"/>
    <x v="119"/>
    <s v="Character"/>
    <n v="1"/>
    <m/>
    <n v="0"/>
    <s v=""/>
    <m/>
    <m/>
  </r>
  <r>
    <x v="12"/>
    <x v="206"/>
    <x v="31"/>
    <s v="Numeric"/>
    <n v="5"/>
    <s v="DATE"/>
    <n v="7"/>
    <n v="1"/>
    <m/>
    <m/>
  </r>
  <r>
    <x v="12"/>
    <x v="207"/>
    <x v="32"/>
    <s v="Numeric"/>
    <n v="5"/>
    <s v="DATE"/>
    <n v="7"/>
    <n v="1"/>
    <m/>
    <m/>
  </r>
  <r>
    <x v="12"/>
    <x v="208"/>
    <x v="62"/>
    <s v="Numeric"/>
    <n v="5"/>
    <m/>
    <n v="0"/>
    <s v=""/>
    <m/>
    <m/>
  </r>
  <r>
    <x v="12"/>
    <x v="4"/>
    <x v="3"/>
    <s v="Numeric"/>
    <n v="5"/>
    <m/>
    <n v="0"/>
    <s v=""/>
    <m/>
    <m/>
  </r>
  <r>
    <x v="13"/>
    <x v="209"/>
    <x v="90"/>
    <s v="Character"/>
    <n v="2"/>
    <m/>
    <n v="0"/>
    <s v=""/>
    <m/>
    <m/>
  </r>
  <r>
    <x v="13"/>
    <x v="210"/>
    <x v="120"/>
    <s v="Character"/>
    <n v="1"/>
    <m/>
    <n v="0"/>
    <s v=""/>
    <m/>
    <m/>
  </r>
  <r>
    <x v="13"/>
    <x v="211"/>
    <x v="121"/>
    <s v="Character"/>
    <n v="2"/>
    <m/>
    <n v="0"/>
    <s v=""/>
    <m/>
    <m/>
  </r>
  <r>
    <x v="13"/>
    <x v="212"/>
    <x v="122"/>
    <s v="Character"/>
    <n v="1"/>
    <m/>
    <n v="0"/>
    <s v=""/>
    <m/>
    <m/>
  </r>
  <r>
    <x v="13"/>
    <x v="213"/>
    <x v="123"/>
    <s v="Character"/>
    <n v="2"/>
    <m/>
    <n v="0"/>
    <s v=""/>
    <m/>
    <m/>
  </r>
  <r>
    <x v="13"/>
    <x v="214"/>
    <x v="124"/>
    <s v="Character"/>
    <n v="1"/>
    <m/>
    <n v="0"/>
    <s v=""/>
    <m/>
    <m/>
  </r>
  <r>
    <x v="13"/>
    <x v="215"/>
    <x v="125"/>
    <s v="Numeric"/>
    <n v="5"/>
    <m/>
    <n v="0"/>
    <s v=""/>
    <m/>
    <m/>
  </r>
  <r>
    <x v="13"/>
    <x v="216"/>
    <x v="31"/>
    <s v="Numeric"/>
    <n v="5"/>
    <s v="DATE"/>
    <n v="7"/>
    <n v="1"/>
    <m/>
    <m/>
  </r>
  <r>
    <x v="13"/>
    <x v="217"/>
    <x v="32"/>
    <s v="Numeric"/>
    <n v="5"/>
    <s v="DATE"/>
    <n v="7"/>
    <n v="1"/>
    <m/>
    <m/>
  </r>
  <r>
    <x v="13"/>
    <x v="218"/>
    <x v="62"/>
    <s v="Numeric"/>
    <n v="5"/>
    <m/>
    <n v="0"/>
    <s v=""/>
    <m/>
    <m/>
  </r>
  <r>
    <x v="13"/>
    <x v="4"/>
    <x v="3"/>
    <s v="Numeric"/>
    <n v="5"/>
    <m/>
    <n v="0"/>
    <s v=""/>
    <m/>
    <m/>
  </r>
  <r>
    <x v="14"/>
    <x v="219"/>
    <x v="126"/>
    <s v="Character"/>
    <n v="1"/>
    <m/>
    <n v="0"/>
    <s v=""/>
    <m/>
    <m/>
  </r>
  <r>
    <x v="14"/>
    <x v="220"/>
    <x v="127"/>
    <s v="Character"/>
    <n v="20"/>
    <m/>
    <n v="0"/>
    <s v=""/>
    <m/>
    <m/>
  </r>
  <r>
    <x v="15"/>
    <x v="221"/>
    <x v="128"/>
    <s v="Character"/>
    <n v="3"/>
    <m/>
    <n v="0"/>
    <s v=""/>
    <m/>
    <m/>
  </r>
  <r>
    <x v="15"/>
    <x v="222"/>
    <x v="71"/>
    <s v="Character"/>
    <n v="50"/>
    <m/>
    <n v="0"/>
    <s v=""/>
    <m/>
    <m/>
  </r>
  <r>
    <x v="16"/>
    <x v="223"/>
    <x v="64"/>
    <s v="Character"/>
    <n v="1"/>
    <m/>
    <n v="0"/>
    <s v=""/>
    <m/>
    <m/>
  </r>
  <r>
    <x v="16"/>
    <x v="224"/>
    <x v="126"/>
    <s v="Character"/>
    <n v="2"/>
    <m/>
    <n v="0"/>
    <s v=""/>
    <m/>
    <m/>
  </r>
  <r>
    <x v="16"/>
    <x v="225"/>
    <x v="71"/>
    <s v="Character"/>
    <n v="20"/>
    <m/>
    <n v="0"/>
    <s v=""/>
    <m/>
    <m/>
  </r>
  <r>
    <x v="17"/>
    <x v="226"/>
    <x v="115"/>
    <s v="Character"/>
    <n v="6"/>
    <m/>
    <n v="0"/>
    <s v=""/>
    <m/>
    <m/>
  </r>
  <r>
    <x v="17"/>
    <x v="227"/>
    <x v="71"/>
    <s v="Character"/>
    <n v="40"/>
    <m/>
    <n v="0"/>
    <s v=""/>
    <m/>
    <m/>
  </r>
  <r>
    <x v="18"/>
    <x v="228"/>
    <x v="109"/>
    <s v="Character"/>
    <n v="2"/>
    <m/>
    <n v="0"/>
    <s v=""/>
    <m/>
    <m/>
  </r>
  <r>
    <x v="18"/>
    <x v="229"/>
    <x v="129"/>
    <s v="Character"/>
    <n v="30"/>
    <m/>
    <n v="0"/>
    <s v=""/>
    <m/>
    <m/>
  </r>
  <r>
    <x v="19"/>
    <x v="230"/>
    <x v="126"/>
    <s v="Character"/>
    <n v="2"/>
    <m/>
    <n v="0"/>
    <s v=""/>
    <m/>
    <m/>
  </r>
  <r>
    <x v="19"/>
    <x v="231"/>
    <x v="71"/>
    <s v="Character"/>
    <n v="13"/>
    <m/>
    <n v="0"/>
    <s v=""/>
    <m/>
    <m/>
  </r>
  <r>
    <x v="20"/>
    <x v="232"/>
    <x v="120"/>
    <s v="Character"/>
    <n v="1"/>
    <m/>
    <n v="0"/>
    <s v=""/>
    <m/>
    <m/>
  </r>
  <r>
    <x v="20"/>
    <x v="233"/>
    <x v="123"/>
    <s v="Character"/>
    <n v="2"/>
    <m/>
    <n v="0"/>
    <s v=""/>
    <m/>
    <m/>
  </r>
  <r>
    <x v="20"/>
    <x v="234"/>
    <x v="71"/>
    <s v="Character"/>
    <n v="35"/>
    <m/>
    <n v="0"/>
    <s v=""/>
    <m/>
    <m/>
  </r>
  <r>
    <x v="21"/>
    <x v="235"/>
    <x v="126"/>
    <s v="Character"/>
    <n v="2"/>
    <m/>
    <n v="0"/>
    <s v=""/>
    <m/>
    <m/>
  </r>
  <r>
    <x v="21"/>
    <x v="236"/>
    <x v="130"/>
    <s v="Character"/>
    <n v="20"/>
    <m/>
    <n v="0"/>
    <s v=""/>
    <m/>
    <m/>
  </r>
  <r>
    <x v="22"/>
    <x v="237"/>
    <x v="131"/>
    <s v="Character"/>
    <n v="1"/>
    <m/>
    <n v="0"/>
    <s v=""/>
    <m/>
    <m/>
  </r>
  <r>
    <x v="22"/>
    <x v="238"/>
    <x v="132"/>
    <s v="Character"/>
    <n v="3"/>
    <m/>
    <n v="0"/>
    <s v=""/>
    <m/>
    <m/>
  </r>
  <r>
    <x v="22"/>
    <x v="239"/>
    <x v="133"/>
    <s v="Character"/>
    <n v="3"/>
    <m/>
    <n v="0"/>
    <s v=""/>
    <m/>
    <m/>
  </r>
  <r>
    <x v="22"/>
    <x v="240"/>
    <x v="134"/>
    <s v="Character"/>
    <n v="8"/>
    <m/>
    <n v="0"/>
    <s v=""/>
    <m/>
    <m/>
  </r>
  <r>
    <x v="22"/>
    <x v="241"/>
    <x v="135"/>
    <s v="Character"/>
    <n v="8"/>
    <m/>
    <n v="0"/>
    <s v=""/>
    <m/>
    <m/>
  </r>
  <r>
    <x v="22"/>
    <x v="242"/>
    <x v="136"/>
    <s v="Character"/>
    <n v="1"/>
    <m/>
    <n v="0"/>
    <s v=""/>
    <m/>
    <m/>
  </r>
  <r>
    <x v="22"/>
    <x v="243"/>
    <x v="62"/>
    <s v="Numeric"/>
    <n v="5"/>
    <m/>
    <n v="0"/>
    <s v=""/>
    <m/>
    <m/>
  </r>
  <r>
    <x v="22"/>
    <x v="4"/>
    <x v="3"/>
    <s v="Numeric"/>
    <n v="5"/>
    <m/>
    <n v="0"/>
    <s v=""/>
    <m/>
    <m/>
  </r>
  <r>
    <x v="23"/>
    <x v="244"/>
    <x v="137"/>
    <s v="Numeric"/>
    <n v="3"/>
    <s v="GNRCMISS"/>
    <n v="21"/>
    <n v="1"/>
    <m/>
    <m/>
  </r>
  <r>
    <x v="23"/>
    <x v="245"/>
    <x v="138"/>
    <s v="Numeric"/>
    <n v="8"/>
    <s v="GNRCMISS"/>
    <n v="21"/>
    <n v="1"/>
    <m/>
    <m/>
  </r>
  <r>
    <x v="23"/>
    <x v="246"/>
    <x v="139"/>
    <s v="Numeric"/>
    <n v="3"/>
    <s v="GNRCMISS"/>
    <n v="21"/>
    <n v="1"/>
    <m/>
    <m/>
  </r>
  <r>
    <x v="23"/>
    <x v="247"/>
    <x v="140"/>
    <s v="Numeric"/>
    <n v="3"/>
    <s v="YESNO"/>
    <n v="21"/>
    <n v="1"/>
    <m/>
    <m/>
  </r>
  <r>
    <x v="23"/>
    <x v="248"/>
    <x v="141"/>
    <s v="Numeric"/>
    <n v="3"/>
    <s v="YESNO"/>
    <n v="21"/>
    <n v="1"/>
    <m/>
    <m/>
  </r>
  <r>
    <x v="23"/>
    <x v="249"/>
    <x v="142"/>
    <s v="Numeric"/>
    <n v="8"/>
    <s v="GNRCMISS"/>
    <n v="21"/>
    <n v="1"/>
    <m/>
    <m/>
  </r>
  <r>
    <x v="23"/>
    <x v="250"/>
    <x v="143"/>
    <s v="Numeric"/>
    <n v="3"/>
    <s v="GNRCMISS"/>
    <n v="21"/>
    <n v="1"/>
    <m/>
    <m/>
  </r>
  <r>
    <x v="23"/>
    <x v="251"/>
    <x v="144"/>
    <s v="Numeric"/>
    <n v="8"/>
    <s v="GNRCMISS"/>
    <n v="21"/>
    <n v="1"/>
    <m/>
    <m/>
  </r>
  <r>
    <x v="23"/>
    <x v="252"/>
    <x v="145"/>
    <s v="Numeric"/>
    <n v="3"/>
    <s v="GNRCMISS"/>
    <n v="21"/>
    <n v="1"/>
    <m/>
    <m/>
  </r>
  <r>
    <x v="23"/>
    <x v="253"/>
    <x v="146"/>
    <s v="Numeric"/>
    <n v="8"/>
    <s v="GNRCMISS"/>
    <n v="21"/>
    <n v="1"/>
    <m/>
    <m/>
  </r>
  <r>
    <x v="23"/>
    <x v="254"/>
    <x v="147"/>
    <s v="Numeric"/>
    <n v="8"/>
    <s v="GNRCMISS"/>
    <n v="21"/>
    <n v="1"/>
    <m/>
    <m/>
  </r>
  <r>
    <x v="23"/>
    <x v="255"/>
    <x v="148"/>
    <s v="Numeric"/>
    <n v="3"/>
    <s v="YESNO"/>
    <n v="21"/>
    <n v="1"/>
    <m/>
    <m/>
  </r>
  <r>
    <x v="23"/>
    <x v="256"/>
    <x v="149"/>
    <s v="Numeric"/>
    <n v="3"/>
    <s v="YESNO"/>
    <n v="21"/>
    <n v="1"/>
    <m/>
    <m/>
  </r>
  <r>
    <x v="23"/>
    <x v="257"/>
    <x v="150"/>
    <s v="Numeric"/>
    <n v="3"/>
    <s v="YESNO"/>
    <n v="21"/>
    <n v="1"/>
    <m/>
    <m/>
  </r>
  <r>
    <x v="23"/>
    <x v="258"/>
    <x v="151"/>
    <s v="Numeric"/>
    <n v="3"/>
    <s v="GNRCMISS"/>
    <n v="21"/>
    <n v="1"/>
    <m/>
    <m/>
  </r>
  <r>
    <x v="23"/>
    <x v="259"/>
    <x v="152"/>
    <s v="Numeric"/>
    <n v="3"/>
    <s v="YESNO"/>
    <n v="21"/>
    <n v="1"/>
    <m/>
    <m/>
  </r>
  <r>
    <x v="23"/>
    <x v="260"/>
    <x v="153"/>
    <s v="Numeric"/>
    <n v="3"/>
    <s v="YESNO"/>
    <n v="21"/>
    <n v="1"/>
    <m/>
    <m/>
  </r>
  <r>
    <x v="23"/>
    <x v="261"/>
    <x v="154"/>
    <s v="Numeric"/>
    <n v="3"/>
    <s v="YESNO"/>
    <n v="21"/>
    <n v="1"/>
    <m/>
    <m/>
  </r>
  <r>
    <x v="23"/>
    <x v="262"/>
    <x v="155"/>
    <s v="Numeric"/>
    <n v="3"/>
    <s v="GNRCMISS"/>
    <n v="21"/>
    <n v="1"/>
    <m/>
    <m/>
  </r>
  <r>
    <x v="23"/>
    <x v="263"/>
    <x v="156"/>
    <s v="Numeric"/>
    <n v="3"/>
    <s v="GNRCMISS"/>
    <n v="21"/>
    <n v="1"/>
    <m/>
    <m/>
  </r>
  <r>
    <x v="23"/>
    <x v="264"/>
    <x v="157"/>
    <s v="Numeric"/>
    <n v="3"/>
    <s v="GNRCMISS"/>
    <n v="21"/>
    <n v="1"/>
    <m/>
    <m/>
  </r>
  <r>
    <x v="23"/>
    <x v="265"/>
    <x v="158"/>
    <s v="Numeric"/>
    <n v="3"/>
    <s v="CONUNCON"/>
    <n v="19"/>
    <n v="1"/>
    <m/>
    <m/>
  </r>
  <r>
    <x v="23"/>
    <x v="266"/>
    <x v="159"/>
    <s v="Numeric"/>
    <n v="3"/>
    <s v="GNRCMISS"/>
    <n v="21"/>
    <n v="1"/>
    <m/>
    <m/>
  </r>
  <r>
    <x v="23"/>
    <x v="267"/>
    <x v="160"/>
    <s v="Numeric"/>
    <n v="3"/>
    <s v="GNRCMISS"/>
    <n v="21"/>
    <n v="1"/>
    <m/>
    <m/>
  </r>
  <r>
    <x v="23"/>
    <x v="268"/>
    <x v="161"/>
    <s v="Numeric"/>
    <n v="5"/>
    <s v="GNRCMISS"/>
    <n v="21"/>
    <n v="1"/>
    <m/>
    <m/>
  </r>
  <r>
    <x v="23"/>
    <x v="269"/>
    <x v="162"/>
    <s v="Numeric"/>
    <n v="4"/>
    <s v="GNRCMISS"/>
    <n v="21"/>
    <n v="1"/>
    <m/>
    <m/>
  </r>
  <r>
    <x v="23"/>
    <x v="270"/>
    <x v="163"/>
    <s v="Numeric"/>
    <n v="3"/>
    <s v="GNRCMISS"/>
    <n v="21"/>
    <n v="1"/>
    <m/>
    <m/>
  </r>
  <r>
    <x v="23"/>
    <x v="271"/>
    <x v="164"/>
    <s v="Numeric"/>
    <n v="5"/>
    <s v="GNRCMISS"/>
    <n v="21"/>
    <n v="1"/>
    <m/>
    <m/>
  </r>
  <r>
    <x v="23"/>
    <x v="272"/>
    <x v="165"/>
    <s v="Numeric"/>
    <n v="4"/>
    <s v="GNRCMISS"/>
    <n v="21"/>
    <n v="1"/>
    <m/>
    <m/>
  </r>
  <r>
    <x v="23"/>
    <x v="273"/>
    <x v="166"/>
    <s v="Numeric"/>
    <n v="3"/>
    <s v="GNRCMISS"/>
    <n v="21"/>
    <n v="1"/>
    <m/>
    <m/>
  </r>
  <r>
    <x v="23"/>
    <x v="274"/>
    <x v="167"/>
    <s v="Numeric"/>
    <n v="3"/>
    <s v="BILLPRD"/>
    <n v="19"/>
    <n v="1"/>
    <m/>
    <m/>
  </r>
  <r>
    <x v="23"/>
    <x v="275"/>
    <x v="168"/>
    <s v="Numeric"/>
    <n v="3"/>
    <s v="EDIT1F"/>
    <n v="19"/>
    <n v="1"/>
    <m/>
    <m/>
  </r>
  <r>
    <x v="23"/>
    <x v="276"/>
    <x v="169"/>
    <s v="Numeric"/>
    <n v="3"/>
    <s v="EDIT1F"/>
    <n v="19"/>
    <n v="1"/>
    <m/>
    <m/>
  </r>
  <r>
    <x v="23"/>
    <x v="277"/>
    <x v="170"/>
    <s v="Numeric"/>
    <n v="3"/>
    <s v="EDIT3F"/>
    <n v="19"/>
    <n v="1"/>
    <m/>
    <m/>
  </r>
  <r>
    <x v="23"/>
    <x v="278"/>
    <x v="171"/>
    <s v="Numeric"/>
    <n v="3"/>
    <s v="GNRCMISS"/>
    <n v="21"/>
    <n v="1"/>
    <m/>
    <m/>
  </r>
  <r>
    <x v="23"/>
    <x v="279"/>
    <x v="172"/>
    <s v="Numeric"/>
    <n v="3"/>
    <s v="GNRCMISS"/>
    <n v="21"/>
    <n v="1"/>
    <m/>
    <m/>
  </r>
  <r>
    <x v="23"/>
    <x v="280"/>
    <x v="173"/>
    <s v="Numeric"/>
    <n v="3"/>
    <s v="GNRCMISS"/>
    <n v="21"/>
    <n v="1"/>
    <m/>
    <m/>
  </r>
  <r>
    <x v="23"/>
    <x v="281"/>
    <x v="174"/>
    <s v="Numeric"/>
    <n v="3"/>
    <s v="GNRCMISS"/>
    <n v="21"/>
    <n v="1"/>
    <m/>
    <m/>
  </r>
  <r>
    <x v="23"/>
    <x v="282"/>
    <x v="175"/>
    <s v="Numeric"/>
    <n v="3"/>
    <s v="ACTYP"/>
    <n v="21"/>
    <n v="1"/>
    <m/>
    <m/>
  </r>
  <r>
    <x v="23"/>
    <x v="283"/>
    <x v="176"/>
    <s v="Numeric"/>
    <n v="3"/>
    <s v="GNRCMISS"/>
    <n v="21"/>
    <n v="1"/>
    <m/>
    <m/>
  </r>
  <r>
    <x v="23"/>
    <x v="284"/>
    <x v="177"/>
    <s v="Numeric"/>
    <n v="3"/>
    <s v="GNRCMISS"/>
    <n v="21"/>
    <n v="1"/>
    <m/>
    <m/>
  </r>
  <r>
    <x v="23"/>
    <x v="285"/>
    <x v="178"/>
    <s v="Numeric"/>
    <n v="3"/>
    <s v="GNRCMISS"/>
    <n v="21"/>
    <n v="1"/>
    <m/>
    <m/>
  </r>
  <r>
    <x v="23"/>
    <x v="286"/>
    <x v="179"/>
    <s v="Numeric"/>
    <n v="3"/>
    <s v="HVACFUEL"/>
    <n v="34"/>
    <n v="1"/>
    <m/>
    <m/>
  </r>
  <r>
    <x v="23"/>
    <x v="287"/>
    <x v="180"/>
    <s v="Numeric"/>
    <n v="3"/>
    <s v="HVACTYP"/>
    <n v="40"/>
    <n v="1"/>
    <m/>
    <m/>
  </r>
  <r>
    <x v="23"/>
    <x v="288"/>
    <x v="181"/>
    <s v="Numeric"/>
    <n v="3"/>
    <s v="GNRCMISS"/>
    <n v="21"/>
    <n v="1"/>
    <m/>
    <m/>
  </r>
  <r>
    <x v="23"/>
    <x v="289"/>
    <x v="182"/>
    <s v="Numeric"/>
    <n v="3"/>
    <s v="HVACFUEL"/>
    <n v="34"/>
    <n v="1"/>
    <m/>
    <m/>
  </r>
  <r>
    <x v="23"/>
    <x v="290"/>
    <x v="183"/>
    <s v="Numeric"/>
    <n v="3"/>
    <s v="HVACTYP"/>
    <n v="40"/>
    <n v="1"/>
    <m/>
    <m/>
  </r>
  <r>
    <x v="23"/>
    <x v="291"/>
    <x v="184"/>
    <s v="Numeric"/>
    <n v="3"/>
    <s v="GNRCMISS"/>
    <n v="21"/>
    <n v="1"/>
    <m/>
    <m/>
  </r>
  <r>
    <x v="23"/>
    <x v="292"/>
    <x v="185"/>
    <s v="Numeric"/>
    <n v="3"/>
    <s v="HVACFUEL"/>
    <n v="34"/>
    <n v="1"/>
    <m/>
    <m/>
  </r>
  <r>
    <x v="23"/>
    <x v="293"/>
    <x v="186"/>
    <s v="Numeric"/>
    <n v="3"/>
    <s v="HVACTYP"/>
    <n v="40"/>
    <n v="1"/>
    <m/>
    <m/>
  </r>
  <r>
    <x v="23"/>
    <x v="294"/>
    <x v="187"/>
    <s v="Numeric"/>
    <n v="3"/>
    <s v="GNRCMISS"/>
    <n v="21"/>
    <n v="1"/>
    <m/>
    <m/>
  </r>
  <r>
    <x v="23"/>
    <x v="295"/>
    <x v="188"/>
    <s v="Numeric"/>
    <n v="3"/>
    <s v="HVACFUEL"/>
    <n v="34"/>
    <n v="1"/>
    <m/>
    <m/>
  </r>
  <r>
    <x v="23"/>
    <x v="296"/>
    <x v="189"/>
    <s v="Numeric"/>
    <n v="3"/>
    <s v="HVACTYP"/>
    <n v="40"/>
    <n v="1"/>
    <m/>
    <m/>
  </r>
  <r>
    <x v="23"/>
    <x v="297"/>
    <x v="190"/>
    <s v="Numeric"/>
    <n v="3"/>
    <s v="GNRCMISS"/>
    <n v="21"/>
    <n v="1"/>
    <m/>
    <m/>
  </r>
  <r>
    <x v="23"/>
    <x v="298"/>
    <x v="191"/>
    <s v="Numeric"/>
    <n v="3"/>
    <s v="HVACFUEL"/>
    <n v="34"/>
    <n v="1"/>
    <m/>
    <m/>
  </r>
  <r>
    <x v="23"/>
    <x v="299"/>
    <x v="192"/>
    <s v="Numeric"/>
    <n v="3"/>
    <s v="HVACTYP"/>
    <n v="40"/>
    <n v="1"/>
    <m/>
    <m/>
  </r>
  <r>
    <x v="23"/>
    <x v="300"/>
    <x v="193"/>
    <s v="Numeric"/>
    <n v="3"/>
    <s v="HTFUEL"/>
    <n v="21"/>
    <n v="1"/>
    <m/>
    <m/>
  </r>
  <r>
    <x v="23"/>
    <x v="301"/>
    <x v="194"/>
    <s v="Numeric"/>
    <n v="3"/>
    <s v="YESNO"/>
    <n v="21"/>
    <n v="1"/>
    <m/>
    <m/>
  </r>
  <r>
    <x v="23"/>
    <x v="302"/>
    <x v="195"/>
    <s v="Numeric"/>
    <n v="3"/>
    <s v="GNRCMISS"/>
    <n v="21"/>
    <n v="1"/>
    <m/>
    <m/>
  </r>
  <r>
    <x v="23"/>
    <x v="303"/>
    <x v="196"/>
    <s v="Numeric"/>
    <n v="3"/>
    <s v="WHFUEL"/>
    <n v="21"/>
    <n v="1"/>
    <m/>
    <m/>
  </r>
  <r>
    <x v="23"/>
    <x v="304"/>
    <x v="197"/>
    <s v="Numeric"/>
    <n v="3"/>
    <s v="GNRCMISS"/>
    <n v="21"/>
    <n v="1"/>
    <m/>
    <m/>
  </r>
  <r>
    <x v="23"/>
    <x v="305"/>
    <x v="198"/>
    <s v="Numeric"/>
    <n v="3"/>
    <s v="YESNO"/>
    <n v="21"/>
    <n v="1"/>
    <m/>
    <m/>
  </r>
  <r>
    <x v="23"/>
    <x v="306"/>
    <x v="199"/>
    <s v="Numeric"/>
    <n v="3"/>
    <s v="GNRCMISS"/>
    <n v="21"/>
    <n v="1"/>
    <m/>
    <m/>
  </r>
  <r>
    <x v="23"/>
    <x v="307"/>
    <x v="38"/>
    <s v="Numeric"/>
    <n v="8"/>
    <m/>
    <n v="0"/>
    <s v=""/>
    <m/>
    <m/>
  </r>
  <r>
    <x v="23"/>
    <x v="308"/>
    <x v="200"/>
    <s v="Numeric"/>
    <n v="3"/>
    <s v="NRGPCPT"/>
    <n v="21"/>
    <n v="1"/>
    <m/>
    <m/>
  </r>
  <r>
    <x v="23"/>
    <x v="309"/>
    <x v="201"/>
    <s v="Numeric"/>
    <n v="3"/>
    <s v="GNRCMISS"/>
    <n v="21"/>
    <n v="1"/>
    <m/>
    <m/>
  </r>
  <r>
    <x v="23"/>
    <x v="310"/>
    <x v="202"/>
    <s v="Numeric"/>
    <n v="3"/>
    <s v="GNRCMISS"/>
    <n v="21"/>
    <n v="1"/>
    <m/>
    <m/>
  </r>
  <r>
    <x v="23"/>
    <x v="311"/>
    <x v="203"/>
    <s v="Numeric"/>
    <n v="3"/>
    <s v="GNRCMISS"/>
    <n v="21"/>
    <n v="1"/>
    <m/>
    <m/>
  </r>
  <r>
    <x v="23"/>
    <x v="312"/>
    <x v="204"/>
    <s v="Numeric"/>
    <n v="3"/>
    <s v="GNRCMISS"/>
    <n v="21"/>
    <n v="1"/>
    <m/>
    <m/>
  </r>
  <r>
    <x v="23"/>
    <x v="313"/>
    <x v="205"/>
    <s v="Numeric"/>
    <n v="3"/>
    <s v="GNRCMISS"/>
    <n v="21"/>
    <n v="1"/>
    <m/>
    <m/>
  </r>
  <r>
    <x v="23"/>
    <x v="314"/>
    <x v="206"/>
    <s v="Numeric"/>
    <n v="3"/>
    <s v="GNRCMISS"/>
    <n v="21"/>
    <n v="1"/>
    <m/>
    <m/>
  </r>
  <r>
    <x v="23"/>
    <x v="315"/>
    <x v="207"/>
    <s v="Numeric"/>
    <n v="3"/>
    <s v="GNRCMISS"/>
    <n v="21"/>
    <n v="1"/>
    <m/>
    <m/>
  </r>
  <r>
    <x v="23"/>
    <x v="316"/>
    <x v="208"/>
    <s v="Numeric"/>
    <n v="3"/>
    <s v="GNRCMISS"/>
    <n v="21"/>
    <n v="1"/>
    <m/>
    <m/>
  </r>
  <r>
    <x v="23"/>
    <x v="317"/>
    <x v="209"/>
    <s v="Numeric"/>
    <n v="3"/>
    <s v="INCOME"/>
    <n v="21"/>
    <n v="1"/>
    <m/>
    <m/>
  </r>
  <r>
    <x v="23"/>
    <x v="318"/>
    <x v="210"/>
    <s v="Numeric"/>
    <n v="3"/>
    <s v="AGE"/>
    <n v="21"/>
    <n v="1"/>
    <m/>
    <m/>
  </r>
  <r>
    <x v="23"/>
    <x v="319"/>
    <x v="211"/>
    <s v="Numeric"/>
    <n v="3"/>
    <s v="SCHOOL"/>
    <n v="27"/>
    <n v="1"/>
    <m/>
    <m/>
  </r>
  <r>
    <x v="23"/>
    <x v="320"/>
    <x v="212"/>
    <s v="Numeric"/>
    <n v="8"/>
    <s v="YESNO"/>
    <n v="21"/>
    <n v="1"/>
    <m/>
    <m/>
  </r>
  <r>
    <x v="23"/>
    <x v="321"/>
    <x v="213"/>
    <s v="Numeric"/>
    <n v="3"/>
    <s v="YESNO"/>
    <n v="21"/>
    <n v="1"/>
    <m/>
    <m/>
  </r>
  <r>
    <x v="23"/>
    <x v="322"/>
    <x v="214"/>
    <s v="Numeric"/>
    <n v="3"/>
    <s v="OWNRENT"/>
    <n v="21"/>
    <n v="1"/>
    <m/>
    <m/>
  </r>
  <r>
    <x v="23"/>
    <x v="323"/>
    <x v="215"/>
    <s v="Numeric"/>
    <n v="3"/>
    <s v="YRBLT"/>
    <n v="21"/>
    <n v="1"/>
    <m/>
    <m/>
  </r>
  <r>
    <x v="23"/>
    <x v="324"/>
    <x v="216"/>
    <s v="Numeric"/>
    <n v="3"/>
    <s v="UTILITY"/>
    <n v="37"/>
    <n v="1"/>
    <m/>
    <m/>
  </r>
  <r>
    <x v="23"/>
    <x v="325"/>
    <x v="217"/>
    <s v="Numeric"/>
    <n v="5"/>
    <s v="GNRCMISS"/>
    <n v="21"/>
    <n v="1"/>
    <m/>
    <m/>
  </r>
  <r>
    <x v="23"/>
    <x v="326"/>
    <x v="218"/>
    <s v="Numeric"/>
    <n v="3"/>
    <s v="GEOREG"/>
    <n v="21"/>
    <n v="1"/>
    <m/>
    <m/>
  </r>
  <r>
    <x v="23"/>
    <x v="327"/>
    <x v="219"/>
    <s v="Numeric"/>
    <n v="3"/>
    <s v="STUDY"/>
    <n v="38"/>
    <n v="1"/>
    <m/>
    <m/>
  </r>
  <r>
    <x v="23"/>
    <x v="328"/>
    <x v="220"/>
    <s v="Numeric"/>
    <n v="3"/>
    <s v="STUDY"/>
    <n v="38"/>
    <n v="1"/>
    <m/>
    <m/>
  </r>
  <r>
    <x v="23"/>
    <x v="329"/>
    <x v="221"/>
    <s v="Numeric"/>
    <n v="3"/>
    <s v="CLMZON"/>
    <n v="23"/>
    <n v="1"/>
    <m/>
    <m/>
  </r>
  <r>
    <x v="23"/>
    <x v="330"/>
    <x v="222"/>
    <s v="Numeric"/>
    <n v="3"/>
    <s v="SAME"/>
    <n v="34"/>
    <n v="1"/>
    <m/>
    <m/>
  </r>
  <r>
    <x v="23"/>
    <x v="331"/>
    <x v="223"/>
    <s v="Numeric"/>
    <n v="3"/>
    <s v="UTILITY"/>
    <n v="37"/>
    <n v="1"/>
    <m/>
    <m/>
  </r>
  <r>
    <x v="23"/>
    <x v="332"/>
    <x v="224"/>
    <s v="Numeric"/>
    <n v="5"/>
    <s v="GNRCMISS"/>
    <n v="21"/>
    <n v="1"/>
    <m/>
    <m/>
  </r>
  <r>
    <x v="23"/>
    <x v="333"/>
    <x v="225"/>
    <s v="Numeric"/>
    <n v="4"/>
    <s v="GNRCMISS"/>
    <n v="21"/>
    <n v="1"/>
    <m/>
    <m/>
  </r>
  <r>
    <x v="23"/>
    <x v="334"/>
    <x v="226"/>
    <s v="Numeric"/>
    <n v="3"/>
    <s v="URBRUL"/>
    <n v="21"/>
    <n v="1"/>
    <m/>
    <m/>
  </r>
  <r>
    <x v="23"/>
    <x v="335"/>
    <x v="227"/>
    <s v="Numeric"/>
    <n v="3"/>
    <s v="SAME"/>
    <n v="34"/>
    <n v="1"/>
    <m/>
    <m/>
  </r>
  <r>
    <x v="23"/>
    <x v="336"/>
    <x v="228"/>
    <s v="Numeric"/>
    <n v="8"/>
    <m/>
    <n v="0"/>
    <s v=""/>
    <m/>
    <m/>
  </r>
  <r>
    <x v="23"/>
    <x v="337"/>
    <x v="229"/>
    <s v="Numeric"/>
    <n v="3"/>
    <s v="SAME"/>
    <n v="34"/>
    <n v="1"/>
    <m/>
    <m/>
  </r>
  <r>
    <x v="23"/>
    <x v="338"/>
    <x v="230"/>
    <s v="Numeric"/>
    <n v="3"/>
    <s v="SAME"/>
    <n v="34"/>
    <n v="1"/>
    <m/>
    <m/>
  </r>
  <r>
    <x v="23"/>
    <x v="339"/>
    <x v="231"/>
    <s v="Numeric"/>
    <n v="8"/>
    <s v="GNRCMISS"/>
    <n v="21"/>
    <n v="1"/>
    <m/>
    <m/>
  </r>
  <r>
    <x v="23"/>
    <x v="340"/>
    <x v="232"/>
    <s v="Numeric"/>
    <n v="8"/>
    <s v="GNRCMISS"/>
    <n v="21"/>
    <n v="1"/>
    <m/>
    <m/>
  </r>
  <r>
    <x v="23"/>
    <x v="341"/>
    <x v="233"/>
    <s v="Numeric"/>
    <n v="4"/>
    <s v="GNRCMISS"/>
    <n v="21"/>
    <n v="1"/>
    <m/>
    <m/>
  </r>
  <r>
    <x v="23"/>
    <x v="342"/>
    <x v="234"/>
    <s v="Numeric"/>
    <n v="4"/>
    <s v="GNRCMISS"/>
    <n v="21"/>
    <n v="1"/>
    <m/>
    <m/>
  </r>
  <r>
    <x v="23"/>
    <x v="343"/>
    <x v="235"/>
    <s v="Numeric"/>
    <n v="4"/>
    <s v="GNRCMISS"/>
    <n v="21"/>
    <n v="1"/>
    <m/>
    <m/>
  </r>
  <r>
    <x v="23"/>
    <x v="344"/>
    <x v="236"/>
    <s v="Numeric"/>
    <n v="4"/>
    <s v="GNRCMISS"/>
    <n v="21"/>
    <n v="1"/>
    <m/>
    <m/>
  </r>
  <r>
    <x v="23"/>
    <x v="345"/>
    <x v="237"/>
    <s v="Numeric"/>
    <n v="4"/>
    <s v="GNRCMISS"/>
    <n v="21"/>
    <n v="1"/>
    <m/>
    <m/>
  </r>
  <r>
    <x v="23"/>
    <x v="346"/>
    <x v="238"/>
    <s v="Numeric"/>
    <n v="3"/>
    <s v="GNRCMISS"/>
    <n v="21"/>
    <n v="1"/>
    <m/>
    <m/>
  </r>
  <r>
    <x v="23"/>
    <x v="347"/>
    <x v="239"/>
    <s v="Numeric"/>
    <n v="4"/>
    <s v="GNRCMISS"/>
    <n v="21"/>
    <n v="1"/>
    <m/>
    <m/>
  </r>
  <r>
    <x v="23"/>
    <x v="348"/>
    <x v="240"/>
    <s v="Numeric"/>
    <n v="4"/>
    <s v="GNRCMISS"/>
    <n v="21"/>
    <n v="1"/>
    <m/>
    <m/>
  </r>
  <r>
    <x v="23"/>
    <x v="349"/>
    <x v="241"/>
    <s v="Numeric"/>
    <n v="4"/>
    <s v="GNRCMISS"/>
    <n v="21"/>
    <n v="1"/>
    <m/>
    <m/>
  </r>
  <r>
    <x v="23"/>
    <x v="350"/>
    <x v="242"/>
    <s v="Numeric"/>
    <n v="4"/>
    <s v="GNRCMISS"/>
    <n v="21"/>
    <n v="1"/>
    <m/>
    <m/>
  </r>
  <r>
    <x v="23"/>
    <x v="351"/>
    <x v="243"/>
    <s v="Numeric"/>
    <n v="4"/>
    <s v="GNRCMISS"/>
    <n v="21"/>
    <n v="1"/>
    <m/>
    <m/>
  </r>
  <r>
    <x v="23"/>
    <x v="352"/>
    <x v="244"/>
    <s v="Numeric"/>
    <n v="4"/>
    <s v="GNRCMISS"/>
    <n v="21"/>
    <n v="1"/>
    <m/>
    <m/>
  </r>
  <r>
    <x v="23"/>
    <x v="353"/>
    <x v="245"/>
    <s v="Numeric"/>
    <n v="4"/>
    <s v="GNRCMISS"/>
    <n v="21"/>
    <n v="1"/>
    <m/>
    <m/>
  </r>
  <r>
    <x v="23"/>
    <x v="354"/>
    <x v="246"/>
    <s v="Numeric"/>
    <n v="4"/>
    <s v="GNRCMISS"/>
    <n v="21"/>
    <n v="1"/>
    <m/>
    <m/>
  </r>
  <r>
    <x v="23"/>
    <x v="355"/>
    <x v="247"/>
    <s v="Numeric"/>
    <n v="4"/>
    <s v="GNRCMISS"/>
    <n v="21"/>
    <n v="1"/>
    <m/>
    <m/>
  </r>
  <r>
    <x v="23"/>
    <x v="356"/>
    <x v="248"/>
    <s v="Numeric"/>
    <n v="4"/>
    <s v="GNRCMISS"/>
    <n v="21"/>
    <n v="1"/>
    <m/>
    <m/>
  </r>
  <r>
    <x v="23"/>
    <x v="357"/>
    <x v="249"/>
    <s v="Numeric"/>
    <n v="4"/>
    <s v="GNRCMISS"/>
    <n v="21"/>
    <n v="1"/>
    <m/>
    <m/>
  </r>
  <r>
    <x v="23"/>
    <x v="358"/>
    <x v="250"/>
    <s v="Numeric"/>
    <n v="4"/>
    <s v="GNRCMISS"/>
    <n v="21"/>
    <n v="1"/>
    <m/>
    <m/>
  </r>
  <r>
    <x v="23"/>
    <x v="359"/>
    <x v="251"/>
    <s v="Numeric"/>
    <n v="4"/>
    <s v="GNRCMISS"/>
    <n v="21"/>
    <n v="1"/>
    <m/>
    <m/>
  </r>
  <r>
    <x v="23"/>
    <x v="360"/>
    <x v="252"/>
    <s v="Numeric"/>
    <n v="4"/>
    <s v="GNRCMISS"/>
    <n v="21"/>
    <n v="1"/>
    <m/>
    <m/>
  </r>
  <r>
    <x v="23"/>
    <x v="361"/>
    <x v="253"/>
    <s v="Numeric"/>
    <n v="4"/>
    <s v="GNRCMISS"/>
    <n v="21"/>
    <n v="1"/>
    <m/>
    <m/>
  </r>
  <r>
    <x v="23"/>
    <x v="362"/>
    <x v="254"/>
    <s v="Numeric"/>
    <n v="4"/>
    <s v="GNRCMISS"/>
    <n v="21"/>
    <n v="1"/>
    <m/>
    <m/>
  </r>
  <r>
    <x v="23"/>
    <x v="363"/>
    <x v="255"/>
    <s v="Numeric"/>
    <n v="4"/>
    <s v="GNRCMISS"/>
    <n v="21"/>
    <n v="1"/>
    <m/>
    <m/>
  </r>
  <r>
    <x v="23"/>
    <x v="364"/>
    <x v="256"/>
    <s v="Numeric"/>
    <n v="4"/>
    <s v="GNRCMISS"/>
    <n v="21"/>
    <n v="1"/>
    <m/>
    <m/>
  </r>
  <r>
    <x v="23"/>
    <x v="365"/>
    <x v="257"/>
    <s v="Numeric"/>
    <n v="4"/>
    <s v="GNRCMISS"/>
    <n v="21"/>
    <n v="1"/>
    <m/>
    <m/>
  </r>
  <r>
    <x v="23"/>
    <x v="366"/>
    <x v="258"/>
    <s v="Numeric"/>
    <n v="4"/>
    <s v="GNRCMISS"/>
    <n v="21"/>
    <n v="1"/>
    <m/>
    <m/>
  </r>
  <r>
    <x v="23"/>
    <x v="367"/>
    <x v="259"/>
    <s v="Numeric"/>
    <n v="4"/>
    <s v="GNRCMISS"/>
    <n v="21"/>
    <n v="1"/>
    <m/>
    <m/>
  </r>
  <r>
    <x v="23"/>
    <x v="368"/>
    <x v="260"/>
    <s v="Numeric"/>
    <n v="4"/>
    <s v="GNRCMISS"/>
    <n v="21"/>
    <n v="1"/>
    <m/>
    <m/>
  </r>
  <r>
    <x v="23"/>
    <x v="369"/>
    <x v="261"/>
    <s v="Numeric"/>
    <n v="4"/>
    <s v="GNRCMISS"/>
    <n v="21"/>
    <n v="1"/>
    <m/>
    <m/>
  </r>
  <r>
    <x v="23"/>
    <x v="370"/>
    <x v="262"/>
    <s v="Numeric"/>
    <n v="4"/>
    <s v="GNRCMISS"/>
    <n v="21"/>
    <n v="1"/>
    <m/>
    <m/>
  </r>
  <r>
    <x v="23"/>
    <x v="371"/>
    <x v="263"/>
    <s v="Numeric"/>
    <n v="4"/>
    <s v="GNRCMISS"/>
    <n v="21"/>
    <n v="1"/>
    <m/>
    <m/>
  </r>
  <r>
    <x v="23"/>
    <x v="372"/>
    <x v="264"/>
    <s v="Numeric"/>
    <n v="4"/>
    <s v="GNRCMISS"/>
    <n v="21"/>
    <n v="1"/>
    <m/>
    <m/>
  </r>
  <r>
    <x v="23"/>
    <x v="373"/>
    <x v="265"/>
    <s v="Numeric"/>
    <n v="4"/>
    <s v="GNRCMISS"/>
    <n v="21"/>
    <n v="1"/>
    <m/>
    <m/>
  </r>
  <r>
    <x v="23"/>
    <x v="374"/>
    <x v="266"/>
    <s v="Numeric"/>
    <n v="4"/>
    <s v="GNRCMISS"/>
    <n v="21"/>
    <n v="1"/>
    <m/>
    <m/>
  </r>
  <r>
    <x v="23"/>
    <x v="375"/>
    <x v="267"/>
    <s v="Numeric"/>
    <n v="4"/>
    <s v="GNRCMISS"/>
    <n v="21"/>
    <n v="1"/>
    <m/>
    <m/>
  </r>
  <r>
    <x v="23"/>
    <x v="376"/>
    <x v="268"/>
    <s v="Numeric"/>
    <n v="4"/>
    <s v="GNRCMISS"/>
    <n v="21"/>
    <n v="1"/>
    <m/>
    <m/>
  </r>
  <r>
    <x v="23"/>
    <x v="377"/>
    <x v="269"/>
    <s v="Numeric"/>
    <n v="4"/>
    <s v="GNRCMISS"/>
    <n v="21"/>
    <n v="1"/>
    <m/>
    <m/>
  </r>
  <r>
    <x v="23"/>
    <x v="378"/>
    <x v="270"/>
    <s v="Numeric"/>
    <n v="4"/>
    <s v="GNRCMISS"/>
    <n v="21"/>
    <n v="1"/>
    <m/>
    <m/>
  </r>
  <r>
    <x v="23"/>
    <x v="379"/>
    <x v="271"/>
    <s v="Numeric"/>
    <n v="4"/>
    <s v="GNRCMISS"/>
    <n v="21"/>
    <n v="1"/>
    <m/>
    <m/>
  </r>
  <r>
    <x v="23"/>
    <x v="380"/>
    <x v="272"/>
    <s v="Numeric"/>
    <n v="4"/>
    <s v="GNRCMISS"/>
    <n v="21"/>
    <n v="1"/>
    <m/>
    <m/>
  </r>
  <r>
    <x v="23"/>
    <x v="381"/>
    <x v="273"/>
    <s v="Numeric"/>
    <n v="4"/>
    <s v="GNRCMISS"/>
    <n v="21"/>
    <n v="1"/>
    <m/>
    <m/>
  </r>
  <r>
    <x v="23"/>
    <x v="382"/>
    <x v="274"/>
    <s v="Numeric"/>
    <n v="4"/>
    <s v="GNRCMISS"/>
    <n v="21"/>
    <n v="1"/>
    <m/>
    <m/>
  </r>
  <r>
    <x v="23"/>
    <x v="383"/>
    <x v="275"/>
    <s v="Numeric"/>
    <n v="4"/>
    <s v="GNRCMISS"/>
    <n v="21"/>
    <n v="1"/>
    <m/>
    <m/>
  </r>
  <r>
    <x v="23"/>
    <x v="384"/>
    <x v="276"/>
    <s v="Numeric"/>
    <n v="4"/>
    <s v="GNRCMISS"/>
    <n v="21"/>
    <n v="1"/>
    <m/>
    <m/>
  </r>
  <r>
    <x v="23"/>
    <x v="385"/>
    <x v="277"/>
    <s v="Numeric"/>
    <n v="4"/>
    <s v="GNRCMISS"/>
    <n v="21"/>
    <n v="1"/>
    <m/>
    <m/>
  </r>
  <r>
    <x v="23"/>
    <x v="386"/>
    <x v="278"/>
    <s v="Numeric"/>
    <n v="4"/>
    <s v="GNRCMISS"/>
    <n v="21"/>
    <n v="1"/>
    <m/>
    <m/>
  </r>
  <r>
    <x v="23"/>
    <x v="387"/>
    <x v="279"/>
    <s v="Numeric"/>
    <n v="4"/>
    <s v="GNRCMISS"/>
    <n v="21"/>
    <n v="1"/>
    <m/>
    <m/>
  </r>
  <r>
    <x v="23"/>
    <x v="388"/>
    <x v="280"/>
    <s v="Numeric"/>
    <n v="4"/>
    <s v="GNRCMISS"/>
    <n v="21"/>
    <n v="1"/>
    <m/>
    <m/>
  </r>
  <r>
    <x v="23"/>
    <x v="389"/>
    <x v="281"/>
    <s v="Numeric"/>
    <n v="4"/>
    <s v="GNRCMISS"/>
    <n v="21"/>
    <n v="1"/>
    <m/>
    <m/>
  </r>
  <r>
    <x v="23"/>
    <x v="390"/>
    <x v="282"/>
    <s v="Numeric"/>
    <n v="4"/>
    <s v="GNRCMISS"/>
    <n v="21"/>
    <n v="1"/>
    <m/>
    <m/>
  </r>
  <r>
    <x v="23"/>
    <x v="391"/>
    <x v="283"/>
    <s v="Numeric"/>
    <n v="4"/>
    <s v="GNRCMISS"/>
    <n v="21"/>
    <n v="1"/>
    <m/>
    <m/>
  </r>
  <r>
    <x v="23"/>
    <x v="392"/>
    <x v="284"/>
    <s v="Numeric"/>
    <n v="3"/>
    <s v="GNRCMISS"/>
    <n v="21"/>
    <n v="1"/>
    <m/>
    <m/>
  </r>
  <r>
    <x v="23"/>
    <x v="393"/>
    <x v="285"/>
    <s v="Numeric"/>
    <n v="3"/>
    <s v="GNRCMISS"/>
    <n v="21"/>
    <n v="1"/>
    <m/>
    <m/>
  </r>
  <r>
    <x v="23"/>
    <x v="394"/>
    <x v="286"/>
    <s v="Numeric"/>
    <n v="3"/>
    <s v="GNRCMISS"/>
    <n v="21"/>
    <n v="1"/>
    <m/>
    <m/>
  </r>
  <r>
    <x v="23"/>
    <x v="395"/>
    <x v="287"/>
    <s v="Numeric"/>
    <n v="3"/>
    <s v="GNRCMISS"/>
    <n v="21"/>
    <n v="1"/>
    <m/>
    <m/>
  </r>
  <r>
    <x v="23"/>
    <x v="396"/>
    <x v="288"/>
    <s v="Numeric"/>
    <n v="3"/>
    <s v="GNRCMISS"/>
    <n v="21"/>
    <n v="1"/>
    <m/>
    <m/>
  </r>
  <r>
    <x v="23"/>
    <x v="397"/>
    <x v="289"/>
    <s v="Numeric"/>
    <n v="4"/>
    <s v="GNRCMISS"/>
    <n v="21"/>
    <n v="1"/>
    <m/>
    <m/>
  </r>
  <r>
    <x v="23"/>
    <x v="398"/>
    <x v="290"/>
    <s v="Numeric"/>
    <n v="3"/>
    <s v="GNRCMISS"/>
    <n v="21"/>
    <n v="1"/>
    <m/>
    <m/>
  </r>
  <r>
    <x v="23"/>
    <x v="399"/>
    <x v="291"/>
    <s v="Numeric"/>
    <n v="4"/>
    <s v="GNRCMISS"/>
    <n v="21"/>
    <n v="1"/>
    <m/>
    <m/>
  </r>
  <r>
    <x v="23"/>
    <x v="400"/>
    <x v="292"/>
    <s v="Numeric"/>
    <n v="4"/>
    <s v="GNRCMISS"/>
    <n v="21"/>
    <n v="1"/>
    <m/>
    <m/>
  </r>
  <r>
    <x v="23"/>
    <x v="401"/>
    <x v="293"/>
    <s v="Numeric"/>
    <n v="4"/>
    <s v="GNRCMISS"/>
    <n v="21"/>
    <n v="1"/>
    <m/>
    <m/>
  </r>
  <r>
    <x v="23"/>
    <x v="402"/>
    <x v="294"/>
    <s v="Numeric"/>
    <n v="3"/>
    <s v="GNRCMISS"/>
    <n v="21"/>
    <n v="1"/>
    <m/>
    <m/>
  </r>
  <r>
    <x v="23"/>
    <x v="403"/>
    <x v="295"/>
    <s v="Numeric"/>
    <n v="3"/>
    <s v="GNRCMISS"/>
    <n v="21"/>
    <n v="1"/>
    <m/>
    <m/>
  </r>
  <r>
    <x v="23"/>
    <x v="404"/>
    <x v="296"/>
    <s v="Numeric"/>
    <n v="3"/>
    <s v="GNRCMISS"/>
    <n v="21"/>
    <n v="1"/>
    <m/>
    <m/>
  </r>
  <r>
    <x v="23"/>
    <x v="405"/>
    <x v="297"/>
    <s v="Numeric"/>
    <n v="3"/>
    <s v="GNRCMISS"/>
    <n v="21"/>
    <n v="1"/>
    <m/>
    <m/>
  </r>
  <r>
    <x v="23"/>
    <x v="406"/>
    <x v="298"/>
    <s v="Numeric"/>
    <n v="3"/>
    <s v="GNRCMISS"/>
    <n v="21"/>
    <n v="1"/>
    <m/>
    <m/>
  </r>
  <r>
    <x v="23"/>
    <x v="407"/>
    <x v="299"/>
    <s v="Numeric"/>
    <n v="3"/>
    <s v="GNRCMISS"/>
    <n v="21"/>
    <n v="1"/>
    <m/>
    <m/>
  </r>
  <r>
    <x v="23"/>
    <x v="408"/>
    <x v="300"/>
    <s v="Numeric"/>
    <n v="3"/>
    <s v="GNRCMISS"/>
    <n v="21"/>
    <n v="1"/>
    <m/>
    <m/>
  </r>
  <r>
    <x v="23"/>
    <x v="409"/>
    <x v="301"/>
    <s v="Numeric"/>
    <n v="3"/>
    <s v="GNRCMISS"/>
    <n v="21"/>
    <n v="1"/>
    <m/>
    <m/>
  </r>
  <r>
    <x v="23"/>
    <x v="410"/>
    <x v="302"/>
    <s v="Numeric"/>
    <n v="3"/>
    <s v="GNRCMISS"/>
    <n v="21"/>
    <n v="1"/>
    <m/>
    <m/>
  </r>
  <r>
    <x v="23"/>
    <x v="411"/>
    <x v="303"/>
    <s v="Numeric"/>
    <n v="3"/>
    <s v="GNRCMISS"/>
    <n v="21"/>
    <n v="1"/>
    <m/>
    <m/>
  </r>
  <r>
    <x v="23"/>
    <x v="412"/>
    <x v="304"/>
    <s v="Numeric"/>
    <n v="3"/>
    <s v="GNRCMISS"/>
    <n v="21"/>
    <n v="1"/>
    <m/>
    <m/>
  </r>
  <r>
    <x v="23"/>
    <x v="413"/>
    <x v="305"/>
    <s v="Numeric"/>
    <n v="3"/>
    <s v="GNRCMISS"/>
    <n v="21"/>
    <n v="1"/>
    <m/>
    <m/>
  </r>
  <r>
    <x v="23"/>
    <x v="414"/>
    <x v="306"/>
    <s v="Numeric"/>
    <n v="3"/>
    <s v="GNRCMISS"/>
    <n v="21"/>
    <n v="1"/>
    <m/>
    <m/>
  </r>
  <r>
    <x v="23"/>
    <x v="415"/>
    <x v="307"/>
    <s v="Numeric"/>
    <n v="3"/>
    <s v="GNRCMISS"/>
    <n v="21"/>
    <n v="1"/>
    <m/>
    <m/>
  </r>
  <r>
    <x v="23"/>
    <x v="416"/>
    <x v="308"/>
    <s v="Numeric"/>
    <n v="3"/>
    <s v="GNRCMISS"/>
    <n v="21"/>
    <n v="1"/>
    <m/>
    <m/>
  </r>
  <r>
    <x v="23"/>
    <x v="417"/>
    <x v="309"/>
    <s v="Numeric"/>
    <n v="3"/>
    <s v="GNRCMISS"/>
    <n v="21"/>
    <n v="1"/>
    <m/>
    <m/>
  </r>
  <r>
    <x v="23"/>
    <x v="418"/>
    <x v="310"/>
    <s v="Numeric"/>
    <n v="3"/>
    <s v="GNRCMISS"/>
    <n v="21"/>
    <n v="1"/>
    <m/>
    <m/>
  </r>
  <r>
    <x v="23"/>
    <x v="419"/>
    <x v="311"/>
    <s v="Numeric"/>
    <n v="3"/>
    <s v="GNRCMISS"/>
    <n v="21"/>
    <n v="1"/>
    <m/>
    <m/>
  </r>
  <r>
    <x v="23"/>
    <x v="420"/>
    <x v="312"/>
    <s v="Numeric"/>
    <n v="3"/>
    <s v="GNRCMISS"/>
    <n v="21"/>
    <n v="1"/>
    <m/>
    <m/>
  </r>
  <r>
    <x v="23"/>
    <x v="421"/>
    <x v="313"/>
    <s v="Numeric"/>
    <n v="3"/>
    <s v="GNRCMISS"/>
    <n v="21"/>
    <n v="1"/>
    <m/>
    <m/>
  </r>
  <r>
    <x v="23"/>
    <x v="422"/>
    <x v="314"/>
    <s v="Numeric"/>
    <n v="3"/>
    <s v="GNRCMISS"/>
    <n v="21"/>
    <n v="1"/>
    <m/>
    <m/>
  </r>
  <r>
    <x v="23"/>
    <x v="423"/>
    <x v="315"/>
    <s v="Numeric"/>
    <n v="3"/>
    <s v="GNRCMISS"/>
    <n v="21"/>
    <n v="1"/>
    <m/>
    <m/>
  </r>
  <r>
    <x v="23"/>
    <x v="424"/>
    <x v="316"/>
    <s v="Numeric"/>
    <n v="3"/>
    <s v="GNRCMISS"/>
    <n v="21"/>
    <n v="1"/>
    <m/>
    <m/>
  </r>
  <r>
    <x v="23"/>
    <x v="425"/>
    <x v="317"/>
    <s v="Numeric"/>
    <n v="3"/>
    <s v="GNRCMISS"/>
    <n v="21"/>
    <n v="1"/>
    <m/>
    <m/>
  </r>
  <r>
    <x v="23"/>
    <x v="426"/>
    <x v="318"/>
    <s v="Numeric"/>
    <n v="3"/>
    <s v="GNRCMISS"/>
    <n v="21"/>
    <n v="1"/>
    <m/>
    <m/>
  </r>
  <r>
    <x v="23"/>
    <x v="427"/>
    <x v="319"/>
    <s v="Numeric"/>
    <n v="3"/>
    <s v="GNRCMISS"/>
    <n v="21"/>
    <n v="1"/>
    <m/>
    <m/>
  </r>
  <r>
    <x v="23"/>
    <x v="428"/>
    <x v="320"/>
    <s v="Numeric"/>
    <n v="3"/>
    <s v="GNRCMISS"/>
    <n v="21"/>
    <n v="1"/>
    <m/>
    <m/>
  </r>
  <r>
    <x v="23"/>
    <x v="429"/>
    <x v="321"/>
    <s v="Numeric"/>
    <n v="3"/>
    <s v="GNRCMISS"/>
    <n v="21"/>
    <n v="1"/>
    <m/>
    <m/>
  </r>
  <r>
    <x v="23"/>
    <x v="430"/>
    <x v="322"/>
    <s v="Numeric"/>
    <n v="3"/>
    <s v="GNRCMISS"/>
    <n v="21"/>
    <n v="1"/>
    <m/>
    <m/>
  </r>
  <r>
    <x v="23"/>
    <x v="431"/>
    <x v="323"/>
    <s v="Numeric"/>
    <n v="3"/>
    <s v="GNRCMISS"/>
    <n v="21"/>
    <n v="1"/>
    <m/>
    <m/>
  </r>
  <r>
    <x v="23"/>
    <x v="432"/>
    <x v="324"/>
    <s v="Numeric"/>
    <n v="4"/>
    <s v="GNRCMISS"/>
    <n v="21"/>
    <n v="1"/>
    <m/>
    <m/>
  </r>
  <r>
    <x v="23"/>
    <x v="433"/>
    <x v="325"/>
    <s v="Numeric"/>
    <n v="3"/>
    <s v="GNRCMISS"/>
    <n v="21"/>
    <n v="1"/>
    <m/>
    <m/>
  </r>
  <r>
    <x v="23"/>
    <x v="434"/>
    <x v="326"/>
    <s v="Numeric"/>
    <n v="3"/>
    <s v="GNRCMISS"/>
    <n v="21"/>
    <n v="1"/>
    <m/>
    <m/>
  </r>
  <r>
    <x v="23"/>
    <x v="435"/>
    <x v="327"/>
    <s v="Numeric"/>
    <n v="3"/>
    <s v="GNRCMISS"/>
    <n v="21"/>
    <n v="1"/>
    <m/>
    <m/>
  </r>
  <r>
    <x v="23"/>
    <x v="436"/>
    <x v="328"/>
    <s v="Numeric"/>
    <n v="3"/>
    <s v="GNRCMISS"/>
    <n v="21"/>
    <n v="1"/>
    <m/>
    <m/>
  </r>
  <r>
    <x v="23"/>
    <x v="437"/>
    <x v="329"/>
    <s v="Numeric"/>
    <n v="3"/>
    <s v="GNRCMISS"/>
    <n v="21"/>
    <n v="1"/>
    <m/>
    <m/>
  </r>
  <r>
    <x v="23"/>
    <x v="438"/>
    <x v="330"/>
    <s v="Numeric"/>
    <n v="3"/>
    <s v="GNRCMISS"/>
    <n v="21"/>
    <n v="1"/>
    <m/>
    <m/>
  </r>
  <r>
    <x v="23"/>
    <x v="439"/>
    <x v="331"/>
    <s v="Numeric"/>
    <n v="3"/>
    <s v="GNRCMISS"/>
    <n v="21"/>
    <n v="1"/>
    <m/>
    <m/>
  </r>
  <r>
    <x v="23"/>
    <x v="440"/>
    <x v="332"/>
    <s v="Numeric"/>
    <n v="3"/>
    <s v="GNRCMISS"/>
    <n v="21"/>
    <n v="1"/>
    <m/>
    <m/>
  </r>
  <r>
    <x v="23"/>
    <x v="441"/>
    <x v="333"/>
    <s v="Numeric"/>
    <n v="3"/>
    <s v="GNRCMISS"/>
    <n v="21"/>
    <n v="1"/>
    <m/>
    <m/>
  </r>
  <r>
    <x v="23"/>
    <x v="442"/>
    <x v="334"/>
    <s v="Numeric"/>
    <n v="4"/>
    <s v="GNRCMISS"/>
    <n v="21"/>
    <n v="1"/>
    <m/>
    <m/>
  </r>
  <r>
    <x v="23"/>
    <x v="443"/>
    <x v="335"/>
    <s v="Numeric"/>
    <n v="4"/>
    <s v="GNRCMISS"/>
    <n v="21"/>
    <n v="1"/>
    <m/>
    <m/>
  </r>
  <r>
    <x v="23"/>
    <x v="444"/>
    <x v="244"/>
    <s v="Numeric"/>
    <n v="4"/>
    <s v="GNRCMISS"/>
    <n v="21"/>
    <n v="1"/>
    <m/>
    <m/>
  </r>
  <r>
    <x v="23"/>
    <x v="445"/>
    <x v="336"/>
    <s v="Numeric"/>
    <n v="4"/>
    <s v="GNRCMISS"/>
    <n v="21"/>
    <n v="1"/>
    <m/>
    <m/>
  </r>
  <r>
    <x v="23"/>
    <x v="446"/>
    <x v="245"/>
    <s v="Numeric"/>
    <n v="4"/>
    <s v="GNRCMISS"/>
    <n v="21"/>
    <n v="1"/>
    <m/>
    <m/>
  </r>
  <r>
    <x v="23"/>
    <x v="447"/>
    <x v="249"/>
    <s v="Numeric"/>
    <n v="4"/>
    <s v="GNRCMISS"/>
    <n v="21"/>
    <n v="1"/>
    <m/>
    <m/>
  </r>
  <r>
    <x v="23"/>
    <x v="448"/>
    <x v="337"/>
    <s v="Numeric"/>
    <n v="4"/>
    <s v="GNRCMISS"/>
    <n v="21"/>
    <n v="1"/>
    <m/>
    <m/>
  </r>
  <r>
    <x v="23"/>
    <x v="449"/>
    <x v="250"/>
    <s v="Numeric"/>
    <n v="4"/>
    <s v="GNRCMISS"/>
    <n v="21"/>
    <n v="1"/>
    <m/>
    <m/>
  </r>
  <r>
    <x v="23"/>
    <x v="450"/>
    <x v="254"/>
    <s v="Numeric"/>
    <n v="4"/>
    <s v="GNRCMISS"/>
    <n v="21"/>
    <n v="1"/>
    <m/>
    <m/>
  </r>
  <r>
    <x v="23"/>
    <x v="451"/>
    <x v="338"/>
    <s v="Numeric"/>
    <n v="4"/>
    <s v="GNRCMISS"/>
    <n v="21"/>
    <n v="1"/>
    <m/>
    <m/>
  </r>
  <r>
    <x v="23"/>
    <x v="452"/>
    <x v="255"/>
    <s v="Numeric"/>
    <n v="4"/>
    <s v="GNRCMISS"/>
    <n v="21"/>
    <n v="1"/>
    <m/>
    <m/>
  </r>
  <r>
    <x v="23"/>
    <x v="453"/>
    <x v="259"/>
    <s v="Numeric"/>
    <n v="4"/>
    <s v="GNRCMISS"/>
    <n v="21"/>
    <n v="1"/>
    <m/>
    <m/>
  </r>
  <r>
    <x v="23"/>
    <x v="454"/>
    <x v="339"/>
    <s v="Numeric"/>
    <n v="4"/>
    <s v="GNRCMISS"/>
    <n v="21"/>
    <n v="1"/>
    <m/>
    <m/>
  </r>
  <r>
    <x v="23"/>
    <x v="455"/>
    <x v="260"/>
    <s v="Numeric"/>
    <n v="4"/>
    <s v="GNRCMISS"/>
    <n v="21"/>
    <n v="1"/>
    <m/>
    <m/>
  </r>
  <r>
    <x v="23"/>
    <x v="456"/>
    <x v="264"/>
    <s v="Numeric"/>
    <n v="4"/>
    <s v="GNRCMISS"/>
    <n v="21"/>
    <n v="1"/>
    <m/>
    <m/>
  </r>
  <r>
    <x v="23"/>
    <x v="457"/>
    <x v="340"/>
    <s v="Numeric"/>
    <n v="4"/>
    <s v="GNRCMISS"/>
    <n v="21"/>
    <n v="1"/>
    <m/>
    <m/>
  </r>
  <r>
    <x v="23"/>
    <x v="458"/>
    <x v="265"/>
    <s v="Numeric"/>
    <n v="4"/>
    <s v="GNRCMISS"/>
    <n v="21"/>
    <n v="1"/>
    <m/>
    <m/>
  </r>
  <r>
    <x v="23"/>
    <x v="459"/>
    <x v="269"/>
    <s v="Numeric"/>
    <n v="4"/>
    <s v="GNRCMISS"/>
    <n v="21"/>
    <n v="1"/>
    <m/>
    <m/>
  </r>
  <r>
    <x v="23"/>
    <x v="460"/>
    <x v="341"/>
    <s v="Numeric"/>
    <n v="4"/>
    <s v="GNRCMISS"/>
    <n v="21"/>
    <n v="1"/>
    <m/>
    <m/>
  </r>
  <r>
    <x v="23"/>
    <x v="461"/>
    <x v="270"/>
    <s v="Numeric"/>
    <n v="4"/>
    <s v="GNRCMISS"/>
    <n v="21"/>
    <n v="1"/>
    <m/>
    <m/>
  </r>
  <r>
    <x v="23"/>
    <x v="462"/>
    <x v="274"/>
    <s v="Numeric"/>
    <n v="4"/>
    <s v="GNRCMISS"/>
    <n v="21"/>
    <n v="1"/>
    <m/>
    <m/>
  </r>
  <r>
    <x v="23"/>
    <x v="463"/>
    <x v="342"/>
    <s v="Numeric"/>
    <n v="4"/>
    <s v="GNRCMISS"/>
    <n v="21"/>
    <n v="1"/>
    <m/>
    <m/>
  </r>
  <r>
    <x v="23"/>
    <x v="464"/>
    <x v="275"/>
    <s v="Numeric"/>
    <n v="4"/>
    <s v="GNRCMISS"/>
    <n v="21"/>
    <n v="1"/>
    <m/>
    <m/>
  </r>
  <r>
    <x v="23"/>
    <x v="465"/>
    <x v="279"/>
    <s v="Numeric"/>
    <n v="4"/>
    <s v="GNRCMISS"/>
    <n v="21"/>
    <n v="1"/>
    <m/>
    <m/>
  </r>
  <r>
    <x v="23"/>
    <x v="466"/>
    <x v="343"/>
    <s v="Numeric"/>
    <n v="4"/>
    <s v="GNRCMISS"/>
    <n v="21"/>
    <n v="1"/>
    <m/>
    <m/>
  </r>
  <r>
    <x v="23"/>
    <x v="467"/>
    <x v="280"/>
    <s v="Numeric"/>
    <n v="4"/>
    <s v="GNRCMISS"/>
    <n v="21"/>
    <n v="1"/>
    <m/>
    <m/>
  </r>
  <r>
    <x v="23"/>
    <x v="468"/>
    <x v="344"/>
    <s v="Numeric"/>
    <n v="4"/>
    <s v="GNRCMISS"/>
    <n v="21"/>
    <n v="1"/>
    <m/>
    <m/>
  </r>
  <r>
    <x v="23"/>
    <x v="469"/>
    <x v="345"/>
    <s v="Numeric"/>
    <n v="4"/>
    <s v="GNRCMISS"/>
    <n v="21"/>
    <n v="1"/>
    <m/>
    <m/>
  </r>
  <r>
    <x v="23"/>
    <x v="470"/>
    <x v="346"/>
    <s v="Numeric"/>
    <n v="4"/>
    <s v="GNRCMISS"/>
    <n v="21"/>
    <n v="1"/>
    <m/>
    <m/>
  </r>
  <r>
    <x v="23"/>
    <x v="471"/>
    <x v="347"/>
    <s v="Numeric"/>
    <n v="4"/>
    <s v="GNRCMISS"/>
    <n v="21"/>
    <n v="1"/>
    <m/>
    <m/>
  </r>
  <r>
    <x v="23"/>
    <x v="472"/>
    <x v="348"/>
    <s v="Numeric"/>
    <n v="4"/>
    <s v="GNRCMISS"/>
    <n v="21"/>
    <n v="1"/>
    <m/>
    <m/>
  </r>
  <r>
    <x v="23"/>
    <x v="473"/>
    <x v="349"/>
    <s v="Numeric"/>
    <n v="4"/>
    <s v="GNRCMISS"/>
    <n v="21"/>
    <n v="1"/>
    <m/>
    <m/>
  </r>
  <r>
    <x v="23"/>
    <x v="474"/>
    <x v="350"/>
    <s v="Numeric"/>
    <n v="3"/>
    <s v="GNRCMISS"/>
    <n v="21"/>
    <n v="1"/>
    <m/>
    <m/>
  </r>
  <r>
    <x v="23"/>
    <x v="475"/>
    <x v="351"/>
    <s v="Numeric"/>
    <n v="4"/>
    <s v="GNRCMISS"/>
    <n v="21"/>
    <n v="1"/>
    <m/>
    <m/>
  </r>
  <r>
    <x v="23"/>
    <x v="476"/>
    <x v="352"/>
    <s v="Numeric"/>
    <n v="3"/>
    <s v="GNRCMISS"/>
    <n v="21"/>
    <n v="1"/>
    <m/>
    <m/>
  </r>
  <r>
    <x v="23"/>
    <x v="477"/>
    <x v="353"/>
    <s v="Numeric"/>
    <n v="3"/>
    <s v="GNRCMISS"/>
    <n v="21"/>
    <n v="1"/>
    <m/>
    <m/>
  </r>
  <r>
    <x v="23"/>
    <x v="478"/>
    <x v="354"/>
    <s v="Numeric"/>
    <n v="4"/>
    <s v="GNRCMISS"/>
    <n v="21"/>
    <n v="1"/>
    <m/>
    <m/>
  </r>
  <r>
    <x v="23"/>
    <x v="479"/>
    <x v="355"/>
    <s v="Numeric"/>
    <n v="3"/>
    <s v="GNRCMISS"/>
    <n v="21"/>
    <n v="1"/>
    <m/>
    <m/>
  </r>
  <r>
    <x v="23"/>
    <x v="480"/>
    <x v="356"/>
    <s v="Numeric"/>
    <n v="3"/>
    <s v="GNRCMISS"/>
    <n v="21"/>
    <n v="1"/>
    <m/>
    <m/>
  </r>
  <r>
    <x v="23"/>
    <x v="481"/>
    <x v="357"/>
    <s v="Numeric"/>
    <n v="4"/>
    <s v="GNRCMISS"/>
    <n v="21"/>
    <n v="1"/>
    <m/>
    <m/>
  </r>
  <r>
    <x v="23"/>
    <x v="482"/>
    <x v="358"/>
    <s v="Numeric"/>
    <n v="3"/>
    <s v="GNRCMISS"/>
    <n v="21"/>
    <n v="1"/>
    <m/>
    <m/>
  </r>
  <r>
    <x v="23"/>
    <x v="483"/>
    <x v="359"/>
    <s v="Numeric"/>
    <n v="3"/>
    <s v="GNRCMISS"/>
    <n v="21"/>
    <n v="1"/>
    <m/>
    <m/>
  </r>
  <r>
    <x v="23"/>
    <x v="484"/>
    <x v="360"/>
    <s v="Numeric"/>
    <n v="3"/>
    <s v="GNRCMISS"/>
    <n v="21"/>
    <n v="1"/>
    <m/>
    <m/>
  </r>
  <r>
    <x v="23"/>
    <x v="485"/>
    <x v="361"/>
    <s v="Numeric"/>
    <n v="3"/>
    <s v="GNRCMISS"/>
    <n v="21"/>
    <n v="1"/>
    <m/>
    <m/>
  </r>
  <r>
    <x v="23"/>
    <x v="486"/>
    <x v="362"/>
    <s v="Numeric"/>
    <n v="3"/>
    <s v="GNRCMISS"/>
    <n v="21"/>
    <n v="1"/>
    <m/>
    <m/>
  </r>
  <r>
    <x v="23"/>
    <x v="487"/>
    <x v="363"/>
    <s v="Numeric"/>
    <n v="3"/>
    <s v="GNRCMISS"/>
    <n v="21"/>
    <n v="1"/>
    <m/>
    <m/>
  </r>
  <r>
    <x v="23"/>
    <x v="488"/>
    <x v="364"/>
    <s v="Numeric"/>
    <n v="3"/>
    <s v="GNRCMISS"/>
    <n v="21"/>
    <n v="1"/>
    <m/>
    <m/>
  </r>
  <r>
    <x v="23"/>
    <x v="489"/>
    <x v="365"/>
    <s v="Numeric"/>
    <n v="4"/>
    <s v="GNRCMISS"/>
    <n v="21"/>
    <n v="1"/>
    <m/>
    <m/>
  </r>
  <r>
    <x v="23"/>
    <x v="490"/>
    <x v="366"/>
    <s v="Numeric"/>
    <n v="4"/>
    <s v="GNRCMISS"/>
    <n v="21"/>
    <n v="1"/>
    <m/>
    <m/>
  </r>
  <r>
    <x v="23"/>
    <x v="491"/>
    <x v="367"/>
    <s v="Numeric"/>
    <n v="4"/>
    <s v="GNRCMISS"/>
    <n v="21"/>
    <n v="1"/>
    <m/>
    <m/>
  </r>
  <r>
    <x v="23"/>
    <x v="492"/>
    <x v="368"/>
    <s v="Numeric"/>
    <n v="4"/>
    <s v="GNRCMISS"/>
    <n v="21"/>
    <n v="1"/>
    <m/>
    <m/>
  </r>
  <r>
    <x v="23"/>
    <x v="493"/>
    <x v="369"/>
    <s v="Numeric"/>
    <n v="4"/>
    <s v="GNRCMISS"/>
    <n v="21"/>
    <n v="1"/>
    <m/>
    <m/>
  </r>
  <r>
    <x v="23"/>
    <x v="494"/>
    <x v="370"/>
    <s v="Numeric"/>
    <n v="4"/>
    <s v="GNRCMISS"/>
    <n v="21"/>
    <n v="1"/>
    <m/>
    <m/>
  </r>
  <r>
    <x v="23"/>
    <x v="495"/>
    <x v="371"/>
    <s v="Numeric"/>
    <n v="4"/>
    <s v="GNRCMISS"/>
    <n v="21"/>
    <n v="1"/>
    <m/>
    <m/>
  </r>
  <r>
    <x v="23"/>
    <x v="496"/>
    <x v="372"/>
    <s v="Numeric"/>
    <n v="4"/>
    <s v="GNRCMISS"/>
    <n v="21"/>
    <n v="1"/>
    <m/>
    <m/>
  </r>
  <r>
    <x v="23"/>
    <x v="497"/>
    <x v="373"/>
    <s v="Numeric"/>
    <n v="4"/>
    <s v="GNRCMISS"/>
    <n v="21"/>
    <n v="1"/>
    <m/>
    <m/>
  </r>
  <r>
    <x v="23"/>
    <x v="498"/>
    <x v="374"/>
    <s v="Numeric"/>
    <n v="3"/>
    <s v="GNRCMISS"/>
    <n v="21"/>
    <n v="1"/>
    <m/>
    <m/>
  </r>
  <r>
    <x v="23"/>
    <x v="499"/>
    <x v="375"/>
    <s v="Numeric"/>
    <n v="4"/>
    <s v="GNRCMISS"/>
    <n v="21"/>
    <n v="1"/>
    <m/>
    <m/>
  </r>
  <r>
    <x v="23"/>
    <x v="500"/>
    <x v="376"/>
    <s v="Numeric"/>
    <n v="4"/>
    <s v="GNRCMISS"/>
    <n v="21"/>
    <n v="1"/>
    <m/>
    <m/>
  </r>
  <r>
    <x v="23"/>
    <x v="501"/>
    <x v="38"/>
    <s v="Numeric"/>
    <n v="8"/>
    <m/>
    <n v="0"/>
    <s v=""/>
    <m/>
    <m/>
  </r>
  <r>
    <x v="23"/>
    <x v="502"/>
    <x v="377"/>
    <s v="Numeric"/>
    <n v="8"/>
    <s v="DATE"/>
    <n v="9"/>
    <n v="1"/>
    <m/>
    <m/>
  </r>
  <r>
    <x v="23"/>
    <x v="4"/>
    <x v="3"/>
    <s v="Numeric"/>
    <n v="4"/>
    <m/>
    <n v="0"/>
    <s v=""/>
    <m/>
    <m/>
  </r>
  <r>
    <x v="24"/>
    <x v="503"/>
    <x v="378"/>
    <s v="Numeric"/>
    <n v="3"/>
    <s v="GNRCMISS"/>
    <n v="21"/>
    <n v="1"/>
    <m/>
    <m/>
  </r>
  <r>
    <x v="24"/>
    <x v="504"/>
    <x v="379"/>
    <s v="Numeric"/>
    <n v="3"/>
    <s v="GNRCMISS"/>
    <n v="21"/>
    <n v="1"/>
    <m/>
    <m/>
  </r>
  <r>
    <x v="24"/>
    <x v="505"/>
    <x v="380"/>
    <s v="Numeric"/>
    <n v="3"/>
    <s v="GNRCMISS"/>
    <n v="21"/>
    <n v="1"/>
    <m/>
    <m/>
  </r>
  <r>
    <x v="24"/>
    <x v="506"/>
    <x v="381"/>
    <s v="Numeric"/>
    <n v="3"/>
    <s v="YESNO"/>
    <n v="21"/>
    <n v="1"/>
    <m/>
    <m/>
  </r>
  <r>
    <x v="24"/>
    <x v="507"/>
    <x v="382"/>
    <s v="Numeric"/>
    <n v="3"/>
    <s v="YESNO"/>
    <n v="21"/>
    <n v="1"/>
    <m/>
    <m/>
  </r>
  <r>
    <x v="24"/>
    <x v="508"/>
    <x v="383"/>
    <s v="Numeric"/>
    <n v="3"/>
    <s v="GNRCMISS"/>
    <n v="21"/>
    <n v="1"/>
    <m/>
    <m/>
  </r>
  <r>
    <x v="24"/>
    <x v="509"/>
    <x v="384"/>
    <s v="Numeric"/>
    <n v="3"/>
    <s v="GNRCMISS"/>
    <n v="21"/>
    <n v="1"/>
    <m/>
    <m/>
  </r>
  <r>
    <x v="24"/>
    <x v="510"/>
    <x v="385"/>
    <s v="Numeric"/>
    <n v="3"/>
    <s v="GNRCMISS"/>
    <n v="21"/>
    <n v="1"/>
    <m/>
    <m/>
  </r>
  <r>
    <x v="24"/>
    <x v="511"/>
    <x v="386"/>
    <s v="Numeric"/>
    <n v="3"/>
    <s v="GNRCMISS"/>
    <n v="21"/>
    <n v="1"/>
    <m/>
    <m/>
  </r>
  <r>
    <x v="24"/>
    <x v="512"/>
    <x v="387"/>
    <s v="Numeric"/>
    <n v="3"/>
    <s v="GNRCMISS"/>
    <n v="21"/>
    <n v="1"/>
    <m/>
    <m/>
  </r>
  <r>
    <x v="24"/>
    <x v="513"/>
    <x v="388"/>
    <s v="Numeric"/>
    <n v="3"/>
    <s v="GNRCMISS"/>
    <n v="21"/>
    <n v="1"/>
    <m/>
    <m/>
  </r>
  <r>
    <x v="24"/>
    <x v="514"/>
    <x v="389"/>
    <s v="Numeric"/>
    <n v="3"/>
    <s v="YESNO"/>
    <n v="21"/>
    <n v="1"/>
    <m/>
    <m/>
  </r>
  <r>
    <x v="24"/>
    <x v="515"/>
    <x v="390"/>
    <s v="Numeric"/>
    <n v="3"/>
    <s v="YESNO"/>
    <n v="21"/>
    <n v="1"/>
    <m/>
    <m/>
  </r>
  <r>
    <x v="24"/>
    <x v="516"/>
    <x v="391"/>
    <s v="Numeric"/>
    <n v="3"/>
    <s v="YESNO"/>
    <n v="21"/>
    <n v="1"/>
    <m/>
    <m/>
  </r>
  <r>
    <x v="24"/>
    <x v="517"/>
    <x v="392"/>
    <s v="Numeric"/>
    <n v="3"/>
    <s v="GNRCMISS"/>
    <n v="21"/>
    <n v="1"/>
    <m/>
    <m/>
  </r>
  <r>
    <x v="24"/>
    <x v="518"/>
    <x v="393"/>
    <s v="Numeric"/>
    <n v="3"/>
    <s v="YESNO"/>
    <n v="21"/>
    <n v="1"/>
    <m/>
    <m/>
  </r>
  <r>
    <x v="24"/>
    <x v="519"/>
    <x v="394"/>
    <s v="Numeric"/>
    <n v="3"/>
    <s v="YESNO"/>
    <n v="21"/>
    <n v="1"/>
    <m/>
    <m/>
  </r>
  <r>
    <x v="24"/>
    <x v="520"/>
    <x v="395"/>
    <s v="Numeric"/>
    <n v="3"/>
    <s v="YESNO"/>
    <n v="21"/>
    <n v="1"/>
    <m/>
    <m/>
  </r>
  <r>
    <x v="24"/>
    <x v="521"/>
    <x v="396"/>
    <s v="Numeric"/>
    <n v="3"/>
    <s v="GNRCMISS"/>
    <n v="21"/>
    <n v="1"/>
    <m/>
    <m/>
  </r>
  <r>
    <x v="24"/>
    <x v="522"/>
    <x v="397"/>
    <s v="Numeric"/>
    <n v="3"/>
    <s v="GNRCMISS"/>
    <n v="21"/>
    <n v="1"/>
    <m/>
    <m/>
  </r>
  <r>
    <x v="24"/>
    <x v="523"/>
    <x v="398"/>
    <s v="Numeric"/>
    <n v="3"/>
    <s v="GNRCMISS"/>
    <n v="21"/>
    <n v="1"/>
    <m/>
    <m/>
  </r>
  <r>
    <x v="24"/>
    <x v="524"/>
    <x v="399"/>
    <s v="Numeric"/>
    <n v="3"/>
    <s v="CONUNCON"/>
    <n v="19"/>
    <n v="1"/>
    <m/>
    <m/>
  </r>
  <r>
    <x v="24"/>
    <x v="525"/>
    <x v="400"/>
    <s v="Numeric"/>
    <n v="3"/>
    <s v="GNRCMISS"/>
    <n v="21"/>
    <n v="1"/>
    <m/>
    <m/>
  </r>
  <r>
    <x v="24"/>
    <x v="526"/>
    <x v="401"/>
    <s v="Numeric"/>
    <n v="3"/>
    <s v="GNRCMISS"/>
    <n v="21"/>
    <n v="1"/>
    <m/>
    <m/>
  </r>
  <r>
    <x v="24"/>
    <x v="527"/>
    <x v="4"/>
    <s v="Numeric"/>
    <n v="5"/>
    <s v="GNRCMISS"/>
    <n v="21"/>
    <n v="1"/>
    <m/>
    <m/>
  </r>
  <r>
    <x v="24"/>
    <x v="528"/>
    <x v="5"/>
    <s v="Numeric"/>
    <n v="4"/>
    <s v="GNRCMISS"/>
    <n v="21"/>
    <n v="1"/>
    <m/>
    <m/>
  </r>
  <r>
    <x v="24"/>
    <x v="529"/>
    <x v="6"/>
    <s v="Numeric"/>
    <n v="3"/>
    <s v="GNRCMISS"/>
    <n v="21"/>
    <n v="1"/>
    <m/>
    <m/>
  </r>
  <r>
    <x v="24"/>
    <x v="530"/>
    <x v="7"/>
    <s v="Numeric"/>
    <n v="5"/>
    <s v="GNRCMISS"/>
    <n v="21"/>
    <n v="1"/>
    <m/>
    <m/>
  </r>
  <r>
    <x v="24"/>
    <x v="531"/>
    <x v="8"/>
    <s v="Numeric"/>
    <n v="4"/>
    <s v="GNRCMISS"/>
    <n v="21"/>
    <n v="1"/>
    <m/>
    <m/>
  </r>
  <r>
    <x v="24"/>
    <x v="532"/>
    <x v="9"/>
    <s v="Numeric"/>
    <n v="3"/>
    <s v="GNRCMISS"/>
    <n v="21"/>
    <n v="1"/>
    <m/>
    <m/>
  </r>
  <r>
    <x v="24"/>
    <x v="533"/>
    <x v="10"/>
    <s v="Numeric"/>
    <n v="3"/>
    <s v="BILLPRD"/>
    <n v="19"/>
    <n v="1"/>
    <m/>
    <m/>
  </r>
  <r>
    <x v="24"/>
    <x v="534"/>
    <x v="11"/>
    <s v="Numeric"/>
    <n v="3"/>
    <s v="EDIT1F"/>
    <n v="19"/>
    <n v="1"/>
    <m/>
    <m/>
  </r>
  <r>
    <x v="24"/>
    <x v="535"/>
    <x v="12"/>
    <s v="Numeric"/>
    <n v="3"/>
    <s v="EDIT1F"/>
    <n v="19"/>
    <n v="1"/>
    <m/>
    <m/>
  </r>
  <r>
    <x v="24"/>
    <x v="536"/>
    <x v="13"/>
    <s v="Numeric"/>
    <n v="3"/>
    <s v="EDIT3F"/>
    <n v="19"/>
    <n v="1"/>
    <m/>
    <m/>
  </r>
  <r>
    <x v="24"/>
    <x v="537"/>
    <x v="402"/>
    <s v="Numeric"/>
    <n v="3"/>
    <s v="GNRCMISS"/>
    <n v="21"/>
    <n v="1"/>
    <m/>
    <m/>
  </r>
  <r>
    <x v="24"/>
    <x v="538"/>
    <x v="403"/>
    <s v="Numeric"/>
    <n v="3"/>
    <s v="GNRCMISS"/>
    <n v="21"/>
    <n v="1"/>
    <m/>
    <m/>
  </r>
  <r>
    <x v="24"/>
    <x v="539"/>
    <x v="404"/>
    <s v="Numeric"/>
    <n v="3"/>
    <s v="GNRCMISS"/>
    <n v="21"/>
    <n v="1"/>
    <m/>
    <m/>
  </r>
  <r>
    <x v="24"/>
    <x v="540"/>
    <x v="405"/>
    <s v="Numeric"/>
    <n v="3"/>
    <s v="GNRCMISS"/>
    <n v="21"/>
    <n v="1"/>
    <m/>
    <m/>
  </r>
  <r>
    <x v="24"/>
    <x v="541"/>
    <x v="406"/>
    <s v="Numeric"/>
    <n v="3"/>
    <s v="ACTYP"/>
    <n v="21"/>
    <n v="1"/>
    <m/>
    <m/>
  </r>
  <r>
    <x v="24"/>
    <x v="542"/>
    <x v="407"/>
    <s v="Numeric"/>
    <n v="3"/>
    <s v="GNRCMISS"/>
    <n v="21"/>
    <n v="1"/>
    <m/>
    <m/>
  </r>
  <r>
    <x v="24"/>
    <x v="543"/>
    <x v="408"/>
    <s v="Numeric"/>
    <n v="3"/>
    <s v="GNRCMISS"/>
    <n v="21"/>
    <n v="1"/>
    <m/>
    <m/>
  </r>
  <r>
    <x v="24"/>
    <x v="544"/>
    <x v="409"/>
    <s v="Numeric"/>
    <n v="3"/>
    <s v="GNRCMISS"/>
    <n v="21"/>
    <n v="1"/>
    <m/>
    <m/>
  </r>
  <r>
    <x v="24"/>
    <x v="545"/>
    <x v="410"/>
    <s v="Numeric"/>
    <n v="3"/>
    <s v="HVACFUEL"/>
    <n v="34"/>
    <n v="1"/>
    <m/>
    <m/>
  </r>
  <r>
    <x v="24"/>
    <x v="546"/>
    <x v="411"/>
    <s v="Numeric"/>
    <n v="3"/>
    <s v="HVACTYP"/>
    <n v="40"/>
    <n v="1"/>
    <m/>
    <m/>
  </r>
  <r>
    <x v="24"/>
    <x v="547"/>
    <x v="412"/>
    <s v="Numeric"/>
    <n v="3"/>
    <s v="GNRCMISS"/>
    <n v="21"/>
    <n v="1"/>
    <m/>
    <m/>
  </r>
  <r>
    <x v="24"/>
    <x v="548"/>
    <x v="413"/>
    <s v="Numeric"/>
    <n v="3"/>
    <s v="HVACFUEL"/>
    <n v="34"/>
    <n v="1"/>
    <m/>
    <m/>
  </r>
  <r>
    <x v="24"/>
    <x v="549"/>
    <x v="414"/>
    <s v="Numeric"/>
    <n v="3"/>
    <s v="HVACTYP"/>
    <n v="40"/>
    <n v="1"/>
    <m/>
    <m/>
  </r>
  <r>
    <x v="24"/>
    <x v="550"/>
    <x v="415"/>
    <s v="Numeric"/>
    <n v="3"/>
    <s v="GNRCMISS"/>
    <n v="21"/>
    <n v="1"/>
    <m/>
    <m/>
  </r>
  <r>
    <x v="24"/>
    <x v="551"/>
    <x v="416"/>
    <s v="Numeric"/>
    <n v="3"/>
    <s v="HVACFUEL"/>
    <n v="34"/>
    <n v="1"/>
    <m/>
    <m/>
  </r>
  <r>
    <x v="24"/>
    <x v="552"/>
    <x v="417"/>
    <s v="Numeric"/>
    <n v="3"/>
    <s v="HVACTYP"/>
    <n v="40"/>
    <n v="1"/>
    <m/>
    <m/>
  </r>
  <r>
    <x v="24"/>
    <x v="553"/>
    <x v="418"/>
    <s v="Numeric"/>
    <n v="3"/>
    <s v="GNRCMISS"/>
    <n v="21"/>
    <n v="1"/>
    <m/>
    <m/>
  </r>
  <r>
    <x v="24"/>
    <x v="554"/>
    <x v="419"/>
    <s v="Numeric"/>
    <n v="3"/>
    <s v="HVACFUEL"/>
    <n v="34"/>
    <n v="1"/>
    <m/>
    <m/>
  </r>
  <r>
    <x v="24"/>
    <x v="555"/>
    <x v="420"/>
    <s v="Numeric"/>
    <n v="3"/>
    <s v="HVACTYP"/>
    <n v="40"/>
    <n v="1"/>
    <m/>
    <m/>
  </r>
  <r>
    <x v="24"/>
    <x v="556"/>
    <x v="421"/>
    <s v="Numeric"/>
    <n v="3"/>
    <s v="GNRCMISS"/>
    <n v="21"/>
    <n v="1"/>
    <m/>
    <m/>
  </r>
  <r>
    <x v="24"/>
    <x v="557"/>
    <x v="422"/>
    <s v="Numeric"/>
    <n v="3"/>
    <s v="HVACFUEL"/>
    <n v="34"/>
    <n v="1"/>
    <m/>
    <m/>
  </r>
  <r>
    <x v="24"/>
    <x v="558"/>
    <x v="423"/>
    <s v="Numeric"/>
    <n v="3"/>
    <s v="HVACTYP"/>
    <n v="40"/>
    <n v="1"/>
    <m/>
    <m/>
  </r>
  <r>
    <x v="24"/>
    <x v="559"/>
    <x v="424"/>
    <s v="Numeric"/>
    <n v="3"/>
    <s v="HTFUEL"/>
    <n v="21"/>
    <n v="1"/>
    <m/>
    <m/>
  </r>
  <r>
    <x v="24"/>
    <x v="560"/>
    <x v="425"/>
    <s v="Numeric"/>
    <n v="3"/>
    <s v="YESNO"/>
    <n v="21"/>
    <n v="1"/>
    <m/>
    <m/>
  </r>
  <r>
    <x v="24"/>
    <x v="561"/>
    <x v="426"/>
    <s v="Numeric"/>
    <n v="3"/>
    <s v="GNRCMISS"/>
    <n v="21"/>
    <n v="1"/>
    <m/>
    <m/>
  </r>
  <r>
    <x v="24"/>
    <x v="562"/>
    <x v="427"/>
    <s v="Numeric"/>
    <n v="3"/>
    <s v="WHFUEL"/>
    <n v="21"/>
    <n v="1"/>
    <m/>
    <m/>
  </r>
  <r>
    <x v="24"/>
    <x v="563"/>
    <x v="428"/>
    <s v="Numeric"/>
    <n v="3"/>
    <s v="GNRCMISS"/>
    <n v="21"/>
    <n v="1"/>
    <m/>
    <m/>
  </r>
  <r>
    <x v="24"/>
    <x v="564"/>
    <x v="429"/>
    <s v="Numeric"/>
    <n v="3"/>
    <s v="YESNO"/>
    <n v="21"/>
    <n v="1"/>
    <m/>
    <m/>
  </r>
  <r>
    <x v="24"/>
    <x v="565"/>
    <x v="430"/>
    <s v="Numeric"/>
    <n v="3"/>
    <s v="GNRCMISS"/>
    <n v="21"/>
    <n v="1"/>
    <m/>
    <m/>
  </r>
  <r>
    <x v="24"/>
    <x v="566"/>
    <x v="431"/>
    <s v="Numeric"/>
    <n v="3"/>
    <s v="ROSM09FT"/>
    <n v="21"/>
    <n v="1"/>
    <m/>
    <m/>
  </r>
  <r>
    <x v="24"/>
    <x v="567"/>
    <x v="432"/>
    <s v="Numeric"/>
    <n v="3"/>
    <s v="NRGPCPT"/>
    <n v="21"/>
    <n v="1"/>
    <m/>
    <m/>
  </r>
  <r>
    <x v="24"/>
    <x v="568"/>
    <x v="433"/>
    <s v="Numeric"/>
    <n v="3"/>
    <s v="GNRCMISS"/>
    <n v="21"/>
    <n v="1"/>
    <m/>
    <m/>
  </r>
  <r>
    <x v="24"/>
    <x v="569"/>
    <x v="434"/>
    <s v="Numeric"/>
    <n v="3"/>
    <s v="GNRCMISS"/>
    <n v="21"/>
    <n v="1"/>
    <m/>
    <m/>
  </r>
  <r>
    <x v="24"/>
    <x v="570"/>
    <x v="435"/>
    <s v="Numeric"/>
    <n v="3"/>
    <s v="GNRCMISS"/>
    <n v="21"/>
    <n v="1"/>
    <m/>
    <m/>
  </r>
  <r>
    <x v="24"/>
    <x v="571"/>
    <x v="436"/>
    <s v="Numeric"/>
    <n v="3"/>
    <s v="GNRCMISS"/>
    <n v="21"/>
    <n v="1"/>
    <m/>
    <m/>
  </r>
  <r>
    <x v="24"/>
    <x v="572"/>
    <x v="437"/>
    <s v="Numeric"/>
    <n v="3"/>
    <s v="GNRCMISS"/>
    <n v="21"/>
    <n v="1"/>
    <m/>
    <m/>
  </r>
  <r>
    <x v="24"/>
    <x v="573"/>
    <x v="438"/>
    <s v="Numeric"/>
    <n v="3"/>
    <s v="GNRCMISS"/>
    <n v="21"/>
    <n v="1"/>
    <m/>
    <m/>
  </r>
  <r>
    <x v="24"/>
    <x v="574"/>
    <x v="439"/>
    <s v="Numeric"/>
    <n v="3"/>
    <s v="GNRCMISS"/>
    <n v="21"/>
    <n v="1"/>
    <m/>
    <m/>
  </r>
  <r>
    <x v="24"/>
    <x v="575"/>
    <x v="440"/>
    <s v="Numeric"/>
    <n v="3"/>
    <s v="GNRCMISS"/>
    <n v="21"/>
    <n v="1"/>
    <m/>
    <m/>
  </r>
  <r>
    <x v="24"/>
    <x v="576"/>
    <x v="441"/>
    <s v="Numeric"/>
    <n v="3"/>
    <s v="INCOME"/>
    <n v="21"/>
    <n v="1"/>
    <m/>
    <m/>
  </r>
  <r>
    <x v="24"/>
    <x v="577"/>
    <x v="442"/>
    <s v="Numeric"/>
    <n v="3"/>
    <s v="AGE"/>
    <n v="21"/>
    <n v="1"/>
    <m/>
    <m/>
  </r>
  <r>
    <x v="24"/>
    <x v="578"/>
    <x v="443"/>
    <s v="Numeric"/>
    <n v="3"/>
    <s v="SCHOOL"/>
    <n v="27"/>
    <n v="1"/>
    <m/>
    <m/>
  </r>
  <r>
    <x v="24"/>
    <x v="579"/>
    <x v="444"/>
    <s v="Numeric"/>
    <n v="3"/>
    <s v="YESNO"/>
    <n v="21"/>
    <n v="1"/>
    <m/>
    <m/>
  </r>
  <r>
    <x v="24"/>
    <x v="580"/>
    <x v="445"/>
    <s v="Numeric"/>
    <n v="3"/>
    <s v="YESNO"/>
    <n v="21"/>
    <n v="1"/>
    <m/>
    <m/>
  </r>
  <r>
    <x v="24"/>
    <x v="581"/>
    <x v="446"/>
    <s v="Numeric"/>
    <n v="3"/>
    <s v="OWNRENT"/>
    <n v="21"/>
    <n v="1"/>
    <m/>
    <m/>
  </r>
  <r>
    <x v="24"/>
    <x v="582"/>
    <x v="447"/>
    <s v="Numeric"/>
    <n v="3"/>
    <s v="YRBLT"/>
    <n v="21"/>
    <n v="1"/>
    <m/>
    <m/>
  </r>
  <r>
    <x v="24"/>
    <x v="583"/>
    <x v="448"/>
    <s v="Numeric"/>
    <n v="3"/>
    <s v="UTILITY"/>
    <n v="37"/>
    <n v="1"/>
    <m/>
    <m/>
  </r>
  <r>
    <x v="24"/>
    <x v="584"/>
    <x v="449"/>
    <s v="Numeric"/>
    <n v="5"/>
    <s v="GNRCMISS"/>
    <n v="21"/>
    <n v="1"/>
    <m/>
    <m/>
  </r>
  <r>
    <x v="24"/>
    <x v="585"/>
    <x v="450"/>
    <s v="Numeric"/>
    <n v="3"/>
    <s v="GEOREG"/>
    <n v="21"/>
    <n v="1"/>
    <m/>
    <m/>
  </r>
  <r>
    <x v="24"/>
    <x v="586"/>
    <x v="451"/>
    <s v="Numeric"/>
    <n v="3"/>
    <s v="STUDY"/>
    <n v="38"/>
    <n v="1"/>
    <m/>
    <m/>
  </r>
  <r>
    <x v="24"/>
    <x v="587"/>
    <x v="452"/>
    <s v="Numeric"/>
    <n v="3"/>
    <s v="STUDY"/>
    <n v="38"/>
    <n v="1"/>
    <m/>
    <m/>
  </r>
  <r>
    <x v="24"/>
    <x v="588"/>
    <x v="453"/>
    <s v="Numeric"/>
    <n v="3"/>
    <s v="CLMZON"/>
    <n v="23"/>
    <n v="1"/>
    <m/>
    <m/>
  </r>
  <r>
    <x v="24"/>
    <x v="589"/>
    <x v="454"/>
    <s v="Numeric"/>
    <n v="3"/>
    <s v="UTILITY"/>
    <n v="37"/>
    <n v="1"/>
    <m/>
    <m/>
  </r>
  <r>
    <x v="24"/>
    <x v="590"/>
    <x v="455"/>
    <s v="Numeric"/>
    <n v="5"/>
    <s v="GNRCMISS"/>
    <n v="21"/>
    <n v="1"/>
    <m/>
    <m/>
  </r>
  <r>
    <x v="24"/>
    <x v="591"/>
    <x v="456"/>
    <s v="Numeric"/>
    <n v="4"/>
    <s v="GNRCMISS"/>
    <n v="21"/>
    <n v="1"/>
    <m/>
    <m/>
  </r>
  <r>
    <x v="24"/>
    <x v="592"/>
    <x v="457"/>
    <s v="Numeric"/>
    <n v="3"/>
    <s v="URBRUL"/>
    <n v="21"/>
    <n v="1"/>
    <m/>
    <m/>
  </r>
  <r>
    <x v="24"/>
    <x v="593"/>
    <x v="458"/>
    <s v="Numeric"/>
    <n v="3"/>
    <s v="SAME"/>
    <n v="34"/>
    <n v="1"/>
    <m/>
    <m/>
  </r>
  <r>
    <x v="24"/>
    <x v="330"/>
    <x v="222"/>
    <s v="Numeric"/>
    <n v="3"/>
    <s v="SAME"/>
    <n v="34"/>
    <n v="1"/>
    <m/>
    <m/>
  </r>
  <r>
    <x v="24"/>
    <x v="594"/>
    <x v="459"/>
    <s v="Numeric"/>
    <n v="3"/>
    <s v="SAME"/>
    <n v="34"/>
    <n v="1"/>
    <m/>
    <m/>
  </r>
  <r>
    <x v="24"/>
    <x v="595"/>
    <x v="460"/>
    <s v="Numeric"/>
    <n v="3"/>
    <s v="SAME"/>
    <n v="34"/>
    <n v="1"/>
    <m/>
    <m/>
  </r>
  <r>
    <x v="24"/>
    <x v="596"/>
    <x v="461"/>
    <s v="Numeric"/>
    <n v="3"/>
    <s v="GNRCMISS"/>
    <n v="21"/>
    <n v="1"/>
    <m/>
    <m/>
  </r>
  <r>
    <x v="24"/>
    <x v="597"/>
    <x v="462"/>
    <s v="Numeric"/>
    <n v="3"/>
    <s v="GNRCMISS"/>
    <n v="21"/>
    <n v="1"/>
    <m/>
    <m/>
  </r>
  <r>
    <x v="24"/>
    <x v="598"/>
    <x v="463"/>
    <s v="Numeric"/>
    <n v="4"/>
    <s v="GNRCMISS"/>
    <n v="21"/>
    <n v="1"/>
    <m/>
    <m/>
  </r>
  <r>
    <x v="24"/>
    <x v="599"/>
    <x v="464"/>
    <s v="Numeric"/>
    <n v="4"/>
    <s v="GNRCMISS"/>
    <n v="21"/>
    <n v="1"/>
    <m/>
    <m/>
  </r>
  <r>
    <x v="24"/>
    <x v="600"/>
    <x v="465"/>
    <s v="Numeric"/>
    <n v="4"/>
    <s v="GNRCMISS"/>
    <n v="21"/>
    <n v="1"/>
    <m/>
    <m/>
  </r>
  <r>
    <x v="24"/>
    <x v="601"/>
    <x v="466"/>
    <s v="Numeric"/>
    <n v="4"/>
    <s v="GNRCMISS"/>
    <n v="21"/>
    <n v="1"/>
    <m/>
    <m/>
  </r>
  <r>
    <x v="24"/>
    <x v="602"/>
    <x v="467"/>
    <s v="Numeric"/>
    <n v="4"/>
    <s v="GNRCMISS"/>
    <n v="21"/>
    <n v="1"/>
    <m/>
    <m/>
  </r>
  <r>
    <x v="24"/>
    <x v="603"/>
    <x v="468"/>
    <s v="Numeric"/>
    <n v="3"/>
    <s v="GNRCMISS"/>
    <n v="21"/>
    <n v="1"/>
    <m/>
    <m/>
  </r>
  <r>
    <x v="24"/>
    <x v="604"/>
    <x v="469"/>
    <s v="Numeric"/>
    <n v="4"/>
    <s v="GNRCMISS"/>
    <n v="21"/>
    <n v="1"/>
    <m/>
    <m/>
  </r>
  <r>
    <x v="24"/>
    <x v="605"/>
    <x v="470"/>
    <s v="Numeric"/>
    <n v="4"/>
    <s v="GNRCMISS"/>
    <n v="21"/>
    <n v="1"/>
    <m/>
    <m/>
  </r>
  <r>
    <x v="24"/>
    <x v="606"/>
    <x v="471"/>
    <s v="Numeric"/>
    <n v="4"/>
    <s v="GNRCMISS"/>
    <n v="21"/>
    <n v="1"/>
    <m/>
    <m/>
  </r>
  <r>
    <x v="24"/>
    <x v="607"/>
    <x v="472"/>
    <s v="Numeric"/>
    <n v="4"/>
    <s v="GNRCMISS"/>
    <n v="21"/>
    <n v="1"/>
    <m/>
    <m/>
  </r>
  <r>
    <x v="24"/>
    <x v="608"/>
    <x v="473"/>
    <s v="Numeric"/>
    <n v="4"/>
    <s v="GNRCMISS"/>
    <n v="21"/>
    <n v="1"/>
    <m/>
    <m/>
  </r>
  <r>
    <x v="24"/>
    <x v="609"/>
    <x v="474"/>
    <s v="Numeric"/>
    <n v="4"/>
    <s v="GNRCMISS"/>
    <n v="21"/>
    <n v="1"/>
    <m/>
    <m/>
  </r>
  <r>
    <x v="24"/>
    <x v="610"/>
    <x v="475"/>
    <s v="Numeric"/>
    <n v="4"/>
    <s v="GNRCMISS"/>
    <n v="21"/>
    <n v="1"/>
    <m/>
    <m/>
  </r>
  <r>
    <x v="24"/>
    <x v="611"/>
    <x v="476"/>
    <s v="Numeric"/>
    <n v="4"/>
    <s v="GNRCMISS"/>
    <n v="21"/>
    <n v="1"/>
    <m/>
    <m/>
  </r>
  <r>
    <x v="24"/>
    <x v="612"/>
    <x v="477"/>
    <s v="Numeric"/>
    <n v="4"/>
    <s v="GNRCMISS"/>
    <n v="21"/>
    <n v="1"/>
    <m/>
    <m/>
  </r>
  <r>
    <x v="24"/>
    <x v="613"/>
    <x v="478"/>
    <s v="Numeric"/>
    <n v="4"/>
    <s v="GNRCMISS"/>
    <n v="21"/>
    <n v="1"/>
    <m/>
    <m/>
  </r>
  <r>
    <x v="24"/>
    <x v="614"/>
    <x v="479"/>
    <s v="Numeric"/>
    <n v="4"/>
    <s v="GNRCMISS"/>
    <n v="21"/>
    <n v="1"/>
    <m/>
    <m/>
  </r>
  <r>
    <x v="24"/>
    <x v="615"/>
    <x v="480"/>
    <s v="Numeric"/>
    <n v="4"/>
    <s v="GNRCMISS"/>
    <n v="21"/>
    <n v="1"/>
    <m/>
    <m/>
  </r>
  <r>
    <x v="24"/>
    <x v="616"/>
    <x v="481"/>
    <s v="Numeric"/>
    <n v="4"/>
    <s v="GNRCMISS"/>
    <n v="21"/>
    <n v="1"/>
    <m/>
    <m/>
  </r>
  <r>
    <x v="24"/>
    <x v="617"/>
    <x v="482"/>
    <s v="Numeric"/>
    <n v="4"/>
    <s v="GNRCMISS"/>
    <n v="21"/>
    <n v="1"/>
    <m/>
    <m/>
  </r>
  <r>
    <x v="24"/>
    <x v="618"/>
    <x v="483"/>
    <s v="Numeric"/>
    <n v="4"/>
    <s v="GNRCMISS"/>
    <n v="21"/>
    <n v="1"/>
    <m/>
    <m/>
  </r>
  <r>
    <x v="24"/>
    <x v="619"/>
    <x v="484"/>
    <s v="Numeric"/>
    <n v="4"/>
    <s v="GNRCMISS"/>
    <n v="21"/>
    <n v="1"/>
    <m/>
    <m/>
  </r>
  <r>
    <x v="24"/>
    <x v="620"/>
    <x v="485"/>
    <s v="Numeric"/>
    <n v="4"/>
    <s v="GNRCMISS"/>
    <n v="21"/>
    <n v="1"/>
    <m/>
    <m/>
  </r>
  <r>
    <x v="24"/>
    <x v="621"/>
    <x v="486"/>
    <s v="Numeric"/>
    <n v="4"/>
    <s v="GNRCMISS"/>
    <n v="21"/>
    <n v="1"/>
    <m/>
    <m/>
  </r>
  <r>
    <x v="24"/>
    <x v="622"/>
    <x v="487"/>
    <s v="Numeric"/>
    <n v="4"/>
    <s v="GNRCMISS"/>
    <n v="21"/>
    <n v="1"/>
    <m/>
    <m/>
  </r>
  <r>
    <x v="24"/>
    <x v="623"/>
    <x v="488"/>
    <s v="Numeric"/>
    <n v="4"/>
    <s v="GNRCMISS"/>
    <n v="21"/>
    <n v="1"/>
    <m/>
    <m/>
  </r>
  <r>
    <x v="24"/>
    <x v="624"/>
    <x v="489"/>
    <s v="Numeric"/>
    <n v="4"/>
    <s v="GNRCMISS"/>
    <n v="21"/>
    <n v="1"/>
    <m/>
    <m/>
  </r>
  <r>
    <x v="24"/>
    <x v="625"/>
    <x v="490"/>
    <s v="Numeric"/>
    <n v="4"/>
    <s v="GNRCMISS"/>
    <n v="21"/>
    <n v="1"/>
    <m/>
    <m/>
  </r>
  <r>
    <x v="24"/>
    <x v="626"/>
    <x v="491"/>
    <s v="Numeric"/>
    <n v="4"/>
    <s v="GNRCMISS"/>
    <n v="21"/>
    <n v="1"/>
    <m/>
    <m/>
  </r>
  <r>
    <x v="24"/>
    <x v="627"/>
    <x v="492"/>
    <s v="Numeric"/>
    <n v="4"/>
    <s v="GNRCMISS"/>
    <n v="21"/>
    <n v="1"/>
    <m/>
    <m/>
  </r>
  <r>
    <x v="24"/>
    <x v="628"/>
    <x v="493"/>
    <s v="Numeric"/>
    <n v="4"/>
    <s v="GNRCMISS"/>
    <n v="21"/>
    <n v="1"/>
    <m/>
    <m/>
  </r>
  <r>
    <x v="24"/>
    <x v="629"/>
    <x v="494"/>
    <s v="Numeric"/>
    <n v="4"/>
    <s v="GNRCMISS"/>
    <n v="21"/>
    <n v="1"/>
    <m/>
    <m/>
  </r>
  <r>
    <x v="24"/>
    <x v="630"/>
    <x v="495"/>
    <s v="Numeric"/>
    <n v="4"/>
    <s v="GNRCMISS"/>
    <n v="21"/>
    <n v="1"/>
    <m/>
    <m/>
  </r>
  <r>
    <x v="24"/>
    <x v="631"/>
    <x v="496"/>
    <s v="Numeric"/>
    <n v="4"/>
    <s v="GNRCMISS"/>
    <n v="21"/>
    <n v="1"/>
    <m/>
    <m/>
  </r>
  <r>
    <x v="24"/>
    <x v="632"/>
    <x v="497"/>
    <s v="Numeric"/>
    <n v="4"/>
    <s v="GNRCMISS"/>
    <n v="21"/>
    <n v="1"/>
    <m/>
    <m/>
  </r>
  <r>
    <x v="24"/>
    <x v="633"/>
    <x v="498"/>
    <s v="Numeric"/>
    <n v="4"/>
    <s v="GNRCMISS"/>
    <n v="21"/>
    <n v="1"/>
    <m/>
    <m/>
  </r>
  <r>
    <x v="24"/>
    <x v="634"/>
    <x v="499"/>
    <s v="Numeric"/>
    <n v="4"/>
    <s v="GNRCMISS"/>
    <n v="21"/>
    <n v="1"/>
    <m/>
    <m/>
  </r>
  <r>
    <x v="24"/>
    <x v="635"/>
    <x v="500"/>
    <s v="Numeric"/>
    <n v="4"/>
    <s v="GNRCMISS"/>
    <n v="21"/>
    <n v="1"/>
    <m/>
    <m/>
  </r>
  <r>
    <x v="24"/>
    <x v="636"/>
    <x v="501"/>
    <s v="Numeric"/>
    <n v="4"/>
    <s v="GNRCMISS"/>
    <n v="21"/>
    <n v="1"/>
    <m/>
    <m/>
  </r>
  <r>
    <x v="24"/>
    <x v="637"/>
    <x v="502"/>
    <s v="Numeric"/>
    <n v="4"/>
    <s v="GNRCMISS"/>
    <n v="21"/>
    <n v="1"/>
    <m/>
    <m/>
  </r>
  <r>
    <x v="24"/>
    <x v="638"/>
    <x v="503"/>
    <s v="Numeric"/>
    <n v="4"/>
    <s v="GNRCMISS"/>
    <n v="21"/>
    <n v="1"/>
    <m/>
    <m/>
  </r>
  <r>
    <x v="24"/>
    <x v="639"/>
    <x v="504"/>
    <s v="Numeric"/>
    <n v="4"/>
    <s v="GNRCMISS"/>
    <n v="21"/>
    <n v="1"/>
    <m/>
    <m/>
  </r>
  <r>
    <x v="24"/>
    <x v="640"/>
    <x v="505"/>
    <s v="Numeric"/>
    <n v="4"/>
    <s v="GNRCMISS"/>
    <n v="21"/>
    <n v="1"/>
    <m/>
    <m/>
  </r>
  <r>
    <x v="24"/>
    <x v="641"/>
    <x v="506"/>
    <s v="Numeric"/>
    <n v="4"/>
    <s v="GNRCMISS"/>
    <n v="21"/>
    <n v="1"/>
    <m/>
    <m/>
  </r>
  <r>
    <x v="24"/>
    <x v="642"/>
    <x v="507"/>
    <s v="Numeric"/>
    <n v="4"/>
    <s v="GNRCMISS"/>
    <n v="21"/>
    <n v="1"/>
    <m/>
    <m/>
  </r>
  <r>
    <x v="24"/>
    <x v="643"/>
    <x v="508"/>
    <s v="Numeric"/>
    <n v="4"/>
    <s v="GNRCMISS"/>
    <n v="21"/>
    <n v="1"/>
    <m/>
    <m/>
  </r>
  <r>
    <x v="24"/>
    <x v="644"/>
    <x v="509"/>
    <s v="Numeric"/>
    <n v="4"/>
    <s v="GNRCMISS"/>
    <n v="21"/>
    <n v="1"/>
    <m/>
    <m/>
  </r>
  <r>
    <x v="24"/>
    <x v="645"/>
    <x v="510"/>
    <s v="Numeric"/>
    <n v="4"/>
    <s v="GNRCMISS"/>
    <n v="21"/>
    <n v="1"/>
    <m/>
    <m/>
  </r>
  <r>
    <x v="24"/>
    <x v="646"/>
    <x v="511"/>
    <s v="Numeric"/>
    <n v="4"/>
    <s v="GNRCMISS"/>
    <n v="21"/>
    <n v="1"/>
    <m/>
    <m/>
  </r>
  <r>
    <x v="24"/>
    <x v="647"/>
    <x v="512"/>
    <s v="Numeric"/>
    <n v="4"/>
    <s v="GNRCMISS"/>
    <n v="21"/>
    <n v="1"/>
    <m/>
    <m/>
  </r>
  <r>
    <x v="24"/>
    <x v="648"/>
    <x v="513"/>
    <s v="Numeric"/>
    <n v="4"/>
    <s v="GNRCMISS"/>
    <n v="21"/>
    <n v="1"/>
    <m/>
    <m/>
  </r>
  <r>
    <x v="24"/>
    <x v="649"/>
    <x v="514"/>
    <s v="Numeric"/>
    <n v="3"/>
    <s v="GNRCMISS"/>
    <n v="21"/>
    <n v="1"/>
    <m/>
    <m/>
  </r>
  <r>
    <x v="24"/>
    <x v="650"/>
    <x v="515"/>
    <s v="Numeric"/>
    <n v="3"/>
    <s v="GNRCMISS"/>
    <n v="21"/>
    <n v="1"/>
    <m/>
    <m/>
  </r>
  <r>
    <x v="24"/>
    <x v="651"/>
    <x v="516"/>
    <s v="Numeric"/>
    <n v="3"/>
    <s v="GNRCMISS"/>
    <n v="21"/>
    <n v="1"/>
    <m/>
    <m/>
  </r>
  <r>
    <x v="24"/>
    <x v="652"/>
    <x v="517"/>
    <s v="Numeric"/>
    <n v="3"/>
    <s v="GNRCMISS"/>
    <n v="21"/>
    <n v="1"/>
    <m/>
    <m/>
  </r>
  <r>
    <x v="24"/>
    <x v="653"/>
    <x v="518"/>
    <s v="Numeric"/>
    <n v="3"/>
    <s v="GNRCMISS"/>
    <n v="21"/>
    <n v="1"/>
    <m/>
    <m/>
  </r>
  <r>
    <x v="24"/>
    <x v="654"/>
    <x v="519"/>
    <s v="Numeric"/>
    <n v="4"/>
    <s v="GNRCMISS"/>
    <n v="21"/>
    <n v="1"/>
    <m/>
    <m/>
  </r>
  <r>
    <x v="24"/>
    <x v="655"/>
    <x v="520"/>
    <s v="Numeric"/>
    <n v="3"/>
    <s v="GNRCMISS"/>
    <n v="21"/>
    <n v="1"/>
    <m/>
    <m/>
  </r>
  <r>
    <x v="24"/>
    <x v="656"/>
    <x v="521"/>
    <s v="Numeric"/>
    <n v="4"/>
    <s v="GNRCMISS"/>
    <n v="21"/>
    <n v="1"/>
    <m/>
    <m/>
  </r>
  <r>
    <x v="24"/>
    <x v="657"/>
    <x v="522"/>
    <s v="Numeric"/>
    <n v="4"/>
    <s v="GNRCMISS"/>
    <n v="21"/>
    <n v="1"/>
    <m/>
    <m/>
  </r>
  <r>
    <x v="24"/>
    <x v="658"/>
    <x v="523"/>
    <s v="Numeric"/>
    <n v="4"/>
    <s v="GNRCMISS"/>
    <n v="21"/>
    <n v="1"/>
    <m/>
    <m/>
  </r>
  <r>
    <x v="24"/>
    <x v="659"/>
    <x v="524"/>
    <s v="Numeric"/>
    <n v="3"/>
    <s v="GNRCMISS"/>
    <n v="21"/>
    <n v="1"/>
    <m/>
    <m/>
  </r>
  <r>
    <x v="24"/>
    <x v="660"/>
    <x v="525"/>
    <s v="Numeric"/>
    <n v="3"/>
    <s v="GNRCMISS"/>
    <n v="21"/>
    <n v="1"/>
    <m/>
    <m/>
  </r>
  <r>
    <x v="24"/>
    <x v="661"/>
    <x v="526"/>
    <s v="Numeric"/>
    <n v="3"/>
    <s v="GNRCMISS"/>
    <n v="21"/>
    <n v="1"/>
    <m/>
    <m/>
  </r>
  <r>
    <x v="24"/>
    <x v="662"/>
    <x v="527"/>
    <s v="Numeric"/>
    <n v="3"/>
    <s v="GNRCMISS"/>
    <n v="21"/>
    <n v="1"/>
    <m/>
    <m/>
  </r>
  <r>
    <x v="24"/>
    <x v="663"/>
    <x v="528"/>
    <s v="Numeric"/>
    <n v="3"/>
    <s v="GNRCMISS"/>
    <n v="21"/>
    <n v="1"/>
    <m/>
    <m/>
  </r>
  <r>
    <x v="24"/>
    <x v="664"/>
    <x v="529"/>
    <s v="Numeric"/>
    <n v="3"/>
    <s v="GNRCMISS"/>
    <n v="21"/>
    <n v="1"/>
    <m/>
    <m/>
  </r>
  <r>
    <x v="24"/>
    <x v="665"/>
    <x v="530"/>
    <s v="Numeric"/>
    <n v="3"/>
    <s v="GNRCMISS"/>
    <n v="21"/>
    <n v="1"/>
    <m/>
    <m/>
  </r>
  <r>
    <x v="24"/>
    <x v="666"/>
    <x v="531"/>
    <s v="Numeric"/>
    <n v="3"/>
    <s v="GNRCMISS"/>
    <n v="21"/>
    <n v="1"/>
    <m/>
    <m/>
  </r>
  <r>
    <x v="24"/>
    <x v="667"/>
    <x v="532"/>
    <s v="Numeric"/>
    <n v="3"/>
    <s v="GNRCMISS"/>
    <n v="21"/>
    <n v="1"/>
    <m/>
    <m/>
  </r>
  <r>
    <x v="24"/>
    <x v="668"/>
    <x v="533"/>
    <s v="Numeric"/>
    <n v="3"/>
    <s v="GNRCMISS"/>
    <n v="21"/>
    <n v="1"/>
    <m/>
    <m/>
  </r>
  <r>
    <x v="24"/>
    <x v="669"/>
    <x v="534"/>
    <s v="Numeric"/>
    <n v="3"/>
    <s v="GNRCMISS"/>
    <n v="21"/>
    <n v="1"/>
    <m/>
    <m/>
  </r>
  <r>
    <x v="24"/>
    <x v="670"/>
    <x v="535"/>
    <s v="Numeric"/>
    <n v="3"/>
    <s v="GNRCMISS"/>
    <n v="21"/>
    <n v="1"/>
    <m/>
    <m/>
  </r>
  <r>
    <x v="24"/>
    <x v="671"/>
    <x v="536"/>
    <s v="Numeric"/>
    <n v="3"/>
    <s v="GNRCMISS"/>
    <n v="21"/>
    <n v="1"/>
    <m/>
    <m/>
  </r>
  <r>
    <x v="24"/>
    <x v="672"/>
    <x v="537"/>
    <s v="Numeric"/>
    <n v="3"/>
    <s v="GNRCMISS"/>
    <n v="21"/>
    <n v="1"/>
    <m/>
    <m/>
  </r>
  <r>
    <x v="24"/>
    <x v="673"/>
    <x v="538"/>
    <s v="Numeric"/>
    <n v="3"/>
    <s v="GNRCMISS"/>
    <n v="21"/>
    <n v="1"/>
    <m/>
    <m/>
  </r>
  <r>
    <x v="24"/>
    <x v="674"/>
    <x v="539"/>
    <s v="Numeric"/>
    <n v="3"/>
    <s v="GNRCMISS"/>
    <n v="21"/>
    <n v="1"/>
    <m/>
    <m/>
  </r>
  <r>
    <x v="24"/>
    <x v="675"/>
    <x v="540"/>
    <s v="Numeric"/>
    <n v="3"/>
    <s v="GNRCMISS"/>
    <n v="21"/>
    <n v="1"/>
    <m/>
    <m/>
  </r>
  <r>
    <x v="24"/>
    <x v="676"/>
    <x v="541"/>
    <s v="Numeric"/>
    <n v="3"/>
    <s v="GNRCMISS"/>
    <n v="21"/>
    <n v="1"/>
    <m/>
    <m/>
  </r>
  <r>
    <x v="24"/>
    <x v="677"/>
    <x v="542"/>
    <s v="Numeric"/>
    <n v="3"/>
    <s v="GNRCMISS"/>
    <n v="21"/>
    <n v="1"/>
    <m/>
    <m/>
  </r>
  <r>
    <x v="24"/>
    <x v="678"/>
    <x v="543"/>
    <s v="Numeric"/>
    <n v="3"/>
    <s v="GNRCMISS"/>
    <n v="21"/>
    <n v="1"/>
    <m/>
    <m/>
  </r>
  <r>
    <x v="24"/>
    <x v="679"/>
    <x v="544"/>
    <s v="Numeric"/>
    <n v="3"/>
    <s v="GNRCMISS"/>
    <n v="21"/>
    <n v="1"/>
    <m/>
    <m/>
  </r>
  <r>
    <x v="24"/>
    <x v="680"/>
    <x v="545"/>
    <s v="Numeric"/>
    <n v="3"/>
    <s v="GNRCMISS"/>
    <n v="21"/>
    <n v="1"/>
    <m/>
    <m/>
  </r>
  <r>
    <x v="24"/>
    <x v="681"/>
    <x v="546"/>
    <s v="Numeric"/>
    <n v="3"/>
    <s v="GNRCMISS"/>
    <n v="21"/>
    <n v="1"/>
    <m/>
    <m/>
  </r>
  <r>
    <x v="24"/>
    <x v="682"/>
    <x v="547"/>
    <s v="Numeric"/>
    <n v="3"/>
    <s v="GNRCMISS"/>
    <n v="21"/>
    <n v="1"/>
    <m/>
    <m/>
  </r>
  <r>
    <x v="24"/>
    <x v="683"/>
    <x v="548"/>
    <s v="Numeric"/>
    <n v="3"/>
    <s v="GNRCMISS"/>
    <n v="21"/>
    <n v="1"/>
    <m/>
    <m/>
  </r>
  <r>
    <x v="24"/>
    <x v="684"/>
    <x v="549"/>
    <s v="Numeric"/>
    <n v="3"/>
    <s v="GNRCMISS"/>
    <n v="21"/>
    <n v="1"/>
    <m/>
    <m/>
  </r>
  <r>
    <x v="24"/>
    <x v="685"/>
    <x v="550"/>
    <s v="Numeric"/>
    <n v="3"/>
    <s v="GNRCMISS"/>
    <n v="21"/>
    <n v="1"/>
    <m/>
    <m/>
  </r>
  <r>
    <x v="24"/>
    <x v="686"/>
    <x v="551"/>
    <s v="Numeric"/>
    <n v="3"/>
    <s v="GNRCMISS"/>
    <n v="21"/>
    <n v="1"/>
    <m/>
    <m/>
  </r>
  <r>
    <x v="24"/>
    <x v="687"/>
    <x v="552"/>
    <s v="Numeric"/>
    <n v="3"/>
    <s v="GNRCMISS"/>
    <n v="21"/>
    <n v="1"/>
    <m/>
    <m/>
  </r>
  <r>
    <x v="24"/>
    <x v="688"/>
    <x v="553"/>
    <s v="Numeric"/>
    <n v="3"/>
    <s v="GNRCMISS"/>
    <n v="21"/>
    <n v="1"/>
    <m/>
    <m/>
  </r>
  <r>
    <x v="24"/>
    <x v="689"/>
    <x v="554"/>
    <s v="Numeric"/>
    <n v="4"/>
    <s v="GNRCMISS"/>
    <n v="21"/>
    <n v="1"/>
    <m/>
    <m/>
  </r>
  <r>
    <x v="24"/>
    <x v="690"/>
    <x v="555"/>
    <s v="Numeric"/>
    <n v="3"/>
    <s v="GNRCMISS"/>
    <n v="21"/>
    <n v="1"/>
    <m/>
    <m/>
  </r>
  <r>
    <x v="24"/>
    <x v="691"/>
    <x v="556"/>
    <s v="Numeric"/>
    <n v="3"/>
    <s v="GNRCMISS"/>
    <n v="21"/>
    <n v="1"/>
    <m/>
    <m/>
  </r>
  <r>
    <x v="24"/>
    <x v="692"/>
    <x v="557"/>
    <s v="Numeric"/>
    <n v="3"/>
    <s v="GNRCMISS"/>
    <n v="21"/>
    <n v="1"/>
    <m/>
    <m/>
  </r>
  <r>
    <x v="24"/>
    <x v="693"/>
    <x v="558"/>
    <s v="Numeric"/>
    <n v="3"/>
    <s v="GNRCMISS"/>
    <n v="21"/>
    <n v="1"/>
    <m/>
    <m/>
  </r>
  <r>
    <x v="24"/>
    <x v="694"/>
    <x v="559"/>
    <s v="Numeric"/>
    <n v="3"/>
    <s v="GNRCMISS"/>
    <n v="21"/>
    <n v="1"/>
    <m/>
    <m/>
  </r>
  <r>
    <x v="24"/>
    <x v="695"/>
    <x v="560"/>
    <s v="Numeric"/>
    <n v="3"/>
    <s v="GNRCMISS"/>
    <n v="21"/>
    <n v="1"/>
    <m/>
    <m/>
  </r>
  <r>
    <x v="24"/>
    <x v="696"/>
    <x v="561"/>
    <s v="Numeric"/>
    <n v="3"/>
    <s v="GNRCMISS"/>
    <n v="21"/>
    <n v="1"/>
    <m/>
    <m/>
  </r>
  <r>
    <x v="24"/>
    <x v="697"/>
    <x v="562"/>
    <s v="Numeric"/>
    <n v="3"/>
    <s v="GNRCMISS"/>
    <n v="21"/>
    <n v="1"/>
    <m/>
    <m/>
  </r>
  <r>
    <x v="24"/>
    <x v="698"/>
    <x v="563"/>
    <s v="Numeric"/>
    <n v="3"/>
    <s v="GNRCMISS"/>
    <n v="21"/>
    <n v="1"/>
    <m/>
    <m/>
  </r>
  <r>
    <x v="24"/>
    <x v="699"/>
    <x v="564"/>
    <s v="Numeric"/>
    <n v="4"/>
    <s v="GNRCMISS"/>
    <n v="21"/>
    <n v="1"/>
    <m/>
    <m/>
  </r>
  <r>
    <x v="24"/>
    <x v="700"/>
    <x v="565"/>
    <s v="Numeric"/>
    <n v="4"/>
    <s v="GNRCMISS"/>
    <n v="21"/>
    <n v="1"/>
    <m/>
    <m/>
  </r>
  <r>
    <x v="24"/>
    <x v="701"/>
    <x v="474"/>
    <s v="Numeric"/>
    <n v="4"/>
    <s v="GNRCMISS"/>
    <n v="21"/>
    <n v="1"/>
    <m/>
    <m/>
  </r>
  <r>
    <x v="24"/>
    <x v="702"/>
    <x v="566"/>
    <s v="Numeric"/>
    <n v="4"/>
    <s v="GNRCMISS"/>
    <n v="21"/>
    <n v="1"/>
    <m/>
    <m/>
  </r>
  <r>
    <x v="24"/>
    <x v="703"/>
    <x v="475"/>
    <s v="Numeric"/>
    <n v="4"/>
    <s v="GNRCMISS"/>
    <n v="21"/>
    <n v="1"/>
    <m/>
    <m/>
  </r>
  <r>
    <x v="24"/>
    <x v="704"/>
    <x v="479"/>
    <s v="Numeric"/>
    <n v="4"/>
    <s v="GNRCMISS"/>
    <n v="21"/>
    <n v="1"/>
    <m/>
    <m/>
  </r>
  <r>
    <x v="24"/>
    <x v="705"/>
    <x v="567"/>
    <s v="Numeric"/>
    <n v="4"/>
    <s v="GNRCMISS"/>
    <n v="21"/>
    <n v="1"/>
    <m/>
    <m/>
  </r>
  <r>
    <x v="24"/>
    <x v="706"/>
    <x v="480"/>
    <s v="Numeric"/>
    <n v="4"/>
    <s v="GNRCMISS"/>
    <n v="21"/>
    <n v="1"/>
    <m/>
    <m/>
  </r>
  <r>
    <x v="24"/>
    <x v="707"/>
    <x v="484"/>
    <s v="Numeric"/>
    <n v="4"/>
    <s v="GNRCMISS"/>
    <n v="21"/>
    <n v="1"/>
    <m/>
    <m/>
  </r>
  <r>
    <x v="24"/>
    <x v="708"/>
    <x v="568"/>
    <s v="Numeric"/>
    <n v="4"/>
    <s v="GNRCMISS"/>
    <n v="21"/>
    <n v="1"/>
    <m/>
    <m/>
  </r>
  <r>
    <x v="24"/>
    <x v="709"/>
    <x v="485"/>
    <s v="Numeric"/>
    <n v="4"/>
    <s v="GNRCMISS"/>
    <n v="21"/>
    <n v="1"/>
    <m/>
    <m/>
  </r>
  <r>
    <x v="24"/>
    <x v="710"/>
    <x v="489"/>
    <s v="Numeric"/>
    <n v="4"/>
    <s v="GNRCMISS"/>
    <n v="21"/>
    <n v="1"/>
    <m/>
    <m/>
  </r>
  <r>
    <x v="24"/>
    <x v="711"/>
    <x v="569"/>
    <s v="Numeric"/>
    <n v="4"/>
    <s v="GNRCMISS"/>
    <n v="21"/>
    <n v="1"/>
    <m/>
    <m/>
  </r>
  <r>
    <x v="24"/>
    <x v="712"/>
    <x v="490"/>
    <s v="Numeric"/>
    <n v="4"/>
    <s v="GNRCMISS"/>
    <n v="21"/>
    <n v="1"/>
    <m/>
    <m/>
  </r>
  <r>
    <x v="24"/>
    <x v="713"/>
    <x v="494"/>
    <s v="Numeric"/>
    <n v="4"/>
    <s v="GNRCMISS"/>
    <n v="21"/>
    <n v="1"/>
    <m/>
    <m/>
  </r>
  <r>
    <x v="24"/>
    <x v="714"/>
    <x v="570"/>
    <s v="Numeric"/>
    <n v="4"/>
    <s v="GNRCMISS"/>
    <n v="21"/>
    <n v="1"/>
    <m/>
    <m/>
  </r>
  <r>
    <x v="24"/>
    <x v="715"/>
    <x v="495"/>
    <s v="Numeric"/>
    <n v="4"/>
    <s v="GNRCMISS"/>
    <n v="21"/>
    <n v="1"/>
    <m/>
    <m/>
  </r>
  <r>
    <x v="24"/>
    <x v="716"/>
    <x v="499"/>
    <s v="Numeric"/>
    <n v="4"/>
    <s v="GNRCMISS"/>
    <n v="21"/>
    <n v="1"/>
    <m/>
    <m/>
  </r>
  <r>
    <x v="24"/>
    <x v="717"/>
    <x v="571"/>
    <s v="Numeric"/>
    <n v="4"/>
    <s v="GNRCMISS"/>
    <n v="21"/>
    <n v="1"/>
    <m/>
    <m/>
  </r>
  <r>
    <x v="24"/>
    <x v="718"/>
    <x v="500"/>
    <s v="Numeric"/>
    <n v="4"/>
    <s v="GNRCMISS"/>
    <n v="21"/>
    <n v="1"/>
    <m/>
    <m/>
  </r>
  <r>
    <x v="24"/>
    <x v="719"/>
    <x v="504"/>
    <s v="Numeric"/>
    <n v="4"/>
    <s v="GNRCMISS"/>
    <n v="21"/>
    <n v="1"/>
    <m/>
    <m/>
  </r>
  <r>
    <x v="24"/>
    <x v="720"/>
    <x v="572"/>
    <s v="Numeric"/>
    <n v="4"/>
    <s v="GNRCMISS"/>
    <n v="21"/>
    <n v="1"/>
    <m/>
    <m/>
  </r>
  <r>
    <x v="24"/>
    <x v="721"/>
    <x v="505"/>
    <s v="Numeric"/>
    <n v="4"/>
    <s v="GNRCMISS"/>
    <n v="21"/>
    <n v="1"/>
    <m/>
    <m/>
  </r>
  <r>
    <x v="24"/>
    <x v="722"/>
    <x v="509"/>
    <s v="Numeric"/>
    <n v="4"/>
    <s v="GNRCMISS"/>
    <n v="21"/>
    <n v="1"/>
    <m/>
    <m/>
  </r>
  <r>
    <x v="24"/>
    <x v="723"/>
    <x v="573"/>
    <s v="Numeric"/>
    <n v="4"/>
    <s v="GNRCMISS"/>
    <n v="21"/>
    <n v="1"/>
    <m/>
    <m/>
  </r>
  <r>
    <x v="24"/>
    <x v="724"/>
    <x v="510"/>
    <s v="Numeric"/>
    <n v="4"/>
    <s v="GNRCMISS"/>
    <n v="21"/>
    <n v="1"/>
    <m/>
    <m/>
  </r>
  <r>
    <x v="24"/>
    <x v="725"/>
    <x v="574"/>
    <s v="Numeric"/>
    <n v="4"/>
    <s v="GNRCMISS"/>
    <n v="21"/>
    <n v="1"/>
    <m/>
    <m/>
  </r>
  <r>
    <x v="24"/>
    <x v="726"/>
    <x v="575"/>
    <s v="Numeric"/>
    <n v="4"/>
    <s v="GNRCMISS"/>
    <n v="21"/>
    <n v="1"/>
    <m/>
    <m/>
  </r>
  <r>
    <x v="24"/>
    <x v="727"/>
    <x v="576"/>
    <s v="Numeric"/>
    <n v="4"/>
    <s v="GNRCMISS"/>
    <n v="21"/>
    <n v="1"/>
    <m/>
    <m/>
  </r>
  <r>
    <x v="24"/>
    <x v="728"/>
    <x v="577"/>
    <s v="Numeric"/>
    <n v="4"/>
    <s v="GNRCMISS"/>
    <n v="21"/>
    <n v="1"/>
    <m/>
    <m/>
  </r>
  <r>
    <x v="24"/>
    <x v="729"/>
    <x v="578"/>
    <s v="Numeric"/>
    <n v="4"/>
    <s v="GNRCMISS"/>
    <n v="21"/>
    <n v="1"/>
    <m/>
    <m/>
  </r>
  <r>
    <x v="24"/>
    <x v="730"/>
    <x v="579"/>
    <s v="Numeric"/>
    <n v="4"/>
    <s v="GNRCMISS"/>
    <n v="21"/>
    <n v="1"/>
    <m/>
    <m/>
  </r>
  <r>
    <x v="24"/>
    <x v="731"/>
    <x v="580"/>
    <s v="Numeric"/>
    <n v="3"/>
    <s v="GNRCMISS"/>
    <n v="21"/>
    <n v="1"/>
    <m/>
    <m/>
  </r>
  <r>
    <x v="24"/>
    <x v="732"/>
    <x v="581"/>
    <s v="Numeric"/>
    <n v="4"/>
    <s v="GNRCMISS"/>
    <n v="21"/>
    <n v="1"/>
    <m/>
    <m/>
  </r>
  <r>
    <x v="24"/>
    <x v="733"/>
    <x v="582"/>
    <s v="Numeric"/>
    <n v="3"/>
    <s v="GNRCMISS"/>
    <n v="21"/>
    <n v="1"/>
    <m/>
    <m/>
  </r>
  <r>
    <x v="24"/>
    <x v="734"/>
    <x v="583"/>
    <s v="Numeric"/>
    <n v="3"/>
    <s v="GNRCMISS"/>
    <n v="21"/>
    <n v="1"/>
    <m/>
    <m/>
  </r>
  <r>
    <x v="24"/>
    <x v="735"/>
    <x v="584"/>
    <s v="Numeric"/>
    <n v="4"/>
    <s v="GNRCMISS"/>
    <n v="21"/>
    <n v="1"/>
    <m/>
    <m/>
  </r>
  <r>
    <x v="24"/>
    <x v="736"/>
    <x v="585"/>
    <s v="Numeric"/>
    <n v="3"/>
    <s v="GNRCMISS"/>
    <n v="21"/>
    <n v="1"/>
    <m/>
    <m/>
  </r>
  <r>
    <x v="24"/>
    <x v="737"/>
    <x v="586"/>
    <s v="Numeric"/>
    <n v="3"/>
    <s v="GNRCMISS"/>
    <n v="21"/>
    <n v="1"/>
    <m/>
    <m/>
  </r>
  <r>
    <x v="24"/>
    <x v="738"/>
    <x v="587"/>
    <s v="Numeric"/>
    <n v="4"/>
    <s v="GNRCMISS"/>
    <n v="21"/>
    <n v="1"/>
    <m/>
    <m/>
  </r>
  <r>
    <x v="24"/>
    <x v="739"/>
    <x v="588"/>
    <s v="Numeric"/>
    <n v="3"/>
    <s v="GNRCMISS"/>
    <n v="21"/>
    <n v="1"/>
    <m/>
    <m/>
  </r>
  <r>
    <x v="24"/>
    <x v="740"/>
    <x v="589"/>
    <s v="Numeric"/>
    <n v="3"/>
    <s v="GNRCMISS"/>
    <n v="21"/>
    <n v="1"/>
    <m/>
    <m/>
  </r>
  <r>
    <x v="24"/>
    <x v="741"/>
    <x v="590"/>
    <s v="Numeric"/>
    <n v="3"/>
    <s v="GNRCMISS"/>
    <n v="21"/>
    <n v="1"/>
    <m/>
    <m/>
  </r>
  <r>
    <x v="24"/>
    <x v="742"/>
    <x v="591"/>
    <s v="Numeric"/>
    <n v="3"/>
    <s v="GNRCMISS"/>
    <n v="21"/>
    <n v="1"/>
    <m/>
    <m/>
  </r>
  <r>
    <x v="24"/>
    <x v="743"/>
    <x v="592"/>
    <s v="Numeric"/>
    <n v="3"/>
    <s v="GNRCMISS"/>
    <n v="21"/>
    <n v="1"/>
    <m/>
    <m/>
  </r>
  <r>
    <x v="24"/>
    <x v="744"/>
    <x v="593"/>
    <s v="Numeric"/>
    <n v="3"/>
    <s v="GNRCMISS"/>
    <n v="21"/>
    <n v="1"/>
    <m/>
    <m/>
  </r>
  <r>
    <x v="24"/>
    <x v="745"/>
    <x v="594"/>
    <s v="Numeric"/>
    <n v="3"/>
    <s v="GNRCMISS"/>
    <n v="21"/>
    <n v="1"/>
    <m/>
    <m/>
  </r>
  <r>
    <x v="24"/>
    <x v="746"/>
    <x v="595"/>
    <s v="Numeric"/>
    <n v="4"/>
    <s v="GNRCMISS"/>
    <n v="21"/>
    <n v="1"/>
    <m/>
    <m/>
  </r>
  <r>
    <x v="24"/>
    <x v="747"/>
    <x v="596"/>
    <s v="Numeric"/>
    <n v="4"/>
    <s v="GNRCMISS"/>
    <n v="21"/>
    <n v="1"/>
    <m/>
    <m/>
  </r>
  <r>
    <x v="24"/>
    <x v="748"/>
    <x v="597"/>
    <s v="Numeric"/>
    <n v="4"/>
    <s v="GNRCMISS"/>
    <n v="21"/>
    <n v="1"/>
    <m/>
    <m/>
  </r>
  <r>
    <x v="24"/>
    <x v="749"/>
    <x v="598"/>
    <s v="Numeric"/>
    <n v="4"/>
    <s v="GNRCMISS"/>
    <n v="21"/>
    <n v="1"/>
    <m/>
    <m/>
  </r>
  <r>
    <x v="24"/>
    <x v="750"/>
    <x v="599"/>
    <s v="Numeric"/>
    <n v="4"/>
    <s v="GNRCMISS"/>
    <n v="21"/>
    <n v="1"/>
    <m/>
    <m/>
  </r>
  <r>
    <x v="24"/>
    <x v="751"/>
    <x v="600"/>
    <s v="Numeric"/>
    <n v="4"/>
    <s v="GNRCMISS"/>
    <n v="21"/>
    <n v="1"/>
    <m/>
    <m/>
  </r>
  <r>
    <x v="24"/>
    <x v="752"/>
    <x v="601"/>
    <s v="Numeric"/>
    <n v="4"/>
    <s v="GNRCMISS"/>
    <n v="21"/>
    <n v="1"/>
    <m/>
    <m/>
  </r>
  <r>
    <x v="24"/>
    <x v="753"/>
    <x v="602"/>
    <s v="Numeric"/>
    <n v="4"/>
    <s v="GNRCMISS"/>
    <n v="21"/>
    <n v="1"/>
    <m/>
    <m/>
  </r>
  <r>
    <x v="24"/>
    <x v="754"/>
    <x v="603"/>
    <s v="Numeric"/>
    <n v="4"/>
    <s v="GNRCMISS"/>
    <n v="21"/>
    <n v="1"/>
    <m/>
    <m/>
  </r>
  <r>
    <x v="24"/>
    <x v="755"/>
    <x v="604"/>
    <s v="Numeric"/>
    <n v="3"/>
    <s v="GNRCMISS"/>
    <n v="21"/>
    <n v="1"/>
    <m/>
    <m/>
  </r>
  <r>
    <x v="24"/>
    <x v="756"/>
    <x v="605"/>
    <s v="Numeric"/>
    <n v="4"/>
    <s v="GNRCMISS"/>
    <n v="21"/>
    <n v="1"/>
    <m/>
    <m/>
  </r>
  <r>
    <x v="24"/>
    <x v="757"/>
    <x v="606"/>
    <s v="Numeric"/>
    <n v="4"/>
    <s v="GNRCMISS"/>
    <n v="21"/>
    <n v="1"/>
    <m/>
    <m/>
  </r>
  <r>
    <x v="24"/>
    <x v="502"/>
    <x v="377"/>
    <s v="Numeric"/>
    <n v="8"/>
    <s v="DATE"/>
    <n v="9"/>
    <n v="1"/>
    <m/>
    <m/>
  </r>
  <r>
    <x v="24"/>
    <x v="4"/>
    <x v="3"/>
    <s v="Numeric"/>
    <n v="4"/>
    <m/>
    <n v="0"/>
    <s v=""/>
    <m/>
    <m/>
  </r>
  <r>
    <x v="25"/>
    <x v="758"/>
    <x v="607"/>
    <s v="Numeric"/>
    <n v="4"/>
    <s v="DATE"/>
    <n v="7"/>
    <n v="1"/>
    <m/>
    <m/>
  </r>
  <r>
    <x v="25"/>
    <x v="759"/>
    <x v="608"/>
    <s v="Numeric"/>
    <n v="3"/>
    <m/>
    <n v="0"/>
    <s v=""/>
    <m/>
    <m/>
  </r>
  <r>
    <x v="25"/>
    <x v="760"/>
    <x v="609"/>
    <s v="Numeric"/>
    <n v="3"/>
    <m/>
    <n v="0"/>
    <s v=""/>
    <m/>
    <m/>
  </r>
  <r>
    <x v="25"/>
    <x v="761"/>
    <x v="38"/>
    <s v="Numeric"/>
    <n v="3"/>
    <m/>
    <n v="0"/>
    <s v=""/>
    <m/>
    <m/>
  </r>
  <r>
    <x v="25"/>
    <x v="762"/>
    <x v="38"/>
    <s v="Numeric"/>
    <n v="3"/>
    <m/>
    <n v="0"/>
    <s v=""/>
    <m/>
    <m/>
  </r>
  <r>
    <x v="25"/>
    <x v="763"/>
    <x v="38"/>
    <s v="Numeric"/>
    <n v="5"/>
    <m/>
    <n v="0"/>
    <s v=""/>
    <m/>
    <m/>
  </r>
  <r>
    <x v="25"/>
    <x v="764"/>
    <x v="38"/>
    <s v="Numeric"/>
    <n v="5"/>
    <m/>
    <n v="0"/>
    <s v=""/>
    <m/>
    <m/>
  </r>
  <r>
    <x v="25"/>
    <x v="765"/>
    <x v="38"/>
    <s v="Numeric"/>
    <n v="5"/>
    <m/>
    <n v="0"/>
    <s v=""/>
    <m/>
    <m/>
  </r>
  <r>
    <x v="25"/>
    <x v="766"/>
    <x v="38"/>
    <s v="Numeric"/>
    <n v="3"/>
    <m/>
    <n v="0"/>
    <s v=""/>
    <m/>
    <m/>
  </r>
  <r>
    <x v="25"/>
    <x v="767"/>
    <x v="38"/>
    <s v="Numeric"/>
    <n v="3"/>
    <m/>
    <n v="0"/>
    <s v=""/>
    <m/>
    <m/>
  </r>
  <r>
    <x v="25"/>
    <x v="768"/>
    <x v="38"/>
    <s v="Numeric"/>
    <n v="3"/>
    <m/>
    <n v="0"/>
    <s v=""/>
    <m/>
    <m/>
  </r>
  <r>
    <x v="25"/>
    <x v="769"/>
    <x v="38"/>
    <s v="Numeric"/>
    <n v="5"/>
    <m/>
    <n v="0"/>
    <s v=""/>
    <m/>
    <m/>
  </r>
  <r>
    <x v="25"/>
    <x v="770"/>
    <x v="38"/>
    <s v="Numeric"/>
    <n v="5"/>
    <m/>
    <n v="0"/>
    <s v=""/>
    <m/>
    <m/>
  </r>
  <r>
    <x v="25"/>
    <x v="771"/>
    <x v="38"/>
    <s v="Numeric"/>
    <n v="5"/>
    <m/>
    <n v="0"/>
    <s v=""/>
    <m/>
    <m/>
  </r>
  <r>
    <x v="25"/>
    <x v="772"/>
    <x v="38"/>
    <s v="Numeric"/>
    <n v="3"/>
    <m/>
    <n v="0"/>
    <s v=""/>
    <m/>
    <m/>
  </r>
  <r>
    <x v="25"/>
    <x v="773"/>
    <x v="38"/>
    <s v="Numeric"/>
    <n v="3"/>
    <m/>
    <n v="0"/>
    <s v=""/>
    <m/>
    <m/>
  </r>
  <r>
    <x v="25"/>
    <x v="774"/>
    <x v="38"/>
    <s v="Numeric"/>
    <n v="3"/>
    <m/>
    <n v="0"/>
    <s v=""/>
    <m/>
    <m/>
  </r>
  <r>
    <x v="25"/>
    <x v="775"/>
    <x v="38"/>
    <s v="Numeric"/>
    <n v="5"/>
    <m/>
    <n v="0"/>
    <s v=""/>
    <m/>
    <m/>
  </r>
  <r>
    <x v="25"/>
    <x v="776"/>
    <x v="38"/>
    <s v="Numeric"/>
    <n v="5"/>
    <m/>
    <n v="0"/>
    <s v=""/>
    <m/>
    <m/>
  </r>
  <r>
    <x v="25"/>
    <x v="777"/>
    <x v="38"/>
    <s v="Numeric"/>
    <n v="5"/>
    <m/>
    <n v="0"/>
    <s v=""/>
    <m/>
    <m/>
  </r>
  <r>
    <x v="25"/>
    <x v="778"/>
    <x v="38"/>
    <s v="Numeric"/>
    <n v="3"/>
    <m/>
    <n v="0"/>
    <s v=""/>
    <m/>
    <m/>
  </r>
  <r>
    <x v="25"/>
    <x v="779"/>
    <x v="38"/>
    <s v="Numeric"/>
    <n v="3"/>
    <m/>
    <n v="0"/>
    <s v=""/>
    <m/>
    <m/>
  </r>
  <r>
    <x v="25"/>
    <x v="780"/>
    <x v="38"/>
    <s v="Numeric"/>
    <n v="3"/>
    <m/>
    <n v="0"/>
    <s v=""/>
    <m/>
    <m/>
  </r>
  <r>
    <x v="25"/>
    <x v="781"/>
    <x v="38"/>
    <s v="Numeric"/>
    <n v="5"/>
    <m/>
    <n v="0"/>
    <s v=""/>
    <m/>
    <m/>
  </r>
  <r>
    <x v="25"/>
    <x v="782"/>
    <x v="38"/>
    <s v="Numeric"/>
    <n v="5"/>
    <m/>
    <n v="0"/>
    <s v=""/>
    <m/>
    <m/>
  </r>
  <r>
    <x v="25"/>
    <x v="783"/>
    <x v="38"/>
    <s v="Numeric"/>
    <n v="3"/>
    <m/>
    <n v="0"/>
    <s v=""/>
    <m/>
    <m/>
  </r>
  <r>
    <x v="25"/>
    <x v="784"/>
    <x v="610"/>
    <s v="Numeric"/>
    <n v="3"/>
    <m/>
    <n v="0"/>
    <s v=""/>
    <m/>
    <m/>
  </r>
  <r>
    <x v="25"/>
    <x v="785"/>
    <x v="38"/>
    <s v="Numeric"/>
    <n v="5"/>
    <m/>
    <n v="0"/>
    <s v=""/>
    <m/>
    <m/>
  </r>
  <r>
    <x v="25"/>
    <x v="786"/>
    <x v="38"/>
    <s v="Numeric"/>
    <n v="5"/>
    <m/>
    <n v="0"/>
    <s v=""/>
    <m/>
    <m/>
  </r>
  <r>
    <x v="25"/>
    <x v="787"/>
    <x v="38"/>
    <s v="Numeric"/>
    <n v="5"/>
    <m/>
    <n v="0"/>
    <s v=""/>
    <m/>
    <m/>
  </r>
  <r>
    <x v="25"/>
    <x v="788"/>
    <x v="38"/>
    <s v="Numeric"/>
    <n v="3"/>
    <m/>
    <n v="0"/>
    <s v=""/>
    <m/>
    <m/>
  </r>
  <r>
    <x v="25"/>
    <x v="789"/>
    <x v="38"/>
    <s v="Numeric"/>
    <n v="3"/>
    <m/>
    <n v="0"/>
    <s v=""/>
    <m/>
    <m/>
  </r>
  <r>
    <x v="25"/>
    <x v="4"/>
    <x v="611"/>
    <s v="Numeric"/>
    <n v="5"/>
    <m/>
    <n v="0"/>
    <s v=""/>
    <m/>
    <m/>
  </r>
  <r>
    <x v="25"/>
    <x v="790"/>
    <x v="38"/>
    <s v="Numeric"/>
    <n v="5"/>
    <m/>
    <n v="0"/>
    <s v=""/>
    <m/>
    <m/>
  </r>
  <r>
    <x v="25"/>
    <x v="791"/>
    <x v="38"/>
    <s v="Numeric"/>
    <n v="5"/>
    <m/>
    <n v="0"/>
    <s v=""/>
    <m/>
    <m/>
  </r>
  <r>
    <x v="25"/>
    <x v="792"/>
    <x v="38"/>
    <s v="Numeric"/>
    <n v="3"/>
    <m/>
    <n v="0"/>
    <s v=""/>
    <m/>
    <m/>
  </r>
  <r>
    <x v="25"/>
    <x v="793"/>
    <x v="38"/>
    <s v="Numeric"/>
    <n v="3"/>
    <m/>
    <n v="0"/>
    <s v=""/>
    <m/>
    <m/>
  </r>
  <r>
    <x v="25"/>
    <x v="794"/>
    <x v="38"/>
    <s v="Numeric"/>
    <n v="5"/>
    <m/>
    <n v="0"/>
    <s v=""/>
    <m/>
    <m/>
  </r>
  <r>
    <x v="25"/>
    <x v="795"/>
    <x v="38"/>
    <s v="Numeric"/>
    <n v="5"/>
    <m/>
    <n v="0"/>
    <s v=""/>
    <m/>
    <m/>
  </r>
  <r>
    <x v="25"/>
    <x v="796"/>
    <x v="38"/>
    <s v="Numeric"/>
    <n v="5"/>
    <m/>
    <n v="0"/>
    <s v=""/>
    <m/>
    <m/>
  </r>
  <r>
    <x v="25"/>
    <x v="797"/>
    <x v="38"/>
    <s v="Numeric"/>
    <n v="3"/>
    <m/>
    <n v="0"/>
    <s v=""/>
    <m/>
    <m/>
  </r>
  <r>
    <x v="25"/>
    <x v="798"/>
    <x v="38"/>
    <s v="Numeric"/>
    <n v="3"/>
    <m/>
    <n v="0"/>
    <s v=""/>
    <m/>
    <m/>
  </r>
  <r>
    <x v="25"/>
    <x v="799"/>
    <x v="38"/>
    <s v="Numeric"/>
    <n v="3"/>
    <m/>
    <n v="0"/>
    <s v=""/>
    <m/>
    <m/>
  </r>
  <r>
    <x v="25"/>
    <x v="800"/>
    <x v="38"/>
    <s v="Numeric"/>
    <n v="3"/>
    <m/>
    <n v="0"/>
    <s v=""/>
    <m/>
    <m/>
  </r>
  <r>
    <x v="25"/>
    <x v="801"/>
    <x v="38"/>
    <s v="Numeric"/>
    <n v="3"/>
    <m/>
    <n v="0"/>
    <s v=""/>
    <m/>
    <m/>
  </r>
  <r>
    <x v="25"/>
    <x v="802"/>
    <x v="612"/>
    <s v="Numeric"/>
    <n v="4"/>
    <m/>
    <n v="0"/>
    <s v=""/>
    <m/>
    <m/>
  </r>
  <r>
    <x v="26"/>
    <x v="803"/>
    <x v="613"/>
    <s v="Numeric"/>
    <n v="3"/>
    <s v="NRGPCPT"/>
    <n v="21"/>
    <n v="1"/>
    <m/>
    <m/>
  </r>
  <r>
    <x v="26"/>
    <x v="804"/>
    <x v="614"/>
    <s v="Numeric"/>
    <n v="3"/>
    <s v="GNRCMISS"/>
    <n v="21"/>
    <n v="1"/>
    <m/>
    <m/>
  </r>
  <r>
    <x v="26"/>
    <x v="805"/>
    <x v="615"/>
    <s v="Numeric"/>
    <n v="3"/>
    <s v="GNRCMISS"/>
    <n v="14"/>
    <n v="1"/>
    <m/>
    <m/>
  </r>
  <r>
    <x v="26"/>
    <x v="806"/>
    <x v="616"/>
    <s v="Numeric"/>
    <n v="3"/>
    <s v="GNRCMISS"/>
    <n v="14"/>
    <n v="1"/>
    <m/>
    <m/>
  </r>
  <r>
    <x v="26"/>
    <x v="807"/>
    <x v="617"/>
    <s v="Numeric"/>
    <n v="3"/>
    <s v="GNRCMISS"/>
    <n v="14"/>
    <n v="1"/>
    <m/>
    <m/>
  </r>
  <r>
    <x v="26"/>
    <x v="808"/>
    <x v="618"/>
    <s v="Numeric"/>
    <n v="3"/>
    <s v="GNRCMISS"/>
    <n v="14"/>
    <n v="1"/>
    <m/>
    <m/>
  </r>
  <r>
    <x v="26"/>
    <x v="809"/>
    <x v="619"/>
    <s v="Numeric"/>
    <n v="3"/>
    <s v="GNRCMISS"/>
    <n v="14"/>
    <n v="1"/>
    <m/>
    <m/>
  </r>
  <r>
    <x v="26"/>
    <x v="810"/>
    <x v="620"/>
    <s v="Numeric"/>
    <n v="3"/>
    <s v="GNRCMISS"/>
    <n v="14"/>
    <n v="1"/>
    <m/>
    <m/>
  </r>
  <r>
    <x v="26"/>
    <x v="811"/>
    <x v="621"/>
    <s v="Numeric"/>
    <n v="3"/>
    <s v="GNRCMISS"/>
    <n v="14"/>
    <n v="1"/>
    <m/>
    <m/>
  </r>
  <r>
    <x v="26"/>
    <x v="812"/>
    <x v="622"/>
    <s v="Numeric"/>
    <n v="3"/>
    <s v="GNRCMISS"/>
    <n v="14"/>
    <n v="1"/>
    <m/>
    <m/>
  </r>
  <r>
    <x v="26"/>
    <x v="813"/>
    <x v="623"/>
    <s v="Numeric"/>
    <n v="3"/>
    <s v="GNRCMISS"/>
    <n v="14"/>
    <n v="1"/>
    <m/>
    <m/>
  </r>
  <r>
    <x v="26"/>
    <x v="814"/>
    <x v="624"/>
    <s v="Numeric"/>
    <n v="3"/>
    <s v="GNRCMISS"/>
    <n v="14"/>
    <n v="1"/>
    <m/>
    <m/>
  </r>
  <r>
    <x v="26"/>
    <x v="815"/>
    <x v="625"/>
    <s v="Numeric"/>
    <n v="3"/>
    <s v="GNRCMISS"/>
    <n v="14"/>
    <n v="1"/>
    <m/>
    <m/>
  </r>
  <r>
    <x v="26"/>
    <x v="816"/>
    <x v="626"/>
    <s v="Numeric"/>
    <n v="3"/>
    <s v="GNRCMISS"/>
    <n v="21"/>
    <n v="1"/>
    <m/>
    <m/>
  </r>
  <r>
    <x v="26"/>
    <x v="817"/>
    <x v="627"/>
    <s v="Numeric"/>
    <n v="3"/>
    <s v="PETS"/>
    <n v="27"/>
    <n v="1"/>
    <m/>
    <m/>
  </r>
  <r>
    <x v="26"/>
    <x v="818"/>
    <x v="628"/>
    <s v="Numeric"/>
    <n v="3"/>
    <s v="AGREE"/>
    <n v="23"/>
    <n v="1"/>
    <m/>
    <m/>
  </r>
  <r>
    <x v="26"/>
    <x v="819"/>
    <x v="629"/>
    <s v="Numeric"/>
    <n v="3"/>
    <s v="AGREE"/>
    <n v="23"/>
    <n v="1"/>
    <m/>
    <m/>
  </r>
  <r>
    <x v="26"/>
    <x v="820"/>
    <x v="630"/>
    <s v="Numeric"/>
    <n v="3"/>
    <s v="AGREE"/>
    <n v="23"/>
    <n v="1"/>
    <m/>
    <m/>
  </r>
  <r>
    <x v="26"/>
    <x v="821"/>
    <x v="631"/>
    <s v="Numeric"/>
    <n v="3"/>
    <s v="AGREE"/>
    <n v="23"/>
    <n v="1"/>
    <m/>
    <m/>
  </r>
  <r>
    <x v="26"/>
    <x v="822"/>
    <x v="632"/>
    <s v="Numeric"/>
    <n v="3"/>
    <s v="AGREE"/>
    <n v="23"/>
    <n v="1"/>
    <m/>
    <m/>
  </r>
  <r>
    <x v="26"/>
    <x v="823"/>
    <x v="633"/>
    <s v="Numeric"/>
    <n v="3"/>
    <s v="AGREE"/>
    <n v="23"/>
    <n v="1"/>
    <m/>
    <m/>
  </r>
  <r>
    <x v="26"/>
    <x v="824"/>
    <x v="634"/>
    <s v="Numeric"/>
    <n v="3"/>
    <s v="AGREE"/>
    <n v="23"/>
    <n v="1"/>
    <m/>
    <m/>
  </r>
  <r>
    <x v="26"/>
    <x v="825"/>
    <x v="635"/>
    <s v="Numeric"/>
    <n v="3"/>
    <s v="AGREE"/>
    <n v="23"/>
    <n v="1"/>
    <m/>
    <m/>
  </r>
  <r>
    <x v="26"/>
    <x v="826"/>
    <x v="636"/>
    <s v="Numeric"/>
    <n v="3"/>
    <s v="GNRCMISS"/>
    <n v="21"/>
    <n v="1"/>
    <m/>
    <m/>
  </r>
  <r>
    <x v="26"/>
    <x v="827"/>
    <x v="637"/>
    <s v="Numeric"/>
    <n v="3"/>
    <s v="GNRCMISS"/>
    <n v="21"/>
    <n v="1"/>
    <m/>
    <m/>
  </r>
  <r>
    <x v="26"/>
    <x v="828"/>
    <x v="638"/>
    <s v="Numeric"/>
    <n v="3"/>
    <s v="GNRCMISS"/>
    <n v="21"/>
    <n v="1"/>
    <m/>
    <m/>
  </r>
  <r>
    <x v="26"/>
    <x v="829"/>
    <x v="639"/>
    <s v="Numeric"/>
    <n v="3"/>
    <s v="GNRCMISS"/>
    <n v="21"/>
    <n v="1"/>
    <m/>
    <m/>
  </r>
  <r>
    <x v="26"/>
    <x v="830"/>
    <x v="640"/>
    <s v="Numeric"/>
    <n v="3"/>
    <s v="AGE"/>
    <n v="21"/>
    <n v="1"/>
    <m/>
    <m/>
  </r>
  <r>
    <x v="26"/>
    <x v="831"/>
    <x v="641"/>
    <s v="Numeric"/>
    <n v="3"/>
    <s v="AGE"/>
    <n v="21"/>
    <n v="1"/>
    <m/>
    <m/>
  </r>
  <r>
    <x v="26"/>
    <x v="832"/>
    <x v="642"/>
    <s v="Numeric"/>
    <n v="3"/>
    <s v="SEX"/>
    <n v="21"/>
    <n v="1"/>
    <m/>
    <m/>
  </r>
  <r>
    <x v="26"/>
    <x v="833"/>
    <x v="643"/>
    <s v="Numeric"/>
    <n v="3"/>
    <s v="SEX"/>
    <n v="21"/>
    <n v="1"/>
    <m/>
    <m/>
  </r>
  <r>
    <x v="26"/>
    <x v="834"/>
    <x v="644"/>
    <s v="Numeric"/>
    <n v="3"/>
    <s v="YESNO"/>
    <n v="21"/>
    <n v="1"/>
    <m/>
    <m/>
  </r>
  <r>
    <x v="26"/>
    <x v="835"/>
    <x v="645"/>
    <s v="Numeric"/>
    <n v="3"/>
    <s v="YESNO"/>
    <n v="21"/>
    <n v="1"/>
    <m/>
    <m/>
  </r>
  <r>
    <x v="26"/>
    <x v="836"/>
    <x v="646"/>
    <s v="Numeric"/>
    <n v="3"/>
    <s v="SCHOOL"/>
    <n v="27"/>
    <n v="1"/>
    <m/>
    <m/>
  </r>
  <r>
    <x v="26"/>
    <x v="837"/>
    <x v="647"/>
    <s v="Numeric"/>
    <n v="3"/>
    <s v="SCHOOL"/>
    <n v="27"/>
    <n v="1"/>
    <m/>
    <m/>
  </r>
  <r>
    <x v="26"/>
    <x v="838"/>
    <x v="648"/>
    <s v="Numeric"/>
    <n v="3"/>
    <s v="INCOME"/>
    <n v="21"/>
    <n v="1"/>
    <m/>
    <m/>
  </r>
  <r>
    <x v="26"/>
    <x v="839"/>
    <x v="649"/>
    <s v="Numeric"/>
    <n v="4"/>
    <s v="GNRCMISS"/>
    <n v="21"/>
    <n v="1"/>
    <m/>
    <m/>
  </r>
  <r>
    <x v="26"/>
    <x v="840"/>
    <x v="650"/>
    <s v="Numeric"/>
    <n v="4"/>
    <s v="GNRCMISS"/>
    <n v="21"/>
    <n v="1"/>
    <m/>
    <m/>
  </r>
  <r>
    <x v="26"/>
    <x v="841"/>
    <x v="651"/>
    <s v="Numeric"/>
    <n v="4"/>
    <s v="GNRCMISS"/>
    <n v="21"/>
    <n v="1"/>
    <m/>
    <m/>
  </r>
  <r>
    <x v="26"/>
    <x v="842"/>
    <x v="652"/>
    <s v="Numeric"/>
    <n v="4"/>
    <s v="GNRCMISS"/>
    <n v="21"/>
    <n v="1"/>
    <m/>
    <m/>
  </r>
  <r>
    <x v="26"/>
    <x v="843"/>
    <x v="653"/>
    <s v="Numeric"/>
    <n v="4"/>
    <s v="GNRCMISS"/>
    <n v="21"/>
    <n v="1"/>
    <m/>
    <m/>
  </r>
  <r>
    <x v="26"/>
    <x v="844"/>
    <x v="654"/>
    <s v="Numeric"/>
    <n v="4"/>
    <s v="GNRCMISS"/>
    <n v="21"/>
    <n v="1"/>
    <m/>
    <m/>
  </r>
  <r>
    <x v="26"/>
    <x v="845"/>
    <x v="655"/>
    <s v="Numeric"/>
    <n v="4"/>
    <s v="GNRCMISS"/>
    <n v="21"/>
    <n v="1"/>
    <m/>
    <m/>
  </r>
  <r>
    <x v="26"/>
    <x v="846"/>
    <x v="656"/>
    <s v="Numeric"/>
    <n v="4"/>
    <s v="GNRCMISS"/>
    <n v="21"/>
    <n v="1"/>
    <m/>
    <m/>
  </r>
  <r>
    <x v="26"/>
    <x v="847"/>
    <x v="657"/>
    <s v="Numeric"/>
    <n v="4"/>
    <s v="GNRCMISS"/>
    <n v="21"/>
    <n v="1"/>
    <m/>
    <m/>
  </r>
  <r>
    <x v="26"/>
    <x v="848"/>
    <x v="658"/>
    <s v="Numeric"/>
    <n v="4"/>
    <s v="GNRCMISS"/>
    <n v="21"/>
    <n v="1"/>
    <m/>
    <m/>
  </r>
  <r>
    <x v="26"/>
    <x v="4"/>
    <x v="3"/>
    <s v="Numeric"/>
    <n v="8"/>
    <m/>
    <n v="0"/>
    <s v=""/>
    <m/>
    <m/>
  </r>
  <r>
    <x v="26"/>
    <x v="849"/>
    <x v="659"/>
    <s v="Numeric"/>
    <n v="3"/>
    <s v="GNRCMISS"/>
    <n v="21"/>
    <n v="1"/>
    <m/>
    <m/>
  </r>
  <r>
    <x v="26"/>
    <x v="850"/>
    <x v="660"/>
    <s v="Numeric"/>
    <n v="3"/>
    <s v="GNRCMISS"/>
    <n v="21"/>
    <n v="1"/>
    <m/>
    <m/>
  </r>
  <r>
    <x v="26"/>
    <x v="851"/>
    <x v="442"/>
    <s v="Numeric"/>
    <n v="3"/>
    <s v="AGE"/>
    <n v="21"/>
    <n v="1"/>
    <m/>
    <m/>
  </r>
  <r>
    <x v="26"/>
    <x v="852"/>
    <x v="661"/>
    <s v="Numeric"/>
    <n v="3"/>
    <s v="SCHOOL"/>
    <n v="27"/>
    <n v="1"/>
    <m/>
    <m/>
  </r>
  <r>
    <x v="27"/>
    <x v="853"/>
    <x v="662"/>
    <s v="Numeric"/>
    <n v="3"/>
    <s v="NRGPCPT"/>
    <n v="21"/>
    <n v="1"/>
    <m/>
    <m/>
  </r>
  <r>
    <x v="27"/>
    <x v="854"/>
    <x v="663"/>
    <s v="Numeric"/>
    <n v="3"/>
    <s v="NRGPRCE"/>
    <n v="21"/>
    <n v="1"/>
    <m/>
    <m/>
  </r>
  <r>
    <x v="27"/>
    <x v="855"/>
    <x v="664"/>
    <s v="Numeric"/>
    <n v="3"/>
    <s v="NRGPRCE"/>
    <n v="21"/>
    <n v="1"/>
    <m/>
    <m/>
  </r>
  <r>
    <x v="27"/>
    <x v="856"/>
    <x v="665"/>
    <s v="Numeric"/>
    <n v="3"/>
    <s v="GNRCMISS"/>
    <n v="14"/>
    <n v="1"/>
    <m/>
    <m/>
  </r>
  <r>
    <x v="27"/>
    <x v="857"/>
    <x v="666"/>
    <s v="Numeric"/>
    <n v="3"/>
    <s v="GNRCMISS"/>
    <n v="14"/>
    <n v="1"/>
    <m/>
    <m/>
  </r>
  <r>
    <x v="27"/>
    <x v="858"/>
    <x v="667"/>
    <s v="Numeric"/>
    <n v="3"/>
    <s v="GNRCMISS"/>
    <n v="14"/>
    <n v="1"/>
    <m/>
    <m/>
  </r>
  <r>
    <x v="27"/>
    <x v="859"/>
    <x v="668"/>
    <s v="Numeric"/>
    <n v="3"/>
    <s v="GNRCMISS"/>
    <n v="14"/>
    <n v="1"/>
    <m/>
    <m/>
  </r>
  <r>
    <x v="27"/>
    <x v="860"/>
    <x v="669"/>
    <s v="Numeric"/>
    <n v="3"/>
    <s v="GNRCMISS"/>
    <n v="14"/>
    <n v="1"/>
    <m/>
    <m/>
  </r>
  <r>
    <x v="27"/>
    <x v="861"/>
    <x v="670"/>
    <s v="Numeric"/>
    <n v="3"/>
    <s v="GNRCMISS"/>
    <n v="14"/>
    <n v="1"/>
    <m/>
    <m/>
  </r>
  <r>
    <x v="27"/>
    <x v="862"/>
    <x v="671"/>
    <s v="Numeric"/>
    <n v="3"/>
    <s v="GNRCMISS"/>
    <n v="14"/>
    <n v="1"/>
    <m/>
    <m/>
  </r>
  <r>
    <x v="27"/>
    <x v="863"/>
    <x v="672"/>
    <s v="Numeric"/>
    <n v="3"/>
    <s v="GNRCMISS"/>
    <n v="14"/>
    <n v="1"/>
    <m/>
    <m/>
  </r>
  <r>
    <x v="27"/>
    <x v="864"/>
    <x v="673"/>
    <s v="Numeric"/>
    <n v="3"/>
    <s v="GNRCMISS"/>
    <n v="14"/>
    <n v="1"/>
    <m/>
    <m/>
  </r>
  <r>
    <x v="27"/>
    <x v="865"/>
    <x v="674"/>
    <s v="Numeric"/>
    <n v="3"/>
    <s v="GNRCMISS"/>
    <n v="14"/>
    <n v="1"/>
    <m/>
    <m/>
  </r>
  <r>
    <x v="27"/>
    <x v="866"/>
    <x v="675"/>
    <s v="Numeric"/>
    <n v="3"/>
    <s v="GNRCMISS"/>
    <n v="14"/>
    <n v="1"/>
    <m/>
    <m/>
  </r>
  <r>
    <x v="27"/>
    <x v="867"/>
    <x v="676"/>
    <s v="Numeric"/>
    <n v="3"/>
    <s v="GNRCMISS"/>
    <n v="14"/>
    <n v="1"/>
    <m/>
    <m/>
  </r>
  <r>
    <x v="27"/>
    <x v="868"/>
    <x v="677"/>
    <s v="Numeric"/>
    <n v="3"/>
    <s v="GNRCMISS"/>
    <n v="14"/>
    <n v="1"/>
    <m/>
    <m/>
  </r>
  <r>
    <x v="27"/>
    <x v="869"/>
    <x v="678"/>
    <s v="Numeric"/>
    <n v="3"/>
    <s v="GNRCMISS"/>
    <n v="14"/>
    <n v="1"/>
    <m/>
    <m/>
  </r>
  <r>
    <x v="27"/>
    <x v="870"/>
    <x v="679"/>
    <s v="Numeric"/>
    <n v="3"/>
    <s v="GNRCMISS"/>
    <n v="14"/>
    <n v="1"/>
    <m/>
    <m/>
  </r>
  <r>
    <x v="27"/>
    <x v="871"/>
    <x v="680"/>
    <s v="Numeric"/>
    <n v="3"/>
    <s v="GNRCMISS"/>
    <n v="14"/>
    <n v="1"/>
    <m/>
    <m/>
  </r>
  <r>
    <x v="27"/>
    <x v="872"/>
    <x v="681"/>
    <s v="Numeric"/>
    <n v="3"/>
    <s v="GNRCMISS"/>
    <n v="14"/>
    <n v="1"/>
    <m/>
    <m/>
  </r>
  <r>
    <x v="27"/>
    <x v="873"/>
    <x v="682"/>
    <s v="Numeric"/>
    <n v="3"/>
    <s v="GNRCMISS"/>
    <n v="14"/>
    <n v="1"/>
    <m/>
    <m/>
  </r>
  <r>
    <x v="27"/>
    <x v="874"/>
    <x v="683"/>
    <s v="Numeric"/>
    <n v="3"/>
    <s v="GNRCMISS"/>
    <n v="14"/>
    <n v="1"/>
    <m/>
    <m/>
  </r>
  <r>
    <x v="27"/>
    <x v="875"/>
    <x v="684"/>
    <s v="Numeric"/>
    <n v="3"/>
    <s v="GNRCMISS"/>
    <n v="14"/>
    <n v="1"/>
    <m/>
    <m/>
  </r>
  <r>
    <x v="27"/>
    <x v="876"/>
    <x v="685"/>
    <s v="Numeric"/>
    <n v="3"/>
    <s v="GNRCMISS"/>
    <n v="14"/>
    <n v="1"/>
    <m/>
    <m/>
  </r>
  <r>
    <x v="27"/>
    <x v="877"/>
    <x v="686"/>
    <s v="Numeric"/>
    <n v="3"/>
    <s v="GNRCMISS"/>
    <n v="14"/>
    <n v="1"/>
    <m/>
    <m/>
  </r>
  <r>
    <x v="27"/>
    <x v="878"/>
    <x v="687"/>
    <s v="Numeric"/>
    <n v="3"/>
    <s v="GNRCMISS"/>
    <n v="14"/>
    <n v="1"/>
    <m/>
    <m/>
  </r>
  <r>
    <x v="27"/>
    <x v="879"/>
    <x v="688"/>
    <s v="Numeric"/>
    <n v="3"/>
    <s v="GNRCMISS"/>
    <n v="14"/>
    <n v="1"/>
    <m/>
    <m/>
  </r>
  <r>
    <x v="27"/>
    <x v="880"/>
    <x v="689"/>
    <s v="Numeric"/>
    <n v="3"/>
    <s v="GNRCMISS"/>
    <n v="14"/>
    <n v="1"/>
    <m/>
    <m/>
  </r>
  <r>
    <x v="27"/>
    <x v="881"/>
    <x v="690"/>
    <s v="Numeric"/>
    <n v="3"/>
    <s v="GNRCMISS"/>
    <n v="14"/>
    <n v="1"/>
    <m/>
    <m/>
  </r>
  <r>
    <x v="27"/>
    <x v="882"/>
    <x v="691"/>
    <s v="Numeric"/>
    <n v="3"/>
    <s v="GNRCMISS"/>
    <n v="14"/>
    <n v="1"/>
    <m/>
    <m/>
  </r>
  <r>
    <x v="27"/>
    <x v="883"/>
    <x v="692"/>
    <s v="Numeric"/>
    <n v="3"/>
    <s v="GNRCMISS"/>
    <n v="14"/>
    <n v="1"/>
    <m/>
    <m/>
  </r>
  <r>
    <x v="27"/>
    <x v="884"/>
    <x v="693"/>
    <s v="Numeric"/>
    <n v="3"/>
    <s v="GNRCMISS"/>
    <n v="14"/>
    <n v="1"/>
    <m/>
    <m/>
  </r>
  <r>
    <x v="27"/>
    <x v="885"/>
    <x v="694"/>
    <s v="Numeric"/>
    <n v="3"/>
    <s v="GNRCMISS"/>
    <n v="14"/>
    <n v="1"/>
    <m/>
    <m/>
  </r>
  <r>
    <x v="27"/>
    <x v="886"/>
    <x v="695"/>
    <s v="Numeric"/>
    <n v="3"/>
    <s v="GNRCMISS"/>
    <n v="14"/>
    <n v="1"/>
    <m/>
    <m/>
  </r>
  <r>
    <x v="27"/>
    <x v="887"/>
    <x v="696"/>
    <s v="Numeric"/>
    <n v="3"/>
    <s v="GNRCMISS"/>
    <n v="14"/>
    <n v="1"/>
    <m/>
    <m/>
  </r>
  <r>
    <x v="27"/>
    <x v="888"/>
    <x v="697"/>
    <s v="Numeric"/>
    <n v="3"/>
    <s v="GNRCMISS"/>
    <n v="14"/>
    <n v="1"/>
    <m/>
    <m/>
  </r>
  <r>
    <x v="27"/>
    <x v="889"/>
    <x v="698"/>
    <s v="Numeric"/>
    <n v="3"/>
    <s v="GNRCMISS"/>
    <n v="14"/>
    <n v="1"/>
    <m/>
    <m/>
  </r>
  <r>
    <x v="27"/>
    <x v="890"/>
    <x v="699"/>
    <s v="Numeric"/>
    <n v="3"/>
    <s v="GNRCMISS"/>
    <n v="14"/>
    <n v="1"/>
    <m/>
    <m/>
  </r>
  <r>
    <x v="27"/>
    <x v="891"/>
    <x v="700"/>
    <s v="Numeric"/>
    <n v="3"/>
    <s v="GNRCMISS"/>
    <n v="14"/>
    <n v="1"/>
    <m/>
    <m/>
  </r>
  <r>
    <x v="27"/>
    <x v="892"/>
    <x v="701"/>
    <s v="Numeric"/>
    <n v="3"/>
    <s v="GNRCMISS"/>
    <n v="14"/>
    <n v="1"/>
    <m/>
    <m/>
  </r>
  <r>
    <x v="27"/>
    <x v="893"/>
    <x v="702"/>
    <s v="Numeric"/>
    <n v="3"/>
    <s v="GNRCMISS"/>
    <n v="14"/>
    <n v="1"/>
    <m/>
    <m/>
  </r>
  <r>
    <x v="27"/>
    <x v="894"/>
    <x v="703"/>
    <s v="Numeric"/>
    <n v="3"/>
    <s v="GNRCMISS"/>
    <n v="14"/>
    <n v="1"/>
    <m/>
    <m/>
  </r>
  <r>
    <x v="27"/>
    <x v="895"/>
    <x v="704"/>
    <s v="Numeric"/>
    <n v="3"/>
    <s v="GNRCMISS"/>
    <n v="14"/>
    <n v="1"/>
    <m/>
    <m/>
  </r>
  <r>
    <x v="27"/>
    <x v="896"/>
    <x v="705"/>
    <s v="Numeric"/>
    <n v="3"/>
    <s v="GNRCMISS"/>
    <n v="14"/>
    <n v="1"/>
    <m/>
    <m/>
  </r>
  <r>
    <x v="27"/>
    <x v="897"/>
    <x v="706"/>
    <s v="Numeric"/>
    <n v="3"/>
    <s v="GNRCMISS"/>
    <n v="14"/>
    <n v="1"/>
    <m/>
    <m/>
  </r>
  <r>
    <x v="27"/>
    <x v="898"/>
    <x v="707"/>
    <s v="Numeric"/>
    <n v="3"/>
    <s v="GNRCMISS"/>
    <n v="14"/>
    <n v="1"/>
    <m/>
    <m/>
  </r>
  <r>
    <x v="27"/>
    <x v="899"/>
    <x v="708"/>
    <s v="Numeric"/>
    <n v="3"/>
    <s v="GNRCMISS"/>
    <n v="14"/>
    <n v="1"/>
    <m/>
    <m/>
  </r>
  <r>
    <x v="27"/>
    <x v="900"/>
    <x v="709"/>
    <s v="Numeric"/>
    <n v="3"/>
    <s v="GNRCMISS"/>
    <n v="14"/>
    <n v="1"/>
    <m/>
    <m/>
  </r>
  <r>
    <x v="27"/>
    <x v="901"/>
    <x v="710"/>
    <s v="Numeric"/>
    <n v="3"/>
    <s v="GNRCMISS"/>
    <n v="14"/>
    <n v="1"/>
    <m/>
    <m/>
  </r>
  <r>
    <x v="27"/>
    <x v="902"/>
    <x v="711"/>
    <s v="Numeric"/>
    <n v="3"/>
    <s v="GNRCMISS"/>
    <n v="14"/>
    <n v="1"/>
    <m/>
    <m/>
  </r>
  <r>
    <x v="27"/>
    <x v="903"/>
    <x v="712"/>
    <s v="Numeric"/>
    <n v="3"/>
    <s v="GNRCMISS"/>
    <n v="14"/>
    <n v="1"/>
    <m/>
    <m/>
  </r>
  <r>
    <x v="27"/>
    <x v="904"/>
    <x v="713"/>
    <s v="Numeric"/>
    <n v="3"/>
    <s v="GNRCMISS"/>
    <n v="14"/>
    <n v="1"/>
    <m/>
    <m/>
  </r>
  <r>
    <x v="27"/>
    <x v="905"/>
    <x v="714"/>
    <s v="Numeric"/>
    <n v="3"/>
    <s v="GNRCMISS"/>
    <n v="14"/>
    <n v="1"/>
    <m/>
    <m/>
  </r>
  <r>
    <x v="27"/>
    <x v="906"/>
    <x v="715"/>
    <s v="Numeric"/>
    <n v="3"/>
    <s v="GNRCMISS"/>
    <n v="14"/>
    <n v="1"/>
    <m/>
    <m/>
  </r>
  <r>
    <x v="27"/>
    <x v="907"/>
    <x v="716"/>
    <s v="Numeric"/>
    <n v="3"/>
    <s v="GNRCMISS"/>
    <n v="14"/>
    <n v="1"/>
    <m/>
    <m/>
  </r>
  <r>
    <x v="27"/>
    <x v="908"/>
    <x v="717"/>
    <s v="Numeric"/>
    <n v="3"/>
    <s v="GNRCMISS"/>
    <n v="14"/>
    <n v="1"/>
    <m/>
    <m/>
  </r>
  <r>
    <x v="27"/>
    <x v="909"/>
    <x v="718"/>
    <s v="Numeric"/>
    <n v="3"/>
    <s v="GNRCMISS"/>
    <n v="14"/>
    <n v="1"/>
    <m/>
    <m/>
  </r>
  <r>
    <x v="27"/>
    <x v="910"/>
    <x v="719"/>
    <s v="Numeric"/>
    <n v="3"/>
    <s v="GNRCMISS"/>
    <n v="14"/>
    <n v="1"/>
    <m/>
    <m/>
  </r>
  <r>
    <x v="27"/>
    <x v="911"/>
    <x v="720"/>
    <s v="Numeric"/>
    <n v="3"/>
    <s v="GNRCMISS"/>
    <n v="14"/>
    <n v="1"/>
    <m/>
    <m/>
  </r>
  <r>
    <x v="27"/>
    <x v="912"/>
    <x v="721"/>
    <s v="Numeric"/>
    <n v="3"/>
    <s v="YESNO"/>
    <n v="21"/>
    <n v="1"/>
    <m/>
    <m/>
  </r>
  <r>
    <x v="27"/>
    <x v="913"/>
    <x v="722"/>
    <s v="Numeric"/>
    <n v="4"/>
    <s v="GNRCMISS"/>
    <n v="21"/>
    <n v="1"/>
    <m/>
    <m/>
  </r>
  <r>
    <x v="27"/>
    <x v="914"/>
    <x v="723"/>
    <s v="Numeric"/>
    <n v="3"/>
    <m/>
    <n v="0"/>
    <s v=""/>
    <m/>
    <m/>
  </r>
  <r>
    <x v="27"/>
    <x v="915"/>
    <x v="724"/>
    <s v="Numeric"/>
    <n v="3"/>
    <s v="GNRCMISS"/>
    <n v="21"/>
    <n v="1"/>
    <m/>
    <m/>
  </r>
  <r>
    <x v="27"/>
    <x v="916"/>
    <x v="725"/>
    <s v="Numeric"/>
    <n v="3"/>
    <s v="YESNO"/>
    <n v="21"/>
    <n v="1"/>
    <m/>
    <m/>
  </r>
  <r>
    <x v="27"/>
    <x v="917"/>
    <x v="726"/>
    <s v="Numeric"/>
    <n v="3"/>
    <s v="GNRCMISS"/>
    <n v="21"/>
    <n v="1"/>
    <m/>
    <m/>
  </r>
  <r>
    <x v="27"/>
    <x v="918"/>
    <x v="727"/>
    <s v="Numeric"/>
    <n v="3"/>
    <s v="GNRCMISS"/>
    <n v="21"/>
    <n v="1"/>
    <m/>
    <m/>
  </r>
  <r>
    <x v="27"/>
    <x v="919"/>
    <x v="728"/>
    <s v="Numeric"/>
    <n v="3"/>
    <s v="GNRCMISS"/>
    <n v="21"/>
    <n v="1"/>
    <m/>
    <m/>
  </r>
  <r>
    <x v="27"/>
    <x v="920"/>
    <x v="729"/>
    <s v="Numeric"/>
    <n v="3"/>
    <s v="GNRCMISS"/>
    <n v="21"/>
    <n v="1"/>
    <m/>
    <m/>
  </r>
  <r>
    <x v="27"/>
    <x v="921"/>
    <x v="730"/>
    <s v="Numeric"/>
    <n v="3"/>
    <s v="GNRCMISS"/>
    <n v="21"/>
    <n v="1"/>
    <m/>
    <m/>
  </r>
  <r>
    <x v="27"/>
    <x v="922"/>
    <x v="731"/>
    <s v="Numeric"/>
    <n v="3"/>
    <s v="GNRCMISS"/>
    <n v="21"/>
    <n v="1"/>
    <m/>
    <m/>
  </r>
  <r>
    <x v="27"/>
    <x v="923"/>
    <x v="732"/>
    <s v="Numeric"/>
    <n v="3"/>
    <s v="HTFUEL"/>
    <n v="21"/>
    <n v="1"/>
    <m/>
    <m/>
  </r>
  <r>
    <x v="27"/>
    <x v="924"/>
    <x v="733"/>
    <s v="Numeric"/>
    <n v="3"/>
    <s v="YESNO"/>
    <n v="21"/>
    <n v="1"/>
    <m/>
    <m/>
  </r>
  <r>
    <x v="27"/>
    <x v="925"/>
    <x v="734"/>
    <s v="Numeric"/>
    <n v="3"/>
    <s v="GNRCMISS"/>
    <n v="21"/>
    <n v="1"/>
    <m/>
    <m/>
  </r>
  <r>
    <x v="27"/>
    <x v="926"/>
    <x v="735"/>
    <s v="Numeric"/>
    <n v="3"/>
    <s v="GNRCMISS"/>
    <n v="21"/>
    <n v="1"/>
    <m/>
    <m/>
  </r>
  <r>
    <x v="27"/>
    <x v="927"/>
    <x v="736"/>
    <s v="Numeric"/>
    <n v="3"/>
    <s v="GNRCMISS"/>
    <n v="21"/>
    <n v="1"/>
    <m/>
    <m/>
  </r>
  <r>
    <x v="27"/>
    <x v="928"/>
    <x v="737"/>
    <s v="Numeric"/>
    <n v="3"/>
    <s v="GNRCMISS"/>
    <n v="21"/>
    <n v="1"/>
    <m/>
    <m/>
  </r>
  <r>
    <x v="27"/>
    <x v="929"/>
    <x v="738"/>
    <s v="Numeric"/>
    <n v="3"/>
    <s v="GNRCMISS"/>
    <n v="21"/>
    <n v="1"/>
    <m/>
    <m/>
  </r>
  <r>
    <x v="27"/>
    <x v="930"/>
    <x v="739"/>
    <s v="Numeric"/>
    <n v="3"/>
    <s v="GNRCMISS"/>
    <n v="21"/>
    <n v="1"/>
    <m/>
    <m/>
  </r>
  <r>
    <x v="27"/>
    <x v="931"/>
    <x v="740"/>
    <s v="Numeric"/>
    <n v="3"/>
    <s v="GNRCMISS"/>
    <n v="21"/>
    <n v="1"/>
    <m/>
    <m/>
  </r>
  <r>
    <x v="27"/>
    <x v="932"/>
    <x v="741"/>
    <s v="Numeric"/>
    <n v="3"/>
    <s v="GNRCMISS"/>
    <n v="21"/>
    <n v="1"/>
    <m/>
    <m/>
  </r>
  <r>
    <x v="27"/>
    <x v="933"/>
    <x v="742"/>
    <s v="Numeric"/>
    <n v="3"/>
    <s v="GNRCMISS"/>
    <n v="21"/>
    <n v="1"/>
    <m/>
    <m/>
  </r>
  <r>
    <x v="27"/>
    <x v="934"/>
    <x v="743"/>
    <s v="Numeric"/>
    <n v="3"/>
    <s v="GNRCMISS"/>
    <n v="21"/>
    <n v="1"/>
    <m/>
    <m/>
  </r>
  <r>
    <x v="27"/>
    <x v="935"/>
    <x v="380"/>
    <s v="Numeric"/>
    <n v="3"/>
    <s v="GNRCMISS"/>
    <n v="21"/>
    <n v="1"/>
    <m/>
    <m/>
  </r>
  <r>
    <x v="27"/>
    <x v="936"/>
    <x v="744"/>
    <s v="Numeric"/>
    <n v="3"/>
    <s v="GNRCMISS"/>
    <n v="21"/>
    <n v="1"/>
    <m/>
    <m/>
  </r>
  <r>
    <x v="27"/>
    <x v="937"/>
    <x v="745"/>
    <s v="Numeric"/>
    <n v="3"/>
    <s v="GNRCMISS"/>
    <n v="21"/>
    <n v="1"/>
    <m/>
    <m/>
  </r>
  <r>
    <x v="27"/>
    <x v="938"/>
    <x v="746"/>
    <s v="Numeric"/>
    <n v="3"/>
    <s v="GNRCMISS"/>
    <n v="21"/>
    <n v="1"/>
    <m/>
    <m/>
  </r>
  <r>
    <x v="27"/>
    <x v="939"/>
    <x v="747"/>
    <s v="Numeric"/>
    <n v="3"/>
    <s v="GNRCMISS"/>
    <n v="21"/>
    <n v="1"/>
    <m/>
    <m/>
  </r>
  <r>
    <x v="27"/>
    <x v="940"/>
    <x v="748"/>
    <s v="Numeric"/>
    <n v="3"/>
    <s v="GNRCMISS"/>
    <n v="21"/>
    <n v="1"/>
    <m/>
    <m/>
  </r>
  <r>
    <x v="27"/>
    <x v="941"/>
    <x v="749"/>
    <s v="Numeric"/>
    <n v="3"/>
    <s v="GNRCMISS"/>
    <n v="21"/>
    <n v="1"/>
    <m/>
    <m/>
  </r>
  <r>
    <x v="27"/>
    <x v="942"/>
    <x v="750"/>
    <s v="Numeric"/>
    <n v="3"/>
    <s v="GNRCMISS"/>
    <n v="21"/>
    <n v="1"/>
    <m/>
    <m/>
  </r>
  <r>
    <x v="27"/>
    <x v="943"/>
    <x v="751"/>
    <s v="Numeric"/>
    <n v="3"/>
    <s v="GNRCMISS"/>
    <n v="21"/>
    <n v="1"/>
    <m/>
    <m/>
  </r>
  <r>
    <x v="27"/>
    <x v="944"/>
    <x v="752"/>
    <s v="Numeric"/>
    <n v="3"/>
    <s v="GNRCMISS"/>
    <n v="21"/>
    <n v="1"/>
    <m/>
    <m/>
  </r>
  <r>
    <x v="27"/>
    <x v="945"/>
    <x v="753"/>
    <s v="Numeric"/>
    <n v="3"/>
    <s v="GNRCMISS"/>
    <n v="21"/>
    <n v="1"/>
    <m/>
    <m/>
  </r>
  <r>
    <x v="27"/>
    <x v="946"/>
    <x v="754"/>
    <s v="Numeric"/>
    <n v="3"/>
    <s v="GNRCMISS"/>
    <n v="21"/>
    <n v="1"/>
    <m/>
    <m/>
  </r>
  <r>
    <x v="27"/>
    <x v="947"/>
    <x v="755"/>
    <s v="Numeric"/>
    <n v="3"/>
    <s v="GNRCMISS"/>
    <n v="21"/>
    <n v="1"/>
    <m/>
    <m/>
  </r>
  <r>
    <x v="27"/>
    <x v="948"/>
    <x v="756"/>
    <s v="Numeric"/>
    <n v="3"/>
    <s v="YESNO"/>
    <n v="21"/>
    <n v="1"/>
    <m/>
    <m/>
  </r>
  <r>
    <x v="27"/>
    <x v="949"/>
    <x v="757"/>
    <s v="Numeric"/>
    <n v="3"/>
    <s v="YESNO"/>
    <n v="21"/>
    <n v="1"/>
    <m/>
    <m/>
  </r>
  <r>
    <x v="27"/>
    <x v="950"/>
    <x v="758"/>
    <s v="Numeric"/>
    <n v="3"/>
    <s v="YESNO"/>
    <n v="21"/>
    <n v="1"/>
    <m/>
    <m/>
  </r>
  <r>
    <x v="27"/>
    <x v="951"/>
    <x v="759"/>
    <s v="Numeric"/>
    <n v="3"/>
    <s v="YESNO"/>
    <n v="21"/>
    <n v="1"/>
    <m/>
    <m/>
  </r>
  <r>
    <x v="27"/>
    <x v="952"/>
    <x v="760"/>
    <s v="Numeric"/>
    <n v="3"/>
    <s v="YESNO"/>
    <n v="21"/>
    <n v="1"/>
    <m/>
    <m/>
  </r>
  <r>
    <x v="27"/>
    <x v="953"/>
    <x v="761"/>
    <s v="Numeric"/>
    <n v="3"/>
    <s v="YESNO"/>
    <n v="21"/>
    <n v="1"/>
    <m/>
    <m/>
  </r>
  <r>
    <x v="27"/>
    <x v="954"/>
    <x v="762"/>
    <s v="Numeric"/>
    <n v="3"/>
    <s v="YESNO"/>
    <n v="21"/>
    <n v="1"/>
    <m/>
    <m/>
  </r>
  <r>
    <x v="27"/>
    <x v="955"/>
    <x v="763"/>
    <s v="Numeric"/>
    <n v="3"/>
    <s v="YESNO"/>
    <n v="21"/>
    <n v="1"/>
    <m/>
    <m/>
  </r>
  <r>
    <x v="27"/>
    <x v="956"/>
    <x v="764"/>
    <s v="Numeric"/>
    <n v="3"/>
    <s v="YESNO"/>
    <n v="21"/>
    <n v="1"/>
    <m/>
    <m/>
  </r>
  <r>
    <x v="27"/>
    <x v="957"/>
    <x v="765"/>
    <s v="Numeric"/>
    <n v="3"/>
    <s v="YESNO"/>
    <n v="21"/>
    <n v="1"/>
    <m/>
    <m/>
  </r>
  <r>
    <x v="27"/>
    <x v="958"/>
    <x v="766"/>
    <s v="Numeric"/>
    <n v="3"/>
    <s v="GNRCMISS"/>
    <n v="21"/>
    <n v="1"/>
    <m/>
    <m/>
  </r>
  <r>
    <x v="27"/>
    <x v="959"/>
    <x v="767"/>
    <s v="Numeric"/>
    <n v="3"/>
    <s v="GNRCMISS"/>
    <n v="21"/>
    <n v="1"/>
    <m/>
    <m/>
  </r>
  <r>
    <x v="27"/>
    <x v="960"/>
    <x v="768"/>
    <s v="Numeric"/>
    <n v="3"/>
    <s v="GNRCMISS"/>
    <n v="21"/>
    <n v="1"/>
    <m/>
    <m/>
  </r>
  <r>
    <x v="27"/>
    <x v="961"/>
    <x v="769"/>
    <s v="Numeric"/>
    <n v="3"/>
    <s v="GNRCMISS"/>
    <n v="21"/>
    <n v="1"/>
    <m/>
    <m/>
  </r>
  <r>
    <x v="27"/>
    <x v="962"/>
    <x v="770"/>
    <s v="Numeric"/>
    <n v="3"/>
    <s v="GNRCMISS"/>
    <n v="21"/>
    <n v="1"/>
    <m/>
    <m/>
  </r>
  <r>
    <x v="27"/>
    <x v="963"/>
    <x v="771"/>
    <s v="Numeric"/>
    <n v="3"/>
    <s v="GNRCMISS"/>
    <n v="21"/>
    <n v="1"/>
    <m/>
    <m/>
  </r>
  <r>
    <x v="27"/>
    <x v="964"/>
    <x v="772"/>
    <s v="Numeric"/>
    <n v="3"/>
    <s v="GNRCMISS"/>
    <n v="21"/>
    <n v="1"/>
    <m/>
    <m/>
  </r>
  <r>
    <x v="27"/>
    <x v="965"/>
    <x v="773"/>
    <s v="Numeric"/>
    <n v="3"/>
    <s v="EMPIND"/>
    <n v="37"/>
    <n v="1"/>
    <m/>
    <m/>
  </r>
  <r>
    <x v="27"/>
    <x v="966"/>
    <x v="774"/>
    <s v="Numeric"/>
    <n v="3"/>
    <s v="EMPIND"/>
    <n v="37"/>
    <n v="1"/>
    <m/>
    <m/>
  </r>
  <r>
    <x v="27"/>
    <x v="967"/>
    <x v="775"/>
    <s v="Numeric"/>
    <n v="3"/>
    <s v="WORKTYP"/>
    <n v="31"/>
    <n v="1"/>
    <m/>
    <m/>
  </r>
  <r>
    <x v="27"/>
    <x v="968"/>
    <x v="776"/>
    <s v="Numeric"/>
    <n v="3"/>
    <s v="WORKTYP"/>
    <n v="31"/>
    <n v="1"/>
    <m/>
    <m/>
  </r>
  <r>
    <x v="27"/>
    <x v="969"/>
    <x v="777"/>
    <s v="Numeric"/>
    <n v="3"/>
    <s v="SCHOOL"/>
    <n v="27"/>
    <n v="1"/>
    <m/>
    <m/>
  </r>
  <r>
    <x v="27"/>
    <x v="970"/>
    <x v="778"/>
    <s v="Numeric"/>
    <n v="3"/>
    <s v="SCHOOL"/>
    <n v="27"/>
    <n v="1"/>
    <m/>
    <m/>
  </r>
  <r>
    <x v="27"/>
    <x v="971"/>
    <x v="42"/>
    <s v="Numeric"/>
    <n v="3"/>
    <s v="INCOME"/>
    <n v="21"/>
    <n v="1"/>
    <m/>
    <m/>
  </r>
  <r>
    <x v="27"/>
    <x v="972"/>
    <x v="779"/>
    <s v="Numeric"/>
    <n v="3"/>
    <s v="GNRCMISS"/>
    <n v="21"/>
    <n v="1"/>
    <m/>
    <m/>
  </r>
  <r>
    <x v="27"/>
    <x v="973"/>
    <x v="780"/>
    <s v="Numeric"/>
    <n v="3"/>
    <s v="GNRCMISS"/>
    <n v="21"/>
    <n v="1"/>
    <m/>
    <m/>
  </r>
  <r>
    <x v="27"/>
    <x v="974"/>
    <x v="781"/>
    <s v="Numeric"/>
    <n v="3"/>
    <s v="GNRCMISS"/>
    <n v="21"/>
    <n v="1"/>
    <m/>
    <m/>
  </r>
  <r>
    <x v="27"/>
    <x v="975"/>
    <x v="782"/>
    <s v="Numeric"/>
    <n v="3"/>
    <s v="GNRCMISS"/>
    <n v="21"/>
    <n v="1"/>
    <m/>
    <m/>
  </r>
  <r>
    <x v="27"/>
    <x v="976"/>
    <x v="783"/>
    <s v="Numeric"/>
    <n v="3"/>
    <s v="GNRCMISS"/>
    <n v="21"/>
    <n v="1"/>
    <m/>
    <m/>
  </r>
  <r>
    <x v="27"/>
    <x v="977"/>
    <x v="784"/>
    <s v="Numeric"/>
    <n v="8"/>
    <s v="DATE"/>
    <n v="9"/>
    <n v="1"/>
    <m/>
    <m/>
  </r>
  <r>
    <x v="27"/>
    <x v="4"/>
    <x v="3"/>
    <s v="Numeric"/>
    <n v="8"/>
    <m/>
    <n v="0"/>
    <s v=""/>
    <m/>
    <m/>
  </r>
  <r>
    <x v="27"/>
    <x v="978"/>
    <x v="785"/>
    <s v="Numeric"/>
    <n v="3"/>
    <s v="GNRCMISS"/>
    <n v="21"/>
    <n v="1"/>
    <m/>
    <m/>
  </r>
  <r>
    <x v="27"/>
    <x v="979"/>
    <x v="786"/>
    <s v="Numeric"/>
    <n v="3"/>
    <s v="GNRCMISS"/>
    <n v="21"/>
    <n v="1"/>
    <m/>
    <m/>
  </r>
  <r>
    <x v="27"/>
    <x v="980"/>
    <x v="787"/>
    <s v="Numeric"/>
    <n v="3"/>
    <s v="GNRCMISS"/>
    <n v="21"/>
    <n v="1"/>
    <m/>
    <m/>
  </r>
  <r>
    <x v="27"/>
    <x v="981"/>
    <x v="788"/>
    <s v="Numeric"/>
    <n v="3"/>
    <s v="GNRCMISS"/>
    <n v="21"/>
    <n v="1"/>
    <m/>
    <m/>
  </r>
  <r>
    <x v="27"/>
    <x v="982"/>
    <x v="789"/>
    <s v="Numeric"/>
    <n v="3"/>
    <s v="GNRCMISS"/>
    <n v="21"/>
    <n v="1"/>
    <m/>
    <m/>
  </r>
  <r>
    <x v="27"/>
    <x v="983"/>
    <x v="392"/>
    <s v="Numeric"/>
    <n v="3"/>
    <s v="GNRCMISS"/>
    <n v="21"/>
    <n v="1"/>
    <m/>
    <m/>
  </r>
  <r>
    <x v="27"/>
    <x v="984"/>
    <x v="790"/>
    <s v="Numeric"/>
    <n v="3"/>
    <s v="AGE"/>
    <n v="21"/>
    <n v="1"/>
    <m/>
    <m/>
  </r>
  <r>
    <x v="27"/>
    <x v="985"/>
    <x v="791"/>
    <s v="Numeric"/>
    <n v="3"/>
    <s v="SCHOOL"/>
    <n v="27"/>
    <n v="1"/>
    <m/>
    <m/>
  </r>
  <r>
    <x v="27"/>
    <x v="986"/>
    <x v="792"/>
    <s v="Numeric"/>
    <n v="3"/>
    <s v="GNRCMISS"/>
    <n v="21"/>
    <n v="1"/>
    <m/>
    <m/>
  </r>
  <r>
    <x v="27"/>
    <x v="987"/>
    <x v="793"/>
    <s v="Numeric"/>
    <n v="3"/>
    <s v="GNRCMISS"/>
    <n v="21"/>
    <n v="1"/>
    <m/>
    <m/>
  </r>
  <r>
    <x v="27"/>
    <x v="988"/>
    <x v="794"/>
    <s v="Numeric"/>
    <n v="3"/>
    <s v="YESNO"/>
    <n v="21"/>
    <n v="1"/>
    <m/>
    <m/>
  </r>
  <r>
    <x v="27"/>
    <x v="989"/>
    <x v="795"/>
    <s v="Numeric"/>
    <n v="3"/>
    <s v="YESNO"/>
    <n v="21"/>
    <n v="1"/>
    <m/>
    <m/>
  </r>
  <r>
    <x v="28"/>
    <x v="990"/>
    <x v="796"/>
    <s v="Numeric"/>
    <n v="5"/>
    <m/>
    <n v="0"/>
    <s v=""/>
    <m/>
    <m/>
  </r>
  <r>
    <x v="28"/>
    <x v="991"/>
    <x v="797"/>
    <s v="Numeric"/>
    <n v="5"/>
    <m/>
    <n v="0"/>
    <s v=""/>
    <m/>
    <m/>
  </r>
  <r>
    <x v="28"/>
    <x v="992"/>
    <x v="798"/>
    <s v="Numeric"/>
    <n v="5"/>
    <m/>
    <n v="0"/>
    <s v=""/>
    <m/>
    <m/>
  </r>
  <r>
    <x v="28"/>
    <x v="993"/>
    <x v="799"/>
    <s v="Numeric"/>
    <n v="5"/>
    <m/>
    <n v="0"/>
    <s v=""/>
    <m/>
    <m/>
  </r>
  <r>
    <x v="28"/>
    <x v="994"/>
    <x v="800"/>
    <s v="Numeric"/>
    <n v="5"/>
    <m/>
    <n v="0"/>
    <s v=""/>
    <m/>
    <m/>
  </r>
  <r>
    <x v="28"/>
    <x v="995"/>
    <x v="801"/>
    <s v="Numeric"/>
    <n v="5"/>
    <m/>
    <n v="0"/>
    <s v=""/>
    <m/>
    <m/>
  </r>
  <r>
    <x v="28"/>
    <x v="996"/>
    <x v="802"/>
    <s v="Numeric"/>
    <n v="5"/>
    <m/>
    <n v="0"/>
    <s v=""/>
    <m/>
    <m/>
  </r>
  <r>
    <x v="28"/>
    <x v="997"/>
    <x v="803"/>
    <s v="Numeric"/>
    <n v="5"/>
    <m/>
    <n v="0"/>
    <s v=""/>
    <m/>
    <m/>
  </r>
  <r>
    <x v="28"/>
    <x v="998"/>
    <x v="804"/>
    <s v="Numeric"/>
    <n v="5"/>
    <m/>
    <n v="0"/>
    <s v=""/>
    <m/>
    <m/>
  </r>
  <r>
    <x v="28"/>
    <x v="999"/>
    <x v="805"/>
    <s v="Numeric"/>
    <n v="5"/>
    <m/>
    <n v="0"/>
    <s v=""/>
    <m/>
    <m/>
  </r>
  <r>
    <x v="28"/>
    <x v="1000"/>
    <x v="806"/>
    <s v="Numeric"/>
    <n v="5"/>
    <m/>
    <n v="0"/>
    <s v=""/>
    <m/>
    <m/>
  </r>
  <r>
    <x v="28"/>
    <x v="1001"/>
    <x v="807"/>
    <s v="Numeric"/>
    <n v="5"/>
    <m/>
    <n v="0"/>
    <s v=""/>
    <m/>
    <m/>
  </r>
  <r>
    <x v="28"/>
    <x v="1002"/>
    <x v="808"/>
    <s v="Numeric"/>
    <n v="5"/>
    <m/>
    <n v="0"/>
    <s v=""/>
    <m/>
    <m/>
  </r>
  <r>
    <x v="28"/>
    <x v="1003"/>
    <x v="809"/>
    <s v="Numeric"/>
    <n v="5"/>
    <m/>
    <n v="0"/>
    <s v=""/>
    <m/>
    <m/>
  </r>
  <r>
    <x v="28"/>
    <x v="1004"/>
    <x v="810"/>
    <s v="Numeric"/>
    <n v="5"/>
    <m/>
    <n v="0"/>
    <s v=""/>
    <m/>
    <m/>
  </r>
  <r>
    <x v="28"/>
    <x v="1005"/>
    <x v="811"/>
    <s v="Numeric"/>
    <n v="5"/>
    <m/>
    <n v="0"/>
    <s v=""/>
    <m/>
    <m/>
  </r>
  <r>
    <x v="28"/>
    <x v="1006"/>
    <x v="812"/>
    <s v="Numeric"/>
    <n v="5"/>
    <m/>
    <n v="0"/>
    <s v=""/>
    <m/>
    <m/>
  </r>
  <r>
    <x v="28"/>
    <x v="1007"/>
    <x v="813"/>
    <s v="Numeric"/>
    <n v="5"/>
    <m/>
    <n v="0"/>
    <s v=""/>
    <m/>
    <m/>
  </r>
  <r>
    <x v="28"/>
    <x v="1008"/>
    <x v="814"/>
    <s v="Numeric"/>
    <n v="5"/>
    <m/>
    <n v="0"/>
    <s v=""/>
    <m/>
    <m/>
  </r>
  <r>
    <x v="28"/>
    <x v="1009"/>
    <x v="815"/>
    <s v="Numeric"/>
    <n v="5"/>
    <m/>
    <n v="0"/>
    <s v=""/>
    <m/>
    <m/>
  </r>
  <r>
    <x v="28"/>
    <x v="1010"/>
    <x v="816"/>
    <s v="Numeric"/>
    <n v="5"/>
    <m/>
    <n v="0"/>
    <s v=""/>
    <m/>
    <m/>
  </r>
  <r>
    <x v="28"/>
    <x v="1011"/>
    <x v="817"/>
    <s v="Numeric"/>
    <n v="5"/>
    <m/>
    <n v="0"/>
    <s v=""/>
    <m/>
    <m/>
  </r>
  <r>
    <x v="28"/>
    <x v="1012"/>
    <x v="818"/>
    <s v="Numeric"/>
    <n v="5"/>
    <m/>
    <n v="0"/>
    <s v=""/>
    <m/>
    <m/>
  </r>
  <r>
    <x v="28"/>
    <x v="1013"/>
    <x v="819"/>
    <s v="Numeric"/>
    <n v="5"/>
    <m/>
    <n v="0"/>
    <s v=""/>
    <m/>
    <m/>
  </r>
  <r>
    <x v="28"/>
    <x v="1014"/>
    <x v="820"/>
    <s v="Numeric"/>
    <n v="5"/>
    <m/>
    <n v="0"/>
    <s v=""/>
    <m/>
    <m/>
  </r>
  <r>
    <x v="28"/>
    <x v="1015"/>
    <x v="821"/>
    <s v="Numeric"/>
    <n v="5"/>
    <m/>
    <n v="0"/>
    <s v=""/>
    <m/>
    <m/>
  </r>
  <r>
    <x v="28"/>
    <x v="1016"/>
    <x v="822"/>
    <s v="Numeric"/>
    <n v="5"/>
    <m/>
    <n v="0"/>
    <s v=""/>
    <m/>
    <m/>
  </r>
  <r>
    <x v="28"/>
    <x v="1017"/>
    <x v="823"/>
    <s v="Numeric"/>
    <n v="5"/>
    <m/>
    <n v="0"/>
    <s v=""/>
    <m/>
    <m/>
  </r>
  <r>
    <x v="28"/>
    <x v="1018"/>
    <x v="824"/>
    <s v="Numeric"/>
    <n v="5"/>
    <m/>
    <n v="0"/>
    <s v=""/>
    <m/>
    <m/>
  </r>
  <r>
    <x v="28"/>
    <x v="1019"/>
    <x v="825"/>
    <s v="Numeric"/>
    <n v="5"/>
    <m/>
    <n v="0"/>
    <s v=""/>
    <m/>
    <m/>
  </r>
  <r>
    <x v="28"/>
    <x v="1020"/>
    <x v="826"/>
    <s v="Numeric"/>
    <n v="5"/>
    <m/>
    <n v="0"/>
    <s v=""/>
    <m/>
    <m/>
  </r>
  <r>
    <x v="28"/>
    <x v="1021"/>
    <x v="827"/>
    <s v="Numeric"/>
    <n v="5"/>
    <m/>
    <n v="0"/>
    <s v=""/>
    <m/>
    <m/>
  </r>
  <r>
    <x v="28"/>
    <x v="1022"/>
    <x v="828"/>
    <s v="Numeric"/>
    <n v="5"/>
    <m/>
    <n v="0"/>
    <s v=""/>
    <m/>
    <m/>
  </r>
  <r>
    <x v="28"/>
    <x v="1023"/>
    <x v="829"/>
    <s v="Numeric"/>
    <n v="5"/>
    <m/>
    <n v="0"/>
    <s v=""/>
    <m/>
    <m/>
  </r>
  <r>
    <x v="28"/>
    <x v="1024"/>
    <x v="830"/>
    <s v="Numeric"/>
    <n v="5"/>
    <m/>
    <n v="0"/>
    <s v=""/>
    <m/>
    <m/>
  </r>
  <r>
    <x v="28"/>
    <x v="1025"/>
    <x v="831"/>
    <s v="Numeric"/>
    <n v="5"/>
    <m/>
    <n v="0"/>
    <s v=""/>
    <m/>
    <m/>
  </r>
  <r>
    <x v="28"/>
    <x v="1026"/>
    <x v="832"/>
    <s v="Numeric"/>
    <n v="5"/>
    <m/>
    <n v="0"/>
    <s v=""/>
    <m/>
    <m/>
  </r>
  <r>
    <x v="28"/>
    <x v="1027"/>
    <x v="833"/>
    <s v="Numeric"/>
    <n v="5"/>
    <m/>
    <n v="0"/>
    <s v=""/>
    <m/>
    <m/>
  </r>
  <r>
    <x v="28"/>
    <x v="1028"/>
    <x v="834"/>
    <s v="Numeric"/>
    <n v="5"/>
    <m/>
    <n v="0"/>
    <s v=""/>
    <m/>
    <m/>
  </r>
  <r>
    <x v="28"/>
    <x v="1029"/>
    <x v="835"/>
    <s v="Numeric"/>
    <n v="5"/>
    <m/>
    <n v="0"/>
    <s v=""/>
    <m/>
    <m/>
  </r>
  <r>
    <x v="28"/>
    <x v="1030"/>
    <x v="836"/>
    <s v="Numeric"/>
    <n v="5"/>
    <m/>
    <n v="0"/>
    <s v=""/>
    <m/>
    <m/>
  </r>
  <r>
    <x v="28"/>
    <x v="1031"/>
    <x v="837"/>
    <s v="Numeric"/>
    <n v="5"/>
    <m/>
    <n v="0"/>
    <s v=""/>
    <m/>
    <m/>
  </r>
  <r>
    <x v="28"/>
    <x v="1032"/>
    <x v="838"/>
    <s v="Numeric"/>
    <n v="5"/>
    <m/>
    <n v="0"/>
    <s v=""/>
    <m/>
    <m/>
  </r>
  <r>
    <x v="28"/>
    <x v="1033"/>
    <x v="839"/>
    <s v="Numeric"/>
    <n v="5"/>
    <m/>
    <n v="0"/>
    <s v=""/>
    <m/>
    <m/>
  </r>
  <r>
    <x v="28"/>
    <x v="1034"/>
    <x v="840"/>
    <s v="Numeric"/>
    <n v="5"/>
    <m/>
    <n v="0"/>
    <s v=""/>
    <m/>
    <m/>
  </r>
  <r>
    <x v="28"/>
    <x v="1035"/>
    <x v="841"/>
    <s v="Numeric"/>
    <n v="5"/>
    <m/>
    <n v="0"/>
    <s v=""/>
    <m/>
    <m/>
  </r>
  <r>
    <x v="28"/>
    <x v="1036"/>
    <x v="842"/>
    <s v="Numeric"/>
    <n v="5"/>
    <m/>
    <n v="0"/>
    <s v=""/>
    <m/>
    <m/>
  </r>
  <r>
    <x v="28"/>
    <x v="1037"/>
    <x v="843"/>
    <s v="Numeric"/>
    <n v="5"/>
    <m/>
    <n v="0"/>
    <s v=""/>
    <m/>
    <m/>
  </r>
  <r>
    <x v="28"/>
    <x v="1038"/>
    <x v="844"/>
    <s v="Numeric"/>
    <n v="5"/>
    <m/>
    <n v="0"/>
    <s v=""/>
    <m/>
    <m/>
  </r>
  <r>
    <x v="28"/>
    <x v="1039"/>
    <x v="845"/>
    <s v="Numeric"/>
    <n v="5"/>
    <m/>
    <n v="0"/>
    <s v=""/>
    <m/>
    <m/>
  </r>
  <r>
    <x v="28"/>
    <x v="1040"/>
    <x v="846"/>
    <s v="Numeric"/>
    <n v="5"/>
    <m/>
    <n v="0"/>
    <s v=""/>
    <m/>
    <m/>
  </r>
  <r>
    <x v="28"/>
    <x v="1041"/>
    <x v="847"/>
    <s v="Numeric"/>
    <n v="5"/>
    <m/>
    <n v="0"/>
    <s v=""/>
    <m/>
    <m/>
  </r>
  <r>
    <x v="28"/>
    <x v="1042"/>
    <x v="848"/>
    <s v="Numeric"/>
    <n v="5"/>
    <m/>
    <n v="0"/>
    <s v=""/>
    <m/>
    <m/>
  </r>
  <r>
    <x v="28"/>
    <x v="1043"/>
    <x v="849"/>
    <s v="Numeric"/>
    <n v="5"/>
    <m/>
    <n v="0"/>
    <s v=""/>
    <m/>
    <m/>
  </r>
  <r>
    <x v="28"/>
    <x v="1044"/>
    <x v="850"/>
    <s v="Numeric"/>
    <n v="5"/>
    <m/>
    <n v="0"/>
    <s v=""/>
    <m/>
    <m/>
  </r>
  <r>
    <x v="28"/>
    <x v="1045"/>
    <x v="851"/>
    <s v="Numeric"/>
    <n v="5"/>
    <m/>
    <n v="0"/>
    <s v=""/>
    <m/>
    <m/>
  </r>
  <r>
    <x v="28"/>
    <x v="1046"/>
    <x v="852"/>
    <s v="Numeric"/>
    <n v="5"/>
    <m/>
    <n v="0"/>
    <s v=""/>
    <m/>
    <m/>
  </r>
  <r>
    <x v="28"/>
    <x v="1047"/>
    <x v="853"/>
    <s v="Numeric"/>
    <n v="5"/>
    <m/>
    <n v="0"/>
    <s v=""/>
    <m/>
    <m/>
  </r>
  <r>
    <x v="28"/>
    <x v="1048"/>
    <x v="854"/>
    <s v="Numeric"/>
    <n v="5"/>
    <m/>
    <n v="0"/>
    <s v=""/>
    <m/>
    <m/>
  </r>
  <r>
    <x v="28"/>
    <x v="1049"/>
    <x v="855"/>
    <s v="Numeric"/>
    <n v="5"/>
    <m/>
    <n v="0"/>
    <s v=""/>
    <m/>
    <m/>
  </r>
  <r>
    <x v="28"/>
    <x v="1050"/>
    <x v="856"/>
    <s v="Numeric"/>
    <n v="5"/>
    <m/>
    <n v="0"/>
    <s v=""/>
    <m/>
    <m/>
  </r>
  <r>
    <x v="28"/>
    <x v="1051"/>
    <x v="857"/>
    <s v="Numeric"/>
    <n v="5"/>
    <m/>
    <n v="0"/>
    <s v=""/>
    <m/>
    <m/>
  </r>
  <r>
    <x v="28"/>
    <x v="1052"/>
    <x v="858"/>
    <s v="Numeric"/>
    <n v="5"/>
    <m/>
    <n v="0"/>
    <s v=""/>
    <m/>
    <m/>
  </r>
  <r>
    <x v="28"/>
    <x v="1053"/>
    <x v="859"/>
    <s v="Numeric"/>
    <n v="5"/>
    <m/>
    <n v="0"/>
    <s v=""/>
    <m/>
    <m/>
  </r>
  <r>
    <x v="28"/>
    <x v="1054"/>
    <x v="860"/>
    <s v="Numeric"/>
    <n v="5"/>
    <m/>
    <n v="0"/>
    <s v=""/>
    <m/>
    <m/>
  </r>
  <r>
    <x v="28"/>
    <x v="1055"/>
    <x v="861"/>
    <s v="Numeric"/>
    <n v="5"/>
    <m/>
    <n v="0"/>
    <s v=""/>
    <m/>
    <m/>
  </r>
  <r>
    <x v="28"/>
    <x v="1056"/>
    <x v="862"/>
    <s v="Numeric"/>
    <n v="5"/>
    <m/>
    <n v="0"/>
    <s v=""/>
    <m/>
    <m/>
  </r>
  <r>
    <x v="28"/>
    <x v="1057"/>
    <x v="863"/>
    <s v="Numeric"/>
    <n v="5"/>
    <m/>
    <n v="0"/>
    <s v=""/>
    <m/>
    <m/>
  </r>
  <r>
    <x v="28"/>
    <x v="1058"/>
    <x v="864"/>
    <s v="Numeric"/>
    <n v="5"/>
    <m/>
    <n v="0"/>
    <s v=""/>
    <m/>
    <m/>
  </r>
  <r>
    <x v="28"/>
    <x v="1059"/>
    <x v="865"/>
    <s v="Numeric"/>
    <n v="5"/>
    <m/>
    <n v="0"/>
    <s v=""/>
    <m/>
    <m/>
  </r>
  <r>
    <x v="28"/>
    <x v="1060"/>
    <x v="866"/>
    <s v="Numeric"/>
    <n v="5"/>
    <m/>
    <n v="0"/>
    <s v=""/>
    <m/>
    <m/>
  </r>
  <r>
    <x v="28"/>
    <x v="1061"/>
    <x v="867"/>
    <s v="Numeric"/>
    <n v="5"/>
    <m/>
    <n v="0"/>
    <s v=""/>
    <m/>
    <m/>
  </r>
  <r>
    <x v="28"/>
    <x v="1062"/>
    <x v="868"/>
    <s v="Numeric"/>
    <n v="5"/>
    <m/>
    <n v="0"/>
    <s v=""/>
    <m/>
    <m/>
  </r>
  <r>
    <x v="28"/>
    <x v="1063"/>
    <x v="869"/>
    <s v="Numeric"/>
    <n v="5"/>
    <m/>
    <n v="0"/>
    <s v=""/>
    <m/>
    <m/>
  </r>
  <r>
    <x v="28"/>
    <x v="1064"/>
    <x v="870"/>
    <s v="Numeric"/>
    <n v="5"/>
    <m/>
    <n v="0"/>
    <s v=""/>
    <m/>
    <m/>
  </r>
  <r>
    <x v="28"/>
    <x v="1065"/>
    <x v="871"/>
    <s v="Numeric"/>
    <n v="5"/>
    <m/>
    <n v="0"/>
    <s v=""/>
    <m/>
    <m/>
  </r>
  <r>
    <x v="28"/>
    <x v="1066"/>
    <x v="872"/>
    <s v="Numeric"/>
    <n v="5"/>
    <m/>
    <n v="0"/>
    <s v=""/>
    <m/>
    <m/>
  </r>
  <r>
    <x v="28"/>
    <x v="1067"/>
    <x v="873"/>
    <s v="Numeric"/>
    <n v="5"/>
    <m/>
    <n v="0"/>
    <s v=""/>
    <m/>
    <m/>
  </r>
  <r>
    <x v="28"/>
    <x v="1068"/>
    <x v="874"/>
    <s v="Numeric"/>
    <n v="5"/>
    <m/>
    <n v="0"/>
    <s v=""/>
    <m/>
    <m/>
  </r>
  <r>
    <x v="28"/>
    <x v="1069"/>
    <x v="875"/>
    <s v="Numeric"/>
    <n v="5"/>
    <m/>
    <n v="0"/>
    <s v=""/>
    <m/>
    <m/>
  </r>
  <r>
    <x v="28"/>
    <x v="1070"/>
    <x v="876"/>
    <s v="Numeric"/>
    <n v="5"/>
    <m/>
    <n v="0"/>
    <s v=""/>
    <m/>
    <m/>
  </r>
  <r>
    <x v="28"/>
    <x v="1071"/>
    <x v="877"/>
    <s v="Numeric"/>
    <n v="5"/>
    <m/>
    <n v="0"/>
    <s v=""/>
    <m/>
    <m/>
  </r>
  <r>
    <x v="28"/>
    <x v="1072"/>
    <x v="878"/>
    <s v="Numeric"/>
    <n v="5"/>
    <m/>
    <n v="0"/>
    <s v=""/>
    <m/>
    <m/>
  </r>
  <r>
    <x v="28"/>
    <x v="1073"/>
    <x v="879"/>
    <s v="Numeric"/>
    <n v="5"/>
    <m/>
    <n v="0"/>
    <s v=""/>
    <m/>
    <m/>
  </r>
  <r>
    <x v="28"/>
    <x v="1074"/>
    <x v="880"/>
    <s v="Numeric"/>
    <n v="5"/>
    <m/>
    <n v="0"/>
    <s v=""/>
    <m/>
    <m/>
  </r>
  <r>
    <x v="28"/>
    <x v="1075"/>
    <x v="881"/>
    <s v="Numeric"/>
    <n v="5"/>
    <m/>
    <n v="0"/>
    <s v=""/>
    <m/>
    <m/>
  </r>
  <r>
    <x v="28"/>
    <x v="1076"/>
    <x v="882"/>
    <s v="Numeric"/>
    <n v="5"/>
    <m/>
    <n v="0"/>
    <s v=""/>
    <m/>
    <m/>
  </r>
  <r>
    <x v="28"/>
    <x v="1077"/>
    <x v="883"/>
    <s v="Numeric"/>
    <n v="5"/>
    <m/>
    <n v="0"/>
    <s v=""/>
    <m/>
    <m/>
  </r>
  <r>
    <x v="28"/>
    <x v="1078"/>
    <x v="884"/>
    <s v="Numeric"/>
    <n v="5"/>
    <m/>
    <n v="0"/>
    <s v=""/>
    <m/>
    <m/>
  </r>
  <r>
    <x v="28"/>
    <x v="1079"/>
    <x v="885"/>
    <s v="Numeric"/>
    <n v="5"/>
    <m/>
    <n v="0"/>
    <s v=""/>
    <m/>
    <m/>
  </r>
  <r>
    <x v="28"/>
    <x v="1080"/>
    <x v="886"/>
    <s v="Numeric"/>
    <n v="5"/>
    <m/>
    <n v="0"/>
    <s v=""/>
    <m/>
    <m/>
  </r>
  <r>
    <x v="28"/>
    <x v="1081"/>
    <x v="887"/>
    <s v="Numeric"/>
    <n v="5"/>
    <m/>
    <n v="0"/>
    <s v=""/>
    <m/>
    <m/>
  </r>
  <r>
    <x v="28"/>
    <x v="1082"/>
    <x v="888"/>
    <s v="Numeric"/>
    <n v="5"/>
    <m/>
    <n v="0"/>
    <s v=""/>
    <m/>
    <m/>
  </r>
  <r>
    <x v="28"/>
    <x v="1083"/>
    <x v="889"/>
    <s v="Numeric"/>
    <n v="5"/>
    <m/>
    <n v="0"/>
    <s v=""/>
    <m/>
    <m/>
  </r>
  <r>
    <x v="28"/>
    <x v="1084"/>
    <x v="890"/>
    <s v="Numeric"/>
    <n v="5"/>
    <m/>
    <n v="0"/>
    <s v=""/>
    <m/>
    <m/>
  </r>
  <r>
    <x v="28"/>
    <x v="1085"/>
    <x v="891"/>
    <s v="Numeric"/>
    <n v="5"/>
    <m/>
    <n v="0"/>
    <s v=""/>
    <m/>
    <m/>
  </r>
  <r>
    <x v="28"/>
    <x v="1086"/>
    <x v="892"/>
    <s v="Numeric"/>
    <n v="5"/>
    <m/>
    <n v="0"/>
    <s v=""/>
    <m/>
    <m/>
  </r>
  <r>
    <x v="28"/>
    <x v="1087"/>
    <x v="893"/>
    <s v="Numeric"/>
    <n v="5"/>
    <m/>
    <n v="0"/>
    <s v=""/>
    <m/>
    <m/>
  </r>
  <r>
    <x v="28"/>
    <x v="1088"/>
    <x v="894"/>
    <s v="Numeric"/>
    <n v="5"/>
    <m/>
    <n v="0"/>
    <s v=""/>
    <m/>
    <m/>
  </r>
  <r>
    <x v="28"/>
    <x v="1089"/>
    <x v="895"/>
    <s v="Numeric"/>
    <n v="5"/>
    <m/>
    <n v="0"/>
    <s v=""/>
    <m/>
    <m/>
  </r>
  <r>
    <x v="28"/>
    <x v="1090"/>
    <x v="896"/>
    <s v="Numeric"/>
    <n v="5"/>
    <m/>
    <n v="0"/>
    <s v=""/>
    <m/>
    <m/>
  </r>
  <r>
    <x v="28"/>
    <x v="1091"/>
    <x v="897"/>
    <s v="Numeric"/>
    <n v="5"/>
    <m/>
    <n v="0"/>
    <s v=""/>
    <m/>
    <m/>
  </r>
  <r>
    <x v="28"/>
    <x v="1092"/>
    <x v="898"/>
    <s v="Numeric"/>
    <n v="5"/>
    <m/>
    <n v="0"/>
    <s v=""/>
    <m/>
    <m/>
  </r>
  <r>
    <x v="28"/>
    <x v="1093"/>
    <x v="899"/>
    <s v="Numeric"/>
    <n v="5"/>
    <m/>
    <n v="0"/>
    <s v=""/>
    <m/>
    <m/>
  </r>
  <r>
    <x v="28"/>
    <x v="1094"/>
    <x v="900"/>
    <s v="Numeric"/>
    <n v="5"/>
    <m/>
    <n v="0"/>
    <s v=""/>
    <m/>
    <m/>
  </r>
  <r>
    <x v="28"/>
    <x v="1095"/>
    <x v="901"/>
    <s v="Numeric"/>
    <n v="5"/>
    <m/>
    <n v="0"/>
    <s v=""/>
    <m/>
    <m/>
  </r>
  <r>
    <x v="28"/>
    <x v="1096"/>
    <x v="902"/>
    <s v="Numeric"/>
    <n v="5"/>
    <m/>
    <n v="0"/>
    <s v=""/>
    <m/>
    <m/>
  </r>
  <r>
    <x v="28"/>
    <x v="1097"/>
    <x v="903"/>
    <s v="Numeric"/>
    <n v="5"/>
    <m/>
    <n v="0"/>
    <s v=""/>
    <m/>
    <m/>
  </r>
  <r>
    <x v="28"/>
    <x v="1098"/>
    <x v="904"/>
    <s v="Numeric"/>
    <n v="5"/>
    <m/>
    <n v="0"/>
    <s v=""/>
    <m/>
    <m/>
  </r>
  <r>
    <x v="28"/>
    <x v="1099"/>
    <x v="905"/>
    <s v="Numeric"/>
    <n v="5"/>
    <m/>
    <n v="0"/>
    <s v=""/>
    <m/>
    <m/>
  </r>
  <r>
    <x v="28"/>
    <x v="1100"/>
    <x v="906"/>
    <s v="Numeric"/>
    <n v="5"/>
    <m/>
    <n v="0"/>
    <s v=""/>
    <m/>
    <m/>
  </r>
  <r>
    <x v="28"/>
    <x v="1101"/>
    <x v="907"/>
    <s v="Numeric"/>
    <n v="5"/>
    <m/>
    <n v="0"/>
    <s v=""/>
    <m/>
    <m/>
  </r>
  <r>
    <x v="28"/>
    <x v="1102"/>
    <x v="908"/>
    <s v="Numeric"/>
    <n v="5"/>
    <m/>
    <n v="0"/>
    <s v=""/>
    <m/>
    <m/>
  </r>
  <r>
    <x v="28"/>
    <x v="1103"/>
    <x v="909"/>
    <s v="Numeric"/>
    <n v="5"/>
    <m/>
    <n v="0"/>
    <s v=""/>
    <m/>
    <m/>
  </r>
  <r>
    <x v="28"/>
    <x v="1104"/>
    <x v="910"/>
    <s v="Numeric"/>
    <n v="5"/>
    <m/>
    <n v="0"/>
    <s v=""/>
    <m/>
    <m/>
  </r>
  <r>
    <x v="28"/>
    <x v="1105"/>
    <x v="911"/>
    <s v="Numeric"/>
    <n v="5"/>
    <m/>
    <n v="0"/>
    <s v=""/>
    <m/>
    <m/>
  </r>
  <r>
    <x v="28"/>
    <x v="1106"/>
    <x v="912"/>
    <s v="Numeric"/>
    <n v="5"/>
    <m/>
    <n v="0"/>
    <s v=""/>
    <m/>
    <m/>
  </r>
  <r>
    <x v="28"/>
    <x v="1107"/>
    <x v="913"/>
    <s v="Numeric"/>
    <n v="5"/>
    <m/>
    <n v="0"/>
    <s v=""/>
    <m/>
    <m/>
  </r>
  <r>
    <x v="28"/>
    <x v="1108"/>
    <x v="914"/>
    <s v="Numeric"/>
    <n v="5"/>
    <m/>
    <n v="0"/>
    <s v=""/>
    <m/>
    <m/>
  </r>
  <r>
    <x v="28"/>
    <x v="1109"/>
    <x v="915"/>
    <s v="Numeric"/>
    <n v="5"/>
    <m/>
    <n v="0"/>
    <s v=""/>
    <m/>
    <m/>
  </r>
  <r>
    <x v="28"/>
    <x v="1110"/>
    <x v="916"/>
    <s v="Numeric"/>
    <n v="5"/>
    <m/>
    <n v="0"/>
    <s v=""/>
    <m/>
    <m/>
  </r>
  <r>
    <x v="28"/>
    <x v="1111"/>
    <x v="917"/>
    <s v="Numeric"/>
    <n v="5"/>
    <m/>
    <n v="0"/>
    <s v=""/>
    <m/>
    <m/>
  </r>
  <r>
    <x v="28"/>
    <x v="1112"/>
    <x v="918"/>
    <s v="Numeric"/>
    <n v="5"/>
    <m/>
    <n v="0"/>
    <s v=""/>
    <m/>
    <m/>
  </r>
  <r>
    <x v="28"/>
    <x v="1113"/>
    <x v="919"/>
    <s v="Numeric"/>
    <n v="5"/>
    <m/>
    <n v="0"/>
    <s v=""/>
    <m/>
    <m/>
  </r>
  <r>
    <x v="28"/>
    <x v="1114"/>
    <x v="920"/>
    <s v="Numeric"/>
    <n v="5"/>
    <m/>
    <n v="0"/>
    <s v=""/>
    <m/>
    <m/>
  </r>
  <r>
    <x v="28"/>
    <x v="1115"/>
    <x v="921"/>
    <s v="Numeric"/>
    <n v="5"/>
    <m/>
    <n v="0"/>
    <s v=""/>
    <m/>
    <m/>
  </r>
  <r>
    <x v="28"/>
    <x v="1116"/>
    <x v="922"/>
    <s v="Numeric"/>
    <n v="5"/>
    <m/>
    <n v="0"/>
    <s v=""/>
    <m/>
    <m/>
  </r>
  <r>
    <x v="28"/>
    <x v="1117"/>
    <x v="923"/>
    <s v="Numeric"/>
    <n v="5"/>
    <m/>
    <n v="0"/>
    <s v=""/>
    <m/>
    <m/>
  </r>
  <r>
    <x v="28"/>
    <x v="1118"/>
    <x v="924"/>
    <s v="Numeric"/>
    <n v="5"/>
    <m/>
    <n v="0"/>
    <s v=""/>
    <m/>
    <m/>
  </r>
  <r>
    <x v="28"/>
    <x v="1119"/>
    <x v="925"/>
    <s v="Numeric"/>
    <n v="5"/>
    <m/>
    <n v="0"/>
    <s v=""/>
    <m/>
    <m/>
  </r>
  <r>
    <x v="28"/>
    <x v="1120"/>
    <x v="926"/>
    <s v="Numeric"/>
    <n v="5"/>
    <m/>
    <n v="0"/>
    <s v=""/>
    <m/>
    <m/>
  </r>
  <r>
    <x v="28"/>
    <x v="1121"/>
    <x v="927"/>
    <s v="Numeric"/>
    <n v="5"/>
    <m/>
    <n v="0"/>
    <s v=""/>
    <m/>
    <m/>
  </r>
  <r>
    <x v="28"/>
    <x v="1122"/>
    <x v="928"/>
    <s v="Numeric"/>
    <n v="5"/>
    <m/>
    <n v="0"/>
    <s v=""/>
    <m/>
    <m/>
  </r>
  <r>
    <x v="28"/>
    <x v="1123"/>
    <x v="607"/>
    <s v="Numeric"/>
    <n v="5"/>
    <m/>
    <n v="0"/>
    <s v=""/>
    <m/>
    <m/>
  </r>
  <r>
    <x v="28"/>
    <x v="1124"/>
    <x v="929"/>
    <s v="Character"/>
    <n v="3"/>
    <m/>
    <n v="0"/>
    <s v=""/>
    <m/>
    <m/>
  </r>
  <r>
    <x v="28"/>
    <x v="4"/>
    <x v="3"/>
    <s v="Numeric"/>
    <n v="5"/>
    <m/>
    <n v="0"/>
    <s v=""/>
    <m/>
    <m/>
  </r>
  <r>
    <x v="29"/>
    <x v="1125"/>
    <x v="14"/>
    <s v="Numeric"/>
    <n v="5"/>
    <m/>
    <n v="0"/>
    <s v=""/>
    <m/>
    <m/>
  </r>
  <r>
    <x v="29"/>
    <x v="1126"/>
    <x v="930"/>
    <s v="Numeric"/>
    <n v="5"/>
    <m/>
    <n v="0"/>
    <s v=""/>
    <m/>
    <m/>
  </r>
  <r>
    <x v="29"/>
    <x v="1127"/>
    <x v="31"/>
    <s v="Numeric"/>
    <n v="7"/>
    <s v="DATETIME"/>
    <n v="13"/>
    <n v="1"/>
    <m/>
    <m/>
  </r>
  <r>
    <x v="29"/>
    <x v="1128"/>
    <x v="32"/>
    <s v="Numeric"/>
    <n v="7"/>
    <s v="DATETIME"/>
    <n v="13"/>
    <n v="1"/>
    <m/>
    <m/>
  </r>
  <r>
    <x v="29"/>
    <x v="1129"/>
    <x v="33"/>
    <s v="Character"/>
    <n v="3"/>
    <m/>
    <n v="0"/>
    <s v=""/>
    <m/>
    <m/>
  </r>
  <r>
    <x v="29"/>
    <x v="1130"/>
    <x v="931"/>
    <s v="Character"/>
    <n v="80"/>
    <m/>
    <n v="0"/>
    <s v=""/>
    <m/>
    <m/>
  </r>
  <r>
    <x v="29"/>
    <x v="1131"/>
    <x v="932"/>
    <s v="Character"/>
    <n v="80"/>
    <m/>
    <n v="0"/>
    <s v=""/>
    <m/>
    <m/>
  </r>
  <r>
    <x v="29"/>
    <x v="1132"/>
    <x v="933"/>
    <s v="Character"/>
    <n v="80"/>
    <m/>
    <n v="0"/>
    <s v=""/>
    <m/>
    <m/>
  </r>
  <r>
    <x v="29"/>
    <x v="1133"/>
    <x v="934"/>
    <s v="Character"/>
    <n v="80"/>
    <m/>
    <n v="0"/>
    <s v=""/>
    <m/>
    <m/>
  </r>
  <r>
    <x v="29"/>
    <x v="1134"/>
    <x v="935"/>
    <s v="Character"/>
    <n v="80"/>
    <m/>
    <n v="0"/>
    <s v=""/>
    <m/>
    <m/>
  </r>
  <r>
    <x v="29"/>
    <x v="1135"/>
    <x v="936"/>
    <s v="Character"/>
    <n v="80"/>
    <m/>
    <n v="0"/>
    <s v=""/>
    <m/>
    <m/>
  </r>
  <r>
    <x v="29"/>
    <x v="1136"/>
    <x v="937"/>
    <s v="Character"/>
    <n v="80"/>
    <m/>
    <n v="0"/>
    <s v=""/>
    <m/>
    <m/>
  </r>
  <r>
    <x v="29"/>
    <x v="1137"/>
    <x v="938"/>
    <s v="Character"/>
    <n v="80"/>
    <m/>
    <n v="0"/>
    <s v=""/>
    <m/>
    <m/>
  </r>
  <r>
    <x v="29"/>
    <x v="4"/>
    <x v="3"/>
    <s v="Numeric"/>
    <n v="5"/>
    <m/>
    <n v="0"/>
    <s v=""/>
    <m/>
    <m/>
  </r>
  <r>
    <x v="30"/>
    <x v="1138"/>
    <x v="939"/>
    <s v="Numeric"/>
    <n v="5"/>
    <m/>
    <n v="0"/>
    <s v=""/>
    <m/>
    <s v="ID - no text description"/>
  </r>
  <r>
    <x v="30"/>
    <x v="1139"/>
    <x v="940"/>
    <s v="Numeric"/>
    <n v="5"/>
    <m/>
    <n v="0"/>
    <s v=""/>
    <m/>
    <m/>
  </r>
  <r>
    <x v="30"/>
    <x v="1140"/>
    <x v="941"/>
    <s v="Numeric"/>
    <n v="5"/>
    <m/>
    <n v="0"/>
    <s v=""/>
    <m/>
    <m/>
  </r>
  <r>
    <x v="30"/>
    <x v="1141"/>
    <x v="942"/>
    <s v="Numeric"/>
    <n v="5"/>
    <m/>
    <n v="0"/>
    <s v=""/>
    <m/>
    <m/>
  </r>
  <r>
    <x v="30"/>
    <x v="1142"/>
    <x v="943"/>
    <s v="Numeric"/>
    <n v="5"/>
    <m/>
    <n v="0"/>
    <s v=""/>
    <m/>
    <m/>
  </r>
  <r>
    <x v="30"/>
    <x v="1143"/>
    <x v="944"/>
    <s v="Numeric"/>
    <n v="5"/>
    <m/>
    <n v="0"/>
    <s v=""/>
    <m/>
    <m/>
  </r>
  <r>
    <x v="30"/>
    <x v="1144"/>
    <x v="945"/>
    <s v="Numeric"/>
    <n v="5"/>
    <m/>
    <n v="0"/>
    <s v=""/>
    <m/>
    <m/>
  </r>
  <r>
    <x v="30"/>
    <x v="1145"/>
    <x v="946"/>
    <s v="Numeric"/>
    <n v="5"/>
    <m/>
    <n v="0"/>
    <s v=""/>
    <m/>
    <m/>
  </r>
  <r>
    <x v="30"/>
    <x v="1146"/>
    <x v="947"/>
    <s v="Numeric"/>
    <n v="5"/>
    <m/>
    <n v="0"/>
    <s v=""/>
    <m/>
    <m/>
  </r>
  <r>
    <x v="30"/>
    <x v="1147"/>
    <x v="948"/>
    <s v="Numeric"/>
    <n v="5"/>
    <m/>
    <n v="0"/>
    <s v=""/>
    <m/>
    <m/>
  </r>
  <r>
    <x v="30"/>
    <x v="1148"/>
    <x v="949"/>
    <s v="Numeric"/>
    <n v="5"/>
    <m/>
    <n v="0"/>
    <s v=""/>
    <m/>
    <m/>
  </r>
  <r>
    <x v="30"/>
    <x v="1149"/>
    <x v="950"/>
    <s v="Numeric"/>
    <n v="5"/>
    <m/>
    <n v="0"/>
    <s v=""/>
    <m/>
    <m/>
  </r>
  <r>
    <x v="30"/>
    <x v="1150"/>
    <x v="951"/>
    <s v="Numeric"/>
    <n v="5"/>
    <m/>
    <n v="0"/>
    <s v=""/>
    <m/>
    <m/>
  </r>
  <r>
    <x v="30"/>
    <x v="1151"/>
    <x v="952"/>
    <s v="Numeric"/>
    <n v="5"/>
    <m/>
    <n v="0"/>
    <s v=""/>
    <m/>
    <m/>
  </r>
  <r>
    <x v="30"/>
    <x v="1152"/>
    <x v="953"/>
    <s v="Numeric"/>
    <n v="5"/>
    <m/>
    <n v="0"/>
    <s v=""/>
    <m/>
    <m/>
  </r>
  <r>
    <x v="30"/>
    <x v="1153"/>
    <x v="954"/>
    <s v="Numeric"/>
    <n v="5"/>
    <m/>
    <n v="0"/>
    <s v=""/>
    <m/>
    <m/>
  </r>
  <r>
    <x v="30"/>
    <x v="1154"/>
    <x v="955"/>
    <s v="Numeric"/>
    <n v="5"/>
    <m/>
    <n v="0"/>
    <s v=""/>
    <m/>
    <m/>
  </r>
  <r>
    <x v="30"/>
    <x v="1155"/>
    <x v="956"/>
    <s v="Numeric"/>
    <n v="5"/>
    <m/>
    <n v="0"/>
    <s v=""/>
    <m/>
    <m/>
  </r>
  <r>
    <x v="30"/>
    <x v="1156"/>
    <x v="957"/>
    <s v="Numeric"/>
    <n v="5"/>
    <m/>
    <n v="0"/>
    <s v=""/>
    <m/>
    <m/>
  </r>
  <r>
    <x v="30"/>
    <x v="1157"/>
    <x v="958"/>
    <s v="Numeric"/>
    <n v="5"/>
    <m/>
    <n v="0"/>
    <s v=""/>
    <m/>
    <m/>
  </r>
  <r>
    <x v="30"/>
    <x v="1158"/>
    <x v="959"/>
    <s v="Numeric"/>
    <n v="5"/>
    <m/>
    <n v="0"/>
    <s v=""/>
    <m/>
    <m/>
  </r>
  <r>
    <x v="30"/>
    <x v="1159"/>
    <x v="960"/>
    <s v="Numeric"/>
    <n v="5"/>
    <m/>
    <n v="0"/>
    <s v=""/>
    <m/>
    <m/>
  </r>
  <r>
    <x v="30"/>
    <x v="1160"/>
    <x v="961"/>
    <s v="Numeric"/>
    <n v="5"/>
    <m/>
    <n v="0"/>
    <s v=""/>
    <m/>
    <m/>
  </r>
  <r>
    <x v="30"/>
    <x v="1161"/>
    <x v="962"/>
    <s v="Numeric"/>
    <n v="5"/>
    <m/>
    <n v="0"/>
    <s v=""/>
    <m/>
    <m/>
  </r>
  <r>
    <x v="30"/>
    <x v="1162"/>
    <x v="963"/>
    <s v="Numeric"/>
    <n v="5"/>
    <m/>
    <n v="0"/>
    <s v=""/>
    <m/>
    <m/>
  </r>
  <r>
    <x v="30"/>
    <x v="1163"/>
    <x v="964"/>
    <s v="Numeric"/>
    <n v="5"/>
    <m/>
    <n v="0"/>
    <s v=""/>
    <m/>
    <m/>
  </r>
  <r>
    <x v="30"/>
    <x v="1164"/>
    <x v="965"/>
    <s v="Numeric"/>
    <n v="5"/>
    <m/>
    <n v="0"/>
    <s v=""/>
    <m/>
    <m/>
  </r>
  <r>
    <x v="30"/>
    <x v="1165"/>
    <x v="966"/>
    <s v="Numeric"/>
    <n v="5"/>
    <m/>
    <n v="0"/>
    <s v=""/>
    <m/>
    <m/>
  </r>
  <r>
    <x v="30"/>
    <x v="1166"/>
    <x v="967"/>
    <s v="Numeric"/>
    <n v="5"/>
    <m/>
    <n v="0"/>
    <s v=""/>
    <m/>
    <m/>
  </r>
  <r>
    <x v="30"/>
    <x v="1167"/>
    <x v="968"/>
    <s v="Numeric"/>
    <n v="5"/>
    <m/>
    <n v="0"/>
    <s v=""/>
    <m/>
    <m/>
  </r>
  <r>
    <x v="30"/>
    <x v="1168"/>
    <x v="969"/>
    <s v="Numeric"/>
    <n v="5"/>
    <s v="DATE"/>
    <n v="7"/>
    <n v="1"/>
    <m/>
    <m/>
  </r>
  <r>
    <x v="30"/>
    <x v="1169"/>
    <x v="970"/>
    <s v="Numeric"/>
    <n v="5"/>
    <s v="DATE"/>
    <n v="7"/>
    <n v="1"/>
    <m/>
    <m/>
  </r>
  <r>
    <x v="30"/>
    <x v="1170"/>
    <x v="100"/>
    <s v="Numeric"/>
    <n v="5"/>
    <m/>
    <n v="0"/>
    <s v=""/>
    <m/>
    <m/>
  </r>
  <r>
    <x v="30"/>
    <x v="1171"/>
    <x v="971"/>
    <s v="Numeric"/>
    <n v="5"/>
    <m/>
    <n v="0"/>
    <s v=""/>
    <m/>
    <m/>
  </r>
  <r>
    <x v="30"/>
    <x v="1172"/>
    <x v="972"/>
    <s v="Numeric"/>
    <n v="5"/>
    <m/>
    <n v="0"/>
    <s v=""/>
    <m/>
    <m/>
  </r>
  <r>
    <x v="30"/>
    <x v="1173"/>
    <x v="973"/>
    <s v="Numeric"/>
    <n v="5"/>
    <m/>
    <n v="0"/>
    <s v=""/>
    <m/>
    <m/>
  </r>
  <r>
    <x v="30"/>
    <x v="1174"/>
    <x v="974"/>
    <s v="Numeric"/>
    <n v="5"/>
    <m/>
    <n v="0"/>
    <s v=""/>
    <m/>
    <m/>
  </r>
  <r>
    <x v="30"/>
    <x v="1175"/>
    <x v="975"/>
    <s v="Numeric"/>
    <n v="5"/>
    <m/>
    <n v="0"/>
    <s v=""/>
    <m/>
    <m/>
  </r>
  <r>
    <x v="30"/>
    <x v="1176"/>
    <x v="976"/>
    <s v="Numeric"/>
    <n v="5"/>
    <m/>
    <n v="0"/>
    <s v=""/>
    <m/>
    <m/>
  </r>
  <r>
    <x v="30"/>
    <x v="1177"/>
    <x v="977"/>
    <s v="Numeric"/>
    <n v="5"/>
    <m/>
    <n v="0"/>
    <s v=""/>
    <m/>
    <m/>
  </r>
  <r>
    <x v="30"/>
    <x v="1178"/>
    <x v="978"/>
    <s v="Numeric"/>
    <n v="5"/>
    <m/>
    <n v="0"/>
    <s v=""/>
    <m/>
    <m/>
  </r>
  <r>
    <x v="30"/>
    <x v="1179"/>
    <x v="979"/>
    <s v="Numeric"/>
    <n v="5"/>
    <m/>
    <n v="0"/>
    <s v=""/>
    <m/>
    <m/>
  </r>
  <r>
    <x v="30"/>
    <x v="1180"/>
    <x v="980"/>
    <s v="Numeric"/>
    <n v="5"/>
    <m/>
    <n v="0"/>
    <s v=""/>
    <m/>
    <m/>
  </r>
  <r>
    <x v="30"/>
    <x v="1181"/>
    <x v="981"/>
    <s v="Numeric"/>
    <n v="5"/>
    <m/>
    <n v="0"/>
    <s v=""/>
    <m/>
    <m/>
  </r>
  <r>
    <x v="30"/>
    <x v="1182"/>
    <x v="982"/>
    <s v="Numeric"/>
    <n v="5"/>
    <m/>
    <n v="0"/>
    <s v=""/>
    <m/>
    <m/>
  </r>
  <r>
    <x v="30"/>
    <x v="1183"/>
    <x v="983"/>
    <s v="Numeric"/>
    <n v="5"/>
    <m/>
    <n v="0"/>
    <s v=""/>
    <m/>
    <m/>
  </r>
  <r>
    <x v="30"/>
    <x v="1184"/>
    <x v="984"/>
    <s v="Numeric"/>
    <n v="5"/>
    <m/>
    <n v="0"/>
    <s v=""/>
    <m/>
    <m/>
  </r>
  <r>
    <x v="30"/>
    <x v="1185"/>
    <x v="985"/>
    <s v="Numeric"/>
    <n v="5"/>
    <m/>
    <n v="0"/>
    <s v=""/>
    <m/>
    <m/>
  </r>
  <r>
    <x v="30"/>
    <x v="1186"/>
    <x v="986"/>
    <s v="Numeric"/>
    <n v="5"/>
    <m/>
    <n v="0"/>
    <s v=""/>
    <m/>
    <m/>
  </r>
  <r>
    <x v="30"/>
    <x v="1187"/>
    <x v="987"/>
    <s v="Numeric"/>
    <n v="5"/>
    <m/>
    <n v="0"/>
    <s v=""/>
    <m/>
    <m/>
  </r>
  <r>
    <x v="30"/>
    <x v="1188"/>
    <x v="988"/>
    <s v="Numeric"/>
    <n v="5"/>
    <m/>
    <n v="0"/>
    <s v=""/>
    <m/>
    <m/>
  </r>
  <r>
    <x v="30"/>
    <x v="1189"/>
    <x v="989"/>
    <s v="Numeric"/>
    <n v="5"/>
    <m/>
    <n v="0"/>
    <s v=""/>
    <m/>
    <m/>
  </r>
  <r>
    <x v="30"/>
    <x v="1190"/>
    <x v="990"/>
    <s v="Numeric"/>
    <n v="5"/>
    <m/>
    <n v="0"/>
    <s v=""/>
    <m/>
    <m/>
  </r>
  <r>
    <x v="30"/>
    <x v="1191"/>
    <x v="991"/>
    <s v="Numeric"/>
    <n v="5"/>
    <m/>
    <n v="0"/>
    <s v=""/>
    <m/>
    <m/>
  </r>
  <r>
    <x v="30"/>
    <x v="1192"/>
    <x v="992"/>
    <s v="Numeric"/>
    <n v="5"/>
    <m/>
    <n v="0"/>
    <s v=""/>
    <m/>
    <m/>
  </r>
  <r>
    <x v="30"/>
    <x v="1193"/>
    <x v="993"/>
    <s v="Numeric"/>
    <n v="5"/>
    <m/>
    <n v="0"/>
    <s v=""/>
    <m/>
    <m/>
  </r>
  <r>
    <x v="30"/>
    <x v="1194"/>
    <x v="994"/>
    <s v="Numeric"/>
    <n v="5"/>
    <m/>
    <n v="0"/>
    <s v=""/>
    <m/>
    <m/>
  </r>
  <r>
    <x v="30"/>
    <x v="1195"/>
    <x v="995"/>
    <s v="Numeric"/>
    <n v="5"/>
    <m/>
    <n v="0"/>
    <s v=""/>
    <m/>
    <m/>
  </r>
  <r>
    <x v="30"/>
    <x v="1196"/>
    <x v="996"/>
    <s v="Numeric"/>
    <n v="5"/>
    <m/>
    <n v="0"/>
    <s v=""/>
    <m/>
    <m/>
  </r>
  <r>
    <x v="30"/>
    <x v="1197"/>
    <x v="997"/>
    <s v="Numeric"/>
    <n v="5"/>
    <m/>
    <n v="0"/>
    <s v=""/>
    <m/>
    <m/>
  </r>
  <r>
    <x v="30"/>
    <x v="1198"/>
    <x v="998"/>
    <s v="Numeric"/>
    <n v="5"/>
    <m/>
    <n v="0"/>
    <s v=""/>
    <m/>
    <m/>
  </r>
  <r>
    <x v="30"/>
    <x v="1199"/>
    <x v="999"/>
    <s v="Numeric"/>
    <n v="5"/>
    <m/>
    <n v="0"/>
    <s v=""/>
    <m/>
    <m/>
  </r>
  <r>
    <x v="30"/>
    <x v="1200"/>
    <x v="1000"/>
    <s v="Numeric"/>
    <n v="5"/>
    <m/>
    <n v="0"/>
    <s v=""/>
    <m/>
    <m/>
  </r>
  <r>
    <x v="30"/>
    <x v="4"/>
    <x v="3"/>
    <s v="Numeric"/>
    <n v="5"/>
    <m/>
    <n v="0"/>
    <s v=""/>
    <m/>
    <m/>
  </r>
  <r>
    <x v="31"/>
    <x v="1201"/>
    <x v="1001"/>
    <s v="Numeric"/>
    <n v="5"/>
    <m/>
    <n v="0"/>
    <s v=""/>
    <m/>
    <m/>
  </r>
  <r>
    <x v="31"/>
    <x v="1202"/>
    <x v="1002"/>
    <s v="Numeric"/>
    <n v="5"/>
    <m/>
    <n v="0"/>
    <s v=""/>
    <m/>
    <m/>
  </r>
  <r>
    <x v="31"/>
    <x v="1203"/>
    <x v="1003"/>
    <s v="Numeric"/>
    <n v="5"/>
    <m/>
    <n v="0"/>
    <s v=""/>
    <m/>
    <m/>
  </r>
  <r>
    <x v="31"/>
    <x v="1204"/>
    <x v="1004"/>
    <s v="Numeric"/>
    <n v="5"/>
    <m/>
    <n v="0"/>
    <s v=""/>
    <m/>
    <m/>
  </r>
  <r>
    <x v="31"/>
    <x v="1205"/>
    <x v="1005"/>
    <s v="Numeric"/>
    <n v="5"/>
    <m/>
    <n v="0"/>
    <s v=""/>
    <m/>
    <m/>
  </r>
  <r>
    <x v="31"/>
    <x v="1206"/>
    <x v="1006"/>
    <s v="Numeric"/>
    <n v="5"/>
    <m/>
    <n v="0"/>
    <s v=""/>
    <m/>
    <m/>
  </r>
  <r>
    <x v="31"/>
    <x v="1207"/>
    <x v="1007"/>
    <s v="Numeric"/>
    <n v="5"/>
    <m/>
    <n v="0"/>
    <s v=""/>
    <m/>
    <m/>
  </r>
  <r>
    <x v="31"/>
    <x v="1208"/>
    <x v="1008"/>
    <s v="Numeric"/>
    <n v="5"/>
    <m/>
    <n v="0"/>
    <s v=""/>
    <m/>
    <m/>
  </r>
  <r>
    <x v="31"/>
    <x v="1209"/>
    <x v="1009"/>
    <s v="Numeric"/>
    <n v="5"/>
    <m/>
    <n v="0"/>
    <s v=""/>
    <m/>
    <m/>
  </r>
  <r>
    <x v="31"/>
    <x v="1210"/>
    <x v="1010"/>
    <s v="Numeric"/>
    <n v="5"/>
    <m/>
    <n v="0"/>
    <s v=""/>
    <m/>
    <m/>
  </r>
  <r>
    <x v="31"/>
    <x v="1211"/>
    <x v="1011"/>
    <s v="Numeric"/>
    <n v="5"/>
    <m/>
    <n v="0"/>
    <s v=""/>
    <m/>
    <m/>
  </r>
  <r>
    <x v="31"/>
    <x v="1212"/>
    <x v="1012"/>
    <s v="Numeric"/>
    <n v="5"/>
    <m/>
    <n v="0"/>
    <s v=""/>
    <m/>
    <m/>
  </r>
  <r>
    <x v="31"/>
    <x v="1213"/>
    <x v="1013"/>
    <s v="Numeric"/>
    <n v="5"/>
    <m/>
    <n v="0"/>
    <s v=""/>
    <m/>
    <m/>
  </r>
  <r>
    <x v="31"/>
    <x v="1214"/>
    <x v="1014"/>
    <s v="Numeric"/>
    <n v="5"/>
    <m/>
    <n v="0"/>
    <s v=""/>
    <m/>
    <m/>
  </r>
  <r>
    <x v="31"/>
    <x v="1215"/>
    <x v="1015"/>
    <s v="Numeric"/>
    <n v="5"/>
    <m/>
    <n v="0"/>
    <s v=""/>
    <m/>
    <m/>
  </r>
  <r>
    <x v="31"/>
    <x v="1216"/>
    <x v="1016"/>
    <s v="Numeric"/>
    <n v="5"/>
    <m/>
    <n v="0"/>
    <s v=""/>
    <m/>
    <m/>
  </r>
  <r>
    <x v="31"/>
    <x v="1217"/>
    <x v="1017"/>
    <s v="Numeric"/>
    <n v="5"/>
    <m/>
    <n v="0"/>
    <s v=""/>
    <m/>
    <m/>
  </r>
  <r>
    <x v="31"/>
    <x v="1218"/>
    <x v="1018"/>
    <s v="Numeric"/>
    <n v="5"/>
    <m/>
    <n v="0"/>
    <s v=""/>
    <m/>
    <m/>
  </r>
  <r>
    <x v="31"/>
    <x v="1219"/>
    <x v="1019"/>
    <s v="Numeric"/>
    <n v="5"/>
    <m/>
    <n v="0"/>
    <s v=""/>
    <m/>
    <m/>
  </r>
  <r>
    <x v="31"/>
    <x v="1220"/>
    <x v="1020"/>
    <s v="Numeric"/>
    <n v="5"/>
    <m/>
    <n v="0"/>
    <s v=""/>
    <m/>
    <m/>
  </r>
  <r>
    <x v="31"/>
    <x v="1221"/>
    <x v="1021"/>
    <s v="Numeric"/>
    <n v="5"/>
    <m/>
    <n v="0"/>
    <s v=""/>
    <m/>
    <m/>
  </r>
  <r>
    <x v="31"/>
    <x v="1222"/>
    <x v="1022"/>
    <s v="Numeric"/>
    <n v="5"/>
    <m/>
    <n v="0"/>
    <s v=""/>
    <m/>
    <m/>
  </r>
  <r>
    <x v="31"/>
    <x v="1223"/>
    <x v="1023"/>
    <s v="Numeric"/>
    <n v="5"/>
    <m/>
    <n v="0"/>
    <s v=""/>
    <m/>
    <m/>
  </r>
  <r>
    <x v="31"/>
    <x v="1224"/>
    <x v="1024"/>
    <s v="Numeric"/>
    <n v="5"/>
    <m/>
    <n v="0"/>
    <s v=""/>
    <m/>
    <m/>
  </r>
  <r>
    <x v="31"/>
    <x v="1225"/>
    <x v="1025"/>
    <s v="Numeric"/>
    <n v="5"/>
    <m/>
    <n v="0"/>
    <s v=""/>
    <m/>
    <m/>
  </r>
  <r>
    <x v="31"/>
    <x v="1226"/>
    <x v="1026"/>
    <s v="Numeric"/>
    <n v="5"/>
    <m/>
    <n v="0"/>
    <s v=""/>
    <m/>
    <m/>
  </r>
  <r>
    <x v="31"/>
    <x v="1227"/>
    <x v="1027"/>
    <s v="Numeric"/>
    <n v="5"/>
    <m/>
    <n v="0"/>
    <s v=""/>
    <m/>
    <m/>
  </r>
  <r>
    <x v="31"/>
    <x v="1228"/>
    <x v="1028"/>
    <s v="Numeric"/>
    <n v="5"/>
    <m/>
    <n v="0"/>
    <s v=""/>
    <m/>
    <m/>
  </r>
  <r>
    <x v="31"/>
    <x v="1229"/>
    <x v="1029"/>
    <s v="Numeric"/>
    <n v="5"/>
    <m/>
    <n v="0"/>
    <s v=""/>
    <m/>
    <m/>
  </r>
  <r>
    <x v="31"/>
    <x v="1230"/>
    <x v="1030"/>
    <s v="Numeric"/>
    <n v="5"/>
    <m/>
    <n v="0"/>
    <s v=""/>
    <m/>
    <m/>
  </r>
  <r>
    <x v="31"/>
    <x v="1231"/>
    <x v="1031"/>
    <s v="Numeric"/>
    <n v="5"/>
    <m/>
    <n v="0"/>
    <s v=""/>
    <m/>
    <m/>
  </r>
  <r>
    <x v="31"/>
    <x v="1232"/>
    <x v="1032"/>
    <s v="Numeric"/>
    <n v="5"/>
    <m/>
    <n v="0"/>
    <s v=""/>
    <m/>
    <m/>
  </r>
  <r>
    <x v="31"/>
    <x v="1233"/>
    <x v="1033"/>
    <s v="Numeric"/>
    <n v="5"/>
    <m/>
    <n v="0"/>
    <s v=""/>
    <m/>
    <m/>
  </r>
  <r>
    <x v="31"/>
    <x v="1234"/>
    <x v="1034"/>
    <s v="Numeric"/>
    <n v="5"/>
    <m/>
    <n v="0"/>
    <s v=""/>
    <m/>
    <m/>
  </r>
  <r>
    <x v="31"/>
    <x v="1235"/>
    <x v="1035"/>
    <s v="Numeric"/>
    <n v="5"/>
    <m/>
    <n v="0"/>
    <s v=""/>
    <m/>
    <m/>
  </r>
  <r>
    <x v="31"/>
    <x v="1236"/>
    <x v="1036"/>
    <s v="Numeric"/>
    <n v="5"/>
    <m/>
    <n v="0"/>
    <s v=""/>
    <m/>
    <m/>
  </r>
  <r>
    <x v="31"/>
    <x v="1237"/>
    <x v="1037"/>
    <s v="Numeric"/>
    <n v="5"/>
    <m/>
    <n v="0"/>
    <s v=""/>
    <m/>
    <m/>
  </r>
  <r>
    <x v="31"/>
    <x v="1238"/>
    <x v="1038"/>
    <s v="Numeric"/>
    <n v="5"/>
    <m/>
    <n v="0"/>
    <s v=""/>
    <m/>
    <m/>
  </r>
  <r>
    <x v="31"/>
    <x v="1239"/>
    <x v="1039"/>
    <s v="Numeric"/>
    <n v="5"/>
    <m/>
    <n v="0"/>
    <s v=""/>
    <m/>
    <m/>
  </r>
  <r>
    <x v="31"/>
    <x v="1240"/>
    <x v="1040"/>
    <s v="Numeric"/>
    <n v="5"/>
    <m/>
    <n v="0"/>
    <s v=""/>
    <m/>
    <m/>
  </r>
  <r>
    <x v="31"/>
    <x v="1241"/>
    <x v="1041"/>
    <s v="Numeric"/>
    <n v="5"/>
    <m/>
    <n v="0"/>
    <s v=""/>
    <m/>
    <m/>
  </r>
  <r>
    <x v="31"/>
    <x v="1242"/>
    <x v="1042"/>
    <s v="Numeric"/>
    <n v="5"/>
    <m/>
    <n v="0"/>
    <s v=""/>
    <m/>
    <m/>
  </r>
  <r>
    <x v="31"/>
    <x v="1243"/>
    <x v="1043"/>
    <s v="Numeric"/>
    <n v="5"/>
    <m/>
    <n v="0"/>
    <s v=""/>
    <m/>
    <m/>
  </r>
  <r>
    <x v="31"/>
    <x v="1244"/>
    <x v="1044"/>
    <s v="Numeric"/>
    <n v="5"/>
    <m/>
    <n v="0"/>
    <s v=""/>
    <m/>
    <m/>
  </r>
  <r>
    <x v="31"/>
    <x v="1245"/>
    <x v="1045"/>
    <s v="Numeric"/>
    <n v="5"/>
    <m/>
    <n v="0"/>
    <s v=""/>
    <m/>
    <m/>
  </r>
  <r>
    <x v="31"/>
    <x v="1246"/>
    <x v="1046"/>
    <s v="Numeric"/>
    <n v="5"/>
    <m/>
    <n v="0"/>
    <s v=""/>
    <m/>
    <m/>
  </r>
  <r>
    <x v="31"/>
    <x v="1247"/>
    <x v="1047"/>
    <s v="Numeric"/>
    <n v="5"/>
    <m/>
    <n v="0"/>
    <s v=""/>
    <m/>
    <m/>
  </r>
  <r>
    <x v="31"/>
    <x v="1248"/>
    <x v="1048"/>
    <s v="Numeric"/>
    <n v="5"/>
    <m/>
    <n v="0"/>
    <s v=""/>
    <m/>
    <m/>
  </r>
  <r>
    <x v="31"/>
    <x v="1249"/>
    <x v="1049"/>
    <s v="Numeric"/>
    <n v="5"/>
    <m/>
    <n v="0"/>
    <s v=""/>
    <m/>
    <m/>
  </r>
  <r>
    <x v="31"/>
    <x v="1250"/>
    <x v="1050"/>
    <s v="Numeric"/>
    <n v="5"/>
    <m/>
    <n v="0"/>
    <s v=""/>
    <m/>
    <m/>
  </r>
  <r>
    <x v="31"/>
    <x v="1251"/>
    <x v="1051"/>
    <s v="Numeric"/>
    <n v="5"/>
    <m/>
    <n v="0"/>
    <s v=""/>
    <m/>
    <m/>
  </r>
  <r>
    <x v="31"/>
    <x v="1252"/>
    <x v="1052"/>
    <s v="Numeric"/>
    <n v="5"/>
    <m/>
    <n v="0"/>
    <s v=""/>
    <m/>
    <m/>
  </r>
  <r>
    <x v="31"/>
    <x v="1253"/>
    <x v="1053"/>
    <s v="Numeric"/>
    <n v="5"/>
    <m/>
    <n v="0"/>
    <s v=""/>
    <m/>
    <m/>
  </r>
  <r>
    <x v="31"/>
    <x v="1254"/>
    <x v="1054"/>
    <s v="Numeric"/>
    <n v="5"/>
    <m/>
    <n v="0"/>
    <s v=""/>
    <m/>
    <m/>
  </r>
  <r>
    <x v="31"/>
    <x v="1255"/>
    <x v="1055"/>
    <s v="Numeric"/>
    <n v="5"/>
    <m/>
    <n v="0"/>
    <s v=""/>
    <m/>
    <m/>
  </r>
  <r>
    <x v="31"/>
    <x v="1256"/>
    <x v="1056"/>
    <s v="Numeric"/>
    <n v="5"/>
    <m/>
    <n v="0"/>
    <s v=""/>
    <m/>
    <m/>
  </r>
  <r>
    <x v="31"/>
    <x v="1257"/>
    <x v="1057"/>
    <s v="Numeric"/>
    <n v="5"/>
    <m/>
    <n v="0"/>
    <s v=""/>
    <m/>
    <m/>
  </r>
  <r>
    <x v="31"/>
    <x v="1258"/>
    <x v="1058"/>
    <s v="Numeric"/>
    <n v="5"/>
    <m/>
    <n v="0"/>
    <s v=""/>
    <m/>
    <m/>
  </r>
  <r>
    <x v="31"/>
    <x v="1259"/>
    <x v="1059"/>
    <s v="Numeric"/>
    <n v="5"/>
    <m/>
    <n v="0"/>
    <s v=""/>
    <m/>
    <m/>
  </r>
  <r>
    <x v="31"/>
    <x v="1260"/>
    <x v="1060"/>
    <s v="Numeric"/>
    <n v="5"/>
    <m/>
    <n v="0"/>
    <s v=""/>
    <m/>
    <m/>
  </r>
  <r>
    <x v="31"/>
    <x v="1261"/>
    <x v="1061"/>
    <s v="Numeric"/>
    <n v="5"/>
    <m/>
    <n v="0"/>
    <s v=""/>
    <m/>
    <m/>
  </r>
  <r>
    <x v="31"/>
    <x v="1262"/>
    <x v="1062"/>
    <s v="Numeric"/>
    <n v="5"/>
    <m/>
    <n v="0"/>
    <s v=""/>
    <m/>
    <m/>
  </r>
  <r>
    <x v="31"/>
    <x v="1263"/>
    <x v="1063"/>
    <s v="Numeric"/>
    <n v="5"/>
    <m/>
    <n v="0"/>
    <s v=""/>
    <m/>
    <m/>
  </r>
  <r>
    <x v="31"/>
    <x v="1264"/>
    <x v="1064"/>
    <s v="Numeric"/>
    <n v="5"/>
    <m/>
    <n v="0"/>
    <s v=""/>
    <m/>
    <m/>
  </r>
  <r>
    <x v="31"/>
    <x v="1265"/>
    <x v="1065"/>
    <s v="Numeric"/>
    <n v="5"/>
    <m/>
    <n v="0"/>
    <s v=""/>
    <m/>
    <m/>
  </r>
  <r>
    <x v="31"/>
    <x v="1266"/>
    <x v="1066"/>
    <s v="Numeric"/>
    <n v="5"/>
    <m/>
    <n v="0"/>
    <s v=""/>
    <m/>
    <m/>
  </r>
  <r>
    <x v="31"/>
    <x v="1267"/>
    <x v="1067"/>
    <s v="Numeric"/>
    <n v="5"/>
    <m/>
    <n v="0"/>
    <s v=""/>
    <m/>
    <m/>
  </r>
  <r>
    <x v="31"/>
    <x v="1268"/>
    <x v="1068"/>
    <s v="Numeric"/>
    <n v="5"/>
    <m/>
    <n v="0"/>
    <s v=""/>
    <m/>
    <m/>
  </r>
  <r>
    <x v="31"/>
    <x v="1269"/>
    <x v="1069"/>
    <s v="Numeric"/>
    <n v="5"/>
    <m/>
    <n v="0"/>
    <s v=""/>
    <m/>
    <m/>
  </r>
  <r>
    <x v="31"/>
    <x v="1270"/>
    <x v="1070"/>
    <s v="Numeric"/>
    <n v="5"/>
    <m/>
    <n v="0"/>
    <s v=""/>
    <m/>
    <m/>
  </r>
  <r>
    <x v="31"/>
    <x v="1271"/>
    <x v="1071"/>
    <s v="Numeric"/>
    <n v="5"/>
    <m/>
    <n v="0"/>
    <s v=""/>
    <m/>
    <m/>
  </r>
  <r>
    <x v="31"/>
    <x v="1272"/>
    <x v="1072"/>
    <s v="Numeric"/>
    <n v="5"/>
    <m/>
    <n v="0"/>
    <s v=""/>
    <m/>
    <m/>
  </r>
  <r>
    <x v="31"/>
    <x v="1273"/>
    <x v="1073"/>
    <s v="Numeric"/>
    <n v="5"/>
    <m/>
    <n v="0"/>
    <s v=""/>
    <m/>
    <m/>
  </r>
  <r>
    <x v="31"/>
    <x v="1274"/>
    <x v="1074"/>
    <s v="Numeric"/>
    <n v="5"/>
    <m/>
    <n v="0"/>
    <s v=""/>
    <m/>
    <m/>
  </r>
  <r>
    <x v="31"/>
    <x v="1275"/>
    <x v="1075"/>
    <s v="Numeric"/>
    <n v="5"/>
    <m/>
    <n v="0"/>
    <s v=""/>
    <m/>
    <m/>
  </r>
  <r>
    <x v="31"/>
    <x v="1276"/>
    <x v="1076"/>
    <s v="Numeric"/>
    <n v="5"/>
    <m/>
    <n v="0"/>
    <s v=""/>
    <m/>
    <m/>
  </r>
  <r>
    <x v="31"/>
    <x v="1277"/>
    <x v="1077"/>
    <s v="Numeric"/>
    <n v="5"/>
    <m/>
    <n v="0"/>
    <s v=""/>
    <m/>
    <m/>
  </r>
  <r>
    <x v="31"/>
    <x v="1278"/>
    <x v="1078"/>
    <s v="Numeric"/>
    <n v="5"/>
    <m/>
    <n v="0"/>
    <s v=""/>
    <m/>
    <m/>
  </r>
  <r>
    <x v="31"/>
    <x v="1279"/>
    <x v="1079"/>
    <s v="Numeric"/>
    <n v="5"/>
    <m/>
    <n v="0"/>
    <s v=""/>
    <m/>
    <m/>
  </r>
  <r>
    <x v="31"/>
    <x v="1280"/>
    <x v="1080"/>
    <s v="Numeric"/>
    <n v="5"/>
    <m/>
    <n v="0"/>
    <s v=""/>
    <m/>
    <m/>
  </r>
  <r>
    <x v="31"/>
    <x v="1281"/>
    <x v="1081"/>
    <s v="Numeric"/>
    <n v="5"/>
    <m/>
    <n v="0"/>
    <s v=""/>
    <m/>
    <m/>
  </r>
  <r>
    <x v="31"/>
    <x v="1282"/>
    <x v="1082"/>
    <s v="Numeric"/>
    <n v="5"/>
    <m/>
    <n v="0"/>
    <s v=""/>
    <m/>
    <m/>
  </r>
  <r>
    <x v="31"/>
    <x v="1283"/>
    <x v="1083"/>
    <s v="Numeric"/>
    <n v="5"/>
    <m/>
    <n v="0"/>
    <s v=""/>
    <m/>
    <m/>
  </r>
  <r>
    <x v="31"/>
    <x v="1284"/>
    <x v="1084"/>
    <s v="Numeric"/>
    <n v="5"/>
    <m/>
    <n v="0"/>
    <s v=""/>
    <m/>
    <m/>
  </r>
  <r>
    <x v="31"/>
    <x v="1285"/>
    <x v="1085"/>
    <s v="Numeric"/>
    <n v="5"/>
    <m/>
    <n v="0"/>
    <s v=""/>
    <m/>
    <m/>
  </r>
  <r>
    <x v="31"/>
    <x v="1286"/>
    <x v="1086"/>
    <s v="Numeric"/>
    <n v="5"/>
    <m/>
    <n v="0"/>
    <s v=""/>
    <m/>
    <m/>
  </r>
  <r>
    <x v="31"/>
    <x v="1287"/>
    <x v="1087"/>
    <s v="Numeric"/>
    <n v="5"/>
    <m/>
    <n v="0"/>
    <s v=""/>
    <m/>
    <m/>
  </r>
  <r>
    <x v="31"/>
    <x v="1288"/>
    <x v="1088"/>
    <s v="Numeric"/>
    <n v="5"/>
    <m/>
    <n v="0"/>
    <s v=""/>
    <m/>
    <m/>
  </r>
  <r>
    <x v="31"/>
    <x v="1289"/>
    <x v="1089"/>
    <s v="Numeric"/>
    <n v="5"/>
    <m/>
    <n v="0"/>
    <s v=""/>
    <m/>
    <m/>
  </r>
  <r>
    <x v="31"/>
    <x v="1290"/>
    <x v="1090"/>
    <s v="Numeric"/>
    <n v="5"/>
    <m/>
    <n v="0"/>
    <s v=""/>
    <m/>
    <m/>
  </r>
  <r>
    <x v="31"/>
    <x v="1291"/>
    <x v="1091"/>
    <s v="Numeric"/>
    <n v="5"/>
    <m/>
    <n v="0"/>
    <s v=""/>
    <m/>
    <m/>
  </r>
  <r>
    <x v="31"/>
    <x v="1292"/>
    <x v="1092"/>
    <s v="Numeric"/>
    <n v="5"/>
    <m/>
    <n v="0"/>
    <s v=""/>
    <m/>
    <m/>
  </r>
  <r>
    <x v="31"/>
    <x v="1293"/>
    <x v="1093"/>
    <s v="Numeric"/>
    <n v="5"/>
    <m/>
    <n v="0"/>
    <s v=""/>
    <m/>
    <m/>
  </r>
  <r>
    <x v="31"/>
    <x v="1294"/>
    <x v="1094"/>
    <s v="Numeric"/>
    <n v="5"/>
    <m/>
    <n v="0"/>
    <s v=""/>
    <m/>
    <m/>
  </r>
  <r>
    <x v="31"/>
    <x v="1295"/>
    <x v="1095"/>
    <s v="Numeric"/>
    <n v="5"/>
    <m/>
    <n v="0"/>
    <s v=""/>
    <m/>
    <m/>
  </r>
  <r>
    <x v="31"/>
    <x v="1296"/>
    <x v="1096"/>
    <s v="Numeric"/>
    <n v="5"/>
    <m/>
    <n v="0"/>
    <s v=""/>
    <m/>
    <m/>
  </r>
  <r>
    <x v="31"/>
    <x v="1297"/>
    <x v="1097"/>
    <s v="Numeric"/>
    <n v="5"/>
    <m/>
    <n v="0"/>
    <s v=""/>
    <m/>
    <m/>
  </r>
  <r>
    <x v="31"/>
    <x v="1298"/>
    <x v="1098"/>
    <s v="Numeric"/>
    <n v="5"/>
    <m/>
    <n v="0"/>
    <s v=""/>
    <m/>
    <m/>
  </r>
  <r>
    <x v="31"/>
    <x v="1299"/>
    <x v="1099"/>
    <s v="Numeric"/>
    <n v="5"/>
    <m/>
    <n v="0"/>
    <s v=""/>
    <m/>
    <m/>
  </r>
  <r>
    <x v="31"/>
    <x v="1300"/>
    <x v="1100"/>
    <s v="Numeric"/>
    <n v="5"/>
    <m/>
    <n v="0"/>
    <s v=""/>
    <m/>
    <m/>
  </r>
  <r>
    <x v="31"/>
    <x v="1301"/>
    <x v="1101"/>
    <s v="Numeric"/>
    <n v="5"/>
    <m/>
    <n v="0"/>
    <s v=""/>
    <m/>
    <m/>
  </r>
  <r>
    <x v="31"/>
    <x v="1302"/>
    <x v="1102"/>
    <s v="Numeric"/>
    <n v="5"/>
    <m/>
    <n v="0"/>
    <s v=""/>
    <m/>
    <m/>
  </r>
  <r>
    <x v="31"/>
    <x v="1303"/>
    <x v="1103"/>
    <s v="Numeric"/>
    <n v="5"/>
    <m/>
    <n v="0"/>
    <s v=""/>
    <m/>
    <m/>
  </r>
  <r>
    <x v="31"/>
    <x v="1304"/>
    <x v="1104"/>
    <s v="Numeric"/>
    <n v="5"/>
    <m/>
    <n v="0"/>
    <s v=""/>
    <m/>
    <m/>
  </r>
  <r>
    <x v="31"/>
    <x v="1305"/>
    <x v="1105"/>
    <s v="Numeric"/>
    <n v="5"/>
    <m/>
    <n v="0"/>
    <s v=""/>
    <m/>
    <m/>
  </r>
  <r>
    <x v="31"/>
    <x v="1306"/>
    <x v="1106"/>
    <s v="Numeric"/>
    <n v="5"/>
    <m/>
    <n v="0"/>
    <s v=""/>
    <m/>
    <m/>
  </r>
  <r>
    <x v="31"/>
    <x v="1307"/>
    <x v="1107"/>
    <s v="Numeric"/>
    <n v="5"/>
    <m/>
    <n v="0"/>
    <s v=""/>
    <m/>
    <m/>
  </r>
  <r>
    <x v="31"/>
    <x v="1308"/>
    <x v="1108"/>
    <s v="Numeric"/>
    <n v="5"/>
    <m/>
    <n v="0"/>
    <s v=""/>
    <m/>
    <m/>
  </r>
  <r>
    <x v="31"/>
    <x v="1309"/>
    <x v="1109"/>
    <s v="Numeric"/>
    <n v="5"/>
    <m/>
    <n v="0"/>
    <s v=""/>
    <m/>
    <m/>
  </r>
  <r>
    <x v="31"/>
    <x v="1310"/>
    <x v="1110"/>
    <s v="Numeric"/>
    <n v="5"/>
    <m/>
    <n v="0"/>
    <s v=""/>
    <m/>
    <m/>
  </r>
  <r>
    <x v="31"/>
    <x v="1311"/>
    <x v="1111"/>
    <s v="Numeric"/>
    <n v="5"/>
    <m/>
    <n v="0"/>
    <s v=""/>
    <m/>
    <m/>
  </r>
  <r>
    <x v="31"/>
    <x v="1312"/>
    <x v="1112"/>
    <s v="Numeric"/>
    <n v="5"/>
    <m/>
    <n v="0"/>
    <s v=""/>
    <m/>
    <m/>
  </r>
  <r>
    <x v="31"/>
    <x v="1313"/>
    <x v="1113"/>
    <s v="Numeric"/>
    <n v="5"/>
    <m/>
    <n v="0"/>
    <s v=""/>
    <m/>
    <m/>
  </r>
  <r>
    <x v="31"/>
    <x v="1314"/>
    <x v="1114"/>
    <s v="Numeric"/>
    <n v="5"/>
    <m/>
    <n v="0"/>
    <s v=""/>
    <m/>
    <m/>
  </r>
  <r>
    <x v="31"/>
    <x v="1315"/>
    <x v="1115"/>
    <s v="Numeric"/>
    <n v="5"/>
    <m/>
    <n v="0"/>
    <s v=""/>
    <m/>
    <m/>
  </r>
  <r>
    <x v="31"/>
    <x v="1316"/>
    <x v="1116"/>
    <s v="Numeric"/>
    <n v="5"/>
    <m/>
    <n v="0"/>
    <s v=""/>
    <m/>
    <m/>
  </r>
  <r>
    <x v="31"/>
    <x v="1317"/>
    <x v="1117"/>
    <s v="Numeric"/>
    <n v="5"/>
    <m/>
    <n v="0"/>
    <s v=""/>
    <m/>
    <m/>
  </r>
  <r>
    <x v="31"/>
    <x v="1318"/>
    <x v="1118"/>
    <s v="Numeric"/>
    <n v="5"/>
    <m/>
    <n v="0"/>
    <s v=""/>
    <m/>
    <m/>
  </r>
  <r>
    <x v="31"/>
    <x v="1319"/>
    <x v="1119"/>
    <s v="Numeric"/>
    <n v="5"/>
    <m/>
    <n v="0"/>
    <s v=""/>
    <m/>
    <m/>
  </r>
  <r>
    <x v="31"/>
    <x v="1320"/>
    <x v="1120"/>
    <s v="Numeric"/>
    <n v="5"/>
    <m/>
    <n v="0"/>
    <s v=""/>
    <m/>
    <m/>
  </r>
  <r>
    <x v="31"/>
    <x v="1321"/>
    <x v="1121"/>
    <s v="Numeric"/>
    <n v="5"/>
    <m/>
    <n v="0"/>
    <s v=""/>
    <m/>
    <m/>
  </r>
  <r>
    <x v="31"/>
    <x v="1322"/>
    <x v="1122"/>
    <s v="Numeric"/>
    <n v="5"/>
    <m/>
    <n v="0"/>
    <s v=""/>
    <m/>
    <m/>
  </r>
  <r>
    <x v="31"/>
    <x v="1323"/>
    <x v="1123"/>
    <s v="Numeric"/>
    <n v="5"/>
    <m/>
    <n v="0"/>
    <s v=""/>
    <m/>
    <m/>
  </r>
  <r>
    <x v="31"/>
    <x v="1324"/>
    <x v="1124"/>
    <s v="Numeric"/>
    <n v="5"/>
    <m/>
    <n v="0"/>
    <s v=""/>
    <m/>
    <m/>
  </r>
  <r>
    <x v="31"/>
    <x v="1325"/>
    <x v="1125"/>
    <s v="Numeric"/>
    <n v="5"/>
    <m/>
    <n v="0"/>
    <s v=""/>
    <m/>
    <m/>
  </r>
  <r>
    <x v="31"/>
    <x v="1326"/>
    <x v="1126"/>
    <s v="Numeric"/>
    <n v="5"/>
    <m/>
    <n v="0"/>
    <s v=""/>
    <m/>
    <m/>
  </r>
  <r>
    <x v="31"/>
    <x v="1327"/>
    <x v="1127"/>
    <s v="Numeric"/>
    <n v="5"/>
    <m/>
    <n v="0"/>
    <s v=""/>
    <m/>
    <m/>
  </r>
  <r>
    <x v="31"/>
    <x v="1328"/>
    <x v="1128"/>
    <s v="Numeric"/>
    <n v="5"/>
    <m/>
    <n v="0"/>
    <s v=""/>
    <m/>
    <m/>
  </r>
  <r>
    <x v="31"/>
    <x v="1329"/>
    <x v="1129"/>
    <s v="Numeric"/>
    <n v="5"/>
    <m/>
    <n v="0"/>
    <s v=""/>
    <m/>
    <m/>
  </r>
  <r>
    <x v="31"/>
    <x v="1330"/>
    <x v="1130"/>
    <s v="Numeric"/>
    <n v="5"/>
    <m/>
    <n v="0"/>
    <s v=""/>
    <m/>
    <m/>
  </r>
  <r>
    <x v="31"/>
    <x v="1331"/>
    <x v="1131"/>
    <s v="Numeric"/>
    <n v="5"/>
    <m/>
    <n v="0"/>
    <s v=""/>
    <m/>
    <m/>
  </r>
  <r>
    <x v="31"/>
    <x v="1332"/>
    <x v="1132"/>
    <s v="Numeric"/>
    <n v="5"/>
    <m/>
    <n v="0"/>
    <s v=""/>
    <m/>
    <m/>
  </r>
  <r>
    <x v="31"/>
    <x v="1333"/>
    <x v="1133"/>
    <s v="Numeric"/>
    <n v="5"/>
    <m/>
    <n v="0"/>
    <s v=""/>
    <m/>
    <m/>
  </r>
  <r>
    <x v="31"/>
    <x v="1334"/>
    <x v="1134"/>
    <s v="Numeric"/>
    <n v="5"/>
    <m/>
    <n v="0"/>
    <s v=""/>
    <m/>
    <m/>
  </r>
  <r>
    <x v="31"/>
    <x v="1335"/>
    <x v="1135"/>
    <s v="Numeric"/>
    <n v="5"/>
    <m/>
    <n v="0"/>
    <s v=""/>
    <m/>
    <m/>
  </r>
  <r>
    <x v="31"/>
    <x v="1336"/>
    <x v="1136"/>
    <s v="Numeric"/>
    <n v="5"/>
    <m/>
    <n v="0"/>
    <s v=""/>
    <m/>
    <m/>
  </r>
  <r>
    <x v="31"/>
    <x v="1337"/>
    <x v="1137"/>
    <s v="Numeric"/>
    <n v="5"/>
    <m/>
    <n v="0"/>
    <s v=""/>
    <m/>
    <m/>
  </r>
  <r>
    <x v="31"/>
    <x v="1338"/>
    <x v="1138"/>
    <s v="Numeric"/>
    <n v="5"/>
    <m/>
    <n v="0"/>
    <s v=""/>
    <m/>
    <m/>
  </r>
  <r>
    <x v="31"/>
    <x v="1339"/>
    <x v="1139"/>
    <s v="Numeric"/>
    <n v="5"/>
    <m/>
    <n v="0"/>
    <s v=""/>
    <m/>
    <m/>
  </r>
  <r>
    <x v="31"/>
    <x v="1340"/>
    <x v="1140"/>
    <s v="Numeric"/>
    <n v="5"/>
    <m/>
    <n v="0"/>
    <s v=""/>
    <m/>
    <m/>
  </r>
  <r>
    <x v="31"/>
    <x v="1341"/>
    <x v="1141"/>
    <s v="Numeric"/>
    <n v="5"/>
    <m/>
    <n v="0"/>
    <s v=""/>
    <m/>
    <m/>
  </r>
  <r>
    <x v="31"/>
    <x v="1342"/>
    <x v="1142"/>
    <s v="Numeric"/>
    <n v="5"/>
    <m/>
    <n v="0"/>
    <s v=""/>
    <m/>
    <m/>
  </r>
  <r>
    <x v="31"/>
    <x v="1343"/>
    <x v="1143"/>
    <s v="Numeric"/>
    <n v="5"/>
    <m/>
    <n v="0"/>
    <s v=""/>
    <m/>
    <m/>
  </r>
  <r>
    <x v="31"/>
    <x v="1344"/>
    <x v="1144"/>
    <s v="Numeric"/>
    <n v="5"/>
    <m/>
    <n v="0"/>
    <s v=""/>
    <m/>
    <m/>
  </r>
  <r>
    <x v="31"/>
    <x v="1345"/>
    <x v="1145"/>
    <s v="Numeric"/>
    <n v="5"/>
    <m/>
    <n v="0"/>
    <s v=""/>
    <m/>
    <m/>
  </r>
  <r>
    <x v="31"/>
    <x v="1346"/>
    <x v="1146"/>
    <s v="Numeric"/>
    <n v="5"/>
    <m/>
    <n v="0"/>
    <s v=""/>
    <m/>
    <m/>
  </r>
  <r>
    <x v="31"/>
    <x v="1347"/>
    <x v="1147"/>
    <s v="Numeric"/>
    <n v="5"/>
    <m/>
    <n v="0"/>
    <s v=""/>
    <m/>
    <m/>
  </r>
  <r>
    <x v="31"/>
    <x v="1348"/>
    <x v="1148"/>
    <s v="Numeric"/>
    <n v="5"/>
    <m/>
    <n v="0"/>
    <s v=""/>
    <m/>
    <m/>
  </r>
  <r>
    <x v="31"/>
    <x v="1349"/>
    <x v="1149"/>
    <s v="Numeric"/>
    <n v="5"/>
    <m/>
    <n v="0"/>
    <s v=""/>
    <m/>
    <m/>
  </r>
  <r>
    <x v="31"/>
    <x v="1350"/>
    <x v="1150"/>
    <s v="Numeric"/>
    <n v="5"/>
    <m/>
    <n v="0"/>
    <s v=""/>
    <m/>
    <m/>
  </r>
  <r>
    <x v="31"/>
    <x v="1351"/>
    <x v="1151"/>
    <s v="Numeric"/>
    <n v="5"/>
    <m/>
    <n v="0"/>
    <s v=""/>
    <m/>
    <m/>
  </r>
  <r>
    <x v="31"/>
    <x v="1352"/>
    <x v="1152"/>
    <s v="Numeric"/>
    <n v="5"/>
    <m/>
    <n v="0"/>
    <s v=""/>
    <m/>
    <m/>
  </r>
  <r>
    <x v="31"/>
    <x v="1353"/>
    <x v="1153"/>
    <s v="Numeric"/>
    <n v="5"/>
    <m/>
    <n v="0"/>
    <s v=""/>
    <m/>
    <m/>
  </r>
  <r>
    <x v="31"/>
    <x v="1354"/>
    <x v="1154"/>
    <s v="Numeric"/>
    <n v="5"/>
    <m/>
    <n v="0"/>
    <s v=""/>
    <m/>
    <m/>
  </r>
  <r>
    <x v="31"/>
    <x v="1355"/>
    <x v="1155"/>
    <s v="Numeric"/>
    <n v="5"/>
    <m/>
    <n v="0"/>
    <s v=""/>
    <m/>
    <m/>
  </r>
  <r>
    <x v="31"/>
    <x v="1356"/>
    <x v="1156"/>
    <s v="Numeric"/>
    <n v="5"/>
    <m/>
    <n v="0"/>
    <s v=""/>
    <m/>
    <m/>
  </r>
  <r>
    <x v="31"/>
    <x v="1357"/>
    <x v="1157"/>
    <s v="Numeric"/>
    <n v="5"/>
    <m/>
    <n v="0"/>
    <s v=""/>
    <m/>
    <m/>
  </r>
  <r>
    <x v="31"/>
    <x v="1358"/>
    <x v="1158"/>
    <s v="Numeric"/>
    <n v="5"/>
    <m/>
    <n v="0"/>
    <s v=""/>
    <m/>
    <m/>
  </r>
  <r>
    <x v="31"/>
    <x v="1359"/>
    <x v="1159"/>
    <s v="Numeric"/>
    <n v="5"/>
    <m/>
    <n v="0"/>
    <s v=""/>
    <m/>
    <m/>
  </r>
  <r>
    <x v="31"/>
    <x v="1360"/>
    <x v="1160"/>
    <s v="Numeric"/>
    <n v="5"/>
    <m/>
    <n v="0"/>
    <s v=""/>
    <m/>
    <m/>
  </r>
  <r>
    <x v="31"/>
    <x v="1361"/>
    <x v="1161"/>
    <s v="Numeric"/>
    <n v="5"/>
    <m/>
    <n v="0"/>
    <s v=""/>
    <m/>
    <m/>
  </r>
  <r>
    <x v="31"/>
    <x v="1362"/>
    <x v="1162"/>
    <s v="Numeric"/>
    <n v="5"/>
    <m/>
    <n v="0"/>
    <s v=""/>
    <m/>
    <m/>
  </r>
  <r>
    <x v="31"/>
    <x v="1363"/>
    <x v="1163"/>
    <s v="Numeric"/>
    <n v="5"/>
    <m/>
    <n v="0"/>
    <s v=""/>
    <m/>
    <m/>
  </r>
  <r>
    <x v="31"/>
    <x v="1364"/>
    <x v="1164"/>
    <s v="Numeric"/>
    <n v="5"/>
    <m/>
    <n v="0"/>
    <s v=""/>
    <m/>
    <m/>
  </r>
  <r>
    <x v="31"/>
    <x v="1365"/>
    <x v="1165"/>
    <s v="Numeric"/>
    <n v="5"/>
    <m/>
    <n v="0"/>
    <s v=""/>
    <m/>
    <m/>
  </r>
  <r>
    <x v="31"/>
    <x v="1366"/>
    <x v="1166"/>
    <s v="Numeric"/>
    <n v="5"/>
    <m/>
    <n v="0"/>
    <s v=""/>
    <m/>
    <m/>
  </r>
  <r>
    <x v="31"/>
    <x v="1367"/>
    <x v="1167"/>
    <s v="Numeric"/>
    <n v="5"/>
    <m/>
    <n v="0"/>
    <s v=""/>
    <m/>
    <m/>
  </r>
  <r>
    <x v="31"/>
    <x v="1368"/>
    <x v="1168"/>
    <s v="Numeric"/>
    <n v="5"/>
    <m/>
    <n v="0"/>
    <s v=""/>
    <m/>
    <m/>
  </r>
  <r>
    <x v="31"/>
    <x v="1369"/>
    <x v="1169"/>
    <s v="Numeric"/>
    <n v="5"/>
    <m/>
    <n v="0"/>
    <s v=""/>
    <m/>
    <m/>
  </r>
  <r>
    <x v="31"/>
    <x v="1370"/>
    <x v="1170"/>
    <s v="Numeric"/>
    <n v="5"/>
    <m/>
    <n v="0"/>
    <s v=""/>
    <m/>
    <m/>
  </r>
  <r>
    <x v="31"/>
    <x v="1371"/>
    <x v="1171"/>
    <s v="Numeric"/>
    <n v="5"/>
    <m/>
    <n v="0"/>
    <s v=""/>
    <m/>
    <m/>
  </r>
  <r>
    <x v="31"/>
    <x v="1372"/>
    <x v="1172"/>
    <s v="Numeric"/>
    <n v="5"/>
    <m/>
    <n v="0"/>
    <s v=""/>
    <m/>
    <m/>
  </r>
  <r>
    <x v="31"/>
    <x v="1373"/>
    <x v="1173"/>
    <s v="Numeric"/>
    <n v="5"/>
    <m/>
    <n v="0"/>
    <s v=""/>
    <m/>
    <m/>
  </r>
  <r>
    <x v="31"/>
    <x v="1374"/>
    <x v="1174"/>
    <s v="Numeric"/>
    <n v="5"/>
    <m/>
    <n v="0"/>
    <s v=""/>
    <m/>
    <m/>
  </r>
  <r>
    <x v="31"/>
    <x v="1375"/>
    <x v="1175"/>
    <s v="Numeric"/>
    <n v="5"/>
    <m/>
    <n v="0"/>
    <s v=""/>
    <m/>
    <m/>
  </r>
  <r>
    <x v="31"/>
    <x v="1376"/>
    <x v="1176"/>
    <s v="Numeric"/>
    <n v="5"/>
    <m/>
    <n v="0"/>
    <s v=""/>
    <m/>
    <m/>
  </r>
  <r>
    <x v="31"/>
    <x v="1377"/>
    <x v="1177"/>
    <s v="Numeric"/>
    <n v="5"/>
    <m/>
    <n v="0"/>
    <s v=""/>
    <m/>
    <m/>
  </r>
  <r>
    <x v="31"/>
    <x v="1378"/>
    <x v="1178"/>
    <s v="Numeric"/>
    <n v="5"/>
    <m/>
    <n v="0"/>
    <s v=""/>
    <m/>
    <m/>
  </r>
  <r>
    <x v="31"/>
    <x v="1379"/>
    <x v="1179"/>
    <s v="Numeric"/>
    <n v="5"/>
    <m/>
    <n v="0"/>
    <s v=""/>
    <m/>
    <m/>
  </r>
  <r>
    <x v="31"/>
    <x v="1380"/>
    <x v="427"/>
    <s v="Numeric"/>
    <n v="5"/>
    <m/>
    <n v="0"/>
    <s v=""/>
    <m/>
    <m/>
  </r>
  <r>
    <x v="31"/>
    <x v="1381"/>
    <x v="1180"/>
    <s v="Numeric"/>
    <n v="5"/>
    <m/>
    <n v="0"/>
    <s v=""/>
    <m/>
    <m/>
  </r>
  <r>
    <x v="31"/>
    <x v="1382"/>
    <x v="1181"/>
    <s v="Numeric"/>
    <n v="5"/>
    <m/>
    <n v="0"/>
    <s v=""/>
    <m/>
    <m/>
  </r>
  <r>
    <x v="31"/>
    <x v="1383"/>
    <x v="1182"/>
    <s v="Numeric"/>
    <n v="5"/>
    <m/>
    <n v="0"/>
    <s v=""/>
    <m/>
    <m/>
  </r>
  <r>
    <x v="31"/>
    <x v="1384"/>
    <x v="1183"/>
    <s v="Numeric"/>
    <n v="5"/>
    <m/>
    <n v="0"/>
    <s v=""/>
    <m/>
    <m/>
  </r>
  <r>
    <x v="31"/>
    <x v="1385"/>
    <x v="1184"/>
    <s v="Numeric"/>
    <n v="5"/>
    <m/>
    <n v="0"/>
    <s v=""/>
    <m/>
    <m/>
  </r>
  <r>
    <x v="31"/>
    <x v="1386"/>
    <x v="1185"/>
    <s v="Numeric"/>
    <n v="5"/>
    <m/>
    <n v="0"/>
    <s v=""/>
    <m/>
    <m/>
  </r>
  <r>
    <x v="31"/>
    <x v="1387"/>
    <x v="1186"/>
    <s v="Numeric"/>
    <n v="5"/>
    <m/>
    <n v="0"/>
    <s v=""/>
    <m/>
    <m/>
  </r>
  <r>
    <x v="31"/>
    <x v="1388"/>
    <x v="1187"/>
    <s v="Numeric"/>
    <n v="5"/>
    <m/>
    <n v="0"/>
    <s v=""/>
    <m/>
    <m/>
  </r>
  <r>
    <x v="31"/>
    <x v="1389"/>
    <x v="1188"/>
    <s v="Numeric"/>
    <n v="5"/>
    <m/>
    <n v="0"/>
    <s v=""/>
    <m/>
    <m/>
  </r>
  <r>
    <x v="31"/>
    <x v="1390"/>
    <x v="1189"/>
    <s v="Numeric"/>
    <n v="5"/>
    <m/>
    <n v="0"/>
    <s v=""/>
    <m/>
    <m/>
  </r>
  <r>
    <x v="31"/>
    <x v="1391"/>
    <x v="1190"/>
    <s v="Numeric"/>
    <n v="5"/>
    <m/>
    <n v="0"/>
    <s v=""/>
    <m/>
    <m/>
  </r>
  <r>
    <x v="31"/>
    <x v="1392"/>
    <x v="1191"/>
    <s v="Numeric"/>
    <n v="5"/>
    <m/>
    <n v="0"/>
    <s v=""/>
    <m/>
    <m/>
  </r>
  <r>
    <x v="31"/>
    <x v="1393"/>
    <x v="1192"/>
    <s v="Numeric"/>
    <n v="5"/>
    <m/>
    <n v="0"/>
    <s v=""/>
    <m/>
    <m/>
  </r>
  <r>
    <x v="31"/>
    <x v="1394"/>
    <x v="1193"/>
    <s v="Numeric"/>
    <n v="5"/>
    <m/>
    <n v="0"/>
    <s v=""/>
    <m/>
    <m/>
  </r>
  <r>
    <x v="31"/>
    <x v="1395"/>
    <x v="1194"/>
    <s v="Numeric"/>
    <n v="5"/>
    <m/>
    <n v="0"/>
    <s v=""/>
    <m/>
    <m/>
  </r>
  <r>
    <x v="31"/>
    <x v="1396"/>
    <x v="1195"/>
    <s v="Numeric"/>
    <n v="5"/>
    <m/>
    <n v="0"/>
    <s v=""/>
    <m/>
    <m/>
  </r>
  <r>
    <x v="31"/>
    <x v="1397"/>
    <x v="1196"/>
    <s v="Numeric"/>
    <n v="5"/>
    <m/>
    <n v="0"/>
    <s v=""/>
    <m/>
    <m/>
  </r>
  <r>
    <x v="31"/>
    <x v="1398"/>
    <x v="1197"/>
    <s v="Numeric"/>
    <n v="5"/>
    <m/>
    <n v="0"/>
    <s v=""/>
    <m/>
    <m/>
  </r>
  <r>
    <x v="31"/>
    <x v="1399"/>
    <x v="1198"/>
    <s v="Numeric"/>
    <n v="5"/>
    <m/>
    <n v="0"/>
    <s v=""/>
    <m/>
    <m/>
  </r>
  <r>
    <x v="31"/>
    <x v="1400"/>
    <x v="1199"/>
    <s v="Numeric"/>
    <n v="5"/>
    <m/>
    <n v="0"/>
    <s v=""/>
    <m/>
    <m/>
  </r>
  <r>
    <x v="31"/>
    <x v="1401"/>
    <x v="1200"/>
    <s v="Numeric"/>
    <n v="5"/>
    <m/>
    <n v="0"/>
    <s v=""/>
    <m/>
    <m/>
  </r>
  <r>
    <x v="31"/>
    <x v="1402"/>
    <x v="1201"/>
    <s v="Numeric"/>
    <n v="5"/>
    <m/>
    <n v="0"/>
    <s v=""/>
    <m/>
    <m/>
  </r>
  <r>
    <x v="31"/>
    <x v="1403"/>
    <x v="1202"/>
    <s v="Numeric"/>
    <n v="5"/>
    <m/>
    <n v="0"/>
    <s v=""/>
    <m/>
    <m/>
  </r>
  <r>
    <x v="31"/>
    <x v="1404"/>
    <x v="1203"/>
    <s v="Numeric"/>
    <n v="5"/>
    <m/>
    <n v="0"/>
    <s v=""/>
    <m/>
    <m/>
  </r>
  <r>
    <x v="31"/>
    <x v="1405"/>
    <x v="1204"/>
    <s v="Numeric"/>
    <n v="5"/>
    <m/>
    <n v="0"/>
    <s v=""/>
    <m/>
    <m/>
  </r>
  <r>
    <x v="31"/>
    <x v="1406"/>
    <x v="1205"/>
    <s v="Numeric"/>
    <n v="5"/>
    <m/>
    <n v="0"/>
    <s v=""/>
    <m/>
    <m/>
  </r>
  <r>
    <x v="31"/>
    <x v="1407"/>
    <x v="1206"/>
    <s v="Numeric"/>
    <n v="5"/>
    <m/>
    <n v="0"/>
    <s v=""/>
    <m/>
    <m/>
  </r>
  <r>
    <x v="31"/>
    <x v="1408"/>
    <x v="1207"/>
    <s v="Numeric"/>
    <n v="5"/>
    <m/>
    <n v="0"/>
    <s v=""/>
    <m/>
    <m/>
  </r>
  <r>
    <x v="31"/>
    <x v="1409"/>
    <x v="1208"/>
    <s v="Numeric"/>
    <n v="5"/>
    <m/>
    <n v="0"/>
    <s v=""/>
    <m/>
    <m/>
  </r>
  <r>
    <x v="31"/>
    <x v="1410"/>
    <x v="1209"/>
    <s v="Numeric"/>
    <n v="5"/>
    <m/>
    <n v="0"/>
    <s v=""/>
    <m/>
    <m/>
  </r>
  <r>
    <x v="31"/>
    <x v="1411"/>
    <x v="1210"/>
    <s v="Numeric"/>
    <n v="5"/>
    <m/>
    <n v="0"/>
    <s v=""/>
    <m/>
    <m/>
  </r>
  <r>
    <x v="31"/>
    <x v="1412"/>
    <x v="1211"/>
    <s v="Numeric"/>
    <n v="5"/>
    <m/>
    <n v="0"/>
    <s v=""/>
    <m/>
    <m/>
  </r>
  <r>
    <x v="31"/>
    <x v="1413"/>
    <x v="1212"/>
    <s v="Numeric"/>
    <n v="5"/>
    <m/>
    <n v="0"/>
    <s v=""/>
    <m/>
    <m/>
  </r>
  <r>
    <x v="31"/>
    <x v="1414"/>
    <x v="1213"/>
    <s v="Numeric"/>
    <n v="5"/>
    <m/>
    <n v="0"/>
    <s v=""/>
    <m/>
    <m/>
  </r>
  <r>
    <x v="31"/>
    <x v="1415"/>
    <x v="1214"/>
    <s v="Numeric"/>
    <n v="5"/>
    <m/>
    <n v="0"/>
    <s v=""/>
    <m/>
    <m/>
  </r>
  <r>
    <x v="31"/>
    <x v="1416"/>
    <x v="1215"/>
    <s v="Numeric"/>
    <n v="5"/>
    <m/>
    <n v="0"/>
    <s v=""/>
    <m/>
    <m/>
  </r>
  <r>
    <x v="31"/>
    <x v="1417"/>
    <x v="1216"/>
    <s v="Numeric"/>
    <n v="5"/>
    <m/>
    <n v="0"/>
    <s v=""/>
    <m/>
    <m/>
  </r>
  <r>
    <x v="31"/>
    <x v="1418"/>
    <x v="1217"/>
    <s v="Numeric"/>
    <n v="5"/>
    <m/>
    <n v="0"/>
    <s v=""/>
    <m/>
    <m/>
  </r>
  <r>
    <x v="31"/>
    <x v="1419"/>
    <x v="1218"/>
    <s v="Numeric"/>
    <n v="5"/>
    <m/>
    <n v="0"/>
    <s v=""/>
    <m/>
    <m/>
  </r>
  <r>
    <x v="31"/>
    <x v="1420"/>
    <x v="1219"/>
    <s v="Numeric"/>
    <n v="5"/>
    <m/>
    <n v="0"/>
    <s v=""/>
    <m/>
    <m/>
  </r>
  <r>
    <x v="31"/>
    <x v="1421"/>
    <x v="1220"/>
    <s v="Numeric"/>
    <n v="5"/>
    <m/>
    <n v="0"/>
    <s v=""/>
    <m/>
    <m/>
  </r>
  <r>
    <x v="31"/>
    <x v="1422"/>
    <x v="1221"/>
    <s v="Numeric"/>
    <n v="5"/>
    <m/>
    <n v="0"/>
    <s v=""/>
    <m/>
    <m/>
  </r>
  <r>
    <x v="31"/>
    <x v="1423"/>
    <x v="1222"/>
    <s v="Numeric"/>
    <n v="5"/>
    <m/>
    <n v="0"/>
    <s v=""/>
    <m/>
    <m/>
  </r>
  <r>
    <x v="31"/>
    <x v="1424"/>
    <x v="1223"/>
    <s v="Numeric"/>
    <n v="5"/>
    <m/>
    <n v="0"/>
    <s v=""/>
    <m/>
    <m/>
  </r>
  <r>
    <x v="31"/>
    <x v="1425"/>
    <x v="1224"/>
    <s v="Numeric"/>
    <n v="5"/>
    <m/>
    <n v="0"/>
    <s v=""/>
    <m/>
    <m/>
  </r>
  <r>
    <x v="31"/>
    <x v="1426"/>
    <x v="1225"/>
    <s v="Numeric"/>
    <n v="5"/>
    <m/>
    <n v="0"/>
    <s v=""/>
    <m/>
    <m/>
  </r>
  <r>
    <x v="31"/>
    <x v="1427"/>
    <x v="1226"/>
    <s v="Numeric"/>
    <n v="5"/>
    <m/>
    <n v="0"/>
    <s v=""/>
    <m/>
    <m/>
  </r>
  <r>
    <x v="31"/>
    <x v="1428"/>
    <x v="1227"/>
    <s v="Numeric"/>
    <n v="5"/>
    <m/>
    <n v="0"/>
    <s v=""/>
    <m/>
    <m/>
  </r>
  <r>
    <x v="31"/>
    <x v="1429"/>
    <x v="1228"/>
    <s v="Numeric"/>
    <n v="5"/>
    <m/>
    <n v="0"/>
    <s v=""/>
    <m/>
    <m/>
  </r>
  <r>
    <x v="31"/>
    <x v="1430"/>
    <x v="1229"/>
    <s v="Numeric"/>
    <n v="5"/>
    <m/>
    <n v="0"/>
    <s v=""/>
    <m/>
    <m/>
  </r>
  <r>
    <x v="31"/>
    <x v="1431"/>
    <x v="1230"/>
    <s v="Numeric"/>
    <n v="5"/>
    <m/>
    <n v="0"/>
    <s v=""/>
    <m/>
    <m/>
  </r>
  <r>
    <x v="31"/>
    <x v="1432"/>
    <x v="1231"/>
    <s v="Numeric"/>
    <n v="5"/>
    <m/>
    <n v="0"/>
    <s v=""/>
    <m/>
    <m/>
  </r>
  <r>
    <x v="31"/>
    <x v="1433"/>
    <x v="1232"/>
    <s v="Numeric"/>
    <n v="5"/>
    <m/>
    <n v="0"/>
    <s v=""/>
    <m/>
    <m/>
  </r>
  <r>
    <x v="31"/>
    <x v="1434"/>
    <x v="1233"/>
    <s v="Numeric"/>
    <n v="5"/>
    <m/>
    <n v="0"/>
    <s v=""/>
    <m/>
    <m/>
  </r>
  <r>
    <x v="31"/>
    <x v="1435"/>
    <x v="1234"/>
    <s v="Numeric"/>
    <n v="5"/>
    <m/>
    <n v="0"/>
    <s v=""/>
    <m/>
    <m/>
  </r>
  <r>
    <x v="31"/>
    <x v="1436"/>
    <x v="1235"/>
    <s v="Numeric"/>
    <n v="5"/>
    <m/>
    <n v="0"/>
    <s v=""/>
    <m/>
    <m/>
  </r>
  <r>
    <x v="31"/>
    <x v="1437"/>
    <x v="1236"/>
    <s v="Numeric"/>
    <n v="5"/>
    <m/>
    <n v="0"/>
    <s v=""/>
    <m/>
    <m/>
  </r>
  <r>
    <x v="31"/>
    <x v="1438"/>
    <x v="1237"/>
    <s v="Numeric"/>
    <n v="5"/>
    <m/>
    <n v="0"/>
    <s v=""/>
    <m/>
    <m/>
  </r>
  <r>
    <x v="31"/>
    <x v="1439"/>
    <x v="1238"/>
    <s v="Numeric"/>
    <n v="5"/>
    <m/>
    <n v="0"/>
    <s v=""/>
    <m/>
    <m/>
  </r>
  <r>
    <x v="31"/>
    <x v="1440"/>
    <x v="1239"/>
    <s v="Numeric"/>
    <n v="5"/>
    <m/>
    <n v="0"/>
    <s v=""/>
    <m/>
    <m/>
  </r>
  <r>
    <x v="31"/>
    <x v="1441"/>
    <x v="1240"/>
    <s v="Numeric"/>
    <n v="5"/>
    <m/>
    <n v="0"/>
    <s v=""/>
    <m/>
    <m/>
  </r>
  <r>
    <x v="31"/>
    <x v="1442"/>
    <x v="1241"/>
    <s v="Numeric"/>
    <n v="5"/>
    <m/>
    <n v="0"/>
    <s v=""/>
    <m/>
    <m/>
  </r>
  <r>
    <x v="31"/>
    <x v="1443"/>
    <x v="1242"/>
    <s v="Numeric"/>
    <n v="5"/>
    <m/>
    <n v="0"/>
    <s v=""/>
    <m/>
    <m/>
  </r>
  <r>
    <x v="31"/>
    <x v="1444"/>
    <x v="1243"/>
    <s v="Numeric"/>
    <n v="5"/>
    <m/>
    <n v="0"/>
    <s v=""/>
    <m/>
    <m/>
  </r>
  <r>
    <x v="31"/>
    <x v="1445"/>
    <x v="1244"/>
    <s v="Numeric"/>
    <n v="5"/>
    <m/>
    <n v="0"/>
    <s v=""/>
    <m/>
    <m/>
  </r>
  <r>
    <x v="31"/>
    <x v="1446"/>
    <x v="1245"/>
    <s v="Numeric"/>
    <n v="5"/>
    <m/>
    <n v="0"/>
    <s v=""/>
    <m/>
    <m/>
  </r>
  <r>
    <x v="31"/>
    <x v="1447"/>
    <x v="1246"/>
    <s v="Numeric"/>
    <n v="5"/>
    <m/>
    <n v="0"/>
    <s v=""/>
    <m/>
    <m/>
  </r>
  <r>
    <x v="31"/>
    <x v="1448"/>
    <x v="1247"/>
    <s v="Numeric"/>
    <n v="5"/>
    <m/>
    <n v="0"/>
    <s v=""/>
    <m/>
    <m/>
  </r>
  <r>
    <x v="31"/>
    <x v="1449"/>
    <x v="1248"/>
    <s v="Numeric"/>
    <n v="5"/>
    <m/>
    <n v="0"/>
    <s v=""/>
    <m/>
    <m/>
  </r>
  <r>
    <x v="31"/>
    <x v="1450"/>
    <x v="1249"/>
    <s v="Numeric"/>
    <n v="5"/>
    <m/>
    <n v="0"/>
    <s v=""/>
    <m/>
    <m/>
  </r>
  <r>
    <x v="31"/>
    <x v="1451"/>
    <x v="1250"/>
    <s v="Numeric"/>
    <n v="5"/>
    <m/>
    <n v="0"/>
    <s v=""/>
    <m/>
    <m/>
  </r>
  <r>
    <x v="31"/>
    <x v="1452"/>
    <x v="1251"/>
    <s v="Numeric"/>
    <n v="5"/>
    <m/>
    <n v="0"/>
    <s v=""/>
    <m/>
    <m/>
  </r>
  <r>
    <x v="31"/>
    <x v="1453"/>
    <x v="1252"/>
    <s v="Numeric"/>
    <n v="5"/>
    <m/>
    <n v="0"/>
    <s v=""/>
    <m/>
    <m/>
  </r>
  <r>
    <x v="31"/>
    <x v="1454"/>
    <x v="1253"/>
    <s v="Numeric"/>
    <n v="5"/>
    <m/>
    <n v="0"/>
    <s v=""/>
    <m/>
    <m/>
  </r>
  <r>
    <x v="31"/>
    <x v="1455"/>
    <x v="1254"/>
    <s v="Numeric"/>
    <n v="5"/>
    <m/>
    <n v="0"/>
    <s v=""/>
    <m/>
    <m/>
  </r>
  <r>
    <x v="31"/>
    <x v="1456"/>
    <x v="1255"/>
    <s v="Numeric"/>
    <n v="5"/>
    <m/>
    <n v="0"/>
    <s v=""/>
    <m/>
    <m/>
  </r>
  <r>
    <x v="31"/>
    <x v="1457"/>
    <x v="1256"/>
    <s v="Numeric"/>
    <n v="5"/>
    <m/>
    <n v="0"/>
    <s v=""/>
    <m/>
    <m/>
  </r>
  <r>
    <x v="31"/>
    <x v="1458"/>
    <x v="1257"/>
    <s v="Numeric"/>
    <n v="5"/>
    <m/>
    <n v="0"/>
    <s v=""/>
    <m/>
    <m/>
  </r>
  <r>
    <x v="31"/>
    <x v="1459"/>
    <x v="1258"/>
    <s v="Numeric"/>
    <n v="5"/>
    <m/>
    <n v="0"/>
    <s v=""/>
    <m/>
    <m/>
  </r>
  <r>
    <x v="31"/>
    <x v="1460"/>
    <x v="1259"/>
    <s v="Numeric"/>
    <n v="5"/>
    <m/>
    <n v="0"/>
    <s v=""/>
    <m/>
    <m/>
  </r>
  <r>
    <x v="31"/>
    <x v="1461"/>
    <x v="1260"/>
    <s v="Numeric"/>
    <n v="5"/>
    <m/>
    <n v="0"/>
    <s v=""/>
    <m/>
    <m/>
  </r>
  <r>
    <x v="31"/>
    <x v="1462"/>
    <x v="1261"/>
    <s v="Numeric"/>
    <n v="5"/>
    <m/>
    <n v="0"/>
    <s v=""/>
    <m/>
    <m/>
  </r>
  <r>
    <x v="31"/>
    <x v="1463"/>
    <x v="1262"/>
    <s v="Numeric"/>
    <n v="5"/>
    <m/>
    <n v="0"/>
    <s v=""/>
    <m/>
    <m/>
  </r>
  <r>
    <x v="31"/>
    <x v="1464"/>
    <x v="1263"/>
    <s v="Numeric"/>
    <n v="5"/>
    <m/>
    <n v="0"/>
    <s v=""/>
    <m/>
    <m/>
  </r>
  <r>
    <x v="31"/>
    <x v="1465"/>
    <x v="1264"/>
    <s v="Numeric"/>
    <n v="5"/>
    <m/>
    <n v="0"/>
    <s v=""/>
    <m/>
    <m/>
  </r>
  <r>
    <x v="31"/>
    <x v="1466"/>
    <x v="1265"/>
    <s v="Numeric"/>
    <n v="5"/>
    <m/>
    <n v="0"/>
    <s v=""/>
    <m/>
    <m/>
  </r>
  <r>
    <x v="31"/>
    <x v="1467"/>
    <x v="1266"/>
    <s v="Numeric"/>
    <n v="5"/>
    <m/>
    <n v="0"/>
    <s v=""/>
    <m/>
    <m/>
  </r>
  <r>
    <x v="31"/>
    <x v="1468"/>
    <x v="1267"/>
    <s v="Numeric"/>
    <n v="5"/>
    <m/>
    <n v="0"/>
    <s v=""/>
    <m/>
    <m/>
  </r>
  <r>
    <x v="31"/>
    <x v="1469"/>
    <x v="1268"/>
    <s v="Numeric"/>
    <n v="5"/>
    <m/>
    <n v="0"/>
    <s v=""/>
    <m/>
    <m/>
  </r>
  <r>
    <x v="31"/>
    <x v="1470"/>
    <x v="1269"/>
    <s v="Numeric"/>
    <n v="5"/>
    <m/>
    <n v="0"/>
    <s v=""/>
    <m/>
    <m/>
  </r>
  <r>
    <x v="31"/>
    <x v="1471"/>
    <x v="1270"/>
    <s v="Numeric"/>
    <n v="5"/>
    <m/>
    <n v="0"/>
    <s v=""/>
    <m/>
    <m/>
  </r>
  <r>
    <x v="31"/>
    <x v="1472"/>
    <x v="1271"/>
    <s v="Numeric"/>
    <n v="5"/>
    <m/>
    <n v="0"/>
    <s v=""/>
    <m/>
    <m/>
  </r>
  <r>
    <x v="31"/>
    <x v="1473"/>
    <x v="1272"/>
    <s v="Numeric"/>
    <n v="5"/>
    <m/>
    <n v="0"/>
    <s v=""/>
    <m/>
    <m/>
  </r>
  <r>
    <x v="31"/>
    <x v="1474"/>
    <x v="1273"/>
    <s v="Numeric"/>
    <n v="5"/>
    <m/>
    <n v="0"/>
    <s v=""/>
    <m/>
    <m/>
  </r>
  <r>
    <x v="31"/>
    <x v="1475"/>
    <x v="1274"/>
    <s v="Numeric"/>
    <n v="5"/>
    <m/>
    <n v="0"/>
    <s v=""/>
    <m/>
    <m/>
  </r>
  <r>
    <x v="31"/>
    <x v="1476"/>
    <x v="1275"/>
    <s v="Numeric"/>
    <n v="5"/>
    <m/>
    <n v="0"/>
    <s v=""/>
    <m/>
    <m/>
  </r>
  <r>
    <x v="31"/>
    <x v="1477"/>
    <x v="1276"/>
    <s v="Numeric"/>
    <n v="5"/>
    <m/>
    <n v="0"/>
    <s v=""/>
    <m/>
    <m/>
  </r>
  <r>
    <x v="31"/>
    <x v="1478"/>
    <x v="1277"/>
    <s v="Numeric"/>
    <n v="5"/>
    <m/>
    <n v="0"/>
    <s v=""/>
    <m/>
    <m/>
  </r>
  <r>
    <x v="31"/>
    <x v="1479"/>
    <x v="1278"/>
    <s v="Numeric"/>
    <n v="5"/>
    <m/>
    <n v="0"/>
    <s v=""/>
    <m/>
    <m/>
  </r>
  <r>
    <x v="31"/>
    <x v="1480"/>
    <x v="1279"/>
    <s v="Numeric"/>
    <n v="5"/>
    <m/>
    <n v="0"/>
    <s v=""/>
    <m/>
    <m/>
  </r>
  <r>
    <x v="31"/>
    <x v="1481"/>
    <x v="1280"/>
    <s v="Numeric"/>
    <n v="5"/>
    <m/>
    <n v="0"/>
    <s v=""/>
    <m/>
    <m/>
  </r>
  <r>
    <x v="31"/>
    <x v="1482"/>
    <x v="1281"/>
    <s v="Numeric"/>
    <n v="5"/>
    <m/>
    <n v="0"/>
    <s v=""/>
    <m/>
    <m/>
  </r>
  <r>
    <x v="31"/>
    <x v="1483"/>
    <x v="1282"/>
    <s v="Numeric"/>
    <n v="5"/>
    <m/>
    <n v="0"/>
    <s v=""/>
    <m/>
    <m/>
  </r>
  <r>
    <x v="31"/>
    <x v="1484"/>
    <x v="1283"/>
    <s v="Numeric"/>
    <n v="5"/>
    <m/>
    <n v="0"/>
    <s v=""/>
    <m/>
    <m/>
  </r>
  <r>
    <x v="31"/>
    <x v="1485"/>
    <x v="1284"/>
    <s v="Numeric"/>
    <n v="5"/>
    <m/>
    <n v="0"/>
    <s v=""/>
    <m/>
    <m/>
  </r>
  <r>
    <x v="31"/>
    <x v="1486"/>
    <x v="1285"/>
    <s v="Numeric"/>
    <n v="5"/>
    <m/>
    <n v="0"/>
    <s v=""/>
    <m/>
    <m/>
  </r>
  <r>
    <x v="31"/>
    <x v="1487"/>
    <x v="1286"/>
    <s v="Numeric"/>
    <n v="5"/>
    <m/>
    <n v="0"/>
    <s v=""/>
    <m/>
    <m/>
  </r>
  <r>
    <x v="31"/>
    <x v="1488"/>
    <x v="1287"/>
    <s v="Numeric"/>
    <n v="5"/>
    <m/>
    <n v="0"/>
    <s v=""/>
    <m/>
    <m/>
  </r>
  <r>
    <x v="31"/>
    <x v="1489"/>
    <x v="1288"/>
    <s v="Numeric"/>
    <n v="5"/>
    <m/>
    <n v="0"/>
    <s v=""/>
    <m/>
    <m/>
  </r>
  <r>
    <x v="31"/>
    <x v="1490"/>
    <x v="1289"/>
    <s v="Numeric"/>
    <n v="5"/>
    <m/>
    <n v="0"/>
    <s v=""/>
    <m/>
    <m/>
  </r>
  <r>
    <x v="31"/>
    <x v="1491"/>
    <x v="1290"/>
    <s v="Numeric"/>
    <n v="5"/>
    <m/>
    <n v="0"/>
    <s v=""/>
    <m/>
    <m/>
  </r>
  <r>
    <x v="31"/>
    <x v="1492"/>
    <x v="1291"/>
    <s v="Numeric"/>
    <n v="5"/>
    <m/>
    <n v="0"/>
    <s v=""/>
    <m/>
    <m/>
  </r>
  <r>
    <x v="31"/>
    <x v="1493"/>
    <x v="1292"/>
    <s v="Numeric"/>
    <n v="5"/>
    <m/>
    <n v="0"/>
    <s v=""/>
    <m/>
    <m/>
  </r>
  <r>
    <x v="31"/>
    <x v="1494"/>
    <x v="1293"/>
    <s v="Numeric"/>
    <n v="5"/>
    <m/>
    <n v="0"/>
    <s v=""/>
    <m/>
    <m/>
  </r>
  <r>
    <x v="31"/>
    <x v="1495"/>
    <x v="1294"/>
    <s v="Numeric"/>
    <n v="5"/>
    <m/>
    <n v="0"/>
    <s v=""/>
    <m/>
    <m/>
  </r>
  <r>
    <x v="31"/>
    <x v="1496"/>
    <x v="1295"/>
    <s v="Numeric"/>
    <n v="5"/>
    <m/>
    <n v="0"/>
    <s v=""/>
    <m/>
    <m/>
  </r>
  <r>
    <x v="31"/>
    <x v="1497"/>
    <x v="1296"/>
    <s v="Numeric"/>
    <n v="5"/>
    <m/>
    <n v="0"/>
    <s v=""/>
    <m/>
    <m/>
  </r>
  <r>
    <x v="31"/>
    <x v="1498"/>
    <x v="1297"/>
    <s v="Numeric"/>
    <n v="5"/>
    <m/>
    <n v="0"/>
    <s v=""/>
    <m/>
    <m/>
  </r>
  <r>
    <x v="31"/>
    <x v="1499"/>
    <x v="1298"/>
    <s v="Numeric"/>
    <n v="5"/>
    <m/>
    <n v="0"/>
    <s v=""/>
    <m/>
    <m/>
  </r>
  <r>
    <x v="31"/>
    <x v="1500"/>
    <x v="1299"/>
    <s v="Numeric"/>
    <n v="5"/>
    <m/>
    <n v="0"/>
    <s v=""/>
    <m/>
    <m/>
  </r>
  <r>
    <x v="31"/>
    <x v="1501"/>
    <x v="1300"/>
    <s v="Numeric"/>
    <n v="5"/>
    <m/>
    <n v="0"/>
    <s v=""/>
    <m/>
    <m/>
  </r>
  <r>
    <x v="31"/>
    <x v="1502"/>
    <x v="1301"/>
    <s v="Numeric"/>
    <n v="5"/>
    <m/>
    <n v="0"/>
    <s v=""/>
    <m/>
    <m/>
  </r>
  <r>
    <x v="31"/>
    <x v="1503"/>
    <x v="1302"/>
    <s v="Numeric"/>
    <n v="5"/>
    <m/>
    <n v="0"/>
    <s v=""/>
    <m/>
    <m/>
  </r>
  <r>
    <x v="31"/>
    <x v="1504"/>
    <x v="1303"/>
    <s v="Numeric"/>
    <n v="5"/>
    <m/>
    <n v="0"/>
    <s v=""/>
    <m/>
    <m/>
  </r>
  <r>
    <x v="31"/>
    <x v="1505"/>
    <x v="1304"/>
    <s v="Numeric"/>
    <n v="5"/>
    <m/>
    <n v="0"/>
    <s v=""/>
    <m/>
    <m/>
  </r>
  <r>
    <x v="31"/>
    <x v="1506"/>
    <x v="1305"/>
    <s v="Numeric"/>
    <n v="5"/>
    <m/>
    <n v="0"/>
    <s v=""/>
    <m/>
    <m/>
  </r>
  <r>
    <x v="31"/>
    <x v="1507"/>
    <x v="1306"/>
    <s v="Numeric"/>
    <n v="5"/>
    <m/>
    <n v="0"/>
    <s v=""/>
    <m/>
    <m/>
  </r>
  <r>
    <x v="31"/>
    <x v="1508"/>
    <x v="1307"/>
    <s v="Numeric"/>
    <n v="5"/>
    <m/>
    <n v="0"/>
    <s v=""/>
    <m/>
    <m/>
  </r>
  <r>
    <x v="31"/>
    <x v="1509"/>
    <x v="1308"/>
    <s v="Numeric"/>
    <n v="5"/>
    <m/>
    <n v="0"/>
    <s v=""/>
    <m/>
    <m/>
  </r>
  <r>
    <x v="31"/>
    <x v="1510"/>
    <x v="1309"/>
    <s v="Numeric"/>
    <n v="5"/>
    <m/>
    <n v="0"/>
    <s v=""/>
    <m/>
    <m/>
  </r>
  <r>
    <x v="31"/>
    <x v="1511"/>
    <x v="1310"/>
    <s v="Numeric"/>
    <n v="5"/>
    <m/>
    <n v="0"/>
    <s v=""/>
    <m/>
    <m/>
  </r>
  <r>
    <x v="31"/>
    <x v="1512"/>
    <x v="1311"/>
    <s v="Numeric"/>
    <n v="5"/>
    <m/>
    <n v="0"/>
    <s v=""/>
    <m/>
    <m/>
  </r>
  <r>
    <x v="31"/>
    <x v="1513"/>
    <x v="1312"/>
    <s v="Numeric"/>
    <n v="5"/>
    <m/>
    <n v="0"/>
    <s v=""/>
    <m/>
    <m/>
  </r>
  <r>
    <x v="31"/>
    <x v="1514"/>
    <x v="1313"/>
    <s v="Numeric"/>
    <n v="5"/>
    <m/>
    <n v="0"/>
    <s v=""/>
    <m/>
    <m/>
  </r>
  <r>
    <x v="31"/>
    <x v="1515"/>
    <x v="1314"/>
    <s v="Numeric"/>
    <n v="5"/>
    <m/>
    <n v="0"/>
    <s v=""/>
    <m/>
    <m/>
  </r>
  <r>
    <x v="31"/>
    <x v="1516"/>
    <x v="1315"/>
    <s v="Numeric"/>
    <n v="5"/>
    <m/>
    <n v="0"/>
    <s v=""/>
    <m/>
    <m/>
  </r>
  <r>
    <x v="31"/>
    <x v="1517"/>
    <x v="1316"/>
    <s v="Numeric"/>
    <n v="5"/>
    <m/>
    <n v="0"/>
    <s v=""/>
    <m/>
    <m/>
  </r>
  <r>
    <x v="31"/>
    <x v="1518"/>
    <x v="1317"/>
    <s v="Numeric"/>
    <n v="5"/>
    <m/>
    <n v="0"/>
    <s v=""/>
    <m/>
    <m/>
  </r>
  <r>
    <x v="31"/>
    <x v="1519"/>
    <x v="1318"/>
    <s v="Numeric"/>
    <n v="5"/>
    <m/>
    <n v="0"/>
    <s v=""/>
    <m/>
    <m/>
  </r>
  <r>
    <x v="31"/>
    <x v="1520"/>
    <x v="1319"/>
    <s v="Numeric"/>
    <n v="5"/>
    <m/>
    <n v="0"/>
    <s v=""/>
    <m/>
    <m/>
  </r>
  <r>
    <x v="31"/>
    <x v="1521"/>
    <x v="1320"/>
    <s v="Numeric"/>
    <n v="5"/>
    <m/>
    <n v="0"/>
    <s v=""/>
    <m/>
    <m/>
  </r>
  <r>
    <x v="31"/>
    <x v="1522"/>
    <x v="1321"/>
    <s v="Numeric"/>
    <n v="5"/>
    <m/>
    <n v="0"/>
    <s v=""/>
    <m/>
    <m/>
  </r>
  <r>
    <x v="31"/>
    <x v="1523"/>
    <x v="1322"/>
    <s v="Numeric"/>
    <n v="5"/>
    <m/>
    <n v="0"/>
    <s v=""/>
    <m/>
    <m/>
  </r>
  <r>
    <x v="31"/>
    <x v="1524"/>
    <x v="1323"/>
    <s v="Numeric"/>
    <n v="5"/>
    <m/>
    <n v="0"/>
    <s v=""/>
    <m/>
    <m/>
  </r>
  <r>
    <x v="31"/>
    <x v="1525"/>
    <x v="1324"/>
    <s v="Numeric"/>
    <n v="5"/>
    <m/>
    <n v="0"/>
    <s v=""/>
    <m/>
    <m/>
  </r>
  <r>
    <x v="31"/>
    <x v="1526"/>
    <x v="1325"/>
    <s v="Numeric"/>
    <n v="5"/>
    <m/>
    <n v="0"/>
    <s v=""/>
    <m/>
    <m/>
  </r>
  <r>
    <x v="31"/>
    <x v="1527"/>
    <x v="1326"/>
    <s v="Numeric"/>
    <n v="5"/>
    <m/>
    <n v="0"/>
    <s v=""/>
    <m/>
    <m/>
  </r>
  <r>
    <x v="31"/>
    <x v="1528"/>
    <x v="1327"/>
    <s v="Numeric"/>
    <n v="5"/>
    <m/>
    <n v="0"/>
    <s v=""/>
    <m/>
    <m/>
  </r>
  <r>
    <x v="31"/>
    <x v="1529"/>
    <x v="1328"/>
    <s v="Numeric"/>
    <n v="5"/>
    <m/>
    <n v="0"/>
    <s v=""/>
    <m/>
    <m/>
  </r>
  <r>
    <x v="31"/>
    <x v="1530"/>
    <x v="1329"/>
    <s v="Numeric"/>
    <n v="5"/>
    <m/>
    <n v="0"/>
    <s v=""/>
    <m/>
    <m/>
  </r>
  <r>
    <x v="31"/>
    <x v="1531"/>
    <x v="1330"/>
    <s v="Numeric"/>
    <n v="5"/>
    <m/>
    <n v="0"/>
    <s v=""/>
    <m/>
    <m/>
  </r>
  <r>
    <x v="31"/>
    <x v="1532"/>
    <x v="1331"/>
    <s v="Numeric"/>
    <n v="5"/>
    <m/>
    <n v="0"/>
    <s v=""/>
    <m/>
    <m/>
  </r>
  <r>
    <x v="31"/>
    <x v="1533"/>
    <x v="1332"/>
    <s v="Numeric"/>
    <n v="5"/>
    <m/>
    <n v="0"/>
    <s v=""/>
    <m/>
    <m/>
  </r>
  <r>
    <x v="31"/>
    <x v="1534"/>
    <x v="1333"/>
    <s v="Numeric"/>
    <n v="5"/>
    <m/>
    <n v="0"/>
    <s v=""/>
    <m/>
    <m/>
  </r>
  <r>
    <x v="31"/>
    <x v="1535"/>
    <x v="1334"/>
    <s v="Numeric"/>
    <n v="5"/>
    <m/>
    <n v="0"/>
    <s v=""/>
    <m/>
    <m/>
  </r>
  <r>
    <x v="31"/>
    <x v="1536"/>
    <x v="1335"/>
    <s v="Numeric"/>
    <n v="5"/>
    <m/>
    <n v="0"/>
    <s v=""/>
    <m/>
    <m/>
  </r>
  <r>
    <x v="31"/>
    <x v="1537"/>
    <x v="1336"/>
    <s v="Numeric"/>
    <n v="5"/>
    <m/>
    <n v="0"/>
    <s v=""/>
    <m/>
    <m/>
  </r>
  <r>
    <x v="31"/>
    <x v="1538"/>
    <x v="1337"/>
    <s v="Numeric"/>
    <n v="5"/>
    <m/>
    <n v="0"/>
    <s v=""/>
    <m/>
    <m/>
  </r>
  <r>
    <x v="31"/>
    <x v="1539"/>
    <x v="1338"/>
    <s v="Numeric"/>
    <n v="5"/>
    <m/>
    <n v="0"/>
    <s v=""/>
    <m/>
    <m/>
  </r>
  <r>
    <x v="31"/>
    <x v="1540"/>
    <x v="1339"/>
    <s v="Numeric"/>
    <n v="5"/>
    <m/>
    <n v="0"/>
    <s v=""/>
    <m/>
    <m/>
  </r>
  <r>
    <x v="31"/>
    <x v="1541"/>
    <x v="1340"/>
    <s v="Numeric"/>
    <n v="5"/>
    <m/>
    <n v="0"/>
    <s v=""/>
    <m/>
    <m/>
  </r>
  <r>
    <x v="31"/>
    <x v="1542"/>
    <x v="1341"/>
    <s v="Numeric"/>
    <n v="5"/>
    <m/>
    <n v="0"/>
    <s v=""/>
    <m/>
    <m/>
  </r>
  <r>
    <x v="31"/>
    <x v="1543"/>
    <x v="1342"/>
    <s v="Numeric"/>
    <n v="5"/>
    <m/>
    <n v="0"/>
    <s v=""/>
    <m/>
    <m/>
  </r>
  <r>
    <x v="31"/>
    <x v="1544"/>
    <x v="1343"/>
    <s v="Numeric"/>
    <n v="5"/>
    <m/>
    <n v="0"/>
    <s v=""/>
    <m/>
    <m/>
  </r>
  <r>
    <x v="31"/>
    <x v="1545"/>
    <x v="1344"/>
    <s v="Numeric"/>
    <n v="5"/>
    <m/>
    <n v="0"/>
    <s v=""/>
    <m/>
    <m/>
  </r>
  <r>
    <x v="31"/>
    <x v="1546"/>
    <x v="1345"/>
    <s v="Numeric"/>
    <n v="5"/>
    <m/>
    <n v="0"/>
    <s v=""/>
    <m/>
    <m/>
  </r>
  <r>
    <x v="31"/>
    <x v="1547"/>
    <x v="1346"/>
    <s v="Numeric"/>
    <n v="5"/>
    <m/>
    <n v="0"/>
    <s v=""/>
    <m/>
    <m/>
  </r>
  <r>
    <x v="31"/>
    <x v="1548"/>
    <x v="1347"/>
    <s v="Numeric"/>
    <n v="5"/>
    <m/>
    <n v="0"/>
    <s v=""/>
    <m/>
    <m/>
  </r>
  <r>
    <x v="31"/>
    <x v="1549"/>
    <x v="1348"/>
    <s v="Numeric"/>
    <n v="5"/>
    <m/>
    <n v="0"/>
    <s v=""/>
    <m/>
    <m/>
  </r>
  <r>
    <x v="31"/>
    <x v="1550"/>
    <x v="1349"/>
    <s v="Numeric"/>
    <n v="5"/>
    <m/>
    <n v="0"/>
    <s v=""/>
    <m/>
    <m/>
  </r>
  <r>
    <x v="31"/>
    <x v="1551"/>
    <x v="1350"/>
    <s v="Numeric"/>
    <n v="5"/>
    <m/>
    <n v="0"/>
    <s v=""/>
    <m/>
    <m/>
  </r>
  <r>
    <x v="31"/>
    <x v="1552"/>
    <x v="1351"/>
    <s v="Numeric"/>
    <n v="5"/>
    <m/>
    <n v="0"/>
    <s v=""/>
    <m/>
    <m/>
  </r>
  <r>
    <x v="31"/>
    <x v="1553"/>
    <x v="1352"/>
    <s v="Numeric"/>
    <n v="5"/>
    <m/>
    <n v="0"/>
    <s v=""/>
    <m/>
    <m/>
  </r>
  <r>
    <x v="31"/>
    <x v="1554"/>
    <x v="1353"/>
    <s v="Numeric"/>
    <n v="5"/>
    <m/>
    <n v="0"/>
    <s v=""/>
    <m/>
    <m/>
  </r>
  <r>
    <x v="31"/>
    <x v="1555"/>
    <x v="1354"/>
    <s v="Numeric"/>
    <n v="5"/>
    <m/>
    <n v="0"/>
    <s v=""/>
    <m/>
    <m/>
  </r>
  <r>
    <x v="31"/>
    <x v="1556"/>
    <x v="1355"/>
    <s v="Numeric"/>
    <n v="5"/>
    <m/>
    <n v="0"/>
    <s v=""/>
    <m/>
    <m/>
  </r>
  <r>
    <x v="31"/>
    <x v="1557"/>
    <x v="1356"/>
    <s v="Numeric"/>
    <n v="5"/>
    <m/>
    <n v="0"/>
    <s v=""/>
    <m/>
    <m/>
  </r>
  <r>
    <x v="31"/>
    <x v="1558"/>
    <x v="1357"/>
    <s v="Numeric"/>
    <n v="5"/>
    <m/>
    <n v="0"/>
    <s v=""/>
    <m/>
    <m/>
  </r>
  <r>
    <x v="31"/>
    <x v="1559"/>
    <x v="1358"/>
    <s v="Numeric"/>
    <n v="5"/>
    <m/>
    <n v="0"/>
    <s v=""/>
    <m/>
    <m/>
  </r>
  <r>
    <x v="31"/>
    <x v="1560"/>
    <x v="1359"/>
    <s v="Numeric"/>
    <n v="5"/>
    <m/>
    <n v="0"/>
    <s v=""/>
    <m/>
    <m/>
  </r>
  <r>
    <x v="31"/>
    <x v="1561"/>
    <x v="1360"/>
    <s v="Numeric"/>
    <n v="5"/>
    <m/>
    <n v="0"/>
    <s v=""/>
    <m/>
    <m/>
  </r>
  <r>
    <x v="31"/>
    <x v="1562"/>
    <x v="1361"/>
    <s v="Numeric"/>
    <n v="5"/>
    <m/>
    <n v="0"/>
    <s v=""/>
    <m/>
    <m/>
  </r>
  <r>
    <x v="31"/>
    <x v="1563"/>
    <x v="1362"/>
    <s v="Numeric"/>
    <n v="5"/>
    <m/>
    <n v="0"/>
    <s v=""/>
    <m/>
    <m/>
  </r>
  <r>
    <x v="31"/>
    <x v="1564"/>
    <x v="1363"/>
    <s v="Numeric"/>
    <n v="5"/>
    <m/>
    <n v="0"/>
    <s v=""/>
    <m/>
    <m/>
  </r>
  <r>
    <x v="31"/>
    <x v="1565"/>
    <x v="1364"/>
    <s v="Numeric"/>
    <n v="5"/>
    <m/>
    <n v="0"/>
    <s v=""/>
    <m/>
    <m/>
  </r>
  <r>
    <x v="31"/>
    <x v="1566"/>
    <x v="1365"/>
    <s v="Numeric"/>
    <n v="5"/>
    <m/>
    <n v="0"/>
    <s v=""/>
    <m/>
    <m/>
  </r>
  <r>
    <x v="31"/>
    <x v="1567"/>
    <x v="1366"/>
    <s v="Numeric"/>
    <n v="5"/>
    <m/>
    <n v="0"/>
    <s v=""/>
    <m/>
    <m/>
  </r>
  <r>
    <x v="31"/>
    <x v="1568"/>
    <x v="1367"/>
    <s v="Numeric"/>
    <n v="5"/>
    <m/>
    <n v="0"/>
    <s v=""/>
    <m/>
    <m/>
  </r>
  <r>
    <x v="31"/>
    <x v="1569"/>
    <x v="1368"/>
    <s v="Numeric"/>
    <n v="5"/>
    <m/>
    <n v="0"/>
    <s v=""/>
    <m/>
    <m/>
  </r>
  <r>
    <x v="31"/>
    <x v="1570"/>
    <x v="1369"/>
    <s v="Numeric"/>
    <n v="5"/>
    <m/>
    <n v="0"/>
    <s v=""/>
    <m/>
    <m/>
  </r>
  <r>
    <x v="31"/>
    <x v="1571"/>
    <x v="1370"/>
    <s v="Numeric"/>
    <n v="5"/>
    <m/>
    <n v="0"/>
    <s v=""/>
    <m/>
    <m/>
  </r>
  <r>
    <x v="31"/>
    <x v="1572"/>
    <x v="1371"/>
    <s v="Numeric"/>
    <n v="5"/>
    <m/>
    <n v="0"/>
    <s v=""/>
    <m/>
    <m/>
  </r>
  <r>
    <x v="31"/>
    <x v="1573"/>
    <x v="1372"/>
    <s v="Numeric"/>
    <n v="5"/>
    <m/>
    <n v="0"/>
    <s v=""/>
    <m/>
    <m/>
  </r>
  <r>
    <x v="31"/>
    <x v="1574"/>
    <x v="1373"/>
    <s v="Numeric"/>
    <n v="5"/>
    <m/>
    <n v="0"/>
    <s v=""/>
    <m/>
    <m/>
  </r>
  <r>
    <x v="31"/>
    <x v="1575"/>
    <x v="1374"/>
    <s v="Numeric"/>
    <n v="5"/>
    <m/>
    <n v="0"/>
    <s v=""/>
    <m/>
    <m/>
  </r>
  <r>
    <x v="31"/>
    <x v="1576"/>
    <x v="1375"/>
    <s v="Numeric"/>
    <n v="5"/>
    <m/>
    <n v="0"/>
    <s v=""/>
    <m/>
    <m/>
  </r>
  <r>
    <x v="31"/>
    <x v="1577"/>
    <x v="1376"/>
    <s v="Numeric"/>
    <n v="5"/>
    <m/>
    <n v="0"/>
    <s v=""/>
    <m/>
    <m/>
  </r>
  <r>
    <x v="31"/>
    <x v="1578"/>
    <x v="1377"/>
    <s v="Numeric"/>
    <n v="5"/>
    <m/>
    <n v="0"/>
    <s v=""/>
    <m/>
    <m/>
  </r>
  <r>
    <x v="31"/>
    <x v="1579"/>
    <x v="1378"/>
    <s v="Numeric"/>
    <n v="5"/>
    <m/>
    <n v="0"/>
    <s v=""/>
    <m/>
    <m/>
  </r>
  <r>
    <x v="31"/>
    <x v="1580"/>
    <x v="1379"/>
    <s v="Numeric"/>
    <n v="5"/>
    <m/>
    <n v="0"/>
    <s v=""/>
    <m/>
    <m/>
  </r>
  <r>
    <x v="31"/>
    <x v="1581"/>
    <x v="1380"/>
    <s v="Numeric"/>
    <n v="5"/>
    <m/>
    <n v="0"/>
    <s v=""/>
    <m/>
    <m/>
  </r>
  <r>
    <x v="31"/>
    <x v="1582"/>
    <x v="1381"/>
    <s v="Numeric"/>
    <n v="5"/>
    <m/>
    <n v="0"/>
    <s v=""/>
    <m/>
    <m/>
  </r>
  <r>
    <x v="31"/>
    <x v="1583"/>
    <x v="1382"/>
    <s v="Numeric"/>
    <n v="5"/>
    <m/>
    <n v="0"/>
    <s v=""/>
    <m/>
    <m/>
  </r>
  <r>
    <x v="31"/>
    <x v="1584"/>
    <x v="1383"/>
    <s v="Numeric"/>
    <n v="5"/>
    <m/>
    <n v="0"/>
    <s v=""/>
    <m/>
    <m/>
  </r>
  <r>
    <x v="31"/>
    <x v="1585"/>
    <x v="1384"/>
    <s v="Numeric"/>
    <n v="5"/>
    <m/>
    <n v="0"/>
    <s v=""/>
    <m/>
    <m/>
  </r>
  <r>
    <x v="31"/>
    <x v="1586"/>
    <x v="1385"/>
    <s v="Numeric"/>
    <n v="5"/>
    <m/>
    <n v="0"/>
    <s v=""/>
    <m/>
    <m/>
  </r>
  <r>
    <x v="31"/>
    <x v="1587"/>
    <x v="1386"/>
    <s v="Numeric"/>
    <n v="5"/>
    <m/>
    <n v="0"/>
    <s v=""/>
    <m/>
    <m/>
  </r>
  <r>
    <x v="31"/>
    <x v="1588"/>
    <x v="1387"/>
    <s v="Numeric"/>
    <n v="5"/>
    <m/>
    <n v="0"/>
    <s v=""/>
    <m/>
    <m/>
  </r>
  <r>
    <x v="31"/>
    <x v="1589"/>
    <x v="1388"/>
    <s v="Numeric"/>
    <n v="5"/>
    <m/>
    <n v="0"/>
    <s v=""/>
    <m/>
    <m/>
  </r>
  <r>
    <x v="31"/>
    <x v="1590"/>
    <x v="1389"/>
    <s v="Numeric"/>
    <n v="5"/>
    <m/>
    <n v="0"/>
    <s v=""/>
    <m/>
    <m/>
  </r>
  <r>
    <x v="31"/>
    <x v="1591"/>
    <x v="1390"/>
    <s v="Numeric"/>
    <n v="5"/>
    <m/>
    <n v="0"/>
    <s v=""/>
    <m/>
    <m/>
  </r>
  <r>
    <x v="31"/>
    <x v="1592"/>
    <x v="1391"/>
    <s v="Numeric"/>
    <n v="5"/>
    <m/>
    <n v="0"/>
    <s v=""/>
    <m/>
    <m/>
  </r>
  <r>
    <x v="31"/>
    <x v="1593"/>
    <x v="1392"/>
    <s v="Numeric"/>
    <n v="5"/>
    <m/>
    <n v="0"/>
    <s v=""/>
    <m/>
    <m/>
  </r>
  <r>
    <x v="31"/>
    <x v="1594"/>
    <x v="1393"/>
    <s v="Numeric"/>
    <n v="5"/>
    <m/>
    <n v="0"/>
    <s v=""/>
    <m/>
    <m/>
  </r>
  <r>
    <x v="31"/>
    <x v="1595"/>
    <x v="1394"/>
    <s v="Numeric"/>
    <n v="5"/>
    <m/>
    <n v="0"/>
    <s v=""/>
    <m/>
    <m/>
  </r>
  <r>
    <x v="31"/>
    <x v="1596"/>
    <x v="1395"/>
    <s v="Numeric"/>
    <n v="5"/>
    <m/>
    <n v="0"/>
    <s v=""/>
    <m/>
    <m/>
  </r>
  <r>
    <x v="31"/>
    <x v="1597"/>
    <x v="1396"/>
    <s v="Numeric"/>
    <n v="5"/>
    <m/>
    <n v="0"/>
    <s v=""/>
    <m/>
    <m/>
  </r>
  <r>
    <x v="31"/>
    <x v="1598"/>
    <x v="1397"/>
    <s v="Numeric"/>
    <n v="5"/>
    <m/>
    <n v="0"/>
    <s v=""/>
    <m/>
    <m/>
  </r>
  <r>
    <x v="31"/>
    <x v="1599"/>
    <x v="1398"/>
    <s v="Numeric"/>
    <n v="5"/>
    <m/>
    <n v="0"/>
    <s v=""/>
    <m/>
    <m/>
  </r>
  <r>
    <x v="31"/>
    <x v="1600"/>
    <x v="1399"/>
    <s v="Numeric"/>
    <n v="5"/>
    <m/>
    <n v="0"/>
    <s v=""/>
    <m/>
    <m/>
  </r>
  <r>
    <x v="31"/>
    <x v="1601"/>
    <x v="1400"/>
    <s v="Numeric"/>
    <n v="5"/>
    <m/>
    <n v="0"/>
    <s v=""/>
    <m/>
    <m/>
  </r>
  <r>
    <x v="31"/>
    <x v="1602"/>
    <x v="1401"/>
    <s v="Numeric"/>
    <n v="5"/>
    <m/>
    <n v="0"/>
    <s v=""/>
    <m/>
    <m/>
  </r>
  <r>
    <x v="31"/>
    <x v="4"/>
    <x v="3"/>
    <s v="Numeric"/>
    <n v="5"/>
    <m/>
    <n v="0"/>
    <s v=""/>
    <m/>
    <m/>
  </r>
  <r>
    <x v="32"/>
    <x v="1603"/>
    <x v="1402"/>
    <s v="Numeric"/>
    <n v="5"/>
    <m/>
    <n v="0"/>
    <s v=""/>
    <m/>
    <m/>
  </r>
  <r>
    <x v="32"/>
    <x v="1604"/>
    <x v="1403"/>
    <s v="Numeric"/>
    <n v="5"/>
    <m/>
    <n v="0"/>
    <s v=""/>
    <m/>
    <m/>
  </r>
  <r>
    <x v="32"/>
    <x v="1605"/>
    <x v="1404"/>
    <s v="Character"/>
    <n v="2"/>
    <m/>
    <n v="0"/>
    <s v=""/>
    <m/>
    <m/>
  </r>
  <r>
    <x v="32"/>
    <x v="1606"/>
    <x v="1405"/>
    <s v="Character"/>
    <n v="2"/>
    <m/>
    <n v="0"/>
    <s v=""/>
    <m/>
    <m/>
  </r>
  <r>
    <x v="32"/>
    <x v="1607"/>
    <x v="1406"/>
    <s v="Character"/>
    <n v="1"/>
    <m/>
    <n v="0"/>
    <s v=""/>
    <m/>
    <m/>
  </r>
  <r>
    <x v="32"/>
    <x v="1608"/>
    <x v="1407"/>
    <s v="Character"/>
    <n v="1"/>
    <m/>
    <n v="0"/>
    <s v=""/>
    <m/>
    <m/>
  </r>
  <r>
    <x v="32"/>
    <x v="1609"/>
    <x v="1408"/>
    <s v="Character"/>
    <n v="1"/>
    <m/>
    <n v="0"/>
    <s v=""/>
    <m/>
    <m/>
  </r>
  <r>
    <x v="32"/>
    <x v="1610"/>
    <x v="1409"/>
    <s v="Character"/>
    <n v="1"/>
    <m/>
    <n v="0"/>
    <s v=""/>
    <m/>
    <m/>
  </r>
  <r>
    <x v="32"/>
    <x v="1611"/>
    <x v="1410"/>
    <s v="Character"/>
    <n v="1"/>
    <m/>
    <n v="0"/>
    <s v=""/>
    <m/>
    <m/>
  </r>
  <r>
    <x v="32"/>
    <x v="1612"/>
    <x v="1411"/>
    <s v="Character"/>
    <n v="1"/>
    <m/>
    <n v="0"/>
    <s v=""/>
    <m/>
    <m/>
  </r>
  <r>
    <x v="32"/>
    <x v="1613"/>
    <x v="1412"/>
    <s v="Character"/>
    <n v="2"/>
    <m/>
    <n v="0"/>
    <s v=""/>
    <m/>
    <m/>
  </r>
  <r>
    <x v="32"/>
    <x v="1614"/>
    <x v="1413"/>
    <s v="Character"/>
    <n v="2"/>
    <m/>
    <n v="0"/>
    <s v=""/>
    <m/>
    <m/>
  </r>
  <r>
    <x v="32"/>
    <x v="1615"/>
    <x v="1414"/>
    <s v="Character"/>
    <n v="5"/>
    <m/>
    <n v="0"/>
    <s v=""/>
    <m/>
    <m/>
  </r>
  <r>
    <x v="32"/>
    <x v="1616"/>
    <x v="1415"/>
    <s v="Character"/>
    <n v="5"/>
    <m/>
    <n v="0"/>
    <s v=""/>
    <m/>
    <m/>
  </r>
  <r>
    <x v="32"/>
    <x v="1617"/>
    <x v="1416"/>
    <s v="Character"/>
    <n v="1"/>
    <m/>
    <n v="0"/>
    <s v=""/>
    <m/>
    <m/>
  </r>
  <r>
    <x v="32"/>
    <x v="1618"/>
    <x v="1417"/>
    <s v="Numeric"/>
    <n v="5"/>
    <s v="DATE"/>
    <n v="7"/>
    <n v="1"/>
    <m/>
    <m/>
  </r>
  <r>
    <x v="32"/>
    <x v="1619"/>
    <x v="1418"/>
    <s v="Numeric"/>
    <n v="5"/>
    <s v="DATE"/>
    <n v="7"/>
    <n v="1"/>
    <m/>
    <m/>
  </r>
  <r>
    <x v="32"/>
    <x v="1620"/>
    <x v="1419"/>
    <s v="Numeric"/>
    <n v="5"/>
    <s v="DATE"/>
    <n v="7"/>
    <n v="1"/>
    <m/>
    <m/>
  </r>
  <r>
    <x v="32"/>
    <x v="1621"/>
    <x v="1420"/>
    <s v="Numeric"/>
    <n v="5"/>
    <s v="DATE"/>
    <n v="7"/>
    <n v="1"/>
    <m/>
    <m/>
  </r>
  <r>
    <x v="32"/>
    <x v="1622"/>
    <x v="1421"/>
    <s v="Numeric"/>
    <n v="5"/>
    <s v="DATE"/>
    <n v="7"/>
    <n v="1"/>
    <m/>
    <m/>
  </r>
  <r>
    <x v="32"/>
    <x v="1623"/>
    <x v="1422"/>
    <s v="Numeric"/>
    <n v="5"/>
    <s v="DATE"/>
    <n v="7"/>
    <n v="1"/>
    <m/>
    <m/>
  </r>
  <r>
    <x v="32"/>
    <x v="1624"/>
    <x v="1423"/>
    <s v="Numeric"/>
    <n v="5"/>
    <s v="DATE"/>
    <n v="7"/>
    <n v="1"/>
    <m/>
    <m/>
  </r>
  <r>
    <x v="32"/>
    <x v="1625"/>
    <x v="1424"/>
    <s v="Numeric"/>
    <n v="5"/>
    <s v="DATE"/>
    <n v="7"/>
    <n v="1"/>
    <m/>
    <m/>
  </r>
  <r>
    <x v="32"/>
    <x v="1626"/>
    <x v="1425"/>
    <s v="Numeric"/>
    <n v="5"/>
    <s v="DATE"/>
    <n v="7"/>
    <n v="1"/>
    <m/>
    <m/>
  </r>
  <r>
    <x v="32"/>
    <x v="1627"/>
    <x v="1426"/>
    <s v="Numeric"/>
    <n v="5"/>
    <s v="DATE"/>
    <n v="7"/>
    <n v="1"/>
    <m/>
    <m/>
  </r>
  <r>
    <x v="32"/>
    <x v="1628"/>
    <x v="1427"/>
    <s v="Numeric"/>
    <n v="5"/>
    <s v="DATE"/>
    <n v="7"/>
    <n v="1"/>
    <m/>
    <m/>
  </r>
  <r>
    <x v="32"/>
    <x v="1629"/>
    <x v="1428"/>
    <s v="Numeric"/>
    <n v="5"/>
    <s v="DATE"/>
    <n v="7"/>
    <n v="1"/>
    <m/>
    <m/>
  </r>
  <r>
    <x v="32"/>
    <x v="1630"/>
    <x v="56"/>
    <s v="Numeric"/>
    <n v="5"/>
    <m/>
    <n v="0"/>
    <s v=""/>
    <m/>
    <m/>
  </r>
  <r>
    <x v="32"/>
    <x v="1631"/>
    <x v="1429"/>
    <s v="Numeric"/>
    <n v="5"/>
    <m/>
    <n v="0"/>
    <s v=""/>
    <m/>
    <m/>
  </r>
  <r>
    <x v="32"/>
    <x v="1632"/>
    <x v="1430"/>
    <s v="Numeric"/>
    <n v="5"/>
    <m/>
    <n v="0"/>
    <s v=""/>
    <m/>
    <m/>
  </r>
  <r>
    <x v="32"/>
    <x v="1633"/>
    <x v="1431"/>
    <s v="Numeric"/>
    <n v="5"/>
    <m/>
    <n v="0"/>
    <s v=""/>
    <m/>
    <m/>
  </r>
  <r>
    <x v="32"/>
    <x v="1634"/>
    <x v="1432"/>
    <s v="Numeric"/>
    <n v="5"/>
    <s v="DATE"/>
    <n v="7"/>
    <n v="1"/>
    <m/>
    <m/>
  </r>
  <r>
    <x v="32"/>
    <x v="1635"/>
    <x v="1433"/>
    <s v="Character"/>
    <n v="1"/>
    <m/>
    <n v="0"/>
    <s v=""/>
    <m/>
    <m/>
  </r>
  <r>
    <x v="32"/>
    <x v="1636"/>
    <x v="1434"/>
    <s v="Character"/>
    <n v="9"/>
    <m/>
    <n v="0"/>
    <s v=""/>
    <m/>
    <m/>
  </r>
  <r>
    <x v="32"/>
    <x v="4"/>
    <x v="3"/>
    <s v="Numeric"/>
    <n v="5"/>
    <m/>
    <n v="0"/>
    <s v=""/>
    <m/>
    <m/>
  </r>
  <r>
    <x v="33"/>
    <x v="1637"/>
    <x v="1435"/>
    <s v="Character"/>
    <n v="1"/>
    <m/>
    <n v="0"/>
    <s v=""/>
    <m/>
    <m/>
  </r>
  <r>
    <x v="33"/>
    <x v="1638"/>
    <x v="1436"/>
    <s v="Character"/>
    <n v="1"/>
    <m/>
    <n v="0"/>
    <s v=""/>
    <m/>
    <m/>
  </r>
  <r>
    <x v="33"/>
    <x v="1639"/>
    <x v="1437"/>
    <s v="Numeric"/>
    <n v="5"/>
    <m/>
    <n v="0"/>
    <s v=""/>
    <m/>
    <m/>
  </r>
  <r>
    <x v="33"/>
    <x v="1640"/>
    <x v="1438"/>
    <s v="Character"/>
    <n v="1"/>
    <m/>
    <n v="0"/>
    <s v=""/>
    <m/>
    <m/>
  </r>
  <r>
    <x v="33"/>
    <x v="1641"/>
    <x v="1439"/>
    <s v="Character"/>
    <n v="1"/>
    <m/>
    <n v="0"/>
    <s v=""/>
    <m/>
    <m/>
  </r>
  <r>
    <x v="33"/>
    <x v="1642"/>
    <x v="1440"/>
    <s v="Numeric"/>
    <n v="5"/>
    <m/>
    <n v="0"/>
    <s v=""/>
    <m/>
    <m/>
  </r>
  <r>
    <x v="33"/>
    <x v="1643"/>
    <x v="1441"/>
    <s v="Character"/>
    <n v="1"/>
    <m/>
    <n v="0"/>
    <s v=""/>
    <m/>
    <m/>
  </r>
  <r>
    <x v="33"/>
    <x v="1644"/>
    <x v="1442"/>
    <s v="Character"/>
    <n v="1"/>
    <m/>
    <n v="0"/>
    <s v=""/>
    <m/>
    <m/>
  </r>
  <r>
    <x v="33"/>
    <x v="1645"/>
    <x v="1443"/>
    <s v="Character"/>
    <n v="1"/>
    <m/>
    <n v="0"/>
    <s v=""/>
    <m/>
    <m/>
  </r>
  <r>
    <x v="33"/>
    <x v="1646"/>
    <x v="1444"/>
    <s v="Numeric"/>
    <n v="5"/>
    <m/>
    <n v="0"/>
    <s v=""/>
    <m/>
    <m/>
  </r>
  <r>
    <x v="33"/>
    <x v="1647"/>
    <x v="1445"/>
    <s v="Numeric"/>
    <n v="5"/>
    <m/>
    <n v="0"/>
    <s v=""/>
    <m/>
    <m/>
  </r>
  <r>
    <x v="33"/>
    <x v="1648"/>
    <x v="1446"/>
    <s v="Numeric"/>
    <n v="5"/>
    <m/>
    <n v="0"/>
    <s v=""/>
    <m/>
    <m/>
  </r>
  <r>
    <x v="33"/>
    <x v="1649"/>
    <x v="1447"/>
    <s v="Character"/>
    <n v="1"/>
    <m/>
    <n v="0"/>
    <s v=""/>
    <m/>
    <m/>
  </r>
  <r>
    <x v="33"/>
    <x v="4"/>
    <x v="3"/>
    <s v="Numeric"/>
    <n v="5"/>
    <m/>
    <n v="0"/>
    <s v=""/>
    <m/>
    <m/>
  </r>
  <r>
    <x v="34"/>
    <x v="1650"/>
    <x v="1448"/>
    <s v="Numeric"/>
    <n v="5"/>
    <m/>
    <n v="0"/>
    <s v=""/>
    <m/>
    <m/>
  </r>
  <r>
    <x v="34"/>
    <x v="1651"/>
    <x v="1449"/>
    <s v="Character"/>
    <n v="2"/>
    <m/>
    <n v="0"/>
    <s v=""/>
    <m/>
    <m/>
  </r>
  <r>
    <x v="34"/>
    <x v="1652"/>
    <x v="1450"/>
    <s v="Numeric"/>
    <n v="5"/>
    <m/>
    <n v="0"/>
    <s v=""/>
    <m/>
    <m/>
  </r>
  <r>
    <x v="34"/>
    <x v="1653"/>
    <x v="1451"/>
    <s v="Numeric"/>
    <n v="5"/>
    <m/>
    <n v="0"/>
    <s v=""/>
    <m/>
    <m/>
  </r>
  <r>
    <x v="34"/>
    <x v="1654"/>
    <x v="1452"/>
    <s v="Numeric"/>
    <n v="5"/>
    <m/>
    <n v="0"/>
    <s v=""/>
    <m/>
    <m/>
  </r>
  <r>
    <x v="34"/>
    <x v="4"/>
    <x v="3"/>
    <s v="Numeric"/>
    <n v="5"/>
    <m/>
    <n v="0"/>
    <s v=""/>
    <m/>
    <m/>
  </r>
  <r>
    <x v="35"/>
    <x v="1655"/>
    <x v="1448"/>
    <s v="Numeric"/>
    <n v="5"/>
    <m/>
    <n v="0"/>
    <s v=""/>
    <m/>
    <m/>
  </r>
  <r>
    <x v="35"/>
    <x v="1656"/>
    <x v="1453"/>
    <s v="Character"/>
    <n v="1"/>
    <m/>
    <n v="0"/>
    <s v=""/>
    <m/>
    <m/>
  </r>
  <r>
    <x v="35"/>
    <x v="1657"/>
    <x v="1454"/>
    <s v="Numeric"/>
    <n v="5"/>
    <m/>
    <n v="0"/>
    <s v=""/>
    <m/>
    <m/>
  </r>
  <r>
    <x v="35"/>
    <x v="1658"/>
    <x v="1455"/>
    <s v="Character"/>
    <n v="1"/>
    <m/>
    <n v="0"/>
    <s v=""/>
    <m/>
    <m/>
  </r>
  <r>
    <x v="35"/>
    <x v="4"/>
    <x v="3"/>
    <s v="Numeric"/>
    <n v="5"/>
    <m/>
    <n v="0"/>
    <s v=""/>
    <m/>
    <m/>
  </r>
  <r>
    <x v="36"/>
    <x v="1659"/>
    <x v="1448"/>
    <s v="Numeric"/>
    <n v="5"/>
    <m/>
    <n v="0"/>
    <s v=""/>
    <m/>
    <m/>
  </r>
  <r>
    <x v="36"/>
    <x v="1660"/>
    <x v="1456"/>
    <s v="Numeric"/>
    <n v="5"/>
    <m/>
    <n v="0"/>
    <s v=""/>
    <m/>
    <m/>
  </r>
  <r>
    <x v="36"/>
    <x v="1661"/>
    <x v="1451"/>
    <s v="Numeric"/>
    <n v="5"/>
    <m/>
    <n v="0"/>
    <s v=""/>
    <m/>
    <m/>
  </r>
  <r>
    <x v="36"/>
    <x v="1662"/>
    <x v="1452"/>
    <s v="Numeric"/>
    <n v="5"/>
    <m/>
    <n v="0"/>
    <s v=""/>
    <m/>
    <m/>
  </r>
  <r>
    <x v="36"/>
    <x v="4"/>
    <x v="3"/>
    <s v="Numeric"/>
    <n v="5"/>
    <m/>
    <n v="0"/>
    <s v=""/>
    <m/>
    <m/>
  </r>
  <r>
    <x v="37"/>
    <x v="1663"/>
    <x v="1448"/>
    <s v="Numeric"/>
    <n v="5"/>
    <m/>
    <n v="0"/>
    <s v=""/>
    <m/>
    <m/>
  </r>
  <r>
    <x v="37"/>
    <x v="1664"/>
    <x v="1457"/>
    <s v="Character"/>
    <n v="1"/>
    <m/>
    <n v="0"/>
    <s v=""/>
    <m/>
    <m/>
  </r>
  <r>
    <x v="37"/>
    <x v="1665"/>
    <x v="1458"/>
    <s v="Numeric"/>
    <n v="5"/>
    <m/>
    <n v="0"/>
    <s v=""/>
    <m/>
    <m/>
  </r>
  <r>
    <x v="37"/>
    <x v="1666"/>
    <x v="1459"/>
    <s v="Character"/>
    <n v="1"/>
    <m/>
    <n v="0"/>
    <s v=""/>
    <m/>
    <m/>
  </r>
  <r>
    <x v="37"/>
    <x v="1667"/>
    <x v="1451"/>
    <s v="Numeric"/>
    <n v="5"/>
    <m/>
    <n v="0"/>
    <s v=""/>
    <m/>
    <m/>
  </r>
  <r>
    <x v="37"/>
    <x v="1668"/>
    <x v="1452"/>
    <s v="Numeric"/>
    <n v="5"/>
    <m/>
    <n v="0"/>
    <s v=""/>
    <m/>
    <m/>
  </r>
  <r>
    <x v="37"/>
    <x v="4"/>
    <x v="3"/>
    <s v="Numeric"/>
    <n v="5"/>
    <m/>
    <n v="0"/>
    <s v=""/>
    <m/>
    <m/>
  </r>
  <r>
    <x v="38"/>
    <x v="1669"/>
    <x v="1448"/>
    <s v="Numeric"/>
    <n v="5"/>
    <m/>
    <n v="0"/>
    <s v=""/>
    <m/>
    <m/>
  </r>
  <r>
    <x v="38"/>
    <x v="1670"/>
    <x v="1460"/>
    <s v="Character"/>
    <n v="1"/>
    <m/>
    <n v="0"/>
    <s v=""/>
    <m/>
    <m/>
  </r>
  <r>
    <x v="38"/>
    <x v="1671"/>
    <x v="1461"/>
    <s v="Character"/>
    <n v="1"/>
    <m/>
    <n v="0"/>
    <s v=""/>
    <m/>
    <m/>
  </r>
  <r>
    <x v="38"/>
    <x v="1672"/>
    <x v="1462"/>
    <s v="Numeric"/>
    <n v="5"/>
    <m/>
    <n v="0"/>
    <s v=""/>
    <m/>
    <m/>
  </r>
  <r>
    <x v="38"/>
    <x v="1673"/>
    <x v="1463"/>
    <s v="Character"/>
    <n v="2"/>
    <m/>
    <n v="0"/>
    <s v=""/>
    <m/>
    <m/>
  </r>
  <r>
    <x v="38"/>
    <x v="1674"/>
    <x v="1464"/>
    <s v="Character"/>
    <n v="2"/>
    <m/>
    <n v="0"/>
    <s v=""/>
    <m/>
    <m/>
  </r>
  <r>
    <x v="38"/>
    <x v="4"/>
    <x v="3"/>
    <s v="Numeric"/>
    <n v="5"/>
    <m/>
    <n v="0"/>
    <s v=""/>
    <m/>
    <m/>
  </r>
  <r>
    <x v="39"/>
    <x v="1675"/>
    <x v="1448"/>
    <s v="Numeric"/>
    <n v="5"/>
    <m/>
    <n v="0"/>
    <s v=""/>
    <m/>
    <m/>
  </r>
  <r>
    <x v="39"/>
    <x v="1676"/>
    <x v="1465"/>
    <s v="Character"/>
    <n v="2"/>
    <m/>
    <n v="0"/>
    <s v=""/>
    <m/>
    <m/>
  </r>
  <r>
    <x v="39"/>
    <x v="1677"/>
    <x v="1466"/>
    <s v="Character"/>
    <n v="2"/>
    <m/>
    <n v="0"/>
    <s v=""/>
    <m/>
    <m/>
  </r>
  <r>
    <x v="39"/>
    <x v="1678"/>
    <x v="1467"/>
    <s v="Numeric"/>
    <n v="5"/>
    <m/>
    <n v="0"/>
    <s v=""/>
    <m/>
    <m/>
  </r>
  <r>
    <x v="39"/>
    <x v="1679"/>
    <x v="1451"/>
    <s v="Numeric"/>
    <n v="5"/>
    <m/>
    <n v="0"/>
    <s v=""/>
    <m/>
    <m/>
  </r>
  <r>
    <x v="39"/>
    <x v="1680"/>
    <x v="1452"/>
    <s v="Numeric"/>
    <n v="5"/>
    <m/>
    <n v="0"/>
    <s v=""/>
    <m/>
    <m/>
  </r>
  <r>
    <x v="39"/>
    <x v="1681"/>
    <x v="1468"/>
    <s v="Numeric"/>
    <n v="5"/>
    <m/>
    <n v="0"/>
    <s v=""/>
    <m/>
    <m/>
  </r>
  <r>
    <x v="39"/>
    <x v="4"/>
    <x v="3"/>
    <s v="Numeric"/>
    <n v="5"/>
    <m/>
    <n v="0"/>
    <s v=""/>
    <m/>
    <m/>
  </r>
  <r>
    <x v="40"/>
    <x v="1682"/>
    <x v="1435"/>
    <s v="Character"/>
    <n v="1"/>
    <m/>
    <n v="0"/>
    <s v=""/>
    <m/>
    <m/>
  </r>
  <r>
    <x v="40"/>
    <x v="1683"/>
    <x v="1436"/>
    <s v="Character"/>
    <n v="1"/>
    <m/>
    <n v="0"/>
    <s v=""/>
    <m/>
    <m/>
  </r>
  <r>
    <x v="40"/>
    <x v="1684"/>
    <x v="1437"/>
    <s v="Numeric"/>
    <n v="5"/>
    <m/>
    <n v="0"/>
    <s v=""/>
    <m/>
    <m/>
  </r>
  <r>
    <x v="40"/>
    <x v="1685"/>
    <x v="1438"/>
    <s v="Character"/>
    <n v="1"/>
    <m/>
    <n v="0"/>
    <s v=""/>
    <m/>
    <m/>
  </r>
  <r>
    <x v="40"/>
    <x v="1686"/>
    <x v="1439"/>
    <s v="Character"/>
    <n v="1"/>
    <m/>
    <n v="0"/>
    <s v=""/>
    <m/>
    <m/>
  </r>
  <r>
    <x v="40"/>
    <x v="1687"/>
    <x v="1440"/>
    <s v="Numeric"/>
    <n v="5"/>
    <m/>
    <n v="0"/>
    <s v=""/>
    <m/>
    <m/>
  </r>
  <r>
    <x v="40"/>
    <x v="1688"/>
    <x v="1441"/>
    <s v="Character"/>
    <n v="1"/>
    <m/>
    <n v="0"/>
    <s v=""/>
    <m/>
    <m/>
  </r>
  <r>
    <x v="40"/>
    <x v="1689"/>
    <x v="1442"/>
    <s v="Character"/>
    <n v="1"/>
    <m/>
    <n v="0"/>
    <s v=""/>
    <m/>
    <m/>
  </r>
  <r>
    <x v="40"/>
    <x v="1690"/>
    <x v="1443"/>
    <s v="Character"/>
    <n v="1"/>
    <m/>
    <n v="0"/>
    <s v=""/>
    <m/>
    <m/>
  </r>
  <r>
    <x v="40"/>
    <x v="1691"/>
    <x v="1444"/>
    <s v="Numeric"/>
    <n v="5"/>
    <m/>
    <n v="0"/>
    <s v=""/>
    <m/>
    <m/>
  </r>
  <r>
    <x v="40"/>
    <x v="1692"/>
    <x v="1445"/>
    <s v="Numeric"/>
    <n v="5"/>
    <m/>
    <n v="0"/>
    <s v=""/>
    <m/>
    <m/>
  </r>
  <r>
    <x v="40"/>
    <x v="1693"/>
    <x v="1446"/>
    <s v="Numeric"/>
    <n v="5"/>
    <m/>
    <n v="0"/>
    <s v=""/>
    <m/>
    <m/>
  </r>
  <r>
    <x v="40"/>
    <x v="1694"/>
    <x v="1447"/>
    <s v="Character"/>
    <n v="1"/>
    <m/>
    <n v="0"/>
    <s v=""/>
    <m/>
    <m/>
  </r>
  <r>
    <x v="40"/>
    <x v="4"/>
    <x v="3"/>
    <s v="Numeric"/>
    <n v="5"/>
    <m/>
    <n v="0"/>
    <s v=""/>
    <m/>
    <m/>
  </r>
  <r>
    <x v="41"/>
    <x v="1695"/>
    <x v="1448"/>
    <s v="Numeric"/>
    <n v="5"/>
    <m/>
    <n v="0"/>
    <s v=""/>
    <m/>
    <m/>
  </r>
  <r>
    <x v="41"/>
    <x v="1696"/>
    <x v="1449"/>
    <s v="Character"/>
    <n v="2"/>
    <m/>
    <n v="0"/>
    <s v=""/>
    <m/>
    <m/>
  </r>
  <r>
    <x v="41"/>
    <x v="1697"/>
    <x v="1450"/>
    <s v="Numeric"/>
    <n v="5"/>
    <m/>
    <n v="0"/>
    <s v=""/>
    <m/>
    <m/>
  </r>
  <r>
    <x v="41"/>
    <x v="1698"/>
    <x v="1451"/>
    <s v="Numeric"/>
    <n v="5"/>
    <m/>
    <n v="0"/>
    <s v=""/>
    <m/>
    <m/>
  </r>
  <r>
    <x v="41"/>
    <x v="1699"/>
    <x v="1469"/>
    <s v="Numeric"/>
    <n v="5"/>
    <m/>
    <n v="0"/>
    <s v=""/>
    <m/>
    <m/>
  </r>
  <r>
    <x v="41"/>
    <x v="4"/>
    <x v="3"/>
    <s v="Numeric"/>
    <n v="5"/>
    <m/>
    <n v="0"/>
    <s v=""/>
    <m/>
    <m/>
  </r>
  <r>
    <x v="42"/>
    <x v="1700"/>
    <x v="1448"/>
    <s v="Numeric"/>
    <n v="5"/>
    <m/>
    <n v="0"/>
    <s v=""/>
    <m/>
    <m/>
  </r>
  <r>
    <x v="42"/>
    <x v="1701"/>
    <x v="1453"/>
    <s v="Character"/>
    <n v="1"/>
    <m/>
    <n v="0"/>
    <s v=""/>
    <m/>
    <m/>
  </r>
  <r>
    <x v="42"/>
    <x v="1702"/>
    <x v="1454"/>
    <s v="Numeric"/>
    <n v="5"/>
    <m/>
    <n v="0"/>
    <s v=""/>
    <m/>
    <m/>
  </r>
  <r>
    <x v="42"/>
    <x v="1703"/>
    <x v="1470"/>
    <s v="Character"/>
    <n v="1"/>
    <m/>
    <n v="0"/>
    <s v=""/>
    <m/>
    <m/>
  </r>
  <r>
    <x v="42"/>
    <x v="4"/>
    <x v="3"/>
    <s v="Numeric"/>
    <n v="5"/>
    <m/>
    <n v="0"/>
    <s v=""/>
    <m/>
    <m/>
  </r>
  <r>
    <x v="43"/>
    <x v="1704"/>
    <x v="1448"/>
    <s v="Numeric"/>
    <n v="5"/>
    <m/>
    <n v="0"/>
    <s v=""/>
    <m/>
    <m/>
  </r>
  <r>
    <x v="43"/>
    <x v="1705"/>
    <x v="1456"/>
    <s v="Numeric"/>
    <n v="5"/>
    <m/>
    <n v="0"/>
    <s v=""/>
    <m/>
    <m/>
  </r>
  <r>
    <x v="43"/>
    <x v="1706"/>
    <x v="1451"/>
    <s v="Numeric"/>
    <n v="5"/>
    <m/>
    <n v="0"/>
    <s v=""/>
    <m/>
    <m/>
  </r>
  <r>
    <x v="43"/>
    <x v="1707"/>
    <x v="1469"/>
    <s v="Numeric"/>
    <n v="5"/>
    <m/>
    <n v="0"/>
    <s v=""/>
    <m/>
    <m/>
  </r>
  <r>
    <x v="43"/>
    <x v="4"/>
    <x v="3"/>
    <s v="Numeric"/>
    <n v="5"/>
    <m/>
    <n v="0"/>
    <s v=""/>
    <m/>
    <m/>
  </r>
  <r>
    <x v="44"/>
    <x v="1708"/>
    <x v="1448"/>
    <s v="Numeric"/>
    <n v="5"/>
    <m/>
    <n v="0"/>
    <s v=""/>
    <m/>
    <m/>
  </r>
  <r>
    <x v="44"/>
    <x v="1709"/>
    <x v="1457"/>
    <s v="Character"/>
    <n v="1"/>
    <m/>
    <n v="0"/>
    <s v=""/>
    <m/>
    <m/>
  </r>
  <r>
    <x v="44"/>
    <x v="1710"/>
    <x v="1458"/>
    <s v="Numeric"/>
    <n v="5"/>
    <m/>
    <n v="0"/>
    <s v=""/>
    <m/>
    <m/>
  </r>
  <r>
    <x v="44"/>
    <x v="1711"/>
    <x v="1459"/>
    <s v="Character"/>
    <n v="1"/>
    <m/>
    <n v="0"/>
    <s v=""/>
    <m/>
    <m/>
  </r>
  <r>
    <x v="44"/>
    <x v="1712"/>
    <x v="1451"/>
    <s v="Numeric"/>
    <n v="5"/>
    <m/>
    <n v="0"/>
    <s v=""/>
    <m/>
    <m/>
  </r>
  <r>
    <x v="44"/>
    <x v="1713"/>
    <x v="1469"/>
    <s v="Numeric"/>
    <n v="5"/>
    <m/>
    <n v="0"/>
    <s v=""/>
    <m/>
    <m/>
  </r>
  <r>
    <x v="44"/>
    <x v="4"/>
    <x v="3"/>
    <s v="Numeric"/>
    <n v="5"/>
    <m/>
    <n v="0"/>
    <s v=""/>
    <m/>
    <m/>
  </r>
  <r>
    <x v="45"/>
    <x v="1714"/>
    <x v="1448"/>
    <s v="Numeric"/>
    <n v="5"/>
    <m/>
    <n v="0"/>
    <s v=""/>
    <m/>
    <m/>
  </r>
  <r>
    <x v="45"/>
    <x v="1715"/>
    <x v="1460"/>
    <s v="Character"/>
    <n v="1"/>
    <m/>
    <n v="0"/>
    <s v=""/>
    <m/>
    <m/>
  </r>
  <r>
    <x v="45"/>
    <x v="1716"/>
    <x v="1461"/>
    <s v="Character"/>
    <n v="1"/>
    <m/>
    <n v="0"/>
    <s v=""/>
    <m/>
    <m/>
  </r>
  <r>
    <x v="45"/>
    <x v="1717"/>
    <x v="1462"/>
    <s v="Numeric"/>
    <n v="5"/>
    <m/>
    <n v="0"/>
    <s v=""/>
    <m/>
    <m/>
  </r>
  <r>
    <x v="45"/>
    <x v="1718"/>
    <x v="1463"/>
    <s v="Character"/>
    <n v="2"/>
    <m/>
    <n v="0"/>
    <s v=""/>
    <m/>
    <m/>
  </r>
  <r>
    <x v="45"/>
    <x v="1719"/>
    <x v="1471"/>
    <s v="Character"/>
    <n v="2"/>
    <m/>
    <n v="0"/>
    <s v=""/>
    <m/>
    <m/>
  </r>
  <r>
    <x v="45"/>
    <x v="4"/>
    <x v="3"/>
    <s v="Numeric"/>
    <n v="5"/>
    <m/>
    <n v="0"/>
    <s v=""/>
    <m/>
    <m/>
  </r>
  <r>
    <x v="46"/>
    <x v="1720"/>
    <x v="1448"/>
    <s v="Numeric"/>
    <n v="5"/>
    <m/>
    <n v="0"/>
    <s v=""/>
    <m/>
    <m/>
  </r>
  <r>
    <x v="46"/>
    <x v="1721"/>
    <x v="1465"/>
    <s v="Character"/>
    <n v="2"/>
    <m/>
    <n v="0"/>
    <s v=""/>
    <m/>
    <m/>
  </r>
  <r>
    <x v="46"/>
    <x v="1722"/>
    <x v="1472"/>
    <s v="Character"/>
    <n v="2"/>
    <m/>
    <n v="0"/>
    <s v=""/>
    <m/>
    <m/>
  </r>
  <r>
    <x v="46"/>
    <x v="1723"/>
    <x v="1467"/>
    <s v="Numeric"/>
    <n v="5"/>
    <m/>
    <n v="0"/>
    <s v=""/>
    <m/>
    <m/>
  </r>
  <r>
    <x v="46"/>
    <x v="1724"/>
    <x v="1451"/>
    <s v="Numeric"/>
    <n v="5"/>
    <m/>
    <n v="0"/>
    <s v=""/>
    <m/>
    <m/>
  </r>
  <r>
    <x v="46"/>
    <x v="1725"/>
    <x v="1469"/>
    <s v="Numeric"/>
    <n v="5"/>
    <m/>
    <n v="0"/>
    <s v=""/>
    <m/>
    <m/>
  </r>
  <r>
    <x v="46"/>
    <x v="1726"/>
    <x v="1468"/>
    <s v="Numeric"/>
    <n v="5"/>
    <m/>
    <n v="0"/>
    <s v=""/>
    <m/>
    <m/>
  </r>
  <r>
    <x v="46"/>
    <x v="4"/>
    <x v="3"/>
    <s v="Numeric"/>
    <n v="5"/>
    <m/>
    <n v="0"/>
    <s v=""/>
    <m/>
    <m/>
  </r>
  <r>
    <x v="47"/>
    <x v="1727"/>
    <x v="1448"/>
    <s v="Numeric"/>
    <n v="5"/>
    <m/>
    <n v="0"/>
    <s v=""/>
    <m/>
    <m/>
  </r>
  <r>
    <x v="47"/>
    <x v="1728"/>
    <x v="1473"/>
    <s v="Numeric"/>
    <n v="5"/>
    <m/>
    <n v="0"/>
    <s v=""/>
    <m/>
    <m/>
  </r>
  <r>
    <x v="47"/>
    <x v="1729"/>
    <x v="1474"/>
    <s v="Numeric"/>
    <n v="5"/>
    <m/>
    <n v="0"/>
    <s v=""/>
    <m/>
    <m/>
  </r>
  <r>
    <x v="47"/>
    <x v="1730"/>
    <x v="1475"/>
    <s v="Numeric"/>
    <n v="5"/>
    <m/>
    <n v="0"/>
    <s v=""/>
    <m/>
    <m/>
  </r>
  <r>
    <x v="47"/>
    <x v="1731"/>
    <x v="1476"/>
    <s v="Numeric"/>
    <n v="5"/>
    <s v="DATE"/>
    <n v="7"/>
    <n v="1"/>
    <m/>
    <m/>
  </r>
  <r>
    <x v="47"/>
    <x v="1732"/>
    <x v="1477"/>
    <s v="Character"/>
    <n v="7"/>
    <m/>
    <n v="0"/>
    <s v=""/>
    <m/>
    <m/>
  </r>
  <r>
    <x v="47"/>
    <x v="4"/>
    <x v="3"/>
    <s v="Numeric"/>
    <n v="5"/>
    <m/>
    <n v="0"/>
    <s v=""/>
    <m/>
    <m/>
  </r>
  <r>
    <x v="48"/>
    <x v="1733"/>
    <x v="1478"/>
    <s v="Numeric"/>
    <n v="5"/>
    <m/>
    <n v="0"/>
    <s v=""/>
    <m/>
    <m/>
  </r>
  <r>
    <x v="48"/>
    <x v="1734"/>
    <x v="1479"/>
    <s v="Numeric"/>
    <n v="5"/>
    <s v="DATE"/>
    <n v="7"/>
    <n v="1"/>
    <m/>
    <m/>
  </r>
  <r>
    <x v="48"/>
    <x v="1735"/>
    <x v="1480"/>
    <s v="Numeric"/>
    <n v="5"/>
    <s v="DATE"/>
    <n v="7"/>
    <n v="1"/>
    <m/>
    <m/>
  </r>
  <r>
    <x v="48"/>
    <x v="1736"/>
    <x v="1481"/>
    <s v="Numeric"/>
    <n v="5"/>
    <s v="DATE"/>
    <n v="7"/>
    <n v="1"/>
    <m/>
    <m/>
  </r>
  <r>
    <x v="48"/>
    <x v="1737"/>
    <x v="1482"/>
    <s v="Character"/>
    <n v="2"/>
    <m/>
    <n v="0"/>
    <s v=""/>
    <m/>
    <m/>
  </r>
  <r>
    <x v="48"/>
    <x v="1738"/>
    <x v="1483"/>
    <s v="Numeric"/>
    <n v="5"/>
    <s v="DATE"/>
    <n v="7"/>
    <n v="1"/>
    <m/>
    <m/>
  </r>
  <r>
    <x v="48"/>
    <x v="1739"/>
    <x v="1484"/>
    <s v="Character"/>
    <n v="2"/>
    <m/>
    <n v="0"/>
    <s v=""/>
    <m/>
    <m/>
  </r>
  <r>
    <x v="48"/>
    <x v="1740"/>
    <x v="1485"/>
    <s v="Numeric"/>
    <n v="5"/>
    <m/>
    <n v="0"/>
    <s v=""/>
    <m/>
    <m/>
  </r>
  <r>
    <x v="48"/>
    <x v="1741"/>
    <x v="1486"/>
    <s v="Numeric"/>
    <n v="5"/>
    <m/>
    <n v="0"/>
    <s v=""/>
    <m/>
    <m/>
  </r>
  <r>
    <x v="48"/>
    <x v="1742"/>
    <x v="1487"/>
    <s v="Numeric"/>
    <n v="5"/>
    <m/>
    <n v="0"/>
    <s v=""/>
    <m/>
    <m/>
  </r>
  <r>
    <x v="48"/>
    <x v="1743"/>
    <x v="1488"/>
    <s v="Numeric"/>
    <n v="5"/>
    <m/>
    <n v="0"/>
    <s v=""/>
    <m/>
    <m/>
  </r>
  <r>
    <x v="48"/>
    <x v="1744"/>
    <x v="1489"/>
    <s v="Numeric"/>
    <n v="5"/>
    <m/>
    <n v="0"/>
    <s v=""/>
    <m/>
    <m/>
  </r>
  <r>
    <x v="48"/>
    <x v="1745"/>
    <x v="1490"/>
    <s v="Numeric"/>
    <n v="5"/>
    <m/>
    <n v="0"/>
    <s v=""/>
    <m/>
    <m/>
  </r>
  <r>
    <x v="48"/>
    <x v="1746"/>
    <x v="1491"/>
    <s v="Numeric"/>
    <n v="5"/>
    <m/>
    <n v="0"/>
    <s v=""/>
    <m/>
    <m/>
  </r>
  <r>
    <x v="48"/>
    <x v="1747"/>
    <x v="1492"/>
    <s v="Numeric"/>
    <n v="5"/>
    <m/>
    <n v="0"/>
    <s v=""/>
    <m/>
    <m/>
  </r>
  <r>
    <x v="48"/>
    <x v="1748"/>
    <x v="1493"/>
    <s v="Numeric"/>
    <n v="5"/>
    <m/>
    <n v="0"/>
    <s v=""/>
    <m/>
    <m/>
  </r>
  <r>
    <x v="48"/>
    <x v="1749"/>
    <x v="1494"/>
    <s v="Numeric"/>
    <n v="5"/>
    <m/>
    <n v="0"/>
    <s v=""/>
    <m/>
    <m/>
  </r>
  <r>
    <x v="48"/>
    <x v="1750"/>
    <x v="1495"/>
    <s v="Numeric"/>
    <n v="5"/>
    <m/>
    <n v="0"/>
    <s v=""/>
    <m/>
    <m/>
  </r>
  <r>
    <x v="48"/>
    <x v="1751"/>
    <x v="1496"/>
    <s v="Numeric"/>
    <n v="5"/>
    <m/>
    <n v="0"/>
    <s v=""/>
    <m/>
    <m/>
  </r>
  <r>
    <x v="48"/>
    <x v="1752"/>
    <x v="1497"/>
    <s v="Numeric"/>
    <n v="5"/>
    <m/>
    <n v="0"/>
    <s v=""/>
    <m/>
    <m/>
  </r>
  <r>
    <x v="48"/>
    <x v="1753"/>
    <x v="1498"/>
    <s v="Numeric"/>
    <n v="5"/>
    <m/>
    <n v="0"/>
    <s v=""/>
    <m/>
    <m/>
  </r>
  <r>
    <x v="48"/>
    <x v="1754"/>
    <x v="1499"/>
    <s v="Numeric"/>
    <n v="5"/>
    <m/>
    <n v="0"/>
    <s v=""/>
    <m/>
    <m/>
  </r>
  <r>
    <x v="48"/>
    <x v="1755"/>
    <x v="1500"/>
    <s v="Numeric"/>
    <n v="5"/>
    <m/>
    <n v="0"/>
    <s v=""/>
    <m/>
    <m/>
  </r>
  <r>
    <x v="48"/>
    <x v="1756"/>
    <x v="1501"/>
    <s v="Numeric"/>
    <n v="5"/>
    <m/>
    <n v="0"/>
    <s v=""/>
    <m/>
    <m/>
  </r>
  <r>
    <x v="48"/>
    <x v="1757"/>
    <x v="1502"/>
    <s v="Numeric"/>
    <n v="5"/>
    <m/>
    <n v="0"/>
    <s v=""/>
    <m/>
    <m/>
  </r>
  <r>
    <x v="48"/>
    <x v="1758"/>
    <x v="1503"/>
    <s v="Numeric"/>
    <n v="5"/>
    <m/>
    <n v="0"/>
    <s v=""/>
    <m/>
    <m/>
  </r>
  <r>
    <x v="48"/>
    <x v="1759"/>
    <x v="1504"/>
    <s v="Numeric"/>
    <n v="5"/>
    <m/>
    <n v="0"/>
    <s v=""/>
    <m/>
    <m/>
  </r>
  <r>
    <x v="48"/>
    <x v="1760"/>
    <x v="1505"/>
    <s v="Numeric"/>
    <n v="5"/>
    <m/>
    <n v="0"/>
    <s v=""/>
    <m/>
    <m/>
  </r>
  <r>
    <x v="48"/>
    <x v="1761"/>
    <x v="1506"/>
    <s v="Numeric"/>
    <n v="5"/>
    <m/>
    <n v="0"/>
    <s v=""/>
    <m/>
    <m/>
  </r>
  <r>
    <x v="48"/>
    <x v="1762"/>
    <x v="1507"/>
    <s v="Numeric"/>
    <n v="5"/>
    <m/>
    <n v="0"/>
    <s v=""/>
    <m/>
    <m/>
  </r>
  <r>
    <x v="48"/>
    <x v="1763"/>
    <x v="1508"/>
    <s v="Numeric"/>
    <n v="5"/>
    <m/>
    <n v="0"/>
    <s v=""/>
    <m/>
    <m/>
  </r>
  <r>
    <x v="48"/>
    <x v="4"/>
    <x v="3"/>
    <s v="Numeric"/>
    <n v="5"/>
    <m/>
    <n v="0"/>
    <s v=""/>
    <m/>
    <m/>
  </r>
  <r>
    <x v="49"/>
    <x v="1764"/>
    <x v="1478"/>
    <s v="Numeric"/>
    <n v="5"/>
    <m/>
    <n v="0"/>
    <s v=""/>
    <m/>
    <m/>
  </r>
  <r>
    <x v="49"/>
    <x v="1765"/>
    <x v="1509"/>
    <s v="Numeric"/>
    <n v="5"/>
    <m/>
    <n v="0"/>
    <s v=""/>
    <m/>
    <m/>
  </r>
  <r>
    <x v="49"/>
    <x v="1766"/>
    <x v="1510"/>
    <s v="Numeric"/>
    <n v="5"/>
    <m/>
    <n v="0"/>
    <s v=""/>
    <m/>
    <m/>
  </r>
  <r>
    <x v="49"/>
    <x v="1767"/>
    <x v="1511"/>
    <s v="Character"/>
    <n v="2"/>
    <m/>
    <n v="0"/>
    <s v=""/>
    <m/>
    <m/>
  </r>
  <r>
    <x v="49"/>
    <x v="4"/>
    <x v="3"/>
    <s v="Numeric"/>
    <n v="5"/>
    <m/>
    <n v="0"/>
    <s v=""/>
    <m/>
    <m/>
  </r>
  <r>
    <x v="50"/>
    <x v="1768"/>
    <x v="1448"/>
    <s v="Numeric"/>
    <n v="5"/>
    <m/>
    <n v="0"/>
    <s v=""/>
    <m/>
    <m/>
  </r>
  <r>
    <x v="50"/>
    <x v="1769"/>
    <x v="1473"/>
    <s v="Numeric"/>
    <n v="5"/>
    <m/>
    <n v="0"/>
    <s v=""/>
    <m/>
    <m/>
  </r>
  <r>
    <x v="50"/>
    <x v="1770"/>
    <x v="1484"/>
    <s v="Character"/>
    <n v="2"/>
    <m/>
    <n v="0"/>
    <s v=""/>
    <m/>
    <m/>
  </r>
  <r>
    <x v="50"/>
    <x v="1771"/>
    <x v="1512"/>
    <s v="Character"/>
    <n v="2"/>
    <m/>
    <n v="0"/>
    <s v=""/>
    <m/>
    <m/>
  </r>
  <r>
    <x v="50"/>
    <x v="1772"/>
    <x v="1513"/>
    <s v="Numeric"/>
    <n v="5"/>
    <s v="DATE"/>
    <n v="7"/>
    <n v="1"/>
    <m/>
    <m/>
  </r>
  <r>
    <x v="50"/>
    <x v="4"/>
    <x v="3"/>
    <s v="Numeric"/>
    <n v="5"/>
    <m/>
    <n v="0"/>
    <s v=""/>
    <m/>
    <m/>
  </r>
  <r>
    <x v="51"/>
    <x v="1773"/>
    <x v="1448"/>
    <s v="Numeric"/>
    <n v="5"/>
    <m/>
    <n v="0"/>
    <s v=""/>
    <m/>
    <m/>
  </r>
  <r>
    <x v="51"/>
    <x v="1774"/>
    <x v="1473"/>
    <s v="Numeric"/>
    <n v="5"/>
    <m/>
    <n v="0"/>
    <s v=""/>
    <m/>
    <m/>
  </r>
  <r>
    <x v="51"/>
    <x v="1775"/>
    <x v="1514"/>
    <s v="Numeric"/>
    <n v="5"/>
    <m/>
    <n v="0"/>
    <s v=""/>
    <m/>
    <m/>
  </r>
  <r>
    <x v="51"/>
    <x v="1776"/>
    <x v="1515"/>
    <s v="Numeric"/>
    <n v="5"/>
    <m/>
    <n v="0"/>
    <s v=""/>
    <m/>
    <m/>
  </r>
  <r>
    <x v="51"/>
    <x v="1777"/>
    <x v="1516"/>
    <s v="Numeric"/>
    <n v="5"/>
    <s v="DATE"/>
    <n v="7"/>
    <n v="1"/>
    <m/>
    <m/>
  </r>
  <r>
    <x v="51"/>
    <x v="4"/>
    <x v="3"/>
    <s v="Numeric"/>
    <n v="5"/>
    <m/>
    <n v="0"/>
    <s v=""/>
    <m/>
    <m/>
  </r>
  <r>
    <x v="52"/>
    <x v="1778"/>
    <x v="1448"/>
    <s v="Numeric"/>
    <n v="5"/>
    <m/>
    <n v="0"/>
    <s v=""/>
    <m/>
    <m/>
  </r>
  <r>
    <x v="52"/>
    <x v="1779"/>
    <x v="1473"/>
    <s v="Numeric"/>
    <n v="5"/>
    <m/>
    <n v="0"/>
    <s v=""/>
    <m/>
    <m/>
  </r>
  <r>
    <x v="52"/>
    <x v="1780"/>
    <x v="1514"/>
    <s v="Numeric"/>
    <n v="5"/>
    <m/>
    <n v="0"/>
    <s v=""/>
    <m/>
    <m/>
  </r>
  <r>
    <x v="52"/>
    <x v="1781"/>
    <x v="1515"/>
    <s v="Numeric"/>
    <n v="5"/>
    <m/>
    <n v="0"/>
    <s v=""/>
    <m/>
    <m/>
  </r>
  <r>
    <x v="52"/>
    <x v="1782"/>
    <x v="1516"/>
    <s v="Numeric"/>
    <n v="5"/>
    <s v="DATE"/>
    <n v="7"/>
    <n v="1"/>
    <m/>
    <m/>
  </r>
  <r>
    <x v="52"/>
    <x v="4"/>
    <x v="3"/>
    <s v="Numeric"/>
    <n v="5"/>
    <m/>
    <n v="0"/>
    <s v=""/>
    <m/>
    <m/>
  </r>
  <r>
    <x v="53"/>
    <x v="1783"/>
    <x v="1448"/>
    <s v="Numeric"/>
    <n v="5"/>
    <m/>
    <n v="0"/>
    <s v=""/>
    <m/>
    <m/>
  </r>
  <r>
    <x v="53"/>
    <x v="1784"/>
    <x v="1517"/>
    <s v="Character"/>
    <n v="7"/>
    <m/>
    <n v="0"/>
    <s v=""/>
    <m/>
    <m/>
  </r>
  <r>
    <x v="53"/>
    <x v="1785"/>
    <x v="1518"/>
    <s v="Character"/>
    <n v="5"/>
    <m/>
    <n v="0"/>
    <s v=""/>
    <m/>
    <m/>
  </r>
  <r>
    <x v="53"/>
    <x v="1786"/>
    <x v="1519"/>
    <s v="Numeric"/>
    <n v="5"/>
    <s v="DATE"/>
    <n v="7"/>
    <n v="1"/>
    <m/>
    <m/>
  </r>
  <r>
    <x v="53"/>
    <x v="1787"/>
    <x v="1520"/>
    <s v="Numeric"/>
    <n v="5"/>
    <s v="DATE"/>
    <n v="7"/>
    <n v="1"/>
    <m/>
    <m/>
  </r>
  <r>
    <x v="53"/>
    <x v="1788"/>
    <x v="1521"/>
    <s v="Numeric"/>
    <n v="5"/>
    <s v="DATE"/>
    <n v="7"/>
    <n v="1"/>
    <m/>
    <m/>
  </r>
  <r>
    <x v="53"/>
    <x v="1789"/>
    <x v="1522"/>
    <s v="Numeric"/>
    <n v="5"/>
    <s v="DATE"/>
    <n v="7"/>
    <n v="1"/>
    <m/>
    <m/>
  </r>
  <r>
    <x v="53"/>
    <x v="1790"/>
    <x v="1523"/>
    <s v="Numeric"/>
    <n v="5"/>
    <s v="DATE"/>
    <n v="7"/>
    <n v="1"/>
    <m/>
    <m/>
  </r>
  <r>
    <x v="53"/>
    <x v="1791"/>
    <x v="1524"/>
    <s v="Numeric"/>
    <n v="5"/>
    <s v="DATE"/>
    <n v="7"/>
    <n v="1"/>
    <m/>
    <m/>
  </r>
  <r>
    <x v="53"/>
    <x v="1792"/>
    <x v="1525"/>
    <s v="Numeric"/>
    <n v="5"/>
    <s v="DATE"/>
    <n v="7"/>
    <n v="1"/>
    <m/>
    <m/>
  </r>
  <r>
    <x v="53"/>
    <x v="1793"/>
    <x v="1526"/>
    <s v="Numeric"/>
    <n v="5"/>
    <s v="DATE"/>
    <n v="7"/>
    <n v="1"/>
    <m/>
    <m/>
  </r>
  <r>
    <x v="53"/>
    <x v="1794"/>
    <x v="1527"/>
    <s v="Numeric"/>
    <n v="5"/>
    <s v="DATE"/>
    <n v="7"/>
    <n v="1"/>
    <m/>
    <m/>
  </r>
  <r>
    <x v="53"/>
    <x v="1795"/>
    <x v="1528"/>
    <s v="Numeric"/>
    <n v="5"/>
    <s v="DATE"/>
    <n v="7"/>
    <n v="1"/>
    <m/>
    <m/>
  </r>
  <r>
    <x v="53"/>
    <x v="1796"/>
    <x v="1529"/>
    <s v="Numeric"/>
    <n v="5"/>
    <m/>
    <n v="0"/>
    <s v=""/>
    <m/>
    <m/>
  </r>
  <r>
    <x v="53"/>
    <x v="1797"/>
    <x v="1530"/>
    <s v="Numeric"/>
    <n v="5"/>
    <m/>
    <n v="0"/>
    <s v=""/>
    <m/>
    <m/>
  </r>
  <r>
    <x v="53"/>
    <x v="1798"/>
    <x v="1531"/>
    <s v="Numeric"/>
    <n v="5"/>
    <m/>
    <n v="0"/>
    <s v=""/>
    <m/>
    <m/>
  </r>
  <r>
    <x v="53"/>
    <x v="1799"/>
    <x v="1532"/>
    <s v="Character"/>
    <n v="1"/>
    <m/>
    <n v="0"/>
    <s v=""/>
    <m/>
    <m/>
  </r>
  <r>
    <x v="53"/>
    <x v="1800"/>
    <x v="1533"/>
    <s v="Character"/>
    <n v="1"/>
    <m/>
    <n v="0"/>
    <s v=""/>
    <m/>
    <m/>
  </r>
  <r>
    <x v="53"/>
    <x v="1801"/>
    <x v="1534"/>
    <s v="Character"/>
    <n v="1"/>
    <m/>
    <n v="0"/>
    <s v=""/>
    <m/>
    <m/>
  </r>
  <r>
    <x v="53"/>
    <x v="1802"/>
    <x v="1535"/>
    <s v="Character"/>
    <n v="1"/>
    <m/>
    <n v="0"/>
    <s v=""/>
    <m/>
    <m/>
  </r>
  <r>
    <x v="53"/>
    <x v="1803"/>
    <x v="1536"/>
    <s v="Character"/>
    <n v="1"/>
    <m/>
    <n v="0"/>
    <s v=""/>
    <m/>
    <m/>
  </r>
  <r>
    <x v="53"/>
    <x v="1804"/>
    <x v="1537"/>
    <s v="Character"/>
    <n v="1"/>
    <m/>
    <n v="0"/>
    <s v=""/>
    <m/>
    <m/>
  </r>
  <r>
    <x v="53"/>
    <x v="1805"/>
    <x v="1538"/>
    <s v="Character"/>
    <n v="1"/>
    <m/>
    <n v="0"/>
    <s v=""/>
    <m/>
    <m/>
  </r>
  <r>
    <x v="53"/>
    <x v="1806"/>
    <x v="1539"/>
    <s v="Character"/>
    <n v="1"/>
    <m/>
    <n v="0"/>
    <s v=""/>
    <m/>
    <m/>
  </r>
  <r>
    <x v="53"/>
    <x v="1807"/>
    <x v="1540"/>
    <s v="Character"/>
    <n v="1"/>
    <m/>
    <n v="0"/>
    <s v=""/>
    <m/>
    <m/>
  </r>
  <r>
    <x v="53"/>
    <x v="1808"/>
    <x v="1541"/>
    <s v="Character"/>
    <n v="1"/>
    <m/>
    <n v="0"/>
    <s v=""/>
    <m/>
    <m/>
  </r>
  <r>
    <x v="53"/>
    <x v="1809"/>
    <x v="1542"/>
    <s v="Character"/>
    <n v="1"/>
    <m/>
    <n v="0"/>
    <s v=""/>
    <m/>
    <m/>
  </r>
  <r>
    <x v="53"/>
    <x v="1810"/>
    <x v="1543"/>
    <s v="Character"/>
    <n v="1"/>
    <m/>
    <n v="0"/>
    <s v=""/>
    <m/>
    <m/>
  </r>
  <r>
    <x v="53"/>
    <x v="1811"/>
    <x v="1544"/>
    <s v="Character"/>
    <n v="1"/>
    <m/>
    <n v="0"/>
    <s v=""/>
    <m/>
    <m/>
  </r>
  <r>
    <x v="53"/>
    <x v="1812"/>
    <x v="1545"/>
    <s v="Character"/>
    <n v="1"/>
    <m/>
    <n v="0"/>
    <s v=""/>
    <m/>
    <m/>
  </r>
  <r>
    <x v="53"/>
    <x v="1813"/>
    <x v="1546"/>
    <s v="Character"/>
    <n v="1"/>
    <m/>
    <n v="0"/>
    <s v=""/>
    <m/>
    <m/>
  </r>
  <r>
    <x v="53"/>
    <x v="1814"/>
    <x v="1547"/>
    <s v="Character"/>
    <n v="1"/>
    <m/>
    <n v="0"/>
    <s v=""/>
    <m/>
    <m/>
  </r>
  <r>
    <x v="53"/>
    <x v="1815"/>
    <x v="1548"/>
    <s v="Character"/>
    <n v="1"/>
    <m/>
    <n v="0"/>
    <s v=""/>
    <m/>
    <m/>
  </r>
  <r>
    <x v="53"/>
    <x v="1816"/>
    <x v="1549"/>
    <s v="Character"/>
    <n v="1"/>
    <m/>
    <n v="0"/>
    <s v=""/>
    <m/>
    <m/>
  </r>
  <r>
    <x v="53"/>
    <x v="1817"/>
    <x v="1550"/>
    <s v="Character"/>
    <n v="1"/>
    <m/>
    <n v="0"/>
    <s v=""/>
    <m/>
    <m/>
  </r>
  <r>
    <x v="53"/>
    <x v="4"/>
    <x v="3"/>
    <s v="Numeric"/>
    <n v="5"/>
    <m/>
    <n v="0"/>
    <s v=""/>
    <m/>
    <m/>
  </r>
  <r>
    <x v="54"/>
    <x v="1818"/>
    <x v="14"/>
    <s v="Numeric"/>
    <n v="5"/>
    <m/>
    <n v="0"/>
    <s v=""/>
    <m/>
    <m/>
  </r>
  <r>
    <x v="54"/>
    <x v="1819"/>
    <x v="1551"/>
    <s v="Numeric"/>
    <n v="5"/>
    <m/>
    <n v="0"/>
    <s v=""/>
    <m/>
    <m/>
  </r>
  <r>
    <x v="54"/>
    <x v="1820"/>
    <x v="1552"/>
    <s v="Numeric"/>
    <n v="5"/>
    <m/>
    <n v="0"/>
    <s v=""/>
    <m/>
    <m/>
  </r>
  <r>
    <x v="54"/>
    <x v="1821"/>
    <x v="31"/>
    <s v="Numeric"/>
    <n v="7"/>
    <s v="DATETIME"/>
    <n v="13"/>
    <n v="1"/>
    <m/>
    <m/>
  </r>
  <r>
    <x v="54"/>
    <x v="1822"/>
    <x v="32"/>
    <s v="Numeric"/>
    <n v="7"/>
    <s v="DATETIME"/>
    <n v="13"/>
    <n v="1"/>
    <m/>
    <m/>
  </r>
  <r>
    <x v="54"/>
    <x v="1823"/>
    <x v="33"/>
    <s v="Character"/>
    <n v="3"/>
    <m/>
    <n v="0"/>
    <s v=""/>
    <m/>
    <m/>
  </r>
  <r>
    <x v="54"/>
    <x v="1824"/>
    <x v="100"/>
    <s v="Numeric"/>
    <n v="5"/>
    <m/>
    <n v="0"/>
    <s v=""/>
    <m/>
    <m/>
  </r>
  <r>
    <x v="54"/>
    <x v="1825"/>
    <x v="936"/>
    <s v="Character"/>
    <n v="80"/>
    <m/>
    <n v="0"/>
    <s v=""/>
    <m/>
    <m/>
  </r>
  <r>
    <x v="54"/>
    <x v="1826"/>
    <x v="937"/>
    <s v="Character"/>
    <n v="80"/>
    <m/>
    <n v="0"/>
    <s v=""/>
    <m/>
    <m/>
  </r>
  <r>
    <x v="54"/>
    <x v="1827"/>
    <x v="938"/>
    <s v="Character"/>
    <n v="80"/>
    <m/>
    <n v="0"/>
    <s v=""/>
    <m/>
    <m/>
  </r>
  <r>
    <x v="54"/>
    <x v="4"/>
    <x v="3"/>
    <s v="Numeric"/>
    <n v="5"/>
    <m/>
    <n v="0"/>
    <s v=""/>
    <m/>
    <m/>
  </r>
  <r>
    <x v="55"/>
    <x v="1828"/>
    <x v="14"/>
    <s v="Numeric"/>
    <n v="5"/>
    <m/>
    <n v="0"/>
    <s v=""/>
    <m/>
    <m/>
  </r>
  <r>
    <x v="55"/>
    <x v="1829"/>
    <x v="31"/>
    <s v="Numeric"/>
    <n v="7"/>
    <s v="DATETIME"/>
    <n v="13"/>
    <n v="1"/>
    <m/>
    <m/>
  </r>
  <r>
    <x v="55"/>
    <x v="1830"/>
    <x v="32"/>
    <s v="Numeric"/>
    <n v="7"/>
    <s v="DATETIME"/>
    <n v="13"/>
    <n v="1"/>
    <m/>
    <m/>
  </r>
  <r>
    <x v="55"/>
    <x v="1831"/>
    <x v="1553"/>
    <s v="Character"/>
    <n v="80"/>
    <m/>
    <n v="0"/>
    <s v=""/>
    <m/>
    <m/>
  </r>
  <r>
    <x v="55"/>
    <x v="4"/>
    <x v="3"/>
    <s v="Numeric"/>
    <n v="5"/>
    <m/>
    <n v="0"/>
    <s v=""/>
    <m/>
    <m/>
  </r>
  <r>
    <x v="56"/>
    <x v="758"/>
    <x v="38"/>
    <s v="Numeric"/>
    <n v="5"/>
    <s v="DATE"/>
    <n v="7"/>
    <n v="1"/>
    <m/>
    <m/>
  </r>
  <r>
    <x v="56"/>
    <x v="759"/>
    <x v="38"/>
    <s v="Numeric"/>
    <n v="5"/>
    <m/>
    <n v="0"/>
    <s v=""/>
    <m/>
    <m/>
  </r>
  <r>
    <x v="56"/>
    <x v="1832"/>
    <x v="38"/>
    <s v="Numeric"/>
    <n v="5"/>
    <m/>
    <n v="0"/>
    <s v=""/>
    <m/>
    <m/>
  </r>
  <r>
    <x v="56"/>
    <x v="1833"/>
    <x v="38"/>
    <s v="Numeric"/>
    <n v="5"/>
    <m/>
    <n v="0"/>
    <s v=""/>
    <m/>
    <m/>
  </r>
  <r>
    <x v="56"/>
    <x v="1834"/>
    <x v="38"/>
    <s v="Numeric"/>
    <n v="5"/>
    <m/>
    <n v="0"/>
    <s v=""/>
    <m/>
    <m/>
  </r>
  <r>
    <x v="56"/>
    <x v="1835"/>
    <x v="38"/>
    <s v="Numeric"/>
    <n v="5"/>
    <m/>
    <n v="0"/>
    <s v=""/>
    <m/>
    <m/>
  </r>
  <r>
    <x v="56"/>
    <x v="1836"/>
    <x v="38"/>
    <s v="Numeric"/>
    <n v="5"/>
    <m/>
    <n v="0"/>
    <s v=""/>
    <m/>
    <m/>
  </r>
  <r>
    <x v="56"/>
    <x v="1837"/>
    <x v="38"/>
    <s v="Numeric"/>
    <n v="5"/>
    <m/>
    <n v="0"/>
    <s v=""/>
    <m/>
    <m/>
  </r>
  <r>
    <x v="56"/>
    <x v="1838"/>
    <x v="38"/>
    <s v="Numeric"/>
    <n v="5"/>
    <m/>
    <n v="0"/>
    <s v=""/>
    <m/>
    <m/>
  </r>
  <r>
    <x v="56"/>
    <x v="1839"/>
    <x v="38"/>
    <s v="Numeric"/>
    <n v="5"/>
    <m/>
    <n v="0"/>
    <s v=""/>
    <m/>
    <m/>
  </r>
  <r>
    <x v="56"/>
    <x v="1840"/>
    <x v="38"/>
    <s v="Numeric"/>
    <n v="5"/>
    <m/>
    <n v="0"/>
    <s v=""/>
    <m/>
    <m/>
  </r>
  <r>
    <x v="56"/>
    <x v="1841"/>
    <x v="38"/>
    <s v="Numeric"/>
    <n v="5"/>
    <m/>
    <n v="0"/>
    <s v=""/>
    <m/>
    <m/>
  </r>
  <r>
    <x v="56"/>
    <x v="1842"/>
    <x v="38"/>
    <s v="Numeric"/>
    <n v="5"/>
    <m/>
    <n v="0"/>
    <s v=""/>
    <m/>
    <m/>
  </r>
  <r>
    <x v="56"/>
    <x v="1843"/>
    <x v="38"/>
    <s v="Numeric"/>
    <n v="5"/>
    <m/>
    <n v="0"/>
    <s v=""/>
    <m/>
    <m/>
  </r>
  <r>
    <x v="56"/>
    <x v="1844"/>
    <x v="38"/>
    <s v="Numeric"/>
    <n v="5"/>
    <m/>
    <n v="0"/>
    <s v=""/>
    <m/>
    <m/>
  </r>
  <r>
    <x v="56"/>
    <x v="1845"/>
    <x v="38"/>
    <s v="Numeric"/>
    <n v="5"/>
    <m/>
    <n v="0"/>
    <s v=""/>
    <m/>
    <m/>
  </r>
  <r>
    <x v="56"/>
    <x v="1846"/>
    <x v="38"/>
    <s v="Numeric"/>
    <n v="5"/>
    <m/>
    <n v="0"/>
    <s v=""/>
    <m/>
    <m/>
  </r>
  <r>
    <x v="56"/>
    <x v="1847"/>
    <x v="38"/>
    <s v="Numeric"/>
    <n v="5"/>
    <m/>
    <n v="0"/>
    <s v=""/>
    <m/>
    <m/>
  </r>
  <r>
    <x v="56"/>
    <x v="1848"/>
    <x v="38"/>
    <s v="Numeric"/>
    <n v="5"/>
    <m/>
    <n v="0"/>
    <s v=""/>
    <m/>
    <m/>
  </r>
  <r>
    <x v="56"/>
    <x v="1849"/>
    <x v="38"/>
    <s v="Numeric"/>
    <n v="5"/>
    <m/>
    <n v="0"/>
    <s v=""/>
    <m/>
    <m/>
  </r>
  <r>
    <x v="56"/>
    <x v="1850"/>
    <x v="38"/>
    <s v="Numeric"/>
    <n v="5"/>
    <m/>
    <n v="0"/>
    <s v=""/>
    <m/>
    <m/>
  </r>
  <r>
    <x v="56"/>
    <x v="1851"/>
    <x v="38"/>
    <s v="Numeric"/>
    <n v="5"/>
    <m/>
    <n v="0"/>
    <s v=""/>
    <m/>
    <m/>
  </r>
  <r>
    <x v="56"/>
    <x v="1852"/>
    <x v="38"/>
    <s v="Numeric"/>
    <n v="5"/>
    <m/>
    <n v="0"/>
    <s v=""/>
    <m/>
    <m/>
  </r>
  <r>
    <x v="56"/>
    <x v="1853"/>
    <x v="38"/>
    <s v="Numeric"/>
    <n v="5"/>
    <m/>
    <n v="0"/>
    <s v=""/>
    <m/>
    <m/>
  </r>
  <r>
    <x v="56"/>
    <x v="1854"/>
    <x v="38"/>
    <s v="Numeric"/>
    <n v="5"/>
    <m/>
    <n v="0"/>
    <s v=""/>
    <m/>
    <m/>
  </r>
  <r>
    <x v="56"/>
    <x v="1855"/>
    <x v="38"/>
    <s v="Numeric"/>
    <n v="5"/>
    <m/>
    <n v="0"/>
    <s v=""/>
    <m/>
    <m/>
  </r>
  <r>
    <x v="56"/>
    <x v="784"/>
    <x v="38"/>
    <s v="Numeric"/>
    <n v="5"/>
    <m/>
    <n v="0"/>
    <s v=""/>
    <m/>
    <m/>
  </r>
  <r>
    <x v="56"/>
    <x v="1856"/>
    <x v="38"/>
    <s v="Character"/>
    <n v="3"/>
    <m/>
    <n v="0"/>
    <s v=""/>
    <m/>
    <m/>
  </r>
  <r>
    <x v="56"/>
    <x v="802"/>
    <x v="38"/>
    <s v="Numeric"/>
    <n v="5"/>
    <m/>
    <n v="0"/>
    <s v=""/>
    <m/>
    <m/>
  </r>
  <r>
    <x v="57"/>
    <x v="758"/>
    <x v="38"/>
    <s v="Numeric"/>
    <n v="5"/>
    <s v="DATE"/>
    <n v="7"/>
    <n v="1"/>
    <m/>
    <m/>
  </r>
  <r>
    <x v="57"/>
    <x v="759"/>
    <x v="38"/>
    <s v="Numeric"/>
    <n v="5"/>
    <m/>
    <n v="0"/>
    <s v=""/>
    <m/>
    <m/>
  </r>
  <r>
    <x v="57"/>
    <x v="1832"/>
    <x v="38"/>
    <s v="Numeric"/>
    <n v="5"/>
    <m/>
    <n v="0"/>
    <s v=""/>
    <m/>
    <m/>
  </r>
  <r>
    <x v="57"/>
    <x v="1833"/>
    <x v="38"/>
    <s v="Numeric"/>
    <n v="5"/>
    <m/>
    <n v="0"/>
    <s v=""/>
    <m/>
    <m/>
  </r>
  <r>
    <x v="57"/>
    <x v="1834"/>
    <x v="38"/>
    <s v="Numeric"/>
    <n v="5"/>
    <m/>
    <n v="0"/>
    <s v=""/>
    <m/>
    <m/>
  </r>
  <r>
    <x v="57"/>
    <x v="1835"/>
    <x v="38"/>
    <s v="Numeric"/>
    <n v="5"/>
    <m/>
    <n v="0"/>
    <s v=""/>
    <m/>
    <m/>
  </r>
  <r>
    <x v="57"/>
    <x v="1836"/>
    <x v="38"/>
    <s v="Numeric"/>
    <n v="5"/>
    <m/>
    <n v="0"/>
    <s v=""/>
    <m/>
    <m/>
  </r>
  <r>
    <x v="57"/>
    <x v="1837"/>
    <x v="38"/>
    <s v="Numeric"/>
    <n v="5"/>
    <m/>
    <n v="0"/>
    <s v=""/>
    <m/>
    <m/>
  </r>
  <r>
    <x v="57"/>
    <x v="1838"/>
    <x v="38"/>
    <s v="Numeric"/>
    <n v="5"/>
    <m/>
    <n v="0"/>
    <s v=""/>
    <m/>
    <m/>
  </r>
  <r>
    <x v="57"/>
    <x v="1839"/>
    <x v="38"/>
    <s v="Numeric"/>
    <n v="5"/>
    <m/>
    <n v="0"/>
    <s v=""/>
    <m/>
    <m/>
  </r>
  <r>
    <x v="57"/>
    <x v="1840"/>
    <x v="38"/>
    <s v="Numeric"/>
    <n v="5"/>
    <m/>
    <n v="0"/>
    <s v=""/>
    <m/>
    <m/>
  </r>
  <r>
    <x v="57"/>
    <x v="1841"/>
    <x v="38"/>
    <s v="Numeric"/>
    <n v="5"/>
    <m/>
    <n v="0"/>
    <s v=""/>
    <m/>
    <m/>
  </r>
  <r>
    <x v="57"/>
    <x v="1842"/>
    <x v="38"/>
    <s v="Numeric"/>
    <n v="5"/>
    <m/>
    <n v="0"/>
    <s v=""/>
    <m/>
    <m/>
  </r>
  <r>
    <x v="57"/>
    <x v="1843"/>
    <x v="38"/>
    <s v="Numeric"/>
    <n v="5"/>
    <m/>
    <n v="0"/>
    <s v=""/>
    <m/>
    <m/>
  </r>
  <r>
    <x v="57"/>
    <x v="1844"/>
    <x v="38"/>
    <s v="Numeric"/>
    <n v="5"/>
    <m/>
    <n v="0"/>
    <s v=""/>
    <m/>
    <m/>
  </r>
  <r>
    <x v="57"/>
    <x v="1845"/>
    <x v="38"/>
    <s v="Numeric"/>
    <n v="5"/>
    <m/>
    <n v="0"/>
    <s v=""/>
    <m/>
    <m/>
  </r>
  <r>
    <x v="57"/>
    <x v="1846"/>
    <x v="38"/>
    <s v="Numeric"/>
    <n v="5"/>
    <m/>
    <n v="0"/>
    <s v=""/>
    <m/>
    <m/>
  </r>
  <r>
    <x v="57"/>
    <x v="1847"/>
    <x v="38"/>
    <s v="Numeric"/>
    <n v="5"/>
    <m/>
    <n v="0"/>
    <s v=""/>
    <m/>
    <m/>
  </r>
  <r>
    <x v="57"/>
    <x v="1848"/>
    <x v="38"/>
    <s v="Numeric"/>
    <n v="5"/>
    <m/>
    <n v="0"/>
    <s v=""/>
    <m/>
    <m/>
  </r>
  <r>
    <x v="57"/>
    <x v="1849"/>
    <x v="38"/>
    <s v="Numeric"/>
    <n v="5"/>
    <m/>
    <n v="0"/>
    <s v=""/>
    <m/>
    <m/>
  </r>
  <r>
    <x v="57"/>
    <x v="1850"/>
    <x v="38"/>
    <s v="Numeric"/>
    <n v="5"/>
    <m/>
    <n v="0"/>
    <s v=""/>
    <m/>
    <m/>
  </r>
  <r>
    <x v="57"/>
    <x v="1851"/>
    <x v="38"/>
    <s v="Numeric"/>
    <n v="5"/>
    <m/>
    <n v="0"/>
    <s v=""/>
    <m/>
    <m/>
  </r>
  <r>
    <x v="57"/>
    <x v="1852"/>
    <x v="38"/>
    <s v="Numeric"/>
    <n v="5"/>
    <m/>
    <n v="0"/>
    <s v=""/>
    <m/>
    <m/>
  </r>
  <r>
    <x v="57"/>
    <x v="1853"/>
    <x v="38"/>
    <s v="Numeric"/>
    <n v="5"/>
    <m/>
    <n v="0"/>
    <s v=""/>
    <m/>
    <m/>
  </r>
  <r>
    <x v="57"/>
    <x v="1854"/>
    <x v="38"/>
    <s v="Numeric"/>
    <n v="5"/>
    <m/>
    <n v="0"/>
    <s v=""/>
    <m/>
    <m/>
  </r>
  <r>
    <x v="57"/>
    <x v="1855"/>
    <x v="38"/>
    <s v="Numeric"/>
    <n v="5"/>
    <m/>
    <n v="0"/>
    <s v=""/>
    <m/>
    <m/>
  </r>
  <r>
    <x v="57"/>
    <x v="784"/>
    <x v="38"/>
    <s v="Numeric"/>
    <n v="5"/>
    <m/>
    <n v="0"/>
    <s v=""/>
    <m/>
    <m/>
  </r>
  <r>
    <x v="57"/>
    <x v="1856"/>
    <x v="38"/>
    <s v="Character"/>
    <n v="3"/>
    <m/>
    <n v="0"/>
    <s v=""/>
    <m/>
    <m/>
  </r>
  <r>
    <x v="57"/>
    <x v="802"/>
    <x v="38"/>
    <s v="Numeric"/>
    <n v="5"/>
    <m/>
    <n v="0"/>
    <s v=""/>
    <m/>
    <m/>
  </r>
  <r>
    <x v="58"/>
    <x v="758"/>
    <x v="38"/>
    <s v="Numeric"/>
    <n v="5"/>
    <s v="DATE"/>
    <n v="7"/>
    <n v="1"/>
    <m/>
    <m/>
  </r>
  <r>
    <x v="58"/>
    <x v="759"/>
    <x v="38"/>
    <s v="Numeric"/>
    <n v="5"/>
    <m/>
    <n v="0"/>
    <s v=""/>
    <m/>
    <m/>
  </r>
  <r>
    <x v="58"/>
    <x v="1832"/>
    <x v="38"/>
    <s v="Numeric"/>
    <n v="5"/>
    <m/>
    <n v="0"/>
    <s v=""/>
    <m/>
    <m/>
  </r>
  <r>
    <x v="58"/>
    <x v="1833"/>
    <x v="38"/>
    <s v="Numeric"/>
    <n v="5"/>
    <m/>
    <n v="0"/>
    <s v=""/>
    <m/>
    <m/>
  </r>
  <r>
    <x v="58"/>
    <x v="1834"/>
    <x v="38"/>
    <s v="Numeric"/>
    <n v="5"/>
    <m/>
    <n v="0"/>
    <s v=""/>
    <m/>
    <m/>
  </r>
  <r>
    <x v="58"/>
    <x v="1835"/>
    <x v="38"/>
    <s v="Numeric"/>
    <n v="5"/>
    <m/>
    <n v="0"/>
    <s v=""/>
    <m/>
    <m/>
  </r>
  <r>
    <x v="58"/>
    <x v="1836"/>
    <x v="38"/>
    <s v="Numeric"/>
    <n v="5"/>
    <m/>
    <n v="0"/>
    <s v=""/>
    <m/>
    <m/>
  </r>
  <r>
    <x v="58"/>
    <x v="1837"/>
    <x v="38"/>
    <s v="Numeric"/>
    <n v="5"/>
    <m/>
    <n v="0"/>
    <s v=""/>
    <m/>
    <m/>
  </r>
  <r>
    <x v="58"/>
    <x v="1838"/>
    <x v="38"/>
    <s v="Numeric"/>
    <n v="5"/>
    <m/>
    <n v="0"/>
    <s v=""/>
    <m/>
    <m/>
  </r>
  <r>
    <x v="58"/>
    <x v="1839"/>
    <x v="38"/>
    <s v="Numeric"/>
    <n v="5"/>
    <m/>
    <n v="0"/>
    <s v=""/>
    <m/>
    <m/>
  </r>
  <r>
    <x v="58"/>
    <x v="1840"/>
    <x v="38"/>
    <s v="Numeric"/>
    <n v="5"/>
    <m/>
    <n v="0"/>
    <s v=""/>
    <m/>
    <m/>
  </r>
  <r>
    <x v="58"/>
    <x v="1841"/>
    <x v="38"/>
    <s v="Numeric"/>
    <n v="5"/>
    <m/>
    <n v="0"/>
    <s v=""/>
    <m/>
    <m/>
  </r>
  <r>
    <x v="58"/>
    <x v="1842"/>
    <x v="38"/>
    <s v="Numeric"/>
    <n v="5"/>
    <m/>
    <n v="0"/>
    <s v=""/>
    <m/>
    <m/>
  </r>
  <r>
    <x v="58"/>
    <x v="1843"/>
    <x v="38"/>
    <s v="Numeric"/>
    <n v="5"/>
    <m/>
    <n v="0"/>
    <s v=""/>
    <m/>
    <m/>
  </r>
  <r>
    <x v="58"/>
    <x v="1844"/>
    <x v="38"/>
    <s v="Numeric"/>
    <n v="5"/>
    <m/>
    <n v="0"/>
    <s v=""/>
    <m/>
    <m/>
  </r>
  <r>
    <x v="58"/>
    <x v="1845"/>
    <x v="38"/>
    <s v="Numeric"/>
    <n v="5"/>
    <m/>
    <n v="0"/>
    <s v=""/>
    <m/>
    <m/>
  </r>
  <r>
    <x v="58"/>
    <x v="1846"/>
    <x v="38"/>
    <s v="Numeric"/>
    <n v="5"/>
    <m/>
    <n v="0"/>
    <s v=""/>
    <m/>
    <m/>
  </r>
  <r>
    <x v="58"/>
    <x v="1847"/>
    <x v="38"/>
    <s v="Numeric"/>
    <n v="5"/>
    <m/>
    <n v="0"/>
    <s v=""/>
    <m/>
    <m/>
  </r>
  <r>
    <x v="58"/>
    <x v="1848"/>
    <x v="38"/>
    <s v="Numeric"/>
    <n v="5"/>
    <m/>
    <n v="0"/>
    <s v=""/>
    <m/>
    <m/>
  </r>
  <r>
    <x v="58"/>
    <x v="1849"/>
    <x v="38"/>
    <s v="Numeric"/>
    <n v="5"/>
    <m/>
    <n v="0"/>
    <s v=""/>
    <m/>
    <m/>
  </r>
  <r>
    <x v="58"/>
    <x v="1850"/>
    <x v="38"/>
    <s v="Numeric"/>
    <n v="5"/>
    <m/>
    <n v="0"/>
    <s v=""/>
    <m/>
    <m/>
  </r>
  <r>
    <x v="58"/>
    <x v="1851"/>
    <x v="38"/>
    <s v="Numeric"/>
    <n v="5"/>
    <m/>
    <n v="0"/>
    <s v=""/>
    <m/>
    <m/>
  </r>
  <r>
    <x v="58"/>
    <x v="1852"/>
    <x v="38"/>
    <s v="Numeric"/>
    <n v="5"/>
    <m/>
    <n v="0"/>
    <s v=""/>
    <m/>
    <m/>
  </r>
  <r>
    <x v="58"/>
    <x v="1853"/>
    <x v="38"/>
    <s v="Numeric"/>
    <n v="5"/>
    <m/>
    <n v="0"/>
    <s v=""/>
    <m/>
    <m/>
  </r>
  <r>
    <x v="58"/>
    <x v="1854"/>
    <x v="38"/>
    <s v="Numeric"/>
    <n v="5"/>
    <m/>
    <n v="0"/>
    <s v=""/>
    <m/>
    <m/>
  </r>
  <r>
    <x v="58"/>
    <x v="1855"/>
    <x v="38"/>
    <s v="Numeric"/>
    <n v="5"/>
    <m/>
    <n v="0"/>
    <s v=""/>
    <m/>
    <m/>
  </r>
  <r>
    <x v="58"/>
    <x v="784"/>
    <x v="38"/>
    <s v="Numeric"/>
    <n v="5"/>
    <m/>
    <n v="0"/>
    <s v=""/>
    <m/>
    <m/>
  </r>
  <r>
    <x v="58"/>
    <x v="1856"/>
    <x v="38"/>
    <s v="Character"/>
    <n v="3"/>
    <m/>
    <n v="0"/>
    <s v=""/>
    <m/>
    <m/>
  </r>
  <r>
    <x v="58"/>
    <x v="802"/>
    <x v="38"/>
    <s v="Numeric"/>
    <n v="5"/>
    <m/>
    <n v="0"/>
    <s v=""/>
    <m/>
    <m/>
  </r>
  <r>
    <x v="59"/>
    <x v="758"/>
    <x v="38"/>
    <s v="Numeric"/>
    <n v="5"/>
    <s v="DATE"/>
    <n v="7"/>
    <n v="1"/>
    <m/>
    <m/>
  </r>
  <r>
    <x v="59"/>
    <x v="759"/>
    <x v="38"/>
    <s v="Numeric"/>
    <n v="5"/>
    <m/>
    <n v="0"/>
    <s v=""/>
    <m/>
    <m/>
  </r>
  <r>
    <x v="59"/>
    <x v="1832"/>
    <x v="38"/>
    <s v="Numeric"/>
    <n v="5"/>
    <m/>
    <n v="0"/>
    <s v=""/>
    <m/>
    <m/>
  </r>
  <r>
    <x v="59"/>
    <x v="1833"/>
    <x v="38"/>
    <s v="Numeric"/>
    <n v="5"/>
    <m/>
    <n v="0"/>
    <s v=""/>
    <m/>
    <m/>
  </r>
  <r>
    <x v="59"/>
    <x v="1834"/>
    <x v="38"/>
    <s v="Numeric"/>
    <n v="5"/>
    <m/>
    <n v="0"/>
    <s v=""/>
    <m/>
    <m/>
  </r>
  <r>
    <x v="59"/>
    <x v="1835"/>
    <x v="38"/>
    <s v="Numeric"/>
    <n v="5"/>
    <m/>
    <n v="0"/>
    <s v=""/>
    <m/>
    <m/>
  </r>
  <r>
    <x v="59"/>
    <x v="1836"/>
    <x v="38"/>
    <s v="Numeric"/>
    <n v="5"/>
    <m/>
    <n v="0"/>
    <s v=""/>
    <m/>
    <m/>
  </r>
  <r>
    <x v="59"/>
    <x v="1837"/>
    <x v="38"/>
    <s v="Numeric"/>
    <n v="5"/>
    <m/>
    <n v="0"/>
    <s v=""/>
    <m/>
    <m/>
  </r>
  <r>
    <x v="59"/>
    <x v="1838"/>
    <x v="38"/>
    <s v="Numeric"/>
    <n v="5"/>
    <m/>
    <n v="0"/>
    <s v=""/>
    <m/>
    <m/>
  </r>
  <r>
    <x v="59"/>
    <x v="1839"/>
    <x v="38"/>
    <s v="Numeric"/>
    <n v="5"/>
    <m/>
    <n v="0"/>
    <s v=""/>
    <m/>
    <m/>
  </r>
  <r>
    <x v="59"/>
    <x v="1840"/>
    <x v="38"/>
    <s v="Numeric"/>
    <n v="5"/>
    <m/>
    <n v="0"/>
    <s v=""/>
    <m/>
    <m/>
  </r>
  <r>
    <x v="59"/>
    <x v="1841"/>
    <x v="38"/>
    <s v="Numeric"/>
    <n v="5"/>
    <m/>
    <n v="0"/>
    <s v=""/>
    <m/>
    <m/>
  </r>
  <r>
    <x v="59"/>
    <x v="1842"/>
    <x v="38"/>
    <s v="Numeric"/>
    <n v="5"/>
    <m/>
    <n v="0"/>
    <s v=""/>
    <m/>
    <m/>
  </r>
  <r>
    <x v="59"/>
    <x v="1843"/>
    <x v="38"/>
    <s v="Numeric"/>
    <n v="5"/>
    <m/>
    <n v="0"/>
    <s v=""/>
    <m/>
    <m/>
  </r>
  <r>
    <x v="59"/>
    <x v="1844"/>
    <x v="38"/>
    <s v="Numeric"/>
    <n v="5"/>
    <m/>
    <n v="0"/>
    <s v=""/>
    <m/>
    <m/>
  </r>
  <r>
    <x v="59"/>
    <x v="1845"/>
    <x v="38"/>
    <s v="Numeric"/>
    <n v="5"/>
    <m/>
    <n v="0"/>
    <s v=""/>
    <m/>
    <m/>
  </r>
  <r>
    <x v="59"/>
    <x v="1846"/>
    <x v="38"/>
    <s v="Numeric"/>
    <n v="5"/>
    <m/>
    <n v="0"/>
    <s v=""/>
    <m/>
    <m/>
  </r>
  <r>
    <x v="59"/>
    <x v="1847"/>
    <x v="38"/>
    <s v="Numeric"/>
    <n v="5"/>
    <m/>
    <n v="0"/>
    <s v=""/>
    <m/>
    <m/>
  </r>
  <r>
    <x v="59"/>
    <x v="1848"/>
    <x v="38"/>
    <s v="Numeric"/>
    <n v="5"/>
    <m/>
    <n v="0"/>
    <s v=""/>
    <m/>
    <m/>
  </r>
  <r>
    <x v="59"/>
    <x v="1849"/>
    <x v="38"/>
    <s v="Numeric"/>
    <n v="5"/>
    <m/>
    <n v="0"/>
    <s v=""/>
    <m/>
    <m/>
  </r>
  <r>
    <x v="59"/>
    <x v="1850"/>
    <x v="38"/>
    <s v="Numeric"/>
    <n v="5"/>
    <m/>
    <n v="0"/>
    <s v=""/>
    <m/>
    <m/>
  </r>
  <r>
    <x v="59"/>
    <x v="1851"/>
    <x v="38"/>
    <s v="Numeric"/>
    <n v="5"/>
    <m/>
    <n v="0"/>
    <s v=""/>
    <m/>
    <m/>
  </r>
  <r>
    <x v="59"/>
    <x v="1852"/>
    <x v="38"/>
    <s v="Numeric"/>
    <n v="5"/>
    <m/>
    <n v="0"/>
    <s v=""/>
    <m/>
    <m/>
  </r>
  <r>
    <x v="59"/>
    <x v="1853"/>
    <x v="38"/>
    <s v="Numeric"/>
    <n v="5"/>
    <m/>
    <n v="0"/>
    <s v=""/>
    <m/>
    <m/>
  </r>
  <r>
    <x v="59"/>
    <x v="1854"/>
    <x v="38"/>
    <s v="Numeric"/>
    <n v="5"/>
    <m/>
    <n v="0"/>
    <s v=""/>
    <m/>
    <m/>
  </r>
  <r>
    <x v="59"/>
    <x v="1855"/>
    <x v="38"/>
    <s v="Numeric"/>
    <n v="5"/>
    <m/>
    <n v="0"/>
    <s v=""/>
    <m/>
    <m/>
  </r>
  <r>
    <x v="59"/>
    <x v="784"/>
    <x v="38"/>
    <s v="Numeric"/>
    <n v="5"/>
    <m/>
    <n v="0"/>
    <s v=""/>
    <m/>
    <m/>
  </r>
  <r>
    <x v="59"/>
    <x v="1856"/>
    <x v="38"/>
    <s v="Character"/>
    <n v="3"/>
    <m/>
    <n v="0"/>
    <s v=""/>
    <m/>
    <m/>
  </r>
  <r>
    <x v="59"/>
    <x v="802"/>
    <x v="38"/>
    <s v="Numeric"/>
    <n v="5"/>
    <m/>
    <n v="0"/>
    <s v=""/>
    <m/>
    <m/>
  </r>
  <r>
    <x v="60"/>
    <x v="1857"/>
    <x v="406"/>
    <s v="Numeric"/>
    <n v="3"/>
    <s v="ACTYP"/>
    <n v="21"/>
    <n v="1"/>
    <m/>
    <m/>
  </r>
  <r>
    <x v="60"/>
    <x v="1858"/>
    <x v="1554"/>
    <s v="Numeric"/>
    <n v="8"/>
    <s v="DATE"/>
    <n v="9"/>
    <n v="1"/>
    <m/>
    <m/>
  </r>
  <r>
    <x v="60"/>
    <x v="99"/>
    <x v="453"/>
    <s v="Numeric"/>
    <n v="3"/>
    <s v="CLMZON"/>
    <n v="23"/>
    <n v="1"/>
    <m/>
    <m/>
  </r>
  <r>
    <x v="60"/>
    <x v="1859"/>
    <x v="1555"/>
    <s v="Numeric"/>
    <n v="8"/>
    <s v="DATE"/>
    <n v="9"/>
    <n v="1"/>
    <m/>
    <m/>
  </r>
  <r>
    <x v="60"/>
    <x v="101"/>
    <x v="450"/>
    <s v="Numeric"/>
    <n v="3"/>
    <s v="GEOREG"/>
    <n v="21"/>
    <n v="1"/>
    <m/>
    <m/>
  </r>
  <r>
    <x v="60"/>
    <x v="56"/>
    <x v="431"/>
    <s v="Numeric"/>
    <n v="3"/>
    <s v="ROSM09FT"/>
    <n v="21"/>
    <n v="1"/>
    <m/>
    <m/>
  </r>
  <r>
    <x v="60"/>
    <x v="1860"/>
    <x v="426"/>
    <s v="Numeric"/>
    <n v="3"/>
    <s v="GNRCMISS"/>
    <n v="21"/>
    <n v="1"/>
    <m/>
    <m/>
  </r>
  <r>
    <x v="60"/>
    <x v="1861"/>
    <x v="405"/>
    <s v="Numeric"/>
    <n v="3"/>
    <s v="GNRCMISS"/>
    <n v="21"/>
    <n v="1"/>
    <m/>
    <m/>
  </r>
  <r>
    <x v="60"/>
    <x v="1862"/>
    <x v="430"/>
    <s v="Numeric"/>
    <n v="3"/>
    <s v="GNRCMISS"/>
    <n v="21"/>
    <n v="1"/>
    <m/>
    <m/>
  </r>
  <r>
    <x v="60"/>
    <x v="503"/>
    <x v="378"/>
    <s v="Numeric"/>
    <n v="3"/>
    <s v="GNRCMISS"/>
    <n v="21"/>
    <n v="1"/>
    <m/>
    <m/>
  </r>
  <r>
    <x v="60"/>
    <x v="504"/>
    <x v="379"/>
    <s v="Numeric"/>
    <n v="3"/>
    <s v="GNRCMISS"/>
    <n v="21"/>
    <n v="1"/>
    <m/>
    <m/>
  </r>
  <r>
    <x v="60"/>
    <x v="505"/>
    <x v="380"/>
    <s v="Numeric"/>
    <n v="3"/>
    <s v="GNRCMISS"/>
    <n v="21"/>
    <n v="1"/>
    <m/>
    <m/>
  </r>
  <r>
    <x v="60"/>
    <x v="506"/>
    <x v="381"/>
    <s v="Numeric"/>
    <n v="3"/>
    <s v="YESNO"/>
    <n v="21"/>
    <n v="1"/>
    <m/>
    <m/>
  </r>
  <r>
    <x v="60"/>
    <x v="507"/>
    <x v="382"/>
    <s v="Numeric"/>
    <n v="3"/>
    <s v="YESNO"/>
    <n v="21"/>
    <n v="1"/>
    <m/>
    <m/>
  </r>
  <r>
    <x v="60"/>
    <x v="508"/>
    <x v="383"/>
    <s v="Numeric"/>
    <n v="3"/>
    <s v="GNRCMISS"/>
    <n v="21"/>
    <n v="1"/>
    <m/>
    <m/>
  </r>
  <r>
    <x v="60"/>
    <x v="509"/>
    <x v="384"/>
    <s v="Numeric"/>
    <n v="3"/>
    <s v="GNRCMISS"/>
    <n v="21"/>
    <n v="1"/>
    <m/>
    <m/>
  </r>
  <r>
    <x v="60"/>
    <x v="510"/>
    <x v="385"/>
    <s v="Numeric"/>
    <n v="3"/>
    <s v="GNRCMISS"/>
    <n v="21"/>
    <n v="1"/>
    <m/>
    <m/>
  </r>
  <r>
    <x v="60"/>
    <x v="511"/>
    <x v="386"/>
    <s v="Numeric"/>
    <n v="3"/>
    <s v="GNRCMISS"/>
    <n v="21"/>
    <n v="1"/>
    <m/>
    <m/>
  </r>
  <r>
    <x v="60"/>
    <x v="512"/>
    <x v="387"/>
    <s v="Numeric"/>
    <n v="3"/>
    <s v="GNRCMISS"/>
    <n v="21"/>
    <n v="1"/>
    <m/>
    <m/>
  </r>
  <r>
    <x v="60"/>
    <x v="513"/>
    <x v="388"/>
    <s v="Numeric"/>
    <n v="3"/>
    <s v="GNRCMISS"/>
    <n v="21"/>
    <n v="1"/>
    <m/>
    <m/>
  </r>
  <r>
    <x v="60"/>
    <x v="514"/>
    <x v="389"/>
    <s v="Numeric"/>
    <n v="3"/>
    <s v="YESNO"/>
    <n v="21"/>
    <n v="1"/>
    <m/>
    <m/>
  </r>
  <r>
    <x v="60"/>
    <x v="515"/>
    <x v="390"/>
    <s v="Numeric"/>
    <n v="3"/>
    <s v="YESNO"/>
    <n v="21"/>
    <n v="1"/>
    <m/>
    <m/>
  </r>
  <r>
    <x v="60"/>
    <x v="516"/>
    <x v="391"/>
    <s v="Numeric"/>
    <n v="3"/>
    <s v="YESNO"/>
    <n v="21"/>
    <n v="1"/>
    <m/>
    <m/>
  </r>
  <r>
    <x v="60"/>
    <x v="517"/>
    <x v="392"/>
    <s v="Numeric"/>
    <n v="3"/>
    <s v="GNRCMISS"/>
    <n v="21"/>
    <n v="1"/>
    <m/>
    <m/>
  </r>
  <r>
    <x v="60"/>
    <x v="518"/>
    <x v="393"/>
    <s v="Numeric"/>
    <n v="3"/>
    <s v="YESNO"/>
    <n v="21"/>
    <n v="1"/>
    <m/>
    <m/>
  </r>
  <r>
    <x v="60"/>
    <x v="519"/>
    <x v="394"/>
    <s v="Numeric"/>
    <n v="3"/>
    <s v="YESNO"/>
    <n v="21"/>
    <n v="1"/>
    <m/>
    <m/>
  </r>
  <r>
    <x v="60"/>
    <x v="520"/>
    <x v="395"/>
    <s v="Numeric"/>
    <n v="3"/>
    <s v="YESNO"/>
    <n v="21"/>
    <n v="1"/>
    <m/>
    <m/>
  </r>
  <r>
    <x v="60"/>
    <x v="521"/>
    <x v="396"/>
    <s v="Numeric"/>
    <n v="3"/>
    <s v="GNRCMISS"/>
    <n v="21"/>
    <n v="1"/>
    <m/>
    <m/>
  </r>
  <r>
    <x v="60"/>
    <x v="522"/>
    <x v="397"/>
    <s v="Numeric"/>
    <n v="3"/>
    <s v="GNRCMISS"/>
    <n v="21"/>
    <n v="1"/>
    <m/>
    <m/>
  </r>
  <r>
    <x v="60"/>
    <x v="523"/>
    <x v="398"/>
    <s v="Numeric"/>
    <n v="3"/>
    <s v="GNRCMISS"/>
    <n v="21"/>
    <n v="1"/>
    <m/>
    <m/>
  </r>
  <r>
    <x v="60"/>
    <x v="524"/>
    <x v="399"/>
    <s v="Numeric"/>
    <n v="3"/>
    <s v="CONUNCON"/>
    <n v="19"/>
    <n v="1"/>
    <m/>
    <m/>
  </r>
  <r>
    <x v="60"/>
    <x v="527"/>
    <x v="4"/>
    <s v="Numeric"/>
    <n v="5"/>
    <s v="GNRCMISS"/>
    <n v="21"/>
    <n v="1"/>
    <m/>
    <m/>
  </r>
  <r>
    <x v="60"/>
    <x v="528"/>
    <x v="5"/>
    <s v="Numeric"/>
    <n v="4"/>
    <s v="GNRCMISS"/>
    <n v="21"/>
    <n v="1"/>
    <m/>
    <m/>
  </r>
  <r>
    <x v="60"/>
    <x v="529"/>
    <x v="6"/>
    <s v="Numeric"/>
    <n v="3"/>
    <s v="GNRCMISS"/>
    <n v="21"/>
    <n v="1"/>
    <m/>
    <m/>
  </r>
  <r>
    <x v="60"/>
    <x v="530"/>
    <x v="7"/>
    <s v="Numeric"/>
    <n v="5"/>
    <s v="GNRCMISS"/>
    <n v="21"/>
    <n v="1"/>
    <m/>
    <m/>
  </r>
  <r>
    <x v="60"/>
    <x v="531"/>
    <x v="8"/>
    <s v="Numeric"/>
    <n v="4"/>
    <s v="GNRCMISS"/>
    <n v="21"/>
    <n v="1"/>
    <m/>
    <m/>
  </r>
  <r>
    <x v="60"/>
    <x v="532"/>
    <x v="9"/>
    <s v="Numeric"/>
    <n v="3"/>
    <s v="GNRCMISS"/>
    <n v="21"/>
    <n v="1"/>
    <m/>
    <m/>
  </r>
  <r>
    <x v="60"/>
    <x v="533"/>
    <x v="10"/>
    <s v="Numeric"/>
    <n v="3"/>
    <s v="BILLPRD"/>
    <n v="19"/>
    <n v="1"/>
    <m/>
    <m/>
  </r>
  <r>
    <x v="60"/>
    <x v="534"/>
    <x v="11"/>
    <s v="Numeric"/>
    <n v="3"/>
    <s v="EDIT1F"/>
    <n v="19"/>
    <n v="1"/>
    <m/>
    <m/>
  </r>
  <r>
    <x v="60"/>
    <x v="535"/>
    <x v="12"/>
    <s v="Numeric"/>
    <n v="3"/>
    <s v="EDIT1F"/>
    <n v="19"/>
    <n v="1"/>
    <m/>
    <m/>
  </r>
  <r>
    <x v="60"/>
    <x v="536"/>
    <x v="13"/>
    <s v="Numeric"/>
    <n v="3"/>
    <s v="EDIT3F"/>
    <n v="19"/>
    <n v="1"/>
    <m/>
    <m/>
  </r>
  <r>
    <x v="60"/>
    <x v="537"/>
    <x v="402"/>
    <s v="Numeric"/>
    <n v="3"/>
    <s v="GNRCMISS"/>
    <n v="21"/>
    <n v="1"/>
    <m/>
    <m/>
  </r>
  <r>
    <x v="60"/>
    <x v="538"/>
    <x v="403"/>
    <s v="Numeric"/>
    <n v="3"/>
    <s v="GNRCMISS"/>
    <n v="21"/>
    <n v="1"/>
    <m/>
    <m/>
  </r>
  <r>
    <x v="60"/>
    <x v="539"/>
    <x v="404"/>
    <s v="Numeric"/>
    <n v="3"/>
    <s v="GNRCMISS"/>
    <n v="21"/>
    <n v="1"/>
    <m/>
    <m/>
  </r>
  <r>
    <x v="60"/>
    <x v="542"/>
    <x v="407"/>
    <s v="Numeric"/>
    <n v="3"/>
    <s v="GNRCMISS"/>
    <n v="21"/>
    <n v="1"/>
    <m/>
    <m/>
  </r>
  <r>
    <x v="60"/>
    <x v="543"/>
    <x v="408"/>
    <s v="Numeric"/>
    <n v="3"/>
    <s v="GNRCMISS"/>
    <n v="21"/>
    <n v="1"/>
    <m/>
    <m/>
  </r>
  <r>
    <x v="60"/>
    <x v="544"/>
    <x v="409"/>
    <s v="Numeric"/>
    <n v="3"/>
    <s v="GNRCMISS"/>
    <n v="21"/>
    <n v="1"/>
    <m/>
    <m/>
  </r>
  <r>
    <x v="60"/>
    <x v="545"/>
    <x v="410"/>
    <s v="Numeric"/>
    <n v="3"/>
    <s v="HVACFUEL"/>
    <n v="34"/>
    <n v="1"/>
    <m/>
    <m/>
  </r>
  <r>
    <x v="60"/>
    <x v="546"/>
    <x v="411"/>
    <s v="Numeric"/>
    <n v="3"/>
    <s v="HVACTYP"/>
    <n v="40"/>
    <n v="1"/>
    <m/>
    <m/>
  </r>
  <r>
    <x v="60"/>
    <x v="547"/>
    <x v="412"/>
    <s v="Numeric"/>
    <n v="3"/>
    <s v="GNRCMISS"/>
    <n v="21"/>
    <n v="1"/>
    <m/>
    <m/>
  </r>
  <r>
    <x v="60"/>
    <x v="548"/>
    <x v="413"/>
    <s v="Numeric"/>
    <n v="3"/>
    <s v="HVACFUEL"/>
    <n v="34"/>
    <n v="1"/>
    <m/>
    <m/>
  </r>
  <r>
    <x v="60"/>
    <x v="549"/>
    <x v="414"/>
    <s v="Numeric"/>
    <n v="3"/>
    <s v="HVACTYP"/>
    <n v="40"/>
    <n v="1"/>
    <m/>
    <m/>
  </r>
  <r>
    <x v="60"/>
    <x v="550"/>
    <x v="415"/>
    <s v="Numeric"/>
    <n v="3"/>
    <s v="GNRCMISS"/>
    <n v="21"/>
    <n v="1"/>
    <m/>
    <m/>
  </r>
  <r>
    <x v="60"/>
    <x v="551"/>
    <x v="416"/>
    <s v="Numeric"/>
    <n v="3"/>
    <s v="HVACFUEL"/>
    <n v="34"/>
    <n v="1"/>
    <m/>
    <m/>
  </r>
  <r>
    <x v="60"/>
    <x v="552"/>
    <x v="417"/>
    <s v="Numeric"/>
    <n v="3"/>
    <s v="HVACTYP"/>
    <n v="40"/>
    <n v="1"/>
    <m/>
    <m/>
  </r>
  <r>
    <x v="60"/>
    <x v="553"/>
    <x v="418"/>
    <s v="Numeric"/>
    <n v="3"/>
    <s v="GNRCMISS"/>
    <n v="21"/>
    <n v="1"/>
    <m/>
    <m/>
  </r>
  <r>
    <x v="60"/>
    <x v="554"/>
    <x v="419"/>
    <s v="Numeric"/>
    <n v="3"/>
    <s v="HVACFUEL"/>
    <n v="34"/>
    <n v="1"/>
    <m/>
    <m/>
  </r>
  <r>
    <x v="60"/>
    <x v="555"/>
    <x v="420"/>
    <s v="Numeric"/>
    <n v="3"/>
    <s v="HVACTYP"/>
    <n v="40"/>
    <n v="1"/>
    <m/>
    <m/>
  </r>
  <r>
    <x v="60"/>
    <x v="556"/>
    <x v="421"/>
    <s v="Numeric"/>
    <n v="3"/>
    <s v="GNRCMISS"/>
    <n v="21"/>
    <n v="1"/>
    <m/>
    <m/>
  </r>
  <r>
    <x v="60"/>
    <x v="557"/>
    <x v="422"/>
    <s v="Numeric"/>
    <n v="3"/>
    <s v="HVACFUEL"/>
    <n v="34"/>
    <n v="1"/>
    <m/>
    <m/>
  </r>
  <r>
    <x v="60"/>
    <x v="558"/>
    <x v="423"/>
    <s v="Numeric"/>
    <n v="3"/>
    <s v="HVACTYP"/>
    <n v="40"/>
    <n v="1"/>
    <m/>
    <m/>
  </r>
  <r>
    <x v="60"/>
    <x v="559"/>
    <x v="424"/>
    <s v="Numeric"/>
    <n v="3"/>
    <s v="HTFUEL"/>
    <n v="21"/>
    <n v="1"/>
    <m/>
    <m/>
  </r>
  <r>
    <x v="60"/>
    <x v="560"/>
    <x v="425"/>
    <s v="Numeric"/>
    <n v="3"/>
    <s v="YESNO"/>
    <n v="21"/>
    <n v="1"/>
    <m/>
    <m/>
  </r>
  <r>
    <x v="60"/>
    <x v="562"/>
    <x v="427"/>
    <s v="Numeric"/>
    <n v="3"/>
    <s v="WHFUEL"/>
    <n v="21"/>
    <n v="1"/>
    <m/>
    <m/>
  </r>
  <r>
    <x v="60"/>
    <x v="563"/>
    <x v="428"/>
    <s v="Numeric"/>
    <n v="3"/>
    <s v="GNRCMISS"/>
    <n v="21"/>
    <n v="1"/>
    <m/>
    <m/>
  </r>
  <r>
    <x v="60"/>
    <x v="564"/>
    <x v="429"/>
    <s v="Numeric"/>
    <n v="3"/>
    <s v="YESNO"/>
    <n v="21"/>
    <n v="1"/>
    <m/>
    <m/>
  </r>
  <r>
    <x v="60"/>
    <x v="567"/>
    <x v="432"/>
    <s v="Numeric"/>
    <n v="3"/>
    <s v="NRGPCPT"/>
    <n v="21"/>
    <n v="1"/>
    <m/>
    <m/>
  </r>
  <r>
    <x v="60"/>
    <x v="568"/>
    <x v="433"/>
    <s v="Numeric"/>
    <n v="3"/>
    <s v="GNRCMISS"/>
    <n v="21"/>
    <n v="1"/>
    <m/>
    <m/>
  </r>
  <r>
    <x v="60"/>
    <x v="569"/>
    <x v="434"/>
    <s v="Numeric"/>
    <n v="3"/>
    <s v="GNRCMISS"/>
    <n v="21"/>
    <n v="1"/>
    <m/>
    <m/>
  </r>
  <r>
    <x v="60"/>
    <x v="570"/>
    <x v="435"/>
    <s v="Numeric"/>
    <n v="3"/>
    <s v="GNRCMISS"/>
    <n v="21"/>
    <n v="1"/>
    <m/>
    <m/>
  </r>
  <r>
    <x v="60"/>
    <x v="572"/>
    <x v="437"/>
    <s v="Numeric"/>
    <n v="3"/>
    <s v="GNRCMISS"/>
    <n v="21"/>
    <n v="1"/>
    <m/>
    <m/>
  </r>
  <r>
    <x v="60"/>
    <x v="573"/>
    <x v="438"/>
    <s v="Numeric"/>
    <n v="3"/>
    <s v="GNRCMISS"/>
    <n v="21"/>
    <n v="1"/>
    <m/>
    <m/>
  </r>
  <r>
    <x v="60"/>
    <x v="574"/>
    <x v="439"/>
    <s v="Numeric"/>
    <n v="3"/>
    <s v="GNRCMISS"/>
    <n v="21"/>
    <n v="1"/>
    <m/>
    <m/>
  </r>
  <r>
    <x v="60"/>
    <x v="575"/>
    <x v="440"/>
    <s v="Numeric"/>
    <n v="3"/>
    <s v="GNRCMISS"/>
    <n v="21"/>
    <n v="1"/>
    <m/>
    <m/>
  </r>
  <r>
    <x v="60"/>
    <x v="577"/>
    <x v="442"/>
    <s v="Numeric"/>
    <n v="3"/>
    <s v="AGE"/>
    <n v="21"/>
    <n v="1"/>
    <m/>
    <m/>
  </r>
  <r>
    <x v="60"/>
    <x v="578"/>
    <x v="443"/>
    <s v="Numeric"/>
    <n v="3"/>
    <s v="SCHOOL"/>
    <n v="27"/>
    <n v="1"/>
    <m/>
    <m/>
  </r>
  <r>
    <x v="60"/>
    <x v="579"/>
    <x v="444"/>
    <s v="Numeric"/>
    <n v="3"/>
    <s v="YESNO"/>
    <n v="21"/>
    <n v="1"/>
    <m/>
    <m/>
  </r>
  <r>
    <x v="60"/>
    <x v="580"/>
    <x v="445"/>
    <s v="Numeric"/>
    <n v="3"/>
    <s v="YESNO"/>
    <n v="21"/>
    <n v="1"/>
    <m/>
    <m/>
  </r>
  <r>
    <x v="60"/>
    <x v="581"/>
    <x v="446"/>
    <s v="Numeric"/>
    <n v="3"/>
    <s v="OWNRENT"/>
    <n v="21"/>
    <n v="1"/>
    <m/>
    <m/>
  </r>
  <r>
    <x v="60"/>
    <x v="583"/>
    <x v="448"/>
    <s v="Numeric"/>
    <n v="3"/>
    <s v="UTILITY"/>
    <n v="37"/>
    <n v="1"/>
    <m/>
    <m/>
  </r>
  <r>
    <x v="60"/>
    <x v="584"/>
    <x v="449"/>
    <s v="Numeric"/>
    <n v="5"/>
    <s v="GNRCMISS"/>
    <n v="21"/>
    <n v="1"/>
    <m/>
    <m/>
  </r>
  <r>
    <x v="60"/>
    <x v="586"/>
    <x v="451"/>
    <s v="Numeric"/>
    <n v="3"/>
    <s v="STUDY"/>
    <n v="38"/>
    <n v="1"/>
    <m/>
    <m/>
  </r>
  <r>
    <x v="60"/>
    <x v="587"/>
    <x v="452"/>
    <s v="Numeric"/>
    <n v="3"/>
    <s v="STUDY"/>
    <n v="38"/>
    <n v="1"/>
    <m/>
    <m/>
  </r>
  <r>
    <x v="60"/>
    <x v="589"/>
    <x v="454"/>
    <s v="Numeric"/>
    <n v="3"/>
    <s v="UTILITY"/>
    <n v="37"/>
    <n v="1"/>
    <m/>
    <m/>
  </r>
  <r>
    <x v="60"/>
    <x v="590"/>
    <x v="455"/>
    <s v="Numeric"/>
    <n v="5"/>
    <s v="GNRCMISS"/>
    <n v="21"/>
    <n v="1"/>
    <m/>
    <m/>
  </r>
  <r>
    <x v="60"/>
    <x v="591"/>
    <x v="456"/>
    <s v="Numeric"/>
    <n v="4"/>
    <s v="GNRCMISS"/>
    <n v="21"/>
    <n v="1"/>
    <m/>
    <m/>
  </r>
  <r>
    <x v="60"/>
    <x v="592"/>
    <x v="457"/>
    <s v="Numeric"/>
    <n v="3"/>
    <s v="URBRUL"/>
    <n v="21"/>
    <n v="1"/>
    <m/>
    <m/>
  </r>
  <r>
    <x v="60"/>
    <x v="593"/>
    <x v="458"/>
    <s v="Numeric"/>
    <n v="3"/>
    <s v="SAME"/>
    <n v="34"/>
    <n v="1"/>
    <m/>
    <m/>
  </r>
  <r>
    <x v="60"/>
    <x v="330"/>
    <x v="222"/>
    <s v="Numeric"/>
    <n v="3"/>
    <s v="SAME"/>
    <n v="34"/>
    <n v="1"/>
    <m/>
    <m/>
  </r>
  <r>
    <x v="60"/>
    <x v="594"/>
    <x v="459"/>
    <s v="Numeric"/>
    <n v="3"/>
    <s v="SAME"/>
    <n v="34"/>
    <n v="1"/>
    <m/>
    <m/>
  </r>
  <r>
    <x v="60"/>
    <x v="595"/>
    <x v="460"/>
    <s v="Numeric"/>
    <n v="3"/>
    <s v="SAME"/>
    <n v="34"/>
    <n v="1"/>
    <m/>
    <m/>
  </r>
  <r>
    <x v="60"/>
    <x v="599"/>
    <x v="464"/>
    <s v="Numeric"/>
    <n v="4"/>
    <s v="GNRCMISS"/>
    <n v="21"/>
    <n v="1"/>
    <m/>
    <m/>
  </r>
  <r>
    <x v="60"/>
    <x v="600"/>
    <x v="465"/>
    <s v="Numeric"/>
    <n v="4"/>
    <s v="GNRCMISS"/>
    <n v="21"/>
    <n v="1"/>
    <m/>
    <m/>
  </r>
  <r>
    <x v="60"/>
    <x v="601"/>
    <x v="466"/>
    <s v="Numeric"/>
    <n v="4"/>
    <s v="GNRCMISS"/>
    <n v="21"/>
    <n v="1"/>
    <m/>
    <m/>
  </r>
  <r>
    <x v="60"/>
    <x v="602"/>
    <x v="467"/>
    <s v="Numeric"/>
    <n v="4"/>
    <s v="GNRCMISS"/>
    <n v="21"/>
    <n v="1"/>
    <m/>
    <m/>
  </r>
  <r>
    <x v="60"/>
    <x v="603"/>
    <x v="468"/>
    <s v="Numeric"/>
    <n v="3"/>
    <s v="GNRCMISS"/>
    <n v="21"/>
    <n v="1"/>
    <m/>
    <m/>
  </r>
  <r>
    <x v="60"/>
    <x v="604"/>
    <x v="469"/>
    <s v="Numeric"/>
    <n v="4"/>
    <s v="GNRCMISS"/>
    <n v="21"/>
    <n v="1"/>
    <m/>
    <m/>
  </r>
  <r>
    <x v="60"/>
    <x v="605"/>
    <x v="470"/>
    <s v="Numeric"/>
    <n v="4"/>
    <s v="GNRCMISS"/>
    <n v="21"/>
    <n v="1"/>
    <m/>
    <m/>
  </r>
  <r>
    <x v="60"/>
    <x v="606"/>
    <x v="471"/>
    <s v="Numeric"/>
    <n v="4"/>
    <s v="GNRCMISS"/>
    <n v="21"/>
    <n v="1"/>
    <m/>
    <m/>
  </r>
  <r>
    <x v="60"/>
    <x v="607"/>
    <x v="472"/>
    <s v="Numeric"/>
    <n v="4"/>
    <s v="GNRCMISS"/>
    <n v="21"/>
    <n v="1"/>
    <m/>
    <m/>
  </r>
  <r>
    <x v="60"/>
    <x v="608"/>
    <x v="473"/>
    <s v="Numeric"/>
    <n v="4"/>
    <s v="GNRCMISS"/>
    <n v="21"/>
    <n v="1"/>
    <m/>
    <m/>
  </r>
  <r>
    <x v="60"/>
    <x v="609"/>
    <x v="474"/>
    <s v="Numeric"/>
    <n v="4"/>
    <s v="GNRCMISS"/>
    <n v="21"/>
    <n v="1"/>
    <m/>
    <m/>
  </r>
  <r>
    <x v="60"/>
    <x v="610"/>
    <x v="475"/>
    <s v="Numeric"/>
    <n v="4"/>
    <s v="GNRCMISS"/>
    <n v="21"/>
    <n v="1"/>
    <m/>
    <m/>
  </r>
  <r>
    <x v="60"/>
    <x v="611"/>
    <x v="476"/>
    <s v="Numeric"/>
    <n v="4"/>
    <s v="GNRCMISS"/>
    <n v="21"/>
    <n v="1"/>
    <m/>
    <m/>
  </r>
  <r>
    <x v="60"/>
    <x v="612"/>
    <x v="477"/>
    <s v="Numeric"/>
    <n v="4"/>
    <s v="GNRCMISS"/>
    <n v="21"/>
    <n v="1"/>
    <m/>
    <m/>
  </r>
  <r>
    <x v="60"/>
    <x v="613"/>
    <x v="478"/>
    <s v="Numeric"/>
    <n v="4"/>
    <s v="GNRCMISS"/>
    <n v="21"/>
    <n v="1"/>
    <m/>
    <m/>
  </r>
  <r>
    <x v="60"/>
    <x v="614"/>
    <x v="479"/>
    <s v="Numeric"/>
    <n v="4"/>
    <s v="GNRCMISS"/>
    <n v="21"/>
    <n v="1"/>
    <m/>
    <m/>
  </r>
  <r>
    <x v="60"/>
    <x v="615"/>
    <x v="480"/>
    <s v="Numeric"/>
    <n v="4"/>
    <s v="GNRCMISS"/>
    <n v="21"/>
    <n v="1"/>
    <m/>
    <m/>
  </r>
  <r>
    <x v="60"/>
    <x v="616"/>
    <x v="481"/>
    <s v="Numeric"/>
    <n v="4"/>
    <s v="GNRCMISS"/>
    <n v="21"/>
    <n v="1"/>
    <m/>
    <m/>
  </r>
  <r>
    <x v="60"/>
    <x v="617"/>
    <x v="482"/>
    <s v="Numeric"/>
    <n v="4"/>
    <s v="GNRCMISS"/>
    <n v="21"/>
    <n v="1"/>
    <m/>
    <m/>
  </r>
  <r>
    <x v="60"/>
    <x v="618"/>
    <x v="483"/>
    <s v="Numeric"/>
    <n v="4"/>
    <s v="GNRCMISS"/>
    <n v="21"/>
    <n v="1"/>
    <m/>
    <m/>
  </r>
  <r>
    <x v="60"/>
    <x v="619"/>
    <x v="484"/>
    <s v="Numeric"/>
    <n v="4"/>
    <s v="GNRCMISS"/>
    <n v="21"/>
    <n v="1"/>
    <m/>
    <m/>
  </r>
  <r>
    <x v="60"/>
    <x v="620"/>
    <x v="485"/>
    <s v="Numeric"/>
    <n v="4"/>
    <s v="GNRCMISS"/>
    <n v="21"/>
    <n v="1"/>
    <m/>
    <m/>
  </r>
  <r>
    <x v="60"/>
    <x v="621"/>
    <x v="486"/>
    <s v="Numeric"/>
    <n v="4"/>
    <s v="GNRCMISS"/>
    <n v="21"/>
    <n v="1"/>
    <m/>
    <m/>
  </r>
  <r>
    <x v="60"/>
    <x v="622"/>
    <x v="487"/>
    <s v="Numeric"/>
    <n v="4"/>
    <s v="GNRCMISS"/>
    <n v="21"/>
    <n v="1"/>
    <m/>
    <m/>
  </r>
  <r>
    <x v="60"/>
    <x v="623"/>
    <x v="488"/>
    <s v="Numeric"/>
    <n v="4"/>
    <s v="GNRCMISS"/>
    <n v="21"/>
    <n v="1"/>
    <m/>
    <m/>
  </r>
  <r>
    <x v="60"/>
    <x v="624"/>
    <x v="489"/>
    <s v="Numeric"/>
    <n v="4"/>
    <s v="GNRCMISS"/>
    <n v="21"/>
    <n v="1"/>
    <m/>
    <m/>
  </r>
  <r>
    <x v="60"/>
    <x v="625"/>
    <x v="490"/>
    <s v="Numeric"/>
    <n v="4"/>
    <s v="GNRCMISS"/>
    <n v="21"/>
    <n v="1"/>
    <m/>
    <m/>
  </r>
  <r>
    <x v="60"/>
    <x v="626"/>
    <x v="491"/>
    <s v="Numeric"/>
    <n v="4"/>
    <s v="GNRCMISS"/>
    <n v="21"/>
    <n v="1"/>
    <m/>
    <m/>
  </r>
  <r>
    <x v="60"/>
    <x v="627"/>
    <x v="492"/>
    <s v="Numeric"/>
    <n v="4"/>
    <s v="GNRCMISS"/>
    <n v="21"/>
    <n v="1"/>
    <m/>
    <m/>
  </r>
  <r>
    <x v="60"/>
    <x v="628"/>
    <x v="493"/>
    <s v="Numeric"/>
    <n v="4"/>
    <s v="GNRCMISS"/>
    <n v="21"/>
    <n v="1"/>
    <m/>
    <m/>
  </r>
  <r>
    <x v="60"/>
    <x v="629"/>
    <x v="494"/>
    <s v="Numeric"/>
    <n v="4"/>
    <s v="GNRCMISS"/>
    <n v="21"/>
    <n v="1"/>
    <m/>
    <m/>
  </r>
  <r>
    <x v="60"/>
    <x v="630"/>
    <x v="495"/>
    <s v="Numeric"/>
    <n v="4"/>
    <s v="GNRCMISS"/>
    <n v="21"/>
    <n v="1"/>
    <m/>
    <m/>
  </r>
  <r>
    <x v="60"/>
    <x v="631"/>
    <x v="496"/>
    <s v="Numeric"/>
    <n v="4"/>
    <s v="GNRCMISS"/>
    <n v="21"/>
    <n v="1"/>
    <m/>
    <m/>
  </r>
  <r>
    <x v="60"/>
    <x v="632"/>
    <x v="497"/>
    <s v="Numeric"/>
    <n v="4"/>
    <s v="GNRCMISS"/>
    <n v="21"/>
    <n v="1"/>
    <m/>
    <m/>
  </r>
  <r>
    <x v="60"/>
    <x v="633"/>
    <x v="498"/>
    <s v="Numeric"/>
    <n v="4"/>
    <s v="GNRCMISS"/>
    <n v="21"/>
    <n v="1"/>
    <m/>
    <m/>
  </r>
  <r>
    <x v="60"/>
    <x v="634"/>
    <x v="499"/>
    <s v="Numeric"/>
    <n v="4"/>
    <s v="GNRCMISS"/>
    <n v="21"/>
    <n v="1"/>
    <m/>
    <m/>
  </r>
  <r>
    <x v="60"/>
    <x v="635"/>
    <x v="500"/>
    <s v="Numeric"/>
    <n v="4"/>
    <s v="GNRCMISS"/>
    <n v="21"/>
    <n v="1"/>
    <m/>
    <m/>
  </r>
  <r>
    <x v="60"/>
    <x v="636"/>
    <x v="501"/>
    <s v="Numeric"/>
    <n v="4"/>
    <s v="GNRCMISS"/>
    <n v="21"/>
    <n v="1"/>
    <m/>
    <m/>
  </r>
  <r>
    <x v="60"/>
    <x v="637"/>
    <x v="502"/>
    <s v="Numeric"/>
    <n v="4"/>
    <s v="GNRCMISS"/>
    <n v="21"/>
    <n v="1"/>
    <m/>
    <m/>
  </r>
  <r>
    <x v="60"/>
    <x v="638"/>
    <x v="503"/>
    <s v="Numeric"/>
    <n v="4"/>
    <s v="GNRCMISS"/>
    <n v="21"/>
    <n v="1"/>
    <m/>
    <m/>
  </r>
  <r>
    <x v="60"/>
    <x v="639"/>
    <x v="504"/>
    <s v="Numeric"/>
    <n v="4"/>
    <s v="GNRCMISS"/>
    <n v="21"/>
    <n v="1"/>
    <m/>
    <m/>
  </r>
  <r>
    <x v="60"/>
    <x v="640"/>
    <x v="505"/>
    <s v="Numeric"/>
    <n v="4"/>
    <s v="GNRCMISS"/>
    <n v="21"/>
    <n v="1"/>
    <m/>
    <m/>
  </r>
  <r>
    <x v="60"/>
    <x v="641"/>
    <x v="506"/>
    <s v="Numeric"/>
    <n v="4"/>
    <s v="GNRCMISS"/>
    <n v="21"/>
    <n v="1"/>
    <m/>
    <m/>
  </r>
  <r>
    <x v="60"/>
    <x v="642"/>
    <x v="507"/>
    <s v="Numeric"/>
    <n v="4"/>
    <s v="GNRCMISS"/>
    <n v="21"/>
    <n v="1"/>
    <m/>
    <m/>
  </r>
  <r>
    <x v="60"/>
    <x v="643"/>
    <x v="508"/>
    <s v="Numeric"/>
    <n v="4"/>
    <s v="GNRCMISS"/>
    <n v="21"/>
    <n v="1"/>
    <m/>
    <m/>
  </r>
  <r>
    <x v="60"/>
    <x v="644"/>
    <x v="509"/>
    <s v="Numeric"/>
    <n v="4"/>
    <s v="GNRCMISS"/>
    <n v="21"/>
    <n v="1"/>
    <m/>
    <m/>
  </r>
  <r>
    <x v="60"/>
    <x v="645"/>
    <x v="510"/>
    <s v="Numeric"/>
    <n v="4"/>
    <s v="GNRCMISS"/>
    <n v="21"/>
    <n v="1"/>
    <m/>
    <m/>
  </r>
  <r>
    <x v="60"/>
    <x v="646"/>
    <x v="511"/>
    <s v="Numeric"/>
    <n v="4"/>
    <s v="GNRCMISS"/>
    <n v="21"/>
    <n v="1"/>
    <m/>
    <m/>
  </r>
  <r>
    <x v="60"/>
    <x v="647"/>
    <x v="512"/>
    <s v="Numeric"/>
    <n v="4"/>
    <s v="GNRCMISS"/>
    <n v="21"/>
    <n v="1"/>
    <m/>
    <m/>
  </r>
  <r>
    <x v="60"/>
    <x v="648"/>
    <x v="513"/>
    <s v="Numeric"/>
    <n v="4"/>
    <s v="GNRCMISS"/>
    <n v="21"/>
    <n v="1"/>
    <m/>
    <m/>
  </r>
  <r>
    <x v="60"/>
    <x v="649"/>
    <x v="514"/>
    <s v="Numeric"/>
    <n v="3"/>
    <s v="GNRCMISS"/>
    <n v="21"/>
    <n v="1"/>
    <m/>
    <m/>
  </r>
  <r>
    <x v="60"/>
    <x v="650"/>
    <x v="515"/>
    <s v="Numeric"/>
    <n v="3"/>
    <s v="GNRCMISS"/>
    <n v="21"/>
    <n v="1"/>
    <m/>
    <m/>
  </r>
  <r>
    <x v="60"/>
    <x v="651"/>
    <x v="516"/>
    <s v="Numeric"/>
    <n v="3"/>
    <s v="GNRCMISS"/>
    <n v="21"/>
    <n v="1"/>
    <m/>
    <m/>
  </r>
  <r>
    <x v="60"/>
    <x v="652"/>
    <x v="517"/>
    <s v="Numeric"/>
    <n v="3"/>
    <s v="GNRCMISS"/>
    <n v="21"/>
    <n v="1"/>
    <m/>
    <m/>
  </r>
  <r>
    <x v="60"/>
    <x v="653"/>
    <x v="518"/>
    <s v="Numeric"/>
    <n v="3"/>
    <s v="GNRCMISS"/>
    <n v="21"/>
    <n v="1"/>
    <m/>
    <m/>
  </r>
  <r>
    <x v="60"/>
    <x v="654"/>
    <x v="519"/>
    <s v="Numeric"/>
    <n v="4"/>
    <s v="GNRCMISS"/>
    <n v="21"/>
    <n v="1"/>
    <m/>
    <m/>
  </r>
  <r>
    <x v="60"/>
    <x v="655"/>
    <x v="520"/>
    <s v="Numeric"/>
    <n v="3"/>
    <s v="GNRCMISS"/>
    <n v="21"/>
    <n v="1"/>
    <m/>
    <m/>
  </r>
  <r>
    <x v="60"/>
    <x v="656"/>
    <x v="521"/>
    <s v="Numeric"/>
    <n v="4"/>
    <s v="GNRCMISS"/>
    <n v="21"/>
    <n v="1"/>
    <m/>
    <m/>
  </r>
  <r>
    <x v="60"/>
    <x v="657"/>
    <x v="522"/>
    <s v="Numeric"/>
    <n v="4"/>
    <s v="GNRCMISS"/>
    <n v="21"/>
    <n v="1"/>
    <m/>
    <m/>
  </r>
  <r>
    <x v="60"/>
    <x v="658"/>
    <x v="523"/>
    <s v="Numeric"/>
    <n v="4"/>
    <s v="GNRCMISS"/>
    <n v="21"/>
    <n v="1"/>
    <m/>
    <m/>
  </r>
  <r>
    <x v="60"/>
    <x v="659"/>
    <x v="524"/>
    <s v="Numeric"/>
    <n v="3"/>
    <s v="GNRCMISS"/>
    <n v="21"/>
    <n v="1"/>
    <m/>
    <m/>
  </r>
  <r>
    <x v="60"/>
    <x v="660"/>
    <x v="525"/>
    <s v="Numeric"/>
    <n v="3"/>
    <s v="GNRCMISS"/>
    <n v="21"/>
    <n v="1"/>
    <m/>
    <m/>
  </r>
  <r>
    <x v="60"/>
    <x v="661"/>
    <x v="526"/>
    <s v="Numeric"/>
    <n v="3"/>
    <s v="GNRCMISS"/>
    <n v="21"/>
    <n v="1"/>
    <m/>
    <m/>
  </r>
  <r>
    <x v="60"/>
    <x v="662"/>
    <x v="527"/>
    <s v="Numeric"/>
    <n v="3"/>
    <s v="GNRCMISS"/>
    <n v="21"/>
    <n v="1"/>
    <m/>
    <m/>
  </r>
  <r>
    <x v="60"/>
    <x v="663"/>
    <x v="528"/>
    <s v="Numeric"/>
    <n v="3"/>
    <s v="GNRCMISS"/>
    <n v="21"/>
    <n v="1"/>
    <m/>
    <m/>
  </r>
  <r>
    <x v="60"/>
    <x v="664"/>
    <x v="529"/>
    <s v="Numeric"/>
    <n v="3"/>
    <s v="GNRCMISS"/>
    <n v="21"/>
    <n v="1"/>
    <m/>
    <m/>
  </r>
  <r>
    <x v="60"/>
    <x v="665"/>
    <x v="530"/>
    <s v="Numeric"/>
    <n v="3"/>
    <s v="GNRCMISS"/>
    <n v="21"/>
    <n v="1"/>
    <m/>
    <m/>
  </r>
  <r>
    <x v="60"/>
    <x v="666"/>
    <x v="531"/>
    <s v="Numeric"/>
    <n v="3"/>
    <s v="GNRCMISS"/>
    <n v="21"/>
    <n v="1"/>
    <m/>
    <m/>
  </r>
  <r>
    <x v="60"/>
    <x v="667"/>
    <x v="532"/>
    <s v="Numeric"/>
    <n v="3"/>
    <s v="GNRCMISS"/>
    <n v="21"/>
    <n v="1"/>
    <m/>
    <m/>
  </r>
  <r>
    <x v="60"/>
    <x v="668"/>
    <x v="533"/>
    <s v="Numeric"/>
    <n v="3"/>
    <s v="GNRCMISS"/>
    <n v="21"/>
    <n v="1"/>
    <m/>
    <m/>
  </r>
  <r>
    <x v="60"/>
    <x v="669"/>
    <x v="534"/>
    <s v="Numeric"/>
    <n v="3"/>
    <s v="GNRCMISS"/>
    <n v="21"/>
    <n v="1"/>
    <m/>
    <m/>
  </r>
  <r>
    <x v="60"/>
    <x v="670"/>
    <x v="535"/>
    <s v="Numeric"/>
    <n v="3"/>
    <s v="GNRCMISS"/>
    <n v="21"/>
    <n v="1"/>
    <m/>
    <m/>
  </r>
  <r>
    <x v="60"/>
    <x v="671"/>
    <x v="536"/>
    <s v="Numeric"/>
    <n v="3"/>
    <s v="GNRCMISS"/>
    <n v="21"/>
    <n v="1"/>
    <m/>
    <m/>
  </r>
  <r>
    <x v="60"/>
    <x v="672"/>
    <x v="537"/>
    <s v="Numeric"/>
    <n v="3"/>
    <s v="GNRCMISS"/>
    <n v="21"/>
    <n v="1"/>
    <m/>
    <m/>
  </r>
  <r>
    <x v="60"/>
    <x v="673"/>
    <x v="538"/>
    <s v="Numeric"/>
    <n v="3"/>
    <s v="GNRCMISS"/>
    <n v="21"/>
    <n v="1"/>
    <m/>
    <m/>
  </r>
  <r>
    <x v="60"/>
    <x v="674"/>
    <x v="539"/>
    <s v="Numeric"/>
    <n v="3"/>
    <s v="GNRCMISS"/>
    <n v="21"/>
    <n v="1"/>
    <m/>
    <m/>
  </r>
  <r>
    <x v="60"/>
    <x v="675"/>
    <x v="540"/>
    <s v="Numeric"/>
    <n v="3"/>
    <s v="GNRCMISS"/>
    <n v="21"/>
    <n v="1"/>
    <m/>
    <m/>
  </r>
  <r>
    <x v="60"/>
    <x v="676"/>
    <x v="541"/>
    <s v="Numeric"/>
    <n v="3"/>
    <s v="GNRCMISS"/>
    <n v="21"/>
    <n v="1"/>
    <m/>
    <m/>
  </r>
  <r>
    <x v="60"/>
    <x v="677"/>
    <x v="542"/>
    <s v="Numeric"/>
    <n v="3"/>
    <s v="GNRCMISS"/>
    <n v="21"/>
    <n v="1"/>
    <m/>
    <m/>
  </r>
  <r>
    <x v="60"/>
    <x v="678"/>
    <x v="543"/>
    <s v="Numeric"/>
    <n v="3"/>
    <s v="GNRCMISS"/>
    <n v="21"/>
    <n v="1"/>
    <m/>
    <m/>
  </r>
  <r>
    <x v="60"/>
    <x v="679"/>
    <x v="544"/>
    <s v="Numeric"/>
    <n v="3"/>
    <s v="GNRCMISS"/>
    <n v="21"/>
    <n v="1"/>
    <m/>
    <m/>
  </r>
  <r>
    <x v="60"/>
    <x v="680"/>
    <x v="545"/>
    <s v="Numeric"/>
    <n v="3"/>
    <s v="GNRCMISS"/>
    <n v="21"/>
    <n v="1"/>
    <m/>
    <m/>
  </r>
  <r>
    <x v="60"/>
    <x v="681"/>
    <x v="546"/>
    <s v="Numeric"/>
    <n v="3"/>
    <s v="GNRCMISS"/>
    <n v="21"/>
    <n v="1"/>
    <m/>
    <m/>
  </r>
  <r>
    <x v="60"/>
    <x v="682"/>
    <x v="547"/>
    <s v="Numeric"/>
    <n v="3"/>
    <s v="GNRCMISS"/>
    <n v="21"/>
    <n v="1"/>
    <m/>
    <m/>
  </r>
  <r>
    <x v="60"/>
    <x v="683"/>
    <x v="548"/>
    <s v="Numeric"/>
    <n v="3"/>
    <s v="GNRCMISS"/>
    <n v="21"/>
    <n v="1"/>
    <m/>
    <m/>
  </r>
  <r>
    <x v="60"/>
    <x v="684"/>
    <x v="549"/>
    <s v="Numeric"/>
    <n v="3"/>
    <s v="GNRCMISS"/>
    <n v="21"/>
    <n v="1"/>
    <m/>
    <m/>
  </r>
  <r>
    <x v="60"/>
    <x v="685"/>
    <x v="550"/>
    <s v="Numeric"/>
    <n v="3"/>
    <s v="GNRCMISS"/>
    <n v="21"/>
    <n v="1"/>
    <m/>
    <m/>
  </r>
  <r>
    <x v="60"/>
    <x v="686"/>
    <x v="551"/>
    <s v="Numeric"/>
    <n v="3"/>
    <s v="GNRCMISS"/>
    <n v="21"/>
    <n v="1"/>
    <m/>
    <m/>
  </r>
  <r>
    <x v="60"/>
    <x v="687"/>
    <x v="552"/>
    <s v="Numeric"/>
    <n v="3"/>
    <s v="GNRCMISS"/>
    <n v="21"/>
    <n v="1"/>
    <m/>
    <m/>
  </r>
  <r>
    <x v="60"/>
    <x v="688"/>
    <x v="553"/>
    <s v="Numeric"/>
    <n v="3"/>
    <s v="GNRCMISS"/>
    <n v="21"/>
    <n v="1"/>
    <m/>
    <m/>
  </r>
  <r>
    <x v="60"/>
    <x v="689"/>
    <x v="554"/>
    <s v="Numeric"/>
    <n v="4"/>
    <s v="GNRCMISS"/>
    <n v="21"/>
    <n v="1"/>
    <m/>
    <m/>
  </r>
  <r>
    <x v="60"/>
    <x v="690"/>
    <x v="555"/>
    <s v="Numeric"/>
    <n v="3"/>
    <s v="GNRCMISS"/>
    <n v="21"/>
    <n v="1"/>
    <m/>
    <m/>
  </r>
  <r>
    <x v="60"/>
    <x v="691"/>
    <x v="556"/>
    <s v="Numeric"/>
    <n v="3"/>
    <s v="GNRCMISS"/>
    <n v="21"/>
    <n v="1"/>
    <m/>
    <m/>
  </r>
  <r>
    <x v="60"/>
    <x v="692"/>
    <x v="557"/>
    <s v="Numeric"/>
    <n v="3"/>
    <s v="GNRCMISS"/>
    <n v="21"/>
    <n v="1"/>
    <m/>
    <m/>
  </r>
  <r>
    <x v="60"/>
    <x v="693"/>
    <x v="558"/>
    <s v="Numeric"/>
    <n v="3"/>
    <s v="GNRCMISS"/>
    <n v="21"/>
    <n v="1"/>
    <m/>
    <m/>
  </r>
  <r>
    <x v="60"/>
    <x v="694"/>
    <x v="559"/>
    <s v="Numeric"/>
    <n v="3"/>
    <s v="GNRCMISS"/>
    <n v="21"/>
    <n v="1"/>
    <m/>
    <m/>
  </r>
  <r>
    <x v="60"/>
    <x v="695"/>
    <x v="560"/>
    <s v="Numeric"/>
    <n v="3"/>
    <s v="GNRCMISS"/>
    <n v="21"/>
    <n v="1"/>
    <m/>
    <m/>
  </r>
  <r>
    <x v="60"/>
    <x v="696"/>
    <x v="561"/>
    <s v="Numeric"/>
    <n v="3"/>
    <s v="GNRCMISS"/>
    <n v="21"/>
    <n v="1"/>
    <m/>
    <m/>
  </r>
  <r>
    <x v="60"/>
    <x v="697"/>
    <x v="562"/>
    <s v="Numeric"/>
    <n v="3"/>
    <s v="GNRCMISS"/>
    <n v="21"/>
    <n v="1"/>
    <m/>
    <m/>
  </r>
  <r>
    <x v="60"/>
    <x v="698"/>
    <x v="563"/>
    <s v="Numeric"/>
    <n v="3"/>
    <s v="GNRCMISS"/>
    <n v="21"/>
    <n v="1"/>
    <m/>
    <m/>
  </r>
  <r>
    <x v="60"/>
    <x v="699"/>
    <x v="564"/>
    <s v="Numeric"/>
    <n v="4"/>
    <s v="GNRCMISS"/>
    <n v="21"/>
    <n v="1"/>
    <m/>
    <m/>
  </r>
  <r>
    <x v="60"/>
    <x v="700"/>
    <x v="565"/>
    <s v="Numeric"/>
    <n v="4"/>
    <s v="GNRCMISS"/>
    <n v="21"/>
    <n v="1"/>
    <m/>
    <m/>
  </r>
  <r>
    <x v="60"/>
    <x v="701"/>
    <x v="474"/>
    <s v="Numeric"/>
    <n v="4"/>
    <s v="GNRCMISS"/>
    <n v="21"/>
    <n v="1"/>
    <m/>
    <m/>
  </r>
  <r>
    <x v="60"/>
    <x v="702"/>
    <x v="566"/>
    <s v="Numeric"/>
    <n v="4"/>
    <s v="GNRCMISS"/>
    <n v="21"/>
    <n v="1"/>
    <m/>
    <m/>
  </r>
  <r>
    <x v="60"/>
    <x v="703"/>
    <x v="475"/>
    <s v="Numeric"/>
    <n v="4"/>
    <s v="GNRCMISS"/>
    <n v="21"/>
    <n v="1"/>
    <m/>
    <m/>
  </r>
  <r>
    <x v="60"/>
    <x v="704"/>
    <x v="479"/>
    <s v="Numeric"/>
    <n v="4"/>
    <s v="GNRCMISS"/>
    <n v="21"/>
    <n v="1"/>
    <m/>
    <m/>
  </r>
  <r>
    <x v="60"/>
    <x v="705"/>
    <x v="567"/>
    <s v="Numeric"/>
    <n v="4"/>
    <s v="GNRCMISS"/>
    <n v="21"/>
    <n v="1"/>
    <m/>
    <m/>
  </r>
  <r>
    <x v="60"/>
    <x v="706"/>
    <x v="480"/>
    <s v="Numeric"/>
    <n v="4"/>
    <s v="GNRCMISS"/>
    <n v="21"/>
    <n v="1"/>
    <m/>
    <m/>
  </r>
  <r>
    <x v="60"/>
    <x v="707"/>
    <x v="484"/>
    <s v="Numeric"/>
    <n v="4"/>
    <s v="GNRCMISS"/>
    <n v="21"/>
    <n v="1"/>
    <m/>
    <m/>
  </r>
  <r>
    <x v="60"/>
    <x v="708"/>
    <x v="568"/>
    <s v="Numeric"/>
    <n v="4"/>
    <s v="GNRCMISS"/>
    <n v="21"/>
    <n v="1"/>
    <m/>
    <m/>
  </r>
  <r>
    <x v="60"/>
    <x v="709"/>
    <x v="485"/>
    <s v="Numeric"/>
    <n v="4"/>
    <s v="GNRCMISS"/>
    <n v="21"/>
    <n v="1"/>
    <m/>
    <m/>
  </r>
  <r>
    <x v="60"/>
    <x v="710"/>
    <x v="489"/>
    <s v="Numeric"/>
    <n v="4"/>
    <s v="GNRCMISS"/>
    <n v="21"/>
    <n v="1"/>
    <m/>
    <m/>
  </r>
  <r>
    <x v="60"/>
    <x v="711"/>
    <x v="569"/>
    <s v="Numeric"/>
    <n v="4"/>
    <s v="GNRCMISS"/>
    <n v="21"/>
    <n v="1"/>
    <m/>
    <m/>
  </r>
  <r>
    <x v="60"/>
    <x v="712"/>
    <x v="490"/>
    <s v="Numeric"/>
    <n v="4"/>
    <s v="GNRCMISS"/>
    <n v="21"/>
    <n v="1"/>
    <m/>
    <m/>
  </r>
  <r>
    <x v="60"/>
    <x v="713"/>
    <x v="494"/>
    <s v="Numeric"/>
    <n v="4"/>
    <s v="GNRCMISS"/>
    <n v="21"/>
    <n v="1"/>
    <m/>
    <m/>
  </r>
  <r>
    <x v="60"/>
    <x v="714"/>
    <x v="570"/>
    <s v="Numeric"/>
    <n v="4"/>
    <s v="GNRCMISS"/>
    <n v="21"/>
    <n v="1"/>
    <m/>
    <m/>
  </r>
  <r>
    <x v="60"/>
    <x v="715"/>
    <x v="495"/>
    <s v="Numeric"/>
    <n v="4"/>
    <s v="GNRCMISS"/>
    <n v="21"/>
    <n v="1"/>
    <m/>
    <m/>
  </r>
  <r>
    <x v="60"/>
    <x v="716"/>
    <x v="499"/>
    <s v="Numeric"/>
    <n v="4"/>
    <s v="GNRCMISS"/>
    <n v="21"/>
    <n v="1"/>
    <m/>
    <m/>
  </r>
  <r>
    <x v="60"/>
    <x v="717"/>
    <x v="571"/>
    <s v="Numeric"/>
    <n v="4"/>
    <s v="GNRCMISS"/>
    <n v="21"/>
    <n v="1"/>
    <m/>
    <m/>
  </r>
  <r>
    <x v="60"/>
    <x v="718"/>
    <x v="500"/>
    <s v="Numeric"/>
    <n v="4"/>
    <s v="GNRCMISS"/>
    <n v="21"/>
    <n v="1"/>
    <m/>
    <m/>
  </r>
  <r>
    <x v="60"/>
    <x v="719"/>
    <x v="504"/>
    <s v="Numeric"/>
    <n v="4"/>
    <s v="GNRCMISS"/>
    <n v="21"/>
    <n v="1"/>
    <m/>
    <m/>
  </r>
  <r>
    <x v="60"/>
    <x v="720"/>
    <x v="572"/>
    <s v="Numeric"/>
    <n v="4"/>
    <s v="GNRCMISS"/>
    <n v="21"/>
    <n v="1"/>
    <m/>
    <m/>
  </r>
  <r>
    <x v="60"/>
    <x v="721"/>
    <x v="505"/>
    <s v="Numeric"/>
    <n v="4"/>
    <s v="GNRCMISS"/>
    <n v="21"/>
    <n v="1"/>
    <m/>
    <m/>
  </r>
  <r>
    <x v="60"/>
    <x v="722"/>
    <x v="509"/>
    <s v="Numeric"/>
    <n v="4"/>
    <s v="GNRCMISS"/>
    <n v="21"/>
    <n v="1"/>
    <m/>
    <m/>
  </r>
  <r>
    <x v="60"/>
    <x v="723"/>
    <x v="573"/>
    <s v="Numeric"/>
    <n v="4"/>
    <s v="GNRCMISS"/>
    <n v="21"/>
    <n v="1"/>
    <m/>
    <m/>
  </r>
  <r>
    <x v="60"/>
    <x v="724"/>
    <x v="510"/>
    <s v="Numeric"/>
    <n v="4"/>
    <s v="GNRCMISS"/>
    <n v="21"/>
    <n v="1"/>
    <m/>
    <m/>
  </r>
  <r>
    <x v="60"/>
    <x v="725"/>
    <x v="574"/>
    <s v="Numeric"/>
    <n v="4"/>
    <s v="GNRCMISS"/>
    <n v="21"/>
    <n v="1"/>
    <m/>
    <m/>
  </r>
  <r>
    <x v="60"/>
    <x v="726"/>
    <x v="575"/>
    <s v="Numeric"/>
    <n v="4"/>
    <s v="GNRCMISS"/>
    <n v="21"/>
    <n v="1"/>
    <m/>
    <m/>
  </r>
  <r>
    <x v="60"/>
    <x v="727"/>
    <x v="576"/>
    <s v="Numeric"/>
    <n v="4"/>
    <s v="GNRCMISS"/>
    <n v="21"/>
    <n v="1"/>
    <m/>
    <m/>
  </r>
  <r>
    <x v="60"/>
    <x v="728"/>
    <x v="577"/>
    <s v="Numeric"/>
    <n v="4"/>
    <s v="GNRCMISS"/>
    <n v="21"/>
    <n v="1"/>
    <m/>
    <m/>
  </r>
  <r>
    <x v="60"/>
    <x v="729"/>
    <x v="578"/>
    <s v="Numeric"/>
    <n v="4"/>
    <s v="GNRCMISS"/>
    <n v="21"/>
    <n v="1"/>
    <m/>
    <m/>
  </r>
  <r>
    <x v="60"/>
    <x v="730"/>
    <x v="579"/>
    <s v="Numeric"/>
    <n v="4"/>
    <s v="GNRCMISS"/>
    <n v="21"/>
    <n v="1"/>
    <m/>
    <m/>
  </r>
  <r>
    <x v="60"/>
    <x v="731"/>
    <x v="580"/>
    <s v="Numeric"/>
    <n v="3"/>
    <s v="GNRCMISS"/>
    <n v="21"/>
    <n v="1"/>
    <m/>
    <m/>
  </r>
  <r>
    <x v="60"/>
    <x v="732"/>
    <x v="581"/>
    <s v="Numeric"/>
    <n v="4"/>
    <s v="GNRCMISS"/>
    <n v="21"/>
    <n v="1"/>
    <m/>
    <m/>
  </r>
  <r>
    <x v="60"/>
    <x v="733"/>
    <x v="582"/>
    <s v="Numeric"/>
    <n v="3"/>
    <s v="GNRCMISS"/>
    <n v="21"/>
    <n v="1"/>
    <m/>
    <m/>
  </r>
  <r>
    <x v="60"/>
    <x v="734"/>
    <x v="583"/>
    <s v="Numeric"/>
    <n v="3"/>
    <s v="GNRCMISS"/>
    <n v="21"/>
    <n v="1"/>
    <m/>
    <m/>
  </r>
  <r>
    <x v="60"/>
    <x v="735"/>
    <x v="584"/>
    <s v="Numeric"/>
    <n v="4"/>
    <s v="GNRCMISS"/>
    <n v="21"/>
    <n v="1"/>
    <m/>
    <m/>
  </r>
  <r>
    <x v="60"/>
    <x v="736"/>
    <x v="585"/>
    <s v="Numeric"/>
    <n v="3"/>
    <s v="GNRCMISS"/>
    <n v="21"/>
    <n v="1"/>
    <m/>
    <m/>
  </r>
  <r>
    <x v="60"/>
    <x v="737"/>
    <x v="586"/>
    <s v="Numeric"/>
    <n v="3"/>
    <s v="GNRCMISS"/>
    <n v="21"/>
    <n v="1"/>
    <m/>
    <m/>
  </r>
  <r>
    <x v="60"/>
    <x v="738"/>
    <x v="587"/>
    <s v="Numeric"/>
    <n v="4"/>
    <s v="GNRCMISS"/>
    <n v="21"/>
    <n v="1"/>
    <m/>
    <m/>
  </r>
  <r>
    <x v="60"/>
    <x v="739"/>
    <x v="588"/>
    <s v="Numeric"/>
    <n v="3"/>
    <s v="GNRCMISS"/>
    <n v="21"/>
    <n v="1"/>
    <m/>
    <m/>
  </r>
  <r>
    <x v="60"/>
    <x v="740"/>
    <x v="589"/>
    <s v="Numeric"/>
    <n v="3"/>
    <s v="GNRCMISS"/>
    <n v="21"/>
    <n v="1"/>
    <m/>
    <m/>
  </r>
  <r>
    <x v="60"/>
    <x v="741"/>
    <x v="590"/>
    <s v="Numeric"/>
    <n v="3"/>
    <s v="GNRCMISS"/>
    <n v="21"/>
    <n v="1"/>
    <m/>
    <m/>
  </r>
  <r>
    <x v="60"/>
    <x v="742"/>
    <x v="591"/>
    <s v="Numeric"/>
    <n v="3"/>
    <s v="GNRCMISS"/>
    <n v="21"/>
    <n v="1"/>
    <m/>
    <m/>
  </r>
  <r>
    <x v="60"/>
    <x v="743"/>
    <x v="592"/>
    <s v="Numeric"/>
    <n v="3"/>
    <s v="GNRCMISS"/>
    <n v="21"/>
    <n v="1"/>
    <m/>
    <m/>
  </r>
  <r>
    <x v="60"/>
    <x v="744"/>
    <x v="593"/>
    <s v="Numeric"/>
    <n v="3"/>
    <s v="GNRCMISS"/>
    <n v="21"/>
    <n v="1"/>
    <m/>
    <m/>
  </r>
  <r>
    <x v="60"/>
    <x v="745"/>
    <x v="594"/>
    <s v="Numeric"/>
    <n v="3"/>
    <s v="GNRCMISS"/>
    <n v="21"/>
    <n v="1"/>
    <m/>
    <m/>
  </r>
  <r>
    <x v="60"/>
    <x v="746"/>
    <x v="595"/>
    <s v="Numeric"/>
    <n v="4"/>
    <s v="GNRCMISS"/>
    <n v="21"/>
    <n v="1"/>
    <m/>
    <m/>
  </r>
  <r>
    <x v="60"/>
    <x v="747"/>
    <x v="596"/>
    <s v="Numeric"/>
    <n v="4"/>
    <s v="GNRCMISS"/>
    <n v="21"/>
    <n v="1"/>
    <m/>
    <m/>
  </r>
  <r>
    <x v="60"/>
    <x v="748"/>
    <x v="597"/>
    <s v="Numeric"/>
    <n v="4"/>
    <s v="GNRCMISS"/>
    <n v="21"/>
    <n v="1"/>
    <m/>
    <m/>
  </r>
  <r>
    <x v="60"/>
    <x v="749"/>
    <x v="598"/>
    <s v="Numeric"/>
    <n v="4"/>
    <s v="GNRCMISS"/>
    <n v="21"/>
    <n v="1"/>
    <m/>
    <m/>
  </r>
  <r>
    <x v="60"/>
    <x v="750"/>
    <x v="599"/>
    <s v="Numeric"/>
    <n v="4"/>
    <s v="GNRCMISS"/>
    <n v="21"/>
    <n v="1"/>
    <m/>
    <m/>
  </r>
  <r>
    <x v="60"/>
    <x v="751"/>
    <x v="600"/>
    <s v="Numeric"/>
    <n v="4"/>
    <s v="GNRCMISS"/>
    <n v="21"/>
    <n v="1"/>
    <m/>
    <m/>
  </r>
  <r>
    <x v="60"/>
    <x v="752"/>
    <x v="601"/>
    <s v="Numeric"/>
    <n v="4"/>
    <s v="GNRCMISS"/>
    <n v="21"/>
    <n v="1"/>
    <m/>
    <m/>
  </r>
  <r>
    <x v="60"/>
    <x v="753"/>
    <x v="602"/>
    <s v="Numeric"/>
    <n v="4"/>
    <s v="GNRCMISS"/>
    <n v="21"/>
    <n v="1"/>
    <m/>
    <m/>
  </r>
  <r>
    <x v="60"/>
    <x v="754"/>
    <x v="603"/>
    <s v="Numeric"/>
    <n v="4"/>
    <s v="GNRCMISS"/>
    <n v="21"/>
    <n v="1"/>
    <m/>
    <m/>
  </r>
  <r>
    <x v="60"/>
    <x v="755"/>
    <x v="604"/>
    <s v="Numeric"/>
    <n v="3"/>
    <s v="GNRCMISS"/>
    <n v="21"/>
    <n v="1"/>
    <m/>
    <m/>
  </r>
  <r>
    <x v="60"/>
    <x v="756"/>
    <x v="605"/>
    <s v="Numeric"/>
    <n v="4"/>
    <s v="GNRCMISS"/>
    <n v="21"/>
    <n v="1"/>
    <m/>
    <m/>
  </r>
  <r>
    <x v="60"/>
    <x v="757"/>
    <x v="606"/>
    <s v="Numeric"/>
    <n v="4"/>
    <s v="GNRCMISS"/>
    <n v="21"/>
    <n v="1"/>
    <m/>
    <m/>
  </r>
  <r>
    <x v="60"/>
    <x v="1863"/>
    <x v="461"/>
    <s v="Numeric"/>
    <n v="3"/>
    <s v="GNRCMISS"/>
    <n v="21"/>
    <n v="1"/>
    <m/>
    <m/>
  </r>
  <r>
    <x v="60"/>
    <x v="61"/>
    <x v="441"/>
    <s v="Numeric"/>
    <n v="3"/>
    <s v="INCOME"/>
    <n v="21"/>
    <n v="1"/>
    <m/>
    <m/>
  </r>
  <r>
    <x v="60"/>
    <x v="62"/>
    <x v="436"/>
    <s v="Numeric"/>
    <n v="3"/>
    <s v="GNRCMISS"/>
    <n v="21"/>
    <n v="1"/>
    <m/>
    <m/>
  </r>
  <r>
    <x v="60"/>
    <x v="68"/>
    <x v="463"/>
    <s v="Numeric"/>
    <n v="4"/>
    <s v="GNRCMISS"/>
    <n v="21"/>
    <n v="1"/>
    <m/>
    <m/>
  </r>
  <r>
    <x v="60"/>
    <x v="1864"/>
    <x v="462"/>
    <s v="Numeric"/>
    <n v="3"/>
    <s v="GNRCMISS"/>
    <n v="21"/>
    <n v="1"/>
    <m/>
    <m/>
  </r>
  <r>
    <x v="60"/>
    <x v="502"/>
    <x v="377"/>
    <s v="Numeric"/>
    <n v="8"/>
    <s v="DATE"/>
    <n v="9"/>
    <n v="1"/>
    <m/>
    <m/>
  </r>
  <r>
    <x v="60"/>
    <x v="102"/>
    <x v="3"/>
    <s v="Numeric"/>
    <n v="4"/>
    <m/>
    <n v="0"/>
    <s v=""/>
    <m/>
    <m/>
  </r>
  <r>
    <x v="60"/>
    <x v="1865"/>
    <x v="401"/>
    <s v="Numeric"/>
    <n v="3"/>
    <s v="GNRCMISS"/>
    <n v="21"/>
    <n v="1"/>
    <m/>
    <m/>
  </r>
  <r>
    <x v="60"/>
    <x v="1866"/>
    <x v="400"/>
    <s v="Numeric"/>
    <n v="3"/>
    <s v="GNRCMISS"/>
    <n v="21"/>
    <n v="1"/>
    <m/>
    <m/>
  </r>
  <r>
    <x v="60"/>
    <x v="1867"/>
    <x v="447"/>
    <s v="Numeric"/>
    <n v="3"/>
    <s v="YRBLT"/>
    <n v="21"/>
    <n v="1"/>
    <m/>
    <m/>
  </r>
  <r>
    <x v="61"/>
    <x v="1868"/>
    <x v="100"/>
    <s v="Numeric"/>
    <n v="5"/>
    <m/>
    <n v="0"/>
    <s v=""/>
    <m/>
    <m/>
  </r>
  <r>
    <x v="61"/>
    <x v="1869"/>
    <x v="1556"/>
    <s v="Character"/>
    <n v="1"/>
    <m/>
    <n v="0"/>
    <s v=""/>
    <m/>
    <m/>
  </r>
  <r>
    <x v="61"/>
    <x v="1870"/>
    <x v="1557"/>
    <s v="Character"/>
    <n v="1"/>
    <m/>
    <n v="0"/>
    <s v=""/>
    <m/>
    <m/>
  </r>
  <r>
    <x v="61"/>
    <x v="1871"/>
    <x v="1558"/>
    <s v="Character"/>
    <n v="1"/>
    <m/>
    <n v="0"/>
    <s v=""/>
    <m/>
    <m/>
  </r>
  <r>
    <x v="61"/>
    <x v="1872"/>
    <x v="1559"/>
    <s v="Character"/>
    <n v="1"/>
    <m/>
    <n v="0"/>
    <s v=""/>
    <m/>
    <m/>
  </r>
  <r>
    <x v="61"/>
    <x v="1873"/>
    <x v="1560"/>
    <s v="Character"/>
    <n v="1"/>
    <m/>
    <n v="0"/>
    <s v=""/>
    <m/>
    <m/>
  </r>
  <r>
    <x v="61"/>
    <x v="1874"/>
    <x v="1561"/>
    <s v="Character"/>
    <n v="1"/>
    <m/>
    <n v="0"/>
    <s v=""/>
    <m/>
    <m/>
  </r>
  <r>
    <x v="61"/>
    <x v="1875"/>
    <x v="1562"/>
    <s v="Character"/>
    <n v="1"/>
    <m/>
    <n v="0"/>
    <s v=""/>
    <m/>
    <m/>
  </r>
  <r>
    <x v="61"/>
    <x v="1876"/>
    <x v="1563"/>
    <s v="Character"/>
    <n v="1"/>
    <m/>
    <n v="0"/>
    <s v=""/>
    <m/>
    <m/>
  </r>
  <r>
    <x v="61"/>
    <x v="1877"/>
    <x v="1564"/>
    <s v="Character"/>
    <n v="1"/>
    <m/>
    <n v="0"/>
    <s v=""/>
    <m/>
    <m/>
  </r>
  <r>
    <x v="61"/>
    <x v="4"/>
    <x v="3"/>
    <s v="Numeric"/>
    <n v="5"/>
    <m/>
    <n v="0"/>
    <s v=""/>
    <m/>
    <m/>
  </r>
  <r>
    <x v="62"/>
    <x v="1878"/>
    <x v="1565"/>
    <s v="Numeric"/>
    <n v="3"/>
    <s v="YESNO"/>
    <n v="21"/>
    <n v="1"/>
    <m/>
    <m/>
  </r>
  <r>
    <x v="62"/>
    <x v="1879"/>
    <x v="1566"/>
    <s v="Numeric"/>
    <n v="5"/>
    <s v="GNRCMISS"/>
    <n v="21"/>
    <n v="1"/>
    <m/>
    <m/>
  </r>
  <r>
    <x v="62"/>
    <x v="1880"/>
    <x v="1003"/>
    <s v="Numeric"/>
    <n v="3"/>
    <s v="SUR006FT"/>
    <n v="15"/>
    <n v="1"/>
    <m/>
    <m/>
  </r>
  <r>
    <x v="62"/>
    <x v="1881"/>
    <x v="1005"/>
    <s v="Numeric"/>
    <n v="3"/>
    <s v="ATTACH"/>
    <n v="21"/>
    <n v="1"/>
    <m/>
    <m/>
  </r>
  <r>
    <x v="62"/>
    <x v="1882"/>
    <x v="1006"/>
    <s v="Numeric"/>
    <n v="3"/>
    <s v="OWNRENT"/>
    <n v="21"/>
    <n v="1"/>
    <m/>
    <m/>
  </r>
  <r>
    <x v="62"/>
    <x v="1883"/>
    <x v="1013"/>
    <s v="Numeric"/>
    <n v="4"/>
    <s v="GNRCMISS"/>
    <n v="21"/>
    <n v="1"/>
    <m/>
    <m/>
  </r>
  <r>
    <x v="62"/>
    <x v="1884"/>
    <x v="1567"/>
    <s v="Numeric"/>
    <n v="3"/>
    <s v="SUR011FT"/>
    <n v="14"/>
    <n v="1"/>
    <m/>
    <m/>
  </r>
  <r>
    <x v="62"/>
    <x v="1885"/>
    <x v="1015"/>
    <s v="Numeric"/>
    <n v="3"/>
    <s v="YESNO"/>
    <n v="21"/>
    <n v="1"/>
    <m/>
    <m/>
  </r>
  <r>
    <x v="62"/>
    <x v="1886"/>
    <x v="1016"/>
    <s v="Numeric"/>
    <n v="4"/>
    <s v="GNRCMISS"/>
    <n v="21"/>
    <n v="1"/>
    <m/>
    <m/>
  </r>
  <r>
    <x v="62"/>
    <x v="1887"/>
    <x v="1017"/>
    <s v="Numeric"/>
    <n v="3"/>
    <s v="SUR011FT"/>
    <n v="14"/>
    <n v="1"/>
    <m/>
    <m/>
  </r>
  <r>
    <x v="62"/>
    <x v="1888"/>
    <x v="1020"/>
    <s v="Numeric"/>
    <n v="3"/>
    <s v="YESNO"/>
    <n v="21"/>
    <n v="1"/>
    <m/>
    <m/>
  </r>
  <r>
    <x v="62"/>
    <x v="1889"/>
    <x v="1021"/>
    <s v="Numeric"/>
    <n v="4"/>
    <s v="GNRCMISS"/>
    <n v="21"/>
    <n v="1"/>
    <m/>
    <m/>
  </r>
  <r>
    <x v="62"/>
    <x v="1890"/>
    <x v="1022"/>
    <s v="Numeric"/>
    <n v="3"/>
    <s v="YRBLT"/>
    <n v="21"/>
    <n v="1"/>
    <m/>
    <m/>
  </r>
  <r>
    <x v="62"/>
    <x v="1891"/>
    <x v="1568"/>
    <s v="Numeric"/>
    <n v="3"/>
    <s v="GNRCMISS"/>
    <n v="21"/>
    <n v="1"/>
    <m/>
    <m/>
  </r>
  <r>
    <x v="62"/>
    <x v="1892"/>
    <x v="1569"/>
    <s v="Numeric"/>
    <n v="3"/>
    <s v="GNRCMISS"/>
    <n v="21"/>
    <n v="1"/>
    <m/>
    <m/>
  </r>
  <r>
    <x v="62"/>
    <x v="1893"/>
    <x v="1570"/>
    <s v="Numeric"/>
    <n v="3"/>
    <s v="GNRCMISS"/>
    <n v="21"/>
    <n v="1"/>
    <m/>
    <m/>
  </r>
  <r>
    <x v="62"/>
    <x v="1894"/>
    <x v="1571"/>
    <s v="Numeric"/>
    <n v="3"/>
    <s v="GNRCMISS"/>
    <n v="21"/>
    <n v="1"/>
    <m/>
    <m/>
  </r>
  <r>
    <x v="62"/>
    <x v="1895"/>
    <x v="1572"/>
    <s v="Numeric"/>
    <n v="3"/>
    <s v="GNRCMISS"/>
    <n v="21"/>
    <n v="1"/>
    <m/>
    <m/>
  </r>
  <r>
    <x v="62"/>
    <x v="1896"/>
    <x v="1573"/>
    <s v="Numeric"/>
    <n v="3"/>
    <s v="GNRCMISS"/>
    <n v="21"/>
    <n v="1"/>
    <m/>
    <m/>
  </r>
  <r>
    <x v="62"/>
    <x v="1897"/>
    <x v="1574"/>
    <s v="Numeric"/>
    <n v="3"/>
    <s v="GNRCMISS"/>
    <n v="21"/>
    <n v="1"/>
    <m/>
    <m/>
  </r>
  <r>
    <x v="62"/>
    <x v="1898"/>
    <x v="1575"/>
    <s v="Numeric"/>
    <n v="3"/>
    <s v="GNRCMISS"/>
    <n v="21"/>
    <n v="1"/>
    <m/>
    <m/>
  </r>
  <r>
    <x v="62"/>
    <x v="1899"/>
    <x v="1576"/>
    <s v="Numeric"/>
    <n v="3"/>
    <s v="GNRCMISS"/>
    <n v="21"/>
    <n v="1"/>
    <m/>
    <m/>
  </r>
  <r>
    <x v="62"/>
    <x v="1900"/>
    <x v="1577"/>
    <s v="Numeric"/>
    <n v="3"/>
    <s v="GNRCMISS"/>
    <n v="21"/>
    <n v="1"/>
    <m/>
    <m/>
  </r>
  <r>
    <x v="62"/>
    <x v="1901"/>
    <x v="1578"/>
    <s v="Numeric"/>
    <n v="3"/>
    <s v="GNRCMISS"/>
    <n v="21"/>
    <n v="1"/>
    <m/>
    <m/>
  </r>
  <r>
    <x v="62"/>
    <x v="1902"/>
    <x v="1579"/>
    <s v="Numeric"/>
    <n v="3"/>
    <s v="GNRCMISS"/>
    <n v="21"/>
    <n v="1"/>
    <m/>
    <m/>
  </r>
  <r>
    <x v="62"/>
    <x v="1903"/>
    <x v="1580"/>
    <s v="Numeric"/>
    <n v="3"/>
    <s v="GNRCMISS"/>
    <n v="21"/>
    <n v="1"/>
    <m/>
    <m/>
  </r>
  <r>
    <x v="62"/>
    <x v="1904"/>
    <x v="1581"/>
    <s v="Numeric"/>
    <n v="3"/>
    <s v="GNRCMISS"/>
    <n v="21"/>
    <n v="1"/>
    <m/>
    <m/>
  </r>
  <r>
    <x v="62"/>
    <x v="1905"/>
    <x v="1582"/>
    <s v="Numeric"/>
    <n v="3"/>
    <s v="GNRCMISS"/>
    <n v="21"/>
    <n v="1"/>
    <m/>
    <m/>
  </r>
  <r>
    <x v="62"/>
    <x v="1906"/>
    <x v="1583"/>
    <s v="Numeric"/>
    <n v="3"/>
    <s v="GNRCMISS"/>
    <n v="21"/>
    <n v="1"/>
    <m/>
    <m/>
  </r>
  <r>
    <x v="62"/>
    <x v="1907"/>
    <x v="1584"/>
    <s v="Numeric"/>
    <n v="3"/>
    <s v="GNRCMISS"/>
    <n v="21"/>
    <n v="1"/>
    <m/>
    <m/>
  </r>
  <r>
    <x v="62"/>
    <x v="1908"/>
    <x v="1585"/>
    <s v="Numeric"/>
    <n v="3"/>
    <s v="GNRCMISS"/>
    <n v="21"/>
    <n v="1"/>
    <m/>
    <m/>
  </r>
  <r>
    <x v="62"/>
    <x v="1909"/>
    <x v="1586"/>
    <s v="Numeric"/>
    <n v="3"/>
    <s v="GNRCMISS"/>
    <n v="21"/>
    <n v="1"/>
    <m/>
    <m/>
  </r>
  <r>
    <x v="62"/>
    <x v="1910"/>
    <x v="1587"/>
    <s v="Numeric"/>
    <n v="3"/>
    <s v="GNRCMISS"/>
    <n v="21"/>
    <n v="1"/>
    <m/>
    <m/>
  </r>
  <r>
    <x v="62"/>
    <x v="1911"/>
    <x v="1588"/>
    <s v="Numeric"/>
    <n v="3"/>
    <s v="GNRCMISS"/>
    <n v="21"/>
    <n v="1"/>
    <m/>
    <m/>
  </r>
  <r>
    <x v="62"/>
    <x v="1912"/>
    <x v="1589"/>
    <s v="Numeric"/>
    <n v="3"/>
    <s v="GNRCMISS"/>
    <n v="21"/>
    <n v="1"/>
    <m/>
    <m/>
  </r>
  <r>
    <x v="62"/>
    <x v="1913"/>
    <x v="1047"/>
    <s v="Numeric"/>
    <n v="3"/>
    <s v="NRGPCPT"/>
    <n v="21"/>
    <n v="1"/>
    <m/>
    <m/>
  </r>
  <r>
    <x v="62"/>
    <x v="1914"/>
    <x v="1590"/>
    <s v="Numeric"/>
    <n v="3"/>
    <s v="SUR017FT"/>
    <n v="16"/>
    <n v="1"/>
    <m/>
    <m/>
  </r>
  <r>
    <x v="62"/>
    <x v="1915"/>
    <x v="1591"/>
    <s v="Numeric"/>
    <n v="3"/>
    <s v="SUR017FT"/>
    <n v="16"/>
    <n v="1"/>
    <m/>
    <m/>
  </r>
  <r>
    <x v="62"/>
    <x v="1916"/>
    <x v="1592"/>
    <s v="Numeric"/>
    <n v="3"/>
    <s v="SUR017FT"/>
    <n v="16"/>
    <n v="1"/>
    <m/>
    <m/>
  </r>
  <r>
    <x v="62"/>
    <x v="1917"/>
    <x v="1593"/>
    <s v="Numeric"/>
    <n v="3"/>
    <s v="SUR017FT"/>
    <n v="16"/>
    <n v="1"/>
    <m/>
    <m/>
  </r>
  <r>
    <x v="62"/>
    <x v="1918"/>
    <x v="1594"/>
    <s v="Numeric"/>
    <n v="3"/>
    <s v="SUR017FT"/>
    <n v="16"/>
    <n v="1"/>
    <m/>
    <m/>
  </r>
  <r>
    <x v="62"/>
    <x v="1919"/>
    <x v="1595"/>
    <s v="Numeric"/>
    <n v="3"/>
    <s v="SUR017FT"/>
    <n v="16"/>
    <n v="1"/>
    <m/>
    <m/>
  </r>
  <r>
    <x v="62"/>
    <x v="1920"/>
    <x v="1596"/>
    <s v="Numeric"/>
    <n v="3"/>
    <s v="YESNO"/>
    <n v="21"/>
    <n v="1"/>
    <m/>
    <m/>
  </r>
  <r>
    <x v="62"/>
    <x v="1921"/>
    <x v="1597"/>
    <s v="Numeric"/>
    <n v="3"/>
    <s v="YESNO"/>
    <n v="21"/>
    <n v="1"/>
    <m/>
    <m/>
  </r>
  <r>
    <x v="62"/>
    <x v="1922"/>
    <x v="1598"/>
    <s v="Numeric"/>
    <n v="3"/>
    <s v="YESNO"/>
    <n v="21"/>
    <n v="1"/>
    <m/>
    <m/>
  </r>
  <r>
    <x v="62"/>
    <x v="1923"/>
    <x v="1599"/>
    <s v="Numeric"/>
    <n v="3"/>
    <s v="YESNO"/>
    <n v="21"/>
    <n v="1"/>
    <m/>
    <m/>
  </r>
  <r>
    <x v="62"/>
    <x v="1924"/>
    <x v="1600"/>
    <s v="Numeric"/>
    <n v="3"/>
    <s v="YESNO"/>
    <n v="21"/>
    <n v="1"/>
    <m/>
    <m/>
  </r>
  <r>
    <x v="62"/>
    <x v="1925"/>
    <x v="1601"/>
    <s v="Numeric"/>
    <n v="3"/>
    <s v="YESNO"/>
    <n v="21"/>
    <n v="1"/>
    <m/>
    <m/>
  </r>
  <r>
    <x v="62"/>
    <x v="1926"/>
    <x v="1602"/>
    <s v="Numeric"/>
    <n v="3"/>
    <s v="YESNO"/>
    <n v="21"/>
    <n v="1"/>
    <m/>
    <m/>
  </r>
  <r>
    <x v="62"/>
    <x v="1927"/>
    <x v="1603"/>
    <s v="Numeric"/>
    <n v="3"/>
    <s v="YESNO"/>
    <n v="21"/>
    <n v="1"/>
    <m/>
    <m/>
  </r>
  <r>
    <x v="62"/>
    <x v="1928"/>
    <x v="1604"/>
    <s v="Numeric"/>
    <n v="3"/>
    <s v="SUR018FT"/>
    <n v="16"/>
    <n v="1"/>
    <m/>
    <m/>
  </r>
  <r>
    <x v="62"/>
    <x v="1929"/>
    <x v="1605"/>
    <s v="Numeric"/>
    <n v="3"/>
    <s v="SUR018FT"/>
    <n v="16"/>
    <n v="1"/>
    <m/>
    <m/>
  </r>
  <r>
    <x v="62"/>
    <x v="1930"/>
    <x v="1606"/>
    <s v="Numeric"/>
    <n v="3"/>
    <s v="SUR018FT"/>
    <n v="16"/>
    <n v="1"/>
    <m/>
    <m/>
  </r>
  <r>
    <x v="62"/>
    <x v="1931"/>
    <x v="1607"/>
    <s v="Numeric"/>
    <n v="3"/>
    <s v="SUR018FT"/>
    <n v="16"/>
    <n v="1"/>
    <m/>
    <m/>
  </r>
  <r>
    <x v="62"/>
    <x v="1932"/>
    <x v="1608"/>
    <s v="Numeric"/>
    <n v="3"/>
    <s v="SUR018FT"/>
    <n v="16"/>
    <n v="1"/>
    <m/>
    <m/>
  </r>
  <r>
    <x v="62"/>
    <x v="1933"/>
    <x v="1609"/>
    <s v="Numeric"/>
    <n v="3"/>
    <s v="SUR018FT"/>
    <n v="16"/>
    <n v="1"/>
    <m/>
    <m/>
  </r>
  <r>
    <x v="62"/>
    <x v="1934"/>
    <x v="1610"/>
    <s v="Numeric"/>
    <n v="3"/>
    <s v="SUR018FT"/>
    <n v="16"/>
    <n v="1"/>
    <m/>
    <m/>
  </r>
  <r>
    <x v="62"/>
    <x v="1935"/>
    <x v="1611"/>
    <s v="Numeric"/>
    <n v="3"/>
    <s v="SUR018FT"/>
    <n v="16"/>
    <n v="1"/>
    <m/>
    <m/>
  </r>
  <r>
    <x v="62"/>
    <x v="1936"/>
    <x v="1612"/>
    <s v="Numeric"/>
    <n v="3"/>
    <s v="YESNO"/>
    <n v="21"/>
    <n v="1"/>
    <m/>
    <m/>
  </r>
  <r>
    <x v="62"/>
    <x v="1937"/>
    <x v="1613"/>
    <s v="Numeric"/>
    <n v="3"/>
    <s v="YESNO"/>
    <n v="21"/>
    <n v="1"/>
    <m/>
    <m/>
  </r>
  <r>
    <x v="62"/>
    <x v="1938"/>
    <x v="1614"/>
    <s v="Numeric"/>
    <n v="3"/>
    <s v="YESNO"/>
    <n v="21"/>
    <n v="1"/>
    <m/>
    <m/>
  </r>
  <r>
    <x v="62"/>
    <x v="1939"/>
    <x v="1615"/>
    <s v="Numeric"/>
    <n v="3"/>
    <m/>
    <n v="0"/>
    <s v=""/>
    <m/>
    <m/>
  </r>
  <r>
    <x v="62"/>
    <x v="1940"/>
    <x v="1616"/>
    <s v="Numeric"/>
    <n v="4"/>
    <s v="GNRCMISS"/>
    <n v="21"/>
    <n v="1"/>
    <m/>
    <m/>
  </r>
  <r>
    <x v="62"/>
    <x v="1941"/>
    <x v="1617"/>
    <s v="Numeric"/>
    <n v="3"/>
    <s v="YESNO"/>
    <n v="21"/>
    <n v="1"/>
    <m/>
    <m/>
  </r>
  <r>
    <x v="62"/>
    <x v="1942"/>
    <x v="1618"/>
    <s v="Numeric"/>
    <n v="3"/>
    <s v="YESNO"/>
    <n v="21"/>
    <n v="1"/>
    <m/>
    <m/>
  </r>
  <r>
    <x v="62"/>
    <x v="1943"/>
    <x v="1619"/>
    <s v="Numeric"/>
    <n v="3"/>
    <s v="YESNO"/>
    <n v="21"/>
    <n v="1"/>
    <m/>
    <m/>
  </r>
  <r>
    <x v="62"/>
    <x v="1944"/>
    <x v="1081"/>
    <s v="Numeric"/>
    <n v="3"/>
    <s v="YESNO"/>
    <n v="21"/>
    <n v="1"/>
    <m/>
    <m/>
  </r>
  <r>
    <x v="62"/>
    <x v="1945"/>
    <x v="1620"/>
    <s v="Numeric"/>
    <n v="3"/>
    <s v="YESNO"/>
    <n v="21"/>
    <n v="1"/>
    <m/>
    <m/>
  </r>
  <r>
    <x v="62"/>
    <x v="1946"/>
    <x v="1621"/>
    <s v="Numeric"/>
    <n v="3"/>
    <s v="YESNO"/>
    <n v="21"/>
    <n v="1"/>
    <m/>
    <m/>
  </r>
  <r>
    <x v="62"/>
    <x v="1947"/>
    <x v="1622"/>
    <s v="Numeric"/>
    <n v="3"/>
    <s v="YESNO"/>
    <n v="21"/>
    <n v="1"/>
    <m/>
    <m/>
  </r>
  <r>
    <x v="62"/>
    <x v="1948"/>
    <x v="1623"/>
    <s v="Numeric"/>
    <n v="3"/>
    <s v="YESNO"/>
    <n v="21"/>
    <n v="1"/>
    <m/>
    <m/>
  </r>
  <r>
    <x v="62"/>
    <x v="1949"/>
    <x v="1624"/>
    <s v="Numeric"/>
    <n v="3"/>
    <s v="YESNO"/>
    <n v="21"/>
    <n v="1"/>
    <m/>
    <m/>
  </r>
  <r>
    <x v="62"/>
    <x v="1950"/>
    <x v="1625"/>
    <s v="Numeric"/>
    <n v="3"/>
    <s v="YESNO"/>
    <n v="21"/>
    <n v="1"/>
    <m/>
    <m/>
  </r>
  <r>
    <x v="62"/>
    <x v="1951"/>
    <x v="1626"/>
    <s v="Numeric"/>
    <n v="3"/>
    <s v="YESNO"/>
    <n v="21"/>
    <n v="1"/>
    <m/>
    <m/>
  </r>
  <r>
    <x v="62"/>
    <x v="1952"/>
    <x v="1627"/>
    <s v="Numeric"/>
    <n v="3"/>
    <s v="YESNO"/>
    <n v="21"/>
    <n v="1"/>
    <m/>
    <m/>
  </r>
  <r>
    <x v="62"/>
    <x v="1953"/>
    <x v="1628"/>
    <s v="Numeric"/>
    <n v="3"/>
    <s v="YESNO"/>
    <n v="21"/>
    <n v="1"/>
    <m/>
    <m/>
  </r>
  <r>
    <x v="62"/>
    <x v="1954"/>
    <x v="1629"/>
    <s v="Numeric"/>
    <n v="3"/>
    <s v="YESNO"/>
    <n v="21"/>
    <n v="1"/>
    <m/>
    <m/>
  </r>
  <r>
    <x v="62"/>
    <x v="1955"/>
    <x v="1630"/>
    <s v="Numeric"/>
    <n v="3"/>
    <s v="YESNO"/>
    <n v="21"/>
    <n v="1"/>
    <m/>
    <m/>
  </r>
  <r>
    <x v="62"/>
    <x v="1956"/>
    <x v="1631"/>
    <s v="Numeric"/>
    <n v="3"/>
    <s v="YESNO"/>
    <n v="21"/>
    <n v="1"/>
    <m/>
    <m/>
  </r>
  <r>
    <x v="62"/>
    <x v="1957"/>
    <x v="1632"/>
    <s v="Numeric"/>
    <n v="3"/>
    <s v="YESNO"/>
    <n v="21"/>
    <n v="1"/>
    <m/>
    <m/>
  </r>
  <r>
    <x v="62"/>
    <x v="1958"/>
    <x v="1633"/>
    <s v="Numeric"/>
    <n v="3"/>
    <s v="YESNO"/>
    <n v="21"/>
    <n v="1"/>
    <m/>
    <m/>
  </r>
  <r>
    <x v="62"/>
    <x v="1959"/>
    <x v="1634"/>
    <s v="Numeric"/>
    <n v="3"/>
    <s v="YESNO"/>
    <n v="21"/>
    <n v="1"/>
    <m/>
    <m/>
  </r>
  <r>
    <x v="62"/>
    <x v="1960"/>
    <x v="1635"/>
    <s v="Numeric"/>
    <n v="3"/>
    <s v="YESNO"/>
    <n v="21"/>
    <n v="1"/>
    <m/>
    <m/>
  </r>
  <r>
    <x v="62"/>
    <x v="1961"/>
    <x v="1636"/>
    <s v="Numeric"/>
    <n v="3"/>
    <s v="YESNO"/>
    <n v="21"/>
    <n v="1"/>
    <m/>
    <m/>
  </r>
  <r>
    <x v="62"/>
    <x v="1962"/>
    <x v="1637"/>
    <s v="Numeric"/>
    <n v="3"/>
    <s v="YESNO"/>
    <n v="21"/>
    <n v="1"/>
    <m/>
    <m/>
  </r>
  <r>
    <x v="62"/>
    <x v="1963"/>
    <x v="1638"/>
    <s v="Numeric"/>
    <n v="3"/>
    <s v="YESNO"/>
    <n v="21"/>
    <n v="1"/>
    <m/>
    <m/>
  </r>
  <r>
    <x v="62"/>
    <x v="1964"/>
    <x v="1639"/>
    <s v="Numeric"/>
    <n v="3"/>
    <s v="YESNO"/>
    <n v="21"/>
    <n v="1"/>
    <m/>
    <m/>
  </r>
  <r>
    <x v="62"/>
    <x v="1965"/>
    <x v="1640"/>
    <s v="Numeric"/>
    <n v="3"/>
    <s v="YESNO"/>
    <n v="21"/>
    <n v="1"/>
    <m/>
    <m/>
  </r>
  <r>
    <x v="62"/>
    <x v="1966"/>
    <x v="1641"/>
    <s v="Numeric"/>
    <n v="3"/>
    <s v="YESNO"/>
    <n v="21"/>
    <n v="1"/>
    <m/>
    <m/>
  </r>
  <r>
    <x v="62"/>
    <x v="1967"/>
    <x v="1642"/>
    <s v="Numeric"/>
    <n v="3"/>
    <s v="YESNO"/>
    <n v="21"/>
    <n v="1"/>
    <m/>
    <m/>
  </r>
  <r>
    <x v="62"/>
    <x v="1968"/>
    <x v="1109"/>
    <s v="Numeric"/>
    <n v="3"/>
    <s v="YESNO"/>
    <n v="21"/>
    <n v="1"/>
    <m/>
    <m/>
  </r>
  <r>
    <x v="62"/>
    <x v="1969"/>
    <x v="1111"/>
    <s v="Numeric"/>
    <n v="3"/>
    <s v="YESNO"/>
    <n v="21"/>
    <n v="1"/>
    <m/>
    <m/>
  </r>
  <r>
    <x v="62"/>
    <x v="1970"/>
    <x v="1643"/>
    <s v="Numeric"/>
    <n v="3"/>
    <s v="YESNO"/>
    <n v="21"/>
    <n v="1"/>
    <m/>
    <m/>
  </r>
  <r>
    <x v="62"/>
    <x v="1971"/>
    <x v="1644"/>
    <s v="Numeric"/>
    <n v="3"/>
    <s v="YESNO"/>
    <n v="21"/>
    <n v="1"/>
    <m/>
    <m/>
  </r>
  <r>
    <x v="62"/>
    <x v="1972"/>
    <x v="1645"/>
    <s v="Numeric"/>
    <n v="3"/>
    <s v="YESNO"/>
    <n v="21"/>
    <n v="1"/>
    <m/>
    <m/>
  </r>
  <r>
    <x v="62"/>
    <x v="1973"/>
    <x v="1646"/>
    <s v="Numeric"/>
    <n v="3"/>
    <s v="YESNO"/>
    <n v="21"/>
    <n v="1"/>
    <m/>
    <m/>
  </r>
  <r>
    <x v="62"/>
    <x v="1974"/>
    <x v="1119"/>
    <s v="Numeric"/>
    <n v="3"/>
    <s v="YESNO"/>
    <n v="21"/>
    <n v="1"/>
    <m/>
    <m/>
  </r>
  <r>
    <x v="62"/>
    <x v="1975"/>
    <x v="1134"/>
    <s v="Numeric"/>
    <n v="3"/>
    <s v="HTFUEL"/>
    <n v="21"/>
    <n v="1"/>
    <m/>
    <m/>
  </r>
  <r>
    <x v="62"/>
    <x v="1976"/>
    <x v="1135"/>
    <s v="Numeric"/>
    <n v="3"/>
    <s v="SUR028FT"/>
    <n v="16"/>
    <n v="1"/>
    <m/>
    <m/>
  </r>
  <r>
    <x v="62"/>
    <x v="1977"/>
    <x v="1136"/>
    <s v="Numeric"/>
    <n v="3"/>
    <s v="SUR029FT"/>
    <n v="16"/>
    <n v="1"/>
    <m/>
    <m/>
  </r>
  <r>
    <x v="62"/>
    <x v="1978"/>
    <x v="1137"/>
    <s v="Numeric"/>
    <n v="3"/>
    <s v="SUR030FT"/>
    <n v="16"/>
    <n v="1"/>
    <m/>
    <m/>
  </r>
  <r>
    <x v="62"/>
    <x v="1979"/>
    <x v="1647"/>
    <s v="Numeric"/>
    <n v="3"/>
    <s v="SUR031FT"/>
    <n v="16"/>
    <n v="1"/>
    <m/>
    <m/>
  </r>
  <r>
    <x v="62"/>
    <x v="1980"/>
    <x v="1648"/>
    <s v="Numeric"/>
    <n v="3"/>
    <s v="SUR031FT"/>
    <n v="16"/>
    <n v="1"/>
    <m/>
    <m/>
  </r>
  <r>
    <x v="62"/>
    <x v="1981"/>
    <x v="1649"/>
    <s v="Numeric"/>
    <n v="3"/>
    <s v="YESNO"/>
    <n v="21"/>
    <n v="1"/>
    <m/>
    <m/>
  </r>
  <r>
    <x v="62"/>
    <x v="1982"/>
    <x v="1650"/>
    <s v="Numeric"/>
    <n v="3"/>
    <m/>
    <n v="0"/>
    <s v=""/>
    <m/>
    <m/>
  </r>
  <r>
    <x v="62"/>
    <x v="1983"/>
    <x v="1651"/>
    <s v="Numeric"/>
    <n v="4"/>
    <s v="GNRCMISS"/>
    <n v="21"/>
    <n v="1"/>
    <m/>
    <m/>
  </r>
  <r>
    <x v="62"/>
    <x v="1984"/>
    <x v="1144"/>
    <s v="Numeric"/>
    <n v="3"/>
    <s v="HTFUEL"/>
    <n v="21"/>
    <n v="1"/>
    <m/>
    <m/>
  </r>
  <r>
    <x v="62"/>
    <x v="1985"/>
    <x v="1146"/>
    <s v="Numeric"/>
    <n v="4"/>
    <s v="GNRCMISS"/>
    <n v="21"/>
    <n v="1"/>
    <m/>
    <m/>
  </r>
  <r>
    <x v="62"/>
    <x v="1986"/>
    <x v="1147"/>
    <s v="Numeric"/>
    <n v="3"/>
    <s v="SUR035FT"/>
    <n v="14"/>
    <n v="1"/>
    <m/>
    <m/>
  </r>
  <r>
    <x v="62"/>
    <x v="1987"/>
    <x v="1148"/>
    <s v="Numeric"/>
    <n v="3"/>
    <s v="YESNO"/>
    <n v="21"/>
    <n v="1"/>
    <m/>
    <m/>
  </r>
  <r>
    <x v="62"/>
    <x v="1988"/>
    <x v="1652"/>
    <s v="Numeric"/>
    <n v="3"/>
    <s v="YESNO"/>
    <n v="21"/>
    <n v="1"/>
    <m/>
    <m/>
  </r>
  <r>
    <x v="62"/>
    <x v="1989"/>
    <x v="1653"/>
    <s v="Numeric"/>
    <n v="3"/>
    <s v="YESNO"/>
    <n v="21"/>
    <n v="1"/>
    <m/>
    <m/>
  </r>
  <r>
    <x v="62"/>
    <x v="1990"/>
    <x v="1654"/>
    <s v="Numeric"/>
    <n v="3"/>
    <s v="YESNO"/>
    <n v="21"/>
    <n v="1"/>
    <m/>
    <m/>
  </r>
  <r>
    <x v="62"/>
    <x v="1991"/>
    <x v="1655"/>
    <s v="Numeric"/>
    <n v="3"/>
    <s v="YESNO"/>
    <n v="21"/>
    <n v="1"/>
    <m/>
    <m/>
  </r>
  <r>
    <x v="62"/>
    <x v="1992"/>
    <x v="1656"/>
    <s v="Numeric"/>
    <n v="3"/>
    <s v="YESNO"/>
    <n v="21"/>
    <n v="1"/>
    <m/>
    <m/>
  </r>
  <r>
    <x v="62"/>
    <x v="1993"/>
    <x v="1657"/>
    <s v="Numeric"/>
    <n v="3"/>
    <s v="YESNO"/>
    <n v="21"/>
    <n v="1"/>
    <m/>
    <m/>
  </r>
  <r>
    <x v="62"/>
    <x v="1994"/>
    <x v="1658"/>
    <s v="Numeric"/>
    <n v="3"/>
    <s v="YESNO"/>
    <n v="21"/>
    <n v="1"/>
    <m/>
    <m/>
  </r>
  <r>
    <x v="62"/>
    <x v="1995"/>
    <x v="1659"/>
    <s v="Numeric"/>
    <n v="3"/>
    <s v="YESNO"/>
    <n v="21"/>
    <n v="1"/>
    <m/>
    <m/>
  </r>
  <r>
    <x v="62"/>
    <x v="1996"/>
    <x v="1660"/>
    <s v="Numeric"/>
    <n v="3"/>
    <s v="YESNO"/>
    <n v="21"/>
    <n v="1"/>
    <m/>
    <m/>
  </r>
  <r>
    <x v="62"/>
    <x v="1997"/>
    <x v="1661"/>
    <s v="Numeric"/>
    <n v="3"/>
    <s v="YESNO"/>
    <n v="21"/>
    <n v="1"/>
    <m/>
    <m/>
  </r>
  <r>
    <x v="62"/>
    <x v="1998"/>
    <x v="1159"/>
    <s v="Numeric"/>
    <n v="3"/>
    <s v="SUR028FT"/>
    <n v="16"/>
    <n v="1"/>
    <m/>
    <m/>
  </r>
  <r>
    <x v="62"/>
    <x v="1999"/>
    <x v="1160"/>
    <s v="Numeric"/>
    <n v="3"/>
    <s v="SUR029FT"/>
    <n v="16"/>
    <n v="1"/>
    <m/>
    <m/>
  </r>
  <r>
    <x v="62"/>
    <x v="2000"/>
    <x v="1161"/>
    <s v="Numeric"/>
    <n v="3"/>
    <s v="SUR030FT"/>
    <n v="16"/>
    <n v="1"/>
    <m/>
    <m/>
  </r>
  <r>
    <x v="62"/>
    <x v="2001"/>
    <x v="1662"/>
    <s v="Numeric"/>
    <n v="3"/>
    <s v="SUR031FT"/>
    <n v="16"/>
    <n v="1"/>
    <m/>
    <m/>
  </r>
  <r>
    <x v="62"/>
    <x v="2002"/>
    <x v="1663"/>
    <s v="Numeric"/>
    <n v="3"/>
    <s v="SUR031FT"/>
    <n v="16"/>
    <n v="1"/>
    <m/>
    <m/>
  </r>
  <r>
    <x v="62"/>
    <x v="2003"/>
    <x v="1168"/>
    <s v="Numeric"/>
    <n v="3"/>
    <s v="SUR040FT"/>
    <n v="14"/>
    <n v="1"/>
    <m/>
    <m/>
  </r>
  <r>
    <x v="62"/>
    <x v="2004"/>
    <x v="1169"/>
    <s v="Numeric"/>
    <n v="3"/>
    <s v="SUR041FT"/>
    <n v="14"/>
    <n v="1"/>
    <m/>
    <m/>
  </r>
  <r>
    <x v="62"/>
    <x v="2005"/>
    <x v="1664"/>
    <s v="Numeric"/>
    <n v="3"/>
    <s v="GNRCMISS"/>
    <n v="21"/>
    <n v="1"/>
    <m/>
    <m/>
  </r>
  <r>
    <x v="62"/>
    <x v="2006"/>
    <x v="1665"/>
    <s v="Numeric"/>
    <n v="3"/>
    <s v="GNRCMISS"/>
    <n v="21"/>
    <n v="1"/>
    <m/>
    <m/>
  </r>
  <r>
    <x v="62"/>
    <x v="2007"/>
    <x v="1666"/>
    <s v="Numeric"/>
    <n v="3"/>
    <s v="GNRCMISS"/>
    <n v="21"/>
    <n v="1"/>
    <m/>
    <m/>
  </r>
  <r>
    <x v="62"/>
    <x v="2008"/>
    <x v="1667"/>
    <s v="Numeric"/>
    <n v="3"/>
    <s v="GNRCMISS"/>
    <n v="21"/>
    <n v="1"/>
    <m/>
    <m/>
  </r>
  <r>
    <x v="62"/>
    <x v="2009"/>
    <x v="1668"/>
    <s v="Numeric"/>
    <n v="3"/>
    <s v="GNRCMISS"/>
    <n v="21"/>
    <n v="1"/>
    <m/>
    <m/>
  </r>
  <r>
    <x v="62"/>
    <x v="2010"/>
    <x v="1669"/>
    <s v="Numeric"/>
    <n v="3"/>
    <s v="GNRCMISS"/>
    <n v="21"/>
    <n v="1"/>
    <m/>
    <m/>
  </r>
  <r>
    <x v="62"/>
    <x v="2011"/>
    <x v="1670"/>
    <s v="Numeric"/>
    <n v="3"/>
    <s v="GNRCMISS"/>
    <n v="21"/>
    <n v="1"/>
    <m/>
    <m/>
  </r>
  <r>
    <x v="62"/>
    <x v="2012"/>
    <x v="1671"/>
    <s v="Numeric"/>
    <n v="3"/>
    <s v="GNRCMISS"/>
    <n v="21"/>
    <n v="1"/>
    <m/>
    <m/>
  </r>
  <r>
    <x v="62"/>
    <x v="2013"/>
    <x v="1672"/>
    <s v="Numeric"/>
    <n v="3"/>
    <s v="GNRCMISS"/>
    <n v="21"/>
    <n v="1"/>
    <m/>
    <m/>
  </r>
  <r>
    <x v="62"/>
    <x v="2014"/>
    <x v="1179"/>
    <s v="Numeric"/>
    <n v="3"/>
    <s v="YESNO"/>
    <n v="21"/>
    <n v="1"/>
    <m/>
    <m/>
  </r>
  <r>
    <x v="62"/>
    <x v="2015"/>
    <x v="427"/>
    <s v="Numeric"/>
    <n v="3"/>
    <s v="WHFUEL"/>
    <n v="21"/>
    <n v="1"/>
    <m/>
    <m/>
  </r>
  <r>
    <x v="62"/>
    <x v="2016"/>
    <x v="1182"/>
    <s v="Numeric"/>
    <n v="4"/>
    <s v="GNRCMISS"/>
    <n v="21"/>
    <n v="1"/>
    <m/>
    <m/>
  </r>
  <r>
    <x v="62"/>
    <x v="2017"/>
    <x v="1183"/>
    <s v="Numeric"/>
    <n v="3"/>
    <s v="SUR045FT"/>
    <n v="14"/>
    <n v="1"/>
    <m/>
    <m/>
  </r>
  <r>
    <x v="62"/>
    <x v="2018"/>
    <x v="1184"/>
    <s v="Numeric"/>
    <n v="3"/>
    <s v="SUR046FT"/>
    <n v="15"/>
    <n v="1"/>
    <m/>
    <m/>
  </r>
  <r>
    <x v="62"/>
    <x v="2019"/>
    <x v="1185"/>
    <s v="Numeric"/>
    <n v="3"/>
    <s v="WHWRAP"/>
    <n v="21"/>
    <n v="1"/>
    <m/>
    <m/>
  </r>
  <r>
    <x v="62"/>
    <x v="2020"/>
    <x v="1188"/>
    <s v="Numeric"/>
    <n v="3"/>
    <s v="SUR049FT"/>
    <n v="16"/>
    <n v="1"/>
    <m/>
    <m/>
  </r>
  <r>
    <x v="62"/>
    <x v="2021"/>
    <x v="1195"/>
    <s v="Numeric"/>
    <n v="3"/>
    <s v="YESNO"/>
    <n v="21"/>
    <n v="1"/>
    <m/>
    <m/>
  </r>
  <r>
    <x v="62"/>
    <x v="2022"/>
    <x v="1196"/>
    <s v="Numeric"/>
    <n v="3"/>
    <s v="ACTYP"/>
    <n v="21"/>
    <n v="1"/>
    <m/>
    <m/>
  </r>
  <r>
    <x v="62"/>
    <x v="2023"/>
    <x v="1197"/>
    <s v="Numeric"/>
    <n v="3"/>
    <s v="GNRCMISS"/>
    <n v="21"/>
    <n v="1"/>
    <m/>
    <m/>
  </r>
  <r>
    <x v="62"/>
    <x v="2024"/>
    <x v="1198"/>
    <s v="Numeric"/>
    <n v="3"/>
    <s v="SUR032FT"/>
    <n v="16"/>
    <n v="1"/>
    <m/>
    <m/>
  </r>
  <r>
    <x v="62"/>
    <x v="2025"/>
    <x v="1673"/>
    <s v="Numeric"/>
    <n v="3"/>
    <s v="SUR055FT"/>
    <n v="16"/>
    <n v="1"/>
    <m/>
    <m/>
  </r>
  <r>
    <x v="62"/>
    <x v="2026"/>
    <x v="1674"/>
    <s v="Numeric"/>
    <n v="3"/>
    <s v="SUR055FT"/>
    <n v="16"/>
    <n v="1"/>
    <m/>
    <m/>
  </r>
  <r>
    <x v="62"/>
    <x v="2027"/>
    <x v="1205"/>
    <s v="Numeric"/>
    <n v="3"/>
    <s v="GNRCMISS"/>
    <n v="21"/>
    <n v="1"/>
    <m/>
    <m/>
  </r>
  <r>
    <x v="62"/>
    <x v="2028"/>
    <x v="1210"/>
    <s v="Numeric"/>
    <n v="3"/>
    <s v="SUR056FT"/>
    <n v="13"/>
    <n v="1"/>
    <m/>
    <m/>
  </r>
  <r>
    <x v="62"/>
    <x v="2029"/>
    <x v="1675"/>
    <s v="Numeric"/>
    <n v="3"/>
    <s v="GNRCMISS"/>
    <n v="21"/>
    <n v="1"/>
    <m/>
    <m/>
  </r>
  <r>
    <x v="62"/>
    <x v="2030"/>
    <x v="1676"/>
    <s v="Numeric"/>
    <n v="3"/>
    <s v="SUR059FT"/>
    <n v="14"/>
    <n v="1"/>
    <m/>
    <m/>
  </r>
  <r>
    <x v="62"/>
    <x v="2031"/>
    <x v="1677"/>
    <s v="Numeric"/>
    <n v="3"/>
    <s v="SUR059FT"/>
    <n v="14"/>
    <n v="1"/>
    <m/>
    <m/>
  </r>
  <r>
    <x v="62"/>
    <x v="2032"/>
    <x v="1678"/>
    <s v="Numeric"/>
    <n v="3"/>
    <s v="YESNO"/>
    <n v="21"/>
    <n v="1"/>
    <m/>
    <m/>
  </r>
  <r>
    <x v="62"/>
    <x v="2033"/>
    <x v="1679"/>
    <s v="Numeric"/>
    <n v="3"/>
    <s v="YESNO"/>
    <n v="21"/>
    <n v="1"/>
    <m/>
    <m/>
  </r>
  <r>
    <x v="62"/>
    <x v="2034"/>
    <x v="1680"/>
    <s v="Numeric"/>
    <n v="3"/>
    <s v="SUR060FT"/>
    <n v="14"/>
    <n v="1"/>
    <m/>
    <m/>
  </r>
  <r>
    <x v="62"/>
    <x v="2035"/>
    <x v="1681"/>
    <s v="Numeric"/>
    <n v="3"/>
    <s v="SUR060FT"/>
    <n v="14"/>
    <n v="1"/>
    <m/>
    <m/>
  </r>
  <r>
    <x v="62"/>
    <x v="2036"/>
    <x v="1226"/>
    <s v="Numeric"/>
    <n v="3"/>
    <s v="GNRCMISS"/>
    <n v="21"/>
    <n v="1"/>
    <m/>
    <m/>
  </r>
  <r>
    <x v="62"/>
    <x v="2037"/>
    <x v="1682"/>
    <s v="Numeric"/>
    <n v="3"/>
    <s v="SUR063FT"/>
    <n v="14"/>
    <n v="1"/>
    <m/>
    <m/>
  </r>
  <r>
    <x v="62"/>
    <x v="2038"/>
    <x v="1683"/>
    <s v="Numeric"/>
    <n v="3"/>
    <s v="SUR063FT"/>
    <n v="14"/>
    <n v="1"/>
    <m/>
    <m/>
  </r>
  <r>
    <x v="62"/>
    <x v="2039"/>
    <x v="1684"/>
    <s v="Numeric"/>
    <n v="3"/>
    <s v="SUR064FT"/>
    <n v="15"/>
    <n v="1"/>
    <m/>
    <m/>
  </r>
  <r>
    <x v="62"/>
    <x v="2040"/>
    <x v="1233"/>
    <s v="Numeric"/>
    <n v="3"/>
    <s v="GNRCMISS"/>
    <n v="21"/>
    <n v="1"/>
    <m/>
    <m/>
  </r>
  <r>
    <x v="62"/>
    <x v="2041"/>
    <x v="1685"/>
    <s v="Numeric"/>
    <n v="3"/>
    <s v="SUR063FT"/>
    <n v="14"/>
    <n v="1"/>
    <m/>
    <m/>
  </r>
  <r>
    <x v="62"/>
    <x v="2042"/>
    <x v="1686"/>
    <s v="Numeric"/>
    <n v="3"/>
    <s v="SUR063FT"/>
    <n v="14"/>
    <n v="1"/>
    <m/>
    <m/>
  </r>
  <r>
    <x v="62"/>
    <x v="2043"/>
    <x v="1687"/>
    <s v="Numeric"/>
    <n v="3"/>
    <s v="YESNO"/>
    <n v="21"/>
    <n v="1"/>
    <m/>
    <m/>
  </r>
  <r>
    <x v="62"/>
    <x v="2044"/>
    <x v="1688"/>
    <s v="Numeric"/>
    <n v="3"/>
    <s v="YESNO"/>
    <n v="21"/>
    <n v="1"/>
    <m/>
    <m/>
  </r>
  <r>
    <x v="62"/>
    <x v="2045"/>
    <x v="1689"/>
    <s v="Numeric"/>
    <n v="3"/>
    <s v="YESNO"/>
    <n v="21"/>
    <n v="1"/>
    <m/>
    <m/>
  </r>
  <r>
    <x v="62"/>
    <x v="2046"/>
    <x v="1690"/>
    <s v="Numeric"/>
    <n v="3"/>
    <s v="YESNO"/>
    <n v="21"/>
    <n v="1"/>
    <m/>
    <m/>
  </r>
  <r>
    <x v="62"/>
    <x v="2047"/>
    <x v="1691"/>
    <s v="Numeric"/>
    <n v="3"/>
    <s v="YESNO"/>
    <n v="21"/>
    <n v="1"/>
    <m/>
    <m/>
  </r>
  <r>
    <x v="62"/>
    <x v="2048"/>
    <x v="1692"/>
    <s v="Numeric"/>
    <n v="3"/>
    <s v="YESNO"/>
    <n v="21"/>
    <n v="1"/>
    <m/>
    <m/>
  </r>
  <r>
    <x v="62"/>
    <x v="2049"/>
    <x v="1247"/>
    <s v="Numeric"/>
    <n v="3"/>
    <s v="SUR068FT"/>
    <n v="16"/>
    <n v="1"/>
    <m/>
    <m/>
  </r>
  <r>
    <x v="62"/>
    <x v="2050"/>
    <x v="1693"/>
    <s v="Numeric"/>
    <n v="3"/>
    <s v="YESNO"/>
    <n v="21"/>
    <n v="1"/>
    <m/>
    <m/>
  </r>
  <r>
    <x v="62"/>
    <x v="2051"/>
    <x v="1694"/>
    <s v="Numeric"/>
    <n v="3"/>
    <s v="YESNO"/>
    <n v="21"/>
    <n v="1"/>
    <m/>
    <m/>
  </r>
  <r>
    <x v="62"/>
    <x v="2052"/>
    <x v="1695"/>
    <s v="Numeric"/>
    <n v="3"/>
    <s v="YESNO"/>
    <n v="21"/>
    <n v="1"/>
    <m/>
    <m/>
  </r>
  <r>
    <x v="62"/>
    <x v="2053"/>
    <x v="1696"/>
    <s v="Numeric"/>
    <n v="3"/>
    <s v="SUR069FT"/>
    <n v="16"/>
    <n v="1"/>
    <m/>
    <m/>
  </r>
  <r>
    <x v="62"/>
    <x v="2054"/>
    <x v="1697"/>
    <s v="Numeric"/>
    <n v="3"/>
    <s v="SUR069FT"/>
    <n v="16"/>
    <n v="1"/>
    <m/>
    <m/>
  </r>
  <r>
    <x v="62"/>
    <x v="2055"/>
    <x v="1698"/>
    <s v="Numeric"/>
    <n v="3"/>
    <s v="SUR069FT"/>
    <n v="16"/>
    <n v="1"/>
    <m/>
    <m/>
  </r>
  <r>
    <x v="62"/>
    <x v="2056"/>
    <x v="1254"/>
    <s v="Numeric"/>
    <n v="3"/>
    <s v="GNRCMISS"/>
    <n v="21"/>
    <n v="1"/>
    <m/>
    <m/>
  </r>
  <r>
    <x v="62"/>
    <x v="2057"/>
    <x v="1699"/>
    <s v="Numeric"/>
    <n v="3"/>
    <s v="YESNO"/>
    <n v="21"/>
    <n v="1"/>
    <m/>
    <m/>
  </r>
  <r>
    <x v="62"/>
    <x v="2058"/>
    <x v="1700"/>
    <s v="Numeric"/>
    <n v="3"/>
    <s v="YESNO"/>
    <n v="21"/>
    <n v="1"/>
    <m/>
    <m/>
  </r>
  <r>
    <x v="62"/>
    <x v="2059"/>
    <x v="1701"/>
    <s v="Numeric"/>
    <n v="3"/>
    <s v="YESNO"/>
    <n v="21"/>
    <n v="1"/>
    <m/>
    <m/>
  </r>
  <r>
    <x v="62"/>
    <x v="2060"/>
    <x v="1702"/>
    <s v="Numeric"/>
    <n v="3"/>
    <s v="YESNO"/>
    <n v="21"/>
    <n v="1"/>
    <m/>
    <m/>
  </r>
  <r>
    <x v="62"/>
    <x v="2061"/>
    <x v="1703"/>
    <s v="Numeric"/>
    <n v="3"/>
    <s v="YESNO"/>
    <n v="21"/>
    <n v="1"/>
    <m/>
    <m/>
  </r>
  <r>
    <x v="62"/>
    <x v="2062"/>
    <x v="1704"/>
    <s v="Numeric"/>
    <n v="3"/>
    <s v="YESNO"/>
    <n v="21"/>
    <n v="1"/>
    <m/>
    <m/>
  </r>
  <r>
    <x v="62"/>
    <x v="2063"/>
    <x v="1705"/>
    <s v="Numeric"/>
    <n v="3"/>
    <s v="YESNO"/>
    <n v="21"/>
    <n v="1"/>
    <m/>
    <m/>
  </r>
  <r>
    <x v="62"/>
    <x v="2064"/>
    <x v="1706"/>
    <s v="Numeric"/>
    <n v="3"/>
    <s v="YESNO"/>
    <n v="21"/>
    <n v="1"/>
    <m/>
    <m/>
  </r>
  <r>
    <x v="62"/>
    <x v="2065"/>
    <x v="1707"/>
    <s v="Numeric"/>
    <n v="3"/>
    <s v="YESNO"/>
    <n v="21"/>
    <n v="1"/>
    <m/>
    <m/>
  </r>
  <r>
    <x v="62"/>
    <x v="2066"/>
    <x v="1708"/>
    <s v="Numeric"/>
    <n v="3"/>
    <s v="YESNO"/>
    <n v="21"/>
    <n v="1"/>
    <m/>
    <m/>
  </r>
  <r>
    <x v="62"/>
    <x v="2067"/>
    <x v="1269"/>
    <s v="Numeric"/>
    <n v="3"/>
    <s v="GNRCMISS"/>
    <n v="21"/>
    <n v="1"/>
    <m/>
    <m/>
  </r>
  <r>
    <x v="62"/>
    <x v="2068"/>
    <x v="1709"/>
    <s v="Numeric"/>
    <n v="3"/>
    <s v="SUR071FT"/>
    <n v="16"/>
    <n v="1"/>
    <m/>
    <m/>
  </r>
  <r>
    <x v="62"/>
    <x v="2069"/>
    <x v="1710"/>
    <s v="Numeric"/>
    <n v="3"/>
    <s v="SUR072FT"/>
    <n v="12"/>
    <n v="1"/>
    <m/>
    <m/>
  </r>
  <r>
    <x v="62"/>
    <x v="2070"/>
    <x v="1711"/>
    <s v="Numeric"/>
    <n v="3"/>
    <s v="GNRCMISS"/>
    <n v="21"/>
    <n v="1"/>
    <m/>
    <m/>
  </r>
  <r>
    <x v="62"/>
    <x v="2071"/>
    <x v="1712"/>
    <s v="Numeric"/>
    <n v="3"/>
    <s v="SUR073FT"/>
    <n v="15"/>
    <n v="1"/>
    <m/>
    <m/>
  </r>
  <r>
    <x v="62"/>
    <x v="2072"/>
    <x v="1713"/>
    <s v="Numeric"/>
    <n v="3"/>
    <s v="SUR074FT"/>
    <n v="16"/>
    <n v="1"/>
    <m/>
    <m/>
  </r>
  <r>
    <x v="62"/>
    <x v="2073"/>
    <x v="1714"/>
    <s v="Numeric"/>
    <n v="3"/>
    <s v="SUR075FT"/>
    <n v="14"/>
    <n v="1"/>
    <m/>
    <m/>
  </r>
  <r>
    <x v="62"/>
    <x v="2074"/>
    <x v="1715"/>
    <s v="Numeric"/>
    <n v="3"/>
    <s v="GNRCMISS"/>
    <n v="21"/>
    <n v="1"/>
    <m/>
    <m/>
  </r>
  <r>
    <x v="62"/>
    <x v="2075"/>
    <x v="1716"/>
    <s v="Numeric"/>
    <n v="3"/>
    <s v="SUR073FT"/>
    <n v="15"/>
    <n v="1"/>
    <m/>
    <m/>
  </r>
  <r>
    <x v="62"/>
    <x v="2076"/>
    <x v="1717"/>
    <s v="Numeric"/>
    <n v="3"/>
    <s v="GNRCMISS"/>
    <n v="21"/>
    <n v="1"/>
    <m/>
    <m/>
  </r>
  <r>
    <x v="62"/>
    <x v="2077"/>
    <x v="1718"/>
    <s v="Numeric"/>
    <n v="3"/>
    <s v="SUR073FT"/>
    <n v="15"/>
    <n v="1"/>
    <m/>
    <m/>
  </r>
  <r>
    <x v="62"/>
    <x v="2078"/>
    <x v="1719"/>
    <s v="Numeric"/>
    <n v="3"/>
    <s v="GNRCMISS"/>
    <n v="21"/>
    <n v="1"/>
    <m/>
    <m/>
  </r>
  <r>
    <x v="62"/>
    <x v="2079"/>
    <x v="1720"/>
    <s v="Numeric"/>
    <n v="3"/>
    <s v="SUR073FT"/>
    <n v="15"/>
    <n v="1"/>
    <m/>
    <m/>
  </r>
  <r>
    <x v="62"/>
    <x v="2080"/>
    <x v="1721"/>
    <s v="Numeric"/>
    <n v="3"/>
    <s v="GNRCMISS"/>
    <n v="21"/>
    <n v="1"/>
    <m/>
    <m/>
  </r>
  <r>
    <x v="62"/>
    <x v="2081"/>
    <x v="1722"/>
    <s v="Numeric"/>
    <n v="3"/>
    <s v="SUR073FT"/>
    <n v="15"/>
    <n v="1"/>
    <m/>
    <m/>
  </r>
  <r>
    <x v="62"/>
    <x v="2082"/>
    <x v="1723"/>
    <s v="Numeric"/>
    <n v="3"/>
    <s v="GNRCMISS"/>
    <n v="21"/>
    <n v="1"/>
    <m/>
    <m/>
  </r>
  <r>
    <x v="62"/>
    <x v="2083"/>
    <x v="1724"/>
    <s v="Numeric"/>
    <n v="3"/>
    <s v="SUR073FT"/>
    <n v="15"/>
    <n v="1"/>
    <m/>
    <m/>
  </r>
  <r>
    <x v="62"/>
    <x v="2084"/>
    <x v="1725"/>
    <s v="Numeric"/>
    <n v="3"/>
    <s v="GNRCMISS"/>
    <n v="21"/>
    <n v="1"/>
    <m/>
    <m/>
  </r>
  <r>
    <x v="62"/>
    <x v="2085"/>
    <x v="1726"/>
    <s v="Numeric"/>
    <n v="3"/>
    <s v="SUR073FT"/>
    <n v="15"/>
    <n v="1"/>
    <m/>
    <m/>
  </r>
  <r>
    <x v="62"/>
    <x v="2086"/>
    <x v="1727"/>
    <s v="Numeric"/>
    <n v="3"/>
    <s v="GNRCMISS"/>
    <n v="21"/>
    <n v="1"/>
    <m/>
    <m/>
  </r>
  <r>
    <x v="62"/>
    <x v="2087"/>
    <x v="1728"/>
    <s v="Numeric"/>
    <n v="3"/>
    <s v="SUR073FT"/>
    <n v="15"/>
    <n v="1"/>
    <m/>
    <m/>
  </r>
  <r>
    <x v="62"/>
    <x v="2088"/>
    <x v="1729"/>
    <s v="Numeric"/>
    <n v="3"/>
    <s v="GNRCMISS"/>
    <n v="21"/>
    <n v="1"/>
    <m/>
    <m/>
  </r>
  <r>
    <x v="62"/>
    <x v="2089"/>
    <x v="1730"/>
    <s v="Numeric"/>
    <n v="3"/>
    <s v="SUR073FT"/>
    <n v="15"/>
    <n v="1"/>
    <m/>
    <m/>
  </r>
  <r>
    <x v="62"/>
    <x v="2090"/>
    <x v="1731"/>
    <s v="Numeric"/>
    <n v="3"/>
    <s v="GNRCMISS"/>
    <n v="21"/>
    <n v="1"/>
    <m/>
    <m/>
  </r>
  <r>
    <x v="62"/>
    <x v="2091"/>
    <x v="1732"/>
    <s v="Numeric"/>
    <n v="3"/>
    <s v="SUR073FT"/>
    <n v="15"/>
    <n v="1"/>
    <m/>
    <m/>
  </r>
  <r>
    <x v="62"/>
    <x v="2092"/>
    <x v="1733"/>
    <s v="Numeric"/>
    <n v="3"/>
    <s v="SUR078FT"/>
    <n v="16"/>
    <n v="1"/>
    <m/>
    <m/>
  </r>
  <r>
    <x v="62"/>
    <x v="2093"/>
    <x v="1734"/>
    <s v="Numeric"/>
    <n v="3"/>
    <s v="SUR078FT"/>
    <n v="16"/>
    <n v="1"/>
    <m/>
    <m/>
  </r>
  <r>
    <x v="62"/>
    <x v="2094"/>
    <x v="1315"/>
    <s v="Numeric"/>
    <n v="3"/>
    <s v="SUR079FT"/>
    <n v="16"/>
    <n v="1"/>
    <m/>
    <m/>
  </r>
  <r>
    <x v="62"/>
    <x v="2095"/>
    <x v="430"/>
    <s v="Numeric"/>
    <n v="3"/>
    <s v="GNRCMISS"/>
    <n v="21"/>
    <n v="1"/>
    <m/>
    <m/>
  </r>
  <r>
    <x v="62"/>
    <x v="2096"/>
    <x v="1735"/>
    <s v="Numeric"/>
    <n v="3"/>
    <s v="YESNO"/>
    <n v="21"/>
    <n v="1"/>
    <m/>
    <m/>
  </r>
  <r>
    <x v="62"/>
    <x v="2097"/>
    <x v="1736"/>
    <s v="Numeric"/>
    <n v="3"/>
    <s v="STORY"/>
    <n v="21"/>
    <n v="1"/>
    <m/>
    <m/>
  </r>
  <r>
    <x v="62"/>
    <x v="2098"/>
    <x v="1737"/>
    <s v="Numeric"/>
    <n v="3"/>
    <m/>
    <n v="0"/>
    <s v=""/>
    <m/>
    <m/>
  </r>
  <r>
    <x v="62"/>
    <x v="2099"/>
    <x v="1738"/>
    <s v="Numeric"/>
    <n v="3"/>
    <m/>
    <n v="0"/>
    <s v=""/>
    <m/>
    <m/>
  </r>
  <r>
    <x v="62"/>
    <x v="2100"/>
    <x v="1739"/>
    <s v="Numeric"/>
    <n v="3"/>
    <s v="YESNO"/>
    <n v="21"/>
    <n v="1"/>
    <m/>
    <m/>
  </r>
  <r>
    <x v="62"/>
    <x v="2101"/>
    <x v="1740"/>
    <s v="Numeric"/>
    <n v="3"/>
    <s v="YESNO"/>
    <n v="21"/>
    <n v="1"/>
    <m/>
    <m/>
  </r>
  <r>
    <x v="62"/>
    <x v="2102"/>
    <x v="1741"/>
    <s v="Numeric"/>
    <n v="3"/>
    <s v="YESNO"/>
    <n v="21"/>
    <n v="1"/>
    <m/>
    <m/>
  </r>
  <r>
    <x v="62"/>
    <x v="2103"/>
    <x v="1742"/>
    <s v="Numeric"/>
    <n v="3"/>
    <s v="YESNO"/>
    <n v="21"/>
    <n v="1"/>
    <m/>
    <m/>
  </r>
  <r>
    <x v="62"/>
    <x v="2104"/>
    <x v="1743"/>
    <s v="Numeric"/>
    <n v="3"/>
    <s v="YESNO"/>
    <n v="21"/>
    <n v="1"/>
    <m/>
    <m/>
  </r>
  <r>
    <x v="62"/>
    <x v="2105"/>
    <x v="1744"/>
    <s v="Numeric"/>
    <n v="3"/>
    <s v="YESNO"/>
    <n v="21"/>
    <n v="1"/>
    <m/>
    <m/>
  </r>
  <r>
    <x v="62"/>
    <x v="2106"/>
    <x v="1745"/>
    <s v="Numeric"/>
    <n v="3"/>
    <s v="YESNO"/>
    <n v="21"/>
    <n v="1"/>
    <m/>
    <m/>
  </r>
  <r>
    <x v="62"/>
    <x v="2107"/>
    <x v="1746"/>
    <s v="Numeric"/>
    <n v="3"/>
    <s v="YESNO"/>
    <n v="21"/>
    <n v="1"/>
    <m/>
    <m/>
  </r>
  <r>
    <x v="62"/>
    <x v="2108"/>
    <x v="1747"/>
    <s v="Numeric"/>
    <n v="3"/>
    <s v="YESNO"/>
    <n v="21"/>
    <n v="1"/>
    <m/>
    <m/>
  </r>
  <r>
    <x v="62"/>
    <x v="2109"/>
    <x v="1748"/>
    <s v="Numeric"/>
    <n v="3"/>
    <s v="YESNO"/>
    <n v="21"/>
    <n v="1"/>
    <m/>
    <m/>
  </r>
  <r>
    <x v="62"/>
    <x v="2110"/>
    <x v="1749"/>
    <s v="Numeric"/>
    <n v="4"/>
    <s v="GNRCMISS"/>
    <n v="21"/>
    <n v="1"/>
    <m/>
    <m/>
  </r>
  <r>
    <x v="62"/>
    <x v="2111"/>
    <x v="1750"/>
    <s v="Numeric"/>
    <n v="4"/>
    <s v="GNRCMISS"/>
    <n v="21"/>
    <n v="1"/>
    <m/>
    <m/>
  </r>
  <r>
    <x v="62"/>
    <x v="2112"/>
    <x v="1751"/>
    <s v="Numeric"/>
    <n v="4"/>
    <s v="GNRCMISS"/>
    <n v="21"/>
    <n v="1"/>
    <m/>
    <m/>
  </r>
  <r>
    <x v="62"/>
    <x v="2113"/>
    <x v="1752"/>
    <s v="Numeric"/>
    <n v="4"/>
    <s v="GNRCMISS"/>
    <n v="21"/>
    <n v="1"/>
    <m/>
    <m/>
  </r>
  <r>
    <x v="62"/>
    <x v="2114"/>
    <x v="1753"/>
    <s v="Numeric"/>
    <n v="4"/>
    <s v="GNRCMISS"/>
    <n v="21"/>
    <n v="1"/>
    <m/>
    <m/>
  </r>
  <r>
    <x v="62"/>
    <x v="2115"/>
    <x v="1754"/>
    <s v="Numeric"/>
    <n v="4"/>
    <s v="GNRCMISS"/>
    <n v="21"/>
    <n v="1"/>
    <m/>
    <m/>
  </r>
  <r>
    <x v="62"/>
    <x v="2116"/>
    <x v="1755"/>
    <s v="Numeric"/>
    <n v="3"/>
    <s v="SUR091FT"/>
    <n v="16"/>
    <n v="1"/>
    <m/>
    <m/>
  </r>
  <r>
    <x v="62"/>
    <x v="2117"/>
    <x v="1756"/>
    <s v="Numeric"/>
    <n v="3"/>
    <s v="GNRCMISS"/>
    <n v="21"/>
    <n v="1"/>
    <m/>
    <m/>
  </r>
  <r>
    <x v="62"/>
    <x v="2118"/>
    <x v="1757"/>
    <s v="Numeric"/>
    <n v="3"/>
    <m/>
    <n v="0"/>
    <s v=""/>
    <m/>
    <m/>
  </r>
  <r>
    <x v="62"/>
    <x v="2119"/>
    <x v="1758"/>
    <s v="Numeric"/>
    <n v="3"/>
    <s v="UTILITY"/>
    <n v="37"/>
    <n v="1"/>
    <m/>
    <m/>
  </r>
  <r>
    <x v="62"/>
    <x v="2120"/>
    <x v="450"/>
    <s v="Numeric"/>
    <n v="3"/>
    <s v="GEOREG"/>
    <n v="21"/>
    <n v="1"/>
    <m/>
    <m/>
  </r>
  <r>
    <x v="62"/>
    <x v="2121"/>
    <x v="1759"/>
    <s v="Numeric"/>
    <n v="4"/>
    <s v="GNRCMISS"/>
    <n v="21"/>
    <n v="1"/>
    <m/>
    <m/>
  </r>
  <r>
    <x v="62"/>
    <x v="2122"/>
    <x v="1760"/>
    <s v="Numeric"/>
    <n v="4"/>
    <s v="GNRCMISS"/>
    <n v="21"/>
    <n v="1"/>
    <m/>
    <m/>
  </r>
  <r>
    <x v="62"/>
    <x v="2123"/>
    <x v="1761"/>
    <s v="Numeric"/>
    <n v="3"/>
    <s v="PNWSAMP"/>
    <n v="21"/>
    <n v="1"/>
    <m/>
    <m/>
  </r>
  <r>
    <x v="62"/>
    <x v="2124"/>
    <x v="611"/>
    <s v="Numeric"/>
    <n v="3"/>
    <s v="GNRCMISS"/>
    <n v="21"/>
    <n v="1"/>
    <m/>
    <m/>
  </r>
  <r>
    <x v="62"/>
    <x v="2125"/>
    <x v="1"/>
    <s v="Numeric"/>
    <n v="3"/>
    <s v="UTILITY"/>
    <n v="37"/>
    <n v="1"/>
    <m/>
    <s v="only ID on file, no name"/>
  </r>
  <r>
    <x v="62"/>
    <x v="4"/>
    <x v="3"/>
    <s v="Numeric"/>
    <n v="4"/>
    <m/>
    <n v="0"/>
    <s v=""/>
    <m/>
    <m/>
  </r>
  <r>
    <x v="62"/>
    <x v="2126"/>
    <x v="442"/>
    <s v="Numeric"/>
    <n v="3"/>
    <s v="AGE"/>
    <n v="21"/>
    <n v="1"/>
    <m/>
    <m/>
  </r>
  <r>
    <x v="62"/>
    <x v="2127"/>
    <x v="443"/>
    <s v="Numeric"/>
    <n v="3"/>
    <s v="SCHOOL"/>
    <n v="27"/>
    <n v="1"/>
    <m/>
    <m/>
  </r>
  <r>
    <x v="62"/>
    <x v="2128"/>
    <x v="437"/>
    <s v="Numeric"/>
    <n v="3"/>
    <s v="GNRCMISS"/>
    <n v="21"/>
    <n v="1"/>
    <m/>
    <m/>
  </r>
  <r>
    <x v="62"/>
    <x v="2129"/>
    <x v="438"/>
    <s v="Numeric"/>
    <n v="3"/>
    <s v="GNRCMISS"/>
    <n v="21"/>
    <n v="1"/>
    <m/>
    <m/>
  </r>
  <r>
    <x v="62"/>
    <x v="2130"/>
    <x v="1762"/>
    <s v="Numeric"/>
    <n v="3"/>
    <s v="GNRCMISS"/>
    <n v="21"/>
    <n v="1"/>
    <m/>
    <m/>
  </r>
  <r>
    <x v="62"/>
    <x v="2131"/>
    <x v="1763"/>
    <s v="Numeric"/>
    <n v="3"/>
    <s v="GNRCMISS"/>
    <n v="21"/>
    <n v="1"/>
    <m/>
    <m/>
  </r>
  <r>
    <x v="62"/>
    <x v="2132"/>
    <x v="1764"/>
    <s v="Numeric"/>
    <n v="3"/>
    <s v="GNRCMISS"/>
    <n v="21"/>
    <n v="1"/>
    <m/>
    <m/>
  </r>
  <r>
    <x v="62"/>
    <x v="2133"/>
    <x v="1765"/>
    <s v="Numeric"/>
    <n v="3"/>
    <s v="GNRCMISS"/>
    <n v="21"/>
    <n v="1"/>
    <m/>
    <m/>
  </r>
  <r>
    <x v="62"/>
    <x v="2134"/>
    <x v="440"/>
    <s v="Numeric"/>
    <n v="3"/>
    <s v="GNRCMISS"/>
    <n v="21"/>
    <n v="1"/>
    <m/>
    <m/>
  </r>
  <r>
    <x v="62"/>
    <x v="2135"/>
    <x v="445"/>
    <s v="Numeric"/>
    <n v="3"/>
    <s v="YESNO"/>
    <n v="21"/>
    <n v="1"/>
    <m/>
    <m/>
  </r>
  <r>
    <x v="62"/>
    <x v="2136"/>
    <x v="1766"/>
    <s v="Numeric"/>
    <n v="3"/>
    <s v="YESNO"/>
    <n v="21"/>
    <n v="1"/>
    <m/>
    <m/>
  </r>
  <r>
    <x v="62"/>
    <x v="2137"/>
    <x v="1767"/>
    <s v="Numeric"/>
    <n v="3"/>
    <s v="YESNO"/>
    <n v="21"/>
    <n v="1"/>
    <m/>
    <m/>
  </r>
  <r>
    <x v="62"/>
    <x v="2138"/>
    <x v="1768"/>
    <s v="Numeric"/>
    <n v="3"/>
    <s v="YESNO"/>
    <n v="21"/>
    <n v="1"/>
    <m/>
    <m/>
  </r>
  <r>
    <x v="62"/>
    <x v="2139"/>
    <x v="1769"/>
    <s v="Numeric"/>
    <n v="3"/>
    <s v="YESNO"/>
    <n v="21"/>
    <n v="1"/>
    <m/>
    <m/>
  </r>
  <r>
    <x v="62"/>
    <x v="2140"/>
    <x v="1770"/>
    <s v="Numeric"/>
    <n v="3"/>
    <s v="YESNO"/>
    <n v="21"/>
    <n v="1"/>
    <m/>
    <m/>
  </r>
  <r>
    <x v="62"/>
    <x v="2141"/>
    <x v="1771"/>
    <s v="Numeric"/>
    <n v="3"/>
    <s v="YESNO"/>
    <n v="21"/>
    <n v="1"/>
    <m/>
    <m/>
  </r>
  <r>
    <x v="62"/>
    <x v="2142"/>
    <x v="1772"/>
    <s v="Numeric"/>
    <n v="3"/>
    <s v="YESNO"/>
    <n v="21"/>
    <n v="1"/>
    <m/>
    <m/>
  </r>
  <r>
    <x v="62"/>
    <x v="2143"/>
    <x v="1773"/>
    <s v="Numeric"/>
    <n v="3"/>
    <s v="YESNO"/>
    <n v="21"/>
    <n v="1"/>
    <m/>
    <m/>
  </r>
  <r>
    <x v="62"/>
    <x v="2144"/>
    <x v="1774"/>
    <s v="Numeric"/>
    <n v="3"/>
    <s v="YRBLT"/>
    <n v="21"/>
    <n v="1"/>
    <m/>
    <m/>
  </r>
  <r>
    <x v="62"/>
    <x v="2145"/>
    <x v="425"/>
    <s v="Numeric"/>
    <n v="3"/>
    <s v="YESNO"/>
    <n v="21"/>
    <n v="1"/>
    <m/>
    <m/>
  </r>
  <r>
    <x v="62"/>
    <x v="2146"/>
    <x v="456"/>
    <s v="Numeric"/>
    <n v="4"/>
    <s v="GNRCMISS"/>
    <n v="21"/>
    <n v="1"/>
    <m/>
    <m/>
  </r>
  <r>
    <x v="62"/>
    <x v="2147"/>
    <x v="392"/>
    <s v="Numeric"/>
    <n v="3"/>
    <s v="GNRCMISS"/>
    <n v="21"/>
    <n v="1"/>
    <m/>
    <m/>
  </r>
  <r>
    <x v="62"/>
    <x v="2148"/>
    <x v="1775"/>
    <s v="Numeric"/>
    <n v="3"/>
    <s v="GNRCMISS"/>
    <n v="21"/>
    <n v="1"/>
    <m/>
    <m/>
  </r>
  <r>
    <x v="62"/>
    <x v="2149"/>
    <x v="1776"/>
    <s v="Numeric"/>
    <n v="3"/>
    <s v="GNRCMISS"/>
    <n v="21"/>
    <n v="1"/>
    <m/>
    <m/>
  </r>
  <r>
    <x v="62"/>
    <x v="2150"/>
    <x v="1777"/>
    <s v="Numeric"/>
    <n v="3"/>
    <s v="GNRCMISS"/>
    <n v="21"/>
    <n v="1"/>
    <m/>
    <m/>
  </r>
  <r>
    <x v="62"/>
    <x v="2151"/>
    <x v="1778"/>
    <s v="Numeric"/>
    <n v="3"/>
    <s v="GNRCMISS"/>
    <n v="21"/>
    <n v="1"/>
    <m/>
    <m/>
  </r>
  <r>
    <x v="62"/>
    <x v="2152"/>
    <x v="1779"/>
    <s v="Numeric"/>
    <n v="3"/>
    <s v="GNRCMISS"/>
    <n v="21"/>
    <n v="1"/>
    <m/>
    <m/>
  </r>
  <r>
    <x v="62"/>
    <x v="2153"/>
    <x v="1780"/>
    <s v="Numeric"/>
    <n v="3"/>
    <s v="GNRCMISS"/>
    <n v="21"/>
    <n v="1"/>
    <m/>
    <m/>
  </r>
  <r>
    <x v="62"/>
    <x v="2154"/>
    <x v="1781"/>
    <s v="Numeric"/>
    <n v="3"/>
    <s v="GNRCMISS"/>
    <n v="21"/>
    <n v="1"/>
    <m/>
    <m/>
  </r>
  <r>
    <x v="62"/>
    <x v="2155"/>
    <x v="1782"/>
    <s v="Numeric"/>
    <n v="3"/>
    <s v="GNRCMISS"/>
    <n v="21"/>
    <n v="1"/>
    <m/>
    <m/>
  </r>
  <r>
    <x v="62"/>
    <x v="2156"/>
    <x v="1783"/>
    <s v="Numeric"/>
    <n v="3"/>
    <s v="GNRCMISS"/>
    <n v="21"/>
    <n v="1"/>
    <m/>
    <m/>
  </r>
  <r>
    <x v="62"/>
    <x v="2157"/>
    <x v="1784"/>
    <s v="Numeric"/>
    <n v="3"/>
    <s v="GNRCMISS"/>
    <n v="21"/>
    <n v="1"/>
    <m/>
    <m/>
  </r>
  <r>
    <x v="62"/>
    <x v="2158"/>
    <x v="1785"/>
    <s v="Numeric"/>
    <n v="3"/>
    <s v="GNRCMISS"/>
    <n v="21"/>
    <n v="1"/>
    <m/>
    <m/>
  </r>
  <r>
    <x v="62"/>
    <x v="2159"/>
    <x v="1786"/>
    <s v="Numeric"/>
    <n v="3"/>
    <s v="GNRCMISS"/>
    <n v="21"/>
    <n v="1"/>
    <m/>
    <m/>
  </r>
  <r>
    <x v="62"/>
    <x v="2160"/>
    <x v="1787"/>
    <s v="Numeric"/>
    <n v="3"/>
    <s v="GNRCMISS"/>
    <n v="21"/>
    <n v="1"/>
    <m/>
    <m/>
  </r>
  <r>
    <x v="62"/>
    <x v="2161"/>
    <x v="1788"/>
    <s v="Numeric"/>
    <n v="3"/>
    <s v="GNRCMISS"/>
    <n v="21"/>
    <n v="1"/>
    <m/>
    <m/>
  </r>
  <r>
    <x v="62"/>
    <x v="2162"/>
    <x v="1789"/>
    <s v="Numeric"/>
    <n v="3"/>
    <s v="GNRCMISS"/>
    <n v="21"/>
    <n v="1"/>
    <m/>
    <m/>
  </r>
  <r>
    <x v="62"/>
    <x v="2163"/>
    <x v="1790"/>
    <s v="Numeric"/>
    <n v="3"/>
    <s v="GNRCMISS"/>
    <n v="21"/>
    <n v="1"/>
    <m/>
    <m/>
  </r>
  <r>
    <x v="62"/>
    <x v="2164"/>
    <x v="1791"/>
    <s v="Numeric"/>
    <n v="3"/>
    <s v="GNRCMISS"/>
    <n v="21"/>
    <n v="1"/>
    <m/>
    <m/>
  </r>
  <r>
    <x v="62"/>
    <x v="2165"/>
    <x v="1792"/>
    <s v="Numeric"/>
    <n v="3"/>
    <s v="GNRCMISS"/>
    <n v="21"/>
    <n v="1"/>
    <m/>
    <m/>
  </r>
  <r>
    <x v="62"/>
    <x v="2166"/>
    <x v="1793"/>
    <s v="Numeric"/>
    <n v="3"/>
    <s v="GNRCMISS"/>
    <n v="21"/>
    <n v="1"/>
    <m/>
    <m/>
  </r>
  <r>
    <x v="62"/>
    <x v="2167"/>
    <x v="441"/>
    <s v="Numeric"/>
    <n v="3"/>
    <s v="INCOME"/>
    <n v="21"/>
    <n v="1"/>
    <m/>
    <m/>
  </r>
  <r>
    <x v="62"/>
    <x v="2168"/>
    <x v="433"/>
    <s v="Numeric"/>
    <n v="3"/>
    <s v="GNRCMISS"/>
    <n v="21"/>
    <n v="1"/>
    <m/>
    <m/>
  </r>
  <r>
    <x v="62"/>
    <x v="2169"/>
    <x v="434"/>
    <s v="Numeric"/>
    <n v="3"/>
    <s v="GNRCMISS"/>
    <n v="21"/>
    <n v="1"/>
    <m/>
    <m/>
  </r>
  <r>
    <x v="62"/>
    <x v="2170"/>
    <x v="435"/>
    <s v="Numeric"/>
    <n v="3"/>
    <s v="GNRCMISS"/>
    <n v="21"/>
    <n v="1"/>
    <m/>
    <m/>
  </r>
  <r>
    <x v="62"/>
    <x v="2171"/>
    <x v="439"/>
    <s v="Numeric"/>
    <n v="3"/>
    <s v="GNRCMISS"/>
    <n v="21"/>
    <n v="1"/>
    <m/>
    <m/>
  </r>
  <r>
    <x v="62"/>
    <x v="2172"/>
    <x v="377"/>
    <s v="Numeric"/>
    <n v="8"/>
    <s v="DATE"/>
    <n v="9"/>
    <n v="1"/>
    <m/>
    <m/>
  </r>
  <r>
    <x v="62"/>
    <x v="2173"/>
    <x v="431"/>
    <s v="Numeric"/>
    <n v="3"/>
    <s v="ROSM09FT"/>
    <n v="21"/>
    <n v="1"/>
    <m/>
    <m/>
  </r>
  <r>
    <x v="63"/>
    <x v="2174"/>
    <x v="1794"/>
    <s v="Numeric"/>
    <n v="5"/>
    <m/>
    <n v="0"/>
    <s v=""/>
    <m/>
    <m/>
  </r>
  <r>
    <x v="63"/>
    <x v="2175"/>
    <x v="1795"/>
    <s v="Character"/>
    <n v="6"/>
    <m/>
    <n v="0"/>
    <s v=""/>
    <m/>
    <m/>
  </r>
  <r>
    <x v="63"/>
    <x v="2176"/>
    <x v="1796"/>
    <s v="Character"/>
    <n v="80"/>
    <m/>
    <n v="0"/>
    <s v=""/>
    <m/>
    <m/>
  </r>
  <r>
    <x v="63"/>
    <x v="2177"/>
    <x v="31"/>
    <s v="Numeric"/>
    <n v="7"/>
    <s v="DATETIME"/>
    <n v="13"/>
    <n v="1"/>
    <m/>
    <m/>
  </r>
  <r>
    <x v="63"/>
    <x v="2178"/>
    <x v="32"/>
    <s v="Numeric"/>
    <n v="7"/>
    <s v="DATETIME"/>
    <n v="13"/>
    <n v="1"/>
    <m/>
    <m/>
  </r>
  <r>
    <x v="63"/>
    <x v="2179"/>
    <x v="75"/>
    <s v="Character"/>
    <n v="3"/>
    <m/>
    <n v="0"/>
    <s v=""/>
    <m/>
    <m/>
  </r>
  <r>
    <x v="63"/>
    <x v="4"/>
    <x v="38"/>
    <s v="Numeric"/>
    <n v="5"/>
    <m/>
    <n v="0"/>
    <s v=""/>
    <m/>
    <m/>
  </r>
  <r>
    <x v="64"/>
    <x v="2180"/>
    <x v="31"/>
    <s v="Numeric"/>
    <n v="8"/>
    <s v="DATETIME"/>
    <n v="21"/>
    <n v="1"/>
    <m/>
    <m/>
  </r>
  <r>
    <x v="64"/>
    <x v="2181"/>
    <x v="1797"/>
    <s v="Numeric"/>
    <n v="8"/>
    <m/>
    <n v="6"/>
    <s v=""/>
    <m/>
    <m/>
  </r>
  <r>
    <x v="64"/>
    <x v="2182"/>
    <x v="32"/>
    <s v="Numeric"/>
    <n v="8"/>
    <s v="DATETIME"/>
    <n v="21"/>
    <n v="1"/>
    <m/>
    <m/>
  </r>
  <r>
    <x v="64"/>
    <x v="2183"/>
    <x v="100"/>
    <s v="Numeric"/>
    <n v="8"/>
    <m/>
    <n v="6"/>
    <s v=""/>
    <m/>
    <m/>
  </r>
  <r>
    <x v="64"/>
    <x v="4"/>
    <x v="3"/>
    <s v="Numeric"/>
    <n v="8"/>
    <m/>
    <n v="6"/>
    <s v=""/>
    <m/>
    <m/>
  </r>
  <r>
    <x v="65"/>
    <x v="2184"/>
    <x v="100"/>
    <s v="Numeric"/>
    <n v="5"/>
    <m/>
    <n v="0"/>
    <s v=""/>
    <m/>
    <m/>
  </r>
  <r>
    <x v="65"/>
    <x v="2185"/>
    <x v="1797"/>
    <s v="Numeric"/>
    <n v="5"/>
    <m/>
    <n v="0"/>
    <s v=""/>
    <m/>
    <m/>
  </r>
  <r>
    <x v="65"/>
    <x v="2186"/>
    <x v="31"/>
    <s v="Numeric"/>
    <n v="7"/>
    <s v="DATETIME"/>
    <n v="13"/>
    <n v="1"/>
    <m/>
    <m/>
  </r>
  <r>
    <x v="65"/>
    <x v="2187"/>
    <x v="32"/>
    <s v="Numeric"/>
    <n v="7"/>
    <s v="DATETIME"/>
    <n v="13"/>
    <n v="1"/>
    <m/>
    <m/>
  </r>
  <r>
    <x v="65"/>
    <x v="4"/>
    <x v="3"/>
    <s v="Numeric"/>
    <n v="5"/>
    <m/>
    <n v="0"/>
    <s v=""/>
    <m/>
    <m/>
  </r>
  <r>
    <x v="66"/>
    <x v="1857"/>
    <x v="406"/>
    <s v="Numeric"/>
    <n v="3"/>
    <s v="ACTYP"/>
    <n v="21"/>
    <n v="1"/>
    <m/>
    <m/>
  </r>
  <r>
    <x v="66"/>
    <x v="1858"/>
    <x v="1554"/>
    <s v="Numeric"/>
    <n v="8"/>
    <s v="DATE"/>
    <n v="9"/>
    <n v="1"/>
    <m/>
    <m/>
  </r>
  <r>
    <x v="66"/>
    <x v="99"/>
    <x v="453"/>
    <s v="Numeric"/>
    <n v="3"/>
    <s v="CLMZON"/>
    <n v="23"/>
    <n v="1"/>
    <m/>
    <m/>
  </r>
  <r>
    <x v="66"/>
    <x v="1859"/>
    <x v="1555"/>
    <s v="Numeric"/>
    <n v="8"/>
    <s v="DATE"/>
    <n v="9"/>
    <n v="1"/>
    <m/>
    <m/>
  </r>
  <r>
    <x v="66"/>
    <x v="101"/>
    <x v="450"/>
    <s v="Numeric"/>
    <n v="3"/>
    <s v="GEOREG"/>
    <n v="21"/>
    <n v="1"/>
    <m/>
    <m/>
  </r>
  <r>
    <x v="66"/>
    <x v="56"/>
    <x v="431"/>
    <s v="Numeric"/>
    <n v="3"/>
    <s v="ROSM09FT"/>
    <n v="21"/>
    <n v="1"/>
    <m/>
    <m/>
  </r>
  <r>
    <x v="66"/>
    <x v="1860"/>
    <x v="426"/>
    <s v="Numeric"/>
    <n v="3"/>
    <s v="GNRCMISS"/>
    <n v="21"/>
    <n v="1"/>
    <m/>
    <m/>
  </r>
  <r>
    <x v="66"/>
    <x v="1861"/>
    <x v="405"/>
    <s v="Numeric"/>
    <n v="3"/>
    <s v="GNRCMISS"/>
    <n v="21"/>
    <n v="1"/>
    <m/>
    <m/>
  </r>
  <r>
    <x v="66"/>
    <x v="1862"/>
    <x v="430"/>
    <s v="Numeric"/>
    <n v="3"/>
    <s v="GNRCMISS"/>
    <n v="21"/>
    <n v="1"/>
    <m/>
    <m/>
  </r>
  <r>
    <x v="66"/>
    <x v="503"/>
    <x v="378"/>
    <s v="Numeric"/>
    <n v="3"/>
    <s v="GNRCMISS"/>
    <n v="21"/>
    <n v="1"/>
    <m/>
    <m/>
  </r>
  <r>
    <x v="66"/>
    <x v="504"/>
    <x v="379"/>
    <s v="Numeric"/>
    <n v="3"/>
    <s v="GNRCMISS"/>
    <n v="21"/>
    <n v="1"/>
    <m/>
    <m/>
  </r>
  <r>
    <x v="66"/>
    <x v="505"/>
    <x v="380"/>
    <s v="Numeric"/>
    <n v="3"/>
    <s v="GNRCMISS"/>
    <n v="21"/>
    <n v="1"/>
    <m/>
    <m/>
  </r>
  <r>
    <x v="66"/>
    <x v="506"/>
    <x v="381"/>
    <s v="Numeric"/>
    <n v="3"/>
    <s v="YESNO"/>
    <n v="21"/>
    <n v="1"/>
    <m/>
    <m/>
  </r>
  <r>
    <x v="66"/>
    <x v="507"/>
    <x v="382"/>
    <s v="Numeric"/>
    <n v="3"/>
    <s v="YESNO"/>
    <n v="21"/>
    <n v="1"/>
    <m/>
    <m/>
  </r>
  <r>
    <x v="66"/>
    <x v="508"/>
    <x v="383"/>
    <s v="Numeric"/>
    <n v="3"/>
    <s v="GNRCMISS"/>
    <n v="21"/>
    <n v="1"/>
    <m/>
    <m/>
  </r>
  <r>
    <x v="66"/>
    <x v="509"/>
    <x v="384"/>
    <s v="Numeric"/>
    <n v="3"/>
    <s v="GNRCMISS"/>
    <n v="21"/>
    <n v="1"/>
    <m/>
    <m/>
  </r>
  <r>
    <x v="66"/>
    <x v="510"/>
    <x v="385"/>
    <s v="Numeric"/>
    <n v="3"/>
    <s v="GNRCMISS"/>
    <n v="21"/>
    <n v="1"/>
    <m/>
    <m/>
  </r>
  <r>
    <x v="66"/>
    <x v="511"/>
    <x v="386"/>
    <s v="Numeric"/>
    <n v="3"/>
    <s v="GNRCMISS"/>
    <n v="21"/>
    <n v="1"/>
    <m/>
    <m/>
  </r>
  <r>
    <x v="66"/>
    <x v="512"/>
    <x v="387"/>
    <s v="Numeric"/>
    <n v="3"/>
    <s v="GNRCMISS"/>
    <n v="21"/>
    <n v="1"/>
    <m/>
    <m/>
  </r>
  <r>
    <x v="66"/>
    <x v="513"/>
    <x v="388"/>
    <s v="Numeric"/>
    <n v="3"/>
    <s v="GNRCMISS"/>
    <n v="21"/>
    <n v="1"/>
    <m/>
    <m/>
  </r>
  <r>
    <x v="66"/>
    <x v="514"/>
    <x v="389"/>
    <s v="Numeric"/>
    <n v="3"/>
    <s v="YESNO"/>
    <n v="21"/>
    <n v="1"/>
    <m/>
    <m/>
  </r>
  <r>
    <x v="66"/>
    <x v="515"/>
    <x v="390"/>
    <s v="Numeric"/>
    <n v="3"/>
    <s v="YESNO"/>
    <n v="21"/>
    <n v="1"/>
    <m/>
    <m/>
  </r>
  <r>
    <x v="66"/>
    <x v="516"/>
    <x v="391"/>
    <s v="Numeric"/>
    <n v="3"/>
    <s v="YESNO"/>
    <n v="21"/>
    <n v="1"/>
    <m/>
    <m/>
  </r>
  <r>
    <x v="66"/>
    <x v="517"/>
    <x v="392"/>
    <s v="Numeric"/>
    <n v="3"/>
    <s v="GNRCMISS"/>
    <n v="21"/>
    <n v="1"/>
    <m/>
    <m/>
  </r>
  <r>
    <x v="66"/>
    <x v="518"/>
    <x v="393"/>
    <s v="Numeric"/>
    <n v="3"/>
    <s v="YESNO"/>
    <n v="21"/>
    <n v="1"/>
    <m/>
    <m/>
  </r>
  <r>
    <x v="66"/>
    <x v="519"/>
    <x v="394"/>
    <s v="Numeric"/>
    <n v="3"/>
    <s v="YESNO"/>
    <n v="21"/>
    <n v="1"/>
    <m/>
    <m/>
  </r>
  <r>
    <x v="66"/>
    <x v="520"/>
    <x v="395"/>
    <s v="Numeric"/>
    <n v="3"/>
    <s v="YESNO"/>
    <n v="21"/>
    <n v="1"/>
    <m/>
    <m/>
  </r>
  <r>
    <x v="66"/>
    <x v="521"/>
    <x v="396"/>
    <s v="Numeric"/>
    <n v="3"/>
    <s v="GNRCMISS"/>
    <n v="21"/>
    <n v="1"/>
    <m/>
    <m/>
  </r>
  <r>
    <x v="66"/>
    <x v="522"/>
    <x v="397"/>
    <s v="Numeric"/>
    <n v="3"/>
    <s v="GNRCMISS"/>
    <n v="21"/>
    <n v="1"/>
    <m/>
    <m/>
  </r>
  <r>
    <x v="66"/>
    <x v="523"/>
    <x v="398"/>
    <s v="Numeric"/>
    <n v="3"/>
    <s v="GNRCMISS"/>
    <n v="21"/>
    <n v="1"/>
    <m/>
    <m/>
  </r>
  <r>
    <x v="66"/>
    <x v="524"/>
    <x v="399"/>
    <s v="Numeric"/>
    <n v="3"/>
    <s v="CONUNCON"/>
    <n v="19"/>
    <n v="1"/>
    <m/>
    <m/>
  </r>
  <r>
    <x v="66"/>
    <x v="527"/>
    <x v="4"/>
    <s v="Numeric"/>
    <n v="5"/>
    <s v="GNRCMISS"/>
    <n v="21"/>
    <n v="1"/>
    <m/>
    <m/>
  </r>
  <r>
    <x v="66"/>
    <x v="528"/>
    <x v="5"/>
    <s v="Numeric"/>
    <n v="4"/>
    <s v="GNRCMISS"/>
    <n v="21"/>
    <n v="1"/>
    <m/>
    <m/>
  </r>
  <r>
    <x v="66"/>
    <x v="529"/>
    <x v="6"/>
    <s v="Numeric"/>
    <n v="3"/>
    <s v="GNRCMISS"/>
    <n v="21"/>
    <n v="1"/>
    <m/>
    <m/>
  </r>
  <r>
    <x v="66"/>
    <x v="530"/>
    <x v="7"/>
    <s v="Numeric"/>
    <n v="5"/>
    <s v="GNRCMISS"/>
    <n v="21"/>
    <n v="1"/>
    <m/>
    <m/>
  </r>
  <r>
    <x v="66"/>
    <x v="531"/>
    <x v="8"/>
    <s v="Numeric"/>
    <n v="4"/>
    <s v="GNRCMISS"/>
    <n v="21"/>
    <n v="1"/>
    <m/>
    <m/>
  </r>
  <r>
    <x v="66"/>
    <x v="532"/>
    <x v="9"/>
    <s v="Numeric"/>
    <n v="3"/>
    <s v="GNRCMISS"/>
    <n v="21"/>
    <n v="1"/>
    <m/>
    <m/>
  </r>
  <r>
    <x v="66"/>
    <x v="533"/>
    <x v="10"/>
    <s v="Numeric"/>
    <n v="3"/>
    <s v="BILLPRD"/>
    <n v="19"/>
    <n v="1"/>
    <m/>
    <m/>
  </r>
  <r>
    <x v="66"/>
    <x v="534"/>
    <x v="11"/>
    <s v="Numeric"/>
    <n v="3"/>
    <s v="EDIT1F"/>
    <n v="19"/>
    <n v="1"/>
    <m/>
    <m/>
  </r>
  <r>
    <x v="66"/>
    <x v="535"/>
    <x v="12"/>
    <s v="Numeric"/>
    <n v="3"/>
    <s v="EDIT1F"/>
    <n v="19"/>
    <n v="1"/>
    <m/>
    <m/>
  </r>
  <r>
    <x v="66"/>
    <x v="536"/>
    <x v="13"/>
    <s v="Numeric"/>
    <n v="3"/>
    <s v="EDIT3F"/>
    <n v="19"/>
    <n v="1"/>
    <m/>
    <m/>
  </r>
  <r>
    <x v="66"/>
    <x v="537"/>
    <x v="402"/>
    <s v="Numeric"/>
    <n v="3"/>
    <s v="GNRCMISS"/>
    <n v="21"/>
    <n v="1"/>
    <m/>
    <m/>
  </r>
  <r>
    <x v="66"/>
    <x v="538"/>
    <x v="403"/>
    <s v="Numeric"/>
    <n v="3"/>
    <s v="GNRCMISS"/>
    <n v="21"/>
    <n v="1"/>
    <m/>
    <m/>
  </r>
  <r>
    <x v="66"/>
    <x v="539"/>
    <x v="404"/>
    <s v="Numeric"/>
    <n v="3"/>
    <s v="GNRCMISS"/>
    <n v="21"/>
    <n v="1"/>
    <m/>
    <m/>
  </r>
  <r>
    <x v="66"/>
    <x v="542"/>
    <x v="407"/>
    <s v="Numeric"/>
    <n v="3"/>
    <s v="GNRCMISS"/>
    <n v="21"/>
    <n v="1"/>
    <m/>
    <m/>
  </r>
  <r>
    <x v="66"/>
    <x v="543"/>
    <x v="408"/>
    <s v="Numeric"/>
    <n v="3"/>
    <s v="GNRCMISS"/>
    <n v="21"/>
    <n v="1"/>
    <m/>
    <m/>
  </r>
  <r>
    <x v="66"/>
    <x v="544"/>
    <x v="409"/>
    <s v="Numeric"/>
    <n v="3"/>
    <s v="GNRCMISS"/>
    <n v="21"/>
    <n v="1"/>
    <m/>
    <m/>
  </r>
  <r>
    <x v="66"/>
    <x v="545"/>
    <x v="410"/>
    <s v="Numeric"/>
    <n v="3"/>
    <s v="HVACFUEL"/>
    <n v="34"/>
    <n v="1"/>
    <m/>
    <m/>
  </r>
  <r>
    <x v="66"/>
    <x v="546"/>
    <x v="411"/>
    <s v="Numeric"/>
    <n v="3"/>
    <s v="HVACTYP"/>
    <n v="40"/>
    <n v="1"/>
    <m/>
    <m/>
  </r>
  <r>
    <x v="66"/>
    <x v="547"/>
    <x v="412"/>
    <s v="Numeric"/>
    <n v="3"/>
    <s v="GNRCMISS"/>
    <n v="21"/>
    <n v="1"/>
    <m/>
    <m/>
  </r>
  <r>
    <x v="66"/>
    <x v="548"/>
    <x v="413"/>
    <s v="Numeric"/>
    <n v="3"/>
    <s v="HVACFUEL"/>
    <n v="34"/>
    <n v="1"/>
    <m/>
    <m/>
  </r>
  <r>
    <x v="66"/>
    <x v="549"/>
    <x v="414"/>
    <s v="Numeric"/>
    <n v="3"/>
    <s v="HVACTYP"/>
    <n v="40"/>
    <n v="1"/>
    <m/>
    <m/>
  </r>
  <r>
    <x v="66"/>
    <x v="550"/>
    <x v="415"/>
    <s v="Numeric"/>
    <n v="3"/>
    <s v="GNRCMISS"/>
    <n v="21"/>
    <n v="1"/>
    <m/>
    <m/>
  </r>
  <r>
    <x v="66"/>
    <x v="551"/>
    <x v="416"/>
    <s v="Numeric"/>
    <n v="3"/>
    <s v="HVACFUEL"/>
    <n v="34"/>
    <n v="1"/>
    <m/>
    <m/>
  </r>
  <r>
    <x v="66"/>
    <x v="552"/>
    <x v="417"/>
    <s v="Numeric"/>
    <n v="3"/>
    <s v="HVACTYP"/>
    <n v="40"/>
    <n v="1"/>
    <m/>
    <m/>
  </r>
  <r>
    <x v="66"/>
    <x v="553"/>
    <x v="418"/>
    <s v="Numeric"/>
    <n v="3"/>
    <s v="GNRCMISS"/>
    <n v="21"/>
    <n v="1"/>
    <m/>
    <m/>
  </r>
  <r>
    <x v="66"/>
    <x v="554"/>
    <x v="419"/>
    <s v="Numeric"/>
    <n v="3"/>
    <s v="HVACFUEL"/>
    <n v="34"/>
    <n v="1"/>
    <m/>
    <m/>
  </r>
  <r>
    <x v="66"/>
    <x v="555"/>
    <x v="420"/>
    <s v="Numeric"/>
    <n v="3"/>
    <s v="HVACTYP"/>
    <n v="40"/>
    <n v="1"/>
    <m/>
    <m/>
  </r>
  <r>
    <x v="66"/>
    <x v="556"/>
    <x v="421"/>
    <s v="Numeric"/>
    <n v="3"/>
    <s v="GNRCMISS"/>
    <n v="21"/>
    <n v="1"/>
    <m/>
    <m/>
  </r>
  <r>
    <x v="66"/>
    <x v="557"/>
    <x v="422"/>
    <s v="Numeric"/>
    <n v="3"/>
    <s v="HVACFUEL"/>
    <n v="34"/>
    <n v="1"/>
    <m/>
    <m/>
  </r>
  <r>
    <x v="66"/>
    <x v="558"/>
    <x v="423"/>
    <s v="Numeric"/>
    <n v="3"/>
    <s v="HVACTYP"/>
    <n v="40"/>
    <n v="1"/>
    <m/>
    <m/>
  </r>
  <r>
    <x v="66"/>
    <x v="559"/>
    <x v="424"/>
    <s v="Numeric"/>
    <n v="3"/>
    <s v="HTFUEL"/>
    <n v="21"/>
    <n v="1"/>
    <m/>
    <m/>
  </r>
  <r>
    <x v="66"/>
    <x v="560"/>
    <x v="425"/>
    <s v="Numeric"/>
    <n v="3"/>
    <s v="YESNO"/>
    <n v="21"/>
    <n v="1"/>
    <m/>
    <m/>
  </r>
  <r>
    <x v="66"/>
    <x v="562"/>
    <x v="427"/>
    <s v="Numeric"/>
    <n v="3"/>
    <s v="WHFUEL"/>
    <n v="21"/>
    <n v="1"/>
    <m/>
    <m/>
  </r>
  <r>
    <x v="66"/>
    <x v="563"/>
    <x v="428"/>
    <s v="Numeric"/>
    <n v="3"/>
    <s v="GNRCMISS"/>
    <n v="21"/>
    <n v="1"/>
    <m/>
    <m/>
  </r>
  <r>
    <x v="66"/>
    <x v="564"/>
    <x v="429"/>
    <s v="Numeric"/>
    <n v="3"/>
    <s v="YESNO"/>
    <n v="21"/>
    <n v="1"/>
    <m/>
    <m/>
  </r>
  <r>
    <x v="66"/>
    <x v="567"/>
    <x v="432"/>
    <s v="Numeric"/>
    <n v="3"/>
    <s v="NRGPCPT"/>
    <n v="21"/>
    <n v="1"/>
    <m/>
    <m/>
  </r>
  <r>
    <x v="66"/>
    <x v="568"/>
    <x v="433"/>
    <s v="Numeric"/>
    <n v="3"/>
    <s v="GNRCMISS"/>
    <n v="21"/>
    <n v="1"/>
    <m/>
    <m/>
  </r>
  <r>
    <x v="66"/>
    <x v="569"/>
    <x v="434"/>
    <s v="Numeric"/>
    <n v="3"/>
    <s v="GNRCMISS"/>
    <n v="21"/>
    <n v="1"/>
    <m/>
    <m/>
  </r>
  <r>
    <x v="66"/>
    <x v="570"/>
    <x v="435"/>
    <s v="Numeric"/>
    <n v="3"/>
    <s v="GNRCMISS"/>
    <n v="21"/>
    <n v="1"/>
    <m/>
    <m/>
  </r>
  <r>
    <x v="66"/>
    <x v="572"/>
    <x v="437"/>
    <s v="Numeric"/>
    <n v="3"/>
    <s v="GNRCMISS"/>
    <n v="21"/>
    <n v="1"/>
    <m/>
    <m/>
  </r>
  <r>
    <x v="66"/>
    <x v="573"/>
    <x v="438"/>
    <s v="Numeric"/>
    <n v="3"/>
    <s v="GNRCMISS"/>
    <n v="21"/>
    <n v="1"/>
    <m/>
    <m/>
  </r>
  <r>
    <x v="66"/>
    <x v="574"/>
    <x v="439"/>
    <s v="Numeric"/>
    <n v="3"/>
    <s v="GNRCMISS"/>
    <n v="21"/>
    <n v="1"/>
    <m/>
    <m/>
  </r>
  <r>
    <x v="66"/>
    <x v="575"/>
    <x v="440"/>
    <s v="Numeric"/>
    <n v="3"/>
    <s v="GNRCMISS"/>
    <n v="21"/>
    <n v="1"/>
    <m/>
    <m/>
  </r>
  <r>
    <x v="66"/>
    <x v="577"/>
    <x v="442"/>
    <s v="Numeric"/>
    <n v="3"/>
    <s v="AGE"/>
    <n v="21"/>
    <n v="1"/>
    <m/>
    <m/>
  </r>
  <r>
    <x v="66"/>
    <x v="578"/>
    <x v="443"/>
    <s v="Numeric"/>
    <n v="3"/>
    <s v="SCHOOL"/>
    <n v="27"/>
    <n v="1"/>
    <m/>
    <m/>
  </r>
  <r>
    <x v="66"/>
    <x v="579"/>
    <x v="444"/>
    <s v="Numeric"/>
    <n v="3"/>
    <s v="YESNO"/>
    <n v="21"/>
    <n v="1"/>
    <m/>
    <m/>
  </r>
  <r>
    <x v="66"/>
    <x v="580"/>
    <x v="445"/>
    <s v="Numeric"/>
    <n v="3"/>
    <s v="YESNO"/>
    <n v="21"/>
    <n v="1"/>
    <m/>
    <m/>
  </r>
  <r>
    <x v="66"/>
    <x v="581"/>
    <x v="446"/>
    <s v="Numeric"/>
    <n v="3"/>
    <s v="OWNRENT"/>
    <n v="21"/>
    <n v="1"/>
    <m/>
    <m/>
  </r>
  <r>
    <x v="66"/>
    <x v="583"/>
    <x v="448"/>
    <s v="Numeric"/>
    <n v="3"/>
    <s v="UTILITY"/>
    <n v="37"/>
    <n v="1"/>
    <m/>
    <m/>
  </r>
  <r>
    <x v="66"/>
    <x v="584"/>
    <x v="449"/>
    <s v="Numeric"/>
    <n v="5"/>
    <s v="GNRCMISS"/>
    <n v="21"/>
    <n v="1"/>
    <m/>
    <m/>
  </r>
  <r>
    <x v="66"/>
    <x v="586"/>
    <x v="451"/>
    <s v="Numeric"/>
    <n v="3"/>
    <s v="STUDY"/>
    <n v="38"/>
    <n v="1"/>
    <m/>
    <m/>
  </r>
  <r>
    <x v="66"/>
    <x v="587"/>
    <x v="452"/>
    <s v="Numeric"/>
    <n v="3"/>
    <s v="STUDY"/>
    <n v="38"/>
    <n v="1"/>
    <m/>
    <m/>
  </r>
  <r>
    <x v="66"/>
    <x v="589"/>
    <x v="454"/>
    <s v="Numeric"/>
    <n v="3"/>
    <s v="UTILITY"/>
    <n v="37"/>
    <n v="1"/>
    <m/>
    <m/>
  </r>
  <r>
    <x v="66"/>
    <x v="590"/>
    <x v="455"/>
    <s v="Numeric"/>
    <n v="5"/>
    <s v="GNRCMISS"/>
    <n v="21"/>
    <n v="1"/>
    <m/>
    <m/>
  </r>
  <r>
    <x v="66"/>
    <x v="591"/>
    <x v="456"/>
    <s v="Numeric"/>
    <n v="4"/>
    <s v="GNRCMISS"/>
    <n v="21"/>
    <n v="1"/>
    <m/>
    <m/>
  </r>
  <r>
    <x v="66"/>
    <x v="592"/>
    <x v="457"/>
    <s v="Numeric"/>
    <n v="3"/>
    <s v="URBRUL"/>
    <n v="21"/>
    <n v="1"/>
    <m/>
    <m/>
  </r>
  <r>
    <x v="66"/>
    <x v="593"/>
    <x v="458"/>
    <s v="Numeric"/>
    <n v="3"/>
    <s v="SAME"/>
    <n v="34"/>
    <n v="1"/>
    <m/>
    <m/>
  </r>
  <r>
    <x v="66"/>
    <x v="330"/>
    <x v="222"/>
    <s v="Numeric"/>
    <n v="3"/>
    <s v="SAME"/>
    <n v="34"/>
    <n v="1"/>
    <m/>
    <m/>
  </r>
  <r>
    <x v="66"/>
    <x v="594"/>
    <x v="459"/>
    <s v="Numeric"/>
    <n v="3"/>
    <s v="SAME"/>
    <n v="34"/>
    <n v="1"/>
    <m/>
    <m/>
  </r>
  <r>
    <x v="66"/>
    <x v="595"/>
    <x v="460"/>
    <s v="Numeric"/>
    <n v="3"/>
    <s v="SAME"/>
    <n v="34"/>
    <n v="1"/>
    <m/>
    <m/>
  </r>
  <r>
    <x v="66"/>
    <x v="599"/>
    <x v="464"/>
    <s v="Numeric"/>
    <n v="4"/>
    <s v="GNRCMISS"/>
    <n v="21"/>
    <n v="1"/>
    <m/>
    <m/>
  </r>
  <r>
    <x v="66"/>
    <x v="600"/>
    <x v="465"/>
    <s v="Numeric"/>
    <n v="4"/>
    <s v="GNRCMISS"/>
    <n v="21"/>
    <n v="1"/>
    <m/>
    <m/>
  </r>
  <r>
    <x v="66"/>
    <x v="601"/>
    <x v="466"/>
    <s v="Numeric"/>
    <n v="4"/>
    <s v="GNRCMISS"/>
    <n v="21"/>
    <n v="1"/>
    <m/>
    <m/>
  </r>
  <r>
    <x v="66"/>
    <x v="602"/>
    <x v="467"/>
    <s v="Numeric"/>
    <n v="4"/>
    <s v="GNRCMISS"/>
    <n v="21"/>
    <n v="1"/>
    <m/>
    <m/>
  </r>
  <r>
    <x v="66"/>
    <x v="603"/>
    <x v="468"/>
    <s v="Numeric"/>
    <n v="3"/>
    <s v="GNRCMISS"/>
    <n v="21"/>
    <n v="1"/>
    <m/>
    <m/>
  </r>
  <r>
    <x v="66"/>
    <x v="604"/>
    <x v="469"/>
    <s v="Numeric"/>
    <n v="4"/>
    <s v="GNRCMISS"/>
    <n v="21"/>
    <n v="1"/>
    <m/>
    <m/>
  </r>
  <r>
    <x v="66"/>
    <x v="605"/>
    <x v="470"/>
    <s v="Numeric"/>
    <n v="4"/>
    <s v="GNRCMISS"/>
    <n v="21"/>
    <n v="1"/>
    <m/>
    <m/>
  </r>
  <r>
    <x v="66"/>
    <x v="606"/>
    <x v="471"/>
    <s v="Numeric"/>
    <n v="4"/>
    <s v="GNRCMISS"/>
    <n v="21"/>
    <n v="1"/>
    <m/>
    <m/>
  </r>
  <r>
    <x v="66"/>
    <x v="607"/>
    <x v="472"/>
    <s v="Numeric"/>
    <n v="4"/>
    <s v="GNRCMISS"/>
    <n v="21"/>
    <n v="1"/>
    <m/>
    <m/>
  </r>
  <r>
    <x v="66"/>
    <x v="608"/>
    <x v="473"/>
    <s v="Numeric"/>
    <n v="4"/>
    <s v="GNRCMISS"/>
    <n v="21"/>
    <n v="1"/>
    <m/>
    <m/>
  </r>
  <r>
    <x v="66"/>
    <x v="609"/>
    <x v="474"/>
    <s v="Numeric"/>
    <n v="4"/>
    <s v="GNRCMISS"/>
    <n v="21"/>
    <n v="1"/>
    <m/>
    <m/>
  </r>
  <r>
    <x v="66"/>
    <x v="610"/>
    <x v="475"/>
    <s v="Numeric"/>
    <n v="4"/>
    <s v="GNRCMISS"/>
    <n v="21"/>
    <n v="1"/>
    <m/>
    <m/>
  </r>
  <r>
    <x v="66"/>
    <x v="611"/>
    <x v="476"/>
    <s v="Numeric"/>
    <n v="4"/>
    <s v="GNRCMISS"/>
    <n v="21"/>
    <n v="1"/>
    <m/>
    <m/>
  </r>
  <r>
    <x v="66"/>
    <x v="612"/>
    <x v="477"/>
    <s v="Numeric"/>
    <n v="4"/>
    <s v="GNRCMISS"/>
    <n v="21"/>
    <n v="1"/>
    <m/>
    <m/>
  </r>
  <r>
    <x v="66"/>
    <x v="613"/>
    <x v="478"/>
    <s v="Numeric"/>
    <n v="4"/>
    <s v="GNRCMISS"/>
    <n v="21"/>
    <n v="1"/>
    <m/>
    <m/>
  </r>
  <r>
    <x v="66"/>
    <x v="614"/>
    <x v="479"/>
    <s v="Numeric"/>
    <n v="4"/>
    <s v="GNRCMISS"/>
    <n v="21"/>
    <n v="1"/>
    <m/>
    <m/>
  </r>
  <r>
    <x v="66"/>
    <x v="615"/>
    <x v="480"/>
    <s v="Numeric"/>
    <n v="4"/>
    <s v="GNRCMISS"/>
    <n v="21"/>
    <n v="1"/>
    <m/>
    <m/>
  </r>
  <r>
    <x v="66"/>
    <x v="616"/>
    <x v="481"/>
    <s v="Numeric"/>
    <n v="4"/>
    <s v="GNRCMISS"/>
    <n v="21"/>
    <n v="1"/>
    <m/>
    <m/>
  </r>
  <r>
    <x v="66"/>
    <x v="617"/>
    <x v="482"/>
    <s v="Numeric"/>
    <n v="4"/>
    <s v="GNRCMISS"/>
    <n v="21"/>
    <n v="1"/>
    <m/>
    <m/>
  </r>
  <r>
    <x v="66"/>
    <x v="618"/>
    <x v="483"/>
    <s v="Numeric"/>
    <n v="4"/>
    <s v="GNRCMISS"/>
    <n v="21"/>
    <n v="1"/>
    <m/>
    <m/>
  </r>
  <r>
    <x v="66"/>
    <x v="619"/>
    <x v="484"/>
    <s v="Numeric"/>
    <n v="4"/>
    <s v="GNRCMISS"/>
    <n v="21"/>
    <n v="1"/>
    <m/>
    <m/>
  </r>
  <r>
    <x v="66"/>
    <x v="620"/>
    <x v="485"/>
    <s v="Numeric"/>
    <n v="4"/>
    <s v="GNRCMISS"/>
    <n v="21"/>
    <n v="1"/>
    <m/>
    <m/>
  </r>
  <r>
    <x v="66"/>
    <x v="621"/>
    <x v="486"/>
    <s v="Numeric"/>
    <n v="4"/>
    <s v="GNRCMISS"/>
    <n v="21"/>
    <n v="1"/>
    <m/>
    <m/>
  </r>
  <r>
    <x v="66"/>
    <x v="622"/>
    <x v="487"/>
    <s v="Numeric"/>
    <n v="4"/>
    <s v="GNRCMISS"/>
    <n v="21"/>
    <n v="1"/>
    <m/>
    <m/>
  </r>
  <r>
    <x v="66"/>
    <x v="623"/>
    <x v="488"/>
    <s v="Numeric"/>
    <n v="4"/>
    <s v="GNRCMISS"/>
    <n v="21"/>
    <n v="1"/>
    <m/>
    <m/>
  </r>
  <r>
    <x v="66"/>
    <x v="624"/>
    <x v="489"/>
    <s v="Numeric"/>
    <n v="4"/>
    <s v="GNRCMISS"/>
    <n v="21"/>
    <n v="1"/>
    <m/>
    <m/>
  </r>
  <r>
    <x v="66"/>
    <x v="625"/>
    <x v="490"/>
    <s v="Numeric"/>
    <n v="4"/>
    <s v="GNRCMISS"/>
    <n v="21"/>
    <n v="1"/>
    <m/>
    <m/>
  </r>
  <r>
    <x v="66"/>
    <x v="626"/>
    <x v="491"/>
    <s v="Numeric"/>
    <n v="4"/>
    <s v="GNRCMISS"/>
    <n v="21"/>
    <n v="1"/>
    <m/>
    <m/>
  </r>
  <r>
    <x v="66"/>
    <x v="627"/>
    <x v="492"/>
    <s v="Numeric"/>
    <n v="4"/>
    <s v="GNRCMISS"/>
    <n v="21"/>
    <n v="1"/>
    <m/>
    <m/>
  </r>
  <r>
    <x v="66"/>
    <x v="628"/>
    <x v="493"/>
    <s v="Numeric"/>
    <n v="4"/>
    <s v="GNRCMISS"/>
    <n v="21"/>
    <n v="1"/>
    <m/>
    <m/>
  </r>
  <r>
    <x v="66"/>
    <x v="629"/>
    <x v="494"/>
    <s v="Numeric"/>
    <n v="4"/>
    <s v="GNRCMISS"/>
    <n v="21"/>
    <n v="1"/>
    <m/>
    <m/>
  </r>
  <r>
    <x v="66"/>
    <x v="630"/>
    <x v="495"/>
    <s v="Numeric"/>
    <n v="4"/>
    <s v="GNRCMISS"/>
    <n v="21"/>
    <n v="1"/>
    <m/>
    <m/>
  </r>
  <r>
    <x v="66"/>
    <x v="631"/>
    <x v="496"/>
    <s v="Numeric"/>
    <n v="4"/>
    <s v="GNRCMISS"/>
    <n v="21"/>
    <n v="1"/>
    <m/>
    <m/>
  </r>
  <r>
    <x v="66"/>
    <x v="632"/>
    <x v="497"/>
    <s v="Numeric"/>
    <n v="4"/>
    <s v="GNRCMISS"/>
    <n v="21"/>
    <n v="1"/>
    <m/>
    <m/>
  </r>
  <r>
    <x v="66"/>
    <x v="633"/>
    <x v="498"/>
    <s v="Numeric"/>
    <n v="4"/>
    <s v="GNRCMISS"/>
    <n v="21"/>
    <n v="1"/>
    <m/>
    <m/>
  </r>
  <r>
    <x v="66"/>
    <x v="634"/>
    <x v="499"/>
    <s v="Numeric"/>
    <n v="4"/>
    <s v="GNRCMISS"/>
    <n v="21"/>
    <n v="1"/>
    <m/>
    <m/>
  </r>
  <r>
    <x v="66"/>
    <x v="635"/>
    <x v="500"/>
    <s v="Numeric"/>
    <n v="4"/>
    <s v="GNRCMISS"/>
    <n v="21"/>
    <n v="1"/>
    <m/>
    <m/>
  </r>
  <r>
    <x v="66"/>
    <x v="636"/>
    <x v="501"/>
    <s v="Numeric"/>
    <n v="4"/>
    <s v="GNRCMISS"/>
    <n v="21"/>
    <n v="1"/>
    <m/>
    <m/>
  </r>
  <r>
    <x v="66"/>
    <x v="637"/>
    <x v="502"/>
    <s v="Numeric"/>
    <n v="4"/>
    <s v="GNRCMISS"/>
    <n v="21"/>
    <n v="1"/>
    <m/>
    <m/>
  </r>
  <r>
    <x v="66"/>
    <x v="638"/>
    <x v="503"/>
    <s v="Numeric"/>
    <n v="4"/>
    <s v="GNRCMISS"/>
    <n v="21"/>
    <n v="1"/>
    <m/>
    <m/>
  </r>
  <r>
    <x v="66"/>
    <x v="639"/>
    <x v="504"/>
    <s v="Numeric"/>
    <n v="4"/>
    <s v="GNRCMISS"/>
    <n v="21"/>
    <n v="1"/>
    <m/>
    <m/>
  </r>
  <r>
    <x v="66"/>
    <x v="640"/>
    <x v="505"/>
    <s v="Numeric"/>
    <n v="4"/>
    <s v="GNRCMISS"/>
    <n v="21"/>
    <n v="1"/>
    <m/>
    <m/>
  </r>
  <r>
    <x v="66"/>
    <x v="641"/>
    <x v="506"/>
    <s v="Numeric"/>
    <n v="4"/>
    <s v="GNRCMISS"/>
    <n v="21"/>
    <n v="1"/>
    <m/>
    <m/>
  </r>
  <r>
    <x v="66"/>
    <x v="642"/>
    <x v="507"/>
    <s v="Numeric"/>
    <n v="4"/>
    <s v="GNRCMISS"/>
    <n v="21"/>
    <n v="1"/>
    <m/>
    <m/>
  </r>
  <r>
    <x v="66"/>
    <x v="643"/>
    <x v="508"/>
    <s v="Numeric"/>
    <n v="4"/>
    <s v="GNRCMISS"/>
    <n v="21"/>
    <n v="1"/>
    <m/>
    <m/>
  </r>
  <r>
    <x v="66"/>
    <x v="644"/>
    <x v="509"/>
    <s v="Numeric"/>
    <n v="4"/>
    <s v="GNRCMISS"/>
    <n v="21"/>
    <n v="1"/>
    <m/>
    <m/>
  </r>
  <r>
    <x v="66"/>
    <x v="645"/>
    <x v="510"/>
    <s v="Numeric"/>
    <n v="4"/>
    <s v="GNRCMISS"/>
    <n v="21"/>
    <n v="1"/>
    <m/>
    <m/>
  </r>
  <r>
    <x v="66"/>
    <x v="646"/>
    <x v="511"/>
    <s v="Numeric"/>
    <n v="4"/>
    <s v="GNRCMISS"/>
    <n v="21"/>
    <n v="1"/>
    <m/>
    <m/>
  </r>
  <r>
    <x v="66"/>
    <x v="647"/>
    <x v="512"/>
    <s v="Numeric"/>
    <n v="4"/>
    <s v="GNRCMISS"/>
    <n v="21"/>
    <n v="1"/>
    <m/>
    <m/>
  </r>
  <r>
    <x v="66"/>
    <x v="648"/>
    <x v="513"/>
    <s v="Numeric"/>
    <n v="4"/>
    <s v="GNRCMISS"/>
    <n v="21"/>
    <n v="1"/>
    <m/>
    <m/>
  </r>
  <r>
    <x v="66"/>
    <x v="649"/>
    <x v="514"/>
    <s v="Numeric"/>
    <n v="3"/>
    <s v="GNRCMISS"/>
    <n v="21"/>
    <n v="1"/>
    <m/>
    <m/>
  </r>
  <r>
    <x v="66"/>
    <x v="650"/>
    <x v="515"/>
    <s v="Numeric"/>
    <n v="3"/>
    <s v="GNRCMISS"/>
    <n v="21"/>
    <n v="1"/>
    <m/>
    <m/>
  </r>
  <r>
    <x v="66"/>
    <x v="651"/>
    <x v="516"/>
    <s v="Numeric"/>
    <n v="3"/>
    <s v="GNRCMISS"/>
    <n v="21"/>
    <n v="1"/>
    <m/>
    <m/>
  </r>
  <r>
    <x v="66"/>
    <x v="652"/>
    <x v="517"/>
    <s v="Numeric"/>
    <n v="3"/>
    <s v="GNRCMISS"/>
    <n v="21"/>
    <n v="1"/>
    <m/>
    <m/>
  </r>
  <r>
    <x v="66"/>
    <x v="653"/>
    <x v="518"/>
    <s v="Numeric"/>
    <n v="3"/>
    <s v="GNRCMISS"/>
    <n v="21"/>
    <n v="1"/>
    <m/>
    <m/>
  </r>
  <r>
    <x v="66"/>
    <x v="654"/>
    <x v="519"/>
    <s v="Numeric"/>
    <n v="4"/>
    <s v="GNRCMISS"/>
    <n v="21"/>
    <n v="1"/>
    <m/>
    <m/>
  </r>
  <r>
    <x v="66"/>
    <x v="655"/>
    <x v="520"/>
    <s v="Numeric"/>
    <n v="3"/>
    <s v="GNRCMISS"/>
    <n v="21"/>
    <n v="1"/>
    <m/>
    <m/>
  </r>
  <r>
    <x v="66"/>
    <x v="656"/>
    <x v="521"/>
    <s v="Numeric"/>
    <n v="4"/>
    <s v="GNRCMISS"/>
    <n v="21"/>
    <n v="1"/>
    <m/>
    <m/>
  </r>
  <r>
    <x v="66"/>
    <x v="657"/>
    <x v="522"/>
    <s v="Numeric"/>
    <n v="4"/>
    <s v="GNRCMISS"/>
    <n v="21"/>
    <n v="1"/>
    <m/>
    <m/>
  </r>
  <r>
    <x v="66"/>
    <x v="658"/>
    <x v="523"/>
    <s v="Numeric"/>
    <n v="4"/>
    <s v="GNRCMISS"/>
    <n v="21"/>
    <n v="1"/>
    <m/>
    <m/>
  </r>
  <r>
    <x v="66"/>
    <x v="659"/>
    <x v="524"/>
    <s v="Numeric"/>
    <n v="3"/>
    <s v="GNRCMISS"/>
    <n v="21"/>
    <n v="1"/>
    <m/>
    <m/>
  </r>
  <r>
    <x v="66"/>
    <x v="660"/>
    <x v="525"/>
    <s v="Numeric"/>
    <n v="3"/>
    <s v="GNRCMISS"/>
    <n v="21"/>
    <n v="1"/>
    <m/>
    <m/>
  </r>
  <r>
    <x v="66"/>
    <x v="661"/>
    <x v="526"/>
    <s v="Numeric"/>
    <n v="3"/>
    <s v="GNRCMISS"/>
    <n v="21"/>
    <n v="1"/>
    <m/>
    <m/>
  </r>
  <r>
    <x v="66"/>
    <x v="662"/>
    <x v="527"/>
    <s v="Numeric"/>
    <n v="3"/>
    <s v="GNRCMISS"/>
    <n v="21"/>
    <n v="1"/>
    <m/>
    <m/>
  </r>
  <r>
    <x v="66"/>
    <x v="663"/>
    <x v="528"/>
    <s v="Numeric"/>
    <n v="3"/>
    <s v="GNRCMISS"/>
    <n v="21"/>
    <n v="1"/>
    <m/>
    <m/>
  </r>
  <r>
    <x v="66"/>
    <x v="664"/>
    <x v="529"/>
    <s v="Numeric"/>
    <n v="3"/>
    <s v="GNRCMISS"/>
    <n v="21"/>
    <n v="1"/>
    <m/>
    <m/>
  </r>
  <r>
    <x v="66"/>
    <x v="665"/>
    <x v="530"/>
    <s v="Numeric"/>
    <n v="3"/>
    <s v="GNRCMISS"/>
    <n v="21"/>
    <n v="1"/>
    <m/>
    <m/>
  </r>
  <r>
    <x v="66"/>
    <x v="666"/>
    <x v="531"/>
    <s v="Numeric"/>
    <n v="3"/>
    <s v="GNRCMISS"/>
    <n v="21"/>
    <n v="1"/>
    <m/>
    <m/>
  </r>
  <r>
    <x v="66"/>
    <x v="667"/>
    <x v="532"/>
    <s v="Numeric"/>
    <n v="3"/>
    <s v="GNRCMISS"/>
    <n v="21"/>
    <n v="1"/>
    <m/>
    <m/>
  </r>
  <r>
    <x v="66"/>
    <x v="668"/>
    <x v="533"/>
    <s v="Numeric"/>
    <n v="3"/>
    <s v="GNRCMISS"/>
    <n v="21"/>
    <n v="1"/>
    <m/>
    <m/>
  </r>
  <r>
    <x v="66"/>
    <x v="669"/>
    <x v="534"/>
    <s v="Numeric"/>
    <n v="3"/>
    <s v="GNRCMISS"/>
    <n v="21"/>
    <n v="1"/>
    <m/>
    <m/>
  </r>
  <r>
    <x v="66"/>
    <x v="670"/>
    <x v="535"/>
    <s v="Numeric"/>
    <n v="3"/>
    <s v="GNRCMISS"/>
    <n v="21"/>
    <n v="1"/>
    <m/>
    <m/>
  </r>
  <r>
    <x v="66"/>
    <x v="671"/>
    <x v="536"/>
    <s v="Numeric"/>
    <n v="3"/>
    <s v="GNRCMISS"/>
    <n v="21"/>
    <n v="1"/>
    <m/>
    <m/>
  </r>
  <r>
    <x v="66"/>
    <x v="672"/>
    <x v="537"/>
    <s v="Numeric"/>
    <n v="3"/>
    <s v="GNRCMISS"/>
    <n v="21"/>
    <n v="1"/>
    <m/>
    <m/>
  </r>
  <r>
    <x v="66"/>
    <x v="673"/>
    <x v="538"/>
    <s v="Numeric"/>
    <n v="3"/>
    <s v="GNRCMISS"/>
    <n v="21"/>
    <n v="1"/>
    <m/>
    <m/>
  </r>
  <r>
    <x v="66"/>
    <x v="674"/>
    <x v="539"/>
    <s v="Numeric"/>
    <n v="3"/>
    <s v="GNRCMISS"/>
    <n v="21"/>
    <n v="1"/>
    <m/>
    <m/>
  </r>
  <r>
    <x v="66"/>
    <x v="675"/>
    <x v="540"/>
    <s v="Numeric"/>
    <n v="3"/>
    <s v="GNRCMISS"/>
    <n v="21"/>
    <n v="1"/>
    <m/>
    <m/>
  </r>
  <r>
    <x v="66"/>
    <x v="676"/>
    <x v="541"/>
    <s v="Numeric"/>
    <n v="3"/>
    <s v="GNRCMISS"/>
    <n v="21"/>
    <n v="1"/>
    <m/>
    <m/>
  </r>
  <r>
    <x v="66"/>
    <x v="677"/>
    <x v="542"/>
    <s v="Numeric"/>
    <n v="3"/>
    <s v="GNRCMISS"/>
    <n v="21"/>
    <n v="1"/>
    <m/>
    <m/>
  </r>
  <r>
    <x v="66"/>
    <x v="678"/>
    <x v="543"/>
    <s v="Numeric"/>
    <n v="3"/>
    <s v="GNRCMISS"/>
    <n v="21"/>
    <n v="1"/>
    <m/>
    <m/>
  </r>
  <r>
    <x v="66"/>
    <x v="679"/>
    <x v="544"/>
    <s v="Numeric"/>
    <n v="3"/>
    <s v="GNRCMISS"/>
    <n v="21"/>
    <n v="1"/>
    <m/>
    <m/>
  </r>
  <r>
    <x v="66"/>
    <x v="680"/>
    <x v="545"/>
    <s v="Numeric"/>
    <n v="3"/>
    <s v="GNRCMISS"/>
    <n v="21"/>
    <n v="1"/>
    <m/>
    <m/>
  </r>
  <r>
    <x v="66"/>
    <x v="681"/>
    <x v="546"/>
    <s v="Numeric"/>
    <n v="3"/>
    <s v="GNRCMISS"/>
    <n v="21"/>
    <n v="1"/>
    <m/>
    <m/>
  </r>
  <r>
    <x v="66"/>
    <x v="682"/>
    <x v="547"/>
    <s v="Numeric"/>
    <n v="3"/>
    <s v="GNRCMISS"/>
    <n v="21"/>
    <n v="1"/>
    <m/>
    <m/>
  </r>
  <r>
    <x v="66"/>
    <x v="683"/>
    <x v="548"/>
    <s v="Numeric"/>
    <n v="3"/>
    <s v="GNRCMISS"/>
    <n v="21"/>
    <n v="1"/>
    <m/>
    <m/>
  </r>
  <r>
    <x v="66"/>
    <x v="684"/>
    <x v="549"/>
    <s v="Numeric"/>
    <n v="3"/>
    <s v="GNRCMISS"/>
    <n v="21"/>
    <n v="1"/>
    <m/>
    <m/>
  </r>
  <r>
    <x v="66"/>
    <x v="685"/>
    <x v="550"/>
    <s v="Numeric"/>
    <n v="3"/>
    <s v="GNRCMISS"/>
    <n v="21"/>
    <n v="1"/>
    <m/>
    <m/>
  </r>
  <r>
    <x v="66"/>
    <x v="686"/>
    <x v="551"/>
    <s v="Numeric"/>
    <n v="3"/>
    <s v="GNRCMISS"/>
    <n v="21"/>
    <n v="1"/>
    <m/>
    <m/>
  </r>
  <r>
    <x v="66"/>
    <x v="687"/>
    <x v="552"/>
    <s v="Numeric"/>
    <n v="3"/>
    <s v="GNRCMISS"/>
    <n v="21"/>
    <n v="1"/>
    <m/>
    <m/>
  </r>
  <r>
    <x v="66"/>
    <x v="688"/>
    <x v="553"/>
    <s v="Numeric"/>
    <n v="3"/>
    <s v="GNRCMISS"/>
    <n v="21"/>
    <n v="1"/>
    <m/>
    <m/>
  </r>
  <r>
    <x v="66"/>
    <x v="689"/>
    <x v="554"/>
    <s v="Numeric"/>
    <n v="4"/>
    <s v="GNRCMISS"/>
    <n v="21"/>
    <n v="1"/>
    <m/>
    <m/>
  </r>
  <r>
    <x v="66"/>
    <x v="690"/>
    <x v="555"/>
    <s v="Numeric"/>
    <n v="3"/>
    <s v="GNRCMISS"/>
    <n v="21"/>
    <n v="1"/>
    <m/>
    <m/>
  </r>
  <r>
    <x v="66"/>
    <x v="691"/>
    <x v="556"/>
    <s v="Numeric"/>
    <n v="3"/>
    <s v="GNRCMISS"/>
    <n v="21"/>
    <n v="1"/>
    <m/>
    <m/>
  </r>
  <r>
    <x v="66"/>
    <x v="692"/>
    <x v="557"/>
    <s v="Numeric"/>
    <n v="3"/>
    <s v="GNRCMISS"/>
    <n v="21"/>
    <n v="1"/>
    <m/>
    <m/>
  </r>
  <r>
    <x v="66"/>
    <x v="693"/>
    <x v="558"/>
    <s v="Numeric"/>
    <n v="3"/>
    <s v="GNRCMISS"/>
    <n v="21"/>
    <n v="1"/>
    <m/>
    <m/>
  </r>
  <r>
    <x v="66"/>
    <x v="694"/>
    <x v="559"/>
    <s v="Numeric"/>
    <n v="3"/>
    <s v="GNRCMISS"/>
    <n v="21"/>
    <n v="1"/>
    <m/>
    <m/>
  </r>
  <r>
    <x v="66"/>
    <x v="695"/>
    <x v="560"/>
    <s v="Numeric"/>
    <n v="3"/>
    <s v="GNRCMISS"/>
    <n v="21"/>
    <n v="1"/>
    <m/>
    <m/>
  </r>
  <r>
    <x v="66"/>
    <x v="696"/>
    <x v="561"/>
    <s v="Numeric"/>
    <n v="3"/>
    <s v="GNRCMISS"/>
    <n v="21"/>
    <n v="1"/>
    <m/>
    <m/>
  </r>
  <r>
    <x v="66"/>
    <x v="697"/>
    <x v="562"/>
    <s v="Numeric"/>
    <n v="3"/>
    <s v="GNRCMISS"/>
    <n v="21"/>
    <n v="1"/>
    <m/>
    <m/>
  </r>
  <r>
    <x v="66"/>
    <x v="698"/>
    <x v="563"/>
    <s v="Numeric"/>
    <n v="3"/>
    <s v="GNRCMISS"/>
    <n v="21"/>
    <n v="1"/>
    <m/>
    <m/>
  </r>
  <r>
    <x v="66"/>
    <x v="699"/>
    <x v="564"/>
    <s v="Numeric"/>
    <n v="4"/>
    <s v="GNRCMISS"/>
    <n v="21"/>
    <n v="1"/>
    <m/>
    <m/>
  </r>
  <r>
    <x v="66"/>
    <x v="700"/>
    <x v="565"/>
    <s v="Numeric"/>
    <n v="4"/>
    <s v="GNRCMISS"/>
    <n v="21"/>
    <n v="1"/>
    <m/>
    <m/>
  </r>
  <r>
    <x v="66"/>
    <x v="701"/>
    <x v="474"/>
    <s v="Numeric"/>
    <n v="4"/>
    <s v="GNRCMISS"/>
    <n v="21"/>
    <n v="1"/>
    <m/>
    <m/>
  </r>
  <r>
    <x v="66"/>
    <x v="702"/>
    <x v="566"/>
    <s v="Numeric"/>
    <n v="4"/>
    <s v="GNRCMISS"/>
    <n v="21"/>
    <n v="1"/>
    <m/>
    <m/>
  </r>
  <r>
    <x v="66"/>
    <x v="703"/>
    <x v="475"/>
    <s v="Numeric"/>
    <n v="4"/>
    <s v="GNRCMISS"/>
    <n v="21"/>
    <n v="1"/>
    <m/>
    <m/>
  </r>
  <r>
    <x v="66"/>
    <x v="704"/>
    <x v="479"/>
    <s v="Numeric"/>
    <n v="4"/>
    <s v="GNRCMISS"/>
    <n v="21"/>
    <n v="1"/>
    <m/>
    <m/>
  </r>
  <r>
    <x v="66"/>
    <x v="705"/>
    <x v="567"/>
    <s v="Numeric"/>
    <n v="4"/>
    <s v="GNRCMISS"/>
    <n v="21"/>
    <n v="1"/>
    <m/>
    <m/>
  </r>
  <r>
    <x v="66"/>
    <x v="706"/>
    <x v="480"/>
    <s v="Numeric"/>
    <n v="4"/>
    <s v="GNRCMISS"/>
    <n v="21"/>
    <n v="1"/>
    <m/>
    <m/>
  </r>
  <r>
    <x v="66"/>
    <x v="707"/>
    <x v="484"/>
    <s v="Numeric"/>
    <n v="4"/>
    <s v="GNRCMISS"/>
    <n v="21"/>
    <n v="1"/>
    <m/>
    <m/>
  </r>
  <r>
    <x v="66"/>
    <x v="708"/>
    <x v="568"/>
    <s v="Numeric"/>
    <n v="4"/>
    <s v="GNRCMISS"/>
    <n v="21"/>
    <n v="1"/>
    <m/>
    <m/>
  </r>
  <r>
    <x v="66"/>
    <x v="709"/>
    <x v="485"/>
    <s v="Numeric"/>
    <n v="4"/>
    <s v="GNRCMISS"/>
    <n v="21"/>
    <n v="1"/>
    <m/>
    <m/>
  </r>
  <r>
    <x v="66"/>
    <x v="710"/>
    <x v="489"/>
    <s v="Numeric"/>
    <n v="4"/>
    <s v="GNRCMISS"/>
    <n v="21"/>
    <n v="1"/>
    <m/>
    <m/>
  </r>
  <r>
    <x v="66"/>
    <x v="711"/>
    <x v="569"/>
    <s v="Numeric"/>
    <n v="4"/>
    <s v="GNRCMISS"/>
    <n v="21"/>
    <n v="1"/>
    <m/>
    <m/>
  </r>
  <r>
    <x v="66"/>
    <x v="712"/>
    <x v="490"/>
    <s v="Numeric"/>
    <n v="4"/>
    <s v="GNRCMISS"/>
    <n v="21"/>
    <n v="1"/>
    <m/>
    <m/>
  </r>
  <r>
    <x v="66"/>
    <x v="713"/>
    <x v="494"/>
    <s v="Numeric"/>
    <n v="4"/>
    <s v="GNRCMISS"/>
    <n v="21"/>
    <n v="1"/>
    <m/>
    <m/>
  </r>
  <r>
    <x v="66"/>
    <x v="714"/>
    <x v="570"/>
    <s v="Numeric"/>
    <n v="4"/>
    <s v="GNRCMISS"/>
    <n v="21"/>
    <n v="1"/>
    <m/>
    <m/>
  </r>
  <r>
    <x v="66"/>
    <x v="715"/>
    <x v="495"/>
    <s v="Numeric"/>
    <n v="4"/>
    <s v="GNRCMISS"/>
    <n v="21"/>
    <n v="1"/>
    <m/>
    <m/>
  </r>
  <r>
    <x v="66"/>
    <x v="716"/>
    <x v="499"/>
    <s v="Numeric"/>
    <n v="4"/>
    <s v="GNRCMISS"/>
    <n v="21"/>
    <n v="1"/>
    <m/>
    <m/>
  </r>
  <r>
    <x v="66"/>
    <x v="717"/>
    <x v="571"/>
    <s v="Numeric"/>
    <n v="4"/>
    <s v="GNRCMISS"/>
    <n v="21"/>
    <n v="1"/>
    <m/>
    <m/>
  </r>
  <r>
    <x v="66"/>
    <x v="718"/>
    <x v="500"/>
    <s v="Numeric"/>
    <n v="4"/>
    <s v="GNRCMISS"/>
    <n v="21"/>
    <n v="1"/>
    <m/>
    <m/>
  </r>
  <r>
    <x v="66"/>
    <x v="719"/>
    <x v="504"/>
    <s v="Numeric"/>
    <n v="4"/>
    <s v="GNRCMISS"/>
    <n v="21"/>
    <n v="1"/>
    <m/>
    <m/>
  </r>
  <r>
    <x v="66"/>
    <x v="720"/>
    <x v="572"/>
    <s v="Numeric"/>
    <n v="4"/>
    <s v="GNRCMISS"/>
    <n v="21"/>
    <n v="1"/>
    <m/>
    <m/>
  </r>
  <r>
    <x v="66"/>
    <x v="721"/>
    <x v="505"/>
    <s v="Numeric"/>
    <n v="4"/>
    <s v="GNRCMISS"/>
    <n v="21"/>
    <n v="1"/>
    <m/>
    <m/>
  </r>
  <r>
    <x v="66"/>
    <x v="722"/>
    <x v="509"/>
    <s v="Numeric"/>
    <n v="4"/>
    <s v="GNRCMISS"/>
    <n v="21"/>
    <n v="1"/>
    <m/>
    <m/>
  </r>
  <r>
    <x v="66"/>
    <x v="723"/>
    <x v="573"/>
    <s v="Numeric"/>
    <n v="4"/>
    <s v="GNRCMISS"/>
    <n v="21"/>
    <n v="1"/>
    <m/>
    <m/>
  </r>
  <r>
    <x v="66"/>
    <x v="724"/>
    <x v="510"/>
    <s v="Numeric"/>
    <n v="4"/>
    <s v="GNRCMISS"/>
    <n v="21"/>
    <n v="1"/>
    <m/>
    <m/>
  </r>
  <r>
    <x v="66"/>
    <x v="725"/>
    <x v="574"/>
    <s v="Numeric"/>
    <n v="4"/>
    <s v="GNRCMISS"/>
    <n v="21"/>
    <n v="1"/>
    <m/>
    <m/>
  </r>
  <r>
    <x v="66"/>
    <x v="726"/>
    <x v="575"/>
    <s v="Numeric"/>
    <n v="4"/>
    <s v="GNRCMISS"/>
    <n v="21"/>
    <n v="1"/>
    <m/>
    <m/>
  </r>
  <r>
    <x v="66"/>
    <x v="727"/>
    <x v="576"/>
    <s v="Numeric"/>
    <n v="4"/>
    <s v="GNRCMISS"/>
    <n v="21"/>
    <n v="1"/>
    <m/>
    <m/>
  </r>
  <r>
    <x v="66"/>
    <x v="728"/>
    <x v="577"/>
    <s v="Numeric"/>
    <n v="4"/>
    <s v="GNRCMISS"/>
    <n v="21"/>
    <n v="1"/>
    <m/>
    <m/>
  </r>
  <r>
    <x v="66"/>
    <x v="729"/>
    <x v="578"/>
    <s v="Numeric"/>
    <n v="4"/>
    <s v="GNRCMISS"/>
    <n v="21"/>
    <n v="1"/>
    <m/>
    <m/>
  </r>
  <r>
    <x v="66"/>
    <x v="730"/>
    <x v="579"/>
    <s v="Numeric"/>
    <n v="4"/>
    <s v="GNRCMISS"/>
    <n v="21"/>
    <n v="1"/>
    <m/>
    <m/>
  </r>
  <r>
    <x v="66"/>
    <x v="731"/>
    <x v="580"/>
    <s v="Numeric"/>
    <n v="3"/>
    <s v="GNRCMISS"/>
    <n v="21"/>
    <n v="1"/>
    <m/>
    <m/>
  </r>
  <r>
    <x v="66"/>
    <x v="732"/>
    <x v="581"/>
    <s v="Numeric"/>
    <n v="4"/>
    <s v="GNRCMISS"/>
    <n v="21"/>
    <n v="1"/>
    <m/>
    <m/>
  </r>
  <r>
    <x v="66"/>
    <x v="733"/>
    <x v="582"/>
    <s v="Numeric"/>
    <n v="3"/>
    <s v="GNRCMISS"/>
    <n v="21"/>
    <n v="1"/>
    <m/>
    <m/>
  </r>
  <r>
    <x v="66"/>
    <x v="734"/>
    <x v="583"/>
    <s v="Numeric"/>
    <n v="3"/>
    <s v="GNRCMISS"/>
    <n v="21"/>
    <n v="1"/>
    <m/>
    <m/>
  </r>
  <r>
    <x v="66"/>
    <x v="735"/>
    <x v="584"/>
    <s v="Numeric"/>
    <n v="4"/>
    <s v="GNRCMISS"/>
    <n v="21"/>
    <n v="1"/>
    <m/>
    <m/>
  </r>
  <r>
    <x v="66"/>
    <x v="736"/>
    <x v="585"/>
    <s v="Numeric"/>
    <n v="3"/>
    <s v="GNRCMISS"/>
    <n v="21"/>
    <n v="1"/>
    <m/>
    <m/>
  </r>
  <r>
    <x v="66"/>
    <x v="737"/>
    <x v="586"/>
    <s v="Numeric"/>
    <n v="3"/>
    <s v="GNRCMISS"/>
    <n v="21"/>
    <n v="1"/>
    <m/>
    <m/>
  </r>
  <r>
    <x v="66"/>
    <x v="738"/>
    <x v="587"/>
    <s v="Numeric"/>
    <n v="4"/>
    <s v="GNRCMISS"/>
    <n v="21"/>
    <n v="1"/>
    <m/>
    <m/>
  </r>
  <r>
    <x v="66"/>
    <x v="739"/>
    <x v="588"/>
    <s v="Numeric"/>
    <n v="3"/>
    <s v="GNRCMISS"/>
    <n v="21"/>
    <n v="1"/>
    <m/>
    <m/>
  </r>
  <r>
    <x v="66"/>
    <x v="740"/>
    <x v="589"/>
    <s v="Numeric"/>
    <n v="3"/>
    <s v="GNRCMISS"/>
    <n v="21"/>
    <n v="1"/>
    <m/>
    <m/>
  </r>
  <r>
    <x v="66"/>
    <x v="741"/>
    <x v="590"/>
    <s v="Numeric"/>
    <n v="3"/>
    <s v="GNRCMISS"/>
    <n v="21"/>
    <n v="1"/>
    <m/>
    <m/>
  </r>
  <r>
    <x v="66"/>
    <x v="742"/>
    <x v="591"/>
    <s v="Numeric"/>
    <n v="3"/>
    <s v="GNRCMISS"/>
    <n v="21"/>
    <n v="1"/>
    <m/>
    <m/>
  </r>
  <r>
    <x v="66"/>
    <x v="743"/>
    <x v="592"/>
    <s v="Numeric"/>
    <n v="3"/>
    <s v="GNRCMISS"/>
    <n v="21"/>
    <n v="1"/>
    <m/>
    <m/>
  </r>
  <r>
    <x v="66"/>
    <x v="744"/>
    <x v="593"/>
    <s v="Numeric"/>
    <n v="3"/>
    <s v="GNRCMISS"/>
    <n v="21"/>
    <n v="1"/>
    <m/>
    <m/>
  </r>
  <r>
    <x v="66"/>
    <x v="745"/>
    <x v="594"/>
    <s v="Numeric"/>
    <n v="3"/>
    <s v="GNRCMISS"/>
    <n v="21"/>
    <n v="1"/>
    <m/>
    <m/>
  </r>
  <r>
    <x v="66"/>
    <x v="746"/>
    <x v="595"/>
    <s v="Numeric"/>
    <n v="4"/>
    <s v="GNRCMISS"/>
    <n v="21"/>
    <n v="1"/>
    <m/>
    <m/>
  </r>
  <r>
    <x v="66"/>
    <x v="747"/>
    <x v="596"/>
    <s v="Numeric"/>
    <n v="4"/>
    <s v="GNRCMISS"/>
    <n v="21"/>
    <n v="1"/>
    <m/>
    <m/>
  </r>
  <r>
    <x v="66"/>
    <x v="748"/>
    <x v="597"/>
    <s v="Numeric"/>
    <n v="4"/>
    <s v="GNRCMISS"/>
    <n v="21"/>
    <n v="1"/>
    <m/>
    <m/>
  </r>
  <r>
    <x v="66"/>
    <x v="749"/>
    <x v="598"/>
    <s v="Numeric"/>
    <n v="4"/>
    <s v="GNRCMISS"/>
    <n v="21"/>
    <n v="1"/>
    <m/>
    <m/>
  </r>
  <r>
    <x v="66"/>
    <x v="750"/>
    <x v="599"/>
    <s v="Numeric"/>
    <n v="4"/>
    <s v="GNRCMISS"/>
    <n v="21"/>
    <n v="1"/>
    <m/>
    <m/>
  </r>
  <r>
    <x v="66"/>
    <x v="751"/>
    <x v="600"/>
    <s v="Numeric"/>
    <n v="4"/>
    <s v="GNRCMISS"/>
    <n v="21"/>
    <n v="1"/>
    <m/>
    <m/>
  </r>
  <r>
    <x v="66"/>
    <x v="752"/>
    <x v="601"/>
    <s v="Numeric"/>
    <n v="4"/>
    <s v="GNRCMISS"/>
    <n v="21"/>
    <n v="1"/>
    <m/>
    <m/>
  </r>
  <r>
    <x v="66"/>
    <x v="753"/>
    <x v="602"/>
    <s v="Numeric"/>
    <n v="4"/>
    <s v="GNRCMISS"/>
    <n v="21"/>
    <n v="1"/>
    <m/>
    <m/>
  </r>
  <r>
    <x v="66"/>
    <x v="754"/>
    <x v="603"/>
    <s v="Numeric"/>
    <n v="4"/>
    <s v="GNRCMISS"/>
    <n v="21"/>
    <n v="1"/>
    <m/>
    <m/>
  </r>
  <r>
    <x v="66"/>
    <x v="755"/>
    <x v="604"/>
    <s v="Numeric"/>
    <n v="3"/>
    <s v="GNRCMISS"/>
    <n v="21"/>
    <n v="1"/>
    <m/>
    <m/>
  </r>
  <r>
    <x v="66"/>
    <x v="756"/>
    <x v="605"/>
    <s v="Numeric"/>
    <n v="4"/>
    <s v="GNRCMISS"/>
    <n v="21"/>
    <n v="1"/>
    <m/>
    <m/>
  </r>
  <r>
    <x v="66"/>
    <x v="757"/>
    <x v="606"/>
    <s v="Numeric"/>
    <n v="4"/>
    <s v="GNRCMISS"/>
    <n v="21"/>
    <n v="1"/>
    <m/>
    <m/>
  </r>
  <r>
    <x v="66"/>
    <x v="1863"/>
    <x v="461"/>
    <s v="Numeric"/>
    <n v="3"/>
    <s v="GNRCMISS"/>
    <n v="21"/>
    <n v="1"/>
    <m/>
    <m/>
  </r>
  <r>
    <x v="66"/>
    <x v="61"/>
    <x v="441"/>
    <s v="Numeric"/>
    <n v="3"/>
    <s v="INCOME"/>
    <n v="21"/>
    <n v="1"/>
    <m/>
    <m/>
  </r>
  <r>
    <x v="66"/>
    <x v="62"/>
    <x v="436"/>
    <s v="Numeric"/>
    <n v="3"/>
    <s v="GNRCMISS"/>
    <n v="21"/>
    <n v="1"/>
    <m/>
    <m/>
  </r>
  <r>
    <x v="66"/>
    <x v="68"/>
    <x v="463"/>
    <s v="Numeric"/>
    <n v="4"/>
    <s v="GNRCMISS"/>
    <n v="21"/>
    <n v="1"/>
    <m/>
    <m/>
  </r>
  <r>
    <x v="66"/>
    <x v="1864"/>
    <x v="462"/>
    <s v="Numeric"/>
    <n v="3"/>
    <s v="GNRCMISS"/>
    <n v="21"/>
    <n v="1"/>
    <m/>
    <m/>
  </r>
  <r>
    <x v="66"/>
    <x v="502"/>
    <x v="377"/>
    <s v="Numeric"/>
    <n v="8"/>
    <s v="DATE"/>
    <n v="9"/>
    <n v="1"/>
    <m/>
    <m/>
  </r>
  <r>
    <x v="66"/>
    <x v="102"/>
    <x v="3"/>
    <s v="Numeric"/>
    <n v="4"/>
    <m/>
    <n v="0"/>
    <s v=""/>
    <m/>
    <m/>
  </r>
  <r>
    <x v="66"/>
    <x v="1865"/>
    <x v="401"/>
    <s v="Numeric"/>
    <n v="3"/>
    <s v="GNRCMISS"/>
    <n v="21"/>
    <n v="1"/>
    <m/>
    <m/>
  </r>
  <r>
    <x v="66"/>
    <x v="1866"/>
    <x v="400"/>
    <s v="Numeric"/>
    <n v="3"/>
    <s v="GNRCMISS"/>
    <n v="21"/>
    <n v="1"/>
    <m/>
    <m/>
  </r>
  <r>
    <x v="66"/>
    <x v="1867"/>
    <x v="447"/>
    <s v="Numeric"/>
    <n v="3"/>
    <s v="YRBLT"/>
    <n v="21"/>
    <n v="1"/>
    <m/>
    <m/>
  </r>
  <r>
    <x v="67"/>
    <x v="2188"/>
    <x v="1798"/>
    <s v="Numeric"/>
    <n v="8"/>
    <m/>
    <n v="0"/>
    <s v=""/>
    <m/>
    <m/>
  </r>
  <r>
    <x v="67"/>
    <x v="2189"/>
    <x v="1799"/>
    <s v="Numeric"/>
    <n v="8"/>
    <m/>
    <n v="0"/>
    <s v=""/>
    <m/>
    <m/>
  </r>
  <r>
    <x v="67"/>
    <x v="758"/>
    <x v="610"/>
    <s v="Numeric"/>
    <n v="5"/>
    <s v="MONYY"/>
    <n v="5"/>
    <n v="1"/>
    <m/>
    <m/>
  </r>
  <r>
    <x v="67"/>
    <x v="2190"/>
    <x v="1800"/>
    <s v="Numeric"/>
    <n v="8"/>
    <m/>
    <n v="0"/>
    <s v=""/>
    <m/>
    <m/>
  </r>
  <r>
    <x v="67"/>
    <x v="2191"/>
    <x v="1801"/>
    <s v="Numeric"/>
    <n v="8"/>
    <m/>
    <n v="0"/>
    <s v=""/>
    <m/>
    <m/>
  </r>
  <r>
    <x v="67"/>
    <x v="2192"/>
    <x v="1802"/>
    <s v="Numeric"/>
    <n v="8"/>
    <m/>
    <n v="0"/>
    <s v=""/>
    <m/>
    <m/>
  </r>
  <r>
    <x v="67"/>
    <x v="2193"/>
    <x v="1803"/>
    <s v="Numeric"/>
    <n v="8"/>
    <m/>
    <n v="0"/>
    <s v=""/>
    <m/>
    <m/>
  </r>
  <r>
    <x v="67"/>
    <x v="2194"/>
    <x v="1804"/>
    <s v="Numeric"/>
    <n v="8"/>
    <m/>
    <n v="0"/>
    <s v=""/>
    <m/>
    <m/>
  </r>
  <r>
    <x v="67"/>
    <x v="2195"/>
    <x v="1805"/>
    <s v="Numeric"/>
    <n v="8"/>
    <m/>
    <n v="0"/>
    <s v=""/>
    <m/>
    <m/>
  </r>
  <r>
    <x v="67"/>
    <x v="2196"/>
    <x v="1806"/>
    <s v="Numeric"/>
    <n v="8"/>
    <m/>
    <n v="0"/>
    <s v=""/>
    <m/>
    <m/>
  </r>
  <r>
    <x v="67"/>
    <x v="2197"/>
    <x v="1807"/>
    <s v="Numeric"/>
    <n v="8"/>
    <m/>
    <n v="0"/>
    <s v=""/>
    <m/>
    <m/>
  </r>
  <r>
    <x v="67"/>
    <x v="2198"/>
    <x v="1808"/>
    <s v="Numeric"/>
    <n v="8"/>
    <m/>
    <n v="0"/>
    <s v=""/>
    <m/>
    <m/>
  </r>
  <r>
    <x v="67"/>
    <x v="2199"/>
    <x v="1809"/>
    <s v="Numeric"/>
    <n v="8"/>
    <m/>
    <n v="0"/>
    <s v=""/>
    <m/>
    <m/>
  </r>
  <r>
    <x v="67"/>
    <x v="2200"/>
    <x v="1810"/>
    <s v="Numeric"/>
    <n v="8"/>
    <m/>
    <n v="0"/>
    <s v=""/>
    <m/>
    <m/>
  </r>
  <r>
    <x v="67"/>
    <x v="2201"/>
    <x v="1487"/>
    <s v="Numeric"/>
    <n v="8"/>
    <m/>
    <n v="0"/>
    <s v=""/>
    <m/>
    <m/>
  </r>
  <r>
    <x v="67"/>
    <x v="2202"/>
    <x v="1811"/>
    <s v="Numeric"/>
    <n v="8"/>
    <m/>
    <n v="0"/>
    <s v=""/>
    <m/>
    <m/>
  </r>
  <r>
    <x v="67"/>
    <x v="2203"/>
    <x v="1490"/>
    <s v="Numeric"/>
    <n v="8"/>
    <m/>
    <n v="0"/>
    <s v=""/>
    <m/>
    <m/>
  </r>
  <r>
    <x v="67"/>
    <x v="2204"/>
    <x v="1812"/>
    <s v="Numeric"/>
    <n v="8"/>
    <m/>
    <n v="0"/>
    <s v=""/>
    <m/>
    <m/>
  </r>
  <r>
    <x v="67"/>
    <x v="2205"/>
    <x v="1813"/>
    <s v="Numeric"/>
    <n v="8"/>
    <m/>
    <n v="0"/>
    <s v=""/>
    <m/>
    <m/>
  </r>
  <r>
    <x v="67"/>
    <x v="2206"/>
    <x v="1814"/>
    <s v="Numeric"/>
    <n v="8"/>
    <m/>
    <n v="0"/>
    <s v=""/>
    <m/>
    <m/>
  </r>
  <r>
    <x v="67"/>
    <x v="2207"/>
    <x v="1815"/>
    <s v="Numeric"/>
    <n v="8"/>
    <m/>
    <n v="0"/>
    <s v=""/>
    <m/>
    <m/>
  </r>
  <r>
    <x v="67"/>
    <x v="2208"/>
    <x v="1816"/>
    <s v="Numeric"/>
    <n v="8"/>
    <m/>
    <n v="0"/>
    <s v=""/>
    <m/>
    <m/>
  </r>
  <r>
    <x v="67"/>
    <x v="2209"/>
    <x v="1817"/>
    <s v="Numeric"/>
    <n v="8"/>
    <m/>
    <n v="0"/>
    <s v=""/>
    <m/>
    <m/>
  </r>
  <r>
    <x v="67"/>
    <x v="2210"/>
    <x v="1818"/>
    <s v="Numeric"/>
    <n v="8"/>
    <m/>
    <n v="0"/>
    <s v=""/>
    <m/>
    <m/>
  </r>
  <r>
    <x v="67"/>
    <x v="2211"/>
    <x v="1819"/>
    <s v="Numeric"/>
    <n v="8"/>
    <m/>
    <n v="0"/>
    <s v=""/>
    <m/>
    <m/>
  </r>
  <r>
    <x v="67"/>
    <x v="2212"/>
    <x v="1820"/>
    <s v="Numeric"/>
    <n v="8"/>
    <m/>
    <n v="0"/>
    <s v=""/>
    <m/>
    <m/>
  </r>
  <r>
    <x v="67"/>
    <x v="2213"/>
    <x v="1821"/>
    <s v="Numeric"/>
    <n v="8"/>
    <m/>
    <n v="0"/>
    <s v=""/>
    <m/>
    <m/>
  </r>
  <r>
    <x v="67"/>
    <x v="102"/>
    <x v="611"/>
    <s v="Numeric"/>
    <n v="5"/>
    <m/>
    <n v="0"/>
    <s v=""/>
    <m/>
    <m/>
  </r>
  <r>
    <x v="67"/>
    <x v="2214"/>
    <x v="1822"/>
    <s v="Numeric"/>
    <n v="5"/>
    <m/>
    <n v="0"/>
    <s v=""/>
    <m/>
    <m/>
  </r>
  <r>
    <x v="67"/>
    <x v="2215"/>
    <x v="1823"/>
    <s v="Numeric"/>
    <n v="8"/>
    <m/>
    <n v="0"/>
    <s v=""/>
    <m/>
    <m/>
  </r>
  <r>
    <x v="67"/>
    <x v="2216"/>
    <x v="1824"/>
    <s v="Numeric"/>
    <n v="8"/>
    <m/>
    <n v="0"/>
    <s v=""/>
    <m/>
    <m/>
  </r>
  <r>
    <x v="67"/>
    <x v="2217"/>
    <x v="1825"/>
    <s v="Numeric"/>
    <n v="8"/>
    <m/>
    <n v="0"/>
    <s v=""/>
    <m/>
    <m/>
  </r>
  <r>
    <x v="68"/>
    <x v="2188"/>
    <x v="1798"/>
    <s v="Numeric"/>
    <n v="5"/>
    <m/>
    <n v="0"/>
    <s v=""/>
    <m/>
    <m/>
  </r>
  <r>
    <x v="68"/>
    <x v="2189"/>
    <x v="1799"/>
    <s v="Numeric"/>
    <n v="5"/>
    <m/>
    <n v="0"/>
    <s v=""/>
    <m/>
    <m/>
  </r>
  <r>
    <x v="68"/>
    <x v="758"/>
    <x v="610"/>
    <s v="Numeric"/>
    <n v="5"/>
    <s v="MONYY"/>
    <n v="5"/>
    <n v="1"/>
    <m/>
    <m/>
  </r>
  <r>
    <x v="68"/>
    <x v="2190"/>
    <x v="1800"/>
    <s v="Numeric"/>
    <n v="5"/>
    <m/>
    <n v="0"/>
    <s v=""/>
    <m/>
    <m/>
  </r>
  <r>
    <x v="68"/>
    <x v="2218"/>
    <x v="1826"/>
    <s v="Numeric"/>
    <n v="5"/>
    <m/>
    <n v="0"/>
    <s v=""/>
    <m/>
    <m/>
  </r>
  <r>
    <x v="68"/>
    <x v="2219"/>
    <x v="1827"/>
    <s v="Numeric"/>
    <n v="5"/>
    <m/>
    <n v="0"/>
    <s v=""/>
    <m/>
    <m/>
  </r>
  <r>
    <x v="68"/>
    <x v="2220"/>
    <x v="1828"/>
    <s v="Numeric"/>
    <n v="5"/>
    <m/>
    <n v="0"/>
    <s v=""/>
    <m/>
    <m/>
  </r>
  <r>
    <x v="68"/>
    <x v="2221"/>
    <x v="1829"/>
    <s v="Numeric"/>
    <n v="5"/>
    <m/>
    <n v="0"/>
    <s v=""/>
    <m/>
    <m/>
  </r>
  <r>
    <x v="68"/>
    <x v="2222"/>
    <x v="1830"/>
    <s v="Numeric"/>
    <n v="5"/>
    <m/>
    <n v="0"/>
    <s v=""/>
    <m/>
    <m/>
  </r>
  <r>
    <x v="68"/>
    <x v="2223"/>
    <x v="1831"/>
    <s v="Numeric"/>
    <n v="5"/>
    <m/>
    <n v="0"/>
    <s v=""/>
    <m/>
    <m/>
  </r>
  <r>
    <x v="68"/>
    <x v="2191"/>
    <x v="1801"/>
    <s v="Numeric"/>
    <n v="5"/>
    <m/>
    <n v="0"/>
    <s v=""/>
    <m/>
    <m/>
  </r>
  <r>
    <x v="68"/>
    <x v="2192"/>
    <x v="1802"/>
    <s v="Numeric"/>
    <n v="5"/>
    <m/>
    <n v="0"/>
    <s v=""/>
    <m/>
    <m/>
  </r>
  <r>
    <x v="68"/>
    <x v="2224"/>
    <x v="1832"/>
    <s v="Numeric"/>
    <n v="5"/>
    <m/>
    <n v="0"/>
    <s v=""/>
    <m/>
    <m/>
  </r>
  <r>
    <x v="68"/>
    <x v="2193"/>
    <x v="1803"/>
    <s v="Numeric"/>
    <n v="5"/>
    <m/>
    <n v="0"/>
    <s v=""/>
    <m/>
    <m/>
  </r>
  <r>
    <x v="68"/>
    <x v="2194"/>
    <x v="1804"/>
    <s v="Numeric"/>
    <n v="5"/>
    <m/>
    <n v="0"/>
    <s v=""/>
    <m/>
    <m/>
  </r>
  <r>
    <x v="68"/>
    <x v="2195"/>
    <x v="1805"/>
    <s v="Numeric"/>
    <n v="5"/>
    <m/>
    <n v="0"/>
    <s v=""/>
    <m/>
    <m/>
  </r>
  <r>
    <x v="68"/>
    <x v="2225"/>
    <x v="1833"/>
    <s v="Numeric"/>
    <n v="5"/>
    <m/>
    <n v="0"/>
    <s v=""/>
    <m/>
    <m/>
  </r>
  <r>
    <x v="68"/>
    <x v="2226"/>
    <x v="1834"/>
    <s v="Numeric"/>
    <n v="6"/>
    <s v="DATETIME"/>
    <n v="10"/>
    <n v="1"/>
    <m/>
    <m/>
  </r>
  <r>
    <x v="68"/>
    <x v="2227"/>
    <x v="1835"/>
    <s v="Numeric"/>
    <n v="6"/>
    <s v="DATETIME"/>
    <n v="10"/>
    <n v="1"/>
    <m/>
    <m/>
  </r>
  <r>
    <x v="68"/>
    <x v="2228"/>
    <x v="1836"/>
    <s v="Numeric"/>
    <n v="6"/>
    <s v="DATETIME"/>
    <n v="10"/>
    <n v="1"/>
    <m/>
    <m/>
  </r>
  <r>
    <x v="68"/>
    <x v="2229"/>
    <x v="1837"/>
    <s v="Numeric"/>
    <n v="6"/>
    <s v="DATETIME"/>
    <n v="10"/>
    <n v="1"/>
    <m/>
    <m/>
  </r>
  <r>
    <x v="68"/>
    <x v="2230"/>
    <x v="1838"/>
    <s v="Numeric"/>
    <n v="6"/>
    <s v="DATETIME"/>
    <n v="10"/>
    <n v="1"/>
    <m/>
    <m/>
  </r>
  <r>
    <x v="68"/>
    <x v="2231"/>
    <x v="1839"/>
    <s v="Numeric"/>
    <n v="6"/>
    <s v="DATETIME"/>
    <n v="10"/>
    <n v="1"/>
    <m/>
    <m/>
  </r>
  <r>
    <x v="68"/>
    <x v="2232"/>
    <x v="1840"/>
    <s v="Numeric"/>
    <n v="6"/>
    <s v="DATETIME"/>
    <n v="10"/>
    <n v="1"/>
    <m/>
    <m/>
  </r>
  <r>
    <x v="68"/>
    <x v="2233"/>
    <x v="1841"/>
    <s v="Numeric"/>
    <n v="6"/>
    <s v="DATETIME"/>
    <n v="10"/>
    <n v="1"/>
    <m/>
    <m/>
  </r>
  <r>
    <x v="68"/>
    <x v="2234"/>
    <x v="1842"/>
    <s v="Numeric"/>
    <n v="6"/>
    <s v="DATETIME"/>
    <n v="10"/>
    <n v="1"/>
    <m/>
    <m/>
  </r>
  <r>
    <x v="68"/>
    <x v="2235"/>
    <x v="1843"/>
    <s v="Numeric"/>
    <n v="6"/>
    <s v="DATETIME"/>
    <n v="10"/>
    <n v="1"/>
    <m/>
    <m/>
  </r>
  <r>
    <x v="68"/>
    <x v="2236"/>
    <x v="1844"/>
    <s v="Numeric"/>
    <n v="6"/>
    <s v="DATETIME"/>
    <n v="10"/>
    <n v="1"/>
    <m/>
    <m/>
  </r>
  <r>
    <x v="68"/>
    <x v="2237"/>
    <x v="1845"/>
    <s v="Numeric"/>
    <n v="6"/>
    <s v="DATETIME"/>
    <n v="10"/>
    <n v="1"/>
    <m/>
    <m/>
  </r>
  <r>
    <x v="68"/>
    <x v="2238"/>
    <x v="1846"/>
    <s v="Numeric"/>
    <n v="6"/>
    <s v="DATETIME"/>
    <n v="10"/>
    <n v="1"/>
    <m/>
    <m/>
  </r>
  <r>
    <x v="68"/>
    <x v="2239"/>
    <x v="1847"/>
    <s v="Numeric"/>
    <n v="6"/>
    <s v="DATETIME"/>
    <n v="10"/>
    <n v="1"/>
    <m/>
    <m/>
  </r>
  <r>
    <x v="68"/>
    <x v="2196"/>
    <x v="1848"/>
    <s v="Numeric"/>
    <n v="5"/>
    <m/>
    <n v="0"/>
    <s v=""/>
    <m/>
    <m/>
  </r>
  <r>
    <x v="68"/>
    <x v="2197"/>
    <x v="1849"/>
    <s v="Numeric"/>
    <n v="5"/>
    <m/>
    <n v="0"/>
    <s v=""/>
    <m/>
    <m/>
  </r>
  <r>
    <x v="68"/>
    <x v="2198"/>
    <x v="1850"/>
    <s v="Numeric"/>
    <n v="5"/>
    <m/>
    <n v="0"/>
    <s v=""/>
    <m/>
    <m/>
  </r>
  <r>
    <x v="68"/>
    <x v="2199"/>
    <x v="1851"/>
    <s v="Numeric"/>
    <n v="5"/>
    <m/>
    <n v="0"/>
    <s v=""/>
    <m/>
    <m/>
  </r>
  <r>
    <x v="68"/>
    <x v="2200"/>
    <x v="1852"/>
    <s v="Numeric"/>
    <n v="5"/>
    <m/>
    <n v="0"/>
    <s v=""/>
    <m/>
    <m/>
  </r>
  <r>
    <x v="68"/>
    <x v="2201"/>
    <x v="1853"/>
    <s v="Numeric"/>
    <n v="5"/>
    <m/>
    <n v="0"/>
    <s v=""/>
    <m/>
    <m/>
  </r>
  <r>
    <x v="68"/>
    <x v="2202"/>
    <x v="1854"/>
    <s v="Numeric"/>
    <n v="5"/>
    <m/>
    <n v="0"/>
    <s v=""/>
    <m/>
    <m/>
  </r>
  <r>
    <x v="68"/>
    <x v="2203"/>
    <x v="1855"/>
    <s v="Numeric"/>
    <n v="5"/>
    <m/>
    <n v="0"/>
    <s v=""/>
    <m/>
    <m/>
  </r>
  <r>
    <x v="68"/>
    <x v="2204"/>
    <x v="1856"/>
    <s v="Numeric"/>
    <n v="5"/>
    <m/>
    <n v="0"/>
    <s v=""/>
    <m/>
    <m/>
  </r>
  <r>
    <x v="68"/>
    <x v="2205"/>
    <x v="1857"/>
    <s v="Numeric"/>
    <n v="5"/>
    <m/>
    <n v="0"/>
    <s v=""/>
    <m/>
    <m/>
  </r>
  <r>
    <x v="68"/>
    <x v="2206"/>
    <x v="1858"/>
    <s v="Numeric"/>
    <n v="5"/>
    <m/>
    <n v="0"/>
    <s v=""/>
    <m/>
    <m/>
  </r>
  <r>
    <x v="68"/>
    <x v="2207"/>
    <x v="1859"/>
    <s v="Numeric"/>
    <n v="5"/>
    <m/>
    <n v="0"/>
    <s v=""/>
    <m/>
    <m/>
  </r>
  <r>
    <x v="68"/>
    <x v="2208"/>
    <x v="1860"/>
    <s v="Numeric"/>
    <n v="5"/>
    <m/>
    <n v="0"/>
    <s v=""/>
    <m/>
    <m/>
  </r>
  <r>
    <x v="68"/>
    <x v="2209"/>
    <x v="1861"/>
    <s v="Numeric"/>
    <n v="5"/>
    <m/>
    <n v="0"/>
    <s v=""/>
    <m/>
    <m/>
  </r>
  <r>
    <x v="68"/>
    <x v="2240"/>
    <x v="1862"/>
    <s v="Numeric"/>
    <n v="5"/>
    <m/>
    <n v="0"/>
    <s v=""/>
    <m/>
    <m/>
  </r>
  <r>
    <x v="68"/>
    <x v="2241"/>
    <x v="1863"/>
    <s v="Numeric"/>
    <n v="5"/>
    <m/>
    <n v="0"/>
    <s v=""/>
    <m/>
    <m/>
  </r>
  <r>
    <x v="68"/>
    <x v="2242"/>
    <x v="1864"/>
    <s v="Numeric"/>
    <n v="5"/>
    <m/>
    <n v="0"/>
    <s v=""/>
    <m/>
    <m/>
  </r>
  <r>
    <x v="68"/>
    <x v="2243"/>
    <x v="1865"/>
    <s v="Numeric"/>
    <n v="5"/>
    <m/>
    <n v="0"/>
    <s v=""/>
    <m/>
    <m/>
  </r>
  <r>
    <x v="68"/>
    <x v="2244"/>
    <x v="1866"/>
    <s v="Numeric"/>
    <n v="5"/>
    <m/>
    <n v="0"/>
    <s v=""/>
    <m/>
    <m/>
  </r>
  <r>
    <x v="68"/>
    <x v="2245"/>
    <x v="1867"/>
    <s v="Numeric"/>
    <n v="5"/>
    <m/>
    <n v="0"/>
    <s v=""/>
    <m/>
    <m/>
  </r>
  <r>
    <x v="68"/>
    <x v="2246"/>
    <x v="1868"/>
    <s v="Numeric"/>
    <n v="5"/>
    <m/>
    <n v="0"/>
    <s v=""/>
    <m/>
    <m/>
  </r>
  <r>
    <x v="68"/>
    <x v="2247"/>
    <x v="1869"/>
    <s v="Numeric"/>
    <n v="5"/>
    <m/>
    <n v="0"/>
    <s v=""/>
    <m/>
    <m/>
  </r>
  <r>
    <x v="68"/>
    <x v="2248"/>
    <x v="1870"/>
    <s v="Numeric"/>
    <n v="5"/>
    <m/>
    <n v="0"/>
    <s v=""/>
    <m/>
    <m/>
  </r>
  <r>
    <x v="68"/>
    <x v="2249"/>
    <x v="1871"/>
    <s v="Numeric"/>
    <n v="5"/>
    <m/>
    <n v="0"/>
    <s v=""/>
    <m/>
    <m/>
  </r>
  <r>
    <x v="68"/>
    <x v="2250"/>
    <x v="1872"/>
    <s v="Numeric"/>
    <n v="5"/>
    <m/>
    <n v="0"/>
    <s v=""/>
    <m/>
    <m/>
  </r>
  <r>
    <x v="68"/>
    <x v="2251"/>
    <x v="1873"/>
    <s v="Numeric"/>
    <n v="5"/>
    <m/>
    <n v="0"/>
    <s v=""/>
    <m/>
    <m/>
  </r>
  <r>
    <x v="68"/>
    <x v="2252"/>
    <x v="1874"/>
    <s v="Numeric"/>
    <n v="5"/>
    <m/>
    <n v="0"/>
    <s v=""/>
    <m/>
    <m/>
  </r>
  <r>
    <x v="68"/>
    <x v="2253"/>
    <x v="1875"/>
    <s v="Numeric"/>
    <n v="5"/>
    <m/>
    <n v="0"/>
    <s v=""/>
    <m/>
    <m/>
  </r>
  <r>
    <x v="68"/>
    <x v="2254"/>
    <x v="1876"/>
    <s v="Numeric"/>
    <n v="5"/>
    <m/>
    <n v="0"/>
    <s v=""/>
    <m/>
    <m/>
  </r>
  <r>
    <x v="68"/>
    <x v="2255"/>
    <x v="1877"/>
    <s v="Numeric"/>
    <n v="5"/>
    <m/>
    <n v="0"/>
    <s v=""/>
    <m/>
    <m/>
  </r>
  <r>
    <x v="68"/>
    <x v="2256"/>
    <x v="1878"/>
    <s v="Numeric"/>
    <n v="5"/>
    <m/>
    <n v="0"/>
    <s v=""/>
    <m/>
    <m/>
  </r>
  <r>
    <x v="68"/>
    <x v="2257"/>
    <x v="1879"/>
    <s v="Numeric"/>
    <n v="5"/>
    <m/>
    <n v="0"/>
    <s v=""/>
    <m/>
    <m/>
  </r>
  <r>
    <x v="68"/>
    <x v="2211"/>
    <x v="1819"/>
    <s v="Numeric"/>
    <n v="5"/>
    <m/>
    <n v="0"/>
    <s v=""/>
    <m/>
    <m/>
  </r>
  <r>
    <x v="68"/>
    <x v="2212"/>
    <x v="1820"/>
    <s v="Numeric"/>
    <n v="5"/>
    <m/>
    <n v="0"/>
    <s v=""/>
    <m/>
    <m/>
  </r>
  <r>
    <x v="68"/>
    <x v="2213"/>
    <x v="1821"/>
    <s v="Numeric"/>
    <n v="5"/>
    <m/>
    <n v="0"/>
    <s v=""/>
    <m/>
    <m/>
  </r>
  <r>
    <x v="68"/>
    <x v="102"/>
    <x v="611"/>
    <s v="Numeric"/>
    <n v="5"/>
    <m/>
    <n v="0"/>
    <s v=""/>
    <m/>
    <m/>
  </r>
  <r>
    <x v="68"/>
    <x v="2214"/>
    <x v="1822"/>
    <s v="Numeric"/>
    <n v="5"/>
    <m/>
    <n v="0"/>
    <s v=""/>
    <m/>
    <m/>
  </r>
  <r>
    <x v="68"/>
    <x v="2215"/>
    <x v="1823"/>
    <s v="Numeric"/>
    <n v="5"/>
    <m/>
    <n v="0"/>
    <s v=""/>
    <m/>
    <m/>
  </r>
  <r>
    <x v="68"/>
    <x v="2216"/>
    <x v="1824"/>
    <s v="Numeric"/>
    <n v="5"/>
    <m/>
    <n v="0"/>
    <s v=""/>
    <m/>
    <m/>
  </r>
  <r>
    <x v="68"/>
    <x v="2258"/>
    <x v="1880"/>
    <s v="Numeric"/>
    <n v="5"/>
    <m/>
    <n v="0"/>
    <s v=""/>
    <m/>
    <m/>
  </r>
  <r>
    <x v="68"/>
    <x v="2259"/>
    <x v="1881"/>
    <s v="Numeric"/>
    <n v="5"/>
    <m/>
    <n v="0"/>
    <s v=""/>
    <m/>
    <m/>
  </r>
  <r>
    <x v="68"/>
    <x v="2260"/>
    <x v="1882"/>
    <s v="Numeric"/>
    <n v="5"/>
    <m/>
    <n v="0"/>
    <s v=""/>
    <m/>
    <m/>
  </r>
  <r>
    <x v="68"/>
    <x v="2261"/>
    <x v="1883"/>
    <s v="Numeric"/>
    <n v="5"/>
    <m/>
    <n v="0"/>
    <s v=""/>
    <m/>
    <m/>
  </r>
  <r>
    <x v="68"/>
    <x v="2262"/>
    <x v="1884"/>
    <s v="Numeric"/>
    <n v="5"/>
    <m/>
    <n v="0"/>
    <s v=""/>
    <m/>
    <m/>
  </r>
  <r>
    <x v="69"/>
    <x v="2188"/>
    <x v="1798"/>
    <s v="Numeric"/>
    <n v="5"/>
    <m/>
    <n v="0"/>
    <s v=""/>
    <m/>
    <m/>
  </r>
  <r>
    <x v="69"/>
    <x v="2189"/>
    <x v="1799"/>
    <s v="Numeric"/>
    <n v="5"/>
    <m/>
    <n v="0"/>
    <s v=""/>
    <m/>
    <m/>
  </r>
  <r>
    <x v="69"/>
    <x v="2263"/>
    <x v="1885"/>
    <s v="Numeric"/>
    <n v="5"/>
    <m/>
    <n v="0"/>
    <s v=""/>
    <m/>
    <m/>
  </r>
  <r>
    <x v="69"/>
    <x v="2264"/>
    <x v="1886"/>
    <s v="Numeric"/>
    <n v="6"/>
    <s v="DATETIME"/>
    <n v="10"/>
    <n v="1"/>
    <m/>
    <m/>
  </r>
  <r>
    <x v="69"/>
    <x v="2265"/>
    <x v="1887"/>
    <s v="Numeric"/>
    <n v="5"/>
    <m/>
    <n v="0"/>
    <s v=""/>
    <m/>
    <m/>
  </r>
  <r>
    <x v="69"/>
    <x v="2266"/>
    <x v="1888"/>
    <s v="Numeric"/>
    <n v="5"/>
    <m/>
    <n v="0"/>
    <s v=""/>
    <m/>
    <m/>
  </r>
  <r>
    <x v="69"/>
    <x v="2267"/>
    <x v="1889"/>
    <s v="Numeric"/>
    <n v="5"/>
    <m/>
    <n v="0"/>
    <s v=""/>
    <m/>
    <m/>
  </r>
  <r>
    <x v="69"/>
    <x v="2268"/>
    <x v="1890"/>
    <s v="Numeric"/>
    <n v="5"/>
    <m/>
    <n v="0"/>
    <s v=""/>
    <m/>
    <m/>
  </r>
  <r>
    <x v="69"/>
    <x v="2269"/>
    <x v="1891"/>
    <s v="Numeric"/>
    <n v="5"/>
    <m/>
    <n v="0"/>
    <s v=""/>
    <m/>
    <m/>
  </r>
  <r>
    <x v="69"/>
    <x v="2270"/>
    <x v="1892"/>
    <s v="Numeric"/>
    <n v="5"/>
    <m/>
    <n v="0"/>
    <s v=""/>
    <m/>
    <m/>
  </r>
  <r>
    <x v="69"/>
    <x v="2271"/>
    <x v="1893"/>
    <s v="Numeric"/>
    <n v="5"/>
    <m/>
    <n v="0"/>
    <s v=""/>
    <m/>
    <m/>
  </r>
  <r>
    <x v="69"/>
    <x v="2272"/>
    <x v="1894"/>
    <s v="Numeric"/>
    <n v="5"/>
    <m/>
    <n v="0"/>
    <s v=""/>
    <m/>
    <m/>
  </r>
  <r>
    <x v="69"/>
    <x v="2273"/>
    <x v="1895"/>
    <s v="Numeric"/>
    <n v="5"/>
    <m/>
    <n v="0"/>
    <s v=""/>
    <m/>
    <m/>
  </r>
  <r>
    <x v="69"/>
    <x v="2274"/>
    <x v="1896"/>
    <s v="Numeric"/>
    <n v="5"/>
    <m/>
    <n v="0"/>
    <s v=""/>
    <m/>
    <m/>
  </r>
  <r>
    <x v="69"/>
    <x v="2275"/>
    <x v="1897"/>
    <s v="Numeric"/>
    <n v="5"/>
    <m/>
    <n v="0"/>
    <s v=""/>
    <m/>
    <m/>
  </r>
  <r>
    <x v="69"/>
    <x v="2276"/>
    <x v="1898"/>
    <s v="Numeric"/>
    <n v="5"/>
    <m/>
    <n v="0"/>
    <s v=""/>
    <m/>
    <m/>
  </r>
  <r>
    <x v="69"/>
    <x v="2277"/>
    <x v="1899"/>
    <s v="Numeric"/>
    <n v="5"/>
    <m/>
    <n v="0"/>
    <s v=""/>
    <m/>
    <m/>
  </r>
  <r>
    <x v="69"/>
    <x v="2278"/>
    <x v="1900"/>
    <s v="Numeric"/>
    <n v="5"/>
    <m/>
    <n v="0"/>
    <s v=""/>
    <m/>
    <m/>
  </r>
  <r>
    <x v="69"/>
    <x v="2279"/>
    <x v="1901"/>
    <s v="Numeric"/>
    <n v="5"/>
    <m/>
    <n v="0"/>
    <s v=""/>
    <m/>
    <m/>
  </r>
  <r>
    <x v="69"/>
    <x v="758"/>
    <x v="610"/>
    <s v="Numeric"/>
    <n v="5"/>
    <s v="MONYY"/>
    <n v="5"/>
    <n v="1"/>
    <m/>
    <m/>
  </r>
  <r>
    <x v="69"/>
    <x v="2190"/>
    <x v="1800"/>
    <s v="Numeric"/>
    <n v="5"/>
    <m/>
    <n v="0"/>
    <s v=""/>
    <m/>
    <m/>
  </r>
  <r>
    <x v="69"/>
    <x v="2219"/>
    <x v="1827"/>
    <s v="Numeric"/>
    <n v="5"/>
    <m/>
    <n v="0"/>
    <s v=""/>
    <m/>
    <m/>
  </r>
  <r>
    <x v="69"/>
    <x v="2220"/>
    <x v="1828"/>
    <s v="Numeric"/>
    <n v="5"/>
    <m/>
    <n v="0"/>
    <s v=""/>
    <m/>
    <m/>
  </r>
  <r>
    <x v="69"/>
    <x v="2221"/>
    <x v="1829"/>
    <s v="Numeric"/>
    <n v="5"/>
    <m/>
    <n v="0"/>
    <s v=""/>
    <m/>
    <m/>
  </r>
  <r>
    <x v="69"/>
    <x v="2222"/>
    <x v="1830"/>
    <s v="Numeric"/>
    <n v="5"/>
    <m/>
    <n v="0"/>
    <s v=""/>
    <m/>
    <m/>
  </r>
  <r>
    <x v="69"/>
    <x v="2223"/>
    <x v="1831"/>
    <s v="Numeric"/>
    <n v="5"/>
    <m/>
    <n v="0"/>
    <s v=""/>
    <m/>
    <m/>
  </r>
  <r>
    <x v="69"/>
    <x v="2191"/>
    <x v="1801"/>
    <s v="Numeric"/>
    <n v="5"/>
    <m/>
    <n v="0"/>
    <s v=""/>
    <m/>
    <m/>
  </r>
  <r>
    <x v="69"/>
    <x v="2192"/>
    <x v="1802"/>
    <s v="Numeric"/>
    <n v="5"/>
    <m/>
    <n v="0"/>
    <s v=""/>
    <m/>
    <m/>
  </r>
  <r>
    <x v="69"/>
    <x v="2280"/>
    <x v="1902"/>
    <s v="Numeric"/>
    <n v="4"/>
    <m/>
    <n v="0"/>
    <s v=""/>
    <m/>
    <m/>
  </r>
  <r>
    <x v="69"/>
    <x v="2281"/>
    <x v="1903"/>
    <s v="Numeric"/>
    <n v="4"/>
    <m/>
    <n v="0"/>
    <s v=""/>
    <m/>
    <m/>
  </r>
  <r>
    <x v="69"/>
    <x v="2282"/>
    <x v="1904"/>
    <s v="Numeric"/>
    <n v="4"/>
    <m/>
    <n v="0"/>
    <s v=""/>
    <m/>
    <m/>
  </r>
  <r>
    <x v="69"/>
    <x v="2283"/>
    <x v="1905"/>
    <s v="Numeric"/>
    <n v="4"/>
    <m/>
    <n v="0"/>
    <s v=""/>
    <m/>
    <m/>
  </r>
  <r>
    <x v="69"/>
    <x v="2284"/>
    <x v="1906"/>
    <s v="Numeric"/>
    <n v="4"/>
    <m/>
    <n v="0"/>
    <s v=""/>
    <m/>
    <m/>
  </r>
  <r>
    <x v="69"/>
    <x v="2285"/>
    <x v="1907"/>
    <s v="Numeric"/>
    <n v="4"/>
    <m/>
    <n v="0"/>
    <s v=""/>
    <m/>
    <m/>
  </r>
  <r>
    <x v="69"/>
    <x v="2286"/>
    <x v="1908"/>
    <s v="Numeric"/>
    <n v="4"/>
    <m/>
    <n v="0"/>
    <s v=""/>
    <m/>
    <m/>
  </r>
  <r>
    <x v="69"/>
    <x v="2287"/>
    <x v="1909"/>
    <s v="Numeric"/>
    <n v="4"/>
    <m/>
    <n v="0"/>
    <s v=""/>
    <m/>
    <m/>
  </r>
  <r>
    <x v="69"/>
    <x v="2288"/>
    <x v="1910"/>
    <s v="Numeric"/>
    <n v="4"/>
    <m/>
    <n v="0"/>
    <s v=""/>
    <m/>
    <m/>
  </r>
  <r>
    <x v="69"/>
    <x v="2289"/>
    <x v="1911"/>
    <s v="Numeric"/>
    <n v="4"/>
    <m/>
    <n v="0"/>
    <s v=""/>
    <m/>
    <m/>
  </r>
  <r>
    <x v="69"/>
    <x v="2290"/>
    <x v="1912"/>
    <s v="Numeric"/>
    <n v="4"/>
    <m/>
    <n v="0"/>
    <s v=""/>
    <m/>
    <m/>
  </r>
  <r>
    <x v="69"/>
    <x v="2291"/>
    <x v="1913"/>
    <s v="Numeric"/>
    <n v="4"/>
    <m/>
    <n v="0"/>
    <s v=""/>
    <m/>
    <m/>
  </r>
  <r>
    <x v="69"/>
    <x v="2292"/>
    <x v="1914"/>
    <s v="Numeric"/>
    <n v="4"/>
    <m/>
    <n v="0"/>
    <s v=""/>
    <m/>
    <m/>
  </r>
  <r>
    <x v="69"/>
    <x v="2293"/>
    <x v="1915"/>
    <s v="Numeric"/>
    <n v="4"/>
    <m/>
    <n v="0"/>
    <s v=""/>
    <m/>
    <m/>
  </r>
  <r>
    <x v="69"/>
    <x v="2294"/>
    <x v="1916"/>
    <s v="Numeric"/>
    <n v="4"/>
    <m/>
    <n v="0"/>
    <s v=""/>
    <m/>
    <m/>
  </r>
  <r>
    <x v="69"/>
    <x v="2295"/>
    <x v="1917"/>
    <s v="Numeric"/>
    <n v="4"/>
    <m/>
    <n v="0"/>
    <s v=""/>
    <m/>
    <m/>
  </r>
  <r>
    <x v="69"/>
    <x v="2193"/>
    <x v="1803"/>
    <s v="Numeric"/>
    <n v="5"/>
    <m/>
    <n v="0"/>
    <s v=""/>
    <m/>
    <m/>
  </r>
  <r>
    <x v="69"/>
    <x v="2194"/>
    <x v="1804"/>
    <s v="Numeric"/>
    <n v="5"/>
    <m/>
    <n v="0"/>
    <s v=""/>
    <m/>
    <m/>
  </r>
  <r>
    <x v="69"/>
    <x v="2195"/>
    <x v="1805"/>
    <s v="Numeric"/>
    <n v="5"/>
    <m/>
    <n v="0"/>
    <s v=""/>
    <m/>
    <m/>
  </r>
  <r>
    <x v="69"/>
    <x v="2225"/>
    <x v="1833"/>
    <s v="Numeric"/>
    <n v="5"/>
    <m/>
    <n v="0"/>
    <s v=""/>
    <m/>
    <m/>
  </r>
  <r>
    <x v="69"/>
    <x v="2226"/>
    <x v="1834"/>
    <s v="Numeric"/>
    <n v="6"/>
    <s v="DATETIME"/>
    <n v="10"/>
    <n v="1"/>
    <m/>
    <m/>
  </r>
  <r>
    <x v="69"/>
    <x v="2227"/>
    <x v="1835"/>
    <s v="Numeric"/>
    <n v="6"/>
    <s v="DATETIME"/>
    <n v="10"/>
    <n v="1"/>
    <m/>
    <m/>
  </r>
  <r>
    <x v="69"/>
    <x v="2228"/>
    <x v="1836"/>
    <s v="Numeric"/>
    <n v="6"/>
    <s v="DATETIME"/>
    <n v="10"/>
    <n v="1"/>
    <m/>
    <m/>
  </r>
  <r>
    <x v="69"/>
    <x v="2229"/>
    <x v="1837"/>
    <s v="Numeric"/>
    <n v="6"/>
    <s v="DATETIME"/>
    <n v="10"/>
    <n v="1"/>
    <m/>
    <m/>
  </r>
  <r>
    <x v="69"/>
    <x v="2230"/>
    <x v="1838"/>
    <s v="Numeric"/>
    <n v="6"/>
    <s v="DATETIME"/>
    <n v="10"/>
    <n v="1"/>
    <m/>
    <m/>
  </r>
  <r>
    <x v="69"/>
    <x v="2231"/>
    <x v="1839"/>
    <s v="Numeric"/>
    <n v="6"/>
    <s v="DATETIME"/>
    <n v="10"/>
    <n v="1"/>
    <m/>
    <m/>
  </r>
  <r>
    <x v="69"/>
    <x v="2232"/>
    <x v="1840"/>
    <s v="Numeric"/>
    <n v="6"/>
    <s v="DATETIME"/>
    <n v="10"/>
    <n v="1"/>
    <m/>
    <m/>
  </r>
  <r>
    <x v="69"/>
    <x v="2233"/>
    <x v="1841"/>
    <s v="Numeric"/>
    <n v="6"/>
    <s v="DATETIME"/>
    <n v="10"/>
    <n v="1"/>
    <m/>
    <m/>
  </r>
  <r>
    <x v="69"/>
    <x v="2234"/>
    <x v="1842"/>
    <s v="Numeric"/>
    <n v="6"/>
    <s v="DATETIME"/>
    <n v="10"/>
    <n v="1"/>
    <m/>
    <m/>
  </r>
  <r>
    <x v="69"/>
    <x v="2235"/>
    <x v="1843"/>
    <s v="Numeric"/>
    <n v="6"/>
    <s v="DATETIME"/>
    <n v="10"/>
    <n v="1"/>
    <m/>
    <m/>
  </r>
  <r>
    <x v="69"/>
    <x v="2236"/>
    <x v="1844"/>
    <s v="Numeric"/>
    <n v="6"/>
    <s v="DATETIME"/>
    <n v="10"/>
    <n v="1"/>
    <m/>
    <m/>
  </r>
  <r>
    <x v="69"/>
    <x v="2237"/>
    <x v="1845"/>
    <s v="Numeric"/>
    <n v="6"/>
    <s v="DATETIME"/>
    <n v="10"/>
    <n v="1"/>
    <m/>
    <m/>
  </r>
  <r>
    <x v="69"/>
    <x v="2238"/>
    <x v="1846"/>
    <s v="Numeric"/>
    <n v="6"/>
    <s v="DATETIME"/>
    <n v="10"/>
    <n v="1"/>
    <m/>
    <m/>
  </r>
  <r>
    <x v="69"/>
    <x v="2239"/>
    <x v="1847"/>
    <s v="Numeric"/>
    <n v="6"/>
    <s v="DATETIME"/>
    <n v="10"/>
    <n v="1"/>
    <m/>
    <m/>
  </r>
  <r>
    <x v="69"/>
    <x v="2196"/>
    <x v="1848"/>
    <s v="Numeric"/>
    <n v="5"/>
    <m/>
    <n v="0"/>
    <s v=""/>
    <m/>
    <m/>
  </r>
  <r>
    <x v="69"/>
    <x v="2197"/>
    <x v="1849"/>
    <s v="Numeric"/>
    <n v="5"/>
    <m/>
    <n v="0"/>
    <s v=""/>
    <m/>
    <m/>
  </r>
  <r>
    <x v="69"/>
    <x v="2198"/>
    <x v="1850"/>
    <s v="Numeric"/>
    <n v="5"/>
    <m/>
    <n v="0"/>
    <s v=""/>
    <m/>
    <m/>
  </r>
  <r>
    <x v="69"/>
    <x v="2199"/>
    <x v="1851"/>
    <s v="Numeric"/>
    <n v="5"/>
    <m/>
    <n v="0"/>
    <s v=""/>
    <m/>
    <m/>
  </r>
  <r>
    <x v="69"/>
    <x v="2200"/>
    <x v="1852"/>
    <s v="Numeric"/>
    <n v="5"/>
    <m/>
    <n v="0"/>
    <s v=""/>
    <m/>
    <m/>
  </r>
  <r>
    <x v="69"/>
    <x v="2201"/>
    <x v="1853"/>
    <s v="Numeric"/>
    <n v="5"/>
    <m/>
    <n v="0"/>
    <s v=""/>
    <m/>
    <m/>
  </r>
  <r>
    <x v="69"/>
    <x v="2202"/>
    <x v="1854"/>
    <s v="Numeric"/>
    <n v="5"/>
    <m/>
    <n v="0"/>
    <s v=""/>
    <m/>
    <m/>
  </r>
  <r>
    <x v="69"/>
    <x v="2203"/>
    <x v="1855"/>
    <s v="Numeric"/>
    <n v="5"/>
    <m/>
    <n v="0"/>
    <s v=""/>
    <m/>
    <m/>
  </r>
  <r>
    <x v="69"/>
    <x v="2204"/>
    <x v="1856"/>
    <s v="Numeric"/>
    <n v="5"/>
    <m/>
    <n v="0"/>
    <s v=""/>
    <m/>
    <m/>
  </r>
  <r>
    <x v="69"/>
    <x v="2205"/>
    <x v="1857"/>
    <s v="Numeric"/>
    <n v="5"/>
    <m/>
    <n v="0"/>
    <s v=""/>
    <m/>
    <m/>
  </r>
  <r>
    <x v="69"/>
    <x v="2206"/>
    <x v="1858"/>
    <s v="Numeric"/>
    <n v="5"/>
    <m/>
    <n v="0"/>
    <s v=""/>
    <m/>
    <m/>
  </r>
  <r>
    <x v="69"/>
    <x v="2207"/>
    <x v="1859"/>
    <s v="Numeric"/>
    <n v="5"/>
    <m/>
    <n v="0"/>
    <s v=""/>
    <m/>
    <m/>
  </r>
  <r>
    <x v="69"/>
    <x v="2208"/>
    <x v="1860"/>
    <s v="Numeric"/>
    <n v="5"/>
    <m/>
    <n v="0"/>
    <s v=""/>
    <m/>
    <m/>
  </r>
  <r>
    <x v="69"/>
    <x v="2209"/>
    <x v="1861"/>
    <s v="Numeric"/>
    <n v="5"/>
    <m/>
    <n v="0"/>
    <s v=""/>
    <m/>
    <m/>
  </r>
  <r>
    <x v="69"/>
    <x v="2240"/>
    <x v="1862"/>
    <s v="Numeric"/>
    <n v="5"/>
    <m/>
    <n v="0"/>
    <s v=""/>
    <m/>
    <m/>
  </r>
  <r>
    <x v="69"/>
    <x v="2241"/>
    <x v="1863"/>
    <s v="Numeric"/>
    <n v="5"/>
    <m/>
    <n v="0"/>
    <s v=""/>
    <m/>
    <m/>
  </r>
  <r>
    <x v="69"/>
    <x v="2242"/>
    <x v="1864"/>
    <s v="Numeric"/>
    <n v="5"/>
    <m/>
    <n v="0"/>
    <s v=""/>
    <m/>
    <m/>
  </r>
  <r>
    <x v="69"/>
    <x v="2243"/>
    <x v="1865"/>
    <s v="Numeric"/>
    <n v="5"/>
    <m/>
    <n v="0"/>
    <s v=""/>
    <m/>
    <m/>
  </r>
  <r>
    <x v="69"/>
    <x v="2244"/>
    <x v="1866"/>
    <s v="Numeric"/>
    <n v="5"/>
    <m/>
    <n v="0"/>
    <s v=""/>
    <m/>
    <m/>
  </r>
  <r>
    <x v="69"/>
    <x v="2245"/>
    <x v="1867"/>
    <s v="Numeric"/>
    <n v="5"/>
    <m/>
    <n v="0"/>
    <s v=""/>
    <m/>
    <m/>
  </r>
  <r>
    <x v="69"/>
    <x v="2246"/>
    <x v="1868"/>
    <s v="Numeric"/>
    <n v="5"/>
    <m/>
    <n v="0"/>
    <s v=""/>
    <m/>
    <m/>
  </r>
  <r>
    <x v="69"/>
    <x v="2247"/>
    <x v="1869"/>
    <s v="Numeric"/>
    <n v="5"/>
    <m/>
    <n v="0"/>
    <s v=""/>
    <m/>
    <m/>
  </r>
  <r>
    <x v="69"/>
    <x v="2248"/>
    <x v="1870"/>
    <s v="Numeric"/>
    <n v="5"/>
    <m/>
    <n v="0"/>
    <s v=""/>
    <m/>
    <m/>
  </r>
  <r>
    <x v="69"/>
    <x v="2249"/>
    <x v="1871"/>
    <s v="Numeric"/>
    <n v="5"/>
    <m/>
    <n v="0"/>
    <s v=""/>
    <m/>
    <m/>
  </r>
  <r>
    <x v="69"/>
    <x v="2250"/>
    <x v="1872"/>
    <s v="Numeric"/>
    <n v="5"/>
    <m/>
    <n v="0"/>
    <s v=""/>
    <m/>
    <m/>
  </r>
  <r>
    <x v="69"/>
    <x v="2251"/>
    <x v="1873"/>
    <s v="Numeric"/>
    <n v="5"/>
    <m/>
    <n v="0"/>
    <s v=""/>
    <m/>
    <m/>
  </r>
  <r>
    <x v="69"/>
    <x v="2252"/>
    <x v="1874"/>
    <s v="Numeric"/>
    <n v="5"/>
    <m/>
    <n v="0"/>
    <s v=""/>
    <m/>
    <m/>
  </r>
  <r>
    <x v="69"/>
    <x v="2253"/>
    <x v="1875"/>
    <s v="Numeric"/>
    <n v="5"/>
    <m/>
    <n v="0"/>
    <s v=""/>
    <m/>
    <m/>
  </r>
  <r>
    <x v="69"/>
    <x v="2254"/>
    <x v="1876"/>
    <s v="Numeric"/>
    <n v="5"/>
    <m/>
    <n v="0"/>
    <s v=""/>
    <m/>
    <m/>
  </r>
  <r>
    <x v="69"/>
    <x v="2255"/>
    <x v="1877"/>
    <s v="Numeric"/>
    <n v="5"/>
    <m/>
    <n v="0"/>
    <s v=""/>
    <m/>
    <m/>
  </r>
  <r>
    <x v="69"/>
    <x v="2256"/>
    <x v="1878"/>
    <s v="Numeric"/>
    <n v="5"/>
    <m/>
    <n v="0"/>
    <s v=""/>
    <m/>
    <m/>
  </r>
  <r>
    <x v="69"/>
    <x v="2257"/>
    <x v="1879"/>
    <s v="Numeric"/>
    <n v="5"/>
    <m/>
    <n v="0"/>
    <s v=""/>
    <m/>
    <m/>
  </r>
  <r>
    <x v="69"/>
    <x v="2211"/>
    <x v="1819"/>
    <s v="Numeric"/>
    <n v="5"/>
    <m/>
    <n v="0"/>
    <s v=""/>
    <m/>
    <m/>
  </r>
  <r>
    <x v="69"/>
    <x v="2212"/>
    <x v="1820"/>
    <s v="Numeric"/>
    <n v="5"/>
    <m/>
    <n v="0"/>
    <s v=""/>
    <m/>
    <m/>
  </r>
  <r>
    <x v="69"/>
    <x v="2213"/>
    <x v="1821"/>
    <s v="Numeric"/>
    <n v="5"/>
    <m/>
    <n v="0"/>
    <s v=""/>
    <m/>
    <m/>
  </r>
  <r>
    <x v="69"/>
    <x v="102"/>
    <x v="611"/>
    <s v="Numeric"/>
    <n v="5"/>
    <m/>
    <n v="0"/>
    <s v=""/>
    <m/>
    <m/>
  </r>
  <r>
    <x v="69"/>
    <x v="2214"/>
    <x v="1822"/>
    <s v="Numeric"/>
    <n v="5"/>
    <m/>
    <n v="0"/>
    <s v=""/>
    <m/>
    <m/>
  </r>
  <r>
    <x v="69"/>
    <x v="2215"/>
    <x v="1823"/>
    <s v="Numeric"/>
    <n v="5"/>
    <m/>
    <n v="0"/>
    <s v=""/>
    <m/>
    <m/>
  </r>
  <r>
    <x v="69"/>
    <x v="2216"/>
    <x v="1824"/>
    <s v="Numeric"/>
    <n v="5"/>
    <m/>
    <n v="0"/>
    <s v=""/>
    <m/>
    <m/>
  </r>
  <r>
    <x v="69"/>
    <x v="2258"/>
    <x v="1880"/>
    <s v="Numeric"/>
    <n v="5"/>
    <m/>
    <n v="0"/>
    <s v=""/>
    <m/>
    <m/>
  </r>
  <r>
    <x v="69"/>
    <x v="2259"/>
    <x v="1881"/>
    <s v="Numeric"/>
    <n v="5"/>
    <m/>
    <n v="0"/>
    <s v=""/>
    <m/>
    <m/>
  </r>
  <r>
    <x v="69"/>
    <x v="2260"/>
    <x v="1882"/>
    <s v="Numeric"/>
    <n v="5"/>
    <m/>
    <n v="0"/>
    <s v=""/>
    <m/>
    <m/>
  </r>
  <r>
    <x v="69"/>
    <x v="2261"/>
    <x v="1883"/>
    <s v="Numeric"/>
    <n v="5"/>
    <m/>
    <n v="0"/>
    <s v=""/>
    <m/>
    <m/>
  </r>
  <r>
    <x v="69"/>
    <x v="2262"/>
    <x v="1884"/>
    <s v="Numeric"/>
    <n v="5"/>
    <m/>
    <n v="0"/>
    <s v=""/>
    <m/>
    <m/>
  </r>
  <r>
    <x v="70"/>
    <x v="2188"/>
    <x v="1798"/>
    <s v="Numeric"/>
    <n v="5"/>
    <m/>
    <n v="0"/>
    <s v=""/>
    <m/>
    <m/>
  </r>
  <r>
    <x v="70"/>
    <x v="2189"/>
    <x v="1799"/>
    <s v="Numeric"/>
    <n v="5"/>
    <m/>
    <n v="0"/>
    <s v=""/>
    <m/>
    <m/>
  </r>
  <r>
    <x v="70"/>
    <x v="758"/>
    <x v="610"/>
    <s v="Numeric"/>
    <n v="5"/>
    <s v="MONYY"/>
    <n v="5"/>
    <n v="1"/>
    <m/>
    <m/>
  </r>
  <r>
    <x v="70"/>
    <x v="2190"/>
    <x v="1800"/>
    <s v="Numeric"/>
    <n v="5"/>
    <m/>
    <n v="0"/>
    <s v=""/>
    <m/>
    <m/>
  </r>
  <r>
    <x v="70"/>
    <x v="2219"/>
    <x v="1827"/>
    <s v="Numeric"/>
    <n v="5"/>
    <m/>
    <n v="0"/>
    <s v=""/>
    <m/>
    <m/>
  </r>
  <r>
    <x v="70"/>
    <x v="2220"/>
    <x v="1828"/>
    <s v="Numeric"/>
    <n v="5"/>
    <m/>
    <n v="0"/>
    <s v=""/>
    <m/>
    <m/>
  </r>
  <r>
    <x v="70"/>
    <x v="2221"/>
    <x v="1829"/>
    <s v="Numeric"/>
    <n v="5"/>
    <m/>
    <n v="0"/>
    <s v=""/>
    <m/>
    <m/>
  </r>
  <r>
    <x v="70"/>
    <x v="2222"/>
    <x v="1830"/>
    <s v="Numeric"/>
    <n v="5"/>
    <m/>
    <n v="0"/>
    <s v=""/>
    <m/>
    <m/>
  </r>
  <r>
    <x v="70"/>
    <x v="2223"/>
    <x v="1831"/>
    <s v="Numeric"/>
    <n v="5"/>
    <m/>
    <n v="0"/>
    <s v=""/>
    <m/>
    <m/>
  </r>
  <r>
    <x v="70"/>
    <x v="2191"/>
    <x v="1801"/>
    <s v="Numeric"/>
    <n v="5"/>
    <m/>
    <n v="0"/>
    <s v=""/>
    <m/>
    <m/>
  </r>
  <r>
    <x v="70"/>
    <x v="2192"/>
    <x v="1802"/>
    <s v="Numeric"/>
    <n v="5"/>
    <m/>
    <n v="0"/>
    <s v=""/>
    <m/>
    <m/>
  </r>
  <r>
    <x v="70"/>
    <x v="2224"/>
    <x v="1832"/>
    <s v="Numeric"/>
    <n v="5"/>
    <m/>
    <n v="0"/>
    <s v=""/>
    <m/>
    <m/>
  </r>
  <r>
    <x v="70"/>
    <x v="2193"/>
    <x v="1803"/>
    <s v="Numeric"/>
    <n v="5"/>
    <m/>
    <n v="0"/>
    <s v=""/>
    <m/>
    <m/>
  </r>
  <r>
    <x v="70"/>
    <x v="2194"/>
    <x v="1804"/>
    <s v="Numeric"/>
    <n v="5"/>
    <m/>
    <n v="0"/>
    <s v=""/>
    <m/>
    <m/>
  </r>
  <r>
    <x v="70"/>
    <x v="2195"/>
    <x v="1805"/>
    <s v="Numeric"/>
    <n v="5"/>
    <m/>
    <n v="0"/>
    <s v=""/>
    <m/>
    <m/>
  </r>
  <r>
    <x v="70"/>
    <x v="2225"/>
    <x v="1833"/>
    <s v="Numeric"/>
    <n v="5"/>
    <m/>
    <n v="0"/>
    <s v=""/>
    <m/>
    <m/>
  </r>
  <r>
    <x v="70"/>
    <x v="2226"/>
    <x v="1834"/>
    <s v="Numeric"/>
    <n v="6"/>
    <s v="DATETIME"/>
    <n v="10"/>
    <n v="1"/>
    <m/>
    <m/>
  </r>
  <r>
    <x v="70"/>
    <x v="2227"/>
    <x v="1835"/>
    <s v="Numeric"/>
    <n v="6"/>
    <s v="DATETIME"/>
    <n v="10"/>
    <n v="1"/>
    <m/>
    <m/>
  </r>
  <r>
    <x v="70"/>
    <x v="2228"/>
    <x v="1836"/>
    <s v="Numeric"/>
    <n v="6"/>
    <s v="DATETIME"/>
    <n v="10"/>
    <n v="1"/>
    <m/>
    <m/>
  </r>
  <r>
    <x v="70"/>
    <x v="2229"/>
    <x v="1837"/>
    <s v="Numeric"/>
    <n v="6"/>
    <s v="DATETIME"/>
    <n v="10"/>
    <n v="1"/>
    <m/>
    <m/>
  </r>
  <r>
    <x v="70"/>
    <x v="2230"/>
    <x v="1838"/>
    <s v="Numeric"/>
    <n v="6"/>
    <s v="DATETIME"/>
    <n v="10"/>
    <n v="1"/>
    <m/>
    <m/>
  </r>
  <r>
    <x v="70"/>
    <x v="2231"/>
    <x v="1839"/>
    <s v="Numeric"/>
    <n v="6"/>
    <s v="DATETIME"/>
    <n v="10"/>
    <n v="1"/>
    <m/>
    <m/>
  </r>
  <r>
    <x v="70"/>
    <x v="2232"/>
    <x v="1840"/>
    <s v="Numeric"/>
    <n v="6"/>
    <s v="DATETIME"/>
    <n v="10"/>
    <n v="1"/>
    <m/>
    <m/>
  </r>
  <r>
    <x v="70"/>
    <x v="2233"/>
    <x v="1841"/>
    <s v="Numeric"/>
    <n v="6"/>
    <s v="DATETIME"/>
    <n v="10"/>
    <n v="1"/>
    <m/>
    <m/>
  </r>
  <r>
    <x v="70"/>
    <x v="2234"/>
    <x v="1842"/>
    <s v="Numeric"/>
    <n v="6"/>
    <s v="DATETIME"/>
    <n v="10"/>
    <n v="1"/>
    <m/>
    <m/>
  </r>
  <r>
    <x v="70"/>
    <x v="2235"/>
    <x v="1843"/>
    <s v="Numeric"/>
    <n v="6"/>
    <s v="DATETIME"/>
    <n v="10"/>
    <n v="1"/>
    <m/>
    <m/>
  </r>
  <r>
    <x v="70"/>
    <x v="2236"/>
    <x v="1844"/>
    <s v="Numeric"/>
    <n v="6"/>
    <s v="DATETIME"/>
    <n v="10"/>
    <n v="1"/>
    <m/>
    <m/>
  </r>
  <r>
    <x v="70"/>
    <x v="2237"/>
    <x v="1845"/>
    <s v="Numeric"/>
    <n v="6"/>
    <s v="DATETIME"/>
    <n v="10"/>
    <n v="1"/>
    <m/>
    <m/>
  </r>
  <r>
    <x v="70"/>
    <x v="2238"/>
    <x v="1846"/>
    <s v="Numeric"/>
    <n v="6"/>
    <s v="DATETIME"/>
    <n v="10"/>
    <n v="1"/>
    <m/>
    <m/>
  </r>
  <r>
    <x v="70"/>
    <x v="2239"/>
    <x v="1847"/>
    <s v="Numeric"/>
    <n v="6"/>
    <s v="DATETIME"/>
    <n v="10"/>
    <n v="1"/>
    <m/>
    <m/>
  </r>
  <r>
    <x v="70"/>
    <x v="2196"/>
    <x v="1848"/>
    <s v="Numeric"/>
    <n v="5"/>
    <m/>
    <n v="0"/>
    <s v=""/>
    <m/>
    <m/>
  </r>
  <r>
    <x v="70"/>
    <x v="2197"/>
    <x v="1849"/>
    <s v="Numeric"/>
    <n v="5"/>
    <m/>
    <n v="0"/>
    <s v=""/>
    <m/>
    <m/>
  </r>
  <r>
    <x v="70"/>
    <x v="2198"/>
    <x v="1850"/>
    <s v="Numeric"/>
    <n v="5"/>
    <m/>
    <n v="0"/>
    <s v=""/>
    <m/>
    <m/>
  </r>
  <r>
    <x v="70"/>
    <x v="2199"/>
    <x v="1851"/>
    <s v="Numeric"/>
    <n v="5"/>
    <m/>
    <n v="0"/>
    <s v=""/>
    <m/>
    <m/>
  </r>
  <r>
    <x v="70"/>
    <x v="2200"/>
    <x v="1852"/>
    <s v="Numeric"/>
    <n v="5"/>
    <m/>
    <n v="0"/>
    <s v=""/>
    <m/>
    <m/>
  </r>
  <r>
    <x v="70"/>
    <x v="2201"/>
    <x v="1853"/>
    <s v="Numeric"/>
    <n v="5"/>
    <m/>
    <n v="0"/>
    <s v=""/>
    <m/>
    <m/>
  </r>
  <r>
    <x v="70"/>
    <x v="2202"/>
    <x v="1854"/>
    <s v="Numeric"/>
    <n v="5"/>
    <m/>
    <n v="0"/>
    <s v=""/>
    <m/>
    <m/>
  </r>
  <r>
    <x v="70"/>
    <x v="2203"/>
    <x v="1855"/>
    <s v="Numeric"/>
    <n v="5"/>
    <m/>
    <n v="0"/>
    <s v=""/>
    <m/>
    <m/>
  </r>
  <r>
    <x v="70"/>
    <x v="2204"/>
    <x v="1856"/>
    <s v="Numeric"/>
    <n v="5"/>
    <m/>
    <n v="0"/>
    <s v=""/>
    <m/>
    <m/>
  </r>
  <r>
    <x v="70"/>
    <x v="2205"/>
    <x v="1857"/>
    <s v="Numeric"/>
    <n v="5"/>
    <m/>
    <n v="0"/>
    <s v=""/>
    <m/>
    <m/>
  </r>
  <r>
    <x v="70"/>
    <x v="2206"/>
    <x v="1858"/>
    <s v="Numeric"/>
    <n v="5"/>
    <m/>
    <n v="0"/>
    <s v=""/>
    <m/>
    <m/>
  </r>
  <r>
    <x v="70"/>
    <x v="2207"/>
    <x v="1859"/>
    <s v="Numeric"/>
    <n v="5"/>
    <m/>
    <n v="0"/>
    <s v=""/>
    <m/>
    <m/>
  </r>
  <r>
    <x v="70"/>
    <x v="2208"/>
    <x v="1860"/>
    <s v="Numeric"/>
    <n v="5"/>
    <m/>
    <n v="0"/>
    <s v=""/>
    <m/>
    <m/>
  </r>
  <r>
    <x v="70"/>
    <x v="2209"/>
    <x v="1861"/>
    <s v="Numeric"/>
    <n v="5"/>
    <m/>
    <n v="0"/>
    <s v=""/>
    <m/>
    <m/>
  </r>
  <r>
    <x v="70"/>
    <x v="2240"/>
    <x v="1862"/>
    <s v="Numeric"/>
    <n v="5"/>
    <m/>
    <n v="0"/>
    <s v=""/>
    <m/>
    <m/>
  </r>
  <r>
    <x v="70"/>
    <x v="2241"/>
    <x v="1863"/>
    <s v="Numeric"/>
    <n v="5"/>
    <m/>
    <n v="0"/>
    <s v=""/>
    <m/>
    <m/>
  </r>
  <r>
    <x v="70"/>
    <x v="2242"/>
    <x v="1864"/>
    <s v="Numeric"/>
    <n v="5"/>
    <m/>
    <n v="0"/>
    <s v=""/>
    <m/>
    <m/>
  </r>
  <r>
    <x v="70"/>
    <x v="2243"/>
    <x v="1865"/>
    <s v="Numeric"/>
    <n v="5"/>
    <m/>
    <n v="0"/>
    <s v=""/>
    <m/>
    <m/>
  </r>
  <r>
    <x v="70"/>
    <x v="2244"/>
    <x v="1866"/>
    <s v="Numeric"/>
    <n v="5"/>
    <m/>
    <n v="0"/>
    <s v=""/>
    <m/>
    <m/>
  </r>
  <r>
    <x v="70"/>
    <x v="2245"/>
    <x v="1867"/>
    <s v="Numeric"/>
    <n v="5"/>
    <m/>
    <n v="0"/>
    <s v=""/>
    <m/>
    <m/>
  </r>
  <r>
    <x v="70"/>
    <x v="2246"/>
    <x v="1868"/>
    <s v="Numeric"/>
    <n v="5"/>
    <m/>
    <n v="0"/>
    <s v=""/>
    <m/>
    <m/>
  </r>
  <r>
    <x v="70"/>
    <x v="2247"/>
    <x v="1869"/>
    <s v="Numeric"/>
    <n v="5"/>
    <m/>
    <n v="0"/>
    <s v=""/>
    <m/>
    <m/>
  </r>
  <r>
    <x v="70"/>
    <x v="2248"/>
    <x v="1870"/>
    <s v="Numeric"/>
    <n v="5"/>
    <m/>
    <n v="0"/>
    <s v=""/>
    <m/>
    <m/>
  </r>
  <r>
    <x v="70"/>
    <x v="2249"/>
    <x v="1871"/>
    <s v="Numeric"/>
    <n v="5"/>
    <m/>
    <n v="0"/>
    <s v=""/>
    <m/>
    <m/>
  </r>
  <r>
    <x v="70"/>
    <x v="2250"/>
    <x v="1872"/>
    <s v="Numeric"/>
    <n v="5"/>
    <m/>
    <n v="0"/>
    <s v=""/>
    <m/>
    <m/>
  </r>
  <r>
    <x v="70"/>
    <x v="2251"/>
    <x v="1873"/>
    <s v="Numeric"/>
    <n v="5"/>
    <m/>
    <n v="0"/>
    <s v=""/>
    <m/>
    <m/>
  </r>
  <r>
    <x v="70"/>
    <x v="2252"/>
    <x v="1874"/>
    <s v="Numeric"/>
    <n v="5"/>
    <m/>
    <n v="0"/>
    <s v=""/>
    <m/>
    <m/>
  </r>
  <r>
    <x v="70"/>
    <x v="2253"/>
    <x v="1875"/>
    <s v="Numeric"/>
    <n v="5"/>
    <m/>
    <n v="0"/>
    <s v=""/>
    <m/>
    <m/>
  </r>
  <r>
    <x v="70"/>
    <x v="2254"/>
    <x v="1876"/>
    <s v="Numeric"/>
    <n v="5"/>
    <m/>
    <n v="0"/>
    <s v=""/>
    <m/>
    <m/>
  </r>
  <r>
    <x v="70"/>
    <x v="2255"/>
    <x v="1877"/>
    <s v="Numeric"/>
    <n v="5"/>
    <m/>
    <n v="0"/>
    <s v=""/>
    <m/>
    <m/>
  </r>
  <r>
    <x v="70"/>
    <x v="2256"/>
    <x v="1878"/>
    <s v="Numeric"/>
    <n v="5"/>
    <m/>
    <n v="0"/>
    <s v=""/>
    <m/>
    <m/>
  </r>
  <r>
    <x v="70"/>
    <x v="2257"/>
    <x v="1879"/>
    <s v="Numeric"/>
    <n v="5"/>
    <m/>
    <n v="0"/>
    <s v=""/>
    <m/>
    <m/>
  </r>
  <r>
    <x v="70"/>
    <x v="2211"/>
    <x v="1819"/>
    <s v="Numeric"/>
    <n v="5"/>
    <m/>
    <n v="0"/>
    <s v=""/>
    <m/>
    <m/>
  </r>
  <r>
    <x v="70"/>
    <x v="2212"/>
    <x v="1820"/>
    <s v="Numeric"/>
    <n v="5"/>
    <m/>
    <n v="0"/>
    <s v=""/>
    <m/>
    <m/>
  </r>
  <r>
    <x v="70"/>
    <x v="2213"/>
    <x v="1821"/>
    <s v="Numeric"/>
    <n v="5"/>
    <m/>
    <n v="0"/>
    <s v=""/>
    <m/>
    <m/>
  </r>
  <r>
    <x v="70"/>
    <x v="102"/>
    <x v="611"/>
    <s v="Numeric"/>
    <n v="5"/>
    <m/>
    <n v="0"/>
    <s v=""/>
    <m/>
    <m/>
  </r>
  <r>
    <x v="70"/>
    <x v="2214"/>
    <x v="1822"/>
    <s v="Numeric"/>
    <n v="5"/>
    <m/>
    <n v="0"/>
    <s v=""/>
    <m/>
    <m/>
  </r>
  <r>
    <x v="70"/>
    <x v="2215"/>
    <x v="1823"/>
    <s v="Numeric"/>
    <n v="5"/>
    <m/>
    <n v="0"/>
    <s v=""/>
    <m/>
    <m/>
  </r>
  <r>
    <x v="70"/>
    <x v="2216"/>
    <x v="1824"/>
    <s v="Numeric"/>
    <n v="5"/>
    <m/>
    <n v="0"/>
    <s v=""/>
    <m/>
    <m/>
  </r>
  <r>
    <x v="70"/>
    <x v="2258"/>
    <x v="1880"/>
    <s v="Numeric"/>
    <n v="5"/>
    <m/>
    <n v="0"/>
    <s v=""/>
    <m/>
    <m/>
  </r>
  <r>
    <x v="70"/>
    <x v="2259"/>
    <x v="1881"/>
    <s v="Numeric"/>
    <n v="5"/>
    <m/>
    <n v="0"/>
    <s v=""/>
    <m/>
    <m/>
  </r>
  <r>
    <x v="70"/>
    <x v="2260"/>
    <x v="1882"/>
    <s v="Numeric"/>
    <n v="5"/>
    <m/>
    <n v="0"/>
    <s v=""/>
    <m/>
    <m/>
  </r>
  <r>
    <x v="70"/>
    <x v="2261"/>
    <x v="1883"/>
    <s v="Numeric"/>
    <n v="5"/>
    <m/>
    <n v="0"/>
    <s v=""/>
    <m/>
    <m/>
  </r>
  <r>
    <x v="70"/>
    <x v="2262"/>
    <x v="1884"/>
    <s v="Numeric"/>
    <n v="5"/>
    <m/>
    <n v="0"/>
    <s v=""/>
    <m/>
    <m/>
  </r>
  <r>
    <x v="71"/>
    <x v="2188"/>
    <x v="1798"/>
    <s v="Numeric"/>
    <n v="5"/>
    <m/>
    <n v="0"/>
    <s v=""/>
    <m/>
    <m/>
  </r>
  <r>
    <x v="71"/>
    <x v="2189"/>
    <x v="1799"/>
    <s v="Numeric"/>
    <n v="5"/>
    <m/>
    <n v="0"/>
    <s v=""/>
    <m/>
    <m/>
  </r>
  <r>
    <x v="71"/>
    <x v="2263"/>
    <x v="1885"/>
    <s v="Numeric"/>
    <n v="5"/>
    <m/>
    <n v="0"/>
    <s v=""/>
    <m/>
    <m/>
  </r>
  <r>
    <x v="71"/>
    <x v="2264"/>
    <x v="1886"/>
    <s v="Numeric"/>
    <n v="6"/>
    <s v="DATETIME"/>
    <n v="10"/>
    <n v="1"/>
    <m/>
    <m/>
  </r>
  <r>
    <x v="71"/>
    <x v="2265"/>
    <x v="1887"/>
    <s v="Numeric"/>
    <n v="5"/>
    <m/>
    <n v="0"/>
    <s v=""/>
    <m/>
    <m/>
  </r>
  <r>
    <x v="71"/>
    <x v="2266"/>
    <x v="1888"/>
    <s v="Numeric"/>
    <n v="5"/>
    <m/>
    <n v="0"/>
    <s v=""/>
    <m/>
    <m/>
  </r>
  <r>
    <x v="71"/>
    <x v="2267"/>
    <x v="1889"/>
    <s v="Numeric"/>
    <n v="5"/>
    <m/>
    <n v="0"/>
    <s v=""/>
    <m/>
    <m/>
  </r>
  <r>
    <x v="71"/>
    <x v="2268"/>
    <x v="1890"/>
    <s v="Numeric"/>
    <n v="5"/>
    <m/>
    <n v="0"/>
    <s v=""/>
    <m/>
    <m/>
  </r>
  <r>
    <x v="71"/>
    <x v="2269"/>
    <x v="1891"/>
    <s v="Numeric"/>
    <n v="5"/>
    <m/>
    <n v="0"/>
    <s v=""/>
    <m/>
    <m/>
  </r>
  <r>
    <x v="71"/>
    <x v="2270"/>
    <x v="1892"/>
    <s v="Numeric"/>
    <n v="5"/>
    <m/>
    <n v="0"/>
    <s v=""/>
    <m/>
    <m/>
  </r>
  <r>
    <x v="71"/>
    <x v="2271"/>
    <x v="1893"/>
    <s v="Numeric"/>
    <n v="5"/>
    <m/>
    <n v="0"/>
    <s v=""/>
    <m/>
    <m/>
  </r>
  <r>
    <x v="71"/>
    <x v="2272"/>
    <x v="1894"/>
    <s v="Numeric"/>
    <n v="5"/>
    <m/>
    <n v="0"/>
    <s v=""/>
    <m/>
    <m/>
  </r>
  <r>
    <x v="71"/>
    <x v="2273"/>
    <x v="1895"/>
    <s v="Numeric"/>
    <n v="5"/>
    <m/>
    <n v="0"/>
    <s v=""/>
    <m/>
    <m/>
  </r>
  <r>
    <x v="71"/>
    <x v="2274"/>
    <x v="1896"/>
    <s v="Numeric"/>
    <n v="5"/>
    <m/>
    <n v="0"/>
    <s v=""/>
    <m/>
    <m/>
  </r>
  <r>
    <x v="71"/>
    <x v="2275"/>
    <x v="1897"/>
    <s v="Numeric"/>
    <n v="5"/>
    <m/>
    <n v="0"/>
    <s v=""/>
    <m/>
    <m/>
  </r>
  <r>
    <x v="71"/>
    <x v="2276"/>
    <x v="1898"/>
    <s v="Numeric"/>
    <n v="5"/>
    <m/>
    <n v="0"/>
    <s v=""/>
    <m/>
    <m/>
  </r>
  <r>
    <x v="71"/>
    <x v="2277"/>
    <x v="1899"/>
    <s v="Numeric"/>
    <n v="5"/>
    <m/>
    <n v="0"/>
    <s v=""/>
    <m/>
    <m/>
  </r>
  <r>
    <x v="71"/>
    <x v="2278"/>
    <x v="1900"/>
    <s v="Numeric"/>
    <n v="5"/>
    <m/>
    <n v="0"/>
    <s v=""/>
    <m/>
    <m/>
  </r>
  <r>
    <x v="71"/>
    <x v="2279"/>
    <x v="1901"/>
    <s v="Numeric"/>
    <n v="5"/>
    <m/>
    <n v="0"/>
    <s v=""/>
    <m/>
    <m/>
  </r>
  <r>
    <x v="71"/>
    <x v="758"/>
    <x v="610"/>
    <s v="Numeric"/>
    <n v="5"/>
    <s v="MONYY"/>
    <n v="5"/>
    <n v="1"/>
    <m/>
    <m/>
  </r>
  <r>
    <x v="71"/>
    <x v="2190"/>
    <x v="1800"/>
    <s v="Numeric"/>
    <n v="5"/>
    <m/>
    <n v="0"/>
    <s v=""/>
    <m/>
    <m/>
  </r>
  <r>
    <x v="71"/>
    <x v="2219"/>
    <x v="1827"/>
    <s v="Numeric"/>
    <n v="5"/>
    <m/>
    <n v="0"/>
    <s v=""/>
    <m/>
    <m/>
  </r>
  <r>
    <x v="71"/>
    <x v="2220"/>
    <x v="1828"/>
    <s v="Numeric"/>
    <n v="5"/>
    <m/>
    <n v="0"/>
    <s v=""/>
    <m/>
    <m/>
  </r>
  <r>
    <x v="71"/>
    <x v="2221"/>
    <x v="1829"/>
    <s v="Numeric"/>
    <n v="5"/>
    <m/>
    <n v="0"/>
    <s v=""/>
    <m/>
    <m/>
  </r>
  <r>
    <x v="71"/>
    <x v="2222"/>
    <x v="1830"/>
    <s v="Numeric"/>
    <n v="5"/>
    <m/>
    <n v="0"/>
    <s v=""/>
    <m/>
    <m/>
  </r>
  <r>
    <x v="71"/>
    <x v="2223"/>
    <x v="1831"/>
    <s v="Numeric"/>
    <n v="5"/>
    <m/>
    <n v="0"/>
    <s v=""/>
    <m/>
    <m/>
  </r>
  <r>
    <x v="71"/>
    <x v="2191"/>
    <x v="1801"/>
    <s v="Numeric"/>
    <n v="5"/>
    <m/>
    <n v="0"/>
    <s v=""/>
    <m/>
    <m/>
  </r>
  <r>
    <x v="71"/>
    <x v="2192"/>
    <x v="1802"/>
    <s v="Numeric"/>
    <n v="5"/>
    <m/>
    <n v="0"/>
    <s v=""/>
    <m/>
    <m/>
  </r>
  <r>
    <x v="71"/>
    <x v="2280"/>
    <x v="1902"/>
    <s v="Numeric"/>
    <n v="4"/>
    <m/>
    <n v="0"/>
    <s v=""/>
    <m/>
    <m/>
  </r>
  <r>
    <x v="71"/>
    <x v="2281"/>
    <x v="1903"/>
    <s v="Numeric"/>
    <n v="4"/>
    <m/>
    <n v="0"/>
    <s v=""/>
    <m/>
    <m/>
  </r>
  <r>
    <x v="71"/>
    <x v="2282"/>
    <x v="1904"/>
    <s v="Numeric"/>
    <n v="4"/>
    <m/>
    <n v="0"/>
    <s v=""/>
    <m/>
    <m/>
  </r>
  <r>
    <x v="71"/>
    <x v="2283"/>
    <x v="1905"/>
    <s v="Numeric"/>
    <n v="4"/>
    <m/>
    <n v="0"/>
    <s v=""/>
    <m/>
    <m/>
  </r>
  <r>
    <x v="71"/>
    <x v="2284"/>
    <x v="1906"/>
    <s v="Numeric"/>
    <n v="4"/>
    <m/>
    <n v="0"/>
    <s v=""/>
    <m/>
    <m/>
  </r>
  <r>
    <x v="71"/>
    <x v="2285"/>
    <x v="1907"/>
    <s v="Numeric"/>
    <n v="4"/>
    <m/>
    <n v="0"/>
    <s v=""/>
    <m/>
    <m/>
  </r>
  <r>
    <x v="71"/>
    <x v="2286"/>
    <x v="1908"/>
    <s v="Numeric"/>
    <n v="4"/>
    <m/>
    <n v="0"/>
    <s v=""/>
    <m/>
    <m/>
  </r>
  <r>
    <x v="71"/>
    <x v="2287"/>
    <x v="1909"/>
    <s v="Numeric"/>
    <n v="4"/>
    <m/>
    <n v="0"/>
    <s v=""/>
    <m/>
    <m/>
  </r>
  <r>
    <x v="71"/>
    <x v="2288"/>
    <x v="1910"/>
    <s v="Numeric"/>
    <n v="4"/>
    <m/>
    <n v="0"/>
    <s v=""/>
    <m/>
    <m/>
  </r>
  <r>
    <x v="71"/>
    <x v="2289"/>
    <x v="1911"/>
    <s v="Numeric"/>
    <n v="4"/>
    <m/>
    <n v="0"/>
    <s v=""/>
    <m/>
    <m/>
  </r>
  <r>
    <x v="71"/>
    <x v="2290"/>
    <x v="1912"/>
    <s v="Numeric"/>
    <n v="4"/>
    <m/>
    <n v="0"/>
    <s v=""/>
    <m/>
    <m/>
  </r>
  <r>
    <x v="71"/>
    <x v="2291"/>
    <x v="1913"/>
    <s v="Numeric"/>
    <n v="4"/>
    <m/>
    <n v="0"/>
    <s v=""/>
    <m/>
    <m/>
  </r>
  <r>
    <x v="71"/>
    <x v="2292"/>
    <x v="1914"/>
    <s v="Numeric"/>
    <n v="4"/>
    <m/>
    <n v="0"/>
    <s v=""/>
    <m/>
    <m/>
  </r>
  <r>
    <x v="71"/>
    <x v="2293"/>
    <x v="1915"/>
    <s v="Numeric"/>
    <n v="4"/>
    <m/>
    <n v="0"/>
    <s v=""/>
    <m/>
    <m/>
  </r>
  <r>
    <x v="71"/>
    <x v="2294"/>
    <x v="1916"/>
    <s v="Numeric"/>
    <n v="4"/>
    <m/>
    <n v="0"/>
    <s v=""/>
    <m/>
    <m/>
  </r>
  <r>
    <x v="71"/>
    <x v="2295"/>
    <x v="1917"/>
    <s v="Numeric"/>
    <n v="4"/>
    <m/>
    <n v="0"/>
    <s v=""/>
    <m/>
    <m/>
  </r>
  <r>
    <x v="71"/>
    <x v="2193"/>
    <x v="1803"/>
    <s v="Numeric"/>
    <n v="5"/>
    <m/>
    <n v="0"/>
    <s v=""/>
    <m/>
    <m/>
  </r>
  <r>
    <x v="71"/>
    <x v="2194"/>
    <x v="1804"/>
    <s v="Numeric"/>
    <n v="5"/>
    <m/>
    <n v="0"/>
    <s v=""/>
    <m/>
    <m/>
  </r>
  <r>
    <x v="71"/>
    <x v="2195"/>
    <x v="1805"/>
    <s v="Numeric"/>
    <n v="5"/>
    <m/>
    <n v="0"/>
    <s v=""/>
    <m/>
    <m/>
  </r>
  <r>
    <x v="71"/>
    <x v="2225"/>
    <x v="1833"/>
    <s v="Numeric"/>
    <n v="5"/>
    <m/>
    <n v="0"/>
    <s v=""/>
    <m/>
    <m/>
  </r>
  <r>
    <x v="71"/>
    <x v="2226"/>
    <x v="1834"/>
    <s v="Numeric"/>
    <n v="6"/>
    <s v="DATETIME"/>
    <n v="10"/>
    <n v="1"/>
    <m/>
    <m/>
  </r>
  <r>
    <x v="71"/>
    <x v="2227"/>
    <x v="1835"/>
    <s v="Numeric"/>
    <n v="6"/>
    <s v="DATETIME"/>
    <n v="10"/>
    <n v="1"/>
    <m/>
    <m/>
  </r>
  <r>
    <x v="71"/>
    <x v="2228"/>
    <x v="1836"/>
    <s v="Numeric"/>
    <n v="6"/>
    <s v="DATETIME"/>
    <n v="10"/>
    <n v="1"/>
    <m/>
    <m/>
  </r>
  <r>
    <x v="71"/>
    <x v="2229"/>
    <x v="1837"/>
    <s v="Numeric"/>
    <n v="6"/>
    <s v="DATETIME"/>
    <n v="10"/>
    <n v="1"/>
    <m/>
    <m/>
  </r>
  <r>
    <x v="71"/>
    <x v="2230"/>
    <x v="1838"/>
    <s v="Numeric"/>
    <n v="6"/>
    <s v="DATETIME"/>
    <n v="10"/>
    <n v="1"/>
    <m/>
    <m/>
  </r>
  <r>
    <x v="71"/>
    <x v="2231"/>
    <x v="1839"/>
    <s v="Numeric"/>
    <n v="6"/>
    <s v="DATETIME"/>
    <n v="10"/>
    <n v="1"/>
    <m/>
    <m/>
  </r>
  <r>
    <x v="71"/>
    <x v="2232"/>
    <x v="1840"/>
    <s v="Numeric"/>
    <n v="6"/>
    <s v="DATETIME"/>
    <n v="10"/>
    <n v="1"/>
    <m/>
    <m/>
  </r>
  <r>
    <x v="71"/>
    <x v="2233"/>
    <x v="1841"/>
    <s v="Numeric"/>
    <n v="6"/>
    <s v="DATETIME"/>
    <n v="10"/>
    <n v="1"/>
    <m/>
    <m/>
  </r>
  <r>
    <x v="71"/>
    <x v="2234"/>
    <x v="1842"/>
    <s v="Numeric"/>
    <n v="6"/>
    <s v="DATETIME"/>
    <n v="10"/>
    <n v="1"/>
    <m/>
    <m/>
  </r>
  <r>
    <x v="71"/>
    <x v="2235"/>
    <x v="1843"/>
    <s v="Numeric"/>
    <n v="6"/>
    <s v="DATETIME"/>
    <n v="10"/>
    <n v="1"/>
    <m/>
    <m/>
  </r>
  <r>
    <x v="71"/>
    <x v="2236"/>
    <x v="1844"/>
    <s v="Numeric"/>
    <n v="6"/>
    <s v="DATETIME"/>
    <n v="10"/>
    <n v="1"/>
    <m/>
    <m/>
  </r>
  <r>
    <x v="71"/>
    <x v="2237"/>
    <x v="1845"/>
    <s v="Numeric"/>
    <n v="6"/>
    <s v="DATETIME"/>
    <n v="10"/>
    <n v="1"/>
    <m/>
    <m/>
  </r>
  <r>
    <x v="71"/>
    <x v="2238"/>
    <x v="1846"/>
    <s v="Numeric"/>
    <n v="6"/>
    <s v="DATETIME"/>
    <n v="10"/>
    <n v="1"/>
    <m/>
    <m/>
  </r>
  <r>
    <x v="71"/>
    <x v="2239"/>
    <x v="1847"/>
    <s v="Numeric"/>
    <n v="6"/>
    <s v="DATETIME"/>
    <n v="10"/>
    <n v="1"/>
    <m/>
    <m/>
  </r>
  <r>
    <x v="71"/>
    <x v="2196"/>
    <x v="1848"/>
    <s v="Numeric"/>
    <n v="5"/>
    <m/>
    <n v="0"/>
    <s v=""/>
    <m/>
    <m/>
  </r>
  <r>
    <x v="71"/>
    <x v="2197"/>
    <x v="1849"/>
    <s v="Numeric"/>
    <n v="5"/>
    <m/>
    <n v="0"/>
    <s v=""/>
    <m/>
    <m/>
  </r>
  <r>
    <x v="71"/>
    <x v="2198"/>
    <x v="1850"/>
    <s v="Numeric"/>
    <n v="5"/>
    <m/>
    <n v="0"/>
    <s v=""/>
    <m/>
    <m/>
  </r>
  <r>
    <x v="71"/>
    <x v="2199"/>
    <x v="1851"/>
    <s v="Numeric"/>
    <n v="5"/>
    <m/>
    <n v="0"/>
    <s v=""/>
    <m/>
    <m/>
  </r>
  <r>
    <x v="71"/>
    <x v="2200"/>
    <x v="1852"/>
    <s v="Numeric"/>
    <n v="5"/>
    <m/>
    <n v="0"/>
    <s v=""/>
    <m/>
    <m/>
  </r>
  <r>
    <x v="71"/>
    <x v="2201"/>
    <x v="1853"/>
    <s v="Numeric"/>
    <n v="5"/>
    <m/>
    <n v="0"/>
    <s v=""/>
    <m/>
    <m/>
  </r>
  <r>
    <x v="71"/>
    <x v="2202"/>
    <x v="1854"/>
    <s v="Numeric"/>
    <n v="5"/>
    <m/>
    <n v="0"/>
    <s v=""/>
    <m/>
    <m/>
  </r>
  <r>
    <x v="71"/>
    <x v="2203"/>
    <x v="1855"/>
    <s v="Numeric"/>
    <n v="5"/>
    <m/>
    <n v="0"/>
    <s v=""/>
    <m/>
    <m/>
  </r>
  <r>
    <x v="71"/>
    <x v="2204"/>
    <x v="1856"/>
    <s v="Numeric"/>
    <n v="5"/>
    <m/>
    <n v="0"/>
    <s v=""/>
    <m/>
    <m/>
  </r>
  <r>
    <x v="71"/>
    <x v="2205"/>
    <x v="1857"/>
    <s v="Numeric"/>
    <n v="5"/>
    <m/>
    <n v="0"/>
    <s v=""/>
    <m/>
    <m/>
  </r>
  <r>
    <x v="71"/>
    <x v="2206"/>
    <x v="1858"/>
    <s v="Numeric"/>
    <n v="5"/>
    <m/>
    <n v="0"/>
    <s v=""/>
    <m/>
    <m/>
  </r>
  <r>
    <x v="71"/>
    <x v="2207"/>
    <x v="1859"/>
    <s v="Numeric"/>
    <n v="5"/>
    <m/>
    <n v="0"/>
    <s v=""/>
    <m/>
    <m/>
  </r>
  <r>
    <x v="71"/>
    <x v="2208"/>
    <x v="1860"/>
    <s v="Numeric"/>
    <n v="5"/>
    <m/>
    <n v="0"/>
    <s v=""/>
    <m/>
    <m/>
  </r>
  <r>
    <x v="71"/>
    <x v="2209"/>
    <x v="1861"/>
    <s v="Numeric"/>
    <n v="5"/>
    <m/>
    <n v="0"/>
    <s v=""/>
    <m/>
    <m/>
  </r>
  <r>
    <x v="71"/>
    <x v="2240"/>
    <x v="1862"/>
    <s v="Numeric"/>
    <n v="5"/>
    <m/>
    <n v="0"/>
    <s v=""/>
    <m/>
    <m/>
  </r>
  <r>
    <x v="71"/>
    <x v="2241"/>
    <x v="1863"/>
    <s v="Numeric"/>
    <n v="5"/>
    <m/>
    <n v="0"/>
    <s v=""/>
    <m/>
    <m/>
  </r>
  <r>
    <x v="71"/>
    <x v="2242"/>
    <x v="1864"/>
    <s v="Numeric"/>
    <n v="5"/>
    <m/>
    <n v="0"/>
    <s v=""/>
    <m/>
    <m/>
  </r>
  <r>
    <x v="71"/>
    <x v="2243"/>
    <x v="1865"/>
    <s v="Numeric"/>
    <n v="5"/>
    <m/>
    <n v="0"/>
    <s v=""/>
    <m/>
    <m/>
  </r>
  <r>
    <x v="71"/>
    <x v="2244"/>
    <x v="1866"/>
    <s v="Numeric"/>
    <n v="5"/>
    <m/>
    <n v="0"/>
    <s v=""/>
    <m/>
    <m/>
  </r>
  <r>
    <x v="71"/>
    <x v="2245"/>
    <x v="1867"/>
    <s v="Numeric"/>
    <n v="5"/>
    <m/>
    <n v="0"/>
    <s v=""/>
    <m/>
    <m/>
  </r>
  <r>
    <x v="71"/>
    <x v="2246"/>
    <x v="1868"/>
    <s v="Numeric"/>
    <n v="5"/>
    <m/>
    <n v="0"/>
    <s v=""/>
    <m/>
    <m/>
  </r>
  <r>
    <x v="71"/>
    <x v="2247"/>
    <x v="1869"/>
    <s v="Numeric"/>
    <n v="5"/>
    <m/>
    <n v="0"/>
    <s v=""/>
    <m/>
    <m/>
  </r>
  <r>
    <x v="71"/>
    <x v="2248"/>
    <x v="1870"/>
    <s v="Numeric"/>
    <n v="5"/>
    <m/>
    <n v="0"/>
    <s v=""/>
    <m/>
    <m/>
  </r>
  <r>
    <x v="71"/>
    <x v="2249"/>
    <x v="1871"/>
    <s v="Numeric"/>
    <n v="5"/>
    <m/>
    <n v="0"/>
    <s v=""/>
    <m/>
    <m/>
  </r>
  <r>
    <x v="71"/>
    <x v="2250"/>
    <x v="1872"/>
    <s v="Numeric"/>
    <n v="5"/>
    <m/>
    <n v="0"/>
    <s v=""/>
    <m/>
    <m/>
  </r>
  <r>
    <x v="71"/>
    <x v="2251"/>
    <x v="1873"/>
    <s v="Numeric"/>
    <n v="5"/>
    <m/>
    <n v="0"/>
    <s v=""/>
    <m/>
    <m/>
  </r>
  <r>
    <x v="71"/>
    <x v="2252"/>
    <x v="1874"/>
    <s v="Numeric"/>
    <n v="5"/>
    <m/>
    <n v="0"/>
    <s v=""/>
    <m/>
    <m/>
  </r>
  <r>
    <x v="71"/>
    <x v="2253"/>
    <x v="1875"/>
    <s v="Numeric"/>
    <n v="5"/>
    <m/>
    <n v="0"/>
    <s v=""/>
    <m/>
    <m/>
  </r>
  <r>
    <x v="71"/>
    <x v="2254"/>
    <x v="1876"/>
    <s v="Numeric"/>
    <n v="5"/>
    <m/>
    <n v="0"/>
    <s v=""/>
    <m/>
    <m/>
  </r>
  <r>
    <x v="71"/>
    <x v="2255"/>
    <x v="1877"/>
    <s v="Numeric"/>
    <n v="5"/>
    <m/>
    <n v="0"/>
    <s v=""/>
    <m/>
    <m/>
  </r>
  <r>
    <x v="71"/>
    <x v="2256"/>
    <x v="1878"/>
    <s v="Numeric"/>
    <n v="5"/>
    <m/>
    <n v="0"/>
    <s v=""/>
    <m/>
    <m/>
  </r>
  <r>
    <x v="71"/>
    <x v="2257"/>
    <x v="1879"/>
    <s v="Numeric"/>
    <n v="5"/>
    <m/>
    <n v="0"/>
    <s v=""/>
    <m/>
    <m/>
  </r>
  <r>
    <x v="71"/>
    <x v="2211"/>
    <x v="1819"/>
    <s v="Numeric"/>
    <n v="5"/>
    <m/>
    <n v="0"/>
    <s v=""/>
    <m/>
    <m/>
  </r>
  <r>
    <x v="71"/>
    <x v="2212"/>
    <x v="1820"/>
    <s v="Numeric"/>
    <n v="5"/>
    <m/>
    <n v="0"/>
    <s v=""/>
    <m/>
    <m/>
  </r>
  <r>
    <x v="71"/>
    <x v="2213"/>
    <x v="1821"/>
    <s v="Numeric"/>
    <n v="5"/>
    <m/>
    <n v="0"/>
    <s v=""/>
    <m/>
    <m/>
  </r>
  <r>
    <x v="71"/>
    <x v="102"/>
    <x v="611"/>
    <s v="Numeric"/>
    <n v="5"/>
    <m/>
    <n v="0"/>
    <s v=""/>
    <m/>
    <m/>
  </r>
  <r>
    <x v="71"/>
    <x v="2214"/>
    <x v="1822"/>
    <s v="Numeric"/>
    <n v="5"/>
    <m/>
    <n v="0"/>
    <s v=""/>
    <m/>
    <m/>
  </r>
  <r>
    <x v="71"/>
    <x v="2215"/>
    <x v="1823"/>
    <s v="Numeric"/>
    <n v="5"/>
    <m/>
    <n v="0"/>
    <s v=""/>
    <m/>
    <m/>
  </r>
  <r>
    <x v="71"/>
    <x v="2216"/>
    <x v="1824"/>
    <s v="Numeric"/>
    <n v="5"/>
    <m/>
    <n v="0"/>
    <s v=""/>
    <m/>
    <m/>
  </r>
  <r>
    <x v="71"/>
    <x v="2258"/>
    <x v="1880"/>
    <s v="Numeric"/>
    <n v="5"/>
    <m/>
    <n v="0"/>
    <s v=""/>
    <m/>
    <m/>
  </r>
  <r>
    <x v="71"/>
    <x v="2259"/>
    <x v="1881"/>
    <s v="Numeric"/>
    <n v="5"/>
    <m/>
    <n v="0"/>
    <s v=""/>
    <m/>
    <m/>
  </r>
  <r>
    <x v="71"/>
    <x v="2260"/>
    <x v="1882"/>
    <s v="Numeric"/>
    <n v="5"/>
    <m/>
    <n v="0"/>
    <s v=""/>
    <m/>
    <m/>
  </r>
  <r>
    <x v="71"/>
    <x v="2261"/>
    <x v="1883"/>
    <s v="Numeric"/>
    <n v="5"/>
    <m/>
    <n v="0"/>
    <s v=""/>
    <m/>
    <m/>
  </r>
  <r>
    <x v="71"/>
    <x v="2262"/>
    <x v="1884"/>
    <s v="Numeric"/>
    <n v="5"/>
    <m/>
    <n v="0"/>
    <s v=""/>
    <m/>
    <m/>
  </r>
  <r>
    <x v="72"/>
    <x v="2296"/>
    <x v="1407"/>
    <s v="Numeric"/>
    <n v="3"/>
    <s v="DWELLTYP"/>
    <n v="21"/>
    <n v="1"/>
    <m/>
    <m/>
  </r>
  <r>
    <x v="72"/>
    <x v="2297"/>
    <x v="1918"/>
    <s v="Numeric"/>
    <n v="3"/>
    <s v="GARTYP"/>
    <n v="29"/>
    <n v="1"/>
    <m/>
    <m/>
  </r>
  <r>
    <x v="72"/>
    <x v="2298"/>
    <x v="1919"/>
    <s v="Numeric"/>
    <n v="4"/>
    <s v="YRBLT"/>
    <n v="21"/>
    <n v="1"/>
    <m/>
    <m/>
  </r>
  <r>
    <x v="72"/>
    <x v="2299"/>
    <x v="1920"/>
    <s v="Numeric"/>
    <n v="4"/>
    <s v="YRBLT"/>
    <n v="21"/>
    <n v="1"/>
    <m/>
    <m/>
  </r>
  <r>
    <x v="72"/>
    <x v="2300"/>
    <x v="1921"/>
    <s v="Numeric"/>
    <n v="3"/>
    <s v="GNRCMISS"/>
    <n v="21"/>
    <n v="1"/>
    <m/>
    <m/>
  </r>
  <r>
    <x v="72"/>
    <x v="2301"/>
    <x v="38"/>
    <s v="Numeric"/>
    <n v="8"/>
    <s v="DATE"/>
    <n v="9"/>
    <n v="1"/>
    <m/>
    <m/>
  </r>
  <r>
    <x v="72"/>
    <x v="2302"/>
    <x v="1922"/>
    <s v="Numeric"/>
    <n v="3"/>
    <s v="GNRCMISS"/>
    <n v="14"/>
    <n v="1"/>
    <m/>
    <m/>
  </r>
  <r>
    <x v="72"/>
    <x v="2303"/>
    <x v="1923"/>
    <s v="Numeric"/>
    <n v="3"/>
    <s v="GNRCMISS"/>
    <n v="14"/>
    <n v="1"/>
    <m/>
    <m/>
  </r>
  <r>
    <x v="72"/>
    <x v="2304"/>
    <x v="1924"/>
    <s v="Numeric"/>
    <n v="3"/>
    <s v="GNRCMISS"/>
    <n v="14"/>
    <n v="1"/>
    <m/>
    <m/>
  </r>
  <r>
    <x v="72"/>
    <x v="2305"/>
    <x v="1925"/>
    <s v="Numeric"/>
    <n v="3"/>
    <s v="GNRCMISS"/>
    <n v="14"/>
    <n v="1"/>
    <m/>
    <m/>
  </r>
  <r>
    <x v="72"/>
    <x v="2306"/>
    <x v="1926"/>
    <s v="Numeric"/>
    <n v="3"/>
    <s v="GNRCMISS"/>
    <n v="14"/>
    <n v="1"/>
    <m/>
    <m/>
  </r>
  <r>
    <x v="72"/>
    <x v="2307"/>
    <x v="1927"/>
    <s v="Numeric"/>
    <n v="3"/>
    <s v="GNRCMISS"/>
    <n v="14"/>
    <n v="1"/>
    <m/>
    <m/>
  </r>
  <r>
    <x v="72"/>
    <x v="2308"/>
    <x v="1928"/>
    <s v="Numeric"/>
    <n v="3"/>
    <s v="GNRCMISS"/>
    <n v="14"/>
    <n v="1"/>
    <m/>
    <m/>
  </r>
  <r>
    <x v="72"/>
    <x v="2309"/>
    <x v="1929"/>
    <s v="Numeric"/>
    <n v="3"/>
    <s v="GNRCMISS"/>
    <n v="14"/>
    <n v="1"/>
    <m/>
    <m/>
  </r>
  <r>
    <x v="72"/>
    <x v="2310"/>
    <x v="1930"/>
    <s v="Numeric"/>
    <n v="3"/>
    <s v="GNRCMISS"/>
    <n v="14"/>
    <n v="1"/>
    <m/>
    <m/>
  </r>
  <r>
    <x v="72"/>
    <x v="2311"/>
    <x v="1931"/>
    <s v="Numeric"/>
    <n v="3"/>
    <s v="GNRCMISS"/>
    <n v="14"/>
    <n v="1"/>
    <m/>
    <m/>
  </r>
  <r>
    <x v="72"/>
    <x v="2312"/>
    <x v="1932"/>
    <s v="Numeric"/>
    <n v="3"/>
    <s v="GNRCMISS"/>
    <n v="14"/>
    <n v="1"/>
    <m/>
    <m/>
  </r>
  <r>
    <x v="72"/>
    <x v="2313"/>
    <x v="1933"/>
    <s v="Numeric"/>
    <n v="3"/>
    <s v="GNRCMISS"/>
    <n v="14"/>
    <n v="1"/>
    <m/>
    <m/>
  </r>
  <r>
    <x v="72"/>
    <x v="2314"/>
    <x v="1934"/>
    <s v="Numeric"/>
    <n v="3"/>
    <s v="GNRCMISS"/>
    <n v="14"/>
    <n v="1"/>
    <m/>
    <m/>
  </r>
  <r>
    <x v="72"/>
    <x v="2315"/>
    <x v="1935"/>
    <s v="Numeric"/>
    <n v="3"/>
    <s v="GNRCMISS"/>
    <n v="14"/>
    <n v="1"/>
    <m/>
    <m/>
  </r>
  <r>
    <x v="72"/>
    <x v="2316"/>
    <x v="1936"/>
    <s v="Numeric"/>
    <n v="3"/>
    <s v="GNRCMISS"/>
    <n v="14"/>
    <n v="1"/>
    <m/>
    <m/>
  </r>
  <r>
    <x v="72"/>
    <x v="2317"/>
    <x v="1937"/>
    <s v="Numeric"/>
    <n v="3"/>
    <s v="GNRCMISS"/>
    <n v="14"/>
    <n v="1"/>
    <m/>
    <m/>
  </r>
  <r>
    <x v="72"/>
    <x v="2318"/>
    <x v="1938"/>
    <s v="Numeric"/>
    <n v="3"/>
    <s v="GNRCMISS"/>
    <n v="14"/>
    <n v="1"/>
    <m/>
    <m/>
  </r>
  <r>
    <x v="72"/>
    <x v="2319"/>
    <x v="1939"/>
    <s v="Numeric"/>
    <n v="3"/>
    <s v="GNRCMISS"/>
    <n v="14"/>
    <n v="1"/>
    <m/>
    <m/>
  </r>
  <r>
    <x v="72"/>
    <x v="2320"/>
    <x v="1940"/>
    <s v="Numeric"/>
    <n v="3"/>
    <s v="GNRCMISS"/>
    <n v="14"/>
    <n v="1"/>
    <m/>
    <m/>
  </r>
  <r>
    <x v="72"/>
    <x v="2321"/>
    <x v="1941"/>
    <s v="Numeric"/>
    <n v="3"/>
    <s v="GNRCMISS"/>
    <n v="14"/>
    <n v="1"/>
    <m/>
    <m/>
  </r>
  <r>
    <x v="72"/>
    <x v="2322"/>
    <x v="1942"/>
    <s v="Numeric"/>
    <n v="3"/>
    <s v="GNRCMISS"/>
    <n v="14"/>
    <n v="1"/>
    <m/>
    <m/>
  </r>
  <r>
    <x v="72"/>
    <x v="2323"/>
    <x v="1943"/>
    <s v="Numeric"/>
    <n v="3"/>
    <s v="GNRCMISS"/>
    <n v="14"/>
    <n v="1"/>
    <m/>
    <m/>
  </r>
  <r>
    <x v="72"/>
    <x v="2324"/>
    <x v="1944"/>
    <s v="Numeric"/>
    <n v="3"/>
    <s v="GNRCMISS"/>
    <n v="14"/>
    <n v="1"/>
    <m/>
    <m/>
  </r>
  <r>
    <x v="72"/>
    <x v="2325"/>
    <x v="1945"/>
    <s v="Numeric"/>
    <n v="3"/>
    <s v="GNRCMISS"/>
    <n v="14"/>
    <n v="1"/>
    <m/>
    <m/>
  </r>
  <r>
    <x v="72"/>
    <x v="2326"/>
    <x v="38"/>
    <s v="Numeric"/>
    <n v="8"/>
    <m/>
    <n v="0"/>
    <s v=""/>
    <m/>
    <m/>
  </r>
  <r>
    <x v="72"/>
    <x v="2327"/>
    <x v="1946"/>
    <s v="Numeric"/>
    <n v="3"/>
    <s v="GNRCMISS"/>
    <n v="14"/>
    <n v="1"/>
    <m/>
    <m/>
  </r>
  <r>
    <x v="72"/>
    <x v="2328"/>
    <x v="1947"/>
    <s v="Numeric"/>
    <n v="3"/>
    <s v="GNRCMISS"/>
    <n v="14"/>
    <n v="1"/>
    <m/>
    <m/>
  </r>
  <r>
    <x v="72"/>
    <x v="2329"/>
    <x v="1948"/>
    <s v="Numeric"/>
    <n v="3"/>
    <s v="GNRCMISS"/>
    <n v="14"/>
    <n v="1"/>
    <m/>
    <m/>
  </r>
  <r>
    <x v="72"/>
    <x v="2330"/>
    <x v="1949"/>
    <s v="Numeric"/>
    <n v="3"/>
    <s v="GNRCMISS"/>
    <n v="14"/>
    <n v="1"/>
    <m/>
    <m/>
  </r>
  <r>
    <x v="72"/>
    <x v="2331"/>
    <x v="1950"/>
    <s v="Numeric"/>
    <n v="3"/>
    <s v="GNRCMISS"/>
    <n v="14"/>
    <n v="1"/>
    <m/>
    <m/>
  </r>
  <r>
    <x v="72"/>
    <x v="2332"/>
    <x v="1951"/>
    <s v="Numeric"/>
    <n v="3"/>
    <s v="GNRCMISS"/>
    <n v="14"/>
    <n v="1"/>
    <m/>
    <m/>
  </r>
  <r>
    <x v="72"/>
    <x v="2333"/>
    <x v="1952"/>
    <s v="Numeric"/>
    <n v="3"/>
    <s v="GNRCMISS"/>
    <n v="14"/>
    <n v="1"/>
    <m/>
    <m/>
  </r>
  <r>
    <x v="72"/>
    <x v="2334"/>
    <x v="1953"/>
    <s v="Numeric"/>
    <n v="3"/>
    <s v="GNRCMISS"/>
    <n v="14"/>
    <n v="1"/>
    <m/>
    <m/>
  </r>
  <r>
    <x v="72"/>
    <x v="2335"/>
    <x v="1954"/>
    <s v="Numeric"/>
    <n v="3"/>
    <s v="GNRCMISS"/>
    <n v="14"/>
    <n v="1"/>
    <m/>
    <m/>
  </r>
  <r>
    <x v="72"/>
    <x v="2336"/>
    <x v="1955"/>
    <s v="Numeric"/>
    <n v="3"/>
    <s v="GNRCMISS"/>
    <n v="14"/>
    <n v="1"/>
    <m/>
    <m/>
  </r>
  <r>
    <x v="72"/>
    <x v="2337"/>
    <x v="1956"/>
    <s v="Numeric"/>
    <n v="3"/>
    <s v="GNRCMISS"/>
    <n v="14"/>
    <n v="1"/>
    <m/>
    <m/>
  </r>
  <r>
    <x v="72"/>
    <x v="2338"/>
    <x v="1957"/>
    <s v="Numeric"/>
    <n v="3"/>
    <s v="GNRCMISS"/>
    <n v="14"/>
    <n v="1"/>
    <m/>
    <m/>
  </r>
  <r>
    <x v="72"/>
    <x v="2339"/>
    <x v="1958"/>
    <s v="Numeric"/>
    <n v="3"/>
    <s v="GNRCMISS"/>
    <n v="14"/>
    <n v="1"/>
    <m/>
    <m/>
  </r>
  <r>
    <x v="72"/>
    <x v="2340"/>
    <x v="1959"/>
    <s v="Numeric"/>
    <n v="3"/>
    <s v="GNRCMISS"/>
    <n v="14"/>
    <n v="1"/>
    <m/>
    <m/>
  </r>
  <r>
    <x v="72"/>
    <x v="2341"/>
    <x v="1960"/>
    <s v="Numeric"/>
    <n v="3"/>
    <s v="GNRCMISS"/>
    <n v="14"/>
    <n v="1"/>
    <m/>
    <m/>
  </r>
  <r>
    <x v="72"/>
    <x v="2342"/>
    <x v="1961"/>
    <s v="Numeric"/>
    <n v="3"/>
    <s v="GNRCMISS"/>
    <n v="14"/>
    <n v="1"/>
    <m/>
    <m/>
  </r>
  <r>
    <x v="72"/>
    <x v="2343"/>
    <x v="1962"/>
    <s v="Numeric"/>
    <n v="3"/>
    <s v="GNRCMISS"/>
    <n v="14"/>
    <n v="1"/>
    <m/>
    <m/>
  </r>
  <r>
    <x v="72"/>
    <x v="2344"/>
    <x v="1963"/>
    <s v="Numeric"/>
    <n v="3"/>
    <s v="GNRCMISS"/>
    <n v="14"/>
    <n v="1"/>
    <m/>
    <m/>
  </r>
  <r>
    <x v="72"/>
    <x v="2345"/>
    <x v="1964"/>
    <s v="Numeric"/>
    <n v="3"/>
    <s v="GNRCMISS"/>
    <n v="14"/>
    <n v="1"/>
    <m/>
    <m/>
  </r>
  <r>
    <x v="72"/>
    <x v="2346"/>
    <x v="1965"/>
    <s v="Numeric"/>
    <n v="3"/>
    <s v="GNRCMISS"/>
    <n v="14"/>
    <n v="1"/>
    <m/>
    <m/>
  </r>
  <r>
    <x v="72"/>
    <x v="2347"/>
    <x v="1493"/>
    <s v="Numeric"/>
    <n v="3"/>
    <s v="GNRCMISS"/>
    <n v="14"/>
    <n v="1"/>
    <m/>
    <m/>
  </r>
  <r>
    <x v="72"/>
    <x v="2348"/>
    <x v="1966"/>
    <s v="Numeric"/>
    <n v="3"/>
    <s v="GNRCMISS"/>
    <n v="14"/>
    <n v="1"/>
    <m/>
    <m/>
  </r>
  <r>
    <x v="72"/>
    <x v="2349"/>
    <x v="1503"/>
    <s v="Numeric"/>
    <n v="3"/>
    <s v="GNRCMISS"/>
    <n v="14"/>
    <n v="1"/>
    <m/>
    <m/>
  </r>
  <r>
    <x v="72"/>
    <x v="2350"/>
    <x v="1967"/>
    <s v="Numeric"/>
    <n v="3"/>
    <s v="GNRCMISS"/>
    <n v="14"/>
    <n v="1"/>
    <m/>
    <m/>
  </r>
  <r>
    <x v="72"/>
    <x v="2351"/>
    <x v="1968"/>
    <s v="Numeric"/>
    <n v="3"/>
    <s v="GNRCMISS"/>
    <n v="14"/>
    <n v="1"/>
    <m/>
    <m/>
  </r>
  <r>
    <x v="72"/>
    <x v="2352"/>
    <x v="1438"/>
    <s v="Numeric"/>
    <n v="3"/>
    <s v="GNRCMISS"/>
    <n v="14"/>
    <n v="1"/>
    <m/>
    <m/>
  </r>
  <r>
    <x v="72"/>
    <x v="2353"/>
    <x v="1969"/>
    <s v="Numeric"/>
    <n v="3"/>
    <s v="GNRCMISS"/>
    <n v="14"/>
    <n v="1"/>
    <m/>
    <m/>
  </r>
  <r>
    <x v="72"/>
    <x v="2354"/>
    <x v="1970"/>
    <s v="Numeric"/>
    <n v="3"/>
    <s v="GNRCMISS"/>
    <n v="14"/>
    <n v="1"/>
    <m/>
    <m/>
  </r>
  <r>
    <x v="72"/>
    <x v="2355"/>
    <x v="1971"/>
    <s v="Numeric"/>
    <n v="3"/>
    <s v="GNRCMISS"/>
    <n v="14"/>
    <n v="1"/>
    <m/>
    <m/>
  </r>
  <r>
    <x v="72"/>
    <x v="2356"/>
    <x v="1972"/>
    <s v="Numeric"/>
    <n v="3"/>
    <s v="GNRCMISS"/>
    <n v="14"/>
    <n v="1"/>
    <m/>
    <m/>
  </r>
  <r>
    <x v="72"/>
    <x v="2357"/>
    <x v="1973"/>
    <s v="Numeric"/>
    <n v="3"/>
    <s v="GNRCMISS"/>
    <n v="14"/>
    <n v="1"/>
    <m/>
    <m/>
  </r>
  <r>
    <x v="72"/>
    <x v="4"/>
    <x v="3"/>
    <s v="Numeric"/>
    <n v="4"/>
    <m/>
    <n v="0"/>
    <s v=""/>
    <m/>
    <m/>
  </r>
  <r>
    <x v="72"/>
    <x v="2358"/>
    <x v="597"/>
    <s v="Numeric"/>
    <n v="4"/>
    <s v="GNRCMISS"/>
    <n v="21"/>
    <n v="1"/>
    <m/>
    <m/>
  </r>
  <r>
    <x v="72"/>
    <x v="2359"/>
    <x v="603"/>
    <s v="Numeric"/>
    <n v="4"/>
    <s v="GNRCMISS"/>
    <n v="21"/>
    <n v="1"/>
    <m/>
    <m/>
  </r>
  <r>
    <x v="72"/>
    <x v="2360"/>
    <x v="1974"/>
    <s v="Numeric"/>
    <n v="4"/>
    <s v="GNRCMISS"/>
    <n v="21"/>
    <n v="1"/>
    <m/>
    <m/>
  </r>
  <r>
    <x v="72"/>
    <x v="2361"/>
    <x v="1975"/>
    <s v="Numeric"/>
    <n v="3"/>
    <s v="GNRCMISS"/>
    <n v="21"/>
    <n v="1"/>
    <m/>
    <m/>
  </r>
  <r>
    <x v="72"/>
    <x v="2362"/>
    <x v="599"/>
    <s v="Numeric"/>
    <n v="4"/>
    <s v="GNRCMISS"/>
    <n v="21"/>
    <n v="1"/>
    <m/>
    <m/>
  </r>
  <r>
    <x v="72"/>
    <x v="2363"/>
    <x v="1976"/>
    <s v="Numeric"/>
    <n v="4"/>
    <s v="GNRCMISS"/>
    <n v="21"/>
    <n v="1"/>
    <m/>
    <m/>
  </r>
  <r>
    <x v="72"/>
    <x v="2364"/>
    <x v="1977"/>
    <s v="Numeric"/>
    <n v="4"/>
    <s v="GNRCMISS"/>
    <n v="21"/>
    <n v="1"/>
    <m/>
    <m/>
  </r>
  <r>
    <x v="72"/>
    <x v="2365"/>
    <x v="600"/>
    <s v="Numeric"/>
    <n v="4"/>
    <s v="GNRCMISS"/>
    <n v="21"/>
    <n v="1"/>
    <m/>
    <m/>
  </r>
  <r>
    <x v="72"/>
    <x v="2366"/>
    <x v="1978"/>
    <s v="Numeric"/>
    <n v="4"/>
    <s v="GNRCMISS"/>
    <n v="21"/>
    <n v="1"/>
    <m/>
    <m/>
  </r>
  <r>
    <x v="72"/>
    <x v="2367"/>
    <x v="1979"/>
    <s v="Numeric"/>
    <n v="3"/>
    <s v="GNRCMISS"/>
    <n v="21"/>
    <n v="1"/>
    <m/>
    <m/>
  </r>
  <r>
    <x v="72"/>
    <x v="2368"/>
    <x v="467"/>
    <s v="Numeric"/>
    <n v="4"/>
    <s v="GNRCMISS"/>
    <n v="21"/>
    <n v="1"/>
    <m/>
    <m/>
  </r>
  <r>
    <x v="72"/>
    <x v="2369"/>
    <x v="1980"/>
    <s v="Numeric"/>
    <n v="4"/>
    <s v="GNRCMISS"/>
    <n v="21"/>
    <n v="1"/>
    <m/>
    <m/>
  </r>
  <r>
    <x v="72"/>
    <x v="2370"/>
    <x v="1981"/>
    <s v="Numeric"/>
    <n v="3"/>
    <s v="GNRCMISS"/>
    <n v="21"/>
    <n v="1"/>
    <m/>
    <m/>
  </r>
  <r>
    <x v="72"/>
    <x v="2371"/>
    <x v="598"/>
    <s v="Numeric"/>
    <n v="4"/>
    <s v="GNRCMISS"/>
    <n v="21"/>
    <n v="1"/>
    <m/>
    <m/>
  </r>
  <r>
    <x v="72"/>
    <x v="2372"/>
    <x v="1982"/>
    <s v="Numeric"/>
    <n v="4"/>
    <s v="GNRCMISS"/>
    <n v="21"/>
    <n v="1"/>
    <m/>
    <m/>
  </r>
  <r>
    <x v="72"/>
    <x v="2373"/>
    <x v="1983"/>
    <s v="Numeric"/>
    <n v="3"/>
    <s v="GNRCMISS"/>
    <n v="21"/>
    <n v="1"/>
    <m/>
    <m/>
  </r>
  <r>
    <x v="72"/>
    <x v="2374"/>
    <x v="1984"/>
    <s v="Numeric"/>
    <n v="4"/>
    <s v="GNRCMISS"/>
    <n v="21"/>
    <n v="1"/>
    <m/>
    <m/>
  </r>
  <r>
    <x v="72"/>
    <x v="2375"/>
    <x v="1985"/>
    <s v="Numeric"/>
    <n v="4"/>
    <s v="GNRCMISS"/>
    <n v="21"/>
    <n v="1"/>
    <m/>
    <m/>
  </r>
  <r>
    <x v="72"/>
    <x v="2376"/>
    <x v="1986"/>
    <s v="Numeric"/>
    <n v="3"/>
    <s v="GNRCMISS"/>
    <n v="21"/>
    <n v="1"/>
    <m/>
    <m/>
  </r>
  <r>
    <x v="72"/>
    <x v="2377"/>
    <x v="601"/>
    <s v="Numeric"/>
    <n v="4"/>
    <s v="GNRCMISS"/>
    <n v="21"/>
    <n v="1"/>
    <m/>
    <m/>
  </r>
  <r>
    <x v="72"/>
    <x v="2378"/>
    <x v="595"/>
    <s v="Numeric"/>
    <n v="4"/>
    <s v="GNRCMISS"/>
    <n v="21"/>
    <n v="1"/>
    <m/>
    <m/>
  </r>
  <r>
    <x v="72"/>
    <x v="2379"/>
    <x v="1987"/>
    <s v="Numeric"/>
    <n v="3"/>
    <s v="GNRCMISS"/>
    <n v="21"/>
    <n v="1"/>
    <m/>
    <m/>
  </r>
  <r>
    <x v="72"/>
    <x v="2380"/>
    <x v="602"/>
    <s v="Numeric"/>
    <n v="4"/>
    <s v="GNRCMISS"/>
    <n v="21"/>
    <n v="1"/>
    <m/>
    <m/>
  </r>
  <r>
    <x v="72"/>
    <x v="2381"/>
    <x v="596"/>
    <s v="Numeric"/>
    <n v="4"/>
    <s v="GNRCMISS"/>
    <n v="21"/>
    <n v="1"/>
    <m/>
    <m/>
  </r>
  <r>
    <x v="72"/>
    <x v="2382"/>
    <x v="1988"/>
    <s v="Numeric"/>
    <n v="3"/>
    <s v="GNRCMISS"/>
    <n v="21"/>
    <n v="1"/>
    <m/>
    <m/>
  </r>
  <r>
    <x v="72"/>
    <x v="2383"/>
    <x v="1989"/>
    <s v="Numeric"/>
    <n v="3"/>
    <s v="GNRCMISS"/>
    <n v="21"/>
    <n v="1"/>
    <m/>
    <m/>
  </r>
  <r>
    <x v="72"/>
    <x v="2384"/>
    <x v="1990"/>
    <s v="Numeric"/>
    <n v="3"/>
    <s v="GNRCMISS"/>
    <n v="21"/>
    <n v="1"/>
    <m/>
    <m/>
  </r>
  <r>
    <x v="72"/>
    <x v="2385"/>
    <x v="1991"/>
    <s v="Numeric"/>
    <n v="4"/>
    <s v="GNRCMISS"/>
    <n v="21"/>
    <n v="1"/>
    <m/>
    <m/>
  </r>
  <r>
    <x v="72"/>
    <x v="2386"/>
    <x v="1992"/>
    <s v="Numeric"/>
    <n v="3"/>
    <s v="GNRCMISS"/>
    <n v="21"/>
    <n v="1"/>
    <m/>
    <m/>
  </r>
  <r>
    <x v="72"/>
    <x v="2387"/>
    <x v="1993"/>
    <s v="Numeric"/>
    <n v="3"/>
    <s v="GNRCMISS"/>
    <n v="21"/>
    <n v="1"/>
    <m/>
    <m/>
  </r>
  <r>
    <x v="72"/>
    <x v="2388"/>
    <x v="1994"/>
    <s v="Numeric"/>
    <n v="3"/>
    <s v="GNRCMISS"/>
    <n v="21"/>
    <n v="1"/>
    <m/>
    <m/>
  </r>
  <r>
    <x v="72"/>
    <x v="2389"/>
    <x v="1995"/>
    <s v="Numeric"/>
    <n v="3"/>
    <s v="GNRCMISS"/>
    <n v="21"/>
    <n v="1"/>
    <m/>
    <m/>
  </r>
  <r>
    <x v="72"/>
    <x v="2390"/>
    <x v="396"/>
    <s v="Numeric"/>
    <n v="3"/>
    <s v="GNRCMISS"/>
    <n v="21"/>
    <n v="1"/>
    <m/>
    <m/>
  </r>
  <r>
    <x v="72"/>
    <x v="2391"/>
    <x v="398"/>
    <s v="Numeric"/>
    <n v="3"/>
    <s v="GNRCMISS"/>
    <n v="21"/>
    <n v="1"/>
    <m/>
    <m/>
  </r>
  <r>
    <x v="72"/>
    <x v="2392"/>
    <x v="397"/>
    <s v="Numeric"/>
    <n v="3"/>
    <s v="GNRCMISS"/>
    <n v="21"/>
    <n v="1"/>
    <m/>
    <m/>
  </r>
  <r>
    <x v="72"/>
    <x v="2393"/>
    <x v="399"/>
    <s v="Numeric"/>
    <n v="3"/>
    <s v="CONUNCON"/>
    <n v="19"/>
    <n v="1"/>
    <m/>
    <m/>
  </r>
  <r>
    <x v="72"/>
    <x v="2394"/>
    <x v="1996"/>
    <s v="Numeric"/>
    <n v="3"/>
    <s v="GNRCMISS"/>
    <n v="21"/>
    <n v="1"/>
    <m/>
    <m/>
  </r>
  <r>
    <x v="72"/>
    <x v="2395"/>
    <x v="1997"/>
    <s v="Numeric"/>
    <n v="3"/>
    <s v="FRZLOC"/>
    <n v="19"/>
    <n v="1"/>
    <m/>
    <m/>
  </r>
  <r>
    <x v="72"/>
    <x v="2396"/>
    <x v="1998"/>
    <s v="Numeric"/>
    <n v="3"/>
    <s v="CONUNCON"/>
    <n v="19"/>
    <n v="1"/>
    <m/>
    <m/>
  </r>
  <r>
    <x v="72"/>
    <x v="2397"/>
    <x v="1999"/>
    <s v="Numeric"/>
    <n v="3"/>
    <s v="GNRCMISS"/>
    <n v="21"/>
    <n v="1"/>
    <m/>
    <m/>
  </r>
  <r>
    <x v="72"/>
    <x v="2398"/>
    <x v="2000"/>
    <s v="Numeric"/>
    <n v="3"/>
    <s v="FRZLOC"/>
    <n v="19"/>
    <n v="1"/>
    <m/>
    <m/>
  </r>
  <r>
    <x v="72"/>
    <x v="2399"/>
    <x v="2001"/>
    <s v="Numeric"/>
    <n v="3"/>
    <s v="CONUNCON"/>
    <n v="19"/>
    <n v="1"/>
    <m/>
    <m/>
  </r>
  <r>
    <x v="72"/>
    <x v="2400"/>
    <x v="2002"/>
    <s v="Numeric"/>
    <n v="3"/>
    <s v="GNRCMISS"/>
    <n v="21"/>
    <n v="1"/>
    <m/>
    <m/>
  </r>
  <r>
    <x v="72"/>
    <x v="2401"/>
    <x v="2003"/>
    <s v="Numeric"/>
    <n v="3"/>
    <s v="FRZLOC"/>
    <n v="19"/>
    <n v="1"/>
    <m/>
    <m/>
  </r>
  <r>
    <x v="72"/>
    <x v="2402"/>
    <x v="2004"/>
    <s v="Numeric"/>
    <n v="3"/>
    <s v="CONUNCON"/>
    <n v="19"/>
    <n v="1"/>
    <m/>
    <m/>
  </r>
  <r>
    <x v="72"/>
    <x v="2403"/>
    <x v="2005"/>
    <s v="Numeric"/>
    <n v="3"/>
    <s v="GNRCMISS"/>
    <n v="21"/>
    <n v="1"/>
    <m/>
    <m/>
  </r>
  <r>
    <x v="72"/>
    <x v="2404"/>
    <x v="2006"/>
    <s v="Numeric"/>
    <n v="3"/>
    <s v="FRZTYP"/>
    <n v="19"/>
    <n v="1"/>
    <m/>
    <m/>
  </r>
  <r>
    <x v="72"/>
    <x v="2405"/>
    <x v="2007"/>
    <s v="Numeric"/>
    <n v="3"/>
    <s v="CONUNCON"/>
    <n v="19"/>
    <n v="1"/>
    <m/>
    <m/>
  </r>
  <r>
    <x v="72"/>
    <x v="2406"/>
    <x v="2008"/>
    <s v="Numeric"/>
    <n v="3"/>
    <s v="GNRCMISS"/>
    <n v="21"/>
    <n v="1"/>
    <m/>
    <m/>
  </r>
  <r>
    <x v="72"/>
    <x v="2407"/>
    <x v="2009"/>
    <s v="Numeric"/>
    <n v="3"/>
    <s v="FRZTYP"/>
    <n v="19"/>
    <n v="1"/>
    <m/>
    <m/>
  </r>
  <r>
    <x v="72"/>
    <x v="2408"/>
    <x v="2010"/>
    <s v="Numeric"/>
    <n v="3"/>
    <s v="CONUNCON"/>
    <n v="19"/>
    <n v="1"/>
    <m/>
    <m/>
  </r>
  <r>
    <x v="72"/>
    <x v="2409"/>
    <x v="2011"/>
    <s v="Numeric"/>
    <n v="3"/>
    <s v="GNRCMISS"/>
    <n v="21"/>
    <n v="1"/>
    <m/>
    <m/>
  </r>
  <r>
    <x v="72"/>
    <x v="2410"/>
    <x v="2012"/>
    <s v="Numeric"/>
    <n v="3"/>
    <s v="FRZTYP"/>
    <n v="19"/>
    <n v="1"/>
    <m/>
    <m/>
  </r>
  <r>
    <x v="72"/>
    <x v="2411"/>
    <x v="400"/>
    <s v="Numeric"/>
    <n v="3"/>
    <s v="GNRCMISS"/>
    <n v="21"/>
    <n v="1"/>
    <m/>
    <m/>
  </r>
  <r>
    <x v="72"/>
    <x v="2412"/>
    <x v="401"/>
    <s v="Numeric"/>
    <n v="3"/>
    <s v="GNRCMISS"/>
    <n v="21"/>
    <n v="1"/>
    <m/>
    <m/>
  </r>
  <r>
    <x v="72"/>
    <x v="2413"/>
    <x v="2013"/>
    <s v="Numeric"/>
    <n v="3"/>
    <s v="GNRCMISS"/>
    <n v="21"/>
    <n v="1"/>
    <m/>
    <m/>
  </r>
  <r>
    <x v="72"/>
    <x v="2414"/>
    <x v="2014"/>
    <s v="Numeric"/>
    <n v="3"/>
    <s v="GNRCMISS"/>
    <n v="21"/>
    <n v="1"/>
    <m/>
    <m/>
  </r>
  <r>
    <x v="72"/>
    <x v="2415"/>
    <x v="580"/>
    <s v="Numeric"/>
    <n v="3"/>
    <s v="GNRCMISS"/>
    <n v="21"/>
    <n v="1"/>
    <m/>
    <m/>
  </r>
  <r>
    <x v="72"/>
    <x v="2416"/>
    <x v="583"/>
    <s v="Numeric"/>
    <n v="3"/>
    <s v="GNRCMISS"/>
    <n v="21"/>
    <n v="1"/>
    <m/>
    <m/>
  </r>
  <r>
    <x v="72"/>
    <x v="2417"/>
    <x v="586"/>
    <s v="Numeric"/>
    <n v="3"/>
    <s v="GNRCMISS"/>
    <n v="21"/>
    <n v="1"/>
    <m/>
    <m/>
  </r>
  <r>
    <x v="72"/>
    <x v="2418"/>
    <x v="589"/>
    <s v="Numeric"/>
    <n v="3"/>
    <s v="GNRCMISS"/>
    <n v="21"/>
    <n v="1"/>
    <m/>
    <m/>
  </r>
  <r>
    <x v="72"/>
    <x v="2419"/>
    <x v="592"/>
    <s v="Numeric"/>
    <n v="3"/>
    <s v="GNRCMISS"/>
    <n v="21"/>
    <n v="1"/>
    <m/>
    <m/>
  </r>
  <r>
    <x v="72"/>
    <x v="2420"/>
    <x v="604"/>
    <s v="Numeric"/>
    <n v="3"/>
    <s v="GNRCMISS"/>
    <n v="21"/>
    <n v="1"/>
    <m/>
    <m/>
  </r>
  <r>
    <x v="72"/>
    <x v="2421"/>
    <x v="581"/>
    <s v="Numeric"/>
    <n v="4"/>
    <s v="GNRCMISS"/>
    <n v="21"/>
    <n v="1"/>
    <m/>
    <m/>
  </r>
  <r>
    <x v="72"/>
    <x v="2422"/>
    <x v="584"/>
    <s v="Numeric"/>
    <n v="4"/>
    <s v="GNRCMISS"/>
    <n v="21"/>
    <n v="1"/>
    <m/>
    <m/>
  </r>
  <r>
    <x v="72"/>
    <x v="2423"/>
    <x v="587"/>
    <s v="Numeric"/>
    <n v="4"/>
    <s v="GNRCMISS"/>
    <n v="21"/>
    <n v="1"/>
    <m/>
    <m/>
  </r>
  <r>
    <x v="72"/>
    <x v="2424"/>
    <x v="590"/>
    <s v="Numeric"/>
    <n v="3"/>
    <s v="GNRCMISS"/>
    <n v="21"/>
    <n v="1"/>
    <m/>
    <m/>
  </r>
  <r>
    <x v="72"/>
    <x v="2425"/>
    <x v="593"/>
    <s v="Numeric"/>
    <n v="3"/>
    <s v="GNRCMISS"/>
    <n v="21"/>
    <n v="1"/>
    <m/>
    <m/>
  </r>
  <r>
    <x v="72"/>
    <x v="2426"/>
    <x v="605"/>
    <s v="Numeric"/>
    <n v="4"/>
    <s v="GNRCMISS"/>
    <n v="21"/>
    <n v="1"/>
    <m/>
    <m/>
  </r>
  <r>
    <x v="72"/>
    <x v="2427"/>
    <x v="582"/>
    <s v="Numeric"/>
    <n v="3"/>
    <s v="GNRCMISS"/>
    <n v="21"/>
    <n v="1"/>
    <m/>
    <m/>
  </r>
  <r>
    <x v="72"/>
    <x v="2428"/>
    <x v="585"/>
    <s v="Numeric"/>
    <n v="3"/>
    <s v="GNRCMISS"/>
    <n v="21"/>
    <n v="1"/>
    <m/>
    <m/>
  </r>
  <r>
    <x v="72"/>
    <x v="2429"/>
    <x v="588"/>
    <s v="Numeric"/>
    <n v="3"/>
    <s v="GNRCMISS"/>
    <n v="21"/>
    <n v="1"/>
    <m/>
    <m/>
  </r>
  <r>
    <x v="72"/>
    <x v="2430"/>
    <x v="591"/>
    <s v="Numeric"/>
    <n v="3"/>
    <s v="GNRCMISS"/>
    <n v="21"/>
    <n v="1"/>
    <m/>
    <m/>
  </r>
  <r>
    <x v="72"/>
    <x v="2431"/>
    <x v="594"/>
    <s v="Numeric"/>
    <n v="3"/>
    <s v="GNRCMISS"/>
    <n v="21"/>
    <n v="1"/>
    <m/>
    <m/>
  </r>
  <r>
    <x v="72"/>
    <x v="2432"/>
    <x v="606"/>
    <s v="Numeric"/>
    <n v="4"/>
    <s v="GNRCMISS"/>
    <n v="21"/>
    <n v="1"/>
    <m/>
    <m/>
  </r>
  <r>
    <x v="72"/>
    <x v="2433"/>
    <x v="468"/>
    <s v="Numeric"/>
    <n v="3"/>
    <s v="GNRCMISS"/>
    <n v="21"/>
    <n v="1"/>
    <m/>
    <m/>
  </r>
  <r>
    <x v="72"/>
    <x v="2434"/>
    <x v="469"/>
    <s v="Numeric"/>
    <n v="4"/>
    <s v="GNRCMISS"/>
    <n v="21"/>
    <n v="1"/>
    <m/>
    <m/>
  </r>
  <r>
    <x v="72"/>
    <x v="2435"/>
    <x v="474"/>
    <s v="Numeric"/>
    <n v="4"/>
    <s v="GNRCMISS"/>
    <n v="21"/>
    <n v="1"/>
    <m/>
    <m/>
  </r>
  <r>
    <x v="72"/>
    <x v="2436"/>
    <x v="479"/>
    <s v="Numeric"/>
    <n v="4"/>
    <s v="GNRCMISS"/>
    <n v="21"/>
    <n v="1"/>
    <m/>
    <m/>
  </r>
  <r>
    <x v="72"/>
    <x v="2437"/>
    <x v="484"/>
    <s v="Numeric"/>
    <n v="4"/>
    <s v="GNRCMISS"/>
    <n v="21"/>
    <n v="1"/>
    <m/>
    <m/>
  </r>
  <r>
    <x v="72"/>
    <x v="2438"/>
    <x v="489"/>
    <s v="Numeric"/>
    <n v="4"/>
    <s v="GNRCMISS"/>
    <n v="21"/>
    <n v="1"/>
    <m/>
    <m/>
  </r>
  <r>
    <x v="72"/>
    <x v="2439"/>
    <x v="494"/>
    <s v="Numeric"/>
    <n v="4"/>
    <s v="GNRCMISS"/>
    <n v="21"/>
    <n v="1"/>
    <m/>
    <m/>
  </r>
  <r>
    <x v="72"/>
    <x v="2440"/>
    <x v="499"/>
    <s v="Numeric"/>
    <n v="4"/>
    <s v="GNRCMISS"/>
    <n v="21"/>
    <n v="1"/>
    <m/>
    <m/>
  </r>
  <r>
    <x v="72"/>
    <x v="2441"/>
    <x v="504"/>
    <s v="Numeric"/>
    <n v="4"/>
    <s v="GNRCMISS"/>
    <n v="21"/>
    <n v="1"/>
    <m/>
    <m/>
  </r>
  <r>
    <x v="72"/>
    <x v="2442"/>
    <x v="509"/>
    <s v="Numeric"/>
    <n v="4"/>
    <s v="GNRCMISS"/>
    <n v="21"/>
    <n v="1"/>
    <m/>
    <m/>
  </r>
  <r>
    <x v="72"/>
    <x v="2443"/>
    <x v="514"/>
    <s v="Numeric"/>
    <n v="3"/>
    <s v="GNRCMISS"/>
    <n v="21"/>
    <n v="1"/>
    <m/>
    <m/>
  </r>
  <r>
    <x v="72"/>
    <x v="2444"/>
    <x v="470"/>
    <s v="Numeric"/>
    <n v="4"/>
    <s v="GNRCMISS"/>
    <n v="21"/>
    <n v="1"/>
    <m/>
    <m/>
  </r>
  <r>
    <x v="72"/>
    <x v="2445"/>
    <x v="475"/>
    <s v="Numeric"/>
    <n v="4"/>
    <s v="GNRCMISS"/>
    <n v="21"/>
    <n v="1"/>
    <m/>
    <m/>
  </r>
  <r>
    <x v="72"/>
    <x v="2446"/>
    <x v="480"/>
    <s v="Numeric"/>
    <n v="4"/>
    <s v="GNRCMISS"/>
    <n v="21"/>
    <n v="1"/>
    <m/>
    <m/>
  </r>
  <r>
    <x v="72"/>
    <x v="2447"/>
    <x v="485"/>
    <s v="Numeric"/>
    <n v="4"/>
    <s v="GNRCMISS"/>
    <n v="21"/>
    <n v="1"/>
    <m/>
    <m/>
  </r>
  <r>
    <x v="72"/>
    <x v="2448"/>
    <x v="490"/>
    <s v="Numeric"/>
    <n v="4"/>
    <s v="GNRCMISS"/>
    <n v="21"/>
    <n v="1"/>
    <m/>
    <m/>
  </r>
  <r>
    <x v="72"/>
    <x v="2449"/>
    <x v="495"/>
    <s v="Numeric"/>
    <n v="4"/>
    <s v="GNRCMISS"/>
    <n v="21"/>
    <n v="1"/>
    <m/>
    <m/>
  </r>
  <r>
    <x v="72"/>
    <x v="2450"/>
    <x v="500"/>
    <s v="Numeric"/>
    <n v="4"/>
    <s v="GNRCMISS"/>
    <n v="21"/>
    <n v="1"/>
    <m/>
    <m/>
  </r>
  <r>
    <x v="72"/>
    <x v="2451"/>
    <x v="505"/>
    <s v="Numeric"/>
    <n v="4"/>
    <s v="GNRCMISS"/>
    <n v="21"/>
    <n v="1"/>
    <m/>
    <m/>
  </r>
  <r>
    <x v="72"/>
    <x v="2452"/>
    <x v="510"/>
    <s v="Numeric"/>
    <n v="4"/>
    <s v="GNRCMISS"/>
    <n v="21"/>
    <n v="1"/>
    <m/>
    <m/>
  </r>
  <r>
    <x v="72"/>
    <x v="2453"/>
    <x v="515"/>
    <s v="Numeric"/>
    <n v="3"/>
    <s v="GNRCMISS"/>
    <n v="21"/>
    <n v="1"/>
    <m/>
    <m/>
  </r>
  <r>
    <x v="72"/>
    <x v="2454"/>
    <x v="471"/>
    <s v="Numeric"/>
    <n v="4"/>
    <s v="GNRCMISS"/>
    <n v="21"/>
    <n v="1"/>
    <m/>
    <m/>
  </r>
  <r>
    <x v="72"/>
    <x v="2455"/>
    <x v="476"/>
    <s v="Numeric"/>
    <n v="4"/>
    <s v="GNRCMISS"/>
    <n v="21"/>
    <n v="1"/>
    <m/>
    <m/>
  </r>
  <r>
    <x v="72"/>
    <x v="2456"/>
    <x v="481"/>
    <s v="Numeric"/>
    <n v="4"/>
    <s v="GNRCMISS"/>
    <n v="21"/>
    <n v="1"/>
    <m/>
    <m/>
  </r>
  <r>
    <x v="72"/>
    <x v="2457"/>
    <x v="486"/>
    <s v="Numeric"/>
    <n v="4"/>
    <s v="GNRCMISS"/>
    <n v="21"/>
    <n v="1"/>
    <m/>
    <m/>
  </r>
  <r>
    <x v="72"/>
    <x v="2458"/>
    <x v="491"/>
    <s v="Numeric"/>
    <n v="4"/>
    <s v="GNRCMISS"/>
    <n v="21"/>
    <n v="1"/>
    <m/>
    <m/>
  </r>
  <r>
    <x v="72"/>
    <x v="2459"/>
    <x v="496"/>
    <s v="Numeric"/>
    <n v="4"/>
    <s v="GNRCMISS"/>
    <n v="21"/>
    <n v="1"/>
    <m/>
    <m/>
  </r>
  <r>
    <x v="72"/>
    <x v="2460"/>
    <x v="501"/>
    <s v="Numeric"/>
    <n v="4"/>
    <s v="GNRCMISS"/>
    <n v="21"/>
    <n v="1"/>
    <m/>
    <m/>
  </r>
  <r>
    <x v="72"/>
    <x v="2461"/>
    <x v="506"/>
    <s v="Numeric"/>
    <n v="4"/>
    <s v="GNRCMISS"/>
    <n v="21"/>
    <n v="1"/>
    <m/>
    <m/>
  </r>
  <r>
    <x v="72"/>
    <x v="2462"/>
    <x v="511"/>
    <s v="Numeric"/>
    <n v="4"/>
    <s v="GNRCMISS"/>
    <n v="21"/>
    <n v="1"/>
    <m/>
    <m/>
  </r>
  <r>
    <x v="72"/>
    <x v="2463"/>
    <x v="516"/>
    <s v="Numeric"/>
    <n v="3"/>
    <s v="GNRCMISS"/>
    <n v="21"/>
    <n v="1"/>
    <m/>
    <m/>
  </r>
  <r>
    <x v="72"/>
    <x v="2464"/>
    <x v="472"/>
    <s v="Numeric"/>
    <n v="4"/>
    <s v="GNRCMISS"/>
    <n v="21"/>
    <n v="1"/>
    <m/>
    <m/>
  </r>
  <r>
    <x v="72"/>
    <x v="2465"/>
    <x v="477"/>
    <s v="Numeric"/>
    <n v="4"/>
    <s v="GNRCMISS"/>
    <n v="21"/>
    <n v="1"/>
    <m/>
    <m/>
  </r>
  <r>
    <x v="72"/>
    <x v="2466"/>
    <x v="482"/>
    <s v="Numeric"/>
    <n v="4"/>
    <s v="GNRCMISS"/>
    <n v="21"/>
    <n v="1"/>
    <m/>
    <m/>
  </r>
  <r>
    <x v="72"/>
    <x v="2467"/>
    <x v="487"/>
    <s v="Numeric"/>
    <n v="4"/>
    <s v="GNRCMISS"/>
    <n v="21"/>
    <n v="1"/>
    <m/>
    <m/>
  </r>
  <r>
    <x v="72"/>
    <x v="2468"/>
    <x v="492"/>
    <s v="Numeric"/>
    <n v="4"/>
    <s v="GNRCMISS"/>
    <n v="21"/>
    <n v="1"/>
    <m/>
    <m/>
  </r>
  <r>
    <x v="72"/>
    <x v="2469"/>
    <x v="497"/>
    <s v="Numeric"/>
    <n v="4"/>
    <s v="GNRCMISS"/>
    <n v="21"/>
    <n v="1"/>
    <m/>
    <m/>
  </r>
  <r>
    <x v="72"/>
    <x v="2470"/>
    <x v="502"/>
    <s v="Numeric"/>
    <n v="4"/>
    <s v="GNRCMISS"/>
    <n v="21"/>
    <n v="1"/>
    <m/>
    <m/>
  </r>
  <r>
    <x v="72"/>
    <x v="2471"/>
    <x v="507"/>
    <s v="Numeric"/>
    <n v="4"/>
    <s v="GNRCMISS"/>
    <n v="21"/>
    <n v="1"/>
    <m/>
    <m/>
  </r>
  <r>
    <x v="72"/>
    <x v="2472"/>
    <x v="512"/>
    <s v="Numeric"/>
    <n v="4"/>
    <s v="GNRCMISS"/>
    <n v="21"/>
    <n v="1"/>
    <m/>
    <m/>
  </r>
  <r>
    <x v="72"/>
    <x v="2473"/>
    <x v="517"/>
    <s v="Numeric"/>
    <n v="3"/>
    <s v="GNRCMISS"/>
    <n v="21"/>
    <n v="1"/>
    <m/>
    <m/>
  </r>
  <r>
    <x v="72"/>
    <x v="2474"/>
    <x v="473"/>
    <s v="Numeric"/>
    <n v="4"/>
    <s v="GNRCMISS"/>
    <n v="21"/>
    <n v="1"/>
    <m/>
    <m/>
  </r>
  <r>
    <x v="72"/>
    <x v="2475"/>
    <x v="478"/>
    <s v="Numeric"/>
    <n v="4"/>
    <s v="GNRCMISS"/>
    <n v="21"/>
    <n v="1"/>
    <m/>
    <m/>
  </r>
  <r>
    <x v="72"/>
    <x v="2476"/>
    <x v="483"/>
    <s v="Numeric"/>
    <n v="4"/>
    <s v="GNRCMISS"/>
    <n v="21"/>
    <n v="1"/>
    <m/>
    <m/>
  </r>
  <r>
    <x v="72"/>
    <x v="2477"/>
    <x v="488"/>
    <s v="Numeric"/>
    <n v="4"/>
    <s v="GNRCMISS"/>
    <n v="21"/>
    <n v="1"/>
    <m/>
    <m/>
  </r>
  <r>
    <x v="72"/>
    <x v="2478"/>
    <x v="493"/>
    <s v="Numeric"/>
    <n v="4"/>
    <s v="GNRCMISS"/>
    <n v="21"/>
    <n v="1"/>
    <m/>
    <m/>
  </r>
  <r>
    <x v="72"/>
    <x v="2479"/>
    <x v="498"/>
    <s v="Numeric"/>
    <n v="4"/>
    <s v="GNRCMISS"/>
    <n v="21"/>
    <n v="1"/>
    <m/>
    <m/>
  </r>
  <r>
    <x v="72"/>
    <x v="2480"/>
    <x v="503"/>
    <s v="Numeric"/>
    <n v="4"/>
    <s v="GNRCMISS"/>
    <n v="21"/>
    <n v="1"/>
    <m/>
    <m/>
  </r>
  <r>
    <x v="72"/>
    <x v="2481"/>
    <x v="508"/>
    <s v="Numeric"/>
    <n v="4"/>
    <s v="GNRCMISS"/>
    <n v="21"/>
    <n v="1"/>
    <m/>
    <m/>
  </r>
  <r>
    <x v="72"/>
    <x v="2482"/>
    <x v="513"/>
    <s v="Numeric"/>
    <n v="4"/>
    <s v="GNRCMISS"/>
    <n v="21"/>
    <n v="1"/>
    <m/>
    <m/>
  </r>
  <r>
    <x v="72"/>
    <x v="2483"/>
    <x v="518"/>
    <s v="Numeric"/>
    <n v="3"/>
    <s v="GNRCMISS"/>
    <n v="21"/>
    <n v="1"/>
    <m/>
    <m/>
  </r>
  <r>
    <x v="72"/>
    <x v="2484"/>
    <x v="519"/>
    <s v="Numeric"/>
    <n v="4"/>
    <s v="GNRCMISS"/>
    <n v="21"/>
    <n v="1"/>
    <m/>
    <m/>
  </r>
  <r>
    <x v="72"/>
    <x v="2485"/>
    <x v="524"/>
    <s v="Numeric"/>
    <n v="3"/>
    <s v="GNRCMISS"/>
    <n v="21"/>
    <n v="1"/>
    <m/>
    <m/>
  </r>
  <r>
    <x v="72"/>
    <x v="2486"/>
    <x v="529"/>
    <s v="Numeric"/>
    <n v="3"/>
    <s v="GNRCMISS"/>
    <n v="21"/>
    <n v="1"/>
    <m/>
    <m/>
  </r>
  <r>
    <x v="72"/>
    <x v="2487"/>
    <x v="534"/>
    <s v="Numeric"/>
    <n v="3"/>
    <s v="GNRCMISS"/>
    <n v="21"/>
    <n v="1"/>
    <m/>
    <m/>
  </r>
  <r>
    <x v="72"/>
    <x v="2488"/>
    <x v="539"/>
    <s v="Numeric"/>
    <n v="3"/>
    <s v="GNRCMISS"/>
    <n v="21"/>
    <n v="1"/>
    <m/>
    <m/>
  </r>
  <r>
    <x v="72"/>
    <x v="2489"/>
    <x v="544"/>
    <s v="Numeric"/>
    <n v="3"/>
    <s v="GNRCMISS"/>
    <n v="21"/>
    <n v="1"/>
    <m/>
    <m/>
  </r>
  <r>
    <x v="72"/>
    <x v="2490"/>
    <x v="549"/>
    <s v="Numeric"/>
    <n v="3"/>
    <s v="GNRCMISS"/>
    <n v="21"/>
    <n v="1"/>
    <m/>
    <m/>
  </r>
  <r>
    <x v="72"/>
    <x v="2491"/>
    <x v="554"/>
    <s v="Numeric"/>
    <n v="4"/>
    <s v="GNRCMISS"/>
    <n v="21"/>
    <n v="1"/>
    <m/>
    <m/>
  </r>
  <r>
    <x v="72"/>
    <x v="2492"/>
    <x v="559"/>
    <s v="Numeric"/>
    <n v="3"/>
    <s v="GNRCMISS"/>
    <n v="21"/>
    <n v="1"/>
    <m/>
    <m/>
  </r>
  <r>
    <x v="72"/>
    <x v="2493"/>
    <x v="523"/>
    <s v="Numeric"/>
    <n v="4"/>
    <s v="GNRCMISS"/>
    <n v="21"/>
    <n v="1"/>
    <m/>
    <m/>
  </r>
  <r>
    <x v="72"/>
    <x v="2494"/>
    <x v="528"/>
    <s v="Numeric"/>
    <n v="3"/>
    <s v="GNRCMISS"/>
    <n v="21"/>
    <n v="1"/>
    <m/>
    <m/>
  </r>
  <r>
    <x v="72"/>
    <x v="2495"/>
    <x v="533"/>
    <s v="Numeric"/>
    <n v="3"/>
    <s v="GNRCMISS"/>
    <n v="21"/>
    <n v="1"/>
    <m/>
    <m/>
  </r>
  <r>
    <x v="72"/>
    <x v="2496"/>
    <x v="538"/>
    <s v="Numeric"/>
    <n v="3"/>
    <s v="GNRCMISS"/>
    <n v="21"/>
    <n v="1"/>
    <m/>
    <m/>
  </r>
  <r>
    <x v="72"/>
    <x v="2497"/>
    <x v="543"/>
    <s v="Numeric"/>
    <n v="3"/>
    <s v="GNRCMISS"/>
    <n v="21"/>
    <n v="1"/>
    <m/>
    <m/>
  </r>
  <r>
    <x v="72"/>
    <x v="2498"/>
    <x v="548"/>
    <s v="Numeric"/>
    <n v="3"/>
    <s v="GNRCMISS"/>
    <n v="21"/>
    <n v="1"/>
    <m/>
    <m/>
  </r>
  <r>
    <x v="72"/>
    <x v="2499"/>
    <x v="553"/>
    <s v="Numeric"/>
    <n v="3"/>
    <s v="GNRCMISS"/>
    <n v="21"/>
    <n v="1"/>
    <m/>
    <m/>
  </r>
  <r>
    <x v="72"/>
    <x v="2500"/>
    <x v="558"/>
    <s v="Numeric"/>
    <n v="3"/>
    <s v="GNRCMISS"/>
    <n v="21"/>
    <n v="1"/>
    <m/>
    <m/>
  </r>
  <r>
    <x v="72"/>
    <x v="2501"/>
    <x v="563"/>
    <s v="Numeric"/>
    <n v="3"/>
    <s v="GNRCMISS"/>
    <n v="21"/>
    <n v="1"/>
    <m/>
    <m/>
  </r>
  <r>
    <x v="72"/>
    <x v="2502"/>
    <x v="521"/>
    <s v="Numeric"/>
    <n v="4"/>
    <s v="GNRCMISS"/>
    <n v="21"/>
    <n v="1"/>
    <m/>
    <m/>
  </r>
  <r>
    <x v="72"/>
    <x v="2503"/>
    <x v="526"/>
    <s v="Numeric"/>
    <n v="3"/>
    <s v="GNRCMISS"/>
    <n v="21"/>
    <n v="1"/>
    <m/>
    <m/>
  </r>
  <r>
    <x v="72"/>
    <x v="2504"/>
    <x v="531"/>
    <s v="Numeric"/>
    <n v="3"/>
    <s v="GNRCMISS"/>
    <n v="21"/>
    <n v="1"/>
    <m/>
    <m/>
  </r>
  <r>
    <x v="72"/>
    <x v="2505"/>
    <x v="536"/>
    <s v="Numeric"/>
    <n v="3"/>
    <s v="GNRCMISS"/>
    <n v="21"/>
    <n v="1"/>
    <m/>
    <m/>
  </r>
  <r>
    <x v="72"/>
    <x v="2506"/>
    <x v="541"/>
    <s v="Numeric"/>
    <n v="3"/>
    <s v="GNRCMISS"/>
    <n v="21"/>
    <n v="1"/>
    <m/>
    <m/>
  </r>
  <r>
    <x v="72"/>
    <x v="2507"/>
    <x v="546"/>
    <s v="Numeric"/>
    <n v="3"/>
    <s v="GNRCMISS"/>
    <n v="21"/>
    <n v="1"/>
    <m/>
    <m/>
  </r>
  <r>
    <x v="72"/>
    <x v="2508"/>
    <x v="551"/>
    <s v="Numeric"/>
    <n v="3"/>
    <s v="GNRCMISS"/>
    <n v="21"/>
    <n v="1"/>
    <m/>
    <m/>
  </r>
  <r>
    <x v="72"/>
    <x v="2509"/>
    <x v="556"/>
    <s v="Numeric"/>
    <n v="3"/>
    <s v="GNRCMISS"/>
    <n v="21"/>
    <n v="1"/>
    <m/>
    <m/>
  </r>
  <r>
    <x v="72"/>
    <x v="2510"/>
    <x v="561"/>
    <s v="Numeric"/>
    <n v="3"/>
    <s v="GNRCMISS"/>
    <n v="21"/>
    <n v="1"/>
    <m/>
    <m/>
  </r>
  <r>
    <x v="72"/>
    <x v="2511"/>
    <x v="522"/>
    <s v="Numeric"/>
    <n v="4"/>
    <s v="GNRCMISS"/>
    <n v="21"/>
    <n v="1"/>
    <m/>
    <m/>
  </r>
  <r>
    <x v="72"/>
    <x v="2512"/>
    <x v="527"/>
    <s v="Numeric"/>
    <n v="3"/>
    <s v="GNRCMISS"/>
    <n v="21"/>
    <n v="1"/>
    <m/>
    <m/>
  </r>
  <r>
    <x v="72"/>
    <x v="2513"/>
    <x v="532"/>
    <s v="Numeric"/>
    <n v="3"/>
    <s v="GNRCMISS"/>
    <n v="21"/>
    <n v="1"/>
    <m/>
    <m/>
  </r>
  <r>
    <x v="72"/>
    <x v="2514"/>
    <x v="537"/>
    <s v="Numeric"/>
    <n v="3"/>
    <s v="GNRCMISS"/>
    <n v="21"/>
    <n v="1"/>
    <m/>
    <m/>
  </r>
  <r>
    <x v="72"/>
    <x v="2515"/>
    <x v="542"/>
    <s v="Numeric"/>
    <n v="3"/>
    <s v="GNRCMISS"/>
    <n v="21"/>
    <n v="1"/>
    <m/>
    <m/>
  </r>
  <r>
    <x v="72"/>
    <x v="2516"/>
    <x v="547"/>
    <s v="Numeric"/>
    <n v="3"/>
    <s v="GNRCMISS"/>
    <n v="21"/>
    <n v="1"/>
    <m/>
    <m/>
  </r>
  <r>
    <x v="72"/>
    <x v="2517"/>
    <x v="552"/>
    <s v="Numeric"/>
    <n v="3"/>
    <s v="GNRCMISS"/>
    <n v="21"/>
    <n v="1"/>
    <m/>
    <m/>
  </r>
  <r>
    <x v="72"/>
    <x v="2518"/>
    <x v="557"/>
    <s v="Numeric"/>
    <n v="3"/>
    <s v="GNRCMISS"/>
    <n v="21"/>
    <n v="1"/>
    <m/>
    <m/>
  </r>
  <r>
    <x v="72"/>
    <x v="2519"/>
    <x v="562"/>
    <s v="Numeric"/>
    <n v="3"/>
    <s v="GNRCMISS"/>
    <n v="21"/>
    <n v="1"/>
    <m/>
    <m/>
  </r>
  <r>
    <x v="72"/>
    <x v="2520"/>
    <x v="520"/>
    <s v="Numeric"/>
    <n v="3"/>
    <s v="GNRCMISS"/>
    <n v="21"/>
    <n v="1"/>
    <m/>
    <m/>
  </r>
  <r>
    <x v="72"/>
    <x v="2521"/>
    <x v="525"/>
    <s v="Numeric"/>
    <n v="3"/>
    <s v="GNRCMISS"/>
    <n v="21"/>
    <n v="1"/>
    <m/>
    <m/>
  </r>
  <r>
    <x v="72"/>
    <x v="2522"/>
    <x v="530"/>
    <s v="Numeric"/>
    <n v="3"/>
    <s v="GNRCMISS"/>
    <n v="21"/>
    <n v="1"/>
    <m/>
    <m/>
  </r>
  <r>
    <x v="72"/>
    <x v="2523"/>
    <x v="535"/>
    <s v="Numeric"/>
    <n v="3"/>
    <s v="GNRCMISS"/>
    <n v="21"/>
    <n v="1"/>
    <m/>
    <m/>
  </r>
  <r>
    <x v="72"/>
    <x v="2524"/>
    <x v="540"/>
    <s v="Numeric"/>
    <n v="3"/>
    <s v="GNRCMISS"/>
    <n v="21"/>
    <n v="1"/>
    <m/>
    <m/>
  </r>
  <r>
    <x v="72"/>
    <x v="2525"/>
    <x v="545"/>
    <s v="Numeric"/>
    <n v="3"/>
    <s v="GNRCMISS"/>
    <n v="21"/>
    <n v="1"/>
    <m/>
    <m/>
  </r>
  <r>
    <x v="72"/>
    <x v="2526"/>
    <x v="550"/>
    <s v="Numeric"/>
    <n v="3"/>
    <s v="GNRCMISS"/>
    <n v="21"/>
    <n v="1"/>
    <m/>
    <m/>
  </r>
  <r>
    <x v="72"/>
    <x v="2527"/>
    <x v="555"/>
    <s v="Numeric"/>
    <n v="3"/>
    <s v="GNRCMISS"/>
    <n v="21"/>
    <n v="1"/>
    <m/>
    <m/>
  </r>
  <r>
    <x v="72"/>
    <x v="2528"/>
    <x v="560"/>
    <s v="Numeric"/>
    <n v="3"/>
    <s v="GNRCMISS"/>
    <n v="21"/>
    <n v="1"/>
    <m/>
    <m/>
  </r>
  <r>
    <x v="72"/>
    <x v="2529"/>
    <x v="564"/>
    <s v="Numeric"/>
    <n v="4"/>
    <s v="GNRCMISS"/>
    <n v="21"/>
    <n v="1"/>
    <m/>
    <m/>
  </r>
  <r>
    <x v="72"/>
    <x v="2530"/>
    <x v="474"/>
    <s v="Numeric"/>
    <n v="4"/>
    <s v="GNRCMISS"/>
    <n v="21"/>
    <n v="1"/>
    <m/>
    <m/>
  </r>
  <r>
    <x v="72"/>
    <x v="2531"/>
    <x v="479"/>
    <s v="Numeric"/>
    <n v="4"/>
    <s v="GNRCMISS"/>
    <n v="21"/>
    <n v="1"/>
    <m/>
    <m/>
  </r>
  <r>
    <x v="72"/>
    <x v="2532"/>
    <x v="484"/>
    <s v="Numeric"/>
    <n v="4"/>
    <s v="GNRCMISS"/>
    <n v="21"/>
    <n v="1"/>
    <m/>
    <m/>
  </r>
  <r>
    <x v="72"/>
    <x v="2533"/>
    <x v="489"/>
    <s v="Numeric"/>
    <n v="4"/>
    <s v="GNRCMISS"/>
    <n v="21"/>
    <n v="1"/>
    <m/>
    <m/>
  </r>
  <r>
    <x v="72"/>
    <x v="2534"/>
    <x v="494"/>
    <s v="Numeric"/>
    <n v="4"/>
    <s v="GNRCMISS"/>
    <n v="21"/>
    <n v="1"/>
    <m/>
    <m/>
  </r>
  <r>
    <x v="72"/>
    <x v="2535"/>
    <x v="499"/>
    <s v="Numeric"/>
    <n v="4"/>
    <s v="GNRCMISS"/>
    <n v="21"/>
    <n v="1"/>
    <m/>
    <m/>
  </r>
  <r>
    <x v="72"/>
    <x v="2536"/>
    <x v="504"/>
    <s v="Numeric"/>
    <n v="4"/>
    <s v="GNRCMISS"/>
    <n v="21"/>
    <n v="1"/>
    <m/>
    <m/>
  </r>
  <r>
    <x v="72"/>
    <x v="2537"/>
    <x v="509"/>
    <s v="Numeric"/>
    <n v="4"/>
    <s v="GNRCMISS"/>
    <n v="21"/>
    <n v="1"/>
    <m/>
    <m/>
  </r>
  <r>
    <x v="72"/>
    <x v="2538"/>
    <x v="565"/>
    <s v="Numeric"/>
    <n v="4"/>
    <s v="GNRCMISS"/>
    <n v="21"/>
    <n v="1"/>
    <m/>
    <m/>
  </r>
  <r>
    <x v="72"/>
    <x v="2539"/>
    <x v="566"/>
    <s v="Numeric"/>
    <n v="4"/>
    <s v="GNRCMISS"/>
    <n v="21"/>
    <n v="1"/>
    <m/>
    <m/>
  </r>
  <r>
    <x v="72"/>
    <x v="2540"/>
    <x v="567"/>
    <s v="Numeric"/>
    <n v="4"/>
    <s v="GNRCMISS"/>
    <n v="21"/>
    <n v="1"/>
    <m/>
    <m/>
  </r>
  <r>
    <x v="72"/>
    <x v="2541"/>
    <x v="568"/>
    <s v="Numeric"/>
    <n v="4"/>
    <s v="GNRCMISS"/>
    <n v="21"/>
    <n v="1"/>
    <m/>
    <m/>
  </r>
  <r>
    <x v="72"/>
    <x v="2542"/>
    <x v="569"/>
    <s v="Numeric"/>
    <n v="4"/>
    <s v="GNRCMISS"/>
    <n v="21"/>
    <n v="1"/>
    <m/>
    <m/>
  </r>
  <r>
    <x v="72"/>
    <x v="2543"/>
    <x v="570"/>
    <s v="Numeric"/>
    <n v="4"/>
    <s v="GNRCMISS"/>
    <n v="21"/>
    <n v="1"/>
    <m/>
    <m/>
  </r>
  <r>
    <x v="72"/>
    <x v="2544"/>
    <x v="571"/>
    <s v="Numeric"/>
    <n v="4"/>
    <s v="GNRCMISS"/>
    <n v="21"/>
    <n v="1"/>
    <m/>
    <m/>
  </r>
  <r>
    <x v="72"/>
    <x v="2545"/>
    <x v="572"/>
    <s v="Numeric"/>
    <n v="4"/>
    <s v="GNRCMISS"/>
    <n v="21"/>
    <n v="1"/>
    <m/>
    <m/>
  </r>
  <r>
    <x v="72"/>
    <x v="2546"/>
    <x v="573"/>
    <s v="Numeric"/>
    <n v="4"/>
    <s v="GNRCMISS"/>
    <n v="21"/>
    <n v="1"/>
    <m/>
    <m/>
  </r>
  <r>
    <x v="72"/>
    <x v="2547"/>
    <x v="2015"/>
    <s v="Numeric"/>
    <n v="4"/>
    <s v="GNRCMISS"/>
    <n v="21"/>
    <n v="1"/>
    <m/>
    <m/>
  </r>
  <r>
    <x v="72"/>
    <x v="2548"/>
    <x v="475"/>
    <s v="Numeric"/>
    <n v="4"/>
    <s v="GNRCMISS"/>
    <n v="21"/>
    <n v="1"/>
    <m/>
    <m/>
  </r>
  <r>
    <x v="72"/>
    <x v="2549"/>
    <x v="480"/>
    <s v="Numeric"/>
    <n v="4"/>
    <s v="GNRCMISS"/>
    <n v="21"/>
    <n v="1"/>
    <m/>
    <m/>
  </r>
  <r>
    <x v="72"/>
    <x v="2550"/>
    <x v="485"/>
    <s v="Numeric"/>
    <n v="4"/>
    <s v="GNRCMISS"/>
    <n v="21"/>
    <n v="1"/>
    <m/>
    <m/>
  </r>
  <r>
    <x v="72"/>
    <x v="2551"/>
    <x v="490"/>
    <s v="Numeric"/>
    <n v="4"/>
    <s v="GNRCMISS"/>
    <n v="21"/>
    <n v="1"/>
    <m/>
    <m/>
  </r>
  <r>
    <x v="72"/>
    <x v="2552"/>
    <x v="495"/>
    <s v="Numeric"/>
    <n v="4"/>
    <s v="GNRCMISS"/>
    <n v="21"/>
    <n v="1"/>
    <m/>
    <m/>
  </r>
  <r>
    <x v="72"/>
    <x v="2553"/>
    <x v="500"/>
    <s v="Numeric"/>
    <n v="4"/>
    <s v="GNRCMISS"/>
    <n v="21"/>
    <n v="1"/>
    <m/>
    <m/>
  </r>
  <r>
    <x v="72"/>
    <x v="2554"/>
    <x v="505"/>
    <s v="Numeric"/>
    <n v="4"/>
    <s v="GNRCMISS"/>
    <n v="21"/>
    <n v="1"/>
    <m/>
    <m/>
  </r>
  <r>
    <x v="72"/>
    <x v="2555"/>
    <x v="510"/>
    <s v="Numeric"/>
    <n v="4"/>
    <s v="GNRCMISS"/>
    <n v="21"/>
    <n v="1"/>
    <m/>
    <m/>
  </r>
  <r>
    <x v="72"/>
    <x v="2556"/>
    <x v="38"/>
    <s v="Numeric"/>
    <n v="3"/>
    <s v="GNRCMISS"/>
    <n v="21"/>
    <n v="1"/>
    <m/>
    <m/>
  </r>
  <r>
    <x v="72"/>
    <x v="2557"/>
    <x v="2016"/>
    <s v="Numeric"/>
    <n v="4"/>
    <s v="GNRCMISS"/>
    <n v="21"/>
    <n v="1"/>
    <m/>
    <m/>
  </r>
  <r>
    <x v="72"/>
    <x v="2558"/>
    <x v="574"/>
    <s v="Numeric"/>
    <n v="4"/>
    <s v="GNRCMISS"/>
    <n v="21"/>
    <n v="1"/>
    <m/>
    <m/>
  </r>
  <r>
    <x v="72"/>
    <x v="2559"/>
    <x v="575"/>
    <s v="Numeric"/>
    <n v="4"/>
    <s v="GNRCMISS"/>
    <n v="21"/>
    <n v="1"/>
    <m/>
    <m/>
  </r>
  <r>
    <x v="72"/>
    <x v="2560"/>
    <x v="576"/>
    <s v="Numeric"/>
    <n v="4"/>
    <s v="GNRCMISS"/>
    <n v="21"/>
    <n v="1"/>
    <m/>
    <m/>
  </r>
  <r>
    <x v="72"/>
    <x v="2561"/>
    <x v="577"/>
    <s v="Numeric"/>
    <n v="4"/>
    <s v="GNRCMISS"/>
    <n v="21"/>
    <n v="1"/>
    <m/>
    <m/>
  </r>
  <r>
    <x v="72"/>
    <x v="2562"/>
    <x v="578"/>
    <s v="Numeric"/>
    <n v="4"/>
    <s v="GNRCMISS"/>
    <n v="21"/>
    <n v="1"/>
    <m/>
    <m/>
  </r>
  <r>
    <x v="72"/>
    <x v="2563"/>
    <x v="579"/>
    <s v="Numeric"/>
    <n v="4"/>
    <s v="GNRCMISS"/>
    <n v="21"/>
    <n v="1"/>
    <m/>
    <m/>
  </r>
  <r>
    <x v="72"/>
    <x v="2564"/>
    <x v="2017"/>
    <s v="Numeric"/>
    <n v="4"/>
    <s v="GNRCMISS"/>
    <n v="21"/>
    <n v="1"/>
    <m/>
    <m/>
  </r>
  <r>
    <x v="72"/>
    <x v="2565"/>
    <x v="464"/>
    <s v="Numeric"/>
    <n v="4"/>
    <s v="GNRCMISS"/>
    <n v="21"/>
    <n v="1"/>
    <m/>
    <m/>
  </r>
  <r>
    <x v="72"/>
    <x v="2566"/>
    <x v="465"/>
    <s v="Numeric"/>
    <n v="4"/>
    <s v="GNRCMISS"/>
    <n v="21"/>
    <n v="1"/>
    <m/>
    <m/>
  </r>
  <r>
    <x v="72"/>
    <x v="2567"/>
    <x v="466"/>
    <s v="Numeric"/>
    <n v="4"/>
    <s v="GNRCMISS"/>
    <n v="21"/>
    <n v="1"/>
    <m/>
    <m/>
  </r>
  <r>
    <x v="72"/>
    <x v="2568"/>
    <x v="2018"/>
    <s v="Numeric"/>
    <n v="3"/>
    <s v="GNRCMISS"/>
    <n v="21"/>
    <n v="1"/>
    <m/>
    <m/>
  </r>
  <r>
    <x v="72"/>
    <x v="2569"/>
    <x v="2019"/>
    <s v="Numeric"/>
    <n v="3"/>
    <s v="GNRCMISS"/>
    <n v="21"/>
    <n v="1"/>
    <m/>
    <m/>
  </r>
  <r>
    <x v="72"/>
    <x v="2570"/>
    <x v="2020"/>
    <s v="Numeric"/>
    <n v="3"/>
    <s v="GNRCMISS"/>
    <n v="21"/>
    <n v="1"/>
    <m/>
    <m/>
  </r>
  <r>
    <x v="72"/>
    <x v="2571"/>
    <x v="2021"/>
    <s v="Numeric"/>
    <n v="3"/>
    <s v="GNRCMISS"/>
    <n v="21"/>
    <n v="1"/>
    <m/>
    <m/>
  </r>
  <r>
    <x v="72"/>
    <x v="2572"/>
    <x v="2022"/>
    <s v="Numeric"/>
    <n v="3"/>
    <s v="GNRCMISS"/>
    <n v="21"/>
    <n v="1"/>
    <m/>
    <m/>
  </r>
  <r>
    <x v="72"/>
    <x v="2573"/>
    <x v="2023"/>
    <s v="Numeric"/>
    <n v="3"/>
    <s v="GNRCMISS"/>
    <n v="21"/>
    <n v="1"/>
    <m/>
    <m/>
  </r>
  <r>
    <x v="72"/>
    <x v="2574"/>
    <x v="2024"/>
    <s v="Numeric"/>
    <n v="3"/>
    <s v="GNRCMISS"/>
    <n v="21"/>
    <n v="1"/>
    <m/>
    <m/>
  </r>
  <r>
    <x v="72"/>
    <x v="2575"/>
    <x v="2025"/>
    <s v="Numeric"/>
    <n v="3"/>
    <s v="GNRCMISS"/>
    <n v="21"/>
    <n v="1"/>
    <m/>
    <m/>
  </r>
  <r>
    <x v="72"/>
    <x v="2576"/>
    <x v="2026"/>
    <s v="Numeric"/>
    <n v="4"/>
    <s v="GNRCMISS"/>
    <n v="21"/>
    <n v="1"/>
    <m/>
    <m/>
  </r>
  <r>
    <x v="72"/>
    <x v="2577"/>
    <x v="2027"/>
    <s v="Numeric"/>
    <n v="4"/>
    <s v="GNRCMISS"/>
    <n v="21"/>
    <n v="1"/>
    <m/>
    <m/>
  </r>
  <r>
    <x v="72"/>
    <x v="2578"/>
    <x v="2028"/>
    <s v="Numeric"/>
    <n v="4"/>
    <s v="GNRCMISS"/>
    <n v="21"/>
    <n v="1"/>
    <m/>
    <m/>
  </r>
  <r>
    <x v="72"/>
    <x v="2579"/>
    <x v="2029"/>
    <s v="Numeric"/>
    <n v="4"/>
    <s v="GNRCMISS"/>
    <n v="21"/>
    <n v="1"/>
    <m/>
    <m/>
  </r>
  <r>
    <x v="72"/>
    <x v="2580"/>
    <x v="2030"/>
    <s v="Numeric"/>
    <n v="4"/>
    <s v="GNRCMISS"/>
    <n v="21"/>
    <n v="1"/>
    <m/>
    <m/>
  </r>
  <r>
    <x v="72"/>
    <x v="2581"/>
    <x v="2031"/>
    <s v="Numeric"/>
    <n v="4"/>
    <s v="GNRCMISS"/>
    <n v="21"/>
    <n v="1"/>
    <m/>
    <m/>
  </r>
  <r>
    <x v="72"/>
    <x v="2582"/>
    <x v="2032"/>
    <s v="Numeric"/>
    <n v="4"/>
    <s v="GNRCMISS"/>
    <n v="21"/>
    <n v="1"/>
    <m/>
    <m/>
  </r>
  <r>
    <x v="72"/>
    <x v="2583"/>
    <x v="2033"/>
    <s v="Numeric"/>
    <n v="4"/>
    <s v="GNRCMISS"/>
    <n v="21"/>
    <n v="1"/>
    <m/>
    <m/>
  </r>
  <r>
    <x v="72"/>
    <x v="2584"/>
    <x v="2034"/>
    <s v="Numeric"/>
    <n v="4"/>
    <s v="GNRCMISS"/>
    <n v="21"/>
    <n v="1"/>
    <m/>
    <m/>
  </r>
  <r>
    <x v="72"/>
    <x v="2585"/>
    <x v="2035"/>
    <s v="Numeric"/>
    <n v="4"/>
    <s v="GNRCMISS"/>
    <n v="21"/>
    <n v="1"/>
    <m/>
    <m/>
  </r>
  <r>
    <x v="72"/>
    <x v="2586"/>
    <x v="408"/>
    <s v="Numeric"/>
    <n v="3"/>
    <s v="GNRCMISS"/>
    <n v="21"/>
    <n v="1"/>
    <m/>
    <m/>
  </r>
  <r>
    <x v="72"/>
    <x v="2587"/>
    <x v="407"/>
    <s v="Numeric"/>
    <n v="3"/>
    <s v="GNRCMISS"/>
    <n v="21"/>
    <n v="1"/>
    <m/>
    <m/>
  </r>
  <r>
    <x v="72"/>
    <x v="2588"/>
    <x v="409"/>
    <s v="Numeric"/>
    <n v="3"/>
    <s v="GNRCMISS"/>
    <n v="21"/>
    <n v="1"/>
    <m/>
    <m/>
  </r>
  <r>
    <x v="72"/>
    <x v="2589"/>
    <x v="412"/>
    <s v="Numeric"/>
    <n v="3"/>
    <s v="GNRCMISS"/>
    <n v="21"/>
    <n v="1"/>
    <m/>
    <m/>
  </r>
  <r>
    <x v="72"/>
    <x v="2590"/>
    <x v="415"/>
    <s v="Numeric"/>
    <n v="3"/>
    <s v="GNRCMISS"/>
    <n v="21"/>
    <n v="1"/>
    <m/>
    <m/>
  </r>
  <r>
    <x v="72"/>
    <x v="2591"/>
    <x v="418"/>
    <s v="Numeric"/>
    <n v="3"/>
    <s v="GNRCMISS"/>
    <n v="21"/>
    <n v="1"/>
    <m/>
    <m/>
  </r>
  <r>
    <x v="72"/>
    <x v="2592"/>
    <x v="421"/>
    <s v="Numeric"/>
    <n v="3"/>
    <s v="GNRCMISS"/>
    <n v="21"/>
    <n v="1"/>
    <m/>
    <m/>
  </r>
  <r>
    <x v="72"/>
    <x v="2593"/>
    <x v="410"/>
    <s v="Numeric"/>
    <n v="3"/>
    <s v="HVACFUEL"/>
    <n v="34"/>
    <n v="1"/>
    <m/>
    <m/>
  </r>
  <r>
    <x v="72"/>
    <x v="2594"/>
    <x v="413"/>
    <s v="Numeric"/>
    <n v="3"/>
    <s v="HVACFUEL"/>
    <n v="34"/>
    <n v="1"/>
    <m/>
    <m/>
  </r>
  <r>
    <x v="72"/>
    <x v="2595"/>
    <x v="416"/>
    <s v="Numeric"/>
    <n v="3"/>
    <s v="HVACFUEL"/>
    <n v="34"/>
    <n v="1"/>
    <m/>
    <m/>
  </r>
  <r>
    <x v="72"/>
    <x v="2596"/>
    <x v="419"/>
    <s v="Numeric"/>
    <n v="3"/>
    <s v="HVACFUEL"/>
    <n v="34"/>
    <n v="1"/>
    <m/>
    <m/>
  </r>
  <r>
    <x v="72"/>
    <x v="2597"/>
    <x v="422"/>
    <s v="Numeric"/>
    <n v="3"/>
    <s v="HVACFUEL"/>
    <n v="34"/>
    <n v="1"/>
    <m/>
    <m/>
  </r>
  <r>
    <x v="72"/>
    <x v="2598"/>
    <x v="411"/>
    <s v="Numeric"/>
    <n v="3"/>
    <s v="HVACTYP"/>
    <n v="40"/>
    <n v="1"/>
    <m/>
    <m/>
  </r>
  <r>
    <x v="72"/>
    <x v="2599"/>
    <x v="414"/>
    <s v="Numeric"/>
    <n v="3"/>
    <s v="HVACTYP"/>
    <n v="40"/>
    <n v="1"/>
    <m/>
    <m/>
  </r>
  <r>
    <x v="72"/>
    <x v="2600"/>
    <x v="417"/>
    <s v="Numeric"/>
    <n v="3"/>
    <s v="HVACTYP"/>
    <n v="40"/>
    <n v="1"/>
    <m/>
    <m/>
  </r>
  <r>
    <x v="72"/>
    <x v="2601"/>
    <x v="420"/>
    <s v="Numeric"/>
    <n v="3"/>
    <s v="HVACTYP"/>
    <n v="40"/>
    <n v="1"/>
    <m/>
    <m/>
  </r>
  <r>
    <x v="72"/>
    <x v="2602"/>
    <x v="423"/>
    <s v="Numeric"/>
    <n v="3"/>
    <s v="HVACTYP"/>
    <n v="40"/>
    <n v="1"/>
    <m/>
    <m/>
  </r>
  <r>
    <x v="72"/>
    <x v="2603"/>
    <x v="2036"/>
    <s v="Numeric"/>
    <n v="3"/>
    <s v="YESNO"/>
    <n v="21"/>
    <n v="1"/>
    <m/>
    <m/>
  </r>
  <r>
    <x v="72"/>
    <x v="2604"/>
    <x v="2037"/>
    <s v="Numeric"/>
    <n v="3"/>
    <s v="HWTYPE"/>
    <n v="20"/>
    <n v="1"/>
    <m/>
    <m/>
  </r>
  <r>
    <x v="72"/>
    <x v="2605"/>
    <x v="2038"/>
    <s v="Numeric"/>
    <n v="3"/>
    <s v="YESNO"/>
    <n v="21"/>
    <n v="1"/>
    <m/>
    <m/>
  </r>
  <r>
    <x v="72"/>
    <x v="2606"/>
    <x v="2039"/>
    <s v="Character"/>
    <n v="8"/>
    <s v="$HWLOC"/>
    <n v="11"/>
    <n v="1"/>
    <m/>
    <m/>
  </r>
  <r>
    <x v="72"/>
    <x v="2607"/>
    <x v="2039"/>
    <s v="Numeric"/>
    <n v="3"/>
    <s v="CZON"/>
    <n v="19"/>
    <n v="1"/>
    <m/>
    <m/>
  </r>
  <r>
    <x v="72"/>
    <x v="2608"/>
    <x v="429"/>
    <s v="Numeric"/>
    <n v="3"/>
    <s v="YESNO"/>
    <n v="21"/>
    <n v="1"/>
    <m/>
    <m/>
  </r>
  <r>
    <x v="72"/>
    <x v="2609"/>
    <x v="426"/>
    <s v="Numeric"/>
    <n v="3"/>
    <s v="GNRCMISS"/>
    <n v="21"/>
    <n v="1"/>
    <m/>
    <m/>
  </r>
  <r>
    <x v="72"/>
    <x v="2610"/>
    <x v="2040"/>
    <s v="Numeric"/>
    <n v="3"/>
    <s v="HWTINS"/>
    <n v="34"/>
    <n v="1"/>
    <m/>
    <m/>
  </r>
  <r>
    <x v="72"/>
    <x v="2611"/>
    <x v="2041"/>
    <s v="Numeric"/>
    <n v="3"/>
    <s v="YESNO"/>
    <n v="21"/>
    <n v="1"/>
    <m/>
    <m/>
  </r>
  <r>
    <x v="72"/>
    <x v="2612"/>
    <x v="2042"/>
    <s v="Numeric"/>
    <n v="3"/>
    <s v="GNRCMISS"/>
    <n v="21"/>
    <n v="1"/>
    <m/>
    <m/>
  </r>
  <r>
    <x v="72"/>
    <x v="2613"/>
    <x v="2043"/>
    <s v="Numeric"/>
    <n v="3"/>
    <s v="GNRCMISS"/>
    <n v="21"/>
    <n v="1"/>
    <m/>
    <m/>
  </r>
  <r>
    <x v="72"/>
    <x v="2614"/>
    <x v="428"/>
    <s v="Numeric"/>
    <n v="3"/>
    <s v="GNRCMISS"/>
    <n v="21"/>
    <n v="1"/>
    <m/>
    <m/>
  </r>
  <r>
    <x v="72"/>
    <x v="2615"/>
    <x v="2044"/>
    <s v="Character"/>
    <n v="3"/>
    <s v="$HWLOC"/>
    <n v="11"/>
    <n v="1"/>
    <m/>
    <m/>
  </r>
  <r>
    <x v="72"/>
    <x v="2616"/>
    <x v="2045"/>
    <s v="Numeric"/>
    <n v="3"/>
    <s v="YESNO"/>
    <n v="21"/>
    <n v="1"/>
    <m/>
    <m/>
  </r>
  <r>
    <x v="72"/>
    <x v="2617"/>
    <x v="403"/>
    <s v="Numeric"/>
    <n v="3"/>
    <s v="GNRCMISS"/>
    <n v="21"/>
    <n v="1"/>
    <m/>
    <m/>
  </r>
  <r>
    <x v="72"/>
    <x v="2618"/>
    <x v="405"/>
    <s v="Numeric"/>
    <n v="3"/>
    <s v="GNRCMISS"/>
    <n v="21"/>
    <n v="1"/>
    <m/>
    <m/>
  </r>
  <r>
    <x v="72"/>
    <x v="2619"/>
    <x v="2046"/>
    <s v="Numeric"/>
    <n v="3"/>
    <s v="GNRCMISS"/>
    <n v="21"/>
    <n v="1"/>
    <m/>
    <m/>
  </r>
  <r>
    <x v="72"/>
    <x v="2620"/>
    <x v="402"/>
    <s v="Numeric"/>
    <n v="3"/>
    <s v="GNRCMISS"/>
    <n v="21"/>
    <n v="1"/>
    <m/>
    <m/>
  </r>
  <r>
    <x v="72"/>
    <x v="2621"/>
    <x v="404"/>
    <s v="Numeric"/>
    <n v="3"/>
    <s v="GNRCMISS"/>
    <n v="21"/>
    <n v="1"/>
    <m/>
    <m/>
  </r>
  <r>
    <x v="72"/>
    <x v="2622"/>
    <x v="2047"/>
    <s v="Numeric"/>
    <n v="3"/>
    <s v="GNRCMISS"/>
    <n v="21"/>
    <n v="1"/>
    <m/>
    <m/>
  </r>
  <r>
    <x v="72"/>
    <x v="2623"/>
    <x v="38"/>
    <s v="Numeric"/>
    <n v="3"/>
    <s v="GNRCMISS"/>
    <n v="21"/>
    <n v="1"/>
    <m/>
    <m/>
  </r>
  <r>
    <x v="72"/>
    <x v="2624"/>
    <x v="2048"/>
    <s v="Numeric"/>
    <n v="3"/>
    <s v="YESNO"/>
    <n v="21"/>
    <n v="1"/>
    <m/>
    <m/>
  </r>
  <r>
    <x v="72"/>
    <x v="2625"/>
    <x v="2049"/>
    <s v="Numeric"/>
    <n v="3"/>
    <s v="YESNO"/>
    <n v="21"/>
    <n v="1"/>
    <m/>
    <m/>
  </r>
  <r>
    <x v="72"/>
    <x v="2626"/>
    <x v="741"/>
    <s v="Numeric"/>
    <n v="3"/>
    <s v="GNRCMISS"/>
    <n v="21"/>
    <n v="1"/>
    <m/>
    <m/>
  </r>
  <r>
    <x v="72"/>
    <x v="2627"/>
    <x v="740"/>
    <s v="Numeric"/>
    <n v="3"/>
    <s v="GNRCMISS"/>
    <n v="21"/>
    <n v="1"/>
    <m/>
    <m/>
  </r>
  <r>
    <x v="72"/>
    <x v="2628"/>
    <x v="2050"/>
    <s v="Numeric"/>
    <n v="3"/>
    <s v="GNRCMISS"/>
    <n v="21"/>
    <n v="1"/>
    <m/>
    <m/>
  </r>
  <r>
    <x v="72"/>
    <x v="2629"/>
    <x v="747"/>
    <s v="Numeric"/>
    <n v="3"/>
    <s v="GNRCMISS"/>
    <n v="21"/>
    <n v="1"/>
    <m/>
    <m/>
  </r>
  <r>
    <x v="72"/>
    <x v="2630"/>
    <x v="2051"/>
    <s v="Numeric"/>
    <n v="3"/>
    <s v="YESNO"/>
    <n v="21"/>
    <n v="1"/>
    <m/>
    <m/>
  </r>
  <r>
    <x v="72"/>
    <x v="2631"/>
    <x v="2052"/>
    <s v="Numeric"/>
    <n v="3"/>
    <s v="YESNO"/>
    <n v="21"/>
    <n v="1"/>
    <m/>
    <m/>
  </r>
  <r>
    <x v="72"/>
    <x v="2632"/>
    <x v="2053"/>
    <s v="Numeric"/>
    <n v="3"/>
    <s v="YESNO"/>
    <n v="21"/>
    <n v="1"/>
    <m/>
    <m/>
  </r>
  <r>
    <x v="72"/>
    <x v="2633"/>
    <x v="2054"/>
    <s v="Numeric"/>
    <n v="3"/>
    <s v="YESNO"/>
    <n v="21"/>
    <n v="1"/>
    <m/>
    <m/>
  </r>
  <r>
    <x v="72"/>
    <x v="2634"/>
    <x v="2055"/>
    <s v="Numeric"/>
    <n v="3"/>
    <s v="YESNO"/>
    <n v="21"/>
    <n v="1"/>
    <m/>
    <m/>
  </r>
  <r>
    <x v="72"/>
    <x v="2635"/>
    <x v="2056"/>
    <s v="Numeric"/>
    <n v="3"/>
    <s v="YESNO"/>
    <n v="21"/>
    <n v="1"/>
    <m/>
    <m/>
  </r>
  <r>
    <x v="72"/>
    <x v="2636"/>
    <x v="2057"/>
    <s v="Numeric"/>
    <n v="3"/>
    <s v="GNRCMISS"/>
    <n v="21"/>
    <n v="1"/>
    <m/>
    <m/>
  </r>
  <r>
    <x v="72"/>
    <x v="2637"/>
    <x v="2058"/>
    <s v="Numeric"/>
    <n v="3"/>
    <s v="GNRCMISS"/>
    <n v="21"/>
    <n v="1"/>
    <m/>
    <m/>
  </r>
  <r>
    <x v="72"/>
    <x v="2638"/>
    <x v="2059"/>
    <s v="Numeric"/>
    <n v="3"/>
    <s v="GNRCMISS"/>
    <n v="21"/>
    <n v="1"/>
    <m/>
    <m/>
  </r>
  <r>
    <x v="72"/>
    <x v="2639"/>
    <x v="2060"/>
    <s v="Numeric"/>
    <n v="3"/>
    <s v="GNRCMISS"/>
    <n v="21"/>
    <n v="1"/>
    <m/>
    <m/>
  </r>
  <r>
    <x v="72"/>
    <x v="2640"/>
    <x v="2061"/>
    <s v="Numeric"/>
    <n v="3"/>
    <s v="GNRCMISS"/>
    <n v="21"/>
    <n v="1"/>
    <m/>
    <m/>
  </r>
  <r>
    <x v="72"/>
    <x v="2641"/>
    <x v="2062"/>
    <s v="Numeric"/>
    <n v="3"/>
    <s v="GNRCMISS"/>
    <n v="21"/>
    <n v="1"/>
    <m/>
    <m/>
  </r>
  <r>
    <x v="72"/>
    <x v="2642"/>
    <x v="2063"/>
    <s v="Numeric"/>
    <n v="3"/>
    <s v="GNRCMISS"/>
    <n v="21"/>
    <n v="1"/>
    <m/>
    <m/>
  </r>
  <r>
    <x v="72"/>
    <x v="2643"/>
    <x v="2064"/>
    <s v="Numeric"/>
    <n v="3"/>
    <s v="GNRCMISS"/>
    <n v="21"/>
    <n v="1"/>
    <m/>
    <m/>
  </r>
  <r>
    <x v="73"/>
    <x v="2644"/>
    <x v="2065"/>
    <s v="Character"/>
    <n v="3"/>
    <m/>
    <n v="0"/>
    <s v=""/>
    <m/>
    <m/>
  </r>
  <r>
    <x v="73"/>
    <x v="2645"/>
    <x v="2066"/>
    <s v="Character"/>
    <n v="3"/>
    <m/>
    <n v="0"/>
    <s v=""/>
    <m/>
    <m/>
  </r>
  <r>
    <x v="73"/>
    <x v="2646"/>
    <x v="1918"/>
    <s v="Character"/>
    <n v="3"/>
    <m/>
    <n v="0"/>
    <s v=""/>
    <m/>
    <m/>
  </r>
  <r>
    <x v="73"/>
    <x v="2647"/>
    <x v="56"/>
    <s v="Character"/>
    <n v="3"/>
    <m/>
    <n v="0"/>
    <s v=""/>
    <m/>
    <m/>
  </r>
  <r>
    <x v="73"/>
    <x v="2648"/>
    <x v="2067"/>
    <s v="Character"/>
    <n v="3"/>
    <m/>
    <n v="0"/>
    <s v=""/>
    <m/>
    <m/>
  </r>
  <r>
    <x v="73"/>
    <x v="2649"/>
    <x v="2068"/>
    <s v="Numeric"/>
    <n v="5"/>
    <m/>
    <n v="0"/>
    <s v=""/>
    <m/>
    <m/>
  </r>
  <r>
    <x v="73"/>
    <x v="2650"/>
    <x v="2069"/>
    <s v="Character"/>
    <n v="1"/>
    <m/>
    <n v="0"/>
    <s v=""/>
    <m/>
    <m/>
  </r>
  <r>
    <x v="73"/>
    <x v="2651"/>
    <x v="2070"/>
    <s v="Numeric"/>
    <n v="5"/>
    <s v="DATE"/>
    <n v="7"/>
    <n v="1"/>
    <m/>
    <m/>
  </r>
  <r>
    <x v="73"/>
    <x v="2652"/>
    <x v="1448"/>
    <s v="Numeric"/>
    <n v="5"/>
    <m/>
    <n v="0"/>
    <s v=""/>
    <m/>
    <m/>
  </r>
  <r>
    <x v="73"/>
    <x v="2653"/>
    <x v="2071"/>
    <s v="Character"/>
    <n v="1"/>
    <m/>
    <n v="0"/>
    <s v=""/>
    <m/>
    <m/>
  </r>
  <r>
    <x v="73"/>
    <x v="2654"/>
    <x v="62"/>
    <s v="Numeric"/>
    <n v="5"/>
    <m/>
    <n v="0"/>
    <s v=""/>
    <m/>
    <m/>
  </r>
  <r>
    <x v="73"/>
    <x v="4"/>
    <x v="3"/>
    <s v="Numeric"/>
    <n v="5"/>
    <m/>
    <n v="0"/>
    <s v=""/>
    <m/>
    <m/>
  </r>
  <r>
    <x v="74"/>
    <x v="2655"/>
    <x v="2072"/>
    <s v="Numeric"/>
    <n v="5"/>
    <m/>
    <n v="0"/>
    <s v=""/>
    <m/>
    <m/>
  </r>
  <r>
    <x v="74"/>
    <x v="2656"/>
    <x v="2073"/>
    <s v="Numeric"/>
    <n v="5"/>
    <m/>
    <n v="0"/>
    <s v=""/>
    <m/>
    <m/>
  </r>
  <r>
    <x v="74"/>
    <x v="2657"/>
    <x v="2074"/>
    <s v="Numeric"/>
    <n v="5"/>
    <m/>
    <n v="0"/>
    <s v=""/>
    <m/>
    <m/>
  </r>
  <r>
    <x v="74"/>
    <x v="2658"/>
    <x v="2075"/>
    <s v="Numeric"/>
    <n v="5"/>
    <m/>
    <n v="0"/>
    <s v=""/>
    <m/>
    <m/>
  </r>
  <r>
    <x v="74"/>
    <x v="2659"/>
    <x v="2076"/>
    <s v="Numeric"/>
    <n v="5"/>
    <m/>
    <n v="0"/>
    <s v=""/>
    <m/>
    <m/>
  </r>
  <r>
    <x v="74"/>
    <x v="2660"/>
    <x v="2077"/>
    <s v="Numeric"/>
    <n v="5"/>
    <m/>
    <n v="0"/>
    <s v=""/>
    <m/>
    <m/>
  </r>
  <r>
    <x v="74"/>
    <x v="2661"/>
    <x v="2078"/>
    <s v="Numeric"/>
    <n v="5"/>
    <m/>
    <n v="0"/>
    <s v=""/>
    <m/>
    <m/>
  </r>
  <r>
    <x v="74"/>
    <x v="2662"/>
    <x v="2079"/>
    <s v="Numeric"/>
    <n v="5"/>
    <m/>
    <n v="0"/>
    <s v=""/>
    <m/>
    <m/>
  </r>
  <r>
    <x v="74"/>
    <x v="2663"/>
    <x v="2080"/>
    <s v="Numeric"/>
    <n v="5"/>
    <m/>
    <n v="0"/>
    <s v=""/>
    <m/>
    <m/>
  </r>
  <r>
    <x v="74"/>
    <x v="2664"/>
    <x v="2081"/>
    <s v="Numeric"/>
    <n v="5"/>
    <m/>
    <n v="0"/>
    <s v=""/>
    <m/>
    <m/>
  </r>
  <r>
    <x v="74"/>
    <x v="2665"/>
    <x v="2082"/>
    <s v="Numeric"/>
    <n v="5"/>
    <m/>
    <n v="0"/>
    <s v=""/>
    <m/>
    <m/>
  </r>
  <r>
    <x v="74"/>
    <x v="2666"/>
    <x v="2083"/>
    <s v="Numeric"/>
    <n v="5"/>
    <m/>
    <n v="0"/>
    <s v=""/>
    <m/>
    <m/>
  </r>
  <r>
    <x v="74"/>
    <x v="2667"/>
    <x v="2071"/>
    <s v="Character"/>
    <n v="1"/>
    <m/>
    <n v="0"/>
    <s v=""/>
    <m/>
    <m/>
  </r>
  <r>
    <x v="74"/>
    <x v="2668"/>
    <x v="62"/>
    <s v="Numeric"/>
    <n v="5"/>
    <m/>
    <n v="0"/>
    <s v=""/>
    <m/>
    <m/>
  </r>
  <r>
    <x v="74"/>
    <x v="4"/>
    <x v="3"/>
    <s v="Numeric"/>
    <n v="5"/>
    <m/>
    <n v="0"/>
    <s v=""/>
    <m/>
    <m/>
  </r>
  <r>
    <x v="75"/>
    <x v="2669"/>
    <x v="1448"/>
    <s v="Numeric"/>
    <n v="5"/>
    <m/>
    <n v="0"/>
    <s v=""/>
    <m/>
    <m/>
  </r>
  <r>
    <x v="75"/>
    <x v="2670"/>
    <x v="130"/>
    <s v="Character"/>
    <n v="3"/>
    <m/>
    <n v="0"/>
    <s v=""/>
    <m/>
    <m/>
  </r>
  <r>
    <x v="75"/>
    <x v="2671"/>
    <x v="2084"/>
    <s v="Numeric"/>
    <n v="5"/>
    <m/>
    <n v="0"/>
    <s v=""/>
    <m/>
    <m/>
  </r>
  <r>
    <x v="75"/>
    <x v="2672"/>
    <x v="2085"/>
    <s v="Numeric"/>
    <n v="5"/>
    <m/>
    <n v="0"/>
    <s v=""/>
    <m/>
    <m/>
  </r>
  <r>
    <x v="75"/>
    <x v="2673"/>
    <x v="2071"/>
    <s v="Character"/>
    <n v="1"/>
    <m/>
    <n v="0"/>
    <s v=""/>
    <m/>
    <m/>
  </r>
  <r>
    <x v="75"/>
    <x v="2674"/>
    <x v="62"/>
    <s v="Numeric"/>
    <n v="5"/>
    <m/>
    <n v="0"/>
    <s v=""/>
    <m/>
    <m/>
  </r>
  <r>
    <x v="75"/>
    <x v="4"/>
    <x v="3"/>
    <s v="Numeric"/>
    <n v="5"/>
    <m/>
    <n v="0"/>
    <s v=""/>
    <m/>
    <m/>
  </r>
  <r>
    <x v="76"/>
    <x v="2675"/>
    <x v="1448"/>
    <s v="Numeric"/>
    <n v="5"/>
    <m/>
    <n v="0"/>
    <s v=""/>
    <m/>
    <m/>
  </r>
  <r>
    <x v="76"/>
    <x v="2676"/>
    <x v="130"/>
    <s v="Character"/>
    <n v="3"/>
    <m/>
    <n v="0"/>
    <s v=""/>
    <m/>
    <m/>
  </r>
  <r>
    <x v="76"/>
    <x v="2677"/>
    <x v="2086"/>
    <s v="Character"/>
    <n v="3"/>
    <m/>
    <n v="0"/>
    <s v=""/>
    <m/>
    <m/>
  </r>
  <r>
    <x v="76"/>
    <x v="2678"/>
    <x v="2087"/>
    <s v="Character"/>
    <n v="3"/>
    <m/>
    <n v="0"/>
    <s v=""/>
    <m/>
    <m/>
  </r>
  <r>
    <x v="76"/>
    <x v="2679"/>
    <x v="2088"/>
    <s v="Character"/>
    <n v="3"/>
    <m/>
    <n v="0"/>
    <s v=""/>
    <m/>
    <m/>
  </r>
  <r>
    <x v="76"/>
    <x v="2680"/>
    <x v="2089"/>
    <s v="Numeric"/>
    <n v="5"/>
    <m/>
    <n v="0"/>
    <s v=""/>
    <m/>
    <m/>
  </r>
  <r>
    <x v="76"/>
    <x v="2681"/>
    <x v="2090"/>
    <s v="Numeric"/>
    <n v="5"/>
    <m/>
    <n v="0"/>
    <s v=""/>
    <m/>
    <m/>
  </r>
  <r>
    <x v="76"/>
    <x v="2682"/>
    <x v="2091"/>
    <s v="Numeric"/>
    <n v="5"/>
    <m/>
    <n v="0"/>
    <s v=""/>
    <m/>
    <m/>
  </r>
  <r>
    <x v="76"/>
    <x v="2683"/>
    <x v="2092"/>
    <s v="Numeric"/>
    <n v="5"/>
    <m/>
    <n v="0"/>
    <s v=""/>
    <m/>
    <m/>
  </r>
  <r>
    <x v="76"/>
    <x v="2684"/>
    <x v="2071"/>
    <s v="Character"/>
    <n v="1"/>
    <m/>
    <n v="0"/>
    <s v=""/>
    <m/>
    <m/>
  </r>
  <r>
    <x v="76"/>
    <x v="2685"/>
    <x v="62"/>
    <s v="Numeric"/>
    <n v="5"/>
    <m/>
    <n v="0"/>
    <s v=""/>
    <m/>
    <m/>
  </r>
  <r>
    <x v="76"/>
    <x v="4"/>
    <x v="3"/>
    <s v="Numeric"/>
    <n v="5"/>
    <m/>
    <n v="0"/>
    <s v=""/>
    <m/>
    <m/>
  </r>
  <r>
    <x v="77"/>
    <x v="2686"/>
    <x v="1448"/>
    <s v="Numeric"/>
    <n v="5"/>
    <m/>
    <n v="0"/>
    <s v=""/>
    <m/>
    <m/>
  </r>
  <r>
    <x v="77"/>
    <x v="2687"/>
    <x v="130"/>
    <s v="Character"/>
    <n v="3"/>
    <m/>
    <n v="0"/>
    <s v=""/>
    <m/>
    <m/>
  </r>
  <r>
    <x v="77"/>
    <x v="2688"/>
    <x v="2093"/>
    <s v="Character"/>
    <n v="3"/>
    <m/>
    <n v="0"/>
    <s v=""/>
    <m/>
    <m/>
  </r>
  <r>
    <x v="77"/>
    <x v="2689"/>
    <x v="2094"/>
    <s v="Character"/>
    <n v="3"/>
    <m/>
    <n v="0"/>
    <s v=""/>
    <m/>
    <m/>
  </r>
  <r>
    <x v="77"/>
    <x v="2690"/>
    <x v="102"/>
    <s v="Character"/>
    <n v="3"/>
    <m/>
    <n v="0"/>
    <s v=""/>
    <m/>
    <m/>
  </r>
  <r>
    <x v="77"/>
    <x v="2691"/>
    <x v="2095"/>
    <s v="Character"/>
    <n v="14"/>
    <m/>
    <n v="0"/>
    <s v=""/>
    <m/>
    <m/>
  </r>
  <r>
    <x v="77"/>
    <x v="2692"/>
    <x v="2096"/>
    <s v="Character"/>
    <n v="15"/>
    <m/>
    <n v="0"/>
    <s v=""/>
    <m/>
    <m/>
  </r>
  <r>
    <x v="77"/>
    <x v="2693"/>
    <x v="113"/>
    <s v="Character"/>
    <n v="8"/>
    <m/>
    <n v="0"/>
    <s v=""/>
    <m/>
    <m/>
  </r>
  <r>
    <x v="77"/>
    <x v="2694"/>
    <x v="2097"/>
    <s v="Character"/>
    <n v="8"/>
    <m/>
    <n v="0"/>
    <s v=""/>
    <m/>
    <m/>
  </r>
  <r>
    <x v="77"/>
    <x v="2695"/>
    <x v="2087"/>
    <s v="Character"/>
    <n v="3"/>
    <m/>
    <n v="0"/>
    <s v=""/>
    <m/>
    <m/>
  </r>
  <r>
    <x v="77"/>
    <x v="2696"/>
    <x v="2098"/>
    <s v="Numeric"/>
    <n v="5"/>
    <m/>
    <n v="0"/>
    <s v=""/>
    <m/>
    <m/>
  </r>
  <r>
    <x v="77"/>
    <x v="2697"/>
    <x v="1436"/>
    <s v="Numeric"/>
    <n v="5"/>
    <m/>
    <n v="0"/>
    <s v=""/>
    <m/>
    <m/>
  </r>
  <r>
    <x v="77"/>
    <x v="2698"/>
    <x v="2099"/>
    <s v="Character"/>
    <n v="6"/>
    <m/>
    <n v="0"/>
    <s v=""/>
    <m/>
    <m/>
  </r>
  <r>
    <x v="77"/>
    <x v="2699"/>
    <x v="2071"/>
    <s v="Character"/>
    <n v="1"/>
    <m/>
    <n v="0"/>
    <s v=""/>
    <m/>
    <m/>
  </r>
  <r>
    <x v="77"/>
    <x v="2700"/>
    <x v="62"/>
    <s v="Numeric"/>
    <n v="5"/>
    <m/>
    <n v="0"/>
    <s v=""/>
    <m/>
    <m/>
  </r>
  <r>
    <x v="77"/>
    <x v="4"/>
    <x v="3"/>
    <s v="Numeric"/>
    <n v="5"/>
    <m/>
    <n v="0"/>
    <s v=""/>
    <m/>
    <m/>
  </r>
  <r>
    <x v="78"/>
    <x v="2701"/>
    <x v="1946"/>
    <s v="Numeric"/>
    <n v="5"/>
    <m/>
    <n v="0"/>
    <s v=""/>
    <m/>
    <m/>
  </r>
  <r>
    <x v="78"/>
    <x v="2702"/>
    <x v="1948"/>
    <s v="Numeric"/>
    <n v="5"/>
    <m/>
    <n v="0"/>
    <s v=""/>
    <m/>
    <m/>
  </r>
  <r>
    <x v="78"/>
    <x v="2703"/>
    <x v="1950"/>
    <s v="Numeric"/>
    <n v="5"/>
    <m/>
    <n v="0"/>
    <s v=""/>
    <m/>
    <m/>
  </r>
  <r>
    <x v="78"/>
    <x v="2704"/>
    <x v="1951"/>
    <s v="Numeric"/>
    <n v="5"/>
    <m/>
    <n v="0"/>
    <s v=""/>
    <m/>
    <m/>
  </r>
  <r>
    <x v="78"/>
    <x v="2705"/>
    <x v="1956"/>
    <s v="Numeric"/>
    <n v="5"/>
    <m/>
    <n v="0"/>
    <s v=""/>
    <m/>
    <m/>
  </r>
  <r>
    <x v="78"/>
    <x v="2706"/>
    <x v="1958"/>
    <s v="Numeric"/>
    <n v="5"/>
    <m/>
    <n v="0"/>
    <s v=""/>
    <m/>
    <m/>
  </r>
  <r>
    <x v="78"/>
    <x v="2707"/>
    <x v="1960"/>
    <s v="Numeric"/>
    <n v="5"/>
    <m/>
    <n v="0"/>
    <s v=""/>
    <m/>
    <m/>
  </r>
  <r>
    <x v="78"/>
    <x v="2708"/>
    <x v="1961"/>
    <s v="Numeric"/>
    <n v="5"/>
    <m/>
    <n v="0"/>
    <s v=""/>
    <m/>
    <m/>
  </r>
  <r>
    <x v="78"/>
    <x v="2709"/>
    <x v="1962"/>
    <s v="Numeric"/>
    <n v="5"/>
    <m/>
    <n v="0"/>
    <s v=""/>
    <m/>
    <m/>
  </r>
  <r>
    <x v="78"/>
    <x v="2710"/>
    <x v="1963"/>
    <s v="Numeric"/>
    <n v="5"/>
    <m/>
    <n v="0"/>
    <s v=""/>
    <m/>
    <m/>
  </r>
  <r>
    <x v="78"/>
    <x v="2711"/>
    <x v="1964"/>
    <s v="Numeric"/>
    <n v="5"/>
    <m/>
    <n v="0"/>
    <s v=""/>
    <m/>
    <m/>
  </r>
  <r>
    <x v="78"/>
    <x v="2712"/>
    <x v="1965"/>
    <s v="Numeric"/>
    <n v="5"/>
    <m/>
    <n v="0"/>
    <s v=""/>
    <m/>
    <m/>
  </r>
  <r>
    <x v="78"/>
    <x v="2713"/>
    <x v="1493"/>
    <s v="Numeric"/>
    <n v="5"/>
    <m/>
    <n v="0"/>
    <s v=""/>
    <m/>
    <m/>
  </r>
  <r>
    <x v="78"/>
    <x v="2714"/>
    <x v="2100"/>
    <s v="Numeric"/>
    <n v="5"/>
    <m/>
    <n v="0"/>
    <s v=""/>
    <m/>
    <m/>
  </r>
  <r>
    <x v="78"/>
    <x v="2715"/>
    <x v="1966"/>
    <s v="Numeric"/>
    <n v="5"/>
    <m/>
    <n v="0"/>
    <s v=""/>
    <m/>
    <m/>
  </r>
  <r>
    <x v="78"/>
    <x v="2716"/>
    <x v="1503"/>
    <s v="Numeric"/>
    <n v="5"/>
    <m/>
    <n v="0"/>
    <s v=""/>
    <m/>
    <m/>
  </r>
  <r>
    <x v="78"/>
    <x v="2717"/>
    <x v="2101"/>
    <s v="Numeric"/>
    <n v="5"/>
    <m/>
    <n v="0"/>
    <s v=""/>
    <m/>
    <m/>
  </r>
  <r>
    <x v="78"/>
    <x v="2718"/>
    <x v="1968"/>
    <s v="Numeric"/>
    <n v="5"/>
    <m/>
    <n v="0"/>
    <s v=""/>
    <m/>
    <m/>
  </r>
  <r>
    <x v="78"/>
    <x v="2719"/>
    <x v="1438"/>
    <s v="Numeric"/>
    <n v="5"/>
    <m/>
    <n v="0"/>
    <s v=""/>
    <m/>
    <m/>
  </r>
  <r>
    <x v="78"/>
    <x v="2720"/>
    <x v="1969"/>
    <s v="Numeric"/>
    <n v="5"/>
    <m/>
    <n v="0"/>
    <s v=""/>
    <m/>
    <m/>
  </r>
  <r>
    <x v="78"/>
    <x v="2721"/>
    <x v="1970"/>
    <s v="Numeric"/>
    <n v="5"/>
    <m/>
    <n v="0"/>
    <s v=""/>
    <m/>
    <m/>
  </r>
  <r>
    <x v="78"/>
    <x v="2722"/>
    <x v="1971"/>
    <s v="Numeric"/>
    <n v="5"/>
    <m/>
    <n v="0"/>
    <s v=""/>
    <m/>
    <m/>
  </r>
  <r>
    <x v="78"/>
    <x v="2723"/>
    <x v="1972"/>
    <s v="Numeric"/>
    <n v="5"/>
    <m/>
    <n v="0"/>
    <s v=""/>
    <m/>
    <m/>
  </r>
  <r>
    <x v="78"/>
    <x v="2724"/>
    <x v="1973"/>
    <s v="Numeric"/>
    <n v="5"/>
    <m/>
    <n v="0"/>
    <s v=""/>
    <m/>
    <m/>
  </r>
  <r>
    <x v="78"/>
    <x v="2725"/>
    <x v="1947"/>
    <s v="Numeric"/>
    <n v="5"/>
    <m/>
    <n v="0"/>
    <s v=""/>
    <m/>
    <m/>
  </r>
  <r>
    <x v="78"/>
    <x v="2726"/>
    <x v="1949"/>
    <s v="Numeric"/>
    <n v="5"/>
    <m/>
    <n v="0"/>
    <s v=""/>
    <m/>
    <m/>
  </r>
  <r>
    <x v="78"/>
    <x v="2727"/>
    <x v="2102"/>
    <s v="Numeric"/>
    <n v="5"/>
    <m/>
    <n v="0"/>
    <s v=""/>
    <m/>
    <m/>
  </r>
  <r>
    <x v="78"/>
    <x v="2728"/>
    <x v="1952"/>
    <s v="Numeric"/>
    <n v="5"/>
    <m/>
    <n v="0"/>
    <s v=""/>
    <m/>
    <m/>
  </r>
  <r>
    <x v="78"/>
    <x v="2729"/>
    <x v="2103"/>
    <s v="Numeric"/>
    <n v="5"/>
    <m/>
    <n v="0"/>
    <s v=""/>
    <m/>
    <m/>
  </r>
  <r>
    <x v="78"/>
    <x v="2730"/>
    <x v="1955"/>
    <s v="Numeric"/>
    <n v="5"/>
    <m/>
    <n v="0"/>
    <s v=""/>
    <m/>
    <m/>
  </r>
  <r>
    <x v="78"/>
    <x v="2731"/>
    <x v="1957"/>
    <s v="Numeric"/>
    <n v="5"/>
    <m/>
    <n v="0"/>
    <s v=""/>
    <m/>
    <m/>
  </r>
  <r>
    <x v="78"/>
    <x v="2732"/>
    <x v="1959"/>
    <s v="Numeric"/>
    <n v="5"/>
    <m/>
    <n v="0"/>
    <s v=""/>
    <m/>
    <m/>
  </r>
  <r>
    <x v="78"/>
    <x v="2733"/>
    <x v="2104"/>
    <s v="Numeric"/>
    <n v="5"/>
    <m/>
    <n v="0"/>
    <s v=""/>
    <m/>
    <m/>
  </r>
  <r>
    <x v="78"/>
    <x v="2734"/>
    <x v="2105"/>
    <s v="Numeric"/>
    <n v="5"/>
    <m/>
    <n v="0"/>
    <s v=""/>
    <m/>
    <m/>
  </r>
  <r>
    <x v="78"/>
    <x v="2735"/>
    <x v="2106"/>
    <s v="Numeric"/>
    <n v="5"/>
    <m/>
    <n v="0"/>
    <s v=""/>
    <m/>
    <m/>
  </r>
  <r>
    <x v="78"/>
    <x v="2736"/>
    <x v="2107"/>
    <s v="Numeric"/>
    <n v="5"/>
    <m/>
    <n v="0"/>
    <s v=""/>
    <m/>
    <m/>
  </r>
  <r>
    <x v="78"/>
    <x v="2737"/>
    <x v="2108"/>
    <s v="Numeric"/>
    <n v="5"/>
    <m/>
    <n v="0"/>
    <s v=""/>
    <m/>
    <m/>
  </r>
  <r>
    <x v="78"/>
    <x v="2738"/>
    <x v="2109"/>
    <s v="Numeric"/>
    <n v="5"/>
    <m/>
    <n v="0"/>
    <s v=""/>
    <m/>
    <m/>
  </r>
  <r>
    <x v="78"/>
    <x v="2739"/>
    <x v="2110"/>
    <s v="Numeric"/>
    <n v="5"/>
    <m/>
    <n v="0"/>
    <s v=""/>
    <m/>
    <m/>
  </r>
  <r>
    <x v="78"/>
    <x v="2740"/>
    <x v="2111"/>
    <s v="Numeric"/>
    <n v="5"/>
    <m/>
    <n v="0"/>
    <s v=""/>
    <m/>
    <m/>
  </r>
  <r>
    <x v="78"/>
    <x v="2741"/>
    <x v="2112"/>
    <s v="Numeric"/>
    <n v="5"/>
    <m/>
    <n v="0"/>
    <s v=""/>
    <m/>
    <m/>
  </r>
  <r>
    <x v="78"/>
    <x v="2742"/>
    <x v="2113"/>
    <s v="Numeric"/>
    <n v="5"/>
    <m/>
    <n v="0"/>
    <s v=""/>
    <m/>
    <m/>
  </r>
  <r>
    <x v="78"/>
    <x v="2743"/>
    <x v="1953"/>
    <s v="Numeric"/>
    <n v="5"/>
    <m/>
    <n v="0"/>
    <s v=""/>
    <m/>
    <m/>
  </r>
  <r>
    <x v="78"/>
    <x v="2744"/>
    <x v="1954"/>
    <s v="Numeric"/>
    <n v="5"/>
    <m/>
    <n v="0"/>
    <s v=""/>
    <m/>
    <m/>
  </r>
  <r>
    <x v="78"/>
    <x v="2745"/>
    <x v="2071"/>
    <s v="Character"/>
    <n v="1"/>
    <m/>
    <n v="0"/>
    <s v=""/>
    <m/>
    <m/>
  </r>
  <r>
    <x v="78"/>
    <x v="2746"/>
    <x v="62"/>
    <s v="Numeric"/>
    <n v="5"/>
    <m/>
    <n v="0"/>
    <s v=""/>
    <m/>
    <m/>
  </r>
  <r>
    <x v="78"/>
    <x v="4"/>
    <x v="3"/>
    <s v="Numeric"/>
    <n v="5"/>
    <m/>
    <n v="0"/>
    <s v=""/>
    <m/>
    <m/>
  </r>
  <r>
    <x v="79"/>
    <x v="2747"/>
    <x v="1448"/>
    <s v="Numeric"/>
    <n v="5"/>
    <m/>
    <n v="0"/>
    <s v=""/>
    <m/>
    <m/>
  </r>
  <r>
    <x v="79"/>
    <x v="2748"/>
    <x v="2095"/>
    <s v="Character"/>
    <n v="14"/>
    <m/>
    <n v="0"/>
    <s v=""/>
    <m/>
    <m/>
  </r>
  <r>
    <x v="79"/>
    <x v="2749"/>
    <x v="2096"/>
    <s v="Character"/>
    <n v="15"/>
    <m/>
    <n v="0"/>
    <s v=""/>
    <m/>
    <m/>
  </r>
  <r>
    <x v="79"/>
    <x v="2750"/>
    <x v="2114"/>
    <s v="Numeric"/>
    <n v="5"/>
    <m/>
    <n v="0"/>
    <s v=""/>
    <m/>
    <m/>
  </r>
  <r>
    <x v="79"/>
    <x v="2751"/>
    <x v="2115"/>
    <s v="Numeric"/>
    <n v="5"/>
    <m/>
    <n v="0"/>
    <s v=""/>
    <m/>
    <m/>
  </r>
  <r>
    <x v="79"/>
    <x v="2752"/>
    <x v="2071"/>
    <s v="Character"/>
    <n v="1"/>
    <m/>
    <n v="0"/>
    <s v=""/>
    <m/>
    <m/>
  </r>
  <r>
    <x v="79"/>
    <x v="2753"/>
    <x v="62"/>
    <s v="Numeric"/>
    <n v="5"/>
    <m/>
    <n v="0"/>
    <s v=""/>
    <m/>
    <m/>
  </r>
  <r>
    <x v="79"/>
    <x v="4"/>
    <x v="3"/>
    <s v="Numeric"/>
    <n v="5"/>
    <m/>
    <n v="0"/>
    <s v=""/>
    <m/>
    <m/>
  </r>
  <r>
    <x v="80"/>
    <x v="2754"/>
    <x v="1448"/>
    <s v="Numeric"/>
    <n v="5"/>
    <m/>
    <n v="0"/>
    <s v=""/>
    <m/>
    <m/>
  </r>
  <r>
    <x v="80"/>
    <x v="2755"/>
    <x v="130"/>
    <s v="Character"/>
    <n v="3"/>
    <m/>
    <n v="0"/>
    <s v=""/>
    <m/>
    <m/>
  </r>
  <r>
    <x v="80"/>
    <x v="2756"/>
    <x v="2116"/>
    <s v="Numeric"/>
    <n v="5"/>
    <m/>
    <n v="0"/>
    <s v=""/>
    <m/>
    <m/>
  </r>
  <r>
    <x v="80"/>
    <x v="2757"/>
    <x v="2117"/>
    <s v="Numeric"/>
    <n v="5"/>
    <m/>
    <n v="0"/>
    <s v=""/>
    <m/>
    <m/>
  </r>
  <r>
    <x v="80"/>
    <x v="2758"/>
    <x v="2087"/>
    <s v="Character"/>
    <n v="3"/>
    <m/>
    <n v="0"/>
    <s v=""/>
    <m/>
    <m/>
  </r>
  <r>
    <x v="80"/>
    <x v="2759"/>
    <x v="2095"/>
    <s v="Character"/>
    <n v="14"/>
    <m/>
    <n v="0"/>
    <s v=""/>
    <m/>
    <m/>
  </r>
  <r>
    <x v="80"/>
    <x v="2760"/>
    <x v="2096"/>
    <s v="Character"/>
    <n v="15"/>
    <m/>
    <n v="0"/>
    <s v=""/>
    <m/>
    <m/>
  </r>
  <r>
    <x v="80"/>
    <x v="2761"/>
    <x v="607"/>
    <s v="Numeric"/>
    <n v="5"/>
    <m/>
    <n v="0"/>
    <s v=""/>
    <m/>
    <m/>
  </r>
  <r>
    <x v="80"/>
    <x v="2762"/>
    <x v="2118"/>
    <s v="Numeric"/>
    <n v="5"/>
    <m/>
    <n v="0"/>
    <s v=""/>
    <m/>
    <m/>
  </r>
  <r>
    <x v="80"/>
    <x v="2763"/>
    <x v="2119"/>
    <s v="Character"/>
    <n v="3"/>
    <m/>
    <n v="0"/>
    <s v=""/>
    <m/>
    <m/>
  </r>
  <r>
    <x v="80"/>
    <x v="2764"/>
    <x v="2120"/>
    <s v="Numeric"/>
    <n v="5"/>
    <m/>
    <n v="0"/>
    <s v=""/>
    <m/>
    <m/>
  </r>
  <r>
    <x v="80"/>
    <x v="2765"/>
    <x v="2071"/>
    <s v="Character"/>
    <n v="1"/>
    <m/>
    <n v="0"/>
    <s v=""/>
    <m/>
    <m/>
  </r>
  <r>
    <x v="80"/>
    <x v="2766"/>
    <x v="62"/>
    <s v="Numeric"/>
    <n v="5"/>
    <m/>
    <n v="0"/>
    <s v=""/>
    <m/>
    <m/>
  </r>
  <r>
    <x v="80"/>
    <x v="4"/>
    <x v="3"/>
    <s v="Numeric"/>
    <n v="5"/>
    <m/>
    <n v="0"/>
    <s v=""/>
    <m/>
    <m/>
  </r>
  <r>
    <x v="81"/>
    <x v="2767"/>
    <x v="1448"/>
    <s v="Numeric"/>
    <n v="5"/>
    <m/>
    <n v="0"/>
    <s v=""/>
    <m/>
    <m/>
  </r>
  <r>
    <x v="81"/>
    <x v="2768"/>
    <x v="130"/>
    <s v="Character"/>
    <n v="3"/>
    <m/>
    <n v="0"/>
    <s v=""/>
    <m/>
    <m/>
  </r>
  <r>
    <x v="81"/>
    <x v="2769"/>
    <x v="2087"/>
    <s v="Character"/>
    <n v="3"/>
    <m/>
    <n v="0"/>
    <s v=""/>
    <m/>
    <m/>
  </r>
  <r>
    <x v="81"/>
    <x v="2770"/>
    <x v="2121"/>
    <s v="Numeric"/>
    <n v="5"/>
    <m/>
    <n v="0"/>
    <s v=""/>
    <m/>
    <m/>
  </r>
  <r>
    <x v="81"/>
    <x v="2771"/>
    <x v="2122"/>
    <s v="Numeric"/>
    <n v="5"/>
    <m/>
    <n v="0"/>
    <s v=""/>
    <m/>
    <m/>
  </r>
  <r>
    <x v="81"/>
    <x v="2772"/>
    <x v="2123"/>
    <s v="Character"/>
    <n v="3"/>
    <m/>
    <n v="0"/>
    <s v=""/>
    <m/>
    <m/>
  </r>
  <r>
    <x v="81"/>
    <x v="2773"/>
    <x v="2124"/>
    <s v="Numeric"/>
    <n v="5"/>
    <m/>
    <n v="0"/>
    <s v=""/>
    <m/>
    <m/>
  </r>
  <r>
    <x v="81"/>
    <x v="2774"/>
    <x v="2125"/>
    <s v="Numeric"/>
    <n v="5"/>
    <m/>
    <n v="0"/>
    <s v=""/>
    <m/>
    <m/>
  </r>
  <r>
    <x v="81"/>
    <x v="2775"/>
    <x v="2126"/>
    <s v="Numeric"/>
    <n v="5"/>
    <m/>
    <n v="0"/>
    <s v=""/>
    <m/>
    <m/>
  </r>
  <r>
    <x v="81"/>
    <x v="2776"/>
    <x v="2127"/>
    <s v="Numeric"/>
    <n v="5"/>
    <m/>
    <n v="0"/>
    <s v=""/>
    <m/>
    <m/>
  </r>
  <r>
    <x v="81"/>
    <x v="2777"/>
    <x v="2128"/>
    <s v="Character"/>
    <n v="3"/>
    <m/>
    <n v="0"/>
    <s v=""/>
    <m/>
    <m/>
  </r>
  <r>
    <x v="81"/>
    <x v="2778"/>
    <x v="2129"/>
    <s v="Numeric"/>
    <n v="5"/>
    <m/>
    <n v="0"/>
    <s v=""/>
    <m/>
    <m/>
  </r>
  <r>
    <x v="81"/>
    <x v="2779"/>
    <x v="2092"/>
    <s v="Numeric"/>
    <n v="5"/>
    <m/>
    <n v="0"/>
    <s v=""/>
    <m/>
    <m/>
  </r>
  <r>
    <x v="81"/>
    <x v="2780"/>
    <x v="2071"/>
    <s v="Character"/>
    <n v="1"/>
    <m/>
    <n v="0"/>
    <s v=""/>
    <m/>
    <m/>
  </r>
  <r>
    <x v="81"/>
    <x v="2781"/>
    <x v="62"/>
    <s v="Numeric"/>
    <n v="5"/>
    <m/>
    <n v="0"/>
    <s v=""/>
    <m/>
    <m/>
  </r>
  <r>
    <x v="81"/>
    <x v="4"/>
    <x v="3"/>
    <s v="Numeric"/>
    <n v="5"/>
    <m/>
    <n v="0"/>
    <s v=""/>
    <m/>
    <m/>
  </r>
  <r>
    <x v="82"/>
    <x v="2782"/>
    <x v="1448"/>
    <s v="Numeric"/>
    <n v="5"/>
    <m/>
    <n v="0"/>
    <s v=""/>
    <m/>
    <m/>
  </r>
  <r>
    <x v="82"/>
    <x v="2783"/>
    <x v="2130"/>
    <s v="Character"/>
    <n v="3"/>
    <m/>
    <n v="0"/>
    <s v=""/>
    <m/>
    <m/>
  </r>
  <r>
    <x v="82"/>
    <x v="2784"/>
    <x v="1449"/>
    <s v="Character"/>
    <n v="3"/>
    <m/>
    <n v="0"/>
    <s v=""/>
    <m/>
    <m/>
  </r>
  <r>
    <x v="82"/>
    <x v="2785"/>
    <x v="2087"/>
    <s v="Character"/>
    <n v="3"/>
    <m/>
    <n v="0"/>
    <s v=""/>
    <m/>
    <m/>
  </r>
  <r>
    <x v="82"/>
    <x v="2786"/>
    <x v="2131"/>
    <s v="Numeric"/>
    <n v="5"/>
    <m/>
    <n v="0"/>
    <s v=""/>
    <m/>
    <m/>
  </r>
  <r>
    <x v="82"/>
    <x v="2787"/>
    <x v="2132"/>
    <s v="Character"/>
    <n v="3"/>
    <m/>
    <n v="0"/>
    <s v=""/>
    <m/>
    <m/>
  </r>
  <r>
    <x v="82"/>
    <x v="2788"/>
    <x v="2133"/>
    <s v="Character"/>
    <n v="3"/>
    <m/>
    <n v="0"/>
    <s v=""/>
    <m/>
    <m/>
  </r>
  <r>
    <x v="82"/>
    <x v="2789"/>
    <x v="2134"/>
    <s v="Character"/>
    <n v="4"/>
    <m/>
    <n v="0"/>
    <s v=""/>
    <m/>
    <m/>
  </r>
  <r>
    <x v="82"/>
    <x v="2790"/>
    <x v="2092"/>
    <s v="Character"/>
    <n v="6"/>
    <m/>
    <n v="0"/>
    <s v=""/>
    <m/>
    <m/>
  </r>
  <r>
    <x v="82"/>
    <x v="2791"/>
    <x v="2135"/>
    <s v="Numeric"/>
    <n v="5"/>
    <m/>
    <n v="0"/>
    <s v=""/>
    <m/>
    <m/>
  </r>
  <r>
    <x v="82"/>
    <x v="2792"/>
    <x v="2071"/>
    <s v="Character"/>
    <n v="1"/>
    <m/>
    <n v="0"/>
    <s v=""/>
    <m/>
    <m/>
  </r>
  <r>
    <x v="82"/>
    <x v="2793"/>
    <x v="62"/>
    <s v="Numeric"/>
    <n v="5"/>
    <m/>
    <n v="0"/>
    <s v=""/>
    <m/>
    <m/>
  </r>
  <r>
    <x v="82"/>
    <x v="4"/>
    <x v="3"/>
    <s v="Numeric"/>
    <n v="5"/>
    <m/>
    <n v="0"/>
    <s v=""/>
    <m/>
    <m/>
  </r>
  <r>
    <x v="83"/>
    <x v="2794"/>
    <x v="1448"/>
    <s v="Numeric"/>
    <n v="5"/>
    <m/>
    <n v="0"/>
    <s v=""/>
    <m/>
    <m/>
  </r>
  <r>
    <x v="83"/>
    <x v="2795"/>
    <x v="2136"/>
    <s v="Character"/>
    <n v="3"/>
    <m/>
    <n v="0"/>
    <s v=""/>
    <m/>
    <m/>
  </r>
  <r>
    <x v="83"/>
    <x v="2796"/>
    <x v="2137"/>
    <s v="Character"/>
    <n v="3"/>
    <m/>
    <n v="0"/>
    <s v=""/>
    <m/>
    <m/>
  </r>
  <r>
    <x v="83"/>
    <x v="2797"/>
    <x v="2138"/>
    <s v="Character"/>
    <n v="3"/>
    <m/>
    <n v="0"/>
    <s v=""/>
    <m/>
    <m/>
  </r>
  <r>
    <x v="83"/>
    <x v="2798"/>
    <x v="63"/>
    <s v="Character"/>
    <n v="3"/>
    <m/>
    <n v="0"/>
    <s v=""/>
    <m/>
    <m/>
  </r>
  <r>
    <x v="83"/>
    <x v="2799"/>
    <x v="2139"/>
    <s v="Numeric"/>
    <n v="5"/>
    <m/>
    <n v="0"/>
    <s v=""/>
    <m/>
    <m/>
  </r>
  <r>
    <x v="83"/>
    <x v="2800"/>
    <x v="2140"/>
    <s v="Numeric"/>
    <n v="5"/>
    <m/>
    <n v="0"/>
    <s v=""/>
    <m/>
    <m/>
  </r>
  <r>
    <x v="83"/>
    <x v="2801"/>
    <x v="2141"/>
    <s v="Character"/>
    <n v="3"/>
    <m/>
    <n v="0"/>
    <s v=""/>
    <m/>
    <m/>
  </r>
  <r>
    <x v="83"/>
    <x v="2802"/>
    <x v="2142"/>
    <s v="Numeric"/>
    <n v="5"/>
    <m/>
    <n v="0"/>
    <s v=""/>
    <m/>
    <m/>
  </r>
  <r>
    <x v="83"/>
    <x v="2803"/>
    <x v="1462"/>
    <s v="Numeric"/>
    <n v="5"/>
    <m/>
    <n v="0"/>
    <s v=""/>
    <m/>
    <m/>
  </r>
  <r>
    <x v="83"/>
    <x v="2804"/>
    <x v="2143"/>
    <s v="Numeric"/>
    <n v="5"/>
    <m/>
    <n v="0"/>
    <s v=""/>
    <m/>
    <m/>
  </r>
  <r>
    <x v="83"/>
    <x v="2805"/>
    <x v="2144"/>
    <s v="Character"/>
    <n v="3"/>
    <m/>
    <n v="0"/>
    <s v=""/>
    <m/>
    <m/>
  </r>
  <r>
    <x v="83"/>
    <x v="2806"/>
    <x v="2145"/>
    <s v="Character"/>
    <n v="3"/>
    <m/>
    <n v="0"/>
    <s v=""/>
    <m/>
    <m/>
  </r>
  <r>
    <x v="83"/>
    <x v="2807"/>
    <x v="2071"/>
    <s v="Character"/>
    <n v="1"/>
    <m/>
    <n v="0"/>
    <s v=""/>
    <m/>
    <m/>
  </r>
  <r>
    <x v="83"/>
    <x v="2808"/>
    <x v="62"/>
    <s v="Numeric"/>
    <n v="5"/>
    <m/>
    <n v="0"/>
    <s v=""/>
    <m/>
    <m/>
  </r>
  <r>
    <x v="83"/>
    <x v="4"/>
    <x v="3"/>
    <s v="Numeric"/>
    <n v="5"/>
    <m/>
    <n v="0"/>
    <s v=""/>
    <m/>
    <m/>
  </r>
  <r>
    <x v="84"/>
    <x v="2809"/>
    <x v="1448"/>
    <s v="Numeric"/>
    <n v="5"/>
    <m/>
    <n v="0"/>
    <s v=""/>
    <m/>
    <m/>
  </r>
  <r>
    <x v="84"/>
    <x v="2810"/>
    <x v="130"/>
    <s v="Character"/>
    <n v="3"/>
    <m/>
    <n v="0"/>
    <s v=""/>
    <m/>
    <m/>
  </r>
  <r>
    <x v="84"/>
    <x v="2811"/>
    <x v="2144"/>
    <s v="Character"/>
    <n v="3"/>
    <m/>
    <n v="0"/>
    <s v=""/>
    <m/>
    <m/>
  </r>
  <r>
    <x v="84"/>
    <x v="2812"/>
    <x v="2145"/>
    <s v="Character"/>
    <n v="3"/>
    <m/>
    <n v="0"/>
    <s v=""/>
    <m/>
    <m/>
  </r>
  <r>
    <x v="84"/>
    <x v="2813"/>
    <x v="2146"/>
    <s v="Numeric"/>
    <n v="5"/>
    <m/>
    <n v="0"/>
    <s v=""/>
    <m/>
    <m/>
  </r>
  <r>
    <x v="84"/>
    <x v="2814"/>
    <x v="2147"/>
    <s v="Numeric"/>
    <n v="5"/>
    <m/>
    <n v="0"/>
    <s v=""/>
    <m/>
    <m/>
  </r>
  <r>
    <x v="84"/>
    <x v="2815"/>
    <x v="2132"/>
    <s v="Character"/>
    <n v="3"/>
    <m/>
    <n v="0"/>
    <s v=""/>
    <m/>
    <m/>
  </r>
  <r>
    <x v="84"/>
    <x v="2816"/>
    <x v="2133"/>
    <s v="Character"/>
    <n v="3"/>
    <m/>
    <n v="0"/>
    <s v=""/>
    <m/>
    <m/>
  </r>
  <r>
    <x v="84"/>
    <x v="2817"/>
    <x v="2134"/>
    <s v="Numeric"/>
    <n v="5"/>
    <m/>
    <n v="0"/>
    <s v=""/>
    <m/>
    <m/>
  </r>
  <r>
    <x v="84"/>
    <x v="2818"/>
    <x v="2092"/>
    <s v="Numeric"/>
    <n v="5"/>
    <m/>
    <n v="0"/>
    <s v=""/>
    <m/>
    <m/>
  </r>
  <r>
    <x v="84"/>
    <x v="2819"/>
    <x v="2148"/>
    <s v="Character"/>
    <n v="2"/>
    <m/>
    <n v="0"/>
    <s v=""/>
    <m/>
    <m/>
  </r>
  <r>
    <x v="84"/>
    <x v="2820"/>
    <x v="2071"/>
    <s v="Character"/>
    <n v="1"/>
    <m/>
    <n v="0"/>
    <s v=""/>
    <m/>
    <m/>
  </r>
  <r>
    <x v="84"/>
    <x v="2821"/>
    <x v="62"/>
    <s v="Numeric"/>
    <n v="5"/>
    <m/>
    <n v="0"/>
    <s v=""/>
    <m/>
    <m/>
  </r>
  <r>
    <x v="84"/>
    <x v="4"/>
    <x v="3"/>
    <s v="Numeric"/>
    <n v="5"/>
    <m/>
    <n v="0"/>
    <s v=""/>
    <m/>
    <m/>
  </r>
  <r>
    <x v="85"/>
    <x v="2822"/>
    <x v="1448"/>
    <s v="Numeric"/>
    <n v="5"/>
    <m/>
    <n v="0"/>
    <s v=""/>
    <m/>
    <m/>
  </r>
  <r>
    <x v="85"/>
    <x v="2823"/>
    <x v="2149"/>
    <s v="Character"/>
    <n v="3"/>
    <m/>
    <n v="0"/>
    <s v=""/>
    <m/>
    <m/>
  </r>
  <r>
    <x v="85"/>
    <x v="2824"/>
    <x v="2150"/>
    <s v="Character"/>
    <n v="3"/>
    <m/>
    <n v="0"/>
    <s v=""/>
    <m/>
    <m/>
  </r>
  <r>
    <x v="85"/>
    <x v="2825"/>
    <x v="2151"/>
    <s v="Numeric"/>
    <n v="5"/>
    <m/>
    <n v="0"/>
    <s v=""/>
    <m/>
    <m/>
  </r>
  <r>
    <x v="85"/>
    <x v="2826"/>
    <x v="2152"/>
    <s v="Numeric"/>
    <n v="5"/>
    <m/>
    <n v="0"/>
    <s v=""/>
    <m/>
    <m/>
  </r>
  <r>
    <x v="85"/>
    <x v="2827"/>
    <x v="2153"/>
    <s v="Numeric"/>
    <n v="5"/>
    <m/>
    <n v="0"/>
    <s v=""/>
    <m/>
    <m/>
  </r>
  <r>
    <x v="85"/>
    <x v="2828"/>
    <x v="2154"/>
    <s v="Numeric"/>
    <n v="5"/>
    <m/>
    <n v="0"/>
    <s v=""/>
    <m/>
    <m/>
  </r>
  <r>
    <x v="85"/>
    <x v="2829"/>
    <x v="2155"/>
    <s v="Character"/>
    <n v="3"/>
    <m/>
    <n v="0"/>
    <s v=""/>
    <m/>
    <m/>
  </r>
  <r>
    <x v="85"/>
    <x v="2830"/>
    <x v="2156"/>
    <s v="Numeric"/>
    <n v="5"/>
    <m/>
    <n v="0"/>
    <s v=""/>
    <m/>
    <m/>
  </r>
  <r>
    <x v="85"/>
    <x v="2831"/>
    <x v="2157"/>
    <s v="Numeric"/>
    <n v="5"/>
    <m/>
    <n v="0"/>
    <s v=""/>
    <m/>
    <m/>
  </r>
  <r>
    <x v="85"/>
    <x v="2832"/>
    <x v="2071"/>
    <s v="Character"/>
    <n v="1"/>
    <m/>
    <n v="0"/>
    <s v=""/>
    <m/>
    <m/>
  </r>
  <r>
    <x v="85"/>
    <x v="2833"/>
    <x v="62"/>
    <s v="Numeric"/>
    <n v="5"/>
    <m/>
    <n v="0"/>
    <s v=""/>
    <m/>
    <m/>
  </r>
  <r>
    <x v="85"/>
    <x v="4"/>
    <x v="3"/>
    <s v="Numeric"/>
    <n v="5"/>
    <m/>
    <n v="0"/>
    <s v=""/>
    <m/>
    <m/>
  </r>
  <r>
    <x v="86"/>
    <x v="2834"/>
    <x v="2158"/>
    <s v="Numeric"/>
    <n v="5"/>
    <m/>
    <n v="0"/>
    <s v=""/>
    <m/>
    <m/>
  </r>
  <r>
    <x v="86"/>
    <x v="2835"/>
    <x v="2159"/>
    <s v="Numeric"/>
    <n v="5"/>
    <m/>
    <n v="0"/>
    <s v=""/>
    <m/>
    <m/>
  </r>
  <r>
    <x v="86"/>
    <x v="2836"/>
    <x v="2160"/>
    <s v="Numeric"/>
    <n v="5"/>
    <m/>
    <n v="0"/>
    <s v=""/>
    <m/>
    <m/>
  </r>
  <r>
    <x v="86"/>
    <x v="2837"/>
    <x v="2161"/>
    <s v="Numeric"/>
    <n v="5"/>
    <m/>
    <n v="0"/>
    <s v=""/>
    <m/>
    <m/>
  </r>
  <r>
    <x v="86"/>
    <x v="2838"/>
    <x v="2162"/>
    <s v="Numeric"/>
    <n v="5"/>
    <m/>
    <n v="0"/>
    <s v=""/>
    <m/>
    <m/>
  </r>
  <r>
    <x v="86"/>
    <x v="2839"/>
    <x v="2163"/>
    <s v="Numeric"/>
    <n v="5"/>
    <m/>
    <n v="0"/>
    <s v=""/>
    <m/>
    <m/>
  </r>
  <r>
    <x v="86"/>
    <x v="2840"/>
    <x v="2164"/>
    <s v="Numeric"/>
    <n v="5"/>
    <m/>
    <n v="0"/>
    <s v=""/>
    <m/>
    <m/>
  </r>
  <r>
    <x v="86"/>
    <x v="2841"/>
    <x v="2165"/>
    <s v="Numeric"/>
    <n v="5"/>
    <m/>
    <n v="0"/>
    <s v=""/>
    <m/>
    <m/>
  </r>
  <r>
    <x v="86"/>
    <x v="2842"/>
    <x v="2166"/>
    <s v="Numeric"/>
    <n v="5"/>
    <m/>
    <n v="0"/>
    <s v=""/>
    <m/>
    <m/>
  </r>
  <r>
    <x v="86"/>
    <x v="2843"/>
    <x v="2167"/>
    <s v="Numeric"/>
    <n v="5"/>
    <m/>
    <n v="0"/>
    <s v=""/>
    <m/>
    <m/>
  </r>
  <r>
    <x v="86"/>
    <x v="2844"/>
    <x v="2168"/>
    <s v="Numeric"/>
    <n v="5"/>
    <m/>
    <n v="0"/>
    <s v=""/>
    <m/>
    <m/>
  </r>
  <r>
    <x v="86"/>
    <x v="2845"/>
    <x v="2169"/>
    <s v="Numeric"/>
    <n v="5"/>
    <m/>
    <n v="0"/>
    <s v=""/>
    <m/>
    <m/>
  </r>
  <r>
    <x v="86"/>
    <x v="2846"/>
    <x v="2170"/>
    <s v="Numeric"/>
    <n v="5"/>
    <m/>
    <n v="0"/>
    <s v=""/>
    <m/>
    <m/>
  </r>
  <r>
    <x v="86"/>
    <x v="2847"/>
    <x v="2171"/>
    <s v="Numeric"/>
    <n v="5"/>
    <m/>
    <n v="0"/>
    <s v=""/>
    <m/>
    <m/>
  </r>
  <r>
    <x v="86"/>
    <x v="2848"/>
    <x v="2172"/>
    <s v="Numeric"/>
    <n v="5"/>
    <m/>
    <n v="0"/>
    <s v=""/>
    <m/>
    <m/>
  </r>
  <r>
    <x v="86"/>
    <x v="2849"/>
    <x v="2173"/>
    <s v="Numeric"/>
    <n v="5"/>
    <m/>
    <n v="0"/>
    <s v=""/>
    <m/>
    <m/>
  </r>
  <r>
    <x v="86"/>
    <x v="2850"/>
    <x v="2174"/>
    <s v="Numeric"/>
    <n v="5"/>
    <m/>
    <n v="0"/>
    <s v=""/>
    <m/>
    <m/>
  </r>
  <r>
    <x v="86"/>
    <x v="2851"/>
    <x v="2175"/>
    <s v="Numeric"/>
    <n v="5"/>
    <m/>
    <n v="0"/>
    <s v=""/>
    <m/>
    <m/>
  </r>
  <r>
    <x v="86"/>
    <x v="2852"/>
    <x v="2176"/>
    <s v="Numeric"/>
    <n v="5"/>
    <m/>
    <n v="0"/>
    <s v=""/>
    <m/>
    <m/>
  </r>
  <r>
    <x v="86"/>
    <x v="2853"/>
    <x v="2177"/>
    <s v="Numeric"/>
    <n v="5"/>
    <m/>
    <n v="0"/>
    <s v=""/>
    <m/>
    <m/>
  </r>
  <r>
    <x v="86"/>
    <x v="2854"/>
    <x v="2178"/>
    <s v="Numeric"/>
    <n v="5"/>
    <m/>
    <n v="0"/>
    <s v=""/>
    <m/>
    <m/>
  </r>
  <r>
    <x v="86"/>
    <x v="2855"/>
    <x v="2179"/>
    <s v="Numeric"/>
    <n v="5"/>
    <m/>
    <n v="0"/>
    <s v=""/>
    <m/>
    <m/>
  </r>
  <r>
    <x v="86"/>
    <x v="2856"/>
    <x v="2180"/>
    <s v="Numeric"/>
    <n v="5"/>
    <m/>
    <n v="0"/>
    <s v=""/>
    <m/>
    <m/>
  </r>
  <r>
    <x v="86"/>
    <x v="2857"/>
    <x v="2181"/>
    <s v="Numeric"/>
    <n v="5"/>
    <m/>
    <n v="0"/>
    <s v=""/>
    <m/>
    <m/>
  </r>
  <r>
    <x v="86"/>
    <x v="2858"/>
    <x v="2071"/>
    <s v="Character"/>
    <n v="1"/>
    <m/>
    <n v="0"/>
    <s v=""/>
    <m/>
    <m/>
  </r>
  <r>
    <x v="86"/>
    <x v="2859"/>
    <x v="62"/>
    <s v="Numeric"/>
    <n v="5"/>
    <m/>
    <n v="0"/>
    <s v=""/>
    <m/>
    <m/>
  </r>
  <r>
    <x v="86"/>
    <x v="4"/>
    <x v="3"/>
    <s v="Numeric"/>
    <n v="5"/>
    <m/>
    <n v="0"/>
    <s v=""/>
    <m/>
    <m/>
  </r>
  <r>
    <x v="87"/>
    <x v="2860"/>
    <x v="1448"/>
    <s v="Numeric"/>
    <n v="5"/>
    <m/>
    <n v="0"/>
    <s v=""/>
    <m/>
    <m/>
  </r>
  <r>
    <x v="87"/>
    <x v="2861"/>
    <x v="2182"/>
    <s v="Character"/>
    <n v="3"/>
    <m/>
    <n v="0"/>
    <s v=""/>
    <m/>
    <m/>
  </r>
  <r>
    <x v="87"/>
    <x v="2862"/>
    <x v="2183"/>
    <s v="Character"/>
    <n v="3"/>
    <m/>
    <n v="0"/>
    <s v=""/>
    <m/>
    <m/>
  </r>
  <r>
    <x v="87"/>
    <x v="2863"/>
    <x v="63"/>
    <s v="Character"/>
    <n v="3"/>
    <m/>
    <n v="0"/>
    <s v=""/>
    <m/>
    <m/>
  </r>
  <r>
    <x v="87"/>
    <x v="2864"/>
    <x v="2132"/>
    <s v="Character"/>
    <n v="3"/>
    <m/>
    <n v="0"/>
    <s v=""/>
    <m/>
    <m/>
  </r>
  <r>
    <x v="87"/>
    <x v="2865"/>
    <x v="2133"/>
    <s v="Character"/>
    <n v="3"/>
    <m/>
    <n v="0"/>
    <s v=""/>
    <m/>
    <m/>
  </r>
  <r>
    <x v="87"/>
    <x v="2866"/>
    <x v="2134"/>
    <s v="Numeric"/>
    <n v="5"/>
    <m/>
    <n v="0"/>
    <s v=""/>
    <m/>
    <m/>
  </r>
  <r>
    <x v="87"/>
    <x v="2867"/>
    <x v="2092"/>
    <s v="Numeric"/>
    <n v="5"/>
    <m/>
    <n v="0"/>
    <s v=""/>
    <m/>
    <m/>
  </r>
  <r>
    <x v="87"/>
    <x v="2868"/>
    <x v="2142"/>
    <s v="Numeric"/>
    <n v="5"/>
    <m/>
    <n v="0"/>
    <s v=""/>
    <m/>
    <m/>
  </r>
  <r>
    <x v="87"/>
    <x v="2869"/>
    <x v="2184"/>
    <s v="Numeric"/>
    <n v="5"/>
    <m/>
    <n v="0"/>
    <s v=""/>
    <m/>
    <m/>
  </r>
  <r>
    <x v="87"/>
    <x v="2870"/>
    <x v="2135"/>
    <s v="Numeric"/>
    <n v="5"/>
    <m/>
    <n v="0"/>
    <s v=""/>
    <m/>
    <m/>
  </r>
  <r>
    <x v="87"/>
    <x v="2871"/>
    <x v="2185"/>
    <s v="Character"/>
    <n v="3"/>
    <m/>
    <n v="0"/>
    <s v=""/>
    <m/>
    <m/>
  </r>
  <r>
    <x v="87"/>
    <x v="2872"/>
    <x v="2144"/>
    <s v="Character"/>
    <n v="3"/>
    <m/>
    <n v="0"/>
    <s v=""/>
    <m/>
    <m/>
  </r>
  <r>
    <x v="87"/>
    <x v="2873"/>
    <x v="2145"/>
    <s v="Character"/>
    <n v="3"/>
    <m/>
    <n v="0"/>
    <s v=""/>
    <m/>
    <m/>
  </r>
  <r>
    <x v="87"/>
    <x v="2874"/>
    <x v="2071"/>
    <s v="Character"/>
    <n v="1"/>
    <m/>
    <n v="0"/>
    <s v=""/>
    <m/>
    <m/>
  </r>
  <r>
    <x v="87"/>
    <x v="2875"/>
    <x v="62"/>
    <s v="Numeric"/>
    <n v="5"/>
    <m/>
    <n v="0"/>
    <s v=""/>
    <m/>
    <m/>
  </r>
  <r>
    <x v="87"/>
    <x v="4"/>
    <x v="3"/>
    <s v="Numeric"/>
    <n v="5"/>
    <m/>
    <n v="0"/>
    <s v=""/>
    <m/>
    <m/>
  </r>
  <r>
    <x v="88"/>
    <x v="2876"/>
    <x v="1448"/>
    <s v="Numeric"/>
    <n v="5"/>
    <m/>
    <n v="0"/>
    <s v=""/>
    <m/>
    <m/>
  </r>
  <r>
    <x v="88"/>
    <x v="2877"/>
    <x v="2186"/>
    <s v="Character"/>
    <n v="3"/>
    <m/>
    <n v="0"/>
    <s v=""/>
    <m/>
    <m/>
  </r>
  <r>
    <x v="88"/>
    <x v="2878"/>
    <x v="2187"/>
    <s v="Numeric"/>
    <n v="5"/>
    <m/>
    <n v="0"/>
    <s v=""/>
    <m/>
    <m/>
  </r>
  <r>
    <x v="88"/>
    <x v="2879"/>
    <x v="2188"/>
    <s v="Numeric"/>
    <n v="5"/>
    <m/>
    <n v="0"/>
    <s v=""/>
    <m/>
    <m/>
  </r>
  <r>
    <x v="88"/>
    <x v="2880"/>
    <x v="2189"/>
    <s v="Character"/>
    <n v="3"/>
    <m/>
    <n v="0"/>
    <s v=""/>
    <m/>
    <m/>
  </r>
  <r>
    <x v="88"/>
    <x v="2881"/>
    <x v="2190"/>
    <s v="Character"/>
    <n v="3"/>
    <m/>
    <n v="0"/>
    <s v=""/>
    <m/>
    <m/>
  </r>
  <r>
    <x v="88"/>
    <x v="2882"/>
    <x v="63"/>
    <s v="Character"/>
    <n v="3"/>
    <m/>
    <n v="0"/>
    <s v=""/>
    <m/>
    <m/>
  </r>
  <r>
    <x v="88"/>
    <x v="2883"/>
    <x v="2191"/>
    <s v="Character"/>
    <n v="3"/>
    <m/>
    <n v="0"/>
    <s v=""/>
    <m/>
    <m/>
  </r>
  <r>
    <x v="88"/>
    <x v="2884"/>
    <x v="2139"/>
    <s v="Numeric"/>
    <n v="5"/>
    <m/>
    <n v="0"/>
    <s v=""/>
    <m/>
    <m/>
  </r>
  <r>
    <x v="88"/>
    <x v="2885"/>
    <x v="2140"/>
    <s v="Numeric"/>
    <n v="5"/>
    <m/>
    <n v="0"/>
    <s v=""/>
    <m/>
    <m/>
  </r>
  <r>
    <x v="88"/>
    <x v="2886"/>
    <x v="2142"/>
    <s v="Numeric"/>
    <n v="5"/>
    <m/>
    <n v="0"/>
    <s v=""/>
    <m/>
    <m/>
  </r>
  <r>
    <x v="88"/>
    <x v="2887"/>
    <x v="2192"/>
    <s v="Numeric"/>
    <n v="5"/>
    <m/>
    <n v="0"/>
    <s v=""/>
    <m/>
    <m/>
  </r>
  <r>
    <x v="88"/>
    <x v="2888"/>
    <x v="2087"/>
    <s v="Character"/>
    <n v="3"/>
    <m/>
    <n v="0"/>
    <s v=""/>
    <m/>
    <m/>
  </r>
  <r>
    <x v="88"/>
    <x v="2889"/>
    <x v="2193"/>
    <s v="Numeric"/>
    <n v="5"/>
    <m/>
    <n v="0"/>
    <s v=""/>
    <m/>
    <m/>
  </r>
  <r>
    <x v="88"/>
    <x v="2890"/>
    <x v="2071"/>
    <s v="Character"/>
    <n v="1"/>
    <m/>
    <n v="0"/>
    <s v=""/>
    <m/>
    <m/>
  </r>
  <r>
    <x v="88"/>
    <x v="2891"/>
    <x v="62"/>
    <s v="Numeric"/>
    <n v="5"/>
    <m/>
    <n v="0"/>
    <s v=""/>
    <m/>
    <m/>
  </r>
  <r>
    <x v="88"/>
    <x v="4"/>
    <x v="3"/>
    <s v="Numeric"/>
    <n v="5"/>
    <m/>
    <n v="0"/>
    <s v=""/>
    <m/>
    <m/>
  </r>
  <r>
    <x v="89"/>
    <x v="2892"/>
    <x v="1448"/>
    <s v="Numeric"/>
    <n v="5"/>
    <m/>
    <n v="0"/>
    <s v=""/>
    <m/>
    <m/>
  </r>
  <r>
    <x v="89"/>
    <x v="2893"/>
    <x v="2194"/>
    <s v="Character"/>
    <n v="3"/>
    <m/>
    <n v="0"/>
    <s v=""/>
    <m/>
    <m/>
  </r>
  <r>
    <x v="89"/>
    <x v="2894"/>
    <x v="2195"/>
    <s v="Character"/>
    <n v="3"/>
    <m/>
    <n v="0"/>
    <s v=""/>
    <m/>
    <m/>
  </r>
  <r>
    <x v="89"/>
    <x v="2895"/>
    <x v="2196"/>
    <s v="Character"/>
    <n v="1"/>
    <m/>
    <n v="0"/>
    <s v=""/>
    <m/>
    <m/>
  </r>
  <r>
    <x v="89"/>
    <x v="2896"/>
    <x v="2197"/>
    <s v="Numeric"/>
    <n v="5"/>
    <m/>
    <n v="0"/>
    <s v=""/>
    <m/>
    <m/>
  </r>
  <r>
    <x v="89"/>
    <x v="2897"/>
    <x v="2198"/>
    <s v="Numeric"/>
    <n v="5"/>
    <m/>
    <n v="0"/>
    <s v=""/>
    <m/>
    <m/>
  </r>
  <r>
    <x v="89"/>
    <x v="2898"/>
    <x v="2199"/>
    <s v="Numeric"/>
    <n v="5"/>
    <m/>
    <n v="0"/>
    <s v=""/>
    <m/>
    <m/>
  </r>
  <r>
    <x v="89"/>
    <x v="2899"/>
    <x v="2200"/>
    <s v="Numeric"/>
    <n v="5"/>
    <m/>
    <n v="0"/>
    <s v=""/>
    <m/>
    <m/>
  </r>
  <r>
    <x v="89"/>
    <x v="2900"/>
    <x v="2201"/>
    <s v="Numeric"/>
    <n v="5"/>
    <m/>
    <n v="0"/>
    <s v=""/>
    <m/>
    <m/>
  </r>
  <r>
    <x v="89"/>
    <x v="2901"/>
    <x v="2202"/>
    <s v="Numeric"/>
    <n v="5"/>
    <m/>
    <n v="0"/>
    <s v=""/>
    <m/>
    <m/>
  </r>
  <r>
    <x v="89"/>
    <x v="2902"/>
    <x v="2071"/>
    <s v="Character"/>
    <n v="1"/>
    <m/>
    <n v="0"/>
    <s v=""/>
    <m/>
    <m/>
  </r>
  <r>
    <x v="89"/>
    <x v="2903"/>
    <x v="62"/>
    <s v="Numeric"/>
    <n v="5"/>
    <m/>
    <n v="0"/>
    <s v=""/>
    <m/>
    <m/>
  </r>
  <r>
    <x v="89"/>
    <x v="4"/>
    <x v="3"/>
    <s v="Numeric"/>
    <n v="5"/>
    <m/>
    <n v="0"/>
    <s v=""/>
    <m/>
    <m/>
  </r>
  <r>
    <x v="90"/>
    <x v="2904"/>
    <x v="130"/>
    <s v="Character"/>
    <n v="5"/>
    <m/>
    <n v="0"/>
    <s v=""/>
    <m/>
    <m/>
  </r>
  <r>
    <x v="90"/>
    <x v="2905"/>
    <x v="71"/>
    <s v="Character"/>
    <n v="70"/>
    <m/>
    <n v="0"/>
    <s v=""/>
    <m/>
    <m/>
  </r>
  <r>
    <x v="90"/>
    <x v="2906"/>
    <x v="1448"/>
    <s v="Numeric"/>
    <n v="5"/>
    <m/>
    <n v="0"/>
    <s v=""/>
    <m/>
    <m/>
  </r>
  <r>
    <x v="90"/>
    <x v="2907"/>
    <x v="2071"/>
    <s v="Character"/>
    <n v="1"/>
    <m/>
    <n v="0"/>
    <s v=""/>
    <m/>
    <m/>
  </r>
  <r>
    <x v="90"/>
    <x v="2908"/>
    <x v="62"/>
    <s v="Numeric"/>
    <n v="5"/>
    <m/>
    <n v="0"/>
    <s v=""/>
    <m/>
    <m/>
  </r>
  <r>
    <x v="90"/>
    <x v="4"/>
    <x v="3"/>
    <s v="Numeric"/>
    <n v="5"/>
    <m/>
    <n v="0"/>
    <s v=""/>
    <m/>
    <m/>
  </r>
  <r>
    <x v="91"/>
    <x v="2909"/>
    <x v="1448"/>
    <s v="Numeric"/>
    <n v="5"/>
    <m/>
    <n v="0"/>
    <s v=""/>
    <m/>
    <m/>
  </r>
  <r>
    <x v="91"/>
    <x v="2910"/>
    <x v="2203"/>
    <s v="Character"/>
    <n v="3"/>
    <m/>
    <n v="0"/>
    <s v=""/>
    <m/>
    <m/>
  </r>
  <r>
    <x v="91"/>
    <x v="2911"/>
    <x v="2204"/>
    <s v="Numeric"/>
    <n v="5"/>
    <m/>
    <n v="0"/>
    <s v=""/>
    <m/>
    <m/>
  </r>
  <r>
    <x v="91"/>
    <x v="2912"/>
    <x v="2205"/>
    <s v="Numeric"/>
    <n v="5"/>
    <m/>
    <n v="0"/>
    <s v=""/>
    <m/>
    <m/>
  </r>
  <r>
    <x v="91"/>
    <x v="2913"/>
    <x v="2206"/>
    <s v="Character"/>
    <n v="3"/>
    <m/>
    <n v="0"/>
    <s v=""/>
    <m/>
    <m/>
  </r>
  <r>
    <x v="91"/>
    <x v="2914"/>
    <x v="130"/>
    <s v="Character"/>
    <n v="24"/>
    <m/>
    <n v="0"/>
    <s v=""/>
    <m/>
    <m/>
  </r>
  <r>
    <x v="91"/>
    <x v="2915"/>
    <x v="2207"/>
    <s v="Character"/>
    <n v="25"/>
    <m/>
    <n v="0"/>
    <s v=""/>
    <m/>
    <m/>
  </r>
  <r>
    <x v="91"/>
    <x v="2916"/>
    <x v="2071"/>
    <s v="Character"/>
    <n v="1"/>
    <m/>
    <n v="0"/>
    <s v=""/>
    <m/>
    <m/>
  </r>
  <r>
    <x v="91"/>
    <x v="2917"/>
    <x v="62"/>
    <s v="Numeric"/>
    <n v="5"/>
    <m/>
    <n v="0"/>
    <s v=""/>
    <m/>
    <m/>
  </r>
  <r>
    <x v="91"/>
    <x v="4"/>
    <x v="3"/>
    <s v="Numeric"/>
    <n v="5"/>
    <m/>
    <n v="0"/>
    <s v=""/>
    <m/>
    <m/>
  </r>
  <r>
    <x v="92"/>
    <x v="2918"/>
    <x v="1448"/>
    <s v="Numeric"/>
    <n v="5"/>
    <m/>
    <n v="0"/>
    <s v=""/>
    <m/>
    <m/>
  </r>
  <r>
    <x v="92"/>
    <x v="2919"/>
    <x v="130"/>
    <s v="Character"/>
    <n v="3"/>
    <m/>
    <n v="0"/>
    <s v=""/>
    <m/>
    <m/>
  </r>
  <r>
    <x v="92"/>
    <x v="2920"/>
    <x v="2208"/>
    <s v="Character"/>
    <n v="3"/>
    <m/>
    <n v="0"/>
    <s v=""/>
    <m/>
    <m/>
  </r>
  <r>
    <x v="92"/>
    <x v="2921"/>
    <x v="2185"/>
    <s v="Character"/>
    <n v="3"/>
    <m/>
    <n v="0"/>
    <s v=""/>
    <m/>
    <m/>
  </r>
  <r>
    <x v="92"/>
    <x v="2922"/>
    <x v="2209"/>
    <s v="Character"/>
    <n v="3"/>
    <m/>
    <n v="0"/>
    <s v=""/>
    <m/>
    <m/>
  </r>
  <r>
    <x v="92"/>
    <x v="2923"/>
    <x v="2210"/>
    <s v="Numeric"/>
    <n v="5"/>
    <m/>
    <n v="0"/>
    <s v=""/>
    <m/>
    <m/>
  </r>
  <r>
    <x v="92"/>
    <x v="2924"/>
    <x v="2211"/>
    <s v="Numeric"/>
    <n v="5"/>
    <m/>
    <n v="0"/>
    <s v=""/>
    <m/>
    <m/>
  </r>
  <r>
    <x v="92"/>
    <x v="2925"/>
    <x v="2092"/>
    <s v="Numeric"/>
    <n v="5"/>
    <m/>
    <n v="0"/>
    <s v=""/>
    <m/>
    <m/>
  </r>
  <r>
    <x v="92"/>
    <x v="2926"/>
    <x v="2212"/>
    <s v="Numeric"/>
    <n v="5"/>
    <m/>
    <n v="0"/>
    <s v=""/>
    <m/>
    <m/>
  </r>
  <r>
    <x v="92"/>
    <x v="2927"/>
    <x v="2213"/>
    <s v="Numeric"/>
    <n v="5"/>
    <m/>
    <n v="0"/>
    <s v=""/>
    <m/>
    <m/>
  </r>
  <r>
    <x v="92"/>
    <x v="2928"/>
    <x v="2071"/>
    <s v="Character"/>
    <n v="1"/>
    <m/>
    <n v="0"/>
    <s v=""/>
    <m/>
    <m/>
  </r>
  <r>
    <x v="92"/>
    <x v="2929"/>
    <x v="62"/>
    <s v="Numeric"/>
    <n v="5"/>
    <m/>
    <n v="0"/>
    <s v=""/>
    <m/>
    <m/>
  </r>
  <r>
    <x v="92"/>
    <x v="4"/>
    <x v="3"/>
    <s v="Numeric"/>
    <n v="5"/>
    <m/>
    <n v="0"/>
    <s v=""/>
    <m/>
    <m/>
  </r>
  <r>
    <x v="93"/>
    <x v="2930"/>
    <x v="1448"/>
    <s v="Numeric"/>
    <n v="5"/>
    <m/>
    <n v="0"/>
    <s v=""/>
    <m/>
    <m/>
  </r>
  <r>
    <x v="93"/>
    <x v="2931"/>
    <x v="2214"/>
    <s v="Numeric"/>
    <n v="5"/>
    <m/>
    <n v="0"/>
    <s v=""/>
    <m/>
    <m/>
  </r>
  <r>
    <x v="93"/>
    <x v="2932"/>
    <x v="2215"/>
    <s v="Numeric"/>
    <n v="5"/>
    <m/>
    <n v="0"/>
    <s v=""/>
    <m/>
    <m/>
  </r>
  <r>
    <x v="93"/>
    <x v="2933"/>
    <x v="2071"/>
    <s v="Character"/>
    <n v="1"/>
    <m/>
    <n v="0"/>
    <s v=""/>
    <m/>
    <m/>
  </r>
  <r>
    <x v="93"/>
    <x v="2934"/>
    <x v="62"/>
    <s v="Numeric"/>
    <n v="5"/>
    <m/>
    <n v="0"/>
    <s v=""/>
    <m/>
    <m/>
  </r>
  <r>
    <x v="93"/>
    <x v="4"/>
    <x v="3"/>
    <s v="Numeric"/>
    <n v="5"/>
    <m/>
    <n v="0"/>
    <s v=""/>
    <m/>
    <m/>
  </r>
  <r>
    <x v="94"/>
    <x v="2935"/>
    <x v="1448"/>
    <s v="Numeric"/>
    <n v="5"/>
    <m/>
    <n v="0"/>
    <s v=""/>
    <m/>
    <m/>
  </r>
  <r>
    <x v="94"/>
    <x v="2936"/>
    <x v="2216"/>
    <s v="Character"/>
    <n v="8"/>
    <m/>
    <n v="0"/>
    <s v=""/>
    <m/>
    <m/>
  </r>
  <r>
    <x v="94"/>
    <x v="2937"/>
    <x v="2217"/>
    <s v="Character"/>
    <n v="1"/>
    <m/>
    <n v="0"/>
    <s v=""/>
    <m/>
    <m/>
  </r>
  <r>
    <x v="94"/>
    <x v="2938"/>
    <x v="2218"/>
    <s v="Character"/>
    <n v="1"/>
    <m/>
    <n v="0"/>
    <s v=""/>
    <m/>
    <m/>
  </r>
  <r>
    <x v="94"/>
    <x v="2939"/>
    <x v="2219"/>
    <s v="Character"/>
    <n v="1"/>
    <m/>
    <n v="0"/>
    <s v=""/>
    <m/>
    <m/>
  </r>
  <r>
    <x v="94"/>
    <x v="2940"/>
    <x v="2220"/>
    <s v="Character"/>
    <n v="1"/>
    <m/>
    <n v="0"/>
    <s v=""/>
    <m/>
    <m/>
  </r>
  <r>
    <x v="94"/>
    <x v="2941"/>
    <x v="2221"/>
    <s v="Character"/>
    <n v="1"/>
    <m/>
    <n v="0"/>
    <s v=""/>
    <m/>
    <m/>
  </r>
  <r>
    <x v="94"/>
    <x v="2942"/>
    <x v="2222"/>
    <s v="Character"/>
    <n v="1"/>
    <m/>
    <n v="0"/>
    <s v=""/>
    <m/>
    <m/>
  </r>
  <r>
    <x v="94"/>
    <x v="2943"/>
    <x v="2223"/>
    <s v="Character"/>
    <n v="1"/>
    <m/>
    <n v="0"/>
    <s v=""/>
    <m/>
    <m/>
  </r>
  <r>
    <x v="94"/>
    <x v="2944"/>
    <x v="2224"/>
    <s v="Character"/>
    <n v="25"/>
    <m/>
    <n v="0"/>
    <s v=""/>
    <m/>
    <m/>
  </r>
  <r>
    <x v="94"/>
    <x v="2945"/>
    <x v="2225"/>
    <s v="Numeric"/>
    <n v="5"/>
    <m/>
    <n v="0"/>
    <s v=""/>
    <m/>
    <m/>
  </r>
  <r>
    <x v="94"/>
    <x v="2946"/>
    <x v="2226"/>
    <s v="Numeric"/>
    <n v="5"/>
    <m/>
    <n v="0"/>
    <s v=""/>
    <m/>
    <m/>
  </r>
  <r>
    <x v="94"/>
    <x v="2947"/>
    <x v="2227"/>
    <s v="Numeric"/>
    <n v="5"/>
    <m/>
    <n v="0"/>
    <s v=""/>
    <m/>
    <m/>
  </r>
  <r>
    <x v="94"/>
    <x v="2948"/>
    <x v="2228"/>
    <s v="Numeric"/>
    <n v="5"/>
    <m/>
    <n v="0"/>
    <s v=""/>
    <m/>
    <m/>
  </r>
  <r>
    <x v="94"/>
    <x v="2949"/>
    <x v="2229"/>
    <s v="Numeric"/>
    <n v="5"/>
    <m/>
    <n v="0"/>
    <s v=""/>
    <m/>
    <m/>
  </r>
  <r>
    <x v="94"/>
    <x v="2950"/>
    <x v="2230"/>
    <s v="Numeric"/>
    <n v="5"/>
    <m/>
    <n v="0"/>
    <s v=""/>
    <m/>
    <m/>
  </r>
  <r>
    <x v="94"/>
    <x v="2951"/>
    <x v="2231"/>
    <s v="Numeric"/>
    <n v="5"/>
    <m/>
    <n v="0"/>
    <s v=""/>
    <m/>
    <m/>
  </r>
  <r>
    <x v="94"/>
    <x v="2952"/>
    <x v="2232"/>
    <s v="Numeric"/>
    <n v="5"/>
    <m/>
    <n v="0"/>
    <s v=""/>
    <m/>
    <m/>
  </r>
  <r>
    <x v="94"/>
    <x v="2953"/>
    <x v="2233"/>
    <s v="Numeric"/>
    <n v="5"/>
    <m/>
    <n v="0"/>
    <s v=""/>
    <m/>
    <m/>
  </r>
  <r>
    <x v="94"/>
    <x v="2954"/>
    <x v="2234"/>
    <s v="Numeric"/>
    <n v="5"/>
    <m/>
    <n v="0"/>
    <s v=""/>
    <m/>
    <m/>
  </r>
  <r>
    <x v="94"/>
    <x v="2955"/>
    <x v="2235"/>
    <s v="Numeric"/>
    <n v="5"/>
    <m/>
    <n v="0"/>
    <s v=""/>
    <m/>
    <m/>
  </r>
  <r>
    <x v="94"/>
    <x v="2956"/>
    <x v="2236"/>
    <s v="Character"/>
    <n v="3"/>
    <m/>
    <n v="0"/>
    <s v=""/>
    <m/>
    <m/>
  </r>
  <r>
    <x v="94"/>
    <x v="2957"/>
    <x v="2237"/>
    <s v="Character"/>
    <n v="8"/>
    <m/>
    <n v="0"/>
    <s v=""/>
    <m/>
    <m/>
  </r>
  <r>
    <x v="94"/>
    <x v="2958"/>
    <x v="2238"/>
    <s v="Numeric"/>
    <n v="5"/>
    <m/>
    <n v="0"/>
    <s v=""/>
    <m/>
    <m/>
  </r>
  <r>
    <x v="94"/>
    <x v="2959"/>
    <x v="2239"/>
    <s v="Numeric"/>
    <n v="5"/>
    <m/>
    <n v="0"/>
    <s v=""/>
    <m/>
    <m/>
  </r>
  <r>
    <x v="94"/>
    <x v="2960"/>
    <x v="2240"/>
    <s v="Numeric"/>
    <n v="5"/>
    <m/>
    <n v="0"/>
    <s v=""/>
    <m/>
    <m/>
  </r>
  <r>
    <x v="94"/>
    <x v="2961"/>
    <x v="2241"/>
    <s v="Numeric"/>
    <n v="5"/>
    <m/>
    <n v="0"/>
    <s v=""/>
    <m/>
    <m/>
  </r>
  <r>
    <x v="94"/>
    <x v="2962"/>
    <x v="2242"/>
    <s v="Numeric"/>
    <n v="5"/>
    <m/>
    <n v="0"/>
    <s v=""/>
    <m/>
    <m/>
  </r>
  <r>
    <x v="94"/>
    <x v="2963"/>
    <x v="2243"/>
    <s v="Numeric"/>
    <n v="5"/>
    <m/>
    <n v="0"/>
    <s v=""/>
    <m/>
    <m/>
  </r>
  <r>
    <x v="94"/>
    <x v="2964"/>
    <x v="2244"/>
    <s v="Numeric"/>
    <n v="5"/>
    <m/>
    <n v="0"/>
    <s v=""/>
    <m/>
    <m/>
  </r>
  <r>
    <x v="94"/>
    <x v="2965"/>
    <x v="2245"/>
    <s v="Numeric"/>
    <n v="5"/>
    <m/>
    <n v="0"/>
    <s v=""/>
    <m/>
    <m/>
  </r>
  <r>
    <x v="94"/>
    <x v="2966"/>
    <x v="2246"/>
    <s v="Numeric"/>
    <n v="5"/>
    <m/>
    <n v="0"/>
    <s v=""/>
    <m/>
    <m/>
  </r>
  <r>
    <x v="94"/>
    <x v="2967"/>
    <x v="2247"/>
    <s v="Numeric"/>
    <n v="5"/>
    <m/>
    <n v="0"/>
    <s v=""/>
    <m/>
    <m/>
  </r>
  <r>
    <x v="94"/>
    <x v="2968"/>
    <x v="2248"/>
    <s v="Numeric"/>
    <n v="5"/>
    <m/>
    <n v="0"/>
    <s v=""/>
    <m/>
    <m/>
  </r>
  <r>
    <x v="94"/>
    <x v="2969"/>
    <x v="2249"/>
    <s v="Character"/>
    <n v="25"/>
    <m/>
    <n v="0"/>
    <s v=""/>
    <m/>
    <m/>
  </r>
  <r>
    <x v="94"/>
    <x v="2970"/>
    <x v="2250"/>
    <s v="Numeric"/>
    <n v="5"/>
    <m/>
    <n v="0"/>
    <s v=""/>
    <m/>
    <m/>
  </r>
  <r>
    <x v="94"/>
    <x v="2971"/>
    <x v="2251"/>
    <s v="Numeric"/>
    <n v="5"/>
    <m/>
    <n v="0"/>
    <s v=""/>
    <m/>
    <m/>
  </r>
  <r>
    <x v="94"/>
    <x v="2972"/>
    <x v="2252"/>
    <s v="Numeric"/>
    <n v="5"/>
    <m/>
    <n v="0"/>
    <s v=""/>
    <m/>
    <m/>
  </r>
  <r>
    <x v="94"/>
    <x v="2973"/>
    <x v="2253"/>
    <s v="Numeric"/>
    <n v="5"/>
    <m/>
    <n v="0"/>
    <s v=""/>
    <m/>
    <m/>
  </r>
  <r>
    <x v="94"/>
    <x v="2974"/>
    <x v="2254"/>
    <s v="Numeric"/>
    <n v="5"/>
    <m/>
    <n v="0"/>
    <s v=""/>
    <m/>
    <m/>
  </r>
  <r>
    <x v="94"/>
    <x v="2975"/>
    <x v="2255"/>
    <s v="Numeric"/>
    <n v="5"/>
    <m/>
    <n v="0"/>
    <s v=""/>
    <m/>
    <m/>
  </r>
  <r>
    <x v="94"/>
    <x v="2976"/>
    <x v="2256"/>
    <s v="Numeric"/>
    <n v="5"/>
    <m/>
    <n v="0"/>
    <s v=""/>
    <m/>
    <m/>
  </r>
  <r>
    <x v="94"/>
    <x v="2977"/>
    <x v="2257"/>
    <s v="Character"/>
    <n v="70"/>
    <m/>
    <n v="0"/>
    <s v=""/>
    <m/>
    <m/>
  </r>
  <r>
    <x v="94"/>
    <x v="2978"/>
    <x v="2258"/>
    <s v="Character"/>
    <n v="70"/>
    <m/>
    <n v="0"/>
    <s v=""/>
    <m/>
    <m/>
  </r>
  <r>
    <x v="94"/>
    <x v="2979"/>
    <x v="2259"/>
    <s v="Character"/>
    <n v="70"/>
    <m/>
    <n v="0"/>
    <s v=""/>
    <m/>
    <m/>
  </r>
  <r>
    <x v="94"/>
    <x v="2980"/>
    <x v="2260"/>
    <s v="Character"/>
    <n v="3"/>
    <m/>
    <n v="0"/>
    <s v=""/>
    <m/>
    <m/>
  </r>
  <r>
    <x v="94"/>
    <x v="2981"/>
    <x v="2261"/>
    <s v="Character"/>
    <n v="3"/>
    <m/>
    <n v="0"/>
    <s v=""/>
    <m/>
    <m/>
  </r>
  <r>
    <x v="94"/>
    <x v="2982"/>
    <x v="2262"/>
    <s v="Character"/>
    <n v="3"/>
    <m/>
    <n v="0"/>
    <s v=""/>
    <m/>
    <m/>
  </r>
  <r>
    <x v="94"/>
    <x v="2983"/>
    <x v="2263"/>
    <s v="Character"/>
    <n v="3"/>
    <m/>
    <n v="0"/>
    <s v=""/>
    <m/>
    <m/>
  </r>
  <r>
    <x v="94"/>
    <x v="2984"/>
    <x v="2264"/>
    <s v="Character"/>
    <n v="25"/>
    <m/>
    <n v="0"/>
    <s v=""/>
    <m/>
    <m/>
  </r>
  <r>
    <x v="94"/>
    <x v="2985"/>
    <x v="2265"/>
    <s v="Character"/>
    <n v="25"/>
    <m/>
    <n v="0"/>
    <s v=""/>
    <m/>
    <m/>
  </r>
  <r>
    <x v="94"/>
    <x v="2986"/>
    <x v="2266"/>
    <s v="Character"/>
    <n v="6"/>
    <m/>
    <n v="0"/>
    <s v=""/>
    <m/>
    <m/>
  </r>
  <r>
    <x v="94"/>
    <x v="2987"/>
    <x v="2267"/>
    <s v="Character"/>
    <n v="6"/>
    <m/>
    <n v="0"/>
    <s v=""/>
    <m/>
    <m/>
  </r>
  <r>
    <x v="94"/>
    <x v="2988"/>
    <x v="2268"/>
    <s v="Character"/>
    <n v="6"/>
    <m/>
    <n v="0"/>
    <s v=""/>
    <m/>
    <m/>
  </r>
  <r>
    <x v="94"/>
    <x v="2989"/>
    <x v="2269"/>
    <s v="Character"/>
    <n v="6"/>
    <m/>
    <n v="0"/>
    <s v=""/>
    <m/>
    <m/>
  </r>
  <r>
    <x v="94"/>
    <x v="2990"/>
    <x v="2270"/>
    <s v="Character"/>
    <n v="6"/>
    <m/>
    <n v="0"/>
    <s v=""/>
    <m/>
    <m/>
  </r>
  <r>
    <x v="94"/>
    <x v="2991"/>
    <x v="2271"/>
    <s v="Character"/>
    <n v="6"/>
    <m/>
    <n v="0"/>
    <s v=""/>
    <m/>
    <m/>
  </r>
  <r>
    <x v="94"/>
    <x v="2992"/>
    <x v="2272"/>
    <s v="Character"/>
    <n v="1"/>
    <m/>
    <n v="0"/>
    <s v=""/>
    <m/>
    <m/>
  </r>
  <r>
    <x v="94"/>
    <x v="2993"/>
    <x v="2273"/>
    <s v="Character"/>
    <n v="1"/>
    <m/>
    <n v="0"/>
    <s v=""/>
    <m/>
    <m/>
  </r>
  <r>
    <x v="94"/>
    <x v="2994"/>
    <x v="2274"/>
    <s v="Character"/>
    <n v="1"/>
    <m/>
    <n v="0"/>
    <s v=""/>
    <m/>
    <m/>
  </r>
  <r>
    <x v="94"/>
    <x v="2995"/>
    <x v="2275"/>
    <s v="Character"/>
    <n v="1"/>
    <m/>
    <n v="0"/>
    <s v=""/>
    <m/>
    <m/>
  </r>
  <r>
    <x v="94"/>
    <x v="2996"/>
    <x v="2276"/>
    <s v="Character"/>
    <n v="1"/>
    <m/>
    <n v="0"/>
    <s v=""/>
    <m/>
    <m/>
  </r>
  <r>
    <x v="94"/>
    <x v="2997"/>
    <x v="2277"/>
    <s v="Character"/>
    <n v="1"/>
    <m/>
    <n v="0"/>
    <s v=""/>
    <m/>
    <m/>
  </r>
  <r>
    <x v="94"/>
    <x v="2998"/>
    <x v="2278"/>
    <s v="Character"/>
    <n v="1"/>
    <m/>
    <n v="0"/>
    <s v=""/>
    <m/>
    <m/>
  </r>
  <r>
    <x v="94"/>
    <x v="2999"/>
    <x v="2279"/>
    <s v="Character"/>
    <n v="1"/>
    <m/>
    <n v="0"/>
    <s v=""/>
    <m/>
    <m/>
  </r>
  <r>
    <x v="94"/>
    <x v="3000"/>
    <x v="2280"/>
    <s v="Character"/>
    <n v="1"/>
    <m/>
    <n v="0"/>
    <s v=""/>
    <m/>
    <m/>
  </r>
  <r>
    <x v="94"/>
    <x v="3001"/>
    <x v="2281"/>
    <s v="Character"/>
    <n v="1"/>
    <m/>
    <n v="0"/>
    <s v=""/>
    <m/>
    <m/>
  </r>
  <r>
    <x v="94"/>
    <x v="3002"/>
    <x v="2282"/>
    <s v="Character"/>
    <n v="1"/>
    <m/>
    <n v="0"/>
    <s v=""/>
    <m/>
    <m/>
  </r>
  <r>
    <x v="94"/>
    <x v="3003"/>
    <x v="2283"/>
    <s v="Character"/>
    <n v="1"/>
    <m/>
    <n v="0"/>
    <s v=""/>
    <m/>
    <m/>
  </r>
  <r>
    <x v="94"/>
    <x v="3004"/>
    <x v="2284"/>
    <s v="Character"/>
    <n v="25"/>
    <m/>
    <n v="0"/>
    <s v=""/>
    <m/>
    <m/>
  </r>
  <r>
    <x v="94"/>
    <x v="3005"/>
    <x v="2285"/>
    <s v="Character"/>
    <n v="25"/>
    <m/>
    <n v="0"/>
    <s v=""/>
    <m/>
    <m/>
  </r>
  <r>
    <x v="94"/>
    <x v="3006"/>
    <x v="2286"/>
    <s v="Numeric"/>
    <n v="5"/>
    <m/>
    <n v="0"/>
    <s v=""/>
    <m/>
    <m/>
  </r>
  <r>
    <x v="94"/>
    <x v="3007"/>
    <x v="2287"/>
    <s v="Character"/>
    <n v="3"/>
    <m/>
    <n v="0"/>
    <s v=""/>
    <m/>
    <m/>
  </r>
  <r>
    <x v="94"/>
    <x v="3008"/>
    <x v="2288"/>
    <s v="Numeric"/>
    <n v="5"/>
    <m/>
    <n v="0"/>
    <s v=""/>
    <m/>
    <m/>
  </r>
  <r>
    <x v="94"/>
    <x v="3009"/>
    <x v="2289"/>
    <s v="Numeric"/>
    <n v="5"/>
    <m/>
    <n v="0"/>
    <s v=""/>
    <m/>
    <m/>
  </r>
  <r>
    <x v="94"/>
    <x v="3010"/>
    <x v="2290"/>
    <s v="Character"/>
    <n v="3"/>
    <m/>
    <n v="0"/>
    <s v=""/>
    <m/>
    <m/>
  </r>
  <r>
    <x v="94"/>
    <x v="3011"/>
    <x v="2291"/>
    <s v="Character"/>
    <n v="25"/>
    <m/>
    <n v="0"/>
    <s v=""/>
    <m/>
    <m/>
  </r>
  <r>
    <x v="94"/>
    <x v="3012"/>
    <x v="2292"/>
    <s v="Character"/>
    <n v="3"/>
    <m/>
    <n v="0"/>
    <s v=""/>
    <m/>
    <m/>
  </r>
  <r>
    <x v="94"/>
    <x v="3013"/>
    <x v="2071"/>
    <s v="Character"/>
    <n v="1"/>
    <m/>
    <n v="0"/>
    <s v=""/>
    <m/>
    <m/>
  </r>
  <r>
    <x v="94"/>
    <x v="3014"/>
    <x v="62"/>
    <s v="Numeric"/>
    <n v="5"/>
    <m/>
    <n v="0"/>
    <s v=""/>
    <m/>
    <m/>
  </r>
  <r>
    <x v="94"/>
    <x v="4"/>
    <x v="3"/>
    <s v="Numeric"/>
    <n v="5"/>
    <m/>
    <n v="0"/>
    <s v=""/>
    <m/>
    <m/>
  </r>
  <r>
    <x v="95"/>
    <x v="3015"/>
    <x v="1448"/>
    <s v="Numeric"/>
    <n v="5"/>
    <m/>
    <n v="0"/>
    <s v=""/>
    <m/>
    <m/>
  </r>
  <r>
    <x v="95"/>
    <x v="3016"/>
    <x v="126"/>
    <s v="Character"/>
    <n v="3"/>
    <m/>
    <n v="0"/>
    <s v=""/>
    <m/>
    <m/>
  </r>
  <r>
    <x v="95"/>
    <x v="3017"/>
    <x v="2293"/>
    <s v="Character"/>
    <n v="25"/>
    <m/>
    <n v="0"/>
    <s v=""/>
    <m/>
    <m/>
  </r>
  <r>
    <x v="95"/>
    <x v="3018"/>
    <x v="2294"/>
    <s v="Character"/>
    <n v="1"/>
    <m/>
    <n v="0"/>
    <s v=""/>
    <m/>
    <m/>
  </r>
  <r>
    <x v="95"/>
    <x v="3019"/>
    <x v="2071"/>
    <s v="Character"/>
    <n v="1"/>
    <m/>
    <n v="0"/>
    <s v=""/>
    <m/>
    <m/>
  </r>
  <r>
    <x v="95"/>
    <x v="3020"/>
    <x v="62"/>
    <s v="Numeric"/>
    <n v="5"/>
    <m/>
    <n v="0"/>
    <s v=""/>
    <m/>
    <m/>
  </r>
  <r>
    <x v="95"/>
    <x v="4"/>
    <x v="3"/>
    <s v="Numeric"/>
    <n v="5"/>
    <m/>
    <n v="0"/>
    <s v=""/>
    <m/>
    <m/>
  </r>
  <r>
    <x v="96"/>
    <x v="3021"/>
    <x v="126"/>
    <s v="Character"/>
    <n v="3"/>
    <m/>
    <n v="0"/>
    <s v=""/>
    <m/>
    <m/>
  </r>
  <r>
    <x v="96"/>
    <x v="3022"/>
    <x v="2295"/>
    <s v="Character"/>
    <n v="25"/>
    <m/>
    <n v="0"/>
    <s v=""/>
    <m/>
    <m/>
  </r>
  <r>
    <x v="96"/>
    <x v="3023"/>
    <x v="2296"/>
    <s v="Character"/>
    <n v="25"/>
    <m/>
    <n v="0"/>
    <s v=""/>
    <m/>
    <m/>
  </r>
  <r>
    <x v="97"/>
    <x v="3024"/>
    <x v="2297"/>
    <s v="Character"/>
    <n v="1"/>
    <m/>
    <n v="0"/>
    <s v=""/>
    <m/>
    <m/>
  </r>
  <r>
    <x v="97"/>
    <x v="3025"/>
    <x v="2298"/>
    <s v="Character"/>
    <n v="1"/>
    <m/>
    <n v="0"/>
    <s v=""/>
    <m/>
    <m/>
  </r>
  <r>
    <x v="97"/>
    <x v="3026"/>
    <x v="2299"/>
    <s v="Character"/>
    <n v="1"/>
    <m/>
    <n v="0"/>
    <s v=""/>
    <m/>
    <m/>
  </r>
  <r>
    <x v="97"/>
    <x v="3027"/>
    <x v="2300"/>
    <s v="Character"/>
    <n v="1"/>
    <m/>
    <n v="0"/>
    <s v=""/>
    <m/>
    <m/>
  </r>
  <r>
    <x v="97"/>
    <x v="3028"/>
    <x v="2301"/>
    <s v="Character"/>
    <n v="1"/>
    <m/>
    <n v="0"/>
    <s v=""/>
    <m/>
    <m/>
  </r>
  <r>
    <x v="97"/>
    <x v="3029"/>
    <x v="2302"/>
    <s v="Character"/>
    <n v="1"/>
    <m/>
    <n v="0"/>
    <s v=""/>
    <m/>
    <m/>
  </r>
  <r>
    <x v="97"/>
    <x v="3030"/>
    <x v="62"/>
    <s v="Numeric"/>
    <n v="5"/>
    <m/>
    <n v="0"/>
    <s v=""/>
    <m/>
    <m/>
  </r>
  <r>
    <x v="97"/>
    <x v="4"/>
    <x v="3"/>
    <s v="Numeric"/>
    <n v="5"/>
    <m/>
    <n v="0"/>
    <s v=""/>
    <m/>
    <m/>
  </r>
  <r>
    <x v="98"/>
    <x v="2296"/>
    <x v="1407"/>
    <s v="Numeric"/>
    <n v="3"/>
    <s v="DWELLTYP"/>
    <n v="21"/>
    <n v="1"/>
    <m/>
    <m/>
  </r>
  <r>
    <x v="98"/>
    <x v="2297"/>
    <x v="1918"/>
    <s v="Numeric"/>
    <n v="3"/>
    <s v="GARTYP"/>
    <n v="29"/>
    <n v="1"/>
    <m/>
    <m/>
  </r>
  <r>
    <x v="98"/>
    <x v="2298"/>
    <x v="1919"/>
    <s v="Numeric"/>
    <n v="4"/>
    <s v="YRBLT"/>
    <n v="21"/>
    <n v="1"/>
    <m/>
    <m/>
  </r>
  <r>
    <x v="98"/>
    <x v="2299"/>
    <x v="1920"/>
    <s v="Numeric"/>
    <n v="4"/>
    <s v="YRBLT"/>
    <n v="21"/>
    <n v="1"/>
    <m/>
    <m/>
  </r>
  <r>
    <x v="98"/>
    <x v="2300"/>
    <x v="1921"/>
    <s v="Numeric"/>
    <n v="3"/>
    <s v="GNRCMISS"/>
    <n v="21"/>
    <n v="1"/>
    <m/>
    <m/>
  </r>
  <r>
    <x v="98"/>
    <x v="2301"/>
    <x v="38"/>
    <s v="Numeric"/>
    <n v="8"/>
    <s v="DATE"/>
    <n v="9"/>
    <n v="1"/>
    <m/>
    <m/>
  </r>
  <r>
    <x v="98"/>
    <x v="2302"/>
    <x v="1922"/>
    <s v="Numeric"/>
    <n v="3"/>
    <s v="GNRCMISS"/>
    <n v="14"/>
    <n v="1"/>
    <m/>
    <m/>
  </r>
  <r>
    <x v="98"/>
    <x v="2303"/>
    <x v="1923"/>
    <s v="Numeric"/>
    <n v="3"/>
    <s v="GNRCMISS"/>
    <n v="14"/>
    <n v="1"/>
    <m/>
    <m/>
  </r>
  <r>
    <x v="98"/>
    <x v="2304"/>
    <x v="1924"/>
    <s v="Numeric"/>
    <n v="3"/>
    <s v="GNRCMISS"/>
    <n v="14"/>
    <n v="1"/>
    <m/>
    <m/>
  </r>
  <r>
    <x v="98"/>
    <x v="2305"/>
    <x v="1925"/>
    <s v="Numeric"/>
    <n v="3"/>
    <s v="GNRCMISS"/>
    <n v="14"/>
    <n v="1"/>
    <m/>
    <m/>
  </r>
  <r>
    <x v="98"/>
    <x v="2306"/>
    <x v="1926"/>
    <s v="Numeric"/>
    <n v="3"/>
    <s v="GNRCMISS"/>
    <n v="14"/>
    <n v="1"/>
    <m/>
    <m/>
  </r>
  <r>
    <x v="98"/>
    <x v="2307"/>
    <x v="1927"/>
    <s v="Numeric"/>
    <n v="3"/>
    <s v="GNRCMISS"/>
    <n v="14"/>
    <n v="1"/>
    <m/>
    <m/>
  </r>
  <r>
    <x v="98"/>
    <x v="2308"/>
    <x v="1928"/>
    <s v="Numeric"/>
    <n v="3"/>
    <s v="GNRCMISS"/>
    <n v="14"/>
    <n v="1"/>
    <m/>
    <m/>
  </r>
  <r>
    <x v="98"/>
    <x v="2309"/>
    <x v="1929"/>
    <s v="Numeric"/>
    <n v="3"/>
    <s v="GNRCMISS"/>
    <n v="14"/>
    <n v="1"/>
    <m/>
    <m/>
  </r>
  <r>
    <x v="98"/>
    <x v="2310"/>
    <x v="1930"/>
    <s v="Numeric"/>
    <n v="3"/>
    <s v="GNRCMISS"/>
    <n v="14"/>
    <n v="1"/>
    <m/>
    <m/>
  </r>
  <r>
    <x v="98"/>
    <x v="2311"/>
    <x v="1931"/>
    <s v="Numeric"/>
    <n v="3"/>
    <s v="GNRCMISS"/>
    <n v="14"/>
    <n v="1"/>
    <m/>
    <m/>
  </r>
  <r>
    <x v="98"/>
    <x v="2312"/>
    <x v="1932"/>
    <s v="Numeric"/>
    <n v="3"/>
    <s v="GNRCMISS"/>
    <n v="14"/>
    <n v="1"/>
    <m/>
    <m/>
  </r>
  <r>
    <x v="98"/>
    <x v="2313"/>
    <x v="1933"/>
    <s v="Numeric"/>
    <n v="3"/>
    <s v="GNRCMISS"/>
    <n v="14"/>
    <n v="1"/>
    <m/>
    <m/>
  </r>
  <r>
    <x v="98"/>
    <x v="2314"/>
    <x v="1934"/>
    <s v="Numeric"/>
    <n v="3"/>
    <s v="GNRCMISS"/>
    <n v="14"/>
    <n v="1"/>
    <m/>
    <m/>
  </r>
  <r>
    <x v="98"/>
    <x v="2315"/>
    <x v="1935"/>
    <s v="Numeric"/>
    <n v="3"/>
    <s v="GNRCMISS"/>
    <n v="14"/>
    <n v="1"/>
    <m/>
    <m/>
  </r>
  <r>
    <x v="98"/>
    <x v="2316"/>
    <x v="1936"/>
    <s v="Numeric"/>
    <n v="3"/>
    <s v="GNRCMISS"/>
    <n v="14"/>
    <n v="1"/>
    <m/>
    <m/>
  </r>
  <r>
    <x v="98"/>
    <x v="2317"/>
    <x v="1937"/>
    <s v="Numeric"/>
    <n v="3"/>
    <s v="GNRCMISS"/>
    <n v="14"/>
    <n v="1"/>
    <m/>
    <m/>
  </r>
  <r>
    <x v="98"/>
    <x v="2318"/>
    <x v="1938"/>
    <s v="Numeric"/>
    <n v="3"/>
    <s v="GNRCMISS"/>
    <n v="14"/>
    <n v="1"/>
    <m/>
    <m/>
  </r>
  <r>
    <x v="98"/>
    <x v="2319"/>
    <x v="1939"/>
    <s v="Numeric"/>
    <n v="3"/>
    <s v="GNRCMISS"/>
    <n v="14"/>
    <n v="1"/>
    <m/>
    <m/>
  </r>
  <r>
    <x v="98"/>
    <x v="2320"/>
    <x v="1940"/>
    <s v="Numeric"/>
    <n v="3"/>
    <s v="GNRCMISS"/>
    <n v="14"/>
    <n v="1"/>
    <m/>
    <m/>
  </r>
  <r>
    <x v="98"/>
    <x v="2321"/>
    <x v="1941"/>
    <s v="Numeric"/>
    <n v="3"/>
    <s v="GNRCMISS"/>
    <n v="14"/>
    <n v="1"/>
    <m/>
    <m/>
  </r>
  <r>
    <x v="98"/>
    <x v="2322"/>
    <x v="1942"/>
    <s v="Numeric"/>
    <n v="3"/>
    <s v="GNRCMISS"/>
    <n v="14"/>
    <n v="1"/>
    <m/>
    <m/>
  </r>
  <r>
    <x v="98"/>
    <x v="2323"/>
    <x v="1943"/>
    <s v="Numeric"/>
    <n v="3"/>
    <s v="GNRCMISS"/>
    <n v="14"/>
    <n v="1"/>
    <m/>
    <m/>
  </r>
  <r>
    <x v="98"/>
    <x v="2324"/>
    <x v="1944"/>
    <s v="Numeric"/>
    <n v="3"/>
    <s v="GNRCMISS"/>
    <n v="14"/>
    <n v="1"/>
    <m/>
    <m/>
  </r>
  <r>
    <x v="98"/>
    <x v="2325"/>
    <x v="1945"/>
    <s v="Numeric"/>
    <n v="3"/>
    <s v="GNRCMISS"/>
    <n v="14"/>
    <n v="1"/>
    <m/>
    <m/>
  </r>
  <r>
    <x v="98"/>
    <x v="2326"/>
    <x v="38"/>
    <s v="Numeric"/>
    <n v="8"/>
    <m/>
    <n v="0"/>
    <s v=""/>
    <m/>
    <m/>
  </r>
  <r>
    <x v="98"/>
    <x v="2327"/>
    <x v="1946"/>
    <s v="Numeric"/>
    <n v="3"/>
    <s v="GNRCMISS"/>
    <n v="14"/>
    <n v="1"/>
    <m/>
    <m/>
  </r>
  <r>
    <x v="98"/>
    <x v="2328"/>
    <x v="1947"/>
    <s v="Numeric"/>
    <n v="3"/>
    <s v="GNRCMISS"/>
    <n v="14"/>
    <n v="1"/>
    <m/>
    <m/>
  </r>
  <r>
    <x v="98"/>
    <x v="2329"/>
    <x v="1948"/>
    <s v="Numeric"/>
    <n v="3"/>
    <s v="GNRCMISS"/>
    <n v="14"/>
    <n v="1"/>
    <m/>
    <m/>
  </r>
  <r>
    <x v="98"/>
    <x v="2330"/>
    <x v="1949"/>
    <s v="Numeric"/>
    <n v="3"/>
    <s v="GNRCMISS"/>
    <n v="14"/>
    <n v="1"/>
    <m/>
    <m/>
  </r>
  <r>
    <x v="98"/>
    <x v="2331"/>
    <x v="1950"/>
    <s v="Numeric"/>
    <n v="3"/>
    <s v="GNRCMISS"/>
    <n v="14"/>
    <n v="1"/>
    <m/>
    <m/>
  </r>
  <r>
    <x v="98"/>
    <x v="2332"/>
    <x v="1951"/>
    <s v="Numeric"/>
    <n v="3"/>
    <s v="GNRCMISS"/>
    <n v="14"/>
    <n v="1"/>
    <m/>
    <m/>
  </r>
  <r>
    <x v="98"/>
    <x v="2333"/>
    <x v="1952"/>
    <s v="Numeric"/>
    <n v="3"/>
    <s v="GNRCMISS"/>
    <n v="14"/>
    <n v="1"/>
    <m/>
    <m/>
  </r>
  <r>
    <x v="98"/>
    <x v="2334"/>
    <x v="1953"/>
    <s v="Numeric"/>
    <n v="3"/>
    <s v="GNRCMISS"/>
    <n v="14"/>
    <n v="1"/>
    <m/>
    <m/>
  </r>
  <r>
    <x v="98"/>
    <x v="2335"/>
    <x v="1954"/>
    <s v="Numeric"/>
    <n v="3"/>
    <s v="GNRCMISS"/>
    <n v="14"/>
    <n v="1"/>
    <m/>
    <m/>
  </r>
  <r>
    <x v="98"/>
    <x v="2336"/>
    <x v="1955"/>
    <s v="Numeric"/>
    <n v="3"/>
    <s v="GNRCMISS"/>
    <n v="14"/>
    <n v="1"/>
    <m/>
    <m/>
  </r>
  <r>
    <x v="98"/>
    <x v="2337"/>
    <x v="1956"/>
    <s v="Numeric"/>
    <n v="3"/>
    <s v="GNRCMISS"/>
    <n v="14"/>
    <n v="1"/>
    <m/>
    <m/>
  </r>
  <r>
    <x v="98"/>
    <x v="2338"/>
    <x v="1957"/>
    <s v="Numeric"/>
    <n v="3"/>
    <s v="GNRCMISS"/>
    <n v="14"/>
    <n v="1"/>
    <m/>
    <m/>
  </r>
  <r>
    <x v="98"/>
    <x v="2339"/>
    <x v="1958"/>
    <s v="Numeric"/>
    <n v="3"/>
    <s v="GNRCMISS"/>
    <n v="14"/>
    <n v="1"/>
    <m/>
    <m/>
  </r>
  <r>
    <x v="98"/>
    <x v="2340"/>
    <x v="1959"/>
    <s v="Numeric"/>
    <n v="3"/>
    <s v="GNRCMISS"/>
    <n v="14"/>
    <n v="1"/>
    <m/>
    <m/>
  </r>
  <r>
    <x v="98"/>
    <x v="2341"/>
    <x v="1960"/>
    <s v="Numeric"/>
    <n v="3"/>
    <s v="GNRCMISS"/>
    <n v="14"/>
    <n v="1"/>
    <m/>
    <m/>
  </r>
  <r>
    <x v="98"/>
    <x v="2342"/>
    <x v="1961"/>
    <s v="Numeric"/>
    <n v="3"/>
    <s v="GNRCMISS"/>
    <n v="14"/>
    <n v="1"/>
    <m/>
    <m/>
  </r>
  <r>
    <x v="98"/>
    <x v="2343"/>
    <x v="1962"/>
    <s v="Numeric"/>
    <n v="3"/>
    <s v="GNRCMISS"/>
    <n v="14"/>
    <n v="1"/>
    <m/>
    <m/>
  </r>
  <r>
    <x v="98"/>
    <x v="2344"/>
    <x v="1963"/>
    <s v="Numeric"/>
    <n v="3"/>
    <s v="GNRCMISS"/>
    <n v="14"/>
    <n v="1"/>
    <m/>
    <m/>
  </r>
  <r>
    <x v="98"/>
    <x v="2345"/>
    <x v="1964"/>
    <s v="Numeric"/>
    <n v="3"/>
    <s v="GNRCMISS"/>
    <n v="14"/>
    <n v="1"/>
    <m/>
    <m/>
  </r>
  <r>
    <x v="98"/>
    <x v="2346"/>
    <x v="1965"/>
    <s v="Numeric"/>
    <n v="3"/>
    <s v="GNRCMISS"/>
    <n v="14"/>
    <n v="1"/>
    <m/>
    <m/>
  </r>
  <r>
    <x v="98"/>
    <x v="2347"/>
    <x v="1493"/>
    <s v="Numeric"/>
    <n v="3"/>
    <s v="GNRCMISS"/>
    <n v="14"/>
    <n v="1"/>
    <m/>
    <m/>
  </r>
  <r>
    <x v="98"/>
    <x v="2348"/>
    <x v="1966"/>
    <s v="Numeric"/>
    <n v="3"/>
    <s v="GNRCMISS"/>
    <n v="14"/>
    <n v="1"/>
    <m/>
    <m/>
  </r>
  <r>
    <x v="98"/>
    <x v="2349"/>
    <x v="1503"/>
    <s v="Numeric"/>
    <n v="3"/>
    <s v="GNRCMISS"/>
    <n v="14"/>
    <n v="1"/>
    <m/>
    <m/>
  </r>
  <r>
    <x v="98"/>
    <x v="2350"/>
    <x v="1967"/>
    <s v="Numeric"/>
    <n v="3"/>
    <s v="GNRCMISS"/>
    <n v="14"/>
    <n v="1"/>
    <m/>
    <m/>
  </r>
  <r>
    <x v="98"/>
    <x v="2351"/>
    <x v="1968"/>
    <s v="Numeric"/>
    <n v="3"/>
    <s v="GNRCMISS"/>
    <n v="14"/>
    <n v="1"/>
    <m/>
    <m/>
  </r>
  <r>
    <x v="98"/>
    <x v="2352"/>
    <x v="1438"/>
    <s v="Numeric"/>
    <n v="3"/>
    <s v="GNRCMISS"/>
    <n v="14"/>
    <n v="1"/>
    <m/>
    <m/>
  </r>
  <r>
    <x v="98"/>
    <x v="2353"/>
    <x v="1969"/>
    <s v="Numeric"/>
    <n v="3"/>
    <s v="GNRCMISS"/>
    <n v="14"/>
    <n v="1"/>
    <m/>
    <m/>
  </r>
  <r>
    <x v="98"/>
    <x v="2354"/>
    <x v="1970"/>
    <s v="Numeric"/>
    <n v="3"/>
    <s v="GNRCMISS"/>
    <n v="14"/>
    <n v="1"/>
    <m/>
    <m/>
  </r>
  <r>
    <x v="98"/>
    <x v="2355"/>
    <x v="1971"/>
    <s v="Numeric"/>
    <n v="3"/>
    <s v="GNRCMISS"/>
    <n v="14"/>
    <n v="1"/>
    <m/>
    <m/>
  </r>
  <r>
    <x v="98"/>
    <x v="2356"/>
    <x v="1972"/>
    <s v="Numeric"/>
    <n v="3"/>
    <s v="GNRCMISS"/>
    <n v="14"/>
    <n v="1"/>
    <m/>
    <m/>
  </r>
  <r>
    <x v="98"/>
    <x v="2357"/>
    <x v="1973"/>
    <s v="Numeric"/>
    <n v="3"/>
    <s v="GNRCMISS"/>
    <n v="14"/>
    <n v="1"/>
    <m/>
    <m/>
  </r>
  <r>
    <x v="98"/>
    <x v="4"/>
    <x v="3"/>
    <s v="Numeric"/>
    <n v="4"/>
    <m/>
    <n v="0"/>
    <s v=""/>
    <m/>
    <m/>
  </r>
  <r>
    <x v="98"/>
    <x v="2358"/>
    <x v="597"/>
    <s v="Numeric"/>
    <n v="4"/>
    <s v="GNRCMISS"/>
    <n v="21"/>
    <n v="1"/>
    <m/>
    <m/>
  </r>
  <r>
    <x v="98"/>
    <x v="2359"/>
    <x v="603"/>
    <s v="Numeric"/>
    <n v="4"/>
    <s v="GNRCMISS"/>
    <n v="21"/>
    <n v="1"/>
    <m/>
    <m/>
  </r>
  <r>
    <x v="98"/>
    <x v="2360"/>
    <x v="1974"/>
    <s v="Numeric"/>
    <n v="4"/>
    <s v="GNRCMISS"/>
    <n v="21"/>
    <n v="1"/>
    <m/>
    <m/>
  </r>
  <r>
    <x v="98"/>
    <x v="2361"/>
    <x v="1975"/>
    <s v="Numeric"/>
    <n v="3"/>
    <s v="GNRCMISS"/>
    <n v="21"/>
    <n v="1"/>
    <m/>
    <m/>
  </r>
  <r>
    <x v="98"/>
    <x v="2362"/>
    <x v="599"/>
    <s v="Numeric"/>
    <n v="4"/>
    <s v="GNRCMISS"/>
    <n v="21"/>
    <n v="1"/>
    <m/>
    <m/>
  </r>
  <r>
    <x v="98"/>
    <x v="2363"/>
    <x v="1976"/>
    <s v="Numeric"/>
    <n v="4"/>
    <s v="GNRCMISS"/>
    <n v="21"/>
    <n v="1"/>
    <m/>
    <m/>
  </r>
  <r>
    <x v="98"/>
    <x v="2364"/>
    <x v="1977"/>
    <s v="Numeric"/>
    <n v="4"/>
    <s v="GNRCMISS"/>
    <n v="21"/>
    <n v="1"/>
    <m/>
    <m/>
  </r>
  <r>
    <x v="98"/>
    <x v="2365"/>
    <x v="600"/>
    <s v="Numeric"/>
    <n v="4"/>
    <s v="GNRCMISS"/>
    <n v="21"/>
    <n v="1"/>
    <m/>
    <m/>
  </r>
  <r>
    <x v="98"/>
    <x v="2366"/>
    <x v="1978"/>
    <s v="Numeric"/>
    <n v="4"/>
    <s v="GNRCMISS"/>
    <n v="21"/>
    <n v="1"/>
    <m/>
    <m/>
  </r>
  <r>
    <x v="98"/>
    <x v="2367"/>
    <x v="1979"/>
    <s v="Numeric"/>
    <n v="3"/>
    <s v="GNRCMISS"/>
    <n v="21"/>
    <n v="1"/>
    <m/>
    <m/>
  </r>
  <r>
    <x v="98"/>
    <x v="2368"/>
    <x v="467"/>
    <s v="Numeric"/>
    <n v="4"/>
    <s v="GNRCMISS"/>
    <n v="21"/>
    <n v="1"/>
    <m/>
    <m/>
  </r>
  <r>
    <x v="98"/>
    <x v="2369"/>
    <x v="1980"/>
    <s v="Numeric"/>
    <n v="4"/>
    <s v="GNRCMISS"/>
    <n v="21"/>
    <n v="1"/>
    <m/>
    <m/>
  </r>
  <r>
    <x v="98"/>
    <x v="2370"/>
    <x v="1981"/>
    <s v="Numeric"/>
    <n v="3"/>
    <s v="GNRCMISS"/>
    <n v="21"/>
    <n v="1"/>
    <m/>
    <m/>
  </r>
  <r>
    <x v="98"/>
    <x v="2371"/>
    <x v="598"/>
    <s v="Numeric"/>
    <n v="4"/>
    <s v="GNRCMISS"/>
    <n v="21"/>
    <n v="1"/>
    <m/>
    <m/>
  </r>
  <r>
    <x v="98"/>
    <x v="2372"/>
    <x v="1982"/>
    <s v="Numeric"/>
    <n v="4"/>
    <s v="GNRCMISS"/>
    <n v="21"/>
    <n v="1"/>
    <m/>
    <m/>
  </r>
  <r>
    <x v="98"/>
    <x v="2373"/>
    <x v="1983"/>
    <s v="Numeric"/>
    <n v="3"/>
    <s v="GNRCMISS"/>
    <n v="21"/>
    <n v="1"/>
    <m/>
    <m/>
  </r>
  <r>
    <x v="98"/>
    <x v="2374"/>
    <x v="1984"/>
    <s v="Numeric"/>
    <n v="4"/>
    <s v="GNRCMISS"/>
    <n v="21"/>
    <n v="1"/>
    <m/>
    <m/>
  </r>
  <r>
    <x v="98"/>
    <x v="2375"/>
    <x v="1985"/>
    <s v="Numeric"/>
    <n v="4"/>
    <s v="GNRCMISS"/>
    <n v="21"/>
    <n v="1"/>
    <m/>
    <m/>
  </r>
  <r>
    <x v="98"/>
    <x v="2376"/>
    <x v="1986"/>
    <s v="Numeric"/>
    <n v="3"/>
    <s v="GNRCMISS"/>
    <n v="21"/>
    <n v="1"/>
    <m/>
    <m/>
  </r>
  <r>
    <x v="98"/>
    <x v="2377"/>
    <x v="601"/>
    <s v="Numeric"/>
    <n v="4"/>
    <s v="GNRCMISS"/>
    <n v="21"/>
    <n v="1"/>
    <m/>
    <m/>
  </r>
  <r>
    <x v="98"/>
    <x v="2378"/>
    <x v="595"/>
    <s v="Numeric"/>
    <n v="4"/>
    <s v="GNRCMISS"/>
    <n v="21"/>
    <n v="1"/>
    <m/>
    <m/>
  </r>
  <r>
    <x v="98"/>
    <x v="2379"/>
    <x v="1987"/>
    <s v="Numeric"/>
    <n v="3"/>
    <s v="GNRCMISS"/>
    <n v="21"/>
    <n v="1"/>
    <m/>
    <m/>
  </r>
  <r>
    <x v="98"/>
    <x v="2380"/>
    <x v="602"/>
    <s v="Numeric"/>
    <n v="4"/>
    <s v="GNRCMISS"/>
    <n v="21"/>
    <n v="1"/>
    <m/>
    <m/>
  </r>
  <r>
    <x v="98"/>
    <x v="2381"/>
    <x v="596"/>
    <s v="Numeric"/>
    <n v="4"/>
    <s v="GNRCMISS"/>
    <n v="21"/>
    <n v="1"/>
    <m/>
    <m/>
  </r>
  <r>
    <x v="98"/>
    <x v="2382"/>
    <x v="1988"/>
    <s v="Numeric"/>
    <n v="3"/>
    <s v="GNRCMISS"/>
    <n v="21"/>
    <n v="1"/>
    <m/>
    <m/>
  </r>
  <r>
    <x v="98"/>
    <x v="2383"/>
    <x v="1989"/>
    <s v="Numeric"/>
    <n v="3"/>
    <s v="GNRCMISS"/>
    <n v="21"/>
    <n v="1"/>
    <m/>
    <m/>
  </r>
  <r>
    <x v="98"/>
    <x v="2384"/>
    <x v="1990"/>
    <s v="Numeric"/>
    <n v="3"/>
    <s v="GNRCMISS"/>
    <n v="21"/>
    <n v="1"/>
    <m/>
    <m/>
  </r>
  <r>
    <x v="98"/>
    <x v="2385"/>
    <x v="1991"/>
    <s v="Numeric"/>
    <n v="4"/>
    <s v="GNRCMISS"/>
    <n v="21"/>
    <n v="1"/>
    <m/>
    <m/>
  </r>
  <r>
    <x v="98"/>
    <x v="2386"/>
    <x v="1992"/>
    <s v="Numeric"/>
    <n v="3"/>
    <s v="GNRCMISS"/>
    <n v="21"/>
    <n v="1"/>
    <m/>
    <m/>
  </r>
  <r>
    <x v="98"/>
    <x v="2387"/>
    <x v="1993"/>
    <s v="Numeric"/>
    <n v="3"/>
    <s v="GNRCMISS"/>
    <n v="21"/>
    <n v="1"/>
    <m/>
    <m/>
  </r>
  <r>
    <x v="98"/>
    <x v="2388"/>
    <x v="1994"/>
    <s v="Numeric"/>
    <n v="3"/>
    <s v="GNRCMISS"/>
    <n v="21"/>
    <n v="1"/>
    <m/>
    <m/>
  </r>
  <r>
    <x v="98"/>
    <x v="2389"/>
    <x v="1995"/>
    <s v="Numeric"/>
    <n v="3"/>
    <s v="GNRCMISS"/>
    <n v="21"/>
    <n v="1"/>
    <m/>
    <m/>
  </r>
  <r>
    <x v="98"/>
    <x v="2390"/>
    <x v="396"/>
    <s v="Numeric"/>
    <n v="3"/>
    <s v="GNRCMISS"/>
    <n v="21"/>
    <n v="1"/>
    <m/>
    <m/>
  </r>
  <r>
    <x v="98"/>
    <x v="2391"/>
    <x v="398"/>
    <s v="Numeric"/>
    <n v="3"/>
    <s v="GNRCMISS"/>
    <n v="21"/>
    <n v="1"/>
    <m/>
    <m/>
  </r>
  <r>
    <x v="98"/>
    <x v="2392"/>
    <x v="397"/>
    <s v="Numeric"/>
    <n v="3"/>
    <s v="GNRCMISS"/>
    <n v="21"/>
    <n v="1"/>
    <m/>
    <m/>
  </r>
  <r>
    <x v="98"/>
    <x v="2393"/>
    <x v="399"/>
    <s v="Numeric"/>
    <n v="3"/>
    <s v="CONUNCON"/>
    <n v="19"/>
    <n v="1"/>
    <m/>
    <m/>
  </r>
  <r>
    <x v="98"/>
    <x v="2394"/>
    <x v="1996"/>
    <s v="Numeric"/>
    <n v="3"/>
    <s v="GNRCMISS"/>
    <n v="21"/>
    <n v="1"/>
    <m/>
    <m/>
  </r>
  <r>
    <x v="98"/>
    <x v="2395"/>
    <x v="1997"/>
    <s v="Numeric"/>
    <n v="3"/>
    <s v="FRZLOC"/>
    <n v="19"/>
    <n v="1"/>
    <m/>
    <m/>
  </r>
  <r>
    <x v="98"/>
    <x v="2396"/>
    <x v="1998"/>
    <s v="Numeric"/>
    <n v="3"/>
    <s v="CONUNCON"/>
    <n v="19"/>
    <n v="1"/>
    <m/>
    <m/>
  </r>
  <r>
    <x v="98"/>
    <x v="2397"/>
    <x v="1999"/>
    <s v="Numeric"/>
    <n v="3"/>
    <s v="GNRCMISS"/>
    <n v="21"/>
    <n v="1"/>
    <m/>
    <m/>
  </r>
  <r>
    <x v="98"/>
    <x v="2398"/>
    <x v="2000"/>
    <s v="Numeric"/>
    <n v="3"/>
    <s v="FRZLOC"/>
    <n v="19"/>
    <n v="1"/>
    <m/>
    <m/>
  </r>
  <r>
    <x v="98"/>
    <x v="2399"/>
    <x v="2001"/>
    <s v="Numeric"/>
    <n v="3"/>
    <s v="CONUNCON"/>
    <n v="19"/>
    <n v="1"/>
    <m/>
    <m/>
  </r>
  <r>
    <x v="98"/>
    <x v="2400"/>
    <x v="2002"/>
    <s v="Numeric"/>
    <n v="3"/>
    <s v="GNRCMISS"/>
    <n v="21"/>
    <n v="1"/>
    <m/>
    <m/>
  </r>
  <r>
    <x v="98"/>
    <x v="2401"/>
    <x v="2003"/>
    <s v="Numeric"/>
    <n v="3"/>
    <s v="FRZLOC"/>
    <n v="19"/>
    <n v="1"/>
    <m/>
    <m/>
  </r>
  <r>
    <x v="98"/>
    <x v="2402"/>
    <x v="2004"/>
    <s v="Numeric"/>
    <n v="3"/>
    <s v="CONUNCON"/>
    <n v="19"/>
    <n v="1"/>
    <m/>
    <m/>
  </r>
  <r>
    <x v="98"/>
    <x v="2403"/>
    <x v="2005"/>
    <s v="Numeric"/>
    <n v="3"/>
    <s v="GNRCMISS"/>
    <n v="21"/>
    <n v="1"/>
    <m/>
    <m/>
  </r>
  <r>
    <x v="98"/>
    <x v="2404"/>
    <x v="2006"/>
    <s v="Numeric"/>
    <n v="3"/>
    <s v="FRZTYP"/>
    <n v="19"/>
    <n v="1"/>
    <m/>
    <m/>
  </r>
  <r>
    <x v="98"/>
    <x v="2405"/>
    <x v="2007"/>
    <s v="Numeric"/>
    <n v="3"/>
    <s v="CONUNCON"/>
    <n v="19"/>
    <n v="1"/>
    <m/>
    <m/>
  </r>
  <r>
    <x v="98"/>
    <x v="2406"/>
    <x v="2008"/>
    <s v="Numeric"/>
    <n v="3"/>
    <s v="GNRCMISS"/>
    <n v="21"/>
    <n v="1"/>
    <m/>
    <m/>
  </r>
  <r>
    <x v="98"/>
    <x v="2407"/>
    <x v="2009"/>
    <s v="Numeric"/>
    <n v="3"/>
    <s v="FRZTYP"/>
    <n v="19"/>
    <n v="1"/>
    <m/>
    <m/>
  </r>
  <r>
    <x v="98"/>
    <x v="2408"/>
    <x v="2010"/>
    <s v="Numeric"/>
    <n v="3"/>
    <s v="CONUNCON"/>
    <n v="19"/>
    <n v="1"/>
    <m/>
    <m/>
  </r>
  <r>
    <x v="98"/>
    <x v="2409"/>
    <x v="2011"/>
    <s v="Numeric"/>
    <n v="3"/>
    <s v="GNRCMISS"/>
    <n v="21"/>
    <n v="1"/>
    <m/>
    <m/>
  </r>
  <r>
    <x v="98"/>
    <x v="2410"/>
    <x v="2012"/>
    <s v="Numeric"/>
    <n v="3"/>
    <s v="FRZTYP"/>
    <n v="19"/>
    <n v="1"/>
    <m/>
    <m/>
  </r>
  <r>
    <x v="98"/>
    <x v="2411"/>
    <x v="400"/>
    <s v="Numeric"/>
    <n v="3"/>
    <s v="GNRCMISS"/>
    <n v="21"/>
    <n v="1"/>
    <m/>
    <m/>
  </r>
  <r>
    <x v="98"/>
    <x v="2412"/>
    <x v="401"/>
    <s v="Numeric"/>
    <n v="3"/>
    <s v="GNRCMISS"/>
    <n v="21"/>
    <n v="1"/>
    <m/>
    <m/>
  </r>
  <r>
    <x v="98"/>
    <x v="2413"/>
    <x v="2013"/>
    <s v="Numeric"/>
    <n v="3"/>
    <s v="GNRCMISS"/>
    <n v="21"/>
    <n v="1"/>
    <m/>
    <m/>
  </r>
  <r>
    <x v="98"/>
    <x v="2414"/>
    <x v="2014"/>
    <s v="Numeric"/>
    <n v="3"/>
    <s v="GNRCMISS"/>
    <n v="21"/>
    <n v="1"/>
    <m/>
    <m/>
  </r>
  <r>
    <x v="98"/>
    <x v="2415"/>
    <x v="580"/>
    <s v="Numeric"/>
    <n v="3"/>
    <s v="GNRCMISS"/>
    <n v="21"/>
    <n v="1"/>
    <m/>
    <m/>
  </r>
  <r>
    <x v="98"/>
    <x v="2416"/>
    <x v="583"/>
    <s v="Numeric"/>
    <n v="3"/>
    <s v="GNRCMISS"/>
    <n v="21"/>
    <n v="1"/>
    <m/>
    <m/>
  </r>
  <r>
    <x v="98"/>
    <x v="2417"/>
    <x v="586"/>
    <s v="Numeric"/>
    <n v="3"/>
    <s v="GNRCMISS"/>
    <n v="21"/>
    <n v="1"/>
    <m/>
    <m/>
  </r>
  <r>
    <x v="98"/>
    <x v="2418"/>
    <x v="589"/>
    <s v="Numeric"/>
    <n v="3"/>
    <s v="GNRCMISS"/>
    <n v="21"/>
    <n v="1"/>
    <m/>
    <m/>
  </r>
  <r>
    <x v="98"/>
    <x v="2419"/>
    <x v="592"/>
    <s v="Numeric"/>
    <n v="3"/>
    <s v="GNRCMISS"/>
    <n v="21"/>
    <n v="1"/>
    <m/>
    <m/>
  </r>
  <r>
    <x v="98"/>
    <x v="2420"/>
    <x v="604"/>
    <s v="Numeric"/>
    <n v="3"/>
    <s v="GNRCMISS"/>
    <n v="21"/>
    <n v="1"/>
    <m/>
    <m/>
  </r>
  <r>
    <x v="98"/>
    <x v="2421"/>
    <x v="581"/>
    <s v="Numeric"/>
    <n v="4"/>
    <s v="GNRCMISS"/>
    <n v="21"/>
    <n v="1"/>
    <m/>
    <m/>
  </r>
  <r>
    <x v="98"/>
    <x v="2422"/>
    <x v="584"/>
    <s v="Numeric"/>
    <n v="4"/>
    <s v="GNRCMISS"/>
    <n v="21"/>
    <n v="1"/>
    <m/>
    <m/>
  </r>
  <r>
    <x v="98"/>
    <x v="2423"/>
    <x v="587"/>
    <s v="Numeric"/>
    <n v="4"/>
    <s v="GNRCMISS"/>
    <n v="21"/>
    <n v="1"/>
    <m/>
    <m/>
  </r>
  <r>
    <x v="98"/>
    <x v="2424"/>
    <x v="590"/>
    <s v="Numeric"/>
    <n v="3"/>
    <s v="GNRCMISS"/>
    <n v="21"/>
    <n v="1"/>
    <m/>
    <m/>
  </r>
  <r>
    <x v="98"/>
    <x v="2425"/>
    <x v="593"/>
    <s v="Numeric"/>
    <n v="3"/>
    <s v="GNRCMISS"/>
    <n v="21"/>
    <n v="1"/>
    <m/>
    <m/>
  </r>
  <r>
    <x v="98"/>
    <x v="2426"/>
    <x v="605"/>
    <s v="Numeric"/>
    <n v="4"/>
    <s v="GNRCMISS"/>
    <n v="21"/>
    <n v="1"/>
    <m/>
    <m/>
  </r>
  <r>
    <x v="98"/>
    <x v="2427"/>
    <x v="582"/>
    <s v="Numeric"/>
    <n v="3"/>
    <s v="GNRCMISS"/>
    <n v="21"/>
    <n v="1"/>
    <m/>
    <m/>
  </r>
  <r>
    <x v="98"/>
    <x v="2428"/>
    <x v="585"/>
    <s v="Numeric"/>
    <n v="3"/>
    <s v="GNRCMISS"/>
    <n v="21"/>
    <n v="1"/>
    <m/>
    <m/>
  </r>
  <r>
    <x v="98"/>
    <x v="2429"/>
    <x v="588"/>
    <s v="Numeric"/>
    <n v="3"/>
    <s v="GNRCMISS"/>
    <n v="21"/>
    <n v="1"/>
    <m/>
    <m/>
  </r>
  <r>
    <x v="98"/>
    <x v="2430"/>
    <x v="591"/>
    <s v="Numeric"/>
    <n v="3"/>
    <s v="GNRCMISS"/>
    <n v="21"/>
    <n v="1"/>
    <m/>
    <m/>
  </r>
  <r>
    <x v="98"/>
    <x v="2431"/>
    <x v="594"/>
    <s v="Numeric"/>
    <n v="3"/>
    <s v="GNRCMISS"/>
    <n v="21"/>
    <n v="1"/>
    <m/>
    <m/>
  </r>
  <r>
    <x v="98"/>
    <x v="2432"/>
    <x v="606"/>
    <s v="Numeric"/>
    <n v="4"/>
    <s v="GNRCMISS"/>
    <n v="21"/>
    <n v="1"/>
    <m/>
    <m/>
  </r>
  <r>
    <x v="98"/>
    <x v="2433"/>
    <x v="468"/>
    <s v="Numeric"/>
    <n v="3"/>
    <s v="GNRCMISS"/>
    <n v="21"/>
    <n v="1"/>
    <m/>
    <m/>
  </r>
  <r>
    <x v="98"/>
    <x v="2434"/>
    <x v="469"/>
    <s v="Numeric"/>
    <n v="4"/>
    <s v="GNRCMISS"/>
    <n v="21"/>
    <n v="1"/>
    <m/>
    <m/>
  </r>
  <r>
    <x v="98"/>
    <x v="2435"/>
    <x v="474"/>
    <s v="Numeric"/>
    <n v="4"/>
    <s v="GNRCMISS"/>
    <n v="21"/>
    <n v="1"/>
    <m/>
    <m/>
  </r>
  <r>
    <x v="98"/>
    <x v="2436"/>
    <x v="479"/>
    <s v="Numeric"/>
    <n v="4"/>
    <s v="GNRCMISS"/>
    <n v="21"/>
    <n v="1"/>
    <m/>
    <m/>
  </r>
  <r>
    <x v="98"/>
    <x v="2437"/>
    <x v="484"/>
    <s v="Numeric"/>
    <n v="4"/>
    <s v="GNRCMISS"/>
    <n v="21"/>
    <n v="1"/>
    <m/>
    <m/>
  </r>
  <r>
    <x v="98"/>
    <x v="2438"/>
    <x v="489"/>
    <s v="Numeric"/>
    <n v="4"/>
    <s v="GNRCMISS"/>
    <n v="21"/>
    <n v="1"/>
    <m/>
    <m/>
  </r>
  <r>
    <x v="98"/>
    <x v="2439"/>
    <x v="494"/>
    <s v="Numeric"/>
    <n v="4"/>
    <s v="GNRCMISS"/>
    <n v="21"/>
    <n v="1"/>
    <m/>
    <m/>
  </r>
  <r>
    <x v="98"/>
    <x v="2440"/>
    <x v="499"/>
    <s v="Numeric"/>
    <n v="4"/>
    <s v="GNRCMISS"/>
    <n v="21"/>
    <n v="1"/>
    <m/>
    <m/>
  </r>
  <r>
    <x v="98"/>
    <x v="2441"/>
    <x v="504"/>
    <s v="Numeric"/>
    <n v="4"/>
    <s v="GNRCMISS"/>
    <n v="21"/>
    <n v="1"/>
    <m/>
    <m/>
  </r>
  <r>
    <x v="98"/>
    <x v="2442"/>
    <x v="509"/>
    <s v="Numeric"/>
    <n v="4"/>
    <s v="GNRCMISS"/>
    <n v="21"/>
    <n v="1"/>
    <m/>
    <m/>
  </r>
  <r>
    <x v="98"/>
    <x v="2443"/>
    <x v="514"/>
    <s v="Numeric"/>
    <n v="3"/>
    <s v="GNRCMISS"/>
    <n v="21"/>
    <n v="1"/>
    <m/>
    <m/>
  </r>
  <r>
    <x v="98"/>
    <x v="2444"/>
    <x v="470"/>
    <s v="Numeric"/>
    <n v="4"/>
    <s v="GNRCMISS"/>
    <n v="21"/>
    <n v="1"/>
    <m/>
    <m/>
  </r>
  <r>
    <x v="98"/>
    <x v="2445"/>
    <x v="475"/>
    <s v="Numeric"/>
    <n v="4"/>
    <s v="GNRCMISS"/>
    <n v="21"/>
    <n v="1"/>
    <m/>
    <m/>
  </r>
  <r>
    <x v="98"/>
    <x v="2446"/>
    <x v="480"/>
    <s v="Numeric"/>
    <n v="4"/>
    <s v="GNRCMISS"/>
    <n v="21"/>
    <n v="1"/>
    <m/>
    <m/>
  </r>
  <r>
    <x v="98"/>
    <x v="2447"/>
    <x v="485"/>
    <s v="Numeric"/>
    <n v="4"/>
    <s v="GNRCMISS"/>
    <n v="21"/>
    <n v="1"/>
    <m/>
    <m/>
  </r>
  <r>
    <x v="98"/>
    <x v="2448"/>
    <x v="490"/>
    <s v="Numeric"/>
    <n v="4"/>
    <s v="GNRCMISS"/>
    <n v="21"/>
    <n v="1"/>
    <m/>
    <m/>
  </r>
  <r>
    <x v="98"/>
    <x v="2449"/>
    <x v="495"/>
    <s v="Numeric"/>
    <n v="4"/>
    <s v="GNRCMISS"/>
    <n v="21"/>
    <n v="1"/>
    <m/>
    <m/>
  </r>
  <r>
    <x v="98"/>
    <x v="2450"/>
    <x v="500"/>
    <s v="Numeric"/>
    <n v="4"/>
    <s v="GNRCMISS"/>
    <n v="21"/>
    <n v="1"/>
    <m/>
    <m/>
  </r>
  <r>
    <x v="98"/>
    <x v="2451"/>
    <x v="505"/>
    <s v="Numeric"/>
    <n v="4"/>
    <s v="GNRCMISS"/>
    <n v="21"/>
    <n v="1"/>
    <m/>
    <m/>
  </r>
  <r>
    <x v="98"/>
    <x v="2452"/>
    <x v="510"/>
    <s v="Numeric"/>
    <n v="4"/>
    <s v="GNRCMISS"/>
    <n v="21"/>
    <n v="1"/>
    <m/>
    <m/>
  </r>
  <r>
    <x v="98"/>
    <x v="2453"/>
    <x v="515"/>
    <s v="Numeric"/>
    <n v="3"/>
    <s v="GNRCMISS"/>
    <n v="21"/>
    <n v="1"/>
    <m/>
    <m/>
  </r>
  <r>
    <x v="98"/>
    <x v="2454"/>
    <x v="471"/>
    <s v="Numeric"/>
    <n v="4"/>
    <s v="GNRCMISS"/>
    <n v="21"/>
    <n v="1"/>
    <m/>
    <m/>
  </r>
  <r>
    <x v="98"/>
    <x v="2455"/>
    <x v="476"/>
    <s v="Numeric"/>
    <n v="4"/>
    <s v="GNRCMISS"/>
    <n v="21"/>
    <n v="1"/>
    <m/>
    <m/>
  </r>
  <r>
    <x v="98"/>
    <x v="2456"/>
    <x v="481"/>
    <s v="Numeric"/>
    <n v="4"/>
    <s v="GNRCMISS"/>
    <n v="21"/>
    <n v="1"/>
    <m/>
    <m/>
  </r>
  <r>
    <x v="98"/>
    <x v="2457"/>
    <x v="486"/>
    <s v="Numeric"/>
    <n v="4"/>
    <s v="GNRCMISS"/>
    <n v="21"/>
    <n v="1"/>
    <m/>
    <m/>
  </r>
  <r>
    <x v="98"/>
    <x v="2458"/>
    <x v="491"/>
    <s v="Numeric"/>
    <n v="4"/>
    <s v="GNRCMISS"/>
    <n v="21"/>
    <n v="1"/>
    <m/>
    <m/>
  </r>
  <r>
    <x v="98"/>
    <x v="2459"/>
    <x v="496"/>
    <s v="Numeric"/>
    <n v="4"/>
    <s v="GNRCMISS"/>
    <n v="21"/>
    <n v="1"/>
    <m/>
    <m/>
  </r>
  <r>
    <x v="98"/>
    <x v="2460"/>
    <x v="501"/>
    <s v="Numeric"/>
    <n v="4"/>
    <s v="GNRCMISS"/>
    <n v="21"/>
    <n v="1"/>
    <m/>
    <m/>
  </r>
  <r>
    <x v="98"/>
    <x v="2461"/>
    <x v="506"/>
    <s v="Numeric"/>
    <n v="4"/>
    <s v="GNRCMISS"/>
    <n v="21"/>
    <n v="1"/>
    <m/>
    <m/>
  </r>
  <r>
    <x v="98"/>
    <x v="2462"/>
    <x v="511"/>
    <s v="Numeric"/>
    <n v="4"/>
    <s v="GNRCMISS"/>
    <n v="21"/>
    <n v="1"/>
    <m/>
    <m/>
  </r>
  <r>
    <x v="98"/>
    <x v="2463"/>
    <x v="516"/>
    <s v="Numeric"/>
    <n v="3"/>
    <s v="GNRCMISS"/>
    <n v="21"/>
    <n v="1"/>
    <m/>
    <m/>
  </r>
  <r>
    <x v="98"/>
    <x v="2464"/>
    <x v="472"/>
    <s v="Numeric"/>
    <n v="4"/>
    <s v="GNRCMISS"/>
    <n v="21"/>
    <n v="1"/>
    <m/>
    <m/>
  </r>
  <r>
    <x v="98"/>
    <x v="2465"/>
    <x v="477"/>
    <s v="Numeric"/>
    <n v="4"/>
    <s v="GNRCMISS"/>
    <n v="21"/>
    <n v="1"/>
    <m/>
    <m/>
  </r>
  <r>
    <x v="98"/>
    <x v="2466"/>
    <x v="482"/>
    <s v="Numeric"/>
    <n v="4"/>
    <s v="GNRCMISS"/>
    <n v="21"/>
    <n v="1"/>
    <m/>
    <m/>
  </r>
  <r>
    <x v="98"/>
    <x v="2467"/>
    <x v="487"/>
    <s v="Numeric"/>
    <n v="4"/>
    <s v="GNRCMISS"/>
    <n v="21"/>
    <n v="1"/>
    <m/>
    <m/>
  </r>
  <r>
    <x v="98"/>
    <x v="2468"/>
    <x v="492"/>
    <s v="Numeric"/>
    <n v="4"/>
    <s v="GNRCMISS"/>
    <n v="21"/>
    <n v="1"/>
    <m/>
    <m/>
  </r>
  <r>
    <x v="98"/>
    <x v="2469"/>
    <x v="497"/>
    <s v="Numeric"/>
    <n v="4"/>
    <s v="GNRCMISS"/>
    <n v="21"/>
    <n v="1"/>
    <m/>
    <m/>
  </r>
  <r>
    <x v="98"/>
    <x v="2470"/>
    <x v="502"/>
    <s v="Numeric"/>
    <n v="4"/>
    <s v="GNRCMISS"/>
    <n v="21"/>
    <n v="1"/>
    <m/>
    <m/>
  </r>
  <r>
    <x v="98"/>
    <x v="2471"/>
    <x v="507"/>
    <s v="Numeric"/>
    <n v="4"/>
    <s v="GNRCMISS"/>
    <n v="21"/>
    <n v="1"/>
    <m/>
    <m/>
  </r>
  <r>
    <x v="98"/>
    <x v="2472"/>
    <x v="512"/>
    <s v="Numeric"/>
    <n v="4"/>
    <s v="GNRCMISS"/>
    <n v="21"/>
    <n v="1"/>
    <m/>
    <m/>
  </r>
  <r>
    <x v="98"/>
    <x v="2473"/>
    <x v="517"/>
    <s v="Numeric"/>
    <n v="3"/>
    <s v="GNRCMISS"/>
    <n v="21"/>
    <n v="1"/>
    <m/>
    <m/>
  </r>
  <r>
    <x v="98"/>
    <x v="2474"/>
    <x v="473"/>
    <s v="Numeric"/>
    <n v="4"/>
    <s v="GNRCMISS"/>
    <n v="21"/>
    <n v="1"/>
    <m/>
    <m/>
  </r>
  <r>
    <x v="98"/>
    <x v="2475"/>
    <x v="478"/>
    <s v="Numeric"/>
    <n v="4"/>
    <s v="GNRCMISS"/>
    <n v="21"/>
    <n v="1"/>
    <m/>
    <m/>
  </r>
  <r>
    <x v="98"/>
    <x v="2476"/>
    <x v="483"/>
    <s v="Numeric"/>
    <n v="4"/>
    <s v="GNRCMISS"/>
    <n v="21"/>
    <n v="1"/>
    <m/>
    <m/>
  </r>
  <r>
    <x v="98"/>
    <x v="2477"/>
    <x v="488"/>
    <s v="Numeric"/>
    <n v="4"/>
    <s v="GNRCMISS"/>
    <n v="21"/>
    <n v="1"/>
    <m/>
    <m/>
  </r>
  <r>
    <x v="98"/>
    <x v="2478"/>
    <x v="493"/>
    <s v="Numeric"/>
    <n v="4"/>
    <s v="GNRCMISS"/>
    <n v="21"/>
    <n v="1"/>
    <m/>
    <m/>
  </r>
  <r>
    <x v="98"/>
    <x v="2479"/>
    <x v="498"/>
    <s v="Numeric"/>
    <n v="4"/>
    <s v="GNRCMISS"/>
    <n v="21"/>
    <n v="1"/>
    <m/>
    <m/>
  </r>
  <r>
    <x v="98"/>
    <x v="2480"/>
    <x v="503"/>
    <s v="Numeric"/>
    <n v="4"/>
    <s v="GNRCMISS"/>
    <n v="21"/>
    <n v="1"/>
    <m/>
    <m/>
  </r>
  <r>
    <x v="98"/>
    <x v="2481"/>
    <x v="508"/>
    <s v="Numeric"/>
    <n v="4"/>
    <s v="GNRCMISS"/>
    <n v="21"/>
    <n v="1"/>
    <m/>
    <m/>
  </r>
  <r>
    <x v="98"/>
    <x v="2482"/>
    <x v="513"/>
    <s v="Numeric"/>
    <n v="4"/>
    <s v="GNRCMISS"/>
    <n v="21"/>
    <n v="1"/>
    <m/>
    <m/>
  </r>
  <r>
    <x v="98"/>
    <x v="2483"/>
    <x v="518"/>
    <s v="Numeric"/>
    <n v="3"/>
    <s v="GNRCMISS"/>
    <n v="21"/>
    <n v="1"/>
    <m/>
    <m/>
  </r>
  <r>
    <x v="98"/>
    <x v="2484"/>
    <x v="519"/>
    <s v="Numeric"/>
    <n v="4"/>
    <s v="GNRCMISS"/>
    <n v="21"/>
    <n v="1"/>
    <m/>
    <m/>
  </r>
  <r>
    <x v="98"/>
    <x v="2485"/>
    <x v="524"/>
    <s v="Numeric"/>
    <n v="3"/>
    <s v="GNRCMISS"/>
    <n v="21"/>
    <n v="1"/>
    <m/>
    <m/>
  </r>
  <r>
    <x v="98"/>
    <x v="2486"/>
    <x v="529"/>
    <s v="Numeric"/>
    <n v="3"/>
    <s v="GNRCMISS"/>
    <n v="21"/>
    <n v="1"/>
    <m/>
    <m/>
  </r>
  <r>
    <x v="98"/>
    <x v="2487"/>
    <x v="534"/>
    <s v="Numeric"/>
    <n v="3"/>
    <s v="GNRCMISS"/>
    <n v="21"/>
    <n v="1"/>
    <m/>
    <m/>
  </r>
  <r>
    <x v="98"/>
    <x v="2488"/>
    <x v="539"/>
    <s v="Numeric"/>
    <n v="3"/>
    <s v="GNRCMISS"/>
    <n v="21"/>
    <n v="1"/>
    <m/>
    <m/>
  </r>
  <r>
    <x v="98"/>
    <x v="2489"/>
    <x v="544"/>
    <s v="Numeric"/>
    <n v="3"/>
    <s v="GNRCMISS"/>
    <n v="21"/>
    <n v="1"/>
    <m/>
    <m/>
  </r>
  <r>
    <x v="98"/>
    <x v="2490"/>
    <x v="549"/>
    <s v="Numeric"/>
    <n v="3"/>
    <s v="GNRCMISS"/>
    <n v="21"/>
    <n v="1"/>
    <m/>
    <m/>
  </r>
  <r>
    <x v="98"/>
    <x v="2491"/>
    <x v="554"/>
    <s v="Numeric"/>
    <n v="4"/>
    <s v="GNRCMISS"/>
    <n v="21"/>
    <n v="1"/>
    <m/>
    <m/>
  </r>
  <r>
    <x v="98"/>
    <x v="2492"/>
    <x v="559"/>
    <s v="Numeric"/>
    <n v="3"/>
    <s v="GNRCMISS"/>
    <n v="21"/>
    <n v="1"/>
    <m/>
    <m/>
  </r>
  <r>
    <x v="98"/>
    <x v="2493"/>
    <x v="523"/>
    <s v="Numeric"/>
    <n v="4"/>
    <s v="GNRCMISS"/>
    <n v="21"/>
    <n v="1"/>
    <m/>
    <m/>
  </r>
  <r>
    <x v="98"/>
    <x v="2494"/>
    <x v="528"/>
    <s v="Numeric"/>
    <n v="3"/>
    <s v="GNRCMISS"/>
    <n v="21"/>
    <n v="1"/>
    <m/>
    <m/>
  </r>
  <r>
    <x v="98"/>
    <x v="2495"/>
    <x v="533"/>
    <s v="Numeric"/>
    <n v="3"/>
    <s v="GNRCMISS"/>
    <n v="21"/>
    <n v="1"/>
    <m/>
    <m/>
  </r>
  <r>
    <x v="98"/>
    <x v="2496"/>
    <x v="538"/>
    <s v="Numeric"/>
    <n v="3"/>
    <s v="GNRCMISS"/>
    <n v="21"/>
    <n v="1"/>
    <m/>
    <m/>
  </r>
  <r>
    <x v="98"/>
    <x v="2497"/>
    <x v="543"/>
    <s v="Numeric"/>
    <n v="3"/>
    <s v="GNRCMISS"/>
    <n v="21"/>
    <n v="1"/>
    <m/>
    <m/>
  </r>
  <r>
    <x v="98"/>
    <x v="2498"/>
    <x v="548"/>
    <s v="Numeric"/>
    <n v="3"/>
    <s v="GNRCMISS"/>
    <n v="21"/>
    <n v="1"/>
    <m/>
    <m/>
  </r>
  <r>
    <x v="98"/>
    <x v="2499"/>
    <x v="553"/>
    <s v="Numeric"/>
    <n v="3"/>
    <s v="GNRCMISS"/>
    <n v="21"/>
    <n v="1"/>
    <m/>
    <m/>
  </r>
  <r>
    <x v="98"/>
    <x v="2500"/>
    <x v="558"/>
    <s v="Numeric"/>
    <n v="3"/>
    <s v="GNRCMISS"/>
    <n v="21"/>
    <n v="1"/>
    <m/>
    <m/>
  </r>
  <r>
    <x v="98"/>
    <x v="2501"/>
    <x v="563"/>
    <s v="Numeric"/>
    <n v="3"/>
    <s v="GNRCMISS"/>
    <n v="21"/>
    <n v="1"/>
    <m/>
    <m/>
  </r>
  <r>
    <x v="98"/>
    <x v="2502"/>
    <x v="521"/>
    <s v="Numeric"/>
    <n v="4"/>
    <s v="GNRCMISS"/>
    <n v="21"/>
    <n v="1"/>
    <m/>
    <m/>
  </r>
  <r>
    <x v="98"/>
    <x v="2503"/>
    <x v="526"/>
    <s v="Numeric"/>
    <n v="3"/>
    <s v="GNRCMISS"/>
    <n v="21"/>
    <n v="1"/>
    <m/>
    <m/>
  </r>
  <r>
    <x v="98"/>
    <x v="2504"/>
    <x v="531"/>
    <s v="Numeric"/>
    <n v="3"/>
    <s v="GNRCMISS"/>
    <n v="21"/>
    <n v="1"/>
    <m/>
    <m/>
  </r>
  <r>
    <x v="98"/>
    <x v="2505"/>
    <x v="536"/>
    <s v="Numeric"/>
    <n v="3"/>
    <s v="GNRCMISS"/>
    <n v="21"/>
    <n v="1"/>
    <m/>
    <m/>
  </r>
  <r>
    <x v="98"/>
    <x v="2506"/>
    <x v="541"/>
    <s v="Numeric"/>
    <n v="3"/>
    <s v="GNRCMISS"/>
    <n v="21"/>
    <n v="1"/>
    <m/>
    <m/>
  </r>
  <r>
    <x v="98"/>
    <x v="2507"/>
    <x v="546"/>
    <s v="Numeric"/>
    <n v="3"/>
    <s v="GNRCMISS"/>
    <n v="21"/>
    <n v="1"/>
    <m/>
    <m/>
  </r>
  <r>
    <x v="98"/>
    <x v="2508"/>
    <x v="551"/>
    <s v="Numeric"/>
    <n v="3"/>
    <s v="GNRCMISS"/>
    <n v="21"/>
    <n v="1"/>
    <m/>
    <m/>
  </r>
  <r>
    <x v="98"/>
    <x v="2509"/>
    <x v="556"/>
    <s v="Numeric"/>
    <n v="3"/>
    <s v="GNRCMISS"/>
    <n v="21"/>
    <n v="1"/>
    <m/>
    <m/>
  </r>
  <r>
    <x v="98"/>
    <x v="2510"/>
    <x v="561"/>
    <s v="Numeric"/>
    <n v="3"/>
    <s v="GNRCMISS"/>
    <n v="21"/>
    <n v="1"/>
    <m/>
    <m/>
  </r>
  <r>
    <x v="98"/>
    <x v="2511"/>
    <x v="522"/>
    <s v="Numeric"/>
    <n v="4"/>
    <s v="GNRCMISS"/>
    <n v="21"/>
    <n v="1"/>
    <m/>
    <m/>
  </r>
  <r>
    <x v="98"/>
    <x v="2512"/>
    <x v="527"/>
    <s v="Numeric"/>
    <n v="3"/>
    <s v="GNRCMISS"/>
    <n v="21"/>
    <n v="1"/>
    <m/>
    <m/>
  </r>
  <r>
    <x v="98"/>
    <x v="2513"/>
    <x v="532"/>
    <s v="Numeric"/>
    <n v="3"/>
    <s v="GNRCMISS"/>
    <n v="21"/>
    <n v="1"/>
    <m/>
    <m/>
  </r>
  <r>
    <x v="98"/>
    <x v="2514"/>
    <x v="537"/>
    <s v="Numeric"/>
    <n v="3"/>
    <s v="GNRCMISS"/>
    <n v="21"/>
    <n v="1"/>
    <m/>
    <m/>
  </r>
  <r>
    <x v="98"/>
    <x v="2515"/>
    <x v="542"/>
    <s v="Numeric"/>
    <n v="3"/>
    <s v="GNRCMISS"/>
    <n v="21"/>
    <n v="1"/>
    <m/>
    <m/>
  </r>
  <r>
    <x v="98"/>
    <x v="2516"/>
    <x v="547"/>
    <s v="Numeric"/>
    <n v="3"/>
    <s v="GNRCMISS"/>
    <n v="21"/>
    <n v="1"/>
    <m/>
    <m/>
  </r>
  <r>
    <x v="98"/>
    <x v="2517"/>
    <x v="552"/>
    <s v="Numeric"/>
    <n v="3"/>
    <s v="GNRCMISS"/>
    <n v="21"/>
    <n v="1"/>
    <m/>
    <m/>
  </r>
  <r>
    <x v="98"/>
    <x v="2518"/>
    <x v="557"/>
    <s v="Numeric"/>
    <n v="3"/>
    <s v="GNRCMISS"/>
    <n v="21"/>
    <n v="1"/>
    <m/>
    <m/>
  </r>
  <r>
    <x v="98"/>
    <x v="2519"/>
    <x v="562"/>
    <s v="Numeric"/>
    <n v="3"/>
    <s v="GNRCMISS"/>
    <n v="21"/>
    <n v="1"/>
    <m/>
    <m/>
  </r>
  <r>
    <x v="98"/>
    <x v="2520"/>
    <x v="520"/>
    <s v="Numeric"/>
    <n v="3"/>
    <s v="GNRCMISS"/>
    <n v="21"/>
    <n v="1"/>
    <m/>
    <m/>
  </r>
  <r>
    <x v="98"/>
    <x v="2521"/>
    <x v="525"/>
    <s v="Numeric"/>
    <n v="3"/>
    <s v="GNRCMISS"/>
    <n v="21"/>
    <n v="1"/>
    <m/>
    <m/>
  </r>
  <r>
    <x v="98"/>
    <x v="2522"/>
    <x v="530"/>
    <s v="Numeric"/>
    <n v="3"/>
    <s v="GNRCMISS"/>
    <n v="21"/>
    <n v="1"/>
    <m/>
    <m/>
  </r>
  <r>
    <x v="98"/>
    <x v="2523"/>
    <x v="535"/>
    <s v="Numeric"/>
    <n v="3"/>
    <s v="GNRCMISS"/>
    <n v="21"/>
    <n v="1"/>
    <m/>
    <m/>
  </r>
  <r>
    <x v="98"/>
    <x v="2524"/>
    <x v="540"/>
    <s v="Numeric"/>
    <n v="3"/>
    <s v="GNRCMISS"/>
    <n v="21"/>
    <n v="1"/>
    <m/>
    <m/>
  </r>
  <r>
    <x v="98"/>
    <x v="2525"/>
    <x v="545"/>
    <s v="Numeric"/>
    <n v="3"/>
    <s v="GNRCMISS"/>
    <n v="21"/>
    <n v="1"/>
    <m/>
    <m/>
  </r>
  <r>
    <x v="98"/>
    <x v="2526"/>
    <x v="550"/>
    <s v="Numeric"/>
    <n v="3"/>
    <s v="GNRCMISS"/>
    <n v="21"/>
    <n v="1"/>
    <m/>
    <m/>
  </r>
  <r>
    <x v="98"/>
    <x v="2527"/>
    <x v="555"/>
    <s v="Numeric"/>
    <n v="3"/>
    <s v="GNRCMISS"/>
    <n v="21"/>
    <n v="1"/>
    <m/>
    <m/>
  </r>
  <r>
    <x v="98"/>
    <x v="2528"/>
    <x v="560"/>
    <s v="Numeric"/>
    <n v="3"/>
    <s v="GNRCMISS"/>
    <n v="21"/>
    <n v="1"/>
    <m/>
    <m/>
  </r>
  <r>
    <x v="98"/>
    <x v="2529"/>
    <x v="564"/>
    <s v="Numeric"/>
    <n v="4"/>
    <s v="GNRCMISS"/>
    <n v="21"/>
    <n v="1"/>
    <m/>
    <m/>
  </r>
  <r>
    <x v="98"/>
    <x v="2530"/>
    <x v="474"/>
    <s v="Numeric"/>
    <n v="4"/>
    <s v="GNRCMISS"/>
    <n v="21"/>
    <n v="1"/>
    <m/>
    <m/>
  </r>
  <r>
    <x v="98"/>
    <x v="2531"/>
    <x v="479"/>
    <s v="Numeric"/>
    <n v="4"/>
    <s v="GNRCMISS"/>
    <n v="21"/>
    <n v="1"/>
    <m/>
    <m/>
  </r>
  <r>
    <x v="98"/>
    <x v="2532"/>
    <x v="484"/>
    <s v="Numeric"/>
    <n v="4"/>
    <s v="GNRCMISS"/>
    <n v="21"/>
    <n v="1"/>
    <m/>
    <m/>
  </r>
  <r>
    <x v="98"/>
    <x v="2533"/>
    <x v="489"/>
    <s v="Numeric"/>
    <n v="4"/>
    <s v="GNRCMISS"/>
    <n v="21"/>
    <n v="1"/>
    <m/>
    <m/>
  </r>
  <r>
    <x v="98"/>
    <x v="2534"/>
    <x v="494"/>
    <s v="Numeric"/>
    <n v="4"/>
    <s v="GNRCMISS"/>
    <n v="21"/>
    <n v="1"/>
    <m/>
    <m/>
  </r>
  <r>
    <x v="98"/>
    <x v="2535"/>
    <x v="499"/>
    <s v="Numeric"/>
    <n v="4"/>
    <s v="GNRCMISS"/>
    <n v="21"/>
    <n v="1"/>
    <m/>
    <m/>
  </r>
  <r>
    <x v="98"/>
    <x v="2536"/>
    <x v="504"/>
    <s v="Numeric"/>
    <n v="4"/>
    <s v="GNRCMISS"/>
    <n v="21"/>
    <n v="1"/>
    <m/>
    <m/>
  </r>
  <r>
    <x v="98"/>
    <x v="2537"/>
    <x v="509"/>
    <s v="Numeric"/>
    <n v="4"/>
    <s v="GNRCMISS"/>
    <n v="21"/>
    <n v="1"/>
    <m/>
    <m/>
  </r>
  <r>
    <x v="98"/>
    <x v="2538"/>
    <x v="565"/>
    <s v="Numeric"/>
    <n v="4"/>
    <s v="GNRCMISS"/>
    <n v="21"/>
    <n v="1"/>
    <m/>
    <m/>
  </r>
  <r>
    <x v="98"/>
    <x v="2539"/>
    <x v="566"/>
    <s v="Numeric"/>
    <n v="4"/>
    <s v="GNRCMISS"/>
    <n v="21"/>
    <n v="1"/>
    <m/>
    <m/>
  </r>
  <r>
    <x v="98"/>
    <x v="2540"/>
    <x v="567"/>
    <s v="Numeric"/>
    <n v="4"/>
    <s v="GNRCMISS"/>
    <n v="21"/>
    <n v="1"/>
    <m/>
    <m/>
  </r>
  <r>
    <x v="98"/>
    <x v="2541"/>
    <x v="568"/>
    <s v="Numeric"/>
    <n v="4"/>
    <s v="GNRCMISS"/>
    <n v="21"/>
    <n v="1"/>
    <m/>
    <m/>
  </r>
  <r>
    <x v="98"/>
    <x v="2542"/>
    <x v="569"/>
    <s v="Numeric"/>
    <n v="4"/>
    <s v="GNRCMISS"/>
    <n v="21"/>
    <n v="1"/>
    <m/>
    <m/>
  </r>
  <r>
    <x v="98"/>
    <x v="2543"/>
    <x v="570"/>
    <s v="Numeric"/>
    <n v="4"/>
    <s v="GNRCMISS"/>
    <n v="21"/>
    <n v="1"/>
    <m/>
    <m/>
  </r>
  <r>
    <x v="98"/>
    <x v="2544"/>
    <x v="571"/>
    <s v="Numeric"/>
    <n v="4"/>
    <s v="GNRCMISS"/>
    <n v="21"/>
    <n v="1"/>
    <m/>
    <m/>
  </r>
  <r>
    <x v="98"/>
    <x v="2545"/>
    <x v="572"/>
    <s v="Numeric"/>
    <n v="4"/>
    <s v="GNRCMISS"/>
    <n v="21"/>
    <n v="1"/>
    <m/>
    <m/>
  </r>
  <r>
    <x v="98"/>
    <x v="2546"/>
    <x v="573"/>
    <s v="Numeric"/>
    <n v="4"/>
    <s v="GNRCMISS"/>
    <n v="21"/>
    <n v="1"/>
    <m/>
    <m/>
  </r>
  <r>
    <x v="98"/>
    <x v="2547"/>
    <x v="2015"/>
    <s v="Numeric"/>
    <n v="4"/>
    <s v="GNRCMISS"/>
    <n v="21"/>
    <n v="1"/>
    <m/>
    <m/>
  </r>
  <r>
    <x v="98"/>
    <x v="2548"/>
    <x v="475"/>
    <s v="Numeric"/>
    <n v="4"/>
    <s v="GNRCMISS"/>
    <n v="21"/>
    <n v="1"/>
    <m/>
    <m/>
  </r>
  <r>
    <x v="98"/>
    <x v="2549"/>
    <x v="480"/>
    <s v="Numeric"/>
    <n v="4"/>
    <s v="GNRCMISS"/>
    <n v="21"/>
    <n v="1"/>
    <m/>
    <m/>
  </r>
  <r>
    <x v="98"/>
    <x v="2550"/>
    <x v="485"/>
    <s v="Numeric"/>
    <n v="4"/>
    <s v="GNRCMISS"/>
    <n v="21"/>
    <n v="1"/>
    <m/>
    <m/>
  </r>
  <r>
    <x v="98"/>
    <x v="2551"/>
    <x v="490"/>
    <s v="Numeric"/>
    <n v="4"/>
    <s v="GNRCMISS"/>
    <n v="21"/>
    <n v="1"/>
    <m/>
    <m/>
  </r>
  <r>
    <x v="98"/>
    <x v="2552"/>
    <x v="495"/>
    <s v="Numeric"/>
    <n v="4"/>
    <s v="GNRCMISS"/>
    <n v="21"/>
    <n v="1"/>
    <m/>
    <m/>
  </r>
  <r>
    <x v="98"/>
    <x v="2553"/>
    <x v="500"/>
    <s v="Numeric"/>
    <n v="4"/>
    <s v="GNRCMISS"/>
    <n v="21"/>
    <n v="1"/>
    <m/>
    <m/>
  </r>
  <r>
    <x v="98"/>
    <x v="2554"/>
    <x v="505"/>
    <s v="Numeric"/>
    <n v="4"/>
    <s v="GNRCMISS"/>
    <n v="21"/>
    <n v="1"/>
    <m/>
    <m/>
  </r>
  <r>
    <x v="98"/>
    <x v="2555"/>
    <x v="510"/>
    <s v="Numeric"/>
    <n v="4"/>
    <s v="GNRCMISS"/>
    <n v="21"/>
    <n v="1"/>
    <m/>
    <m/>
  </r>
  <r>
    <x v="98"/>
    <x v="2556"/>
    <x v="38"/>
    <s v="Numeric"/>
    <n v="3"/>
    <s v="GNRCMISS"/>
    <n v="21"/>
    <n v="1"/>
    <m/>
    <m/>
  </r>
  <r>
    <x v="98"/>
    <x v="2557"/>
    <x v="2016"/>
    <s v="Numeric"/>
    <n v="4"/>
    <s v="GNRCMISS"/>
    <n v="21"/>
    <n v="1"/>
    <m/>
    <m/>
  </r>
  <r>
    <x v="98"/>
    <x v="2558"/>
    <x v="574"/>
    <s v="Numeric"/>
    <n v="4"/>
    <s v="GNRCMISS"/>
    <n v="21"/>
    <n v="1"/>
    <m/>
    <m/>
  </r>
  <r>
    <x v="98"/>
    <x v="2559"/>
    <x v="575"/>
    <s v="Numeric"/>
    <n v="4"/>
    <s v="GNRCMISS"/>
    <n v="21"/>
    <n v="1"/>
    <m/>
    <m/>
  </r>
  <r>
    <x v="98"/>
    <x v="2560"/>
    <x v="576"/>
    <s v="Numeric"/>
    <n v="4"/>
    <s v="GNRCMISS"/>
    <n v="21"/>
    <n v="1"/>
    <m/>
    <m/>
  </r>
  <r>
    <x v="98"/>
    <x v="2561"/>
    <x v="577"/>
    <s v="Numeric"/>
    <n v="4"/>
    <s v="GNRCMISS"/>
    <n v="21"/>
    <n v="1"/>
    <m/>
    <m/>
  </r>
  <r>
    <x v="98"/>
    <x v="2562"/>
    <x v="578"/>
    <s v="Numeric"/>
    <n v="4"/>
    <s v="GNRCMISS"/>
    <n v="21"/>
    <n v="1"/>
    <m/>
    <m/>
  </r>
  <r>
    <x v="98"/>
    <x v="2563"/>
    <x v="579"/>
    <s v="Numeric"/>
    <n v="4"/>
    <s v="GNRCMISS"/>
    <n v="21"/>
    <n v="1"/>
    <m/>
    <m/>
  </r>
  <r>
    <x v="98"/>
    <x v="2564"/>
    <x v="2017"/>
    <s v="Numeric"/>
    <n v="4"/>
    <s v="GNRCMISS"/>
    <n v="21"/>
    <n v="1"/>
    <m/>
    <m/>
  </r>
  <r>
    <x v="98"/>
    <x v="2565"/>
    <x v="464"/>
    <s v="Numeric"/>
    <n v="4"/>
    <s v="GNRCMISS"/>
    <n v="21"/>
    <n v="1"/>
    <m/>
    <m/>
  </r>
  <r>
    <x v="98"/>
    <x v="2566"/>
    <x v="465"/>
    <s v="Numeric"/>
    <n v="4"/>
    <s v="GNRCMISS"/>
    <n v="21"/>
    <n v="1"/>
    <m/>
    <m/>
  </r>
  <r>
    <x v="98"/>
    <x v="2567"/>
    <x v="466"/>
    <s v="Numeric"/>
    <n v="4"/>
    <s v="GNRCMISS"/>
    <n v="21"/>
    <n v="1"/>
    <m/>
    <m/>
  </r>
  <r>
    <x v="98"/>
    <x v="2568"/>
    <x v="2018"/>
    <s v="Numeric"/>
    <n v="3"/>
    <s v="GNRCMISS"/>
    <n v="21"/>
    <n v="1"/>
    <m/>
    <m/>
  </r>
  <r>
    <x v="98"/>
    <x v="2569"/>
    <x v="2019"/>
    <s v="Numeric"/>
    <n v="3"/>
    <s v="GNRCMISS"/>
    <n v="21"/>
    <n v="1"/>
    <m/>
    <m/>
  </r>
  <r>
    <x v="98"/>
    <x v="2570"/>
    <x v="2020"/>
    <s v="Numeric"/>
    <n v="3"/>
    <s v="GNRCMISS"/>
    <n v="21"/>
    <n v="1"/>
    <m/>
    <m/>
  </r>
  <r>
    <x v="98"/>
    <x v="2571"/>
    <x v="2021"/>
    <s v="Numeric"/>
    <n v="3"/>
    <s v="GNRCMISS"/>
    <n v="21"/>
    <n v="1"/>
    <m/>
    <m/>
  </r>
  <r>
    <x v="98"/>
    <x v="2572"/>
    <x v="2022"/>
    <s v="Numeric"/>
    <n v="3"/>
    <s v="GNRCMISS"/>
    <n v="21"/>
    <n v="1"/>
    <m/>
    <m/>
  </r>
  <r>
    <x v="98"/>
    <x v="2573"/>
    <x v="2023"/>
    <s v="Numeric"/>
    <n v="3"/>
    <s v="GNRCMISS"/>
    <n v="21"/>
    <n v="1"/>
    <m/>
    <m/>
  </r>
  <r>
    <x v="98"/>
    <x v="2574"/>
    <x v="2024"/>
    <s v="Numeric"/>
    <n v="3"/>
    <s v="GNRCMISS"/>
    <n v="21"/>
    <n v="1"/>
    <m/>
    <m/>
  </r>
  <r>
    <x v="98"/>
    <x v="2575"/>
    <x v="2025"/>
    <s v="Numeric"/>
    <n v="3"/>
    <s v="GNRCMISS"/>
    <n v="21"/>
    <n v="1"/>
    <m/>
    <m/>
  </r>
  <r>
    <x v="98"/>
    <x v="2576"/>
    <x v="2026"/>
    <s v="Numeric"/>
    <n v="4"/>
    <s v="GNRCMISS"/>
    <n v="21"/>
    <n v="1"/>
    <m/>
    <m/>
  </r>
  <r>
    <x v="98"/>
    <x v="2577"/>
    <x v="2027"/>
    <s v="Numeric"/>
    <n v="4"/>
    <s v="GNRCMISS"/>
    <n v="21"/>
    <n v="1"/>
    <m/>
    <m/>
  </r>
  <r>
    <x v="98"/>
    <x v="2578"/>
    <x v="2028"/>
    <s v="Numeric"/>
    <n v="4"/>
    <s v="GNRCMISS"/>
    <n v="21"/>
    <n v="1"/>
    <m/>
    <m/>
  </r>
  <r>
    <x v="98"/>
    <x v="2579"/>
    <x v="2029"/>
    <s v="Numeric"/>
    <n v="4"/>
    <s v="GNRCMISS"/>
    <n v="21"/>
    <n v="1"/>
    <m/>
    <m/>
  </r>
  <r>
    <x v="98"/>
    <x v="2580"/>
    <x v="2030"/>
    <s v="Numeric"/>
    <n v="4"/>
    <s v="GNRCMISS"/>
    <n v="21"/>
    <n v="1"/>
    <m/>
    <m/>
  </r>
  <r>
    <x v="98"/>
    <x v="2581"/>
    <x v="2031"/>
    <s v="Numeric"/>
    <n v="4"/>
    <s v="GNRCMISS"/>
    <n v="21"/>
    <n v="1"/>
    <m/>
    <m/>
  </r>
  <r>
    <x v="98"/>
    <x v="2582"/>
    <x v="2032"/>
    <s v="Numeric"/>
    <n v="4"/>
    <s v="GNRCMISS"/>
    <n v="21"/>
    <n v="1"/>
    <m/>
    <m/>
  </r>
  <r>
    <x v="98"/>
    <x v="2583"/>
    <x v="2033"/>
    <s v="Numeric"/>
    <n v="4"/>
    <s v="GNRCMISS"/>
    <n v="21"/>
    <n v="1"/>
    <m/>
    <m/>
  </r>
  <r>
    <x v="98"/>
    <x v="2584"/>
    <x v="2034"/>
    <s v="Numeric"/>
    <n v="4"/>
    <s v="GNRCMISS"/>
    <n v="21"/>
    <n v="1"/>
    <m/>
    <m/>
  </r>
  <r>
    <x v="98"/>
    <x v="2585"/>
    <x v="2035"/>
    <s v="Numeric"/>
    <n v="4"/>
    <s v="GNRCMISS"/>
    <n v="21"/>
    <n v="1"/>
    <m/>
    <m/>
  </r>
  <r>
    <x v="98"/>
    <x v="2586"/>
    <x v="408"/>
    <s v="Numeric"/>
    <n v="3"/>
    <s v="GNRCMISS"/>
    <n v="21"/>
    <n v="1"/>
    <m/>
    <m/>
  </r>
  <r>
    <x v="98"/>
    <x v="2587"/>
    <x v="407"/>
    <s v="Numeric"/>
    <n v="3"/>
    <s v="GNRCMISS"/>
    <n v="21"/>
    <n v="1"/>
    <m/>
    <m/>
  </r>
  <r>
    <x v="98"/>
    <x v="2588"/>
    <x v="409"/>
    <s v="Numeric"/>
    <n v="3"/>
    <s v="GNRCMISS"/>
    <n v="21"/>
    <n v="1"/>
    <m/>
    <m/>
  </r>
  <r>
    <x v="98"/>
    <x v="2589"/>
    <x v="412"/>
    <s v="Numeric"/>
    <n v="3"/>
    <s v="GNRCMISS"/>
    <n v="21"/>
    <n v="1"/>
    <m/>
    <m/>
  </r>
  <r>
    <x v="98"/>
    <x v="2590"/>
    <x v="415"/>
    <s v="Numeric"/>
    <n v="3"/>
    <s v="GNRCMISS"/>
    <n v="21"/>
    <n v="1"/>
    <m/>
    <m/>
  </r>
  <r>
    <x v="98"/>
    <x v="2591"/>
    <x v="418"/>
    <s v="Numeric"/>
    <n v="3"/>
    <s v="GNRCMISS"/>
    <n v="21"/>
    <n v="1"/>
    <m/>
    <m/>
  </r>
  <r>
    <x v="98"/>
    <x v="2592"/>
    <x v="421"/>
    <s v="Numeric"/>
    <n v="3"/>
    <s v="GNRCMISS"/>
    <n v="21"/>
    <n v="1"/>
    <m/>
    <m/>
  </r>
  <r>
    <x v="98"/>
    <x v="2593"/>
    <x v="410"/>
    <s v="Numeric"/>
    <n v="3"/>
    <s v="HVACFUEL"/>
    <n v="34"/>
    <n v="1"/>
    <m/>
    <m/>
  </r>
  <r>
    <x v="98"/>
    <x v="2594"/>
    <x v="413"/>
    <s v="Numeric"/>
    <n v="3"/>
    <s v="HVACFUEL"/>
    <n v="34"/>
    <n v="1"/>
    <m/>
    <m/>
  </r>
  <r>
    <x v="98"/>
    <x v="2595"/>
    <x v="416"/>
    <s v="Numeric"/>
    <n v="3"/>
    <s v="HVACFUEL"/>
    <n v="34"/>
    <n v="1"/>
    <m/>
    <m/>
  </r>
  <r>
    <x v="98"/>
    <x v="2596"/>
    <x v="419"/>
    <s v="Numeric"/>
    <n v="3"/>
    <s v="HVACFUEL"/>
    <n v="34"/>
    <n v="1"/>
    <m/>
    <m/>
  </r>
  <r>
    <x v="98"/>
    <x v="2597"/>
    <x v="422"/>
    <s v="Numeric"/>
    <n v="3"/>
    <s v="HVACFUEL"/>
    <n v="34"/>
    <n v="1"/>
    <m/>
    <m/>
  </r>
  <r>
    <x v="98"/>
    <x v="2598"/>
    <x v="411"/>
    <s v="Numeric"/>
    <n v="3"/>
    <s v="HVACTYP"/>
    <n v="40"/>
    <n v="1"/>
    <m/>
    <m/>
  </r>
  <r>
    <x v="98"/>
    <x v="2599"/>
    <x v="414"/>
    <s v="Numeric"/>
    <n v="3"/>
    <s v="HVACTYP"/>
    <n v="40"/>
    <n v="1"/>
    <m/>
    <m/>
  </r>
  <r>
    <x v="98"/>
    <x v="2600"/>
    <x v="417"/>
    <s v="Numeric"/>
    <n v="3"/>
    <s v="HVACTYP"/>
    <n v="40"/>
    <n v="1"/>
    <m/>
    <m/>
  </r>
  <r>
    <x v="98"/>
    <x v="2601"/>
    <x v="420"/>
    <s v="Numeric"/>
    <n v="3"/>
    <s v="HVACTYP"/>
    <n v="40"/>
    <n v="1"/>
    <m/>
    <m/>
  </r>
  <r>
    <x v="98"/>
    <x v="2602"/>
    <x v="423"/>
    <s v="Numeric"/>
    <n v="3"/>
    <s v="HVACTYP"/>
    <n v="40"/>
    <n v="1"/>
    <m/>
    <m/>
  </r>
  <r>
    <x v="98"/>
    <x v="2603"/>
    <x v="2036"/>
    <s v="Numeric"/>
    <n v="3"/>
    <s v="YESNO"/>
    <n v="21"/>
    <n v="1"/>
    <m/>
    <m/>
  </r>
  <r>
    <x v="98"/>
    <x v="2604"/>
    <x v="2037"/>
    <s v="Numeric"/>
    <n v="3"/>
    <s v="HWTYPE"/>
    <n v="20"/>
    <n v="1"/>
    <m/>
    <m/>
  </r>
  <r>
    <x v="98"/>
    <x v="2605"/>
    <x v="2038"/>
    <s v="Numeric"/>
    <n v="3"/>
    <s v="YESNO"/>
    <n v="21"/>
    <n v="1"/>
    <m/>
    <m/>
  </r>
  <r>
    <x v="98"/>
    <x v="2606"/>
    <x v="2039"/>
    <s v="Character"/>
    <n v="8"/>
    <s v="$HWLOC"/>
    <n v="11"/>
    <n v="1"/>
    <m/>
    <m/>
  </r>
  <r>
    <x v="98"/>
    <x v="2607"/>
    <x v="2039"/>
    <s v="Numeric"/>
    <n v="3"/>
    <s v="CZON"/>
    <n v="19"/>
    <n v="1"/>
    <m/>
    <m/>
  </r>
  <r>
    <x v="98"/>
    <x v="2608"/>
    <x v="429"/>
    <s v="Numeric"/>
    <n v="3"/>
    <s v="YESNO"/>
    <n v="21"/>
    <n v="1"/>
    <m/>
    <m/>
  </r>
  <r>
    <x v="98"/>
    <x v="2609"/>
    <x v="426"/>
    <s v="Numeric"/>
    <n v="3"/>
    <s v="GNRCMISS"/>
    <n v="21"/>
    <n v="1"/>
    <m/>
    <m/>
  </r>
  <r>
    <x v="98"/>
    <x v="2610"/>
    <x v="2040"/>
    <s v="Numeric"/>
    <n v="3"/>
    <s v="HWTINS"/>
    <n v="34"/>
    <n v="1"/>
    <m/>
    <m/>
  </r>
  <r>
    <x v="98"/>
    <x v="2611"/>
    <x v="2041"/>
    <s v="Numeric"/>
    <n v="3"/>
    <s v="YESNO"/>
    <n v="21"/>
    <n v="1"/>
    <m/>
    <m/>
  </r>
  <r>
    <x v="98"/>
    <x v="2612"/>
    <x v="2042"/>
    <s v="Numeric"/>
    <n v="3"/>
    <s v="GNRCMISS"/>
    <n v="21"/>
    <n v="1"/>
    <m/>
    <m/>
  </r>
  <r>
    <x v="98"/>
    <x v="2613"/>
    <x v="2043"/>
    <s v="Numeric"/>
    <n v="3"/>
    <s v="GNRCMISS"/>
    <n v="21"/>
    <n v="1"/>
    <m/>
    <m/>
  </r>
  <r>
    <x v="98"/>
    <x v="2614"/>
    <x v="428"/>
    <s v="Numeric"/>
    <n v="3"/>
    <s v="GNRCMISS"/>
    <n v="21"/>
    <n v="1"/>
    <m/>
    <m/>
  </r>
  <r>
    <x v="98"/>
    <x v="2615"/>
    <x v="2044"/>
    <s v="Character"/>
    <n v="3"/>
    <s v="$HWLOC"/>
    <n v="11"/>
    <n v="1"/>
    <m/>
    <m/>
  </r>
  <r>
    <x v="98"/>
    <x v="2616"/>
    <x v="2045"/>
    <s v="Numeric"/>
    <n v="3"/>
    <s v="YESNO"/>
    <n v="21"/>
    <n v="1"/>
    <m/>
    <m/>
  </r>
  <r>
    <x v="98"/>
    <x v="2617"/>
    <x v="403"/>
    <s v="Numeric"/>
    <n v="3"/>
    <s v="GNRCMISS"/>
    <n v="21"/>
    <n v="1"/>
    <m/>
    <m/>
  </r>
  <r>
    <x v="98"/>
    <x v="2618"/>
    <x v="405"/>
    <s v="Numeric"/>
    <n v="3"/>
    <s v="GNRCMISS"/>
    <n v="21"/>
    <n v="1"/>
    <m/>
    <m/>
  </r>
  <r>
    <x v="98"/>
    <x v="2619"/>
    <x v="2046"/>
    <s v="Numeric"/>
    <n v="3"/>
    <s v="GNRCMISS"/>
    <n v="21"/>
    <n v="1"/>
    <m/>
    <m/>
  </r>
  <r>
    <x v="98"/>
    <x v="2620"/>
    <x v="402"/>
    <s v="Numeric"/>
    <n v="3"/>
    <s v="GNRCMISS"/>
    <n v="21"/>
    <n v="1"/>
    <m/>
    <m/>
  </r>
  <r>
    <x v="98"/>
    <x v="2621"/>
    <x v="404"/>
    <s v="Numeric"/>
    <n v="3"/>
    <s v="GNRCMISS"/>
    <n v="21"/>
    <n v="1"/>
    <m/>
    <m/>
  </r>
  <r>
    <x v="98"/>
    <x v="2622"/>
    <x v="2047"/>
    <s v="Numeric"/>
    <n v="3"/>
    <s v="GNRCMISS"/>
    <n v="21"/>
    <n v="1"/>
    <m/>
    <m/>
  </r>
  <r>
    <x v="98"/>
    <x v="2623"/>
    <x v="38"/>
    <s v="Numeric"/>
    <n v="3"/>
    <s v="GNRCMISS"/>
    <n v="21"/>
    <n v="1"/>
    <m/>
    <m/>
  </r>
  <r>
    <x v="98"/>
    <x v="2624"/>
    <x v="2048"/>
    <s v="Numeric"/>
    <n v="3"/>
    <s v="YESNO"/>
    <n v="21"/>
    <n v="1"/>
    <m/>
    <m/>
  </r>
  <r>
    <x v="98"/>
    <x v="2625"/>
    <x v="2049"/>
    <s v="Numeric"/>
    <n v="3"/>
    <s v="YESNO"/>
    <n v="21"/>
    <n v="1"/>
    <m/>
    <m/>
  </r>
  <r>
    <x v="98"/>
    <x v="2626"/>
    <x v="741"/>
    <s v="Numeric"/>
    <n v="3"/>
    <s v="GNRCMISS"/>
    <n v="21"/>
    <n v="1"/>
    <m/>
    <m/>
  </r>
  <r>
    <x v="98"/>
    <x v="2627"/>
    <x v="740"/>
    <s v="Numeric"/>
    <n v="3"/>
    <s v="GNRCMISS"/>
    <n v="21"/>
    <n v="1"/>
    <m/>
    <m/>
  </r>
  <r>
    <x v="98"/>
    <x v="2628"/>
    <x v="2050"/>
    <s v="Numeric"/>
    <n v="3"/>
    <s v="GNRCMISS"/>
    <n v="21"/>
    <n v="1"/>
    <m/>
    <m/>
  </r>
  <r>
    <x v="98"/>
    <x v="2629"/>
    <x v="747"/>
    <s v="Numeric"/>
    <n v="3"/>
    <s v="GNRCMISS"/>
    <n v="21"/>
    <n v="1"/>
    <m/>
    <m/>
  </r>
  <r>
    <x v="98"/>
    <x v="2630"/>
    <x v="2051"/>
    <s v="Numeric"/>
    <n v="3"/>
    <s v="YESNO"/>
    <n v="21"/>
    <n v="1"/>
    <m/>
    <m/>
  </r>
  <r>
    <x v="98"/>
    <x v="2631"/>
    <x v="2052"/>
    <s v="Numeric"/>
    <n v="3"/>
    <s v="YESNO"/>
    <n v="21"/>
    <n v="1"/>
    <m/>
    <m/>
  </r>
  <r>
    <x v="98"/>
    <x v="2632"/>
    <x v="2053"/>
    <s v="Numeric"/>
    <n v="3"/>
    <s v="YESNO"/>
    <n v="21"/>
    <n v="1"/>
    <m/>
    <m/>
  </r>
  <r>
    <x v="98"/>
    <x v="2633"/>
    <x v="2054"/>
    <s v="Numeric"/>
    <n v="3"/>
    <s v="YESNO"/>
    <n v="21"/>
    <n v="1"/>
    <m/>
    <m/>
  </r>
  <r>
    <x v="98"/>
    <x v="2634"/>
    <x v="2055"/>
    <s v="Numeric"/>
    <n v="3"/>
    <s v="YESNO"/>
    <n v="21"/>
    <n v="1"/>
    <m/>
    <m/>
  </r>
  <r>
    <x v="98"/>
    <x v="2635"/>
    <x v="2056"/>
    <s v="Numeric"/>
    <n v="3"/>
    <s v="YESNO"/>
    <n v="21"/>
    <n v="1"/>
    <m/>
    <m/>
  </r>
  <r>
    <x v="98"/>
    <x v="2636"/>
    <x v="2057"/>
    <s v="Numeric"/>
    <n v="3"/>
    <s v="GNRCMISS"/>
    <n v="21"/>
    <n v="1"/>
    <m/>
    <m/>
  </r>
  <r>
    <x v="98"/>
    <x v="2637"/>
    <x v="2058"/>
    <s v="Numeric"/>
    <n v="3"/>
    <s v="GNRCMISS"/>
    <n v="21"/>
    <n v="1"/>
    <m/>
    <m/>
  </r>
  <r>
    <x v="98"/>
    <x v="2638"/>
    <x v="2059"/>
    <s v="Numeric"/>
    <n v="3"/>
    <s v="GNRCMISS"/>
    <n v="21"/>
    <n v="1"/>
    <m/>
    <m/>
  </r>
  <r>
    <x v="98"/>
    <x v="2639"/>
    <x v="2060"/>
    <s v="Numeric"/>
    <n v="3"/>
    <s v="GNRCMISS"/>
    <n v="21"/>
    <n v="1"/>
    <m/>
    <m/>
  </r>
  <r>
    <x v="98"/>
    <x v="2640"/>
    <x v="2061"/>
    <s v="Numeric"/>
    <n v="3"/>
    <s v="GNRCMISS"/>
    <n v="21"/>
    <n v="1"/>
    <m/>
    <m/>
  </r>
  <r>
    <x v="98"/>
    <x v="2641"/>
    <x v="2062"/>
    <s v="Numeric"/>
    <n v="3"/>
    <s v="GNRCMISS"/>
    <n v="21"/>
    <n v="1"/>
    <m/>
    <m/>
  </r>
  <r>
    <x v="98"/>
    <x v="2642"/>
    <x v="2063"/>
    <s v="Numeric"/>
    <n v="3"/>
    <s v="GNRCMISS"/>
    <n v="21"/>
    <n v="1"/>
    <m/>
    <m/>
  </r>
  <r>
    <x v="98"/>
    <x v="2643"/>
    <x v="2064"/>
    <s v="Numeric"/>
    <n v="3"/>
    <s v="GNRCMISS"/>
    <n v="21"/>
    <n v="1"/>
    <m/>
    <m/>
  </r>
  <r>
    <x v="99"/>
    <x v="3031"/>
    <x v="38"/>
    <s v="Numeric"/>
    <n v="3"/>
    <s v="REFMTX"/>
    <n v="22"/>
    <n v="1"/>
    <m/>
    <m/>
  </r>
  <r>
    <x v="99"/>
    <x v="3032"/>
    <x v="38"/>
    <s v="Numeric"/>
    <n v="3"/>
    <s v="REFMTX"/>
    <n v="22"/>
    <n v="1"/>
    <m/>
    <m/>
  </r>
  <r>
    <x v="99"/>
    <x v="3033"/>
    <x v="38"/>
    <s v="Numeric"/>
    <n v="3"/>
    <s v="REFMTX"/>
    <n v="22"/>
    <n v="1"/>
    <m/>
    <m/>
  </r>
  <r>
    <x v="99"/>
    <x v="3034"/>
    <x v="38"/>
    <s v="Numeric"/>
    <n v="3"/>
    <s v="REFMTX"/>
    <n v="22"/>
    <n v="1"/>
    <m/>
    <m/>
  </r>
  <r>
    <x v="99"/>
    <x v="3035"/>
    <x v="38"/>
    <s v="Numeric"/>
    <n v="3"/>
    <s v="REFMTX"/>
    <n v="22"/>
    <n v="1"/>
    <m/>
    <m/>
  </r>
  <r>
    <x v="99"/>
    <x v="3036"/>
    <x v="38"/>
    <s v="Numeric"/>
    <n v="3"/>
    <s v="REFMTX"/>
    <n v="22"/>
    <n v="1"/>
    <m/>
    <m/>
  </r>
  <r>
    <x v="99"/>
    <x v="3037"/>
    <x v="38"/>
    <s v="Numeric"/>
    <n v="3"/>
    <s v="REFMTX"/>
    <n v="22"/>
    <n v="1"/>
    <m/>
    <m/>
  </r>
  <r>
    <x v="99"/>
    <x v="3038"/>
    <x v="38"/>
    <s v="Numeric"/>
    <n v="3"/>
    <s v="REFMTX"/>
    <n v="22"/>
    <n v="1"/>
    <m/>
    <m/>
  </r>
  <r>
    <x v="99"/>
    <x v="3039"/>
    <x v="38"/>
    <s v="Numeric"/>
    <n v="3"/>
    <s v="REFMTX"/>
    <n v="22"/>
    <n v="1"/>
    <m/>
    <m/>
  </r>
  <r>
    <x v="99"/>
    <x v="3040"/>
    <x v="38"/>
    <s v="Numeric"/>
    <n v="3"/>
    <s v="REFMTX"/>
    <n v="22"/>
    <n v="1"/>
    <m/>
    <m/>
  </r>
  <r>
    <x v="99"/>
    <x v="3041"/>
    <x v="38"/>
    <s v="Numeric"/>
    <n v="3"/>
    <s v="REFMTX"/>
    <n v="22"/>
    <n v="1"/>
    <m/>
    <m/>
  </r>
  <r>
    <x v="99"/>
    <x v="3042"/>
    <x v="38"/>
    <s v="Numeric"/>
    <n v="3"/>
    <s v="REFMTX"/>
    <n v="22"/>
    <n v="1"/>
    <m/>
    <m/>
  </r>
  <r>
    <x v="99"/>
    <x v="3043"/>
    <x v="38"/>
    <s v="Numeric"/>
    <n v="3"/>
    <s v="REFMTX"/>
    <n v="22"/>
    <n v="1"/>
    <m/>
    <m/>
  </r>
  <r>
    <x v="99"/>
    <x v="3044"/>
    <x v="38"/>
    <s v="Numeric"/>
    <n v="3"/>
    <s v="REFMTX"/>
    <n v="22"/>
    <n v="1"/>
    <m/>
    <m/>
  </r>
  <r>
    <x v="99"/>
    <x v="3045"/>
    <x v="38"/>
    <s v="Numeric"/>
    <n v="3"/>
    <s v="REFMTX"/>
    <n v="22"/>
    <n v="1"/>
    <m/>
    <m/>
  </r>
  <r>
    <x v="99"/>
    <x v="3046"/>
    <x v="38"/>
    <s v="Numeric"/>
    <n v="3"/>
    <s v="REFMTX"/>
    <n v="22"/>
    <n v="1"/>
    <m/>
    <m/>
  </r>
  <r>
    <x v="99"/>
    <x v="3047"/>
    <x v="38"/>
    <s v="Numeric"/>
    <n v="3"/>
    <s v="REFMTX"/>
    <n v="22"/>
    <n v="1"/>
    <m/>
    <m/>
  </r>
  <r>
    <x v="99"/>
    <x v="3048"/>
    <x v="38"/>
    <s v="Numeric"/>
    <n v="3"/>
    <s v="REFMTX"/>
    <n v="22"/>
    <n v="1"/>
    <m/>
    <m/>
  </r>
  <r>
    <x v="99"/>
    <x v="3049"/>
    <x v="38"/>
    <s v="Numeric"/>
    <n v="3"/>
    <s v="REFMTX"/>
    <n v="22"/>
    <n v="1"/>
    <m/>
    <m/>
  </r>
  <r>
    <x v="99"/>
    <x v="3050"/>
    <x v="38"/>
    <s v="Numeric"/>
    <n v="3"/>
    <s v="REFMTX"/>
    <n v="22"/>
    <n v="1"/>
    <m/>
    <m/>
  </r>
  <r>
    <x v="99"/>
    <x v="3051"/>
    <x v="38"/>
    <s v="Numeric"/>
    <n v="3"/>
    <s v="REFMTX"/>
    <n v="22"/>
    <n v="1"/>
    <m/>
    <m/>
  </r>
  <r>
    <x v="99"/>
    <x v="3052"/>
    <x v="38"/>
    <s v="Numeric"/>
    <n v="3"/>
    <s v="REFMTX"/>
    <n v="22"/>
    <n v="1"/>
    <m/>
    <m/>
  </r>
  <r>
    <x v="99"/>
    <x v="3053"/>
    <x v="38"/>
    <s v="Numeric"/>
    <n v="3"/>
    <s v="REFMTX"/>
    <n v="22"/>
    <n v="1"/>
    <m/>
    <m/>
  </r>
  <r>
    <x v="99"/>
    <x v="3054"/>
    <x v="38"/>
    <s v="Numeric"/>
    <n v="3"/>
    <s v="REFMTX"/>
    <n v="22"/>
    <n v="1"/>
    <m/>
    <m/>
  </r>
  <r>
    <x v="99"/>
    <x v="3055"/>
    <x v="38"/>
    <s v="Numeric"/>
    <n v="3"/>
    <s v="REFMTX"/>
    <n v="22"/>
    <n v="1"/>
    <m/>
    <m/>
  </r>
  <r>
    <x v="99"/>
    <x v="3056"/>
    <x v="38"/>
    <s v="Numeric"/>
    <n v="3"/>
    <s v="REFMTX"/>
    <n v="22"/>
    <n v="1"/>
    <m/>
    <m/>
  </r>
  <r>
    <x v="99"/>
    <x v="3057"/>
    <x v="38"/>
    <s v="Numeric"/>
    <n v="3"/>
    <s v="REFMTX"/>
    <n v="22"/>
    <n v="1"/>
    <m/>
    <m/>
  </r>
  <r>
    <x v="99"/>
    <x v="3058"/>
    <x v="38"/>
    <s v="Numeric"/>
    <n v="3"/>
    <s v="REFMTX"/>
    <n v="22"/>
    <n v="1"/>
    <m/>
    <m/>
  </r>
  <r>
    <x v="99"/>
    <x v="3059"/>
    <x v="38"/>
    <s v="Numeric"/>
    <n v="3"/>
    <s v="REFMTX"/>
    <n v="22"/>
    <n v="1"/>
    <m/>
    <m/>
  </r>
  <r>
    <x v="99"/>
    <x v="3060"/>
    <x v="38"/>
    <s v="Numeric"/>
    <n v="3"/>
    <s v="REFMTX"/>
    <n v="22"/>
    <n v="1"/>
    <m/>
    <m/>
  </r>
  <r>
    <x v="99"/>
    <x v="3061"/>
    <x v="38"/>
    <s v="Numeric"/>
    <n v="3"/>
    <s v="REFMTX"/>
    <n v="22"/>
    <n v="1"/>
    <m/>
    <m/>
  </r>
  <r>
    <x v="99"/>
    <x v="3062"/>
    <x v="38"/>
    <s v="Numeric"/>
    <n v="3"/>
    <s v="REFMTX"/>
    <n v="22"/>
    <n v="1"/>
    <m/>
    <m/>
  </r>
  <r>
    <x v="99"/>
    <x v="3063"/>
    <x v="38"/>
    <s v="Numeric"/>
    <n v="3"/>
    <s v="REFMTX"/>
    <n v="22"/>
    <n v="1"/>
    <m/>
    <m/>
  </r>
  <r>
    <x v="99"/>
    <x v="3064"/>
    <x v="38"/>
    <s v="Numeric"/>
    <n v="3"/>
    <s v="REFMTX"/>
    <n v="22"/>
    <n v="1"/>
    <m/>
    <m/>
  </r>
  <r>
    <x v="99"/>
    <x v="3065"/>
    <x v="38"/>
    <s v="Numeric"/>
    <n v="3"/>
    <s v="REFMTX"/>
    <n v="22"/>
    <n v="1"/>
    <m/>
    <m/>
  </r>
  <r>
    <x v="99"/>
    <x v="3066"/>
    <x v="38"/>
    <s v="Numeric"/>
    <n v="3"/>
    <s v="REFMTX"/>
    <n v="22"/>
    <n v="1"/>
    <m/>
    <m/>
  </r>
  <r>
    <x v="99"/>
    <x v="3067"/>
    <x v="38"/>
    <s v="Numeric"/>
    <n v="3"/>
    <s v="REFMTX"/>
    <n v="22"/>
    <n v="1"/>
    <m/>
    <m/>
  </r>
  <r>
    <x v="99"/>
    <x v="3068"/>
    <x v="38"/>
    <s v="Numeric"/>
    <n v="3"/>
    <s v="REFMTX"/>
    <n v="22"/>
    <n v="1"/>
    <m/>
    <m/>
  </r>
  <r>
    <x v="99"/>
    <x v="3069"/>
    <x v="38"/>
    <s v="Numeric"/>
    <n v="3"/>
    <s v="REFMTX"/>
    <n v="22"/>
    <n v="1"/>
    <m/>
    <m/>
  </r>
  <r>
    <x v="99"/>
    <x v="3070"/>
    <x v="38"/>
    <s v="Numeric"/>
    <n v="3"/>
    <s v="REFMTX"/>
    <n v="22"/>
    <n v="1"/>
    <m/>
    <m/>
  </r>
  <r>
    <x v="99"/>
    <x v="3071"/>
    <x v="38"/>
    <s v="Numeric"/>
    <n v="3"/>
    <s v="REFMTX"/>
    <n v="22"/>
    <n v="1"/>
    <m/>
    <m/>
  </r>
  <r>
    <x v="99"/>
    <x v="3072"/>
    <x v="38"/>
    <s v="Numeric"/>
    <n v="3"/>
    <s v="REFMTX"/>
    <n v="22"/>
    <n v="1"/>
    <m/>
    <m/>
  </r>
  <r>
    <x v="99"/>
    <x v="3073"/>
    <x v="38"/>
    <s v="Numeric"/>
    <n v="3"/>
    <s v="REFMTX"/>
    <n v="22"/>
    <n v="1"/>
    <m/>
    <m/>
  </r>
  <r>
    <x v="99"/>
    <x v="3074"/>
    <x v="38"/>
    <s v="Numeric"/>
    <n v="3"/>
    <s v="REFMTX"/>
    <n v="22"/>
    <n v="1"/>
    <m/>
    <m/>
  </r>
  <r>
    <x v="99"/>
    <x v="3075"/>
    <x v="38"/>
    <s v="Numeric"/>
    <n v="3"/>
    <s v="REFMTX"/>
    <n v="22"/>
    <n v="1"/>
    <m/>
    <m/>
  </r>
  <r>
    <x v="99"/>
    <x v="3076"/>
    <x v="38"/>
    <s v="Numeric"/>
    <n v="3"/>
    <s v="REFMTX"/>
    <n v="22"/>
    <n v="1"/>
    <m/>
    <m/>
  </r>
  <r>
    <x v="99"/>
    <x v="3077"/>
    <x v="38"/>
    <s v="Numeric"/>
    <n v="3"/>
    <s v="REFMTX"/>
    <n v="22"/>
    <n v="1"/>
    <m/>
    <m/>
  </r>
  <r>
    <x v="99"/>
    <x v="3078"/>
    <x v="38"/>
    <s v="Numeric"/>
    <n v="3"/>
    <s v="REFMTX"/>
    <n v="22"/>
    <n v="1"/>
    <m/>
    <m/>
  </r>
  <r>
    <x v="99"/>
    <x v="3079"/>
    <x v="38"/>
    <s v="Numeric"/>
    <n v="3"/>
    <s v="REFMTX"/>
    <n v="22"/>
    <n v="1"/>
    <m/>
    <m/>
  </r>
  <r>
    <x v="99"/>
    <x v="3080"/>
    <x v="38"/>
    <s v="Numeric"/>
    <n v="3"/>
    <s v="REFMTX"/>
    <n v="22"/>
    <n v="1"/>
    <m/>
    <m/>
  </r>
  <r>
    <x v="99"/>
    <x v="3081"/>
    <x v="38"/>
    <s v="Numeric"/>
    <n v="3"/>
    <s v="REFMTX"/>
    <n v="22"/>
    <n v="1"/>
    <m/>
    <m/>
  </r>
  <r>
    <x v="99"/>
    <x v="3082"/>
    <x v="38"/>
    <s v="Numeric"/>
    <n v="3"/>
    <s v="REFMTX"/>
    <n v="22"/>
    <n v="1"/>
    <m/>
    <m/>
  </r>
  <r>
    <x v="99"/>
    <x v="3083"/>
    <x v="38"/>
    <s v="Numeric"/>
    <n v="3"/>
    <s v="REFMTX"/>
    <n v="22"/>
    <n v="1"/>
    <m/>
    <m/>
  </r>
  <r>
    <x v="99"/>
    <x v="3084"/>
    <x v="38"/>
    <s v="Numeric"/>
    <n v="3"/>
    <s v="REFMTX"/>
    <n v="22"/>
    <n v="1"/>
    <m/>
    <m/>
  </r>
  <r>
    <x v="99"/>
    <x v="3085"/>
    <x v="38"/>
    <s v="Numeric"/>
    <n v="3"/>
    <s v="REFMTX"/>
    <n v="22"/>
    <n v="1"/>
    <m/>
    <m/>
  </r>
  <r>
    <x v="99"/>
    <x v="3086"/>
    <x v="38"/>
    <s v="Numeric"/>
    <n v="3"/>
    <s v="REFMTX"/>
    <n v="22"/>
    <n v="1"/>
    <m/>
    <m/>
  </r>
  <r>
    <x v="99"/>
    <x v="3087"/>
    <x v="38"/>
    <s v="Numeric"/>
    <n v="3"/>
    <s v="REFMTX"/>
    <n v="22"/>
    <n v="1"/>
    <m/>
    <m/>
  </r>
  <r>
    <x v="99"/>
    <x v="3088"/>
    <x v="38"/>
    <s v="Numeric"/>
    <n v="3"/>
    <s v="REFMTX"/>
    <n v="22"/>
    <n v="1"/>
    <m/>
    <m/>
  </r>
  <r>
    <x v="99"/>
    <x v="3089"/>
    <x v="38"/>
    <s v="Numeric"/>
    <n v="3"/>
    <s v="REFMTX"/>
    <n v="22"/>
    <n v="1"/>
    <m/>
    <m/>
  </r>
  <r>
    <x v="99"/>
    <x v="3090"/>
    <x v="38"/>
    <s v="Numeric"/>
    <n v="3"/>
    <s v="REFMTX"/>
    <n v="22"/>
    <n v="1"/>
    <m/>
    <m/>
  </r>
  <r>
    <x v="99"/>
    <x v="3091"/>
    <x v="38"/>
    <s v="Numeric"/>
    <n v="3"/>
    <s v="REFMTX"/>
    <n v="22"/>
    <n v="1"/>
    <m/>
    <m/>
  </r>
  <r>
    <x v="99"/>
    <x v="3092"/>
    <x v="38"/>
    <s v="Numeric"/>
    <n v="3"/>
    <s v="REFMTX"/>
    <n v="22"/>
    <n v="1"/>
    <m/>
    <m/>
  </r>
  <r>
    <x v="99"/>
    <x v="3093"/>
    <x v="38"/>
    <s v="Numeric"/>
    <n v="3"/>
    <s v="REFMTX"/>
    <n v="22"/>
    <n v="1"/>
    <m/>
    <m/>
  </r>
  <r>
    <x v="99"/>
    <x v="3094"/>
    <x v="38"/>
    <s v="Numeric"/>
    <n v="3"/>
    <s v="REFMTX"/>
    <n v="22"/>
    <n v="1"/>
    <m/>
    <m/>
  </r>
  <r>
    <x v="99"/>
    <x v="3095"/>
    <x v="38"/>
    <s v="Numeric"/>
    <n v="3"/>
    <s v="REFMTX"/>
    <n v="22"/>
    <n v="1"/>
    <m/>
    <m/>
  </r>
  <r>
    <x v="99"/>
    <x v="3096"/>
    <x v="38"/>
    <s v="Numeric"/>
    <n v="3"/>
    <s v="REFMTX"/>
    <n v="22"/>
    <n v="1"/>
    <m/>
    <m/>
  </r>
  <r>
    <x v="99"/>
    <x v="3097"/>
    <x v="38"/>
    <s v="Numeric"/>
    <n v="3"/>
    <s v="REFMTX"/>
    <n v="22"/>
    <n v="1"/>
    <m/>
    <m/>
  </r>
  <r>
    <x v="99"/>
    <x v="3098"/>
    <x v="38"/>
    <s v="Numeric"/>
    <n v="3"/>
    <s v="REFMTX"/>
    <n v="22"/>
    <n v="1"/>
    <m/>
    <m/>
  </r>
  <r>
    <x v="99"/>
    <x v="3099"/>
    <x v="38"/>
    <s v="Numeric"/>
    <n v="3"/>
    <s v="REFMTX"/>
    <n v="22"/>
    <n v="1"/>
    <m/>
    <m/>
  </r>
  <r>
    <x v="99"/>
    <x v="3100"/>
    <x v="38"/>
    <s v="Numeric"/>
    <n v="3"/>
    <s v="REFMTX"/>
    <n v="22"/>
    <n v="1"/>
    <m/>
    <m/>
  </r>
  <r>
    <x v="99"/>
    <x v="3101"/>
    <x v="38"/>
    <s v="Numeric"/>
    <n v="3"/>
    <s v="REFMTX"/>
    <n v="22"/>
    <n v="1"/>
    <m/>
    <m/>
  </r>
  <r>
    <x v="99"/>
    <x v="3102"/>
    <x v="38"/>
    <s v="Numeric"/>
    <n v="3"/>
    <s v="REFMTX"/>
    <n v="22"/>
    <n v="1"/>
    <m/>
    <m/>
  </r>
  <r>
    <x v="99"/>
    <x v="3103"/>
    <x v="38"/>
    <s v="Numeric"/>
    <n v="3"/>
    <s v="REFMTX"/>
    <n v="22"/>
    <n v="1"/>
    <m/>
    <m/>
  </r>
  <r>
    <x v="99"/>
    <x v="3104"/>
    <x v="38"/>
    <s v="Numeric"/>
    <n v="3"/>
    <s v="REFMTX"/>
    <n v="22"/>
    <n v="1"/>
    <m/>
    <m/>
  </r>
  <r>
    <x v="99"/>
    <x v="3105"/>
    <x v="38"/>
    <s v="Numeric"/>
    <n v="3"/>
    <s v="REFMTX"/>
    <n v="22"/>
    <n v="1"/>
    <m/>
    <m/>
  </r>
  <r>
    <x v="99"/>
    <x v="3106"/>
    <x v="38"/>
    <s v="Numeric"/>
    <n v="3"/>
    <s v="REFMTX"/>
    <n v="22"/>
    <n v="1"/>
    <m/>
    <m/>
  </r>
  <r>
    <x v="99"/>
    <x v="3107"/>
    <x v="38"/>
    <s v="Numeric"/>
    <n v="3"/>
    <s v="REFMTX"/>
    <n v="22"/>
    <n v="1"/>
    <m/>
    <m/>
  </r>
  <r>
    <x v="99"/>
    <x v="3108"/>
    <x v="38"/>
    <s v="Numeric"/>
    <n v="3"/>
    <s v="REFMTX"/>
    <n v="22"/>
    <n v="1"/>
    <m/>
    <m/>
  </r>
  <r>
    <x v="99"/>
    <x v="3109"/>
    <x v="38"/>
    <s v="Numeric"/>
    <n v="3"/>
    <s v="REFMTX"/>
    <n v="22"/>
    <n v="1"/>
    <m/>
    <m/>
  </r>
  <r>
    <x v="99"/>
    <x v="3110"/>
    <x v="38"/>
    <s v="Numeric"/>
    <n v="3"/>
    <s v="REFMTX"/>
    <n v="22"/>
    <n v="1"/>
    <m/>
    <m/>
  </r>
  <r>
    <x v="99"/>
    <x v="3111"/>
    <x v="38"/>
    <s v="Numeric"/>
    <n v="3"/>
    <s v="REFMTX"/>
    <n v="22"/>
    <n v="1"/>
    <m/>
    <m/>
  </r>
  <r>
    <x v="99"/>
    <x v="3112"/>
    <x v="38"/>
    <s v="Numeric"/>
    <n v="3"/>
    <s v="REFMTX"/>
    <n v="22"/>
    <n v="1"/>
    <m/>
    <m/>
  </r>
  <r>
    <x v="99"/>
    <x v="3113"/>
    <x v="38"/>
    <s v="Numeric"/>
    <n v="3"/>
    <s v="REFMTX"/>
    <n v="22"/>
    <n v="1"/>
    <m/>
    <m/>
  </r>
  <r>
    <x v="99"/>
    <x v="3114"/>
    <x v="38"/>
    <s v="Numeric"/>
    <n v="3"/>
    <s v="REFMTX"/>
    <n v="22"/>
    <n v="1"/>
    <m/>
    <m/>
  </r>
  <r>
    <x v="99"/>
    <x v="3115"/>
    <x v="38"/>
    <s v="Numeric"/>
    <n v="3"/>
    <s v="REFMTX"/>
    <n v="22"/>
    <n v="1"/>
    <m/>
    <m/>
  </r>
  <r>
    <x v="99"/>
    <x v="3116"/>
    <x v="38"/>
    <s v="Numeric"/>
    <n v="3"/>
    <s v="REFMTX"/>
    <n v="22"/>
    <n v="1"/>
    <m/>
    <m/>
  </r>
  <r>
    <x v="99"/>
    <x v="3117"/>
    <x v="38"/>
    <s v="Numeric"/>
    <n v="3"/>
    <s v="REFMTX"/>
    <n v="22"/>
    <n v="1"/>
    <m/>
    <m/>
  </r>
  <r>
    <x v="99"/>
    <x v="3118"/>
    <x v="38"/>
    <s v="Numeric"/>
    <n v="3"/>
    <s v="REFMTX"/>
    <n v="22"/>
    <n v="1"/>
    <m/>
    <m/>
  </r>
  <r>
    <x v="99"/>
    <x v="3119"/>
    <x v="38"/>
    <s v="Numeric"/>
    <n v="3"/>
    <s v="REFMTX"/>
    <n v="22"/>
    <n v="1"/>
    <m/>
    <m/>
  </r>
  <r>
    <x v="99"/>
    <x v="3120"/>
    <x v="38"/>
    <s v="Numeric"/>
    <n v="3"/>
    <s v="REFMTX"/>
    <n v="22"/>
    <n v="1"/>
    <m/>
    <m/>
  </r>
  <r>
    <x v="99"/>
    <x v="3121"/>
    <x v="38"/>
    <s v="Numeric"/>
    <n v="3"/>
    <s v="REFMTX"/>
    <n v="22"/>
    <n v="1"/>
    <m/>
    <m/>
  </r>
  <r>
    <x v="99"/>
    <x v="3122"/>
    <x v="38"/>
    <s v="Numeric"/>
    <n v="3"/>
    <s v="REFMTX"/>
    <n v="22"/>
    <n v="1"/>
    <m/>
    <m/>
  </r>
  <r>
    <x v="99"/>
    <x v="3123"/>
    <x v="38"/>
    <s v="Numeric"/>
    <n v="3"/>
    <s v="REFMTX"/>
    <n v="22"/>
    <n v="1"/>
    <m/>
    <m/>
  </r>
  <r>
    <x v="99"/>
    <x v="3124"/>
    <x v="38"/>
    <s v="Numeric"/>
    <n v="3"/>
    <s v="REFMTX"/>
    <n v="22"/>
    <n v="1"/>
    <m/>
    <m/>
  </r>
  <r>
    <x v="99"/>
    <x v="3125"/>
    <x v="38"/>
    <s v="Numeric"/>
    <n v="3"/>
    <s v="REFMTX"/>
    <n v="22"/>
    <n v="1"/>
    <m/>
    <m/>
  </r>
  <r>
    <x v="99"/>
    <x v="3126"/>
    <x v="38"/>
    <s v="Numeric"/>
    <n v="3"/>
    <s v="REFMTX"/>
    <n v="22"/>
    <n v="1"/>
    <m/>
    <m/>
  </r>
  <r>
    <x v="99"/>
    <x v="3127"/>
    <x v="38"/>
    <s v="Numeric"/>
    <n v="3"/>
    <s v="REFMTX"/>
    <n v="22"/>
    <n v="1"/>
    <m/>
    <m/>
  </r>
  <r>
    <x v="99"/>
    <x v="3128"/>
    <x v="38"/>
    <s v="Numeric"/>
    <n v="3"/>
    <s v="REFMTX"/>
    <n v="22"/>
    <n v="1"/>
    <m/>
    <m/>
  </r>
  <r>
    <x v="99"/>
    <x v="3129"/>
    <x v="38"/>
    <s v="Numeric"/>
    <n v="3"/>
    <s v="REFMTX"/>
    <n v="22"/>
    <n v="1"/>
    <m/>
    <m/>
  </r>
  <r>
    <x v="99"/>
    <x v="3130"/>
    <x v="38"/>
    <s v="Numeric"/>
    <n v="3"/>
    <s v="REFMTX"/>
    <n v="22"/>
    <n v="1"/>
    <m/>
    <m/>
  </r>
  <r>
    <x v="99"/>
    <x v="3131"/>
    <x v="38"/>
    <s v="Numeric"/>
    <n v="3"/>
    <s v="REFMTX"/>
    <n v="22"/>
    <n v="1"/>
    <m/>
    <m/>
  </r>
  <r>
    <x v="99"/>
    <x v="3132"/>
    <x v="38"/>
    <s v="Numeric"/>
    <n v="3"/>
    <s v="REFMTX"/>
    <n v="22"/>
    <n v="1"/>
    <m/>
    <m/>
  </r>
  <r>
    <x v="99"/>
    <x v="3133"/>
    <x v="38"/>
    <s v="Numeric"/>
    <n v="3"/>
    <s v="REFMTX"/>
    <n v="22"/>
    <n v="1"/>
    <m/>
    <m/>
  </r>
  <r>
    <x v="99"/>
    <x v="3134"/>
    <x v="38"/>
    <s v="Numeric"/>
    <n v="3"/>
    <s v="REFMTX"/>
    <n v="22"/>
    <n v="1"/>
    <m/>
    <m/>
  </r>
  <r>
    <x v="99"/>
    <x v="3135"/>
    <x v="38"/>
    <s v="Numeric"/>
    <n v="3"/>
    <s v="REFMTX"/>
    <n v="22"/>
    <n v="1"/>
    <m/>
    <m/>
  </r>
  <r>
    <x v="99"/>
    <x v="3136"/>
    <x v="38"/>
    <s v="Numeric"/>
    <n v="3"/>
    <s v="REFMTX"/>
    <n v="22"/>
    <n v="1"/>
    <m/>
    <m/>
  </r>
  <r>
    <x v="99"/>
    <x v="3137"/>
    <x v="38"/>
    <s v="Numeric"/>
    <n v="3"/>
    <s v="REFMTX"/>
    <n v="22"/>
    <n v="1"/>
    <m/>
    <m/>
  </r>
  <r>
    <x v="99"/>
    <x v="3138"/>
    <x v="38"/>
    <s v="Numeric"/>
    <n v="3"/>
    <s v="REFMTX"/>
    <n v="22"/>
    <n v="1"/>
    <m/>
    <m/>
  </r>
  <r>
    <x v="99"/>
    <x v="3139"/>
    <x v="38"/>
    <s v="Numeric"/>
    <n v="3"/>
    <s v="REFMTX"/>
    <n v="22"/>
    <n v="1"/>
    <m/>
    <m/>
  </r>
  <r>
    <x v="99"/>
    <x v="3140"/>
    <x v="38"/>
    <s v="Numeric"/>
    <n v="3"/>
    <s v="REFMTX"/>
    <n v="22"/>
    <n v="1"/>
    <m/>
    <m/>
  </r>
  <r>
    <x v="99"/>
    <x v="3141"/>
    <x v="38"/>
    <s v="Numeric"/>
    <n v="3"/>
    <s v="REFMTX"/>
    <n v="22"/>
    <n v="1"/>
    <m/>
    <m/>
  </r>
  <r>
    <x v="99"/>
    <x v="3142"/>
    <x v="38"/>
    <s v="Numeric"/>
    <n v="3"/>
    <s v="REFMTX"/>
    <n v="22"/>
    <n v="1"/>
    <m/>
    <m/>
  </r>
  <r>
    <x v="99"/>
    <x v="3143"/>
    <x v="38"/>
    <s v="Numeric"/>
    <n v="3"/>
    <s v="REFMTX"/>
    <n v="22"/>
    <n v="1"/>
    <m/>
    <m/>
  </r>
  <r>
    <x v="99"/>
    <x v="3144"/>
    <x v="38"/>
    <s v="Numeric"/>
    <n v="3"/>
    <s v="REFMTX"/>
    <n v="22"/>
    <n v="1"/>
    <m/>
    <m/>
  </r>
  <r>
    <x v="99"/>
    <x v="3145"/>
    <x v="38"/>
    <s v="Numeric"/>
    <n v="3"/>
    <s v="REFMTX"/>
    <n v="22"/>
    <n v="1"/>
    <m/>
    <m/>
  </r>
  <r>
    <x v="99"/>
    <x v="3146"/>
    <x v="38"/>
    <s v="Numeric"/>
    <n v="3"/>
    <s v="REFMTX"/>
    <n v="22"/>
    <n v="1"/>
    <m/>
    <m/>
  </r>
  <r>
    <x v="99"/>
    <x v="3147"/>
    <x v="38"/>
    <s v="Numeric"/>
    <n v="3"/>
    <s v="REFMTX"/>
    <n v="22"/>
    <n v="1"/>
    <m/>
    <m/>
  </r>
  <r>
    <x v="99"/>
    <x v="3148"/>
    <x v="38"/>
    <s v="Numeric"/>
    <n v="3"/>
    <s v="REFMTX"/>
    <n v="22"/>
    <n v="1"/>
    <m/>
    <m/>
  </r>
  <r>
    <x v="99"/>
    <x v="3149"/>
    <x v="38"/>
    <s v="Numeric"/>
    <n v="3"/>
    <s v="REFMTX"/>
    <n v="22"/>
    <n v="1"/>
    <m/>
    <m/>
  </r>
  <r>
    <x v="99"/>
    <x v="3150"/>
    <x v="38"/>
    <s v="Numeric"/>
    <n v="3"/>
    <s v="REFMTX"/>
    <n v="22"/>
    <n v="1"/>
    <m/>
    <m/>
  </r>
  <r>
    <x v="99"/>
    <x v="3151"/>
    <x v="38"/>
    <s v="Numeric"/>
    <n v="3"/>
    <s v="REFMTX"/>
    <n v="22"/>
    <n v="1"/>
    <m/>
    <m/>
  </r>
  <r>
    <x v="99"/>
    <x v="3152"/>
    <x v="38"/>
    <s v="Numeric"/>
    <n v="3"/>
    <s v="REFMTX"/>
    <n v="22"/>
    <n v="1"/>
    <m/>
    <m/>
  </r>
  <r>
    <x v="99"/>
    <x v="3153"/>
    <x v="38"/>
    <s v="Numeric"/>
    <n v="3"/>
    <s v="REFMTX"/>
    <n v="22"/>
    <n v="1"/>
    <m/>
    <m/>
  </r>
  <r>
    <x v="99"/>
    <x v="3154"/>
    <x v="38"/>
    <s v="Numeric"/>
    <n v="3"/>
    <s v="REFMTX"/>
    <n v="22"/>
    <n v="1"/>
    <m/>
    <m/>
  </r>
  <r>
    <x v="99"/>
    <x v="3155"/>
    <x v="38"/>
    <s v="Numeric"/>
    <n v="3"/>
    <s v="REFMTX"/>
    <n v="22"/>
    <n v="1"/>
    <m/>
    <m/>
  </r>
  <r>
    <x v="99"/>
    <x v="3156"/>
    <x v="38"/>
    <s v="Numeric"/>
    <n v="3"/>
    <s v="REFMTX"/>
    <n v="22"/>
    <n v="1"/>
    <m/>
    <m/>
  </r>
  <r>
    <x v="99"/>
    <x v="3157"/>
    <x v="38"/>
    <s v="Numeric"/>
    <n v="3"/>
    <s v="REFMTX"/>
    <n v="22"/>
    <n v="1"/>
    <m/>
    <m/>
  </r>
  <r>
    <x v="99"/>
    <x v="3158"/>
    <x v="38"/>
    <s v="Numeric"/>
    <n v="3"/>
    <s v="REFMTX"/>
    <n v="22"/>
    <n v="1"/>
    <m/>
    <m/>
  </r>
  <r>
    <x v="99"/>
    <x v="3159"/>
    <x v="38"/>
    <s v="Numeric"/>
    <n v="3"/>
    <s v="REFMTX"/>
    <n v="22"/>
    <n v="1"/>
    <m/>
    <m/>
  </r>
  <r>
    <x v="99"/>
    <x v="3160"/>
    <x v="38"/>
    <s v="Numeric"/>
    <n v="3"/>
    <s v="REFMTX"/>
    <n v="22"/>
    <n v="1"/>
    <m/>
    <m/>
  </r>
  <r>
    <x v="99"/>
    <x v="3161"/>
    <x v="38"/>
    <s v="Numeric"/>
    <n v="3"/>
    <s v="REFMTX"/>
    <n v="22"/>
    <n v="1"/>
    <m/>
    <m/>
  </r>
  <r>
    <x v="99"/>
    <x v="3162"/>
    <x v="38"/>
    <s v="Numeric"/>
    <n v="3"/>
    <s v="REFMTX"/>
    <n v="22"/>
    <n v="1"/>
    <m/>
    <m/>
  </r>
  <r>
    <x v="99"/>
    <x v="3163"/>
    <x v="38"/>
    <s v="Numeric"/>
    <n v="3"/>
    <s v="REFMTX"/>
    <n v="22"/>
    <n v="1"/>
    <m/>
    <m/>
  </r>
  <r>
    <x v="99"/>
    <x v="3164"/>
    <x v="38"/>
    <s v="Numeric"/>
    <n v="3"/>
    <s v="REFMTX"/>
    <n v="22"/>
    <n v="1"/>
    <m/>
    <m/>
  </r>
  <r>
    <x v="99"/>
    <x v="3165"/>
    <x v="38"/>
    <s v="Numeric"/>
    <n v="3"/>
    <s v="REFMTX"/>
    <n v="22"/>
    <n v="1"/>
    <m/>
    <m/>
  </r>
  <r>
    <x v="99"/>
    <x v="3166"/>
    <x v="38"/>
    <s v="Numeric"/>
    <n v="3"/>
    <s v="REFMTX"/>
    <n v="22"/>
    <n v="1"/>
    <m/>
    <m/>
  </r>
  <r>
    <x v="99"/>
    <x v="3167"/>
    <x v="38"/>
    <s v="Numeric"/>
    <n v="3"/>
    <s v="REFMTX"/>
    <n v="22"/>
    <n v="1"/>
    <m/>
    <m/>
  </r>
  <r>
    <x v="99"/>
    <x v="3168"/>
    <x v="38"/>
    <s v="Numeric"/>
    <n v="3"/>
    <s v="REFMTX"/>
    <n v="22"/>
    <n v="1"/>
    <m/>
    <m/>
  </r>
  <r>
    <x v="99"/>
    <x v="3169"/>
    <x v="38"/>
    <s v="Numeric"/>
    <n v="3"/>
    <s v="REFMTX"/>
    <n v="22"/>
    <n v="1"/>
    <m/>
    <m/>
  </r>
  <r>
    <x v="99"/>
    <x v="3170"/>
    <x v="38"/>
    <s v="Numeric"/>
    <n v="3"/>
    <s v="REFMTX"/>
    <n v="22"/>
    <n v="1"/>
    <m/>
    <m/>
  </r>
  <r>
    <x v="99"/>
    <x v="3171"/>
    <x v="38"/>
    <s v="Numeric"/>
    <n v="3"/>
    <s v="REFMTX"/>
    <n v="22"/>
    <n v="1"/>
    <m/>
    <m/>
  </r>
  <r>
    <x v="99"/>
    <x v="3172"/>
    <x v="38"/>
    <s v="Numeric"/>
    <n v="3"/>
    <s v="REFMTX"/>
    <n v="22"/>
    <n v="1"/>
    <m/>
    <m/>
  </r>
  <r>
    <x v="99"/>
    <x v="3173"/>
    <x v="38"/>
    <s v="Numeric"/>
    <n v="3"/>
    <s v="REFMTX"/>
    <n v="22"/>
    <n v="1"/>
    <m/>
    <m/>
  </r>
  <r>
    <x v="99"/>
    <x v="3174"/>
    <x v="38"/>
    <s v="Numeric"/>
    <n v="3"/>
    <s v="REFMTX"/>
    <n v="22"/>
    <n v="1"/>
    <m/>
    <m/>
  </r>
  <r>
    <x v="99"/>
    <x v="3175"/>
    <x v="38"/>
    <s v="Numeric"/>
    <n v="3"/>
    <s v="REFMTX"/>
    <n v="22"/>
    <n v="1"/>
    <m/>
    <m/>
  </r>
  <r>
    <x v="99"/>
    <x v="3176"/>
    <x v="38"/>
    <s v="Numeric"/>
    <n v="3"/>
    <s v="REFMTX"/>
    <n v="22"/>
    <n v="1"/>
    <m/>
    <m/>
  </r>
  <r>
    <x v="99"/>
    <x v="3177"/>
    <x v="38"/>
    <s v="Numeric"/>
    <n v="3"/>
    <s v="REFMTX"/>
    <n v="22"/>
    <n v="1"/>
    <m/>
    <m/>
  </r>
  <r>
    <x v="99"/>
    <x v="3178"/>
    <x v="38"/>
    <s v="Numeric"/>
    <n v="3"/>
    <s v="REFMTX"/>
    <n v="22"/>
    <n v="1"/>
    <m/>
    <m/>
  </r>
  <r>
    <x v="99"/>
    <x v="3179"/>
    <x v="38"/>
    <s v="Numeric"/>
    <n v="3"/>
    <s v="REFMTX"/>
    <n v="22"/>
    <n v="1"/>
    <m/>
    <m/>
  </r>
  <r>
    <x v="99"/>
    <x v="3180"/>
    <x v="38"/>
    <s v="Numeric"/>
    <n v="3"/>
    <s v="REFMTX"/>
    <n v="22"/>
    <n v="1"/>
    <m/>
    <m/>
  </r>
  <r>
    <x v="99"/>
    <x v="3181"/>
    <x v="38"/>
    <s v="Numeric"/>
    <n v="3"/>
    <s v="REFMTX"/>
    <n v="22"/>
    <n v="1"/>
    <m/>
    <m/>
  </r>
  <r>
    <x v="99"/>
    <x v="3182"/>
    <x v="38"/>
    <s v="Numeric"/>
    <n v="3"/>
    <s v="REFMTX"/>
    <n v="22"/>
    <n v="1"/>
    <m/>
    <m/>
  </r>
  <r>
    <x v="99"/>
    <x v="3183"/>
    <x v="38"/>
    <s v="Numeric"/>
    <n v="3"/>
    <s v="REFMTX"/>
    <n v="22"/>
    <n v="1"/>
    <m/>
    <m/>
  </r>
  <r>
    <x v="99"/>
    <x v="3184"/>
    <x v="38"/>
    <s v="Numeric"/>
    <n v="3"/>
    <s v="REFMTX"/>
    <n v="22"/>
    <n v="1"/>
    <m/>
    <m/>
  </r>
  <r>
    <x v="99"/>
    <x v="3185"/>
    <x v="38"/>
    <s v="Numeric"/>
    <n v="3"/>
    <s v="REFMTX"/>
    <n v="22"/>
    <n v="1"/>
    <m/>
    <m/>
  </r>
  <r>
    <x v="99"/>
    <x v="3186"/>
    <x v="38"/>
    <s v="Numeric"/>
    <n v="3"/>
    <s v="REFMTX"/>
    <n v="22"/>
    <n v="1"/>
    <m/>
    <m/>
  </r>
  <r>
    <x v="99"/>
    <x v="3187"/>
    <x v="38"/>
    <s v="Numeric"/>
    <n v="3"/>
    <s v="REFMTX"/>
    <n v="22"/>
    <n v="1"/>
    <m/>
    <m/>
  </r>
  <r>
    <x v="99"/>
    <x v="3188"/>
    <x v="38"/>
    <s v="Numeric"/>
    <n v="3"/>
    <s v="REFMTX"/>
    <n v="22"/>
    <n v="1"/>
    <m/>
    <m/>
  </r>
  <r>
    <x v="99"/>
    <x v="3189"/>
    <x v="38"/>
    <s v="Numeric"/>
    <n v="3"/>
    <s v="REFMTX"/>
    <n v="22"/>
    <n v="1"/>
    <m/>
    <m/>
  </r>
  <r>
    <x v="99"/>
    <x v="3190"/>
    <x v="38"/>
    <s v="Numeric"/>
    <n v="3"/>
    <s v="REFMTX"/>
    <n v="22"/>
    <n v="1"/>
    <m/>
    <m/>
  </r>
  <r>
    <x v="99"/>
    <x v="3191"/>
    <x v="38"/>
    <s v="Numeric"/>
    <n v="3"/>
    <s v="REFMTX"/>
    <n v="22"/>
    <n v="1"/>
    <m/>
    <m/>
  </r>
  <r>
    <x v="99"/>
    <x v="3192"/>
    <x v="38"/>
    <s v="Numeric"/>
    <n v="3"/>
    <s v="REFMTX"/>
    <n v="22"/>
    <n v="1"/>
    <m/>
    <m/>
  </r>
  <r>
    <x v="99"/>
    <x v="3193"/>
    <x v="38"/>
    <s v="Numeric"/>
    <n v="3"/>
    <s v="REFMTX"/>
    <n v="22"/>
    <n v="1"/>
    <m/>
    <m/>
  </r>
  <r>
    <x v="99"/>
    <x v="3194"/>
    <x v="38"/>
    <s v="Numeric"/>
    <n v="3"/>
    <s v="REFMTX"/>
    <n v="22"/>
    <n v="1"/>
    <m/>
    <m/>
  </r>
  <r>
    <x v="99"/>
    <x v="3195"/>
    <x v="38"/>
    <s v="Numeric"/>
    <n v="3"/>
    <s v="REFMTX"/>
    <n v="22"/>
    <n v="1"/>
    <m/>
    <m/>
  </r>
  <r>
    <x v="99"/>
    <x v="3196"/>
    <x v="38"/>
    <s v="Numeric"/>
    <n v="3"/>
    <s v="REFMTX"/>
    <n v="22"/>
    <n v="1"/>
    <m/>
    <m/>
  </r>
  <r>
    <x v="99"/>
    <x v="3197"/>
    <x v="38"/>
    <s v="Numeric"/>
    <n v="3"/>
    <s v="REFMTX"/>
    <n v="22"/>
    <n v="1"/>
    <m/>
    <m/>
  </r>
  <r>
    <x v="99"/>
    <x v="3198"/>
    <x v="38"/>
    <s v="Numeric"/>
    <n v="3"/>
    <s v="REFMTX"/>
    <n v="22"/>
    <n v="1"/>
    <m/>
    <m/>
  </r>
  <r>
    <x v="99"/>
    <x v="3199"/>
    <x v="38"/>
    <s v="Numeric"/>
    <n v="3"/>
    <s v="REFMTX"/>
    <n v="22"/>
    <n v="1"/>
    <m/>
    <m/>
  </r>
  <r>
    <x v="99"/>
    <x v="3200"/>
    <x v="38"/>
    <s v="Numeric"/>
    <n v="3"/>
    <s v="REFMTX"/>
    <n v="22"/>
    <n v="1"/>
    <m/>
    <m/>
  </r>
  <r>
    <x v="99"/>
    <x v="3201"/>
    <x v="38"/>
    <s v="Numeric"/>
    <n v="3"/>
    <s v="REFMTX"/>
    <n v="22"/>
    <n v="1"/>
    <m/>
    <m/>
  </r>
  <r>
    <x v="99"/>
    <x v="3202"/>
    <x v="38"/>
    <s v="Numeric"/>
    <n v="3"/>
    <s v="REFMTX"/>
    <n v="22"/>
    <n v="1"/>
    <m/>
    <m/>
  </r>
  <r>
    <x v="99"/>
    <x v="3203"/>
    <x v="38"/>
    <s v="Numeric"/>
    <n v="3"/>
    <s v="REFMTX"/>
    <n v="22"/>
    <n v="1"/>
    <m/>
    <m/>
  </r>
  <r>
    <x v="99"/>
    <x v="3204"/>
    <x v="38"/>
    <s v="Numeric"/>
    <n v="3"/>
    <s v="REFMTX"/>
    <n v="22"/>
    <n v="1"/>
    <m/>
    <m/>
  </r>
  <r>
    <x v="99"/>
    <x v="3205"/>
    <x v="38"/>
    <s v="Numeric"/>
    <n v="3"/>
    <s v="REFMTX"/>
    <n v="22"/>
    <n v="1"/>
    <m/>
    <m/>
  </r>
  <r>
    <x v="99"/>
    <x v="3206"/>
    <x v="38"/>
    <s v="Numeric"/>
    <n v="3"/>
    <s v="REFMTX"/>
    <n v="22"/>
    <n v="1"/>
    <m/>
    <m/>
  </r>
  <r>
    <x v="99"/>
    <x v="3207"/>
    <x v="38"/>
    <s v="Numeric"/>
    <n v="3"/>
    <s v="REFMTX"/>
    <n v="22"/>
    <n v="1"/>
    <m/>
    <m/>
  </r>
  <r>
    <x v="99"/>
    <x v="3208"/>
    <x v="38"/>
    <s v="Numeric"/>
    <n v="3"/>
    <s v="REFMTX"/>
    <n v="22"/>
    <n v="1"/>
    <m/>
    <m/>
  </r>
  <r>
    <x v="99"/>
    <x v="3209"/>
    <x v="38"/>
    <s v="Numeric"/>
    <n v="3"/>
    <s v="REFMTX"/>
    <n v="22"/>
    <n v="1"/>
    <m/>
    <m/>
  </r>
  <r>
    <x v="99"/>
    <x v="3210"/>
    <x v="38"/>
    <s v="Numeric"/>
    <n v="3"/>
    <s v="REFMTX"/>
    <n v="22"/>
    <n v="1"/>
    <m/>
    <m/>
  </r>
  <r>
    <x v="99"/>
    <x v="3211"/>
    <x v="38"/>
    <s v="Numeric"/>
    <n v="3"/>
    <s v="REFMTX"/>
    <n v="22"/>
    <n v="1"/>
    <m/>
    <m/>
  </r>
  <r>
    <x v="99"/>
    <x v="3212"/>
    <x v="38"/>
    <s v="Numeric"/>
    <n v="3"/>
    <s v="REFMTX"/>
    <n v="22"/>
    <n v="1"/>
    <m/>
    <m/>
  </r>
  <r>
    <x v="99"/>
    <x v="3213"/>
    <x v="38"/>
    <s v="Numeric"/>
    <n v="3"/>
    <s v="REFMTX"/>
    <n v="22"/>
    <n v="1"/>
    <m/>
    <m/>
  </r>
  <r>
    <x v="99"/>
    <x v="3214"/>
    <x v="38"/>
    <s v="Numeric"/>
    <n v="3"/>
    <s v="REFMTX"/>
    <n v="22"/>
    <n v="1"/>
    <m/>
    <m/>
  </r>
  <r>
    <x v="99"/>
    <x v="3215"/>
    <x v="38"/>
    <s v="Numeric"/>
    <n v="3"/>
    <s v="REFMTX"/>
    <n v="22"/>
    <n v="1"/>
    <m/>
    <m/>
  </r>
  <r>
    <x v="99"/>
    <x v="3216"/>
    <x v="38"/>
    <s v="Numeric"/>
    <n v="3"/>
    <s v="REFMTX"/>
    <n v="22"/>
    <n v="1"/>
    <m/>
    <m/>
  </r>
  <r>
    <x v="99"/>
    <x v="3217"/>
    <x v="38"/>
    <s v="Numeric"/>
    <n v="3"/>
    <s v="REFMTX"/>
    <n v="22"/>
    <n v="1"/>
    <m/>
    <m/>
  </r>
  <r>
    <x v="99"/>
    <x v="3218"/>
    <x v="38"/>
    <s v="Numeric"/>
    <n v="3"/>
    <s v="REFMTX"/>
    <n v="22"/>
    <n v="1"/>
    <m/>
    <m/>
  </r>
  <r>
    <x v="99"/>
    <x v="3219"/>
    <x v="38"/>
    <s v="Numeric"/>
    <n v="3"/>
    <s v="REFMTX"/>
    <n v="22"/>
    <n v="1"/>
    <m/>
    <m/>
  </r>
  <r>
    <x v="99"/>
    <x v="3220"/>
    <x v="38"/>
    <s v="Numeric"/>
    <n v="3"/>
    <s v="REFMTX"/>
    <n v="22"/>
    <n v="1"/>
    <m/>
    <m/>
  </r>
  <r>
    <x v="99"/>
    <x v="3221"/>
    <x v="38"/>
    <s v="Numeric"/>
    <n v="3"/>
    <s v="REFMTX"/>
    <n v="22"/>
    <n v="1"/>
    <m/>
    <m/>
  </r>
  <r>
    <x v="99"/>
    <x v="3222"/>
    <x v="38"/>
    <s v="Numeric"/>
    <n v="3"/>
    <s v="REFMTX"/>
    <n v="22"/>
    <n v="1"/>
    <m/>
    <m/>
  </r>
  <r>
    <x v="99"/>
    <x v="3223"/>
    <x v="38"/>
    <s v="Numeric"/>
    <n v="3"/>
    <s v="REFMTX"/>
    <n v="22"/>
    <n v="1"/>
    <m/>
    <m/>
  </r>
  <r>
    <x v="99"/>
    <x v="3224"/>
    <x v="38"/>
    <s v="Numeric"/>
    <n v="3"/>
    <s v="REFMTX"/>
    <n v="22"/>
    <n v="1"/>
    <m/>
    <m/>
  </r>
  <r>
    <x v="99"/>
    <x v="3225"/>
    <x v="38"/>
    <s v="Numeric"/>
    <n v="3"/>
    <s v="REFMTX"/>
    <n v="22"/>
    <n v="1"/>
    <m/>
    <m/>
  </r>
  <r>
    <x v="99"/>
    <x v="3226"/>
    <x v="38"/>
    <s v="Numeric"/>
    <n v="3"/>
    <s v="REFMTX"/>
    <n v="22"/>
    <n v="1"/>
    <m/>
    <m/>
  </r>
  <r>
    <x v="99"/>
    <x v="3227"/>
    <x v="38"/>
    <s v="Numeric"/>
    <n v="3"/>
    <s v="REFMTX"/>
    <n v="22"/>
    <n v="1"/>
    <m/>
    <m/>
  </r>
  <r>
    <x v="99"/>
    <x v="3228"/>
    <x v="38"/>
    <s v="Numeric"/>
    <n v="3"/>
    <s v="REFMTX"/>
    <n v="22"/>
    <n v="1"/>
    <m/>
    <m/>
  </r>
  <r>
    <x v="99"/>
    <x v="3229"/>
    <x v="38"/>
    <s v="Numeric"/>
    <n v="3"/>
    <s v="REFMTX"/>
    <n v="22"/>
    <n v="1"/>
    <m/>
    <m/>
  </r>
  <r>
    <x v="99"/>
    <x v="3230"/>
    <x v="38"/>
    <s v="Numeric"/>
    <n v="3"/>
    <s v="REFMTX"/>
    <n v="22"/>
    <n v="1"/>
    <m/>
    <m/>
  </r>
  <r>
    <x v="99"/>
    <x v="3231"/>
    <x v="38"/>
    <s v="Numeric"/>
    <n v="3"/>
    <s v="REFMTX"/>
    <n v="22"/>
    <n v="1"/>
    <m/>
    <m/>
  </r>
  <r>
    <x v="99"/>
    <x v="3232"/>
    <x v="38"/>
    <s v="Numeric"/>
    <n v="3"/>
    <s v="REFMTX"/>
    <n v="22"/>
    <n v="1"/>
    <m/>
    <m/>
  </r>
  <r>
    <x v="99"/>
    <x v="3233"/>
    <x v="38"/>
    <s v="Numeric"/>
    <n v="3"/>
    <s v="REFMTX"/>
    <n v="22"/>
    <n v="1"/>
    <m/>
    <m/>
  </r>
  <r>
    <x v="99"/>
    <x v="3234"/>
    <x v="38"/>
    <s v="Numeric"/>
    <n v="3"/>
    <s v="REFMTX"/>
    <n v="22"/>
    <n v="1"/>
    <m/>
    <m/>
  </r>
  <r>
    <x v="99"/>
    <x v="3235"/>
    <x v="38"/>
    <s v="Numeric"/>
    <n v="3"/>
    <s v="REFMTX"/>
    <n v="22"/>
    <n v="1"/>
    <m/>
    <m/>
  </r>
  <r>
    <x v="99"/>
    <x v="3236"/>
    <x v="38"/>
    <s v="Numeric"/>
    <n v="3"/>
    <s v="REFMTX"/>
    <n v="22"/>
    <n v="1"/>
    <m/>
    <m/>
  </r>
  <r>
    <x v="99"/>
    <x v="3237"/>
    <x v="38"/>
    <s v="Numeric"/>
    <n v="3"/>
    <s v="REFMTX"/>
    <n v="22"/>
    <n v="1"/>
    <m/>
    <m/>
  </r>
  <r>
    <x v="99"/>
    <x v="3238"/>
    <x v="38"/>
    <s v="Numeric"/>
    <n v="3"/>
    <s v="REFMTX"/>
    <n v="22"/>
    <n v="1"/>
    <m/>
    <m/>
  </r>
  <r>
    <x v="99"/>
    <x v="3239"/>
    <x v="38"/>
    <s v="Numeric"/>
    <n v="3"/>
    <s v="REFMTX"/>
    <n v="22"/>
    <n v="1"/>
    <m/>
    <m/>
  </r>
  <r>
    <x v="99"/>
    <x v="3240"/>
    <x v="38"/>
    <s v="Numeric"/>
    <n v="3"/>
    <s v="REFMTX"/>
    <n v="22"/>
    <n v="1"/>
    <m/>
    <m/>
  </r>
  <r>
    <x v="99"/>
    <x v="3241"/>
    <x v="38"/>
    <s v="Numeric"/>
    <n v="3"/>
    <s v="REFMTX"/>
    <n v="22"/>
    <n v="1"/>
    <m/>
    <m/>
  </r>
  <r>
    <x v="99"/>
    <x v="3242"/>
    <x v="38"/>
    <s v="Numeric"/>
    <n v="3"/>
    <s v="REFMTX"/>
    <n v="22"/>
    <n v="1"/>
    <m/>
    <m/>
  </r>
  <r>
    <x v="99"/>
    <x v="3243"/>
    <x v="38"/>
    <s v="Numeric"/>
    <n v="3"/>
    <s v="REFMTX"/>
    <n v="22"/>
    <n v="1"/>
    <m/>
    <m/>
  </r>
  <r>
    <x v="99"/>
    <x v="3244"/>
    <x v="38"/>
    <s v="Numeric"/>
    <n v="3"/>
    <s v="REFMTX"/>
    <n v="22"/>
    <n v="1"/>
    <m/>
    <m/>
  </r>
  <r>
    <x v="99"/>
    <x v="3245"/>
    <x v="38"/>
    <s v="Numeric"/>
    <n v="3"/>
    <s v="REFMTX"/>
    <n v="22"/>
    <n v="1"/>
    <m/>
    <m/>
  </r>
  <r>
    <x v="99"/>
    <x v="3246"/>
    <x v="38"/>
    <s v="Numeric"/>
    <n v="3"/>
    <s v="REFMTX"/>
    <n v="22"/>
    <n v="1"/>
    <m/>
    <m/>
  </r>
  <r>
    <x v="99"/>
    <x v="3247"/>
    <x v="38"/>
    <s v="Numeric"/>
    <n v="3"/>
    <s v="REFMTX"/>
    <n v="22"/>
    <n v="1"/>
    <m/>
    <m/>
  </r>
  <r>
    <x v="99"/>
    <x v="3248"/>
    <x v="38"/>
    <s v="Numeric"/>
    <n v="3"/>
    <s v="REFMTX"/>
    <n v="22"/>
    <n v="1"/>
    <m/>
    <m/>
  </r>
  <r>
    <x v="99"/>
    <x v="3249"/>
    <x v="38"/>
    <s v="Numeric"/>
    <n v="3"/>
    <s v="REFMTX"/>
    <n v="22"/>
    <n v="1"/>
    <m/>
    <m/>
  </r>
  <r>
    <x v="99"/>
    <x v="3250"/>
    <x v="38"/>
    <s v="Numeric"/>
    <n v="3"/>
    <s v="REFMTX"/>
    <n v="22"/>
    <n v="1"/>
    <m/>
    <m/>
  </r>
  <r>
    <x v="99"/>
    <x v="3251"/>
    <x v="38"/>
    <s v="Numeric"/>
    <n v="3"/>
    <s v="REFMTX"/>
    <n v="22"/>
    <n v="1"/>
    <m/>
    <m/>
  </r>
  <r>
    <x v="99"/>
    <x v="3252"/>
    <x v="38"/>
    <s v="Numeric"/>
    <n v="3"/>
    <s v="REFMTX"/>
    <n v="22"/>
    <n v="1"/>
    <m/>
    <m/>
  </r>
  <r>
    <x v="99"/>
    <x v="3253"/>
    <x v="38"/>
    <s v="Numeric"/>
    <n v="3"/>
    <s v="REFMTX"/>
    <n v="22"/>
    <n v="1"/>
    <m/>
    <m/>
  </r>
  <r>
    <x v="99"/>
    <x v="3254"/>
    <x v="38"/>
    <s v="Numeric"/>
    <n v="3"/>
    <s v="REFMTX"/>
    <n v="22"/>
    <n v="1"/>
    <m/>
    <m/>
  </r>
  <r>
    <x v="99"/>
    <x v="3255"/>
    <x v="38"/>
    <s v="Numeric"/>
    <n v="3"/>
    <s v="REFMTX"/>
    <n v="22"/>
    <n v="1"/>
    <m/>
    <m/>
  </r>
  <r>
    <x v="99"/>
    <x v="3256"/>
    <x v="38"/>
    <s v="Numeric"/>
    <n v="3"/>
    <s v="REFMTX"/>
    <n v="22"/>
    <n v="1"/>
    <m/>
    <m/>
  </r>
  <r>
    <x v="99"/>
    <x v="3257"/>
    <x v="38"/>
    <s v="Numeric"/>
    <n v="3"/>
    <s v="REFMTX"/>
    <n v="22"/>
    <n v="1"/>
    <m/>
    <m/>
  </r>
  <r>
    <x v="99"/>
    <x v="3258"/>
    <x v="38"/>
    <s v="Numeric"/>
    <n v="3"/>
    <s v="REFMTX"/>
    <n v="22"/>
    <n v="1"/>
    <m/>
    <m/>
  </r>
  <r>
    <x v="99"/>
    <x v="3259"/>
    <x v="38"/>
    <s v="Numeric"/>
    <n v="3"/>
    <s v="REFMTX"/>
    <n v="22"/>
    <n v="1"/>
    <m/>
    <m/>
  </r>
  <r>
    <x v="99"/>
    <x v="3260"/>
    <x v="38"/>
    <s v="Numeric"/>
    <n v="3"/>
    <s v="REFMTX"/>
    <n v="22"/>
    <n v="1"/>
    <m/>
    <m/>
  </r>
  <r>
    <x v="99"/>
    <x v="3261"/>
    <x v="38"/>
    <s v="Numeric"/>
    <n v="3"/>
    <s v="REFMTX"/>
    <n v="22"/>
    <n v="1"/>
    <m/>
    <m/>
  </r>
  <r>
    <x v="99"/>
    <x v="3262"/>
    <x v="38"/>
    <s v="Numeric"/>
    <n v="3"/>
    <s v="REFMTX"/>
    <n v="22"/>
    <n v="1"/>
    <m/>
    <m/>
  </r>
  <r>
    <x v="99"/>
    <x v="3263"/>
    <x v="38"/>
    <s v="Numeric"/>
    <n v="3"/>
    <s v="REFMTX"/>
    <n v="22"/>
    <n v="1"/>
    <m/>
    <m/>
  </r>
  <r>
    <x v="99"/>
    <x v="3264"/>
    <x v="38"/>
    <s v="Numeric"/>
    <n v="3"/>
    <s v="REFMTX"/>
    <n v="22"/>
    <n v="1"/>
    <m/>
    <m/>
  </r>
  <r>
    <x v="99"/>
    <x v="3265"/>
    <x v="38"/>
    <s v="Numeric"/>
    <n v="3"/>
    <s v="REFMTX"/>
    <n v="22"/>
    <n v="1"/>
    <m/>
    <m/>
  </r>
  <r>
    <x v="99"/>
    <x v="3266"/>
    <x v="38"/>
    <s v="Numeric"/>
    <n v="3"/>
    <s v="REFMTX"/>
    <n v="22"/>
    <n v="1"/>
    <m/>
    <m/>
  </r>
  <r>
    <x v="99"/>
    <x v="3267"/>
    <x v="38"/>
    <s v="Numeric"/>
    <n v="3"/>
    <s v="REFMTX"/>
    <n v="22"/>
    <n v="1"/>
    <m/>
    <m/>
  </r>
  <r>
    <x v="99"/>
    <x v="3268"/>
    <x v="38"/>
    <s v="Numeric"/>
    <n v="3"/>
    <s v="REFMTX"/>
    <n v="22"/>
    <n v="1"/>
    <m/>
    <m/>
  </r>
  <r>
    <x v="99"/>
    <x v="3269"/>
    <x v="38"/>
    <s v="Numeric"/>
    <n v="3"/>
    <s v="REFMTX"/>
    <n v="22"/>
    <n v="1"/>
    <m/>
    <m/>
  </r>
  <r>
    <x v="99"/>
    <x v="3270"/>
    <x v="38"/>
    <s v="Numeric"/>
    <n v="3"/>
    <s v="REFMTX"/>
    <n v="22"/>
    <n v="1"/>
    <m/>
    <m/>
  </r>
  <r>
    <x v="99"/>
    <x v="3271"/>
    <x v="38"/>
    <s v="Numeric"/>
    <n v="3"/>
    <s v="REFMTX"/>
    <n v="22"/>
    <n v="1"/>
    <m/>
    <m/>
  </r>
  <r>
    <x v="99"/>
    <x v="3272"/>
    <x v="38"/>
    <s v="Numeric"/>
    <n v="3"/>
    <s v="REFMTX"/>
    <n v="22"/>
    <n v="1"/>
    <m/>
    <m/>
  </r>
  <r>
    <x v="99"/>
    <x v="3273"/>
    <x v="38"/>
    <s v="Numeric"/>
    <n v="3"/>
    <s v="REFMTX"/>
    <n v="22"/>
    <n v="1"/>
    <m/>
    <m/>
  </r>
  <r>
    <x v="99"/>
    <x v="3274"/>
    <x v="38"/>
    <s v="Numeric"/>
    <n v="3"/>
    <s v="REFMTX"/>
    <n v="22"/>
    <n v="1"/>
    <m/>
    <m/>
  </r>
  <r>
    <x v="99"/>
    <x v="3275"/>
    <x v="38"/>
    <s v="Numeric"/>
    <n v="3"/>
    <s v="REFMTX"/>
    <n v="22"/>
    <n v="1"/>
    <m/>
    <m/>
  </r>
  <r>
    <x v="99"/>
    <x v="3276"/>
    <x v="38"/>
    <s v="Numeric"/>
    <n v="3"/>
    <s v="REFMTX"/>
    <n v="22"/>
    <n v="1"/>
    <m/>
    <m/>
  </r>
  <r>
    <x v="99"/>
    <x v="3277"/>
    <x v="38"/>
    <s v="Numeric"/>
    <n v="3"/>
    <s v="REFMTX"/>
    <n v="22"/>
    <n v="1"/>
    <m/>
    <m/>
  </r>
  <r>
    <x v="99"/>
    <x v="3278"/>
    <x v="38"/>
    <s v="Numeric"/>
    <n v="3"/>
    <s v="REFMTX"/>
    <n v="22"/>
    <n v="1"/>
    <m/>
    <m/>
  </r>
  <r>
    <x v="99"/>
    <x v="3279"/>
    <x v="38"/>
    <s v="Numeric"/>
    <n v="3"/>
    <s v="REFMTX"/>
    <n v="22"/>
    <n v="1"/>
    <m/>
    <m/>
  </r>
  <r>
    <x v="99"/>
    <x v="3280"/>
    <x v="38"/>
    <s v="Numeric"/>
    <n v="3"/>
    <s v="REFMTX"/>
    <n v="22"/>
    <n v="1"/>
    <m/>
    <m/>
  </r>
  <r>
    <x v="99"/>
    <x v="3281"/>
    <x v="38"/>
    <s v="Numeric"/>
    <n v="3"/>
    <s v="REFMTX"/>
    <n v="22"/>
    <n v="1"/>
    <m/>
    <m/>
  </r>
  <r>
    <x v="99"/>
    <x v="3282"/>
    <x v="38"/>
    <s v="Numeric"/>
    <n v="3"/>
    <s v="REFMTX"/>
    <n v="22"/>
    <n v="1"/>
    <m/>
    <m/>
  </r>
  <r>
    <x v="99"/>
    <x v="3283"/>
    <x v="38"/>
    <s v="Numeric"/>
    <n v="3"/>
    <s v="REFMTX"/>
    <n v="22"/>
    <n v="1"/>
    <m/>
    <m/>
  </r>
  <r>
    <x v="99"/>
    <x v="3284"/>
    <x v="38"/>
    <s v="Numeric"/>
    <n v="3"/>
    <s v="REFMTX"/>
    <n v="22"/>
    <n v="1"/>
    <m/>
    <m/>
  </r>
  <r>
    <x v="99"/>
    <x v="3285"/>
    <x v="38"/>
    <s v="Numeric"/>
    <n v="3"/>
    <s v="REFMTX"/>
    <n v="22"/>
    <n v="1"/>
    <m/>
    <m/>
  </r>
  <r>
    <x v="99"/>
    <x v="3286"/>
    <x v="38"/>
    <s v="Numeric"/>
    <n v="3"/>
    <s v="REFMTX"/>
    <n v="22"/>
    <n v="1"/>
    <m/>
    <m/>
  </r>
  <r>
    <x v="99"/>
    <x v="3287"/>
    <x v="38"/>
    <s v="Numeric"/>
    <n v="3"/>
    <s v="REFMTX"/>
    <n v="22"/>
    <n v="1"/>
    <m/>
    <m/>
  </r>
  <r>
    <x v="99"/>
    <x v="3288"/>
    <x v="38"/>
    <s v="Numeric"/>
    <n v="3"/>
    <s v="REFMTX"/>
    <n v="22"/>
    <n v="1"/>
    <m/>
    <m/>
  </r>
  <r>
    <x v="99"/>
    <x v="3289"/>
    <x v="38"/>
    <s v="Numeric"/>
    <n v="3"/>
    <s v="REFMTX"/>
    <n v="22"/>
    <n v="1"/>
    <m/>
    <m/>
  </r>
  <r>
    <x v="99"/>
    <x v="3290"/>
    <x v="38"/>
    <s v="Numeric"/>
    <n v="3"/>
    <s v="REFMTX"/>
    <n v="22"/>
    <n v="1"/>
    <m/>
    <m/>
  </r>
  <r>
    <x v="99"/>
    <x v="3291"/>
    <x v="38"/>
    <s v="Numeric"/>
    <n v="3"/>
    <s v="REFMTX"/>
    <n v="22"/>
    <n v="1"/>
    <m/>
    <m/>
  </r>
  <r>
    <x v="99"/>
    <x v="3292"/>
    <x v="38"/>
    <s v="Numeric"/>
    <n v="3"/>
    <s v="REFMTX"/>
    <n v="22"/>
    <n v="1"/>
    <m/>
    <m/>
  </r>
  <r>
    <x v="99"/>
    <x v="3293"/>
    <x v="38"/>
    <s v="Numeric"/>
    <n v="3"/>
    <s v="REFMTX"/>
    <n v="22"/>
    <n v="1"/>
    <m/>
    <m/>
  </r>
  <r>
    <x v="99"/>
    <x v="3294"/>
    <x v="38"/>
    <s v="Numeric"/>
    <n v="3"/>
    <s v="REFMTX"/>
    <n v="22"/>
    <n v="1"/>
    <m/>
    <m/>
  </r>
  <r>
    <x v="99"/>
    <x v="3295"/>
    <x v="38"/>
    <s v="Numeric"/>
    <n v="3"/>
    <s v="REFMTX"/>
    <n v="22"/>
    <n v="1"/>
    <m/>
    <m/>
  </r>
  <r>
    <x v="99"/>
    <x v="3296"/>
    <x v="38"/>
    <s v="Numeric"/>
    <n v="3"/>
    <s v="REFMTX"/>
    <n v="22"/>
    <n v="1"/>
    <m/>
    <m/>
  </r>
  <r>
    <x v="99"/>
    <x v="3297"/>
    <x v="38"/>
    <s v="Numeric"/>
    <n v="3"/>
    <s v="REFMTX"/>
    <n v="22"/>
    <n v="1"/>
    <m/>
    <m/>
  </r>
  <r>
    <x v="99"/>
    <x v="3298"/>
    <x v="38"/>
    <s v="Numeric"/>
    <n v="3"/>
    <s v="REFMTX"/>
    <n v="22"/>
    <n v="1"/>
    <m/>
    <m/>
  </r>
  <r>
    <x v="99"/>
    <x v="3299"/>
    <x v="38"/>
    <s v="Numeric"/>
    <n v="3"/>
    <s v="REFMTX"/>
    <n v="22"/>
    <n v="1"/>
    <m/>
    <m/>
  </r>
  <r>
    <x v="99"/>
    <x v="3300"/>
    <x v="38"/>
    <s v="Numeric"/>
    <n v="3"/>
    <s v="REFMTX"/>
    <n v="22"/>
    <n v="1"/>
    <m/>
    <m/>
  </r>
  <r>
    <x v="99"/>
    <x v="3301"/>
    <x v="38"/>
    <s v="Numeric"/>
    <n v="3"/>
    <s v="REFMTX"/>
    <n v="22"/>
    <n v="1"/>
    <m/>
    <m/>
  </r>
  <r>
    <x v="99"/>
    <x v="3302"/>
    <x v="38"/>
    <s v="Numeric"/>
    <n v="3"/>
    <s v="REFMTX"/>
    <n v="22"/>
    <n v="1"/>
    <m/>
    <m/>
  </r>
  <r>
    <x v="99"/>
    <x v="3303"/>
    <x v="38"/>
    <s v="Numeric"/>
    <n v="3"/>
    <s v="REFMTX"/>
    <n v="22"/>
    <n v="1"/>
    <m/>
    <m/>
  </r>
  <r>
    <x v="99"/>
    <x v="3304"/>
    <x v="38"/>
    <s v="Numeric"/>
    <n v="3"/>
    <s v="REFMTX"/>
    <n v="22"/>
    <n v="1"/>
    <m/>
    <m/>
  </r>
  <r>
    <x v="99"/>
    <x v="3305"/>
    <x v="38"/>
    <s v="Numeric"/>
    <n v="3"/>
    <s v="REFMTX"/>
    <n v="22"/>
    <n v="1"/>
    <m/>
    <m/>
  </r>
  <r>
    <x v="99"/>
    <x v="3306"/>
    <x v="38"/>
    <s v="Numeric"/>
    <n v="3"/>
    <s v="REFMTX"/>
    <n v="22"/>
    <n v="1"/>
    <m/>
    <m/>
  </r>
  <r>
    <x v="99"/>
    <x v="3307"/>
    <x v="38"/>
    <s v="Numeric"/>
    <n v="3"/>
    <s v="REFMTX"/>
    <n v="22"/>
    <n v="1"/>
    <m/>
    <m/>
  </r>
  <r>
    <x v="99"/>
    <x v="3308"/>
    <x v="38"/>
    <s v="Numeric"/>
    <n v="3"/>
    <s v="REFMTX"/>
    <n v="22"/>
    <n v="1"/>
    <m/>
    <m/>
  </r>
  <r>
    <x v="99"/>
    <x v="3309"/>
    <x v="38"/>
    <s v="Numeric"/>
    <n v="3"/>
    <s v="REFMTX"/>
    <n v="22"/>
    <n v="1"/>
    <m/>
    <m/>
  </r>
  <r>
    <x v="99"/>
    <x v="3310"/>
    <x v="38"/>
    <s v="Numeric"/>
    <n v="3"/>
    <s v="REFMTX"/>
    <n v="22"/>
    <n v="1"/>
    <m/>
    <m/>
  </r>
  <r>
    <x v="99"/>
    <x v="3311"/>
    <x v="38"/>
    <s v="Numeric"/>
    <n v="3"/>
    <s v="REFMTX"/>
    <n v="22"/>
    <n v="1"/>
    <m/>
    <m/>
  </r>
  <r>
    <x v="99"/>
    <x v="3312"/>
    <x v="38"/>
    <s v="Numeric"/>
    <n v="3"/>
    <s v="REFMTX"/>
    <n v="22"/>
    <n v="1"/>
    <m/>
    <m/>
  </r>
  <r>
    <x v="99"/>
    <x v="3313"/>
    <x v="38"/>
    <s v="Numeric"/>
    <n v="3"/>
    <s v="REFMTX"/>
    <n v="22"/>
    <n v="1"/>
    <m/>
    <m/>
  </r>
  <r>
    <x v="99"/>
    <x v="3314"/>
    <x v="38"/>
    <s v="Numeric"/>
    <n v="3"/>
    <s v="REFMTX"/>
    <n v="22"/>
    <n v="1"/>
    <m/>
    <m/>
  </r>
  <r>
    <x v="99"/>
    <x v="3315"/>
    <x v="38"/>
    <s v="Numeric"/>
    <n v="3"/>
    <s v="REFMTX"/>
    <n v="22"/>
    <n v="1"/>
    <m/>
    <m/>
  </r>
  <r>
    <x v="99"/>
    <x v="3316"/>
    <x v="38"/>
    <s v="Numeric"/>
    <n v="3"/>
    <s v="REFMTX"/>
    <n v="22"/>
    <n v="1"/>
    <m/>
    <m/>
  </r>
  <r>
    <x v="99"/>
    <x v="3317"/>
    <x v="38"/>
    <s v="Numeric"/>
    <n v="3"/>
    <s v="REFMTX"/>
    <n v="22"/>
    <n v="1"/>
    <m/>
    <m/>
  </r>
  <r>
    <x v="99"/>
    <x v="3318"/>
    <x v="38"/>
    <s v="Numeric"/>
    <n v="3"/>
    <s v="REFMTX"/>
    <n v="22"/>
    <n v="1"/>
    <m/>
    <m/>
  </r>
  <r>
    <x v="99"/>
    <x v="3319"/>
    <x v="38"/>
    <s v="Numeric"/>
    <n v="3"/>
    <s v="REFMTX"/>
    <n v="22"/>
    <n v="1"/>
    <m/>
    <m/>
  </r>
  <r>
    <x v="99"/>
    <x v="3320"/>
    <x v="38"/>
    <s v="Numeric"/>
    <n v="3"/>
    <s v="REFMTX"/>
    <n v="22"/>
    <n v="1"/>
    <m/>
    <m/>
  </r>
  <r>
    <x v="99"/>
    <x v="3321"/>
    <x v="38"/>
    <s v="Numeric"/>
    <n v="3"/>
    <s v="REFMTX"/>
    <n v="22"/>
    <n v="1"/>
    <m/>
    <m/>
  </r>
  <r>
    <x v="99"/>
    <x v="3322"/>
    <x v="38"/>
    <s v="Numeric"/>
    <n v="3"/>
    <s v="REFMTX"/>
    <n v="22"/>
    <n v="1"/>
    <m/>
    <m/>
  </r>
  <r>
    <x v="99"/>
    <x v="3323"/>
    <x v="38"/>
    <s v="Numeric"/>
    <n v="3"/>
    <s v="REFMTX"/>
    <n v="22"/>
    <n v="1"/>
    <m/>
    <m/>
  </r>
  <r>
    <x v="99"/>
    <x v="3324"/>
    <x v="38"/>
    <s v="Numeric"/>
    <n v="3"/>
    <s v="REFMTX"/>
    <n v="22"/>
    <n v="1"/>
    <m/>
    <m/>
  </r>
  <r>
    <x v="99"/>
    <x v="3325"/>
    <x v="38"/>
    <s v="Numeric"/>
    <n v="3"/>
    <s v="REFMTX"/>
    <n v="22"/>
    <n v="1"/>
    <m/>
    <m/>
  </r>
  <r>
    <x v="99"/>
    <x v="3326"/>
    <x v="38"/>
    <s v="Numeric"/>
    <n v="3"/>
    <s v="REFMTX"/>
    <n v="22"/>
    <n v="1"/>
    <m/>
    <m/>
  </r>
  <r>
    <x v="99"/>
    <x v="3327"/>
    <x v="38"/>
    <s v="Numeric"/>
    <n v="3"/>
    <s v="REFMTX"/>
    <n v="22"/>
    <n v="1"/>
    <m/>
    <m/>
  </r>
  <r>
    <x v="99"/>
    <x v="3328"/>
    <x v="38"/>
    <s v="Numeric"/>
    <n v="3"/>
    <s v="REFMTX"/>
    <n v="22"/>
    <n v="1"/>
    <m/>
    <m/>
  </r>
  <r>
    <x v="99"/>
    <x v="3329"/>
    <x v="38"/>
    <s v="Numeric"/>
    <n v="3"/>
    <s v="REFMTX"/>
    <n v="22"/>
    <n v="1"/>
    <m/>
    <m/>
  </r>
  <r>
    <x v="99"/>
    <x v="3330"/>
    <x v="38"/>
    <s v="Numeric"/>
    <n v="3"/>
    <s v="REFMTX"/>
    <n v="22"/>
    <n v="1"/>
    <m/>
    <m/>
  </r>
  <r>
    <x v="99"/>
    <x v="3331"/>
    <x v="38"/>
    <s v="Numeric"/>
    <n v="3"/>
    <s v="REFMTX"/>
    <n v="22"/>
    <n v="1"/>
    <m/>
    <m/>
  </r>
  <r>
    <x v="99"/>
    <x v="3332"/>
    <x v="38"/>
    <s v="Numeric"/>
    <n v="3"/>
    <s v="REFMTX"/>
    <n v="22"/>
    <n v="1"/>
    <m/>
    <m/>
  </r>
  <r>
    <x v="99"/>
    <x v="3333"/>
    <x v="38"/>
    <s v="Numeric"/>
    <n v="3"/>
    <s v="REFMTX"/>
    <n v="22"/>
    <n v="1"/>
    <m/>
    <m/>
  </r>
  <r>
    <x v="99"/>
    <x v="3334"/>
    <x v="38"/>
    <s v="Numeric"/>
    <n v="3"/>
    <s v="REFMTX"/>
    <n v="22"/>
    <n v="1"/>
    <m/>
    <m/>
  </r>
  <r>
    <x v="99"/>
    <x v="3335"/>
    <x v="38"/>
    <s v="Numeric"/>
    <n v="3"/>
    <s v="REFMTX"/>
    <n v="22"/>
    <n v="1"/>
    <m/>
    <m/>
  </r>
  <r>
    <x v="99"/>
    <x v="3336"/>
    <x v="38"/>
    <s v="Numeric"/>
    <n v="3"/>
    <s v="REFMTX"/>
    <n v="22"/>
    <n v="1"/>
    <m/>
    <m/>
  </r>
  <r>
    <x v="99"/>
    <x v="3337"/>
    <x v="38"/>
    <s v="Numeric"/>
    <n v="3"/>
    <s v="REFMTX"/>
    <n v="22"/>
    <n v="1"/>
    <m/>
    <m/>
  </r>
  <r>
    <x v="99"/>
    <x v="3338"/>
    <x v="38"/>
    <s v="Numeric"/>
    <n v="3"/>
    <s v="REFMTX"/>
    <n v="22"/>
    <n v="1"/>
    <m/>
    <m/>
  </r>
  <r>
    <x v="99"/>
    <x v="3339"/>
    <x v="38"/>
    <s v="Numeric"/>
    <n v="3"/>
    <s v="REFMTX"/>
    <n v="22"/>
    <n v="1"/>
    <m/>
    <m/>
  </r>
  <r>
    <x v="99"/>
    <x v="3340"/>
    <x v="38"/>
    <s v="Numeric"/>
    <n v="3"/>
    <s v="REFMTX"/>
    <n v="22"/>
    <n v="1"/>
    <m/>
    <m/>
  </r>
  <r>
    <x v="99"/>
    <x v="3341"/>
    <x v="38"/>
    <s v="Numeric"/>
    <n v="3"/>
    <s v="REFMTX"/>
    <n v="22"/>
    <n v="1"/>
    <m/>
    <m/>
  </r>
  <r>
    <x v="99"/>
    <x v="3342"/>
    <x v="38"/>
    <s v="Numeric"/>
    <n v="3"/>
    <s v="REFMTX"/>
    <n v="22"/>
    <n v="1"/>
    <m/>
    <m/>
  </r>
  <r>
    <x v="99"/>
    <x v="3343"/>
    <x v="38"/>
    <s v="Numeric"/>
    <n v="3"/>
    <s v="REFMTX"/>
    <n v="22"/>
    <n v="1"/>
    <m/>
    <m/>
  </r>
  <r>
    <x v="99"/>
    <x v="3344"/>
    <x v="38"/>
    <s v="Numeric"/>
    <n v="3"/>
    <s v="REFMTX"/>
    <n v="22"/>
    <n v="1"/>
    <m/>
    <m/>
  </r>
  <r>
    <x v="99"/>
    <x v="3345"/>
    <x v="38"/>
    <s v="Numeric"/>
    <n v="3"/>
    <s v="REFMTX"/>
    <n v="22"/>
    <n v="1"/>
    <m/>
    <m/>
  </r>
  <r>
    <x v="99"/>
    <x v="3346"/>
    <x v="38"/>
    <s v="Numeric"/>
    <n v="3"/>
    <s v="REFMTX"/>
    <n v="22"/>
    <n v="1"/>
    <m/>
    <m/>
  </r>
  <r>
    <x v="99"/>
    <x v="3347"/>
    <x v="38"/>
    <s v="Numeric"/>
    <n v="3"/>
    <s v="REFMTX"/>
    <n v="22"/>
    <n v="1"/>
    <m/>
    <m/>
  </r>
  <r>
    <x v="99"/>
    <x v="3348"/>
    <x v="38"/>
    <s v="Numeric"/>
    <n v="3"/>
    <s v="REFMTX"/>
    <n v="22"/>
    <n v="1"/>
    <m/>
    <m/>
  </r>
  <r>
    <x v="99"/>
    <x v="3349"/>
    <x v="38"/>
    <s v="Numeric"/>
    <n v="3"/>
    <s v="REFMTX"/>
    <n v="22"/>
    <n v="1"/>
    <m/>
    <m/>
  </r>
  <r>
    <x v="99"/>
    <x v="3350"/>
    <x v="38"/>
    <s v="Numeric"/>
    <n v="3"/>
    <s v="REFMTX"/>
    <n v="22"/>
    <n v="1"/>
    <m/>
    <m/>
  </r>
  <r>
    <x v="99"/>
    <x v="3351"/>
    <x v="38"/>
    <s v="Numeric"/>
    <n v="3"/>
    <s v="REFMTX"/>
    <n v="22"/>
    <n v="1"/>
    <m/>
    <m/>
  </r>
  <r>
    <x v="99"/>
    <x v="3352"/>
    <x v="38"/>
    <s v="Numeric"/>
    <n v="3"/>
    <s v="REFMTX"/>
    <n v="22"/>
    <n v="1"/>
    <m/>
    <m/>
  </r>
  <r>
    <x v="99"/>
    <x v="3353"/>
    <x v="38"/>
    <s v="Numeric"/>
    <n v="3"/>
    <s v="REFMTX"/>
    <n v="22"/>
    <n v="1"/>
    <m/>
    <m/>
  </r>
  <r>
    <x v="99"/>
    <x v="3354"/>
    <x v="38"/>
    <s v="Numeric"/>
    <n v="3"/>
    <s v="REFMTX"/>
    <n v="22"/>
    <n v="1"/>
    <m/>
    <m/>
  </r>
  <r>
    <x v="99"/>
    <x v="3355"/>
    <x v="38"/>
    <s v="Numeric"/>
    <n v="3"/>
    <s v="REFMTX"/>
    <n v="22"/>
    <n v="1"/>
    <m/>
    <m/>
  </r>
  <r>
    <x v="99"/>
    <x v="3356"/>
    <x v="38"/>
    <s v="Numeric"/>
    <n v="3"/>
    <s v="REFMTX"/>
    <n v="22"/>
    <n v="1"/>
    <m/>
    <m/>
  </r>
  <r>
    <x v="99"/>
    <x v="3357"/>
    <x v="38"/>
    <s v="Numeric"/>
    <n v="3"/>
    <s v="REFMTX"/>
    <n v="22"/>
    <n v="1"/>
    <m/>
    <m/>
  </r>
  <r>
    <x v="99"/>
    <x v="3358"/>
    <x v="38"/>
    <s v="Numeric"/>
    <n v="3"/>
    <s v="REFMTX"/>
    <n v="22"/>
    <n v="1"/>
    <m/>
    <m/>
  </r>
  <r>
    <x v="99"/>
    <x v="3359"/>
    <x v="38"/>
    <s v="Numeric"/>
    <n v="3"/>
    <s v="REFMTX"/>
    <n v="22"/>
    <n v="1"/>
    <m/>
    <m/>
  </r>
  <r>
    <x v="99"/>
    <x v="3360"/>
    <x v="38"/>
    <s v="Numeric"/>
    <n v="3"/>
    <s v="REFMTX"/>
    <n v="22"/>
    <n v="1"/>
    <m/>
    <m/>
  </r>
  <r>
    <x v="99"/>
    <x v="3361"/>
    <x v="38"/>
    <s v="Numeric"/>
    <n v="3"/>
    <s v="REFMTX"/>
    <n v="22"/>
    <n v="1"/>
    <m/>
    <m/>
  </r>
  <r>
    <x v="99"/>
    <x v="3362"/>
    <x v="38"/>
    <s v="Numeric"/>
    <n v="3"/>
    <s v="REFMTX"/>
    <n v="22"/>
    <n v="1"/>
    <m/>
    <m/>
  </r>
  <r>
    <x v="99"/>
    <x v="3363"/>
    <x v="38"/>
    <s v="Numeric"/>
    <n v="3"/>
    <s v="REFMTX"/>
    <n v="22"/>
    <n v="1"/>
    <m/>
    <m/>
  </r>
  <r>
    <x v="99"/>
    <x v="3364"/>
    <x v="38"/>
    <s v="Numeric"/>
    <n v="3"/>
    <s v="REFMTX"/>
    <n v="22"/>
    <n v="1"/>
    <m/>
    <m/>
  </r>
  <r>
    <x v="99"/>
    <x v="3365"/>
    <x v="38"/>
    <s v="Numeric"/>
    <n v="3"/>
    <s v="REFMTX"/>
    <n v="22"/>
    <n v="1"/>
    <m/>
    <m/>
  </r>
  <r>
    <x v="99"/>
    <x v="3366"/>
    <x v="38"/>
    <s v="Numeric"/>
    <n v="3"/>
    <s v="REFMTX"/>
    <n v="22"/>
    <n v="1"/>
    <m/>
    <m/>
  </r>
  <r>
    <x v="99"/>
    <x v="3367"/>
    <x v="38"/>
    <s v="Numeric"/>
    <n v="3"/>
    <s v="REFMTX"/>
    <n v="22"/>
    <n v="1"/>
    <m/>
    <m/>
  </r>
  <r>
    <x v="99"/>
    <x v="3368"/>
    <x v="38"/>
    <s v="Numeric"/>
    <n v="3"/>
    <s v="REFMTX"/>
    <n v="22"/>
    <n v="1"/>
    <m/>
    <m/>
  </r>
  <r>
    <x v="99"/>
    <x v="3369"/>
    <x v="38"/>
    <s v="Numeric"/>
    <n v="3"/>
    <s v="REFMTX"/>
    <n v="22"/>
    <n v="1"/>
    <m/>
    <m/>
  </r>
  <r>
    <x v="99"/>
    <x v="3370"/>
    <x v="38"/>
    <s v="Numeric"/>
    <n v="3"/>
    <s v="REFMTX"/>
    <n v="22"/>
    <n v="1"/>
    <m/>
    <m/>
  </r>
  <r>
    <x v="99"/>
    <x v="3371"/>
    <x v="38"/>
    <s v="Numeric"/>
    <n v="3"/>
    <s v="REFMTX"/>
    <n v="22"/>
    <n v="1"/>
    <m/>
    <m/>
  </r>
  <r>
    <x v="99"/>
    <x v="3372"/>
    <x v="38"/>
    <s v="Numeric"/>
    <n v="3"/>
    <s v="REFMTX"/>
    <n v="22"/>
    <n v="1"/>
    <m/>
    <m/>
  </r>
  <r>
    <x v="99"/>
    <x v="3373"/>
    <x v="38"/>
    <s v="Numeric"/>
    <n v="3"/>
    <s v="REFMTX"/>
    <n v="22"/>
    <n v="1"/>
    <m/>
    <m/>
  </r>
  <r>
    <x v="99"/>
    <x v="3374"/>
    <x v="38"/>
    <s v="Numeric"/>
    <n v="3"/>
    <s v="REFMTX"/>
    <n v="22"/>
    <n v="1"/>
    <m/>
    <m/>
  </r>
  <r>
    <x v="99"/>
    <x v="3375"/>
    <x v="38"/>
    <s v="Numeric"/>
    <n v="3"/>
    <s v="REFMTX"/>
    <n v="22"/>
    <n v="1"/>
    <m/>
    <m/>
  </r>
  <r>
    <x v="99"/>
    <x v="3376"/>
    <x v="38"/>
    <s v="Numeric"/>
    <n v="3"/>
    <s v="REFMTX"/>
    <n v="22"/>
    <n v="1"/>
    <m/>
    <m/>
  </r>
  <r>
    <x v="99"/>
    <x v="3377"/>
    <x v="38"/>
    <s v="Numeric"/>
    <n v="3"/>
    <s v="REFMTX"/>
    <n v="22"/>
    <n v="1"/>
    <m/>
    <m/>
  </r>
  <r>
    <x v="99"/>
    <x v="3378"/>
    <x v="38"/>
    <s v="Numeric"/>
    <n v="3"/>
    <s v="REFMTX"/>
    <n v="22"/>
    <n v="1"/>
    <m/>
    <m/>
  </r>
  <r>
    <x v="99"/>
    <x v="3379"/>
    <x v="38"/>
    <s v="Numeric"/>
    <n v="3"/>
    <s v="REFMTX"/>
    <n v="22"/>
    <n v="1"/>
    <m/>
    <m/>
  </r>
  <r>
    <x v="99"/>
    <x v="3380"/>
    <x v="38"/>
    <s v="Numeric"/>
    <n v="3"/>
    <s v="REFMTX"/>
    <n v="22"/>
    <n v="1"/>
    <m/>
    <m/>
  </r>
  <r>
    <x v="99"/>
    <x v="3381"/>
    <x v="38"/>
    <s v="Numeric"/>
    <n v="3"/>
    <s v="REFMTX"/>
    <n v="22"/>
    <n v="1"/>
    <m/>
    <m/>
  </r>
  <r>
    <x v="99"/>
    <x v="3382"/>
    <x v="38"/>
    <s v="Numeric"/>
    <n v="3"/>
    <s v="REFMTX"/>
    <n v="22"/>
    <n v="1"/>
    <m/>
    <m/>
  </r>
  <r>
    <x v="99"/>
    <x v="3383"/>
    <x v="38"/>
    <s v="Numeric"/>
    <n v="3"/>
    <s v="REFMTX"/>
    <n v="22"/>
    <n v="1"/>
    <m/>
    <m/>
  </r>
  <r>
    <x v="99"/>
    <x v="3384"/>
    <x v="38"/>
    <s v="Numeric"/>
    <n v="3"/>
    <s v="REFMTX"/>
    <n v="22"/>
    <n v="1"/>
    <m/>
    <m/>
  </r>
  <r>
    <x v="99"/>
    <x v="3385"/>
    <x v="38"/>
    <s v="Numeric"/>
    <n v="3"/>
    <s v="REFMTX"/>
    <n v="22"/>
    <n v="1"/>
    <m/>
    <m/>
  </r>
  <r>
    <x v="99"/>
    <x v="3386"/>
    <x v="38"/>
    <s v="Numeric"/>
    <n v="3"/>
    <s v="REFMTX"/>
    <n v="22"/>
    <n v="1"/>
    <m/>
    <m/>
  </r>
  <r>
    <x v="99"/>
    <x v="3387"/>
    <x v="38"/>
    <s v="Numeric"/>
    <n v="3"/>
    <s v="REFMTX"/>
    <n v="22"/>
    <n v="1"/>
    <m/>
    <m/>
  </r>
  <r>
    <x v="99"/>
    <x v="3388"/>
    <x v="38"/>
    <s v="Numeric"/>
    <n v="3"/>
    <s v="REFMTX"/>
    <n v="22"/>
    <n v="1"/>
    <m/>
    <m/>
  </r>
  <r>
    <x v="99"/>
    <x v="3389"/>
    <x v="38"/>
    <s v="Numeric"/>
    <n v="3"/>
    <s v="REFMTX"/>
    <n v="22"/>
    <n v="1"/>
    <m/>
    <m/>
  </r>
  <r>
    <x v="99"/>
    <x v="3390"/>
    <x v="38"/>
    <s v="Numeric"/>
    <n v="3"/>
    <s v="REFMTX"/>
    <n v="22"/>
    <n v="1"/>
    <m/>
    <m/>
  </r>
  <r>
    <x v="99"/>
    <x v="3391"/>
    <x v="38"/>
    <s v="Numeric"/>
    <n v="3"/>
    <s v="REFMTX"/>
    <n v="22"/>
    <n v="1"/>
    <m/>
    <m/>
  </r>
  <r>
    <x v="99"/>
    <x v="3392"/>
    <x v="38"/>
    <s v="Numeric"/>
    <n v="3"/>
    <s v="REFMTX"/>
    <n v="22"/>
    <n v="1"/>
    <m/>
    <m/>
  </r>
  <r>
    <x v="99"/>
    <x v="3393"/>
    <x v="38"/>
    <s v="Numeric"/>
    <n v="3"/>
    <s v="REFMTX"/>
    <n v="22"/>
    <n v="1"/>
    <m/>
    <m/>
  </r>
  <r>
    <x v="99"/>
    <x v="3394"/>
    <x v="38"/>
    <s v="Numeric"/>
    <n v="3"/>
    <s v="REFMTX"/>
    <n v="22"/>
    <n v="1"/>
    <m/>
    <m/>
  </r>
  <r>
    <x v="99"/>
    <x v="3395"/>
    <x v="38"/>
    <s v="Numeric"/>
    <n v="3"/>
    <s v="REFMTX"/>
    <n v="22"/>
    <n v="1"/>
    <m/>
    <m/>
  </r>
  <r>
    <x v="99"/>
    <x v="3396"/>
    <x v="38"/>
    <s v="Numeric"/>
    <n v="3"/>
    <s v="REFMTX"/>
    <n v="22"/>
    <n v="1"/>
    <m/>
    <m/>
  </r>
  <r>
    <x v="99"/>
    <x v="3397"/>
    <x v="38"/>
    <s v="Numeric"/>
    <n v="3"/>
    <s v="REFMTX"/>
    <n v="22"/>
    <n v="1"/>
    <m/>
    <m/>
  </r>
  <r>
    <x v="99"/>
    <x v="3398"/>
    <x v="38"/>
    <s v="Numeric"/>
    <n v="3"/>
    <s v="REFMTX"/>
    <n v="22"/>
    <n v="1"/>
    <m/>
    <m/>
  </r>
  <r>
    <x v="99"/>
    <x v="3399"/>
    <x v="38"/>
    <s v="Numeric"/>
    <n v="3"/>
    <s v="REFMTX"/>
    <n v="22"/>
    <n v="1"/>
    <m/>
    <m/>
  </r>
  <r>
    <x v="99"/>
    <x v="3400"/>
    <x v="38"/>
    <s v="Numeric"/>
    <n v="3"/>
    <s v="REFMTX"/>
    <n v="22"/>
    <n v="1"/>
    <m/>
    <m/>
  </r>
  <r>
    <x v="99"/>
    <x v="3401"/>
    <x v="38"/>
    <s v="Numeric"/>
    <n v="3"/>
    <s v="REFMTX"/>
    <n v="22"/>
    <n v="1"/>
    <m/>
    <m/>
  </r>
  <r>
    <x v="99"/>
    <x v="3402"/>
    <x v="38"/>
    <s v="Numeric"/>
    <n v="3"/>
    <s v="REFMTX"/>
    <n v="22"/>
    <n v="1"/>
    <m/>
    <m/>
  </r>
  <r>
    <x v="99"/>
    <x v="3403"/>
    <x v="38"/>
    <s v="Numeric"/>
    <n v="3"/>
    <s v="REFMTX"/>
    <n v="22"/>
    <n v="1"/>
    <m/>
    <m/>
  </r>
  <r>
    <x v="99"/>
    <x v="3404"/>
    <x v="38"/>
    <s v="Numeric"/>
    <n v="3"/>
    <s v="REFMTX"/>
    <n v="22"/>
    <n v="1"/>
    <m/>
    <m/>
  </r>
  <r>
    <x v="99"/>
    <x v="3405"/>
    <x v="38"/>
    <s v="Numeric"/>
    <n v="3"/>
    <s v="REFMTX"/>
    <n v="22"/>
    <n v="1"/>
    <m/>
    <m/>
  </r>
  <r>
    <x v="99"/>
    <x v="3406"/>
    <x v="38"/>
    <s v="Numeric"/>
    <n v="3"/>
    <s v="REFMTX"/>
    <n v="22"/>
    <n v="1"/>
    <m/>
    <m/>
  </r>
  <r>
    <x v="99"/>
    <x v="3407"/>
    <x v="38"/>
    <s v="Numeric"/>
    <n v="3"/>
    <s v="REFMTX"/>
    <n v="22"/>
    <n v="1"/>
    <m/>
    <m/>
  </r>
  <r>
    <x v="99"/>
    <x v="3408"/>
    <x v="38"/>
    <s v="Numeric"/>
    <n v="3"/>
    <s v="REFMTX"/>
    <n v="22"/>
    <n v="1"/>
    <m/>
    <m/>
  </r>
  <r>
    <x v="99"/>
    <x v="3409"/>
    <x v="38"/>
    <s v="Numeric"/>
    <n v="3"/>
    <s v="REFMTX"/>
    <n v="22"/>
    <n v="1"/>
    <m/>
    <m/>
  </r>
  <r>
    <x v="99"/>
    <x v="3410"/>
    <x v="38"/>
    <s v="Numeric"/>
    <n v="3"/>
    <s v="REFMTX"/>
    <n v="22"/>
    <n v="1"/>
    <m/>
    <m/>
  </r>
  <r>
    <x v="99"/>
    <x v="3411"/>
    <x v="38"/>
    <s v="Numeric"/>
    <n v="3"/>
    <s v="REFMTX"/>
    <n v="22"/>
    <n v="1"/>
    <m/>
    <m/>
  </r>
  <r>
    <x v="99"/>
    <x v="3412"/>
    <x v="38"/>
    <s v="Numeric"/>
    <n v="3"/>
    <s v="REFMTX"/>
    <n v="22"/>
    <n v="1"/>
    <m/>
    <m/>
  </r>
  <r>
    <x v="99"/>
    <x v="3413"/>
    <x v="38"/>
    <s v="Numeric"/>
    <n v="3"/>
    <s v="REFMTX"/>
    <n v="22"/>
    <n v="1"/>
    <m/>
    <m/>
  </r>
  <r>
    <x v="99"/>
    <x v="3414"/>
    <x v="38"/>
    <s v="Numeric"/>
    <n v="3"/>
    <s v="REFMTX"/>
    <n v="22"/>
    <n v="1"/>
    <m/>
    <m/>
  </r>
  <r>
    <x v="99"/>
    <x v="3415"/>
    <x v="38"/>
    <s v="Numeric"/>
    <n v="3"/>
    <s v="REFMTX"/>
    <n v="22"/>
    <n v="1"/>
    <m/>
    <m/>
  </r>
  <r>
    <x v="99"/>
    <x v="3416"/>
    <x v="38"/>
    <s v="Numeric"/>
    <n v="3"/>
    <s v="REFMTX"/>
    <n v="22"/>
    <n v="1"/>
    <m/>
    <m/>
  </r>
  <r>
    <x v="99"/>
    <x v="3417"/>
    <x v="38"/>
    <s v="Numeric"/>
    <n v="3"/>
    <s v="REFMTX"/>
    <n v="22"/>
    <n v="1"/>
    <m/>
    <m/>
  </r>
  <r>
    <x v="99"/>
    <x v="3418"/>
    <x v="38"/>
    <s v="Numeric"/>
    <n v="3"/>
    <s v="REFMTX"/>
    <n v="22"/>
    <n v="1"/>
    <m/>
    <m/>
  </r>
  <r>
    <x v="99"/>
    <x v="3419"/>
    <x v="38"/>
    <s v="Numeric"/>
    <n v="3"/>
    <s v="REFMTX"/>
    <n v="22"/>
    <n v="1"/>
    <m/>
    <m/>
  </r>
  <r>
    <x v="99"/>
    <x v="3420"/>
    <x v="38"/>
    <s v="Numeric"/>
    <n v="3"/>
    <s v="REFMTX"/>
    <n v="22"/>
    <n v="1"/>
    <m/>
    <m/>
  </r>
  <r>
    <x v="99"/>
    <x v="3421"/>
    <x v="38"/>
    <s v="Numeric"/>
    <n v="3"/>
    <s v="REFMTX"/>
    <n v="22"/>
    <n v="1"/>
    <m/>
    <m/>
  </r>
  <r>
    <x v="99"/>
    <x v="3422"/>
    <x v="38"/>
    <s v="Numeric"/>
    <n v="3"/>
    <s v="REFMTX"/>
    <n v="22"/>
    <n v="1"/>
    <m/>
    <m/>
  </r>
  <r>
    <x v="99"/>
    <x v="3423"/>
    <x v="38"/>
    <s v="Numeric"/>
    <n v="3"/>
    <s v="REFMTX"/>
    <n v="22"/>
    <n v="1"/>
    <m/>
    <m/>
  </r>
  <r>
    <x v="99"/>
    <x v="3424"/>
    <x v="38"/>
    <s v="Numeric"/>
    <n v="3"/>
    <s v="REFMTX"/>
    <n v="22"/>
    <n v="1"/>
    <m/>
    <m/>
  </r>
  <r>
    <x v="99"/>
    <x v="3425"/>
    <x v="38"/>
    <s v="Numeric"/>
    <n v="3"/>
    <s v="REFMTX"/>
    <n v="22"/>
    <n v="1"/>
    <m/>
    <m/>
  </r>
  <r>
    <x v="99"/>
    <x v="3426"/>
    <x v="38"/>
    <s v="Numeric"/>
    <n v="3"/>
    <s v="REFMTX"/>
    <n v="22"/>
    <n v="1"/>
    <m/>
    <m/>
  </r>
  <r>
    <x v="99"/>
    <x v="3427"/>
    <x v="38"/>
    <s v="Numeric"/>
    <n v="3"/>
    <s v="REFMTX"/>
    <n v="22"/>
    <n v="1"/>
    <m/>
    <m/>
  </r>
  <r>
    <x v="99"/>
    <x v="3428"/>
    <x v="38"/>
    <s v="Numeric"/>
    <n v="3"/>
    <s v="REFMTX"/>
    <n v="22"/>
    <n v="1"/>
    <m/>
    <m/>
  </r>
  <r>
    <x v="99"/>
    <x v="3429"/>
    <x v="38"/>
    <s v="Numeric"/>
    <n v="3"/>
    <s v="REFMTX"/>
    <n v="22"/>
    <n v="1"/>
    <m/>
    <m/>
  </r>
  <r>
    <x v="99"/>
    <x v="3430"/>
    <x v="38"/>
    <s v="Numeric"/>
    <n v="3"/>
    <s v="REFMTX"/>
    <n v="22"/>
    <n v="1"/>
    <m/>
    <m/>
  </r>
  <r>
    <x v="99"/>
    <x v="3431"/>
    <x v="38"/>
    <s v="Numeric"/>
    <n v="3"/>
    <s v="REFMTX"/>
    <n v="22"/>
    <n v="1"/>
    <m/>
    <m/>
  </r>
  <r>
    <x v="99"/>
    <x v="3432"/>
    <x v="38"/>
    <s v="Numeric"/>
    <n v="3"/>
    <s v="REFMTX"/>
    <n v="22"/>
    <n v="1"/>
    <m/>
    <m/>
  </r>
  <r>
    <x v="99"/>
    <x v="3433"/>
    <x v="38"/>
    <s v="Numeric"/>
    <n v="3"/>
    <s v="REFMTX"/>
    <n v="22"/>
    <n v="1"/>
    <m/>
    <m/>
  </r>
  <r>
    <x v="99"/>
    <x v="3434"/>
    <x v="38"/>
    <s v="Numeric"/>
    <n v="3"/>
    <s v="REFMTX"/>
    <n v="22"/>
    <n v="1"/>
    <m/>
    <m/>
  </r>
  <r>
    <x v="99"/>
    <x v="3435"/>
    <x v="38"/>
    <s v="Numeric"/>
    <n v="3"/>
    <s v="REFMTX"/>
    <n v="22"/>
    <n v="1"/>
    <m/>
    <m/>
  </r>
  <r>
    <x v="99"/>
    <x v="3436"/>
    <x v="38"/>
    <s v="Numeric"/>
    <n v="3"/>
    <s v="REFMTX"/>
    <n v="22"/>
    <n v="1"/>
    <m/>
    <m/>
  </r>
  <r>
    <x v="99"/>
    <x v="3437"/>
    <x v="38"/>
    <s v="Numeric"/>
    <n v="3"/>
    <s v="REFMTX"/>
    <n v="22"/>
    <n v="1"/>
    <m/>
    <m/>
  </r>
  <r>
    <x v="99"/>
    <x v="3438"/>
    <x v="38"/>
    <s v="Numeric"/>
    <n v="3"/>
    <s v="REFMTX"/>
    <n v="22"/>
    <n v="1"/>
    <m/>
    <m/>
  </r>
  <r>
    <x v="99"/>
    <x v="3439"/>
    <x v="38"/>
    <s v="Numeric"/>
    <n v="3"/>
    <s v="REFMTX"/>
    <n v="22"/>
    <n v="1"/>
    <m/>
    <m/>
  </r>
  <r>
    <x v="99"/>
    <x v="3440"/>
    <x v="38"/>
    <s v="Numeric"/>
    <n v="3"/>
    <s v="REFMTX"/>
    <n v="22"/>
    <n v="1"/>
    <m/>
    <m/>
  </r>
  <r>
    <x v="99"/>
    <x v="3441"/>
    <x v="38"/>
    <s v="Numeric"/>
    <n v="3"/>
    <s v="REFMTX"/>
    <n v="22"/>
    <n v="1"/>
    <m/>
    <m/>
  </r>
  <r>
    <x v="99"/>
    <x v="3442"/>
    <x v="38"/>
    <s v="Numeric"/>
    <n v="3"/>
    <s v="REFMTX"/>
    <n v="22"/>
    <n v="1"/>
    <m/>
    <m/>
  </r>
  <r>
    <x v="99"/>
    <x v="3443"/>
    <x v="38"/>
    <s v="Numeric"/>
    <n v="3"/>
    <s v="REFMTX"/>
    <n v="22"/>
    <n v="1"/>
    <m/>
    <m/>
  </r>
  <r>
    <x v="99"/>
    <x v="3444"/>
    <x v="38"/>
    <s v="Numeric"/>
    <n v="3"/>
    <s v="REFMTX"/>
    <n v="22"/>
    <n v="1"/>
    <m/>
    <m/>
  </r>
  <r>
    <x v="99"/>
    <x v="3445"/>
    <x v="38"/>
    <s v="Numeric"/>
    <n v="3"/>
    <s v="REFMTX"/>
    <n v="22"/>
    <n v="1"/>
    <m/>
    <m/>
  </r>
  <r>
    <x v="99"/>
    <x v="3446"/>
    <x v="38"/>
    <s v="Numeric"/>
    <n v="3"/>
    <s v="REFMTX"/>
    <n v="22"/>
    <n v="1"/>
    <m/>
    <m/>
  </r>
  <r>
    <x v="99"/>
    <x v="3447"/>
    <x v="38"/>
    <s v="Numeric"/>
    <n v="3"/>
    <s v="REFMTX"/>
    <n v="22"/>
    <n v="1"/>
    <m/>
    <m/>
  </r>
  <r>
    <x v="99"/>
    <x v="3448"/>
    <x v="38"/>
    <s v="Numeric"/>
    <n v="3"/>
    <s v="REFMTX"/>
    <n v="22"/>
    <n v="1"/>
    <m/>
    <m/>
  </r>
  <r>
    <x v="99"/>
    <x v="3449"/>
    <x v="38"/>
    <s v="Numeric"/>
    <n v="3"/>
    <s v="REFMTX"/>
    <n v="22"/>
    <n v="1"/>
    <m/>
    <m/>
  </r>
  <r>
    <x v="99"/>
    <x v="3450"/>
    <x v="38"/>
    <s v="Numeric"/>
    <n v="3"/>
    <s v="REFMTX"/>
    <n v="22"/>
    <n v="1"/>
    <m/>
    <m/>
  </r>
  <r>
    <x v="99"/>
    <x v="3451"/>
    <x v="38"/>
    <s v="Numeric"/>
    <n v="3"/>
    <s v="REFMTX"/>
    <n v="22"/>
    <n v="1"/>
    <m/>
    <m/>
  </r>
  <r>
    <x v="99"/>
    <x v="3452"/>
    <x v="38"/>
    <s v="Numeric"/>
    <n v="3"/>
    <s v="REFMTX"/>
    <n v="22"/>
    <n v="1"/>
    <m/>
    <m/>
  </r>
  <r>
    <x v="99"/>
    <x v="3453"/>
    <x v="38"/>
    <s v="Numeric"/>
    <n v="3"/>
    <s v="REFMTX"/>
    <n v="22"/>
    <n v="1"/>
    <m/>
    <m/>
  </r>
  <r>
    <x v="99"/>
    <x v="3454"/>
    <x v="38"/>
    <s v="Numeric"/>
    <n v="3"/>
    <s v="REFMTX"/>
    <n v="22"/>
    <n v="1"/>
    <m/>
    <m/>
  </r>
  <r>
    <x v="99"/>
    <x v="3455"/>
    <x v="38"/>
    <s v="Numeric"/>
    <n v="3"/>
    <s v="REFMTX"/>
    <n v="22"/>
    <n v="1"/>
    <m/>
    <m/>
  </r>
  <r>
    <x v="99"/>
    <x v="3456"/>
    <x v="38"/>
    <s v="Numeric"/>
    <n v="3"/>
    <s v="REFMTX"/>
    <n v="22"/>
    <n v="1"/>
    <m/>
    <m/>
  </r>
  <r>
    <x v="99"/>
    <x v="3457"/>
    <x v="38"/>
    <s v="Numeric"/>
    <n v="3"/>
    <s v="REFMTX"/>
    <n v="22"/>
    <n v="1"/>
    <m/>
    <m/>
  </r>
  <r>
    <x v="99"/>
    <x v="3458"/>
    <x v="38"/>
    <s v="Numeric"/>
    <n v="3"/>
    <s v="REFMTX"/>
    <n v="22"/>
    <n v="1"/>
    <m/>
    <m/>
  </r>
  <r>
    <x v="99"/>
    <x v="3459"/>
    <x v="38"/>
    <s v="Numeric"/>
    <n v="3"/>
    <s v="REFMTX"/>
    <n v="22"/>
    <n v="1"/>
    <m/>
    <m/>
  </r>
  <r>
    <x v="99"/>
    <x v="3460"/>
    <x v="38"/>
    <s v="Numeric"/>
    <n v="3"/>
    <s v="REFMTX"/>
    <n v="22"/>
    <n v="1"/>
    <m/>
    <m/>
  </r>
  <r>
    <x v="99"/>
    <x v="3461"/>
    <x v="38"/>
    <s v="Numeric"/>
    <n v="3"/>
    <s v="REFMTX"/>
    <n v="22"/>
    <n v="1"/>
    <m/>
    <m/>
  </r>
  <r>
    <x v="99"/>
    <x v="3462"/>
    <x v="38"/>
    <s v="Numeric"/>
    <n v="3"/>
    <s v="REFMTX"/>
    <n v="22"/>
    <n v="1"/>
    <m/>
    <m/>
  </r>
  <r>
    <x v="99"/>
    <x v="3463"/>
    <x v="38"/>
    <s v="Numeric"/>
    <n v="3"/>
    <s v="REFMTX"/>
    <n v="22"/>
    <n v="1"/>
    <m/>
    <m/>
  </r>
  <r>
    <x v="99"/>
    <x v="3464"/>
    <x v="38"/>
    <s v="Numeric"/>
    <n v="3"/>
    <s v="REFMTX"/>
    <n v="22"/>
    <n v="1"/>
    <m/>
    <m/>
  </r>
  <r>
    <x v="99"/>
    <x v="3465"/>
    <x v="38"/>
    <s v="Numeric"/>
    <n v="3"/>
    <s v="REFMTX"/>
    <n v="22"/>
    <n v="1"/>
    <m/>
    <m/>
  </r>
  <r>
    <x v="99"/>
    <x v="3466"/>
    <x v="38"/>
    <s v="Numeric"/>
    <n v="3"/>
    <s v="REFMTX"/>
    <n v="22"/>
    <n v="1"/>
    <m/>
    <m/>
  </r>
  <r>
    <x v="99"/>
    <x v="3467"/>
    <x v="38"/>
    <s v="Numeric"/>
    <n v="3"/>
    <s v="REFMTX"/>
    <n v="22"/>
    <n v="1"/>
    <m/>
    <m/>
  </r>
  <r>
    <x v="99"/>
    <x v="3468"/>
    <x v="38"/>
    <s v="Numeric"/>
    <n v="3"/>
    <s v="REFMTX"/>
    <n v="22"/>
    <n v="1"/>
    <m/>
    <m/>
  </r>
  <r>
    <x v="99"/>
    <x v="3469"/>
    <x v="38"/>
    <s v="Numeric"/>
    <n v="3"/>
    <s v="REFMTX"/>
    <n v="22"/>
    <n v="1"/>
    <m/>
    <m/>
  </r>
  <r>
    <x v="99"/>
    <x v="3470"/>
    <x v="38"/>
    <s v="Numeric"/>
    <n v="3"/>
    <s v="REFMTX"/>
    <n v="22"/>
    <n v="1"/>
    <m/>
    <m/>
  </r>
  <r>
    <x v="99"/>
    <x v="3471"/>
    <x v="38"/>
    <s v="Numeric"/>
    <n v="3"/>
    <s v="REFMTX"/>
    <n v="22"/>
    <n v="1"/>
    <m/>
    <m/>
  </r>
  <r>
    <x v="99"/>
    <x v="3472"/>
    <x v="38"/>
    <s v="Numeric"/>
    <n v="3"/>
    <s v="REFMTX"/>
    <n v="22"/>
    <n v="1"/>
    <m/>
    <m/>
  </r>
  <r>
    <x v="99"/>
    <x v="3473"/>
    <x v="38"/>
    <s v="Numeric"/>
    <n v="3"/>
    <s v="REFMTX"/>
    <n v="22"/>
    <n v="1"/>
    <m/>
    <m/>
  </r>
  <r>
    <x v="99"/>
    <x v="3474"/>
    <x v="38"/>
    <s v="Numeric"/>
    <n v="3"/>
    <s v="REFMTX"/>
    <n v="22"/>
    <n v="1"/>
    <m/>
    <m/>
  </r>
  <r>
    <x v="99"/>
    <x v="3475"/>
    <x v="38"/>
    <s v="Numeric"/>
    <n v="3"/>
    <s v="REFMTX"/>
    <n v="22"/>
    <n v="1"/>
    <m/>
    <m/>
  </r>
  <r>
    <x v="99"/>
    <x v="3476"/>
    <x v="38"/>
    <s v="Numeric"/>
    <n v="3"/>
    <s v="REFMTX"/>
    <n v="22"/>
    <n v="1"/>
    <m/>
    <m/>
  </r>
  <r>
    <x v="99"/>
    <x v="3477"/>
    <x v="38"/>
    <s v="Numeric"/>
    <n v="3"/>
    <s v="REFMTX"/>
    <n v="22"/>
    <n v="1"/>
    <m/>
    <m/>
  </r>
  <r>
    <x v="99"/>
    <x v="3478"/>
    <x v="38"/>
    <s v="Numeric"/>
    <n v="3"/>
    <s v="REFMTX"/>
    <n v="22"/>
    <n v="1"/>
    <m/>
    <m/>
  </r>
  <r>
    <x v="99"/>
    <x v="3479"/>
    <x v="38"/>
    <s v="Numeric"/>
    <n v="3"/>
    <s v="REFMTX"/>
    <n v="22"/>
    <n v="1"/>
    <m/>
    <m/>
  </r>
  <r>
    <x v="99"/>
    <x v="3480"/>
    <x v="38"/>
    <s v="Numeric"/>
    <n v="3"/>
    <s v="REFMTX"/>
    <n v="22"/>
    <n v="1"/>
    <m/>
    <m/>
  </r>
  <r>
    <x v="99"/>
    <x v="3481"/>
    <x v="38"/>
    <s v="Numeric"/>
    <n v="3"/>
    <s v="REFMTX"/>
    <n v="22"/>
    <n v="1"/>
    <m/>
    <m/>
  </r>
  <r>
    <x v="99"/>
    <x v="3482"/>
    <x v="38"/>
    <s v="Numeric"/>
    <n v="3"/>
    <s v="REFMTX"/>
    <n v="22"/>
    <n v="1"/>
    <m/>
    <m/>
  </r>
  <r>
    <x v="99"/>
    <x v="3483"/>
    <x v="38"/>
    <s v="Numeric"/>
    <n v="3"/>
    <s v="REFMTX"/>
    <n v="22"/>
    <n v="1"/>
    <m/>
    <m/>
  </r>
  <r>
    <x v="99"/>
    <x v="3484"/>
    <x v="38"/>
    <s v="Numeric"/>
    <n v="3"/>
    <s v="REFMTX"/>
    <n v="22"/>
    <n v="1"/>
    <m/>
    <m/>
  </r>
  <r>
    <x v="99"/>
    <x v="3485"/>
    <x v="38"/>
    <s v="Numeric"/>
    <n v="3"/>
    <s v="REFMTX"/>
    <n v="22"/>
    <n v="1"/>
    <m/>
    <m/>
  </r>
  <r>
    <x v="99"/>
    <x v="3486"/>
    <x v="38"/>
    <s v="Numeric"/>
    <n v="3"/>
    <s v="REFMTX"/>
    <n v="22"/>
    <n v="1"/>
    <m/>
    <m/>
  </r>
  <r>
    <x v="99"/>
    <x v="3487"/>
    <x v="38"/>
    <s v="Numeric"/>
    <n v="3"/>
    <s v="REFMTX"/>
    <n v="22"/>
    <n v="1"/>
    <m/>
    <m/>
  </r>
  <r>
    <x v="99"/>
    <x v="3488"/>
    <x v="38"/>
    <s v="Numeric"/>
    <n v="3"/>
    <s v="REFMTX"/>
    <n v="22"/>
    <n v="1"/>
    <m/>
    <m/>
  </r>
  <r>
    <x v="99"/>
    <x v="3489"/>
    <x v="38"/>
    <s v="Numeric"/>
    <n v="3"/>
    <s v="REFMTX"/>
    <n v="22"/>
    <n v="1"/>
    <m/>
    <m/>
  </r>
  <r>
    <x v="99"/>
    <x v="3490"/>
    <x v="38"/>
    <s v="Numeric"/>
    <n v="3"/>
    <s v="REFMTX"/>
    <n v="22"/>
    <n v="1"/>
    <m/>
    <m/>
  </r>
  <r>
    <x v="99"/>
    <x v="3491"/>
    <x v="38"/>
    <s v="Numeric"/>
    <n v="3"/>
    <s v="REFMTX"/>
    <n v="22"/>
    <n v="1"/>
    <m/>
    <m/>
  </r>
  <r>
    <x v="99"/>
    <x v="3492"/>
    <x v="38"/>
    <s v="Numeric"/>
    <n v="3"/>
    <s v="REFMTX"/>
    <n v="22"/>
    <n v="1"/>
    <m/>
    <m/>
  </r>
  <r>
    <x v="99"/>
    <x v="3493"/>
    <x v="38"/>
    <s v="Numeric"/>
    <n v="3"/>
    <s v="REFMTX"/>
    <n v="22"/>
    <n v="1"/>
    <m/>
    <m/>
  </r>
  <r>
    <x v="99"/>
    <x v="3494"/>
    <x v="38"/>
    <s v="Numeric"/>
    <n v="3"/>
    <s v="REFMTX"/>
    <n v="22"/>
    <n v="1"/>
    <m/>
    <m/>
  </r>
  <r>
    <x v="99"/>
    <x v="3495"/>
    <x v="38"/>
    <s v="Numeric"/>
    <n v="3"/>
    <s v="REFMTX"/>
    <n v="22"/>
    <n v="1"/>
    <m/>
    <m/>
  </r>
  <r>
    <x v="99"/>
    <x v="3496"/>
    <x v="38"/>
    <s v="Numeric"/>
    <n v="3"/>
    <s v="REFMTX"/>
    <n v="22"/>
    <n v="1"/>
    <m/>
    <m/>
  </r>
  <r>
    <x v="99"/>
    <x v="3497"/>
    <x v="38"/>
    <s v="Numeric"/>
    <n v="3"/>
    <s v="REFMTX"/>
    <n v="22"/>
    <n v="1"/>
    <m/>
    <m/>
  </r>
  <r>
    <x v="99"/>
    <x v="3498"/>
    <x v="38"/>
    <s v="Numeric"/>
    <n v="3"/>
    <s v="REFMTX"/>
    <n v="22"/>
    <n v="1"/>
    <m/>
    <m/>
  </r>
  <r>
    <x v="99"/>
    <x v="3499"/>
    <x v="38"/>
    <s v="Numeric"/>
    <n v="3"/>
    <s v="REFMTX"/>
    <n v="22"/>
    <n v="1"/>
    <m/>
    <m/>
  </r>
  <r>
    <x v="99"/>
    <x v="3500"/>
    <x v="38"/>
    <s v="Numeric"/>
    <n v="3"/>
    <s v="REFMTX"/>
    <n v="22"/>
    <n v="1"/>
    <m/>
    <m/>
  </r>
  <r>
    <x v="99"/>
    <x v="3501"/>
    <x v="38"/>
    <s v="Numeric"/>
    <n v="3"/>
    <s v="REFMTX"/>
    <n v="22"/>
    <n v="1"/>
    <m/>
    <m/>
  </r>
  <r>
    <x v="99"/>
    <x v="3502"/>
    <x v="38"/>
    <s v="Numeric"/>
    <n v="3"/>
    <s v="REFMTX"/>
    <n v="22"/>
    <n v="1"/>
    <m/>
    <m/>
  </r>
  <r>
    <x v="99"/>
    <x v="3503"/>
    <x v="38"/>
    <s v="Numeric"/>
    <n v="3"/>
    <s v="REFMTX"/>
    <n v="22"/>
    <n v="1"/>
    <m/>
    <m/>
  </r>
  <r>
    <x v="99"/>
    <x v="3504"/>
    <x v="38"/>
    <s v="Numeric"/>
    <n v="3"/>
    <s v="REFMTX"/>
    <n v="22"/>
    <n v="1"/>
    <m/>
    <m/>
  </r>
  <r>
    <x v="99"/>
    <x v="3505"/>
    <x v="38"/>
    <s v="Numeric"/>
    <n v="3"/>
    <s v="REFMTX"/>
    <n v="22"/>
    <n v="1"/>
    <m/>
    <m/>
  </r>
  <r>
    <x v="99"/>
    <x v="3506"/>
    <x v="38"/>
    <s v="Numeric"/>
    <n v="3"/>
    <s v="REFMTX"/>
    <n v="22"/>
    <n v="1"/>
    <m/>
    <m/>
  </r>
  <r>
    <x v="99"/>
    <x v="3507"/>
    <x v="38"/>
    <s v="Numeric"/>
    <n v="3"/>
    <s v="REFMTX"/>
    <n v="22"/>
    <n v="1"/>
    <m/>
    <m/>
  </r>
  <r>
    <x v="99"/>
    <x v="3508"/>
    <x v="38"/>
    <s v="Numeric"/>
    <n v="3"/>
    <s v="REFMTX"/>
    <n v="22"/>
    <n v="1"/>
    <m/>
    <m/>
  </r>
  <r>
    <x v="99"/>
    <x v="3509"/>
    <x v="38"/>
    <s v="Numeric"/>
    <n v="3"/>
    <s v="REFMTX"/>
    <n v="22"/>
    <n v="1"/>
    <m/>
    <m/>
  </r>
  <r>
    <x v="99"/>
    <x v="3510"/>
    <x v="38"/>
    <s v="Numeric"/>
    <n v="3"/>
    <s v="REFMTX"/>
    <n v="22"/>
    <n v="1"/>
    <m/>
    <m/>
  </r>
  <r>
    <x v="99"/>
    <x v="3511"/>
    <x v="38"/>
    <s v="Numeric"/>
    <n v="3"/>
    <s v="REFMTX"/>
    <n v="22"/>
    <n v="1"/>
    <m/>
    <m/>
  </r>
  <r>
    <x v="99"/>
    <x v="3512"/>
    <x v="38"/>
    <s v="Numeric"/>
    <n v="3"/>
    <s v="REFMTX"/>
    <n v="22"/>
    <n v="1"/>
    <m/>
    <m/>
  </r>
  <r>
    <x v="99"/>
    <x v="3513"/>
    <x v="38"/>
    <s v="Numeric"/>
    <n v="3"/>
    <s v="REFMTX"/>
    <n v="22"/>
    <n v="1"/>
    <m/>
    <m/>
  </r>
  <r>
    <x v="99"/>
    <x v="3514"/>
    <x v="38"/>
    <s v="Numeric"/>
    <n v="3"/>
    <s v="REFMTX"/>
    <n v="22"/>
    <n v="1"/>
    <m/>
    <m/>
  </r>
  <r>
    <x v="99"/>
    <x v="3515"/>
    <x v="38"/>
    <s v="Numeric"/>
    <n v="3"/>
    <s v="REFMTX"/>
    <n v="22"/>
    <n v="1"/>
    <m/>
    <m/>
  </r>
  <r>
    <x v="99"/>
    <x v="3516"/>
    <x v="38"/>
    <s v="Numeric"/>
    <n v="3"/>
    <s v="REFMTX"/>
    <n v="22"/>
    <n v="1"/>
    <m/>
    <m/>
  </r>
  <r>
    <x v="99"/>
    <x v="3517"/>
    <x v="38"/>
    <s v="Numeric"/>
    <n v="3"/>
    <s v="REFMTX"/>
    <n v="22"/>
    <n v="1"/>
    <m/>
    <m/>
  </r>
  <r>
    <x v="99"/>
    <x v="3518"/>
    <x v="38"/>
    <s v="Numeric"/>
    <n v="3"/>
    <s v="REFMTX"/>
    <n v="22"/>
    <n v="1"/>
    <m/>
    <m/>
  </r>
  <r>
    <x v="99"/>
    <x v="3519"/>
    <x v="38"/>
    <s v="Numeric"/>
    <n v="3"/>
    <s v="REFMTX"/>
    <n v="22"/>
    <n v="1"/>
    <m/>
    <m/>
  </r>
  <r>
    <x v="99"/>
    <x v="3520"/>
    <x v="38"/>
    <s v="Numeric"/>
    <n v="3"/>
    <s v="REFMTX"/>
    <n v="22"/>
    <n v="1"/>
    <m/>
    <m/>
  </r>
  <r>
    <x v="99"/>
    <x v="3521"/>
    <x v="38"/>
    <s v="Numeric"/>
    <n v="3"/>
    <s v="REFMTX"/>
    <n v="22"/>
    <n v="1"/>
    <m/>
    <m/>
  </r>
  <r>
    <x v="99"/>
    <x v="3522"/>
    <x v="38"/>
    <s v="Numeric"/>
    <n v="3"/>
    <s v="REFMTX"/>
    <n v="22"/>
    <n v="1"/>
    <m/>
    <m/>
  </r>
  <r>
    <x v="99"/>
    <x v="3523"/>
    <x v="38"/>
    <s v="Numeric"/>
    <n v="3"/>
    <s v="REFMTX"/>
    <n v="22"/>
    <n v="1"/>
    <m/>
    <m/>
  </r>
  <r>
    <x v="99"/>
    <x v="3524"/>
    <x v="38"/>
    <s v="Numeric"/>
    <n v="3"/>
    <s v="REFMTX"/>
    <n v="22"/>
    <n v="1"/>
    <m/>
    <m/>
  </r>
  <r>
    <x v="99"/>
    <x v="3525"/>
    <x v="38"/>
    <s v="Numeric"/>
    <n v="3"/>
    <s v="REFMTX"/>
    <n v="22"/>
    <n v="1"/>
    <m/>
    <m/>
  </r>
  <r>
    <x v="99"/>
    <x v="3526"/>
    <x v="38"/>
    <s v="Numeric"/>
    <n v="3"/>
    <s v="REFMTX"/>
    <n v="22"/>
    <n v="1"/>
    <m/>
    <m/>
  </r>
  <r>
    <x v="99"/>
    <x v="3527"/>
    <x v="38"/>
    <s v="Numeric"/>
    <n v="3"/>
    <s v="REFMTX"/>
    <n v="22"/>
    <n v="1"/>
    <m/>
    <m/>
  </r>
  <r>
    <x v="99"/>
    <x v="3528"/>
    <x v="38"/>
    <s v="Numeric"/>
    <n v="3"/>
    <s v="REFMTX"/>
    <n v="22"/>
    <n v="1"/>
    <m/>
    <m/>
  </r>
  <r>
    <x v="99"/>
    <x v="3529"/>
    <x v="38"/>
    <s v="Numeric"/>
    <n v="3"/>
    <s v="REFMTX"/>
    <n v="22"/>
    <n v="1"/>
    <m/>
    <m/>
  </r>
  <r>
    <x v="99"/>
    <x v="3530"/>
    <x v="38"/>
    <s v="Numeric"/>
    <n v="3"/>
    <s v="REFMTX"/>
    <n v="22"/>
    <n v="1"/>
    <m/>
    <m/>
  </r>
  <r>
    <x v="99"/>
    <x v="3531"/>
    <x v="38"/>
    <s v="Numeric"/>
    <n v="3"/>
    <s v="REFMTX"/>
    <n v="22"/>
    <n v="1"/>
    <m/>
    <m/>
  </r>
  <r>
    <x v="99"/>
    <x v="3532"/>
    <x v="38"/>
    <s v="Numeric"/>
    <n v="3"/>
    <s v="REFMTX"/>
    <n v="22"/>
    <n v="1"/>
    <m/>
    <m/>
  </r>
  <r>
    <x v="99"/>
    <x v="3533"/>
    <x v="38"/>
    <s v="Numeric"/>
    <n v="3"/>
    <s v="REFMTX"/>
    <n v="22"/>
    <n v="1"/>
    <m/>
    <m/>
  </r>
  <r>
    <x v="99"/>
    <x v="3534"/>
    <x v="38"/>
    <s v="Numeric"/>
    <n v="3"/>
    <s v="REFMTX"/>
    <n v="22"/>
    <n v="1"/>
    <m/>
    <m/>
  </r>
  <r>
    <x v="99"/>
    <x v="3535"/>
    <x v="38"/>
    <s v="Numeric"/>
    <n v="3"/>
    <s v="REFMTX"/>
    <n v="22"/>
    <n v="1"/>
    <m/>
    <m/>
  </r>
  <r>
    <x v="99"/>
    <x v="3536"/>
    <x v="38"/>
    <s v="Numeric"/>
    <n v="3"/>
    <s v="REFMTX"/>
    <n v="22"/>
    <n v="1"/>
    <m/>
    <m/>
  </r>
  <r>
    <x v="99"/>
    <x v="3537"/>
    <x v="38"/>
    <s v="Numeric"/>
    <n v="3"/>
    <s v="REFMTX"/>
    <n v="22"/>
    <n v="1"/>
    <m/>
    <m/>
  </r>
  <r>
    <x v="99"/>
    <x v="3538"/>
    <x v="38"/>
    <s v="Numeric"/>
    <n v="3"/>
    <s v="REFMTX"/>
    <n v="22"/>
    <n v="1"/>
    <m/>
    <m/>
  </r>
  <r>
    <x v="99"/>
    <x v="3539"/>
    <x v="38"/>
    <s v="Numeric"/>
    <n v="3"/>
    <s v="REFMTX"/>
    <n v="22"/>
    <n v="1"/>
    <m/>
    <m/>
  </r>
  <r>
    <x v="99"/>
    <x v="3540"/>
    <x v="38"/>
    <s v="Numeric"/>
    <n v="3"/>
    <s v="REFMTX"/>
    <n v="22"/>
    <n v="1"/>
    <m/>
    <m/>
  </r>
  <r>
    <x v="99"/>
    <x v="3541"/>
    <x v="38"/>
    <s v="Numeric"/>
    <n v="3"/>
    <s v="REFMTX"/>
    <n v="22"/>
    <n v="1"/>
    <m/>
    <m/>
  </r>
  <r>
    <x v="99"/>
    <x v="3542"/>
    <x v="38"/>
    <s v="Numeric"/>
    <n v="3"/>
    <s v="REFMTX"/>
    <n v="22"/>
    <n v="1"/>
    <m/>
    <m/>
  </r>
  <r>
    <x v="99"/>
    <x v="3543"/>
    <x v="38"/>
    <s v="Numeric"/>
    <n v="3"/>
    <s v="REFMTX"/>
    <n v="22"/>
    <n v="1"/>
    <m/>
    <m/>
  </r>
  <r>
    <x v="99"/>
    <x v="3544"/>
    <x v="38"/>
    <s v="Numeric"/>
    <n v="3"/>
    <s v="REFMTX"/>
    <n v="22"/>
    <n v="1"/>
    <m/>
    <m/>
  </r>
  <r>
    <x v="99"/>
    <x v="3545"/>
    <x v="38"/>
    <s v="Numeric"/>
    <n v="3"/>
    <s v="REFMTX"/>
    <n v="22"/>
    <n v="1"/>
    <m/>
    <m/>
  </r>
  <r>
    <x v="99"/>
    <x v="3546"/>
    <x v="38"/>
    <s v="Numeric"/>
    <n v="3"/>
    <s v="REFMTX"/>
    <n v="22"/>
    <n v="1"/>
    <m/>
    <m/>
  </r>
  <r>
    <x v="99"/>
    <x v="3547"/>
    <x v="38"/>
    <s v="Numeric"/>
    <n v="3"/>
    <s v="REFMTX"/>
    <n v="22"/>
    <n v="1"/>
    <m/>
    <m/>
  </r>
  <r>
    <x v="99"/>
    <x v="3548"/>
    <x v="38"/>
    <s v="Numeric"/>
    <n v="3"/>
    <s v="REFMTX"/>
    <n v="22"/>
    <n v="1"/>
    <m/>
    <m/>
  </r>
  <r>
    <x v="99"/>
    <x v="3549"/>
    <x v="38"/>
    <s v="Numeric"/>
    <n v="3"/>
    <s v="REFMTX"/>
    <n v="22"/>
    <n v="1"/>
    <m/>
    <m/>
  </r>
  <r>
    <x v="99"/>
    <x v="3550"/>
    <x v="38"/>
    <s v="Numeric"/>
    <n v="3"/>
    <s v="REFMTX"/>
    <n v="22"/>
    <n v="1"/>
    <m/>
    <m/>
  </r>
  <r>
    <x v="99"/>
    <x v="3551"/>
    <x v="38"/>
    <s v="Numeric"/>
    <n v="3"/>
    <s v="REFMTX"/>
    <n v="22"/>
    <n v="1"/>
    <m/>
    <m/>
  </r>
  <r>
    <x v="99"/>
    <x v="3552"/>
    <x v="38"/>
    <s v="Numeric"/>
    <n v="3"/>
    <s v="REFMTX"/>
    <n v="22"/>
    <n v="1"/>
    <m/>
    <m/>
  </r>
  <r>
    <x v="99"/>
    <x v="3553"/>
    <x v="38"/>
    <s v="Numeric"/>
    <n v="3"/>
    <s v="REFMTX"/>
    <n v="22"/>
    <n v="1"/>
    <m/>
    <m/>
  </r>
  <r>
    <x v="99"/>
    <x v="3554"/>
    <x v="38"/>
    <s v="Numeric"/>
    <n v="3"/>
    <s v="REFMTX"/>
    <n v="22"/>
    <n v="1"/>
    <m/>
    <m/>
  </r>
  <r>
    <x v="99"/>
    <x v="3555"/>
    <x v="38"/>
    <s v="Numeric"/>
    <n v="3"/>
    <s v="REFMTX"/>
    <n v="22"/>
    <n v="1"/>
    <m/>
    <m/>
  </r>
  <r>
    <x v="99"/>
    <x v="3556"/>
    <x v="38"/>
    <s v="Numeric"/>
    <n v="3"/>
    <s v="REFMTX"/>
    <n v="22"/>
    <n v="1"/>
    <m/>
    <m/>
  </r>
  <r>
    <x v="99"/>
    <x v="3557"/>
    <x v="38"/>
    <s v="Numeric"/>
    <n v="3"/>
    <s v="REFMTX"/>
    <n v="22"/>
    <n v="1"/>
    <m/>
    <m/>
  </r>
  <r>
    <x v="99"/>
    <x v="3558"/>
    <x v="38"/>
    <s v="Numeric"/>
    <n v="3"/>
    <s v="REFMTX"/>
    <n v="22"/>
    <n v="1"/>
    <m/>
    <m/>
  </r>
  <r>
    <x v="99"/>
    <x v="3559"/>
    <x v="38"/>
    <s v="Numeric"/>
    <n v="3"/>
    <s v="REFMTX"/>
    <n v="22"/>
    <n v="1"/>
    <m/>
    <m/>
  </r>
  <r>
    <x v="99"/>
    <x v="3560"/>
    <x v="38"/>
    <s v="Numeric"/>
    <n v="3"/>
    <s v="REFMTX"/>
    <n v="22"/>
    <n v="1"/>
    <m/>
    <m/>
  </r>
  <r>
    <x v="99"/>
    <x v="3561"/>
    <x v="38"/>
    <s v="Numeric"/>
    <n v="3"/>
    <s v="REFMTX"/>
    <n v="22"/>
    <n v="1"/>
    <m/>
    <m/>
  </r>
  <r>
    <x v="99"/>
    <x v="3562"/>
    <x v="38"/>
    <s v="Numeric"/>
    <n v="3"/>
    <s v="REFMTX"/>
    <n v="22"/>
    <n v="1"/>
    <m/>
    <m/>
  </r>
  <r>
    <x v="99"/>
    <x v="3563"/>
    <x v="38"/>
    <s v="Numeric"/>
    <n v="3"/>
    <s v="REFMTX"/>
    <n v="22"/>
    <n v="1"/>
    <m/>
    <m/>
  </r>
  <r>
    <x v="99"/>
    <x v="3564"/>
    <x v="38"/>
    <s v="Numeric"/>
    <n v="3"/>
    <s v="REFMTX"/>
    <n v="22"/>
    <n v="1"/>
    <m/>
    <m/>
  </r>
  <r>
    <x v="99"/>
    <x v="3565"/>
    <x v="38"/>
    <s v="Numeric"/>
    <n v="3"/>
    <s v="REFMTX"/>
    <n v="22"/>
    <n v="1"/>
    <m/>
    <m/>
  </r>
  <r>
    <x v="99"/>
    <x v="3566"/>
    <x v="38"/>
    <s v="Numeric"/>
    <n v="3"/>
    <s v="REFMTX"/>
    <n v="22"/>
    <n v="1"/>
    <m/>
    <m/>
  </r>
  <r>
    <x v="99"/>
    <x v="3567"/>
    <x v="38"/>
    <s v="Numeric"/>
    <n v="3"/>
    <s v="REFMTX"/>
    <n v="22"/>
    <n v="1"/>
    <m/>
    <m/>
  </r>
  <r>
    <x v="99"/>
    <x v="3568"/>
    <x v="38"/>
    <s v="Numeric"/>
    <n v="3"/>
    <s v="REFMTX"/>
    <n v="22"/>
    <n v="1"/>
    <m/>
    <m/>
  </r>
  <r>
    <x v="99"/>
    <x v="3569"/>
    <x v="38"/>
    <s v="Numeric"/>
    <n v="3"/>
    <s v="REFMTX"/>
    <n v="22"/>
    <n v="1"/>
    <m/>
    <m/>
  </r>
  <r>
    <x v="99"/>
    <x v="3570"/>
    <x v="38"/>
    <s v="Numeric"/>
    <n v="3"/>
    <s v="REFMTX"/>
    <n v="22"/>
    <n v="1"/>
    <m/>
    <m/>
  </r>
  <r>
    <x v="99"/>
    <x v="3571"/>
    <x v="38"/>
    <s v="Numeric"/>
    <n v="3"/>
    <s v="REFMTX"/>
    <n v="22"/>
    <n v="1"/>
    <m/>
    <m/>
  </r>
  <r>
    <x v="99"/>
    <x v="3572"/>
    <x v="38"/>
    <s v="Numeric"/>
    <n v="3"/>
    <s v="REFMTX"/>
    <n v="22"/>
    <n v="1"/>
    <m/>
    <m/>
  </r>
  <r>
    <x v="99"/>
    <x v="3573"/>
    <x v="38"/>
    <s v="Numeric"/>
    <n v="3"/>
    <s v="REFMTX"/>
    <n v="22"/>
    <n v="1"/>
    <m/>
    <m/>
  </r>
  <r>
    <x v="99"/>
    <x v="3574"/>
    <x v="38"/>
    <s v="Numeric"/>
    <n v="3"/>
    <s v="REFMTX"/>
    <n v="22"/>
    <n v="1"/>
    <m/>
    <m/>
  </r>
  <r>
    <x v="99"/>
    <x v="3575"/>
    <x v="38"/>
    <s v="Numeric"/>
    <n v="3"/>
    <s v="REFMTX"/>
    <n v="22"/>
    <n v="1"/>
    <m/>
    <m/>
  </r>
  <r>
    <x v="99"/>
    <x v="3576"/>
    <x v="38"/>
    <s v="Numeric"/>
    <n v="3"/>
    <s v="REFMTX"/>
    <n v="22"/>
    <n v="1"/>
    <m/>
    <m/>
  </r>
  <r>
    <x v="99"/>
    <x v="3577"/>
    <x v="38"/>
    <s v="Numeric"/>
    <n v="3"/>
    <s v="REFMTX"/>
    <n v="22"/>
    <n v="1"/>
    <m/>
    <m/>
  </r>
  <r>
    <x v="99"/>
    <x v="3578"/>
    <x v="38"/>
    <s v="Numeric"/>
    <n v="3"/>
    <s v="REFMTX"/>
    <n v="22"/>
    <n v="1"/>
    <m/>
    <m/>
  </r>
  <r>
    <x v="99"/>
    <x v="3579"/>
    <x v="38"/>
    <s v="Numeric"/>
    <n v="3"/>
    <s v="REFMTX"/>
    <n v="22"/>
    <n v="1"/>
    <m/>
    <m/>
  </r>
  <r>
    <x v="99"/>
    <x v="3580"/>
    <x v="38"/>
    <s v="Numeric"/>
    <n v="3"/>
    <s v="REFMTX"/>
    <n v="22"/>
    <n v="1"/>
    <m/>
    <m/>
  </r>
  <r>
    <x v="99"/>
    <x v="3581"/>
    <x v="38"/>
    <s v="Numeric"/>
    <n v="3"/>
    <s v="REFMTX"/>
    <n v="22"/>
    <n v="1"/>
    <m/>
    <m/>
  </r>
  <r>
    <x v="99"/>
    <x v="3582"/>
    <x v="38"/>
    <s v="Numeric"/>
    <n v="3"/>
    <s v="REFMTX"/>
    <n v="22"/>
    <n v="1"/>
    <m/>
    <m/>
  </r>
  <r>
    <x v="99"/>
    <x v="3583"/>
    <x v="38"/>
    <s v="Numeric"/>
    <n v="3"/>
    <s v="REFMTX"/>
    <n v="22"/>
    <n v="1"/>
    <m/>
    <m/>
  </r>
  <r>
    <x v="99"/>
    <x v="3584"/>
    <x v="38"/>
    <s v="Numeric"/>
    <n v="3"/>
    <s v="REFMTX"/>
    <n v="22"/>
    <n v="1"/>
    <m/>
    <m/>
  </r>
  <r>
    <x v="99"/>
    <x v="3585"/>
    <x v="38"/>
    <s v="Numeric"/>
    <n v="3"/>
    <s v="REFMTX"/>
    <n v="22"/>
    <n v="1"/>
    <m/>
    <m/>
  </r>
  <r>
    <x v="99"/>
    <x v="3586"/>
    <x v="38"/>
    <s v="Numeric"/>
    <n v="3"/>
    <s v="REFMTX"/>
    <n v="22"/>
    <n v="1"/>
    <m/>
    <m/>
  </r>
  <r>
    <x v="99"/>
    <x v="3587"/>
    <x v="38"/>
    <s v="Numeric"/>
    <n v="3"/>
    <s v="REFMTX"/>
    <n v="22"/>
    <n v="1"/>
    <m/>
    <m/>
  </r>
  <r>
    <x v="99"/>
    <x v="3588"/>
    <x v="38"/>
    <s v="Numeric"/>
    <n v="3"/>
    <s v="REFMTX"/>
    <n v="22"/>
    <n v="1"/>
    <m/>
    <m/>
  </r>
  <r>
    <x v="99"/>
    <x v="3589"/>
    <x v="38"/>
    <s v="Numeric"/>
    <n v="3"/>
    <s v="REFMTX"/>
    <n v="22"/>
    <n v="1"/>
    <m/>
    <m/>
  </r>
  <r>
    <x v="99"/>
    <x v="3590"/>
    <x v="38"/>
    <s v="Numeric"/>
    <n v="3"/>
    <s v="REFMTX"/>
    <n v="22"/>
    <n v="1"/>
    <m/>
    <m/>
  </r>
  <r>
    <x v="99"/>
    <x v="3591"/>
    <x v="38"/>
    <s v="Numeric"/>
    <n v="3"/>
    <s v="REFMTX"/>
    <n v="22"/>
    <n v="1"/>
    <m/>
    <m/>
  </r>
  <r>
    <x v="99"/>
    <x v="3592"/>
    <x v="38"/>
    <s v="Numeric"/>
    <n v="3"/>
    <s v="REFMTX"/>
    <n v="22"/>
    <n v="1"/>
    <m/>
    <m/>
  </r>
  <r>
    <x v="99"/>
    <x v="3593"/>
    <x v="38"/>
    <s v="Numeric"/>
    <n v="3"/>
    <s v="REFMTX"/>
    <n v="22"/>
    <n v="1"/>
    <m/>
    <m/>
  </r>
  <r>
    <x v="99"/>
    <x v="3594"/>
    <x v="38"/>
    <s v="Numeric"/>
    <n v="3"/>
    <s v="REFMTX"/>
    <n v="22"/>
    <n v="1"/>
    <m/>
    <m/>
  </r>
  <r>
    <x v="99"/>
    <x v="3595"/>
    <x v="38"/>
    <s v="Numeric"/>
    <n v="3"/>
    <s v="REFMTX"/>
    <n v="22"/>
    <n v="1"/>
    <m/>
    <m/>
  </r>
  <r>
    <x v="99"/>
    <x v="3596"/>
    <x v="38"/>
    <s v="Numeric"/>
    <n v="3"/>
    <s v="REFMTX"/>
    <n v="22"/>
    <n v="1"/>
    <m/>
    <m/>
  </r>
  <r>
    <x v="99"/>
    <x v="3597"/>
    <x v="38"/>
    <s v="Numeric"/>
    <n v="3"/>
    <s v="REFMTX"/>
    <n v="22"/>
    <n v="1"/>
    <m/>
    <m/>
  </r>
  <r>
    <x v="99"/>
    <x v="3598"/>
    <x v="38"/>
    <s v="Numeric"/>
    <n v="3"/>
    <s v="REFMTX"/>
    <n v="22"/>
    <n v="1"/>
    <m/>
    <m/>
  </r>
  <r>
    <x v="99"/>
    <x v="3599"/>
    <x v="38"/>
    <s v="Numeric"/>
    <n v="3"/>
    <s v="REFMTX"/>
    <n v="22"/>
    <n v="1"/>
    <m/>
    <m/>
  </r>
  <r>
    <x v="99"/>
    <x v="3600"/>
    <x v="38"/>
    <s v="Numeric"/>
    <n v="3"/>
    <s v="REFMTX"/>
    <n v="22"/>
    <n v="1"/>
    <m/>
    <m/>
  </r>
  <r>
    <x v="99"/>
    <x v="3601"/>
    <x v="38"/>
    <s v="Numeric"/>
    <n v="3"/>
    <s v="REFMTX"/>
    <n v="22"/>
    <n v="1"/>
    <m/>
    <m/>
  </r>
  <r>
    <x v="99"/>
    <x v="3602"/>
    <x v="38"/>
    <s v="Numeric"/>
    <n v="3"/>
    <s v="REFMTX"/>
    <n v="22"/>
    <n v="1"/>
    <m/>
    <m/>
  </r>
  <r>
    <x v="99"/>
    <x v="3603"/>
    <x v="38"/>
    <s v="Numeric"/>
    <n v="3"/>
    <s v="REFMTX"/>
    <n v="22"/>
    <n v="1"/>
    <m/>
    <m/>
  </r>
  <r>
    <x v="99"/>
    <x v="3604"/>
    <x v="38"/>
    <s v="Numeric"/>
    <n v="3"/>
    <s v="REFMTX"/>
    <n v="22"/>
    <n v="1"/>
    <m/>
    <m/>
  </r>
  <r>
    <x v="99"/>
    <x v="3605"/>
    <x v="38"/>
    <s v="Numeric"/>
    <n v="3"/>
    <s v="REFMTX"/>
    <n v="22"/>
    <n v="1"/>
    <m/>
    <m/>
  </r>
  <r>
    <x v="99"/>
    <x v="3606"/>
    <x v="38"/>
    <s v="Numeric"/>
    <n v="3"/>
    <s v="REFMTX"/>
    <n v="22"/>
    <n v="1"/>
    <m/>
    <m/>
  </r>
  <r>
    <x v="99"/>
    <x v="3607"/>
    <x v="38"/>
    <s v="Numeric"/>
    <n v="3"/>
    <s v="REFMTX"/>
    <n v="22"/>
    <n v="1"/>
    <m/>
    <m/>
  </r>
  <r>
    <x v="99"/>
    <x v="3608"/>
    <x v="38"/>
    <s v="Numeric"/>
    <n v="3"/>
    <s v="REFMTX"/>
    <n v="22"/>
    <n v="1"/>
    <m/>
    <m/>
  </r>
  <r>
    <x v="99"/>
    <x v="3609"/>
    <x v="38"/>
    <s v="Numeric"/>
    <n v="3"/>
    <s v="REFMTX"/>
    <n v="22"/>
    <n v="1"/>
    <m/>
    <m/>
  </r>
  <r>
    <x v="99"/>
    <x v="3610"/>
    <x v="38"/>
    <s v="Numeric"/>
    <n v="3"/>
    <s v="REFMTX"/>
    <n v="22"/>
    <n v="1"/>
    <m/>
    <m/>
  </r>
  <r>
    <x v="99"/>
    <x v="3611"/>
    <x v="38"/>
    <s v="Numeric"/>
    <n v="3"/>
    <s v="REFMTX"/>
    <n v="22"/>
    <n v="1"/>
    <m/>
    <m/>
  </r>
  <r>
    <x v="99"/>
    <x v="3612"/>
    <x v="38"/>
    <s v="Numeric"/>
    <n v="3"/>
    <s v="REFMTX"/>
    <n v="22"/>
    <n v="1"/>
    <m/>
    <m/>
  </r>
  <r>
    <x v="99"/>
    <x v="3613"/>
    <x v="38"/>
    <s v="Numeric"/>
    <n v="3"/>
    <s v="REFMTX"/>
    <n v="22"/>
    <n v="1"/>
    <m/>
    <m/>
  </r>
  <r>
    <x v="99"/>
    <x v="3614"/>
    <x v="38"/>
    <s v="Numeric"/>
    <n v="3"/>
    <s v="REFMTX"/>
    <n v="22"/>
    <n v="1"/>
    <m/>
    <m/>
  </r>
  <r>
    <x v="99"/>
    <x v="3615"/>
    <x v="38"/>
    <s v="Numeric"/>
    <n v="3"/>
    <s v="REFMTX"/>
    <n v="22"/>
    <n v="1"/>
    <m/>
    <m/>
  </r>
  <r>
    <x v="99"/>
    <x v="3616"/>
    <x v="38"/>
    <s v="Numeric"/>
    <n v="3"/>
    <s v="REFMTX"/>
    <n v="22"/>
    <n v="1"/>
    <m/>
    <m/>
  </r>
  <r>
    <x v="99"/>
    <x v="3617"/>
    <x v="38"/>
    <s v="Numeric"/>
    <n v="3"/>
    <s v="REFMTX"/>
    <n v="22"/>
    <n v="1"/>
    <m/>
    <m/>
  </r>
  <r>
    <x v="99"/>
    <x v="3618"/>
    <x v="38"/>
    <s v="Numeric"/>
    <n v="3"/>
    <s v="REFMTX"/>
    <n v="22"/>
    <n v="1"/>
    <m/>
    <m/>
  </r>
  <r>
    <x v="99"/>
    <x v="3619"/>
    <x v="38"/>
    <s v="Numeric"/>
    <n v="3"/>
    <s v="REFMTX"/>
    <n v="22"/>
    <n v="1"/>
    <m/>
    <m/>
  </r>
  <r>
    <x v="99"/>
    <x v="3620"/>
    <x v="38"/>
    <s v="Numeric"/>
    <n v="3"/>
    <s v="REFMTX"/>
    <n v="22"/>
    <n v="1"/>
    <m/>
    <m/>
  </r>
  <r>
    <x v="99"/>
    <x v="3621"/>
    <x v="38"/>
    <s v="Numeric"/>
    <n v="3"/>
    <s v="REFMTX"/>
    <n v="22"/>
    <n v="1"/>
    <m/>
    <m/>
  </r>
  <r>
    <x v="99"/>
    <x v="3622"/>
    <x v="38"/>
    <s v="Numeric"/>
    <n v="3"/>
    <s v="REFMTX"/>
    <n v="22"/>
    <n v="1"/>
    <m/>
    <m/>
  </r>
  <r>
    <x v="99"/>
    <x v="3623"/>
    <x v="38"/>
    <s v="Numeric"/>
    <n v="3"/>
    <s v="REFMTX"/>
    <n v="22"/>
    <n v="1"/>
    <m/>
    <m/>
  </r>
  <r>
    <x v="99"/>
    <x v="3624"/>
    <x v="38"/>
    <s v="Numeric"/>
    <n v="3"/>
    <s v="REFMTX"/>
    <n v="22"/>
    <n v="1"/>
    <m/>
    <m/>
  </r>
  <r>
    <x v="99"/>
    <x v="3625"/>
    <x v="38"/>
    <s v="Numeric"/>
    <n v="3"/>
    <s v="REFMTX"/>
    <n v="22"/>
    <n v="1"/>
    <m/>
    <m/>
  </r>
  <r>
    <x v="99"/>
    <x v="3626"/>
    <x v="38"/>
    <s v="Numeric"/>
    <n v="3"/>
    <s v="REFMTX"/>
    <n v="22"/>
    <n v="1"/>
    <m/>
    <m/>
  </r>
  <r>
    <x v="99"/>
    <x v="3627"/>
    <x v="38"/>
    <s v="Numeric"/>
    <n v="3"/>
    <s v="REFMTX"/>
    <n v="22"/>
    <n v="1"/>
    <m/>
    <m/>
  </r>
  <r>
    <x v="99"/>
    <x v="3628"/>
    <x v="38"/>
    <s v="Numeric"/>
    <n v="3"/>
    <s v="REFMTX"/>
    <n v="22"/>
    <n v="1"/>
    <m/>
    <m/>
  </r>
  <r>
    <x v="99"/>
    <x v="3629"/>
    <x v="38"/>
    <s v="Numeric"/>
    <n v="3"/>
    <s v="REFMTX"/>
    <n v="22"/>
    <n v="1"/>
    <m/>
    <m/>
  </r>
  <r>
    <x v="99"/>
    <x v="3630"/>
    <x v="38"/>
    <s v="Numeric"/>
    <n v="3"/>
    <s v="REFMTX"/>
    <n v="22"/>
    <n v="1"/>
    <m/>
    <m/>
  </r>
  <r>
    <x v="99"/>
    <x v="3631"/>
    <x v="38"/>
    <s v="Numeric"/>
    <n v="3"/>
    <s v="REFMTX"/>
    <n v="22"/>
    <n v="1"/>
    <m/>
    <m/>
  </r>
  <r>
    <x v="99"/>
    <x v="3632"/>
    <x v="38"/>
    <s v="Numeric"/>
    <n v="3"/>
    <s v="REFMTX"/>
    <n v="22"/>
    <n v="1"/>
    <m/>
    <m/>
  </r>
  <r>
    <x v="99"/>
    <x v="3633"/>
    <x v="38"/>
    <s v="Numeric"/>
    <n v="3"/>
    <s v="REFMTX"/>
    <n v="22"/>
    <n v="1"/>
    <m/>
    <m/>
  </r>
  <r>
    <x v="99"/>
    <x v="3634"/>
    <x v="38"/>
    <s v="Numeric"/>
    <n v="3"/>
    <s v="REFMTX"/>
    <n v="22"/>
    <n v="1"/>
    <m/>
    <m/>
  </r>
  <r>
    <x v="99"/>
    <x v="3635"/>
    <x v="38"/>
    <s v="Numeric"/>
    <n v="3"/>
    <s v="REFMTX"/>
    <n v="22"/>
    <n v="1"/>
    <m/>
    <m/>
  </r>
  <r>
    <x v="99"/>
    <x v="3636"/>
    <x v="38"/>
    <s v="Numeric"/>
    <n v="3"/>
    <s v="REFMTX"/>
    <n v="22"/>
    <n v="1"/>
    <m/>
    <m/>
  </r>
  <r>
    <x v="99"/>
    <x v="3637"/>
    <x v="38"/>
    <s v="Numeric"/>
    <n v="3"/>
    <s v="REFMTX"/>
    <n v="22"/>
    <n v="1"/>
    <m/>
    <m/>
  </r>
  <r>
    <x v="99"/>
    <x v="3638"/>
    <x v="38"/>
    <s v="Numeric"/>
    <n v="3"/>
    <s v="REFMTX"/>
    <n v="22"/>
    <n v="1"/>
    <m/>
    <m/>
  </r>
  <r>
    <x v="99"/>
    <x v="3639"/>
    <x v="38"/>
    <s v="Numeric"/>
    <n v="3"/>
    <s v="REFMTX"/>
    <n v="22"/>
    <n v="1"/>
    <m/>
    <m/>
  </r>
  <r>
    <x v="99"/>
    <x v="3640"/>
    <x v="38"/>
    <s v="Numeric"/>
    <n v="3"/>
    <s v="REFMTX"/>
    <n v="22"/>
    <n v="1"/>
    <m/>
    <m/>
  </r>
  <r>
    <x v="99"/>
    <x v="3641"/>
    <x v="38"/>
    <s v="Numeric"/>
    <n v="3"/>
    <s v="REFMTX"/>
    <n v="22"/>
    <n v="1"/>
    <m/>
    <m/>
  </r>
  <r>
    <x v="99"/>
    <x v="3642"/>
    <x v="38"/>
    <s v="Numeric"/>
    <n v="3"/>
    <s v="REFMTX"/>
    <n v="22"/>
    <n v="1"/>
    <m/>
    <m/>
  </r>
  <r>
    <x v="99"/>
    <x v="3643"/>
    <x v="38"/>
    <s v="Numeric"/>
    <n v="3"/>
    <s v="REFMTX"/>
    <n v="22"/>
    <n v="1"/>
    <m/>
    <m/>
  </r>
  <r>
    <x v="99"/>
    <x v="3644"/>
    <x v="38"/>
    <s v="Numeric"/>
    <n v="3"/>
    <s v="REFMTX"/>
    <n v="22"/>
    <n v="1"/>
    <m/>
    <m/>
  </r>
  <r>
    <x v="99"/>
    <x v="3645"/>
    <x v="38"/>
    <s v="Numeric"/>
    <n v="3"/>
    <s v="REFMTX"/>
    <n v="22"/>
    <n v="1"/>
    <m/>
    <m/>
  </r>
  <r>
    <x v="99"/>
    <x v="3646"/>
    <x v="38"/>
    <s v="Numeric"/>
    <n v="3"/>
    <s v="REFMTX"/>
    <n v="22"/>
    <n v="1"/>
    <m/>
    <m/>
  </r>
  <r>
    <x v="99"/>
    <x v="3647"/>
    <x v="38"/>
    <s v="Numeric"/>
    <n v="3"/>
    <s v="REFMTX"/>
    <n v="22"/>
    <n v="1"/>
    <m/>
    <m/>
  </r>
  <r>
    <x v="99"/>
    <x v="3648"/>
    <x v="38"/>
    <s v="Numeric"/>
    <n v="3"/>
    <s v="REFMTX"/>
    <n v="22"/>
    <n v="1"/>
    <m/>
    <m/>
  </r>
  <r>
    <x v="99"/>
    <x v="3649"/>
    <x v="38"/>
    <s v="Numeric"/>
    <n v="3"/>
    <s v="REFMTX"/>
    <n v="22"/>
    <n v="1"/>
    <m/>
    <m/>
  </r>
  <r>
    <x v="99"/>
    <x v="3650"/>
    <x v="38"/>
    <s v="Numeric"/>
    <n v="3"/>
    <s v="REFMTX"/>
    <n v="22"/>
    <n v="1"/>
    <m/>
    <m/>
  </r>
  <r>
    <x v="99"/>
    <x v="3651"/>
    <x v="38"/>
    <s v="Numeric"/>
    <n v="3"/>
    <s v="REFMTX"/>
    <n v="22"/>
    <n v="1"/>
    <m/>
    <m/>
  </r>
  <r>
    <x v="99"/>
    <x v="3652"/>
    <x v="38"/>
    <s v="Numeric"/>
    <n v="3"/>
    <s v="REFMTX"/>
    <n v="22"/>
    <n v="1"/>
    <m/>
    <m/>
  </r>
  <r>
    <x v="99"/>
    <x v="3653"/>
    <x v="38"/>
    <s v="Numeric"/>
    <n v="3"/>
    <s v="REFMTX"/>
    <n v="22"/>
    <n v="1"/>
    <m/>
    <m/>
  </r>
  <r>
    <x v="99"/>
    <x v="3654"/>
    <x v="38"/>
    <s v="Numeric"/>
    <n v="3"/>
    <s v="REFMTX"/>
    <n v="22"/>
    <n v="1"/>
    <m/>
    <m/>
  </r>
  <r>
    <x v="99"/>
    <x v="3655"/>
    <x v="38"/>
    <s v="Numeric"/>
    <n v="3"/>
    <s v="REFMTX"/>
    <n v="22"/>
    <n v="1"/>
    <m/>
    <m/>
  </r>
  <r>
    <x v="99"/>
    <x v="3656"/>
    <x v="38"/>
    <s v="Numeric"/>
    <n v="3"/>
    <s v="REFMTX"/>
    <n v="22"/>
    <n v="1"/>
    <m/>
    <m/>
  </r>
  <r>
    <x v="99"/>
    <x v="3657"/>
    <x v="38"/>
    <s v="Numeric"/>
    <n v="3"/>
    <s v="REFMTX"/>
    <n v="22"/>
    <n v="1"/>
    <m/>
    <m/>
  </r>
  <r>
    <x v="99"/>
    <x v="3658"/>
    <x v="38"/>
    <s v="Numeric"/>
    <n v="3"/>
    <s v="REFMTX"/>
    <n v="22"/>
    <n v="1"/>
    <m/>
    <m/>
  </r>
  <r>
    <x v="99"/>
    <x v="3659"/>
    <x v="38"/>
    <s v="Numeric"/>
    <n v="3"/>
    <s v="REFMTX"/>
    <n v="22"/>
    <n v="1"/>
    <m/>
    <m/>
  </r>
  <r>
    <x v="99"/>
    <x v="3660"/>
    <x v="38"/>
    <s v="Numeric"/>
    <n v="3"/>
    <s v="REFMTX"/>
    <n v="22"/>
    <n v="1"/>
    <m/>
    <m/>
  </r>
  <r>
    <x v="99"/>
    <x v="3661"/>
    <x v="38"/>
    <s v="Numeric"/>
    <n v="3"/>
    <s v="REFMTX"/>
    <n v="22"/>
    <n v="1"/>
    <m/>
    <m/>
  </r>
  <r>
    <x v="99"/>
    <x v="3662"/>
    <x v="38"/>
    <s v="Numeric"/>
    <n v="3"/>
    <s v="REFMTX"/>
    <n v="22"/>
    <n v="1"/>
    <m/>
    <m/>
  </r>
  <r>
    <x v="99"/>
    <x v="3663"/>
    <x v="38"/>
    <s v="Numeric"/>
    <n v="3"/>
    <s v="REFMTX"/>
    <n v="22"/>
    <n v="1"/>
    <m/>
    <m/>
  </r>
  <r>
    <x v="99"/>
    <x v="3664"/>
    <x v="38"/>
    <s v="Numeric"/>
    <n v="3"/>
    <s v="REFMTX"/>
    <n v="22"/>
    <n v="1"/>
    <m/>
    <m/>
  </r>
  <r>
    <x v="99"/>
    <x v="3665"/>
    <x v="38"/>
    <s v="Numeric"/>
    <n v="3"/>
    <s v="REFMTX"/>
    <n v="22"/>
    <n v="1"/>
    <m/>
    <m/>
  </r>
  <r>
    <x v="99"/>
    <x v="3666"/>
    <x v="38"/>
    <s v="Numeric"/>
    <n v="3"/>
    <s v="REFMTX"/>
    <n v="22"/>
    <n v="1"/>
    <m/>
    <m/>
  </r>
  <r>
    <x v="99"/>
    <x v="3667"/>
    <x v="38"/>
    <s v="Numeric"/>
    <n v="3"/>
    <s v="REFMTX"/>
    <n v="22"/>
    <n v="1"/>
    <m/>
    <m/>
  </r>
  <r>
    <x v="99"/>
    <x v="3668"/>
    <x v="38"/>
    <s v="Numeric"/>
    <n v="3"/>
    <s v="REFMTX"/>
    <n v="22"/>
    <n v="1"/>
    <m/>
    <m/>
  </r>
  <r>
    <x v="99"/>
    <x v="3669"/>
    <x v="38"/>
    <s v="Numeric"/>
    <n v="3"/>
    <s v="REFMTX"/>
    <n v="22"/>
    <n v="1"/>
    <m/>
    <m/>
  </r>
  <r>
    <x v="99"/>
    <x v="3670"/>
    <x v="38"/>
    <s v="Numeric"/>
    <n v="3"/>
    <s v="REFMTX"/>
    <n v="22"/>
    <n v="1"/>
    <m/>
    <m/>
  </r>
  <r>
    <x v="99"/>
    <x v="3671"/>
    <x v="38"/>
    <s v="Numeric"/>
    <n v="3"/>
    <s v="REFMTX"/>
    <n v="22"/>
    <n v="1"/>
    <m/>
    <m/>
  </r>
  <r>
    <x v="99"/>
    <x v="3672"/>
    <x v="38"/>
    <s v="Numeric"/>
    <n v="3"/>
    <s v="REFMTX"/>
    <n v="22"/>
    <n v="1"/>
    <m/>
    <m/>
  </r>
  <r>
    <x v="99"/>
    <x v="3673"/>
    <x v="38"/>
    <s v="Numeric"/>
    <n v="3"/>
    <s v="REFMTX"/>
    <n v="22"/>
    <n v="1"/>
    <m/>
    <m/>
  </r>
  <r>
    <x v="99"/>
    <x v="3674"/>
    <x v="38"/>
    <s v="Numeric"/>
    <n v="3"/>
    <s v="REFMTX"/>
    <n v="22"/>
    <n v="1"/>
    <m/>
    <m/>
  </r>
  <r>
    <x v="99"/>
    <x v="3675"/>
    <x v="38"/>
    <s v="Numeric"/>
    <n v="3"/>
    <s v="REFMTX"/>
    <n v="22"/>
    <n v="1"/>
    <m/>
    <m/>
  </r>
  <r>
    <x v="99"/>
    <x v="3676"/>
    <x v="38"/>
    <s v="Numeric"/>
    <n v="3"/>
    <s v="REFMTX"/>
    <n v="22"/>
    <n v="1"/>
    <m/>
    <m/>
  </r>
  <r>
    <x v="99"/>
    <x v="3677"/>
    <x v="38"/>
    <s v="Numeric"/>
    <n v="3"/>
    <s v="REFMTX"/>
    <n v="22"/>
    <n v="1"/>
    <m/>
    <m/>
  </r>
  <r>
    <x v="99"/>
    <x v="3678"/>
    <x v="38"/>
    <s v="Numeric"/>
    <n v="3"/>
    <s v="REFMTX"/>
    <n v="22"/>
    <n v="1"/>
    <m/>
    <m/>
  </r>
  <r>
    <x v="99"/>
    <x v="3679"/>
    <x v="38"/>
    <s v="Numeric"/>
    <n v="3"/>
    <s v="REFMTX"/>
    <n v="22"/>
    <n v="1"/>
    <m/>
    <m/>
  </r>
  <r>
    <x v="99"/>
    <x v="3680"/>
    <x v="38"/>
    <s v="Numeric"/>
    <n v="3"/>
    <s v="REFMTX"/>
    <n v="22"/>
    <n v="1"/>
    <m/>
    <m/>
  </r>
  <r>
    <x v="99"/>
    <x v="3681"/>
    <x v="38"/>
    <s v="Numeric"/>
    <n v="3"/>
    <s v="REFMTX"/>
    <n v="22"/>
    <n v="1"/>
    <m/>
    <m/>
  </r>
  <r>
    <x v="99"/>
    <x v="3682"/>
    <x v="38"/>
    <s v="Numeric"/>
    <n v="3"/>
    <s v="REFMTX"/>
    <n v="22"/>
    <n v="1"/>
    <m/>
    <m/>
  </r>
  <r>
    <x v="99"/>
    <x v="3683"/>
    <x v="38"/>
    <s v="Numeric"/>
    <n v="3"/>
    <s v="REFMTX"/>
    <n v="22"/>
    <n v="1"/>
    <m/>
    <m/>
  </r>
  <r>
    <x v="99"/>
    <x v="3684"/>
    <x v="38"/>
    <s v="Numeric"/>
    <n v="3"/>
    <s v="REFMTX"/>
    <n v="22"/>
    <n v="1"/>
    <m/>
    <m/>
  </r>
  <r>
    <x v="99"/>
    <x v="3685"/>
    <x v="38"/>
    <s v="Numeric"/>
    <n v="3"/>
    <s v="REFMTX"/>
    <n v="22"/>
    <n v="1"/>
    <m/>
    <m/>
  </r>
  <r>
    <x v="99"/>
    <x v="3686"/>
    <x v="38"/>
    <s v="Numeric"/>
    <n v="3"/>
    <s v="REFMTX"/>
    <n v="22"/>
    <n v="1"/>
    <m/>
    <m/>
  </r>
  <r>
    <x v="99"/>
    <x v="3687"/>
    <x v="38"/>
    <s v="Numeric"/>
    <n v="3"/>
    <s v="REFMTX"/>
    <n v="22"/>
    <n v="1"/>
    <m/>
    <m/>
  </r>
  <r>
    <x v="99"/>
    <x v="3688"/>
    <x v="38"/>
    <s v="Numeric"/>
    <n v="3"/>
    <s v="REFMTX"/>
    <n v="22"/>
    <n v="1"/>
    <m/>
    <m/>
  </r>
  <r>
    <x v="99"/>
    <x v="3689"/>
    <x v="38"/>
    <s v="Numeric"/>
    <n v="3"/>
    <s v="REFMTX"/>
    <n v="22"/>
    <n v="1"/>
    <m/>
    <m/>
  </r>
  <r>
    <x v="99"/>
    <x v="3690"/>
    <x v="38"/>
    <s v="Numeric"/>
    <n v="3"/>
    <s v="REFMTX"/>
    <n v="22"/>
    <n v="1"/>
    <m/>
    <m/>
  </r>
  <r>
    <x v="99"/>
    <x v="3691"/>
    <x v="38"/>
    <s v="Numeric"/>
    <n v="3"/>
    <s v="REFMTX"/>
    <n v="22"/>
    <n v="1"/>
    <m/>
    <m/>
  </r>
  <r>
    <x v="99"/>
    <x v="3692"/>
    <x v="38"/>
    <s v="Numeric"/>
    <n v="3"/>
    <s v="REFMTX"/>
    <n v="22"/>
    <n v="1"/>
    <m/>
    <m/>
  </r>
  <r>
    <x v="99"/>
    <x v="3693"/>
    <x v="38"/>
    <s v="Numeric"/>
    <n v="3"/>
    <s v="REFMTX"/>
    <n v="22"/>
    <n v="1"/>
    <m/>
    <m/>
  </r>
  <r>
    <x v="99"/>
    <x v="3694"/>
    <x v="38"/>
    <s v="Numeric"/>
    <n v="3"/>
    <s v="REFMTX"/>
    <n v="22"/>
    <n v="1"/>
    <m/>
    <m/>
  </r>
  <r>
    <x v="99"/>
    <x v="3695"/>
    <x v="38"/>
    <s v="Numeric"/>
    <n v="3"/>
    <s v="REFMTX"/>
    <n v="22"/>
    <n v="1"/>
    <m/>
    <m/>
  </r>
  <r>
    <x v="99"/>
    <x v="3696"/>
    <x v="38"/>
    <s v="Numeric"/>
    <n v="3"/>
    <s v="REFMTX"/>
    <n v="22"/>
    <n v="1"/>
    <m/>
    <m/>
  </r>
  <r>
    <x v="99"/>
    <x v="3697"/>
    <x v="38"/>
    <s v="Numeric"/>
    <n v="3"/>
    <s v="REFMTX"/>
    <n v="22"/>
    <n v="1"/>
    <m/>
    <m/>
  </r>
  <r>
    <x v="99"/>
    <x v="3698"/>
    <x v="38"/>
    <s v="Numeric"/>
    <n v="3"/>
    <s v="REFMTX"/>
    <n v="22"/>
    <n v="1"/>
    <m/>
    <m/>
  </r>
  <r>
    <x v="99"/>
    <x v="3699"/>
    <x v="38"/>
    <s v="Numeric"/>
    <n v="3"/>
    <s v="REFMTX"/>
    <n v="22"/>
    <n v="1"/>
    <m/>
    <m/>
  </r>
  <r>
    <x v="99"/>
    <x v="3700"/>
    <x v="38"/>
    <s v="Numeric"/>
    <n v="3"/>
    <s v="REFMTX"/>
    <n v="22"/>
    <n v="1"/>
    <m/>
    <m/>
  </r>
  <r>
    <x v="99"/>
    <x v="3701"/>
    <x v="38"/>
    <s v="Numeric"/>
    <n v="3"/>
    <s v="REFMTX"/>
    <n v="22"/>
    <n v="1"/>
    <m/>
    <m/>
  </r>
  <r>
    <x v="99"/>
    <x v="3702"/>
    <x v="38"/>
    <s v="Numeric"/>
    <n v="3"/>
    <s v="REFMTX"/>
    <n v="22"/>
    <n v="1"/>
    <m/>
    <m/>
  </r>
  <r>
    <x v="99"/>
    <x v="3703"/>
    <x v="38"/>
    <s v="Numeric"/>
    <n v="3"/>
    <s v="REFMTX"/>
    <n v="22"/>
    <n v="1"/>
    <m/>
    <m/>
  </r>
  <r>
    <x v="99"/>
    <x v="3704"/>
    <x v="38"/>
    <s v="Numeric"/>
    <n v="3"/>
    <s v="REFMTX"/>
    <n v="22"/>
    <n v="1"/>
    <m/>
    <m/>
  </r>
  <r>
    <x v="99"/>
    <x v="3705"/>
    <x v="38"/>
    <s v="Numeric"/>
    <n v="3"/>
    <s v="REFMTX"/>
    <n v="22"/>
    <n v="1"/>
    <m/>
    <m/>
  </r>
  <r>
    <x v="99"/>
    <x v="3706"/>
    <x v="38"/>
    <s v="Numeric"/>
    <n v="3"/>
    <s v="REFMTX"/>
    <n v="22"/>
    <n v="1"/>
    <m/>
    <m/>
  </r>
  <r>
    <x v="99"/>
    <x v="3707"/>
    <x v="38"/>
    <s v="Numeric"/>
    <n v="3"/>
    <s v="REFMTX"/>
    <n v="22"/>
    <n v="1"/>
    <m/>
    <m/>
  </r>
  <r>
    <x v="99"/>
    <x v="3708"/>
    <x v="38"/>
    <s v="Numeric"/>
    <n v="3"/>
    <s v="REFMTX"/>
    <n v="22"/>
    <n v="1"/>
    <m/>
    <m/>
  </r>
  <r>
    <x v="99"/>
    <x v="3709"/>
    <x v="38"/>
    <s v="Numeric"/>
    <n v="3"/>
    <s v="REFMTX"/>
    <n v="22"/>
    <n v="1"/>
    <m/>
    <m/>
  </r>
  <r>
    <x v="99"/>
    <x v="3710"/>
    <x v="38"/>
    <s v="Numeric"/>
    <n v="3"/>
    <s v="REFMTX"/>
    <n v="22"/>
    <n v="1"/>
    <m/>
    <m/>
  </r>
  <r>
    <x v="99"/>
    <x v="3711"/>
    <x v="38"/>
    <s v="Numeric"/>
    <n v="3"/>
    <s v="REFMTX"/>
    <n v="22"/>
    <n v="1"/>
    <m/>
    <m/>
  </r>
  <r>
    <x v="99"/>
    <x v="3712"/>
    <x v="38"/>
    <s v="Numeric"/>
    <n v="3"/>
    <s v="REFMTX"/>
    <n v="22"/>
    <n v="1"/>
    <m/>
    <m/>
  </r>
  <r>
    <x v="99"/>
    <x v="3713"/>
    <x v="38"/>
    <s v="Numeric"/>
    <n v="3"/>
    <s v="REFMTX"/>
    <n v="22"/>
    <n v="1"/>
    <m/>
    <m/>
  </r>
  <r>
    <x v="99"/>
    <x v="3714"/>
    <x v="38"/>
    <s v="Numeric"/>
    <n v="3"/>
    <s v="REFMTX"/>
    <n v="22"/>
    <n v="1"/>
    <m/>
    <m/>
  </r>
  <r>
    <x v="99"/>
    <x v="3715"/>
    <x v="38"/>
    <s v="Numeric"/>
    <n v="3"/>
    <s v="REFMTX"/>
    <n v="22"/>
    <n v="1"/>
    <m/>
    <m/>
  </r>
  <r>
    <x v="99"/>
    <x v="3716"/>
    <x v="38"/>
    <s v="Numeric"/>
    <n v="3"/>
    <s v="REFMTX"/>
    <n v="22"/>
    <n v="1"/>
    <m/>
    <m/>
  </r>
  <r>
    <x v="99"/>
    <x v="3717"/>
    <x v="38"/>
    <s v="Numeric"/>
    <n v="3"/>
    <s v="REFMTX"/>
    <n v="22"/>
    <n v="1"/>
    <m/>
    <m/>
  </r>
  <r>
    <x v="99"/>
    <x v="3718"/>
    <x v="38"/>
    <s v="Numeric"/>
    <n v="3"/>
    <s v="REFMTX"/>
    <n v="22"/>
    <n v="1"/>
    <m/>
    <m/>
  </r>
  <r>
    <x v="99"/>
    <x v="3719"/>
    <x v="38"/>
    <s v="Numeric"/>
    <n v="3"/>
    <s v="REFMTX"/>
    <n v="22"/>
    <n v="1"/>
    <m/>
    <m/>
  </r>
  <r>
    <x v="99"/>
    <x v="3720"/>
    <x v="38"/>
    <s v="Numeric"/>
    <n v="3"/>
    <s v="REFMTX"/>
    <n v="22"/>
    <n v="1"/>
    <m/>
    <m/>
  </r>
  <r>
    <x v="99"/>
    <x v="3721"/>
    <x v="38"/>
    <s v="Numeric"/>
    <n v="3"/>
    <s v="REFMTX"/>
    <n v="22"/>
    <n v="1"/>
    <m/>
    <m/>
  </r>
  <r>
    <x v="99"/>
    <x v="3722"/>
    <x v="38"/>
    <s v="Numeric"/>
    <n v="3"/>
    <s v="REFMTX"/>
    <n v="22"/>
    <n v="1"/>
    <m/>
    <m/>
  </r>
  <r>
    <x v="99"/>
    <x v="3723"/>
    <x v="38"/>
    <s v="Numeric"/>
    <n v="3"/>
    <s v="REFMTX"/>
    <n v="22"/>
    <n v="1"/>
    <m/>
    <m/>
  </r>
  <r>
    <x v="99"/>
    <x v="3724"/>
    <x v="38"/>
    <s v="Numeric"/>
    <n v="3"/>
    <s v="REFMTX"/>
    <n v="22"/>
    <n v="1"/>
    <m/>
    <m/>
  </r>
  <r>
    <x v="99"/>
    <x v="3725"/>
    <x v="38"/>
    <s v="Numeric"/>
    <n v="3"/>
    <s v="REFMTX"/>
    <n v="22"/>
    <n v="1"/>
    <m/>
    <m/>
  </r>
  <r>
    <x v="99"/>
    <x v="3726"/>
    <x v="38"/>
    <s v="Numeric"/>
    <n v="3"/>
    <s v="REFMTX"/>
    <n v="22"/>
    <n v="1"/>
    <m/>
    <m/>
  </r>
  <r>
    <x v="99"/>
    <x v="3727"/>
    <x v="38"/>
    <s v="Numeric"/>
    <n v="3"/>
    <s v="REFMTX"/>
    <n v="22"/>
    <n v="1"/>
    <m/>
    <m/>
  </r>
  <r>
    <x v="99"/>
    <x v="3728"/>
    <x v="38"/>
    <s v="Numeric"/>
    <n v="3"/>
    <s v="REFMTX"/>
    <n v="22"/>
    <n v="1"/>
    <m/>
    <m/>
  </r>
  <r>
    <x v="99"/>
    <x v="3729"/>
    <x v="38"/>
    <s v="Numeric"/>
    <n v="3"/>
    <s v="REFMTX"/>
    <n v="22"/>
    <n v="1"/>
    <m/>
    <m/>
  </r>
  <r>
    <x v="99"/>
    <x v="3730"/>
    <x v="38"/>
    <s v="Numeric"/>
    <n v="3"/>
    <s v="REFMTX"/>
    <n v="22"/>
    <n v="1"/>
    <m/>
    <m/>
  </r>
  <r>
    <x v="99"/>
    <x v="4"/>
    <x v="3"/>
    <s v="Numeric"/>
    <n v="4"/>
    <m/>
    <n v="0"/>
    <s v=""/>
    <m/>
    <m/>
  </r>
  <r>
    <x v="99"/>
    <x v="3731"/>
    <x v="38"/>
    <s v="Numeric"/>
    <n v="3"/>
    <s v="REFMTX"/>
    <n v="22"/>
    <n v="1"/>
    <m/>
    <m/>
  </r>
  <r>
    <x v="99"/>
    <x v="3732"/>
    <x v="38"/>
    <s v="Numeric"/>
    <n v="3"/>
    <s v="REFMTX"/>
    <n v="22"/>
    <n v="1"/>
    <m/>
    <m/>
  </r>
  <r>
    <x v="99"/>
    <x v="3733"/>
    <x v="38"/>
    <s v="Numeric"/>
    <n v="3"/>
    <s v="REFMTX"/>
    <n v="22"/>
    <n v="1"/>
    <m/>
    <m/>
  </r>
  <r>
    <x v="99"/>
    <x v="3734"/>
    <x v="38"/>
    <s v="Numeric"/>
    <n v="3"/>
    <s v="REFMTX"/>
    <n v="22"/>
    <n v="1"/>
    <m/>
    <m/>
  </r>
  <r>
    <x v="99"/>
    <x v="3735"/>
    <x v="38"/>
    <s v="Numeric"/>
    <n v="3"/>
    <s v="REFMTX"/>
    <n v="22"/>
    <n v="1"/>
    <m/>
    <m/>
  </r>
  <r>
    <x v="99"/>
    <x v="3736"/>
    <x v="38"/>
    <s v="Numeric"/>
    <n v="3"/>
    <s v="REFMTX"/>
    <n v="22"/>
    <n v="1"/>
    <m/>
    <m/>
  </r>
  <r>
    <x v="99"/>
    <x v="3737"/>
    <x v="38"/>
    <s v="Numeric"/>
    <n v="3"/>
    <s v="REFMTX"/>
    <n v="22"/>
    <n v="1"/>
    <m/>
    <m/>
  </r>
  <r>
    <x v="99"/>
    <x v="3738"/>
    <x v="38"/>
    <s v="Numeric"/>
    <n v="3"/>
    <s v="REFMTX"/>
    <n v="22"/>
    <n v="1"/>
    <m/>
    <m/>
  </r>
  <r>
    <x v="99"/>
    <x v="3739"/>
    <x v="38"/>
    <s v="Numeric"/>
    <n v="3"/>
    <s v="REFMTX"/>
    <n v="22"/>
    <n v="1"/>
    <m/>
    <m/>
  </r>
  <r>
    <x v="99"/>
    <x v="3740"/>
    <x v="38"/>
    <s v="Numeric"/>
    <n v="3"/>
    <s v="REFMTX"/>
    <n v="22"/>
    <n v="1"/>
    <m/>
    <m/>
  </r>
  <r>
    <x v="99"/>
    <x v="3741"/>
    <x v="38"/>
    <s v="Numeric"/>
    <n v="3"/>
    <s v="REFMTX"/>
    <n v="22"/>
    <n v="1"/>
    <m/>
    <m/>
  </r>
  <r>
    <x v="99"/>
    <x v="3742"/>
    <x v="38"/>
    <s v="Numeric"/>
    <n v="3"/>
    <s v="REFMTX"/>
    <n v="22"/>
    <n v="1"/>
    <m/>
    <m/>
  </r>
  <r>
    <x v="99"/>
    <x v="3743"/>
    <x v="38"/>
    <s v="Numeric"/>
    <n v="3"/>
    <s v="REFMTX"/>
    <n v="22"/>
    <n v="1"/>
    <m/>
    <m/>
  </r>
  <r>
    <x v="99"/>
    <x v="3744"/>
    <x v="38"/>
    <s v="Numeric"/>
    <n v="3"/>
    <s v="REFMTX"/>
    <n v="22"/>
    <n v="1"/>
    <m/>
    <m/>
  </r>
  <r>
    <x v="99"/>
    <x v="3745"/>
    <x v="38"/>
    <s v="Numeric"/>
    <n v="3"/>
    <s v="REFMTX"/>
    <n v="22"/>
    <n v="1"/>
    <m/>
    <m/>
  </r>
  <r>
    <x v="99"/>
    <x v="3746"/>
    <x v="38"/>
    <s v="Numeric"/>
    <n v="3"/>
    <s v="REFMTX"/>
    <n v="22"/>
    <n v="1"/>
    <m/>
    <m/>
  </r>
  <r>
    <x v="99"/>
    <x v="3747"/>
    <x v="38"/>
    <s v="Numeric"/>
    <n v="3"/>
    <s v="REFMTX"/>
    <n v="22"/>
    <n v="1"/>
    <m/>
    <m/>
  </r>
  <r>
    <x v="99"/>
    <x v="3748"/>
    <x v="38"/>
    <s v="Numeric"/>
    <n v="3"/>
    <s v="REFMTX"/>
    <n v="22"/>
    <n v="1"/>
    <m/>
    <m/>
  </r>
  <r>
    <x v="99"/>
    <x v="3749"/>
    <x v="38"/>
    <s v="Numeric"/>
    <n v="3"/>
    <s v="REFMTX"/>
    <n v="22"/>
    <n v="1"/>
    <m/>
    <m/>
  </r>
  <r>
    <x v="99"/>
    <x v="3750"/>
    <x v="38"/>
    <s v="Numeric"/>
    <n v="3"/>
    <s v="REFMTX"/>
    <n v="22"/>
    <n v="1"/>
    <m/>
    <m/>
  </r>
  <r>
    <x v="99"/>
    <x v="3751"/>
    <x v="38"/>
    <s v="Numeric"/>
    <n v="3"/>
    <s v="REFMTX"/>
    <n v="22"/>
    <n v="1"/>
    <m/>
    <m/>
  </r>
  <r>
    <x v="99"/>
    <x v="3752"/>
    <x v="38"/>
    <s v="Numeric"/>
    <n v="3"/>
    <s v="REFMTX"/>
    <n v="22"/>
    <n v="1"/>
    <m/>
    <m/>
  </r>
  <r>
    <x v="99"/>
    <x v="3753"/>
    <x v="38"/>
    <s v="Numeric"/>
    <n v="3"/>
    <s v="REFMTX"/>
    <n v="22"/>
    <n v="1"/>
    <m/>
    <m/>
  </r>
  <r>
    <x v="99"/>
    <x v="3754"/>
    <x v="38"/>
    <s v="Numeric"/>
    <n v="3"/>
    <s v="REFMTX"/>
    <n v="22"/>
    <n v="1"/>
    <m/>
    <m/>
  </r>
  <r>
    <x v="99"/>
    <x v="3755"/>
    <x v="38"/>
    <s v="Numeric"/>
    <n v="3"/>
    <s v="REFMTX"/>
    <n v="22"/>
    <n v="1"/>
    <m/>
    <m/>
  </r>
  <r>
    <x v="99"/>
    <x v="3756"/>
    <x v="38"/>
    <s v="Numeric"/>
    <n v="3"/>
    <s v="REFMTX"/>
    <n v="22"/>
    <n v="1"/>
    <m/>
    <m/>
  </r>
  <r>
    <x v="99"/>
    <x v="3757"/>
    <x v="38"/>
    <s v="Numeric"/>
    <n v="3"/>
    <s v="REFMTX"/>
    <n v="22"/>
    <n v="1"/>
    <m/>
    <m/>
  </r>
  <r>
    <x v="99"/>
    <x v="3758"/>
    <x v="38"/>
    <s v="Numeric"/>
    <n v="3"/>
    <s v="REFMTX"/>
    <n v="22"/>
    <n v="1"/>
    <m/>
    <m/>
  </r>
  <r>
    <x v="99"/>
    <x v="3759"/>
    <x v="38"/>
    <s v="Numeric"/>
    <n v="3"/>
    <s v="REFMTX"/>
    <n v="22"/>
    <n v="1"/>
    <m/>
    <m/>
  </r>
  <r>
    <x v="99"/>
    <x v="3760"/>
    <x v="38"/>
    <s v="Numeric"/>
    <n v="3"/>
    <s v="REFMTX"/>
    <n v="22"/>
    <n v="1"/>
    <m/>
    <m/>
  </r>
  <r>
    <x v="99"/>
    <x v="3761"/>
    <x v="38"/>
    <s v="Numeric"/>
    <n v="3"/>
    <s v="REFMTX"/>
    <n v="22"/>
    <n v="1"/>
    <m/>
    <m/>
  </r>
  <r>
    <x v="99"/>
    <x v="3762"/>
    <x v="38"/>
    <s v="Numeric"/>
    <n v="3"/>
    <s v="REFMTX"/>
    <n v="22"/>
    <n v="1"/>
    <m/>
    <m/>
  </r>
  <r>
    <x v="99"/>
    <x v="3763"/>
    <x v="38"/>
    <s v="Numeric"/>
    <n v="3"/>
    <s v="REFMTX"/>
    <n v="22"/>
    <n v="1"/>
    <m/>
    <m/>
  </r>
  <r>
    <x v="99"/>
    <x v="3764"/>
    <x v="38"/>
    <s v="Numeric"/>
    <n v="3"/>
    <s v="REFMTX"/>
    <n v="22"/>
    <n v="1"/>
    <m/>
    <m/>
  </r>
  <r>
    <x v="99"/>
    <x v="3765"/>
    <x v="38"/>
    <s v="Numeric"/>
    <n v="3"/>
    <s v="REFMTX"/>
    <n v="22"/>
    <n v="1"/>
    <m/>
    <m/>
  </r>
  <r>
    <x v="99"/>
    <x v="3766"/>
    <x v="38"/>
    <s v="Numeric"/>
    <n v="3"/>
    <s v="REFMTX"/>
    <n v="22"/>
    <n v="1"/>
    <m/>
    <m/>
  </r>
  <r>
    <x v="99"/>
    <x v="3767"/>
    <x v="38"/>
    <s v="Numeric"/>
    <n v="3"/>
    <s v="REFMTX"/>
    <n v="22"/>
    <n v="1"/>
    <m/>
    <m/>
  </r>
  <r>
    <x v="99"/>
    <x v="3768"/>
    <x v="38"/>
    <s v="Numeric"/>
    <n v="3"/>
    <s v="REFMTX"/>
    <n v="22"/>
    <n v="1"/>
    <m/>
    <m/>
  </r>
  <r>
    <x v="99"/>
    <x v="3769"/>
    <x v="38"/>
    <s v="Numeric"/>
    <n v="3"/>
    <s v="REFMTX"/>
    <n v="22"/>
    <n v="1"/>
    <m/>
    <m/>
  </r>
  <r>
    <x v="99"/>
    <x v="3770"/>
    <x v="38"/>
    <s v="Numeric"/>
    <n v="3"/>
    <s v="REFMTX"/>
    <n v="22"/>
    <n v="1"/>
    <m/>
    <m/>
  </r>
  <r>
    <x v="99"/>
    <x v="3771"/>
    <x v="38"/>
    <s v="Numeric"/>
    <n v="3"/>
    <s v="REFMTX"/>
    <n v="22"/>
    <n v="1"/>
    <m/>
    <m/>
  </r>
  <r>
    <x v="99"/>
    <x v="3772"/>
    <x v="38"/>
    <s v="Numeric"/>
    <n v="3"/>
    <s v="REFMTX"/>
    <n v="22"/>
    <n v="1"/>
    <m/>
    <m/>
  </r>
  <r>
    <x v="99"/>
    <x v="3773"/>
    <x v="38"/>
    <s v="Numeric"/>
    <n v="3"/>
    <s v="REFMTX"/>
    <n v="22"/>
    <n v="1"/>
    <m/>
    <m/>
  </r>
  <r>
    <x v="99"/>
    <x v="3774"/>
    <x v="38"/>
    <s v="Numeric"/>
    <n v="3"/>
    <s v="REFMTX"/>
    <n v="22"/>
    <n v="1"/>
    <m/>
    <m/>
  </r>
  <r>
    <x v="99"/>
    <x v="3775"/>
    <x v="38"/>
    <s v="Numeric"/>
    <n v="3"/>
    <s v="REFMTX"/>
    <n v="22"/>
    <n v="1"/>
    <m/>
    <m/>
  </r>
  <r>
    <x v="99"/>
    <x v="3776"/>
    <x v="38"/>
    <s v="Numeric"/>
    <n v="3"/>
    <s v="REFMTX"/>
    <n v="22"/>
    <n v="1"/>
    <m/>
    <m/>
  </r>
  <r>
    <x v="99"/>
    <x v="3777"/>
    <x v="38"/>
    <s v="Numeric"/>
    <n v="3"/>
    <s v="REFMTX"/>
    <n v="22"/>
    <n v="1"/>
    <m/>
    <m/>
  </r>
  <r>
    <x v="99"/>
    <x v="3778"/>
    <x v="38"/>
    <s v="Numeric"/>
    <n v="3"/>
    <s v="REFMTX"/>
    <n v="22"/>
    <n v="1"/>
    <m/>
    <m/>
  </r>
  <r>
    <x v="99"/>
    <x v="3779"/>
    <x v="38"/>
    <s v="Numeric"/>
    <n v="3"/>
    <s v="REFMTX"/>
    <n v="22"/>
    <n v="1"/>
    <m/>
    <m/>
  </r>
  <r>
    <x v="99"/>
    <x v="3780"/>
    <x v="38"/>
    <s v="Numeric"/>
    <n v="3"/>
    <s v="REFMTX"/>
    <n v="22"/>
    <n v="1"/>
    <m/>
    <m/>
  </r>
  <r>
    <x v="99"/>
    <x v="3781"/>
    <x v="38"/>
    <s v="Numeric"/>
    <n v="3"/>
    <s v="REFMTX"/>
    <n v="22"/>
    <n v="1"/>
    <m/>
    <m/>
  </r>
  <r>
    <x v="99"/>
    <x v="3782"/>
    <x v="38"/>
    <s v="Numeric"/>
    <n v="3"/>
    <s v="REFMTX"/>
    <n v="22"/>
    <n v="1"/>
    <m/>
    <m/>
  </r>
  <r>
    <x v="99"/>
    <x v="3783"/>
    <x v="38"/>
    <s v="Numeric"/>
    <n v="3"/>
    <s v="REFMTX"/>
    <n v="22"/>
    <n v="1"/>
    <m/>
    <m/>
  </r>
  <r>
    <x v="99"/>
    <x v="3784"/>
    <x v="38"/>
    <s v="Numeric"/>
    <n v="3"/>
    <s v="REFMTX"/>
    <n v="22"/>
    <n v="1"/>
    <m/>
    <m/>
  </r>
  <r>
    <x v="99"/>
    <x v="3785"/>
    <x v="38"/>
    <s v="Numeric"/>
    <n v="3"/>
    <s v="REFMTX"/>
    <n v="22"/>
    <n v="1"/>
    <m/>
    <m/>
  </r>
  <r>
    <x v="99"/>
    <x v="3786"/>
    <x v="38"/>
    <s v="Numeric"/>
    <n v="3"/>
    <s v="REFMTX"/>
    <n v="22"/>
    <n v="1"/>
    <m/>
    <m/>
  </r>
  <r>
    <x v="99"/>
    <x v="3787"/>
    <x v="38"/>
    <s v="Numeric"/>
    <n v="3"/>
    <s v="REFMTX"/>
    <n v="22"/>
    <n v="1"/>
    <m/>
    <m/>
  </r>
  <r>
    <x v="99"/>
    <x v="3788"/>
    <x v="38"/>
    <s v="Numeric"/>
    <n v="3"/>
    <s v="REFMTX"/>
    <n v="22"/>
    <n v="1"/>
    <m/>
    <m/>
  </r>
  <r>
    <x v="99"/>
    <x v="3789"/>
    <x v="38"/>
    <s v="Numeric"/>
    <n v="3"/>
    <s v="REFMTX"/>
    <n v="22"/>
    <n v="1"/>
    <m/>
    <m/>
  </r>
  <r>
    <x v="99"/>
    <x v="3790"/>
    <x v="38"/>
    <s v="Numeric"/>
    <n v="3"/>
    <s v="REFMTX"/>
    <n v="22"/>
    <n v="1"/>
    <m/>
    <m/>
  </r>
  <r>
    <x v="99"/>
    <x v="3791"/>
    <x v="38"/>
    <s v="Numeric"/>
    <n v="3"/>
    <s v="REFMTX"/>
    <n v="22"/>
    <n v="1"/>
    <m/>
    <m/>
  </r>
  <r>
    <x v="99"/>
    <x v="3792"/>
    <x v="38"/>
    <s v="Numeric"/>
    <n v="3"/>
    <s v="REFMTX"/>
    <n v="22"/>
    <n v="1"/>
    <m/>
    <m/>
  </r>
  <r>
    <x v="99"/>
    <x v="3793"/>
    <x v="38"/>
    <s v="Numeric"/>
    <n v="3"/>
    <s v="REFMTX"/>
    <n v="22"/>
    <n v="1"/>
    <m/>
    <m/>
  </r>
  <r>
    <x v="99"/>
    <x v="3794"/>
    <x v="38"/>
    <s v="Numeric"/>
    <n v="3"/>
    <s v="REFMTX"/>
    <n v="22"/>
    <n v="1"/>
    <m/>
    <m/>
  </r>
  <r>
    <x v="99"/>
    <x v="3795"/>
    <x v="38"/>
    <s v="Numeric"/>
    <n v="3"/>
    <s v="REFMTX"/>
    <n v="22"/>
    <n v="1"/>
    <m/>
    <m/>
  </r>
  <r>
    <x v="99"/>
    <x v="3796"/>
    <x v="38"/>
    <s v="Numeric"/>
    <n v="3"/>
    <s v="REFMTX"/>
    <n v="22"/>
    <n v="1"/>
    <m/>
    <m/>
  </r>
  <r>
    <x v="99"/>
    <x v="3797"/>
    <x v="38"/>
    <s v="Numeric"/>
    <n v="3"/>
    <s v="REFMTX"/>
    <n v="22"/>
    <n v="1"/>
    <m/>
    <m/>
  </r>
  <r>
    <x v="99"/>
    <x v="3798"/>
    <x v="38"/>
    <s v="Numeric"/>
    <n v="3"/>
    <s v="REFMTX"/>
    <n v="22"/>
    <n v="1"/>
    <m/>
    <m/>
  </r>
  <r>
    <x v="99"/>
    <x v="3799"/>
    <x v="38"/>
    <s v="Numeric"/>
    <n v="3"/>
    <s v="REFMTX"/>
    <n v="22"/>
    <n v="1"/>
    <m/>
    <m/>
  </r>
  <r>
    <x v="99"/>
    <x v="3800"/>
    <x v="38"/>
    <s v="Numeric"/>
    <n v="3"/>
    <s v="REFMTX"/>
    <n v="22"/>
    <n v="1"/>
    <m/>
    <m/>
  </r>
  <r>
    <x v="99"/>
    <x v="3801"/>
    <x v="38"/>
    <s v="Numeric"/>
    <n v="3"/>
    <s v="REFMTX"/>
    <n v="22"/>
    <n v="1"/>
    <m/>
    <m/>
  </r>
  <r>
    <x v="99"/>
    <x v="3802"/>
    <x v="38"/>
    <s v="Numeric"/>
    <n v="3"/>
    <s v="REFMTX"/>
    <n v="22"/>
    <n v="1"/>
    <m/>
    <m/>
  </r>
  <r>
    <x v="99"/>
    <x v="3803"/>
    <x v="38"/>
    <s v="Numeric"/>
    <n v="3"/>
    <s v="REFMTX"/>
    <n v="22"/>
    <n v="1"/>
    <m/>
    <m/>
  </r>
  <r>
    <x v="99"/>
    <x v="3804"/>
    <x v="38"/>
    <s v="Numeric"/>
    <n v="3"/>
    <s v="REFMTX"/>
    <n v="22"/>
    <n v="1"/>
    <m/>
    <m/>
  </r>
  <r>
    <x v="99"/>
    <x v="3805"/>
    <x v="38"/>
    <s v="Numeric"/>
    <n v="3"/>
    <s v="REFMTX"/>
    <n v="22"/>
    <n v="1"/>
    <m/>
    <m/>
  </r>
  <r>
    <x v="99"/>
    <x v="3806"/>
    <x v="38"/>
    <s v="Numeric"/>
    <n v="3"/>
    <s v="REFMTX"/>
    <n v="22"/>
    <n v="1"/>
    <m/>
    <m/>
  </r>
  <r>
    <x v="99"/>
    <x v="3807"/>
    <x v="38"/>
    <s v="Numeric"/>
    <n v="3"/>
    <s v="REFMTX"/>
    <n v="22"/>
    <n v="1"/>
    <m/>
    <m/>
  </r>
  <r>
    <x v="99"/>
    <x v="3808"/>
    <x v="38"/>
    <s v="Numeric"/>
    <n v="3"/>
    <s v="REFMTX"/>
    <n v="22"/>
    <n v="1"/>
    <m/>
    <m/>
  </r>
  <r>
    <x v="99"/>
    <x v="3809"/>
    <x v="38"/>
    <s v="Numeric"/>
    <n v="3"/>
    <s v="REFMTX"/>
    <n v="22"/>
    <n v="1"/>
    <m/>
    <m/>
  </r>
  <r>
    <x v="99"/>
    <x v="3810"/>
    <x v="38"/>
    <s v="Numeric"/>
    <n v="3"/>
    <s v="REFMTX"/>
    <n v="22"/>
    <n v="1"/>
    <m/>
    <m/>
  </r>
  <r>
    <x v="99"/>
    <x v="3811"/>
    <x v="38"/>
    <s v="Numeric"/>
    <n v="3"/>
    <s v="REFMTX"/>
    <n v="22"/>
    <n v="1"/>
    <m/>
    <m/>
  </r>
  <r>
    <x v="99"/>
    <x v="3812"/>
    <x v="38"/>
    <s v="Numeric"/>
    <n v="3"/>
    <s v="REFMTX"/>
    <n v="22"/>
    <n v="1"/>
    <m/>
    <m/>
  </r>
  <r>
    <x v="99"/>
    <x v="3813"/>
    <x v="38"/>
    <s v="Numeric"/>
    <n v="3"/>
    <s v="REFMTX"/>
    <n v="22"/>
    <n v="1"/>
    <m/>
    <m/>
  </r>
  <r>
    <x v="99"/>
    <x v="3814"/>
    <x v="38"/>
    <s v="Numeric"/>
    <n v="3"/>
    <s v="REFMTX"/>
    <n v="22"/>
    <n v="1"/>
    <m/>
    <m/>
  </r>
  <r>
    <x v="99"/>
    <x v="3815"/>
    <x v="38"/>
    <s v="Numeric"/>
    <n v="3"/>
    <s v="REFMTX"/>
    <n v="22"/>
    <n v="1"/>
    <m/>
    <m/>
  </r>
  <r>
    <x v="99"/>
    <x v="3816"/>
    <x v="38"/>
    <s v="Numeric"/>
    <n v="3"/>
    <s v="REFMTX"/>
    <n v="22"/>
    <n v="1"/>
    <m/>
    <m/>
  </r>
  <r>
    <x v="99"/>
    <x v="3817"/>
    <x v="38"/>
    <s v="Numeric"/>
    <n v="3"/>
    <s v="REFMTX"/>
    <n v="22"/>
    <n v="1"/>
    <m/>
    <m/>
  </r>
  <r>
    <x v="99"/>
    <x v="3818"/>
    <x v="38"/>
    <s v="Numeric"/>
    <n v="3"/>
    <s v="REFMTX"/>
    <n v="22"/>
    <n v="1"/>
    <m/>
    <m/>
  </r>
  <r>
    <x v="99"/>
    <x v="3819"/>
    <x v="38"/>
    <s v="Numeric"/>
    <n v="3"/>
    <s v="REFMTX"/>
    <n v="22"/>
    <n v="1"/>
    <m/>
    <m/>
  </r>
  <r>
    <x v="99"/>
    <x v="3820"/>
    <x v="38"/>
    <s v="Numeric"/>
    <n v="3"/>
    <s v="REFMTX"/>
    <n v="22"/>
    <n v="1"/>
    <m/>
    <m/>
  </r>
  <r>
    <x v="99"/>
    <x v="3821"/>
    <x v="38"/>
    <s v="Numeric"/>
    <n v="3"/>
    <s v="REFMTX"/>
    <n v="22"/>
    <n v="1"/>
    <m/>
    <m/>
  </r>
  <r>
    <x v="99"/>
    <x v="3822"/>
    <x v="38"/>
    <s v="Numeric"/>
    <n v="3"/>
    <s v="REFMTX"/>
    <n v="22"/>
    <n v="1"/>
    <m/>
    <m/>
  </r>
  <r>
    <x v="99"/>
    <x v="3823"/>
    <x v="38"/>
    <s v="Numeric"/>
    <n v="3"/>
    <s v="REFMTX"/>
    <n v="22"/>
    <n v="1"/>
    <m/>
    <m/>
  </r>
  <r>
    <x v="99"/>
    <x v="3824"/>
    <x v="38"/>
    <s v="Numeric"/>
    <n v="3"/>
    <s v="REFMTX"/>
    <n v="22"/>
    <n v="1"/>
    <m/>
    <m/>
  </r>
  <r>
    <x v="99"/>
    <x v="3825"/>
    <x v="38"/>
    <s v="Numeric"/>
    <n v="3"/>
    <s v="REFMTX"/>
    <n v="22"/>
    <n v="1"/>
    <m/>
    <m/>
  </r>
  <r>
    <x v="99"/>
    <x v="3826"/>
    <x v="38"/>
    <s v="Numeric"/>
    <n v="3"/>
    <s v="REFMTX"/>
    <n v="22"/>
    <n v="1"/>
    <m/>
    <m/>
  </r>
  <r>
    <x v="99"/>
    <x v="3827"/>
    <x v="38"/>
    <s v="Numeric"/>
    <n v="3"/>
    <s v="REFMTX"/>
    <n v="22"/>
    <n v="1"/>
    <m/>
    <m/>
  </r>
  <r>
    <x v="99"/>
    <x v="3828"/>
    <x v="38"/>
    <s v="Numeric"/>
    <n v="3"/>
    <s v="REFMTX"/>
    <n v="22"/>
    <n v="1"/>
    <m/>
    <m/>
  </r>
  <r>
    <x v="99"/>
    <x v="3829"/>
    <x v="38"/>
    <s v="Numeric"/>
    <n v="3"/>
    <s v="REFMTX"/>
    <n v="22"/>
    <n v="1"/>
    <m/>
    <m/>
  </r>
  <r>
    <x v="99"/>
    <x v="3830"/>
    <x v="38"/>
    <s v="Numeric"/>
    <n v="3"/>
    <s v="REFMTX"/>
    <n v="22"/>
    <n v="1"/>
    <m/>
    <m/>
  </r>
  <r>
    <x v="99"/>
    <x v="3831"/>
    <x v="38"/>
    <s v="Numeric"/>
    <n v="3"/>
    <s v="REFMTX"/>
    <n v="22"/>
    <n v="1"/>
    <m/>
    <m/>
  </r>
  <r>
    <x v="99"/>
    <x v="3832"/>
    <x v="38"/>
    <s v="Numeric"/>
    <n v="3"/>
    <s v="REFMTX"/>
    <n v="22"/>
    <n v="1"/>
    <m/>
    <m/>
  </r>
  <r>
    <x v="99"/>
    <x v="3833"/>
    <x v="38"/>
    <s v="Numeric"/>
    <n v="3"/>
    <s v="REFMTX"/>
    <n v="22"/>
    <n v="1"/>
    <m/>
    <m/>
  </r>
  <r>
    <x v="99"/>
    <x v="3834"/>
    <x v="38"/>
    <s v="Numeric"/>
    <n v="3"/>
    <s v="REFMTX"/>
    <n v="22"/>
    <n v="1"/>
    <m/>
    <m/>
  </r>
  <r>
    <x v="99"/>
    <x v="3835"/>
    <x v="38"/>
    <s v="Numeric"/>
    <n v="3"/>
    <s v="REFMTX"/>
    <n v="22"/>
    <n v="1"/>
    <m/>
    <m/>
  </r>
  <r>
    <x v="99"/>
    <x v="3836"/>
    <x v="38"/>
    <s v="Numeric"/>
    <n v="3"/>
    <s v="REFMTX"/>
    <n v="22"/>
    <n v="1"/>
    <m/>
    <m/>
  </r>
  <r>
    <x v="99"/>
    <x v="3837"/>
    <x v="38"/>
    <s v="Numeric"/>
    <n v="3"/>
    <s v="REFMTX"/>
    <n v="22"/>
    <n v="1"/>
    <m/>
    <m/>
  </r>
  <r>
    <x v="99"/>
    <x v="3838"/>
    <x v="38"/>
    <s v="Numeric"/>
    <n v="3"/>
    <s v="REFMTX"/>
    <n v="22"/>
    <n v="1"/>
    <m/>
    <m/>
  </r>
  <r>
    <x v="99"/>
    <x v="3839"/>
    <x v="38"/>
    <s v="Numeric"/>
    <n v="3"/>
    <s v="REFMTX"/>
    <n v="22"/>
    <n v="1"/>
    <m/>
    <m/>
  </r>
  <r>
    <x v="99"/>
    <x v="3840"/>
    <x v="38"/>
    <s v="Numeric"/>
    <n v="3"/>
    <s v="REFMTX"/>
    <n v="22"/>
    <n v="1"/>
    <m/>
    <m/>
  </r>
  <r>
    <x v="99"/>
    <x v="3841"/>
    <x v="38"/>
    <s v="Numeric"/>
    <n v="3"/>
    <s v="REFMTX"/>
    <n v="22"/>
    <n v="1"/>
    <m/>
    <m/>
  </r>
  <r>
    <x v="99"/>
    <x v="3842"/>
    <x v="38"/>
    <s v="Numeric"/>
    <n v="3"/>
    <s v="REFMTX"/>
    <n v="22"/>
    <n v="1"/>
    <m/>
    <m/>
  </r>
  <r>
    <x v="99"/>
    <x v="3843"/>
    <x v="38"/>
    <s v="Numeric"/>
    <n v="3"/>
    <s v="REFMTX"/>
    <n v="22"/>
    <n v="1"/>
    <m/>
    <m/>
  </r>
  <r>
    <x v="99"/>
    <x v="3844"/>
    <x v="38"/>
    <s v="Numeric"/>
    <n v="3"/>
    <s v="REFMTX"/>
    <n v="22"/>
    <n v="1"/>
    <m/>
    <m/>
  </r>
  <r>
    <x v="99"/>
    <x v="3845"/>
    <x v="38"/>
    <s v="Numeric"/>
    <n v="3"/>
    <s v="REFMTX"/>
    <n v="22"/>
    <n v="1"/>
    <m/>
    <m/>
  </r>
  <r>
    <x v="99"/>
    <x v="3846"/>
    <x v="38"/>
    <s v="Numeric"/>
    <n v="3"/>
    <s v="REFMTX"/>
    <n v="22"/>
    <n v="1"/>
    <m/>
    <m/>
  </r>
  <r>
    <x v="99"/>
    <x v="3847"/>
    <x v="38"/>
    <s v="Numeric"/>
    <n v="3"/>
    <s v="REFMTX"/>
    <n v="22"/>
    <n v="1"/>
    <m/>
    <m/>
  </r>
  <r>
    <x v="99"/>
    <x v="3848"/>
    <x v="38"/>
    <s v="Numeric"/>
    <n v="3"/>
    <s v="REFMTX"/>
    <n v="22"/>
    <n v="1"/>
    <m/>
    <m/>
  </r>
  <r>
    <x v="99"/>
    <x v="3849"/>
    <x v="38"/>
    <s v="Numeric"/>
    <n v="3"/>
    <s v="REFMTX"/>
    <n v="22"/>
    <n v="1"/>
    <m/>
    <m/>
  </r>
  <r>
    <x v="99"/>
    <x v="3850"/>
    <x v="38"/>
    <s v="Numeric"/>
    <n v="3"/>
    <s v="REFMTX"/>
    <n v="22"/>
    <n v="1"/>
    <m/>
    <m/>
  </r>
  <r>
    <x v="99"/>
    <x v="3851"/>
    <x v="38"/>
    <s v="Numeric"/>
    <n v="3"/>
    <s v="REFMTX"/>
    <n v="22"/>
    <n v="1"/>
    <m/>
    <m/>
  </r>
  <r>
    <x v="99"/>
    <x v="3852"/>
    <x v="38"/>
    <s v="Numeric"/>
    <n v="3"/>
    <s v="REFMTX"/>
    <n v="22"/>
    <n v="1"/>
    <m/>
    <m/>
  </r>
  <r>
    <x v="99"/>
    <x v="3853"/>
    <x v="38"/>
    <s v="Numeric"/>
    <n v="3"/>
    <s v="REFMTX"/>
    <n v="22"/>
    <n v="1"/>
    <m/>
    <m/>
  </r>
  <r>
    <x v="99"/>
    <x v="3854"/>
    <x v="38"/>
    <s v="Numeric"/>
    <n v="3"/>
    <s v="REFMTX"/>
    <n v="22"/>
    <n v="1"/>
    <m/>
    <m/>
  </r>
  <r>
    <x v="99"/>
    <x v="2416"/>
    <x v="38"/>
    <s v="Numeric"/>
    <n v="3"/>
    <s v="REFMTX"/>
    <n v="22"/>
    <n v="1"/>
    <m/>
    <m/>
  </r>
  <r>
    <x v="99"/>
    <x v="2417"/>
    <x v="38"/>
    <s v="Numeric"/>
    <n v="3"/>
    <s v="REFMTX"/>
    <n v="22"/>
    <n v="1"/>
    <m/>
    <m/>
  </r>
  <r>
    <x v="99"/>
    <x v="2418"/>
    <x v="38"/>
    <s v="Numeric"/>
    <n v="3"/>
    <s v="REFMTX"/>
    <n v="22"/>
    <n v="1"/>
    <m/>
    <m/>
  </r>
  <r>
    <x v="99"/>
    <x v="2419"/>
    <x v="38"/>
    <s v="Numeric"/>
    <n v="3"/>
    <s v="REFMTX"/>
    <n v="22"/>
    <n v="1"/>
    <m/>
    <m/>
  </r>
  <r>
    <x v="99"/>
    <x v="2420"/>
    <x v="38"/>
    <s v="Numeric"/>
    <n v="3"/>
    <s v="REFMTX"/>
    <n v="22"/>
    <n v="1"/>
    <m/>
    <m/>
  </r>
  <r>
    <x v="99"/>
    <x v="3855"/>
    <x v="38"/>
    <s v="Numeric"/>
    <n v="3"/>
    <s v="REFMTX"/>
    <n v="22"/>
    <n v="1"/>
    <m/>
    <m/>
  </r>
  <r>
    <x v="99"/>
    <x v="2422"/>
    <x v="38"/>
    <s v="Numeric"/>
    <n v="3"/>
    <s v="REFMTX"/>
    <n v="22"/>
    <n v="1"/>
    <m/>
    <m/>
  </r>
  <r>
    <x v="99"/>
    <x v="2423"/>
    <x v="38"/>
    <s v="Numeric"/>
    <n v="3"/>
    <s v="REFMTX"/>
    <n v="22"/>
    <n v="1"/>
    <m/>
    <m/>
  </r>
  <r>
    <x v="99"/>
    <x v="2424"/>
    <x v="38"/>
    <s v="Numeric"/>
    <n v="3"/>
    <s v="REFMTX"/>
    <n v="22"/>
    <n v="1"/>
    <m/>
    <m/>
  </r>
  <r>
    <x v="99"/>
    <x v="2425"/>
    <x v="38"/>
    <s v="Numeric"/>
    <n v="3"/>
    <s v="REFMTX"/>
    <n v="22"/>
    <n v="1"/>
    <m/>
    <m/>
  </r>
  <r>
    <x v="99"/>
    <x v="2426"/>
    <x v="38"/>
    <s v="Numeric"/>
    <n v="3"/>
    <s v="REFMTX"/>
    <n v="22"/>
    <n v="1"/>
    <m/>
    <m/>
  </r>
  <r>
    <x v="99"/>
    <x v="3856"/>
    <x v="38"/>
    <s v="Numeric"/>
    <n v="3"/>
    <s v="REFMTX"/>
    <n v="22"/>
    <n v="1"/>
    <m/>
    <m/>
  </r>
  <r>
    <x v="99"/>
    <x v="2428"/>
    <x v="38"/>
    <s v="Numeric"/>
    <n v="3"/>
    <s v="REFMTX"/>
    <n v="22"/>
    <n v="1"/>
    <m/>
    <m/>
  </r>
  <r>
    <x v="99"/>
    <x v="2429"/>
    <x v="38"/>
    <s v="Numeric"/>
    <n v="3"/>
    <s v="REFMTX"/>
    <n v="22"/>
    <n v="1"/>
    <m/>
    <m/>
  </r>
  <r>
    <x v="99"/>
    <x v="2430"/>
    <x v="38"/>
    <s v="Numeric"/>
    <n v="3"/>
    <s v="REFMTX"/>
    <n v="22"/>
    <n v="1"/>
    <m/>
    <m/>
  </r>
  <r>
    <x v="99"/>
    <x v="2431"/>
    <x v="38"/>
    <s v="Numeric"/>
    <n v="3"/>
    <s v="REFMTX"/>
    <n v="22"/>
    <n v="1"/>
    <m/>
    <m/>
  </r>
  <r>
    <x v="99"/>
    <x v="2432"/>
    <x v="38"/>
    <s v="Numeric"/>
    <n v="3"/>
    <s v="REFMTX"/>
    <n v="22"/>
    <n v="1"/>
    <m/>
    <m/>
  </r>
  <r>
    <x v="99"/>
    <x v="3857"/>
    <x v="38"/>
    <s v="Numeric"/>
    <n v="3"/>
    <s v="REFMTX"/>
    <n v="22"/>
    <n v="1"/>
    <m/>
    <m/>
  </r>
  <r>
    <x v="99"/>
    <x v="3858"/>
    <x v="38"/>
    <s v="Numeric"/>
    <n v="3"/>
    <s v="REFMTX"/>
    <n v="22"/>
    <n v="1"/>
    <m/>
    <m/>
  </r>
  <r>
    <x v="99"/>
    <x v="3859"/>
    <x v="38"/>
    <s v="Numeric"/>
    <n v="3"/>
    <s v="REFMTX"/>
    <n v="22"/>
    <n v="1"/>
    <m/>
    <m/>
  </r>
  <r>
    <x v="99"/>
    <x v="3860"/>
    <x v="38"/>
    <s v="Numeric"/>
    <n v="3"/>
    <s v="REFMTX"/>
    <n v="22"/>
    <n v="1"/>
    <m/>
    <m/>
  </r>
  <r>
    <x v="99"/>
    <x v="3861"/>
    <x v="38"/>
    <s v="Numeric"/>
    <n v="3"/>
    <s v="REFMTX"/>
    <n v="22"/>
    <n v="1"/>
    <m/>
    <m/>
  </r>
  <r>
    <x v="99"/>
    <x v="3862"/>
    <x v="38"/>
    <s v="Numeric"/>
    <n v="3"/>
    <s v="REFMTX"/>
    <n v="22"/>
    <n v="1"/>
    <m/>
    <m/>
  </r>
  <r>
    <x v="99"/>
    <x v="3863"/>
    <x v="38"/>
    <s v="Numeric"/>
    <n v="3"/>
    <s v="REFMTX"/>
    <n v="22"/>
    <n v="1"/>
    <m/>
    <m/>
  </r>
  <r>
    <x v="99"/>
    <x v="3864"/>
    <x v="38"/>
    <s v="Numeric"/>
    <n v="3"/>
    <s v="REFMTX"/>
    <n v="22"/>
    <n v="1"/>
    <m/>
    <m/>
  </r>
  <r>
    <x v="99"/>
    <x v="3865"/>
    <x v="38"/>
    <s v="Numeric"/>
    <n v="3"/>
    <s v="REFMTX"/>
    <n v="22"/>
    <n v="1"/>
    <m/>
    <m/>
  </r>
  <r>
    <x v="99"/>
    <x v="3866"/>
    <x v="38"/>
    <s v="Numeric"/>
    <n v="3"/>
    <s v="REFMTX"/>
    <n v="22"/>
    <n v="1"/>
    <m/>
    <m/>
  </r>
  <r>
    <x v="99"/>
    <x v="3867"/>
    <x v="38"/>
    <s v="Numeric"/>
    <n v="3"/>
    <s v="REFMTX"/>
    <n v="22"/>
    <n v="1"/>
    <m/>
    <m/>
  </r>
  <r>
    <x v="99"/>
    <x v="3868"/>
    <x v="38"/>
    <s v="Numeric"/>
    <n v="3"/>
    <s v="REFMTX"/>
    <n v="22"/>
    <n v="1"/>
    <m/>
    <m/>
  </r>
  <r>
    <x v="99"/>
    <x v="3869"/>
    <x v="38"/>
    <s v="Numeric"/>
    <n v="3"/>
    <s v="REFMTX"/>
    <n v="22"/>
    <n v="1"/>
    <m/>
    <m/>
  </r>
  <r>
    <x v="99"/>
    <x v="3870"/>
    <x v="38"/>
    <s v="Numeric"/>
    <n v="3"/>
    <s v="REFMTX"/>
    <n v="22"/>
    <n v="1"/>
    <m/>
    <m/>
  </r>
  <r>
    <x v="99"/>
    <x v="3871"/>
    <x v="38"/>
    <s v="Numeric"/>
    <n v="3"/>
    <s v="REFMTX"/>
    <n v="22"/>
    <n v="1"/>
    <m/>
    <m/>
  </r>
  <r>
    <x v="99"/>
    <x v="3872"/>
    <x v="38"/>
    <s v="Numeric"/>
    <n v="3"/>
    <s v="REFMTX"/>
    <n v="22"/>
    <n v="1"/>
    <m/>
    <m/>
  </r>
  <r>
    <x v="99"/>
    <x v="3873"/>
    <x v="38"/>
    <s v="Numeric"/>
    <n v="3"/>
    <s v="REFMTX"/>
    <n v="22"/>
    <n v="1"/>
    <m/>
    <m/>
  </r>
  <r>
    <x v="99"/>
    <x v="3874"/>
    <x v="38"/>
    <s v="Numeric"/>
    <n v="3"/>
    <s v="REFMTX"/>
    <n v="22"/>
    <n v="1"/>
    <m/>
    <m/>
  </r>
  <r>
    <x v="99"/>
    <x v="3875"/>
    <x v="38"/>
    <s v="Numeric"/>
    <n v="3"/>
    <s v="REFMTX"/>
    <n v="22"/>
    <n v="1"/>
    <m/>
    <m/>
  </r>
  <r>
    <x v="99"/>
    <x v="3876"/>
    <x v="38"/>
    <s v="Numeric"/>
    <n v="3"/>
    <s v="REFMTX"/>
    <n v="22"/>
    <n v="1"/>
    <m/>
    <m/>
  </r>
  <r>
    <x v="99"/>
    <x v="3877"/>
    <x v="38"/>
    <s v="Numeric"/>
    <n v="3"/>
    <s v="REFMTX"/>
    <n v="22"/>
    <n v="1"/>
    <m/>
    <m/>
  </r>
  <r>
    <x v="99"/>
    <x v="3878"/>
    <x v="38"/>
    <s v="Numeric"/>
    <n v="3"/>
    <s v="REFMTX"/>
    <n v="22"/>
    <n v="1"/>
    <m/>
    <m/>
  </r>
  <r>
    <x v="99"/>
    <x v="3879"/>
    <x v="38"/>
    <s v="Numeric"/>
    <n v="3"/>
    <s v="REFMTX"/>
    <n v="22"/>
    <n v="1"/>
    <m/>
    <m/>
  </r>
  <r>
    <x v="99"/>
    <x v="3880"/>
    <x v="38"/>
    <s v="Numeric"/>
    <n v="3"/>
    <s v="REFMTX"/>
    <n v="22"/>
    <n v="1"/>
    <m/>
    <m/>
  </r>
  <r>
    <x v="99"/>
    <x v="3881"/>
    <x v="38"/>
    <s v="Numeric"/>
    <n v="3"/>
    <s v="REFMTX"/>
    <n v="22"/>
    <n v="1"/>
    <m/>
    <m/>
  </r>
  <r>
    <x v="99"/>
    <x v="3882"/>
    <x v="38"/>
    <s v="Numeric"/>
    <n v="3"/>
    <s v="REFMTX"/>
    <n v="22"/>
    <n v="1"/>
    <m/>
    <m/>
  </r>
  <r>
    <x v="99"/>
    <x v="3883"/>
    <x v="38"/>
    <s v="Numeric"/>
    <n v="3"/>
    <s v="REFMTX"/>
    <n v="22"/>
    <n v="1"/>
    <m/>
    <m/>
  </r>
  <r>
    <x v="99"/>
    <x v="3884"/>
    <x v="38"/>
    <s v="Numeric"/>
    <n v="3"/>
    <s v="REFMTX"/>
    <n v="22"/>
    <n v="1"/>
    <m/>
    <m/>
  </r>
  <r>
    <x v="99"/>
    <x v="3885"/>
    <x v="38"/>
    <s v="Numeric"/>
    <n v="3"/>
    <s v="REFMTX"/>
    <n v="22"/>
    <n v="1"/>
    <m/>
    <m/>
  </r>
  <r>
    <x v="99"/>
    <x v="3886"/>
    <x v="38"/>
    <s v="Numeric"/>
    <n v="3"/>
    <s v="REFMTX"/>
    <n v="22"/>
    <n v="1"/>
    <m/>
    <m/>
  </r>
  <r>
    <x v="99"/>
    <x v="3887"/>
    <x v="38"/>
    <s v="Numeric"/>
    <n v="3"/>
    <s v="REFMTX"/>
    <n v="22"/>
    <n v="1"/>
    <m/>
    <m/>
  </r>
  <r>
    <x v="99"/>
    <x v="3888"/>
    <x v="38"/>
    <s v="Numeric"/>
    <n v="3"/>
    <s v="REFMTX"/>
    <n v="22"/>
    <n v="1"/>
    <m/>
    <m/>
  </r>
  <r>
    <x v="99"/>
    <x v="3889"/>
    <x v="38"/>
    <s v="Numeric"/>
    <n v="3"/>
    <s v="REFMTX"/>
    <n v="22"/>
    <n v="1"/>
    <m/>
    <m/>
  </r>
  <r>
    <x v="99"/>
    <x v="3890"/>
    <x v="38"/>
    <s v="Numeric"/>
    <n v="3"/>
    <s v="REFMTX"/>
    <n v="22"/>
    <n v="1"/>
    <m/>
    <m/>
  </r>
  <r>
    <x v="99"/>
    <x v="3891"/>
    <x v="38"/>
    <s v="Numeric"/>
    <n v="3"/>
    <s v="REFMTX"/>
    <n v="22"/>
    <n v="1"/>
    <m/>
    <m/>
  </r>
  <r>
    <x v="99"/>
    <x v="3892"/>
    <x v="38"/>
    <s v="Numeric"/>
    <n v="3"/>
    <s v="REFMTX"/>
    <n v="22"/>
    <n v="1"/>
    <m/>
    <m/>
  </r>
  <r>
    <x v="99"/>
    <x v="3893"/>
    <x v="38"/>
    <s v="Numeric"/>
    <n v="3"/>
    <s v="REFMTX"/>
    <n v="22"/>
    <n v="1"/>
    <m/>
    <m/>
  </r>
  <r>
    <x v="99"/>
    <x v="3894"/>
    <x v="38"/>
    <s v="Numeric"/>
    <n v="3"/>
    <s v="REFMTX"/>
    <n v="22"/>
    <n v="1"/>
    <m/>
    <m/>
  </r>
  <r>
    <x v="99"/>
    <x v="3895"/>
    <x v="38"/>
    <s v="Numeric"/>
    <n v="3"/>
    <s v="REFMTX"/>
    <n v="22"/>
    <n v="1"/>
    <m/>
    <m/>
  </r>
  <r>
    <x v="99"/>
    <x v="3896"/>
    <x v="38"/>
    <s v="Numeric"/>
    <n v="3"/>
    <s v="REFMTX"/>
    <n v="22"/>
    <n v="1"/>
    <m/>
    <m/>
  </r>
  <r>
    <x v="99"/>
    <x v="3897"/>
    <x v="38"/>
    <s v="Numeric"/>
    <n v="3"/>
    <s v="REFMTX"/>
    <n v="22"/>
    <n v="1"/>
    <m/>
    <m/>
  </r>
  <r>
    <x v="99"/>
    <x v="3898"/>
    <x v="38"/>
    <s v="Numeric"/>
    <n v="3"/>
    <s v="REFMTX"/>
    <n v="22"/>
    <n v="1"/>
    <m/>
    <m/>
  </r>
  <r>
    <x v="99"/>
    <x v="3899"/>
    <x v="38"/>
    <s v="Numeric"/>
    <n v="3"/>
    <s v="REFMTX"/>
    <n v="22"/>
    <n v="1"/>
    <m/>
    <m/>
  </r>
  <r>
    <x v="99"/>
    <x v="3900"/>
    <x v="38"/>
    <s v="Numeric"/>
    <n v="3"/>
    <s v="REFMTX"/>
    <n v="22"/>
    <n v="1"/>
    <m/>
    <m/>
  </r>
  <r>
    <x v="99"/>
    <x v="3901"/>
    <x v="38"/>
    <s v="Numeric"/>
    <n v="3"/>
    <s v="REFMTX"/>
    <n v="22"/>
    <n v="1"/>
    <m/>
    <m/>
  </r>
  <r>
    <x v="99"/>
    <x v="3902"/>
    <x v="38"/>
    <s v="Numeric"/>
    <n v="3"/>
    <s v="REFMTX"/>
    <n v="22"/>
    <n v="1"/>
    <m/>
    <m/>
  </r>
  <r>
    <x v="99"/>
    <x v="3903"/>
    <x v="38"/>
    <s v="Numeric"/>
    <n v="3"/>
    <s v="REFMTX"/>
    <n v="22"/>
    <n v="1"/>
    <m/>
    <m/>
  </r>
  <r>
    <x v="99"/>
    <x v="3904"/>
    <x v="38"/>
    <s v="Numeric"/>
    <n v="3"/>
    <s v="REFMTX"/>
    <n v="22"/>
    <n v="1"/>
    <m/>
    <m/>
  </r>
  <r>
    <x v="99"/>
    <x v="3905"/>
    <x v="38"/>
    <s v="Numeric"/>
    <n v="3"/>
    <s v="REFMTX"/>
    <n v="22"/>
    <n v="1"/>
    <m/>
    <m/>
  </r>
  <r>
    <x v="99"/>
    <x v="3906"/>
    <x v="38"/>
    <s v="Numeric"/>
    <n v="3"/>
    <s v="REFMTX"/>
    <n v="22"/>
    <n v="1"/>
    <m/>
    <m/>
  </r>
  <r>
    <x v="99"/>
    <x v="3907"/>
    <x v="38"/>
    <s v="Numeric"/>
    <n v="3"/>
    <s v="REFMTX"/>
    <n v="22"/>
    <n v="1"/>
    <m/>
    <m/>
  </r>
  <r>
    <x v="99"/>
    <x v="3908"/>
    <x v="38"/>
    <s v="Numeric"/>
    <n v="3"/>
    <s v="REFMTX"/>
    <n v="22"/>
    <n v="1"/>
    <m/>
    <m/>
  </r>
  <r>
    <x v="99"/>
    <x v="3909"/>
    <x v="38"/>
    <s v="Numeric"/>
    <n v="3"/>
    <s v="REFMTX"/>
    <n v="22"/>
    <n v="1"/>
    <m/>
    <m/>
  </r>
  <r>
    <x v="99"/>
    <x v="3910"/>
    <x v="38"/>
    <s v="Numeric"/>
    <n v="3"/>
    <s v="REFMTX"/>
    <n v="22"/>
    <n v="1"/>
    <m/>
    <m/>
  </r>
  <r>
    <x v="99"/>
    <x v="3911"/>
    <x v="38"/>
    <s v="Numeric"/>
    <n v="3"/>
    <s v="REFMTX"/>
    <n v="22"/>
    <n v="1"/>
    <m/>
    <m/>
  </r>
  <r>
    <x v="99"/>
    <x v="3912"/>
    <x v="38"/>
    <s v="Numeric"/>
    <n v="3"/>
    <s v="REFMTX"/>
    <n v="22"/>
    <n v="1"/>
    <m/>
    <m/>
  </r>
  <r>
    <x v="99"/>
    <x v="3913"/>
    <x v="38"/>
    <s v="Numeric"/>
    <n v="3"/>
    <s v="REFMTX"/>
    <n v="22"/>
    <n v="1"/>
    <m/>
    <m/>
  </r>
  <r>
    <x v="99"/>
    <x v="3914"/>
    <x v="38"/>
    <s v="Numeric"/>
    <n v="3"/>
    <s v="REFMTX"/>
    <n v="22"/>
    <n v="1"/>
    <m/>
    <m/>
  </r>
  <r>
    <x v="99"/>
    <x v="3915"/>
    <x v="38"/>
    <s v="Numeric"/>
    <n v="3"/>
    <s v="REFMTX"/>
    <n v="22"/>
    <n v="1"/>
    <m/>
    <m/>
  </r>
  <r>
    <x v="99"/>
    <x v="3916"/>
    <x v="38"/>
    <s v="Numeric"/>
    <n v="3"/>
    <s v="REFMTX"/>
    <n v="22"/>
    <n v="1"/>
    <m/>
    <m/>
  </r>
  <r>
    <x v="99"/>
    <x v="3917"/>
    <x v="38"/>
    <s v="Numeric"/>
    <n v="3"/>
    <s v="REFMTX"/>
    <n v="22"/>
    <n v="1"/>
    <m/>
    <m/>
  </r>
  <r>
    <x v="99"/>
    <x v="3918"/>
    <x v="38"/>
    <s v="Numeric"/>
    <n v="3"/>
    <s v="REFMTX"/>
    <n v="22"/>
    <n v="1"/>
    <m/>
    <m/>
  </r>
  <r>
    <x v="99"/>
    <x v="3919"/>
    <x v="38"/>
    <s v="Numeric"/>
    <n v="3"/>
    <s v="REFMTX"/>
    <n v="22"/>
    <n v="1"/>
    <m/>
    <m/>
  </r>
  <r>
    <x v="99"/>
    <x v="3920"/>
    <x v="38"/>
    <s v="Numeric"/>
    <n v="3"/>
    <s v="REFMTX"/>
    <n v="22"/>
    <n v="1"/>
    <m/>
    <m/>
  </r>
  <r>
    <x v="99"/>
    <x v="3921"/>
    <x v="38"/>
    <s v="Numeric"/>
    <n v="3"/>
    <s v="REFMTX"/>
    <n v="22"/>
    <n v="1"/>
    <m/>
    <m/>
  </r>
  <r>
    <x v="99"/>
    <x v="3922"/>
    <x v="38"/>
    <s v="Numeric"/>
    <n v="3"/>
    <s v="REFMTX"/>
    <n v="22"/>
    <n v="1"/>
    <m/>
    <m/>
  </r>
  <r>
    <x v="99"/>
    <x v="3923"/>
    <x v="38"/>
    <s v="Numeric"/>
    <n v="3"/>
    <s v="REFMTX"/>
    <n v="22"/>
    <n v="1"/>
    <m/>
    <m/>
  </r>
  <r>
    <x v="99"/>
    <x v="3924"/>
    <x v="38"/>
    <s v="Numeric"/>
    <n v="3"/>
    <s v="REFMTX"/>
    <n v="22"/>
    <n v="1"/>
    <m/>
    <m/>
  </r>
  <r>
    <x v="99"/>
    <x v="3925"/>
    <x v="38"/>
    <s v="Numeric"/>
    <n v="3"/>
    <s v="REFMTX"/>
    <n v="22"/>
    <n v="1"/>
    <m/>
    <m/>
  </r>
  <r>
    <x v="99"/>
    <x v="3926"/>
    <x v="38"/>
    <s v="Numeric"/>
    <n v="3"/>
    <s v="REFMTX"/>
    <n v="22"/>
    <n v="1"/>
    <m/>
    <m/>
  </r>
  <r>
    <x v="99"/>
    <x v="3927"/>
    <x v="38"/>
    <s v="Numeric"/>
    <n v="3"/>
    <s v="REFMTX"/>
    <n v="22"/>
    <n v="1"/>
    <m/>
    <m/>
  </r>
  <r>
    <x v="99"/>
    <x v="3928"/>
    <x v="38"/>
    <s v="Numeric"/>
    <n v="3"/>
    <s v="REFMTX"/>
    <n v="22"/>
    <n v="1"/>
    <m/>
    <m/>
  </r>
  <r>
    <x v="99"/>
    <x v="3929"/>
    <x v="38"/>
    <s v="Numeric"/>
    <n v="3"/>
    <s v="REFMTX"/>
    <n v="22"/>
    <n v="1"/>
    <m/>
    <m/>
  </r>
  <r>
    <x v="99"/>
    <x v="3930"/>
    <x v="38"/>
    <s v="Numeric"/>
    <n v="3"/>
    <s v="REFMTX"/>
    <n v="22"/>
    <n v="1"/>
    <m/>
    <m/>
  </r>
  <r>
    <x v="99"/>
    <x v="3931"/>
    <x v="38"/>
    <s v="Numeric"/>
    <n v="3"/>
    <s v="REFMTX"/>
    <n v="22"/>
    <n v="1"/>
    <m/>
    <m/>
  </r>
  <r>
    <x v="99"/>
    <x v="3932"/>
    <x v="38"/>
    <s v="Numeric"/>
    <n v="3"/>
    <s v="REFMTX"/>
    <n v="22"/>
    <n v="1"/>
    <m/>
    <m/>
  </r>
  <r>
    <x v="99"/>
    <x v="3933"/>
    <x v="38"/>
    <s v="Numeric"/>
    <n v="3"/>
    <s v="REFMTX"/>
    <n v="22"/>
    <n v="1"/>
    <m/>
    <m/>
  </r>
  <r>
    <x v="99"/>
    <x v="3934"/>
    <x v="38"/>
    <s v="Numeric"/>
    <n v="3"/>
    <s v="REFMTX"/>
    <n v="22"/>
    <n v="1"/>
    <m/>
    <m/>
  </r>
  <r>
    <x v="99"/>
    <x v="3935"/>
    <x v="38"/>
    <s v="Numeric"/>
    <n v="3"/>
    <s v="REFMTX"/>
    <n v="22"/>
    <n v="1"/>
    <m/>
    <m/>
  </r>
  <r>
    <x v="99"/>
    <x v="3936"/>
    <x v="38"/>
    <s v="Numeric"/>
    <n v="3"/>
    <s v="REFMTX"/>
    <n v="22"/>
    <n v="1"/>
    <m/>
    <m/>
  </r>
  <r>
    <x v="99"/>
    <x v="3937"/>
    <x v="38"/>
    <s v="Numeric"/>
    <n v="3"/>
    <s v="REFMTX"/>
    <n v="22"/>
    <n v="1"/>
    <m/>
    <m/>
  </r>
  <r>
    <x v="99"/>
    <x v="3938"/>
    <x v="38"/>
    <s v="Numeric"/>
    <n v="3"/>
    <s v="REFMTX"/>
    <n v="22"/>
    <n v="1"/>
    <m/>
    <m/>
  </r>
  <r>
    <x v="99"/>
    <x v="3939"/>
    <x v="38"/>
    <s v="Numeric"/>
    <n v="3"/>
    <s v="REFMTX"/>
    <n v="22"/>
    <n v="1"/>
    <m/>
    <m/>
  </r>
  <r>
    <x v="99"/>
    <x v="3940"/>
    <x v="38"/>
    <s v="Numeric"/>
    <n v="3"/>
    <s v="REFMTX"/>
    <n v="22"/>
    <n v="1"/>
    <m/>
    <m/>
  </r>
  <r>
    <x v="99"/>
    <x v="3941"/>
    <x v="38"/>
    <s v="Numeric"/>
    <n v="3"/>
    <s v="REFMTX"/>
    <n v="22"/>
    <n v="1"/>
    <m/>
    <m/>
  </r>
  <r>
    <x v="99"/>
    <x v="3942"/>
    <x v="38"/>
    <s v="Numeric"/>
    <n v="3"/>
    <s v="REFMTX"/>
    <n v="22"/>
    <n v="1"/>
    <m/>
    <m/>
  </r>
  <r>
    <x v="99"/>
    <x v="3943"/>
    <x v="38"/>
    <s v="Numeric"/>
    <n v="3"/>
    <s v="REFMTX"/>
    <n v="22"/>
    <n v="1"/>
    <m/>
    <m/>
  </r>
  <r>
    <x v="99"/>
    <x v="3944"/>
    <x v="38"/>
    <s v="Numeric"/>
    <n v="3"/>
    <s v="REFMTX"/>
    <n v="22"/>
    <n v="1"/>
    <m/>
    <m/>
  </r>
  <r>
    <x v="99"/>
    <x v="3945"/>
    <x v="38"/>
    <s v="Numeric"/>
    <n v="3"/>
    <s v="REFMTX"/>
    <n v="22"/>
    <n v="1"/>
    <m/>
    <m/>
  </r>
  <r>
    <x v="99"/>
    <x v="3946"/>
    <x v="38"/>
    <s v="Numeric"/>
    <n v="3"/>
    <s v="REFMTX"/>
    <n v="22"/>
    <n v="1"/>
    <m/>
    <m/>
  </r>
  <r>
    <x v="99"/>
    <x v="3947"/>
    <x v="38"/>
    <s v="Numeric"/>
    <n v="3"/>
    <s v="REFMTX"/>
    <n v="22"/>
    <n v="1"/>
    <m/>
    <m/>
  </r>
  <r>
    <x v="99"/>
    <x v="3948"/>
    <x v="38"/>
    <s v="Numeric"/>
    <n v="3"/>
    <s v="REFMTX"/>
    <n v="22"/>
    <n v="1"/>
    <m/>
    <m/>
  </r>
  <r>
    <x v="99"/>
    <x v="3949"/>
    <x v="38"/>
    <s v="Numeric"/>
    <n v="3"/>
    <s v="REFMTX"/>
    <n v="22"/>
    <n v="1"/>
    <m/>
    <m/>
  </r>
  <r>
    <x v="99"/>
    <x v="3950"/>
    <x v="38"/>
    <s v="Numeric"/>
    <n v="3"/>
    <s v="REFMTX"/>
    <n v="22"/>
    <n v="1"/>
    <m/>
    <m/>
  </r>
  <r>
    <x v="99"/>
    <x v="3951"/>
    <x v="38"/>
    <s v="Numeric"/>
    <n v="3"/>
    <s v="REFMTX"/>
    <n v="22"/>
    <n v="1"/>
    <m/>
    <m/>
  </r>
  <r>
    <x v="99"/>
    <x v="3952"/>
    <x v="38"/>
    <s v="Numeric"/>
    <n v="3"/>
    <s v="REFMTX"/>
    <n v="22"/>
    <n v="1"/>
    <m/>
    <m/>
  </r>
  <r>
    <x v="99"/>
    <x v="3953"/>
    <x v="38"/>
    <s v="Numeric"/>
    <n v="3"/>
    <s v="REFMTX"/>
    <n v="22"/>
    <n v="1"/>
    <m/>
    <m/>
  </r>
  <r>
    <x v="99"/>
    <x v="3954"/>
    <x v="38"/>
    <s v="Numeric"/>
    <n v="3"/>
    <s v="REFMTX"/>
    <n v="22"/>
    <n v="1"/>
    <m/>
    <m/>
  </r>
  <r>
    <x v="99"/>
    <x v="3955"/>
    <x v="38"/>
    <s v="Numeric"/>
    <n v="3"/>
    <s v="REFMTX"/>
    <n v="22"/>
    <n v="1"/>
    <m/>
    <m/>
  </r>
  <r>
    <x v="99"/>
    <x v="3956"/>
    <x v="38"/>
    <s v="Numeric"/>
    <n v="3"/>
    <s v="REFMTX"/>
    <n v="22"/>
    <n v="1"/>
    <m/>
    <m/>
  </r>
  <r>
    <x v="99"/>
    <x v="3957"/>
    <x v="38"/>
    <s v="Numeric"/>
    <n v="3"/>
    <s v="REFMTX"/>
    <n v="22"/>
    <n v="1"/>
    <m/>
    <m/>
  </r>
  <r>
    <x v="99"/>
    <x v="3958"/>
    <x v="38"/>
    <s v="Numeric"/>
    <n v="3"/>
    <s v="REFMTX"/>
    <n v="22"/>
    <n v="1"/>
    <m/>
    <m/>
  </r>
  <r>
    <x v="99"/>
    <x v="3959"/>
    <x v="38"/>
    <s v="Numeric"/>
    <n v="3"/>
    <s v="REFMTX"/>
    <n v="22"/>
    <n v="1"/>
    <m/>
    <m/>
  </r>
  <r>
    <x v="99"/>
    <x v="3960"/>
    <x v="38"/>
    <s v="Numeric"/>
    <n v="3"/>
    <s v="REFMTX"/>
    <n v="22"/>
    <n v="1"/>
    <m/>
    <m/>
  </r>
  <r>
    <x v="99"/>
    <x v="3961"/>
    <x v="38"/>
    <s v="Numeric"/>
    <n v="3"/>
    <s v="REFMTX"/>
    <n v="22"/>
    <n v="1"/>
    <m/>
    <m/>
  </r>
  <r>
    <x v="99"/>
    <x v="3962"/>
    <x v="38"/>
    <s v="Numeric"/>
    <n v="3"/>
    <s v="REFMTX"/>
    <n v="22"/>
    <n v="1"/>
    <m/>
    <m/>
  </r>
  <r>
    <x v="99"/>
    <x v="3963"/>
    <x v="38"/>
    <s v="Numeric"/>
    <n v="3"/>
    <s v="REFMTX"/>
    <n v="22"/>
    <n v="1"/>
    <m/>
    <m/>
  </r>
  <r>
    <x v="99"/>
    <x v="3964"/>
    <x v="38"/>
    <s v="Numeric"/>
    <n v="3"/>
    <s v="REFMTX"/>
    <n v="22"/>
    <n v="1"/>
    <m/>
    <m/>
  </r>
  <r>
    <x v="99"/>
    <x v="3965"/>
    <x v="38"/>
    <s v="Numeric"/>
    <n v="3"/>
    <s v="REFMTX"/>
    <n v="22"/>
    <n v="1"/>
    <m/>
    <m/>
  </r>
  <r>
    <x v="99"/>
    <x v="3966"/>
    <x v="38"/>
    <s v="Numeric"/>
    <n v="3"/>
    <s v="REFMTX"/>
    <n v="22"/>
    <n v="1"/>
    <m/>
    <m/>
  </r>
  <r>
    <x v="99"/>
    <x v="3967"/>
    <x v="38"/>
    <s v="Numeric"/>
    <n v="3"/>
    <s v="REFMTX"/>
    <n v="22"/>
    <n v="1"/>
    <m/>
    <m/>
  </r>
  <r>
    <x v="99"/>
    <x v="3968"/>
    <x v="38"/>
    <s v="Numeric"/>
    <n v="3"/>
    <s v="REFMTX"/>
    <n v="22"/>
    <n v="1"/>
    <m/>
    <m/>
  </r>
  <r>
    <x v="99"/>
    <x v="3969"/>
    <x v="38"/>
    <s v="Numeric"/>
    <n v="3"/>
    <s v="REFMTX"/>
    <n v="22"/>
    <n v="1"/>
    <m/>
    <m/>
  </r>
  <r>
    <x v="99"/>
    <x v="3970"/>
    <x v="38"/>
    <s v="Numeric"/>
    <n v="3"/>
    <s v="REFMTX"/>
    <n v="22"/>
    <n v="1"/>
    <m/>
    <m/>
  </r>
  <r>
    <x v="99"/>
    <x v="3971"/>
    <x v="38"/>
    <s v="Numeric"/>
    <n v="3"/>
    <s v="REFMTX"/>
    <n v="22"/>
    <n v="1"/>
    <m/>
    <m/>
  </r>
  <r>
    <x v="99"/>
    <x v="3972"/>
    <x v="38"/>
    <s v="Numeric"/>
    <n v="3"/>
    <s v="REFMTX"/>
    <n v="22"/>
    <n v="1"/>
    <m/>
    <m/>
  </r>
  <r>
    <x v="99"/>
    <x v="3973"/>
    <x v="38"/>
    <s v="Numeric"/>
    <n v="3"/>
    <s v="REFMTX"/>
    <n v="22"/>
    <n v="1"/>
    <m/>
    <m/>
  </r>
  <r>
    <x v="99"/>
    <x v="3974"/>
    <x v="38"/>
    <s v="Numeric"/>
    <n v="3"/>
    <s v="REFMTX"/>
    <n v="22"/>
    <n v="1"/>
    <m/>
    <m/>
  </r>
  <r>
    <x v="99"/>
    <x v="3975"/>
    <x v="38"/>
    <s v="Numeric"/>
    <n v="3"/>
    <s v="REFMTX"/>
    <n v="22"/>
    <n v="1"/>
    <m/>
    <m/>
  </r>
  <r>
    <x v="99"/>
    <x v="3976"/>
    <x v="38"/>
    <s v="Numeric"/>
    <n v="3"/>
    <s v="REFMTX"/>
    <n v="22"/>
    <n v="1"/>
    <m/>
    <m/>
  </r>
  <r>
    <x v="99"/>
    <x v="3977"/>
    <x v="38"/>
    <s v="Numeric"/>
    <n v="3"/>
    <s v="REFMTX"/>
    <n v="22"/>
    <n v="1"/>
    <m/>
    <m/>
  </r>
  <r>
    <x v="99"/>
    <x v="3978"/>
    <x v="38"/>
    <s v="Numeric"/>
    <n v="3"/>
    <s v="REFMTX"/>
    <n v="22"/>
    <n v="1"/>
    <m/>
    <m/>
  </r>
  <r>
    <x v="99"/>
    <x v="3979"/>
    <x v="38"/>
    <s v="Numeric"/>
    <n v="3"/>
    <s v="REFMTX"/>
    <n v="22"/>
    <n v="1"/>
    <m/>
    <m/>
  </r>
  <r>
    <x v="99"/>
    <x v="3980"/>
    <x v="38"/>
    <s v="Numeric"/>
    <n v="3"/>
    <s v="REFMTX"/>
    <n v="22"/>
    <n v="1"/>
    <m/>
    <m/>
  </r>
  <r>
    <x v="99"/>
    <x v="3981"/>
    <x v="38"/>
    <s v="Numeric"/>
    <n v="3"/>
    <s v="REFMTX"/>
    <n v="22"/>
    <n v="1"/>
    <m/>
    <m/>
  </r>
  <r>
    <x v="99"/>
    <x v="3982"/>
    <x v="38"/>
    <s v="Numeric"/>
    <n v="3"/>
    <s v="REFMTX"/>
    <n v="22"/>
    <n v="1"/>
    <m/>
    <m/>
  </r>
  <r>
    <x v="99"/>
    <x v="3983"/>
    <x v="38"/>
    <s v="Numeric"/>
    <n v="3"/>
    <s v="REFMTX"/>
    <n v="22"/>
    <n v="1"/>
    <m/>
    <m/>
  </r>
  <r>
    <x v="99"/>
    <x v="3984"/>
    <x v="38"/>
    <s v="Numeric"/>
    <n v="3"/>
    <s v="REFMTX"/>
    <n v="22"/>
    <n v="1"/>
    <m/>
    <m/>
  </r>
  <r>
    <x v="99"/>
    <x v="3985"/>
    <x v="38"/>
    <s v="Numeric"/>
    <n v="3"/>
    <s v="REFMTX"/>
    <n v="22"/>
    <n v="1"/>
    <m/>
    <m/>
  </r>
  <r>
    <x v="99"/>
    <x v="3986"/>
    <x v="38"/>
    <s v="Numeric"/>
    <n v="3"/>
    <s v="REFMTX"/>
    <n v="22"/>
    <n v="1"/>
    <m/>
    <m/>
  </r>
  <r>
    <x v="99"/>
    <x v="3987"/>
    <x v="38"/>
    <s v="Numeric"/>
    <n v="3"/>
    <s v="REFMTX"/>
    <n v="22"/>
    <n v="1"/>
    <m/>
    <m/>
  </r>
  <r>
    <x v="99"/>
    <x v="3988"/>
    <x v="38"/>
    <s v="Numeric"/>
    <n v="3"/>
    <s v="REFMTX"/>
    <n v="22"/>
    <n v="1"/>
    <m/>
    <m/>
  </r>
  <r>
    <x v="99"/>
    <x v="3989"/>
    <x v="38"/>
    <s v="Numeric"/>
    <n v="3"/>
    <s v="REFMTX"/>
    <n v="22"/>
    <n v="1"/>
    <m/>
    <m/>
  </r>
  <r>
    <x v="99"/>
    <x v="3990"/>
    <x v="38"/>
    <s v="Numeric"/>
    <n v="3"/>
    <s v="REFMTX"/>
    <n v="22"/>
    <n v="1"/>
    <m/>
    <m/>
  </r>
  <r>
    <x v="99"/>
    <x v="3991"/>
    <x v="38"/>
    <s v="Numeric"/>
    <n v="3"/>
    <s v="REFMTX"/>
    <n v="22"/>
    <n v="1"/>
    <m/>
    <m/>
  </r>
  <r>
    <x v="99"/>
    <x v="3992"/>
    <x v="38"/>
    <s v="Numeric"/>
    <n v="3"/>
    <s v="REFMTX"/>
    <n v="22"/>
    <n v="1"/>
    <m/>
    <m/>
  </r>
  <r>
    <x v="99"/>
    <x v="3993"/>
    <x v="38"/>
    <s v="Numeric"/>
    <n v="3"/>
    <s v="REFMTX"/>
    <n v="22"/>
    <n v="1"/>
    <m/>
    <m/>
  </r>
  <r>
    <x v="99"/>
    <x v="3994"/>
    <x v="38"/>
    <s v="Numeric"/>
    <n v="3"/>
    <s v="REFMTX"/>
    <n v="22"/>
    <n v="1"/>
    <m/>
    <m/>
  </r>
  <r>
    <x v="99"/>
    <x v="3995"/>
    <x v="38"/>
    <s v="Numeric"/>
    <n v="3"/>
    <s v="REFMTX"/>
    <n v="22"/>
    <n v="1"/>
    <m/>
    <m/>
  </r>
  <r>
    <x v="99"/>
    <x v="3996"/>
    <x v="38"/>
    <s v="Numeric"/>
    <n v="3"/>
    <s v="REFMTX"/>
    <n v="22"/>
    <n v="1"/>
    <m/>
    <m/>
  </r>
  <r>
    <x v="99"/>
    <x v="3997"/>
    <x v="38"/>
    <s v="Numeric"/>
    <n v="3"/>
    <s v="REFMTX"/>
    <n v="22"/>
    <n v="1"/>
    <m/>
    <m/>
  </r>
  <r>
    <x v="99"/>
    <x v="3998"/>
    <x v="38"/>
    <s v="Numeric"/>
    <n v="3"/>
    <s v="REFMTX"/>
    <n v="22"/>
    <n v="1"/>
    <m/>
    <m/>
  </r>
  <r>
    <x v="99"/>
    <x v="3999"/>
    <x v="38"/>
    <s v="Numeric"/>
    <n v="3"/>
    <s v="REFMTX"/>
    <n v="22"/>
    <n v="1"/>
    <m/>
    <m/>
  </r>
  <r>
    <x v="99"/>
    <x v="4000"/>
    <x v="38"/>
    <s v="Numeric"/>
    <n v="3"/>
    <s v="REFMTX"/>
    <n v="22"/>
    <n v="1"/>
    <m/>
    <m/>
  </r>
  <r>
    <x v="99"/>
    <x v="4001"/>
    <x v="38"/>
    <s v="Numeric"/>
    <n v="3"/>
    <s v="REFMTX"/>
    <n v="22"/>
    <n v="1"/>
    <m/>
    <m/>
  </r>
  <r>
    <x v="99"/>
    <x v="4002"/>
    <x v="38"/>
    <s v="Numeric"/>
    <n v="3"/>
    <s v="REFMTX"/>
    <n v="22"/>
    <n v="1"/>
    <m/>
    <m/>
  </r>
  <r>
    <x v="99"/>
    <x v="4003"/>
    <x v="38"/>
    <s v="Numeric"/>
    <n v="3"/>
    <s v="REFMTX"/>
    <n v="22"/>
    <n v="1"/>
    <m/>
    <m/>
  </r>
  <r>
    <x v="99"/>
    <x v="4004"/>
    <x v="38"/>
    <s v="Numeric"/>
    <n v="3"/>
    <s v="REFMTX"/>
    <n v="22"/>
    <n v="1"/>
    <m/>
    <m/>
  </r>
  <r>
    <x v="99"/>
    <x v="4005"/>
    <x v="38"/>
    <s v="Numeric"/>
    <n v="3"/>
    <s v="REFMTX"/>
    <n v="22"/>
    <n v="1"/>
    <m/>
    <m/>
  </r>
  <r>
    <x v="99"/>
    <x v="4006"/>
    <x v="38"/>
    <s v="Numeric"/>
    <n v="3"/>
    <s v="REFMTX"/>
    <n v="22"/>
    <n v="1"/>
    <m/>
    <m/>
  </r>
  <r>
    <x v="99"/>
    <x v="4007"/>
    <x v="38"/>
    <s v="Numeric"/>
    <n v="3"/>
    <s v="REFMTX"/>
    <n v="22"/>
    <n v="1"/>
    <m/>
    <m/>
  </r>
  <r>
    <x v="99"/>
    <x v="4008"/>
    <x v="38"/>
    <s v="Numeric"/>
    <n v="3"/>
    <s v="REFMTX"/>
    <n v="22"/>
    <n v="1"/>
    <m/>
    <m/>
  </r>
  <r>
    <x v="99"/>
    <x v="4009"/>
    <x v="38"/>
    <s v="Numeric"/>
    <n v="3"/>
    <s v="REFMTX"/>
    <n v="22"/>
    <n v="1"/>
    <m/>
    <m/>
  </r>
  <r>
    <x v="99"/>
    <x v="4010"/>
    <x v="38"/>
    <s v="Numeric"/>
    <n v="3"/>
    <s v="REFMTX"/>
    <n v="22"/>
    <n v="1"/>
    <m/>
    <m/>
  </r>
  <r>
    <x v="99"/>
    <x v="4011"/>
    <x v="38"/>
    <s v="Numeric"/>
    <n v="3"/>
    <s v="REFMTX"/>
    <n v="22"/>
    <n v="1"/>
    <m/>
    <m/>
  </r>
  <r>
    <x v="99"/>
    <x v="4012"/>
    <x v="38"/>
    <s v="Numeric"/>
    <n v="3"/>
    <s v="REFMTX"/>
    <n v="22"/>
    <n v="1"/>
    <m/>
    <m/>
  </r>
  <r>
    <x v="99"/>
    <x v="4013"/>
    <x v="38"/>
    <s v="Numeric"/>
    <n v="3"/>
    <s v="REFMTX"/>
    <n v="22"/>
    <n v="1"/>
    <m/>
    <m/>
  </r>
  <r>
    <x v="99"/>
    <x v="4014"/>
    <x v="38"/>
    <s v="Numeric"/>
    <n v="3"/>
    <s v="REFMTX"/>
    <n v="22"/>
    <n v="1"/>
    <m/>
    <m/>
  </r>
  <r>
    <x v="99"/>
    <x v="4015"/>
    <x v="38"/>
    <s v="Numeric"/>
    <n v="3"/>
    <s v="REFMTX"/>
    <n v="22"/>
    <n v="1"/>
    <m/>
    <m/>
  </r>
  <r>
    <x v="99"/>
    <x v="4016"/>
    <x v="38"/>
    <s v="Numeric"/>
    <n v="3"/>
    <s v="REFMTX"/>
    <n v="22"/>
    <n v="1"/>
    <m/>
    <m/>
  </r>
  <r>
    <x v="99"/>
    <x v="4017"/>
    <x v="38"/>
    <s v="Numeric"/>
    <n v="3"/>
    <s v="REFMTX"/>
    <n v="22"/>
    <n v="1"/>
    <m/>
    <m/>
  </r>
  <r>
    <x v="99"/>
    <x v="4018"/>
    <x v="38"/>
    <s v="Numeric"/>
    <n v="3"/>
    <s v="REFMTX"/>
    <n v="22"/>
    <n v="1"/>
    <m/>
    <m/>
  </r>
  <r>
    <x v="99"/>
    <x v="4019"/>
    <x v="38"/>
    <s v="Numeric"/>
    <n v="3"/>
    <s v="REFMTX"/>
    <n v="22"/>
    <n v="1"/>
    <m/>
    <m/>
  </r>
  <r>
    <x v="99"/>
    <x v="4020"/>
    <x v="38"/>
    <s v="Numeric"/>
    <n v="3"/>
    <s v="REFMTX"/>
    <n v="22"/>
    <n v="1"/>
    <m/>
    <m/>
  </r>
  <r>
    <x v="99"/>
    <x v="4021"/>
    <x v="38"/>
    <s v="Numeric"/>
    <n v="3"/>
    <s v="REFMTX"/>
    <n v="22"/>
    <n v="1"/>
    <m/>
    <m/>
  </r>
  <r>
    <x v="99"/>
    <x v="4022"/>
    <x v="38"/>
    <s v="Numeric"/>
    <n v="3"/>
    <s v="REFMTX"/>
    <n v="22"/>
    <n v="1"/>
    <m/>
    <m/>
  </r>
  <r>
    <x v="99"/>
    <x v="4023"/>
    <x v="38"/>
    <s v="Numeric"/>
    <n v="3"/>
    <s v="REFMTX"/>
    <n v="22"/>
    <n v="1"/>
    <m/>
    <m/>
  </r>
  <r>
    <x v="99"/>
    <x v="4024"/>
    <x v="38"/>
    <s v="Numeric"/>
    <n v="3"/>
    <s v="REFMTX"/>
    <n v="22"/>
    <n v="1"/>
    <m/>
    <m/>
  </r>
  <r>
    <x v="99"/>
    <x v="4025"/>
    <x v="38"/>
    <s v="Numeric"/>
    <n v="3"/>
    <s v="REFMTX"/>
    <n v="22"/>
    <n v="1"/>
    <m/>
    <m/>
  </r>
  <r>
    <x v="99"/>
    <x v="4026"/>
    <x v="38"/>
    <s v="Numeric"/>
    <n v="3"/>
    <s v="REFMTX"/>
    <n v="22"/>
    <n v="1"/>
    <m/>
    <m/>
  </r>
  <r>
    <x v="99"/>
    <x v="4027"/>
    <x v="38"/>
    <s v="Numeric"/>
    <n v="3"/>
    <s v="REFMTX"/>
    <n v="22"/>
    <n v="1"/>
    <m/>
    <m/>
  </r>
  <r>
    <x v="99"/>
    <x v="4028"/>
    <x v="38"/>
    <s v="Numeric"/>
    <n v="3"/>
    <s v="REFMTX"/>
    <n v="22"/>
    <n v="1"/>
    <m/>
    <m/>
  </r>
  <r>
    <x v="99"/>
    <x v="4029"/>
    <x v="38"/>
    <s v="Numeric"/>
    <n v="3"/>
    <s v="REFMTX"/>
    <n v="22"/>
    <n v="1"/>
    <m/>
    <m/>
  </r>
  <r>
    <x v="99"/>
    <x v="4030"/>
    <x v="38"/>
    <s v="Numeric"/>
    <n v="3"/>
    <s v="REFMTX"/>
    <n v="22"/>
    <n v="1"/>
    <m/>
    <m/>
  </r>
  <r>
    <x v="99"/>
    <x v="4031"/>
    <x v="38"/>
    <s v="Numeric"/>
    <n v="3"/>
    <s v="REFMTX"/>
    <n v="22"/>
    <n v="1"/>
    <m/>
    <m/>
  </r>
  <r>
    <x v="99"/>
    <x v="4032"/>
    <x v="38"/>
    <s v="Numeric"/>
    <n v="3"/>
    <s v="REFMTX"/>
    <n v="22"/>
    <n v="1"/>
    <m/>
    <m/>
  </r>
  <r>
    <x v="99"/>
    <x v="4033"/>
    <x v="38"/>
    <s v="Numeric"/>
    <n v="3"/>
    <s v="REFMTX"/>
    <n v="22"/>
    <n v="1"/>
    <m/>
    <m/>
  </r>
  <r>
    <x v="99"/>
    <x v="4034"/>
    <x v="38"/>
    <s v="Numeric"/>
    <n v="3"/>
    <s v="REFMTX"/>
    <n v="22"/>
    <n v="1"/>
    <m/>
    <m/>
  </r>
  <r>
    <x v="99"/>
    <x v="4035"/>
    <x v="38"/>
    <s v="Numeric"/>
    <n v="3"/>
    <s v="REFMTX"/>
    <n v="22"/>
    <n v="1"/>
    <m/>
    <m/>
  </r>
  <r>
    <x v="99"/>
    <x v="4036"/>
    <x v="38"/>
    <s v="Numeric"/>
    <n v="3"/>
    <s v="REFMTX"/>
    <n v="22"/>
    <n v="1"/>
    <m/>
    <m/>
  </r>
  <r>
    <x v="99"/>
    <x v="4037"/>
    <x v="38"/>
    <s v="Numeric"/>
    <n v="3"/>
    <s v="REFMTX"/>
    <n v="22"/>
    <n v="1"/>
    <m/>
    <m/>
  </r>
  <r>
    <x v="99"/>
    <x v="4038"/>
    <x v="38"/>
    <s v="Numeric"/>
    <n v="3"/>
    <s v="REFMTX"/>
    <n v="22"/>
    <n v="1"/>
    <m/>
    <m/>
  </r>
  <r>
    <x v="99"/>
    <x v="4039"/>
    <x v="38"/>
    <s v="Numeric"/>
    <n v="3"/>
    <s v="REFMTX"/>
    <n v="22"/>
    <n v="1"/>
    <m/>
    <m/>
  </r>
  <r>
    <x v="99"/>
    <x v="4040"/>
    <x v="38"/>
    <s v="Numeric"/>
    <n v="3"/>
    <s v="REFMTX"/>
    <n v="22"/>
    <n v="1"/>
    <m/>
    <m/>
  </r>
  <r>
    <x v="99"/>
    <x v="4041"/>
    <x v="38"/>
    <s v="Numeric"/>
    <n v="3"/>
    <s v="REFMTX"/>
    <n v="22"/>
    <n v="1"/>
    <m/>
    <m/>
  </r>
  <r>
    <x v="99"/>
    <x v="4042"/>
    <x v="38"/>
    <s v="Numeric"/>
    <n v="3"/>
    <s v="REFMTX"/>
    <n v="22"/>
    <n v="1"/>
    <m/>
    <m/>
  </r>
  <r>
    <x v="99"/>
    <x v="4043"/>
    <x v="38"/>
    <s v="Numeric"/>
    <n v="3"/>
    <s v="REFMTX"/>
    <n v="22"/>
    <n v="1"/>
    <m/>
    <m/>
  </r>
  <r>
    <x v="99"/>
    <x v="4044"/>
    <x v="38"/>
    <s v="Numeric"/>
    <n v="3"/>
    <s v="REFMTX"/>
    <n v="22"/>
    <n v="1"/>
    <m/>
    <m/>
  </r>
  <r>
    <x v="99"/>
    <x v="4045"/>
    <x v="38"/>
    <s v="Numeric"/>
    <n v="3"/>
    <s v="REFMTX"/>
    <n v="22"/>
    <n v="1"/>
    <m/>
    <m/>
  </r>
  <r>
    <x v="99"/>
    <x v="4046"/>
    <x v="38"/>
    <s v="Numeric"/>
    <n v="3"/>
    <s v="REFMTX"/>
    <n v="22"/>
    <n v="1"/>
    <m/>
    <m/>
  </r>
  <r>
    <x v="99"/>
    <x v="4047"/>
    <x v="38"/>
    <s v="Numeric"/>
    <n v="3"/>
    <s v="REFMTX"/>
    <n v="22"/>
    <n v="1"/>
    <m/>
    <m/>
  </r>
  <r>
    <x v="99"/>
    <x v="4048"/>
    <x v="38"/>
    <s v="Numeric"/>
    <n v="3"/>
    <s v="REFMTX"/>
    <n v="22"/>
    <n v="1"/>
    <m/>
    <m/>
  </r>
  <r>
    <x v="99"/>
    <x v="4049"/>
    <x v="38"/>
    <s v="Numeric"/>
    <n v="3"/>
    <s v="REFMTX"/>
    <n v="22"/>
    <n v="1"/>
    <m/>
    <m/>
  </r>
  <r>
    <x v="99"/>
    <x v="4050"/>
    <x v="38"/>
    <s v="Numeric"/>
    <n v="3"/>
    <s v="REFMTX"/>
    <n v="22"/>
    <n v="1"/>
    <m/>
    <m/>
  </r>
  <r>
    <x v="99"/>
    <x v="4051"/>
    <x v="38"/>
    <s v="Numeric"/>
    <n v="3"/>
    <s v="REFMTX"/>
    <n v="22"/>
    <n v="1"/>
    <m/>
    <m/>
  </r>
  <r>
    <x v="99"/>
    <x v="4052"/>
    <x v="38"/>
    <s v="Numeric"/>
    <n v="3"/>
    <s v="REFMTX"/>
    <n v="22"/>
    <n v="1"/>
    <m/>
    <m/>
  </r>
  <r>
    <x v="99"/>
    <x v="4053"/>
    <x v="38"/>
    <s v="Numeric"/>
    <n v="3"/>
    <s v="REFMTX"/>
    <n v="22"/>
    <n v="1"/>
    <m/>
    <m/>
  </r>
  <r>
    <x v="99"/>
    <x v="4054"/>
    <x v="38"/>
    <s v="Numeric"/>
    <n v="3"/>
    <s v="REFMTX"/>
    <n v="22"/>
    <n v="1"/>
    <m/>
    <m/>
  </r>
  <r>
    <x v="99"/>
    <x v="4055"/>
    <x v="38"/>
    <s v="Numeric"/>
    <n v="3"/>
    <s v="REFMTX"/>
    <n v="22"/>
    <n v="1"/>
    <m/>
    <m/>
  </r>
  <r>
    <x v="99"/>
    <x v="4056"/>
    <x v="38"/>
    <s v="Numeric"/>
    <n v="3"/>
    <s v="REFMTX"/>
    <n v="22"/>
    <n v="1"/>
    <m/>
    <m/>
  </r>
  <r>
    <x v="99"/>
    <x v="4057"/>
    <x v="38"/>
    <s v="Numeric"/>
    <n v="3"/>
    <s v="REFMTX"/>
    <n v="22"/>
    <n v="1"/>
    <m/>
    <m/>
  </r>
  <r>
    <x v="99"/>
    <x v="4058"/>
    <x v="38"/>
    <s v="Numeric"/>
    <n v="3"/>
    <s v="REFMTX"/>
    <n v="22"/>
    <n v="1"/>
    <m/>
    <m/>
  </r>
  <r>
    <x v="99"/>
    <x v="4059"/>
    <x v="38"/>
    <s v="Numeric"/>
    <n v="3"/>
    <s v="REFMTX"/>
    <n v="22"/>
    <n v="1"/>
    <m/>
    <m/>
  </r>
  <r>
    <x v="99"/>
    <x v="4060"/>
    <x v="38"/>
    <s v="Numeric"/>
    <n v="3"/>
    <s v="REFMTX"/>
    <n v="22"/>
    <n v="1"/>
    <m/>
    <m/>
  </r>
  <r>
    <x v="99"/>
    <x v="4061"/>
    <x v="38"/>
    <s v="Numeric"/>
    <n v="3"/>
    <s v="REFMTX"/>
    <n v="22"/>
    <n v="1"/>
    <m/>
    <m/>
  </r>
  <r>
    <x v="99"/>
    <x v="4062"/>
    <x v="38"/>
    <s v="Numeric"/>
    <n v="3"/>
    <s v="REFMTX"/>
    <n v="22"/>
    <n v="1"/>
    <m/>
    <m/>
  </r>
  <r>
    <x v="99"/>
    <x v="4063"/>
    <x v="38"/>
    <s v="Numeric"/>
    <n v="3"/>
    <s v="REFMTX"/>
    <n v="22"/>
    <n v="1"/>
    <m/>
    <m/>
  </r>
  <r>
    <x v="99"/>
    <x v="4064"/>
    <x v="38"/>
    <s v="Numeric"/>
    <n v="3"/>
    <s v="REFMTX"/>
    <n v="22"/>
    <n v="1"/>
    <m/>
    <m/>
  </r>
  <r>
    <x v="99"/>
    <x v="4065"/>
    <x v="38"/>
    <s v="Numeric"/>
    <n v="3"/>
    <s v="REFMTX"/>
    <n v="22"/>
    <n v="1"/>
    <m/>
    <m/>
  </r>
  <r>
    <x v="99"/>
    <x v="4066"/>
    <x v="38"/>
    <s v="Numeric"/>
    <n v="3"/>
    <s v="REFMTX"/>
    <n v="22"/>
    <n v="1"/>
    <m/>
    <m/>
  </r>
  <r>
    <x v="99"/>
    <x v="4067"/>
    <x v="38"/>
    <s v="Numeric"/>
    <n v="3"/>
    <s v="REFMTX"/>
    <n v="22"/>
    <n v="1"/>
    <m/>
    <m/>
  </r>
  <r>
    <x v="99"/>
    <x v="4068"/>
    <x v="38"/>
    <s v="Numeric"/>
    <n v="3"/>
    <s v="REFMTX"/>
    <n v="22"/>
    <n v="1"/>
    <m/>
    <m/>
  </r>
  <r>
    <x v="99"/>
    <x v="4069"/>
    <x v="38"/>
    <s v="Numeric"/>
    <n v="3"/>
    <s v="REFMTX"/>
    <n v="22"/>
    <n v="1"/>
    <m/>
    <m/>
  </r>
  <r>
    <x v="99"/>
    <x v="4070"/>
    <x v="38"/>
    <s v="Numeric"/>
    <n v="3"/>
    <s v="REFMTX"/>
    <n v="22"/>
    <n v="1"/>
    <m/>
    <m/>
  </r>
  <r>
    <x v="99"/>
    <x v="4071"/>
    <x v="38"/>
    <s v="Numeric"/>
    <n v="3"/>
    <s v="REFMTX"/>
    <n v="22"/>
    <n v="1"/>
    <m/>
    <m/>
  </r>
  <r>
    <x v="99"/>
    <x v="4072"/>
    <x v="38"/>
    <s v="Numeric"/>
    <n v="3"/>
    <s v="REFMTX"/>
    <n v="22"/>
    <n v="1"/>
    <m/>
    <m/>
  </r>
  <r>
    <x v="99"/>
    <x v="4073"/>
    <x v="38"/>
    <s v="Numeric"/>
    <n v="3"/>
    <s v="REFMTX"/>
    <n v="22"/>
    <n v="1"/>
    <m/>
    <m/>
  </r>
  <r>
    <x v="99"/>
    <x v="4074"/>
    <x v="38"/>
    <s v="Numeric"/>
    <n v="3"/>
    <s v="REFMTX"/>
    <n v="22"/>
    <n v="1"/>
    <m/>
    <m/>
  </r>
  <r>
    <x v="99"/>
    <x v="4075"/>
    <x v="38"/>
    <s v="Numeric"/>
    <n v="3"/>
    <s v="REFMTX"/>
    <n v="22"/>
    <n v="1"/>
    <m/>
    <m/>
  </r>
  <r>
    <x v="99"/>
    <x v="4076"/>
    <x v="38"/>
    <s v="Numeric"/>
    <n v="3"/>
    <s v="REFMTX"/>
    <n v="22"/>
    <n v="1"/>
    <m/>
    <m/>
  </r>
  <r>
    <x v="99"/>
    <x v="4077"/>
    <x v="38"/>
    <s v="Numeric"/>
    <n v="3"/>
    <s v="REFMTX"/>
    <n v="22"/>
    <n v="1"/>
    <m/>
    <m/>
  </r>
  <r>
    <x v="99"/>
    <x v="4078"/>
    <x v="38"/>
    <s v="Numeric"/>
    <n v="3"/>
    <s v="REFMTX"/>
    <n v="22"/>
    <n v="1"/>
    <m/>
    <m/>
  </r>
  <r>
    <x v="99"/>
    <x v="4079"/>
    <x v="38"/>
    <s v="Numeric"/>
    <n v="3"/>
    <s v="REFMTX"/>
    <n v="22"/>
    <n v="1"/>
    <m/>
    <m/>
  </r>
  <r>
    <x v="99"/>
    <x v="4080"/>
    <x v="38"/>
    <s v="Numeric"/>
    <n v="3"/>
    <s v="REFMTX"/>
    <n v="22"/>
    <n v="1"/>
    <m/>
    <m/>
  </r>
  <r>
    <x v="99"/>
    <x v="4081"/>
    <x v="38"/>
    <s v="Numeric"/>
    <n v="3"/>
    <s v="REFMTX"/>
    <n v="22"/>
    <n v="1"/>
    <m/>
    <m/>
  </r>
  <r>
    <x v="99"/>
    <x v="4082"/>
    <x v="38"/>
    <s v="Numeric"/>
    <n v="3"/>
    <s v="REFMTX"/>
    <n v="22"/>
    <n v="1"/>
    <m/>
    <m/>
  </r>
  <r>
    <x v="99"/>
    <x v="4083"/>
    <x v="38"/>
    <s v="Numeric"/>
    <n v="3"/>
    <s v="REFMTX"/>
    <n v="22"/>
    <n v="1"/>
    <m/>
    <m/>
  </r>
  <r>
    <x v="99"/>
    <x v="4084"/>
    <x v="38"/>
    <s v="Numeric"/>
    <n v="3"/>
    <s v="REFMTX"/>
    <n v="22"/>
    <n v="1"/>
    <m/>
    <m/>
  </r>
  <r>
    <x v="99"/>
    <x v="4085"/>
    <x v="38"/>
    <s v="Numeric"/>
    <n v="3"/>
    <s v="REFMTX"/>
    <n v="22"/>
    <n v="1"/>
    <m/>
    <m/>
  </r>
  <r>
    <x v="99"/>
    <x v="4086"/>
    <x v="38"/>
    <s v="Numeric"/>
    <n v="3"/>
    <s v="REFMTX"/>
    <n v="22"/>
    <n v="1"/>
    <m/>
    <m/>
  </r>
  <r>
    <x v="99"/>
    <x v="4087"/>
    <x v="38"/>
    <s v="Numeric"/>
    <n v="3"/>
    <s v="REFMTX"/>
    <n v="22"/>
    <n v="1"/>
    <m/>
    <m/>
  </r>
  <r>
    <x v="99"/>
    <x v="4088"/>
    <x v="38"/>
    <s v="Numeric"/>
    <n v="3"/>
    <s v="REFMTX"/>
    <n v="22"/>
    <n v="1"/>
    <m/>
    <m/>
  </r>
  <r>
    <x v="99"/>
    <x v="4089"/>
    <x v="38"/>
    <s v="Numeric"/>
    <n v="3"/>
    <s v="REFMTX"/>
    <n v="22"/>
    <n v="1"/>
    <m/>
    <m/>
  </r>
  <r>
    <x v="99"/>
    <x v="4090"/>
    <x v="38"/>
    <s v="Numeric"/>
    <n v="3"/>
    <s v="REFMTX"/>
    <n v="22"/>
    <n v="1"/>
    <m/>
    <m/>
  </r>
  <r>
    <x v="99"/>
    <x v="4091"/>
    <x v="38"/>
    <s v="Numeric"/>
    <n v="3"/>
    <s v="REFMTX"/>
    <n v="22"/>
    <n v="1"/>
    <m/>
    <m/>
  </r>
  <r>
    <x v="99"/>
    <x v="4092"/>
    <x v="38"/>
    <s v="Numeric"/>
    <n v="3"/>
    <s v="REFMTX"/>
    <n v="22"/>
    <n v="1"/>
    <m/>
    <m/>
  </r>
  <r>
    <x v="99"/>
    <x v="4093"/>
    <x v="38"/>
    <s v="Numeric"/>
    <n v="3"/>
    <s v="REFMTX"/>
    <n v="22"/>
    <n v="1"/>
    <m/>
    <m/>
  </r>
  <r>
    <x v="99"/>
    <x v="4094"/>
    <x v="38"/>
    <s v="Numeric"/>
    <n v="3"/>
    <s v="REFMTX"/>
    <n v="22"/>
    <n v="1"/>
    <m/>
    <m/>
  </r>
  <r>
    <x v="99"/>
    <x v="4095"/>
    <x v="38"/>
    <s v="Numeric"/>
    <n v="3"/>
    <s v="REFMTX"/>
    <n v="22"/>
    <n v="1"/>
    <m/>
    <m/>
  </r>
  <r>
    <x v="99"/>
    <x v="4096"/>
    <x v="38"/>
    <s v="Numeric"/>
    <n v="3"/>
    <s v="REFMTX"/>
    <n v="22"/>
    <n v="1"/>
    <m/>
    <m/>
  </r>
  <r>
    <x v="100"/>
    <x v="4097"/>
    <x v="613"/>
    <s v="Numeric"/>
    <n v="5"/>
    <m/>
    <n v="0"/>
    <s v=""/>
    <m/>
    <m/>
  </r>
  <r>
    <x v="100"/>
    <x v="4098"/>
    <x v="614"/>
    <s v="Numeric"/>
    <n v="5"/>
    <m/>
    <n v="0"/>
    <s v=""/>
    <m/>
    <m/>
  </r>
  <r>
    <x v="100"/>
    <x v="4099"/>
    <x v="615"/>
    <s v="Numeric"/>
    <n v="5"/>
    <m/>
    <n v="0"/>
    <s v=""/>
    <m/>
    <m/>
  </r>
  <r>
    <x v="100"/>
    <x v="4100"/>
    <x v="616"/>
    <s v="Numeric"/>
    <n v="5"/>
    <m/>
    <n v="0"/>
    <s v=""/>
    <m/>
    <m/>
  </r>
  <r>
    <x v="100"/>
    <x v="4101"/>
    <x v="617"/>
    <s v="Numeric"/>
    <n v="5"/>
    <m/>
    <n v="0"/>
    <s v=""/>
    <m/>
    <m/>
  </r>
  <r>
    <x v="100"/>
    <x v="4102"/>
    <x v="618"/>
    <s v="Numeric"/>
    <n v="5"/>
    <m/>
    <n v="0"/>
    <s v=""/>
    <m/>
    <m/>
  </r>
  <r>
    <x v="100"/>
    <x v="4103"/>
    <x v="619"/>
    <s v="Numeric"/>
    <n v="5"/>
    <m/>
    <n v="0"/>
    <s v=""/>
    <m/>
    <m/>
  </r>
  <r>
    <x v="100"/>
    <x v="4104"/>
    <x v="620"/>
    <s v="Numeric"/>
    <n v="5"/>
    <m/>
    <n v="0"/>
    <s v=""/>
    <m/>
    <m/>
  </r>
  <r>
    <x v="100"/>
    <x v="4105"/>
    <x v="621"/>
    <s v="Numeric"/>
    <n v="5"/>
    <m/>
    <n v="0"/>
    <s v=""/>
    <m/>
    <m/>
  </r>
  <r>
    <x v="100"/>
    <x v="4106"/>
    <x v="622"/>
    <s v="Numeric"/>
    <n v="5"/>
    <m/>
    <n v="0"/>
    <s v=""/>
    <m/>
    <m/>
  </r>
  <r>
    <x v="100"/>
    <x v="4107"/>
    <x v="623"/>
    <s v="Numeric"/>
    <n v="5"/>
    <m/>
    <n v="0"/>
    <s v=""/>
    <m/>
    <m/>
  </r>
  <r>
    <x v="100"/>
    <x v="4108"/>
    <x v="624"/>
    <s v="Numeric"/>
    <n v="5"/>
    <m/>
    <n v="0"/>
    <s v=""/>
    <m/>
    <m/>
  </r>
  <r>
    <x v="100"/>
    <x v="4109"/>
    <x v="625"/>
    <s v="Numeric"/>
    <n v="5"/>
    <m/>
    <n v="0"/>
    <s v=""/>
    <m/>
    <m/>
  </r>
  <r>
    <x v="100"/>
    <x v="4110"/>
    <x v="626"/>
    <s v="Numeric"/>
    <n v="5"/>
    <m/>
    <n v="0"/>
    <s v=""/>
    <m/>
    <m/>
  </r>
  <r>
    <x v="100"/>
    <x v="4111"/>
    <x v="627"/>
    <s v="Numeric"/>
    <n v="5"/>
    <m/>
    <n v="0"/>
    <s v=""/>
    <m/>
    <m/>
  </r>
  <r>
    <x v="100"/>
    <x v="4112"/>
    <x v="628"/>
    <s v="Numeric"/>
    <n v="5"/>
    <m/>
    <n v="0"/>
    <s v=""/>
    <m/>
    <m/>
  </r>
  <r>
    <x v="100"/>
    <x v="4113"/>
    <x v="629"/>
    <s v="Numeric"/>
    <n v="5"/>
    <m/>
    <n v="0"/>
    <s v=""/>
    <m/>
    <m/>
  </r>
  <r>
    <x v="100"/>
    <x v="4114"/>
    <x v="630"/>
    <s v="Numeric"/>
    <n v="5"/>
    <m/>
    <n v="0"/>
    <s v=""/>
    <m/>
    <m/>
  </r>
  <r>
    <x v="100"/>
    <x v="4115"/>
    <x v="631"/>
    <s v="Numeric"/>
    <n v="5"/>
    <m/>
    <n v="0"/>
    <s v=""/>
    <m/>
    <m/>
  </r>
  <r>
    <x v="100"/>
    <x v="4116"/>
    <x v="632"/>
    <s v="Numeric"/>
    <n v="5"/>
    <m/>
    <n v="0"/>
    <s v=""/>
    <m/>
    <m/>
  </r>
  <r>
    <x v="100"/>
    <x v="4117"/>
    <x v="633"/>
    <s v="Numeric"/>
    <n v="5"/>
    <m/>
    <n v="0"/>
    <s v=""/>
    <m/>
    <m/>
  </r>
  <r>
    <x v="100"/>
    <x v="4118"/>
    <x v="634"/>
    <s v="Numeric"/>
    <n v="5"/>
    <m/>
    <n v="0"/>
    <s v=""/>
    <m/>
    <m/>
  </r>
  <r>
    <x v="100"/>
    <x v="4119"/>
    <x v="635"/>
    <s v="Numeric"/>
    <n v="5"/>
    <m/>
    <n v="0"/>
    <s v=""/>
    <m/>
    <m/>
  </r>
  <r>
    <x v="100"/>
    <x v="4120"/>
    <x v="636"/>
    <s v="Numeric"/>
    <n v="5"/>
    <m/>
    <n v="0"/>
    <s v=""/>
    <m/>
    <m/>
  </r>
  <r>
    <x v="100"/>
    <x v="4121"/>
    <x v="637"/>
    <s v="Numeric"/>
    <n v="5"/>
    <m/>
    <n v="0"/>
    <s v=""/>
    <m/>
    <m/>
  </r>
  <r>
    <x v="100"/>
    <x v="4122"/>
    <x v="638"/>
    <s v="Numeric"/>
    <n v="5"/>
    <m/>
    <n v="0"/>
    <s v=""/>
    <m/>
    <m/>
  </r>
  <r>
    <x v="100"/>
    <x v="4123"/>
    <x v="639"/>
    <s v="Numeric"/>
    <n v="5"/>
    <m/>
    <n v="0"/>
    <s v=""/>
    <m/>
    <m/>
  </r>
  <r>
    <x v="100"/>
    <x v="4124"/>
    <x v="640"/>
    <s v="Numeric"/>
    <n v="5"/>
    <m/>
    <n v="0"/>
    <s v=""/>
    <m/>
    <m/>
  </r>
  <r>
    <x v="100"/>
    <x v="4125"/>
    <x v="641"/>
    <s v="Numeric"/>
    <n v="5"/>
    <m/>
    <n v="0"/>
    <s v=""/>
    <m/>
    <m/>
  </r>
  <r>
    <x v="100"/>
    <x v="4126"/>
    <x v="642"/>
    <s v="Numeric"/>
    <n v="5"/>
    <m/>
    <n v="0"/>
    <s v=""/>
    <m/>
    <m/>
  </r>
  <r>
    <x v="100"/>
    <x v="4127"/>
    <x v="643"/>
    <s v="Numeric"/>
    <n v="5"/>
    <m/>
    <n v="0"/>
    <s v=""/>
    <m/>
    <m/>
  </r>
  <r>
    <x v="100"/>
    <x v="4128"/>
    <x v="644"/>
    <s v="Numeric"/>
    <n v="5"/>
    <m/>
    <n v="0"/>
    <s v=""/>
    <m/>
    <m/>
  </r>
  <r>
    <x v="100"/>
    <x v="4129"/>
    <x v="645"/>
    <s v="Numeric"/>
    <n v="5"/>
    <m/>
    <n v="0"/>
    <s v=""/>
    <m/>
    <m/>
  </r>
  <r>
    <x v="100"/>
    <x v="4130"/>
    <x v="646"/>
    <s v="Numeric"/>
    <n v="5"/>
    <m/>
    <n v="0"/>
    <s v=""/>
    <m/>
    <m/>
  </r>
  <r>
    <x v="100"/>
    <x v="4131"/>
    <x v="647"/>
    <s v="Numeric"/>
    <n v="5"/>
    <m/>
    <n v="0"/>
    <s v=""/>
    <m/>
    <m/>
  </r>
  <r>
    <x v="100"/>
    <x v="4132"/>
    <x v="648"/>
    <s v="Numeric"/>
    <n v="5"/>
    <m/>
    <n v="0"/>
    <s v=""/>
    <m/>
    <m/>
  </r>
  <r>
    <x v="100"/>
    <x v="4133"/>
    <x v="649"/>
    <s v="Numeric"/>
    <n v="5"/>
    <m/>
    <n v="0"/>
    <s v=""/>
    <m/>
    <m/>
  </r>
  <r>
    <x v="100"/>
    <x v="4134"/>
    <x v="650"/>
    <s v="Numeric"/>
    <n v="5"/>
    <m/>
    <n v="0"/>
    <s v=""/>
    <m/>
    <m/>
  </r>
  <r>
    <x v="100"/>
    <x v="4135"/>
    <x v="651"/>
    <s v="Numeric"/>
    <n v="5"/>
    <m/>
    <n v="0"/>
    <s v=""/>
    <m/>
    <m/>
  </r>
  <r>
    <x v="100"/>
    <x v="4136"/>
    <x v="652"/>
    <s v="Numeric"/>
    <n v="5"/>
    <m/>
    <n v="0"/>
    <s v=""/>
    <m/>
    <m/>
  </r>
  <r>
    <x v="100"/>
    <x v="4137"/>
    <x v="653"/>
    <s v="Numeric"/>
    <n v="5"/>
    <m/>
    <n v="0"/>
    <s v=""/>
    <m/>
    <m/>
  </r>
  <r>
    <x v="100"/>
    <x v="4138"/>
    <x v="654"/>
    <s v="Numeric"/>
    <n v="5"/>
    <m/>
    <n v="0"/>
    <s v=""/>
    <m/>
    <m/>
  </r>
  <r>
    <x v="100"/>
    <x v="4139"/>
    <x v="655"/>
    <s v="Numeric"/>
    <n v="5"/>
    <m/>
    <n v="0"/>
    <s v=""/>
    <m/>
    <m/>
  </r>
  <r>
    <x v="100"/>
    <x v="4140"/>
    <x v="656"/>
    <s v="Numeric"/>
    <n v="5"/>
    <m/>
    <n v="0"/>
    <s v=""/>
    <m/>
    <m/>
  </r>
  <r>
    <x v="100"/>
    <x v="4141"/>
    <x v="657"/>
    <s v="Numeric"/>
    <n v="5"/>
    <m/>
    <n v="0"/>
    <s v=""/>
    <m/>
    <m/>
  </r>
  <r>
    <x v="100"/>
    <x v="4142"/>
    <x v="658"/>
    <s v="Numeric"/>
    <n v="5"/>
    <m/>
    <n v="0"/>
    <s v=""/>
    <m/>
    <m/>
  </r>
  <r>
    <x v="100"/>
    <x v="4"/>
    <x v="3"/>
    <s v="Numeric"/>
    <n v="5"/>
    <m/>
    <n v="0"/>
    <s v=""/>
    <m/>
    <m/>
  </r>
  <r>
    <x v="101"/>
    <x v="4143"/>
    <x v="2303"/>
    <s v="Numeric"/>
    <n v="3"/>
    <s v="NRGPCPT"/>
    <n v="21"/>
    <n v="1"/>
    <m/>
    <m/>
  </r>
  <r>
    <x v="101"/>
    <x v="4144"/>
    <x v="2304"/>
    <s v="Numeric"/>
    <n v="3"/>
    <s v="ROSM02FT"/>
    <n v="16"/>
    <n v="1"/>
    <m/>
    <m/>
  </r>
  <r>
    <x v="101"/>
    <x v="4145"/>
    <x v="2305"/>
    <s v="Numeric"/>
    <n v="3"/>
    <s v="ROSM02FT"/>
    <n v="16"/>
    <n v="1"/>
    <m/>
    <m/>
  </r>
  <r>
    <x v="101"/>
    <x v="4146"/>
    <x v="2306"/>
    <s v="Numeric"/>
    <n v="3"/>
    <s v="ROSM02FT"/>
    <n v="16"/>
    <n v="1"/>
    <m/>
    <m/>
  </r>
  <r>
    <x v="101"/>
    <x v="4147"/>
    <x v="2307"/>
    <s v="Numeric"/>
    <n v="3"/>
    <s v="ROSM02FT"/>
    <n v="16"/>
    <n v="1"/>
    <m/>
    <m/>
  </r>
  <r>
    <x v="101"/>
    <x v="4148"/>
    <x v="2308"/>
    <s v="Numeric"/>
    <n v="3"/>
    <s v="ROSM02FT"/>
    <n v="16"/>
    <n v="1"/>
    <m/>
    <m/>
  </r>
  <r>
    <x v="101"/>
    <x v="4149"/>
    <x v="2309"/>
    <s v="Numeric"/>
    <n v="3"/>
    <s v="ROSM02FT"/>
    <n v="16"/>
    <n v="1"/>
    <m/>
    <m/>
  </r>
  <r>
    <x v="101"/>
    <x v="4150"/>
    <x v="2310"/>
    <s v="Numeric"/>
    <n v="3"/>
    <s v="GNRCMISS"/>
    <n v="21"/>
    <n v="1"/>
    <m/>
    <m/>
  </r>
  <r>
    <x v="101"/>
    <x v="4151"/>
    <x v="2311"/>
    <s v="Numeric"/>
    <n v="3"/>
    <s v="GNRCMISS"/>
    <n v="21"/>
    <n v="1"/>
    <m/>
    <m/>
  </r>
  <r>
    <x v="101"/>
    <x v="4152"/>
    <x v="2312"/>
    <s v="Numeric"/>
    <n v="3"/>
    <s v="GNRCMISS"/>
    <n v="21"/>
    <n v="1"/>
    <m/>
    <m/>
  </r>
  <r>
    <x v="101"/>
    <x v="4153"/>
    <x v="2313"/>
    <s v="Numeric"/>
    <n v="3"/>
    <s v="ROSM04FT"/>
    <n v="7"/>
    <n v="1"/>
    <m/>
    <m/>
  </r>
  <r>
    <x v="101"/>
    <x v="4154"/>
    <x v="2314"/>
    <s v="Numeric"/>
    <n v="3"/>
    <s v="ROSM04FT"/>
    <n v="7"/>
    <n v="1"/>
    <m/>
    <m/>
  </r>
  <r>
    <x v="101"/>
    <x v="4155"/>
    <x v="2315"/>
    <s v="Numeric"/>
    <n v="3"/>
    <s v="GNRCMISS"/>
    <n v="21"/>
    <n v="1"/>
    <m/>
    <m/>
  </r>
  <r>
    <x v="101"/>
    <x v="4156"/>
    <x v="2316"/>
    <s v="Numeric"/>
    <n v="3"/>
    <s v="GNRCMISS"/>
    <n v="21"/>
    <n v="1"/>
    <m/>
    <m/>
  </r>
  <r>
    <x v="101"/>
    <x v="4157"/>
    <x v="2317"/>
    <s v="Numeric"/>
    <n v="3"/>
    <s v="GNRCMISS"/>
    <n v="21"/>
    <n v="1"/>
    <m/>
    <m/>
  </r>
  <r>
    <x v="101"/>
    <x v="4158"/>
    <x v="2318"/>
    <s v="Numeric"/>
    <n v="3"/>
    <s v="GNRCMISS"/>
    <n v="21"/>
    <n v="1"/>
    <m/>
    <m/>
  </r>
  <r>
    <x v="101"/>
    <x v="4159"/>
    <x v="2319"/>
    <s v="Numeric"/>
    <n v="3"/>
    <s v="GNRCMISS"/>
    <n v="21"/>
    <n v="1"/>
    <m/>
    <m/>
  </r>
  <r>
    <x v="101"/>
    <x v="4160"/>
    <x v="2320"/>
    <s v="Numeric"/>
    <n v="3"/>
    <s v="GNRCMISS"/>
    <n v="21"/>
    <n v="1"/>
    <m/>
    <m/>
  </r>
  <r>
    <x v="101"/>
    <x v="4161"/>
    <x v="2321"/>
    <s v="Numeric"/>
    <n v="3"/>
    <s v="GNRCMISS"/>
    <n v="21"/>
    <n v="1"/>
    <m/>
    <m/>
  </r>
  <r>
    <x v="101"/>
    <x v="4162"/>
    <x v="2322"/>
    <s v="Numeric"/>
    <n v="3"/>
    <s v="GNRCMISS"/>
    <n v="21"/>
    <n v="1"/>
    <m/>
    <m/>
  </r>
  <r>
    <x v="101"/>
    <x v="4163"/>
    <x v="2323"/>
    <s v="Numeric"/>
    <n v="3"/>
    <s v="GNRCMISS"/>
    <n v="21"/>
    <n v="1"/>
    <m/>
    <m/>
  </r>
  <r>
    <x v="101"/>
    <x v="4164"/>
    <x v="2324"/>
    <s v="Numeric"/>
    <n v="3"/>
    <s v="GNRCMISS"/>
    <n v="21"/>
    <n v="1"/>
    <m/>
    <m/>
  </r>
  <r>
    <x v="101"/>
    <x v="4165"/>
    <x v="2325"/>
    <s v="Numeric"/>
    <n v="3"/>
    <s v="GNRCMISS"/>
    <n v="21"/>
    <n v="1"/>
    <m/>
    <m/>
  </r>
  <r>
    <x v="101"/>
    <x v="4166"/>
    <x v="2326"/>
    <s v="Numeric"/>
    <n v="3"/>
    <s v="GNRCMISS"/>
    <n v="21"/>
    <n v="1"/>
    <m/>
    <m/>
  </r>
  <r>
    <x v="101"/>
    <x v="4167"/>
    <x v="2327"/>
    <s v="Numeric"/>
    <n v="3"/>
    <s v="GNRCMISS"/>
    <n v="21"/>
    <n v="1"/>
    <m/>
    <m/>
  </r>
  <r>
    <x v="101"/>
    <x v="4168"/>
    <x v="2328"/>
    <s v="Numeric"/>
    <n v="3"/>
    <s v="GNRCMISS"/>
    <n v="21"/>
    <n v="1"/>
    <m/>
    <m/>
  </r>
  <r>
    <x v="101"/>
    <x v="4169"/>
    <x v="2329"/>
    <s v="Numeric"/>
    <n v="3"/>
    <s v="GNRCMISS"/>
    <n v="21"/>
    <n v="1"/>
    <m/>
    <m/>
  </r>
  <r>
    <x v="101"/>
    <x v="4170"/>
    <x v="2330"/>
    <s v="Numeric"/>
    <n v="3"/>
    <s v="GNRCMISS"/>
    <n v="21"/>
    <n v="1"/>
    <m/>
    <m/>
  </r>
  <r>
    <x v="101"/>
    <x v="4171"/>
    <x v="2331"/>
    <s v="Numeric"/>
    <n v="3"/>
    <s v="GNRCMISS"/>
    <n v="21"/>
    <n v="1"/>
    <m/>
    <m/>
  </r>
  <r>
    <x v="101"/>
    <x v="4172"/>
    <x v="2332"/>
    <s v="Numeric"/>
    <n v="3"/>
    <s v="GNRCMISS"/>
    <n v="21"/>
    <n v="1"/>
    <m/>
    <m/>
  </r>
  <r>
    <x v="101"/>
    <x v="4173"/>
    <x v="2333"/>
    <s v="Numeric"/>
    <n v="3"/>
    <s v="GNRCMISS"/>
    <n v="21"/>
    <n v="1"/>
    <m/>
    <m/>
  </r>
  <r>
    <x v="101"/>
    <x v="4174"/>
    <x v="2334"/>
    <s v="Numeric"/>
    <n v="3"/>
    <s v="GNRCMISS"/>
    <n v="21"/>
    <n v="1"/>
    <m/>
    <m/>
  </r>
  <r>
    <x v="101"/>
    <x v="4175"/>
    <x v="2335"/>
    <s v="Numeric"/>
    <n v="3"/>
    <s v="ACTYP"/>
    <n v="21"/>
    <n v="1"/>
    <m/>
    <m/>
  </r>
  <r>
    <x v="101"/>
    <x v="4176"/>
    <x v="2336"/>
    <s v="Numeric"/>
    <n v="3"/>
    <s v="GNRCMISS"/>
    <n v="21"/>
    <n v="1"/>
    <m/>
    <m/>
  </r>
  <r>
    <x v="101"/>
    <x v="4177"/>
    <x v="2337"/>
    <s v="Numeric"/>
    <n v="3"/>
    <s v="ROSM09FT"/>
    <n v="16"/>
    <n v="1"/>
    <m/>
    <m/>
  </r>
  <r>
    <x v="101"/>
    <x v="4178"/>
    <x v="2338"/>
    <s v="Numeric"/>
    <n v="3"/>
    <s v="ROSM09FT"/>
    <n v="16"/>
    <n v="1"/>
    <m/>
    <m/>
  </r>
  <r>
    <x v="101"/>
    <x v="4179"/>
    <x v="2339"/>
    <s v="Numeric"/>
    <n v="3"/>
    <s v="WHFUEL"/>
    <n v="21"/>
    <n v="1"/>
    <m/>
    <m/>
  </r>
  <r>
    <x v="101"/>
    <x v="4180"/>
    <x v="2340"/>
    <s v="Numeric"/>
    <n v="3"/>
    <s v="GNRCMISS"/>
    <n v="21"/>
    <n v="1"/>
    <m/>
    <m/>
  </r>
  <r>
    <x v="101"/>
    <x v="4181"/>
    <x v="2341"/>
    <s v="Numeric"/>
    <n v="3"/>
    <s v="GNRCMISS"/>
    <n v="21"/>
    <n v="1"/>
    <m/>
    <m/>
  </r>
  <r>
    <x v="101"/>
    <x v="4182"/>
    <x v="2342"/>
    <s v="Numeric"/>
    <n v="3"/>
    <s v="GNRCMISS"/>
    <n v="21"/>
    <n v="1"/>
    <m/>
    <m/>
  </r>
  <r>
    <x v="101"/>
    <x v="4183"/>
    <x v="2343"/>
    <s v="Numeric"/>
    <n v="3"/>
    <s v="GNRCMISS"/>
    <n v="21"/>
    <n v="1"/>
    <m/>
    <m/>
  </r>
  <r>
    <x v="101"/>
    <x v="4184"/>
    <x v="2344"/>
    <s v="Numeric"/>
    <n v="3"/>
    <s v="GNRCMISS"/>
    <n v="21"/>
    <n v="1"/>
    <m/>
    <m/>
  </r>
  <r>
    <x v="101"/>
    <x v="4185"/>
    <x v="2345"/>
    <s v="Numeric"/>
    <n v="3"/>
    <s v="GNRCMISS"/>
    <n v="21"/>
    <n v="1"/>
    <m/>
    <m/>
  </r>
  <r>
    <x v="101"/>
    <x v="4186"/>
    <x v="2346"/>
    <s v="Numeric"/>
    <n v="3"/>
    <s v="GNRCMISS"/>
    <n v="21"/>
    <n v="1"/>
    <m/>
    <m/>
  </r>
  <r>
    <x v="101"/>
    <x v="4187"/>
    <x v="2347"/>
    <s v="Numeric"/>
    <n v="3"/>
    <s v="GNRCMISS"/>
    <n v="21"/>
    <n v="1"/>
    <m/>
    <m/>
  </r>
  <r>
    <x v="101"/>
    <x v="4188"/>
    <x v="2348"/>
    <s v="Numeric"/>
    <n v="3"/>
    <s v="GNRCMISS"/>
    <n v="21"/>
    <n v="1"/>
    <m/>
    <m/>
  </r>
  <r>
    <x v="101"/>
    <x v="4189"/>
    <x v="2349"/>
    <s v="Numeric"/>
    <n v="3"/>
    <s v="GNRCMISS"/>
    <n v="21"/>
    <n v="1"/>
    <m/>
    <m/>
  </r>
  <r>
    <x v="101"/>
    <x v="4190"/>
    <x v="2350"/>
    <s v="Numeric"/>
    <n v="3"/>
    <s v="GNRCMISS"/>
    <n v="21"/>
    <n v="1"/>
    <m/>
    <m/>
  </r>
  <r>
    <x v="101"/>
    <x v="4191"/>
    <x v="2351"/>
    <s v="Numeric"/>
    <n v="3"/>
    <s v="ROSM12FT"/>
    <n v="16"/>
    <n v="1"/>
    <m/>
    <m/>
  </r>
  <r>
    <x v="101"/>
    <x v="4192"/>
    <x v="2352"/>
    <s v="Numeric"/>
    <n v="3"/>
    <s v="ROSM13FT"/>
    <n v="16"/>
    <n v="1"/>
    <m/>
    <m/>
  </r>
  <r>
    <x v="101"/>
    <x v="4193"/>
    <x v="2353"/>
    <s v="Numeric"/>
    <n v="3"/>
    <s v="OWNRENT"/>
    <n v="21"/>
    <n v="1"/>
    <m/>
    <m/>
  </r>
  <r>
    <x v="101"/>
    <x v="4194"/>
    <x v="2354"/>
    <s v="Numeric"/>
    <n v="4"/>
    <s v="GNRCMISS"/>
    <n v="21"/>
    <n v="1"/>
    <m/>
    <m/>
  </r>
  <r>
    <x v="101"/>
    <x v="4195"/>
    <x v="2355"/>
    <s v="Numeric"/>
    <n v="3"/>
    <s v="MONTH"/>
    <n v="21"/>
    <n v="1"/>
    <m/>
    <m/>
  </r>
  <r>
    <x v="101"/>
    <x v="4196"/>
    <x v="2356"/>
    <s v="Numeric"/>
    <n v="4"/>
    <s v="GNRCMISS"/>
    <n v="21"/>
    <n v="1"/>
    <m/>
    <m/>
  </r>
  <r>
    <x v="101"/>
    <x v="4197"/>
    <x v="2357"/>
    <s v="Numeric"/>
    <n v="3"/>
    <s v="ROSM22FT"/>
    <n v="16"/>
    <n v="1"/>
    <m/>
    <m/>
  </r>
  <r>
    <x v="101"/>
    <x v="4198"/>
    <x v="2358"/>
    <s v="Numeric"/>
    <n v="3"/>
    <s v="ROSM23FT"/>
    <n v="14"/>
    <n v="1"/>
    <m/>
    <m/>
  </r>
  <r>
    <x v="101"/>
    <x v="4199"/>
    <x v="2359"/>
    <s v="Numeric"/>
    <n v="3"/>
    <s v="ROSM23FT"/>
    <n v="14"/>
    <n v="1"/>
    <m/>
    <m/>
  </r>
  <r>
    <x v="101"/>
    <x v="4200"/>
    <x v="2360"/>
    <s v="Numeric"/>
    <n v="3"/>
    <s v="ROSM23FT"/>
    <n v="14"/>
    <n v="1"/>
    <m/>
    <m/>
  </r>
  <r>
    <x v="101"/>
    <x v="4201"/>
    <x v="2361"/>
    <s v="Numeric"/>
    <n v="3"/>
    <s v="GNRCMISS"/>
    <n v="21"/>
    <n v="1"/>
    <m/>
    <m/>
  </r>
  <r>
    <x v="101"/>
    <x v="4202"/>
    <x v="2362"/>
    <s v="Numeric"/>
    <n v="3"/>
    <s v="GNRCMISS"/>
    <n v="21"/>
    <n v="1"/>
    <m/>
    <m/>
  </r>
  <r>
    <x v="101"/>
    <x v="4203"/>
    <x v="2363"/>
    <s v="Numeric"/>
    <n v="3"/>
    <s v="GNRCMISS"/>
    <n v="21"/>
    <n v="1"/>
    <m/>
    <m/>
  </r>
  <r>
    <x v="101"/>
    <x v="4204"/>
    <x v="2364"/>
    <s v="Numeric"/>
    <n v="3"/>
    <s v="GNRCMISS"/>
    <n v="21"/>
    <n v="1"/>
    <m/>
    <m/>
  </r>
  <r>
    <x v="101"/>
    <x v="4205"/>
    <x v="2365"/>
    <s v="Numeric"/>
    <n v="3"/>
    <s v="GNRCMISS"/>
    <n v="21"/>
    <n v="1"/>
    <m/>
    <m/>
  </r>
  <r>
    <x v="101"/>
    <x v="4206"/>
    <x v="2366"/>
    <s v="Numeric"/>
    <n v="3"/>
    <s v="INCOME"/>
    <n v="21"/>
    <n v="1"/>
    <m/>
    <m/>
  </r>
  <r>
    <x v="101"/>
    <x v="4207"/>
    <x v="2367"/>
    <s v="Numeric"/>
    <n v="3"/>
    <s v="ROSM28FT"/>
    <n v="16"/>
    <n v="1"/>
    <m/>
    <m/>
  </r>
  <r>
    <x v="101"/>
    <x v="4208"/>
    <x v="2368"/>
    <s v="Numeric"/>
    <n v="3"/>
    <s v="ROSM28FT"/>
    <n v="16"/>
    <n v="1"/>
    <m/>
    <m/>
  </r>
  <r>
    <x v="101"/>
    <x v="4209"/>
    <x v="2369"/>
    <s v="Numeric"/>
    <n v="3"/>
    <s v="ROSM29FT"/>
    <n v="14"/>
    <n v="1"/>
    <m/>
    <m/>
  </r>
  <r>
    <x v="101"/>
    <x v="4210"/>
    <x v="2370"/>
    <s v="Numeric"/>
    <n v="3"/>
    <s v="ROSM29FT"/>
    <n v="14"/>
    <n v="1"/>
    <m/>
    <m/>
  </r>
  <r>
    <x v="101"/>
    <x v="4211"/>
    <x v="2371"/>
    <s v="Numeric"/>
    <n v="3"/>
    <s v="ROSM31FT"/>
    <n v="14"/>
    <n v="1"/>
    <m/>
    <m/>
  </r>
  <r>
    <x v="101"/>
    <x v="4212"/>
    <x v="2372"/>
    <s v="Numeric"/>
    <n v="3"/>
    <s v="ROSM32FT"/>
    <n v="14"/>
    <n v="1"/>
    <m/>
    <m/>
  </r>
  <r>
    <x v="101"/>
    <x v="4213"/>
    <x v="2373"/>
    <s v="Numeric"/>
    <n v="3"/>
    <s v="MONTH"/>
    <n v="21"/>
    <n v="1"/>
    <m/>
    <m/>
  </r>
  <r>
    <x v="101"/>
    <x v="4214"/>
    <x v="2374"/>
    <s v="Numeric"/>
    <n v="3"/>
    <s v="GNRCMISS"/>
    <n v="21"/>
    <n v="1"/>
    <m/>
    <m/>
  </r>
  <r>
    <x v="101"/>
    <x v="4215"/>
    <x v="2375"/>
    <s v="Numeric"/>
    <n v="3"/>
    <s v="GNRCMISS"/>
    <n v="21"/>
    <n v="1"/>
    <m/>
    <m/>
  </r>
  <r>
    <x v="101"/>
    <x v="4"/>
    <x v="3"/>
    <s v="Numeric"/>
    <n v="4"/>
    <m/>
    <n v="0"/>
    <s v=""/>
    <m/>
    <m/>
  </r>
  <r>
    <x v="101"/>
    <x v="4216"/>
    <x v="461"/>
    <s v="Numeric"/>
    <n v="3"/>
    <s v="GNRCMISS"/>
    <n v="21"/>
    <n v="1"/>
    <m/>
    <m/>
  </r>
  <r>
    <x v="101"/>
    <x v="4217"/>
    <x v="462"/>
    <s v="Numeric"/>
    <n v="3"/>
    <s v="GNRCMISS"/>
    <n v="21"/>
    <n v="1"/>
    <m/>
    <m/>
  </r>
  <r>
    <x v="101"/>
    <x v="4218"/>
    <x v="392"/>
    <s v="Numeric"/>
    <n v="3"/>
    <s v="GNRCMISS"/>
    <n v="21"/>
    <n v="1"/>
    <m/>
    <m/>
  </r>
  <r>
    <x v="101"/>
    <x v="4219"/>
    <x v="660"/>
    <s v="Numeric"/>
    <n v="3"/>
    <s v="GNRCMISS"/>
    <n v="21"/>
    <n v="1"/>
    <m/>
    <m/>
  </r>
  <r>
    <x v="101"/>
    <x v="4220"/>
    <x v="2376"/>
    <s v="Numeric"/>
    <n v="3"/>
    <s v="YRBLT"/>
    <n v="21"/>
    <n v="1"/>
    <m/>
    <m/>
  </r>
  <r>
    <x v="101"/>
    <x v="4221"/>
    <x v="2377"/>
    <s v="Numeric"/>
    <n v="8"/>
    <s v="DATE"/>
    <n v="9"/>
    <n v="1"/>
    <m/>
    <m/>
  </r>
  <r>
    <x v="101"/>
    <x v="4222"/>
    <x v="2378"/>
    <s v="Numeric"/>
    <n v="3"/>
    <s v="HTFUEL"/>
    <n v="21"/>
    <n v="1"/>
    <m/>
    <m/>
  </r>
  <r>
    <x v="101"/>
    <x v="4223"/>
    <x v="2379"/>
    <s v="Numeric"/>
    <n v="3"/>
    <s v="YESNO"/>
    <n v="21"/>
    <n v="1"/>
    <m/>
    <m/>
  </r>
  <r>
    <x v="101"/>
    <x v="4224"/>
    <x v="377"/>
    <s v="Numeric"/>
    <n v="8"/>
    <s v="DATE"/>
    <n v="9"/>
    <n v="1"/>
    <m/>
    <m/>
  </r>
  <r>
    <x v="101"/>
    <x v="4225"/>
    <x v="2380"/>
    <s v="Numeric"/>
    <n v="3"/>
    <s v="YESNO"/>
    <n v="21"/>
    <n v="1"/>
    <m/>
    <m/>
  </r>
  <r>
    <x v="101"/>
    <x v="4226"/>
    <x v="2381"/>
    <s v="Numeric"/>
    <n v="3"/>
    <s v="GNRCMISS"/>
    <n v="21"/>
    <n v="1"/>
    <m/>
    <m/>
  </r>
  <r>
    <x v="101"/>
    <x v="4227"/>
    <x v="2382"/>
    <s v="Numeric"/>
    <n v="3"/>
    <s v="YESNO"/>
    <n v="21"/>
    <n v="1"/>
    <m/>
    <m/>
  </r>
  <r>
    <x v="101"/>
    <x v="4228"/>
    <x v="794"/>
    <s v="Numeric"/>
    <n v="3"/>
    <s v="YESNO"/>
    <n v="21"/>
    <n v="1"/>
    <m/>
    <m/>
  </r>
  <r>
    <x v="101"/>
    <x v="4229"/>
    <x v="431"/>
    <s v="Numeric"/>
    <n v="3"/>
    <s v="ROSM09FT"/>
    <n v="21"/>
    <n v="1"/>
    <m/>
    <m/>
  </r>
  <r>
    <x v="102"/>
    <x v="4230"/>
    <x v="2383"/>
    <s v="Numeric"/>
    <n v="3"/>
    <s v="RMSTAT"/>
    <n v="21"/>
    <n v="1"/>
    <m/>
    <m/>
  </r>
  <r>
    <x v="102"/>
    <x v="4231"/>
    <x v="2384"/>
    <s v="Numeric"/>
    <n v="3"/>
    <s v="GNRCMISS"/>
    <n v="21"/>
    <n v="1"/>
    <m/>
    <m/>
  </r>
  <r>
    <x v="102"/>
    <x v="4232"/>
    <x v="2385"/>
    <s v="Numeric"/>
    <n v="3"/>
    <s v="MONTH"/>
    <n v="21"/>
    <n v="1"/>
    <m/>
    <m/>
  </r>
  <r>
    <x v="102"/>
    <x v="4233"/>
    <x v="2386"/>
    <s v="Numeric"/>
    <n v="3"/>
    <s v="YRBLT"/>
    <n v="21"/>
    <n v="1"/>
    <m/>
    <m/>
  </r>
  <r>
    <x v="102"/>
    <x v="4234"/>
    <x v="2387"/>
    <s v="Numeric"/>
    <n v="3"/>
    <s v="ROST05FT"/>
    <n v="16"/>
    <n v="1"/>
    <m/>
    <m/>
  </r>
  <r>
    <x v="102"/>
    <x v="4235"/>
    <x v="2388"/>
    <s v="Numeric"/>
    <n v="3"/>
    <s v="ROST06FT"/>
    <n v="16"/>
    <n v="1"/>
    <m/>
    <m/>
  </r>
  <r>
    <x v="102"/>
    <x v="4236"/>
    <x v="2389"/>
    <s v="Numeric"/>
    <n v="3"/>
    <s v="ROST06FT"/>
    <n v="16"/>
    <n v="1"/>
    <m/>
    <m/>
  </r>
  <r>
    <x v="102"/>
    <x v="4237"/>
    <x v="2390"/>
    <s v="Numeric"/>
    <n v="3"/>
    <s v="ROST06FT"/>
    <n v="16"/>
    <n v="1"/>
    <m/>
    <m/>
  </r>
  <r>
    <x v="102"/>
    <x v="4238"/>
    <x v="2391"/>
    <s v="Numeric"/>
    <n v="3"/>
    <s v="YESNO"/>
    <n v="21"/>
    <n v="1"/>
    <m/>
    <m/>
  </r>
  <r>
    <x v="102"/>
    <x v="4239"/>
    <x v="2392"/>
    <s v="Numeric"/>
    <n v="3"/>
    <s v="ROST09FT"/>
    <n v="15"/>
    <n v="1"/>
    <m/>
    <m/>
  </r>
  <r>
    <x v="102"/>
    <x v="4240"/>
    <x v="2393"/>
    <s v="Numeric"/>
    <n v="3"/>
    <s v="YESNO"/>
    <n v="21"/>
    <n v="1"/>
    <m/>
    <m/>
  </r>
  <r>
    <x v="102"/>
    <x v="4241"/>
    <x v="2394"/>
    <s v="Numeric"/>
    <n v="4"/>
    <s v="GNRCMISS"/>
    <n v="21"/>
    <n v="1"/>
    <m/>
    <m/>
  </r>
  <r>
    <x v="102"/>
    <x v="4242"/>
    <x v="2395"/>
    <s v="Numeric"/>
    <n v="3"/>
    <s v="YESNO"/>
    <n v="21"/>
    <n v="1"/>
    <m/>
    <m/>
  </r>
  <r>
    <x v="102"/>
    <x v="4243"/>
    <x v="2396"/>
    <s v="Numeric"/>
    <n v="3"/>
    <s v="YESNO"/>
    <n v="21"/>
    <n v="1"/>
    <m/>
    <m/>
  </r>
  <r>
    <x v="102"/>
    <x v="4244"/>
    <x v="2397"/>
    <s v="Numeric"/>
    <n v="3"/>
    <s v="GNRCMISS"/>
    <n v="21"/>
    <n v="1"/>
    <m/>
    <m/>
  </r>
  <r>
    <x v="102"/>
    <x v="4245"/>
    <x v="2398"/>
    <s v="Numeric"/>
    <n v="3"/>
    <s v="GNRCMISS"/>
    <n v="21"/>
    <n v="1"/>
    <m/>
    <m/>
  </r>
  <r>
    <x v="102"/>
    <x v="4246"/>
    <x v="2399"/>
    <s v="Numeric"/>
    <n v="3"/>
    <s v="GNRCMISS"/>
    <n v="21"/>
    <n v="1"/>
    <m/>
    <m/>
  </r>
  <r>
    <x v="102"/>
    <x v="4247"/>
    <x v="2400"/>
    <s v="Numeric"/>
    <n v="3"/>
    <s v="GNRCMISS"/>
    <n v="21"/>
    <n v="1"/>
    <m/>
    <m/>
  </r>
  <r>
    <x v="102"/>
    <x v="4248"/>
    <x v="2401"/>
    <s v="Numeric"/>
    <n v="3"/>
    <s v="GNRCMISS"/>
    <n v="21"/>
    <n v="1"/>
    <m/>
    <m/>
  </r>
  <r>
    <x v="102"/>
    <x v="4249"/>
    <x v="2402"/>
    <s v="Numeric"/>
    <n v="3"/>
    <s v="GNRCMISS"/>
    <n v="21"/>
    <n v="1"/>
    <m/>
    <m/>
  </r>
  <r>
    <x v="102"/>
    <x v="4250"/>
    <x v="2403"/>
    <s v="Numeric"/>
    <n v="3"/>
    <s v="GNRCMISS"/>
    <n v="21"/>
    <n v="1"/>
    <m/>
    <m/>
  </r>
  <r>
    <x v="102"/>
    <x v="4251"/>
    <x v="2404"/>
    <s v="Numeric"/>
    <n v="3"/>
    <s v="GNRCMISS"/>
    <n v="21"/>
    <n v="1"/>
    <m/>
    <m/>
  </r>
  <r>
    <x v="102"/>
    <x v="4252"/>
    <x v="2405"/>
    <s v="Numeric"/>
    <n v="3"/>
    <s v="GNRCMISS"/>
    <n v="21"/>
    <n v="1"/>
    <m/>
    <m/>
  </r>
  <r>
    <x v="102"/>
    <x v="4253"/>
    <x v="2406"/>
    <s v="Numeric"/>
    <n v="3"/>
    <s v="GNRCMISS"/>
    <n v="21"/>
    <n v="1"/>
    <m/>
    <m/>
  </r>
  <r>
    <x v="102"/>
    <x v="4254"/>
    <x v="2407"/>
    <s v="Numeric"/>
    <n v="3"/>
    <s v="GNRCMISS"/>
    <n v="21"/>
    <n v="1"/>
    <m/>
    <m/>
  </r>
  <r>
    <x v="102"/>
    <x v="4255"/>
    <x v="2408"/>
    <s v="Numeric"/>
    <n v="3"/>
    <s v="GNRCMISS"/>
    <n v="21"/>
    <n v="1"/>
    <m/>
    <m/>
  </r>
  <r>
    <x v="102"/>
    <x v="4256"/>
    <x v="2409"/>
    <s v="Numeric"/>
    <n v="3"/>
    <s v="GNRCMISS"/>
    <n v="21"/>
    <n v="1"/>
    <m/>
    <m/>
  </r>
  <r>
    <x v="102"/>
    <x v="4257"/>
    <x v="2410"/>
    <s v="Numeric"/>
    <n v="3"/>
    <s v="GNRCMISS"/>
    <n v="21"/>
    <n v="1"/>
    <m/>
    <m/>
  </r>
  <r>
    <x v="102"/>
    <x v="4258"/>
    <x v="2411"/>
    <s v="Numeric"/>
    <n v="3"/>
    <s v="GNRCMISS"/>
    <n v="21"/>
    <n v="1"/>
    <m/>
    <m/>
  </r>
  <r>
    <x v="102"/>
    <x v="4259"/>
    <x v="2412"/>
    <s v="Numeric"/>
    <n v="3"/>
    <s v="GNRCMISS"/>
    <n v="21"/>
    <n v="1"/>
    <m/>
    <m/>
  </r>
  <r>
    <x v="102"/>
    <x v="4260"/>
    <x v="2413"/>
    <s v="Numeric"/>
    <n v="3"/>
    <s v="GNRCMISS"/>
    <n v="21"/>
    <n v="1"/>
    <m/>
    <m/>
  </r>
  <r>
    <x v="102"/>
    <x v="4261"/>
    <x v="2414"/>
    <s v="Numeric"/>
    <n v="3"/>
    <s v="GNRCMISS"/>
    <n v="21"/>
    <n v="1"/>
    <m/>
    <m/>
  </r>
  <r>
    <x v="102"/>
    <x v="4262"/>
    <x v="2415"/>
    <s v="Numeric"/>
    <n v="3"/>
    <s v="GNRCMISS"/>
    <n v="21"/>
    <n v="1"/>
    <m/>
    <m/>
  </r>
  <r>
    <x v="102"/>
    <x v="4263"/>
    <x v="2416"/>
    <s v="Numeric"/>
    <n v="3"/>
    <s v="GNRCMISS"/>
    <n v="21"/>
    <n v="1"/>
    <m/>
    <m/>
  </r>
  <r>
    <x v="102"/>
    <x v="4264"/>
    <x v="2417"/>
    <s v="Numeric"/>
    <n v="3"/>
    <s v="YESNO"/>
    <n v="21"/>
    <n v="1"/>
    <m/>
    <m/>
  </r>
  <r>
    <x v="102"/>
    <x v="4265"/>
    <x v="2418"/>
    <s v="Numeric"/>
    <n v="3"/>
    <s v="YESNO"/>
    <n v="21"/>
    <n v="1"/>
    <m/>
    <m/>
  </r>
  <r>
    <x v="102"/>
    <x v="4266"/>
    <x v="2419"/>
    <s v="Numeric"/>
    <n v="3"/>
    <s v="GNRCMISS"/>
    <n v="21"/>
    <n v="1"/>
    <m/>
    <m/>
  </r>
  <r>
    <x v="102"/>
    <x v="4267"/>
    <x v="2420"/>
    <s v="Numeric"/>
    <n v="3"/>
    <s v="GNRCMISS"/>
    <n v="21"/>
    <n v="1"/>
    <m/>
    <m/>
  </r>
  <r>
    <x v="102"/>
    <x v="4268"/>
    <x v="2421"/>
    <s v="Numeric"/>
    <n v="3"/>
    <s v="ROST18FT"/>
    <n v="16"/>
    <n v="1"/>
    <m/>
    <m/>
  </r>
  <r>
    <x v="102"/>
    <x v="4269"/>
    <x v="2422"/>
    <s v="Numeric"/>
    <n v="3"/>
    <s v="YESNO"/>
    <n v="21"/>
    <n v="1"/>
    <m/>
    <m/>
  </r>
  <r>
    <x v="102"/>
    <x v="4270"/>
    <x v="2423"/>
    <s v="Numeric"/>
    <n v="3"/>
    <s v="ROST18FT"/>
    <n v="16"/>
    <n v="1"/>
    <m/>
    <m/>
  </r>
  <r>
    <x v="102"/>
    <x v="4271"/>
    <x v="2424"/>
    <s v="Numeric"/>
    <n v="3"/>
    <s v="ROST20FT"/>
    <n v="16"/>
    <n v="1"/>
    <m/>
    <m/>
  </r>
  <r>
    <x v="102"/>
    <x v="4272"/>
    <x v="2425"/>
    <s v="Numeric"/>
    <n v="3"/>
    <s v="ROST21FT"/>
    <n v="14"/>
    <n v="1"/>
    <m/>
    <m/>
  </r>
  <r>
    <x v="102"/>
    <x v="4273"/>
    <x v="2426"/>
    <s v="Numeric"/>
    <n v="3"/>
    <s v="ROST10FT"/>
    <n v="15"/>
    <n v="1"/>
    <m/>
    <m/>
  </r>
  <r>
    <x v="102"/>
    <x v="4274"/>
    <x v="2427"/>
    <s v="Numeric"/>
    <n v="3"/>
    <s v="ACTYP"/>
    <n v="21"/>
    <n v="1"/>
    <m/>
    <m/>
  </r>
  <r>
    <x v="102"/>
    <x v="4275"/>
    <x v="2428"/>
    <s v="Numeric"/>
    <n v="3"/>
    <s v="GNRCMISS"/>
    <n v="21"/>
    <n v="1"/>
    <m/>
    <m/>
  </r>
  <r>
    <x v="102"/>
    <x v="4276"/>
    <x v="2429"/>
    <s v="Numeric"/>
    <n v="3"/>
    <s v="ROST19FT"/>
    <n v="8"/>
    <n v="1"/>
    <m/>
    <m/>
  </r>
  <r>
    <x v="102"/>
    <x v="4277"/>
    <x v="2430"/>
    <s v="Numeric"/>
    <n v="3"/>
    <s v="YESNO"/>
    <n v="21"/>
    <n v="1"/>
    <m/>
    <m/>
  </r>
  <r>
    <x v="102"/>
    <x v="4278"/>
    <x v="2431"/>
    <s v="Numeric"/>
    <n v="3"/>
    <s v="YESNO"/>
    <n v="21"/>
    <n v="1"/>
    <m/>
    <m/>
  </r>
  <r>
    <x v="102"/>
    <x v="4279"/>
    <x v="2432"/>
    <s v="Numeric"/>
    <n v="3"/>
    <s v="YESNO"/>
    <n v="21"/>
    <n v="1"/>
    <m/>
    <m/>
  </r>
  <r>
    <x v="102"/>
    <x v="4280"/>
    <x v="2433"/>
    <s v="Numeric"/>
    <n v="3"/>
    <s v="YESNO"/>
    <n v="21"/>
    <n v="1"/>
    <m/>
    <m/>
  </r>
  <r>
    <x v="102"/>
    <x v="4281"/>
    <x v="2434"/>
    <s v="Numeric"/>
    <n v="3"/>
    <s v="YESNO"/>
    <n v="21"/>
    <n v="1"/>
    <m/>
    <m/>
  </r>
  <r>
    <x v="102"/>
    <x v="4282"/>
    <x v="2435"/>
    <s v="Numeric"/>
    <n v="3"/>
    <s v="YESNO"/>
    <n v="21"/>
    <n v="1"/>
    <m/>
    <m/>
  </r>
  <r>
    <x v="102"/>
    <x v="4283"/>
    <x v="2436"/>
    <s v="Numeric"/>
    <n v="3"/>
    <s v="YESNO"/>
    <n v="21"/>
    <n v="1"/>
    <m/>
    <m/>
  </r>
  <r>
    <x v="102"/>
    <x v="4284"/>
    <x v="2437"/>
    <s v="Numeric"/>
    <n v="3"/>
    <s v="YESNO"/>
    <n v="21"/>
    <n v="1"/>
    <m/>
    <m/>
  </r>
  <r>
    <x v="102"/>
    <x v="4285"/>
    <x v="2438"/>
    <s v="Numeric"/>
    <n v="3"/>
    <s v="ROST27FT"/>
    <n v="16"/>
    <n v="1"/>
    <m/>
    <m/>
  </r>
  <r>
    <x v="102"/>
    <x v="4286"/>
    <x v="2439"/>
    <s v="Numeric"/>
    <n v="3"/>
    <s v="ROST27FT"/>
    <n v="16"/>
    <n v="1"/>
    <m/>
    <m/>
  </r>
  <r>
    <x v="102"/>
    <x v="4287"/>
    <x v="2440"/>
    <s v="Numeric"/>
    <n v="3"/>
    <s v="ROST27FT"/>
    <n v="16"/>
    <n v="1"/>
    <m/>
    <m/>
  </r>
  <r>
    <x v="102"/>
    <x v="4288"/>
    <x v="2441"/>
    <s v="Numeric"/>
    <n v="3"/>
    <s v="ROST27FT"/>
    <n v="16"/>
    <n v="1"/>
    <m/>
    <m/>
  </r>
  <r>
    <x v="102"/>
    <x v="4289"/>
    <x v="2442"/>
    <s v="Numeric"/>
    <n v="3"/>
    <s v="ROST27FT"/>
    <n v="16"/>
    <n v="1"/>
    <m/>
    <m/>
  </r>
  <r>
    <x v="102"/>
    <x v="4290"/>
    <x v="2443"/>
    <s v="Numeric"/>
    <n v="3"/>
    <s v="ROST27FT"/>
    <n v="16"/>
    <n v="1"/>
    <m/>
    <m/>
  </r>
  <r>
    <x v="102"/>
    <x v="4291"/>
    <x v="2444"/>
    <s v="Numeric"/>
    <n v="3"/>
    <s v="ROST27FT"/>
    <n v="16"/>
    <n v="1"/>
    <m/>
    <m/>
  </r>
  <r>
    <x v="102"/>
    <x v="4292"/>
    <x v="2445"/>
    <s v="Numeric"/>
    <n v="3"/>
    <s v="ROST27FT"/>
    <n v="16"/>
    <n v="1"/>
    <m/>
    <m/>
  </r>
  <r>
    <x v="102"/>
    <x v="4293"/>
    <x v="2446"/>
    <s v="Numeric"/>
    <n v="3"/>
    <s v="ROST27FT"/>
    <n v="16"/>
    <n v="1"/>
    <m/>
    <m/>
  </r>
  <r>
    <x v="102"/>
    <x v="4294"/>
    <x v="2447"/>
    <s v="Numeric"/>
    <n v="3"/>
    <s v="ROST27FT"/>
    <n v="16"/>
    <n v="1"/>
    <m/>
    <m/>
  </r>
  <r>
    <x v="102"/>
    <x v="4295"/>
    <x v="2448"/>
    <s v="Numeric"/>
    <n v="3"/>
    <s v="ROST10FT"/>
    <n v="15"/>
    <n v="1"/>
    <m/>
    <m/>
  </r>
  <r>
    <x v="102"/>
    <x v="4296"/>
    <x v="2449"/>
    <s v="Numeric"/>
    <n v="3"/>
    <s v="WHWRAP"/>
    <n v="21"/>
    <n v="1"/>
    <m/>
    <m/>
  </r>
  <r>
    <x v="102"/>
    <x v="4297"/>
    <x v="2450"/>
    <s v="Numeric"/>
    <n v="3"/>
    <s v="WHFUEL"/>
    <n v="21"/>
    <n v="1"/>
    <m/>
    <m/>
  </r>
  <r>
    <x v="102"/>
    <x v="4298"/>
    <x v="2451"/>
    <s v="Numeric"/>
    <n v="3"/>
    <s v="ROST30FT"/>
    <n v="15"/>
    <n v="1"/>
    <m/>
    <m/>
  </r>
  <r>
    <x v="102"/>
    <x v="4299"/>
    <x v="2452"/>
    <s v="Numeric"/>
    <n v="3"/>
    <s v="NRGPCPT"/>
    <n v="21"/>
    <n v="1"/>
    <m/>
    <m/>
  </r>
  <r>
    <x v="102"/>
    <x v="4300"/>
    <x v="2453"/>
    <s v="Numeric"/>
    <n v="3"/>
    <s v="YESNO"/>
    <n v="21"/>
    <n v="1"/>
    <m/>
    <m/>
  </r>
  <r>
    <x v="102"/>
    <x v="4301"/>
    <x v="2454"/>
    <s v="Numeric"/>
    <n v="3"/>
    <s v="ROST36FT"/>
    <n v="16"/>
    <n v="1"/>
    <m/>
    <m/>
  </r>
  <r>
    <x v="102"/>
    <x v="4302"/>
    <x v="2455"/>
    <s v="Numeric"/>
    <n v="3"/>
    <s v="YESNO"/>
    <n v="21"/>
    <n v="1"/>
    <m/>
    <m/>
  </r>
  <r>
    <x v="102"/>
    <x v="4303"/>
    <x v="2456"/>
    <s v="Numeric"/>
    <n v="3"/>
    <s v="GNRCMISS"/>
    <n v="21"/>
    <n v="1"/>
    <m/>
    <m/>
  </r>
  <r>
    <x v="102"/>
    <x v="4304"/>
    <x v="2457"/>
    <s v="Numeric"/>
    <n v="3"/>
    <s v="OWNRENT"/>
    <n v="21"/>
    <n v="1"/>
    <m/>
    <m/>
  </r>
  <r>
    <x v="102"/>
    <x v="4305"/>
    <x v="2458"/>
    <s v="Numeric"/>
    <n v="3"/>
    <s v="ROST41FT"/>
    <n v="15"/>
    <n v="1"/>
    <m/>
    <m/>
  </r>
  <r>
    <x v="102"/>
    <x v="4306"/>
    <x v="2459"/>
    <s v="Numeric"/>
    <n v="3"/>
    <s v="ROST42FT"/>
    <n v="15"/>
    <n v="1"/>
    <m/>
    <m/>
  </r>
  <r>
    <x v="102"/>
    <x v="4307"/>
    <x v="2460"/>
    <s v="Numeric"/>
    <n v="3"/>
    <s v="ROST43FT"/>
    <n v="16"/>
    <n v="1"/>
    <m/>
    <m/>
  </r>
  <r>
    <x v="102"/>
    <x v="4308"/>
    <x v="2461"/>
    <s v="Numeric"/>
    <n v="3"/>
    <s v="YESNO"/>
    <n v="21"/>
    <n v="1"/>
    <m/>
    <m/>
  </r>
  <r>
    <x v="102"/>
    <x v="4309"/>
    <x v="2462"/>
    <s v="Numeric"/>
    <n v="3"/>
    <s v="ROST45FT"/>
    <n v="15"/>
    <n v="1"/>
    <m/>
    <m/>
  </r>
  <r>
    <x v="102"/>
    <x v="4310"/>
    <x v="2463"/>
    <s v="Numeric"/>
    <n v="3"/>
    <s v="ROST42FT"/>
    <n v="15"/>
    <n v="1"/>
    <m/>
    <m/>
  </r>
  <r>
    <x v="102"/>
    <x v="4311"/>
    <x v="2464"/>
    <s v="Numeric"/>
    <n v="3"/>
    <s v="ROST43FT"/>
    <n v="16"/>
    <n v="1"/>
    <m/>
    <m/>
  </r>
  <r>
    <x v="102"/>
    <x v="4312"/>
    <x v="2465"/>
    <s v="Numeric"/>
    <n v="3"/>
    <s v="GNRCMISS"/>
    <n v="21"/>
    <n v="1"/>
    <m/>
    <m/>
  </r>
  <r>
    <x v="102"/>
    <x v="4313"/>
    <x v="2466"/>
    <s v="Numeric"/>
    <n v="3"/>
    <s v="INCOME"/>
    <n v="21"/>
    <n v="1"/>
    <m/>
    <m/>
  </r>
  <r>
    <x v="102"/>
    <x v="4314"/>
    <x v="2467"/>
    <s v="Numeric"/>
    <n v="3"/>
    <s v="GNRCMISS"/>
    <n v="21"/>
    <n v="1"/>
    <m/>
    <m/>
  </r>
  <r>
    <x v="102"/>
    <x v="4315"/>
    <x v="2468"/>
    <s v="Numeric"/>
    <n v="3"/>
    <s v="GNRCMISS"/>
    <n v="21"/>
    <n v="1"/>
    <m/>
    <m/>
  </r>
  <r>
    <x v="102"/>
    <x v="4316"/>
    <x v="2469"/>
    <s v="Numeric"/>
    <n v="3"/>
    <s v="GNRCMISS"/>
    <n v="21"/>
    <n v="1"/>
    <m/>
    <m/>
  </r>
  <r>
    <x v="102"/>
    <x v="4317"/>
    <x v="2470"/>
    <s v="Numeric"/>
    <n v="3"/>
    <s v="YESNO"/>
    <n v="21"/>
    <n v="1"/>
    <m/>
    <m/>
  </r>
  <r>
    <x v="102"/>
    <x v="4318"/>
    <x v="2471"/>
    <s v="Numeric"/>
    <n v="3"/>
    <s v="YESNO"/>
    <n v="21"/>
    <n v="1"/>
    <m/>
    <m/>
  </r>
  <r>
    <x v="102"/>
    <x v="4319"/>
    <x v="2472"/>
    <s v="Numeric"/>
    <n v="3"/>
    <s v="YESNO"/>
    <n v="21"/>
    <n v="1"/>
    <m/>
    <m/>
  </r>
  <r>
    <x v="102"/>
    <x v="4320"/>
    <x v="2473"/>
    <s v="Numeric"/>
    <n v="3"/>
    <s v="YESNO"/>
    <n v="21"/>
    <n v="1"/>
    <m/>
    <m/>
  </r>
  <r>
    <x v="102"/>
    <x v="4321"/>
    <x v="2474"/>
    <s v="Numeric"/>
    <n v="3"/>
    <s v="YESNO"/>
    <n v="21"/>
    <n v="1"/>
    <m/>
    <m/>
  </r>
  <r>
    <x v="102"/>
    <x v="4322"/>
    <x v="2475"/>
    <s v="Numeric"/>
    <n v="3"/>
    <s v="YESNO"/>
    <n v="21"/>
    <n v="1"/>
    <m/>
    <m/>
  </r>
  <r>
    <x v="102"/>
    <x v="4323"/>
    <x v="2476"/>
    <s v="Numeric"/>
    <n v="4"/>
    <s v="GNRCMISS"/>
    <n v="17"/>
    <n v="1"/>
    <m/>
    <m/>
  </r>
  <r>
    <x v="102"/>
    <x v="4324"/>
    <x v="2477"/>
    <s v="Numeric"/>
    <n v="3"/>
    <s v="GNRCMISS"/>
    <n v="17"/>
    <n v="1"/>
    <m/>
    <m/>
  </r>
  <r>
    <x v="102"/>
    <x v="4"/>
    <x v="3"/>
    <s v="Numeric"/>
    <n v="4"/>
    <m/>
    <n v="0"/>
    <s v=""/>
    <m/>
    <m/>
  </r>
  <r>
    <x v="102"/>
    <x v="4325"/>
    <x v="461"/>
    <s v="Numeric"/>
    <n v="3"/>
    <s v="GNRCMISS"/>
    <n v="21"/>
    <n v="1"/>
    <m/>
    <m/>
  </r>
  <r>
    <x v="102"/>
    <x v="4326"/>
    <x v="462"/>
    <s v="Numeric"/>
    <n v="3"/>
    <s v="GNRCMISS"/>
    <n v="21"/>
    <n v="1"/>
    <m/>
    <m/>
  </r>
  <r>
    <x v="102"/>
    <x v="4327"/>
    <x v="790"/>
    <s v="Numeric"/>
    <n v="3"/>
    <s v="AGE"/>
    <n v="21"/>
    <n v="1"/>
    <m/>
    <m/>
  </r>
  <r>
    <x v="102"/>
    <x v="4328"/>
    <x v="791"/>
    <s v="Numeric"/>
    <n v="3"/>
    <s v="SCHOOL"/>
    <n v="27"/>
    <n v="1"/>
    <m/>
    <m/>
  </r>
  <r>
    <x v="102"/>
    <x v="4329"/>
    <x v="392"/>
    <s v="Numeric"/>
    <n v="3"/>
    <s v="GNRCMISS"/>
    <n v="21"/>
    <n v="1"/>
    <m/>
    <m/>
  </r>
  <r>
    <x v="102"/>
    <x v="4330"/>
    <x v="2378"/>
    <s v="Numeric"/>
    <n v="3"/>
    <s v="HTFUEL"/>
    <n v="21"/>
    <n v="1"/>
    <m/>
    <m/>
  </r>
  <r>
    <x v="102"/>
    <x v="4331"/>
    <x v="2478"/>
    <s v="Numeric"/>
    <n v="3"/>
    <s v="YESNO"/>
    <n v="21"/>
    <n v="1"/>
    <m/>
    <m/>
  </r>
  <r>
    <x v="102"/>
    <x v="4332"/>
    <x v="2479"/>
    <s v="Numeric"/>
    <n v="3"/>
    <s v="YESNO"/>
    <n v="21"/>
    <n v="1"/>
    <m/>
    <m/>
  </r>
  <r>
    <x v="102"/>
    <x v="4333"/>
    <x v="446"/>
    <s v="Numeric"/>
    <n v="3"/>
    <s v="OWNRENT"/>
    <n v="21"/>
    <n v="1"/>
    <m/>
    <m/>
  </r>
  <r>
    <x v="102"/>
    <x v="4334"/>
    <x v="431"/>
    <s v="Numeric"/>
    <n v="3"/>
    <s v="ROSM09FT"/>
    <n v="21"/>
    <n v="1"/>
    <m/>
    <m/>
  </r>
  <r>
    <x v="103"/>
    <x v="4335"/>
    <x v="2480"/>
    <s v="Numeric"/>
    <n v="5"/>
    <m/>
    <n v="0"/>
    <s v=""/>
    <m/>
    <m/>
  </r>
  <r>
    <x v="103"/>
    <x v="4336"/>
    <x v="2481"/>
    <s v="Numeric"/>
    <n v="5"/>
    <m/>
    <n v="0"/>
    <s v=""/>
    <m/>
    <m/>
  </r>
  <r>
    <x v="103"/>
    <x v="4337"/>
    <x v="2482"/>
    <s v="Numeric"/>
    <n v="5"/>
    <m/>
    <n v="0"/>
    <s v=""/>
    <m/>
    <m/>
  </r>
  <r>
    <x v="103"/>
    <x v="4338"/>
    <x v="2483"/>
    <s v="Numeric"/>
    <n v="5"/>
    <m/>
    <n v="0"/>
    <s v=""/>
    <m/>
    <m/>
  </r>
  <r>
    <x v="103"/>
    <x v="4339"/>
    <x v="2484"/>
    <s v="Numeric"/>
    <n v="5"/>
    <m/>
    <n v="0"/>
    <s v=""/>
    <m/>
    <m/>
  </r>
  <r>
    <x v="103"/>
    <x v="4"/>
    <x v="3"/>
    <s v="Numeric"/>
    <n v="5"/>
    <m/>
    <n v="0"/>
    <s v=""/>
    <m/>
    <m/>
  </r>
  <r>
    <x v="104"/>
    <x v="4340"/>
    <x v="2485"/>
    <s v="Numeric"/>
    <n v="8"/>
    <s v="DATE"/>
    <n v="9"/>
    <n v="1"/>
    <m/>
    <m/>
  </r>
  <r>
    <x v="104"/>
    <x v="4341"/>
    <x v="2486"/>
    <s v="Numeric"/>
    <n v="8"/>
    <s v="HHMM"/>
    <n v="5"/>
    <n v="1"/>
    <m/>
    <m/>
  </r>
  <r>
    <x v="104"/>
    <x v="4342"/>
    <x v="2487"/>
    <s v="Numeric"/>
    <n v="8"/>
    <s v="DATE"/>
    <n v="9"/>
    <n v="1"/>
    <m/>
    <m/>
  </r>
  <r>
    <x v="104"/>
    <x v="4343"/>
    <x v="2488"/>
    <s v="Numeric"/>
    <n v="8"/>
    <s v="HHMM"/>
    <n v="5"/>
    <n v="1"/>
    <m/>
    <m/>
  </r>
  <r>
    <x v="104"/>
    <x v="4344"/>
    <x v="2489"/>
    <s v="Numeric"/>
    <n v="3"/>
    <s v="TZONE"/>
    <n v="21"/>
    <n v="1"/>
    <m/>
    <m/>
  </r>
  <r>
    <x v="104"/>
    <x v="4345"/>
    <x v="2490"/>
    <s v="Numeric"/>
    <n v="3"/>
    <s v="GEOREG"/>
    <n v="21"/>
    <n v="1"/>
    <m/>
    <m/>
  </r>
  <r>
    <x v="104"/>
    <x v="4346"/>
    <x v="1434"/>
    <s v="Numeric"/>
    <n v="5"/>
    <s v="GNRCMISS"/>
    <n v="21"/>
    <n v="1"/>
    <m/>
    <m/>
  </r>
  <r>
    <x v="104"/>
    <x v="4347"/>
    <x v="46"/>
    <s v="Numeric"/>
    <n v="3"/>
    <s v="UTILITY"/>
    <n v="37"/>
    <n v="1"/>
    <m/>
    <s v="utilityID"/>
  </r>
  <r>
    <x v="104"/>
    <x v="4348"/>
    <x v="453"/>
    <s v="Numeric"/>
    <n v="3"/>
    <s v="CLMZON"/>
    <n v="23"/>
    <n v="1"/>
    <m/>
    <m/>
  </r>
  <r>
    <x v="104"/>
    <x v="4349"/>
    <x v="2491"/>
    <s v="Numeric"/>
    <n v="3"/>
    <s v="MSFLAG"/>
    <n v="24"/>
    <n v="1"/>
    <m/>
    <m/>
  </r>
  <r>
    <x v="104"/>
    <x v="4350"/>
    <x v="2492"/>
    <s v="Numeric"/>
    <n v="4"/>
    <s v="GNRCMISS"/>
    <n v="21"/>
    <n v="1"/>
    <m/>
    <m/>
  </r>
  <r>
    <x v="104"/>
    <x v="4351"/>
    <x v="2493"/>
    <s v="Numeric"/>
    <n v="4"/>
    <s v="GNRCMISS"/>
    <n v="21"/>
    <n v="1"/>
    <m/>
    <m/>
  </r>
  <r>
    <x v="104"/>
    <x v="4352"/>
    <x v="2494"/>
    <s v="Numeric"/>
    <n v="4"/>
    <s v="GNRCMISS"/>
    <n v="21"/>
    <n v="1"/>
    <m/>
    <m/>
  </r>
  <r>
    <x v="104"/>
    <x v="4353"/>
    <x v="2495"/>
    <s v="Numeric"/>
    <n v="4"/>
    <s v="GNRCMISS"/>
    <n v="21"/>
    <n v="1"/>
    <m/>
    <m/>
  </r>
  <r>
    <x v="104"/>
    <x v="4354"/>
    <x v="2496"/>
    <s v="Numeric"/>
    <n v="4"/>
    <s v="GNRCMISS"/>
    <n v="21"/>
    <n v="1"/>
    <m/>
    <m/>
  </r>
  <r>
    <x v="104"/>
    <x v="4355"/>
    <x v="2497"/>
    <s v="Numeric"/>
    <n v="3"/>
    <s v="BUILDTYP"/>
    <n v="21"/>
    <n v="1"/>
    <m/>
    <m/>
  </r>
  <r>
    <x v="104"/>
    <x v="4356"/>
    <x v="2498"/>
    <s v="Character"/>
    <n v="4"/>
    <m/>
    <n v="0"/>
    <s v=""/>
    <m/>
    <m/>
  </r>
  <r>
    <x v="104"/>
    <x v="4"/>
    <x v="3"/>
    <s v="Numeric"/>
    <n v="4"/>
    <m/>
    <n v="0"/>
    <s v=""/>
    <m/>
    <m/>
  </r>
  <r>
    <x v="105"/>
    <x v="4357"/>
    <x v="451"/>
    <s v="Numeric"/>
    <n v="3"/>
    <s v="STUDY"/>
    <n v="38"/>
    <n v="1"/>
    <m/>
    <m/>
  </r>
  <r>
    <x v="105"/>
    <x v="4358"/>
    <x v="452"/>
    <s v="Numeric"/>
    <n v="3"/>
    <s v="STUDY"/>
    <n v="38"/>
    <n v="1"/>
    <m/>
    <m/>
  </r>
  <r>
    <x v="105"/>
    <x v="4359"/>
    <x v="2499"/>
    <s v="Numeric"/>
    <n v="3"/>
    <s v="YESNO"/>
    <n v="21"/>
    <n v="1"/>
    <m/>
    <m/>
  </r>
  <r>
    <x v="105"/>
    <x v="4360"/>
    <x v="2500"/>
    <s v="Numeric"/>
    <n v="4"/>
    <s v="GNRCMISS"/>
    <n v="21"/>
    <n v="1"/>
    <m/>
    <m/>
  </r>
  <r>
    <x v="105"/>
    <x v="4361"/>
    <x v="2501"/>
    <s v="Numeric"/>
    <n v="4"/>
    <s v="GNRCMISS"/>
    <n v="21"/>
    <n v="1"/>
    <m/>
    <m/>
  </r>
  <r>
    <x v="105"/>
    <x v="4362"/>
    <x v="2502"/>
    <s v="Numeric"/>
    <n v="3"/>
    <s v="GNRCMISS"/>
    <n v="21"/>
    <n v="1"/>
    <m/>
    <m/>
  </r>
  <r>
    <x v="105"/>
    <x v="4363"/>
    <x v="2503"/>
    <s v="Numeric"/>
    <n v="3"/>
    <s v="STDYCHNG"/>
    <n v="39"/>
    <n v="1"/>
    <m/>
    <m/>
  </r>
  <r>
    <x v="105"/>
    <x v="4364"/>
    <x v="2504"/>
    <s v="Numeric"/>
    <n v="3"/>
    <s v="TENRCHNG"/>
    <n v="37"/>
    <n v="1"/>
    <m/>
    <m/>
  </r>
  <r>
    <x v="105"/>
    <x v="4365"/>
    <x v="2505"/>
    <s v="Numeric"/>
    <n v="3"/>
    <s v="HEATCHNG"/>
    <n v="37"/>
    <n v="1"/>
    <m/>
    <m/>
  </r>
  <r>
    <x v="105"/>
    <x v="4366"/>
    <x v="31"/>
    <s v="Numeric"/>
    <n v="8"/>
    <s v="DATE"/>
    <n v="9"/>
    <n v="1"/>
    <m/>
    <m/>
  </r>
  <r>
    <x v="105"/>
    <x v="4367"/>
    <x v="2506"/>
    <s v="Numeric"/>
    <n v="8"/>
    <s v="HHMM"/>
    <n v="5"/>
    <n v="1"/>
    <m/>
    <m/>
  </r>
  <r>
    <x v="105"/>
    <x v="4368"/>
    <x v="32"/>
    <s v="Numeric"/>
    <n v="8"/>
    <s v="DATE"/>
    <n v="9"/>
    <n v="1"/>
    <m/>
    <m/>
  </r>
  <r>
    <x v="105"/>
    <x v="4369"/>
    <x v="2507"/>
    <s v="Numeric"/>
    <n v="8"/>
    <s v="HHMM"/>
    <n v="5"/>
    <n v="1"/>
    <m/>
    <m/>
  </r>
  <r>
    <x v="105"/>
    <x v="4370"/>
    <x v="2508"/>
    <s v="Numeric"/>
    <n v="3"/>
    <s v="GNRCMISS"/>
    <n v="21"/>
    <n v="1"/>
    <m/>
    <m/>
  </r>
  <r>
    <x v="105"/>
    <x v="4371"/>
    <x v="458"/>
    <s v="Numeric"/>
    <n v="3"/>
    <s v="SAME"/>
    <n v="34"/>
    <n v="1"/>
    <m/>
    <m/>
  </r>
  <r>
    <x v="105"/>
    <x v="4372"/>
    <x v="222"/>
    <s v="Numeric"/>
    <n v="3"/>
    <s v="SAME"/>
    <n v="34"/>
    <n v="1"/>
    <m/>
    <m/>
  </r>
  <r>
    <x v="105"/>
    <x v="4373"/>
    <x v="459"/>
    <s v="Numeric"/>
    <n v="3"/>
    <s v="SAME"/>
    <n v="34"/>
    <n v="1"/>
    <m/>
    <m/>
  </r>
  <r>
    <x v="105"/>
    <x v="4374"/>
    <x v="460"/>
    <s v="Numeric"/>
    <n v="3"/>
    <s v="SAME"/>
    <n v="34"/>
    <n v="1"/>
    <m/>
    <m/>
  </r>
  <r>
    <x v="105"/>
    <x v="4375"/>
    <x v="457"/>
    <s v="Numeric"/>
    <n v="3"/>
    <s v="URBRUL"/>
    <n v="21"/>
    <n v="1"/>
    <m/>
    <m/>
  </r>
  <r>
    <x v="105"/>
    <x v="4"/>
    <x v="3"/>
    <s v="Numeric"/>
    <n v="4"/>
    <m/>
    <n v="0"/>
    <s v=""/>
    <m/>
    <m/>
  </r>
  <r>
    <x v="106"/>
    <x v="4376"/>
    <x v="38"/>
    <s v="Numeric"/>
    <n v="3"/>
    <s v="TRACK"/>
    <n v="14"/>
    <n v="1"/>
    <m/>
    <m/>
  </r>
  <r>
    <x v="106"/>
    <x v="4377"/>
    <x v="38"/>
    <s v="Numeric"/>
    <n v="3"/>
    <s v="TRACK"/>
    <n v="14"/>
    <n v="1"/>
    <m/>
    <m/>
  </r>
  <r>
    <x v="106"/>
    <x v="4378"/>
    <x v="38"/>
    <s v="Numeric"/>
    <n v="3"/>
    <s v="TRACK"/>
    <n v="14"/>
    <n v="1"/>
    <m/>
    <m/>
  </r>
  <r>
    <x v="106"/>
    <x v="4379"/>
    <x v="38"/>
    <s v="Numeric"/>
    <n v="3"/>
    <s v="TRACK"/>
    <n v="14"/>
    <n v="1"/>
    <m/>
    <m/>
  </r>
  <r>
    <x v="106"/>
    <x v="4380"/>
    <x v="38"/>
    <s v="Numeric"/>
    <n v="3"/>
    <s v="TRACK"/>
    <n v="14"/>
    <n v="1"/>
    <m/>
    <m/>
  </r>
  <r>
    <x v="106"/>
    <x v="4381"/>
    <x v="38"/>
    <s v="Numeric"/>
    <n v="3"/>
    <s v="TRACK"/>
    <n v="14"/>
    <n v="1"/>
    <m/>
    <m/>
  </r>
  <r>
    <x v="106"/>
    <x v="4382"/>
    <x v="38"/>
    <s v="Numeric"/>
    <n v="3"/>
    <s v="TRACK"/>
    <n v="14"/>
    <n v="1"/>
    <m/>
    <m/>
  </r>
  <r>
    <x v="106"/>
    <x v="4383"/>
    <x v="38"/>
    <s v="Numeric"/>
    <n v="3"/>
    <s v="TRACK"/>
    <n v="14"/>
    <n v="1"/>
    <m/>
    <m/>
  </r>
  <r>
    <x v="106"/>
    <x v="4384"/>
    <x v="38"/>
    <s v="Numeric"/>
    <n v="3"/>
    <s v="TRACK"/>
    <n v="14"/>
    <n v="1"/>
    <m/>
    <m/>
  </r>
  <r>
    <x v="106"/>
    <x v="4385"/>
    <x v="38"/>
    <s v="Numeric"/>
    <n v="3"/>
    <s v="TRACK"/>
    <n v="14"/>
    <n v="1"/>
    <m/>
    <m/>
  </r>
  <r>
    <x v="106"/>
    <x v="4386"/>
    <x v="38"/>
    <s v="Numeric"/>
    <n v="3"/>
    <s v="TRACK"/>
    <n v="14"/>
    <n v="1"/>
    <m/>
    <m/>
  </r>
  <r>
    <x v="106"/>
    <x v="4387"/>
    <x v="38"/>
    <s v="Numeric"/>
    <n v="3"/>
    <s v="TRACK"/>
    <n v="14"/>
    <n v="1"/>
    <m/>
    <m/>
  </r>
  <r>
    <x v="106"/>
    <x v="4388"/>
    <x v="38"/>
    <s v="Numeric"/>
    <n v="3"/>
    <s v="TRACK"/>
    <n v="14"/>
    <n v="1"/>
    <m/>
    <m/>
  </r>
  <r>
    <x v="106"/>
    <x v="4389"/>
    <x v="38"/>
    <s v="Numeric"/>
    <n v="3"/>
    <s v="TRACK"/>
    <n v="14"/>
    <n v="1"/>
    <m/>
    <m/>
  </r>
  <r>
    <x v="106"/>
    <x v="4390"/>
    <x v="38"/>
    <s v="Numeric"/>
    <n v="3"/>
    <s v="TRACK"/>
    <n v="14"/>
    <n v="1"/>
    <m/>
    <m/>
  </r>
  <r>
    <x v="106"/>
    <x v="4391"/>
    <x v="38"/>
    <s v="Numeric"/>
    <n v="3"/>
    <s v="TRACK"/>
    <n v="14"/>
    <n v="1"/>
    <m/>
    <m/>
  </r>
  <r>
    <x v="106"/>
    <x v="4392"/>
    <x v="38"/>
    <s v="Numeric"/>
    <n v="3"/>
    <s v="TRACK"/>
    <n v="14"/>
    <n v="1"/>
    <m/>
    <m/>
  </r>
  <r>
    <x v="106"/>
    <x v="4393"/>
    <x v="38"/>
    <s v="Numeric"/>
    <n v="3"/>
    <s v="TRACK"/>
    <n v="14"/>
    <n v="1"/>
    <m/>
    <m/>
  </r>
  <r>
    <x v="106"/>
    <x v="4394"/>
    <x v="38"/>
    <s v="Numeric"/>
    <n v="3"/>
    <s v="TRACK"/>
    <n v="14"/>
    <n v="1"/>
    <m/>
    <m/>
  </r>
  <r>
    <x v="106"/>
    <x v="4395"/>
    <x v="38"/>
    <s v="Numeric"/>
    <n v="3"/>
    <s v="TRACK"/>
    <n v="14"/>
    <n v="1"/>
    <m/>
    <m/>
  </r>
  <r>
    <x v="106"/>
    <x v="4396"/>
    <x v="38"/>
    <s v="Numeric"/>
    <n v="3"/>
    <s v="TRACK"/>
    <n v="14"/>
    <n v="1"/>
    <m/>
    <m/>
  </r>
  <r>
    <x v="106"/>
    <x v="4397"/>
    <x v="38"/>
    <s v="Numeric"/>
    <n v="3"/>
    <s v="TRACK"/>
    <n v="14"/>
    <n v="1"/>
    <m/>
    <m/>
  </r>
  <r>
    <x v="106"/>
    <x v="4398"/>
    <x v="38"/>
    <s v="Numeric"/>
    <n v="3"/>
    <s v="TRACK"/>
    <n v="14"/>
    <n v="1"/>
    <m/>
    <m/>
  </r>
  <r>
    <x v="106"/>
    <x v="4399"/>
    <x v="38"/>
    <s v="Numeric"/>
    <n v="3"/>
    <s v="TRACK"/>
    <n v="14"/>
    <n v="1"/>
    <m/>
    <m/>
  </r>
  <r>
    <x v="106"/>
    <x v="4400"/>
    <x v="38"/>
    <s v="Numeric"/>
    <n v="3"/>
    <s v="TRACK"/>
    <n v="14"/>
    <n v="1"/>
    <m/>
    <m/>
  </r>
  <r>
    <x v="106"/>
    <x v="4401"/>
    <x v="38"/>
    <s v="Numeric"/>
    <n v="3"/>
    <s v="TRACK"/>
    <n v="14"/>
    <n v="1"/>
    <m/>
    <m/>
  </r>
  <r>
    <x v="106"/>
    <x v="4402"/>
    <x v="38"/>
    <s v="Numeric"/>
    <n v="3"/>
    <s v="TRACK"/>
    <n v="14"/>
    <n v="1"/>
    <m/>
    <m/>
  </r>
  <r>
    <x v="106"/>
    <x v="4403"/>
    <x v="38"/>
    <s v="Numeric"/>
    <n v="3"/>
    <s v="TRACK"/>
    <n v="14"/>
    <n v="1"/>
    <m/>
    <m/>
  </r>
  <r>
    <x v="106"/>
    <x v="4404"/>
    <x v="38"/>
    <s v="Numeric"/>
    <n v="3"/>
    <s v="TRACK"/>
    <n v="14"/>
    <n v="1"/>
    <m/>
    <m/>
  </r>
  <r>
    <x v="106"/>
    <x v="4405"/>
    <x v="38"/>
    <s v="Numeric"/>
    <n v="3"/>
    <s v="TRACK"/>
    <n v="14"/>
    <n v="1"/>
    <m/>
    <m/>
  </r>
  <r>
    <x v="106"/>
    <x v="4406"/>
    <x v="38"/>
    <s v="Numeric"/>
    <n v="3"/>
    <s v="TRACK"/>
    <n v="14"/>
    <n v="1"/>
    <m/>
    <m/>
  </r>
  <r>
    <x v="106"/>
    <x v="4407"/>
    <x v="38"/>
    <s v="Numeric"/>
    <n v="3"/>
    <s v="TRACK"/>
    <n v="14"/>
    <n v="1"/>
    <m/>
    <m/>
  </r>
  <r>
    <x v="106"/>
    <x v="4408"/>
    <x v="38"/>
    <s v="Numeric"/>
    <n v="3"/>
    <s v="TRACK"/>
    <n v="14"/>
    <n v="1"/>
    <m/>
    <m/>
  </r>
  <r>
    <x v="106"/>
    <x v="4409"/>
    <x v="38"/>
    <s v="Numeric"/>
    <n v="3"/>
    <s v="TRACK"/>
    <n v="14"/>
    <n v="1"/>
    <m/>
    <m/>
  </r>
  <r>
    <x v="106"/>
    <x v="4410"/>
    <x v="38"/>
    <s v="Numeric"/>
    <n v="3"/>
    <s v="TRACK"/>
    <n v="14"/>
    <n v="1"/>
    <m/>
    <m/>
  </r>
  <r>
    <x v="106"/>
    <x v="4411"/>
    <x v="38"/>
    <s v="Numeric"/>
    <n v="3"/>
    <s v="TRACK"/>
    <n v="14"/>
    <n v="1"/>
    <m/>
    <m/>
  </r>
  <r>
    <x v="106"/>
    <x v="4412"/>
    <x v="38"/>
    <s v="Numeric"/>
    <n v="3"/>
    <s v="TRACK"/>
    <n v="14"/>
    <n v="1"/>
    <m/>
    <m/>
  </r>
  <r>
    <x v="106"/>
    <x v="4413"/>
    <x v="38"/>
    <s v="Numeric"/>
    <n v="3"/>
    <s v="TRACK"/>
    <n v="14"/>
    <n v="1"/>
    <m/>
    <m/>
  </r>
  <r>
    <x v="106"/>
    <x v="4414"/>
    <x v="38"/>
    <s v="Numeric"/>
    <n v="3"/>
    <s v="TRACK"/>
    <n v="14"/>
    <n v="1"/>
    <m/>
    <m/>
  </r>
  <r>
    <x v="106"/>
    <x v="4415"/>
    <x v="38"/>
    <s v="Numeric"/>
    <n v="3"/>
    <s v="TRACK"/>
    <n v="14"/>
    <n v="1"/>
    <m/>
    <m/>
  </r>
  <r>
    <x v="106"/>
    <x v="4416"/>
    <x v="38"/>
    <s v="Numeric"/>
    <n v="3"/>
    <s v="TRACK"/>
    <n v="14"/>
    <n v="1"/>
    <m/>
    <m/>
  </r>
  <r>
    <x v="106"/>
    <x v="4417"/>
    <x v="38"/>
    <s v="Numeric"/>
    <n v="3"/>
    <s v="TRACK"/>
    <n v="14"/>
    <n v="1"/>
    <m/>
    <m/>
  </r>
  <r>
    <x v="106"/>
    <x v="4418"/>
    <x v="38"/>
    <s v="Numeric"/>
    <n v="3"/>
    <s v="TRACK"/>
    <n v="14"/>
    <n v="1"/>
    <m/>
    <m/>
  </r>
  <r>
    <x v="106"/>
    <x v="4419"/>
    <x v="38"/>
    <s v="Numeric"/>
    <n v="3"/>
    <s v="TRACK"/>
    <n v="14"/>
    <n v="1"/>
    <m/>
    <m/>
  </r>
  <r>
    <x v="106"/>
    <x v="4420"/>
    <x v="38"/>
    <s v="Numeric"/>
    <n v="3"/>
    <s v="TRACK"/>
    <n v="14"/>
    <n v="1"/>
    <m/>
    <m/>
  </r>
  <r>
    <x v="106"/>
    <x v="4421"/>
    <x v="38"/>
    <s v="Numeric"/>
    <n v="3"/>
    <s v="TRACK"/>
    <n v="14"/>
    <n v="1"/>
    <m/>
    <m/>
  </r>
  <r>
    <x v="106"/>
    <x v="4422"/>
    <x v="38"/>
    <s v="Numeric"/>
    <n v="3"/>
    <s v="TRACK"/>
    <n v="14"/>
    <n v="1"/>
    <m/>
    <m/>
  </r>
  <r>
    <x v="106"/>
    <x v="4423"/>
    <x v="38"/>
    <s v="Numeric"/>
    <n v="3"/>
    <s v="TRACK"/>
    <n v="14"/>
    <n v="1"/>
    <m/>
    <m/>
  </r>
  <r>
    <x v="106"/>
    <x v="4424"/>
    <x v="38"/>
    <s v="Numeric"/>
    <n v="3"/>
    <s v="TRACK"/>
    <n v="14"/>
    <n v="1"/>
    <m/>
    <m/>
  </r>
  <r>
    <x v="106"/>
    <x v="4425"/>
    <x v="38"/>
    <s v="Numeric"/>
    <n v="3"/>
    <s v="TRACK"/>
    <n v="14"/>
    <n v="1"/>
    <m/>
    <m/>
  </r>
  <r>
    <x v="106"/>
    <x v="4426"/>
    <x v="38"/>
    <s v="Numeric"/>
    <n v="3"/>
    <s v="TRACK"/>
    <n v="14"/>
    <n v="1"/>
    <m/>
    <m/>
  </r>
  <r>
    <x v="106"/>
    <x v="4427"/>
    <x v="38"/>
    <s v="Numeric"/>
    <n v="3"/>
    <s v="TRACK"/>
    <n v="14"/>
    <n v="1"/>
    <m/>
    <m/>
  </r>
  <r>
    <x v="106"/>
    <x v="4428"/>
    <x v="38"/>
    <s v="Numeric"/>
    <n v="3"/>
    <s v="TRACK"/>
    <n v="14"/>
    <n v="1"/>
    <m/>
    <m/>
  </r>
  <r>
    <x v="106"/>
    <x v="4429"/>
    <x v="38"/>
    <s v="Numeric"/>
    <n v="3"/>
    <s v="TRACK"/>
    <n v="14"/>
    <n v="1"/>
    <m/>
    <m/>
  </r>
  <r>
    <x v="106"/>
    <x v="4430"/>
    <x v="38"/>
    <s v="Numeric"/>
    <n v="3"/>
    <s v="TRACK"/>
    <n v="14"/>
    <n v="1"/>
    <m/>
    <m/>
  </r>
  <r>
    <x v="106"/>
    <x v="4431"/>
    <x v="38"/>
    <s v="Numeric"/>
    <n v="3"/>
    <s v="TRACK"/>
    <n v="14"/>
    <n v="1"/>
    <m/>
    <m/>
  </r>
  <r>
    <x v="106"/>
    <x v="4432"/>
    <x v="38"/>
    <s v="Numeric"/>
    <n v="3"/>
    <s v="TRACK"/>
    <n v="14"/>
    <n v="1"/>
    <m/>
    <m/>
  </r>
  <r>
    <x v="106"/>
    <x v="4433"/>
    <x v="38"/>
    <s v="Numeric"/>
    <n v="3"/>
    <s v="TRACK"/>
    <n v="14"/>
    <n v="1"/>
    <m/>
    <m/>
  </r>
  <r>
    <x v="106"/>
    <x v="4434"/>
    <x v="38"/>
    <s v="Numeric"/>
    <n v="3"/>
    <s v="TRACK"/>
    <n v="14"/>
    <n v="1"/>
    <m/>
    <m/>
  </r>
  <r>
    <x v="106"/>
    <x v="4435"/>
    <x v="38"/>
    <s v="Numeric"/>
    <n v="3"/>
    <s v="TRACK"/>
    <n v="14"/>
    <n v="1"/>
    <m/>
    <m/>
  </r>
  <r>
    <x v="106"/>
    <x v="4436"/>
    <x v="38"/>
    <s v="Numeric"/>
    <n v="3"/>
    <s v="TRACK"/>
    <n v="14"/>
    <n v="1"/>
    <m/>
    <m/>
  </r>
  <r>
    <x v="106"/>
    <x v="4437"/>
    <x v="38"/>
    <s v="Numeric"/>
    <n v="3"/>
    <s v="TRACK"/>
    <n v="14"/>
    <n v="1"/>
    <m/>
    <m/>
  </r>
  <r>
    <x v="106"/>
    <x v="4438"/>
    <x v="38"/>
    <s v="Numeric"/>
    <n v="3"/>
    <s v="TRACK"/>
    <n v="14"/>
    <n v="1"/>
    <m/>
    <m/>
  </r>
  <r>
    <x v="106"/>
    <x v="4439"/>
    <x v="38"/>
    <s v="Numeric"/>
    <n v="3"/>
    <s v="TRACK"/>
    <n v="14"/>
    <n v="1"/>
    <m/>
    <m/>
  </r>
  <r>
    <x v="106"/>
    <x v="4440"/>
    <x v="38"/>
    <s v="Numeric"/>
    <n v="3"/>
    <s v="TRACK"/>
    <n v="14"/>
    <n v="1"/>
    <m/>
    <m/>
  </r>
  <r>
    <x v="106"/>
    <x v="4441"/>
    <x v="38"/>
    <s v="Numeric"/>
    <n v="3"/>
    <s v="TRACK"/>
    <n v="14"/>
    <n v="1"/>
    <m/>
    <m/>
  </r>
  <r>
    <x v="106"/>
    <x v="4442"/>
    <x v="38"/>
    <s v="Numeric"/>
    <n v="3"/>
    <s v="TRACK"/>
    <n v="14"/>
    <n v="1"/>
    <m/>
    <m/>
  </r>
  <r>
    <x v="106"/>
    <x v="4443"/>
    <x v="38"/>
    <s v="Numeric"/>
    <n v="3"/>
    <s v="TRACK"/>
    <n v="14"/>
    <n v="1"/>
    <m/>
    <m/>
  </r>
  <r>
    <x v="106"/>
    <x v="4444"/>
    <x v="38"/>
    <s v="Numeric"/>
    <n v="3"/>
    <s v="TRACK"/>
    <n v="14"/>
    <n v="1"/>
    <m/>
    <m/>
  </r>
  <r>
    <x v="106"/>
    <x v="4445"/>
    <x v="38"/>
    <s v="Numeric"/>
    <n v="3"/>
    <s v="TRACK"/>
    <n v="14"/>
    <n v="1"/>
    <m/>
    <m/>
  </r>
  <r>
    <x v="106"/>
    <x v="4446"/>
    <x v="38"/>
    <s v="Numeric"/>
    <n v="3"/>
    <s v="TRACK"/>
    <n v="14"/>
    <n v="1"/>
    <m/>
    <m/>
  </r>
  <r>
    <x v="106"/>
    <x v="4447"/>
    <x v="38"/>
    <s v="Numeric"/>
    <n v="3"/>
    <s v="TRACK"/>
    <n v="14"/>
    <n v="1"/>
    <m/>
    <m/>
  </r>
  <r>
    <x v="106"/>
    <x v="4448"/>
    <x v="38"/>
    <s v="Numeric"/>
    <n v="3"/>
    <s v="TRACK"/>
    <n v="14"/>
    <n v="1"/>
    <m/>
    <m/>
  </r>
  <r>
    <x v="106"/>
    <x v="4449"/>
    <x v="38"/>
    <s v="Numeric"/>
    <n v="3"/>
    <s v="TRACK"/>
    <n v="14"/>
    <n v="1"/>
    <m/>
    <m/>
  </r>
  <r>
    <x v="106"/>
    <x v="4450"/>
    <x v="38"/>
    <s v="Numeric"/>
    <n v="3"/>
    <s v="TRACK"/>
    <n v="14"/>
    <n v="1"/>
    <m/>
    <m/>
  </r>
  <r>
    <x v="106"/>
    <x v="4451"/>
    <x v="38"/>
    <s v="Numeric"/>
    <n v="3"/>
    <s v="TRACK"/>
    <n v="14"/>
    <n v="1"/>
    <m/>
    <m/>
  </r>
  <r>
    <x v="106"/>
    <x v="4452"/>
    <x v="38"/>
    <s v="Numeric"/>
    <n v="3"/>
    <s v="TRACK"/>
    <n v="14"/>
    <n v="1"/>
    <m/>
    <m/>
  </r>
  <r>
    <x v="106"/>
    <x v="4453"/>
    <x v="38"/>
    <s v="Numeric"/>
    <n v="3"/>
    <s v="TRACK"/>
    <n v="14"/>
    <n v="1"/>
    <m/>
    <m/>
  </r>
  <r>
    <x v="106"/>
    <x v="4454"/>
    <x v="38"/>
    <s v="Numeric"/>
    <n v="3"/>
    <s v="TRACK"/>
    <n v="14"/>
    <n v="1"/>
    <m/>
    <m/>
  </r>
  <r>
    <x v="106"/>
    <x v="4455"/>
    <x v="38"/>
    <s v="Numeric"/>
    <n v="3"/>
    <s v="TRACK"/>
    <n v="14"/>
    <n v="1"/>
    <m/>
    <m/>
  </r>
  <r>
    <x v="106"/>
    <x v="4456"/>
    <x v="38"/>
    <s v="Numeric"/>
    <n v="3"/>
    <s v="TRACK"/>
    <n v="14"/>
    <n v="1"/>
    <m/>
    <m/>
  </r>
  <r>
    <x v="106"/>
    <x v="4457"/>
    <x v="38"/>
    <s v="Numeric"/>
    <n v="3"/>
    <s v="TRACK"/>
    <n v="14"/>
    <n v="1"/>
    <m/>
    <m/>
  </r>
  <r>
    <x v="106"/>
    <x v="4458"/>
    <x v="38"/>
    <s v="Numeric"/>
    <n v="3"/>
    <s v="TRACK"/>
    <n v="14"/>
    <n v="1"/>
    <m/>
    <m/>
  </r>
  <r>
    <x v="106"/>
    <x v="4459"/>
    <x v="38"/>
    <s v="Numeric"/>
    <n v="3"/>
    <s v="TRACK"/>
    <n v="14"/>
    <n v="1"/>
    <m/>
    <m/>
  </r>
  <r>
    <x v="106"/>
    <x v="4460"/>
    <x v="38"/>
    <s v="Numeric"/>
    <n v="3"/>
    <s v="TRACK"/>
    <n v="14"/>
    <n v="1"/>
    <m/>
    <m/>
  </r>
  <r>
    <x v="106"/>
    <x v="4461"/>
    <x v="38"/>
    <s v="Numeric"/>
    <n v="3"/>
    <s v="TRACK"/>
    <n v="14"/>
    <n v="1"/>
    <m/>
    <m/>
  </r>
  <r>
    <x v="106"/>
    <x v="4462"/>
    <x v="38"/>
    <s v="Numeric"/>
    <n v="3"/>
    <s v="TRACK"/>
    <n v="14"/>
    <n v="1"/>
    <m/>
    <m/>
  </r>
  <r>
    <x v="106"/>
    <x v="4463"/>
    <x v="38"/>
    <s v="Numeric"/>
    <n v="3"/>
    <s v="TRACK"/>
    <n v="14"/>
    <n v="1"/>
    <m/>
    <m/>
  </r>
  <r>
    <x v="106"/>
    <x v="4464"/>
    <x v="38"/>
    <s v="Numeric"/>
    <n v="3"/>
    <s v="TRACK"/>
    <n v="14"/>
    <n v="1"/>
    <m/>
    <m/>
  </r>
  <r>
    <x v="106"/>
    <x v="4465"/>
    <x v="38"/>
    <s v="Numeric"/>
    <n v="3"/>
    <s v="TRACK"/>
    <n v="14"/>
    <n v="1"/>
    <m/>
    <m/>
  </r>
  <r>
    <x v="106"/>
    <x v="4466"/>
    <x v="38"/>
    <s v="Numeric"/>
    <n v="3"/>
    <s v="TRACK"/>
    <n v="14"/>
    <n v="1"/>
    <m/>
    <m/>
  </r>
  <r>
    <x v="106"/>
    <x v="4467"/>
    <x v="38"/>
    <s v="Numeric"/>
    <n v="3"/>
    <s v="TRACK"/>
    <n v="14"/>
    <n v="1"/>
    <m/>
    <m/>
  </r>
  <r>
    <x v="106"/>
    <x v="4468"/>
    <x v="38"/>
    <s v="Numeric"/>
    <n v="3"/>
    <s v="TRACK"/>
    <n v="14"/>
    <n v="1"/>
    <m/>
    <m/>
  </r>
  <r>
    <x v="106"/>
    <x v="4469"/>
    <x v="38"/>
    <s v="Numeric"/>
    <n v="3"/>
    <s v="TRACK"/>
    <n v="14"/>
    <n v="1"/>
    <m/>
    <m/>
  </r>
  <r>
    <x v="106"/>
    <x v="4470"/>
    <x v="38"/>
    <s v="Numeric"/>
    <n v="3"/>
    <s v="TRACK"/>
    <n v="14"/>
    <n v="1"/>
    <m/>
    <m/>
  </r>
  <r>
    <x v="106"/>
    <x v="4471"/>
    <x v="38"/>
    <s v="Numeric"/>
    <n v="3"/>
    <s v="TRACK"/>
    <n v="14"/>
    <n v="1"/>
    <m/>
    <m/>
  </r>
  <r>
    <x v="106"/>
    <x v="4472"/>
    <x v="38"/>
    <s v="Numeric"/>
    <n v="3"/>
    <s v="TRACK"/>
    <n v="14"/>
    <n v="1"/>
    <m/>
    <m/>
  </r>
  <r>
    <x v="106"/>
    <x v="4473"/>
    <x v="38"/>
    <s v="Numeric"/>
    <n v="3"/>
    <s v="TRACK"/>
    <n v="14"/>
    <n v="1"/>
    <m/>
    <m/>
  </r>
  <r>
    <x v="106"/>
    <x v="4474"/>
    <x v="38"/>
    <s v="Numeric"/>
    <n v="3"/>
    <s v="TRACK"/>
    <n v="14"/>
    <n v="1"/>
    <m/>
    <m/>
  </r>
  <r>
    <x v="106"/>
    <x v="4475"/>
    <x v="38"/>
    <s v="Numeric"/>
    <n v="3"/>
    <s v="TRACK"/>
    <n v="14"/>
    <n v="1"/>
    <m/>
    <m/>
  </r>
  <r>
    <x v="106"/>
    <x v="4476"/>
    <x v="38"/>
    <s v="Numeric"/>
    <n v="3"/>
    <s v="TRACK"/>
    <n v="14"/>
    <n v="1"/>
    <m/>
    <m/>
  </r>
  <r>
    <x v="106"/>
    <x v="4477"/>
    <x v="38"/>
    <s v="Numeric"/>
    <n v="3"/>
    <s v="TRACK"/>
    <n v="14"/>
    <n v="1"/>
    <m/>
    <m/>
  </r>
  <r>
    <x v="106"/>
    <x v="4478"/>
    <x v="38"/>
    <s v="Numeric"/>
    <n v="3"/>
    <s v="TRACK"/>
    <n v="14"/>
    <n v="1"/>
    <m/>
    <m/>
  </r>
  <r>
    <x v="106"/>
    <x v="4479"/>
    <x v="38"/>
    <s v="Numeric"/>
    <n v="3"/>
    <s v="TRACK"/>
    <n v="14"/>
    <n v="1"/>
    <m/>
    <m/>
  </r>
  <r>
    <x v="106"/>
    <x v="4480"/>
    <x v="38"/>
    <s v="Numeric"/>
    <n v="3"/>
    <s v="TRACK"/>
    <n v="14"/>
    <n v="1"/>
    <m/>
    <m/>
  </r>
  <r>
    <x v="106"/>
    <x v="4481"/>
    <x v="38"/>
    <s v="Numeric"/>
    <n v="3"/>
    <s v="TRACK"/>
    <n v="14"/>
    <n v="1"/>
    <m/>
    <m/>
  </r>
  <r>
    <x v="106"/>
    <x v="4482"/>
    <x v="38"/>
    <s v="Numeric"/>
    <n v="3"/>
    <s v="TRACK"/>
    <n v="14"/>
    <n v="1"/>
    <m/>
    <m/>
  </r>
  <r>
    <x v="106"/>
    <x v="4483"/>
    <x v="38"/>
    <s v="Numeric"/>
    <n v="3"/>
    <s v="TRACK"/>
    <n v="14"/>
    <n v="1"/>
    <m/>
    <m/>
  </r>
  <r>
    <x v="106"/>
    <x v="4484"/>
    <x v="38"/>
    <s v="Numeric"/>
    <n v="3"/>
    <s v="TRACK"/>
    <n v="14"/>
    <n v="1"/>
    <m/>
    <m/>
  </r>
  <r>
    <x v="106"/>
    <x v="4485"/>
    <x v="38"/>
    <s v="Numeric"/>
    <n v="3"/>
    <s v="TRACK"/>
    <n v="14"/>
    <n v="1"/>
    <m/>
    <m/>
  </r>
  <r>
    <x v="106"/>
    <x v="4486"/>
    <x v="38"/>
    <s v="Numeric"/>
    <n v="3"/>
    <s v="TRACK"/>
    <n v="14"/>
    <n v="1"/>
    <m/>
    <m/>
  </r>
  <r>
    <x v="106"/>
    <x v="4487"/>
    <x v="38"/>
    <s v="Numeric"/>
    <n v="3"/>
    <s v="TRACK"/>
    <n v="14"/>
    <n v="1"/>
    <m/>
    <m/>
  </r>
  <r>
    <x v="106"/>
    <x v="4488"/>
    <x v="38"/>
    <s v="Numeric"/>
    <n v="3"/>
    <s v="TRACK"/>
    <n v="14"/>
    <n v="1"/>
    <m/>
    <m/>
  </r>
  <r>
    <x v="106"/>
    <x v="4489"/>
    <x v="38"/>
    <s v="Numeric"/>
    <n v="3"/>
    <s v="TRACK"/>
    <n v="14"/>
    <n v="1"/>
    <m/>
    <m/>
  </r>
  <r>
    <x v="106"/>
    <x v="4490"/>
    <x v="38"/>
    <s v="Numeric"/>
    <n v="3"/>
    <s v="TRACK"/>
    <n v="14"/>
    <n v="1"/>
    <m/>
    <m/>
  </r>
  <r>
    <x v="106"/>
    <x v="4491"/>
    <x v="38"/>
    <s v="Numeric"/>
    <n v="3"/>
    <s v="TRACK"/>
    <n v="14"/>
    <n v="1"/>
    <m/>
    <m/>
  </r>
  <r>
    <x v="106"/>
    <x v="4492"/>
    <x v="38"/>
    <s v="Numeric"/>
    <n v="3"/>
    <s v="TRACK"/>
    <n v="14"/>
    <n v="1"/>
    <m/>
    <m/>
  </r>
  <r>
    <x v="106"/>
    <x v="4493"/>
    <x v="38"/>
    <s v="Numeric"/>
    <n v="3"/>
    <s v="TRACK"/>
    <n v="14"/>
    <n v="1"/>
    <m/>
    <m/>
  </r>
  <r>
    <x v="106"/>
    <x v="4494"/>
    <x v="38"/>
    <s v="Numeric"/>
    <n v="3"/>
    <s v="TRACK"/>
    <n v="14"/>
    <n v="1"/>
    <m/>
    <m/>
  </r>
  <r>
    <x v="106"/>
    <x v="4495"/>
    <x v="38"/>
    <s v="Numeric"/>
    <n v="3"/>
    <s v="TRACK"/>
    <n v="14"/>
    <n v="1"/>
    <m/>
    <m/>
  </r>
  <r>
    <x v="106"/>
    <x v="4496"/>
    <x v="38"/>
    <s v="Numeric"/>
    <n v="3"/>
    <s v="TRACK"/>
    <n v="14"/>
    <n v="1"/>
    <m/>
    <m/>
  </r>
  <r>
    <x v="106"/>
    <x v="4497"/>
    <x v="38"/>
    <s v="Numeric"/>
    <n v="3"/>
    <s v="TRACK"/>
    <n v="14"/>
    <n v="1"/>
    <m/>
    <m/>
  </r>
  <r>
    <x v="106"/>
    <x v="4498"/>
    <x v="38"/>
    <s v="Numeric"/>
    <n v="3"/>
    <s v="TRACK"/>
    <n v="14"/>
    <n v="1"/>
    <m/>
    <m/>
  </r>
  <r>
    <x v="106"/>
    <x v="4499"/>
    <x v="38"/>
    <s v="Numeric"/>
    <n v="3"/>
    <s v="TRACK"/>
    <n v="14"/>
    <n v="1"/>
    <m/>
    <m/>
  </r>
  <r>
    <x v="106"/>
    <x v="4500"/>
    <x v="38"/>
    <s v="Numeric"/>
    <n v="3"/>
    <s v="TRACK"/>
    <n v="14"/>
    <n v="1"/>
    <m/>
    <m/>
  </r>
  <r>
    <x v="106"/>
    <x v="4501"/>
    <x v="38"/>
    <s v="Numeric"/>
    <n v="3"/>
    <s v="TRACK"/>
    <n v="14"/>
    <n v="1"/>
    <m/>
    <m/>
  </r>
  <r>
    <x v="106"/>
    <x v="4502"/>
    <x v="38"/>
    <s v="Numeric"/>
    <n v="3"/>
    <s v="TRACK"/>
    <n v="14"/>
    <n v="1"/>
    <m/>
    <m/>
  </r>
  <r>
    <x v="106"/>
    <x v="4503"/>
    <x v="38"/>
    <s v="Numeric"/>
    <n v="3"/>
    <s v="TRACK"/>
    <n v="14"/>
    <n v="1"/>
    <m/>
    <m/>
  </r>
  <r>
    <x v="106"/>
    <x v="4504"/>
    <x v="38"/>
    <s v="Numeric"/>
    <n v="3"/>
    <s v="TRACK"/>
    <n v="14"/>
    <n v="1"/>
    <m/>
    <m/>
  </r>
  <r>
    <x v="106"/>
    <x v="4505"/>
    <x v="38"/>
    <s v="Numeric"/>
    <n v="3"/>
    <s v="TRACK"/>
    <n v="14"/>
    <n v="1"/>
    <m/>
    <m/>
  </r>
  <r>
    <x v="106"/>
    <x v="4506"/>
    <x v="38"/>
    <s v="Numeric"/>
    <n v="3"/>
    <s v="TRACK"/>
    <n v="14"/>
    <n v="1"/>
    <m/>
    <m/>
  </r>
  <r>
    <x v="106"/>
    <x v="4507"/>
    <x v="38"/>
    <s v="Numeric"/>
    <n v="3"/>
    <s v="TRACK"/>
    <n v="14"/>
    <n v="1"/>
    <m/>
    <m/>
  </r>
  <r>
    <x v="106"/>
    <x v="4508"/>
    <x v="38"/>
    <s v="Numeric"/>
    <n v="3"/>
    <s v="TRACK"/>
    <n v="14"/>
    <n v="1"/>
    <m/>
    <m/>
  </r>
  <r>
    <x v="106"/>
    <x v="4509"/>
    <x v="38"/>
    <s v="Numeric"/>
    <n v="3"/>
    <s v="TRACK"/>
    <n v="14"/>
    <n v="1"/>
    <m/>
    <m/>
  </r>
  <r>
    <x v="106"/>
    <x v="4510"/>
    <x v="38"/>
    <s v="Numeric"/>
    <n v="3"/>
    <s v="TRACK"/>
    <n v="14"/>
    <n v="1"/>
    <m/>
    <m/>
  </r>
  <r>
    <x v="106"/>
    <x v="4511"/>
    <x v="38"/>
    <s v="Numeric"/>
    <n v="3"/>
    <s v="TRACK"/>
    <n v="14"/>
    <n v="1"/>
    <m/>
    <m/>
  </r>
  <r>
    <x v="106"/>
    <x v="4512"/>
    <x v="38"/>
    <s v="Numeric"/>
    <n v="3"/>
    <s v="TRACK"/>
    <n v="14"/>
    <n v="1"/>
    <m/>
    <m/>
  </r>
  <r>
    <x v="106"/>
    <x v="4513"/>
    <x v="38"/>
    <s v="Numeric"/>
    <n v="3"/>
    <s v="TRACK"/>
    <n v="14"/>
    <n v="1"/>
    <m/>
    <m/>
  </r>
  <r>
    <x v="106"/>
    <x v="4514"/>
    <x v="38"/>
    <s v="Numeric"/>
    <n v="3"/>
    <s v="TRACK"/>
    <n v="14"/>
    <n v="1"/>
    <m/>
    <m/>
  </r>
  <r>
    <x v="106"/>
    <x v="4515"/>
    <x v="38"/>
    <s v="Numeric"/>
    <n v="3"/>
    <s v="TRACK"/>
    <n v="14"/>
    <n v="1"/>
    <m/>
    <m/>
  </r>
  <r>
    <x v="106"/>
    <x v="4516"/>
    <x v="38"/>
    <s v="Numeric"/>
    <n v="3"/>
    <s v="TRACK"/>
    <n v="14"/>
    <n v="1"/>
    <m/>
    <m/>
  </r>
  <r>
    <x v="106"/>
    <x v="4517"/>
    <x v="38"/>
    <s v="Numeric"/>
    <n v="3"/>
    <s v="TRACK"/>
    <n v="14"/>
    <n v="1"/>
    <m/>
    <m/>
  </r>
  <r>
    <x v="106"/>
    <x v="4518"/>
    <x v="38"/>
    <s v="Numeric"/>
    <n v="3"/>
    <s v="TRACK"/>
    <n v="14"/>
    <n v="1"/>
    <m/>
    <m/>
  </r>
  <r>
    <x v="106"/>
    <x v="4519"/>
    <x v="38"/>
    <s v="Numeric"/>
    <n v="3"/>
    <s v="TRACK"/>
    <n v="14"/>
    <n v="1"/>
    <m/>
    <m/>
  </r>
  <r>
    <x v="106"/>
    <x v="4520"/>
    <x v="38"/>
    <s v="Numeric"/>
    <n v="3"/>
    <s v="TRACK"/>
    <n v="14"/>
    <n v="1"/>
    <m/>
    <m/>
  </r>
  <r>
    <x v="106"/>
    <x v="4521"/>
    <x v="38"/>
    <s v="Numeric"/>
    <n v="3"/>
    <s v="TRACK"/>
    <n v="14"/>
    <n v="1"/>
    <m/>
    <m/>
  </r>
  <r>
    <x v="106"/>
    <x v="4522"/>
    <x v="38"/>
    <s v="Numeric"/>
    <n v="3"/>
    <s v="TRACK"/>
    <n v="14"/>
    <n v="1"/>
    <m/>
    <m/>
  </r>
  <r>
    <x v="106"/>
    <x v="4523"/>
    <x v="38"/>
    <s v="Numeric"/>
    <n v="3"/>
    <s v="TRACK"/>
    <n v="14"/>
    <n v="1"/>
    <m/>
    <m/>
  </r>
  <r>
    <x v="106"/>
    <x v="4524"/>
    <x v="38"/>
    <s v="Numeric"/>
    <n v="3"/>
    <s v="TRACK"/>
    <n v="14"/>
    <n v="1"/>
    <m/>
    <m/>
  </r>
  <r>
    <x v="106"/>
    <x v="4525"/>
    <x v="38"/>
    <s v="Numeric"/>
    <n v="3"/>
    <s v="TRACK"/>
    <n v="14"/>
    <n v="1"/>
    <m/>
    <m/>
  </r>
  <r>
    <x v="106"/>
    <x v="4526"/>
    <x v="38"/>
    <s v="Numeric"/>
    <n v="3"/>
    <s v="TRACK"/>
    <n v="14"/>
    <n v="1"/>
    <m/>
    <m/>
  </r>
  <r>
    <x v="106"/>
    <x v="4527"/>
    <x v="38"/>
    <s v="Numeric"/>
    <n v="3"/>
    <s v="TRACK"/>
    <n v="14"/>
    <n v="1"/>
    <m/>
    <m/>
  </r>
  <r>
    <x v="106"/>
    <x v="4528"/>
    <x v="38"/>
    <s v="Numeric"/>
    <n v="3"/>
    <s v="TRACK"/>
    <n v="14"/>
    <n v="1"/>
    <m/>
    <m/>
  </r>
  <r>
    <x v="106"/>
    <x v="4529"/>
    <x v="38"/>
    <s v="Numeric"/>
    <n v="3"/>
    <s v="TRACK"/>
    <n v="14"/>
    <n v="1"/>
    <m/>
    <m/>
  </r>
  <r>
    <x v="106"/>
    <x v="4530"/>
    <x v="38"/>
    <s v="Numeric"/>
    <n v="3"/>
    <s v="TRACK"/>
    <n v="14"/>
    <n v="1"/>
    <m/>
    <m/>
  </r>
  <r>
    <x v="106"/>
    <x v="4531"/>
    <x v="38"/>
    <s v="Numeric"/>
    <n v="3"/>
    <s v="TRACK"/>
    <n v="14"/>
    <n v="1"/>
    <m/>
    <m/>
  </r>
  <r>
    <x v="106"/>
    <x v="4532"/>
    <x v="38"/>
    <s v="Numeric"/>
    <n v="3"/>
    <s v="TRACK"/>
    <n v="14"/>
    <n v="1"/>
    <m/>
    <m/>
  </r>
  <r>
    <x v="106"/>
    <x v="4533"/>
    <x v="38"/>
    <s v="Numeric"/>
    <n v="3"/>
    <s v="TRACK"/>
    <n v="14"/>
    <n v="1"/>
    <m/>
    <m/>
  </r>
  <r>
    <x v="106"/>
    <x v="4534"/>
    <x v="38"/>
    <s v="Numeric"/>
    <n v="3"/>
    <s v="TRACK"/>
    <n v="14"/>
    <n v="1"/>
    <m/>
    <m/>
  </r>
  <r>
    <x v="106"/>
    <x v="4535"/>
    <x v="38"/>
    <s v="Numeric"/>
    <n v="3"/>
    <s v="TRACK"/>
    <n v="14"/>
    <n v="1"/>
    <m/>
    <m/>
  </r>
  <r>
    <x v="106"/>
    <x v="4536"/>
    <x v="38"/>
    <s v="Numeric"/>
    <n v="3"/>
    <s v="TRACK"/>
    <n v="14"/>
    <n v="1"/>
    <m/>
    <m/>
  </r>
  <r>
    <x v="106"/>
    <x v="4537"/>
    <x v="38"/>
    <s v="Numeric"/>
    <n v="3"/>
    <s v="TRACK"/>
    <n v="14"/>
    <n v="1"/>
    <m/>
    <m/>
  </r>
  <r>
    <x v="106"/>
    <x v="4538"/>
    <x v="38"/>
    <s v="Numeric"/>
    <n v="3"/>
    <s v="TRACK"/>
    <n v="14"/>
    <n v="1"/>
    <m/>
    <m/>
  </r>
  <r>
    <x v="106"/>
    <x v="4539"/>
    <x v="38"/>
    <s v="Numeric"/>
    <n v="3"/>
    <s v="TRACK"/>
    <n v="14"/>
    <n v="1"/>
    <m/>
    <m/>
  </r>
  <r>
    <x v="106"/>
    <x v="4540"/>
    <x v="38"/>
    <s v="Numeric"/>
    <n v="3"/>
    <s v="TRACK"/>
    <n v="14"/>
    <n v="1"/>
    <m/>
    <m/>
  </r>
  <r>
    <x v="106"/>
    <x v="4541"/>
    <x v="38"/>
    <s v="Numeric"/>
    <n v="3"/>
    <s v="TRACK"/>
    <n v="14"/>
    <n v="1"/>
    <m/>
    <m/>
  </r>
  <r>
    <x v="106"/>
    <x v="4542"/>
    <x v="38"/>
    <s v="Numeric"/>
    <n v="3"/>
    <s v="TRACK"/>
    <n v="14"/>
    <n v="1"/>
    <m/>
    <m/>
  </r>
  <r>
    <x v="106"/>
    <x v="4543"/>
    <x v="38"/>
    <s v="Numeric"/>
    <n v="3"/>
    <s v="TRACK"/>
    <n v="14"/>
    <n v="1"/>
    <m/>
    <m/>
  </r>
  <r>
    <x v="106"/>
    <x v="4544"/>
    <x v="38"/>
    <s v="Numeric"/>
    <n v="3"/>
    <s v="TRACK"/>
    <n v="14"/>
    <n v="1"/>
    <m/>
    <m/>
  </r>
  <r>
    <x v="106"/>
    <x v="4545"/>
    <x v="38"/>
    <s v="Numeric"/>
    <n v="3"/>
    <s v="TRACK"/>
    <n v="14"/>
    <n v="1"/>
    <m/>
    <m/>
  </r>
  <r>
    <x v="106"/>
    <x v="4546"/>
    <x v="38"/>
    <s v="Numeric"/>
    <n v="3"/>
    <s v="TRACK"/>
    <n v="14"/>
    <n v="1"/>
    <m/>
    <m/>
  </r>
  <r>
    <x v="106"/>
    <x v="4547"/>
    <x v="38"/>
    <s v="Numeric"/>
    <n v="3"/>
    <s v="TRACK"/>
    <n v="14"/>
    <n v="1"/>
    <m/>
    <m/>
  </r>
  <r>
    <x v="106"/>
    <x v="4548"/>
    <x v="38"/>
    <s v="Numeric"/>
    <n v="3"/>
    <s v="TRACK"/>
    <n v="14"/>
    <n v="1"/>
    <m/>
    <m/>
  </r>
  <r>
    <x v="106"/>
    <x v="4549"/>
    <x v="38"/>
    <s v="Numeric"/>
    <n v="3"/>
    <s v="TRACK"/>
    <n v="14"/>
    <n v="1"/>
    <m/>
    <m/>
  </r>
  <r>
    <x v="106"/>
    <x v="4550"/>
    <x v="38"/>
    <s v="Numeric"/>
    <n v="3"/>
    <s v="TRACK"/>
    <n v="14"/>
    <n v="1"/>
    <m/>
    <m/>
  </r>
  <r>
    <x v="106"/>
    <x v="4551"/>
    <x v="38"/>
    <s v="Numeric"/>
    <n v="3"/>
    <s v="TRACK"/>
    <n v="14"/>
    <n v="1"/>
    <m/>
    <m/>
  </r>
  <r>
    <x v="106"/>
    <x v="4552"/>
    <x v="38"/>
    <s v="Numeric"/>
    <n v="3"/>
    <s v="TRACK"/>
    <n v="14"/>
    <n v="1"/>
    <m/>
    <m/>
  </r>
  <r>
    <x v="106"/>
    <x v="4553"/>
    <x v="38"/>
    <s v="Numeric"/>
    <n v="3"/>
    <s v="TRACK"/>
    <n v="14"/>
    <n v="1"/>
    <m/>
    <m/>
  </r>
  <r>
    <x v="106"/>
    <x v="4554"/>
    <x v="38"/>
    <s v="Numeric"/>
    <n v="3"/>
    <s v="TRACK"/>
    <n v="14"/>
    <n v="1"/>
    <m/>
    <m/>
  </r>
  <r>
    <x v="106"/>
    <x v="4555"/>
    <x v="38"/>
    <s v="Numeric"/>
    <n v="3"/>
    <s v="TRACK"/>
    <n v="14"/>
    <n v="1"/>
    <m/>
    <m/>
  </r>
  <r>
    <x v="106"/>
    <x v="4556"/>
    <x v="38"/>
    <s v="Numeric"/>
    <n v="3"/>
    <s v="TRACK"/>
    <n v="14"/>
    <n v="1"/>
    <m/>
    <m/>
  </r>
  <r>
    <x v="106"/>
    <x v="4557"/>
    <x v="38"/>
    <s v="Numeric"/>
    <n v="3"/>
    <s v="TRACK"/>
    <n v="14"/>
    <n v="1"/>
    <m/>
    <m/>
  </r>
  <r>
    <x v="106"/>
    <x v="4558"/>
    <x v="38"/>
    <s v="Numeric"/>
    <n v="3"/>
    <s v="TRACK"/>
    <n v="14"/>
    <n v="1"/>
    <m/>
    <m/>
  </r>
  <r>
    <x v="106"/>
    <x v="4559"/>
    <x v="38"/>
    <s v="Numeric"/>
    <n v="3"/>
    <s v="TRACK"/>
    <n v="14"/>
    <n v="1"/>
    <m/>
    <m/>
  </r>
  <r>
    <x v="106"/>
    <x v="4560"/>
    <x v="38"/>
    <s v="Numeric"/>
    <n v="3"/>
    <s v="TRACK"/>
    <n v="14"/>
    <n v="1"/>
    <m/>
    <m/>
  </r>
  <r>
    <x v="106"/>
    <x v="4561"/>
    <x v="38"/>
    <s v="Numeric"/>
    <n v="3"/>
    <s v="TRACK"/>
    <n v="14"/>
    <n v="1"/>
    <m/>
    <m/>
  </r>
  <r>
    <x v="106"/>
    <x v="4562"/>
    <x v="38"/>
    <s v="Numeric"/>
    <n v="3"/>
    <s v="TRACK"/>
    <n v="14"/>
    <n v="1"/>
    <m/>
    <m/>
  </r>
  <r>
    <x v="106"/>
    <x v="4563"/>
    <x v="38"/>
    <s v="Numeric"/>
    <n v="3"/>
    <s v="TRACK"/>
    <n v="14"/>
    <n v="1"/>
    <m/>
    <m/>
  </r>
  <r>
    <x v="106"/>
    <x v="4564"/>
    <x v="38"/>
    <s v="Numeric"/>
    <n v="3"/>
    <s v="TRACK"/>
    <n v="14"/>
    <n v="1"/>
    <m/>
    <m/>
  </r>
  <r>
    <x v="106"/>
    <x v="4565"/>
    <x v="38"/>
    <s v="Numeric"/>
    <n v="3"/>
    <s v="TRACK"/>
    <n v="14"/>
    <n v="1"/>
    <m/>
    <m/>
  </r>
  <r>
    <x v="106"/>
    <x v="4566"/>
    <x v="38"/>
    <s v="Numeric"/>
    <n v="3"/>
    <s v="TRACK"/>
    <n v="14"/>
    <n v="1"/>
    <m/>
    <m/>
  </r>
  <r>
    <x v="106"/>
    <x v="4567"/>
    <x v="38"/>
    <s v="Numeric"/>
    <n v="3"/>
    <s v="TRACK"/>
    <n v="14"/>
    <n v="1"/>
    <m/>
    <m/>
  </r>
  <r>
    <x v="106"/>
    <x v="4568"/>
    <x v="38"/>
    <s v="Numeric"/>
    <n v="3"/>
    <s v="TRACK"/>
    <n v="14"/>
    <n v="1"/>
    <m/>
    <m/>
  </r>
  <r>
    <x v="106"/>
    <x v="4569"/>
    <x v="38"/>
    <s v="Numeric"/>
    <n v="3"/>
    <s v="TRACK"/>
    <n v="14"/>
    <n v="1"/>
    <m/>
    <m/>
  </r>
  <r>
    <x v="106"/>
    <x v="4570"/>
    <x v="38"/>
    <s v="Numeric"/>
    <n v="3"/>
    <s v="TRACK"/>
    <n v="14"/>
    <n v="1"/>
    <m/>
    <m/>
  </r>
  <r>
    <x v="106"/>
    <x v="4571"/>
    <x v="38"/>
    <s v="Numeric"/>
    <n v="3"/>
    <s v="TRACK"/>
    <n v="14"/>
    <n v="1"/>
    <m/>
    <m/>
  </r>
  <r>
    <x v="106"/>
    <x v="4572"/>
    <x v="38"/>
    <s v="Numeric"/>
    <n v="3"/>
    <s v="TRACK"/>
    <n v="14"/>
    <n v="1"/>
    <m/>
    <m/>
  </r>
  <r>
    <x v="106"/>
    <x v="4573"/>
    <x v="38"/>
    <s v="Numeric"/>
    <n v="3"/>
    <s v="TRACK"/>
    <n v="14"/>
    <n v="1"/>
    <m/>
    <m/>
  </r>
  <r>
    <x v="106"/>
    <x v="4574"/>
    <x v="38"/>
    <s v="Numeric"/>
    <n v="3"/>
    <s v="TRACK"/>
    <n v="14"/>
    <n v="1"/>
    <m/>
    <m/>
  </r>
  <r>
    <x v="106"/>
    <x v="4575"/>
    <x v="38"/>
    <s v="Numeric"/>
    <n v="3"/>
    <s v="TRACK"/>
    <n v="14"/>
    <n v="1"/>
    <m/>
    <m/>
  </r>
  <r>
    <x v="106"/>
    <x v="4576"/>
    <x v="38"/>
    <s v="Numeric"/>
    <n v="3"/>
    <s v="TRACK"/>
    <n v="14"/>
    <n v="1"/>
    <m/>
    <m/>
  </r>
  <r>
    <x v="106"/>
    <x v="4577"/>
    <x v="38"/>
    <s v="Numeric"/>
    <n v="3"/>
    <s v="TRACK"/>
    <n v="14"/>
    <n v="1"/>
    <m/>
    <m/>
  </r>
  <r>
    <x v="106"/>
    <x v="4578"/>
    <x v="38"/>
    <s v="Numeric"/>
    <n v="3"/>
    <s v="TRACK"/>
    <n v="14"/>
    <n v="1"/>
    <m/>
    <m/>
  </r>
  <r>
    <x v="106"/>
    <x v="4579"/>
    <x v="38"/>
    <s v="Numeric"/>
    <n v="3"/>
    <s v="TRACK"/>
    <n v="14"/>
    <n v="1"/>
    <m/>
    <m/>
  </r>
  <r>
    <x v="106"/>
    <x v="4580"/>
    <x v="38"/>
    <s v="Numeric"/>
    <n v="3"/>
    <s v="TRACK"/>
    <n v="14"/>
    <n v="1"/>
    <m/>
    <m/>
  </r>
  <r>
    <x v="106"/>
    <x v="4581"/>
    <x v="38"/>
    <s v="Numeric"/>
    <n v="3"/>
    <s v="TRACK"/>
    <n v="14"/>
    <n v="1"/>
    <m/>
    <m/>
  </r>
  <r>
    <x v="106"/>
    <x v="4582"/>
    <x v="38"/>
    <s v="Numeric"/>
    <n v="3"/>
    <s v="TRACK"/>
    <n v="14"/>
    <n v="1"/>
    <m/>
    <m/>
  </r>
  <r>
    <x v="106"/>
    <x v="4583"/>
    <x v="38"/>
    <s v="Numeric"/>
    <n v="3"/>
    <s v="TRACK"/>
    <n v="14"/>
    <n v="1"/>
    <m/>
    <m/>
  </r>
  <r>
    <x v="106"/>
    <x v="4584"/>
    <x v="38"/>
    <s v="Numeric"/>
    <n v="3"/>
    <s v="TRACK"/>
    <n v="14"/>
    <n v="1"/>
    <m/>
    <m/>
  </r>
  <r>
    <x v="106"/>
    <x v="4585"/>
    <x v="38"/>
    <s v="Numeric"/>
    <n v="3"/>
    <s v="TRACK"/>
    <n v="14"/>
    <n v="1"/>
    <m/>
    <m/>
  </r>
  <r>
    <x v="106"/>
    <x v="4586"/>
    <x v="38"/>
    <s v="Numeric"/>
    <n v="3"/>
    <s v="TRACK"/>
    <n v="14"/>
    <n v="1"/>
    <m/>
    <m/>
  </r>
  <r>
    <x v="106"/>
    <x v="4587"/>
    <x v="38"/>
    <s v="Numeric"/>
    <n v="3"/>
    <s v="TRACK"/>
    <n v="14"/>
    <n v="1"/>
    <m/>
    <m/>
  </r>
  <r>
    <x v="106"/>
    <x v="4588"/>
    <x v="38"/>
    <s v="Numeric"/>
    <n v="3"/>
    <s v="TRACK"/>
    <n v="14"/>
    <n v="1"/>
    <m/>
    <m/>
  </r>
  <r>
    <x v="106"/>
    <x v="4589"/>
    <x v="38"/>
    <s v="Numeric"/>
    <n v="3"/>
    <s v="TRACK"/>
    <n v="14"/>
    <n v="1"/>
    <m/>
    <m/>
  </r>
  <r>
    <x v="106"/>
    <x v="4590"/>
    <x v="38"/>
    <s v="Numeric"/>
    <n v="3"/>
    <s v="TRACK"/>
    <n v="14"/>
    <n v="1"/>
    <m/>
    <m/>
  </r>
  <r>
    <x v="106"/>
    <x v="4591"/>
    <x v="38"/>
    <s v="Numeric"/>
    <n v="3"/>
    <s v="TRACK"/>
    <n v="14"/>
    <n v="1"/>
    <m/>
    <m/>
  </r>
  <r>
    <x v="106"/>
    <x v="4592"/>
    <x v="38"/>
    <s v="Numeric"/>
    <n v="3"/>
    <s v="TRACK"/>
    <n v="14"/>
    <n v="1"/>
    <m/>
    <m/>
  </r>
  <r>
    <x v="106"/>
    <x v="4593"/>
    <x v="38"/>
    <s v="Numeric"/>
    <n v="3"/>
    <s v="TRACK"/>
    <n v="14"/>
    <n v="1"/>
    <m/>
    <m/>
  </r>
  <r>
    <x v="106"/>
    <x v="4594"/>
    <x v="38"/>
    <s v="Numeric"/>
    <n v="3"/>
    <s v="TRACK"/>
    <n v="14"/>
    <n v="1"/>
    <m/>
    <m/>
  </r>
  <r>
    <x v="106"/>
    <x v="4595"/>
    <x v="38"/>
    <s v="Numeric"/>
    <n v="3"/>
    <s v="TRACK"/>
    <n v="14"/>
    <n v="1"/>
    <m/>
    <m/>
  </r>
  <r>
    <x v="106"/>
    <x v="4596"/>
    <x v="38"/>
    <s v="Numeric"/>
    <n v="3"/>
    <s v="TRACK"/>
    <n v="14"/>
    <n v="1"/>
    <m/>
    <m/>
  </r>
  <r>
    <x v="106"/>
    <x v="4597"/>
    <x v="38"/>
    <s v="Numeric"/>
    <n v="3"/>
    <s v="TRACK"/>
    <n v="14"/>
    <n v="1"/>
    <m/>
    <m/>
  </r>
  <r>
    <x v="106"/>
    <x v="4598"/>
    <x v="38"/>
    <s v="Numeric"/>
    <n v="3"/>
    <s v="TRACK"/>
    <n v="14"/>
    <n v="1"/>
    <m/>
    <m/>
  </r>
  <r>
    <x v="106"/>
    <x v="4599"/>
    <x v="38"/>
    <s v="Numeric"/>
    <n v="3"/>
    <s v="TRACK"/>
    <n v="14"/>
    <n v="1"/>
    <m/>
    <m/>
  </r>
  <r>
    <x v="106"/>
    <x v="4600"/>
    <x v="38"/>
    <s v="Numeric"/>
    <n v="3"/>
    <s v="TRACK"/>
    <n v="14"/>
    <n v="1"/>
    <m/>
    <m/>
  </r>
  <r>
    <x v="106"/>
    <x v="4601"/>
    <x v="38"/>
    <s v="Numeric"/>
    <n v="3"/>
    <s v="TRACK"/>
    <n v="14"/>
    <n v="1"/>
    <m/>
    <m/>
  </r>
  <r>
    <x v="106"/>
    <x v="4602"/>
    <x v="38"/>
    <s v="Numeric"/>
    <n v="3"/>
    <s v="TRACK"/>
    <n v="14"/>
    <n v="1"/>
    <m/>
    <m/>
  </r>
  <r>
    <x v="106"/>
    <x v="4603"/>
    <x v="38"/>
    <s v="Numeric"/>
    <n v="3"/>
    <s v="TRACK"/>
    <n v="14"/>
    <n v="1"/>
    <m/>
    <m/>
  </r>
  <r>
    <x v="106"/>
    <x v="4604"/>
    <x v="38"/>
    <s v="Numeric"/>
    <n v="3"/>
    <s v="TRACK"/>
    <n v="14"/>
    <n v="1"/>
    <m/>
    <m/>
  </r>
  <r>
    <x v="106"/>
    <x v="4605"/>
    <x v="38"/>
    <s v="Numeric"/>
    <n v="3"/>
    <s v="TRACK"/>
    <n v="14"/>
    <n v="1"/>
    <m/>
    <m/>
  </r>
  <r>
    <x v="106"/>
    <x v="4606"/>
    <x v="38"/>
    <s v="Numeric"/>
    <n v="3"/>
    <s v="TRACK"/>
    <n v="14"/>
    <n v="1"/>
    <m/>
    <m/>
  </r>
  <r>
    <x v="106"/>
    <x v="4607"/>
    <x v="38"/>
    <s v="Numeric"/>
    <n v="3"/>
    <s v="TRACK"/>
    <n v="14"/>
    <n v="1"/>
    <m/>
    <m/>
  </r>
  <r>
    <x v="106"/>
    <x v="4608"/>
    <x v="38"/>
    <s v="Numeric"/>
    <n v="3"/>
    <s v="TRACK"/>
    <n v="14"/>
    <n v="1"/>
    <m/>
    <m/>
  </r>
  <r>
    <x v="106"/>
    <x v="4609"/>
    <x v="38"/>
    <s v="Numeric"/>
    <n v="3"/>
    <s v="TRACK"/>
    <n v="14"/>
    <n v="1"/>
    <m/>
    <m/>
  </r>
  <r>
    <x v="106"/>
    <x v="4610"/>
    <x v="38"/>
    <s v="Numeric"/>
    <n v="3"/>
    <s v="TRACK"/>
    <n v="14"/>
    <n v="1"/>
    <m/>
    <m/>
  </r>
  <r>
    <x v="106"/>
    <x v="4611"/>
    <x v="38"/>
    <s v="Numeric"/>
    <n v="3"/>
    <s v="TRACK"/>
    <n v="14"/>
    <n v="1"/>
    <m/>
    <m/>
  </r>
  <r>
    <x v="106"/>
    <x v="4612"/>
    <x v="38"/>
    <s v="Numeric"/>
    <n v="3"/>
    <s v="TRACK"/>
    <n v="14"/>
    <n v="1"/>
    <m/>
    <m/>
  </r>
  <r>
    <x v="106"/>
    <x v="4613"/>
    <x v="38"/>
    <s v="Numeric"/>
    <n v="3"/>
    <s v="TRACK"/>
    <n v="14"/>
    <n v="1"/>
    <m/>
    <m/>
  </r>
  <r>
    <x v="106"/>
    <x v="4614"/>
    <x v="38"/>
    <s v="Numeric"/>
    <n v="3"/>
    <s v="TRACK"/>
    <n v="14"/>
    <n v="1"/>
    <m/>
    <m/>
  </r>
  <r>
    <x v="106"/>
    <x v="4615"/>
    <x v="38"/>
    <s v="Numeric"/>
    <n v="3"/>
    <s v="TRACK"/>
    <n v="14"/>
    <n v="1"/>
    <m/>
    <m/>
  </r>
  <r>
    <x v="106"/>
    <x v="4616"/>
    <x v="38"/>
    <s v="Numeric"/>
    <n v="3"/>
    <s v="TRACK"/>
    <n v="14"/>
    <n v="1"/>
    <m/>
    <m/>
  </r>
  <r>
    <x v="106"/>
    <x v="4617"/>
    <x v="38"/>
    <s v="Numeric"/>
    <n v="3"/>
    <s v="TRACK"/>
    <n v="14"/>
    <n v="1"/>
    <m/>
    <m/>
  </r>
  <r>
    <x v="106"/>
    <x v="4618"/>
    <x v="38"/>
    <s v="Numeric"/>
    <n v="3"/>
    <s v="TRACK"/>
    <n v="14"/>
    <n v="1"/>
    <m/>
    <m/>
  </r>
  <r>
    <x v="106"/>
    <x v="4619"/>
    <x v="38"/>
    <s v="Numeric"/>
    <n v="3"/>
    <s v="TRACK"/>
    <n v="14"/>
    <n v="1"/>
    <m/>
    <m/>
  </r>
  <r>
    <x v="106"/>
    <x v="4620"/>
    <x v="38"/>
    <s v="Numeric"/>
    <n v="3"/>
    <s v="TRACK"/>
    <n v="14"/>
    <n v="1"/>
    <m/>
    <m/>
  </r>
  <r>
    <x v="106"/>
    <x v="4621"/>
    <x v="38"/>
    <s v="Numeric"/>
    <n v="3"/>
    <s v="TRACK"/>
    <n v="14"/>
    <n v="1"/>
    <m/>
    <m/>
  </r>
  <r>
    <x v="106"/>
    <x v="4622"/>
    <x v="38"/>
    <s v="Numeric"/>
    <n v="3"/>
    <s v="TRACK"/>
    <n v="14"/>
    <n v="1"/>
    <m/>
    <m/>
  </r>
  <r>
    <x v="106"/>
    <x v="4623"/>
    <x v="38"/>
    <s v="Numeric"/>
    <n v="3"/>
    <s v="TRACK"/>
    <n v="14"/>
    <n v="1"/>
    <m/>
    <m/>
  </r>
  <r>
    <x v="106"/>
    <x v="4624"/>
    <x v="38"/>
    <s v="Numeric"/>
    <n v="3"/>
    <s v="TRACK"/>
    <n v="14"/>
    <n v="1"/>
    <m/>
    <m/>
  </r>
  <r>
    <x v="106"/>
    <x v="4625"/>
    <x v="38"/>
    <s v="Numeric"/>
    <n v="3"/>
    <s v="TRACK"/>
    <n v="14"/>
    <n v="1"/>
    <m/>
    <m/>
  </r>
  <r>
    <x v="106"/>
    <x v="4626"/>
    <x v="38"/>
    <s v="Numeric"/>
    <n v="3"/>
    <s v="TRACK"/>
    <n v="14"/>
    <n v="1"/>
    <m/>
    <m/>
  </r>
  <r>
    <x v="106"/>
    <x v="4627"/>
    <x v="38"/>
    <s v="Numeric"/>
    <n v="3"/>
    <s v="TRACK"/>
    <n v="14"/>
    <n v="1"/>
    <m/>
    <m/>
  </r>
  <r>
    <x v="106"/>
    <x v="4628"/>
    <x v="38"/>
    <s v="Numeric"/>
    <n v="3"/>
    <s v="TRACK"/>
    <n v="14"/>
    <n v="1"/>
    <m/>
    <m/>
  </r>
  <r>
    <x v="106"/>
    <x v="4629"/>
    <x v="38"/>
    <s v="Numeric"/>
    <n v="3"/>
    <s v="TRACK"/>
    <n v="14"/>
    <n v="1"/>
    <m/>
    <m/>
  </r>
  <r>
    <x v="106"/>
    <x v="4630"/>
    <x v="38"/>
    <s v="Numeric"/>
    <n v="3"/>
    <s v="TRACK"/>
    <n v="14"/>
    <n v="1"/>
    <m/>
    <m/>
  </r>
  <r>
    <x v="106"/>
    <x v="4631"/>
    <x v="38"/>
    <s v="Numeric"/>
    <n v="3"/>
    <s v="TRACK"/>
    <n v="14"/>
    <n v="1"/>
    <m/>
    <m/>
  </r>
  <r>
    <x v="106"/>
    <x v="4632"/>
    <x v="38"/>
    <s v="Numeric"/>
    <n v="3"/>
    <s v="TRACK"/>
    <n v="14"/>
    <n v="1"/>
    <m/>
    <m/>
  </r>
  <r>
    <x v="106"/>
    <x v="4633"/>
    <x v="38"/>
    <s v="Numeric"/>
    <n v="3"/>
    <s v="TRACK"/>
    <n v="14"/>
    <n v="1"/>
    <m/>
    <m/>
  </r>
  <r>
    <x v="106"/>
    <x v="4634"/>
    <x v="38"/>
    <s v="Numeric"/>
    <n v="3"/>
    <s v="TRACK"/>
    <n v="14"/>
    <n v="1"/>
    <m/>
    <m/>
  </r>
  <r>
    <x v="106"/>
    <x v="4635"/>
    <x v="38"/>
    <s v="Numeric"/>
    <n v="3"/>
    <s v="TRACK"/>
    <n v="14"/>
    <n v="1"/>
    <m/>
    <m/>
  </r>
  <r>
    <x v="106"/>
    <x v="4636"/>
    <x v="38"/>
    <s v="Numeric"/>
    <n v="3"/>
    <s v="TRACK"/>
    <n v="14"/>
    <n v="1"/>
    <m/>
    <m/>
  </r>
  <r>
    <x v="106"/>
    <x v="4637"/>
    <x v="38"/>
    <s v="Numeric"/>
    <n v="3"/>
    <s v="TRACK"/>
    <n v="14"/>
    <n v="1"/>
    <m/>
    <m/>
  </r>
  <r>
    <x v="106"/>
    <x v="4638"/>
    <x v="38"/>
    <s v="Numeric"/>
    <n v="3"/>
    <s v="TRACK"/>
    <n v="14"/>
    <n v="1"/>
    <m/>
    <m/>
  </r>
  <r>
    <x v="106"/>
    <x v="4639"/>
    <x v="38"/>
    <s v="Numeric"/>
    <n v="3"/>
    <s v="TRACK"/>
    <n v="14"/>
    <n v="1"/>
    <m/>
    <m/>
  </r>
  <r>
    <x v="106"/>
    <x v="4640"/>
    <x v="38"/>
    <s v="Numeric"/>
    <n v="3"/>
    <s v="TRACK"/>
    <n v="14"/>
    <n v="1"/>
    <m/>
    <m/>
  </r>
  <r>
    <x v="106"/>
    <x v="4641"/>
    <x v="38"/>
    <s v="Numeric"/>
    <n v="3"/>
    <s v="TRACK"/>
    <n v="14"/>
    <n v="1"/>
    <m/>
    <m/>
  </r>
  <r>
    <x v="106"/>
    <x v="4642"/>
    <x v="38"/>
    <s v="Numeric"/>
    <n v="3"/>
    <s v="TRACK"/>
    <n v="14"/>
    <n v="1"/>
    <m/>
    <m/>
  </r>
  <r>
    <x v="106"/>
    <x v="4643"/>
    <x v="38"/>
    <s v="Numeric"/>
    <n v="3"/>
    <s v="TRACK"/>
    <n v="14"/>
    <n v="1"/>
    <m/>
    <m/>
  </r>
  <r>
    <x v="106"/>
    <x v="4644"/>
    <x v="38"/>
    <s v="Numeric"/>
    <n v="3"/>
    <s v="TRACK"/>
    <n v="14"/>
    <n v="1"/>
    <m/>
    <m/>
  </r>
  <r>
    <x v="106"/>
    <x v="4645"/>
    <x v="38"/>
    <s v="Numeric"/>
    <n v="3"/>
    <s v="TRACK"/>
    <n v="14"/>
    <n v="1"/>
    <m/>
    <m/>
  </r>
  <r>
    <x v="106"/>
    <x v="4646"/>
    <x v="38"/>
    <s v="Numeric"/>
    <n v="3"/>
    <s v="TRACK"/>
    <n v="14"/>
    <n v="1"/>
    <m/>
    <m/>
  </r>
  <r>
    <x v="106"/>
    <x v="4647"/>
    <x v="38"/>
    <s v="Numeric"/>
    <n v="3"/>
    <s v="TRACK"/>
    <n v="14"/>
    <n v="1"/>
    <m/>
    <m/>
  </r>
  <r>
    <x v="106"/>
    <x v="4648"/>
    <x v="38"/>
    <s v="Numeric"/>
    <n v="3"/>
    <s v="TRACK"/>
    <n v="14"/>
    <n v="1"/>
    <m/>
    <m/>
  </r>
  <r>
    <x v="106"/>
    <x v="4649"/>
    <x v="38"/>
    <s v="Numeric"/>
    <n v="3"/>
    <s v="TRACK"/>
    <n v="14"/>
    <n v="1"/>
    <m/>
    <m/>
  </r>
  <r>
    <x v="106"/>
    <x v="4650"/>
    <x v="38"/>
    <s v="Numeric"/>
    <n v="3"/>
    <s v="TRACK"/>
    <n v="14"/>
    <n v="1"/>
    <m/>
    <m/>
  </r>
  <r>
    <x v="106"/>
    <x v="4651"/>
    <x v="38"/>
    <s v="Numeric"/>
    <n v="3"/>
    <s v="TRACK"/>
    <n v="14"/>
    <n v="1"/>
    <m/>
    <m/>
  </r>
  <r>
    <x v="106"/>
    <x v="4652"/>
    <x v="38"/>
    <s v="Numeric"/>
    <n v="3"/>
    <s v="TRACK"/>
    <n v="14"/>
    <n v="1"/>
    <m/>
    <m/>
  </r>
  <r>
    <x v="106"/>
    <x v="4653"/>
    <x v="38"/>
    <s v="Numeric"/>
    <n v="3"/>
    <s v="TRACK"/>
    <n v="14"/>
    <n v="1"/>
    <m/>
    <m/>
  </r>
  <r>
    <x v="106"/>
    <x v="4654"/>
    <x v="38"/>
    <s v="Numeric"/>
    <n v="3"/>
    <s v="TRACK"/>
    <n v="14"/>
    <n v="1"/>
    <m/>
    <m/>
  </r>
  <r>
    <x v="106"/>
    <x v="4655"/>
    <x v="38"/>
    <s v="Numeric"/>
    <n v="3"/>
    <s v="TRACK"/>
    <n v="14"/>
    <n v="1"/>
    <m/>
    <m/>
  </r>
  <r>
    <x v="106"/>
    <x v="4656"/>
    <x v="38"/>
    <s v="Numeric"/>
    <n v="3"/>
    <s v="TRACK"/>
    <n v="14"/>
    <n v="1"/>
    <m/>
    <m/>
  </r>
  <r>
    <x v="106"/>
    <x v="4657"/>
    <x v="38"/>
    <s v="Numeric"/>
    <n v="3"/>
    <s v="TRACK"/>
    <n v="14"/>
    <n v="1"/>
    <m/>
    <m/>
  </r>
  <r>
    <x v="106"/>
    <x v="4658"/>
    <x v="38"/>
    <s v="Numeric"/>
    <n v="3"/>
    <s v="TRACK"/>
    <n v="14"/>
    <n v="1"/>
    <m/>
    <m/>
  </r>
  <r>
    <x v="106"/>
    <x v="4659"/>
    <x v="38"/>
    <s v="Numeric"/>
    <n v="3"/>
    <s v="TRACK"/>
    <n v="14"/>
    <n v="1"/>
    <m/>
    <m/>
  </r>
  <r>
    <x v="106"/>
    <x v="4660"/>
    <x v="38"/>
    <s v="Numeric"/>
    <n v="3"/>
    <s v="TRACK"/>
    <n v="14"/>
    <n v="1"/>
    <m/>
    <m/>
  </r>
  <r>
    <x v="106"/>
    <x v="4661"/>
    <x v="38"/>
    <s v="Numeric"/>
    <n v="3"/>
    <s v="TRACK"/>
    <n v="14"/>
    <n v="1"/>
    <m/>
    <m/>
  </r>
  <r>
    <x v="106"/>
    <x v="4662"/>
    <x v="38"/>
    <s v="Numeric"/>
    <n v="3"/>
    <s v="TRACK"/>
    <n v="14"/>
    <n v="1"/>
    <m/>
    <m/>
  </r>
  <r>
    <x v="106"/>
    <x v="4663"/>
    <x v="38"/>
    <s v="Numeric"/>
    <n v="3"/>
    <s v="TRACK"/>
    <n v="14"/>
    <n v="1"/>
    <m/>
    <m/>
  </r>
  <r>
    <x v="106"/>
    <x v="4664"/>
    <x v="38"/>
    <s v="Numeric"/>
    <n v="3"/>
    <s v="TRACK"/>
    <n v="14"/>
    <n v="1"/>
    <m/>
    <m/>
  </r>
  <r>
    <x v="106"/>
    <x v="4665"/>
    <x v="38"/>
    <s v="Numeric"/>
    <n v="3"/>
    <s v="TRACK"/>
    <n v="14"/>
    <n v="1"/>
    <m/>
    <m/>
  </r>
  <r>
    <x v="106"/>
    <x v="4666"/>
    <x v="38"/>
    <s v="Numeric"/>
    <n v="3"/>
    <s v="TRACK"/>
    <n v="14"/>
    <n v="1"/>
    <m/>
    <m/>
  </r>
  <r>
    <x v="106"/>
    <x v="4667"/>
    <x v="38"/>
    <s v="Numeric"/>
    <n v="3"/>
    <s v="TRACK"/>
    <n v="14"/>
    <n v="1"/>
    <m/>
    <m/>
  </r>
  <r>
    <x v="106"/>
    <x v="4668"/>
    <x v="38"/>
    <s v="Numeric"/>
    <n v="3"/>
    <s v="TRACK"/>
    <n v="14"/>
    <n v="1"/>
    <m/>
    <m/>
  </r>
  <r>
    <x v="106"/>
    <x v="4669"/>
    <x v="38"/>
    <s v="Numeric"/>
    <n v="3"/>
    <s v="TRACK"/>
    <n v="14"/>
    <n v="1"/>
    <m/>
    <m/>
  </r>
  <r>
    <x v="106"/>
    <x v="4670"/>
    <x v="38"/>
    <s v="Numeric"/>
    <n v="3"/>
    <s v="TRACK"/>
    <n v="14"/>
    <n v="1"/>
    <m/>
    <m/>
  </r>
  <r>
    <x v="106"/>
    <x v="4671"/>
    <x v="38"/>
    <s v="Numeric"/>
    <n v="3"/>
    <s v="TRACK"/>
    <n v="14"/>
    <n v="1"/>
    <m/>
    <m/>
  </r>
  <r>
    <x v="106"/>
    <x v="4672"/>
    <x v="38"/>
    <s v="Numeric"/>
    <n v="3"/>
    <s v="TRACK"/>
    <n v="14"/>
    <n v="1"/>
    <m/>
    <m/>
  </r>
  <r>
    <x v="106"/>
    <x v="4673"/>
    <x v="38"/>
    <s v="Numeric"/>
    <n v="3"/>
    <s v="TRACK"/>
    <n v="14"/>
    <n v="1"/>
    <m/>
    <m/>
  </r>
  <r>
    <x v="106"/>
    <x v="4674"/>
    <x v="38"/>
    <s v="Numeric"/>
    <n v="3"/>
    <s v="TRACK"/>
    <n v="14"/>
    <n v="1"/>
    <m/>
    <m/>
  </r>
  <r>
    <x v="106"/>
    <x v="4675"/>
    <x v="38"/>
    <s v="Numeric"/>
    <n v="3"/>
    <s v="TRACK"/>
    <n v="14"/>
    <n v="1"/>
    <m/>
    <m/>
  </r>
  <r>
    <x v="106"/>
    <x v="4676"/>
    <x v="38"/>
    <s v="Numeric"/>
    <n v="3"/>
    <s v="TRACK"/>
    <n v="14"/>
    <n v="1"/>
    <m/>
    <m/>
  </r>
  <r>
    <x v="106"/>
    <x v="4677"/>
    <x v="38"/>
    <s v="Numeric"/>
    <n v="3"/>
    <s v="TRACK"/>
    <n v="14"/>
    <n v="1"/>
    <m/>
    <m/>
  </r>
  <r>
    <x v="106"/>
    <x v="4678"/>
    <x v="38"/>
    <s v="Numeric"/>
    <n v="3"/>
    <s v="TRACK"/>
    <n v="14"/>
    <n v="1"/>
    <m/>
    <m/>
  </r>
  <r>
    <x v="106"/>
    <x v="4679"/>
    <x v="38"/>
    <s v="Numeric"/>
    <n v="3"/>
    <s v="TRACK"/>
    <n v="14"/>
    <n v="1"/>
    <m/>
    <m/>
  </r>
  <r>
    <x v="106"/>
    <x v="4680"/>
    <x v="38"/>
    <s v="Numeric"/>
    <n v="3"/>
    <s v="TRACK"/>
    <n v="14"/>
    <n v="1"/>
    <m/>
    <m/>
  </r>
  <r>
    <x v="106"/>
    <x v="4681"/>
    <x v="38"/>
    <s v="Numeric"/>
    <n v="3"/>
    <s v="TRACK"/>
    <n v="14"/>
    <n v="1"/>
    <m/>
    <m/>
  </r>
  <r>
    <x v="106"/>
    <x v="4682"/>
    <x v="38"/>
    <s v="Numeric"/>
    <n v="3"/>
    <s v="TRACK"/>
    <n v="14"/>
    <n v="1"/>
    <m/>
    <m/>
  </r>
  <r>
    <x v="106"/>
    <x v="4683"/>
    <x v="38"/>
    <s v="Numeric"/>
    <n v="3"/>
    <s v="TRACK"/>
    <n v="14"/>
    <n v="1"/>
    <m/>
    <m/>
  </r>
  <r>
    <x v="106"/>
    <x v="4684"/>
    <x v="38"/>
    <s v="Numeric"/>
    <n v="3"/>
    <s v="TRACK"/>
    <n v="14"/>
    <n v="1"/>
    <m/>
    <m/>
  </r>
  <r>
    <x v="106"/>
    <x v="4685"/>
    <x v="38"/>
    <s v="Numeric"/>
    <n v="3"/>
    <s v="TRACK"/>
    <n v="14"/>
    <n v="1"/>
    <m/>
    <m/>
  </r>
  <r>
    <x v="106"/>
    <x v="4686"/>
    <x v="38"/>
    <s v="Numeric"/>
    <n v="3"/>
    <s v="TRACK"/>
    <n v="14"/>
    <n v="1"/>
    <m/>
    <m/>
  </r>
  <r>
    <x v="106"/>
    <x v="4687"/>
    <x v="38"/>
    <s v="Numeric"/>
    <n v="3"/>
    <s v="TRACK"/>
    <n v="14"/>
    <n v="1"/>
    <m/>
    <m/>
  </r>
  <r>
    <x v="106"/>
    <x v="4688"/>
    <x v="38"/>
    <s v="Numeric"/>
    <n v="3"/>
    <s v="TRACK"/>
    <n v="14"/>
    <n v="1"/>
    <m/>
    <m/>
  </r>
  <r>
    <x v="106"/>
    <x v="4689"/>
    <x v="38"/>
    <s v="Numeric"/>
    <n v="3"/>
    <s v="TRACK"/>
    <n v="14"/>
    <n v="1"/>
    <m/>
    <m/>
  </r>
  <r>
    <x v="106"/>
    <x v="4690"/>
    <x v="38"/>
    <s v="Numeric"/>
    <n v="3"/>
    <s v="TRACK"/>
    <n v="14"/>
    <n v="1"/>
    <m/>
    <m/>
  </r>
  <r>
    <x v="106"/>
    <x v="4691"/>
    <x v="38"/>
    <s v="Numeric"/>
    <n v="3"/>
    <s v="TRACK"/>
    <n v="14"/>
    <n v="1"/>
    <m/>
    <m/>
  </r>
  <r>
    <x v="106"/>
    <x v="4692"/>
    <x v="38"/>
    <s v="Numeric"/>
    <n v="3"/>
    <s v="TRACK"/>
    <n v="14"/>
    <n v="1"/>
    <m/>
    <m/>
  </r>
  <r>
    <x v="106"/>
    <x v="4693"/>
    <x v="38"/>
    <s v="Numeric"/>
    <n v="3"/>
    <s v="TRACK"/>
    <n v="14"/>
    <n v="1"/>
    <m/>
    <m/>
  </r>
  <r>
    <x v="106"/>
    <x v="4694"/>
    <x v="38"/>
    <s v="Numeric"/>
    <n v="3"/>
    <s v="TRACK"/>
    <n v="14"/>
    <n v="1"/>
    <m/>
    <m/>
  </r>
  <r>
    <x v="106"/>
    <x v="4695"/>
    <x v="38"/>
    <s v="Numeric"/>
    <n v="3"/>
    <s v="TRACK"/>
    <n v="14"/>
    <n v="1"/>
    <m/>
    <m/>
  </r>
  <r>
    <x v="106"/>
    <x v="4696"/>
    <x v="38"/>
    <s v="Numeric"/>
    <n v="3"/>
    <s v="TRACK"/>
    <n v="14"/>
    <n v="1"/>
    <m/>
    <m/>
  </r>
  <r>
    <x v="106"/>
    <x v="4697"/>
    <x v="38"/>
    <s v="Numeric"/>
    <n v="3"/>
    <s v="TRACK"/>
    <n v="14"/>
    <n v="1"/>
    <m/>
    <m/>
  </r>
  <r>
    <x v="106"/>
    <x v="4698"/>
    <x v="38"/>
    <s v="Numeric"/>
    <n v="3"/>
    <s v="TRACK"/>
    <n v="14"/>
    <n v="1"/>
    <m/>
    <m/>
  </r>
  <r>
    <x v="106"/>
    <x v="4699"/>
    <x v="38"/>
    <s v="Numeric"/>
    <n v="3"/>
    <s v="TRACK"/>
    <n v="14"/>
    <n v="1"/>
    <m/>
    <m/>
  </r>
  <r>
    <x v="106"/>
    <x v="4700"/>
    <x v="38"/>
    <s v="Numeric"/>
    <n v="3"/>
    <s v="TRACK"/>
    <n v="14"/>
    <n v="1"/>
    <m/>
    <m/>
  </r>
  <r>
    <x v="106"/>
    <x v="4701"/>
    <x v="38"/>
    <s v="Numeric"/>
    <n v="3"/>
    <s v="TRACK"/>
    <n v="14"/>
    <n v="1"/>
    <m/>
    <m/>
  </r>
  <r>
    <x v="106"/>
    <x v="4702"/>
    <x v="38"/>
    <s v="Numeric"/>
    <n v="3"/>
    <s v="TRACK"/>
    <n v="14"/>
    <n v="1"/>
    <m/>
    <m/>
  </r>
  <r>
    <x v="106"/>
    <x v="4703"/>
    <x v="38"/>
    <s v="Numeric"/>
    <n v="3"/>
    <s v="TRACK"/>
    <n v="14"/>
    <n v="1"/>
    <m/>
    <m/>
  </r>
  <r>
    <x v="106"/>
    <x v="4704"/>
    <x v="38"/>
    <s v="Numeric"/>
    <n v="3"/>
    <s v="TRACK"/>
    <n v="14"/>
    <n v="1"/>
    <m/>
    <m/>
  </r>
  <r>
    <x v="106"/>
    <x v="4705"/>
    <x v="38"/>
    <s v="Numeric"/>
    <n v="3"/>
    <s v="TRACK"/>
    <n v="14"/>
    <n v="1"/>
    <m/>
    <m/>
  </r>
  <r>
    <x v="106"/>
    <x v="4706"/>
    <x v="38"/>
    <s v="Numeric"/>
    <n v="3"/>
    <s v="TRACK"/>
    <n v="14"/>
    <n v="1"/>
    <m/>
    <m/>
  </r>
  <r>
    <x v="106"/>
    <x v="4707"/>
    <x v="38"/>
    <s v="Numeric"/>
    <n v="3"/>
    <s v="TRACK"/>
    <n v="14"/>
    <n v="1"/>
    <m/>
    <m/>
  </r>
  <r>
    <x v="106"/>
    <x v="4708"/>
    <x v="38"/>
    <s v="Numeric"/>
    <n v="3"/>
    <s v="TRACK"/>
    <n v="14"/>
    <n v="1"/>
    <m/>
    <m/>
  </r>
  <r>
    <x v="106"/>
    <x v="4709"/>
    <x v="38"/>
    <s v="Numeric"/>
    <n v="3"/>
    <s v="TRACK"/>
    <n v="14"/>
    <n v="1"/>
    <m/>
    <m/>
  </r>
  <r>
    <x v="106"/>
    <x v="4710"/>
    <x v="38"/>
    <s v="Numeric"/>
    <n v="3"/>
    <s v="TRACK"/>
    <n v="14"/>
    <n v="1"/>
    <m/>
    <m/>
  </r>
  <r>
    <x v="106"/>
    <x v="4711"/>
    <x v="38"/>
    <s v="Numeric"/>
    <n v="3"/>
    <s v="TRACK"/>
    <n v="14"/>
    <n v="1"/>
    <m/>
    <m/>
  </r>
  <r>
    <x v="106"/>
    <x v="4712"/>
    <x v="38"/>
    <s v="Numeric"/>
    <n v="3"/>
    <s v="TRACK"/>
    <n v="14"/>
    <n v="1"/>
    <m/>
    <m/>
  </r>
  <r>
    <x v="106"/>
    <x v="4713"/>
    <x v="38"/>
    <s v="Numeric"/>
    <n v="3"/>
    <s v="TRACK"/>
    <n v="14"/>
    <n v="1"/>
    <m/>
    <m/>
  </r>
  <r>
    <x v="106"/>
    <x v="4714"/>
    <x v="38"/>
    <s v="Numeric"/>
    <n v="3"/>
    <s v="TRACK"/>
    <n v="14"/>
    <n v="1"/>
    <m/>
    <m/>
  </r>
  <r>
    <x v="106"/>
    <x v="4715"/>
    <x v="38"/>
    <s v="Numeric"/>
    <n v="3"/>
    <s v="TRACK"/>
    <n v="14"/>
    <n v="1"/>
    <m/>
    <m/>
  </r>
  <r>
    <x v="106"/>
    <x v="4716"/>
    <x v="38"/>
    <s v="Numeric"/>
    <n v="3"/>
    <s v="TRACK"/>
    <n v="14"/>
    <n v="1"/>
    <m/>
    <m/>
  </r>
  <r>
    <x v="106"/>
    <x v="4717"/>
    <x v="38"/>
    <s v="Numeric"/>
    <n v="3"/>
    <s v="TRACK"/>
    <n v="14"/>
    <n v="1"/>
    <m/>
    <m/>
  </r>
  <r>
    <x v="106"/>
    <x v="4718"/>
    <x v="38"/>
    <s v="Numeric"/>
    <n v="3"/>
    <s v="TRACK"/>
    <n v="14"/>
    <n v="1"/>
    <m/>
    <m/>
  </r>
  <r>
    <x v="106"/>
    <x v="4719"/>
    <x v="38"/>
    <s v="Numeric"/>
    <n v="3"/>
    <s v="TRACK"/>
    <n v="14"/>
    <n v="1"/>
    <m/>
    <m/>
  </r>
  <r>
    <x v="106"/>
    <x v="4720"/>
    <x v="38"/>
    <s v="Numeric"/>
    <n v="3"/>
    <s v="TRACK"/>
    <n v="14"/>
    <n v="1"/>
    <m/>
    <m/>
  </r>
  <r>
    <x v="106"/>
    <x v="4721"/>
    <x v="38"/>
    <s v="Numeric"/>
    <n v="3"/>
    <s v="TRACK"/>
    <n v="14"/>
    <n v="1"/>
    <m/>
    <m/>
  </r>
  <r>
    <x v="106"/>
    <x v="4722"/>
    <x v="38"/>
    <s v="Numeric"/>
    <n v="3"/>
    <s v="TRACK"/>
    <n v="14"/>
    <n v="1"/>
    <m/>
    <m/>
  </r>
  <r>
    <x v="106"/>
    <x v="4723"/>
    <x v="38"/>
    <s v="Numeric"/>
    <n v="3"/>
    <s v="TRACK"/>
    <n v="14"/>
    <n v="1"/>
    <m/>
    <m/>
  </r>
  <r>
    <x v="106"/>
    <x v="4724"/>
    <x v="38"/>
    <s v="Numeric"/>
    <n v="3"/>
    <s v="TRACK"/>
    <n v="14"/>
    <n v="1"/>
    <m/>
    <m/>
  </r>
  <r>
    <x v="106"/>
    <x v="4725"/>
    <x v="38"/>
    <s v="Numeric"/>
    <n v="3"/>
    <s v="TRACK"/>
    <n v="14"/>
    <n v="1"/>
    <m/>
    <m/>
  </r>
  <r>
    <x v="106"/>
    <x v="4726"/>
    <x v="38"/>
    <s v="Numeric"/>
    <n v="3"/>
    <s v="TRACK"/>
    <n v="14"/>
    <n v="1"/>
    <m/>
    <m/>
  </r>
  <r>
    <x v="106"/>
    <x v="4727"/>
    <x v="38"/>
    <s v="Numeric"/>
    <n v="3"/>
    <s v="TRACK"/>
    <n v="14"/>
    <n v="1"/>
    <m/>
    <m/>
  </r>
  <r>
    <x v="106"/>
    <x v="4728"/>
    <x v="38"/>
    <s v="Numeric"/>
    <n v="3"/>
    <s v="TRACK"/>
    <n v="14"/>
    <n v="1"/>
    <m/>
    <m/>
  </r>
  <r>
    <x v="106"/>
    <x v="4729"/>
    <x v="38"/>
    <s v="Numeric"/>
    <n v="3"/>
    <s v="TRACK"/>
    <n v="14"/>
    <n v="1"/>
    <m/>
    <m/>
  </r>
  <r>
    <x v="106"/>
    <x v="4730"/>
    <x v="38"/>
    <s v="Numeric"/>
    <n v="3"/>
    <s v="TRACK"/>
    <n v="14"/>
    <n v="1"/>
    <m/>
    <m/>
  </r>
  <r>
    <x v="106"/>
    <x v="4731"/>
    <x v="38"/>
    <s v="Numeric"/>
    <n v="3"/>
    <s v="TRACK"/>
    <n v="14"/>
    <n v="1"/>
    <m/>
    <m/>
  </r>
  <r>
    <x v="106"/>
    <x v="4732"/>
    <x v="38"/>
    <s v="Numeric"/>
    <n v="3"/>
    <s v="TRACK"/>
    <n v="14"/>
    <n v="1"/>
    <m/>
    <m/>
  </r>
  <r>
    <x v="106"/>
    <x v="4733"/>
    <x v="38"/>
    <s v="Numeric"/>
    <n v="3"/>
    <s v="TRACK"/>
    <n v="14"/>
    <n v="1"/>
    <m/>
    <m/>
  </r>
  <r>
    <x v="106"/>
    <x v="4734"/>
    <x v="38"/>
    <s v="Numeric"/>
    <n v="3"/>
    <s v="TRACK"/>
    <n v="14"/>
    <n v="1"/>
    <m/>
    <m/>
  </r>
  <r>
    <x v="106"/>
    <x v="4735"/>
    <x v="38"/>
    <s v="Numeric"/>
    <n v="3"/>
    <s v="TRACK"/>
    <n v="14"/>
    <n v="1"/>
    <m/>
    <m/>
  </r>
  <r>
    <x v="106"/>
    <x v="4736"/>
    <x v="38"/>
    <s v="Numeric"/>
    <n v="3"/>
    <s v="TRACK"/>
    <n v="14"/>
    <n v="1"/>
    <m/>
    <m/>
  </r>
  <r>
    <x v="106"/>
    <x v="4737"/>
    <x v="38"/>
    <s v="Numeric"/>
    <n v="3"/>
    <s v="TRACK"/>
    <n v="14"/>
    <n v="1"/>
    <m/>
    <m/>
  </r>
  <r>
    <x v="106"/>
    <x v="4738"/>
    <x v="38"/>
    <s v="Numeric"/>
    <n v="3"/>
    <s v="TRACK"/>
    <n v="14"/>
    <n v="1"/>
    <m/>
    <m/>
  </r>
  <r>
    <x v="106"/>
    <x v="4739"/>
    <x v="38"/>
    <s v="Numeric"/>
    <n v="3"/>
    <s v="TRACK"/>
    <n v="14"/>
    <n v="1"/>
    <m/>
    <m/>
  </r>
  <r>
    <x v="106"/>
    <x v="4740"/>
    <x v="38"/>
    <s v="Numeric"/>
    <n v="3"/>
    <s v="TRACK"/>
    <n v="14"/>
    <n v="1"/>
    <m/>
    <m/>
  </r>
  <r>
    <x v="106"/>
    <x v="4741"/>
    <x v="38"/>
    <s v="Numeric"/>
    <n v="3"/>
    <s v="TRACK"/>
    <n v="14"/>
    <n v="1"/>
    <m/>
    <m/>
  </r>
  <r>
    <x v="106"/>
    <x v="4742"/>
    <x v="38"/>
    <s v="Numeric"/>
    <n v="3"/>
    <s v="TRACK"/>
    <n v="14"/>
    <n v="1"/>
    <m/>
    <m/>
  </r>
  <r>
    <x v="106"/>
    <x v="4743"/>
    <x v="38"/>
    <s v="Numeric"/>
    <n v="3"/>
    <s v="TRACK"/>
    <n v="14"/>
    <n v="1"/>
    <m/>
    <m/>
  </r>
  <r>
    <x v="106"/>
    <x v="4744"/>
    <x v="38"/>
    <s v="Numeric"/>
    <n v="3"/>
    <s v="TRACK"/>
    <n v="14"/>
    <n v="1"/>
    <m/>
    <m/>
  </r>
  <r>
    <x v="106"/>
    <x v="4745"/>
    <x v="38"/>
    <s v="Numeric"/>
    <n v="3"/>
    <s v="TRACK"/>
    <n v="14"/>
    <n v="1"/>
    <m/>
    <m/>
  </r>
  <r>
    <x v="106"/>
    <x v="4746"/>
    <x v="38"/>
    <s v="Numeric"/>
    <n v="3"/>
    <s v="TRACK"/>
    <n v="14"/>
    <n v="1"/>
    <m/>
    <m/>
  </r>
  <r>
    <x v="106"/>
    <x v="4747"/>
    <x v="38"/>
    <s v="Numeric"/>
    <n v="3"/>
    <s v="TRACK"/>
    <n v="14"/>
    <n v="1"/>
    <m/>
    <m/>
  </r>
  <r>
    <x v="106"/>
    <x v="4748"/>
    <x v="38"/>
    <s v="Numeric"/>
    <n v="3"/>
    <s v="TRACK"/>
    <n v="14"/>
    <n v="1"/>
    <m/>
    <m/>
  </r>
  <r>
    <x v="106"/>
    <x v="4749"/>
    <x v="38"/>
    <s v="Numeric"/>
    <n v="3"/>
    <s v="TRACK"/>
    <n v="14"/>
    <n v="1"/>
    <m/>
    <m/>
  </r>
  <r>
    <x v="106"/>
    <x v="4750"/>
    <x v="38"/>
    <s v="Numeric"/>
    <n v="3"/>
    <s v="TRACK"/>
    <n v="14"/>
    <n v="1"/>
    <m/>
    <m/>
  </r>
  <r>
    <x v="106"/>
    <x v="4751"/>
    <x v="38"/>
    <s v="Numeric"/>
    <n v="3"/>
    <s v="TRACK"/>
    <n v="14"/>
    <n v="1"/>
    <m/>
    <m/>
  </r>
  <r>
    <x v="106"/>
    <x v="4752"/>
    <x v="38"/>
    <s v="Numeric"/>
    <n v="3"/>
    <s v="TRACK"/>
    <n v="14"/>
    <n v="1"/>
    <m/>
    <m/>
  </r>
  <r>
    <x v="106"/>
    <x v="4753"/>
    <x v="38"/>
    <s v="Numeric"/>
    <n v="3"/>
    <s v="TRACK"/>
    <n v="14"/>
    <n v="1"/>
    <m/>
    <m/>
  </r>
  <r>
    <x v="106"/>
    <x v="4754"/>
    <x v="38"/>
    <s v="Numeric"/>
    <n v="3"/>
    <s v="TRACK"/>
    <n v="14"/>
    <n v="1"/>
    <m/>
    <m/>
  </r>
  <r>
    <x v="106"/>
    <x v="4755"/>
    <x v="38"/>
    <s v="Numeric"/>
    <n v="3"/>
    <s v="TRACK"/>
    <n v="14"/>
    <n v="1"/>
    <m/>
    <m/>
  </r>
  <r>
    <x v="106"/>
    <x v="4756"/>
    <x v="38"/>
    <s v="Numeric"/>
    <n v="3"/>
    <s v="TRACK"/>
    <n v="14"/>
    <n v="1"/>
    <m/>
    <m/>
  </r>
  <r>
    <x v="106"/>
    <x v="4757"/>
    <x v="38"/>
    <s v="Numeric"/>
    <n v="3"/>
    <s v="TRACK"/>
    <n v="14"/>
    <n v="1"/>
    <m/>
    <m/>
  </r>
  <r>
    <x v="106"/>
    <x v="4758"/>
    <x v="38"/>
    <s v="Numeric"/>
    <n v="3"/>
    <s v="TRACK"/>
    <n v="14"/>
    <n v="1"/>
    <m/>
    <m/>
  </r>
  <r>
    <x v="106"/>
    <x v="4759"/>
    <x v="38"/>
    <s v="Numeric"/>
    <n v="3"/>
    <s v="TRACK"/>
    <n v="14"/>
    <n v="1"/>
    <m/>
    <m/>
  </r>
  <r>
    <x v="106"/>
    <x v="4760"/>
    <x v="38"/>
    <s v="Numeric"/>
    <n v="3"/>
    <s v="TRACK"/>
    <n v="14"/>
    <n v="1"/>
    <m/>
    <m/>
  </r>
  <r>
    <x v="106"/>
    <x v="4761"/>
    <x v="38"/>
    <s v="Numeric"/>
    <n v="3"/>
    <s v="TRACK"/>
    <n v="14"/>
    <n v="1"/>
    <m/>
    <m/>
  </r>
  <r>
    <x v="106"/>
    <x v="4762"/>
    <x v="38"/>
    <s v="Numeric"/>
    <n v="3"/>
    <s v="TRACK"/>
    <n v="14"/>
    <n v="1"/>
    <m/>
    <m/>
  </r>
  <r>
    <x v="106"/>
    <x v="4763"/>
    <x v="38"/>
    <s v="Numeric"/>
    <n v="3"/>
    <s v="TRACK"/>
    <n v="14"/>
    <n v="1"/>
    <m/>
    <m/>
  </r>
  <r>
    <x v="106"/>
    <x v="4764"/>
    <x v="38"/>
    <s v="Numeric"/>
    <n v="3"/>
    <s v="TRACK"/>
    <n v="14"/>
    <n v="1"/>
    <m/>
    <m/>
  </r>
  <r>
    <x v="106"/>
    <x v="4765"/>
    <x v="38"/>
    <s v="Numeric"/>
    <n v="3"/>
    <s v="TRACK"/>
    <n v="14"/>
    <n v="1"/>
    <m/>
    <m/>
  </r>
  <r>
    <x v="106"/>
    <x v="4766"/>
    <x v="38"/>
    <s v="Numeric"/>
    <n v="3"/>
    <s v="TRACK"/>
    <n v="14"/>
    <n v="1"/>
    <m/>
    <m/>
  </r>
  <r>
    <x v="106"/>
    <x v="4767"/>
    <x v="38"/>
    <s v="Numeric"/>
    <n v="3"/>
    <s v="TRACK"/>
    <n v="14"/>
    <n v="1"/>
    <m/>
    <m/>
  </r>
  <r>
    <x v="106"/>
    <x v="4768"/>
    <x v="38"/>
    <s v="Numeric"/>
    <n v="3"/>
    <s v="TRACK"/>
    <n v="14"/>
    <n v="1"/>
    <m/>
    <m/>
  </r>
  <r>
    <x v="106"/>
    <x v="4769"/>
    <x v="38"/>
    <s v="Numeric"/>
    <n v="3"/>
    <s v="TRACK"/>
    <n v="14"/>
    <n v="1"/>
    <m/>
    <m/>
  </r>
  <r>
    <x v="106"/>
    <x v="4770"/>
    <x v="38"/>
    <s v="Numeric"/>
    <n v="3"/>
    <s v="TRACK"/>
    <n v="14"/>
    <n v="1"/>
    <m/>
    <m/>
  </r>
  <r>
    <x v="106"/>
    <x v="4771"/>
    <x v="38"/>
    <s v="Numeric"/>
    <n v="3"/>
    <s v="TRACK"/>
    <n v="14"/>
    <n v="1"/>
    <m/>
    <m/>
  </r>
  <r>
    <x v="106"/>
    <x v="4772"/>
    <x v="38"/>
    <s v="Numeric"/>
    <n v="3"/>
    <s v="TRACK"/>
    <n v="14"/>
    <n v="1"/>
    <m/>
    <m/>
  </r>
  <r>
    <x v="106"/>
    <x v="4773"/>
    <x v="38"/>
    <s v="Numeric"/>
    <n v="3"/>
    <s v="TRACK"/>
    <n v="14"/>
    <n v="1"/>
    <m/>
    <m/>
  </r>
  <r>
    <x v="106"/>
    <x v="4774"/>
    <x v="38"/>
    <s v="Numeric"/>
    <n v="3"/>
    <s v="TRACK"/>
    <n v="14"/>
    <n v="1"/>
    <m/>
    <m/>
  </r>
  <r>
    <x v="106"/>
    <x v="4775"/>
    <x v="38"/>
    <s v="Numeric"/>
    <n v="3"/>
    <s v="TRACK"/>
    <n v="14"/>
    <n v="1"/>
    <m/>
    <m/>
  </r>
  <r>
    <x v="106"/>
    <x v="4776"/>
    <x v="38"/>
    <s v="Numeric"/>
    <n v="3"/>
    <s v="TRACK"/>
    <n v="14"/>
    <n v="1"/>
    <m/>
    <m/>
  </r>
  <r>
    <x v="106"/>
    <x v="4777"/>
    <x v="38"/>
    <s v="Numeric"/>
    <n v="3"/>
    <s v="TRACK"/>
    <n v="14"/>
    <n v="1"/>
    <m/>
    <m/>
  </r>
  <r>
    <x v="106"/>
    <x v="4778"/>
    <x v="38"/>
    <s v="Numeric"/>
    <n v="3"/>
    <s v="TRACK"/>
    <n v="14"/>
    <n v="1"/>
    <m/>
    <m/>
  </r>
  <r>
    <x v="106"/>
    <x v="4779"/>
    <x v="38"/>
    <s v="Numeric"/>
    <n v="3"/>
    <s v="TRACK"/>
    <n v="14"/>
    <n v="1"/>
    <m/>
    <m/>
  </r>
  <r>
    <x v="106"/>
    <x v="4780"/>
    <x v="38"/>
    <s v="Numeric"/>
    <n v="3"/>
    <s v="TRACK"/>
    <n v="14"/>
    <n v="1"/>
    <m/>
    <m/>
  </r>
  <r>
    <x v="106"/>
    <x v="4781"/>
    <x v="38"/>
    <s v="Numeric"/>
    <n v="3"/>
    <s v="TRACK"/>
    <n v="14"/>
    <n v="1"/>
    <m/>
    <m/>
  </r>
  <r>
    <x v="106"/>
    <x v="4782"/>
    <x v="38"/>
    <s v="Numeric"/>
    <n v="3"/>
    <s v="TRACK"/>
    <n v="14"/>
    <n v="1"/>
    <m/>
    <m/>
  </r>
  <r>
    <x v="106"/>
    <x v="4783"/>
    <x v="38"/>
    <s v="Numeric"/>
    <n v="3"/>
    <s v="TRACK"/>
    <n v="14"/>
    <n v="1"/>
    <m/>
    <m/>
  </r>
  <r>
    <x v="106"/>
    <x v="4784"/>
    <x v="38"/>
    <s v="Numeric"/>
    <n v="3"/>
    <s v="TRACK"/>
    <n v="14"/>
    <n v="1"/>
    <m/>
    <m/>
  </r>
  <r>
    <x v="106"/>
    <x v="4785"/>
    <x v="38"/>
    <s v="Numeric"/>
    <n v="3"/>
    <s v="TRACK"/>
    <n v="14"/>
    <n v="1"/>
    <m/>
    <m/>
  </r>
  <r>
    <x v="106"/>
    <x v="4786"/>
    <x v="38"/>
    <s v="Numeric"/>
    <n v="3"/>
    <s v="TRACK"/>
    <n v="14"/>
    <n v="1"/>
    <m/>
    <m/>
  </r>
  <r>
    <x v="106"/>
    <x v="4787"/>
    <x v="38"/>
    <s v="Numeric"/>
    <n v="3"/>
    <s v="TRACK"/>
    <n v="14"/>
    <n v="1"/>
    <m/>
    <m/>
  </r>
  <r>
    <x v="106"/>
    <x v="4788"/>
    <x v="38"/>
    <s v="Numeric"/>
    <n v="3"/>
    <s v="TRACK"/>
    <n v="14"/>
    <n v="1"/>
    <m/>
    <m/>
  </r>
  <r>
    <x v="106"/>
    <x v="4789"/>
    <x v="38"/>
    <s v="Numeric"/>
    <n v="3"/>
    <s v="TRACK"/>
    <n v="14"/>
    <n v="1"/>
    <m/>
    <m/>
  </r>
  <r>
    <x v="106"/>
    <x v="4790"/>
    <x v="38"/>
    <s v="Numeric"/>
    <n v="3"/>
    <s v="TRACK"/>
    <n v="14"/>
    <n v="1"/>
    <m/>
    <m/>
  </r>
  <r>
    <x v="106"/>
    <x v="4791"/>
    <x v="38"/>
    <s v="Numeric"/>
    <n v="3"/>
    <s v="TRACK"/>
    <n v="14"/>
    <n v="1"/>
    <m/>
    <m/>
  </r>
  <r>
    <x v="106"/>
    <x v="4792"/>
    <x v="38"/>
    <s v="Numeric"/>
    <n v="3"/>
    <s v="TRACK"/>
    <n v="14"/>
    <n v="1"/>
    <m/>
    <m/>
  </r>
  <r>
    <x v="106"/>
    <x v="4793"/>
    <x v="38"/>
    <s v="Numeric"/>
    <n v="3"/>
    <s v="TRACK"/>
    <n v="14"/>
    <n v="1"/>
    <m/>
    <m/>
  </r>
  <r>
    <x v="106"/>
    <x v="4794"/>
    <x v="38"/>
    <s v="Numeric"/>
    <n v="3"/>
    <s v="TRACK"/>
    <n v="14"/>
    <n v="1"/>
    <m/>
    <m/>
  </r>
  <r>
    <x v="106"/>
    <x v="4795"/>
    <x v="38"/>
    <s v="Numeric"/>
    <n v="3"/>
    <s v="TRACK"/>
    <n v="14"/>
    <n v="1"/>
    <m/>
    <m/>
  </r>
  <r>
    <x v="106"/>
    <x v="4796"/>
    <x v="38"/>
    <s v="Numeric"/>
    <n v="3"/>
    <s v="TRACK"/>
    <n v="14"/>
    <n v="1"/>
    <m/>
    <m/>
  </r>
  <r>
    <x v="106"/>
    <x v="4797"/>
    <x v="38"/>
    <s v="Numeric"/>
    <n v="3"/>
    <s v="TRACK"/>
    <n v="14"/>
    <n v="1"/>
    <m/>
    <m/>
  </r>
  <r>
    <x v="106"/>
    <x v="4798"/>
    <x v="38"/>
    <s v="Numeric"/>
    <n v="3"/>
    <s v="TRACK"/>
    <n v="14"/>
    <n v="1"/>
    <m/>
    <m/>
  </r>
  <r>
    <x v="106"/>
    <x v="4799"/>
    <x v="38"/>
    <s v="Numeric"/>
    <n v="3"/>
    <s v="TRACK"/>
    <n v="14"/>
    <n v="1"/>
    <m/>
    <m/>
  </r>
  <r>
    <x v="106"/>
    <x v="4800"/>
    <x v="38"/>
    <s v="Numeric"/>
    <n v="3"/>
    <s v="TRACK"/>
    <n v="14"/>
    <n v="1"/>
    <m/>
    <m/>
  </r>
  <r>
    <x v="106"/>
    <x v="4801"/>
    <x v="38"/>
    <s v="Numeric"/>
    <n v="3"/>
    <s v="TRACK"/>
    <n v="14"/>
    <n v="1"/>
    <m/>
    <m/>
  </r>
  <r>
    <x v="106"/>
    <x v="4802"/>
    <x v="38"/>
    <s v="Numeric"/>
    <n v="3"/>
    <s v="TRACK"/>
    <n v="14"/>
    <n v="1"/>
    <m/>
    <m/>
  </r>
  <r>
    <x v="106"/>
    <x v="4803"/>
    <x v="38"/>
    <s v="Numeric"/>
    <n v="3"/>
    <s v="TRACK"/>
    <n v="14"/>
    <n v="1"/>
    <m/>
    <m/>
  </r>
  <r>
    <x v="106"/>
    <x v="4804"/>
    <x v="38"/>
    <s v="Numeric"/>
    <n v="3"/>
    <s v="TRACK"/>
    <n v="14"/>
    <n v="1"/>
    <m/>
    <m/>
  </r>
  <r>
    <x v="106"/>
    <x v="4805"/>
    <x v="38"/>
    <s v="Numeric"/>
    <n v="3"/>
    <s v="TRACK"/>
    <n v="14"/>
    <n v="1"/>
    <m/>
    <m/>
  </r>
  <r>
    <x v="106"/>
    <x v="4806"/>
    <x v="38"/>
    <s v="Numeric"/>
    <n v="3"/>
    <s v="TRACK"/>
    <n v="14"/>
    <n v="1"/>
    <m/>
    <m/>
  </r>
  <r>
    <x v="106"/>
    <x v="4807"/>
    <x v="38"/>
    <s v="Numeric"/>
    <n v="3"/>
    <s v="TRACK"/>
    <n v="14"/>
    <n v="1"/>
    <m/>
    <m/>
  </r>
  <r>
    <x v="106"/>
    <x v="4808"/>
    <x v="38"/>
    <s v="Numeric"/>
    <n v="3"/>
    <s v="TRACK"/>
    <n v="14"/>
    <n v="1"/>
    <m/>
    <m/>
  </r>
  <r>
    <x v="106"/>
    <x v="4809"/>
    <x v="38"/>
    <s v="Numeric"/>
    <n v="3"/>
    <s v="TRACK"/>
    <n v="14"/>
    <n v="1"/>
    <m/>
    <m/>
  </r>
  <r>
    <x v="106"/>
    <x v="4810"/>
    <x v="38"/>
    <s v="Numeric"/>
    <n v="3"/>
    <s v="TRACK"/>
    <n v="14"/>
    <n v="1"/>
    <m/>
    <m/>
  </r>
  <r>
    <x v="106"/>
    <x v="4811"/>
    <x v="38"/>
    <s v="Numeric"/>
    <n v="3"/>
    <s v="TRACK"/>
    <n v="14"/>
    <n v="1"/>
    <m/>
    <m/>
  </r>
  <r>
    <x v="106"/>
    <x v="4812"/>
    <x v="38"/>
    <s v="Numeric"/>
    <n v="3"/>
    <s v="TRACK"/>
    <n v="14"/>
    <n v="1"/>
    <m/>
    <m/>
  </r>
  <r>
    <x v="106"/>
    <x v="4813"/>
    <x v="38"/>
    <s v="Numeric"/>
    <n v="3"/>
    <s v="TRACK"/>
    <n v="14"/>
    <n v="1"/>
    <m/>
    <m/>
  </r>
  <r>
    <x v="106"/>
    <x v="4814"/>
    <x v="38"/>
    <s v="Numeric"/>
    <n v="3"/>
    <s v="TRACK"/>
    <n v="14"/>
    <n v="1"/>
    <m/>
    <m/>
  </r>
  <r>
    <x v="106"/>
    <x v="4815"/>
    <x v="38"/>
    <s v="Numeric"/>
    <n v="3"/>
    <s v="TRACK"/>
    <n v="14"/>
    <n v="1"/>
    <m/>
    <m/>
  </r>
  <r>
    <x v="106"/>
    <x v="4816"/>
    <x v="38"/>
    <s v="Numeric"/>
    <n v="3"/>
    <s v="TRACK"/>
    <n v="14"/>
    <n v="1"/>
    <m/>
    <m/>
  </r>
  <r>
    <x v="106"/>
    <x v="4817"/>
    <x v="38"/>
    <s v="Numeric"/>
    <n v="3"/>
    <s v="TRACK"/>
    <n v="14"/>
    <n v="1"/>
    <m/>
    <m/>
  </r>
  <r>
    <x v="106"/>
    <x v="4818"/>
    <x v="38"/>
    <s v="Numeric"/>
    <n v="3"/>
    <s v="TRACK"/>
    <n v="14"/>
    <n v="1"/>
    <m/>
    <m/>
  </r>
  <r>
    <x v="106"/>
    <x v="4819"/>
    <x v="38"/>
    <s v="Numeric"/>
    <n v="3"/>
    <s v="TRACK"/>
    <n v="14"/>
    <n v="1"/>
    <m/>
    <m/>
  </r>
  <r>
    <x v="106"/>
    <x v="4820"/>
    <x v="38"/>
    <s v="Numeric"/>
    <n v="3"/>
    <s v="TRACK"/>
    <n v="14"/>
    <n v="1"/>
    <m/>
    <m/>
  </r>
  <r>
    <x v="106"/>
    <x v="4821"/>
    <x v="38"/>
    <s v="Numeric"/>
    <n v="3"/>
    <s v="TRACK"/>
    <n v="14"/>
    <n v="1"/>
    <m/>
    <m/>
  </r>
  <r>
    <x v="106"/>
    <x v="4822"/>
    <x v="38"/>
    <s v="Numeric"/>
    <n v="3"/>
    <s v="TRACK"/>
    <n v="14"/>
    <n v="1"/>
    <m/>
    <m/>
  </r>
  <r>
    <x v="106"/>
    <x v="4823"/>
    <x v="38"/>
    <s v="Numeric"/>
    <n v="3"/>
    <s v="TRACK"/>
    <n v="14"/>
    <n v="1"/>
    <m/>
    <m/>
  </r>
  <r>
    <x v="106"/>
    <x v="4824"/>
    <x v="38"/>
    <s v="Numeric"/>
    <n v="3"/>
    <s v="TRACK"/>
    <n v="14"/>
    <n v="1"/>
    <m/>
    <m/>
  </r>
  <r>
    <x v="106"/>
    <x v="4825"/>
    <x v="38"/>
    <s v="Numeric"/>
    <n v="3"/>
    <s v="TRACK"/>
    <n v="14"/>
    <n v="1"/>
    <m/>
    <m/>
  </r>
  <r>
    <x v="106"/>
    <x v="4826"/>
    <x v="38"/>
    <s v="Numeric"/>
    <n v="3"/>
    <s v="TRACK"/>
    <n v="14"/>
    <n v="1"/>
    <m/>
    <m/>
  </r>
  <r>
    <x v="106"/>
    <x v="4827"/>
    <x v="38"/>
    <s v="Numeric"/>
    <n v="3"/>
    <s v="TRACK"/>
    <n v="14"/>
    <n v="1"/>
    <m/>
    <m/>
  </r>
  <r>
    <x v="106"/>
    <x v="4828"/>
    <x v="38"/>
    <s v="Numeric"/>
    <n v="3"/>
    <s v="TRACK"/>
    <n v="14"/>
    <n v="1"/>
    <m/>
    <m/>
  </r>
  <r>
    <x v="106"/>
    <x v="4829"/>
    <x v="38"/>
    <s v="Numeric"/>
    <n v="3"/>
    <s v="TRACK"/>
    <n v="14"/>
    <n v="1"/>
    <m/>
    <m/>
  </r>
  <r>
    <x v="106"/>
    <x v="4830"/>
    <x v="38"/>
    <s v="Numeric"/>
    <n v="3"/>
    <s v="TRACK"/>
    <n v="14"/>
    <n v="1"/>
    <m/>
    <m/>
  </r>
  <r>
    <x v="106"/>
    <x v="4831"/>
    <x v="38"/>
    <s v="Numeric"/>
    <n v="3"/>
    <s v="TRACK"/>
    <n v="14"/>
    <n v="1"/>
    <m/>
    <m/>
  </r>
  <r>
    <x v="106"/>
    <x v="4832"/>
    <x v="38"/>
    <s v="Numeric"/>
    <n v="3"/>
    <s v="TRACK"/>
    <n v="14"/>
    <n v="1"/>
    <m/>
    <m/>
  </r>
  <r>
    <x v="106"/>
    <x v="4833"/>
    <x v="38"/>
    <s v="Numeric"/>
    <n v="3"/>
    <s v="TRACK"/>
    <n v="14"/>
    <n v="1"/>
    <m/>
    <m/>
  </r>
  <r>
    <x v="106"/>
    <x v="4834"/>
    <x v="38"/>
    <s v="Numeric"/>
    <n v="3"/>
    <s v="TRACK"/>
    <n v="14"/>
    <n v="1"/>
    <m/>
    <m/>
  </r>
  <r>
    <x v="106"/>
    <x v="4835"/>
    <x v="38"/>
    <s v="Numeric"/>
    <n v="3"/>
    <s v="TRACK"/>
    <n v="14"/>
    <n v="1"/>
    <m/>
    <m/>
  </r>
  <r>
    <x v="106"/>
    <x v="4836"/>
    <x v="38"/>
    <s v="Numeric"/>
    <n v="3"/>
    <s v="TRACK"/>
    <n v="14"/>
    <n v="1"/>
    <m/>
    <m/>
  </r>
  <r>
    <x v="106"/>
    <x v="4837"/>
    <x v="38"/>
    <s v="Numeric"/>
    <n v="3"/>
    <s v="TRACK"/>
    <n v="14"/>
    <n v="1"/>
    <m/>
    <m/>
  </r>
  <r>
    <x v="106"/>
    <x v="4838"/>
    <x v="38"/>
    <s v="Numeric"/>
    <n v="3"/>
    <s v="TRACK"/>
    <n v="14"/>
    <n v="1"/>
    <m/>
    <m/>
  </r>
  <r>
    <x v="106"/>
    <x v="4839"/>
    <x v="38"/>
    <s v="Numeric"/>
    <n v="3"/>
    <s v="TRACK"/>
    <n v="14"/>
    <n v="1"/>
    <m/>
    <m/>
  </r>
  <r>
    <x v="106"/>
    <x v="4840"/>
    <x v="38"/>
    <s v="Numeric"/>
    <n v="3"/>
    <s v="TRACK"/>
    <n v="14"/>
    <n v="1"/>
    <m/>
    <m/>
  </r>
  <r>
    <x v="106"/>
    <x v="4841"/>
    <x v="38"/>
    <s v="Numeric"/>
    <n v="3"/>
    <s v="TRACK"/>
    <n v="14"/>
    <n v="1"/>
    <m/>
    <m/>
  </r>
  <r>
    <x v="106"/>
    <x v="4842"/>
    <x v="38"/>
    <s v="Numeric"/>
    <n v="3"/>
    <s v="TRACK"/>
    <n v="14"/>
    <n v="1"/>
    <m/>
    <m/>
  </r>
  <r>
    <x v="106"/>
    <x v="4843"/>
    <x v="38"/>
    <s v="Numeric"/>
    <n v="3"/>
    <s v="TRACK"/>
    <n v="14"/>
    <n v="1"/>
    <m/>
    <m/>
  </r>
  <r>
    <x v="106"/>
    <x v="4844"/>
    <x v="38"/>
    <s v="Numeric"/>
    <n v="3"/>
    <s v="TRACK"/>
    <n v="14"/>
    <n v="1"/>
    <m/>
    <m/>
  </r>
  <r>
    <x v="106"/>
    <x v="4845"/>
    <x v="38"/>
    <s v="Numeric"/>
    <n v="3"/>
    <s v="TRACK"/>
    <n v="14"/>
    <n v="1"/>
    <m/>
    <m/>
  </r>
  <r>
    <x v="106"/>
    <x v="4846"/>
    <x v="38"/>
    <s v="Numeric"/>
    <n v="3"/>
    <s v="TRACK"/>
    <n v="14"/>
    <n v="1"/>
    <m/>
    <m/>
  </r>
  <r>
    <x v="106"/>
    <x v="4847"/>
    <x v="38"/>
    <s v="Numeric"/>
    <n v="3"/>
    <s v="TRACK"/>
    <n v="14"/>
    <n v="1"/>
    <m/>
    <m/>
  </r>
  <r>
    <x v="106"/>
    <x v="4848"/>
    <x v="38"/>
    <s v="Numeric"/>
    <n v="3"/>
    <s v="TRACK"/>
    <n v="14"/>
    <n v="1"/>
    <m/>
    <m/>
  </r>
  <r>
    <x v="106"/>
    <x v="4849"/>
    <x v="38"/>
    <s v="Numeric"/>
    <n v="3"/>
    <s v="TRACK"/>
    <n v="14"/>
    <n v="1"/>
    <m/>
    <m/>
  </r>
  <r>
    <x v="106"/>
    <x v="4850"/>
    <x v="38"/>
    <s v="Numeric"/>
    <n v="3"/>
    <s v="TRACK"/>
    <n v="14"/>
    <n v="1"/>
    <m/>
    <m/>
  </r>
  <r>
    <x v="106"/>
    <x v="4851"/>
    <x v="38"/>
    <s v="Numeric"/>
    <n v="3"/>
    <s v="TRACK"/>
    <n v="14"/>
    <n v="1"/>
    <m/>
    <m/>
  </r>
  <r>
    <x v="106"/>
    <x v="4852"/>
    <x v="38"/>
    <s v="Numeric"/>
    <n v="3"/>
    <s v="TRACK"/>
    <n v="14"/>
    <n v="1"/>
    <m/>
    <m/>
  </r>
  <r>
    <x v="106"/>
    <x v="4853"/>
    <x v="38"/>
    <s v="Numeric"/>
    <n v="3"/>
    <s v="TRACK"/>
    <n v="14"/>
    <n v="1"/>
    <m/>
    <m/>
  </r>
  <r>
    <x v="106"/>
    <x v="4854"/>
    <x v="38"/>
    <s v="Numeric"/>
    <n v="3"/>
    <s v="TRACK"/>
    <n v="14"/>
    <n v="1"/>
    <m/>
    <m/>
  </r>
  <r>
    <x v="106"/>
    <x v="4855"/>
    <x v="38"/>
    <s v="Numeric"/>
    <n v="3"/>
    <s v="TRACK"/>
    <n v="14"/>
    <n v="1"/>
    <m/>
    <m/>
  </r>
  <r>
    <x v="106"/>
    <x v="4856"/>
    <x v="38"/>
    <s v="Numeric"/>
    <n v="3"/>
    <s v="TRACK"/>
    <n v="14"/>
    <n v="1"/>
    <m/>
    <m/>
  </r>
  <r>
    <x v="106"/>
    <x v="4857"/>
    <x v="38"/>
    <s v="Numeric"/>
    <n v="3"/>
    <s v="TRACK"/>
    <n v="14"/>
    <n v="1"/>
    <m/>
    <m/>
  </r>
  <r>
    <x v="106"/>
    <x v="4858"/>
    <x v="38"/>
    <s v="Numeric"/>
    <n v="3"/>
    <s v="TRACK"/>
    <n v="14"/>
    <n v="1"/>
    <m/>
    <m/>
  </r>
  <r>
    <x v="106"/>
    <x v="4859"/>
    <x v="38"/>
    <s v="Numeric"/>
    <n v="3"/>
    <s v="TRACK"/>
    <n v="14"/>
    <n v="1"/>
    <m/>
    <m/>
  </r>
  <r>
    <x v="106"/>
    <x v="4860"/>
    <x v="38"/>
    <s v="Numeric"/>
    <n v="3"/>
    <s v="TRACK"/>
    <n v="14"/>
    <n v="1"/>
    <m/>
    <m/>
  </r>
  <r>
    <x v="106"/>
    <x v="4861"/>
    <x v="38"/>
    <s v="Numeric"/>
    <n v="3"/>
    <s v="TRACK"/>
    <n v="14"/>
    <n v="1"/>
    <m/>
    <m/>
  </r>
  <r>
    <x v="106"/>
    <x v="4862"/>
    <x v="38"/>
    <s v="Numeric"/>
    <n v="3"/>
    <s v="TRACK"/>
    <n v="14"/>
    <n v="1"/>
    <m/>
    <m/>
  </r>
  <r>
    <x v="106"/>
    <x v="4863"/>
    <x v="38"/>
    <s v="Numeric"/>
    <n v="3"/>
    <s v="TRACK"/>
    <n v="14"/>
    <n v="1"/>
    <m/>
    <m/>
  </r>
  <r>
    <x v="106"/>
    <x v="4864"/>
    <x v="38"/>
    <s v="Numeric"/>
    <n v="3"/>
    <s v="TRACK"/>
    <n v="14"/>
    <n v="1"/>
    <m/>
    <m/>
  </r>
  <r>
    <x v="106"/>
    <x v="4865"/>
    <x v="38"/>
    <s v="Numeric"/>
    <n v="3"/>
    <s v="TRACK"/>
    <n v="14"/>
    <n v="1"/>
    <m/>
    <m/>
  </r>
  <r>
    <x v="106"/>
    <x v="4866"/>
    <x v="38"/>
    <s v="Numeric"/>
    <n v="3"/>
    <s v="TRACK"/>
    <n v="14"/>
    <n v="1"/>
    <m/>
    <m/>
  </r>
  <r>
    <x v="106"/>
    <x v="4867"/>
    <x v="38"/>
    <s v="Numeric"/>
    <n v="3"/>
    <s v="TRACK"/>
    <n v="14"/>
    <n v="1"/>
    <m/>
    <m/>
  </r>
  <r>
    <x v="106"/>
    <x v="4868"/>
    <x v="38"/>
    <s v="Numeric"/>
    <n v="3"/>
    <s v="TRACK"/>
    <n v="14"/>
    <n v="1"/>
    <m/>
    <m/>
  </r>
  <r>
    <x v="106"/>
    <x v="4869"/>
    <x v="38"/>
    <s v="Numeric"/>
    <n v="3"/>
    <s v="TRACK"/>
    <n v="14"/>
    <n v="1"/>
    <m/>
    <m/>
  </r>
  <r>
    <x v="106"/>
    <x v="4870"/>
    <x v="38"/>
    <s v="Numeric"/>
    <n v="3"/>
    <s v="TRACK"/>
    <n v="14"/>
    <n v="1"/>
    <m/>
    <m/>
  </r>
  <r>
    <x v="106"/>
    <x v="4871"/>
    <x v="38"/>
    <s v="Numeric"/>
    <n v="3"/>
    <s v="TRACK"/>
    <n v="14"/>
    <n v="1"/>
    <m/>
    <m/>
  </r>
  <r>
    <x v="106"/>
    <x v="4872"/>
    <x v="38"/>
    <s v="Numeric"/>
    <n v="3"/>
    <s v="TRACK"/>
    <n v="14"/>
    <n v="1"/>
    <m/>
    <m/>
  </r>
  <r>
    <x v="106"/>
    <x v="4873"/>
    <x v="38"/>
    <s v="Numeric"/>
    <n v="3"/>
    <s v="TRACK"/>
    <n v="14"/>
    <n v="1"/>
    <m/>
    <m/>
  </r>
  <r>
    <x v="106"/>
    <x v="4874"/>
    <x v="38"/>
    <s v="Numeric"/>
    <n v="3"/>
    <s v="TRACK"/>
    <n v="14"/>
    <n v="1"/>
    <m/>
    <m/>
  </r>
  <r>
    <x v="106"/>
    <x v="4875"/>
    <x v="38"/>
    <s v="Numeric"/>
    <n v="3"/>
    <s v="TRACK"/>
    <n v="14"/>
    <n v="1"/>
    <m/>
    <m/>
  </r>
  <r>
    <x v="106"/>
    <x v="4876"/>
    <x v="38"/>
    <s v="Numeric"/>
    <n v="3"/>
    <s v="TRACK"/>
    <n v="14"/>
    <n v="1"/>
    <m/>
    <m/>
  </r>
  <r>
    <x v="106"/>
    <x v="4877"/>
    <x v="38"/>
    <s v="Numeric"/>
    <n v="3"/>
    <s v="TRACK"/>
    <n v="14"/>
    <n v="1"/>
    <m/>
    <m/>
  </r>
  <r>
    <x v="106"/>
    <x v="4878"/>
    <x v="38"/>
    <s v="Numeric"/>
    <n v="3"/>
    <s v="TRACK"/>
    <n v="14"/>
    <n v="1"/>
    <m/>
    <m/>
  </r>
  <r>
    <x v="106"/>
    <x v="4879"/>
    <x v="38"/>
    <s v="Numeric"/>
    <n v="3"/>
    <s v="TRACK"/>
    <n v="14"/>
    <n v="1"/>
    <m/>
    <m/>
  </r>
  <r>
    <x v="106"/>
    <x v="4880"/>
    <x v="38"/>
    <s v="Numeric"/>
    <n v="3"/>
    <s v="TRACK"/>
    <n v="14"/>
    <n v="1"/>
    <m/>
    <m/>
  </r>
  <r>
    <x v="106"/>
    <x v="4881"/>
    <x v="38"/>
    <s v="Numeric"/>
    <n v="3"/>
    <s v="TRACK"/>
    <n v="14"/>
    <n v="1"/>
    <m/>
    <m/>
  </r>
  <r>
    <x v="106"/>
    <x v="4882"/>
    <x v="38"/>
    <s v="Numeric"/>
    <n v="3"/>
    <s v="TRACK"/>
    <n v="14"/>
    <n v="1"/>
    <m/>
    <m/>
  </r>
  <r>
    <x v="106"/>
    <x v="4883"/>
    <x v="38"/>
    <s v="Numeric"/>
    <n v="3"/>
    <s v="TRACK"/>
    <n v="14"/>
    <n v="1"/>
    <m/>
    <m/>
  </r>
  <r>
    <x v="106"/>
    <x v="4884"/>
    <x v="38"/>
    <s v="Numeric"/>
    <n v="3"/>
    <s v="TRACK"/>
    <n v="14"/>
    <n v="1"/>
    <m/>
    <m/>
  </r>
  <r>
    <x v="106"/>
    <x v="4885"/>
    <x v="38"/>
    <s v="Numeric"/>
    <n v="3"/>
    <s v="TRACK"/>
    <n v="14"/>
    <n v="1"/>
    <m/>
    <m/>
  </r>
  <r>
    <x v="106"/>
    <x v="4886"/>
    <x v="38"/>
    <s v="Numeric"/>
    <n v="3"/>
    <s v="TRACK"/>
    <n v="14"/>
    <n v="1"/>
    <m/>
    <m/>
  </r>
  <r>
    <x v="106"/>
    <x v="4887"/>
    <x v="38"/>
    <s v="Numeric"/>
    <n v="3"/>
    <s v="TRACK"/>
    <n v="14"/>
    <n v="1"/>
    <m/>
    <m/>
  </r>
  <r>
    <x v="106"/>
    <x v="4888"/>
    <x v="38"/>
    <s v="Numeric"/>
    <n v="3"/>
    <s v="TRACK"/>
    <n v="14"/>
    <n v="1"/>
    <m/>
    <m/>
  </r>
  <r>
    <x v="106"/>
    <x v="4889"/>
    <x v="38"/>
    <s v="Numeric"/>
    <n v="3"/>
    <s v="TRACK"/>
    <n v="14"/>
    <n v="1"/>
    <m/>
    <m/>
  </r>
  <r>
    <x v="106"/>
    <x v="4890"/>
    <x v="38"/>
    <s v="Numeric"/>
    <n v="3"/>
    <s v="TRACK"/>
    <n v="14"/>
    <n v="1"/>
    <m/>
    <m/>
  </r>
  <r>
    <x v="106"/>
    <x v="4891"/>
    <x v="38"/>
    <s v="Numeric"/>
    <n v="3"/>
    <s v="TRACK"/>
    <n v="14"/>
    <n v="1"/>
    <m/>
    <m/>
  </r>
  <r>
    <x v="106"/>
    <x v="4892"/>
    <x v="38"/>
    <s v="Numeric"/>
    <n v="3"/>
    <s v="TRACK"/>
    <n v="14"/>
    <n v="1"/>
    <m/>
    <m/>
  </r>
  <r>
    <x v="106"/>
    <x v="4893"/>
    <x v="38"/>
    <s v="Numeric"/>
    <n v="3"/>
    <s v="TRACK"/>
    <n v="14"/>
    <n v="1"/>
    <m/>
    <m/>
  </r>
  <r>
    <x v="106"/>
    <x v="4894"/>
    <x v="38"/>
    <s v="Numeric"/>
    <n v="3"/>
    <s v="TRACK"/>
    <n v="14"/>
    <n v="1"/>
    <m/>
    <m/>
  </r>
  <r>
    <x v="106"/>
    <x v="4895"/>
    <x v="38"/>
    <s v="Numeric"/>
    <n v="3"/>
    <s v="TRACK"/>
    <n v="14"/>
    <n v="1"/>
    <m/>
    <m/>
  </r>
  <r>
    <x v="106"/>
    <x v="4896"/>
    <x v="38"/>
    <s v="Numeric"/>
    <n v="3"/>
    <s v="TRACK"/>
    <n v="14"/>
    <n v="1"/>
    <m/>
    <m/>
  </r>
  <r>
    <x v="106"/>
    <x v="4897"/>
    <x v="38"/>
    <s v="Numeric"/>
    <n v="3"/>
    <s v="TRACK"/>
    <n v="14"/>
    <n v="1"/>
    <m/>
    <m/>
  </r>
  <r>
    <x v="106"/>
    <x v="4898"/>
    <x v="38"/>
    <s v="Numeric"/>
    <n v="3"/>
    <s v="TRACK"/>
    <n v="14"/>
    <n v="1"/>
    <m/>
    <m/>
  </r>
  <r>
    <x v="106"/>
    <x v="4899"/>
    <x v="38"/>
    <s v="Numeric"/>
    <n v="3"/>
    <s v="TRACK"/>
    <n v="14"/>
    <n v="1"/>
    <m/>
    <m/>
  </r>
  <r>
    <x v="106"/>
    <x v="4900"/>
    <x v="38"/>
    <s v="Numeric"/>
    <n v="3"/>
    <s v="TRACK"/>
    <n v="14"/>
    <n v="1"/>
    <m/>
    <m/>
  </r>
  <r>
    <x v="106"/>
    <x v="4901"/>
    <x v="38"/>
    <s v="Numeric"/>
    <n v="3"/>
    <s v="TRACK"/>
    <n v="14"/>
    <n v="1"/>
    <m/>
    <m/>
  </r>
  <r>
    <x v="106"/>
    <x v="4902"/>
    <x v="38"/>
    <s v="Numeric"/>
    <n v="3"/>
    <s v="TRACK"/>
    <n v="14"/>
    <n v="1"/>
    <m/>
    <m/>
  </r>
  <r>
    <x v="106"/>
    <x v="4903"/>
    <x v="38"/>
    <s v="Numeric"/>
    <n v="3"/>
    <s v="TRACK"/>
    <n v="14"/>
    <n v="1"/>
    <m/>
    <m/>
  </r>
  <r>
    <x v="106"/>
    <x v="4904"/>
    <x v="38"/>
    <s v="Numeric"/>
    <n v="3"/>
    <s v="TRACK"/>
    <n v="14"/>
    <n v="1"/>
    <m/>
    <m/>
  </r>
  <r>
    <x v="106"/>
    <x v="4905"/>
    <x v="38"/>
    <s v="Numeric"/>
    <n v="3"/>
    <s v="TRACK"/>
    <n v="14"/>
    <n v="1"/>
    <m/>
    <m/>
  </r>
  <r>
    <x v="106"/>
    <x v="4906"/>
    <x v="38"/>
    <s v="Numeric"/>
    <n v="3"/>
    <s v="TRACK"/>
    <n v="14"/>
    <n v="1"/>
    <m/>
    <m/>
  </r>
  <r>
    <x v="106"/>
    <x v="4907"/>
    <x v="38"/>
    <s v="Numeric"/>
    <n v="3"/>
    <s v="TRACK"/>
    <n v="14"/>
    <n v="1"/>
    <m/>
    <m/>
  </r>
  <r>
    <x v="106"/>
    <x v="4908"/>
    <x v="38"/>
    <s v="Numeric"/>
    <n v="3"/>
    <s v="TRACK"/>
    <n v="14"/>
    <n v="1"/>
    <m/>
    <m/>
  </r>
  <r>
    <x v="106"/>
    <x v="4909"/>
    <x v="38"/>
    <s v="Numeric"/>
    <n v="3"/>
    <s v="TRACK"/>
    <n v="14"/>
    <n v="1"/>
    <m/>
    <m/>
  </r>
  <r>
    <x v="106"/>
    <x v="4910"/>
    <x v="38"/>
    <s v="Numeric"/>
    <n v="3"/>
    <s v="TRACK"/>
    <n v="14"/>
    <n v="1"/>
    <m/>
    <m/>
  </r>
  <r>
    <x v="106"/>
    <x v="4911"/>
    <x v="38"/>
    <s v="Numeric"/>
    <n v="3"/>
    <s v="TRACK"/>
    <n v="14"/>
    <n v="1"/>
    <m/>
    <m/>
  </r>
  <r>
    <x v="106"/>
    <x v="4912"/>
    <x v="38"/>
    <s v="Numeric"/>
    <n v="3"/>
    <s v="TRACK"/>
    <n v="14"/>
    <n v="1"/>
    <m/>
    <m/>
  </r>
  <r>
    <x v="106"/>
    <x v="4913"/>
    <x v="38"/>
    <s v="Numeric"/>
    <n v="3"/>
    <s v="TRACK"/>
    <n v="14"/>
    <n v="1"/>
    <m/>
    <m/>
  </r>
  <r>
    <x v="106"/>
    <x v="4914"/>
    <x v="38"/>
    <s v="Numeric"/>
    <n v="3"/>
    <s v="TRACK"/>
    <n v="14"/>
    <n v="1"/>
    <m/>
    <m/>
  </r>
  <r>
    <x v="106"/>
    <x v="4915"/>
    <x v="38"/>
    <s v="Numeric"/>
    <n v="3"/>
    <s v="TRACK"/>
    <n v="14"/>
    <n v="1"/>
    <m/>
    <m/>
  </r>
  <r>
    <x v="106"/>
    <x v="4916"/>
    <x v="38"/>
    <s v="Numeric"/>
    <n v="3"/>
    <s v="TRACK"/>
    <n v="14"/>
    <n v="1"/>
    <m/>
    <m/>
  </r>
  <r>
    <x v="106"/>
    <x v="4917"/>
    <x v="38"/>
    <s v="Numeric"/>
    <n v="3"/>
    <s v="TRACK"/>
    <n v="14"/>
    <n v="1"/>
    <m/>
    <m/>
  </r>
  <r>
    <x v="106"/>
    <x v="4918"/>
    <x v="38"/>
    <s v="Numeric"/>
    <n v="3"/>
    <s v="TRACK"/>
    <n v="14"/>
    <n v="1"/>
    <m/>
    <m/>
  </r>
  <r>
    <x v="106"/>
    <x v="4919"/>
    <x v="38"/>
    <s v="Numeric"/>
    <n v="3"/>
    <s v="TRACK"/>
    <n v="14"/>
    <n v="1"/>
    <m/>
    <m/>
  </r>
  <r>
    <x v="106"/>
    <x v="4920"/>
    <x v="38"/>
    <s v="Numeric"/>
    <n v="3"/>
    <s v="TRACK"/>
    <n v="14"/>
    <n v="1"/>
    <m/>
    <m/>
  </r>
  <r>
    <x v="106"/>
    <x v="4921"/>
    <x v="38"/>
    <s v="Numeric"/>
    <n v="3"/>
    <s v="TRACK"/>
    <n v="14"/>
    <n v="1"/>
    <m/>
    <m/>
  </r>
  <r>
    <x v="106"/>
    <x v="4922"/>
    <x v="38"/>
    <s v="Numeric"/>
    <n v="3"/>
    <s v="TRACK"/>
    <n v="14"/>
    <n v="1"/>
    <m/>
    <m/>
  </r>
  <r>
    <x v="106"/>
    <x v="4923"/>
    <x v="38"/>
    <s v="Numeric"/>
    <n v="3"/>
    <s v="TRACK"/>
    <n v="14"/>
    <n v="1"/>
    <m/>
    <m/>
  </r>
  <r>
    <x v="106"/>
    <x v="4924"/>
    <x v="38"/>
    <s v="Numeric"/>
    <n v="3"/>
    <s v="TRACK"/>
    <n v="14"/>
    <n v="1"/>
    <m/>
    <m/>
  </r>
  <r>
    <x v="106"/>
    <x v="4925"/>
    <x v="38"/>
    <s v="Numeric"/>
    <n v="3"/>
    <s v="TRACK"/>
    <n v="14"/>
    <n v="1"/>
    <m/>
    <m/>
  </r>
  <r>
    <x v="106"/>
    <x v="4926"/>
    <x v="38"/>
    <s v="Numeric"/>
    <n v="3"/>
    <s v="TRACK"/>
    <n v="14"/>
    <n v="1"/>
    <m/>
    <m/>
  </r>
  <r>
    <x v="106"/>
    <x v="4927"/>
    <x v="38"/>
    <s v="Numeric"/>
    <n v="3"/>
    <s v="TRACK"/>
    <n v="14"/>
    <n v="1"/>
    <m/>
    <m/>
  </r>
  <r>
    <x v="106"/>
    <x v="4928"/>
    <x v="38"/>
    <s v="Numeric"/>
    <n v="3"/>
    <s v="TRACK"/>
    <n v="14"/>
    <n v="1"/>
    <m/>
    <m/>
  </r>
  <r>
    <x v="106"/>
    <x v="4929"/>
    <x v="38"/>
    <s v="Numeric"/>
    <n v="3"/>
    <s v="TRACK"/>
    <n v="14"/>
    <n v="1"/>
    <m/>
    <m/>
  </r>
  <r>
    <x v="106"/>
    <x v="4930"/>
    <x v="38"/>
    <s v="Numeric"/>
    <n v="3"/>
    <s v="TRACK"/>
    <n v="14"/>
    <n v="1"/>
    <m/>
    <m/>
  </r>
  <r>
    <x v="106"/>
    <x v="4931"/>
    <x v="38"/>
    <s v="Numeric"/>
    <n v="3"/>
    <s v="TRACK"/>
    <n v="14"/>
    <n v="1"/>
    <m/>
    <m/>
  </r>
  <r>
    <x v="106"/>
    <x v="4932"/>
    <x v="38"/>
    <s v="Numeric"/>
    <n v="3"/>
    <s v="TRACK"/>
    <n v="14"/>
    <n v="1"/>
    <m/>
    <m/>
  </r>
  <r>
    <x v="106"/>
    <x v="4933"/>
    <x v="38"/>
    <s v="Numeric"/>
    <n v="3"/>
    <s v="TRACK"/>
    <n v="14"/>
    <n v="1"/>
    <m/>
    <m/>
  </r>
  <r>
    <x v="106"/>
    <x v="4934"/>
    <x v="38"/>
    <s v="Numeric"/>
    <n v="3"/>
    <s v="TRACK"/>
    <n v="14"/>
    <n v="1"/>
    <m/>
    <m/>
  </r>
  <r>
    <x v="106"/>
    <x v="4935"/>
    <x v="38"/>
    <s v="Numeric"/>
    <n v="3"/>
    <s v="TRACK"/>
    <n v="14"/>
    <n v="1"/>
    <m/>
    <m/>
  </r>
  <r>
    <x v="106"/>
    <x v="4936"/>
    <x v="38"/>
    <s v="Numeric"/>
    <n v="3"/>
    <s v="TRACK"/>
    <n v="14"/>
    <n v="1"/>
    <m/>
    <m/>
  </r>
  <r>
    <x v="106"/>
    <x v="4937"/>
    <x v="38"/>
    <s v="Numeric"/>
    <n v="3"/>
    <s v="TRACK"/>
    <n v="14"/>
    <n v="1"/>
    <m/>
    <m/>
  </r>
  <r>
    <x v="106"/>
    <x v="4938"/>
    <x v="38"/>
    <s v="Numeric"/>
    <n v="3"/>
    <s v="TRACK"/>
    <n v="14"/>
    <n v="1"/>
    <m/>
    <m/>
  </r>
  <r>
    <x v="106"/>
    <x v="4939"/>
    <x v="38"/>
    <s v="Numeric"/>
    <n v="3"/>
    <s v="TRACK"/>
    <n v="14"/>
    <n v="1"/>
    <m/>
    <m/>
  </r>
  <r>
    <x v="106"/>
    <x v="4940"/>
    <x v="38"/>
    <s v="Numeric"/>
    <n v="3"/>
    <s v="TRACK"/>
    <n v="14"/>
    <n v="1"/>
    <m/>
    <m/>
  </r>
  <r>
    <x v="106"/>
    <x v="4941"/>
    <x v="38"/>
    <s v="Numeric"/>
    <n v="3"/>
    <s v="TRACK"/>
    <n v="14"/>
    <n v="1"/>
    <m/>
    <m/>
  </r>
  <r>
    <x v="106"/>
    <x v="4942"/>
    <x v="38"/>
    <s v="Numeric"/>
    <n v="3"/>
    <s v="TRACK"/>
    <n v="14"/>
    <n v="1"/>
    <m/>
    <m/>
  </r>
  <r>
    <x v="106"/>
    <x v="4943"/>
    <x v="38"/>
    <s v="Numeric"/>
    <n v="3"/>
    <s v="TRACK"/>
    <n v="14"/>
    <n v="1"/>
    <m/>
    <m/>
  </r>
  <r>
    <x v="106"/>
    <x v="4944"/>
    <x v="38"/>
    <s v="Numeric"/>
    <n v="3"/>
    <s v="TRACK"/>
    <n v="14"/>
    <n v="1"/>
    <m/>
    <m/>
  </r>
  <r>
    <x v="106"/>
    <x v="4945"/>
    <x v="38"/>
    <s v="Numeric"/>
    <n v="3"/>
    <s v="TRACK"/>
    <n v="14"/>
    <n v="1"/>
    <m/>
    <m/>
  </r>
  <r>
    <x v="106"/>
    <x v="4946"/>
    <x v="38"/>
    <s v="Numeric"/>
    <n v="3"/>
    <s v="TRACK"/>
    <n v="14"/>
    <n v="1"/>
    <m/>
    <m/>
  </r>
  <r>
    <x v="106"/>
    <x v="4947"/>
    <x v="38"/>
    <s v="Numeric"/>
    <n v="3"/>
    <s v="TRACK"/>
    <n v="14"/>
    <n v="1"/>
    <m/>
    <m/>
  </r>
  <r>
    <x v="106"/>
    <x v="4948"/>
    <x v="38"/>
    <s v="Numeric"/>
    <n v="3"/>
    <s v="TRACK"/>
    <n v="14"/>
    <n v="1"/>
    <m/>
    <m/>
  </r>
  <r>
    <x v="106"/>
    <x v="4949"/>
    <x v="38"/>
    <s v="Numeric"/>
    <n v="3"/>
    <s v="TRACK"/>
    <n v="14"/>
    <n v="1"/>
    <m/>
    <m/>
  </r>
  <r>
    <x v="106"/>
    <x v="4950"/>
    <x v="38"/>
    <s v="Numeric"/>
    <n v="3"/>
    <s v="TRACK"/>
    <n v="14"/>
    <n v="1"/>
    <m/>
    <m/>
  </r>
  <r>
    <x v="106"/>
    <x v="4951"/>
    <x v="38"/>
    <s v="Numeric"/>
    <n v="3"/>
    <s v="TRACK"/>
    <n v="14"/>
    <n v="1"/>
    <m/>
    <m/>
  </r>
  <r>
    <x v="106"/>
    <x v="4952"/>
    <x v="38"/>
    <s v="Numeric"/>
    <n v="3"/>
    <s v="TRACK"/>
    <n v="14"/>
    <n v="1"/>
    <m/>
    <m/>
  </r>
  <r>
    <x v="106"/>
    <x v="4953"/>
    <x v="38"/>
    <s v="Numeric"/>
    <n v="3"/>
    <s v="TRACK"/>
    <n v="14"/>
    <n v="1"/>
    <m/>
    <m/>
  </r>
  <r>
    <x v="106"/>
    <x v="4954"/>
    <x v="38"/>
    <s v="Numeric"/>
    <n v="3"/>
    <s v="TRACK"/>
    <n v="14"/>
    <n v="1"/>
    <m/>
    <m/>
  </r>
  <r>
    <x v="106"/>
    <x v="4955"/>
    <x v="38"/>
    <s v="Numeric"/>
    <n v="3"/>
    <s v="TRACK"/>
    <n v="14"/>
    <n v="1"/>
    <m/>
    <m/>
  </r>
  <r>
    <x v="106"/>
    <x v="4956"/>
    <x v="38"/>
    <s v="Numeric"/>
    <n v="3"/>
    <s v="TRACK"/>
    <n v="14"/>
    <n v="1"/>
    <m/>
    <m/>
  </r>
  <r>
    <x v="106"/>
    <x v="4957"/>
    <x v="38"/>
    <s v="Numeric"/>
    <n v="3"/>
    <s v="TRACK"/>
    <n v="14"/>
    <n v="1"/>
    <m/>
    <m/>
  </r>
  <r>
    <x v="106"/>
    <x v="4958"/>
    <x v="38"/>
    <s v="Numeric"/>
    <n v="3"/>
    <s v="TRACK"/>
    <n v="14"/>
    <n v="1"/>
    <m/>
    <m/>
  </r>
  <r>
    <x v="106"/>
    <x v="4959"/>
    <x v="38"/>
    <s v="Numeric"/>
    <n v="3"/>
    <s v="TRACK"/>
    <n v="14"/>
    <n v="1"/>
    <m/>
    <m/>
  </r>
  <r>
    <x v="106"/>
    <x v="4960"/>
    <x v="38"/>
    <s v="Numeric"/>
    <n v="3"/>
    <s v="TRACK"/>
    <n v="14"/>
    <n v="1"/>
    <m/>
    <m/>
  </r>
  <r>
    <x v="106"/>
    <x v="4961"/>
    <x v="38"/>
    <s v="Numeric"/>
    <n v="3"/>
    <s v="TRACK"/>
    <n v="14"/>
    <n v="1"/>
    <m/>
    <m/>
  </r>
  <r>
    <x v="106"/>
    <x v="4962"/>
    <x v="38"/>
    <s v="Numeric"/>
    <n v="3"/>
    <s v="TRACK"/>
    <n v="14"/>
    <n v="1"/>
    <m/>
    <m/>
  </r>
  <r>
    <x v="106"/>
    <x v="4963"/>
    <x v="38"/>
    <s v="Numeric"/>
    <n v="3"/>
    <s v="TRACK"/>
    <n v="14"/>
    <n v="1"/>
    <m/>
    <m/>
  </r>
  <r>
    <x v="106"/>
    <x v="4964"/>
    <x v="38"/>
    <s v="Numeric"/>
    <n v="3"/>
    <s v="TRACK"/>
    <n v="14"/>
    <n v="1"/>
    <m/>
    <m/>
  </r>
  <r>
    <x v="106"/>
    <x v="4965"/>
    <x v="38"/>
    <s v="Numeric"/>
    <n v="3"/>
    <s v="TRACK"/>
    <n v="14"/>
    <n v="1"/>
    <m/>
    <m/>
  </r>
  <r>
    <x v="106"/>
    <x v="4966"/>
    <x v="38"/>
    <s v="Numeric"/>
    <n v="3"/>
    <s v="TRACK"/>
    <n v="14"/>
    <n v="1"/>
    <m/>
    <m/>
  </r>
  <r>
    <x v="106"/>
    <x v="4967"/>
    <x v="38"/>
    <s v="Numeric"/>
    <n v="3"/>
    <s v="TRACK"/>
    <n v="14"/>
    <n v="1"/>
    <m/>
    <m/>
  </r>
  <r>
    <x v="106"/>
    <x v="4968"/>
    <x v="38"/>
    <s v="Numeric"/>
    <n v="3"/>
    <s v="TRACK"/>
    <n v="14"/>
    <n v="1"/>
    <m/>
    <m/>
  </r>
  <r>
    <x v="106"/>
    <x v="4969"/>
    <x v="38"/>
    <s v="Numeric"/>
    <n v="3"/>
    <s v="TRACK"/>
    <n v="14"/>
    <n v="1"/>
    <m/>
    <m/>
  </r>
  <r>
    <x v="106"/>
    <x v="4970"/>
    <x v="38"/>
    <s v="Numeric"/>
    <n v="3"/>
    <s v="TRACK"/>
    <n v="14"/>
    <n v="1"/>
    <m/>
    <m/>
  </r>
  <r>
    <x v="106"/>
    <x v="4971"/>
    <x v="38"/>
    <s v="Numeric"/>
    <n v="3"/>
    <s v="TRACK"/>
    <n v="14"/>
    <n v="1"/>
    <m/>
    <m/>
  </r>
  <r>
    <x v="106"/>
    <x v="4972"/>
    <x v="38"/>
    <s v="Numeric"/>
    <n v="3"/>
    <s v="TRACK"/>
    <n v="14"/>
    <n v="1"/>
    <m/>
    <m/>
  </r>
  <r>
    <x v="106"/>
    <x v="4973"/>
    <x v="38"/>
    <s v="Numeric"/>
    <n v="3"/>
    <s v="TRACK"/>
    <n v="14"/>
    <n v="1"/>
    <m/>
    <m/>
  </r>
  <r>
    <x v="106"/>
    <x v="4974"/>
    <x v="38"/>
    <s v="Numeric"/>
    <n v="3"/>
    <s v="TRACK"/>
    <n v="14"/>
    <n v="1"/>
    <m/>
    <m/>
  </r>
  <r>
    <x v="106"/>
    <x v="4975"/>
    <x v="38"/>
    <s v="Numeric"/>
    <n v="3"/>
    <s v="TRACK"/>
    <n v="14"/>
    <n v="1"/>
    <m/>
    <m/>
  </r>
  <r>
    <x v="106"/>
    <x v="4976"/>
    <x v="38"/>
    <s v="Numeric"/>
    <n v="3"/>
    <s v="TRACK"/>
    <n v="14"/>
    <n v="1"/>
    <m/>
    <m/>
  </r>
  <r>
    <x v="106"/>
    <x v="4977"/>
    <x v="38"/>
    <s v="Numeric"/>
    <n v="3"/>
    <s v="TRACK"/>
    <n v="14"/>
    <n v="1"/>
    <m/>
    <m/>
  </r>
  <r>
    <x v="106"/>
    <x v="4978"/>
    <x v="38"/>
    <s v="Numeric"/>
    <n v="3"/>
    <s v="TRACK"/>
    <n v="14"/>
    <n v="1"/>
    <m/>
    <m/>
  </r>
  <r>
    <x v="106"/>
    <x v="4979"/>
    <x v="38"/>
    <s v="Numeric"/>
    <n v="3"/>
    <s v="TRACK"/>
    <n v="14"/>
    <n v="1"/>
    <m/>
    <m/>
  </r>
  <r>
    <x v="106"/>
    <x v="4980"/>
    <x v="38"/>
    <s v="Numeric"/>
    <n v="3"/>
    <s v="TRACK"/>
    <n v="14"/>
    <n v="1"/>
    <m/>
    <m/>
  </r>
  <r>
    <x v="106"/>
    <x v="4981"/>
    <x v="38"/>
    <s v="Numeric"/>
    <n v="3"/>
    <s v="TRACK"/>
    <n v="14"/>
    <n v="1"/>
    <m/>
    <m/>
  </r>
  <r>
    <x v="106"/>
    <x v="4982"/>
    <x v="38"/>
    <s v="Numeric"/>
    <n v="3"/>
    <s v="TRACK"/>
    <n v="14"/>
    <n v="1"/>
    <m/>
    <m/>
  </r>
  <r>
    <x v="106"/>
    <x v="4983"/>
    <x v="38"/>
    <s v="Numeric"/>
    <n v="3"/>
    <s v="TRACK"/>
    <n v="14"/>
    <n v="1"/>
    <m/>
    <m/>
  </r>
  <r>
    <x v="106"/>
    <x v="4984"/>
    <x v="38"/>
    <s v="Numeric"/>
    <n v="3"/>
    <s v="TRACK"/>
    <n v="14"/>
    <n v="1"/>
    <m/>
    <m/>
  </r>
  <r>
    <x v="106"/>
    <x v="4985"/>
    <x v="38"/>
    <s v="Numeric"/>
    <n v="3"/>
    <s v="TRACK"/>
    <n v="14"/>
    <n v="1"/>
    <m/>
    <m/>
  </r>
  <r>
    <x v="106"/>
    <x v="4986"/>
    <x v="38"/>
    <s v="Numeric"/>
    <n v="3"/>
    <s v="TRACK"/>
    <n v="14"/>
    <n v="1"/>
    <m/>
    <m/>
  </r>
  <r>
    <x v="106"/>
    <x v="4987"/>
    <x v="38"/>
    <s v="Numeric"/>
    <n v="3"/>
    <s v="TRACK"/>
    <n v="14"/>
    <n v="1"/>
    <m/>
    <m/>
  </r>
  <r>
    <x v="106"/>
    <x v="4988"/>
    <x v="38"/>
    <s v="Numeric"/>
    <n v="3"/>
    <s v="TRACK"/>
    <n v="14"/>
    <n v="1"/>
    <m/>
    <m/>
  </r>
  <r>
    <x v="106"/>
    <x v="4989"/>
    <x v="38"/>
    <s v="Numeric"/>
    <n v="3"/>
    <s v="TRACK"/>
    <n v="14"/>
    <n v="1"/>
    <m/>
    <m/>
  </r>
  <r>
    <x v="106"/>
    <x v="4990"/>
    <x v="38"/>
    <s v="Numeric"/>
    <n v="3"/>
    <s v="TRACK"/>
    <n v="14"/>
    <n v="1"/>
    <m/>
    <m/>
  </r>
  <r>
    <x v="106"/>
    <x v="4991"/>
    <x v="38"/>
    <s v="Numeric"/>
    <n v="3"/>
    <s v="TRACK"/>
    <n v="14"/>
    <n v="1"/>
    <m/>
    <m/>
  </r>
  <r>
    <x v="106"/>
    <x v="4992"/>
    <x v="38"/>
    <s v="Numeric"/>
    <n v="3"/>
    <s v="TRACK"/>
    <n v="14"/>
    <n v="1"/>
    <m/>
    <m/>
  </r>
  <r>
    <x v="106"/>
    <x v="4993"/>
    <x v="38"/>
    <s v="Numeric"/>
    <n v="3"/>
    <s v="TRACK"/>
    <n v="14"/>
    <n v="1"/>
    <m/>
    <m/>
  </r>
  <r>
    <x v="106"/>
    <x v="4994"/>
    <x v="38"/>
    <s v="Numeric"/>
    <n v="3"/>
    <s v="TRACK"/>
    <n v="14"/>
    <n v="1"/>
    <m/>
    <m/>
  </r>
  <r>
    <x v="106"/>
    <x v="4995"/>
    <x v="38"/>
    <s v="Numeric"/>
    <n v="3"/>
    <s v="TRACK"/>
    <n v="14"/>
    <n v="1"/>
    <m/>
    <m/>
  </r>
  <r>
    <x v="106"/>
    <x v="4996"/>
    <x v="38"/>
    <s v="Numeric"/>
    <n v="3"/>
    <s v="TRACK"/>
    <n v="14"/>
    <n v="1"/>
    <m/>
    <m/>
  </r>
  <r>
    <x v="106"/>
    <x v="4997"/>
    <x v="38"/>
    <s v="Numeric"/>
    <n v="3"/>
    <s v="TRACK"/>
    <n v="14"/>
    <n v="1"/>
    <m/>
    <m/>
  </r>
  <r>
    <x v="106"/>
    <x v="4998"/>
    <x v="38"/>
    <s v="Numeric"/>
    <n v="3"/>
    <s v="TRACK"/>
    <n v="14"/>
    <n v="1"/>
    <m/>
    <m/>
  </r>
  <r>
    <x v="106"/>
    <x v="4999"/>
    <x v="38"/>
    <s v="Numeric"/>
    <n v="3"/>
    <s v="TRACK"/>
    <n v="14"/>
    <n v="1"/>
    <m/>
    <m/>
  </r>
  <r>
    <x v="106"/>
    <x v="5000"/>
    <x v="38"/>
    <s v="Numeric"/>
    <n v="3"/>
    <s v="TRACK"/>
    <n v="14"/>
    <n v="1"/>
    <m/>
    <m/>
  </r>
  <r>
    <x v="106"/>
    <x v="5001"/>
    <x v="38"/>
    <s v="Numeric"/>
    <n v="3"/>
    <s v="TRACK"/>
    <n v="14"/>
    <n v="1"/>
    <m/>
    <m/>
  </r>
  <r>
    <x v="106"/>
    <x v="5002"/>
    <x v="38"/>
    <s v="Numeric"/>
    <n v="3"/>
    <s v="TRACK"/>
    <n v="14"/>
    <n v="1"/>
    <m/>
    <m/>
  </r>
  <r>
    <x v="106"/>
    <x v="5003"/>
    <x v="38"/>
    <s v="Numeric"/>
    <n v="3"/>
    <s v="TRACK"/>
    <n v="14"/>
    <n v="1"/>
    <m/>
    <m/>
  </r>
  <r>
    <x v="106"/>
    <x v="5004"/>
    <x v="38"/>
    <s v="Numeric"/>
    <n v="3"/>
    <s v="TRACK"/>
    <n v="14"/>
    <n v="1"/>
    <m/>
    <m/>
  </r>
  <r>
    <x v="106"/>
    <x v="5005"/>
    <x v="38"/>
    <s v="Numeric"/>
    <n v="3"/>
    <s v="TRACK"/>
    <n v="14"/>
    <n v="1"/>
    <m/>
    <m/>
  </r>
  <r>
    <x v="106"/>
    <x v="5006"/>
    <x v="38"/>
    <s v="Numeric"/>
    <n v="3"/>
    <s v="TRACK"/>
    <n v="14"/>
    <n v="1"/>
    <m/>
    <m/>
  </r>
  <r>
    <x v="106"/>
    <x v="5007"/>
    <x v="38"/>
    <s v="Numeric"/>
    <n v="3"/>
    <s v="TRACK"/>
    <n v="14"/>
    <n v="1"/>
    <m/>
    <m/>
  </r>
  <r>
    <x v="106"/>
    <x v="5008"/>
    <x v="38"/>
    <s v="Numeric"/>
    <n v="3"/>
    <s v="TRACK"/>
    <n v="14"/>
    <n v="1"/>
    <m/>
    <m/>
  </r>
  <r>
    <x v="106"/>
    <x v="5009"/>
    <x v="38"/>
    <s v="Numeric"/>
    <n v="3"/>
    <s v="TRACK"/>
    <n v="14"/>
    <n v="1"/>
    <m/>
    <m/>
  </r>
  <r>
    <x v="106"/>
    <x v="5010"/>
    <x v="38"/>
    <s v="Numeric"/>
    <n v="3"/>
    <s v="TRACK"/>
    <n v="14"/>
    <n v="1"/>
    <m/>
    <m/>
  </r>
  <r>
    <x v="106"/>
    <x v="5011"/>
    <x v="38"/>
    <s v="Numeric"/>
    <n v="3"/>
    <s v="TRACK"/>
    <n v="14"/>
    <n v="1"/>
    <m/>
    <m/>
  </r>
  <r>
    <x v="106"/>
    <x v="5012"/>
    <x v="38"/>
    <s v="Numeric"/>
    <n v="3"/>
    <s v="TRACK"/>
    <n v="14"/>
    <n v="1"/>
    <m/>
    <m/>
  </r>
  <r>
    <x v="106"/>
    <x v="5013"/>
    <x v="38"/>
    <s v="Numeric"/>
    <n v="3"/>
    <s v="TRACK"/>
    <n v="14"/>
    <n v="1"/>
    <m/>
    <m/>
  </r>
  <r>
    <x v="106"/>
    <x v="5014"/>
    <x v="38"/>
    <s v="Numeric"/>
    <n v="3"/>
    <s v="TRACK"/>
    <n v="14"/>
    <n v="1"/>
    <m/>
    <m/>
  </r>
  <r>
    <x v="106"/>
    <x v="5015"/>
    <x v="38"/>
    <s v="Numeric"/>
    <n v="3"/>
    <s v="TRACK"/>
    <n v="14"/>
    <n v="1"/>
    <m/>
    <m/>
  </r>
  <r>
    <x v="106"/>
    <x v="5016"/>
    <x v="38"/>
    <s v="Numeric"/>
    <n v="3"/>
    <s v="TRACK"/>
    <n v="14"/>
    <n v="1"/>
    <m/>
    <m/>
  </r>
  <r>
    <x v="106"/>
    <x v="5017"/>
    <x v="38"/>
    <s v="Numeric"/>
    <n v="3"/>
    <s v="TRACK"/>
    <n v="14"/>
    <n v="1"/>
    <m/>
    <m/>
  </r>
  <r>
    <x v="106"/>
    <x v="5018"/>
    <x v="38"/>
    <s v="Numeric"/>
    <n v="3"/>
    <s v="TRACK"/>
    <n v="14"/>
    <n v="1"/>
    <m/>
    <m/>
  </r>
  <r>
    <x v="106"/>
    <x v="5019"/>
    <x v="38"/>
    <s v="Numeric"/>
    <n v="3"/>
    <s v="TRACK"/>
    <n v="14"/>
    <n v="1"/>
    <m/>
    <m/>
  </r>
  <r>
    <x v="106"/>
    <x v="5020"/>
    <x v="38"/>
    <s v="Numeric"/>
    <n v="3"/>
    <s v="TRACK"/>
    <n v="14"/>
    <n v="1"/>
    <m/>
    <m/>
  </r>
  <r>
    <x v="106"/>
    <x v="5021"/>
    <x v="38"/>
    <s v="Numeric"/>
    <n v="3"/>
    <s v="TRACK"/>
    <n v="14"/>
    <n v="1"/>
    <m/>
    <m/>
  </r>
  <r>
    <x v="106"/>
    <x v="5022"/>
    <x v="38"/>
    <s v="Numeric"/>
    <n v="3"/>
    <s v="TRACK"/>
    <n v="14"/>
    <n v="1"/>
    <m/>
    <m/>
  </r>
  <r>
    <x v="106"/>
    <x v="5023"/>
    <x v="38"/>
    <s v="Numeric"/>
    <n v="3"/>
    <s v="TRACK"/>
    <n v="14"/>
    <n v="1"/>
    <m/>
    <m/>
  </r>
  <r>
    <x v="106"/>
    <x v="5024"/>
    <x v="38"/>
    <s v="Numeric"/>
    <n v="3"/>
    <s v="TRACK"/>
    <n v="14"/>
    <n v="1"/>
    <m/>
    <m/>
  </r>
  <r>
    <x v="106"/>
    <x v="5025"/>
    <x v="38"/>
    <s v="Numeric"/>
    <n v="3"/>
    <s v="TRACK"/>
    <n v="14"/>
    <n v="1"/>
    <m/>
    <m/>
  </r>
  <r>
    <x v="106"/>
    <x v="5026"/>
    <x v="38"/>
    <s v="Numeric"/>
    <n v="3"/>
    <s v="TRACK"/>
    <n v="14"/>
    <n v="1"/>
    <m/>
    <m/>
  </r>
  <r>
    <x v="106"/>
    <x v="5027"/>
    <x v="38"/>
    <s v="Numeric"/>
    <n v="3"/>
    <s v="TRACK"/>
    <n v="14"/>
    <n v="1"/>
    <m/>
    <m/>
  </r>
  <r>
    <x v="106"/>
    <x v="5028"/>
    <x v="38"/>
    <s v="Numeric"/>
    <n v="3"/>
    <s v="TRACK"/>
    <n v="14"/>
    <n v="1"/>
    <m/>
    <m/>
  </r>
  <r>
    <x v="106"/>
    <x v="5029"/>
    <x v="38"/>
    <s v="Numeric"/>
    <n v="3"/>
    <s v="TRACK"/>
    <n v="14"/>
    <n v="1"/>
    <m/>
    <m/>
  </r>
  <r>
    <x v="106"/>
    <x v="5030"/>
    <x v="38"/>
    <s v="Numeric"/>
    <n v="3"/>
    <s v="TRACK"/>
    <n v="14"/>
    <n v="1"/>
    <m/>
    <m/>
  </r>
  <r>
    <x v="106"/>
    <x v="5031"/>
    <x v="38"/>
    <s v="Numeric"/>
    <n v="3"/>
    <s v="TRACK"/>
    <n v="14"/>
    <n v="1"/>
    <m/>
    <m/>
  </r>
  <r>
    <x v="106"/>
    <x v="5032"/>
    <x v="38"/>
    <s v="Numeric"/>
    <n v="3"/>
    <s v="TRACK"/>
    <n v="14"/>
    <n v="1"/>
    <m/>
    <m/>
  </r>
  <r>
    <x v="106"/>
    <x v="5033"/>
    <x v="38"/>
    <s v="Numeric"/>
    <n v="3"/>
    <s v="TRACK"/>
    <n v="14"/>
    <n v="1"/>
    <m/>
    <m/>
  </r>
  <r>
    <x v="106"/>
    <x v="5034"/>
    <x v="38"/>
    <s v="Numeric"/>
    <n v="3"/>
    <s v="TRACK"/>
    <n v="14"/>
    <n v="1"/>
    <m/>
    <m/>
  </r>
  <r>
    <x v="106"/>
    <x v="5035"/>
    <x v="38"/>
    <s v="Numeric"/>
    <n v="3"/>
    <s v="TRACK"/>
    <n v="14"/>
    <n v="1"/>
    <m/>
    <m/>
  </r>
  <r>
    <x v="106"/>
    <x v="5036"/>
    <x v="38"/>
    <s v="Numeric"/>
    <n v="3"/>
    <s v="TRACK"/>
    <n v="14"/>
    <n v="1"/>
    <m/>
    <m/>
  </r>
  <r>
    <x v="106"/>
    <x v="5037"/>
    <x v="38"/>
    <s v="Numeric"/>
    <n v="3"/>
    <s v="TRACK"/>
    <n v="14"/>
    <n v="1"/>
    <m/>
    <m/>
  </r>
  <r>
    <x v="106"/>
    <x v="5038"/>
    <x v="38"/>
    <s v="Numeric"/>
    <n v="3"/>
    <s v="TRACK"/>
    <n v="14"/>
    <n v="1"/>
    <m/>
    <m/>
  </r>
  <r>
    <x v="106"/>
    <x v="5039"/>
    <x v="38"/>
    <s v="Numeric"/>
    <n v="3"/>
    <s v="TRACK"/>
    <n v="14"/>
    <n v="1"/>
    <m/>
    <m/>
  </r>
  <r>
    <x v="106"/>
    <x v="5040"/>
    <x v="38"/>
    <s v="Numeric"/>
    <n v="3"/>
    <s v="TRACK"/>
    <n v="14"/>
    <n v="1"/>
    <m/>
    <m/>
  </r>
  <r>
    <x v="106"/>
    <x v="5041"/>
    <x v="38"/>
    <s v="Numeric"/>
    <n v="3"/>
    <s v="TRACK"/>
    <n v="14"/>
    <n v="1"/>
    <m/>
    <m/>
  </r>
  <r>
    <x v="106"/>
    <x v="5042"/>
    <x v="38"/>
    <s v="Numeric"/>
    <n v="3"/>
    <s v="TRACK"/>
    <n v="14"/>
    <n v="1"/>
    <m/>
    <m/>
  </r>
  <r>
    <x v="106"/>
    <x v="5043"/>
    <x v="38"/>
    <s v="Numeric"/>
    <n v="3"/>
    <s v="TRACK"/>
    <n v="14"/>
    <n v="1"/>
    <m/>
    <m/>
  </r>
  <r>
    <x v="106"/>
    <x v="5044"/>
    <x v="38"/>
    <s v="Numeric"/>
    <n v="3"/>
    <s v="TRACK"/>
    <n v="14"/>
    <n v="1"/>
    <m/>
    <m/>
  </r>
  <r>
    <x v="106"/>
    <x v="5045"/>
    <x v="38"/>
    <s v="Numeric"/>
    <n v="3"/>
    <s v="TRACK"/>
    <n v="14"/>
    <n v="1"/>
    <m/>
    <m/>
  </r>
  <r>
    <x v="106"/>
    <x v="5046"/>
    <x v="38"/>
    <s v="Numeric"/>
    <n v="3"/>
    <s v="TRACK"/>
    <n v="14"/>
    <n v="1"/>
    <m/>
    <m/>
  </r>
  <r>
    <x v="106"/>
    <x v="5047"/>
    <x v="38"/>
    <s v="Numeric"/>
    <n v="3"/>
    <s v="TRACK"/>
    <n v="14"/>
    <n v="1"/>
    <m/>
    <m/>
  </r>
  <r>
    <x v="106"/>
    <x v="5048"/>
    <x v="38"/>
    <s v="Numeric"/>
    <n v="3"/>
    <s v="TRACK"/>
    <n v="14"/>
    <n v="1"/>
    <m/>
    <m/>
  </r>
  <r>
    <x v="106"/>
    <x v="5049"/>
    <x v="38"/>
    <s v="Numeric"/>
    <n v="3"/>
    <s v="TRACK"/>
    <n v="14"/>
    <n v="1"/>
    <m/>
    <m/>
  </r>
  <r>
    <x v="106"/>
    <x v="5050"/>
    <x v="38"/>
    <s v="Numeric"/>
    <n v="3"/>
    <s v="TRACK"/>
    <n v="14"/>
    <n v="1"/>
    <m/>
    <m/>
  </r>
  <r>
    <x v="106"/>
    <x v="5051"/>
    <x v="38"/>
    <s v="Numeric"/>
    <n v="3"/>
    <s v="TRACK"/>
    <n v="14"/>
    <n v="1"/>
    <m/>
    <m/>
  </r>
  <r>
    <x v="106"/>
    <x v="5052"/>
    <x v="38"/>
    <s v="Numeric"/>
    <n v="3"/>
    <s v="TRACK"/>
    <n v="14"/>
    <n v="1"/>
    <m/>
    <m/>
  </r>
  <r>
    <x v="106"/>
    <x v="5053"/>
    <x v="38"/>
    <s v="Numeric"/>
    <n v="3"/>
    <s v="TRACK"/>
    <n v="14"/>
    <n v="1"/>
    <m/>
    <m/>
  </r>
  <r>
    <x v="106"/>
    <x v="5054"/>
    <x v="38"/>
    <s v="Numeric"/>
    <n v="3"/>
    <s v="TRACK"/>
    <n v="14"/>
    <n v="1"/>
    <m/>
    <m/>
  </r>
  <r>
    <x v="106"/>
    <x v="5055"/>
    <x v="38"/>
    <s v="Numeric"/>
    <n v="3"/>
    <s v="TRACK"/>
    <n v="14"/>
    <n v="1"/>
    <m/>
    <m/>
  </r>
  <r>
    <x v="106"/>
    <x v="5056"/>
    <x v="38"/>
    <s v="Numeric"/>
    <n v="3"/>
    <s v="TRACK"/>
    <n v="14"/>
    <n v="1"/>
    <m/>
    <m/>
  </r>
  <r>
    <x v="106"/>
    <x v="5057"/>
    <x v="38"/>
    <s v="Numeric"/>
    <n v="3"/>
    <s v="TRACK"/>
    <n v="14"/>
    <n v="1"/>
    <m/>
    <m/>
  </r>
  <r>
    <x v="106"/>
    <x v="5058"/>
    <x v="38"/>
    <s v="Numeric"/>
    <n v="3"/>
    <s v="TRACK"/>
    <n v="14"/>
    <n v="1"/>
    <m/>
    <m/>
  </r>
  <r>
    <x v="106"/>
    <x v="5059"/>
    <x v="38"/>
    <s v="Numeric"/>
    <n v="3"/>
    <s v="TRACK"/>
    <n v="14"/>
    <n v="1"/>
    <m/>
    <m/>
  </r>
  <r>
    <x v="106"/>
    <x v="5060"/>
    <x v="38"/>
    <s v="Numeric"/>
    <n v="3"/>
    <s v="TRACK"/>
    <n v="14"/>
    <n v="1"/>
    <m/>
    <m/>
  </r>
  <r>
    <x v="106"/>
    <x v="5061"/>
    <x v="38"/>
    <s v="Numeric"/>
    <n v="3"/>
    <s v="TRACK"/>
    <n v="14"/>
    <n v="1"/>
    <m/>
    <m/>
  </r>
  <r>
    <x v="106"/>
    <x v="5062"/>
    <x v="38"/>
    <s v="Numeric"/>
    <n v="3"/>
    <s v="TRACK"/>
    <n v="14"/>
    <n v="1"/>
    <m/>
    <m/>
  </r>
  <r>
    <x v="106"/>
    <x v="5063"/>
    <x v="38"/>
    <s v="Numeric"/>
    <n v="3"/>
    <s v="TRACK"/>
    <n v="14"/>
    <n v="1"/>
    <m/>
    <m/>
  </r>
  <r>
    <x v="106"/>
    <x v="5064"/>
    <x v="38"/>
    <s v="Numeric"/>
    <n v="3"/>
    <s v="TRACK"/>
    <n v="14"/>
    <n v="1"/>
    <m/>
    <m/>
  </r>
  <r>
    <x v="106"/>
    <x v="5065"/>
    <x v="38"/>
    <s v="Numeric"/>
    <n v="3"/>
    <s v="TRACK"/>
    <n v="14"/>
    <n v="1"/>
    <m/>
    <m/>
  </r>
  <r>
    <x v="106"/>
    <x v="5066"/>
    <x v="38"/>
    <s v="Numeric"/>
    <n v="3"/>
    <s v="TRACK"/>
    <n v="14"/>
    <n v="1"/>
    <m/>
    <m/>
  </r>
  <r>
    <x v="106"/>
    <x v="5067"/>
    <x v="38"/>
    <s v="Numeric"/>
    <n v="3"/>
    <s v="TRACK"/>
    <n v="14"/>
    <n v="1"/>
    <m/>
    <m/>
  </r>
  <r>
    <x v="106"/>
    <x v="5068"/>
    <x v="38"/>
    <s v="Numeric"/>
    <n v="3"/>
    <s v="TRACK"/>
    <n v="14"/>
    <n v="1"/>
    <m/>
    <m/>
  </r>
  <r>
    <x v="106"/>
    <x v="5069"/>
    <x v="38"/>
    <s v="Numeric"/>
    <n v="3"/>
    <s v="TRACK"/>
    <n v="14"/>
    <n v="1"/>
    <m/>
    <m/>
  </r>
  <r>
    <x v="106"/>
    <x v="5070"/>
    <x v="38"/>
    <s v="Numeric"/>
    <n v="3"/>
    <s v="TRACK"/>
    <n v="14"/>
    <n v="1"/>
    <m/>
    <m/>
  </r>
  <r>
    <x v="106"/>
    <x v="5071"/>
    <x v="38"/>
    <s v="Numeric"/>
    <n v="3"/>
    <s v="TRACK"/>
    <n v="14"/>
    <n v="1"/>
    <m/>
    <m/>
  </r>
  <r>
    <x v="106"/>
    <x v="5072"/>
    <x v="38"/>
    <s v="Numeric"/>
    <n v="3"/>
    <s v="TRACK"/>
    <n v="14"/>
    <n v="1"/>
    <m/>
    <m/>
  </r>
  <r>
    <x v="106"/>
    <x v="5073"/>
    <x v="38"/>
    <s v="Numeric"/>
    <n v="3"/>
    <s v="TRACK"/>
    <n v="14"/>
    <n v="1"/>
    <m/>
    <m/>
  </r>
  <r>
    <x v="106"/>
    <x v="5074"/>
    <x v="38"/>
    <s v="Numeric"/>
    <n v="3"/>
    <s v="TRACK"/>
    <n v="14"/>
    <n v="1"/>
    <m/>
    <m/>
  </r>
  <r>
    <x v="106"/>
    <x v="5075"/>
    <x v="38"/>
    <s v="Numeric"/>
    <n v="3"/>
    <s v="TRACK"/>
    <n v="14"/>
    <n v="1"/>
    <m/>
    <m/>
  </r>
  <r>
    <x v="106"/>
    <x v="4"/>
    <x v="3"/>
    <s v="Numeric"/>
    <n v="4"/>
    <m/>
    <n v="0"/>
    <s v=""/>
    <m/>
    <m/>
  </r>
  <r>
    <x v="106"/>
    <x v="5076"/>
    <x v="38"/>
    <s v="Numeric"/>
    <n v="3"/>
    <s v="TRACK"/>
    <n v="14"/>
    <n v="1"/>
    <m/>
    <m/>
  </r>
  <r>
    <x v="106"/>
    <x v="5077"/>
    <x v="38"/>
    <s v="Numeric"/>
    <n v="3"/>
    <s v="TRACK"/>
    <n v="14"/>
    <n v="1"/>
    <m/>
    <m/>
  </r>
  <r>
    <x v="106"/>
    <x v="5078"/>
    <x v="38"/>
    <s v="Numeric"/>
    <n v="3"/>
    <s v="TRACK"/>
    <n v="14"/>
    <n v="1"/>
    <m/>
    <m/>
  </r>
  <r>
    <x v="106"/>
    <x v="5079"/>
    <x v="38"/>
    <s v="Numeric"/>
    <n v="3"/>
    <s v="TRACK"/>
    <n v="14"/>
    <n v="1"/>
    <m/>
    <m/>
  </r>
  <r>
    <x v="106"/>
    <x v="5080"/>
    <x v="38"/>
    <s v="Numeric"/>
    <n v="3"/>
    <s v="TRACK"/>
    <n v="14"/>
    <n v="1"/>
    <m/>
    <m/>
  </r>
  <r>
    <x v="106"/>
    <x v="5081"/>
    <x v="38"/>
    <s v="Numeric"/>
    <n v="3"/>
    <s v="TRACK"/>
    <n v="14"/>
    <n v="1"/>
    <m/>
    <m/>
  </r>
  <r>
    <x v="106"/>
    <x v="5082"/>
    <x v="38"/>
    <s v="Numeric"/>
    <n v="3"/>
    <s v="TRACK"/>
    <n v="14"/>
    <n v="1"/>
    <m/>
    <m/>
  </r>
  <r>
    <x v="106"/>
    <x v="5083"/>
    <x v="38"/>
    <s v="Numeric"/>
    <n v="3"/>
    <s v="TRACK"/>
    <n v="14"/>
    <n v="1"/>
    <m/>
    <m/>
  </r>
  <r>
    <x v="106"/>
    <x v="5084"/>
    <x v="38"/>
    <s v="Numeric"/>
    <n v="3"/>
    <s v="TRACK"/>
    <n v="14"/>
    <n v="1"/>
    <m/>
    <m/>
  </r>
  <r>
    <x v="106"/>
    <x v="5085"/>
    <x v="38"/>
    <s v="Numeric"/>
    <n v="3"/>
    <s v="TRACK"/>
    <n v="14"/>
    <n v="1"/>
    <m/>
    <m/>
  </r>
  <r>
    <x v="106"/>
    <x v="5086"/>
    <x v="38"/>
    <s v="Numeric"/>
    <n v="3"/>
    <s v="TRACK"/>
    <n v="14"/>
    <n v="1"/>
    <m/>
    <m/>
  </r>
  <r>
    <x v="106"/>
    <x v="5087"/>
    <x v="38"/>
    <s v="Numeric"/>
    <n v="3"/>
    <s v="TRACK"/>
    <n v="14"/>
    <n v="1"/>
    <m/>
    <m/>
  </r>
  <r>
    <x v="106"/>
    <x v="5088"/>
    <x v="38"/>
    <s v="Numeric"/>
    <n v="3"/>
    <s v="TRACK"/>
    <n v="14"/>
    <n v="1"/>
    <m/>
    <m/>
  </r>
  <r>
    <x v="106"/>
    <x v="5089"/>
    <x v="38"/>
    <s v="Numeric"/>
    <n v="3"/>
    <s v="TRACK"/>
    <n v="14"/>
    <n v="1"/>
    <m/>
    <m/>
  </r>
  <r>
    <x v="106"/>
    <x v="5090"/>
    <x v="38"/>
    <s v="Numeric"/>
    <n v="3"/>
    <s v="TRACK"/>
    <n v="14"/>
    <n v="1"/>
    <m/>
    <m/>
  </r>
  <r>
    <x v="106"/>
    <x v="5091"/>
    <x v="38"/>
    <s v="Numeric"/>
    <n v="3"/>
    <s v="TRACK"/>
    <n v="14"/>
    <n v="1"/>
    <m/>
    <m/>
  </r>
  <r>
    <x v="106"/>
    <x v="5092"/>
    <x v="38"/>
    <s v="Numeric"/>
    <n v="3"/>
    <s v="TRACK"/>
    <n v="14"/>
    <n v="1"/>
    <m/>
    <m/>
  </r>
  <r>
    <x v="106"/>
    <x v="5093"/>
    <x v="38"/>
    <s v="Numeric"/>
    <n v="3"/>
    <s v="TRACK"/>
    <n v="14"/>
    <n v="1"/>
    <m/>
    <m/>
  </r>
  <r>
    <x v="106"/>
    <x v="5094"/>
    <x v="38"/>
    <s v="Numeric"/>
    <n v="3"/>
    <s v="TRACK"/>
    <n v="14"/>
    <n v="1"/>
    <m/>
    <m/>
  </r>
  <r>
    <x v="106"/>
    <x v="5095"/>
    <x v="38"/>
    <s v="Numeric"/>
    <n v="3"/>
    <s v="TRACK"/>
    <n v="14"/>
    <n v="1"/>
    <m/>
    <m/>
  </r>
  <r>
    <x v="106"/>
    <x v="5096"/>
    <x v="38"/>
    <s v="Numeric"/>
    <n v="3"/>
    <s v="TRACK"/>
    <n v="14"/>
    <n v="1"/>
    <m/>
    <m/>
  </r>
  <r>
    <x v="106"/>
    <x v="5097"/>
    <x v="38"/>
    <s v="Numeric"/>
    <n v="3"/>
    <s v="TRACK"/>
    <n v="14"/>
    <n v="1"/>
    <m/>
    <m/>
  </r>
  <r>
    <x v="106"/>
    <x v="5098"/>
    <x v="38"/>
    <s v="Numeric"/>
    <n v="3"/>
    <s v="TRACK"/>
    <n v="14"/>
    <n v="1"/>
    <m/>
    <m/>
  </r>
  <r>
    <x v="106"/>
    <x v="5099"/>
    <x v="38"/>
    <s v="Numeric"/>
    <n v="3"/>
    <s v="TRACK"/>
    <n v="14"/>
    <n v="1"/>
    <m/>
    <m/>
  </r>
  <r>
    <x v="106"/>
    <x v="5100"/>
    <x v="38"/>
    <s v="Numeric"/>
    <n v="3"/>
    <s v="TRACK"/>
    <n v="14"/>
    <n v="1"/>
    <m/>
    <m/>
  </r>
  <r>
    <x v="106"/>
    <x v="5101"/>
    <x v="38"/>
    <s v="Numeric"/>
    <n v="3"/>
    <s v="TRACK"/>
    <n v="14"/>
    <n v="1"/>
    <m/>
    <m/>
  </r>
  <r>
    <x v="106"/>
    <x v="5102"/>
    <x v="38"/>
    <s v="Numeric"/>
    <n v="3"/>
    <s v="TRACK"/>
    <n v="14"/>
    <n v="1"/>
    <m/>
    <m/>
  </r>
  <r>
    <x v="106"/>
    <x v="5103"/>
    <x v="38"/>
    <s v="Numeric"/>
    <n v="3"/>
    <s v="TRACK"/>
    <n v="14"/>
    <n v="1"/>
    <m/>
    <m/>
  </r>
  <r>
    <x v="106"/>
    <x v="5104"/>
    <x v="38"/>
    <s v="Numeric"/>
    <n v="3"/>
    <s v="TRACK"/>
    <n v="14"/>
    <n v="1"/>
    <m/>
    <m/>
  </r>
  <r>
    <x v="106"/>
    <x v="5105"/>
    <x v="38"/>
    <s v="Numeric"/>
    <n v="3"/>
    <s v="TRACK"/>
    <n v="14"/>
    <n v="1"/>
    <m/>
    <m/>
  </r>
  <r>
    <x v="106"/>
    <x v="5106"/>
    <x v="38"/>
    <s v="Numeric"/>
    <n v="3"/>
    <s v="TRACK"/>
    <n v="14"/>
    <n v="1"/>
    <m/>
    <m/>
  </r>
  <r>
    <x v="106"/>
    <x v="5107"/>
    <x v="38"/>
    <s v="Numeric"/>
    <n v="3"/>
    <s v="TRACK"/>
    <n v="14"/>
    <n v="1"/>
    <m/>
    <m/>
  </r>
  <r>
    <x v="106"/>
    <x v="5108"/>
    <x v="38"/>
    <s v="Numeric"/>
    <n v="3"/>
    <s v="TRACK"/>
    <n v="14"/>
    <n v="1"/>
    <m/>
    <m/>
  </r>
  <r>
    <x v="106"/>
    <x v="5109"/>
    <x v="38"/>
    <s v="Numeric"/>
    <n v="3"/>
    <s v="TRACK"/>
    <n v="14"/>
    <n v="1"/>
    <m/>
    <m/>
  </r>
  <r>
    <x v="106"/>
    <x v="5110"/>
    <x v="38"/>
    <s v="Numeric"/>
    <n v="3"/>
    <s v="TRACK"/>
    <n v="14"/>
    <n v="1"/>
    <m/>
    <m/>
  </r>
  <r>
    <x v="106"/>
    <x v="5111"/>
    <x v="38"/>
    <s v="Numeric"/>
    <n v="3"/>
    <s v="TRACK"/>
    <n v="14"/>
    <n v="1"/>
    <m/>
    <m/>
  </r>
  <r>
    <x v="106"/>
    <x v="5112"/>
    <x v="38"/>
    <s v="Numeric"/>
    <n v="3"/>
    <s v="TRACK"/>
    <n v="14"/>
    <n v="1"/>
    <m/>
    <m/>
  </r>
  <r>
    <x v="106"/>
    <x v="5113"/>
    <x v="38"/>
    <s v="Numeric"/>
    <n v="3"/>
    <s v="TRACK"/>
    <n v="14"/>
    <n v="1"/>
    <m/>
    <m/>
  </r>
  <r>
    <x v="106"/>
    <x v="5114"/>
    <x v="38"/>
    <s v="Numeric"/>
    <n v="3"/>
    <s v="TRACK"/>
    <n v="14"/>
    <n v="1"/>
    <m/>
    <m/>
  </r>
  <r>
    <x v="106"/>
    <x v="5115"/>
    <x v="38"/>
    <s v="Numeric"/>
    <n v="3"/>
    <s v="TRACK"/>
    <n v="14"/>
    <n v="1"/>
    <m/>
    <m/>
  </r>
  <r>
    <x v="106"/>
    <x v="5116"/>
    <x v="38"/>
    <s v="Numeric"/>
    <n v="3"/>
    <s v="TRACK"/>
    <n v="14"/>
    <n v="1"/>
    <m/>
    <m/>
  </r>
  <r>
    <x v="106"/>
    <x v="5117"/>
    <x v="38"/>
    <s v="Numeric"/>
    <n v="3"/>
    <s v="TRACK"/>
    <n v="14"/>
    <n v="1"/>
    <m/>
    <m/>
  </r>
  <r>
    <x v="106"/>
    <x v="5118"/>
    <x v="38"/>
    <s v="Numeric"/>
    <n v="3"/>
    <s v="TRACK"/>
    <n v="14"/>
    <n v="1"/>
    <m/>
    <m/>
  </r>
  <r>
    <x v="106"/>
    <x v="5119"/>
    <x v="38"/>
    <s v="Numeric"/>
    <n v="3"/>
    <s v="TRACK"/>
    <n v="14"/>
    <n v="1"/>
    <m/>
    <m/>
  </r>
  <r>
    <x v="106"/>
    <x v="5120"/>
    <x v="38"/>
    <s v="Numeric"/>
    <n v="3"/>
    <s v="TRACK"/>
    <n v="14"/>
    <n v="1"/>
    <m/>
    <m/>
  </r>
  <r>
    <x v="106"/>
    <x v="5121"/>
    <x v="38"/>
    <s v="Numeric"/>
    <n v="3"/>
    <s v="TRACK"/>
    <n v="14"/>
    <n v="1"/>
    <m/>
    <m/>
  </r>
  <r>
    <x v="106"/>
    <x v="5122"/>
    <x v="38"/>
    <s v="Numeric"/>
    <n v="3"/>
    <s v="TRACK"/>
    <n v="14"/>
    <n v="1"/>
    <m/>
    <m/>
  </r>
  <r>
    <x v="106"/>
    <x v="5123"/>
    <x v="38"/>
    <s v="Numeric"/>
    <n v="3"/>
    <s v="TRACK"/>
    <n v="14"/>
    <n v="1"/>
    <m/>
    <m/>
  </r>
  <r>
    <x v="106"/>
    <x v="5124"/>
    <x v="38"/>
    <s v="Numeric"/>
    <n v="3"/>
    <s v="TRACK"/>
    <n v="14"/>
    <n v="1"/>
    <m/>
    <m/>
  </r>
  <r>
    <x v="106"/>
    <x v="5125"/>
    <x v="38"/>
    <s v="Numeric"/>
    <n v="3"/>
    <s v="TRACK"/>
    <n v="14"/>
    <n v="1"/>
    <m/>
    <m/>
  </r>
  <r>
    <x v="106"/>
    <x v="5126"/>
    <x v="38"/>
    <s v="Numeric"/>
    <n v="3"/>
    <s v="TRACK"/>
    <n v="14"/>
    <n v="1"/>
    <m/>
    <m/>
  </r>
  <r>
    <x v="106"/>
    <x v="5127"/>
    <x v="38"/>
    <s v="Numeric"/>
    <n v="3"/>
    <s v="TRACK"/>
    <n v="14"/>
    <n v="1"/>
    <m/>
    <m/>
  </r>
  <r>
    <x v="106"/>
    <x v="5128"/>
    <x v="38"/>
    <s v="Numeric"/>
    <n v="3"/>
    <s v="TRACK"/>
    <n v="14"/>
    <n v="1"/>
    <m/>
    <m/>
  </r>
  <r>
    <x v="106"/>
    <x v="5129"/>
    <x v="38"/>
    <s v="Numeric"/>
    <n v="3"/>
    <s v="TRACK"/>
    <n v="14"/>
    <n v="1"/>
    <m/>
    <m/>
  </r>
  <r>
    <x v="106"/>
    <x v="5130"/>
    <x v="38"/>
    <s v="Numeric"/>
    <n v="3"/>
    <s v="TRACK"/>
    <n v="14"/>
    <n v="1"/>
    <m/>
    <m/>
  </r>
  <r>
    <x v="106"/>
    <x v="5131"/>
    <x v="38"/>
    <s v="Numeric"/>
    <n v="3"/>
    <s v="TRACK"/>
    <n v="14"/>
    <n v="1"/>
    <m/>
    <m/>
  </r>
  <r>
    <x v="106"/>
    <x v="5132"/>
    <x v="38"/>
    <s v="Numeric"/>
    <n v="3"/>
    <s v="TRACK"/>
    <n v="14"/>
    <n v="1"/>
    <m/>
    <m/>
  </r>
  <r>
    <x v="106"/>
    <x v="5133"/>
    <x v="38"/>
    <s v="Numeric"/>
    <n v="3"/>
    <s v="TRACK"/>
    <n v="14"/>
    <n v="1"/>
    <m/>
    <m/>
  </r>
  <r>
    <x v="106"/>
    <x v="5134"/>
    <x v="38"/>
    <s v="Numeric"/>
    <n v="3"/>
    <s v="TRACK"/>
    <n v="14"/>
    <n v="1"/>
    <m/>
    <m/>
  </r>
  <r>
    <x v="106"/>
    <x v="5135"/>
    <x v="38"/>
    <s v="Numeric"/>
    <n v="3"/>
    <s v="TRACK"/>
    <n v="14"/>
    <n v="1"/>
    <m/>
    <m/>
  </r>
  <r>
    <x v="106"/>
    <x v="5136"/>
    <x v="38"/>
    <s v="Numeric"/>
    <n v="3"/>
    <s v="TRACK"/>
    <n v="14"/>
    <n v="1"/>
    <m/>
    <m/>
  </r>
  <r>
    <x v="106"/>
    <x v="5137"/>
    <x v="38"/>
    <s v="Numeric"/>
    <n v="3"/>
    <s v="TRACK"/>
    <n v="14"/>
    <n v="1"/>
    <m/>
    <m/>
  </r>
  <r>
    <x v="106"/>
    <x v="5138"/>
    <x v="38"/>
    <s v="Numeric"/>
    <n v="3"/>
    <s v="TRACK"/>
    <n v="14"/>
    <n v="1"/>
    <m/>
    <m/>
  </r>
  <r>
    <x v="106"/>
    <x v="5139"/>
    <x v="38"/>
    <s v="Numeric"/>
    <n v="3"/>
    <s v="TRACK"/>
    <n v="14"/>
    <n v="1"/>
    <m/>
    <m/>
  </r>
  <r>
    <x v="106"/>
    <x v="5140"/>
    <x v="38"/>
    <s v="Numeric"/>
    <n v="3"/>
    <s v="TRACK"/>
    <n v="14"/>
    <n v="1"/>
    <m/>
    <m/>
  </r>
  <r>
    <x v="106"/>
    <x v="5141"/>
    <x v="38"/>
    <s v="Numeric"/>
    <n v="3"/>
    <s v="TRACK"/>
    <n v="14"/>
    <n v="1"/>
    <m/>
    <m/>
  </r>
  <r>
    <x v="106"/>
    <x v="5142"/>
    <x v="38"/>
    <s v="Numeric"/>
    <n v="3"/>
    <s v="TRACK"/>
    <n v="14"/>
    <n v="1"/>
    <m/>
    <m/>
  </r>
  <r>
    <x v="106"/>
    <x v="5143"/>
    <x v="38"/>
    <s v="Numeric"/>
    <n v="3"/>
    <s v="TRACK"/>
    <n v="14"/>
    <n v="1"/>
    <m/>
    <m/>
  </r>
  <r>
    <x v="106"/>
    <x v="5144"/>
    <x v="38"/>
    <s v="Numeric"/>
    <n v="3"/>
    <s v="TRACK"/>
    <n v="14"/>
    <n v="1"/>
    <m/>
    <m/>
  </r>
  <r>
    <x v="106"/>
    <x v="5145"/>
    <x v="38"/>
    <s v="Numeric"/>
    <n v="3"/>
    <s v="TRACK"/>
    <n v="14"/>
    <n v="1"/>
    <m/>
    <m/>
  </r>
  <r>
    <x v="106"/>
    <x v="5146"/>
    <x v="38"/>
    <s v="Numeric"/>
    <n v="3"/>
    <s v="TRACK"/>
    <n v="14"/>
    <n v="1"/>
    <m/>
    <m/>
  </r>
  <r>
    <x v="106"/>
    <x v="5147"/>
    <x v="38"/>
    <s v="Numeric"/>
    <n v="3"/>
    <s v="TRACK"/>
    <n v="14"/>
    <n v="1"/>
    <m/>
    <m/>
  </r>
  <r>
    <x v="106"/>
    <x v="5148"/>
    <x v="38"/>
    <s v="Numeric"/>
    <n v="3"/>
    <s v="TRACK"/>
    <n v="14"/>
    <n v="1"/>
    <m/>
    <m/>
  </r>
  <r>
    <x v="106"/>
    <x v="5149"/>
    <x v="38"/>
    <s v="Numeric"/>
    <n v="3"/>
    <s v="TRACK"/>
    <n v="14"/>
    <n v="1"/>
    <m/>
    <m/>
  </r>
  <r>
    <x v="106"/>
    <x v="5150"/>
    <x v="38"/>
    <s v="Numeric"/>
    <n v="3"/>
    <s v="TRACK"/>
    <n v="14"/>
    <n v="1"/>
    <m/>
    <m/>
  </r>
  <r>
    <x v="106"/>
    <x v="5151"/>
    <x v="38"/>
    <s v="Numeric"/>
    <n v="3"/>
    <s v="TRACK"/>
    <n v="14"/>
    <n v="1"/>
    <m/>
    <m/>
  </r>
  <r>
    <x v="106"/>
    <x v="5152"/>
    <x v="38"/>
    <s v="Numeric"/>
    <n v="3"/>
    <s v="TRACK"/>
    <n v="14"/>
    <n v="1"/>
    <m/>
    <m/>
  </r>
  <r>
    <x v="106"/>
    <x v="5153"/>
    <x v="38"/>
    <s v="Numeric"/>
    <n v="3"/>
    <s v="TRACK"/>
    <n v="14"/>
    <n v="1"/>
    <m/>
    <m/>
  </r>
  <r>
    <x v="106"/>
    <x v="5154"/>
    <x v="38"/>
    <s v="Numeric"/>
    <n v="3"/>
    <s v="TRACK"/>
    <n v="14"/>
    <n v="1"/>
    <m/>
    <m/>
  </r>
  <r>
    <x v="106"/>
    <x v="5155"/>
    <x v="38"/>
    <s v="Numeric"/>
    <n v="3"/>
    <s v="TRACK"/>
    <n v="14"/>
    <n v="1"/>
    <m/>
    <m/>
  </r>
  <r>
    <x v="106"/>
    <x v="5156"/>
    <x v="38"/>
    <s v="Numeric"/>
    <n v="3"/>
    <s v="TRACK"/>
    <n v="14"/>
    <n v="1"/>
    <m/>
    <m/>
  </r>
  <r>
    <x v="106"/>
    <x v="5157"/>
    <x v="38"/>
    <s v="Numeric"/>
    <n v="3"/>
    <s v="TRACK"/>
    <n v="14"/>
    <n v="1"/>
    <m/>
    <m/>
  </r>
  <r>
    <x v="106"/>
    <x v="5158"/>
    <x v="38"/>
    <s v="Numeric"/>
    <n v="3"/>
    <s v="TRACK"/>
    <n v="14"/>
    <n v="1"/>
    <m/>
    <m/>
  </r>
  <r>
    <x v="106"/>
    <x v="5159"/>
    <x v="38"/>
    <s v="Numeric"/>
    <n v="3"/>
    <s v="TRACK"/>
    <n v="14"/>
    <n v="1"/>
    <m/>
    <m/>
  </r>
  <r>
    <x v="106"/>
    <x v="5160"/>
    <x v="38"/>
    <s v="Numeric"/>
    <n v="3"/>
    <s v="TRACK"/>
    <n v="14"/>
    <n v="1"/>
    <m/>
    <m/>
  </r>
  <r>
    <x v="106"/>
    <x v="5161"/>
    <x v="38"/>
    <s v="Numeric"/>
    <n v="3"/>
    <s v="TRACK"/>
    <n v="14"/>
    <n v="1"/>
    <m/>
    <m/>
  </r>
  <r>
    <x v="106"/>
    <x v="5162"/>
    <x v="38"/>
    <s v="Numeric"/>
    <n v="3"/>
    <s v="TRACK"/>
    <n v="14"/>
    <n v="1"/>
    <m/>
    <m/>
  </r>
  <r>
    <x v="106"/>
    <x v="5163"/>
    <x v="38"/>
    <s v="Numeric"/>
    <n v="3"/>
    <s v="TRACK"/>
    <n v="14"/>
    <n v="1"/>
    <m/>
    <m/>
  </r>
  <r>
    <x v="106"/>
    <x v="5164"/>
    <x v="38"/>
    <s v="Numeric"/>
    <n v="3"/>
    <s v="TRACK"/>
    <n v="14"/>
    <n v="1"/>
    <m/>
    <m/>
  </r>
  <r>
    <x v="106"/>
    <x v="5165"/>
    <x v="38"/>
    <s v="Numeric"/>
    <n v="3"/>
    <s v="TRACK"/>
    <n v="14"/>
    <n v="1"/>
    <m/>
    <m/>
  </r>
  <r>
    <x v="106"/>
    <x v="5166"/>
    <x v="38"/>
    <s v="Numeric"/>
    <n v="3"/>
    <s v="TRACK"/>
    <n v="14"/>
    <n v="1"/>
    <m/>
    <m/>
  </r>
  <r>
    <x v="106"/>
    <x v="5167"/>
    <x v="38"/>
    <s v="Numeric"/>
    <n v="3"/>
    <s v="TRACK"/>
    <n v="14"/>
    <n v="1"/>
    <m/>
    <m/>
  </r>
  <r>
    <x v="106"/>
    <x v="5168"/>
    <x v="38"/>
    <s v="Numeric"/>
    <n v="3"/>
    <s v="TRACK"/>
    <n v="14"/>
    <n v="1"/>
    <m/>
    <m/>
  </r>
  <r>
    <x v="106"/>
    <x v="5169"/>
    <x v="38"/>
    <s v="Numeric"/>
    <n v="3"/>
    <s v="TRACK"/>
    <n v="14"/>
    <n v="1"/>
    <m/>
    <m/>
  </r>
  <r>
    <x v="106"/>
    <x v="5170"/>
    <x v="38"/>
    <s v="Numeric"/>
    <n v="3"/>
    <s v="TRACK"/>
    <n v="14"/>
    <n v="1"/>
    <m/>
    <m/>
  </r>
  <r>
    <x v="106"/>
    <x v="5171"/>
    <x v="38"/>
    <s v="Numeric"/>
    <n v="3"/>
    <s v="TRACK"/>
    <n v="14"/>
    <n v="1"/>
    <m/>
    <m/>
  </r>
  <r>
    <x v="106"/>
    <x v="5172"/>
    <x v="38"/>
    <s v="Numeric"/>
    <n v="3"/>
    <s v="TRACK"/>
    <n v="14"/>
    <n v="1"/>
    <m/>
    <m/>
  </r>
  <r>
    <x v="106"/>
    <x v="5173"/>
    <x v="38"/>
    <s v="Numeric"/>
    <n v="3"/>
    <s v="TRACK"/>
    <n v="14"/>
    <n v="1"/>
    <m/>
    <m/>
  </r>
  <r>
    <x v="106"/>
    <x v="5174"/>
    <x v="38"/>
    <s v="Numeric"/>
    <n v="3"/>
    <s v="TRACK"/>
    <n v="14"/>
    <n v="1"/>
    <m/>
    <m/>
  </r>
  <r>
    <x v="106"/>
    <x v="5175"/>
    <x v="38"/>
    <s v="Numeric"/>
    <n v="3"/>
    <s v="TRACK"/>
    <n v="14"/>
    <n v="1"/>
    <m/>
    <m/>
  </r>
  <r>
    <x v="106"/>
    <x v="5176"/>
    <x v="38"/>
    <s v="Numeric"/>
    <n v="3"/>
    <s v="TRACK"/>
    <n v="14"/>
    <n v="1"/>
    <m/>
    <m/>
  </r>
  <r>
    <x v="106"/>
    <x v="5177"/>
    <x v="38"/>
    <s v="Numeric"/>
    <n v="3"/>
    <s v="TRACK"/>
    <n v="14"/>
    <n v="1"/>
    <m/>
    <m/>
  </r>
  <r>
    <x v="106"/>
    <x v="5178"/>
    <x v="38"/>
    <s v="Numeric"/>
    <n v="3"/>
    <s v="TRACK"/>
    <n v="14"/>
    <n v="1"/>
    <m/>
    <m/>
  </r>
  <r>
    <x v="106"/>
    <x v="5179"/>
    <x v="38"/>
    <s v="Numeric"/>
    <n v="3"/>
    <s v="TRACK"/>
    <n v="14"/>
    <n v="1"/>
    <m/>
    <m/>
  </r>
  <r>
    <x v="106"/>
    <x v="5180"/>
    <x v="38"/>
    <s v="Numeric"/>
    <n v="3"/>
    <s v="TRACK"/>
    <n v="14"/>
    <n v="1"/>
    <m/>
    <m/>
  </r>
  <r>
    <x v="106"/>
    <x v="5181"/>
    <x v="38"/>
    <s v="Numeric"/>
    <n v="3"/>
    <s v="TRACK"/>
    <n v="14"/>
    <n v="1"/>
    <m/>
    <m/>
  </r>
  <r>
    <x v="106"/>
    <x v="5182"/>
    <x v="38"/>
    <s v="Numeric"/>
    <n v="3"/>
    <s v="TRACK"/>
    <n v="14"/>
    <n v="1"/>
    <m/>
    <m/>
  </r>
  <r>
    <x v="106"/>
    <x v="5183"/>
    <x v="38"/>
    <s v="Numeric"/>
    <n v="3"/>
    <s v="TRACK"/>
    <n v="14"/>
    <n v="1"/>
    <m/>
    <m/>
  </r>
  <r>
    <x v="106"/>
    <x v="5184"/>
    <x v="38"/>
    <s v="Numeric"/>
    <n v="3"/>
    <s v="TRACK"/>
    <n v="14"/>
    <n v="1"/>
    <m/>
    <m/>
  </r>
  <r>
    <x v="106"/>
    <x v="5185"/>
    <x v="38"/>
    <s v="Numeric"/>
    <n v="3"/>
    <s v="TRACK"/>
    <n v="14"/>
    <n v="1"/>
    <m/>
    <m/>
  </r>
  <r>
    <x v="106"/>
    <x v="5186"/>
    <x v="38"/>
    <s v="Numeric"/>
    <n v="3"/>
    <s v="TRACK"/>
    <n v="14"/>
    <n v="1"/>
    <m/>
    <m/>
  </r>
  <r>
    <x v="106"/>
    <x v="5187"/>
    <x v="38"/>
    <s v="Numeric"/>
    <n v="3"/>
    <s v="TRACK"/>
    <n v="14"/>
    <n v="1"/>
    <m/>
    <m/>
  </r>
  <r>
    <x v="106"/>
    <x v="5188"/>
    <x v="38"/>
    <s v="Numeric"/>
    <n v="3"/>
    <s v="TRACK"/>
    <n v="14"/>
    <n v="1"/>
    <m/>
    <m/>
  </r>
  <r>
    <x v="106"/>
    <x v="5189"/>
    <x v="38"/>
    <s v="Numeric"/>
    <n v="3"/>
    <s v="TRACK"/>
    <n v="14"/>
    <n v="1"/>
    <m/>
    <m/>
  </r>
  <r>
    <x v="106"/>
    <x v="5190"/>
    <x v="38"/>
    <s v="Numeric"/>
    <n v="3"/>
    <s v="TRACK"/>
    <n v="14"/>
    <n v="1"/>
    <m/>
    <m/>
  </r>
  <r>
    <x v="106"/>
    <x v="5191"/>
    <x v="38"/>
    <s v="Numeric"/>
    <n v="3"/>
    <s v="TRACK"/>
    <n v="14"/>
    <n v="1"/>
    <m/>
    <m/>
  </r>
  <r>
    <x v="106"/>
    <x v="5192"/>
    <x v="38"/>
    <s v="Numeric"/>
    <n v="3"/>
    <s v="TRACK"/>
    <n v="14"/>
    <n v="1"/>
    <m/>
    <m/>
  </r>
  <r>
    <x v="106"/>
    <x v="5193"/>
    <x v="38"/>
    <s v="Numeric"/>
    <n v="3"/>
    <s v="TRACK"/>
    <n v="14"/>
    <n v="1"/>
    <m/>
    <m/>
  </r>
  <r>
    <x v="106"/>
    <x v="5194"/>
    <x v="38"/>
    <s v="Numeric"/>
    <n v="3"/>
    <s v="TRACK"/>
    <n v="14"/>
    <n v="1"/>
    <m/>
    <m/>
  </r>
  <r>
    <x v="106"/>
    <x v="5195"/>
    <x v="38"/>
    <s v="Numeric"/>
    <n v="3"/>
    <s v="TRACK"/>
    <n v="14"/>
    <n v="1"/>
    <m/>
    <m/>
  </r>
  <r>
    <x v="106"/>
    <x v="5196"/>
    <x v="38"/>
    <s v="Numeric"/>
    <n v="3"/>
    <s v="TRACK"/>
    <n v="14"/>
    <n v="1"/>
    <m/>
    <m/>
  </r>
  <r>
    <x v="106"/>
    <x v="5197"/>
    <x v="38"/>
    <s v="Numeric"/>
    <n v="3"/>
    <s v="TRACK"/>
    <n v="14"/>
    <n v="1"/>
    <m/>
    <m/>
  </r>
  <r>
    <x v="106"/>
    <x v="5198"/>
    <x v="38"/>
    <s v="Numeric"/>
    <n v="3"/>
    <s v="TRACK"/>
    <n v="14"/>
    <n v="1"/>
    <m/>
    <m/>
  </r>
  <r>
    <x v="106"/>
    <x v="5199"/>
    <x v="38"/>
    <s v="Numeric"/>
    <n v="3"/>
    <s v="TRACK"/>
    <n v="14"/>
    <n v="1"/>
    <m/>
    <m/>
  </r>
  <r>
    <x v="106"/>
    <x v="2416"/>
    <x v="583"/>
    <s v="Numeric"/>
    <n v="3"/>
    <s v="TRACK"/>
    <n v="14"/>
    <n v="1"/>
    <m/>
    <m/>
  </r>
  <r>
    <x v="106"/>
    <x v="2417"/>
    <x v="586"/>
    <s v="Numeric"/>
    <n v="3"/>
    <s v="TRACK"/>
    <n v="14"/>
    <n v="1"/>
    <m/>
    <m/>
  </r>
  <r>
    <x v="106"/>
    <x v="2418"/>
    <x v="589"/>
    <s v="Numeric"/>
    <n v="3"/>
    <s v="TRACK"/>
    <n v="14"/>
    <n v="1"/>
    <m/>
    <m/>
  </r>
  <r>
    <x v="106"/>
    <x v="2419"/>
    <x v="592"/>
    <s v="Numeric"/>
    <n v="3"/>
    <s v="TRACK"/>
    <n v="14"/>
    <n v="1"/>
    <m/>
    <m/>
  </r>
  <r>
    <x v="106"/>
    <x v="2420"/>
    <x v="604"/>
    <s v="Numeric"/>
    <n v="3"/>
    <s v="TRACK"/>
    <n v="14"/>
    <n v="1"/>
    <m/>
    <m/>
  </r>
  <r>
    <x v="106"/>
    <x v="5200"/>
    <x v="38"/>
    <s v="Numeric"/>
    <n v="3"/>
    <s v="TRACK"/>
    <n v="14"/>
    <n v="1"/>
    <m/>
    <m/>
  </r>
  <r>
    <x v="106"/>
    <x v="2422"/>
    <x v="584"/>
    <s v="Numeric"/>
    <n v="3"/>
    <s v="TRACK"/>
    <n v="14"/>
    <n v="1"/>
    <m/>
    <m/>
  </r>
  <r>
    <x v="106"/>
    <x v="2423"/>
    <x v="587"/>
    <s v="Numeric"/>
    <n v="3"/>
    <s v="TRACK"/>
    <n v="14"/>
    <n v="1"/>
    <m/>
    <m/>
  </r>
  <r>
    <x v="106"/>
    <x v="2424"/>
    <x v="590"/>
    <s v="Numeric"/>
    <n v="3"/>
    <s v="TRACK"/>
    <n v="14"/>
    <n v="1"/>
    <m/>
    <m/>
  </r>
  <r>
    <x v="106"/>
    <x v="2425"/>
    <x v="593"/>
    <s v="Numeric"/>
    <n v="3"/>
    <s v="TRACK"/>
    <n v="14"/>
    <n v="1"/>
    <m/>
    <m/>
  </r>
  <r>
    <x v="106"/>
    <x v="2426"/>
    <x v="605"/>
    <s v="Numeric"/>
    <n v="3"/>
    <s v="TRACK"/>
    <n v="14"/>
    <n v="1"/>
    <m/>
    <m/>
  </r>
  <r>
    <x v="106"/>
    <x v="5201"/>
    <x v="38"/>
    <s v="Numeric"/>
    <n v="3"/>
    <s v="TRACK"/>
    <n v="14"/>
    <n v="1"/>
    <m/>
    <m/>
  </r>
  <r>
    <x v="106"/>
    <x v="2428"/>
    <x v="585"/>
    <s v="Numeric"/>
    <n v="3"/>
    <s v="TRACK"/>
    <n v="14"/>
    <n v="1"/>
    <m/>
    <m/>
  </r>
  <r>
    <x v="106"/>
    <x v="2429"/>
    <x v="588"/>
    <s v="Numeric"/>
    <n v="3"/>
    <s v="TRACK"/>
    <n v="14"/>
    <n v="1"/>
    <m/>
    <m/>
  </r>
  <r>
    <x v="106"/>
    <x v="2430"/>
    <x v="591"/>
    <s v="Numeric"/>
    <n v="3"/>
    <s v="TRACK"/>
    <n v="14"/>
    <n v="1"/>
    <m/>
    <m/>
  </r>
  <r>
    <x v="106"/>
    <x v="2431"/>
    <x v="594"/>
    <s v="Numeric"/>
    <n v="3"/>
    <s v="TRACK"/>
    <n v="14"/>
    <n v="1"/>
    <m/>
    <m/>
  </r>
  <r>
    <x v="106"/>
    <x v="2432"/>
    <x v="606"/>
    <s v="Numeric"/>
    <n v="3"/>
    <s v="TRACK"/>
    <n v="14"/>
    <n v="1"/>
    <m/>
    <m/>
  </r>
  <r>
    <x v="106"/>
    <x v="5202"/>
    <x v="38"/>
    <s v="Numeric"/>
    <n v="3"/>
    <s v="TRACK"/>
    <n v="14"/>
    <n v="1"/>
    <m/>
    <m/>
  </r>
  <r>
    <x v="106"/>
    <x v="5203"/>
    <x v="38"/>
    <s v="Numeric"/>
    <n v="3"/>
    <s v="TRACK"/>
    <n v="14"/>
    <n v="1"/>
    <m/>
    <m/>
  </r>
  <r>
    <x v="106"/>
    <x v="5204"/>
    <x v="38"/>
    <s v="Numeric"/>
    <n v="3"/>
    <s v="TRACK"/>
    <n v="14"/>
    <n v="1"/>
    <m/>
    <m/>
  </r>
  <r>
    <x v="106"/>
    <x v="5205"/>
    <x v="38"/>
    <s v="Numeric"/>
    <n v="3"/>
    <s v="TRACK"/>
    <n v="14"/>
    <n v="1"/>
    <m/>
    <m/>
  </r>
  <r>
    <x v="106"/>
    <x v="5206"/>
    <x v="38"/>
    <s v="Numeric"/>
    <n v="3"/>
    <s v="TRACK"/>
    <n v="14"/>
    <n v="1"/>
    <m/>
    <m/>
  </r>
  <r>
    <x v="106"/>
    <x v="5207"/>
    <x v="38"/>
    <s v="Numeric"/>
    <n v="3"/>
    <s v="TRACK"/>
    <n v="14"/>
    <n v="1"/>
    <m/>
    <m/>
  </r>
  <r>
    <x v="106"/>
    <x v="5208"/>
    <x v="38"/>
    <s v="Numeric"/>
    <n v="3"/>
    <s v="TRACK"/>
    <n v="14"/>
    <n v="1"/>
    <m/>
    <m/>
  </r>
  <r>
    <x v="106"/>
    <x v="5209"/>
    <x v="38"/>
    <s v="Numeric"/>
    <n v="3"/>
    <s v="TRACK"/>
    <n v="14"/>
    <n v="1"/>
    <m/>
    <m/>
  </r>
  <r>
    <x v="106"/>
    <x v="5210"/>
    <x v="38"/>
    <s v="Numeric"/>
    <n v="3"/>
    <s v="TRACK"/>
    <n v="14"/>
    <n v="1"/>
    <m/>
    <m/>
  </r>
  <r>
    <x v="106"/>
    <x v="5211"/>
    <x v="38"/>
    <s v="Numeric"/>
    <n v="3"/>
    <s v="TRACK"/>
    <n v="14"/>
    <n v="1"/>
    <m/>
    <m/>
  </r>
  <r>
    <x v="106"/>
    <x v="5212"/>
    <x v="38"/>
    <s v="Numeric"/>
    <n v="3"/>
    <s v="TRACK"/>
    <n v="14"/>
    <n v="1"/>
    <m/>
    <m/>
  </r>
  <r>
    <x v="106"/>
    <x v="5213"/>
    <x v="38"/>
    <s v="Numeric"/>
    <n v="3"/>
    <s v="TRACK"/>
    <n v="14"/>
    <n v="1"/>
    <m/>
    <m/>
  </r>
  <r>
    <x v="106"/>
    <x v="5214"/>
    <x v="38"/>
    <s v="Numeric"/>
    <n v="3"/>
    <s v="TRACK"/>
    <n v="14"/>
    <n v="1"/>
    <m/>
    <m/>
  </r>
  <r>
    <x v="106"/>
    <x v="5215"/>
    <x v="38"/>
    <s v="Numeric"/>
    <n v="3"/>
    <s v="TRACK"/>
    <n v="14"/>
    <n v="1"/>
    <m/>
    <m/>
  </r>
  <r>
    <x v="106"/>
    <x v="5216"/>
    <x v="38"/>
    <s v="Numeric"/>
    <n v="3"/>
    <s v="TRACK"/>
    <n v="14"/>
    <n v="1"/>
    <m/>
    <m/>
  </r>
  <r>
    <x v="106"/>
    <x v="5217"/>
    <x v="38"/>
    <s v="Numeric"/>
    <n v="3"/>
    <s v="TRACK"/>
    <n v="14"/>
    <n v="1"/>
    <m/>
    <m/>
  </r>
  <r>
    <x v="106"/>
    <x v="5218"/>
    <x v="38"/>
    <s v="Numeric"/>
    <n v="3"/>
    <s v="TRACK"/>
    <n v="14"/>
    <n v="1"/>
    <m/>
    <m/>
  </r>
  <r>
    <x v="106"/>
    <x v="5219"/>
    <x v="38"/>
    <s v="Numeric"/>
    <n v="3"/>
    <s v="TRACK"/>
    <n v="14"/>
    <n v="1"/>
    <m/>
    <m/>
  </r>
  <r>
    <x v="106"/>
    <x v="5220"/>
    <x v="38"/>
    <s v="Numeric"/>
    <n v="3"/>
    <s v="TRACK"/>
    <n v="14"/>
    <n v="1"/>
    <m/>
    <m/>
  </r>
  <r>
    <x v="106"/>
    <x v="5221"/>
    <x v="38"/>
    <s v="Numeric"/>
    <n v="3"/>
    <s v="TRACK"/>
    <n v="14"/>
    <n v="1"/>
    <m/>
    <m/>
  </r>
  <r>
    <x v="106"/>
    <x v="5222"/>
    <x v="38"/>
    <s v="Numeric"/>
    <n v="3"/>
    <s v="TRACK"/>
    <n v="14"/>
    <n v="1"/>
    <m/>
    <m/>
  </r>
  <r>
    <x v="106"/>
    <x v="5223"/>
    <x v="38"/>
    <s v="Numeric"/>
    <n v="3"/>
    <s v="TRACK"/>
    <n v="14"/>
    <n v="1"/>
    <m/>
    <m/>
  </r>
  <r>
    <x v="106"/>
    <x v="5224"/>
    <x v="38"/>
    <s v="Numeric"/>
    <n v="3"/>
    <s v="TRACK"/>
    <n v="14"/>
    <n v="1"/>
    <m/>
    <m/>
  </r>
  <r>
    <x v="106"/>
    <x v="5225"/>
    <x v="38"/>
    <s v="Numeric"/>
    <n v="3"/>
    <s v="TRACK"/>
    <n v="14"/>
    <n v="1"/>
    <m/>
    <m/>
  </r>
  <r>
    <x v="106"/>
    <x v="5226"/>
    <x v="38"/>
    <s v="Numeric"/>
    <n v="3"/>
    <s v="TRACK"/>
    <n v="14"/>
    <n v="1"/>
    <m/>
    <m/>
  </r>
  <r>
    <x v="106"/>
    <x v="5227"/>
    <x v="38"/>
    <s v="Numeric"/>
    <n v="3"/>
    <s v="TRACK"/>
    <n v="14"/>
    <n v="1"/>
    <m/>
    <m/>
  </r>
  <r>
    <x v="106"/>
    <x v="5228"/>
    <x v="38"/>
    <s v="Numeric"/>
    <n v="3"/>
    <s v="TRACK"/>
    <n v="14"/>
    <n v="1"/>
    <m/>
    <m/>
  </r>
  <r>
    <x v="106"/>
    <x v="5229"/>
    <x v="38"/>
    <s v="Numeric"/>
    <n v="3"/>
    <s v="TRACK"/>
    <n v="14"/>
    <n v="1"/>
    <m/>
    <m/>
  </r>
  <r>
    <x v="106"/>
    <x v="5230"/>
    <x v="38"/>
    <s v="Numeric"/>
    <n v="3"/>
    <s v="TRACK"/>
    <n v="14"/>
    <n v="1"/>
    <m/>
    <m/>
  </r>
  <r>
    <x v="106"/>
    <x v="5231"/>
    <x v="38"/>
    <s v="Numeric"/>
    <n v="3"/>
    <s v="TRACK"/>
    <n v="14"/>
    <n v="1"/>
    <m/>
    <m/>
  </r>
  <r>
    <x v="106"/>
    <x v="5232"/>
    <x v="38"/>
    <s v="Numeric"/>
    <n v="3"/>
    <s v="TRACK"/>
    <n v="14"/>
    <n v="1"/>
    <m/>
    <m/>
  </r>
  <r>
    <x v="106"/>
    <x v="5233"/>
    <x v="38"/>
    <s v="Numeric"/>
    <n v="3"/>
    <s v="TRACK"/>
    <n v="14"/>
    <n v="1"/>
    <m/>
    <m/>
  </r>
  <r>
    <x v="106"/>
    <x v="5234"/>
    <x v="38"/>
    <s v="Numeric"/>
    <n v="3"/>
    <s v="TRACK"/>
    <n v="14"/>
    <n v="1"/>
    <m/>
    <m/>
  </r>
  <r>
    <x v="106"/>
    <x v="5235"/>
    <x v="38"/>
    <s v="Numeric"/>
    <n v="3"/>
    <s v="TRACK"/>
    <n v="14"/>
    <n v="1"/>
    <m/>
    <m/>
  </r>
  <r>
    <x v="106"/>
    <x v="5236"/>
    <x v="38"/>
    <s v="Numeric"/>
    <n v="3"/>
    <s v="TRACK"/>
    <n v="14"/>
    <n v="1"/>
    <m/>
    <m/>
  </r>
  <r>
    <x v="106"/>
    <x v="5237"/>
    <x v="38"/>
    <s v="Numeric"/>
    <n v="3"/>
    <s v="TRACK"/>
    <n v="14"/>
    <n v="1"/>
    <m/>
    <m/>
  </r>
  <r>
    <x v="106"/>
    <x v="5238"/>
    <x v="38"/>
    <s v="Numeric"/>
    <n v="3"/>
    <s v="TRACK"/>
    <n v="14"/>
    <n v="1"/>
    <m/>
    <m/>
  </r>
  <r>
    <x v="106"/>
    <x v="5239"/>
    <x v="38"/>
    <s v="Numeric"/>
    <n v="3"/>
    <s v="TRACK"/>
    <n v="14"/>
    <n v="1"/>
    <m/>
    <m/>
  </r>
  <r>
    <x v="106"/>
    <x v="5240"/>
    <x v="38"/>
    <s v="Numeric"/>
    <n v="3"/>
    <s v="TRACK"/>
    <n v="14"/>
    <n v="1"/>
    <m/>
    <m/>
  </r>
  <r>
    <x v="106"/>
    <x v="5241"/>
    <x v="38"/>
    <s v="Numeric"/>
    <n v="3"/>
    <s v="TRACK"/>
    <n v="14"/>
    <n v="1"/>
    <m/>
    <m/>
  </r>
  <r>
    <x v="106"/>
    <x v="5242"/>
    <x v="38"/>
    <s v="Numeric"/>
    <n v="3"/>
    <s v="TRACK"/>
    <n v="14"/>
    <n v="1"/>
    <m/>
    <m/>
  </r>
  <r>
    <x v="106"/>
    <x v="5243"/>
    <x v="38"/>
    <s v="Numeric"/>
    <n v="3"/>
    <s v="TRACK"/>
    <n v="14"/>
    <n v="1"/>
    <m/>
    <m/>
  </r>
  <r>
    <x v="106"/>
    <x v="5244"/>
    <x v="38"/>
    <s v="Numeric"/>
    <n v="3"/>
    <s v="TRACK"/>
    <n v="14"/>
    <n v="1"/>
    <m/>
    <m/>
  </r>
  <r>
    <x v="106"/>
    <x v="5245"/>
    <x v="38"/>
    <s v="Numeric"/>
    <n v="3"/>
    <s v="TRACK"/>
    <n v="14"/>
    <n v="1"/>
    <m/>
    <m/>
  </r>
  <r>
    <x v="106"/>
    <x v="5246"/>
    <x v="38"/>
    <s v="Numeric"/>
    <n v="3"/>
    <s v="TRACK"/>
    <n v="14"/>
    <n v="1"/>
    <m/>
    <m/>
  </r>
  <r>
    <x v="106"/>
    <x v="5247"/>
    <x v="38"/>
    <s v="Numeric"/>
    <n v="3"/>
    <s v="TRACK"/>
    <n v="14"/>
    <n v="1"/>
    <m/>
    <m/>
  </r>
  <r>
    <x v="106"/>
    <x v="5248"/>
    <x v="38"/>
    <s v="Numeric"/>
    <n v="3"/>
    <s v="TRACK"/>
    <n v="14"/>
    <n v="1"/>
    <m/>
    <m/>
  </r>
  <r>
    <x v="106"/>
    <x v="5249"/>
    <x v="38"/>
    <s v="Numeric"/>
    <n v="3"/>
    <s v="TRACK"/>
    <n v="14"/>
    <n v="1"/>
    <m/>
    <m/>
  </r>
  <r>
    <x v="106"/>
    <x v="5250"/>
    <x v="38"/>
    <s v="Numeric"/>
    <n v="3"/>
    <s v="TRACK"/>
    <n v="14"/>
    <n v="1"/>
    <m/>
    <m/>
  </r>
  <r>
    <x v="106"/>
    <x v="5251"/>
    <x v="38"/>
    <s v="Numeric"/>
    <n v="3"/>
    <s v="TRACK"/>
    <n v="14"/>
    <n v="1"/>
    <m/>
    <m/>
  </r>
  <r>
    <x v="106"/>
    <x v="5252"/>
    <x v="38"/>
    <s v="Numeric"/>
    <n v="3"/>
    <s v="TRACK"/>
    <n v="14"/>
    <n v="1"/>
    <m/>
    <m/>
  </r>
  <r>
    <x v="106"/>
    <x v="5253"/>
    <x v="38"/>
    <s v="Numeric"/>
    <n v="3"/>
    <s v="TRACK"/>
    <n v="14"/>
    <n v="1"/>
    <m/>
    <m/>
  </r>
  <r>
    <x v="106"/>
    <x v="5254"/>
    <x v="38"/>
    <s v="Numeric"/>
    <n v="3"/>
    <s v="TRACK"/>
    <n v="14"/>
    <n v="1"/>
    <m/>
    <m/>
  </r>
  <r>
    <x v="106"/>
    <x v="5255"/>
    <x v="38"/>
    <s v="Numeric"/>
    <n v="3"/>
    <s v="TRACK"/>
    <n v="14"/>
    <n v="1"/>
    <m/>
    <m/>
  </r>
  <r>
    <x v="106"/>
    <x v="5256"/>
    <x v="38"/>
    <s v="Numeric"/>
    <n v="3"/>
    <s v="TRACK"/>
    <n v="14"/>
    <n v="1"/>
    <m/>
    <m/>
  </r>
  <r>
    <x v="106"/>
    <x v="5257"/>
    <x v="38"/>
    <s v="Numeric"/>
    <n v="3"/>
    <s v="TRACK"/>
    <n v="14"/>
    <n v="1"/>
    <m/>
    <m/>
  </r>
  <r>
    <x v="106"/>
    <x v="5258"/>
    <x v="38"/>
    <s v="Numeric"/>
    <n v="3"/>
    <s v="TRACK"/>
    <n v="14"/>
    <n v="1"/>
    <m/>
    <m/>
  </r>
  <r>
    <x v="106"/>
    <x v="5259"/>
    <x v="38"/>
    <s v="Numeric"/>
    <n v="3"/>
    <s v="TRACK"/>
    <n v="14"/>
    <n v="1"/>
    <m/>
    <m/>
  </r>
  <r>
    <x v="106"/>
    <x v="5260"/>
    <x v="38"/>
    <s v="Numeric"/>
    <n v="3"/>
    <s v="TRACK"/>
    <n v="14"/>
    <n v="1"/>
    <m/>
    <m/>
  </r>
  <r>
    <x v="106"/>
    <x v="5261"/>
    <x v="38"/>
    <s v="Numeric"/>
    <n v="3"/>
    <s v="TRACK"/>
    <n v="14"/>
    <n v="1"/>
    <m/>
    <m/>
  </r>
  <r>
    <x v="106"/>
    <x v="5262"/>
    <x v="38"/>
    <s v="Numeric"/>
    <n v="3"/>
    <s v="TRACK"/>
    <n v="14"/>
    <n v="1"/>
    <m/>
    <m/>
  </r>
  <r>
    <x v="106"/>
    <x v="5263"/>
    <x v="38"/>
    <s v="Numeric"/>
    <n v="3"/>
    <s v="TRACK"/>
    <n v="14"/>
    <n v="1"/>
    <m/>
    <m/>
  </r>
  <r>
    <x v="106"/>
    <x v="5264"/>
    <x v="38"/>
    <s v="Numeric"/>
    <n v="3"/>
    <s v="TRACK"/>
    <n v="14"/>
    <n v="1"/>
    <m/>
    <m/>
  </r>
  <r>
    <x v="106"/>
    <x v="5265"/>
    <x v="38"/>
    <s v="Numeric"/>
    <n v="3"/>
    <s v="TRACK"/>
    <n v="14"/>
    <n v="1"/>
    <m/>
    <m/>
  </r>
  <r>
    <x v="106"/>
    <x v="5266"/>
    <x v="38"/>
    <s v="Numeric"/>
    <n v="3"/>
    <s v="TRACK"/>
    <n v="14"/>
    <n v="1"/>
    <m/>
    <m/>
  </r>
  <r>
    <x v="106"/>
    <x v="5267"/>
    <x v="38"/>
    <s v="Numeric"/>
    <n v="3"/>
    <s v="TRACK"/>
    <n v="14"/>
    <n v="1"/>
    <m/>
    <m/>
  </r>
  <r>
    <x v="106"/>
    <x v="5268"/>
    <x v="38"/>
    <s v="Numeric"/>
    <n v="3"/>
    <s v="TRACK"/>
    <n v="14"/>
    <n v="1"/>
    <m/>
    <m/>
  </r>
  <r>
    <x v="106"/>
    <x v="5269"/>
    <x v="38"/>
    <s v="Numeric"/>
    <n v="3"/>
    <s v="TRACK"/>
    <n v="14"/>
    <n v="1"/>
    <m/>
    <m/>
  </r>
  <r>
    <x v="106"/>
    <x v="5270"/>
    <x v="38"/>
    <s v="Numeric"/>
    <n v="3"/>
    <s v="TRACK"/>
    <n v="14"/>
    <n v="1"/>
    <m/>
    <m/>
  </r>
  <r>
    <x v="106"/>
    <x v="5271"/>
    <x v="38"/>
    <s v="Numeric"/>
    <n v="3"/>
    <s v="TRACK"/>
    <n v="14"/>
    <n v="1"/>
    <m/>
    <m/>
  </r>
  <r>
    <x v="106"/>
    <x v="5272"/>
    <x v="38"/>
    <s v="Numeric"/>
    <n v="3"/>
    <s v="TRACK"/>
    <n v="14"/>
    <n v="1"/>
    <m/>
    <m/>
  </r>
  <r>
    <x v="106"/>
    <x v="5273"/>
    <x v="38"/>
    <s v="Numeric"/>
    <n v="3"/>
    <s v="TRACK"/>
    <n v="14"/>
    <n v="1"/>
    <m/>
    <m/>
  </r>
  <r>
    <x v="106"/>
    <x v="5274"/>
    <x v="38"/>
    <s v="Numeric"/>
    <n v="3"/>
    <s v="TRACK"/>
    <n v="14"/>
    <n v="1"/>
    <m/>
    <m/>
  </r>
  <r>
    <x v="106"/>
    <x v="5275"/>
    <x v="38"/>
    <s v="Numeric"/>
    <n v="3"/>
    <s v="TRACK"/>
    <n v="14"/>
    <n v="1"/>
    <m/>
    <m/>
  </r>
  <r>
    <x v="106"/>
    <x v="5276"/>
    <x v="38"/>
    <s v="Numeric"/>
    <n v="3"/>
    <s v="TRACK"/>
    <n v="14"/>
    <n v="1"/>
    <m/>
    <m/>
  </r>
  <r>
    <x v="106"/>
    <x v="5277"/>
    <x v="38"/>
    <s v="Numeric"/>
    <n v="3"/>
    <s v="TRACK"/>
    <n v="14"/>
    <n v="1"/>
    <m/>
    <m/>
  </r>
  <r>
    <x v="106"/>
    <x v="5278"/>
    <x v="38"/>
    <s v="Numeric"/>
    <n v="3"/>
    <s v="TRACK"/>
    <n v="14"/>
    <n v="1"/>
    <m/>
    <m/>
  </r>
  <r>
    <x v="106"/>
    <x v="5279"/>
    <x v="38"/>
    <s v="Numeric"/>
    <n v="3"/>
    <s v="TRACK"/>
    <n v="14"/>
    <n v="1"/>
    <m/>
    <m/>
  </r>
  <r>
    <x v="106"/>
    <x v="5280"/>
    <x v="38"/>
    <s v="Numeric"/>
    <n v="3"/>
    <s v="TRACK"/>
    <n v="14"/>
    <n v="1"/>
    <m/>
    <m/>
  </r>
  <r>
    <x v="106"/>
    <x v="5281"/>
    <x v="38"/>
    <s v="Numeric"/>
    <n v="3"/>
    <s v="TRACK"/>
    <n v="14"/>
    <n v="1"/>
    <m/>
    <m/>
  </r>
  <r>
    <x v="106"/>
    <x v="5282"/>
    <x v="38"/>
    <s v="Numeric"/>
    <n v="3"/>
    <s v="TRACK"/>
    <n v="14"/>
    <n v="1"/>
    <m/>
    <m/>
  </r>
  <r>
    <x v="106"/>
    <x v="5283"/>
    <x v="38"/>
    <s v="Numeric"/>
    <n v="3"/>
    <s v="TRACK"/>
    <n v="14"/>
    <n v="1"/>
    <m/>
    <m/>
  </r>
  <r>
    <x v="106"/>
    <x v="5284"/>
    <x v="38"/>
    <s v="Numeric"/>
    <n v="3"/>
    <s v="TRACK"/>
    <n v="14"/>
    <n v="1"/>
    <m/>
    <m/>
  </r>
  <r>
    <x v="106"/>
    <x v="5285"/>
    <x v="38"/>
    <s v="Numeric"/>
    <n v="3"/>
    <s v="TRACK"/>
    <n v="14"/>
    <n v="1"/>
    <m/>
    <m/>
  </r>
  <r>
    <x v="106"/>
    <x v="5286"/>
    <x v="38"/>
    <s v="Numeric"/>
    <n v="3"/>
    <s v="TRACK"/>
    <n v="14"/>
    <n v="1"/>
    <m/>
    <m/>
  </r>
  <r>
    <x v="106"/>
    <x v="5287"/>
    <x v="38"/>
    <s v="Numeric"/>
    <n v="3"/>
    <s v="TRACK"/>
    <n v="14"/>
    <n v="1"/>
    <m/>
    <m/>
  </r>
  <r>
    <x v="106"/>
    <x v="5288"/>
    <x v="38"/>
    <s v="Numeric"/>
    <n v="3"/>
    <s v="TRACK"/>
    <n v="14"/>
    <n v="1"/>
    <m/>
    <m/>
  </r>
  <r>
    <x v="106"/>
    <x v="5289"/>
    <x v="38"/>
    <s v="Numeric"/>
    <n v="3"/>
    <s v="TRACK"/>
    <n v="14"/>
    <n v="1"/>
    <m/>
    <m/>
  </r>
  <r>
    <x v="106"/>
    <x v="5290"/>
    <x v="38"/>
    <s v="Numeric"/>
    <n v="3"/>
    <s v="TRACK"/>
    <n v="14"/>
    <n v="1"/>
    <m/>
    <m/>
  </r>
  <r>
    <x v="106"/>
    <x v="5291"/>
    <x v="38"/>
    <s v="Numeric"/>
    <n v="3"/>
    <s v="TRACK"/>
    <n v="14"/>
    <n v="1"/>
    <m/>
    <m/>
  </r>
  <r>
    <x v="106"/>
    <x v="5292"/>
    <x v="38"/>
    <s v="Numeric"/>
    <n v="3"/>
    <s v="TRACK"/>
    <n v="14"/>
    <n v="1"/>
    <m/>
    <m/>
  </r>
  <r>
    <x v="106"/>
    <x v="5293"/>
    <x v="38"/>
    <s v="Numeric"/>
    <n v="3"/>
    <s v="TRACK"/>
    <n v="14"/>
    <n v="1"/>
    <m/>
    <m/>
  </r>
  <r>
    <x v="106"/>
    <x v="5294"/>
    <x v="38"/>
    <s v="Numeric"/>
    <n v="3"/>
    <s v="TRACK"/>
    <n v="14"/>
    <n v="1"/>
    <m/>
    <m/>
  </r>
  <r>
    <x v="106"/>
    <x v="5295"/>
    <x v="38"/>
    <s v="Numeric"/>
    <n v="3"/>
    <s v="TRACK"/>
    <n v="14"/>
    <n v="1"/>
    <m/>
    <m/>
  </r>
  <r>
    <x v="106"/>
    <x v="5296"/>
    <x v="38"/>
    <s v="Numeric"/>
    <n v="3"/>
    <s v="TRACK"/>
    <n v="14"/>
    <n v="1"/>
    <m/>
    <m/>
  </r>
  <r>
    <x v="106"/>
    <x v="5297"/>
    <x v="38"/>
    <s v="Numeric"/>
    <n v="3"/>
    <s v="TRACK"/>
    <n v="14"/>
    <n v="1"/>
    <m/>
    <m/>
  </r>
  <r>
    <x v="106"/>
    <x v="5298"/>
    <x v="38"/>
    <s v="Numeric"/>
    <n v="3"/>
    <s v="TRACK"/>
    <n v="14"/>
    <n v="1"/>
    <m/>
    <m/>
  </r>
  <r>
    <x v="106"/>
    <x v="5299"/>
    <x v="38"/>
    <s v="Numeric"/>
    <n v="3"/>
    <s v="TRACK"/>
    <n v="14"/>
    <n v="1"/>
    <m/>
    <m/>
  </r>
  <r>
    <x v="106"/>
    <x v="5300"/>
    <x v="38"/>
    <s v="Numeric"/>
    <n v="3"/>
    <s v="TRACK"/>
    <n v="14"/>
    <n v="1"/>
    <m/>
    <m/>
  </r>
  <r>
    <x v="106"/>
    <x v="5301"/>
    <x v="38"/>
    <s v="Numeric"/>
    <n v="3"/>
    <s v="TRACK"/>
    <n v="14"/>
    <n v="1"/>
    <m/>
    <m/>
  </r>
  <r>
    <x v="106"/>
    <x v="5302"/>
    <x v="38"/>
    <s v="Numeric"/>
    <n v="3"/>
    <s v="TRACK"/>
    <n v="14"/>
    <n v="1"/>
    <m/>
    <m/>
  </r>
  <r>
    <x v="106"/>
    <x v="5303"/>
    <x v="38"/>
    <s v="Numeric"/>
    <n v="3"/>
    <s v="TRACK"/>
    <n v="14"/>
    <n v="1"/>
    <m/>
    <m/>
  </r>
  <r>
    <x v="106"/>
    <x v="5304"/>
    <x v="38"/>
    <s v="Numeric"/>
    <n v="3"/>
    <s v="TRACK"/>
    <n v="14"/>
    <n v="1"/>
    <m/>
    <m/>
  </r>
  <r>
    <x v="106"/>
    <x v="5305"/>
    <x v="38"/>
    <s v="Numeric"/>
    <n v="3"/>
    <s v="TRACK"/>
    <n v="14"/>
    <n v="1"/>
    <m/>
    <m/>
  </r>
  <r>
    <x v="106"/>
    <x v="5306"/>
    <x v="38"/>
    <s v="Numeric"/>
    <n v="3"/>
    <s v="TRACK"/>
    <n v="14"/>
    <n v="1"/>
    <m/>
    <m/>
  </r>
  <r>
    <x v="106"/>
    <x v="5307"/>
    <x v="38"/>
    <s v="Numeric"/>
    <n v="3"/>
    <s v="TRACK"/>
    <n v="14"/>
    <n v="1"/>
    <m/>
    <m/>
  </r>
  <r>
    <x v="106"/>
    <x v="5308"/>
    <x v="38"/>
    <s v="Numeric"/>
    <n v="3"/>
    <s v="TRACK"/>
    <n v="14"/>
    <n v="1"/>
    <m/>
    <m/>
  </r>
  <r>
    <x v="106"/>
    <x v="5309"/>
    <x v="38"/>
    <s v="Numeric"/>
    <n v="3"/>
    <s v="TRACK"/>
    <n v="14"/>
    <n v="1"/>
    <m/>
    <m/>
  </r>
  <r>
    <x v="106"/>
    <x v="5310"/>
    <x v="38"/>
    <s v="Numeric"/>
    <n v="3"/>
    <s v="TRACK"/>
    <n v="14"/>
    <n v="1"/>
    <m/>
    <m/>
  </r>
  <r>
    <x v="106"/>
    <x v="5311"/>
    <x v="38"/>
    <s v="Numeric"/>
    <n v="3"/>
    <s v="TRACK"/>
    <n v="14"/>
    <n v="1"/>
    <m/>
    <m/>
  </r>
  <r>
    <x v="106"/>
    <x v="5312"/>
    <x v="38"/>
    <s v="Numeric"/>
    <n v="3"/>
    <s v="TRACK"/>
    <n v="14"/>
    <n v="1"/>
    <m/>
    <m/>
  </r>
  <r>
    <x v="106"/>
    <x v="5313"/>
    <x v="38"/>
    <s v="Numeric"/>
    <n v="3"/>
    <s v="TRACK"/>
    <n v="14"/>
    <n v="1"/>
    <m/>
    <m/>
  </r>
  <r>
    <x v="106"/>
    <x v="5314"/>
    <x v="38"/>
    <s v="Numeric"/>
    <n v="3"/>
    <s v="TRACK"/>
    <n v="14"/>
    <n v="1"/>
    <m/>
    <m/>
  </r>
  <r>
    <x v="106"/>
    <x v="5315"/>
    <x v="38"/>
    <s v="Numeric"/>
    <n v="3"/>
    <s v="TRACK"/>
    <n v="14"/>
    <n v="1"/>
    <m/>
    <m/>
  </r>
  <r>
    <x v="106"/>
    <x v="5316"/>
    <x v="38"/>
    <s v="Numeric"/>
    <n v="3"/>
    <s v="TRACK"/>
    <n v="14"/>
    <n v="1"/>
    <m/>
    <m/>
  </r>
  <r>
    <x v="106"/>
    <x v="5317"/>
    <x v="38"/>
    <s v="Numeric"/>
    <n v="3"/>
    <s v="TRACK"/>
    <n v="14"/>
    <n v="1"/>
    <m/>
    <m/>
  </r>
  <r>
    <x v="106"/>
    <x v="5318"/>
    <x v="38"/>
    <s v="Numeric"/>
    <n v="3"/>
    <s v="TRACK"/>
    <n v="14"/>
    <n v="1"/>
    <m/>
    <m/>
  </r>
  <r>
    <x v="106"/>
    <x v="5319"/>
    <x v="38"/>
    <s v="Numeric"/>
    <n v="3"/>
    <s v="TRACK"/>
    <n v="14"/>
    <n v="1"/>
    <m/>
    <m/>
  </r>
  <r>
    <x v="106"/>
    <x v="5320"/>
    <x v="38"/>
    <s v="Numeric"/>
    <n v="3"/>
    <s v="TRACK"/>
    <n v="14"/>
    <n v="1"/>
    <m/>
    <m/>
  </r>
  <r>
    <x v="106"/>
    <x v="5321"/>
    <x v="38"/>
    <s v="Numeric"/>
    <n v="3"/>
    <s v="TRACK"/>
    <n v="14"/>
    <n v="1"/>
    <m/>
    <m/>
  </r>
  <r>
    <x v="106"/>
    <x v="5322"/>
    <x v="38"/>
    <s v="Numeric"/>
    <n v="3"/>
    <s v="TRACK"/>
    <n v="14"/>
    <n v="1"/>
    <m/>
    <m/>
  </r>
  <r>
    <x v="106"/>
    <x v="5323"/>
    <x v="38"/>
    <s v="Numeric"/>
    <n v="3"/>
    <s v="TRACK"/>
    <n v="14"/>
    <n v="1"/>
    <m/>
    <m/>
  </r>
  <r>
    <x v="106"/>
    <x v="5324"/>
    <x v="38"/>
    <s v="Numeric"/>
    <n v="3"/>
    <s v="TRACK"/>
    <n v="14"/>
    <n v="1"/>
    <m/>
    <m/>
  </r>
  <r>
    <x v="106"/>
    <x v="5325"/>
    <x v="38"/>
    <s v="Numeric"/>
    <n v="3"/>
    <s v="TRACK"/>
    <n v="14"/>
    <n v="1"/>
    <m/>
    <m/>
  </r>
  <r>
    <x v="106"/>
    <x v="5326"/>
    <x v="38"/>
    <s v="Numeric"/>
    <n v="3"/>
    <s v="TRACK"/>
    <n v="14"/>
    <n v="1"/>
    <m/>
    <m/>
  </r>
  <r>
    <x v="106"/>
    <x v="5327"/>
    <x v="38"/>
    <s v="Numeric"/>
    <n v="3"/>
    <s v="TRACK"/>
    <n v="14"/>
    <n v="1"/>
    <m/>
    <m/>
  </r>
  <r>
    <x v="106"/>
    <x v="5328"/>
    <x v="38"/>
    <s v="Numeric"/>
    <n v="3"/>
    <s v="TRACK"/>
    <n v="14"/>
    <n v="1"/>
    <m/>
    <m/>
  </r>
  <r>
    <x v="106"/>
    <x v="5329"/>
    <x v="38"/>
    <s v="Numeric"/>
    <n v="3"/>
    <s v="TRACK"/>
    <n v="14"/>
    <n v="1"/>
    <m/>
    <m/>
  </r>
  <r>
    <x v="106"/>
    <x v="5330"/>
    <x v="38"/>
    <s v="Numeric"/>
    <n v="3"/>
    <s v="TRACK"/>
    <n v="14"/>
    <n v="1"/>
    <m/>
    <m/>
  </r>
  <r>
    <x v="106"/>
    <x v="5331"/>
    <x v="38"/>
    <s v="Numeric"/>
    <n v="3"/>
    <s v="TRACK"/>
    <n v="14"/>
    <n v="1"/>
    <m/>
    <m/>
  </r>
  <r>
    <x v="106"/>
    <x v="5332"/>
    <x v="38"/>
    <s v="Numeric"/>
    <n v="3"/>
    <s v="TRACK"/>
    <n v="14"/>
    <n v="1"/>
    <m/>
    <m/>
  </r>
  <r>
    <x v="106"/>
    <x v="5333"/>
    <x v="38"/>
    <s v="Numeric"/>
    <n v="3"/>
    <s v="TRACK"/>
    <n v="14"/>
    <n v="1"/>
    <m/>
    <m/>
  </r>
  <r>
    <x v="106"/>
    <x v="5334"/>
    <x v="38"/>
    <s v="Numeric"/>
    <n v="3"/>
    <s v="TRACK"/>
    <n v="14"/>
    <n v="1"/>
    <m/>
    <m/>
  </r>
  <r>
    <x v="106"/>
    <x v="5335"/>
    <x v="38"/>
    <s v="Numeric"/>
    <n v="3"/>
    <s v="TRACK"/>
    <n v="14"/>
    <n v="1"/>
    <m/>
    <m/>
  </r>
  <r>
    <x v="106"/>
    <x v="5336"/>
    <x v="38"/>
    <s v="Numeric"/>
    <n v="3"/>
    <s v="TRACK"/>
    <n v="14"/>
    <n v="1"/>
    <m/>
    <m/>
  </r>
  <r>
    <x v="106"/>
    <x v="5337"/>
    <x v="38"/>
    <s v="Numeric"/>
    <n v="3"/>
    <s v="TRACK"/>
    <n v="14"/>
    <n v="1"/>
    <m/>
    <m/>
  </r>
  <r>
    <x v="106"/>
    <x v="5338"/>
    <x v="38"/>
    <s v="Numeric"/>
    <n v="3"/>
    <s v="TRACK"/>
    <n v="14"/>
    <n v="1"/>
    <m/>
    <m/>
  </r>
  <r>
    <x v="106"/>
    <x v="5339"/>
    <x v="38"/>
    <s v="Numeric"/>
    <n v="3"/>
    <s v="TRACK"/>
    <n v="14"/>
    <n v="1"/>
    <m/>
    <m/>
  </r>
  <r>
    <x v="106"/>
    <x v="5340"/>
    <x v="38"/>
    <s v="Numeric"/>
    <n v="3"/>
    <s v="TRACK"/>
    <n v="14"/>
    <n v="1"/>
    <m/>
    <m/>
  </r>
  <r>
    <x v="106"/>
    <x v="5341"/>
    <x v="38"/>
    <s v="Numeric"/>
    <n v="3"/>
    <s v="TRACK"/>
    <n v="14"/>
    <n v="1"/>
    <m/>
    <m/>
  </r>
  <r>
    <x v="106"/>
    <x v="5342"/>
    <x v="38"/>
    <s v="Numeric"/>
    <n v="3"/>
    <s v="TRACK"/>
    <n v="14"/>
    <n v="1"/>
    <m/>
    <m/>
  </r>
  <r>
    <x v="106"/>
    <x v="5343"/>
    <x v="38"/>
    <s v="Numeric"/>
    <n v="3"/>
    <s v="TRACK"/>
    <n v="14"/>
    <n v="1"/>
    <m/>
    <m/>
  </r>
  <r>
    <x v="106"/>
    <x v="5344"/>
    <x v="38"/>
    <s v="Numeric"/>
    <n v="3"/>
    <s v="TRACK"/>
    <n v="14"/>
    <n v="1"/>
    <m/>
    <m/>
  </r>
  <r>
    <x v="106"/>
    <x v="5345"/>
    <x v="38"/>
    <s v="Numeric"/>
    <n v="3"/>
    <s v="TRACK"/>
    <n v="14"/>
    <n v="1"/>
    <m/>
    <m/>
  </r>
  <r>
    <x v="106"/>
    <x v="5346"/>
    <x v="38"/>
    <s v="Numeric"/>
    <n v="3"/>
    <s v="TRACK"/>
    <n v="14"/>
    <n v="1"/>
    <m/>
    <m/>
  </r>
  <r>
    <x v="106"/>
    <x v="5347"/>
    <x v="38"/>
    <s v="Numeric"/>
    <n v="3"/>
    <s v="TRACK"/>
    <n v="14"/>
    <n v="1"/>
    <m/>
    <m/>
  </r>
  <r>
    <x v="106"/>
    <x v="5348"/>
    <x v="38"/>
    <s v="Numeric"/>
    <n v="3"/>
    <s v="TRACK"/>
    <n v="14"/>
    <n v="1"/>
    <m/>
    <m/>
  </r>
  <r>
    <x v="106"/>
    <x v="5349"/>
    <x v="38"/>
    <s v="Numeric"/>
    <n v="3"/>
    <s v="TRACK"/>
    <n v="14"/>
    <n v="1"/>
    <m/>
    <m/>
  </r>
  <r>
    <x v="106"/>
    <x v="5350"/>
    <x v="38"/>
    <s v="Numeric"/>
    <n v="3"/>
    <s v="TRACK"/>
    <n v="14"/>
    <n v="1"/>
    <m/>
    <m/>
  </r>
  <r>
    <x v="106"/>
    <x v="5351"/>
    <x v="38"/>
    <s v="Numeric"/>
    <n v="3"/>
    <s v="TRACK"/>
    <n v="14"/>
    <n v="1"/>
    <m/>
    <m/>
  </r>
  <r>
    <x v="106"/>
    <x v="5352"/>
    <x v="38"/>
    <s v="Numeric"/>
    <n v="3"/>
    <s v="TRACK"/>
    <n v="14"/>
    <n v="1"/>
    <m/>
    <m/>
  </r>
  <r>
    <x v="106"/>
    <x v="5353"/>
    <x v="38"/>
    <s v="Numeric"/>
    <n v="3"/>
    <s v="TRACK"/>
    <n v="14"/>
    <n v="1"/>
    <m/>
    <m/>
  </r>
  <r>
    <x v="106"/>
    <x v="5354"/>
    <x v="38"/>
    <s v="Numeric"/>
    <n v="3"/>
    <s v="TRACK"/>
    <n v="14"/>
    <n v="1"/>
    <m/>
    <m/>
  </r>
  <r>
    <x v="106"/>
    <x v="5355"/>
    <x v="38"/>
    <s v="Numeric"/>
    <n v="3"/>
    <s v="TRACK"/>
    <n v="14"/>
    <n v="1"/>
    <m/>
    <m/>
  </r>
  <r>
    <x v="106"/>
    <x v="5356"/>
    <x v="38"/>
    <s v="Numeric"/>
    <n v="3"/>
    <s v="TRACK"/>
    <n v="14"/>
    <n v="1"/>
    <m/>
    <m/>
  </r>
  <r>
    <x v="106"/>
    <x v="5357"/>
    <x v="38"/>
    <s v="Numeric"/>
    <n v="3"/>
    <s v="TRACK"/>
    <n v="14"/>
    <n v="1"/>
    <m/>
    <m/>
  </r>
  <r>
    <x v="106"/>
    <x v="5358"/>
    <x v="38"/>
    <s v="Numeric"/>
    <n v="3"/>
    <s v="TRACK"/>
    <n v="14"/>
    <n v="1"/>
    <m/>
    <m/>
  </r>
  <r>
    <x v="106"/>
    <x v="5359"/>
    <x v="38"/>
    <s v="Numeric"/>
    <n v="3"/>
    <s v="TRACK"/>
    <n v="14"/>
    <n v="1"/>
    <m/>
    <m/>
  </r>
  <r>
    <x v="106"/>
    <x v="5360"/>
    <x v="38"/>
    <s v="Numeric"/>
    <n v="3"/>
    <s v="TRACK"/>
    <n v="14"/>
    <n v="1"/>
    <m/>
    <m/>
  </r>
  <r>
    <x v="106"/>
    <x v="5361"/>
    <x v="38"/>
    <s v="Numeric"/>
    <n v="3"/>
    <s v="TRACK"/>
    <n v="14"/>
    <n v="1"/>
    <m/>
    <m/>
  </r>
  <r>
    <x v="106"/>
    <x v="5362"/>
    <x v="38"/>
    <s v="Numeric"/>
    <n v="3"/>
    <s v="TRACK"/>
    <n v="14"/>
    <n v="1"/>
    <m/>
    <m/>
  </r>
  <r>
    <x v="106"/>
    <x v="5363"/>
    <x v="38"/>
    <s v="Numeric"/>
    <n v="3"/>
    <s v="TRACK"/>
    <n v="14"/>
    <n v="1"/>
    <m/>
    <m/>
  </r>
  <r>
    <x v="106"/>
    <x v="5364"/>
    <x v="38"/>
    <s v="Numeric"/>
    <n v="3"/>
    <s v="TRACK"/>
    <n v="14"/>
    <n v="1"/>
    <m/>
    <m/>
  </r>
  <r>
    <x v="106"/>
    <x v="5365"/>
    <x v="38"/>
    <s v="Numeric"/>
    <n v="3"/>
    <s v="TRACK"/>
    <n v="14"/>
    <n v="1"/>
    <m/>
    <m/>
  </r>
  <r>
    <x v="106"/>
    <x v="5366"/>
    <x v="38"/>
    <s v="Numeric"/>
    <n v="3"/>
    <s v="TRACK"/>
    <n v="14"/>
    <n v="1"/>
    <m/>
    <m/>
  </r>
  <r>
    <x v="106"/>
    <x v="5367"/>
    <x v="38"/>
    <s v="Numeric"/>
    <n v="3"/>
    <s v="TRACK"/>
    <n v="14"/>
    <n v="1"/>
    <m/>
    <m/>
  </r>
  <r>
    <x v="106"/>
    <x v="5368"/>
    <x v="38"/>
    <s v="Numeric"/>
    <n v="3"/>
    <s v="TRACK"/>
    <n v="14"/>
    <n v="1"/>
    <m/>
    <m/>
  </r>
  <r>
    <x v="106"/>
    <x v="5369"/>
    <x v="38"/>
    <s v="Numeric"/>
    <n v="3"/>
    <s v="TRACK"/>
    <n v="14"/>
    <n v="1"/>
    <m/>
    <m/>
  </r>
  <r>
    <x v="106"/>
    <x v="5370"/>
    <x v="38"/>
    <s v="Numeric"/>
    <n v="3"/>
    <s v="TRACK"/>
    <n v="14"/>
    <n v="1"/>
    <m/>
    <m/>
  </r>
  <r>
    <x v="106"/>
    <x v="5371"/>
    <x v="38"/>
    <s v="Numeric"/>
    <n v="3"/>
    <s v="TRACK"/>
    <n v="14"/>
    <n v="1"/>
    <m/>
    <m/>
  </r>
  <r>
    <x v="106"/>
    <x v="5372"/>
    <x v="38"/>
    <s v="Numeric"/>
    <n v="3"/>
    <s v="TRACK"/>
    <n v="14"/>
    <n v="1"/>
    <m/>
    <m/>
  </r>
  <r>
    <x v="106"/>
    <x v="5373"/>
    <x v="38"/>
    <s v="Numeric"/>
    <n v="3"/>
    <s v="TRACK"/>
    <n v="14"/>
    <n v="1"/>
    <m/>
    <m/>
  </r>
  <r>
    <x v="106"/>
    <x v="5374"/>
    <x v="38"/>
    <s v="Numeric"/>
    <n v="3"/>
    <s v="TRACK"/>
    <n v="14"/>
    <n v="1"/>
    <m/>
    <m/>
  </r>
  <r>
    <x v="106"/>
    <x v="5375"/>
    <x v="38"/>
    <s v="Numeric"/>
    <n v="3"/>
    <s v="TRACK"/>
    <n v="14"/>
    <n v="1"/>
    <m/>
    <m/>
  </r>
  <r>
    <x v="106"/>
    <x v="5376"/>
    <x v="38"/>
    <s v="Numeric"/>
    <n v="3"/>
    <s v="TRACK"/>
    <n v="14"/>
    <n v="1"/>
    <m/>
    <m/>
  </r>
  <r>
    <x v="106"/>
    <x v="5377"/>
    <x v="38"/>
    <s v="Numeric"/>
    <n v="3"/>
    <s v="TRACK"/>
    <n v="14"/>
    <n v="1"/>
    <m/>
    <m/>
  </r>
  <r>
    <x v="106"/>
    <x v="5378"/>
    <x v="38"/>
    <s v="Numeric"/>
    <n v="3"/>
    <s v="TRACK"/>
    <n v="14"/>
    <n v="1"/>
    <m/>
    <m/>
  </r>
  <r>
    <x v="106"/>
    <x v="5379"/>
    <x v="38"/>
    <s v="Numeric"/>
    <n v="3"/>
    <s v="TRACK"/>
    <n v="14"/>
    <n v="1"/>
    <m/>
    <m/>
  </r>
  <r>
    <x v="106"/>
    <x v="5380"/>
    <x v="38"/>
    <s v="Numeric"/>
    <n v="3"/>
    <s v="TRACK"/>
    <n v="14"/>
    <n v="1"/>
    <m/>
    <m/>
  </r>
  <r>
    <x v="106"/>
    <x v="5381"/>
    <x v="38"/>
    <s v="Numeric"/>
    <n v="3"/>
    <s v="TRACK"/>
    <n v="14"/>
    <n v="1"/>
    <m/>
    <m/>
  </r>
  <r>
    <x v="106"/>
    <x v="5382"/>
    <x v="38"/>
    <s v="Numeric"/>
    <n v="3"/>
    <s v="TRACK"/>
    <n v="14"/>
    <n v="1"/>
    <m/>
    <m/>
  </r>
  <r>
    <x v="106"/>
    <x v="5383"/>
    <x v="38"/>
    <s v="Numeric"/>
    <n v="3"/>
    <s v="TRACK"/>
    <n v="14"/>
    <n v="1"/>
    <m/>
    <m/>
  </r>
  <r>
    <x v="106"/>
    <x v="5384"/>
    <x v="38"/>
    <s v="Numeric"/>
    <n v="3"/>
    <s v="TRACK"/>
    <n v="14"/>
    <n v="1"/>
    <m/>
    <m/>
  </r>
  <r>
    <x v="106"/>
    <x v="5385"/>
    <x v="38"/>
    <s v="Numeric"/>
    <n v="3"/>
    <s v="TRACK"/>
    <n v="14"/>
    <n v="1"/>
    <m/>
    <m/>
  </r>
  <r>
    <x v="106"/>
    <x v="5386"/>
    <x v="38"/>
    <s v="Numeric"/>
    <n v="3"/>
    <s v="TRACK"/>
    <n v="14"/>
    <n v="1"/>
    <m/>
    <m/>
  </r>
  <r>
    <x v="106"/>
    <x v="5387"/>
    <x v="38"/>
    <s v="Numeric"/>
    <n v="3"/>
    <s v="TRACK"/>
    <n v="14"/>
    <n v="1"/>
    <m/>
    <m/>
  </r>
  <r>
    <x v="106"/>
    <x v="5388"/>
    <x v="38"/>
    <s v="Numeric"/>
    <n v="3"/>
    <s v="TRACK"/>
    <n v="14"/>
    <n v="1"/>
    <m/>
    <m/>
  </r>
  <r>
    <x v="106"/>
    <x v="5389"/>
    <x v="38"/>
    <s v="Numeric"/>
    <n v="3"/>
    <s v="TRACK"/>
    <n v="14"/>
    <n v="1"/>
    <m/>
    <m/>
  </r>
  <r>
    <x v="106"/>
    <x v="5390"/>
    <x v="38"/>
    <s v="Numeric"/>
    <n v="3"/>
    <s v="TRACK"/>
    <n v="14"/>
    <n v="1"/>
    <m/>
    <m/>
  </r>
  <r>
    <x v="106"/>
    <x v="5391"/>
    <x v="38"/>
    <s v="Numeric"/>
    <n v="3"/>
    <s v="TRACK"/>
    <n v="14"/>
    <n v="1"/>
    <m/>
    <m/>
  </r>
  <r>
    <x v="106"/>
    <x v="5392"/>
    <x v="38"/>
    <s v="Numeric"/>
    <n v="3"/>
    <s v="TRACK"/>
    <n v="14"/>
    <n v="1"/>
    <m/>
    <m/>
  </r>
  <r>
    <x v="106"/>
    <x v="5393"/>
    <x v="38"/>
    <s v="Numeric"/>
    <n v="3"/>
    <s v="TRACK"/>
    <n v="14"/>
    <n v="1"/>
    <m/>
    <m/>
  </r>
  <r>
    <x v="106"/>
    <x v="5394"/>
    <x v="38"/>
    <s v="Numeric"/>
    <n v="3"/>
    <s v="TRACK"/>
    <n v="14"/>
    <n v="1"/>
    <m/>
    <m/>
  </r>
  <r>
    <x v="106"/>
    <x v="5395"/>
    <x v="38"/>
    <s v="Numeric"/>
    <n v="3"/>
    <s v="TRACK"/>
    <n v="14"/>
    <n v="1"/>
    <m/>
    <m/>
  </r>
  <r>
    <x v="106"/>
    <x v="5396"/>
    <x v="38"/>
    <s v="Numeric"/>
    <n v="3"/>
    <s v="TRACK"/>
    <n v="14"/>
    <n v="1"/>
    <m/>
    <m/>
  </r>
  <r>
    <x v="106"/>
    <x v="5397"/>
    <x v="38"/>
    <s v="Numeric"/>
    <n v="3"/>
    <s v="TRACK"/>
    <n v="14"/>
    <n v="1"/>
    <m/>
    <m/>
  </r>
  <r>
    <x v="106"/>
    <x v="5398"/>
    <x v="38"/>
    <s v="Numeric"/>
    <n v="3"/>
    <s v="TRACK"/>
    <n v="14"/>
    <n v="1"/>
    <m/>
    <m/>
  </r>
  <r>
    <x v="106"/>
    <x v="5399"/>
    <x v="38"/>
    <s v="Numeric"/>
    <n v="3"/>
    <s v="TRACK"/>
    <n v="14"/>
    <n v="1"/>
    <m/>
    <m/>
  </r>
  <r>
    <x v="106"/>
    <x v="5400"/>
    <x v="38"/>
    <s v="Numeric"/>
    <n v="3"/>
    <s v="TRACK"/>
    <n v="14"/>
    <n v="1"/>
    <m/>
    <m/>
  </r>
  <r>
    <x v="106"/>
    <x v="5401"/>
    <x v="38"/>
    <s v="Numeric"/>
    <n v="3"/>
    <s v="TRACK"/>
    <n v="14"/>
    <n v="1"/>
    <m/>
    <m/>
  </r>
  <r>
    <x v="106"/>
    <x v="5402"/>
    <x v="38"/>
    <s v="Numeric"/>
    <n v="3"/>
    <s v="TRACK"/>
    <n v="14"/>
    <n v="1"/>
    <m/>
    <m/>
  </r>
  <r>
    <x v="106"/>
    <x v="5403"/>
    <x v="38"/>
    <s v="Numeric"/>
    <n v="3"/>
    <s v="TRACK"/>
    <n v="14"/>
    <n v="1"/>
    <m/>
    <m/>
  </r>
  <r>
    <x v="106"/>
    <x v="5404"/>
    <x v="38"/>
    <s v="Numeric"/>
    <n v="3"/>
    <s v="TRACK"/>
    <n v="14"/>
    <n v="1"/>
    <m/>
    <m/>
  </r>
  <r>
    <x v="106"/>
    <x v="5405"/>
    <x v="38"/>
    <s v="Numeric"/>
    <n v="3"/>
    <s v="TRACK"/>
    <n v="14"/>
    <n v="1"/>
    <m/>
    <m/>
  </r>
  <r>
    <x v="106"/>
    <x v="5406"/>
    <x v="38"/>
    <s v="Numeric"/>
    <n v="3"/>
    <s v="TRACK"/>
    <n v="14"/>
    <n v="1"/>
    <m/>
    <m/>
  </r>
  <r>
    <x v="106"/>
    <x v="5407"/>
    <x v="38"/>
    <s v="Numeric"/>
    <n v="3"/>
    <s v="TRACK"/>
    <n v="14"/>
    <n v="1"/>
    <m/>
    <m/>
  </r>
  <r>
    <x v="106"/>
    <x v="5408"/>
    <x v="38"/>
    <s v="Numeric"/>
    <n v="3"/>
    <s v="TRACK"/>
    <n v="14"/>
    <n v="1"/>
    <m/>
    <m/>
  </r>
  <r>
    <x v="106"/>
    <x v="5409"/>
    <x v="38"/>
    <s v="Numeric"/>
    <n v="3"/>
    <s v="TRACK"/>
    <n v="14"/>
    <n v="1"/>
    <m/>
    <m/>
  </r>
  <r>
    <x v="106"/>
    <x v="5410"/>
    <x v="38"/>
    <s v="Numeric"/>
    <n v="3"/>
    <s v="TRACK"/>
    <n v="14"/>
    <n v="1"/>
    <m/>
    <m/>
  </r>
  <r>
    <x v="106"/>
    <x v="5411"/>
    <x v="38"/>
    <s v="Numeric"/>
    <n v="3"/>
    <s v="TRACK"/>
    <n v="14"/>
    <n v="1"/>
    <m/>
    <m/>
  </r>
  <r>
    <x v="106"/>
    <x v="5412"/>
    <x v="38"/>
    <s v="Numeric"/>
    <n v="3"/>
    <s v="TRACK"/>
    <n v="14"/>
    <n v="1"/>
    <m/>
    <m/>
  </r>
  <r>
    <x v="106"/>
    <x v="5413"/>
    <x v="38"/>
    <s v="Numeric"/>
    <n v="3"/>
    <s v="TRACK"/>
    <n v="14"/>
    <n v="1"/>
    <m/>
    <m/>
  </r>
  <r>
    <x v="106"/>
    <x v="5414"/>
    <x v="38"/>
    <s v="Numeric"/>
    <n v="3"/>
    <s v="TRACK"/>
    <n v="14"/>
    <n v="1"/>
    <m/>
    <m/>
  </r>
  <r>
    <x v="106"/>
    <x v="5415"/>
    <x v="38"/>
    <s v="Numeric"/>
    <n v="3"/>
    <s v="TRACK"/>
    <n v="14"/>
    <n v="1"/>
    <m/>
    <m/>
  </r>
  <r>
    <x v="106"/>
    <x v="5416"/>
    <x v="38"/>
    <s v="Numeric"/>
    <n v="3"/>
    <s v="TRACK"/>
    <n v="14"/>
    <n v="1"/>
    <m/>
    <m/>
  </r>
  <r>
    <x v="106"/>
    <x v="5417"/>
    <x v="38"/>
    <s v="Numeric"/>
    <n v="3"/>
    <s v="TRACK"/>
    <n v="14"/>
    <n v="1"/>
    <m/>
    <m/>
  </r>
  <r>
    <x v="106"/>
    <x v="5418"/>
    <x v="38"/>
    <s v="Numeric"/>
    <n v="3"/>
    <s v="TRACK"/>
    <n v="14"/>
    <n v="1"/>
    <m/>
    <m/>
  </r>
  <r>
    <x v="106"/>
    <x v="5419"/>
    <x v="38"/>
    <s v="Numeric"/>
    <n v="3"/>
    <s v="TRACK"/>
    <n v="14"/>
    <n v="1"/>
    <m/>
    <m/>
  </r>
  <r>
    <x v="106"/>
    <x v="5420"/>
    <x v="38"/>
    <s v="Numeric"/>
    <n v="3"/>
    <s v="TRACK"/>
    <n v="14"/>
    <n v="1"/>
    <m/>
    <m/>
  </r>
  <r>
    <x v="106"/>
    <x v="5421"/>
    <x v="38"/>
    <s v="Numeric"/>
    <n v="3"/>
    <s v="TRACK"/>
    <n v="14"/>
    <n v="1"/>
    <m/>
    <m/>
  </r>
  <r>
    <x v="106"/>
    <x v="5422"/>
    <x v="38"/>
    <s v="Numeric"/>
    <n v="3"/>
    <s v="TRACK"/>
    <n v="14"/>
    <n v="1"/>
    <m/>
    <m/>
  </r>
  <r>
    <x v="106"/>
    <x v="5423"/>
    <x v="38"/>
    <s v="Numeric"/>
    <n v="3"/>
    <s v="TRACK"/>
    <n v="14"/>
    <n v="1"/>
    <m/>
    <m/>
  </r>
  <r>
    <x v="106"/>
    <x v="5424"/>
    <x v="38"/>
    <s v="Numeric"/>
    <n v="3"/>
    <s v="TRACK"/>
    <n v="14"/>
    <n v="1"/>
    <m/>
    <m/>
  </r>
  <r>
    <x v="106"/>
    <x v="5425"/>
    <x v="38"/>
    <s v="Numeric"/>
    <n v="3"/>
    <s v="TRACK"/>
    <n v="14"/>
    <n v="1"/>
    <m/>
    <m/>
  </r>
  <r>
    <x v="106"/>
    <x v="5426"/>
    <x v="38"/>
    <s v="Numeric"/>
    <n v="3"/>
    <s v="TRACK"/>
    <n v="14"/>
    <n v="1"/>
    <m/>
    <m/>
  </r>
  <r>
    <x v="106"/>
    <x v="5427"/>
    <x v="38"/>
    <s v="Numeric"/>
    <n v="3"/>
    <s v="TRACK"/>
    <n v="14"/>
    <n v="1"/>
    <m/>
    <m/>
  </r>
  <r>
    <x v="106"/>
    <x v="5428"/>
    <x v="38"/>
    <s v="Numeric"/>
    <n v="3"/>
    <s v="TRACK"/>
    <n v="14"/>
    <n v="1"/>
    <m/>
    <m/>
  </r>
  <r>
    <x v="106"/>
    <x v="5429"/>
    <x v="38"/>
    <s v="Numeric"/>
    <n v="3"/>
    <s v="TRACK"/>
    <n v="14"/>
    <n v="1"/>
    <m/>
    <m/>
  </r>
  <r>
    <x v="106"/>
    <x v="5430"/>
    <x v="38"/>
    <s v="Numeric"/>
    <n v="3"/>
    <s v="TRACK"/>
    <n v="14"/>
    <n v="1"/>
    <m/>
    <m/>
  </r>
  <r>
    <x v="106"/>
    <x v="5431"/>
    <x v="38"/>
    <s v="Numeric"/>
    <n v="3"/>
    <s v="TRACK"/>
    <n v="14"/>
    <n v="1"/>
    <m/>
    <m/>
  </r>
  <r>
    <x v="106"/>
    <x v="5432"/>
    <x v="38"/>
    <s v="Numeric"/>
    <n v="3"/>
    <s v="TRACK"/>
    <n v="14"/>
    <n v="1"/>
    <m/>
    <m/>
  </r>
  <r>
    <x v="106"/>
    <x v="5433"/>
    <x v="38"/>
    <s v="Numeric"/>
    <n v="3"/>
    <s v="TRACK"/>
    <n v="14"/>
    <n v="1"/>
    <m/>
    <m/>
  </r>
  <r>
    <x v="106"/>
    <x v="5434"/>
    <x v="38"/>
    <s v="Numeric"/>
    <n v="3"/>
    <s v="TRACK"/>
    <n v="14"/>
    <n v="1"/>
    <m/>
    <m/>
  </r>
  <r>
    <x v="106"/>
    <x v="5435"/>
    <x v="38"/>
    <s v="Numeric"/>
    <n v="3"/>
    <s v="TRACK"/>
    <n v="14"/>
    <n v="1"/>
    <m/>
    <m/>
  </r>
  <r>
    <x v="106"/>
    <x v="5436"/>
    <x v="38"/>
    <s v="Numeric"/>
    <n v="3"/>
    <s v="TRACK"/>
    <n v="14"/>
    <n v="1"/>
    <m/>
    <m/>
  </r>
  <r>
    <x v="106"/>
    <x v="5437"/>
    <x v="38"/>
    <s v="Numeric"/>
    <n v="3"/>
    <s v="TRACK"/>
    <n v="14"/>
    <n v="1"/>
    <m/>
    <m/>
  </r>
  <r>
    <x v="106"/>
    <x v="5438"/>
    <x v="38"/>
    <s v="Numeric"/>
    <n v="3"/>
    <s v="TRACK"/>
    <n v="14"/>
    <n v="1"/>
    <m/>
    <m/>
  </r>
  <r>
    <x v="106"/>
    <x v="5439"/>
    <x v="38"/>
    <s v="Numeric"/>
    <n v="3"/>
    <s v="TRACK"/>
    <n v="14"/>
    <n v="1"/>
    <m/>
    <m/>
  </r>
  <r>
    <x v="106"/>
    <x v="5440"/>
    <x v="38"/>
    <s v="Numeric"/>
    <n v="3"/>
    <s v="TRACK"/>
    <n v="14"/>
    <n v="1"/>
    <m/>
    <m/>
  </r>
  <r>
    <x v="106"/>
    <x v="5441"/>
    <x v="38"/>
    <s v="Numeric"/>
    <n v="3"/>
    <s v="TRACK"/>
    <n v="14"/>
    <n v="1"/>
    <m/>
    <m/>
  </r>
  <r>
    <x v="107"/>
    <x v="758"/>
    <x v="607"/>
    <s v="Numeric"/>
    <n v="5"/>
    <s v="DATE"/>
    <n v="7"/>
    <n v="1"/>
    <m/>
    <m/>
  </r>
  <r>
    <x v="107"/>
    <x v="759"/>
    <x v="608"/>
    <s v="Numeric"/>
    <n v="3"/>
    <m/>
    <n v="0"/>
    <s v=""/>
    <m/>
    <m/>
  </r>
  <r>
    <x v="107"/>
    <x v="760"/>
    <x v="609"/>
    <s v="Numeric"/>
    <n v="3"/>
    <m/>
    <n v="0"/>
    <s v=""/>
    <m/>
    <m/>
  </r>
  <r>
    <x v="107"/>
    <x v="5442"/>
    <x v="2509"/>
    <s v="Numeric"/>
    <n v="3"/>
    <m/>
    <n v="0"/>
    <s v=""/>
    <m/>
    <m/>
  </r>
  <r>
    <x v="107"/>
    <x v="5443"/>
    <x v="2510"/>
    <s v="Numeric"/>
    <n v="3"/>
    <m/>
    <n v="0"/>
    <s v=""/>
    <m/>
    <m/>
  </r>
  <r>
    <x v="107"/>
    <x v="5444"/>
    <x v="2511"/>
    <s v="Numeric"/>
    <n v="3"/>
    <m/>
    <n v="0"/>
    <s v=""/>
    <m/>
    <m/>
  </r>
  <r>
    <x v="107"/>
    <x v="5445"/>
    <x v="2512"/>
    <s v="Numeric"/>
    <n v="3"/>
    <m/>
    <n v="0"/>
    <s v=""/>
    <m/>
    <m/>
  </r>
  <r>
    <x v="107"/>
    <x v="5446"/>
    <x v="2513"/>
    <s v="Numeric"/>
    <n v="3"/>
    <m/>
    <n v="0"/>
    <s v=""/>
    <m/>
    <m/>
  </r>
  <r>
    <x v="107"/>
    <x v="5447"/>
    <x v="2514"/>
    <s v="Numeric"/>
    <n v="3"/>
    <m/>
    <n v="0"/>
    <s v=""/>
    <m/>
    <m/>
  </r>
  <r>
    <x v="107"/>
    <x v="5448"/>
    <x v="2515"/>
    <s v="Numeric"/>
    <n v="3"/>
    <m/>
    <n v="0"/>
    <s v=""/>
    <m/>
    <m/>
  </r>
  <r>
    <x v="107"/>
    <x v="5449"/>
    <x v="2516"/>
    <s v="Numeric"/>
    <n v="3"/>
    <m/>
    <n v="0"/>
    <s v=""/>
    <m/>
    <m/>
  </r>
  <r>
    <x v="107"/>
    <x v="5450"/>
    <x v="2517"/>
    <s v="Numeric"/>
    <n v="3"/>
    <m/>
    <n v="0"/>
    <s v=""/>
    <m/>
    <m/>
  </r>
  <r>
    <x v="107"/>
    <x v="5451"/>
    <x v="2518"/>
    <s v="Numeric"/>
    <n v="3"/>
    <m/>
    <n v="0"/>
    <s v=""/>
    <m/>
    <m/>
  </r>
  <r>
    <x v="107"/>
    <x v="5452"/>
    <x v="2519"/>
    <s v="Numeric"/>
    <n v="3"/>
    <m/>
    <n v="0"/>
    <s v=""/>
    <m/>
    <m/>
  </r>
  <r>
    <x v="107"/>
    <x v="5453"/>
    <x v="2520"/>
    <s v="Numeric"/>
    <n v="3"/>
    <m/>
    <n v="0"/>
    <s v=""/>
    <m/>
    <m/>
  </r>
  <r>
    <x v="107"/>
    <x v="5454"/>
    <x v="2521"/>
    <s v="Numeric"/>
    <n v="3"/>
    <m/>
    <n v="0"/>
    <s v=""/>
    <m/>
    <m/>
  </r>
  <r>
    <x v="107"/>
    <x v="5455"/>
    <x v="2522"/>
    <s v="Numeric"/>
    <n v="3"/>
    <m/>
    <n v="0"/>
    <s v=""/>
    <m/>
    <m/>
  </r>
  <r>
    <x v="107"/>
    <x v="5456"/>
    <x v="2523"/>
    <s v="Numeric"/>
    <n v="3"/>
    <m/>
    <n v="0"/>
    <s v=""/>
    <m/>
    <m/>
  </r>
  <r>
    <x v="107"/>
    <x v="5457"/>
    <x v="2524"/>
    <s v="Numeric"/>
    <n v="3"/>
    <m/>
    <n v="0"/>
    <s v=""/>
    <m/>
    <m/>
  </r>
  <r>
    <x v="107"/>
    <x v="5458"/>
    <x v="2525"/>
    <s v="Numeric"/>
    <n v="3"/>
    <m/>
    <n v="0"/>
    <s v=""/>
    <m/>
    <m/>
  </r>
  <r>
    <x v="107"/>
    <x v="5459"/>
    <x v="2526"/>
    <s v="Numeric"/>
    <n v="3"/>
    <m/>
    <n v="0"/>
    <s v=""/>
    <m/>
    <m/>
  </r>
  <r>
    <x v="107"/>
    <x v="5460"/>
    <x v="2527"/>
    <s v="Numeric"/>
    <n v="3"/>
    <m/>
    <n v="0"/>
    <s v=""/>
    <m/>
    <m/>
  </r>
  <r>
    <x v="107"/>
    <x v="5461"/>
    <x v="2528"/>
    <s v="Numeric"/>
    <n v="3"/>
    <m/>
    <n v="0"/>
    <s v=""/>
    <m/>
    <m/>
  </r>
  <r>
    <x v="107"/>
    <x v="5462"/>
    <x v="2529"/>
    <s v="Numeric"/>
    <n v="3"/>
    <m/>
    <n v="0"/>
    <s v=""/>
    <m/>
    <m/>
  </r>
  <r>
    <x v="107"/>
    <x v="5463"/>
    <x v="2530"/>
    <s v="Numeric"/>
    <n v="3"/>
    <m/>
    <n v="0"/>
    <s v=""/>
    <m/>
    <m/>
  </r>
  <r>
    <x v="107"/>
    <x v="5464"/>
    <x v="2531"/>
    <s v="Numeric"/>
    <n v="3"/>
    <m/>
    <n v="0"/>
    <s v=""/>
    <m/>
    <m/>
  </r>
  <r>
    <x v="107"/>
    <x v="5465"/>
    <x v="2532"/>
    <s v="Numeric"/>
    <n v="3"/>
    <m/>
    <n v="0"/>
    <s v=""/>
    <m/>
    <m/>
  </r>
  <r>
    <x v="107"/>
    <x v="5466"/>
    <x v="2533"/>
    <s v="Character"/>
    <n v="3"/>
    <m/>
    <n v="0"/>
    <s v=""/>
    <m/>
    <m/>
  </r>
  <r>
    <x v="107"/>
    <x v="5467"/>
    <x v="2534"/>
    <s v="Numeric"/>
    <n v="3"/>
    <m/>
    <n v="0"/>
    <s v=""/>
    <m/>
    <m/>
  </r>
  <r>
    <x v="107"/>
    <x v="1832"/>
    <x v="2535"/>
    <s v="Numeric"/>
    <n v="5"/>
    <m/>
    <n v="0"/>
    <s v=""/>
    <m/>
    <m/>
  </r>
  <r>
    <x v="107"/>
    <x v="1833"/>
    <x v="2536"/>
    <s v="Numeric"/>
    <n v="5"/>
    <m/>
    <n v="0"/>
    <s v=""/>
    <m/>
    <m/>
  </r>
  <r>
    <x v="107"/>
    <x v="1834"/>
    <x v="2537"/>
    <s v="Numeric"/>
    <n v="5"/>
    <m/>
    <n v="0"/>
    <s v=""/>
    <m/>
    <m/>
  </r>
  <r>
    <x v="107"/>
    <x v="1835"/>
    <x v="2538"/>
    <s v="Numeric"/>
    <n v="5"/>
    <m/>
    <n v="0"/>
    <s v=""/>
    <m/>
    <m/>
  </r>
  <r>
    <x v="107"/>
    <x v="1836"/>
    <x v="2539"/>
    <s v="Numeric"/>
    <n v="5"/>
    <m/>
    <n v="0"/>
    <s v=""/>
    <m/>
    <m/>
  </r>
  <r>
    <x v="107"/>
    <x v="1837"/>
    <x v="2540"/>
    <s v="Numeric"/>
    <n v="5"/>
    <m/>
    <n v="0"/>
    <s v=""/>
    <m/>
    <m/>
  </r>
  <r>
    <x v="107"/>
    <x v="1838"/>
    <x v="2541"/>
    <s v="Numeric"/>
    <n v="5"/>
    <m/>
    <n v="0"/>
    <s v=""/>
    <m/>
    <m/>
  </r>
  <r>
    <x v="107"/>
    <x v="1839"/>
    <x v="2542"/>
    <s v="Numeric"/>
    <n v="5"/>
    <m/>
    <n v="0"/>
    <s v=""/>
    <m/>
    <m/>
  </r>
  <r>
    <x v="107"/>
    <x v="1840"/>
    <x v="2543"/>
    <s v="Numeric"/>
    <n v="5"/>
    <m/>
    <n v="0"/>
    <s v=""/>
    <m/>
    <m/>
  </r>
  <r>
    <x v="107"/>
    <x v="1841"/>
    <x v="2544"/>
    <s v="Numeric"/>
    <n v="5"/>
    <m/>
    <n v="0"/>
    <s v=""/>
    <m/>
    <m/>
  </r>
  <r>
    <x v="107"/>
    <x v="1842"/>
    <x v="2545"/>
    <s v="Numeric"/>
    <n v="5"/>
    <m/>
    <n v="0"/>
    <s v=""/>
    <m/>
    <m/>
  </r>
  <r>
    <x v="107"/>
    <x v="1843"/>
    <x v="2546"/>
    <s v="Numeric"/>
    <n v="5"/>
    <m/>
    <n v="0"/>
    <s v=""/>
    <m/>
    <m/>
  </r>
  <r>
    <x v="107"/>
    <x v="1844"/>
    <x v="2547"/>
    <s v="Numeric"/>
    <n v="5"/>
    <m/>
    <n v="0"/>
    <s v=""/>
    <m/>
    <m/>
  </r>
  <r>
    <x v="107"/>
    <x v="1845"/>
    <x v="2548"/>
    <s v="Numeric"/>
    <n v="5"/>
    <m/>
    <n v="0"/>
    <s v=""/>
    <m/>
    <m/>
  </r>
  <r>
    <x v="107"/>
    <x v="1846"/>
    <x v="2549"/>
    <s v="Numeric"/>
    <n v="5"/>
    <m/>
    <n v="0"/>
    <s v=""/>
    <m/>
    <m/>
  </r>
  <r>
    <x v="107"/>
    <x v="1847"/>
    <x v="2550"/>
    <s v="Numeric"/>
    <n v="5"/>
    <m/>
    <n v="0"/>
    <s v=""/>
    <m/>
    <m/>
  </r>
  <r>
    <x v="107"/>
    <x v="1848"/>
    <x v="2551"/>
    <s v="Numeric"/>
    <n v="5"/>
    <m/>
    <n v="0"/>
    <s v=""/>
    <m/>
    <m/>
  </r>
  <r>
    <x v="107"/>
    <x v="1849"/>
    <x v="2552"/>
    <s v="Numeric"/>
    <n v="5"/>
    <m/>
    <n v="0"/>
    <s v=""/>
    <m/>
    <m/>
  </r>
  <r>
    <x v="107"/>
    <x v="1850"/>
    <x v="2553"/>
    <s v="Numeric"/>
    <n v="5"/>
    <m/>
    <n v="0"/>
    <s v=""/>
    <m/>
    <m/>
  </r>
  <r>
    <x v="107"/>
    <x v="1851"/>
    <x v="2554"/>
    <s v="Numeric"/>
    <n v="5"/>
    <m/>
    <n v="0"/>
    <s v=""/>
    <m/>
    <m/>
  </r>
  <r>
    <x v="107"/>
    <x v="1852"/>
    <x v="2555"/>
    <s v="Numeric"/>
    <n v="5"/>
    <m/>
    <n v="0"/>
    <s v=""/>
    <m/>
    <m/>
  </r>
  <r>
    <x v="107"/>
    <x v="1853"/>
    <x v="2556"/>
    <s v="Numeric"/>
    <n v="5"/>
    <m/>
    <n v="0"/>
    <s v=""/>
    <m/>
    <m/>
  </r>
  <r>
    <x v="107"/>
    <x v="1854"/>
    <x v="2557"/>
    <s v="Numeric"/>
    <n v="5"/>
    <m/>
    <n v="0"/>
    <s v=""/>
    <m/>
    <m/>
  </r>
  <r>
    <x v="107"/>
    <x v="1855"/>
    <x v="2558"/>
    <s v="Numeric"/>
    <n v="5"/>
    <m/>
    <n v="0"/>
    <s v=""/>
    <m/>
    <m/>
  </r>
  <r>
    <x v="107"/>
    <x v="5468"/>
    <x v="2559"/>
    <s v="Numeric"/>
    <n v="3"/>
    <m/>
    <n v="0"/>
    <s v=""/>
    <m/>
    <m/>
  </r>
  <r>
    <x v="107"/>
    <x v="784"/>
    <x v="610"/>
    <s v="Numeric"/>
    <n v="3"/>
    <m/>
    <n v="0"/>
    <s v=""/>
    <m/>
    <m/>
  </r>
  <r>
    <x v="107"/>
    <x v="102"/>
    <x v="611"/>
    <s v="Numeric"/>
    <n v="5"/>
    <m/>
    <n v="0"/>
    <s v=""/>
    <m/>
    <m/>
  </r>
  <r>
    <x v="107"/>
    <x v="2214"/>
    <x v="1822"/>
    <s v="Numeric"/>
    <n v="5"/>
    <m/>
    <n v="0"/>
    <s v=""/>
    <m/>
    <m/>
  </r>
  <r>
    <x v="107"/>
    <x v="5469"/>
    <x v="2560"/>
    <s v="Character"/>
    <n v="2"/>
    <m/>
    <n v="0"/>
    <s v=""/>
    <m/>
    <m/>
  </r>
  <r>
    <x v="107"/>
    <x v="802"/>
    <x v="612"/>
    <s v="Numeric"/>
    <n v="4"/>
    <m/>
    <n v="0"/>
    <s v=""/>
    <m/>
    <m/>
  </r>
  <r>
    <x v="108"/>
    <x v="758"/>
    <x v="607"/>
    <s v="Numeric"/>
    <n v="5"/>
    <s v="DATE"/>
    <n v="7"/>
    <n v="1"/>
    <m/>
    <m/>
  </r>
  <r>
    <x v="108"/>
    <x v="759"/>
    <x v="608"/>
    <s v="Numeric"/>
    <n v="3"/>
    <m/>
    <n v="0"/>
    <s v=""/>
    <m/>
    <m/>
  </r>
  <r>
    <x v="108"/>
    <x v="760"/>
    <x v="609"/>
    <s v="Numeric"/>
    <n v="3"/>
    <m/>
    <n v="0"/>
    <s v=""/>
    <m/>
    <m/>
  </r>
  <r>
    <x v="108"/>
    <x v="5442"/>
    <x v="2509"/>
    <s v="Numeric"/>
    <n v="3"/>
    <m/>
    <n v="0"/>
    <s v=""/>
    <m/>
    <m/>
  </r>
  <r>
    <x v="108"/>
    <x v="5443"/>
    <x v="2510"/>
    <s v="Numeric"/>
    <n v="3"/>
    <m/>
    <n v="0"/>
    <s v=""/>
    <m/>
    <m/>
  </r>
  <r>
    <x v="108"/>
    <x v="5444"/>
    <x v="2511"/>
    <s v="Numeric"/>
    <n v="3"/>
    <m/>
    <n v="0"/>
    <s v=""/>
    <m/>
    <m/>
  </r>
  <r>
    <x v="108"/>
    <x v="5445"/>
    <x v="2512"/>
    <s v="Numeric"/>
    <n v="3"/>
    <m/>
    <n v="0"/>
    <s v=""/>
    <m/>
    <m/>
  </r>
  <r>
    <x v="108"/>
    <x v="5446"/>
    <x v="2513"/>
    <s v="Numeric"/>
    <n v="3"/>
    <m/>
    <n v="0"/>
    <s v=""/>
    <m/>
    <m/>
  </r>
  <r>
    <x v="108"/>
    <x v="5447"/>
    <x v="2514"/>
    <s v="Numeric"/>
    <n v="3"/>
    <m/>
    <n v="0"/>
    <s v=""/>
    <m/>
    <m/>
  </r>
  <r>
    <x v="108"/>
    <x v="5448"/>
    <x v="2515"/>
    <s v="Numeric"/>
    <n v="3"/>
    <m/>
    <n v="0"/>
    <s v=""/>
    <m/>
    <m/>
  </r>
  <r>
    <x v="108"/>
    <x v="5449"/>
    <x v="2516"/>
    <s v="Numeric"/>
    <n v="3"/>
    <m/>
    <n v="0"/>
    <s v=""/>
    <m/>
    <m/>
  </r>
  <r>
    <x v="108"/>
    <x v="5450"/>
    <x v="2517"/>
    <s v="Numeric"/>
    <n v="3"/>
    <m/>
    <n v="0"/>
    <s v=""/>
    <m/>
    <m/>
  </r>
  <r>
    <x v="108"/>
    <x v="5451"/>
    <x v="2518"/>
    <s v="Numeric"/>
    <n v="3"/>
    <m/>
    <n v="0"/>
    <s v=""/>
    <m/>
    <m/>
  </r>
  <r>
    <x v="108"/>
    <x v="5452"/>
    <x v="2519"/>
    <s v="Numeric"/>
    <n v="3"/>
    <m/>
    <n v="0"/>
    <s v=""/>
    <m/>
    <m/>
  </r>
  <r>
    <x v="108"/>
    <x v="5453"/>
    <x v="2520"/>
    <s v="Numeric"/>
    <n v="3"/>
    <m/>
    <n v="0"/>
    <s v=""/>
    <m/>
    <m/>
  </r>
  <r>
    <x v="108"/>
    <x v="5454"/>
    <x v="2521"/>
    <s v="Numeric"/>
    <n v="3"/>
    <m/>
    <n v="0"/>
    <s v=""/>
    <m/>
    <m/>
  </r>
  <r>
    <x v="108"/>
    <x v="5455"/>
    <x v="2522"/>
    <s v="Numeric"/>
    <n v="3"/>
    <m/>
    <n v="0"/>
    <s v=""/>
    <m/>
    <m/>
  </r>
  <r>
    <x v="108"/>
    <x v="5456"/>
    <x v="2523"/>
    <s v="Numeric"/>
    <n v="3"/>
    <m/>
    <n v="0"/>
    <s v=""/>
    <m/>
    <m/>
  </r>
  <r>
    <x v="108"/>
    <x v="5457"/>
    <x v="2524"/>
    <s v="Numeric"/>
    <n v="3"/>
    <m/>
    <n v="0"/>
    <s v=""/>
    <m/>
    <m/>
  </r>
  <r>
    <x v="108"/>
    <x v="5458"/>
    <x v="2525"/>
    <s v="Numeric"/>
    <n v="3"/>
    <m/>
    <n v="0"/>
    <s v=""/>
    <m/>
    <m/>
  </r>
  <r>
    <x v="108"/>
    <x v="5459"/>
    <x v="2526"/>
    <s v="Numeric"/>
    <n v="3"/>
    <m/>
    <n v="0"/>
    <s v=""/>
    <m/>
    <m/>
  </r>
  <r>
    <x v="108"/>
    <x v="5460"/>
    <x v="2527"/>
    <s v="Numeric"/>
    <n v="3"/>
    <m/>
    <n v="0"/>
    <s v=""/>
    <m/>
    <m/>
  </r>
  <r>
    <x v="108"/>
    <x v="5461"/>
    <x v="2528"/>
    <s v="Numeric"/>
    <n v="3"/>
    <m/>
    <n v="0"/>
    <s v=""/>
    <m/>
    <m/>
  </r>
  <r>
    <x v="108"/>
    <x v="5462"/>
    <x v="2529"/>
    <s v="Numeric"/>
    <n v="3"/>
    <m/>
    <n v="0"/>
    <s v=""/>
    <m/>
    <m/>
  </r>
  <r>
    <x v="108"/>
    <x v="5463"/>
    <x v="2530"/>
    <s v="Numeric"/>
    <n v="3"/>
    <m/>
    <n v="0"/>
    <s v=""/>
    <m/>
    <m/>
  </r>
  <r>
    <x v="108"/>
    <x v="5464"/>
    <x v="2531"/>
    <s v="Numeric"/>
    <n v="3"/>
    <m/>
    <n v="0"/>
    <s v=""/>
    <m/>
    <m/>
  </r>
  <r>
    <x v="108"/>
    <x v="5465"/>
    <x v="2532"/>
    <s v="Numeric"/>
    <n v="3"/>
    <m/>
    <n v="0"/>
    <s v=""/>
    <m/>
    <m/>
  </r>
  <r>
    <x v="108"/>
    <x v="5466"/>
    <x v="2533"/>
    <s v="Character"/>
    <n v="3"/>
    <m/>
    <n v="0"/>
    <s v=""/>
    <m/>
    <m/>
  </r>
  <r>
    <x v="108"/>
    <x v="5467"/>
    <x v="2534"/>
    <s v="Numeric"/>
    <n v="3"/>
    <m/>
    <n v="0"/>
    <s v=""/>
    <m/>
    <m/>
  </r>
  <r>
    <x v="108"/>
    <x v="1832"/>
    <x v="2535"/>
    <s v="Numeric"/>
    <n v="5"/>
    <m/>
    <n v="0"/>
    <s v=""/>
    <m/>
    <m/>
  </r>
  <r>
    <x v="108"/>
    <x v="1833"/>
    <x v="2536"/>
    <s v="Numeric"/>
    <n v="5"/>
    <m/>
    <n v="0"/>
    <s v=""/>
    <m/>
    <m/>
  </r>
  <r>
    <x v="108"/>
    <x v="1834"/>
    <x v="2537"/>
    <s v="Numeric"/>
    <n v="5"/>
    <m/>
    <n v="0"/>
    <s v=""/>
    <m/>
    <m/>
  </r>
  <r>
    <x v="108"/>
    <x v="1835"/>
    <x v="2538"/>
    <s v="Numeric"/>
    <n v="5"/>
    <m/>
    <n v="0"/>
    <s v=""/>
    <m/>
    <m/>
  </r>
  <r>
    <x v="108"/>
    <x v="1836"/>
    <x v="2539"/>
    <s v="Numeric"/>
    <n v="5"/>
    <m/>
    <n v="0"/>
    <s v=""/>
    <m/>
    <m/>
  </r>
  <r>
    <x v="108"/>
    <x v="1837"/>
    <x v="2540"/>
    <s v="Numeric"/>
    <n v="5"/>
    <m/>
    <n v="0"/>
    <s v=""/>
    <m/>
    <m/>
  </r>
  <r>
    <x v="108"/>
    <x v="1838"/>
    <x v="2541"/>
    <s v="Numeric"/>
    <n v="5"/>
    <m/>
    <n v="0"/>
    <s v=""/>
    <m/>
    <m/>
  </r>
  <r>
    <x v="108"/>
    <x v="1839"/>
    <x v="2542"/>
    <s v="Numeric"/>
    <n v="5"/>
    <m/>
    <n v="0"/>
    <s v=""/>
    <m/>
    <m/>
  </r>
  <r>
    <x v="108"/>
    <x v="1840"/>
    <x v="2543"/>
    <s v="Numeric"/>
    <n v="5"/>
    <m/>
    <n v="0"/>
    <s v=""/>
    <m/>
    <m/>
  </r>
  <r>
    <x v="108"/>
    <x v="1841"/>
    <x v="2544"/>
    <s v="Numeric"/>
    <n v="5"/>
    <m/>
    <n v="0"/>
    <s v=""/>
    <m/>
    <m/>
  </r>
  <r>
    <x v="108"/>
    <x v="1842"/>
    <x v="2545"/>
    <s v="Numeric"/>
    <n v="5"/>
    <m/>
    <n v="0"/>
    <s v=""/>
    <m/>
    <m/>
  </r>
  <r>
    <x v="108"/>
    <x v="1843"/>
    <x v="2546"/>
    <s v="Numeric"/>
    <n v="5"/>
    <m/>
    <n v="0"/>
    <s v=""/>
    <m/>
    <m/>
  </r>
  <r>
    <x v="108"/>
    <x v="1844"/>
    <x v="2547"/>
    <s v="Numeric"/>
    <n v="5"/>
    <m/>
    <n v="0"/>
    <s v=""/>
    <m/>
    <m/>
  </r>
  <r>
    <x v="108"/>
    <x v="1845"/>
    <x v="2548"/>
    <s v="Numeric"/>
    <n v="5"/>
    <m/>
    <n v="0"/>
    <s v=""/>
    <m/>
    <m/>
  </r>
  <r>
    <x v="108"/>
    <x v="1846"/>
    <x v="2549"/>
    <s v="Numeric"/>
    <n v="5"/>
    <m/>
    <n v="0"/>
    <s v=""/>
    <m/>
    <m/>
  </r>
  <r>
    <x v="108"/>
    <x v="1847"/>
    <x v="2550"/>
    <s v="Numeric"/>
    <n v="5"/>
    <m/>
    <n v="0"/>
    <s v=""/>
    <m/>
    <m/>
  </r>
  <r>
    <x v="108"/>
    <x v="1848"/>
    <x v="2551"/>
    <s v="Numeric"/>
    <n v="5"/>
    <m/>
    <n v="0"/>
    <s v=""/>
    <m/>
    <m/>
  </r>
  <r>
    <x v="108"/>
    <x v="1849"/>
    <x v="2552"/>
    <s v="Numeric"/>
    <n v="5"/>
    <m/>
    <n v="0"/>
    <s v=""/>
    <m/>
    <m/>
  </r>
  <r>
    <x v="108"/>
    <x v="1850"/>
    <x v="2553"/>
    <s v="Numeric"/>
    <n v="5"/>
    <m/>
    <n v="0"/>
    <s v=""/>
    <m/>
    <m/>
  </r>
  <r>
    <x v="108"/>
    <x v="1851"/>
    <x v="2554"/>
    <s v="Numeric"/>
    <n v="5"/>
    <m/>
    <n v="0"/>
    <s v=""/>
    <m/>
    <m/>
  </r>
  <r>
    <x v="108"/>
    <x v="1852"/>
    <x v="2555"/>
    <s v="Numeric"/>
    <n v="5"/>
    <m/>
    <n v="0"/>
    <s v=""/>
    <m/>
    <m/>
  </r>
  <r>
    <x v="108"/>
    <x v="1853"/>
    <x v="2556"/>
    <s v="Numeric"/>
    <n v="5"/>
    <m/>
    <n v="0"/>
    <s v=""/>
    <m/>
    <m/>
  </r>
  <r>
    <x v="108"/>
    <x v="1854"/>
    <x v="2557"/>
    <s v="Numeric"/>
    <n v="5"/>
    <m/>
    <n v="0"/>
    <s v=""/>
    <m/>
    <m/>
  </r>
  <r>
    <x v="108"/>
    <x v="1855"/>
    <x v="2558"/>
    <s v="Numeric"/>
    <n v="5"/>
    <m/>
    <n v="0"/>
    <s v=""/>
    <m/>
    <m/>
  </r>
  <r>
    <x v="108"/>
    <x v="5468"/>
    <x v="2559"/>
    <s v="Numeric"/>
    <n v="3"/>
    <m/>
    <n v="0"/>
    <s v=""/>
    <m/>
    <m/>
  </r>
  <r>
    <x v="108"/>
    <x v="784"/>
    <x v="610"/>
    <s v="Numeric"/>
    <n v="3"/>
    <m/>
    <n v="0"/>
    <s v=""/>
    <m/>
    <m/>
  </r>
  <r>
    <x v="108"/>
    <x v="102"/>
    <x v="611"/>
    <s v="Numeric"/>
    <n v="5"/>
    <m/>
    <n v="0"/>
    <s v=""/>
    <m/>
    <m/>
  </r>
  <r>
    <x v="108"/>
    <x v="2214"/>
    <x v="1822"/>
    <s v="Numeric"/>
    <n v="5"/>
    <m/>
    <n v="0"/>
    <s v=""/>
    <m/>
    <m/>
  </r>
  <r>
    <x v="108"/>
    <x v="5469"/>
    <x v="2560"/>
    <s v="Character"/>
    <n v="2"/>
    <m/>
    <n v="0"/>
    <s v=""/>
    <m/>
    <m/>
  </r>
  <r>
    <x v="108"/>
    <x v="802"/>
    <x v="612"/>
    <s v="Numeric"/>
    <n v="4"/>
    <m/>
    <n v="0"/>
    <s v=""/>
    <m/>
    <m/>
  </r>
  <r>
    <x v="109"/>
    <x v="4"/>
    <x v="3"/>
    <s v="Numeric"/>
    <n v="5"/>
    <m/>
    <n v="0"/>
    <s v=""/>
    <m/>
    <m/>
  </r>
  <r>
    <x v="109"/>
    <x v="5470"/>
    <x v="46"/>
    <s v="Numeric"/>
    <n v="5"/>
    <m/>
    <n v="0"/>
    <s v=""/>
    <m/>
    <s v="utilityID"/>
  </r>
  <r>
    <x v="109"/>
    <x v="5471"/>
    <x v="2561"/>
    <s v="Character"/>
    <n v="5"/>
    <m/>
    <n v="0"/>
    <s v=""/>
    <m/>
    <s v="utilityName"/>
  </r>
  <r>
    <x v="109"/>
    <x v="5472"/>
    <x v="31"/>
    <s v="Numeric"/>
    <n v="5"/>
    <s v="DATE"/>
    <n v="7"/>
    <n v="1"/>
    <m/>
    <m/>
  </r>
  <r>
    <x v="109"/>
    <x v="5473"/>
    <x v="32"/>
    <s v="Numeric"/>
    <n v="5"/>
    <s v="DATE"/>
    <n v="7"/>
    <n v="1"/>
    <m/>
    <m/>
  </r>
  <r>
    <x v="109"/>
    <x v="5474"/>
    <x v="2562"/>
    <s v="Numeric"/>
    <n v="5"/>
    <m/>
    <n v="0"/>
    <s v=""/>
    <m/>
    <m/>
  </r>
  <r>
    <x v="109"/>
    <x v="5475"/>
    <x v="2563"/>
    <s v="Numeric"/>
    <n v="5"/>
    <m/>
    <n v="0"/>
    <s v=""/>
    <m/>
    <m/>
  </r>
  <r>
    <x v="109"/>
    <x v="5476"/>
    <x v="2071"/>
    <s v="Character"/>
    <n v="5"/>
    <m/>
    <n v="0"/>
    <s v=""/>
    <m/>
    <m/>
  </r>
  <r>
    <x v="109"/>
    <x v="5477"/>
    <x v="126"/>
    <s v="Character"/>
    <n v="4"/>
    <m/>
    <n v="0"/>
    <s v=""/>
    <m/>
    <m/>
  </r>
  <r>
    <x v="109"/>
    <x v="5478"/>
    <x v="2564"/>
    <s v="Numeric"/>
    <n v="5"/>
    <m/>
    <n v="0"/>
    <s v=""/>
    <m/>
    <m/>
  </r>
  <r>
    <x v="109"/>
    <x v="5479"/>
    <x v="2565"/>
    <s v="Numeric"/>
    <n v="5"/>
    <m/>
    <n v="0"/>
    <s v=""/>
    <m/>
    <m/>
  </r>
  <r>
    <x v="109"/>
    <x v="5480"/>
    <x v="2566"/>
    <s v="Numeric"/>
    <n v="5"/>
    <m/>
    <n v="0"/>
    <s v=""/>
    <m/>
    <m/>
  </r>
  <r>
    <x v="109"/>
    <x v="5481"/>
    <x v="2567"/>
    <s v="Character"/>
    <n v="10"/>
    <m/>
    <n v="0"/>
    <s v=""/>
    <m/>
    <m/>
  </r>
  <r>
    <x v="109"/>
    <x v="5482"/>
    <x v="2568"/>
    <s v="Numeric"/>
    <n v="5"/>
    <m/>
    <n v="0"/>
    <s v=""/>
    <m/>
    <m/>
  </r>
  <r>
    <x v="110"/>
    <x v="5483"/>
    <x v="46"/>
    <s v="Numeric"/>
    <n v="5"/>
    <m/>
    <n v="0"/>
    <s v=""/>
    <m/>
    <s v="utilityID- need to keep since no siteID"/>
  </r>
  <r>
    <x v="110"/>
    <x v="5484"/>
    <x v="2561"/>
    <s v="Character"/>
    <n v="5"/>
    <m/>
    <n v="0"/>
    <s v=""/>
    <m/>
    <s v="utilityName -"/>
  </r>
  <r>
    <x v="110"/>
    <x v="5485"/>
    <x v="126"/>
    <s v="Character"/>
    <n v="4"/>
    <m/>
    <n v="0"/>
    <s v=""/>
    <m/>
    <m/>
  </r>
  <r>
    <x v="110"/>
    <x v="5486"/>
    <x v="2569"/>
    <s v="Character"/>
    <n v="3"/>
    <m/>
    <n v="0"/>
    <s v=""/>
    <m/>
    <m/>
  </r>
  <r>
    <x v="110"/>
    <x v="5487"/>
    <x v="2570"/>
    <s v="Character"/>
    <n v="20"/>
    <m/>
    <n v="0"/>
    <s v=""/>
    <m/>
    <m/>
  </r>
  <r>
    <x v="110"/>
    <x v="5488"/>
    <x v="2571"/>
    <s v="Character"/>
    <n v="20"/>
    <m/>
    <n v="0"/>
    <s v=""/>
    <m/>
    <m/>
  </r>
  <r>
    <x v="110"/>
    <x v="5489"/>
    <x v="2572"/>
    <s v="Numeric"/>
    <n v="5"/>
    <m/>
    <n v="0"/>
    <s v=""/>
    <m/>
    <m/>
  </r>
  <r>
    <x v="110"/>
    <x v="5490"/>
    <x v="31"/>
    <s v="Numeric"/>
    <n v="5"/>
    <s v="DATE"/>
    <n v="7"/>
    <n v="1"/>
    <m/>
    <m/>
  </r>
  <r>
    <x v="110"/>
    <x v="5491"/>
    <x v="32"/>
    <s v="Numeric"/>
    <n v="5"/>
    <s v="DATE"/>
    <n v="7"/>
    <n v="1"/>
    <m/>
    <m/>
  </r>
  <r>
    <x v="111"/>
    <x v="4"/>
    <x v="3"/>
    <s v="Numeric"/>
    <n v="5"/>
    <m/>
    <n v="0"/>
    <s v=""/>
    <m/>
    <m/>
  </r>
  <r>
    <x v="111"/>
    <x v="5492"/>
    <x v="14"/>
    <s v="Numeric"/>
    <n v="5"/>
    <m/>
    <n v="0"/>
    <s v=""/>
    <m/>
    <m/>
  </r>
  <r>
    <x v="111"/>
    <x v="5493"/>
    <x v="2573"/>
    <s v="Character"/>
    <n v="1"/>
    <m/>
    <n v="0"/>
    <s v=""/>
    <m/>
    <m/>
  </r>
  <r>
    <x v="111"/>
    <x v="5494"/>
    <x v="2508"/>
    <s v="Character"/>
    <n v="1"/>
    <m/>
    <n v="0"/>
    <s v=""/>
    <m/>
    <m/>
  </r>
  <r>
    <x v="111"/>
    <x v="5495"/>
    <x v="31"/>
    <s v="Numeric"/>
    <n v="7"/>
    <s v="DATETIME"/>
    <n v="13"/>
    <n v="1"/>
    <m/>
    <m/>
  </r>
  <r>
    <x v="111"/>
    <x v="5496"/>
    <x v="32"/>
    <s v="Numeric"/>
    <n v="7"/>
    <s v="DATETIME"/>
    <n v="13"/>
    <n v="1"/>
    <m/>
    <m/>
  </r>
  <r>
    <x v="111"/>
    <x v="5497"/>
    <x v="2574"/>
    <s v="Character"/>
    <n v="162"/>
    <m/>
    <n v="0"/>
    <s v=""/>
    <m/>
    <m/>
  </r>
  <r>
    <x v="111"/>
    <x v="5498"/>
    <x v="2575"/>
    <s v="Numeric"/>
    <n v="5"/>
    <m/>
    <n v="0"/>
    <s v=""/>
    <m/>
    <m/>
  </r>
  <r>
    <x v="111"/>
    <x v="5499"/>
    <x v="2576"/>
    <s v="Numeric"/>
    <n v="5"/>
    <m/>
    <n v="0"/>
    <s v=""/>
    <m/>
    <m/>
  </r>
  <r>
    <x v="111"/>
    <x v="5500"/>
    <x v="33"/>
    <s v="Character"/>
    <n v="3"/>
    <m/>
    <n v="0"/>
    <s v=""/>
    <m/>
    <m/>
  </r>
  <r>
    <x v="112"/>
    <x v="758"/>
    <x v="607"/>
    <s v="Numeric"/>
    <n v="4"/>
    <s v="DATE"/>
    <n v="7"/>
    <n v="1"/>
    <m/>
    <m/>
  </r>
  <r>
    <x v="112"/>
    <x v="759"/>
    <x v="608"/>
    <s v="Numeric"/>
    <n v="3"/>
    <m/>
    <n v="0"/>
    <s v=""/>
    <m/>
    <m/>
  </r>
  <r>
    <x v="112"/>
    <x v="760"/>
    <x v="609"/>
    <s v="Numeric"/>
    <n v="3"/>
    <m/>
    <n v="0"/>
    <s v=""/>
    <m/>
    <m/>
  </r>
  <r>
    <x v="112"/>
    <x v="761"/>
    <x v="38"/>
    <s v="Numeric"/>
    <n v="3"/>
    <m/>
    <n v="0"/>
    <s v=""/>
    <m/>
    <m/>
  </r>
  <r>
    <x v="112"/>
    <x v="762"/>
    <x v="38"/>
    <s v="Numeric"/>
    <n v="3"/>
    <m/>
    <n v="0"/>
    <s v=""/>
    <m/>
    <m/>
  </r>
  <r>
    <x v="112"/>
    <x v="763"/>
    <x v="38"/>
    <s v="Numeric"/>
    <n v="5"/>
    <m/>
    <n v="0"/>
    <s v=""/>
    <m/>
    <m/>
  </r>
  <r>
    <x v="112"/>
    <x v="764"/>
    <x v="38"/>
    <s v="Numeric"/>
    <n v="5"/>
    <m/>
    <n v="0"/>
    <s v=""/>
    <m/>
    <m/>
  </r>
  <r>
    <x v="112"/>
    <x v="765"/>
    <x v="38"/>
    <s v="Numeric"/>
    <n v="5"/>
    <m/>
    <n v="0"/>
    <s v=""/>
    <m/>
    <m/>
  </r>
  <r>
    <x v="112"/>
    <x v="766"/>
    <x v="38"/>
    <s v="Numeric"/>
    <n v="3"/>
    <m/>
    <n v="0"/>
    <s v=""/>
    <m/>
    <m/>
  </r>
  <r>
    <x v="112"/>
    <x v="767"/>
    <x v="38"/>
    <s v="Numeric"/>
    <n v="3"/>
    <m/>
    <n v="0"/>
    <s v=""/>
    <m/>
    <m/>
  </r>
  <r>
    <x v="112"/>
    <x v="768"/>
    <x v="38"/>
    <s v="Numeric"/>
    <n v="3"/>
    <m/>
    <n v="0"/>
    <s v=""/>
    <m/>
    <m/>
  </r>
  <r>
    <x v="112"/>
    <x v="769"/>
    <x v="38"/>
    <s v="Numeric"/>
    <n v="5"/>
    <m/>
    <n v="0"/>
    <s v=""/>
    <m/>
    <m/>
  </r>
  <r>
    <x v="112"/>
    <x v="770"/>
    <x v="38"/>
    <s v="Numeric"/>
    <n v="5"/>
    <m/>
    <n v="0"/>
    <s v=""/>
    <m/>
    <m/>
  </r>
  <r>
    <x v="112"/>
    <x v="771"/>
    <x v="38"/>
    <s v="Numeric"/>
    <n v="5"/>
    <m/>
    <n v="0"/>
    <s v=""/>
    <m/>
    <m/>
  </r>
  <r>
    <x v="112"/>
    <x v="772"/>
    <x v="38"/>
    <s v="Numeric"/>
    <n v="3"/>
    <m/>
    <n v="0"/>
    <s v=""/>
    <m/>
    <m/>
  </r>
  <r>
    <x v="112"/>
    <x v="773"/>
    <x v="38"/>
    <s v="Numeric"/>
    <n v="3"/>
    <m/>
    <n v="0"/>
    <s v=""/>
    <m/>
    <m/>
  </r>
  <r>
    <x v="112"/>
    <x v="774"/>
    <x v="38"/>
    <s v="Numeric"/>
    <n v="3"/>
    <m/>
    <n v="0"/>
    <s v=""/>
    <m/>
    <m/>
  </r>
  <r>
    <x v="112"/>
    <x v="775"/>
    <x v="38"/>
    <s v="Numeric"/>
    <n v="5"/>
    <m/>
    <n v="0"/>
    <s v=""/>
    <m/>
    <m/>
  </r>
  <r>
    <x v="112"/>
    <x v="776"/>
    <x v="38"/>
    <s v="Numeric"/>
    <n v="5"/>
    <m/>
    <n v="0"/>
    <s v=""/>
    <m/>
    <m/>
  </r>
  <r>
    <x v="112"/>
    <x v="777"/>
    <x v="38"/>
    <s v="Numeric"/>
    <n v="5"/>
    <m/>
    <n v="0"/>
    <s v=""/>
    <m/>
    <m/>
  </r>
  <r>
    <x v="112"/>
    <x v="778"/>
    <x v="38"/>
    <s v="Numeric"/>
    <n v="3"/>
    <m/>
    <n v="0"/>
    <s v=""/>
    <m/>
    <m/>
  </r>
  <r>
    <x v="112"/>
    <x v="779"/>
    <x v="38"/>
    <s v="Numeric"/>
    <n v="3"/>
    <m/>
    <n v="0"/>
    <s v=""/>
    <m/>
    <m/>
  </r>
  <r>
    <x v="112"/>
    <x v="780"/>
    <x v="38"/>
    <s v="Numeric"/>
    <n v="3"/>
    <m/>
    <n v="0"/>
    <s v=""/>
    <m/>
    <m/>
  </r>
  <r>
    <x v="112"/>
    <x v="781"/>
    <x v="38"/>
    <s v="Numeric"/>
    <n v="5"/>
    <m/>
    <n v="0"/>
    <s v=""/>
    <m/>
    <m/>
  </r>
  <r>
    <x v="112"/>
    <x v="782"/>
    <x v="38"/>
    <s v="Numeric"/>
    <n v="5"/>
    <m/>
    <n v="0"/>
    <s v=""/>
    <m/>
    <m/>
  </r>
  <r>
    <x v="112"/>
    <x v="783"/>
    <x v="38"/>
    <s v="Numeric"/>
    <n v="3"/>
    <m/>
    <n v="0"/>
    <s v=""/>
    <m/>
    <m/>
  </r>
  <r>
    <x v="112"/>
    <x v="784"/>
    <x v="610"/>
    <s v="Numeric"/>
    <n v="3"/>
    <m/>
    <n v="0"/>
    <s v=""/>
    <m/>
    <m/>
  </r>
  <r>
    <x v="112"/>
    <x v="785"/>
    <x v="38"/>
    <s v="Numeric"/>
    <n v="5"/>
    <m/>
    <n v="0"/>
    <s v=""/>
    <m/>
    <m/>
  </r>
  <r>
    <x v="112"/>
    <x v="786"/>
    <x v="38"/>
    <s v="Numeric"/>
    <n v="5"/>
    <m/>
    <n v="0"/>
    <s v=""/>
    <m/>
    <m/>
  </r>
  <r>
    <x v="112"/>
    <x v="787"/>
    <x v="38"/>
    <s v="Numeric"/>
    <n v="5"/>
    <m/>
    <n v="0"/>
    <s v=""/>
    <m/>
    <m/>
  </r>
  <r>
    <x v="112"/>
    <x v="788"/>
    <x v="38"/>
    <s v="Numeric"/>
    <n v="3"/>
    <m/>
    <n v="0"/>
    <s v=""/>
    <m/>
    <m/>
  </r>
  <r>
    <x v="112"/>
    <x v="789"/>
    <x v="38"/>
    <s v="Numeric"/>
    <n v="3"/>
    <m/>
    <n v="0"/>
    <s v=""/>
    <m/>
    <m/>
  </r>
  <r>
    <x v="112"/>
    <x v="4"/>
    <x v="611"/>
    <s v="Numeric"/>
    <n v="5"/>
    <m/>
    <n v="0"/>
    <s v=""/>
    <m/>
    <m/>
  </r>
  <r>
    <x v="112"/>
    <x v="790"/>
    <x v="38"/>
    <s v="Numeric"/>
    <n v="5"/>
    <m/>
    <n v="0"/>
    <s v=""/>
    <m/>
    <m/>
  </r>
  <r>
    <x v="112"/>
    <x v="791"/>
    <x v="38"/>
    <s v="Numeric"/>
    <n v="5"/>
    <m/>
    <n v="0"/>
    <s v=""/>
    <m/>
    <m/>
  </r>
  <r>
    <x v="112"/>
    <x v="792"/>
    <x v="38"/>
    <s v="Numeric"/>
    <n v="3"/>
    <m/>
    <n v="0"/>
    <s v=""/>
    <m/>
    <m/>
  </r>
  <r>
    <x v="112"/>
    <x v="793"/>
    <x v="38"/>
    <s v="Numeric"/>
    <n v="3"/>
    <m/>
    <n v="0"/>
    <s v=""/>
    <m/>
    <m/>
  </r>
  <r>
    <x v="112"/>
    <x v="794"/>
    <x v="38"/>
    <s v="Numeric"/>
    <n v="5"/>
    <m/>
    <n v="0"/>
    <s v=""/>
    <m/>
    <m/>
  </r>
  <r>
    <x v="112"/>
    <x v="795"/>
    <x v="38"/>
    <s v="Numeric"/>
    <n v="5"/>
    <m/>
    <n v="0"/>
    <s v=""/>
    <m/>
    <m/>
  </r>
  <r>
    <x v="112"/>
    <x v="796"/>
    <x v="38"/>
    <s v="Numeric"/>
    <n v="5"/>
    <m/>
    <n v="0"/>
    <s v=""/>
    <m/>
    <m/>
  </r>
  <r>
    <x v="112"/>
    <x v="797"/>
    <x v="38"/>
    <s v="Numeric"/>
    <n v="3"/>
    <m/>
    <n v="0"/>
    <s v=""/>
    <m/>
    <m/>
  </r>
  <r>
    <x v="112"/>
    <x v="798"/>
    <x v="38"/>
    <s v="Numeric"/>
    <n v="3"/>
    <m/>
    <n v="0"/>
    <s v=""/>
    <m/>
    <m/>
  </r>
  <r>
    <x v="112"/>
    <x v="800"/>
    <x v="38"/>
    <s v="Numeric"/>
    <n v="3"/>
    <m/>
    <n v="0"/>
    <s v=""/>
    <m/>
    <m/>
  </r>
  <r>
    <x v="112"/>
    <x v="801"/>
    <x v="38"/>
    <s v="Numeric"/>
    <n v="3"/>
    <m/>
    <n v="0"/>
    <s v=""/>
    <m/>
    <m/>
  </r>
  <r>
    <x v="112"/>
    <x v="802"/>
    <x v="612"/>
    <s v="Numeric"/>
    <n v="4"/>
    <m/>
    <n v="0"/>
    <s v=""/>
    <m/>
    <m/>
  </r>
</pivotCacheRecords>
</file>

<file path=xl/pivotCache/pivotCacheRecords4.xml><?xml version="1.0" encoding="utf-8"?>
<pivotCacheRecords xmlns="http://schemas.openxmlformats.org/spreadsheetml/2006/main" xmlns:r="http://schemas.openxmlformats.org/officeDocument/2006/relationships" count="7048">
  <r>
    <x v="0"/>
    <x v="0"/>
    <x v="0"/>
    <s v="Numeric"/>
    <n v="3"/>
    <s v="BIL011FT"/>
    <n v="13"/>
    <n v="1"/>
    <s v="No"/>
    <s v="All null"/>
    <x v="0"/>
    <x v="0"/>
  </r>
  <r>
    <x v="0"/>
    <x v="1"/>
    <x v="1"/>
    <s v="Numeric"/>
    <n v="3"/>
    <s v="UTILITY"/>
    <n v="37"/>
    <n v="1"/>
    <s v="Yes"/>
    <s v="only ID on file, no name"/>
    <x v="0"/>
    <x v="0"/>
  </r>
  <r>
    <x v="0"/>
    <x v="2"/>
    <x v="2"/>
    <s v="Numeric"/>
    <n v="4"/>
    <s v="GNRCMISS"/>
    <n v="21"/>
    <n v="1"/>
    <s v="Yes"/>
    <m/>
    <x v="0"/>
    <x v="0"/>
  </r>
  <r>
    <x v="0"/>
    <x v="3"/>
    <x v="1"/>
    <s v="Numeric"/>
    <n v="3"/>
    <s v="UTILITY"/>
    <n v="37"/>
    <n v="1"/>
    <s v="No"/>
    <s v="Same as PB078 - remove"/>
    <x v="0"/>
    <x v="0"/>
  </r>
  <r>
    <x v="0"/>
    <x v="4"/>
    <x v="3"/>
    <s v="Numeric"/>
    <n v="4"/>
    <m/>
    <n v="0"/>
    <s v=""/>
    <s v="Yes"/>
    <m/>
    <x v="0"/>
    <x v="0"/>
  </r>
  <r>
    <x v="0"/>
    <x v="5"/>
    <x v="4"/>
    <s v="Numeric"/>
    <n v="5"/>
    <s v="GNRCMISS"/>
    <n v="21"/>
    <n v="1"/>
    <s v="Yes"/>
    <m/>
    <x v="0"/>
    <x v="0"/>
  </r>
  <r>
    <x v="0"/>
    <x v="6"/>
    <x v="5"/>
    <s v="Numeric"/>
    <n v="4"/>
    <s v="GNRCMISS"/>
    <n v="21"/>
    <n v="1"/>
    <s v="Yes"/>
    <m/>
    <x v="0"/>
    <x v="0"/>
  </r>
  <r>
    <x v="0"/>
    <x v="7"/>
    <x v="6"/>
    <s v="Numeric"/>
    <n v="3"/>
    <s v="GNRCMISS"/>
    <n v="21"/>
    <n v="1"/>
    <s v="Yes"/>
    <m/>
    <x v="0"/>
    <x v="0"/>
  </r>
  <r>
    <x v="0"/>
    <x v="8"/>
    <x v="7"/>
    <s v="Numeric"/>
    <n v="5"/>
    <s v="GNRCMISS"/>
    <n v="21"/>
    <n v="1"/>
    <s v="Yes"/>
    <m/>
    <x v="0"/>
    <x v="0"/>
  </r>
  <r>
    <x v="0"/>
    <x v="9"/>
    <x v="8"/>
    <s v="Numeric"/>
    <n v="4"/>
    <s v="GNRCMISS"/>
    <n v="21"/>
    <n v="1"/>
    <s v="Yes"/>
    <m/>
    <x v="0"/>
    <x v="0"/>
  </r>
  <r>
    <x v="0"/>
    <x v="10"/>
    <x v="9"/>
    <s v="Numeric"/>
    <n v="3"/>
    <s v="GNRCMISS"/>
    <n v="21"/>
    <n v="1"/>
    <s v="Yes"/>
    <m/>
    <x v="0"/>
    <x v="0"/>
  </r>
  <r>
    <x v="0"/>
    <x v="11"/>
    <x v="10"/>
    <s v="Numeric"/>
    <n v="3"/>
    <s v="BILLPRD"/>
    <n v="19"/>
    <n v="1"/>
    <s v="Yes"/>
    <m/>
    <x v="0"/>
    <x v="0"/>
  </r>
  <r>
    <x v="0"/>
    <x v="12"/>
    <x v="11"/>
    <s v="Numeric"/>
    <n v="3"/>
    <s v="EDIT1F"/>
    <n v="19"/>
    <n v="1"/>
    <s v="Yes"/>
    <m/>
    <x v="0"/>
    <x v="0"/>
  </r>
  <r>
    <x v="0"/>
    <x v="13"/>
    <x v="12"/>
    <s v="Numeric"/>
    <n v="3"/>
    <s v="EDIT1F"/>
    <n v="19"/>
    <n v="1"/>
    <s v="Yes"/>
    <m/>
    <x v="0"/>
    <x v="0"/>
  </r>
  <r>
    <x v="0"/>
    <x v="14"/>
    <x v="13"/>
    <s v="Numeric"/>
    <n v="3"/>
    <s v="EDIT3F"/>
    <n v="19"/>
    <n v="1"/>
    <s v="Yes"/>
    <m/>
    <x v="0"/>
    <x v="0"/>
  </r>
  <r>
    <x v="1"/>
    <x v="15"/>
    <x v="14"/>
    <s v="Numeric"/>
    <n v="5"/>
    <m/>
    <n v="0"/>
    <s v=""/>
    <s v="Yes"/>
    <s v="almost always the same as siteID"/>
    <x v="0"/>
    <x v="0"/>
  </r>
  <r>
    <x v="1"/>
    <x v="16"/>
    <x v="15"/>
    <s v="Numeric"/>
    <n v="5"/>
    <m/>
    <n v="0"/>
    <s v=""/>
    <s v="Yes"/>
    <m/>
    <x v="0"/>
    <x v="0"/>
  </r>
  <r>
    <x v="1"/>
    <x v="17"/>
    <x v="16"/>
    <s v="Character"/>
    <n v="1"/>
    <m/>
    <n v="0"/>
    <s v=""/>
    <s v="Yes"/>
    <m/>
    <x v="0"/>
    <x v="0"/>
  </r>
  <r>
    <x v="1"/>
    <x v="18"/>
    <x v="17"/>
    <s v="Character"/>
    <n v="3"/>
    <m/>
    <n v="0"/>
    <s v=""/>
    <s v="Yes"/>
    <m/>
    <x v="0"/>
    <x v="0"/>
  </r>
  <r>
    <x v="1"/>
    <x v="19"/>
    <x v="18"/>
    <s v="Numeric"/>
    <n v="5"/>
    <m/>
    <n v="0"/>
    <s v=""/>
    <s v="Yes"/>
    <m/>
    <x v="0"/>
    <x v="0"/>
  </r>
  <r>
    <x v="1"/>
    <x v="20"/>
    <x v="19"/>
    <s v="Numeric"/>
    <n v="5"/>
    <m/>
    <n v="0"/>
    <s v=""/>
    <s v="Yes"/>
    <m/>
    <x v="0"/>
    <x v="0"/>
  </r>
  <r>
    <x v="1"/>
    <x v="21"/>
    <x v="20"/>
    <s v="Numeric"/>
    <n v="5"/>
    <m/>
    <n v="0"/>
    <s v=""/>
    <s v="Yes"/>
    <m/>
    <x v="0"/>
    <x v="0"/>
  </r>
  <r>
    <x v="1"/>
    <x v="22"/>
    <x v="21"/>
    <s v="Numeric"/>
    <n v="5"/>
    <m/>
    <n v="0"/>
    <s v=""/>
    <s v="Yes"/>
    <m/>
    <x v="0"/>
    <x v="0"/>
  </r>
  <r>
    <x v="1"/>
    <x v="23"/>
    <x v="22"/>
    <s v="Numeric"/>
    <n v="5"/>
    <m/>
    <n v="0"/>
    <s v=""/>
    <s v="Yes"/>
    <m/>
    <x v="0"/>
    <x v="0"/>
  </r>
  <r>
    <x v="1"/>
    <x v="24"/>
    <x v="23"/>
    <s v="Numeric"/>
    <n v="5"/>
    <m/>
    <n v="0"/>
    <s v=""/>
    <s v="Yes"/>
    <m/>
    <x v="0"/>
    <x v="0"/>
  </r>
  <r>
    <x v="1"/>
    <x v="25"/>
    <x v="24"/>
    <s v="Numeric"/>
    <n v="5"/>
    <m/>
    <n v="0"/>
    <s v=""/>
    <s v="Yes"/>
    <m/>
    <x v="0"/>
    <x v="0"/>
  </r>
  <r>
    <x v="1"/>
    <x v="26"/>
    <x v="25"/>
    <s v="Numeric"/>
    <n v="5"/>
    <m/>
    <n v="0"/>
    <s v=""/>
    <s v="Yes"/>
    <m/>
    <x v="0"/>
    <x v="0"/>
  </r>
  <r>
    <x v="1"/>
    <x v="27"/>
    <x v="26"/>
    <s v="Numeric"/>
    <n v="5"/>
    <m/>
    <n v="0"/>
    <s v=""/>
    <s v="Yes"/>
    <m/>
    <x v="0"/>
    <x v="0"/>
  </r>
  <r>
    <x v="1"/>
    <x v="28"/>
    <x v="27"/>
    <s v="Numeric"/>
    <n v="5"/>
    <m/>
    <n v="0"/>
    <s v=""/>
    <s v="Yes"/>
    <m/>
    <x v="0"/>
    <x v="0"/>
  </r>
  <r>
    <x v="1"/>
    <x v="29"/>
    <x v="28"/>
    <s v="Numeric"/>
    <n v="5"/>
    <m/>
    <n v="0"/>
    <s v=""/>
    <s v="Yes"/>
    <m/>
    <x v="0"/>
    <x v="0"/>
  </r>
  <r>
    <x v="1"/>
    <x v="30"/>
    <x v="29"/>
    <s v="Numeric"/>
    <n v="5"/>
    <m/>
    <n v="0"/>
    <s v=""/>
    <s v="Yes"/>
    <m/>
    <x v="0"/>
    <x v="0"/>
  </r>
  <r>
    <x v="1"/>
    <x v="31"/>
    <x v="30"/>
    <s v="Numeric"/>
    <n v="5"/>
    <m/>
    <n v="0"/>
    <s v=""/>
    <s v="Yes"/>
    <m/>
    <x v="0"/>
    <x v="0"/>
  </r>
  <r>
    <x v="1"/>
    <x v="32"/>
    <x v="31"/>
    <s v="Numeric"/>
    <n v="7"/>
    <s v="DATETIME"/>
    <n v="16"/>
    <n v="1"/>
    <s v="Yes"/>
    <m/>
    <x v="0"/>
    <x v="0"/>
  </r>
  <r>
    <x v="1"/>
    <x v="33"/>
    <x v="32"/>
    <s v="Numeric"/>
    <n v="7"/>
    <s v="DATETIME"/>
    <n v="16"/>
    <n v="1"/>
    <s v="Yes"/>
    <m/>
    <x v="0"/>
    <x v="0"/>
  </r>
  <r>
    <x v="1"/>
    <x v="34"/>
    <x v="33"/>
    <s v="Character"/>
    <n v="3"/>
    <m/>
    <n v="0"/>
    <s v=""/>
    <s v="Yes"/>
    <m/>
    <x v="0"/>
    <x v="0"/>
  </r>
  <r>
    <x v="1"/>
    <x v="35"/>
    <x v="34"/>
    <s v="Character"/>
    <n v="1"/>
    <m/>
    <n v="0"/>
    <s v=""/>
    <s v="Yes"/>
    <m/>
    <x v="0"/>
    <x v="0"/>
  </r>
  <r>
    <x v="1"/>
    <x v="36"/>
    <x v="35"/>
    <s v="Character"/>
    <n v="12"/>
    <m/>
    <n v="0"/>
    <s v=""/>
    <s v="Yes"/>
    <m/>
    <x v="0"/>
    <x v="0"/>
  </r>
  <r>
    <x v="1"/>
    <x v="37"/>
    <x v="36"/>
    <s v="Character"/>
    <n v="30"/>
    <m/>
    <n v="0"/>
    <s v=""/>
    <s v="Yes"/>
    <m/>
    <x v="0"/>
    <x v="0"/>
  </r>
  <r>
    <x v="1"/>
    <x v="38"/>
    <x v="37"/>
    <s v="Numeric"/>
    <n v="5"/>
    <m/>
    <n v="0"/>
    <s v=""/>
    <s v="Yes"/>
    <m/>
    <x v="0"/>
    <x v="0"/>
  </r>
  <r>
    <x v="1"/>
    <x v="4"/>
    <x v="3"/>
    <s v="Numeric"/>
    <n v="5"/>
    <m/>
    <n v="0"/>
    <s v=""/>
    <s v="Yes"/>
    <m/>
    <x v="0"/>
    <x v="0"/>
  </r>
  <r>
    <x v="2"/>
    <x v="39"/>
    <x v="38"/>
    <s v="Numeric"/>
    <n v="8"/>
    <m/>
    <n v="0"/>
    <s v=""/>
    <s v="No"/>
    <m/>
    <x v="0"/>
    <x v="0"/>
  </r>
  <r>
    <x v="2"/>
    <x v="40"/>
    <x v="38"/>
    <s v="Numeric"/>
    <n v="8"/>
    <m/>
    <n v="0"/>
    <s v=""/>
    <s v="No"/>
    <m/>
    <x v="0"/>
    <x v="0"/>
  </r>
  <r>
    <x v="2"/>
    <x v="41"/>
    <x v="38"/>
    <s v="Numeric"/>
    <n v="8"/>
    <m/>
    <n v="0"/>
    <s v=""/>
    <s v="No"/>
    <m/>
    <x v="0"/>
    <x v="0"/>
  </r>
  <r>
    <x v="2"/>
    <x v="42"/>
    <x v="38"/>
    <s v="Numeric"/>
    <n v="8"/>
    <m/>
    <n v="0"/>
    <s v=""/>
    <s v="No"/>
    <m/>
    <x v="0"/>
    <x v="0"/>
  </r>
  <r>
    <x v="2"/>
    <x v="43"/>
    <x v="38"/>
    <s v="Numeric"/>
    <n v="8"/>
    <m/>
    <n v="0"/>
    <s v=""/>
    <s v="No"/>
    <m/>
    <x v="0"/>
    <x v="0"/>
  </r>
  <r>
    <x v="2"/>
    <x v="44"/>
    <x v="38"/>
    <s v="Numeric"/>
    <n v="8"/>
    <m/>
    <n v="0"/>
    <s v=""/>
    <s v="No"/>
    <m/>
    <x v="0"/>
    <x v="0"/>
  </r>
  <r>
    <x v="2"/>
    <x v="45"/>
    <x v="38"/>
    <s v="Numeric"/>
    <n v="8"/>
    <m/>
    <n v="0"/>
    <s v=""/>
    <s v="No"/>
    <m/>
    <x v="0"/>
    <x v="0"/>
  </r>
  <r>
    <x v="2"/>
    <x v="46"/>
    <x v="38"/>
    <s v="Numeric"/>
    <n v="8"/>
    <m/>
    <n v="0"/>
    <s v=""/>
    <s v="No"/>
    <m/>
    <x v="0"/>
    <x v="0"/>
  </r>
  <r>
    <x v="2"/>
    <x v="47"/>
    <x v="38"/>
    <s v="Numeric"/>
    <n v="8"/>
    <m/>
    <n v="0"/>
    <s v=""/>
    <s v="No"/>
    <m/>
    <x v="0"/>
    <x v="0"/>
  </r>
  <r>
    <x v="2"/>
    <x v="48"/>
    <x v="38"/>
    <s v="Numeric"/>
    <n v="8"/>
    <m/>
    <n v="0"/>
    <s v=""/>
    <s v="No"/>
    <m/>
    <x v="0"/>
    <x v="0"/>
  </r>
  <r>
    <x v="2"/>
    <x v="49"/>
    <x v="38"/>
    <s v="Numeric"/>
    <n v="8"/>
    <m/>
    <n v="0"/>
    <s v=""/>
    <s v="No"/>
    <m/>
    <x v="0"/>
    <x v="0"/>
  </r>
  <r>
    <x v="2"/>
    <x v="50"/>
    <x v="38"/>
    <s v="Numeric"/>
    <n v="8"/>
    <m/>
    <n v="0"/>
    <s v=""/>
    <s v="No"/>
    <m/>
    <x v="0"/>
    <x v="0"/>
  </r>
  <r>
    <x v="2"/>
    <x v="51"/>
    <x v="38"/>
    <s v="Numeric"/>
    <n v="8"/>
    <m/>
    <n v="0"/>
    <s v=""/>
    <s v="No"/>
    <m/>
    <x v="0"/>
    <x v="0"/>
  </r>
  <r>
    <x v="2"/>
    <x v="52"/>
    <x v="38"/>
    <s v="Numeric"/>
    <n v="8"/>
    <m/>
    <n v="0"/>
    <s v=""/>
    <s v="No"/>
    <m/>
    <x v="0"/>
    <x v="0"/>
  </r>
  <r>
    <x v="2"/>
    <x v="53"/>
    <x v="38"/>
    <s v="Numeric"/>
    <n v="8"/>
    <m/>
    <n v="0"/>
    <s v=""/>
    <s v="No"/>
    <m/>
    <x v="0"/>
    <x v="0"/>
  </r>
  <r>
    <x v="2"/>
    <x v="54"/>
    <x v="38"/>
    <s v="Numeric"/>
    <n v="8"/>
    <m/>
    <n v="0"/>
    <s v=""/>
    <s v="No"/>
    <m/>
    <x v="0"/>
    <x v="0"/>
  </r>
  <r>
    <x v="2"/>
    <x v="55"/>
    <x v="38"/>
    <s v="Numeric"/>
    <n v="8"/>
    <m/>
    <n v="0"/>
    <s v=""/>
    <s v="No"/>
    <m/>
    <x v="0"/>
    <x v="0"/>
  </r>
  <r>
    <x v="2"/>
    <x v="56"/>
    <x v="38"/>
    <s v="Numeric"/>
    <n v="8"/>
    <m/>
    <n v="0"/>
    <s v=""/>
    <s v="No"/>
    <m/>
    <x v="0"/>
    <x v="0"/>
  </r>
  <r>
    <x v="2"/>
    <x v="57"/>
    <x v="38"/>
    <s v="Numeric"/>
    <n v="8"/>
    <m/>
    <n v="0"/>
    <s v=""/>
    <s v="No"/>
    <m/>
    <x v="0"/>
    <x v="0"/>
  </r>
  <r>
    <x v="2"/>
    <x v="58"/>
    <x v="38"/>
    <s v="Numeric"/>
    <n v="8"/>
    <m/>
    <n v="0"/>
    <s v=""/>
    <s v="No"/>
    <m/>
    <x v="0"/>
    <x v="0"/>
  </r>
  <r>
    <x v="2"/>
    <x v="59"/>
    <x v="38"/>
    <s v="Numeric"/>
    <n v="8"/>
    <m/>
    <n v="0"/>
    <s v=""/>
    <s v="No"/>
    <m/>
    <x v="0"/>
    <x v="0"/>
  </r>
  <r>
    <x v="2"/>
    <x v="60"/>
    <x v="38"/>
    <s v="Numeric"/>
    <n v="8"/>
    <m/>
    <n v="0"/>
    <s v=""/>
    <s v="No"/>
    <m/>
    <x v="0"/>
    <x v="0"/>
  </r>
  <r>
    <x v="2"/>
    <x v="61"/>
    <x v="38"/>
    <s v="Numeric"/>
    <n v="8"/>
    <m/>
    <n v="0"/>
    <s v=""/>
    <s v="No"/>
    <m/>
    <x v="0"/>
    <x v="0"/>
  </r>
  <r>
    <x v="2"/>
    <x v="62"/>
    <x v="38"/>
    <s v="Numeric"/>
    <n v="8"/>
    <m/>
    <n v="0"/>
    <s v=""/>
    <s v="No"/>
    <m/>
    <x v="0"/>
    <x v="0"/>
  </r>
  <r>
    <x v="2"/>
    <x v="63"/>
    <x v="38"/>
    <s v="Numeric"/>
    <n v="8"/>
    <m/>
    <n v="0"/>
    <s v=""/>
    <s v="No"/>
    <m/>
    <x v="0"/>
    <x v="0"/>
  </r>
  <r>
    <x v="2"/>
    <x v="64"/>
    <x v="38"/>
    <s v="Numeric"/>
    <n v="8"/>
    <m/>
    <n v="0"/>
    <s v=""/>
    <s v="No"/>
    <m/>
    <x v="0"/>
    <x v="0"/>
  </r>
  <r>
    <x v="2"/>
    <x v="65"/>
    <x v="38"/>
    <s v="Numeric"/>
    <n v="8"/>
    <m/>
    <n v="0"/>
    <s v=""/>
    <s v="No"/>
    <m/>
    <x v="0"/>
    <x v="0"/>
  </r>
  <r>
    <x v="2"/>
    <x v="66"/>
    <x v="38"/>
    <s v="Numeric"/>
    <n v="8"/>
    <m/>
    <n v="0"/>
    <s v=""/>
    <s v="No"/>
    <m/>
    <x v="0"/>
    <x v="0"/>
  </r>
  <r>
    <x v="2"/>
    <x v="67"/>
    <x v="38"/>
    <s v="Numeric"/>
    <n v="8"/>
    <m/>
    <n v="0"/>
    <s v=""/>
    <s v="No"/>
    <m/>
    <x v="0"/>
    <x v="0"/>
  </r>
  <r>
    <x v="2"/>
    <x v="68"/>
    <x v="38"/>
    <s v="Numeric"/>
    <n v="8"/>
    <m/>
    <n v="0"/>
    <s v=""/>
    <s v="No"/>
    <m/>
    <x v="0"/>
    <x v="0"/>
  </r>
  <r>
    <x v="2"/>
    <x v="69"/>
    <x v="38"/>
    <s v="Numeric"/>
    <n v="8"/>
    <m/>
    <n v="0"/>
    <s v=""/>
    <s v="No"/>
    <m/>
    <x v="0"/>
    <x v="0"/>
  </r>
  <r>
    <x v="2"/>
    <x v="70"/>
    <x v="38"/>
    <s v="Numeric"/>
    <n v="8"/>
    <m/>
    <n v="0"/>
    <s v=""/>
    <s v="No"/>
    <m/>
    <x v="0"/>
    <x v="0"/>
  </r>
  <r>
    <x v="2"/>
    <x v="71"/>
    <x v="38"/>
    <s v="Numeric"/>
    <n v="8"/>
    <m/>
    <n v="0"/>
    <s v=""/>
    <s v="No"/>
    <m/>
    <x v="0"/>
    <x v="0"/>
  </r>
  <r>
    <x v="2"/>
    <x v="72"/>
    <x v="38"/>
    <s v="Numeric"/>
    <n v="8"/>
    <m/>
    <n v="0"/>
    <s v=""/>
    <s v="No"/>
    <m/>
    <x v="0"/>
    <x v="0"/>
  </r>
  <r>
    <x v="2"/>
    <x v="73"/>
    <x v="38"/>
    <s v="Numeric"/>
    <n v="8"/>
    <m/>
    <n v="0"/>
    <s v=""/>
    <s v="No"/>
    <m/>
    <x v="0"/>
    <x v="0"/>
  </r>
  <r>
    <x v="2"/>
    <x v="4"/>
    <x v="38"/>
    <s v="Numeric"/>
    <n v="8"/>
    <m/>
    <n v="0"/>
    <s v=""/>
    <s v="No"/>
    <m/>
    <x v="0"/>
    <x v="0"/>
  </r>
  <r>
    <x v="2"/>
    <x v="74"/>
    <x v="38"/>
    <s v="Numeric"/>
    <n v="8"/>
    <m/>
    <n v="0"/>
    <s v=""/>
    <s v="No"/>
    <m/>
    <x v="0"/>
    <x v="0"/>
  </r>
  <r>
    <x v="2"/>
    <x v="75"/>
    <x v="38"/>
    <s v="Numeric"/>
    <n v="8"/>
    <m/>
    <n v="0"/>
    <s v=""/>
    <s v="No"/>
    <m/>
    <x v="0"/>
    <x v="0"/>
  </r>
  <r>
    <x v="2"/>
    <x v="76"/>
    <x v="38"/>
    <s v="Numeric"/>
    <n v="8"/>
    <m/>
    <n v="0"/>
    <s v=""/>
    <s v="No"/>
    <m/>
    <x v="0"/>
    <x v="0"/>
  </r>
  <r>
    <x v="2"/>
    <x v="77"/>
    <x v="38"/>
    <s v="Numeric"/>
    <n v="8"/>
    <m/>
    <n v="0"/>
    <s v=""/>
    <s v="No"/>
    <m/>
    <x v="0"/>
    <x v="0"/>
  </r>
  <r>
    <x v="2"/>
    <x v="78"/>
    <x v="38"/>
    <s v="Character"/>
    <n v="10"/>
    <m/>
    <n v="0"/>
    <s v=""/>
    <s v="No"/>
    <m/>
    <x v="0"/>
    <x v="0"/>
  </r>
  <r>
    <x v="2"/>
    <x v="79"/>
    <x v="38"/>
    <s v="Numeric"/>
    <n v="8"/>
    <m/>
    <n v="0"/>
    <s v=""/>
    <s v="No"/>
    <m/>
    <x v="0"/>
    <x v="0"/>
  </r>
  <r>
    <x v="2"/>
    <x v="80"/>
    <x v="38"/>
    <s v="Numeric"/>
    <n v="8"/>
    <m/>
    <n v="0"/>
    <s v=""/>
    <s v="No"/>
    <m/>
    <x v="0"/>
    <x v="0"/>
  </r>
  <r>
    <x v="2"/>
    <x v="81"/>
    <x v="38"/>
    <s v="Numeric"/>
    <n v="8"/>
    <m/>
    <n v="0"/>
    <s v=""/>
    <s v="No"/>
    <m/>
    <x v="0"/>
    <x v="0"/>
  </r>
  <r>
    <x v="2"/>
    <x v="82"/>
    <x v="38"/>
    <s v="Numeric"/>
    <n v="8"/>
    <m/>
    <n v="0"/>
    <s v=""/>
    <s v="No"/>
    <m/>
    <x v="0"/>
    <x v="0"/>
  </r>
  <r>
    <x v="2"/>
    <x v="83"/>
    <x v="38"/>
    <s v="Numeric"/>
    <n v="8"/>
    <m/>
    <n v="0"/>
    <s v=""/>
    <s v="No"/>
    <m/>
    <x v="0"/>
    <x v="0"/>
  </r>
  <r>
    <x v="2"/>
    <x v="84"/>
    <x v="38"/>
    <s v="Character"/>
    <n v="5"/>
    <m/>
    <n v="0"/>
    <s v=""/>
    <s v="No"/>
    <m/>
    <x v="0"/>
    <x v="0"/>
  </r>
  <r>
    <x v="2"/>
    <x v="85"/>
    <x v="38"/>
    <s v="Numeric"/>
    <n v="8"/>
    <m/>
    <n v="0"/>
    <s v=""/>
    <s v="No"/>
    <m/>
    <x v="0"/>
    <x v="0"/>
  </r>
  <r>
    <x v="2"/>
    <x v="86"/>
    <x v="38"/>
    <s v="Numeric"/>
    <n v="8"/>
    <m/>
    <n v="0"/>
    <s v=""/>
    <s v="No"/>
    <m/>
    <x v="0"/>
    <x v="0"/>
  </r>
  <r>
    <x v="2"/>
    <x v="87"/>
    <x v="38"/>
    <s v="Numeric"/>
    <n v="8"/>
    <m/>
    <n v="0"/>
    <s v=""/>
    <s v="No"/>
    <m/>
    <x v="0"/>
    <x v="0"/>
  </r>
  <r>
    <x v="2"/>
    <x v="88"/>
    <x v="38"/>
    <s v="Numeric"/>
    <n v="8"/>
    <m/>
    <n v="0"/>
    <s v=""/>
    <s v="No"/>
    <m/>
    <x v="0"/>
    <x v="0"/>
  </r>
  <r>
    <x v="2"/>
    <x v="89"/>
    <x v="38"/>
    <s v="Numeric"/>
    <n v="8"/>
    <m/>
    <n v="0"/>
    <s v=""/>
    <s v="No"/>
    <m/>
    <x v="0"/>
    <x v="0"/>
  </r>
  <r>
    <x v="2"/>
    <x v="90"/>
    <x v="38"/>
    <s v="Numeric"/>
    <n v="8"/>
    <m/>
    <n v="0"/>
    <s v=""/>
    <s v="No"/>
    <m/>
    <x v="0"/>
    <x v="0"/>
  </r>
  <r>
    <x v="2"/>
    <x v="91"/>
    <x v="38"/>
    <s v="Numeric"/>
    <n v="8"/>
    <m/>
    <n v="0"/>
    <s v=""/>
    <s v="No"/>
    <m/>
    <x v="0"/>
    <x v="0"/>
  </r>
  <r>
    <x v="2"/>
    <x v="92"/>
    <x v="38"/>
    <s v="Numeric"/>
    <n v="8"/>
    <m/>
    <n v="0"/>
    <s v=""/>
    <s v="No"/>
    <m/>
    <x v="0"/>
    <x v="0"/>
  </r>
  <r>
    <x v="2"/>
    <x v="93"/>
    <x v="38"/>
    <s v="Numeric"/>
    <n v="8"/>
    <m/>
    <n v="0"/>
    <s v=""/>
    <s v="No"/>
    <m/>
    <x v="0"/>
    <x v="0"/>
  </r>
  <r>
    <x v="2"/>
    <x v="94"/>
    <x v="38"/>
    <s v="Numeric"/>
    <n v="8"/>
    <m/>
    <n v="0"/>
    <s v=""/>
    <s v="No"/>
    <m/>
    <x v="0"/>
    <x v="0"/>
  </r>
  <r>
    <x v="2"/>
    <x v="95"/>
    <x v="38"/>
    <s v="Numeric"/>
    <n v="8"/>
    <m/>
    <n v="0"/>
    <s v=""/>
    <s v="No"/>
    <m/>
    <x v="0"/>
    <x v="0"/>
  </r>
  <r>
    <x v="2"/>
    <x v="96"/>
    <x v="38"/>
    <s v="Numeric"/>
    <n v="8"/>
    <m/>
    <n v="0"/>
    <s v=""/>
    <s v="No"/>
    <m/>
    <x v="0"/>
    <x v="0"/>
  </r>
  <r>
    <x v="2"/>
    <x v="97"/>
    <x v="38"/>
    <s v="Numeric"/>
    <n v="8"/>
    <m/>
    <n v="0"/>
    <s v=""/>
    <s v="No"/>
    <m/>
    <x v="0"/>
    <x v="0"/>
  </r>
  <r>
    <x v="2"/>
    <x v="98"/>
    <x v="38"/>
    <s v="Numeric"/>
    <n v="8"/>
    <m/>
    <n v="0"/>
    <s v=""/>
    <s v="No"/>
    <m/>
    <x v="0"/>
    <x v="0"/>
  </r>
  <r>
    <x v="3"/>
    <x v="39"/>
    <x v="38"/>
    <s v="Numeric"/>
    <n v="8"/>
    <m/>
    <n v="0"/>
    <s v=""/>
    <s v="Yes"/>
    <m/>
    <x v="0"/>
    <x v="0"/>
  </r>
  <r>
    <x v="3"/>
    <x v="40"/>
    <x v="38"/>
    <s v="Numeric"/>
    <n v="8"/>
    <m/>
    <n v="0"/>
    <s v=""/>
    <s v="Yes"/>
    <m/>
    <x v="0"/>
    <x v="0"/>
  </r>
  <r>
    <x v="3"/>
    <x v="41"/>
    <x v="38"/>
    <s v="Numeric"/>
    <n v="8"/>
    <m/>
    <n v="0"/>
    <s v=""/>
    <s v="Yes"/>
    <m/>
    <x v="0"/>
    <x v="0"/>
  </r>
  <r>
    <x v="3"/>
    <x v="42"/>
    <x v="38"/>
    <s v="Numeric"/>
    <n v="8"/>
    <m/>
    <n v="0"/>
    <s v=""/>
    <s v="Yes"/>
    <m/>
    <x v="0"/>
    <x v="0"/>
  </r>
  <r>
    <x v="3"/>
    <x v="43"/>
    <x v="38"/>
    <s v="Numeric"/>
    <n v="8"/>
    <m/>
    <n v="0"/>
    <s v=""/>
    <s v="Yes"/>
    <m/>
    <x v="0"/>
    <x v="0"/>
  </r>
  <r>
    <x v="3"/>
    <x v="44"/>
    <x v="38"/>
    <s v="Numeric"/>
    <n v="8"/>
    <m/>
    <n v="0"/>
    <s v=""/>
    <s v="Yes"/>
    <m/>
    <x v="0"/>
    <x v="0"/>
  </r>
  <r>
    <x v="3"/>
    <x v="45"/>
    <x v="38"/>
    <s v="Numeric"/>
    <n v="8"/>
    <m/>
    <n v="0"/>
    <s v=""/>
    <s v="Yes"/>
    <m/>
    <x v="0"/>
    <x v="0"/>
  </r>
  <r>
    <x v="3"/>
    <x v="46"/>
    <x v="38"/>
    <s v="Numeric"/>
    <n v="8"/>
    <m/>
    <n v="0"/>
    <s v=""/>
    <s v="Yes"/>
    <m/>
    <x v="0"/>
    <x v="0"/>
  </r>
  <r>
    <x v="3"/>
    <x v="47"/>
    <x v="38"/>
    <s v="Numeric"/>
    <n v="8"/>
    <m/>
    <n v="0"/>
    <s v=""/>
    <s v="Yes"/>
    <m/>
    <x v="0"/>
    <x v="0"/>
  </r>
  <r>
    <x v="3"/>
    <x v="99"/>
    <x v="39"/>
    <s v="Numeric"/>
    <n v="8"/>
    <m/>
    <n v="0"/>
    <s v=""/>
    <s v="Yes"/>
    <m/>
    <x v="0"/>
    <x v="0"/>
  </r>
  <r>
    <x v="3"/>
    <x v="48"/>
    <x v="38"/>
    <s v="Numeric"/>
    <n v="8"/>
    <m/>
    <n v="0"/>
    <s v=""/>
    <s v="Yes"/>
    <m/>
    <x v="0"/>
    <x v="0"/>
  </r>
  <r>
    <x v="3"/>
    <x v="49"/>
    <x v="38"/>
    <s v="Numeric"/>
    <n v="8"/>
    <m/>
    <n v="0"/>
    <s v=""/>
    <s v="Yes"/>
    <m/>
    <x v="0"/>
    <x v="0"/>
  </r>
  <r>
    <x v="3"/>
    <x v="50"/>
    <x v="38"/>
    <s v="Numeric"/>
    <n v="8"/>
    <m/>
    <n v="0"/>
    <s v=""/>
    <s v="Yes"/>
    <m/>
    <x v="0"/>
    <x v="0"/>
  </r>
  <r>
    <x v="3"/>
    <x v="51"/>
    <x v="38"/>
    <s v="Numeric"/>
    <n v="8"/>
    <m/>
    <n v="0"/>
    <s v=""/>
    <s v="Yes"/>
    <m/>
    <x v="0"/>
    <x v="0"/>
  </r>
  <r>
    <x v="3"/>
    <x v="52"/>
    <x v="38"/>
    <s v="Numeric"/>
    <n v="8"/>
    <m/>
    <n v="0"/>
    <s v=""/>
    <s v="Yes"/>
    <m/>
    <x v="0"/>
    <x v="0"/>
  </r>
  <r>
    <x v="3"/>
    <x v="100"/>
    <x v="40"/>
    <s v="Character"/>
    <n v="8"/>
    <m/>
    <n v="0"/>
    <s v=""/>
    <s v="Yes"/>
    <m/>
    <x v="0"/>
    <x v="0"/>
  </r>
  <r>
    <x v="3"/>
    <x v="53"/>
    <x v="38"/>
    <s v="Numeric"/>
    <n v="8"/>
    <m/>
    <n v="0"/>
    <s v=""/>
    <s v="Yes"/>
    <m/>
    <x v="0"/>
    <x v="0"/>
  </r>
  <r>
    <x v="3"/>
    <x v="54"/>
    <x v="38"/>
    <s v="Numeric"/>
    <n v="8"/>
    <m/>
    <n v="0"/>
    <s v=""/>
    <s v="Yes"/>
    <m/>
    <x v="0"/>
    <x v="0"/>
  </r>
  <r>
    <x v="3"/>
    <x v="55"/>
    <x v="38"/>
    <s v="Numeric"/>
    <n v="8"/>
    <m/>
    <n v="0"/>
    <s v=""/>
    <s v="Yes"/>
    <m/>
    <x v="0"/>
    <x v="0"/>
  </r>
  <r>
    <x v="3"/>
    <x v="101"/>
    <x v="41"/>
    <s v="Character"/>
    <n v="2"/>
    <m/>
    <n v="0"/>
    <s v=""/>
    <s v="Yes"/>
    <m/>
    <x v="0"/>
    <x v="0"/>
  </r>
  <r>
    <x v="3"/>
    <x v="56"/>
    <x v="38"/>
    <s v="Numeric"/>
    <n v="8"/>
    <m/>
    <n v="0"/>
    <s v=""/>
    <s v="Yes"/>
    <m/>
    <x v="0"/>
    <x v="0"/>
  </r>
  <r>
    <x v="3"/>
    <x v="57"/>
    <x v="38"/>
    <s v="Numeric"/>
    <n v="8"/>
    <m/>
    <n v="0"/>
    <s v=""/>
    <s v="Yes"/>
    <m/>
    <x v="0"/>
    <x v="0"/>
  </r>
  <r>
    <x v="3"/>
    <x v="58"/>
    <x v="38"/>
    <s v="Numeric"/>
    <n v="8"/>
    <m/>
    <n v="0"/>
    <s v=""/>
    <s v="Yes"/>
    <m/>
    <x v="0"/>
    <x v="0"/>
  </r>
  <r>
    <x v="3"/>
    <x v="59"/>
    <x v="38"/>
    <s v="Numeric"/>
    <n v="8"/>
    <m/>
    <n v="0"/>
    <s v=""/>
    <s v="Yes"/>
    <m/>
    <x v="0"/>
    <x v="0"/>
  </r>
  <r>
    <x v="3"/>
    <x v="60"/>
    <x v="38"/>
    <s v="Numeric"/>
    <n v="8"/>
    <m/>
    <n v="0"/>
    <s v=""/>
    <s v="Yes"/>
    <m/>
    <x v="0"/>
    <x v="0"/>
  </r>
  <r>
    <x v="3"/>
    <x v="61"/>
    <x v="42"/>
    <s v="Numeric"/>
    <n v="8"/>
    <m/>
    <n v="0"/>
    <s v=""/>
    <s v="Yes"/>
    <m/>
    <x v="0"/>
    <x v="0"/>
  </r>
  <r>
    <x v="3"/>
    <x v="62"/>
    <x v="43"/>
    <s v="Numeric"/>
    <n v="8"/>
    <m/>
    <n v="0"/>
    <s v=""/>
    <s v="Yes"/>
    <m/>
    <x v="0"/>
    <x v="0"/>
  </r>
  <r>
    <x v="3"/>
    <x v="63"/>
    <x v="38"/>
    <s v="Numeric"/>
    <n v="8"/>
    <m/>
    <n v="0"/>
    <s v=""/>
    <s v="Yes"/>
    <m/>
    <x v="0"/>
    <x v="0"/>
  </r>
  <r>
    <x v="3"/>
    <x v="64"/>
    <x v="38"/>
    <s v="Numeric"/>
    <n v="8"/>
    <m/>
    <n v="0"/>
    <s v=""/>
    <s v="Yes"/>
    <m/>
    <x v="0"/>
    <x v="0"/>
  </r>
  <r>
    <x v="3"/>
    <x v="65"/>
    <x v="38"/>
    <s v="Numeric"/>
    <n v="8"/>
    <m/>
    <n v="0"/>
    <s v=""/>
    <s v="Yes"/>
    <m/>
    <x v="0"/>
    <x v="0"/>
  </r>
  <r>
    <x v="3"/>
    <x v="66"/>
    <x v="38"/>
    <s v="Numeric"/>
    <n v="8"/>
    <m/>
    <n v="0"/>
    <s v=""/>
    <s v="Yes"/>
    <m/>
    <x v="0"/>
    <x v="0"/>
  </r>
  <r>
    <x v="3"/>
    <x v="67"/>
    <x v="44"/>
    <s v="Numeric"/>
    <n v="8"/>
    <m/>
    <n v="0"/>
    <s v=""/>
    <s v="Yes"/>
    <m/>
    <x v="0"/>
    <x v="0"/>
  </r>
  <r>
    <x v="3"/>
    <x v="68"/>
    <x v="38"/>
    <s v="Numeric"/>
    <n v="8"/>
    <m/>
    <n v="0"/>
    <s v=""/>
    <s v="Yes"/>
    <m/>
    <x v="0"/>
    <x v="0"/>
  </r>
  <r>
    <x v="3"/>
    <x v="69"/>
    <x v="45"/>
    <s v="Numeric"/>
    <n v="8"/>
    <m/>
    <n v="0"/>
    <s v=""/>
    <s v="Yes"/>
    <m/>
    <x v="0"/>
    <x v="0"/>
  </r>
  <r>
    <x v="3"/>
    <x v="70"/>
    <x v="38"/>
    <s v="Numeric"/>
    <n v="8"/>
    <m/>
    <n v="0"/>
    <s v=""/>
    <s v="Yes"/>
    <m/>
    <x v="0"/>
    <x v="0"/>
  </r>
  <r>
    <x v="3"/>
    <x v="71"/>
    <x v="38"/>
    <s v="Numeric"/>
    <n v="8"/>
    <m/>
    <n v="0"/>
    <s v=""/>
    <s v="Yes"/>
    <m/>
    <x v="0"/>
    <x v="0"/>
  </r>
  <r>
    <x v="3"/>
    <x v="72"/>
    <x v="38"/>
    <s v="Numeric"/>
    <n v="8"/>
    <m/>
    <n v="0"/>
    <s v=""/>
    <s v="Yes"/>
    <m/>
    <x v="0"/>
    <x v="0"/>
  </r>
  <r>
    <x v="3"/>
    <x v="73"/>
    <x v="38"/>
    <s v="Numeric"/>
    <n v="8"/>
    <m/>
    <n v="0"/>
    <s v=""/>
    <s v="Yes"/>
    <m/>
    <x v="0"/>
    <x v="0"/>
  </r>
  <r>
    <x v="3"/>
    <x v="102"/>
    <x v="38"/>
    <s v="Numeric"/>
    <n v="8"/>
    <m/>
    <n v="0"/>
    <s v=""/>
    <s v="Yes"/>
    <m/>
    <x v="0"/>
    <x v="0"/>
  </r>
  <r>
    <x v="3"/>
    <x v="74"/>
    <x v="38"/>
    <s v="Numeric"/>
    <n v="8"/>
    <m/>
    <n v="0"/>
    <s v=""/>
    <s v="Yes"/>
    <m/>
    <x v="0"/>
    <x v="0"/>
  </r>
  <r>
    <x v="3"/>
    <x v="75"/>
    <x v="38"/>
    <s v="Numeric"/>
    <n v="8"/>
    <m/>
    <n v="0"/>
    <s v=""/>
    <s v="Yes"/>
    <m/>
    <x v="0"/>
    <x v="0"/>
  </r>
  <r>
    <x v="3"/>
    <x v="76"/>
    <x v="38"/>
    <s v="Numeric"/>
    <n v="8"/>
    <m/>
    <n v="0"/>
    <s v=""/>
    <s v="Yes"/>
    <m/>
    <x v="0"/>
    <x v="0"/>
  </r>
  <r>
    <x v="3"/>
    <x v="77"/>
    <x v="38"/>
    <s v="Numeric"/>
    <n v="8"/>
    <m/>
    <n v="0"/>
    <s v=""/>
    <s v="Yes"/>
    <m/>
    <x v="0"/>
    <x v="0"/>
  </r>
  <r>
    <x v="3"/>
    <x v="78"/>
    <x v="38"/>
    <s v="Character"/>
    <n v="10"/>
    <m/>
    <n v="0"/>
    <s v=""/>
    <s v="Yes"/>
    <m/>
    <x v="0"/>
    <x v="0"/>
  </r>
  <r>
    <x v="3"/>
    <x v="79"/>
    <x v="38"/>
    <s v="Numeric"/>
    <n v="8"/>
    <m/>
    <n v="0"/>
    <s v=""/>
    <s v="Yes"/>
    <m/>
    <x v="0"/>
    <x v="0"/>
  </r>
  <r>
    <x v="3"/>
    <x v="80"/>
    <x v="38"/>
    <s v="Numeric"/>
    <n v="8"/>
    <m/>
    <n v="0"/>
    <s v=""/>
    <s v="Yes"/>
    <m/>
    <x v="0"/>
    <x v="0"/>
  </r>
  <r>
    <x v="3"/>
    <x v="81"/>
    <x v="38"/>
    <s v="Numeric"/>
    <n v="8"/>
    <m/>
    <n v="0"/>
    <s v=""/>
    <s v="Yes"/>
    <m/>
    <x v="0"/>
    <x v="0"/>
  </r>
  <r>
    <x v="3"/>
    <x v="82"/>
    <x v="38"/>
    <s v="Numeric"/>
    <n v="8"/>
    <m/>
    <n v="0"/>
    <s v=""/>
    <s v="Yes"/>
    <m/>
    <x v="0"/>
    <x v="0"/>
  </r>
  <r>
    <x v="3"/>
    <x v="83"/>
    <x v="38"/>
    <s v="Numeric"/>
    <n v="8"/>
    <m/>
    <n v="0"/>
    <s v=""/>
    <s v="Yes"/>
    <m/>
    <x v="0"/>
    <x v="0"/>
  </r>
  <r>
    <x v="3"/>
    <x v="84"/>
    <x v="46"/>
    <s v="Character"/>
    <n v="5"/>
    <m/>
    <n v="0"/>
    <s v=""/>
    <s v="Yes"/>
    <s v="UtilityName - no ID on this file "/>
    <x v="0"/>
    <x v="0"/>
  </r>
  <r>
    <x v="3"/>
    <x v="85"/>
    <x v="47"/>
    <s v="Numeric"/>
    <n v="8"/>
    <m/>
    <n v="0"/>
    <s v=""/>
    <s v="Yes"/>
    <s v="ID - no text description"/>
    <x v="0"/>
    <x v="0"/>
  </r>
  <r>
    <x v="3"/>
    <x v="86"/>
    <x v="38"/>
    <s v="Numeric"/>
    <n v="8"/>
    <m/>
    <n v="0"/>
    <s v=""/>
    <s v="Yes"/>
    <m/>
    <x v="0"/>
    <x v="0"/>
  </r>
  <r>
    <x v="3"/>
    <x v="87"/>
    <x v="38"/>
    <s v="Numeric"/>
    <n v="8"/>
    <m/>
    <n v="0"/>
    <s v=""/>
    <s v="Yes"/>
    <m/>
    <x v="0"/>
    <x v="0"/>
  </r>
  <r>
    <x v="3"/>
    <x v="88"/>
    <x v="38"/>
    <s v="Numeric"/>
    <n v="8"/>
    <m/>
    <n v="0"/>
    <s v=""/>
    <s v="Yes"/>
    <m/>
    <x v="0"/>
    <x v="0"/>
  </r>
  <r>
    <x v="3"/>
    <x v="103"/>
    <x v="48"/>
    <s v="Numeric"/>
    <n v="8"/>
    <m/>
    <n v="0"/>
    <s v=""/>
    <s v="Yes"/>
    <m/>
    <x v="0"/>
    <x v="0"/>
  </r>
  <r>
    <x v="3"/>
    <x v="104"/>
    <x v="49"/>
    <s v="Numeric"/>
    <n v="8"/>
    <m/>
    <n v="0"/>
    <s v=""/>
    <s v="Yes"/>
    <m/>
    <x v="0"/>
    <x v="0"/>
  </r>
  <r>
    <x v="3"/>
    <x v="89"/>
    <x v="38"/>
    <s v="Numeric"/>
    <n v="8"/>
    <m/>
    <n v="0"/>
    <s v=""/>
    <s v="Yes"/>
    <m/>
    <x v="0"/>
    <x v="0"/>
  </r>
  <r>
    <x v="3"/>
    <x v="90"/>
    <x v="38"/>
    <s v="Numeric"/>
    <n v="8"/>
    <m/>
    <n v="0"/>
    <s v=""/>
    <s v="Yes"/>
    <m/>
    <x v="0"/>
    <x v="0"/>
  </r>
  <r>
    <x v="3"/>
    <x v="91"/>
    <x v="38"/>
    <s v="Numeric"/>
    <n v="8"/>
    <m/>
    <n v="0"/>
    <s v=""/>
    <s v="Yes"/>
    <m/>
    <x v="0"/>
    <x v="0"/>
  </r>
  <r>
    <x v="3"/>
    <x v="92"/>
    <x v="38"/>
    <s v="Numeric"/>
    <n v="8"/>
    <m/>
    <n v="0"/>
    <s v=""/>
    <s v="Yes"/>
    <m/>
    <x v="0"/>
    <x v="0"/>
  </r>
  <r>
    <x v="3"/>
    <x v="93"/>
    <x v="38"/>
    <s v="Numeric"/>
    <n v="8"/>
    <m/>
    <n v="0"/>
    <s v=""/>
    <s v="Yes"/>
    <m/>
    <x v="0"/>
    <x v="0"/>
  </r>
  <r>
    <x v="3"/>
    <x v="94"/>
    <x v="50"/>
    <s v="Numeric"/>
    <n v="8"/>
    <m/>
    <n v="0"/>
    <s v=""/>
    <s v="Yes"/>
    <m/>
    <x v="0"/>
    <x v="0"/>
  </r>
  <r>
    <x v="3"/>
    <x v="95"/>
    <x v="51"/>
    <s v="Numeric"/>
    <n v="8"/>
    <m/>
    <n v="0"/>
    <s v=""/>
    <s v="Yes"/>
    <m/>
    <x v="0"/>
    <x v="0"/>
  </r>
  <r>
    <x v="3"/>
    <x v="96"/>
    <x v="38"/>
    <s v="Numeric"/>
    <n v="8"/>
    <m/>
    <n v="0"/>
    <s v=""/>
    <s v="Yes"/>
    <m/>
    <x v="0"/>
    <x v="0"/>
  </r>
  <r>
    <x v="3"/>
    <x v="97"/>
    <x v="38"/>
    <s v="Numeric"/>
    <n v="8"/>
    <m/>
    <n v="0"/>
    <s v=""/>
    <s v="Yes"/>
    <m/>
    <x v="0"/>
    <x v="0"/>
  </r>
  <r>
    <x v="3"/>
    <x v="98"/>
    <x v="38"/>
    <s v="Numeric"/>
    <n v="8"/>
    <m/>
    <n v="0"/>
    <s v=""/>
    <s v="Yes"/>
    <m/>
    <x v="0"/>
    <x v="0"/>
  </r>
  <r>
    <x v="4"/>
    <x v="105"/>
    <x v="52"/>
    <s v="Numeric"/>
    <n v="5"/>
    <m/>
    <n v="0"/>
    <s v=""/>
    <m/>
    <m/>
    <x v="0"/>
    <x v="0"/>
  </r>
  <r>
    <x v="4"/>
    <x v="106"/>
    <x v="53"/>
    <s v="Numeric"/>
    <n v="5"/>
    <m/>
    <n v="0"/>
    <s v=""/>
    <m/>
    <m/>
    <x v="0"/>
    <x v="0"/>
  </r>
  <r>
    <x v="4"/>
    <x v="107"/>
    <x v="54"/>
    <s v="Character"/>
    <n v="1"/>
    <m/>
    <n v="0"/>
    <s v=""/>
    <m/>
    <m/>
    <x v="0"/>
    <x v="0"/>
  </r>
  <r>
    <x v="4"/>
    <x v="108"/>
    <x v="55"/>
    <s v="Numeric"/>
    <n v="5"/>
    <m/>
    <n v="0"/>
    <s v=""/>
    <m/>
    <m/>
    <x v="0"/>
    <x v="0"/>
  </r>
  <r>
    <x v="4"/>
    <x v="109"/>
    <x v="56"/>
    <s v="Numeric"/>
    <n v="5"/>
    <m/>
    <n v="0"/>
    <s v=""/>
    <m/>
    <m/>
    <x v="0"/>
    <x v="0"/>
  </r>
  <r>
    <x v="4"/>
    <x v="110"/>
    <x v="57"/>
    <s v="Numeric"/>
    <n v="5"/>
    <m/>
    <n v="0"/>
    <s v=""/>
    <m/>
    <m/>
    <x v="0"/>
    <x v="0"/>
  </r>
  <r>
    <x v="4"/>
    <x v="111"/>
    <x v="58"/>
    <s v="Character"/>
    <n v="1"/>
    <m/>
    <n v="0"/>
    <s v=""/>
    <m/>
    <m/>
    <x v="0"/>
    <x v="0"/>
  </r>
  <r>
    <x v="4"/>
    <x v="112"/>
    <x v="59"/>
    <s v="Character"/>
    <n v="3"/>
    <m/>
    <n v="0"/>
    <s v=""/>
    <m/>
    <m/>
    <x v="0"/>
    <x v="0"/>
  </r>
  <r>
    <x v="4"/>
    <x v="113"/>
    <x v="60"/>
    <s v="Character"/>
    <n v="3"/>
    <m/>
    <n v="0"/>
    <s v=""/>
    <m/>
    <m/>
    <x v="0"/>
    <x v="0"/>
  </r>
  <r>
    <x v="4"/>
    <x v="114"/>
    <x v="61"/>
    <s v="Character"/>
    <n v="1"/>
    <m/>
    <n v="0"/>
    <s v=""/>
    <m/>
    <m/>
    <x v="0"/>
    <x v="0"/>
  </r>
  <r>
    <x v="4"/>
    <x v="115"/>
    <x v="31"/>
    <s v="Numeric"/>
    <n v="5"/>
    <s v="DATE"/>
    <n v="7"/>
    <n v="1"/>
    <m/>
    <m/>
    <x v="0"/>
    <x v="0"/>
  </r>
  <r>
    <x v="4"/>
    <x v="116"/>
    <x v="32"/>
    <s v="Numeric"/>
    <n v="5"/>
    <s v="DATE"/>
    <n v="7"/>
    <n v="1"/>
    <m/>
    <m/>
    <x v="0"/>
    <x v="0"/>
  </r>
  <r>
    <x v="4"/>
    <x v="117"/>
    <x v="62"/>
    <s v="Numeric"/>
    <n v="5"/>
    <m/>
    <n v="0"/>
    <s v=""/>
    <m/>
    <m/>
    <x v="0"/>
    <x v="0"/>
  </r>
  <r>
    <x v="4"/>
    <x v="4"/>
    <x v="3"/>
    <s v="Numeric"/>
    <n v="5"/>
    <m/>
    <n v="0"/>
    <s v=""/>
    <m/>
    <m/>
    <x v="0"/>
    <x v="0"/>
  </r>
  <r>
    <x v="5"/>
    <x v="118"/>
    <x v="63"/>
    <s v="Character"/>
    <n v="3"/>
    <m/>
    <n v="0"/>
    <s v=""/>
    <m/>
    <m/>
    <x v="0"/>
    <x v="0"/>
  </r>
  <r>
    <x v="5"/>
    <x v="119"/>
    <x v="64"/>
    <s v="Character"/>
    <n v="1"/>
    <m/>
    <n v="0"/>
    <s v=""/>
    <m/>
    <m/>
    <x v="0"/>
    <x v="0"/>
  </r>
  <r>
    <x v="5"/>
    <x v="120"/>
    <x v="65"/>
    <s v="Character"/>
    <n v="2"/>
    <m/>
    <n v="0"/>
    <s v=""/>
    <m/>
    <m/>
    <x v="0"/>
    <x v="0"/>
  </r>
  <r>
    <x v="5"/>
    <x v="121"/>
    <x v="66"/>
    <s v="Character"/>
    <n v="1"/>
    <m/>
    <n v="0"/>
    <s v=""/>
    <m/>
    <m/>
    <x v="0"/>
    <x v="0"/>
  </r>
  <r>
    <x v="5"/>
    <x v="122"/>
    <x v="67"/>
    <s v="Numeric"/>
    <n v="5"/>
    <m/>
    <n v="0"/>
    <s v=""/>
    <m/>
    <m/>
    <x v="0"/>
    <x v="0"/>
  </r>
  <r>
    <x v="5"/>
    <x v="123"/>
    <x v="68"/>
    <s v="Numeric"/>
    <n v="5"/>
    <m/>
    <n v="0"/>
    <s v=""/>
    <m/>
    <m/>
    <x v="0"/>
    <x v="0"/>
  </r>
  <r>
    <x v="5"/>
    <x v="124"/>
    <x v="31"/>
    <s v="Numeric"/>
    <n v="5"/>
    <s v="DATE"/>
    <n v="7"/>
    <n v="1"/>
    <m/>
    <m/>
    <x v="0"/>
    <x v="0"/>
  </r>
  <r>
    <x v="5"/>
    <x v="125"/>
    <x v="32"/>
    <s v="Numeric"/>
    <n v="5"/>
    <s v="DATE"/>
    <n v="7"/>
    <n v="1"/>
    <m/>
    <m/>
    <x v="0"/>
    <x v="0"/>
  </r>
  <r>
    <x v="5"/>
    <x v="126"/>
    <x v="62"/>
    <s v="Numeric"/>
    <n v="5"/>
    <m/>
    <n v="0"/>
    <s v=""/>
    <m/>
    <m/>
    <x v="0"/>
    <x v="0"/>
  </r>
  <r>
    <x v="5"/>
    <x v="4"/>
    <x v="3"/>
    <s v="Numeric"/>
    <n v="5"/>
    <m/>
    <n v="0"/>
    <s v=""/>
    <m/>
    <m/>
    <x v="0"/>
    <x v="0"/>
  </r>
  <r>
    <x v="6"/>
    <x v="127"/>
    <x v="69"/>
    <s v="Character"/>
    <n v="1"/>
    <m/>
    <n v="0"/>
    <s v=""/>
    <m/>
    <m/>
    <x v="0"/>
    <x v="0"/>
  </r>
  <r>
    <x v="6"/>
    <x v="128"/>
    <x v="70"/>
    <s v="Character"/>
    <n v="1"/>
    <m/>
    <n v="0"/>
    <s v=""/>
    <m/>
    <m/>
    <x v="0"/>
    <x v="0"/>
  </r>
  <r>
    <x v="6"/>
    <x v="129"/>
    <x v="71"/>
    <s v="Character"/>
    <n v="30"/>
    <m/>
    <n v="0"/>
    <s v=""/>
    <m/>
    <m/>
    <x v="0"/>
    <x v="0"/>
  </r>
  <r>
    <x v="6"/>
    <x v="130"/>
    <x v="72"/>
    <s v="Numeric"/>
    <n v="5"/>
    <m/>
    <n v="0"/>
    <s v=""/>
    <m/>
    <m/>
    <x v="0"/>
    <x v="0"/>
  </r>
  <r>
    <x v="6"/>
    <x v="131"/>
    <x v="73"/>
    <s v="Numeric"/>
    <n v="5"/>
    <m/>
    <n v="0"/>
    <s v=""/>
    <m/>
    <m/>
    <x v="0"/>
    <x v="0"/>
  </r>
  <r>
    <x v="6"/>
    <x v="132"/>
    <x v="31"/>
    <s v="Numeric"/>
    <n v="5"/>
    <s v="DATE"/>
    <n v="7"/>
    <n v="1"/>
    <m/>
    <m/>
    <x v="0"/>
    <x v="0"/>
  </r>
  <r>
    <x v="6"/>
    <x v="133"/>
    <x v="32"/>
    <s v="Numeric"/>
    <n v="5"/>
    <s v="DATE"/>
    <n v="7"/>
    <n v="1"/>
    <m/>
    <m/>
    <x v="0"/>
    <x v="0"/>
  </r>
  <r>
    <x v="6"/>
    <x v="134"/>
    <x v="74"/>
    <s v="Character"/>
    <n v="1"/>
    <m/>
    <n v="0"/>
    <s v=""/>
    <m/>
    <m/>
    <x v="0"/>
    <x v="0"/>
  </r>
  <r>
    <x v="6"/>
    <x v="135"/>
    <x v="62"/>
    <s v="Numeric"/>
    <n v="5"/>
    <m/>
    <n v="0"/>
    <s v=""/>
    <m/>
    <m/>
    <x v="0"/>
    <x v="0"/>
  </r>
  <r>
    <x v="6"/>
    <x v="4"/>
    <x v="3"/>
    <s v="Numeric"/>
    <n v="5"/>
    <m/>
    <n v="0"/>
    <s v=""/>
    <m/>
    <m/>
    <x v="0"/>
    <x v="0"/>
  </r>
  <r>
    <x v="7"/>
    <x v="136"/>
    <x v="75"/>
    <s v="Character"/>
    <n v="3"/>
    <m/>
    <n v="0"/>
    <s v=""/>
    <m/>
    <m/>
    <x v="0"/>
    <x v="0"/>
  </r>
  <r>
    <x v="7"/>
    <x v="137"/>
    <x v="76"/>
    <s v="Character"/>
    <n v="20"/>
    <m/>
    <n v="0"/>
    <s v=""/>
    <m/>
    <m/>
    <x v="0"/>
    <x v="0"/>
  </r>
  <r>
    <x v="7"/>
    <x v="138"/>
    <x v="53"/>
    <s v="Numeric"/>
    <n v="5"/>
    <m/>
    <n v="0"/>
    <s v=""/>
    <m/>
    <m/>
    <x v="0"/>
    <x v="0"/>
  </r>
  <r>
    <x v="7"/>
    <x v="139"/>
    <x v="77"/>
    <s v="Numeric"/>
    <n v="5"/>
    <m/>
    <n v="0"/>
    <s v=""/>
    <m/>
    <m/>
    <x v="0"/>
    <x v="0"/>
  </r>
  <r>
    <x v="7"/>
    <x v="140"/>
    <x v="78"/>
    <s v="Character"/>
    <n v="4"/>
    <m/>
    <n v="0"/>
    <s v=""/>
    <m/>
    <m/>
    <x v="0"/>
    <x v="0"/>
  </r>
  <r>
    <x v="7"/>
    <x v="141"/>
    <x v="31"/>
    <s v="Numeric"/>
    <n v="5"/>
    <s v="DATE"/>
    <n v="7"/>
    <n v="1"/>
    <m/>
    <m/>
    <x v="0"/>
    <x v="0"/>
  </r>
  <r>
    <x v="7"/>
    <x v="142"/>
    <x v="32"/>
    <s v="Numeric"/>
    <n v="5"/>
    <s v="DATE"/>
    <n v="7"/>
    <n v="1"/>
    <m/>
    <m/>
    <x v="0"/>
    <x v="0"/>
  </r>
  <r>
    <x v="7"/>
    <x v="143"/>
    <x v="62"/>
    <s v="Numeric"/>
    <n v="5"/>
    <m/>
    <n v="0"/>
    <s v=""/>
    <m/>
    <m/>
    <x v="0"/>
    <x v="0"/>
  </r>
  <r>
    <x v="7"/>
    <x v="4"/>
    <x v="3"/>
    <s v="Numeric"/>
    <n v="5"/>
    <m/>
    <n v="0"/>
    <s v=""/>
    <m/>
    <m/>
    <x v="0"/>
    <x v="0"/>
  </r>
  <r>
    <x v="8"/>
    <x v="144"/>
    <x v="75"/>
    <s v="Character"/>
    <n v="3"/>
    <m/>
    <n v="0"/>
    <s v=""/>
    <m/>
    <m/>
    <x v="0"/>
    <x v="0"/>
  </r>
  <r>
    <x v="8"/>
    <x v="145"/>
    <x v="79"/>
    <s v="Character"/>
    <n v="3"/>
    <m/>
    <n v="0"/>
    <s v=""/>
    <m/>
    <m/>
    <x v="0"/>
    <x v="0"/>
  </r>
  <r>
    <x v="8"/>
    <x v="146"/>
    <x v="80"/>
    <s v="Character"/>
    <n v="3"/>
    <m/>
    <n v="0"/>
    <s v=""/>
    <m/>
    <m/>
    <x v="0"/>
    <x v="0"/>
  </r>
  <r>
    <x v="8"/>
    <x v="147"/>
    <x v="81"/>
    <s v="Character"/>
    <n v="3"/>
    <m/>
    <n v="0"/>
    <s v=""/>
    <m/>
    <m/>
    <x v="0"/>
    <x v="0"/>
  </r>
  <r>
    <x v="8"/>
    <x v="148"/>
    <x v="82"/>
    <s v="Character"/>
    <n v="4"/>
    <m/>
    <n v="0"/>
    <s v=""/>
    <m/>
    <m/>
    <x v="0"/>
    <x v="0"/>
  </r>
  <r>
    <x v="8"/>
    <x v="149"/>
    <x v="83"/>
    <s v="Character"/>
    <n v="4"/>
    <m/>
    <n v="0"/>
    <s v=""/>
    <m/>
    <m/>
    <x v="0"/>
    <x v="0"/>
  </r>
  <r>
    <x v="8"/>
    <x v="150"/>
    <x v="84"/>
    <s v="Numeric"/>
    <n v="5"/>
    <m/>
    <n v="0"/>
    <s v=""/>
    <m/>
    <m/>
    <x v="0"/>
    <x v="0"/>
  </r>
  <r>
    <x v="8"/>
    <x v="151"/>
    <x v="85"/>
    <s v="Numeric"/>
    <n v="5"/>
    <m/>
    <n v="0"/>
    <s v=""/>
    <m/>
    <m/>
    <x v="0"/>
    <x v="0"/>
  </r>
  <r>
    <x v="8"/>
    <x v="152"/>
    <x v="86"/>
    <s v="Numeric"/>
    <n v="5"/>
    <m/>
    <n v="0"/>
    <s v=""/>
    <m/>
    <m/>
    <x v="0"/>
    <x v="0"/>
  </r>
  <r>
    <x v="8"/>
    <x v="153"/>
    <x v="87"/>
    <s v="Numeric"/>
    <n v="5"/>
    <m/>
    <n v="0"/>
    <s v=""/>
    <m/>
    <m/>
    <x v="0"/>
    <x v="0"/>
  </r>
  <r>
    <x v="8"/>
    <x v="154"/>
    <x v="31"/>
    <s v="Numeric"/>
    <n v="5"/>
    <s v="DATE"/>
    <n v="7"/>
    <n v="1"/>
    <m/>
    <m/>
    <x v="0"/>
    <x v="0"/>
  </r>
  <r>
    <x v="8"/>
    <x v="155"/>
    <x v="32"/>
    <s v="Numeric"/>
    <n v="5"/>
    <s v="DATE"/>
    <n v="7"/>
    <n v="1"/>
    <m/>
    <m/>
    <x v="0"/>
    <x v="0"/>
  </r>
  <r>
    <x v="8"/>
    <x v="156"/>
    <x v="88"/>
    <s v="Character"/>
    <n v="1"/>
    <m/>
    <n v="0"/>
    <s v=""/>
    <m/>
    <m/>
    <x v="0"/>
    <x v="0"/>
  </r>
  <r>
    <x v="8"/>
    <x v="157"/>
    <x v="62"/>
    <s v="Numeric"/>
    <n v="5"/>
    <m/>
    <n v="0"/>
    <s v=""/>
    <m/>
    <m/>
    <x v="0"/>
    <x v="0"/>
  </r>
  <r>
    <x v="8"/>
    <x v="4"/>
    <x v="3"/>
    <s v="Numeric"/>
    <n v="5"/>
    <m/>
    <n v="0"/>
    <s v=""/>
    <m/>
    <m/>
    <x v="0"/>
    <x v="0"/>
  </r>
  <r>
    <x v="9"/>
    <x v="158"/>
    <x v="75"/>
    <s v="Character"/>
    <n v="3"/>
    <m/>
    <n v="0"/>
    <s v=""/>
    <m/>
    <m/>
    <x v="0"/>
    <x v="0"/>
  </r>
  <r>
    <x v="9"/>
    <x v="159"/>
    <x v="89"/>
    <s v="Character"/>
    <n v="2"/>
    <m/>
    <n v="0"/>
    <s v=""/>
    <m/>
    <m/>
    <x v="0"/>
    <x v="0"/>
  </r>
  <r>
    <x v="9"/>
    <x v="160"/>
    <x v="90"/>
    <s v="Character"/>
    <n v="2"/>
    <m/>
    <n v="0"/>
    <s v=""/>
    <m/>
    <m/>
    <x v="0"/>
    <x v="0"/>
  </r>
  <r>
    <x v="9"/>
    <x v="161"/>
    <x v="91"/>
    <s v="Character"/>
    <n v="3"/>
    <m/>
    <n v="0"/>
    <s v=""/>
    <m/>
    <m/>
    <x v="0"/>
    <x v="0"/>
  </r>
  <r>
    <x v="9"/>
    <x v="162"/>
    <x v="53"/>
    <s v="Numeric"/>
    <n v="5"/>
    <m/>
    <n v="0"/>
    <s v=""/>
    <m/>
    <m/>
    <x v="0"/>
    <x v="0"/>
  </r>
  <r>
    <x v="9"/>
    <x v="163"/>
    <x v="92"/>
    <s v="Numeric"/>
    <n v="5"/>
    <m/>
    <n v="0"/>
    <s v=""/>
    <m/>
    <m/>
    <x v="0"/>
    <x v="0"/>
  </r>
  <r>
    <x v="9"/>
    <x v="164"/>
    <x v="93"/>
    <s v="Numeric"/>
    <n v="5"/>
    <m/>
    <n v="0"/>
    <s v=""/>
    <m/>
    <m/>
    <x v="0"/>
    <x v="0"/>
  </r>
  <r>
    <x v="9"/>
    <x v="165"/>
    <x v="94"/>
    <s v="Character"/>
    <n v="4"/>
    <m/>
    <n v="0"/>
    <s v=""/>
    <m/>
    <m/>
    <x v="0"/>
    <x v="0"/>
  </r>
  <r>
    <x v="9"/>
    <x v="166"/>
    <x v="95"/>
    <s v="Numeric"/>
    <n v="5"/>
    <s v="DATE"/>
    <n v="7"/>
    <n v="1"/>
    <m/>
    <m/>
    <x v="0"/>
    <x v="0"/>
  </r>
  <r>
    <x v="9"/>
    <x v="167"/>
    <x v="96"/>
    <s v="Character"/>
    <n v="1"/>
    <m/>
    <n v="0"/>
    <s v=""/>
    <m/>
    <m/>
    <x v="0"/>
    <x v="0"/>
  </r>
  <r>
    <x v="9"/>
    <x v="168"/>
    <x v="97"/>
    <s v="Character"/>
    <n v="2"/>
    <m/>
    <n v="0"/>
    <s v=""/>
    <m/>
    <m/>
    <x v="0"/>
    <x v="0"/>
  </r>
  <r>
    <x v="9"/>
    <x v="169"/>
    <x v="98"/>
    <s v="Character"/>
    <n v="1"/>
    <m/>
    <n v="0"/>
    <s v=""/>
    <m/>
    <m/>
    <x v="0"/>
    <x v="0"/>
  </r>
  <r>
    <x v="9"/>
    <x v="170"/>
    <x v="31"/>
    <s v="Numeric"/>
    <n v="5"/>
    <s v="DATE"/>
    <n v="7"/>
    <n v="1"/>
    <m/>
    <m/>
    <x v="0"/>
    <x v="0"/>
  </r>
  <r>
    <x v="9"/>
    <x v="171"/>
    <x v="32"/>
    <s v="Numeric"/>
    <n v="5"/>
    <s v="DATE"/>
    <n v="7"/>
    <n v="1"/>
    <m/>
    <m/>
    <x v="0"/>
    <x v="0"/>
  </r>
  <r>
    <x v="9"/>
    <x v="172"/>
    <x v="99"/>
    <s v="Character"/>
    <n v="1"/>
    <m/>
    <n v="0"/>
    <s v=""/>
    <m/>
    <m/>
    <x v="0"/>
    <x v="0"/>
  </r>
  <r>
    <x v="9"/>
    <x v="173"/>
    <x v="62"/>
    <s v="Numeric"/>
    <n v="5"/>
    <m/>
    <n v="0"/>
    <s v=""/>
    <m/>
    <m/>
    <x v="0"/>
    <x v="0"/>
  </r>
  <r>
    <x v="9"/>
    <x v="4"/>
    <x v="3"/>
    <s v="Numeric"/>
    <n v="5"/>
    <m/>
    <n v="0"/>
    <s v=""/>
    <m/>
    <m/>
    <x v="0"/>
    <x v="0"/>
  </r>
  <r>
    <x v="10"/>
    <x v="174"/>
    <x v="100"/>
    <s v="Numeric"/>
    <n v="5"/>
    <m/>
    <n v="0"/>
    <s v=""/>
    <m/>
    <m/>
    <x v="0"/>
    <x v="0"/>
  </r>
  <r>
    <x v="10"/>
    <x v="175"/>
    <x v="75"/>
    <s v="Character"/>
    <n v="3"/>
    <m/>
    <n v="0"/>
    <s v=""/>
    <m/>
    <m/>
    <x v="0"/>
    <x v="0"/>
  </r>
  <r>
    <x v="10"/>
    <x v="176"/>
    <x v="101"/>
    <s v="Character"/>
    <n v="2"/>
    <m/>
    <n v="0"/>
    <s v=""/>
    <m/>
    <m/>
    <x v="0"/>
    <x v="0"/>
  </r>
  <r>
    <x v="10"/>
    <x v="177"/>
    <x v="90"/>
    <s v="Character"/>
    <n v="2"/>
    <m/>
    <n v="0"/>
    <s v=""/>
    <m/>
    <m/>
    <x v="0"/>
    <x v="0"/>
  </r>
  <r>
    <x v="10"/>
    <x v="178"/>
    <x v="102"/>
    <s v="Character"/>
    <n v="2"/>
    <m/>
    <n v="0"/>
    <s v=""/>
    <m/>
    <m/>
    <x v="0"/>
    <x v="0"/>
  </r>
  <r>
    <x v="10"/>
    <x v="179"/>
    <x v="103"/>
    <s v="Numeric"/>
    <n v="5"/>
    <m/>
    <n v="0"/>
    <s v=""/>
    <m/>
    <m/>
    <x v="0"/>
    <x v="0"/>
  </r>
  <r>
    <x v="10"/>
    <x v="180"/>
    <x v="104"/>
    <s v="Numeric"/>
    <n v="5"/>
    <m/>
    <n v="0"/>
    <s v=""/>
    <m/>
    <m/>
    <x v="0"/>
    <x v="0"/>
  </r>
  <r>
    <x v="10"/>
    <x v="181"/>
    <x v="105"/>
    <s v="Numeric"/>
    <n v="5"/>
    <m/>
    <n v="0"/>
    <s v=""/>
    <m/>
    <m/>
    <x v="0"/>
    <x v="0"/>
  </r>
  <r>
    <x v="10"/>
    <x v="182"/>
    <x v="106"/>
    <s v="Character"/>
    <n v="2"/>
    <m/>
    <n v="0"/>
    <s v=""/>
    <m/>
    <m/>
    <x v="0"/>
    <x v="0"/>
  </r>
  <r>
    <x v="10"/>
    <x v="183"/>
    <x v="107"/>
    <s v="Character"/>
    <n v="2"/>
    <m/>
    <n v="0"/>
    <s v=""/>
    <m/>
    <m/>
    <x v="0"/>
    <x v="0"/>
  </r>
  <r>
    <x v="10"/>
    <x v="184"/>
    <x v="108"/>
    <s v="Numeric"/>
    <n v="5"/>
    <m/>
    <n v="0"/>
    <s v=""/>
    <m/>
    <m/>
    <x v="0"/>
    <x v="0"/>
  </r>
  <r>
    <x v="10"/>
    <x v="185"/>
    <x v="89"/>
    <s v="Character"/>
    <n v="2"/>
    <m/>
    <n v="0"/>
    <s v=""/>
    <m/>
    <m/>
    <x v="0"/>
    <x v="0"/>
  </r>
  <r>
    <x v="10"/>
    <x v="186"/>
    <x v="109"/>
    <s v="Character"/>
    <n v="2"/>
    <m/>
    <n v="0"/>
    <s v=""/>
    <m/>
    <m/>
    <x v="0"/>
    <x v="0"/>
  </r>
  <r>
    <x v="10"/>
    <x v="187"/>
    <x v="110"/>
    <s v="Character"/>
    <n v="2"/>
    <m/>
    <n v="0"/>
    <s v=""/>
    <m/>
    <m/>
    <x v="0"/>
    <x v="0"/>
  </r>
  <r>
    <x v="10"/>
    <x v="188"/>
    <x v="111"/>
    <s v="Character"/>
    <n v="2"/>
    <m/>
    <n v="0"/>
    <s v=""/>
    <m/>
    <m/>
    <x v="0"/>
    <x v="0"/>
  </r>
  <r>
    <x v="10"/>
    <x v="189"/>
    <x v="112"/>
    <s v="Character"/>
    <n v="2"/>
    <m/>
    <n v="0"/>
    <s v=""/>
    <m/>
    <m/>
    <x v="0"/>
    <x v="0"/>
  </r>
  <r>
    <x v="10"/>
    <x v="190"/>
    <x v="113"/>
    <s v="Numeric"/>
    <n v="5"/>
    <m/>
    <n v="0"/>
    <s v=""/>
    <m/>
    <m/>
    <x v="0"/>
    <x v="0"/>
  </r>
  <r>
    <x v="10"/>
    <x v="191"/>
    <x v="114"/>
    <s v="Numeric"/>
    <n v="5"/>
    <m/>
    <n v="0"/>
    <s v=""/>
    <m/>
    <m/>
    <x v="0"/>
    <x v="0"/>
  </r>
  <r>
    <x v="10"/>
    <x v="192"/>
    <x v="115"/>
    <s v="Character"/>
    <n v="6"/>
    <m/>
    <n v="0"/>
    <s v=""/>
    <m/>
    <m/>
    <x v="0"/>
    <x v="0"/>
  </r>
  <r>
    <x v="10"/>
    <x v="193"/>
    <x v="31"/>
    <s v="Numeric"/>
    <n v="5"/>
    <s v="DATE"/>
    <n v="7"/>
    <n v="1"/>
    <m/>
    <m/>
    <x v="0"/>
    <x v="0"/>
  </r>
  <r>
    <x v="10"/>
    <x v="194"/>
    <x v="32"/>
    <s v="Numeric"/>
    <n v="5"/>
    <s v="DATE"/>
    <n v="7"/>
    <n v="1"/>
    <m/>
    <m/>
    <x v="0"/>
    <x v="0"/>
  </r>
  <r>
    <x v="10"/>
    <x v="195"/>
    <x v="116"/>
    <s v="Character"/>
    <n v="1"/>
    <m/>
    <n v="0"/>
    <s v=""/>
    <m/>
    <m/>
    <x v="0"/>
    <x v="0"/>
  </r>
  <r>
    <x v="10"/>
    <x v="196"/>
    <x v="62"/>
    <s v="Numeric"/>
    <n v="5"/>
    <m/>
    <n v="0"/>
    <s v=""/>
    <m/>
    <m/>
    <x v="0"/>
    <x v="0"/>
  </r>
  <r>
    <x v="10"/>
    <x v="4"/>
    <x v="3"/>
    <s v="Numeric"/>
    <n v="5"/>
    <m/>
    <n v="0"/>
    <s v=""/>
    <m/>
    <m/>
    <x v="0"/>
    <x v="0"/>
  </r>
  <r>
    <x v="11"/>
    <x v="197"/>
    <x v="75"/>
    <s v="Character"/>
    <n v="3"/>
    <m/>
    <n v="0"/>
    <s v=""/>
    <m/>
    <m/>
    <x v="0"/>
    <x v="0"/>
  </r>
  <r>
    <x v="11"/>
    <x v="198"/>
    <x v="89"/>
    <s v="Character"/>
    <n v="2"/>
    <m/>
    <n v="0"/>
    <s v=""/>
    <m/>
    <m/>
    <x v="0"/>
    <x v="0"/>
  </r>
  <r>
    <x v="11"/>
    <x v="199"/>
    <x v="90"/>
    <s v="Character"/>
    <n v="2"/>
    <m/>
    <n v="0"/>
    <s v=""/>
    <m/>
    <m/>
    <x v="0"/>
    <x v="0"/>
  </r>
  <r>
    <x v="11"/>
    <x v="4"/>
    <x v="3"/>
    <s v="Numeric"/>
    <n v="5"/>
    <m/>
    <n v="0"/>
    <s v=""/>
    <m/>
    <m/>
    <x v="0"/>
    <x v="0"/>
  </r>
  <r>
    <x v="12"/>
    <x v="200"/>
    <x v="75"/>
    <s v="Character"/>
    <n v="3"/>
    <m/>
    <n v="0"/>
    <s v=""/>
    <m/>
    <m/>
    <x v="0"/>
    <x v="0"/>
  </r>
  <r>
    <x v="12"/>
    <x v="201"/>
    <x v="89"/>
    <s v="Character"/>
    <n v="2"/>
    <m/>
    <n v="0"/>
    <s v=""/>
    <m/>
    <m/>
    <x v="0"/>
    <x v="0"/>
  </r>
  <r>
    <x v="12"/>
    <x v="202"/>
    <x v="117"/>
    <s v="Character"/>
    <n v="2"/>
    <m/>
    <n v="0"/>
    <s v=""/>
    <m/>
    <m/>
    <x v="0"/>
    <x v="0"/>
  </r>
  <r>
    <x v="12"/>
    <x v="203"/>
    <x v="100"/>
    <s v="Numeric"/>
    <n v="5"/>
    <m/>
    <n v="0"/>
    <s v=""/>
    <m/>
    <m/>
    <x v="0"/>
    <x v="0"/>
  </r>
  <r>
    <x v="12"/>
    <x v="204"/>
    <x v="118"/>
    <s v="Numeric"/>
    <n v="5"/>
    <m/>
    <n v="0"/>
    <s v=""/>
    <m/>
    <m/>
    <x v="0"/>
    <x v="0"/>
  </r>
  <r>
    <x v="12"/>
    <x v="205"/>
    <x v="119"/>
    <s v="Character"/>
    <n v="1"/>
    <m/>
    <n v="0"/>
    <s v=""/>
    <m/>
    <m/>
    <x v="0"/>
    <x v="0"/>
  </r>
  <r>
    <x v="12"/>
    <x v="206"/>
    <x v="31"/>
    <s v="Numeric"/>
    <n v="5"/>
    <s v="DATE"/>
    <n v="7"/>
    <n v="1"/>
    <m/>
    <m/>
    <x v="0"/>
    <x v="0"/>
  </r>
  <r>
    <x v="12"/>
    <x v="207"/>
    <x v="32"/>
    <s v="Numeric"/>
    <n v="5"/>
    <s v="DATE"/>
    <n v="7"/>
    <n v="1"/>
    <m/>
    <m/>
    <x v="0"/>
    <x v="0"/>
  </r>
  <r>
    <x v="12"/>
    <x v="208"/>
    <x v="62"/>
    <s v="Numeric"/>
    <n v="5"/>
    <m/>
    <n v="0"/>
    <s v=""/>
    <m/>
    <m/>
    <x v="0"/>
    <x v="0"/>
  </r>
  <r>
    <x v="12"/>
    <x v="4"/>
    <x v="3"/>
    <s v="Numeric"/>
    <n v="5"/>
    <m/>
    <n v="0"/>
    <s v=""/>
    <m/>
    <m/>
    <x v="0"/>
    <x v="0"/>
  </r>
  <r>
    <x v="13"/>
    <x v="209"/>
    <x v="90"/>
    <s v="Character"/>
    <n v="2"/>
    <m/>
    <n v="0"/>
    <s v=""/>
    <m/>
    <m/>
    <x v="0"/>
    <x v="0"/>
  </r>
  <r>
    <x v="13"/>
    <x v="210"/>
    <x v="120"/>
    <s v="Character"/>
    <n v="1"/>
    <m/>
    <n v="0"/>
    <s v=""/>
    <m/>
    <m/>
    <x v="0"/>
    <x v="0"/>
  </r>
  <r>
    <x v="13"/>
    <x v="211"/>
    <x v="121"/>
    <s v="Character"/>
    <n v="2"/>
    <m/>
    <n v="0"/>
    <s v=""/>
    <m/>
    <m/>
    <x v="0"/>
    <x v="0"/>
  </r>
  <r>
    <x v="13"/>
    <x v="212"/>
    <x v="122"/>
    <s v="Character"/>
    <n v="1"/>
    <m/>
    <n v="0"/>
    <s v=""/>
    <m/>
    <m/>
    <x v="0"/>
    <x v="0"/>
  </r>
  <r>
    <x v="13"/>
    <x v="213"/>
    <x v="123"/>
    <s v="Character"/>
    <n v="2"/>
    <m/>
    <n v="0"/>
    <s v=""/>
    <m/>
    <m/>
    <x v="0"/>
    <x v="0"/>
  </r>
  <r>
    <x v="13"/>
    <x v="214"/>
    <x v="124"/>
    <s v="Character"/>
    <n v="1"/>
    <m/>
    <n v="0"/>
    <s v=""/>
    <m/>
    <m/>
    <x v="0"/>
    <x v="0"/>
  </r>
  <r>
    <x v="13"/>
    <x v="215"/>
    <x v="125"/>
    <s v="Numeric"/>
    <n v="5"/>
    <m/>
    <n v="0"/>
    <s v=""/>
    <m/>
    <m/>
    <x v="0"/>
    <x v="0"/>
  </r>
  <r>
    <x v="13"/>
    <x v="216"/>
    <x v="31"/>
    <s v="Numeric"/>
    <n v="5"/>
    <s v="DATE"/>
    <n v="7"/>
    <n v="1"/>
    <m/>
    <m/>
    <x v="0"/>
    <x v="0"/>
  </r>
  <r>
    <x v="13"/>
    <x v="217"/>
    <x v="32"/>
    <s v="Numeric"/>
    <n v="5"/>
    <s v="DATE"/>
    <n v="7"/>
    <n v="1"/>
    <m/>
    <m/>
    <x v="0"/>
    <x v="0"/>
  </r>
  <r>
    <x v="13"/>
    <x v="218"/>
    <x v="62"/>
    <s v="Numeric"/>
    <n v="5"/>
    <m/>
    <n v="0"/>
    <s v=""/>
    <m/>
    <m/>
    <x v="0"/>
    <x v="0"/>
  </r>
  <r>
    <x v="13"/>
    <x v="4"/>
    <x v="3"/>
    <s v="Numeric"/>
    <n v="5"/>
    <m/>
    <n v="0"/>
    <s v=""/>
    <m/>
    <m/>
    <x v="0"/>
    <x v="0"/>
  </r>
  <r>
    <x v="14"/>
    <x v="219"/>
    <x v="126"/>
    <s v="Character"/>
    <n v="1"/>
    <m/>
    <n v="0"/>
    <s v=""/>
    <m/>
    <m/>
    <x v="0"/>
    <x v="0"/>
  </r>
  <r>
    <x v="14"/>
    <x v="220"/>
    <x v="127"/>
    <s v="Character"/>
    <n v="20"/>
    <m/>
    <n v="0"/>
    <s v=""/>
    <m/>
    <m/>
    <x v="0"/>
    <x v="0"/>
  </r>
  <r>
    <x v="15"/>
    <x v="221"/>
    <x v="128"/>
    <s v="Character"/>
    <n v="3"/>
    <m/>
    <n v="0"/>
    <s v=""/>
    <m/>
    <m/>
    <x v="0"/>
    <x v="0"/>
  </r>
  <r>
    <x v="15"/>
    <x v="222"/>
    <x v="71"/>
    <s v="Character"/>
    <n v="50"/>
    <m/>
    <n v="0"/>
    <s v=""/>
    <m/>
    <m/>
    <x v="0"/>
    <x v="0"/>
  </r>
  <r>
    <x v="16"/>
    <x v="223"/>
    <x v="64"/>
    <s v="Character"/>
    <n v="1"/>
    <m/>
    <n v="0"/>
    <s v=""/>
    <m/>
    <m/>
    <x v="0"/>
    <x v="0"/>
  </r>
  <r>
    <x v="16"/>
    <x v="224"/>
    <x v="126"/>
    <s v="Character"/>
    <n v="2"/>
    <m/>
    <n v="0"/>
    <s v=""/>
    <m/>
    <m/>
    <x v="0"/>
    <x v="0"/>
  </r>
  <r>
    <x v="16"/>
    <x v="225"/>
    <x v="71"/>
    <s v="Character"/>
    <n v="20"/>
    <m/>
    <n v="0"/>
    <s v=""/>
    <m/>
    <m/>
    <x v="0"/>
    <x v="0"/>
  </r>
  <r>
    <x v="17"/>
    <x v="226"/>
    <x v="115"/>
    <s v="Character"/>
    <n v="6"/>
    <m/>
    <n v="0"/>
    <s v=""/>
    <m/>
    <m/>
    <x v="0"/>
    <x v="0"/>
  </r>
  <r>
    <x v="17"/>
    <x v="227"/>
    <x v="71"/>
    <s v="Character"/>
    <n v="40"/>
    <m/>
    <n v="0"/>
    <s v=""/>
    <m/>
    <m/>
    <x v="0"/>
    <x v="0"/>
  </r>
  <r>
    <x v="18"/>
    <x v="228"/>
    <x v="109"/>
    <s v="Character"/>
    <n v="2"/>
    <m/>
    <n v="0"/>
    <s v=""/>
    <m/>
    <m/>
    <x v="0"/>
    <x v="0"/>
  </r>
  <r>
    <x v="18"/>
    <x v="229"/>
    <x v="129"/>
    <s v="Character"/>
    <n v="30"/>
    <m/>
    <n v="0"/>
    <s v=""/>
    <m/>
    <m/>
    <x v="0"/>
    <x v="0"/>
  </r>
  <r>
    <x v="19"/>
    <x v="230"/>
    <x v="126"/>
    <s v="Character"/>
    <n v="2"/>
    <m/>
    <n v="0"/>
    <s v=""/>
    <m/>
    <m/>
    <x v="0"/>
    <x v="0"/>
  </r>
  <r>
    <x v="19"/>
    <x v="231"/>
    <x v="71"/>
    <s v="Character"/>
    <n v="13"/>
    <m/>
    <n v="0"/>
    <s v=""/>
    <m/>
    <m/>
    <x v="0"/>
    <x v="0"/>
  </r>
  <r>
    <x v="20"/>
    <x v="232"/>
    <x v="120"/>
    <s v="Character"/>
    <n v="1"/>
    <m/>
    <n v="0"/>
    <s v=""/>
    <m/>
    <m/>
    <x v="0"/>
    <x v="0"/>
  </r>
  <r>
    <x v="20"/>
    <x v="233"/>
    <x v="123"/>
    <s v="Character"/>
    <n v="2"/>
    <m/>
    <n v="0"/>
    <s v=""/>
    <m/>
    <m/>
    <x v="0"/>
    <x v="0"/>
  </r>
  <r>
    <x v="20"/>
    <x v="234"/>
    <x v="71"/>
    <s v="Character"/>
    <n v="35"/>
    <m/>
    <n v="0"/>
    <s v=""/>
    <m/>
    <m/>
    <x v="0"/>
    <x v="0"/>
  </r>
  <r>
    <x v="21"/>
    <x v="235"/>
    <x v="126"/>
    <s v="Character"/>
    <n v="2"/>
    <m/>
    <n v="0"/>
    <s v=""/>
    <m/>
    <m/>
    <x v="0"/>
    <x v="0"/>
  </r>
  <r>
    <x v="21"/>
    <x v="236"/>
    <x v="130"/>
    <s v="Character"/>
    <n v="20"/>
    <m/>
    <n v="0"/>
    <s v=""/>
    <m/>
    <m/>
    <x v="0"/>
    <x v="0"/>
  </r>
  <r>
    <x v="22"/>
    <x v="237"/>
    <x v="131"/>
    <s v="Character"/>
    <n v="1"/>
    <m/>
    <n v="0"/>
    <s v=""/>
    <m/>
    <m/>
    <x v="0"/>
    <x v="0"/>
  </r>
  <r>
    <x v="22"/>
    <x v="238"/>
    <x v="132"/>
    <s v="Character"/>
    <n v="3"/>
    <m/>
    <n v="0"/>
    <s v=""/>
    <m/>
    <m/>
    <x v="0"/>
    <x v="0"/>
  </r>
  <r>
    <x v="22"/>
    <x v="239"/>
    <x v="133"/>
    <s v="Character"/>
    <n v="3"/>
    <m/>
    <n v="0"/>
    <s v=""/>
    <m/>
    <m/>
    <x v="0"/>
    <x v="0"/>
  </r>
  <r>
    <x v="22"/>
    <x v="240"/>
    <x v="134"/>
    <s v="Character"/>
    <n v="8"/>
    <m/>
    <n v="0"/>
    <s v=""/>
    <m/>
    <m/>
    <x v="0"/>
    <x v="0"/>
  </r>
  <r>
    <x v="22"/>
    <x v="241"/>
    <x v="135"/>
    <s v="Character"/>
    <n v="8"/>
    <m/>
    <n v="0"/>
    <s v=""/>
    <m/>
    <m/>
    <x v="0"/>
    <x v="0"/>
  </r>
  <r>
    <x v="22"/>
    <x v="242"/>
    <x v="136"/>
    <s v="Character"/>
    <n v="1"/>
    <m/>
    <n v="0"/>
    <s v=""/>
    <m/>
    <m/>
    <x v="0"/>
    <x v="0"/>
  </r>
  <r>
    <x v="22"/>
    <x v="243"/>
    <x v="62"/>
    <s v="Numeric"/>
    <n v="5"/>
    <m/>
    <n v="0"/>
    <s v=""/>
    <m/>
    <m/>
    <x v="0"/>
    <x v="0"/>
  </r>
  <r>
    <x v="22"/>
    <x v="4"/>
    <x v="3"/>
    <s v="Numeric"/>
    <n v="5"/>
    <m/>
    <n v="0"/>
    <s v=""/>
    <m/>
    <m/>
    <x v="0"/>
    <x v="0"/>
  </r>
  <r>
    <x v="23"/>
    <x v="244"/>
    <x v="137"/>
    <s v="Numeric"/>
    <n v="3"/>
    <s v="GNRCMISS"/>
    <n v="21"/>
    <n v="1"/>
    <s v="?"/>
    <m/>
    <x v="1"/>
    <x v="1"/>
  </r>
  <r>
    <x v="23"/>
    <x v="245"/>
    <x v="138"/>
    <s v="Numeric"/>
    <n v="8"/>
    <s v="GNRCMISS"/>
    <n v="21"/>
    <n v="1"/>
    <s v="?"/>
    <m/>
    <x v="2"/>
    <x v="2"/>
  </r>
  <r>
    <x v="23"/>
    <x v="246"/>
    <x v="139"/>
    <s v="Numeric"/>
    <n v="3"/>
    <s v="GNRCMISS"/>
    <n v="21"/>
    <n v="1"/>
    <s v="?"/>
    <m/>
    <x v="3"/>
    <x v="3"/>
  </r>
  <r>
    <x v="23"/>
    <x v="247"/>
    <x v="140"/>
    <s v="Numeric"/>
    <n v="3"/>
    <s v="YESNO"/>
    <n v="21"/>
    <n v="1"/>
    <s v="?"/>
    <m/>
    <x v="4"/>
    <x v="4"/>
  </r>
  <r>
    <x v="23"/>
    <x v="248"/>
    <x v="141"/>
    <s v="Numeric"/>
    <n v="3"/>
    <s v="YESNO"/>
    <n v="21"/>
    <n v="1"/>
    <s v="?"/>
    <m/>
    <x v="5"/>
    <x v="5"/>
  </r>
  <r>
    <x v="23"/>
    <x v="249"/>
    <x v="142"/>
    <s v="Numeric"/>
    <n v="8"/>
    <s v="GNRCMISS"/>
    <n v="21"/>
    <n v="1"/>
    <s v="?"/>
    <m/>
    <x v="6"/>
    <x v="6"/>
  </r>
  <r>
    <x v="23"/>
    <x v="250"/>
    <x v="143"/>
    <s v="Numeric"/>
    <n v="3"/>
    <s v="GNRCMISS"/>
    <n v="21"/>
    <n v="1"/>
    <s v="?"/>
    <m/>
    <x v="7"/>
    <x v="7"/>
  </r>
  <r>
    <x v="23"/>
    <x v="251"/>
    <x v="144"/>
    <s v="Numeric"/>
    <n v="8"/>
    <s v="GNRCMISS"/>
    <n v="21"/>
    <n v="1"/>
    <s v="?"/>
    <m/>
    <x v="8"/>
    <x v="8"/>
  </r>
  <r>
    <x v="23"/>
    <x v="252"/>
    <x v="145"/>
    <s v="Numeric"/>
    <n v="3"/>
    <s v="GNRCMISS"/>
    <n v="21"/>
    <n v="1"/>
    <s v="?"/>
    <m/>
    <x v="9"/>
    <x v="9"/>
  </r>
  <r>
    <x v="23"/>
    <x v="253"/>
    <x v="146"/>
    <s v="Numeric"/>
    <n v="8"/>
    <s v="GNRCMISS"/>
    <n v="21"/>
    <n v="1"/>
    <s v="?"/>
    <m/>
    <x v="10"/>
    <x v="10"/>
  </r>
  <r>
    <x v="23"/>
    <x v="254"/>
    <x v="147"/>
    <s v="Numeric"/>
    <n v="8"/>
    <s v="GNRCMISS"/>
    <n v="21"/>
    <n v="1"/>
    <s v="?"/>
    <m/>
    <x v="11"/>
    <x v="11"/>
  </r>
  <r>
    <x v="23"/>
    <x v="255"/>
    <x v="148"/>
    <s v="Numeric"/>
    <n v="3"/>
    <s v="YESNO"/>
    <n v="21"/>
    <n v="1"/>
    <s v="?"/>
    <m/>
    <x v="12"/>
    <x v="12"/>
  </r>
  <r>
    <x v="23"/>
    <x v="256"/>
    <x v="149"/>
    <s v="Numeric"/>
    <n v="3"/>
    <s v="YESNO"/>
    <n v="21"/>
    <n v="1"/>
    <s v="?"/>
    <m/>
    <x v="13"/>
    <x v="13"/>
  </r>
  <r>
    <x v="23"/>
    <x v="257"/>
    <x v="150"/>
    <s v="Numeric"/>
    <n v="3"/>
    <s v="YESNO"/>
    <n v="21"/>
    <n v="1"/>
    <s v="?"/>
    <m/>
    <x v="14"/>
    <x v="14"/>
  </r>
  <r>
    <x v="23"/>
    <x v="258"/>
    <x v="151"/>
    <s v="Numeric"/>
    <n v="3"/>
    <s v="GNRCMISS"/>
    <n v="21"/>
    <n v="1"/>
    <s v="?"/>
    <m/>
    <x v="15"/>
    <x v="15"/>
  </r>
  <r>
    <x v="23"/>
    <x v="259"/>
    <x v="152"/>
    <s v="Numeric"/>
    <n v="3"/>
    <s v="YESNO"/>
    <n v="21"/>
    <n v="1"/>
    <s v="?"/>
    <m/>
    <x v="16"/>
    <x v="16"/>
  </r>
  <r>
    <x v="23"/>
    <x v="260"/>
    <x v="153"/>
    <s v="Numeric"/>
    <n v="3"/>
    <s v="YESNO"/>
    <n v="21"/>
    <n v="1"/>
    <s v="?"/>
    <m/>
    <x v="17"/>
    <x v="17"/>
  </r>
  <r>
    <x v="23"/>
    <x v="261"/>
    <x v="154"/>
    <s v="Numeric"/>
    <n v="3"/>
    <s v="YESNO"/>
    <n v="21"/>
    <n v="1"/>
    <s v="?"/>
    <m/>
    <x v="18"/>
    <x v="18"/>
  </r>
  <r>
    <x v="23"/>
    <x v="262"/>
    <x v="155"/>
    <s v="Numeric"/>
    <n v="3"/>
    <s v="GNRCMISS"/>
    <n v="21"/>
    <n v="1"/>
    <s v="?"/>
    <m/>
    <x v="19"/>
    <x v="19"/>
  </r>
  <r>
    <x v="23"/>
    <x v="263"/>
    <x v="156"/>
    <s v="Numeric"/>
    <n v="3"/>
    <s v="GNRCMISS"/>
    <n v="21"/>
    <n v="1"/>
    <s v="?"/>
    <m/>
    <x v="20"/>
    <x v="20"/>
  </r>
  <r>
    <x v="23"/>
    <x v="264"/>
    <x v="157"/>
    <s v="Numeric"/>
    <n v="3"/>
    <s v="GNRCMISS"/>
    <n v="21"/>
    <n v="1"/>
    <s v="?"/>
    <m/>
    <x v="21"/>
    <x v="21"/>
  </r>
  <r>
    <x v="23"/>
    <x v="265"/>
    <x v="158"/>
    <s v="Numeric"/>
    <n v="3"/>
    <s v="CONUNCON"/>
    <n v="19"/>
    <n v="1"/>
    <s v="?"/>
    <m/>
    <x v="22"/>
    <x v="22"/>
  </r>
  <r>
    <x v="23"/>
    <x v="266"/>
    <x v="159"/>
    <s v="Numeric"/>
    <n v="3"/>
    <s v="GNRCMISS"/>
    <n v="21"/>
    <n v="1"/>
    <s v="?"/>
    <m/>
    <x v="23"/>
    <x v="23"/>
  </r>
  <r>
    <x v="23"/>
    <x v="267"/>
    <x v="160"/>
    <s v="Numeric"/>
    <n v="3"/>
    <s v="GNRCMISS"/>
    <n v="21"/>
    <n v="1"/>
    <s v="?"/>
    <m/>
    <x v="24"/>
    <x v="24"/>
  </r>
  <r>
    <x v="23"/>
    <x v="268"/>
    <x v="161"/>
    <s v="Numeric"/>
    <n v="5"/>
    <s v="GNRCMISS"/>
    <n v="21"/>
    <n v="1"/>
    <s v="?"/>
    <m/>
    <x v="25"/>
    <x v="25"/>
  </r>
  <r>
    <x v="23"/>
    <x v="269"/>
    <x v="162"/>
    <s v="Numeric"/>
    <n v="4"/>
    <s v="GNRCMISS"/>
    <n v="21"/>
    <n v="1"/>
    <s v="?"/>
    <m/>
    <x v="26"/>
    <x v="26"/>
  </r>
  <r>
    <x v="23"/>
    <x v="270"/>
    <x v="163"/>
    <s v="Numeric"/>
    <n v="3"/>
    <s v="GNRCMISS"/>
    <n v="21"/>
    <n v="1"/>
    <s v="?"/>
    <m/>
    <x v="27"/>
    <x v="27"/>
  </r>
  <r>
    <x v="23"/>
    <x v="271"/>
    <x v="164"/>
    <s v="Numeric"/>
    <n v="5"/>
    <s v="GNRCMISS"/>
    <n v="21"/>
    <n v="1"/>
    <s v="?"/>
    <m/>
    <x v="28"/>
    <x v="28"/>
  </r>
  <r>
    <x v="23"/>
    <x v="272"/>
    <x v="165"/>
    <s v="Numeric"/>
    <n v="4"/>
    <s v="GNRCMISS"/>
    <n v="21"/>
    <n v="1"/>
    <s v="?"/>
    <m/>
    <x v="29"/>
    <x v="29"/>
  </r>
  <r>
    <x v="23"/>
    <x v="273"/>
    <x v="166"/>
    <s v="Numeric"/>
    <n v="3"/>
    <s v="GNRCMISS"/>
    <n v="21"/>
    <n v="1"/>
    <s v="?"/>
    <m/>
    <x v="30"/>
    <x v="30"/>
  </r>
  <r>
    <x v="23"/>
    <x v="274"/>
    <x v="167"/>
    <s v="Numeric"/>
    <n v="3"/>
    <s v="BILLPRD"/>
    <n v="19"/>
    <n v="1"/>
    <s v="?"/>
    <m/>
    <x v="31"/>
    <x v="31"/>
  </r>
  <r>
    <x v="23"/>
    <x v="275"/>
    <x v="168"/>
    <s v="Numeric"/>
    <n v="3"/>
    <s v="EDIT1F"/>
    <n v="19"/>
    <n v="1"/>
    <s v="?"/>
    <m/>
    <x v="32"/>
    <x v="32"/>
  </r>
  <r>
    <x v="23"/>
    <x v="276"/>
    <x v="169"/>
    <s v="Numeric"/>
    <n v="3"/>
    <s v="EDIT1F"/>
    <n v="19"/>
    <n v="1"/>
    <s v="?"/>
    <m/>
    <x v="33"/>
    <x v="33"/>
  </r>
  <r>
    <x v="23"/>
    <x v="277"/>
    <x v="170"/>
    <s v="Numeric"/>
    <n v="3"/>
    <s v="EDIT3F"/>
    <n v="19"/>
    <n v="1"/>
    <s v="?"/>
    <m/>
    <x v="34"/>
    <x v="34"/>
  </r>
  <r>
    <x v="23"/>
    <x v="278"/>
    <x v="171"/>
    <s v="Numeric"/>
    <n v="3"/>
    <s v="GNRCMISS"/>
    <n v="21"/>
    <n v="1"/>
    <s v="?"/>
    <m/>
    <x v="35"/>
    <x v="35"/>
  </r>
  <r>
    <x v="23"/>
    <x v="279"/>
    <x v="172"/>
    <s v="Numeric"/>
    <n v="3"/>
    <s v="GNRCMISS"/>
    <n v="21"/>
    <n v="1"/>
    <s v="?"/>
    <m/>
    <x v="36"/>
    <x v="36"/>
  </r>
  <r>
    <x v="23"/>
    <x v="280"/>
    <x v="173"/>
    <s v="Numeric"/>
    <n v="3"/>
    <s v="GNRCMISS"/>
    <n v="21"/>
    <n v="1"/>
    <s v="?"/>
    <m/>
    <x v="37"/>
    <x v="37"/>
  </r>
  <r>
    <x v="23"/>
    <x v="281"/>
    <x v="174"/>
    <s v="Numeric"/>
    <n v="3"/>
    <s v="GNRCMISS"/>
    <n v="21"/>
    <n v="1"/>
    <s v="?"/>
    <m/>
    <x v="38"/>
    <x v="38"/>
  </r>
  <r>
    <x v="23"/>
    <x v="282"/>
    <x v="175"/>
    <s v="Numeric"/>
    <n v="3"/>
    <s v="ACTYP"/>
    <n v="21"/>
    <n v="1"/>
    <s v="?"/>
    <m/>
    <x v="39"/>
    <x v="39"/>
  </r>
  <r>
    <x v="23"/>
    <x v="283"/>
    <x v="176"/>
    <s v="Numeric"/>
    <n v="3"/>
    <s v="GNRCMISS"/>
    <n v="21"/>
    <n v="1"/>
    <s v="?"/>
    <m/>
    <x v="40"/>
    <x v="40"/>
  </r>
  <r>
    <x v="23"/>
    <x v="284"/>
    <x v="177"/>
    <s v="Numeric"/>
    <n v="3"/>
    <s v="GNRCMISS"/>
    <n v="21"/>
    <n v="1"/>
    <s v="?"/>
    <m/>
    <x v="41"/>
    <x v="41"/>
  </r>
  <r>
    <x v="23"/>
    <x v="285"/>
    <x v="178"/>
    <s v="Numeric"/>
    <n v="3"/>
    <s v="GNRCMISS"/>
    <n v="21"/>
    <n v="1"/>
    <s v="?"/>
    <m/>
    <x v="42"/>
    <x v="42"/>
  </r>
  <r>
    <x v="23"/>
    <x v="286"/>
    <x v="179"/>
    <s v="Numeric"/>
    <n v="3"/>
    <s v="HVACFUEL"/>
    <n v="34"/>
    <n v="1"/>
    <s v="?"/>
    <m/>
    <x v="43"/>
    <x v="43"/>
  </r>
  <r>
    <x v="23"/>
    <x v="287"/>
    <x v="180"/>
    <s v="Numeric"/>
    <n v="3"/>
    <s v="HVACTYP"/>
    <n v="40"/>
    <n v="1"/>
    <s v="?"/>
    <m/>
    <x v="44"/>
    <x v="44"/>
  </r>
  <r>
    <x v="23"/>
    <x v="288"/>
    <x v="181"/>
    <s v="Numeric"/>
    <n v="3"/>
    <s v="GNRCMISS"/>
    <n v="21"/>
    <n v="1"/>
    <s v="?"/>
    <m/>
    <x v="45"/>
    <x v="45"/>
  </r>
  <r>
    <x v="23"/>
    <x v="289"/>
    <x v="182"/>
    <s v="Numeric"/>
    <n v="3"/>
    <s v="HVACFUEL"/>
    <n v="34"/>
    <n v="1"/>
    <s v="?"/>
    <m/>
    <x v="46"/>
    <x v="46"/>
  </r>
  <r>
    <x v="23"/>
    <x v="290"/>
    <x v="183"/>
    <s v="Numeric"/>
    <n v="3"/>
    <s v="HVACTYP"/>
    <n v="40"/>
    <n v="1"/>
    <s v="?"/>
    <m/>
    <x v="47"/>
    <x v="47"/>
  </r>
  <r>
    <x v="23"/>
    <x v="291"/>
    <x v="184"/>
    <s v="Numeric"/>
    <n v="3"/>
    <s v="GNRCMISS"/>
    <n v="21"/>
    <n v="1"/>
    <s v="?"/>
    <m/>
    <x v="48"/>
    <x v="48"/>
  </r>
  <r>
    <x v="23"/>
    <x v="292"/>
    <x v="185"/>
    <s v="Numeric"/>
    <n v="3"/>
    <s v="HVACFUEL"/>
    <n v="34"/>
    <n v="1"/>
    <s v="?"/>
    <m/>
    <x v="49"/>
    <x v="49"/>
  </r>
  <r>
    <x v="23"/>
    <x v="293"/>
    <x v="186"/>
    <s v="Numeric"/>
    <n v="3"/>
    <s v="HVACTYP"/>
    <n v="40"/>
    <n v="1"/>
    <s v="?"/>
    <m/>
    <x v="50"/>
    <x v="50"/>
  </r>
  <r>
    <x v="23"/>
    <x v="294"/>
    <x v="187"/>
    <s v="Numeric"/>
    <n v="3"/>
    <s v="GNRCMISS"/>
    <n v="21"/>
    <n v="1"/>
    <s v="?"/>
    <m/>
    <x v="51"/>
    <x v="51"/>
  </r>
  <r>
    <x v="23"/>
    <x v="295"/>
    <x v="188"/>
    <s v="Numeric"/>
    <n v="3"/>
    <s v="HVACFUEL"/>
    <n v="34"/>
    <n v="1"/>
    <s v="?"/>
    <m/>
    <x v="52"/>
    <x v="52"/>
  </r>
  <r>
    <x v="23"/>
    <x v="296"/>
    <x v="189"/>
    <s v="Numeric"/>
    <n v="3"/>
    <s v="HVACTYP"/>
    <n v="40"/>
    <n v="1"/>
    <s v="?"/>
    <m/>
    <x v="53"/>
    <x v="53"/>
  </r>
  <r>
    <x v="23"/>
    <x v="297"/>
    <x v="190"/>
    <s v="Numeric"/>
    <n v="3"/>
    <s v="GNRCMISS"/>
    <n v="21"/>
    <n v="1"/>
    <s v="?"/>
    <m/>
    <x v="54"/>
    <x v="54"/>
  </r>
  <r>
    <x v="23"/>
    <x v="298"/>
    <x v="191"/>
    <s v="Numeric"/>
    <n v="3"/>
    <s v="HVACFUEL"/>
    <n v="34"/>
    <n v="1"/>
    <s v="?"/>
    <m/>
    <x v="55"/>
    <x v="55"/>
  </r>
  <r>
    <x v="23"/>
    <x v="299"/>
    <x v="192"/>
    <s v="Numeric"/>
    <n v="3"/>
    <s v="HVACTYP"/>
    <n v="40"/>
    <n v="1"/>
    <s v="?"/>
    <m/>
    <x v="56"/>
    <x v="56"/>
  </r>
  <r>
    <x v="23"/>
    <x v="300"/>
    <x v="193"/>
    <s v="Numeric"/>
    <n v="3"/>
    <s v="HTFUEL"/>
    <n v="21"/>
    <n v="1"/>
    <s v="?"/>
    <m/>
    <x v="57"/>
    <x v="57"/>
  </r>
  <r>
    <x v="23"/>
    <x v="301"/>
    <x v="194"/>
    <s v="Numeric"/>
    <n v="3"/>
    <s v="YESNO"/>
    <n v="21"/>
    <n v="1"/>
    <s v="?"/>
    <m/>
    <x v="58"/>
    <x v="58"/>
  </r>
  <r>
    <x v="23"/>
    <x v="302"/>
    <x v="195"/>
    <s v="Numeric"/>
    <n v="3"/>
    <s v="GNRCMISS"/>
    <n v="21"/>
    <n v="1"/>
    <s v="?"/>
    <m/>
    <x v="59"/>
    <x v="59"/>
  </r>
  <r>
    <x v="23"/>
    <x v="303"/>
    <x v="196"/>
    <s v="Numeric"/>
    <n v="3"/>
    <s v="WHFUEL"/>
    <n v="21"/>
    <n v="1"/>
    <s v="?"/>
    <m/>
    <x v="60"/>
    <x v="60"/>
  </r>
  <r>
    <x v="23"/>
    <x v="304"/>
    <x v="197"/>
    <s v="Numeric"/>
    <n v="3"/>
    <s v="GNRCMISS"/>
    <n v="21"/>
    <n v="1"/>
    <s v="?"/>
    <m/>
    <x v="61"/>
    <x v="61"/>
  </r>
  <r>
    <x v="23"/>
    <x v="305"/>
    <x v="198"/>
    <s v="Numeric"/>
    <n v="3"/>
    <s v="YESNO"/>
    <n v="21"/>
    <n v="1"/>
    <s v="?"/>
    <m/>
    <x v="62"/>
    <x v="62"/>
  </r>
  <r>
    <x v="23"/>
    <x v="306"/>
    <x v="199"/>
    <s v="Numeric"/>
    <n v="3"/>
    <s v="GNRCMISS"/>
    <n v="21"/>
    <n v="1"/>
    <s v="?"/>
    <m/>
    <x v="63"/>
    <x v="63"/>
  </r>
  <r>
    <x v="23"/>
    <x v="307"/>
    <x v="38"/>
    <s v="Numeric"/>
    <n v="8"/>
    <m/>
    <n v="0"/>
    <s v=""/>
    <s v="?"/>
    <m/>
    <x v="64"/>
    <x v="64"/>
  </r>
  <r>
    <x v="23"/>
    <x v="308"/>
    <x v="200"/>
    <s v="Numeric"/>
    <n v="3"/>
    <s v="NRGPCPT"/>
    <n v="21"/>
    <n v="1"/>
    <s v="?"/>
    <m/>
    <x v="65"/>
    <x v="65"/>
  </r>
  <r>
    <x v="23"/>
    <x v="309"/>
    <x v="201"/>
    <s v="Numeric"/>
    <n v="3"/>
    <s v="GNRCMISS"/>
    <n v="21"/>
    <n v="1"/>
    <s v="?"/>
    <m/>
    <x v="66"/>
    <x v="66"/>
  </r>
  <r>
    <x v="23"/>
    <x v="310"/>
    <x v="202"/>
    <s v="Numeric"/>
    <n v="3"/>
    <s v="GNRCMISS"/>
    <n v="21"/>
    <n v="1"/>
    <s v="?"/>
    <m/>
    <x v="67"/>
    <x v="67"/>
  </r>
  <r>
    <x v="23"/>
    <x v="311"/>
    <x v="203"/>
    <s v="Numeric"/>
    <n v="3"/>
    <s v="GNRCMISS"/>
    <n v="21"/>
    <n v="1"/>
    <s v="?"/>
    <m/>
    <x v="68"/>
    <x v="68"/>
  </r>
  <r>
    <x v="23"/>
    <x v="312"/>
    <x v="204"/>
    <s v="Numeric"/>
    <n v="3"/>
    <s v="GNRCMISS"/>
    <n v="21"/>
    <n v="1"/>
    <s v="?"/>
    <m/>
    <x v="69"/>
    <x v="69"/>
  </r>
  <r>
    <x v="23"/>
    <x v="313"/>
    <x v="205"/>
    <s v="Numeric"/>
    <n v="3"/>
    <s v="GNRCMISS"/>
    <n v="21"/>
    <n v="1"/>
    <s v="?"/>
    <m/>
    <x v="70"/>
    <x v="70"/>
  </r>
  <r>
    <x v="23"/>
    <x v="314"/>
    <x v="206"/>
    <s v="Numeric"/>
    <n v="3"/>
    <s v="GNRCMISS"/>
    <n v="21"/>
    <n v="1"/>
    <s v="?"/>
    <m/>
    <x v="71"/>
    <x v="71"/>
  </r>
  <r>
    <x v="23"/>
    <x v="315"/>
    <x v="207"/>
    <s v="Numeric"/>
    <n v="3"/>
    <s v="GNRCMISS"/>
    <n v="21"/>
    <n v="1"/>
    <s v="?"/>
    <m/>
    <x v="72"/>
    <x v="72"/>
  </r>
  <r>
    <x v="23"/>
    <x v="316"/>
    <x v="208"/>
    <s v="Numeric"/>
    <n v="3"/>
    <s v="GNRCMISS"/>
    <n v="21"/>
    <n v="1"/>
    <s v="?"/>
    <m/>
    <x v="73"/>
    <x v="73"/>
  </r>
  <r>
    <x v="23"/>
    <x v="317"/>
    <x v="209"/>
    <s v="Numeric"/>
    <n v="3"/>
    <s v="INCOME"/>
    <n v="21"/>
    <n v="1"/>
    <s v="?"/>
    <m/>
    <x v="74"/>
    <x v="74"/>
  </r>
  <r>
    <x v="23"/>
    <x v="318"/>
    <x v="210"/>
    <s v="Numeric"/>
    <n v="3"/>
    <s v="AGE"/>
    <n v="21"/>
    <n v="1"/>
    <s v="?"/>
    <m/>
    <x v="75"/>
    <x v="75"/>
  </r>
  <r>
    <x v="23"/>
    <x v="319"/>
    <x v="211"/>
    <s v="Numeric"/>
    <n v="3"/>
    <s v="SCHOOL"/>
    <n v="27"/>
    <n v="1"/>
    <s v="?"/>
    <m/>
    <x v="76"/>
    <x v="76"/>
  </r>
  <r>
    <x v="23"/>
    <x v="320"/>
    <x v="212"/>
    <s v="Numeric"/>
    <n v="8"/>
    <s v="YESNO"/>
    <n v="21"/>
    <n v="1"/>
    <s v="?"/>
    <m/>
    <x v="77"/>
    <x v="77"/>
  </r>
  <r>
    <x v="23"/>
    <x v="321"/>
    <x v="213"/>
    <s v="Numeric"/>
    <n v="3"/>
    <s v="YESNO"/>
    <n v="21"/>
    <n v="1"/>
    <s v="?"/>
    <m/>
    <x v="78"/>
    <x v="78"/>
  </r>
  <r>
    <x v="23"/>
    <x v="322"/>
    <x v="214"/>
    <s v="Numeric"/>
    <n v="3"/>
    <s v="OWNRENT"/>
    <n v="21"/>
    <n v="1"/>
    <s v="?"/>
    <m/>
    <x v="79"/>
    <x v="79"/>
  </r>
  <r>
    <x v="23"/>
    <x v="323"/>
    <x v="215"/>
    <s v="Numeric"/>
    <n v="3"/>
    <s v="YRBLT"/>
    <n v="21"/>
    <n v="1"/>
    <s v="?"/>
    <m/>
    <x v="80"/>
    <x v="80"/>
  </r>
  <r>
    <x v="23"/>
    <x v="324"/>
    <x v="216"/>
    <s v="Numeric"/>
    <n v="3"/>
    <s v="UTILITY"/>
    <n v="37"/>
    <n v="1"/>
    <s v="?"/>
    <m/>
    <x v="81"/>
    <x v="81"/>
  </r>
  <r>
    <x v="23"/>
    <x v="325"/>
    <x v="217"/>
    <s v="Numeric"/>
    <n v="5"/>
    <s v="GNRCMISS"/>
    <n v="21"/>
    <n v="1"/>
    <s v="?"/>
    <m/>
    <x v="82"/>
    <x v="82"/>
  </r>
  <r>
    <x v="23"/>
    <x v="326"/>
    <x v="218"/>
    <s v="Numeric"/>
    <n v="3"/>
    <s v="GEOREG"/>
    <n v="21"/>
    <n v="1"/>
    <s v="?"/>
    <m/>
    <x v="83"/>
    <x v="83"/>
  </r>
  <r>
    <x v="23"/>
    <x v="327"/>
    <x v="219"/>
    <s v="Numeric"/>
    <n v="3"/>
    <s v="STUDY"/>
    <n v="38"/>
    <n v="1"/>
    <s v="?"/>
    <m/>
    <x v="84"/>
    <x v="84"/>
  </r>
  <r>
    <x v="23"/>
    <x v="328"/>
    <x v="220"/>
    <s v="Numeric"/>
    <n v="3"/>
    <s v="STUDY"/>
    <n v="38"/>
    <n v="1"/>
    <s v="?"/>
    <m/>
    <x v="85"/>
    <x v="85"/>
  </r>
  <r>
    <x v="23"/>
    <x v="329"/>
    <x v="221"/>
    <s v="Numeric"/>
    <n v="3"/>
    <s v="CLMZON"/>
    <n v="23"/>
    <n v="1"/>
    <s v="?"/>
    <m/>
    <x v="86"/>
    <x v="86"/>
  </r>
  <r>
    <x v="23"/>
    <x v="330"/>
    <x v="222"/>
    <s v="Numeric"/>
    <n v="3"/>
    <s v="SAME"/>
    <n v="34"/>
    <n v="1"/>
    <s v="?"/>
    <m/>
    <x v="87"/>
    <x v="87"/>
  </r>
  <r>
    <x v="23"/>
    <x v="331"/>
    <x v="223"/>
    <s v="Numeric"/>
    <n v="3"/>
    <s v="UTILITY"/>
    <n v="37"/>
    <n v="1"/>
    <s v="?"/>
    <m/>
    <x v="88"/>
    <x v="88"/>
  </r>
  <r>
    <x v="23"/>
    <x v="332"/>
    <x v="224"/>
    <s v="Numeric"/>
    <n v="5"/>
    <s v="GNRCMISS"/>
    <n v="21"/>
    <n v="1"/>
    <s v="?"/>
    <m/>
    <x v="89"/>
    <x v="89"/>
  </r>
  <r>
    <x v="23"/>
    <x v="333"/>
    <x v="225"/>
    <s v="Numeric"/>
    <n v="4"/>
    <s v="GNRCMISS"/>
    <n v="21"/>
    <n v="1"/>
    <s v="?"/>
    <m/>
    <x v="90"/>
    <x v="90"/>
  </r>
  <r>
    <x v="23"/>
    <x v="334"/>
    <x v="226"/>
    <s v="Numeric"/>
    <n v="3"/>
    <s v="URBRUL"/>
    <n v="21"/>
    <n v="1"/>
    <s v="?"/>
    <m/>
    <x v="91"/>
    <x v="91"/>
  </r>
  <r>
    <x v="23"/>
    <x v="335"/>
    <x v="227"/>
    <s v="Numeric"/>
    <n v="3"/>
    <s v="SAME"/>
    <n v="34"/>
    <n v="1"/>
    <s v="?"/>
    <m/>
    <x v="92"/>
    <x v="92"/>
  </r>
  <r>
    <x v="23"/>
    <x v="336"/>
    <x v="228"/>
    <s v="Numeric"/>
    <n v="8"/>
    <m/>
    <n v="0"/>
    <s v=""/>
    <s v="?"/>
    <m/>
    <x v="87"/>
    <x v="93"/>
  </r>
  <r>
    <x v="23"/>
    <x v="337"/>
    <x v="229"/>
    <s v="Numeric"/>
    <n v="3"/>
    <s v="SAME"/>
    <n v="34"/>
    <n v="1"/>
    <s v="?"/>
    <m/>
    <x v="93"/>
    <x v="94"/>
  </r>
  <r>
    <x v="23"/>
    <x v="338"/>
    <x v="230"/>
    <s v="Numeric"/>
    <n v="3"/>
    <s v="SAME"/>
    <n v="34"/>
    <n v="1"/>
    <s v="?"/>
    <m/>
    <x v="94"/>
    <x v="95"/>
  </r>
  <r>
    <x v="23"/>
    <x v="339"/>
    <x v="231"/>
    <s v="Numeric"/>
    <n v="8"/>
    <s v="GNRCMISS"/>
    <n v="21"/>
    <n v="1"/>
    <s v="?"/>
    <m/>
    <x v="95"/>
    <x v="96"/>
  </r>
  <r>
    <x v="23"/>
    <x v="340"/>
    <x v="232"/>
    <s v="Numeric"/>
    <n v="8"/>
    <s v="GNRCMISS"/>
    <n v="21"/>
    <n v="1"/>
    <s v="?"/>
    <m/>
    <x v="96"/>
    <x v="97"/>
  </r>
  <r>
    <x v="23"/>
    <x v="341"/>
    <x v="233"/>
    <s v="Numeric"/>
    <n v="4"/>
    <s v="GNRCMISS"/>
    <n v="21"/>
    <n v="1"/>
    <s v="?"/>
    <m/>
    <x v="97"/>
    <x v="98"/>
  </r>
  <r>
    <x v="23"/>
    <x v="342"/>
    <x v="234"/>
    <s v="Numeric"/>
    <n v="4"/>
    <s v="GNRCMISS"/>
    <n v="21"/>
    <n v="1"/>
    <s v="?"/>
    <m/>
    <x v="98"/>
    <x v="99"/>
  </r>
  <r>
    <x v="23"/>
    <x v="343"/>
    <x v="235"/>
    <s v="Numeric"/>
    <n v="4"/>
    <s v="GNRCMISS"/>
    <n v="21"/>
    <n v="1"/>
    <s v="?"/>
    <m/>
    <x v="99"/>
    <x v="100"/>
  </r>
  <r>
    <x v="23"/>
    <x v="344"/>
    <x v="236"/>
    <s v="Numeric"/>
    <n v="4"/>
    <s v="GNRCMISS"/>
    <n v="21"/>
    <n v="1"/>
    <s v="?"/>
    <m/>
    <x v="100"/>
    <x v="101"/>
  </r>
  <r>
    <x v="23"/>
    <x v="345"/>
    <x v="237"/>
    <s v="Numeric"/>
    <n v="4"/>
    <s v="GNRCMISS"/>
    <n v="21"/>
    <n v="1"/>
    <s v="?"/>
    <m/>
    <x v="101"/>
    <x v="102"/>
  </r>
  <r>
    <x v="23"/>
    <x v="346"/>
    <x v="238"/>
    <s v="Numeric"/>
    <n v="3"/>
    <s v="GNRCMISS"/>
    <n v="21"/>
    <n v="1"/>
    <s v="?"/>
    <m/>
    <x v="102"/>
    <x v="103"/>
  </r>
  <r>
    <x v="23"/>
    <x v="347"/>
    <x v="239"/>
    <s v="Numeric"/>
    <n v="4"/>
    <s v="GNRCMISS"/>
    <n v="21"/>
    <n v="1"/>
    <s v="?"/>
    <m/>
    <x v="103"/>
    <x v="104"/>
  </r>
  <r>
    <x v="23"/>
    <x v="348"/>
    <x v="240"/>
    <s v="Numeric"/>
    <n v="4"/>
    <s v="GNRCMISS"/>
    <n v="21"/>
    <n v="1"/>
    <s v="?"/>
    <m/>
    <x v="104"/>
    <x v="105"/>
  </r>
  <r>
    <x v="23"/>
    <x v="349"/>
    <x v="241"/>
    <s v="Numeric"/>
    <n v="4"/>
    <s v="GNRCMISS"/>
    <n v="21"/>
    <n v="1"/>
    <s v="?"/>
    <m/>
    <x v="105"/>
    <x v="106"/>
  </r>
  <r>
    <x v="23"/>
    <x v="350"/>
    <x v="242"/>
    <s v="Numeric"/>
    <n v="4"/>
    <s v="GNRCMISS"/>
    <n v="21"/>
    <n v="1"/>
    <s v="?"/>
    <m/>
    <x v="106"/>
    <x v="107"/>
  </r>
  <r>
    <x v="23"/>
    <x v="351"/>
    <x v="243"/>
    <s v="Numeric"/>
    <n v="4"/>
    <s v="GNRCMISS"/>
    <n v="21"/>
    <n v="1"/>
    <s v="?"/>
    <m/>
    <x v="107"/>
    <x v="108"/>
  </r>
  <r>
    <x v="23"/>
    <x v="352"/>
    <x v="244"/>
    <s v="Numeric"/>
    <n v="4"/>
    <s v="GNRCMISS"/>
    <n v="21"/>
    <n v="1"/>
    <s v="?"/>
    <m/>
    <x v="108"/>
    <x v="109"/>
  </r>
  <r>
    <x v="23"/>
    <x v="353"/>
    <x v="245"/>
    <s v="Numeric"/>
    <n v="4"/>
    <s v="GNRCMISS"/>
    <n v="21"/>
    <n v="1"/>
    <s v="?"/>
    <m/>
    <x v="109"/>
    <x v="110"/>
  </r>
  <r>
    <x v="23"/>
    <x v="354"/>
    <x v="246"/>
    <s v="Numeric"/>
    <n v="4"/>
    <s v="GNRCMISS"/>
    <n v="21"/>
    <n v="1"/>
    <s v="?"/>
    <m/>
    <x v="110"/>
    <x v="111"/>
  </r>
  <r>
    <x v="23"/>
    <x v="355"/>
    <x v="247"/>
    <s v="Numeric"/>
    <n v="4"/>
    <s v="GNRCMISS"/>
    <n v="21"/>
    <n v="1"/>
    <s v="?"/>
    <m/>
    <x v="111"/>
    <x v="112"/>
  </r>
  <r>
    <x v="23"/>
    <x v="356"/>
    <x v="248"/>
    <s v="Numeric"/>
    <n v="4"/>
    <s v="GNRCMISS"/>
    <n v="21"/>
    <n v="1"/>
    <s v="?"/>
    <m/>
    <x v="112"/>
    <x v="113"/>
  </r>
  <r>
    <x v="23"/>
    <x v="357"/>
    <x v="249"/>
    <s v="Numeric"/>
    <n v="4"/>
    <s v="GNRCMISS"/>
    <n v="21"/>
    <n v="1"/>
    <s v="?"/>
    <m/>
    <x v="113"/>
    <x v="114"/>
  </r>
  <r>
    <x v="23"/>
    <x v="358"/>
    <x v="250"/>
    <s v="Numeric"/>
    <n v="4"/>
    <s v="GNRCMISS"/>
    <n v="21"/>
    <n v="1"/>
    <s v="?"/>
    <m/>
    <x v="114"/>
    <x v="115"/>
  </r>
  <r>
    <x v="23"/>
    <x v="359"/>
    <x v="251"/>
    <s v="Numeric"/>
    <n v="4"/>
    <s v="GNRCMISS"/>
    <n v="21"/>
    <n v="1"/>
    <s v="?"/>
    <m/>
    <x v="115"/>
    <x v="116"/>
  </r>
  <r>
    <x v="23"/>
    <x v="360"/>
    <x v="252"/>
    <s v="Numeric"/>
    <n v="4"/>
    <s v="GNRCMISS"/>
    <n v="21"/>
    <n v="1"/>
    <s v="?"/>
    <m/>
    <x v="116"/>
    <x v="117"/>
  </r>
  <r>
    <x v="23"/>
    <x v="361"/>
    <x v="253"/>
    <s v="Numeric"/>
    <n v="4"/>
    <s v="GNRCMISS"/>
    <n v="21"/>
    <n v="1"/>
    <s v="?"/>
    <m/>
    <x v="117"/>
    <x v="118"/>
  </r>
  <r>
    <x v="23"/>
    <x v="362"/>
    <x v="254"/>
    <s v="Numeric"/>
    <n v="4"/>
    <s v="GNRCMISS"/>
    <n v="21"/>
    <n v="1"/>
    <s v="?"/>
    <m/>
    <x v="118"/>
    <x v="119"/>
  </r>
  <r>
    <x v="23"/>
    <x v="363"/>
    <x v="255"/>
    <s v="Numeric"/>
    <n v="4"/>
    <s v="GNRCMISS"/>
    <n v="21"/>
    <n v="1"/>
    <s v="?"/>
    <m/>
    <x v="119"/>
    <x v="120"/>
  </r>
  <r>
    <x v="23"/>
    <x v="364"/>
    <x v="256"/>
    <s v="Numeric"/>
    <n v="4"/>
    <s v="GNRCMISS"/>
    <n v="21"/>
    <n v="1"/>
    <s v="?"/>
    <m/>
    <x v="120"/>
    <x v="121"/>
  </r>
  <r>
    <x v="23"/>
    <x v="365"/>
    <x v="257"/>
    <s v="Numeric"/>
    <n v="4"/>
    <s v="GNRCMISS"/>
    <n v="21"/>
    <n v="1"/>
    <s v="?"/>
    <m/>
    <x v="121"/>
    <x v="122"/>
  </r>
  <r>
    <x v="23"/>
    <x v="366"/>
    <x v="258"/>
    <s v="Numeric"/>
    <n v="4"/>
    <s v="GNRCMISS"/>
    <n v="21"/>
    <n v="1"/>
    <s v="?"/>
    <m/>
    <x v="122"/>
    <x v="123"/>
  </r>
  <r>
    <x v="23"/>
    <x v="367"/>
    <x v="259"/>
    <s v="Numeric"/>
    <n v="4"/>
    <s v="GNRCMISS"/>
    <n v="21"/>
    <n v="1"/>
    <s v="?"/>
    <m/>
    <x v="123"/>
    <x v="124"/>
  </r>
  <r>
    <x v="23"/>
    <x v="368"/>
    <x v="260"/>
    <s v="Numeric"/>
    <n v="4"/>
    <s v="GNRCMISS"/>
    <n v="21"/>
    <n v="1"/>
    <s v="?"/>
    <m/>
    <x v="124"/>
    <x v="125"/>
  </r>
  <r>
    <x v="23"/>
    <x v="369"/>
    <x v="261"/>
    <s v="Numeric"/>
    <n v="4"/>
    <s v="GNRCMISS"/>
    <n v="21"/>
    <n v="1"/>
    <s v="?"/>
    <m/>
    <x v="125"/>
    <x v="126"/>
  </r>
  <r>
    <x v="23"/>
    <x v="370"/>
    <x v="262"/>
    <s v="Numeric"/>
    <n v="4"/>
    <s v="GNRCMISS"/>
    <n v="21"/>
    <n v="1"/>
    <s v="?"/>
    <m/>
    <x v="126"/>
    <x v="127"/>
  </r>
  <r>
    <x v="23"/>
    <x v="371"/>
    <x v="263"/>
    <s v="Numeric"/>
    <n v="4"/>
    <s v="GNRCMISS"/>
    <n v="21"/>
    <n v="1"/>
    <s v="?"/>
    <m/>
    <x v="127"/>
    <x v="128"/>
  </r>
  <r>
    <x v="23"/>
    <x v="372"/>
    <x v="264"/>
    <s v="Numeric"/>
    <n v="4"/>
    <s v="GNRCMISS"/>
    <n v="21"/>
    <n v="1"/>
    <s v="?"/>
    <m/>
    <x v="128"/>
    <x v="129"/>
  </r>
  <r>
    <x v="23"/>
    <x v="373"/>
    <x v="265"/>
    <s v="Numeric"/>
    <n v="4"/>
    <s v="GNRCMISS"/>
    <n v="21"/>
    <n v="1"/>
    <s v="?"/>
    <m/>
    <x v="129"/>
    <x v="130"/>
  </r>
  <r>
    <x v="23"/>
    <x v="374"/>
    <x v="266"/>
    <s v="Numeric"/>
    <n v="4"/>
    <s v="GNRCMISS"/>
    <n v="21"/>
    <n v="1"/>
    <s v="?"/>
    <m/>
    <x v="130"/>
    <x v="131"/>
  </r>
  <r>
    <x v="23"/>
    <x v="375"/>
    <x v="267"/>
    <s v="Numeric"/>
    <n v="4"/>
    <s v="GNRCMISS"/>
    <n v="21"/>
    <n v="1"/>
    <s v="?"/>
    <m/>
    <x v="131"/>
    <x v="132"/>
  </r>
  <r>
    <x v="23"/>
    <x v="376"/>
    <x v="268"/>
    <s v="Numeric"/>
    <n v="4"/>
    <s v="GNRCMISS"/>
    <n v="21"/>
    <n v="1"/>
    <s v="?"/>
    <m/>
    <x v="132"/>
    <x v="133"/>
  </r>
  <r>
    <x v="23"/>
    <x v="377"/>
    <x v="269"/>
    <s v="Numeric"/>
    <n v="4"/>
    <s v="GNRCMISS"/>
    <n v="21"/>
    <n v="1"/>
    <s v="?"/>
    <m/>
    <x v="133"/>
    <x v="134"/>
  </r>
  <r>
    <x v="23"/>
    <x v="378"/>
    <x v="270"/>
    <s v="Numeric"/>
    <n v="4"/>
    <s v="GNRCMISS"/>
    <n v="21"/>
    <n v="1"/>
    <s v="?"/>
    <m/>
    <x v="134"/>
    <x v="135"/>
  </r>
  <r>
    <x v="23"/>
    <x v="379"/>
    <x v="271"/>
    <s v="Numeric"/>
    <n v="4"/>
    <s v="GNRCMISS"/>
    <n v="21"/>
    <n v="1"/>
    <s v="?"/>
    <m/>
    <x v="135"/>
    <x v="136"/>
  </r>
  <r>
    <x v="23"/>
    <x v="380"/>
    <x v="272"/>
    <s v="Numeric"/>
    <n v="4"/>
    <s v="GNRCMISS"/>
    <n v="21"/>
    <n v="1"/>
    <s v="?"/>
    <m/>
    <x v="136"/>
    <x v="137"/>
  </r>
  <r>
    <x v="23"/>
    <x v="381"/>
    <x v="273"/>
    <s v="Numeric"/>
    <n v="4"/>
    <s v="GNRCMISS"/>
    <n v="21"/>
    <n v="1"/>
    <s v="?"/>
    <m/>
    <x v="137"/>
    <x v="138"/>
  </r>
  <r>
    <x v="23"/>
    <x v="382"/>
    <x v="274"/>
    <s v="Numeric"/>
    <n v="4"/>
    <s v="GNRCMISS"/>
    <n v="21"/>
    <n v="1"/>
    <s v="?"/>
    <m/>
    <x v="138"/>
    <x v="139"/>
  </r>
  <r>
    <x v="23"/>
    <x v="383"/>
    <x v="275"/>
    <s v="Numeric"/>
    <n v="4"/>
    <s v="GNRCMISS"/>
    <n v="21"/>
    <n v="1"/>
    <s v="?"/>
    <m/>
    <x v="139"/>
    <x v="140"/>
  </r>
  <r>
    <x v="23"/>
    <x v="384"/>
    <x v="276"/>
    <s v="Numeric"/>
    <n v="4"/>
    <s v="GNRCMISS"/>
    <n v="21"/>
    <n v="1"/>
    <s v="?"/>
    <m/>
    <x v="140"/>
    <x v="141"/>
  </r>
  <r>
    <x v="23"/>
    <x v="385"/>
    <x v="277"/>
    <s v="Numeric"/>
    <n v="4"/>
    <s v="GNRCMISS"/>
    <n v="21"/>
    <n v="1"/>
    <s v="?"/>
    <m/>
    <x v="141"/>
    <x v="142"/>
  </r>
  <r>
    <x v="23"/>
    <x v="386"/>
    <x v="278"/>
    <s v="Numeric"/>
    <n v="4"/>
    <s v="GNRCMISS"/>
    <n v="21"/>
    <n v="1"/>
    <s v="?"/>
    <m/>
    <x v="142"/>
    <x v="143"/>
  </r>
  <r>
    <x v="23"/>
    <x v="387"/>
    <x v="279"/>
    <s v="Numeric"/>
    <n v="4"/>
    <s v="GNRCMISS"/>
    <n v="21"/>
    <n v="1"/>
    <s v="?"/>
    <m/>
    <x v="143"/>
    <x v="144"/>
  </r>
  <r>
    <x v="23"/>
    <x v="388"/>
    <x v="280"/>
    <s v="Numeric"/>
    <n v="4"/>
    <s v="GNRCMISS"/>
    <n v="21"/>
    <n v="1"/>
    <s v="?"/>
    <m/>
    <x v="144"/>
    <x v="145"/>
  </r>
  <r>
    <x v="23"/>
    <x v="389"/>
    <x v="281"/>
    <s v="Numeric"/>
    <n v="4"/>
    <s v="GNRCMISS"/>
    <n v="21"/>
    <n v="1"/>
    <s v="?"/>
    <m/>
    <x v="145"/>
    <x v="146"/>
  </r>
  <r>
    <x v="23"/>
    <x v="390"/>
    <x v="282"/>
    <s v="Numeric"/>
    <n v="4"/>
    <s v="GNRCMISS"/>
    <n v="21"/>
    <n v="1"/>
    <s v="?"/>
    <m/>
    <x v="146"/>
    <x v="147"/>
  </r>
  <r>
    <x v="23"/>
    <x v="391"/>
    <x v="283"/>
    <s v="Numeric"/>
    <n v="4"/>
    <s v="GNRCMISS"/>
    <n v="21"/>
    <n v="1"/>
    <s v="?"/>
    <m/>
    <x v="147"/>
    <x v="148"/>
  </r>
  <r>
    <x v="23"/>
    <x v="392"/>
    <x v="284"/>
    <s v="Numeric"/>
    <n v="3"/>
    <s v="GNRCMISS"/>
    <n v="21"/>
    <n v="1"/>
    <s v="?"/>
    <m/>
    <x v="148"/>
    <x v="149"/>
  </r>
  <r>
    <x v="23"/>
    <x v="393"/>
    <x v="285"/>
    <s v="Numeric"/>
    <n v="3"/>
    <s v="GNRCMISS"/>
    <n v="21"/>
    <n v="1"/>
    <s v="?"/>
    <m/>
    <x v="149"/>
    <x v="150"/>
  </r>
  <r>
    <x v="23"/>
    <x v="394"/>
    <x v="286"/>
    <s v="Numeric"/>
    <n v="3"/>
    <s v="GNRCMISS"/>
    <n v="21"/>
    <n v="1"/>
    <s v="?"/>
    <m/>
    <x v="150"/>
    <x v="151"/>
  </r>
  <r>
    <x v="23"/>
    <x v="395"/>
    <x v="287"/>
    <s v="Numeric"/>
    <n v="3"/>
    <s v="GNRCMISS"/>
    <n v="21"/>
    <n v="1"/>
    <s v="?"/>
    <m/>
    <x v="151"/>
    <x v="152"/>
  </r>
  <r>
    <x v="23"/>
    <x v="396"/>
    <x v="288"/>
    <s v="Numeric"/>
    <n v="3"/>
    <s v="GNRCMISS"/>
    <n v="21"/>
    <n v="1"/>
    <s v="?"/>
    <m/>
    <x v="152"/>
    <x v="153"/>
  </r>
  <r>
    <x v="23"/>
    <x v="397"/>
    <x v="289"/>
    <s v="Numeric"/>
    <n v="4"/>
    <s v="GNRCMISS"/>
    <n v="21"/>
    <n v="1"/>
    <s v="?"/>
    <m/>
    <x v="153"/>
    <x v="154"/>
  </r>
  <r>
    <x v="23"/>
    <x v="398"/>
    <x v="290"/>
    <s v="Numeric"/>
    <n v="3"/>
    <s v="GNRCMISS"/>
    <n v="21"/>
    <n v="1"/>
    <s v="?"/>
    <m/>
    <x v="154"/>
    <x v="155"/>
  </r>
  <r>
    <x v="23"/>
    <x v="399"/>
    <x v="291"/>
    <s v="Numeric"/>
    <n v="4"/>
    <s v="GNRCMISS"/>
    <n v="21"/>
    <n v="1"/>
    <s v="?"/>
    <m/>
    <x v="155"/>
    <x v="156"/>
  </r>
  <r>
    <x v="23"/>
    <x v="400"/>
    <x v="292"/>
    <s v="Numeric"/>
    <n v="4"/>
    <s v="GNRCMISS"/>
    <n v="21"/>
    <n v="1"/>
    <s v="?"/>
    <m/>
    <x v="156"/>
    <x v="157"/>
  </r>
  <r>
    <x v="23"/>
    <x v="401"/>
    <x v="293"/>
    <s v="Numeric"/>
    <n v="4"/>
    <s v="GNRCMISS"/>
    <n v="21"/>
    <n v="1"/>
    <s v="?"/>
    <m/>
    <x v="157"/>
    <x v="158"/>
  </r>
  <r>
    <x v="23"/>
    <x v="402"/>
    <x v="294"/>
    <s v="Numeric"/>
    <n v="3"/>
    <s v="GNRCMISS"/>
    <n v="21"/>
    <n v="1"/>
    <s v="?"/>
    <m/>
    <x v="158"/>
    <x v="159"/>
  </r>
  <r>
    <x v="23"/>
    <x v="403"/>
    <x v="295"/>
    <s v="Numeric"/>
    <n v="3"/>
    <s v="GNRCMISS"/>
    <n v="21"/>
    <n v="1"/>
    <s v="?"/>
    <m/>
    <x v="159"/>
    <x v="160"/>
  </r>
  <r>
    <x v="23"/>
    <x v="404"/>
    <x v="296"/>
    <s v="Numeric"/>
    <n v="3"/>
    <s v="GNRCMISS"/>
    <n v="21"/>
    <n v="1"/>
    <s v="?"/>
    <m/>
    <x v="160"/>
    <x v="161"/>
  </r>
  <r>
    <x v="23"/>
    <x v="405"/>
    <x v="297"/>
    <s v="Numeric"/>
    <n v="3"/>
    <s v="GNRCMISS"/>
    <n v="21"/>
    <n v="1"/>
    <s v="?"/>
    <m/>
    <x v="161"/>
    <x v="162"/>
  </r>
  <r>
    <x v="23"/>
    <x v="406"/>
    <x v="298"/>
    <s v="Numeric"/>
    <n v="3"/>
    <s v="GNRCMISS"/>
    <n v="21"/>
    <n v="1"/>
    <s v="?"/>
    <m/>
    <x v="162"/>
    <x v="163"/>
  </r>
  <r>
    <x v="23"/>
    <x v="407"/>
    <x v="299"/>
    <s v="Numeric"/>
    <n v="3"/>
    <s v="GNRCMISS"/>
    <n v="21"/>
    <n v="1"/>
    <s v="?"/>
    <m/>
    <x v="163"/>
    <x v="164"/>
  </r>
  <r>
    <x v="23"/>
    <x v="408"/>
    <x v="300"/>
    <s v="Numeric"/>
    <n v="3"/>
    <s v="GNRCMISS"/>
    <n v="21"/>
    <n v="1"/>
    <s v="?"/>
    <m/>
    <x v="164"/>
    <x v="165"/>
  </r>
  <r>
    <x v="23"/>
    <x v="409"/>
    <x v="301"/>
    <s v="Numeric"/>
    <n v="3"/>
    <s v="GNRCMISS"/>
    <n v="21"/>
    <n v="1"/>
    <s v="?"/>
    <m/>
    <x v="165"/>
    <x v="166"/>
  </r>
  <r>
    <x v="23"/>
    <x v="410"/>
    <x v="302"/>
    <s v="Numeric"/>
    <n v="3"/>
    <s v="GNRCMISS"/>
    <n v="21"/>
    <n v="1"/>
    <s v="?"/>
    <m/>
    <x v="166"/>
    <x v="167"/>
  </r>
  <r>
    <x v="23"/>
    <x v="411"/>
    <x v="303"/>
    <s v="Numeric"/>
    <n v="3"/>
    <s v="GNRCMISS"/>
    <n v="21"/>
    <n v="1"/>
    <s v="?"/>
    <m/>
    <x v="167"/>
    <x v="168"/>
  </r>
  <r>
    <x v="23"/>
    <x v="412"/>
    <x v="304"/>
    <s v="Numeric"/>
    <n v="3"/>
    <s v="GNRCMISS"/>
    <n v="21"/>
    <n v="1"/>
    <s v="?"/>
    <m/>
    <x v="168"/>
    <x v="169"/>
  </r>
  <r>
    <x v="23"/>
    <x v="413"/>
    <x v="305"/>
    <s v="Numeric"/>
    <n v="3"/>
    <s v="GNRCMISS"/>
    <n v="21"/>
    <n v="1"/>
    <s v="?"/>
    <m/>
    <x v="169"/>
    <x v="170"/>
  </r>
  <r>
    <x v="23"/>
    <x v="414"/>
    <x v="306"/>
    <s v="Numeric"/>
    <n v="3"/>
    <s v="GNRCMISS"/>
    <n v="21"/>
    <n v="1"/>
    <s v="?"/>
    <m/>
    <x v="170"/>
    <x v="171"/>
  </r>
  <r>
    <x v="23"/>
    <x v="415"/>
    <x v="307"/>
    <s v="Numeric"/>
    <n v="3"/>
    <s v="GNRCMISS"/>
    <n v="21"/>
    <n v="1"/>
    <s v="?"/>
    <m/>
    <x v="171"/>
    <x v="172"/>
  </r>
  <r>
    <x v="23"/>
    <x v="416"/>
    <x v="308"/>
    <s v="Numeric"/>
    <n v="3"/>
    <s v="GNRCMISS"/>
    <n v="21"/>
    <n v="1"/>
    <s v="?"/>
    <m/>
    <x v="172"/>
    <x v="173"/>
  </r>
  <r>
    <x v="23"/>
    <x v="417"/>
    <x v="309"/>
    <s v="Numeric"/>
    <n v="3"/>
    <s v="GNRCMISS"/>
    <n v="21"/>
    <n v="1"/>
    <s v="?"/>
    <m/>
    <x v="173"/>
    <x v="174"/>
  </r>
  <r>
    <x v="23"/>
    <x v="418"/>
    <x v="310"/>
    <s v="Numeric"/>
    <n v="3"/>
    <s v="GNRCMISS"/>
    <n v="21"/>
    <n v="1"/>
    <s v="?"/>
    <m/>
    <x v="174"/>
    <x v="175"/>
  </r>
  <r>
    <x v="23"/>
    <x v="419"/>
    <x v="311"/>
    <s v="Numeric"/>
    <n v="3"/>
    <s v="GNRCMISS"/>
    <n v="21"/>
    <n v="1"/>
    <s v="?"/>
    <m/>
    <x v="175"/>
    <x v="176"/>
  </r>
  <r>
    <x v="23"/>
    <x v="420"/>
    <x v="312"/>
    <s v="Numeric"/>
    <n v="3"/>
    <s v="GNRCMISS"/>
    <n v="21"/>
    <n v="1"/>
    <s v="?"/>
    <m/>
    <x v="176"/>
    <x v="177"/>
  </r>
  <r>
    <x v="23"/>
    <x v="421"/>
    <x v="313"/>
    <s v="Numeric"/>
    <n v="3"/>
    <s v="GNRCMISS"/>
    <n v="21"/>
    <n v="1"/>
    <s v="?"/>
    <m/>
    <x v="177"/>
    <x v="178"/>
  </r>
  <r>
    <x v="23"/>
    <x v="422"/>
    <x v="314"/>
    <s v="Numeric"/>
    <n v="3"/>
    <s v="GNRCMISS"/>
    <n v="21"/>
    <n v="1"/>
    <s v="?"/>
    <m/>
    <x v="178"/>
    <x v="179"/>
  </r>
  <r>
    <x v="23"/>
    <x v="423"/>
    <x v="315"/>
    <s v="Numeric"/>
    <n v="3"/>
    <s v="GNRCMISS"/>
    <n v="21"/>
    <n v="1"/>
    <s v="?"/>
    <m/>
    <x v="179"/>
    <x v="180"/>
  </r>
  <r>
    <x v="23"/>
    <x v="424"/>
    <x v="316"/>
    <s v="Numeric"/>
    <n v="3"/>
    <s v="GNRCMISS"/>
    <n v="21"/>
    <n v="1"/>
    <s v="?"/>
    <m/>
    <x v="180"/>
    <x v="181"/>
  </r>
  <r>
    <x v="23"/>
    <x v="425"/>
    <x v="317"/>
    <s v="Numeric"/>
    <n v="3"/>
    <s v="GNRCMISS"/>
    <n v="21"/>
    <n v="1"/>
    <s v="?"/>
    <m/>
    <x v="181"/>
    <x v="182"/>
  </r>
  <r>
    <x v="23"/>
    <x v="426"/>
    <x v="318"/>
    <s v="Numeric"/>
    <n v="3"/>
    <s v="GNRCMISS"/>
    <n v="21"/>
    <n v="1"/>
    <s v="?"/>
    <m/>
    <x v="182"/>
    <x v="183"/>
  </r>
  <r>
    <x v="23"/>
    <x v="427"/>
    <x v="319"/>
    <s v="Numeric"/>
    <n v="3"/>
    <s v="GNRCMISS"/>
    <n v="21"/>
    <n v="1"/>
    <s v="?"/>
    <m/>
    <x v="183"/>
    <x v="184"/>
  </r>
  <r>
    <x v="23"/>
    <x v="428"/>
    <x v="320"/>
    <s v="Numeric"/>
    <n v="3"/>
    <s v="GNRCMISS"/>
    <n v="21"/>
    <n v="1"/>
    <s v="?"/>
    <m/>
    <x v="184"/>
    <x v="185"/>
  </r>
  <r>
    <x v="23"/>
    <x v="429"/>
    <x v="321"/>
    <s v="Numeric"/>
    <n v="3"/>
    <s v="GNRCMISS"/>
    <n v="21"/>
    <n v="1"/>
    <s v="?"/>
    <m/>
    <x v="185"/>
    <x v="186"/>
  </r>
  <r>
    <x v="23"/>
    <x v="430"/>
    <x v="322"/>
    <s v="Numeric"/>
    <n v="3"/>
    <s v="GNRCMISS"/>
    <n v="21"/>
    <n v="1"/>
    <s v="?"/>
    <m/>
    <x v="186"/>
    <x v="187"/>
  </r>
  <r>
    <x v="23"/>
    <x v="431"/>
    <x v="323"/>
    <s v="Numeric"/>
    <n v="3"/>
    <s v="GNRCMISS"/>
    <n v="21"/>
    <n v="1"/>
    <s v="?"/>
    <m/>
    <x v="187"/>
    <x v="188"/>
  </r>
  <r>
    <x v="23"/>
    <x v="432"/>
    <x v="324"/>
    <s v="Numeric"/>
    <n v="4"/>
    <s v="GNRCMISS"/>
    <n v="21"/>
    <n v="1"/>
    <s v="?"/>
    <m/>
    <x v="188"/>
    <x v="189"/>
  </r>
  <r>
    <x v="23"/>
    <x v="433"/>
    <x v="325"/>
    <s v="Numeric"/>
    <n v="3"/>
    <s v="GNRCMISS"/>
    <n v="21"/>
    <n v="1"/>
    <s v="?"/>
    <m/>
    <x v="189"/>
    <x v="190"/>
  </r>
  <r>
    <x v="23"/>
    <x v="434"/>
    <x v="326"/>
    <s v="Numeric"/>
    <n v="3"/>
    <s v="GNRCMISS"/>
    <n v="21"/>
    <n v="1"/>
    <s v="?"/>
    <m/>
    <x v="190"/>
    <x v="191"/>
  </r>
  <r>
    <x v="23"/>
    <x v="435"/>
    <x v="327"/>
    <s v="Numeric"/>
    <n v="3"/>
    <s v="GNRCMISS"/>
    <n v="21"/>
    <n v="1"/>
    <s v="?"/>
    <m/>
    <x v="191"/>
    <x v="192"/>
  </r>
  <r>
    <x v="23"/>
    <x v="436"/>
    <x v="328"/>
    <s v="Numeric"/>
    <n v="3"/>
    <s v="GNRCMISS"/>
    <n v="21"/>
    <n v="1"/>
    <s v="?"/>
    <m/>
    <x v="192"/>
    <x v="193"/>
  </r>
  <r>
    <x v="23"/>
    <x v="437"/>
    <x v="329"/>
    <s v="Numeric"/>
    <n v="3"/>
    <s v="GNRCMISS"/>
    <n v="21"/>
    <n v="1"/>
    <s v="?"/>
    <m/>
    <x v="193"/>
    <x v="194"/>
  </r>
  <r>
    <x v="23"/>
    <x v="438"/>
    <x v="330"/>
    <s v="Numeric"/>
    <n v="3"/>
    <s v="GNRCMISS"/>
    <n v="21"/>
    <n v="1"/>
    <s v="?"/>
    <m/>
    <x v="194"/>
    <x v="195"/>
  </r>
  <r>
    <x v="23"/>
    <x v="439"/>
    <x v="331"/>
    <s v="Numeric"/>
    <n v="3"/>
    <s v="GNRCMISS"/>
    <n v="21"/>
    <n v="1"/>
    <s v="?"/>
    <m/>
    <x v="195"/>
    <x v="196"/>
  </r>
  <r>
    <x v="23"/>
    <x v="440"/>
    <x v="332"/>
    <s v="Numeric"/>
    <n v="3"/>
    <s v="GNRCMISS"/>
    <n v="21"/>
    <n v="1"/>
    <s v="?"/>
    <m/>
    <x v="196"/>
    <x v="197"/>
  </r>
  <r>
    <x v="23"/>
    <x v="441"/>
    <x v="333"/>
    <s v="Numeric"/>
    <n v="3"/>
    <s v="GNRCMISS"/>
    <n v="21"/>
    <n v="1"/>
    <s v="?"/>
    <m/>
    <x v="197"/>
    <x v="198"/>
  </r>
  <r>
    <x v="23"/>
    <x v="442"/>
    <x v="334"/>
    <s v="Numeric"/>
    <n v="4"/>
    <s v="GNRCMISS"/>
    <n v="21"/>
    <n v="1"/>
    <s v="?"/>
    <m/>
    <x v="198"/>
    <x v="199"/>
  </r>
  <r>
    <x v="23"/>
    <x v="443"/>
    <x v="335"/>
    <s v="Numeric"/>
    <n v="4"/>
    <s v="GNRCMISS"/>
    <n v="21"/>
    <n v="1"/>
    <s v="?"/>
    <m/>
    <x v="199"/>
    <x v="200"/>
  </r>
  <r>
    <x v="23"/>
    <x v="444"/>
    <x v="244"/>
    <s v="Numeric"/>
    <n v="4"/>
    <s v="GNRCMISS"/>
    <n v="21"/>
    <n v="1"/>
    <s v="?"/>
    <m/>
    <x v="200"/>
    <x v="109"/>
  </r>
  <r>
    <x v="23"/>
    <x v="445"/>
    <x v="336"/>
    <s v="Numeric"/>
    <n v="4"/>
    <s v="GNRCMISS"/>
    <n v="21"/>
    <n v="1"/>
    <s v="?"/>
    <m/>
    <x v="201"/>
    <x v="201"/>
  </r>
  <r>
    <x v="23"/>
    <x v="446"/>
    <x v="245"/>
    <s v="Numeric"/>
    <n v="4"/>
    <s v="GNRCMISS"/>
    <n v="21"/>
    <n v="1"/>
    <s v="?"/>
    <m/>
    <x v="202"/>
    <x v="110"/>
  </r>
  <r>
    <x v="23"/>
    <x v="447"/>
    <x v="249"/>
    <s v="Numeric"/>
    <n v="4"/>
    <s v="GNRCMISS"/>
    <n v="21"/>
    <n v="1"/>
    <s v="?"/>
    <m/>
    <x v="203"/>
    <x v="114"/>
  </r>
  <r>
    <x v="23"/>
    <x v="448"/>
    <x v="337"/>
    <s v="Numeric"/>
    <n v="4"/>
    <s v="GNRCMISS"/>
    <n v="21"/>
    <n v="1"/>
    <s v="?"/>
    <m/>
    <x v="204"/>
    <x v="202"/>
  </r>
  <r>
    <x v="23"/>
    <x v="449"/>
    <x v="250"/>
    <s v="Numeric"/>
    <n v="4"/>
    <s v="GNRCMISS"/>
    <n v="21"/>
    <n v="1"/>
    <s v="?"/>
    <m/>
    <x v="205"/>
    <x v="115"/>
  </r>
  <r>
    <x v="23"/>
    <x v="450"/>
    <x v="254"/>
    <s v="Numeric"/>
    <n v="4"/>
    <s v="GNRCMISS"/>
    <n v="21"/>
    <n v="1"/>
    <s v="?"/>
    <m/>
    <x v="206"/>
    <x v="119"/>
  </r>
  <r>
    <x v="23"/>
    <x v="451"/>
    <x v="338"/>
    <s v="Numeric"/>
    <n v="4"/>
    <s v="GNRCMISS"/>
    <n v="21"/>
    <n v="1"/>
    <s v="?"/>
    <m/>
    <x v="207"/>
    <x v="203"/>
  </r>
  <r>
    <x v="23"/>
    <x v="452"/>
    <x v="255"/>
    <s v="Numeric"/>
    <n v="4"/>
    <s v="GNRCMISS"/>
    <n v="21"/>
    <n v="1"/>
    <s v="?"/>
    <m/>
    <x v="208"/>
    <x v="120"/>
  </r>
  <r>
    <x v="23"/>
    <x v="453"/>
    <x v="259"/>
    <s v="Numeric"/>
    <n v="4"/>
    <s v="GNRCMISS"/>
    <n v="21"/>
    <n v="1"/>
    <s v="?"/>
    <m/>
    <x v="209"/>
    <x v="124"/>
  </r>
  <r>
    <x v="23"/>
    <x v="454"/>
    <x v="339"/>
    <s v="Numeric"/>
    <n v="4"/>
    <s v="GNRCMISS"/>
    <n v="21"/>
    <n v="1"/>
    <s v="?"/>
    <m/>
    <x v="210"/>
    <x v="204"/>
  </r>
  <r>
    <x v="23"/>
    <x v="455"/>
    <x v="260"/>
    <s v="Numeric"/>
    <n v="4"/>
    <s v="GNRCMISS"/>
    <n v="21"/>
    <n v="1"/>
    <s v="?"/>
    <m/>
    <x v="211"/>
    <x v="125"/>
  </r>
  <r>
    <x v="23"/>
    <x v="456"/>
    <x v="264"/>
    <s v="Numeric"/>
    <n v="4"/>
    <s v="GNRCMISS"/>
    <n v="21"/>
    <n v="1"/>
    <s v="?"/>
    <m/>
    <x v="212"/>
    <x v="129"/>
  </r>
  <r>
    <x v="23"/>
    <x v="457"/>
    <x v="340"/>
    <s v="Numeric"/>
    <n v="4"/>
    <s v="GNRCMISS"/>
    <n v="21"/>
    <n v="1"/>
    <s v="?"/>
    <m/>
    <x v="213"/>
    <x v="205"/>
  </r>
  <r>
    <x v="23"/>
    <x v="458"/>
    <x v="265"/>
    <s v="Numeric"/>
    <n v="4"/>
    <s v="GNRCMISS"/>
    <n v="21"/>
    <n v="1"/>
    <s v="?"/>
    <m/>
    <x v="214"/>
    <x v="130"/>
  </r>
  <r>
    <x v="23"/>
    <x v="459"/>
    <x v="269"/>
    <s v="Numeric"/>
    <n v="4"/>
    <s v="GNRCMISS"/>
    <n v="21"/>
    <n v="1"/>
    <s v="?"/>
    <m/>
    <x v="215"/>
    <x v="134"/>
  </r>
  <r>
    <x v="23"/>
    <x v="460"/>
    <x v="341"/>
    <s v="Numeric"/>
    <n v="4"/>
    <s v="GNRCMISS"/>
    <n v="21"/>
    <n v="1"/>
    <s v="?"/>
    <m/>
    <x v="216"/>
    <x v="206"/>
  </r>
  <r>
    <x v="23"/>
    <x v="461"/>
    <x v="270"/>
    <s v="Numeric"/>
    <n v="4"/>
    <s v="GNRCMISS"/>
    <n v="21"/>
    <n v="1"/>
    <s v="?"/>
    <m/>
    <x v="217"/>
    <x v="135"/>
  </r>
  <r>
    <x v="23"/>
    <x v="462"/>
    <x v="274"/>
    <s v="Numeric"/>
    <n v="4"/>
    <s v="GNRCMISS"/>
    <n v="21"/>
    <n v="1"/>
    <s v="?"/>
    <m/>
    <x v="218"/>
    <x v="139"/>
  </r>
  <r>
    <x v="23"/>
    <x v="463"/>
    <x v="342"/>
    <s v="Numeric"/>
    <n v="4"/>
    <s v="GNRCMISS"/>
    <n v="21"/>
    <n v="1"/>
    <s v="?"/>
    <m/>
    <x v="219"/>
    <x v="207"/>
  </r>
  <r>
    <x v="23"/>
    <x v="464"/>
    <x v="275"/>
    <s v="Numeric"/>
    <n v="4"/>
    <s v="GNRCMISS"/>
    <n v="21"/>
    <n v="1"/>
    <s v="?"/>
    <m/>
    <x v="220"/>
    <x v="140"/>
  </r>
  <r>
    <x v="23"/>
    <x v="465"/>
    <x v="279"/>
    <s v="Numeric"/>
    <n v="4"/>
    <s v="GNRCMISS"/>
    <n v="21"/>
    <n v="1"/>
    <s v="?"/>
    <m/>
    <x v="221"/>
    <x v="144"/>
  </r>
  <r>
    <x v="23"/>
    <x v="466"/>
    <x v="343"/>
    <s v="Numeric"/>
    <n v="4"/>
    <s v="GNRCMISS"/>
    <n v="21"/>
    <n v="1"/>
    <s v="?"/>
    <m/>
    <x v="222"/>
    <x v="208"/>
  </r>
  <r>
    <x v="23"/>
    <x v="467"/>
    <x v="280"/>
    <s v="Numeric"/>
    <n v="4"/>
    <s v="GNRCMISS"/>
    <n v="21"/>
    <n v="1"/>
    <s v="?"/>
    <m/>
    <x v="223"/>
    <x v="145"/>
  </r>
  <r>
    <x v="23"/>
    <x v="468"/>
    <x v="344"/>
    <s v="Numeric"/>
    <n v="4"/>
    <s v="GNRCMISS"/>
    <n v="21"/>
    <n v="1"/>
    <s v="?"/>
    <m/>
    <x v="224"/>
    <x v="209"/>
  </r>
  <r>
    <x v="23"/>
    <x v="469"/>
    <x v="345"/>
    <s v="Numeric"/>
    <n v="4"/>
    <s v="GNRCMISS"/>
    <n v="21"/>
    <n v="1"/>
    <s v="?"/>
    <m/>
    <x v="225"/>
    <x v="210"/>
  </r>
  <r>
    <x v="23"/>
    <x v="470"/>
    <x v="346"/>
    <s v="Numeric"/>
    <n v="4"/>
    <s v="GNRCMISS"/>
    <n v="21"/>
    <n v="1"/>
    <s v="?"/>
    <m/>
    <x v="226"/>
    <x v="211"/>
  </r>
  <r>
    <x v="23"/>
    <x v="471"/>
    <x v="347"/>
    <s v="Numeric"/>
    <n v="4"/>
    <s v="GNRCMISS"/>
    <n v="21"/>
    <n v="1"/>
    <s v="?"/>
    <m/>
    <x v="227"/>
    <x v="212"/>
  </r>
  <r>
    <x v="23"/>
    <x v="472"/>
    <x v="348"/>
    <s v="Numeric"/>
    <n v="4"/>
    <s v="GNRCMISS"/>
    <n v="21"/>
    <n v="1"/>
    <s v="?"/>
    <m/>
    <x v="228"/>
    <x v="213"/>
  </r>
  <r>
    <x v="23"/>
    <x v="473"/>
    <x v="349"/>
    <s v="Numeric"/>
    <n v="4"/>
    <s v="GNRCMISS"/>
    <n v="21"/>
    <n v="1"/>
    <s v="?"/>
    <m/>
    <x v="229"/>
    <x v="214"/>
  </r>
  <r>
    <x v="23"/>
    <x v="474"/>
    <x v="350"/>
    <s v="Numeric"/>
    <n v="3"/>
    <s v="GNRCMISS"/>
    <n v="21"/>
    <n v="1"/>
    <s v="?"/>
    <m/>
    <x v="230"/>
    <x v="215"/>
  </r>
  <r>
    <x v="23"/>
    <x v="475"/>
    <x v="351"/>
    <s v="Numeric"/>
    <n v="4"/>
    <s v="GNRCMISS"/>
    <n v="21"/>
    <n v="1"/>
    <s v="?"/>
    <m/>
    <x v="231"/>
    <x v="216"/>
  </r>
  <r>
    <x v="23"/>
    <x v="476"/>
    <x v="352"/>
    <s v="Numeric"/>
    <n v="3"/>
    <s v="GNRCMISS"/>
    <n v="21"/>
    <n v="1"/>
    <s v="?"/>
    <m/>
    <x v="232"/>
    <x v="217"/>
  </r>
  <r>
    <x v="23"/>
    <x v="477"/>
    <x v="353"/>
    <s v="Numeric"/>
    <n v="3"/>
    <s v="GNRCMISS"/>
    <n v="21"/>
    <n v="1"/>
    <s v="?"/>
    <m/>
    <x v="233"/>
    <x v="218"/>
  </r>
  <r>
    <x v="23"/>
    <x v="478"/>
    <x v="354"/>
    <s v="Numeric"/>
    <n v="4"/>
    <s v="GNRCMISS"/>
    <n v="21"/>
    <n v="1"/>
    <s v="?"/>
    <m/>
    <x v="234"/>
    <x v="219"/>
  </r>
  <r>
    <x v="23"/>
    <x v="479"/>
    <x v="355"/>
    <s v="Numeric"/>
    <n v="3"/>
    <s v="GNRCMISS"/>
    <n v="21"/>
    <n v="1"/>
    <s v="?"/>
    <m/>
    <x v="235"/>
    <x v="220"/>
  </r>
  <r>
    <x v="23"/>
    <x v="480"/>
    <x v="356"/>
    <s v="Numeric"/>
    <n v="3"/>
    <s v="GNRCMISS"/>
    <n v="21"/>
    <n v="1"/>
    <s v="?"/>
    <m/>
    <x v="236"/>
    <x v="221"/>
  </r>
  <r>
    <x v="23"/>
    <x v="481"/>
    <x v="357"/>
    <s v="Numeric"/>
    <n v="4"/>
    <s v="GNRCMISS"/>
    <n v="21"/>
    <n v="1"/>
    <s v="?"/>
    <m/>
    <x v="237"/>
    <x v="222"/>
  </r>
  <r>
    <x v="23"/>
    <x v="482"/>
    <x v="358"/>
    <s v="Numeric"/>
    <n v="3"/>
    <s v="GNRCMISS"/>
    <n v="21"/>
    <n v="1"/>
    <s v="?"/>
    <m/>
    <x v="238"/>
    <x v="223"/>
  </r>
  <r>
    <x v="23"/>
    <x v="483"/>
    <x v="359"/>
    <s v="Numeric"/>
    <n v="3"/>
    <s v="GNRCMISS"/>
    <n v="21"/>
    <n v="1"/>
    <s v="?"/>
    <m/>
    <x v="239"/>
    <x v="224"/>
  </r>
  <r>
    <x v="23"/>
    <x v="484"/>
    <x v="360"/>
    <s v="Numeric"/>
    <n v="3"/>
    <s v="GNRCMISS"/>
    <n v="21"/>
    <n v="1"/>
    <s v="?"/>
    <m/>
    <x v="240"/>
    <x v="225"/>
  </r>
  <r>
    <x v="23"/>
    <x v="485"/>
    <x v="361"/>
    <s v="Numeric"/>
    <n v="3"/>
    <s v="GNRCMISS"/>
    <n v="21"/>
    <n v="1"/>
    <s v="?"/>
    <m/>
    <x v="241"/>
    <x v="226"/>
  </r>
  <r>
    <x v="23"/>
    <x v="486"/>
    <x v="362"/>
    <s v="Numeric"/>
    <n v="3"/>
    <s v="GNRCMISS"/>
    <n v="21"/>
    <n v="1"/>
    <s v="?"/>
    <m/>
    <x v="242"/>
    <x v="227"/>
  </r>
  <r>
    <x v="23"/>
    <x v="487"/>
    <x v="363"/>
    <s v="Numeric"/>
    <n v="3"/>
    <s v="GNRCMISS"/>
    <n v="21"/>
    <n v="1"/>
    <s v="?"/>
    <m/>
    <x v="243"/>
    <x v="228"/>
  </r>
  <r>
    <x v="23"/>
    <x v="488"/>
    <x v="364"/>
    <s v="Numeric"/>
    <n v="3"/>
    <s v="GNRCMISS"/>
    <n v="21"/>
    <n v="1"/>
    <s v="?"/>
    <m/>
    <x v="244"/>
    <x v="229"/>
  </r>
  <r>
    <x v="23"/>
    <x v="489"/>
    <x v="365"/>
    <s v="Numeric"/>
    <n v="4"/>
    <s v="GNRCMISS"/>
    <n v="21"/>
    <n v="1"/>
    <s v="?"/>
    <m/>
    <x v="245"/>
    <x v="230"/>
  </r>
  <r>
    <x v="23"/>
    <x v="490"/>
    <x v="366"/>
    <s v="Numeric"/>
    <n v="4"/>
    <s v="GNRCMISS"/>
    <n v="21"/>
    <n v="1"/>
    <s v="?"/>
    <m/>
    <x v="246"/>
    <x v="231"/>
  </r>
  <r>
    <x v="23"/>
    <x v="491"/>
    <x v="367"/>
    <s v="Numeric"/>
    <n v="4"/>
    <s v="GNRCMISS"/>
    <n v="21"/>
    <n v="1"/>
    <s v="?"/>
    <m/>
    <x v="247"/>
    <x v="232"/>
  </r>
  <r>
    <x v="23"/>
    <x v="492"/>
    <x v="368"/>
    <s v="Numeric"/>
    <n v="4"/>
    <s v="GNRCMISS"/>
    <n v="21"/>
    <n v="1"/>
    <s v="?"/>
    <m/>
    <x v="248"/>
    <x v="233"/>
  </r>
  <r>
    <x v="23"/>
    <x v="493"/>
    <x v="369"/>
    <s v="Numeric"/>
    <n v="4"/>
    <s v="GNRCMISS"/>
    <n v="21"/>
    <n v="1"/>
    <s v="?"/>
    <m/>
    <x v="249"/>
    <x v="234"/>
  </r>
  <r>
    <x v="23"/>
    <x v="494"/>
    <x v="370"/>
    <s v="Numeric"/>
    <n v="4"/>
    <s v="GNRCMISS"/>
    <n v="21"/>
    <n v="1"/>
    <s v="?"/>
    <m/>
    <x v="250"/>
    <x v="235"/>
  </r>
  <r>
    <x v="23"/>
    <x v="495"/>
    <x v="371"/>
    <s v="Numeric"/>
    <n v="4"/>
    <s v="GNRCMISS"/>
    <n v="21"/>
    <n v="1"/>
    <s v="?"/>
    <m/>
    <x v="251"/>
    <x v="236"/>
  </r>
  <r>
    <x v="23"/>
    <x v="496"/>
    <x v="372"/>
    <s v="Numeric"/>
    <n v="4"/>
    <s v="GNRCMISS"/>
    <n v="21"/>
    <n v="1"/>
    <s v="?"/>
    <m/>
    <x v="252"/>
    <x v="237"/>
  </r>
  <r>
    <x v="23"/>
    <x v="497"/>
    <x v="373"/>
    <s v="Numeric"/>
    <n v="4"/>
    <s v="GNRCMISS"/>
    <n v="21"/>
    <n v="1"/>
    <s v="?"/>
    <m/>
    <x v="253"/>
    <x v="238"/>
  </r>
  <r>
    <x v="23"/>
    <x v="498"/>
    <x v="374"/>
    <s v="Numeric"/>
    <n v="3"/>
    <s v="GNRCMISS"/>
    <n v="21"/>
    <n v="1"/>
    <s v="?"/>
    <m/>
    <x v="254"/>
    <x v="239"/>
  </r>
  <r>
    <x v="23"/>
    <x v="499"/>
    <x v="375"/>
    <s v="Numeric"/>
    <n v="4"/>
    <s v="GNRCMISS"/>
    <n v="21"/>
    <n v="1"/>
    <s v="?"/>
    <m/>
    <x v="255"/>
    <x v="240"/>
  </r>
  <r>
    <x v="23"/>
    <x v="500"/>
    <x v="376"/>
    <s v="Numeric"/>
    <n v="4"/>
    <s v="GNRCMISS"/>
    <n v="21"/>
    <n v="1"/>
    <s v="?"/>
    <m/>
    <x v="256"/>
    <x v="241"/>
  </r>
  <r>
    <x v="23"/>
    <x v="501"/>
    <x v="38"/>
    <s v="Numeric"/>
    <n v="8"/>
    <m/>
    <n v="0"/>
    <s v=""/>
    <s v="?"/>
    <m/>
    <x v="257"/>
    <x v="64"/>
  </r>
  <r>
    <x v="23"/>
    <x v="502"/>
    <x v="377"/>
    <s v="Numeric"/>
    <n v="8"/>
    <s v="DATE"/>
    <n v="9"/>
    <n v="1"/>
    <s v="?"/>
    <m/>
    <x v="258"/>
    <x v="242"/>
  </r>
  <r>
    <x v="23"/>
    <x v="4"/>
    <x v="3"/>
    <s v="Numeric"/>
    <n v="4"/>
    <m/>
    <n v="0"/>
    <s v=""/>
    <s v="?"/>
    <m/>
    <x v="259"/>
    <x v="64"/>
  </r>
  <r>
    <x v="24"/>
    <x v="503"/>
    <x v="378"/>
    <s v="Numeric"/>
    <n v="3"/>
    <s v="GNRCMISS"/>
    <n v="21"/>
    <n v="1"/>
    <s v="?"/>
    <m/>
    <x v="1"/>
    <x v="1"/>
  </r>
  <r>
    <x v="24"/>
    <x v="504"/>
    <x v="379"/>
    <s v="Numeric"/>
    <n v="3"/>
    <s v="GNRCMISS"/>
    <n v="21"/>
    <n v="1"/>
    <s v="?"/>
    <m/>
    <x v="2"/>
    <x v="2"/>
  </r>
  <r>
    <x v="24"/>
    <x v="505"/>
    <x v="380"/>
    <s v="Numeric"/>
    <n v="3"/>
    <s v="GNRCMISS"/>
    <n v="21"/>
    <n v="1"/>
    <s v="?"/>
    <m/>
    <x v="3"/>
    <x v="3"/>
  </r>
  <r>
    <x v="24"/>
    <x v="506"/>
    <x v="381"/>
    <s v="Numeric"/>
    <n v="3"/>
    <s v="YESNO"/>
    <n v="21"/>
    <n v="1"/>
    <s v="?"/>
    <m/>
    <x v="4"/>
    <x v="243"/>
  </r>
  <r>
    <x v="24"/>
    <x v="507"/>
    <x v="382"/>
    <s v="Numeric"/>
    <n v="3"/>
    <s v="YESNO"/>
    <n v="21"/>
    <n v="1"/>
    <s v="?"/>
    <m/>
    <x v="5"/>
    <x v="244"/>
  </r>
  <r>
    <x v="24"/>
    <x v="508"/>
    <x v="383"/>
    <s v="Numeric"/>
    <n v="3"/>
    <s v="GNRCMISS"/>
    <n v="21"/>
    <n v="1"/>
    <s v="?"/>
    <m/>
    <x v="6"/>
    <x v="6"/>
  </r>
  <r>
    <x v="24"/>
    <x v="509"/>
    <x v="384"/>
    <s v="Numeric"/>
    <n v="3"/>
    <s v="GNRCMISS"/>
    <n v="21"/>
    <n v="1"/>
    <s v="?"/>
    <m/>
    <x v="7"/>
    <x v="7"/>
  </r>
  <r>
    <x v="24"/>
    <x v="510"/>
    <x v="385"/>
    <s v="Numeric"/>
    <n v="3"/>
    <s v="GNRCMISS"/>
    <n v="21"/>
    <n v="1"/>
    <s v="?"/>
    <m/>
    <x v="8"/>
    <x v="8"/>
  </r>
  <r>
    <x v="24"/>
    <x v="511"/>
    <x v="386"/>
    <s v="Numeric"/>
    <n v="3"/>
    <s v="GNRCMISS"/>
    <n v="21"/>
    <n v="1"/>
    <s v="?"/>
    <m/>
    <x v="9"/>
    <x v="9"/>
  </r>
  <r>
    <x v="24"/>
    <x v="512"/>
    <x v="387"/>
    <s v="Numeric"/>
    <n v="3"/>
    <s v="GNRCMISS"/>
    <n v="21"/>
    <n v="1"/>
    <s v="?"/>
    <m/>
    <x v="10"/>
    <x v="10"/>
  </r>
  <r>
    <x v="24"/>
    <x v="513"/>
    <x v="388"/>
    <s v="Numeric"/>
    <n v="3"/>
    <s v="GNRCMISS"/>
    <n v="21"/>
    <n v="1"/>
    <s v="?"/>
    <m/>
    <x v="11"/>
    <x v="11"/>
  </r>
  <r>
    <x v="24"/>
    <x v="514"/>
    <x v="389"/>
    <s v="Numeric"/>
    <n v="3"/>
    <s v="YESNO"/>
    <n v="21"/>
    <n v="1"/>
    <s v="?"/>
    <m/>
    <x v="12"/>
    <x v="12"/>
  </r>
  <r>
    <x v="24"/>
    <x v="515"/>
    <x v="390"/>
    <s v="Numeric"/>
    <n v="3"/>
    <s v="YESNO"/>
    <n v="21"/>
    <n v="1"/>
    <s v="?"/>
    <m/>
    <x v="13"/>
    <x v="13"/>
  </r>
  <r>
    <x v="24"/>
    <x v="516"/>
    <x v="391"/>
    <s v="Numeric"/>
    <n v="3"/>
    <s v="YESNO"/>
    <n v="21"/>
    <n v="1"/>
    <s v="?"/>
    <m/>
    <x v="14"/>
    <x v="245"/>
  </r>
  <r>
    <x v="24"/>
    <x v="517"/>
    <x v="392"/>
    <s v="Numeric"/>
    <n v="3"/>
    <s v="GNRCMISS"/>
    <n v="21"/>
    <n v="1"/>
    <s v="?"/>
    <m/>
    <x v="15"/>
    <x v="15"/>
  </r>
  <r>
    <x v="24"/>
    <x v="518"/>
    <x v="393"/>
    <s v="Numeric"/>
    <n v="3"/>
    <s v="YESNO"/>
    <n v="21"/>
    <n v="1"/>
    <s v="?"/>
    <m/>
    <x v="16"/>
    <x v="16"/>
  </r>
  <r>
    <x v="24"/>
    <x v="519"/>
    <x v="394"/>
    <s v="Numeric"/>
    <n v="3"/>
    <s v="YESNO"/>
    <n v="21"/>
    <n v="1"/>
    <s v="?"/>
    <m/>
    <x v="17"/>
    <x v="17"/>
  </r>
  <r>
    <x v="24"/>
    <x v="520"/>
    <x v="395"/>
    <s v="Numeric"/>
    <n v="3"/>
    <s v="YESNO"/>
    <n v="21"/>
    <n v="1"/>
    <s v="?"/>
    <m/>
    <x v="18"/>
    <x v="18"/>
  </r>
  <r>
    <x v="24"/>
    <x v="521"/>
    <x v="396"/>
    <s v="Numeric"/>
    <n v="3"/>
    <s v="GNRCMISS"/>
    <n v="21"/>
    <n v="1"/>
    <s v="?"/>
    <m/>
    <x v="19"/>
    <x v="246"/>
  </r>
  <r>
    <x v="24"/>
    <x v="522"/>
    <x v="397"/>
    <s v="Numeric"/>
    <n v="3"/>
    <s v="GNRCMISS"/>
    <n v="21"/>
    <n v="1"/>
    <s v="?"/>
    <m/>
    <x v="20"/>
    <x v="247"/>
  </r>
  <r>
    <x v="24"/>
    <x v="523"/>
    <x v="398"/>
    <s v="Numeric"/>
    <n v="3"/>
    <s v="GNRCMISS"/>
    <n v="21"/>
    <n v="1"/>
    <s v="?"/>
    <m/>
    <x v="21"/>
    <x v="248"/>
  </r>
  <r>
    <x v="24"/>
    <x v="524"/>
    <x v="399"/>
    <s v="Numeric"/>
    <n v="3"/>
    <s v="CONUNCON"/>
    <n v="19"/>
    <n v="1"/>
    <s v="?"/>
    <m/>
    <x v="22"/>
    <x v="22"/>
  </r>
  <r>
    <x v="24"/>
    <x v="525"/>
    <x v="400"/>
    <s v="Numeric"/>
    <n v="3"/>
    <s v="GNRCMISS"/>
    <n v="21"/>
    <n v="1"/>
    <s v="?"/>
    <m/>
    <x v="23"/>
    <x v="23"/>
  </r>
  <r>
    <x v="24"/>
    <x v="526"/>
    <x v="401"/>
    <s v="Numeric"/>
    <n v="3"/>
    <s v="GNRCMISS"/>
    <n v="21"/>
    <n v="1"/>
    <s v="?"/>
    <m/>
    <x v="24"/>
    <x v="24"/>
  </r>
  <r>
    <x v="24"/>
    <x v="527"/>
    <x v="4"/>
    <s v="Numeric"/>
    <n v="5"/>
    <s v="GNRCMISS"/>
    <n v="21"/>
    <n v="1"/>
    <s v="?"/>
    <m/>
    <x v="25"/>
    <x v="25"/>
  </r>
  <r>
    <x v="24"/>
    <x v="528"/>
    <x v="5"/>
    <s v="Numeric"/>
    <n v="4"/>
    <s v="GNRCMISS"/>
    <n v="21"/>
    <n v="1"/>
    <s v="?"/>
    <m/>
    <x v="26"/>
    <x v="249"/>
  </r>
  <r>
    <x v="24"/>
    <x v="529"/>
    <x v="6"/>
    <s v="Numeric"/>
    <n v="3"/>
    <s v="GNRCMISS"/>
    <n v="21"/>
    <n v="1"/>
    <s v="?"/>
    <m/>
    <x v="27"/>
    <x v="27"/>
  </r>
  <r>
    <x v="24"/>
    <x v="530"/>
    <x v="7"/>
    <s v="Numeric"/>
    <n v="5"/>
    <s v="GNRCMISS"/>
    <n v="21"/>
    <n v="1"/>
    <s v="?"/>
    <m/>
    <x v="28"/>
    <x v="28"/>
  </r>
  <r>
    <x v="24"/>
    <x v="531"/>
    <x v="8"/>
    <s v="Numeric"/>
    <n v="4"/>
    <s v="GNRCMISS"/>
    <n v="21"/>
    <n v="1"/>
    <s v="?"/>
    <m/>
    <x v="29"/>
    <x v="250"/>
  </r>
  <r>
    <x v="24"/>
    <x v="532"/>
    <x v="9"/>
    <s v="Numeric"/>
    <n v="3"/>
    <s v="GNRCMISS"/>
    <n v="21"/>
    <n v="1"/>
    <s v="?"/>
    <m/>
    <x v="30"/>
    <x v="251"/>
  </r>
  <r>
    <x v="24"/>
    <x v="533"/>
    <x v="10"/>
    <s v="Numeric"/>
    <n v="3"/>
    <s v="BILLPRD"/>
    <n v="19"/>
    <n v="1"/>
    <s v="?"/>
    <m/>
    <x v="31"/>
    <x v="252"/>
  </r>
  <r>
    <x v="24"/>
    <x v="534"/>
    <x v="11"/>
    <s v="Numeric"/>
    <n v="3"/>
    <s v="EDIT1F"/>
    <n v="19"/>
    <n v="1"/>
    <s v="?"/>
    <m/>
    <x v="32"/>
    <x v="32"/>
  </r>
  <r>
    <x v="24"/>
    <x v="535"/>
    <x v="12"/>
    <s v="Numeric"/>
    <n v="3"/>
    <s v="EDIT1F"/>
    <n v="19"/>
    <n v="1"/>
    <s v="?"/>
    <m/>
    <x v="33"/>
    <x v="33"/>
  </r>
  <r>
    <x v="24"/>
    <x v="536"/>
    <x v="13"/>
    <s v="Numeric"/>
    <n v="3"/>
    <s v="EDIT3F"/>
    <n v="19"/>
    <n v="1"/>
    <s v="?"/>
    <m/>
    <x v="34"/>
    <x v="253"/>
  </r>
  <r>
    <x v="24"/>
    <x v="537"/>
    <x v="402"/>
    <s v="Numeric"/>
    <n v="3"/>
    <s v="GNRCMISS"/>
    <n v="21"/>
    <n v="1"/>
    <s v="?"/>
    <m/>
    <x v="35"/>
    <x v="254"/>
  </r>
  <r>
    <x v="24"/>
    <x v="538"/>
    <x v="403"/>
    <s v="Numeric"/>
    <n v="3"/>
    <s v="GNRCMISS"/>
    <n v="21"/>
    <n v="1"/>
    <s v="?"/>
    <m/>
    <x v="36"/>
    <x v="255"/>
  </r>
  <r>
    <x v="24"/>
    <x v="539"/>
    <x v="404"/>
    <s v="Numeric"/>
    <n v="3"/>
    <s v="GNRCMISS"/>
    <n v="21"/>
    <n v="1"/>
    <s v="?"/>
    <m/>
    <x v="37"/>
    <x v="256"/>
  </r>
  <r>
    <x v="24"/>
    <x v="540"/>
    <x v="405"/>
    <s v="Numeric"/>
    <n v="3"/>
    <s v="GNRCMISS"/>
    <n v="21"/>
    <n v="1"/>
    <s v="?"/>
    <m/>
    <x v="38"/>
    <x v="257"/>
  </r>
  <r>
    <x v="24"/>
    <x v="541"/>
    <x v="406"/>
    <s v="Numeric"/>
    <n v="3"/>
    <s v="ACTYP"/>
    <n v="21"/>
    <n v="1"/>
    <s v="?"/>
    <m/>
    <x v="39"/>
    <x v="39"/>
  </r>
  <r>
    <x v="24"/>
    <x v="542"/>
    <x v="407"/>
    <s v="Numeric"/>
    <n v="3"/>
    <s v="GNRCMISS"/>
    <n v="21"/>
    <n v="1"/>
    <s v="?"/>
    <m/>
    <x v="40"/>
    <x v="40"/>
  </r>
  <r>
    <x v="24"/>
    <x v="543"/>
    <x v="408"/>
    <s v="Numeric"/>
    <n v="3"/>
    <s v="GNRCMISS"/>
    <n v="21"/>
    <n v="1"/>
    <s v="?"/>
    <m/>
    <x v="41"/>
    <x v="258"/>
  </r>
  <r>
    <x v="24"/>
    <x v="544"/>
    <x v="409"/>
    <s v="Numeric"/>
    <n v="3"/>
    <s v="GNRCMISS"/>
    <n v="21"/>
    <n v="1"/>
    <s v="?"/>
    <m/>
    <x v="42"/>
    <x v="259"/>
  </r>
  <r>
    <x v="24"/>
    <x v="545"/>
    <x v="410"/>
    <s v="Numeric"/>
    <n v="3"/>
    <s v="HVACFUEL"/>
    <n v="34"/>
    <n v="1"/>
    <s v="?"/>
    <m/>
    <x v="43"/>
    <x v="260"/>
  </r>
  <r>
    <x v="24"/>
    <x v="546"/>
    <x v="411"/>
    <s v="Numeric"/>
    <n v="3"/>
    <s v="HVACTYP"/>
    <n v="40"/>
    <n v="1"/>
    <s v="?"/>
    <m/>
    <x v="44"/>
    <x v="261"/>
  </r>
  <r>
    <x v="24"/>
    <x v="547"/>
    <x v="412"/>
    <s v="Numeric"/>
    <n v="3"/>
    <s v="GNRCMISS"/>
    <n v="21"/>
    <n v="1"/>
    <s v="?"/>
    <m/>
    <x v="45"/>
    <x v="262"/>
  </r>
  <r>
    <x v="24"/>
    <x v="548"/>
    <x v="413"/>
    <s v="Numeric"/>
    <n v="3"/>
    <s v="HVACFUEL"/>
    <n v="34"/>
    <n v="1"/>
    <s v="?"/>
    <m/>
    <x v="46"/>
    <x v="263"/>
  </r>
  <r>
    <x v="24"/>
    <x v="549"/>
    <x v="414"/>
    <s v="Numeric"/>
    <n v="3"/>
    <s v="HVACTYP"/>
    <n v="40"/>
    <n v="1"/>
    <s v="?"/>
    <m/>
    <x v="47"/>
    <x v="264"/>
  </r>
  <r>
    <x v="24"/>
    <x v="550"/>
    <x v="415"/>
    <s v="Numeric"/>
    <n v="3"/>
    <s v="GNRCMISS"/>
    <n v="21"/>
    <n v="1"/>
    <s v="?"/>
    <m/>
    <x v="48"/>
    <x v="265"/>
  </r>
  <r>
    <x v="24"/>
    <x v="551"/>
    <x v="416"/>
    <s v="Numeric"/>
    <n v="3"/>
    <s v="HVACFUEL"/>
    <n v="34"/>
    <n v="1"/>
    <s v="?"/>
    <m/>
    <x v="49"/>
    <x v="266"/>
  </r>
  <r>
    <x v="24"/>
    <x v="552"/>
    <x v="417"/>
    <s v="Numeric"/>
    <n v="3"/>
    <s v="HVACTYP"/>
    <n v="40"/>
    <n v="1"/>
    <s v="?"/>
    <m/>
    <x v="50"/>
    <x v="267"/>
  </r>
  <r>
    <x v="24"/>
    <x v="553"/>
    <x v="418"/>
    <s v="Numeric"/>
    <n v="3"/>
    <s v="GNRCMISS"/>
    <n v="21"/>
    <n v="1"/>
    <s v="?"/>
    <m/>
    <x v="51"/>
    <x v="268"/>
  </r>
  <r>
    <x v="24"/>
    <x v="554"/>
    <x v="419"/>
    <s v="Numeric"/>
    <n v="3"/>
    <s v="HVACFUEL"/>
    <n v="34"/>
    <n v="1"/>
    <s v="?"/>
    <m/>
    <x v="52"/>
    <x v="269"/>
  </r>
  <r>
    <x v="24"/>
    <x v="555"/>
    <x v="420"/>
    <s v="Numeric"/>
    <n v="3"/>
    <s v="HVACTYP"/>
    <n v="40"/>
    <n v="1"/>
    <s v="?"/>
    <m/>
    <x v="53"/>
    <x v="270"/>
  </r>
  <r>
    <x v="24"/>
    <x v="556"/>
    <x v="421"/>
    <s v="Numeric"/>
    <n v="3"/>
    <s v="GNRCMISS"/>
    <n v="21"/>
    <n v="1"/>
    <s v="?"/>
    <m/>
    <x v="54"/>
    <x v="271"/>
  </r>
  <r>
    <x v="24"/>
    <x v="557"/>
    <x v="422"/>
    <s v="Numeric"/>
    <n v="3"/>
    <s v="HVACFUEL"/>
    <n v="34"/>
    <n v="1"/>
    <s v="?"/>
    <m/>
    <x v="55"/>
    <x v="272"/>
  </r>
  <r>
    <x v="24"/>
    <x v="558"/>
    <x v="423"/>
    <s v="Numeric"/>
    <n v="3"/>
    <s v="HVACTYP"/>
    <n v="40"/>
    <n v="1"/>
    <s v="?"/>
    <m/>
    <x v="56"/>
    <x v="273"/>
  </r>
  <r>
    <x v="24"/>
    <x v="559"/>
    <x v="424"/>
    <s v="Numeric"/>
    <n v="3"/>
    <s v="HTFUEL"/>
    <n v="21"/>
    <n v="1"/>
    <s v="?"/>
    <m/>
    <x v="57"/>
    <x v="57"/>
  </r>
  <r>
    <x v="24"/>
    <x v="560"/>
    <x v="425"/>
    <s v="Numeric"/>
    <n v="3"/>
    <s v="YESNO"/>
    <n v="21"/>
    <n v="1"/>
    <s v="?"/>
    <m/>
    <x v="58"/>
    <x v="58"/>
  </r>
  <r>
    <x v="24"/>
    <x v="561"/>
    <x v="426"/>
    <s v="Numeric"/>
    <n v="3"/>
    <s v="GNRCMISS"/>
    <n v="21"/>
    <n v="1"/>
    <s v="?"/>
    <m/>
    <x v="59"/>
    <x v="274"/>
  </r>
  <r>
    <x v="24"/>
    <x v="562"/>
    <x v="427"/>
    <s v="Numeric"/>
    <n v="3"/>
    <s v="WHFUEL"/>
    <n v="21"/>
    <n v="1"/>
    <s v="?"/>
    <m/>
    <x v="60"/>
    <x v="275"/>
  </r>
  <r>
    <x v="24"/>
    <x v="563"/>
    <x v="428"/>
    <s v="Numeric"/>
    <n v="3"/>
    <s v="GNRCMISS"/>
    <n v="21"/>
    <n v="1"/>
    <s v="?"/>
    <m/>
    <x v="61"/>
    <x v="61"/>
  </r>
  <r>
    <x v="24"/>
    <x v="564"/>
    <x v="429"/>
    <s v="Numeric"/>
    <n v="3"/>
    <s v="YESNO"/>
    <n v="21"/>
    <n v="1"/>
    <s v="?"/>
    <m/>
    <x v="62"/>
    <x v="276"/>
  </r>
  <r>
    <x v="24"/>
    <x v="565"/>
    <x v="430"/>
    <s v="Numeric"/>
    <n v="3"/>
    <s v="GNRCMISS"/>
    <n v="21"/>
    <n v="1"/>
    <s v="?"/>
    <m/>
    <x v="63"/>
    <x v="277"/>
  </r>
  <r>
    <x v="24"/>
    <x v="566"/>
    <x v="431"/>
    <s v="Numeric"/>
    <n v="3"/>
    <s v="ROSM09FT"/>
    <n v="21"/>
    <n v="1"/>
    <s v="?"/>
    <m/>
    <x v="64"/>
    <x v="278"/>
  </r>
  <r>
    <x v="24"/>
    <x v="567"/>
    <x v="432"/>
    <s v="Numeric"/>
    <n v="3"/>
    <s v="NRGPCPT"/>
    <n v="21"/>
    <n v="1"/>
    <s v="?"/>
    <m/>
    <x v="65"/>
    <x v="65"/>
  </r>
  <r>
    <x v="24"/>
    <x v="568"/>
    <x v="433"/>
    <s v="Numeric"/>
    <n v="3"/>
    <s v="GNRCMISS"/>
    <n v="21"/>
    <n v="1"/>
    <s v="?"/>
    <m/>
    <x v="66"/>
    <x v="66"/>
  </r>
  <r>
    <x v="24"/>
    <x v="569"/>
    <x v="434"/>
    <s v="Numeric"/>
    <n v="3"/>
    <s v="GNRCMISS"/>
    <n v="21"/>
    <n v="1"/>
    <s v="?"/>
    <m/>
    <x v="67"/>
    <x v="67"/>
  </r>
  <r>
    <x v="24"/>
    <x v="570"/>
    <x v="435"/>
    <s v="Numeric"/>
    <n v="3"/>
    <s v="GNRCMISS"/>
    <n v="21"/>
    <n v="1"/>
    <s v="?"/>
    <m/>
    <x v="68"/>
    <x v="68"/>
  </r>
  <r>
    <x v="24"/>
    <x v="571"/>
    <x v="436"/>
    <s v="Numeric"/>
    <n v="3"/>
    <s v="GNRCMISS"/>
    <n v="21"/>
    <n v="1"/>
    <s v="?"/>
    <m/>
    <x v="69"/>
    <x v="69"/>
  </r>
  <r>
    <x v="24"/>
    <x v="572"/>
    <x v="437"/>
    <s v="Numeric"/>
    <n v="3"/>
    <s v="GNRCMISS"/>
    <n v="21"/>
    <n v="1"/>
    <s v="?"/>
    <m/>
    <x v="70"/>
    <x v="70"/>
  </r>
  <r>
    <x v="24"/>
    <x v="573"/>
    <x v="438"/>
    <s v="Numeric"/>
    <n v="3"/>
    <s v="GNRCMISS"/>
    <n v="21"/>
    <n v="1"/>
    <s v="?"/>
    <m/>
    <x v="71"/>
    <x v="71"/>
  </r>
  <r>
    <x v="24"/>
    <x v="574"/>
    <x v="439"/>
    <s v="Numeric"/>
    <n v="3"/>
    <s v="GNRCMISS"/>
    <n v="21"/>
    <n v="1"/>
    <s v="?"/>
    <m/>
    <x v="72"/>
    <x v="72"/>
  </r>
  <r>
    <x v="24"/>
    <x v="575"/>
    <x v="440"/>
    <s v="Numeric"/>
    <n v="3"/>
    <s v="GNRCMISS"/>
    <n v="21"/>
    <n v="1"/>
    <s v="?"/>
    <m/>
    <x v="73"/>
    <x v="73"/>
  </r>
  <r>
    <x v="24"/>
    <x v="576"/>
    <x v="441"/>
    <s v="Numeric"/>
    <n v="3"/>
    <s v="INCOME"/>
    <n v="21"/>
    <n v="1"/>
    <s v="?"/>
    <m/>
    <x v="74"/>
    <x v="74"/>
  </r>
  <r>
    <x v="24"/>
    <x v="577"/>
    <x v="442"/>
    <s v="Numeric"/>
    <n v="3"/>
    <s v="AGE"/>
    <n v="21"/>
    <n v="1"/>
    <s v="?"/>
    <m/>
    <x v="75"/>
    <x v="75"/>
  </r>
  <r>
    <x v="24"/>
    <x v="578"/>
    <x v="443"/>
    <s v="Numeric"/>
    <n v="3"/>
    <s v="SCHOOL"/>
    <n v="27"/>
    <n v="1"/>
    <s v="?"/>
    <m/>
    <x v="76"/>
    <x v="279"/>
  </r>
  <r>
    <x v="24"/>
    <x v="579"/>
    <x v="444"/>
    <s v="Numeric"/>
    <n v="3"/>
    <s v="YESNO"/>
    <n v="21"/>
    <n v="1"/>
    <s v="?"/>
    <m/>
    <x v="77"/>
    <x v="77"/>
  </r>
  <r>
    <x v="24"/>
    <x v="580"/>
    <x v="445"/>
    <s v="Numeric"/>
    <n v="3"/>
    <s v="YESNO"/>
    <n v="21"/>
    <n v="1"/>
    <s v="?"/>
    <m/>
    <x v="78"/>
    <x v="78"/>
  </r>
  <r>
    <x v="24"/>
    <x v="581"/>
    <x v="446"/>
    <s v="Numeric"/>
    <n v="3"/>
    <s v="OWNRENT"/>
    <n v="21"/>
    <n v="1"/>
    <s v="?"/>
    <s v="Either 1, 2, or 3.  Possibly a field on another file that provides values for this code, or perhaps another table provides a site Id mapping?"/>
    <x v="79"/>
    <x v="280"/>
  </r>
  <r>
    <x v="24"/>
    <x v="582"/>
    <x v="447"/>
    <s v="Numeric"/>
    <n v="3"/>
    <s v="YRBLT"/>
    <n v="21"/>
    <n v="1"/>
    <s v="?"/>
    <m/>
    <x v="80"/>
    <x v="281"/>
  </r>
  <r>
    <x v="24"/>
    <x v="583"/>
    <x v="448"/>
    <s v="Numeric"/>
    <n v="3"/>
    <s v="UTILITY"/>
    <n v="37"/>
    <n v="1"/>
    <s v="?"/>
    <s v="This is the utility code, not name"/>
    <x v="81"/>
    <x v="81"/>
  </r>
  <r>
    <x v="24"/>
    <x v="584"/>
    <x v="449"/>
    <s v="Numeric"/>
    <n v="5"/>
    <s v="GNRCMISS"/>
    <n v="21"/>
    <n v="1"/>
    <s v="?"/>
    <s v="Appears on other files"/>
    <x v="82"/>
    <x v="82"/>
  </r>
  <r>
    <x v="24"/>
    <x v="585"/>
    <x v="450"/>
    <s v="Numeric"/>
    <n v="3"/>
    <s v="GEOREG"/>
    <n v="21"/>
    <n v="1"/>
    <s v="?"/>
    <s v="Appears on other files"/>
    <x v="83"/>
    <x v="282"/>
  </r>
  <r>
    <x v="24"/>
    <x v="586"/>
    <x v="451"/>
    <s v="Numeric"/>
    <n v="3"/>
    <s v="STUDY"/>
    <n v="38"/>
    <n v="1"/>
    <s v="?"/>
    <m/>
    <x v="84"/>
    <x v="84"/>
  </r>
  <r>
    <x v="24"/>
    <x v="587"/>
    <x v="452"/>
    <s v="Numeric"/>
    <n v="3"/>
    <s v="STUDY"/>
    <n v="38"/>
    <n v="1"/>
    <s v="?"/>
    <m/>
    <x v="85"/>
    <x v="85"/>
  </r>
  <r>
    <x v="24"/>
    <x v="588"/>
    <x v="453"/>
    <s v="Numeric"/>
    <n v="3"/>
    <s v="CLMZON"/>
    <n v="23"/>
    <n v="1"/>
    <s v="?"/>
    <s v="Appears on other files"/>
    <x v="86"/>
    <x v="283"/>
  </r>
  <r>
    <x v="24"/>
    <x v="589"/>
    <x v="454"/>
    <s v="Numeric"/>
    <n v="3"/>
    <s v="UTILITY"/>
    <n v="37"/>
    <n v="1"/>
    <s v="?"/>
    <s v="This is the utility code, not name.  Frequently different than KI002"/>
    <x v="88"/>
    <x v="88"/>
  </r>
  <r>
    <x v="24"/>
    <x v="590"/>
    <x v="455"/>
    <s v="Numeric"/>
    <n v="5"/>
    <s v="GNRCMISS"/>
    <n v="21"/>
    <n v="1"/>
    <s v="?"/>
    <s v="Appears on other files"/>
    <x v="89"/>
    <x v="89"/>
  </r>
  <r>
    <x v="24"/>
    <x v="591"/>
    <x v="456"/>
    <s v="Numeric"/>
    <n v="4"/>
    <s v="GNRCMISS"/>
    <n v="21"/>
    <n v="1"/>
    <s v="?"/>
    <m/>
    <x v="90"/>
    <x v="90"/>
  </r>
  <r>
    <x v="24"/>
    <x v="592"/>
    <x v="457"/>
    <s v="Numeric"/>
    <n v="3"/>
    <s v="URBRUL"/>
    <n v="21"/>
    <n v="1"/>
    <s v="?"/>
    <m/>
    <x v="91"/>
    <x v="284"/>
  </r>
  <r>
    <x v="24"/>
    <x v="593"/>
    <x v="458"/>
    <s v="Numeric"/>
    <n v="3"/>
    <s v="SAME"/>
    <n v="34"/>
    <n v="1"/>
    <s v="?"/>
    <m/>
    <x v="92"/>
    <x v="285"/>
  </r>
  <r>
    <x v="24"/>
    <x v="330"/>
    <x v="222"/>
    <s v="Numeric"/>
    <n v="3"/>
    <s v="SAME"/>
    <n v="34"/>
    <n v="1"/>
    <s v="?"/>
    <m/>
    <x v="87"/>
    <x v="286"/>
  </r>
  <r>
    <x v="24"/>
    <x v="594"/>
    <x v="459"/>
    <s v="Numeric"/>
    <n v="3"/>
    <s v="SAME"/>
    <n v="34"/>
    <n v="1"/>
    <s v="?"/>
    <m/>
    <x v="93"/>
    <x v="287"/>
  </r>
  <r>
    <x v="24"/>
    <x v="595"/>
    <x v="460"/>
    <s v="Numeric"/>
    <n v="3"/>
    <s v="SAME"/>
    <n v="34"/>
    <n v="1"/>
    <s v="?"/>
    <m/>
    <x v="94"/>
    <x v="288"/>
  </r>
  <r>
    <x v="24"/>
    <x v="596"/>
    <x v="461"/>
    <s v="Numeric"/>
    <n v="3"/>
    <s v="GNRCMISS"/>
    <n v="21"/>
    <n v="1"/>
    <s v="?"/>
    <m/>
    <x v="95"/>
    <x v="96"/>
  </r>
  <r>
    <x v="24"/>
    <x v="597"/>
    <x v="462"/>
    <s v="Numeric"/>
    <n v="3"/>
    <s v="GNRCMISS"/>
    <n v="21"/>
    <n v="1"/>
    <s v="?"/>
    <m/>
    <x v="96"/>
    <x v="97"/>
  </r>
  <r>
    <x v="24"/>
    <x v="598"/>
    <x v="463"/>
    <s v="Numeric"/>
    <n v="4"/>
    <s v="GNRCMISS"/>
    <n v="21"/>
    <n v="1"/>
    <s v="?"/>
    <m/>
    <x v="97"/>
    <x v="98"/>
  </r>
  <r>
    <x v="24"/>
    <x v="599"/>
    <x v="464"/>
    <s v="Numeric"/>
    <n v="4"/>
    <s v="GNRCMISS"/>
    <n v="21"/>
    <n v="1"/>
    <s v="?"/>
    <m/>
    <x v="98"/>
    <x v="289"/>
  </r>
  <r>
    <x v="24"/>
    <x v="600"/>
    <x v="465"/>
    <s v="Numeric"/>
    <n v="4"/>
    <s v="GNRCMISS"/>
    <n v="21"/>
    <n v="1"/>
    <s v="?"/>
    <m/>
    <x v="99"/>
    <x v="290"/>
  </r>
  <r>
    <x v="24"/>
    <x v="601"/>
    <x v="466"/>
    <s v="Numeric"/>
    <n v="4"/>
    <s v="GNRCMISS"/>
    <n v="21"/>
    <n v="1"/>
    <s v="?"/>
    <m/>
    <x v="100"/>
    <x v="291"/>
  </r>
  <r>
    <x v="24"/>
    <x v="602"/>
    <x v="467"/>
    <s v="Numeric"/>
    <n v="4"/>
    <s v="GNRCMISS"/>
    <n v="21"/>
    <n v="1"/>
    <s v="?"/>
    <m/>
    <x v="101"/>
    <x v="102"/>
  </r>
  <r>
    <x v="24"/>
    <x v="603"/>
    <x v="468"/>
    <s v="Numeric"/>
    <n v="3"/>
    <s v="GNRCMISS"/>
    <n v="21"/>
    <n v="1"/>
    <s v="?"/>
    <m/>
    <x v="102"/>
    <x v="292"/>
  </r>
  <r>
    <x v="24"/>
    <x v="604"/>
    <x v="469"/>
    <s v="Numeric"/>
    <n v="4"/>
    <s v="GNRCMISS"/>
    <n v="21"/>
    <n v="1"/>
    <s v="?"/>
    <m/>
    <x v="103"/>
    <x v="104"/>
  </r>
  <r>
    <x v="24"/>
    <x v="605"/>
    <x v="470"/>
    <s v="Numeric"/>
    <n v="4"/>
    <s v="GNRCMISS"/>
    <n v="21"/>
    <n v="1"/>
    <s v="?"/>
    <m/>
    <x v="104"/>
    <x v="105"/>
  </r>
  <r>
    <x v="24"/>
    <x v="606"/>
    <x v="471"/>
    <s v="Numeric"/>
    <n v="4"/>
    <s v="GNRCMISS"/>
    <n v="21"/>
    <n v="1"/>
    <s v="?"/>
    <m/>
    <x v="105"/>
    <x v="106"/>
  </r>
  <r>
    <x v="24"/>
    <x v="607"/>
    <x v="472"/>
    <s v="Numeric"/>
    <n v="4"/>
    <s v="GNRCMISS"/>
    <n v="21"/>
    <n v="1"/>
    <s v="?"/>
    <m/>
    <x v="106"/>
    <x v="107"/>
  </r>
  <r>
    <x v="24"/>
    <x v="608"/>
    <x v="473"/>
    <s v="Numeric"/>
    <n v="4"/>
    <s v="GNRCMISS"/>
    <n v="21"/>
    <n v="1"/>
    <s v="?"/>
    <m/>
    <x v="107"/>
    <x v="108"/>
  </r>
  <r>
    <x v="24"/>
    <x v="609"/>
    <x v="474"/>
    <s v="Numeric"/>
    <n v="4"/>
    <s v="GNRCMISS"/>
    <n v="21"/>
    <n v="1"/>
    <s v="?"/>
    <m/>
    <x v="108"/>
    <x v="109"/>
  </r>
  <r>
    <x v="24"/>
    <x v="610"/>
    <x v="475"/>
    <s v="Numeric"/>
    <n v="4"/>
    <s v="GNRCMISS"/>
    <n v="21"/>
    <n v="1"/>
    <s v="?"/>
    <m/>
    <x v="109"/>
    <x v="110"/>
  </r>
  <r>
    <x v="24"/>
    <x v="611"/>
    <x v="476"/>
    <s v="Numeric"/>
    <n v="4"/>
    <s v="GNRCMISS"/>
    <n v="21"/>
    <n v="1"/>
    <s v="?"/>
    <m/>
    <x v="110"/>
    <x v="111"/>
  </r>
  <r>
    <x v="24"/>
    <x v="612"/>
    <x v="477"/>
    <s v="Numeric"/>
    <n v="4"/>
    <s v="GNRCMISS"/>
    <n v="21"/>
    <n v="1"/>
    <s v="?"/>
    <m/>
    <x v="111"/>
    <x v="112"/>
  </r>
  <r>
    <x v="24"/>
    <x v="613"/>
    <x v="478"/>
    <s v="Numeric"/>
    <n v="4"/>
    <s v="GNRCMISS"/>
    <n v="21"/>
    <n v="1"/>
    <s v="?"/>
    <m/>
    <x v="112"/>
    <x v="113"/>
  </r>
  <r>
    <x v="24"/>
    <x v="614"/>
    <x v="479"/>
    <s v="Numeric"/>
    <n v="4"/>
    <s v="GNRCMISS"/>
    <n v="21"/>
    <n v="1"/>
    <s v="?"/>
    <m/>
    <x v="113"/>
    <x v="293"/>
  </r>
  <r>
    <x v="24"/>
    <x v="615"/>
    <x v="480"/>
    <s v="Numeric"/>
    <n v="4"/>
    <s v="GNRCMISS"/>
    <n v="21"/>
    <n v="1"/>
    <s v="?"/>
    <m/>
    <x v="114"/>
    <x v="294"/>
  </r>
  <r>
    <x v="24"/>
    <x v="616"/>
    <x v="481"/>
    <s v="Numeric"/>
    <n v="4"/>
    <s v="GNRCMISS"/>
    <n v="21"/>
    <n v="1"/>
    <s v="?"/>
    <m/>
    <x v="115"/>
    <x v="295"/>
  </r>
  <r>
    <x v="24"/>
    <x v="617"/>
    <x v="482"/>
    <s v="Numeric"/>
    <n v="4"/>
    <s v="GNRCMISS"/>
    <n v="21"/>
    <n v="1"/>
    <s v="?"/>
    <m/>
    <x v="116"/>
    <x v="296"/>
  </r>
  <r>
    <x v="24"/>
    <x v="618"/>
    <x v="483"/>
    <s v="Numeric"/>
    <n v="4"/>
    <s v="GNRCMISS"/>
    <n v="21"/>
    <n v="1"/>
    <s v="?"/>
    <m/>
    <x v="117"/>
    <x v="297"/>
  </r>
  <r>
    <x v="24"/>
    <x v="619"/>
    <x v="484"/>
    <s v="Numeric"/>
    <n v="4"/>
    <s v="GNRCMISS"/>
    <n v="21"/>
    <n v="1"/>
    <s v="?"/>
    <m/>
    <x v="118"/>
    <x v="119"/>
  </r>
  <r>
    <x v="24"/>
    <x v="620"/>
    <x v="485"/>
    <s v="Numeric"/>
    <n v="4"/>
    <s v="GNRCMISS"/>
    <n v="21"/>
    <n v="1"/>
    <s v="?"/>
    <m/>
    <x v="119"/>
    <x v="120"/>
  </r>
  <r>
    <x v="24"/>
    <x v="621"/>
    <x v="486"/>
    <s v="Numeric"/>
    <n v="4"/>
    <s v="GNRCMISS"/>
    <n v="21"/>
    <n v="1"/>
    <s v="?"/>
    <m/>
    <x v="120"/>
    <x v="121"/>
  </r>
  <r>
    <x v="24"/>
    <x v="622"/>
    <x v="487"/>
    <s v="Numeric"/>
    <n v="4"/>
    <s v="GNRCMISS"/>
    <n v="21"/>
    <n v="1"/>
    <s v="?"/>
    <m/>
    <x v="121"/>
    <x v="122"/>
  </r>
  <r>
    <x v="24"/>
    <x v="623"/>
    <x v="488"/>
    <s v="Numeric"/>
    <n v="4"/>
    <s v="GNRCMISS"/>
    <n v="21"/>
    <n v="1"/>
    <s v="?"/>
    <m/>
    <x v="122"/>
    <x v="123"/>
  </r>
  <r>
    <x v="24"/>
    <x v="624"/>
    <x v="489"/>
    <s v="Numeric"/>
    <n v="4"/>
    <s v="GNRCMISS"/>
    <n v="21"/>
    <n v="1"/>
    <s v="?"/>
    <m/>
    <x v="123"/>
    <x v="298"/>
  </r>
  <r>
    <x v="24"/>
    <x v="625"/>
    <x v="490"/>
    <s v="Numeric"/>
    <n v="4"/>
    <s v="GNRCMISS"/>
    <n v="21"/>
    <n v="1"/>
    <s v="?"/>
    <m/>
    <x v="124"/>
    <x v="299"/>
  </r>
  <r>
    <x v="24"/>
    <x v="626"/>
    <x v="491"/>
    <s v="Numeric"/>
    <n v="4"/>
    <s v="GNRCMISS"/>
    <n v="21"/>
    <n v="1"/>
    <s v="?"/>
    <m/>
    <x v="125"/>
    <x v="300"/>
  </r>
  <r>
    <x v="24"/>
    <x v="627"/>
    <x v="492"/>
    <s v="Numeric"/>
    <n v="4"/>
    <s v="GNRCMISS"/>
    <n v="21"/>
    <n v="1"/>
    <s v="?"/>
    <m/>
    <x v="126"/>
    <x v="301"/>
  </r>
  <r>
    <x v="24"/>
    <x v="628"/>
    <x v="493"/>
    <s v="Numeric"/>
    <n v="4"/>
    <s v="GNRCMISS"/>
    <n v="21"/>
    <n v="1"/>
    <s v="?"/>
    <m/>
    <x v="127"/>
    <x v="302"/>
  </r>
  <r>
    <x v="24"/>
    <x v="629"/>
    <x v="494"/>
    <s v="Numeric"/>
    <n v="4"/>
    <s v="GNRCMISS"/>
    <n v="21"/>
    <n v="1"/>
    <s v="?"/>
    <m/>
    <x v="128"/>
    <x v="129"/>
  </r>
  <r>
    <x v="24"/>
    <x v="630"/>
    <x v="495"/>
    <s v="Numeric"/>
    <n v="4"/>
    <s v="GNRCMISS"/>
    <n v="21"/>
    <n v="1"/>
    <s v="?"/>
    <m/>
    <x v="129"/>
    <x v="130"/>
  </r>
  <r>
    <x v="24"/>
    <x v="631"/>
    <x v="496"/>
    <s v="Numeric"/>
    <n v="4"/>
    <s v="GNRCMISS"/>
    <n v="21"/>
    <n v="1"/>
    <s v="?"/>
    <m/>
    <x v="130"/>
    <x v="131"/>
  </r>
  <r>
    <x v="24"/>
    <x v="632"/>
    <x v="497"/>
    <s v="Numeric"/>
    <n v="4"/>
    <s v="GNRCMISS"/>
    <n v="21"/>
    <n v="1"/>
    <s v="?"/>
    <m/>
    <x v="131"/>
    <x v="132"/>
  </r>
  <r>
    <x v="24"/>
    <x v="633"/>
    <x v="498"/>
    <s v="Numeric"/>
    <n v="4"/>
    <s v="GNRCMISS"/>
    <n v="21"/>
    <n v="1"/>
    <s v="?"/>
    <m/>
    <x v="132"/>
    <x v="133"/>
  </r>
  <r>
    <x v="24"/>
    <x v="634"/>
    <x v="499"/>
    <s v="Numeric"/>
    <n v="4"/>
    <s v="GNRCMISS"/>
    <n v="21"/>
    <n v="1"/>
    <s v="?"/>
    <m/>
    <x v="133"/>
    <x v="303"/>
  </r>
  <r>
    <x v="24"/>
    <x v="635"/>
    <x v="500"/>
    <s v="Numeric"/>
    <n v="4"/>
    <s v="GNRCMISS"/>
    <n v="21"/>
    <n v="1"/>
    <s v="?"/>
    <m/>
    <x v="134"/>
    <x v="304"/>
  </r>
  <r>
    <x v="24"/>
    <x v="636"/>
    <x v="501"/>
    <s v="Numeric"/>
    <n v="4"/>
    <s v="GNRCMISS"/>
    <n v="21"/>
    <n v="1"/>
    <s v="?"/>
    <m/>
    <x v="135"/>
    <x v="305"/>
  </r>
  <r>
    <x v="24"/>
    <x v="637"/>
    <x v="502"/>
    <s v="Numeric"/>
    <n v="4"/>
    <s v="GNRCMISS"/>
    <n v="21"/>
    <n v="1"/>
    <s v="?"/>
    <m/>
    <x v="136"/>
    <x v="306"/>
  </r>
  <r>
    <x v="24"/>
    <x v="638"/>
    <x v="503"/>
    <s v="Numeric"/>
    <n v="4"/>
    <s v="GNRCMISS"/>
    <n v="21"/>
    <n v="1"/>
    <s v="?"/>
    <m/>
    <x v="137"/>
    <x v="307"/>
  </r>
  <r>
    <x v="24"/>
    <x v="639"/>
    <x v="504"/>
    <s v="Numeric"/>
    <n v="4"/>
    <s v="GNRCMISS"/>
    <n v="21"/>
    <n v="1"/>
    <s v="?"/>
    <m/>
    <x v="138"/>
    <x v="139"/>
  </r>
  <r>
    <x v="24"/>
    <x v="640"/>
    <x v="505"/>
    <s v="Numeric"/>
    <n v="4"/>
    <s v="GNRCMISS"/>
    <n v="21"/>
    <n v="1"/>
    <s v="?"/>
    <m/>
    <x v="139"/>
    <x v="140"/>
  </r>
  <r>
    <x v="24"/>
    <x v="641"/>
    <x v="506"/>
    <s v="Numeric"/>
    <n v="4"/>
    <s v="GNRCMISS"/>
    <n v="21"/>
    <n v="1"/>
    <s v="?"/>
    <m/>
    <x v="140"/>
    <x v="141"/>
  </r>
  <r>
    <x v="24"/>
    <x v="642"/>
    <x v="507"/>
    <s v="Numeric"/>
    <n v="4"/>
    <s v="GNRCMISS"/>
    <n v="21"/>
    <n v="1"/>
    <s v="?"/>
    <m/>
    <x v="141"/>
    <x v="142"/>
  </r>
  <r>
    <x v="24"/>
    <x v="643"/>
    <x v="508"/>
    <s v="Numeric"/>
    <n v="4"/>
    <s v="GNRCMISS"/>
    <n v="21"/>
    <n v="1"/>
    <s v="?"/>
    <m/>
    <x v="142"/>
    <x v="143"/>
  </r>
  <r>
    <x v="24"/>
    <x v="644"/>
    <x v="509"/>
    <s v="Numeric"/>
    <n v="4"/>
    <s v="GNRCMISS"/>
    <n v="21"/>
    <n v="1"/>
    <s v="?"/>
    <m/>
    <x v="143"/>
    <x v="308"/>
  </r>
  <r>
    <x v="24"/>
    <x v="645"/>
    <x v="510"/>
    <s v="Numeric"/>
    <n v="4"/>
    <s v="GNRCMISS"/>
    <n v="21"/>
    <n v="1"/>
    <s v="?"/>
    <m/>
    <x v="144"/>
    <x v="309"/>
  </r>
  <r>
    <x v="24"/>
    <x v="646"/>
    <x v="511"/>
    <s v="Numeric"/>
    <n v="4"/>
    <s v="GNRCMISS"/>
    <n v="21"/>
    <n v="1"/>
    <s v="?"/>
    <m/>
    <x v="145"/>
    <x v="310"/>
  </r>
  <r>
    <x v="24"/>
    <x v="647"/>
    <x v="512"/>
    <s v="Numeric"/>
    <n v="4"/>
    <s v="GNRCMISS"/>
    <n v="21"/>
    <n v="1"/>
    <s v="?"/>
    <m/>
    <x v="146"/>
    <x v="311"/>
  </r>
  <r>
    <x v="24"/>
    <x v="648"/>
    <x v="513"/>
    <s v="Numeric"/>
    <n v="4"/>
    <s v="GNRCMISS"/>
    <n v="21"/>
    <n v="1"/>
    <s v="?"/>
    <m/>
    <x v="147"/>
    <x v="312"/>
  </r>
  <r>
    <x v="24"/>
    <x v="649"/>
    <x v="514"/>
    <s v="Numeric"/>
    <n v="3"/>
    <s v="GNRCMISS"/>
    <n v="21"/>
    <n v="1"/>
    <s v="?"/>
    <m/>
    <x v="148"/>
    <x v="149"/>
  </r>
  <r>
    <x v="24"/>
    <x v="650"/>
    <x v="515"/>
    <s v="Numeric"/>
    <n v="3"/>
    <s v="GNRCMISS"/>
    <n v="21"/>
    <n v="1"/>
    <s v="?"/>
    <m/>
    <x v="149"/>
    <x v="150"/>
  </r>
  <r>
    <x v="24"/>
    <x v="651"/>
    <x v="516"/>
    <s v="Numeric"/>
    <n v="3"/>
    <s v="GNRCMISS"/>
    <n v="21"/>
    <n v="1"/>
    <s v="?"/>
    <m/>
    <x v="150"/>
    <x v="151"/>
  </r>
  <r>
    <x v="24"/>
    <x v="652"/>
    <x v="517"/>
    <s v="Numeric"/>
    <n v="3"/>
    <s v="GNRCMISS"/>
    <n v="21"/>
    <n v="1"/>
    <s v="?"/>
    <m/>
    <x v="151"/>
    <x v="152"/>
  </r>
  <r>
    <x v="24"/>
    <x v="653"/>
    <x v="518"/>
    <s v="Numeric"/>
    <n v="3"/>
    <s v="GNRCMISS"/>
    <n v="21"/>
    <n v="1"/>
    <s v="?"/>
    <m/>
    <x v="152"/>
    <x v="153"/>
  </r>
  <r>
    <x v="24"/>
    <x v="654"/>
    <x v="519"/>
    <s v="Numeric"/>
    <n v="4"/>
    <s v="GNRCMISS"/>
    <n v="21"/>
    <n v="1"/>
    <s v="?"/>
    <m/>
    <x v="153"/>
    <x v="154"/>
  </r>
  <r>
    <x v="24"/>
    <x v="655"/>
    <x v="520"/>
    <s v="Numeric"/>
    <n v="3"/>
    <s v="GNRCMISS"/>
    <n v="21"/>
    <n v="1"/>
    <s v="?"/>
    <m/>
    <x v="154"/>
    <x v="155"/>
  </r>
  <r>
    <x v="24"/>
    <x v="656"/>
    <x v="521"/>
    <s v="Numeric"/>
    <n v="4"/>
    <s v="GNRCMISS"/>
    <n v="21"/>
    <n v="1"/>
    <s v="?"/>
    <m/>
    <x v="155"/>
    <x v="156"/>
  </r>
  <r>
    <x v="24"/>
    <x v="657"/>
    <x v="522"/>
    <s v="Numeric"/>
    <n v="4"/>
    <s v="GNRCMISS"/>
    <n v="21"/>
    <n v="1"/>
    <s v="?"/>
    <m/>
    <x v="156"/>
    <x v="157"/>
  </r>
  <r>
    <x v="24"/>
    <x v="658"/>
    <x v="523"/>
    <s v="Numeric"/>
    <n v="4"/>
    <s v="GNRCMISS"/>
    <n v="21"/>
    <n v="1"/>
    <s v="?"/>
    <m/>
    <x v="157"/>
    <x v="158"/>
  </r>
  <r>
    <x v="24"/>
    <x v="659"/>
    <x v="524"/>
    <s v="Numeric"/>
    <n v="3"/>
    <s v="GNRCMISS"/>
    <n v="21"/>
    <n v="1"/>
    <s v="?"/>
    <m/>
    <x v="158"/>
    <x v="159"/>
  </r>
  <r>
    <x v="24"/>
    <x v="660"/>
    <x v="525"/>
    <s v="Numeric"/>
    <n v="3"/>
    <s v="GNRCMISS"/>
    <n v="21"/>
    <n v="1"/>
    <s v="?"/>
    <m/>
    <x v="159"/>
    <x v="160"/>
  </r>
  <r>
    <x v="24"/>
    <x v="661"/>
    <x v="526"/>
    <s v="Numeric"/>
    <n v="3"/>
    <s v="GNRCMISS"/>
    <n v="21"/>
    <n v="1"/>
    <s v="?"/>
    <m/>
    <x v="160"/>
    <x v="161"/>
  </r>
  <r>
    <x v="24"/>
    <x v="662"/>
    <x v="527"/>
    <s v="Numeric"/>
    <n v="3"/>
    <s v="GNRCMISS"/>
    <n v="21"/>
    <n v="1"/>
    <s v="?"/>
    <m/>
    <x v="161"/>
    <x v="162"/>
  </r>
  <r>
    <x v="24"/>
    <x v="663"/>
    <x v="528"/>
    <s v="Numeric"/>
    <n v="3"/>
    <s v="GNRCMISS"/>
    <n v="21"/>
    <n v="1"/>
    <s v="?"/>
    <m/>
    <x v="162"/>
    <x v="163"/>
  </r>
  <r>
    <x v="24"/>
    <x v="664"/>
    <x v="529"/>
    <s v="Numeric"/>
    <n v="3"/>
    <s v="GNRCMISS"/>
    <n v="21"/>
    <n v="1"/>
    <s v="?"/>
    <m/>
    <x v="163"/>
    <x v="313"/>
  </r>
  <r>
    <x v="24"/>
    <x v="665"/>
    <x v="530"/>
    <s v="Numeric"/>
    <n v="3"/>
    <s v="GNRCMISS"/>
    <n v="21"/>
    <n v="1"/>
    <s v="?"/>
    <m/>
    <x v="164"/>
    <x v="314"/>
  </r>
  <r>
    <x v="24"/>
    <x v="666"/>
    <x v="531"/>
    <s v="Numeric"/>
    <n v="3"/>
    <s v="GNRCMISS"/>
    <n v="21"/>
    <n v="1"/>
    <s v="?"/>
    <m/>
    <x v="165"/>
    <x v="315"/>
  </r>
  <r>
    <x v="24"/>
    <x v="667"/>
    <x v="532"/>
    <s v="Numeric"/>
    <n v="3"/>
    <s v="GNRCMISS"/>
    <n v="21"/>
    <n v="1"/>
    <s v="?"/>
    <m/>
    <x v="166"/>
    <x v="316"/>
  </r>
  <r>
    <x v="24"/>
    <x v="668"/>
    <x v="533"/>
    <s v="Numeric"/>
    <n v="3"/>
    <s v="GNRCMISS"/>
    <n v="21"/>
    <n v="1"/>
    <s v="?"/>
    <m/>
    <x v="167"/>
    <x v="317"/>
  </r>
  <r>
    <x v="24"/>
    <x v="669"/>
    <x v="534"/>
    <s v="Numeric"/>
    <n v="3"/>
    <s v="GNRCMISS"/>
    <n v="21"/>
    <n v="1"/>
    <s v="?"/>
    <m/>
    <x v="168"/>
    <x v="169"/>
  </r>
  <r>
    <x v="24"/>
    <x v="670"/>
    <x v="535"/>
    <s v="Numeric"/>
    <n v="3"/>
    <s v="GNRCMISS"/>
    <n v="21"/>
    <n v="1"/>
    <s v="?"/>
    <m/>
    <x v="169"/>
    <x v="170"/>
  </r>
  <r>
    <x v="24"/>
    <x v="671"/>
    <x v="536"/>
    <s v="Numeric"/>
    <n v="3"/>
    <s v="GNRCMISS"/>
    <n v="21"/>
    <n v="1"/>
    <s v="?"/>
    <m/>
    <x v="170"/>
    <x v="171"/>
  </r>
  <r>
    <x v="24"/>
    <x v="672"/>
    <x v="537"/>
    <s v="Numeric"/>
    <n v="3"/>
    <s v="GNRCMISS"/>
    <n v="21"/>
    <n v="1"/>
    <s v="?"/>
    <m/>
    <x v="171"/>
    <x v="172"/>
  </r>
  <r>
    <x v="24"/>
    <x v="673"/>
    <x v="538"/>
    <s v="Numeric"/>
    <n v="3"/>
    <s v="GNRCMISS"/>
    <n v="21"/>
    <n v="1"/>
    <s v="?"/>
    <m/>
    <x v="172"/>
    <x v="173"/>
  </r>
  <r>
    <x v="24"/>
    <x v="674"/>
    <x v="539"/>
    <s v="Numeric"/>
    <n v="3"/>
    <s v="GNRCMISS"/>
    <n v="21"/>
    <n v="1"/>
    <s v="?"/>
    <m/>
    <x v="173"/>
    <x v="318"/>
  </r>
  <r>
    <x v="24"/>
    <x v="675"/>
    <x v="540"/>
    <s v="Numeric"/>
    <n v="3"/>
    <s v="GNRCMISS"/>
    <n v="21"/>
    <n v="1"/>
    <s v="?"/>
    <m/>
    <x v="174"/>
    <x v="319"/>
  </r>
  <r>
    <x v="24"/>
    <x v="676"/>
    <x v="541"/>
    <s v="Numeric"/>
    <n v="3"/>
    <s v="GNRCMISS"/>
    <n v="21"/>
    <n v="1"/>
    <s v="?"/>
    <m/>
    <x v="175"/>
    <x v="320"/>
  </r>
  <r>
    <x v="24"/>
    <x v="677"/>
    <x v="542"/>
    <s v="Numeric"/>
    <n v="3"/>
    <s v="GNRCMISS"/>
    <n v="21"/>
    <n v="1"/>
    <s v="?"/>
    <m/>
    <x v="176"/>
    <x v="321"/>
  </r>
  <r>
    <x v="24"/>
    <x v="678"/>
    <x v="543"/>
    <s v="Numeric"/>
    <n v="3"/>
    <s v="GNRCMISS"/>
    <n v="21"/>
    <n v="1"/>
    <s v="?"/>
    <m/>
    <x v="177"/>
    <x v="322"/>
  </r>
  <r>
    <x v="24"/>
    <x v="679"/>
    <x v="544"/>
    <s v="Numeric"/>
    <n v="3"/>
    <s v="GNRCMISS"/>
    <n v="21"/>
    <n v="1"/>
    <s v="?"/>
    <m/>
    <x v="178"/>
    <x v="179"/>
  </r>
  <r>
    <x v="24"/>
    <x v="680"/>
    <x v="545"/>
    <s v="Numeric"/>
    <n v="3"/>
    <s v="GNRCMISS"/>
    <n v="21"/>
    <n v="1"/>
    <s v="?"/>
    <m/>
    <x v="179"/>
    <x v="180"/>
  </r>
  <r>
    <x v="24"/>
    <x v="681"/>
    <x v="546"/>
    <s v="Numeric"/>
    <n v="3"/>
    <s v="GNRCMISS"/>
    <n v="21"/>
    <n v="1"/>
    <s v="?"/>
    <m/>
    <x v="180"/>
    <x v="181"/>
  </r>
  <r>
    <x v="24"/>
    <x v="682"/>
    <x v="547"/>
    <s v="Numeric"/>
    <n v="3"/>
    <s v="GNRCMISS"/>
    <n v="21"/>
    <n v="1"/>
    <s v="?"/>
    <m/>
    <x v="181"/>
    <x v="182"/>
  </r>
  <r>
    <x v="24"/>
    <x v="683"/>
    <x v="548"/>
    <s v="Numeric"/>
    <n v="3"/>
    <s v="GNRCMISS"/>
    <n v="21"/>
    <n v="1"/>
    <s v="?"/>
    <m/>
    <x v="182"/>
    <x v="183"/>
  </r>
  <r>
    <x v="24"/>
    <x v="684"/>
    <x v="549"/>
    <s v="Numeric"/>
    <n v="3"/>
    <s v="GNRCMISS"/>
    <n v="21"/>
    <n v="1"/>
    <s v="?"/>
    <m/>
    <x v="183"/>
    <x v="323"/>
  </r>
  <r>
    <x v="24"/>
    <x v="685"/>
    <x v="550"/>
    <s v="Numeric"/>
    <n v="3"/>
    <s v="GNRCMISS"/>
    <n v="21"/>
    <n v="1"/>
    <s v="?"/>
    <m/>
    <x v="184"/>
    <x v="324"/>
  </r>
  <r>
    <x v="24"/>
    <x v="686"/>
    <x v="551"/>
    <s v="Numeric"/>
    <n v="3"/>
    <s v="GNRCMISS"/>
    <n v="21"/>
    <n v="1"/>
    <s v="?"/>
    <m/>
    <x v="185"/>
    <x v="325"/>
  </r>
  <r>
    <x v="24"/>
    <x v="687"/>
    <x v="552"/>
    <s v="Numeric"/>
    <n v="3"/>
    <s v="GNRCMISS"/>
    <n v="21"/>
    <n v="1"/>
    <s v="?"/>
    <m/>
    <x v="186"/>
    <x v="326"/>
  </r>
  <r>
    <x v="24"/>
    <x v="688"/>
    <x v="553"/>
    <s v="Numeric"/>
    <n v="3"/>
    <s v="GNRCMISS"/>
    <n v="21"/>
    <n v="1"/>
    <s v="?"/>
    <m/>
    <x v="187"/>
    <x v="327"/>
  </r>
  <r>
    <x v="24"/>
    <x v="689"/>
    <x v="554"/>
    <s v="Numeric"/>
    <n v="4"/>
    <s v="GNRCMISS"/>
    <n v="21"/>
    <n v="1"/>
    <s v="?"/>
    <m/>
    <x v="188"/>
    <x v="189"/>
  </r>
  <r>
    <x v="24"/>
    <x v="690"/>
    <x v="555"/>
    <s v="Numeric"/>
    <n v="3"/>
    <s v="GNRCMISS"/>
    <n v="21"/>
    <n v="1"/>
    <s v="?"/>
    <m/>
    <x v="189"/>
    <x v="190"/>
  </r>
  <r>
    <x v="24"/>
    <x v="691"/>
    <x v="556"/>
    <s v="Numeric"/>
    <n v="3"/>
    <s v="GNRCMISS"/>
    <n v="21"/>
    <n v="1"/>
    <s v="?"/>
    <m/>
    <x v="190"/>
    <x v="191"/>
  </r>
  <r>
    <x v="24"/>
    <x v="692"/>
    <x v="557"/>
    <s v="Numeric"/>
    <n v="3"/>
    <s v="GNRCMISS"/>
    <n v="21"/>
    <n v="1"/>
    <s v="?"/>
    <m/>
    <x v="191"/>
    <x v="192"/>
  </r>
  <r>
    <x v="24"/>
    <x v="693"/>
    <x v="558"/>
    <s v="Numeric"/>
    <n v="3"/>
    <s v="GNRCMISS"/>
    <n v="21"/>
    <n v="1"/>
    <s v="?"/>
    <m/>
    <x v="192"/>
    <x v="193"/>
  </r>
  <r>
    <x v="24"/>
    <x v="694"/>
    <x v="559"/>
    <s v="Numeric"/>
    <n v="3"/>
    <s v="GNRCMISS"/>
    <n v="21"/>
    <n v="1"/>
    <s v="?"/>
    <m/>
    <x v="193"/>
    <x v="328"/>
  </r>
  <r>
    <x v="24"/>
    <x v="695"/>
    <x v="560"/>
    <s v="Numeric"/>
    <n v="3"/>
    <s v="GNRCMISS"/>
    <n v="21"/>
    <n v="1"/>
    <s v="?"/>
    <m/>
    <x v="194"/>
    <x v="329"/>
  </r>
  <r>
    <x v="24"/>
    <x v="696"/>
    <x v="561"/>
    <s v="Numeric"/>
    <n v="3"/>
    <s v="GNRCMISS"/>
    <n v="21"/>
    <n v="1"/>
    <s v="?"/>
    <m/>
    <x v="195"/>
    <x v="330"/>
  </r>
  <r>
    <x v="24"/>
    <x v="697"/>
    <x v="562"/>
    <s v="Numeric"/>
    <n v="3"/>
    <s v="GNRCMISS"/>
    <n v="21"/>
    <n v="1"/>
    <s v="?"/>
    <m/>
    <x v="196"/>
    <x v="331"/>
  </r>
  <r>
    <x v="24"/>
    <x v="698"/>
    <x v="563"/>
    <s v="Numeric"/>
    <n v="3"/>
    <s v="GNRCMISS"/>
    <n v="21"/>
    <n v="1"/>
    <s v="?"/>
    <m/>
    <x v="197"/>
    <x v="332"/>
  </r>
  <r>
    <x v="24"/>
    <x v="699"/>
    <x v="564"/>
    <s v="Numeric"/>
    <n v="4"/>
    <s v="GNRCMISS"/>
    <n v="21"/>
    <n v="1"/>
    <s v="?"/>
    <m/>
    <x v="198"/>
    <x v="199"/>
  </r>
  <r>
    <x v="24"/>
    <x v="700"/>
    <x v="565"/>
    <s v="Numeric"/>
    <n v="4"/>
    <s v="GNRCMISS"/>
    <n v="21"/>
    <n v="1"/>
    <s v="?"/>
    <m/>
    <x v="199"/>
    <x v="333"/>
  </r>
  <r>
    <x v="24"/>
    <x v="701"/>
    <x v="474"/>
    <s v="Numeric"/>
    <n v="4"/>
    <s v="GNRCMISS"/>
    <n v="21"/>
    <n v="1"/>
    <s v="?"/>
    <m/>
    <x v="200"/>
    <x v="109"/>
  </r>
  <r>
    <x v="24"/>
    <x v="702"/>
    <x v="566"/>
    <s v="Numeric"/>
    <n v="4"/>
    <s v="GNRCMISS"/>
    <n v="21"/>
    <n v="1"/>
    <s v="?"/>
    <m/>
    <x v="201"/>
    <x v="334"/>
  </r>
  <r>
    <x v="24"/>
    <x v="703"/>
    <x v="475"/>
    <s v="Numeric"/>
    <n v="4"/>
    <s v="GNRCMISS"/>
    <n v="21"/>
    <n v="1"/>
    <s v="?"/>
    <m/>
    <x v="202"/>
    <x v="110"/>
  </r>
  <r>
    <x v="24"/>
    <x v="704"/>
    <x v="479"/>
    <s v="Numeric"/>
    <n v="4"/>
    <s v="GNRCMISS"/>
    <n v="21"/>
    <n v="1"/>
    <s v="?"/>
    <m/>
    <x v="203"/>
    <x v="293"/>
  </r>
  <r>
    <x v="24"/>
    <x v="705"/>
    <x v="567"/>
    <s v="Numeric"/>
    <n v="4"/>
    <s v="GNRCMISS"/>
    <n v="21"/>
    <n v="1"/>
    <s v="?"/>
    <m/>
    <x v="204"/>
    <x v="335"/>
  </r>
  <r>
    <x v="24"/>
    <x v="706"/>
    <x v="480"/>
    <s v="Numeric"/>
    <n v="4"/>
    <s v="GNRCMISS"/>
    <n v="21"/>
    <n v="1"/>
    <s v="?"/>
    <m/>
    <x v="205"/>
    <x v="294"/>
  </r>
  <r>
    <x v="24"/>
    <x v="707"/>
    <x v="484"/>
    <s v="Numeric"/>
    <n v="4"/>
    <s v="GNRCMISS"/>
    <n v="21"/>
    <n v="1"/>
    <s v="?"/>
    <m/>
    <x v="206"/>
    <x v="119"/>
  </r>
  <r>
    <x v="24"/>
    <x v="708"/>
    <x v="568"/>
    <s v="Numeric"/>
    <n v="4"/>
    <s v="GNRCMISS"/>
    <n v="21"/>
    <n v="1"/>
    <s v="?"/>
    <m/>
    <x v="207"/>
    <x v="336"/>
  </r>
  <r>
    <x v="24"/>
    <x v="709"/>
    <x v="485"/>
    <s v="Numeric"/>
    <n v="4"/>
    <s v="GNRCMISS"/>
    <n v="21"/>
    <n v="1"/>
    <s v="?"/>
    <m/>
    <x v="208"/>
    <x v="120"/>
  </r>
  <r>
    <x v="24"/>
    <x v="710"/>
    <x v="489"/>
    <s v="Numeric"/>
    <n v="4"/>
    <s v="GNRCMISS"/>
    <n v="21"/>
    <n v="1"/>
    <s v="?"/>
    <m/>
    <x v="209"/>
    <x v="298"/>
  </r>
  <r>
    <x v="24"/>
    <x v="711"/>
    <x v="569"/>
    <s v="Numeric"/>
    <n v="4"/>
    <s v="GNRCMISS"/>
    <n v="21"/>
    <n v="1"/>
    <s v="?"/>
    <m/>
    <x v="210"/>
    <x v="337"/>
  </r>
  <r>
    <x v="24"/>
    <x v="712"/>
    <x v="490"/>
    <s v="Numeric"/>
    <n v="4"/>
    <s v="GNRCMISS"/>
    <n v="21"/>
    <n v="1"/>
    <s v="?"/>
    <m/>
    <x v="211"/>
    <x v="299"/>
  </r>
  <r>
    <x v="24"/>
    <x v="713"/>
    <x v="494"/>
    <s v="Numeric"/>
    <n v="4"/>
    <s v="GNRCMISS"/>
    <n v="21"/>
    <n v="1"/>
    <s v="?"/>
    <m/>
    <x v="212"/>
    <x v="129"/>
  </r>
  <r>
    <x v="24"/>
    <x v="714"/>
    <x v="570"/>
    <s v="Numeric"/>
    <n v="4"/>
    <s v="GNRCMISS"/>
    <n v="21"/>
    <n v="1"/>
    <s v="?"/>
    <m/>
    <x v="213"/>
    <x v="338"/>
  </r>
  <r>
    <x v="24"/>
    <x v="715"/>
    <x v="495"/>
    <s v="Numeric"/>
    <n v="4"/>
    <s v="GNRCMISS"/>
    <n v="21"/>
    <n v="1"/>
    <s v="?"/>
    <m/>
    <x v="214"/>
    <x v="130"/>
  </r>
  <r>
    <x v="24"/>
    <x v="716"/>
    <x v="499"/>
    <s v="Numeric"/>
    <n v="4"/>
    <s v="GNRCMISS"/>
    <n v="21"/>
    <n v="1"/>
    <s v="?"/>
    <m/>
    <x v="215"/>
    <x v="303"/>
  </r>
  <r>
    <x v="24"/>
    <x v="717"/>
    <x v="571"/>
    <s v="Numeric"/>
    <n v="4"/>
    <s v="GNRCMISS"/>
    <n v="21"/>
    <n v="1"/>
    <s v="?"/>
    <m/>
    <x v="216"/>
    <x v="339"/>
  </r>
  <r>
    <x v="24"/>
    <x v="718"/>
    <x v="500"/>
    <s v="Numeric"/>
    <n v="4"/>
    <s v="GNRCMISS"/>
    <n v="21"/>
    <n v="1"/>
    <s v="?"/>
    <m/>
    <x v="217"/>
    <x v="304"/>
  </r>
  <r>
    <x v="24"/>
    <x v="719"/>
    <x v="504"/>
    <s v="Numeric"/>
    <n v="4"/>
    <s v="GNRCMISS"/>
    <n v="21"/>
    <n v="1"/>
    <s v="?"/>
    <m/>
    <x v="218"/>
    <x v="139"/>
  </r>
  <r>
    <x v="24"/>
    <x v="720"/>
    <x v="572"/>
    <s v="Numeric"/>
    <n v="4"/>
    <s v="GNRCMISS"/>
    <n v="21"/>
    <n v="1"/>
    <s v="?"/>
    <m/>
    <x v="219"/>
    <x v="340"/>
  </r>
  <r>
    <x v="24"/>
    <x v="721"/>
    <x v="505"/>
    <s v="Numeric"/>
    <n v="4"/>
    <s v="GNRCMISS"/>
    <n v="21"/>
    <n v="1"/>
    <s v="?"/>
    <m/>
    <x v="220"/>
    <x v="140"/>
  </r>
  <r>
    <x v="24"/>
    <x v="722"/>
    <x v="509"/>
    <s v="Numeric"/>
    <n v="4"/>
    <s v="GNRCMISS"/>
    <n v="21"/>
    <n v="1"/>
    <s v="?"/>
    <m/>
    <x v="221"/>
    <x v="308"/>
  </r>
  <r>
    <x v="24"/>
    <x v="723"/>
    <x v="573"/>
    <s v="Numeric"/>
    <n v="4"/>
    <s v="GNRCMISS"/>
    <n v="21"/>
    <n v="1"/>
    <s v="?"/>
    <m/>
    <x v="222"/>
    <x v="341"/>
  </r>
  <r>
    <x v="24"/>
    <x v="724"/>
    <x v="510"/>
    <s v="Numeric"/>
    <n v="4"/>
    <s v="GNRCMISS"/>
    <n v="21"/>
    <n v="1"/>
    <s v="?"/>
    <m/>
    <x v="223"/>
    <x v="309"/>
  </r>
  <r>
    <x v="24"/>
    <x v="725"/>
    <x v="574"/>
    <s v="Numeric"/>
    <n v="4"/>
    <s v="GNRCMISS"/>
    <n v="21"/>
    <n v="1"/>
    <s v="?"/>
    <m/>
    <x v="224"/>
    <x v="209"/>
  </r>
  <r>
    <x v="24"/>
    <x v="726"/>
    <x v="575"/>
    <s v="Numeric"/>
    <n v="4"/>
    <s v="GNRCMISS"/>
    <n v="21"/>
    <n v="1"/>
    <s v="?"/>
    <m/>
    <x v="225"/>
    <x v="210"/>
  </r>
  <r>
    <x v="24"/>
    <x v="727"/>
    <x v="576"/>
    <s v="Numeric"/>
    <n v="4"/>
    <s v="GNRCMISS"/>
    <n v="21"/>
    <n v="1"/>
    <s v="?"/>
    <m/>
    <x v="226"/>
    <x v="211"/>
  </r>
  <r>
    <x v="24"/>
    <x v="728"/>
    <x v="577"/>
    <s v="Numeric"/>
    <n v="4"/>
    <s v="GNRCMISS"/>
    <n v="21"/>
    <n v="1"/>
    <s v="?"/>
    <m/>
    <x v="227"/>
    <x v="342"/>
  </r>
  <r>
    <x v="24"/>
    <x v="729"/>
    <x v="578"/>
    <s v="Numeric"/>
    <n v="4"/>
    <s v="GNRCMISS"/>
    <n v="21"/>
    <n v="1"/>
    <s v="?"/>
    <m/>
    <x v="228"/>
    <x v="343"/>
  </r>
  <r>
    <x v="24"/>
    <x v="730"/>
    <x v="579"/>
    <s v="Numeric"/>
    <n v="4"/>
    <s v="GNRCMISS"/>
    <n v="21"/>
    <n v="1"/>
    <s v="?"/>
    <m/>
    <x v="229"/>
    <x v="214"/>
  </r>
  <r>
    <x v="24"/>
    <x v="731"/>
    <x v="580"/>
    <s v="Numeric"/>
    <n v="3"/>
    <s v="GNRCMISS"/>
    <n v="21"/>
    <n v="1"/>
    <s v="?"/>
    <m/>
    <x v="230"/>
    <x v="215"/>
  </r>
  <r>
    <x v="24"/>
    <x v="732"/>
    <x v="581"/>
    <s v="Numeric"/>
    <n v="4"/>
    <s v="GNRCMISS"/>
    <n v="21"/>
    <n v="1"/>
    <s v="?"/>
    <m/>
    <x v="231"/>
    <x v="344"/>
  </r>
  <r>
    <x v="24"/>
    <x v="733"/>
    <x v="582"/>
    <s v="Numeric"/>
    <n v="3"/>
    <s v="GNRCMISS"/>
    <n v="21"/>
    <n v="1"/>
    <s v="?"/>
    <m/>
    <x v="232"/>
    <x v="217"/>
  </r>
  <r>
    <x v="24"/>
    <x v="734"/>
    <x v="583"/>
    <s v="Numeric"/>
    <n v="3"/>
    <s v="GNRCMISS"/>
    <n v="21"/>
    <n v="1"/>
    <s v="?"/>
    <m/>
    <x v="233"/>
    <x v="218"/>
  </r>
  <r>
    <x v="24"/>
    <x v="735"/>
    <x v="584"/>
    <s v="Numeric"/>
    <n v="4"/>
    <s v="GNRCMISS"/>
    <n v="21"/>
    <n v="1"/>
    <s v="?"/>
    <m/>
    <x v="234"/>
    <x v="345"/>
  </r>
  <r>
    <x v="24"/>
    <x v="736"/>
    <x v="585"/>
    <s v="Numeric"/>
    <n v="3"/>
    <s v="GNRCMISS"/>
    <n v="21"/>
    <n v="1"/>
    <s v="?"/>
    <m/>
    <x v="235"/>
    <x v="220"/>
  </r>
  <r>
    <x v="24"/>
    <x v="737"/>
    <x v="586"/>
    <s v="Numeric"/>
    <n v="3"/>
    <s v="GNRCMISS"/>
    <n v="21"/>
    <n v="1"/>
    <s v="?"/>
    <m/>
    <x v="236"/>
    <x v="221"/>
  </r>
  <r>
    <x v="24"/>
    <x v="738"/>
    <x v="587"/>
    <s v="Numeric"/>
    <n v="4"/>
    <s v="GNRCMISS"/>
    <n v="21"/>
    <n v="1"/>
    <s v="?"/>
    <m/>
    <x v="237"/>
    <x v="346"/>
  </r>
  <r>
    <x v="24"/>
    <x v="739"/>
    <x v="588"/>
    <s v="Numeric"/>
    <n v="3"/>
    <s v="GNRCMISS"/>
    <n v="21"/>
    <n v="1"/>
    <s v="?"/>
    <m/>
    <x v="238"/>
    <x v="223"/>
  </r>
  <r>
    <x v="24"/>
    <x v="740"/>
    <x v="589"/>
    <s v="Numeric"/>
    <n v="3"/>
    <s v="GNRCMISS"/>
    <n v="21"/>
    <n v="1"/>
    <s v="?"/>
    <m/>
    <x v="239"/>
    <x v="224"/>
  </r>
  <r>
    <x v="24"/>
    <x v="741"/>
    <x v="590"/>
    <s v="Numeric"/>
    <n v="3"/>
    <s v="GNRCMISS"/>
    <n v="21"/>
    <n v="1"/>
    <s v="?"/>
    <m/>
    <x v="240"/>
    <x v="347"/>
  </r>
  <r>
    <x v="24"/>
    <x v="742"/>
    <x v="591"/>
    <s v="Numeric"/>
    <n v="3"/>
    <s v="GNRCMISS"/>
    <n v="21"/>
    <n v="1"/>
    <s v="?"/>
    <m/>
    <x v="241"/>
    <x v="226"/>
  </r>
  <r>
    <x v="24"/>
    <x v="743"/>
    <x v="592"/>
    <s v="Numeric"/>
    <n v="3"/>
    <s v="GNRCMISS"/>
    <n v="21"/>
    <n v="1"/>
    <s v="?"/>
    <m/>
    <x v="242"/>
    <x v="227"/>
  </r>
  <r>
    <x v="24"/>
    <x v="744"/>
    <x v="593"/>
    <s v="Numeric"/>
    <n v="3"/>
    <s v="GNRCMISS"/>
    <n v="21"/>
    <n v="1"/>
    <s v="?"/>
    <m/>
    <x v="243"/>
    <x v="348"/>
  </r>
  <r>
    <x v="24"/>
    <x v="745"/>
    <x v="594"/>
    <s v="Numeric"/>
    <n v="3"/>
    <s v="GNRCMISS"/>
    <n v="21"/>
    <n v="1"/>
    <s v="?"/>
    <m/>
    <x v="244"/>
    <x v="229"/>
  </r>
  <r>
    <x v="24"/>
    <x v="746"/>
    <x v="595"/>
    <s v="Numeric"/>
    <n v="4"/>
    <s v="GNRCMISS"/>
    <n v="21"/>
    <n v="1"/>
    <s v="?"/>
    <m/>
    <x v="245"/>
    <x v="230"/>
  </r>
  <r>
    <x v="24"/>
    <x v="747"/>
    <x v="596"/>
    <s v="Numeric"/>
    <n v="4"/>
    <s v="GNRCMISS"/>
    <n v="21"/>
    <n v="1"/>
    <s v="?"/>
    <m/>
    <x v="246"/>
    <x v="231"/>
  </r>
  <r>
    <x v="24"/>
    <x v="748"/>
    <x v="597"/>
    <s v="Numeric"/>
    <n v="4"/>
    <s v="GNRCMISS"/>
    <n v="21"/>
    <n v="1"/>
    <s v="?"/>
    <m/>
    <x v="247"/>
    <x v="232"/>
  </r>
  <r>
    <x v="24"/>
    <x v="749"/>
    <x v="598"/>
    <s v="Numeric"/>
    <n v="4"/>
    <s v="GNRCMISS"/>
    <n v="21"/>
    <n v="1"/>
    <s v="?"/>
    <m/>
    <x v="248"/>
    <x v="233"/>
  </r>
  <r>
    <x v="24"/>
    <x v="750"/>
    <x v="599"/>
    <s v="Numeric"/>
    <n v="4"/>
    <s v="GNRCMISS"/>
    <n v="21"/>
    <n v="1"/>
    <s v="?"/>
    <m/>
    <x v="249"/>
    <x v="234"/>
  </r>
  <r>
    <x v="24"/>
    <x v="751"/>
    <x v="600"/>
    <s v="Numeric"/>
    <n v="4"/>
    <s v="GNRCMISS"/>
    <n v="21"/>
    <n v="1"/>
    <s v="?"/>
    <m/>
    <x v="250"/>
    <x v="235"/>
  </r>
  <r>
    <x v="24"/>
    <x v="752"/>
    <x v="601"/>
    <s v="Numeric"/>
    <n v="4"/>
    <s v="GNRCMISS"/>
    <n v="21"/>
    <n v="1"/>
    <s v="?"/>
    <m/>
    <x v="251"/>
    <x v="236"/>
  </r>
  <r>
    <x v="24"/>
    <x v="753"/>
    <x v="602"/>
    <s v="Numeric"/>
    <n v="4"/>
    <s v="GNRCMISS"/>
    <n v="21"/>
    <n v="1"/>
    <s v="?"/>
    <m/>
    <x v="252"/>
    <x v="237"/>
  </r>
  <r>
    <x v="24"/>
    <x v="754"/>
    <x v="603"/>
    <s v="Numeric"/>
    <n v="4"/>
    <s v="GNRCMISS"/>
    <n v="21"/>
    <n v="1"/>
    <s v="?"/>
    <m/>
    <x v="253"/>
    <x v="238"/>
  </r>
  <r>
    <x v="24"/>
    <x v="755"/>
    <x v="604"/>
    <s v="Numeric"/>
    <n v="3"/>
    <s v="GNRCMISS"/>
    <n v="21"/>
    <n v="1"/>
    <s v="?"/>
    <m/>
    <x v="254"/>
    <x v="239"/>
  </r>
  <r>
    <x v="24"/>
    <x v="756"/>
    <x v="605"/>
    <s v="Numeric"/>
    <n v="4"/>
    <s v="GNRCMISS"/>
    <n v="21"/>
    <n v="1"/>
    <s v="?"/>
    <m/>
    <x v="255"/>
    <x v="349"/>
  </r>
  <r>
    <x v="24"/>
    <x v="757"/>
    <x v="606"/>
    <s v="Numeric"/>
    <n v="4"/>
    <s v="GNRCMISS"/>
    <n v="21"/>
    <n v="1"/>
    <s v="?"/>
    <m/>
    <x v="256"/>
    <x v="241"/>
  </r>
  <r>
    <x v="24"/>
    <x v="502"/>
    <x v="377"/>
    <s v="Numeric"/>
    <n v="8"/>
    <s v="DATE"/>
    <n v="9"/>
    <n v="1"/>
    <s v="?"/>
    <m/>
    <x v="258"/>
    <x v="350"/>
  </r>
  <r>
    <x v="24"/>
    <x v="4"/>
    <x v="3"/>
    <s v="Numeric"/>
    <n v="4"/>
    <m/>
    <n v="0"/>
    <s v=""/>
    <s v="?"/>
    <m/>
    <x v="259"/>
    <x v="351"/>
  </r>
  <r>
    <x v="25"/>
    <x v="758"/>
    <x v="607"/>
    <s v="Numeric"/>
    <n v="4"/>
    <s v="DATE"/>
    <n v="7"/>
    <n v="1"/>
    <s v="No"/>
    <m/>
    <x v="0"/>
    <x v="0"/>
  </r>
  <r>
    <x v="25"/>
    <x v="759"/>
    <x v="608"/>
    <s v="Numeric"/>
    <n v="3"/>
    <m/>
    <n v="0"/>
    <s v=""/>
    <s v="No"/>
    <m/>
    <x v="0"/>
    <x v="0"/>
  </r>
  <r>
    <x v="25"/>
    <x v="760"/>
    <x v="609"/>
    <s v="Numeric"/>
    <n v="3"/>
    <m/>
    <n v="0"/>
    <s v=""/>
    <s v="No"/>
    <m/>
    <x v="0"/>
    <x v="0"/>
  </r>
  <r>
    <x v="25"/>
    <x v="761"/>
    <x v="38"/>
    <s v="Numeric"/>
    <n v="3"/>
    <m/>
    <n v="0"/>
    <s v=""/>
    <s v="No"/>
    <m/>
    <x v="0"/>
    <x v="0"/>
  </r>
  <r>
    <x v="25"/>
    <x v="762"/>
    <x v="38"/>
    <s v="Numeric"/>
    <n v="3"/>
    <m/>
    <n v="0"/>
    <s v=""/>
    <s v="No"/>
    <m/>
    <x v="0"/>
    <x v="0"/>
  </r>
  <r>
    <x v="25"/>
    <x v="763"/>
    <x v="38"/>
    <s v="Numeric"/>
    <n v="5"/>
    <m/>
    <n v="0"/>
    <s v=""/>
    <s v="No"/>
    <m/>
    <x v="0"/>
    <x v="0"/>
  </r>
  <r>
    <x v="25"/>
    <x v="764"/>
    <x v="38"/>
    <s v="Numeric"/>
    <n v="5"/>
    <m/>
    <n v="0"/>
    <s v=""/>
    <s v="No"/>
    <m/>
    <x v="0"/>
    <x v="0"/>
  </r>
  <r>
    <x v="25"/>
    <x v="765"/>
    <x v="38"/>
    <s v="Numeric"/>
    <n v="5"/>
    <m/>
    <n v="0"/>
    <s v=""/>
    <s v="No"/>
    <m/>
    <x v="0"/>
    <x v="0"/>
  </r>
  <r>
    <x v="25"/>
    <x v="766"/>
    <x v="38"/>
    <s v="Numeric"/>
    <n v="3"/>
    <m/>
    <n v="0"/>
    <s v=""/>
    <s v="No"/>
    <m/>
    <x v="0"/>
    <x v="0"/>
  </r>
  <r>
    <x v="25"/>
    <x v="767"/>
    <x v="38"/>
    <s v="Numeric"/>
    <n v="3"/>
    <m/>
    <n v="0"/>
    <s v=""/>
    <s v="No"/>
    <m/>
    <x v="0"/>
    <x v="0"/>
  </r>
  <r>
    <x v="25"/>
    <x v="768"/>
    <x v="38"/>
    <s v="Numeric"/>
    <n v="3"/>
    <m/>
    <n v="0"/>
    <s v=""/>
    <s v="No"/>
    <m/>
    <x v="0"/>
    <x v="0"/>
  </r>
  <r>
    <x v="25"/>
    <x v="769"/>
    <x v="38"/>
    <s v="Numeric"/>
    <n v="5"/>
    <m/>
    <n v="0"/>
    <s v=""/>
    <s v="No"/>
    <m/>
    <x v="0"/>
    <x v="0"/>
  </r>
  <r>
    <x v="25"/>
    <x v="770"/>
    <x v="38"/>
    <s v="Numeric"/>
    <n v="5"/>
    <m/>
    <n v="0"/>
    <s v=""/>
    <s v="No"/>
    <m/>
    <x v="0"/>
    <x v="0"/>
  </r>
  <r>
    <x v="25"/>
    <x v="771"/>
    <x v="38"/>
    <s v="Numeric"/>
    <n v="5"/>
    <m/>
    <n v="0"/>
    <s v=""/>
    <s v="No"/>
    <m/>
    <x v="0"/>
    <x v="0"/>
  </r>
  <r>
    <x v="25"/>
    <x v="772"/>
    <x v="38"/>
    <s v="Numeric"/>
    <n v="3"/>
    <m/>
    <n v="0"/>
    <s v=""/>
    <s v="No"/>
    <m/>
    <x v="0"/>
    <x v="0"/>
  </r>
  <r>
    <x v="25"/>
    <x v="773"/>
    <x v="38"/>
    <s v="Numeric"/>
    <n v="3"/>
    <m/>
    <n v="0"/>
    <s v=""/>
    <s v="No"/>
    <m/>
    <x v="0"/>
    <x v="0"/>
  </r>
  <r>
    <x v="25"/>
    <x v="774"/>
    <x v="38"/>
    <s v="Numeric"/>
    <n v="3"/>
    <m/>
    <n v="0"/>
    <s v=""/>
    <s v="No"/>
    <m/>
    <x v="0"/>
    <x v="0"/>
  </r>
  <r>
    <x v="25"/>
    <x v="775"/>
    <x v="38"/>
    <s v="Numeric"/>
    <n v="5"/>
    <m/>
    <n v="0"/>
    <s v=""/>
    <s v="No"/>
    <m/>
    <x v="0"/>
    <x v="0"/>
  </r>
  <r>
    <x v="25"/>
    <x v="776"/>
    <x v="38"/>
    <s v="Numeric"/>
    <n v="5"/>
    <m/>
    <n v="0"/>
    <s v=""/>
    <s v="No"/>
    <m/>
    <x v="0"/>
    <x v="0"/>
  </r>
  <r>
    <x v="25"/>
    <x v="777"/>
    <x v="38"/>
    <s v="Numeric"/>
    <n v="5"/>
    <m/>
    <n v="0"/>
    <s v=""/>
    <s v="No"/>
    <m/>
    <x v="0"/>
    <x v="0"/>
  </r>
  <r>
    <x v="25"/>
    <x v="778"/>
    <x v="38"/>
    <s v="Numeric"/>
    <n v="3"/>
    <m/>
    <n v="0"/>
    <s v=""/>
    <s v="No"/>
    <m/>
    <x v="0"/>
    <x v="0"/>
  </r>
  <r>
    <x v="25"/>
    <x v="779"/>
    <x v="38"/>
    <s v="Numeric"/>
    <n v="3"/>
    <m/>
    <n v="0"/>
    <s v=""/>
    <s v="No"/>
    <m/>
    <x v="0"/>
    <x v="0"/>
  </r>
  <r>
    <x v="25"/>
    <x v="780"/>
    <x v="38"/>
    <s v="Numeric"/>
    <n v="3"/>
    <m/>
    <n v="0"/>
    <s v=""/>
    <s v="No"/>
    <m/>
    <x v="0"/>
    <x v="0"/>
  </r>
  <r>
    <x v="25"/>
    <x v="781"/>
    <x v="38"/>
    <s v="Numeric"/>
    <n v="5"/>
    <m/>
    <n v="0"/>
    <s v=""/>
    <s v="No"/>
    <m/>
    <x v="0"/>
    <x v="0"/>
  </r>
  <r>
    <x v="25"/>
    <x v="782"/>
    <x v="38"/>
    <s v="Numeric"/>
    <n v="5"/>
    <m/>
    <n v="0"/>
    <s v=""/>
    <s v="No"/>
    <m/>
    <x v="0"/>
    <x v="0"/>
  </r>
  <r>
    <x v="25"/>
    <x v="783"/>
    <x v="38"/>
    <s v="Numeric"/>
    <n v="3"/>
    <m/>
    <n v="0"/>
    <s v=""/>
    <s v="No"/>
    <m/>
    <x v="0"/>
    <x v="0"/>
  </r>
  <r>
    <x v="25"/>
    <x v="784"/>
    <x v="610"/>
    <s v="Numeric"/>
    <n v="3"/>
    <m/>
    <n v="0"/>
    <s v=""/>
    <s v="No"/>
    <m/>
    <x v="0"/>
    <x v="0"/>
  </r>
  <r>
    <x v="25"/>
    <x v="785"/>
    <x v="38"/>
    <s v="Numeric"/>
    <n v="5"/>
    <m/>
    <n v="0"/>
    <s v=""/>
    <s v="No"/>
    <m/>
    <x v="0"/>
    <x v="0"/>
  </r>
  <r>
    <x v="25"/>
    <x v="786"/>
    <x v="38"/>
    <s v="Numeric"/>
    <n v="5"/>
    <m/>
    <n v="0"/>
    <s v=""/>
    <s v="No"/>
    <m/>
    <x v="0"/>
    <x v="0"/>
  </r>
  <r>
    <x v="25"/>
    <x v="787"/>
    <x v="38"/>
    <s v="Numeric"/>
    <n v="5"/>
    <m/>
    <n v="0"/>
    <s v=""/>
    <s v="No"/>
    <m/>
    <x v="0"/>
    <x v="0"/>
  </r>
  <r>
    <x v="25"/>
    <x v="788"/>
    <x v="38"/>
    <s v="Numeric"/>
    <n v="3"/>
    <m/>
    <n v="0"/>
    <s v=""/>
    <s v="No"/>
    <m/>
    <x v="0"/>
    <x v="0"/>
  </r>
  <r>
    <x v="25"/>
    <x v="789"/>
    <x v="38"/>
    <s v="Numeric"/>
    <n v="3"/>
    <m/>
    <n v="0"/>
    <s v=""/>
    <s v="No"/>
    <m/>
    <x v="0"/>
    <x v="0"/>
  </r>
  <r>
    <x v="25"/>
    <x v="4"/>
    <x v="611"/>
    <s v="Numeric"/>
    <n v="5"/>
    <m/>
    <n v="0"/>
    <s v=""/>
    <s v="No"/>
    <m/>
    <x v="0"/>
    <x v="0"/>
  </r>
  <r>
    <x v="25"/>
    <x v="790"/>
    <x v="38"/>
    <s v="Numeric"/>
    <n v="5"/>
    <m/>
    <n v="0"/>
    <s v=""/>
    <s v="No"/>
    <m/>
    <x v="0"/>
    <x v="0"/>
  </r>
  <r>
    <x v="25"/>
    <x v="791"/>
    <x v="38"/>
    <s v="Numeric"/>
    <n v="5"/>
    <m/>
    <n v="0"/>
    <s v=""/>
    <s v="No"/>
    <m/>
    <x v="0"/>
    <x v="0"/>
  </r>
  <r>
    <x v="25"/>
    <x v="792"/>
    <x v="38"/>
    <s v="Numeric"/>
    <n v="3"/>
    <m/>
    <n v="0"/>
    <s v=""/>
    <s v="No"/>
    <m/>
    <x v="0"/>
    <x v="0"/>
  </r>
  <r>
    <x v="25"/>
    <x v="793"/>
    <x v="38"/>
    <s v="Numeric"/>
    <n v="3"/>
    <m/>
    <n v="0"/>
    <s v=""/>
    <s v="No"/>
    <m/>
    <x v="0"/>
    <x v="0"/>
  </r>
  <r>
    <x v="25"/>
    <x v="794"/>
    <x v="38"/>
    <s v="Numeric"/>
    <n v="5"/>
    <m/>
    <n v="0"/>
    <s v=""/>
    <s v="No"/>
    <m/>
    <x v="0"/>
    <x v="0"/>
  </r>
  <r>
    <x v="25"/>
    <x v="795"/>
    <x v="38"/>
    <s v="Numeric"/>
    <n v="5"/>
    <m/>
    <n v="0"/>
    <s v=""/>
    <s v="No"/>
    <m/>
    <x v="0"/>
    <x v="0"/>
  </r>
  <r>
    <x v="25"/>
    <x v="796"/>
    <x v="38"/>
    <s v="Numeric"/>
    <n v="5"/>
    <m/>
    <n v="0"/>
    <s v=""/>
    <s v="No"/>
    <m/>
    <x v="0"/>
    <x v="0"/>
  </r>
  <r>
    <x v="25"/>
    <x v="797"/>
    <x v="38"/>
    <s v="Numeric"/>
    <n v="3"/>
    <m/>
    <n v="0"/>
    <s v=""/>
    <s v="No"/>
    <m/>
    <x v="0"/>
    <x v="0"/>
  </r>
  <r>
    <x v="25"/>
    <x v="798"/>
    <x v="38"/>
    <s v="Numeric"/>
    <n v="3"/>
    <m/>
    <n v="0"/>
    <s v=""/>
    <s v="No"/>
    <m/>
    <x v="0"/>
    <x v="0"/>
  </r>
  <r>
    <x v="25"/>
    <x v="799"/>
    <x v="38"/>
    <s v="Numeric"/>
    <n v="3"/>
    <m/>
    <n v="0"/>
    <s v=""/>
    <s v="No"/>
    <m/>
    <x v="0"/>
    <x v="0"/>
  </r>
  <r>
    <x v="25"/>
    <x v="800"/>
    <x v="38"/>
    <s v="Numeric"/>
    <n v="3"/>
    <m/>
    <n v="0"/>
    <s v=""/>
    <s v="No"/>
    <m/>
    <x v="0"/>
    <x v="0"/>
  </r>
  <r>
    <x v="25"/>
    <x v="801"/>
    <x v="38"/>
    <s v="Numeric"/>
    <n v="3"/>
    <m/>
    <n v="0"/>
    <s v=""/>
    <s v="No"/>
    <m/>
    <x v="0"/>
    <x v="0"/>
  </r>
  <r>
    <x v="25"/>
    <x v="802"/>
    <x v="612"/>
    <s v="Numeric"/>
    <n v="4"/>
    <m/>
    <n v="0"/>
    <s v=""/>
    <s v="No"/>
    <m/>
    <x v="0"/>
    <x v="0"/>
  </r>
  <r>
    <x v="26"/>
    <x v="803"/>
    <x v="613"/>
    <s v="Numeric"/>
    <n v="3"/>
    <s v="NRGPCPT"/>
    <n v="21"/>
    <n v="1"/>
    <s v="Yes"/>
    <m/>
    <x v="0"/>
    <x v="0"/>
  </r>
  <r>
    <x v="26"/>
    <x v="804"/>
    <x v="614"/>
    <s v="Numeric"/>
    <n v="3"/>
    <s v="GNRCMISS"/>
    <n v="21"/>
    <n v="1"/>
    <s v="Yes"/>
    <m/>
    <x v="0"/>
    <x v="0"/>
  </r>
  <r>
    <x v="26"/>
    <x v="805"/>
    <x v="615"/>
    <s v="Numeric"/>
    <n v="3"/>
    <s v="GNRCMISS"/>
    <n v="14"/>
    <n v="1"/>
    <s v="Yes"/>
    <m/>
    <x v="0"/>
    <x v="0"/>
  </r>
  <r>
    <x v="26"/>
    <x v="806"/>
    <x v="616"/>
    <s v="Numeric"/>
    <n v="3"/>
    <s v="GNRCMISS"/>
    <n v="14"/>
    <n v="1"/>
    <s v="Yes"/>
    <m/>
    <x v="0"/>
    <x v="0"/>
  </r>
  <r>
    <x v="26"/>
    <x v="807"/>
    <x v="617"/>
    <s v="Numeric"/>
    <n v="3"/>
    <s v="GNRCMISS"/>
    <n v="14"/>
    <n v="1"/>
    <s v="Yes"/>
    <m/>
    <x v="0"/>
    <x v="0"/>
  </r>
  <r>
    <x v="26"/>
    <x v="808"/>
    <x v="618"/>
    <s v="Numeric"/>
    <n v="3"/>
    <s v="GNRCMISS"/>
    <n v="14"/>
    <n v="1"/>
    <s v="Yes"/>
    <m/>
    <x v="0"/>
    <x v="0"/>
  </r>
  <r>
    <x v="26"/>
    <x v="809"/>
    <x v="619"/>
    <s v="Numeric"/>
    <n v="3"/>
    <s v="GNRCMISS"/>
    <n v="14"/>
    <n v="1"/>
    <s v="Yes"/>
    <m/>
    <x v="0"/>
    <x v="0"/>
  </r>
  <r>
    <x v="26"/>
    <x v="810"/>
    <x v="620"/>
    <s v="Numeric"/>
    <n v="3"/>
    <s v="GNRCMISS"/>
    <n v="14"/>
    <n v="1"/>
    <s v="Yes"/>
    <m/>
    <x v="0"/>
    <x v="0"/>
  </r>
  <r>
    <x v="26"/>
    <x v="811"/>
    <x v="621"/>
    <s v="Numeric"/>
    <n v="3"/>
    <s v="GNRCMISS"/>
    <n v="14"/>
    <n v="1"/>
    <s v="Yes"/>
    <m/>
    <x v="0"/>
    <x v="0"/>
  </r>
  <r>
    <x v="26"/>
    <x v="812"/>
    <x v="622"/>
    <s v="Numeric"/>
    <n v="3"/>
    <s v="GNRCMISS"/>
    <n v="14"/>
    <n v="1"/>
    <s v="Yes"/>
    <m/>
    <x v="0"/>
    <x v="0"/>
  </r>
  <r>
    <x v="26"/>
    <x v="813"/>
    <x v="623"/>
    <s v="Numeric"/>
    <n v="3"/>
    <s v="GNRCMISS"/>
    <n v="14"/>
    <n v="1"/>
    <s v="Yes"/>
    <m/>
    <x v="0"/>
    <x v="0"/>
  </r>
  <r>
    <x v="26"/>
    <x v="814"/>
    <x v="624"/>
    <s v="Numeric"/>
    <n v="3"/>
    <s v="GNRCMISS"/>
    <n v="14"/>
    <n v="1"/>
    <s v="Yes"/>
    <m/>
    <x v="0"/>
    <x v="0"/>
  </r>
  <r>
    <x v="26"/>
    <x v="815"/>
    <x v="625"/>
    <s v="Numeric"/>
    <n v="3"/>
    <s v="GNRCMISS"/>
    <n v="14"/>
    <n v="1"/>
    <s v="Yes"/>
    <m/>
    <x v="0"/>
    <x v="0"/>
  </r>
  <r>
    <x v="26"/>
    <x v="816"/>
    <x v="626"/>
    <s v="Numeric"/>
    <n v="3"/>
    <s v="GNRCMISS"/>
    <n v="21"/>
    <n v="1"/>
    <s v="Yes"/>
    <m/>
    <x v="0"/>
    <x v="0"/>
  </r>
  <r>
    <x v="26"/>
    <x v="817"/>
    <x v="627"/>
    <s v="Numeric"/>
    <n v="3"/>
    <s v="PETS"/>
    <n v="27"/>
    <n v="1"/>
    <s v="Yes"/>
    <m/>
    <x v="0"/>
    <x v="0"/>
  </r>
  <r>
    <x v="26"/>
    <x v="818"/>
    <x v="628"/>
    <s v="Numeric"/>
    <n v="3"/>
    <s v="AGREE"/>
    <n v="23"/>
    <n v="1"/>
    <s v="Yes"/>
    <m/>
    <x v="0"/>
    <x v="0"/>
  </r>
  <r>
    <x v="26"/>
    <x v="819"/>
    <x v="629"/>
    <s v="Numeric"/>
    <n v="3"/>
    <s v="AGREE"/>
    <n v="23"/>
    <n v="1"/>
    <s v="Yes"/>
    <m/>
    <x v="0"/>
    <x v="0"/>
  </r>
  <r>
    <x v="26"/>
    <x v="820"/>
    <x v="630"/>
    <s v="Numeric"/>
    <n v="3"/>
    <s v="AGREE"/>
    <n v="23"/>
    <n v="1"/>
    <s v="Yes"/>
    <m/>
    <x v="0"/>
    <x v="0"/>
  </r>
  <r>
    <x v="26"/>
    <x v="821"/>
    <x v="631"/>
    <s v="Numeric"/>
    <n v="3"/>
    <s v="AGREE"/>
    <n v="23"/>
    <n v="1"/>
    <s v="Yes"/>
    <m/>
    <x v="0"/>
    <x v="0"/>
  </r>
  <r>
    <x v="26"/>
    <x v="822"/>
    <x v="632"/>
    <s v="Numeric"/>
    <n v="3"/>
    <s v="AGREE"/>
    <n v="23"/>
    <n v="1"/>
    <s v="Yes"/>
    <m/>
    <x v="0"/>
    <x v="0"/>
  </r>
  <r>
    <x v="26"/>
    <x v="823"/>
    <x v="633"/>
    <s v="Numeric"/>
    <n v="3"/>
    <s v="AGREE"/>
    <n v="23"/>
    <n v="1"/>
    <s v="Yes"/>
    <m/>
    <x v="0"/>
    <x v="0"/>
  </r>
  <r>
    <x v="26"/>
    <x v="824"/>
    <x v="634"/>
    <s v="Numeric"/>
    <n v="3"/>
    <s v="AGREE"/>
    <n v="23"/>
    <n v="1"/>
    <s v="Yes"/>
    <m/>
    <x v="0"/>
    <x v="0"/>
  </r>
  <r>
    <x v="26"/>
    <x v="825"/>
    <x v="635"/>
    <s v="Numeric"/>
    <n v="3"/>
    <s v="AGREE"/>
    <n v="23"/>
    <n v="1"/>
    <s v="Yes"/>
    <m/>
    <x v="0"/>
    <x v="0"/>
  </r>
  <r>
    <x v="26"/>
    <x v="826"/>
    <x v="636"/>
    <s v="Numeric"/>
    <n v="3"/>
    <s v="GNRCMISS"/>
    <n v="21"/>
    <n v="1"/>
    <s v="Yes"/>
    <m/>
    <x v="0"/>
    <x v="0"/>
  </r>
  <r>
    <x v="26"/>
    <x v="827"/>
    <x v="637"/>
    <s v="Numeric"/>
    <n v="3"/>
    <s v="GNRCMISS"/>
    <n v="21"/>
    <n v="1"/>
    <s v="Yes"/>
    <m/>
    <x v="0"/>
    <x v="0"/>
  </r>
  <r>
    <x v="26"/>
    <x v="828"/>
    <x v="638"/>
    <s v="Numeric"/>
    <n v="3"/>
    <s v="GNRCMISS"/>
    <n v="21"/>
    <n v="1"/>
    <s v="Yes"/>
    <m/>
    <x v="0"/>
    <x v="0"/>
  </r>
  <r>
    <x v="26"/>
    <x v="829"/>
    <x v="639"/>
    <s v="Numeric"/>
    <n v="3"/>
    <s v="GNRCMISS"/>
    <n v="21"/>
    <n v="1"/>
    <s v="Yes"/>
    <m/>
    <x v="0"/>
    <x v="0"/>
  </r>
  <r>
    <x v="26"/>
    <x v="830"/>
    <x v="640"/>
    <s v="Numeric"/>
    <n v="3"/>
    <s v="AGE"/>
    <n v="21"/>
    <n v="1"/>
    <s v="Yes"/>
    <m/>
    <x v="0"/>
    <x v="0"/>
  </r>
  <r>
    <x v="26"/>
    <x v="831"/>
    <x v="641"/>
    <s v="Numeric"/>
    <n v="3"/>
    <s v="AGE"/>
    <n v="21"/>
    <n v="1"/>
    <s v="Yes"/>
    <m/>
    <x v="0"/>
    <x v="0"/>
  </r>
  <r>
    <x v="26"/>
    <x v="832"/>
    <x v="642"/>
    <s v="Numeric"/>
    <n v="3"/>
    <s v="SEX"/>
    <n v="21"/>
    <n v="1"/>
    <s v="Yes"/>
    <m/>
    <x v="0"/>
    <x v="0"/>
  </r>
  <r>
    <x v="26"/>
    <x v="833"/>
    <x v="643"/>
    <s v="Numeric"/>
    <n v="3"/>
    <s v="SEX"/>
    <n v="21"/>
    <n v="1"/>
    <s v="Yes"/>
    <m/>
    <x v="0"/>
    <x v="0"/>
  </r>
  <r>
    <x v="26"/>
    <x v="834"/>
    <x v="644"/>
    <s v="Numeric"/>
    <n v="3"/>
    <s v="YESNO"/>
    <n v="21"/>
    <n v="1"/>
    <s v="Yes"/>
    <m/>
    <x v="0"/>
    <x v="0"/>
  </r>
  <r>
    <x v="26"/>
    <x v="835"/>
    <x v="645"/>
    <s v="Numeric"/>
    <n v="3"/>
    <s v="YESNO"/>
    <n v="21"/>
    <n v="1"/>
    <s v="Yes"/>
    <m/>
    <x v="0"/>
    <x v="0"/>
  </r>
  <r>
    <x v="26"/>
    <x v="836"/>
    <x v="646"/>
    <s v="Numeric"/>
    <n v="3"/>
    <s v="SCHOOL"/>
    <n v="27"/>
    <n v="1"/>
    <s v="Yes"/>
    <m/>
    <x v="0"/>
    <x v="0"/>
  </r>
  <r>
    <x v="26"/>
    <x v="837"/>
    <x v="647"/>
    <s v="Numeric"/>
    <n v="3"/>
    <s v="SCHOOL"/>
    <n v="27"/>
    <n v="1"/>
    <s v="Yes"/>
    <m/>
    <x v="0"/>
    <x v="0"/>
  </r>
  <r>
    <x v="26"/>
    <x v="838"/>
    <x v="648"/>
    <s v="Numeric"/>
    <n v="3"/>
    <s v="INCOME"/>
    <n v="21"/>
    <n v="1"/>
    <s v="Yes"/>
    <m/>
    <x v="0"/>
    <x v="0"/>
  </r>
  <r>
    <x v="26"/>
    <x v="839"/>
    <x v="649"/>
    <s v="Numeric"/>
    <n v="4"/>
    <s v="GNRCMISS"/>
    <n v="21"/>
    <n v="1"/>
    <s v="Yes"/>
    <m/>
    <x v="0"/>
    <x v="0"/>
  </r>
  <r>
    <x v="26"/>
    <x v="840"/>
    <x v="650"/>
    <s v="Numeric"/>
    <n v="4"/>
    <s v="GNRCMISS"/>
    <n v="21"/>
    <n v="1"/>
    <s v="Yes"/>
    <m/>
    <x v="0"/>
    <x v="0"/>
  </r>
  <r>
    <x v="26"/>
    <x v="841"/>
    <x v="651"/>
    <s v="Numeric"/>
    <n v="4"/>
    <s v="GNRCMISS"/>
    <n v="21"/>
    <n v="1"/>
    <s v="Yes"/>
    <m/>
    <x v="0"/>
    <x v="0"/>
  </r>
  <r>
    <x v="26"/>
    <x v="842"/>
    <x v="652"/>
    <s v="Numeric"/>
    <n v="4"/>
    <s v="GNRCMISS"/>
    <n v="21"/>
    <n v="1"/>
    <s v="Yes"/>
    <m/>
    <x v="0"/>
    <x v="0"/>
  </r>
  <r>
    <x v="26"/>
    <x v="843"/>
    <x v="653"/>
    <s v="Numeric"/>
    <n v="4"/>
    <s v="GNRCMISS"/>
    <n v="21"/>
    <n v="1"/>
    <s v="Yes"/>
    <m/>
    <x v="0"/>
    <x v="0"/>
  </r>
  <r>
    <x v="26"/>
    <x v="844"/>
    <x v="654"/>
    <s v="Numeric"/>
    <n v="4"/>
    <s v="GNRCMISS"/>
    <n v="21"/>
    <n v="1"/>
    <s v="Yes"/>
    <m/>
    <x v="0"/>
    <x v="0"/>
  </r>
  <r>
    <x v="26"/>
    <x v="845"/>
    <x v="655"/>
    <s v="Numeric"/>
    <n v="4"/>
    <s v="GNRCMISS"/>
    <n v="21"/>
    <n v="1"/>
    <s v="Yes"/>
    <m/>
    <x v="0"/>
    <x v="0"/>
  </r>
  <r>
    <x v="26"/>
    <x v="846"/>
    <x v="656"/>
    <s v="Numeric"/>
    <n v="4"/>
    <s v="GNRCMISS"/>
    <n v="21"/>
    <n v="1"/>
    <s v="Yes"/>
    <m/>
    <x v="0"/>
    <x v="0"/>
  </r>
  <r>
    <x v="26"/>
    <x v="847"/>
    <x v="657"/>
    <s v="Numeric"/>
    <n v="4"/>
    <s v="GNRCMISS"/>
    <n v="21"/>
    <n v="1"/>
    <s v="Yes"/>
    <m/>
    <x v="0"/>
    <x v="0"/>
  </r>
  <r>
    <x v="26"/>
    <x v="848"/>
    <x v="658"/>
    <s v="Numeric"/>
    <n v="4"/>
    <s v="GNRCMISS"/>
    <n v="21"/>
    <n v="1"/>
    <s v="Yes"/>
    <m/>
    <x v="0"/>
    <x v="0"/>
  </r>
  <r>
    <x v="26"/>
    <x v="4"/>
    <x v="3"/>
    <s v="Numeric"/>
    <n v="8"/>
    <m/>
    <n v="0"/>
    <s v=""/>
    <s v="Yes"/>
    <m/>
    <x v="0"/>
    <x v="0"/>
  </r>
  <r>
    <x v="26"/>
    <x v="849"/>
    <x v="659"/>
    <s v="Numeric"/>
    <n v="3"/>
    <s v="GNRCMISS"/>
    <n v="21"/>
    <n v="1"/>
    <s v="Yes"/>
    <m/>
    <x v="0"/>
    <x v="0"/>
  </r>
  <r>
    <x v="26"/>
    <x v="850"/>
    <x v="660"/>
    <s v="Numeric"/>
    <n v="3"/>
    <s v="GNRCMISS"/>
    <n v="21"/>
    <n v="1"/>
    <s v="Yes"/>
    <s v="Appears on several files"/>
    <x v="0"/>
    <x v="0"/>
  </r>
  <r>
    <x v="26"/>
    <x v="851"/>
    <x v="442"/>
    <s v="Numeric"/>
    <n v="3"/>
    <s v="AGE"/>
    <n v="21"/>
    <n v="1"/>
    <s v="Yes"/>
    <m/>
    <x v="0"/>
    <x v="0"/>
  </r>
  <r>
    <x v="26"/>
    <x v="852"/>
    <x v="661"/>
    <s v="Numeric"/>
    <n v="3"/>
    <s v="SCHOOL"/>
    <n v="27"/>
    <n v="1"/>
    <s v="Yes"/>
    <m/>
    <x v="0"/>
    <x v="0"/>
  </r>
  <r>
    <x v="27"/>
    <x v="853"/>
    <x v="662"/>
    <s v="Numeric"/>
    <n v="3"/>
    <s v="NRGPCPT"/>
    <n v="21"/>
    <n v="1"/>
    <m/>
    <m/>
    <x v="0"/>
    <x v="0"/>
  </r>
  <r>
    <x v="27"/>
    <x v="854"/>
    <x v="663"/>
    <s v="Numeric"/>
    <n v="3"/>
    <s v="NRGPRCE"/>
    <n v="21"/>
    <n v="1"/>
    <m/>
    <m/>
    <x v="0"/>
    <x v="0"/>
  </r>
  <r>
    <x v="27"/>
    <x v="855"/>
    <x v="664"/>
    <s v="Numeric"/>
    <n v="3"/>
    <s v="NRGPRCE"/>
    <n v="21"/>
    <n v="1"/>
    <m/>
    <m/>
    <x v="0"/>
    <x v="0"/>
  </r>
  <r>
    <x v="27"/>
    <x v="856"/>
    <x v="665"/>
    <s v="Numeric"/>
    <n v="3"/>
    <s v="GNRCMISS"/>
    <n v="14"/>
    <n v="1"/>
    <m/>
    <m/>
    <x v="0"/>
    <x v="0"/>
  </r>
  <r>
    <x v="27"/>
    <x v="857"/>
    <x v="666"/>
    <s v="Numeric"/>
    <n v="3"/>
    <s v="GNRCMISS"/>
    <n v="14"/>
    <n v="1"/>
    <m/>
    <m/>
    <x v="0"/>
    <x v="0"/>
  </r>
  <r>
    <x v="27"/>
    <x v="858"/>
    <x v="667"/>
    <s v="Numeric"/>
    <n v="3"/>
    <s v="GNRCMISS"/>
    <n v="14"/>
    <n v="1"/>
    <m/>
    <m/>
    <x v="0"/>
    <x v="0"/>
  </r>
  <r>
    <x v="27"/>
    <x v="859"/>
    <x v="668"/>
    <s v="Numeric"/>
    <n v="3"/>
    <s v="GNRCMISS"/>
    <n v="14"/>
    <n v="1"/>
    <m/>
    <m/>
    <x v="0"/>
    <x v="0"/>
  </r>
  <r>
    <x v="27"/>
    <x v="860"/>
    <x v="669"/>
    <s v="Numeric"/>
    <n v="3"/>
    <s v="GNRCMISS"/>
    <n v="14"/>
    <n v="1"/>
    <m/>
    <m/>
    <x v="0"/>
    <x v="0"/>
  </r>
  <r>
    <x v="27"/>
    <x v="861"/>
    <x v="670"/>
    <s v="Numeric"/>
    <n v="3"/>
    <s v="GNRCMISS"/>
    <n v="14"/>
    <n v="1"/>
    <m/>
    <m/>
    <x v="0"/>
    <x v="0"/>
  </r>
  <r>
    <x v="27"/>
    <x v="862"/>
    <x v="671"/>
    <s v="Numeric"/>
    <n v="3"/>
    <s v="GNRCMISS"/>
    <n v="14"/>
    <n v="1"/>
    <m/>
    <m/>
    <x v="0"/>
    <x v="0"/>
  </r>
  <r>
    <x v="27"/>
    <x v="863"/>
    <x v="672"/>
    <s v="Numeric"/>
    <n v="3"/>
    <s v="GNRCMISS"/>
    <n v="14"/>
    <n v="1"/>
    <m/>
    <m/>
    <x v="0"/>
    <x v="0"/>
  </r>
  <r>
    <x v="27"/>
    <x v="864"/>
    <x v="673"/>
    <s v="Numeric"/>
    <n v="3"/>
    <s v="GNRCMISS"/>
    <n v="14"/>
    <n v="1"/>
    <m/>
    <m/>
    <x v="0"/>
    <x v="0"/>
  </r>
  <r>
    <x v="27"/>
    <x v="865"/>
    <x v="674"/>
    <s v="Numeric"/>
    <n v="3"/>
    <s v="GNRCMISS"/>
    <n v="14"/>
    <n v="1"/>
    <m/>
    <m/>
    <x v="0"/>
    <x v="0"/>
  </r>
  <r>
    <x v="27"/>
    <x v="866"/>
    <x v="675"/>
    <s v="Numeric"/>
    <n v="3"/>
    <s v="GNRCMISS"/>
    <n v="14"/>
    <n v="1"/>
    <m/>
    <m/>
    <x v="0"/>
    <x v="0"/>
  </r>
  <r>
    <x v="27"/>
    <x v="867"/>
    <x v="676"/>
    <s v="Numeric"/>
    <n v="3"/>
    <s v="GNRCMISS"/>
    <n v="14"/>
    <n v="1"/>
    <m/>
    <m/>
    <x v="0"/>
    <x v="0"/>
  </r>
  <r>
    <x v="27"/>
    <x v="868"/>
    <x v="677"/>
    <s v="Numeric"/>
    <n v="3"/>
    <s v="GNRCMISS"/>
    <n v="14"/>
    <n v="1"/>
    <m/>
    <m/>
    <x v="0"/>
    <x v="0"/>
  </r>
  <r>
    <x v="27"/>
    <x v="869"/>
    <x v="678"/>
    <s v="Numeric"/>
    <n v="3"/>
    <s v="GNRCMISS"/>
    <n v="14"/>
    <n v="1"/>
    <m/>
    <m/>
    <x v="0"/>
    <x v="0"/>
  </r>
  <r>
    <x v="27"/>
    <x v="870"/>
    <x v="679"/>
    <s v="Numeric"/>
    <n v="3"/>
    <s v="GNRCMISS"/>
    <n v="14"/>
    <n v="1"/>
    <m/>
    <m/>
    <x v="0"/>
    <x v="0"/>
  </r>
  <r>
    <x v="27"/>
    <x v="871"/>
    <x v="680"/>
    <s v="Numeric"/>
    <n v="3"/>
    <s v="GNRCMISS"/>
    <n v="14"/>
    <n v="1"/>
    <m/>
    <m/>
    <x v="0"/>
    <x v="0"/>
  </r>
  <r>
    <x v="27"/>
    <x v="872"/>
    <x v="681"/>
    <s v="Numeric"/>
    <n v="3"/>
    <s v="GNRCMISS"/>
    <n v="14"/>
    <n v="1"/>
    <m/>
    <m/>
    <x v="0"/>
    <x v="0"/>
  </r>
  <r>
    <x v="27"/>
    <x v="873"/>
    <x v="682"/>
    <s v="Numeric"/>
    <n v="3"/>
    <s v="GNRCMISS"/>
    <n v="14"/>
    <n v="1"/>
    <m/>
    <m/>
    <x v="0"/>
    <x v="0"/>
  </r>
  <r>
    <x v="27"/>
    <x v="874"/>
    <x v="683"/>
    <s v="Numeric"/>
    <n v="3"/>
    <s v="GNRCMISS"/>
    <n v="14"/>
    <n v="1"/>
    <m/>
    <m/>
    <x v="0"/>
    <x v="0"/>
  </r>
  <r>
    <x v="27"/>
    <x v="875"/>
    <x v="684"/>
    <s v="Numeric"/>
    <n v="3"/>
    <s v="GNRCMISS"/>
    <n v="14"/>
    <n v="1"/>
    <m/>
    <m/>
    <x v="0"/>
    <x v="0"/>
  </r>
  <r>
    <x v="27"/>
    <x v="876"/>
    <x v="685"/>
    <s v="Numeric"/>
    <n v="3"/>
    <s v="GNRCMISS"/>
    <n v="14"/>
    <n v="1"/>
    <m/>
    <m/>
    <x v="0"/>
    <x v="0"/>
  </r>
  <r>
    <x v="27"/>
    <x v="877"/>
    <x v="686"/>
    <s v="Numeric"/>
    <n v="3"/>
    <s v="GNRCMISS"/>
    <n v="14"/>
    <n v="1"/>
    <m/>
    <m/>
    <x v="0"/>
    <x v="0"/>
  </r>
  <r>
    <x v="27"/>
    <x v="878"/>
    <x v="687"/>
    <s v="Numeric"/>
    <n v="3"/>
    <s v="GNRCMISS"/>
    <n v="14"/>
    <n v="1"/>
    <m/>
    <m/>
    <x v="0"/>
    <x v="0"/>
  </r>
  <r>
    <x v="27"/>
    <x v="879"/>
    <x v="688"/>
    <s v="Numeric"/>
    <n v="3"/>
    <s v="GNRCMISS"/>
    <n v="14"/>
    <n v="1"/>
    <m/>
    <m/>
    <x v="0"/>
    <x v="0"/>
  </r>
  <r>
    <x v="27"/>
    <x v="880"/>
    <x v="689"/>
    <s v="Numeric"/>
    <n v="3"/>
    <s v="GNRCMISS"/>
    <n v="14"/>
    <n v="1"/>
    <m/>
    <m/>
    <x v="0"/>
    <x v="0"/>
  </r>
  <r>
    <x v="27"/>
    <x v="881"/>
    <x v="690"/>
    <s v="Numeric"/>
    <n v="3"/>
    <s v="GNRCMISS"/>
    <n v="14"/>
    <n v="1"/>
    <m/>
    <m/>
    <x v="0"/>
    <x v="0"/>
  </r>
  <r>
    <x v="27"/>
    <x v="882"/>
    <x v="691"/>
    <s v="Numeric"/>
    <n v="3"/>
    <s v="GNRCMISS"/>
    <n v="14"/>
    <n v="1"/>
    <m/>
    <m/>
    <x v="0"/>
    <x v="0"/>
  </r>
  <r>
    <x v="27"/>
    <x v="883"/>
    <x v="692"/>
    <s v="Numeric"/>
    <n v="3"/>
    <s v="GNRCMISS"/>
    <n v="14"/>
    <n v="1"/>
    <m/>
    <m/>
    <x v="0"/>
    <x v="0"/>
  </r>
  <r>
    <x v="27"/>
    <x v="884"/>
    <x v="693"/>
    <s v="Numeric"/>
    <n v="3"/>
    <s v="GNRCMISS"/>
    <n v="14"/>
    <n v="1"/>
    <m/>
    <m/>
    <x v="0"/>
    <x v="0"/>
  </r>
  <r>
    <x v="27"/>
    <x v="885"/>
    <x v="694"/>
    <s v="Numeric"/>
    <n v="3"/>
    <s v="GNRCMISS"/>
    <n v="14"/>
    <n v="1"/>
    <m/>
    <m/>
    <x v="0"/>
    <x v="0"/>
  </r>
  <r>
    <x v="27"/>
    <x v="886"/>
    <x v="695"/>
    <s v="Numeric"/>
    <n v="3"/>
    <s v="GNRCMISS"/>
    <n v="14"/>
    <n v="1"/>
    <m/>
    <m/>
    <x v="0"/>
    <x v="0"/>
  </r>
  <r>
    <x v="27"/>
    <x v="887"/>
    <x v="696"/>
    <s v="Numeric"/>
    <n v="3"/>
    <s v="GNRCMISS"/>
    <n v="14"/>
    <n v="1"/>
    <m/>
    <m/>
    <x v="0"/>
    <x v="0"/>
  </r>
  <r>
    <x v="27"/>
    <x v="888"/>
    <x v="697"/>
    <s v="Numeric"/>
    <n v="3"/>
    <s v="GNRCMISS"/>
    <n v="14"/>
    <n v="1"/>
    <m/>
    <m/>
    <x v="0"/>
    <x v="0"/>
  </r>
  <r>
    <x v="27"/>
    <x v="889"/>
    <x v="698"/>
    <s v="Numeric"/>
    <n v="3"/>
    <s v="GNRCMISS"/>
    <n v="14"/>
    <n v="1"/>
    <m/>
    <m/>
    <x v="0"/>
    <x v="0"/>
  </r>
  <r>
    <x v="27"/>
    <x v="890"/>
    <x v="699"/>
    <s v="Numeric"/>
    <n v="3"/>
    <s v="GNRCMISS"/>
    <n v="14"/>
    <n v="1"/>
    <m/>
    <m/>
    <x v="0"/>
    <x v="0"/>
  </r>
  <r>
    <x v="27"/>
    <x v="891"/>
    <x v="700"/>
    <s v="Numeric"/>
    <n v="3"/>
    <s v="GNRCMISS"/>
    <n v="14"/>
    <n v="1"/>
    <m/>
    <m/>
    <x v="0"/>
    <x v="0"/>
  </r>
  <r>
    <x v="27"/>
    <x v="892"/>
    <x v="701"/>
    <s v="Numeric"/>
    <n v="3"/>
    <s v="GNRCMISS"/>
    <n v="14"/>
    <n v="1"/>
    <m/>
    <m/>
    <x v="0"/>
    <x v="0"/>
  </r>
  <r>
    <x v="27"/>
    <x v="893"/>
    <x v="702"/>
    <s v="Numeric"/>
    <n v="3"/>
    <s v="GNRCMISS"/>
    <n v="14"/>
    <n v="1"/>
    <m/>
    <m/>
    <x v="0"/>
    <x v="0"/>
  </r>
  <r>
    <x v="27"/>
    <x v="894"/>
    <x v="703"/>
    <s v="Numeric"/>
    <n v="3"/>
    <s v="GNRCMISS"/>
    <n v="14"/>
    <n v="1"/>
    <m/>
    <m/>
    <x v="0"/>
    <x v="0"/>
  </r>
  <r>
    <x v="27"/>
    <x v="895"/>
    <x v="704"/>
    <s v="Numeric"/>
    <n v="3"/>
    <s v="GNRCMISS"/>
    <n v="14"/>
    <n v="1"/>
    <m/>
    <m/>
    <x v="0"/>
    <x v="0"/>
  </r>
  <r>
    <x v="27"/>
    <x v="896"/>
    <x v="705"/>
    <s v="Numeric"/>
    <n v="3"/>
    <s v="GNRCMISS"/>
    <n v="14"/>
    <n v="1"/>
    <m/>
    <m/>
    <x v="0"/>
    <x v="0"/>
  </r>
  <r>
    <x v="27"/>
    <x v="897"/>
    <x v="706"/>
    <s v="Numeric"/>
    <n v="3"/>
    <s v="GNRCMISS"/>
    <n v="14"/>
    <n v="1"/>
    <m/>
    <m/>
    <x v="0"/>
    <x v="0"/>
  </r>
  <r>
    <x v="27"/>
    <x v="898"/>
    <x v="707"/>
    <s v="Numeric"/>
    <n v="3"/>
    <s v="GNRCMISS"/>
    <n v="14"/>
    <n v="1"/>
    <m/>
    <m/>
    <x v="0"/>
    <x v="0"/>
  </r>
  <r>
    <x v="27"/>
    <x v="899"/>
    <x v="708"/>
    <s v="Numeric"/>
    <n v="3"/>
    <s v="GNRCMISS"/>
    <n v="14"/>
    <n v="1"/>
    <m/>
    <m/>
    <x v="0"/>
    <x v="0"/>
  </r>
  <r>
    <x v="27"/>
    <x v="900"/>
    <x v="709"/>
    <s v="Numeric"/>
    <n v="3"/>
    <s v="GNRCMISS"/>
    <n v="14"/>
    <n v="1"/>
    <m/>
    <m/>
    <x v="0"/>
    <x v="0"/>
  </r>
  <r>
    <x v="27"/>
    <x v="901"/>
    <x v="710"/>
    <s v="Numeric"/>
    <n v="3"/>
    <s v="GNRCMISS"/>
    <n v="14"/>
    <n v="1"/>
    <m/>
    <m/>
    <x v="0"/>
    <x v="0"/>
  </r>
  <r>
    <x v="27"/>
    <x v="902"/>
    <x v="711"/>
    <s v="Numeric"/>
    <n v="3"/>
    <s v="GNRCMISS"/>
    <n v="14"/>
    <n v="1"/>
    <m/>
    <m/>
    <x v="0"/>
    <x v="0"/>
  </r>
  <r>
    <x v="27"/>
    <x v="903"/>
    <x v="712"/>
    <s v="Numeric"/>
    <n v="3"/>
    <s v="GNRCMISS"/>
    <n v="14"/>
    <n v="1"/>
    <m/>
    <m/>
    <x v="0"/>
    <x v="0"/>
  </r>
  <r>
    <x v="27"/>
    <x v="904"/>
    <x v="713"/>
    <s v="Numeric"/>
    <n v="3"/>
    <s v="GNRCMISS"/>
    <n v="14"/>
    <n v="1"/>
    <m/>
    <m/>
    <x v="0"/>
    <x v="0"/>
  </r>
  <r>
    <x v="27"/>
    <x v="905"/>
    <x v="714"/>
    <s v="Numeric"/>
    <n v="3"/>
    <s v="GNRCMISS"/>
    <n v="14"/>
    <n v="1"/>
    <m/>
    <m/>
    <x v="0"/>
    <x v="0"/>
  </r>
  <r>
    <x v="27"/>
    <x v="906"/>
    <x v="715"/>
    <s v="Numeric"/>
    <n v="3"/>
    <s v="GNRCMISS"/>
    <n v="14"/>
    <n v="1"/>
    <m/>
    <m/>
    <x v="0"/>
    <x v="0"/>
  </r>
  <r>
    <x v="27"/>
    <x v="907"/>
    <x v="716"/>
    <s v="Numeric"/>
    <n v="3"/>
    <s v="GNRCMISS"/>
    <n v="14"/>
    <n v="1"/>
    <m/>
    <m/>
    <x v="0"/>
    <x v="0"/>
  </r>
  <r>
    <x v="27"/>
    <x v="908"/>
    <x v="717"/>
    <s v="Numeric"/>
    <n v="3"/>
    <s v="GNRCMISS"/>
    <n v="14"/>
    <n v="1"/>
    <m/>
    <m/>
    <x v="0"/>
    <x v="0"/>
  </r>
  <r>
    <x v="27"/>
    <x v="909"/>
    <x v="718"/>
    <s v="Numeric"/>
    <n v="3"/>
    <s v="GNRCMISS"/>
    <n v="14"/>
    <n v="1"/>
    <m/>
    <m/>
    <x v="0"/>
    <x v="0"/>
  </r>
  <r>
    <x v="27"/>
    <x v="910"/>
    <x v="719"/>
    <s v="Numeric"/>
    <n v="3"/>
    <s v="GNRCMISS"/>
    <n v="14"/>
    <n v="1"/>
    <m/>
    <m/>
    <x v="0"/>
    <x v="0"/>
  </r>
  <r>
    <x v="27"/>
    <x v="911"/>
    <x v="720"/>
    <s v="Numeric"/>
    <n v="3"/>
    <s v="GNRCMISS"/>
    <n v="14"/>
    <n v="1"/>
    <m/>
    <m/>
    <x v="0"/>
    <x v="0"/>
  </r>
  <r>
    <x v="27"/>
    <x v="912"/>
    <x v="721"/>
    <s v="Numeric"/>
    <n v="3"/>
    <s v="YESNO"/>
    <n v="21"/>
    <n v="1"/>
    <m/>
    <m/>
    <x v="0"/>
    <x v="0"/>
  </r>
  <r>
    <x v="27"/>
    <x v="913"/>
    <x v="722"/>
    <s v="Numeric"/>
    <n v="4"/>
    <s v="GNRCMISS"/>
    <n v="21"/>
    <n v="1"/>
    <m/>
    <m/>
    <x v="0"/>
    <x v="0"/>
  </r>
  <r>
    <x v="27"/>
    <x v="914"/>
    <x v="723"/>
    <s v="Numeric"/>
    <n v="3"/>
    <m/>
    <n v="0"/>
    <s v=""/>
    <m/>
    <m/>
    <x v="0"/>
    <x v="0"/>
  </r>
  <r>
    <x v="27"/>
    <x v="915"/>
    <x v="724"/>
    <s v="Numeric"/>
    <n v="3"/>
    <s v="GNRCMISS"/>
    <n v="21"/>
    <n v="1"/>
    <m/>
    <m/>
    <x v="0"/>
    <x v="0"/>
  </r>
  <r>
    <x v="27"/>
    <x v="916"/>
    <x v="725"/>
    <s v="Numeric"/>
    <n v="3"/>
    <s v="YESNO"/>
    <n v="21"/>
    <n v="1"/>
    <m/>
    <m/>
    <x v="0"/>
    <x v="0"/>
  </r>
  <r>
    <x v="27"/>
    <x v="917"/>
    <x v="726"/>
    <s v="Numeric"/>
    <n v="3"/>
    <s v="GNRCMISS"/>
    <n v="21"/>
    <n v="1"/>
    <m/>
    <m/>
    <x v="0"/>
    <x v="0"/>
  </r>
  <r>
    <x v="27"/>
    <x v="918"/>
    <x v="727"/>
    <s v="Numeric"/>
    <n v="3"/>
    <s v="GNRCMISS"/>
    <n v="21"/>
    <n v="1"/>
    <m/>
    <m/>
    <x v="0"/>
    <x v="0"/>
  </r>
  <r>
    <x v="27"/>
    <x v="919"/>
    <x v="728"/>
    <s v="Numeric"/>
    <n v="3"/>
    <s v="GNRCMISS"/>
    <n v="21"/>
    <n v="1"/>
    <m/>
    <m/>
    <x v="0"/>
    <x v="0"/>
  </r>
  <r>
    <x v="27"/>
    <x v="920"/>
    <x v="729"/>
    <s v="Numeric"/>
    <n v="3"/>
    <s v="GNRCMISS"/>
    <n v="21"/>
    <n v="1"/>
    <m/>
    <m/>
    <x v="0"/>
    <x v="0"/>
  </r>
  <r>
    <x v="27"/>
    <x v="921"/>
    <x v="730"/>
    <s v="Numeric"/>
    <n v="3"/>
    <s v="GNRCMISS"/>
    <n v="21"/>
    <n v="1"/>
    <m/>
    <m/>
    <x v="0"/>
    <x v="0"/>
  </r>
  <r>
    <x v="27"/>
    <x v="922"/>
    <x v="731"/>
    <s v="Numeric"/>
    <n v="3"/>
    <s v="GNRCMISS"/>
    <n v="21"/>
    <n v="1"/>
    <m/>
    <m/>
    <x v="0"/>
    <x v="0"/>
  </r>
  <r>
    <x v="27"/>
    <x v="923"/>
    <x v="732"/>
    <s v="Numeric"/>
    <n v="3"/>
    <s v="HTFUEL"/>
    <n v="21"/>
    <n v="1"/>
    <m/>
    <m/>
    <x v="0"/>
    <x v="0"/>
  </r>
  <r>
    <x v="27"/>
    <x v="924"/>
    <x v="733"/>
    <s v="Numeric"/>
    <n v="3"/>
    <s v="YESNO"/>
    <n v="21"/>
    <n v="1"/>
    <m/>
    <m/>
    <x v="0"/>
    <x v="0"/>
  </r>
  <r>
    <x v="27"/>
    <x v="925"/>
    <x v="734"/>
    <s v="Numeric"/>
    <n v="3"/>
    <s v="GNRCMISS"/>
    <n v="21"/>
    <n v="1"/>
    <m/>
    <m/>
    <x v="0"/>
    <x v="0"/>
  </r>
  <r>
    <x v="27"/>
    <x v="926"/>
    <x v="735"/>
    <s v="Numeric"/>
    <n v="3"/>
    <s v="GNRCMISS"/>
    <n v="21"/>
    <n v="1"/>
    <m/>
    <m/>
    <x v="0"/>
    <x v="0"/>
  </r>
  <r>
    <x v="27"/>
    <x v="927"/>
    <x v="736"/>
    <s v="Numeric"/>
    <n v="3"/>
    <s v="GNRCMISS"/>
    <n v="21"/>
    <n v="1"/>
    <m/>
    <m/>
    <x v="0"/>
    <x v="0"/>
  </r>
  <r>
    <x v="27"/>
    <x v="928"/>
    <x v="737"/>
    <s v="Numeric"/>
    <n v="3"/>
    <s v="GNRCMISS"/>
    <n v="21"/>
    <n v="1"/>
    <m/>
    <m/>
    <x v="0"/>
    <x v="0"/>
  </r>
  <r>
    <x v="27"/>
    <x v="929"/>
    <x v="738"/>
    <s v="Numeric"/>
    <n v="3"/>
    <s v="GNRCMISS"/>
    <n v="21"/>
    <n v="1"/>
    <m/>
    <m/>
    <x v="0"/>
    <x v="0"/>
  </r>
  <r>
    <x v="27"/>
    <x v="930"/>
    <x v="739"/>
    <s v="Numeric"/>
    <n v="3"/>
    <s v="GNRCMISS"/>
    <n v="21"/>
    <n v="1"/>
    <m/>
    <m/>
    <x v="0"/>
    <x v="0"/>
  </r>
  <r>
    <x v="27"/>
    <x v="931"/>
    <x v="740"/>
    <s v="Numeric"/>
    <n v="3"/>
    <s v="GNRCMISS"/>
    <n v="21"/>
    <n v="1"/>
    <m/>
    <m/>
    <x v="0"/>
    <x v="0"/>
  </r>
  <r>
    <x v="27"/>
    <x v="932"/>
    <x v="741"/>
    <s v="Numeric"/>
    <n v="3"/>
    <s v="GNRCMISS"/>
    <n v="21"/>
    <n v="1"/>
    <m/>
    <m/>
    <x v="0"/>
    <x v="0"/>
  </r>
  <r>
    <x v="27"/>
    <x v="933"/>
    <x v="742"/>
    <s v="Numeric"/>
    <n v="3"/>
    <s v="GNRCMISS"/>
    <n v="21"/>
    <n v="1"/>
    <m/>
    <m/>
    <x v="0"/>
    <x v="0"/>
  </r>
  <r>
    <x v="27"/>
    <x v="934"/>
    <x v="743"/>
    <s v="Numeric"/>
    <n v="3"/>
    <s v="GNRCMISS"/>
    <n v="21"/>
    <n v="1"/>
    <m/>
    <m/>
    <x v="0"/>
    <x v="0"/>
  </r>
  <r>
    <x v="27"/>
    <x v="935"/>
    <x v="380"/>
    <s v="Numeric"/>
    <n v="3"/>
    <s v="GNRCMISS"/>
    <n v="21"/>
    <n v="1"/>
    <m/>
    <m/>
    <x v="0"/>
    <x v="0"/>
  </r>
  <r>
    <x v="27"/>
    <x v="936"/>
    <x v="744"/>
    <s v="Numeric"/>
    <n v="3"/>
    <s v="GNRCMISS"/>
    <n v="21"/>
    <n v="1"/>
    <m/>
    <m/>
    <x v="0"/>
    <x v="0"/>
  </r>
  <r>
    <x v="27"/>
    <x v="937"/>
    <x v="745"/>
    <s v="Numeric"/>
    <n v="3"/>
    <s v="GNRCMISS"/>
    <n v="21"/>
    <n v="1"/>
    <m/>
    <m/>
    <x v="0"/>
    <x v="0"/>
  </r>
  <r>
    <x v="27"/>
    <x v="938"/>
    <x v="746"/>
    <s v="Numeric"/>
    <n v="3"/>
    <s v="GNRCMISS"/>
    <n v="21"/>
    <n v="1"/>
    <m/>
    <m/>
    <x v="0"/>
    <x v="0"/>
  </r>
  <r>
    <x v="27"/>
    <x v="939"/>
    <x v="747"/>
    <s v="Numeric"/>
    <n v="3"/>
    <s v="GNRCMISS"/>
    <n v="21"/>
    <n v="1"/>
    <m/>
    <m/>
    <x v="0"/>
    <x v="0"/>
  </r>
  <r>
    <x v="27"/>
    <x v="940"/>
    <x v="748"/>
    <s v="Numeric"/>
    <n v="3"/>
    <s v="GNRCMISS"/>
    <n v="21"/>
    <n v="1"/>
    <m/>
    <m/>
    <x v="0"/>
    <x v="0"/>
  </r>
  <r>
    <x v="27"/>
    <x v="941"/>
    <x v="749"/>
    <s v="Numeric"/>
    <n v="3"/>
    <s v="GNRCMISS"/>
    <n v="21"/>
    <n v="1"/>
    <m/>
    <m/>
    <x v="0"/>
    <x v="0"/>
  </r>
  <r>
    <x v="27"/>
    <x v="942"/>
    <x v="750"/>
    <s v="Numeric"/>
    <n v="3"/>
    <s v="GNRCMISS"/>
    <n v="21"/>
    <n v="1"/>
    <m/>
    <m/>
    <x v="0"/>
    <x v="0"/>
  </r>
  <r>
    <x v="27"/>
    <x v="943"/>
    <x v="751"/>
    <s v="Numeric"/>
    <n v="3"/>
    <s v="GNRCMISS"/>
    <n v="21"/>
    <n v="1"/>
    <m/>
    <m/>
    <x v="0"/>
    <x v="0"/>
  </r>
  <r>
    <x v="27"/>
    <x v="944"/>
    <x v="752"/>
    <s v="Numeric"/>
    <n v="3"/>
    <s v="GNRCMISS"/>
    <n v="21"/>
    <n v="1"/>
    <m/>
    <m/>
    <x v="0"/>
    <x v="0"/>
  </r>
  <r>
    <x v="27"/>
    <x v="945"/>
    <x v="753"/>
    <s v="Numeric"/>
    <n v="3"/>
    <s v="GNRCMISS"/>
    <n v="21"/>
    <n v="1"/>
    <m/>
    <m/>
    <x v="0"/>
    <x v="0"/>
  </r>
  <r>
    <x v="27"/>
    <x v="946"/>
    <x v="754"/>
    <s v="Numeric"/>
    <n v="3"/>
    <s v="GNRCMISS"/>
    <n v="21"/>
    <n v="1"/>
    <m/>
    <m/>
    <x v="0"/>
    <x v="0"/>
  </r>
  <r>
    <x v="27"/>
    <x v="947"/>
    <x v="755"/>
    <s v="Numeric"/>
    <n v="3"/>
    <s v="GNRCMISS"/>
    <n v="21"/>
    <n v="1"/>
    <m/>
    <m/>
    <x v="0"/>
    <x v="0"/>
  </r>
  <r>
    <x v="27"/>
    <x v="948"/>
    <x v="756"/>
    <s v="Numeric"/>
    <n v="3"/>
    <s v="YESNO"/>
    <n v="21"/>
    <n v="1"/>
    <m/>
    <m/>
    <x v="0"/>
    <x v="0"/>
  </r>
  <r>
    <x v="27"/>
    <x v="949"/>
    <x v="757"/>
    <s v="Numeric"/>
    <n v="3"/>
    <s v="YESNO"/>
    <n v="21"/>
    <n v="1"/>
    <m/>
    <m/>
    <x v="0"/>
    <x v="0"/>
  </r>
  <r>
    <x v="27"/>
    <x v="950"/>
    <x v="758"/>
    <s v="Numeric"/>
    <n v="3"/>
    <s v="YESNO"/>
    <n v="21"/>
    <n v="1"/>
    <m/>
    <m/>
    <x v="0"/>
    <x v="0"/>
  </r>
  <r>
    <x v="27"/>
    <x v="951"/>
    <x v="759"/>
    <s v="Numeric"/>
    <n v="3"/>
    <s v="YESNO"/>
    <n v="21"/>
    <n v="1"/>
    <m/>
    <m/>
    <x v="0"/>
    <x v="0"/>
  </r>
  <r>
    <x v="27"/>
    <x v="952"/>
    <x v="760"/>
    <s v="Numeric"/>
    <n v="3"/>
    <s v="YESNO"/>
    <n v="21"/>
    <n v="1"/>
    <m/>
    <m/>
    <x v="0"/>
    <x v="0"/>
  </r>
  <r>
    <x v="27"/>
    <x v="953"/>
    <x v="761"/>
    <s v="Numeric"/>
    <n v="3"/>
    <s v="YESNO"/>
    <n v="21"/>
    <n v="1"/>
    <m/>
    <m/>
    <x v="0"/>
    <x v="0"/>
  </r>
  <r>
    <x v="27"/>
    <x v="954"/>
    <x v="762"/>
    <s v="Numeric"/>
    <n v="3"/>
    <s v="YESNO"/>
    <n v="21"/>
    <n v="1"/>
    <m/>
    <m/>
    <x v="0"/>
    <x v="0"/>
  </r>
  <r>
    <x v="27"/>
    <x v="955"/>
    <x v="763"/>
    <s v="Numeric"/>
    <n v="3"/>
    <s v="YESNO"/>
    <n v="21"/>
    <n v="1"/>
    <m/>
    <m/>
    <x v="0"/>
    <x v="0"/>
  </r>
  <r>
    <x v="27"/>
    <x v="956"/>
    <x v="764"/>
    <s v="Numeric"/>
    <n v="3"/>
    <s v="YESNO"/>
    <n v="21"/>
    <n v="1"/>
    <m/>
    <m/>
    <x v="0"/>
    <x v="0"/>
  </r>
  <r>
    <x v="27"/>
    <x v="957"/>
    <x v="765"/>
    <s v="Numeric"/>
    <n v="3"/>
    <s v="YESNO"/>
    <n v="21"/>
    <n v="1"/>
    <m/>
    <m/>
    <x v="0"/>
    <x v="0"/>
  </r>
  <r>
    <x v="27"/>
    <x v="958"/>
    <x v="766"/>
    <s v="Numeric"/>
    <n v="3"/>
    <s v="GNRCMISS"/>
    <n v="21"/>
    <n v="1"/>
    <m/>
    <m/>
    <x v="0"/>
    <x v="0"/>
  </r>
  <r>
    <x v="27"/>
    <x v="959"/>
    <x v="767"/>
    <s v="Numeric"/>
    <n v="3"/>
    <s v="GNRCMISS"/>
    <n v="21"/>
    <n v="1"/>
    <m/>
    <m/>
    <x v="0"/>
    <x v="0"/>
  </r>
  <r>
    <x v="27"/>
    <x v="960"/>
    <x v="768"/>
    <s v="Numeric"/>
    <n v="3"/>
    <s v="GNRCMISS"/>
    <n v="21"/>
    <n v="1"/>
    <m/>
    <m/>
    <x v="0"/>
    <x v="0"/>
  </r>
  <r>
    <x v="27"/>
    <x v="961"/>
    <x v="769"/>
    <s v="Numeric"/>
    <n v="3"/>
    <s v="GNRCMISS"/>
    <n v="21"/>
    <n v="1"/>
    <m/>
    <m/>
    <x v="0"/>
    <x v="0"/>
  </r>
  <r>
    <x v="27"/>
    <x v="962"/>
    <x v="770"/>
    <s v="Numeric"/>
    <n v="3"/>
    <s v="GNRCMISS"/>
    <n v="21"/>
    <n v="1"/>
    <m/>
    <m/>
    <x v="0"/>
    <x v="0"/>
  </r>
  <r>
    <x v="27"/>
    <x v="963"/>
    <x v="771"/>
    <s v="Numeric"/>
    <n v="3"/>
    <s v="GNRCMISS"/>
    <n v="21"/>
    <n v="1"/>
    <m/>
    <m/>
    <x v="0"/>
    <x v="0"/>
  </r>
  <r>
    <x v="27"/>
    <x v="964"/>
    <x v="772"/>
    <s v="Numeric"/>
    <n v="3"/>
    <s v="GNRCMISS"/>
    <n v="21"/>
    <n v="1"/>
    <m/>
    <m/>
    <x v="0"/>
    <x v="0"/>
  </r>
  <r>
    <x v="27"/>
    <x v="965"/>
    <x v="773"/>
    <s v="Numeric"/>
    <n v="3"/>
    <s v="EMPIND"/>
    <n v="37"/>
    <n v="1"/>
    <m/>
    <m/>
    <x v="0"/>
    <x v="0"/>
  </r>
  <r>
    <x v="27"/>
    <x v="966"/>
    <x v="774"/>
    <s v="Numeric"/>
    <n v="3"/>
    <s v="EMPIND"/>
    <n v="37"/>
    <n v="1"/>
    <m/>
    <m/>
    <x v="0"/>
    <x v="0"/>
  </r>
  <r>
    <x v="27"/>
    <x v="967"/>
    <x v="775"/>
    <s v="Numeric"/>
    <n v="3"/>
    <s v="WORKTYP"/>
    <n v="31"/>
    <n v="1"/>
    <m/>
    <m/>
    <x v="0"/>
    <x v="0"/>
  </r>
  <r>
    <x v="27"/>
    <x v="968"/>
    <x v="776"/>
    <s v="Numeric"/>
    <n v="3"/>
    <s v="WORKTYP"/>
    <n v="31"/>
    <n v="1"/>
    <m/>
    <m/>
    <x v="0"/>
    <x v="0"/>
  </r>
  <r>
    <x v="27"/>
    <x v="969"/>
    <x v="777"/>
    <s v="Numeric"/>
    <n v="3"/>
    <s v="SCHOOL"/>
    <n v="27"/>
    <n v="1"/>
    <m/>
    <m/>
    <x v="0"/>
    <x v="0"/>
  </r>
  <r>
    <x v="27"/>
    <x v="970"/>
    <x v="778"/>
    <s v="Numeric"/>
    <n v="3"/>
    <s v="SCHOOL"/>
    <n v="27"/>
    <n v="1"/>
    <m/>
    <m/>
    <x v="0"/>
    <x v="0"/>
  </r>
  <r>
    <x v="27"/>
    <x v="971"/>
    <x v="42"/>
    <s v="Numeric"/>
    <n v="3"/>
    <s v="INCOME"/>
    <n v="21"/>
    <n v="1"/>
    <m/>
    <m/>
    <x v="0"/>
    <x v="0"/>
  </r>
  <r>
    <x v="27"/>
    <x v="972"/>
    <x v="779"/>
    <s v="Numeric"/>
    <n v="3"/>
    <s v="GNRCMISS"/>
    <n v="21"/>
    <n v="1"/>
    <m/>
    <m/>
    <x v="0"/>
    <x v="0"/>
  </r>
  <r>
    <x v="27"/>
    <x v="973"/>
    <x v="780"/>
    <s v="Numeric"/>
    <n v="3"/>
    <s v="GNRCMISS"/>
    <n v="21"/>
    <n v="1"/>
    <m/>
    <m/>
    <x v="0"/>
    <x v="0"/>
  </r>
  <r>
    <x v="27"/>
    <x v="974"/>
    <x v="781"/>
    <s v="Numeric"/>
    <n v="3"/>
    <s v="GNRCMISS"/>
    <n v="21"/>
    <n v="1"/>
    <m/>
    <m/>
    <x v="0"/>
    <x v="0"/>
  </r>
  <r>
    <x v="27"/>
    <x v="975"/>
    <x v="782"/>
    <s v="Numeric"/>
    <n v="3"/>
    <s v="GNRCMISS"/>
    <n v="21"/>
    <n v="1"/>
    <m/>
    <m/>
    <x v="0"/>
    <x v="0"/>
  </r>
  <r>
    <x v="27"/>
    <x v="976"/>
    <x v="783"/>
    <s v="Numeric"/>
    <n v="3"/>
    <s v="GNRCMISS"/>
    <n v="21"/>
    <n v="1"/>
    <m/>
    <m/>
    <x v="0"/>
    <x v="0"/>
  </r>
  <r>
    <x v="27"/>
    <x v="977"/>
    <x v="784"/>
    <s v="Numeric"/>
    <n v="8"/>
    <s v="DATE"/>
    <n v="9"/>
    <n v="1"/>
    <m/>
    <m/>
    <x v="0"/>
    <x v="0"/>
  </r>
  <r>
    <x v="27"/>
    <x v="4"/>
    <x v="3"/>
    <s v="Numeric"/>
    <n v="8"/>
    <m/>
    <n v="0"/>
    <s v=""/>
    <m/>
    <m/>
    <x v="0"/>
    <x v="0"/>
  </r>
  <r>
    <x v="27"/>
    <x v="978"/>
    <x v="785"/>
    <s v="Numeric"/>
    <n v="3"/>
    <s v="GNRCMISS"/>
    <n v="21"/>
    <n v="1"/>
    <m/>
    <m/>
    <x v="0"/>
    <x v="0"/>
  </r>
  <r>
    <x v="27"/>
    <x v="979"/>
    <x v="786"/>
    <s v="Numeric"/>
    <n v="3"/>
    <s v="GNRCMISS"/>
    <n v="21"/>
    <n v="1"/>
    <m/>
    <m/>
    <x v="0"/>
    <x v="0"/>
  </r>
  <r>
    <x v="27"/>
    <x v="980"/>
    <x v="787"/>
    <s v="Numeric"/>
    <n v="3"/>
    <s v="GNRCMISS"/>
    <n v="21"/>
    <n v="1"/>
    <m/>
    <m/>
    <x v="0"/>
    <x v="0"/>
  </r>
  <r>
    <x v="27"/>
    <x v="981"/>
    <x v="788"/>
    <s v="Numeric"/>
    <n v="3"/>
    <s v="GNRCMISS"/>
    <n v="21"/>
    <n v="1"/>
    <m/>
    <m/>
    <x v="0"/>
    <x v="0"/>
  </r>
  <r>
    <x v="27"/>
    <x v="982"/>
    <x v="789"/>
    <s v="Numeric"/>
    <n v="3"/>
    <s v="GNRCMISS"/>
    <n v="21"/>
    <n v="1"/>
    <m/>
    <m/>
    <x v="0"/>
    <x v="0"/>
  </r>
  <r>
    <x v="27"/>
    <x v="983"/>
    <x v="392"/>
    <s v="Numeric"/>
    <n v="3"/>
    <s v="GNRCMISS"/>
    <n v="21"/>
    <n v="1"/>
    <m/>
    <m/>
    <x v="0"/>
    <x v="0"/>
  </r>
  <r>
    <x v="27"/>
    <x v="984"/>
    <x v="790"/>
    <s v="Numeric"/>
    <n v="3"/>
    <s v="AGE"/>
    <n v="21"/>
    <n v="1"/>
    <m/>
    <m/>
    <x v="0"/>
    <x v="0"/>
  </r>
  <r>
    <x v="27"/>
    <x v="985"/>
    <x v="791"/>
    <s v="Numeric"/>
    <n v="3"/>
    <s v="SCHOOL"/>
    <n v="27"/>
    <n v="1"/>
    <m/>
    <m/>
    <x v="0"/>
    <x v="0"/>
  </r>
  <r>
    <x v="27"/>
    <x v="986"/>
    <x v="792"/>
    <s v="Numeric"/>
    <n v="3"/>
    <s v="GNRCMISS"/>
    <n v="21"/>
    <n v="1"/>
    <m/>
    <m/>
    <x v="0"/>
    <x v="0"/>
  </r>
  <r>
    <x v="27"/>
    <x v="987"/>
    <x v="793"/>
    <s v="Numeric"/>
    <n v="3"/>
    <s v="GNRCMISS"/>
    <n v="21"/>
    <n v="1"/>
    <m/>
    <m/>
    <x v="0"/>
    <x v="0"/>
  </r>
  <r>
    <x v="27"/>
    <x v="988"/>
    <x v="794"/>
    <s v="Numeric"/>
    <n v="3"/>
    <s v="YESNO"/>
    <n v="21"/>
    <n v="1"/>
    <m/>
    <m/>
    <x v="0"/>
    <x v="0"/>
  </r>
  <r>
    <x v="27"/>
    <x v="989"/>
    <x v="795"/>
    <s v="Numeric"/>
    <n v="3"/>
    <s v="YESNO"/>
    <n v="21"/>
    <n v="1"/>
    <m/>
    <m/>
    <x v="0"/>
    <x v="0"/>
  </r>
  <r>
    <x v="28"/>
    <x v="990"/>
    <x v="796"/>
    <s v="Numeric"/>
    <n v="5"/>
    <m/>
    <n v="0"/>
    <s v=""/>
    <m/>
    <m/>
    <x v="0"/>
    <x v="0"/>
  </r>
  <r>
    <x v="28"/>
    <x v="991"/>
    <x v="797"/>
    <s v="Numeric"/>
    <n v="5"/>
    <m/>
    <n v="0"/>
    <s v=""/>
    <m/>
    <m/>
    <x v="0"/>
    <x v="0"/>
  </r>
  <r>
    <x v="28"/>
    <x v="992"/>
    <x v="798"/>
    <s v="Numeric"/>
    <n v="5"/>
    <m/>
    <n v="0"/>
    <s v=""/>
    <m/>
    <m/>
    <x v="0"/>
    <x v="0"/>
  </r>
  <r>
    <x v="28"/>
    <x v="993"/>
    <x v="799"/>
    <s v="Numeric"/>
    <n v="5"/>
    <m/>
    <n v="0"/>
    <s v=""/>
    <m/>
    <m/>
    <x v="0"/>
    <x v="0"/>
  </r>
  <r>
    <x v="28"/>
    <x v="994"/>
    <x v="800"/>
    <s v="Numeric"/>
    <n v="5"/>
    <m/>
    <n v="0"/>
    <s v=""/>
    <m/>
    <m/>
    <x v="0"/>
    <x v="0"/>
  </r>
  <r>
    <x v="28"/>
    <x v="995"/>
    <x v="801"/>
    <s v="Numeric"/>
    <n v="5"/>
    <m/>
    <n v="0"/>
    <s v=""/>
    <m/>
    <m/>
    <x v="0"/>
    <x v="0"/>
  </r>
  <r>
    <x v="28"/>
    <x v="996"/>
    <x v="802"/>
    <s v="Numeric"/>
    <n v="5"/>
    <m/>
    <n v="0"/>
    <s v=""/>
    <m/>
    <m/>
    <x v="0"/>
    <x v="0"/>
  </r>
  <r>
    <x v="28"/>
    <x v="997"/>
    <x v="803"/>
    <s v="Numeric"/>
    <n v="5"/>
    <m/>
    <n v="0"/>
    <s v=""/>
    <m/>
    <m/>
    <x v="0"/>
    <x v="0"/>
  </r>
  <r>
    <x v="28"/>
    <x v="998"/>
    <x v="804"/>
    <s v="Numeric"/>
    <n v="5"/>
    <m/>
    <n v="0"/>
    <s v=""/>
    <m/>
    <m/>
    <x v="0"/>
    <x v="0"/>
  </r>
  <r>
    <x v="28"/>
    <x v="999"/>
    <x v="805"/>
    <s v="Numeric"/>
    <n v="5"/>
    <m/>
    <n v="0"/>
    <s v=""/>
    <m/>
    <m/>
    <x v="0"/>
    <x v="0"/>
  </r>
  <r>
    <x v="28"/>
    <x v="1000"/>
    <x v="806"/>
    <s v="Numeric"/>
    <n v="5"/>
    <m/>
    <n v="0"/>
    <s v=""/>
    <m/>
    <m/>
    <x v="0"/>
    <x v="0"/>
  </r>
  <r>
    <x v="28"/>
    <x v="1001"/>
    <x v="807"/>
    <s v="Numeric"/>
    <n v="5"/>
    <m/>
    <n v="0"/>
    <s v=""/>
    <m/>
    <m/>
    <x v="0"/>
    <x v="0"/>
  </r>
  <r>
    <x v="28"/>
    <x v="1002"/>
    <x v="808"/>
    <s v="Numeric"/>
    <n v="5"/>
    <m/>
    <n v="0"/>
    <s v=""/>
    <m/>
    <m/>
    <x v="0"/>
    <x v="0"/>
  </r>
  <r>
    <x v="28"/>
    <x v="1003"/>
    <x v="809"/>
    <s v="Numeric"/>
    <n v="5"/>
    <m/>
    <n v="0"/>
    <s v=""/>
    <m/>
    <m/>
    <x v="0"/>
    <x v="0"/>
  </r>
  <r>
    <x v="28"/>
    <x v="1004"/>
    <x v="810"/>
    <s v="Numeric"/>
    <n v="5"/>
    <m/>
    <n v="0"/>
    <s v=""/>
    <m/>
    <m/>
    <x v="0"/>
    <x v="0"/>
  </r>
  <r>
    <x v="28"/>
    <x v="1005"/>
    <x v="811"/>
    <s v="Numeric"/>
    <n v="5"/>
    <m/>
    <n v="0"/>
    <s v=""/>
    <m/>
    <m/>
    <x v="0"/>
    <x v="0"/>
  </r>
  <r>
    <x v="28"/>
    <x v="1006"/>
    <x v="812"/>
    <s v="Numeric"/>
    <n v="5"/>
    <m/>
    <n v="0"/>
    <s v=""/>
    <m/>
    <m/>
    <x v="0"/>
    <x v="0"/>
  </r>
  <r>
    <x v="28"/>
    <x v="1007"/>
    <x v="813"/>
    <s v="Numeric"/>
    <n v="5"/>
    <m/>
    <n v="0"/>
    <s v=""/>
    <m/>
    <m/>
    <x v="0"/>
    <x v="0"/>
  </r>
  <r>
    <x v="28"/>
    <x v="1008"/>
    <x v="814"/>
    <s v="Numeric"/>
    <n v="5"/>
    <m/>
    <n v="0"/>
    <s v=""/>
    <m/>
    <m/>
    <x v="0"/>
    <x v="0"/>
  </r>
  <r>
    <x v="28"/>
    <x v="1009"/>
    <x v="815"/>
    <s v="Numeric"/>
    <n v="5"/>
    <m/>
    <n v="0"/>
    <s v=""/>
    <m/>
    <m/>
    <x v="0"/>
    <x v="0"/>
  </r>
  <r>
    <x v="28"/>
    <x v="1010"/>
    <x v="816"/>
    <s v="Numeric"/>
    <n v="5"/>
    <m/>
    <n v="0"/>
    <s v=""/>
    <m/>
    <m/>
    <x v="0"/>
    <x v="0"/>
  </r>
  <r>
    <x v="28"/>
    <x v="1011"/>
    <x v="817"/>
    <s v="Numeric"/>
    <n v="5"/>
    <m/>
    <n v="0"/>
    <s v=""/>
    <m/>
    <m/>
    <x v="0"/>
    <x v="0"/>
  </r>
  <r>
    <x v="28"/>
    <x v="1012"/>
    <x v="818"/>
    <s v="Numeric"/>
    <n v="5"/>
    <m/>
    <n v="0"/>
    <s v=""/>
    <m/>
    <m/>
    <x v="0"/>
    <x v="0"/>
  </r>
  <r>
    <x v="28"/>
    <x v="1013"/>
    <x v="819"/>
    <s v="Numeric"/>
    <n v="5"/>
    <m/>
    <n v="0"/>
    <s v=""/>
    <m/>
    <m/>
    <x v="0"/>
    <x v="0"/>
  </r>
  <r>
    <x v="28"/>
    <x v="1014"/>
    <x v="820"/>
    <s v="Numeric"/>
    <n v="5"/>
    <m/>
    <n v="0"/>
    <s v=""/>
    <m/>
    <m/>
    <x v="0"/>
    <x v="0"/>
  </r>
  <r>
    <x v="28"/>
    <x v="1015"/>
    <x v="821"/>
    <s v="Numeric"/>
    <n v="5"/>
    <m/>
    <n v="0"/>
    <s v=""/>
    <m/>
    <m/>
    <x v="0"/>
    <x v="0"/>
  </r>
  <r>
    <x v="28"/>
    <x v="1016"/>
    <x v="822"/>
    <s v="Numeric"/>
    <n v="5"/>
    <m/>
    <n v="0"/>
    <s v=""/>
    <m/>
    <m/>
    <x v="0"/>
    <x v="0"/>
  </r>
  <r>
    <x v="28"/>
    <x v="1017"/>
    <x v="823"/>
    <s v="Numeric"/>
    <n v="5"/>
    <m/>
    <n v="0"/>
    <s v=""/>
    <m/>
    <m/>
    <x v="0"/>
    <x v="0"/>
  </r>
  <r>
    <x v="28"/>
    <x v="1018"/>
    <x v="824"/>
    <s v="Numeric"/>
    <n v="5"/>
    <m/>
    <n v="0"/>
    <s v=""/>
    <m/>
    <m/>
    <x v="0"/>
    <x v="0"/>
  </r>
  <r>
    <x v="28"/>
    <x v="1019"/>
    <x v="825"/>
    <s v="Numeric"/>
    <n v="5"/>
    <m/>
    <n v="0"/>
    <s v=""/>
    <m/>
    <m/>
    <x v="0"/>
    <x v="0"/>
  </r>
  <r>
    <x v="28"/>
    <x v="1020"/>
    <x v="826"/>
    <s v="Numeric"/>
    <n v="5"/>
    <m/>
    <n v="0"/>
    <s v=""/>
    <m/>
    <m/>
    <x v="0"/>
    <x v="0"/>
  </r>
  <r>
    <x v="28"/>
    <x v="1021"/>
    <x v="827"/>
    <s v="Numeric"/>
    <n v="5"/>
    <m/>
    <n v="0"/>
    <s v=""/>
    <m/>
    <m/>
    <x v="0"/>
    <x v="0"/>
  </r>
  <r>
    <x v="28"/>
    <x v="1022"/>
    <x v="828"/>
    <s v="Numeric"/>
    <n v="5"/>
    <m/>
    <n v="0"/>
    <s v=""/>
    <m/>
    <m/>
    <x v="0"/>
    <x v="0"/>
  </r>
  <r>
    <x v="28"/>
    <x v="1023"/>
    <x v="829"/>
    <s v="Numeric"/>
    <n v="5"/>
    <m/>
    <n v="0"/>
    <s v=""/>
    <m/>
    <m/>
    <x v="0"/>
    <x v="0"/>
  </r>
  <r>
    <x v="28"/>
    <x v="1024"/>
    <x v="830"/>
    <s v="Numeric"/>
    <n v="5"/>
    <m/>
    <n v="0"/>
    <s v=""/>
    <m/>
    <m/>
    <x v="0"/>
    <x v="0"/>
  </r>
  <r>
    <x v="28"/>
    <x v="1025"/>
    <x v="831"/>
    <s v="Numeric"/>
    <n v="5"/>
    <m/>
    <n v="0"/>
    <s v=""/>
    <m/>
    <m/>
    <x v="0"/>
    <x v="0"/>
  </r>
  <r>
    <x v="28"/>
    <x v="1026"/>
    <x v="832"/>
    <s v="Numeric"/>
    <n v="5"/>
    <m/>
    <n v="0"/>
    <s v=""/>
    <m/>
    <m/>
    <x v="0"/>
    <x v="0"/>
  </r>
  <r>
    <x v="28"/>
    <x v="1027"/>
    <x v="833"/>
    <s v="Numeric"/>
    <n v="5"/>
    <m/>
    <n v="0"/>
    <s v=""/>
    <m/>
    <m/>
    <x v="0"/>
    <x v="0"/>
  </r>
  <r>
    <x v="28"/>
    <x v="1028"/>
    <x v="834"/>
    <s v="Numeric"/>
    <n v="5"/>
    <m/>
    <n v="0"/>
    <s v=""/>
    <m/>
    <m/>
    <x v="0"/>
    <x v="0"/>
  </r>
  <r>
    <x v="28"/>
    <x v="1029"/>
    <x v="835"/>
    <s v="Numeric"/>
    <n v="5"/>
    <m/>
    <n v="0"/>
    <s v=""/>
    <m/>
    <m/>
    <x v="0"/>
    <x v="0"/>
  </r>
  <r>
    <x v="28"/>
    <x v="1030"/>
    <x v="836"/>
    <s v="Numeric"/>
    <n v="5"/>
    <m/>
    <n v="0"/>
    <s v=""/>
    <m/>
    <m/>
    <x v="0"/>
    <x v="0"/>
  </r>
  <r>
    <x v="28"/>
    <x v="1031"/>
    <x v="837"/>
    <s v="Numeric"/>
    <n v="5"/>
    <m/>
    <n v="0"/>
    <s v=""/>
    <m/>
    <m/>
    <x v="0"/>
    <x v="0"/>
  </r>
  <r>
    <x v="28"/>
    <x v="1032"/>
    <x v="838"/>
    <s v="Numeric"/>
    <n v="5"/>
    <m/>
    <n v="0"/>
    <s v=""/>
    <m/>
    <m/>
    <x v="0"/>
    <x v="0"/>
  </r>
  <r>
    <x v="28"/>
    <x v="1033"/>
    <x v="839"/>
    <s v="Numeric"/>
    <n v="5"/>
    <m/>
    <n v="0"/>
    <s v=""/>
    <m/>
    <m/>
    <x v="0"/>
    <x v="0"/>
  </r>
  <r>
    <x v="28"/>
    <x v="1034"/>
    <x v="840"/>
    <s v="Numeric"/>
    <n v="5"/>
    <m/>
    <n v="0"/>
    <s v=""/>
    <m/>
    <m/>
    <x v="0"/>
    <x v="0"/>
  </r>
  <r>
    <x v="28"/>
    <x v="1035"/>
    <x v="841"/>
    <s v="Numeric"/>
    <n v="5"/>
    <m/>
    <n v="0"/>
    <s v=""/>
    <m/>
    <m/>
    <x v="0"/>
    <x v="0"/>
  </r>
  <r>
    <x v="28"/>
    <x v="1036"/>
    <x v="842"/>
    <s v="Numeric"/>
    <n v="5"/>
    <m/>
    <n v="0"/>
    <s v=""/>
    <m/>
    <m/>
    <x v="0"/>
    <x v="0"/>
  </r>
  <r>
    <x v="28"/>
    <x v="1037"/>
    <x v="843"/>
    <s v="Numeric"/>
    <n v="5"/>
    <m/>
    <n v="0"/>
    <s v=""/>
    <m/>
    <m/>
    <x v="0"/>
    <x v="0"/>
  </r>
  <r>
    <x v="28"/>
    <x v="1038"/>
    <x v="844"/>
    <s v="Numeric"/>
    <n v="5"/>
    <m/>
    <n v="0"/>
    <s v=""/>
    <m/>
    <m/>
    <x v="0"/>
    <x v="0"/>
  </r>
  <r>
    <x v="28"/>
    <x v="1039"/>
    <x v="845"/>
    <s v="Numeric"/>
    <n v="5"/>
    <m/>
    <n v="0"/>
    <s v=""/>
    <m/>
    <m/>
    <x v="0"/>
    <x v="0"/>
  </r>
  <r>
    <x v="28"/>
    <x v="1040"/>
    <x v="846"/>
    <s v="Numeric"/>
    <n v="5"/>
    <m/>
    <n v="0"/>
    <s v=""/>
    <m/>
    <m/>
    <x v="0"/>
    <x v="0"/>
  </r>
  <r>
    <x v="28"/>
    <x v="1041"/>
    <x v="847"/>
    <s v="Numeric"/>
    <n v="5"/>
    <m/>
    <n v="0"/>
    <s v=""/>
    <m/>
    <m/>
    <x v="0"/>
    <x v="0"/>
  </r>
  <r>
    <x v="28"/>
    <x v="1042"/>
    <x v="848"/>
    <s v="Numeric"/>
    <n v="5"/>
    <m/>
    <n v="0"/>
    <s v=""/>
    <m/>
    <m/>
    <x v="0"/>
    <x v="0"/>
  </r>
  <r>
    <x v="28"/>
    <x v="1043"/>
    <x v="849"/>
    <s v="Numeric"/>
    <n v="5"/>
    <m/>
    <n v="0"/>
    <s v=""/>
    <m/>
    <m/>
    <x v="0"/>
    <x v="0"/>
  </r>
  <r>
    <x v="28"/>
    <x v="1044"/>
    <x v="850"/>
    <s v="Numeric"/>
    <n v="5"/>
    <m/>
    <n v="0"/>
    <s v=""/>
    <m/>
    <m/>
    <x v="0"/>
    <x v="0"/>
  </r>
  <r>
    <x v="28"/>
    <x v="1045"/>
    <x v="851"/>
    <s v="Numeric"/>
    <n v="5"/>
    <m/>
    <n v="0"/>
    <s v=""/>
    <m/>
    <m/>
    <x v="0"/>
    <x v="0"/>
  </r>
  <r>
    <x v="28"/>
    <x v="1046"/>
    <x v="852"/>
    <s v="Numeric"/>
    <n v="5"/>
    <m/>
    <n v="0"/>
    <s v=""/>
    <m/>
    <m/>
    <x v="0"/>
    <x v="0"/>
  </r>
  <r>
    <x v="28"/>
    <x v="1047"/>
    <x v="853"/>
    <s v="Numeric"/>
    <n v="5"/>
    <m/>
    <n v="0"/>
    <s v=""/>
    <m/>
    <m/>
    <x v="0"/>
    <x v="0"/>
  </r>
  <r>
    <x v="28"/>
    <x v="1048"/>
    <x v="854"/>
    <s v="Numeric"/>
    <n v="5"/>
    <m/>
    <n v="0"/>
    <s v=""/>
    <m/>
    <m/>
    <x v="0"/>
    <x v="0"/>
  </r>
  <r>
    <x v="28"/>
    <x v="1049"/>
    <x v="855"/>
    <s v="Numeric"/>
    <n v="5"/>
    <m/>
    <n v="0"/>
    <s v=""/>
    <m/>
    <m/>
    <x v="0"/>
    <x v="0"/>
  </r>
  <r>
    <x v="28"/>
    <x v="1050"/>
    <x v="856"/>
    <s v="Numeric"/>
    <n v="5"/>
    <m/>
    <n v="0"/>
    <s v=""/>
    <m/>
    <m/>
    <x v="0"/>
    <x v="0"/>
  </r>
  <r>
    <x v="28"/>
    <x v="1051"/>
    <x v="857"/>
    <s v="Numeric"/>
    <n v="5"/>
    <m/>
    <n v="0"/>
    <s v=""/>
    <m/>
    <m/>
    <x v="0"/>
    <x v="0"/>
  </r>
  <r>
    <x v="28"/>
    <x v="1052"/>
    <x v="858"/>
    <s v="Numeric"/>
    <n v="5"/>
    <m/>
    <n v="0"/>
    <s v=""/>
    <m/>
    <m/>
    <x v="0"/>
    <x v="0"/>
  </r>
  <r>
    <x v="28"/>
    <x v="1053"/>
    <x v="859"/>
    <s v="Numeric"/>
    <n v="5"/>
    <m/>
    <n v="0"/>
    <s v=""/>
    <m/>
    <m/>
    <x v="0"/>
    <x v="0"/>
  </r>
  <r>
    <x v="28"/>
    <x v="1054"/>
    <x v="860"/>
    <s v="Numeric"/>
    <n v="5"/>
    <m/>
    <n v="0"/>
    <s v=""/>
    <m/>
    <m/>
    <x v="0"/>
    <x v="0"/>
  </r>
  <r>
    <x v="28"/>
    <x v="1055"/>
    <x v="861"/>
    <s v="Numeric"/>
    <n v="5"/>
    <m/>
    <n v="0"/>
    <s v=""/>
    <m/>
    <m/>
    <x v="0"/>
    <x v="0"/>
  </r>
  <r>
    <x v="28"/>
    <x v="1056"/>
    <x v="862"/>
    <s v="Numeric"/>
    <n v="5"/>
    <m/>
    <n v="0"/>
    <s v=""/>
    <m/>
    <m/>
    <x v="0"/>
    <x v="0"/>
  </r>
  <r>
    <x v="28"/>
    <x v="1057"/>
    <x v="863"/>
    <s v="Numeric"/>
    <n v="5"/>
    <m/>
    <n v="0"/>
    <s v=""/>
    <m/>
    <m/>
    <x v="0"/>
    <x v="0"/>
  </r>
  <r>
    <x v="28"/>
    <x v="1058"/>
    <x v="864"/>
    <s v="Numeric"/>
    <n v="5"/>
    <m/>
    <n v="0"/>
    <s v=""/>
    <m/>
    <m/>
    <x v="0"/>
    <x v="0"/>
  </r>
  <r>
    <x v="28"/>
    <x v="1059"/>
    <x v="865"/>
    <s v="Numeric"/>
    <n v="5"/>
    <m/>
    <n v="0"/>
    <s v=""/>
    <m/>
    <m/>
    <x v="0"/>
    <x v="0"/>
  </r>
  <r>
    <x v="28"/>
    <x v="1060"/>
    <x v="866"/>
    <s v="Numeric"/>
    <n v="5"/>
    <m/>
    <n v="0"/>
    <s v=""/>
    <m/>
    <m/>
    <x v="0"/>
    <x v="0"/>
  </r>
  <r>
    <x v="28"/>
    <x v="1061"/>
    <x v="867"/>
    <s v="Numeric"/>
    <n v="5"/>
    <m/>
    <n v="0"/>
    <s v=""/>
    <m/>
    <m/>
    <x v="0"/>
    <x v="0"/>
  </r>
  <r>
    <x v="28"/>
    <x v="1062"/>
    <x v="868"/>
    <s v="Numeric"/>
    <n v="5"/>
    <m/>
    <n v="0"/>
    <s v=""/>
    <m/>
    <m/>
    <x v="0"/>
    <x v="0"/>
  </r>
  <r>
    <x v="28"/>
    <x v="1063"/>
    <x v="869"/>
    <s v="Numeric"/>
    <n v="5"/>
    <m/>
    <n v="0"/>
    <s v=""/>
    <m/>
    <m/>
    <x v="0"/>
    <x v="0"/>
  </r>
  <r>
    <x v="28"/>
    <x v="1064"/>
    <x v="870"/>
    <s v="Numeric"/>
    <n v="5"/>
    <m/>
    <n v="0"/>
    <s v=""/>
    <m/>
    <m/>
    <x v="0"/>
    <x v="0"/>
  </r>
  <r>
    <x v="28"/>
    <x v="1065"/>
    <x v="871"/>
    <s v="Numeric"/>
    <n v="5"/>
    <m/>
    <n v="0"/>
    <s v=""/>
    <m/>
    <m/>
    <x v="0"/>
    <x v="0"/>
  </r>
  <r>
    <x v="28"/>
    <x v="1066"/>
    <x v="872"/>
    <s v="Numeric"/>
    <n v="5"/>
    <m/>
    <n v="0"/>
    <s v=""/>
    <m/>
    <m/>
    <x v="0"/>
    <x v="0"/>
  </r>
  <r>
    <x v="28"/>
    <x v="1067"/>
    <x v="873"/>
    <s v="Numeric"/>
    <n v="5"/>
    <m/>
    <n v="0"/>
    <s v=""/>
    <m/>
    <m/>
    <x v="0"/>
    <x v="0"/>
  </r>
  <r>
    <x v="28"/>
    <x v="1068"/>
    <x v="874"/>
    <s v="Numeric"/>
    <n v="5"/>
    <m/>
    <n v="0"/>
    <s v=""/>
    <m/>
    <m/>
    <x v="0"/>
    <x v="0"/>
  </r>
  <r>
    <x v="28"/>
    <x v="1069"/>
    <x v="875"/>
    <s v="Numeric"/>
    <n v="5"/>
    <m/>
    <n v="0"/>
    <s v=""/>
    <m/>
    <m/>
    <x v="0"/>
    <x v="0"/>
  </r>
  <r>
    <x v="28"/>
    <x v="1070"/>
    <x v="876"/>
    <s v="Numeric"/>
    <n v="5"/>
    <m/>
    <n v="0"/>
    <s v=""/>
    <m/>
    <m/>
    <x v="0"/>
    <x v="0"/>
  </r>
  <r>
    <x v="28"/>
    <x v="1071"/>
    <x v="877"/>
    <s v="Numeric"/>
    <n v="5"/>
    <m/>
    <n v="0"/>
    <s v=""/>
    <m/>
    <m/>
    <x v="0"/>
    <x v="0"/>
  </r>
  <r>
    <x v="28"/>
    <x v="1072"/>
    <x v="878"/>
    <s v="Numeric"/>
    <n v="5"/>
    <m/>
    <n v="0"/>
    <s v=""/>
    <m/>
    <m/>
    <x v="0"/>
    <x v="0"/>
  </r>
  <r>
    <x v="28"/>
    <x v="1073"/>
    <x v="879"/>
    <s v="Numeric"/>
    <n v="5"/>
    <m/>
    <n v="0"/>
    <s v=""/>
    <m/>
    <m/>
    <x v="0"/>
    <x v="0"/>
  </r>
  <r>
    <x v="28"/>
    <x v="1074"/>
    <x v="880"/>
    <s v="Numeric"/>
    <n v="5"/>
    <m/>
    <n v="0"/>
    <s v=""/>
    <m/>
    <m/>
    <x v="0"/>
    <x v="0"/>
  </r>
  <r>
    <x v="28"/>
    <x v="1075"/>
    <x v="881"/>
    <s v="Numeric"/>
    <n v="5"/>
    <m/>
    <n v="0"/>
    <s v=""/>
    <m/>
    <m/>
    <x v="0"/>
    <x v="0"/>
  </r>
  <r>
    <x v="28"/>
    <x v="1076"/>
    <x v="882"/>
    <s v="Numeric"/>
    <n v="5"/>
    <m/>
    <n v="0"/>
    <s v=""/>
    <m/>
    <m/>
    <x v="0"/>
    <x v="0"/>
  </r>
  <r>
    <x v="28"/>
    <x v="1077"/>
    <x v="883"/>
    <s v="Numeric"/>
    <n v="5"/>
    <m/>
    <n v="0"/>
    <s v=""/>
    <m/>
    <m/>
    <x v="0"/>
    <x v="0"/>
  </r>
  <r>
    <x v="28"/>
    <x v="1078"/>
    <x v="884"/>
    <s v="Numeric"/>
    <n v="5"/>
    <m/>
    <n v="0"/>
    <s v=""/>
    <m/>
    <m/>
    <x v="0"/>
    <x v="0"/>
  </r>
  <r>
    <x v="28"/>
    <x v="1079"/>
    <x v="885"/>
    <s v="Numeric"/>
    <n v="5"/>
    <m/>
    <n v="0"/>
    <s v=""/>
    <m/>
    <m/>
    <x v="0"/>
    <x v="0"/>
  </r>
  <r>
    <x v="28"/>
    <x v="1080"/>
    <x v="886"/>
    <s v="Numeric"/>
    <n v="5"/>
    <m/>
    <n v="0"/>
    <s v=""/>
    <m/>
    <m/>
    <x v="0"/>
    <x v="0"/>
  </r>
  <r>
    <x v="28"/>
    <x v="1081"/>
    <x v="887"/>
    <s v="Numeric"/>
    <n v="5"/>
    <m/>
    <n v="0"/>
    <s v=""/>
    <m/>
    <m/>
    <x v="0"/>
    <x v="0"/>
  </r>
  <r>
    <x v="28"/>
    <x v="1082"/>
    <x v="888"/>
    <s v="Numeric"/>
    <n v="5"/>
    <m/>
    <n v="0"/>
    <s v=""/>
    <m/>
    <m/>
    <x v="0"/>
    <x v="0"/>
  </r>
  <r>
    <x v="28"/>
    <x v="1083"/>
    <x v="889"/>
    <s v="Numeric"/>
    <n v="5"/>
    <m/>
    <n v="0"/>
    <s v=""/>
    <m/>
    <m/>
    <x v="0"/>
    <x v="0"/>
  </r>
  <r>
    <x v="28"/>
    <x v="1084"/>
    <x v="890"/>
    <s v="Numeric"/>
    <n v="5"/>
    <m/>
    <n v="0"/>
    <s v=""/>
    <m/>
    <m/>
    <x v="0"/>
    <x v="0"/>
  </r>
  <r>
    <x v="28"/>
    <x v="1085"/>
    <x v="891"/>
    <s v="Numeric"/>
    <n v="5"/>
    <m/>
    <n v="0"/>
    <s v=""/>
    <m/>
    <m/>
    <x v="0"/>
    <x v="0"/>
  </r>
  <r>
    <x v="28"/>
    <x v="1086"/>
    <x v="892"/>
    <s v="Numeric"/>
    <n v="5"/>
    <m/>
    <n v="0"/>
    <s v=""/>
    <m/>
    <m/>
    <x v="0"/>
    <x v="0"/>
  </r>
  <r>
    <x v="28"/>
    <x v="1087"/>
    <x v="893"/>
    <s v="Numeric"/>
    <n v="5"/>
    <m/>
    <n v="0"/>
    <s v=""/>
    <m/>
    <m/>
    <x v="0"/>
    <x v="0"/>
  </r>
  <r>
    <x v="28"/>
    <x v="1088"/>
    <x v="894"/>
    <s v="Numeric"/>
    <n v="5"/>
    <m/>
    <n v="0"/>
    <s v=""/>
    <m/>
    <m/>
    <x v="0"/>
    <x v="0"/>
  </r>
  <r>
    <x v="28"/>
    <x v="1089"/>
    <x v="895"/>
    <s v="Numeric"/>
    <n v="5"/>
    <m/>
    <n v="0"/>
    <s v=""/>
    <m/>
    <m/>
    <x v="0"/>
    <x v="0"/>
  </r>
  <r>
    <x v="28"/>
    <x v="1090"/>
    <x v="896"/>
    <s v="Numeric"/>
    <n v="5"/>
    <m/>
    <n v="0"/>
    <s v=""/>
    <m/>
    <m/>
    <x v="0"/>
    <x v="0"/>
  </r>
  <r>
    <x v="28"/>
    <x v="1091"/>
    <x v="897"/>
    <s v="Numeric"/>
    <n v="5"/>
    <m/>
    <n v="0"/>
    <s v=""/>
    <m/>
    <m/>
    <x v="0"/>
    <x v="0"/>
  </r>
  <r>
    <x v="28"/>
    <x v="1092"/>
    <x v="898"/>
    <s v="Numeric"/>
    <n v="5"/>
    <m/>
    <n v="0"/>
    <s v=""/>
    <m/>
    <m/>
    <x v="0"/>
    <x v="0"/>
  </r>
  <r>
    <x v="28"/>
    <x v="1093"/>
    <x v="899"/>
    <s v="Numeric"/>
    <n v="5"/>
    <m/>
    <n v="0"/>
    <s v=""/>
    <m/>
    <m/>
    <x v="0"/>
    <x v="0"/>
  </r>
  <r>
    <x v="28"/>
    <x v="1094"/>
    <x v="900"/>
    <s v="Numeric"/>
    <n v="5"/>
    <m/>
    <n v="0"/>
    <s v=""/>
    <m/>
    <m/>
    <x v="0"/>
    <x v="0"/>
  </r>
  <r>
    <x v="28"/>
    <x v="1095"/>
    <x v="901"/>
    <s v="Numeric"/>
    <n v="5"/>
    <m/>
    <n v="0"/>
    <s v=""/>
    <m/>
    <m/>
    <x v="0"/>
    <x v="0"/>
  </r>
  <r>
    <x v="28"/>
    <x v="1096"/>
    <x v="902"/>
    <s v="Numeric"/>
    <n v="5"/>
    <m/>
    <n v="0"/>
    <s v=""/>
    <m/>
    <m/>
    <x v="0"/>
    <x v="0"/>
  </r>
  <r>
    <x v="28"/>
    <x v="1097"/>
    <x v="903"/>
    <s v="Numeric"/>
    <n v="5"/>
    <m/>
    <n v="0"/>
    <s v=""/>
    <m/>
    <m/>
    <x v="0"/>
    <x v="0"/>
  </r>
  <r>
    <x v="28"/>
    <x v="1098"/>
    <x v="904"/>
    <s v="Numeric"/>
    <n v="5"/>
    <m/>
    <n v="0"/>
    <s v=""/>
    <m/>
    <m/>
    <x v="0"/>
    <x v="0"/>
  </r>
  <r>
    <x v="28"/>
    <x v="1099"/>
    <x v="905"/>
    <s v="Numeric"/>
    <n v="5"/>
    <m/>
    <n v="0"/>
    <s v=""/>
    <m/>
    <m/>
    <x v="0"/>
    <x v="0"/>
  </r>
  <r>
    <x v="28"/>
    <x v="1100"/>
    <x v="906"/>
    <s v="Numeric"/>
    <n v="5"/>
    <m/>
    <n v="0"/>
    <s v=""/>
    <m/>
    <m/>
    <x v="0"/>
    <x v="0"/>
  </r>
  <r>
    <x v="28"/>
    <x v="1101"/>
    <x v="907"/>
    <s v="Numeric"/>
    <n v="5"/>
    <m/>
    <n v="0"/>
    <s v=""/>
    <m/>
    <m/>
    <x v="0"/>
    <x v="0"/>
  </r>
  <r>
    <x v="28"/>
    <x v="1102"/>
    <x v="908"/>
    <s v="Numeric"/>
    <n v="5"/>
    <m/>
    <n v="0"/>
    <s v=""/>
    <m/>
    <m/>
    <x v="0"/>
    <x v="0"/>
  </r>
  <r>
    <x v="28"/>
    <x v="1103"/>
    <x v="909"/>
    <s v="Numeric"/>
    <n v="5"/>
    <m/>
    <n v="0"/>
    <s v=""/>
    <m/>
    <m/>
    <x v="0"/>
    <x v="0"/>
  </r>
  <r>
    <x v="28"/>
    <x v="1104"/>
    <x v="910"/>
    <s v="Numeric"/>
    <n v="5"/>
    <m/>
    <n v="0"/>
    <s v=""/>
    <m/>
    <m/>
    <x v="0"/>
    <x v="0"/>
  </r>
  <r>
    <x v="28"/>
    <x v="1105"/>
    <x v="911"/>
    <s v="Numeric"/>
    <n v="5"/>
    <m/>
    <n v="0"/>
    <s v=""/>
    <m/>
    <m/>
    <x v="0"/>
    <x v="0"/>
  </r>
  <r>
    <x v="28"/>
    <x v="1106"/>
    <x v="912"/>
    <s v="Numeric"/>
    <n v="5"/>
    <m/>
    <n v="0"/>
    <s v=""/>
    <m/>
    <m/>
    <x v="0"/>
    <x v="0"/>
  </r>
  <r>
    <x v="28"/>
    <x v="1107"/>
    <x v="913"/>
    <s v="Numeric"/>
    <n v="5"/>
    <m/>
    <n v="0"/>
    <s v=""/>
    <m/>
    <m/>
    <x v="0"/>
    <x v="0"/>
  </r>
  <r>
    <x v="28"/>
    <x v="1108"/>
    <x v="914"/>
    <s v="Numeric"/>
    <n v="5"/>
    <m/>
    <n v="0"/>
    <s v=""/>
    <m/>
    <m/>
    <x v="0"/>
    <x v="0"/>
  </r>
  <r>
    <x v="28"/>
    <x v="1109"/>
    <x v="915"/>
    <s v="Numeric"/>
    <n v="5"/>
    <m/>
    <n v="0"/>
    <s v=""/>
    <m/>
    <m/>
    <x v="0"/>
    <x v="0"/>
  </r>
  <r>
    <x v="28"/>
    <x v="1110"/>
    <x v="916"/>
    <s v="Numeric"/>
    <n v="5"/>
    <m/>
    <n v="0"/>
    <s v=""/>
    <m/>
    <m/>
    <x v="0"/>
    <x v="0"/>
  </r>
  <r>
    <x v="28"/>
    <x v="1111"/>
    <x v="917"/>
    <s v="Numeric"/>
    <n v="5"/>
    <m/>
    <n v="0"/>
    <s v=""/>
    <m/>
    <m/>
    <x v="0"/>
    <x v="0"/>
  </r>
  <r>
    <x v="28"/>
    <x v="1112"/>
    <x v="918"/>
    <s v="Numeric"/>
    <n v="5"/>
    <m/>
    <n v="0"/>
    <s v=""/>
    <m/>
    <m/>
    <x v="0"/>
    <x v="0"/>
  </r>
  <r>
    <x v="28"/>
    <x v="1113"/>
    <x v="919"/>
    <s v="Numeric"/>
    <n v="5"/>
    <m/>
    <n v="0"/>
    <s v=""/>
    <m/>
    <m/>
    <x v="0"/>
    <x v="0"/>
  </r>
  <r>
    <x v="28"/>
    <x v="1114"/>
    <x v="920"/>
    <s v="Numeric"/>
    <n v="5"/>
    <m/>
    <n v="0"/>
    <s v=""/>
    <m/>
    <m/>
    <x v="0"/>
    <x v="0"/>
  </r>
  <r>
    <x v="28"/>
    <x v="1115"/>
    <x v="921"/>
    <s v="Numeric"/>
    <n v="5"/>
    <m/>
    <n v="0"/>
    <s v=""/>
    <m/>
    <m/>
    <x v="0"/>
    <x v="0"/>
  </r>
  <r>
    <x v="28"/>
    <x v="1116"/>
    <x v="922"/>
    <s v="Numeric"/>
    <n v="5"/>
    <m/>
    <n v="0"/>
    <s v=""/>
    <m/>
    <m/>
    <x v="0"/>
    <x v="0"/>
  </r>
  <r>
    <x v="28"/>
    <x v="1117"/>
    <x v="923"/>
    <s v="Numeric"/>
    <n v="5"/>
    <m/>
    <n v="0"/>
    <s v=""/>
    <m/>
    <m/>
    <x v="0"/>
    <x v="0"/>
  </r>
  <r>
    <x v="28"/>
    <x v="1118"/>
    <x v="924"/>
    <s v="Numeric"/>
    <n v="5"/>
    <m/>
    <n v="0"/>
    <s v=""/>
    <m/>
    <m/>
    <x v="0"/>
    <x v="0"/>
  </r>
  <r>
    <x v="28"/>
    <x v="1119"/>
    <x v="925"/>
    <s v="Numeric"/>
    <n v="5"/>
    <m/>
    <n v="0"/>
    <s v=""/>
    <m/>
    <m/>
    <x v="0"/>
    <x v="0"/>
  </r>
  <r>
    <x v="28"/>
    <x v="1120"/>
    <x v="926"/>
    <s v="Numeric"/>
    <n v="5"/>
    <m/>
    <n v="0"/>
    <s v=""/>
    <m/>
    <m/>
    <x v="0"/>
    <x v="0"/>
  </r>
  <r>
    <x v="28"/>
    <x v="1121"/>
    <x v="927"/>
    <s v="Numeric"/>
    <n v="5"/>
    <m/>
    <n v="0"/>
    <s v=""/>
    <m/>
    <m/>
    <x v="0"/>
    <x v="0"/>
  </r>
  <r>
    <x v="28"/>
    <x v="1122"/>
    <x v="928"/>
    <s v="Numeric"/>
    <n v="5"/>
    <m/>
    <n v="0"/>
    <s v=""/>
    <m/>
    <m/>
    <x v="0"/>
    <x v="0"/>
  </r>
  <r>
    <x v="28"/>
    <x v="1123"/>
    <x v="607"/>
    <s v="Numeric"/>
    <n v="5"/>
    <m/>
    <n v="0"/>
    <s v=""/>
    <m/>
    <m/>
    <x v="0"/>
    <x v="0"/>
  </r>
  <r>
    <x v="28"/>
    <x v="1124"/>
    <x v="929"/>
    <s v="Character"/>
    <n v="3"/>
    <m/>
    <n v="0"/>
    <s v=""/>
    <m/>
    <m/>
    <x v="0"/>
    <x v="0"/>
  </r>
  <r>
    <x v="28"/>
    <x v="4"/>
    <x v="3"/>
    <s v="Numeric"/>
    <n v="5"/>
    <m/>
    <n v="0"/>
    <s v=""/>
    <m/>
    <m/>
    <x v="0"/>
    <x v="0"/>
  </r>
  <r>
    <x v="29"/>
    <x v="1125"/>
    <x v="14"/>
    <s v="Numeric"/>
    <n v="5"/>
    <m/>
    <n v="0"/>
    <s v=""/>
    <m/>
    <m/>
    <x v="0"/>
    <x v="0"/>
  </r>
  <r>
    <x v="29"/>
    <x v="1126"/>
    <x v="930"/>
    <s v="Numeric"/>
    <n v="5"/>
    <m/>
    <n v="0"/>
    <s v=""/>
    <m/>
    <m/>
    <x v="0"/>
    <x v="0"/>
  </r>
  <r>
    <x v="29"/>
    <x v="1127"/>
    <x v="31"/>
    <s v="Numeric"/>
    <n v="7"/>
    <s v="DATETIME"/>
    <n v="13"/>
    <n v="1"/>
    <m/>
    <m/>
    <x v="0"/>
    <x v="0"/>
  </r>
  <r>
    <x v="29"/>
    <x v="1128"/>
    <x v="32"/>
    <s v="Numeric"/>
    <n v="7"/>
    <s v="DATETIME"/>
    <n v="13"/>
    <n v="1"/>
    <m/>
    <m/>
    <x v="0"/>
    <x v="0"/>
  </r>
  <r>
    <x v="29"/>
    <x v="1129"/>
    <x v="33"/>
    <s v="Character"/>
    <n v="3"/>
    <m/>
    <n v="0"/>
    <s v=""/>
    <m/>
    <m/>
    <x v="0"/>
    <x v="0"/>
  </r>
  <r>
    <x v="29"/>
    <x v="1130"/>
    <x v="931"/>
    <s v="Character"/>
    <n v="80"/>
    <m/>
    <n v="0"/>
    <s v=""/>
    <m/>
    <m/>
    <x v="0"/>
    <x v="0"/>
  </r>
  <r>
    <x v="29"/>
    <x v="1131"/>
    <x v="932"/>
    <s v="Character"/>
    <n v="80"/>
    <m/>
    <n v="0"/>
    <s v=""/>
    <m/>
    <m/>
    <x v="0"/>
    <x v="0"/>
  </r>
  <r>
    <x v="29"/>
    <x v="1132"/>
    <x v="933"/>
    <s v="Character"/>
    <n v="80"/>
    <m/>
    <n v="0"/>
    <s v=""/>
    <m/>
    <m/>
    <x v="0"/>
    <x v="0"/>
  </r>
  <r>
    <x v="29"/>
    <x v="1133"/>
    <x v="934"/>
    <s v="Character"/>
    <n v="80"/>
    <m/>
    <n v="0"/>
    <s v=""/>
    <m/>
    <m/>
    <x v="0"/>
    <x v="0"/>
  </r>
  <r>
    <x v="29"/>
    <x v="1134"/>
    <x v="935"/>
    <s v="Character"/>
    <n v="80"/>
    <m/>
    <n v="0"/>
    <s v=""/>
    <m/>
    <m/>
    <x v="0"/>
    <x v="0"/>
  </r>
  <r>
    <x v="29"/>
    <x v="1135"/>
    <x v="936"/>
    <s v="Character"/>
    <n v="80"/>
    <m/>
    <n v="0"/>
    <s v=""/>
    <m/>
    <m/>
    <x v="0"/>
    <x v="0"/>
  </r>
  <r>
    <x v="29"/>
    <x v="1136"/>
    <x v="937"/>
    <s v="Character"/>
    <n v="80"/>
    <m/>
    <n v="0"/>
    <s v=""/>
    <m/>
    <m/>
    <x v="0"/>
    <x v="0"/>
  </r>
  <r>
    <x v="29"/>
    <x v="1137"/>
    <x v="938"/>
    <s v="Character"/>
    <n v="80"/>
    <m/>
    <n v="0"/>
    <s v=""/>
    <m/>
    <m/>
    <x v="0"/>
    <x v="0"/>
  </r>
  <r>
    <x v="29"/>
    <x v="4"/>
    <x v="3"/>
    <s v="Numeric"/>
    <n v="5"/>
    <m/>
    <n v="0"/>
    <s v=""/>
    <m/>
    <m/>
    <x v="0"/>
    <x v="0"/>
  </r>
  <r>
    <x v="30"/>
    <x v="1138"/>
    <x v="939"/>
    <s v="Numeric"/>
    <n v="5"/>
    <m/>
    <n v="0"/>
    <s v=""/>
    <m/>
    <s v="ID - no text description"/>
    <x v="0"/>
    <x v="0"/>
  </r>
  <r>
    <x v="30"/>
    <x v="1139"/>
    <x v="940"/>
    <s v="Numeric"/>
    <n v="5"/>
    <m/>
    <n v="0"/>
    <s v=""/>
    <m/>
    <m/>
    <x v="0"/>
    <x v="0"/>
  </r>
  <r>
    <x v="30"/>
    <x v="1140"/>
    <x v="941"/>
    <s v="Numeric"/>
    <n v="5"/>
    <m/>
    <n v="0"/>
    <s v=""/>
    <m/>
    <m/>
    <x v="0"/>
    <x v="0"/>
  </r>
  <r>
    <x v="30"/>
    <x v="1141"/>
    <x v="942"/>
    <s v="Numeric"/>
    <n v="5"/>
    <m/>
    <n v="0"/>
    <s v=""/>
    <m/>
    <m/>
    <x v="0"/>
    <x v="0"/>
  </r>
  <r>
    <x v="30"/>
    <x v="1142"/>
    <x v="943"/>
    <s v="Numeric"/>
    <n v="5"/>
    <m/>
    <n v="0"/>
    <s v=""/>
    <m/>
    <m/>
    <x v="0"/>
    <x v="0"/>
  </r>
  <r>
    <x v="30"/>
    <x v="1143"/>
    <x v="944"/>
    <s v="Numeric"/>
    <n v="5"/>
    <m/>
    <n v="0"/>
    <s v=""/>
    <m/>
    <m/>
    <x v="0"/>
    <x v="0"/>
  </r>
  <r>
    <x v="30"/>
    <x v="1144"/>
    <x v="945"/>
    <s v="Numeric"/>
    <n v="5"/>
    <m/>
    <n v="0"/>
    <s v=""/>
    <m/>
    <m/>
    <x v="0"/>
    <x v="0"/>
  </r>
  <r>
    <x v="30"/>
    <x v="1145"/>
    <x v="946"/>
    <s v="Numeric"/>
    <n v="5"/>
    <m/>
    <n v="0"/>
    <s v=""/>
    <m/>
    <m/>
    <x v="0"/>
    <x v="0"/>
  </r>
  <r>
    <x v="30"/>
    <x v="1146"/>
    <x v="947"/>
    <s v="Numeric"/>
    <n v="5"/>
    <m/>
    <n v="0"/>
    <s v=""/>
    <m/>
    <m/>
    <x v="0"/>
    <x v="0"/>
  </r>
  <r>
    <x v="30"/>
    <x v="1147"/>
    <x v="948"/>
    <s v="Numeric"/>
    <n v="5"/>
    <m/>
    <n v="0"/>
    <s v=""/>
    <m/>
    <m/>
    <x v="0"/>
    <x v="0"/>
  </r>
  <r>
    <x v="30"/>
    <x v="1148"/>
    <x v="949"/>
    <s v="Numeric"/>
    <n v="5"/>
    <m/>
    <n v="0"/>
    <s v=""/>
    <m/>
    <m/>
    <x v="0"/>
    <x v="0"/>
  </r>
  <r>
    <x v="30"/>
    <x v="1149"/>
    <x v="950"/>
    <s v="Numeric"/>
    <n v="5"/>
    <m/>
    <n v="0"/>
    <s v=""/>
    <m/>
    <m/>
    <x v="0"/>
    <x v="0"/>
  </r>
  <r>
    <x v="30"/>
    <x v="1150"/>
    <x v="951"/>
    <s v="Numeric"/>
    <n v="5"/>
    <m/>
    <n v="0"/>
    <s v=""/>
    <m/>
    <m/>
    <x v="0"/>
    <x v="0"/>
  </r>
  <r>
    <x v="30"/>
    <x v="1151"/>
    <x v="952"/>
    <s v="Numeric"/>
    <n v="5"/>
    <m/>
    <n v="0"/>
    <s v=""/>
    <m/>
    <m/>
    <x v="0"/>
    <x v="0"/>
  </r>
  <r>
    <x v="30"/>
    <x v="1152"/>
    <x v="953"/>
    <s v="Numeric"/>
    <n v="5"/>
    <m/>
    <n v="0"/>
    <s v=""/>
    <m/>
    <m/>
    <x v="0"/>
    <x v="0"/>
  </r>
  <r>
    <x v="30"/>
    <x v="1153"/>
    <x v="954"/>
    <s v="Numeric"/>
    <n v="5"/>
    <m/>
    <n v="0"/>
    <s v=""/>
    <m/>
    <m/>
    <x v="0"/>
    <x v="0"/>
  </r>
  <r>
    <x v="30"/>
    <x v="1154"/>
    <x v="955"/>
    <s v="Numeric"/>
    <n v="5"/>
    <m/>
    <n v="0"/>
    <s v=""/>
    <m/>
    <m/>
    <x v="0"/>
    <x v="0"/>
  </r>
  <r>
    <x v="30"/>
    <x v="1155"/>
    <x v="956"/>
    <s v="Numeric"/>
    <n v="5"/>
    <m/>
    <n v="0"/>
    <s v=""/>
    <m/>
    <m/>
    <x v="0"/>
    <x v="0"/>
  </r>
  <r>
    <x v="30"/>
    <x v="1156"/>
    <x v="957"/>
    <s v="Numeric"/>
    <n v="5"/>
    <m/>
    <n v="0"/>
    <s v=""/>
    <m/>
    <m/>
    <x v="0"/>
    <x v="0"/>
  </r>
  <r>
    <x v="30"/>
    <x v="1157"/>
    <x v="958"/>
    <s v="Numeric"/>
    <n v="5"/>
    <m/>
    <n v="0"/>
    <s v=""/>
    <m/>
    <m/>
    <x v="0"/>
    <x v="0"/>
  </r>
  <r>
    <x v="30"/>
    <x v="1158"/>
    <x v="959"/>
    <s v="Numeric"/>
    <n v="5"/>
    <m/>
    <n v="0"/>
    <s v=""/>
    <m/>
    <m/>
    <x v="0"/>
    <x v="0"/>
  </r>
  <r>
    <x v="30"/>
    <x v="1159"/>
    <x v="960"/>
    <s v="Numeric"/>
    <n v="5"/>
    <m/>
    <n v="0"/>
    <s v=""/>
    <m/>
    <m/>
    <x v="0"/>
    <x v="0"/>
  </r>
  <r>
    <x v="30"/>
    <x v="1160"/>
    <x v="961"/>
    <s v="Numeric"/>
    <n v="5"/>
    <m/>
    <n v="0"/>
    <s v=""/>
    <m/>
    <m/>
    <x v="0"/>
    <x v="0"/>
  </r>
  <r>
    <x v="30"/>
    <x v="1161"/>
    <x v="962"/>
    <s v="Numeric"/>
    <n v="5"/>
    <m/>
    <n v="0"/>
    <s v=""/>
    <m/>
    <m/>
    <x v="0"/>
    <x v="0"/>
  </r>
  <r>
    <x v="30"/>
    <x v="1162"/>
    <x v="963"/>
    <s v="Numeric"/>
    <n v="5"/>
    <m/>
    <n v="0"/>
    <s v=""/>
    <m/>
    <m/>
    <x v="0"/>
    <x v="0"/>
  </r>
  <r>
    <x v="30"/>
    <x v="1163"/>
    <x v="964"/>
    <s v="Numeric"/>
    <n v="5"/>
    <m/>
    <n v="0"/>
    <s v=""/>
    <m/>
    <m/>
    <x v="0"/>
    <x v="0"/>
  </r>
  <r>
    <x v="30"/>
    <x v="1164"/>
    <x v="965"/>
    <s v="Numeric"/>
    <n v="5"/>
    <m/>
    <n v="0"/>
    <s v=""/>
    <m/>
    <m/>
    <x v="0"/>
    <x v="0"/>
  </r>
  <r>
    <x v="30"/>
    <x v="1165"/>
    <x v="966"/>
    <s v="Numeric"/>
    <n v="5"/>
    <m/>
    <n v="0"/>
    <s v=""/>
    <m/>
    <m/>
    <x v="0"/>
    <x v="0"/>
  </r>
  <r>
    <x v="30"/>
    <x v="1166"/>
    <x v="967"/>
    <s v="Numeric"/>
    <n v="5"/>
    <m/>
    <n v="0"/>
    <s v=""/>
    <m/>
    <m/>
    <x v="0"/>
    <x v="0"/>
  </r>
  <r>
    <x v="30"/>
    <x v="1167"/>
    <x v="968"/>
    <s v="Numeric"/>
    <n v="5"/>
    <m/>
    <n v="0"/>
    <s v=""/>
    <m/>
    <m/>
    <x v="0"/>
    <x v="0"/>
  </r>
  <r>
    <x v="30"/>
    <x v="1168"/>
    <x v="969"/>
    <s v="Numeric"/>
    <n v="5"/>
    <s v="DATE"/>
    <n v="7"/>
    <n v="1"/>
    <m/>
    <m/>
    <x v="0"/>
    <x v="0"/>
  </r>
  <r>
    <x v="30"/>
    <x v="1169"/>
    <x v="970"/>
    <s v="Numeric"/>
    <n v="5"/>
    <s v="DATE"/>
    <n v="7"/>
    <n v="1"/>
    <m/>
    <m/>
    <x v="0"/>
    <x v="0"/>
  </r>
  <r>
    <x v="30"/>
    <x v="1170"/>
    <x v="100"/>
    <s v="Numeric"/>
    <n v="5"/>
    <m/>
    <n v="0"/>
    <s v=""/>
    <m/>
    <m/>
    <x v="0"/>
    <x v="0"/>
  </r>
  <r>
    <x v="30"/>
    <x v="1171"/>
    <x v="971"/>
    <s v="Numeric"/>
    <n v="5"/>
    <m/>
    <n v="0"/>
    <s v=""/>
    <m/>
    <m/>
    <x v="0"/>
    <x v="0"/>
  </r>
  <r>
    <x v="30"/>
    <x v="1172"/>
    <x v="972"/>
    <s v="Numeric"/>
    <n v="5"/>
    <m/>
    <n v="0"/>
    <s v=""/>
    <m/>
    <m/>
    <x v="0"/>
    <x v="0"/>
  </r>
  <r>
    <x v="30"/>
    <x v="1173"/>
    <x v="973"/>
    <s v="Numeric"/>
    <n v="5"/>
    <m/>
    <n v="0"/>
    <s v=""/>
    <m/>
    <m/>
    <x v="0"/>
    <x v="0"/>
  </r>
  <r>
    <x v="30"/>
    <x v="1174"/>
    <x v="974"/>
    <s v="Numeric"/>
    <n v="5"/>
    <m/>
    <n v="0"/>
    <s v=""/>
    <m/>
    <m/>
    <x v="0"/>
    <x v="0"/>
  </r>
  <r>
    <x v="30"/>
    <x v="1175"/>
    <x v="975"/>
    <s v="Numeric"/>
    <n v="5"/>
    <m/>
    <n v="0"/>
    <s v=""/>
    <m/>
    <m/>
    <x v="0"/>
    <x v="0"/>
  </r>
  <r>
    <x v="30"/>
    <x v="1176"/>
    <x v="976"/>
    <s v="Numeric"/>
    <n v="5"/>
    <m/>
    <n v="0"/>
    <s v=""/>
    <m/>
    <m/>
    <x v="0"/>
    <x v="0"/>
  </r>
  <r>
    <x v="30"/>
    <x v="1177"/>
    <x v="977"/>
    <s v="Numeric"/>
    <n v="5"/>
    <m/>
    <n v="0"/>
    <s v=""/>
    <m/>
    <m/>
    <x v="0"/>
    <x v="0"/>
  </r>
  <r>
    <x v="30"/>
    <x v="1178"/>
    <x v="978"/>
    <s v="Numeric"/>
    <n v="5"/>
    <m/>
    <n v="0"/>
    <s v=""/>
    <m/>
    <m/>
    <x v="0"/>
    <x v="0"/>
  </r>
  <r>
    <x v="30"/>
    <x v="1179"/>
    <x v="979"/>
    <s v="Numeric"/>
    <n v="5"/>
    <m/>
    <n v="0"/>
    <s v=""/>
    <m/>
    <m/>
    <x v="0"/>
    <x v="0"/>
  </r>
  <r>
    <x v="30"/>
    <x v="1180"/>
    <x v="980"/>
    <s v="Numeric"/>
    <n v="5"/>
    <m/>
    <n v="0"/>
    <s v=""/>
    <m/>
    <m/>
    <x v="0"/>
    <x v="0"/>
  </r>
  <r>
    <x v="30"/>
    <x v="1181"/>
    <x v="981"/>
    <s v="Numeric"/>
    <n v="5"/>
    <m/>
    <n v="0"/>
    <s v=""/>
    <m/>
    <m/>
    <x v="0"/>
    <x v="0"/>
  </r>
  <r>
    <x v="30"/>
    <x v="1182"/>
    <x v="982"/>
    <s v="Numeric"/>
    <n v="5"/>
    <m/>
    <n v="0"/>
    <s v=""/>
    <m/>
    <m/>
    <x v="0"/>
    <x v="0"/>
  </r>
  <r>
    <x v="30"/>
    <x v="1183"/>
    <x v="983"/>
    <s v="Numeric"/>
    <n v="5"/>
    <m/>
    <n v="0"/>
    <s v=""/>
    <m/>
    <m/>
    <x v="0"/>
    <x v="0"/>
  </r>
  <r>
    <x v="30"/>
    <x v="1184"/>
    <x v="984"/>
    <s v="Numeric"/>
    <n v="5"/>
    <m/>
    <n v="0"/>
    <s v=""/>
    <m/>
    <m/>
    <x v="0"/>
    <x v="0"/>
  </r>
  <r>
    <x v="30"/>
    <x v="1185"/>
    <x v="985"/>
    <s v="Numeric"/>
    <n v="5"/>
    <m/>
    <n v="0"/>
    <s v=""/>
    <m/>
    <m/>
    <x v="0"/>
    <x v="0"/>
  </r>
  <r>
    <x v="30"/>
    <x v="1186"/>
    <x v="986"/>
    <s v="Numeric"/>
    <n v="5"/>
    <m/>
    <n v="0"/>
    <s v=""/>
    <m/>
    <m/>
    <x v="0"/>
    <x v="0"/>
  </r>
  <r>
    <x v="30"/>
    <x v="1187"/>
    <x v="987"/>
    <s v="Numeric"/>
    <n v="5"/>
    <m/>
    <n v="0"/>
    <s v=""/>
    <m/>
    <m/>
    <x v="0"/>
    <x v="0"/>
  </r>
  <r>
    <x v="30"/>
    <x v="1188"/>
    <x v="988"/>
    <s v="Numeric"/>
    <n v="5"/>
    <m/>
    <n v="0"/>
    <s v=""/>
    <m/>
    <m/>
    <x v="0"/>
    <x v="0"/>
  </r>
  <r>
    <x v="30"/>
    <x v="1189"/>
    <x v="989"/>
    <s v="Numeric"/>
    <n v="5"/>
    <m/>
    <n v="0"/>
    <s v=""/>
    <m/>
    <m/>
    <x v="0"/>
    <x v="0"/>
  </r>
  <r>
    <x v="30"/>
    <x v="1190"/>
    <x v="990"/>
    <s v="Numeric"/>
    <n v="5"/>
    <m/>
    <n v="0"/>
    <s v=""/>
    <m/>
    <m/>
    <x v="0"/>
    <x v="0"/>
  </r>
  <r>
    <x v="30"/>
    <x v="1191"/>
    <x v="991"/>
    <s v="Numeric"/>
    <n v="5"/>
    <m/>
    <n v="0"/>
    <s v=""/>
    <m/>
    <m/>
    <x v="0"/>
    <x v="0"/>
  </r>
  <r>
    <x v="30"/>
    <x v="1192"/>
    <x v="992"/>
    <s v="Numeric"/>
    <n v="5"/>
    <m/>
    <n v="0"/>
    <s v=""/>
    <m/>
    <m/>
    <x v="0"/>
    <x v="0"/>
  </r>
  <r>
    <x v="30"/>
    <x v="1193"/>
    <x v="993"/>
    <s v="Numeric"/>
    <n v="5"/>
    <m/>
    <n v="0"/>
    <s v=""/>
    <m/>
    <m/>
    <x v="0"/>
    <x v="0"/>
  </r>
  <r>
    <x v="30"/>
    <x v="1194"/>
    <x v="994"/>
    <s v="Numeric"/>
    <n v="5"/>
    <m/>
    <n v="0"/>
    <s v=""/>
    <m/>
    <m/>
    <x v="0"/>
    <x v="0"/>
  </r>
  <r>
    <x v="30"/>
    <x v="1195"/>
    <x v="995"/>
    <s v="Numeric"/>
    <n v="5"/>
    <m/>
    <n v="0"/>
    <s v=""/>
    <m/>
    <m/>
    <x v="0"/>
    <x v="0"/>
  </r>
  <r>
    <x v="30"/>
    <x v="1196"/>
    <x v="996"/>
    <s v="Numeric"/>
    <n v="5"/>
    <m/>
    <n v="0"/>
    <s v=""/>
    <m/>
    <m/>
    <x v="0"/>
    <x v="0"/>
  </r>
  <r>
    <x v="30"/>
    <x v="1197"/>
    <x v="997"/>
    <s v="Numeric"/>
    <n v="5"/>
    <m/>
    <n v="0"/>
    <s v=""/>
    <m/>
    <m/>
    <x v="0"/>
    <x v="0"/>
  </r>
  <r>
    <x v="30"/>
    <x v="1198"/>
    <x v="998"/>
    <s v="Numeric"/>
    <n v="5"/>
    <m/>
    <n v="0"/>
    <s v=""/>
    <m/>
    <m/>
    <x v="0"/>
    <x v="0"/>
  </r>
  <r>
    <x v="30"/>
    <x v="1199"/>
    <x v="999"/>
    <s v="Numeric"/>
    <n v="5"/>
    <m/>
    <n v="0"/>
    <s v=""/>
    <m/>
    <m/>
    <x v="0"/>
    <x v="0"/>
  </r>
  <r>
    <x v="30"/>
    <x v="1200"/>
    <x v="1000"/>
    <s v="Numeric"/>
    <n v="5"/>
    <m/>
    <n v="0"/>
    <s v=""/>
    <m/>
    <m/>
    <x v="0"/>
    <x v="0"/>
  </r>
  <r>
    <x v="30"/>
    <x v="4"/>
    <x v="3"/>
    <s v="Numeric"/>
    <n v="5"/>
    <m/>
    <n v="0"/>
    <s v=""/>
    <m/>
    <m/>
    <x v="0"/>
    <x v="0"/>
  </r>
  <r>
    <x v="31"/>
    <x v="1201"/>
    <x v="1001"/>
    <s v="Numeric"/>
    <n v="5"/>
    <m/>
    <n v="0"/>
    <s v=""/>
    <m/>
    <m/>
    <x v="0"/>
    <x v="0"/>
  </r>
  <r>
    <x v="31"/>
    <x v="1202"/>
    <x v="1002"/>
    <s v="Numeric"/>
    <n v="5"/>
    <m/>
    <n v="0"/>
    <s v=""/>
    <m/>
    <m/>
    <x v="0"/>
    <x v="0"/>
  </r>
  <r>
    <x v="31"/>
    <x v="1203"/>
    <x v="1003"/>
    <s v="Numeric"/>
    <n v="5"/>
    <m/>
    <n v="0"/>
    <s v=""/>
    <m/>
    <m/>
    <x v="0"/>
    <x v="0"/>
  </r>
  <r>
    <x v="31"/>
    <x v="1204"/>
    <x v="1004"/>
    <s v="Numeric"/>
    <n v="5"/>
    <m/>
    <n v="0"/>
    <s v=""/>
    <m/>
    <m/>
    <x v="0"/>
    <x v="0"/>
  </r>
  <r>
    <x v="31"/>
    <x v="1205"/>
    <x v="1005"/>
    <s v="Numeric"/>
    <n v="5"/>
    <m/>
    <n v="0"/>
    <s v=""/>
    <m/>
    <m/>
    <x v="0"/>
    <x v="0"/>
  </r>
  <r>
    <x v="31"/>
    <x v="1206"/>
    <x v="1006"/>
    <s v="Numeric"/>
    <n v="5"/>
    <m/>
    <n v="0"/>
    <s v=""/>
    <m/>
    <m/>
    <x v="0"/>
    <x v="0"/>
  </r>
  <r>
    <x v="31"/>
    <x v="1207"/>
    <x v="1007"/>
    <s v="Numeric"/>
    <n v="5"/>
    <m/>
    <n v="0"/>
    <s v=""/>
    <m/>
    <m/>
    <x v="0"/>
    <x v="0"/>
  </r>
  <r>
    <x v="31"/>
    <x v="1208"/>
    <x v="1008"/>
    <s v="Numeric"/>
    <n v="5"/>
    <m/>
    <n v="0"/>
    <s v=""/>
    <m/>
    <m/>
    <x v="0"/>
    <x v="0"/>
  </r>
  <r>
    <x v="31"/>
    <x v="1209"/>
    <x v="1009"/>
    <s v="Numeric"/>
    <n v="5"/>
    <m/>
    <n v="0"/>
    <s v=""/>
    <m/>
    <m/>
    <x v="0"/>
    <x v="0"/>
  </r>
  <r>
    <x v="31"/>
    <x v="1210"/>
    <x v="1010"/>
    <s v="Numeric"/>
    <n v="5"/>
    <m/>
    <n v="0"/>
    <s v=""/>
    <m/>
    <m/>
    <x v="0"/>
    <x v="0"/>
  </r>
  <r>
    <x v="31"/>
    <x v="1211"/>
    <x v="1011"/>
    <s v="Numeric"/>
    <n v="5"/>
    <m/>
    <n v="0"/>
    <s v=""/>
    <m/>
    <m/>
    <x v="0"/>
    <x v="0"/>
  </r>
  <r>
    <x v="31"/>
    <x v="1212"/>
    <x v="1012"/>
    <s v="Numeric"/>
    <n v="5"/>
    <m/>
    <n v="0"/>
    <s v=""/>
    <m/>
    <m/>
    <x v="0"/>
    <x v="0"/>
  </r>
  <r>
    <x v="31"/>
    <x v="1213"/>
    <x v="1013"/>
    <s v="Numeric"/>
    <n v="5"/>
    <m/>
    <n v="0"/>
    <s v=""/>
    <m/>
    <m/>
    <x v="0"/>
    <x v="0"/>
  </r>
  <r>
    <x v="31"/>
    <x v="1214"/>
    <x v="1014"/>
    <s v="Numeric"/>
    <n v="5"/>
    <m/>
    <n v="0"/>
    <s v=""/>
    <m/>
    <m/>
    <x v="0"/>
    <x v="0"/>
  </r>
  <r>
    <x v="31"/>
    <x v="1215"/>
    <x v="1015"/>
    <s v="Numeric"/>
    <n v="5"/>
    <m/>
    <n v="0"/>
    <s v=""/>
    <m/>
    <m/>
    <x v="0"/>
    <x v="0"/>
  </r>
  <r>
    <x v="31"/>
    <x v="1216"/>
    <x v="1016"/>
    <s v="Numeric"/>
    <n v="5"/>
    <m/>
    <n v="0"/>
    <s v=""/>
    <m/>
    <m/>
    <x v="0"/>
    <x v="0"/>
  </r>
  <r>
    <x v="31"/>
    <x v="1217"/>
    <x v="1017"/>
    <s v="Numeric"/>
    <n v="5"/>
    <m/>
    <n v="0"/>
    <s v=""/>
    <m/>
    <m/>
    <x v="0"/>
    <x v="0"/>
  </r>
  <r>
    <x v="31"/>
    <x v="1218"/>
    <x v="1018"/>
    <s v="Numeric"/>
    <n v="5"/>
    <m/>
    <n v="0"/>
    <s v=""/>
    <m/>
    <m/>
    <x v="0"/>
    <x v="0"/>
  </r>
  <r>
    <x v="31"/>
    <x v="1219"/>
    <x v="1019"/>
    <s v="Numeric"/>
    <n v="5"/>
    <m/>
    <n v="0"/>
    <s v=""/>
    <m/>
    <m/>
    <x v="0"/>
    <x v="0"/>
  </r>
  <r>
    <x v="31"/>
    <x v="1220"/>
    <x v="1020"/>
    <s v="Numeric"/>
    <n v="5"/>
    <m/>
    <n v="0"/>
    <s v=""/>
    <m/>
    <m/>
    <x v="0"/>
    <x v="0"/>
  </r>
  <r>
    <x v="31"/>
    <x v="1221"/>
    <x v="1021"/>
    <s v="Numeric"/>
    <n v="5"/>
    <m/>
    <n v="0"/>
    <s v=""/>
    <m/>
    <m/>
    <x v="0"/>
    <x v="0"/>
  </r>
  <r>
    <x v="31"/>
    <x v="1222"/>
    <x v="1022"/>
    <s v="Numeric"/>
    <n v="5"/>
    <m/>
    <n v="0"/>
    <s v=""/>
    <m/>
    <m/>
    <x v="0"/>
    <x v="0"/>
  </r>
  <r>
    <x v="31"/>
    <x v="1223"/>
    <x v="1023"/>
    <s v="Numeric"/>
    <n v="5"/>
    <m/>
    <n v="0"/>
    <s v=""/>
    <m/>
    <m/>
    <x v="0"/>
    <x v="0"/>
  </r>
  <r>
    <x v="31"/>
    <x v="1224"/>
    <x v="1024"/>
    <s v="Numeric"/>
    <n v="5"/>
    <m/>
    <n v="0"/>
    <s v=""/>
    <m/>
    <m/>
    <x v="0"/>
    <x v="0"/>
  </r>
  <r>
    <x v="31"/>
    <x v="1225"/>
    <x v="1025"/>
    <s v="Numeric"/>
    <n v="5"/>
    <m/>
    <n v="0"/>
    <s v=""/>
    <m/>
    <m/>
    <x v="0"/>
    <x v="0"/>
  </r>
  <r>
    <x v="31"/>
    <x v="1226"/>
    <x v="1026"/>
    <s v="Numeric"/>
    <n v="5"/>
    <m/>
    <n v="0"/>
    <s v=""/>
    <m/>
    <m/>
    <x v="0"/>
    <x v="0"/>
  </r>
  <r>
    <x v="31"/>
    <x v="1227"/>
    <x v="1027"/>
    <s v="Numeric"/>
    <n v="5"/>
    <m/>
    <n v="0"/>
    <s v=""/>
    <m/>
    <m/>
    <x v="0"/>
    <x v="0"/>
  </r>
  <r>
    <x v="31"/>
    <x v="1228"/>
    <x v="1028"/>
    <s v="Numeric"/>
    <n v="5"/>
    <m/>
    <n v="0"/>
    <s v=""/>
    <m/>
    <m/>
    <x v="0"/>
    <x v="0"/>
  </r>
  <r>
    <x v="31"/>
    <x v="1229"/>
    <x v="1029"/>
    <s v="Numeric"/>
    <n v="5"/>
    <m/>
    <n v="0"/>
    <s v=""/>
    <m/>
    <m/>
    <x v="0"/>
    <x v="0"/>
  </r>
  <r>
    <x v="31"/>
    <x v="1230"/>
    <x v="1030"/>
    <s v="Numeric"/>
    <n v="5"/>
    <m/>
    <n v="0"/>
    <s v=""/>
    <m/>
    <m/>
    <x v="0"/>
    <x v="0"/>
  </r>
  <r>
    <x v="31"/>
    <x v="1231"/>
    <x v="1031"/>
    <s v="Numeric"/>
    <n v="5"/>
    <m/>
    <n v="0"/>
    <s v=""/>
    <m/>
    <m/>
    <x v="0"/>
    <x v="0"/>
  </r>
  <r>
    <x v="31"/>
    <x v="1232"/>
    <x v="1032"/>
    <s v="Numeric"/>
    <n v="5"/>
    <m/>
    <n v="0"/>
    <s v=""/>
    <m/>
    <m/>
    <x v="0"/>
    <x v="0"/>
  </r>
  <r>
    <x v="31"/>
    <x v="1233"/>
    <x v="1033"/>
    <s v="Numeric"/>
    <n v="5"/>
    <m/>
    <n v="0"/>
    <s v=""/>
    <m/>
    <m/>
    <x v="0"/>
    <x v="0"/>
  </r>
  <r>
    <x v="31"/>
    <x v="1234"/>
    <x v="1034"/>
    <s v="Numeric"/>
    <n v="5"/>
    <m/>
    <n v="0"/>
    <s v=""/>
    <m/>
    <m/>
    <x v="0"/>
    <x v="0"/>
  </r>
  <r>
    <x v="31"/>
    <x v="1235"/>
    <x v="1035"/>
    <s v="Numeric"/>
    <n v="5"/>
    <m/>
    <n v="0"/>
    <s v=""/>
    <m/>
    <m/>
    <x v="0"/>
    <x v="0"/>
  </r>
  <r>
    <x v="31"/>
    <x v="1236"/>
    <x v="1036"/>
    <s v="Numeric"/>
    <n v="5"/>
    <m/>
    <n v="0"/>
    <s v=""/>
    <m/>
    <m/>
    <x v="0"/>
    <x v="0"/>
  </r>
  <r>
    <x v="31"/>
    <x v="1237"/>
    <x v="1037"/>
    <s v="Numeric"/>
    <n v="5"/>
    <m/>
    <n v="0"/>
    <s v=""/>
    <m/>
    <m/>
    <x v="0"/>
    <x v="0"/>
  </r>
  <r>
    <x v="31"/>
    <x v="1238"/>
    <x v="1038"/>
    <s v="Numeric"/>
    <n v="5"/>
    <m/>
    <n v="0"/>
    <s v=""/>
    <m/>
    <m/>
    <x v="0"/>
    <x v="0"/>
  </r>
  <r>
    <x v="31"/>
    <x v="1239"/>
    <x v="1039"/>
    <s v="Numeric"/>
    <n v="5"/>
    <m/>
    <n v="0"/>
    <s v=""/>
    <m/>
    <m/>
    <x v="0"/>
    <x v="0"/>
  </r>
  <r>
    <x v="31"/>
    <x v="1240"/>
    <x v="1040"/>
    <s v="Numeric"/>
    <n v="5"/>
    <m/>
    <n v="0"/>
    <s v=""/>
    <m/>
    <m/>
    <x v="0"/>
    <x v="0"/>
  </r>
  <r>
    <x v="31"/>
    <x v="1241"/>
    <x v="1041"/>
    <s v="Numeric"/>
    <n v="5"/>
    <m/>
    <n v="0"/>
    <s v=""/>
    <m/>
    <m/>
    <x v="0"/>
    <x v="0"/>
  </r>
  <r>
    <x v="31"/>
    <x v="1242"/>
    <x v="1042"/>
    <s v="Numeric"/>
    <n v="5"/>
    <m/>
    <n v="0"/>
    <s v=""/>
    <m/>
    <m/>
    <x v="0"/>
    <x v="0"/>
  </r>
  <r>
    <x v="31"/>
    <x v="1243"/>
    <x v="1043"/>
    <s v="Numeric"/>
    <n v="5"/>
    <m/>
    <n v="0"/>
    <s v=""/>
    <m/>
    <m/>
    <x v="0"/>
    <x v="0"/>
  </r>
  <r>
    <x v="31"/>
    <x v="1244"/>
    <x v="1044"/>
    <s v="Numeric"/>
    <n v="5"/>
    <m/>
    <n v="0"/>
    <s v=""/>
    <m/>
    <m/>
    <x v="0"/>
    <x v="0"/>
  </r>
  <r>
    <x v="31"/>
    <x v="1245"/>
    <x v="1045"/>
    <s v="Numeric"/>
    <n v="5"/>
    <m/>
    <n v="0"/>
    <s v=""/>
    <m/>
    <m/>
    <x v="0"/>
    <x v="0"/>
  </r>
  <r>
    <x v="31"/>
    <x v="1246"/>
    <x v="1046"/>
    <s v="Numeric"/>
    <n v="5"/>
    <m/>
    <n v="0"/>
    <s v=""/>
    <m/>
    <m/>
    <x v="0"/>
    <x v="0"/>
  </r>
  <r>
    <x v="31"/>
    <x v="1247"/>
    <x v="1047"/>
    <s v="Numeric"/>
    <n v="5"/>
    <m/>
    <n v="0"/>
    <s v=""/>
    <m/>
    <m/>
    <x v="0"/>
    <x v="0"/>
  </r>
  <r>
    <x v="31"/>
    <x v="1248"/>
    <x v="1048"/>
    <s v="Numeric"/>
    <n v="5"/>
    <m/>
    <n v="0"/>
    <s v=""/>
    <m/>
    <m/>
    <x v="0"/>
    <x v="0"/>
  </r>
  <r>
    <x v="31"/>
    <x v="1249"/>
    <x v="1049"/>
    <s v="Numeric"/>
    <n v="5"/>
    <m/>
    <n v="0"/>
    <s v=""/>
    <m/>
    <m/>
    <x v="0"/>
    <x v="0"/>
  </r>
  <r>
    <x v="31"/>
    <x v="1250"/>
    <x v="1050"/>
    <s v="Numeric"/>
    <n v="5"/>
    <m/>
    <n v="0"/>
    <s v=""/>
    <m/>
    <m/>
    <x v="0"/>
    <x v="0"/>
  </r>
  <r>
    <x v="31"/>
    <x v="1251"/>
    <x v="1051"/>
    <s v="Numeric"/>
    <n v="5"/>
    <m/>
    <n v="0"/>
    <s v=""/>
    <m/>
    <m/>
    <x v="0"/>
    <x v="0"/>
  </r>
  <r>
    <x v="31"/>
    <x v="1252"/>
    <x v="1052"/>
    <s v="Numeric"/>
    <n v="5"/>
    <m/>
    <n v="0"/>
    <s v=""/>
    <m/>
    <m/>
    <x v="0"/>
    <x v="0"/>
  </r>
  <r>
    <x v="31"/>
    <x v="1253"/>
    <x v="1053"/>
    <s v="Numeric"/>
    <n v="5"/>
    <m/>
    <n v="0"/>
    <s v=""/>
    <m/>
    <m/>
    <x v="0"/>
    <x v="0"/>
  </r>
  <r>
    <x v="31"/>
    <x v="1254"/>
    <x v="1054"/>
    <s v="Numeric"/>
    <n v="5"/>
    <m/>
    <n v="0"/>
    <s v=""/>
    <m/>
    <m/>
    <x v="0"/>
    <x v="0"/>
  </r>
  <r>
    <x v="31"/>
    <x v="1255"/>
    <x v="1055"/>
    <s v="Numeric"/>
    <n v="5"/>
    <m/>
    <n v="0"/>
    <s v=""/>
    <m/>
    <m/>
    <x v="0"/>
    <x v="0"/>
  </r>
  <r>
    <x v="31"/>
    <x v="1256"/>
    <x v="1056"/>
    <s v="Numeric"/>
    <n v="5"/>
    <m/>
    <n v="0"/>
    <s v=""/>
    <m/>
    <m/>
    <x v="0"/>
    <x v="0"/>
  </r>
  <r>
    <x v="31"/>
    <x v="1257"/>
    <x v="1057"/>
    <s v="Numeric"/>
    <n v="5"/>
    <m/>
    <n v="0"/>
    <s v=""/>
    <m/>
    <m/>
    <x v="0"/>
    <x v="0"/>
  </r>
  <r>
    <x v="31"/>
    <x v="1258"/>
    <x v="1058"/>
    <s v="Numeric"/>
    <n v="5"/>
    <m/>
    <n v="0"/>
    <s v=""/>
    <m/>
    <m/>
    <x v="0"/>
    <x v="0"/>
  </r>
  <r>
    <x v="31"/>
    <x v="1259"/>
    <x v="1059"/>
    <s v="Numeric"/>
    <n v="5"/>
    <m/>
    <n v="0"/>
    <s v=""/>
    <m/>
    <m/>
    <x v="0"/>
    <x v="0"/>
  </r>
  <r>
    <x v="31"/>
    <x v="1260"/>
    <x v="1060"/>
    <s v="Numeric"/>
    <n v="5"/>
    <m/>
    <n v="0"/>
    <s v=""/>
    <m/>
    <m/>
    <x v="0"/>
    <x v="0"/>
  </r>
  <r>
    <x v="31"/>
    <x v="1261"/>
    <x v="1061"/>
    <s v="Numeric"/>
    <n v="5"/>
    <m/>
    <n v="0"/>
    <s v=""/>
    <m/>
    <m/>
    <x v="0"/>
    <x v="0"/>
  </r>
  <r>
    <x v="31"/>
    <x v="1262"/>
    <x v="1062"/>
    <s v="Numeric"/>
    <n v="5"/>
    <m/>
    <n v="0"/>
    <s v=""/>
    <m/>
    <m/>
    <x v="0"/>
    <x v="0"/>
  </r>
  <r>
    <x v="31"/>
    <x v="1263"/>
    <x v="1063"/>
    <s v="Numeric"/>
    <n v="5"/>
    <m/>
    <n v="0"/>
    <s v=""/>
    <m/>
    <m/>
    <x v="0"/>
    <x v="0"/>
  </r>
  <r>
    <x v="31"/>
    <x v="1264"/>
    <x v="1064"/>
    <s v="Numeric"/>
    <n v="5"/>
    <m/>
    <n v="0"/>
    <s v=""/>
    <m/>
    <m/>
    <x v="0"/>
    <x v="0"/>
  </r>
  <r>
    <x v="31"/>
    <x v="1265"/>
    <x v="1065"/>
    <s v="Numeric"/>
    <n v="5"/>
    <m/>
    <n v="0"/>
    <s v=""/>
    <m/>
    <m/>
    <x v="0"/>
    <x v="0"/>
  </r>
  <r>
    <x v="31"/>
    <x v="1266"/>
    <x v="1066"/>
    <s v="Numeric"/>
    <n v="5"/>
    <m/>
    <n v="0"/>
    <s v=""/>
    <m/>
    <m/>
    <x v="0"/>
    <x v="0"/>
  </r>
  <r>
    <x v="31"/>
    <x v="1267"/>
    <x v="1067"/>
    <s v="Numeric"/>
    <n v="5"/>
    <m/>
    <n v="0"/>
    <s v=""/>
    <m/>
    <m/>
    <x v="0"/>
    <x v="0"/>
  </r>
  <r>
    <x v="31"/>
    <x v="1268"/>
    <x v="1068"/>
    <s v="Numeric"/>
    <n v="5"/>
    <m/>
    <n v="0"/>
    <s v=""/>
    <m/>
    <m/>
    <x v="0"/>
    <x v="0"/>
  </r>
  <r>
    <x v="31"/>
    <x v="1269"/>
    <x v="1069"/>
    <s v="Numeric"/>
    <n v="5"/>
    <m/>
    <n v="0"/>
    <s v=""/>
    <m/>
    <m/>
    <x v="0"/>
    <x v="0"/>
  </r>
  <r>
    <x v="31"/>
    <x v="1270"/>
    <x v="1070"/>
    <s v="Numeric"/>
    <n v="5"/>
    <m/>
    <n v="0"/>
    <s v=""/>
    <m/>
    <m/>
    <x v="0"/>
    <x v="0"/>
  </r>
  <r>
    <x v="31"/>
    <x v="1271"/>
    <x v="1071"/>
    <s v="Numeric"/>
    <n v="5"/>
    <m/>
    <n v="0"/>
    <s v=""/>
    <m/>
    <m/>
    <x v="0"/>
    <x v="0"/>
  </r>
  <r>
    <x v="31"/>
    <x v="1272"/>
    <x v="1072"/>
    <s v="Numeric"/>
    <n v="5"/>
    <m/>
    <n v="0"/>
    <s v=""/>
    <m/>
    <m/>
    <x v="0"/>
    <x v="0"/>
  </r>
  <r>
    <x v="31"/>
    <x v="1273"/>
    <x v="1073"/>
    <s v="Numeric"/>
    <n v="5"/>
    <m/>
    <n v="0"/>
    <s v=""/>
    <m/>
    <m/>
    <x v="0"/>
    <x v="0"/>
  </r>
  <r>
    <x v="31"/>
    <x v="1274"/>
    <x v="1074"/>
    <s v="Numeric"/>
    <n v="5"/>
    <m/>
    <n v="0"/>
    <s v=""/>
    <m/>
    <m/>
    <x v="0"/>
    <x v="0"/>
  </r>
  <r>
    <x v="31"/>
    <x v="1275"/>
    <x v="1075"/>
    <s v="Numeric"/>
    <n v="5"/>
    <m/>
    <n v="0"/>
    <s v=""/>
    <m/>
    <m/>
    <x v="0"/>
    <x v="0"/>
  </r>
  <r>
    <x v="31"/>
    <x v="1276"/>
    <x v="1076"/>
    <s v="Numeric"/>
    <n v="5"/>
    <m/>
    <n v="0"/>
    <s v=""/>
    <m/>
    <m/>
    <x v="0"/>
    <x v="0"/>
  </r>
  <r>
    <x v="31"/>
    <x v="1277"/>
    <x v="1077"/>
    <s v="Numeric"/>
    <n v="5"/>
    <m/>
    <n v="0"/>
    <s v=""/>
    <m/>
    <m/>
    <x v="0"/>
    <x v="0"/>
  </r>
  <r>
    <x v="31"/>
    <x v="1278"/>
    <x v="1078"/>
    <s v="Numeric"/>
    <n v="5"/>
    <m/>
    <n v="0"/>
    <s v=""/>
    <m/>
    <m/>
    <x v="0"/>
    <x v="0"/>
  </r>
  <r>
    <x v="31"/>
    <x v="1279"/>
    <x v="1079"/>
    <s v="Numeric"/>
    <n v="5"/>
    <m/>
    <n v="0"/>
    <s v=""/>
    <m/>
    <m/>
    <x v="0"/>
    <x v="0"/>
  </r>
  <r>
    <x v="31"/>
    <x v="1280"/>
    <x v="1080"/>
    <s v="Numeric"/>
    <n v="5"/>
    <m/>
    <n v="0"/>
    <s v=""/>
    <m/>
    <m/>
    <x v="0"/>
    <x v="0"/>
  </r>
  <r>
    <x v="31"/>
    <x v="1281"/>
    <x v="1081"/>
    <s v="Numeric"/>
    <n v="5"/>
    <m/>
    <n v="0"/>
    <s v=""/>
    <m/>
    <m/>
    <x v="0"/>
    <x v="0"/>
  </r>
  <r>
    <x v="31"/>
    <x v="1282"/>
    <x v="1082"/>
    <s v="Numeric"/>
    <n v="5"/>
    <m/>
    <n v="0"/>
    <s v=""/>
    <m/>
    <m/>
    <x v="0"/>
    <x v="0"/>
  </r>
  <r>
    <x v="31"/>
    <x v="1283"/>
    <x v="1083"/>
    <s v="Numeric"/>
    <n v="5"/>
    <m/>
    <n v="0"/>
    <s v=""/>
    <m/>
    <m/>
    <x v="0"/>
    <x v="0"/>
  </r>
  <r>
    <x v="31"/>
    <x v="1284"/>
    <x v="1084"/>
    <s v="Numeric"/>
    <n v="5"/>
    <m/>
    <n v="0"/>
    <s v=""/>
    <m/>
    <m/>
    <x v="0"/>
    <x v="0"/>
  </r>
  <r>
    <x v="31"/>
    <x v="1285"/>
    <x v="1085"/>
    <s v="Numeric"/>
    <n v="5"/>
    <m/>
    <n v="0"/>
    <s v=""/>
    <m/>
    <m/>
    <x v="0"/>
    <x v="0"/>
  </r>
  <r>
    <x v="31"/>
    <x v="1286"/>
    <x v="1086"/>
    <s v="Numeric"/>
    <n v="5"/>
    <m/>
    <n v="0"/>
    <s v=""/>
    <m/>
    <m/>
    <x v="0"/>
    <x v="0"/>
  </r>
  <r>
    <x v="31"/>
    <x v="1287"/>
    <x v="1087"/>
    <s v="Numeric"/>
    <n v="5"/>
    <m/>
    <n v="0"/>
    <s v=""/>
    <m/>
    <m/>
    <x v="0"/>
    <x v="0"/>
  </r>
  <r>
    <x v="31"/>
    <x v="1288"/>
    <x v="1088"/>
    <s v="Numeric"/>
    <n v="5"/>
    <m/>
    <n v="0"/>
    <s v=""/>
    <m/>
    <m/>
    <x v="0"/>
    <x v="0"/>
  </r>
  <r>
    <x v="31"/>
    <x v="1289"/>
    <x v="1089"/>
    <s v="Numeric"/>
    <n v="5"/>
    <m/>
    <n v="0"/>
    <s v=""/>
    <m/>
    <m/>
    <x v="0"/>
    <x v="0"/>
  </r>
  <r>
    <x v="31"/>
    <x v="1290"/>
    <x v="1090"/>
    <s v="Numeric"/>
    <n v="5"/>
    <m/>
    <n v="0"/>
    <s v=""/>
    <m/>
    <m/>
    <x v="0"/>
    <x v="0"/>
  </r>
  <r>
    <x v="31"/>
    <x v="1291"/>
    <x v="1091"/>
    <s v="Numeric"/>
    <n v="5"/>
    <m/>
    <n v="0"/>
    <s v=""/>
    <m/>
    <m/>
    <x v="0"/>
    <x v="0"/>
  </r>
  <r>
    <x v="31"/>
    <x v="1292"/>
    <x v="1092"/>
    <s v="Numeric"/>
    <n v="5"/>
    <m/>
    <n v="0"/>
    <s v=""/>
    <m/>
    <m/>
    <x v="0"/>
    <x v="0"/>
  </r>
  <r>
    <x v="31"/>
    <x v="1293"/>
    <x v="1093"/>
    <s v="Numeric"/>
    <n v="5"/>
    <m/>
    <n v="0"/>
    <s v=""/>
    <m/>
    <m/>
    <x v="0"/>
    <x v="0"/>
  </r>
  <r>
    <x v="31"/>
    <x v="1294"/>
    <x v="1094"/>
    <s v="Numeric"/>
    <n v="5"/>
    <m/>
    <n v="0"/>
    <s v=""/>
    <m/>
    <m/>
    <x v="0"/>
    <x v="0"/>
  </r>
  <r>
    <x v="31"/>
    <x v="1295"/>
    <x v="1095"/>
    <s v="Numeric"/>
    <n v="5"/>
    <m/>
    <n v="0"/>
    <s v=""/>
    <m/>
    <m/>
    <x v="0"/>
    <x v="0"/>
  </r>
  <r>
    <x v="31"/>
    <x v="1296"/>
    <x v="1096"/>
    <s v="Numeric"/>
    <n v="5"/>
    <m/>
    <n v="0"/>
    <s v=""/>
    <m/>
    <m/>
    <x v="0"/>
    <x v="0"/>
  </r>
  <r>
    <x v="31"/>
    <x v="1297"/>
    <x v="1097"/>
    <s v="Numeric"/>
    <n v="5"/>
    <m/>
    <n v="0"/>
    <s v=""/>
    <m/>
    <m/>
    <x v="0"/>
    <x v="0"/>
  </r>
  <r>
    <x v="31"/>
    <x v="1298"/>
    <x v="1098"/>
    <s v="Numeric"/>
    <n v="5"/>
    <m/>
    <n v="0"/>
    <s v=""/>
    <m/>
    <m/>
    <x v="0"/>
    <x v="0"/>
  </r>
  <r>
    <x v="31"/>
    <x v="1299"/>
    <x v="1099"/>
    <s v="Numeric"/>
    <n v="5"/>
    <m/>
    <n v="0"/>
    <s v=""/>
    <m/>
    <m/>
    <x v="0"/>
    <x v="0"/>
  </r>
  <r>
    <x v="31"/>
    <x v="1300"/>
    <x v="1100"/>
    <s v="Numeric"/>
    <n v="5"/>
    <m/>
    <n v="0"/>
    <s v=""/>
    <m/>
    <m/>
    <x v="0"/>
    <x v="0"/>
  </r>
  <r>
    <x v="31"/>
    <x v="1301"/>
    <x v="1101"/>
    <s v="Numeric"/>
    <n v="5"/>
    <m/>
    <n v="0"/>
    <s v=""/>
    <m/>
    <m/>
    <x v="0"/>
    <x v="0"/>
  </r>
  <r>
    <x v="31"/>
    <x v="1302"/>
    <x v="1102"/>
    <s v="Numeric"/>
    <n v="5"/>
    <m/>
    <n v="0"/>
    <s v=""/>
    <m/>
    <m/>
    <x v="0"/>
    <x v="0"/>
  </r>
  <r>
    <x v="31"/>
    <x v="1303"/>
    <x v="1103"/>
    <s v="Numeric"/>
    <n v="5"/>
    <m/>
    <n v="0"/>
    <s v=""/>
    <m/>
    <m/>
    <x v="0"/>
    <x v="0"/>
  </r>
  <r>
    <x v="31"/>
    <x v="1304"/>
    <x v="1104"/>
    <s v="Numeric"/>
    <n v="5"/>
    <m/>
    <n v="0"/>
    <s v=""/>
    <m/>
    <m/>
    <x v="0"/>
    <x v="0"/>
  </r>
  <r>
    <x v="31"/>
    <x v="1305"/>
    <x v="1105"/>
    <s v="Numeric"/>
    <n v="5"/>
    <m/>
    <n v="0"/>
    <s v=""/>
    <m/>
    <m/>
    <x v="0"/>
    <x v="0"/>
  </r>
  <r>
    <x v="31"/>
    <x v="1306"/>
    <x v="1106"/>
    <s v="Numeric"/>
    <n v="5"/>
    <m/>
    <n v="0"/>
    <s v=""/>
    <m/>
    <m/>
    <x v="0"/>
    <x v="0"/>
  </r>
  <r>
    <x v="31"/>
    <x v="1307"/>
    <x v="1107"/>
    <s v="Numeric"/>
    <n v="5"/>
    <m/>
    <n v="0"/>
    <s v=""/>
    <m/>
    <m/>
    <x v="0"/>
    <x v="0"/>
  </r>
  <r>
    <x v="31"/>
    <x v="1308"/>
    <x v="1108"/>
    <s v="Numeric"/>
    <n v="5"/>
    <m/>
    <n v="0"/>
    <s v=""/>
    <m/>
    <m/>
    <x v="0"/>
    <x v="0"/>
  </r>
  <r>
    <x v="31"/>
    <x v="1309"/>
    <x v="1109"/>
    <s v="Numeric"/>
    <n v="5"/>
    <m/>
    <n v="0"/>
    <s v=""/>
    <m/>
    <m/>
    <x v="0"/>
    <x v="0"/>
  </r>
  <r>
    <x v="31"/>
    <x v="1310"/>
    <x v="1110"/>
    <s v="Numeric"/>
    <n v="5"/>
    <m/>
    <n v="0"/>
    <s v=""/>
    <m/>
    <m/>
    <x v="0"/>
    <x v="0"/>
  </r>
  <r>
    <x v="31"/>
    <x v="1311"/>
    <x v="1111"/>
    <s v="Numeric"/>
    <n v="5"/>
    <m/>
    <n v="0"/>
    <s v=""/>
    <m/>
    <m/>
    <x v="0"/>
    <x v="0"/>
  </r>
  <r>
    <x v="31"/>
    <x v="1312"/>
    <x v="1112"/>
    <s v="Numeric"/>
    <n v="5"/>
    <m/>
    <n v="0"/>
    <s v=""/>
    <m/>
    <m/>
    <x v="0"/>
    <x v="0"/>
  </r>
  <r>
    <x v="31"/>
    <x v="1313"/>
    <x v="1113"/>
    <s v="Numeric"/>
    <n v="5"/>
    <m/>
    <n v="0"/>
    <s v=""/>
    <m/>
    <m/>
    <x v="0"/>
    <x v="0"/>
  </r>
  <r>
    <x v="31"/>
    <x v="1314"/>
    <x v="1114"/>
    <s v="Numeric"/>
    <n v="5"/>
    <m/>
    <n v="0"/>
    <s v=""/>
    <m/>
    <m/>
    <x v="0"/>
    <x v="0"/>
  </r>
  <r>
    <x v="31"/>
    <x v="1315"/>
    <x v="1115"/>
    <s v="Numeric"/>
    <n v="5"/>
    <m/>
    <n v="0"/>
    <s v=""/>
    <m/>
    <m/>
    <x v="0"/>
    <x v="0"/>
  </r>
  <r>
    <x v="31"/>
    <x v="1316"/>
    <x v="1116"/>
    <s v="Numeric"/>
    <n v="5"/>
    <m/>
    <n v="0"/>
    <s v=""/>
    <m/>
    <m/>
    <x v="0"/>
    <x v="0"/>
  </r>
  <r>
    <x v="31"/>
    <x v="1317"/>
    <x v="1117"/>
    <s v="Numeric"/>
    <n v="5"/>
    <m/>
    <n v="0"/>
    <s v=""/>
    <m/>
    <m/>
    <x v="0"/>
    <x v="0"/>
  </r>
  <r>
    <x v="31"/>
    <x v="1318"/>
    <x v="1118"/>
    <s v="Numeric"/>
    <n v="5"/>
    <m/>
    <n v="0"/>
    <s v=""/>
    <m/>
    <m/>
    <x v="0"/>
    <x v="0"/>
  </r>
  <r>
    <x v="31"/>
    <x v="1319"/>
    <x v="1119"/>
    <s v="Numeric"/>
    <n v="5"/>
    <m/>
    <n v="0"/>
    <s v=""/>
    <m/>
    <m/>
    <x v="0"/>
    <x v="0"/>
  </r>
  <r>
    <x v="31"/>
    <x v="1320"/>
    <x v="1120"/>
    <s v="Numeric"/>
    <n v="5"/>
    <m/>
    <n v="0"/>
    <s v=""/>
    <m/>
    <m/>
    <x v="0"/>
    <x v="0"/>
  </r>
  <r>
    <x v="31"/>
    <x v="1321"/>
    <x v="1121"/>
    <s v="Numeric"/>
    <n v="5"/>
    <m/>
    <n v="0"/>
    <s v=""/>
    <m/>
    <m/>
    <x v="0"/>
    <x v="0"/>
  </r>
  <r>
    <x v="31"/>
    <x v="1322"/>
    <x v="1122"/>
    <s v="Numeric"/>
    <n v="5"/>
    <m/>
    <n v="0"/>
    <s v=""/>
    <m/>
    <m/>
    <x v="0"/>
    <x v="0"/>
  </r>
  <r>
    <x v="31"/>
    <x v="1323"/>
    <x v="1123"/>
    <s v="Numeric"/>
    <n v="5"/>
    <m/>
    <n v="0"/>
    <s v=""/>
    <m/>
    <m/>
    <x v="0"/>
    <x v="0"/>
  </r>
  <r>
    <x v="31"/>
    <x v="1324"/>
    <x v="1124"/>
    <s v="Numeric"/>
    <n v="5"/>
    <m/>
    <n v="0"/>
    <s v=""/>
    <m/>
    <m/>
    <x v="0"/>
    <x v="0"/>
  </r>
  <r>
    <x v="31"/>
    <x v="1325"/>
    <x v="1125"/>
    <s v="Numeric"/>
    <n v="5"/>
    <m/>
    <n v="0"/>
    <s v=""/>
    <m/>
    <m/>
    <x v="0"/>
    <x v="0"/>
  </r>
  <r>
    <x v="31"/>
    <x v="1326"/>
    <x v="1126"/>
    <s v="Numeric"/>
    <n v="5"/>
    <m/>
    <n v="0"/>
    <s v=""/>
    <m/>
    <m/>
    <x v="0"/>
    <x v="0"/>
  </r>
  <r>
    <x v="31"/>
    <x v="1327"/>
    <x v="1127"/>
    <s v="Numeric"/>
    <n v="5"/>
    <m/>
    <n v="0"/>
    <s v=""/>
    <m/>
    <m/>
    <x v="0"/>
    <x v="0"/>
  </r>
  <r>
    <x v="31"/>
    <x v="1328"/>
    <x v="1128"/>
    <s v="Numeric"/>
    <n v="5"/>
    <m/>
    <n v="0"/>
    <s v=""/>
    <m/>
    <m/>
    <x v="0"/>
    <x v="0"/>
  </r>
  <r>
    <x v="31"/>
    <x v="1329"/>
    <x v="1129"/>
    <s v="Numeric"/>
    <n v="5"/>
    <m/>
    <n v="0"/>
    <s v=""/>
    <m/>
    <m/>
    <x v="0"/>
    <x v="0"/>
  </r>
  <r>
    <x v="31"/>
    <x v="1330"/>
    <x v="1130"/>
    <s v="Numeric"/>
    <n v="5"/>
    <m/>
    <n v="0"/>
    <s v=""/>
    <m/>
    <m/>
    <x v="0"/>
    <x v="0"/>
  </r>
  <r>
    <x v="31"/>
    <x v="1331"/>
    <x v="1131"/>
    <s v="Numeric"/>
    <n v="5"/>
    <m/>
    <n v="0"/>
    <s v=""/>
    <m/>
    <m/>
    <x v="0"/>
    <x v="0"/>
  </r>
  <r>
    <x v="31"/>
    <x v="1332"/>
    <x v="1132"/>
    <s v="Numeric"/>
    <n v="5"/>
    <m/>
    <n v="0"/>
    <s v=""/>
    <m/>
    <m/>
    <x v="0"/>
    <x v="0"/>
  </r>
  <r>
    <x v="31"/>
    <x v="1333"/>
    <x v="1133"/>
    <s v="Numeric"/>
    <n v="5"/>
    <m/>
    <n v="0"/>
    <s v=""/>
    <m/>
    <m/>
    <x v="0"/>
    <x v="0"/>
  </r>
  <r>
    <x v="31"/>
    <x v="1334"/>
    <x v="1134"/>
    <s v="Numeric"/>
    <n v="5"/>
    <m/>
    <n v="0"/>
    <s v=""/>
    <m/>
    <m/>
    <x v="0"/>
    <x v="0"/>
  </r>
  <r>
    <x v="31"/>
    <x v="1335"/>
    <x v="1135"/>
    <s v="Numeric"/>
    <n v="5"/>
    <m/>
    <n v="0"/>
    <s v=""/>
    <m/>
    <m/>
    <x v="0"/>
    <x v="0"/>
  </r>
  <r>
    <x v="31"/>
    <x v="1336"/>
    <x v="1136"/>
    <s v="Numeric"/>
    <n v="5"/>
    <m/>
    <n v="0"/>
    <s v=""/>
    <m/>
    <m/>
    <x v="0"/>
    <x v="0"/>
  </r>
  <r>
    <x v="31"/>
    <x v="1337"/>
    <x v="1137"/>
    <s v="Numeric"/>
    <n v="5"/>
    <m/>
    <n v="0"/>
    <s v=""/>
    <m/>
    <m/>
    <x v="0"/>
    <x v="0"/>
  </r>
  <r>
    <x v="31"/>
    <x v="1338"/>
    <x v="1138"/>
    <s v="Numeric"/>
    <n v="5"/>
    <m/>
    <n v="0"/>
    <s v=""/>
    <m/>
    <m/>
    <x v="0"/>
    <x v="0"/>
  </r>
  <r>
    <x v="31"/>
    <x v="1339"/>
    <x v="1139"/>
    <s v="Numeric"/>
    <n v="5"/>
    <m/>
    <n v="0"/>
    <s v=""/>
    <m/>
    <m/>
    <x v="0"/>
    <x v="0"/>
  </r>
  <r>
    <x v="31"/>
    <x v="1340"/>
    <x v="1140"/>
    <s v="Numeric"/>
    <n v="5"/>
    <m/>
    <n v="0"/>
    <s v=""/>
    <m/>
    <m/>
    <x v="0"/>
    <x v="0"/>
  </r>
  <r>
    <x v="31"/>
    <x v="1341"/>
    <x v="1141"/>
    <s v="Numeric"/>
    <n v="5"/>
    <m/>
    <n v="0"/>
    <s v=""/>
    <m/>
    <m/>
    <x v="0"/>
    <x v="0"/>
  </r>
  <r>
    <x v="31"/>
    <x v="1342"/>
    <x v="1142"/>
    <s v="Numeric"/>
    <n v="5"/>
    <m/>
    <n v="0"/>
    <s v=""/>
    <m/>
    <m/>
    <x v="0"/>
    <x v="0"/>
  </r>
  <r>
    <x v="31"/>
    <x v="1343"/>
    <x v="1143"/>
    <s v="Numeric"/>
    <n v="5"/>
    <m/>
    <n v="0"/>
    <s v=""/>
    <m/>
    <m/>
    <x v="0"/>
    <x v="0"/>
  </r>
  <r>
    <x v="31"/>
    <x v="1344"/>
    <x v="1144"/>
    <s v="Numeric"/>
    <n v="5"/>
    <m/>
    <n v="0"/>
    <s v=""/>
    <m/>
    <m/>
    <x v="0"/>
    <x v="0"/>
  </r>
  <r>
    <x v="31"/>
    <x v="1345"/>
    <x v="1145"/>
    <s v="Numeric"/>
    <n v="5"/>
    <m/>
    <n v="0"/>
    <s v=""/>
    <m/>
    <m/>
    <x v="0"/>
    <x v="0"/>
  </r>
  <r>
    <x v="31"/>
    <x v="1346"/>
    <x v="1146"/>
    <s v="Numeric"/>
    <n v="5"/>
    <m/>
    <n v="0"/>
    <s v=""/>
    <m/>
    <m/>
    <x v="0"/>
    <x v="0"/>
  </r>
  <r>
    <x v="31"/>
    <x v="1347"/>
    <x v="1147"/>
    <s v="Numeric"/>
    <n v="5"/>
    <m/>
    <n v="0"/>
    <s v=""/>
    <m/>
    <m/>
    <x v="0"/>
    <x v="0"/>
  </r>
  <r>
    <x v="31"/>
    <x v="1348"/>
    <x v="1148"/>
    <s v="Numeric"/>
    <n v="5"/>
    <m/>
    <n v="0"/>
    <s v=""/>
    <m/>
    <m/>
    <x v="0"/>
    <x v="0"/>
  </r>
  <r>
    <x v="31"/>
    <x v="1349"/>
    <x v="1149"/>
    <s v="Numeric"/>
    <n v="5"/>
    <m/>
    <n v="0"/>
    <s v=""/>
    <m/>
    <m/>
    <x v="0"/>
    <x v="0"/>
  </r>
  <r>
    <x v="31"/>
    <x v="1350"/>
    <x v="1150"/>
    <s v="Numeric"/>
    <n v="5"/>
    <m/>
    <n v="0"/>
    <s v=""/>
    <m/>
    <m/>
    <x v="0"/>
    <x v="0"/>
  </r>
  <r>
    <x v="31"/>
    <x v="1351"/>
    <x v="1151"/>
    <s v="Numeric"/>
    <n v="5"/>
    <m/>
    <n v="0"/>
    <s v=""/>
    <m/>
    <m/>
    <x v="0"/>
    <x v="0"/>
  </r>
  <r>
    <x v="31"/>
    <x v="1352"/>
    <x v="1152"/>
    <s v="Numeric"/>
    <n v="5"/>
    <m/>
    <n v="0"/>
    <s v=""/>
    <m/>
    <m/>
    <x v="0"/>
    <x v="0"/>
  </r>
  <r>
    <x v="31"/>
    <x v="1353"/>
    <x v="1153"/>
    <s v="Numeric"/>
    <n v="5"/>
    <m/>
    <n v="0"/>
    <s v=""/>
    <m/>
    <m/>
    <x v="0"/>
    <x v="0"/>
  </r>
  <r>
    <x v="31"/>
    <x v="1354"/>
    <x v="1154"/>
    <s v="Numeric"/>
    <n v="5"/>
    <m/>
    <n v="0"/>
    <s v=""/>
    <m/>
    <m/>
    <x v="0"/>
    <x v="0"/>
  </r>
  <r>
    <x v="31"/>
    <x v="1355"/>
    <x v="1155"/>
    <s v="Numeric"/>
    <n v="5"/>
    <m/>
    <n v="0"/>
    <s v=""/>
    <m/>
    <m/>
    <x v="0"/>
    <x v="0"/>
  </r>
  <r>
    <x v="31"/>
    <x v="1356"/>
    <x v="1156"/>
    <s v="Numeric"/>
    <n v="5"/>
    <m/>
    <n v="0"/>
    <s v=""/>
    <m/>
    <m/>
    <x v="0"/>
    <x v="0"/>
  </r>
  <r>
    <x v="31"/>
    <x v="1357"/>
    <x v="1157"/>
    <s v="Numeric"/>
    <n v="5"/>
    <m/>
    <n v="0"/>
    <s v=""/>
    <m/>
    <m/>
    <x v="0"/>
    <x v="0"/>
  </r>
  <r>
    <x v="31"/>
    <x v="1358"/>
    <x v="1158"/>
    <s v="Numeric"/>
    <n v="5"/>
    <m/>
    <n v="0"/>
    <s v=""/>
    <m/>
    <m/>
    <x v="0"/>
    <x v="0"/>
  </r>
  <r>
    <x v="31"/>
    <x v="1359"/>
    <x v="1159"/>
    <s v="Numeric"/>
    <n v="5"/>
    <m/>
    <n v="0"/>
    <s v=""/>
    <m/>
    <m/>
    <x v="0"/>
    <x v="0"/>
  </r>
  <r>
    <x v="31"/>
    <x v="1360"/>
    <x v="1160"/>
    <s v="Numeric"/>
    <n v="5"/>
    <m/>
    <n v="0"/>
    <s v=""/>
    <m/>
    <m/>
    <x v="0"/>
    <x v="0"/>
  </r>
  <r>
    <x v="31"/>
    <x v="1361"/>
    <x v="1161"/>
    <s v="Numeric"/>
    <n v="5"/>
    <m/>
    <n v="0"/>
    <s v=""/>
    <m/>
    <m/>
    <x v="0"/>
    <x v="0"/>
  </r>
  <r>
    <x v="31"/>
    <x v="1362"/>
    <x v="1162"/>
    <s v="Numeric"/>
    <n v="5"/>
    <m/>
    <n v="0"/>
    <s v=""/>
    <m/>
    <m/>
    <x v="0"/>
    <x v="0"/>
  </r>
  <r>
    <x v="31"/>
    <x v="1363"/>
    <x v="1163"/>
    <s v="Numeric"/>
    <n v="5"/>
    <m/>
    <n v="0"/>
    <s v=""/>
    <m/>
    <m/>
    <x v="0"/>
    <x v="0"/>
  </r>
  <r>
    <x v="31"/>
    <x v="1364"/>
    <x v="1164"/>
    <s v="Numeric"/>
    <n v="5"/>
    <m/>
    <n v="0"/>
    <s v=""/>
    <m/>
    <m/>
    <x v="0"/>
    <x v="0"/>
  </r>
  <r>
    <x v="31"/>
    <x v="1365"/>
    <x v="1165"/>
    <s v="Numeric"/>
    <n v="5"/>
    <m/>
    <n v="0"/>
    <s v=""/>
    <m/>
    <m/>
    <x v="0"/>
    <x v="0"/>
  </r>
  <r>
    <x v="31"/>
    <x v="1366"/>
    <x v="1166"/>
    <s v="Numeric"/>
    <n v="5"/>
    <m/>
    <n v="0"/>
    <s v=""/>
    <m/>
    <m/>
    <x v="0"/>
    <x v="0"/>
  </r>
  <r>
    <x v="31"/>
    <x v="1367"/>
    <x v="1167"/>
    <s v="Numeric"/>
    <n v="5"/>
    <m/>
    <n v="0"/>
    <s v=""/>
    <m/>
    <m/>
    <x v="0"/>
    <x v="0"/>
  </r>
  <r>
    <x v="31"/>
    <x v="1368"/>
    <x v="1168"/>
    <s v="Numeric"/>
    <n v="5"/>
    <m/>
    <n v="0"/>
    <s v=""/>
    <m/>
    <m/>
    <x v="0"/>
    <x v="0"/>
  </r>
  <r>
    <x v="31"/>
    <x v="1369"/>
    <x v="1169"/>
    <s v="Numeric"/>
    <n v="5"/>
    <m/>
    <n v="0"/>
    <s v=""/>
    <m/>
    <m/>
    <x v="0"/>
    <x v="0"/>
  </r>
  <r>
    <x v="31"/>
    <x v="1370"/>
    <x v="1170"/>
    <s v="Numeric"/>
    <n v="5"/>
    <m/>
    <n v="0"/>
    <s v=""/>
    <m/>
    <m/>
    <x v="0"/>
    <x v="0"/>
  </r>
  <r>
    <x v="31"/>
    <x v="1371"/>
    <x v="1171"/>
    <s v="Numeric"/>
    <n v="5"/>
    <m/>
    <n v="0"/>
    <s v=""/>
    <m/>
    <m/>
    <x v="0"/>
    <x v="0"/>
  </r>
  <r>
    <x v="31"/>
    <x v="1372"/>
    <x v="1172"/>
    <s v="Numeric"/>
    <n v="5"/>
    <m/>
    <n v="0"/>
    <s v=""/>
    <m/>
    <m/>
    <x v="0"/>
    <x v="0"/>
  </r>
  <r>
    <x v="31"/>
    <x v="1373"/>
    <x v="1173"/>
    <s v="Numeric"/>
    <n v="5"/>
    <m/>
    <n v="0"/>
    <s v=""/>
    <m/>
    <m/>
    <x v="0"/>
    <x v="0"/>
  </r>
  <r>
    <x v="31"/>
    <x v="1374"/>
    <x v="1174"/>
    <s v="Numeric"/>
    <n v="5"/>
    <m/>
    <n v="0"/>
    <s v=""/>
    <m/>
    <m/>
    <x v="0"/>
    <x v="0"/>
  </r>
  <r>
    <x v="31"/>
    <x v="1375"/>
    <x v="1175"/>
    <s v="Numeric"/>
    <n v="5"/>
    <m/>
    <n v="0"/>
    <s v=""/>
    <m/>
    <m/>
    <x v="0"/>
    <x v="0"/>
  </r>
  <r>
    <x v="31"/>
    <x v="1376"/>
    <x v="1176"/>
    <s v="Numeric"/>
    <n v="5"/>
    <m/>
    <n v="0"/>
    <s v=""/>
    <m/>
    <m/>
    <x v="0"/>
    <x v="0"/>
  </r>
  <r>
    <x v="31"/>
    <x v="1377"/>
    <x v="1177"/>
    <s v="Numeric"/>
    <n v="5"/>
    <m/>
    <n v="0"/>
    <s v=""/>
    <m/>
    <m/>
    <x v="0"/>
    <x v="0"/>
  </r>
  <r>
    <x v="31"/>
    <x v="1378"/>
    <x v="1178"/>
    <s v="Numeric"/>
    <n v="5"/>
    <m/>
    <n v="0"/>
    <s v=""/>
    <m/>
    <m/>
    <x v="0"/>
    <x v="0"/>
  </r>
  <r>
    <x v="31"/>
    <x v="1379"/>
    <x v="1179"/>
    <s v="Numeric"/>
    <n v="5"/>
    <m/>
    <n v="0"/>
    <s v=""/>
    <m/>
    <m/>
    <x v="0"/>
    <x v="0"/>
  </r>
  <r>
    <x v="31"/>
    <x v="1380"/>
    <x v="427"/>
    <s v="Numeric"/>
    <n v="5"/>
    <m/>
    <n v="0"/>
    <s v=""/>
    <m/>
    <m/>
    <x v="0"/>
    <x v="0"/>
  </r>
  <r>
    <x v="31"/>
    <x v="1381"/>
    <x v="1180"/>
    <s v="Numeric"/>
    <n v="5"/>
    <m/>
    <n v="0"/>
    <s v=""/>
    <m/>
    <m/>
    <x v="0"/>
    <x v="0"/>
  </r>
  <r>
    <x v="31"/>
    <x v="1382"/>
    <x v="1181"/>
    <s v="Numeric"/>
    <n v="5"/>
    <m/>
    <n v="0"/>
    <s v=""/>
    <m/>
    <m/>
    <x v="0"/>
    <x v="0"/>
  </r>
  <r>
    <x v="31"/>
    <x v="1383"/>
    <x v="1182"/>
    <s v="Numeric"/>
    <n v="5"/>
    <m/>
    <n v="0"/>
    <s v=""/>
    <m/>
    <m/>
    <x v="0"/>
    <x v="0"/>
  </r>
  <r>
    <x v="31"/>
    <x v="1384"/>
    <x v="1183"/>
    <s v="Numeric"/>
    <n v="5"/>
    <m/>
    <n v="0"/>
    <s v=""/>
    <m/>
    <m/>
    <x v="0"/>
    <x v="0"/>
  </r>
  <r>
    <x v="31"/>
    <x v="1385"/>
    <x v="1184"/>
    <s v="Numeric"/>
    <n v="5"/>
    <m/>
    <n v="0"/>
    <s v=""/>
    <m/>
    <m/>
    <x v="0"/>
    <x v="0"/>
  </r>
  <r>
    <x v="31"/>
    <x v="1386"/>
    <x v="1185"/>
    <s v="Numeric"/>
    <n v="5"/>
    <m/>
    <n v="0"/>
    <s v=""/>
    <m/>
    <m/>
    <x v="0"/>
    <x v="0"/>
  </r>
  <r>
    <x v="31"/>
    <x v="1387"/>
    <x v="1186"/>
    <s v="Numeric"/>
    <n v="5"/>
    <m/>
    <n v="0"/>
    <s v=""/>
    <m/>
    <m/>
    <x v="0"/>
    <x v="0"/>
  </r>
  <r>
    <x v="31"/>
    <x v="1388"/>
    <x v="1187"/>
    <s v="Numeric"/>
    <n v="5"/>
    <m/>
    <n v="0"/>
    <s v=""/>
    <m/>
    <m/>
    <x v="0"/>
    <x v="0"/>
  </r>
  <r>
    <x v="31"/>
    <x v="1389"/>
    <x v="1188"/>
    <s v="Numeric"/>
    <n v="5"/>
    <m/>
    <n v="0"/>
    <s v=""/>
    <m/>
    <m/>
    <x v="0"/>
    <x v="0"/>
  </r>
  <r>
    <x v="31"/>
    <x v="1390"/>
    <x v="1189"/>
    <s v="Numeric"/>
    <n v="5"/>
    <m/>
    <n v="0"/>
    <s v=""/>
    <m/>
    <m/>
    <x v="0"/>
    <x v="0"/>
  </r>
  <r>
    <x v="31"/>
    <x v="1391"/>
    <x v="1190"/>
    <s v="Numeric"/>
    <n v="5"/>
    <m/>
    <n v="0"/>
    <s v=""/>
    <m/>
    <m/>
    <x v="0"/>
    <x v="0"/>
  </r>
  <r>
    <x v="31"/>
    <x v="1392"/>
    <x v="1191"/>
    <s v="Numeric"/>
    <n v="5"/>
    <m/>
    <n v="0"/>
    <s v=""/>
    <m/>
    <m/>
    <x v="0"/>
    <x v="0"/>
  </r>
  <r>
    <x v="31"/>
    <x v="1393"/>
    <x v="1192"/>
    <s v="Numeric"/>
    <n v="5"/>
    <m/>
    <n v="0"/>
    <s v=""/>
    <m/>
    <m/>
    <x v="0"/>
    <x v="0"/>
  </r>
  <r>
    <x v="31"/>
    <x v="1394"/>
    <x v="1193"/>
    <s v="Numeric"/>
    <n v="5"/>
    <m/>
    <n v="0"/>
    <s v=""/>
    <m/>
    <m/>
    <x v="0"/>
    <x v="0"/>
  </r>
  <r>
    <x v="31"/>
    <x v="1395"/>
    <x v="1194"/>
    <s v="Numeric"/>
    <n v="5"/>
    <m/>
    <n v="0"/>
    <s v=""/>
    <m/>
    <m/>
    <x v="0"/>
    <x v="0"/>
  </r>
  <r>
    <x v="31"/>
    <x v="1396"/>
    <x v="1195"/>
    <s v="Numeric"/>
    <n v="5"/>
    <m/>
    <n v="0"/>
    <s v=""/>
    <m/>
    <m/>
    <x v="0"/>
    <x v="0"/>
  </r>
  <r>
    <x v="31"/>
    <x v="1397"/>
    <x v="1196"/>
    <s v="Numeric"/>
    <n v="5"/>
    <m/>
    <n v="0"/>
    <s v=""/>
    <m/>
    <m/>
    <x v="0"/>
    <x v="0"/>
  </r>
  <r>
    <x v="31"/>
    <x v="1398"/>
    <x v="1197"/>
    <s v="Numeric"/>
    <n v="5"/>
    <m/>
    <n v="0"/>
    <s v=""/>
    <m/>
    <m/>
    <x v="0"/>
    <x v="0"/>
  </r>
  <r>
    <x v="31"/>
    <x v="1399"/>
    <x v="1198"/>
    <s v="Numeric"/>
    <n v="5"/>
    <m/>
    <n v="0"/>
    <s v=""/>
    <m/>
    <m/>
    <x v="0"/>
    <x v="0"/>
  </r>
  <r>
    <x v="31"/>
    <x v="1400"/>
    <x v="1199"/>
    <s v="Numeric"/>
    <n v="5"/>
    <m/>
    <n v="0"/>
    <s v=""/>
    <m/>
    <m/>
    <x v="0"/>
    <x v="0"/>
  </r>
  <r>
    <x v="31"/>
    <x v="1401"/>
    <x v="1200"/>
    <s v="Numeric"/>
    <n v="5"/>
    <m/>
    <n v="0"/>
    <s v=""/>
    <m/>
    <m/>
    <x v="0"/>
    <x v="0"/>
  </r>
  <r>
    <x v="31"/>
    <x v="1402"/>
    <x v="1201"/>
    <s v="Numeric"/>
    <n v="5"/>
    <m/>
    <n v="0"/>
    <s v=""/>
    <m/>
    <m/>
    <x v="0"/>
    <x v="0"/>
  </r>
  <r>
    <x v="31"/>
    <x v="1403"/>
    <x v="1202"/>
    <s v="Numeric"/>
    <n v="5"/>
    <m/>
    <n v="0"/>
    <s v=""/>
    <m/>
    <m/>
    <x v="0"/>
    <x v="0"/>
  </r>
  <r>
    <x v="31"/>
    <x v="1404"/>
    <x v="1203"/>
    <s v="Numeric"/>
    <n v="5"/>
    <m/>
    <n v="0"/>
    <s v=""/>
    <m/>
    <m/>
    <x v="0"/>
    <x v="0"/>
  </r>
  <r>
    <x v="31"/>
    <x v="1405"/>
    <x v="1204"/>
    <s v="Numeric"/>
    <n v="5"/>
    <m/>
    <n v="0"/>
    <s v=""/>
    <m/>
    <m/>
    <x v="0"/>
    <x v="0"/>
  </r>
  <r>
    <x v="31"/>
    <x v="1406"/>
    <x v="1205"/>
    <s v="Numeric"/>
    <n v="5"/>
    <m/>
    <n v="0"/>
    <s v=""/>
    <m/>
    <m/>
    <x v="0"/>
    <x v="0"/>
  </r>
  <r>
    <x v="31"/>
    <x v="1407"/>
    <x v="1206"/>
    <s v="Numeric"/>
    <n v="5"/>
    <m/>
    <n v="0"/>
    <s v=""/>
    <m/>
    <m/>
    <x v="0"/>
    <x v="0"/>
  </r>
  <r>
    <x v="31"/>
    <x v="1408"/>
    <x v="1207"/>
    <s v="Numeric"/>
    <n v="5"/>
    <m/>
    <n v="0"/>
    <s v=""/>
    <m/>
    <m/>
    <x v="0"/>
    <x v="0"/>
  </r>
  <r>
    <x v="31"/>
    <x v="1409"/>
    <x v="1208"/>
    <s v="Numeric"/>
    <n v="5"/>
    <m/>
    <n v="0"/>
    <s v=""/>
    <m/>
    <m/>
    <x v="0"/>
    <x v="0"/>
  </r>
  <r>
    <x v="31"/>
    <x v="1410"/>
    <x v="1209"/>
    <s v="Numeric"/>
    <n v="5"/>
    <m/>
    <n v="0"/>
    <s v=""/>
    <m/>
    <m/>
    <x v="0"/>
    <x v="0"/>
  </r>
  <r>
    <x v="31"/>
    <x v="1411"/>
    <x v="1210"/>
    <s v="Numeric"/>
    <n v="5"/>
    <m/>
    <n v="0"/>
    <s v=""/>
    <m/>
    <m/>
    <x v="0"/>
    <x v="0"/>
  </r>
  <r>
    <x v="31"/>
    <x v="1412"/>
    <x v="1211"/>
    <s v="Numeric"/>
    <n v="5"/>
    <m/>
    <n v="0"/>
    <s v=""/>
    <m/>
    <m/>
    <x v="0"/>
    <x v="0"/>
  </r>
  <r>
    <x v="31"/>
    <x v="1413"/>
    <x v="1212"/>
    <s v="Numeric"/>
    <n v="5"/>
    <m/>
    <n v="0"/>
    <s v=""/>
    <m/>
    <m/>
    <x v="0"/>
    <x v="0"/>
  </r>
  <r>
    <x v="31"/>
    <x v="1414"/>
    <x v="1213"/>
    <s v="Numeric"/>
    <n v="5"/>
    <m/>
    <n v="0"/>
    <s v=""/>
    <m/>
    <m/>
    <x v="0"/>
    <x v="0"/>
  </r>
  <r>
    <x v="31"/>
    <x v="1415"/>
    <x v="1214"/>
    <s v="Numeric"/>
    <n v="5"/>
    <m/>
    <n v="0"/>
    <s v=""/>
    <m/>
    <m/>
    <x v="0"/>
    <x v="0"/>
  </r>
  <r>
    <x v="31"/>
    <x v="1416"/>
    <x v="1215"/>
    <s v="Numeric"/>
    <n v="5"/>
    <m/>
    <n v="0"/>
    <s v=""/>
    <m/>
    <m/>
    <x v="0"/>
    <x v="0"/>
  </r>
  <r>
    <x v="31"/>
    <x v="1417"/>
    <x v="1216"/>
    <s v="Numeric"/>
    <n v="5"/>
    <m/>
    <n v="0"/>
    <s v=""/>
    <m/>
    <m/>
    <x v="0"/>
    <x v="0"/>
  </r>
  <r>
    <x v="31"/>
    <x v="1418"/>
    <x v="1217"/>
    <s v="Numeric"/>
    <n v="5"/>
    <m/>
    <n v="0"/>
    <s v=""/>
    <m/>
    <m/>
    <x v="0"/>
    <x v="0"/>
  </r>
  <r>
    <x v="31"/>
    <x v="1419"/>
    <x v="1218"/>
    <s v="Numeric"/>
    <n v="5"/>
    <m/>
    <n v="0"/>
    <s v=""/>
    <m/>
    <m/>
    <x v="0"/>
    <x v="0"/>
  </r>
  <r>
    <x v="31"/>
    <x v="1420"/>
    <x v="1219"/>
    <s v="Numeric"/>
    <n v="5"/>
    <m/>
    <n v="0"/>
    <s v=""/>
    <m/>
    <m/>
    <x v="0"/>
    <x v="0"/>
  </r>
  <r>
    <x v="31"/>
    <x v="1421"/>
    <x v="1220"/>
    <s v="Numeric"/>
    <n v="5"/>
    <m/>
    <n v="0"/>
    <s v=""/>
    <m/>
    <m/>
    <x v="0"/>
    <x v="0"/>
  </r>
  <r>
    <x v="31"/>
    <x v="1422"/>
    <x v="1221"/>
    <s v="Numeric"/>
    <n v="5"/>
    <m/>
    <n v="0"/>
    <s v=""/>
    <m/>
    <m/>
    <x v="0"/>
    <x v="0"/>
  </r>
  <r>
    <x v="31"/>
    <x v="1423"/>
    <x v="1222"/>
    <s v="Numeric"/>
    <n v="5"/>
    <m/>
    <n v="0"/>
    <s v=""/>
    <m/>
    <m/>
    <x v="0"/>
    <x v="0"/>
  </r>
  <r>
    <x v="31"/>
    <x v="1424"/>
    <x v="1223"/>
    <s v="Numeric"/>
    <n v="5"/>
    <m/>
    <n v="0"/>
    <s v=""/>
    <m/>
    <m/>
    <x v="0"/>
    <x v="0"/>
  </r>
  <r>
    <x v="31"/>
    <x v="1425"/>
    <x v="1224"/>
    <s v="Numeric"/>
    <n v="5"/>
    <m/>
    <n v="0"/>
    <s v=""/>
    <m/>
    <m/>
    <x v="0"/>
    <x v="0"/>
  </r>
  <r>
    <x v="31"/>
    <x v="1426"/>
    <x v="1225"/>
    <s v="Numeric"/>
    <n v="5"/>
    <m/>
    <n v="0"/>
    <s v=""/>
    <m/>
    <m/>
    <x v="0"/>
    <x v="0"/>
  </r>
  <r>
    <x v="31"/>
    <x v="1427"/>
    <x v="1226"/>
    <s v="Numeric"/>
    <n v="5"/>
    <m/>
    <n v="0"/>
    <s v=""/>
    <m/>
    <m/>
    <x v="0"/>
    <x v="0"/>
  </r>
  <r>
    <x v="31"/>
    <x v="1428"/>
    <x v="1227"/>
    <s v="Numeric"/>
    <n v="5"/>
    <m/>
    <n v="0"/>
    <s v=""/>
    <m/>
    <m/>
    <x v="0"/>
    <x v="0"/>
  </r>
  <r>
    <x v="31"/>
    <x v="1429"/>
    <x v="1228"/>
    <s v="Numeric"/>
    <n v="5"/>
    <m/>
    <n v="0"/>
    <s v=""/>
    <m/>
    <m/>
    <x v="0"/>
    <x v="0"/>
  </r>
  <r>
    <x v="31"/>
    <x v="1430"/>
    <x v="1229"/>
    <s v="Numeric"/>
    <n v="5"/>
    <m/>
    <n v="0"/>
    <s v=""/>
    <m/>
    <m/>
    <x v="0"/>
    <x v="0"/>
  </r>
  <r>
    <x v="31"/>
    <x v="1431"/>
    <x v="1230"/>
    <s v="Numeric"/>
    <n v="5"/>
    <m/>
    <n v="0"/>
    <s v=""/>
    <m/>
    <m/>
    <x v="0"/>
    <x v="0"/>
  </r>
  <r>
    <x v="31"/>
    <x v="1432"/>
    <x v="1231"/>
    <s v="Numeric"/>
    <n v="5"/>
    <m/>
    <n v="0"/>
    <s v=""/>
    <m/>
    <m/>
    <x v="0"/>
    <x v="0"/>
  </r>
  <r>
    <x v="31"/>
    <x v="1433"/>
    <x v="1232"/>
    <s v="Numeric"/>
    <n v="5"/>
    <m/>
    <n v="0"/>
    <s v=""/>
    <m/>
    <m/>
    <x v="0"/>
    <x v="0"/>
  </r>
  <r>
    <x v="31"/>
    <x v="1434"/>
    <x v="1233"/>
    <s v="Numeric"/>
    <n v="5"/>
    <m/>
    <n v="0"/>
    <s v=""/>
    <m/>
    <m/>
    <x v="0"/>
    <x v="0"/>
  </r>
  <r>
    <x v="31"/>
    <x v="1435"/>
    <x v="1234"/>
    <s v="Numeric"/>
    <n v="5"/>
    <m/>
    <n v="0"/>
    <s v=""/>
    <m/>
    <m/>
    <x v="0"/>
    <x v="0"/>
  </r>
  <r>
    <x v="31"/>
    <x v="1436"/>
    <x v="1235"/>
    <s v="Numeric"/>
    <n v="5"/>
    <m/>
    <n v="0"/>
    <s v=""/>
    <m/>
    <m/>
    <x v="0"/>
    <x v="0"/>
  </r>
  <r>
    <x v="31"/>
    <x v="1437"/>
    <x v="1236"/>
    <s v="Numeric"/>
    <n v="5"/>
    <m/>
    <n v="0"/>
    <s v=""/>
    <m/>
    <m/>
    <x v="0"/>
    <x v="0"/>
  </r>
  <r>
    <x v="31"/>
    <x v="1438"/>
    <x v="1237"/>
    <s v="Numeric"/>
    <n v="5"/>
    <m/>
    <n v="0"/>
    <s v=""/>
    <m/>
    <m/>
    <x v="0"/>
    <x v="0"/>
  </r>
  <r>
    <x v="31"/>
    <x v="1439"/>
    <x v="1238"/>
    <s v="Numeric"/>
    <n v="5"/>
    <m/>
    <n v="0"/>
    <s v=""/>
    <m/>
    <m/>
    <x v="0"/>
    <x v="0"/>
  </r>
  <r>
    <x v="31"/>
    <x v="1440"/>
    <x v="1239"/>
    <s v="Numeric"/>
    <n v="5"/>
    <m/>
    <n v="0"/>
    <s v=""/>
    <m/>
    <m/>
    <x v="0"/>
    <x v="0"/>
  </r>
  <r>
    <x v="31"/>
    <x v="1441"/>
    <x v="1240"/>
    <s v="Numeric"/>
    <n v="5"/>
    <m/>
    <n v="0"/>
    <s v=""/>
    <m/>
    <m/>
    <x v="0"/>
    <x v="0"/>
  </r>
  <r>
    <x v="31"/>
    <x v="1442"/>
    <x v="1241"/>
    <s v="Numeric"/>
    <n v="5"/>
    <m/>
    <n v="0"/>
    <s v=""/>
    <m/>
    <m/>
    <x v="0"/>
    <x v="0"/>
  </r>
  <r>
    <x v="31"/>
    <x v="1443"/>
    <x v="1242"/>
    <s v="Numeric"/>
    <n v="5"/>
    <m/>
    <n v="0"/>
    <s v=""/>
    <m/>
    <m/>
    <x v="0"/>
    <x v="0"/>
  </r>
  <r>
    <x v="31"/>
    <x v="1444"/>
    <x v="1243"/>
    <s v="Numeric"/>
    <n v="5"/>
    <m/>
    <n v="0"/>
    <s v=""/>
    <m/>
    <m/>
    <x v="0"/>
    <x v="0"/>
  </r>
  <r>
    <x v="31"/>
    <x v="1445"/>
    <x v="1244"/>
    <s v="Numeric"/>
    <n v="5"/>
    <m/>
    <n v="0"/>
    <s v=""/>
    <m/>
    <m/>
    <x v="0"/>
    <x v="0"/>
  </r>
  <r>
    <x v="31"/>
    <x v="1446"/>
    <x v="1245"/>
    <s v="Numeric"/>
    <n v="5"/>
    <m/>
    <n v="0"/>
    <s v=""/>
    <m/>
    <m/>
    <x v="0"/>
    <x v="0"/>
  </r>
  <r>
    <x v="31"/>
    <x v="1447"/>
    <x v="1246"/>
    <s v="Numeric"/>
    <n v="5"/>
    <m/>
    <n v="0"/>
    <s v=""/>
    <m/>
    <m/>
    <x v="0"/>
    <x v="0"/>
  </r>
  <r>
    <x v="31"/>
    <x v="1448"/>
    <x v="1247"/>
    <s v="Numeric"/>
    <n v="5"/>
    <m/>
    <n v="0"/>
    <s v=""/>
    <m/>
    <m/>
    <x v="0"/>
    <x v="0"/>
  </r>
  <r>
    <x v="31"/>
    <x v="1449"/>
    <x v="1248"/>
    <s v="Numeric"/>
    <n v="5"/>
    <m/>
    <n v="0"/>
    <s v=""/>
    <m/>
    <m/>
    <x v="0"/>
    <x v="0"/>
  </r>
  <r>
    <x v="31"/>
    <x v="1450"/>
    <x v="1249"/>
    <s v="Numeric"/>
    <n v="5"/>
    <m/>
    <n v="0"/>
    <s v=""/>
    <m/>
    <m/>
    <x v="0"/>
    <x v="0"/>
  </r>
  <r>
    <x v="31"/>
    <x v="1451"/>
    <x v="1250"/>
    <s v="Numeric"/>
    <n v="5"/>
    <m/>
    <n v="0"/>
    <s v=""/>
    <m/>
    <m/>
    <x v="0"/>
    <x v="0"/>
  </r>
  <r>
    <x v="31"/>
    <x v="1452"/>
    <x v="1251"/>
    <s v="Numeric"/>
    <n v="5"/>
    <m/>
    <n v="0"/>
    <s v=""/>
    <m/>
    <m/>
    <x v="0"/>
    <x v="0"/>
  </r>
  <r>
    <x v="31"/>
    <x v="1453"/>
    <x v="1252"/>
    <s v="Numeric"/>
    <n v="5"/>
    <m/>
    <n v="0"/>
    <s v=""/>
    <m/>
    <m/>
    <x v="0"/>
    <x v="0"/>
  </r>
  <r>
    <x v="31"/>
    <x v="1454"/>
    <x v="1253"/>
    <s v="Numeric"/>
    <n v="5"/>
    <m/>
    <n v="0"/>
    <s v=""/>
    <m/>
    <m/>
    <x v="0"/>
    <x v="0"/>
  </r>
  <r>
    <x v="31"/>
    <x v="1455"/>
    <x v="1254"/>
    <s v="Numeric"/>
    <n v="5"/>
    <m/>
    <n v="0"/>
    <s v=""/>
    <m/>
    <m/>
    <x v="0"/>
    <x v="0"/>
  </r>
  <r>
    <x v="31"/>
    <x v="1456"/>
    <x v="1255"/>
    <s v="Numeric"/>
    <n v="5"/>
    <m/>
    <n v="0"/>
    <s v=""/>
    <m/>
    <m/>
    <x v="0"/>
    <x v="0"/>
  </r>
  <r>
    <x v="31"/>
    <x v="1457"/>
    <x v="1256"/>
    <s v="Numeric"/>
    <n v="5"/>
    <m/>
    <n v="0"/>
    <s v=""/>
    <m/>
    <m/>
    <x v="0"/>
    <x v="0"/>
  </r>
  <r>
    <x v="31"/>
    <x v="1458"/>
    <x v="1257"/>
    <s v="Numeric"/>
    <n v="5"/>
    <m/>
    <n v="0"/>
    <s v=""/>
    <m/>
    <m/>
    <x v="0"/>
    <x v="0"/>
  </r>
  <r>
    <x v="31"/>
    <x v="1459"/>
    <x v="1258"/>
    <s v="Numeric"/>
    <n v="5"/>
    <m/>
    <n v="0"/>
    <s v=""/>
    <m/>
    <m/>
    <x v="0"/>
    <x v="0"/>
  </r>
  <r>
    <x v="31"/>
    <x v="1460"/>
    <x v="1259"/>
    <s v="Numeric"/>
    <n v="5"/>
    <m/>
    <n v="0"/>
    <s v=""/>
    <m/>
    <m/>
    <x v="0"/>
    <x v="0"/>
  </r>
  <r>
    <x v="31"/>
    <x v="1461"/>
    <x v="1260"/>
    <s v="Numeric"/>
    <n v="5"/>
    <m/>
    <n v="0"/>
    <s v=""/>
    <m/>
    <m/>
    <x v="0"/>
    <x v="0"/>
  </r>
  <r>
    <x v="31"/>
    <x v="1462"/>
    <x v="1261"/>
    <s v="Numeric"/>
    <n v="5"/>
    <m/>
    <n v="0"/>
    <s v=""/>
    <m/>
    <m/>
    <x v="0"/>
    <x v="0"/>
  </r>
  <r>
    <x v="31"/>
    <x v="1463"/>
    <x v="1262"/>
    <s v="Numeric"/>
    <n v="5"/>
    <m/>
    <n v="0"/>
    <s v=""/>
    <m/>
    <m/>
    <x v="0"/>
    <x v="0"/>
  </r>
  <r>
    <x v="31"/>
    <x v="1464"/>
    <x v="1263"/>
    <s v="Numeric"/>
    <n v="5"/>
    <m/>
    <n v="0"/>
    <s v=""/>
    <m/>
    <m/>
    <x v="0"/>
    <x v="0"/>
  </r>
  <r>
    <x v="31"/>
    <x v="1465"/>
    <x v="1264"/>
    <s v="Numeric"/>
    <n v="5"/>
    <m/>
    <n v="0"/>
    <s v=""/>
    <m/>
    <m/>
    <x v="0"/>
    <x v="0"/>
  </r>
  <r>
    <x v="31"/>
    <x v="1466"/>
    <x v="1265"/>
    <s v="Numeric"/>
    <n v="5"/>
    <m/>
    <n v="0"/>
    <s v=""/>
    <m/>
    <m/>
    <x v="0"/>
    <x v="0"/>
  </r>
  <r>
    <x v="31"/>
    <x v="1467"/>
    <x v="1266"/>
    <s v="Numeric"/>
    <n v="5"/>
    <m/>
    <n v="0"/>
    <s v=""/>
    <m/>
    <m/>
    <x v="0"/>
    <x v="0"/>
  </r>
  <r>
    <x v="31"/>
    <x v="1468"/>
    <x v="1267"/>
    <s v="Numeric"/>
    <n v="5"/>
    <m/>
    <n v="0"/>
    <s v=""/>
    <m/>
    <m/>
    <x v="0"/>
    <x v="0"/>
  </r>
  <r>
    <x v="31"/>
    <x v="1469"/>
    <x v="1268"/>
    <s v="Numeric"/>
    <n v="5"/>
    <m/>
    <n v="0"/>
    <s v=""/>
    <m/>
    <m/>
    <x v="0"/>
    <x v="0"/>
  </r>
  <r>
    <x v="31"/>
    <x v="1470"/>
    <x v="1269"/>
    <s v="Numeric"/>
    <n v="5"/>
    <m/>
    <n v="0"/>
    <s v=""/>
    <m/>
    <m/>
    <x v="0"/>
    <x v="0"/>
  </r>
  <r>
    <x v="31"/>
    <x v="1471"/>
    <x v="1270"/>
    <s v="Numeric"/>
    <n v="5"/>
    <m/>
    <n v="0"/>
    <s v=""/>
    <m/>
    <m/>
    <x v="0"/>
    <x v="0"/>
  </r>
  <r>
    <x v="31"/>
    <x v="1472"/>
    <x v="1271"/>
    <s v="Numeric"/>
    <n v="5"/>
    <m/>
    <n v="0"/>
    <s v=""/>
    <m/>
    <m/>
    <x v="0"/>
    <x v="0"/>
  </r>
  <r>
    <x v="31"/>
    <x v="1473"/>
    <x v="1272"/>
    <s v="Numeric"/>
    <n v="5"/>
    <m/>
    <n v="0"/>
    <s v=""/>
    <m/>
    <m/>
    <x v="0"/>
    <x v="0"/>
  </r>
  <r>
    <x v="31"/>
    <x v="1474"/>
    <x v="1273"/>
    <s v="Numeric"/>
    <n v="5"/>
    <m/>
    <n v="0"/>
    <s v=""/>
    <m/>
    <m/>
    <x v="0"/>
    <x v="0"/>
  </r>
  <r>
    <x v="31"/>
    <x v="1475"/>
    <x v="1274"/>
    <s v="Numeric"/>
    <n v="5"/>
    <m/>
    <n v="0"/>
    <s v=""/>
    <m/>
    <m/>
    <x v="0"/>
    <x v="0"/>
  </r>
  <r>
    <x v="31"/>
    <x v="1476"/>
    <x v="1275"/>
    <s v="Numeric"/>
    <n v="5"/>
    <m/>
    <n v="0"/>
    <s v=""/>
    <m/>
    <m/>
    <x v="0"/>
    <x v="0"/>
  </r>
  <r>
    <x v="31"/>
    <x v="1477"/>
    <x v="1276"/>
    <s v="Numeric"/>
    <n v="5"/>
    <m/>
    <n v="0"/>
    <s v=""/>
    <m/>
    <m/>
    <x v="0"/>
    <x v="0"/>
  </r>
  <r>
    <x v="31"/>
    <x v="1478"/>
    <x v="1277"/>
    <s v="Numeric"/>
    <n v="5"/>
    <m/>
    <n v="0"/>
    <s v=""/>
    <m/>
    <m/>
    <x v="0"/>
    <x v="0"/>
  </r>
  <r>
    <x v="31"/>
    <x v="1479"/>
    <x v="1278"/>
    <s v="Numeric"/>
    <n v="5"/>
    <m/>
    <n v="0"/>
    <s v=""/>
    <m/>
    <m/>
    <x v="0"/>
    <x v="0"/>
  </r>
  <r>
    <x v="31"/>
    <x v="1480"/>
    <x v="1279"/>
    <s v="Numeric"/>
    <n v="5"/>
    <m/>
    <n v="0"/>
    <s v=""/>
    <m/>
    <m/>
    <x v="0"/>
    <x v="0"/>
  </r>
  <r>
    <x v="31"/>
    <x v="1481"/>
    <x v="1280"/>
    <s v="Numeric"/>
    <n v="5"/>
    <m/>
    <n v="0"/>
    <s v=""/>
    <m/>
    <m/>
    <x v="0"/>
    <x v="0"/>
  </r>
  <r>
    <x v="31"/>
    <x v="1482"/>
    <x v="1281"/>
    <s v="Numeric"/>
    <n v="5"/>
    <m/>
    <n v="0"/>
    <s v=""/>
    <m/>
    <m/>
    <x v="0"/>
    <x v="0"/>
  </r>
  <r>
    <x v="31"/>
    <x v="1483"/>
    <x v="1282"/>
    <s v="Numeric"/>
    <n v="5"/>
    <m/>
    <n v="0"/>
    <s v=""/>
    <m/>
    <m/>
    <x v="0"/>
    <x v="0"/>
  </r>
  <r>
    <x v="31"/>
    <x v="1484"/>
    <x v="1283"/>
    <s v="Numeric"/>
    <n v="5"/>
    <m/>
    <n v="0"/>
    <s v=""/>
    <m/>
    <m/>
    <x v="0"/>
    <x v="0"/>
  </r>
  <r>
    <x v="31"/>
    <x v="1485"/>
    <x v="1284"/>
    <s v="Numeric"/>
    <n v="5"/>
    <m/>
    <n v="0"/>
    <s v=""/>
    <m/>
    <m/>
    <x v="0"/>
    <x v="0"/>
  </r>
  <r>
    <x v="31"/>
    <x v="1486"/>
    <x v="1285"/>
    <s v="Numeric"/>
    <n v="5"/>
    <m/>
    <n v="0"/>
    <s v=""/>
    <m/>
    <m/>
    <x v="0"/>
    <x v="0"/>
  </r>
  <r>
    <x v="31"/>
    <x v="1487"/>
    <x v="1286"/>
    <s v="Numeric"/>
    <n v="5"/>
    <m/>
    <n v="0"/>
    <s v=""/>
    <m/>
    <m/>
    <x v="0"/>
    <x v="0"/>
  </r>
  <r>
    <x v="31"/>
    <x v="1488"/>
    <x v="1287"/>
    <s v="Numeric"/>
    <n v="5"/>
    <m/>
    <n v="0"/>
    <s v=""/>
    <m/>
    <m/>
    <x v="0"/>
    <x v="0"/>
  </r>
  <r>
    <x v="31"/>
    <x v="1489"/>
    <x v="1288"/>
    <s v="Numeric"/>
    <n v="5"/>
    <m/>
    <n v="0"/>
    <s v=""/>
    <m/>
    <m/>
    <x v="0"/>
    <x v="0"/>
  </r>
  <r>
    <x v="31"/>
    <x v="1490"/>
    <x v="1289"/>
    <s v="Numeric"/>
    <n v="5"/>
    <m/>
    <n v="0"/>
    <s v=""/>
    <m/>
    <m/>
    <x v="0"/>
    <x v="0"/>
  </r>
  <r>
    <x v="31"/>
    <x v="1491"/>
    <x v="1290"/>
    <s v="Numeric"/>
    <n v="5"/>
    <m/>
    <n v="0"/>
    <s v=""/>
    <m/>
    <m/>
    <x v="0"/>
    <x v="0"/>
  </r>
  <r>
    <x v="31"/>
    <x v="1492"/>
    <x v="1291"/>
    <s v="Numeric"/>
    <n v="5"/>
    <m/>
    <n v="0"/>
    <s v=""/>
    <m/>
    <m/>
    <x v="0"/>
    <x v="0"/>
  </r>
  <r>
    <x v="31"/>
    <x v="1493"/>
    <x v="1292"/>
    <s v="Numeric"/>
    <n v="5"/>
    <m/>
    <n v="0"/>
    <s v=""/>
    <m/>
    <m/>
    <x v="0"/>
    <x v="0"/>
  </r>
  <r>
    <x v="31"/>
    <x v="1494"/>
    <x v="1293"/>
    <s v="Numeric"/>
    <n v="5"/>
    <m/>
    <n v="0"/>
    <s v=""/>
    <m/>
    <m/>
    <x v="0"/>
    <x v="0"/>
  </r>
  <r>
    <x v="31"/>
    <x v="1495"/>
    <x v="1294"/>
    <s v="Numeric"/>
    <n v="5"/>
    <m/>
    <n v="0"/>
    <s v=""/>
    <m/>
    <m/>
    <x v="0"/>
    <x v="0"/>
  </r>
  <r>
    <x v="31"/>
    <x v="1496"/>
    <x v="1295"/>
    <s v="Numeric"/>
    <n v="5"/>
    <m/>
    <n v="0"/>
    <s v=""/>
    <m/>
    <m/>
    <x v="0"/>
    <x v="0"/>
  </r>
  <r>
    <x v="31"/>
    <x v="1497"/>
    <x v="1296"/>
    <s v="Numeric"/>
    <n v="5"/>
    <m/>
    <n v="0"/>
    <s v=""/>
    <m/>
    <m/>
    <x v="0"/>
    <x v="0"/>
  </r>
  <r>
    <x v="31"/>
    <x v="1498"/>
    <x v="1297"/>
    <s v="Numeric"/>
    <n v="5"/>
    <m/>
    <n v="0"/>
    <s v=""/>
    <m/>
    <m/>
    <x v="0"/>
    <x v="0"/>
  </r>
  <r>
    <x v="31"/>
    <x v="1499"/>
    <x v="1298"/>
    <s v="Numeric"/>
    <n v="5"/>
    <m/>
    <n v="0"/>
    <s v=""/>
    <m/>
    <m/>
    <x v="0"/>
    <x v="0"/>
  </r>
  <r>
    <x v="31"/>
    <x v="1500"/>
    <x v="1299"/>
    <s v="Numeric"/>
    <n v="5"/>
    <m/>
    <n v="0"/>
    <s v=""/>
    <m/>
    <m/>
    <x v="0"/>
    <x v="0"/>
  </r>
  <r>
    <x v="31"/>
    <x v="1501"/>
    <x v="1300"/>
    <s v="Numeric"/>
    <n v="5"/>
    <m/>
    <n v="0"/>
    <s v=""/>
    <m/>
    <m/>
    <x v="0"/>
    <x v="0"/>
  </r>
  <r>
    <x v="31"/>
    <x v="1502"/>
    <x v="1301"/>
    <s v="Numeric"/>
    <n v="5"/>
    <m/>
    <n v="0"/>
    <s v=""/>
    <m/>
    <m/>
    <x v="0"/>
    <x v="0"/>
  </r>
  <r>
    <x v="31"/>
    <x v="1503"/>
    <x v="1302"/>
    <s v="Numeric"/>
    <n v="5"/>
    <m/>
    <n v="0"/>
    <s v=""/>
    <m/>
    <m/>
    <x v="0"/>
    <x v="0"/>
  </r>
  <r>
    <x v="31"/>
    <x v="1504"/>
    <x v="1303"/>
    <s v="Numeric"/>
    <n v="5"/>
    <m/>
    <n v="0"/>
    <s v=""/>
    <m/>
    <m/>
    <x v="0"/>
    <x v="0"/>
  </r>
  <r>
    <x v="31"/>
    <x v="1505"/>
    <x v="1304"/>
    <s v="Numeric"/>
    <n v="5"/>
    <m/>
    <n v="0"/>
    <s v=""/>
    <m/>
    <m/>
    <x v="0"/>
    <x v="0"/>
  </r>
  <r>
    <x v="31"/>
    <x v="1506"/>
    <x v="1305"/>
    <s v="Numeric"/>
    <n v="5"/>
    <m/>
    <n v="0"/>
    <s v=""/>
    <m/>
    <m/>
    <x v="0"/>
    <x v="0"/>
  </r>
  <r>
    <x v="31"/>
    <x v="1507"/>
    <x v="1306"/>
    <s v="Numeric"/>
    <n v="5"/>
    <m/>
    <n v="0"/>
    <s v=""/>
    <m/>
    <m/>
    <x v="0"/>
    <x v="0"/>
  </r>
  <r>
    <x v="31"/>
    <x v="1508"/>
    <x v="1307"/>
    <s v="Numeric"/>
    <n v="5"/>
    <m/>
    <n v="0"/>
    <s v=""/>
    <m/>
    <m/>
    <x v="0"/>
    <x v="0"/>
  </r>
  <r>
    <x v="31"/>
    <x v="1509"/>
    <x v="1308"/>
    <s v="Numeric"/>
    <n v="5"/>
    <m/>
    <n v="0"/>
    <s v=""/>
    <m/>
    <m/>
    <x v="0"/>
    <x v="0"/>
  </r>
  <r>
    <x v="31"/>
    <x v="1510"/>
    <x v="1309"/>
    <s v="Numeric"/>
    <n v="5"/>
    <m/>
    <n v="0"/>
    <s v=""/>
    <m/>
    <m/>
    <x v="0"/>
    <x v="0"/>
  </r>
  <r>
    <x v="31"/>
    <x v="1511"/>
    <x v="1310"/>
    <s v="Numeric"/>
    <n v="5"/>
    <m/>
    <n v="0"/>
    <s v=""/>
    <m/>
    <m/>
    <x v="0"/>
    <x v="0"/>
  </r>
  <r>
    <x v="31"/>
    <x v="1512"/>
    <x v="1311"/>
    <s v="Numeric"/>
    <n v="5"/>
    <m/>
    <n v="0"/>
    <s v=""/>
    <m/>
    <m/>
    <x v="0"/>
    <x v="0"/>
  </r>
  <r>
    <x v="31"/>
    <x v="1513"/>
    <x v="1312"/>
    <s v="Numeric"/>
    <n v="5"/>
    <m/>
    <n v="0"/>
    <s v=""/>
    <m/>
    <m/>
    <x v="0"/>
    <x v="0"/>
  </r>
  <r>
    <x v="31"/>
    <x v="1514"/>
    <x v="1313"/>
    <s v="Numeric"/>
    <n v="5"/>
    <m/>
    <n v="0"/>
    <s v=""/>
    <m/>
    <m/>
    <x v="0"/>
    <x v="0"/>
  </r>
  <r>
    <x v="31"/>
    <x v="1515"/>
    <x v="1314"/>
    <s v="Numeric"/>
    <n v="5"/>
    <m/>
    <n v="0"/>
    <s v=""/>
    <m/>
    <m/>
    <x v="0"/>
    <x v="0"/>
  </r>
  <r>
    <x v="31"/>
    <x v="1516"/>
    <x v="1315"/>
    <s v="Numeric"/>
    <n v="5"/>
    <m/>
    <n v="0"/>
    <s v=""/>
    <m/>
    <m/>
    <x v="0"/>
    <x v="0"/>
  </r>
  <r>
    <x v="31"/>
    <x v="1517"/>
    <x v="1316"/>
    <s v="Numeric"/>
    <n v="5"/>
    <m/>
    <n v="0"/>
    <s v=""/>
    <m/>
    <m/>
    <x v="0"/>
    <x v="0"/>
  </r>
  <r>
    <x v="31"/>
    <x v="1518"/>
    <x v="1317"/>
    <s v="Numeric"/>
    <n v="5"/>
    <m/>
    <n v="0"/>
    <s v=""/>
    <m/>
    <m/>
    <x v="0"/>
    <x v="0"/>
  </r>
  <r>
    <x v="31"/>
    <x v="1519"/>
    <x v="1318"/>
    <s v="Numeric"/>
    <n v="5"/>
    <m/>
    <n v="0"/>
    <s v=""/>
    <m/>
    <m/>
    <x v="0"/>
    <x v="0"/>
  </r>
  <r>
    <x v="31"/>
    <x v="1520"/>
    <x v="1319"/>
    <s v="Numeric"/>
    <n v="5"/>
    <m/>
    <n v="0"/>
    <s v=""/>
    <m/>
    <m/>
    <x v="0"/>
    <x v="0"/>
  </r>
  <r>
    <x v="31"/>
    <x v="1521"/>
    <x v="1320"/>
    <s v="Numeric"/>
    <n v="5"/>
    <m/>
    <n v="0"/>
    <s v=""/>
    <m/>
    <m/>
    <x v="0"/>
    <x v="0"/>
  </r>
  <r>
    <x v="31"/>
    <x v="1522"/>
    <x v="1321"/>
    <s v="Numeric"/>
    <n v="5"/>
    <m/>
    <n v="0"/>
    <s v=""/>
    <m/>
    <m/>
    <x v="0"/>
    <x v="0"/>
  </r>
  <r>
    <x v="31"/>
    <x v="1523"/>
    <x v="1322"/>
    <s v="Numeric"/>
    <n v="5"/>
    <m/>
    <n v="0"/>
    <s v=""/>
    <m/>
    <m/>
    <x v="0"/>
    <x v="0"/>
  </r>
  <r>
    <x v="31"/>
    <x v="1524"/>
    <x v="1323"/>
    <s v="Numeric"/>
    <n v="5"/>
    <m/>
    <n v="0"/>
    <s v=""/>
    <m/>
    <m/>
    <x v="0"/>
    <x v="0"/>
  </r>
  <r>
    <x v="31"/>
    <x v="1525"/>
    <x v="1324"/>
    <s v="Numeric"/>
    <n v="5"/>
    <m/>
    <n v="0"/>
    <s v=""/>
    <m/>
    <m/>
    <x v="0"/>
    <x v="0"/>
  </r>
  <r>
    <x v="31"/>
    <x v="1526"/>
    <x v="1325"/>
    <s v="Numeric"/>
    <n v="5"/>
    <m/>
    <n v="0"/>
    <s v=""/>
    <m/>
    <m/>
    <x v="0"/>
    <x v="0"/>
  </r>
  <r>
    <x v="31"/>
    <x v="1527"/>
    <x v="1326"/>
    <s v="Numeric"/>
    <n v="5"/>
    <m/>
    <n v="0"/>
    <s v=""/>
    <m/>
    <m/>
    <x v="0"/>
    <x v="0"/>
  </r>
  <r>
    <x v="31"/>
    <x v="1528"/>
    <x v="1327"/>
    <s v="Numeric"/>
    <n v="5"/>
    <m/>
    <n v="0"/>
    <s v=""/>
    <m/>
    <m/>
    <x v="0"/>
    <x v="0"/>
  </r>
  <r>
    <x v="31"/>
    <x v="1529"/>
    <x v="1328"/>
    <s v="Numeric"/>
    <n v="5"/>
    <m/>
    <n v="0"/>
    <s v=""/>
    <m/>
    <m/>
    <x v="0"/>
    <x v="0"/>
  </r>
  <r>
    <x v="31"/>
    <x v="1530"/>
    <x v="1329"/>
    <s v="Numeric"/>
    <n v="5"/>
    <m/>
    <n v="0"/>
    <s v=""/>
    <m/>
    <m/>
    <x v="0"/>
    <x v="0"/>
  </r>
  <r>
    <x v="31"/>
    <x v="1531"/>
    <x v="1330"/>
    <s v="Numeric"/>
    <n v="5"/>
    <m/>
    <n v="0"/>
    <s v=""/>
    <m/>
    <m/>
    <x v="0"/>
    <x v="0"/>
  </r>
  <r>
    <x v="31"/>
    <x v="1532"/>
    <x v="1331"/>
    <s v="Numeric"/>
    <n v="5"/>
    <m/>
    <n v="0"/>
    <s v=""/>
    <m/>
    <m/>
    <x v="0"/>
    <x v="0"/>
  </r>
  <r>
    <x v="31"/>
    <x v="1533"/>
    <x v="1332"/>
    <s v="Numeric"/>
    <n v="5"/>
    <m/>
    <n v="0"/>
    <s v=""/>
    <m/>
    <m/>
    <x v="0"/>
    <x v="0"/>
  </r>
  <r>
    <x v="31"/>
    <x v="1534"/>
    <x v="1333"/>
    <s v="Numeric"/>
    <n v="5"/>
    <m/>
    <n v="0"/>
    <s v=""/>
    <m/>
    <m/>
    <x v="0"/>
    <x v="0"/>
  </r>
  <r>
    <x v="31"/>
    <x v="1535"/>
    <x v="1334"/>
    <s v="Numeric"/>
    <n v="5"/>
    <m/>
    <n v="0"/>
    <s v=""/>
    <m/>
    <m/>
    <x v="0"/>
    <x v="0"/>
  </r>
  <r>
    <x v="31"/>
    <x v="1536"/>
    <x v="1335"/>
    <s v="Numeric"/>
    <n v="5"/>
    <m/>
    <n v="0"/>
    <s v=""/>
    <m/>
    <m/>
    <x v="0"/>
    <x v="0"/>
  </r>
  <r>
    <x v="31"/>
    <x v="1537"/>
    <x v="1336"/>
    <s v="Numeric"/>
    <n v="5"/>
    <m/>
    <n v="0"/>
    <s v=""/>
    <m/>
    <m/>
    <x v="0"/>
    <x v="0"/>
  </r>
  <r>
    <x v="31"/>
    <x v="1538"/>
    <x v="1337"/>
    <s v="Numeric"/>
    <n v="5"/>
    <m/>
    <n v="0"/>
    <s v=""/>
    <m/>
    <m/>
    <x v="0"/>
    <x v="0"/>
  </r>
  <r>
    <x v="31"/>
    <x v="1539"/>
    <x v="1338"/>
    <s v="Numeric"/>
    <n v="5"/>
    <m/>
    <n v="0"/>
    <s v=""/>
    <m/>
    <m/>
    <x v="0"/>
    <x v="0"/>
  </r>
  <r>
    <x v="31"/>
    <x v="1540"/>
    <x v="1339"/>
    <s v="Numeric"/>
    <n v="5"/>
    <m/>
    <n v="0"/>
    <s v=""/>
    <m/>
    <m/>
    <x v="0"/>
    <x v="0"/>
  </r>
  <r>
    <x v="31"/>
    <x v="1541"/>
    <x v="1340"/>
    <s v="Numeric"/>
    <n v="5"/>
    <m/>
    <n v="0"/>
    <s v=""/>
    <m/>
    <m/>
    <x v="0"/>
    <x v="0"/>
  </r>
  <r>
    <x v="31"/>
    <x v="1542"/>
    <x v="1341"/>
    <s v="Numeric"/>
    <n v="5"/>
    <m/>
    <n v="0"/>
    <s v=""/>
    <m/>
    <m/>
    <x v="0"/>
    <x v="0"/>
  </r>
  <r>
    <x v="31"/>
    <x v="1543"/>
    <x v="1342"/>
    <s v="Numeric"/>
    <n v="5"/>
    <m/>
    <n v="0"/>
    <s v=""/>
    <m/>
    <m/>
    <x v="0"/>
    <x v="0"/>
  </r>
  <r>
    <x v="31"/>
    <x v="1544"/>
    <x v="1343"/>
    <s v="Numeric"/>
    <n v="5"/>
    <m/>
    <n v="0"/>
    <s v=""/>
    <m/>
    <m/>
    <x v="0"/>
    <x v="0"/>
  </r>
  <r>
    <x v="31"/>
    <x v="1545"/>
    <x v="1344"/>
    <s v="Numeric"/>
    <n v="5"/>
    <m/>
    <n v="0"/>
    <s v=""/>
    <m/>
    <m/>
    <x v="0"/>
    <x v="0"/>
  </r>
  <r>
    <x v="31"/>
    <x v="1546"/>
    <x v="1345"/>
    <s v="Numeric"/>
    <n v="5"/>
    <m/>
    <n v="0"/>
    <s v=""/>
    <m/>
    <m/>
    <x v="0"/>
    <x v="0"/>
  </r>
  <r>
    <x v="31"/>
    <x v="1547"/>
    <x v="1346"/>
    <s v="Numeric"/>
    <n v="5"/>
    <m/>
    <n v="0"/>
    <s v=""/>
    <m/>
    <m/>
    <x v="0"/>
    <x v="0"/>
  </r>
  <r>
    <x v="31"/>
    <x v="1548"/>
    <x v="1347"/>
    <s v="Numeric"/>
    <n v="5"/>
    <m/>
    <n v="0"/>
    <s v=""/>
    <m/>
    <m/>
    <x v="0"/>
    <x v="0"/>
  </r>
  <r>
    <x v="31"/>
    <x v="1549"/>
    <x v="1348"/>
    <s v="Numeric"/>
    <n v="5"/>
    <m/>
    <n v="0"/>
    <s v=""/>
    <m/>
    <m/>
    <x v="0"/>
    <x v="0"/>
  </r>
  <r>
    <x v="31"/>
    <x v="1550"/>
    <x v="1349"/>
    <s v="Numeric"/>
    <n v="5"/>
    <m/>
    <n v="0"/>
    <s v=""/>
    <m/>
    <m/>
    <x v="0"/>
    <x v="0"/>
  </r>
  <r>
    <x v="31"/>
    <x v="1551"/>
    <x v="1350"/>
    <s v="Numeric"/>
    <n v="5"/>
    <m/>
    <n v="0"/>
    <s v=""/>
    <m/>
    <m/>
    <x v="0"/>
    <x v="0"/>
  </r>
  <r>
    <x v="31"/>
    <x v="1552"/>
    <x v="1351"/>
    <s v="Numeric"/>
    <n v="5"/>
    <m/>
    <n v="0"/>
    <s v=""/>
    <m/>
    <m/>
    <x v="0"/>
    <x v="0"/>
  </r>
  <r>
    <x v="31"/>
    <x v="1553"/>
    <x v="1352"/>
    <s v="Numeric"/>
    <n v="5"/>
    <m/>
    <n v="0"/>
    <s v=""/>
    <m/>
    <m/>
    <x v="0"/>
    <x v="0"/>
  </r>
  <r>
    <x v="31"/>
    <x v="1554"/>
    <x v="1353"/>
    <s v="Numeric"/>
    <n v="5"/>
    <m/>
    <n v="0"/>
    <s v=""/>
    <m/>
    <m/>
    <x v="0"/>
    <x v="0"/>
  </r>
  <r>
    <x v="31"/>
    <x v="1555"/>
    <x v="1354"/>
    <s v="Numeric"/>
    <n v="5"/>
    <m/>
    <n v="0"/>
    <s v=""/>
    <m/>
    <m/>
    <x v="0"/>
    <x v="0"/>
  </r>
  <r>
    <x v="31"/>
    <x v="1556"/>
    <x v="1355"/>
    <s v="Numeric"/>
    <n v="5"/>
    <m/>
    <n v="0"/>
    <s v=""/>
    <m/>
    <m/>
    <x v="0"/>
    <x v="0"/>
  </r>
  <r>
    <x v="31"/>
    <x v="1557"/>
    <x v="1356"/>
    <s v="Numeric"/>
    <n v="5"/>
    <m/>
    <n v="0"/>
    <s v=""/>
    <m/>
    <m/>
    <x v="0"/>
    <x v="0"/>
  </r>
  <r>
    <x v="31"/>
    <x v="1558"/>
    <x v="1357"/>
    <s v="Numeric"/>
    <n v="5"/>
    <m/>
    <n v="0"/>
    <s v=""/>
    <m/>
    <m/>
    <x v="0"/>
    <x v="0"/>
  </r>
  <r>
    <x v="31"/>
    <x v="1559"/>
    <x v="1358"/>
    <s v="Numeric"/>
    <n v="5"/>
    <m/>
    <n v="0"/>
    <s v=""/>
    <m/>
    <m/>
    <x v="0"/>
    <x v="0"/>
  </r>
  <r>
    <x v="31"/>
    <x v="1560"/>
    <x v="1359"/>
    <s v="Numeric"/>
    <n v="5"/>
    <m/>
    <n v="0"/>
    <s v=""/>
    <m/>
    <m/>
    <x v="0"/>
    <x v="0"/>
  </r>
  <r>
    <x v="31"/>
    <x v="1561"/>
    <x v="1360"/>
    <s v="Numeric"/>
    <n v="5"/>
    <m/>
    <n v="0"/>
    <s v=""/>
    <m/>
    <m/>
    <x v="0"/>
    <x v="0"/>
  </r>
  <r>
    <x v="31"/>
    <x v="1562"/>
    <x v="1361"/>
    <s v="Numeric"/>
    <n v="5"/>
    <m/>
    <n v="0"/>
    <s v=""/>
    <m/>
    <m/>
    <x v="0"/>
    <x v="0"/>
  </r>
  <r>
    <x v="31"/>
    <x v="1563"/>
    <x v="1362"/>
    <s v="Numeric"/>
    <n v="5"/>
    <m/>
    <n v="0"/>
    <s v=""/>
    <m/>
    <m/>
    <x v="0"/>
    <x v="0"/>
  </r>
  <r>
    <x v="31"/>
    <x v="1564"/>
    <x v="1363"/>
    <s v="Numeric"/>
    <n v="5"/>
    <m/>
    <n v="0"/>
    <s v=""/>
    <m/>
    <m/>
    <x v="0"/>
    <x v="0"/>
  </r>
  <r>
    <x v="31"/>
    <x v="1565"/>
    <x v="1364"/>
    <s v="Numeric"/>
    <n v="5"/>
    <m/>
    <n v="0"/>
    <s v=""/>
    <m/>
    <m/>
    <x v="0"/>
    <x v="0"/>
  </r>
  <r>
    <x v="31"/>
    <x v="1566"/>
    <x v="1365"/>
    <s v="Numeric"/>
    <n v="5"/>
    <m/>
    <n v="0"/>
    <s v=""/>
    <m/>
    <m/>
    <x v="0"/>
    <x v="0"/>
  </r>
  <r>
    <x v="31"/>
    <x v="1567"/>
    <x v="1366"/>
    <s v="Numeric"/>
    <n v="5"/>
    <m/>
    <n v="0"/>
    <s v=""/>
    <m/>
    <m/>
    <x v="0"/>
    <x v="0"/>
  </r>
  <r>
    <x v="31"/>
    <x v="1568"/>
    <x v="1367"/>
    <s v="Numeric"/>
    <n v="5"/>
    <m/>
    <n v="0"/>
    <s v=""/>
    <m/>
    <m/>
    <x v="0"/>
    <x v="0"/>
  </r>
  <r>
    <x v="31"/>
    <x v="1569"/>
    <x v="1368"/>
    <s v="Numeric"/>
    <n v="5"/>
    <m/>
    <n v="0"/>
    <s v=""/>
    <m/>
    <m/>
    <x v="0"/>
    <x v="0"/>
  </r>
  <r>
    <x v="31"/>
    <x v="1570"/>
    <x v="1369"/>
    <s v="Numeric"/>
    <n v="5"/>
    <m/>
    <n v="0"/>
    <s v=""/>
    <m/>
    <m/>
    <x v="0"/>
    <x v="0"/>
  </r>
  <r>
    <x v="31"/>
    <x v="1571"/>
    <x v="1370"/>
    <s v="Numeric"/>
    <n v="5"/>
    <m/>
    <n v="0"/>
    <s v=""/>
    <m/>
    <m/>
    <x v="0"/>
    <x v="0"/>
  </r>
  <r>
    <x v="31"/>
    <x v="1572"/>
    <x v="1371"/>
    <s v="Numeric"/>
    <n v="5"/>
    <m/>
    <n v="0"/>
    <s v=""/>
    <m/>
    <m/>
    <x v="0"/>
    <x v="0"/>
  </r>
  <r>
    <x v="31"/>
    <x v="1573"/>
    <x v="1372"/>
    <s v="Numeric"/>
    <n v="5"/>
    <m/>
    <n v="0"/>
    <s v=""/>
    <m/>
    <m/>
    <x v="0"/>
    <x v="0"/>
  </r>
  <r>
    <x v="31"/>
    <x v="1574"/>
    <x v="1373"/>
    <s v="Numeric"/>
    <n v="5"/>
    <m/>
    <n v="0"/>
    <s v=""/>
    <m/>
    <m/>
    <x v="0"/>
    <x v="0"/>
  </r>
  <r>
    <x v="31"/>
    <x v="1575"/>
    <x v="1374"/>
    <s v="Numeric"/>
    <n v="5"/>
    <m/>
    <n v="0"/>
    <s v=""/>
    <m/>
    <m/>
    <x v="0"/>
    <x v="0"/>
  </r>
  <r>
    <x v="31"/>
    <x v="1576"/>
    <x v="1375"/>
    <s v="Numeric"/>
    <n v="5"/>
    <m/>
    <n v="0"/>
    <s v=""/>
    <m/>
    <m/>
    <x v="0"/>
    <x v="0"/>
  </r>
  <r>
    <x v="31"/>
    <x v="1577"/>
    <x v="1376"/>
    <s v="Numeric"/>
    <n v="5"/>
    <m/>
    <n v="0"/>
    <s v=""/>
    <m/>
    <m/>
    <x v="0"/>
    <x v="0"/>
  </r>
  <r>
    <x v="31"/>
    <x v="1578"/>
    <x v="1377"/>
    <s v="Numeric"/>
    <n v="5"/>
    <m/>
    <n v="0"/>
    <s v=""/>
    <m/>
    <m/>
    <x v="0"/>
    <x v="0"/>
  </r>
  <r>
    <x v="31"/>
    <x v="1579"/>
    <x v="1378"/>
    <s v="Numeric"/>
    <n v="5"/>
    <m/>
    <n v="0"/>
    <s v=""/>
    <m/>
    <m/>
    <x v="0"/>
    <x v="0"/>
  </r>
  <r>
    <x v="31"/>
    <x v="1580"/>
    <x v="1379"/>
    <s v="Numeric"/>
    <n v="5"/>
    <m/>
    <n v="0"/>
    <s v=""/>
    <m/>
    <m/>
    <x v="0"/>
    <x v="0"/>
  </r>
  <r>
    <x v="31"/>
    <x v="1581"/>
    <x v="1380"/>
    <s v="Numeric"/>
    <n v="5"/>
    <m/>
    <n v="0"/>
    <s v=""/>
    <m/>
    <m/>
    <x v="0"/>
    <x v="0"/>
  </r>
  <r>
    <x v="31"/>
    <x v="1582"/>
    <x v="1381"/>
    <s v="Numeric"/>
    <n v="5"/>
    <m/>
    <n v="0"/>
    <s v=""/>
    <m/>
    <m/>
    <x v="0"/>
    <x v="0"/>
  </r>
  <r>
    <x v="31"/>
    <x v="1583"/>
    <x v="1382"/>
    <s v="Numeric"/>
    <n v="5"/>
    <m/>
    <n v="0"/>
    <s v=""/>
    <m/>
    <m/>
    <x v="0"/>
    <x v="0"/>
  </r>
  <r>
    <x v="31"/>
    <x v="1584"/>
    <x v="1383"/>
    <s v="Numeric"/>
    <n v="5"/>
    <m/>
    <n v="0"/>
    <s v=""/>
    <m/>
    <m/>
    <x v="0"/>
    <x v="0"/>
  </r>
  <r>
    <x v="31"/>
    <x v="1585"/>
    <x v="1384"/>
    <s v="Numeric"/>
    <n v="5"/>
    <m/>
    <n v="0"/>
    <s v=""/>
    <m/>
    <m/>
    <x v="0"/>
    <x v="0"/>
  </r>
  <r>
    <x v="31"/>
    <x v="1586"/>
    <x v="1385"/>
    <s v="Numeric"/>
    <n v="5"/>
    <m/>
    <n v="0"/>
    <s v=""/>
    <m/>
    <m/>
    <x v="0"/>
    <x v="0"/>
  </r>
  <r>
    <x v="31"/>
    <x v="1587"/>
    <x v="1386"/>
    <s v="Numeric"/>
    <n v="5"/>
    <m/>
    <n v="0"/>
    <s v=""/>
    <m/>
    <m/>
    <x v="0"/>
    <x v="0"/>
  </r>
  <r>
    <x v="31"/>
    <x v="1588"/>
    <x v="1387"/>
    <s v="Numeric"/>
    <n v="5"/>
    <m/>
    <n v="0"/>
    <s v=""/>
    <m/>
    <m/>
    <x v="0"/>
    <x v="0"/>
  </r>
  <r>
    <x v="31"/>
    <x v="1589"/>
    <x v="1388"/>
    <s v="Numeric"/>
    <n v="5"/>
    <m/>
    <n v="0"/>
    <s v=""/>
    <m/>
    <m/>
    <x v="0"/>
    <x v="0"/>
  </r>
  <r>
    <x v="31"/>
    <x v="1590"/>
    <x v="1389"/>
    <s v="Numeric"/>
    <n v="5"/>
    <m/>
    <n v="0"/>
    <s v=""/>
    <m/>
    <m/>
    <x v="0"/>
    <x v="0"/>
  </r>
  <r>
    <x v="31"/>
    <x v="1591"/>
    <x v="1390"/>
    <s v="Numeric"/>
    <n v="5"/>
    <m/>
    <n v="0"/>
    <s v=""/>
    <m/>
    <m/>
    <x v="0"/>
    <x v="0"/>
  </r>
  <r>
    <x v="31"/>
    <x v="1592"/>
    <x v="1391"/>
    <s v="Numeric"/>
    <n v="5"/>
    <m/>
    <n v="0"/>
    <s v=""/>
    <m/>
    <m/>
    <x v="0"/>
    <x v="0"/>
  </r>
  <r>
    <x v="31"/>
    <x v="1593"/>
    <x v="1392"/>
    <s v="Numeric"/>
    <n v="5"/>
    <m/>
    <n v="0"/>
    <s v=""/>
    <m/>
    <m/>
    <x v="0"/>
    <x v="0"/>
  </r>
  <r>
    <x v="31"/>
    <x v="1594"/>
    <x v="1393"/>
    <s v="Numeric"/>
    <n v="5"/>
    <m/>
    <n v="0"/>
    <s v=""/>
    <m/>
    <m/>
    <x v="0"/>
    <x v="0"/>
  </r>
  <r>
    <x v="31"/>
    <x v="1595"/>
    <x v="1394"/>
    <s v="Numeric"/>
    <n v="5"/>
    <m/>
    <n v="0"/>
    <s v=""/>
    <m/>
    <m/>
    <x v="0"/>
    <x v="0"/>
  </r>
  <r>
    <x v="31"/>
    <x v="1596"/>
    <x v="1395"/>
    <s v="Numeric"/>
    <n v="5"/>
    <m/>
    <n v="0"/>
    <s v=""/>
    <m/>
    <m/>
    <x v="0"/>
    <x v="0"/>
  </r>
  <r>
    <x v="31"/>
    <x v="1597"/>
    <x v="1396"/>
    <s v="Numeric"/>
    <n v="5"/>
    <m/>
    <n v="0"/>
    <s v=""/>
    <m/>
    <m/>
    <x v="0"/>
    <x v="0"/>
  </r>
  <r>
    <x v="31"/>
    <x v="1598"/>
    <x v="1397"/>
    <s v="Numeric"/>
    <n v="5"/>
    <m/>
    <n v="0"/>
    <s v=""/>
    <m/>
    <m/>
    <x v="0"/>
    <x v="0"/>
  </r>
  <r>
    <x v="31"/>
    <x v="1599"/>
    <x v="1398"/>
    <s v="Numeric"/>
    <n v="5"/>
    <m/>
    <n v="0"/>
    <s v=""/>
    <m/>
    <m/>
    <x v="0"/>
    <x v="0"/>
  </r>
  <r>
    <x v="31"/>
    <x v="1600"/>
    <x v="1399"/>
    <s v="Numeric"/>
    <n v="5"/>
    <m/>
    <n v="0"/>
    <s v=""/>
    <m/>
    <m/>
    <x v="0"/>
    <x v="0"/>
  </r>
  <r>
    <x v="31"/>
    <x v="1601"/>
    <x v="1400"/>
    <s v="Numeric"/>
    <n v="5"/>
    <m/>
    <n v="0"/>
    <s v=""/>
    <m/>
    <m/>
    <x v="0"/>
    <x v="0"/>
  </r>
  <r>
    <x v="31"/>
    <x v="1602"/>
    <x v="1401"/>
    <s v="Numeric"/>
    <n v="5"/>
    <m/>
    <n v="0"/>
    <s v=""/>
    <m/>
    <m/>
    <x v="0"/>
    <x v="0"/>
  </r>
  <r>
    <x v="31"/>
    <x v="4"/>
    <x v="3"/>
    <s v="Numeric"/>
    <n v="5"/>
    <m/>
    <n v="0"/>
    <s v=""/>
    <m/>
    <m/>
    <x v="0"/>
    <x v="0"/>
  </r>
  <r>
    <x v="32"/>
    <x v="1603"/>
    <x v="1402"/>
    <s v="Numeric"/>
    <n v="5"/>
    <m/>
    <n v="0"/>
    <s v=""/>
    <m/>
    <m/>
    <x v="0"/>
    <x v="0"/>
  </r>
  <r>
    <x v="32"/>
    <x v="1604"/>
    <x v="1403"/>
    <s v="Numeric"/>
    <n v="5"/>
    <m/>
    <n v="0"/>
    <s v=""/>
    <m/>
    <m/>
    <x v="0"/>
    <x v="0"/>
  </r>
  <r>
    <x v="32"/>
    <x v="1605"/>
    <x v="1404"/>
    <s v="Character"/>
    <n v="2"/>
    <m/>
    <n v="0"/>
    <s v=""/>
    <m/>
    <m/>
    <x v="0"/>
    <x v="0"/>
  </r>
  <r>
    <x v="32"/>
    <x v="1606"/>
    <x v="1405"/>
    <s v="Character"/>
    <n v="2"/>
    <m/>
    <n v="0"/>
    <s v=""/>
    <m/>
    <m/>
    <x v="0"/>
    <x v="0"/>
  </r>
  <r>
    <x v="32"/>
    <x v="1607"/>
    <x v="1406"/>
    <s v="Character"/>
    <n v="1"/>
    <m/>
    <n v="0"/>
    <s v=""/>
    <m/>
    <m/>
    <x v="0"/>
    <x v="0"/>
  </r>
  <r>
    <x v="32"/>
    <x v="1608"/>
    <x v="1407"/>
    <s v="Character"/>
    <n v="1"/>
    <m/>
    <n v="0"/>
    <s v=""/>
    <m/>
    <m/>
    <x v="0"/>
    <x v="0"/>
  </r>
  <r>
    <x v="32"/>
    <x v="1609"/>
    <x v="1408"/>
    <s v="Character"/>
    <n v="1"/>
    <m/>
    <n v="0"/>
    <s v=""/>
    <m/>
    <m/>
    <x v="0"/>
    <x v="0"/>
  </r>
  <r>
    <x v="32"/>
    <x v="1610"/>
    <x v="1409"/>
    <s v="Character"/>
    <n v="1"/>
    <m/>
    <n v="0"/>
    <s v=""/>
    <m/>
    <m/>
    <x v="0"/>
    <x v="0"/>
  </r>
  <r>
    <x v="32"/>
    <x v="1611"/>
    <x v="1410"/>
    <s v="Character"/>
    <n v="1"/>
    <m/>
    <n v="0"/>
    <s v=""/>
    <m/>
    <m/>
    <x v="0"/>
    <x v="0"/>
  </r>
  <r>
    <x v="32"/>
    <x v="1612"/>
    <x v="1411"/>
    <s v="Character"/>
    <n v="1"/>
    <m/>
    <n v="0"/>
    <s v=""/>
    <m/>
    <m/>
    <x v="0"/>
    <x v="0"/>
  </r>
  <r>
    <x v="32"/>
    <x v="1613"/>
    <x v="1412"/>
    <s v="Character"/>
    <n v="2"/>
    <m/>
    <n v="0"/>
    <s v=""/>
    <m/>
    <m/>
    <x v="0"/>
    <x v="0"/>
  </r>
  <r>
    <x v="32"/>
    <x v="1614"/>
    <x v="1413"/>
    <s v="Character"/>
    <n v="2"/>
    <m/>
    <n v="0"/>
    <s v=""/>
    <m/>
    <m/>
    <x v="0"/>
    <x v="0"/>
  </r>
  <r>
    <x v="32"/>
    <x v="1615"/>
    <x v="1414"/>
    <s v="Character"/>
    <n v="5"/>
    <m/>
    <n v="0"/>
    <s v=""/>
    <m/>
    <m/>
    <x v="0"/>
    <x v="0"/>
  </r>
  <r>
    <x v="32"/>
    <x v="1616"/>
    <x v="1415"/>
    <s v="Character"/>
    <n v="5"/>
    <m/>
    <n v="0"/>
    <s v=""/>
    <m/>
    <m/>
    <x v="0"/>
    <x v="0"/>
  </r>
  <r>
    <x v="32"/>
    <x v="1617"/>
    <x v="1416"/>
    <s v="Character"/>
    <n v="1"/>
    <m/>
    <n v="0"/>
    <s v=""/>
    <m/>
    <m/>
    <x v="0"/>
    <x v="0"/>
  </r>
  <r>
    <x v="32"/>
    <x v="1618"/>
    <x v="1417"/>
    <s v="Numeric"/>
    <n v="5"/>
    <s v="DATE"/>
    <n v="7"/>
    <n v="1"/>
    <m/>
    <m/>
    <x v="0"/>
    <x v="0"/>
  </r>
  <r>
    <x v="32"/>
    <x v="1619"/>
    <x v="1418"/>
    <s v="Numeric"/>
    <n v="5"/>
    <s v="DATE"/>
    <n v="7"/>
    <n v="1"/>
    <m/>
    <m/>
    <x v="0"/>
    <x v="0"/>
  </r>
  <r>
    <x v="32"/>
    <x v="1620"/>
    <x v="1419"/>
    <s v="Numeric"/>
    <n v="5"/>
    <s v="DATE"/>
    <n v="7"/>
    <n v="1"/>
    <m/>
    <m/>
    <x v="0"/>
    <x v="0"/>
  </r>
  <r>
    <x v="32"/>
    <x v="1621"/>
    <x v="1420"/>
    <s v="Numeric"/>
    <n v="5"/>
    <s v="DATE"/>
    <n v="7"/>
    <n v="1"/>
    <m/>
    <m/>
    <x v="0"/>
    <x v="0"/>
  </r>
  <r>
    <x v="32"/>
    <x v="1622"/>
    <x v="1421"/>
    <s v="Numeric"/>
    <n v="5"/>
    <s v="DATE"/>
    <n v="7"/>
    <n v="1"/>
    <m/>
    <m/>
    <x v="0"/>
    <x v="0"/>
  </r>
  <r>
    <x v="32"/>
    <x v="1623"/>
    <x v="1422"/>
    <s v="Numeric"/>
    <n v="5"/>
    <s v="DATE"/>
    <n v="7"/>
    <n v="1"/>
    <m/>
    <m/>
    <x v="0"/>
    <x v="0"/>
  </r>
  <r>
    <x v="32"/>
    <x v="1624"/>
    <x v="1423"/>
    <s v="Numeric"/>
    <n v="5"/>
    <s v="DATE"/>
    <n v="7"/>
    <n v="1"/>
    <m/>
    <m/>
    <x v="0"/>
    <x v="0"/>
  </r>
  <r>
    <x v="32"/>
    <x v="1625"/>
    <x v="1424"/>
    <s v="Numeric"/>
    <n v="5"/>
    <s v="DATE"/>
    <n v="7"/>
    <n v="1"/>
    <m/>
    <m/>
    <x v="0"/>
    <x v="0"/>
  </r>
  <r>
    <x v="32"/>
    <x v="1626"/>
    <x v="1425"/>
    <s v="Numeric"/>
    <n v="5"/>
    <s v="DATE"/>
    <n v="7"/>
    <n v="1"/>
    <m/>
    <m/>
    <x v="0"/>
    <x v="0"/>
  </r>
  <r>
    <x v="32"/>
    <x v="1627"/>
    <x v="1426"/>
    <s v="Numeric"/>
    <n v="5"/>
    <s v="DATE"/>
    <n v="7"/>
    <n v="1"/>
    <m/>
    <m/>
    <x v="0"/>
    <x v="0"/>
  </r>
  <r>
    <x v="32"/>
    <x v="1628"/>
    <x v="1427"/>
    <s v="Numeric"/>
    <n v="5"/>
    <s v="DATE"/>
    <n v="7"/>
    <n v="1"/>
    <m/>
    <m/>
    <x v="0"/>
    <x v="0"/>
  </r>
  <r>
    <x v="32"/>
    <x v="1629"/>
    <x v="1428"/>
    <s v="Numeric"/>
    <n v="5"/>
    <s v="DATE"/>
    <n v="7"/>
    <n v="1"/>
    <m/>
    <m/>
    <x v="0"/>
    <x v="0"/>
  </r>
  <r>
    <x v="32"/>
    <x v="1630"/>
    <x v="56"/>
    <s v="Numeric"/>
    <n v="5"/>
    <m/>
    <n v="0"/>
    <s v=""/>
    <m/>
    <m/>
    <x v="0"/>
    <x v="0"/>
  </r>
  <r>
    <x v="32"/>
    <x v="1631"/>
    <x v="1429"/>
    <s v="Numeric"/>
    <n v="5"/>
    <m/>
    <n v="0"/>
    <s v=""/>
    <m/>
    <m/>
    <x v="0"/>
    <x v="0"/>
  </r>
  <r>
    <x v="32"/>
    <x v="1632"/>
    <x v="1430"/>
    <s v="Numeric"/>
    <n v="5"/>
    <m/>
    <n v="0"/>
    <s v=""/>
    <m/>
    <m/>
    <x v="0"/>
    <x v="0"/>
  </r>
  <r>
    <x v="32"/>
    <x v="1633"/>
    <x v="1431"/>
    <s v="Numeric"/>
    <n v="5"/>
    <m/>
    <n v="0"/>
    <s v=""/>
    <m/>
    <m/>
    <x v="0"/>
    <x v="0"/>
  </r>
  <r>
    <x v="32"/>
    <x v="1634"/>
    <x v="1432"/>
    <s v="Numeric"/>
    <n v="5"/>
    <s v="DATE"/>
    <n v="7"/>
    <n v="1"/>
    <m/>
    <m/>
    <x v="0"/>
    <x v="0"/>
  </r>
  <r>
    <x v="32"/>
    <x v="1635"/>
    <x v="1433"/>
    <s v="Character"/>
    <n v="1"/>
    <m/>
    <n v="0"/>
    <s v=""/>
    <m/>
    <m/>
    <x v="0"/>
    <x v="0"/>
  </r>
  <r>
    <x v="32"/>
    <x v="1636"/>
    <x v="1434"/>
    <s v="Character"/>
    <n v="9"/>
    <m/>
    <n v="0"/>
    <s v=""/>
    <m/>
    <m/>
    <x v="0"/>
    <x v="0"/>
  </r>
  <r>
    <x v="32"/>
    <x v="4"/>
    <x v="3"/>
    <s v="Numeric"/>
    <n v="5"/>
    <m/>
    <n v="0"/>
    <s v=""/>
    <m/>
    <m/>
    <x v="0"/>
    <x v="0"/>
  </r>
  <r>
    <x v="33"/>
    <x v="1637"/>
    <x v="1435"/>
    <s v="Character"/>
    <n v="1"/>
    <m/>
    <n v="0"/>
    <s v=""/>
    <m/>
    <m/>
    <x v="0"/>
    <x v="0"/>
  </r>
  <r>
    <x v="33"/>
    <x v="1638"/>
    <x v="1436"/>
    <s v="Character"/>
    <n v="1"/>
    <m/>
    <n v="0"/>
    <s v=""/>
    <m/>
    <m/>
    <x v="0"/>
    <x v="0"/>
  </r>
  <r>
    <x v="33"/>
    <x v="1639"/>
    <x v="1437"/>
    <s v="Numeric"/>
    <n v="5"/>
    <m/>
    <n v="0"/>
    <s v=""/>
    <m/>
    <m/>
    <x v="0"/>
    <x v="0"/>
  </r>
  <r>
    <x v="33"/>
    <x v="1640"/>
    <x v="1438"/>
    <s v="Character"/>
    <n v="1"/>
    <m/>
    <n v="0"/>
    <s v=""/>
    <m/>
    <m/>
    <x v="0"/>
    <x v="0"/>
  </r>
  <r>
    <x v="33"/>
    <x v="1641"/>
    <x v="1439"/>
    <s v="Character"/>
    <n v="1"/>
    <m/>
    <n v="0"/>
    <s v=""/>
    <m/>
    <m/>
    <x v="0"/>
    <x v="0"/>
  </r>
  <r>
    <x v="33"/>
    <x v="1642"/>
    <x v="1440"/>
    <s v="Numeric"/>
    <n v="5"/>
    <m/>
    <n v="0"/>
    <s v=""/>
    <m/>
    <m/>
    <x v="0"/>
    <x v="0"/>
  </r>
  <r>
    <x v="33"/>
    <x v="1643"/>
    <x v="1441"/>
    <s v="Character"/>
    <n v="1"/>
    <m/>
    <n v="0"/>
    <s v=""/>
    <m/>
    <m/>
    <x v="0"/>
    <x v="0"/>
  </r>
  <r>
    <x v="33"/>
    <x v="1644"/>
    <x v="1442"/>
    <s v="Character"/>
    <n v="1"/>
    <m/>
    <n v="0"/>
    <s v=""/>
    <m/>
    <m/>
    <x v="0"/>
    <x v="0"/>
  </r>
  <r>
    <x v="33"/>
    <x v="1645"/>
    <x v="1443"/>
    <s v="Character"/>
    <n v="1"/>
    <m/>
    <n v="0"/>
    <s v=""/>
    <m/>
    <m/>
    <x v="0"/>
    <x v="0"/>
  </r>
  <r>
    <x v="33"/>
    <x v="1646"/>
    <x v="1444"/>
    <s v="Numeric"/>
    <n v="5"/>
    <m/>
    <n v="0"/>
    <s v=""/>
    <m/>
    <m/>
    <x v="0"/>
    <x v="0"/>
  </r>
  <r>
    <x v="33"/>
    <x v="1647"/>
    <x v="1445"/>
    <s v="Numeric"/>
    <n v="5"/>
    <m/>
    <n v="0"/>
    <s v=""/>
    <m/>
    <m/>
    <x v="0"/>
    <x v="0"/>
  </r>
  <r>
    <x v="33"/>
    <x v="1648"/>
    <x v="1446"/>
    <s v="Numeric"/>
    <n v="5"/>
    <m/>
    <n v="0"/>
    <s v=""/>
    <m/>
    <m/>
    <x v="0"/>
    <x v="0"/>
  </r>
  <r>
    <x v="33"/>
    <x v="1649"/>
    <x v="1447"/>
    <s v="Character"/>
    <n v="1"/>
    <m/>
    <n v="0"/>
    <s v=""/>
    <m/>
    <m/>
    <x v="0"/>
    <x v="0"/>
  </r>
  <r>
    <x v="33"/>
    <x v="4"/>
    <x v="3"/>
    <s v="Numeric"/>
    <n v="5"/>
    <m/>
    <n v="0"/>
    <s v=""/>
    <m/>
    <m/>
    <x v="0"/>
    <x v="0"/>
  </r>
  <r>
    <x v="34"/>
    <x v="1650"/>
    <x v="1448"/>
    <s v="Numeric"/>
    <n v="5"/>
    <m/>
    <n v="0"/>
    <s v=""/>
    <m/>
    <m/>
    <x v="0"/>
    <x v="0"/>
  </r>
  <r>
    <x v="34"/>
    <x v="1651"/>
    <x v="1449"/>
    <s v="Character"/>
    <n v="2"/>
    <m/>
    <n v="0"/>
    <s v=""/>
    <m/>
    <m/>
    <x v="0"/>
    <x v="0"/>
  </r>
  <r>
    <x v="34"/>
    <x v="1652"/>
    <x v="1450"/>
    <s v="Numeric"/>
    <n v="5"/>
    <m/>
    <n v="0"/>
    <s v=""/>
    <m/>
    <m/>
    <x v="0"/>
    <x v="0"/>
  </r>
  <r>
    <x v="34"/>
    <x v="1653"/>
    <x v="1451"/>
    <s v="Numeric"/>
    <n v="5"/>
    <m/>
    <n v="0"/>
    <s v=""/>
    <m/>
    <m/>
    <x v="0"/>
    <x v="0"/>
  </r>
  <r>
    <x v="34"/>
    <x v="1654"/>
    <x v="1452"/>
    <s v="Numeric"/>
    <n v="5"/>
    <m/>
    <n v="0"/>
    <s v=""/>
    <m/>
    <m/>
    <x v="0"/>
    <x v="0"/>
  </r>
  <r>
    <x v="34"/>
    <x v="4"/>
    <x v="3"/>
    <s v="Numeric"/>
    <n v="5"/>
    <m/>
    <n v="0"/>
    <s v=""/>
    <m/>
    <m/>
    <x v="0"/>
    <x v="0"/>
  </r>
  <r>
    <x v="35"/>
    <x v="1655"/>
    <x v="1448"/>
    <s v="Numeric"/>
    <n v="5"/>
    <m/>
    <n v="0"/>
    <s v=""/>
    <m/>
    <m/>
    <x v="0"/>
    <x v="0"/>
  </r>
  <r>
    <x v="35"/>
    <x v="1656"/>
    <x v="1453"/>
    <s v="Character"/>
    <n v="1"/>
    <m/>
    <n v="0"/>
    <s v=""/>
    <m/>
    <m/>
    <x v="0"/>
    <x v="0"/>
  </r>
  <r>
    <x v="35"/>
    <x v="1657"/>
    <x v="1454"/>
    <s v="Numeric"/>
    <n v="5"/>
    <m/>
    <n v="0"/>
    <s v=""/>
    <m/>
    <m/>
    <x v="0"/>
    <x v="0"/>
  </r>
  <r>
    <x v="35"/>
    <x v="1658"/>
    <x v="1455"/>
    <s v="Character"/>
    <n v="1"/>
    <m/>
    <n v="0"/>
    <s v=""/>
    <m/>
    <m/>
    <x v="0"/>
    <x v="0"/>
  </r>
  <r>
    <x v="35"/>
    <x v="4"/>
    <x v="3"/>
    <s v="Numeric"/>
    <n v="5"/>
    <m/>
    <n v="0"/>
    <s v=""/>
    <m/>
    <m/>
    <x v="0"/>
    <x v="0"/>
  </r>
  <r>
    <x v="36"/>
    <x v="1659"/>
    <x v="1448"/>
    <s v="Numeric"/>
    <n v="5"/>
    <m/>
    <n v="0"/>
    <s v=""/>
    <m/>
    <m/>
    <x v="0"/>
    <x v="0"/>
  </r>
  <r>
    <x v="36"/>
    <x v="1660"/>
    <x v="1456"/>
    <s v="Numeric"/>
    <n v="5"/>
    <m/>
    <n v="0"/>
    <s v=""/>
    <m/>
    <m/>
    <x v="0"/>
    <x v="0"/>
  </r>
  <r>
    <x v="36"/>
    <x v="1661"/>
    <x v="1451"/>
    <s v="Numeric"/>
    <n v="5"/>
    <m/>
    <n v="0"/>
    <s v=""/>
    <m/>
    <m/>
    <x v="0"/>
    <x v="0"/>
  </r>
  <r>
    <x v="36"/>
    <x v="1662"/>
    <x v="1452"/>
    <s v="Numeric"/>
    <n v="5"/>
    <m/>
    <n v="0"/>
    <s v=""/>
    <m/>
    <m/>
    <x v="0"/>
    <x v="0"/>
  </r>
  <r>
    <x v="36"/>
    <x v="4"/>
    <x v="3"/>
    <s v="Numeric"/>
    <n v="5"/>
    <m/>
    <n v="0"/>
    <s v=""/>
    <m/>
    <m/>
    <x v="0"/>
    <x v="0"/>
  </r>
  <r>
    <x v="37"/>
    <x v="1663"/>
    <x v="1448"/>
    <s v="Numeric"/>
    <n v="5"/>
    <m/>
    <n v="0"/>
    <s v=""/>
    <m/>
    <m/>
    <x v="0"/>
    <x v="0"/>
  </r>
  <r>
    <x v="37"/>
    <x v="1664"/>
    <x v="1457"/>
    <s v="Character"/>
    <n v="1"/>
    <m/>
    <n v="0"/>
    <s v=""/>
    <m/>
    <m/>
    <x v="0"/>
    <x v="0"/>
  </r>
  <r>
    <x v="37"/>
    <x v="1665"/>
    <x v="1458"/>
    <s v="Numeric"/>
    <n v="5"/>
    <m/>
    <n v="0"/>
    <s v=""/>
    <m/>
    <m/>
    <x v="0"/>
    <x v="0"/>
  </r>
  <r>
    <x v="37"/>
    <x v="1666"/>
    <x v="1459"/>
    <s v="Character"/>
    <n v="1"/>
    <m/>
    <n v="0"/>
    <s v=""/>
    <m/>
    <m/>
    <x v="0"/>
    <x v="0"/>
  </r>
  <r>
    <x v="37"/>
    <x v="1667"/>
    <x v="1451"/>
    <s v="Numeric"/>
    <n v="5"/>
    <m/>
    <n v="0"/>
    <s v=""/>
    <m/>
    <m/>
    <x v="0"/>
    <x v="0"/>
  </r>
  <r>
    <x v="37"/>
    <x v="1668"/>
    <x v="1452"/>
    <s v="Numeric"/>
    <n v="5"/>
    <m/>
    <n v="0"/>
    <s v=""/>
    <m/>
    <m/>
    <x v="0"/>
    <x v="0"/>
  </r>
  <r>
    <x v="37"/>
    <x v="4"/>
    <x v="3"/>
    <s v="Numeric"/>
    <n v="5"/>
    <m/>
    <n v="0"/>
    <s v=""/>
    <m/>
    <m/>
    <x v="0"/>
    <x v="0"/>
  </r>
  <r>
    <x v="38"/>
    <x v="1669"/>
    <x v="1448"/>
    <s v="Numeric"/>
    <n v="5"/>
    <m/>
    <n v="0"/>
    <s v=""/>
    <m/>
    <m/>
    <x v="0"/>
    <x v="0"/>
  </r>
  <r>
    <x v="38"/>
    <x v="1670"/>
    <x v="1460"/>
    <s v="Character"/>
    <n v="1"/>
    <m/>
    <n v="0"/>
    <s v=""/>
    <m/>
    <m/>
    <x v="0"/>
    <x v="0"/>
  </r>
  <r>
    <x v="38"/>
    <x v="1671"/>
    <x v="1461"/>
    <s v="Character"/>
    <n v="1"/>
    <m/>
    <n v="0"/>
    <s v=""/>
    <m/>
    <m/>
    <x v="0"/>
    <x v="0"/>
  </r>
  <r>
    <x v="38"/>
    <x v="1672"/>
    <x v="1462"/>
    <s v="Numeric"/>
    <n v="5"/>
    <m/>
    <n v="0"/>
    <s v=""/>
    <m/>
    <m/>
    <x v="0"/>
    <x v="0"/>
  </r>
  <r>
    <x v="38"/>
    <x v="1673"/>
    <x v="1463"/>
    <s v="Character"/>
    <n v="2"/>
    <m/>
    <n v="0"/>
    <s v=""/>
    <m/>
    <m/>
    <x v="0"/>
    <x v="0"/>
  </r>
  <r>
    <x v="38"/>
    <x v="1674"/>
    <x v="1464"/>
    <s v="Character"/>
    <n v="2"/>
    <m/>
    <n v="0"/>
    <s v=""/>
    <m/>
    <m/>
    <x v="0"/>
    <x v="0"/>
  </r>
  <r>
    <x v="38"/>
    <x v="4"/>
    <x v="3"/>
    <s v="Numeric"/>
    <n v="5"/>
    <m/>
    <n v="0"/>
    <s v=""/>
    <m/>
    <m/>
    <x v="0"/>
    <x v="0"/>
  </r>
  <r>
    <x v="39"/>
    <x v="1675"/>
    <x v="1448"/>
    <s v="Numeric"/>
    <n v="5"/>
    <m/>
    <n v="0"/>
    <s v=""/>
    <m/>
    <m/>
    <x v="0"/>
    <x v="0"/>
  </r>
  <r>
    <x v="39"/>
    <x v="1676"/>
    <x v="1465"/>
    <s v="Character"/>
    <n v="2"/>
    <m/>
    <n v="0"/>
    <s v=""/>
    <m/>
    <m/>
    <x v="0"/>
    <x v="0"/>
  </r>
  <r>
    <x v="39"/>
    <x v="1677"/>
    <x v="1466"/>
    <s v="Character"/>
    <n v="2"/>
    <m/>
    <n v="0"/>
    <s v=""/>
    <m/>
    <m/>
    <x v="0"/>
    <x v="0"/>
  </r>
  <r>
    <x v="39"/>
    <x v="1678"/>
    <x v="1467"/>
    <s v="Numeric"/>
    <n v="5"/>
    <m/>
    <n v="0"/>
    <s v=""/>
    <m/>
    <m/>
    <x v="0"/>
    <x v="0"/>
  </r>
  <r>
    <x v="39"/>
    <x v="1679"/>
    <x v="1451"/>
    <s v="Numeric"/>
    <n v="5"/>
    <m/>
    <n v="0"/>
    <s v=""/>
    <m/>
    <m/>
    <x v="0"/>
    <x v="0"/>
  </r>
  <r>
    <x v="39"/>
    <x v="1680"/>
    <x v="1452"/>
    <s v="Numeric"/>
    <n v="5"/>
    <m/>
    <n v="0"/>
    <s v=""/>
    <m/>
    <m/>
    <x v="0"/>
    <x v="0"/>
  </r>
  <r>
    <x v="39"/>
    <x v="1681"/>
    <x v="1468"/>
    <s v="Numeric"/>
    <n v="5"/>
    <m/>
    <n v="0"/>
    <s v=""/>
    <m/>
    <m/>
    <x v="0"/>
    <x v="0"/>
  </r>
  <r>
    <x v="39"/>
    <x v="4"/>
    <x v="3"/>
    <s v="Numeric"/>
    <n v="5"/>
    <m/>
    <n v="0"/>
    <s v=""/>
    <m/>
    <m/>
    <x v="0"/>
    <x v="0"/>
  </r>
  <r>
    <x v="40"/>
    <x v="1682"/>
    <x v="1435"/>
    <s v="Character"/>
    <n v="1"/>
    <m/>
    <n v="0"/>
    <s v=""/>
    <m/>
    <m/>
    <x v="0"/>
    <x v="0"/>
  </r>
  <r>
    <x v="40"/>
    <x v="1683"/>
    <x v="1436"/>
    <s v="Character"/>
    <n v="1"/>
    <m/>
    <n v="0"/>
    <s v=""/>
    <m/>
    <m/>
    <x v="0"/>
    <x v="0"/>
  </r>
  <r>
    <x v="40"/>
    <x v="1684"/>
    <x v="1437"/>
    <s v="Numeric"/>
    <n v="5"/>
    <m/>
    <n v="0"/>
    <s v=""/>
    <m/>
    <m/>
    <x v="0"/>
    <x v="0"/>
  </r>
  <r>
    <x v="40"/>
    <x v="1685"/>
    <x v="1438"/>
    <s v="Character"/>
    <n v="1"/>
    <m/>
    <n v="0"/>
    <s v=""/>
    <m/>
    <m/>
    <x v="0"/>
    <x v="0"/>
  </r>
  <r>
    <x v="40"/>
    <x v="1686"/>
    <x v="1439"/>
    <s v="Character"/>
    <n v="1"/>
    <m/>
    <n v="0"/>
    <s v=""/>
    <m/>
    <m/>
    <x v="0"/>
    <x v="0"/>
  </r>
  <r>
    <x v="40"/>
    <x v="1687"/>
    <x v="1440"/>
    <s v="Numeric"/>
    <n v="5"/>
    <m/>
    <n v="0"/>
    <s v=""/>
    <m/>
    <m/>
    <x v="0"/>
    <x v="0"/>
  </r>
  <r>
    <x v="40"/>
    <x v="1688"/>
    <x v="1441"/>
    <s v="Character"/>
    <n v="1"/>
    <m/>
    <n v="0"/>
    <s v=""/>
    <m/>
    <m/>
    <x v="0"/>
    <x v="0"/>
  </r>
  <r>
    <x v="40"/>
    <x v="1689"/>
    <x v="1442"/>
    <s v="Character"/>
    <n v="1"/>
    <m/>
    <n v="0"/>
    <s v=""/>
    <m/>
    <m/>
    <x v="0"/>
    <x v="0"/>
  </r>
  <r>
    <x v="40"/>
    <x v="1690"/>
    <x v="1443"/>
    <s v="Character"/>
    <n v="1"/>
    <m/>
    <n v="0"/>
    <s v=""/>
    <m/>
    <m/>
    <x v="0"/>
    <x v="0"/>
  </r>
  <r>
    <x v="40"/>
    <x v="1691"/>
    <x v="1444"/>
    <s v="Numeric"/>
    <n v="5"/>
    <m/>
    <n v="0"/>
    <s v=""/>
    <m/>
    <m/>
    <x v="0"/>
    <x v="0"/>
  </r>
  <r>
    <x v="40"/>
    <x v="1692"/>
    <x v="1445"/>
    <s v="Numeric"/>
    <n v="5"/>
    <m/>
    <n v="0"/>
    <s v=""/>
    <m/>
    <m/>
    <x v="0"/>
    <x v="0"/>
  </r>
  <r>
    <x v="40"/>
    <x v="1693"/>
    <x v="1446"/>
    <s v="Numeric"/>
    <n v="5"/>
    <m/>
    <n v="0"/>
    <s v=""/>
    <m/>
    <m/>
    <x v="0"/>
    <x v="0"/>
  </r>
  <r>
    <x v="40"/>
    <x v="1694"/>
    <x v="1447"/>
    <s v="Character"/>
    <n v="1"/>
    <m/>
    <n v="0"/>
    <s v=""/>
    <m/>
    <m/>
    <x v="0"/>
    <x v="0"/>
  </r>
  <r>
    <x v="40"/>
    <x v="4"/>
    <x v="3"/>
    <s v="Numeric"/>
    <n v="5"/>
    <m/>
    <n v="0"/>
    <s v=""/>
    <m/>
    <m/>
    <x v="0"/>
    <x v="0"/>
  </r>
  <r>
    <x v="41"/>
    <x v="1695"/>
    <x v="1448"/>
    <s v="Numeric"/>
    <n v="5"/>
    <m/>
    <n v="0"/>
    <s v=""/>
    <m/>
    <m/>
    <x v="0"/>
    <x v="0"/>
  </r>
  <r>
    <x v="41"/>
    <x v="1696"/>
    <x v="1449"/>
    <s v="Character"/>
    <n v="2"/>
    <m/>
    <n v="0"/>
    <s v=""/>
    <m/>
    <m/>
    <x v="0"/>
    <x v="0"/>
  </r>
  <r>
    <x v="41"/>
    <x v="1697"/>
    <x v="1450"/>
    <s v="Numeric"/>
    <n v="5"/>
    <m/>
    <n v="0"/>
    <s v=""/>
    <m/>
    <m/>
    <x v="0"/>
    <x v="0"/>
  </r>
  <r>
    <x v="41"/>
    <x v="1698"/>
    <x v="1451"/>
    <s v="Numeric"/>
    <n v="5"/>
    <m/>
    <n v="0"/>
    <s v=""/>
    <m/>
    <m/>
    <x v="0"/>
    <x v="0"/>
  </r>
  <r>
    <x v="41"/>
    <x v="1699"/>
    <x v="1469"/>
    <s v="Numeric"/>
    <n v="5"/>
    <m/>
    <n v="0"/>
    <s v=""/>
    <m/>
    <m/>
    <x v="0"/>
    <x v="0"/>
  </r>
  <r>
    <x v="41"/>
    <x v="4"/>
    <x v="3"/>
    <s v="Numeric"/>
    <n v="5"/>
    <m/>
    <n v="0"/>
    <s v=""/>
    <m/>
    <m/>
    <x v="0"/>
    <x v="0"/>
  </r>
  <r>
    <x v="42"/>
    <x v="1700"/>
    <x v="1448"/>
    <s v="Numeric"/>
    <n v="5"/>
    <m/>
    <n v="0"/>
    <s v=""/>
    <m/>
    <m/>
    <x v="0"/>
    <x v="0"/>
  </r>
  <r>
    <x v="42"/>
    <x v="1701"/>
    <x v="1453"/>
    <s v="Character"/>
    <n v="1"/>
    <m/>
    <n v="0"/>
    <s v=""/>
    <m/>
    <m/>
    <x v="0"/>
    <x v="0"/>
  </r>
  <r>
    <x v="42"/>
    <x v="1702"/>
    <x v="1454"/>
    <s v="Numeric"/>
    <n v="5"/>
    <m/>
    <n v="0"/>
    <s v=""/>
    <m/>
    <m/>
    <x v="0"/>
    <x v="0"/>
  </r>
  <r>
    <x v="42"/>
    <x v="1703"/>
    <x v="1470"/>
    <s v="Character"/>
    <n v="1"/>
    <m/>
    <n v="0"/>
    <s v=""/>
    <m/>
    <m/>
    <x v="0"/>
    <x v="0"/>
  </r>
  <r>
    <x v="42"/>
    <x v="4"/>
    <x v="3"/>
    <s v="Numeric"/>
    <n v="5"/>
    <m/>
    <n v="0"/>
    <s v=""/>
    <m/>
    <m/>
    <x v="0"/>
    <x v="0"/>
  </r>
  <r>
    <x v="43"/>
    <x v="1704"/>
    <x v="1448"/>
    <s v="Numeric"/>
    <n v="5"/>
    <m/>
    <n v="0"/>
    <s v=""/>
    <m/>
    <m/>
    <x v="0"/>
    <x v="0"/>
  </r>
  <r>
    <x v="43"/>
    <x v="1705"/>
    <x v="1456"/>
    <s v="Numeric"/>
    <n v="5"/>
    <m/>
    <n v="0"/>
    <s v=""/>
    <m/>
    <m/>
    <x v="0"/>
    <x v="0"/>
  </r>
  <r>
    <x v="43"/>
    <x v="1706"/>
    <x v="1451"/>
    <s v="Numeric"/>
    <n v="5"/>
    <m/>
    <n v="0"/>
    <s v=""/>
    <m/>
    <m/>
    <x v="0"/>
    <x v="0"/>
  </r>
  <r>
    <x v="43"/>
    <x v="1707"/>
    <x v="1469"/>
    <s v="Numeric"/>
    <n v="5"/>
    <m/>
    <n v="0"/>
    <s v=""/>
    <m/>
    <m/>
    <x v="0"/>
    <x v="0"/>
  </r>
  <r>
    <x v="43"/>
    <x v="4"/>
    <x v="3"/>
    <s v="Numeric"/>
    <n v="5"/>
    <m/>
    <n v="0"/>
    <s v=""/>
    <m/>
    <m/>
    <x v="0"/>
    <x v="0"/>
  </r>
  <r>
    <x v="44"/>
    <x v="1708"/>
    <x v="1448"/>
    <s v="Numeric"/>
    <n v="5"/>
    <m/>
    <n v="0"/>
    <s v=""/>
    <m/>
    <m/>
    <x v="0"/>
    <x v="0"/>
  </r>
  <r>
    <x v="44"/>
    <x v="1709"/>
    <x v="1457"/>
    <s v="Character"/>
    <n v="1"/>
    <m/>
    <n v="0"/>
    <s v=""/>
    <m/>
    <m/>
    <x v="0"/>
    <x v="0"/>
  </r>
  <r>
    <x v="44"/>
    <x v="1710"/>
    <x v="1458"/>
    <s v="Numeric"/>
    <n v="5"/>
    <m/>
    <n v="0"/>
    <s v=""/>
    <m/>
    <m/>
    <x v="0"/>
    <x v="0"/>
  </r>
  <r>
    <x v="44"/>
    <x v="1711"/>
    <x v="1459"/>
    <s v="Character"/>
    <n v="1"/>
    <m/>
    <n v="0"/>
    <s v=""/>
    <m/>
    <m/>
    <x v="0"/>
    <x v="0"/>
  </r>
  <r>
    <x v="44"/>
    <x v="1712"/>
    <x v="1451"/>
    <s v="Numeric"/>
    <n v="5"/>
    <m/>
    <n v="0"/>
    <s v=""/>
    <m/>
    <m/>
    <x v="0"/>
    <x v="0"/>
  </r>
  <r>
    <x v="44"/>
    <x v="1713"/>
    <x v="1469"/>
    <s v="Numeric"/>
    <n v="5"/>
    <m/>
    <n v="0"/>
    <s v=""/>
    <m/>
    <m/>
    <x v="0"/>
    <x v="0"/>
  </r>
  <r>
    <x v="44"/>
    <x v="4"/>
    <x v="3"/>
    <s v="Numeric"/>
    <n v="5"/>
    <m/>
    <n v="0"/>
    <s v=""/>
    <m/>
    <m/>
    <x v="0"/>
    <x v="0"/>
  </r>
  <r>
    <x v="45"/>
    <x v="1714"/>
    <x v="1448"/>
    <s v="Numeric"/>
    <n v="5"/>
    <m/>
    <n v="0"/>
    <s v=""/>
    <m/>
    <m/>
    <x v="0"/>
    <x v="0"/>
  </r>
  <r>
    <x v="45"/>
    <x v="1715"/>
    <x v="1460"/>
    <s v="Character"/>
    <n v="1"/>
    <m/>
    <n v="0"/>
    <s v=""/>
    <m/>
    <m/>
    <x v="0"/>
    <x v="0"/>
  </r>
  <r>
    <x v="45"/>
    <x v="1716"/>
    <x v="1461"/>
    <s v="Character"/>
    <n v="1"/>
    <m/>
    <n v="0"/>
    <s v=""/>
    <m/>
    <m/>
    <x v="0"/>
    <x v="0"/>
  </r>
  <r>
    <x v="45"/>
    <x v="1717"/>
    <x v="1462"/>
    <s v="Numeric"/>
    <n v="5"/>
    <m/>
    <n v="0"/>
    <s v=""/>
    <m/>
    <m/>
    <x v="0"/>
    <x v="0"/>
  </r>
  <r>
    <x v="45"/>
    <x v="1718"/>
    <x v="1463"/>
    <s v="Character"/>
    <n v="2"/>
    <m/>
    <n v="0"/>
    <s v=""/>
    <m/>
    <m/>
    <x v="0"/>
    <x v="0"/>
  </r>
  <r>
    <x v="45"/>
    <x v="1719"/>
    <x v="1471"/>
    <s v="Character"/>
    <n v="2"/>
    <m/>
    <n v="0"/>
    <s v=""/>
    <m/>
    <m/>
    <x v="0"/>
    <x v="0"/>
  </r>
  <r>
    <x v="45"/>
    <x v="4"/>
    <x v="3"/>
    <s v="Numeric"/>
    <n v="5"/>
    <m/>
    <n v="0"/>
    <s v=""/>
    <m/>
    <m/>
    <x v="0"/>
    <x v="0"/>
  </r>
  <r>
    <x v="46"/>
    <x v="1720"/>
    <x v="1448"/>
    <s v="Numeric"/>
    <n v="5"/>
    <m/>
    <n v="0"/>
    <s v=""/>
    <m/>
    <m/>
    <x v="0"/>
    <x v="0"/>
  </r>
  <r>
    <x v="46"/>
    <x v="1721"/>
    <x v="1465"/>
    <s v="Character"/>
    <n v="2"/>
    <m/>
    <n v="0"/>
    <s v=""/>
    <m/>
    <m/>
    <x v="0"/>
    <x v="0"/>
  </r>
  <r>
    <x v="46"/>
    <x v="1722"/>
    <x v="1472"/>
    <s v="Character"/>
    <n v="2"/>
    <m/>
    <n v="0"/>
    <s v=""/>
    <m/>
    <m/>
    <x v="0"/>
    <x v="0"/>
  </r>
  <r>
    <x v="46"/>
    <x v="1723"/>
    <x v="1467"/>
    <s v="Numeric"/>
    <n v="5"/>
    <m/>
    <n v="0"/>
    <s v=""/>
    <m/>
    <m/>
    <x v="0"/>
    <x v="0"/>
  </r>
  <r>
    <x v="46"/>
    <x v="1724"/>
    <x v="1451"/>
    <s v="Numeric"/>
    <n v="5"/>
    <m/>
    <n v="0"/>
    <s v=""/>
    <m/>
    <m/>
    <x v="0"/>
    <x v="0"/>
  </r>
  <r>
    <x v="46"/>
    <x v="1725"/>
    <x v="1469"/>
    <s v="Numeric"/>
    <n v="5"/>
    <m/>
    <n v="0"/>
    <s v=""/>
    <m/>
    <m/>
    <x v="0"/>
    <x v="0"/>
  </r>
  <r>
    <x v="46"/>
    <x v="1726"/>
    <x v="1468"/>
    <s v="Numeric"/>
    <n v="5"/>
    <m/>
    <n v="0"/>
    <s v=""/>
    <m/>
    <m/>
    <x v="0"/>
    <x v="0"/>
  </r>
  <r>
    <x v="46"/>
    <x v="4"/>
    <x v="3"/>
    <s v="Numeric"/>
    <n v="5"/>
    <m/>
    <n v="0"/>
    <s v=""/>
    <m/>
    <m/>
    <x v="0"/>
    <x v="0"/>
  </r>
  <r>
    <x v="47"/>
    <x v="1727"/>
    <x v="1448"/>
    <s v="Numeric"/>
    <n v="5"/>
    <m/>
    <n v="0"/>
    <s v=""/>
    <m/>
    <m/>
    <x v="0"/>
    <x v="0"/>
  </r>
  <r>
    <x v="47"/>
    <x v="1728"/>
    <x v="1473"/>
    <s v="Numeric"/>
    <n v="5"/>
    <m/>
    <n v="0"/>
    <s v=""/>
    <m/>
    <m/>
    <x v="0"/>
    <x v="0"/>
  </r>
  <r>
    <x v="47"/>
    <x v="1729"/>
    <x v="1474"/>
    <s v="Numeric"/>
    <n v="5"/>
    <m/>
    <n v="0"/>
    <s v=""/>
    <m/>
    <m/>
    <x v="0"/>
    <x v="0"/>
  </r>
  <r>
    <x v="47"/>
    <x v="1730"/>
    <x v="1475"/>
    <s v="Numeric"/>
    <n v="5"/>
    <m/>
    <n v="0"/>
    <s v=""/>
    <m/>
    <m/>
    <x v="0"/>
    <x v="0"/>
  </r>
  <r>
    <x v="47"/>
    <x v="1731"/>
    <x v="1476"/>
    <s v="Numeric"/>
    <n v="5"/>
    <s v="DATE"/>
    <n v="7"/>
    <n v="1"/>
    <m/>
    <m/>
    <x v="0"/>
    <x v="0"/>
  </r>
  <r>
    <x v="47"/>
    <x v="1732"/>
    <x v="1477"/>
    <s v="Character"/>
    <n v="7"/>
    <m/>
    <n v="0"/>
    <s v=""/>
    <m/>
    <m/>
    <x v="0"/>
    <x v="0"/>
  </r>
  <r>
    <x v="47"/>
    <x v="4"/>
    <x v="3"/>
    <s v="Numeric"/>
    <n v="5"/>
    <m/>
    <n v="0"/>
    <s v=""/>
    <m/>
    <m/>
    <x v="0"/>
    <x v="0"/>
  </r>
  <r>
    <x v="48"/>
    <x v="1733"/>
    <x v="1478"/>
    <s v="Numeric"/>
    <n v="5"/>
    <m/>
    <n v="0"/>
    <s v=""/>
    <m/>
    <m/>
    <x v="0"/>
    <x v="0"/>
  </r>
  <r>
    <x v="48"/>
    <x v="1734"/>
    <x v="1479"/>
    <s v="Numeric"/>
    <n v="5"/>
    <s v="DATE"/>
    <n v="7"/>
    <n v="1"/>
    <m/>
    <m/>
    <x v="0"/>
    <x v="0"/>
  </r>
  <r>
    <x v="48"/>
    <x v="1735"/>
    <x v="1480"/>
    <s v="Numeric"/>
    <n v="5"/>
    <s v="DATE"/>
    <n v="7"/>
    <n v="1"/>
    <m/>
    <m/>
    <x v="0"/>
    <x v="0"/>
  </r>
  <r>
    <x v="48"/>
    <x v="1736"/>
    <x v="1481"/>
    <s v="Numeric"/>
    <n v="5"/>
    <s v="DATE"/>
    <n v="7"/>
    <n v="1"/>
    <m/>
    <m/>
    <x v="0"/>
    <x v="0"/>
  </r>
  <r>
    <x v="48"/>
    <x v="1737"/>
    <x v="1482"/>
    <s v="Character"/>
    <n v="2"/>
    <m/>
    <n v="0"/>
    <s v=""/>
    <m/>
    <m/>
    <x v="0"/>
    <x v="0"/>
  </r>
  <r>
    <x v="48"/>
    <x v="1738"/>
    <x v="1483"/>
    <s v="Numeric"/>
    <n v="5"/>
    <s v="DATE"/>
    <n v="7"/>
    <n v="1"/>
    <m/>
    <m/>
    <x v="0"/>
    <x v="0"/>
  </r>
  <r>
    <x v="48"/>
    <x v="1739"/>
    <x v="1484"/>
    <s v="Character"/>
    <n v="2"/>
    <m/>
    <n v="0"/>
    <s v=""/>
    <m/>
    <m/>
    <x v="0"/>
    <x v="0"/>
  </r>
  <r>
    <x v="48"/>
    <x v="1740"/>
    <x v="1485"/>
    <s v="Numeric"/>
    <n v="5"/>
    <m/>
    <n v="0"/>
    <s v=""/>
    <m/>
    <m/>
    <x v="0"/>
    <x v="0"/>
  </r>
  <r>
    <x v="48"/>
    <x v="1741"/>
    <x v="1486"/>
    <s v="Numeric"/>
    <n v="5"/>
    <m/>
    <n v="0"/>
    <s v=""/>
    <m/>
    <m/>
    <x v="0"/>
    <x v="0"/>
  </r>
  <r>
    <x v="48"/>
    <x v="1742"/>
    <x v="1487"/>
    <s v="Numeric"/>
    <n v="5"/>
    <m/>
    <n v="0"/>
    <s v=""/>
    <m/>
    <m/>
    <x v="0"/>
    <x v="0"/>
  </r>
  <r>
    <x v="48"/>
    <x v="1743"/>
    <x v="1488"/>
    <s v="Numeric"/>
    <n v="5"/>
    <m/>
    <n v="0"/>
    <s v=""/>
    <m/>
    <m/>
    <x v="0"/>
    <x v="0"/>
  </r>
  <r>
    <x v="48"/>
    <x v="1744"/>
    <x v="1489"/>
    <s v="Numeric"/>
    <n v="5"/>
    <m/>
    <n v="0"/>
    <s v=""/>
    <m/>
    <m/>
    <x v="0"/>
    <x v="0"/>
  </r>
  <r>
    <x v="48"/>
    <x v="1745"/>
    <x v="1490"/>
    <s v="Numeric"/>
    <n v="5"/>
    <m/>
    <n v="0"/>
    <s v=""/>
    <m/>
    <m/>
    <x v="0"/>
    <x v="0"/>
  </r>
  <r>
    <x v="48"/>
    <x v="1746"/>
    <x v="1491"/>
    <s v="Numeric"/>
    <n v="5"/>
    <m/>
    <n v="0"/>
    <s v=""/>
    <m/>
    <m/>
    <x v="0"/>
    <x v="0"/>
  </r>
  <r>
    <x v="48"/>
    <x v="1747"/>
    <x v="1492"/>
    <s v="Numeric"/>
    <n v="5"/>
    <m/>
    <n v="0"/>
    <s v=""/>
    <m/>
    <m/>
    <x v="0"/>
    <x v="0"/>
  </r>
  <r>
    <x v="48"/>
    <x v="1748"/>
    <x v="1493"/>
    <s v="Numeric"/>
    <n v="5"/>
    <m/>
    <n v="0"/>
    <s v=""/>
    <m/>
    <m/>
    <x v="0"/>
    <x v="0"/>
  </r>
  <r>
    <x v="48"/>
    <x v="1749"/>
    <x v="1494"/>
    <s v="Numeric"/>
    <n v="5"/>
    <m/>
    <n v="0"/>
    <s v=""/>
    <m/>
    <m/>
    <x v="0"/>
    <x v="0"/>
  </r>
  <r>
    <x v="48"/>
    <x v="1750"/>
    <x v="1495"/>
    <s v="Numeric"/>
    <n v="5"/>
    <m/>
    <n v="0"/>
    <s v=""/>
    <m/>
    <m/>
    <x v="0"/>
    <x v="0"/>
  </r>
  <r>
    <x v="48"/>
    <x v="1751"/>
    <x v="1496"/>
    <s v="Numeric"/>
    <n v="5"/>
    <m/>
    <n v="0"/>
    <s v=""/>
    <m/>
    <m/>
    <x v="0"/>
    <x v="0"/>
  </r>
  <r>
    <x v="48"/>
    <x v="1752"/>
    <x v="1497"/>
    <s v="Numeric"/>
    <n v="5"/>
    <m/>
    <n v="0"/>
    <s v=""/>
    <m/>
    <m/>
    <x v="0"/>
    <x v="0"/>
  </r>
  <r>
    <x v="48"/>
    <x v="1753"/>
    <x v="1498"/>
    <s v="Numeric"/>
    <n v="5"/>
    <m/>
    <n v="0"/>
    <s v=""/>
    <m/>
    <m/>
    <x v="0"/>
    <x v="0"/>
  </r>
  <r>
    <x v="48"/>
    <x v="1754"/>
    <x v="1499"/>
    <s v="Numeric"/>
    <n v="5"/>
    <m/>
    <n v="0"/>
    <s v=""/>
    <m/>
    <m/>
    <x v="0"/>
    <x v="0"/>
  </r>
  <r>
    <x v="48"/>
    <x v="1755"/>
    <x v="1500"/>
    <s v="Numeric"/>
    <n v="5"/>
    <m/>
    <n v="0"/>
    <s v=""/>
    <m/>
    <m/>
    <x v="0"/>
    <x v="0"/>
  </r>
  <r>
    <x v="48"/>
    <x v="1756"/>
    <x v="1501"/>
    <s v="Numeric"/>
    <n v="5"/>
    <m/>
    <n v="0"/>
    <s v=""/>
    <m/>
    <m/>
    <x v="0"/>
    <x v="0"/>
  </r>
  <r>
    <x v="48"/>
    <x v="1757"/>
    <x v="1502"/>
    <s v="Numeric"/>
    <n v="5"/>
    <m/>
    <n v="0"/>
    <s v=""/>
    <m/>
    <m/>
    <x v="0"/>
    <x v="0"/>
  </r>
  <r>
    <x v="48"/>
    <x v="1758"/>
    <x v="1503"/>
    <s v="Numeric"/>
    <n v="5"/>
    <m/>
    <n v="0"/>
    <s v=""/>
    <m/>
    <m/>
    <x v="0"/>
    <x v="0"/>
  </r>
  <r>
    <x v="48"/>
    <x v="1759"/>
    <x v="1504"/>
    <s v="Numeric"/>
    <n v="5"/>
    <m/>
    <n v="0"/>
    <s v=""/>
    <m/>
    <m/>
    <x v="0"/>
    <x v="0"/>
  </r>
  <r>
    <x v="48"/>
    <x v="1760"/>
    <x v="1505"/>
    <s v="Numeric"/>
    <n v="5"/>
    <m/>
    <n v="0"/>
    <s v=""/>
    <m/>
    <m/>
    <x v="0"/>
    <x v="0"/>
  </r>
  <r>
    <x v="48"/>
    <x v="1761"/>
    <x v="1506"/>
    <s v="Numeric"/>
    <n v="5"/>
    <m/>
    <n v="0"/>
    <s v=""/>
    <m/>
    <m/>
    <x v="0"/>
    <x v="0"/>
  </r>
  <r>
    <x v="48"/>
    <x v="1762"/>
    <x v="1507"/>
    <s v="Numeric"/>
    <n v="5"/>
    <m/>
    <n v="0"/>
    <s v=""/>
    <m/>
    <m/>
    <x v="0"/>
    <x v="0"/>
  </r>
  <r>
    <x v="48"/>
    <x v="1763"/>
    <x v="1508"/>
    <s v="Numeric"/>
    <n v="5"/>
    <m/>
    <n v="0"/>
    <s v=""/>
    <m/>
    <m/>
    <x v="0"/>
    <x v="0"/>
  </r>
  <r>
    <x v="48"/>
    <x v="4"/>
    <x v="3"/>
    <s v="Numeric"/>
    <n v="5"/>
    <m/>
    <n v="0"/>
    <s v=""/>
    <m/>
    <m/>
    <x v="0"/>
    <x v="0"/>
  </r>
  <r>
    <x v="49"/>
    <x v="1764"/>
    <x v="1478"/>
    <s v="Numeric"/>
    <n v="5"/>
    <m/>
    <n v="0"/>
    <s v=""/>
    <m/>
    <m/>
    <x v="0"/>
    <x v="0"/>
  </r>
  <r>
    <x v="49"/>
    <x v="1765"/>
    <x v="1509"/>
    <s v="Numeric"/>
    <n v="5"/>
    <m/>
    <n v="0"/>
    <s v=""/>
    <m/>
    <m/>
    <x v="0"/>
    <x v="0"/>
  </r>
  <r>
    <x v="49"/>
    <x v="1766"/>
    <x v="1510"/>
    <s v="Numeric"/>
    <n v="5"/>
    <m/>
    <n v="0"/>
    <s v=""/>
    <m/>
    <m/>
    <x v="0"/>
    <x v="0"/>
  </r>
  <r>
    <x v="49"/>
    <x v="1767"/>
    <x v="1511"/>
    <s v="Character"/>
    <n v="2"/>
    <m/>
    <n v="0"/>
    <s v=""/>
    <m/>
    <m/>
    <x v="0"/>
    <x v="0"/>
  </r>
  <r>
    <x v="49"/>
    <x v="4"/>
    <x v="3"/>
    <s v="Numeric"/>
    <n v="5"/>
    <m/>
    <n v="0"/>
    <s v=""/>
    <m/>
    <m/>
    <x v="0"/>
    <x v="0"/>
  </r>
  <r>
    <x v="50"/>
    <x v="1768"/>
    <x v="1448"/>
    <s v="Numeric"/>
    <n v="5"/>
    <m/>
    <n v="0"/>
    <s v=""/>
    <m/>
    <m/>
    <x v="0"/>
    <x v="0"/>
  </r>
  <r>
    <x v="50"/>
    <x v="1769"/>
    <x v="1473"/>
    <s v="Numeric"/>
    <n v="5"/>
    <m/>
    <n v="0"/>
    <s v=""/>
    <m/>
    <m/>
    <x v="0"/>
    <x v="0"/>
  </r>
  <r>
    <x v="50"/>
    <x v="1770"/>
    <x v="1484"/>
    <s v="Character"/>
    <n v="2"/>
    <m/>
    <n v="0"/>
    <s v=""/>
    <m/>
    <m/>
    <x v="0"/>
    <x v="0"/>
  </r>
  <r>
    <x v="50"/>
    <x v="1771"/>
    <x v="1512"/>
    <s v="Character"/>
    <n v="2"/>
    <m/>
    <n v="0"/>
    <s v=""/>
    <m/>
    <m/>
    <x v="0"/>
    <x v="0"/>
  </r>
  <r>
    <x v="50"/>
    <x v="1772"/>
    <x v="1513"/>
    <s v="Numeric"/>
    <n v="5"/>
    <s v="DATE"/>
    <n v="7"/>
    <n v="1"/>
    <m/>
    <m/>
    <x v="0"/>
    <x v="0"/>
  </r>
  <r>
    <x v="50"/>
    <x v="4"/>
    <x v="3"/>
    <s v="Numeric"/>
    <n v="5"/>
    <m/>
    <n v="0"/>
    <s v=""/>
    <m/>
    <m/>
    <x v="0"/>
    <x v="0"/>
  </r>
  <r>
    <x v="51"/>
    <x v="1773"/>
    <x v="1448"/>
    <s v="Numeric"/>
    <n v="5"/>
    <m/>
    <n v="0"/>
    <s v=""/>
    <m/>
    <m/>
    <x v="0"/>
    <x v="0"/>
  </r>
  <r>
    <x v="51"/>
    <x v="1774"/>
    <x v="1473"/>
    <s v="Numeric"/>
    <n v="5"/>
    <m/>
    <n v="0"/>
    <s v=""/>
    <m/>
    <m/>
    <x v="0"/>
    <x v="0"/>
  </r>
  <r>
    <x v="51"/>
    <x v="1775"/>
    <x v="1514"/>
    <s v="Numeric"/>
    <n v="5"/>
    <m/>
    <n v="0"/>
    <s v=""/>
    <m/>
    <m/>
    <x v="0"/>
    <x v="0"/>
  </r>
  <r>
    <x v="51"/>
    <x v="1776"/>
    <x v="1515"/>
    <s v="Numeric"/>
    <n v="5"/>
    <m/>
    <n v="0"/>
    <s v=""/>
    <m/>
    <m/>
    <x v="0"/>
    <x v="0"/>
  </r>
  <r>
    <x v="51"/>
    <x v="1777"/>
    <x v="1516"/>
    <s v="Numeric"/>
    <n v="5"/>
    <s v="DATE"/>
    <n v="7"/>
    <n v="1"/>
    <m/>
    <m/>
    <x v="0"/>
    <x v="0"/>
  </r>
  <r>
    <x v="51"/>
    <x v="4"/>
    <x v="3"/>
    <s v="Numeric"/>
    <n v="5"/>
    <m/>
    <n v="0"/>
    <s v=""/>
    <m/>
    <m/>
    <x v="0"/>
    <x v="0"/>
  </r>
  <r>
    <x v="52"/>
    <x v="1778"/>
    <x v="1448"/>
    <s v="Numeric"/>
    <n v="5"/>
    <m/>
    <n v="0"/>
    <s v=""/>
    <m/>
    <m/>
    <x v="0"/>
    <x v="0"/>
  </r>
  <r>
    <x v="52"/>
    <x v="1779"/>
    <x v="1473"/>
    <s v="Numeric"/>
    <n v="5"/>
    <m/>
    <n v="0"/>
    <s v=""/>
    <m/>
    <m/>
    <x v="0"/>
    <x v="0"/>
  </r>
  <r>
    <x v="52"/>
    <x v="1780"/>
    <x v="1514"/>
    <s v="Numeric"/>
    <n v="5"/>
    <m/>
    <n v="0"/>
    <s v=""/>
    <m/>
    <m/>
    <x v="0"/>
    <x v="0"/>
  </r>
  <r>
    <x v="52"/>
    <x v="1781"/>
    <x v="1515"/>
    <s v="Numeric"/>
    <n v="5"/>
    <m/>
    <n v="0"/>
    <s v=""/>
    <m/>
    <m/>
    <x v="0"/>
    <x v="0"/>
  </r>
  <r>
    <x v="52"/>
    <x v="1782"/>
    <x v="1516"/>
    <s v="Numeric"/>
    <n v="5"/>
    <s v="DATE"/>
    <n v="7"/>
    <n v="1"/>
    <m/>
    <m/>
    <x v="0"/>
    <x v="0"/>
  </r>
  <r>
    <x v="52"/>
    <x v="4"/>
    <x v="3"/>
    <s v="Numeric"/>
    <n v="5"/>
    <m/>
    <n v="0"/>
    <s v=""/>
    <m/>
    <m/>
    <x v="0"/>
    <x v="0"/>
  </r>
  <r>
    <x v="53"/>
    <x v="1783"/>
    <x v="1448"/>
    <s v="Numeric"/>
    <n v="5"/>
    <m/>
    <n v="0"/>
    <s v=""/>
    <m/>
    <m/>
    <x v="0"/>
    <x v="0"/>
  </r>
  <r>
    <x v="53"/>
    <x v="1784"/>
    <x v="1517"/>
    <s v="Character"/>
    <n v="7"/>
    <m/>
    <n v="0"/>
    <s v=""/>
    <m/>
    <m/>
    <x v="0"/>
    <x v="0"/>
  </r>
  <r>
    <x v="53"/>
    <x v="1785"/>
    <x v="1518"/>
    <s v="Character"/>
    <n v="5"/>
    <m/>
    <n v="0"/>
    <s v=""/>
    <m/>
    <m/>
    <x v="0"/>
    <x v="0"/>
  </r>
  <r>
    <x v="53"/>
    <x v="1786"/>
    <x v="1519"/>
    <s v="Numeric"/>
    <n v="5"/>
    <s v="DATE"/>
    <n v="7"/>
    <n v="1"/>
    <m/>
    <m/>
    <x v="0"/>
    <x v="0"/>
  </r>
  <r>
    <x v="53"/>
    <x v="1787"/>
    <x v="1520"/>
    <s v="Numeric"/>
    <n v="5"/>
    <s v="DATE"/>
    <n v="7"/>
    <n v="1"/>
    <m/>
    <m/>
    <x v="0"/>
    <x v="0"/>
  </r>
  <r>
    <x v="53"/>
    <x v="1788"/>
    <x v="1521"/>
    <s v="Numeric"/>
    <n v="5"/>
    <s v="DATE"/>
    <n v="7"/>
    <n v="1"/>
    <m/>
    <m/>
    <x v="0"/>
    <x v="0"/>
  </r>
  <r>
    <x v="53"/>
    <x v="1789"/>
    <x v="1522"/>
    <s v="Numeric"/>
    <n v="5"/>
    <s v="DATE"/>
    <n v="7"/>
    <n v="1"/>
    <m/>
    <m/>
    <x v="0"/>
    <x v="0"/>
  </r>
  <r>
    <x v="53"/>
    <x v="1790"/>
    <x v="1523"/>
    <s v="Numeric"/>
    <n v="5"/>
    <s v="DATE"/>
    <n v="7"/>
    <n v="1"/>
    <m/>
    <m/>
    <x v="0"/>
    <x v="0"/>
  </r>
  <r>
    <x v="53"/>
    <x v="1791"/>
    <x v="1524"/>
    <s v="Numeric"/>
    <n v="5"/>
    <s v="DATE"/>
    <n v="7"/>
    <n v="1"/>
    <m/>
    <m/>
    <x v="0"/>
    <x v="0"/>
  </r>
  <r>
    <x v="53"/>
    <x v="1792"/>
    <x v="1525"/>
    <s v="Numeric"/>
    <n v="5"/>
    <s v="DATE"/>
    <n v="7"/>
    <n v="1"/>
    <m/>
    <m/>
    <x v="0"/>
    <x v="0"/>
  </r>
  <r>
    <x v="53"/>
    <x v="1793"/>
    <x v="1526"/>
    <s v="Numeric"/>
    <n v="5"/>
    <s v="DATE"/>
    <n v="7"/>
    <n v="1"/>
    <m/>
    <m/>
    <x v="0"/>
    <x v="0"/>
  </r>
  <r>
    <x v="53"/>
    <x v="1794"/>
    <x v="1527"/>
    <s v="Numeric"/>
    <n v="5"/>
    <s v="DATE"/>
    <n v="7"/>
    <n v="1"/>
    <m/>
    <m/>
    <x v="0"/>
    <x v="0"/>
  </r>
  <r>
    <x v="53"/>
    <x v="1795"/>
    <x v="1528"/>
    <s v="Numeric"/>
    <n v="5"/>
    <s v="DATE"/>
    <n v="7"/>
    <n v="1"/>
    <m/>
    <m/>
    <x v="0"/>
    <x v="0"/>
  </r>
  <r>
    <x v="53"/>
    <x v="1796"/>
    <x v="1529"/>
    <s v="Numeric"/>
    <n v="5"/>
    <m/>
    <n v="0"/>
    <s v=""/>
    <m/>
    <m/>
    <x v="0"/>
    <x v="0"/>
  </r>
  <r>
    <x v="53"/>
    <x v="1797"/>
    <x v="1530"/>
    <s v="Numeric"/>
    <n v="5"/>
    <m/>
    <n v="0"/>
    <s v=""/>
    <m/>
    <m/>
    <x v="0"/>
    <x v="0"/>
  </r>
  <r>
    <x v="53"/>
    <x v="1798"/>
    <x v="1531"/>
    <s v="Numeric"/>
    <n v="5"/>
    <m/>
    <n v="0"/>
    <s v=""/>
    <m/>
    <m/>
    <x v="0"/>
    <x v="0"/>
  </r>
  <r>
    <x v="53"/>
    <x v="1799"/>
    <x v="1532"/>
    <s v="Character"/>
    <n v="1"/>
    <m/>
    <n v="0"/>
    <s v=""/>
    <m/>
    <m/>
    <x v="0"/>
    <x v="0"/>
  </r>
  <r>
    <x v="53"/>
    <x v="1800"/>
    <x v="1533"/>
    <s v="Character"/>
    <n v="1"/>
    <m/>
    <n v="0"/>
    <s v=""/>
    <m/>
    <m/>
    <x v="0"/>
    <x v="0"/>
  </r>
  <r>
    <x v="53"/>
    <x v="1801"/>
    <x v="1534"/>
    <s v="Character"/>
    <n v="1"/>
    <m/>
    <n v="0"/>
    <s v=""/>
    <m/>
    <m/>
    <x v="0"/>
    <x v="0"/>
  </r>
  <r>
    <x v="53"/>
    <x v="1802"/>
    <x v="1535"/>
    <s v="Character"/>
    <n v="1"/>
    <m/>
    <n v="0"/>
    <s v=""/>
    <m/>
    <m/>
    <x v="0"/>
    <x v="0"/>
  </r>
  <r>
    <x v="53"/>
    <x v="1803"/>
    <x v="1536"/>
    <s v="Character"/>
    <n v="1"/>
    <m/>
    <n v="0"/>
    <s v=""/>
    <m/>
    <m/>
    <x v="0"/>
    <x v="0"/>
  </r>
  <r>
    <x v="53"/>
    <x v="1804"/>
    <x v="1537"/>
    <s v="Character"/>
    <n v="1"/>
    <m/>
    <n v="0"/>
    <s v=""/>
    <m/>
    <m/>
    <x v="0"/>
    <x v="0"/>
  </r>
  <r>
    <x v="53"/>
    <x v="1805"/>
    <x v="1538"/>
    <s v="Character"/>
    <n v="1"/>
    <m/>
    <n v="0"/>
    <s v=""/>
    <m/>
    <m/>
    <x v="0"/>
    <x v="0"/>
  </r>
  <r>
    <x v="53"/>
    <x v="1806"/>
    <x v="1539"/>
    <s v="Character"/>
    <n v="1"/>
    <m/>
    <n v="0"/>
    <s v=""/>
    <m/>
    <m/>
    <x v="0"/>
    <x v="0"/>
  </r>
  <r>
    <x v="53"/>
    <x v="1807"/>
    <x v="1540"/>
    <s v="Character"/>
    <n v="1"/>
    <m/>
    <n v="0"/>
    <s v=""/>
    <m/>
    <m/>
    <x v="0"/>
    <x v="0"/>
  </r>
  <r>
    <x v="53"/>
    <x v="1808"/>
    <x v="1541"/>
    <s v="Character"/>
    <n v="1"/>
    <m/>
    <n v="0"/>
    <s v=""/>
    <m/>
    <m/>
    <x v="0"/>
    <x v="0"/>
  </r>
  <r>
    <x v="53"/>
    <x v="1809"/>
    <x v="1542"/>
    <s v="Character"/>
    <n v="1"/>
    <m/>
    <n v="0"/>
    <s v=""/>
    <m/>
    <m/>
    <x v="0"/>
    <x v="0"/>
  </r>
  <r>
    <x v="53"/>
    <x v="1810"/>
    <x v="1543"/>
    <s v="Character"/>
    <n v="1"/>
    <m/>
    <n v="0"/>
    <s v=""/>
    <m/>
    <m/>
    <x v="0"/>
    <x v="0"/>
  </r>
  <r>
    <x v="53"/>
    <x v="1811"/>
    <x v="1544"/>
    <s v="Character"/>
    <n v="1"/>
    <m/>
    <n v="0"/>
    <s v=""/>
    <m/>
    <m/>
    <x v="0"/>
    <x v="0"/>
  </r>
  <r>
    <x v="53"/>
    <x v="1812"/>
    <x v="1545"/>
    <s v="Character"/>
    <n v="1"/>
    <m/>
    <n v="0"/>
    <s v=""/>
    <m/>
    <m/>
    <x v="0"/>
    <x v="0"/>
  </r>
  <r>
    <x v="53"/>
    <x v="1813"/>
    <x v="1546"/>
    <s v="Character"/>
    <n v="1"/>
    <m/>
    <n v="0"/>
    <s v=""/>
    <m/>
    <m/>
    <x v="0"/>
    <x v="0"/>
  </r>
  <r>
    <x v="53"/>
    <x v="1814"/>
    <x v="1547"/>
    <s v="Character"/>
    <n v="1"/>
    <m/>
    <n v="0"/>
    <s v=""/>
    <m/>
    <m/>
    <x v="0"/>
    <x v="0"/>
  </r>
  <r>
    <x v="53"/>
    <x v="1815"/>
    <x v="1548"/>
    <s v="Character"/>
    <n v="1"/>
    <m/>
    <n v="0"/>
    <s v=""/>
    <m/>
    <m/>
    <x v="0"/>
    <x v="0"/>
  </r>
  <r>
    <x v="53"/>
    <x v="1816"/>
    <x v="1549"/>
    <s v="Character"/>
    <n v="1"/>
    <m/>
    <n v="0"/>
    <s v=""/>
    <m/>
    <m/>
    <x v="0"/>
    <x v="0"/>
  </r>
  <r>
    <x v="53"/>
    <x v="1817"/>
    <x v="1550"/>
    <s v="Character"/>
    <n v="1"/>
    <m/>
    <n v="0"/>
    <s v=""/>
    <m/>
    <m/>
    <x v="0"/>
    <x v="0"/>
  </r>
  <r>
    <x v="53"/>
    <x v="4"/>
    <x v="3"/>
    <s v="Numeric"/>
    <n v="5"/>
    <m/>
    <n v="0"/>
    <s v=""/>
    <m/>
    <m/>
    <x v="0"/>
    <x v="0"/>
  </r>
  <r>
    <x v="54"/>
    <x v="1818"/>
    <x v="14"/>
    <s v="Numeric"/>
    <n v="5"/>
    <m/>
    <n v="0"/>
    <s v=""/>
    <m/>
    <m/>
    <x v="0"/>
    <x v="0"/>
  </r>
  <r>
    <x v="54"/>
    <x v="1819"/>
    <x v="1551"/>
    <s v="Numeric"/>
    <n v="5"/>
    <m/>
    <n v="0"/>
    <s v=""/>
    <m/>
    <m/>
    <x v="0"/>
    <x v="0"/>
  </r>
  <r>
    <x v="54"/>
    <x v="1820"/>
    <x v="1552"/>
    <s v="Numeric"/>
    <n v="5"/>
    <m/>
    <n v="0"/>
    <s v=""/>
    <m/>
    <m/>
    <x v="0"/>
    <x v="0"/>
  </r>
  <r>
    <x v="54"/>
    <x v="1821"/>
    <x v="31"/>
    <s v="Numeric"/>
    <n v="7"/>
    <s v="DATETIME"/>
    <n v="13"/>
    <n v="1"/>
    <m/>
    <m/>
    <x v="0"/>
    <x v="0"/>
  </r>
  <r>
    <x v="54"/>
    <x v="1822"/>
    <x v="32"/>
    <s v="Numeric"/>
    <n v="7"/>
    <s v="DATETIME"/>
    <n v="13"/>
    <n v="1"/>
    <m/>
    <m/>
    <x v="0"/>
    <x v="0"/>
  </r>
  <r>
    <x v="54"/>
    <x v="1823"/>
    <x v="33"/>
    <s v="Character"/>
    <n v="3"/>
    <m/>
    <n v="0"/>
    <s v=""/>
    <m/>
    <m/>
    <x v="0"/>
    <x v="0"/>
  </r>
  <r>
    <x v="54"/>
    <x v="1824"/>
    <x v="100"/>
    <s v="Numeric"/>
    <n v="5"/>
    <m/>
    <n v="0"/>
    <s v=""/>
    <m/>
    <m/>
    <x v="0"/>
    <x v="0"/>
  </r>
  <r>
    <x v="54"/>
    <x v="1825"/>
    <x v="936"/>
    <s v="Character"/>
    <n v="80"/>
    <m/>
    <n v="0"/>
    <s v=""/>
    <m/>
    <m/>
    <x v="0"/>
    <x v="0"/>
  </r>
  <r>
    <x v="54"/>
    <x v="1826"/>
    <x v="937"/>
    <s v="Character"/>
    <n v="80"/>
    <m/>
    <n v="0"/>
    <s v=""/>
    <m/>
    <m/>
    <x v="0"/>
    <x v="0"/>
  </r>
  <r>
    <x v="54"/>
    <x v="1827"/>
    <x v="938"/>
    <s v="Character"/>
    <n v="80"/>
    <m/>
    <n v="0"/>
    <s v=""/>
    <m/>
    <m/>
    <x v="0"/>
    <x v="0"/>
  </r>
  <r>
    <x v="54"/>
    <x v="4"/>
    <x v="3"/>
    <s v="Numeric"/>
    <n v="5"/>
    <m/>
    <n v="0"/>
    <s v=""/>
    <m/>
    <m/>
    <x v="0"/>
    <x v="0"/>
  </r>
  <r>
    <x v="55"/>
    <x v="1828"/>
    <x v="14"/>
    <s v="Numeric"/>
    <n v="5"/>
    <m/>
    <n v="0"/>
    <s v=""/>
    <m/>
    <m/>
    <x v="0"/>
    <x v="0"/>
  </r>
  <r>
    <x v="55"/>
    <x v="1829"/>
    <x v="31"/>
    <s v="Numeric"/>
    <n v="7"/>
    <s v="DATETIME"/>
    <n v="13"/>
    <n v="1"/>
    <m/>
    <m/>
    <x v="0"/>
    <x v="0"/>
  </r>
  <r>
    <x v="55"/>
    <x v="1830"/>
    <x v="32"/>
    <s v="Numeric"/>
    <n v="7"/>
    <s v="DATETIME"/>
    <n v="13"/>
    <n v="1"/>
    <m/>
    <m/>
    <x v="0"/>
    <x v="0"/>
  </r>
  <r>
    <x v="55"/>
    <x v="1831"/>
    <x v="1553"/>
    <s v="Character"/>
    <n v="80"/>
    <m/>
    <n v="0"/>
    <s v=""/>
    <m/>
    <m/>
    <x v="0"/>
    <x v="0"/>
  </r>
  <r>
    <x v="55"/>
    <x v="4"/>
    <x v="3"/>
    <s v="Numeric"/>
    <n v="5"/>
    <m/>
    <n v="0"/>
    <s v=""/>
    <m/>
    <m/>
    <x v="0"/>
    <x v="0"/>
  </r>
  <r>
    <x v="56"/>
    <x v="758"/>
    <x v="38"/>
    <s v="Numeric"/>
    <n v="5"/>
    <s v="DATE"/>
    <n v="7"/>
    <n v="1"/>
    <s v="Yes"/>
    <m/>
    <x v="0"/>
    <x v="0"/>
  </r>
  <r>
    <x v="56"/>
    <x v="759"/>
    <x v="38"/>
    <s v="Numeric"/>
    <n v="5"/>
    <m/>
    <n v="0"/>
    <s v=""/>
    <s v="Yes"/>
    <m/>
    <x v="0"/>
    <x v="0"/>
  </r>
  <r>
    <x v="56"/>
    <x v="1832"/>
    <x v="38"/>
    <s v="Numeric"/>
    <n v="5"/>
    <m/>
    <n v="0"/>
    <s v=""/>
    <s v="Yes"/>
    <m/>
    <x v="0"/>
    <x v="0"/>
  </r>
  <r>
    <x v="56"/>
    <x v="1833"/>
    <x v="38"/>
    <s v="Numeric"/>
    <n v="5"/>
    <m/>
    <n v="0"/>
    <s v=""/>
    <s v="Yes"/>
    <m/>
    <x v="0"/>
    <x v="0"/>
  </r>
  <r>
    <x v="56"/>
    <x v="1834"/>
    <x v="38"/>
    <s v="Numeric"/>
    <n v="5"/>
    <m/>
    <n v="0"/>
    <s v=""/>
    <s v="Yes"/>
    <m/>
    <x v="0"/>
    <x v="0"/>
  </r>
  <r>
    <x v="56"/>
    <x v="1835"/>
    <x v="38"/>
    <s v="Numeric"/>
    <n v="5"/>
    <m/>
    <n v="0"/>
    <s v=""/>
    <s v="Yes"/>
    <m/>
    <x v="0"/>
    <x v="0"/>
  </r>
  <r>
    <x v="56"/>
    <x v="1836"/>
    <x v="38"/>
    <s v="Numeric"/>
    <n v="5"/>
    <m/>
    <n v="0"/>
    <s v=""/>
    <s v="Yes"/>
    <m/>
    <x v="0"/>
    <x v="0"/>
  </r>
  <r>
    <x v="56"/>
    <x v="1837"/>
    <x v="38"/>
    <s v="Numeric"/>
    <n v="5"/>
    <m/>
    <n v="0"/>
    <s v=""/>
    <s v="Yes"/>
    <m/>
    <x v="0"/>
    <x v="0"/>
  </r>
  <r>
    <x v="56"/>
    <x v="1838"/>
    <x v="38"/>
    <s v="Numeric"/>
    <n v="5"/>
    <m/>
    <n v="0"/>
    <s v=""/>
    <s v="Yes"/>
    <m/>
    <x v="0"/>
    <x v="0"/>
  </r>
  <r>
    <x v="56"/>
    <x v="1839"/>
    <x v="38"/>
    <s v="Numeric"/>
    <n v="5"/>
    <m/>
    <n v="0"/>
    <s v=""/>
    <s v="Yes"/>
    <m/>
    <x v="0"/>
    <x v="0"/>
  </r>
  <r>
    <x v="56"/>
    <x v="1840"/>
    <x v="38"/>
    <s v="Numeric"/>
    <n v="5"/>
    <m/>
    <n v="0"/>
    <s v=""/>
    <s v="Yes"/>
    <m/>
    <x v="0"/>
    <x v="0"/>
  </r>
  <r>
    <x v="56"/>
    <x v="1841"/>
    <x v="38"/>
    <s v="Numeric"/>
    <n v="5"/>
    <m/>
    <n v="0"/>
    <s v=""/>
    <s v="Yes"/>
    <m/>
    <x v="0"/>
    <x v="0"/>
  </r>
  <r>
    <x v="56"/>
    <x v="1842"/>
    <x v="38"/>
    <s v="Numeric"/>
    <n v="5"/>
    <m/>
    <n v="0"/>
    <s v=""/>
    <s v="Yes"/>
    <m/>
    <x v="0"/>
    <x v="0"/>
  </r>
  <r>
    <x v="56"/>
    <x v="1843"/>
    <x v="38"/>
    <s v="Numeric"/>
    <n v="5"/>
    <m/>
    <n v="0"/>
    <s v=""/>
    <s v="Yes"/>
    <m/>
    <x v="0"/>
    <x v="0"/>
  </r>
  <r>
    <x v="56"/>
    <x v="1844"/>
    <x v="38"/>
    <s v="Numeric"/>
    <n v="5"/>
    <m/>
    <n v="0"/>
    <s v=""/>
    <s v="Yes"/>
    <m/>
    <x v="0"/>
    <x v="0"/>
  </r>
  <r>
    <x v="56"/>
    <x v="1845"/>
    <x v="38"/>
    <s v="Numeric"/>
    <n v="5"/>
    <m/>
    <n v="0"/>
    <s v=""/>
    <s v="Yes"/>
    <m/>
    <x v="0"/>
    <x v="0"/>
  </r>
  <r>
    <x v="56"/>
    <x v="1846"/>
    <x v="38"/>
    <s v="Numeric"/>
    <n v="5"/>
    <m/>
    <n v="0"/>
    <s v=""/>
    <s v="Yes"/>
    <m/>
    <x v="0"/>
    <x v="0"/>
  </r>
  <r>
    <x v="56"/>
    <x v="1847"/>
    <x v="38"/>
    <s v="Numeric"/>
    <n v="5"/>
    <m/>
    <n v="0"/>
    <s v=""/>
    <s v="Yes"/>
    <m/>
    <x v="0"/>
    <x v="0"/>
  </r>
  <r>
    <x v="56"/>
    <x v="1848"/>
    <x v="38"/>
    <s v="Numeric"/>
    <n v="5"/>
    <m/>
    <n v="0"/>
    <s v=""/>
    <s v="Yes"/>
    <m/>
    <x v="0"/>
    <x v="0"/>
  </r>
  <r>
    <x v="56"/>
    <x v="1849"/>
    <x v="38"/>
    <s v="Numeric"/>
    <n v="5"/>
    <m/>
    <n v="0"/>
    <s v=""/>
    <s v="Yes"/>
    <m/>
    <x v="0"/>
    <x v="0"/>
  </r>
  <r>
    <x v="56"/>
    <x v="1850"/>
    <x v="38"/>
    <s v="Numeric"/>
    <n v="5"/>
    <m/>
    <n v="0"/>
    <s v=""/>
    <s v="Yes"/>
    <m/>
    <x v="0"/>
    <x v="0"/>
  </r>
  <r>
    <x v="56"/>
    <x v="1851"/>
    <x v="38"/>
    <s v="Numeric"/>
    <n v="5"/>
    <m/>
    <n v="0"/>
    <s v=""/>
    <s v="Yes"/>
    <m/>
    <x v="0"/>
    <x v="0"/>
  </r>
  <r>
    <x v="56"/>
    <x v="1852"/>
    <x v="38"/>
    <s v="Numeric"/>
    <n v="5"/>
    <m/>
    <n v="0"/>
    <s v=""/>
    <s v="Yes"/>
    <m/>
    <x v="0"/>
    <x v="0"/>
  </r>
  <r>
    <x v="56"/>
    <x v="1853"/>
    <x v="38"/>
    <s v="Numeric"/>
    <n v="5"/>
    <m/>
    <n v="0"/>
    <s v=""/>
    <s v="Yes"/>
    <m/>
    <x v="0"/>
    <x v="0"/>
  </r>
  <r>
    <x v="56"/>
    <x v="1854"/>
    <x v="38"/>
    <s v="Numeric"/>
    <n v="5"/>
    <m/>
    <n v="0"/>
    <s v=""/>
    <s v="Yes"/>
    <m/>
    <x v="0"/>
    <x v="0"/>
  </r>
  <r>
    <x v="56"/>
    <x v="1855"/>
    <x v="38"/>
    <s v="Numeric"/>
    <n v="5"/>
    <m/>
    <n v="0"/>
    <s v=""/>
    <s v="Yes"/>
    <m/>
    <x v="0"/>
    <x v="0"/>
  </r>
  <r>
    <x v="56"/>
    <x v="784"/>
    <x v="38"/>
    <s v="Numeric"/>
    <n v="5"/>
    <m/>
    <n v="0"/>
    <s v=""/>
    <s v="Yes"/>
    <m/>
    <x v="0"/>
    <x v="0"/>
  </r>
  <r>
    <x v="56"/>
    <x v="1856"/>
    <x v="38"/>
    <s v="Character"/>
    <n v="3"/>
    <m/>
    <n v="0"/>
    <s v=""/>
    <s v="Yes"/>
    <m/>
    <x v="0"/>
    <x v="0"/>
  </r>
  <r>
    <x v="56"/>
    <x v="802"/>
    <x v="38"/>
    <s v="Numeric"/>
    <n v="5"/>
    <m/>
    <n v="0"/>
    <s v=""/>
    <s v="Yes"/>
    <m/>
    <x v="0"/>
    <x v="0"/>
  </r>
  <r>
    <x v="57"/>
    <x v="758"/>
    <x v="38"/>
    <s v="Numeric"/>
    <n v="5"/>
    <s v="DATE"/>
    <n v="7"/>
    <n v="1"/>
    <s v="Yes"/>
    <m/>
    <x v="0"/>
    <x v="0"/>
  </r>
  <r>
    <x v="57"/>
    <x v="759"/>
    <x v="38"/>
    <s v="Numeric"/>
    <n v="5"/>
    <m/>
    <n v="0"/>
    <s v=""/>
    <s v="Yes"/>
    <m/>
    <x v="0"/>
    <x v="0"/>
  </r>
  <r>
    <x v="57"/>
    <x v="1832"/>
    <x v="38"/>
    <s v="Numeric"/>
    <n v="5"/>
    <m/>
    <n v="0"/>
    <s v=""/>
    <s v="Yes"/>
    <m/>
    <x v="0"/>
    <x v="0"/>
  </r>
  <r>
    <x v="57"/>
    <x v="1833"/>
    <x v="38"/>
    <s v="Numeric"/>
    <n v="5"/>
    <m/>
    <n v="0"/>
    <s v=""/>
    <s v="Yes"/>
    <m/>
    <x v="0"/>
    <x v="0"/>
  </r>
  <r>
    <x v="57"/>
    <x v="1834"/>
    <x v="38"/>
    <s v="Numeric"/>
    <n v="5"/>
    <m/>
    <n v="0"/>
    <s v=""/>
    <s v="Yes"/>
    <m/>
    <x v="0"/>
    <x v="0"/>
  </r>
  <r>
    <x v="57"/>
    <x v="1835"/>
    <x v="38"/>
    <s v="Numeric"/>
    <n v="5"/>
    <m/>
    <n v="0"/>
    <s v=""/>
    <s v="Yes"/>
    <m/>
    <x v="0"/>
    <x v="0"/>
  </r>
  <r>
    <x v="57"/>
    <x v="1836"/>
    <x v="38"/>
    <s v="Numeric"/>
    <n v="5"/>
    <m/>
    <n v="0"/>
    <s v=""/>
    <s v="Yes"/>
    <m/>
    <x v="0"/>
    <x v="0"/>
  </r>
  <r>
    <x v="57"/>
    <x v="1837"/>
    <x v="38"/>
    <s v="Numeric"/>
    <n v="5"/>
    <m/>
    <n v="0"/>
    <s v=""/>
    <s v="Yes"/>
    <m/>
    <x v="0"/>
    <x v="0"/>
  </r>
  <r>
    <x v="57"/>
    <x v="1838"/>
    <x v="38"/>
    <s v="Numeric"/>
    <n v="5"/>
    <m/>
    <n v="0"/>
    <s v=""/>
    <s v="Yes"/>
    <m/>
    <x v="0"/>
    <x v="0"/>
  </r>
  <r>
    <x v="57"/>
    <x v="1839"/>
    <x v="38"/>
    <s v="Numeric"/>
    <n v="5"/>
    <m/>
    <n v="0"/>
    <s v=""/>
    <s v="Yes"/>
    <m/>
    <x v="0"/>
    <x v="0"/>
  </r>
  <r>
    <x v="57"/>
    <x v="1840"/>
    <x v="38"/>
    <s v="Numeric"/>
    <n v="5"/>
    <m/>
    <n v="0"/>
    <s v=""/>
    <s v="Yes"/>
    <m/>
    <x v="0"/>
    <x v="0"/>
  </r>
  <r>
    <x v="57"/>
    <x v="1841"/>
    <x v="38"/>
    <s v="Numeric"/>
    <n v="5"/>
    <m/>
    <n v="0"/>
    <s v=""/>
    <s v="Yes"/>
    <m/>
    <x v="0"/>
    <x v="0"/>
  </r>
  <r>
    <x v="57"/>
    <x v="1842"/>
    <x v="38"/>
    <s v="Numeric"/>
    <n v="5"/>
    <m/>
    <n v="0"/>
    <s v=""/>
    <s v="Yes"/>
    <m/>
    <x v="0"/>
    <x v="0"/>
  </r>
  <r>
    <x v="57"/>
    <x v="1843"/>
    <x v="38"/>
    <s v="Numeric"/>
    <n v="5"/>
    <m/>
    <n v="0"/>
    <s v=""/>
    <s v="Yes"/>
    <m/>
    <x v="0"/>
    <x v="0"/>
  </r>
  <r>
    <x v="57"/>
    <x v="1844"/>
    <x v="38"/>
    <s v="Numeric"/>
    <n v="5"/>
    <m/>
    <n v="0"/>
    <s v=""/>
    <s v="Yes"/>
    <m/>
    <x v="0"/>
    <x v="0"/>
  </r>
  <r>
    <x v="57"/>
    <x v="1845"/>
    <x v="38"/>
    <s v="Numeric"/>
    <n v="5"/>
    <m/>
    <n v="0"/>
    <s v=""/>
    <s v="Yes"/>
    <m/>
    <x v="0"/>
    <x v="0"/>
  </r>
  <r>
    <x v="57"/>
    <x v="1846"/>
    <x v="38"/>
    <s v="Numeric"/>
    <n v="5"/>
    <m/>
    <n v="0"/>
    <s v=""/>
    <s v="Yes"/>
    <m/>
    <x v="0"/>
    <x v="0"/>
  </r>
  <r>
    <x v="57"/>
    <x v="1847"/>
    <x v="38"/>
    <s v="Numeric"/>
    <n v="5"/>
    <m/>
    <n v="0"/>
    <s v=""/>
    <s v="Yes"/>
    <m/>
    <x v="0"/>
    <x v="0"/>
  </r>
  <r>
    <x v="57"/>
    <x v="1848"/>
    <x v="38"/>
    <s v="Numeric"/>
    <n v="5"/>
    <m/>
    <n v="0"/>
    <s v=""/>
    <s v="Yes"/>
    <m/>
    <x v="0"/>
    <x v="0"/>
  </r>
  <r>
    <x v="57"/>
    <x v="1849"/>
    <x v="38"/>
    <s v="Numeric"/>
    <n v="5"/>
    <m/>
    <n v="0"/>
    <s v=""/>
    <s v="Yes"/>
    <m/>
    <x v="0"/>
    <x v="0"/>
  </r>
  <r>
    <x v="57"/>
    <x v="1850"/>
    <x v="38"/>
    <s v="Numeric"/>
    <n v="5"/>
    <m/>
    <n v="0"/>
    <s v=""/>
    <s v="Yes"/>
    <m/>
    <x v="0"/>
    <x v="0"/>
  </r>
  <r>
    <x v="57"/>
    <x v="1851"/>
    <x v="38"/>
    <s v="Numeric"/>
    <n v="5"/>
    <m/>
    <n v="0"/>
    <s v=""/>
    <s v="Yes"/>
    <m/>
    <x v="0"/>
    <x v="0"/>
  </r>
  <r>
    <x v="57"/>
    <x v="1852"/>
    <x v="38"/>
    <s v="Numeric"/>
    <n v="5"/>
    <m/>
    <n v="0"/>
    <s v=""/>
    <s v="Yes"/>
    <m/>
    <x v="0"/>
    <x v="0"/>
  </r>
  <r>
    <x v="57"/>
    <x v="1853"/>
    <x v="38"/>
    <s v="Numeric"/>
    <n v="5"/>
    <m/>
    <n v="0"/>
    <s v=""/>
    <s v="Yes"/>
    <m/>
    <x v="0"/>
    <x v="0"/>
  </r>
  <r>
    <x v="57"/>
    <x v="1854"/>
    <x v="38"/>
    <s v="Numeric"/>
    <n v="5"/>
    <m/>
    <n v="0"/>
    <s v=""/>
    <s v="Yes"/>
    <m/>
    <x v="0"/>
    <x v="0"/>
  </r>
  <r>
    <x v="57"/>
    <x v="1855"/>
    <x v="38"/>
    <s v="Numeric"/>
    <n v="5"/>
    <m/>
    <n v="0"/>
    <s v=""/>
    <s v="Yes"/>
    <m/>
    <x v="0"/>
    <x v="0"/>
  </r>
  <r>
    <x v="57"/>
    <x v="784"/>
    <x v="38"/>
    <s v="Numeric"/>
    <n v="5"/>
    <m/>
    <n v="0"/>
    <s v=""/>
    <s v="Yes"/>
    <m/>
    <x v="0"/>
    <x v="0"/>
  </r>
  <r>
    <x v="57"/>
    <x v="1856"/>
    <x v="38"/>
    <s v="Character"/>
    <n v="3"/>
    <m/>
    <n v="0"/>
    <s v=""/>
    <s v="Yes"/>
    <m/>
    <x v="0"/>
    <x v="0"/>
  </r>
  <r>
    <x v="57"/>
    <x v="802"/>
    <x v="38"/>
    <s v="Numeric"/>
    <n v="5"/>
    <m/>
    <n v="0"/>
    <s v=""/>
    <s v="Yes"/>
    <m/>
    <x v="0"/>
    <x v="0"/>
  </r>
  <r>
    <x v="58"/>
    <x v="758"/>
    <x v="38"/>
    <s v="Numeric"/>
    <n v="5"/>
    <s v="DATE"/>
    <n v="7"/>
    <n v="1"/>
    <s v="Yes"/>
    <m/>
    <x v="0"/>
    <x v="0"/>
  </r>
  <r>
    <x v="58"/>
    <x v="759"/>
    <x v="38"/>
    <s v="Numeric"/>
    <n v="5"/>
    <m/>
    <n v="0"/>
    <s v=""/>
    <s v="Yes"/>
    <m/>
    <x v="0"/>
    <x v="0"/>
  </r>
  <r>
    <x v="58"/>
    <x v="1832"/>
    <x v="38"/>
    <s v="Numeric"/>
    <n v="5"/>
    <m/>
    <n v="0"/>
    <s v=""/>
    <s v="Yes"/>
    <m/>
    <x v="0"/>
    <x v="0"/>
  </r>
  <r>
    <x v="58"/>
    <x v="1833"/>
    <x v="38"/>
    <s v="Numeric"/>
    <n v="5"/>
    <m/>
    <n v="0"/>
    <s v=""/>
    <s v="Yes"/>
    <m/>
    <x v="0"/>
    <x v="0"/>
  </r>
  <r>
    <x v="58"/>
    <x v="1834"/>
    <x v="38"/>
    <s v="Numeric"/>
    <n v="5"/>
    <m/>
    <n v="0"/>
    <s v=""/>
    <s v="Yes"/>
    <m/>
    <x v="0"/>
    <x v="0"/>
  </r>
  <r>
    <x v="58"/>
    <x v="1835"/>
    <x v="38"/>
    <s v="Numeric"/>
    <n v="5"/>
    <m/>
    <n v="0"/>
    <s v=""/>
    <s v="Yes"/>
    <m/>
    <x v="0"/>
    <x v="0"/>
  </r>
  <r>
    <x v="58"/>
    <x v="1836"/>
    <x v="38"/>
    <s v="Numeric"/>
    <n v="5"/>
    <m/>
    <n v="0"/>
    <s v=""/>
    <s v="Yes"/>
    <m/>
    <x v="0"/>
    <x v="0"/>
  </r>
  <r>
    <x v="58"/>
    <x v="1837"/>
    <x v="38"/>
    <s v="Numeric"/>
    <n v="5"/>
    <m/>
    <n v="0"/>
    <s v=""/>
    <s v="Yes"/>
    <m/>
    <x v="0"/>
    <x v="0"/>
  </r>
  <r>
    <x v="58"/>
    <x v="1838"/>
    <x v="38"/>
    <s v="Numeric"/>
    <n v="5"/>
    <m/>
    <n v="0"/>
    <s v=""/>
    <s v="Yes"/>
    <m/>
    <x v="0"/>
    <x v="0"/>
  </r>
  <r>
    <x v="58"/>
    <x v="1839"/>
    <x v="38"/>
    <s v="Numeric"/>
    <n v="5"/>
    <m/>
    <n v="0"/>
    <s v=""/>
    <s v="Yes"/>
    <m/>
    <x v="0"/>
    <x v="0"/>
  </r>
  <r>
    <x v="58"/>
    <x v="1840"/>
    <x v="38"/>
    <s v="Numeric"/>
    <n v="5"/>
    <m/>
    <n v="0"/>
    <s v=""/>
    <s v="Yes"/>
    <m/>
    <x v="0"/>
    <x v="0"/>
  </r>
  <r>
    <x v="58"/>
    <x v="1841"/>
    <x v="38"/>
    <s v="Numeric"/>
    <n v="5"/>
    <m/>
    <n v="0"/>
    <s v=""/>
    <s v="Yes"/>
    <m/>
    <x v="0"/>
    <x v="0"/>
  </r>
  <r>
    <x v="58"/>
    <x v="1842"/>
    <x v="38"/>
    <s v="Numeric"/>
    <n v="5"/>
    <m/>
    <n v="0"/>
    <s v=""/>
    <s v="Yes"/>
    <m/>
    <x v="0"/>
    <x v="0"/>
  </r>
  <r>
    <x v="58"/>
    <x v="1843"/>
    <x v="38"/>
    <s v="Numeric"/>
    <n v="5"/>
    <m/>
    <n v="0"/>
    <s v=""/>
    <s v="Yes"/>
    <m/>
    <x v="0"/>
    <x v="0"/>
  </r>
  <r>
    <x v="58"/>
    <x v="1844"/>
    <x v="38"/>
    <s v="Numeric"/>
    <n v="5"/>
    <m/>
    <n v="0"/>
    <s v=""/>
    <s v="Yes"/>
    <m/>
    <x v="0"/>
    <x v="0"/>
  </r>
  <r>
    <x v="58"/>
    <x v="1845"/>
    <x v="38"/>
    <s v="Numeric"/>
    <n v="5"/>
    <m/>
    <n v="0"/>
    <s v=""/>
    <s v="Yes"/>
    <m/>
    <x v="0"/>
    <x v="0"/>
  </r>
  <r>
    <x v="58"/>
    <x v="1846"/>
    <x v="38"/>
    <s v="Numeric"/>
    <n v="5"/>
    <m/>
    <n v="0"/>
    <s v=""/>
    <s v="Yes"/>
    <m/>
    <x v="0"/>
    <x v="0"/>
  </r>
  <r>
    <x v="58"/>
    <x v="1847"/>
    <x v="38"/>
    <s v="Numeric"/>
    <n v="5"/>
    <m/>
    <n v="0"/>
    <s v=""/>
    <s v="Yes"/>
    <m/>
    <x v="0"/>
    <x v="0"/>
  </r>
  <r>
    <x v="58"/>
    <x v="1848"/>
    <x v="38"/>
    <s v="Numeric"/>
    <n v="5"/>
    <m/>
    <n v="0"/>
    <s v=""/>
    <s v="Yes"/>
    <m/>
    <x v="0"/>
    <x v="0"/>
  </r>
  <r>
    <x v="58"/>
    <x v="1849"/>
    <x v="38"/>
    <s v="Numeric"/>
    <n v="5"/>
    <m/>
    <n v="0"/>
    <s v=""/>
    <s v="Yes"/>
    <m/>
    <x v="0"/>
    <x v="0"/>
  </r>
  <r>
    <x v="58"/>
    <x v="1850"/>
    <x v="38"/>
    <s v="Numeric"/>
    <n v="5"/>
    <m/>
    <n v="0"/>
    <s v=""/>
    <s v="Yes"/>
    <m/>
    <x v="0"/>
    <x v="0"/>
  </r>
  <r>
    <x v="58"/>
    <x v="1851"/>
    <x v="38"/>
    <s v="Numeric"/>
    <n v="5"/>
    <m/>
    <n v="0"/>
    <s v=""/>
    <s v="Yes"/>
    <m/>
    <x v="0"/>
    <x v="0"/>
  </r>
  <r>
    <x v="58"/>
    <x v="1852"/>
    <x v="38"/>
    <s v="Numeric"/>
    <n v="5"/>
    <m/>
    <n v="0"/>
    <s v=""/>
    <s v="Yes"/>
    <m/>
    <x v="0"/>
    <x v="0"/>
  </r>
  <r>
    <x v="58"/>
    <x v="1853"/>
    <x v="38"/>
    <s v="Numeric"/>
    <n v="5"/>
    <m/>
    <n v="0"/>
    <s v=""/>
    <s v="Yes"/>
    <m/>
    <x v="0"/>
    <x v="0"/>
  </r>
  <r>
    <x v="58"/>
    <x v="1854"/>
    <x v="38"/>
    <s v="Numeric"/>
    <n v="5"/>
    <m/>
    <n v="0"/>
    <s v=""/>
    <s v="Yes"/>
    <m/>
    <x v="0"/>
    <x v="0"/>
  </r>
  <r>
    <x v="58"/>
    <x v="1855"/>
    <x v="38"/>
    <s v="Numeric"/>
    <n v="5"/>
    <m/>
    <n v="0"/>
    <s v=""/>
    <s v="Yes"/>
    <m/>
    <x v="0"/>
    <x v="0"/>
  </r>
  <r>
    <x v="58"/>
    <x v="784"/>
    <x v="38"/>
    <s v="Numeric"/>
    <n v="5"/>
    <m/>
    <n v="0"/>
    <s v=""/>
    <s v="Yes"/>
    <m/>
    <x v="0"/>
    <x v="0"/>
  </r>
  <r>
    <x v="58"/>
    <x v="1856"/>
    <x v="38"/>
    <s v="Character"/>
    <n v="3"/>
    <m/>
    <n v="0"/>
    <s v=""/>
    <s v="Yes"/>
    <m/>
    <x v="0"/>
    <x v="0"/>
  </r>
  <r>
    <x v="58"/>
    <x v="802"/>
    <x v="38"/>
    <s v="Numeric"/>
    <n v="5"/>
    <m/>
    <n v="0"/>
    <s v=""/>
    <s v="Yes"/>
    <m/>
    <x v="0"/>
    <x v="0"/>
  </r>
  <r>
    <x v="59"/>
    <x v="758"/>
    <x v="38"/>
    <s v="Numeric"/>
    <n v="5"/>
    <s v="DATE"/>
    <n v="7"/>
    <n v="1"/>
    <s v="Yes"/>
    <m/>
    <x v="0"/>
    <x v="0"/>
  </r>
  <r>
    <x v="59"/>
    <x v="759"/>
    <x v="38"/>
    <s v="Numeric"/>
    <n v="5"/>
    <m/>
    <n v="0"/>
    <s v=""/>
    <s v="Yes"/>
    <m/>
    <x v="0"/>
    <x v="0"/>
  </r>
  <r>
    <x v="59"/>
    <x v="1832"/>
    <x v="38"/>
    <s v="Numeric"/>
    <n v="5"/>
    <m/>
    <n v="0"/>
    <s v=""/>
    <s v="Yes"/>
    <m/>
    <x v="0"/>
    <x v="0"/>
  </r>
  <r>
    <x v="59"/>
    <x v="1833"/>
    <x v="38"/>
    <s v="Numeric"/>
    <n v="5"/>
    <m/>
    <n v="0"/>
    <s v=""/>
    <s v="Yes"/>
    <m/>
    <x v="0"/>
    <x v="0"/>
  </r>
  <r>
    <x v="59"/>
    <x v="1834"/>
    <x v="38"/>
    <s v="Numeric"/>
    <n v="5"/>
    <m/>
    <n v="0"/>
    <s v=""/>
    <s v="Yes"/>
    <m/>
    <x v="0"/>
    <x v="0"/>
  </r>
  <r>
    <x v="59"/>
    <x v="1835"/>
    <x v="38"/>
    <s v="Numeric"/>
    <n v="5"/>
    <m/>
    <n v="0"/>
    <s v=""/>
    <s v="Yes"/>
    <m/>
    <x v="0"/>
    <x v="0"/>
  </r>
  <r>
    <x v="59"/>
    <x v="1836"/>
    <x v="38"/>
    <s v="Numeric"/>
    <n v="5"/>
    <m/>
    <n v="0"/>
    <s v=""/>
    <s v="Yes"/>
    <m/>
    <x v="0"/>
    <x v="0"/>
  </r>
  <r>
    <x v="59"/>
    <x v="1837"/>
    <x v="38"/>
    <s v="Numeric"/>
    <n v="5"/>
    <m/>
    <n v="0"/>
    <s v=""/>
    <s v="Yes"/>
    <m/>
    <x v="0"/>
    <x v="0"/>
  </r>
  <r>
    <x v="59"/>
    <x v="1838"/>
    <x v="38"/>
    <s v="Numeric"/>
    <n v="5"/>
    <m/>
    <n v="0"/>
    <s v=""/>
    <s v="Yes"/>
    <m/>
    <x v="0"/>
    <x v="0"/>
  </r>
  <r>
    <x v="59"/>
    <x v="1839"/>
    <x v="38"/>
    <s v="Numeric"/>
    <n v="5"/>
    <m/>
    <n v="0"/>
    <s v=""/>
    <s v="Yes"/>
    <m/>
    <x v="0"/>
    <x v="0"/>
  </r>
  <r>
    <x v="59"/>
    <x v="1840"/>
    <x v="38"/>
    <s v="Numeric"/>
    <n v="5"/>
    <m/>
    <n v="0"/>
    <s v=""/>
    <s v="Yes"/>
    <m/>
    <x v="0"/>
    <x v="0"/>
  </r>
  <r>
    <x v="59"/>
    <x v="1841"/>
    <x v="38"/>
    <s v="Numeric"/>
    <n v="5"/>
    <m/>
    <n v="0"/>
    <s v=""/>
    <s v="Yes"/>
    <m/>
    <x v="0"/>
    <x v="0"/>
  </r>
  <r>
    <x v="59"/>
    <x v="1842"/>
    <x v="38"/>
    <s v="Numeric"/>
    <n v="5"/>
    <m/>
    <n v="0"/>
    <s v=""/>
    <s v="Yes"/>
    <m/>
    <x v="0"/>
    <x v="0"/>
  </r>
  <r>
    <x v="59"/>
    <x v="1843"/>
    <x v="38"/>
    <s v="Numeric"/>
    <n v="5"/>
    <m/>
    <n v="0"/>
    <s v=""/>
    <s v="Yes"/>
    <m/>
    <x v="0"/>
    <x v="0"/>
  </r>
  <r>
    <x v="59"/>
    <x v="1844"/>
    <x v="38"/>
    <s v="Numeric"/>
    <n v="5"/>
    <m/>
    <n v="0"/>
    <s v=""/>
    <s v="Yes"/>
    <m/>
    <x v="0"/>
    <x v="0"/>
  </r>
  <r>
    <x v="59"/>
    <x v="1845"/>
    <x v="38"/>
    <s v="Numeric"/>
    <n v="5"/>
    <m/>
    <n v="0"/>
    <s v=""/>
    <s v="Yes"/>
    <m/>
    <x v="0"/>
    <x v="0"/>
  </r>
  <r>
    <x v="59"/>
    <x v="1846"/>
    <x v="38"/>
    <s v="Numeric"/>
    <n v="5"/>
    <m/>
    <n v="0"/>
    <s v=""/>
    <s v="Yes"/>
    <m/>
    <x v="0"/>
    <x v="0"/>
  </r>
  <r>
    <x v="59"/>
    <x v="1847"/>
    <x v="38"/>
    <s v="Numeric"/>
    <n v="5"/>
    <m/>
    <n v="0"/>
    <s v=""/>
    <s v="Yes"/>
    <m/>
    <x v="0"/>
    <x v="0"/>
  </r>
  <r>
    <x v="59"/>
    <x v="1848"/>
    <x v="38"/>
    <s v="Numeric"/>
    <n v="5"/>
    <m/>
    <n v="0"/>
    <s v=""/>
    <s v="Yes"/>
    <m/>
    <x v="0"/>
    <x v="0"/>
  </r>
  <r>
    <x v="59"/>
    <x v="1849"/>
    <x v="38"/>
    <s v="Numeric"/>
    <n v="5"/>
    <m/>
    <n v="0"/>
    <s v=""/>
    <s v="Yes"/>
    <m/>
    <x v="0"/>
    <x v="0"/>
  </r>
  <r>
    <x v="59"/>
    <x v="1850"/>
    <x v="38"/>
    <s v="Numeric"/>
    <n v="5"/>
    <m/>
    <n v="0"/>
    <s v=""/>
    <s v="Yes"/>
    <m/>
    <x v="0"/>
    <x v="0"/>
  </r>
  <r>
    <x v="59"/>
    <x v="1851"/>
    <x v="38"/>
    <s v="Numeric"/>
    <n v="5"/>
    <m/>
    <n v="0"/>
    <s v=""/>
    <s v="Yes"/>
    <m/>
    <x v="0"/>
    <x v="0"/>
  </r>
  <r>
    <x v="59"/>
    <x v="1852"/>
    <x v="38"/>
    <s v="Numeric"/>
    <n v="5"/>
    <m/>
    <n v="0"/>
    <s v=""/>
    <s v="Yes"/>
    <m/>
    <x v="0"/>
    <x v="0"/>
  </r>
  <r>
    <x v="59"/>
    <x v="1853"/>
    <x v="38"/>
    <s v="Numeric"/>
    <n v="5"/>
    <m/>
    <n v="0"/>
    <s v=""/>
    <s v="Yes"/>
    <m/>
    <x v="0"/>
    <x v="0"/>
  </r>
  <r>
    <x v="59"/>
    <x v="1854"/>
    <x v="38"/>
    <s v="Numeric"/>
    <n v="5"/>
    <m/>
    <n v="0"/>
    <s v=""/>
    <s v="Yes"/>
    <m/>
    <x v="0"/>
    <x v="0"/>
  </r>
  <r>
    <x v="59"/>
    <x v="1855"/>
    <x v="38"/>
    <s v="Numeric"/>
    <n v="5"/>
    <m/>
    <n v="0"/>
    <s v=""/>
    <s v="Yes"/>
    <m/>
    <x v="0"/>
    <x v="0"/>
  </r>
  <r>
    <x v="59"/>
    <x v="784"/>
    <x v="38"/>
    <s v="Numeric"/>
    <n v="5"/>
    <m/>
    <n v="0"/>
    <s v=""/>
    <s v="Yes"/>
    <m/>
    <x v="0"/>
    <x v="0"/>
  </r>
  <r>
    <x v="59"/>
    <x v="1856"/>
    <x v="38"/>
    <s v="Character"/>
    <n v="3"/>
    <m/>
    <n v="0"/>
    <s v=""/>
    <s v="Yes"/>
    <m/>
    <x v="0"/>
    <x v="0"/>
  </r>
  <r>
    <x v="59"/>
    <x v="802"/>
    <x v="38"/>
    <s v="Numeric"/>
    <n v="5"/>
    <m/>
    <n v="0"/>
    <s v=""/>
    <s v="Yes"/>
    <m/>
    <x v="0"/>
    <x v="0"/>
  </r>
  <r>
    <x v="60"/>
    <x v="1857"/>
    <x v="406"/>
    <s v="Numeric"/>
    <n v="3"/>
    <s v="ACTYP"/>
    <n v="21"/>
    <n v="1"/>
    <s v="Yes"/>
    <m/>
    <x v="260"/>
    <x v="39"/>
  </r>
  <r>
    <x v="60"/>
    <x v="1858"/>
    <x v="1554"/>
    <s v="Numeric"/>
    <n v="8"/>
    <s v="DATE"/>
    <n v="9"/>
    <n v="1"/>
    <s v="Yes"/>
    <m/>
    <x v="261"/>
    <x v="352"/>
  </r>
  <r>
    <x v="60"/>
    <x v="99"/>
    <x v="453"/>
    <s v="Numeric"/>
    <n v="3"/>
    <s v="CLMZON"/>
    <n v="23"/>
    <n v="1"/>
    <s v="Yes"/>
    <m/>
    <x v="262"/>
    <x v="283"/>
  </r>
  <r>
    <x v="60"/>
    <x v="1859"/>
    <x v="1555"/>
    <s v="Numeric"/>
    <n v="8"/>
    <s v="DATE"/>
    <n v="9"/>
    <n v="1"/>
    <s v="Yes"/>
    <m/>
    <x v="263"/>
    <x v="353"/>
  </r>
  <r>
    <x v="60"/>
    <x v="101"/>
    <x v="450"/>
    <s v="Numeric"/>
    <n v="3"/>
    <s v="GEOREG"/>
    <n v="21"/>
    <n v="1"/>
    <s v="Yes"/>
    <m/>
    <x v="264"/>
    <x v="282"/>
  </r>
  <r>
    <x v="60"/>
    <x v="56"/>
    <x v="431"/>
    <s v="Numeric"/>
    <n v="3"/>
    <s v="ROSM09FT"/>
    <n v="21"/>
    <n v="1"/>
    <s v="Yes"/>
    <m/>
    <x v="265"/>
    <x v="278"/>
  </r>
  <r>
    <x v="60"/>
    <x v="1860"/>
    <x v="426"/>
    <s v="Numeric"/>
    <n v="3"/>
    <s v="GNRCMISS"/>
    <n v="21"/>
    <n v="1"/>
    <s v="Yes"/>
    <m/>
    <x v="266"/>
    <x v="274"/>
  </r>
  <r>
    <x v="60"/>
    <x v="1861"/>
    <x v="405"/>
    <s v="Numeric"/>
    <n v="3"/>
    <s v="GNRCMISS"/>
    <n v="21"/>
    <n v="1"/>
    <s v="Yes"/>
    <m/>
    <x v="267"/>
    <x v="257"/>
  </r>
  <r>
    <x v="60"/>
    <x v="1862"/>
    <x v="430"/>
    <s v="Numeric"/>
    <n v="3"/>
    <s v="GNRCMISS"/>
    <n v="21"/>
    <n v="1"/>
    <s v="Yes"/>
    <m/>
    <x v="268"/>
    <x v="277"/>
  </r>
  <r>
    <x v="60"/>
    <x v="503"/>
    <x v="378"/>
    <s v="Numeric"/>
    <n v="3"/>
    <s v="GNRCMISS"/>
    <n v="21"/>
    <n v="1"/>
    <s v="Yes"/>
    <m/>
    <x v="1"/>
    <x v="1"/>
  </r>
  <r>
    <x v="60"/>
    <x v="504"/>
    <x v="379"/>
    <s v="Numeric"/>
    <n v="3"/>
    <s v="GNRCMISS"/>
    <n v="21"/>
    <n v="1"/>
    <s v="Yes"/>
    <m/>
    <x v="2"/>
    <x v="2"/>
  </r>
  <r>
    <x v="60"/>
    <x v="505"/>
    <x v="380"/>
    <s v="Numeric"/>
    <n v="3"/>
    <s v="GNRCMISS"/>
    <n v="21"/>
    <n v="1"/>
    <s v="Yes"/>
    <m/>
    <x v="3"/>
    <x v="3"/>
  </r>
  <r>
    <x v="60"/>
    <x v="506"/>
    <x v="381"/>
    <s v="Numeric"/>
    <n v="3"/>
    <s v="YESNO"/>
    <n v="21"/>
    <n v="1"/>
    <s v="Yes"/>
    <m/>
    <x v="4"/>
    <x v="243"/>
  </r>
  <r>
    <x v="60"/>
    <x v="507"/>
    <x v="382"/>
    <s v="Numeric"/>
    <n v="3"/>
    <s v="YESNO"/>
    <n v="21"/>
    <n v="1"/>
    <s v="Yes"/>
    <m/>
    <x v="5"/>
    <x v="244"/>
  </r>
  <r>
    <x v="60"/>
    <x v="508"/>
    <x v="383"/>
    <s v="Numeric"/>
    <n v="3"/>
    <s v="GNRCMISS"/>
    <n v="21"/>
    <n v="1"/>
    <s v="Yes"/>
    <m/>
    <x v="6"/>
    <x v="6"/>
  </r>
  <r>
    <x v="60"/>
    <x v="509"/>
    <x v="384"/>
    <s v="Numeric"/>
    <n v="3"/>
    <s v="GNRCMISS"/>
    <n v="21"/>
    <n v="1"/>
    <s v="Yes"/>
    <m/>
    <x v="7"/>
    <x v="7"/>
  </r>
  <r>
    <x v="60"/>
    <x v="510"/>
    <x v="385"/>
    <s v="Numeric"/>
    <n v="3"/>
    <s v="GNRCMISS"/>
    <n v="21"/>
    <n v="1"/>
    <s v="Yes"/>
    <m/>
    <x v="8"/>
    <x v="8"/>
  </r>
  <r>
    <x v="60"/>
    <x v="511"/>
    <x v="386"/>
    <s v="Numeric"/>
    <n v="3"/>
    <s v="GNRCMISS"/>
    <n v="21"/>
    <n v="1"/>
    <s v="Yes"/>
    <m/>
    <x v="9"/>
    <x v="9"/>
  </r>
  <r>
    <x v="60"/>
    <x v="512"/>
    <x v="387"/>
    <s v="Numeric"/>
    <n v="3"/>
    <s v="GNRCMISS"/>
    <n v="21"/>
    <n v="1"/>
    <s v="Yes"/>
    <m/>
    <x v="10"/>
    <x v="10"/>
  </r>
  <r>
    <x v="60"/>
    <x v="513"/>
    <x v="388"/>
    <s v="Numeric"/>
    <n v="3"/>
    <s v="GNRCMISS"/>
    <n v="21"/>
    <n v="1"/>
    <s v="Yes"/>
    <m/>
    <x v="11"/>
    <x v="11"/>
  </r>
  <r>
    <x v="60"/>
    <x v="514"/>
    <x v="389"/>
    <s v="Numeric"/>
    <n v="3"/>
    <s v="YESNO"/>
    <n v="21"/>
    <n v="1"/>
    <s v="Yes"/>
    <m/>
    <x v="12"/>
    <x v="12"/>
  </r>
  <r>
    <x v="60"/>
    <x v="515"/>
    <x v="390"/>
    <s v="Numeric"/>
    <n v="3"/>
    <s v="YESNO"/>
    <n v="21"/>
    <n v="1"/>
    <s v="Yes"/>
    <m/>
    <x v="13"/>
    <x v="13"/>
  </r>
  <r>
    <x v="60"/>
    <x v="516"/>
    <x v="391"/>
    <s v="Numeric"/>
    <n v="3"/>
    <s v="YESNO"/>
    <n v="21"/>
    <n v="1"/>
    <s v="Yes"/>
    <m/>
    <x v="14"/>
    <x v="245"/>
  </r>
  <r>
    <x v="60"/>
    <x v="517"/>
    <x v="392"/>
    <s v="Numeric"/>
    <n v="3"/>
    <s v="GNRCMISS"/>
    <n v="21"/>
    <n v="1"/>
    <s v="Yes"/>
    <m/>
    <x v="15"/>
    <x v="15"/>
  </r>
  <r>
    <x v="60"/>
    <x v="518"/>
    <x v="393"/>
    <s v="Numeric"/>
    <n v="3"/>
    <s v="YESNO"/>
    <n v="21"/>
    <n v="1"/>
    <s v="Yes"/>
    <m/>
    <x v="16"/>
    <x v="16"/>
  </r>
  <r>
    <x v="60"/>
    <x v="519"/>
    <x v="394"/>
    <s v="Numeric"/>
    <n v="3"/>
    <s v="YESNO"/>
    <n v="21"/>
    <n v="1"/>
    <s v="Yes"/>
    <m/>
    <x v="17"/>
    <x v="17"/>
  </r>
  <r>
    <x v="60"/>
    <x v="520"/>
    <x v="395"/>
    <s v="Numeric"/>
    <n v="3"/>
    <s v="YESNO"/>
    <n v="21"/>
    <n v="1"/>
    <s v="Yes"/>
    <m/>
    <x v="18"/>
    <x v="18"/>
  </r>
  <r>
    <x v="60"/>
    <x v="521"/>
    <x v="396"/>
    <s v="Numeric"/>
    <n v="3"/>
    <s v="GNRCMISS"/>
    <n v="21"/>
    <n v="1"/>
    <s v="Yes"/>
    <m/>
    <x v="19"/>
    <x v="246"/>
  </r>
  <r>
    <x v="60"/>
    <x v="522"/>
    <x v="397"/>
    <s v="Numeric"/>
    <n v="3"/>
    <s v="GNRCMISS"/>
    <n v="21"/>
    <n v="1"/>
    <s v="Yes"/>
    <m/>
    <x v="20"/>
    <x v="247"/>
  </r>
  <r>
    <x v="60"/>
    <x v="523"/>
    <x v="398"/>
    <s v="Numeric"/>
    <n v="3"/>
    <s v="GNRCMISS"/>
    <n v="21"/>
    <n v="1"/>
    <s v="Yes"/>
    <m/>
    <x v="21"/>
    <x v="248"/>
  </r>
  <r>
    <x v="60"/>
    <x v="524"/>
    <x v="399"/>
    <s v="Numeric"/>
    <n v="3"/>
    <s v="CONUNCON"/>
    <n v="19"/>
    <n v="1"/>
    <s v="Yes"/>
    <m/>
    <x v="22"/>
    <x v="22"/>
  </r>
  <r>
    <x v="60"/>
    <x v="527"/>
    <x v="4"/>
    <s v="Numeric"/>
    <n v="5"/>
    <s v="GNRCMISS"/>
    <n v="21"/>
    <n v="1"/>
    <s v="Yes"/>
    <m/>
    <x v="25"/>
    <x v="25"/>
  </r>
  <r>
    <x v="60"/>
    <x v="528"/>
    <x v="5"/>
    <s v="Numeric"/>
    <n v="4"/>
    <s v="GNRCMISS"/>
    <n v="21"/>
    <n v="1"/>
    <s v="Yes"/>
    <m/>
    <x v="26"/>
    <x v="249"/>
  </r>
  <r>
    <x v="60"/>
    <x v="529"/>
    <x v="6"/>
    <s v="Numeric"/>
    <n v="3"/>
    <s v="GNRCMISS"/>
    <n v="21"/>
    <n v="1"/>
    <s v="Yes"/>
    <m/>
    <x v="27"/>
    <x v="27"/>
  </r>
  <r>
    <x v="60"/>
    <x v="530"/>
    <x v="7"/>
    <s v="Numeric"/>
    <n v="5"/>
    <s v="GNRCMISS"/>
    <n v="21"/>
    <n v="1"/>
    <s v="Yes"/>
    <m/>
    <x v="28"/>
    <x v="28"/>
  </r>
  <r>
    <x v="60"/>
    <x v="531"/>
    <x v="8"/>
    <s v="Numeric"/>
    <n v="4"/>
    <s v="GNRCMISS"/>
    <n v="21"/>
    <n v="1"/>
    <s v="Yes"/>
    <m/>
    <x v="29"/>
    <x v="250"/>
  </r>
  <r>
    <x v="60"/>
    <x v="532"/>
    <x v="9"/>
    <s v="Numeric"/>
    <n v="3"/>
    <s v="GNRCMISS"/>
    <n v="21"/>
    <n v="1"/>
    <s v="Yes"/>
    <m/>
    <x v="30"/>
    <x v="251"/>
  </r>
  <r>
    <x v="60"/>
    <x v="533"/>
    <x v="10"/>
    <s v="Numeric"/>
    <n v="3"/>
    <s v="BILLPRD"/>
    <n v="19"/>
    <n v="1"/>
    <s v="Yes"/>
    <m/>
    <x v="31"/>
    <x v="252"/>
  </r>
  <r>
    <x v="60"/>
    <x v="534"/>
    <x v="11"/>
    <s v="Numeric"/>
    <n v="3"/>
    <s v="EDIT1F"/>
    <n v="19"/>
    <n v="1"/>
    <s v="Yes"/>
    <m/>
    <x v="32"/>
    <x v="32"/>
  </r>
  <r>
    <x v="60"/>
    <x v="535"/>
    <x v="12"/>
    <s v="Numeric"/>
    <n v="3"/>
    <s v="EDIT1F"/>
    <n v="19"/>
    <n v="1"/>
    <s v="Yes"/>
    <m/>
    <x v="33"/>
    <x v="33"/>
  </r>
  <r>
    <x v="60"/>
    <x v="536"/>
    <x v="13"/>
    <s v="Numeric"/>
    <n v="3"/>
    <s v="EDIT3F"/>
    <n v="19"/>
    <n v="1"/>
    <s v="Yes"/>
    <m/>
    <x v="34"/>
    <x v="253"/>
  </r>
  <r>
    <x v="60"/>
    <x v="537"/>
    <x v="402"/>
    <s v="Numeric"/>
    <n v="3"/>
    <s v="GNRCMISS"/>
    <n v="21"/>
    <n v="1"/>
    <s v="Yes"/>
    <m/>
    <x v="35"/>
    <x v="254"/>
  </r>
  <r>
    <x v="60"/>
    <x v="538"/>
    <x v="403"/>
    <s v="Numeric"/>
    <n v="3"/>
    <s v="GNRCMISS"/>
    <n v="21"/>
    <n v="1"/>
    <s v="Yes"/>
    <m/>
    <x v="36"/>
    <x v="255"/>
  </r>
  <r>
    <x v="60"/>
    <x v="539"/>
    <x v="404"/>
    <s v="Numeric"/>
    <n v="3"/>
    <s v="GNRCMISS"/>
    <n v="21"/>
    <n v="1"/>
    <s v="Yes"/>
    <m/>
    <x v="37"/>
    <x v="256"/>
  </r>
  <r>
    <x v="60"/>
    <x v="542"/>
    <x v="407"/>
    <s v="Numeric"/>
    <n v="3"/>
    <s v="GNRCMISS"/>
    <n v="21"/>
    <n v="1"/>
    <s v="Yes"/>
    <m/>
    <x v="40"/>
    <x v="40"/>
  </r>
  <r>
    <x v="60"/>
    <x v="543"/>
    <x v="408"/>
    <s v="Numeric"/>
    <n v="3"/>
    <s v="GNRCMISS"/>
    <n v="21"/>
    <n v="1"/>
    <s v="Yes"/>
    <m/>
    <x v="41"/>
    <x v="258"/>
  </r>
  <r>
    <x v="60"/>
    <x v="544"/>
    <x v="409"/>
    <s v="Numeric"/>
    <n v="3"/>
    <s v="GNRCMISS"/>
    <n v="21"/>
    <n v="1"/>
    <s v="Yes"/>
    <m/>
    <x v="42"/>
    <x v="259"/>
  </r>
  <r>
    <x v="60"/>
    <x v="545"/>
    <x v="410"/>
    <s v="Numeric"/>
    <n v="3"/>
    <s v="HVACFUEL"/>
    <n v="34"/>
    <n v="1"/>
    <s v="Yes"/>
    <m/>
    <x v="43"/>
    <x v="260"/>
  </r>
  <r>
    <x v="60"/>
    <x v="546"/>
    <x v="411"/>
    <s v="Numeric"/>
    <n v="3"/>
    <s v="HVACTYP"/>
    <n v="40"/>
    <n v="1"/>
    <s v="Yes"/>
    <m/>
    <x v="44"/>
    <x v="261"/>
  </r>
  <r>
    <x v="60"/>
    <x v="547"/>
    <x v="412"/>
    <s v="Numeric"/>
    <n v="3"/>
    <s v="GNRCMISS"/>
    <n v="21"/>
    <n v="1"/>
    <s v="Yes"/>
    <m/>
    <x v="45"/>
    <x v="262"/>
  </r>
  <r>
    <x v="60"/>
    <x v="548"/>
    <x v="413"/>
    <s v="Numeric"/>
    <n v="3"/>
    <s v="HVACFUEL"/>
    <n v="34"/>
    <n v="1"/>
    <s v="Yes"/>
    <m/>
    <x v="46"/>
    <x v="263"/>
  </r>
  <r>
    <x v="60"/>
    <x v="549"/>
    <x v="414"/>
    <s v="Numeric"/>
    <n v="3"/>
    <s v="HVACTYP"/>
    <n v="40"/>
    <n v="1"/>
    <s v="Yes"/>
    <m/>
    <x v="47"/>
    <x v="264"/>
  </r>
  <r>
    <x v="60"/>
    <x v="550"/>
    <x v="415"/>
    <s v="Numeric"/>
    <n v="3"/>
    <s v="GNRCMISS"/>
    <n v="21"/>
    <n v="1"/>
    <s v="Yes"/>
    <m/>
    <x v="48"/>
    <x v="265"/>
  </r>
  <r>
    <x v="60"/>
    <x v="551"/>
    <x v="416"/>
    <s v="Numeric"/>
    <n v="3"/>
    <s v="HVACFUEL"/>
    <n v="34"/>
    <n v="1"/>
    <s v="Yes"/>
    <m/>
    <x v="49"/>
    <x v="266"/>
  </r>
  <r>
    <x v="60"/>
    <x v="552"/>
    <x v="417"/>
    <s v="Numeric"/>
    <n v="3"/>
    <s v="HVACTYP"/>
    <n v="40"/>
    <n v="1"/>
    <s v="Yes"/>
    <m/>
    <x v="50"/>
    <x v="267"/>
  </r>
  <r>
    <x v="60"/>
    <x v="553"/>
    <x v="418"/>
    <s v="Numeric"/>
    <n v="3"/>
    <s v="GNRCMISS"/>
    <n v="21"/>
    <n v="1"/>
    <s v="Yes"/>
    <m/>
    <x v="51"/>
    <x v="268"/>
  </r>
  <r>
    <x v="60"/>
    <x v="554"/>
    <x v="419"/>
    <s v="Numeric"/>
    <n v="3"/>
    <s v="HVACFUEL"/>
    <n v="34"/>
    <n v="1"/>
    <s v="Yes"/>
    <m/>
    <x v="52"/>
    <x v="269"/>
  </r>
  <r>
    <x v="60"/>
    <x v="555"/>
    <x v="420"/>
    <s v="Numeric"/>
    <n v="3"/>
    <s v="HVACTYP"/>
    <n v="40"/>
    <n v="1"/>
    <s v="Yes"/>
    <m/>
    <x v="53"/>
    <x v="270"/>
  </r>
  <r>
    <x v="60"/>
    <x v="556"/>
    <x v="421"/>
    <s v="Numeric"/>
    <n v="3"/>
    <s v="GNRCMISS"/>
    <n v="21"/>
    <n v="1"/>
    <s v="Yes"/>
    <m/>
    <x v="54"/>
    <x v="271"/>
  </r>
  <r>
    <x v="60"/>
    <x v="557"/>
    <x v="422"/>
    <s v="Numeric"/>
    <n v="3"/>
    <s v="HVACFUEL"/>
    <n v="34"/>
    <n v="1"/>
    <s v="Yes"/>
    <m/>
    <x v="55"/>
    <x v="272"/>
  </r>
  <r>
    <x v="60"/>
    <x v="558"/>
    <x v="423"/>
    <s v="Numeric"/>
    <n v="3"/>
    <s v="HVACTYP"/>
    <n v="40"/>
    <n v="1"/>
    <s v="Yes"/>
    <m/>
    <x v="56"/>
    <x v="273"/>
  </r>
  <r>
    <x v="60"/>
    <x v="559"/>
    <x v="424"/>
    <s v="Numeric"/>
    <n v="3"/>
    <s v="HTFUEL"/>
    <n v="21"/>
    <n v="1"/>
    <s v="Yes"/>
    <m/>
    <x v="57"/>
    <x v="57"/>
  </r>
  <r>
    <x v="60"/>
    <x v="560"/>
    <x v="425"/>
    <s v="Numeric"/>
    <n v="3"/>
    <s v="YESNO"/>
    <n v="21"/>
    <n v="1"/>
    <s v="Yes"/>
    <m/>
    <x v="58"/>
    <x v="58"/>
  </r>
  <r>
    <x v="60"/>
    <x v="562"/>
    <x v="427"/>
    <s v="Numeric"/>
    <n v="3"/>
    <s v="WHFUEL"/>
    <n v="21"/>
    <n v="1"/>
    <s v="Yes"/>
    <m/>
    <x v="60"/>
    <x v="275"/>
  </r>
  <r>
    <x v="60"/>
    <x v="563"/>
    <x v="428"/>
    <s v="Numeric"/>
    <n v="3"/>
    <s v="GNRCMISS"/>
    <n v="21"/>
    <n v="1"/>
    <s v="Yes"/>
    <m/>
    <x v="61"/>
    <x v="61"/>
  </r>
  <r>
    <x v="60"/>
    <x v="564"/>
    <x v="429"/>
    <s v="Numeric"/>
    <n v="3"/>
    <s v="YESNO"/>
    <n v="21"/>
    <n v="1"/>
    <s v="Yes"/>
    <m/>
    <x v="62"/>
    <x v="276"/>
  </r>
  <r>
    <x v="60"/>
    <x v="567"/>
    <x v="432"/>
    <s v="Numeric"/>
    <n v="3"/>
    <s v="NRGPCPT"/>
    <n v="21"/>
    <n v="1"/>
    <s v="Yes"/>
    <m/>
    <x v="65"/>
    <x v="65"/>
  </r>
  <r>
    <x v="60"/>
    <x v="568"/>
    <x v="433"/>
    <s v="Numeric"/>
    <n v="3"/>
    <s v="GNRCMISS"/>
    <n v="21"/>
    <n v="1"/>
    <s v="Yes"/>
    <m/>
    <x v="66"/>
    <x v="66"/>
  </r>
  <r>
    <x v="60"/>
    <x v="569"/>
    <x v="434"/>
    <s v="Numeric"/>
    <n v="3"/>
    <s v="GNRCMISS"/>
    <n v="21"/>
    <n v="1"/>
    <s v="Yes"/>
    <m/>
    <x v="67"/>
    <x v="67"/>
  </r>
  <r>
    <x v="60"/>
    <x v="570"/>
    <x v="435"/>
    <s v="Numeric"/>
    <n v="3"/>
    <s v="GNRCMISS"/>
    <n v="21"/>
    <n v="1"/>
    <s v="Yes"/>
    <m/>
    <x v="68"/>
    <x v="68"/>
  </r>
  <r>
    <x v="60"/>
    <x v="572"/>
    <x v="437"/>
    <s v="Numeric"/>
    <n v="3"/>
    <s v="GNRCMISS"/>
    <n v="21"/>
    <n v="1"/>
    <s v="Yes"/>
    <m/>
    <x v="70"/>
    <x v="70"/>
  </r>
  <r>
    <x v="60"/>
    <x v="573"/>
    <x v="438"/>
    <s v="Numeric"/>
    <n v="3"/>
    <s v="GNRCMISS"/>
    <n v="21"/>
    <n v="1"/>
    <s v="Yes"/>
    <m/>
    <x v="71"/>
    <x v="71"/>
  </r>
  <r>
    <x v="60"/>
    <x v="574"/>
    <x v="439"/>
    <s v="Numeric"/>
    <n v="3"/>
    <s v="GNRCMISS"/>
    <n v="21"/>
    <n v="1"/>
    <s v="Yes"/>
    <m/>
    <x v="72"/>
    <x v="72"/>
  </r>
  <r>
    <x v="60"/>
    <x v="575"/>
    <x v="440"/>
    <s v="Numeric"/>
    <n v="3"/>
    <s v="GNRCMISS"/>
    <n v="21"/>
    <n v="1"/>
    <s v="Yes"/>
    <m/>
    <x v="73"/>
    <x v="73"/>
  </r>
  <r>
    <x v="60"/>
    <x v="577"/>
    <x v="442"/>
    <s v="Numeric"/>
    <n v="3"/>
    <s v="AGE"/>
    <n v="21"/>
    <n v="1"/>
    <s v="Yes"/>
    <m/>
    <x v="75"/>
    <x v="75"/>
  </r>
  <r>
    <x v="60"/>
    <x v="578"/>
    <x v="443"/>
    <s v="Numeric"/>
    <n v="3"/>
    <s v="SCHOOL"/>
    <n v="27"/>
    <n v="1"/>
    <s v="Yes"/>
    <m/>
    <x v="76"/>
    <x v="279"/>
  </r>
  <r>
    <x v="60"/>
    <x v="579"/>
    <x v="444"/>
    <s v="Numeric"/>
    <n v="3"/>
    <s v="YESNO"/>
    <n v="21"/>
    <n v="1"/>
    <s v="Yes"/>
    <m/>
    <x v="77"/>
    <x v="77"/>
  </r>
  <r>
    <x v="60"/>
    <x v="580"/>
    <x v="445"/>
    <s v="Numeric"/>
    <n v="3"/>
    <s v="YESNO"/>
    <n v="21"/>
    <n v="1"/>
    <s v="Yes"/>
    <m/>
    <x v="78"/>
    <x v="78"/>
  </r>
  <r>
    <x v="60"/>
    <x v="581"/>
    <x v="446"/>
    <s v="Numeric"/>
    <n v="3"/>
    <s v="OWNRENT"/>
    <n v="21"/>
    <n v="1"/>
    <s v="Yes"/>
    <m/>
    <x v="79"/>
    <x v="280"/>
  </r>
  <r>
    <x v="60"/>
    <x v="583"/>
    <x v="448"/>
    <s v="Numeric"/>
    <n v="3"/>
    <s v="UTILITY"/>
    <n v="37"/>
    <n v="1"/>
    <s v="Yes"/>
    <m/>
    <x v="81"/>
    <x v="81"/>
  </r>
  <r>
    <x v="60"/>
    <x v="584"/>
    <x v="449"/>
    <s v="Numeric"/>
    <n v="5"/>
    <s v="GNRCMISS"/>
    <n v="21"/>
    <n v="1"/>
    <s v="Yes"/>
    <m/>
    <x v="82"/>
    <x v="82"/>
  </r>
  <r>
    <x v="60"/>
    <x v="586"/>
    <x v="451"/>
    <s v="Numeric"/>
    <n v="3"/>
    <s v="STUDY"/>
    <n v="38"/>
    <n v="1"/>
    <s v="Yes"/>
    <m/>
    <x v="84"/>
    <x v="84"/>
  </r>
  <r>
    <x v="60"/>
    <x v="587"/>
    <x v="452"/>
    <s v="Numeric"/>
    <n v="3"/>
    <s v="STUDY"/>
    <n v="38"/>
    <n v="1"/>
    <s v="Yes"/>
    <m/>
    <x v="85"/>
    <x v="85"/>
  </r>
  <r>
    <x v="60"/>
    <x v="589"/>
    <x v="454"/>
    <s v="Numeric"/>
    <n v="3"/>
    <s v="UTILITY"/>
    <n v="37"/>
    <n v="1"/>
    <s v="Yes"/>
    <m/>
    <x v="88"/>
    <x v="88"/>
  </r>
  <r>
    <x v="60"/>
    <x v="590"/>
    <x v="455"/>
    <s v="Numeric"/>
    <n v="5"/>
    <s v="GNRCMISS"/>
    <n v="21"/>
    <n v="1"/>
    <s v="Yes"/>
    <m/>
    <x v="89"/>
    <x v="89"/>
  </r>
  <r>
    <x v="60"/>
    <x v="591"/>
    <x v="456"/>
    <s v="Numeric"/>
    <n v="4"/>
    <s v="GNRCMISS"/>
    <n v="21"/>
    <n v="1"/>
    <s v="Yes"/>
    <m/>
    <x v="90"/>
    <x v="90"/>
  </r>
  <r>
    <x v="60"/>
    <x v="592"/>
    <x v="457"/>
    <s v="Numeric"/>
    <n v="3"/>
    <s v="URBRUL"/>
    <n v="21"/>
    <n v="1"/>
    <s v="Yes"/>
    <m/>
    <x v="91"/>
    <x v="284"/>
  </r>
  <r>
    <x v="60"/>
    <x v="593"/>
    <x v="458"/>
    <s v="Numeric"/>
    <n v="3"/>
    <s v="SAME"/>
    <n v="34"/>
    <n v="1"/>
    <s v="Yes"/>
    <m/>
    <x v="92"/>
    <x v="285"/>
  </r>
  <r>
    <x v="60"/>
    <x v="330"/>
    <x v="222"/>
    <s v="Numeric"/>
    <n v="3"/>
    <s v="SAME"/>
    <n v="34"/>
    <n v="1"/>
    <s v="Yes"/>
    <m/>
    <x v="87"/>
    <x v="286"/>
  </r>
  <r>
    <x v="60"/>
    <x v="594"/>
    <x v="459"/>
    <s v="Numeric"/>
    <n v="3"/>
    <s v="SAME"/>
    <n v="34"/>
    <n v="1"/>
    <s v="Yes"/>
    <m/>
    <x v="93"/>
    <x v="287"/>
  </r>
  <r>
    <x v="60"/>
    <x v="595"/>
    <x v="460"/>
    <s v="Numeric"/>
    <n v="3"/>
    <s v="SAME"/>
    <n v="34"/>
    <n v="1"/>
    <s v="Yes"/>
    <m/>
    <x v="94"/>
    <x v="288"/>
  </r>
  <r>
    <x v="60"/>
    <x v="599"/>
    <x v="464"/>
    <s v="Numeric"/>
    <n v="4"/>
    <s v="GNRCMISS"/>
    <n v="21"/>
    <n v="1"/>
    <s v="Yes"/>
    <m/>
    <x v="98"/>
    <x v="289"/>
  </r>
  <r>
    <x v="60"/>
    <x v="600"/>
    <x v="465"/>
    <s v="Numeric"/>
    <n v="4"/>
    <s v="GNRCMISS"/>
    <n v="21"/>
    <n v="1"/>
    <s v="Yes"/>
    <m/>
    <x v="99"/>
    <x v="290"/>
  </r>
  <r>
    <x v="60"/>
    <x v="601"/>
    <x v="466"/>
    <s v="Numeric"/>
    <n v="4"/>
    <s v="GNRCMISS"/>
    <n v="21"/>
    <n v="1"/>
    <s v="Yes"/>
    <m/>
    <x v="100"/>
    <x v="291"/>
  </r>
  <r>
    <x v="60"/>
    <x v="602"/>
    <x v="467"/>
    <s v="Numeric"/>
    <n v="4"/>
    <s v="GNRCMISS"/>
    <n v="21"/>
    <n v="1"/>
    <s v="Yes"/>
    <m/>
    <x v="101"/>
    <x v="102"/>
  </r>
  <r>
    <x v="60"/>
    <x v="603"/>
    <x v="468"/>
    <s v="Numeric"/>
    <n v="3"/>
    <s v="GNRCMISS"/>
    <n v="21"/>
    <n v="1"/>
    <s v="Yes"/>
    <m/>
    <x v="102"/>
    <x v="292"/>
  </r>
  <r>
    <x v="60"/>
    <x v="604"/>
    <x v="469"/>
    <s v="Numeric"/>
    <n v="4"/>
    <s v="GNRCMISS"/>
    <n v="21"/>
    <n v="1"/>
    <s v="Yes"/>
    <m/>
    <x v="103"/>
    <x v="104"/>
  </r>
  <r>
    <x v="60"/>
    <x v="605"/>
    <x v="470"/>
    <s v="Numeric"/>
    <n v="4"/>
    <s v="GNRCMISS"/>
    <n v="21"/>
    <n v="1"/>
    <s v="Yes"/>
    <m/>
    <x v="104"/>
    <x v="105"/>
  </r>
  <r>
    <x v="60"/>
    <x v="606"/>
    <x v="471"/>
    <s v="Numeric"/>
    <n v="4"/>
    <s v="GNRCMISS"/>
    <n v="21"/>
    <n v="1"/>
    <s v="Yes"/>
    <m/>
    <x v="105"/>
    <x v="106"/>
  </r>
  <r>
    <x v="60"/>
    <x v="607"/>
    <x v="472"/>
    <s v="Numeric"/>
    <n v="4"/>
    <s v="GNRCMISS"/>
    <n v="21"/>
    <n v="1"/>
    <s v="Yes"/>
    <m/>
    <x v="106"/>
    <x v="107"/>
  </r>
  <r>
    <x v="60"/>
    <x v="608"/>
    <x v="473"/>
    <s v="Numeric"/>
    <n v="4"/>
    <s v="GNRCMISS"/>
    <n v="21"/>
    <n v="1"/>
    <s v="Yes"/>
    <m/>
    <x v="107"/>
    <x v="108"/>
  </r>
  <r>
    <x v="60"/>
    <x v="609"/>
    <x v="474"/>
    <s v="Numeric"/>
    <n v="4"/>
    <s v="GNRCMISS"/>
    <n v="21"/>
    <n v="1"/>
    <s v="Yes"/>
    <m/>
    <x v="108"/>
    <x v="109"/>
  </r>
  <r>
    <x v="60"/>
    <x v="610"/>
    <x v="475"/>
    <s v="Numeric"/>
    <n v="4"/>
    <s v="GNRCMISS"/>
    <n v="21"/>
    <n v="1"/>
    <s v="Yes"/>
    <m/>
    <x v="109"/>
    <x v="110"/>
  </r>
  <r>
    <x v="60"/>
    <x v="611"/>
    <x v="476"/>
    <s v="Numeric"/>
    <n v="4"/>
    <s v="GNRCMISS"/>
    <n v="21"/>
    <n v="1"/>
    <s v="Yes"/>
    <m/>
    <x v="110"/>
    <x v="111"/>
  </r>
  <r>
    <x v="60"/>
    <x v="612"/>
    <x v="477"/>
    <s v="Numeric"/>
    <n v="4"/>
    <s v="GNRCMISS"/>
    <n v="21"/>
    <n v="1"/>
    <s v="Yes"/>
    <m/>
    <x v="111"/>
    <x v="112"/>
  </r>
  <r>
    <x v="60"/>
    <x v="613"/>
    <x v="478"/>
    <s v="Numeric"/>
    <n v="4"/>
    <s v="GNRCMISS"/>
    <n v="21"/>
    <n v="1"/>
    <s v="Yes"/>
    <m/>
    <x v="112"/>
    <x v="113"/>
  </r>
  <r>
    <x v="60"/>
    <x v="614"/>
    <x v="479"/>
    <s v="Numeric"/>
    <n v="4"/>
    <s v="GNRCMISS"/>
    <n v="21"/>
    <n v="1"/>
    <s v="Yes"/>
    <m/>
    <x v="113"/>
    <x v="293"/>
  </r>
  <r>
    <x v="60"/>
    <x v="615"/>
    <x v="480"/>
    <s v="Numeric"/>
    <n v="4"/>
    <s v="GNRCMISS"/>
    <n v="21"/>
    <n v="1"/>
    <s v="Yes"/>
    <m/>
    <x v="114"/>
    <x v="294"/>
  </r>
  <r>
    <x v="60"/>
    <x v="616"/>
    <x v="481"/>
    <s v="Numeric"/>
    <n v="4"/>
    <s v="GNRCMISS"/>
    <n v="21"/>
    <n v="1"/>
    <s v="Yes"/>
    <m/>
    <x v="115"/>
    <x v="295"/>
  </r>
  <r>
    <x v="60"/>
    <x v="617"/>
    <x v="482"/>
    <s v="Numeric"/>
    <n v="4"/>
    <s v="GNRCMISS"/>
    <n v="21"/>
    <n v="1"/>
    <s v="Yes"/>
    <m/>
    <x v="116"/>
    <x v="296"/>
  </r>
  <r>
    <x v="60"/>
    <x v="618"/>
    <x v="483"/>
    <s v="Numeric"/>
    <n v="4"/>
    <s v="GNRCMISS"/>
    <n v="21"/>
    <n v="1"/>
    <s v="Yes"/>
    <m/>
    <x v="117"/>
    <x v="297"/>
  </r>
  <r>
    <x v="60"/>
    <x v="619"/>
    <x v="484"/>
    <s v="Numeric"/>
    <n v="4"/>
    <s v="GNRCMISS"/>
    <n v="21"/>
    <n v="1"/>
    <s v="Yes"/>
    <m/>
    <x v="118"/>
    <x v="119"/>
  </r>
  <r>
    <x v="60"/>
    <x v="620"/>
    <x v="485"/>
    <s v="Numeric"/>
    <n v="4"/>
    <s v="GNRCMISS"/>
    <n v="21"/>
    <n v="1"/>
    <s v="Yes"/>
    <m/>
    <x v="119"/>
    <x v="120"/>
  </r>
  <r>
    <x v="60"/>
    <x v="621"/>
    <x v="486"/>
    <s v="Numeric"/>
    <n v="4"/>
    <s v="GNRCMISS"/>
    <n v="21"/>
    <n v="1"/>
    <s v="Yes"/>
    <m/>
    <x v="120"/>
    <x v="121"/>
  </r>
  <r>
    <x v="60"/>
    <x v="622"/>
    <x v="487"/>
    <s v="Numeric"/>
    <n v="4"/>
    <s v="GNRCMISS"/>
    <n v="21"/>
    <n v="1"/>
    <s v="Yes"/>
    <m/>
    <x v="121"/>
    <x v="122"/>
  </r>
  <r>
    <x v="60"/>
    <x v="623"/>
    <x v="488"/>
    <s v="Numeric"/>
    <n v="4"/>
    <s v="GNRCMISS"/>
    <n v="21"/>
    <n v="1"/>
    <s v="Yes"/>
    <m/>
    <x v="122"/>
    <x v="123"/>
  </r>
  <r>
    <x v="60"/>
    <x v="624"/>
    <x v="489"/>
    <s v="Numeric"/>
    <n v="4"/>
    <s v="GNRCMISS"/>
    <n v="21"/>
    <n v="1"/>
    <s v="Yes"/>
    <m/>
    <x v="123"/>
    <x v="298"/>
  </r>
  <r>
    <x v="60"/>
    <x v="625"/>
    <x v="490"/>
    <s v="Numeric"/>
    <n v="4"/>
    <s v="GNRCMISS"/>
    <n v="21"/>
    <n v="1"/>
    <s v="Yes"/>
    <m/>
    <x v="124"/>
    <x v="299"/>
  </r>
  <r>
    <x v="60"/>
    <x v="626"/>
    <x v="491"/>
    <s v="Numeric"/>
    <n v="4"/>
    <s v="GNRCMISS"/>
    <n v="21"/>
    <n v="1"/>
    <s v="Yes"/>
    <m/>
    <x v="125"/>
    <x v="300"/>
  </r>
  <r>
    <x v="60"/>
    <x v="627"/>
    <x v="492"/>
    <s v="Numeric"/>
    <n v="4"/>
    <s v="GNRCMISS"/>
    <n v="21"/>
    <n v="1"/>
    <s v="Yes"/>
    <m/>
    <x v="126"/>
    <x v="301"/>
  </r>
  <r>
    <x v="60"/>
    <x v="628"/>
    <x v="493"/>
    <s v="Numeric"/>
    <n v="4"/>
    <s v="GNRCMISS"/>
    <n v="21"/>
    <n v="1"/>
    <s v="Yes"/>
    <m/>
    <x v="127"/>
    <x v="302"/>
  </r>
  <r>
    <x v="60"/>
    <x v="629"/>
    <x v="494"/>
    <s v="Numeric"/>
    <n v="4"/>
    <s v="GNRCMISS"/>
    <n v="21"/>
    <n v="1"/>
    <s v="Yes"/>
    <m/>
    <x v="128"/>
    <x v="129"/>
  </r>
  <r>
    <x v="60"/>
    <x v="630"/>
    <x v="495"/>
    <s v="Numeric"/>
    <n v="4"/>
    <s v="GNRCMISS"/>
    <n v="21"/>
    <n v="1"/>
    <s v="Yes"/>
    <m/>
    <x v="129"/>
    <x v="130"/>
  </r>
  <r>
    <x v="60"/>
    <x v="631"/>
    <x v="496"/>
    <s v="Numeric"/>
    <n v="4"/>
    <s v="GNRCMISS"/>
    <n v="21"/>
    <n v="1"/>
    <s v="Yes"/>
    <m/>
    <x v="130"/>
    <x v="131"/>
  </r>
  <r>
    <x v="60"/>
    <x v="632"/>
    <x v="497"/>
    <s v="Numeric"/>
    <n v="4"/>
    <s v="GNRCMISS"/>
    <n v="21"/>
    <n v="1"/>
    <s v="Yes"/>
    <m/>
    <x v="131"/>
    <x v="132"/>
  </r>
  <r>
    <x v="60"/>
    <x v="633"/>
    <x v="498"/>
    <s v="Numeric"/>
    <n v="4"/>
    <s v="GNRCMISS"/>
    <n v="21"/>
    <n v="1"/>
    <s v="Yes"/>
    <m/>
    <x v="132"/>
    <x v="133"/>
  </r>
  <r>
    <x v="60"/>
    <x v="634"/>
    <x v="499"/>
    <s v="Numeric"/>
    <n v="4"/>
    <s v="GNRCMISS"/>
    <n v="21"/>
    <n v="1"/>
    <s v="Yes"/>
    <m/>
    <x v="133"/>
    <x v="303"/>
  </r>
  <r>
    <x v="60"/>
    <x v="635"/>
    <x v="500"/>
    <s v="Numeric"/>
    <n v="4"/>
    <s v="GNRCMISS"/>
    <n v="21"/>
    <n v="1"/>
    <s v="Yes"/>
    <m/>
    <x v="134"/>
    <x v="304"/>
  </r>
  <r>
    <x v="60"/>
    <x v="636"/>
    <x v="501"/>
    <s v="Numeric"/>
    <n v="4"/>
    <s v="GNRCMISS"/>
    <n v="21"/>
    <n v="1"/>
    <s v="Yes"/>
    <m/>
    <x v="135"/>
    <x v="305"/>
  </r>
  <r>
    <x v="60"/>
    <x v="637"/>
    <x v="502"/>
    <s v="Numeric"/>
    <n v="4"/>
    <s v="GNRCMISS"/>
    <n v="21"/>
    <n v="1"/>
    <s v="Yes"/>
    <m/>
    <x v="136"/>
    <x v="306"/>
  </r>
  <r>
    <x v="60"/>
    <x v="638"/>
    <x v="503"/>
    <s v="Numeric"/>
    <n v="4"/>
    <s v="GNRCMISS"/>
    <n v="21"/>
    <n v="1"/>
    <s v="Yes"/>
    <m/>
    <x v="137"/>
    <x v="307"/>
  </r>
  <r>
    <x v="60"/>
    <x v="639"/>
    <x v="504"/>
    <s v="Numeric"/>
    <n v="4"/>
    <s v="GNRCMISS"/>
    <n v="21"/>
    <n v="1"/>
    <s v="Yes"/>
    <m/>
    <x v="138"/>
    <x v="139"/>
  </r>
  <r>
    <x v="60"/>
    <x v="640"/>
    <x v="505"/>
    <s v="Numeric"/>
    <n v="4"/>
    <s v="GNRCMISS"/>
    <n v="21"/>
    <n v="1"/>
    <s v="Yes"/>
    <m/>
    <x v="139"/>
    <x v="140"/>
  </r>
  <r>
    <x v="60"/>
    <x v="641"/>
    <x v="506"/>
    <s v="Numeric"/>
    <n v="4"/>
    <s v="GNRCMISS"/>
    <n v="21"/>
    <n v="1"/>
    <s v="Yes"/>
    <m/>
    <x v="140"/>
    <x v="141"/>
  </r>
  <r>
    <x v="60"/>
    <x v="642"/>
    <x v="507"/>
    <s v="Numeric"/>
    <n v="4"/>
    <s v="GNRCMISS"/>
    <n v="21"/>
    <n v="1"/>
    <s v="Yes"/>
    <m/>
    <x v="141"/>
    <x v="142"/>
  </r>
  <r>
    <x v="60"/>
    <x v="643"/>
    <x v="508"/>
    <s v="Numeric"/>
    <n v="4"/>
    <s v="GNRCMISS"/>
    <n v="21"/>
    <n v="1"/>
    <s v="Yes"/>
    <m/>
    <x v="142"/>
    <x v="143"/>
  </r>
  <r>
    <x v="60"/>
    <x v="644"/>
    <x v="509"/>
    <s v="Numeric"/>
    <n v="4"/>
    <s v="GNRCMISS"/>
    <n v="21"/>
    <n v="1"/>
    <s v="Yes"/>
    <m/>
    <x v="143"/>
    <x v="308"/>
  </r>
  <r>
    <x v="60"/>
    <x v="645"/>
    <x v="510"/>
    <s v="Numeric"/>
    <n v="4"/>
    <s v="GNRCMISS"/>
    <n v="21"/>
    <n v="1"/>
    <s v="Yes"/>
    <m/>
    <x v="144"/>
    <x v="309"/>
  </r>
  <r>
    <x v="60"/>
    <x v="646"/>
    <x v="511"/>
    <s v="Numeric"/>
    <n v="4"/>
    <s v="GNRCMISS"/>
    <n v="21"/>
    <n v="1"/>
    <s v="Yes"/>
    <m/>
    <x v="145"/>
    <x v="310"/>
  </r>
  <r>
    <x v="60"/>
    <x v="647"/>
    <x v="512"/>
    <s v="Numeric"/>
    <n v="4"/>
    <s v="GNRCMISS"/>
    <n v="21"/>
    <n v="1"/>
    <s v="Yes"/>
    <m/>
    <x v="146"/>
    <x v="311"/>
  </r>
  <r>
    <x v="60"/>
    <x v="648"/>
    <x v="513"/>
    <s v="Numeric"/>
    <n v="4"/>
    <s v="GNRCMISS"/>
    <n v="21"/>
    <n v="1"/>
    <s v="Yes"/>
    <m/>
    <x v="147"/>
    <x v="312"/>
  </r>
  <r>
    <x v="60"/>
    <x v="649"/>
    <x v="514"/>
    <s v="Numeric"/>
    <n v="3"/>
    <s v="GNRCMISS"/>
    <n v="21"/>
    <n v="1"/>
    <s v="Yes"/>
    <m/>
    <x v="148"/>
    <x v="149"/>
  </r>
  <r>
    <x v="60"/>
    <x v="650"/>
    <x v="515"/>
    <s v="Numeric"/>
    <n v="3"/>
    <s v="GNRCMISS"/>
    <n v="21"/>
    <n v="1"/>
    <s v="Yes"/>
    <m/>
    <x v="149"/>
    <x v="150"/>
  </r>
  <r>
    <x v="60"/>
    <x v="651"/>
    <x v="516"/>
    <s v="Numeric"/>
    <n v="3"/>
    <s v="GNRCMISS"/>
    <n v="21"/>
    <n v="1"/>
    <s v="Yes"/>
    <m/>
    <x v="150"/>
    <x v="151"/>
  </r>
  <r>
    <x v="60"/>
    <x v="652"/>
    <x v="517"/>
    <s v="Numeric"/>
    <n v="3"/>
    <s v="GNRCMISS"/>
    <n v="21"/>
    <n v="1"/>
    <s v="Yes"/>
    <m/>
    <x v="151"/>
    <x v="152"/>
  </r>
  <r>
    <x v="60"/>
    <x v="653"/>
    <x v="518"/>
    <s v="Numeric"/>
    <n v="3"/>
    <s v="GNRCMISS"/>
    <n v="21"/>
    <n v="1"/>
    <s v="Yes"/>
    <m/>
    <x v="152"/>
    <x v="153"/>
  </r>
  <r>
    <x v="60"/>
    <x v="654"/>
    <x v="519"/>
    <s v="Numeric"/>
    <n v="4"/>
    <s v="GNRCMISS"/>
    <n v="21"/>
    <n v="1"/>
    <s v="Yes"/>
    <m/>
    <x v="153"/>
    <x v="154"/>
  </r>
  <r>
    <x v="60"/>
    <x v="655"/>
    <x v="520"/>
    <s v="Numeric"/>
    <n v="3"/>
    <s v="GNRCMISS"/>
    <n v="21"/>
    <n v="1"/>
    <s v="Yes"/>
    <m/>
    <x v="154"/>
    <x v="155"/>
  </r>
  <r>
    <x v="60"/>
    <x v="656"/>
    <x v="521"/>
    <s v="Numeric"/>
    <n v="4"/>
    <s v="GNRCMISS"/>
    <n v="21"/>
    <n v="1"/>
    <s v="Yes"/>
    <m/>
    <x v="155"/>
    <x v="156"/>
  </r>
  <r>
    <x v="60"/>
    <x v="657"/>
    <x v="522"/>
    <s v="Numeric"/>
    <n v="4"/>
    <s v="GNRCMISS"/>
    <n v="21"/>
    <n v="1"/>
    <s v="Yes"/>
    <m/>
    <x v="156"/>
    <x v="157"/>
  </r>
  <r>
    <x v="60"/>
    <x v="658"/>
    <x v="523"/>
    <s v="Numeric"/>
    <n v="4"/>
    <s v="GNRCMISS"/>
    <n v="21"/>
    <n v="1"/>
    <s v="Yes"/>
    <m/>
    <x v="157"/>
    <x v="158"/>
  </r>
  <r>
    <x v="60"/>
    <x v="659"/>
    <x v="524"/>
    <s v="Numeric"/>
    <n v="3"/>
    <s v="GNRCMISS"/>
    <n v="21"/>
    <n v="1"/>
    <s v="Yes"/>
    <m/>
    <x v="158"/>
    <x v="159"/>
  </r>
  <r>
    <x v="60"/>
    <x v="660"/>
    <x v="525"/>
    <s v="Numeric"/>
    <n v="3"/>
    <s v="GNRCMISS"/>
    <n v="21"/>
    <n v="1"/>
    <s v="Yes"/>
    <m/>
    <x v="159"/>
    <x v="160"/>
  </r>
  <r>
    <x v="60"/>
    <x v="661"/>
    <x v="526"/>
    <s v="Numeric"/>
    <n v="3"/>
    <s v="GNRCMISS"/>
    <n v="21"/>
    <n v="1"/>
    <s v="Yes"/>
    <m/>
    <x v="160"/>
    <x v="161"/>
  </r>
  <r>
    <x v="60"/>
    <x v="662"/>
    <x v="527"/>
    <s v="Numeric"/>
    <n v="3"/>
    <s v="GNRCMISS"/>
    <n v="21"/>
    <n v="1"/>
    <s v="Yes"/>
    <m/>
    <x v="161"/>
    <x v="162"/>
  </r>
  <r>
    <x v="60"/>
    <x v="663"/>
    <x v="528"/>
    <s v="Numeric"/>
    <n v="3"/>
    <s v="GNRCMISS"/>
    <n v="21"/>
    <n v="1"/>
    <s v="Yes"/>
    <m/>
    <x v="162"/>
    <x v="163"/>
  </r>
  <r>
    <x v="60"/>
    <x v="664"/>
    <x v="529"/>
    <s v="Numeric"/>
    <n v="3"/>
    <s v="GNRCMISS"/>
    <n v="21"/>
    <n v="1"/>
    <s v="Yes"/>
    <m/>
    <x v="163"/>
    <x v="313"/>
  </r>
  <r>
    <x v="60"/>
    <x v="665"/>
    <x v="530"/>
    <s v="Numeric"/>
    <n v="3"/>
    <s v="GNRCMISS"/>
    <n v="21"/>
    <n v="1"/>
    <s v="Yes"/>
    <m/>
    <x v="164"/>
    <x v="314"/>
  </r>
  <r>
    <x v="60"/>
    <x v="666"/>
    <x v="531"/>
    <s v="Numeric"/>
    <n v="3"/>
    <s v="GNRCMISS"/>
    <n v="21"/>
    <n v="1"/>
    <s v="Yes"/>
    <m/>
    <x v="165"/>
    <x v="315"/>
  </r>
  <r>
    <x v="60"/>
    <x v="667"/>
    <x v="532"/>
    <s v="Numeric"/>
    <n v="3"/>
    <s v="GNRCMISS"/>
    <n v="21"/>
    <n v="1"/>
    <s v="Yes"/>
    <m/>
    <x v="166"/>
    <x v="316"/>
  </r>
  <r>
    <x v="60"/>
    <x v="668"/>
    <x v="533"/>
    <s v="Numeric"/>
    <n v="3"/>
    <s v="GNRCMISS"/>
    <n v="21"/>
    <n v="1"/>
    <s v="Yes"/>
    <m/>
    <x v="167"/>
    <x v="317"/>
  </r>
  <r>
    <x v="60"/>
    <x v="669"/>
    <x v="534"/>
    <s v="Numeric"/>
    <n v="3"/>
    <s v="GNRCMISS"/>
    <n v="21"/>
    <n v="1"/>
    <s v="Yes"/>
    <m/>
    <x v="168"/>
    <x v="169"/>
  </r>
  <r>
    <x v="60"/>
    <x v="670"/>
    <x v="535"/>
    <s v="Numeric"/>
    <n v="3"/>
    <s v="GNRCMISS"/>
    <n v="21"/>
    <n v="1"/>
    <s v="Yes"/>
    <m/>
    <x v="169"/>
    <x v="170"/>
  </r>
  <r>
    <x v="60"/>
    <x v="671"/>
    <x v="536"/>
    <s v="Numeric"/>
    <n v="3"/>
    <s v="GNRCMISS"/>
    <n v="21"/>
    <n v="1"/>
    <s v="Yes"/>
    <m/>
    <x v="170"/>
    <x v="171"/>
  </r>
  <r>
    <x v="60"/>
    <x v="672"/>
    <x v="537"/>
    <s v="Numeric"/>
    <n v="3"/>
    <s v="GNRCMISS"/>
    <n v="21"/>
    <n v="1"/>
    <s v="Yes"/>
    <m/>
    <x v="171"/>
    <x v="172"/>
  </r>
  <r>
    <x v="60"/>
    <x v="673"/>
    <x v="538"/>
    <s v="Numeric"/>
    <n v="3"/>
    <s v="GNRCMISS"/>
    <n v="21"/>
    <n v="1"/>
    <s v="Yes"/>
    <m/>
    <x v="172"/>
    <x v="173"/>
  </r>
  <r>
    <x v="60"/>
    <x v="674"/>
    <x v="539"/>
    <s v="Numeric"/>
    <n v="3"/>
    <s v="GNRCMISS"/>
    <n v="21"/>
    <n v="1"/>
    <s v="Yes"/>
    <m/>
    <x v="173"/>
    <x v="318"/>
  </r>
  <r>
    <x v="60"/>
    <x v="675"/>
    <x v="540"/>
    <s v="Numeric"/>
    <n v="3"/>
    <s v="GNRCMISS"/>
    <n v="21"/>
    <n v="1"/>
    <s v="Yes"/>
    <m/>
    <x v="174"/>
    <x v="319"/>
  </r>
  <r>
    <x v="60"/>
    <x v="676"/>
    <x v="541"/>
    <s v="Numeric"/>
    <n v="3"/>
    <s v="GNRCMISS"/>
    <n v="21"/>
    <n v="1"/>
    <s v="Yes"/>
    <m/>
    <x v="175"/>
    <x v="320"/>
  </r>
  <r>
    <x v="60"/>
    <x v="677"/>
    <x v="542"/>
    <s v="Numeric"/>
    <n v="3"/>
    <s v="GNRCMISS"/>
    <n v="21"/>
    <n v="1"/>
    <s v="Yes"/>
    <m/>
    <x v="176"/>
    <x v="321"/>
  </r>
  <r>
    <x v="60"/>
    <x v="678"/>
    <x v="543"/>
    <s v="Numeric"/>
    <n v="3"/>
    <s v="GNRCMISS"/>
    <n v="21"/>
    <n v="1"/>
    <s v="Yes"/>
    <m/>
    <x v="177"/>
    <x v="322"/>
  </r>
  <r>
    <x v="60"/>
    <x v="679"/>
    <x v="544"/>
    <s v="Numeric"/>
    <n v="3"/>
    <s v="GNRCMISS"/>
    <n v="21"/>
    <n v="1"/>
    <s v="Yes"/>
    <m/>
    <x v="178"/>
    <x v="179"/>
  </r>
  <r>
    <x v="60"/>
    <x v="680"/>
    <x v="545"/>
    <s v="Numeric"/>
    <n v="3"/>
    <s v="GNRCMISS"/>
    <n v="21"/>
    <n v="1"/>
    <s v="Yes"/>
    <m/>
    <x v="179"/>
    <x v="180"/>
  </r>
  <r>
    <x v="60"/>
    <x v="681"/>
    <x v="546"/>
    <s v="Numeric"/>
    <n v="3"/>
    <s v="GNRCMISS"/>
    <n v="21"/>
    <n v="1"/>
    <s v="Yes"/>
    <m/>
    <x v="180"/>
    <x v="181"/>
  </r>
  <r>
    <x v="60"/>
    <x v="682"/>
    <x v="547"/>
    <s v="Numeric"/>
    <n v="3"/>
    <s v="GNRCMISS"/>
    <n v="21"/>
    <n v="1"/>
    <s v="Yes"/>
    <m/>
    <x v="181"/>
    <x v="182"/>
  </r>
  <r>
    <x v="60"/>
    <x v="683"/>
    <x v="548"/>
    <s v="Numeric"/>
    <n v="3"/>
    <s v="GNRCMISS"/>
    <n v="21"/>
    <n v="1"/>
    <s v="Yes"/>
    <m/>
    <x v="182"/>
    <x v="183"/>
  </r>
  <r>
    <x v="60"/>
    <x v="684"/>
    <x v="549"/>
    <s v="Numeric"/>
    <n v="3"/>
    <s v="GNRCMISS"/>
    <n v="21"/>
    <n v="1"/>
    <s v="Yes"/>
    <m/>
    <x v="183"/>
    <x v="323"/>
  </r>
  <r>
    <x v="60"/>
    <x v="685"/>
    <x v="550"/>
    <s v="Numeric"/>
    <n v="3"/>
    <s v="GNRCMISS"/>
    <n v="21"/>
    <n v="1"/>
    <s v="Yes"/>
    <m/>
    <x v="184"/>
    <x v="324"/>
  </r>
  <r>
    <x v="60"/>
    <x v="686"/>
    <x v="551"/>
    <s v="Numeric"/>
    <n v="3"/>
    <s v="GNRCMISS"/>
    <n v="21"/>
    <n v="1"/>
    <s v="Yes"/>
    <m/>
    <x v="185"/>
    <x v="325"/>
  </r>
  <r>
    <x v="60"/>
    <x v="687"/>
    <x v="552"/>
    <s v="Numeric"/>
    <n v="3"/>
    <s v="GNRCMISS"/>
    <n v="21"/>
    <n v="1"/>
    <s v="Yes"/>
    <m/>
    <x v="186"/>
    <x v="326"/>
  </r>
  <r>
    <x v="60"/>
    <x v="688"/>
    <x v="553"/>
    <s v="Numeric"/>
    <n v="3"/>
    <s v="GNRCMISS"/>
    <n v="21"/>
    <n v="1"/>
    <s v="Yes"/>
    <m/>
    <x v="187"/>
    <x v="327"/>
  </r>
  <r>
    <x v="60"/>
    <x v="689"/>
    <x v="554"/>
    <s v="Numeric"/>
    <n v="4"/>
    <s v="GNRCMISS"/>
    <n v="21"/>
    <n v="1"/>
    <s v="Yes"/>
    <m/>
    <x v="188"/>
    <x v="189"/>
  </r>
  <r>
    <x v="60"/>
    <x v="690"/>
    <x v="555"/>
    <s v="Numeric"/>
    <n v="3"/>
    <s v="GNRCMISS"/>
    <n v="21"/>
    <n v="1"/>
    <s v="Yes"/>
    <m/>
    <x v="189"/>
    <x v="190"/>
  </r>
  <r>
    <x v="60"/>
    <x v="691"/>
    <x v="556"/>
    <s v="Numeric"/>
    <n v="3"/>
    <s v="GNRCMISS"/>
    <n v="21"/>
    <n v="1"/>
    <s v="Yes"/>
    <m/>
    <x v="190"/>
    <x v="191"/>
  </r>
  <r>
    <x v="60"/>
    <x v="692"/>
    <x v="557"/>
    <s v="Numeric"/>
    <n v="3"/>
    <s v="GNRCMISS"/>
    <n v="21"/>
    <n v="1"/>
    <s v="Yes"/>
    <m/>
    <x v="191"/>
    <x v="192"/>
  </r>
  <r>
    <x v="60"/>
    <x v="693"/>
    <x v="558"/>
    <s v="Numeric"/>
    <n v="3"/>
    <s v="GNRCMISS"/>
    <n v="21"/>
    <n v="1"/>
    <s v="Yes"/>
    <m/>
    <x v="192"/>
    <x v="193"/>
  </r>
  <r>
    <x v="60"/>
    <x v="694"/>
    <x v="559"/>
    <s v="Numeric"/>
    <n v="3"/>
    <s v="GNRCMISS"/>
    <n v="21"/>
    <n v="1"/>
    <s v="Yes"/>
    <m/>
    <x v="193"/>
    <x v="328"/>
  </r>
  <r>
    <x v="60"/>
    <x v="695"/>
    <x v="560"/>
    <s v="Numeric"/>
    <n v="3"/>
    <s v="GNRCMISS"/>
    <n v="21"/>
    <n v="1"/>
    <s v="Yes"/>
    <m/>
    <x v="194"/>
    <x v="329"/>
  </r>
  <r>
    <x v="60"/>
    <x v="696"/>
    <x v="561"/>
    <s v="Numeric"/>
    <n v="3"/>
    <s v="GNRCMISS"/>
    <n v="21"/>
    <n v="1"/>
    <s v="Yes"/>
    <m/>
    <x v="195"/>
    <x v="330"/>
  </r>
  <r>
    <x v="60"/>
    <x v="697"/>
    <x v="562"/>
    <s v="Numeric"/>
    <n v="3"/>
    <s v="GNRCMISS"/>
    <n v="21"/>
    <n v="1"/>
    <s v="Yes"/>
    <m/>
    <x v="196"/>
    <x v="331"/>
  </r>
  <r>
    <x v="60"/>
    <x v="698"/>
    <x v="563"/>
    <s v="Numeric"/>
    <n v="3"/>
    <s v="GNRCMISS"/>
    <n v="21"/>
    <n v="1"/>
    <s v="Yes"/>
    <m/>
    <x v="197"/>
    <x v="332"/>
  </r>
  <r>
    <x v="60"/>
    <x v="699"/>
    <x v="564"/>
    <s v="Numeric"/>
    <n v="4"/>
    <s v="GNRCMISS"/>
    <n v="21"/>
    <n v="1"/>
    <s v="Yes"/>
    <m/>
    <x v="198"/>
    <x v="199"/>
  </r>
  <r>
    <x v="60"/>
    <x v="700"/>
    <x v="565"/>
    <s v="Numeric"/>
    <n v="4"/>
    <s v="GNRCMISS"/>
    <n v="21"/>
    <n v="1"/>
    <s v="Yes"/>
    <m/>
    <x v="199"/>
    <x v="333"/>
  </r>
  <r>
    <x v="60"/>
    <x v="701"/>
    <x v="474"/>
    <s v="Numeric"/>
    <n v="4"/>
    <s v="GNRCMISS"/>
    <n v="21"/>
    <n v="1"/>
    <s v="Yes"/>
    <m/>
    <x v="200"/>
    <x v="109"/>
  </r>
  <r>
    <x v="60"/>
    <x v="702"/>
    <x v="566"/>
    <s v="Numeric"/>
    <n v="4"/>
    <s v="GNRCMISS"/>
    <n v="21"/>
    <n v="1"/>
    <s v="Yes"/>
    <m/>
    <x v="201"/>
    <x v="334"/>
  </r>
  <r>
    <x v="60"/>
    <x v="703"/>
    <x v="475"/>
    <s v="Numeric"/>
    <n v="4"/>
    <s v="GNRCMISS"/>
    <n v="21"/>
    <n v="1"/>
    <s v="Yes"/>
    <m/>
    <x v="202"/>
    <x v="110"/>
  </r>
  <r>
    <x v="60"/>
    <x v="704"/>
    <x v="479"/>
    <s v="Numeric"/>
    <n v="4"/>
    <s v="GNRCMISS"/>
    <n v="21"/>
    <n v="1"/>
    <s v="Yes"/>
    <m/>
    <x v="203"/>
    <x v="293"/>
  </r>
  <r>
    <x v="60"/>
    <x v="705"/>
    <x v="567"/>
    <s v="Numeric"/>
    <n v="4"/>
    <s v="GNRCMISS"/>
    <n v="21"/>
    <n v="1"/>
    <s v="Yes"/>
    <m/>
    <x v="204"/>
    <x v="335"/>
  </r>
  <r>
    <x v="60"/>
    <x v="706"/>
    <x v="480"/>
    <s v="Numeric"/>
    <n v="4"/>
    <s v="GNRCMISS"/>
    <n v="21"/>
    <n v="1"/>
    <s v="Yes"/>
    <m/>
    <x v="205"/>
    <x v="294"/>
  </r>
  <r>
    <x v="60"/>
    <x v="707"/>
    <x v="484"/>
    <s v="Numeric"/>
    <n v="4"/>
    <s v="GNRCMISS"/>
    <n v="21"/>
    <n v="1"/>
    <s v="Yes"/>
    <m/>
    <x v="206"/>
    <x v="119"/>
  </r>
  <r>
    <x v="60"/>
    <x v="708"/>
    <x v="568"/>
    <s v="Numeric"/>
    <n v="4"/>
    <s v="GNRCMISS"/>
    <n v="21"/>
    <n v="1"/>
    <s v="Yes"/>
    <m/>
    <x v="207"/>
    <x v="336"/>
  </r>
  <r>
    <x v="60"/>
    <x v="709"/>
    <x v="485"/>
    <s v="Numeric"/>
    <n v="4"/>
    <s v="GNRCMISS"/>
    <n v="21"/>
    <n v="1"/>
    <s v="Yes"/>
    <m/>
    <x v="208"/>
    <x v="120"/>
  </r>
  <r>
    <x v="60"/>
    <x v="710"/>
    <x v="489"/>
    <s v="Numeric"/>
    <n v="4"/>
    <s v="GNRCMISS"/>
    <n v="21"/>
    <n v="1"/>
    <s v="Yes"/>
    <m/>
    <x v="209"/>
    <x v="298"/>
  </r>
  <r>
    <x v="60"/>
    <x v="711"/>
    <x v="569"/>
    <s v="Numeric"/>
    <n v="4"/>
    <s v="GNRCMISS"/>
    <n v="21"/>
    <n v="1"/>
    <s v="Yes"/>
    <m/>
    <x v="210"/>
    <x v="337"/>
  </r>
  <r>
    <x v="60"/>
    <x v="712"/>
    <x v="490"/>
    <s v="Numeric"/>
    <n v="4"/>
    <s v="GNRCMISS"/>
    <n v="21"/>
    <n v="1"/>
    <s v="Yes"/>
    <m/>
    <x v="211"/>
    <x v="299"/>
  </r>
  <r>
    <x v="60"/>
    <x v="713"/>
    <x v="494"/>
    <s v="Numeric"/>
    <n v="4"/>
    <s v="GNRCMISS"/>
    <n v="21"/>
    <n v="1"/>
    <s v="Yes"/>
    <m/>
    <x v="212"/>
    <x v="129"/>
  </r>
  <r>
    <x v="60"/>
    <x v="714"/>
    <x v="570"/>
    <s v="Numeric"/>
    <n v="4"/>
    <s v="GNRCMISS"/>
    <n v="21"/>
    <n v="1"/>
    <s v="Yes"/>
    <m/>
    <x v="213"/>
    <x v="338"/>
  </r>
  <r>
    <x v="60"/>
    <x v="715"/>
    <x v="495"/>
    <s v="Numeric"/>
    <n v="4"/>
    <s v="GNRCMISS"/>
    <n v="21"/>
    <n v="1"/>
    <s v="Yes"/>
    <m/>
    <x v="214"/>
    <x v="130"/>
  </r>
  <r>
    <x v="60"/>
    <x v="716"/>
    <x v="499"/>
    <s v="Numeric"/>
    <n v="4"/>
    <s v="GNRCMISS"/>
    <n v="21"/>
    <n v="1"/>
    <s v="Yes"/>
    <m/>
    <x v="215"/>
    <x v="303"/>
  </r>
  <r>
    <x v="60"/>
    <x v="717"/>
    <x v="571"/>
    <s v="Numeric"/>
    <n v="4"/>
    <s v="GNRCMISS"/>
    <n v="21"/>
    <n v="1"/>
    <s v="Yes"/>
    <m/>
    <x v="216"/>
    <x v="339"/>
  </r>
  <r>
    <x v="60"/>
    <x v="718"/>
    <x v="500"/>
    <s v="Numeric"/>
    <n v="4"/>
    <s v="GNRCMISS"/>
    <n v="21"/>
    <n v="1"/>
    <s v="Yes"/>
    <m/>
    <x v="217"/>
    <x v="304"/>
  </r>
  <r>
    <x v="60"/>
    <x v="719"/>
    <x v="504"/>
    <s v="Numeric"/>
    <n v="4"/>
    <s v="GNRCMISS"/>
    <n v="21"/>
    <n v="1"/>
    <s v="Yes"/>
    <m/>
    <x v="218"/>
    <x v="139"/>
  </r>
  <r>
    <x v="60"/>
    <x v="720"/>
    <x v="572"/>
    <s v="Numeric"/>
    <n v="4"/>
    <s v="GNRCMISS"/>
    <n v="21"/>
    <n v="1"/>
    <s v="Yes"/>
    <m/>
    <x v="219"/>
    <x v="340"/>
  </r>
  <r>
    <x v="60"/>
    <x v="721"/>
    <x v="505"/>
    <s v="Numeric"/>
    <n v="4"/>
    <s v="GNRCMISS"/>
    <n v="21"/>
    <n v="1"/>
    <s v="Yes"/>
    <m/>
    <x v="220"/>
    <x v="140"/>
  </r>
  <r>
    <x v="60"/>
    <x v="722"/>
    <x v="509"/>
    <s v="Numeric"/>
    <n v="4"/>
    <s v="GNRCMISS"/>
    <n v="21"/>
    <n v="1"/>
    <s v="Yes"/>
    <m/>
    <x v="221"/>
    <x v="308"/>
  </r>
  <r>
    <x v="60"/>
    <x v="723"/>
    <x v="573"/>
    <s v="Numeric"/>
    <n v="4"/>
    <s v="GNRCMISS"/>
    <n v="21"/>
    <n v="1"/>
    <s v="Yes"/>
    <m/>
    <x v="222"/>
    <x v="341"/>
  </r>
  <r>
    <x v="60"/>
    <x v="724"/>
    <x v="510"/>
    <s v="Numeric"/>
    <n v="4"/>
    <s v="GNRCMISS"/>
    <n v="21"/>
    <n v="1"/>
    <s v="Yes"/>
    <m/>
    <x v="223"/>
    <x v="309"/>
  </r>
  <r>
    <x v="60"/>
    <x v="725"/>
    <x v="574"/>
    <s v="Numeric"/>
    <n v="4"/>
    <s v="GNRCMISS"/>
    <n v="21"/>
    <n v="1"/>
    <s v="Yes"/>
    <m/>
    <x v="224"/>
    <x v="209"/>
  </r>
  <r>
    <x v="60"/>
    <x v="726"/>
    <x v="575"/>
    <s v="Numeric"/>
    <n v="4"/>
    <s v="GNRCMISS"/>
    <n v="21"/>
    <n v="1"/>
    <s v="Yes"/>
    <m/>
    <x v="225"/>
    <x v="210"/>
  </r>
  <r>
    <x v="60"/>
    <x v="727"/>
    <x v="576"/>
    <s v="Numeric"/>
    <n v="4"/>
    <s v="GNRCMISS"/>
    <n v="21"/>
    <n v="1"/>
    <s v="Yes"/>
    <m/>
    <x v="226"/>
    <x v="211"/>
  </r>
  <r>
    <x v="60"/>
    <x v="728"/>
    <x v="577"/>
    <s v="Numeric"/>
    <n v="4"/>
    <s v="GNRCMISS"/>
    <n v="21"/>
    <n v="1"/>
    <s v="Yes"/>
    <m/>
    <x v="227"/>
    <x v="342"/>
  </r>
  <r>
    <x v="60"/>
    <x v="729"/>
    <x v="578"/>
    <s v="Numeric"/>
    <n v="4"/>
    <s v="GNRCMISS"/>
    <n v="21"/>
    <n v="1"/>
    <s v="Yes"/>
    <m/>
    <x v="228"/>
    <x v="343"/>
  </r>
  <r>
    <x v="60"/>
    <x v="730"/>
    <x v="579"/>
    <s v="Numeric"/>
    <n v="4"/>
    <s v="GNRCMISS"/>
    <n v="21"/>
    <n v="1"/>
    <s v="Yes"/>
    <m/>
    <x v="229"/>
    <x v="214"/>
  </r>
  <r>
    <x v="60"/>
    <x v="731"/>
    <x v="580"/>
    <s v="Numeric"/>
    <n v="3"/>
    <s v="GNRCMISS"/>
    <n v="21"/>
    <n v="1"/>
    <s v="Yes"/>
    <m/>
    <x v="230"/>
    <x v="215"/>
  </r>
  <r>
    <x v="60"/>
    <x v="732"/>
    <x v="581"/>
    <s v="Numeric"/>
    <n v="4"/>
    <s v="GNRCMISS"/>
    <n v="21"/>
    <n v="1"/>
    <s v="Yes"/>
    <m/>
    <x v="231"/>
    <x v="344"/>
  </r>
  <r>
    <x v="60"/>
    <x v="733"/>
    <x v="582"/>
    <s v="Numeric"/>
    <n v="3"/>
    <s v="GNRCMISS"/>
    <n v="21"/>
    <n v="1"/>
    <s v="Yes"/>
    <m/>
    <x v="232"/>
    <x v="217"/>
  </r>
  <r>
    <x v="60"/>
    <x v="734"/>
    <x v="583"/>
    <s v="Numeric"/>
    <n v="3"/>
    <s v="GNRCMISS"/>
    <n v="21"/>
    <n v="1"/>
    <s v="Yes"/>
    <m/>
    <x v="233"/>
    <x v="218"/>
  </r>
  <r>
    <x v="60"/>
    <x v="735"/>
    <x v="584"/>
    <s v="Numeric"/>
    <n v="4"/>
    <s v="GNRCMISS"/>
    <n v="21"/>
    <n v="1"/>
    <s v="Yes"/>
    <m/>
    <x v="234"/>
    <x v="345"/>
  </r>
  <r>
    <x v="60"/>
    <x v="736"/>
    <x v="585"/>
    <s v="Numeric"/>
    <n v="3"/>
    <s v="GNRCMISS"/>
    <n v="21"/>
    <n v="1"/>
    <s v="Yes"/>
    <m/>
    <x v="235"/>
    <x v="220"/>
  </r>
  <r>
    <x v="60"/>
    <x v="737"/>
    <x v="586"/>
    <s v="Numeric"/>
    <n v="3"/>
    <s v="GNRCMISS"/>
    <n v="21"/>
    <n v="1"/>
    <s v="Yes"/>
    <m/>
    <x v="236"/>
    <x v="221"/>
  </r>
  <r>
    <x v="60"/>
    <x v="738"/>
    <x v="587"/>
    <s v="Numeric"/>
    <n v="4"/>
    <s v="GNRCMISS"/>
    <n v="21"/>
    <n v="1"/>
    <s v="Yes"/>
    <m/>
    <x v="237"/>
    <x v="346"/>
  </r>
  <r>
    <x v="60"/>
    <x v="739"/>
    <x v="588"/>
    <s v="Numeric"/>
    <n v="3"/>
    <s v="GNRCMISS"/>
    <n v="21"/>
    <n v="1"/>
    <s v="Yes"/>
    <m/>
    <x v="238"/>
    <x v="223"/>
  </r>
  <r>
    <x v="60"/>
    <x v="740"/>
    <x v="589"/>
    <s v="Numeric"/>
    <n v="3"/>
    <s v="GNRCMISS"/>
    <n v="21"/>
    <n v="1"/>
    <s v="Yes"/>
    <m/>
    <x v="239"/>
    <x v="224"/>
  </r>
  <r>
    <x v="60"/>
    <x v="741"/>
    <x v="590"/>
    <s v="Numeric"/>
    <n v="3"/>
    <s v="GNRCMISS"/>
    <n v="21"/>
    <n v="1"/>
    <s v="Yes"/>
    <m/>
    <x v="240"/>
    <x v="347"/>
  </r>
  <r>
    <x v="60"/>
    <x v="742"/>
    <x v="591"/>
    <s v="Numeric"/>
    <n v="3"/>
    <s v="GNRCMISS"/>
    <n v="21"/>
    <n v="1"/>
    <s v="Yes"/>
    <m/>
    <x v="241"/>
    <x v="226"/>
  </r>
  <r>
    <x v="60"/>
    <x v="743"/>
    <x v="592"/>
    <s v="Numeric"/>
    <n v="3"/>
    <s v="GNRCMISS"/>
    <n v="21"/>
    <n v="1"/>
    <s v="Yes"/>
    <m/>
    <x v="242"/>
    <x v="227"/>
  </r>
  <r>
    <x v="60"/>
    <x v="744"/>
    <x v="593"/>
    <s v="Numeric"/>
    <n v="3"/>
    <s v="GNRCMISS"/>
    <n v="21"/>
    <n v="1"/>
    <s v="Yes"/>
    <m/>
    <x v="243"/>
    <x v="348"/>
  </r>
  <r>
    <x v="60"/>
    <x v="745"/>
    <x v="594"/>
    <s v="Numeric"/>
    <n v="3"/>
    <s v="GNRCMISS"/>
    <n v="21"/>
    <n v="1"/>
    <s v="Yes"/>
    <m/>
    <x v="244"/>
    <x v="229"/>
  </r>
  <r>
    <x v="60"/>
    <x v="746"/>
    <x v="595"/>
    <s v="Numeric"/>
    <n v="4"/>
    <s v="GNRCMISS"/>
    <n v="21"/>
    <n v="1"/>
    <s v="Yes"/>
    <m/>
    <x v="245"/>
    <x v="230"/>
  </r>
  <r>
    <x v="60"/>
    <x v="747"/>
    <x v="596"/>
    <s v="Numeric"/>
    <n v="4"/>
    <s v="GNRCMISS"/>
    <n v="21"/>
    <n v="1"/>
    <s v="Yes"/>
    <m/>
    <x v="246"/>
    <x v="231"/>
  </r>
  <r>
    <x v="60"/>
    <x v="748"/>
    <x v="597"/>
    <s v="Numeric"/>
    <n v="4"/>
    <s v="GNRCMISS"/>
    <n v="21"/>
    <n v="1"/>
    <s v="Yes"/>
    <m/>
    <x v="247"/>
    <x v="232"/>
  </r>
  <r>
    <x v="60"/>
    <x v="749"/>
    <x v="598"/>
    <s v="Numeric"/>
    <n v="4"/>
    <s v="GNRCMISS"/>
    <n v="21"/>
    <n v="1"/>
    <s v="Yes"/>
    <m/>
    <x v="248"/>
    <x v="233"/>
  </r>
  <r>
    <x v="60"/>
    <x v="750"/>
    <x v="599"/>
    <s v="Numeric"/>
    <n v="4"/>
    <s v="GNRCMISS"/>
    <n v="21"/>
    <n v="1"/>
    <s v="Yes"/>
    <m/>
    <x v="249"/>
    <x v="234"/>
  </r>
  <r>
    <x v="60"/>
    <x v="751"/>
    <x v="600"/>
    <s v="Numeric"/>
    <n v="4"/>
    <s v="GNRCMISS"/>
    <n v="21"/>
    <n v="1"/>
    <s v="Yes"/>
    <m/>
    <x v="250"/>
    <x v="235"/>
  </r>
  <r>
    <x v="60"/>
    <x v="752"/>
    <x v="601"/>
    <s v="Numeric"/>
    <n v="4"/>
    <s v="GNRCMISS"/>
    <n v="21"/>
    <n v="1"/>
    <s v="Yes"/>
    <m/>
    <x v="251"/>
    <x v="236"/>
  </r>
  <r>
    <x v="60"/>
    <x v="753"/>
    <x v="602"/>
    <s v="Numeric"/>
    <n v="4"/>
    <s v="GNRCMISS"/>
    <n v="21"/>
    <n v="1"/>
    <s v="Yes"/>
    <m/>
    <x v="252"/>
    <x v="237"/>
  </r>
  <r>
    <x v="60"/>
    <x v="754"/>
    <x v="603"/>
    <s v="Numeric"/>
    <n v="4"/>
    <s v="GNRCMISS"/>
    <n v="21"/>
    <n v="1"/>
    <s v="Yes"/>
    <m/>
    <x v="253"/>
    <x v="238"/>
  </r>
  <r>
    <x v="60"/>
    <x v="755"/>
    <x v="604"/>
    <s v="Numeric"/>
    <n v="3"/>
    <s v="GNRCMISS"/>
    <n v="21"/>
    <n v="1"/>
    <s v="Yes"/>
    <m/>
    <x v="254"/>
    <x v="239"/>
  </r>
  <r>
    <x v="60"/>
    <x v="756"/>
    <x v="605"/>
    <s v="Numeric"/>
    <n v="4"/>
    <s v="GNRCMISS"/>
    <n v="21"/>
    <n v="1"/>
    <s v="Yes"/>
    <m/>
    <x v="255"/>
    <x v="349"/>
  </r>
  <r>
    <x v="60"/>
    <x v="757"/>
    <x v="606"/>
    <s v="Numeric"/>
    <n v="4"/>
    <s v="GNRCMISS"/>
    <n v="21"/>
    <n v="1"/>
    <s v="Yes"/>
    <m/>
    <x v="256"/>
    <x v="241"/>
  </r>
  <r>
    <x v="60"/>
    <x v="1863"/>
    <x v="461"/>
    <s v="Numeric"/>
    <n v="3"/>
    <s v="GNRCMISS"/>
    <n v="21"/>
    <n v="1"/>
    <s v="Yes"/>
    <m/>
    <x v="269"/>
    <x v="96"/>
  </r>
  <r>
    <x v="60"/>
    <x v="61"/>
    <x v="441"/>
    <s v="Numeric"/>
    <n v="3"/>
    <s v="INCOME"/>
    <n v="21"/>
    <n v="1"/>
    <s v="Yes"/>
    <m/>
    <x v="270"/>
    <x v="74"/>
  </r>
  <r>
    <x v="60"/>
    <x v="62"/>
    <x v="436"/>
    <s v="Numeric"/>
    <n v="3"/>
    <s v="GNRCMISS"/>
    <n v="21"/>
    <n v="1"/>
    <s v="Yes"/>
    <m/>
    <x v="271"/>
    <x v="69"/>
  </r>
  <r>
    <x v="60"/>
    <x v="68"/>
    <x v="463"/>
    <s v="Numeric"/>
    <n v="4"/>
    <s v="GNRCMISS"/>
    <n v="21"/>
    <n v="1"/>
    <s v="Yes"/>
    <m/>
    <x v="272"/>
    <x v="98"/>
  </r>
  <r>
    <x v="60"/>
    <x v="1864"/>
    <x v="462"/>
    <s v="Numeric"/>
    <n v="3"/>
    <s v="GNRCMISS"/>
    <n v="21"/>
    <n v="1"/>
    <s v="Yes"/>
    <m/>
    <x v="273"/>
    <x v="97"/>
  </r>
  <r>
    <x v="60"/>
    <x v="502"/>
    <x v="377"/>
    <s v="Numeric"/>
    <n v="8"/>
    <s v="DATE"/>
    <n v="9"/>
    <n v="1"/>
    <s v="Yes"/>
    <m/>
    <x v="258"/>
    <x v="350"/>
  </r>
  <r>
    <x v="60"/>
    <x v="102"/>
    <x v="3"/>
    <s v="Numeric"/>
    <n v="4"/>
    <m/>
    <n v="0"/>
    <s v=""/>
    <s v="Yes"/>
    <m/>
    <x v="274"/>
    <x v="351"/>
  </r>
  <r>
    <x v="60"/>
    <x v="1865"/>
    <x v="401"/>
    <s v="Numeric"/>
    <n v="3"/>
    <s v="GNRCMISS"/>
    <n v="21"/>
    <n v="1"/>
    <s v="Yes"/>
    <m/>
    <x v="275"/>
    <x v="24"/>
  </r>
  <r>
    <x v="60"/>
    <x v="1866"/>
    <x v="400"/>
    <s v="Numeric"/>
    <n v="3"/>
    <s v="GNRCMISS"/>
    <n v="21"/>
    <n v="1"/>
    <s v="Yes"/>
    <m/>
    <x v="276"/>
    <x v="23"/>
  </r>
  <r>
    <x v="60"/>
    <x v="1867"/>
    <x v="447"/>
    <s v="Numeric"/>
    <n v="3"/>
    <s v="YRBLT"/>
    <n v="21"/>
    <n v="1"/>
    <s v="Yes"/>
    <m/>
    <x v="277"/>
    <x v="281"/>
  </r>
  <r>
    <x v="61"/>
    <x v="1868"/>
    <x v="100"/>
    <s v="Numeric"/>
    <n v="5"/>
    <m/>
    <n v="0"/>
    <s v=""/>
    <m/>
    <m/>
    <x v="0"/>
    <x v="0"/>
  </r>
  <r>
    <x v="61"/>
    <x v="1869"/>
    <x v="1556"/>
    <s v="Character"/>
    <n v="1"/>
    <m/>
    <n v="0"/>
    <s v=""/>
    <m/>
    <m/>
    <x v="0"/>
    <x v="0"/>
  </r>
  <r>
    <x v="61"/>
    <x v="1870"/>
    <x v="1557"/>
    <s v="Character"/>
    <n v="1"/>
    <m/>
    <n v="0"/>
    <s v=""/>
    <m/>
    <m/>
    <x v="0"/>
    <x v="0"/>
  </r>
  <r>
    <x v="61"/>
    <x v="1871"/>
    <x v="1558"/>
    <s v="Character"/>
    <n v="1"/>
    <m/>
    <n v="0"/>
    <s v=""/>
    <m/>
    <m/>
    <x v="0"/>
    <x v="0"/>
  </r>
  <r>
    <x v="61"/>
    <x v="1872"/>
    <x v="1559"/>
    <s v="Character"/>
    <n v="1"/>
    <m/>
    <n v="0"/>
    <s v=""/>
    <m/>
    <m/>
    <x v="0"/>
    <x v="0"/>
  </r>
  <r>
    <x v="61"/>
    <x v="1873"/>
    <x v="1560"/>
    <s v="Character"/>
    <n v="1"/>
    <m/>
    <n v="0"/>
    <s v=""/>
    <m/>
    <m/>
    <x v="0"/>
    <x v="0"/>
  </r>
  <r>
    <x v="61"/>
    <x v="1874"/>
    <x v="1561"/>
    <s v="Character"/>
    <n v="1"/>
    <m/>
    <n v="0"/>
    <s v=""/>
    <m/>
    <m/>
    <x v="0"/>
    <x v="0"/>
  </r>
  <r>
    <x v="61"/>
    <x v="1875"/>
    <x v="1562"/>
    <s v="Character"/>
    <n v="1"/>
    <m/>
    <n v="0"/>
    <s v=""/>
    <m/>
    <m/>
    <x v="0"/>
    <x v="0"/>
  </r>
  <r>
    <x v="61"/>
    <x v="1876"/>
    <x v="1563"/>
    <s v="Character"/>
    <n v="1"/>
    <m/>
    <n v="0"/>
    <s v=""/>
    <m/>
    <m/>
    <x v="0"/>
    <x v="0"/>
  </r>
  <r>
    <x v="61"/>
    <x v="1877"/>
    <x v="1564"/>
    <s v="Character"/>
    <n v="1"/>
    <m/>
    <n v="0"/>
    <s v=""/>
    <m/>
    <m/>
    <x v="0"/>
    <x v="0"/>
  </r>
  <r>
    <x v="61"/>
    <x v="4"/>
    <x v="3"/>
    <s v="Numeric"/>
    <n v="5"/>
    <m/>
    <n v="0"/>
    <s v=""/>
    <m/>
    <m/>
    <x v="0"/>
    <x v="0"/>
  </r>
  <r>
    <x v="62"/>
    <x v="1878"/>
    <x v="1565"/>
    <s v="Numeric"/>
    <n v="3"/>
    <s v="YESNO"/>
    <n v="21"/>
    <n v="1"/>
    <m/>
    <m/>
    <x v="0"/>
    <x v="0"/>
  </r>
  <r>
    <x v="62"/>
    <x v="1879"/>
    <x v="1566"/>
    <s v="Numeric"/>
    <n v="5"/>
    <s v="GNRCMISS"/>
    <n v="21"/>
    <n v="1"/>
    <m/>
    <m/>
    <x v="0"/>
    <x v="0"/>
  </r>
  <r>
    <x v="62"/>
    <x v="1880"/>
    <x v="1003"/>
    <s v="Numeric"/>
    <n v="3"/>
    <s v="SUR006FT"/>
    <n v="15"/>
    <n v="1"/>
    <m/>
    <m/>
    <x v="0"/>
    <x v="0"/>
  </r>
  <r>
    <x v="62"/>
    <x v="1881"/>
    <x v="1005"/>
    <s v="Numeric"/>
    <n v="3"/>
    <s v="ATTACH"/>
    <n v="21"/>
    <n v="1"/>
    <m/>
    <m/>
    <x v="0"/>
    <x v="0"/>
  </r>
  <r>
    <x v="62"/>
    <x v="1882"/>
    <x v="1006"/>
    <s v="Numeric"/>
    <n v="3"/>
    <s v="OWNRENT"/>
    <n v="21"/>
    <n v="1"/>
    <m/>
    <m/>
    <x v="0"/>
    <x v="0"/>
  </r>
  <r>
    <x v="62"/>
    <x v="1883"/>
    <x v="1013"/>
    <s v="Numeric"/>
    <n v="4"/>
    <s v="GNRCMISS"/>
    <n v="21"/>
    <n v="1"/>
    <m/>
    <m/>
    <x v="0"/>
    <x v="0"/>
  </r>
  <r>
    <x v="62"/>
    <x v="1884"/>
    <x v="1567"/>
    <s v="Numeric"/>
    <n v="3"/>
    <s v="SUR011FT"/>
    <n v="14"/>
    <n v="1"/>
    <m/>
    <m/>
    <x v="0"/>
    <x v="0"/>
  </r>
  <r>
    <x v="62"/>
    <x v="1885"/>
    <x v="1015"/>
    <s v="Numeric"/>
    <n v="3"/>
    <s v="YESNO"/>
    <n v="21"/>
    <n v="1"/>
    <m/>
    <m/>
    <x v="0"/>
    <x v="0"/>
  </r>
  <r>
    <x v="62"/>
    <x v="1886"/>
    <x v="1016"/>
    <s v="Numeric"/>
    <n v="4"/>
    <s v="GNRCMISS"/>
    <n v="21"/>
    <n v="1"/>
    <m/>
    <m/>
    <x v="0"/>
    <x v="0"/>
  </r>
  <r>
    <x v="62"/>
    <x v="1887"/>
    <x v="1017"/>
    <s v="Numeric"/>
    <n v="3"/>
    <s v="SUR011FT"/>
    <n v="14"/>
    <n v="1"/>
    <m/>
    <m/>
    <x v="0"/>
    <x v="0"/>
  </r>
  <r>
    <x v="62"/>
    <x v="1888"/>
    <x v="1020"/>
    <s v="Numeric"/>
    <n v="3"/>
    <s v="YESNO"/>
    <n v="21"/>
    <n v="1"/>
    <m/>
    <m/>
    <x v="0"/>
    <x v="0"/>
  </r>
  <r>
    <x v="62"/>
    <x v="1889"/>
    <x v="1021"/>
    <s v="Numeric"/>
    <n v="4"/>
    <s v="GNRCMISS"/>
    <n v="21"/>
    <n v="1"/>
    <m/>
    <m/>
    <x v="0"/>
    <x v="0"/>
  </r>
  <r>
    <x v="62"/>
    <x v="1890"/>
    <x v="1022"/>
    <s v="Numeric"/>
    <n v="3"/>
    <s v="YRBLT"/>
    <n v="21"/>
    <n v="1"/>
    <m/>
    <m/>
    <x v="0"/>
    <x v="0"/>
  </r>
  <r>
    <x v="62"/>
    <x v="1891"/>
    <x v="1568"/>
    <s v="Numeric"/>
    <n v="3"/>
    <s v="GNRCMISS"/>
    <n v="21"/>
    <n v="1"/>
    <m/>
    <m/>
    <x v="0"/>
    <x v="0"/>
  </r>
  <r>
    <x v="62"/>
    <x v="1892"/>
    <x v="1569"/>
    <s v="Numeric"/>
    <n v="3"/>
    <s v="GNRCMISS"/>
    <n v="21"/>
    <n v="1"/>
    <m/>
    <m/>
    <x v="0"/>
    <x v="0"/>
  </r>
  <r>
    <x v="62"/>
    <x v="1893"/>
    <x v="1570"/>
    <s v="Numeric"/>
    <n v="3"/>
    <s v="GNRCMISS"/>
    <n v="21"/>
    <n v="1"/>
    <m/>
    <m/>
    <x v="0"/>
    <x v="0"/>
  </r>
  <r>
    <x v="62"/>
    <x v="1894"/>
    <x v="1571"/>
    <s v="Numeric"/>
    <n v="3"/>
    <s v="GNRCMISS"/>
    <n v="21"/>
    <n v="1"/>
    <m/>
    <m/>
    <x v="0"/>
    <x v="0"/>
  </r>
  <r>
    <x v="62"/>
    <x v="1895"/>
    <x v="1572"/>
    <s v="Numeric"/>
    <n v="3"/>
    <s v="GNRCMISS"/>
    <n v="21"/>
    <n v="1"/>
    <m/>
    <m/>
    <x v="0"/>
    <x v="0"/>
  </r>
  <r>
    <x v="62"/>
    <x v="1896"/>
    <x v="1573"/>
    <s v="Numeric"/>
    <n v="3"/>
    <s v="GNRCMISS"/>
    <n v="21"/>
    <n v="1"/>
    <m/>
    <m/>
    <x v="0"/>
    <x v="0"/>
  </r>
  <r>
    <x v="62"/>
    <x v="1897"/>
    <x v="1574"/>
    <s v="Numeric"/>
    <n v="3"/>
    <s v="GNRCMISS"/>
    <n v="21"/>
    <n v="1"/>
    <m/>
    <m/>
    <x v="0"/>
    <x v="0"/>
  </r>
  <r>
    <x v="62"/>
    <x v="1898"/>
    <x v="1575"/>
    <s v="Numeric"/>
    <n v="3"/>
    <s v="GNRCMISS"/>
    <n v="21"/>
    <n v="1"/>
    <m/>
    <m/>
    <x v="0"/>
    <x v="0"/>
  </r>
  <r>
    <x v="62"/>
    <x v="1899"/>
    <x v="1576"/>
    <s v="Numeric"/>
    <n v="3"/>
    <s v="GNRCMISS"/>
    <n v="21"/>
    <n v="1"/>
    <m/>
    <m/>
    <x v="0"/>
    <x v="0"/>
  </r>
  <r>
    <x v="62"/>
    <x v="1900"/>
    <x v="1577"/>
    <s v="Numeric"/>
    <n v="3"/>
    <s v="GNRCMISS"/>
    <n v="21"/>
    <n v="1"/>
    <m/>
    <m/>
    <x v="0"/>
    <x v="0"/>
  </r>
  <r>
    <x v="62"/>
    <x v="1901"/>
    <x v="1578"/>
    <s v="Numeric"/>
    <n v="3"/>
    <s v="GNRCMISS"/>
    <n v="21"/>
    <n v="1"/>
    <m/>
    <m/>
    <x v="0"/>
    <x v="0"/>
  </r>
  <r>
    <x v="62"/>
    <x v="1902"/>
    <x v="1579"/>
    <s v="Numeric"/>
    <n v="3"/>
    <s v="GNRCMISS"/>
    <n v="21"/>
    <n v="1"/>
    <m/>
    <m/>
    <x v="0"/>
    <x v="0"/>
  </r>
  <r>
    <x v="62"/>
    <x v="1903"/>
    <x v="1580"/>
    <s v="Numeric"/>
    <n v="3"/>
    <s v="GNRCMISS"/>
    <n v="21"/>
    <n v="1"/>
    <m/>
    <m/>
    <x v="0"/>
    <x v="0"/>
  </r>
  <r>
    <x v="62"/>
    <x v="1904"/>
    <x v="1581"/>
    <s v="Numeric"/>
    <n v="3"/>
    <s v="GNRCMISS"/>
    <n v="21"/>
    <n v="1"/>
    <m/>
    <m/>
    <x v="0"/>
    <x v="0"/>
  </r>
  <r>
    <x v="62"/>
    <x v="1905"/>
    <x v="1582"/>
    <s v="Numeric"/>
    <n v="3"/>
    <s v="GNRCMISS"/>
    <n v="21"/>
    <n v="1"/>
    <m/>
    <m/>
    <x v="0"/>
    <x v="0"/>
  </r>
  <r>
    <x v="62"/>
    <x v="1906"/>
    <x v="1583"/>
    <s v="Numeric"/>
    <n v="3"/>
    <s v="GNRCMISS"/>
    <n v="21"/>
    <n v="1"/>
    <m/>
    <m/>
    <x v="0"/>
    <x v="0"/>
  </r>
  <r>
    <x v="62"/>
    <x v="1907"/>
    <x v="1584"/>
    <s v="Numeric"/>
    <n v="3"/>
    <s v="GNRCMISS"/>
    <n v="21"/>
    <n v="1"/>
    <m/>
    <m/>
    <x v="0"/>
    <x v="0"/>
  </r>
  <r>
    <x v="62"/>
    <x v="1908"/>
    <x v="1585"/>
    <s v="Numeric"/>
    <n v="3"/>
    <s v="GNRCMISS"/>
    <n v="21"/>
    <n v="1"/>
    <m/>
    <m/>
    <x v="0"/>
    <x v="0"/>
  </r>
  <r>
    <x v="62"/>
    <x v="1909"/>
    <x v="1586"/>
    <s v="Numeric"/>
    <n v="3"/>
    <s v="GNRCMISS"/>
    <n v="21"/>
    <n v="1"/>
    <m/>
    <m/>
    <x v="0"/>
    <x v="0"/>
  </r>
  <r>
    <x v="62"/>
    <x v="1910"/>
    <x v="1587"/>
    <s v="Numeric"/>
    <n v="3"/>
    <s v="GNRCMISS"/>
    <n v="21"/>
    <n v="1"/>
    <m/>
    <m/>
    <x v="0"/>
    <x v="0"/>
  </r>
  <r>
    <x v="62"/>
    <x v="1911"/>
    <x v="1588"/>
    <s v="Numeric"/>
    <n v="3"/>
    <s v="GNRCMISS"/>
    <n v="21"/>
    <n v="1"/>
    <m/>
    <m/>
    <x v="0"/>
    <x v="0"/>
  </r>
  <r>
    <x v="62"/>
    <x v="1912"/>
    <x v="1589"/>
    <s v="Numeric"/>
    <n v="3"/>
    <s v="GNRCMISS"/>
    <n v="21"/>
    <n v="1"/>
    <m/>
    <m/>
    <x v="0"/>
    <x v="0"/>
  </r>
  <r>
    <x v="62"/>
    <x v="1913"/>
    <x v="1047"/>
    <s v="Numeric"/>
    <n v="3"/>
    <s v="NRGPCPT"/>
    <n v="21"/>
    <n v="1"/>
    <m/>
    <m/>
    <x v="0"/>
    <x v="0"/>
  </r>
  <r>
    <x v="62"/>
    <x v="1914"/>
    <x v="1590"/>
    <s v="Numeric"/>
    <n v="3"/>
    <s v="SUR017FT"/>
    <n v="16"/>
    <n v="1"/>
    <m/>
    <m/>
    <x v="0"/>
    <x v="0"/>
  </r>
  <r>
    <x v="62"/>
    <x v="1915"/>
    <x v="1591"/>
    <s v="Numeric"/>
    <n v="3"/>
    <s v="SUR017FT"/>
    <n v="16"/>
    <n v="1"/>
    <m/>
    <m/>
    <x v="0"/>
    <x v="0"/>
  </r>
  <r>
    <x v="62"/>
    <x v="1916"/>
    <x v="1592"/>
    <s v="Numeric"/>
    <n v="3"/>
    <s v="SUR017FT"/>
    <n v="16"/>
    <n v="1"/>
    <m/>
    <m/>
    <x v="0"/>
    <x v="0"/>
  </r>
  <r>
    <x v="62"/>
    <x v="1917"/>
    <x v="1593"/>
    <s v="Numeric"/>
    <n v="3"/>
    <s v="SUR017FT"/>
    <n v="16"/>
    <n v="1"/>
    <m/>
    <m/>
    <x v="0"/>
    <x v="0"/>
  </r>
  <r>
    <x v="62"/>
    <x v="1918"/>
    <x v="1594"/>
    <s v="Numeric"/>
    <n v="3"/>
    <s v="SUR017FT"/>
    <n v="16"/>
    <n v="1"/>
    <m/>
    <m/>
    <x v="0"/>
    <x v="0"/>
  </r>
  <r>
    <x v="62"/>
    <x v="1919"/>
    <x v="1595"/>
    <s v="Numeric"/>
    <n v="3"/>
    <s v="SUR017FT"/>
    <n v="16"/>
    <n v="1"/>
    <m/>
    <m/>
    <x v="0"/>
    <x v="0"/>
  </r>
  <r>
    <x v="62"/>
    <x v="1920"/>
    <x v="1596"/>
    <s v="Numeric"/>
    <n v="3"/>
    <s v="YESNO"/>
    <n v="21"/>
    <n v="1"/>
    <m/>
    <m/>
    <x v="0"/>
    <x v="0"/>
  </r>
  <r>
    <x v="62"/>
    <x v="1921"/>
    <x v="1597"/>
    <s v="Numeric"/>
    <n v="3"/>
    <s v="YESNO"/>
    <n v="21"/>
    <n v="1"/>
    <m/>
    <m/>
    <x v="0"/>
    <x v="0"/>
  </r>
  <r>
    <x v="62"/>
    <x v="1922"/>
    <x v="1598"/>
    <s v="Numeric"/>
    <n v="3"/>
    <s v="YESNO"/>
    <n v="21"/>
    <n v="1"/>
    <m/>
    <m/>
    <x v="0"/>
    <x v="0"/>
  </r>
  <r>
    <x v="62"/>
    <x v="1923"/>
    <x v="1599"/>
    <s v="Numeric"/>
    <n v="3"/>
    <s v="YESNO"/>
    <n v="21"/>
    <n v="1"/>
    <m/>
    <m/>
    <x v="0"/>
    <x v="0"/>
  </r>
  <r>
    <x v="62"/>
    <x v="1924"/>
    <x v="1600"/>
    <s v="Numeric"/>
    <n v="3"/>
    <s v="YESNO"/>
    <n v="21"/>
    <n v="1"/>
    <m/>
    <m/>
    <x v="0"/>
    <x v="0"/>
  </r>
  <r>
    <x v="62"/>
    <x v="1925"/>
    <x v="1601"/>
    <s v="Numeric"/>
    <n v="3"/>
    <s v="YESNO"/>
    <n v="21"/>
    <n v="1"/>
    <m/>
    <m/>
    <x v="0"/>
    <x v="0"/>
  </r>
  <r>
    <x v="62"/>
    <x v="1926"/>
    <x v="1602"/>
    <s v="Numeric"/>
    <n v="3"/>
    <s v="YESNO"/>
    <n v="21"/>
    <n v="1"/>
    <m/>
    <m/>
    <x v="0"/>
    <x v="0"/>
  </r>
  <r>
    <x v="62"/>
    <x v="1927"/>
    <x v="1603"/>
    <s v="Numeric"/>
    <n v="3"/>
    <s v="YESNO"/>
    <n v="21"/>
    <n v="1"/>
    <m/>
    <m/>
    <x v="0"/>
    <x v="0"/>
  </r>
  <r>
    <x v="62"/>
    <x v="1928"/>
    <x v="1604"/>
    <s v="Numeric"/>
    <n v="3"/>
    <s v="SUR018FT"/>
    <n v="16"/>
    <n v="1"/>
    <m/>
    <m/>
    <x v="0"/>
    <x v="0"/>
  </r>
  <r>
    <x v="62"/>
    <x v="1929"/>
    <x v="1605"/>
    <s v="Numeric"/>
    <n v="3"/>
    <s v="SUR018FT"/>
    <n v="16"/>
    <n v="1"/>
    <m/>
    <m/>
    <x v="0"/>
    <x v="0"/>
  </r>
  <r>
    <x v="62"/>
    <x v="1930"/>
    <x v="1606"/>
    <s v="Numeric"/>
    <n v="3"/>
    <s v="SUR018FT"/>
    <n v="16"/>
    <n v="1"/>
    <m/>
    <m/>
    <x v="0"/>
    <x v="0"/>
  </r>
  <r>
    <x v="62"/>
    <x v="1931"/>
    <x v="1607"/>
    <s v="Numeric"/>
    <n v="3"/>
    <s v="SUR018FT"/>
    <n v="16"/>
    <n v="1"/>
    <m/>
    <m/>
    <x v="0"/>
    <x v="0"/>
  </r>
  <r>
    <x v="62"/>
    <x v="1932"/>
    <x v="1608"/>
    <s v="Numeric"/>
    <n v="3"/>
    <s v="SUR018FT"/>
    <n v="16"/>
    <n v="1"/>
    <m/>
    <m/>
    <x v="0"/>
    <x v="0"/>
  </r>
  <r>
    <x v="62"/>
    <x v="1933"/>
    <x v="1609"/>
    <s v="Numeric"/>
    <n v="3"/>
    <s v="SUR018FT"/>
    <n v="16"/>
    <n v="1"/>
    <m/>
    <m/>
    <x v="0"/>
    <x v="0"/>
  </r>
  <r>
    <x v="62"/>
    <x v="1934"/>
    <x v="1610"/>
    <s v="Numeric"/>
    <n v="3"/>
    <s v="SUR018FT"/>
    <n v="16"/>
    <n v="1"/>
    <m/>
    <m/>
    <x v="0"/>
    <x v="0"/>
  </r>
  <r>
    <x v="62"/>
    <x v="1935"/>
    <x v="1611"/>
    <s v="Numeric"/>
    <n v="3"/>
    <s v="SUR018FT"/>
    <n v="16"/>
    <n v="1"/>
    <m/>
    <m/>
    <x v="0"/>
    <x v="0"/>
  </r>
  <r>
    <x v="62"/>
    <x v="1936"/>
    <x v="1612"/>
    <s v="Numeric"/>
    <n v="3"/>
    <s v="YESNO"/>
    <n v="21"/>
    <n v="1"/>
    <m/>
    <m/>
    <x v="0"/>
    <x v="0"/>
  </r>
  <r>
    <x v="62"/>
    <x v="1937"/>
    <x v="1613"/>
    <s v="Numeric"/>
    <n v="3"/>
    <s v="YESNO"/>
    <n v="21"/>
    <n v="1"/>
    <m/>
    <m/>
    <x v="0"/>
    <x v="0"/>
  </r>
  <r>
    <x v="62"/>
    <x v="1938"/>
    <x v="1614"/>
    <s v="Numeric"/>
    <n v="3"/>
    <s v="YESNO"/>
    <n v="21"/>
    <n v="1"/>
    <m/>
    <m/>
    <x v="0"/>
    <x v="0"/>
  </r>
  <r>
    <x v="62"/>
    <x v="1939"/>
    <x v="1615"/>
    <s v="Numeric"/>
    <n v="3"/>
    <m/>
    <n v="0"/>
    <s v=""/>
    <m/>
    <m/>
    <x v="0"/>
    <x v="0"/>
  </r>
  <r>
    <x v="62"/>
    <x v="1940"/>
    <x v="1616"/>
    <s v="Numeric"/>
    <n v="4"/>
    <s v="GNRCMISS"/>
    <n v="21"/>
    <n v="1"/>
    <m/>
    <m/>
    <x v="0"/>
    <x v="0"/>
  </r>
  <r>
    <x v="62"/>
    <x v="1941"/>
    <x v="1617"/>
    <s v="Numeric"/>
    <n v="3"/>
    <s v="YESNO"/>
    <n v="21"/>
    <n v="1"/>
    <m/>
    <m/>
    <x v="0"/>
    <x v="0"/>
  </r>
  <r>
    <x v="62"/>
    <x v="1942"/>
    <x v="1618"/>
    <s v="Numeric"/>
    <n v="3"/>
    <s v="YESNO"/>
    <n v="21"/>
    <n v="1"/>
    <m/>
    <m/>
    <x v="0"/>
    <x v="0"/>
  </r>
  <r>
    <x v="62"/>
    <x v="1943"/>
    <x v="1619"/>
    <s v="Numeric"/>
    <n v="3"/>
    <s v="YESNO"/>
    <n v="21"/>
    <n v="1"/>
    <m/>
    <m/>
    <x v="0"/>
    <x v="0"/>
  </r>
  <r>
    <x v="62"/>
    <x v="1944"/>
    <x v="1081"/>
    <s v="Numeric"/>
    <n v="3"/>
    <s v="YESNO"/>
    <n v="21"/>
    <n v="1"/>
    <m/>
    <m/>
    <x v="0"/>
    <x v="0"/>
  </r>
  <r>
    <x v="62"/>
    <x v="1945"/>
    <x v="1620"/>
    <s v="Numeric"/>
    <n v="3"/>
    <s v="YESNO"/>
    <n v="21"/>
    <n v="1"/>
    <m/>
    <m/>
    <x v="0"/>
    <x v="0"/>
  </r>
  <r>
    <x v="62"/>
    <x v="1946"/>
    <x v="1621"/>
    <s v="Numeric"/>
    <n v="3"/>
    <s v="YESNO"/>
    <n v="21"/>
    <n v="1"/>
    <m/>
    <m/>
    <x v="0"/>
    <x v="0"/>
  </r>
  <r>
    <x v="62"/>
    <x v="1947"/>
    <x v="1622"/>
    <s v="Numeric"/>
    <n v="3"/>
    <s v="YESNO"/>
    <n v="21"/>
    <n v="1"/>
    <m/>
    <m/>
    <x v="0"/>
    <x v="0"/>
  </r>
  <r>
    <x v="62"/>
    <x v="1948"/>
    <x v="1623"/>
    <s v="Numeric"/>
    <n v="3"/>
    <s v="YESNO"/>
    <n v="21"/>
    <n v="1"/>
    <m/>
    <m/>
    <x v="0"/>
    <x v="0"/>
  </r>
  <r>
    <x v="62"/>
    <x v="1949"/>
    <x v="1624"/>
    <s v="Numeric"/>
    <n v="3"/>
    <s v="YESNO"/>
    <n v="21"/>
    <n v="1"/>
    <m/>
    <m/>
    <x v="0"/>
    <x v="0"/>
  </r>
  <r>
    <x v="62"/>
    <x v="1950"/>
    <x v="1625"/>
    <s v="Numeric"/>
    <n v="3"/>
    <s v="YESNO"/>
    <n v="21"/>
    <n v="1"/>
    <m/>
    <m/>
    <x v="0"/>
    <x v="0"/>
  </r>
  <r>
    <x v="62"/>
    <x v="1951"/>
    <x v="1626"/>
    <s v="Numeric"/>
    <n v="3"/>
    <s v="YESNO"/>
    <n v="21"/>
    <n v="1"/>
    <m/>
    <m/>
    <x v="0"/>
    <x v="0"/>
  </r>
  <r>
    <x v="62"/>
    <x v="1952"/>
    <x v="1627"/>
    <s v="Numeric"/>
    <n v="3"/>
    <s v="YESNO"/>
    <n v="21"/>
    <n v="1"/>
    <m/>
    <m/>
    <x v="0"/>
    <x v="0"/>
  </r>
  <r>
    <x v="62"/>
    <x v="1953"/>
    <x v="1628"/>
    <s v="Numeric"/>
    <n v="3"/>
    <s v="YESNO"/>
    <n v="21"/>
    <n v="1"/>
    <m/>
    <m/>
    <x v="0"/>
    <x v="0"/>
  </r>
  <r>
    <x v="62"/>
    <x v="1954"/>
    <x v="1629"/>
    <s v="Numeric"/>
    <n v="3"/>
    <s v="YESNO"/>
    <n v="21"/>
    <n v="1"/>
    <m/>
    <m/>
    <x v="0"/>
    <x v="0"/>
  </r>
  <r>
    <x v="62"/>
    <x v="1955"/>
    <x v="1630"/>
    <s v="Numeric"/>
    <n v="3"/>
    <s v="YESNO"/>
    <n v="21"/>
    <n v="1"/>
    <m/>
    <m/>
    <x v="0"/>
    <x v="0"/>
  </r>
  <r>
    <x v="62"/>
    <x v="1956"/>
    <x v="1631"/>
    <s v="Numeric"/>
    <n v="3"/>
    <s v="YESNO"/>
    <n v="21"/>
    <n v="1"/>
    <m/>
    <m/>
    <x v="0"/>
    <x v="0"/>
  </r>
  <r>
    <x v="62"/>
    <x v="1957"/>
    <x v="1632"/>
    <s v="Numeric"/>
    <n v="3"/>
    <s v="YESNO"/>
    <n v="21"/>
    <n v="1"/>
    <m/>
    <m/>
    <x v="0"/>
    <x v="0"/>
  </r>
  <r>
    <x v="62"/>
    <x v="1958"/>
    <x v="1633"/>
    <s v="Numeric"/>
    <n v="3"/>
    <s v="YESNO"/>
    <n v="21"/>
    <n v="1"/>
    <m/>
    <m/>
    <x v="0"/>
    <x v="0"/>
  </r>
  <r>
    <x v="62"/>
    <x v="1959"/>
    <x v="1634"/>
    <s v="Numeric"/>
    <n v="3"/>
    <s v="YESNO"/>
    <n v="21"/>
    <n v="1"/>
    <m/>
    <m/>
    <x v="0"/>
    <x v="0"/>
  </r>
  <r>
    <x v="62"/>
    <x v="1960"/>
    <x v="1635"/>
    <s v="Numeric"/>
    <n v="3"/>
    <s v="YESNO"/>
    <n v="21"/>
    <n v="1"/>
    <m/>
    <m/>
    <x v="0"/>
    <x v="0"/>
  </r>
  <r>
    <x v="62"/>
    <x v="1961"/>
    <x v="1636"/>
    <s v="Numeric"/>
    <n v="3"/>
    <s v="YESNO"/>
    <n v="21"/>
    <n v="1"/>
    <m/>
    <m/>
    <x v="0"/>
    <x v="0"/>
  </r>
  <r>
    <x v="62"/>
    <x v="1962"/>
    <x v="1637"/>
    <s v="Numeric"/>
    <n v="3"/>
    <s v="YESNO"/>
    <n v="21"/>
    <n v="1"/>
    <m/>
    <m/>
    <x v="0"/>
    <x v="0"/>
  </r>
  <r>
    <x v="62"/>
    <x v="1963"/>
    <x v="1638"/>
    <s v="Numeric"/>
    <n v="3"/>
    <s v="YESNO"/>
    <n v="21"/>
    <n v="1"/>
    <m/>
    <m/>
    <x v="0"/>
    <x v="0"/>
  </r>
  <r>
    <x v="62"/>
    <x v="1964"/>
    <x v="1639"/>
    <s v="Numeric"/>
    <n v="3"/>
    <s v="YESNO"/>
    <n v="21"/>
    <n v="1"/>
    <m/>
    <m/>
    <x v="0"/>
    <x v="0"/>
  </r>
  <r>
    <x v="62"/>
    <x v="1965"/>
    <x v="1640"/>
    <s v="Numeric"/>
    <n v="3"/>
    <s v="YESNO"/>
    <n v="21"/>
    <n v="1"/>
    <m/>
    <m/>
    <x v="0"/>
    <x v="0"/>
  </r>
  <r>
    <x v="62"/>
    <x v="1966"/>
    <x v="1641"/>
    <s v="Numeric"/>
    <n v="3"/>
    <s v="YESNO"/>
    <n v="21"/>
    <n v="1"/>
    <m/>
    <m/>
    <x v="0"/>
    <x v="0"/>
  </r>
  <r>
    <x v="62"/>
    <x v="1967"/>
    <x v="1642"/>
    <s v="Numeric"/>
    <n v="3"/>
    <s v="YESNO"/>
    <n v="21"/>
    <n v="1"/>
    <m/>
    <m/>
    <x v="0"/>
    <x v="0"/>
  </r>
  <r>
    <x v="62"/>
    <x v="1968"/>
    <x v="1109"/>
    <s v="Numeric"/>
    <n v="3"/>
    <s v="YESNO"/>
    <n v="21"/>
    <n v="1"/>
    <m/>
    <m/>
    <x v="0"/>
    <x v="0"/>
  </r>
  <r>
    <x v="62"/>
    <x v="1969"/>
    <x v="1111"/>
    <s v="Numeric"/>
    <n v="3"/>
    <s v="YESNO"/>
    <n v="21"/>
    <n v="1"/>
    <m/>
    <m/>
    <x v="0"/>
    <x v="0"/>
  </r>
  <r>
    <x v="62"/>
    <x v="1970"/>
    <x v="1643"/>
    <s v="Numeric"/>
    <n v="3"/>
    <s v="YESNO"/>
    <n v="21"/>
    <n v="1"/>
    <m/>
    <m/>
    <x v="0"/>
    <x v="0"/>
  </r>
  <r>
    <x v="62"/>
    <x v="1971"/>
    <x v="1644"/>
    <s v="Numeric"/>
    <n v="3"/>
    <s v="YESNO"/>
    <n v="21"/>
    <n v="1"/>
    <m/>
    <m/>
    <x v="0"/>
    <x v="0"/>
  </r>
  <r>
    <x v="62"/>
    <x v="1972"/>
    <x v="1645"/>
    <s v="Numeric"/>
    <n v="3"/>
    <s v="YESNO"/>
    <n v="21"/>
    <n v="1"/>
    <m/>
    <m/>
    <x v="0"/>
    <x v="0"/>
  </r>
  <r>
    <x v="62"/>
    <x v="1973"/>
    <x v="1646"/>
    <s v="Numeric"/>
    <n v="3"/>
    <s v="YESNO"/>
    <n v="21"/>
    <n v="1"/>
    <m/>
    <m/>
    <x v="0"/>
    <x v="0"/>
  </r>
  <r>
    <x v="62"/>
    <x v="1974"/>
    <x v="1119"/>
    <s v="Numeric"/>
    <n v="3"/>
    <s v="YESNO"/>
    <n v="21"/>
    <n v="1"/>
    <m/>
    <m/>
    <x v="0"/>
    <x v="0"/>
  </r>
  <r>
    <x v="62"/>
    <x v="1975"/>
    <x v="1134"/>
    <s v="Numeric"/>
    <n v="3"/>
    <s v="HTFUEL"/>
    <n v="21"/>
    <n v="1"/>
    <m/>
    <m/>
    <x v="0"/>
    <x v="0"/>
  </r>
  <r>
    <x v="62"/>
    <x v="1976"/>
    <x v="1135"/>
    <s v="Numeric"/>
    <n v="3"/>
    <s v="SUR028FT"/>
    <n v="16"/>
    <n v="1"/>
    <m/>
    <m/>
    <x v="0"/>
    <x v="0"/>
  </r>
  <r>
    <x v="62"/>
    <x v="1977"/>
    <x v="1136"/>
    <s v="Numeric"/>
    <n v="3"/>
    <s v="SUR029FT"/>
    <n v="16"/>
    <n v="1"/>
    <m/>
    <m/>
    <x v="0"/>
    <x v="0"/>
  </r>
  <r>
    <x v="62"/>
    <x v="1978"/>
    <x v="1137"/>
    <s v="Numeric"/>
    <n v="3"/>
    <s v="SUR030FT"/>
    <n v="16"/>
    <n v="1"/>
    <m/>
    <m/>
    <x v="0"/>
    <x v="0"/>
  </r>
  <r>
    <x v="62"/>
    <x v="1979"/>
    <x v="1647"/>
    <s v="Numeric"/>
    <n v="3"/>
    <s v="SUR031FT"/>
    <n v="16"/>
    <n v="1"/>
    <m/>
    <m/>
    <x v="0"/>
    <x v="0"/>
  </r>
  <r>
    <x v="62"/>
    <x v="1980"/>
    <x v="1648"/>
    <s v="Numeric"/>
    <n v="3"/>
    <s v="SUR031FT"/>
    <n v="16"/>
    <n v="1"/>
    <m/>
    <m/>
    <x v="0"/>
    <x v="0"/>
  </r>
  <r>
    <x v="62"/>
    <x v="1981"/>
    <x v="1649"/>
    <s v="Numeric"/>
    <n v="3"/>
    <s v="YESNO"/>
    <n v="21"/>
    <n v="1"/>
    <m/>
    <m/>
    <x v="0"/>
    <x v="0"/>
  </r>
  <r>
    <x v="62"/>
    <x v="1982"/>
    <x v="1650"/>
    <s v="Numeric"/>
    <n v="3"/>
    <m/>
    <n v="0"/>
    <s v=""/>
    <m/>
    <m/>
    <x v="0"/>
    <x v="0"/>
  </r>
  <r>
    <x v="62"/>
    <x v="1983"/>
    <x v="1651"/>
    <s v="Numeric"/>
    <n v="4"/>
    <s v="GNRCMISS"/>
    <n v="21"/>
    <n v="1"/>
    <m/>
    <m/>
    <x v="0"/>
    <x v="0"/>
  </r>
  <r>
    <x v="62"/>
    <x v="1984"/>
    <x v="1144"/>
    <s v="Numeric"/>
    <n v="3"/>
    <s v="HTFUEL"/>
    <n v="21"/>
    <n v="1"/>
    <m/>
    <m/>
    <x v="0"/>
    <x v="0"/>
  </r>
  <r>
    <x v="62"/>
    <x v="1985"/>
    <x v="1146"/>
    <s v="Numeric"/>
    <n v="4"/>
    <s v="GNRCMISS"/>
    <n v="21"/>
    <n v="1"/>
    <m/>
    <m/>
    <x v="0"/>
    <x v="0"/>
  </r>
  <r>
    <x v="62"/>
    <x v="1986"/>
    <x v="1147"/>
    <s v="Numeric"/>
    <n v="3"/>
    <s v="SUR035FT"/>
    <n v="14"/>
    <n v="1"/>
    <m/>
    <m/>
    <x v="0"/>
    <x v="0"/>
  </r>
  <r>
    <x v="62"/>
    <x v="1987"/>
    <x v="1148"/>
    <s v="Numeric"/>
    <n v="3"/>
    <s v="YESNO"/>
    <n v="21"/>
    <n v="1"/>
    <m/>
    <m/>
    <x v="0"/>
    <x v="0"/>
  </r>
  <r>
    <x v="62"/>
    <x v="1988"/>
    <x v="1652"/>
    <s v="Numeric"/>
    <n v="3"/>
    <s v="YESNO"/>
    <n v="21"/>
    <n v="1"/>
    <m/>
    <m/>
    <x v="0"/>
    <x v="0"/>
  </r>
  <r>
    <x v="62"/>
    <x v="1989"/>
    <x v="1653"/>
    <s v="Numeric"/>
    <n v="3"/>
    <s v="YESNO"/>
    <n v="21"/>
    <n v="1"/>
    <m/>
    <m/>
    <x v="0"/>
    <x v="0"/>
  </r>
  <r>
    <x v="62"/>
    <x v="1990"/>
    <x v="1654"/>
    <s v="Numeric"/>
    <n v="3"/>
    <s v="YESNO"/>
    <n v="21"/>
    <n v="1"/>
    <m/>
    <m/>
    <x v="0"/>
    <x v="0"/>
  </r>
  <r>
    <x v="62"/>
    <x v="1991"/>
    <x v="1655"/>
    <s v="Numeric"/>
    <n v="3"/>
    <s v="YESNO"/>
    <n v="21"/>
    <n v="1"/>
    <m/>
    <m/>
    <x v="0"/>
    <x v="0"/>
  </r>
  <r>
    <x v="62"/>
    <x v="1992"/>
    <x v="1656"/>
    <s v="Numeric"/>
    <n v="3"/>
    <s v="YESNO"/>
    <n v="21"/>
    <n v="1"/>
    <m/>
    <m/>
    <x v="0"/>
    <x v="0"/>
  </r>
  <r>
    <x v="62"/>
    <x v="1993"/>
    <x v="1657"/>
    <s v="Numeric"/>
    <n v="3"/>
    <s v="YESNO"/>
    <n v="21"/>
    <n v="1"/>
    <m/>
    <m/>
    <x v="0"/>
    <x v="0"/>
  </r>
  <r>
    <x v="62"/>
    <x v="1994"/>
    <x v="1658"/>
    <s v="Numeric"/>
    <n v="3"/>
    <s v="YESNO"/>
    <n v="21"/>
    <n v="1"/>
    <m/>
    <m/>
    <x v="0"/>
    <x v="0"/>
  </r>
  <r>
    <x v="62"/>
    <x v="1995"/>
    <x v="1659"/>
    <s v="Numeric"/>
    <n v="3"/>
    <s v="YESNO"/>
    <n v="21"/>
    <n v="1"/>
    <m/>
    <m/>
    <x v="0"/>
    <x v="0"/>
  </r>
  <r>
    <x v="62"/>
    <x v="1996"/>
    <x v="1660"/>
    <s v="Numeric"/>
    <n v="3"/>
    <s v="YESNO"/>
    <n v="21"/>
    <n v="1"/>
    <m/>
    <m/>
    <x v="0"/>
    <x v="0"/>
  </r>
  <r>
    <x v="62"/>
    <x v="1997"/>
    <x v="1661"/>
    <s v="Numeric"/>
    <n v="3"/>
    <s v="YESNO"/>
    <n v="21"/>
    <n v="1"/>
    <m/>
    <m/>
    <x v="0"/>
    <x v="0"/>
  </r>
  <r>
    <x v="62"/>
    <x v="1998"/>
    <x v="1159"/>
    <s v="Numeric"/>
    <n v="3"/>
    <s v="SUR028FT"/>
    <n v="16"/>
    <n v="1"/>
    <m/>
    <m/>
    <x v="0"/>
    <x v="0"/>
  </r>
  <r>
    <x v="62"/>
    <x v="1999"/>
    <x v="1160"/>
    <s v="Numeric"/>
    <n v="3"/>
    <s v="SUR029FT"/>
    <n v="16"/>
    <n v="1"/>
    <m/>
    <m/>
    <x v="0"/>
    <x v="0"/>
  </r>
  <r>
    <x v="62"/>
    <x v="2000"/>
    <x v="1161"/>
    <s v="Numeric"/>
    <n v="3"/>
    <s v="SUR030FT"/>
    <n v="16"/>
    <n v="1"/>
    <m/>
    <m/>
    <x v="0"/>
    <x v="0"/>
  </r>
  <r>
    <x v="62"/>
    <x v="2001"/>
    <x v="1662"/>
    <s v="Numeric"/>
    <n v="3"/>
    <s v="SUR031FT"/>
    <n v="16"/>
    <n v="1"/>
    <m/>
    <m/>
    <x v="0"/>
    <x v="0"/>
  </r>
  <r>
    <x v="62"/>
    <x v="2002"/>
    <x v="1663"/>
    <s v="Numeric"/>
    <n v="3"/>
    <s v="SUR031FT"/>
    <n v="16"/>
    <n v="1"/>
    <m/>
    <m/>
    <x v="0"/>
    <x v="0"/>
  </r>
  <r>
    <x v="62"/>
    <x v="2003"/>
    <x v="1168"/>
    <s v="Numeric"/>
    <n v="3"/>
    <s v="SUR040FT"/>
    <n v="14"/>
    <n v="1"/>
    <m/>
    <m/>
    <x v="0"/>
    <x v="0"/>
  </r>
  <r>
    <x v="62"/>
    <x v="2004"/>
    <x v="1169"/>
    <s v="Numeric"/>
    <n v="3"/>
    <s v="SUR041FT"/>
    <n v="14"/>
    <n v="1"/>
    <m/>
    <m/>
    <x v="0"/>
    <x v="0"/>
  </r>
  <r>
    <x v="62"/>
    <x v="2005"/>
    <x v="1664"/>
    <s v="Numeric"/>
    <n v="3"/>
    <s v="GNRCMISS"/>
    <n v="21"/>
    <n v="1"/>
    <m/>
    <m/>
    <x v="0"/>
    <x v="0"/>
  </r>
  <r>
    <x v="62"/>
    <x v="2006"/>
    <x v="1665"/>
    <s v="Numeric"/>
    <n v="3"/>
    <s v="GNRCMISS"/>
    <n v="21"/>
    <n v="1"/>
    <m/>
    <m/>
    <x v="0"/>
    <x v="0"/>
  </r>
  <r>
    <x v="62"/>
    <x v="2007"/>
    <x v="1666"/>
    <s v="Numeric"/>
    <n v="3"/>
    <s v="GNRCMISS"/>
    <n v="21"/>
    <n v="1"/>
    <m/>
    <m/>
    <x v="0"/>
    <x v="0"/>
  </r>
  <r>
    <x v="62"/>
    <x v="2008"/>
    <x v="1667"/>
    <s v="Numeric"/>
    <n v="3"/>
    <s v="GNRCMISS"/>
    <n v="21"/>
    <n v="1"/>
    <m/>
    <m/>
    <x v="0"/>
    <x v="0"/>
  </r>
  <r>
    <x v="62"/>
    <x v="2009"/>
    <x v="1668"/>
    <s v="Numeric"/>
    <n v="3"/>
    <s v="GNRCMISS"/>
    <n v="21"/>
    <n v="1"/>
    <m/>
    <m/>
    <x v="0"/>
    <x v="0"/>
  </r>
  <r>
    <x v="62"/>
    <x v="2010"/>
    <x v="1669"/>
    <s v="Numeric"/>
    <n v="3"/>
    <s v="GNRCMISS"/>
    <n v="21"/>
    <n v="1"/>
    <m/>
    <m/>
    <x v="0"/>
    <x v="0"/>
  </r>
  <r>
    <x v="62"/>
    <x v="2011"/>
    <x v="1670"/>
    <s v="Numeric"/>
    <n v="3"/>
    <s v="GNRCMISS"/>
    <n v="21"/>
    <n v="1"/>
    <m/>
    <m/>
    <x v="0"/>
    <x v="0"/>
  </r>
  <r>
    <x v="62"/>
    <x v="2012"/>
    <x v="1671"/>
    <s v="Numeric"/>
    <n v="3"/>
    <s v="GNRCMISS"/>
    <n v="21"/>
    <n v="1"/>
    <m/>
    <m/>
    <x v="0"/>
    <x v="0"/>
  </r>
  <r>
    <x v="62"/>
    <x v="2013"/>
    <x v="1672"/>
    <s v="Numeric"/>
    <n v="3"/>
    <s v="GNRCMISS"/>
    <n v="21"/>
    <n v="1"/>
    <m/>
    <m/>
    <x v="0"/>
    <x v="0"/>
  </r>
  <r>
    <x v="62"/>
    <x v="2014"/>
    <x v="1179"/>
    <s v="Numeric"/>
    <n v="3"/>
    <s v="YESNO"/>
    <n v="21"/>
    <n v="1"/>
    <m/>
    <m/>
    <x v="0"/>
    <x v="0"/>
  </r>
  <r>
    <x v="62"/>
    <x v="2015"/>
    <x v="427"/>
    <s v="Numeric"/>
    <n v="3"/>
    <s v="WHFUEL"/>
    <n v="21"/>
    <n v="1"/>
    <m/>
    <m/>
    <x v="0"/>
    <x v="0"/>
  </r>
  <r>
    <x v="62"/>
    <x v="2016"/>
    <x v="1182"/>
    <s v="Numeric"/>
    <n v="4"/>
    <s v="GNRCMISS"/>
    <n v="21"/>
    <n v="1"/>
    <m/>
    <m/>
    <x v="0"/>
    <x v="0"/>
  </r>
  <r>
    <x v="62"/>
    <x v="2017"/>
    <x v="1183"/>
    <s v="Numeric"/>
    <n v="3"/>
    <s v="SUR045FT"/>
    <n v="14"/>
    <n v="1"/>
    <m/>
    <m/>
    <x v="0"/>
    <x v="0"/>
  </r>
  <r>
    <x v="62"/>
    <x v="2018"/>
    <x v="1184"/>
    <s v="Numeric"/>
    <n v="3"/>
    <s v="SUR046FT"/>
    <n v="15"/>
    <n v="1"/>
    <m/>
    <m/>
    <x v="0"/>
    <x v="0"/>
  </r>
  <r>
    <x v="62"/>
    <x v="2019"/>
    <x v="1185"/>
    <s v="Numeric"/>
    <n v="3"/>
    <s v="WHWRAP"/>
    <n v="21"/>
    <n v="1"/>
    <m/>
    <m/>
    <x v="0"/>
    <x v="0"/>
  </r>
  <r>
    <x v="62"/>
    <x v="2020"/>
    <x v="1188"/>
    <s v="Numeric"/>
    <n v="3"/>
    <s v="SUR049FT"/>
    <n v="16"/>
    <n v="1"/>
    <m/>
    <m/>
    <x v="0"/>
    <x v="0"/>
  </r>
  <r>
    <x v="62"/>
    <x v="2021"/>
    <x v="1195"/>
    <s v="Numeric"/>
    <n v="3"/>
    <s v="YESNO"/>
    <n v="21"/>
    <n v="1"/>
    <m/>
    <m/>
    <x v="0"/>
    <x v="0"/>
  </r>
  <r>
    <x v="62"/>
    <x v="2022"/>
    <x v="1196"/>
    <s v="Numeric"/>
    <n v="3"/>
    <s v="ACTYP"/>
    <n v="21"/>
    <n v="1"/>
    <m/>
    <m/>
    <x v="0"/>
    <x v="0"/>
  </r>
  <r>
    <x v="62"/>
    <x v="2023"/>
    <x v="1197"/>
    <s v="Numeric"/>
    <n v="3"/>
    <s v="GNRCMISS"/>
    <n v="21"/>
    <n v="1"/>
    <m/>
    <m/>
    <x v="0"/>
    <x v="0"/>
  </r>
  <r>
    <x v="62"/>
    <x v="2024"/>
    <x v="1198"/>
    <s v="Numeric"/>
    <n v="3"/>
    <s v="SUR032FT"/>
    <n v="16"/>
    <n v="1"/>
    <m/>
    <m/>
    <x v="0"/>
    <x v="0"/>
  </r>
  <r>
    <x v="62"/>
    <x v="2025"/>
    <x v="1673"/>
    <s v="Numeric"/>
    <n v="3"/>
    <s v="SUR055FT"/>
    <n v="16"/>
    <n v="1"/>
    <m/>
    <m/>
    <x v="0"/>
    <x v="0"/>
  </r>
  <r>
    <x v="62"/>
    <x v="2026"/>
    <x v="1674"/>
    <s v="Numeric"/>
    <n v="3"/>
    <s v="SUR055FT"/>
    <n v="16"/>
    <n v="1"/>
    <m/>
    <m/>
    <x v="0"/>
    <x v="0"/>
  </r>
  <r>
    <x v="62"/>
    <x v="2027"/>
    <x v="1205"/>
    <s v="Numeric"/>
    <n v="3"/>
    <s v="GNRCMISS"/>
    <n v="21"/>
    <n v="1"/>
    <m/>
    <m/>
    <x v="0"/>
    <x v="0"/>
  </r>
  <r>
    <x v="62"/>
    <x v="2028"/>
    <x v="1210"/>
    <s v="Numeric"/>
    <n v="3"/>
    <s v="SUR056FT"/>
    <n v="13"/>
    <n v="1"/>
    <m/>
    <m/>
    <x v="0"/>
    <x v="0"/>
  </r>
  <r>
    <x v="62"/>
    <x v="2029"/>
    <x v="1675"/>
    <s v="Numeric"/>
    <n v="3"/>
    <s v="GNRCMISS"/>
    <n v="21"/>
    <n v="1"/>
    <m/>
    <m/>
    <x v="0"/>
    <x v="0"/>
  </r>
  <r>
    <x v="62"/>
    <x v="2030"/>
    <x v="1676"/>
    <s v="Numeric"/>
    <n v="3"/>
    <s v="SUR059FT"/>
    <n v="14"/>
    <n v="1"/>
    <m/>
    <m/>
    <x v="0"/>
    <x v="0"/>
  </r>
  <r>
    <x v="62"/>
    <x v="2031"/>
    <x v="1677"/>
    <s v="Numeric"/>
    <n v="3"/>
    <s v="SUR059FT"/>
    <n v="14"/>
    <n v="1"/>
    <m/>
    <m/>
    <x v="0"/>
    <x v="0"/>
  </r>
  <r>
    <x v="62"/>
    <x v="2032"/>
    <x v="1678"/>
    <s v="Numeric"/>
    <n v="3"/>
    <s v="YESNO"/>
    <n v="21"/>
    <n v="1"/>
    <m/>
    <m/>
    <x v="0"/>
    <x v="0"/>
  </r>
  <r>
    <x v="62"/>
    <x v="2033"/>
    <x v="1679"/>
    <s v="Numeric"/>
    <n v="3"/>
    <s v="YESNO"/>
    <n v="21"/>
    <n v="1"/>
    <m/>
    <m/>
    <x v="0"/>
    <x v="0"/>
  </r>
  <r>
    <x v="62"/>
    <x v="2034"/>
    <x v="1680"/>
    <s v="Numeric"/>
    <n v="3"/>
    <s v="SUR060FT"/>
    <n v="14"/>
    <n v="1"/>
    <m/>
    <m/>
    <x v="0"/>
    <x v="0"/>
  </r>
  <r>
    <x v="62"/>
    <x v="2035"/>
    <x v="1681"/>
    <s v="Numeric"/>
    <n v="3"/>
    <s v="SUR060FT"/>
    <n v="14"/>
    <n v="1"/>
    <m/>
    <m/>
    <x v="0"/>
    <x v="0"/>
  </r>
  <r>
    <x v="62"/>
    <x v="2036"/>
    <x v="1226"/>
    <s v="Numeric"/>
    <n v="3"/>
    <s v="GNRCMISS"/>
    <n v="21"/>
    <n v="1"/>
    <m/>
    <m/>
    <x v="0"/>
    <x v="0"/>
  </r>
  <r>
    <x v="62"/>
    <x v="2037"/>
    <x v="1682"/>
    <s v="Numeric"/>
    <n v="3"/>
    <s v="SUR063FT"/>
    <n v="14"/>
    <n v="1"/>
    <m/>
    <m/>
    <x v="0"/>
    <x v="0"/>
  </r>
  <r>
    <x v="62"/>
    <x v="2038"/>
    <x v="1683"/>
    <s v="Numeric"/>
    <n v="3"/>
    <s v="SUR063FT"/>
    <n v="14"/>
    <n v="1"/>
    <m/>
    <m/>
    <x v="0"/>
    <x v="0"/>
  </r>
  <r>
    <x v="62"/>
    <x v="2039"/>
    <x v="1684"/>
    <s v="Numeric"/>
    <n v="3"/>
    <s v="SUR064FT"/>
    <n v="15"/>
    <n v="1"/>
    <m/>
    <m/>
    <x v="0"/>
    <x v="0"/>
  </r>
  <r>
    <x v="62"/>
    <x v="2040"/>
    <x v="1233"/>
    <s v="Numeric"/>
    <n v="3"/>
    <s v="GNRCMISS"/>
    <n v="21"/>
    <n v="1"/>
    <m/>
    <m/>
    <x v="0"/>
    <x v="0"/>
  </r>
  <r>
    <x v="62"/>
    <x v="2041"/>
    <x v="1685"/>
    <s v="Numeric"/>
    <n v="3"/>
    <s v="SUR063FT"/>
    <n v="14"/>
    <n v="1"/>
    <m/>
    <m/>
    <x v="0"/>
    <x v="0"/>
  </r>
  <r>
    <x v="62"/>
    <x v="2042"/>
    <x v="1686"/>
    <s v="Numeric"/>
    <n v="3"/>
    <s v="SUR063FT"/>
    <n v="14"/>
    <n v="1"/>
    <m/>
    <m/>
    <x v="0"/>
    <x v="0"/>
  </r>
  <r>
    <x v="62"/>
    <x v="2043"/>
    <x v="1687"/>
    <s v="Numeric"/>
    <n v="3"/>
    <s v="YESNO"/>
    <n v="21"/>
    <n v="1"/>
    <m/>
    <m/>
    <x v="0"/>
    <x v="0"/>
  </r>
  <r>
    <x v="62"/>
    <x v="2044"/>
    <x v="1688"/>
    <s v="Numeric"/>
    <n v="3"/>
    <s v="YESNO"/>
    <n v="21"/>
    <n v="1"/>
    <m/>
    <m/>
    <x v="0"/>
    <x v="0"/>
  </r>
  <r>
    <x v="62"/>
    <x v="2045"/>
    <x v="1689"/>
    <s v="Numeric"/>
    <n v="3"/>
    <s v="YESNO"/>
    <n v="21"/>
    <n v="1"/>
    <m/>
    <m/>
    <x v="0"/>
    <x v="0"/>
  </r>
  <r>
    <x v="62"/>
    <x v="2046"/>
    <x v="1690"/>
    <s v="Numeric"/>
    <n v="3"/>
    <s v="YESNO"/>
    <n v="21"/>
    <n v="1"/>
    <m/>
    <m/>
    <x v="0"/>
    <x v="0"/>
  </r>
  <r>
    <x v="62"/>
    <x v="2047"/>
    <x v="1691"/>
    <s v="Numeric"/>
    <n v="3"/>
    <s v="YESNO"/>
    <n v="21"/>
    <n v="1"/>
    <m/>
    <m/>
    <x v="0"/>
    <x v="0"/>
  </r>
  <r>
    <x v="62"/>
    <x v="2048"/>
    <x v="1692"/>
    <s v="Numeric"/>
    <n v="3"/>
    <s v="YESNO"/>
    <n v="21"/>
    <n v="1"/>
    <m/>
    <m/>
    <x v="0"/>
    <x v="0"/>
  </r>
  <r>
    <x v="62"/>
    <x v="2049"/>
    <x v="1247"/>
    <s v="Numeric"/>
    <n v="3"/>
    <s v="SUR068FT"/>
    <n v="16"/>
    <n v="1"/>
    <m/>
    <m/>
    <x v="0"/>
    <x v="0"/>
  </r>
  <r>
    <x v="62"/>
    <x v="2050"/>
    <x v="1693"/>
    <s v="Numeric"/>
    <n v="3"/>
    <s v="YESNO"/>
    <n v="21"/>
    <n v="1"/>
    <m/>
    <m/>
    <x v="0"/>
    <x v="0"/>
  </r>
  <r>
    <x v="62"/>
    <x v="2051"/>
    <x v="1694"/>
    <s v="Numeric"/>
    <n v="3"/>
    <s v="YESNO"/>
    <n v="21"/>
    <n v="1"/>
    <m/>
    <m/>
    <x v="0"/>
    <x v="0"/>
  </r>
  <r>
    <x v="62"/>
    <x v="2052"/>
    <x v="1695"/>
    <s v="Numeric"/>
    <n v="3"/>
    <s v="YESNO"/>
    <n v="21"/>
    <n v="1"/>
    <m/>
    <m/>
    <x v="0"/>
    <x v="0"/>
  </r>
  <r>
    <x v="62"/>
    <x v="2053"/>
    <x v="1696"/>
    <s v="Numeric"/>
    <n v="3"/>
    <s v="SUR069FT"/>
    <n v="16"/>
    <n v="1"/>
    <m/>
    <m/>
    <x v="0"/>
    <x v="0"/>
  </r>
  <r>
    <x v="62"/>
    <x v="2054"/>
    <x v="1697"/>
    <s v="Numeric"/>
    <n v="3"/>
    <s v="SUR069FT"/>
    <n v="16"/>
    <n v="1"/>
    <m/>
    <m/>
    <x v="0"/>
    <x v="0"/>
  </r>
  <r>
    <x v="62"/>
    <x v="2055"/>
    <x v="1698"/>
    <s v="Numeric"/>
    <n v="3"/>
    <s v="SUR069FT"/>
    <n v="16"/>
    <n v="1"/>
    <m/>
    <m/>
    <x v="0"/>
    <x v="0"/>
  </r>
  <r>
    <x v="62"/>
    <x v="2056"/>
    <x v="1254"/>
    <s v="Numeric"/>
    <n v="3"/>
    <s v="GNRCMISS"/>
    <n v="21"/>
    <n v="1"/>
    <m/>
    <m/>
    <x v="0"/>
    <x v="0"/>
  </r>
  <r>
    <x v="62"/>
    <x v="2057"/>
    <x v="1699"/>
    <s v="Numeric"/>
    <n v="3"/>
    <s v="YESNO"/>
    <n v="21"/>
    <n v="1"/>
    <m/>
    <m/>
    <x v="0"/>
    <x v="0"/>
  </r>
  <r>
    <x v="62"/>
    <x v="2058"/>
    <x v="1700"/>
    <s v="Numeric"/>
    <n v="3"/>
    <s v="YESNO"/>
    <n v="21"/>
    <n v="1"/>
    <m/>
    <m/>
    <x v="0"/>
    <x v="0"/>
  </r>
  <r>
    <x v="62"/>
    <x v="2059"/>
    <x v="1701"/>
    <s v="Numeric"/>
    <n v="3"/>
    <s v="YESNO"/>
    <n v="21"/>
    <n v="1"/>
    <m/>
    <m/>
    <x v="0"/>
    <x v="0"/>
  </r>
  <r>
    <x v="62"/>
    <x v="2060"/>
    <x v="1702"/>
    <s v="Numeric"/>
    <n v="3"/>
    <s v="YESNO"/>
    <n v="21"/>
    <n v="1"/>
    <m/>
    <m/>
    <x v="0"/>
    <x v="0"/>
  </r>
  <r>
    <x v="62"/>
    <x v="2061"/>
    <x v="1703"/>
    <s v="Numeric"/>
    <n v="3"/>
    <s v="YESNO"/>
    <n v="21"/>
    <n v="1"/>
    <m/>
    <m/>
    <x v="0"/>
    <x v="0"/>
  </r>
  <r>
    <x v="62"/>
    <x v="2062"/>
    <x v="1704"/>
    <s v="Numeric"/>
    <n v="3"/>
    <s v="YESNO"/>
    <n v="21"/>
    <n v="1"/>
    <m/>
    <m/>
    <x v="0"/>
    <x v="0"/>
  </r>
  <r>
    <x v="62"/>
    <x v="2063"/>
    <x v="1705"/>
    <s v="Numeric"/>
    <n v="3"/>
    <s v="YESNO"/>
    <n v="21"/>
    <n v="1"/>
    <m/>
    <m/>
    <x v="0"/>
    <x v="0"/>
  </r>
  <r>
    <x v="62"/>
    <x v="2064"/>
    <x v="1706"/>
    <s v="Numeric"/>
    <n v="3"/>
    <s v="YESNO"/>
    <n v="21"/>
    <n v="1"/>
    <m/>
    <m/>
    <x v="0"/>
    <x v="0"/>
  </r>
  <r>
    <x v="62"/>
    <x v="2065"/>
    <x v="1707"/>
    <s v="Numeric"/>
    <n v="3"/>
    <s v="YESNO"/>
    <n v="21"/>
    <n v="1"/>
    <m/>
    <m/>
    <x v="0"/>
    <x v="0"/>
  </r>
  <r>
    <x v="62"/>
    <x v="2066"/>
    <x v="1708"/>
    <s v="Numeric"/>
    <n v="3"/>
    <s v="YESNO"/>
    <n v="21"/>
    <n v="1"/>
    <m/>
    <m/>
    <x v="0"/>
    <x v="0"/>
  </r>
  <r>
    <x v="62"/>
    <x v="2067"/>
    <x v="1269"/>
    <s v="Numeric"/>
    <n v="3"/>
    <s v="GNRCMISS"/>
    <n v="21"/>
    <n v="1"/>
    <m/>
    <m/>
    <x v="0"/>
    <x v="0"/>
  </r>
  <r>
    <x v="62"/>
    <x v="2068"/>
    <x v="1709"/>
    <s v="Numeric"/>
    <n v="3"/>
    <s v="SUR071FT"/>
    <n v="16"/>
    <n v="1"/>
    <m/>
    <m/>
    <x v="0"/>
    <x v="0"/>
  </r>
  <r>
    <x v="62"/>
    <x v="2069"/>
    <x v="1710"/>
    <s v="Numeric"/>
    <n v="3"/>
    <s v="SUR072FT"/>
    <n v="12"/>
    <n v="1"/>
    <m/>
    <m/>
    <x v="0"/>
    <x v="0"/>
  </r>
  <r>
    <x v="62"/>
    <x v="2070"/>
    <x v="1711"/>
    <s v="Numeric"/>
    <n v="3"/>
    <s v="GNRCMISS"/>
    <n v="21"/>
    <n v="1"/>
    <m/>
    <m/>
    <x v="0"/>
    <x v="0"/>
  </r>
  <r>
    <x v="62"/>
    <x v="2071"/>
    <x v="1712"/>
    <s v="Numeric"/>
    <n v="3"/>
    <s v="SUR073FT"/>
    <n v="15"/>
    <n v="1"/>
    <m/>
    <m/>
    <x v="0"/>
    <x v="0"/>
  </r>
  <r>
    <x v="62"/>
    <x v="2072"/>
    <x v="1713"/>
    <s v="Numeric"/>
    <n v="3"/>
    <s v="SUR074FT"/>
    <n v="16"/>
    <n v="1"/>
    <m/>
    <m/>
    <x v="0"/>
    <x v="0"/>
  </r>
  <r>
    <x v="62"/>
    <x v="2073"/>
    <x v="1714"/>
    <s v="Numeric"/>
    <n v="3"/>
    <s v="SUR075FT"/>
    <n v="14"/>
    <n v="1"/>
    <m/>
    <m/>
    <x v="0"/>
    <x v="0"/>
  </r>
  <r>
    <x v="62"/>
    <x v="2074"/>
    <x v="1715"/>
    <s v="Numeric"/>
    <n v="3"/>
    <s v="GNRCMISS"/>
    <n v="21"/>
    <n v="1"/>
    <m/>
    <m/>
    <x v="0"/>
    <x v="0"/>
  </r>
  <r>
    <x v="62"/>
    <x v="2075"/>
    <x v="1716"/>
    <s v="Numeric"/>
    <n v="3"/>
    <s v="SUR073FT"/>
    <n v="15"/>
    <n v="1"/>
    <m/>
    <m/>
    <x v="0"/>
    <x v="0"/>
  </r>
  <r>
    <x v="62"/>
    <x v="2076"/>
    <x v="1717"/>
    <s v="Numeric"/>
    <n v="3"/>
    <s v="GNRCMISS"/>
    <n v="21"/>
    <n v="1"/>
    <m/>
    <m/>
    <x v="0"/>
    <x v="0"/>
  </r>
  <r>
    <x v="62"/>
    <x v="2077"/>
    <x v="1718"/>
    <s v="Numeric"/>
    <n v="3"/>
    <s v="SUR073FT"/>
    <n v="15"/>
    <n v="1"/>
    <m/>
    <m/>
    <x v="0"/>
    <x v="0"/>
  </r>
  <r>
    <x v="62"/>
    <x v="2078"/>
    <x v="1719"/>
    <s v="Numeric"/>
    <n v="3"/>
    <s v="GNRCMISS"/>
    <n v="21"/>
    <n v="1"/>
    <m/>
    <m/>
    <x v="0"/>
    <x v="0"/>
  </r>
  <r>
    <x v="62"/>
    <x v="2079"/>
    <x v="1720"/>
    <s v="Numeric"/>
    <n v="3"/>
    <s v="SUR073FT"/>
    <n v="15"/>
    <n v="1"/>
    <m/>
    <m/>
    <x v="0"/>
    <x v="0"/>
  </r>
  <r>
    <x v="62"/>
    <x v="2080"/>
    <x v="1721"/>
    <s v="Numeric"/>
    <n v="3"/>
    <s v="GNRCMISS"/>
    <n v="21"/>
    <n v="1"/>
    <m/>
    <m/>
    <x v="0"/>
    <x v="0"/>
  </r>
  <r>
    <x v="62"/>
    <x v="2081"/>
    <x v="1722"/>
    <s v="Numeric"/>
    <n v="3"/>
    <s v="SUR073FT"/>
    <n v="15"/>
    <n v="1"/>
    <m/>
    <m/>
    <x v="0"/>
    <x v="0"/>
  </r>
  <r>
    <x v="62"/>
    <x v="2082"/>
    <x v="1723"/>
    <s v="Numeric"/>
    <n v="3"/>
    <s v="GNRCMISS"/>
    <n v="21"/>
    <n v="1"/>
    <m/>
    <m/>
    <x v="0"/>
    <x v="0"/>
  </r>
  <r>
    <x v="62"/>
    <x v="2083"/>
    <x v="1724"/>
    <s v="Numeric"/>
    <n v="3"/>
    <s v="SUR073FT"/>
    <n v="15"/>
    <n v="1"/>
    <m/>
    <m/>
    <x v="0"/>
    <x v="0"/>
  </r>
  <r>
    <x v="62"/>
    <x v="2084"/>
    <x v="1725"/>
    <s v="Numeric"/>
    <n v="3"/>
    <s v="GNRCMISS"/>
    <n v="21"/>
    <n v="1"/>
    <m/>
    <m/>
    <x v="0"/>
    <x v="0"/>
  </r>
  <r>
    <x v="62"/>
    <x v="2085"/>
    <x v="1726"/>
    <s v="Numeric"/>
    <n v="3"/>
    <s v="SUR073FT"/>
    <n v="15"/>
    <n v="1"/>
    <m/>
    <m/>
    <x v="0"/>
    <x v="0"/>
  </r>
  <r>
    <x v="62"/>
    <x v="2086"/>
    <x v="1727"/>
    <s v="Numeric"/>
    <n v="3"/>
    <s v="GNRCMISS"/>
    <n v="21"/>
    <n v="1"/>
    <m/>
    <m/>
    <x v="0"/>
    <x v="0"/>
  </r>
  <r>
    <x v="62"/>
    <x v="2087"/>
    <x v="1728"/>
    <s v="Numeric"/>
    <n v="3"/>
    <s v="SUR073FT"/>
    <n v="15"/>
    <n v="1"/>
    <m/>
    <m/>
    <x v="0"/>
    <x v="0"/>
  </r>
  <r>
    <x v="62"/>
    <x v="2088"/>
    <x v="1729"/>
    <s v="Numeric"/>
    <n v="3"/>
    <s v="GNRCMISS"/>
    <n v="21"/>
    <n v="1"/>
    <m/>
    <m/>
    <x v="0"/>
    <x v="0"/>
  </r>
  <r>
    <x v="62"/>
    <x v="2089"/>
    <x v="1730"/>
    <s v="Numeric"/>
    <n v="3"/>
    <s v="SUR073FT"/>
    <n v="15"/>
    <n v="1"/>
    <m/>
    <m/>
    <x v="0"/>
    <x v="0"/>
  </r>
  <r>
    <x v="62"/>
    <x v="2090"/>
    <x v="1731"/>
    <s v="Numeric"/>
    <n v="3"/>
    <s v="GNRCMISS"/>
    <n v="21"/>
    <n v="1"/>
    <m/>
    <m/>
    <x v="0"/>
    <x v="0"/>
  </r>
  <r>
    <x v="62"/>
    <x v="2091"/>
    <x v="1732"/>
    <s v="Numeric"/>
    <n v="3"/>
    <s v="SUR073FT"/>
    <n v="15"/>
    <n v="1"/>
    <m/>
    <m/>
    <x v="0"/>
    <x v="0"/>
  </r>
  <r>
    <x v="62"/>
    <x v="2092"/>
    <x v="1733"/>
    <s v="Numeric"/>
    <n v="3"/>
    <s v="SUR078FT"/>
    <n v="16"/>
    <n v="1"/>
    <m/>
    <m/>
    <x v="0"/>
    <x v="0"/>
  </r>
  <r>
    <x v="62"/>
    <x v="2093"/>
    <x v="1734"/>
    <s v="Numeric"/>
    <n v="3"/>
    <s v="SUR078FT"/>
    <n v="16"/>
    <n v="1"/>
    <m/>
    <m/>
    <x v="0"/>
    <x v="0"/>
  </r>
  <r>
    <x v="62"/>
    <x v="2094"/>
    <x v="1315"/>
    <s v="Numeric"/>
    <n v="3"/>
    <s v="SUR079FT"/>
    <n v="16"/>
    <n v="1"/>
    <m/>
    <m/>
    <x v="0"/>
    <x v="0"/>
  </r>
  <r>
    <x v="62"/>
    <x v="2095"/>
    <x v="430"/>
    <s v="Numeric"/>
    <n v="3"/>
    <s v="GNRCMISS"/>
    <n v="21"/>
    <n v="1"/>
    <m/>
    <m/>
    <x v="0"/>
    <x v="0"/>
  </r>
  <r>
    <x v="62"/>
    <x v="2096"/>
    <x v="1735"/>
    <s v="Numeric"/>
    <n v="3"/>
    <s v="YESNO"/>
    <n v="21"/>
    <n v="1"/>
    <m/>
    <m/>
    <x v="0"/>
    <x v="0"/>
  </r>
  <r>
    <x v="62"/>
    <x v="2097"/>
    <x v="1736"/>
    <s v="Numeric"/>
    <n v="3"/>
    <s v="STORY"/>
    <n v="21"/>
    <n v="1"/>
    <m/>
    <m/>
    <x v="0"/>
    <x v="0"/>
  </r>
  <r>
    <x v="62"/>
    <x v="2098"/>
    <x v="1737"/>
    <s v="Numeric"/>
    <n v="3"/>
    <m/>
    <n v="0"/>
    <s v=""/>
    <m/>
    <m/>
    <x v="0"/>
    <x v="0"/>
  </r>
  <r>
    <x v="62"/>
    <x v="2099"/>
    <x v="1738"/>
    <s v="Numeric"/>
    <n v="3"/>
    <m/>
    <n v="0"/>
    <s v=""/>
    <m/>
    <m/>
    <x v="0"/>
    <x v="0"/>
  </r>
  <r>
    <x v="62"/>
    <x v="2100"/>
    <x v="1739"/>
    <s v="Numeric"/>
    <n v="3"/>
    <s v="YESNO"/>
    <n v="21"/>
    <n v="1"/>
    <m/>
    <m/>
    <x v="0"/>
    <x v="0"/>
  </r>
  <r>
    <x v="62"/>
    <x v="2101"/>
    <x v="1740"/>
    <s v="Numeric"/>
    <n v="3"/>
    <s v="YESNO"/>
    <n v="21"/>
    <n v="1"/>
    <m/>
    <m/>
    <x v="0"/>
    <x v="0"/>
  </r>
  <r>
    <x v="62"/>
    <x v="2102"/>
    <x v="1741"/>
    <s v="Numeric"/>
    <n v="3"/>
    <s v="YESNO"/>
    <n v="21"/>
    <n v="1"/>
    <m/>
    <m/>
    <x v="0"/>
    <x v="0"/>
  </r>
  <r>
    <x v="62"/>
    <x v="2103"/>
    <x v="1742"/>
    <s v="Numeric"/>
    <n v="3"/>
    <s v="YESNO"/>
    <n v="21"/>
    <n v="1"/>
    <m/>
    <m/>
    <x v="0"/>
    <x v="0"/>
  </r>
  <r>
    <x v="62"/>
    <x v="2104"/>
    <x v="1743"/>
    <s v="Numeric"/>
    <n v="3"/>
    <s v="YESNO"/>
    <n v="21"/>
    <n v="1"/>
    <m/>
    <m/>
    <x v="0"/>
    <x v="0"/>
  </r>
  <r>
    <x v="62"/>
    <x v="2105"/>
    <x v="1744"/>
    <s v="Numeric"/>
    <n v="3"/>
    <s v="YESNO"/>
    <n v="21"/>
    <n v="1"/>
    <m/>
    <m/>
    <x v="0"/>
    <x v="0"/>
  </r>
  <r>
    <x v="62"/>
    <x v="2106"/>
    <x v="1745"/>
    <s v="Numeric"/>
    <n v="3"/>
    <s v="YESNO"/>
    <n v="21"/>
    <n v="1"/>
    <m/>
    <m/>
    <x v="0"/>
    <x v="0"/>
  </r>
  <r>
    <x v="62"/>
    <x v="2107"/>
    <x v="1746"/>
    <s v="Numeric"/>
    <n v="3"/>
    <s v="YESNO"/>
    <n v="21"/>
    <n v="1"/>
    <m/>
    <m/>
    <x v="0"/>
    <x v="0"/>
  </r>
  <r>
    <x v="62"/>
    <x v="2108"/>
    <x v="1747"/>
    <s v="Numeric"/>
    <n v="3"/>
    <s v="YESNO"/>
    <n v="21"/>
    <n v="1"/>
    <m/>
    <m/>
    <x v="0"/>
    <x v="0"/>
  </r>
  <r>
    <x v="62"/>
    <x v="2109"/>
    <x v="1748"/>
    <s v="Numeric"/>
    <n v="3"/>
    <s v="YESNO"/>
    <n v="21"/>
    <n v="1"/>
    <m/>
    <m/>
    <x v="0"/>
    <x v="0"/>
  </r>
  <r>
    <x v="62"/>
    <x v="2110"/>
    <x v="1749"/>
    <s v="Numeric"/>
    <n v="4"/>
    <s v="GNRCMISS"/>
    <n v="21"/>
    <n v="1"/>
    <m/>
    <m/>
    <x v="0"/>
    <x v="0"/>
  </r>
  <r>
    <x v="62"/>
    <x v="2111"/>
    <x v="1750"/>
    <s v="Numeric"/>
    <n v="4"/>
    <s v="GNRCMISS"/>
    <n v="21"/>
    <n v="1"/>
    <m/>
    <m/>
    <x v="0"/>
    <x v="0"/>
  </r>
  <r>
    <x v="62"/>
    <x v="2112"/>
    <x v="1751"/>
    <s v="Numeric"/>
    <n v="4"/>
    <s v="GNRCMISS"/>
    <n v="21"/>
    <n v="1"/>
    <m/>
    <m/>
    <x v="0"/>
    <x v="0"/>
  </r>
  <r>
    <x v="62"/>
    <x v="2113"/>
    <x v="1752"/>
    <s v="Numeric"/>
    <n v="4"/>
    <s v="GNRCMISS"/>
    <n v="21"/>
    <n v="1"/>
    <m/>
    <m/>
    <x v="0"/>
    <x v="0"/>
  </r>
  <r>
    <x v="62"/>
    <x v="2114"/>
    <x v="1753"/>
    <s v="Numeric"/>
    <n v="4"/>
    <s v="GNRCMISS"/>
    <n v="21"/>
    <n v="1"/>
    <m/>
    <m/>
    <x v="0"/>
    <x v="0"/>
  </r>
  <r>
    <x v="62"/>
    <x v="2115"/>
    <x v="1754"/>
    <s v="Numeric"/>
    <n v="4"/>
    <s v="GNRCMISS"/>
    <n v="21"/>
    <n v="1"/>
    <m/>
    <m/>
    <x v="0"/>
    <x v="0"/>
  </r>
  <r>
    <x v="62"/>
    <x v="2116"/>
    <x v="1755"/>
    <s v="Numeric"/>
    <n v="3"/>
    <s v="SUR091FT"/>
    <n v="16"/>
    <n v="1"/>
    <m/>
    <m/>
    <x v="0"/>
    <x v="0"/>
  </r>
  <r>
    <x v="62"/>
    <x v="2117"/>
    <x v="1756"/>
    <s v="Numeric"/>
    <n v="3"/>
    <s v="GNRCMISS"/>
    <n v="21"/>
    <n v="1"/>
    <m/>
    <m/>
    <x v="0"/>
    <x v="0"/>
  </r>
  <r>
    <x v="62"/>
    <x v="2118"/>
    <x v="1757"/>
    <s v="Numeric"/>
    <n v="3"/>
    <m/>
    <n v="0"/>
    <s v=""/>
    <m/>
    <m/>
    <x v="0"/>
    <x v="0"/>
  </r>
  <r>
    <x v="62"/>
    <x v="2119"/>
    <x v="1758"/>
    <s v="Numeric"/>
    <n v="3"/>
    <s v="UTILITY"/>
    <n v="37"/>
    <n v="1"/>
    <m/>
    <m/>
    <x v="0"/>
    <x v="0"/>
  </r>
  <r>
    <x v="62"/>
    <x v="2120"/>
    <x v="450"/>
    <s v="Numeric"/>
    <n v="3"/>
    <s v="GEOREG"/>
    <n v="21"/>
    <n v="1"/>
    <m/>
    <m/>
    <x v="0"/>
    <x v="0"/>
  </r>
  <r>
    <x v="62"/>
    <x v="2121"/>
    <x v="1759"/>
    <s v="Numeric"/>
    <n v="4"/>
    <s v="GNRCMISS"/>
    <n v="21"/>
    <n v="1"/>
    <m/>
    <m/>
    <x v="0"/>
    <x v="0"/>
  </r>
  <r>
    <x v="62"/>
    <x v="2122"/>
    <x v="1760"/>
    <s v="Numeric"/>
    <n v="4"/>
    <s v="GNRCMISS"/>
    <n v="21"/>
    <n v="1"/>
    <m/>
    <m/>
    <x v="0"/>
    <x v="0"/>
  </r>
  <r>
    <x v="62"/>
    <x v="2123"/>
    <x v="1761"/>
    <s v="Numeric"/>
    <n v="3"/>
    <s v="PNWSAMP"/>
    <n v="21"/>
    <n v="1"/>
    <m/>
    <m/>
    <x v="0"/>
    <x v="0"/>
  </r>
  <r>
    <x v="62"/>
    <x v="2124"/>
    <x v="611"/>
    <s v="Numeric"/>
    <n v="3"/>
    <s v="GNRCMISS"/>
    <n v="21"/>
    <n v="1"/>
    <m/>
    <m/>
    <x v="0"/>
    <x v="0"/>
  </r>
  <r>
    <x v="62"/>
    <x v="2125"/>
    <x v="1"/>
    <s v="Numeric"/>
    <n v="3"/>
    <s v="UTILITY"/>
    <n v="37"/>
    <n v="1"/>
    <m/>
    <s v="only ID on file, no name"/>
    <x v="0"/>
    <x v="0"/>
  </r>
  <r>
    <x v="62"/>
    <x v="4"/>
    <x v="3"/>
    <s v="Numeric"/>
    <n v="4"/>
    <m/>
    <n v="0"/>
    <s v=""/>
    <m/>
    <m/>
    <x v="0"/>
    <x v="0"/>
  </r>
  <r>
    <x v="62"/>
    <x v="2126"/>
    <x v="442"/>
    <s v="Numeric"/>
    <n v="3"/>
    <s v="AGE"/>
    <n v="21"/>
    <n v="1"/>
    <m/>
    <m/>
    <x v="0"/>
    <x v="0"/>
  </r>
  <r>
    <x v="62"/>
    <x v="2127"/>
    <x v="443"/>
    <s v="Numeric"/>
    <n v="3"/>
    <s v="SCHOOL"/>
    <n v="27"/>
    <n v="1"/>
    <m/>
    <m/>
    <x v="0"/>
    <x v="0"/>
  </r>
  <r>
    <x v="62"/>
    <x v="2128"/>
    <x v="437"/>
    <s v="Numeric"/>
    <n v="3"/>
    <s v="GNRCMISS"/>
    <n v="21"/>
    <n v="1"/>
    <m/>
    <m/>
    <x v="0"/>
    <x v="0"/>
  </r>
  <r>
    <x v="62"/>
    <x v="2129"/>
    <x v="438"/>
    <s v="Numeric"/>
    <n v="3"/>
    <s v="GNRCMISS"/>
    <n v="21"/>
    <n v="1"/>
    <m/>
    <m/>
    <x v="0"/>
    <x v="0"/>
  </r>
  <r>
    <x v="62"/>
    <x v="2130"/>
    <x v="1762"/>
    <s v="Numeric"/>
    <n v="3"/>
    <s v="GNRCMISS"/>
    <n v="21"/>
    <n v="1"/>
    <m/>
    <m/>
    <x v="0"/>
    <x v="0"/>
  </r>
  <r>
    <x v="62"/>
    <x v="2131"/>
    <x v="1763"/>
    <s v="Numeric"/>
    <n v="3"/>
    <s v="GNRCMISS"/>
    <n v="21"/>
    <n v="1"/>
    <m/>
    <m/>
    <x v="0"/>
    <x v="0"/>
  </r>
  <r>
    <x v="62"/>
    <x v="2132"/>
    <x v="1764"/>
    <s v="Numeric"/>
    <n v="3"/>
    <s v="GNRCMISS"/>
    <n v="21"/>
    <n v="1"/>
    <m/>
    <m/>
    <x v="0"/>
    <x v="0"/>
  </r>
  <r>
    <x v="62"/>
    <x v="2133"/>
    <x v="1765"/>
    <s v="Numeric"/>
    <n v="3"/>
    <s v="GNRCMISS"/>
    <n v="21"/>
    <n v="1"/>
    <m/>
    <m/>
    <x v="0"/>
    <x v="0"/>
  </r>
  <r>
    <x v="62"/>
    <x v="2134"/>
    <x v="440"/>
    <s v="Numeric"/>
    <n v="3"/>
    <s v="GNRCMISS"/>
    <n v="21"/>
    <n v="1"/>
    <m/>
    <m/>
    <x v="0"/>
    <x v="0"/>
  </r>
  <r>
    <x v="62"/>
    <x v="2135"/>
    <x v="445"/>
    <s v="Numeric"/>
    <n v="3"/>
    <s v="YESNO"/>
    <n v="21"/>
    <n v="1"/>
    <m/>
    <m/>
    <x v="0"/>
    <x v="0"/>
  </r>
  <r>
    <x v="62"/>
    <x v="2136"/>
    <x v="1766"/>
    <s v="Numeric"/>
    <n v="3"/>
    <s v="YESNO"/>
    <n v="21"/>
    <n v="1"/>
    <m/>
    <m/>
    <x v="0"/>
    <x v="0"/>
  </r>
  <r>
    <x v="62"/>
    <x v="2137"/>
    <x v="1767"/>
    <s v="Numeric"/>
    <n v="3"/>
    <s v="YESNO"/>
    <n v="21"/>
    <n v="1"/>
    <m/>
    <m/>
    <x v="0"/>
    <x v="0"/>
  </r>
  <r>
    <x v="62"/>
    <x v="2138"/>
    <x v="1768"/>
    <s v="Numeric"/>
    <n v="3"/>
    <s v="YESNO"/>
    <n v="21"/>
    <n v="1"/>
    <m/>
    <m/>
    <x v="0"/>
    <x v="0"/>
  </r>
  <r>
    <x v="62"/>
    <x v="2139"/>
    <x v="1769"/>
    <s v="Numeric"/>
    <n v="3"/>
    <s v="YESNO"/>
    <n v="21"/>
    <n v="1"/>
    <m/>
    <m/>
    <x v="0"/>
    <x v="0"/>
  </r>
  <r>
    <x v="62"/>
    <x v="2140"/>
    <x v="1770"/>
    <s v="Numeric"/>
    <n v="3"/>
    <s v="YESNO"/>
    <n v="21"/>
    <n v="1"/>
    <m/>
    <m/>
    <x v="0"/>
    <x v="0"/>
  </r>
  <r>
    <x v="62"/>
    <x v="2141"/>
    <x v="1771"/>
    <s v="Numeric"/>
    <n v="3"/>
    <s v="YESNO"/>
    <n v="21"/>
    <n v="1"/>
    <m/>
    <m/>
    <x v="0"/>
    <x v="0"/>
  </r>
  <r>
    <x v="62"/>
    <x v="2142"/>
    <x v="1772"/>
    <s v="Numeric"/>
    <n v="3"/>
    <s v="YESNO"/>
    <n v="21"/>
    <n v="1"/>
    <m/>
    <m/>
    <x v="0"/>
    <x v="0"/>
  </r>
  <r>
    <x v="62"/>
    <x v="2143"/>
    <x v="1773"/>
    <s v="Numeric"/>
    <n v="3"/>
    <s v="YESNO"/>
    <n v="21"/>
    <n v="1"/>
    <m/>
    <m/>
    <x v="0"/>
    <x v="0"/>
  </r>
  <r>
    <x v="62"/>
    <x v="2144"/>
    <x v="1774"/>
    <s v="Numeric"/>
    <n v="3"/>
    <s v="YRBLT"/>
    <n v="21"/>
    <n v="1"/>
    <m/>
    <m/>
    <x v="0"/>
    <x v="0"/>
  </r>
  <r>
    <x v="62"/>
    <x v="2145"/>
    <x v="425"/>
    <s v="Numeric"/>
    <n v="3"/>
    <s v="YESNO"/>
    <n v="21"/>
    <n v="1"/>
    <m/>
    <m/>
    <x v="0"/>
    <x v="0"/>
  </r>
  <r>
    <x v="62"/>
    <x v="2146"/>
    <x v="456"/>
    <s v="Numeric"/>
    <n v="4"/>
    <s v="GNRCMISS"/>
    <n v="21"/>
    <n v="1"/>
    <m/>
    <m/>
    <x v="0"/>
    <x v="0"/>
  </r>
  <r>
    <x v="62"/>
    <x v="2147"/>
    <x v="392"/>
    <s v="Numeric"/>
    <n v="3"/>
    <s v="GNRCMISS"/>
    <n v="21"/>
    <n v="1"/>
    <m/>
    <m/>
    <x v="0"/>
    <x v="0"/>
  </r>
  <r>
    <x v="62"/>
    <x v="2148"/>
    <x v="1775"/>
    <s v="Numeric"/>
    <n v="3"/>
    <s v="GNRCMISS"/>
    <n v="21"/>
    <n v="1"/>
    <m/>
    <m/>
    <x v="0"/>
    <x v="0"/>
  </r>
  <r>
    <x v="62"/>
    <x v="2149"/>
    <x v="1776"/>
    <s v="Numeric"/>
    <n v="3"/>
    <s v="GNRCMISS"/>
    <n v="21"/>
    <n v="1"/>
    <m/>
    <m/>
    <x v="0"/>
    <x v="0"/>
  </r>
  <r>
    <x v="62"/>
    <x v="2150"/>
    <x v="1777"/>
    <s v="Numeric"/>
    <n v="3"/>
    <s v="GNRCMISS"/>
    <n v="21"/>
    <n v="1"/>
    <m/>
    <m/>
    <x v="0"/>
    <x v="0"/>
  </r>
  <r>
    <x v="62"/>
    <x v="2151"/>
    <x v="1778"/>
    <s v="Numeric"/>
    <n v="3"/>
    <s v="GNRCMISS"/>
    <n v="21"/>
    <n v="1"/>
    <m/>
    <m/>
    <x v="0"/>
    <x v="0"/>
  </r>
  <r>
    <x v="62"/>
    <x v="2152"/>
    <x v="1779"/>
    <s v="Numeric"/>
    <n v="3"/>
    <s v="GNRCMISS"/>
    <n v="21"/>
    <n v="1"/>
    <m/>
    <m/>
    <x v="0"/>
    <x v="0"/>
  </r>
  <r>
    <x v="62"/>
    <x v="2153"/>
    <x v="1780"/>
    <s v="Numeric"/>
    <n v="3"/>
    <s v="GNRCMISS"/>
    <n v="21"/>
    <n v="1"/>
    <m/>
    <m/>
    <x v="0"/>
    <x v="0"/>
  </r>
  <r>
    <x v="62"/>
    <x v="2154"/>
    <x v="1781"/>
    <s v="Numeric"/>
    <n v="3"/>
    <s v="GNRCMISS"/>
    <n v="21"/>
    <n v="1"/>
    <m/>
    <m/>
    <x v="0"/>
    <x v="0"/>
  </r>
  <r>
    <x v="62"/>
    <x v="2155"/>
    <x v="1782"/>
    <s v="Numeric"/>
    <n v="3"/>
    <s v="GNRCMISS"/>
    <n v="21"/>
    <n v="1"/>
    <m/>
    <m/>
    <x v="0"/>
    <x v="0"/>
  </r>
  <r>
    <x v="62"/>
    <x v="2156"/>
    <x v="1783"/>
    <s v="Numeric"/>
    <n v="3"/>
    <s v="GNRCMISS"/>
    <n v="21"/>
    <n v="1"/>
    <m/>
    <m/>
    <x v="0"/>
    <x v="0"/>
  </r>
  <r>
    <x v="62"/>
    <x v="2157"/>
    <x v="1784"/>
    <s v="Numeric"/>
    <n v="3"/>
    <s v="GNRCMISS"/>
    <n v="21"/>
    <n v="1"/>
    <m/>
    <m/>
    <x v="0"/>
    <x v="0"/>
  </r>
  <r>
    <x v="62"/>
    <x v="2158"/>
    <x v="1785"/>
    <s v="Numeric"/>
    <n v="3"/>
    <s v="GNRCMISS"/>
    <n v="21"/>
    <n v="1"/>
    <m/>
    <m/>
    <x v="0"/>
    <x v="0"/>
  </r>
  <r>
    <x v="62"/>
    <x v="2159"/>
    <x v="1786"/>
    <s v="Numeric"/>
    <n v="3"/>
    <s v="GNRCMISS"/>
    <n v="21"/>
    <n v="1"/>
    <m/>
    <m/>
    <x v="0"/>
    <x v="0"/>
  </r>
  <r>
    <x v="62"/>
    <x v="2160"/>
    <x v="1787"/>
    <s v="Numeric"/>
    <n v="3"/>
    <s v="GNRCMISS"/>
    <n v="21"/>
    <n v="1"/>
    <m/>
    <m/>
    <x v="0"/>
    <x v="0"/>
  </r>
  <r>
    <x v="62"/>
    <x v="2161"/>
    <x v="1788"/>
    <s v="Numeric"/>
    <n v="3"/>
    <s v="GNRCMISS"/>
    <n v="21"/>
    <n v="1"/>
    <m/>
    <m/>
    <x v="0"/>
    <x v="0"/>
  </r>
  <r>
    <x v="62"/>
    <x v="2162"/>
    <x v="1789"/>
    <s v="Numeric"/>
    <n v="3"/>
    <s v="GNRCMISS"/>
    <n v="21"/>
    <n v="1"/>
    <m/>
    <m/>
    <x v="0"/>
    <x v="0"/>
  </r>
  <r>
    <x v="62"/>
    <x v="2163"/>
    <x v="1790"/>
    <s v="Numeric"/>
    <n v="3"/>
    <s v="GNRCMISS"/>
    <n v="21"/>
    <n v="1"/>
    <m/>
    <m/>
    <x v="0"/>
    <x v="0"/>
  </r>
  <r>
    <x v="62"/>
    <x v="2164"/>
    <x v="1791"/>
    <s v="Numeric"/>
    <n v="3"/>
    <s v="GNRCMISS"/>
    <n v="21"/>
    <n v="1"/>
    <m/>
    <m/>
    <x v="0"/>
    <x v="0"/>
  </r>
  <r>
    <x v="62"/>
    <x v="2165"/>
    <x v="1792"/>
    <s v="Numeric"/>
    <n v="3"/>
    <s v="GNRCMISS"/>
    <n v="21"/>
    <n v="1"/>
    <m/>
    <m/>
    <x v="0"/>
    <x v="0"/>
  </r>
  <r>
    <x v="62"/>
    <x v="2166"/>
    <x v="1793"/>
    <s v="Numeric"/>
    <n v="3"/>
    <s v="GNRCMISS"/>
    <n v="21"/>
    <n v="1"/>
    <m/>
    <m/>
    <x v="0"/>
    <x v="0"/>
  </r>
  <r>
    <x v="62"/>
    <x v="2167"/>
    <x v="441"/>
    <s v="Numeric"/>
    <n v="3"/>
    <s v="INCOME"/>
    <n v="21"/>
    <n v="1"/>
    <m/>
    <m/>
    <x v="0"/>
    <x v="0"/>
  </r>
  <r>
    <x v="62"/>
    <x v="2168"/>
    <x v="433"/>
    <s v="Numeric"/>
    <n v="3"/>
    <s v="GNRCMISS"/>
    <n v="21"/>
    <n v="1"/>
    <m/>
    <m/>
    <x v="0"/>
    <x v="0"/>
  </r>
  <r>
    <x v="62"/>
    <x v="2169"/>
    <x v="434"/>
    <s v="Numeric"/>
    <n v="3"/>
    <s v="GNRCMISS"/>
    <n v="21"/>
    <n v="1"/>
    <m/>
    <m/>
    <x v="0"/>
    <x v="0"/>
  </r>
  <r>
    <x v="62"/>
    <x v="2170"/>
    <x v="435"/>
    <s v="Numeric"/>
    <n v="3"/>
    <s v="GNRCMISS"/>
    <n v="21"/>
    <n v="1"/>
    <m/>
    <m/>
    <x v="0"/>
    <x v="0"/>
  </r>
  <r>
    <x v="62"/>
    <x v="2171"/>
    <x v="439"/>
    <s v="Numeric"/>
    <n v="3"/>
    <s v="GNRCMISS"/>
    <n v="21"/>
    <n v="1"/>
    <m/>
    <m/>
    <x v="0"/>
    <x v="0"/>
  </r>
  <r>
    <x v="62"/>
    <x v="2172"/>
    <x v="377"/>
    <s v="Numeric"/>
    <n v="8"/>
    <s v="DATE"/>
    <n v="9"/>
    <n v="1"/>
    <m/>
    <m/>
    <x v="0"/>
    <x v="0"/>
  </r>
  <r>
    <x v="62"/>
    <x v="2173"/>
    <x v="431"/>
    <s v="Numeric"/>
    <n v="3"/>
    <s v="ROSM09FT"/>
    <n v="21"/>
    <n v="1"/>
    <m/>
    <m/>
    <x v="0"/>
    <x v="0"/>
  </r>
  <r>
    <x v="63"/>
    <x v="2174"/>
    <x v="1794"/>
    <s v="Numeric"/>
    <n v="5"/>
    <m/>
    <n v="0"/>
    <s v=""/>
    <m/>
    <m/>
    <x v="0"/>
    <x v="0"/>
  </r>
  <r>
    <x v="63"/>
    <x v="2175"/>
    <x v="1795"/>
    <s v="Character"/>
    <n v="6"/>
    <m/>
    <n v="0"/>
    <s v=""/>
    <m/>
    <m/>
    <x v="0"/>
    <x v="0"/>
  </r>
  <r>
    <x v="63"/>
    <x v="2176"/>
    <x v="1796"/>
    <s v="Character"/>
    <n v="80"/>
    <m/>
    <n v="0"/>
    <s v=""/>
    <m/>
    <m/>
    <x v="0"/>
    <x v="0"/>
  </r>
  <r>
    <x v="63"/>
    <x v="2177"/>
    <x v="31"/>
    <s v="Numeric"/>
    <n v="7"/>
    <s v="DATETIME"/>
    <n v="13"/>
    <n v="1"/>
    <m/>
    <m/>
    <x v="0"/>
    <x v="0"/>
  </r>
  <r>
    <x v="63"/>
    <x v="2178"/>
    <x v="32"/>
    <s v="Numeric"/>
    <n v="7"/>
    <s v="DATETIME"/>
    <n v="13"/>
    <n v="1"/>
    <m/>
    <m/>
    <x v="0"/>
    <x v="0"/>
  </r>
  <r>
    <x v="63"/>
    <x v="2179"/>
    <x v="75"/>
    <s v="Character"/>
    <n v="3"/>
    <m/>
    <n v="0"/>
    <s v=""/>
    <m/>
    <m/>
    <x v="0"/>
    <x v="0"/>
  </r>
  <r>
    <x v="63"/>
    <x v="4"/>
    <x v="38"/>
    <s v="Numeric"/>
    <n v="5"/>
    <m/>
    <n v="0"/>
    <s v=""/>
    <m/>
    <m/>
    <x v="0"/>
    <x v="0"/>
  </r>
  <r>
    <x v="64"/>
    <x v="2180"/>
    <x v="31"/>
    <s v="Numeric"/>
    <n v="8"/>
    <s v="DATETIME"/>
    <n v="21"/>
    <n v="1"/>
    <m/>
    <m/>
    <x v="0"/>
    <x v="0"/>
  </r>
  <r>
    <x v="64"/>
    <x v="2181"/>
    <x v="1797"/>
    <s v="Numeric"/>
    <n v="8"/>
    <m/>
    <n v="6"/>
    <s v=""/>
    <m/>
    <m/>
    <x v="0"/>
    <x v="0"/>
  </r>
  <r>
    <x v="64"/>
    <x v="2182"/>
    <x v="32"/>
    <s v="Numeric"/>
    <n v="8"/>
    <s v="DATETIME"/>
    <n v="21"/>
    <n v="1"/>
    <m/>
    <m/>
    <x v="0"/>
    <x v="0"/>
  </r>
  <r>
    <x v="64"/>
    <x v="2183"/>
    <x v="100"/>
    <s v="Numeric"/>
    <n v="8"/>
    <m/>
    <n v="6"/>
    <s v=""/>
    <m/>
    <m/>
    <x v="0"/>
    <x v="0"/>
  </r>
  <r>
    <x v="64"/>
    <x v="4"/>
    <x v="3"/>
    <s v="Numeric"/>
    <n v="8"/>
    <m/>
    <n v="6"/>
    <s v=""/>
    <m/>
    <m/>
    <x v="0"/>
    <x v="0"/>
  </r>
  <r>
    <x v="65"/>
    <x v="2184"/>
    <x v="100"/>
    <s v="Numeric"/>
    <n v="5"/>
    <m/>
    <n v="0"/>
    <s v=""/>
    <m/>
    <m/>
    <x v="0"/>
    <x v="0"/>
  </r>
  <r>
    <x v="65"/>
    <x v="2185"/>
    <x v="1797"/>
    <s v="Numeric"/>
    <n v="5"/>
    <m/>
    <n v="0"/>
    <s v=""/>
    <m/>
    <m/>
    <x v="0"/>
    <x v="0"/>
  </r>
  <r>
    <x v="65"/>
    <x v="2186"/>
    <x v="31"/>
    <s v="Numeric"/>
    <n v="7"/>
    <s v="DATETIME"/>
    <n v="13"/>
    <n v="1"/>
    <m/>
    <m/>
    <x v="0"/>
    <x v="0"/>
  </r>
  <r>
    <x v="65"/>
    <x v="2187"/>
    <x v="32"/>
    <s v="Numeric"/>
    <n v="7"/>
    <s v="DATETIME"/>
    <n v="13"/>
    <n v="1"/>
    <m/>
    <m/>
    <x v="0"/>
    <x v="0"/>
  </r>
  <r>
    <x v="65"/>
    <x v="4"/>
    <x v="3"/>
    <s v="Numeric"/>
    <n v="5"/>
    <m/>
    <n v="0"/>
    <s v=""/>
    <m/>
    <m/>
    <x v="0"/>
    <x v="0"/>
  </r>
  <r>
    <x v="66"/>
    <x v="1857"/>
    <x v="406"/>
    <s v="Numeric"/>
    <n v="3"/>
    <s v="ACTYP"/>
    <n v="21"/>
    <n v="1"/>
    <s v="?"/>
    <m/>
    <x v="260"/>
    <x v="39"/>
  </r>
  <r>
    <x v="66"/>
    <x v="1858"/>
    <x v="1554"/>
    <s v="Numeric"/>
    <n v="8"/>
    <s v="DATE"/>
    <n v="9"/>
    <n v="1"/>
    <s v="?"/>
    <m/>
    <x v="261"/>
    <x v="352"/>
  </r>
  <r>
    <x v="66"/>
    <x v="99"/>
    <x v="453"/>
    <s v="Numeric"/>
    <n v="3"/>
    <s v="CLMZON"/>
    <n v="23"/>
    <n v="1"/>
    <s v="?"/>
    <m/>
    <x v="262"/>
    <x v="283"/>
  </r>
  <r>
    <x v="66"/>
    <x v="1859"/>
    <x v="1555"/>
    <s v="Numeric"/>
    <n v="8"/>
    <s v="DATE"/>
    <n v="9"/>
    <n v="1"/>
    <s v="?"/>
    <m/>
    <x v="263"/>
    <x v="353"/>
  </r>
  <r>
    <x v="66"/>
    <x v="101"/>
    <x v="450"/>
    <s v="Numeric"/>
    <n v="3"/>
    <s v="GEOREG"/>
    <n v="21"/>
    <n v="1"/>
    <s v="?"/>
    <m/>
    <x v="264"/>
    <x v="282"/>
  </r>
  <r>
    <x v="66"/>
    <x v="56"/>
    <x v="431"/>
    <s v="Numeric"/>
    <n v="3"/>
    <s v="ROSM09FT"/>
    <n v="21"/>
    <n v="1"/>
    <s v="?"/>
    <m/>
    <x v="265"/>
    <x v="278"/>
  </r>
  <r>
    <x v="66"/>
    <x v="1860"/>
    <x v="426"/>
    <s v="Numeric"/>
    <n v="3"/>
    <s v="GNRCMISS"/>
    <n v="21"/>
    <n v="1"/>
    <s v="?"/>
    <m/>
    <x v="266"/>
    <x v="274"/>
  </r>
  <r>
    <x v="66"/>
    <x v="1861"/>
    <x v="405"/>
    <s v="Numeric"/>
    <n v="3"/>
    <s v="GNRCMISS"/>
    <n v="21"/>
    <n v="1"/>
    <s v="?"/>
    <m/>
    <x v="267"/>
    <x v="257"/>
  </r>
  <r>
    <x v="66"/>
    <x v="1862"/>
    <x v="430"/>
    <s v="Numeric"/>
    <n v="3"/>
    <s v="GNRCMISS"/>
    <n v="21"/>
    <n v="1"/>
    <s v="?"/>
    <m/>
    <x v="268"/>
    <x v="277"/>
  </r>
  <r>
    <x v="66"/>
    <x v="503"/>
    <x v="378"/>
    <s v="Numeric"/>
    <n v="3"/>
    <s v="GNRCMISS"/>
    <n v="21"/>
    <n v="1"/>
    <s v="?"/>
    <m/>
    <x v="1"/>
    <x v="1"/>
  </r>
  <r>
    <x v="66"/>
    <x v="504"/>
    <x v="379"/>
    <s v="Numeric"/>
    <n v="3"/>
    <s v="GNRCMISS"/>
    <n v="21"/>
    <n v="1"/>
    <s v="?"/>
    <m/>
    <x v="2"/>
    <x v="2"/>
  </r>
  <r>
    <x v="66"/>
    <x v="505"/>
    <x v="380"/>
    <s v="Numeric"/>
    <n v="3"/>
    <s v="GNRCMISS"/>
    <n v="21"/>
    <n v="1"/>
    <s v="?"/>
    <m/>
    <x v="3"/>
    <x v="3"/>
  </r>
  <r>
    <x v="66"/>
    <x v="506"/>
    <x v="381"/>
    <s v="Numeric"/>
    <n v="3"/>
    <s v="YESNO"/>
    <n v="21"/>
    <n v="1"/>
    <s v="?"/>
    <m/>
    <x v="4"/>
    <x v="243"/>
  </r>
  <r>
    <x v="66"/>
    <x v="507"/>
    <x v="382"/>
    <s v="Numeric"/>
    <n v="3"/>
    <s v="YESNO"/>
    <n v="21"/>
    <n v="1"/>
    <s v="?"/>
    <m/>
    <x v="5"/>
    <x v="244"/>
  </r>
  <r>
    <x v="66"/>
    <x v="508"/>
    <x v="383"/>
    <s v="Numeric"/>
    <n v="3"/>
    <s v="GNRCMISS"/>
    <n v="21"/>
    <n v="1"/>
    <s v="?"/>
    <m/>
    <x v="6"/>
    <x v="6"/>
  </r>
  <r>
    <x v="66"/>
    <x v="509"/>
    <x v="384"/>
    <s v="Numeric"/>
    <n v="3"/>
    <s v="GNRCMISS"/>
    <n v="21"/>
    <n v="1"/>
    <s v="?"/>
    <m/>
    <x v="7"/>
    <x v="7"/>
  </r>
  <r>
    <x v="66"/>
    <x v="510"/>
    <x v="385"/>
    <s v="Numeric"/>
    <n v="3"/>
    <s v="GNRCMISS"/>
    <n v="21"/>
    <n v="1"/>
    <s v="?"/>
    <m/>
    <x v="8"/>
    <x v="8"/>
  </r>
  <r>
    <x v="66"/>
    <x v="511"/>
    <x v="386"/>
    <s v="Numeric"/>
    <n v="3"/>
    <s v="GNRCMISS"/>
    <n v="21"/>
    <n v="1"/>
    <s v="?"/>
    <m/>
    <x v="9"/>
    <x v="9"/>
  </r>
  <r>
    <x v="66"/>
    <x v="512"/>
    <x v="387"/>
    <s v="Numeric"/>
    <n v="3"/>
    <s v="GNRCMISS"/>
    <n v="21"/>
    <n v="1"/>
    <s v="?"/>
    <m/>
    <x v="10"/>
    <x v="10"/>
  </r>
  <r>
    <x v="66"/>
    <x v="513"/>
    <x v="388"/>
    <s v="Numeric"/>
    <n v="3"/>
    <s v="GNRCMISS"/>
    <n v="21"/>
    <n v="1"/>
    <s v="?"/>
    <m/>
    <x v="11"/>
    <x v="11"/>
  </r>
  <r>
    <x v="66"/>
    <x v="514"/>
    <x v="389"/>
    <s v="Numeric"/>
    <n v="3"/>
    <s v="YESNO"/>
    <n v="21"/>
    <n v="1"/>
    <s v="?"/>
    <m/>
    <x v="12"/>
    <x v="12"/>
  </r>
  <r>
    <x v="66"/>
    <x v="515"/>
    <x v="390"/>
    <s v="Numeric"/>
    <n v="3"/>
    <s v="YESNO"/>
    <n v="21"/>
    <n v="1"/>
    <s v="?"/>
    <m/>
    <x v="13"/>
    <x v="13"/>
  </r>
  <r>
    <x v="66"/>
    <x v="516"/>
    <x v="391"/>
    <s v="Numeric"/>
    <n v="3"/>
    <s v="YESNO"/>
    <n v="21"/>
    <n v="1"/>
    <s v="?"/>
    <m/>
    <x v="14"/>
    <x v="245"/>
  </r>
  <r>
    <x v="66"/>
    <x v="517"/>
    <x v="392"/>
    <s v="Numeric"/>
    <n v="3"/>
    <s v="GNRCMISS"/>
    <n v="21"/>
    <n v="1"/>
    <s v="?"/>
    <m/>
    <x v="15"/>
    <x v="15"/>
  </r>
  <r>
    <x v="66"/>
    <x v="518"/>
    <x v="393"/>
    <s v="Numeric"/>
    <n v="3"/>
    <s v="YESNO"/>
    <n v="21"/>
    <n v="1"/>
    <s v="?"/>
    <m/>
    <x v="16"/>
    <x v="16"/>
  </r>
  <r>
    <x v="66"/>
    <x v="519"/>
    <x v="394"/>
    <s v="Numeric"/>
    <n v="3"/>
    <s v="YESNO"/>
    <n v="21"/>
    <n v="1"/>
    <s v="?"/>
    <m/>
    <x v="17"/>
    <x v="17"/>
  </r>
  <r>
    <x v="66"/>
    <x v="520"/>
    <x v="395"/>
    <s v="Numeric"/>
    <n v="3"/>
    <s v="YESNO"/>
    <n v="21"/>
    <n v="1"/>
    <s v="?"/>
    <m/>
    <x v="18"/>
    <x v="18"/>
  </r>
  <r>
    <x v="66"/>
    <x v="521"/>
    <x v="396"/>
    <s v="Numeric"/>
    <n v="3"/>
    <s v="GNRCMISS"/>
    <n v="21"/>
    <n v="1"/>
    <s v="?"/>
    <m/>
    <x v="19"/>
    <x v="246"/>
  </r>
  <r>
    <x v="66"/>
    <x v="522"/>
    <x v="397"/>
    <s v="Numeric"/>
    <n v="3"/>
    <s v="GNRCMISS"/>
    <n v="21"/>
    <n v="1"/>
    <s v="?"/>
    <m/>
    <x v="20"/>
    <x v="247"/>
  </r>
  <r>
    <x v="66"/>
    <x v="523"/>
    <x v="398"/>
    <s v="Numeric"/>
    <n v="3"/>
    <s v="GNRCMISS"/>
    <n v="21"/>
    <n v="1"/>
    <s v="?"/>
    <m/>
    <x v="21"/>
    <x v="248"/>
  </r>
  <r>
    <x v="66"/>
    <x v="524"/>
    <x v="399"/>
    <s v="Numeric"/>
    <n v="3"/>
    <s v="CONUNCON"/>
    <n v="19"/>
    <n v="1"/>
    <s v="?"/>
    <m/>
    <x v="22"/>
    <x v="22"/>
  </r>
  <r>
    <x v="66"/>
    <x v="527"/>
    <x v="4"/>
    <s v="Numeric"/>
    <n v="5"/>
    <s v="GNRCMISS"/>
    <n v="21"/>
    <n v="1"/>
    <s v="?"/>
    <m/>
    <x v="25"/>
    <x v="25"/>
  </r>
  <r>
    <x v="66"/>
    <x v="528"/>
    <x v="5"/>
    <s v="Numeric"/>
    <n v="4"/>
    <s v="GNRCMISS"/>
    <n v="21"/>
    <n v="1"/>
    <s v="?"/>
    <m/>
    <x v="26"/>
    <x v="249"/>
  </r>
  <r>
    <x v="66"/>
    <x v="529"/>
    <x v="6"/>
    <s v="Numeric"/>
    <n v="3"/>
    <s v="GNRCMISS"/>
    <n v="21"/>
    <n v="1"/>
    <s v="?"/>
    <m/>
    <x v="27"/>
    <x v="27"/>
  </r>
  <r>
    <x v="66"/>
    <x v="530"/>
    <x v="7"/>
    <s v="Numeric"/>
    <n v="5"/>
    <s v="GNRCMISS"/>
    <n v="21"/>
    <n v="1"/>
    <s v="?"/>
    <m/>
    <x v="28"/>
    <x v="28"/>
  </r>
  <r>
    <x v="66"/>
    <x v="531"/>
    <x v="8"/>
    <s v="Numeric"/>
    <n v="4"/>
    <s v="GNRCMISS"/>
    <n v="21"/>
    <n v="1"/>
    <s v="?"/>
    <m/>
    <x v="29"/>
    <x v="250"/>
  </r>
  <r>
    <x v="66"/>
    <x v="532"/>
    <x v="9"/>
    <s v="Numeric"/>
    <n v="3"/>
    <s v="GNRCMISS"/>
    <n v="21"/>
    <n v="1"/>
    <s v="?"/>
    <m/>
    <x v="30"/>
    <x v="251"/>
  </r>
  <r>
    <x v="66"/>
    <x v="533"/>
    <x v="10"/>
    <s v="Numeric"/>
    <n v="3"/>
    <s v="BILLPRD"/>
    <n v="19"/>
    <n v="1"/>
    <s v="?"/>
    <m/>
    <x v="31"/>
    <x v="252"/>
  </r>
  <r>
    <x v="66"/>
    <x v="534"/>
    <x v="11"/>
    <s v="Numeric"/>
    <n v="3"/>
    <s v="EDIT1F"/>
    <n v="19"/>
    <n v="1"/>
    <s v="?"/>
    <m/>
    <x v="32"/>
    <x v="32"/>
  </r>
  <r>
    <x v="66"/>
    <x v="535"/>
    <x v="12"/>
    <s v="Numeric"/>
    <n v="3"/>
    <s v="EDIT1F"/>
    <n v="19"/>
    <n v="1"/>
    <s v="?"/>
    <m/>
    <x v="33"/>
    <x v="33"/>
  </r>
  <r>
    <x v="66"/>
    <x v="536"/>
    <x v="13"/>
    <s v="Numeric"/>
    <n v="3"/>
    <s v="EDIT3F"/>
    <n v="19"/>
    <n v="1"/>
    <s v="?"/>
    <m/>
    <x v="34"/>
    <x v="253"/>
  </r>
  <r>
    <x v="66"/>
    <x v="537"/>
    <x v="402"/>
    <s v="Numeric"/>
    <n v="3"/>
    <s v="GNRCMISS"/>
    <n v="21"/>
    <n v="1"/>
    <s v="?"/>
    <m/>
    <x v="35"/>
    <x v="254"/>
  </r>
  <r>
    <x v="66"/>
    <x v="538"/>
    <x v="403"/>
    <s v="Numeric"/>
    <n v="3"/>
    <s v="GNRCMISS"/>
    <n v="21"/>
    <n v="1"/>
    <s v="?"/>
    <m/>
    <x v="36"/>
    <x v="255"/>
  </r>
  <r>
    <x v="66"/>
    <x v="539"/>
    <x v="404"/>
    <s v="Numeric"/>
    <n v="3"/>
    <s v="GNRCMISS"/>
    <n v="21"/>
    <n v="1"/>
    <s v="?"/>
    <m/>
    <x v="37"/>
    <x v="256"/>
  </r>
  <r>
    <x v="66"/>
    <x v="542"/>
    <x v="407"/>
    <s v="Numeric"/>
    <n v="3"/>
    <s v="GNRCMISS"/>
    <n v="21"/>
    <n v="1"/>
    <s v="?"/>
    <m/>
    <x v="40"/>
    <x v="40"/>
  </r>
  <r>
    <x v="66"/>
    <x v="543"/>
    <x v="408"/>
    <s v="Numeric"/>
    <n v="3"/>
    <s v="GNRCMISS"/>
    <n v="21"/>
    <n v="1"/>
    <s v="?"/>
    <m/>
    <x v="41"/>
    <x v="258"/>
  </r>
  <r>
    <x v="66"/>
    <x v="544"/>
    <x v="409"/>
    <s v="Numeric"/>
    <n v="3"/>
    <s v="GNRCMISS"/>
    <n v="21"/>
    <n v="1"/>
    <s v="?"/>
    <m/>
    <x v="42"/>
    <x v="259"/>
  </r>
  <r>
    <x v="66"/>
    <x v="545"/>
    <x v="410"/>
    <s v="Numeric"/>
    <n v="3"/>
    <s v="HVACFUEL"/>
    <n v="34"/>
    <n v="1"/>
    <s v="?"/>
    <m/>
    <x v="43"/>
    <x v="260"/>
  </r>
  <r>
    <x v="66"/>
    <x v="546"/>
    <x v="411"/>
    <s v="Numeric"/>
    <n v="3"/>
    <s v="HVACTYP"/>
    <n v="40"/>
    <n v="1"/>
    <s v="?"/>
    <m/>
    <x v="44"/>
    <x v="261"/>
  </r>
  <r>
    <x v="66"/>
    <x v="547"/>
    <x v="412"/>
    <s v="Numeric"/>
    <n v="3"/>
    <s v="GNRCMISS"/>
    <n v="21"/>
    <n v="1"/>
    <s v="?"/>
    <m/>
    <x v="45"/>
    <x v="262"/>
  </r>
  <r>
    <x v="66"/>
    <x v="548"/>
    <x v="413"/>
    <s v="Numeric"/>
    <n v="3"/>
    <s v="HVACFUEL"/>
    <n v="34"/>
    <n v="1"/>
    <s v="?"/>
    <m/>
    <x v="46"/>
    <x v="263"/>
  </r>
  <r>
    <x v="66"/>
    <x v="549"/>
    <x v="414"/>
    <s v="Numeric"/>
    <n v="3"/>
    <s v="HVACTYP"/>
    <n v="40"/>
    <n v="1"/>
    <s v="?"/>
    <m/>
    <x v="47"/>
    <x v="264"/>
  </r>
  <r>
    <x v="66"/>
    <x v="550"/>
    <x v="415"/>
    <s v="Numeric"/>
    <n v="3"/>
    <s v="GNRCMISS"/>
    <n v="21"/>
    <n v="1"/>
    <s v="?"/>
    <m/>
    <x v="48"/>
    <x v="265"/>
  </r>
  <r>
    <x v="66"/>
    <x v="551"/>
    <x v="416"/>
    <s v="Numeric"/>
    <n v="3"/>
    <s v="HVACFUEL"/>
    <n v="34"/>
    <n v="1"/>
    <s v="?"/>
    <m/>
    <x v="49"/>
    <x v="266"/>
  </r>
  <r>
    <x v="66"/>
    <x v="552"/>
    <x v="417"/>
    <s v="Numeric"/>
    <n v="3"/>
    <s v="HVACTYP"/>
    <n v="40"/>
    <n v="1"/>
    <s v="?"/>
    <m/>
    <x v="50"/>
    <x v="267"/>
  </r>
  <r>
    <x v="66"/>
    <x v="553"/>
    <x v="418"/>
    <s v="Numeric"/>
    <n v="3"/>
    <s v="GNRCMISS"/>
    <n v="21"/>
    <n v="1"/>
    <s v="?"/>
    <m/>
    <x v="51"/>
    <x v="268"/>
  </r>
  <r>
    <x v="66"/>
    <x v="554"/>
    <x v="419"/>
    <s v="Numeric"/>
    <n v="3"/>
    <s v="HVACFUEL"/>
    <n v="34"/>
    <n v="1"/>
    <s v="?"/>
    <m/>
    <x v="52"/>
    <x v="269"/>
  </r>
  <r>
    <x v="66"/>
    <x v="555"/>
    <x v="420"/>
    <s v="Numeric"/>
    <n v="3"/>
    <s v="HVACTYP"/>
    <n v="40"/>
    <n v="1"/>
    <s v="?"/>
    <m/>
    <x v="53"/>
    <x v="270"/>
  </r>
  <r>
    <x v="66"/>
    <x v="556"/>
    <x v="421"/>
    <s v="Numeric"/>
    <n v="3"/>
    <s v="GNRCMISS"/>
    <n v="21"/>
    <n v="1"/>
    <s v="?"/>
    <m/>
    <x v="54"/>
    <x v="271"/>
  </r>
  <r>
    <x v="66"/>
    <x v="557"/>
    <x v="422"/>
    <s v="Numeric"/>
    <n v="3"/>
    <s v="HVACFUEL"/>
    <n v="34"/>
    <n v="1"/>
    <s v="?"/>
    <m/>
    <x v="55"/>
    <x v="272"/>
  </r>
  <r>
    <x v="66"/>
    <x v="558"/>
    <x v="423"/>
    <s v="Numeric"/>
    <n v="3"/>
    <s v="HVACTYP"/>
    <n v="40"/>
    <n v="1"/>
    <s v="?"/>
    <m/>
    <x v="56"/>
    <x v="273"/>
  </r>
  <r>
    <x v="66"/>
    <x v="559"/>
    <x v="424"/>
    <s v="Numeric"/>
    <n v="3"/>
    <s v="HTFUEL"/>
    <n v="21"/>
    <n v="1"/>
    <s v="?"/>
    <m/>
    <x v="57"/>
    <x v="57"/>
  </r>
  <r>
    <x v="66"/>
    <x v="560"/>
    <x v="425"/>
    <s v="Numeric"/>
    <n v="3"/>
    <s v="YESNO"/>
    <n v="21"/>
    <n v="1"/>
    <s v="?"/>
    <m/>
    <x v="58"/>
    <x v="58"/>
  </r>
  <r>
    <x v="66"/>
    <x v="562"/>
    <x v="427"/>
    <s v="Numeric"/>
    <n v="3"/>
    <s v="WHFUEL"/>
    <n v="21"/>
    <n v="1"/>
    <s v="?"/>
    <m/>
    <x v="60"/>
    <x v="275"/>
  </r>
  <r>
    <x v="66"/>
    <x v="563"/>
    <x v="428"/>
    <s v="Numeric"/>
    <n v="3"/>
    <s v="GNRCMISS"/>
    <n v="21"/>
    <n v="1"/>
    <s v="?"/>
    <m/>
    <x v="61"/>
    <x v="61"/>
  </r>
  <r>
    <x v="66"/>
    <x v="564"/>
    <x v="429"/>
    <s v="Numeric"/>
    <n v="3"/>
    <s v="YESNO"/>
    <n v="21"/>
    <n v="1"/>
    <s v="?"/>
    <m/>
    <x v="62"/>
    <x v="276"/>
  </r>
  <r>
    <x v="66"/>
    <x v="567"/>
    <x v="432"/>
    <s v="Numeric"/>
    <n v="3"/>
    <s v="NRGPCPT"/>
    <n v="21"/>
    <n v="1"/>
    <s v="?"/>
    <m/>
    <x v="65"/>
    <x v="65"/>
  </r>
  <r>
    <x v="66"/>
    <x v="568"/>
    <x v="433"/>
    <s v="Numeric"/>
    <n v="3"/>
    <s v="GNRCMISS"/>
    <n v="21"/>
    <n v="1"/>
    <s v="?"/>
    <m/>
    <x v="66"/>
    <x v="66"/>
  </r>
  <r>
    <x v="66"/>
    <x v="569"/>
    <x v="434"/>
    <s v="Numeric"/>
    <n v="3"/>
    <s v="GNRCMISS"/>
    <n v="21"/>
    <n v="1"/>
    <s v="?"/>
    <m/>
    <x v="67"/>
    <x v="67"/>
  </r>
  <r>
    <x v="66"/>
    <x v="570"/>
    <x v="435"/>
    <s v="Numeric"/>
    <n v="3"/>
    <s v="GNRCMISS"/>
    <n v="21"/>
    <n v="1"/>
    <s v="?"/>
    <m/>
    <x v="68"/>
    <x v="68"/>
  </r>
  <r>
    <x v="66"/>
    <x v="572"/>
    <x v="437"/>
    <s v="Numeric"/>
    <n v="3"/>
    <s v="GNRCMISS"/>
    <n v="21"/>
    <n v="1"/>
    <s v="?"/>
    <m/>
    <x v="70"/>
    <x v="70"/>
  </r>
  <r>
    <x v="66"/>
    <x v="573"/>
    <x v="438"/>
    <s v="Numeric"/>
    <n v="3"/>
    <s v="GNRCMISS"/>
    <n v="21"/>
    <n v="1"/>
    <s v="?"/>
    <m/>
    <x v="71"/>
    <x v="71"/>
  </r>
  <r>
    <x v="66"/>
    <x v="574"/>
    <x v="439"/>
    <s v="Numeric"/>
    <n v="3"/>
    <s v="GNRCMISS"/>
    <n v="21"/>
    <n v="1"/>
    <s v="?"/>
    <m/>
    <x v="72"/>
    <x v="72"/>
  </r>
  <r>
    <x v="66"/>
    <x v="575"/>
    <x v="440"/>
    <s v="Numeric"/>
    <n v="3"/>
    <s v="GNRCMISS"/>
    <n v="21"/>
    <n v="1"/>
    <s v="?"/>
    <m/>
    <x v="73"/>
    <x v="73"/>
  </r>
  <r>
    <x v="66"/>
    <x v="577"/>
    <x v="442"/>
    <s v="Numeric"/>
    <n v="3"/>
    <s v="AGE"/>
    <n v="21"/>
    <n v="1"/>
    <s v="?"/>
    <m/>
    <x v="75"/>
    <x v="75"/>
  </r>
  <r>
    <x v="66"/>
    <x v="578"/>
    <x v="443"/>
    <s v="Numeric"/>
    <n v="3"/>
    <s v="SCHOOL"/>
    <n v="27"/>
    <n v="1"/>
    <s v="?"/>
    <m/>
    <x v="76"/>
    <x v="279"/>
  </r>
  <r>
    <x v="66"/>
    <x v="579"/>
    <x v="444"/>
    <s v="Numeric"/>
    <n v="3"/>
    <s v="YESNO"/>
    <n v="21"/>
    <n v="1"/>
    <s v="?"/>
    <m/>
    <x v="77"/>
    <x v="77"/>
  </r>
  <r>
    <x v="66"/>
    <x v="580"/>
    <x v="445"/>
    <s v="Numeric"/>
    <n v="3"/>
    <s v="YESNO"/>
    <n v="21"/>
    <n v="1"/>
    <s v="?"/>
    <m/>
    <x v="78"/>
    <x v="78"/>
  </r>
  <r>
    <x v="66"/>
    <x v="581"/>
    <x v="446"/>
    <s v="Numeric"/>
    <n v="3"/>
    <s v="OWNRENT"/>
    <n v="21"/>
    <n v="1"/>
    <s v="?"/>
    <m/>
    <x v="79"/>
    <x v="280"/>
  </r>
  <r>
    <x v="66"/>
    <x v="583"/>
    <x v="448"/>
    <s v="Numeric"/>
    <n v="3"/>
    <s v="UTILITY"/>
    <n v="37"/>
    <n v="1"/>
    <s v="?"/>
    <m/>
    <x v="81"/>
    <x v="81"/>
  </r>
  <r>
    <x v="66"/>
    <x v="584"/>
    <x v="449"/>
    <s v="Numeric"/>
    <n v="5"/>
    <s v="GNRCMISS"/>
    <n v="21"/>
    <n v="1"/>
    <s v="?"/>
    <m/>
    <x v="82"/>
    <x v="82"/>
  </r>
  <r>
    <x v="66"/>
    <x v="586"/>
    <x v="451"/>
    <s v="Numeric"/>
    <n v="3"/>
    <s v="STUDY"/>
    <n v="38"/>
    <n v="1"/>
    <s v="?"/>
    <m/>
    <x v="84"/>
    <x v="84"/>
  </r>
  <r>
    <x v="66"/>
    <x v="587"/>
    <x v="452"/>
    <s v="Numeric"/>
    <n v="3"/>
    <s v="STUDY"/>
    <n v="38"/>
    <n v="1"/>
    <s v="?"/>
    <m/>
    <x v="85"/>
    <x v="85"/>
  </r>
  <r>
    <x v="66"/>
    <x v="589"/>
    <x v="454"/>
    <s v="Numeric"/>
    <n v="3"/>
    <s v="UTILITY"/>
    <n v="37"/>
    <n v="1"/>
    <s v="?"/>
    <m/>
    <x v="88"/>
    <x v="88"/>
  </r>
  <r>
    <x v="66"/>
    <x v="590"/>
    <x v="455"/>
    <s v="Numeric"/>
    <n v="5"/>
    <s v="GNRCMISS"/>
    <n v="21"/>
    <n v="1"/>
    <s v="?"/>
    <m/>
    <x v="89"/>
    <x v="89"/>
  </r>
  <r>
    <x v="66"/>
    <x v="591"/>
    <x v="456"/>
    <s v="Numeric"/>
    <n v="4"/>
    <s v="GNRCMISS"/>
    <n v="21"/>
    <n v="1"/>
    <s v="?"/>
    <m/>
    <x v="90"/>
    <x v="90"/>
  </r>
  <r>
    <x v="66"/>
    <x v="592"/>
    <x v="457"/>
    <s v="Numeric"/>
    <n v="3"/>
    <s v="URBRUL"/>
    <n v="21"/>
    <n v="1"/>
    <s v="?"/>
    <m/>
    <x v="91"/>
    <x v="284"/>
  </r>
  <r>
    <x v="66"/>
    <x v="593"/>
    <x v="458"/>
    <s v="Numeric"/>
    <n v="3"/>
    <s v="SAME"/>
    <n v="34"/>
    <n v="1"/>
    <s v="?"/>
    <m/>
    <x v="92"/>
    <x v="285"/>
  </r>
  <r>
    <x v="66"/>
    <x v="330"/>
    <x v="222"/>
    <s v="Numeric"/>
    <n v="3"/>
    <s v="SAME"/>
    <n v="34"/>
    <n v="1"/>
    <s v="?"/>
    <m/>
    <x v="87"/>
    <x v="286"/>
  </r>
  <r>
    <x v="66"/>
    <x v="594"/>
    <x v="459"/>
    <s v="Numeric"/>
    <n v="3"/>
    <s v="SAME"/>
    <n v="34"/>
    <n v="1"/>
    <s v="?"/>
    <m/>
    <x v="93"/>
    <x v="287"/>
  </r>
  <r>
    <x v="66"/>
    <x v="595"/>
    <x v="460"/>
    <s v="Numeric"/>
    <n v="3"/>
    <s v="SAME"/>
    <n v="34"/>
    <n v="1"/>
    <s v="?"/>
    <m/>
    <x v="94"/>
    <x v="288"/>
  </r>
  <r>
    <x v="66"/>
    <x v="599"/>
    <x v="464"/>
    <s v="Numeric"/>
    <n v="4"/>
    <s v="GNRCMISS"/>
    <n v="21"/>
    <n v="1"/>
    <s v="?"/>
    <m/>
    <x v="98"/>
    <x v="289"/>
  </r>
  <r>
    <x v="66"/>
    <x v="600"/>
    <x v="465"/>
    <s v="Numeric"/>
    <n v="4"/>
    <s v="GNRCMISS"/>
    <n v="21"/>
    <n v="1"/>
    <s v="?"/>
    <m/>
    <x v="99"/>
    <x v="290"/>
  </r>
  <r>
    <x v="66"/>
    <x v="601"/>
    <x v="466"/>
    <s v="Numeric"/>
    <n v="4"/>
    <s v="GNRCMISS"/>
    <n v="21"/>
    <n v="1"/>
    <s v="?"/>
    <m/>
    <x v="100"/>
    <x v="291"/>
  </r>
  <r>
    <x v="66"/>
    <x v="602"/>
    <x v="467"/>
    <s v="Numeric"/>
    <n v="4"/>
    <s v="GNRCMISS"/>
    <n v="21"/>
    <n v="1"/>
    <s v="?"/>
    <m/>
    <x v="101"/>
    <x v="102"/>
  </r>
  <r>
    <x v="66"/>
    <x v="603"/>
    <x v="468"/>
    <s v="Numeric"/>
    <n v="3"/>
    <s v="GNRCMISS"/>
    <n v="21"/>
    <n v="1"/>
    <s v="?"/>
    <m/>
    <x v="102"/>
    <x v="292"/>
  </r>
  <r>
    <x v="66"/>
    <x v="604"/>
    <x v="469"/>
    <s v="Numeric"/>
    <n v="4"/>
    <s v="GNRCMISS"/>
    <n v="21"/>
    <n v="1"/>
    <s v="?"/>
    <m/>
    <x v="103"/>
    <x v="104"/>
  </r>
  <r>
    <x v="66"/>
    <x v="605"/>
    <x v="470"/>
    <s v="Numeric"/>
    <n v="4"/>
    <s v="GNRCMISS"/>
    <n v="21"/>
    <n v="1"/>
    <s v="?"/>
    <m/>
    <x v="104"/>
    <x v="105"/>
  </r>
  <r>
    <x v="66"/>
    <x v="606"/>
    <x v="471"/>
    <s v="Numeric"/>
    <n v="4"/>
    <s v="GNRCMISS"/>
    <n v="21"/>
    <n v="1"/>
    <s v="?"/>
    <m/>
    <x v="105"/>
    <x v="106"/>
  </r>
  <r>
    <x v="66"/>
    <x v="607"/>
    <x v="472"/>
    <s v="Numeric"/>
    <n v="4"/>
    <s v="GNRCMISS"/>
    <n v="21"/>
    <n v="1"/>
    <s v="?"/>
    <m/>
    <x v="106"/>
    <x v="107"/>
  </r>
  <r>
    <x v="66"/>
    <x v="608"/>
    <x v="473"/>
    <s v="Numeric"/>
    <n v="4"/>
    <s v="GNRCMISS"/>
    <n v="21"/>
    <n v="1"/>
    <s v="?"/>
    <m/>
    <x v="107"/>
    <x v="108"/>
  </r>
  <r>
    <x v="66"/>
    <x v="609"/>
    <x v="474"/>
    <s v="Numeric"/>
    <n v="4"/>
    <s v="GNRCMISS"/>
    <n v="21"/>
    <n v="1"/>
    <s v="?"/>
    <m/>
    <x v="108"/>
    <x v="109"/>
  </r>
  <r>
    <x v="66"/>
    <x v="610"/>
    <x v="475"/>
    <s v="Numeric"/>
    <n v="4"/>
    <s v="GNRCMISS"/>
    <n v="21"/>
    <n v="1"/>
    <s v="?"/>
    <m/>
    <x v="109"/>
    <x v="110"/>
  </r>
  <r>
    <x v="66"/>
    <x v="611"/>
    <x v="476"/>
    <s v="Numeric"/>
    <n v="4"/>
    <s v="GNRCMISS"/>
    <n v="21"/>
    <n v="1"/>
    <s v="?"/>
    <m/>
    <x v="110"/>
    <x v="111"/>
  </r>
  <r>
    <x v="66"/>
    <x v="612"/>
    <x v="477"/>
    <s v="Numeric"/>
    <n v="4"/>
    <s v="GNRCMISS"/>
    <n v="21"/>
    <n v="1"/>
    <s v="?"/>
    <m/>
    <x v="111"/>
    <x v="112"/>
  </r>
  <r>
    <x v="66"/>
    <x v="613"/>
    <x v="478"/>
    <s v="Numeric"/>
    <n v="4"/>
    <s v="GNRCMISS"/>
    <n v="21"/>
    <n v="1"/>
    <s v="?"/>
    <m/>
    <x v="112"/>
    <x v="113"/>
  </r>
  <r>
    <x v="66"/>
    <x v="614"/>
    <x v="479"/>
    <s v="Numeric"/>
    <n v="4"/>
    <s v="GNRCMISS"/>
    <n v="21"/>
    <n v="1"/>
    <s v="?"/>
    <m/>
    <x v="113"/>
    <x v="293"/>
  </r>
  <r>
    <x v="66"/>
    <x v="615"/>
    <x v="480"/>
    <s v="Numeric"/>
    <n v="4"/>
    <s v="GNRCMISS"/>
    <n v="21"/>
    <n v="1"/>
    <s v="?"/>
    <m/>
    <x v="114"/>
    <x v="294"/>
  </r>
  <r>
    <x v="66"/>
    <x v="616"/>
    <x v="481"/>
    <s v="Numeric"/>
    <n v="4"/>
    <s v="GNRCMISS"/>
    <n v="21"/>
    <n v="1"/>
    <s v="?"/>
    <m/>
    <x v="115"/>
    <x v="295"/>
  </r>
  <r>
    <x v="66"/>
    <x v="617"/>
    <x v="482"/>
    <s v="Numeric"/>
    <n v="4"/>
    <s v="GNRCMISS"/>
    <n v="21"/>
    <n v="1"/>
    <s v="?"/>
    <m/>
    <x v="116"/>
    <x v="296"/>
  </r>
  <r>
    <x v="66"/>
    <x v="618"/>
    <x v="483"/>
    <s v="Numeric"/>
    <n v="4"/>
    <s v="GNRCMISS"/>
    <n v="21"/>
    <n v="1"/>
    <s v="?"/>
    <m/>
    <x v="117"/>
    <x v="297"/>
  </r>
  <r>
    <x v="66"/>
    <x v="619"/>
    <x v="484"/>
    <s v="Numeric"/>
    <n v="4"/>
    <s v="GNRCMISS"/>
    <n v="21"/>
    <n v="1"/>
    <s v="?"/>
    <m/>
    <x v="118"/>
    <x v="119"/>
  </r>
  <r>
    <x v="66"/>
    <x v="620"/>
    <x v="485"/>
    <s v="Numeric"/>
    <n v="4"/>
    <s v="GNRCMISS"/>
    <n v="21"/>
    <n v="1"/>
    <s v="?"/>
    <m/>
    <x v="119"/>
    <x v="120"/>
  </r>
  <r>
    <x v="66"/>
    <x v="621"/>
    <x v="486"/>
    <s v="Numeric"/>
    <n v="4"/>
    <s v="GNRCMISS"/>
    <n v="21"/>
    <n v="1"/>
    <s v="?"/>
    <m/>
    <x v="120"/>
    <x v="121"/>
  </r>
  <r>
    <x v="66"/>
    <x v="622"/>
    <x v="487"/>
    <s v="Numeric"/>
    <n v="4"/>
    <s v="GNRCMISS"/>
    <n v="21"/>
    <n v="1"/>
    <s v="?"/>
    <m/>
    <x v="121"/>
    <x v="122"/>
  </r>
  <r>
    <x v="66"/>
    <x v="623"/>
    <x v="488"/>
    <s v="Numeric"/>
    <n v="4"/>
    <s v="GNRCMISS"/>
    <n v="21"/>
    <n v="1"/>
    <s v="?"/>
    <m/>
    <x v="122"/>
    <x v="123"/>
  </r>
  <r>
    <x v="66"/>
    <x v="624"/>
    <x v="489"/>
    <s v="Numeric"/>
    <n v="4"/>
    <s v="GNRCMISS"/>
    <n v="21"/>
    <n v="1"/>
    <s v="?"/>
    <m/>
    <x v="123"/>
    <x v="298"/>
  </r>
  <r>
    <x v="66"/>
    <x v="625"/>
    <x v="490"/>
    <s v="Numeric"/>
    <n v="4"/>
    <s v="GNRCMISS"/>
    <n v="21"/>
    <n v="1"/>
    <s v="?"/>
    <m/>
    <x v="124"/>
    <x v="299"/>
  </r>
  <r>
    <x v="66"/>
    <x v="626"/>
    <x v="491"/>
    <s v="Numeric"/>
    <n v="4"/>
    <s v="GNRCMISS"/>
    <n v="21"/>
    <n v="1"/>
    <s v="?"/>
    <m/>
    <x v="125"/>
    <x v="300"/>
  </r>
  <r>
    <x v="66"/>
    <x v="627"/>
    <x v="492"/>
    <s v="Numeric"/>
    <n v="4"/>
    <s v="GNRCMISS"/>
    <n v="21"/>
    <n v="1"/>
    <s v="?"/>
    <m/>
    <x v="126"/>
    <x v="301"/>
  </r>
  <r>
    <x v="66"/>
    <x v="628"/>
    <x v="493"/>
    <s v="Numeric"/>
    <n v="4"/>
    <s v="GNRCMISS"/>
    <n v="21"/>
    <n v="1"/>
    <s v="?"/>
    <m/>
    <x v="127"/>
    <x v="302"/>
  </r>
  <r>
    <x v="66"/>
    <x v="629"/>
    <x v="494"/>
    <s v="Numeric"/>
    <n v="4"/>
    <s v="GNRCMISS"/>
    <n v="21"/>
    <n v="1"/>
    <s v="?"/>
    <m/>
    <x v="128"/>
    <x v="129"/>
  </r>
  <r>
    <x v="66"/>
    <x v="630"/>
    <x v="495"/>
    <s v="Numeric"/>
    <n v="4"/>
    <s v="GNRCMISS"/>
    <n v="21"/>
    <n v="1"/>
    <s v="?"/>
    <m/>
    <x v="129"/>
    <x v="130"/>
  </r>
  <r>
    <x v="66"/>
    <x v="631"/>
    <x v="496"/>
    <s v="Numeric"/>
    <n v="4"/>
    <s v="GNRCMISS"/>
    <n v="21"/>
    <n v="1"/>
    <s v="?"/>
    <m/>
    <x v="130"/>
    <x v="131"/>
  </r>
  <r>
    <x v="66"/>
    <x v="632"/>
    <x v="497"/>
    <s v="Numeric"/>
    <n v="4"/>
    <s v="GNRCMISS"/>
    <n v="21"/>
    <n v="1"/>
    <s v="?"/>
    <m/>
    <x v="131"/>
    <x v="132"/>
  </r>
  <r>
    <x v="66"/>
    <x v="633"/>
    <x v="498"/>
    <s v="Numeric"/>
    <n v="4"/>
    <s v="GNRCMISS"/>
    <n v="21"/>
    <n v="1"/>
    <s v="?"/>
    <m/>
    <x v="132"/>
    <x v="133"/>
  </r>
  <r>
    <x v="66"/>
    <x v="634"/>
    <x v="499"/>
    <s v="Numeric"/>
    <n v="4"/>
    <s v="GNRCMISS"/>
    <n v="21"/>
    <n v="1"/>
    <s v="?"/>
    <m/>
    <x v="133"/>
    <x v="303"/>
  </r>
  <r>
    <x v="66"/>
    <x v="635"/>
    <x v="500"/>
    <s v="Numeric"/>
    <n v="4"/>
    <s v="GNRCMISS"/>
    <n v="21"/>
    <n v="1"/>
    <s v="?"/>
    <m/>
    <x v="134"/>
    <x v="304"/>
  </r>
  <r>
    <x v="66"/>
    <x v="636"/>
    <x v="501"/>
    <s v="Numeric"/>
    <n v="4"/>
    <s v="GNRCMISS"/>
    <n v="21"/>
    <n v="1"/>
    <s v="?"/>
    <m/>
    <x v="135"/>
    <x v="305"/>
  </r>
  <r>
    <x v="66"/>
    <x v="637"/>
    <x v="502"/>
    <s v="Numeric"/>
    <n v="4"/>
    <s v="GNRCMISS"/>
    <n v="21"/>
    <n v="1"/>
    <s v="?"/>
    <m/>
    <x v="136"/>
    <x v="306"/>
  </r>
  <r>
    <x v="66"/>
    <x v="638"/>
    <x v="503"/>
    <s v="Numeric"/>
    <n v="4"/>
    <s v="GNRCMISS"/>
    <n v="21"/>
    <n v="1"/>
    <s v="?"/>
    <m/>
    <x v="137"/>
    <x v="307"/>
  </r>
  <r>
    <x v="66"/>
    <x v="639"/>
    <x v="504"/>
    <s v="Numeric"/>
    <n v="4"/>
    <s v="GNRCMISS"/>
    <n v="21"/>
    <n v="1"/>
    <s v="?"/>
    <m/>
    <x v="138"/>
    <x v="139"/>
  </r>
  <r>
    <x v="66"/>
    <x v="640"/>
    <x v="505"/>
    <s v="Numeric"/>
    <n v="4"/>
    <s v="GNRCMISS"/>
    <n v="21"/>
    <n v="1"/>
    <s v="?"/>
    <m/>
    <x v="139"/>
    <x v="140"/>
  </r>
  <r>
    <x v="66"/>
    <x v="641"/>
    <x v="506"/>
    <s v="Numeric"/>
    <n v="4"/>
    <s v="GNRCMISS"/>
    <n v="21"/>
    <n v="1"/>
    <s v="?"/>
    <m/>
    <x v="140"/>
    <x v="141"/>
  </r>
  <r>
    <x v="66"/>
    <x v="642"/>
    <x v="507"/>
    <s v="Numeric"/>
    <n v="4"/>
    <s v="GNRCMISS"/>
    <n v="21"/>
    <n v="1"/>
    <s v="?"/>
    <m/>
    <x v="141"/>
    <x v="142"/>
  </r>
  <r>
    <x v="66"/>
    <x v="643"/>
    <x v="508"/>
    <s v="Numeric"/>
    <n v="4"/>
    <s v="GNRCMISS"/>
    <n v="21"/>
    <n v="1"/>
    <s v="?"/>
    <m/>
    <x v="142"/>
    <x v="143"/>
  </r>
  <r>
    <x v="66"/>
    <x v="644"/>
    <x v="509"/>
    <s v="Numeric"/>
    <n v="4"/>
    <s v="GNRCMISS"/>
    <n v="21"/>
    <n v="1"/>
    <s v="?"/>
    <m/>
    <x v="143"/>
    <x v="308"/>
  </r>
  <r>
    <x v="66"/>
    <x v="645"/>
    <x v="510"/>
    <s v="Numeric"/>
    <n v="4"/>
    <s v="GNRCMISS"/>
    <n v="21"/>
    <n v="1"/>
    <s v="?"/>
    <m/>
    <x v="144"/>
    <x v="309"/>
  </r>
  <r>
    <x v="66"/>
    <x v="646"/>
    <x v="511"/>
    <s v="Numeric"/>
    <n v="4"/>
    <s v="GNRCMISS"/>
    <n v="21"/>
    <n v="1"/>
    <s v="?"/>
    <m/>
    <x v="145"/>
    <x v="310"/>
  </r>
  <r>
    <x v="66"/>
    <x v="647"/>
    <x v="512"/>
    <s v="Numeric"/>
    <n v="4"/>
    <s v="GNRCMISS"/>
    <n v="21"/>
    <n v="1"/>
    <s v="?"/>
    <m/>
    <x v="146"/>
    <x v="311"/>
  </r>
  <r>
    <x v="66"/>
    <x v="648"/>
    <x v="513"/>
    <s v="Numeric"/>
    <n v="4"/>
    <s v="GNRCMISS"/>
    <n v="21"/>
    <n v="1"/>
    <s v="?"/>
    <m/>
    <x v="147"/>
    <x v="312"/>
  </r>
  <r>
    <x v="66"/>
    <x v="649"/>
    <x v="514"/>
    <s v="Numeric"/>
    <n v="3"/>
    <s v="GNRCMISS"/>
    <n v="21"/>
    <n v="1"/>
    <s v="?"/>
    <m/>
    <x v="148"/>
    <x v="149"/>
  </r>
  <r>
    <x v="66"/>
    <x v="650"/>
    <x v="515"/>
    <s v="Numeric"/>
    <n v="3"/>
    <s v="GNRCMISS"/>
    <n v="21"/>
    <n v="1"/>
    <s v="?"/>
    <m/>
    <x v="149"/>
    <x v="150"/>
  </r>
  <r>
    <x v="66"/>
    <x v="651"/>
    <x v="516"/>
    <s v="Numeric"/>
    <n v="3"/>
    <s v="GNRCMISS"/>
    <n v="21"/>
    <n v="1"/>
    <s v="?"/>
    <m/>
    <x v="150"/>
    <x v="151"/>
  </r>
  <r>
    <x v="66"/>
    <x v="652"/>
    <x v="517"/>
    <s v="Numeric"/>
    <n v="3"/>
    <s v="GNRCMISS"/>
    <n v="21"/>
    <n v="1"/>
    <s v="?"/>
    <m/>
    <x v="151"/>
    <x v="152"/>
  </r>
  <r>
    <x v="66"/>
    <x v="653"/>
    <x v="518"/>
    <s v="Numeric"/>
    <n v="3"/>
    <s v="GNRCMISS"/>
    <n v="21"/>
    <n v="1"/>
    <s v="?"/>
    <m/>
    <x v="152"/>
    <x v="153"/>
  </r>
  <r>
    <x v="66"/>
    <x v="654"/>
    <x v="519"/>
    <s v="Numeric"/>
    <n v="4"/>
    <s v="GNRCMISS"/>
    <n v="21"/>
    <n v="1"/>
    <s v="?"/>
    <m/>
    <x v="153"/>
    <x v="154"/>
  </r>
  <r>
    <x v="66"/>
    <x v="655"/>
    <x v="520"/>
    <s v="Numeric"/>
    <n v="3"/>
    <s v="GNRCMISS"/>
    <n v="21"/>
    <n v="1"/>
    <s v="?"/>
    <m/>
    <x v="154"/>
    <x v="155"/>
  </r>
  <r>
    <x v="66"/>
    <x v="656"/>
    <x v="521"/>
    <s v="Numeric"/>
    <n v="4"/>
    <s v="GNRCMISS"/>
    <n v="21"/>
    <n v="1"/>
    <s v="?"/>
    <m/>
    <x v="155"/>
    <x v="156"/>
  </r>
  <r>
    <x v="66"/>
    <x v="657"/>
    <x v="522"/>
    <s v="Numeric"/>
    <n v="4"/>
    <s v="GNRCMISS"/>
    <n v="21"/>
    <n v="1"/>
    <s v="?"/>
    <m/>
    <x v="156"/>
    <x v="157"/>
  </r>
  <r>
    <x v="66"/>
    <x v="658"/>
    <x v="523"/>
    <s v="Numeric"/>
    <n v="4"/>
    <s v="GNRCMISS"/>
    <n v="21"/>
    <n v="1"/>
    <s v="?"/>
    <m/>
    <x v="157"/>
    <x v="158"/>
  </r>
  <r>
    <x v="66"/>
    <x v="659"/>
    <x v="524"/>
    <s v="Numeric"/>
    <n v="3"/>
    <s v="GNRCMISS"/>
    <n v="21"/>
    <n v="1"/>
    <s v="?"/>
    <m/>
    <x v="158"/>
    <x v="159"/>
  </r>
  <r>
    <x v="66"/>
    <x v="660"/>
    <x v="525"/>
    <s v="Numeric"/>
    <n v="3"/>
    <s v="GNRCMISS"/>
    <n v="21"/>
    <n v="1"/>
    <s v="?"/>
    <m/>
    <x v="159"/>
    <x v="160"/>
  </r>
  <r>
    <x v="66"/>
    <x v="661"/>
    <x v="526"/>
    <s v="Numeric"/>
    <n v="3"/>
    <s v="GNRCMISS"/>
    <n v="21"/>
    <n v="1"/>
    <s v="?"/>
    <m/>
    <x v="160"/>
    <x v="161"/>
  </r>
  <r>
    <x v="66"/>
    <x v="662"/>
    <x v="527"/>
    <s v="Numeric"/>
    <n v="3"/>
    <s v="GNRCMISS"/>
    <n v="21"/>
    <n v="1"/>
    <s v="?"/>
    <m/>
    <x v="161"/>
    <x v="162"/>
  </r>
  <r>
    <x v="66"/>
    <x v="663"/>
    <x v="528"/>
    <s v="Numeric"/>
    <n v="3"/>
    <s v="GNRCMISS"/>
    <n v="21"/>
    <n v="1"/>
    <s v="?"/>
    <m/>
    <x v="162"/>
    <x v="163"/>
  </r>
  <r>
    <x v="66"/>
    <x v="664"/>
    <x v="529"/>
    <s v="Numeric"/>
    <n v="3"/>
    <s v="GNRCMISS"/>
    <n v="21"/>
    <n v="1"/>
    <s v="?"/>
    <m/>
    <x v="163"/>
    <x v="313"/>
  </r>
  <r>
    <x v="66"/>
    <x v="665"/>
    <x v="530"/>
    <s v="Numeric"/>
    <n v="3"/>
    <s v="GNRCMISS"/>
    <n v="21"/>
    <n v="1"/>
    <s v="?"/>
    <m/>
    <x v="164"/>
    <x v="314"/>
  </r>
  <r>
    <x v="66"/>
    <x v="666"/>
    <x v="531"/>
    <s v="Numeric"/>
    <n v="3"/>
    <s v="GNRCMISS"/>
    <n v="21"/>
    <n v="1"/>
    <s v="?"/>
    <m/>
    <x v="165"/>
    <x v="315"/>
  </r>
  <r>
    <x v="66"/>
    <x v="667"/>
    <x v="532"/>
    <s v="Numeric"/>
    <n v="3"/>
    <s v="GNRCMISS"/>
    <n v="21"/>
    <n v="1"/>
    <s v="?"/>
    <m/>
    <x v="166"/>
    <x v="316"/>
  </r>
  <r>
    <x v="66"/>
    <x v="668"/>
    <x v="533"/>
    <s v="Numeric"/>
    <n v="3"/>
    <s v="GNRCMISS"/>
    <n v="21"/>
    <n v="1"/>
    <s v="?"/>
    <m/>
    <x v="167"/>
    <x v="317"/>
  </r>
  <r>
    <x v="66"/>
    <x v="669"/>
    <x v="534"/>
    <s v="Numeric"/>
    <n v="3"/>
    <s v="GNRCMISS"/>
    <n v="21"/>
    <n v="1"/>
    <s v="?"/>
    <m/>
    <x v="168"/>
    <x v="169"/>
  </r>
  <r>
    <x v="66"/>
    <x v="670"/>
    <x v="535"/>
    <s v="Numeric"/>
    <n v="3"/>
    <s v="GNRCMISS"/>
    <n v="21"/>
    <n v="1"/>
    <s v="?"/>
    <m/>
    <x v="169"/>
    <x v="170"/>
  </r>
  <r>
    <x v="66"/>
    <x v="671"/>
    <x v="536"/>
    <s v="Numeric"/>
    <n v="3"/>
    <s v="GNRCMISS"/>
    <n v="21"/>
    <n v="1"/>
    <s v="?"/>
    <m/>
    <x v="170"/>
    <x v="171"/>
  </r>
  <r>
    <x v="66"/>
    <x v="672"/>
    <x v="537"/>
    <s v="Numeric"/>
    <n v="3"/>
    <s v="GNRCMISS"/>
    <n v="21"/>
    <n v="1"/>
    <s v="?"/>
    <m/>
    <x v="171"/>
    <x v="172"/>
  </r>
  <r>
    <x v="66"/>
    <x v="673"/>
    <x v="538"/>
    <s v="Numeric"/>
    <n v="3"/>
    <s v="GNRCMISS"/>
    <n v="21"/>
    <n v="1"/>
    <s v="?"/>
    <m/>
    <x v="172"/>
    <x v="173"/>
  </r>
  <r>
    <x v="66"/>
    <x v="674"/>
    <x v="539"/>
    <s v="Numeric"/>
    <n v="3"/>
    <s v="GNRCMISS"/>
    <n v="21"/>
    <n v="1"/>
    <s v="?"/>
    <m/>
    <x v="173"/>
    <x v="318"/>
  </r>
  <r>
    <x v="66"/>
    <x v="675"/>
    <x v="540"/>
    <s v="Numeric"/>
    <n v="3"/>
    <s v="GNRCMISS"/>
    <n v="21"/>
    <n v="1"/>
    <s v="?"/>
    <m/>
    <x v="174"/>
    <x v="319"/>
  </r>
  <r>
    <x v="66"/>
    <x v="676"/>
    <x v="541"/>
    <s v="Numeric"/>
    <n v="3"/>
    <s v="GNRCMISS"/>
    <n v="21"/>
    <n v="1"/>
    <s v="?"/>
    <m/>
    <x v="175"/>
    <x v="320"/>
  </r>
  <r>
    <x v="66"/>
    <x v="677"/>
    <x v="542"/>
    <s v="Numeric"/>
    <n v="3"/>
    <s v="GNRCMISS"/>
    <n v="21"/>
    <n v="1"/>
    <s v="?"/>
    <m/>
    <x v="176"/>
    <x v="321"/>
  </r>
  <r>
    <x v="66"/>
    <x v="678"/>
    <x v="543"/>
    <s v="Numeric"/>
    <n v="3"/>
    <s v="GNRCMISS"/>
    <n v="21"/>
    <n v="1"/>
    <s v="?"/>
    <m/>
    <x v="177"/>
    <x v="322"/>
  </r>
  <r>
    <x v="66"/>
    <x v="679"/>
    <x v="544"/>
    <s v="Numeric"/>
    <n v="3"/>
    <s v="GNRCMISS"/>
    <n v="21"/>
    <n v="1"/>
    <s v="?"/>
    <m/>
    <x v="178"/>
    <x v="179"/>
  </r>
  <r>
    <x v="66"/>
    <x v="680"/>
    <x v="545"/>
    <s v="Numeric"/>
    <n v="3"/>
    <s v="GNRCMISS"/>
    <n v="21"/>
    <n v="1"/>
    <s v="?"/>
    <m/>
    <x v="179"/>
    <x v="180"/>
  </r>
  <r>
    <x v="66"/>
    <x v="681"/>
    <x v="546"/>
    <s v="Numeric"/>
    <n v="3"/>
    <s v="GNRCMISS"/>
    <n v="21"/>
    <n v="1"/>
    <s v="?"/>
    <m/>
    <x v="180"/>
    <x v="181"/>
  </r>
  <r>
    <x v="66"/>
    <x v="682"/>
    <x v="547"/>
    <s v="Numeric"/>
    <n v="3"/>
    <s v="GNRCMISS"/>
    <n v="21"/>
    <n v="1"/>
    <s v="?"/>
    <m/>
    <x v="181"/>
    <x v="182"/>
  </r>
  <r>
    <x v="66"/>
    <x v="683"/>
    <x v="548"/>
    <s v="Numeric"/>
    <n v="3"/>
    <s v="GNRCMISS"/>
    <n v="21"/>
    <n v="1"/>
    <s v="?"/>
    <m/>
    <x v="182"/>
    <x v="183"/>
  </r>
  <r>
    <x v="66"/>
    <x v="684"/>
    <x v="549"/>
    <s v="Numeric"/>
    <n v="3"/>
    <s v="GNRCMISS"/>
    <n v="21"/>
    <n v="1"/>
    <s v="?"/>
    <m/>
    <x v="183"/>
    <x v="323"/>
  </r>
  <r>
    <x v="66"/>
    <x v="685"/>
    <x v="550"/>
    <s v="Numeric"/>
    <n v="3"/>
    <s v="GNRCMISS"/>
    <n v="21"/>
    <n v="1"/>
    <s v="?"/>
    <m/>
    <x v="184"/>
    <x v="324"/>
  </r>
  <r>
    <x v="66"/>
    <x v="686"/>
    <x v="551"/>
    <s v="Numeric"/>
    <n v="3"/>
    <s v="GNRCMISS"/>
    <n v="21"/>
    <n v="1"/>
    <s v="?"/>
    <m/>
    <x v="185"/>
    <x v="325"/>
  </r>
  <r>
    <x v="66"/>
    <x v="687"/>
    <x v="552"/>
    <s v="Numeric"/>
    <n v="3"/>
    <s v="GNRCMISS"/>
    <n v="21"/>
    <n v="1"/>
    <s v="?"/>
    <m/>
    <x v="186"/>
    <x v="326"/>
  </r>
  <r>
    <x v="66"/>
    <x v="688"/>
    <x v="553"/>
    <s v="Numeric"/>
    <n v="3"/>
    <s v="GNRCMISS"/>
    <n v="21"/>
    <n v="1"/>
    <s v="?"/>
    <m/>
    <x v="187"/>
    <x v="327"/>
  </r>
  <r>
    <x v="66"/>
    <x v="689"/>
    <x v="554"/>
    <s v="Numeric"/>
    <n v="4"/>
    <s v="GNRCMISS"/>
    <n v="21"/>
    <n v="1"/>
    <s v="?"/>
    <m/>
    <x v="188"/>
    <x v="189"/>
  </r>
  <r>
    <x v="66"/>
    <x v="690"/>
    <x v="555"/>
    <s v="Numeric"/>
    <n v="3"/>
    <s v="GNRCMISS"/>
    <n v="21"/>
    <n v="1"/>
    <s v="?"/>
    <m/>
    <x v="189"/>
    <x v="190"/>
  </r>
  <r>
    <x v="66"/>
    <x v="691"/>
    <x v="556"/>
    <s v="Numeric"/>
    <n v="3"/>
    <s v="GNRCMISS"/>
    <n v="21"/>
    <n v="1"/>
    <s v="?"/>
    <m/>
    <x v="190"/>
    <x v="191"/>
  </r>
  <r>
    <x v="66"/>
    <x v="692"/>
    <x v="557"/>
    <s v="Numeric"/>
    <n v="3"/>
    <s v="GNRCMISS"/>
    <n v="21"/>
    <n v="1"/>
    <s v="?"/>
    <m/>
    <x v="191"/>
    <x v="192"/>
  </r>
  <r>
    <x v="66"/>
    <x v="693"/>
    <x v="558"/>
    <s v="Numeric"/>
    <n v="3"/>
    <s v="GNRCMISS"/>
    <n v="21"/>
    <n v="1"/>
    <s v="?"/>
    <m/>
    <x v="192"/>
    <x v="193"/>
  </r>
  <r>
    <x v="66"/>
    <x v="694"/>
    <x v="559"/>
    <s v="Numeric"/>
    <n v="3"/>
    <s v="GNRCMISS"/>
    <n v="21"/>
    <n v="1"/>
    <s v="?"/>
    <m/>
    <x v="193"/>
    <x v="328"/>
  </r>
  <r>
    <x v="66"/>
    <x v="695"/>
    <x v="560"/>
    <s v="Numeric"/>
    <n v="3"/>
    <s v="GNRCMISS"/>
    <n v="21"/>
    <n v="1"/>
    <s v="?"/>
    <m/>
    <x v="194"/>
    <x v="329"/>
  </r>
  <r>
    <x v="66"/>
    <x v="696"/>
    <x v="561"/>
    <s v="Numeric"/>
    <n v="3"/>
    <s v="GNRCMISS"/>
    <n v="21"/>
    <n v="1"/>
    <s v="?"/>
    <m/>
    <x v="195"/>
    <x v="330"/>
  </r>
  <r>
    <x v="66"/>
    <x v="697"/>
    <x v="562"/>
    <s v="Numeric"/>
    <n v="3"/>
    <s v="GNRCMISS"/>
    <n v="21"/>
    <n v="1"/>
    <s v="?"/>
    <m/>
    <x v="196"/>
    <x v="331"/>
  </r>
  <r>
    <x v="66"/>
    <x v="698"/>
    <x v="563"/>
    <s v="Numeric"/>
    <n v="3"/>
    <s v="GNRCMISS"/>
    <n v="21"/>
    <n v="1"/>
    <s v="?"/>
    <m/>
    <x v="197"/>
    <x v="332"/>
  </r>
  <r>
    <x v="66"/>
    <x v="699"/>
    <x v="564"/>
    <s v="Numeric"/>
    <n v="4"/>
    <s v="GNRCMISS"/>
    <n v="21"/>
    <n v="1"/>
    <s v="?"/>
    <m/>
    <x v="198"/>
    <x v="199"/>
  </r>
  <r>
    <x v="66"/>
    <x v="700"/>
    <x v="565"/>
    <s v="Numeric"/>
    <n v="4"/>
    <s v="GNRCMISS"/>
    <n v="21"/>
    <n v="1"/>
    <s v="?"/>
    <m/>
    <x v="199"/>
    <x v="333"/>
  </r>
  <r>
    <x v="66"/>
    <x v="701"/>
    <x v="474"/>
    <s v="Numeric"/>
    <n v="4"/>
    <s v="GNRCMISS"/>
    <n v="21"/>
    <n v="1"/>
    <s v="?"/>
    <m/>
    <x v="200"/>
    <x v="109"/>
  </r>
  <r>
    <x v="66"/>
    <x v="702"/>
    <x v="566"/>
    <s v="Numeric"/>
    <n v="4"/>
    <s v="GNRCMISS"/>
    <n v="21"/>
    <n v="1"/>
    <s v="?"/>
    <m/>
    <x v="201"/>
    <x v="334"/>
  </r>
  <r>
    <x v="66"/>
    <x v="703"/>
    <x v="475"/>
    <s v="Numeric"/>
    <n v="4"/>
    <s v="GNRCMISS"/>
    <n v="21"/>
    <n v="1"/>
    <s v="?"/>
    <m/>
    <x v="202"/>
    <x v="110"/>
  </r>
  <r>
    <x v="66"/>
    <x v="704"/>
    <x v="479"/>
    <s v="Numeric"/>
    <n v="4"/>
    <s v="GNRCMISS"/>
    <n v="21"/>
    <n v="1"/>
    <s v="?"/>
    <m/>
    <x v="203"/>
    <x v="293"/>
  </r>
  <r>
    <x v="66"/>
    <x v="705"/>
    <x v="567"/>
    <s v="Numeric"/>
    <n v="4"/>
    <s v="GNRCMISS"/>
    <n v="21"/>
    <n v="1"/>
    <s v="?"/>
    <m/>
    <x v="204"/>
    <x v="335"/>
  </r>
  <r>
    <x v="66"/>
    <x v="706"/>
    <x v="480"/>
    <s v="Numeric"/>
    <n v="4"/>
    <s v="GNRCMISS"/>
    <n v="21"/>
    <n v="1"/>
    <s v="?"/>
    <m/>
    <x v="205"/>
    <x v="294"/>
  </r>
  <r>
    <x v="66"/>
    <x v="707"/>
    <x v="484"/>
    <s v="Numeric"/>
    <n v="4"/>
    <s v="GNRCMISS"/>
    <n v="21"/>
    <n v="1"/>
    <s v="?"/>
    <m/>
    <x v="206"/>
    <x v="119"/>
  </r>
  <r>
    <x v="66"/>
    <x v="708"/>
    <x v="568"/>
    <s v="Numeric"/>
    <n v="4"/>
    <s v="GNRCMISS"/>
    <n v="21"/>
    <n v="1"/>
    <s v="?"/>
    <m/>
    <x v="207"/>
    <x v="336"/>
  </r>
  <r>
    <x v="66"/>
    <x v="709"/>
    <x v="485"/>
    <s v="Numeric"/>
    <n v="4"/>
    <s v="GNRCMISS"/>
    <n v="21"/>
    <n v="1"/>
    <s v="?"/>
    <m/>
    <x v="208"/>
    <x v="120"/>
  </r>
  <r>
    <x v="66"/>
    <x v="710"/>
    <x v="489"/>
    <s v="Numeric"/>
    <n v="4"/>
    <s v="GNRCMISS"/>
    <n v="21"/>
    <n v="1"/>
    <s v="?"/>
    <m/>
    <x v="209"/>
    <x v="298"/>
  </r>
  <r>
    <x v="66"/>
    <x v="711"/>
    <x v="569"/>
    <s v="Numeric"/>
    <n v="4"/>
    <s v="GNRCMISS"/>
    <n v="21"/>
    <n v="1"/>
    <s v="?"/>
    <m/>
    <x v="210"/>
    <x v="337"/>
  </r>
  <r>
    <x v="66"/>
    <x v="712"/>
    <x v="490"/>
    <s v="Numeric"/>
    <n v="4"/>
    <s v="GNRCMISS"/>
    <n v="21"/>
    <n v="1"/>
    <s v="?"/>
    <m/>
    <x v="211"/>
    <x v="299"/>
  </r>
  <r>
    <x v="66"/>
    <x v="713"/>
    <x v="494"/>
    <s v="Numeric"/>
    <n v="4"/>
    <s v="GNRCMISS"/>
    <n v="21"/>
    <n v="1"/>
    <s v="?"/>
    <m/>
    <x v="212"/>
    <x v="129"/>
  </r>
  <r>
    <x v="66"/>
    <x v="714"/>
    <x v="570"/>
    <s v="Numeric"/>
    <n v="4"/>
    <s v="GNRCMISS"/>
    <n v="21"/>
    <n v="1"/>
    <s v="?"/>
    <m/>
    <x v="213"/>
    <x v="338"/>
  </r>
  <r>
    <x v="66"/>
    <x v="715"/>
    <x v="495"/>
    <s v="Numeric"/>
    <n v="4"/>
    <s v="GNRCMISS"/>
    <n v="21"/>
    <n v="1"/>
    <s v="?"/>
    <m/>
    <x v="214"/>
    <x v="130"/>
  </r>
  <r>
    <x v="66"/>
    <x v="716"/>
    <x v="499"/>
    <s v="Numeric"/>
    <n v="4"/>
    <s v="GNRCMISS"/>
    <n v="21"/>
    <n v="1"/>
    <s v="?"/>
    <m/>
    <x v="215"/>
    <x v="303"/>
  </r>
  <r>
    <x v="66"/>
    <x v="717"/>
    <x v="571"/>
    <s v="Numeric"/>
    <n v="4"/>
    <s v="GNRCMISS"/>
    <n v="21"/>
    <n v="1"/>
    <s v="?"/>
    <m/>
    <x v="216"/>
    <x v="339"/>
  </r>
  <r>
    <x v="66"/>
    <x v="718"/>
    <x v="500"/>
    <s v="Numeric"/>
    <n v="4"/>
    <s v="GNRCMISS"/>
    <n v="21"/>
    <n v="1"/>
    <s v="?"/>
    <m/>
    <x v="217"/>
    <x v="304"/>
  </r>
  <r>
    <x v="66"/>
    <x v="719"/>
    <x v="504"/>
    <s v="Numeric"/>
    <n v="4"/>
    <s v="GNRCMISS"/>
    <n v="21"/>
    <n v="1"/>
    <s v="?"/>
    <m/>
    <x v="218"/>
    <x v="139"/>
  </r>
  <r>
    <x v="66"/>
    <x v="720"/>
    <x v="572"/>
    <s v="Numeric"/>
    <n v="4"/>
    <s v="GNRCMISS"/>
    <n v="21"/>
    <n v="1"/>
    <s v="?"/>
    <m/>
    <x v="219"/>
    <x v="340"/>
  </r>
  <r>
    <x v="66"/>
    <x v="721"/>
    <x v="505"/>
    <s v="Numeric"/>
    <n v="4"/>
    <s v="GNRCMISS"/>
    <n v="21"/>
    <n v="1"/>
    <s v="?"/>
    <m/>
    <x v="220"/>
    <x v="140"/>
  </r>
  <r>
    <x v="66"/>
    <x v="722"/>
    <x v="509"/>
    <s v="Numeric"/>
    <n v="4"/>
    <s v="GNRCMISS"/>
    <n v="21"/>
    <n v="1"/>
    <s v="?"/>
    <m/>
    <x v="221"/>
    <x v="308"/>
  </r>
  <r>
    <x v="66"/>
    <x v="723"/>
    <x v="573"/>
    <s v="Numeric"/>
    <n v="4"/>
    <s v="GNRCMISS"/>
    <n v="21"/>
    <n v="1"/>
    <s v="?"/>
    <m/>
    <x v="222"/>
    <x v="341"/>
  </r>
  <r>
    <x v="66"/>
    <x v="724"/>
    <x v="510"/>
    <s v="Numeric"/>
    <n v="4"/>
    <s v="GNRCMISS"/>
    <n v="21"/>
    <n v="1"/>
    <s v="?"/>
    <m/>
    <x v="223"/>
    <x v="309"/>
  </r>
  <r>
    <x v="66"/>
    <x v="725"/>
    <x v="574"/>
    <s v="Numeric"/>
    <n v="4"/>
    <s v="GNRCMISS"/>
    <n v="21"/>
    <n v="1"/>
    <s v="?"/>
    <m/>
    <x v="224"/>
    <x v="209"/>
  </r>
  <r>
    <x v="66"/>
    <x v="726"/>
    <x v="575"/>
    <s v="Numeric"/>
    <n v="4"/>
    <s v="GNRCMISS"/>
    <n v="21"/>
    <n v="1"/>
    <s v="?"/>
    <m/>
    <x v="225"/>
    <x v="210"/>
  </r>
  <r>
    <x v="66"/>
    <x v="727"/>
    <x v="576"/>
    <s v="Numeric"/>
    <n v="4"/>
    <s v="GNRCMISS"/>
    <n v="21"/>
    <n v="1"/>
    <s v="?"/>
    <m/>
    <x v="226"/>
    <x v="211"/>
  </r>
  <r>
    <x v="66"/>
    <x v="728"/>
    <x v="577"/>
    <s v="Numeric"/>
    <n v="4"/>
    <s v="GNRCMISS"/>
    <n v="21"/>
    <n v="1"/>
    <s v="?"/>
    <m/>
    <x v="227"/>
    <x v="342"/>
  </r>
  <r>
    <x v="66"/>
    <x v="729"/>
    <x v="578"/>
    <s v="Numeric"/>
    <n v="4"/>
    <s v="GNRCMISS"/>
    <n v="21"/>
    <n v="1"/>
    <s v="?"/>
    <m/>
    <x v="228"/>
    <x v="343"/>
  </r>
  <r>
    <x v="66"/>
    <x v="730"/>
    <x v="579"/>
    <s v="Numeric"/>
    <n v="4"/>
    <s v="GNRCMISS"/>
    <n v="21"/>
    <n v="1"/>
    <s v="?"/>
    <m/>
    <x v="229"/>
    <x v="214"/>
  </r>
  <r>
    <x v="66"/>
    <x v="731"/>
    <x v="580"/>
    <s v="Numeric"/>
    <n v="3"/>
    <s v="GNRCMISS"/>
    <n v="21"/>
    <n v="1"/>
    <s v="?"/>
    <m/>
    <x v="230"/>
    <x v="215"/>
  </r>
  <r>
    <x v="66"/>
    <x v="732"/>
    <x v="581"/>
    <s v="Numeric"/>
    <n v="4"/>
    <s v="GNRCMISS"/>
    <n v="21"/>
    <n v="1"/>
    <s v="?"/>
    <m/>
    <x v="231"/>
    <x v="344"/>
  </r>
  <r>
    <x v="66"/>
    <x v="733"/>
    <x v="582"/>
    <s v="Numeric"/>
    <n v="3"/>
    <s v="GNRCMISS"/>
    <n v="21"/>
    <n v="1"/>
    <s v="?"/>
    <m/>
    <x v="232"/>
    <x v="217"/>
  </r>
  <r>
    <x v="66"/>
    <x v="734"/>
    <x v="583"/>
    <s v="Numeric"/>
    <n v="3"/>
    <s v="GNRCMISS"/>
    <n v="21"/>
    <n v="1"/>
    <s v="?"/>
    <m/>
    <x v="233"/>
    <x v="218"/>
  </r>
  <r>
    <x v="66"/>
    <x v="735"/>
    <x v="584"/>
    <s v="Numeric"/>
    <n v="4"/>
    <s v="GNRCMISS"/>
    <n v="21"/>
    <n v="1"/>
    <s v="?"/>
    <m/>
    <x v="234"/>
    <x v="345"/>
  </r>
  <r>
    <x v="66"/>
    <x v="736"/>
    <x v="585"/>
    <s v="Numeric"/>
    <n v="3"/>
    <s v="GNRCMISS"/>
    <n v="21"/>
    <n v="1"/>
    <s v="?"/>
    <m/>
    <x v="235"/>
    <x v="220"/>
  </r>
  <r>
    <x v="66"/>
    <x v="737"/>
    <x v="586"/>
    <s v="Numeric"/>
    <n v="3"/>
    <s v="GNRCMISS"/>
    <n v="21"/>
    <n v="1"/>
    <s v="?"/>
    <m/>
    <x v="236"/>
    <x v="221"/>
  </r>
  <r>
    <x v="66"/>
    <x v="738"/>
    <x v="587"/>
    <s v="Numeric"/>
    <n v="4"/>
    <s v="GNRCMISS"/>
    <n v="21"/>
    <n v="1"/>
    <s v="?"/>
    <m/>
    <x v="237"/>
    <x v="346"/>
  </r>
  <r>
    <x v="66"/>
    <x v="739"/>
    <x v="588"/>
    <s v="Numeric"/>
    <n v="3"/>
    <s v="GNRCMISS"/>
    <n v="21"/>
    <n v="1"/>
    <s v="?"/>
    <m/>
    <x v="238"/>
    <x v="223"/>
  </r>
  <r>
    <x v="66"/>
    <x v="740"/>
    <x v="589"/>
    <s v="Numeric"/>
    <n v="3"/>
    <s v="GNRCMISS"/>
    <n v="21"/>
    <n v="1"/>
    <s v="?"/>
    <m/>
    <x v="239"/>
    <x v="224"/>
  </r>
  <r>
    <x v="66"/>
    <x v="741"/>
    <x v="590"/>
    <s v="Numeric"/>
    <n v="3"/>
    <s v="GNRCMISS"/>
    <n v="21"/>
    <n v="1"/>
    <s v="?"/>
    <m/>
    <x v="240"/>
    <x v="347"/>
  </r>
  <r>
    <x v="66"/>
    <x v="742"/>
    <x v="591"/>
    <s v="Numeric"/>
    <n v="3"/>
    <s v="GNRCMISS"/>
    <n v="21"/>
    <n v="1"/>
    <s v="?"/>
    <m/>
    <x v="241"/>
    <x v="226"/>
  </r>
  <r>
    <x v="66"/>
    <x v="743"/>
    <x v="592"/>
    <s v="Numeric"/>
    <n v="3"/>
    <s v="GNRCMISS"/>
    <n v="21"/>
    <n v="1"/>
    <s v="?"/>
    <m/>
    <x v="242"/>
    <x v="227"/>
  </r>
  <r>
    <x v="66"/>
    <x v="744"/>
    <x v="593"/>
    <s v="Numeric"/>
    <n v="3"/>
    <s v="GNRCMISS"/>
    <n v="21"/>
    <n v="1"/>
    <s v="?"/>
    <m/>
    <x v="243"/>
    <x v="348"/>
  </r>
  <r>
    <x v="66"/>
    <x v="745"/>
    <x v="594"/>
    <s v="Numeric"/>
    <n v="3"/>
    <s v="GNRCMISS"/>
    <n v="21"/>
    <n v="1"/>
    <s v="?"/>
    <m/>
    <x v="244"/>
    <x v="229"/>
  </r>
  <r>
    <x v="66"/>
    <x v="746"/>
    <x v="595"/>
    <s v="Numeric"/>
    <n v="4"/>
    <s v="GNRCMISS"/>
    <n v="21"/>
    <n v="1"/>
    <s v="?"/>
    <m/>
    <x v="245"/>
    <x v="230"/>
  </r>
  <r>
    <x v="66"/>
    <x v="747"/>
    <x v="596"/>
    <s v="Numeric"/>
    <n v="4"/>
    <s v="GNRCMISS"/>
    <n v="21"/>
    <n v="1"/>
    <s v="?"/>
    <m/>
    <x v="246"/>
    <x v="231"/>
  </r>
  <r>
    <x v="66"/>
    <x v="748"/>
    <x v="597"/>
    <s v="Numeric"/>
    <n v="4"/>
    <s v="GNRCMISS"/>
    <n v="21"/>
    <n v="1"/>
    <s v="?"/>
    <m/>
    <x v="247"/>
    <x v="232"/>
  </r>
  <r>
    <x v="66"/>
    <x v="749"/>
    <x v="598"/>
    <s v="Numeric"/>
    <n v="4"/>
    <s v="GNRCMISS"/>
    <n v="21"/>
    <n v="1"/>
    <s v="?"/>
    <m/>
    <x v="248"/>
    <x v="233"/>
  </r>
  <r>
    <x v="66"/>
    <x v="750"/>
    <x v="599"/>
    <s v="Numeric"/>
    <n v="4"/>
    <s v="GNRCMISS"/>
    <n v="21"/>
    <n v="1"/>
    <s v="?"/>
    <m/>
    <x v="249"/>
    <x v="234"/>
  </r>
  <r>
    <x v="66"/>
    <x v="751"/>
    <x v="600"/>
    <s v="Numeric"/>
    <n v="4"/>
    <s v="GNRCMISS"/>
    <n v="21"/>
    <n v="1"/>
    <s v="?"/>
    <m/>
    <x v="250"/>
    <x v="235"/>
  </r>
  <r>
    <x v="66"/>
    <x v="752"/>
    <x v="601"/>
    <s v="Numeric"/>
    <n v="4"/>
    <s v="GNRCMISS"/>
    <n v="21"/>
    <n v="1"/>
    <s v="?"/>
    <m/>
    <x v="251"/>
    <x v="236"/>
  </r>
  <r>
    <x v="66"/>
    <x v="753"/>
    <x v="602"/>
    <s v="Numeric"/>
    <n v="4"/>
    <s v="GNRCMISS"/>
    <n v="21"/>
    <n v="1"/>
    <s v="?"/>
    <m/>
    <x v="252"/>
    <x v="237"/>
  </r>
  <r>
    <x v="66"/>
    <x v="754"/>
    <x v="603"/>
    <s v="Numeric"/>
    <n v="4"/>
    <s v="GNRCMISS"/>
    <n v="21"/>
    <n v="1"/>
    <s v="?"/>
    <m/>
    <x v="253"/>
    <x v="238"/>
  </r>
  <r>
    <x v="66"/>
    <x v="755"/>
    <x v="604"/>
    <s v="Numeric"/>
    <n v="3"/>
    <s v="GNRCMISS"/>
    <n v="21"/>
    <n v="1"/>
    <s v="?"/>
    <m/>
    <x v="254"/>
    <x v="239"/>
  </r>
  <r>
    <x v="66"/>
    <x v="756"/>
    <x v="605"/>
    <s v="Numeric"/>
    <n v="4"/>
    <s v="GNRCMISS"/>
    <n v="21"/>
    <n v="1"/>
    <s v="?"/>
    <m/>
    <x v="255"/>
    <x v="349"/>
  </r>
  <r>
    <x v="66"/>
    <x v="757"/>
    <x v="606"/>
    <s v="Numeric"/>
    <n v="4"/>
    <s v="GNRCMISS"/>
    <n v="21"/>
    <n v="1"/>
    <s v="?"/>
    <m/>
    <x v="256"/>
    <x v="241"/>
  </r>
  <r>
    <x v="66"/>
    <x v="1863"/>
    <x v="461"/>
    <s v="Numeric"/>
    <n v="3"/>
    <s v="GNRCMISS"/>
    <n v="21"/>
    <n v="1"/>
    <s v="?"/>
    <m/>
    <x v="269"/>
    <x v="96"/>
  </r>
  <r>
    <x v="66"/>
    <x v="61"/>
    <x v="441"/>
    <s v="Numeric"/>
    <n v="3"/>
    <s v="INCOME"/>
    <n v="21"/>
    <n v="1"/>
    <s v="?"/>
    <m/>
    <x v="270"/>
    <x v="74"/>
  </r>
  <r>
    <x v="66"/>
    <x v="62"/>
    <x v="436"/>
    <s v="Numeric"/>
    <n v="3"/>
    <s v="GNRCMISS"/>
    <n v="21"/>
    <n v="1"/>
    <s v="?"/>
    <m/>
    <x v="271"/>
    <x v="69"/>
  </r>
  <r>
    <x v="66"/>
    <x v="68"/>
    <x v="463"/>
    <s v="Numeric"/>
    <n v="4"/>
    <s v="GNRCMISS"/>
    <n v="21"/>
    <n v="1"/>
    <s v="?"/>
    <m/>
    <x v="272"/>
    <x v="98"/>
  </r>
  <r>
    <x v="66"/>
    <x v="1864"/>
    <x v="462"/>
    <s v="Numeric"/>
    <n v="3"/>
    <s v="GNRCMISS"/>
    <n v="21"/>
    <n v="1"/>
    <s v="?"/>
    <m/>
    <x v="273"/>
    <x v="97"/>
  </r>
  <r>
    <x v="66"/>
    <x v="502"/>
    <x v="377"/>
    <s v="Numeric"/>
    <n v="8"/>
    <s v="DATE"/>
    <n v="9"/>
    <n v="1"/>
    <s v="?"/>
    <m/>
    <x v="258"/>
    <x v="350"/>
  </r>
  <r>
    <x v="66"/>
    <x v="102"/>
    <x v="3"/>
    <s v="Numeric"/>
    <n v="4"/>
    <m/>
    <n v="0"/>
    <s v=""/>
    <s v="?"/>
    <m/>
    <x v="274"/>
    <x v="351"/>
  </r>
  <r>
    <x v="66"/>
    <x v="1865"/>
    <x v="401"/>
    <s v="Numeric"/>
    <n v="3"/>
    <s v="GNRCMISS"/>
    <n v="21"/>
    <n v="1"/>
    <s v="?"/>
    <m/>
    <x v="275"/>
    <x v="24"/>
  </r>
  <r>
    <x v="66"/>
    <x v="1866"/>
    <x v="400"/>
    <s v="Numeric"/>
    <n v="3"/>
    <s v="GNRCMISS"/>
    <n v="21"/>
    <n v="1"/>
    <s v="?"/>
    <m/>
    <x v="276"/>
    <x v="23"/>
  </r>
  <r>
    <x v="66"/>
    <x v="1867"/>
    <x v="447"/>
    <s v="Numeric"/>
    <n v="3"/>
    <s v="YRBLT"/>
    <n v="21"/>
    <n v="1"/>
    <s v="?"/>
    <m/>
    <x v="277"/>
    <x v="281"/>
  </r>
  <r>
    <x v="67"/>
    <x v="2188"/>
    <x v="1798"/>
    <s v="Numeric"/>
    <n v="8"/>
    <m/>
    <n v="0"/>
    <s v=""/>
    <s v="?"/>
    <m/>
    <x v="0"/>
    <x v="0"/>
  </r>
  <r>
    <x v="67"/>
    <x v="2189"/>
    <x v="1799"/>
    <s v="Numeric"/>
    <n v="8"/>
    <m/>
    <n v="0"/>
    <s v=""/>
    <s v="?"/>
    <m/>
    <x v="0"/>
    <x v="0"/>
  </r>
  <r>
    <x v="67"/>
    <x v="758"/>
    <x v="610"/>
    <s v="Numeric"/>
    <n v="5"/>
    <s v="MONYY"/>
    <n v="5"/>
    <n v="1"/>
    <s v="?"/>
    <m/>
    <x v="0"/>
    <x v="0"/>
  </r>
  <r>
    <x v="67"/>
    <x v="2190"/>
    <x v="1800"/>
    <s v="Numeric"/>
    <n v="8"/>
    <m/>
    <n v="0"/>
    <s v=""/>
    <s v="?"/>
    <m/>
    <x v="0"/>
    <x v="0"/>
  </r>
  <r>
    <x v="67"/>
    <x v="2191"/>
    <x v="1801"/>
    <s v="Numeric"/>
    <n v="8"/>
    <m/>
    <n v="0"/>
    <s v=""/>
    <s v="?"/>
    <m/>
    <x v="0"/>
    <x v="0"/>
  </r>
  <r>
    <x v="67"/>
    <x v="2192"/>
    <x v="1802"/>
    <s v="Numeric"/>
    <n v="8"/>
    <m/>
    <n v="0"/>
    <s v=""/>
    <s v="?"/>
    <m/>
    <x v="0"/>
    <x v="0"/>
  </r>
  <r>
    <x v="67"/>
    <x v="2193"/>
    <x v="1803"/>
    <s v="Numeric"/>
    <n v="8"/>
    <m/>
    <n v="0"/>
    <s v=""/>
    <s v="?"/>
    <m/>
    <x v="0"/>
    <x v="0"/>
  </r>
  <r>
    <x v="67"/>
    <x v="2194"/>
    <x v="1804"/>
    <s v="Numeric"/>
    <n v="8"/>
    <m/>
    <n v="0"/>
    <s v=""/>
    <s v="?"/>
    <m/>
    <x v="0"/>
    <x v="0"/>
  </r>
  <r>
    <x v="67"/>
    <x v="2195"/>
    <x v="1805"/>
    <s v="Numeric"/>
    <n v="8"/>
    <m/>
    <n v="0"/>
    <s v=""/>
    <s v="?"/>
    <m/>
    <x v="0"/>
    <x v="0"/>
  </r>
  <r>
    <x v="67"/>
    <x v="2196"/>
    <x v="1806"/>
    <s v="Numeric"/>
    <n v="8"/>
    <m/>
    <n v="0"/>
    <s v=""/>
    <s v="?"/>
    <m/>
    <x v="0"/>
    <x v="0"/>
  </r>
  <r>
    <x v="67"/>
    <x v="2197"/>
    <x v="1807"/>
    <s v="Numeric"/>
    <n v="8"/>
    <m/>
    <n v="0"/>
    <s v=""/>
    <s v="?"/>
    <m/>
    <x v="0"/>
    <x v="0"/>
  </r>
  <r>
    <x v="67"/>
    <x v="2198"/>
    <x v="1808"/>
    <s v="Numeric"/>
    <n v="8"/>
    <m/>
    <n v="0"/>
    <s v=""/>
    <s v="?"/>
    <m/>
    <x v="0"/>
    <x v="0"/>
  </r>
  <r>
    <x v="67"/>
    <x v="2199"/>
    <x v="1809"/>
    <s v="Numeric"/>
    <n v="8"/>
    <m/>
    <n v="0"/>
    <s v=""/>
    <s v="?"/>
    <m/>
    <x v="0"/>
    <x v="0"/>
  </r>
  <r>
    <x v="67"/>
    <x v="2200"/>
    <x v="1810"/>
    <s v="Numeric"/>
    <n v="8"/>
    <m/>
    <n v="0"/>
    <s v=""/>
    <s v="?"/>
    <m/>
    <x v="0"/>
    <x v="0"/>
  </r>
  <r>
    <x v="67"/>
    <x v="2201"/>
    <x v="1487"/>
    <s v="Numeric"/>
    <n v="8"/>
    <m/>
    <n v="0"/>
    <s v=""/>
    <s v="?"/>
    <m/>
    <x v="0"/>
    <x v="0"/>
  </r>
  <r>
    <x v="67"/>
    <x v="2202"/>
    <x v="1811"/>
    <s v="Numeric"/>
    <n v="8"/>
    <m/>
    <n v="0"/>
    <s v=""/>
    <s v="?"/>
    <m/>
    <x v="0"/>
    <x v="0"/>
  </r>
  <r>
    <x v="67"/>
    <x v="2203"/>
    <x v="1490"/>
    <s v="Numeric"/>
    <n v="8"/>
    <m/>
    <n v="0"/>
    <s v=""/>
    <s v="?"/>
    <m/>
    <x v="0"/>
    <x v="0"/>
  </r>
  <r>
    <x v="67"/>
    <x v="2204"/>
    <x v="1812"/>
    <s v="Numeric"/>
    <n v="8"/>
    <m/>
    <n v="0"/>
    <s v=""/>
    <s v="?"/>
    <m/>
    <x v="0"/>
    <x v="0"/>
  </r>
  <r>
    <x v="67"/>
    <x v="2205"/>
    <x v="1813"/>
    <s v="Numeric"/>
    <n v="8"/>
    <m/>
    <n v="0"/>
    <s v=""/>
    <s v="?"/>
    <m/>
    <x v="0"/>
    <x v="0"/>
  </r>
  <r>
    <x v="67"/>
    <x v="2206"/>
    <x v="1814"/>
    <s v="Numeric"/>
    <n v="8"/>
    <m/>
    <n v="0"/>
    <s v=""/>
    <s v="?"/>
    <m/>
    <x v="0"/>
    <x v="0"/>
  </r>
  <r>
    <x v="67"/>
    <x v="2207"/>
    <x v="1815"/>
    <s v="Numeric"/>
    <n v="8"/>
    <m/>
    <n v="0"/>
    <s v=""/>
    <s v="?"/>
    <m/>
    <x v="0"/>
    <x v="0"/>
  </r>
  <r>
    <x v="67"/>
    <x v="2208"/>
    <x v="1816"/>
    <s v="Numeric"/>
    <n v="8"/>
    <m/>
    <n v="0"/>
    <s v=""/>
    <s v="?"/>
    <m/>
    <x v="0"/>
    <x v="0"/>
  </r>
  <r>
    <x v="67"/>
    <x v="2209"/>
    <x v="1817"/>
    <s v="Numeric"/>
    <n v="8"/>
    <m/>
    <n v="0"/>
    <s v=""/>
    <s v="?"/>
    <m/>
    <x v="0"/>
    <x v="0"/>
  </r>
  <r>
    <x v="67"/>
    <x v="2210"/>
    <x v="1818"/>
    <s v="Numeric"/>
    <n v="8"/>
    <m/>
    <n v="0"/>
    <s v=""/>
    <s v="?"/>
    <m/>
    <x v="0"/>
    <x v="0"/>
  </r>
  <r>
    <x v="67"/>
    <x v="2211"/>
    <x v="1819"/>
    <s v="Numeric"/>
    <n v="8"/>
    <m/>
    <n v="0"/>
    <s v=""/>
    <s v="?"/>
    <m/>
    <x v="0"/>
    <x v="0"/>
  </r>
  <r>
    <x v="67"/>
    <x v="2212"/>
    <x v="1820"/>
    <s v="Numeric"/>
    <n v="8"/>
    <m/>
    <n v="0"/>
    <s v=""/>
    <s v="?"/>
    <m/>
    <x v="0"/>
    <x v="0"/>
  </r>
  <r>
    <x v="67"/>
    <x v="2213"/>
    <x v="1821"/>
    <s v="Numeric"/>
    <n v="8"/>
    <m/>
    <n v="0"/>
    <s v=""/>
    <s v="?"/>
    <m/>
    <x v="0"/>
    <x v="0"/>
  </r>
  <r>
    <x v="67"/>
    <x v="102"/>
    <x v="611"/>
    <s v="Numeric"/>
    <n v="5"/>
    <m/>
    <n v="0"/>
    <s v=""/>
    <s v="?"/>
    <m/>
    <x v="0"/>
    <x v="0"/>
  </r>
  <r>
    <x v="67"/>
    <x v="2214"/>
    <x v="1822"/>
    <s v="Numeric"/>
    <n v="5"/>
    <m/>
    <n v="0"/>
    <s v=""/>
    <s v="?"/>
    <m/>
    <x v="0"/>
    <x v="0"/>
  </r>
  <r>
    <x v="67"/>
    <x v="2215"/>
    <x v="1823"/>
    <s v="Numeric"/>
    <n v="8"/>
    <m/>
    <n v="0"/>
    <s v=""/>
    <s v="?"/>
    <m/>
    <x v="0"/>
    <x v="0"/>
  </r>
  <r>
    <x v="67"/>
    <x v="2216"/>
    <x v="1824"/>
    <s v="Numeric"/>
    <n v="8"/>
    <m/>
    <n v="0"/>
    <s v=""/>
    <s v="?"/>
    <m/>
    <x v="0"/>
    <x v="0"/>
  </r>
  <r>
    <x v="67"/>
    <x v="2217"/>
    <x v="1825"/>
    <s v="Numeric"/>
    <n v="8"/>
    <m/>
    <n v="0"/>
    <s v=""/>
    <s v="?"/>
    <m/>
    <x v="0"/>
    <x v="0"/>
  </r>
  <r>
    <x v="68"/>
    <x v="2188"/>
    <x v="1798"/>
    <s v="Numeric"/>
    <n v="5"/>
    <m/>
    <n v="0"/>
    <s v=""/>
    <s v="?"/>
    <m/>
    <x v="0"/>
    <x v="0"/>
  </r>
  <r>
    <x v="68"/>
    <x v="2189"/>
    <x v="1799"/>
    <s v="Numeric"/>
    <n v="5"/>
    <m/>
    <n v="0"/>
    <s v=""/>
    <s v="?"/>
    <m/>
    <x v="0"/>
    <x v="0"/>
  </r>
  <r>
    <x v="68"/>
    <x v="758"/>
    <x v="610"/>
    <s v="Numeric"/>
    <n v="5"/>
    <s v="MONYY"/>
    <n v="5"/>
    <n v="1"/>
    <s v="?"/>
    <m/>
    <x v="0"/>
    <x v="0"/>
  </r>
  <r>
    <x v="68"/>
    <x v="2190"/>
    <x v="1800"/>
    <s v="Numeric"/>
    <n v="5"/>
    <m/>
    <n v="0"/>
    <s v=""/>
    <s v="?"/>
    <m/>
    <x v="0"/>
    <x v="0"/>
  </r>
  <r>
    <x v="68"/>
    <x v="2218"/>
    <x v="1826"/>
    <s v="Numeric"/>
    <n v="5"/>
    <m/>
    <n v="0"/>
    <s v=""/>
    <s v="?"/>
    <m/>
    <x v="0"/>
    <x v="0"/>
  </r>
  <r>
    <x v="68"/>
    <x v="2219"/>
    <x v="1827"/>
    <s v="Numeric"/>
    <n v="5"/>
    <m/>
    <n v="0"/>
    <s v=""/>
    <s v="?"/>
    <m/>
    <x v="0"/>
    <x v="0"/>
  </r>
  <r>
    <x v="68"/>
    <x v="2220"/>
    <x v="1828"/>
    <s v="Numeric"/>
    <n v="5"/>
    <m/>
    <n v="0"/>
    <s v=""/>
    <s v="?"/>
    <m/>
    <x v="0"/>
    <x v="0"/>
  </r>
  <r>
    <x v="68"/>
    <x v="2221"/>
    <x v="1829"/>
    <s v="Numeric"/>
    <n v="5"/>
    <m/>
    <n v="0"/>
    <s v=""/>
    <s v="?"/>
    <m/>
    <x v="0"/>
    <x v="0"/>
  </r>
  <r>
    <x v="68"/>
    <x v="2222"/>
    <x v="1830"/>
    <s v="Numeric"/>
    <n v="5"/>
    <m/>
    <n v="0"/>
    <s v=""/>
    <s v="?"/>
    <m/>
    <x v="0"/>
    <x v="0"/>
  </r>
  <r>
    <x v="68"/>
    <x v="2223"/>
    <x v="1831"/>
    <s v="Numeric"/>
    <n v="5"/>
    <m/>
    <n v="0"/>
    <s v=""/>
    <s v="?"/>
    <m/>
    <x v="0"/>
    <x v="0"/>
  </r>
  <r>
    <x v="68"/>
    <x v="2191"/>
    <x v="1801"/>
    <s v="Numeric"/>
    <n v="5"/>
    <m/>
    <n v="0"/>
    <s v=""/>
    <s v="?"/>
    <m/>
    <x v="0"/>
    <x v="0"/>
  </r>
  <r>
    <x v="68"/>
    <x v="2192"/>
    <x v="1802"/>
    <s v="Numeric"/>
    <n v="5"/>
    <m/>
    <n v="0"/>
    <s v=""/>
    <s v="?"/>
    <m/>
    <x v="0"/>
    <x v="0"/>
  </r>
  <r>
    <x v="68"/>
    <x v="2224"/>
    <x v="1832"/>
    <s v="Numeric"/>
    <n v="5"/>
    <m/>
    <n v="0"/>
    <s v=""/>
    <s v="?"/>
    <m/>
    <x v="0"/>
    <x v="0"/>
  </r>
  <r>
    <x v="68"/>
    <x v="2193"/>
    <x v="1803"/>
    <s v="Numeric"/>
    <n v="5"/>
    <m/>
    <n v="0"/>
    <s v=""/>
    <s v="?"/>
    <m/>
    <x v="0"/>
    <x v="0"/>
  </r>
  <r>
    <x v="68"/>
    <x v="2194"/>
    <x v="1804"/>
    <s v="Numeric"/>
    <n v="5"/>
    <m/>
    <n v="0"/>
    <s v=""/>
    <s v="?"/>
    <m/>
    <x v="0"/>
    <x v="0"/>
  </r>
  <r>
    <x v="68"/>
    <x v="2195"/>
    <x v="1805"/>
    <s v="Numeric"/>
    <n v="5"/>
    <m/>
    <n v="0"/>
    <s v=""/>
    <s v="?"/>
    <m/>
    <x v="0"/>
    <x v="0"/>
  </r>
  <r>
    <x v="68"/>
    <x v="2225"/>
    <x v="1833"/>
    <s v="Numeric"/>
    <n v="5"/>
    <m/>
    <n v="0"/>
    <s v=""/>
    <s v="?"/>
    <m/>
    <x v="0"/>
    <x v="0"/>
  </r>
  <r>
    <x v="68"/>
    <x v="2226"/>
    <x v="1834"/>
    <s v="Numeric"/>
    <n v="6"/>
    <s v="DATETIME"/>
    <n v="10"/>
    <n v="1"/>
    <s v="?"/>
    <m/>
    <x v="0"/>
    <x v="0"/>
  </r>
  <r>
    <x v="68"/>
    <x v="2227"/>
    <x v="1835"/>
    <s v="Numeric"/>
    <n v="6"/>
    <s v="DATETIME"/>
    <n v="10"/>
    <n v="1"/>
    <s v="?"/>
    <m/>
    <x v="0"/>
    <x v="0"/>
  </r>
  <r>
    <x v="68"/>
    <x v="2228"/>
    <x v="1836"/>
    <s v="Numeric"/>
    <n v="6"/>
    <s v="DATETIME"/>
    <n v="10"/>
    <n v="1"/>
    <s v="?"/>
    <m/>
    <x v="0"/>
    <x v="0"/>
  </r>
  <r>
    <x v="68"/>
    <x v="2229"/>
    <x v="1837"/>
    <s v="Numeric"/>
    <n v="6"/>
    <s v="DATETIME"/>
    <n v="10"/>
    <n v="1"/>
    <s v="?"/>
    <m/>
    <x v="0"/>
    <x v="0"/>
  </r>
  <r>
    <x v="68"/>
    <x v="2230"/>
    <x v="1838"/>
    <s v="Numeric"/>
    <n v="6"/>
    <s v="DATETIME"/>
    <n v="10"/>
    <n v="1"/>
    <s v="?"/>
    <m/>
    <x v="0"/>
    <x v="0"/>
  </r>
  <r>
    <x v="68"/>
    <x v="2231"/>
    <x v="1839"/>
    <s v="Numeric"/>
    <n v="6"/>
    <s v="DATETIME"/>
    <n v="10"/>
    <n v="1"/>
    <s v="?"/>
    <m/>
    <x v="0"/>
    <x v="0"/>
  </r>
  <r>
    <x v="68"/>
    <x v="2232"/>
    <x v="1840"/>
    <s v="Numeric"/>
    <n v="6"/>
    <s v="DATETIME"/>
    <n v="10"/>
    <n v="1"/>
    <s v="?"/>
    <m/>
    <x v="0"/>
    <x v="0"/>
  </r>
  <r>
    <x v="68"/>
    <x v="2233"/>
    <x v="1841"/>
    <s v="Numeric"/>
    <n v="6"/>
    <s v="DATETIME"/>
    <n v="10"/>
    <n v="1"/>
    <s v="?"/>
    <m/>
    <x v="0"/>
    <x v="0"/>
  </r>
  <r>
    <x v="68"/>
    <x v="2234"/>
    <x v="1842"/>
    <s v="Numeric"/>
    <n v="6"/>
    <s v="DATETIME"/>
    <n v="10"/>
    <n v="1"/>
    <s v="?"/>
    <m/>
    <x v="0"/>
    <x v="0"/>
  </r>
  <r>
    <x v="68"/>
    <x v="2235"/>
    <x v="1843"/>
    <s v="Numeric"/>
    <n v="6"/>
    <s v="DATETIME"/>
    <n v="10"/>
    <n v="1"/>
    <s v="?"/>
    <m/>
    <x v="0"/>
    <x v="0"/>
  </r>
  <r>
    <x v="68"/>
    <x v="2236"/>
    <x v="1844"/>
    <s v="Numeric"/>
    <n v="6"/>
    <s v="DATETIME"/>
    <n v="10"/>
    <n v="1"/>
    <s v="?"/>
    <m/>
    <x v="0"/>
    <x v="0"/>
  </r>
  <r>
    <x v="68"/>
    <x v="2237"/>
    <x v="1845"/>
    <s v="Numeric"/>
    <n v="6"/>
    <s v="DATETIME"/>
    <n v="10"/>
    <n v="1"/>
    <s v="?"/>
    <m/>
    <x v="0"/>
    <x v="0"/>
  </r>
  <r>
    <x v="68"/>
    <x v="2238"/>
    <x v="1846"/>
    <s v="Numeric"/>
    <n v="6"/>
    <s v="DATETIME"/>
    <n v="10"/>
    <n v="1"/>
    <s v="?"/>
    <m/>
    <x v="0"/>
    <x v="0"/>
  </r>
  <r>
    <x v="68"/>
    <x v="2239"/>
    <x v="1847"/>
    <s v="Numeric"/>
    <n v="6"/>
    <s v="DATETIME"/>
    <n v="10"/>
    <n v="1"/>
    <s v="?"/>
    <m/>
    <x v="0"/>
    <x v="0"/>
  </r>
  <r>
    <x v="68"/>
    <x v="2196"/>
    <x v="1848"/>
    <s v="Numeric"/>
    <n v="5"/>
    <m/>
    <n v="0"/>
    <s v=""/>
    <s v="?"/>
    <m/>
    <x v="0"/>
    <x v="0"/>
  </r>
  <r>
    <x v="68"/>
    <x v="2197"/>
    <x v="1849"/>
    <s v="Numeric"/>
    <n v="5"/>
    <m/>
    <n v="0"/>
    <s v=""/>
    <s v="?"/>
    <m/>
    <x v="0"/>
    <x v="0"/>
  </r>
  <r>
    <x v="68"/>
    <x v="2198"/>
    <x v="1850"/>
    <s v="Numeric"/>
    <n v="5"/>
    <m/>
    <n v="0"/>
    <s v=""/>
    <s v="?"/>
    <m/>
    <x v="0"/>
    <x v="0"/>
  </r>
  <r>
    <x v="68"/>
    <x v="2199"/>
    <x v="1851"/>
    <s v="Numeric"/>
    <n v="5"/>
    <m/>
    <n v="0"/>
    <s v=""/>
    <s v="?"/>
    <m/>
    <x v="0"/>
    <x v="0"/>
  </r>
  <r>
    <x v="68"/>
    <x v="2200"/>
    <x v="1852"/>
    <s v="Numeric"/>
    <n v="5"/>
    <m/>
    <n v="0"/>
    <s v=""/>
    <s v="?"/>
    <m/>
    <x v="0"/>
    <x v="0"/>
  </r>
  <r>
    <x v="68"/>
    <x v="2201"/>
    <x v="1853"/>
    <s v="Numeric"/>
    <n v="5"/>
    <m/>
    <n v="0"/>
    <s v=""/>
    <s v="?"/>
    <m/>
    <x v="0"/>
    <x v="0"/>
  </r>
  <r>
    <x v="68"/>
    <x v="2202"/>
    <x v="1854"/>
    <s v="Numeric"/>
    <n v="5"/>
    <m/>
    <n v="0"/>
    <s v=""/>
    <s v="?"/>
    <m/>
    <x v="0"/>
    <x v="0"/>
  </r>
  <r>
    <x v="68"/>
    <x v="2203"/>
    <x v="1855"/>
    <s v="Numeric"/>
    <n v="5"/>
    <m/>
    <n v="0"/>
    <s v=""/>
    <s v="?"/>
    <m/>
    <x v="0"/>
    <x v="0"/>
  </r>
  <r>
    <x v="68"/>
    <x v="2204"/>
    <x v="1856"/>
    <s v="Numeric"/>
    <n v="5"/>
    <m/>
    <n v="0"/>
    <s v=""/>
    <s v="?"/>
    <m/>
    <x v="0"/>
    <x v="0"/>
  </r>
  <r>
    <x v="68"/>
    <x v="2205"/>
    <x v="1857"/>
    <s v="Numeric"/>
    <n v="5"/>
    <m/>
    <n v="0"/>
    <s v=""/>
    <s v="?"/>
    <m/>
    <x v="0"/>
    <x v="0"/>
  </r>
  <r>
    <x v="68"/>
    <x v="2206"/>
    <x v="1858"/>
    <s v="Numeric"/>
    <n v="5"/>
    <m/>
    <n v="0"/>
    <s v=""/>
    <s v="?"/>
    <m/>
    <x v="0"/>
    <x v="0"/>
  </r>
  <r>
    <x v="68"/>
    <x v="2207"/>
    <x v="1859"/>
    <s v="Numeric"/>
    <n v="5"/>
    <m/>
    <n v="0"/>
    <s v=""/>
    <s v="?"/>
    <m/>
    <x v="0"/>
    <x v="0"/>
  </r>
  <r>
    <x v="68"/>
    <x v="2208"/>
    <x v="1860"/>
    <s v="Numeric"/>
    <n v="5"/>
    <m/>
    <n v="0"/>
    <s v=""/>
    <s v="?"/>
    <m/>
    <x v="0"/>
    <x v="0"/>
  </r>
  <r>
    <x v="68"/>
    <x v="2209"/>
    <x v="1861"/>
    <s v="Numeric"/>
    <n v="5"/>
    <m/>
    <n v="0"/>
    <s v=""/>
    <s v="?"/>
    <m/>
    <x v="0"/>
    <x v="0"/>
  </r>
  <r>
    <x v="68"/>
    <x v="2240"/>
    <x v="1862"/>
    <s v="Numeric"/>
    <n v="5"/>
    <m/>
    <n v="0"/>
    <s v=""/>
    <s v="?"/>
    <m/>
    <x v="0"/>
    <x v="0"/>
  </r>
  <r>
    <x v="68"/>
    <x v="2241"/>
    <x v="1863"/>
    <s v="Numeric"/>
    <n v="5"/>
    <m/>
    <n v="0"/>
    <s v=""/>
    <s v="?"/>
    <m/>
    <x v="0"/>
    <x v="0"/>
  </r>
  <r>
    <x v="68"/>
    <x v="2242"/>
    <x v="1864"/>
    <s v="Numeric"/>
    <n v="5"/>
    <m/>
    <n v="0"/>
    <s v=""/>
    <s v="?"/>
    <m/>
    <x v="0"/>
    <x v="0"/>
  </r>
  <r>
    <x v="68"/>
    <x v="2243"/>
    <x v="1865"/>
    <s v="Numeric"/>
    <n v="5"/>
    <m/>
    <n v="0"/>
    <s v=""/>
    <s v="?"/>
    <m/>
    <x v="0"/>
    <x v="0"/>
  </r>
  <r>
    <x v="68"/>
    <x v="2244"/>
    <x v="1866"/>
    <s v="Numeric"/>
    <n v="5"/>
    <m/>
    <n v="0"/>
    <s v=""/>
    <s v="?"/>
    <m/>
    <x v="0"/>
    <x v="0"/>
  </r>
  <r>
    <x v="68"/>
    <x v="2245"/>
    <x v="1867"/>
    <s v="Numeric"/>
    <n v="5"/>
    <m/>
    <n v="0"/>
    <s v=""/>
    <s v="?"/>
    <m/>
    <x v="0"/>
    <x v="0"/>
  </r>
  <r>
    <x v="68"/>
    <x v="2246"/>
    <x v="1868"/>
    <s v="Numeric"/>
    <n v="5"/>
    <m/>
    <n v="0"/>
    <s v=""/>
    <s v="?"/>
    <m/>
    <x v="0"/>
    <x v="0"/>
  </r>
  <r>
    <x v="68"/>
    <x v="2247"/>
    <x v="1869"/>
    <s v="Numeric"/>
    <n v="5"/>
    <m/>
    <n v="0"/>
    <s v=""/>
    <s v="?"/>
    <m/>
    <x v="0"/>
    <x v="0"/>
  </r>
  <r>
    <x v="68"/>
    <x v="2248"/>
    <x v="1870"/>
    <s v="Numeric"/>
    <n v="5"/>
    <m/>
    <n v="0"/>
    <s v=""/>
    <s v="?"/>
    <m/>
    <x v="0"/>
    <x v="0"/>
  </r>
  <r>
    <x v="68"/>
    <x v="2249"/>
    <x v="1871"/>
    <s v="Numeric"/>
    <n v="5"/>
    <m/>
    <n v="0"/>
    <s v=""/>
    <s v="?"/>
    <m/>
    <x v="0"/>
    <x v="0"/>
  </r>
  <r>
    <x v="68"/>
    <x v="2250"/>
    <x v="1872"/>
    <s v="Numeric"/>
    <n v="5"/>
    <m/>
    <n v="0"/>
    <s v=""/>
    <s v="?"/>
    <m/>
    <x v="0"/>
    <x v="0"/>
  </r>
  <r>
    <x v="68"/>
    <x v="2251"/>
    <x v="1873"/>
    <s v="Numeric"/>
    <n v="5"/>
    <m/>
    <n v="0"/>
    <s v=""/>
    <s v="?"/>
    <m/>
    <x v="0"/>
    <x v="0"/>
  </r>
  <r>
    <x v="68"/>
    <x v="2252"/>
    <x v="1874"/>
    <s v="Numeric"/>
    <n v="5"/>
    <m/>
    <n v="0"/>
    <s v=""/>
    <s v="?"/>
    <m/>
    <x v="0"/>
    <x v="0"/>
  </r>
  <r>
    <x v="68"/>
    <x v="2253"/>
    <x v="1875"/>
    <s v="Numeric"/>
    <n v="5"/>
    <m/>
    <n v="0"/>
    <s v=""/>
    <s v="?"/>
    <m/>
    <x v="0"/>
    <x v="0"/>
  </r>
  <r>
    <x v="68"/>
    <x v="2254"/>
    <x v="1876"/>
    <s v="Numeric"/>
    <n v="5"/>
    <m/>
    <n v="0"/>
    <s v=""/>
    <s v="?"/>
    <m/>
    <x v="0"/>
    <x v="0"/>
  </r>
  <r>
    <x v="68"/>
    <x v="2255"/>
    <x v="1877"/>
    <s v="Numeric"/>
    <n v="5"/>
    <m/>
    <n v="0"/>
    <s v=""/>
    <s v="?"/>
    <m/>
    <x v="0"/>
    <x v="0"/>
  </r>
  <r>
    <x v="68"/>
    <x v="2256"/>
    <x v="1878"/>
    <s v="Numeric"/>
    <n v="5"/>
    <m/>
    <n v="0"/>
    <s v=""/>
    <s v="?"/>
    <m/>
    <x v="0"/>
    <x v="0"/>
  </r>
  <r>
    <x v="68"/>
    <x v="2257"/>
    <x v="1879"/>
    <s v="Numeric"/>
    <n v="5"/>
    <m/>
    <n v="0"/>
    <s v=""/>
    <s v="?"/>
    <m/>
    <x v="0"/>
    <x v="0"/>
  </r>
  <r>
    <x v="68"/>
    <x v="2211"/>
    <x v="1819"/>
    <s v="Numeric"/>
    <n v="5"/>
    <m/>
    <n v="0"/>
    <s v=""/>
    <s v="?"/>
    <m/>
    <x v="0"/>
    <x v="0"/>
  </r>
  <r>
    <x v="68"/>
    <x v="2212"/>
    <x v="1820"/>
    <s v="Numeric"/>
    <n v="5"/>
    <m/>
    <n v="0"/>
    <s v=""/>
    <s v="?"/>
    <m/>
    <x v="0"/>
    <x v="0"/>
  </r>
  <r>
    <x v="68"/>
    <x v="2213"/>
    <x v="1821"/>
    <s v="Numeric"/>
    <n v="5"/>
    <m/>
    <n v="0"/>
    <s v=""/>
    <s v="?"/>
    <m/>
    <x v="0"/>
    <x v="0"/>
  </r>
  <r>
    <x v="68"/>
    <x v="102"/>
    <x v="611"/>
    <s v="Numeric"/>
    <n v="5"/>
    <m/>
    <n v="0"/>
    <s v=""/>
    <s v="?"/>
    <m/>
    <x v="0"/>
    <x v="0"/>
  </r>
  <r>
    <x v="68"/>
    <x v="2214"/>
    <x v="1822"/>
    <s v="Numeric"/>
    <n v="5"/>
    <m/>
    <n v="0"/>
    <s v=""/>
    <s v="?"/>
    <m/>
    <x v="0"/>
    <x v="0"/>
  </r>
  <r>
    <x v="68"/>
    <x v="2215"/>
    <x v="1823"/>
    <s v="Numeric"/>
    <n v="5"/>
    <m/>
    <n v="0"/>
    <s v=""/>
    <s v="?"/>
    <m/>
    <x v="0"/>
    <x v="0"/>
  </r>
  <r>
    <x v="68"/>
    <x v="2216"/>
    <x v="1824"/>
    <s v="Numeric"/>
    <n v="5"/>
    <m/>
    <n v="0"/>
    <s v=""/>
    <s v="?"/>
    <m/>
    <x v="0"/>
    <x v="0"/>
  </r>
  <r>
    <x v="68"/>
    <x v="2258"/>
    <x v="1880"/>
    <s v="Numeric"/>
    <n v="5"/>
    <m/>
    <n v="0"/>
    <s v=""/>
    <s v="?"/>
    <m/>
    <x v="0"/>
    <x v="0"/>
  </r>
  <r>
    <x v="68"/>
    <x v="2259"/>
    <x v="1881"/>
    <s v="Numeric"/>
    <n v="5"/>
    <m/>
    <n v="0"/>
    <s v=""/>
    <s v="?"/>
    <m/>
    <x v="0"/>
    <x v="0"/>
  </r>
  <r>
    <x v="68"/>
    <x v="2260"/>
    <x v="1882"/>
    <s v="Numeric"/>
    <n v="5"/>
    <m/>
    <n v="0"/>
    <s v=""/>
    <s v="?"/>
    <m/>
    <x v="0"/>
    <x v="0"/>
  </r>
  <r>
    <x v="68"/>
    <x v="2261"/>
    <x v="1883"/>
    <s v="Numeric"/>
    <n v="5"/>
    <m/>
    <n v="0"/>
    <s v=""/>
    <s v="?"/>
    <m/>
    <x v="0"/>
    <x v="0"/>
  </r>
  <r>
    <x v="68"/>
    <x v="2262"/>
    <x v="1884"/>
    <s v="Numeric"/>
    <n v="5"/>
    <m/>
    <n v="0"/>
    <s v=""/>
    <s v="?"/>
    <m/>
    <x v="0"/>
    <x v="0"/>
  </r>
  <r>
    <x v="69"/>
    <x v="2188"/>
    <x v="1798"/>
    <s v="Numeric"/>
    <n v="5"/>
    <m/>
    <n v="0"/>
    <s v=""/>
    <s v="?"/>
    <m/>
    <x v="0"/>
    <x v="0"/>
  </r>
  <r>
    <x v="69"/>
    <x v="2189"/>
    <x v="1799"/>
    <s v="Numeric"/>
    <n v="5"/>
    <m/>
    <n v="0"/>
    <s v=""/>
    <s v="?"/>
    <m/>
    <x v="0"/>
    <x v="0"/>
  </r>
  <r>
    <x v="69"/>
    <x v="2263"/>
    <x v="1885"/>
    <s v="Numeric"/>
    <n v="5"/>
    <m/>
    <n v="0"/>
    <s v=""/>
    <s v="?"/>
    <m/>
    <x v="0"/>
    <x v="0"/>
  </r>
  <r>
    <x v="69"/>
    <x v="2264"/>
    <x v="1886"/>
    <s v="Numeric"/>
    <n v="6"/>
    <s v="DATETIME"/>
    <n v="10"/>
    <n v="1"/>
    <s v="?"/>
    <m/>
    <x v="0"/>
    <x v="0"/>
  </r>
  <r>
    <x v="69"/>
    <x v="2265"/>
    <x v="1887"/>
    <s v="Numeric"/>
    <n v="5"/>
    <m/>
    <n v="0"/>
    <s v=""/>
    <s v="?"/>
    <m/>
    <x v="0"/>
    <x v="0"/>
  </r>
  <r>
    <x v="69"/>
    <x v="2266"/>
    <x v="1888"/>
    <s v="Numeric"/>
    <n v="5"/>
    <m/>
    <n v="0"/>
    <s v=""/>
    <s v="?"/>
    <m/>
    <x v="0"/>
    <x v="0"/>
  </r>
  <r>
    <x v="69"/>
    <x v="2267"/>
    <x v="1889"/>
    <s v="Numeric"/>
    <n v="5"/>
    <m/>
    <n v="0"/>
    <s v=""/>
    <s v="?"/>
    <m/>
    <x v="0"/>
    <x v="0"/>
  </r>
  <r>
    <x v="69"/>
    <x v="2268"/>
    <x v="1890"/>
    <s v="Numeric"/>
    <n v="5"/>
    <m/>
    <n v="0"/>
    <s v=""/>
    <s v="?"/>
    <m/>
    <x v="0"/>
    <x v="0"/>
  </r>
  <r>
    <x v="69"/>
    <x v="2269"/>
    <x v="1891"/>
    <s v="Numeric"/>
    <n v="5"/>
    <m/>
    <n v="0"/>
    <s v=""/>
    <s v="?"/>
    <m/>
    <x v="0"/>
    <x v="0"/>
  </r>
  <r>
    <x v="69"/>
    <x v="2270"/>
    <x v="1892"/>
    <s v="Numeric"/>
    <n v="5"/>
    <m/>
    <n v="0"/>
    <s v=""/>
    <s v="?"/>
    <m/>
    <x v="0"/>
    <x v="0"/>
  </r>
  <r>
    <x v="69"/>
    <x v="2271"/>
    <x v="1893"/>
    <s v="Numeric"/>
    <n v="5"/>
    <m/>
    <n v="0"/>
    <s v=""/>
    <s v="?"/>
    <m/>
    <x v="0"/>
    <x v="0"/>
  </r>
  <r>
    <x v="69"/>
    <x v="2272"/>
    <x v="1894"/>
    <s v="Numeric"/>
    <n v="5"/>
    <m/>
    <n v="0"/>
    <s v=""/>
    <s v="?"/>
    <m/>
    <x v="0"/>
    <x v="0"/>
  </r>
  <r>
    <x v="69"/>
    <x v="2273"/>
    <x v="1895"/>
    <s v="Numeric"/>
    <n v="5"/>
    <m/>
    <n v="0"/>
    <s v=""/>
    <s v="?"/>
    <m/>
    <x v="0"/>
    <x v="0"/>
  </r>
  <r>
    <x v="69"/>
    <x v="2274"/>
    <x v="1896"/>
    <s v="Numeric"/>
    <n v="5"/>
    <m/>
    <n v="0"/>
    <s v=""/>
    <s v="?"/>
    <m/>
    <x v="0"/>
    <x v="0"/>
  </r>
  <r>
    <x v="69"/>
    <x v="2275"/>
    <x v="1897"/>
    <s v="Numeric"/>
    <n v="5"/>
    <m/>
    <n v="0"/>
    <s v=""/>
    <s v="?"/>
    <m/>
    <x v="0"/>
    <x v="0"/>
  </r>
  <r>
    <x v="69"/>
    <x v="2276"/>
    <x v="1898"/>
    <s v="Numeric"/>
    <n v="5"/>
    <m/>
    <n v="0"/>
    <s v=""/>
    <s v="?"/>
    <m/>
    <x v="0"/>
    <x v="0"/>
  </r>
  <r>
    <x v="69"/>
    <x v="2277"/>
    <x v="1899"/>
    <s v="Numeric"/>
    <n v="5"/>
    <m/>
    <n v="0"/>
    <s v=""/>
    <s v="?"/>
    <m/>
    <x v="0"/>
    <x v="0"/>
  </r>
  <r>
    <x v="69"/>
    <x v="2278"/>
    <x v="1900"/>
    <s v="Numeric"/>
    <n v="5"/>
    <m/>
    <n v="0"/>
    <s v=""/>
    <s v="?"/>
    <m/>
    <x v="0"/>
    <x v="0"/>
  </r>
  <r>
    <x v="69"/>
    <x v="2279"/>
    <x v="1901"/>
    <s v="Numeric"/>
    <n v="5"/>
    <m/>
    <n v="0"/>
    <s v=""/>
    <s v="?"/>
    <m/>
    <x v="0"/>
    <x v="0"/>
  </r>
  <r>
    <x v="69"/>
    <x v="758"/>
    <x v="610"/>
    <s v="Numeric"/>
    <n v="5"/>
    <s v="MONYY"/>
    <n v="5"/>
    <n v="1"/>
    <s v="?"/>
    <m/>
    <x v="0"/>
    <x v="0"/>
  </r>
  <r>
    <x v="69"/>
    <x v="2190"/>
    <x v="1800"/>
    <s v="Numeric"/>
    <n v="5"/>
    <m/>
    <n v="0"/>
    <s v=""/>
    <s v="?"/>
    <m/>
    <x v="0"/>
    <x v="0"/>
  </r>
  <r>
    <x v="69"/>
    <x v="2219"/>
    <x v="1827"/>
    <s v="Numeric"/>
    <n v="5"/>
    <m/>
    <n v="0"/>
    <s v=""/>
    <s v="?"/>
    <m/>
    <x v="0"/>
    <x v="0"/>
  </r>
  <r>
    <x v="69"/>
    <x v="2220"/>
    <x v="1828"/>
    <s v="Numeric"/>
    <n v="5"/>
    <m/>
    <n v="0"/>
    <s v=""/>
    <s v="?"/>
    <m/>
    <x v="0"/>
    <x v="0"/>
  </r>
  <r>
    <x v="69"/>
    <x v="2221"/>
    <x v="1829"/>
    <s v="Numeric"/>
    <n v="5"/>
    <m/>
    <n v="0"/>
    <s v=""/>
    <s v="?"/>
    <m/>
    <x v="0"/>
    <x v="0"/>
  </r>
  <r>
    <x v="69"/>
    <x v="2222"/>
    <x v="1830"/>
    <s v="Numeric"/>
    <n v="5"/>
    <m/>
    <n v="0"/>
    <s v=""/>
    <s v="?"/>
    <m/>
    <x v="0"/>
    <x v="0"/>
  </r>
  <r>
    <x v="69"/>
    <x v="2223"/>
    <x v="1831"/>
    <s v="Numeric"/>
    <n v="5"/>
    <m/>
    <n v="0"/>
    <s v=""/>
    <s v="?"/>
    <m/>
    <x v="0"/>
    <x v="0"/>
  </r>
  <r>
    <x v="69"/>
    <x v="2191"/>
    <x v="1801"/>
    <s v="Numeric"/>
    <n v="5"/>
    <m/>
    <n v="0"/>
    <s v=""/>
    <s v="?"/>
    <m/>
    <x v="0"/>
    <x v="0"/>
  </r>
  <r>
    <x v="69"/>
    <x v="2192"/>
    <x v="1802"/>
    <s v="Numeric"/>
    <n v="5"/>
    <m/>
    <n v="0"/>
    <s v=""/>
    <s v="?"/>
    <m/>
    <x v="0"/>
    <x v="0"/>
  </r>
  <r>
    <x v="69"/>
    <x v="2280"/>
    <x v="1902"/>
    <s v="Numeric"/>
    <n v="4"/>
    <m/>
    <n v="0"/>
    <s v=""/>
    <s v="?"/>
    <m/>
    <x v="0"/>
    <x v="0"/>
  </r>
  <r>
    <x v="69"/>
    <x v="2281"/>
    <x v="1903"/>
    <s v="Numeric"/>
    <n v="4"/>
    <m/>
    <n v="0"/>
    <s v=""/>
    <s v="?"/>
    <m/>
    <x v="0"/>
    <x v="0"/>
  </r>
  <r>
    <x v="69"/>
    <x v="2282"/>
    <x v="1904"/>
    <s v="Numeric"/>
    <n v="4"/>
    <m/>
    <n v="0"/>
    <s v=""/>
    <s v="?"/>
    <m/>
    <x v="0"/>
    <x v="0"/>
  </r>
  <r>
    <x v="69"/>
    <x v="2283"/>
    <x v="1905"/>
    <s v="Numeric"/>
    <n v="4"/>
    <m/>
    <n v="0"/>
    <s v=""/>
    <s v="?"/>
    <m/>
    <x v="0"/>
    <x v="0"/>
  </r>
  <r>
    <x v="69"/>
    <x v="2284"/>
    <x v="1906"/>
    <s v="Numeric"/>
    <n v="4"/>
    <m/>
    <n v="0"/>
    <s v=""/>
    <s v="?"/>
    <m/>
    <x v="0"/>
    <x v="0"/>
  </r>
  <r>
    <x v="69"/>
    <x v="2285"/>
    <x v="1907"/>
    <s v="Numeric"/>
    <n v="4"/>
    <m/>
    <n v="0"/>
    <s v=""/>
    <s v="?"/>
    <m/>
    <x v="0"/>
    <x v="0"/>
  </r>
  <r>
    <x v="69"/>
    <x v="2286"/>
    <x v="1908"/>
    <s v="Numeric"/>
    <n v="4"/>
    <m/>
    <n v="0"/>
    <s v=""/>
    <s v="?"/>
    <m/>
    <x v="0"/>
    <x v="0"/>
  </r>
  <r>
    <x v="69"/>
    <x v="2287"/>
    <x v="1909"/>
    <s v="Numeric"/>
    <n v="4"/>
    <m/>
    <n v="0"/>
    <s v=""/>
    <s v="?"/>
    <m/>
    <x v="0"/>
    <x v="0"/>
  </r>
  <r>
    <x v="69"/>
    <x v="2288"/>
    <x v="1910"/>
    <s v="Numeric"/>
    <n v="4"/>
    <m/>
    <n v="0"/>
    <s v=""/>
    <s v="?"/>
    <m/>
    <x v="0"/>
    <x v="0"/>
  </r>
  <r>
    <x v="69"/>
    <x v="2289"/>
    <x v="1911"/>
    <s v="Numeric"/>
    <n v="4"/>
    <m/>
    <n v="0"/>
    <s v=""/>
    <s v="?"/>
    <m/>
    <x v="0"/>
    <x v="0"/>
  </r>
  <r>
    <x v="69"/>
    <x v="2290"/>
    <x v="1912"/>
    <s v="Numeric"/>
    <n v="4"/>
    <m/>
    <n v="0"/>
    <s v=""/>
    <s v="?"/>
    <m/>
    <x v="0"/>
    <x v="0"/>
  </r>
  <r>
    <x v="69"/>
    <x v="2291"/>
    <x v="1913"/>
    <s v="Numeric"/>
    <n v="4"/>
    <m/>
    <n v="0"/>
    <s v=""/>
    <s v="?"/>
    <m/>
    <x v="0"/>
    <x v="0"/>
  </r>
  <r>
    <x v="69"/>
    <x v="2292"/>
    <x v="1914"/>
    <s v="Numeric"/>
    <n v="4"/>
    <m/>
    <n v="0"/>
    <s v=""/>
    <s v="?"/>
    <m/>
    <x v="0"/>
    <x v="0"/>
  </r>
  <r>
    <x v="69"/>
    <x v="2293"/>
    <x v="1915"/>
    <s v="Numeric"/>
    <n v="4"/>
    <m/>
    <n v="0"/>
    <s v=""/>
    <s v="?"/>
    <m/>
    <x v="0"/>
    <x v="0"/>
  </r>
  <r>
    <x v="69"/>
    <x v="2294"/>
    <x v="1916"/>
    <s v="Numeric"/>
    <n v="4"/>
    <m/>
    <n v="0"/>
    <s v=""/>
    <s v="?"/>
    <m/>
    <x v="0"/>
    <x v="0"/>
  </r>
  <r>
    <x v="69"/>
    <x v="2295"/>
    <x v="1917"/>
    <s v="Numeric"/>
    <n v="4"/>
    <m/>
    <n v="0"/>
    <s v=""/>
    <s v="?"/>
    <m/>
    <x v="0"/>
    <x v="0"/>
  </r>
  <r>
    <x v="69"/>
    <x v="2193"/>
    <x v="1803"/>
    <s v="Numeric"/>
    <n v="5"/>
    <m/>
    <n v="0"/>
    <s v=""/>
    <s v="?"/>
    <m/>
    <x v="0"/>
    <x v="0"/>
  </r>
  <r>
    <x v="69"/>
    <x v="2194"/>
    <x v="1804"/>
    <s v="Numeric"/>
    <n v="5"/>
    <m/>
    <n v="0"/>
    <s v=""/>
    <s v="?"/>
    <m/>
    <x v="0"/>
    <x v="0"/>
  </r>
  <r>
    <x v="69"/>
    <x v="2195"/>
    <x v="1805"/>
    <s v="Numeric"/>
    <n v="5"/>
    <m/>
    <n v="0"/>
    <s v=""/>
    <s v="?"/>
    <m/>
    <x v="0"/>
    <x v="0"/>
  </r>
  <r>
    <x v="69"/>
    <x v="2225"/>
    <x v="1833"/>
    <s v="Numeric"/>
    <n v="5"/>
    <m/>
    <n v="0"/>
    <s v=""/>
    <s v="?"/>
    <m/>
    <x v="0"/>
    <x v="0"/>
  </r>
  <r>
    <x v="69"/>
    <x v="2226"/>
    <x v="1834"/>
    <s v="Numeric"/>
    <n v="6"/>
    <s v="DATETIME"/>
    <n v="10"/>
    <n v="1"/>
    <s v="?"/>
    <m/>
    <x v="0"/>
    <x v="0"/>
  </r>
  <r>
    <x v="69"/>
    <x v="2227"/>
    <x v="1835"/>
    <s v="Numeric"/>
    <n v="6"/>
    <s v="DATETIME"/>
    <n v="10"/>
    <n v="1"/>
    <s v="?"/>
    <m/>
    <x v="0"/>
    <x v="0"/>
  </r>
  <r>
    <x v="69"/>
    <x v="2228"/>
    <x v="1836"/>
    <s v="Numeric"/>
    <n v="6"/>
    <s v="DATETIME"/>
    <n v="10"/>
    <n v="1"/>
    <s v="?"/>
    <m/>
    <x v="0"/>
    <x v="0"/>
  </r>
  <r>
    <x v="69"/>
    <x v="2229"/>
    <x v="1837"/>
    <s v="Numeric"/>
    <n v="6"/>
    <s v="DATETIME"/>
    <n v="10"/>
    <n v="1"/>
    <s v="?"/>
    <m/>
    <x v="0"/>
    <x v="0"/>
  </r>
  <r>
    <x v="69"/>
    <x v="2230"/>
    <x v="1838"/>
    <s v="Numeric"/>
    <n v="6"/>
    <s v="DATETIME"/>
    <n v="10"/>
    <n v="1"/>
    <s v="?"/>
    <m/>
    <x v="0"/>
    <x v="0"/>
  </r>
  <r>
    <x v="69"/>
    <x v="2231"/>
    <x v="1839"/>
    <s v="Numeric"/>
    <n v="6"/>
    <s v="DATETIME"/>
    <n v="10"/>
    <n v="1"/>
    <s v="?"/>
    <m/>
    <x v="0"/>
    <x v="0"/>
  </r>
  <r>
    <x v="69"/>
    <x v="2232"/>
    <x v="1840"/>
    <s v="Numeric"/>
    <n v="6"/>
    <s v="DATETIME"/>
    <n v="10"/>
    <n v="1"/>
    <s v="?"/>
    <m/>
    <x v="0"/>
    <x v="0"/>
  </r>
  <r>
    <x v="69"/>
    <x v="2233"/>
    <x v="1841"/>
    <s v="Numeric"/>
    <n v="6"/>
    <s v="DATETIME"/>
    <n v="10"/>
    <n v="1"/>
    <s v="?"/>
    <m/>
    <x v="0"/>
    <x v="0"/>
  </r>
  <r>
    <x v="69"/>
    <x v="2234"/>
    <x v="1842"/>
    <s v="Numeric"/>
    <n v="6"/>
    <s v="DATETIME"/>
    <n v="10"/>
    <n v="1"/>
    <s v="?"/>
    <m/>
    <x v="0"/>
    <x v="0"/>
  </r>
  <r>
    <x v="69"/>
    <x v="2235"/>
    <x v="1843"/>
    <s v="Numeric"/>
    <n v="6"/>
    <s v="DATETIME"/>
    <n v="10"/>
    <n v="1"/>
    <s v="?"/>
    <m/>
    <x v="0"/>
    <x v="0"/>
  </r>
  <r>
    <x v="69"/>
    <x v="2236"/>
    <x v="1844"/>
    <s v="Numeric"/>
    <n v="6"/>
    <s v="DATETIME"/>
    <n v="10"/>
    <n v="1"/>
    <s v="?"/>
    <m/>
    <x v="0"/>
    <x v="0"/>
  </r>
  <r>
    <x v="69"/>
    <x v="2237"/>
    <x v="1845"/>
    <s v="Numeric"/>
    <n v="6"/>
    <s v="DATETIME"/>
    <n v="10"/>
    <n v="1"/>
    <s v="?"/>
    <m/>
    <x v="0"/>
    <x v="0"/>
  </r>
  <r>
    <x v="69"/>
    <x v="2238"/>
    <x v="1846"/>
    <s v="Numeric"/>
    <n v="6"/>
    <s v="DATETIME"/>
    <n v="10"/>
    <n v="1"/>
    <s v="?"/>
    <m/>
    <x v="0"/>
    <x v="0"/>
  </r>
  <r>
    <x v="69"/>
    <x v="2239"/>
    <x v="1847"/>
    <s v="Numeric"/>
    <n v="6"/>
    <s v="DATETIME"/>
    <n v="10"/>
    <n v="1"/>
    <s v="?"/>
    <m/>
    <x v="0"/>
    <x v="0"/>
  </r>
  <r>
    <x v="69"/>
    <x v="2196"/>
    <x v="1848"/>
    <s v="Numeric"/>
    <n v="5"/>
    <m/>
    <n v="0"/>
    <s v=""/>
    <s v="?"/>
    <m/>
    <x v="0"/>
    <x v="0"/>
  </r>
  <r>
    <x v="69"/>
    <x v="2197"/>
    <x v="1849"/>
    <s v="Numeric"/>
    <n v="5"/>
    <m/>
    <n v="0"/>
    <s v=""/>
    <s v="?"/>
    <m/>
    <x v="0"/>
    <x v="0"/>
  </r>
  <r>
    <x v="69"/>
    <x v="2198"/>
    <x v="1850"/>
    <s v="Numeric"/>
    <n v="5"/>
    <m/>
    <n v="0"/>
    <s v=""/>
    <s v="?"/>
    <m/>
    <x v="0"/>
    <x v="0"/>
  </r>
  <r>
    <x v="69"/>
    <x v="2199"/>
    <x v="1851"/>
    <s v="Numeric"/>
    <n v="5"/>
    <m/>
    <n v="0"/>
    <s v=""/>
    <s v="?"/>
    <m/>
    <x v="0"/>
    <x v="0"/>
  </r>
  <r>
    <x v="69"/>
    <x v="2200"/>
    <x v="1852"/>
    <s v="Numeric"/>
    <n v="5"/>
    <m/>
    <n v="0"/>
    <s v=""/>
    <s v="?"/>
    <m/>
    <x v="0"/>
    <x v="0"/>
  </r>
  <r>
    <x v="69"/>
    <x v="2201"/>
    <x v="1853"/>
    <s v="Numeric"/>
    <n v="5"/>
    <m/>
    <n v="0"/>
    <s v=""/>
    <s v="?"/>
    <m/>
    <x v="0"/>
    <x v="0"/>
  </r>
  <r>
    <x v="69"/>
    <x v="2202"/>
    <x v="1854"/>
    <s v="Numeric"/>
    <n v="5"/>
    <m/>
    <n v="0"/>
    <s v=""/>
    <s v="?"/>
    <m/>
    <x v="0"/>
    <x v="0"/>
  </r>
  <r>
    <x v="69"/>
    <x v="2203"/>
    <x v="1855"/>
    <s v="Numeric"/>
    <n v="5"/>
    <m/>
    <n v="0"/>
    <s v=""/>
    <s v="?"/>
    <m/>
    <x v="0"/>
    <x v="0"/>
  </r>
  <r>
    <x v="69"/>
    <x v="2204"/>
    <x v="1856"/>
    <s v="Numeric"/>
    <n v="5"/>
    <m/>
    <n v="0"/>
    <s v=""/>
    <s v="?"/>
    <m/>
    <x v="0"/>
    <x v="0"/>
  </r>
  <r>
    <x v="69"/>
    <x v="2205"/>
    <x v="1857"/>
    <s v="Numeric"/>
    <n v="5"/>
    <m/>
    <n v="0"/>
    <s v=""/>
    <s v="?"/>
    <m/>
    <x v="0"/>
    <x v="0"/>
  </r>
  <r>
    <x v="69"/>
    <x v="2206"/>
    <x v="1858"/>
    <s v="Numeric"/>
    <n v="5"/>
    <m/>
    <n v="0"/>
    <s v=""/>
    <s v="?"/>
    <m/>
    <x v="0"/>
    <x v="0"/>
  </r>
  <r>
    <x v="69"/>
    <x v="2207"/>
    <x v="1859"/>
    <s v="Numeric"/>
    <n v="5"/>
    <m/>
    <n v="0"/>
    <s v=""/>
    <s v="?"/>
    <m/>
    <x v="0"/>
    <x v="0"/>
  </r>
  <r>
    <x v="69"/>
    <x v="2208"/>
    <x v="1860"/>
    <s v="Numeric"/>
    <n v="5"/>
    <m/>
    <n v="0"/>
    <s v=""/>
    <s v="?"/>
    <m/>
    <x v="0"/>
    <x v="0"/>
  </r>
  <r>
    <x v="69"/>
    <x v="2209"/>
    <x v="1861"/>
    <s v="Numeric"/>
    <n v="5"/>
    <m/>
    <n v="0"/>
    <s v=""/>
    <s v="?"/>
    <m/>
    <x v="0"/>
    <x v="0"/>
  </r>
  <r>
    <x v="69"/>
    <x v="2240"/>
    <x v="1862"/>
    <s v="Numeric"/>
    <n v="5"/>
    <m/>
    <n v="0"/>
    <s v=""/>
    <s v="?"/>
    <m/>
    <x v="0"/>
    <x v="0"/>
  </r>
  <r>
    <x v="69"/>
    <x v="2241"/>
    <x v="1863"/>
    <s v="Numeric"/>
    <n v="5"/>
    <m/>
    <n v="0"/>
    <s v=""/>
    <s v="?"/>
    <m/>
    <x v="0"/>
    <x v="0"/>
  </r>
  <r>
    <x v="69"/>
    <x v="2242"/>
    <x v="1864"/>
    <s v="Numeric"/>
    <n v="5"/>
    <m/>
    <n v="0"/>
    <s v=""/>
    <s v="?"/>
    <m/>
    <x v="0"/>
    <x v="0"/>
  </r>
  <r>
    <x v="69"/>
    <x v="2243"/>
    <x v="1865"/>
    <s v="Numeric"/>
    <n v="5"/>
    <m/>
    <n v="0"/>
    <s v=""/>
    <s v="?"/>
    <m/>
    <x v="0"/>
    <x v="0"/>
  </r>
  <r>
    <x v="69"/>
    <x v="2244"/>
    <x v="1866"/>
    <s v="Numeric"/>
    <n v="5"/>
    <m/>
    <n v="0"/>
    <s v=""/>
    <s v="?"/>
    <m/>
    <x v="0"/>
    <x v="0"/>
  </r>
  <r>
    <x v="69"/>
    <x v="2245"/>
    <x v="1867"/>
    <s v="Numeric"/>
    <n v="5"/>
    <m/>
    <n v="0"/>
    <s v=""/>
    <s v="?"/>
    <m/>
    <x v="0"/>
    <x v="0"/>
  </r>
  <r>
    <x v="69"/>
    <x v="2246"/>
    <x v="1868"/>
    <s v="Numeric"/>
    <n v="5"/>
    <m/>
    <n v="0"/>
    <s v=""/>
    <s v="?"/>
    <m/>
    <x v="0"/>
    <x v="0"/>
  </r>
  <r>
    <x v="69"/>
    <x v="2247"/>
    <x v="1869"/>
    <s v="Numeric"/>
    <n v="5"/>
    <m/>
    <n v="0"/>
    <s v=""/>
    <s v="?"/>
    <m/>
    <x v="0"/>
    <x v="0"/>
  </r>
  <r>
    <x v="69"/>
    <x v="2248"/>
    <x v="1870"/>
    <s v="Numeric"/>
    <n v="5"/>
    <m/>
    <n v="0"/>
    <s v=""/>
    <s v="?"/>
    <m/>
    <x v="0"/>
    <x v="0"/>
  </r>
  <r>
    <x v="69"/>
    <x v="2249"/>
    <x v="1871"/>
    <s v="Numeric"/>
    <n v="5"/>
    <m/>
    <n v="0"/>
    <s v=""/>
    <s v="?"/>
    <m/>
    <x v="0"/>
    <x v="0"/>
  </r>
  <r>
    <x v="69"/>
    <x v="2250"/>
    <x v="1872"/>
    <s v="Numeric"/>
    <n v="5"/>
    <m/>
    <n v="0"/>
    <s v=""/>
    <s v="?"/>
    <m/>
    <x v="0"/>
    <x v="0"/>
  </r>
  <r>
    <x v="69"/>
    <x v="2251"/>
    <x v="1873"/>
    <s v="Numeric"/>
    <n v="5"/>
    <m/>
    <n v="0"/>
    <s v=""/>
    <s v="?"/>
    <m/>
    <x v="0"/>
    <x v="0"/>
  </r>
  <r>
    <x v="69"/>
    <x v="2252"/>
    <x v="1874"/>
    <s v="Numeric"/>
    <n v="5"/>
    <m/>
    <n v="0"/>
    <s v=""/>
    <s v="?"/>
    <m/>
    <x v="0"/>
    <x v="0"/>
  </r>
  <r>
    <x v="69"/>
    <x v="2253"/>
    <x v="1875"/>
    <s v="Numeric"/>
    <n v="5"/>
    <m/>
    <n v="0"/>
    <s v=""/>
    <s v="?"/>
    <m/>
    <x v="0"/>
    <x v="0"/>
  </r>
  <r>
    <x v="69"/>
    <x v="2254"/>
    <x v="1876"/>
    <s v="Numeric"/>
    <n v="5"/>
    <m/>
    <n v="0"/>
    <s v=""/>
    <s v="?"/>
    <m/>
    <x v="0"/>
    <x v="0"/>
  </r>
  <r>
    <x v="69"/>
    <x v="2255"/>
    <x v="1877"/>
    <s v="Numeric"/>
    <n v="5"/>
    <m/>
    <n v="0"/>
    <s v=""/>
    <s v="?"/>
    <m/>
    <x v="0"/>
    <x v="0"/>
  </r>
  <r>
    <x v="69"/>
    <x v="2256"/>
    <x v="1878"/>
    <s v="Numeric"/>
    <n v="5"/>
    <m/>
    <n v="0"/>
    <s v=""/>
    <s v="?"/>
    <m/>
    <x v="0"/>
    <x v="0"/>
  </r>
  <r>
    <x v="69"/>
    <x v="2257"/>
    <x v="1879"/>
    <s v="Numeric"/>
    <n v="5"/>
    <m/>
    <n v="0"/>
    <s v=""/>
    <s v="?"/>
    <m/>
    <x v="0"/>
    <x v="0"/>
  </r>
  <r>
    <x v="69"/>
    <x v="2211"/>
    <x v="1819"/>
    <s v="Numeric"/>
    <n v="5"/>
    <m/>
    <n v="0"/>
    <s v=""/>
    <s v="?"/>
    <m/>
    <x v="0"/>
    <x v="0"/>
  </r>
  <r>
    <x v="69"/>
    <x v="2212"/>
    <x v="1820"/>
    <s v="Numeric"/>
    <n v="5"/>
    <m/>
    <n v="0"/>
    <s v=""/>
    <s v="?"/>
    <m/>
    <x v="0"/>
    <x v="0"/>
  </r>
  <r>
    <x v="69"/>
    <x v="2213"/>
    <x v="1821"/>
    <s v="Numeric"/>
    <n v="5"/>
    <m/>
    <n v="0"/>
    <s v=""/>
    <s v="?"/>
    <m/>
    <x v="0"/>
    <x v="0"/>
  </r>
  <r>
    <x v="69"/>
    <x v="102"/>
    <x v="611"/>
    <s v="Numeric"/>
    <n v="5"/>
    <m/>
    <n v="0"/>
    <s v=""/>
    <s v="?"/>
    <m/>
    <x v="0"/>
    <x v="0"/>
  </r>
  <r>
    <x v="69"/>
    <x v="2214"/>
    <x v="1822"/>
    <s v="Numeric"/>
    <n v="5"/>
    <m/>
    <n v="0"/>
    <s v=""/>
    <s v="?"/>
    <m/>
    <x v="0"/>
    <x v="0"/>
  </r>
  <r>
    <x v="69"/>
    <x v="2215"/>
    <x v="1823"/>
    <s v="Numeric"/>
    <n v="5"/>
    <m/>
    <n v="0"/>
    <s v=""/>
    <s v="?"/>
    <m/>
    <x v="0"/>
    <x v="0"/>
  </r>
  <r>
    <x v="69"/>
    <x v="2216"/>
    <x v="1824"/>
    <s v="Numeric"/>
    <n v="5"/>
    <m/>
    <n v="0"/>
    <s v=""/>
    <s v="?"/>
    <m/>
    <x v="0"/>
    <x v="0"/>
  </r>
  <r>
    <x v="69"/>
    <x v="2258"/>
    <x v="1880"/>
    <s v="Numeric"/>
    <n v="5"/>
    <m/>
    <n v="0"/>
    <s v=""/>
    <s v="?"/>
    <m/>
    <x v="0"/>
    <x v="0"/>
  </r>
  <r>
    <x v="69"/>
    <x v="2259"/>
    <x v="1881"/>
    <s v="Numeric"/>
    <n v="5"/>
    <m/>
    <n v="0"/>
    <s v=""/>
    <s v="?"/>
    <m/>
    <x v="0"/>
    <x v="0"/>
  </r>
  <r>
    <x v="69"/>
    <x v="2260"/>
    <x v="1882"/>
    <s v="Numeric"/>
    <n v="5"/>
    <m/>
    <n v="0"/>
    <s v=""/>
    <s v="?"/>
    <m/>
    <x v="0"/>
    <x v="0"/>
  </r>
  <r>
    <x v="69"/>
    <x v="2261"/>
    <x v="1883"/>
    <s v="Numeric"/>
    <n v="5"/>
    <m/>
    <n v="0"/>
    <s v=""/>
    <s v="?"/>
    <m/>
    <x v="0"/>
    <x v="0"/>
  </r>
  <r>
    <x v="69"/>
    <x v="2262"/>
    <x v="1884"/>
    <s v="Numeric"/>
    <n v="5"/>
    <m/>
    <n v="0"/>
    <s v=""/>
    <s v="?"/>
    <m/>
    <x v="0"/>
    <x v="0"/>
  </r>
  <r>
    <x v="70"/>
    <x v="2188"/>
    <x v="1798"/>
    <s v="Numeric"/>
    <n v="5"/>
    <m/>
    <n v="0"/>
    <s v=""/>
    <s v="?"/>
    <m/>
    <x v="0"/>
    <x v="0"/>
  </r>
  <r>
    <x v="70"/>
    <x v="2189"/>
    <x v="1799"/>
    <s v="Numeric"/>
    <n v="5"/>
    <m/>
    <n v="0"/>
    <s v=""/>
    <s v="?"/>
    <m/>
    <x v="0"/>
    <x v="0"/>
  </r>
  <r>
    <x v="70"/>
    <x v="758"/>
    <x v="610"/>
    <s v="Numeric"/>
    <n v="5"/>
    <s v="MONYY"/>
    <n v="5"/>
    <n v="1"/>
    <s v="?"/>
    <m/>
    <x v="0"/>
    <x v="0"/>
  </r>
  <r>
    <x v="70"/>
    <x v="2190"/>
    <x v="1800"/>
    <s v="Numeric"/>
    <n v="5"/>
    <m/>
    <n v="0"/>
    <s v=""/>
    <s v="?"/>
    <m/>
    <x v="0"/>
    <x v="0"/>
  </r>
  <r>
    <x v="70"/>
    <x v="2219"/>
    <x v="1827"/>
    <s v="Numeric"/>
    <n v="5"/>
    <m/>
    <n v="0"/>
    <s v=""/>
    <s v="?"/>
    <m/>
    <x v="0"/>
    <x v="0"/>
  </r>
  <r>
    <x v="70"/>
    <x v="2220"/>
    <x v="1828"/>
    <s v="Numeric"/>
    <n v="5"/>
    <m/>
    <n v="0"/>
    <s v=""/>
    <s v="?"/>
    <m/>
    <x v="0"/>
    <x v="0"/>
  </r>
  <r>
    <x v="70"/>
    <x v="2221"/>
    <x v="1829"/>
    <s v="Numeric"/>
    <n v="5"/>
    <m/>
    <n v="0"/>
    <s v=""/>
    <s v="?"/>
    <m/>
    <x v="0"/>
    <x v="0"/>
  </r>
  <r>
    <x v="70"/>
    <x v="2222"/>
    <x v="1830"/>
    <s v="Numeric"/>
    <n v="5"/>
    <m/>
    <n v="0"/>
    <s v=""/>
    <s v="?"/>
    <m/>
    <x v="0"/>
    <x v="0"/>
  </r>
  <r>
    <x v="70"/>
    <x v="2223"/>
    <x v="1831"/>
    <s v="Numeric"/>
    <n v="5"/>
    <m/>
    <n v="0"/>
    <s v=""/>
    <s v="?"/>
    <m/>
    <x v="0"/>
    <x v="0"/>
  </r>
  <r>
    <x v="70"/>
    <x v="2191"/>
    <x v="1801"/>
    <s v="Numeric"/>
    <n v="5"/>
    <m/>
    <n v="0"/>
    <s v=""/>
    <s v="?"/>
    <m/>
    <x v="0"/>
    <x v="0"/>
  </r>
  <r>
    <x v="70"/>
    <x v="2192"/>
    <x v="1802"/>
    <s v="Numeric"/>
    <n v="5"/>
    <m/>
    <n v="0"/>
    <s v=""/>
    <s v="?"/>
    <m/>
    <x v="0"/>
    <x v="0"/>
  </r>
  <r>
    <x v="70"/>
    <x v="2224"/>
    <x v="1832"/>
    <s v="Numeric"/>
    <n v="5"/>
    <m/>
    <n v="0"/>
    <s v=""/>
    <s v="?"/>
    <m/>
    <x v="0"/>
    <x v="0"/>
  </r>
  <r>
    <x v="70"/>
    <x v="2193"/>
    <x v="1803"/>
    <s v="Numeric"/>
    <n v="5"/>
    <m/>
    <n v="0"/>
    <s v=""/>
    <s v="?"/>
    <m/>
    <x v="0"/>
    <x v="0"/>
  </r>
  <r>
    <x v="70"/>
    <x v="2194"/>
    <x v="1804"/>
    <s v="Numeric"/>
    <n v="5"/>
    <m/>
    <n v="0"/>
    <s v=""/>
    <s v="?"/>
    <m/>
    <x v="0"/>
    <x v="0"/>
  </r>
  <r>
    <x v="70"/>
    <x v="2195"/>
    <x v="1805"/>
    <s v="Numeric"/>
    <n v="5"/>
    <m/>
    <n v="0"/>
    <s v=""/>
    <s v="?"/>
    <m/>
    <x v="0"/>
    <x v="0"/>
  </r>
  <r>
    <x v="70"/>
    <x v="2225"/>
    <x v="1833"/>
    <s v="Numeric"/>
    <n v="5"/>
    <m/>
    <n v="0"/>
    <s v=""/>
    <s v="?"/>
    <m/>
    <x v="0"/>
    <x v="0"/>
  </r>
  <r>
    <x v="70"/>
    <x v="2226"/>
    <x v="1834"/>
    <s v="Numeric"/>
    <n v="6"/>
    <s v="DATETIME"/>
    <n v="10"/>
    <n v="1"/>
    <s v="?"/>
    <m/>
    <x v="0"/>
    <x v="0"/>
  </r>
  <r>
    <x v="70"/>
    <x v="2227"/>
    <x v="1835"/>
    <s v="Numeric"/>
    <n v="6"/>
    <s v="DATETIME"/>
    <n v="10"/>
    <n v="1"/>
    <s v="?"/>
    <m/>
    <x v="0"/>
    <x v="0"/>
  </r>
  <r>
    <x v="70"/>
    <x v="2228"/>
    <x v="1836"/>
    <s v="Numeric"/>
    <n v="6"/>
    <s v="DATETIME"/>
    <n v="10"/>
    <n v="1"/>
    <s v="?"/>
    <m/>
    <x v="0"/>
    <x v="0"/>
  </r>
  <r>
    <x v="70"/>
    <x v="2229"/>
    <x v="1837"/>
    <s v="Numeric"/>
    <n v="6"/>
    <s v="DATETIME"/>
    <n v="10"/>
    <n v="1"/>
    <s v="?"/>
    <m/>
    <x v="0"/>
    <x v="0"/>
  </r>
  <r>
    <x v="70"/>
    <x v="2230"/>
    <x v="1838"/>
    <s v="Numeric"/>
    <n v="6"/>
    <s v="DATETIME"/>
    <n v="10"/>
    <n v="1"/>
    <s v="?"/>
    <m/>
    <x v="0"/>
    <x v="0"/>
  </r>
  <r>
    <x v="70"/>
    <x v="2231"/>
    <x v="1839"/>
    <s v="Numeric"/>
    <n v="6"/>
    <s v="DATETIME"/>
    <n v="10"/>
    <n v="1"/>
    <s v="?"/>
    <m/>
    <x v="0"/>
    <x v="0"/>
  </r>
  <r>
    <x v="70"/>
    <x v="2232"/>
    <x v="1840"/>
    <s v="Numeric"/>
    <n v="6"/>
    <s v="DATETIME"/>
    <n v="10"/>
    <n v="1"/>
    <s v="?"/>
    <m/>
    <x v="0"/>
    <x v="0"/>
  </r>
  <r>
    <x v="70"/>
    <x v="2233"/>
    <x v="1841"/>
    <s v="Numeric"/>
    <n v="6"/>
    <s v="DATETIME"/>
    <n v="10"/>
    <n v="1"/>
    <s v="?"/>
    <m/>
    <x v="0"/>
    <x v="0"/>
  </r>
  <r>
    <x v="70"/>
    <x v="2234"/>
    <x v="1842"/>
    <s v="Numeric"/>
    <n v="6"/>
    <s v="DATETIME"/>
    <n v="10"/>
    <n v="1"/>
    <s v="?"/>
    <m/>
    <x v="0"/>
    <x v="0"/>
  </r>
  <r>
    <x v="70"/>
    <x v="2235"/>
    <x v="1843"/>
    <s v="Numeric"/>
    <n v="6"/>
    <s v="DATETIME"/>
    <n v="10"/>
    <n v="1"/>
    <s v="?"/>
    <m/>
    <x v="0"/>
    <x v="0"/>
  </r>
  <r>
    <x v="70"/>
    <x v="2236"/>
    <x v="1844"/>
    <s v="Numeric"/>
    <n v="6"/>
    <s v="DATETIME"/>
    <n v="10"/>
    <n v="1"/>
    <s v="?"/>
    <m/>
    <x v="0"/>
    <x v="0"/>
  </r>
  <r>
    <x v="70"/>
    <x v="2237"/>
    <x v="1845"/>
    <s v="Numeric"/>
    <n v="6"/>
    <s v="DATETIME"/>
    <n v="10"/>
    <n v="1"/>
    <s v="?"/>
    <m/>
    <x v="0"/>
    <x v="0"/>
  </r>
  <r>
    <x v="70"/>
    <x v="2238"/>
    <x v="1846"/>
    <s v="Numeric"/>
    <n v="6"/>
    <s v="DATETIME"/>
    <n v="10"/>
    <n v="1"/>
    <s v="?"/>
    <m/>
    <x v="0"/>
    <x v="0"/>
  </r>
  <r>
    <x v="70"/>
    <x v="2239"/>
    <x v="1847"/>
    <s v="Numeric"/>
    <n v="6"/>
    <s v="DATETIME"/>
    <n v="10"/>
    <n v="1"/>
    <s v="?"/>
    <m/>
    <x v="0"/>
    <x v="0"/>
  </r>
  <r>
    <x v="70"/>
    <x v="2196"/>
    <x v="1848"/>
    <s v="Numeric"/>
    <n v="5"/>
    <m/>
    <n v="0"/>
    <s v=""/>
    <s v="?"/>
    <m/>
    <x v="0"/>
    <x v="0"/>
  </r>
  <r>
    <x v="70"/>
    <x v="2197"/>
    <x v="1849"/>
    <s v="Numeric"/>
    <n v="5"/>
    <m/>
    <n v="0"/>
    <s v=""/>
    <s v="?"/>
    <m/>
    <x v="0"/>
    <x v="0"/>
  </r>
  <r>
    <x v="70"/>
    <x v="2198"/>
    <x v="1850"/>
    <s v="Numeric"/>
    <n v="5"/>
    <m/>
    <n v="0"/>
    <s v=""/>
    <s v="?"/>
    <m/>
    <x v="0"/>
    <x v="0"/>
  </r>
  <r>
    <x v="70"/>
    <x v="2199"/>
    <x v="1851"/>
    <s v="Numeric"/>
    <n v="5"/>
    <m/>
    <n v="0"/>
    <s v=""/>
    <s v="?"/>
    <m/>
    <x v="0"/>
    <x v="0"/>
  </r>
  <r>
    <x v="70"/>
    <x v="2200"/>
    <x v="1852"/>
    <s v="Numeric"/>
    <n v="5"/>
    <m/>
    <n v="0"/>
    <s v=""/>
    <s v="?"/>
    <m/>
    <x v="0"/>
    <x v="0"/>
  </r>
  <r>
    <x v="70"/>
    <x v="2201"/>
    <x v="1853"/>
    <s v="Numeric"/>
    <n v="5"/>
    <m/>
    <n v="0"/>
    <s v=""/>
    <s v="?"/>
    <m/>
    <x v="0"/>
    <x v="0"/>
  </r>
  <r>
    <x v="70"/>
    <x v="2202"/>
    <x v="1854"/>
    <s v="Numeric"/>
    <n v="5"/>
    <m/>
    <n v="0"/>
    <s v=""/>
    <s v="?"/>
    <m/>
    <x v="0"/>
    <x v="0"/>
  </r>
  <r>
    <x v="70"/>
    <x v="2203"/>
    <x v="1855"/>
    <s v="Numeric"/>
    <n v="5"/>
    <m/>
    <n v="0"/>
    <s v=""/>
    <s v="?"/>
    <m/>
    <x v="0"/>
    <x v="0"/>
  </r>
  <r>
    <x v="70"/>
    <x v="2204"/>
    <x v="1856"/>
    <s v="Numeric"/>
    <n v="5"/>
    <m/>
    <n v="0"/>
    <s v=""/>
    <s v="?"/>
    <m/>
    <x v="0"/>
    <x v="0"/>
  </r>
  <r>
    <x v="70"/>
    <x v="2205"/>
    <x v="1857"/>
    <s v="Numeric"/>
    <n v="5"/>
    <m/>
    <n v="0"/>
    <s v=""/>
    <s v="?"/>
    <m/>
    <x v="0"/>
    <x v="0"/>
  </r>
  <r>
    <x v="70"/>
    <x v="2206"/>
    <x v="1858"/>
    <s v="Numeric"/>
    <n v="5"/>
    <m/>
    <n v="0"/>
    <s v=""/>
    <s v="?"/>
    <m/>
    <x v="0"/>
    <x v="0"/>
  </r>
  <r>
    <x v="70"/>
    <x v="2207"/>
    <x v="1859"/>
    <s v="Numeric"/>
    <n v="5"/>
    <m/>
    <n v="0"/>
    <s v=""/>
    <s v="?"/>
    <m/>
    <x v="0"/>
    <x v="0"/>
  </r>
  <r>
    <x v="70"/>
    <x v="2208"/>
    <x v="1860"/>
    <s v="Numeric"/>
    <n v="5"/>
    <m/>
    <n v="0"/>
    <s v=""/>
    <s v="?"/>
    <m/>
    <x v="0"/>
    <x v="0"/>
  </r>
  <r>
    <x v="70"/>
    <x v="2209"/>
    <x v="1861"/>
    <s v="Numeric"/>
    <n v="5"/>
    <m/>
    <n v="0"/>
    <s v=""/>
    <s v="?"/>
    <m/>
    <x v="0"/>
    <x v="0"/>
  </r>
  <r>
    <x v="70"/>
    <x v="2240"/>
    <x v="1862"/>
    <s v="Numeric"/>
    <n v="5"/>
    <m/>
    <n v="0"/>
    <s v=""/>
    <s v="?"/>
    <m/>
    <x v="0"/>
    <x v="0"/>
  </r>
  <r>
    <x v="70"/>
    <x v="2241"/>
    <x v="1863"/>
    <s v="Numeric"/>
    <n v="5"/>
    <m/>
    <n v="0"/>
    <s v=""/>
    <s v="?"/>
    <m/>
    <x v="0"/>
    <x v="0"/>
  </r>
  <r>
    <x v="70"/>
    <x v="2242"/>
    <x v="1864"/>
    <s v="Numeric"/>
    <n v="5"/>
    <m/>
    <n v="0"/>
    <s v=""/>
    <s v="?"/>
    <m/>
    <x v="0"/>
    <x v="0"/>
  </r>
  <r>
    <x v="70"/>
    <x v="2243"/>
    <x v="1865"/>
    <s v="Numeric"/>
    <n v="5"/>
    <m/>
    <n v="0"/>
    <s v=""/>
    <s v="?"/>
    <m/>
    <x v="0"/>
    <x v="0"/>
  </r>
  <r>
    <x v="70"/>
    <x v="2244"/>
    <x v="1866"/>
    <s v="Numeric"/>
    <n v="5"/>
    <m/>
    <n v="0"/>
    <s v=""/>
    <s v="?"/>
    <m/>
    <x v="0"/>
    <x v="0"/>
  </r>
  <r>
    <x v="70"/>
    <x v="2245"/>
    <x v="1867"/>
    <s v="Numeric"/>
    <n v="5"/>
    <m/>
    <n v="0"/>
    <s v=""/>
    <s v="?"/>
    <m/>
    <x v="0"/>
    <x v="0"/>
  </r>
  <r>
    <x v="70"/>
    <x v="2246"/>
    <x v="1868"/>
    <s v="Numeric"/>
    <n v="5"/>
    <m/>
    <n v="0"/>
    <s v=""/>
    <s v="?"/>
    <m/>
    <x v="0"/>
    <x v="0"/>
  </r>
  <r>
    <x v="70"/>
    <x v="2247"/>
    <x v="1869"/>
    <s v="Numeric"/>
    <n v="5"/>
    <m/>
    <n v="0"/>
    <s v=""/>
    <s v="?"/>
    <m/>
    <x v="0"/>
    <x v="0"/>
  </r>
  <r>
    <x v="70"/>
    <x v="2248"/>
    <x v="1870"/>
    <s v="Numeric"/>
    <n v="5"/>
    <m/>
    <n v="0"/>
    <s v=""/>
    <s v="?"/>
    <m/>
    <x v="0"/>
    <x v="0"/>
  </r>
  <r>
    <x v="70"/>
    <x v="2249"/>
    <x v="1871"/>
    <s v="Numeric"/>
    <n v="5"/>
    <m/>
    <n v="0"/>
    <s v=""/>
    <s v="?"/>
    <m/>
    <x v="0"/>
    <x v="0"/>
  </r>
  <r>
    <x v="70"/>
    <x v="2250"/>
    <x v="1872"/>
    <s v="Numeric"/>
    <n v="5"/>
    <m/>
    <n v="0"/>
    <s v=""/>
    <s v="?"/>
    <m/>
    <x v="0"/>
    <x v="0"/>
  </r>
  <r>
    <x v="70"/>
    <x v="2251"/>
    <x v="1873"/>
    <s v="Numeric"/>
    <n v="5"/>
    <m/>
    <n v="0"/>
    <s v=""/>
    <s v="?"/>
    <m/>
    <x v="0"/>
    <x v="0"/>
  </r>
  <r>
    <x v="70"/>
    <x v="2252"/>
    <x v="1874"/>
    <s v="Numeric"/>
    <n v="5"/>
    <m/>
    <n v="0"/>
    <s v=""/>
    <s v="?"/>
    <m/>
    <x v="0"/>
    <x v="0"/>
  </r>
  <r>
    <x v="70"/>
    <x v="2253"/>
    <x v="1875"/>
    <s v="Numeric"/>
    <n v="5"/>
    <m/>
    <n v="0"/>
    <s v=""/>
    <s v="?"/>
    <m/>
    <x v="0"/>
    <x v="0"/>
  </r>
  <r>
    <x v="70"/>
    <x v="2254"/>
    <x v="1876"/>
    <s v="Numeric"/>
    <n v="5"/>
    <m/>
    <n v="0"/>
    <s v=""/>
    <s v="?"/>
    <m/>
    <x v="0"/>
    <x v="0"/>
  </r>
  <r>
    <x v="70"/>
    <x v="2255"/>
    <x v="1877"/>
    <s v="Numeric"/>
    <n v="5"/>
    <m/>
    <n v="0"/>
    <s v=""/>
    <s v="?"/>
    <m/>
    <x v="0"/>
    <x v="0"/>
  </r>
  <r>
    <x v="70"/>
    <x v="2256"/>
    <x v="1878"/>
    <s v="Numeric"/>
    <n v="5"/>
    <m/>
    <n v="0"/>
    <s v=""/>
    <s v="?"/>
    <m/>
    <x v="0"/>
    <x v="0"/>
  </r>
  <r>
    <x v="70"/>
    <x v="2257"/>
    <x v="1879"/>
    <s v="Numeric"/>
    <n v="5"/>
    <m/>
    <n v="0"/>
    <s v=""/>
    <s v="?"/>
    <m/>
    <x v="0"/>
    <x v="0"/>
  </r>
  <r>
    <x v="70"/>
    <x v="2211"/>
    <x v="1819"/>
    <s v="Numeric"/>
    <n v="5"/>
    <m/>
    <n v="0"/>
    <s v=""/>
    <s v="?"/>
    <m/>
    <x v="0"/>
    <x v="0"/>
  </r>
  <r>
    <x v="70"/>
    <x v="2212"/>
    <x v="1820"/>
    <s v="Numeric"/>
    <n v="5"/>
    <m/>
    <n v="0"/>
    <s v=""/>
    <s v="?"/>
    <m/>
    <x v="0"/>
    <x v="0"/>
  </r>
  <r>
    <x v="70"/>
    <x v="2213"/>
    <x v="1821"/>
    <s v="Numeric"/>
    <n v="5"/>
    <m/>
    <n v="0"/>
    <s v=""/>
    <s v="?"/>
    <m/>
    <x v="0"/>
    <x v="0"/>
  </r>
  <r>
    <x v="70"/>
    <x v="102"/>
    <x v="611"/>
    <s v="Numeric"/>
    <n v="5"/>
    <m/>
    <n v="0"/>
    <s v=""/>
    <s v="?"/>
    <m/>
    <x v="0"/>
    <x v="0"/>
  </r>
  <r>
    <x v="70"/>
    <x v="2214"/>
    <x v="1822"/>
    <s v="Numeric"/>
    <n v="5"/>
    <m/>
    <n v="0"/>
    <s v=""/>
    <s v="?"/>
    <m/>
    <x v="0"/>
    <x v="0"/>
  </r>
  <r>
    <x v="70"/>
    <x v="2215"/>
    <x v="1823"/>
    <s v="Numeric"/>
    <n v="5"/>
    <m/>
    <n v="0"/>
    <s v=""/>
    <s v="?"/>
    <m/>
    <x v="0"/>
    <x v="0"/>
  </r>
  <r>
    <x v="70"/>
    <x v="2216"/>
    <x v="1824"/>
    <s v="Numeric"/>
    <n v="5"/>
    <m/>
    <n v="0"/>
    <s v=""/>
    <s v="?"/>
    <m/>
    <x v="0"/>
    <x v="0"/>
  </r>
  <r>
    <x v="70"/>
    <x v="2258"/>
    <x v="1880"/>
    <s v="Numeric"/>
    <n v="5"/>
    <m/>
    <n v="0"/>
    <s v=""/>
    <s v="?"/>
    <m/>
    <x v="0"/>
    <x v="0"/>
  </r>
  <r>
    <x v="70"/>
    <x v="2259"/>
    <x v="1881"/>
    <s v="Numeric"/>
    <n v="5"/>
    <m/>
    <n v="0"/>
    <s v=""/>
    <s v="?"/>
    <m/>
    <x v="0"/>
    <x v="0"/>
  </r>
  <r>
    <x v="70"/>
    <x v="2260"/>
    <x v="1882"/>
    <s v="Numeric"/>
    <n v="5"/>
    <m/>
    <n v="0"/>
    <s v=""/>
    <s v="?"/>
    <m/>
    <x v="0"/>
    <x v="0"/>
  </r>
  <r>
    <x v="70"/>
    <x v="2261"/>
    <x v="1883"/>
    <s v="Numeric"/>
    <n v="5"/>
    <m/>
    <n v="0"/>
    <s v=""/>
    <s v="?"/>
    <m/>
    <x v="0"/>
    <x v="0"/>
  </r>
  <r>
    <x v="70"/>
    <x v="2262"/>
    <x v="1884"/>
    <s v="Numeric"/>
    <n v="5"/>
    <m/>
    <n v="0"/>
    <s v=""/>
    <s v="?"/>
    <m/>
    <x v="0"/>
    <x v="0"/>
  </r>
  <r>
    <x v="71"/>
    <x v="2188"/>
    <x v="1798"/>
    <s v="Numeric"/>
    <n v="5"/>
    <m/>
    <n v="0"/>
    <s v=""/>
    <s v="?"/>
    <m/>
    <x v="0"/>
    <x v="0"/>
  </r>
  <r>
    <x v="71"/>
    <x v="2189"/>
    <x v="1799"/>
    <s v="Numeric"/>
    <n v="5"/>
    <m/>
    <n v="0"/>
    <s v=""/>
    <s v="?"/>
    <m/>
    <x v="0"/>
    <x v="0"/>
  </r>
  <r>
    <x v="71"/>
    <x v="2263"/>
    <x v="1885"/>
    <s v="Numeric"/>
    <n v="5"/>
    <m/>
    <n v="0"/>
    <s v=""/>
    <s v="?"/>
    <m/>
    <x v="0"/>
    <x v="0"/>
  </r>
  <r>
    <x v="71"/>
    <x v="2264"/>
    <x v="1886"/>
    <s v="Numeric"/>
    <n v="6"/>
    <s v="DATETIME"/>
    <n v="10"/>
    <n v="1"/>
    <s v="?"/>
    <m/>
    <x v="0"/>
    <x v="0"/>
  </r>
  <r>
    <x v="71"/>
    <x v="2265"/>
    <x v="1887"/>
    <s v="Numeric"/>
    <n v="5"/>
    <m/>
    <n v="0"/>
    <s v=""/>
    <s v="?"/>
    <m/>
    <x v="0"/>
    <x v="0"/>
  </r>
  <r>
    <x v="71"/>
    <x v="2266"/>
    <x v="1888"/>
    <s v="Numeric"/>
    <n v="5"/>
    <m/>
    <n v="0"/>
    <s v=""/>
    <s v="?"/>
    <m/>
    <x v="0"/>
    <x v="0"/>
  </r>
  <r>
    <x v="71"/>
    <x v="2267"/>
    <x v="1889"/>
    <s v="Numeric"/>
    <n v="5"/>
    <m/>
    <n v="0"/>
    <s v=""/>
    <s v="?"/>
    <m/>
    <x v="0"/>
    <x v="0"/>
  </r>
  <r>
    <x v="71"/>
    <x v="2268"/>
    <x v="1890"/>
    <s v="Numeric"/>
    <n v="5"/>
    <m/>
    <n v="0"/>
    <s v=""/>
    <s v="?"/>
    <m/>
    <x v="0"/>
    <x v="0"/>
  </r>
  <r>
    <x v="71"/>
    <x v="2269"/>
    <x v="1891"/>
    <s v="Numeric"/>
    <n v="5"/>
    <m/>
    <n v="0"/>
    <s v=""/>
    <s v="?"/>
    <m/>
    <x v="0"/>
    <x v="0"/>
  </r>
  <r>
    <x v="71"/>
    <x v="2270"/>
    <x v="1892"/>
    <s v="Numeric"/>
    <n v="5"/>
    <m/>
    <n v="0"/>
    <s v=""/>
    <s v="?"/>
    <m/>
    <x v="0"/>
    <x v="0"/>
  </r>
  <r>
    <x v="71"/>
    <x v="2271"/>
    <x v="1893"/>
    <s v="Numeric"/>
    <n v="5"/>
    <m/>
    <n v="0"/>
    <s v=""/>
    <s v="?"/>
    <m/>
    <x v="0"/>
    <x v="0"/>
  </r>
  <r>
    <x v="71"/>
    <x v="2272"/>
    <x v="1894"/>
    <s v="Numeric"/>
    <n v="5"/>
    <m/>
    <n v="0"/>
    <s v=""/>
    <s v="?"/>
    <m/>
    <x v="0"/>
    <x v="0"/>
  </r>
  <r>
    <x v="71"/>
    <x v="2273"/>
    <x v="1895"/>
    <s v="Numeric"/>
    <n v="5"/>
    <m/>
    <n v="0"/>
    <s v=""/>
    <s v="?"/>
    <m/>
    <x v="0"/>
    <x v="0"/>
  </r>
  <r>
    <x v="71"/>
    <x v="2274"/>
    <x v="1896"/>
    <s v="Numeric"/>
    <n v="5"/>
    <m/>
    <n v="0"/>
    <s v=""/>
    <s v="?"/>
    <m/>
    <x v="0"/>
    <x v="0"/>
  </r>
  <r>
    <x v="71"/>
    <x v="2275"/>
    <x v="1897"/>
    <s v="Numeric"/>
    <n v="5"/>
    <m/>
    <n v="0"/>
    <s v=""/>
    <s v="?"/>
    <m/>
    <x v="0"/>
    <x v="0"/>
  </r>
  <r>
    <x v="71"/>
    <x v="2276"/>
    <x v="1898"/>
    <s v="Numeric"/>
    <n v="5"/>
    <m/>
    <n v="0"/>
    <s v=""/>
    <s v="?"/>
    <m/>
    <x v="0"/>
    <x v="0"/>
  </r>
  <r>
    <x v="71"/>
    <x v="2277"/>
    <x v="1899"/>
    <s v="Numeric"/>
    <n v="5"/>
    <m/>
    <n v="0"/>
    <s v=""/>
    <s v="?"/>
    <m/>
    <x v="0"/>
    <x v="0"/>
  </r>
  <r>
    <x v="71"/>
    <x v="2278"/>
    <x v="1900"/>
    <s v="Numeric"/>
    <n v="5"/>
    <m/>
    <n v="0"/>
    <s v=""/>
    <s v="?"/>
    <m/>
    <x v="0"/>
    <x v="0"/>
  </r>
  <r>
    <x v="71"/>
    <x v="2279"/>
    <x v="1901"/>
    <s v="Numeric"/>
    <n v="5"/>
    <m/>
    <n v="0"/>
    <s v=""/>
    <s v="?"/>
    <m/>
    <x v="0"/>
    <x v="0"/>
  </r>
  <r>
    <x v="71"/>
    <x v="758"/>
    <x v="610"/>
    <s v="Numeric"/>
    <n v="5"/>
    <s v="MONYY"/>
    <n v="5"/>
    <n v="1"/>
    <s v="?"/>
    <m/>
    <x v="0"/>
    <x v="0"/>
  </r>
  <r>
    <x v="71"/>
    <x v="2190"/>
    <x v="1800"/>
    <s v="Numeric"/>
    <n v="5"/>
    <m/>
    <n v="0"/>
    <s v=""/>
    <s v="?"/>
    <m/>
    <x v="0"/>
    <x v="0"/>
  </r>
  <r>
    <x v="71"/>
    <x v="2219"/>
    <x v="1827"/>
    <s v="Numeric"/>
    <n v="5"/>
    <m/>
    <n v="0"/>
    <s v=""/>
    <s v="?"/>
    <m/>
    <x v="0"/>
    <x v="0"/>
  </r>
  <r>
    <x v="71"/>
    <x v="2220"/>
    <x v="1828"/>
    <s v="Numeric"/>
    <n v="5"/>
    <m/>
    <n v="0"/>
    <s v=""/>
    <s v="?"/>
    <m/>
    <x v="0"/>
    <x v="0"/>
  </r>
  <r>
    <x v="71"/>
    <x v="2221"/>
    <x v="1829"/>
    <s v="Numeric"/>
    <n v="5"/>
    <m/>
    <n v="0"/>
    <s v=""/>
    <s v="?"/>
    <m/>
    <x v="0"/>
    <x v="0"/>
  </r>
  <r>
    <x v="71"/>
    <x v="2222"/>
    <x v="1830"/>
    <s v="Numeric"/>
    <n v="5"/>
    <m/>
    <n v="0"/>
    <s v=""/>
    <s v="?"/>
    <m/>
    <x v="0"/>
    <x v="0"/>
  </r>
  <r>
    <x v="71"/>
    <x v="2223"/>
    <x v="1831"/>
    <s v="Numeric"/>
    <n v="5"/>
    <m/>
    <n v="0"/>
    <s v=""/>
    <s v="?"/>
    <m/>
    <x v="0"/>
    <x v="0"/>
  </r>
  <r>
    <x v="71"/>
    <x v="2191"/>
    <x v="1801"/>
    <s v="Numeric"/>
    <n v="5"/>
    <m/>
    <n v="0"/>
    <s v=""/>
    <s v="?"/>
    <m/>
    <x v="0"/>
    <x v="0"/>
  </r>
  <r>
    <x v="71"/>
    <x v="2192"/>
    <x v="1802"/>
    <s v="Numeric"/>
    <n v="5"/>
    <m/>
    <n v="0"/>
    <s v=""/>
    <s v="?"/>
    <m/>
    <x v="0"/>
    <x v="0"/>
  </r>
  <r>
    <x v="71"/>
    <x v="2280"/>
    <x v="1902"/>
    <s v="Numeric"/>
    <n v="4"/>
    <m/>
    <n v="0"/>
    <s v=""/>
    <s v="?"/>
    <m/>
    <x v="0"/>
    <x v="0"/>
  </r>
  <r>
    <x v="71"/>
    <x v="2281"/>
    <x v="1903"/>
    <s v="Numeric"/>
    <n v="4"/>
    <m/>
    <n v="0"/>
    <s v=""/>
    <s v="?"/>
    <m/>
    <x v="0"/>
    <x v="0"/>
  </r>
  <r>
    <x v="71"/>
    <x v="2282"/>
    <x v="1904"/>
    <s v="Numeric"/>
    <n v="4"/>
    <m/>
    <n v="0"/>
    <s v=""/>
    <s v="?"/>
    <m/>
    <x v="0"/>
    <x v="0"/>
  </r>
  <r>
    <x v="71"/>
    <x v="2283"/>
    <x v="1905"/>
    <s v="Numeric"/>
    <n v="4"/>
    <m/>
    <n v="0"/>
    <s v=""/>
    <s v="?"/>
    <m/>
    <x v="0"/>
    <x v="0"/>
  </r>
  <r>
    <x v="71"/>
    <x v="2284"/>
    <x v="1906"/>
    <s v="Numeric"/>
    <n v="4"/>
    <m/>
    <n v="0"/>
    <s v=""/>
    <s v="?"/>
    <m/>
    <x v="0"/>
    <x v="0"/>
  </r>
  <r>
    <x v="71"/>
    <x v="2285"/>
    <x v="1907"/>
    <s v="Numeric"/>
    <n v="4"/>
    <m/>
    <n v="0"/>
    <s v=""/>
    <s v="?"/>
    <m/>
    <x v="0"/>
    <x v="0"/>
  </r>
  <r>
    <x v="71"/>
    <x v="2286"/>
    <x v="1908"/>
    <s v="Numeric"/>
    <n v="4"/>
    <m/>
    <n v="0"/>
    <s v=""/>
    <s v="?"/>
    <m/>
    <x v="0"/>
    <x v="0"/>
  </r>
  <r>
    <x v="71"/>
    <x v="2287"/>
    <x v="1909"/>
    <s v="Numeric"/>
    <n v="4"/>
    <m/>
    <n v="0"/>
    <s v=""/>
    <s v="?"/>
    <m/>
    <x v="0"/>
    <x v="0"/>
  </r>
  <r>
    <x v="71"/>
    <x v="2288"/>
    <x v="1910"/>
    <s v="Numeric"/>
    <n v="4"/>
    <m/>
    <n v="0"/>
    <s v=""/>
    <s v="?"/>
    <m/>
    <x v="0"/>
    <x v="0"/>
  </r>
  <r>
    <x v="71"/>
    <x v="2289"/>
    <x v="1911"/>
    <s v="Numeric"/>
    <n v="4"/>
    <m/>
    <n v="0"/>
    <s v=""/>
    <s v="?"/>
    <m/>
    <x v="0"/>
    <x v="0"/>
  </r>
  <r>
    <x v="71"/>
    <x v="2290"/>
    <x v="1912"/>
    <s v="Numeric"/>
    <n v="4"/>
    <m/>
    <n v="0"/>
    <s v=""/>
    <s v="?"/>
    <m/>
    <x v="0"/>
    <x v="0"/>
  </r>
  <r>
    <x v="71"/>
    <x v="2291"/>
    <x v="1913"/>
    <s v="Numeric"/>
    <n v="4"/>
    <m/>
    <n v="0"/>
    <s v=""/>
    <s v="?"/>
    <m/>
    <x v="0"/>
    <x v="0"/>
  </r>
  <r>
    <x v="71"/>
    <x v="2292"/>
    <x v="1914"/>
    <s v="Numeric"/>
    <n v="4"/>
    <m/>
    <n v="0"/>
    <s v=""/>
    <s v="?"/>
    <m/>
    <x v="0"/>
    <x v="0"/>
  </r>
  <r>
    <x v="71"/>
    <x v="2293"/>
    <x v="1915"/>
    <s v="Numeric"/>
    <n v="4"/>
    <m/>
    <n v="0"/>
    <s v=""/>
    <s v="?"/>
    <m/>
    <x v="0"/>
    <x v="0"/>
  </r>
  <r>
    <x v="71"/>
    <x v="2294"/>
    <x v="1916"/>
    <s v="Numeric"/>
    <n v="4"/>
    <m/>
    <n v="0"/>
    <s v=""/>
    <s v="?"/>
    <m/>
    <x v="0"/>
    <x v="0"/>
  </r>
  <r>
    <x v="71"/>
    <x v="2295"/>
    <x v="1917"/>
    <s v="Numeric"/>
    <n v="4"/>
    <m/>
    <n v="0"/>
    <s v=""/>
    <s v="?"/>
    <m/>
    <x v="0"/>
    <x v="0"/>
  </r>
  <r>
    <x v="71"/>
    <x v="2193"/>
    <x v="1803"/>
    <s v="Numeric"/>
    <n v="5"/>
    <m/>
    <n v="0"/>
    <s v=""/>
    <s v="?"/>
    <m/>
    <x v="0"/>
    <x v="0"/>
  </r>
  <r>
    <x v="71"/>
    <x v="2194"/>
    <x v="1804"/>
    <s v="Numeric"/>
    <n v="5"/>
    <m/>
    <n v="0"/>
    <s v=""/>
    <s v="?"/>
    <m/>
    <x v="0"/>
    <x v="0"/>
  </r>
  <r>
    <x v="71"/>
    <x v="2195"/>
    <x v="1805"/>
    <s v="Numeric"/>
    <n v="5"/>
    <m/>
    <n v="0"/>
    <s v=""/>
    <s v="?"/>
    <m/>
    <x v="0"/>
    <x v="0"/>
  </r>
  <r>
    <x v="71"/>
    <x v="2225"/>
    <x v="1833"/>
    <s v="Numeric"/>
    <n v="5"/>
    <m/>
    <n v="0"/>
    <s v=""/>
    <s v="?"/>
    <m/>
    <x v="0"/>
    <x v="0"/>
  </r>
  <r>
    <x v="71"/>
    <x v="2226"/>
    <x v="1834"/>
    <s v="Numeric"/>
    <n v="6"/>
    <s v="DATETIME"/>
    <n v="10"/>
    <n v="1"/>
    <s v="?"/>
    <m/>
    <x v="0"/>
    <x v="0"/>
  </r>
  <r>
    <x v="71"/>
    <x v="2227"/>
    <x v="1835"/>
    <s v="Numeric"/>
    <n v="6"/>
    <s v="DATETIME"/>
    <n v="10"/>
    <n v="1"/>
    <s v="?"/>
    <m/>
    <x v="0"/>
    <x v="0"/>
  </r>
  <r>
    <x v="71"/>
    <x v="2228"/>
    <x v="1836"/>
    <s v="Numeric"/>
    <n v="6"/>
    <s v="DATETIME"/>
    <n v="10"/>
    <n v="1"/>
    <s v="?"/>
    <m/>
    <x v="0"/>
    <x v="0"/>
  </r>
  <r>
    <x v="71"/>
    <x v="2229"/>
    <x v="1837"/>
    <s v="Numeric"/>
    <n v="6"/>
    <s v="DATETIME"/>
    <n v="10"/>
    <n v="1"/>
    <s v="?"/>
    <m/>
    <x v="0"/>
    <x v="0"/>
  </r>
  <r>
    <x v="71"/>
    <x v="2230"/>
    <x v="1838"/>
    <s v="Numeric"/>
    <n v="6"/>
    <s v="DATETIME"/>
    <n v="10"/>
    <n v="1"/>
    <s v="?"/>
    <m/>
    <x v="0"/>
    <x v="0"/>
  </r>
  <r>
    <x v="71"/>
    <x v="2231"/>
    <x v="1839"/>
    <s v="Numeric"/>
    <n v="6"/>
    <s v="DATETIME"/>
    <n v="10"/>
    <n v="1"/>
    <s v="?"/>
    <m/>
    <x v="0"/>
    <x v="0"/>
  </r>
  <r>
    <x v="71"/>
    <x v="2232"/>
    <x v="1840"/>
    <s v="Numeric"/>
    <n v="6"/>
    <s v="DATETIME"/>
    <n v="10"/>
    <n v="1"/>
    <s v="?"/>
    <m/>
    <x v="0"/>
    <x v="0"/>
  </r>
  <r>
    <x v="71"/>
    <x v="2233"/>
    <x v="1841"/>
    <s v="Numeric"/>
    <n v="6"/>
    <s v="DATETIME"/>
    <n v="10"/>
    <n v="1"/>
    <s v="?"/>
    <m/>
    <x v="0"/>
    <x v="0"/>
  </r>
  <r>
    <x v="71"/>
    <x v="2234"/>
    <x v="1842"/>
    <s v="Numeric"/>
    <n v="6"/>
    <s v="DATETIME"/>
    <n v="10"/>
    <n v="1"/>
    <s v="?"/>
    <m/>
    <x v="0"/>
    <x v="0"/>
  </r>
  <r>
    <x v="71"/>
    <x v="2235"/>
    <x v="1843"/>
    <s v="Numeric"/>
    <n v="6"/>
    <s v="DATETIME"/>
    <n v="10"/>
    <n v="1"/>
    <s v="?"/>
    <m/>
    <x v="0"/>
    <x v="0"/>
  </r>
  <r>
    <x v="71"/>
    <x v="2236"/>
    <x v="1844"/>
    <s v="Numeric"/>
    <n v="6"/>
    <s v="DATETIME"/>
    <n v="10"/>
    <n v="1"/>
    <s v="?"/>
    <m/>
    <x v="0"/>
    <x v="0"/>
  </r>
  <r>
    <x v="71"/>
    <x v="2237"/>
    <x v="1845"/>
    <s v="Numeric"/>
    <n v="6"/>
    <s v="DATETIME"/>
    <n v="10"/>
    <n v="1"/>
    <s v="?"/>
    <m/>
    <x v="0"/>
    <x v="0"/>
  </r>
  <r>
    <x v="71"/>
    <x v="2238"/>
    <x v="1846"/>
    <s v="Numeric"/>
    <n v="6"/>
    <s v="DATETIME"/>
    <n v="10"/>
    <n v="1"/>
    <s v="?"/>
    <m/>
    <x v="0"/>
    <x v="0"/>
  </r>
  <r>
    <x v="71"/>
    <x v="2239"/>
    <x v="1847"/>
    <s v="Numeric"/>
    <n v="6"/>
    <s v="DATETIME"/>
    <n v="10"/>
    <n v="1"/>
    <s v="?"/>
    <m/>
    <x v="0"/>
    <x v="0"/>
  </r>
  <r>
    <x v="71"/>
    <x v="2196"/>
    <x v="1848"/>
    <s v="Numeric"/>
    <n v="5"/>
    <m/>
    <n v="0"/>
    <s v=""/>
    <s v="?"/>
    <m/>
    <x v="0"/>
    <x v="0"/>
  </r>
  <r>
    <x v="71"/>
    <x v="2197"/>
    <x v="1849"/>
    <s v="Numeric"/>
    <n v="5"/>
    <m/>
    <n v="0"/>
    <s v=""/>
    <s v="?"/>
    <m/>
    <x v="0"/>
    <x v="0"/>
  </r>
  <r>
    <x v="71"/>
    <x v="2198"/>
    <x v="1850"/>
    <s v="Numeric"/>
    <n v="5"/>
    <m/>
    <n v="0"/>
    <s v=""/>
    <s v="?"/>
    <m/>
    <x v="0"/>
    <x v="0"/>
  </r>
  <r>
    <x v="71"/>
    <x v="2199"/>
    <x v="1851"/>
    <s v="Numeric"/>
    <n v="5"/>
    <m/>
    <n v="0"/>
    <s v=""/>
    <s v="?"/>
    <m/>
    <x v="0"/>
    <x v="0"/>
  </r>
  <r>
    <x v="71"/>
    <x v="2200"/>
    <x v="1852"/>
    <s v="Numeric"/>
    <n v="5"/>
    <m/>
    <n v="0"/>
    <s v=""/>
    <s v="?"/>
    <m/>
    <x v="0"/>
    <x v="0"/>
  </r>
  <r>
    <x v="71"/>
    <x v="2201"/>
    <x v="1853"/>
    <s v="Numeric"/>
    <n v="5"/>
    <m/>
    <n v="0"/>
    <s v=""/>
    <s v="?"/>
    <m/>
    <x v="0"/>
    <x v="0"/>
  </r>
  <r>
    <x v="71"/>
    <x v="2202"/>
    <x v="1854"/>
    <s v="Numeric"/>
    <n v="5"/>
    <m/>
    <n v="0"/>
    <s v=""/>
    <s v="?"/>
    <m/>
    <x v="0"/>
    <x v="0"/>
  </r>
  <r>
    <x v="71"/>
    <x v="2203"/>
    <x v="1855"/>
    <s v="Numeric"/>
    <n v="5"/>
    <m/>
    <n v="0"/>
    <s v=""/>
    <s v="?"/>
    <m/>
    <x v="0"/>
    <x v="0"/>
  </r>
  <r>
    <x v="71"/>
    <x v="2204"/>
    <x v="1856"/>
    <s v="Numeric"/>
    <n v="5"/>
    <m/>
    <n v="0"/>
    <s v=""/>
    <s v="?"/>
    <m/>
    <x v="0"/>
    <x v="0"/>
  </r>
  <r>
    <x v="71"/>
    <x v="2205"/>
    <x v="1857"/>
    <s v="Numeric"/>
    <n v="5"/>
    <m/>
    <n v="0"/>
    <s v=""/>
    <s v="?"/>
    <m/>
    <x v="0"/>
    <x v="0"/>
  </r>
  <r>
    <x v="71"/>
    <x v="2206"/>
    <x v="1858"/>
    <s v="Numeric"/>
    <n v="5"/>
    <m/>
    <n v="0"/>
    <s v=""/>
    <s v="?"/>
    <m/>
    <x v="0"/>
    <x v="0"/>
  </r>
  <r>
    <x v="71"/>
    <x v="2207"/>
    <x v="1859"/>
    <s v="Numeric"/>
    <n v="5"/>
    <m/>
    <n v="0"/>
    <s v=""/>
    <s v="?"/>
    <m/>
    <x v="0"/>
    <x v="0"/>
  </r>
  <r>
    <x v="71"/>
    <x v="2208"/>
    <x v="1860"/>
    <s v="Numeric"/>
    <n v="5"/>
    <m/>
    <n v="0"/>
    <s v=""/>
    <s v="?"/>
    <m/>
    <x v="0"/>
    <x v="0"/>
  </r>
  <r>
    <x v="71"/>
    <x v="2209"/>
    <x v="1861"/>
    <s v="Numeric"/>
    <n v="5"/>
    <m/>
    <n v="0"/>
    <s v=""/>
    <s v="?"/>
    <m/>
    <x v="0"/>
    <x v="0"/>
  </r>
  <r>
    <x v="71"/>
    <x v="2240"/>
    <x v="1862"/>
    <s v="Numeric"/>
    <n v="5"/>
    <m/>
    <n v="0"/>
    <s v=""/>
    <s v="?"/>
    <m/>
    <x v="0"/>
    <x v="0"/>
  </r>
  <r>
    <x v="71"/>
    <x v="2241"/>
    <x v="1863"/>
    <s v="Numeric"/>
    <n v="5"/>
    <m/>
    <n v="0"/>
    <s v=""/>
    <s v="?"/>
    <m/>
    <x v="0"/>
    <x v="0"/>
  </r>
  <r>
    <x v="71"/>
    <x v="2242"/>
    <x v="1864"/>
    <s v="Numeric"/>
    <n v="5"/>
    <m/>
    <n v="0"/>
    <s v=""/>
    <s v="?"/>
    <m/>
    <x v="0"/>
    <x v="0"/>
  </r>
  <r>
    <x v="71"/>
    <x v="2243"/>
    <x v="1865"/>
    <s v="Numeric"/>
    <n v="5"/>
    <m/>
    <n v="0"/>
    <s v=""/>
    <s v="?"/>
    <m/>
    <x v="0"/>
    <x v="0"/>
  </r>
  <r>
    <x v="71"/>
    <x v="2244"/>
    <x v="1866"/>
    <s v="Numeric"/>
    <n v="5"/>
    <m/>
    <n v="0"/>
    <s v=""/>
    <s v="?"/>
    <m/>
    <x v="0"/>
    <x v="0"/>
  </r>
  <r>
    <x v="71"/>
    <x v="2245"/>
    <x v="1867"/>
    <s v="Numeric"/>
    <n v="5"/>
    <m/>
    <n v="0"/>
    <s v=""/>
    <s v="?"/>
    <m/>
    <x v="0"/>
    <x v="0"/>
  </r>
  <r>
    <x v="71"/>
    <x v="2246"/>
    <x v="1868"/>
    <s v="Numeric"/>
    <n v="5"/>
    <m/>
    <n v="0"/>
    <s v=""/>
    <s v="?"/>
    <m/>
    <x v="0"/>
    <x v="0"/>
  </r>
  <r>
    <x v="71"/>
    <x v="2247"/>
    <x v="1869"/>
    <s v="Numeric"/>
    <n v="5"/>
    <m/>
    <n v="0"/>
    <s v=""/>
    <s v="?"/>
    <m/>
    <x v="0"/>
    <x v="0"/>
  </r>
  <r>
    <x v="71"/>
    <x v="2248"/>
    <x v="1870"/>
    <s v="Numeric"/>
    <n v="5"/>
    <m/>
    <n v="0"/>
    <s v=""/>
    <s v="?"/>
    <m/>
    <x v="0"/>
    <x v="0"/>
  </r>
  <r>
    <x v="71"/>
    <x v="2249"/>
    <x v="1871"/>
    <s v="Numeric"/>
    <n v="5"/>
    <m/>
    <n v="0"/>
    <s v=""/>
    <s v="?"/>
    <m/>
    <x v="0"/>
    <x v="0"/>
  </r>
  <r>
    <x v="71"/>
    <x v="2250"/>
    <x v="1872"/>
    <s v="Numeric"/>
    <n v="5"/>
    <m/>
    <n v="0"/>
    <s v=""/>
    <s v="?"/>
    <m/>
    <x v="0"/>
    <x v="0"/>
  </r>
  <r>
    <x v="71"/>
    <x v="2251"/>
    <x v="1873"/>
    <s v="Numeric"/>
    <n v="5"/>
    <m/>
    <n v="0"/>
    <s v=""/>
    <s v="?"/>
    <m/>
    <x v="0"/>
    <x v="0"/>
  </r>
  <r>
    <x v="71"/>
    <x v="2252"/>
    <x v="1874"/>
    <s v="Numeric"/>
    <n v="5"/>
    <m/>
    <n v="0"/>
    <s v=""/>
    <s v="?"/>
    <m/>
    <x v="0"/>
    <x v="0"/>
  </r>
  <r>
    <x v="71"/>
    <x v="2253"/>
    <x v="1875"/>
    <s v="Numeric"/>
    <n v="5"/>
    <m/>
    <n v="0"/>
    <s v=""/>
    <s v="?"/>
    <m/>
    <x v="0"/>
    <x v="0"/>
  </r>
  <r>
    <x v="71"/>
    <x v="2254"/>
    <x v="1876"/>
    <s v="Numeric"/>
    <n v="5"/>
    <m/>
    <n v="0"/>
    <s v=""/>
    <s v="?"/>
    <m/>
    <x v="0"/>
    <x v="0"/>
  </r>
  <r>
    <x v="71"/>
    <x v="2255"/>
    <x v="1877"/>
    <s v="Numeric"/>
    <n v="5"/>
    <m/>
    <n v="0"/>
    <s v=""/>
    <s v="?"/>
    <m/>
    <x v="0"/>
    <x v="0"/>
  </r>
  <r>
    <x v="71"/>
    <x v="2256"/>
    <x v="1878"/>
    <s v="Numeric"/>
    <n v="5"/>
    <m/>
    <n v="0"/>
    <s v=""/>
    <s v="?"/>
    <m/>
    <x v="0"/>
    <x v="0"/>
  </r>
  <r>
    <x v="71"/>
    <x v="2257"/>
    <x v="1879"/>
    <s v="Numeric"/>
    <n v="5"/>
    <m/>
    <n v="0"/>
    <s v=""/>
    <s v="?"/>
    <m/>
    <x v="0"/>
    <x v="0"/>
  </r>
  <r>
    <x v="71"/>
    <x v="2211"/>
    <x v="1819"/>
    <s v="Numeric"/>
    <n v="5"/>
    <m/>
    <n v="0"/>
    <s v=""/>
    <s v="?"/>
    <m/>
    <x v="0"/>
    <x v="0"/>
  </r>
  <r>
    <x v="71"/>
    <x v="2212"/>
    <x v="1820"/>
    <s v="Numeric"/>
    <n v="5"/>
    <m/>
    <n v="0"/>
    <s v=""/>
    <s v="?"/>
    <m/>
    <x v="0"/>
    <x v="0"/>
  </r>
  <r>
    <x v="71"/>
    <x v="2213"/>
    <x v="1821"/>
    <s v="Numeric"/>
    <n v="5"/>
    <m/>
    <n v="0"/>
    <s v=""/>
    <s v="?"/>
    <m/>
    <x v="0"/>
    <x v="0"/>
  </r>
  <r>
    <x v="71"/>
    <x v="102"/>
    <x v="611"/>
    <s v="Numeric"/>
    <n v="5"/>
    <m/>
    <n v="0"/>
    <s v=""/>
    <s v="?"/>
    <m/>
    <x v="0"/>
    <x v="0"/>
  </r>
  <r>
    <x v="71"/>
    <x v="2214"/>
    <x v="1822"/>
    <s v="Numeric"/>
    <n v="5"/>
    <m/>
    <n v="0"/>
    <s v=""/>
    <s v="?"/>
    <m/>
    <x v="0"/>
    <x v="0"/>
  </r>
  <r>
    <x v="71"/>
    <x v="2215"/>
    <x v="1823"/>
    <s v="Numeric"/>
    <n v="5"/>
    <m/>
    <n v="0"/>
    <s v=""/>
    <s v="?"/>
    <m/>
    <x v="0"/>
    <x v="0"/>
  </r>
  <r>
    <x v="71"/>
    <x v="2216"/>
    <x v="1824"/>
    <s v="Numeric"/>
    <n v="5"/>
    <m/>
    <n v="0"/>
    <s v=""/>
    <s v="?"/>
    <m/>
    <x v="0"/>
    <x v="0"/>
  </r>
  <r>
    <x v="71"/>
    <x v="2258"/>
    <x v="1880"/>
    <s v="Numeric"/>
    <n v="5"/>
    <m/>
    <n v="0"/>
    <s v=""/>
    <s v="?"/>
    <m/>
    <x v="0"/>
    <x v="0"/>
  </r>
  <r>
    <x v="71"/>
    <x v="2259"/>
    <x v="1881"/>
    <s v="Numeric"/>
    <n v="5"/>
    <m/>
    <n v="0"/>
    <s v=""/>
    <s v="?"/>
    <m/>
    <x v="0"/>
    <x v="0"/>
  </r>
  <r>
    <x v="71"/>
    <x v="2260"/>
    <x v="1882"/>
    <s v="Numeric"/>
    <n v="5"/>
    <m/>
    <n v="0"/>
    <s v=""/>
    <s v="?"/>
    <m/>
    <x v="0"/>
    <x v="0"/>
  </r>
  <r>
    <x v="71"/>
    <x v="2261"/>
    <x v="1883"/>
    <s v="Numeric"/>
    <n v="5"/>
    <m/>
    <n v="0"/>
    <s v=""/>
    <s v="?"/>
    <m/>
    <x v="0"/>
    <x v="0"/>
  </r>
  <r>
    <x v="71"/>
    <x v="2262"/>
    <x v="1884"/>
    <s v="Numeric"/>
    <n v="5"/>
    <m/>
    <n v="0"/>
    <s v=""/>
    <s v="?"/>
    <m/>
    <x v="0"/>
    <x v="0"/>
  </r>
  <r>
    <x v="72"/>
    <x v="2296"/>
    <x v="1407"/>
    <s v="Numeric"/>
    <n v="3"/>
    <s v="DWELLTYP"/>
    <n v="21"/>
    <n v="1"/>
    <m/>
    <m/>
    <x v="0"/>
    <x v="0"/>
  </r>
  <r>
    <x v="72"/>
    <x v="2297"/>
    <x v="1918"/>
    <s v="Numeric"/>
    <n v="3"/>
    <s v="GARTYP"/>
    <n v="29"/>
    <n v="1"/>
    <m/>
    <m/>
    <x v="0"/>
    <x v="0"/>
  </r>
  <r>
    <x v="72"/>
    <x v="2298"/>
    <x v="1919"/>
    <s v="Numeric"/>
    <n v="4"/>
    <s v="YRBLT"/>
    <n v="21"/>
    <n v="1"/>
    <m/>
    <m/>
    <x v="0"/>
    <x v="0"/>
  </r>
  <r>
    <x v="72"/>
    <x v="2299"/>
    <x v="1920"/>
    <s v="Numeric"/>
    <n v="4"/>
    <s v="YRBLT"/>
    <n v="21"/>
    <n v="1"/>
    <m/>
    <m/>
    <x v="0"/>
    <x v="0"/>
  </r>
  <r>
    <x v="72"/>
    <x v="2300"/>
    <x v="1921"/>
    <s v="Numeric"/>
    <n v="3"/>
    <s v="GNRCMISS"/>
    <n v="21"/>
    <n v="1"/>
    <m/>
    <m/>
    <x v="0"/>
    <x v="0"/>
  </r>
  <r>
    <x v="72"/>
    <x v="2301"/>
    <x v="38"/>
    <s v="Numeric"/>
    <n v="8"/>
    <s v="DATE"/>
    <n v="9"/>
    <n v="1"/>
    <m/>
    <m/>
    <x v="0"/>
    <x v="0"/>
  </r>
  <r>
    <x v="72"/>
    <x v="2302"/>
    <x v="1922"/>
    <s v="Numeric"/>
    <n v="3"/>
    <s v="GNRCMISS"/>
    <n v="14"/>
    <n v="1"/>
    <m/>
    <m/>
    <x v="0"/>
    <x v="0"/>
  </r>
  <r>
    <x v="72"/>
    <x v="2303"/>
    <x v="1923"/>
    <s v="Numeric"/>
    <n v="3"/>
    <s v="GNRCMISS"/>
    <n v="14"/>
    <n v="1"/>
    <m/>
    <m/>
    <x v="0"/>
    <x v="0"/>
  </r>
  <r>
    <x v="72"/>
    <x v="2304"/>
    <x v="1924"/>
    <s v="Numeric"/>
    <n v="3"/>
    <s v="GNRCMISS"/>
    <n v="14"/>
    <n v="1"/>
    <m/>
    <m/>
    <x v="0"/>
    <x v="0"/>
  </r>
  <r>
    <x v="72"/>
    <x v="2305"/>
    <x v="1925"/>
    <s v="Numeric"/>
    <n v="3"/>
    <s v="GNRCMISS"/>
    <n v="14"/>
    <n v="1"/>
    <m/>
    <m/>
    <x v="0"/>
    <x v="0"/>
  </r>
  <r>
    <x v="72"/>
    <x v="2306"/>
    <x v="1926"/>
    <s v="Numeric"/>
    <n v="3"/>
    <s v="GNRCMISS"/>
    <n v="14"/>
    <n v="1"/>
    <m/>
    <m/>
    <x v="0"/>
    <x v="0"/>
  </r>
  <r>
    <x v="72"/>
    <x v="2307"/>
    <x v="1927"/>
    <s v="Numeric"/>
    <n v="3"/>
    <s v="GNRCMISS"/>
    <n v="14"/>
    <n v="1"/>
    <m/>
    <m/>
    <x v="0"/>
    <x v="0"/>
  </r>
  <r>
    <x v="72"/>
    <x v="2308"/>
    <x v="1928"/>
    <s v="Numeric"/>
    <n v="3"/>
    <s v="GNRCMISS"/>
    <n v="14"/>
    <n v="1"/>
    <m/>
    <m/>
    <x v="0"/>
    <x v="0"/>
  </r>
  <r>
    <x v="72"/>
    <x v="2309"/>
    <x v="1929"/>
    <s v="Numeric"/>
    <n v="3"/>
    <s v="GNRCMISS"/>
    <n v="14"/>
    <n v="1"/>
    <m/>
    <m/>
    <x v="0"/>
    <x v="0"/>
  </r>
  <r>
    <x v="72"/>
    <x v="2310"/>
    <x v="1930"/>
    <s v="Numeric"/>
    <n v="3"/>
    <s v="GNRCMISS"/>
    <n v="14"/>
    <n v="1"/>
    <m/>
    <m/>
    <x v="0"/>
    <x v="0"/>
  </r>
  <r>
    <x v="72"/>
    <x v="2311"/>
    <x v="1931"/>
    <s v="Numeric"/>
    <n v="3"/>
    <s v="GNRCMISS"/>
    <n v="14"/>
    <n v="1"/>
    <m/>
    <m/>
    <x v="0"/>
    <x v="0"/>
  </r>
  <r>
    <x v="72"/>
    <x v="2312"/>
    <x v="1932"/>
    <s v="Numeric"/>
    <n v="3"/>
    <s v="GNRCMISS"/>
    <n v="14"/>
    <n v="1"/>
    <m/>
    <m/>
    <x v="0"/>
    <x v="0"/>
  </r>
  <r>
    <x v="72"/>
    <x v="2313"/>
    <x v="1933"/>
    <s v="Numeric"/>
    <n v="3"/>
    <s v="GNRCMISS"/>
    <n v="14"/>
    <n v="1"/>
    <m/>
    <m/>
    <x v="0"/>
    <x v="0"/>
  </r>
  <r>
    <x v="72"/>
    <x v="2314"/>
    <x v="1934"/>
    <s v="Numeric"/>
    <n v="3"/>
    <s v="GNRCMISS"/>
    <n v="14"/>
    <n v="1"/>
    <m/>
    <m/>
    <x v="0"/>
    <x v="0"/>
  </r>
  <r>
    <x v="72"/>
    <x v="2315"/>
    <x v="1935"/>
    <s v="Numeric"/>
    <n v="3"/>
    <s v="GNRCMISS"/>
    <n v="14"/>
    <n v="1"/>
    <m/>
    <m/>
    <x v="0"/>
    <x v="0"/>
  </r>
  <r>
    <x v="72"/>
    <x v="2316"/>
    <x v="1936"/>
    <s v="Numeric"/>
    <n v="3"/>
    <s v="GNRCMISS"/>
    <n v="14"/>
    <n v="1"/>
    <m/>
    <m/>
    <x v="0"/>
    <x v="0"/>
  </r>
  <r>
    <x v="72"/>
    <x v="2317"/>
    <x v="1937"/>
    <s v="Numeric"/>
    <n v="3"/>
    <s v="GNRCMISS"/>
    <n v="14"/>
    <n v="1"/>
    <m/>
    <m/>
    <x v="0"/>
    <x v="0"/>
  </r>
  <r>
    <x v="72"/>
    <x v="2318"/>
    <x v="1938"/>
    <s v="Numeric"/>
    <n v="3"/>
    <s v="GNRCMISS"/>
    <n v="14"/>
    <n v="1"/>
    <m/>
    <m/>
    <x v="0"/>
    <x v="0"/>
  </r>
  <r>
    <x v="72"/>
    <x v="2319"/>
    <x v="1939"/>
    <s v="Numeric"/>
    <n v="3"/>
    <s v="GNRCMISS"/>
    <n v="14"/>
    <n v="1"/>
    <m/>
    <m/>
    <x v="0"/>
    <x v="0"/>
  </r>
  <r>
    <x v="72"/>
    <x v="2320"/>
    <x v="1940"/>
    <s v="Numeric"/>
    <n v="3"/>
    <s v="GNRCMISS"/>
    <n v="14"/>
    <n v="1"/>
    <m/>
    <m/>
    <x v="0"/>
    <x v="0"/>
  </r>
  <r>
    <x v="72"/>
    <x v="2321"/>
    <x v="1941"/>
    <s v="Numeric"/>
    <n v="3"/>
    <s v="GNRCMISS"/>
    <n v="14"/>
    <n v="1"/>
    <m/>
    <m/>
    <x v="0"/>
    <x v="0"/>
  </r>
  <r>
    <x v="72"/>
    <x v="2322"/>
    <x v="1942"/>
    <s v="Numeric"/>
    <n v="3"/>
    <s v="GNRCMISS"/>
    <n v="14"/>
    <n v="1"/>
    <m/>
    <m/>
    <x v="0"/>
    <x v="0"/>
  </r>
  <r>
    <x v="72"/>
    <x v="2323"/>
    <x v="1943"/>
    <s v="Numeric"/>
    <n v="3"/>
    <s v="GNRCMISS"/>
    <n v="14"/>
    <n v="1"/>
    <m/>
    <m/>
    <x v="0"/>
    <x v="0"/>
  </r>
  <r>
    <x v="72"/>
    <x v="2324"/>
    <x v="1944"/>
    <s v="Numeric"/>
    <n v="3"/>
    <s v="GNRCMISS"/>
    <n v="14"/>
    <n v="1"/>
    <m/>
    <m/>
    <x v="0"/>
    <x v="0"/>
  </r>
  <r>
    <x v="72"/>
    <x v="2325"/>
    <x v="1945"/>
    <s v="Numeric"/>
    <n v="3"/>
    <s v="GNRCMISS"/>
    <n v="14"/>
    <n v="1"/>
    <m/>
    <m/>
    <x v="0"/>
    <x v="0"/>
  </r>
  <r>
    <x v="72"/>
    <x v="2326"/>
    <x v="38"/>
    <s v="Numeric"/>
    <n v="8"/>
    <m/>
    <n v="0"/>
    <s v=""/>
    <m/>
    <m/>
    <x v="0"/>
    <x v="0"/>
  </r>
  <r>
    <x v="72"/>
    <x v="2327"/>
    <x v="1946"/>
    <s v="Numeric"/>
    <n v="3"/>
    <s v="GNRCMISS"/>
    <n v="14"/>
    <n v="1"/>
    <m/>
    <m/>
    <x v="0"/>
    <x v="0"/>
  </r>
  <r>
    <x v="72"/>
    <x v="2328"/>
    <x v="1947"/>
    <s v="Numeric"/>
    <n v="3"/>
    <s v="GNRCMISS"/>
    <n v="14"/>
    <n v="1"/>
    <m/>
    <m/>
    <x v="0"/>
    <x v="0"/>
  </r>
  <r>
    <x v="72"/>
    <x v="2329"/>
    <x v="1948"/>
    <s v="Numeric"/>
    <n v="3"/>
    <s v="GNRCMISS"/>
    <n v="14"/>
    <n v="1"/>
    <m/>
    <m/>
    <x v="0"/>
    <x v="0"/>
  </r>
  <r>
    <x v="72"/>
    <x v="2330"/>
    <x v="1949"/>
    <s v="Numeric"/>
    <n v="3"/>
    <s v="GNRCMISS"/>
    <n v="14"/>
    <n v="1"/>
    <m/>
    <m/>
    <x v="0"/>
    <x v="0"/>
  </r>
  <r>
    <x v="72"/>
    <x v="2331"/>
    <x v="1950"/>
    <s v="Numeric"/>
    <n v="3"/>
    <s v="GNRCMISS"/>
    <n v="14"/>
    <n v="1"/>
    <m/>
    <m/>
    <x v="0"/>
    <x v="0"/>
  </r>
  <r>
    <x v="72"/>
    <x v="2332"/>
    <x v="1951"/>
    <s v="Numeric"/>
    <n v="3"/>
    <s v="GNRCMISS"/>
    <n v="14"/>
    <n v="1"/>
    <m/>
    <m/>
    <x v="0"/>
    <x v="0"/>
  </r>
  <r>
    <x v="72"/>
    <x v="2333"/>
    <x v="1952"/>
    <s v="Numeric"/>
    <n v="3"/>
    <s v="GNRCMISS"/>
    <n v="14"/>
    <n v="1"/>
    <m/>
    <m/>
    <x v="0"/>
    <x v="0"/>
  </r>
  <r>
    <x v="72"/>
    <x v="2334"/>
    <x v="1953"/>
    <s v="Numeric"/>
    <n v="3"/>
    <s v="GNRCMISS"/>
    <n v="14"/>
    <n v="1"/>
    <m/>
    <m/>
    <x v="0"/>
    <x v="0"/>
  </r>
  <r>
    <x v="72"/>
    <x v="2335"/>
    <x v="1954"/>
    <s v="Numeric"/>
    <n v="3"/>
    <s v="GNRCMISS"/>
    <n v="14"/>
    <n v="1"/>
    <m/>
    <m/>
    <x v="0"/>
    <x v="0"/>
  </r>
  <r>
    <x v="72"/>
    <x v="2336"/>
    <x v="1955"/>
    <s v="Numeric"/>
    <n v="3"/>
    <s v="GNRCMISS"/>
    <n v="14"/>
    <n v="1"/>
    <m/>
    <m/>
    <x v="0"/>
    <x v="0"/>
  </r>
  <r>
    <x v="72"/>
    <x v="2337"/>
    <x v="1956"/>
    <s v="Numeric"/>
    <n v="3"/>
    <s v="GNRCMISS"/>
    <n v="14"/>
    <n v="1"/>
    <m/>
    <m/>
    <x v="0"/>
    <x v="0"/>
  </r>
  <r>
    <x v="72"/>
    <x v="2338"/>
    <x v="1957"/>
    <s v="Numeric"/>
    <n v="3"/>
    <s v="GNRCMISS"/>
    <n v="14"/>
    <n v="1"/>
    <m/>
    <m/>
    <x v="0"/>
    <x v="0"/>
  </r>
  <r>
    <x v="72"/>
    <x v="2339"/>
    <x v="1958"/>
    <s v="Numeric"/>
    <n v="3"/>
    <s v="GNRCMISS"/>
    <n v="14"/>
    <n v="1"/>
    <m/>
    <m/>
    <x v="0"/>
    <x v="0"/>
  </r>
  <r>
    <x v="72"/>
    <x v="2340"/>
    <x v="1959"/>
    <s v="Numeric"/>
    <n v="3"/>
    <s v="GNRCMISS"/>
    <n v="14"/>
    <n v="1"/>
    <m/>
    <m/>
    <x v="0"/>
    <x v="0"/>
  </r>
  <r>
    <x v="72"/>
    <x v="2341"/>
    <x v="1960"/>
    <s v="Numeric"/>
    <n v="3"/>
    <s v="GNRCMISS"/>
    <n v="14"/>
    <n v="1"/>
    <m/>
    <m/>
    <x v="0"/>
    <x v="0"/>
  </r>
  <r>
    <x v="72"/>
    <x v="2342"/>
    <x v="1961"/>
    <s v="Numeric"/>
    <n v="3"/>
    <s v="GNRCMISS"/>
    <n v="14"/>
    <n v="1"/>
    <m/>
    <m/>
    <x v="0"/>
    <x v="0"/>
  </r>
  <r>
    <x v="72"/>
    <x v="2343"/>
    <x v="1962"/>
    <s v="Numeric"/>
    <n v="3"/>
    <s v="GNRCMISS"/>
    <n v="14"/>
    <n v="1"/>
    <m/>
    <m/>
    <x v="0"/>
    <x v="0"/>
  </r>
  <r>
    <x v="72"/>
    <x v="2344"/>
    <x v="1963"/>
    <s v="Numeric"/>
    <n v="3"/>
    <s v="GNRCMISS"/>
    <n v="14"/>
    <n v="1"/>
    <m/>
    <m/>
    <x v="0"/>
    <x v="0"/>
  </r>
  <r>
    <x v="72"/>
    <x v="2345"/>
    <x v="1964"/>
    <s v="Numeric"/>
    <n v="3"/>
    <s v="GNRCMISS"/>
    <n v="14"/>
    <n v="1"/>
    <m/>
    <m/>
    <x v="0"/>
    <x v="0"/>
  </r>
  <r>
    <x v="72"/>
    <x v="2346"/>
    <x v="1965"/>
    <s v="Numeric"/>
    <n v="3"/>
    <s v="GNRCMISS"/>
    <n v="14"/>
    <n v="1"/>
    <m/>
    <m/>
    <x v="0"/>
    <x v="0"/>
  </r>
  <r>
    <x v="72"/>
    <x v="2347"/>
    <x v="1493"/>
    <s v="Numeric"/>
    <n v="3"/>
    <s v="GNRCMISS"/>
    <n v="14"/>
    <n v="1"/>
    <m/>
    <m/>
    <x v="0"/>
    <x v="0"/>
  </r>
  <r>
    <x v="72"/>
    <x v="2348"/>
    <x v="1966"/>
    <s v="Numeric"/>
    <n v="3"/>
    <s v="GNRCMISS"/>
    <n v="14"/>
    <n v="1"/>
    <m/>
    <m/>
    <x v="0"/>
    <x v="0"/>
  </r>
  <r>
    <x v="72"/>
    <x v="2349"/>
    <x v="1503"/>
    <s v="Numeric"/>
    <n v="3"/>
    <s v="GNRCMISS"/>
    <n v="14"/>
    <n v="1"/>
    <m/>
    <m/>
    <x v="0"/>
    <x v="0"/>
  </r>
  <r>
    <x v="72"/>
    <x v="2350"/>
    <x v="1967"/>
    <s v="Numeric"/>
    <n v="3"/>
    <s v="GNRCMISS"/>
    <n v="14"/>
    <n v="1"/>
    <m/>
    <m/>
    <x v="0"/>
    <x v="0"/>
  </r>
  <r>
    <x v="72"/>
    <x v="2351"/>
    <x v="1968"/>
    <s v="Numeric"/>
    <n v="3"/>
    <s v="GNRCMISS"/>
    <n v="14"/>
    <n v="1"/>
    <m/>
    <m/>
    <x v="0"/>
    <x v="0"/>
  </r>
  <r>
    <x v="72"/>
    <x v="2352"/>
    <x v="1438"/>
    <s v="Numeric"/>
    <n v="3"/>
    <s v="GNRCMISS"/>
    <n v="14"/>
    <n v="1"/>
    <m/>
    <m/>
    <x v="0"/>
    <x v="0"/>
  </r>
  <r>
    <x v="72"/>
    <x v="2353"/>
    <x v="1969"/>
    <s v="Numeric"/>
    <n v="3"/>
    <s v="GNRCMISS"/>
    <n v="14"/>
    <n v="1"/>
    <m/>
    <m/>
    <x v="0"/>
    <x v="0"/>
  </r>
  <r>
    <x v="72"/>
    <x v="2354"/>
    <x v="1970"/>
    <s v="Numeric"/>
    <n v="3"/>
    <s v="GNRCMISS"/>
    <n v="14"/>
    <n v="1"/>
    <m/>
    <m/>
    <x v="0"/>
    <x v="0"/>
  </r>
  <r>
    <x v="72"/>
    <x v="2355"/>
    <x v="1971"/>
    <s v="Numeric"/>
    <n v="3"/>
    <s v="GNRCMISS"/>
    <n v="14"/>
    <n v="1"/>
    <m/>
    <m/>
    <x v="0"/>
    <x v="0"/>
  </r>
  <r>
    <x v="72"/>
    <x v="2356"/>
    <x v="1972"/>
    <s v="Numeric"/>
    <n v="3"/>
    <s v="GNRCMISS"/>
    <n v="14"/>
    <n v="1"/>
    <m/>
    <m/>
    <x v="0"/>
    <x v="0"/>
  </r>
  <r>
    <x v="72"/>
    <x v="2357"/>
    <x v="1973"/>
    <s v="Numeric"/>
    <n v="3"/>
    <s v="GNRCMISS"/>
    <n v="14"/>
    <n v="1"/>
    <m/>
    <m/>
    <x v="0"/>
    <x v="0"/>
  </r>
  <r>
    <x v="72"/>
    <x v="4"/>
    <x v="3"/>
    <s v="Numeric"/>
    <n v="4"/>
    <m/>
    <n v="0"/>
    <s v=""/>
    <m/>
    <m/>
    <x v="0"/>
    <x v="0"/>
  </r>
  <r>
    <x v="72"/>
    <x v="2358"/>
    <x v="597"/>
    <s v="Numeric"/>
    <n v="4"/>
    <s v="GNRCMISS"/>
    <n v="21"/>
    <n v="1"/>
    <m/>
    <m/>
    <x v="0"/>
    <x v="0"/>
  </r>
  <r>
    <x v="72"/>
    <x v="2359"/>
    <x v="603"/>
    <s v="Numeric"/>
    <n v="4"/>
    <s v="GNRCMISS"/>
    <n v="21"/>
    <n v="1"/>
    <m/>
    <m/>
    <x v="0"/>
    <x v="0"/>
  </r>
  <r>
    <x v="72"/>
    <x v="2360"/>
    <x v="1974"/>
    <s v="Numeric"/>
    <n v="4"/>
    <s v="GNRCMISS"/>
    <n v="21"/>
    <n v="1"/>
    <m/>
    <m/>
    <x v="0"/>
    <x v="0"/>
  </r>
  <r>
    <x v="72"/>
    <x v="2361"/>
    <x v="1975"/>
    <s v="Numeric"/>
    <n v="3"/>
    <s v="GNRCMISS"/>
    <n v="21"/>
    <n v="1"/>
    <m/>
    <m/>
    <x v="0"/>
    <x v="0"/>
  </r>
  <r>
    <x v="72"/>
    <x v="2362"/>
    <x v="599"/>
    <s v="Numeric"/>
    <n v="4"/>
    <s v="GNRCMISS"/>
    <n v="21"/>
    <n v="1"/>
    <m/>
    <m/>
    <x v="0"/>
    <x v="0"/>
  </r>
  <r>
    <x v="72"/>
    <x v="2363"/>
    <x v="1976"/>
    <s v="Numeric"/>
    <n v="4"/>
    <s v="GNRCMISS"/>
    <n v="21"/>
    <n v="1"/>
    <m/>
    <m/>
    <x v="0"/>
    <x v="0"/>
  </r>
  <r>
    <x v="72"/>
    <x v="2364"/>
    <x v="1977"/>
    <s v="Numeric"/>
    <n v="4"/>
    <s v="GNRCMISS"/>
    <n v="21"/>
    <n v="1"/>
    <m/>
    <m/>
    <x v="0"/>
    <x v="0"/>
  </r>
  <r>
    <x v="72"/>
    <x v="2365"/>
    <x v="600"/>
    <s v="Numeric"/>
    <n v="4"/>
    <s v="GNRCMISS"/>
    <n v="21"/>
    <n v="1"/>
    <m/>
    <m/>
    <x v="0"/>
    <x v="0"/>
  </r>
  <r>
    <x v="72"/>
    <x v="2366"/>
    <x v="1978"/>
    <s v="Numeric"/>
    <n v="4"/>
    <s v="GNRCMISS"/>
    <n v="21"/>
    <n v="1"/>
    <m/>
    <m/>
    <x v="0"/>
    <x v="0"/>
  </r>
  <r>
    <x v="72"/>
    <x v="2367"/>
    <x v="1979"/>
    <s v="Numeric"/>
    <n v="3"/>
    <s v="GNRCMISS"/>
    <n v="21"/>
    <n v="1"/>
    <m/>
    <m/>
    <x v="0"/>
    <x v="0"/>
  </r>
  <r>
    <x v="72"/>
    <x v="2368"/>
    <x v="467"/>
    <s v="Numeric"/>
    <n v="4"/>
    <s v="GNRCMISS"/>
    <n v="21"/>
    <n v="1"/>
    <m/>
    <m/>
    <x v="0"/>
    <x v="0"/>
  </r>
  <r>
    <x v="72"/>
    <x v="2369"/>
    <x v="1980"/>
    <s v="Numeric"/>
    <n v="4"/>
    <s v="GNRCMISS"/>
    <n v="21"/>
    <n v="1"/>
    <m/>
    <m/>
    <x v="0"/>
    <x v="0"/>
  </r>
  <r>
    <x v="72"/>
    <x v="2370"/>
    <x v="1981"/>
    <s v="Numeric"/>
    <n v="3"/>
    <s v="GNRCMISS"/>
    <n v="21"/>
    <n v="1"/>
    <m/>
    <m/>
    <x v="0"/>
    <x v="0"/>
  </r>
  <r>
    <x v="72"/>
    <x v="2371"/>
    <x v="598"/>
    <s v="Numeric"/>
    <n v="4"/>
    <s v="GNRCMISS"/>
    <n v="21"/>
    <n v="1"/>
    <m/>
    <m/>
    <x v="0"/>
    <x v="0"/>
  </r>
  <r>
    <x v="72"/>
    <x v="2372"/>
    <x v="1982"/>
    <s v="Numeric"/>
    <n v="4"/>
    <s v="GNRCMISS"/>
    <n v="21"/>
    <n v="1"/>
    <m/>
    <m/>
    <x v="0"/>
    <x v="0"/>
  </r>
  <r>
    <x v="72"/>
    <x v="2373"/>
    <x v="1983"/>
    <s v="Numeric"/>
    <n v="3"/>
    <s v="GNRCMISS"/>
    <n v="21"/>
    <n v="1"/>
    <m/>
    <m/>
    <x v="0"/>
    <x v="0"/>
  </r>
  <r>
    <x v="72"/>
    <x v="2374"/>
    <x v="1984"/>
    <s v="Numeric"/>
    <n v="4"/>
    <s v="GNRCMISS"/>
    <n v="21"/>
    <n v="1"/>
    <m/>
    <m/>
    <x v="0"/>
    <x v="0"/>
  </r>
  <r>
    <x v="72"/>
    <x v="2375"/>
    <x v="1985"/>
    <s v="Numeric"/>
    <n v="4"/>
    <s v="GNRCMISS"/>
    <n v="21"/>
    <n v="1"/>
    <m/>
    <m/>
    <x v="0"/>
    <x v="0"/>
  </r>
  <r>
    <x v="72"/>
    <x v="2376"/>
    <x v="1986"/>
    <s v="Numeric"/>
    <n v="3"/>
    <s v="GNRCMISS"/>
    <n v="21"/>
    <n v="1"/>
    <m/>
    <m/>
    <x v="0"/>
    <x v="0"/>
  </r>
  <r>
    <x v="72"/>
    <x v="2377"/>
    <x v="601"/>
    <s v="Numeric"/>
    <n v="4"/>
    <s v="GNRCMISS"/>
    <n v="21"/>
    <n v="1"/>
    <m/>
    <m/>
    <x v="0"/>
    <x v="0"/>
  </r>
  <r>
    <x v="72"/>
    <x v="2378"/>
    <x v="595"/>
    <s v="Numeric"/>
    <n v="4"/>
    <s v="GNRCMISS"/>
    <n v="21"/>
    <n v="1"/>
    <m/>
    <m/>
    <x v="0"/>
    <x v="0"/>
  </r>
  <r>
    <x v="72"/>
    <x v="2379"/>
    <x v="1987"/>
    <s v="Numeric"/>
    <n v="3"/>
    <s v="GNRCMISS"/>
    <n v="21"/>
    <n v="1"/>
    <m/>
    <m/>
    <x v="0"/>
    <x v="0"/>
  </r>
  <r>
    <x v="72"/>
    <x v="2380"/>
    <x v="602"/>
    <s v="Numeric"/>
    <n v="4"/>
    <s v="GNRCMISS"/>
    <n v="21"/>
    <n v="1"/>
    <m/>
    <m/>
    <x v="0"/>
    <x v="0"/>
  </r>
  <r>
    <x v="72"/>
    <x v="2381"/>
    <x v="596"/>
    <s v="Numeric"/>
    <n v="4"/>
    <s v="GNRCMISS"/>
    <n v="21"/>
    <n v="1"/>
    <m/>
    <m/>
    <x v="0"/>
    <x v="0"/>
  </r>
  <r>
    <x v="72"/>
    <x v="2382"/>
    <x v="1988"/>
    <s v="Numeric"/>
    <n v="3"/>
    <s v="GNRCMISS"/>
    <n v="21"/>
    <n v="1"/>
    <m/>
    <m/>
    <x v="0"/>
    <x v="0"/>
  </r>
  <r>
    <x v="72"/>
    <x v="2383"/>
    <x v="1989"/>
    <s v="Numeric"/>
    <n v="3"/>
    <s v="GNRCMISS"/>
    <n v="21"/>
    <n v="1"/>
    <m/>
    <m/>
    <x v="0"/>
    <x v="0"/>
  </r>
  <r>
    <x v="72"/>
    <x v="2384"/>
    <x v="1990"/>
    <s v="Numeric"/>
    <n v="3"/>
    <s v="GNRCMISS"/>
    <n v="21"/>
    <n v="1"/>
    <m/>
    <m/>
    <x v="0"/>
    <x v="0"/>
  </r>
  <r>
    <x v="72"/>
    <x v="2385"/>
    <x v="1991"/>
    <s v="Numeric"/>
    <n v="4"/>
    <s v="GNRCMISS"/>
    <n v="21"/>
    <n v="1"/>
    <m/>
    <m/>
    <x v="0"/>
    <x v="0"/>
  </r>
  <r>
    <x v="72"/>
    <x v="2386"/>
    <x v="1992"/>
    <s v="Numeric"/>
    <n v="3"/>
    <s v="GNRCMISS"/>
    <n v="21"/>
    <n v="1"/>
    <m/>
    <m/>
    <x v="0"/>
    <x v="0"/>
  </r>
  <r>
    <x v="72"/>
    <x v="2387"/>
    <x v="1993"/>
    <s v="Numeric"/>
    <n v="3"/>
    <s v="GNRCMISS"/>
    <n v="21"/>
    <n v="1"/>
    <m/>
    <m/>
    <x v="0"/>
    <x v="0"/>
  </r>
  <r>
    <x v="72"/>
    <x v="2388"/>
    <x v="1994"/>
    <s v="Numeric"/>
    <n v="3"/>
    <s v="GNRCMISS"/>
    <n v="21"/>
    <n v="1"/>
    <m/>
    <m/>
    <x v="0"/>
    <x v="0"/>
  </r>
  <r>
    <x v="72"/>
    <x v="2389"/>
    <x v="1995"/>
    <s v="Numeric"/>
    <n v="3"/>
    <s v="GNRCMISS"/>
    <n v="21"/>
    <n v="1"/>
    <m/>
    <m/>
    <x v="0"/>
    <x v="0"/>
  </r>
  <r>
    <x v="72"/>
    <x v="2390"/>
    <x v="396"/>
    <s v="Numeric"/>
    <n v="3"/>
    <s v="GNRCMISS"/>
    <n v="21"/>
    <n v="1"/>
    <m/>
    <m/>
    <x v="0"/>
    <x v="0"/>
  </r>
  <r>
    <x v="72"/>
    <x v="2391"/>
    <x v="398"/>
    <s v="Numeric"/>
    <n v="3"/>
    <s v="GNRCMISS"/>
    <n v="21"/>
    <n v="1"/>
    <m/>
    <m/>
    <x v="0"/>
    <x v="0"/>
  </r>
  <r>
    <x v="72"/>
    <x v="2392"/>
    <x v="397"/>
    <s v="Numeric"/>
    <n v="3"/>
    <s v="GNRCMISS"/>
    <n v="21"/>
    <n v="1"/>
    <m/>
    <m/>
    <x v="0"/>
    <x v="0"/>
  </r>
  <r>
    <x v="72"/>
    <x v="2393"/>
    <x v="399"/>
    <s v="Numeric"/>
    <n v="3"/>
    <s v="CONUNCON"/>
    <n v="19"/>
    <n v="1"/>
    <m/>
    <m/>
    <x v="0"/>
    <x v="0"/>
  </r>
  <r>
    <x v="72"/>
    <x v="2394"/>
    <x v="1996"/>
    <s v="Numeric"/>
    <n v="3"/>
    <s v="GNRCMISS"/>
    <n v="21"/>
    <n v="1"/>
    <m/>
    <m/>
    <x v="0"/>
    <x v="0"/>
  </r>
  <r>
    <x v="72"/>
    <x v="2395"/>
    <x v="1997"/>
    <s v="Numeric"/>
    <n v="3"/>
    <s v="FRZLOC"/>
    <n v="19"/>
    <n v="1"/>
    <m/>
    <m/>
    <x v="0"/>
    <x v="0"/>
  </r>
  <r>
    <x v="72"/>
    <x v="2396"/>
    <x v="1998"/>
    <s v="Numeric"/>
    <n v="3"/>
    <s v="CONUNCON"/>
    <n v="19"/>
    <n v="1"/>
    <m/>
    <m/>
    <x v="0"/>
    <x v="0"/>
  </r>
  <r>
    <x v="72"/>
    <x v="2397"/>
    <x v="1999"/>
    <s v="Numeric"/>
    <n v="3"/>
    <s v="GNRCMISS"/>
    <n v="21"/>
    <n v="1"/>
    <m/>
    <m/>
    <x v="0"/>
    <x v="0"/>
  </r>
  <r>
    <x v="72"/>
    <x v="2398"/>
    <x v="2000"/>
    <s v="Numeric"/>
    <n v="3"/>
    <s v="FRZLOC"/>
    <n v="19"/>
    <n v="1"/>
    <m/>
    <m/>
    <x v="0"/>
    <x v="0"/>
  </r>
  <r>
    <x v="72"/>
    <x v="2399"/>
    <x v="2001"/>
    <s v="Numeric"/>
    <n v="3"/>
    <s v="CONUNCON"/>
    <n v="19"/>
    <n v="1"/>
    <m/>
    <m/>
    <x v="0"/>
    <x v="0"/>
  </r>
  <r>
    <x v="72"/>
    <x v="2400"/>
    <x v="2002"/>
    <s v="Numeric"/>
    <n v="3"/>
    <s v="GNRCMISS"/>
    <n v="21"/>
    <n v="1"/>
    <m/>
    <m/>
    <x v="0"/>
    <x v="0"/>
  </r>
  <r>
    <x v="72"/>
    <x v="2401"/>
    <x v="2003"/>
    <s v="Numeric"/>
    <n v="3"/>
    <s v="FRZLOC"/>
    <n v="19"/>
    <n v="1"/>
    <m/>
    <m/>
    <x v="0"/>
    <x v="0"/>
  </r>
  <r>
    <x v="72"/>
    <x v="2402"/>
    <x v="2004"/>
    <s v="Numeric"/>
    <n v="3"/>
    <s v="CONUNCON"/>
    <n v="19"/>
    <n v="1"/>
    <m/>
    <m/>
    <x v="0"/>
    <x v="0"/>
  </r>
  <r>
    <x v="72"/>
    <x v="2403"/>
    <x v="2005"/>
    <s v="Numeric"/>
    <n v="3"/>
    <s v="GNRCMISS"/>
    <n v="21"/>
    <n v="1"/>
    <m/>
    <m/>
    <x v="0"/>
    <x v="0"/>
  </r>
  <r>
    <x v="72"/>
    <x v="2404"/>
    <x v="2006"/>
    <s v="Numeric"/>
    <n v="3"/>
    <s v="FRZTYP"/>
    <n v="19"/>
    <n v="1"/>
    <m/>
    <m/>
    <x v="0"/>
    <x v="0"/>
  </r>
  <r>
    <x v="72"/>
    <x v="2405"/>
    <x v="2007"/>
    <s v="Numeric"/>
    <n v="3"/>
    <s v="CONUNCON"/>
    <n v="19"/>
    <n v="1"/>
    <m/>
    <m/>
    <x v="0"/>
    <x v="0"/>
  </r>
  <r>
    <x v="72"/>
    <x v="2406"/>
    <x v="2008"/>
    <s v="Numeric"/>
    <n v="3"/>
    <s v="GNRCMISS"/>
    <n v="21"/>
    <n v="1"/>
    <m/>
    <m/>
    <x v="0"/>
    <x v="0"/>
  </r>
  <r>
    <x v="72"/>
    <x v="2407"/>
    <x v="2009"/>
    <s v="Numeric"/>
    <n v="3"/>
    <s v="FRZTYP"/>
    <n v="19"/>
    <n v="1"/>
    <m/>
    <m/>
    <x v="0"/>
    <x v="0"/>
  </r>
  <r>
    <x v="72"/>
    <x v="2408"/>
    <x v="2010"/>
    <s v="Numeric"/>
    <n v="3"/>
    <s v="CONUNCON"/>
    <n v="19"/>
    <n v="1"/>
    <m/>
    <m/>
    <x v="0"/>
    <x v="0"/>
  </r>
  <r>
    <x v="72"/>
    <x v="2409"/>
    <x v="2011"/>
    <s v="Numeric"/>
    <n v="3"/>
    <s v="GNRCMISS"/>
    <n v="21"/>
    <n v="1"/>
    <m/>
    <m/>
    <x v="0"/>
    <x v="0"/>
  </r>
  <r>
    <x v="72"/>
    <x v="2410"/>
    <x v="2012"/>
    <s v="Numeric"/>
    <n v="3"/>
    <s v="FRZTYP"/>
    <n v="19"/>
    <n v="1"/>
    <m/>
    <m/>
    <x v="0"/>
    <x v="0"/>
  </r>
  <r>
    <x v="72"/>
    <x v="2411"/>
    <x v="400"/>
    <s v="Numeric"/>
    <n v="3"/>
    <s v="GNRCMISS"/>
    <n v="21"/>
    <n v="1"/>
    <m/>
    <m/>
    <x v="0"/>
    <x v="0"/>
  </r>
  <r>
    <x v="72"/>
    <x v="2412"/>
    <x v="401"/>
    <s v="Numeric"/>
    <n v="3"/>
    <s v="GNRCMISS"/>
    <n v="21"/>
    <n v="1"/>
    <m/>
    <m/>
    <x v="0"/>
    <x v="0"/>
  </r>
  <r>
    <x v="72"/>
    <x v="2413"/>
    <x v="2013"/>
    <s v="Numeric"/>
    <n v="3"/>
    <s v="GNRCMISS"/>
    <n v="21"/>
    <n v="1"/>
    <m/>
    <m/>
    <x v="0"/>
    <x v="0"/>
  </r>
  <r>
    <x v="72"/>
    <x v="2414"/>
    <x v="2014"/>
    <s v="Numeric"/>
    <n v="3"/>
    <s v="GNRCMISS"/>
    <n v="21"/>
    <n v="1"/>
    <m/>
    <m/>
    <x v="0"/>
    <x v="0"/>
  </r>
  <r>
    <x v="72"/>
    <x v="2415"/>
    <x v="580"/>
    <s v="Numeric"/>
    <n v="3"/>
    <s v="GNRCMISS"/>
    <n v="21"/>
    <n v="1"/>
    <m/>
    <m/>
    <x v="0"/>
    <x v="0"/>
  </r>
  <r>
    <x v="72"/>
    <x v="2416"/>
    <x v="583"/>
    <s v="Numeric"/>
    <n v="3"/>
    <s v="GNRCMISS"/>
    <n v="21"/>
    <n v="1"/>
    <m/>
    <m/>
    <x v="0"/>
    <x v="0"/>
  </r>
  <r>
    <x v="72"/>
    <x v="2417"/>
    <x v="586"/>
    <s v="Numeric"/>
    <n v="3"/>
    <s v="GNRCMISS"/>
    <n v="21"/>
    <n v="1"/>
    <m/>
    <m/>
    <x v="0"/>
    <x v="0"/>
  </r>
  <r>
    <x v="72"/>
    <x v="2418"/>
    <x v="589"/>
    <s v="Numeric"/>
    <n v="3"/>
    <s v="GNRCMISS"/>
    <n v="21"/>
    <n v="1"/>
    <m/>
    <m/>
    <x v="0"/>
    <x v="0"/>
  </r>
  <r>
    <x v="72"/>
    <x v="2419"/>
    <x v="592"/>
    <s v="Numeric"/>
    <n v="3"/>
    <s v="GNRCMISS"/>
    <n v="21"/>
    <n v="1"/>
    <m/>
    <m/>
    <x v="0"/>
    <x v="0"/>
  </r>
  <r>
    <x v="72"/>
    <x v="2420"/>
    <x v="604"/>
    <s v="Numeric"/>
    <n v="3"/>
    <s v="GNRCMISS"/>
    <n v="21"/>
    <n v="1"/>
    <m/>
    <m/>
    <x v="0"/>
    <x v="0"/>
  </r>
  <r>
    <x v="72"/>
    <x v="2421"/>
    <x v="581"/>
    <s v="Numeric"/>
    <n v="4"/>
    <s v="GNRCMISS"/>
    <n v="21"/>
    <n v="1"/>
    <m/>
    <m/>
    <x v="0"/>
    <x v="0"/>
  </r>
  <r>
    <x v="72"/>
    <x v="2422"/>
    <x v="584"/>
    <s v="Numeric"/>
    <n v="4"/>
    <s v="GNRCMISS"/>
    <n v="21"/>
    <n v="1"/>
    <m/>
    <m/>
    <x v="0"/>
    <x v="0"/>
  </r>
  <r>
    <x v="72"/>
    <x v="2423"/>
    <x v="587"/>
    <s v="Numeric"/>
    <n v="4"/>
    <s v="GNRCMISS"/>
    <n v="21"/>
    <n v="1"/>
    <m/>
    <m/>
    <x v="0"/>
    <x v="0"/>
  </r>
  <r>
    <x v="72"/>
    <x v="2424"/>
    <x v="590"/>
    <s v="Numeric"/>
    <n v="3"/>
    <s v="GNRCMISS"/>
    <n v="21"/>
    <n v="1"/>
    <m/>
    <m/>
    <x v="0"/>
    <x v="0"/>
  </r>
  <r>
    <x v="72"/>
    <x v="2425"/>
    <x v="593"/>
    <s v="Numeric"/>
    <n v="3"/>
    <s v="GNRCMISS"/>
    <n v="21"/>
    <n v="1"/>
    <m/>
    <m/>
    <x v="0"/>
    <x v="0"/>
  </r>
  <r>
    <x v="72"/>
    <x v="2426"/>
    <x v="605"/>
    <s v="Numeric"/>
    <n v="4"/>
    <s v="GNRCMISS"/>
    <n v="21"/>
    <n v="1"/>
    <m/>
    <m/>
    <x v="0"/>
    <x v="0"/>
  </r>
  <r>
    <x v="72"/>
    <x v="2427"/>
    <x v="582"/>
    <s v="Numeric"/>
    <n v="3"/>
    <s v="GNRCMISS"/>
    <n v="21"/>
    <n v="1"/>
    <m/>
    <m/>
    <x v="0"/>
    <x v="0"/>
  </r>
  <r>
    <x v="72"/>
    <x v="2428"/>
    <x v="585"/>
    <s v="Numeric"/>
    <n v="3"/>
    <s v="GNRCMISS"/>
    <n v="21"/>
    <n v="1"/>
    <m/>
    <m/>
    <x v="0"/>
    <x v="0"/>
  </r>
  <r>
    <x v="72"/>
    <x v="2429"/>
    <x v="588"/>
    <s v="Numeric"/>
    <n v="3"/>
    <s v="GNRCMISS"/>
    <n v="21"/>
    <n v="1"/>
    <m/>
    <m/>
    <x v="0"/>
    <x v="0"/>
  </r>
  <r>
    <x v="72"/>
    <x v="2430"/>
    <x v="591"/>
    <s v="Numeric"/>
    <n v="3"/>
    <s v="GNRCMISS"/>
    <n v="21"/>
    <n v="1"/>
    <m/>
    <m/>
    <x v="0"/>
    <x v="0"/>
  </r>
  <r>
    <x v="72"/>
    <x v="2431"/>
    <x v="594"/>
    <s v="Numeric"/>
    <n v="3"/>
    <s v="GNRCMISS"/>
    <n v="21"/>
    <n v="1"/>
    <m/>
    <m/>
    <x v="0"/>
    <x v="0"/>
  </r>
  <r>
    <x v="72"/>
    <x v="2432"/>
    <x v="606"/>
    <s v="Numeric"/>
    <n v="4"/>
    <s v="GNRCMISS"/>
    <n v="21"/>
    <n v="1"/>
    <m/>
    <m/>
    <x v="0"/>
    <x v="0"/>
  </r>
  <r>
    <x v="72"/>
    <x v="2433"/>
    <x v="468"/>
    <s v="Numeric"/>
    <n v="3"/>
    <s v="GNRCMISS"/>
    <n v="21"/>
    <n v="1"/>
    <m/>
    <m/>
    <x v="0"/>
    <x v="0"/>
  </r>
  <r>
    <x v="72"/>
    <x v="2434"/>
    <x v="469"/>
    <s v="Numeric"/>
    <n v="4"/>
    <s v="GNRCMISS"/>
    <n v="21"/>
    <n v="1"/>
    <m/>
    <m/>
    <x v="0"/>
    <x v="0"/>
  </r>
  <r>
    <x v="72"/>
    <x v="2435"/>
    <x v="474"/>
    <s v="Numeric"/>
    <n v="4"/>
    <s v="GNRCMISS"/>
    <n v="21"/>
    <n v="1"/>
    <m/>
    <m/>
    <x v="0"/>
    <x v="0"/>
  </r>
  <r>
    <x v="72"/>
    <x v="2436"/>
    <x v="479"/>
    <s v="Numeric"/>
    <n v="4"/>
    <s v="GNRCMISS"/>
    <n v="21"/>
    <n v="1"/>
    <m/>
    <m/>
    <x v="0"/>
    <x v="0"/>
  </r>
  <r>
    <x v="72"/>
    <x v="2437"/>
    <x v="484"/>
    <s v="Numeric"/>
    <n v="4"/>
    <s v="GNRCMISS"/>
    <n v="21"/>
    <n v="1"/>
    <m/>
    <m/>
    <x v="0"/>
    <x v="0"/>
  </r>
  <r>
    <x v="72"/>
    <x v="2438"/>
    <x v="489"/>
    <s v="Numeric"/>
    <n v="4"/>
    <s v="GNRCMISS"/>
    <n v="21"/>
    <n v="1"/>
    <m/>
    <m/>
    <x v="0"/>
    <x v="0"/>
  </r>
  <r>
    <x v="72"/>
    <x v="2439"/>
    <x v="494"/>
    <s v="Numeric"/>
    <n v="4"/>
    <s v="GNRCMISS"/>
    <n v="21"/>
    <n v="1"/>
    <m/>
    <m/>
    <x v="0"/>
    <x v="0"/>
  </r>
  <r>
    <x v="72"/>
    <x v="2440"/>
    <x v="499"/>
    <s v="Numeric"/>
    <n v="4"/>
    <s v="GNRCMISS"/>
    <n v="21"/>
    <n v="1"/>
    <m/>
    <m/>
    <x v="0"/>
    <x v="0"/>
  </r>
  <r>
    <x v="72"/>
    <x v="2441"/>
    <x v="504"/>
    <s v="Numeric"/>
    <n v="4"/>
    <s v="GNRCMISS"/>
    <n v="21"/>
    <n v="1"/>
    <m/>
    <m/>
    <x v="0"/>
    <x v="0"/>
  </r>
  <r>
    <x v="72"/>
    <x v="2442"/>
    <x v="509"/>
    <s v="Numeric"/>
    <n v="4"/>
    <s v="GNRCMISS"/>
    <n v="21"/>
    <n v="1"/>
    <m/>
    <m/>
    <x v="0"/>
    <x v="0"/>
  </r>
  <r>
    <x v="72"/>
    <x v="2443"/>
    <x v="514"/>
    <s v="Numeric"/>
    <n v="3"/>
    <s v="GNRCMISS"/>
    <n v="21"/>
    <n v="1"/>
    <m/>
    <m/>
    <x v="0"/>
    <x v="0"/>
  </r>
  <r>
    <x v="72"/>
    <x v="2444"/>
    <x v="470"/>
    <s v="Numeric"/>
    <n v="4"/>
    <s v="GNRCMISS"/>
    <n v="21"/>
    <n v="1"/>
    <m/>
    <m/>
    <x v="0"/>
    <x v="0"/>
  </r>
  <r>
    <x v="72"/>
    <x v="2445"/>
    <x v="475"/>
    <s v="Numeric"/>
    <n v="4"/>
    <s v="GNRCMISS"/>
    <n v="21"/>
    <n v="1"/>
    <m/>
    <m/>
    <x v="0"/>
    <x v="0"/>
  </r>
  <r>
    <x v="72"/>
    <x v="2446"/>
    <x v="480"/>
    <s v="Numeric"/>
    <n v="4"/>
    <s v="GNRCMISS"/>
    <n v="21"/>
    <n v="1"/>
    <m/>
    <m/>
    <x v="0"/>
    <x v="0"/>
  </r>
  <r>
    <x v="72"/>
    <x v="2447"/>
    <x v="485"/>
    <s v="Numeric"/>
    <n v="4"/>
    <s v="GNRCMISS"/>
    <n v="21"/>
    <n v="1"/>
    <m/>
    <m/>
    <x v="0"/>
    <x v="0"/>
  </r>
  <r>
    <x v="72"/>
    <x v="2448"/>
    <x v="490"/>
    <s v="Numeric"/>
    <n v="4"/>
    <s v="GNRCMISS"/>
    <n v="21"/>
    <n v="1"/>
    <m/>
    <m/>
    <x v="0"/>
    <x v="0"/>
  </r>
  <r>
    <x v="72"/>
    <x v="2449"/>
    <x v="495"/>
    <s v="Numeric"/>
    <n v="4"/>
    <s v="GNRCMISS"/>
    <n v="21"/>
    <n v="1"/>
    <m/>
    <m/>
    <x v="0"/>
    <x v="0"/>
  </r>
  <r>
    <x v="72"/>
    <x v="2450"/>
    <x v="500"/>
    <s v="Numeric"/>
    <n v="4"/>
    <s v="GNRCMISS"/>
    <n v="21"/>
    <n v="1"/>
    <m/>
    <m/>
    <x v="0"/>
    <x v="0"/>
  </r>
  <r>
    <x v="72"/>
    <x v="2451"/>
    <x v="505"/>
    <s v="Numeric"/>
    <n v="4"/>
    <s v="GNRCMISS"/>
    <n v="21"/>
    <n v="1"/>
    <m/>
    <m/>
    <x v="0"/>
    <x v="0"/>
  </r>
  <r>
    <x v="72"/>
    <x v="2452"/>
    <x v="510"/>
    <s v="Numeric"/>
    <n v="4"/>
    <s v="GNRCMISS"/>
    <n v="21"/>
    <n v="1"/>
    <m/>
    <m/>
    <x v="0"/>
    <x v="0"/>
  </r>
  <r>
    <x v="72"/>
    <x v="2453"/>
    <x v="515"/>
    <s v="Numeric"/>
    <n v="3"/>
    <s v="GNRCMISS"/>
    <n v="21"/>
    <n v="1"/>
    <m/>
    <m/>
    <x v="0"/>
    <x v="0"/>
  </r>
  <r>
    <x v="72"/>
    <x v="2454"/>
    <x v="471"/>
    <s v="Numeric"/>
    <n v="4"/>
    <s v="GNRCMISS"/>
    <n v="21"/>
    <n v="1"/>
    <m/>
    <m/>
    <x v="0"/>
    <x v="0"/>
  </r>
  <r>
    <x v="72"/>
    <x v="2455"/>
    <x v="476"/>
    <s v="Numeric"/>
    <n v="4"/>
    <s v="GNRCMISS"/>
    <n v="21"/>
    <n v="1"/>
    <m/>
    <m/>
    <x v="0"/>
    <x v="0"/>
  </r>
  <r>
    <x v="72"/>
    <x v="2456"/>
    <x v="481"/>
    <s v="Numeric"/>
    <n v="4"/>
    <s v="GNRCMISS"/>
    <n v="21"/>
    <n v="1"/>
    <m/>
    <m/>
    <x v="0"/>
    <x v="0"/>
  </r>
  <r>
    <x v="72"/>
    <x v="2457"/>
    <x v="486"/>
    <s v="Numeric"/>
    <n v="4"/>
    <s v="GNRCMISS"/>
    <n v="21"/>
    <n v="1"/>
    <m/>
    <m/>
    <x v="0"/>
    <x v="0"/>
  </r>
  <r>
    <x v="72"/>
    <x v="2458"/>
    <x v="491"/>
    <s v="Numeric"/>
    <n v="4"/>
    <s v="GNRCMISS"/>
    <n v="21"/>
    <n v="1"/>
    <m/>
    <m/>
    <x v="0"/>
    <x v="0"/>
  </r>
  <r>
    <x v="72"/>
    <x v="2459"/>
    <x v="496"/>
    <s v="Numeric"/>
    <n v="4"/>
    <s v="GNRCMISS"/>
    <n v="21"/>
    <n v="1"/>
    <m/>
    <m/>
    <x v="0"/>
    <x v="0"/>
  </r>
  <r>
    <x v="72"/>
    <x v="2460"/>
    <x v="501"/>
    <s v="Numeric"/>
    <n v="4"/>
    <s v="GNRCMISS"/>
    <n v="21"/>
    <n v="1"/>
    <m/>
    <m/>
    <x v="0"/>
    <x v="0"/>
  </r>
  <r>
    <x v="72"/>
    <x v="2461"/>
    <x v="506"/>
    <s v="Numeric"/>
    <n v="4"/>
    <s v="GNRCMISS"/>
    <n v="21"/>
    <n v="1"/>
    <m/>
    <m/>
    <x v="0"/>
    <x v="0"/>
  </r>
  <r>
    <x v="72"/>
    <x v="2462"/>
    <x v="511"/>
    <s v="Numeric"/>
    <n v="4"/>
    <s v="GNRCMISS"/>
    <n v="21"/>
    <n v="1"/>
    <m/>
    <m/>
    <x v="0"/>
    <x v="0"/>
  </r>
  <r>
    <x v="72"/>
    <x v="2463"/>
    <x v="516"/>
    <s v="Numeric"/>
    <n v="3"/>
    <s v="GNRCMISS"/>
    <n v="21"/>
    <n v="1"/>
    <m/>
    <m/>
    <x v="0"/>
    <x v="0"/>
  </r>
  <r>
    <x v="72"/>
    <x v="2464"/>
    <x v="472"/>
    <s v="Numeric"/>
    <n v="4"/>
    <s v="GNRCMISS"/>
    <n v="21"/>
    <n v="1"/>
    <m/>
    <m/>
    <x v="0"/>
    <x v="0"/>
  </r>
  <r>
    <x v="72"/>
    <x v="2465"/>
    <x v="477"/>
    <s v="Numeric"/>
    <n v="4"/>
    <s v="GNRCMISS"/>
    <n v="21"/>
    <n v="1"/>
    <m/>
    <m/>
    <x v="0"/>
    <x v="0"/>
  </r>
  <r>
    <x v="72"/>
    <x v="2466"/>
    <x v="482"/>
    <s v="Numeric"/>
    <n v="4"/>
    <s v="GNRCMISS"/>
    <n v="21"/>
    <n v="1"/>
    <m/>
    <m/>
    <x v="0"/>
    <x v="0"/>
  </r>
  <r>
    <x v="72"/>
    <x v="2467"/>
    <x v="487"/>
    <s v="Numeric"/>
    <n v="4"/>
    <s v="GNRCMISS"/>
    <n v="21"/>
    <n v="1"/>
    <m/>
    <m/>
    <x v="0"/>
    <x v="0"/>
  </r>
  <r>
    <x v="72"/>
    <x v="2468"/>
    <x v="492"/>
    <s v="Numeric"/>
    <n v="4"/>
    <s v="GNRCMISS"/>
    <n v="21"/>
    <n v="1"/>
    <m/>
    <m/>
    <x v="0"/>
    <x v="0"/>
  </r>
  <r>
    <x v="72"/>
    <x v="2469"/>
    <x v="497"/>
    <s v="Numeric"/>
    <n v="4"/>
    <s v="GNRCMISS"/>
    <n v="21"/>
    <n v="1"/>
    <m/>
    <m/>
    <x v="0"/>
    <x v="0"/>
  </r>
  <r>
    <x v="72"/>
    <x v="2470"/>
    <x v="502"/>
    <s v="Numeric"/>
    <n v="4"/>
    <s v="GNRCMISS"/>
    <n v="21"/>
    <n v="1"/>
    <m/>
    <m/>
    <x v="0"/>
    <x v="0"/>
  </r>
  <r>
    <x v="72"/>
    <x v="2471"/>
    <x v="507"/>
    <s v="Numeric"/>
    <n v="4"/>
    <s v="GNRCMISS"/>
    <n v="21"/>
    <n v="1"/>
    <m/>
    <m/>
    <x v="0"/>
    <x v="0"/>
  </r>
  <r>
    <x v="72"/>
    <x v="2472"/>
    <x v="512"/>
    <s v="Numeric"/>
    <n v="4"/>
    <s v="GNRCMISS"/>
    <n v="21"/>
    <n v="1"/>
    <m/>
    <m/>
    <x v="0"/>
    <x v="0"/>
  </r>
  <r>
    <x v="72"/>
    <x v="2473"/>
    <x v="517"/>
    <s v="Numeric"/>
    <n v="3"/>
    <s v="GNRCMISS"/>
    <n v="21"/>
    <n v="1"/>
    <m/>
    <m/>
    <x v="0"/>
    <x v="0"/>
  </r>
  <r>
    <x v="72"/>
    <x v="2474"/>
    <x v="473"/>
    <s v="Numeric"/>
    <n v="4"/>
    <s v="GNRCMISS"/>
    <n v="21"/>
    <n v="1"/>
    <m/>
    <m/>
    <x v="0"/>
    <x v="0"/>
  </r>
  <r>
    <x v="72"/>
    <x v="2475"/>
    <x v="478"/>
    <s v="Numeric"/>
    <n v="4"/>
    <s v="GNRCMISS"/>
    <n v="21"/>
    <n v="1"/>
    <m/>
    <m/>
    <x v="0"/>
    <x v="0"/>
  </r>
  <r>
    <x v="72"/>
    <x v="2476"/>
    <x v="483"/>
    <s v="Numeric"/>
    <n v="4"/>
    <s v="GNRCMISS"/>
    <n v="21"/>
    <n v="1"/>
    <m/>
    <m/>
    <x v="0"/>
    <x v="0"/>
  </r>
  <r>
    <x v="72"/>
    <x v="2477"/>
    <x v="488"/>
    <s v="Numeric"/>
    <n v="4"/>
    <s v="GNRCMISS"/>
    <n v="21"/>
    <n v="1"/>
    <m/>
    <m/>
    <x v="0"/>
    <x v="0"/>
  </r>
  <r>
    <x v="72"/>
    <x v="2478"/>
    <x v="493"/>
    <s v="Numeric"/>
    <n v="4"/>
    <s v="GNRCMISS"/>
    <n v="21"/>
    <n v="1"/>
    <m/>
    <m/>
    <x v="0"/>
    <x v="0"/>
  </r>
  <r>
    <x v="72"/>
    <x v="2479"/>
    <x v="498"/>
    <s v="Numeric"/>
    <n v="4"/>
    <s v="GNRCMISS"/>
    <n v="21"/>
    <n v="1"/>
    <m/>
    <m/>
    <x v="0"/>
    <x v="0"/>
  </r>
  <r>
    <x v="72"/>
    <x v="2480"/>
    <x v="503"/>
    <s v="Numeric"/>
    <n v="4"/>
    <s v="GNRCMISS"/>
    <n v="21"/>
    <n v="1"/>
    <m/>
    <m/>
    <x v="0"/>
    <x v="0"/>
  </r>
  <r>
    <x v="72"/>
    <x v="2481"/>
    <x v="508"/>
    <s v="Numeric"/>
    <n v="4"/>
    <s v="GNRCMISS"/>
    <n v="21"/>
    <n v="1"/>
    <m/>
    <m/>
    <x v="0"/>
    <x v="0"/>
  </r>
  <r>
    <x v="72"/>
    <x v="2482"/>
    <x v="513"/>
    <s v="Numeric"/>
    <n v="4"/>
    <s v="GNRCMISS"/>
    <n v="21"/>
    <n v="1"/>
    <m/>
    <m/>
    <x v="0"/>
    <x v="0"/>
  </r>
  <r>
    <x v="72"/>
    <x v="2483"/>
    <x v="518"/>
    <s v="Numeric"/>
    <n v="3"/>
    <s v="GNRCMISS"/>
    <n v="21"/>
    <n v="1"/>
    <m/>
    <m/>
    <x v="0"/>
    <x v="0"/>
  </r>
  <r>
    <x v="72"/>
    <x v="2484"/>
    <x v="519"/>
    <s v="Numeric"/>
    <n v="4"/>
    <s v="GNRCMISS"/>
    <n v="21"/>
    <n v="1"/>
    <m/>
    <m/>
    <x v="0"/>
    <x v="0"/>
  </r>
  <r>
    <x v="72"/>
    <x v="2485"/>
    <x v="524"/>
    <s v="Numeric"/>
    <n v="3"/>
    <s v="GNRCMISS"/>
    <n v="21"/>
    <n v="1"/>
    <m/>
    <m/>
    <x v="0"/>
    <x v="0"/>
  </r>
  <r>
    <x v="72"/>
    <x v="2486"/>
    <x v="529"/>
    <s v="Numeric"/>
    <n v="3"/>
    <s v="GNRCMISS"/>
    <n v="21"/>
    <n v="1"/>
    <m/>
    <m/>
    <x v="0"/>
    <x v="0"/>
  </r>
  <r>
    <x v="72"/>
    <x v="2487"/>
    <x v="534"/>
    <s v="Numeric"/>
    <n v="3"/>
    <s v="GNRCMISS"/>
    <n v="21"/>
    <n v="1"/>
    <m/>
    <m/>
    <x v="0"/>
    <x v="0"/>
  </r>
  <r>
    <x v="72"/>
    <x v="2488"/>
    <x v="539"/>
    <s v="Numeric"/>
    <n v="3"/>
    <s v="GNRCMISS"/>
    <n v="21"/>
    <n v="1"/>
    <m/>
    <m/>
    <x v="0"/>
    <x v="0"/>
  </r>
  <r>
    <x v="72"/>
    <x v="2489"/>
    <x v="544"/>
    <s v="Numeric"/>
    <n v="3"/>
    <s v="GNRCMISS"/>
    <n v="21"/>
    <n v="1"/>
    <m/>
    <m/>
    <x v="0"/>
    <x v="0"/>
  </r>
  <r>
    <x v="72"/>
    <x v="2490"/>
    <x v="549"/>
    <s v="Numeric"/>
    <n v="3"/>
    <s v="GNRCMISS"/>
    <n v="21"/>
    <n v="1"/>
    <m/>
    <m/>
    <x v="0"/>
    <x v="0"/>
  </r>
  <r>
    <x v="72"/>
    <x v="2491"/>
    <x v="554"/>
    <s v="Numeric"/>
    <n v="4"/>
    <s v="GNRCMISS"/>
    <n v="21"/>
    <n v="1"/>
    <m/>
    <m/>
    <x v="0"/>
    <x v="0"/>
  </r>
  <r>
    <x v="72"/>
    <x v="2492"/>
    <x v="559"/>
    <s v="Numeric"/>
    <n v="3"/>
    <s v="GNRCMISS"/>
    <n v="21"/>
    <n v="1"/>
    <m/>
    <m/>
    <x v="0"/>
    <x v="0"/>
  </r>
  <r>
    <x v="72"/>
    <x v="2493"/>
    <x v="523"/>
    <s v="Numeric"/>
    <n v="4"/>
    <s v="GNRCMISS"/>
    <n v="21"/>
    <n v="1"/>
    <m/>
    <m/>
    <x v="0"/>
    <x v="0"/>
  </r>
  <r>
    <x v="72"/>
    <x v="2494"/>
    <x v="528"/>
    <s v="Numeric"/>
    <n v="3"/>
    <s v="GNRCMISS"/>
    <n v="21"/>
    <n v="1"/>
    <m/>
    <m/>
    <x v="0"/>
    <x v="0"/>
  </r>
  <r>
    <x v="72"/>
    <x v="2495"/>
    <x v="533"/>
    <s v="Numeric"/>
    <n v="3"/>
    <s v="GNRCMISS"/>
    <n v="21"/>
    <n v="1"/>
    <m/>
    <m/>
    <x v="0"/>
    <x v="0"/>
  </r>
  <r>
    <x v="72"/>
    <x v="2496"/>
    <x v="538"/>
    <s v="Numeric"/>
    <n v="3"/>
    <s v="GNRCMISS"/>
    <n v="21"/>
    <n v="1"/>
    <m/>
    <m/>
    <x v="0"/>
    <x v="0"/>
  </r>
  <r>
    <x v="72"/>
    <x v="2497"/>
    <x v="543"/>
    <s v="Numeric"/>
    <n v="3"/>
    <s v="GNRCMISS"/>
    <n v="21"/>
    <n v="1"/>
    <m/>
    <m/>
    <x v="0"/>
    <x v="0"/>
  </r>
  <r>
    <x v="72"/>
    <x v="2498"/>
    <x v="548"/>
    <s v="Numeric"/>
    <n v="3"/>
    <s v="GNRCMISS"/>
    <n v="21"/>
    <n v="1"/>
    <m/>
    <m/>
    <x v="0"/>
    <x v="0"/>
  </r>
  <r>
    <x v="72"/>
    <x v="2499"/>
    <x v="553"/>
    <s v="Numeric"/>
    <n v="3"/>
    <s v="GNRCMISS"/>
    <n v="21"/>
    <n v="1"/>
    <m/>
    <m/>
    <x v="0"/>
    <x v="0"/>
  </r>
  <r>
    <x v="72"/>
    <x v="2500"/>
    <x v="558"/>
    <s v="Numeric"/>
    <n v="3"/>
    <s v="GNRCMISS"/>
    <n v="21"/>
    <n v="1"/>
    <m/>
    <m/>
    <x v="0"/>
    <x v="0"/>
  </r>
  <r>
    <x v="72"/>
    <x v="2501"/>
    <x v="563"/>
    <s v="Numeric"/>
    <n v="3"/>
    <s v="GNRCMISS"/>
    <n v="21"/>
    <n v="1"/>
    <m/>
    <m/>
    <x v="0"/>
    <x v="0"/>
  </r>
  <r>
    <x v="72"/>
    <x v="2502"/>
    <x v="521"/>
    <s v="Numeric"/>
    <n v="4"/>
    <s v="GNRCMISS"/>
    <n v="21"/>
    <n v="1"/>
    <m/>
    <m/>
    <x v="0"/>
    <x v="0"/>
  </r>
  <r>
    <x v="72"/>
    <x v="2503"/>
    <x v="526"/>
    <s v="Numeric"/>
    <n v="3"/>
    <s v="GNRCMISS"/>
    <n v="21"/>
    <n v="1"/>
    <m/>
    <m/>
    <x v="0"/>
    <x v="0"/>
  </r>
  <r>
    <x v="72"/>
    <x v="2504"/>
    <x v="531"/>
    <s v="Numeric"/>
    <n v="3"/>
    <s v="GNRCMISS"/>
    <n v="21"/>
    <n v="1"/>
    <m/>
    <m/>
    <x v="0"/>
    <x v="0"/>
  </r>
  <r>
    <x v="72"/>
    <x v="2505"/>
    <x v="536"/>
    <s v="Numeric"/>
    <n v="3"/>
    <s v="GNRCMISS"/>
    <n v="21"/>
    <n v="1"/>
    <m/>
    <m/>
    <x v="0"/>
    <x v="0"/>
  </r>
  <r>
    <x v="72"/>
    <x v="2506"/>
    <x v="541"/>
    <s v="Numeric"/>
    <n v="3"/>
    <s v="GNRCMISS"/>
    <n v="21"/>
    <n v="1"/>
    <m/>
    <m/>
    <x v="0"/>
    <x v="0"/>
  </r>
  <r>
    <x v="72"/>
    <x v="2507"/>
    <x v="546"/>
    <s v="Numeric"/>
    <n v="3"/>
    <s v="GNRCMISS"/>
    <n v="21"/>
    <n v="1"/>
    <m/>
    <m/>
    <x v="0"/>
    <x v="0"/>
  </r>
  <r>
    <x v="72"/>
    <x v="2508"/>
    <x v="551"/>
    <s v="Numeric"/>
    <n v="3"/>
    <s v="GNRCMISS"/>
    <n v="21"/>
    <n v="1"/>
    <m/>
    <m/>
    <x v="0"/>
    <x v="0"/>
  </r>
  <r>
    <x v="72"/>
    <x v="2509"/>
    <x v="556"/>
    <s v="Numeric"/>
    <n v="3"/>
    <s v="GNRCMISS"/>
    <n v="21"/>
    <n v="1"/>
    <m/>
    <m/>
    <x v="0"/>
    <x v="0"/>
  </r>
  <r>
    <x v="72"/>
    <x v="2510"/>
    <x v="561"/>
    <s v="Numeric"/>
    <n v="3"/>
    <s v="GNRCMISS"/>
    <n v="21"/>
    <n v="1"/>
    <m/>
    <m/>
    <x v="0"/>
    <x v="0"/>
  </r>
  <r>
    <x v="72"/>
    <x v="2511"/>
    <x v="522"/>
    <s v="Numeric"/>
    <n v="4"/>
    <s v="GNRCMISS"/>
    <n v="21"/>
    <n v="1"/>
    <m/>
    <m/>
    <x v="0"/>
    <x v="0"/>
  </r>
  <r>
    <x v="72"/>
    <x v="2512"/>
    <x v="527"/>
    <s v="Numeric"/>
    <n v="3"/>
    <s v="GNRCMISS"/>
    <n v="21"/>
    <n v="1"/>
    <m/>
    <m/>
    <x v="0"/>
    <x v="0"/>
  </r>
  <r>
    <x v="72"/>
    <x v="2513"/>
    <x v="532"/>
    <s v="Numeric"/>
    <n v="3"/>
    <s v="GNRCMISS"/>
    <n v="21"/>
    <n v="1"/>
    <m/>
    <m/>
    <x v="0"/>
    <x v="0"/>
  </r>
  <r>
    <x v="72"/>
    <x v="2514"/>
    <x v="537"/>
    <s v="Numeric"/>
    <n v="3"/>
    <s v="GNRCMISS"/>
    <n v="21"/>
    <n v="1"/>
    <m/>
    <m/>
    <x v="0"/>
    <x v="0"/>
  </r>
  <r>
    <x v="72"/>
    <x v="2515"/>
    <x v="542"/>
    <s v="Numeric"/>
    <n v="3"/>
    <s v="GNRCMISS"/>
    <n v="21"/>
    <n v="1"/>
    <m/>
    <m/>
    <x v="0"/>
    <x v="0"/>
  </r>
  <r>
    <x v="72"/>
    <x v="2516"/>
    <x v="547"/>
    <s v="Numeric"/>
    <n v="3"/>
    <s v="GNRCMISS"/>
    <n v="21"/>
    <n v="1"/>
    <m/>
    <m/>
    <x v="0"/>
    <x v="0"/>
  </r>
  <r>
    <x v="72"/>
    <x v="2517"/>
    <x v="552"/>
    <s v="Numeric"/>
    <n v="3"/>
    <s v="GNRCMISS"/>
    <n v="21"/>
    <n v="1"/>
    <m/>
    <m/>
    <x v="0"/>
    <x v="0"/>
  </r>
  <r>
    <x v="72"/>
    <x v="2518"/>
    <x v="557"/>
    <s v="Numeric"/>
    <n v="3"/>
    <s v="GNRCMISS"/>
    <n v="21"/>
    <n v="1"/>
    <m/>
    <m/>
    <x v="0"/>
    <x v="0"/>
  </r>
  <r>
    <x v="72"/>
    <x v="2519"/>
    <x v="562"/>
    <s v="Numeric"/>
    <n v="3"/>
    <s v="GNRCMISS"/>
    <n v="21"/>
    <n v="1"/>
    <m/>
    <m/>
    <x v="0"/>
    <x v="0"/>
  </r>
  <r>
    <x v="72"/>
    <x v="2520"/>
    <x v="520"/>
    <s v="Numeric"/>
    <n v="3"/>
    <s v="GNRCMISS"/>
    <n v="21"/>
    <n v="1"/>
    <m/>
    <m/>
    <x v="0"/>
    <x v="0"/>
  </r>
  <r>
    <x v="72"/>
    <x v="2521"/>
    <x v="525"/>
    <s v="Numeric"/>
    <n v="3"/>
    <s v="GNRCMISS"/>
    <n v="21"/>
    <n v="1"/>
    <m/>
    <m/>
    <x v="0"/>
    <x v="0"/>
  </r>
  <r>
    <x v="72"/>
    <x v="2522"/>
    <x v="530"/>
    <s v="Numeric"/>
    <n v="3"/>
    <s v="GNRCMISS"/>
    <n v="21"/>
    <n v="1"/>
    <m/>
    <m/>
    <x v="0"/>
    <x v="0"/>
  </r>
  <r>
    <x v="72"/>
    <x v="2523"/>
    <x v="535"/>
    <s v="Numeric"/>
    <n v="3"/>
    <s v="GNRCMISS"/>
    <n v="21"/>
    <n v="1"/>
    <m/>
    <m/>
    <x v="0"/>
    <x v="0"/>
  </r>
  <r>
    <x v="72"/>
    <x v="2524"/>
    <x v="540"/>
    <s v="Numeric"/>
    <n v="3"/>
    <s v="GNRCMISS"/>
    <n v="21"/>
    <n v="1"/>
    <m/>
    <m/>
    <x v="0"/>
    <x v="0"/>
  </r>
  <r>
    <x v="72"/>
    <x v="2525"/>
    <x v="545"/>
    <s v="Numeric"/>
    <n v="3"/>
    <s v="GNRCMISS"/>
    <n v="21"/>
    <n v="1"/>
    <m/>
    <m/>
    <x v="0"/>
    <x v="0"/>
  </r>
  <r>
    <x v="72"/>
    <x v="2526"/>
    <x v="550"/>
    <s v="Numeric"/>
    <n v="3"/>
    <s v="GNRCMISS"/>
    <n v="21"/>
    <n v="1"/>
    <m/>
    <m/>
    <x v="0"/>
    <x v="0"/>
  </r>
  <r>
    <x v="72"/>
    <x v="2527"/>
    <x v="555"/>
    <s v="Numeric"/>
    <n v="3"/>
    <s v="GNRCMISS"/>
    <n v="21"/>
    <n v="1"/>
    <m/>
    <m/>
    <x v="0"/>
    <x v="0"/>
  </r>
  <r>
    <x v="72"/>
    <x v="2528"/>
    <x v="560"/>
    <s v="Numeric"/>
    <n v="3"/>
    <s v="GNRCMISS"/>
    <n v="21"/>
    <n v="1"/>
    <m/>
    <m/>
    <x v="0"/>
    <x v="0"/>
  </r>
  <r>
    <x v="72"/>
    <x v="2529"/>
    <x v="564"/>
    <s v="Numeric"/>
    <n v="4"/>
    <s v="GNRCMISS"/>
    <n v="21"/>
    <n v="1"/>
    <m/>
    <m/>
    <x v="0"/>
    <x v="0"/>
  </r>
  <r>
    <x v="72"/>
    <x v="2530"/>
    <x v="474"/>
    <s v="Numeric"/>
    <n v="4"/>
    <s v="GNRCMISS"/>
    <n v="21"/>
    <n v="1"/>
    <m/>
    <m/>
    <x v="0"/>
    <x v="0"/>
  </r>
  <r>
    <x v="72"/>
    <x v="2531"/>
    <x v="479"/>
    <s v="Numeric"/>
    <n v="4"/>
    <s v="GNRCMISS"/>
    <n v="21"/>
    <n v="1"/>
    <m/>
    <m/>
    <x v="0"/>
    <x v="0"/>
  </r>
  <r>
    <x v="72"/>
    <x v="2532"/>
    <x v="484"/>
    <s v="Numeric"/>
    <n v="4"/>
    <s v="GNRCMISS"/>
    <n v="21"/>
    <n v="1"/>
    <m/>
    <m/>
    <x v="0"/>
    <x v="0"/>
  </r>
  <r>
    <x v="72"/>
    <x v="2533"/>
    <x v="489"/>
    <s v="Numeric"/>
    <n v="4"/>
    <s v="GNRCMISS"/>
    <n v="21"/>
    <n v="1"/>
    <m/>
    <m/>
    <x v="0"/>
    <x v="0"/>
  </r>
  <r>
    <x v="72"/>
    <x v="2534"/>
    <x v="494"/>
    <s v="Numeric"/>
    <n v="4"/>
    <s v="GNRCMISS"/>
    <n v="21"/>
    <n v="1"/>
    <m/>
    <m/>
    <x v="0"/>
    <x v="0"/>
  </r>
  <r>
    <x v="72"/>
    <x v="2535"/>
    <x v="499"/>
    <s v="Numeric"/>
    <n v="4"/>
    <s v="GNRCMISS"/>
    <n v="21"/>
    <n v="1"/>
    <m/>
    <m/>
    <x v="0"/>
    <x v="0"/>
  </r>
  <r>
    <x v="72"/>
    <x v="2536"/>
    <x v="504"/>
    <s v="Numeric"/>
    <n v="4"/>
    <s v="GNRCMISS"/>
    <n v="21"/>
    <n v="1"/>
    <m/>
    <m/>
    <x v="0"/>
    <x v="0"/>
  </r>
  <r>
    <x v="72"/>
    <x v="2537"/>
    <x v="509"/>
    <s v="Numeric"/>
    <n v="4"/>
    <s v="GNRCMISS"/>
    <n v="21"/>
    <n v="1"/>
    <m/>
    <m/>
    <x v="0"/>
    <x v="0"/>
  </r>
  <r>
    <x v="72"/>
    <x v="2538"/>
    <x v="565"/>
    <s v="Numeric"/>
    <n v="4"/>
    <s v="GNRCMISS"/>
    <n v="21"/>
    <n v="1"/>
    <m/>
    <m/>
    <x v="0"/>
    <x v="0"/>
  </r>
  <r>
    <x v="72"/>
    <x v="2539"/>
    <x v="566"/>
    <s v="Numeric"/>
    <n v="4"/>
    <s v="GNRCMISS"/>
    <n v="21"/>
    <n v="1"/>
    <m/>
    <m/>
    <x v="0"/>
    <x v="0"/>
  </r>
  <r>
    <x v="72"/>
    <x v="2540"/>
    <x v="567"/>
    <s v="Numeric"/>
    <n v="4"/>
    <s v="GNRCMISS"/>
    <n v="21"/>
    <n v="1"/>
    <m/>
    <m/>
    <x v="0"/>
    <x v="0"/>
  </r>
  <r>
    <x v="72"/>
    <x v="2541"/>
    <x v="568"/>
    <s v="Numeric"/>
    <n v="4"/>
    <s v="GNRCMISS"/>
    <n v="21"/>
    <n v="1"/>
    <m/>
    <m/>
    <x v="0"/>
    <x v="0"/>
  </r>
  <r>
    <x v="72"/>
    <x v="2542"/>
    <x v="569"/>
    <s v="Numeric"/>
    <n v="4"/>
    <s v="GNRCMISS"/>
    <n v="21"/>
    <n v="1"/>
    <m/>
    <m/>
    <x v="0"/>
    <x v="0"/>
  </r>
  <r>
    <x v="72"/>
    <x v="2543"/>
    <x v="570"/>
    <s v="Numeric"/>
    <n v="4"/>
    <s v="GNRCMISS"/>
    <n v="21"/>
    <n v="1"/>
    <m/>
    <m/>
    <x v="0"/>
    <x v="0"/>
  </r>
  <r>
    <x v="72"/>
    <x v="2544"/>
    <x v="571"/>
    <s v="Numeric"/>
    <n v="4"/>
    <s v="GNRCMISS"/>
    <n v="21"/>
    <n v="1"/>
    <m/>
    <m/>
    <x v="0"/>
    <x v="0"/>
  </r>
  <r>
    <x v="72"/>
    <x v="2545"/>
    <x v="572"/>
    <s v="Numeric"/>
    <n v="4"/>
    <s v="GNRCMISS"/>
    <n v="21"/>
    <n v="1"/>
    <m/>
    <m/>
    <x v="0"/>
    <x v="0"/>
  </r>
  <r>
    <x v="72"/>
    <x v="2546"/>
    <x v="573"/>
    <s v="Numeric"/>
    <n v="4"/>
    <s v="GNRCMISS"/>
    <n v="21"/>
    <n v="1"/>
    <m/>
    <m/>
    <x v="0"/>
    <x v="0"/>
  </r>
  <r>
    <x v="72"/>
    <x v="2547"/>
    <x v="2015"/>
    <s v="Numeric"/>
    <n v="4"/>
    <s v="GNRCMISS"/>
    <n v="21"/>
    <n v="1"/>
    <m/>
    <m/>
    <x v="0"/>
    <x v="0"/>
  </r>
  <r>
    <x v="72"/>
    <x v="2548"/>
    <x v="475"/>
    <s v="Numeric"/>
    <n v="4"/>
    <s v="GNRCMISS"/>
    <n v="21"/>
    <n v="1"/>
    <m/>
    <m/>
    <x v="0"/>
    <x v="0"/>
  </r>
  <r>
    <x v="72"/>
    <x v="2549"/>
    <x v="480"/>
    <s v="Numeric"/>
    <n v="4"/>
    <s v="GNRCMISS"/>
    <n v="21"/>
    <n v="1"/>
    <m/>
    <m/>
    <x v="0"/>
    <x v="0"/>
  </r>
  <r>
    <x v="72"/>
    <x v="2550"/>
    <x v="485"/>
    <s v="Numeric"/>
    <n v="4"/>
    <s v="GNRCMISS"/>
    <n v="21"/>
    <n v="1"/>
    <m/>
    <m/>
    <x v="0"/>
    <x v="0"/>
  </r>
  <r>
    <x v="72"/>
    <x v="2551"/>
    <x v="490"/>
    <s v="Numeric"/>
    <n v="4"/>
    <s v="GNRCMISS"/>
    <n v="21"/>
    <n v="1"/>
    <m/>
    <m/>
    <x v="0"/>
    <x v="0"/>
  </r>
  <r>
    <x v="72"/>
    <x v="2552"/>
    <x v="495"/>
    <s v="Numeric"/>
    <n v="4"/>
    <s v="GNRCMISS"/>
    <n v="21"/>
    <n v="1"/>
    <m/>
    <m/>
    <x v="0"/>
    <x v="0"/>
  </r>
  <r>
    <x v="72"/>
    <x v="2553"/>
    <x v="500"/>
    <s v="Numeric"/>
    <n v="4"/>
    <s v="GNRCMISS"/>
    <n v="21"/>
    <n v="1"/>
    <m/>
    <m/>
    <x v="0"/>
    <x v="0"/>
  </r>
  <r>
    <x v="72"/>
    <x v="2554"/>
    <x v="505"/>
    <s v="Numeric"/>
    <n v="4"/>
    <s v="GNRCMISS"/>
    <n v="21"/>
    <n v="1"/>
    <m/>
    <m/>
    <x v="0"/>
    <x v="0"/>
  </r>
  <r>
    <x v="72"/>
    <x v="2555"/>
    <x v="510"/>
    <s v="Numeric"/>
    <n v="4"/>
    <s v="GNRCMISS"/>
    <n v="21"/>
    <n v="1"/>
    <m/>
    <m/>
    <x v="0"/>
    <x v="0"/>
  </r>
  <r>
    <x v="72"/>
    <x v="2556"/>
    <x v="38"/>
    <s v="Numeric"/>
    <n v="3"/>
    <s v="GNRCMISS"/>
    <n v="21"/>
    <n v="1"/>
    <m/>
    <m/>
    <x v="0"/>
    <x v="0"/>
  </r>
  <r>
    <x v="72"/>
    <x v="2557"/>
    <x v="2016"/>
    <s v="Numeric"/>
    <n v="4"/>
    <s v="GNRCMISS"/>
    <n v="21"/>
    <n v="1"/>
    <m/>
    <m/>
    <x v="0"/>
    <x v="0"/>
  </r>
  <r>
    <x v="72"/>
    <x v="2558"/>
    <x v="574"/>
    <s v="Numeric"/>
    <n v="4"/>
    <s v="GNRCMISS"/>
    <n v="21"/>
    <n v="1"/>
    <m/>
    <m/>
    <x v="0"/>
    <x v="0"/>
  </r>
  <r>
    <x v="72"/>
    <x v="2559"/>
    <x v="575"/>
    <s v="Numeric"/>
    <n v="4"/>
    <s v="GNRCMISS"/>
    <n v="21"/>
    <n v="1"/>
    <m/>
    <m/>
    <x v="0"/>
    <x v="0"/>
  </r>
  <r>
    <x v="72"/>
    <x v="2560"/>
    <x v="576"/>
    <s v="Numeric"/>
    <n v="4"/>
    <s v="GNRCMISS"/>
    <n v="21"/>
    <n v="1"/>
    <m/>
    <m/>
    <x v="0"/>
    <x v="0"/>
  </r>
  <r>
    <x v="72"/>
    <x v="2561"/>
    <x v="577"/>
    <s v="Numeric"/>
    <n v="4"/>
    <s v="GNRCMISS"/>
    <n v="21"/>
    <n v="1"/>
    <m/>
    <m/>
    <x v="0"/>
    <x v="0"/>
  </r>
  <r>
    <x v="72"/>
    <x v="2562"/>
    <x v="578"/>
    <s v="Numeric"/>
    <n v="4"/>
    <s v="GNRCMISS"/>
    <n v="21"/>
    <n v="1"/>
    <m/>
    <m/>
    <x v="0"/>
    <x v="0"/>
  </r>
  <r>
    <x v="72"/>
    <x v="2563"/>
    <x v="579"/>
    <s v="Numeric"/>
    <n v="4"/>
    <s v="GNRCMISS"/>
    <n v="21"/>
    <n v="1"/>
    <m/>
    <m/>
    <x v="0"/>
    <x v="0"/>
  </r>
  <r>
    <x v="72"/>
    <x v="2564"/>
    <x v="2017"/>
    <s v="Numeric"/>
    <n v="4"/>
    <s v="GNRCMISS"/>
    <n v="21"/>
    <n v="1"/>
    <m/>
    <m/>
    <x v="0"/>
    <x v="0"/>
  </r>
  <r>
    <x v="72"/>
    <x v="2565"/>
    <x v="464"/>
    <s v="Numeric"/>
    <n v="4"/>
    <s v="GNRCMISS"/>
    <n v="21"/>
    <n v="1"/>
    <m/>
    <m/>
    <x v="0"/>
    <x v="0"/>
  </r>
  <r>
    <x v="72"/>
    <x v="2566"/>
    <x v="465"/>
    <s v="Numeric"/>
    <n v="4"/>
    <s v="GNRCMISS"/>
    <n v="21"/>
    <n v="1"/>
    <m/>
    <m/>
    <x v="0"/>
    <x v="0"/>
  </r>
  <r>
    <x v="72"/>
    <x v="2567"/>
    <x v="466"/>
    <s v="Numeric"/>
    <n v="4"/>
    <s v="GNRCMISS"/>
    <n v="21"/>
    <n v="1"/>
    <m/>
    <m/>
    <x v="0"/>
    <x v="0"/>
  </r>
  <r>
    <x v="72"/>
    <x v="2568"/>
    <x v="2018"/>
    <s v="Numeric"/>
    <n v="3"/>
    <s v="GNRCMISS"/>
    <n v="21"/>
    <n v="1"/>
    <m/>
    <m/>
    <x v="0"/>
    <x v="0"/>
  </r>
  <r>
    <x v="72"/>
    <x v="2569"/>
    <x v="2019"/>
    <s v="Numeric"/>
    <n v="3"/>
    <s v="GNRCMISS"/>
    <n v="21"/>
    <n v="1"/>
    <m/>
    <m/>
    <x v="0"/>
    <x v="0"/>
  </r>
  <r>
    <x v="72"/>
    <x v="2570"/>
    <x v="2020"/>
    <s v="Numeric"/>
    <n v="3"/>
    <s v="GNRCMISS"/>
    <n v="21"/>
    <n v="1"/>
    <m/>
    <m/>
    <x v="0"/>
    <x v="0"/>
  </r>
  <r>
    <x v="72"/>
    <x v="2571"/>
    <x v="2021"/>
    <s v="Numeric"/>
    <n v="3"/>
    <s v="GNRCMISS"/>
    <n v="21"/>
    <n v="1"/>
    <m/>
    <m/>
    <x v="0"/>
    <x v="0"/>
  </r>
  <r>
    <x v="72"/>
    <x v="2572"/>
    <x v="2022"/>
    <s v="Numeric"/>
    <n v="3"/>
    <s v="GNRCMISS"/>
    <n v="21"/>
    <n v="1"/>
    <m/>
    <m/>
    <x v="0"/>
    <x v="0"/>
  </r>
  <r>
    <x v="72"/>
    <x v="2573"/>
    <x v="2023"/>
    <s v="Numeric"/>
    <n v="3"/>
    <s v="GNRCMISS"/>
    <n v="21"/>
    <n v="1"/>
    <m/>
    <m/>
    <x v="0"/>
    <x v="0"/>
  </r>
  <r>
    <x v="72"/>
    <x v="2574"/>
    <x v="2024"/>
    <s v="Numeric"/>
    <n v="3"/>
    <s v="GNRCMISS"/>
    <n v="21"/>
    <n v="1"/>
    <m/>
    <m/>
    <x v="0"/>
    <x v="0"/>
  </r>
  <r>
    <x v="72"/>
    <x v="2575"/>
    <x v="2025"/>
    <s v="Numeric"/>
    <n v="3"/>
    <s v="GNRCMISS"/>
    <n v="21"/>
    <n v="1"/>
    <m/>
    <m/>
    <x v="0"/>
    <x v="0"/>
  </r>
  <r>
    <x v="72"/>
    <x v="2576"/>
    <x v="2026"/>
    <s v="Numeric"/>
    <n v="4"/>
    <s v="GNRCMISS"/>
    <n v="21"/>
    <n v="1"/>
    <m/>
    <m/>
    <x v="0"/>
    <x v="0"/>
  </r>
  <r>
    <x v="72"/>
    <x v="2577"/>
    <x v="2027"/>
    <s v="Numeric"/>
    <n v="4"/>
    <s v="GNRCMISS"/>
    <n v="21"/>
    <n v="1"/>
    <m/>
    <m/>
    <x v="0"/>
    <x v="0"/>
  </r>
  <r>
    <x v="72"/>
    <x v="2578"/>
    <x v="2028"/>
    <s v="Numeric"/>
    <n v="4"/>
    <s v="GNRCMISS"/>
    <n v="21"/>
    <n v="1"/>
    <m/>
    <m/>
    <x v="0"/>
    <x v="0"/>
  </r>
  <r>
    <x v="72"/>
    <x v="2579"/>
    <x v="2029"/>
    <s v="Numeric"/>
    <n v="4"/>
    <s v="GNRCMISS"/>
    <n v="21"/>
    <n v="1"/>
    <m/>
    <m/>
    <x v="0"/>
    <x v="0"/>
  </r>
  <r>
    <x v="72"/>
    <x v="2580"/>
    <x v="2030"/>
    <s v="Numeric"/>
    <n v="4"/>
    <s v="GNRCMISS"/>
    <n v="21"/>
    <n v="1"/>
    <m/>
    <m/>
    <x v="0"/>
    <x v="0"/>
  </r>
  <r>
    <x v="72"/>
    <x v="2581"/>
    <x v="2031"/>
    <s v="Numeric"/>
    <n v="4"/>
    <s v="GNRCMISS"/>
    <n v="21"/>
    <n v="1"/>
    <m/>
    <m/>
    <x v="0"/>
    <x v="0"/>
  </r>
  <r>
    <x v="72"/>
    <x v="2582"/>
    <x v="2032"/>
    <s v="Numeric"/>
    <n v="4"/>
    <s v="GNRCMISS"/>
    <n v="21"/>
    <n v="1"/>
    <m/>
    <m/>
    <x v="0"/>
    <x v="0"/>
  </r>
  <r>
    <x v="72"/>
    <x v="2583"/>
    <x v="2033"/>
    <s v="Numeric"/>
    <n v="4"/>
    <s v="GNRCMISS"/>
    <n v="21"/>
    <n v="1"/>
    <m/>
    <m/>
    <x v="0"/>
    <x v="0"/>
  </r>
  <r>
    <x v="72"/>
    <x v="2584"/>
    <x v="2034"/>
    <s v="Numeric"/>
    <n v="4"/>
    <s v="GNRCMISS"/>
    <n v="21"/>
    <n v="1"/>
    <m/>
    <m/>
    <x v="0"/>
    <x v="0"/>
  </r>
  <r>
    <x v="72"/>
    <x v="2585"/>
    <x v="2035"/>
    <s v="Numeric"/>
    <n v="4"/>
    <s v="GNRCMISS"/>
    <n v="21"/>
    <n v="1"/>
    <m/>
    <m/>
    <x v="0"/>
    <x v="0"/>
  </r>
  <r>
    <x v="72"/>
    <x v="2586"/>
    <x v="408"/>
    <s v="Numeric"/>
    <n v="3"/>
    <s v="GNRCMISS"/>
    <n v="21"/>
    <n v="1"/>
    <m/>
    <m/>
    <x v="0"/>
    <x v="0"/>
  </r>
  <r>
    <x v="72"/>
    <x v="2587"/>
    <x v="407"/>
    <s v="Numeric"/>
    <n v="3"/>
    <s v="GNRCMISS"/>
    <n v="21"/>
    <n v="1"/>
    <m/>
    <m/>
    <x v="0"/>
    <x v="0"/>
  </r>
  <r>
    <x v="72"/>
    <x v="2588"/>
    <x v="409"/>
    <s v="Numeric"/>
    <n v="3"/>
    <s v="GNRCMISS"/>
    <n v="21"/>
    <n v="1"/>
    <m/>
    <m/>
    <x v="0"/>
    <x v="0"/>
  </r>
  <r>
    <x v="72"/>
    <x v="2589"/>
    <x v="412"/>
    <s v="Numeric"/>
    <n v="3"/>
    <s v="GNRCMISS"/>
    <n v="21"/>
    <n v="1"/>
    <m/>
    <m/>
    <x v="0"/>
    <x v="0"/>
  </r>
  <r>
    <x v="72"/>
    <x v="2590"/>
    <x v="415"/>
    <s v="Numeric"/>
    <n v="3"/>
    <s v="GNRCMISS"/>
    <n v="21"/>
    <n v="1"/>
    <m/>
    <m/>
    <x v="0"/>
    <x v="0"/>
  </r>
  <r>
    <x v="72"/>
    <x v="2591"/>
    <x v="418"/>
    <s v="Numeric"/>
    <n v="3"/>
    <s v="GNRCMISS"/>
    <n v="21"/>
    <n v="1"/>
    <m/>
    <m/>
    <x v="0"/>
    <x v="0"/>
  </r>
  <r>
    <x v="72"/>
    <x v="2592"/>
    <x v="421"/>
    <s v="Numeric"/>
    <n v="3"/>
    <s v="GNRCMISS"/>
    <n v="21"/>
    <n v="1"/>
    <m/>
    <m/>
    <x v="0"/>
    <x v="0"/>
  </r>
  <r>
    <x v="72"/>
    <x v="2593"/>
    <x v="410"/>
    <s v="Numeric"/>
    <n v="3"/>
    <s v="HVACFUEL"/>
    <n v="34"/>
    <n v="1"/>
    <m/>
    <m/>
    <x v="0"/>
    <x v="0"/>
  </r>
  <r>
    <x v="72"/>
    <x v="2594"/>
    <x v="413"/>
    <s v="Numeric"/>
    <n v="3"/>
    <s v="HVACFUEL"/>
    <n v="34"/>
    <n v="1"/>
    <m/>
    <m/>
    <x v="0"/>
    <x v="0"/>
  </r>
  <r>
    <x v="72"/>
    <x v="2595"/>
    <x v="416"/>
    <s v="Numeric"/>
    <n v="3"/>
    <s v="HVACFUEL"/>
    <n v="34"/>
    <n v="1"/>
    <m/>
    <m/>
    <x v="0"/>
    <x v="0"/>
  </r>
  <r>
    <x v="72"/>
    <x v="2596"/>
    <x v="419"/>
    <s v="Numeric"/>
    <n v="3"/>
    <s v="HVACFUEL"/>
    <n v="34"/>
    <n v="1"/>
    <m/>
    <m/>
    <x v="0"/>
    <x v="0"/>
  </r>
  <r>
    <x v="72"/>
    <x v="2597"/>
    <x v="422"/>
    <s v="Numeric"/>
    <n v="3"/>
    <s v="HVACFUEL"/>
    <n v="34"/>
    <n v="1"/>
    <m/>
    <m/>
    <x v="0"/>
    <x v="0"/>
  </r>
  <r>
    <x v="72"/>
    <x v="2598"/>
    <x v="411"/>
    <s v="Numeric"/>
    <n v="3"/>
    <s v="HVACTYP"/>
    <n v="40"/>
    <n v="1"/>
    <m/>
    <m/>
    <x v="0"/>
    <x v="0"/>
  </r>
  <r>
    <x v="72"/>
    <x v="2599"/>
    <x v="414"/>
    <s v="Numeric"/>
    <n v="3"/>
    <s v="HVACTYP"/>
    <n v="40"/>
    <n v="1"/>
    <m/>
    <m/>
    <x v="0"/>
    <x v="0"/>
  </r>
  <r>
    <x v="72"/>
    <x v="2600"/>
    <x v="417"/>
    <s v="Numeric"/>
    <n v="3"/>
    <s v="HVACTYP"/>
    <n v="40"/>
    <n v="1"/>
    <m/>
    <m/>
    <x v="0"/>
    <x v="0"/>
  </r>
  <r>
    <x v="72"/>
    <x v="2601"/>
    <x v="420"/>
    <s v="Numeric"/>
    <n v="3"/>
    <s v="HVACTYP"/>
    <n v="40"/>
    <n v="1"/>
    <m/>
    <m/>
    <x v="0"/>
    <x v="0"/>
  </r>
  <r>
    <x v="72"/>
    <x v="2602"/>
    <x v="423"/>
    <s v="Numeric"/>
    <n v="3"/>
    <s v="HVACTYP"/>
    <n v="40"/>
    <n v="1"/>
    <m/>
    <m/>
    <x v="0"/>
    <x v="0"/>
  </r>
  <r>
    <x v="72"/>
    <x v="2603"/>
    <x v="2036"/>
    <s v="Numeric"/>
    <n v="3"/>
    <s v="YESNO"/>
    <n v="21"/>
    <n v="1"/>
    <m/>
    <m/>
    <x v="0"/>
    <x v="0"/>
  </r>
  <r>
    <x v="72"/>
    <x v="2604"/>
    <x v="2037"/>
    <s v="Numeric"/>
    <n v="3"/>
    <s v="HWTYPE"/>
    <n v="20"/>
    <n v="1"/>
    <m/>
    <m/>
    <x v="0"/>
    <x v="0"/>
  </r>
  <r>
    <x v="72"/>
    <x v="2605"/>
    <x v="2038"/>
    <s v="Numeric"/>
    <n v="3"/>
    <s v="YESNO"/>
    <n v="21"/>
    <n v="1"/>
    <m/>
    <m/>
    <x v="0"/>
    <x v="0"/>
  </r>
  <r>
    <x v="72"/>
    <x v="2606"/>
    <x v="2039"/>
    <s v="Character"/>
    <n v="8"/>
    <s v="$HWLOC"/>
    <n v="11"/>
    <n v="1"/>
    <m/>
    <m/>
    <x v="0"/>
    <x v="0"/>
  </r>
  <r>
    <x v="72"/>
    <x v="2607"/>
    <x v="2039"/>
    <s v="Numeric"/>
    <n v="3"/>
    <s v="CZON"/>
    <n v="19"/>
    <n v="1"/>
    <m/>
    <m/>
    <x v="0"/>
    <x v="0"/>
  </r>
  <r>
    <x v="72"/>
    <x v="2608"/>
    <x v="429"/>
    <s v="Numeric"/>
    <n v="3"/>
    <s v="YESNO"/>
    <n v="21"/>
    <n v="1"/>
    <m/>
    <m/>
    <x v="0"/>
    <x v="0"/>
  </r>
  <r>
    <x v="72"/>
    <x v="2609"/>
    <x v="426"/>
    <s v="Numeric"/>
    <n v="3"/>
    <s v="GNRCMISS"/>
    <n v="21"/>
    <n v="1"/>
    <m/>
    <m/>
    <x v="0"/>
    <x v="0"/>
  </r>
  <r>
    <x v="72"/>
    <x v="2610"/>
    <x v="2040"/>
    <s v="Numeric"/>
    <n v="3"/>
    <s v="HWTINS"/>
    <n v="34"/>
    <n v="1"/>
    <m/>
    <m/>
    <x v="0"/>
    <x v="0"/>
  </r>
  <r>
    <x v="72"/>
    <x v="2611"/>
    <x v="2041"/>
    <s v="Numeric"/>
    <n v="3"/>
    <s v="YESNO"/>
    <n v="21"/>
    <n v="1"/>
    <m/>
    <m/>
    <x v="0"/>
    <x v="0"/>
  </r>
  <r>
    <x v="72"/>
    <x v="2612"/>
    <x v="2042"/>
    <s v="Numeric"/>
    <n v="3"/>
    <s v="GNRCMISS"/>
    <n v="21"/>
    <n v="1"/>
    <m/>
    <m/>
    <x v="0"/>
    <x v="0"/>
  </r>
  <r>
    <x v="72"/>
    <x v="2613"/>
    <x v="2043"/>
    <s v="Numeric"/>
    <n v="3"/>
    <s v="GNRCMISS"/>
    <n v="21"/>
    <n v="1"/>
    <m/>
    <m/>
    <x v="0"/>
    <x v="0"/>
  </r>
  <r>
    <x v="72"/>
    <x v="2614"/>
    <x v="428"/>
    <s v="Numeric"/>
    <n v="3"/>
    <s v="GNRCMISS"/>
    <n v="21"/>
    <n v="1"/>
    <m/>
    <m/>
    <x v="0"/>
    <x v="0"/>
  </r>
  <r>
    <x v="72"/>
    <x v="2615"/>
    <x v="2044"/>
    <s v="Character"/>
    <n v="3"/>
    <s v="$HWLOC"/>
    <n v="11"/>
    <n v="1"/>
    <m/>
    <m/>
    <x v="0"/>
    <x v="0"/>
  </r>
  <r>
    <x v="72"/>
    <x v="2616"/>
    <x v="2045"/>
    <s v="Numeric"/>
    <n v="3"/>
    <s v="YESNO"/>
    <n v="21"/>
    <n v="1"/>
    <m/>
    <m/>
    <x v="0"/>
    <x v="0"/>
  </r>
  <r>
    <x v="72"/>
    <x v="2617"/>
    <x v="403"/>
    <s v="Numeric"/>
    <n v="3"/>
    <s v="GNRCMISS"/>
    <n v="21"/>
    <n v="1"/>
    <m/>
    <m/>
    <x v="0"/>
    <x v="0"/>
  </r>
  <r>
    <x v="72"/>
    <x v="2618"/>
    <x v="405"/>
    <s v="Numeric"/>
    <n v="3"/>
    <s v="GNRCMISS"/>
    <n v="21"/>
    <n v="1"/>
    <m/>
    <m/>
    <x v="0"/>
    <x v="0"/>
  </r>
  <r>
    <x v="72"/>
    <x v="2619"/>
    <x v="2046"/>
    <s v="Numeric"/>
    <n v="3"/>
    <s v="GNRCMISS"/>
    <n v="21"/>
    <n v="1"/>
    <m/>
    <m/>
    <x v="0"/>
    <x v="0"/>
  </r>
  <r>
    <x v="72"/>
    <x v="2620"/>
    <x v="402"/>
    <s v="Numeric"/>
    <n v="3"/>
    <s v="GNRCMISS"/>
    <n v="21"/>
    <n v="1"/>
    <m/>
    <m/>
    <x v="0"/>
    <x v="0"/>
  </r>
  <r>
    <x v="72"/>
    <x v="2621"/>
    <x v="404"/>
    <s v="Numeric"/>
    <n v="3"/>
    <s v="GNRCMISS"/>
    <n v="21"/>
    <n v="1"/>
    <m/>
    <m/>
    <x v="0"/>
    <x v="0"/>
  </r>
  <r>
    <x v="72"/>
    <x v="2622"/>
    <x v="2047"/>
    <s v="Numeric"/>
    <n v="3"/>
    <s v="GNRCMISS"/>
    <n v="21"/>
    <n v="1"/>
    <m/>
    <m/>
    <x v="0"/>
    <x v="0"/>
  </r>
  <r>
    <x v="72"/>
    <x v="2623"/>
    <x v="38"/>
    <s v="Numeric"/>
    <n v="3"/>
    <s v="GNRCMISS"/>
    <n v="21"/>
    <n v="1"/>
    <m/>
    <m/>
    <x v="0"/>
    <x v="0"/>
  </r>
  <r>
    <x v="72"/>
    <x v="2624"/>
    <x v="2048"/>
    <s v="Numeric"/>
    <n v="3"/>
    <s v="YESNO"/>
    <n v="21"/>
    <n v="1"/>
    <m/>
    <m/>
    <x v="0"/>
    <x v="0"/>
  </r>
  <r>
    <x v="72"/>
    <x v="2625"/>
    <x v="2049"/>
    <s v="Numeric"/>
    <n v="3"/>
    <s v="YESNO"/>
    <n v="21"/>
    <n v="1"/>
    <m/>
    <m/>
    <x v="0"/>
    <x v="0"/>
  </r>
  <r>
    <x v="72"/>
    <x v="2626"/>
    <x v="741"/>
    <s v="Numeric"/>
    <n v="3"/>
    <s v="GNRCMISS"/>
    <n v="21"/>
    <n v="1"/>
    <m/>
    <m/>
    <x v="0"/>
    <x v="0"/>
  </r>
  <r>
    <x v="72"/>
    <x v="2627"/>
    <x v="740"/>
    <s v="Numeric"/>
    <n v="3"/>
    <s v="GNRCMISS"/>
    <n v="21"/>
    <n v="1"/>
    <m/>
    <m/>
    <x v="0"/>
    <x v="0"/>
  </r>
  <r>
    <x v="72"/>
    <x v="2628"/>
    <x v="2050"/>
    <s v="Numeric"/>
    <n v="3"/>
    <s v="GNRCMISS"/>
    <n v="21"/>
    <n v="1"/>
    <m/>
    <m/>
    <x v="0"/>
    <x v="0"/>
  </r>
  <r>
    <x v="72"/>
    <x v="2629"/>
    <x v="747"/>
    <s v="Numeric"/>
    <n v="3"/>
    <s v="GNRCMISS"/>
    <n v="21"/>
    <n v="1"/>
    <m/>
    <m/>
    <x v="0"/>
    <x v="0"/>
  </r>
  <r>
    <x v="72"/>
    <x v="2630"/>
    <x v="2051"/>
    <s v="Numeric"/>
    <n v="3"/>
    <s v="YESNO"/>
    <n v="21"/>
    <n v="1"/>
    <m/>
    <m/>
    <x v="0"/>
    <x v="0"/>
  </r>
  <r>
    <x v="72"/>
    <x v="2631"/>
    <x v="2052"/>
    <s v="Numeric"/>
    <n v="3"/>
    <s v="YESNO"/>
    <n v="21"/>
    <n v="1"/>
    <m/>
    <m/>
    <x v="0"/>
    <x v="0"/>
  </r>
  <r>
    <x v="72"/>
    <x v="2632"/>
    <x v="2053"/>
    <s v="Numeric"/>
    <n v="3"/>
    <s v="YESNO"/>
    <n v="21"/>
    <n v="1"/>
    <m/>
    <m/>
    <x v="0"/>
    <x v="0"/>
  </r>
  <r>
    <x v="72"/>
    <x v="2633"/>
    <x v="2054"/>
    <s v="Numeric"/>
    <n v="3"/>
    <s v="YESNO"/>
    <n v="21"/>
    <n v="1"/>
    <m/>
    <m/>
    <x v="0"/>
    <x v="0"/>
  </r>
  <r>
    <x v="72"/>
    <x v="2634"/>
    <x v="2055"/>
    <s v="Numeric"/>
    <n v="3"/>
    <s v="YESNO"/>
    <n v="21"/>
    <n v="1"/>
    <m/>
    <m/>
    <x v="0"/>
    <x v="0"/>
  </r>
  <r>
    <x v="72"/>
    <x v="2635"/>
    <x v="2056"/>
    <s v="Numeric"/>
    <n v="3"/>
    <s v="YESNO"/>
    <n v="21"/>
    <n v="1"/>
    <m/>
    <m/>
    <x v="0"/>
    <x v="0"/>
  </r>
  <r>
    <x v="72"/>
    <x v="2636"/>
    <x v="2057"/>
    <s v="Numeric"/>
    <n v="3"/>
    <s v="GNRCMISS"/>
    <n v="21"/>
    <n v="1"/>
    <m/>
    <m/>
    <x v="0"/>
    <x v="0"/>
  </r>
  <r>
    <x v="72"/>
    <x v="2637"/>
    <x v="2058"/>
    <s v="Numeric"/>
    <n v="3"/>
    <s v="GNRCMISS"/>
    <n v="21"/>
    <n v="1"/>
    <m/>
    <m/>
    <x v="0"/>
    <x v="0"/>
  </r>
  <r>
    <x v="72"/>
    <x v="2638"/>
    <x v="2059"/>
    <s v="Numeric"/>
    <n v="3"/>
    <s v="GNRCMISS"/>
    <n v="21"/>
    <n v="1"/>
    <m/>
    <m/>
    <x v="0"/>
    <x v="0"/>
  </r>
  <r>
    <x v="72"/>
    <x v="2639"/>
    <x v="2060"/>
    <s v="Numeric"/>
    <n v="3"/>
    <s v="GNRCMISS"/>
    <n v="21"/>
    <n v="1"/>
    <m/>
    <m/>
    <x v="0"/>
    <x v="0"/>
  </r>
  <r>
    <x v="72"/>
    <x v="2640"/>
    <x v="2061"/>
    <s v="Numeric"/>
    <n v="3"/>
    <s v="GNRCMISS"/>
    <n v="21"/>
    <n v="1"/>
    <m/>
    <m/>
    <x v="0"/>
    <x v="0"/>
  </r>
  <r>
    <x v="72"/>
    <x v="2641"/>
    <x v="2062"/>
    <s v="Numeric"/>
    <n v="3"/>
    <s v="GNRCMISS"/>
    <n v="21"/>
    <n v="1"/>
    <m/>
    <m/>
    <x v="0"/>
    <x v="0"/>
  </r>
  <r>
    <x v="72"/>
    <x v="2642"/>
    <x v="2063"/>
    <s v="Numeric"/>
    <n v="3"/>
    <s v="GNRCMISS"/>
    <n v="21"/>
    <n v="1"/>
    <m/>
    <m/>
    <x v="0"/>
    <x v="0"/>
  </r>
  <r>
    <x v="72"/>
    <x v="2643"/>
    <x v="2064"/>
    <s v="Numeric"/>
    <n v="3"/>
    <s v="GNRCMISS"/>
    <n v="21"/>
    <n v="1"/>
    <m/>
    <m/>
    <x v="0"/>
    <x v="0"/>
  </r>
  <r>
    <x v="73"/>
    <x v="2644"/>
    <x v="2065"/>
    <s v="Character"/>
    <n v="3"/>
    <m/>
    <n v="0"/>
    <s v=""/>
    <m/>
    <m/>
    <x v="0"/>
    <x v="0"/>
  </r>
  <r>
    <x v="73"/>
    <x v="2645"/>
    <x v="2066"/>
    <s v="Character"/>
    <n v="3"/>
    <m/>
    <n v="0"/>
    <s v=""/>
    <m/>
    <m/>
    <x v="0"/>
    <x v="0"/>
  </r>
  <r>
    <x v="73"/>
    <x v="2646"/>
    <x v="1918"/>
    <s v="Character"/>
    <n v="3"/>
    <m/>
    <n v="0"/>
    <s v=""/>
    <m/>
    <m/>
    <x v="0"/>
    <x v="0"/>
  </r>
  <r>
    <x v="73"/>
    <x v="2647"/>
    <x v="56"/>
    <s v="Character"/>
    <n v="3"/>
    <m/>
    <n v="0"/>
    <s v=""/>
    <m/>
    <m/>
    <x v="0"/>
    <x v="0"/>
  </r>
  <r>
    <x v="73"/>
    <x v="2648"/>
    <x v="2067"/>
    <s v="Character"/>
    <n v="3"/>
    <m/>
    <n v="0"/>
    <s v=""/>
    <m/>
    <m/>
    <x v="0"/>
    <x v="0"/>
  </r>
  <r>
    <x v="73"/>
    <x v="2649"/>
    <x v="2068"/>
    <s v="Numeric"/>
    <n v="5"/>
    <m/>
    <n v="0"/>
    <s v=""/>
    <m/>
    <m/>
    <x v="0"/>
    <x v="0"/>
  </r>
  <r>
    <x v="73"/>
    <x v="2650"/>
    <x v="2069"/>
    <s v="Character"/>
    <n v="1"/>
    <m/>
    <n v="0"/>
    <s v=""/>
    <m/>
    <m/>
    <x v="0"/>
    <x v="0"/>
  </r>
  <r>
    <x v="73"/>
    <x v="2651"/>
    <x v="2070"/>
    <s v="Numeric"/>
    <n v="5"/>
    <s v="DATE"/>
    <n v="7"/>
    <n v="1"/>
    <m/>
    <m/>
    <x v="0"/>
    <x v="0"/>
  </r>
  <r>
    <x v="73"/>
    <x v="2652"/>
    <x v="1448"/>
    <s v="Numeric"/>
    <n v="5"/>
    <m/>
    <n v="0"/>
    <s v=""/>
    <m/>
    <m/>
    <x v="0"/>
    <x v="0"/>
  </r>
  <r>
    <x v="73"/>
    <x v="2653"/>
    <x v="2071"/>
    <s v="Character"/>
    <n v="1"/>
    <m/>
    <n v="0"/>
    <s v=""/>
    <m/>
    <m/>
    <x v="0"/>
    <x v="0"/>
  </r>
  <r>
    <x v="73"/>
    <x v="2654"/>
    <x v="62"/>
    <s v="Numeric"/>
    <n v="5"/>
    <m/>
    <n v="0"/>
    <s v=""/>
    <m/>
    <m/>
    <x v="0"/>
    <x v="0"/>
  </r>
  <r>
    <x v="73"/>
    <x v="4"/>
    <x v="3"/>
    <s v="Numeric"/>
    <n v="5"/>
    <m/>
    <n v="0"/>
    <s v=""/>
    <m/>
    <m/>
    <x v="0"/>
    <x v="0"/>
  </r>
  <r>
    <x v="74"/>
    <x v="2655"/>
    <x v="2072"/>
    <s v="Numeric"/>
    <n v="5"/>
    <m/>
    <n v="0"/>
    <s v=""/>
    <m/>
    <m/>
    <x v="0"/>
    <x v="0"/>
  </r>
  <r>
    <x v="74"/>
    <x v="2656"/>
    <x v="2073"/>
    <s v="Numeric"/>
    <n v="5"/>
    <m/>
    <n v="0"/>
    <s v=""/>
    <m/>
    <m/>
    <x v="0"/>
    <x v="0"/>
  </r>
  <r>
    <x v="74"/>
    <x v="2657"/>
    <x v="2074"/>
    <s v="Numeric"/>
    <n v="5"/>
    <m/>
    <n v="0"/>
    <s v=""/>
    <m/>
    <m/>
    <x v="0"/>
    <x v="0"/>
  </r>
  <r>
    <x v="74"/>
    <x v="2658"/>
    <x v="2075"/>
    <s v="Numeric"/>
    <n v="5"/>
    <m/>
    <n v="0"/>
    <s v=""/>
    <m/>
    <m/>
    <x v="0"/>
    <x v="0"/>
  </r>
  <r>
    <x v="74"/>
    <x v="2659"/>
    <x v="2076"/>
    <s v="Numeric"/>
    <n v="5"/>
    <m/>
    <n v="0"/>
    <s v=""/>
    <m/>
    <m/>
    <x v="0"/>
    <x v="0"/>
  </r>
  <r>
    <x v="74"/>
    <x v="2660"/>
    <x v="2077"/>
    <s v="Numeric"/>
    <n v="5"/>
    <m/>
    <n v="0"/>
    <s v=""/>
    <m/>
    <m/>
    <x v="0"/>
    <x v="0"/>
  </r>
  <r>
    <x v="74"/>
    <x v="2661"/>
    <x v="2078"/>
    <s v="Numeric"/>
    <n v="5"/>
    <m/>
    <n v="0"/>
    <s v=""/>
    <m/>
    <m/>
    <x v="0"/>
    <x v="0"/>
  </r>
  <r>
    <x v="74"/>
    <x v="2662"/>
    <x v="2079"/>
    <s v="Numeric"/>
    <n v="5"/>
    <m/>
    <n v="0"/>
    <s v=""/>
    <m/>
    <m/>
    <x v="0"/>
    <x v="0"/>
  </r>
  <r>
    <x v="74"/>
    <x v="2663"/>
    <x v="2080"/>
    <s v="Numeric"/>
    <n v="5"/>
    <m/>
    <n v="0"/>
    <s v=""/>
    <m/>
    <m/>
    <x v="0"/>
    <x v="0"/>
  </r>
  <r>
    <x v="74"/>
    <x v="2664"/>
    <x v="2081"/>
    <s v="Numeric"/>
    <n v="5"/>
    <m/>
    <n v="0"/>
    <s v=""/>
    <m/>
    <m/>
    <x v="0"/>
    <x v="0"/>
  </r>
  <r>
    <x v="74"/>
    <x v="2665"/>
    <x v="2082"/>
    <s v="Numeric"/>
    <n v="5"/>
    <m/>
    <n v="0"/>
    <s v=""/>
    <m/>
    <m/>
    <x v="0"/>
    <x v="0"/>
  </r>
  <r>
    <x v="74"/>
    <x v="2666"/>
    <x v="2083"/>
    <s v="Numeric"/>
    <n v="5"/>
    <m/>
    <n v="0"/>
    <s v=""/>
    <m/>
    <m/>
    <x v="0"/>
    <x v="0"/>
  </r>
  <r>
    <x v="74"/>
    <x v="2667"/>
    <x v="2071"/>
    <s v="Character"/>
    <n v="1"/>
    <m/>
    <n v="0"/>
    <s v=""/>
    <m/>
    <m/>
    <x v="0"/>
    <x v="0"/>
  </r>
  <r>
    <x v="74"/>
    <x v="2668"/>
    <x v="62"/>
    <s v="Numeric"/>
    <n v="5"/>
    <m/>
    <n v="0"/>
    <s v=""/>
    <m/>
    <m/>
    <x v="0"/>
    <x v="0"/>
  </r>
  <r>
    <x v="74"/>
    <x v="4"/>
    <x v="3"/>
    <s v="Numeric"/>
    <n v="5"/>
    <m/>
    <n v="0"/>
    <s v=""/>
    <m/>
    <m/>
    <x v="0"/>
    <x v="0"/>
  </r>
  <r>
    <x v="75"/>
    <x v="2669"/>
    <x v="1448"/>
    <s v="Numeric"/>
    <n v="5"/>
    <m/>
    <n v="0"/>
    <s v=""/>
    <m/>
    <m/>
    <x v="0"/>
    <x v="0"/>
  </r>
  <r>
    <x v="75"/>
    <x v="2670"/>
    <x v="130"/>
    <s v="Character"/>
    <n v="3"/>
    <m/>
    <n v="0"/>
    <s v=""/>
    <m/>
    <m/>
    <x v="0"/>
    <x v="0"/>
  </r>
  <r>
    <x v="75"/>
    <x v="2671"/>
    <x v="2084"/>
    <s v="Numeric"/>
    <n v="5"/>
    <m/>
    <n v="0"/>
    <s v=""/>
    <m/>
    <m/>
    <x v="0"/>
    <x v="0"/>
  </r>
  <r>
    <x v="75"/>
    <x v="2672"/>
    <x v="2085"/>
    <s v="Numeric"/>
    <n v="5"/>
    <m/>
    <n v="0"/>
    <s v=""/>
    <m/>
    <m/>
    <x v="0"/>
    <x v="0"/>
  </r>
  <r>
    <x v="75"/>
    <x v="2673"/>
    <x v="2071"/>
    <s v="Character"/>
    <n v="1"/>
    <m/>
    <n v="0"/>
    <s v=""/>
    <m/>
    <m/>
    <x v="0"/>
    <x v="0"/>
  </r>
  <r>
    <x v="75"/>
    <x v="2674"/>
    <x v="62"/>
    <s v="Numeric"/>
    <n v="5"/>
    <m/>
    <n v="0"/>
    <s v=""/>
    <m/>
    <m/>
    <x v="0"/>
    <x v="0"/>
  </r>
  <r>
    <x v="75"/>
    <x v="4"/>
    <x v="3"/>
    <s v="Numeric"/>
    <n v="5"/>
    <m/>
    <n v="0"/>
    <s v=""/>
    <m/>
    <m/>
    <x v="0"/>
    <x v="0"/>
  </r>
  <r>
    <x v="76"/>
    <x v="2675"/>
    <x v="1448"/>
    <s v="Numeric"/>
    <n v="5"/>
    <m/>
    <n v="0"/>
    <s v=""/>
    <m/>
    <m/>
    <x v="0"/>
    <x v="0"/>
  </r>
  <r>
    <x v="76"/>
    <x v="2676"/>
    <x v="130"/>
    <s v="Character"/>
    <n v="3"/>
    <m/>
    <n v="0"/>
    <s v=""/>
    <m/>
    <m/>
    <x v="0"/>
    <x v="0"/>
  </r>
  <r>
    <x v="76"/>
    <x v="2677"/>
    <x v="2086"/>
    <s v="Character"/>
    <n v="3"/>
    <m/>
    <n v="0"/>
    <s v=""/>
    <m/>
    <m/>
    <x v="0"/>
    <x v="0"/>
  </r>
  <r>
    <x v="76"/>
    <x v="2678"/>
    <x v="2087"/>
    <s v="Character"/>
    <n v="3"/>
    <m/>
    <n v="0"/>
    <s v=""/>
    <m/>
    <m/>
    <x v="0"/>
    <x v="0"/>
  </r>
  <r>
    <x v="76"/>
    <x v="2679"/>
    <x v="2088"/>
    <s v="Character"/>
    <n v="3"/>
    <m/>
    <n v="0"/>
    <s v=""/>
    <m/>
    <m/>
    <x v="0"/>
    <x v="0"/>
  </r>
  <r>
    <x v="76"/>
    <x v="2680"/>
    <x v="2089"/>
    <s v="Numeric"/>
    <n v="5"/>
    <m/>
    <n v="0"/>
    <s v=""/>
    <m/>
    <m/>
    <x v="0"/>
    <x v="0"/>
  </r>
  <r>
    <x v="76"/>
    <x v="2681"/>
    <x v="2090"/>
    <s v="Numeric"/>
    <n v="5"/>
    <m/>
    <n v="0"/>
    <s v=""/>
    <m/>
    <m/>
    <x v="0"/>
    <x v="0"/>
  </r>
  <r>
    <x v="76"/>
    <x v="2682"/>
    <x v="2091"/>
    <s v="Numeric"/>
    <n v="5"/>
    <m/>
    <n v="0"/>
    <s v=""/>
    <m/>
    <m/>
    <x v="0"/>
    <x v="0"/>
  </r>
  <r>
    <x v="76"/>
    <x v="2683"/>
    <x v="2092"/>
    <s v="Numeric"/>
    <n v="5"/>
    <m/>
    <n v="0"/>
    <s v=""/>
    <m/>
    <m/>
    <x v="0"/>
    <x v="0"/>
  </r>
  <r>
    <x v="76"/>
    <x v="2684"/>
    <x v="2071"/>
    <s v="Character"/>
    <n v="1"/>
    <m/>
    <n v="0"/>
    <s v=""/>
    <m/>
    <m/>
    <x v="0"/>
    <x v="0"/>
  </r>
  <r>
    <x v="76"/>
    <x v="2685"/>
    <x v="62"/>
    <s v="Numeric"/>
    <n v="5"/>
    <m/>
    <n v="0"/>
    <s v=""/>
    <m/>
    <m/>
    <x v="0"/>
    <x v="0"/>
  </r>
  <r>
    <x v="76"/>
    <x v="4"/>
    <x v="3"/>
    <s v="Numeric"/>
    <n v="5"/>
    <m/>
    <n v="0"/>
    <s v=""/>
    <m/>
    <m/>
    <x v="0"/>
    <x v="0"/>
  </r>
  <r>
    <x v="77"/>
    <x v="2686"/>
    <x v="1448"/>
    <s v="Numeric"/>
    <n v="5"/>
    <m/>
    <n v="0"/>
    <s v=""/>
    <m/>
    <m/>
    <x v="0"/>
    <x v="0"/>
  </r>
  <r>
    <x v="77"/>
    <x v="2687"/>
    <x v="130"/>
    <s v="Character"/>
    <n v="3"/>
    <m/>
    <n v="0"/>
    <s v=""/>
    <m/>
    <m/>
    <x v="0"/>
    <x v="0"/>
  </r>
  <r>
    <x v="77"/>
    <x v="2688"/>
    <x v="2093"/>
    <s v="Character"/>
    <n v="3"/>
    <m/>
    <n v="0"/>
    <s v=""/>
    <m/>
    <m/>
    <x v="0"/>
    <x v="0"/>
  </r>
  <r>
    <x v="77"/>
    <x v="2689"/>
    <x v="2094"/>
    <s v="Character"/>
    <n v="3"/>
    <m/>
    <n v="0"/>
    <s v=""/>
    <m/>
    <m/>
    <x v="0"/>
    <x v="0"/>
  </r>
  <r>
    <x v="77"/>
    <x v="2690"/>
    <x v="102"/>
    <s v="Character"/>
    <n v="3"/>
    <m/>
    <n v="0"/>
    <s v=""/>
    <m/>
    <m/>
    <x v="0"/>
    <x v="0"/>
  </r>
  <r>
    <x v="77"/>
    <x v="2691"/>
    <x v="2095"/>
    <s v="Character"/>
    <n v="14"/>
    <m/>
    <n v="0"/>
    <s v=""/>
    <m/>
    <m/>
    <x v="0"/>
    <x v="0"/>
  </r>
  <r>
    <x v="77"/>
    <x v="2692"/>
    <x v="2096"/>
    <s v="Character"/>
    <n v="15"/>
    <m/>
    <n v="0"/>
    <s v=""/>
    <m/>
    <m/>
    <x v="0"/>
    <x v="0"/>
  </r>
  <r>
    <x v="77"/>
    <x v="2693"/>
    <x v="113"/>
    <s v="Character"/>
    <n v="8"/>
    <m/>
    <n v="0"/>
    <s v=""/>
    <m/>
    <m/>
    <x v="0"/>
    <x v="0"/>
  </r>
  <r>
    <x v="77"/>
    <x v="2694"/>
    <x v="2097"/>
    <s v="Character"/>
    <n v="8"/>
    <m/>
    <n v="0"/>
    <s v=""/>
    <m/>
    <m/>
    <x v="0"/>
    <x v="0"/>
  </r>
  <r>
    <x v="77"/>
    <x v="2695"/>
    <x v="2087"/>
    <s v="Character"/>
    <n v="3"/>
    <m/>
    <n v="0"/>
    <s v=""/>
    <m/>
    <m/>
    <x v="0"/>
    <x v="0"/>
  </r>
  <r>
    <x v="77"/>
    <x v="2696"/>
    <x v="2098"/>
    <s v="Numeric"/>
    <n v="5"/>
    <m/>
    <n v="0"/>
    <s v=""/>
    <m/>
    <m/>
    <x v="0"/>
    <x v="0"/>
  </r>
  <r>
    <x v="77"/>
    <x v="2697"/>
    <x v="1436"/>
    <s v="Numeric"/>
    <n v="5"/>
    <m/>
    <n v="0"/>
    <s v=""/>
    <m/>
    <m/>
    <x v="0"/>
    <x v="0"/>
  </r>
  <r>
    <x v="77"/>
    <x v="2698"/>
    <x v="2099"/>
    <s v="Character"/>
    <n v="6"/>
    <m/>
    <n v="0"/>
    <s v=""/>
    <m/>
    <m/>
    <x v="0"/>
    <x v="0"/>
  </r>
  <r>
    <x v="77"/>
    <x v="2699"/>
    <x v="2071"/>
    <s v="Character"/>
    <n v="1"/>
    <m/>
    <n v="0"/>
    <s v=""/>
    <m/>
    <m/>
    <x v="0"/>
    <x v="0"/>
  </r>
  <r>
    <x v="77"/>
    <x v="2700"/>
    <x v="62"/>
    <s v="Numeric"/>
    <n v="5"/>
    <m/>
    <n v="0"/>
    <s v=""/>
    <m/>
    <m/>
    <x v="0"/>
    <x v="0"/>
  </r>
  <r>
    <x v="77"/>
    <x v="4"/>
    <x v="3"/>
    <s v="Numeric"/>
    <n v="5"/>
    <m/>
    <n v="0"/>
    <s v=""/>
    <m/>
    <m/>
    <x v="0"/>
    <x v="0"/>
  </r>
  <r>
    <x v="78"/>
    <x v="2701"/>
    <x v="1946"/>
    <s v="Numeric"/>
    <n v="5"/>
    <m/>
    <n v="0"/>
    <s v=""/>
    <m/>
    <m/>
    <x v="0"/>
    <x v="0"/>
  </r>
  <r>
    <x v="78"/>
    <x v="2702"/>
    <x v="1948"/>
    <s v="Numeric"/>
    <n v="5"/>
    <m/>
    <n v="0"/>
    <s v=""/>
    <m/>
    <m/>
    <x v="0"/>
    <x v="0"/>
  </r>
  <r>
    <x v="78"/>
    <x v="2703"/>
    <x v="1950"/>
    <s v="Numeric"/>
    <n v="5"/>
    <m/>
    <n v="0"/>
    <s v=""/>
    <m/>
    <m/>
    <x v="0"/>
    <x v="0"/>
  </r>
  <r>
    <x v="78"/>
    <x v="2704"/>
    <x v="1951"/>
    <s v="Numeric"/>
    <n v="5"/>
    <m/>
    <n v="0"/>
    <s v=""/>
    <m/>
    <m/>
    <x v="0"/>
    <x v="0"/>
  </r>
  <r>
    <x v="78"/>
    <x v="2705"/>
    <x v="1956"/>
    <s v="Numeric"/>
    <n v="5"/>
    <m/>
    <n v="0"/>
    <s v=""/>
    <m/>
    <m/>
    <x v="0"/>
    <x v="0"/>
  </r>
  <r>
    <x v="78"/>
    <x v="2706"/>
    <x v="1958"/>
    <s v="Numeric"/>
    <n v="5"/>
    <m/>
    <n v="0"/>
    <s v=""/>
    <m/>
    <m/>
    <x v="0"/>
    <x v="0"/>
  </r>
  <r>
    <x v="78"/>
    <x v="2707"/>
    <x v="1960"/>
    <s v="Numeric"/>
    <n v="5"/>
    <m/>
    <n v="0"/>
    <s v=""/>
    <m/>
    <m/>
    <x v="0"/>
    <x v="0"/>
  </r>
  <r>
    <x v="78"/>
    <x v="2708"/>
    <x v="1961"/>
    <s v="Numeric"/>
    <n v="5"/>
    <m/>
    <n v="0"/>
    <s v=""/>
    <m/>
    <m/>
    <x v="0"/>
    <x v="0"/>
  </r>
  <r>
    <x v="78"/>
    <x v="2709"/>
    <x v="1962"/>
    <s v="Numeric"/>
    <n v="5"/>
    <m/>
    <n v="0"/>
    <s v=""/>
    <m/>
    <m/>
    <x v="0"/>
    <x v="0"/>
  </r>
  <r>
    <x v="78"/>
    <x v="2710"/>
    <x v="1963"/>
    <s v="Numeric"/>
    <n v="5"/>
    <m/>
    <n v="0"/>
    <s v=""/>
    <m/>
    <m/>
    <x v="0"/>
    <x v="0"/>
  </r>
  <r>
    <x v="78"/>
    <x v="2711"/>
    <x v="1964"/>
    <s v="Numeric"/>
    <n v="5"/>
    <m/>
    <n v="0"/>
    <s v=""/>
    <m/>
    <m/>
    <x v="0"/>
    <x v="0"/>
  </r>
  <r>
    <x v="78"/>
    <x v="2712"/>
    <x v="1965"/>
    <s v="Numeric"/>
    <n v="5"/>
    <m/>
    <n v="0"/>
    <s v=""/>
    <m/>
    <m/>
    <x v="0"/>
    <x v="0"/>
  </r>
  <r>
    <x v="78"/>
    <x v="2713"/>
    <x v="1493"/>
    <s v="Numeric"/>
    <n v="5"/>
    <m/>
    <n v="0"/>
    <s v=""/>
    <m/>
    <m/>
    <x v="0"/>
    <x v="0"/>
  </r>
  <r>
    <x v="78"/>
    <x v="2714"/>
    <x v="2100"/>
    <s v="Numeric"/>
    <n v="5"/>
    <m/>
    <n v="0"/>
    <s v=""/>
    <m/>
    <m/>
    <x v="0"/>
    <x v="0"/>
  </r>
  <r>
    <x v="78"/>
    <x v="2715"/>
    <x v="1966"/>
    <s v="Numeric"/>
    <n v="5"/>
    <m/>
    <n v="0"/>
    <s v=""/>
    <m/>
    <m/>
    <x v="0"/>
    <x v="0"/>
  </r>
  <r>
    <x v="78"/>
    <x v="2716"/>
    <x v="1503"/>
    <s v="Numeric"/>
    <n v="5"/>
    <m/>
    <n v="0"/>
    <s v=""/>
    <m/>
    <m/>
    <x v="0"/>
    <x v="0"/>
  </r>
  <r>
    <x v="78"/>
    <x v="2717"/>
    <x v="2101"/>
    <s v="Numeric"/>
    <n v="5"/>
    <m/>
    <n v="0"/>
    <s v=""/>
    <m/>
    <m/>
    <x v="0"/>
    <x v="0"/>
  </r>
  <r>
    <x v="78"/>
    <x v="2718"/>
    <x v="1968"/>
    <s v="Numeric"/>
    <n v="5"/>
    <m/>
    <n v="0"/>
    <s v=""/>
    <m/>
    <m/>
    <x v="0"/>
    <x v="0"/>
  </r>
  <r>
    <x v="78"/>
    <x v="2719"/>
    <x v="1438"/>
    <s v="Numeric"/>
    <n v="5"/>
    <m/>
    <n v="0"/>
    <s v=""/>
    <m/>
    <m/>
    <x v="0"/>
    <x v="0"/>
  </r>
  <r>
    <x v="78"/>
    <x v="2720"/>
    <x v="1969"/>
    <s v="Numeric"/>
    <n v="5"/>
    <m/>
    <n v="0"/>
    <s v=""/>
    <m/>
    <m/>
    <x v="0"/>
    <x v="0"/>
  </r>
  <r>
    <x v="78"/>
    <x v="2721"/>
    <x v="1970"/>
    <s v="Numeric"/>
    <n v="5"/>
    <m/>
    <n v="0"/>
    <s v=""/>
    <m/>
    <m/>
    <x v="0"/>
    <x v="0"/>
  </r>
  <r>
    <x v="78"/>
    <x v="2722"/>
    <x v="1971"/>
    <s v="Numeric"/>
    <n v="5"/>
    <m/>
    <n v="0"/>
    <s v=""/>
    <m/>
    <m/>
    <x v="0"/>
    <x v="0"/>
  </r>
  <r>
    <x v="78"/>
    <x v="2723"/>
    <x v="1972"/>
    <s v="Numeric"/>
    <n v="5"/>
    <m/>
    <n v="0"/>
    <s v=""/>
    <m/>
    <m/>
    <x v="0"/>
    <x v="0"/>
  </r>
  <r>
    <x v="78"/>
    <x v="2724"/>
    <x v="1973"/>
    <s v="Numeric"/>
    <n v="5"/>
    <m/>
    <n v="0"/>
    <s v=""/>
    <m/>
    <m/>
    <x v="0"/>
    <x v="0"/>
  </r>
  <r>
    <x v="78"/>
    <x v="2725"/>
    <x v="1947"/>
    <s v="Numeric"/>
    <n v="5"/>
    <m/>
    <n v="0"/>
    <s v=""/>
    <m/>
    <m/>
    <x v="0"/>
    <x v="0"/>
  </r>
  <r>
    <x v="78"/>
    <x v="2726"/>
    <x v="1949"/>
    <s v="Numeric"/>
    <n v="5"/>
    <m/>
    <n v="0"/>
    <s v=""/>
    <m/>
    <m/>
    <x v="0"/>
    <x v="0"/>
  </r>
  <r>
    <x v="78"/>
    <x v="2727"/>
    <x v="2102"/>
    <s v="Numeric"/>
    <n v="5"/>
    <m/>
    <n v="0"/>
    <s v=""/>
    <m/>
    <m/>
    <x v="0"/>
    <x v="0"/>
  </r>
  <r>
    <x v="78"/>
    <x v="2728"/>
    <x v="1952"/>
    <s v="Numeric"/>
    <n v="5"/>
    <m/>
    <n v="0"/>
    <s v=""/>
    <m/>
    <m/>
    <x v="0"/>
    <x v="0"/>
  </r>
  <r>
    <x v="78"/>
    <x v="2729"/>
    <x v="2103"/>
    <s v="Numeric"/>
    <n v="5"/>
    <m/>
    <n v="0"/>
    <s v=""/>
    <m/>
    <m/>
    <x v="0"/>
    <x v="0"/>
  </r>
  <r>
    <x v="78"/>
    <x v="2730"/>
    <x v="1955"/>
    <s v="Numeric"/>
    <n v="5"/>
    <m/>
    <n v="0"/>
    <s v=""/>
    <m/>
    <m/>
    <x v="0"/>
    <x v="0"/>
  </r>
  <r>
    <x v="78"/>
    <x v="2731"/>
    <x v="1957"/>
    <s v="Numeric"/>
    <n v="5"/>
    <m/>
    <n v="0"/>
    <s v=""/>
    <m/>
    <m/>
    <x v="0"/>
    <x v="0"/>
  </r>
  <r>
    <x v="78"/>
    <x v="2732"/>
    <x v="1959"/>
    <s v="Numeric"/>
    <n v="5"/>
    <m/>
    <n v="0"/>
    <s v=""/>
    <m/>
    <m/>
    <x v="0"/>
    <x v="0"/>
  </r>
  <r>
    <x v="78"/>
    <x v="2733"/>
    <x v="2104"/>
    <s v="Numeric"/>
    <n v="5"/>
    <m/>
    <n v="0"/>
    <s v=""/>
    <m/>
    <m/>
    <x v="0"/>
    <x v="0"/>
  </r>
  <r>
    <x v="78"/>
    <x v="2734"/>
    <x v="2105"/>
    <s v="Numeric"/>
    <n v="5"/>
    <m/>
    <n v="0"/>
    <s v=""/>
    <m/>
    <m/>
    <x v="0"/>
    <x v="0"/>
  </r>
  <r>
    <x v="78"/>
    <x v="2735"/>
    <x v="2106"/>
    <s v="Numeric"/>
    <n v="5"/>
    <m/>
    <n v="0"/>
    <s v=""/>
    <m/>
    <m/>
    <x v="0"/>
    <x v="0"/>
  </r>
  <r>
    <x v="78"/>
    <x v="2736"/>
    <x v="2107"/>
    <s v="Numeric"/>
    <n v="5"/>
    <m/>
    <n v="0"/>
    <s v=""/>
    <m/>
    <m/>
    <x v="0"/>
    <x v="0"/>
  </r>
  <r>
    <x v="78"/>
    <x v="2737"/>
    <x v="2108"/>
    <s v="Numeric"/>
    <n v="5"/>
    <m/>
    <n v="0"/>
    <s v=""/>
    <m/>
    <m/>
    <x v="0"/>
    <x v="0"/>
  </r>
  <r>
    <x v="78"/>
    <x v="2738"/>
    <x v="2109"/>
    <s v="Numeric"/>
    <n v="5"/>
    <m/>
    <n v="0"/>
    <s v=""/>
    <m/>
    <m/>
    <x v="0"/>
    <x v="0"/>
  </r>
  <r>
    <x v="78"/>
    <x v="2739"/>
    <x v="2110"/>
    <s v="Numeric"/>
    <n v="5"/>
    <m/>
    <n v="0"/>
    <s v=""/>
    <m/>
    <m/>
    <x v="0"/>
    <x v="0"/>
  </r>
  <r>
    <x v="78"/>
    <x v="2740"/>
    <x v="2111"/>
    <s v="Numeric"/>
    <n v="5"/>
    <m/>
    <n v="0"/>
    <s v=""/>
    <m/>
    <m/>
    <x v="0"/>
    <x v="0"/>
  </r>
  <r>
    <x v="78"/>
    <x v="2741"/>
    <x v="2112"/>
    <s v="Numeric"/>
    <n v="5"/>
    <m/>
    <n v="0"/>
    <s v=""/>
    <m/>
    <m/>
    <x v="0"/>
    <x v="0"/>
  </r>
  <r>
    <x v="78"/>
    <x v="2742"/>
    <x v="2113"/>
    <s v="Numeric"/>
    <n v="5"/>
    <m/>
    <n v="0"/>
    <s v=""/>
    <m/>
    <m/>
    <x v="0"/>
    <x v="0"/>
  </r>
  <r>
    <x v="78"/>
    <x v="2743"/>
    <x v="1953"/>
    <s v="Numeric"/>
    <n v="5"/>
    <m/>
    <n v="0"/>
    <s v=""/>
    <m/>
    <m/>
    <x v="0"/>
    <x v="0"/>
  </r>
  <r>
    <x v="78"/>
    <x v="2744"/>
    <x v="1954"/>
    <s v="Numeric"/>
    <n v="5"/>
    <m/>
    <n v="0"/>
    <s v=""/>
    <m/>
    <m/>
    <x v="0"/>
    <x v="0"/>
  </r>
  <r>
    <x v="78"/>
    <x v="2745"/>
    <x v="2071"/>
    <s v="Character"/>
    <n v="1"/>
    <m/>
    <n v="0"/>
    <s v=""/>
    <m/>
    <m/>
    <x v="0"/>
    <x v="0"/>
  </r>
  <r>
    <x v="78"/>
    <x v="2746"/>
    <x v="62"/>
    <s v="Numeric"/>
    <n v="5"/>
    <m/>
    <n v="0"/>
    <s v=""/>
    <m/>
    <m/>
    <x v="0"/>
    <x v="0"/>
  </r>
  <r>
    <x v="78"/>
    <x v="4"/>
    <x v="3"/>
    <s v="Numeric"/>
    <n v="5"/>
    <m/>
    <n v="0"/>
    <s v=""/>
    <m/>
    <m/>
    <x v="0"/>
    <x v="0"/>
  </r>
  <r>
    <x v="79"/>
    <x v="2747"/>
    <x v="1448"/>
    <s v="Numeric"/>
    <n v="5"/>
    <m/>
    <n v="0"/>
    <s v=""/>
    <m/>
    <m/>
    <x v="0"/>
    <x v="0"/>
  </r>
  <r>
    <x v="79"/>
    <x v="2748"/>
    <x v="2095"/>
    <s v="Character"/>
    <n v="14"/>
    <m/>
    <n v="0"/>
    <s v=""/>
    <m/>
    <m/>
    <x v="0"/>
    <x v="0"/>
  </r>
  <r>
    <x v="79"/>
    <x v="2749"/>
    <x v="2096"/>
    <s v="Character"/>
    <n v="15"/>
    <m/>
    <n v="0"/>
    <s v=""/>
    <m/>
    <m/>
    <x v="0"/>
    <x v="0"/>
  </r>
  <r>
    <x v="79"/>
    <x v="2750"/>
    <x v="2114"/>
    <s v="Numeric"/>
    <n v="5"/>
    <m/>
    <n v="0"/>
    <s v=""/>
    <m/>
    <m/>
    <x v="0"/>
    <x v="0"/>
  </r>
  <r>
    <x v="79"/>
    <x v="2751"/>
    <x v="2115"/>
    <s v="Numeric"/>
    <n v="5"/>
    <m/>
    <n v="0"/>
    <s v=""/>
    <m/>
    <m/>
    <x v="0"/>
    <x v="0"/>
  </r>
  <r>
    <x v="79"/>
    <x v="2752"/>
    <x v="2071"/>
    <s v="Character"/>
    <n v="1"/>
    <m/>
    <n v="0"/>
    <s v=""/>
    <m/>
    <m/>
    <x v="0"/>
    <x v="0"/>
  </r>
  <r>
    <x v="79"/>
    <x v="2753"/>
    <x v="62"/>
    <s v="Numeric"/>
    <n v="5"/>
    <m/>
    <n v="0"/>
    <s v=""/>
    <m/>
    <m/>
    <x v="0"/>
    <x v="0"/>
  </r>
  <r>
    <x v="79"/>
    <x v="4"/>
    <x v="3"/>
    <s v="Numeric"/>
    <n v="5"/>
    <m/>
    <n v="0"/>
    <s v=""/>
    <m/>
    <m/>
    <x v="0"/>
    <x v="0"/>
  </r>
  <r>
    <x v="80"/>
    <x v="2754"/>
    <x v="1448"/>
    <s v="Numeric"/>
    <n v="5"/>
    <m/>
    <n v="0"/>
    <s v=""/>
    <m/>
    <m/>
    <x v="0"/>
    <x v="0"/>
  </r>
  <r>
    <x v="80"/>
    <x v="2755"/>
    <x v="130"/>
    <s v="Character"/>
    <n v="3"/>
    <m/>
    <n v="0"/>
    <s v=""/>
    <m/>
    <m/>
    <x v="0"/>
    <x v="0"/>
  </r>
  <r>
    <x v="80"/>
    <x v="2756"/>
    <x v="2116"/>
    <s v="Numeric"/>
    <n v="5"/>
    <m/>
    <n v="0"/>
    <s v=""/>
    <m/>
    <m/>
    <x v="0"/>
    <x v="0"/>
  </r>
  <r>
    <x v="80"/>
    <x v="2757"/>
    <x v="2117"/>
    <s v="Numeric"/>
    <n v="5"/>
    <m/>
    <n v="0"/>
    <s v=""/>
    <m/>
    <m/>
    <x v="0"/>
    <x v="0"/>
  </r>
  <r>
    <x v="80"/>
    <x v="2758"/>
    <x v="2087"/>
    <s v="Character"/>
    <n v="3"/>
    <m/>
    <n v="0"/>
    <s v=""/>
    <m/>
    <m/>
    <x v="0"/>
    <x v="0"/>
  </r>
  <r>
    <x v="80"/>
    <x v="2759"/>
    <x v="2095"/>
    <s v="Character"/>
    <n v="14"/>
    <m/>
    <n v="0"/>
    <s v=""/>
    <m/>
    <m/>
    <x v="0"/>
    <x v="0"/>
  </r>
  <r>
    <x v="80"/>
    <x v="2760"/>
    <x v="2096"/>
    <s v="Character"/>
    <n v="15"/>
    <m/>
    <n v="0"/>
    <s v=""/>
    <m/>
    <m/>
    <x v="0"/>
    <x v="0"/>
  </r>
  <r>
    <x v="80"/>
    <x v="2761"/>
    <x v="607"/>
    <s v="Numeric"/>
    <n v="5"/>
    <m/>
    <n v="0"/>
    <s v=""/>
    <m/>
    <m/>
    <x v="0"/>
    <x v="0"/>
  </r>
  <r>
    <x v="80"/>
    <x v="2762"/>
    <x v="2118"/>
    <s v="Numeric"/>
    <n v="5"/>
    <m/>
    <n v="0"/>
    <s v=""/>
    <m/>
    <m/>
    <x v="0"/>
    <x v="0"/>
  </r>
  <r>
    <x v="80"/>
    <x v="2763"/>
    <x v="2119"/>
    <s v="Character"/>
    <n v="3"/>
    <m/>
    <n v="0"/>
    <s v=""/>
    <m/>
    <m/>
    <x v="0"/>
    <x v="0"/>
  </r>
  <r>
    <x v="80"/>
    <x v="2764"/>
    <x v="2120"/>
    <s v="Numeric"/>
    <n v="5"/>
    <m/>
    <n v="0"/>
    <s v=""/>
    <m/>
    <m/>
    <x v="0"/>
    <x v="0"/>
  </r>
  <r>
    <x v="80"/>
    <x v="2765"/>
    <x v="2071"/>
    <s v="Character"/>
    <n v="1"/>
    <m/>
    <n v="0"/>
    <s v=""/>
    <m/>
    <m/>
    <x v="0"/>
    <x v="0"/>
  </r>
  <r>
    <x v="80"/>
    <x v="2766"/>
    <x v="62"/>
    <s v="Numeric"/>
    <n v="5"/>
    <m/>
    <n v="0"/>
    <s v=""/>
    <m/>
    <m/>
    <x v="0"/>
    <x v="0"/>
  </r>
  <r>
    <x v="80"/>
    <x v="4"/>
    <x v="3"/>
    <s v="Numeric"/>
    <n v="5"/>
    <m/>
    <n v="0"/>
    <s v=""/>
    <m/>
    <m/>
    <x v="0"/>
    <x v="0"/>
  </r>
  <r>
    <x v="81"/>
    <x v="2767"/>
    <x v="1448"/>
    <s v="Numeric"/>
    <n v="5"/>
    <m/>
    <n v="0"/>
    <s v=""/>
    <m/>
    <m/>
    <x v="0"/>
    <x v="0"/>
  </r>
  <r>
    <x v="81"/>
    <x v="2768"/>
    <x v="130"/>
    <s v="Character"/>
    <n v="3"/>
    <m/>
    <n v="0"/>
    <s v=""/>
    <m/>
    <m/>
    <x v="0"/>
    <x v="0"/>
  </r>
  <r>
    <x v="81"/>
    <x v="2769"/>
    <x v="2087"/>
    <s v="Character"/>
    <n v="3"/>
    <m/>
    <n v="0"/>
    <s v=""/>
    <m/>
    <m/>
    <x v="0"/>
    <x v="0"/>
  </r>
  <r>
    <x v="81"/>
    <x v="2770"/>
    <x v="2121"/>
    <s v="Numeric"/>
    <n v="5"/>
    <m/>
    <n v="0"/>
    <s v=""/>
    <m/>
    <m/>
    <x v="0"/>
    <x v="0"/>
  </r>
  <r>
    <x v="81"/>
    <x v="2771"/>
    <x v="2122"/>
    <s v="Numeric"/>
    <n v="5"/>
    <m/>
    <n v="0"/>
    <s v=""/>
    <m/>
    <m/>
    <x v="0"/>
    <x v="0"/>
  </r>
  <r>
    <x v="81"/>
    <x v="2772"/>
    <x v="2123"/>
    <s v="Character"/>
    <n v="3"/>
    <m/>
    <n v="0"/>
    <s v=""/>
    <m/>
    <m/>
    <x v="0"/>
    <x v="0"/>
  </r>
  <r>
    <x v="81"/>
    <x v="2773"/>
    <x v="2124"/>
    <s v="Numeric"/>
    <n v="5"/>
    <m/>
    <n v="0"/>
    <s v=""/>
    <m/>
    <m/>
    <x v="0"/>
    <x v="0"/>
  </r>
  <r>
    <x v="81"/>
    <x v="2774"/>
    <x v="2125"/>
    <s v="Numeric"/>
    <n v="5"/>
    <m/>
    <n v="0"/>
    <s v=""/>
    <m/>
    <m/>
    <x v="0"/>
    <x v="0"/>
  </r>
  <r>
    <x v="81"/>
    <x v="2775"/>
    <x v="2126"/>
    <s v="Numeric"/>
    <n v="5"/>
    <m/>
    <n v="0"/>
    <s v=""/>
    <m/>
    <m/>
    <x v="0"/>
    <x v="0"/>
  </r>
  <r>
    <x v="81"/>
    <x v="2776"/>
    <x v="2127"/>
    <s v="Numeric"/>
    <n v="5"/>
    <m/>
    <n v="0"/>
    <s v=""/>
    <m/>
    <m/>
    <x v="0"/>
    <x v="0"/>
  </r>
  <r>
    <x v="81"/>
    <x v="2777"/>
    <x v="2128"/>
    <s v="Character"/>
    <n v="3"/>
    <m/>
    <n v="0"/>
    <s v=""/>
    <m/>
    <m/>
    <x v="0"/>
    <x v="0"/>
  </r>
  <r>
    <x v="81"/>
    <x v="2778"/>
    <x v="2129"/>
    <s v="Numeric"/>
    <n v="5"/>
    <m/>
    <n v="0"/>
    <s v=""/>
    <m/>
    <m/>
    <x v="0"/>
    <x v="0"/>
  </r>
  <r>
    <x v="81"/>
    <x v="2779"/>
    <x v="2092"/>
    <s v="Numeric"/>
    <n v="5"/>
    <m/>
    <n v="0"/>
    <s v=""/>
    <m/>
    <m/>
    <x v="0"/>
    <x v="0"/>
  </r>
  <r>
    <x v="81"/>
    <x v="2780"/>
    <x v="2071"/>
    <s v="Character"/>
    <n v="1"/>
    <m/>
    <n v="0"/>
    <s v=""/>
    <m/>
    <m/>
    <x v="0"/>
    <x v="0"/>
  </r>
  <r>
    <x v="81"/>
    <x v="2781"/>
    <x v="62"/>
    <s v="Numeric"/>
    <n v="5"/>
    <m/>
    <n v="0"/>
    <s v=""/>
    <m/>
    <m/>
    <x v="0"/>
    <x v="0"/>
  </r>
  <r>
    <x v="81"/>
    <x v="4"/>
    <x v="3"/>
    <s v="Numeric"/>
    <n v="5"/>
    <m/>
    <n v="0"/>
    <s v=""/>
    <m/>
    <m/>
    <x v="0"/>
    <x v="0"/>
  </r>
  <r>
    <x v="82"/>
    <x v="2782"/>
    <x v="1448"/>
    <s v="Numeric"/>
    <n v="5"/>
    <m/>
    <n v="0"/>
    <s v=""/>
    <m/>
    <m/>
    <x v="0"/>
    <x v="0"/>
  </r>
  <r>
    <x v="82"/>
    <x v="2783"/>
    <x v="2130"/>
    <s v="Character"/>
    <n v="3"/>
    <m/>
    <n v="0"/>
    <s v=""/>
    <m/>
    <m/>
    <x v="0"/>
    <x v="0"/>
  </r>
  <r>
    <x v="82"/>
    <x v="2784"/>
    <x v="1449"/>
    <s v="Character"/>
    <n v="3"/>
    <m/>
    <n v="0"/>
    <s v=""/>
    <m/>
    <m/>
    <x v="0"/>
    <x v="0"/>
  </r>
  <r>
    <x v="82"/>
    <x v="2785"/>
    <x v="2087"/>
    <s v="Character"/>
    <n v="3"/>
    <m/>
    <n v="0"/>
    <s v=""/>
    <m/>
    <m/>
    <x v="0"/>
    <x v="0"/>
  </r>
  <r>
    <x v="82"/>
    <x v="2786"/>
    <x v="2131"/>
    <s v="Numeric"/>
    <n v="5"/>
    <m/>
    <n v="0"/>
    <s v=""/>
    <m/>
    <m/>
    <x v="0"/>
    <x v="0"/>
  </r>
  <r>
    <x v="82"/>
    <x v="2787"/>
    <x v="2132"/>
    <s v="Character"/>
    <n v="3"/>
    <m/>
    <n v="0"/>
    <s v=""/>
    <m/>
    <m/>
    <x v="0"/>
    <x v="0"/>
  </r>
  <r>
    <x v="82"/>
    <x v="2788"/>
    <x v="2133"/>
    <s v="Character"/>
    <n v="3"/>
    <m/>
    <n v="0"/>
    <s v=""/>
    <m/>
    <m/>
    <x v="0"/>
    <x v="0"/>
  </r>
  <r>
    <x v="82"/>
    <x v="2789"/>
    <x v="2134"/>
    <s v="Character"/>
    <n v="4"/>
    <m/>
    <n v="0"/>
    <s v=""/>
    <m/>
    <m/>
    <x v="0"/>
    <x v="0"/>
  </r>
  <r>
    <x v="82"/>
    <x v="2790"/>
    <x v="2092"/>
    <s v="Character"/>
    <n v="6"/>
    <m/>
    <n v="0"/>
    <s v=""/>
    <m/>
    <m/>
    <x v="0"/>
    <x v="0"/>
  </r>
  <r>
    <x v="82"/>
    <x v="2791"/>
    <x v="2135"/>
    <s v="Numeric"/>
    <n v="5"/>
    <m/>
    <n v="0"/>
    <s v=""/>
    <m/>
    <m/>
    <x v="0"/>
    <x v="0"/>
  </r>
  <r>
    <x v="82"/>
    <x v="2792"/>
    <x v="2071"/>
    <s v="Character"/>
    <n v="1"/>
    <m/>
    <n v="0"/>
    <s v=""/>
    <m/>
    <m/>
    <x v="0"/>
    <x v="0"/>
  </r>
  <r>
    <x v="82"/>
    <x v="2793"/>
    <x v="62"/>
    <s v="Numeric"/>
    <n v="5"/>
    <m/>
    <n v="0"/>
    <s v=""/>
    <m/>
    <m/>
    <x v="0"/>
    <x v="0"/>
  </r>
  <r>
    <x v="82"/>
    <x v="4"/>
    <x v="3"/>
    <s v="Numeric"/>
    <n v="5"/>
    <m/>
    <n v="0"/>
    <s v=""/>
    <m/>
    <m/>
    <x v="0"/>
    <x v="0"/>
  </r>
  <r>
    <x v="83"/>
    <x v="2794"/>
    <x v="1448"/>
    <s v="Numeric"/>
    <n v="5"/>
    <m/>
    <n v="0"/>
    <s v=""/>
    <m/>
    <m/>
    <x v="0"/>
    <x v="0"/>
  </r>
  <r>
    <x v="83"/>
    <x v="2795"/>
    <x v="2136"/>
    <s v="Character"/>
    <n v="3"/>
    <m/>
    <n v="0"/>
    <s v=""/>
    <m/>
    <m/>
    <x v="0"/>
    <x v="0"/>
  </r>
  <r>
    <x v="83"/>
    <x v="2796"/>
    <x v="2137"/>
    <s v="Character"/>
    <n v="3"/>
    <m/>
    <n v="0"/>
    <s v=""/>
    <m/>
    <m/>
    <x v="0"/>
    <x v="0"/>
  </r>
  <r>
    <x v="83"/>
    <x v="2797"/>
    <x v="2138"/>
    <s v="Character"/>
    <n v="3"/>
    <m/>
    <n v="0"/>
    <s v=""/>
    <m/>
    <m/>
    <x v="0"/>
    <x v="0"/>
  </r>
  <r>
    <x v="83"/>
    <x v="2798"/>
    <x v="63"/>
    <s v="Character"/>
    <n v="3"/>
    <m/>
    <n v="0"/>
    <s v=""/>
    <m/>
    <m/>
    <x v="0"/>
    <x v="0"/>
  </r>
  <r>
    <x v="83"/>
    <x v="2799"/>
    <x v="2139"/>
    <s v="Numeric"/>
    <n v="5"/>
    <m/>
    <n v="0"/>
    <s v=""/>
    <m/>
    <m/>
    <x v="0"/>
    <x v="0"/>
  </r>
  <r>
    <x v="83"/>
    <x v="2800"/>
    <x v="2140"/>
    <s v="Numeric"/>
    <n v="5"/>
    <m/>
    <n v="0"/>
    <s v=""/>
    <m/>
    <m/>
    <x v="0"/>
    <x v="0"/>
  </r>
  <r>
    <x v="83"/>
    <x v="2801"/>
    <x v="2141"/>
    <s v="Character"/>
    <n v="3"/>
    <m/>
    <n v="0"/>
    <s v=""/>
    <m/>
    <m/>
    <x v="0"/>
    <x v="0"/>
  </r>
  <r>
    <x v="83"/>
    <x v="2802"/>
    <x v="2142"/>
    <s v="Numeric"/>
    <n v="5"/>
    <m/>
    <n v="0"/>
    <s v=""/>
    <m/>
    <m/>
    <x v="0"/>
    <x v="0"/>
  </r>
  <r>
    <x v="83"/>
    <x v="2803"/>
    <x v="1462"/>
    <s v="Numeric"/>
    <n v="5"/>
    <m/>
    <n v="0"/>
    <s v=""/>
    <m/>
    <m/>
    <x v="0"/>
    <x v="0"/>
  </r>
  <r>
    <x v="83"/>
    <x v="2804"/>
    <x v="2143"/>
    <s v="Numeric"/>
    <n v="5"/>
    <m/>
    <n v="0"/>
    <s v=""/>
    <m/>
    <m/>
    <x v="0"/>
    <x v="0"/>
  </r>
  <r>
    <x v="83"/>
    <x v="2805"/>
    <x v="2144"/>
    <s v="Character"/>
    <n v="3"/>
    <m/>
    <n v="0"/>
    <s v=""/>
    <m/>
    <m/>
    <x v="0"/>
    <x v="0"/>
  </r>
  <r>
    <x v="83"/>
    <x v="2806"/>
    <x v="2145"/>
    <s v="Character"/>
    <n v="3"/>
    <m/>
    <n v="0"/>
    <s v=""/>
    <m/>
    <m/>
    <x v="0"/>
    <x v="0"/>
  </r>
  <r>
    <x v="83"/>
    <x v="2807"/>
    <x v="2071"/>
    <s v="Character"/>
    <n v="1"/>
    <m/>
    <n v="0"/>
    <s v=""/>
    <m/>
    <m/>
    <x v="0"/>
    <x v="0"/>
  </r>
  <r>
    <x v="83"/>
    <x v="2808"/>
    <x v="62"/>
    <s v="Numeric"/>
    <n v="5"/>
    <m/>
    <n v="0"/>
    <s v=""/>
    <m/>
    <m/>
    <x v="0"/>
    <x v="0"/>
  </r>
  <r>
    <x v="83"/>
    <x v="4"/>
    <x v="3"/>
    <s v="Numeric"/>
    <n v="5"/>
    <m/>
    <n v="0"/>
    <s v=""/>
    <m/>
    <m/>
    <x v="0"/>
    <x v="0"/>
  </r>
  <r>
    <x v="84"/>
    <x v="2809"/>
    <x v="1448"/>
    <s v="Numeric"/>
    <n v="5"/>
    <m/>
    <n v="0"/>
    <s v=""/>
    <m/>
    <m/>
    <x v="0"/>
    <x v="0"/>
  </r>
  <r>
    <x v="84"/>
    <x v="2810"/>
    <x v="130"/>
    <s v="Character"/>
    <n v="3"/>
    <m/>
    <n v="0"/>
    <s v=""/>
    <m/>
    <m/>
    <x v="0"/>
    <x v="0"/>
  </r>
  <r>
    <x v="84"/>
    <x v="2811"/>
    <x v="2144"/>
    <s v="Character"/>
    <n v="3"/>
    <m/>
    <n v="0"/>
    <s v=""/>
    <m/>
    <m/>
    <x v="0"/>
    <x v="0"/>
  </r>
  <r>
    <x v="84"/>
    <x v="2812"/>
    <x v="2145"/>
    <s v="Character"/>
    <n v="3"/>
    <m/>
    <n v="0"/>
    <s v=""/>
    <m/>
    <m/>
    <x v="0"/>
    <x v="0"/>
  </r>
  <r>
    <x v="84"/>
    <x v="2813"/>
    <x v="2146"/>
    <s v="Numeric"/>
    <n v="5"/>
    <m/>
    <n v="0"/>
    <s v=""/>
    <m/>
    <m/>
    <x v="0"/>
    <x v="0"/>
  </r>
  <r>
    <x v="84"/>
    <x v="2814"/>
    <x v="2147"/>
    <s v="Numeric"/>
    <n v="5"/>
    <m/>
    <n v="0"/>
    <s v=""/>
    <m/>
    <m/>
    <x v="0"/>
    <x v="0"/>
  </r>
  <r>
    <x v="84"/>
    <x v="2815"/>
    <x v="2132"/>
    <s v="Character"/>
    <n v="3"/>
    <m/>
    <n v="0"/>
    <s v=""/>
    <m/>
    <m/>
    <x v="0"/>
    <x v="0"/>
  </r>
  <r>
    <x v="84"/>
    <x v="2816"/>
    <x v="2133"/>
    <s v="Character"/>
    <n v="3"/>
    <m/>
    <n v="0"/>
    <s v=""/>
    <m/>
    <m/>
    <x v="0"/>
    <x v="0"/>
  </r>
  <r>
    <x v="84"/>
    <x v="2817"/>
    <x v="2134"/>
    <s v="Numeric"/>
    <n v="5"/>
    <m/>
    <n v="0"/>
    <s v=""/>
    <m/>
    <m/>
    <x v="0"/>
    <x v="0"/>
  </r>
  <r>
    <x v="84"/>
    <x v="2818"/>
    <x v="2092"/>
    <s v="Numeric"/>
    <n v="5"/>
    <m/>
    <n v="0"/>
    <s v=""/>
    <m/>
    <m/>
    <x v="0"/>
    <x v="0"/>
  </r>
  <r>
    <x v="84"/>
    <x v="2819"/>
    <x v="2148"/>
    <s v="Character"/>
    <n v="2"/>
    <m/>
    <n v="0"/>
    <s v=""/>
    <m/>
    <m/>
    <x v="0"/>
    <x v="0"/>
  </r>
  <r>
    <x v="84"/>
    <x v="2820"/>
    <x v="2071"/>
    <s v="Character"/>
    <n v="1"/>
    <m/>
    <n v="0"/>
    <s v=""/>
    <m/>
    <m/>
    <x v="0"/>
    <x v="0"/>
  </r>
  <r>
    <x v="84"/>
    <x v="2821"/>
    <x v="62"/>
    <s v="Numeric"/>
    <n v="5"/>
    <m/>
    <n v="0"/>
    <s v=""/>
    <m/>
    <m/>
    <x v="0"/>
    <x v="0"/>
  </r>
  <r>
    <x v="84"/>
    <x v="4"/>
    <x v="3"/>
    <s v="Numeric"/>
    <n v="5"/>
    <m/>
    <n v="0"/>
    <s v=""/>
    <m/>
    <m/>
    <x v="0"/>
    <x v="0"/>
  </r>
  <r>
    <x v="85"/>
    <x v="2822"/>
    <x v="1448"/>
    <s v="Numeric"/>
    <n v="5"/>
    <m/>
    <n v="0"/>
    <s v=""/>
    <m/>
    <m/>
    <x v="0"/>
    <x v="0"/>
  </r>
  <r>
    <x v="85"/>
    <x v="2823"/>
    <x v="2149"/>
    <s v="Character"/>
    <n v="3"/>
    <m/>
    <n v="0"/>
    <s v=""/>
    <m/>
    <m/>
    <x v="0"/>
    <x v="0"/>
  </r>
  <r>
    <x v="85"/>
    <x v="2824"/>
    <x v="2150"/>
    <s v="Character"/>
    <n v="3"/>
    <m/>
    <n v="0"/>
    <s v=""/>
    <m/>
    <m/>
    <x v="0"/>
    <x v="0"/>
  </r>
  <r>
    <x v="85"/>
    <x v="2825"/>
    <x v="2151"/>
    <s v="Numeric"/>
    <n v="5"/>
    <m/>
    <n v="0"/>
    <s v=""/>
    <m/>
    <m/>
    <x v="0"/>
    <x v="0"/>
  </r>
  <r>
    <x v="85"/>
    <x v="2826"/>
    <x v="2152"/>
    <s v="Numeric"/>
    <n v="5"/>
    <m/>
    <n v="0"/>
    <s v=""/>
    <m/>
    <m/>
    <x v="0"/>
    <x v="0"/>
  </r>
  <r>
    <x v="85"/>
    <x v="2827"/>
    <x v="2153"/>
    <s v="Numeric"/>
    <n v="5"/>
    <m/>
    <n v="0"/>
    <s v=""/>
    <m/>
    <m/>
    <x v="0"/>
    <x v="0"/>
  </r>
  <r>
    <x v="85"/>
    <x v="2828"/>
    <x v="2154"/>
    <s v="Numeric"/>
    <n v="5"/>
    <m/>
    <n v="0"/>
    <s v=""/>
    <m/>
    <m/>
    <x v="0"/>
    <x v="0"/>
  </r>
  <r>
    <x v="85"/>
    <x v="2829"/>
    <x v="2155"/>
    <s v="Character"/>
    <n v="3"/>
    <m/>
    <n v="0"/>
    <s v=""/>
    <m/>
    <m/>
    <x v="0"/>
    <x v="0"/>
  </r>
  <r>
    <x v="85"/>
    <x v="2830"/>
    <x v="2156"/>
    <s v="Numeric"/>
    <n v="5"/>
    <m/>
    <n v="0"/>
    <s v=""/>
    <m/>
    <m/>
    <x v="0"/>
    <x v="0"/>
  </r>
  <r>
    <x v="85"/>
    <x v="2831"/>
    <x v="2157"/>
    <s v="Numeric"/>
    <n v="5"/>
    <m/>
    <n v="0"/>
    <s v=""/>
    <m/>
    <m/>
    <x v="0"/>
    <x v="0"/>
  </r>
  <r>
    <x v="85"/>
    <x v="2832"/>
    <x v="2071"/>
    <s v="Character"/>
    <n v="1"/>
    <m/>
    <n v="0"/>
    <s v=""/>
    <m/>
    <m/>
    <x v="0"/>
    <x v="0"/>
  </r>
  <r>
    <x v="85"/>
    <x v="2833"/>
    <x v="62"/>
    <s v="Numeric"/>
    <n v="5"/>
    <m/>
    <n v="0"/>
    <s v=""/>
    <m/>
    <m/>
    <x v="0"/>
    <x v="0"/>
  </r>
  <r>
    <x v="85"/>
    <x v="4"/>
    <x v="3"/>
    <s v="Numeric"/>
    <n v="5"/>
    <m/>
    <n v="0"/>
    <s v=""/>
    <m/>
    <m/>
    <x v="0"/>
    <x v="0"/>
  </r>
  <r>
    <x v="86"/>
    <x v="2834"/>
    <x v="2158"/>
    <s v="Numeric"/>
    <n v="5"/>
    <m/>
    <n v="0"/>
    <s v=""/>
    <m/>
    <m/>
    <x v="0"/>
    <x v="0"/>
  </r>
  <r>
    <x v="86"/>
    <x v="2835"/>
    <x v="2159"/>
    <s v="Numeric"/>
    <n v="5"/>
    <m/>
    <n v="0"/>
    <s v=""/>
    <m/>
    <m/>
    <x v="0"/>
    <x v="0"/>
  </r>
  <r>
    <x v="86"/>
    <x v="2836"/>
    <x v="2160"/>
    <s v="Numeric"/>
    <n v="5"/>
    <m/>
    <n v="0"/>
    <s v=""/>
    <m/>
    <m/>
    <x v="0"/>
    <x v="0"/>
  </r>
  <r>
    <x v="86"/>
    <x v="2837"/>
    <x v="2161"/>
    <s v="Numeric"/>
    <n v="5"/>
    <m/>
    <n v="0"/>
    <s v=""/>
    <m/>
    <m/>
    <x v="0"/>
    <x v="0"/>
  </r>
  <r>
    <x v="86"/>
    <x v="2838"/>
    <x v="2162"/>
    <s v="Numeric"/>
    <n v="5"/>
    <m/>
    <n v="0"/>
    <s v=""/>
    <m/>
    <m/>
    <x v="0"/>
    <x v="0"/>
  </r>
  <r>
    <x v="86"/>
    <x v="2839"/>
    <x v="2163"/>
    <s v="Numeric"/>
    <n v="5"/>
    <m/>
    <n v="0"/>
    <s v=""/>
    <m/>
    <m/>
    <x v="0"/>
    <x v="0"/>
  </r>
  <r>
    <x v="86"/>
    <x v="2840"/>
    <x v="2164"/>
    <s v="Numeric"/>
    <n v="5"/>
    <m/>
    <n v="0"/>
    <s v=""/>
    <m/>
    <m/>
    <x v="0"/>
    <x v="0"/>
  </r>
  <r>
    <x v="86"/>
    <x v="2841"/>
    <x v="2165"/>
    <s v="Numeric"/>
    <n v="5"/>
    <m/>
    <n v="0"/>
    <s v=""/>
    <m/>
    <m/>
    <x v="0"/>
    <x v="0"/>
  </r>
  <r>
    <x v="86"/>
    <x v="2842"/>
    <x v="2166"/>
    <s v="Numeric"/>
    <n v="5"/>
    <m/>
    <n v="0"/>
    <s v=""/>
    <m/>
    <m/>
    <x v="0"/>
    <x v="0"/>
  </r>
  <r>
    <x v="86"/>
    <x v="2843"/>
    <x v="2167"/>
    <s v="Numeric"/>
    <n v="5"/>
    <m/>
    <n v="0"/>
    <s v=""/>
    <m/>
    <m/>
    <x v="0"/>
    <x v="0"/>
  </r>
  <r>
    <x v="86"/>
    <x v="2844"/>
    <x v="2168"/>
    <s v="Numeric"/>
    <n v="5"/>
    <m/>
    <n v="0"/>
    <s v=""/>
    <m/>
    <m/>
    <x v="0"/>
    <x v="0"/>
  </r>
  <r>
    <x v="86"/>
    <x v="2845"/>
    <x v="2169"/>
    <s v="Numeric"/>
    <n v="5"/>
    <m/>
    <n v="0"/>
    <s v=""/>
    <m/>
    <m/>
    <x v="0"/>
    <x v="0"/>
  </r>
  <r>
    <x v="86"/>
    <x v="2846"/>
    <x v="2170"/>
    <s v="Numeric"/>
    <n v="5"/>
    <m/>
    <n v="0"/>
    <s v=""/>
    <m/>
    <m/>
    <x v="0"/>
    <x v="0"/>
  </r>
  <r>
    <x v="86"/>
    <x v="2847"/>
    <x v="2171"/>
    <s v="Numeric"/>
    <n v="5"/>
    <m/>
    <n v="0"/>
    <s v=""/>
    <m/>
    <m/>
    <x v="0"/>
    <x v="0"/>
  </r>
  <r>
    <x v="86"/>
    <x v="2848"/>
    <x v="2172"/>
    <s v="Numeric"/>
    <n v="5"/>
    <m/>
    <n v="0"/>
    <s v=""/>
    <m/>
    <m/>
    <x v="0"/>
    <x v="0"/>
  </r>
  <r>
    <x v="86"/>
    <x v="2849"/>
    <x v="2173"/>
    <s v="Numeric"/>
    <n v="5"/>
    <m/>
    <n v="0"/>
    <s v=""/>
    <m/>
    <m/>
    <x v="0"/>
    <x v="0"/>
  </r>
  <r>
    <x v="86"/>
    <x v="2850"/>
    <x v="2174"/>
    <s v="Numeric"/>
    <n v="5"/>
    <m/>
    <n v="0"/>
    <s v=""/>
    <m/>
    <m/>
    <x v="0"/>
    <x v="0"/>
  </r>
  <r>
    <x v="86"/>
    <x v="2851"/>
    <x v="2175"/>
    <s v="Numeric"/>
    <n v="5"/>
    <m/>
    <n v="0"/>
    <s v=""/>
    <m/>
    <m/>
    <x v="0"/>
    <x v="0"/>
  </r>
  <r>
    <x v="86"/>
    <x v="2852"/>
    <x v="2176"/>
    <s v="Numeric"/>
    <n v="5"/>
    <m/>
    <n v="0"/>
    <s v=""/>
    <m/>
    <m/>
    <x v="0"/>
    <x v="0"/>
  </r>
  <r>
    <x v="86"/>
    <x v="2853"/>
    <x v="2177"/>
    <s v="Numeric"/>
    <n v="5"/>
    <m/>
    <n v="0"/>
    <s v=""/>
    <m/>
    <m/>
    <x v="0"/>
    <x v="0"/>
  </r>
  <r>
    <x v="86"/>
    <x v="2854"/>
    <x v="2178"/>
    <s v="Numeric"/>
    <n v="5"/>
    <m/>
    <n v="0"/>
    <s v=""/>
    <m/>
    <m/>
    <x v="0"/>
    <x v="0"/>
  </r>
  <r>
    <x v="86"/>
    <x v="2855"/>
    <x v="2179"/>
    <s v="Numeric"/>
    <n v="5"/>
    <m/>
    <n v="0"/>
    <s v=""/>
    <m/>
    <m/>
    <x v="0"/>
    <x v="0"/>
  </r>
  <r>
    <x v="86"/>
    <x v="2856"/>
    <x v="2180"/>
    <s v="Numeric"/>
    <n v="5"/>
    <m/>
    <n v="0"/>
    <s v=""/>
    <m/>
    <m/>
    <x v="0"/>
    <x v="0"/>
  </r>
  <r>
    <x v="86"/>
    <x v="2857"/>
    <x v="2181"/>
    <s v="Numeric"/>
    <n v="5"/>
    <m/>
    <n v="0"/>
    <s v=""/>
    <m/>
    <m/>
    <x v="0"/>
    <x v="0"/>
  </r>
  <r>
    <x v="86"/>
    <x v="2858"/>
    <x v="2071"/>
    <s v="Character"/>
    <n v="1"/>
    <m/>
    <n v="0"/>
    <s v=""/>
    <m/>
    <m/>
    <x v="0"/>
    <x v="0"/>
  </r>
  <r>
    <x v="86"/>
    <x v="2859"/>
    <x v="62"/>
    <s v="Numeric"/>
    <n v="5"/>
    <m/>
    <n v="0"/>
    <s v=""/>
    <m/>
    <m/>
    <x v="0"/>
    <x v="0"/>
  </r>
  <r>
    <x v="86"/>
    <x v="4"/>
    <x v="3"/>
    <s v="Numeric"/>
    <n v="5"/>
    <m/>
    <n v="0"/>
    <s v=""/>
    <m/>
    <m/>
    <x v="0"/>
    <x v="0"/>
  </r>
  <r>
    <x v="87"/>
    <x v="2860"/>
    <x v="1448"/>
    <s v="Numeric"/>
    <n v="5"/>
    <m/>
    <n v="0"/>
    <s v=""/>
    <m/>
    <m/>
    <x v="0"/>
    <x v="0"/>
  </r>
  <r>
    <x v="87"/>
    <x v="2861"/>
    <x v="2182"/>
    <s v="Character"/>
    <n v="3"/>
    <m/>
    <n v="0"/>
    <s v=""/>
    <m/>
    <m/>
    <x v="0"/>
    <x v="0"/>
  </r>
  <r>
    <x v="87"/>
    <x v="2862"/>
    <x v="2183"/>
    <s v="Character"/>
    <n v="3"/>
    <m/>
    <n v="0"/>
    <s v=""/>
    <m/>
    <m/>
    <x v="0"/>
    <x v="0"/>
  </r>
  <r>
    <x v="87"/>
    <x v="2863"/>
    <x v="63"/>
    <s v="Character"/>
    <n v="3"/>
    <m/>
    <n v="0"/>
    <s v=""/>
    <m/>
    <m/>
    <x v="0"/>
    <x v="0"/>
  </r>
  <r>
    <x v="87"/>
    <x v="2864"/>
    <x v="2132"/>
    <s v="Character"/>
    <n v="3"/>
    <m/>
    <n v="0"/>
    <s v=""/>
    <m/>
    <m/>
    <x v="0"/>
    <x v="0"/>
  </r>
  <r>
    <x v="87"/>
    <x v="2865"/>
    <x v="2133"/>
    <s v="Character"/>
    <n v="3"/>
    <m/>
    <n v="0"/>
    <s v=""/>
    <m/>
    <m/>
    <x v="0"/>
    <x v="0"/>
  </r>
  <r>
    <x v="87"/>
    <x v="2866"/>
    <x v="2134"/>
    <s v="Numeric"/>
    <n v="5"/>
    <m/>
    <n v="0"/>
    <s v=""/>
    <m/>
    <m/>
    <x v="0"/>
    <x v="0"/>
  </r>
  <r>
    <x v="87"/>
    <x v="2867"/>
    <x v="2092"/>
    <s v="Numeric"/>
    <n v="5"/>
    <m/>
    <n v="0"/>
    <s v=""/>
    <m/>
    <m/>
    <x v="0"/>
    <x v="0"/>
  </r>
  <r>
    <x v="87"/>
    <x v="2868"/>
    <x v="2142"/>
    <s v="Numeric"/>
    <n v="5"/>
    <m/>
    <n v="0"/>
    <s v=""/>
    <m/>
    <m/>
    <x v="0"/>
    <x v="0"/>
  </r>
  <r>
    <x v="87"/>
    <x v="2869"/>
    <x v="2184"/>
    <s v="Numeric"/>
    <n v="5"/>
    <m/>
    <n v="0"/>
    <s v=""/>
    <m/>
    <m/>
    <x v="0"/>
    <x v="0"/>
  </r>
  <r>
    <x v="87"/>
    <x v="2870"/>
    <x v="2135"/>
    <s v="Numeric"/>
    <n v="5"/>
    <m/>
    <n v="0"/>
    <s v=""/>
    <m/>
    <m/>
    <x v="0"/>
    <x v="0"/>
  </r>
  <r>
    <x v="87"/>
    <x v="2871"/>
    <x v="2185"/>
    <s v="Character"/>
    <n v="3"/>
    <m/>
    <n v="0"/>
    <s v=""/>
    <m/>
    <m/>
    <x v="0"/>
    <x v="0"/>
  </r>
  <r>
    <x v="87"/>
    <x v="2872"/>
    <x v="2144"/>
    <s v="Character"/>
    <n v="3"/>
    <m/>
    <n v="0"/>
    <s v=""/>
    <m/>
    <m/>
    <x v="0"/>
    <x v="0"/>
  </r>
  <r>
    <x v="87"/>
    <x v="2873"/>
    <x v="2145"/>
    <s v="Character"/>
    <n v="3"/>
    <m/>
    <n v="0"/>
    <s v=""/>
    <m/>
    <m/>
    <x v="0"/>
    <x v="0"/>
  </r>
  <r>
    <x v="87"/>
    <x v="2874"/>
    <x v="2071"/>
    <s v="Character"/>
    <n v="1"/>
    <m/>
    <n v="0"/>
    <s v=""/>
    <m/>
    <m/>
    <x v="0"/>
    <x v="0"/>
  </r>
  <r>
    <x v="87"/>
    <x v="2875"/>
    <x v="62"/>
    <s v="Numeric"/>
    <n v="5"/>
    <m/>
    <n v="0"/>
    <s v=""/>
    <m/>
    <m/>
    <x v="0"/>
    <x v="0"/>
  </r>
  <r>
    <x v="87"/>
    <x v="4"/>
    <x v="3"/>
    <s v="Numeric"/>
    <n v="5"/>
    <m/>
    <n v="0"/>
    <s v=""/>
    <m/>
    <m/>
    <x v="0"/>
    <x v="0"/>
  </r>
  <r>
    <x v="88"/>
    <x v="2876"/>
    <x v="1448"/>
    <s v="Numeric"/>
    <n v="5"/>
    <m/>
    <n v="0"/>
    <s v=""/>
    <m/>
    <m/>
    <x v="0"/>
    <x v="0"/>
  </r>
  <r>
    <x v="88"/>
    <x v="2877"/>
    <x v="2186"/>
    <s v="Character"/>
    <n v="3"/>
    <m/>
    <n v="0"/>
    <s v=""/>
    <m/>
    <m/>
    <x v="0"/>
    <x v="0"/>
  </r>
  <r>
    <x v="88"/>
    <x v="2878"/>
    <x v="2187"/>
    <s v="Numeric"/>
    <n v="5"/>
    <m/>
    <n v="0"/>
    <s v=""/>
    <m/>
    <m/>
    <x v="0"/>
    <x v="0"/>
  </r>
  <r>
    <x v="88"/>
    <x v="2879"/>
    <x v="2188"/>
    <s v="Numeric"/>
    <n v="5"/>
    <m/>
    <n v="0"/>
    <s v=""/>
    <m/>
    <m/>
    <x v="0"/>
    <x v="0"/>
  </r>
  <r>
    <x v="88"/>
    <x v="2880"/>
    <x v="2189"/>
    <s v="Character"/>
    <n v="3"/>
    <m/>
    <n v="0"/>
    <s v=""/>
    <m/>
    <m/>
    <x v="0"/>
    <x v="0"/>
  </r>
  <r>
    <x v="88"/>
    <x v="2881"/>
    <x v="2190"/>
    <s v="Character"/>
    <n v="3"/>
    <m/>
    <n v="0"/>
    <s v=""/>
    <m/>
    <m/>
    <x v="0"/>
    <x v="0"/>
  </r>
  <r>
    <x v="88"/>
    <x v="2882"/>
    <x v="63"/>
    <s v="Character"/>
    <n v="3"/>
    <m/>
    <n v="0"/>
    <s v=""/>
    <m/>
    <m/>
    <x v="0"/>
    <x v="0"/>
  </r>
  <r>
    <x v="88"/>
    <x v="2883"/>
    <x v="2191"/>
    <s v="Character"/>
    <n v="3"/>
    <m/>
    <n v="0"/>
    <s v=""/>
    <m/>
    <m/>
    <x v="0"/>
    <x v="0"/>
  </r>
  <r>
    <x v="88"/>
    <x v="2884"/>
    <x v="2139"/>
    <s v="Numeric"/>
    <n v="5"/>
    <m/>
    <n v="0"/>
    <s v=""/>
    <m/>
    <m/>
    <x v="0"/>
    <x v="0"/>
  </r>
  <r>
    <x v="88"/>
    <x v="2885"/>
    <x v="2140"/>
    <s v="Numeric"/>
    <n v="5"/>
    <m/>
    <n v="0"/>
    <s v=""/>
    <m/>
    <m/>
    <x v="0"/>
    <x v="0"/>
  </r>
  <r>
    <x v="88"/>
    <x v="2886"/>
    <x v="2142"/>
    <s v="Numeric"/>
    <n v="5"/>
    <m/>
    <n v="0"/>
    <s v=""/>
    <m/>
    <m/>
    <x v="0"/>
    <x v="0"/>
  </r>
  <r>
    <x v="88"/>
    <x v="2887"/>
    <x v="2192"/>
    <s v="Numeric"/>
    <n v="5"/>
    <m/>
    <n v="0"/>
    <s v=""/>
    <m/>
    <m/>
    <x v="0"/>
    <x v="0"/>
  </r>
  <r>
    <x v="88"/>
    <x v="2888"/>
    <x v="2087"/>
    <s v="Character"/>
    <n v="3"/>
    <m/>
    <n v="0"/>
    <s v=""/>
    <m/>
    <m/>
    <x v="0"/>
    <x v="0"/>
  </r>
  <r>
    <x v="88"/>
    <x v="2889"/>
    <x v="2193"/>
    <s v="Numeric"/>
    <n v="5"/>
    <m/>
    <n v="0"/>
    <s v=""/>
    <m/>
    <m/>
    <x v="0"/>
    <x v="0"/>
  </r>
  <r>
    <x v="88"/>
    <x v="2890"/>
    <x v="2071"/>
    <s v="Character"/>
    <n v="1"/>
    <m/>
    <n v="0"/>
    <s v=""/>
    <m/>
    <m/>
    <x v="0"/>
    <x v="0"/>
  </r>
  <r>
    <x v="88"/>
    <x v="2891"/>
    <x v="62"/>
    <s v="Numeric"/>
    <n v="5"/>
    <m/>
    <n v="0"/>
    <s v=""/>
    <m/>
    <m/>
    <x v="0"/>
    <x v="0"/>
  </r>
  <r>
    <x v="88"/>
    <x v="4"/>
    <x v="3"/>
    <s v="Numeric"/>
    <n v="5"/>
    <m/>
    <n v="0"/>
    <s v=""/>
    <m/>
    <m/>
    <x v="0"/>
    <x v="0"/>
  </r>
  <r>
    <x v="89"/>
    <x v="2892"/>
    <x v="1448"/>
    <s v="Numeric"/>
    <n v="5"/>
    <m/>
    <n v="0"/>
    <s v=""/>
    <m/>
    <m/>
    <x v="0"/>
    <x v="0"/>
  </r>
  <r>
    <x v="89"/>
    <x v="2893"/>
    <x v="2194"/>
    <s v="Character"/>
    <n v="3"/>
    <m/>
    <n v="0"/>
    <s v=""/>
    <m/>
    <m/>
    <x v="0"/>
    <x v="0"/>
  </r>
  <r>
    <x v="89"/>
    <x v="2894"/>
    <x v="2195"/>
    <s v="Character"/>
    <n v="3"/>
    <m/>
    <n v="0"/>
    <s v=""/>
    <m/>
    <m/>
    <x v="0"/>
    <x v="0"/>
  </r>
  <r>
    <x v="89"/>
    <x v="2895"/>
    <x v="2196"/>
    <s v="Character"/>
    <n v="1"/>
    <m/>
    <n v="0"/>
    <s v=""/>
    <m/>
    <m/>
    <x v="0"/>
    <x v="0"/>
  </r>
  <r>
    <x v="89"/>
    <x v="2896"/>
    <x v="2197"/>
    <s v="Numeric"/>
    <n v="5"/>
    <m/>
    <n v="0"/>
    <s v=""/>
    <m/>
    <m/>
    <x v="0"/>
    <x v="0"/>
  </r>
  <r>
    <x v="89"/>
    <x v="2897"/>
    <x v="2198"/>
    <s v="Numeric"/>
    <n v="5"/>
    <m/>
    <n v="0"/>
    <s v=""/>
    <m/>
    <m/>
    <x v="0"/>
    <x v="0"/>
  </r>
  <r>
    <x v="89"/>
    <x v="2898"/>
    <x v="2199"/>
    <s v="Numeric"/>
    <n v="5"/>
    <m/>
    <n v="0"/>
    <s v=""/>
    <m/>
    <m/>
    <x v="0"/>
    <x v="0"/>
  </r>
  <r>
    <x v="89"/>
    <x v="2899"/>
    <x v="2200"/>
    <s v="Numeric"/>
    <n v="5"/>
    <m/>
    <n v="0"/>
    <s v=""/>
    <m/>
    <m/>
    <x v="0"/>
    <x v="0"/>
  </r>
  <r>
    <x v="89"/>
    <x v="2900"/>
    <x v="2201"/>
    <s v="Numeric"/>
    <n v="5"/>
    <m/>
    <n v="0"/>
    <s v=""/>
    <m/>
    <m/>
    <x v="0"/>
    <x v="0"/>
  </r>
  <r>
    <x v="89"/>
    <x v="2901"/>
    <x v="2202"/>
    <s v="Numeric"/>
    <n v="5"/>
    <m/>
    <n v="0"/>
    <s v=""/>
    <m/>
    <m/>
    <x v="0"/>
    <x v="0"/>
  </r>
  <r>
    <x v="89"/>
    <x v="2902"/>
    <x v="2071"/>
    <s v="Character"/>
    <n v="1"/>
    <m/>
    <n v="0"/>
    <s v=""/>
    <m/>
    <m/>
    <x v="0"/>
    <x v="0"/>
  </r>
  <r>
    <x v="89"/>
    <x v="2903"/>
    <x v="62"/>
    <s v="Numeric"/>
    <n v="5"/>
    <m/>
    <n v="0"/>
    <s v=""/>
    <m/>
    <m/>
    <x v="0"/>
    <x v="0"/>
  </r>
  <r>
    <x v="89"/>
    <x v="4"/>
    <x v="3"/>
    <s v="Numeric"/>
    <n v="5"/>
    <m/>
    <n v="0"/>
    <s v=""/>
    <m/>
    <m/>
    <x v="0"/>
    <x v="0"/>
  </r>
  <r>
    <x v="90"/>
    <x v="2904"/>
    <x v="130"/>
    <s v="Character"/>
    <n v="5"/>
    <m/>
    <n v="0"/>
    <s v=""/>
    <m/>
    <m/>
    <x v="0"/>
    <x v="0"/>
  </r>
  <r>
    <x v="90"/>
    <x v="2905"/>
    <x v="71"/>
    <s v="Character"/>
    <n v="70"/>
    <m/>
    <n v="0"/>
    <s v=""/>
    <m/>
    <m/>
    <x v="0"/>
    <x v="0"/>
  </r>
  <r>
    <x v="90"/>
    <x v="2906"/>
    <x v="1448"/>
    <s v="Numeric"/>
    <n v="5"/>
    <m/>
    <n v="0"/>
    <s v=""/>
    <m/>
    <m/>
    <x v="0"/>
    <x v="0"/>
  </r>
  <r>
    <x v="90"/>
    <x v="2907"/>
    <x v="2071"/>
    <s v="Character"/>
    <n v="1"/>
    <m/>
    <n v="0"/>
    <s v=""/>
    <m/>
    <m/>
    <x v="0"/>
    <x v="0"/>
  </r>
  <r>
    <x v="90"/>
    <x v="2908"/>
    <x v="62"/>
    <s v="Numeric"/>
    <n v="5"/>
    <m/>
    <n v="0"/>
    <s v=""/>
    <m/>
    <m/>
    <x v="0"/>
    <x v="0"/>
  </r>
  <r>
    <x v="90"/>
    <x v="4"/>
    <x v="3"/>
    <s v="Numeric"/>
    <n v="5"/>
    <m/>
    <n v="0"/>
    <s v=""/>
    <m/>
    <m/>
    <x v="0"/>
    <x v="0"/>
  </r>
  <r>
    <x v="91"/>
    <x v="2909"/>
    <x v="1448"/>
    <s v="Numeric"/>
    <n v="5"/>
    <m/>
    <n v="0"/>
    <s v=""/>
    <m/>
    <m/>
    <x v="0"/>
    <x v="0"/>
  </r>
  <r>
    <x v="91"/>
    <x v="2910"/>
    <x v="2203"/>
    <s v="Character"/>
    <n v="3"/>
    <m/>
    <n v="0"/>
    <s v=""/>
    <m/>
    <m/>
    <x v="0"/>
    <x v="0"/>
  </r>
  <r>
    <x v="91"/>
    <x v="2911"/>
    <x v="2204"/>
    <s v="Numeric"/>
    <n v="5"/>
    <m/>
    <n v="0"/>
    <s v=""/>
    <m/>
    <m/>
    <x v="0"/>
    <x v="0"/>
  </r>
  <r>
    <x v="91"/>
    <x v="2912"/>
    <x v="2205"/>
    <s v="Numeric"/>
    <n v="5"/>
    <m/>
    <n v="0"/>
    <s v=""/>
    <m/>
    <m/>
    <x v="0"/>
    <x v="0"/>
  </r>
  <r>
    <x v="91"/>
    <x v="2913"/>
    <x v="2206"/>
    <s v="Character"/>
    <n v="3"/>
    <m/>
    <n v="0"/>
    <s v=""/>
    <m/>
    <m/>
    <x v="0"/>
    <x v="0"/>
  </r>
  <r>
    <x v="91"/>
    <x v="2914"/>
    <x v="130"/>
    <s v="Character"/>
    <n v="24"/>
    <m/>
    <n v="0"/>
    <s v=""/>
    <m/>
    <m/>
    <x v="0"/>
    <x v="0"/>
  </r>
  <r>
    <x v="91"/>
    <x v="2915"/>
    <x v="2207"/>
    <s v="Character"/>
    <n v="25"/>
    <m/>
    <n v="0"/>
    <s v=""/>
    <m/>
    <m/>
    <x v="0"/>
    <x v="0"/>
  </r>
  <r>
    <x v="91"/>
    <x v="2916"/>
    <x v="2071"/>
    <s v="Character"/>
    <n v="1"/>
    <m/>
    <n v="0"/>
    <s v=""/>
    <m/>
    <m/>
    <x v="0"/>
    <x v="0"/>
  </r>
  <r>
    <x v="91"/>
    <x v="2917"/>
    <x v="62"/>
    <s v="Numeric"/>
    <n v="5"/>
    <m/>
    <n v="0"/>
    <s v=""/>
    <m/>
    <m/>
    <x v="0"/>
    <x v="0"/>
  </r>
  <r>
    <x v="91"/>
    <x v="4"/>
    <x v="3"/>
    <s v="Numeric"/>
    <n v="5"/>
    <m/>
    <n v="0"/>
    <s v=""/>
    <m/>
    <m/>
    <x v="0"/>
    <x v="0"/>
  </r>
  <r>
    <x v="92"/>
    <x v="2918"/>
    <x v="1448"/>
    <s v="Numeric"/>
    <n v="5"/>
    <m/>
    <n v="0"/>
    <s v=""/>
    <m/>
    <m/>
    <x v="0"/>
    <x v="0"/>
  </r>
  <r>
    <x v="92"/>
    <x v="2919"/>
    <x v="130"/>
    <s v="Character"/>
    <n v="3"/>
    <m/>
    <n v="0"/>
    <s v=""/>
    <m/>
    <m/>
    <x v="0"/>
    <x v="0"/>
  </r>
  <r>
    <x v="92"/>
    <x v="2920"/>
    <x v="2208"/>
    <s v="Character"/>
    <n v="3"/>
    <m/>
    <n v="0"/>
    <s v=""/>
    <m/>
    <m/>
    <x v="0"/>
    <x v="0"/>
  </r>
  <r>
    <x v="92"/>
    <x v="2921"/>
    <x v="2185"/>
    <s v="Character"/>
    <n v="3"/>
    <m/>
    <n v="0"/>
    <s v=""/>
    <m/>
    <m/>
    <x v="0"/>
    <x v="0"/>
  </r>
  <r>
    <x v="92"/>
    <x v="2922"/>
    <x v="2209"/>
    <s v="Character"/>
    <n v="3"/>
    <m/>
    <n v="0"/>
    <s v=""/>
    <m/>
    <m/>
    <x v="0"/>
    <x v="0"/>
  </r>
  <r>
    <x v="92"/>
    <x v="2923"/>
    <x v="2210"/>
    <s v="Numeric"/>
    <n v="5"/>
    <m/>
    <n v="0"/>
    <s v=""/>
    <m/>
    <m/>
    <x v="0"/>
    <x v="0"/>
  </r>
  <r>
    <x v="92"/>
    <x v="2924"/>
    <x v="2211"/>
    <s v="Numeric"/>
    <n v="5"/>
    <m/>
    <n v="0"/>
    <s v=""/>
    <m/>
    <m/>
    <x v="0"/>
    <x v="0"/>
  </r>
  <r>
    <x v="92"/>
    <x v="2925"/>
    <x v="2092"/>
    <s v="Numeric"/>
    <n v="5"/>
    <m/>
    <n v="0"/>
    <s v=""/>
    <m/>
    <m/>
    <x v="0"/>
    <x v="0"/>
  </r>
  <r>
    <x v="92"/>
    <x v="2926"/>
    <x v="2212"/>
    <s v="Numeric"/>
    <n v="5"/>
    <m/>
    <n v="0"/>
    <s v=""/>
    <m/>
    <m/>
    <x v="0"/>
    <x v="0"/>
  </r>
  <r>
    <x v="92"/>
    <x v="2927"/>
    <x v="2213"/>
    <s v="Numeric"/>
    <n v="5"/>
    <m/>
    <n v="0"/>
    <s v=""/>
    <m/>
    <m/>
    <x v="0"/>
    <x v="0"/>
  </r>
  <r>
    <x v="92"/>
    <x v="2928"/>
    <x v="2071"/>
    <s v="Character"/>
    <n v="1"/>
    <m/>
    <n v="0"/>
    <s v=""/>
    <m/>
    <m/>
    <x v="0"/>
    <x v="0"/>
  </r>
  <r>
    <x v="92"/>
    <x v="2929"/>
    <x v="62"/>
    <s v="Numeric"/>
    <n v="5"/>
    <m/>
    <n v="0"/>
    <s v=""/>
    <m/>
    <m/>
    <x v="0"/>
    <x v="0"/>
  </r>
  <r>
    <x v="92"/>
    <x v="4"/>
    <x v="3"/>
    <s v="Numeric"/>
    <n v="5"/>
    <m/>
    <n v="0"/>
    <s v=""/>
    <m/>
    <m/>
    <x v="0"/>
    <x v="0"/>
  </r>
  <r>
    <x v="93"/>
    <x v="2930"/>
    <x v="1448"/>
    <s v="Numeric"/>
    <n v="5"/>
    <m/>
    <n v="0"/>
    <s v=""/>
    <m/>
    <m/>
    <x v="0"/>
    <x v="0"/>
  </r>
  <r>
    <x v="93"/>
    <x v="2931"/>
    <x v="2214"/>
    <s v="Numeric"/>
    <n v="5"/>
    <m/>
    <n v="0"/>
    <s v=""/>
    <m/>
    <m/>
    <x v="0"/>
    <x v="0"/>
  </r>
  <r>
    <x v="93"/>
    <x v="2932"/>
    <x v="2215"/>
    <s v="Numeric"/>
    <n v="5"/>
    <m/>
    <n v="0"/>
    <s v=""/>
    <m/>
    <m/>
    <x v="0"/>
    <x v="0"/>
  </r>
  <r>
    <x v="93"/>
    <x v="2933"/>
    <x v="2071"/>
    <s v="Character"/>
    <n v="1"/>
    <m/>
    <n v="0"/>
    <s v=""/>
    <m/>
    <m/>
    <x v="0"/>
    <x v="0"/>
  </r>
  <r>
    <x v="93"/>
    <x v="2934"/>
    <x v="62"/>
    <s v="Numeric"/>
    <n v="5"/>
    <m/>
    <n v="0"/>
    <s v=""/>
    <m/>
    <m/>
    <x v="0"/>
    <x v="0"/>
  </r>
  <r>
    <x v="93"/>
    <x v="4"/>
    <x v="3"/>
    <s v="Numeric"/>
    <n v="5"/>
    <m/>
    <n v="0"/>
    <s v=""/>
    <m/>
    <m/>
    <x v="0"/>
    <x v="0"/>
  </r>
  <r>
    <x v="94"/>
    <x v="2935"/>
    <x v="1448"/>
    <s v="Numeric"/>
    <n v="5"/>
    <m/>
    <n v="0"/>
    <s v=""/>
    <m/>
    <m/>
    <x v="0"/>
    <x v="0"/>
  </r>
  <r>
    <x v="94"/>
    <x v="2936"/>
    <x v="2216"/>
    <s v="Character"/>
    <n v="8"/>
    <m/>
    <n v="0"/>
    <s v=""/>
    <m/>
    <m/>
    <x v="0"/>
    <x v="0"/>
  </r>
  <r>
    <x v="94"/>
    <x v="2937"/>
    <x v="2217"/>
    <s v="Character"/>
    <n v="1"/>
    <m/>
    <n v="0"/>
    <s v=""/>
    <m/>
    <m/>
    <x v="0"/>
    <x v="0"/>
  </r>
  <r>
    <x v="94"/>
    <x v="2938"/>
    <x v="2218"/>
    <s v="Character"/>
    <n v="1"/>
    <m/>
    <n v="0"/>
    <s v=""/>
    <m/>
    <m/>
    <x v="0"/>
    <x v="0"/>
  </r>
  <r>
    <x v="94"/>
    <x v="2939"/>
    <x v="2219"/>
    <s v="Character"/>
    <n v="1"/>
    <m/>
    <n v="0"/>
    <s v=""/>
    <m/>
    <m/>
    <x v="0"/>
    <x v="0"/>
  </r>
  <r>
    <x v="94"/>
    <x v="2940"/>
    <x v="2220"/>
    <s v="Character"/>
    <n v="1"/>
    <m/>
    <n v="0"/>
    <s v=""/>
    <m/>
    <m/>
    <x v="0"/>
    <x v="0"/>
  </r>
  <r>
    <x v="94"/>
    <x v="2941"/>
    <x v="2221"/>
    <s v="Character"/>
    <n v="1"/>
    <m/>
    <n v="0"/>
    <s v=""/>
    <m/>
    <m/>
    <x v="0"/>
    <x v="0"/>
  </r>
  <r>
    <x v="94"/>
    <x v="2942"/>
    <x v="2222"/>
    <s v="Character"/>
    <n v="1"/>
    <m/>
    <n v="0"/>
    <s v=""/>
    <m/>
    <m/>
    <x v="0"/>
    <x v="0"/>
  </r>
  <r>
    <x v="94"/>
    <x v="2943"/>
    <x v="2223"/>
    <s v="Character"/>
    <n v="1"/>
    <m/>
    <n v="0"/>
    <s v=""/>
    <m/>
    <m/>
    <x v="0"/>
    <x v="0"/>
  </r>
  <r>
    <x v="94"/>
    <x v="2944"/>
    <x v="2224"/>
    <s v="Character"/>
    <n v="25"/>
    <m/>
    <n v="0"/>
    <s v=""/>
    <m/>
    <m/>
    <x v="0"/>
    <x v="0"/>
  </r>
  <r>
    <x v="94"/>
    <x v="2945"/>
    <x v="2225"/>
    <s v="Numeric"/>
    <n v="5"/>
    <m/>
    <n v="0"/>
    <s v=""/>
    <m/>
    <m/>
    <x v="0"/>
    <x v="0"/>
  </r>
  <r>
    <x v="94"/>
    <x v="2946"/>
    <x v="2226"/>
    <s v="Numeric"/>
    <n v="5"/>
    <m/>
    <n v="0"/>
    <s v=""/>
    <m/>
    <m/>
    <x v="0"/>
    <x v="0"/>
  </r>
  <r>
    <x v="94"/>
    <x v="2947"/>
    <x v="2227"/>
    <s v="Numeric"/>
    <n v="5"/>
    <m/>
    <n v="0"/>
    <s v=""/>
    <m/>
    <m/>
    <x v="0"/>
    <x v="0"/>
  </r>
  <r>
    <x v="94"/>
    <x v="2948"/>
    <x v="2228"/>
    <s v="Numeric"/>
    <n v="5"/>
    <m/>
    <n v="0"/>
    <s v=""/>
    <m/>
    <m/>
    <x v="0"/>
    <x v="0"/>
  </r>
  <r>
    <x v="94"/>
    <x v="2949"/>
    <x v="2229"/>
    <s v="Numeric"/>
    <n v="5"/>
    <m/>
    <n v="0"/>
    <s v=""/>
    <m/>
    <m/>
    <x v="0"/>
    <x v="0"/>
  </r>
  <r>
    <x v="94"/>
    <x v="2950"/>
    <x v="2230"/>
    <s v="Numeric"/>
    <n v="5"/>
    <m/>
    <n v="0"/>
    <s v=""/>
    <m/>
    <m/>
    <x v="0"/>
    <x v="0"/>
  </r>
  <r>
    <x v="94"/>
    <x v="2951"/>
    <x v="2231"/>
    <s v="Numeric"/>
    <n v="5"/>
    <m/>
    <n v="0"/>
    <s v=""/>
    <m/>
    <m/>
    <x v="0"/>
    <x v="0"/>
  </r>
  <r>
    <x v="94"/>
    <x v="2952"/>
    <x v="2232"/>
    <s v="Numeric"/>
    <n v="5"/>
    <m/>
    <n v="0"/>
    <s v=""/>
    <m/>
    <m/>
    <x v="0"/>
    <x v="0"/>
  </r>
  <r>
    <x v="94"/>
    <x v="2953"/>
    <x v="2233"/>
    <s v="Numeric"/>
    <n v="5"/>
    <m/>
    <n v="0"/>
    <s v=""/>
    <m/>
    <m/>
    <x v="0"/>
    <x v="0"/>
  </r>
  <r>
    <x v="94"/>
    <x v="2954"/>
    <x v="2234"/>
    <s v="Numeric"/>
    <n v="5"/>
    <m/>
    <n v="0"/>
    <s v=""/>
    <m/>
    <m/>
    <x v="0"/>
    <x v="0"/>
  </r>
  <r>
    <x v="94"/>
    <x v="2955"/>
    <x v="2235"/>
    <s v="Numeric"/>
    <n v="5"/>
    <m/>
    <n v="0"/>
    <s v=""/>
    <m/>
    <m/>
    <x v="0"/>
    <x v="0"/>
  </r>
  <r>
    <x v="94"/>
    <x v="2956"/>
    <x v="2236"/>
    <s v="Character"/>
    <n v="3"/>
    <m/>
    <n v="0"/>
    <s v=""/>
    <m/>
    <m/>
    <x v="0"/>
    <x v="0"/>
  </r>
  <r>
    <x v="94"/>
    <x v="2957"/>
    <x v="2237"/>
    <s v="Character"/>
    <n v="8"/>
    <m/>
    <n v="0"/>
    <s v=""/>
    <m/>
    <m/>
    <x v="0"/>
    <x v="0"/>
  </r>
  <r>
    <x v="94"/>
    <x v="2958"/>
    <x v="2238"/>
    <s v="Numeric"/>
    <n v="5"/>
    <m/>
    <n v="0"/>
    <s v=""/>
    <m/>
    <m/>
    <x v="0"/>
    <x v="0"/>
  </r>
  <r>
    <x v="94"/>
    <x v="2959"/>
    <x v="2239"/>
    <s v="Numeric"/>
    <n v="5"/>
    <m/>
    <n v="0"/>
    <s v=""/>
    <m/>
    <m/>
    <x v="0"/>
    <x v="0"/>
  </r>
  <r>
    <x v="94"/>
    <x v="2960"/>
    <x v="2240"/>
    <s v="Numeric"/>
    <n v="5"/>
    <m/>
    <n v="0"/>
    <s v=""/>
    <m/>
    <m/>
    <x v="0"/>
    <x v="0"/>
  </r>
  <r>
    <x v="94"/>
    <x v="2961"/>
    <x v="2241"/>
    <s v="Numeric"/>
    <n v="5"/>
    <m/>
    <n v="0"/>
    <s v=""/>
    <m/>
    <m/>
    <x v="0"/>
    <x v="0"/>
  </r>
  <r>
    <x v="94"/>
    <x v="2962"/>
    <x v="2242"/>
    <s v="Numeric"/>
    <n v="5"/>
    <m/>
    <n v="0"/>
    <s v=""/>
    <m/>
    <m/>
    <x v="0"/>
    <x v="0"/>
  </r>
  <r>
    <x v="94"/>
    <x v="2963"/>
    <x v="2243"/>
    <s v="Numeric"/>
    <n v="5"/>
    <m/>
    <n v="0"/>
    <s v=""/>
    <m/>
    <m/>
    <x v="0"/>
    <x v="0"/>
  </r>
  <r>
    <x v="94"/>
    <x v="2964"/>
    <x v="2244"/>
    <s v="Numeric"/>
    <n v="5"/>
    <m/>
    <n v="0"/>
    <s v=""/>
    <m/>
    <m/>
    <x v="0"/>
    <x v="0"/>
  </r>
  <r>
    <x v="94"/>
    <x v="2965"/>
    <x v="2245"/>
    <s v="Numeric"/>
    <n v="5"/>
    <m/>
    <n v="0"/>
    <s v=""/>
    <m/>
    <m/>
    <x v="0"/>
    <x v="0"/>
  </r>
  <r>
    <x v="94"/>
    <x v="2966"/>
    <x v="2246"/>
    <s v="Numeric"/>
    <n v="5"/>
    <m/>
    <n v="0"/>
    <s v=""/>
    <m/>
    <m/>
    <x v="0"/>
    <x v="0"/>
  </r>
  <r>
    <x v="94"/>
    <x v="2967"/>
    <x v="2247"/>
    <s v="Numeric"/>
    <n v="5"/>
    <m/>
    <n v="0"/>
    <s v=""/>
    <m/>
    <m/>
    <x v="0"/>
    <x v="0"/>
  </r>
  <r>
    <x v="94"/>
    <x v="2968"/>
    <x v="2248"/>
    <s v="Numeric"/>
    <n v="5"/>
    <m/>
    <n v="0"/>
    <s v=""/>
    <m/>
    <m/>
    <x v="0"/>
    <x v="0"/>
  </r>
  <r>
    <x v="94"/>
    <x v="2969"/>
    <x v="2249"/>
    <s v="Character"/>
    <n v="25"/>
    <m/>
    <n v="0"/>
    <s v=""/>
    <m/>
    <m/>
    <x v="0"/>
    <x v="0"/>
  </r>
  <r>
    <x v="94"/>
    <x v="2970"/>
    <x v="2250"/>
    <s v="Numeric"/>
    <n v="5"/>
    <m/>
    <n v="0"/>
    <s v=""/>
    <m/>
    <m/>
    <x v="0"/>
    <x v="0"/>
  </r>
  <r>
    <x v="94"/>
    <x v="2971"/>
    <x v="2251"/>
    <s v="Numeric"/>
    <n v="5"/>
    <m/>
    <n v="0"/>
    <s v=""/>
    <m/>
    <m/>
    <x v="0"/>
    <x v="0"/>
  </r>
  <r>
    <x v="94"/>
    <x v="2972"/>
    <x v="2252"/>
    <s v="Numeric"/>
    <n v="5"/>
    <m/>
    <n v="0"/>
    <s v=""/>
    <m/>
    <m/>
    <x v="0"/>
    <x v="0"/>
  </r>
  <r>
    <x v="94"/>
    <x v="2973"/>
    <x v="2253"/>
    <s v="Numeric"/>
    <n v="5"/>
    <m/>
    <n v="0"/>
    <s v=""/>
    <m/>
    <m/>
    <x v="0"/>
    <x v="0"/>
  </r>
  <r>
    <x v="94"/>
    <x v="2974"/>
    <x v="2254"/>
    <s v="Numeric"/>
    <n v="5"/>
    <m/>
    <n v="0"/>
    <s v=""/>
    <m/>
    <m/>
    <x v="0"/>
    <x v="0"/>
  </r>
  <r>
    <x v="94"/>
    <x v="2975"/>
    <x v="2255"/>
    <s v="Numeric"/>
    <n v="5"/>
    <m/>
    <n v="0"/>
    <s v=""/>
    <m/>
    <m/>
    <x v="0"/>
    <x v="0"/>
  </r>
  <r>
    <x v="94"/>
    <x v="2976"/>
    <x v="2256"/>
    <s v="Numeric"/>
    <n v="5"/>
    <m/>
    <n v="0"/>
    <s v=""/>
    <m/>
    <m/>
    <x v="0"/>
    <x v="0"/>
  </r>
  <r>
    <x v="94"/>
    <x v="2977"/>
    <x v="2257"/>
    <s v="Character"/>
    <n v="70"/>
    <m/>
    <n v="0"/>
    <s v=""/>
    <m/>
    <m/>
    <x v="0"/>
    <x v="0"/>
  </r>
  <r>
    <x v="94"/>
    <x v="2978"/>
    <x v="2258"/>
    <s v="Character"/>
    <n v="70"/>
    <m/>
    <n v="0"/>
    <s v=""/>
    <m/>
    <m/>
    <x v="0"/>
    <x v="0"/>
  </r>
  <r>
    <x v="94"/>
    <x v="2979"/>
    <x v="2259"/>
    <s v="Character"/>
    <n v="70"/>
    <m/>
    <n v="0"/>
    <s v=""/>
    <m/>
    <m/>
    <x v="0"/>
    <x v="0"/>
  </r>
  <r>
    <x v="94"/>
    <x v="2980"/>
    <x v="2260"/>
    <s v="Character"/>
    <n v="3"/>
    <m/>
    <n v="0"/>
    <s v=""/>
    <m/>
    <m/>
    <x v="0"/>
    <x v="0"/>
  </r>
  <r>
    <x v="94"/>
    <x v="2981"/>
    <x v="2261"/>
    <s v="Character"/>
    <n v="3"/>
    <m/>
    <n v="0"/>
    <s v=""/>
    <m/>
    <m/>
    <x v="0"/>
    <x v="0"/>
  </r>
  <r>
    <x v="94"/>
    <x v="2982"/>
    <x v="2262"/>
    <s v="Character"/>
    <n v="3"/>
    <m/>
    <n v="0"/>
    <s v=""/>
    <m/>
    <m/>
    <x v="0"/>
    <x v="0"/>
  </r>
  <r>
    <x v="94"/>
    <x v="2983"/>
    <x v="2263"/>
    <s v="Character"/>
    <n v="3"/>
    <m/>
    <n v="0"/>
    <s v=""/>
    <m/>
    <m/>
    <x v="0"/>
    <x v="0"/>
  </r>
  <r>
    <x v="94"/>
    <x v="2984"/>
    <x v="2264"/>
    <s v="Character"/>
    <n v="25"/>
    <m/>
    <n v="0"/>
    <s v=""/>
    <m/>
    <m/>
    <x v="0"/>
    <x v="0"/>
  </r>
  <r>
    <x v="94"/>
    <x v="2985"/>
    <x v="2265"/>
    <s v="Character"/>
    <n v="25"/>
    <m/>
    <n v="0"/>
    <s v=""/>
    <m/>
    <m/>
    <x v="0"/>
    <x v="0"/>
  </r>
  <r>
    <x v="94"/>
    <x v="2986"/>
    <x v="2266"/>
    <s v="Character"/>
    <n v="6"/>
    <m/>
    <n v="0"/>
    <s v=""/>
    <m/>
    <m/>
    <x v="0"/>
    <x v="0"/>
  </r>
  <r>
    <x v="94"/>
    <x v="2987"/>
    <x v="2267"/>
    <s v="Character"/>
    <n v="6"/>
    <m/>
    <n v="0"/>
    <s v=""/>
    <m/>
    <m/>
    <x v="0"/>
    <x v="0"/>
  </r>
  <r>
    <x v="94"/>
    <x v="2988"/>
    <x v="2268"/>
    <s v="Character"/>
    <n v="6"/>
    <m/>
    <n v="0"/>
    <s v=""/>
    <m/>
    <m/>
    <x v="0"/>
    <x v="0"/>
  </r>
  <r>
    <x v="94"/>
    <x v="2989"/>
    <x v="2269"/>
    <s v="Character"/>
    <n v="6"/>
    <m/>
    <n v="0"/>
    <s v=""/>
    <m/>
    <m/>
    <x v="0"/>
    <x v="0"/>
  </r>
  <r>
    <x v="94"/>
    <x v="2990"/>
    <x v="2270"/>
    <s v="Character"/>
    <n v="6"/>
    <m/>
    <n v="0"/>
    <s v=""/>
    <m/>
    <m/>
    <x v="0"/>
    <x v="0"/>
  </r>
  <r>
    <x v="94"/>
    <x v="2991"/>
    <x v="2271"/>
    <s v="Character"/>
    <n v="6"/>
    <m/>
    <n v="0"/>
    <s v=""/>
    <m/>
    <m/>
    <x v="0"/>
    <x v="0"/>
  </r>
  <r>
    <x v="94"/>
    <x v="2992"/>
    <x v="2272"/>
    <s v="Character"/>
    <n v="1"/>
    <m/>
    <n v="0"/>
    <s v=""/>
    <m/>
    <m/>
    <x v="0"/>
    <x v="0"/>
  </r>
  <r>
    <x v="94"/>
    <x v="2993"/>
    <x v="2273"/>
    <s v="Character"/>
    <n v="1"/>
    <m/>
    <n v="0"/>
    <s v=""/>
    <m/>
    <m/>
    <x v="0"/>
    <x v="0"/>
  </r>
  <r>
    <x v="94"/>
    <x v="2994"/>
    <x v="2274"/>
    <s v="Character"/>
    <n v="1"/>
    <m/>
    <n v="0"/>
    <s v=""/>
    <m/>
    <m/>
    <x v="0"/>
    <x v="0"/>
  </r>
  <r>
    <x v="94"/>
    <x v="2995"/>
    <x v="2275"/>
    <s v="Character"/>
    <n v="1"/>
    <m/>
    <n v="0"/>
    <s v=""/>
    <m/>
    <m/>
    <x v="0"/>
    <x v="0"/>
  </r>
  <r>
    <x v="94"/>
    <x v="2996"/>
    <x v="2276"/>
    <s v="Character"/>
    <n v="1"/>
    <m/>
    <n v="0"/>
    <s v=""/>
    <m/>
    <m/>
    <x v="0"/>
    <x v="0"/>
  </r>
  <r>
    <x v="94"/>
    <x v="2997"/>
    <x v="2277"/>
    <s v="Character"/>
    <n v="1"/>
    <m/>
    <n v="0"/>
    <s v=""/>
    <m/>
    <m/>
    <x v="0"/>
    <x v="0"/>
  </r>
  <r>
    <x v="94"/>
    <x v="2998"/>
    <x v="2278"/>
    <s v="Character"/>
    <n v="1"/>
    <m/>
    <n v="0"/>
    <s v=""/>
    <m/>
    <m/>
    <x v="0"/>
    <x v="0"/>
  </r>
  <r>
    <x v="94"/>
    <x v="2999"/>
    <x v="2279"/>
    <s v="Character"/>
    <n v="1"/>
    <m/>
    <n v="0"/>
    <s v=""/>
    <m/>
    <m/>
    <x v="0"/>
    <x v="0"/>
  </r>
  <r>
    <x v="94"/>
    <x v="3000"/>
    <x v="2280"/>
    <s v="Character"/>
    <n v="1"/>
    <m/>
    <n v="0"/>
    <s v=""/>
    <m/>
    <m/>
    <x v="0"/>
    <x v="0"/>
  </r>
  <r>
    <x v="94"/>
    <x v="3001"/>
    <x v="2281"/>
    <s v="Character"/>
    <n v="1"/>
    <m/>
    <n v="0"/>
    <s v=""/>
    <m/>
    <m/>
    <x v="0"/>
    <x v="0"/>
  </r>
  <r>
    <x v="94"/>
    <x v="3002"/>
    <x v="2282"/>
    <s v="Character"/>
    <n v="1"/>
    <m/>
    <n v="0"/>
    <s v=""/>
    <m/>
    <m/>
    <x v="0"/>
    <x v="0"/>
  </r>
  <r>
    <x v="94"/>
    <x v="3003"/>
    <x v="2283"/>
    <s v="Character"/>
    <n v="1"/>
    <m/>
    <n v="0"/>
    <s v=""/>
    <m/>
    <m/>
    <x v="0"/>
    <x v="0"/>
  </r>
  <r>
    <x v="94"/>
    <x v="3004"/>
    <x v="2284"/>
    <s v="Character"/>
    <n v="25"/>
    <m/>
    <n v="0"/>
    <s v=""/>
    <m/>
    <m/>
    <x v="0"/>
    <x v="0"/>
  </r>
  <r>
    <x v="94"/>
    <x v="3005"/>
    <x v="2285"/>
    <s v="Character"/>
    <n v="25"/>
    <m/>
    <n v="0"/>
    <s v=""/>
    <m/>
    <m/>
    <x v="0"/>
    <x v="0"/>
  </r>
  <r>
    <x v="94"/>
    <x v="3006"/>
    <x v="2286"/>
    <s v="Numeric"/>
    <n v="5"/>
    <m/>
    <n v="0"/>
    <s v=""/>
    <m/>
    <m/>
    <x v="0"/>
    <x v="0"/>
  </r>
  <r>
    <x v="94"/>
    <x v="3007"/>
    <x v="2287"/>
    <s v="Character"/>
    <n v="3"/>
    <m/>
    <n v="0"/>
    <s v=""/>
    <m/>
    <m/>
    <x v="0"/>
    <x v="0"/>
  </r>
  <r>
    <x v="94"/>
    <x v="3008"/>
    <x v="2288"/>
    <s v="Numeric"/>
    <n v="5"/>
    <m/>
    <n v="0"/>
    <s v=""/>
    <m/>
    <m/>
    <x v="0"/>
    <x v="0"/>
  </r>
  <r>
    <x v="94"/>
    <x v="3009"/>
    <x v="2289"/>
    <s v="Numeric"/>
    <n v="5"/>
    <m/>
    <n v="0"/>
    <s v=""/>
    <m/>
    <m/>
    <x v="0"/>
    <x v="0"/>
  </r>
  <r>
    <x v="94"/>
    <x v="3010"/>
    <x v="2290"/>
    <s v="Character"/>
    <n v="3"/>
    <m/>
    <n v="0"/>
    <s v=""/>
    <m/>
    <m/>
    <x v="0"/>
    <x v="0"/>
  </r>
  <r>
    <x v="94"/>
    <x v="3011"/>
    <x v="2291"/>
    <s v="Character"/>
    <n v="25"/>
    <m/>
    <n v="0"/>
    <s v=""/>
    <m/>
    <m/>
    <x v="0"/>
    <x v="0"/>
  </r>
  <r>
    <x v="94"/>
    <x v="3012"/>
    <x v="2292"/>
    <s v="Character"/>
    <n v="3"/>
    <m/>
    <n v="0"/>
    <s v=""/>
    <m/>
    <m/>
    <x v="0"/>
    <x v="0"/>
  </r>
  <r>
    <x v="94"/>
    <x v="3013"/>
    <x v="2071"/>
    <s v="Character"/>
    <n v="1"/>
    <m/>
    <n v="0"/>
    <s v=""/>
    <m/>
    <m/>
    <x v="0"/>
    <x v="0"/>
  </r>
  <r>
    <x v="94"/>
    <x v="3014"/>
    <x v="62"/>
    <s v="Numeric"/>
    <n v="5"/>
    <m/>
    <n v="0"/>
    <s v=""/>
    <m/>
    <m/>
    <x v="0"/>
    <x v="0"/>
  </r>
  <r>
    <x v="94"/>
    <x v="4"/>
    <x v="3"/>
    <s v="Numeric"/>
    <n v="5"/>
    <m/>
    <n v="0"/>
    <s v=""/>
    <m/>
    <m/>
    <x v="0"/>
    <x v="0"/>
  </r>
  <r>
    <x v="95"/>
    <x v="3015"/>
    <x v="1448"/>
    <s v="Numeric"/>
    <n v="5"/>
    <m/>
    <n v="0"/>
    <s v=""/>
    <m/>
    <m/>
    <x v="0"/>
    <x v="0"/>
  </r>
  <r>
    <x v="95"/>
    <x v="3016"/>
    <x v="126"/>
    <s v="Character"/>
    <n v="3"/>
    <m/>
    <n v="0"/>
    <s v=""/>
    <m/>
    <m/>
    <x v="0"/>
    <x v="0"/>
  </r>
  <r>
    <x v="95"/>
    <x v="3017"/>
    <x v="2293"/>
    <s v="Character"/>
    <n v="25"/>
    <m/>
    <n v="0"/>
    <s v=""/>
    <m/>
    <m/>
    <x v="0"/>
    <x v="0"/>
  </r>
  <r>
    <x v="95"/>
    <x v="3018"/>
    <x v="2294"/>
    <s v="Character"/>
    <n v="1"/>
    <m/>
    <n v="0"/>
    <s v=""/>
    <m/>
    <m/>
    <x v="0"/>
    <x v="0"/>
  </r>
  <r>
    <x v="95"/>
    <x v="3019"/>
    <x v="2071"/>
    <s v="Character"/>
    <n v="1"/>
    <m/>
    <n v="0"/>
    <s v=""/>
    <m/>
    <m/>
    <x v="0"/>
    <x v="0"/>
  </r>
  <r>
    <x v="95"/>
    <x v="3020"/>
    <x v="62"/>
    <s v="Numeric"/>
    <n v="5"/>
    <m/>
    <n v="0"/>
    <s v=""/>
    <m/>
    <m/>
    <x v="0"/>
    <x v="0"/>
  </r>
  <r>
    <x v="95"/>
    <x v="4"/>
    <x v="3"/>
    <s v="Numeric"/>
    <n v="5"/>
    <m/>
    <n v="0"/>
    <s v=""/>
    <m/>
    <m/>
    <x v="0"/>
    <x v="0"/>
  </r>
  <r>
    <x v="96"/>
    <x v="3021"/>
    <x v="126"/>
    <s v="Character"/>
    <n v="3"/>
    <m/>
    <n v="0"/>
    <s v=""/>
    <m/>
    <m/>
    <x v="0"/>
    <x v="0"/>
  </r>
  <r>
    <x v="96"/>
    <x v="3022"/>
    <x v="2295"/>
    <s v="Character"/>
    <n v="25"/>
    <m/>
    <n v="0"/>
    <s v=""/>
    <m/>
    <m/>
    <x v="0"/>
    <x v="0"/>
  </r>
  <r>
    <x v="96"/>
    <x v="3023"/>
    <x v="2296"/>
    <s v="Character"/>
    <n v="25"/>
    <m/>
    <n v="0"/>
    <s v=""/>
    <m/>
    <m/>
    <x v="0"/>
    <x v="0"/>
  </r>
  <r>
    <x v="97"/>
    <x v="3024"/>
    <x v="2297"/>
    <s v="Character"/>
    <n v="1"/>
    <m/>
    <n v="0"/>
    <s v=""/>
    <m/>
    <m/>
    <x v="0"/>
    <x v="0"/>
  </r>
  <r>
    <x v="97"/>
    <x v="3025"/>
    <x v="2298"/>
    <s v="Character"/>
    <n v="1"/>
    <m/>
    <n v="0"/>
    <s v=""/>
    <m/>
    <m/>
    <x v="0"/>
    <x v="0"/>
  </r>
  <r>
    <x v="97"/>
    <x v="3026"/>
    <x v="2299"/>
    <s v="Character"/>
    <n v="1"/>
    <m/>
    <n v="0"/>
    <s v=""/>
    <m/>
    <m/>
    <x v="0"/>
    <x v="0"/>
  </r>
  <r>
    <x v="97"/>
    <x v="3027"/>
    <x v="2300"/>
    <s v="Character"/>
    <n v="1"/>
    <m/>
    <n v="0"/>
    <s v=""/>
    <m/>
    <m/>
    <x v="0"/>
    <x v="0"/>
  </r>
  <r>
    <x v="97"/>
    <x v="3028"/>
    <x v="2301"/>
    <s v="Character"/>
    <n v="1"/>
    <m/>
    <n v="0"/>
    <s v=""/>
    <m/>
    <m/>
    <x v="0"/>
    <x v="0"/>
  </r>
  <r>
    <x v="97"/>
    <x v="3029"/>
    <x v="2302"/>
    <s v="Character"/>
    <n v="1"/>
    <m/>
    <n v="0"/>
    <s v=""/>
    <m/>
    <m/>
    <x v="0"/>
    <x v="0"/>
  </r>
  <r>
    <x v="97"/>
    <x v="3030"/>
    <x v="62"/>
    <s v="Numeric"/>
    <n v="5"/>
    <m/>
    <n v="0"/>
    <s v=""/>
    <m/>
    <m/>
    <x v="0"/>
    <x v="0"/>
  </r>
  <r>
    <x v="97"/>
    <x v="4"/>
    <x v="3"/>
    <s v="Numeric"/>
    <n v="5"/>
    <m/>
    <n v="0"/>
    <s v=""/>
    <m/>
    <m/>
    <x v="0"/>
    <x v="0"/>
  </r>
  <r>
    <x v="98"/>
    <x v="2296"/>
    <x v="1407"/>
    <s v="Numeric"/>
    <n v="3"/>
    <s v="DWELLTYP"/>
    <n v="21"/>
    <n v="1"/>
    <m/>
    <m/>
    <x v="0"/>
    <x v="0"/>
  </r>
  <r>
    <x v="98"/>
    <x v="2297"/>
    <x v="1918"/>
    <s v="Numeric"/>
    <n v="3"/>
    <s v="GARTYP"/>
    <n v="29"/>
    <n v="1"/>
    <m/>
    <m/>
    <x v="0"/>
    <x v="0"/>
  </r>
  <r>
    <x v="98"/>
    <x v="2298"/>
    <x v="1919"/>
    <s v="Numeric"/>
    <n v="4"/>
    <s v="YRBLT"/>
    <n v="21"/>
    <n v="1"/>
    <m/>
    <m/>
    <x v="0"/>
    <x v="0"/>
  </r>
  <r>
    <x v="98"/>
    <x v="2299"/>
    <x v="1920"/>
    <s v="Numeric"/>
    <n v="4"/>
    <s v="YRBLT"/>
    <n v="21"/>
    <n v="1"/>
    <m/>
    <m/>
    <x v="0"/>
    <x v="0"/>
  </r>
  <r>
    <x v="98"/>
    <x v="2300"/>
    <x v="1921"/>
    <s v="Numeric"/>
    <n v="3"/>
    <s v="GNRCMISS"/>
    <n v="21"/>
    <n v="1"/>
    <m/>
    <m/>
    <x v="0"/>
    <x v="0"/>
  </r>
  <r>
    <x v="98"/>
    <x v="2301"/>
    <x v="38"/>
    <s v="Numeric"/>
    <n v="8"/>
    <s v="DATE"/>
    <n v="9"/>
    <n v="1"/>
    <m/>
    <m/>
    <x v="0"/>
    <x v="0"/>
  </r>
  <r>
    <x v="98"/>
    <x v="2302"/>
    <x v="1922"/>
    <s v="Numeric"/>
    <n v="3"/>
    <s v="GNRCMISS"/>
    <n v="14"/>
    <n v="1"/>
    <m/>
    <m/>
    <x v="0"/>
    <x v="0"/>
  </r>
  <r>
    <x v="98"/>
    <x v="2303"/>
    <x v="1923"/>
    <s v="Numeric"/>
    <n v="3"/>
    <s v="GNRCMISS"/>
    <n v="14"/>
    <n v="1"/>
    <m/>
    <m/>
    <x v="0"/>
    <x v="0"/>
  </r>
  <r>
    <x v="98"/>
    <x v="2304"/>
    <x v="1924"/>
    <s v="Numeric"/>
    <n v="3"/>
    <s v="GNRCMISS"/>
    <n v="14"/>
    <n v="1"/>
    <m/>
    <m/>
    <x v="0"/>
    <x v="0"/>
  </r>
  <r>
    <x v="98"/>
    <x v="2305"/>
    <x v="1925"/>
    <s v="Numeric"/>
    <n v="3"/>
    <s v="GNRCMISS"/>
    <n v="14"/>
    <n v="1"/>
    <m/>
    <m/>
    <x v="0"/>
    <x v="0"/>
  </r>
  <r>
    <x v="98"/>
    <x v="2306"/>
    <x v="1926"/>
    <s v="Numeric"/>
    <n v="3"/>
    <s v="GNRCMISS"/>
    <n v="14"/>
    <n v="1"/>
    <m/>
    <m/>
    <x v="0"/>
    <x v="0"/>
  </r>
  <r>
    <x v="98"/>
    <x v="2307"/>
    <x v="1927"/>
    <s v="Numeric"/>
    <n v="3"/>
    <s v="GNRCMISS"/>
    <n v="14"/>
    <n v="1"/>
    <m/>
    <m/>
    <x v="0"/>
    <x v="0"/>
  </r>
  <r>
    <x v="98"/>
    <x v="2308"/>
    <x v="1928"/>
    <s v="Numeric"/>
    <n v="3"/>
    <s v="GNRCMISS"/>
    <n v="14"/>
    <n v="1"/>
    <m/>
    <m/>
    <x v="0"/>
    <x v="0"/>
  </r>
  <r>
    <x v="98"/>
    <x v="2309"/>
    <x v="1929"/>
    <s v="Numeric"/>
    <n v="3"/>
    <s v="GNRCMISS"/>
    <n v="14"/>
    <n v="1"/>
    <m/>
    <m/>
    <x v="0"/>
    <x v="0"/>
  </r>
  <r>
    <x v="98"/>
    <x v="2310"/>
    <x v="1930"/>
    <s v="Numeric"/>
    <n v="3"/>
    <s v="GNRCMISS"/>
    <n v="14"/>
    <n v="1"/>
    <m/>
    <m/>
    <x v="0"/>
    <x v="0"/>
  </r>
  <r>
    <x v="98"/>
    <x v="2311"/>
    <x v="1931"/>
    <s v="Numeric"/>
    <n v="3"/>
    <s v="GNRCMISS"/>
    <n v="14"/>
    <n v="1"/>
    <m/>
    <m/>
    <x v="0"/>
    <x v="0"/>
  </r>
  <r>
    <x v="98"/>
    <x v="2312"/>
    <x v="1932"/>
    <s v="Numeric"/>
    <n v="3"/>
    <s v="GNRCMISS"/>
    <n v="14"/>
    <n v="1"/>
    <m/>
    <m/>
    <x v="0"/>
    <x v="0"/>
  </r>
  <r>
    <x v="98"/>
    <x v="2313"/>
    <x v="1933"/>
    <s v="Numeric"/>
    <n v="3"/>
    <s v="GNRCMISS"/>
    <n v="14"/>
    <n v="1"/>
    <m/>
    <m/>
    <x v="0"/>
    <x v="0"/>
  </r>
  <r>
    <x v="98"/>
    <x v="2314"/>
    <x v="1934"/>
    <s v="Numeric"/>
    <n v="3"/>
    <s v="GNRCMISS"/>
    <n v="14"/>
    <n v="1"/>
    <m/>
    <m/>
    <x v="0"/>
    <x v="0"/>
  </r>
  <r>
    <x v="98"/>
    <x v="2315"/>
    <x v="1935"/>
    <s v="Numeric"/>
    <n v="3"/>
    <s v="GNRCMISS"/>
    <n v="14"/>
    <n v="1"/>
    <m/>
    <m/>
    <x v="0"/>
    <x v="0"/>
  </r>
  <r>
    <x v="98"/>
    <x v="2316"/>
    <x v="1936"/>
    <s v="Numeric"/>
    <n v="3"/>
    <s v="GNRCMISS"/>
    <n v="14"/>
    <n v="1"/>
    <m/>
    <m/>
    <x v="0"/>
    <x v="0"/>
  </r>
  <r>
    <x v="98"/>
    <x v="2317"/>
    <x v="1937"/>
    <s v="Numeric"/>
    <n v="3"/>
    <s v="GNRCMISS"/>
    <n v="14"/>
    <n v="1"/>
    <m/>
    <m/>
    <x v="0"/>
    <x v="0"/>
  </r>
  <r>
    <x v="98"/>
    <x v="2318"/>
    <x v="1938"/>
    <s v="Numeric"/>
    <n v="3"/>
    <s v="GNRCMISS"/>
    <n v="14"/>
    <n v="1"/>
    <m/>
    <m/>
    <x v="0"/>
    <x v="0"/>
  </r>
  <r>
    <x v="98"/>
    <x v="2319"/>
    <x v="1939"/>
    <s v="Numeric"/>
    <n v="3"/>
    <s v="GNRCMISS"/>
    <n v="14"/>
    <n v="1"/>
    <m/>
    <m/>
    <x v="0"/>
    <x v="0"/>
  </r>
  <r>
    <x v="98"/>
    <x v="2320"/>
    <x v="1940"/>
    <s v="Numeric"/>
    <n v="3"/>
    <s v="GNRCMISS"/>
    <n v="14"/>
    <n v="1"/>
    <m/>
    <m/>
    <x v="0"/>
    <x v="0"/>
  </r>
  <r>
    <x v="98"/>
    <x v="2321"/>
    <x v="1941"/>
    <s v="Numeric"/>
    <n v="3"/>
    <s v="GNRCMISS"/>
    <n v="14"/>
    <n v="1"/>
    <m/>
    <m/>
    <x v="0"/>
    <x v="0"/>
  </r>
  <r>
    <x v="98"/>
    <x v="2322"/>
    <x v="1942"/>
    <s v="Numeric"/>
    <n v="3"/>
    <s v="GNRCMISS"/>
    <n v="14"/>
    <n v="1"/>
    <m/>
    <m/>
    <x v="0"/>
    <x v="0"/>
  </r>
  <r>
    <x v="98"/>
    <x v="2323"/>
    <x v="1943"/>
    <s v="Numeric"/>
    <n v="3"/>
    <s v="GNRCMISS"/>
    <n v="14"/>
    <n v="1"/>
    <m/>
    <m/>
    <x v="0"/>
    <x v="0"/>
  </r>
  <r>
    <x v="98"/>
    <x v="2324"/>
    <x v="1944"/>
    <s v="Numeric"/>
    <n v="3"/>
    <s v="GNRCMISS"/>
    <n v="14"/>
    <n v="1"/>
    <m/>
    <m/>
    <x v="0"/>
    <x v="0"/>
  </r>
  <r>
    <x v="98"/>
    <x v="2325"/>
    <x v="1945"/>
    <s v="Numeric"/>
    <n v="3"/>
    <s v="GNRCMISS"/>
    <n v="14"/>
    <n v="1"/>
    <m/>
    <m/>
    <x v="0"/>
    <x v="0"/>
  </r>
  <r>
    <x v="98"/>
    <x v="2326"/>
    <x v="38"/>
    <s v="Numeric"/>
    <n v="8"/>
    <m/>
    <n v="0"/>
    <s v=""/>
    <m/>
    <m/>
    <x v="0"/>
    <x v="0"/>
  </r>
  <r>
    <x v="98"/>
    <x v="2327"/>
    <x v="1946"/>
    <s v="Numeric"/>
    <n v="3"/>
    <s v="GNRCMISS"/>
    <n v="14"/>
    <n v="1"/>
    <m/>
    <m/>
    <x v="0"/>
    <x v="0"/>
  </r>
  <r>
    <x v="98"/>
    <x v="2328"/>
    <x v="1947"/>
    <s v="Numeric"/>
    <n v="3"/>
    <s v="GNRCMISS"/>
    <n v="14"/>
    <n v="1"/>
    <m/>
    <m/>
    <x v="0"/>
    <x v="0"/>
  </r>
  <r>
    <x v="98"/>
    <x v="2329"/>
    <x v="1948"/>
    <s v="Numeric"/>
    <n v="3"/>
    <s v="GNRCMISS"/>
    <n v="14"/>
    <n v="1"/>
    <m/>
    <m/>
    <x v="0"/>
    <x v="0"/>
  </r>
  <r>
    <x v="98"/>
    <x v="2330"/>
    <x v="1949"/>
    <s v="Numeric"/>
    <n v="3"/>
    <s v="GNRCMISS"/>
    <n v="14"/>
    <n v="1"/>
    <m/>
    <m/>
    <x v="0"/>
    <x v="0"/>
  </r>
  <r>
    <x v="98"/>
    <x v="2331"/>
    <x v="1950"/>
    <s v="Numeric"/>
    <n v="3"/>
    <s v="GNRCMISS"/>
    <n v="14"/>
    <n v="1"/>
    <m/>
    <m/>
    <x v="0"/>
    <x v="0"/>
  </r>
  <r>
    <x v="98"/>
    <x v="2332"/>
    <x v="1951"/>
    <s v="Numeric"/>
    <n v="3"/>
    <s v="GNRCMISS"/>
    <n v="14"/>
    <n v="1"/>
    <m/>
    <m/>
    <x v="0"/>
    <x v="0"/>
  </r>
  <r>
    <x v="98"/>
    <x v="2333"/>
    <x v="1952"/>
    <s v="Numeric"/>
    <n v="3"/>
    <s v="GNRCMISS"/>
    <n v="14"/>
    <n v="1"/>
    <m/>
    <m/>
    <x v="0"/>
    <x v="0"/>
  </r>
  <r>
    <x v="98"/>
    <x v="2334"/>
    <x v="1953"/>
    <s v="Numeric"/>
    <n v="3"/>
    <s v="GNRCMISS"/>
    <n v="14"/>
    <n v="1"/>
    <m/>
    <m/>
    <x v="0"/>
    <x v="0"/>
  </r>
  <r>
    <x v="98"/>
    <x v="2335"/>
    <x v="1954"/>
    <s v="Numeric"/>
    <n v="3"/>
    <s v="GNRCMISS"/>
    <n v="14"/>
    <n v="1"/>
    <m/>
    <m/>
    <x v="0"/>
    <x v="0"/>
  </r>
  <r>
    <x v="98"/>
    <x v="2336"/>
    <x v="1955"/>
    <s v="Numeric"/>
    <n v="3"/>
    <s v="GNRCMISS"/>
    <n v="14"/>
    <n v="1"/>
    <m/>
    <m/>
    <x v="0"/>
    <x v="0"/>
  </r>
  <r>
    <x v="98"/>
    <x v="2337"/>
    <x v="1956"/>
    <s v="Numeric"/>
    <n v="3"/>
    <s v="GNRCMISS"/>
    <n v="14"/>
    <n v="1"/>
    <m/>
    <m/>
    <x v="0"/>
    <x v="0"/>
  </r>
  <r>
    <x v="98"/>
    <x v="2338"/>
    <x v="1957"/>
    <s v="Numeric"/>
    <n v="3"/>
    <s v="GNRCMISS"/>
    <n v="14"/>
    <n v="1"/>
    <m/>
    <m/>
    <x v="0"/>
    <x v="0"/>
  </r>
  <r>
    <x v="98"/>
    <x v="2339"/>
    <x v="1958"/>
    <s v="Numeric"/>
    <n v="3"/>
    <s v="GNRCMISS"/>
    <n v="14"/>
    <n v="1"/>
    <m/>
    <m/>
    <x v="0"/>
    <x v="0"/>
  </r>
  <r>
    <x v="98"/>
    <x v="2340"/>
    <x v="1959"/>
    <s v="Numeric"/>
    <n v="3"/>
    <s v="GNRCMISS"/>
    <n v="14"/>
    <n v="1"/>
    <m/>
    <m/>
    <x v="0"/>
    <x v="0"/>
  </r>
  <r>
    <x v="98"/>
    <x v="2341"/>
    <x v="1960"/>
    <s v="Numeric"/>
    <n v="3"/>
    <s v="GNRCMISS"/>
    <n v="14"/>
    <n v="1"/>
    <m/>
    <m/>
    <x v="0"/>
    <x v="0"/>
  </r>
  <r>
    <x v="98"/>
    <x v="2342"/>
    <x v="1961"/>
    <s v="Numeric"/>
    <n v="3"/>
    <s v="GNRCMISS"/>
    <n v="14"/>
    <n v="1"/>
    <m/>
    <m/>
    <x v="0"/>
    <x v="0"/>
  </r>
  <r>
    <x v="98"/>
    <x v="2343"/>
    <x v="1962"/>
    <s v="Numeric"/>
    <n v="3"/>
    <s v="GNRCMISS"/>
    <n v="14"/>
    <n v="1"/>
    <m/>
    <m/>
    <x v="0"/>
    <x v="0"/>
  </r>
  <r>
    <x v="98"/>
    <x v="2344"/>
    <x v="1963"/>
    <s v="Numeric"/>
    <n v="3"/>
    <s v="GNRCMISS"/>
    <n v="14"/>
    <n v="1"/>
    <m/>
    <m/>
    <x v="0"/>
    <x v="0"/>
  </r>
  <r>
    <x v="98"/>
    <x v="2345"/>
    <x v="1964"/>
    <s v="Numeric"/>
    <n v="3"/>
    <s v="GNRCMISS"/>
    <n v="14"/>
    <n v="1"/>
    <m/>
    <m/>
    <x v="0"/>
    <x v="0"/>
  </r>
  <r>
    <x v="98"/>
    <x v="2346"/>
    <x v="1965"/>
    <s v="Numeric"/>
    <n v="3"/>
    <s v="GNRCMISS"/>
    <n v="14"/>
    <n v="1"/>
    <m/>
    <m/>
    <x v="0"/>
    <x v="0"/>
  </r>
  <r>
    <x v="98"/>
    <x v="2347"/>
    <x v="1493"/>
    <s v="Numeric"/>
    <n v="3"/>
    <s v="GNRCMISS"/>
    <n v="14"/>
    <n v="1"/>
    <m/>
    <m/>
    <x v="0"/>
    <x v="0"/>
  </r>
  <r>
    <x v="98"/>
    <x v="2348"/>
    <x v="1966"/>
    <s v="Numeric"/>
    <n v="3"/>
    <s v="GNRCMISS"/>
    <n v="14"/>
    <n v="1"/>
    <m/>
    <m/>
    <x v="0"/>
    <x v="0"/>
  </r>
  <r>
    <x v="98"/>
    <x v="2349"/>
    <x v="1503"/>
    <s v="Numeric"/>
    <n v="3"/>
    <s v="GNRCMISS"/>
    <n v="14"/>
    <n v="1"/>
    <m/>
    <m/>
    <x v="0"/>
    <x v="0"/>
  </r>
  <r>
    <x v="98"/>
    <x v="2350"/>
    <x v="1967"/>
    <s v="Numeric"/>
    <n v="3"/>
    <s v="GNRCMISS"/>
    <n v="14"/>
    <n v="1"/>
    <m/>
    <m/>
    <x v="0"/>
    <x v="0"/>
  </r>
  <r>
    <x v="98"/>
    <x v="2351"/>
    <x v="1968"/>
    <s v="Numeric"/>
    <n v="3"/>
    <s v="GNRCMISS"/>
    <n v="14"/>
    <n v="1"/>
    <m/>
    <m/>
    <x v="0"/>
    <x v="0"/>
  </r>
  <r>
    <x v="98"/>
    <x v="2352"/>
    <x v="1438"/>
    <s v="Numeric"/>
    <n v="3"/>
    <s v="GNRCMISS"/>
    <n v="14"/>
    <n v="1"/>
    <m/>
    <m/>
    <x v="0"/>
    <x v="0"/>
  </r>
  <r>
    <x v="98"/>
    <x v="2353"/>
    <x v="1969"/>
    <s v="Numeric"/>
    <n v="3"/>
    <s v="GNRCMISS"/>
    <n v="14"/>
    <n v="1"/>
    <m/>
    <m/>
    <x v="0"/>
    <x v="0"/>
  </r>
  <r>
    <x v="98"/>
    <x v="2354"/>
    <x v="1970"/>
    <s v="Numeric"/>
    <n v="3"/>
    <s v="GNRCMISS"/>
    <n v="14"/>
    <n v="1"/>
    <m/>
    <m/>
    <x v="0"/>
    <x v="0"/>
  </r>
  <r>
    <x v="98"/>
    <x v="2355"/>
    <x v="1971"/>
    <s v="Numeric"/>
    <n v="3"/>
    <s v="GNRCMISS"/>
    <n v="14"/>
    <n v="1"/>
    <m/>
    <m/>
    <x v="0"/>
    <x v="0"/>
  </r>
  <r>
    <x v="98"/>
    <x v="2356"/>
    <x v="1972"/>
    <s v="Numeric"/>
    <n v="3"/>
    <s v="GNRCMISS"/>
    <n v="14"/>
    <n v="1"/>
    <m/>
    <m/>
    <x v="0"/>
    <x v="0"/>
  </r>
  <r>
    <x v="98"/>
    <x v="2357"/>
    <x v="1973"/>
    <s v="Numeric"/>
    <n v="3"/>
    <s v="GNRCMISS"/>
    <n v="14"/>
    <n v="1"/>
    <m/>
    <m/>
    <x v="0"/>
    <x v="0"/>
  </r>
  <r>
    <x v="98"/>
    <x v="4"/>
    <x v="3"/>
    <s v="Numeric"/>
    <n v="4"/>
    <m/>
    <n v="0"/>
    <s v=""/>
    <m/>
    <m/>
    <x v="0"/>
    <x v="0"/>
  </r>
  <r>
    <x v="98"/>
    <x v="2358"/>
    <x v="597"/>
    <s v="Numeric"/>
    <n v="4"/>
    <s v="GNRCMISS"/>
    <n v="21"/>
    <n v="1"/>
    <m/>
    <m/>
    <x v="0"/>
    <x v="0"/>
  </r>
  <r>
    <x v="98"/>
    <x v="2359"/>
    <x v="603"/>
    <s v="Numeric"/>
    <n v="4"/>
    <s v="GNRCMISS"/>
    <n v="21"/>
    <n v="1"/>
    <m/>
    <m/>
    <x v="0"/>
    <x v="0"/>
  </r>
  <r>
    <x v="98"/>
    <x v="2360"/>
    <x v="1974"/>
    <s v="Numeric"/>
    <n v="4"/>
    <s v="GNRCMISS"/>
    <n v="21"/>
    <n v="1"/>
    <m/>
    <m/>
    <x v="0"/>
    <x v="0"/>
  </r>
  <r>
    <x v="98"/>
    <x v="2361"/>
    <x v="1975"/>
    <s v="Numeric"/>
    <n v="3"/>
    <s v="GNRCMISS"/>
    <n v="21"/>
    <n v="1"/>
    <m/>
    <m/>
    <x v="0"/>
    <x v="0"/>
  </r>
  <r>
    <x v="98"/>
    <x v="2362"/>
    <x v="599"/>
    <s v="Numeric"/>
    <n v="4"/>
    <s v="GNRCMISS"/>
    <n v="21"/>
    <n v="1"/>
    <m/>
    <m/>
    <x v="0"/>
    <x v="0"/>
  </r>
  <r>
    <x v="98"/>
    <x v="2363"/>
    <x v="1976"/>
    <s v="Numeric"/>
    <n v="4"/>
    <s v="GNRCMISS"/>
    <n v="21"/>
    <n v="1"/>
    <m/>
    <m/>
    <x v="0"/>
    <x v="0"/>
  </r>
  <r>
    <x v="98"/>
    <x v="2364"/>
    <x v="1977"/>
    <s v="Numeric"/>
    <n v="4"/>
    <s v="GNRCMISS"/>
    <n v="21"/>
    <n v="1"/>
    <m/>
    <m/>
    <x v="0"/>
    <x v="0"/>
  </r>
  <r>
    <x v="98"/>
    <x v="2365"/>
    <x v="600"/>
    <s v="Numeric"/>
    <n v="4"/>
    <s v="GNRCMISS"/>
    <n v="21"/>
    <n v="1"/>
    <m/>
    <m/>
    <x v="0"/>
    <x v="0"/>
  </r>
  <r>
    <x v="98"/>
    <x v="2366"/>
    <x v="1978"/>
    <s v="Numeric"/>
    <n v="4"/>
    <s v="GNRCMISS"/>
    <n v="21"/>
    <n v="1"/>
    <m/>
    <m/>
    <x v="0"/>
    <x v="0"/>
  </r>
  <r>
    <x v="98"/>
    <x v="2367"/>
    <x v="1979"/>
    <s v="Numeric"/>
    <n v="3"/>
    <s v="GNRCMISS"/>
    <n v="21"/>
    <n v="1"/>
    <m/>
    <m/>
    <x v="0"/>
    <x v="0"/>
  </r>
  <r>
    <x v="98"/>
    <x v="2368"/>
    <x v="467"/>
    <s v="Numeric"/>
    <n v="4"/>
    <s v="GNRCMISS"/>
    <n v="21"/>
    <n v="1"/>
    <m/>
    <m/>
    <x v="0"/>
    <x v="0"/>
  </r>
  <r>
    <x v="98"/>
    <x v="2369"/>
    <x v="1980"/>
    <s v="Numeric"/>
    <n v="4"/>
    <s v="GNRCMISS"/>
    <n v="21"/>
    <n v="1"/>
    <m/>
    <m/>
    <x v="0"/>
    <x v="0"/>
  </r>
  <r>
    <x v="98"/>
    <x v="2370"/>
    <x v="1981"/>
    <s v="Numeric"/>
    <n v="3"/>
    <s v="GNRCMISS"/>
    <n v="21"/>
    <n v="1"/>
    <m/>
    <m/>
    <x v="0"/>
    <x v="0"/>
  </r>
  <r>
    <x v="98"/>
    <x v="2371"/>
    <x v="598"/>
    <s v="Numeric"/>
    <n v="4"/>
    <s v="GNRCMISS"/>
    <n v="21"/>
    <n v="1"/>
    <m/>
    <m/>
    <x v="0"/>
    <x v="0"/>
  </r>
  <r>
    <x v="98"/>
    <x v="2372"/>
    <x v="1982"/>
    <s v="Numeric"/>
    <n v="4"/>
    <s v="GNRCMISS"/>
    <n v="21"/>
    <n v="1"/>
    <m/>
    <m/>
    <x v="0"/>
    <x v="0"/>
  </r>
  <r>
    <x v="98"/>
    <x v="2373"/>
    <x v="1983"/>
    <s v="Numeric"/>
    <n v="3"/>
    <s v="GNRCMISS"/>
    <n v="21"/>
    <n v="1"/>
    <m/>
    <m/>
    <x v="0"/>
    <x v="0"/>
  </r>
  <r>
    <x v="98"/>
    <x v="2374"/>
    <x v="1984"/>
    <s v="Numeric"/>
    <n v="4"/>
    <s v="GNRCMISS"/>
    <n v="21"/>
    <n v="1"/>
    <m/>
    <m/>
    <x v="0"/>
    <x v="0"/>
  </r>
  <r>
    <x v="98"/>
    <x v="2375"/>
    <x v="1985"/>
    <s v="Numeric"/>
    <n v="4"/>
    <s v="GNRCMISS"/>
    <n v="21"/>
    <n v="1"/>
    <m/>
    <m/>
    <x v="0"/>
    <x v="0"/>
  </r>
  <r>
    <x v="98"/>
    <x v="2376"/>
    <x v="1986"/>
    <s v="Numeric"/>
    <n v="3"/>
    <s v="GNRCMISS"/>
    <n v="21"/>
    <n v="1"/>
    <m/>
    <m/>
    <x v="0"/>
    <x v="0"/>
  </r>
  <r>
    <x v="98"/>
    <x v="2377"/>
    <x v="601"/>
    <s v="Numeric"/>
    <n v="4"/>
    <s v="GNRCMISS"/>
    <n v="21"/>
    <n v="1"/>
    <m/>
    <m/>
    <x v="0"/>
    <x v="0"/>
  </r>
  <r>
    <x v="98"/>
    <x v="2378"/>
    <x v="595"/>
    <s v="Numeric"/>
    <n v="4"/>
    <s v="GNRCMISS"/>
    <n v="21"/>
    <n v="1"/>
    <m/>
    <m/>
    <x v="0"/>
    <x v="0"/>
  </r>
  <r>
    <x v="98"/>
    <x v="2379"/>
    <x v="1987"/>
    <s v="Numeric"/>
    <n v="3"/>
    <s v="GNRCMISS"/>
    <n v="21"/>
    <n v="1"/>
    <m/>
    <m/>
    <x v="0"/>
    <x v="0"/>
  </r>
  <r>
    <x v="98"/>
    <x v="2380"/>
    <x v="602"/>
    <s v="Numeric"/>
    <n v="4"/>
    <s v="GNRCMISS"/>
    <n v="21"/>
    <n v="1"/>
    <m/>
    <m/>
    <x v="0"/>
    <x v="0"/>
  </r>
  <r>
    <x v="98"/>
    <x v="2381"/>
    <x v="596"/>
    <s v="Numeric"/>
    <n v="4"/>
    <s v="GNRCMISS"/>
    <n v="21"/>
    <n v="1"/>
    <m/>
    <m/>
    <x v="0"/>
    <x v="0"/>
  </r>
  <r>
    <x v="98"/>
    <x v="2382"/>
    <x v="1988"/>
    <s v="Numeric"/>
    <n v="3"/>
    <s v="GNRCMISS"/>
    <n v="21"/>
    <n v="1"/>
    <m/>
    <m/>
    <x v="0"/>
    <x v="0"/>
  </r>
  <r>
    <x v="98"/>
    <x v="2383"/>
    <x v="1989"/>
    <s v="Numeric"/>
    <n v="3"/>
    <s v="GNRCMISS"/>
    <n v="21"/>
    <n v="1"/>
    <m/>
    <m/>
    <x v="0"/>
    <x v="0"/>
  </r>
  <r>
    <x v="98"/>
    <x v="2384"/>
    <x v="1990"/>
    <s v="Numeric"/>
    <n v="3"/>
    <s v="GNRCMISS"/>
    <n v="21"/>
    <n v="1"/>
    <m/>
    <m/>
    <x v="0"/>
    <x v="0"/>
  </r>
  <r>
    <x v="98"/>
    <x v="2385"/>
    <x v="1991"/>
    <s v="Numeric"/>
    <n v="4"/>
    <s v="GNRCMISS"/>
    <n v="21"/>
    <n v="1"/>
    <m/>
    <m/>
    <x v="0"/>
    <x v="0"/>
  </r>
  <r>
    <x v="98"/>
    <x v="2386"/>
    <x v="1992"/>
    <s v="Numeric"/>
    <n v="3"/>
    <s v="GNRCMISS"/>
    <n v="21"/>
    <n v="1"/>
    <m/>
    <m/>
    <x v="0"/>
    <x v="0"/>
  </r>
  <r>
    <x v="98"/>
    <x v="2387"/>
    <x v="1993"/>
    <s v="Numeric"/>
    <n v="3"/>
    <s v="GNRCMISS"/>
    <n v="21"/>
    <n v="1"/>
    <m/>
    <m/>
    <x v="0"/>
    <x v="0"/>
  </r>
  <r>
    <x v="98"/>
    <x v="2388"/>
    <x v="1994"/>
    <s v="Numeric"/>
    <n v="3"/>
    <s v="GNRCMISS"/>
    <n v="21"/>
    <n v="1"/>
    <m/>
    <m/>
    <x v="0"/>
    <x v="0"/>
  </r>
  <r>
    <x v="98"/>
    <x v="2389"/>
    <x v="1995"/>
    <s v="Numeric"/>
    <n v="3"/>
    <s v="GNRCMISS"/>
    <n v="21"/>
    <n v="1"/>
    <m/>
    <m/>
    <x v="0"/>
    <x v="0"/>
  </r>
  <r>
    <x v="98"/>
    <x v="2390"/>
    <x v="396"/>
    <s v="Numeric"/>
    <n v="3"/>
    <s v="GNRCMISS"/>
    <n v="21"/>
    <n v="1"/>
    <m/>
    <m/>
    <x v="0"/>
    <x v="0"/>
  </r>
  <r>
    <x v="98"/>
    <x v="2391"/>
    <x v="398"/>
    <s v="Numeric"/>
    <n v="3"/>
    <s v="GNRCMISS"/>
    <n v="21"/>
    <n v="1"/>
    <m/>
    <m/>
    <x v="0"/>
    <x v="0"/>
  </r>
  <r>
    <x v="98"/>
    <x v="2392"/>
    <x v="397"/>
    <s v="Numeric"/>
    <n v="3"/>
    <s v="GNRCMISS"/>
    <n v="21"/>
    <n v="1"/>
    <m/>
    <m/>
    <x v="0"/>
    <x v="0"/>
  </r>
  <r>
    <x v="98"/>
    <x v="2393"/>
    <x v="399"/>
    <s v="Numeric"/>
    <n v="3"/>
    <s v="CONUNCON"/>
    <n v="19"/>
    <n v="1"/>
    <m/>
    <m/>
    <x v="0"/>
    <x v="0"/>
  </r>
  <r>
    <x v="98"/>
    <x v="2394"/>
    <x v="1996"/>
    <s v="Numeric"/>
    <n v="3"/>
    <s v="GNRCMISS"/>
    <n v="21"/>
    <n v="1"/>
    <m/>
    <m/>
    <x v="0"/>
    <x v="0"/>
  </r>
  <r>
    <x v="98"/>
    <x v="2395"/>
    <x v="1997"/>
    <s v="Numeric"/>
    <n v="3"/>
    <s v="FRZLOC"/>
    <n v="19"/>
    <n v="1"/>
    <m/>
    <m/>
    <x v="0"/>
    <x v="0"/>
  </r>
  <r>
    <x v="98"/>
    <x v="2396"/>
    <x v="1998"/>
    <s v="Numeric"/>
    <n v="3"/>
    <s v="CONUNCON"/>
    <n v="19"/>
    <n v="1"/>
    <m/>
    <m/>
    <x v="0"/>
    <x v="0"/>
  </r>
  <r>
    <x v="98"/>
    <x v="2397"/>
    <x v="1999"/>
    <s v="Numeric"/>
    <n v="3"/>
    <s v="GNRCMISS"/>
    <n v="21"/>
    <n v="1"/>
    <m/>
    <m/>
    <x v="0"/>
    <x v="0"/>
  </r>
  <r>
    <x v="98"/>
    <x v="2398"/>
    <x v="2000"/>
    <s v="Numeric"/>
    <n v="3"/>
    <s v="FRZLOC"/>
    <n v="19"/>
    <n v="1"/>
    <m/>
    <m/>
    <x v="0"/>
    <x v="0"/>
  </r>
  <r>
    <x v="98"/>
    <x v="2399"/>
    <x v="2001"/>
    <s v="Numeric"/>
    <n v="3"/>
    <s v="CONUNCON"/>
    <n v="19"/>
    <n v="1"/>
    <m/>
    <m/>
    <x v="0"/>
    <x v="0"/>
  </r>
  <r>
    <x v="98"/>
    <x v="2400"/>
    <x v="2002"/>
    <s v="Numeric"/>
    <n v="3"/>
    <s v="GNRCMISS"/>
    <n v="21"/>
    <n v="1"/>
    <m/>
    <m/>
    <x v="0"/>
    <x v="0"/>
  </r>
  <r>
    <x v="98"/>
    <x v="2401"/>
    <x v="2003"/>
    <s v="Numeric"/>
    <n v="3"/>
    <s v="FRZLOC"/>
    <n v="19"/>
    <n v="1"/>
    <m/>
    <m/>
    <x v="0"/>
    <x v="0"/>
  </r>
  <r>
    <x v="98"/>
    <x v="2402"/>
    <x v="2004"/>
    <s v="Numeric"/>
    <n v="3"/>
    <s v="CONUNCON"/>
    <n v="19"/>
    <n v="1"/>
    <m/>
    <m/>
    <x v="0"/>
    <x v="0"/>
  </r>
  <r>
    <x v="98"/>
    <x v="2403"/>
    <x v="2005"/>
    <s v="Numeric"/>
    <n v="3"/>
    <s v="GNRCMISS"/>
    <n v="21"/>
    <n v="1"/>
    <m/>
    <m/>
    <x v="0"/>
    <x v="0"/>
  </r>
  <r>
    <x v="98"/>
    <x v="2404"/>
    <x v="2006"/>
    <s v="Numeric"/>
    <n v="3"/>
    <s v="FRZTYP"/>
    <n v="19"/>
    <n v="1"/>
    <m/>
    <m/>
    <x v="0"/>
    <x v="0"/>
  </r>
  <r>
    <x v="98"/>
    <x v="2405"/>
    <x v="2007"/>
    <s v="Numeric"/>
    <n v="3"/>
    <s v="CONUNCON"/>
    <n v="19"/>
    <n v="1"/>
    <m/>
    <m/>
    <x v="0"/>
    <x v="0"/>
  </r>
  <r>
    <x v="98"/>
    <x v="2406"/>
    <x v="2008"/>
    <s v="Numeric"/>
    <n v="3"/>
    <s v="GNRCMISS"/>
    <n v="21"/>
    <n v="1"/>
    <m/>
    <m/>
    <x v="0"/>
    <x v="0"/>
  </r>
  <r>
    <x v="98"/>
    <x v="2407"/>
    <x v="2009"/>
    <s v="Numeric"/>
    <n v="3"/>
    <s v="FRZTYP"/>
    <n v="19"/>
    <n v="1"/>
    <m/>
    <m/>
    <x v="0"/>
    <x v="0"/>
  </r>
  <r>
    <x v="98"/>
    <x v="2408"/>
    <x v="2010"/>
    <s v="Numeric"/>
    <n v="3"/>
    <s v="CONUNCON"/>
    <n v="19"/>
    <n v="1"/>
    <m/>
    <m/>
    <x v="0"/>
    <x v="0"/>
  </r>
  <r>
    <x v="98"/>
    <x v="2409"/>
    <x v="2011"/>
    <s v="Numeric"/>
    <n v="3"/>
    <s v="GNRCMISS"/>
    <n v="21"/>
    <n v="1"/>
    <m/>
    <m/>
    <x v="0"/>
    <x v="0"/>
  </r>
  <r>
    <x v="98"/>
    <x v="2410"/>
    <x v="2012"/>
    <s v="Numeric"/>
    <n v="3"/>
    <s v="FRZTYP"/>
    <n v="19"/>
    <n v="1"/>
    <m/>
    <m/>
    <x v="0"/>
    <x v="0"/>
  </r>
  <r>
    <x v="98"/>
    <x v="2411"/>
    <x v="400"/>
    <s v="Numeric"/>
    <n v="3"/>
    <s v="GNRCMISS"/>
    <n v="21"/>
    <n v="1"/>
    <m/>
    <m/>
    <x v="0"/>
    <x v="0"/>
  </r>
  <r>
    <x v="98"/>
    <x v="2412"/>
    <x v="401"/>
    <s v="Numeric"/>
    <n v="3"/>
    <s v="GNRCMISS"/>
    <n v="21"/>
    <n v="1"/>
    <m/>
    <m/>
    <x v="0"/>
    <x v="0"/>
  </r>
  <r>
    <x v="98"/>
    <x v="2413"/>
    <x v="2013"/>
    <s v="Numeric"/>
    <n v="3"/>
    <s v="GNRCMISS"/>
    <n v="21"/>
    <n v="1"/>
    <m/>
    <m/>
    <x v="0"/>
    <x v="0"/>
  </r>
  <r>
    <x v="98"/>
    <x v="2414"/>
    <x v="2014"/>
    <s v="Numeric"/>
    <n v="3"/>
    <s v="GNRCMISS"/>
    <n v="21"/>
    <n v="1"/>
    <m/>
    <m/>
    <x v="0"/>
    <x v="0"/>
  </r>
  <r>
    <x v="98"/>
    <x v="2415"/>
    <x v="580"/>
    <s v="Numeric"/>
    <n v="3"/>
    <s v="GNRCMISS"/>
    <n v="21"/>
    <n v="1"/>
    <m/>
    <m/>
    <x v="0"/>
    <x v="0"/>
  </r>
  <r>
    <x v="98"/>
    <x v="2416"/>
    <x v="583"/>
    <s v="Numeric"/>
    <n v="3"/>
    <s v="GNRCMISS"/>
    <n v="21"/>
    <n v="1"/>
    <m/>
    <m/>
    <x v="0"/>
    <x v="0"/>
  </r>
  <r>
    <x v="98"/>
    <x v="2417"/>
    <x v="586"/>
    <s v="Numeric"/>
    <n v="3"/>
    <s v="GNRCMISS"/>
    <n v="21"/>
    <n v="1"/>
    <m/>
    <m/>
    <x v="0"/>
    <x v="0"/>
  </r>
  <r>
    <x v="98"/>
    <x v="2418"/>
    <x v="589"/>
    <s v="Numeric"/>
    <n v="3"/>
    <s v="GNRCMISS"/>
    <n v="21"/>
    <n v="1"/>
    <m/>
    <m/>
    <x v="0"/>
    <x v="0"/>
  </r>
  <r>
    <x v="98"/>
    <x v="2419"/>
    <x v="592"/>
    <s v="Numeric"/>
    <n v="3"/>
    <s v="GNRCMISS"/>
    <n v="21"/>
    <n v="1"/>
    <m/>
    <m/>
    <x v="0"/>
    <x v="0"/>
  </r>
  <r>
    <x v="98"/>
    <x v="2420"/>
    <x v="604"/>
    <s v="Numeric"/>
    <n v="3"/>
    <s v="GNRCMISS"/>
    <n v="21"/>
    <n v="1"/>
    <m/>
    <m/>
    <x v="0"/>
    <x v="0"/>
  </r>
  <r>
    <x v="98"/>
    <x v="2421"/>
    <x v="581"/>
    <s v="Numeric"/>
    <n v="4"/>
    <s v="GNRCMISS"/>
    <n v="21"/>
    <n v="1"/>
    <m/>
    <m/>
    <x v="0"/>
    <x v="0"/>
  </r>
  <r>
    <x v="98"/>
    <x v="2422"/>
    <x v="584"/>
    <s v="Numeric"/>
    <n v="4"/>
    <s v="GNRCMISS"/>
    <n v="21"/>
    <n v="1"/>
    <m/>
    <m/>
    <x v="0"/>
    <x v="0"/>
  </r>
  <r>
    <x v="98"/>
    <x v="2423"/>
    <x v="587"/>
    <s v="Numeric"/>
    <n v="4"/>
    <s v="GNRCMISS"/>
    <n v="21"/>
    <n v="1"/>
    <m/>
    <m/>
    <x v="0"/>
    <x v="0"/>
  </r>
  <r>
    <x v="98"/>
    <x v="2424"/>
    <x v="590"/>
    <s v="Numeric"/>
    <n v="3"/>
    <s v="GNRCMISS"/>
    <n v="21"/>
    <n v="1"/>
    <m/>
    <m/>
    <x v="0"/>
    <x v="0"/>
  </r>
  <r>
    <x v="98"/>
    <x v="2425"/>
    <x v="593"/>
    <s v="Numeric"/>
    <n v="3"/>
    <s v="GNRCMISS"/>
    <n v="21"/>
    <n v="1"/>
    <m/>
    <m/>
    <x v="0"/>
    <x v="0"/>
  </r>
  <r>
    <x v="98"/>
    <x v="2426"/>
    <x v="605"/>
    <s v="Numeric"/>
    <n v="4"/>
    <s v="GNRCMISS"/>
    <n v="21"/>
    <n v="1"/>
    <m/>
    <m/>
    <x v="0"/>
    <x v="0"/>
  </r>
  <r>
    <x v="98"/>
    <x v="2427"/>
    <x v="582"/>
    <s v="Numeric"/>
    <n v="3"/>
    <s v="GNRCMISS"/>
    <n v="21"/>
    <n v="1"/>
    <m/>
    <m/>
    <x v="0"/>
    <x v="0"/>
  </r>
  <r>
    <x v="98"/>
    <x v="2428"/>
    <x v="585"/>
    <s v="Numeric"/>
    <n v="3"/>
    <s v="GNRCMISS"/>
    <n v="21"/>
    <n v="1"/>
    <m/>
    <m/>
    <x v="0"/>
    <x v="0"/>
  </r>
  <r>
    <x v="98"/>
    <x v="2429"/>
    <x v="588"/>
    <s v="Numeric"/>
    <n v="3"/>
    <s v="GNRCMISS"/>
    <n v="21"/>
    <n v="1"/>
    <m/>
    <m/>
    <x v="0"/>
    <x v="0"/>
  </r>
  <r>
    <x v="98"/>
    <x v="2430"/>
    <x v="591"/>
    <s v="Numeric"/>
    <n v="3"/>
    <s v="GNRCMISS"/>
    <n v="21"/>
    <n v="1"/>
    <m/>
    <m/>
    <x v="0"/>
    <x v="0"/>
  </r>
  <r>
    <x v="98"/>
    <x v="2431"/>
    <x v="594"/>
    <s v="Numeric"/>
    <n v="3"/>
    <s v="GNRCMISS"/>
    <n v="21"/>
    <n v="1"/>
    <m/>
    <m/>
    <x v="0"/>
    <x v="0"/>
  </r>
  <r>
    <x v="98"/>
    <x v="2432"/>
    <x v="606"/>
    <s v="Numeric"/>
    <n v="4"/>
    <s v="GNRCMISS"/>
    <n v="21"/>
    <n v="1"/>
    <m/>
    <m/>
    <x v="0"/>
    <x v="0"/>
  </r>
  <r>
    <x v="98"/>
    <x v="2433"/>
    <x v="468"/>
    <s v="Numeric"/>
    <n v="3"/>
    <s v="GNRCMISS"/>
    <n v="21"/>
    <n v="1"/>
    <m/>
    <m/>
    <x v="0"/>
    <x v="0"/>
  </r>
  <r>
    <x v="98"/>
    <x v="2434"/>
    <x v="469"/>
    <s v="Numeric"/>
    <n v="4"/>
    <s v="GNRCMISS"/>
    <n v="21"/>
    <n v="1"/>
    <m/>
    <m/>
    <x v="0"/>
    <x v="0"/>
  </r>
  <r>
    <x v="98"/>
    <x v="2435"/>
    <x v="474"/>
    <s v="Numeric"/>
    <n v="4"/>
    <s v="GNRCMISS"/>
    <n v="21"/>
    <n v="1"/>
    <m/>
    <m/>
    <x v="0"/>
    <x v="0"/>
  </r>
  <r>
    <x v="98"/>
    <x v="2436"/>
    <x v="479"/>
    <s v="Numeric"/>
    <n v="4"/>
    <s v="GNRCMISS"/>
    <n v="21"/>
    <n v="1"/>
    <m/>
    <m/>
    <x v="0"/>
    <x v="0"/>
  </r>
  <r>
    <x v="98"/>
    <x v="2437"/>
    <x v="484"/>
    <s v="Numeric"/>
    <n v="4"/>
    <s v="GNRCMISS"/>
    <n v="21"/>
    <n v="1"/>
    <m/>
    <m/>
    <x v="0"/>
    <x v="0"/>
  </r>
  <r>
    <x v="98"/>
    <x v="2438"/>
    <x v="489"/>
    <s v="Numeric"/>
    <n v="4"/>
    <s v="GNRCMISS"/>
    <n v="21"/>
    <n v="1"/>
    <m/>
    <m/>
    <x v="0"/>
    <x v="0"/>
  </r>
  <r>
    <x v="98"/>
    <x v="2439"/>
    <x v="494"/>
    <s v="Numeric"/>
    <n v="4"/>
    <s v="GNRCMISS"/>
    <n v="21"/>
    <n v="1"/>
    <m/>
    <m/>
    <x v="0"/>
    <x v="0"/>
  </r>
  <r>
    <x v="98"/>
    <x v="2440"/>
    <x v="499"/>
    <s v="Numeric"/>
    <n v="4"/>
    <s v="GNRCMISS"/>
    <n v="21"/>
    <n v="1"/>
    <m/>
    <m/>
    <x v="0"/>
    <x v="0"/>
  </r>
  <r>
    <x v="98"/>
    <x v="2441"/>
    <x v="504"/>
    <s v="Numeric"/>
    <n v="4"/>
    <s v="GNRCMISS"/>
    <n v="21"/>
    <n v="1"/>
    <m/>
    <m/>
    <x v="0"/>
    <x v="0"/>
  </r>
  <r>
    <x v="98"/>
    <x v="2442"/>
    <x v="509"/>
    <s v="Numeric"/>
    <n v="4"/>
    <s v="GNRCMISS"/>
    <n v="21"/>
    <n v="1"/>
    <m/>
    <m/>
    <x v="0"/>
    <x v="0"/>
  </r>
  <r>
    <x v="98"/>
    <x v="2443"/>
    <x v="514"/>
    <s v="Numeric"/>
    <n v="3"/>
    <s v="GNRCMISS"/>
    <n v="21"/>
    <n v="1"/>
    <m/>
    <m/>
    <x v="0"/>
    <x v="0"/>
  </r>
  <r>
    <x v="98"/>
    <x v="2444"/>
    <x v="470"/>
    <s v="Numeric"/>
    <n v="4"/>
    <s v="GNRCMISS"/>
    <n v="21"/>
    <n v="1"/>
    <m/>
    <m/>
    <x v="0"/>
    <x v="0"/>
  </r>
  <r>
    <x v="98"/>
    <x v="2445"/>
    <x v="475"/>
    <s v="Numeric"/>
    <n v="4"/>
    <s v="GNRCMISS"/>
    <n v="21"/>
    <n v="1"/>
    <m/>
    <m/>
    <x v="0"/>
    <x v="0"/>
  </r>
  <r>
    <x v="98"/>
    <x v="2446"/>
    <x v="480"/>
    <s v="Numeric"/>
    <n v="4"/>
    <s v="GNRCMISS"/>
    <n v="21"/>
    <n v="1"/>
    <m/>
    <m/>
    <x v="0"/>
    <x v="0"/>
  </r>
  <r>
    <x v="98"/>
    <x v="2447"/>
    <x v="485"/>
    <s v="Numeric"/>
    <n v="4"/>
    <s v="GNRCMISS"/>
    <n v="21"/>
    <n v="1"/>
    <m/>
    <m/>
    <x v="0"/>
    <x v="0"/>
  </r>
  <r>
    <x v="98"/>
    <x v="2448"/>
    <x v="490"/>
    <s v="Numeric"/>
    <n v="4"/>
    <s v="GNRCMISS"/>
    <n v="21"/>
    <n v="1"/>
    <m/>
    <m/>
    <x v="0"/>
    <x v="0"/>
  </r>
  <r>
    <x v="98"/>
    <x v="2449"/>
    <x v="495"/>
    <s v="Numeric"/>
    <n v="4"/>
    <s v="GNRCMISS"/>
    <n v="21"/>
    <n v="1"/>
    <m/>
    <m/>
    <x v="0"/>
    <x v="0"/>
  </r>
  <r>
    <x v="98"/>
    <x v="2450"/>
    <x v="500"/>
    <s v="Numeric"/>
    <n v="4"/>
    <s v="GNRCMISS"/>
    <n v="21"/>
    <n v="1"/>
    <m/>
    <m/>
    <x v="0"/>
    <x v="0"/>
  </r>
  <r>
    <x v="98"/>
    <x v="2451"/>
    <x v="505"/>
    <s v="Numeric"/>
    <n v="4"/>
    <s v="GNRCMISS"/>
    <n v="21"/>
    <n v="1"/>
    <m/>
    <m/>
    <x v="0"/>
    <x v="0"/>
  </r>
  <r>
    <x v="98"/>
    <x v="2452"/>
    <x v="510"/>
    <s v="Numeric"/>
    <n v="4"/>
    <s v="GNRCMISS"/>
    <n v="21"/>
    <n v="1"/>
    <m/>
    <m/>
    <x v="0"/>
    <x v="0"/>
  </r>
  <r>
    <x v="98"/>
    <x v="2453"/>
    <x v="515"/>
    <s v="Numeric"/>
    <n v="3"/>
    <s v="GNRCMISS"/>
    <n v="21"/>
    <n v="1"/>
    <m/>
    <m/>
    <x v="0"/>
    <x v="0"/>
  </r>
  <r>
    <x v="98"/>
    <x v="2454"/>
    <x v="471"/>
    <s v="Numeric"/>
    <n v="4"/>
    <s v="GNRCMISS"/>
    <n v="21"/>
    <n v="1"/>
    <m/>
    <m/>
    <x v="0"/>
    <x v="0"/>
  </r>
  <r>
    <x v="98"/>
    <x v="2455"/>
    <x v="476"/>
    <s v="Numeric"/>
    <n v="4"/>
    <s v="GNRCMISS"/>
    <n v="21"/>
    <n v="1"/>
    <m/>
    <m/>
    <x v="0"/>
    <x v="0"/>
  </r>
  <r>
    <x v="98"/>
    <x v="2456"/>
    <x v="481"/>
    <s v="Numeric"/>
    <n v="4"/>
    <s v="GNRCMISS"/>
    <n v="21"/>
    <n v="1"/>
    <m/>
    <m/>
    <x v="0"/>
    <x v="0"/>
  </r>
  <r>
    <x v="98"/>
    <x v="2457"/>
    <x v="486"/>
    <s v="Numeric"/>
    <n v="4"/>
    <s v="GNRCMISS"/>
    <n v="21"/>
    <n v="1"/>
    <m/>
    <m/>
    <x v="0"/>
    <x v="0"/>
  </r>
  <r>
    <x v="98"/>
    <x v="2458"/>
    <x v="491"/>
    <s v="Numeric"/>
    <n v="4"/>
    <s v="GNRCMISS"/>
    <n v="21"/>
    <n v="1"/>
    <m/>
    <m/>
    <x v="0"/>
    <x v="0"/>
  </r>
  <r>
    <x v="98"/>
    <x v="2459"/>
    <x v="496"/>
    <s v="Numeric"/>
    <n v="4"/>
    <s v="GNRCMISS"/>
    <n v="21"/>
    <n v="1"/>
    <m/>
    <m/>
    <x v="0"/>
    <x v="0"/>
  </r>
  <r>
    <x v="98"/>
    <x v="2460"/>
    <x v="501"/>
    <s v="Numeric"/>
    <n v="4"/>
    <s v="GNRCMISS"/>
    <n v="21"/>
    <n v="1"/>
    <m/>
    <m/>
    <x v="0"/>
    <x v="0"/>
  </r>
  <r>
    <x v="98"/>
    <x v="2461"/>
    <x v="506"/>
    <s v="Numeric"/>
    <n v="4"/>
    <s v="GNRCMISS"/>
    <n v="21"/>
    <n v="1"/>
    <m/>
    <m/>
    <x v="0"/>
    <x v="0"/>
  </r>
  <r>
    <x v="98"/>
    <x v="2462"/>
    <x v="511"/>
    <s v="Numeric"/>
    <n v="4"/>
    <s v="GNRCMISS"/>
    <n v="21"/>
    <n v="1"/>
    <m/>
    <m/>
    <x v="0"/>
    <x v="0"/>
  </r>
  <r>
    <x v="98"/>
    <x v="2463"/>
    <x v="516"/>
    <s v="Numeric"/>
    <n v="3"/>
    <s v="GNRCMISS"/>
    <n v="21"/>
    <n v="1"/>
    <m/>
    <m/>
    <x v="0"/>
    <x v="0"/>
  </r>
  <r>
    <x v="98"/>
    <x v="2464"/>
    <x v="472"/>
    <s v="Numeric"/>
    <n v="4"/>
    <s v="GNRCMISS"/>
    <n v="21"/>
    <n v="1"/>
    <m/>
    <m/>
    <x v="0"/>
    <x v="0"/>
  </r>
  <r>
    <x v="98"/>
    <x v="2465"/>
    <x v="477"/>
    <s v="Numeric"/>
    <n v="4"/>
    <s v="GNRCMISS"/>
    <n v="21"/>
    <n v="1"/>
    <m/>
    <m/>
    <x v="0"/>
    <x v="0"/>
  </r>
  <r>
    <x v="98"/>
    <x v="2466"/>
    <x v="482"/>
    <s v="Numeric"/>
    <n v="4"/>
    <s v="GNRCMISS"/>
    <n v="21"/>
    <n v="1"/>
    <m/>
    <m/>
    <x v="0"/>
    <x v="0"/>
  </r>
  <r>
    <x v="98"/>
    <x v="2467"/>
    <x v="487"/>
    <s v="Numeric"/>
    <n v="4"/>
    <s v="GNRCMISS"/>
    <n v="21"/>
    <n v="1"/>
    <m/>
    <m/>
    <x v="0"/>
    <x v="0"/>
  </r>
  <r>
    <x v="98"/>
    <x v="2468"/>
    <x v="492"/>
    <s v="Numeric"/>
    <n v="4"/>
    <s v="GNRCMISS"/>
    <n v="21"/>
    <n v="1"/>
    <m/>
    <m/>
    <x v="0"/>
    <x v="0"/>
  </r>
  <r>
    <x v="98"/>
    <x v="2469"/>
    <x v="497"/>
    <s v="Numeric"/>
    <n v="4"/>
    <s v="GNRCMISS"/>
    <n v="21"/>
    <n v="1"/>
    <m/>
    <m/>
    <x v="0"/>
    <x v="0"/>
  </r>
  <r>
    <x v="98"/>
    <x v="2470"/>
    <x v="502"/>
    <s v="Numeric"/>
    <n v="4"/>
    <s v="GNRCMISS"/>
    <n v="21"/>
    <n v="1"/>
    <m/>
    <m/>
    <x v="0"/>
    <x v="0"/>
  </r>
  <r>
    <x v="98"/>
    <x v="2471"/>
    <x v="507"/>
    <s v="Numeric"/>
    <n v="4"/>
    <s v="GNRCMISS"/>
    <n v="21"/>
    <n v="1"/>
    <m/>
    <m/>
    <x v="0"/>
    <x v="0"/>
  </r>
  <r>
    <x v="98"/>
    <x v="2472"/>
    <x v="512"/>
    <s v="Numeric"/>
    <n v="4"/>
    <s v="GNRCMISS"/>
    <n v="21"/>
    <n v="1"/>
    <m/>
    <m/>
    <x v="0"/>
    <x v="0"/>
  </r>
  <r>
    <x v="98"/>
    <x v="2473"/>
    <x v="517"/>
    <s v="Numeric"/>
    <n v="3"/>
    <s v="GNRCMISS"/>
    <n v="21"/>
    <n v="1"/>
    <m/>
    <m/>
    <x v="0"/>
    <x v="0"/>
  </r>
  <r>
    <x v="98"/>
    <x v="2474"/>
    <x v="473"/>
    <s v="Numeric"/>
    <n v="4"/>
    <s v="GNRCMISS"/>
    <n v="21"/>
    <n v="1"/>
    <m/>
    <m/>
    <x v="0"/>
    <x v="0"/>
  </r>
  <r>
    <x v="98"/>
    <x v="2475"/>
    <x v="478"/>
    <s v="Numeric"/>
    <n v="4"/>
    <s v="GNRCMISS"/>
    <n v="21"/>
    <n v="1"/>
    <m/>
    <m/>
    <x v="0"/>
    <x v="0"/>
  </r>
  <r>
    <x v="98"/>
    <x v="2476"/>
    <x v="483"/>
    <s v="Numeric"/>
    <n v="4"/>
    <s v="GNRCMISS"/>
    <n v="21"/>
    <n v="1"/>
    <m/>
    <m/>
    <x v="0"/>
    <x v="0"/>
  </r>
  <r>
    <x v="98"/>
    <x v="2477"/>
    <x v="488"/>
    <s v="Numeric"/>
    <n v="4"/>
    <s v="GNRCMISS"/>
    <n v="21"/>
    <n v="1"/>
    <m/>
    <m/>
    <x v="0"/>
    <x v="0"/>
  </r>
  <r>
    <x v="98"/>
    <x v="2478"/>
    <x v="493"/>
    <s v="Numeric"/>
    <n v="4"/>
    <s v="GNRCMISS"/>
    <n v="21"/>
    <n v="1"/>
    <m/>
    <m/>
    <x v="0"/>
    <x v="0"/>
  </r>
  <r>
    <x v="98"/>
    <x v="2479"/>
    <x v="498"/>
    <s v="Numeric"/>
    <n v="4"/>
    <s v="GNRCMISS"/>
    <n v="21"/>
    <n v="1"/>
    <m/>
    <m/>
    <x v="0"/>
    <x v="0"/>
  </r>
  <r>
    <x v="98"/>
    <x v="2480"/>
    <x v="503"/>
    <s v="Numeric"/>
    <n v="4"/>
    <s v="GNRCMISS"/>
    <n v="21"/>
    <n v="1"/>
    <m/>
    <m/>
    <x v="0"/>
    <x v="0"/>
  </r>
  <r>
    <x v="98"/>
    <x v="2481"/>
    <x v="508"/>
    <s v="Numeric"/>
    <n v="4"/>
    <s v="GNRCMISS"/>
    <n v="21"/>
    <n v="1"/>
    <m/>
    <m/>
    <x v="0"/>
    <x v="0"/>
  </r>
  <r>
    <x v="98"/>
    <x v="2482"/>
    <x v="513"/>
    <s v="Numeric"/>
    <n v="4"/>
    <s v="GNRCMISS"/>
    <n v="21"/>
    <n v="1"/>
    <m/>
    <m/>
    <x v="0"/>
    <x v="0"/>
  </r>
  <r>
    <x v="98"/>
    <x v="2483"/>
    <x v="518"/>
    <s v="Numeric"/>
    <n v="3"/>
    <s v="GNRCMISS"/>
    <n v="21"/>
    <n v="1"/>
    <m/>
    <m/>
    <x v="0"/>
    <x v="0"/>
  </r>
  <r>
    <x v="98"/>
    <x v="2484"/>
    <x v="519"/>
    <s v="Numeric"/>
    <n v="4"/>
    <s v="GNRCMISS"/>
    <n v="21"/>
    <n v="1"/>
    <m/>
    <m/>
    <x v="0"/>
    <x v="0"/>
  </r>
  <r>
    <x v="98"/>
    <x v="2485"/>
    <x v="524"/>
    <s v="Numeric"/>
    <n v="3"/>
    <s v="GNRCMISS"/>
    <n v="21"/>
    <n v="1"/>
    <m/>
    <m/>
    <x v="0"/>
    <x v="0"/>
  </r>
  <r>
    <x v="98"/>
    <x v="2486"/>
    <x v="529"/>
    <s v="Numeric"/>
    <n v="3"/>
    <s v="GNRCMISS"/>
    <n v="21"/>
    <n v="1"/>
    <m/>
    <m/>
    <x v="0"/>
    <x v="0"/>
  </r>
  <r>
    <x v="98"/>
    <x v="2487"/>
    <x v="534"/>
    <s v="Numeric"/>
    <n v="3"/>
    <s v="GNRCMISS"/>
    <n v="21"/>
    <n v="1"/>
    <m/>
    <m/>
    <x v="0"/>
    <x v="0"/>
  </r>
  <r>
    <x v="98"/>
    <x v="2488"/>
    <x v="539"/>
    <s v="Numeric"/>
    <n v="3"/>
    <s v="GNRCMISS"/>
    <n v="21"/>
    <n v="1"/>
    <m/>
    <m/>
    <x v="0"/>
    <x v="0"/>
  </r>
  <r>
    <x v="98"/>
    <x v="2489"/>
    <x v="544"/>
    <s v="Numeric"/>
    <n v="3"/>
    <s v="GNRCMISS"/>
    <n v="21"/>
    <n v="1"/>
    <m/>
    <m/>
    <x v="0"/>
    <x v="0"/>
  </r>
  <r>
    <x v="98"/>
    <x v="2490"/>
    <x v="549"/>
    <s v="Numeric"/>
    <n v="3"/>
    <s v="GNRCMISS"/>
    <n v="21"/>
    <n v="1"/>
    <m/>
    <m/>
    <x v="0"/>
    <x v="0"/>
  </r>
  <r>
    <x v="98"/>
    <x v="2491"/>
    <x v="554"/>
    <s v="Numeric"/>
    <n v="4"/>
    <s v="GNRCMISS"/>
    <n v="21"/>
    <n v="1"/>
    <m/>
    <m/>
    <x v="0"/>
    <x v="0"/>
  </r>
  <r>
    <x v="98"/>
    <x v="2492"/>
    <x v="559"/>
    <s v="Numeric"/>
    <n v="3"/>
    <s v="GNRCMISS"/>
    <n v="21"/>
    <n v="1"/>
    <m/>
    <m/>
    <x v="0"/>
    <x v="0"/>
  </r>
  <r>
    <x v="98"/>
    <x v="2493"/>
    <x v="523"/>
    <s v="Numeric"/>
    <n v="4"/>
    <s v="GNRCMISS"/>
    <n v="21"/>
    <n v="1"/>
    <m/>
    <m/>
    <x v="0"/>
    <x v="0"/>
  </r>
  <r>
    <x v="98"/>
    <x v="2494"/>
    <x v="528"/>
    <s v="Numeric"/>
    <n v="3"/>
    <s v="GNRCMISS"/>
    <n v="21"/>
    <n v="1"/>
    <m/>
    <m/>
    <x v="0"/>
    <x v="0"/>
  </r>
  <r>
    <x v="98"/>
    <x v="2495"/>
    <x v="533"/>
    <s v="Numeric"/>
    <n v="3"/>
    <s v="GNRCMISS"/>
    <n v="21"/>
    <n v="1"/>
    <m/>
    <m/>
    <x v="0"/>
    <x v="0"/>
  </r>
  <r>
    <x v="98"/>
    <x v="2496"/>
    <x v="538"/>
    <s v="Numeric"/>
    <n v="3"/>
    <s v="GNRCMISS"/>
    <n v="21"/>
    <n v="1"/>
    <m/>
    <m/>
    <x v="0"/>
    <x v="0"/>
  </r>
  <r>
    <x v="98"/>
    <x v="2497"/>
    <x v="543"/>
    <s v="Numeric"/>
    <n v="3"/>
    <s v="GNRCMISS"/>
    <n v="21"/>
    <n v="1"/>
    <m/>
    <m/>
    <x v="0"/>
    <x v="0"/>
  </r>
  <r>
    <x v="98"/>
    <x v="2498"/>
    <x v="548"/>
    <s v="Numeric"/>
    <n v="3"/>
    <s v="GNRCMISS"/>
    <n v="21"/>
    <n v="1"/>
    <m/>
    <m/>
    <x v="0"/>
    <x v="0"/>
  </r>
  <r>
    <x v="98"/>
    <x v="2499"/>
    <x v="553"/>
    <s v="Numeric"/>
    <n v="3"/>
    <s v="GNRCMISS"/>
    <n v="21"/>
    <n v="1"/>
    <m/>
    <m/>
    <x v="0"/>
    <x v="0"/>
  </r>
  <r>
    <x v="98"/>
    <x v="2500"/>
    <x v="558"/>
    <s v="Numeric"/>
    <n v="3"/>
    <s v="GNRCMISS"/>
    <n v="21"/>
    <n v="1"/>
    <m/>
    <m/>
    <x v="0"/>
    <x v="0"/>
  </r>
  <r>
    <x v="98"/>
    <x v="2501"/>
    <x v="563"/>
    <s v="Numeric"/>
    <n v="3"/>
    <s v="GNRCMISS"/>
    <n v="21"/>
    <n v="1"/>
    <m/>
    <m/>
    <x v="0"/>
    <x v="0"/>
  </r>
  <r>
    <x v="98"/>
    <x v="2502"/>
    <x v="521"/>
    <s v="Numeric"/>
    <n v="4"/>
    <s v="GNRCMISS"/>
    <n v="21"/>
    <n v="1"/>
    <m/>
    <m/>
    <x v="0"/>
    <x v="0"/>
  </r>
  <r>
    <x v="98"/>
    <x v="2503"/>
    <x v="526"/>
    <s v="Numeric"/>
    <n v="3"/>
    <s v="GNRCMISS"/>
    <n v="21"/>
    <n v="1"/>
    <m/>
    <m/>
    <x v="0"/>
    <x v="0"/>
  </r>
  <r>
    <x v="98"/>
    <x v="2504"/>
    <x v="531"/>
    <s v="Numeric"/>
    <n v="3"/>
    <s v="GNRCMISS"/>
    <n v="21"/>
    <n v="1"/>
    <m/>
    <m/>
    <x v="0"/>
    <x v="0"/>
  </r>
  <r>
    <x v="98"/>
    <x v="2505"/>
    <x v="536"/>
    <s v="Numeric"/>
    <n v="3"/>
    <s v="GNRCMISS"/>
    <n v="21"/>
    <n v="1"/>
    <m/>
    <m/>
    <x v="0"/>
    <x v="0"/>
  </r>
  <r>
    <x v="98"/>
    <x v="2506"/>
    <x v="541"/>
    <s v="Numeric"/>
    <n v="3"/>
    <s v="GNRCMISS"/>
    <n v="21"/>
    <n v="1"/>
    <m/>
    <m/>
    <x v="0"/>
    <x v="0"/>
  </r>
  <r>
    <x v="98"/>
    <x v="2507"/>
    <x v="546"/>
    <s v="Numeric"/>
    <n v="3"/>
    <s v="GNRCMISS"/>
    <n v="21"/>
    <n v="1"/>
    <m/>
    <m/>
    <x v="0"/>
    <x v="0"/>
  </r>
  <r>
    <x v="98"/>
    <x v="2508"/>
    <x v="551"/>
    <s v="Numeric"/>
    <n v="3"/>
    <s v="GNRCMISS"/>
    <n v="21"/>
    <n v="1"/>
    <m/>
    <m/>
    <x v="0"/>
    <x v="0"/>
  </r>
  <r>
    <x v="98"/>
    <x v="2509"/>
    <x v="556"/>
    <s v="Numeric"/>
    <n v="3"/>
    <s v="GNRCMISS"/>
    <n v="21"/>
    <n v="1"/>
    <m/>
    <m/>
    <x v="0"/>
    <x v="0"/>
  </r>
  <r>
    <x v="98"/>
    <x v="2510"/>
    <x v="561"/>
    <s v="Numeric"/>
    <n v="3"/>
    <s v="GNRCMISS"/>
    <n v="21"/>
    <n v="1"/>
    <m/>
    <m/>
    <x v="0"/>
    <x v="0"/>
  </r>
  <r>
    <x v="98"/>
    <x v="2511"/>
    <x v="522"/>
    <s v="Numeric"/>
    <n v="4"/>
    <s v="GNRCMISS"/>
    <n v="21"/>
    <n v="1"/>
    <m/>
    <m/>
    <x v="0"/>
    <x v="0"/>
  </r>
  <r>
    <x v="98"/>
    <x v="2512"/>
    <x v="527"/>
    <s v="Numeric"/>
    <n v="3"/>
    <s v="GNRCMISS"/>
    <n v="21"/>
    <n v="1"/>
    <m/>
    <m/>
    <x v="0"/>
    <x v="0"/>
  </r>
  <r>
    <x v="98"/>
    <x v="2513"/>
    <x v="532"/>
    <s v="Numeric"/>
    <n v="3"/>
    <s v="GNRCMISS"/>
    <n v="21"/>
    <n v="1"/>
    <m/>
    <m/>
    <x v="0"/>
    <x v="0"/>
  </r>
  <r>
    <x v="98"/>
    <x v="2514"/>
    <x v="537"/>
    <s v="Numeric"/>
    <n v="3"/>
    <s v="GNRCMISS"/>
    <n v="21"/>
    <n v="1"/>
    <m/>
    <m/>
    <x v="0"/>
    <x v="0"/>
  </r>
  <r>
    <x v="98"/>
    <x v="2515"/>
    <x v="542"/>
    <s v="Numeric"/>
    <n v="3"/>
    <s v="GNRCMISS"/>
    <n v="21"/>
    <n v="1"/>
    <m/>
    <m/>
    <x v="0"/>
    <x v="0"/>
  </r>
  <r>
    <x v="98"/>
    <x v="2516"/>
    <x v="547"/>
    <s v="Numeric"/>
    <n v="3"/>
    <s v="GNRCMISS"/>
    <n v="21"/>
    <n v="1"/>
    <m/>
    <m/>
    <x v="0"/>
    <x v="0"/>
  </r>
  <r>
    <x v="98"/>
    <x v="2517"/>
    <x v="552"/>
    <s v="Numeric"/>
    <n v="3"/>
    <s v="GNRCMISS"/>
    <n v="21"/>
    <n v="1"/>
    <m/>
    <m/>
    <x v="0"/>
    <x v="0"/>
  </r>
  <r>
    <x v="98"/>
    <x v="2518"/>
    <x v="557"/>
    <s v="Numeric"/>
    <n v="3"/>
    <s v="GNRCMISS"/>
    <n v="21"/>
    <n v="1"/>
    <m/>
    <m/>
    <x v="0"/>
    <x v="0"/>
  </r>
  <r>
    <x v="98"/>
    <x v="2519"/>
    <x v="562"/>
    <s v="Numeric"/>
    <n v="3"/>
    <s v="GNRCMISS"/>
    <n v="21"/>
    <n v="1"/>
    <m/>
    <m/>
    <x v="0"/>
    <x v="0"/>
  </r>
  <r>
    <x v="98"/>
    <x v="2520"/>
    <x v="520"/>
    <s v="Numeric"/>
    <n v="3"/>
    <s v="GNRCMISS"/>
    <n v="21"/>
    <n v="1"/>
    <m/>
    <m/>
    <x v="0"/>
    <x v="0"/>
  </r>
  <r>
    <x v="98"/>
    <x v="2521"/>
    <x v="525"/>
    <s v="Numeric"/>
    <n v="3"/>
    <s v="GNRCMISS"/>
    <n v="21"/>
    <n v="1"/>
    <m/>
    <m/>
    <x v="0"/>
    <x v="0"/>
  </r>
  <r>
    <x v="98"/>
    <x v="2522"/>
    <x v="530"/>
    <s v="Numeric"/>
    <n v="3"/>
    <s v="GNRCMISS"/>
    <n v="21"/>
    <n v="1"/>
    <m/>
    <m/>
    <x v="0"/>
    <x v="0"/>
  </r>
  <r>
    <x v="98"/>
    <x v="2523"/>
    <x v="535"/>
    <s v="Numeric"/>
    <n v="3"/>
    <s v="GNRCMISS"/>
    <n v="21"/>
    <n v="1"/>
    <m/>
    <m/>
    <x v="0"/>
    <x v="0"/>
  </r>
  <r>
    <x v="98"/>
    <x v="2524"/>
    <x v="540"/>
    <s v="Numeric"/>
    <n v="3"/>
    <s v="GNRCMISS"/>
    <n v="21"/>
    <n v="1"/>
    <m/>
    <m/>
    <x v="0"/>
    <x v="0"/>
  </r>
  <r>
    <x v="98"/>
    <x v="2525"/>
    <x v="545"/>
    <s v="Numeric"/>
    <n v="3"/>
    <s v="GNRCMISS"/>
    <n v="21"/>
    <n v="1"/>
    <m/>
    <m/>
    <x v="0"/>
    <x v="0"/>
  </r>
  <r>
    <x v="98"/>
    <x v="2526"/>
    <x v="550"/>
    <s v="Numeric"/>
    <n v="3"/>
    <s v="GNRCMISS"/>
    <n v="21"/>
    <n v="1"/>
    <m/>
    <m/>
    <x v="0"/>
    <x v="0"/>
  </r>
  <r>
    <x v="98"/>
    <x v="2527"/>
    <x v="555"/>
    <s v="Numeric"/>
    <n v="3"/>
    <s v="GNRCMISS"/>
    <n v="21"/>
    <n v="1"/>
    <m/>
    <m/>
    <x v="0"/>
    <x v="0"/>
  </r>
  <r>
    <x v="98"/>
    <x v="2528"/>
    <x v="560"/>
    <s v="Numeric"/>
    <n v="3"/>
    <s v="GNRCMISS"/>
    <n v="21"/>
    <n v="1"/>
    <m/>
    <m/>
    <x v="0"/>
    <x v="0"/>
  </r>
  <r>
    <x v="98"/>
    <x v="2529"/>
    <x v="564"/>
    <s v="Numeric"/>
    <n v="4"/>
    <s v="GNRCMISS"/>
    <n v="21"/>
    <n v="1"/>
    <m/>
    <m/>
    <x v="0"/>
    <x v="0"/>
  </r>
  <r>
    <x v="98"/>
    <x v="2530"/>
    <x v="474"/>
    <s v="Numeric"/>
    <n v="4"/>
    <s v="GNRCMISS"/>
    <n v="21"/>
    <n v="1"/>
    <m/>
    <m/>
    <x v="0"/>
    <x v="0"/>
  </r>
  <r>
    <x v="98"/>
    <x v="2531"/>
    <x v="479"/>
    <s v="Numeric"/>
    <n v="4"/>
    <s v="GNRCMISS"/>
    <n v="21"/>
    <n v="1"/>
    <m/>
    <m/>
    <x v="0"/>
    <x v="0"/>
  </r>
  <r>
    <x v="98"/>
    <x v="2532"/>
    <x v="484"/>
    <s v="Numeric"/>
    <n v="4"/>
    <s v="GNRCMISS"/>
    <n v="21"/>
    <n v="1"/>
    <m/>
    <m/>
    <x v="0"/>
    <x v="0"/>
  </r>
  <r>
    <x v="98"/>
    <x v="2533"/>
    <x v="489"/>
    <s v="Numeric"/>
    <n v="4"/>
    <s v="GNRCMISS"/>
    <n v="21"/>
    <n v="1"/>
    <m/>
    <m/>
    <x v="0"/>
    <x v="0"/>
  </r>
  <r>
    <x v="98"/>
    <x v="2534"/>
    <x v="494"/>
    <s v="Numeric"/>
    <n v="4"/>
    <s v="GNRCMISS"/>
    <n v="21"/>
    <n v="1"/>
    <m/>
    <m/>
    <x v="0"/>
    <x v="0"/>
  </r>
  <r>
    <x v="98"/>
    <x v="2535"/>
    <x v="499"/>
    <s v="Numeric"/>
    <n v="4"/>
    <s v="GNRCMISS"/>
    <n v="21"/>
    <n v="1"/>
    <m/>
    <m/>
    <x v="0"/>
    <x v="0"/>
  </r>
  <r>
    <x v="98"/>
    <x v="2536"/>
    <x v="504"/>
    <s v="Numeric"/>
    <n v="4"/>
    <s v="GNRCMISS"/>
    <n v="21"/>
    <n v="1"/>
    <m/>
    <m/>
    <x v="0"/>
    <x v="0"/>
  </r>
  <r>
    <x v="98"/>
    <x v="2537"/>
    <x v="509"/>
    <s v="Numeric"/>
    <n v="4"/>
    <s v="GNRCMISS"/>
    <n v="21"/>
    <n v="1"/>
    <m/>
    <m/>
    <x v="0"/>
    <x v="0"/>
  </r>
  <r>
    <x v="98"/>
    <x v="2538"/>
    <x v="565"/>
    <s v="Numeric"/>
    <n v="4"/>
    <s v="GNRCMISS"/>
    <n v="21"/>
    <n v="1"/>
    <m/>
    <m/>
    <x v="0"/>
    <x v="0"/>
  </r>
  <r>
    <x v="98"/>
    <x v="2539"/>
    <x v="566"/>
    <s v="Numeric"/>
    <n v="4"/>
    <s v="GNRCMISS"/>
    <n v="21"/>
    <n v="1"/>
    <m/>
    <m/>
    <x v="0"/>
    <x v="0"/>
  </r>
  <r>
    <x v="98"/>
    <x v="2540"/>
    <x v="567"/>
    <s v="Numeric"/>
    <n v="4"/>
    <s v="GNRCMISS"/>
    <n v="21"/>
    <n v="1"/>
    <m/>
    <m/>
    <x v="0"/>
    <x v="0"/>
  </r>
  <r>
    <x v="98"/>
    <x v="2541"/>
    <x v="568"/>
    <s v="Numeric"/>
    <n v="4"/>
    <s v="GNRCMISS"/>
    <n v="21"/>
    <n v="1"/>
    <m/>
    <m/>
    <x v="0"/>
    <x v="0"/>
  </r>
  <r>
    <x v="98"/>
    <x v="2542"/>
    <x v="569"/>
    <s v="Numeric"/>
    <n v="4"/>
    <s v="GNRCMISS"/>
    <n v="21"/>
    <n v="1"/>
    <m/>
    <m/>
    <x v="0"/>
    <x v="0"/>
  </r>
  <r>
    <x v="98"/>
    <x v="2543"/>
    <x v="570"/>
    <s v="Numeric"/>
    <n v="4"/>
    <s v="GNRCMISS"/>
    <n v="21"/>
    <n v="1"/>
    <m/>
    <m/>
    <x v="0"/>
    <x v="0"/>
  </r>
  <r>
    <x v="98"/>
    <x v="2544"/>
    <x v="571"/>
    <s v="Numeric"/>
    <n v="4"/>
    <s v="GNRCMISS"/>
    <n v="21"/>
    <n v="1"/>
    <m/>
    <m/>
    <x v="0"/>
    <x v="0"/>
  </r>
  <r>
    <x v="98"/>
    <x v="2545"/>
    <x v="572"/>
    <s v="Numeric"/>
    <n v="4"/>
    <s v="GNRCMISS"/>
    <n v="21"/>
    <n v="1"/>
    <m/>
    <m/>
    <x v="0"/>
    <x v="0"/>
  </r>
  <r>
    <x v="98"/>
    <x v="2546"/>
    <x v="573"/>
    <s v="Numeric"/>
    <n v="4"/>
    <s v="GNRCMISS"/>
    <n v="21"/>
    <n v="1"/>
    <m/>
    <m/>
    <x v="0"/>
    <x v="0"/>
  </r>
  <r>
    <x v="98"/>
    <x v="2547"/>
    <x v="2015"/>
    <s v="Numeric"/>
    <n v="4"/>
    <s v="GNRCMISS"/>
    <n v="21"/>
    <n v="1"/>
    <m/>
    <m/>
    <x v="0"/>
    <x v="0"/>
  </r>
  <r>
    <x v="98"/>
    <x v="2548"/>
    <x v="475"/>
    <s v="Numeric"/>
    <n v="4"/>
    <s v="GNRCMISS"/>
    <n v="21"/>
    <n v="1"/>
    <m/>
    <m/>
    <x v="0"/>
    <x v="0"/>
  </r>
  <r>
    <x v="98"/>
    <x v="2549"/>
    <x v="480"/>
    <s v="Numeric"/>
    <n v="4"/>
    <s v="GNRCMISS"/>
    <n v="21"/>
    <n v="1"/>
    <m/>
    <m/>
    <x v="0"/>
    <x v="0"/>
  </r>
  <r>
    <x v="98"/>
    <x v="2550"/>
    <x v="485"/>
    <s v="Numeric"/>
    <n v="4"/>
    <s v="GNRCMISS"/>
    <n v="21"/>
    <n v="1"/>
    <m/>
    <m/>
    <x v="0"/>
    <x v="0"/>
  </r>
  <r>
    <x v="98"/>
    <x v="2551"/>
    <x v="490"/>
    <s v="Numeric"/>
    <n v="4"/>
    <s v="GNRCMISS"/>
    <n v="21"/>
    <n v="1"/>
    <m/>
    <m/>
    <x v="0"/>
    <x v="0"/>
  </r>
  <r>
    <x v="98"/>
    <x v="2552"/>
    <x v="495"/>
    <s v="Numeric"/>
    <n v="4"/>
    <s v="GNRCMISS"/>
    <n v="21"/>
    <n v="1"/>
    <m/>
    <m/>
    <x v="0"/>
    <x v="0"/>
  </r>
  <r>
    <x v="98"/>
    <x v="2553"/>
    <x v="500"/>
    <s v="Numeric"/>
    <n v="4"/>
    <s v="GNRCMISS"/>
    <n v="21"/>
    <n v="1"/>
    <m/>
    <m/>
    <x v="0"/>
    <x v="0"/>
  </r>
  <r>
    <x v="98"/>
    <x v="2554"/>
    <x v="505"/>
    <s v="Numeric"/>
    <n v="4"/>
    <s v="GNRCMISS"/>
    <n v="21"/>
    <n v="1"/>
    <m/>
    <m/>
    <x v="0"/>
    <x v="0"/>
  </r>
  <r>
    <x v="98"/>
    <x v="2555"/>
    <x v="510"/>
    <s v="Numeric"/>
    <n v="4"/>
    <s v="GNRCMISS"/>
    <n v="21"/>
    <n v="1"/>
    <m/>
    <m/>
    <x v="0"/>
    <x v="0"/>
  </r>
  <r>
    <x v="98"/>
    <x v="2556"/>
    <x v="38"/>
    <s v="Numeric"/>
    <n v="3"/>
    <s v="GNRCMISS"/>
    <n v="21"/>
    <n v="1"/>
    <m/>
    <m/>
    <x v="0"/>
    <x v="0"/>
  </r>
  <r>
    <x v="98"/>
    <x v="2557"/>
    <x v="2016"/>
    <s v="Numeric"/>
    <n v="4"/>
    <s v="GNRCMISS"/>
    <n v="21"/>
    <n v="1"/>
    <m/>
    <m/>
    <x v="0"/>
    <x v="0"/>
  </r>
  <r>
    <x v="98"/>
    <x v="2558"/>
    <x v="574"/>
    <s v="Numeric"/>
    <n v="4"/>
    <s v="GNRCMISS"/>
    <n v="21"/>
    <n v="1"/>
    <m/>
    <m/>
    <x v="0"/>
    <x v="0"/>
  </r>
  <r>
    <x v="98"/>
    <x v="2559"/>
    <x v="575"/>
    <s v="Numeric"/>
    <n v="4"/>
    <s v="GNRCMISS"/>
    <n v="21"/>
    <n v="1"/>
    <m/>
    <m/>
    <x v="0"/>
    <x v="0"/>
  </r>
  <r>
    <x v="98"/>
    <x v="2560"/>
    <x v="576"/>
    <s v="Numeric"/>
    <n v="4"/>
    <s v="GNRCMISS"/>
    <n v="21"/>
    <n v="1"/>
    <m/>
    <m/>
    <x v="0"/>
    <x v="0"/>
  </r>
  <r>
    <x v="98"/>
    <x v="2561"/>
    <x v="577"/>
    <s v="Numeric"/>
    <n v="4"/>
    <s v="GNRCMISS"/>
    <n v="21"/>
    <n v="1"/>
    <m/>
    <m/>
    <x v="0"/>
    <x v="0"/>
  </r>
  <r>
    <x v="98"/>
    <x v="2562"/>
    <x v="578"/>
    <s v="Numeric"/>
    <n v="4"/>
    <s v="GNRCMISS"/>
    <n v="21"/>
    <n v="1"/>
    <m/>
    <m/>
    <x v="0"/>
    <x v="0"/>
  </r>
  <r>
    <x v="98"/>
    <x v="2563"/>
    <x v="579"/>
    <s v="Numeric"/>
    <n v="4"/>
    <s v="GNRCMISS"/>
    <n v="21"/>
    <n v="1"/>
    <m/>
    <m/>
    <x v="0"/>
    <x v="0"/>
  </r>
  <r>
    <x v="98"/>
    <x v="2564"/>
    <x v="2017"/>
    <s v="Numeric"/>
    <n v="4"/>
    <s v="GNRCMISS"/>
    <n v="21"/>
    <n v="1"/>
    <m/>
    <m/>
    <x v="0"/>
    <x v="0"/>
  </r>
  <r>
    <x v="98"/>
    <x v="2565"/>
    <x v="464"/>
    <s v="Numeric"/>
    <n v="4"/>
    <s v="GNRCMISS"/>
    <n v="21"/>
    <n v="1"/>
    <m/>
    <m/>
    <x v="0"/>
    <x v="0"/>
  </r>
  <r>
    <x v="98"/>
    <x v="2566"/>
    <x v="465"/>
    <s v="Numeric"/>
    <n v="4"/>
    <s v="GNRCMISS"/>
    <n v="21"/>
    <n v="1"/>
    <m/>
    <m/>
    <x v="0"/>
    <x v="0"/>
  </r>
  <r>
    <x v="98"/>
    <x v="2567"/>
    <x v="466"/>
    <s v="Numeric"/>
    <n v="4"/>
    <s v="GNRCMISS"/>
    <n v="21"/>
    <n v="1"/>
    <m/>
    <m/>
    <x v="0"/>
    <x v="0"/>
  </r>
  <r>
    <x v="98"/>
    <x v="2568"/>
    <x v="2018"/>
    <s v="Numeric"/>
    <n v="3"/>
    <s v="GNRCMISS"/>
    <n v="21"/>
    <n v="1"/>
    <m/>
    <m/>
    <x v="0"/>
    <x v="0"/>
  </r>
  <r>
    <x v="98"/>
    <x v="2569"/>
    <x v="2019"/>
    <s v="Numeric"/>
    <n v="3"/>
    <s v="GNRCMISS"/>
    <n v="21"/>
    <n v="1"/>
    <m/>
    <m/>
    <x v="0"/>
    <x v="0"/>
  </r>
  <r>
    <x v="98"/>
    <x v="2570"/>
    <x v="2020"/>
    <s v="Numeric"/>
    <n v="3"/>
    <s v="GNRCMISS"/>
    <n v="21"/>
    <n v="1"/>
    <m/>
    <m/>
    <x v="0"/>
    <x v="0"/>
  </r>
  <r>
    <x v="98"/>
    <x v="2571"/>
    <x v="2021"/>
    <s v="Numeric"/>
    <n v="3"/>
    <s v="GNRCMISS"/>
    <n v="21"/>
    <n v="1"/>
    <m/>
    <m/>
    <x v="0"/>
    <x v="0"/>
  </r>
  <r>
    <x v="98"/>
    <x v="2572"/>
    <x v="2022"/>
    <s v="Numeric"/>
    <n v="3"/>
    <s v="GNRCMISS"/>
    <n v="21"/>
    <n v="1"/>
    <m/>
    <m/>
    <x v="0"/>
    <x v="0"/>
  </r>
  <r>
    <x v="98"/>
    <x v="2573"/>
    <x v="2023"/>
    <s v="Numeric"/>
    <n v="3"/>
    <s v="GNRCMISS"/>
    <n v="21"/>
    <n v="1"/>
    <m/>
    <m/>
    <x v="0"/>
    <x v="0"/>
  </r>
  <r>
    <x v="98"/>
    <x v="2574"/>
    <x v="2024"/>
    <s v="Numeric"/>
    <n v="3"/>
    <s v="GNRCMISS"/>
    <n v="21"/>
    <n v="1"/>
    <m/>
    <m/>
    <x v="0"/>
    <x v="0"/>
  </r>
  <r>
    <x v="98"/>
    <x v="2575"/>
    <x v="2025"/>
    <s v="Numeric"/>
    <n v="3"/>
    <s v="GNRCMISS"/>
    <n v="21"/>
    <n v="1"/>
    <m/>
    <m/>
    <x v="0"/>
    <x v="0"/>
  </r>
  <r>
    <x v="98"/>
    <x v="2576"/>
    <x v="2026"/>
    <s v="Numeric"/>
    <n v="4"/>
    <s v="GNRCMISS"/>
    <n v="21"/>
    <n v="1"/>
    <m/>
    <m/>
    <x v="0"/>
    <x v="0"/>
  </r>
  <r>
    <x v="98"/>
    <x v="2577"/>
    <x v="2027"/>
    <s v="Numeric"/>
    <n v="4"/>
    <s v="GNRCMISS"/>
    <n v="21"/>
    <n v="1"/>
    <m/>
    <m/>
    <x v="0"/>
    <x v="0"/>
  </r>
  <r>
    <x v="98"/>
    <x v="2578"/>
    <x v="2028"/>
    <s v="Numeric"/>
    <n v="4"/>
    <s v="GNRCMISS"/>
    <n v="21"/>
    <n v="1"/>
    <m/>
    <m/>
    <x v="0"/>
    <x v="0"/>
  </r>
  <r>
    <x v="98"/>
    <x v="2579"/>
    <x v="2029"/>
    <s v="Numeric"/>
    <n v="4"/>
    <s v="GNRCMISS"/>
    <n v="21"/>
    <n v="1"/>
    <m/>
    <m/>
    <x v="0"/>
    <x v="0"/>
  </r>
  <r>
    <x v="98"/>
    <x v="2580"/>
    <x v="2030"/>
    <s v="Numeric"/>
    <n v="4"/>
    <s v="GNRCMISS"/>
    <n v="21"/>
    <n v="1"/>
    <m/>
    <m/>
    <x v="0"/>
    <x v="0"/>
  </r>
  <r>
    <x v="98"/>
    <x v="2581"/>
    <x v="2031"/>
    <s v="Numeric"/>
    <n v="4"/>
    <s v="GNRCMISS"/>
    <n v="21"/>
    <n v="1"/>
    <m/>
    <m/>
    <x v="0"/>
    <x v="0"/>
  </r>
  <r>
    <x v="98"/>
    <x v="2582"/>
    <x v="2032"/>
    <s v="Numeric"/>
    <n v="4"/>
    <s v="GNRCMISS"/>
    <n v="21"/>
    <n v="1"/>
    <m/>
    <m/>
    <x v="0"/>
    <x v="0"/>
  </r>
  <r>
    <x v="98"/>
    <x v="2583"/>
    <x v="2033"/>
    <s v="Numeric"/>
    <n v="4"/>
    <s v="GNRCMISS"/>
    <n v="21"/>
    <n v="1"/>
    <m/>
    <m/>
    <x v="0"/>
    <x v="0"/>
  </r>
  <r>
    <x v="98"/>
    <x v="2584"/>
    <x v="2034"/>
    <s v="Numeric"/>
    <n v="4"/>
    <s v="GNRCMISS"/>
    <n v="21"/>
    <n v="1"/>
    <m/>
    <m/>
    <x v="0"/>
    <x v="0"/>
  </r>
  <r>
    <x v="98"/>
    <x v="2585"/>
    <x v="2035"/>
    <s v="Numeric"/>
    <n v="4"/>
    <s v="GNRCMISS"/>
    <n v="21"/>
    <n v="1"/>
    <m/>
    <m/>
    <x v="0"/>
    <x v="0"/>
  </r>
  <r>
    <x v="98"/>
    <x v="2586"/>
    <x v="408"/>
    <s v="Numeric"/>
    <n v="3"/>
    <s v="GNRCMISS"/>
    <n v="21"/>
    <n v="1"/>
    <m/>
    <m/>
    <x v="0"/>
    <x v="0"/>
  </r>
  <r>
    <x v="98"/>
    <x v="2587"/>
    <x v="407"/>
    <s v="Numeric"/>
    <n v="3"/>
    <s v="GNRCMISS"/>
    <n v="21"/>
    <n v="1"/>
    <m/>
    <m/>
    <x v="0"/>
    <x v="0"/>
  </r>
  <r>
    <x v="98"/>
    <x v="2588"/>
    <x v="409"/>
    <s v="Numeric"/>
    <n v="3"/>
    <s v="GNRCMISS"/>
    <n v="21"/>
    <n v="1"/>
    <m/>
    <m/>
    <x v="0"/>
    <x v="0"/>
  </r>
  <r>
    <x v="98"/>
    <x v="2589"/>
    <x v="412"/>
    <s v="Numeric"/>
    <n v="3"/>
    <s v="GNRCMISS"/>
    <n v="21"/>
    <n v="1"/>
    <m/>
    <m/>
    <x v="0"/>
    <x v="0"/>
  </r>
  <r>
    <x v="98"/>
    <x v="2590"/>
    <x v="415"/>
    <s v="Numeric"/>
    <n v="3"/>
    <s v="GNRCMISS"/>
    <n v="21"/>
    <n v="1"/>
    <m/>
    <m/>
    <x v="0"/>
    <x v="0"/>
  </r>
  <r>
    <x v="98"/>
    <x v="2591"/>
    <x v="418"/>
    <s v="Numeric"/>
    <n v="3"/>
    <s v="GNRCMISS"/>
    <n v="21"/>
    <n v="1"/>
    <m/>
    <m/>
    <x v="0"/>
    <x v="0"/>
  </r>
  <r>
    <x v="98"/>
    <x v="2592"/>
    <x v="421"/>
    <s v="Numeric"/>
    <n v="3"/>
    <s v="GNRCMISS"/>
    <n v="21"/>
    <n v="1"/>
    <m/>
    <m/>
    <x v="0"/>
    <x v="0"/>
  </r>
  <r>
    <x v="98"/>
    <x v="2593"/>
    <x v="410"/>
    <s v="Numeric"/>
    <n v="3"/>
    <s v="HVACFUEL"/>
    <n v="34"/>
    <n v="1"/>
    <m/>
    <m/>
    <x v="0"/>
    <x v="0"/>
  </r>
  <r>
    <x v="98"/>
    <x v="2594"/>
    <x v="413"/>
    <s v="Numeric"/>
    <n v="3"/>
    <s v="HVACFUEL"/>
    <n v="34"/>
    <n v="1"/>
    <m/>
    <m/>
    <x v="0"/>
    <x v="0"/>
  </r>
  <r>
    <x v="98"/>
    <x v="2595"/>
    <x v="416"/>
    <s v="Numeric"/>
    <n v="3"/>
    <s v="HVACFUEL"/>
    <n v="34"/>
    <n v="1"/>
    <m/>
    <m/>
    <x v="0"/>
    <x v="0"/>
  </r>
  <r>
    <x v="98"/>
    <x v="2596"/>
    <x v="419"/>
    <s v="Numeric"/>
    <n v="3"/>
    <s v="HVACFUEL"/>
    <n v="34"/>
    <n v="1"/>
    <m/>
    <m/>
    <x v="0"/>
    <x v="0"/>
  </r>
  <r>
    <x v="98"/>
    <x v="2597"/>
    <x v="422"/>
    <s v="Numeric"/>
    <n v="3"/>
    <s v="HVACFUEL"/>
    <n v="34"/>
    <n v="1"/>
    <m/>
    <m/>
    <x v="0"/>
    <x v="0"/>
  </r>
  <r>
    <x v="98"/>
    <x v="2598"/>
    <x v="411"/>
    <s v="Numeric"/>
    <n v="3"/>
    <s v="HVACTYP"/>
    <n v="40"/>
    <n v="1"/>
    <m/>
    <m/>
    <x v="0"/>
    <x v="0"/>
  </r>
  <r>
    <x v="98"/>
    <x v="2599"/>
    <x v="414"/>
    <s v="Numeric"/>
    <n v="3"/>
    <s v="HVACTYP"/>
    <n v="40"/>
    <n v="1"/>
    <m/>
    <m/>
    <x v="0"/>
    <x v="0"/>
  </r>
  <r>
    <x v="98"/>
    <x v="2600"/>
    <x v="417"/>
    <s v="Numeric"/>
    <n v="3"/>
    <s v="HVACTYP"/>
    <n v="40"/>
    <n v="1"/>
    <m/>
    <m/>
    <x v="0"/>
    <x v="0"/>
  </r>
  <r>
    <x v="98"/>
    <x v="2601"/>
    <x v="420"/>
    <s v="Numeric"/>
    <n v="3"/>
    <s v="HVACTYP"/>
    <n v="40"/>
    <n v="1"/>
    <m/>
    <m/>
    <x v="0"/>
    <x v="0"/>
  </r>
  <r>
    <x v="98"/>
    <x v="2602"/>
    <x v="423"/>
    <s v="Numeric"/>
    <n v="3"/>
    <s v="HVACTYP"/>
    <n v="40"/>
    <n v="1"/>
    <m/>
    <m/>
    <x v="0"/>
    <x v="0"/>
  </r>
  <r>
    <x v="98"/>
    <x v="2603"/>
    <x v="2036"/>
    <s v="Numeric"/>
    <n v="3"/>
    <s v="YESNO"/>
    <n v="21"/>
    <n v="1"/>
    <m/>
    <m/>
    <x v="0"/>
    <x v="0"/>
  </r>
  <r>
    <x v="98"/>
    <x v="2604"/>
    <x v="2037"/>
    <s v="Numeric"/>
    <n v="3"/>
    <s v="HWTYPE"/>
    <n v="20"/>
    <n v="1"/>
    <m/>
    <m/>
    <x v="0"/>
    <x v="0"/>
  </r>
  <r>
    <x v="98"/>
    <x v="2605"/>
    <x v="2038"/>
    <s v="Numeric"/>
    <n v="3"/>
    <s v="YESNO"/>
    <n v="21"/>
    <n v="1"/>
    <m/>
    <m/>
    <x v="0"/>
    <x v="0"/>
  </r>
  <r>
    <x v="98"/>
    <x v="2606"/>
    <x v="2039"/>
    <s v="Character"/>
    <n v="8"/>
    <s v="$HWLOC"/>
    <n v="11"/>
    <n v="1"/>
    <m/>
    <m/>
    <x v="0"/>
    <x v="0"/>
  </r>
  <r>
    <x v="98"/>
    <x v="2607"/>
    <x v="2039"/>
    <s v="Numeric"/>
    <n v="3"/>
    <s v="CZON"/>
    <n v="19"/>
    <n v="1"/>
    <m/>
    <m/>
    <x v="0"/>
    <x v="0"/>
  </r>
  <r>
    <x v="98"/>
    <x v="2608"/>
    <x v="429"/>
    <s v="Numeric"/>
    <n v="3"/>
    <s v="YESNO"/>
    <n v="21"/>
    <n v="1"/>
    <m/>
    <m/>
    <x v="0"/>
    <x v="0"/>
  </r>
  <r>
    <x v="98"/>
    <x v="2609"/>
    <x v="426"/>
    <s v="Numeric"/>
    <n v="3"/>
    <s v="GNRCMISS"/>
    <n v="21"/>
    <n v="1"/>
    <m/>
    <m/>
    <x v="0"/>
    <x v="0"/>
  </r>
  <r>
    <x v="98"/>
    <x v="2610"/>
    <x v="2040"/>
    <s v="Numeric"/>
    <n v="3"/>
    <s v="HWTINS"/>
    <n v="34"/>
    <n v="1"/>
    <m/>
    <m/>
    <x v="0"/>
    <x v="0"/>
  </r>
  <r>
    <x v="98"/>
    <x v="2611"/>
    <x v="2041"/>
    <s v="Numeric"/>
    <n v="3"/>
    <s v="YESNO"/>
    <n v="21"/>
    <n v="1"/>
    <m/>
    <m/>
    <x v="0"/>
    <x v="0"/>
  </r>
  <r>
    <x v="98"/>
    <x v="2612"/>
    <x v="2042"/>
    <s v="Numeric"/>
    <n v="3"/>
    <s v="GNRCMISS"/>
    <n v="21"/>
    <n v="1"/>
    <m/>
    <m/>
    <x v="0"/>
    <x v="0"/>
  </r>
  <r>
    <x v="98"/>
    <x v="2613"/>
    <x v="2043"/>
    <s v="Numeric"/>
    <n v="3"/>
    <s v="GNRCMISS"/>
    <n v="21"/>
    <n v="1"/>
    <m/>
    <m/>
    <x v="0"/>
    <x v="0"/>
  </r>
  <r>
    <x v="98"/>
    <x v="2614"/>
    <x v="428"/>
    <s v="Numeric"/>
    <n v="3"/>
    <s v="GNRCMISS"/>
    <n v="21"/>
    <n v="1"/>
    <m/>
    <m/>
    <x v="0"/>
    <x v="0"/>
  </r>
  <r>
    <x v="98"/>
    <x v="2615"/>
    <x v="2044"/>
    <s v="Character"/>
    <n v="3"/>
    <s v="$HWLOC"/>
    <n v="11"/>
    <n v="1"/>
    <m/>
    <m/>
    <x v="0"/>
    <x v="0"/>
  </r>
  <r>
    <x v="98"/>
    <x v="2616"/>
    <x v="2045"/>
    <s v="Numeric"/>
    <n v="3"/>
    <s v="YESNO"/>
    <n v="21"/>
    <n v="1"/>
    <m/>
    <m/>
    <x v="0"/>
    <x v="0"/>
  </r>
  <r>
    <x v="98"/>
    <x v="2617"/>
    <x v="403"/>
    <s v="Numeric"/>
    <n v="3"/>
    <s v="GNRCMISS"/>
    <n v="21"/>
    <n v="1"/>
    <m/>
    <m/>
    <x v="0"/>
    <x v="0"/>
  </r>
  <r>
    <x v="98"/>
    <x v="2618"/>
    <x v="405"/>
    <s v="Numeric"/>
    <n v="3"/>
    <s v="GNRCMISS"/>
    <n v="21"/>
    <n v="1"/>
    <m/>
    <m/>
    <x v="0"/>
    <x v="0"/>
  </r>
  <r>
    <x v="98"/>
    <x v="2619"/>
    <x v="2046"/>
    <s v="Numeric"/>
    <n v="3"/>
    <s v="GNRCMISS"/>
    <n v="21"/>
    <n v="1"/>
    <m/>
    <m/>
    <x v="0"/>
    <x v="0"/>
  </r>
  <r>
    <x v="98"/>
    <x v="2620"/>
    <x v="402"/>
    <s v="Numeric"/>
    <n v="3"/>
    <s v="GNRCMISS"/>
    <n v="21"/>
    <n v="1"/>
    <m/>
    <m/>
    <x v="0"/>
    <x v="0"/>
  </r>
  <r>
    <x v="98"/>
    <x v="2621"/>
    <x v="404"/>
    <s v="Numeric"/>
    <n v="3"/>
    <s v="GNRCMISS"/>
    <n v="21"/>
    <n v="1"/>
    <m/>
    <m/>
    <x v="0"/>
    <x v="0"/>
  </r>
  <r>
    <x v="98"/>
    <x v="2622"/>
    <x v="2047"/>
    <s v="Numeric"/>
    <n v="3"/>
    <s v="GNRCMISS"/>
    <n v="21"/>
    <n v="1"/>
    <m/>
    <m/>
    <x v="0"/>
    <x v="0"/>
  </r>
  <r>
    <x v="98"/>
    <x v="2623"/>
    <x v="38"/>
    <s v="Numeric"/>
    <n v="3"/>
    <s v="GNRCMISS"/>
    <n v="21"/>
    <n v="1"/>
    <m/>
    <m/>
    <x v="0"/>
    <x v="0"/>
  </r>
  <r>
    <x v="98"/>
    <x v="2624"/>
    <x v="2048"/>
    <s v="Numeric"/>
    <n v="3"/>
    <s v="YESNO"/>
    <n v="21"/>
    <n v="1"/>
    <m/>
    <m/>
    <x v="0"/>
    <x v="0"/>
  </r>
  <r>
    <x v="98"/>
    <x v="2625"/>
    <x v="2049"/>
    <s v="Numeric"/>
    <n v="3"/>
    <s v="YESNO"/>
    <n v="21"/>
    <n v="1"/>
    <m/>
    <m/>
    <x v="0"/>
    <x v="0"/>
  </r>
  <r>
    <x v="98"/>
    <x v="2626"/>
    <x v="741"/>
    <s v="Numeric"/>
    <n v="3"/>
    <s v="GNRCMISS"/>
    <n v="21"/>
    <n v="1"/>
    <m/>
    <m/>
    <x v="0"/>
    <x v="0"/>
  </r>
  <r>
    <x v="98"/>
    <x v="2627"/>
    <x v="740"/>
    <s v="Numeric"/>
    <n v="3"/>
    <s v="GNRCMISS"/>
    <n v="21"/>
    <n v="1"/>
    <m/>
    <m/>
    <x v="0"/>
    <x v="0"/>
  </r>
  <r>
    <x v="98"/>
    <x v="2628"/>
    <x v="2050"/>
    <s v="Numeric"/>
    <n v="3"/>
    <s v="GNRCMISS"/>
    <n v="21"/>
    <n v="1"/>
    <m/>
    <m/>
    <x v="0"/>
    <x v="0"/>
  </r>
  <r>
    <x v="98"/>
    <x v="2629"/>
    <x v="747"/>
    <s v="Numeric"/>
    <n v="3"/>
    <s v="GNRCMISS"/>
    <n v="21"/>
    <n v="1"/>
    <m/>
    <m/>
    <x v="0"/>
    <x v="0"/>
  </r>
  <r>
    <x v="98"/>
    <x v="2630"/>
    <x v="2051"/>
    <s v="Numeric"/>
    <n v="3"/>
    <s v="YESNO"/>
    <n v="21"/>
    <n v="1"/>
    <m/>
    <m/>
    <x v="0"/>
    <x v="0"/>
  </r>
  <r>
    <x v="98"/>
    <x v="2631"/>
    <x v="2052"/>
    <s v="Numeric"/>
    <n v="3"/>
    <s v="YESNO"/>
    <n v="21"/>
    <n v="1"/>
    <m/>
    <m/>
    <x v="0"/>
    <x v="0"/>
  </r>
  <r>
    <x v="98"/>
    <x v="2632"/>
    <x v="2053"/>
    <s v="Numeric"/>
    <n v="3"/>
    <s v="YESNO"/>
    <n v="21"/>
    <n v="1"/>
    <m/>
    <m/>
    <x v="0"/>
    <x v="0"/>
  </r>
  <r>
    <x v="98"/>
    <x v="2633"/>
    <x v="2054"/>
    <s v="Numeric"/>
    <n v="3"/>
    <s v="YESNO"/>
    <n v="21"/>
    <n v="1"/>
    <m/>
    <m/>
    <x v="0"/>
    <x v="0"/>
  </r>
  <r>
    <x v="98"/>
    <x v="2634"/>
    <x v="2055"/>
    <s v="Numeric"/>
    <n v="3"/>
    <s v="YESNO"/>
    <n v="21"/>
    <n v="1"/>
    <m/>
    <m/>
    <x v="0"/>
    <x v="0"/>
  </r>
  <r>
    <x v="98"/>
    <x v="2635"/>
    <x v="2056"/>
    <s v="Numeric"/>
    <n v="3"/>
    <s v="YESNO"/>
    <n v="21"/>
    <n v="1"/>
    <m/>
    <m/>
    <x v="0"/>
    <x v="0"/>
  </r>
  <r>
    <x v="98"/>
    <x v="2636"/>
    <x v="2057"/>
    <s v="Numeric"/>
    <n v="3"/>
    <s v="GNRCMISS"/>
    <n v="21"/>
    <n v="1"/>
    <m/>
    <m/>
    <x v="0"/>
    <x v="0"/>
  </r>
  <r>
    <x v="98"/>
    <x v="2637"/>
    <x v="2058"/>
    <s v="Numeric"/>
    <n v="3"/>
    <s v="GNRCMISS"/>
    <n v="21"/>
    <n v="1"/>
    <m/>
    <m/>
    <x v="0"/>
    <x v="0"/>
  </r>
  <r>
    <x v="98"/>
    <x v="2638"/>
    <x v="2059"/>
    <s v="Numeric"/>
    <n v="3"/>
    <s v="GNRCMISS"/>
    <n v="21"/>
    <n v="1"/>
    <m/>
    <m/>
    <x v="0"/>
    <x v="0"/>
  </r>
  <r>
    <x v="98"/>
    <x v="2639"/>
    <x v="2060"/>
    <s v="Numeric"/>
    <n v="3"/>
    <s v="GNRCMISS"/>
    <n v="21"/>
    <n v="1"/>
    <m/>
    <m/>
    <x v="0"/>
    <x v="0"/>
  </r>
  <r>
    <x v="98"/>
    <x v="2640"/>
    <x v="2061"/>
    <s v="Numeric"/>
    <n v="3"/>
    <s v="GNRCMISS"/>
    <n v="21"/>
    <n v="1"/>
    <m/>
    <m/>
    <x v="0"/>
    <x v="0"/>
  </r>
  <r>
    <x v="98"/>
    <x v="2641"/>
    <x v="2062"/>
    <s v="Numeric"/>
    <n v="3"/>
    <s v="GNRCMISS"/>
    <n v="21"/>
    <n v="1"/>
    <m/>
    <m/>
    <x v="0"/>
    <x v="0"/>
  </r>
  <r>
    <x v="98"/>
    <x v="2642"/>
    <x v="2063"/>
    <s v="Numeric"/>
    <n v="3"/>
    <s v="GNRCMISS"/>
    <n v="21"/>
    <n v="1"/>
    <m/>
    <m/>
    <x v="0"/>
    <x v="0"/>
  </r>
  <r>
    <x v="98"/>
    <x v="2643"/>
    <x v="2064"/>
    <s v="Numeric"/>
    <n v="3"/>
    <s v="GNRCMISS"/>
    <n v="21"/>
    <n v="1"/>
    <m/>
    <m/>
    <x v="0"/>
    <x v="0"/>
  </r>
  <r>
    <x v="99"/>
    <x v="3031"/>
    <x v="38"/>
    <s v="Numeric"/>
    <n v="3"/>
    <s v="REFMTX"/>
    <n v="22"/>
    <n v="1"/>
    <m/>
    <m/>
    <x v="0"/>
    <x v="0"/>
  </r>
  <r>
    <x v="99"/>
    <x v="3032"/>
    <x v="38"/>
    <s v="Numeric"/>
    <n v="3"/>
    <s v="REFMTX"/>
    <n v="22"/>
    <n v="1"/>
    <m/>
    <m/>
    <x v="0"/>
    <x v="0"/>
  </r>
  <r>
    <x v="99"/>
    <x v="3033"/>
    <x v="38"/>
    <s v="Numeric"/>
    <n v="3"/>
    <s v="REFMTX"/>
    <n v="22"/>
    <n v="1"/>
    <m/>
    <m/>
    <x v="0"/>
    <x v="0"/>
  </r>
  <r>
    <x v="99"/>
    <x v="3034"/>
    <x v="38"/>
    <s v="Numeric"/>
    <n v="3"/>
    <s v="REFMTX"/>
    <n v="22"/>
    <n v="1"/>
    <m/>
    <m/>
    <x v="0"/>
    <x v="0"/>
  </r>
  <r>
    <x v="99"/>
    <x v="3035"/>
    <x v="38"/>
    <s v="Numeric"/>
    <n v="3"/>
    <s v="REFMTX"/>
    <n v="22"/>
    <n v="1"/>
    <m/>
    <m/>
    <x v="0"/>
    <x v="0"/>
  </r>
  <r>
    <x v="99"/>
    <x v="3036"/>
    <x v="38"/>
    <s v="Numeric"/>
    <n v="3"/>
    <s v="REFMTX"/>
    <n v="22"/>
    <n v="1"/>
    <m/>
    <m/>
    <x v="0"/>
    <x v="0"/>
  </r>
  <r>
    <x v="99"/>
    <x v="3037"/>
    <x v="38"/>
    <s v="Numeric"/>
    <n v="3"/>
    <s v="REFMTX"/>
    <n v="22"/>
    <n v="1"/>
    <m/>
    <m/>
    <x v="0"/>
    <x v="0"/>
  </r>
  <r>
    <x v="99"/>
    <x v="3038"/>
    <x v="38"/>
    <s v="Numeric"/>
    <n v="3"/>
    <s v="REFMTX"/>
    <n v="22"/>
    <n v="1"/>
    <m/>
    <m/>
    <x v="0"/>
    <x v="0"/>
  </r>
  <r>
    <x v="99"/>
    <x v="3039"/>
    <x v="38"/>
    <s v="Numeric"/>
    <n v="3"/>
    <s v="REFMTX"/>
    <n v="22"/>
    <n v="1"/>
    <m/>
    <m/>
    <x v="0"/>
    <x v="0"/>
  </r>
  <r>
    <x v="99"/>
    <x v="3040"/>
    <x v="38"/>
    <s v="Numeric"/>
    <n v="3"/>
    <s v="REFMTX"/>
    <n v="22"/>
    <n v="1"/>
    <m/>
    <m/>
    <x v="0"/>
    <x v="0"/>
  </r>
  <r>
    <x v="99"/>
    <x v="3041"/>
    <x v="38"/>
    <s v="Numeric"/>
    <n v="3"/>
    <s v="REFMTX"/>
    <n v="22"/>
    <n v="1"/>
    <m/>
    <m/>
    <x v="0"/>
    <x v="0"/>
  </r>
  <r>
    <x v="99"/>
    <x v="3042"/>
    <x v="38"/>
    <s v="Numeric"/>
    <n v="3"/>
    <s v="REFMTX"/>
    <n v="22"/>
    <n v="1"/>
    <m/>
    <m/>
    <x v="0"/>
    <x v="0"/>
  </r>
  <r>
    <x v="99"/>
    <x v="3043"/>
    <x v="38"/>
    <s v="Numeric"/>
    <n v="3"/>
    <s v="REFMTX"/>
    <n v="22"/>
    <n v="1"/>
    <m/>
    <m/>
    <x v="0"/>
    <x v="0"/>
  </r>
  <r>
    <x v="99"/>
    <x v="3044"/>
    <x v="38"/>
    <s v="Numeric"/>
    <n v="3"/>
    <s v="REFMTX"/>
    <n v="22"/>
    <n v="1"/>
    <m/>
    <m/>
    <x v="0"/>
    <x v="0"/>
  </r>
  <r>
    <x v="99"/>
    <x v="3045"/>
    <x v="38"/>
    <s v="Numeric"/>
    <n v="3"/>
    <s v="REFMTX"/>
    <n v="22"/>
    <n v="1"/>
    <m/>
    <m/>
    <x v="0"/>
    <x v="0"/>
  </r>
  <r>
    <x v="99"/>
    <x v="3046"/>
    <x v="38"/>
    <s v="Numeric"/>
    <n v="3"/>
    <s v="REFMTX"/>
    <n v="22"/>
    <n v="1"/>
    <m/>
    <m/>
    <x v="0"/>
    <x v="0"/>
  </r>
  <r>
    <x v="99"/>
    <x v="3047"/>
    <x v="38"/>
    <s v="Numeric"/>
    <n v="3"/>
    <s v="REFMTX"/>
    <n v="22"/>
    <n v="1"/>
    <m/>
    <m/>
    <x v="0"/>
    <x v="0"/>
  </r>
  <r>
    <x v="99"/>
    <x v="3048"/>
    <x v="38"/>
    <s v="Numeric"/>
    <n v="3"/>
    <s v="REFMTX"/>
    <n v="22"/>
    <n v="1"/>
    <m/>
    <m/>
    <x v="0"/>
    <x v="0"/>
  </r>
  <r>
    <x v="99"/>
    <x v="3049"/>
    <x v="38"/>
    <s v="Numeric"/>
    <n v="3"/>
    <s v="REFMTX"/>
    <n v="22"/>
    <n v="1"/>
    <m/>
    <m/>
    <x v="0"/>
    <x v="0"/>
  </r>
  <r>
    <x v="99"/>
    <x v="3050"/>
    <x v="38"/>
    <s v="Numeric"/>
    <n v="3"/>
    <s v="REFMTX"/>
    <n v="22"/>
    <n v="1"/>
    <m/>
    <m/>
    <x v="0"/>
    <x v="0"/>
  </r>
  <r>
    <x v="99"/>
    <x v="3051"/>
    <x v="38"/>
    <s v="Numeric"/>
    <n v="3"/>
    <s v="REFMTX"/>
    <n v="22"/>
    <n v="1"/>
    <m/>
    <m/>
    <x v="0"/>
    <x v="0"/>
  </r>
  <r>
    <x v="99"/>
    <x v="3052"/>
    <x v="38"/>
    <s v="Numeric"/>
    <n v="3"/>
    <s v="REFMTX"/>
    <n v="22"/>
    <n v="1"/>
    <m/>
    <m/>
    <x v="0"/>
    <x v="0"/>
  </r>
  <r>
    <x v="99"/>
    <x v="3053"/>
    <x v="38"/>
    <s v="Numeric"/>
    <n v="3"/>
    <s v="REFMTX"/>
    <n v="22"/>
    <n v="1"/>
    <m/>
    <m/>
    <x v="0"/>
    <x v="0"/>
  </r>
  <r>
    <x v="99"/>
    <x v="3054"/>
    <x v="38"/>
    <s v="Numeric"/>
    <n v="3"/>
    <s v="REFMTX"/>
    <n v="22"/>
    <n v="1"/>
    <m/>
    <m/>
    <x v="0"/>
    <x v="0"/>
  </r>
  <r>
    <x v="99"/>
    <x v="3055"/>
    <x v="38"/>
    <s v="Numeric"/>
    <n v="3"/>
    <s v="REFMTX"/>
    <n v="22"/>
    <n v="1"/>
    <m/>
    <m/>
    <x v="0"/>
    <x v="0"/>
  </r>
  <r>
    <x v="99"/>
    <x v="3056"/>
    <x v="38"/>
    <s v="Numeric"/>
    <n v="3"/>
    <s v="REFMTX"/>
    <n v="22"/>
    <n v="1"/>
    <m/>
    <m/>
    <x v="0"/>
    <x v="0"/>
  </r>
  <r>
    <x v="99"/>
    <x v="3057"/>
    <x v="38"/>
    <s v="Numeric"/>
    <n v="3"/>
    <s v="REFMTX"/>
    <n v="22"/>
    <n v="1"/>
    <m/>
    <m/>
    <x v="0"/>
    <x v="0"/>
  </r>
  <r>
    <x v="99"/>
    <x v="3058"/>
    <x v="38"/>
    <s v="Numeric"/>
    <n v="3"/>
    <s v="REFMTX"/>
    <n v="22"/>
    <n v="1"/>
    <m/>
    <m/>
    <x v="0"/>
    <x v="0"/>
  </r>
  <r>
    <x v="99"/>
    <x v="3059"/>
    <x v="38"/>
    <s v="Numeric"/>
    <n v="3"/>
    <s v="REFMTX"/>
    <n v="22"/>
    <n v="1"/>
    <m/>
    <m/>
    <x v="0"/>
    <x v="0"/>
  </r>
  <r>
    <x v="99"/>
    <x v="3060"/>
    <x v="38"/>
    <s v="Numeric"/>
    <n v="3"/>
    <s v="REFMTX"/>
    <n v="22"/>
    <n v="1"/>
    <m/>
    <m/>
    <x v="0"/>
    <x v="0"/>
  </r>
  <r>
    <x v="99"/>
    <x v="3061"/>
    <x v="38"/>
    <s v="Numeric"/>
    <n v="3"/>
    <s v="REFMTX"/>
    <n v="22"/>
    <n v="1"/>
    <m/>
    <m/>
    <x v="0"/>
    <x v="0"/>
  </r>
  <r>
    <x v="99"/>
    <x v="3062"/>
    <x v="38"/>
    <s v="Numeric"/>
    <n v="3"/>
    <s v="REFMTX"/>
    <n v="22"/>
    <n v="1"/>
    <m/>
    <m/>
    <x v="0"/>
    <x v="0"/>
  </r>
  <r>
    <x v="99"/>
    <x v="3063"/>
    <x v="38"/>
    <s v="Numeric"/>
    <n v="3"/>
    <s v="REFMTX"/>
    <n v="22"/>
    <n v="1"/>
    <m/>
    <m/>
    <x v="0"/>
    <x v="0"/>
  </r>
  <r>
    <x v="99"/>
    <x v="3064"/>
    <x v="38"/>
    <s v="Numeric"/>
    <n v="3"/>
    <s v="REFMTX"/>
    <n v="22"/>
    <n v="1"/>
    <m/>
    <m/>
    <x v="0"/>
    <x v="0"/>
  </r>
  <r>
    <x v="99"/>
    <x v="3065"/>
    <x v="38"/>
    <s v="Numeric"/>
    <n v="3"/>
    <s v="REFMTX"/>
    <n v="22"/>
    <n v="1"/>
    <m/>
    <m/>
    <x v="0"/>
    <x v="0"/>
  </r>
  <r>
    <x v="99"/>
    <x v="3066"/>
    <x v="38"/>
    <s v="Numeric"/>
    <n v="3"/>
    <s v="REFMTX"/>
    <n v="22"/>
    <n v="1"/>
    <m/>
    <m/>
    <x v="0"/>
    <x v="0"/>
  </r>
  <r>
    <x v="99"/>
    <x v="3067"/>
    <x v="38"/>
    <s v="Numeric"/>
    <n v="3"/>
    <s v="REFMTX"/>
    <n v="22"/>
    <n v="1"/>
    <m/>
    <m/>
    <x v="0"/>
    <x v="0"/>
  </r>
  <r>
    <x v="99"/>
    <x v="3068"/>
    <x v="38"/>
    <s v="Numeric"/>
    <n v="3"/>
    <s v="REFMTX"/>
    <n v="22"/>
    <n v="1"/>
    <m/>
    <m/>
    <x v="0"/>
    <x v="0"/>
  </r>
  <r>
    <x v="99"/>
    <x v="3069"/>
    <x v="38"/>
    <s v="Numeric"/>
    <n v="3"/>
    <s v="REFMTX"/>
    <n v="22"/>
    <n v="1"/>
    <m/>
    <m/>
    <x v="0"/>
    <x v="0"/>
  </r>
  <r>
    <x v="99"/>
    <x v="3070"/>
    <x v="38"/>
    <s v="Numeric"/>
    <n v="3"/>
    <s v="REFMTX"/>
    <n v="22"/>
    <n v="1"/>
    <m/>
    <m/>
    <x v="0"/>
    <x v="0"/>
  </r>
  <r>
    <x v="99"/>
    <x v="3071"/>
    <x v="38"/>
    <s v="Numeric"/>
    <n v="3"/>
    <s v="REFMTX"/>
    <n v="22"/>
    <n v="1"/>
    <m/>
    <m/>
    <x v="0"/>
    <x v="0"/>
  </r>
  <r>
    <x v="99"/>
    <x v="3072"/>
    <x v="38"/>
    <s v="Numeric"/>
    <n v="3"/>
    <s v="REFMTX"/>
    <n v="22"/>
    <n v="1"/>
    <m/>
    <m/>
    <x v="0"/>
    <x v="0"/>
  </r>
  <r>
    <x v="99"/>
    <x v="3073"/>
    <x v="38"/>
    <s v="Numeric"/>
    <n v="3"/>
    <s v="REFMTX"/>
    <n v="22"/>
    <n v="1"/>
    <m/>
    <m/>
    <x v="0"/>
    <x v="0"/>
  </r>
  <r>
    <x v="99"/>
    <x v="3074"/>
    <x v="38"/>
    <s v="Numeric"/>
    <n v="3"/>
    <s v="REFMTX"/>
    <n v="22"/>
    <n v="1"/>
    <m/>
    <m/>
    <x v="0"/>
    <x v="0"/>
  </r>
  <r>
    <x v="99"/>
    <x v="3075"/>
    <x v="38"/>
    <s v="Numeric"/>
    <n v="3"/>
    <s v="REFMTX"/>
    <n v="22"/>
    <n v="1"/>
    <m/>
    <m/>
    <x v="0"/>
    <x v="0"/>
  </r>
  <r>
    <x v="99"/>
    <x v="3076"/>
    <x v="38"/>
    <s v="Numeric"/>
    <n v="3"/>
    <s v="REFMTX"/>
    <n v="22"/>
    <n v="1"/>
    <m/>
    <m/>
    <x v="0"/>
    <x v="0"/>
  </r>
  <r>
    <x v="99"/>
    <x v="3077"/>
    <x v="38"/>
    <s v="Numeric"/>
    <n v="3"/>
    <s v="REFMTX"/>
    <n v="22"/>
    <n v="1"/>
    <m/>
    <m/>
    <x v="0"/>
    <x v="0"/>
  </r>
  <r>
    <x v="99"/>
    <x v="3078"/>
    <x v="38"/>
    <s v="Numeric"/>
    <n v="3"/>
    <s v="REFMTX"/>
    <n v="22"/>
    <n v="1"/>
    <m/>
    <m/>
    <x v="0"/>
    <x v="0"/>
  </r>
  <r>
    <x v="99"/>
    <x v="3079"/>
    <x v="38"/>
    <s v="Numeric"/>
    <n v="3"/>
    <s v="REFMTX"/>
    <n v="22"/>
    <n v="1"/>
    <m/>
    <m/>
    <x v="0"/>
    <x v="0"/>
  </r>
  <r>
    <x v="99"/>
    <x v="3080"/>
    <x v="38"/>
    <s v="Numeric"/>
    <n v="3"/>
    <s v="REFMTX"/>
    <n v="22"/>
    <n v="1"/>
    <m/>
    <m/>
    <x v="0"/>
    <x v="0"/>
  </r>
  <r>
    <x v="99"/>
    <x v="3081"/>
    <x v="38"/>
    <s v="Numeric"/>
    <n v="3"/>
    <s v="REFMTX"/>
    <n v="22"/>
    <n v="1"/>
    <m/>
    <m/>
    <x v="0"/>
    <x v="0"/>
  </r>
  <r>
    <x v="99"/>
    <x v="3082"/>
    <x v="38"/>
    <s v="Numeric"/>
    <n v="3"/>
    <s v="REFMTX"/>
    <n v="22"/>
    <n v="1"/>
    <m/>
    <m/>
    <x v="0"/>
    <x v="0"/>
  </r>
  <r>
    <x v="99"/>
    <x v="3083"/>
    <x v="38"/>
    <s v="Numeric"/>
    <n v="3"/>
    <s v="REFMTX"/>
    <n v="22"/>
    <n v="1"/>
    <m/>
    <m/>
    <x v="0"/>
    <x v="0"/>
  </r>
  <r>
    <x v="99"/>
    <x v="3084"/>
    <x v="38"/>
    <s v="Numeric"/>
    <n v="3"/>
    <s v="REFMTX"/>
    <n v="22"/>
    <n v="1"/>
    <m/>
    <m/>
    <x v="0"/>
    <x v="0"/>
  </r>
  <r>
    <x v="99"/>
    <x v="3085"/>
    <x v="38"/>
    <s v="Numeric"/>
    <n v="3"/>
    <s v="REFMTX"/>
    <n v="22"/>
    <n v="1"/>
    <m/>
    <m/>
    <x v="0"/>
    <x v="0"/>
  </r>
  <r>
    <x v="99"/>
    <x v="3086"/>
    <x v="38"/>
    <s v="Numeric"/>
    <n v="3"/>
    <s v="REFMTX"/>
    <n v="22"/>
    <n v="1"/>
    <m/>
    <m/>
    <x v="0"/>
    <x v="0"/>
  </r>
  <r>
    <x v="99"/>
    <x v="3087"/>
    <x v="38"/>
    <s v="Numeric"/>
    <n v="3"/>
    <s v="REFMTX"/>
    <n v="22"/>
    <n v="1"/>
    <m/>
    <m/>
    <x v="0"/>
    <x v="0"/>
  </r>
  <r>
    <x v="99"/>
    <x v="3088"/>
    <x v="38"/>
    <s v="Numeric"/>
    <n v="3"/>
    <s v="REFMTX"/>
    <n v="22"/>
    <n v="1"/>
    <m/>
    <m/>
    <x v="0"/>
    <x v="0"/>
  </r>
  <r>
    <x v="99"/>
    <x v="3089"/>
    <x v="38"/>
    <s v="Numeric"/>
    <n v="3"/>
    <s v="REFMTX"/>
    <n v="22"/>
    <n v="1"/>
    <m/>
    <m/>
    <x v="0"/>
    <x v="0"/>
  </r>
  <r>
    <x v="99"/>
    <x v="3090"/>
    <x v="38"/>
    <s v="Numeric"/>
    <n v="3"/>
    <s v="REFMTX"/>
    <n v="22"/>
    <n v="1"/>
    <m/>
    <m/>
    <x v="0"/>
    <x v="0"/>
  </r>
  <r>
    <x v="99"/>
    <x v="3091"/>
    <x v="38"/>
    <s v="Numeric"/>
    <n v="3"/>
    <s v="REFMTX"/>
    <n v="22"/>
    <n v="1"/>
    <m/>
    <m/>
    <x v="0"/>
    <x v="0"/>
  </r>
  <r>
    <x v="99"/>
    <x v="3092"/>
    <x v="38"/>
    <s v="Numeric"/>
    <n v="3"/>
    <s v="REFMTX"/>
    <n v="22"/>
    <n v="1"/>
    <m/>
    <m/>
    <x v="0"/>
    <x v="0"/>
  </r>
  <r>
    <x v="99"/>
    <x v="3093"/>
    <x v="38"/>
    <s v="Numeric"/>
    <n v="3"/>
    <s v="REFMTX"/>
    <n v="22"/>
    <n v="1"/>
    <m/>
    <m/>
    <x v="0"/>
    <x v="0"/>
  </r>
  <r>
    <x v="99"/>
    <x v="3094"/>
    <x v="38"/>
    <s v="Numeric"/>
    <n v="3"/>
    <s v="REFMTX"/>
    <n v="22"/>
    <n v="1"/>
    <m/>
    <m/>
    <x v="0"/>
    <x v="0"/>
  </r>
  <r>
    <x v="99"/>
    <x v="3095"/>
    <x v="38"/>
    <s v="Numeric"/>
    <n v="3"/>
    <s v="REFMTX"/>
    <n v="22"/>
    <n v="1"/>
    <m/>
    <m/>
    <x v="0"/>
    <x v="0"/>
  </r>
  <r>
    <x v="99"/>
    <x v="3096"/>
    <x v="38"/>
    <s v="Numeric"/>
    <n v="3"/>
    <s v="REFMTX"/>
    <n v="22"/>
    <n v="1"/>
    <m/>
    <m/>
    <x v="0"/>
    <x v="0"/>
  </r>
  <r>
    <x v="99"/>
    <x v="3097"/>
    <x v="38"/>
    <s v="Numeric"/>
    <n v="3"/>
    <s v="REFMTX"/>
    <n v="22"/>
    <n v="1"/>
    <m/>
    <m/>
    <x v="0"/>
    <x v="0"/>
  </r>
  <r>
    <x v="99"/>
    <x v="3098"/>
    <x v="38"/>
    <s v="Numeric"/>
    <n v="3"/>
    <s v="REFMTX"/>
    <n v="22"/>
    <n v="1"/>
    <m/>
    <m/>
    <x v="0"/>
    <x v="0"/>
  </r>
  <r>
    <x v="99"/>
    <x v="3099"/>
    <x v="38"/>
    <s v="Numeric"/>
    <n v="3"/>
    <s v="REFMTX"/>
    <n v="22"/>
    <n v="1"/>
    <m/>
    <m/>
    <x v="0"/>
    <x v="0"/>
  </r>
  <r>
    <x v="99"/>
    <x v="3100"/>
    <x v="38"/>
    <s v="Numeric"/>
    <n v="3"/>
    <s v="REFMTX"/>
    <n v="22"/>
    <n v="1"/>
    <m/>
    <m/>
    <x v="0"/>
    <x v="0"/>
  </r>
  <r>
    <x v="99"/>
    <x v="3101"/>
    <x v="38"/>
    <s v="Numeric"/>
    <n v="3"/>
    <s v="REFMTX"/>
    <n v="22"/>
    <n v="1"/>
    <m/>
    <m/>
    <x v="0"/>
    <x v="0"/>
  </r>
  <r>
    <x v="99"/>
    <x v="3102"/>
    <x v="38"/>
    <s v="Numeric"/>
    <n v="3"/>
    <s v="REFMTX"/>
    <n v="22"/>
    <n v="1"/>
    <m/>
    <m/>
    <x v="0"/>
    <x v="0"/>
  </r>
  <r>
    <x v="99"/>
    <x v="3103"/>
    <x v="38"/>
    <s v="Numeric"/>
    <n v="3"/>
    <s v="REFMTX"/>
    <n v="22"/>
    <n v="1"/>
    <m/>
    <m/>
    <x v="0"/>
    <x v="0"/>
  </r>
  <r>
    <x v="99"/>
    <x v="3104"/>
    <x v="38"/>
    <s v="Numeric"/>
    <n v="3"/>
    <s v="REFMTX"/>
    <n v="22"/>
    <n v="1"/>
    <m/>
    <m/>
    <x v="0"/>
    <x v="0"/>
  </r>
  <r>
    <x v="99"/>
    <x v="3105"/>
    <x v="38"/>
    <s v="Numeric"/>
    <n v="3"/>
    <s v="REFMTX"/>
    <n v="22"/>
    <n v="1"/>
    <m/>
    <m/>
    <x v="0"/>
    <x v="0"/>
  </r>
  <r>
    <x v="99"/>
    <x v="3106"/>
    <x v="38"/>
    <s v="Numeric"/>
    <n v="3"/>
    <s v="REFMTX"/>
    <n v="22"/>
    <n v="1"/>
    <m/>
    <m/>
    <x v="0"/>
    <x v="0"/>
  </r>
  <r>
    <x v="99"/>
    <x v="3107"/>
    <x v="38"/>
    <s v="Numeric"/>
    <n v="3"/>
    <s v="REFMTX"/>
    <n v="22"/>
    <n v="1"/>
    <m/>
    <m/>
    <x v="0"/>
    <x v="0"/>
  </r>
  <r>
    <x v="99"/>
    <x v="3108"/>
    <x v="38"/>
    <s v="Numeric"/>
    <n v="3"/>
    <s v="REFMTX"/>
    <n v="22"/>
    <n v="1"/>
    <m/>
    <m/>
    <x v="0"/>
    <x v="0"/>
  </r>
  <r>
    <x v="99"/>
    <x v="3109"/>
    <x v="38"/>
    <s v="Numeric"/>
    <n v="3"/>
    <s v="REFMTX"/>
    <n v="22"/>
    <n v="1"/>
    <m/>
    <m/>
    <x v="0"/>
    <x v="0"/>
  </r>
  <r>
    <x v="99"/>
    <x v="3110"/>
    <x v="38"/>
    <s v="Numeric"/>
    <n v="3"/>
    <s v="REFMTX"/>
    <n v="22"/>
    <n v="1"/>
    <m/>
    <m/>
    <x v="0"/>
    <x v="0"/>
  </r>
  <r>
    <x v="99"/>
    <x v="3111"/>
    <x v="38"/>
    <s v="Numeric"/>
    <n v="3"/>
    <s v="REFMTX"/>
    <n v="22"/>
    <n v="1"/>
    <m/>
    <m/>
    <x v="0"/>
    <x v="0"/>
  </r>
  <r>
    <x v="99"/>
    <x v="3112"/>
    <x v="38"/>
    <s v="Numeric"/>
    <n v="3"/>
    <s v="REFMTX"/>
    <n v="22"/>
    <n v="1"/>
    <m/>
    <m/>
    <x v="0"/>
    <x v="0"/>
  </r>
  <r>
    <x v="99"/>
    <x v="3113"/>
    <x v="38"/>
    <s v="Numeric"/>
    <n v="3"/>
    <s v="REFMTX"/>
    <n v="22"/>
    <n v="1"/>
    <m/>
    <m/>
    <x v="0"/>
    <x v="0"/>
  </r>
  <r>
    <x v="99"/>
    <x v="3114"/>
    <x v="38"/>
    <s v="Numeric"/>
    <n v="3"/>
    <s v="REFMTX"/>
    <n v="22"/>
    <n v="1"/>
    <m/>
    <m/>
    <x v="0"/>
    <x v="0"/>
  </r>
  <r>
    <x v="99"/>
    <x v="3115"/>
    <x v="38"/>
    <s v="Numeric"/>
    <n v="3"/>
    <s v="REFMTX"/>
    <n v="22"/>
    <n v="1"/>
    <m/>
    <m/>
    <x v="0"/>
    <x v="0"/>
  </r>
  <r>
    <x v="99"/>
    <x v="3116"/>
    <x v="38"/>
    <s v="Numeric"/>
    <n v="3"/>
    <s v="REFMTX"/>
    <n v="22"/>
    <n v="1"/>
    <m/>
    <m/>
    <x v="0"/>
    <x v="0"/>
  </r>
  <r>
    <x v="99"/>
    <x v="3117"/>
    <x v="38"/>
    <s v="Numeric"/>
    <n v="3"/>
    <s v="REFMTX"/>
    <n v="22"/>
    <n v="1"/>
    <m/>
    <m/>
    <x v="0"/>
    <x v="0"/>
  </r>
  <r>
    <x v="99"/>
    <x v="3118"/>
    <x v="38"/>
    <s v="Numeric"/>
    <n v="3"/>
    <s v="REFMTX"/>
    <n v="22"/>
    <n v="1"/>
    <m/>
    <m/>
    <x v="0"/>
    <x v="0"/>
  </r>
  <r>
    <x v="99"/>
    <x v="3119"/>
    <x v="38"/>
    <s v="Numeric"/>
    <n v="3"/>
    <s v="REFMTX"/>
    <n v="22"/>
    <n v="1"/>
    <m/>
    <m/>
    <x v="0"/>
    <x v="0"/>
  </r>
  <r>
    <x v="99"/>
    <x v="3120"/>
    <x v="38"/>
    <s v="Numeric"/>
    <n v="3"/>
    <s v="REFMTX"/>
    <n v="22"/>
    <n v="1"/>
    <m/>
    <m/>
    <x v="0"/>
    <x v="0"/>
  </r>
  <r>
    <x v="99"/>
    <x v="3121"/>
    <x v="38"/>
    <s v="Numeric"/>
    <n v="3"/>
    <s v="REFMTX"/>
    <n v="22"/>
    <n v="1"/>
    <m/>
    <m/>
    <x v="0"/>
    <x v="0"/>
  </r>
  <r>
    <x v="99"/>
    <x v="3122"/>
    <x v="38"/>
    <s v="Numeric"/>
    <n v="3"/>
    <s v="REFMTX"/>
    <n v="22"/>
    <n v="1"/>
    <m/>
    <m/>
    <x v="0"/>
    <x v="0"/>
  </r>
  <r>
    <x v="99"/>
    <x v="3123"/>
    <x v="38"/>
    <s v="Numeric"/>
    <n v="3"/>
    <s v="REFMTX"/>
    <n v="22"/>
    <n v="1"/>
    <m/>
    <m/>
    <x v="0"/>
    <x v="0"/>
  </r>
  <r>
    <x v="99"/>
    <x v="3124"/>
    <x v="38"/>
    <s v="Numeric"/>
    <n v="3"/>
    <s v="REFMTX"/>
    <n v="22"/>
    <n v="1"/>
    <m/>
    <m/>
    <x v="0"/>
    <x v="0"/>
  </r>
  <r>
    <x v="99"/>
    <x v="3125"/>
    <x v="38"/>
    <s v="Numeric"/>
    <n v="3"/>
    <s v="REFMTX"/>
    <n v="22"/>
    <n v="1"/>
    <m/>
    <m/>
    <x v="0"/>
    <x v="0"/>
  </r>
  <r>
    <x v="99"/>
    <x v="3126"/>
    <x v="38"/>
    <s v="Numeric"/>
    <n v="3"/>
    <s v="REFMTX"/>
    <n v="22"/>
    <n v="1"/>
    <m/>
    <m/>
    <x v="0"/>
    <x v="0"/>
  </r>
  <r>
    <x v="99"/>
    <x v="3127"/>
    <x v="38"/>
    <s v="Numeric"/>
    <n v="3"/>
    <s v="REFMTX"/>
    <n v="22"/>
    <n v="1"/>
    <m/>
    <m/>
    <x v="0"/>
    <x v="0"/>
  </r>
  <r>
    <x v="99"/>
    <x v="3128"/>
    <x v="38"/>
    <s v="Numeric"/>
    <n v="3"/>
    <s v="REFMTX"/>
    <n v="22"/>
    <n v="1"/>
    <m/>
    <m/>
    <x v="0"/>
    <x v="0"/>
  </r>
  <r>
    <x v="99"/>
    <x v="3129"/>
    <x v="38"/>
    <s v="Numeric"/>
    <n v="3"/>
    <s v="REFMTX"/>
    <n v="22"/>
    <n v="1"/>
    <m/>
    <m/>
    <x v="0"/>
    <x v="0"/>
  </r>
  <r>
    <x v="99"/>
    <x v="3130"/>
    <x v="38"/>
    <s v="Numeric"/>
    <n v="3"/>
    <s v="REFMTX"/>
    <n v="22"/>
    <n v="1"/>
    <m/>
    <m/>
    <x v="0"/>
    <x v="0"/>
  </r>
  <r>
    <x v="99"/>
    <x v="3131"/>
    <x v="38"/>
    <s v="Numeric"/>
    <n v="3"/>
    <s v="REFMTX"/>
    <n v="22"/>
    <n v="1"/>
    <m/>
    <m/>
    <x v="0"/>
    <x v="0"/>
  </r>
  <r>
    <x v="99"/>
    <x v="3132"/>
    <x v="38"/>
    <s v="Numeric"/>
    <n v="3"/>
    <s v="REFMTX"/>
    <n v="22"/>
    <n v="1"/>
    <m/>
    <m/>
    <x v="0"/>
    <x v="0"/>
  </r>
  <r>
    <x v="99"/>
    <x v="3133"/>
    <x v="38"/>
    <s v="Numeric"/>
    <n v="3"/>
    <s v="REFMTX"/>
    <n v="22"/>
    <n v="1"/>
    <m/>
    <m/>
    <x v="0"/>
    <x v="0"/>
  </r>
  <r>
    <x v="99"/>
    <x v="3134"/>
    <x v="38"/>
    <s v="Numeric"/>
    <n v="3"/>
    <s v="REFMTX"/>
    <n v="22"/>
    <n v="1"/>
    <m/>
    <m/>
    <x v="0"/>
    <x v="0"/>
  </r>
  <r>
    <x v="99"/>
    <x v="3135"/>
    <x v="38"/>
    <s v="Numeric"/>
    <n v="3"/>
    <s v="REFMTX"/>
    <n v="22"/>
    <n v="1"/>
    <m/>
    <m/>
    <x v="0"/>
    <x v="0"/>
  </r>
  <r>
    <x v="99"/>
    <x v="3136"/>
    <x v="38"/>
    <s v="Numeric"/>
    <n v="3"/>
    <s v="REFMTX"/>
    <n v="22"/>
    <n v="1"/>
    <m/>
    <m/>
    <x v="0"/>
    <x v="0"/>
  </r>
  <r>
    <x v="99"/>
    <x v="3137"/>
    <x v="38"/>
    <s v="Numeric"/>
    <n v="3"/>
    <s v="REFMTX"/>
    <n v="22"/>
    <n v="1"/>
    <m/>
    <m/>
    <x v="0"/>
    <x v="0"/>
  </r>
  <r>
    <x v="99"/>
    <x v="3138"/>
    <x v="38"/>
    <s v="Numeric"/>
    <n v="3"/>
    <s v="REFMTX"/>
    <n v="22"/>
    <n v="1"/>
    <m/>
    <m/>
    <x v="0"/>
    <x v="0"/>
  </r>
  <r>
    <x v="99"/>
    <x v="3139"/>
    <x v="38"/>
    <s v="Numeric"/>
    <n v="3"/>
    <s v="REFMTX"/>
    <n v="22"/>
    <n v="1"/>
    <m/>
    <m/>
    <x v="0"/>
    <x v="0"/>
  </r>
  <r>
    <x v="99"/>
    <x v="3140"/>
    <x v="38"/>
    <s v="Numeric"/>
    <n v="3"/>
    <s v="REFMTX"/>
    <n v="22"/>
    <n v="1"/>
    <m/>
    <m/>
    <x v="0"/>
    <x v="0"/>
  </r>
  <r>
    <x v="99"/>
    <x v="3141"/>
    <x v="38"/>
    <s v="Numeric"/>
    <n v="3"/>
    <s v="REFMTX"/>
    <n v="22"/>
    <n v="1"/>
    <m/>
    <m/>
    <x v="0"/>
    <x v="0"/>
  </r>
  <r>
    <x v="99"/>
    <x v="3142"/>
    <x v="38"/>
    <s v="Numeric"/>
    <n v="3"/>
    <s v="REFMTX"/>
    <n v="22"/>
    <n v="1"/>
    <m/>
    <m/>
    <x v="0"/>
    <x v="0"/>
  </r>
  <r>
    <x v="99"/>
    <x v="3143"/>
    <x v="38"/>
    <s v="Numeric"/>
    <n v="3"/>
    <s v="REFMTX"/>
    <n v="22"/>
    <n v="1"/>
    <m/>
    <m/>
    <x v="0"/>
    <x v="0"/>
  </r>
  <r>
    <x v="99"/>
    <x v="3144"/>
    <x v="38"/>
    <s v="Numeric"/>
    <n v="3"/>
    <s v="REFMTX"/>
    <n v="22"/>
    <n v="1"/>
    <m/>
    <m/>
    <x v="0"/>
    <x v="0"/>
  </r>
  <r>
    <x v="99"/>
    <x v="3145"/>
    <x v="38"/>
    <s v="Numeric"/>
    <n v="3"/>
    <s v="REFMTX"/>
    <n v="22"/>
    <n v="1"/>
    <m/>
    <m/>
    <x v="0"/>
    <x v="0"/>
  </r>
  <r>
    <x v="99"/>
    <x v="3146"/>
    <x v="38"/>
    <s v="Numeric"/>
    <n v="3"/>
    <s v="REFMTX"/>
    <n v="22"/>
    <n v="1"/>
    <m/>
    <m/>
    <x v="0"/>
    <x v="0"/>
  </r>
  <r>
    <x v="99"/>
    <x v="3147"/>
    <x v="38"/>
    <s v="Numeric"/>
    <n v="3"/>
    <s v="REFMTX"/>
    <n v="22"/>
    <n v="1"/>
    <m/>
    <m/>
    <x v="0"/>
    <x v="0"/>
  </r>
  <r>
    <x v="99"/>
    <x v="3148"/>
    <x v="38"/>
    <s v="Numeric"/>
    <n v="3"/>
    <s v="REFMTX"/>
    <n v="22"/>
    <n v="1"/>
    <m/>
    <m/>
    <x v="0"/>
    <x v="0"/>
  </r>
  <r>
    <x v="99"/>
    <x v="3149"/>
    <x v="38"/>
    <s v="Numeric"/>
    <n v="3"/>
    <s v="REFMTX"/>
    <n v="22"/>
    <n v="1"/>
    <m/>
    <m/>
    <x v="0"/>
    <x v="0"/>
  </r>
  <r>
    <x v="99"/>
    <x v="3150"/>
    <x v="38"/>
    <s v="Numeric"/>
    <n v="3"/>
    <s v="REFMTX"/>
    <n v="22"/>
    <n v="1"/>
    <m/>
    <m/>
    <x v="0"/>
    <x v="0"/>
  </r>
  <r>
    <x v="99"/>
    <x v="3151"/>
    <x v="38"/>
    <s v="Numeric"/>
    <n v="3"/>
    <s v="REFMTX"/>
    <n v="22"/>
    <n v="1"/>
    <m/>
    <m/>
    <x v="0"/>
    <x v="0"/>
  </r>
  <r>
    <x v="99"/>
    <x v="3152"/>
    <x v="38"/>
    <s v="Numeric"/>
    <n v="3"/>
    <s v="REFMTX"/>
    <n v="22"/>
    <n v="1"/>
    <m/>
    <m/>
    <x v="0"/>
    <x v="0"/>
  </r>
  <r>
    <x v="99"/>
    <x v="3153"/>
    <x v="38"/>
    <s v="Numeric"/>
    <n v="3"/>
    <s v="REFMTX"/>
    <n v="22"/>
    <n v="1"/>
    <m/>
    <m/>
    <x v="0"/>
    <x v="0"/>
  </r>
  <r>
    <x v="99"/>
    <x v="3154"/>
    <x v="38"/>
    <s v="Numeric"/>
    <n v="3"/>
    <s v="REFMTX"/>
    <n v="22"/>
    <n v="1"/>
    <m/>
    <m/>
    <x v="0"/>
    <x v="0"/>
  </r>
  <r>
    <x v="99"/>
    <x v="3155"/>
    <x v="38"/>
    <s v="Numeric"/>
    <n v="3"/>
    <s v="REFMTX"/>
    <n v="22"/>
    <n v="1"/>
    <m/>
    <m/>
    <x v="0"/>
    <x v="0"/>
  </r>
  <r>
    <x v="99"/>
    <x v="3156"/>
    <x v="38"/>
    <s v="Numeric"/>
    <n v="3"/>
    <s v="REFMTX"/>
    <n v="22"/>
    <n v="1"/>
    <m/>
    <m/>
    <x v="0"/>
    <x v="0"/>
  </r>
  <r>
    <x v="99"/>
    <x v="3157"/>
    <x v="38"/>
    <s v="Numeric"/>
    <n v="3"/>
    <s v="REFMTX"/>
    <n v="22"/>
    <n v="1"/>
    <m/>
    <m/>
    <x v="0"/>
    <x v="0"/>
  </r>
  <r>
    <x v="99"/>
    <x v="3158"/>
    <x v="38"/>
    <s v="Numeric"/>
    <n v="3"/>
    <s v="REFMTX"/>
    <n v="22"/>
    <n v="1"/>
    <m/>
    <m/>
    <x v="0"/>
    <x v="0"/>
  </r>
  <r>
    <x v="99"/>
    <x v="3159"/>
    <x v="38"/>
    <s v="Numeric"/>
    <n v="3"/>
    <s v="REFMTX"/>
    <n v="22"/>
    <n v="1"/>
    <m/>
    <m/>
    <x v="0"/>
    <x v="0"/>
  </r>
  <r>
    <x v="99"/>
    <x v="3160"/>
    <x v="38"/>
    <s v="Numeric"/>
    <n v="3"/>
    <s v="REFMTX"/>
    <n v="22"/>
    <n v="1"/>
    <m/>
    <m/>
    <x v="0"/>
    <x v="0"/>
  </r>
  <r>
    <x v="99"/>
    <x v="3161"/>
    <x v="38"/>
    <s v="Numeric"/>
    <n v="3"/>
    <s v="REFMTX"/>
    <n v="22"/>
    <n v="1"/>
    <m/>
    <m/>
    <x v="0"/>
    <x v="0"/>
  </r>
  <r>
    <x v="99"/>
    <x v="3162"/>
    <x v="38"/>
    <s v="Numeric"/>
    <n v="3"/>
    <s v="REFMTX"/>
    <n v="22"/>
    <n v="1"/>
    <m/>
    <m/>
    <x v="0"/>
    <x v="0"/>
  </r>
  <r>
    <x v="99"/>
    <x v="3163"/>
    <x v="38"/>
    <s v="Numeric"/>
    <n v="3"/>
    <s v="REFMTX"/>
    <n v="22"/>
    <n v="1"/>
    <m/>
    <m/>
    <x v="0"/>
    <x v="0"/>
  </r>
  <r>
    <x v="99"/>
    <x v="3164"/>
    <x v="38"/>
    <s v="Numeric"/>
    <n v="3"/>
    <s v="REFMTX"/>
    <n v="22"/>
    <n v="1"/>
    <m/>
    <m/>
    <x v="0"/>
    <x v="0"/>
  </r>
  <r>
    <x v="99"/>
    <x v="3165"/>
    <x v="38"/>
    <s v="Numeric"/>
    <n v="3"/>
    <s v="REFMTX"/>
    <n v="22"/>
    <n v="1"/>
    <m/>
    <m/>
    <x v="0"/>
    <x v="0"/>
  </r>
  <r>
    <x v="99"/>
    <x v="3166"/>
    <x v="38"/>
    <s v="Numeric"/>
    <n v="3"/>
    <s v="REFMTX"/>
    <n v="22"/>
    <n v="1"/>
    <m/>
    <m/>
    <x v="0"/>
    <x v="0"/>
  </r>
  <r>
    <x v="99"/>
    <x v="3167"/>
    <x v="38"/>
    <s v="Numeric"/>
    <n v="3"/>
    <s v="REFMTX"/>
    <n v="22"/>
    <n v="1"/>
    <m/>
    <m/>
    <x v="0"/>
    <x v="0"/>
  </r>
  <r>
    <x v="99"/>
    <x v="3168"/>
    <x v="38"/>
    <s v="Numeric"/>
    <n v="3"/>
    <s v="REFMTX"/>
    <n v="22"/>
    <n v="1"/>
    <m/>
    <m/>
    <x v="0"/>
    <x v="0"/>
  </r>
  <r>
    <x v="99"/>
    <x v="3169"/>
    <x v="38"/>
    <s v="Numeric"/>
    <n v="3"/>
    <s v="REFMTX"/>
    <n v="22"/>
    <n v="1"/>
    <m/>
    <m/>
    <x v="0"/>
    <x v="0"/>
  </r>
  <r>
    <x v="99"/>
    <x v="3170"/>
    <x v="38"/>
    <s v="Numeric"/>
    <n v="3"/>
    <s v="REFMTX"/>
    <n v="22"/>
    <n v="1"/>
    <m/>
    <m/>
    <x v="0"/>
    <x v="0"/>
  </r>
  <r>
    <x v="99"/>
    <x v="3171"/>
    <x v="38"/>
    <s v="Numeric"/>
    <n v="3"/>
    <s v="REFMTX"/>
    <n v="22"/>
    <n v="1"/>
    <m/>
    <m/>
    <x v="0"/>
    <x v="0"/>
  </r>
  <r>
    <x v="99"/>
    <x v="3172"/>
    <x v="38"/>
    <s v="Numeric"/>
    <n v="3"/>
    <s v="REFMTX"/>
    <n v="22"/>
    <n v="1"/>
    <m/>
    <m/>
    <x v="0"/>
    <x v="0"/>
  </r>
  <r>
    <x v="99"/>
    <x v="3173"/>
    <x v="38"/>
    <s v="Numeric"/>
    <n v="3"/>
    <s v="REFMTX"/>
    <n v="22"/>
    <n v="1"/>
    <m/>
    <m/>
    <x v="0"/>
    <x v="0"/>
  </r>
  <r>
    <x v="99"/>
    <x v="3174"/>
    <x v="38"/>
    <s v="Numeric"/>
    <n v="3"/>
    <s v="REFMTX"/>
    <n v="22"/>
    <n v="1"/>
    <m/>
    <m/>
    <x v="0"/>
    <x v="0"/>
  </r>
  <r>
    <x v="99"/>
    <x v="3175"/>
    <x v="38"/>
    <s v="Numeric"/>
    <n v="3"/>
    <s v="REFMTX"/>
    <n v="22"/>
    <n v="1"/>
    <m/>
    <m/>
    <x v="0"/>
    <x v="0"/>
  </r>
  <r>
    <x v="99"/>
    <x v="3176"/>
    <x v="38"/>
    <s v="Numeric"/>
    <n v="3"/>
    <s v="REFMTX"/>
    <n v="22"/>
    <n v="1"/>
    <m/>
    <m/>
    <x v="0"/>
    <x v="0"/>
  </r>
  <r>
    <x v="99"/>
    <x v="3177"/>
    <x v="38"/>
    <s v="Numeric"/>
    <n v="3"/>
    <s v="REFMTX"/>
    <n v="22"/>
    <n v="1"/>
    <m/>
    <m/>
    <x v="0"/>
    <x v="0"/>
  </r>
  <r>
    <x v="99"/>
    <x v="3178"/>
    <x v="38"/>
    <s v="Numeric"/>
    <n v="3"/>
    <s v="REFMTX"/>
    <n v="22"/>
    <n v="1"/>
    <m/>
    <m/>
    <x v="0"/>
    <x v="0"/>
  </r>
  <r>
    <x v="99"/>
    <x v="3179"/>
    <x v="38"/>
    <s v="Numeric"/>
    <n v="3"/>
    <s v="REFMTX"/>
    <n v="22"/>
    <n v="1"/>
    <m/>
    <m/>
    <x v="0"/>
    <x v="0"/>
  </r>
  <r>
    <x v="99"/>
    <x v="3180"/>
    <x v="38"/>
    <s v="Numeric"/>
    <n v="3"/>
    <s v="REFMTX"/>
    <n v="22"/>
    <n v="1"/>
    <m/>
    <m/>
    <x v="0"/>
    <x v="0"/>
  </r>
  <r>
    <x v="99"/>
    <x v="3181"/>
    <x v="38"/>
    <s v="Numeric"/>
    <n v="3"/>
    <s v="REFMTX"/>
    <n v="22"/>
    <n v="1"/>
    <m/>
    <m/>
    <x v="0"/>
    <x v="0"/>
  </r>
  <r>
    <x v="99"/>
    <x v="3182"/>
    <x v="38"/>
    <s v="Numeric"/>
    <n v="3"/>
    <s v="REFMTX"/>
    <n v="22"/>
    <n v="1"/>
    <m/>
    <m/>
    <x v="0"/>
    <x v="0"/>
  </r>
  <r>
    <x v="99"/>
    <x v="3183"/>
    <x v="38"/>
    <s v="Numeric"/>
    <n v="3"/>
    <s v="REFMTX"/>
    <n v="22"/>
    <n v="1"/>
    <m/>
    <m/>
    <x v="0"/>
    <x v="0"/>
  </r>
  <r>
    <x v="99"/>
    <x v="3184"/>
    <x v="38"/>
    <s v="Numeric"/>
    <n v="3"/>
    <s v="REFMTX"/>
    <n v="22"/>
    <n v="1"/>
    <m/>
    <m/>
    <x v="0"/>
    <x v="0"/>
  </r>
  <r>
    <x v="99"/>
    <x v="3185"/>
    <x v="38"/>
    <s v="Numeric"/>
    <n v="3"/>
    <s v="REFMTX"/>
    <n v="22"/>
    <n v="1"/>
    <m/>
    <m/>
    <x v="0"/>
    <x v="0"/>
  </r>
  <r>
    <x v="99"/>
    <x v="3186"/>
    <x v="38"/>
    <s v="Numeric"/>
    <n v="3"/>
    <s v="REFMTX"/>
    <n v="22"/>
    <n v="1"/>
    <m/>
    <m/>
    <x v="0"/>
    <x v="0"/>
  </r>
  <r>
    <x v="99"/>
    <x v="3187"/>
    <x v="38"/>
    <s v="Numeric"/>
    <n v="3"/>
    <s v="REFMTX"/>
    <n v="22"/>
    <n v="1"/>
    <m/>
    <m/>
    <x v="0"/>
    <x v="0"/>
  </r>
  <r>
    <x v="99"/>
    <x v="3188"/>
    <x v="38"/>
    <s v="Numeric"/>
    <n v="3"/>
    <s v="REFMTX"/>
    <n v="22"/>
    <n v="1"/>
    <m/>
    <m/>
    <x v="0"/>
    <x v="0"/>
  </r>
  <r>
    <x v="99"/>
    <x v="3189"/>
    <x v="38"/>
    <s v="Numeric"/>
    <n v="3"/>
    <s v="REFMTX"/>
    <n v="22"/>
    <n v="1"/>
    <m/>
    <m/>
    <x v="0"/>
    <x v="0"/>
  </r>
  <r>
    <x v="99"/>
    <x v="3190"/>
    <x v="38"/>
    <s v="Numeric"/>
    <n v="3"/>
    <s v="REFMTX"/>
    <n v="22"/>
    <n v="1"/>
    <m/>
    <m/>
    <x v="0"/>
    <x v="0"/>
  </r>
  <r>
    <x v="99"/>
    <x v="3191"/>
    <x v="38"/>
    <s v="Numeric"/>
    <n v="3"/>
    <s v="REFMTX"/>
    <n v="22"/>
    <n v="1"/>
    <m/>
    <m/>
    <x v="0"/>
    <x v="0"/>
  </r>
  <r>
    <x v="99"/>
    <x v="3192"/>
    <x v="38"/>
    <s v="Numeric"/>
    <n v="3"/>
    <s v="REFMTX"/>
    <n v="22"/>
    <n v="1"/>
    <m/>
    <m/>
    <x v="0"/>
    <x v="0"/>
  </r>
  <r>
    <x v="99"/>
    <x v="3193"/>
    <x v="38"/>
    <s v="Numeric"/>
    <n v="3"/>
    <s v="REFMTX"/>
    <n v="22"/>
    <n v="1"/>
    <m/>
    <m/>
    <x v="0"/>
    <x v="0"/>
  </r>
  <r>
    <x v="99"/>
    <x v="3194"/>
    <x v="38"/>
    <s v="Numeric"/>
    <n v="3"/>
    <s v="REFMTX"/>
    <n v="22"/>
    <n v="1"/>
    <m/>
    <m/>
    <x v="0"/>
    <x v="0"/>
  </r>
  <r>
    <x v="99"/>
    <x v="3195"/>
    <x v="38"/>
    <s v="Numeric"/>
    <n v="3"/>
    <s v="REFMTX"/>
    <n v="22"/>
    <n v="1"/>
    <m/>
    <m/>
    <x v="0"/>
    <x v="0"/>
  </r>
  <r>
    <x v="99"/>
    <x v="3196"/>
    <x v="38"/>
    <s v="Numeric"/>
    <n v="3"/>
    <s v="REFMTX"/>
    <n v="22"/>
    <n v="1"/>
    <m/>
    <m/>
    <x v="0"/>
    <x v="0"/>
  </r>
  <r>
    <x v="99"/>
    <x v="3197"/>
    <x v="38"/>
    <s v="Numeric"/>
    <n v="3"/>
    <s v="REFMTX"/>
    <n v="22"/>
    <n v="1"/>
    <m/>
    <m/>
    <x v="0"/>
    <x v="0"/>
  </r>
  <r>
    <x v="99"/>
    <x v="3198"/>
    <x v="38"/>
    <s v="Numeric"/>
    <n v="3"/>
    <s v="REFMTX"/>
    <n v="22"/>
    <n v="1"/>
    <m/>
    <m/>
    <x v="0"/>
    <x v="0"/>
  </r>
  <r>
    <x v="99"/>
    <x v="3199"/>
    <x v="38"/>
    <s v="Numeric"/>
    <n v="3"/>
    <s v="REFMTX"/>
    <n v="22"/>
    <n v="1"/>
    <m/>
    <m/>
    <x v="0"/>
    <x v="0"/>
  </r>
  <r>
    <x v="99"/>
    <x v="3200"/>
    <x v="38"/>
    <s v="Numeric"/>
    <n v="3"/>
    <s v="REFMTX"/>
    <n v="22"/>
    <n v="1"/>
    <m/>
    <m/>
    <x v="0"/>
    <x v="0"/>
  </r>
  <r>
    <x v="99"/>
    <x v="3201"/>
    <x v="38"/>
    <s v="Numeric"/>
    <n v="3"/>
    <s v="REFMTX"/>
    <n v="22"/>
    <n v="1"/>
    <m/>
    <m/>
    <x v="0"/>
    <x v="0"/>
  </r>
  <r>
    <x v="99"/>
    <x v="3202"/>
    <x v="38"/>
    <s v="Numeric"/>
    <n v="3"/>
    <s v="REFMTX"/>
    <n v="22"/>
    <n v="1"/>
    <m/>
    <m/>
    <x v="0"/>
    <x v="0"/>
  </r>
  <r>
    <x v="99"/>
    <x v="3203"/>
    <x v="38"/>
    <s v="Numeric"/>
    <n v="3"/>
    <s v="REFMTX"/>
    <n v="22"/>
    <n v="1"/>
    <m/>
    <m/>
    <x v="0"/>
    <x v="0"/>
  </r>
  <r>
    <x v="99"/>
    <x v="3204"/>
    <x v="38"/>
    <s v="Numeric"/>
    <n v="3"/>
    <s v="REFMTX"/>
    <n v="22"/>
    <n v="1"/>
    <m/>
    <m/>
    <x v="0"/>
    <x v="0"/>
  </r>
  <r>
    <x v="99"/>
    <x v="3205"/>
    <x v="38"/>
    <s v="Numeric"/>
    <n v="3"/>
    <s v="REFMTX"/>
    <n v="22"/>
    <n v="1"/>
    <m/>
    <m/>
    <x v="0"/>
    <x v="0"/>
  </r>
  <r>
    <x v="99"/>
    <x v="3206"/>
    <x v="38"/>
    <s v="Numeric"/>
    <n v="3"/>
    <s v="REFMTX"/>
    <n v="22"/>
    <n v="1"/>
    <m/>
    <m/>
    <x v="0"/>
    <x v="0"/>
  </r>
  <r>
    <x v="99"/>
    <x v="3207"/>
    <x v="38"/>
    <s v="Numeric"/>
    <n v="3"/>
    <s v="REFMTX"/>
    <n v="22"/>
    <n v="1"/>
    <m/>
    <m/>
    <x v="0"/>
    <x v="0"/>
  </r>
  <r>
    <x v="99"/>
    <x v="3208"/>
    <x v="38"/>
    <s v="Numeric"/>
    <n v="3"/>
    <s v="REFMTX"/>
    <n v="22"/>
    <n v="1"/>
    <m/>
    <m/>
    <x v="0"/>
    <x v="0"/>
  </r>
  <r>
    <x v="99"/>
    <x v="3209"/>
    <x v="38"/>
    <s v="Numeric"/>
    <n v="3"/>
    <s v="REFMTX"/>
    <n v="22"/>
    <n v="1"/>
    <m/>
    <m/>
    <x v="0"/>
    <x v="0"/>
  </r>
  <r>
    <x v="99"/>
    <x v="3210"/>
    <x v="38"/>
    <s v="Numeric"/>
    <n v="3"/>
    <s v="REFMTX"/>
    <n v="22"/>
    <n v="1"/>
    <m/>
    <m/>
    <x v="0"/>
    <x v="0"/>
  </r>
  <r>
    <x v="99"/>
    <x v="3211"/>
    <x v="38"/>
    <s v="Numeric"/>
    <n v="3"/>
    <s v="REFMTX"/>
    <n v="22"/>
    <n v="1"/>
    <m/>
    <m/>
    <x v="0"/>
    <x v="0"/>
  </r>
  <r>
    <x v="99"/>
    <x v="3212"/>
    <x v="38"/>
    <s v="Numeric"/>
    <n v="3"/>
    <s v="REFMTX"/>
    <n v="22"/>
    <n v="1"/>
    <m/>
    <m/>
    <x v="0"/>
    <x v="0"/>
  </r>
  <r>
    <x v="99"/>
    <x v="3213"/>
    <x v="38"/>
    <s v="Numeric"/>
    <n v="3"/>
    <s v="REFMTX"/>
    <n v="22"/>
    <n v="1"/>
    <m/>
    <m/>
    <x v="0"/>
    <x v="0"/>
  </r>
  <r>
    <x v="99"/>
    <x v="3214"/>
    <x v="38"/>
    <s v="Numeric"/>
    <n v="3"/>
    <s v="REFMTX"/>
    <n v="22"/>
    <n v="1"/>
    <m/>
    <m/>
    <x v="0"/>
    <x v="0"/>
  </r>
  <r>
    <x v="99"/>
    <x v="3215"/>
    <x v="38"/>
    <s v="Numeric"/>
    <n v="3"/>
    <s v="REFMTX"/>
    <n v="22"/>
    <n v="1"/>
    <m/>
    <m/>
    <x v="0"/>
    <x v="0"/>
  </r>
  <r>
    <x v="99"/>
    <x v="3216"/>
    <x v="38"/>
    <s v="Numeric"/>
    <n v="3"/>
    <s v="REFMTX"/>
    <n v="22"/>
    <n v="1"/>
    <m/>
    <m/>
    <x v="0"/>
    <x v="0"/>
  </r>
  <r>
    <x v="99"/>
    <x v="3217"/>
    <x v="38"/>
    <s v="Numeric"/>
    <n v="3"/>
    <s v="REFMTX"/>
    <n v="22"/>
    <n v="1"/>
    <m/>
    <m/>
    <x v="0"/>
    <x v="0"/>
  </r>
  <r>
    <x v="99"/>
    <x v="3218"/>
    <x v="38"/>
    <s v="Numeric"/>
    <n v="3"/>
    <s v="REFMTX"/>
    <n v="22"/>
    <n v="1"/>
    <m/>
    <m/>
    <x v="0"/>
    <x v="0"/>
  </r>
  <r>
    <x v="99"/>
    <x v="3219"/>
    <x v="38"/>
    <s v="Numeric"/>
    <n v="3"/>
    <s v="REFMTX"/>
    <n v="22"/>
    <n v="1"/>
    <m/>
    <m/>
    <x v="0"/>
    <x v="0"/>
  </r>
  <r>
    <x v="99"/>
    <x v="3220"/>
    <x v="38"/>
    <s v="Numeric"/>
    <n v="3"/>
    <s v="REFMTX"/>
    <n v="22"/>
    <n v="1"/>
    <m/>
    <m/>
    <x v="0"/>
    <x v="0"/>
  </r>
  <r>
    <x v="99"/>
    <x v="3221"/>
    <x v="38"/>
    <s v="Numeric"/>
    <n v="3"/>
    <s v="REFMTX"/>
    <n v="22"/>
    <n v="1"/>
    <m/>
    <m/>
    <x v="0"/>
    <x v="0"/>
  </r>
  <r>
    <x v="99"/>
    <x v="3222"/>
    <x v="38"/>
    <s v="Numeric"/>
    <n v="3"/>
    <s v="REFMTX"/>
    <n v="22"/>
    <n v="1"/>
    <m/>
    <m/>
    <x v="0"/>
    <x v="0"/>
  </r>
  <r>
    <x v="99"/>
    <x v="3223"/>
    <x v="38"/>
    <s v="Numeric"/>
    <n v="3"/>
    <s v="REFMTX"/>
    <n v="22"/>
    <n v="1"/>
    <m/>
    <m/>
    <x v="0"/>
    <x v="0"/>
  </r>
  <r>
    <x v="99"/>
    <x v="3224"/>
    <x v="38"/>
    <s v="Numeric"/>
    <n v="3"/>
    <s v="REFMTX"/>
    <n v="22"/>
    <n v="1"/>
    <m/>
    <m/>
    <x v="0"/>
    <x v="0"/>
  </r>
  <r>
    <x v="99"/>
    <x v="3225"/>
    <x v="38"/>
    <s v="Numeric"/>
    <n v="3"/>
    <s v="REFMTX"/>
    <n v="22"/>
    <n v="1"/>
    <m/>
    <m/>
    <x v="0"/>
    <x v="0"/>
  </r>
  <r>
    <x v="99"/>
    <x v="3226"/>
    <x v="38"/>
    <s v="Numeric"/>
    <n v="3"/>
    <s v="REFMTX"/>
    <n v="22"/>
    <n v="1"/>
    <m/>
    <m/>
    <x v="0"/>
    <x v="0"/>
  </r>
  <r>
    <x v="99"/>
    <x v="3227"/>
    <x v="38"/>
    <s v="Numeric"/>
    <n v="3"/>
    <s v="REFMTX"/>
    <n v="22"/>
    <n v="1"/>
    <m/>
    <m/>
    <x v="0"/>
    <x v="0"/>
  </r>
  <r>
    <x v="99"/>
    <x v="3228"/>
    <x v="38"/>
    <s v="Numeric"/>
    <n v="3"/>
    <s v="REFMTX"/>
    <n v="22"/>
    <n v="1"/>
    <m/>
    <m/>
    <x v="0"/>
    <x v="0"/>
  </r>
  <r>
    <x v="99"/>
    <x v="3229"/>
    <x v="38"/>
    <s v="Numeric"/>
    <n v="3"/>
    <s v="REFMTX"/>
    <n v="22"/>
    <n v="1"/>
    <m/>
    <m/>
    <x v="0"/>
    <x v="0"/>
  </r>
  <r>
    <x v="99"/>
    <x v="3230"/>
    <x v="38"/>
    <s v="Numeric"/>
    <n v="3"/>
    <s v="REFMTX"/>
    <n v="22"/>
    <n v="1"/>
    <m/>
    <m/>
    <x v="0"/>
    <x v="0"/>
  </r>
  <r>
    <x v="99"/>
    <x v="3231"/>
    <x v="38"/>
    <s v="Numeric"/>
    <n v="3"/>
    <s v="REFMTX"/>
    <n v="22"/>
    <n v="1"/>
    <m/>
    <m/>
    <x v="0"/>
    <x v="0"/>
  </r>
  <r>
    <x v="99"/>
    <x v="3232"/>
    <x v="38"/>
    <s v="Numeric"/>
    <n v="3"/>
    <s v="REFMTX"/>
    <n v="22"/>
    <n v="1"/>
    <m/>
    <m/>
    <x v="0"/>
    <x v="0"/>
  </r>
  <r>
    <x v="99"/>
    <x v="3233"/>
    <x v="38"/>
    <s v="Numeric"/>
    <n v="3"/>
    <s v="REFMTX"/>
    <n v="22"/>
    <n v="1"/>
    <m/>
    <m/>
    <x v="0"/>
    <x v="0"/>
  </r>
  <r>
    <x v="99"/>
    <x v="3234"/>
    <x v="38"/>
    <s v="Numeric"/>
    <n v="3"/>
    <s v="REFMTX"/>
    <n v="22"/>
    <n v="1"/>
    <m/>
    <m/>
    <x v="0"/>
    <x v="0"/>
  </r>
  <r>
    <x v="99"/>
    <x v="3235"/>
    <x v="38"/>
    <s v="Numeric"/>
    <n v="3"/>
    <s v="REFMTX"/>
    <n v="22"/>
    <n v="1"/>
    <m/>
    <m/>
    <x v="0"/>
    <x v="0"/>
  </r>
  <r>
    <x v="99"/>
    <x v="3236"/>
    <x v="38"/>
    <s v="Numeric"/>
    <n v="3"/>
    <s v="REFMTX"/>
    <n v="22"/>
    <n v="1"/>
    <m/>
    <m/>
    <x v="0"/>
    <x v="0"/>
  </r>
  <r>
    <x v="99"/>
    <x v="3237"/>
    <x v="38"/>
    <s v="Numeric"/>
    <n v="3"/>
    <s v="REFMTX"/>
    <n v="22"/>
    <n v="1"/>
    <m/>
    <m/>
    <x v="0"/>
    <x v="0"/>
  </r>
  <r>
    <x v="99"/>
    <x v="3238"/>
    <x v="38"/>
    <s v="Numeric"/>
    <n v="3"/>
    <s v="REFMTX"/>
    <n v="22"/>
    <n v="1"/>
    <m/>
    <m/>
    <x v="0"/>
    <x v="0"/>
  </r>
  <r>
    <x v="99"/>
    <x v="3239"/>
    <x v="38"/>
    <s v="Numeric"/>
    <n v="3"/>
    <s v="REFMTX"/>
    <n v="22"/>
    <n v="1"/>
    <m/>
    <m/>
    <x v="0"/>
    <x v="0"/>
  </r>
  <r>
    <x v="99"/>
    <x v="3240"/>
    <x v="38"/>
    <s v="Numeric"/>
    <n v="3"/>
    <s v="REFMTX"/>
    <n v="22"/>
    <n v="1"/>
    <m/>
    <m/>
    <x v="0"/>
    <x v="0"/>
  </r>
  <r>
    <x v="99"/>
    <x v="3241"/>
    <x v="38"/>
    <s v="Numeric"/>
    <n v="3"/>
    <s v="REFMTX"/>
    <n v="22"/>
    <n v="1"/>
    <m/>
    <m/>
    <x v="0"/>
    <x v="0"/>
  </r>
  <r>
    <x v="99"/>
    <x v="3242"/>
    <x v="38"/>
    <s v="Numeric"/>
    <n v="3"/>
    <s v="REFMTX"/>
    <n v="22"/>
    <n v="1"/>
    <m/>
    <m/>
    <x v="0"/>
    <x v="0"/>
  </r>
  <r>
    <x v="99"/>
    <x v="3243"/>
    <x v="38"/>
    <s v="Numeric"/>
    <n v="3"/>
    <s v="REFMTX"/>
    <n v="22"/>
    <n v="1"/>
    <m/>
    <m/>
    <x v="0"/>
    <x v="0"/>
  </r>
  <r>
    <x v="99"/>
    <x v="3244"/>
    <x v="38"/>
    <s v="Numeric"/>
    <n v="3"/>
    <s v="REFMTX"/>
    <n v="22"/>
    <n v="1"/>
    <m/>
    <m/>
    <x v="0"/>
    <x v="0"/>
  </r>
  <r>
    <x v="99"/>
    <x v="3245"/>
    <x v="38"/>
    <s v="Numeric"/>
    <n v="3"/>
    <s v="REFMTX"/>
    <n v="22"/>
    <n v="1"/>
    <m/>
    <m/>
    <x v="0"/>
    <x v="0"/>
  </r>
  <r>
    <x v="99"/>
    <x v="3246"/>
    <x v="38"/>
    <s v="Numeric"/>
    <n v="3"/>
    <s v="REFMTX"/>
    <n v="22"/>
    <n v="1"/>
    <m/>
    <m/>
    <x v="0"/>
    <x v="0"/>
  </r>
  <r>
    <x v="99"/>
    <x v="3247"/>
    <x v="38"/>
    <s v="Numeric"/>
    <n v="3"/>
    <s v="REFMTX"/>
    <n v="22"/>
    <n v="1"/>
    <m/>
    <m/>
    <x v="0"/>
    <x v="0"/>
  </r>
  <r>
    <x v="99"/>
    <x v="3248"/>
    <x v="38"/>
    <s v="Numeric"/>
    <n v="3"/>
    <s v="REFMTX"/>
    <n v="22"/>
    <n v="1"/>
    <m/>
    <m/>
    <x v="0"/>
    <x v="0"/>
  </r>
  <r>
    <x v="99"/>
    <x v="3249"/>
    <x v="38"/>
    <s v="Numeric"/>
    <n v="3"/>
    <s v="REFMTX"/>
    <n v="22"/>
    <n v="1"/>
    <m/>
    <m/>
    <x v="0"/>
    <x v="0"/>
  </r>
  <r>
    <x v="99"/>
    <x v="3250"/>
    <x v="38"/>
    <s v="Numeric"/>
    <n v="3"/>
    <s v="REFMTX"/>
    <n v="22"/>
    <n v="1"/>
    <m/>
    <m/>
    <x v="0"/>
    <x v="0"/>
  </r>
  <r>
    <x v="99"/>
    <x v="3251"/>
    <x v="38"/>
    <s v="Numeric"/>
    <n v="3"/>
    <s v="REFMTX"/>
    <n v="22"/>
    <n v="1"/>
    <m/>
    <m/>
    <x v="0"/>
    <x v="0"/>
  </r>
  <r>
    <x v="99"/>
    <x v="3252"/>
    <x v="38"/>
    <s v="Numeric"/>
    <n v="3"/>
    <s v="REFMTX"/>
    <n v="22"/>
    <n v="1"/>
    <m/>
    <m/>
    <x v="0"/>
    <x v="0"/>
  </r>
  <r>
    <x v="99"/>
    <x v="3253"/>
    <x v="38"/>
    <s v="Numeric"/>
    <n v="3"/>
    <s v="REFMTX"/>
    <n v="22"/>
    <n v="1"/>
    <m/>
    <m/>
    <x v="0"/>
    <x v="0"/>
  </r>
  <r>
    <x v="99"/>
    <x v="3254"/>
    <x v="38"/>
    <s v="Numeric"/>
    <n v="3"/>
    <s v="REFMTX"/>
    <n v="22"/>
    <n v="1"/>
    <m/>
    <m/>
    <x v="0"/>
    <x v="0"/>
  </r>
  <r>
    <x v="99"/>
    <x v="3255"/>
    <x v="38"/>
    <s v="Numeric"/>
    <n v="3"/>
    <s v="REFMTX"/>
    <n v="22"/>
    <n v="1"/>
    <m/>
    <m/>
    <x v="0"/>
    <x v="0"/>
  </r>
  <r>
    <x v="99"/>
    <x v="3256"/>
    <x v="38"/>
    <s v="Numeric"/>
    <n v="3"/>
    <s v="REFMTX"/>
    <n v="22"/>
    <n v="1"/>
    <m/>
    <m/>
    <x v="0"/>
    <x v="0"/>
  </r>
  <r>
    <x v="99"/>
    <x v="3257"/>
    <x v="38"/>
    <s v="Numeric"/>
    <n v="3"/>
    <s v="REFMTX"/>
    <n v="22"/>
    <n v="1"/>
    <m/>
    <m/>
    <x v="0"/>
    <x v="0"/>
  </r>
  <r>
    <x v="99"/>
    <x v="3258"/>
    <x v="38"/>
    <s v="Numeric"/>
    <n v="3"/>
    <s v="REFMTX"/>
    <n v="22"/>
    <n v="1"/>
    <m/>
    <m/>
    <x v="0"/>
    <x v="0"/>
  </r>
  <r>
    <x v="99"/>
    <x v="3259"/>
    <x v="38"/>
    <s v="Numeric"/>
    <n v="3"/>
    <s v="REFMTX"/>
    <n v="22"/>
    <n v="1"/>
    <m/>
    <m/>
    <x v="0"/>
    <x v="0"/>
  </r>
  <r>
    <x v="99"/>
    <x v="3260"/>
    <x v="38"/>
    <s v="Numeric"/>
    <n v="3"/>
    <s v="REFMTX"/>
    <n v="22"/>
    <n v="1"/>
    <m/>
    <m/>
    <x v="0"/>
    <x v="0"/>
  </r>
  <r>
    <x v="99"/>
    <x v="3261"/>
    <x v="38"/>
    <s v="Numeric"/>
    <n v="3"/>
    <s v="REFMTX"/>
    <n v="22"/>
    <n v="1"/>
    <m/>
    <m/>
    <x v="0"/>
    <x v="0"/>
  </r>
  <r>
    <x v="99"/>
    <x v="3262"/>
    <x v="38"/>
    <s v="Numeric"/>
    <n v="3"/>
    <s v="REFMTX"/>
    <n v="22"/>
    <n v="1"/>
    <m/>
    <m/>
    <x v="0"/>
    <x v="0"/>
  </r>
  <r>
    <x v="99"/>
    <x v="3263"/>
    <x v="38"/>
    <s v="Numeric"/>
    <n v="3"/>
    <s v="REFMTX"/>
    <n v="22"/>
    <n v="1"/>
    <m/>
    <m/>
    <x v="0"/>
    <x v="0"/>
  </r>
  <r>
    <x v="99"/>
    <x v="3264"/>
    <x v="38"/>
    <s v="Numeric"/>
    <n v="3"/>
    <s v="REFMTX"/>
    <n v="22"/>
    <n v="1"/>
    <m/>
    <m/>
    <x v="0"/>
    <x v="0"/>
  </r>
  <r>
    <x v="99"/>
    <x v="3265"/>
    <x v="38"/>
    <s v="Numeric"/>
    <n v="3"/>
    <s v="REFMTX"/>
    <n v="22"/>
    <n v="1"/>
    <m/>
    <m/>
    <x v="0"/>
    <x v="0"/>
  </r>
  <r>
    <x v="99"/>
    <x v="3266"/>
    <x v="38"/>
    <s v="Numeric"/>
    <n v="3"/>
    <s v="REFMTX"/>
    <n v="22"/>
    <n v="1"/>
    <m/>
    <m/>
    <x v="0"/>
    <x v="0"/>
  </r>
  <r>
    <x v="99"/>
    <x v="3267"/>
    <x v="38"/>
    <s v="Numeric"/>
    <n v="3"/>
    <s v="REFMTX"/>
    <n v="22"/>
    <n v="1"/>
    <m/>
    <m/>
    <x v="0"/>
    <x v="0"/>
  </r>
  <r>
    <x v="99"/>
    <x v="3268"/>
    <x v="38"/>
    <s v="Numeric"/>
    <n v="3"/>
    <s v="REFMTX"/>
    <n v="22"/>
    <n v="1"/>
    <m/>
    <m/>
    <x v="0"/>
    <x v="0"/>
  </r>
  <r>
    <x v="99"/>
    <x v="3269"/>
    <x v="38"/>
    <s v="Numeric"/>
    <n v="3"/>
    <s v="REFMTX"/>
    <n v="22"/>
    <n v="1"/>
    <m/>
    <m/>
    <x v="0"/>
    <x v="0"/>
  </r>
  <r>
    <x v="99"/>
    <x v="3270"/>
    <x v="38"/>
    <s v="Numeric"/>
    <n v="3"/>
    <s v="REFMTX"/>
    <n v="22"/>
    <n v="1"/>
    <m/>
    <m/>
    <x v="0"/>
    <x v="0"/>
  </r>
  <r>
    <x v="99"/>
    <x v="3271"/>
    <x v="38"/>
    <s v="Numeric"/>
    <n v="3"/>
    <s v="REFMTX"/>
    <n v="22"/>
    <n v="1"/>
    <m/>
    <m/>
    <x v="0"/>
    <x v="0"/>
  </r>
  <r>
    <x v="99"/>
    <x v="3272"/>
    <x v="38"/>
    <s v="Numeric"/>
    <n v="3"/>
    <s v="REFMTX"/>
    <n v="22"/>
    <n v="1"/>
    <m/>
    <m/>
    <x v="0"/>
    <x v="0"/>
  </r>
  <r>
    <x v="99"/>
    <x v="3273"/>
    <x v="38"/>
    <s v="Numeric"/>
    <n v="3"/>
    <s v="REFMTX"/>
    <n v="22"/>
    <n v="1"/>
    <m/>
    <m/>
    <x v="0"/>
    <x v="0"/>
  </r>
  <r>
    <x v="99"/>
    <x v="3274"/>
    <x v="38"/>
    <s v="Numeric"/>
    <n v="3"/>
    <s v="REFMTX"/>
    <n v="22"/>
    <n v="1"/>
    <m/>
    <m/>
    <x v="0"/>
    <x v="0"/>
  </r>
  <r>
    <x v="99"/>
    <x v="3275"/>
    <x v="38"/>
    <s v="Numeric"/>
    <n v="3"/>
    <s v="REFMTX"/>
    <n v="22"/>
    <n v="1"/>
    <m/>
    <m/>
    <x v="0"/>
    <x v="0"/>
  </r>
  <r>
    <x v="99"/>
    <x v="3276"/>
    <x v="38"/>
    <s v="Numeric"/>
    <n v="3"/>
    <s v="REFMTX"/>
    <n v="22"/>
    <n v="1"/>
    <m/>
    <m/>
    <x v="0"/>
    <x v="0"/>
  </r>
  <r>
    <x v="99"/>
    <x v="3277"/>
    <x v="38"/>
    <s v="Numeric"/>
    <n v="3"/>
    <s v="REFMTX"/>
    <n v="22"/>
    <n v="1"/>
    <m/>
    <m/>
    <x v="0"/>
    <x v="0"/>
  </r>
  <r>
    <x v="99"/>
    <x v="3278"/>
    <x v="38"/>
    <s v="Numeric"/>
    <n v="3"/>
    <s v="REFMTX"/>
    <n v="22"/>
    <n v="1"/>
    <m/>
    <m/>
    <x v="0"/>
    <x v="0"/>
  </r>
  <r>
    <x v="99"/>
    <x v="3279"/>
    <x v="38"/>
    <s v="Numeric"/>
    <n v="3"/>
    <s v="REFMTX"/>
    <n v="22"/>
    <n v="1"/>
    <m/>
    <m/>
    <x v="0"/>
    <x v="0"/>
  </r>
  <r>
    <x v="99"/>
    <x v="3280"/>
    <x v="38"/>
    <s v="Numeric"/>
    <n v="3"/>
    <s v="REFMTX"/>
    <n v="22"/>
    <n v="1"/>
    <m/>
    <m/>
    <x v="0"/>
    <x v="0"/>
  </r>
  <r>
    <x v="99"/>
    <x v="3281"/>
    <x v="38"/>
    <s v="Numeric"/>
    <n v="3"/>
    <s v="REFMTX"/>
    <n v="22"/>
    <n v="1"/>
    <m/>
    <m/>
    <x v="0"/>
    <x v="0"/>
  </r>
  <r>
    <x v="99"/>
    <x v="3282"/>
    <x v="38"/>
    <s v="Numeric"/>
    <n v="3"/>
    <s v="REFMTX"/>
    <n v="22"/>
    <n v="1"/>
    <m/>
    <m/>
    <x v="0"/>
    <x v="0"/>
  </r>
  <r>
    <x v="99"/>
    <x v="3283"/>
    <x v="38"/>
    <s v="Numeric"/>
    <n v="3"/>
    <s v="REFMTX"/>
    <n v="22"/>
    <n v="1"/>
    <m/>
    <m/>
    <x v="0"/>
    <x v="0"/>
  </r>
  <r>
    <x v="99"/>
    <x v="3284"/>
    <x v="38"/>
    <s v="Numeric"/>
    <n v="3"/>
    <s v="REFMTX"/>
    <n v="22"/>
    <n v="1"/>
    <m/>
    <m/>
    <x v="0"/>
    <x v="0"/>
  </r>
  <r>
    <x v="99"/>
    <x v="3285"/>
    <x v="38"/>
    <s v="Numeric"/>
    <n v="3"/>
    <s v="REFMTX"/>
    <n v="22"/>
    <n v="1"/>
    <m/>
    <m/>
    <x v="0"/>
    <x v="0"/>
  </r>
  <r>
    <x v="99"/>
    <x v="3286"/>
    <x v="38"/>
    <s v="Numeric"/>
    <n v="3"/>
    <s v="REFMTX"/>
    <n v="22"/>
    <n v="1"/>
    <m/>
    <m/>
    <x v="0"/>
    <x v="0"/>
  </r>
  <r>
    <x v="99"/>
    <x v="3287"/>
    <x v="38"/>
    <s v="Numeric"/>
    <n v="3"/>
    <s v="REFMTX"/>
    <n v="22"/>
    <n v="1"/>
    <m/>
    <m/>
    <x v="0"/>
    <x v="0"/>
  </r>
  <r>
    <x v="99"/>
    <x v="3288"/>
    <x v="38"/>
    <s v="Numeric"/>
    <n v="3"/>
    <s v="REFMTX"/>
    <n v="22"/>
    <n v="1"/>
    <m/>
    <m/>
    <x v="0"/>
    <x v="0"/>
  </r>
  <r>
    <x v="99"/>
    <x v="3289"/>
    <x v="38"/>
    <s v="Numeric"/>
    <n v="3"/>
    <s v="REFMTX"/>
    <n v="22"/>
    <n v="1"/>
    <m/>
    <m/>
    <x v="0"/>
    <x v="0"/>
  </r>
  <r>
    <x v="99"/>
    <x v="3290"/>
    <x v="38"/>
    <s v="Numeric"/>
    <n v="3"/>
    <s v="REFMTX"/>
    <n v="22"/>
    <n v="1"/>
    <m/>
    <m/>
    <x v="0"/>
    <x v="0"/>
  </r>
  <r>
    <x v="99"/>
    <x v="3291"/>
    <x v="38"/>
    <s v="Numeric"/>
    <n v="3"/>
    <s v="REFMTX"/>
    <n v="22"/>
    <n v="1"/>
    <m/>
    <m/>
    <x v="0"/>
    <x v="0"/>
  </r>
  <r>
    <x v="99"/>
    <x v="3292"/>
    <x v="38"/>
    <s v="Numeric"/>
    <n v="3"/>
    <s v="REFMTX"/>
    <n v="22"/>
    <n v="1"/>
    <m/>
    <m/>
    <x v="0"/>
    <x v="0"/>
  </r>
  <r>
    <x v="99"/>
    <x v="3293"/>
    <x v="38"/>
    <s v="Numeric"/>
    <n v="3"/>
    <s v="REFMTX"/>
    <n v="22"/>
    <n v="1"/>
    <m/>
    <m/>
    <x v="0"/>
    <x v="0"/>
  </r>
  <r>
    <x v="99"/>
    <x v="3294"/>
    <x v="38"/>
    <s v="Numeric"/>
    <n v="3"/>
    <s v="REFMTX"/>
    <n v="22"/>
    <n v="1"/>
    <m/>
    <m/>
    <x v="0"/>
    <x v="0"/>
  </r>
  <r>
    <x v="99"/>
    <x v="3295"/>
    <x v="38"/>
    <s v="Numeric"/>
    <n v="3"/>
    <s v="REFMTX"/>
    <n v="22"/>
    <n v="1"/>
    <m/>
    <m/>
    <x v="0"/>
    <x v="0"/>
  </r>
  <r>
    <x v="99"/>
    <x v="3296"/>
    <x v="38"/>
    <s v="Numeric"/>
    <n v="3"/>
    <s v="REFMTX"/>
    <n v="22"/>
    <n v="1"/>
    <m/>
    <m/>
    <x v="0"/>
    <x v="0"/>
  </r>
  <r>
    <x v="99"/>
    <x v="3297"/>
    <x v="38"/>
    <s v="Numeric"/>
    <n v="3"/>
    <s v="REFMTX"/>
    <n v="22"/>
    <n v="1"/>
    <m/>
    <m/>
    <x v="0"/>
    <x v="0"/>
  </r>
  <r>
    <x v="99"/>
    <x v="3298"/>
    <x v="38"/>
    <s v="Numeric"/>
    <n v="3"/>
    <s v="REFMTX"/>
    <n v="22"/>
    <n v="1"/>
    <m/>
    <m/>
    <x v="0"/>
    <x v="0"/>
  </r>
  <r>
    <x v="99"/>
    <x v="3299"/>
    <x v="38"/>
    <s v="Numeric"/>
    <n v="3"/>
    <s v="REFMTX"/>
    <n v="22"/>
    <n v="1"/>
    <m/>
    <m/>
    <x v="0"/>
    <x v="0"/>
  </r>
  <r>
    <x v="99"/>
    <x v="3300"/>
    <x v="38"/>
    <s v="Numeric"/>
    <n v="3"/>
    <s v="REFMTX"/>
    <n v="22"/>
    <n v="1"/>
    <m/>
    <m/>
    <x v="0"/>
    <x v="0"/>
  </r>
  <r>
    <x v="99"/>
    <x v="3301"/>
    <x v="38"/>
    <s v="Numeric"/>
    <n v="3"/>
    <s v="REFMTX"/>
    <n v="22"/>
    <n v="1"/>
    <m/>
    <m/>
    <x v="0"/>
    <x v="0"/>
  </r>
  <r>
    <x v="99"/>
    <x v="3302"/>
    <x v="38"/>
    <s v="Numeric"/>
    <n v="3"/>
    <s v="REFMTX"/>
    <n v="22"/>
    <n v="1"/>
    <m/>
    <m/>
    <x v="0"/>
    <x v="0"/>
  </r>
  <r>
    <x v="99"/>
    <x v="3303"/>
    <x v="38"/>
    <s v="Numeric"/>
    <n v="3"/>
    <s v="REFMTX"/>
    <n v="22"/>
    <n v="1"/>
    <m/>
    <m/>
    <x v="0"/>
    <x v="0"/>
  </r>
  <r>
    <x v="99"/>
    <x v="3304"/>
    <x v="38"/>
    <s v="Numeric"/>
    <n v="3"/>
    <s v="REFMTX"/>
    <n v="22"/>
    <n v="1"/>
    <m/>
    <m/>
    <x v="0"/>
    <x v="0"/>
  </r>
  <r>
    <x v="99"/>
    <x v="3305"/>
    <x v="38"/>
    <s v="Numeric"/>
    <n v="3"/>
    <s v="REFMTX"/>
    <n v="22"/>
    <n v="1"/>
    <m/>
    <m/>
    <x v="0"/>
    <x v="0"/>
  </r>
  <r>
    <x v="99"/>
    <x v="3306"/>
    <x v="38"/>
    <s v="Numeric"/>
    <n v="3"/>
    <s v="REFMTX"/>
    <n v="22"/>
    <n v="1"/>
    <m/>
    <m/>
    <x v="0"/>
    <x v="0"/>
  </r>
  <r>
    <x v="99"/>
    <x v="3307"/>
    <x v="38"/>
    <s v="Numeric"/>
    <n v="3"/>
    <s v="REFMTX"/>
    <n v="22"/>
    <n v="1"/>
    <m/>
    <m/>
    <x v="0"/>
    <x v="0"/>
  </r>
  <r>
    <x v="99"/>
    <x v="3308"/>
    <x v="38"/>
    <s v="Numeric"/>
    <n v="3"/>
    <s v="REFMTX"/>
    <n v="22"/>
    <n v="1"/>
    <m/>
    <m/>
    <x v="0"/>
    <x v="0"/>
  </r>
  <r>
    <x v="99"/>
    <x v="3309"/>
    <x v="38"/>
    <s v="Numeric"/>
    <n v="3"/>
    <s v="REFMTX"/>
    <n v="22"/>
    <n v="1"/>
    <m/>
    <m/>
    <x v="0"/>
    <x v="0"/>
  </r>
  <r>
    <x v="99"/>
    <x v="3310"/>
    <x v="38"/>
    <s v="Numeric"/>
    <n v="3"/>
    <s v="REFMTX"/>
    <n v="22"/>
    <n v="1"/>
    <m/>
    <m/>
    <x v="0"/>
    <x v="0"/>
  </r>
  <r>
    <x v="99"/>
    <x v="3311"/>
    <x v="38"/>
    <s v="Numeric"/>
    <n v="3"/>
    <s v="REFMTX"/>
    <n v="22"/>
    <n v="1"/>
    <m/>
    <m/>
    <x v="0"/>
    <x v="0"/>
  </r>
  <r>
    <x v="99"/>
    <x v="3312"/>
    <x v="38"/>
    <s v="Numeric"/>
    <n v="3"/>
    <s v="REFMTX"/>
    <n v="22"/>
    <n v="1"/>
    <m/>
    <m/>
    <x v="0"/>
    <x v="0"/>
  </r>
  <r>
    <x v="99"/>
    <x v="3313"/>
    <x v="38"/>
    <s v="Numeric"/>
    <n v="3"/>
    <s v="REFMTX"/>
    <n v="22"/>
    <n v="1"/>
    <m/>
    <m/>
    <x v="0"/>
    <x v="0"/>
  </r>
  <r>
    <x v="99"/>
    <x v="3314"/>
    <x v="38"/>
    <s v="Numeric"/>
    <n v="3"/>
    <s v="REFMTX"/>
    <n v="22"/>
    <n v="1"/>
    <m/>
    <m/>
    <x v="0"/>
    <x v="0"/>
  </r>
  <r>
    <x v="99"/>
    <x v="3315"/>
    <x v="38"/>
    <s v="Numeric"/>
    <n v="3"/>
    <s v="REFMTX"/>
    <n v="22"/>
    <n v="1"/>
    <m/>
    <m/>
    <x v="0"/>
    <x v="0"/>
  </r>
  <r>
    <x v="99"/>
    <x v="3316"/>
    <x v="38"/>
    <s v="Numeric"/>
    <n v="3"/>
    <s v="REFMTX"/>
    <n v="22"/>
    <n v="1"/>
    <m/>
    <m/>
    <x v="0"/>
    <x v="0"/>
  </r>
  <r>
    <x v="99"/>
    <x v="3317"/>
    <x v="38"/>
    <s v="Numeric"/>
    <n v="3"/>
    <s v="REFMTX"/>
    <n v="22"/>
    <n v="1"/>
    <m/>
    <m/>
    <x v="0"/>
    <x v="0"/>
  </r>
  <r>
    <x v="99"/>
    <x v="3318"/>
    <x v="38"/>
    <s v="Numeric"/>
    <n v="3"/>
    <s v="REFMTX"/>
    <n v="22"/>
    <n v="1"/>
    <m/>
    <m/>
    <x v="0"/>
    <x v="0"/>
  </r>
  <r>
    <x v="99"/>
    <x v="3319"/>
    <x v="38"/>
    <s v="Numeric"/>
    <n v="3"/>
    <s v="REFMTX"/>
    <n v="22"/>
    <n v="1"/>
    <m/>
    <m/>
    <x v="0"/>
    <x v="0"/>
  </r>
  <r>
    <x v="99"/>
    <x v="3320"/>
    <x v="38"/>
    <s v="Numeric"/>
    <n v="3"/>
    <s v="REFMTX"/>
    <n v="22"/>
    <n v="1"/>
    <m/>
    <m/>
    <x v="0"/>
    <x v="0"/>
  </r>
  <r>
    <x v="99"/>
    <x v="3321"/>
    <x v="38"/>
    <s v="Numeric"/>
    <n v="3"/>
    <s v="REFMTX"/>
    <n v="22"/>
    <n v="1"/>
    <m/>
    <m/>
    <x v="0"/>
    <x v="0"/>
  </r>
  <r>
    <x v="99"/>
    <x v="3322"/>
    <x v="38"/>
    <s v="Numeric"/>
    <n v="3"/>
    <s v="REFMTX"/>
    <n v="22"/>
    <n v="1"/>
    <m/>
    <m/>
    <x v="0"/>
    <x v="0"/>
  </r>
  <r>
    <x v="99"/>
    <x v="3323"/>
    <x v="38"/>
    <s v="Numeric"/>
    <n v="3"/>
    <s v="REFMTX"/>
    <n v="22"/>
    <n v="1"/>
    <m/>
    <m/>
    <x v="0"/>
    <x v="0"/>
  </r>
  <r>
    <x v="99"/>
    <x v="3324"/>
    <x v="38"/>
    <s v="Numeric"/>
    <n v="3"/>
    <s v="REFMTX"/>
    <n v="22"/>
    <n v="1"/>
    <m/>
    <m/>
    <x v="0"/>
    <x v="0"/>
  </r>
  <r>
    <x v="99"/>
    <x v="3325"/>
    <x v="38"/>
    <s v="Numeric"/>
    <n v="3"/>
    <s v="REFMTX"/>
    <n v="22"/>
    <n v="1"/>
    <m/>
    <m/>
    <x v="0"/>
    <x v="0"/>
  </r>
  <r>
    <x v="99"/>
    <x v="3326"/>
    <x v="38"/>
    <s v="Numeric"/>
    <n v="3"/>
    <s v="REFMTX"/>
    <n v="22"/>
    <n v="1"/>
    <m/>
    <m/>
    <x v="0"/>
    <x v="0"/>
  </r>
  <r>
    <x v="99"/>
    <x v="3327"/>
    <x v="38"/>
    <s v="Numeric"/>
    <n v="3"/>
    <s v="REFMTX"/>
    <n v="22"/>
    <n v="1"/>
    <m/>
    <m/>
    <x v="0"/>
    <x v="0"/>
  </r>
  <r>
    <x v="99"/>
    <x v="3328"/>
    <x v="38"/>
    <s v="Numeric"/>
    <n v="3"/>
    <s v="REFMTX"/>
    <n v="22"/>
    <n v="1"/>
    <m/>
    <m/>
    <x v="0"/>
    <x v="0"/>
  </r>
  <r>
    <x v="99"/>
    <x v="3329"/>
    <x v="38"/>
    <s v="Numeric"/>
    <n v="3"/>
    <s v="REFMTX"/>
    <n v="22"/>
    <n v="1"/>
    <m/>
    <m/>
    <x v="0"/>
    <x v="0"/>
  </r>
  <r>
    <x v="99"/>
    <x v="3330"/>
    <x v="38"/>
    <s v="Numeric"/>
    <n v="3"/>
    <s v="REFMTX"/>
    <n v="22"/>
    <n v="1"/>
    <m/>
    <m/>
    <x v="0"/>
    <x v="0"/>
  </r>
  <r>
    <x v="99"/>
    <x v="3331"/>
    <x v="38"/>
    <s v="Numeric"/>
    <n v="3"/>
    <s v="REFMTX"/>
    <n v="22"/>
    <n v="1"/>
    <m/>
    <m/>
    <x v="0"/>
    <x v="0"/>
  </r>
  <r>
    <x v="99"/>
    <x v="3332"/>
    <x v="38"/>
    <s v="Numeric"/>
    <n v="3"/>
    <s v="REFMTX"/>
    <n v="22"/>
    <n v="1"/>
    <m/>
    <m/>
    <x v="0"/>
    <x v="0"/>
  </r>
  <r>
    <x v="99"/>
    <x v="3333"/>
    <x v="38"/>
    <s v="Numeric"/>
    <n v="3"/>
    <s v="REFMTX"/>
    <n v="22"/>
    <n v="1"/>
    <m/>
    <m/>
    <x v="0"/>
    <x v="0"/>
  </r>
  <r>
    <x v="99"/>
    <x v="3334"/>
    <x v="38"/>
    <s v="Numeric"/>
    <n v="3"/>
    <s v="REFMTX"/>
    <n v="22"/>
    <n v="1"/>
    <m/>
    <m/>
    <x v="0"/>
    <x v="0"/>
  </r>
  <r>
    <x v="99"/>
    <x v="3335"/>
    <x v="38"/>
    <s v="Numeric"/>
    <n v="3"/>
    <s v="REFMTX"/>
    <n v="22"/>
    <n v="1"/>
    <m/>
    <m/>
    <x v="0"/>
    <x v="0"/>
  </r>
  <r>
    <x v="99"/>
    <x v="3336"/>
    <x v="38"/>
    <s v="Numeric"/>
    <n v="3"/>
    <s v="REFMTX"/>
    <n v="22"/>
    <n v="1"/>
    <m/>
    <m/>
    <x v="0"/>
    <x v="0"/>
  </r>
  <r>
    <x v="99"/>
    <x v="3337"/>
    <x v="38"/>
    <s v="Numeric"/>
    <n v="3"/>
    <s v="REFMTX"/>
    <n v="22"/>
    <n v="1"/>
    <m/>
    <m/>
    <x v="0"/>
    <x v="0"/>
  </r>
  <r>
    <x v="99"/>
    <x v="3338"/>
    <x v="38"/>
    <s v="Numeric"/>
    <n v="3"/>
    <s v="REFMTX"/>
    <n v="22"/>
    <n v="1"/>
    <m/>
    <m/>
    <x v="0"/>
    <x v="0"/>
  </r>
  <r>
    <x v="99"/>
    <x v="3339"/>
    <x v="38"/>
    <s v="Numeric"/>
    <n v="3"/>
    <s v="REFMTX"/>
    <n v="22"/>
    <n v="1"/>
    <m/>
    <m/>
    <x v="0"/>
    <x v="0"/>
  </r>
  <r>
    <x v="99"/>
    <x v="3340"/>
    <x v="38"/>
    <s v="Numeric"/>
    <n v="3"/>
    <s v="REFMTX"/>
    <n v="22"/>
    <n v="1"/>
    <m/>
    <m/>
    <x v="0"/>
    <x v="0"/>
  </r>
  <r>
    <x v="99"/>
    <x v="3341"/>
    <x v="38"/>
    <s v="Numeric"/>
    <n v="3"/>
    <s v="REFMTX"/>
    <n v="22"/>
    <n v="1"/>
    <m/>
    <m/>
    <x v="0"/>
    <x v="0"/>
  </r>
  <r>
    <x v="99"/>
    <x v="3342"/>
    <x v="38"/>
    <s v="Numeric"/>
    <n v="3"/>
    <s v="REFMTX"/>
    <n v="22"/>
    <n v="1"/>
    <m/>
    <m/>
    <x v="0"/>
    <x v="0"/>
  </r>
  <r>
    <x v="99"/>
    <x v="3343"/>
    <x v="38"/>
    <s v="Numeric"/>
    <n v="3"/>
    <s v="REFMTX"/>
    <n v="22"/>
    <n v="1"/>
    <m/>
    <m/>
    <x v="0"/>
    <x v="0"/>
  </r>
  <r>
    <x v="99"/>
    <x v="3344"/>
    <x v="38"/>
    <s v="Numeric"/>
    <n v="3"/>
    <s v="REFMTX"/>
    <n v="22"/>
    <n v="1"/>
    <m/>
    <m/>
    <x v="0"/>
    <x v="0"/>
  </r>
  <r>
    <x v="99"/>
    <x v="3345"/>
    <x v="38"/>
    <s v="Numeric"/>
    <n v="3"/>
    <s v="REFMTX"/>
    <n v="22"/>
    <n v="1"/>
    <m/>
    <m/>
    <x v="0"/>
    <x v="0"/>
  </r>
  <r>
    <x v="99"/>
    <x v="3346"/>
    <x v="38"/>
    <s v="Numeric"/>
    <n v="3"/>
    <s v="REFMTX"/>
    <n v="22"/>
    <n v="1"/>
    <m/>
    <m/>
    <x v="0"/>
    <x v="0"/>
  </r>
  <r>
    <x v="99"/>
    <x v="3347"/>
    <x v="38"/>
    <s v="Numeric"/>
    <n v="3"/>
    <s v="REFMTX"/>
    <n v="22"/>
    <n v="1"/>
    <m/>
    <m/>
    <x v="0"/>
    <x v="0"/>
  </r>
  <r>
    <x v="99"/>
    <x v="3348"/>
    <x v="38"/>
    <s v="Numeric"/>
    <n v="3"/>
    <s v="REFMTX"/>
    <n v="22"/>
    <n v="1"/>
    <m/>
    <m/>
    <x v="0"/>
    <x v="0"/>
  </r>
  <r>
    <x v="99"/>
    <x v="3349"/>
    <x v="38"/>
    <s v="Numeric"/>
    <n v="3"/>
    <s v="REFMTX"/>
    <n v="22"/>
    <n v="1"/>
    <m/>
    <m/>
    <x v="0"/>
    <x v="0"/>
  </r>
  <r>
    <x v="99"/>
    <x v="3350"/>
    <x v="38"/>
    <s v="Numeric"/>
    <n v="3"/>
    <s v="REFMTX"/>
    <n v="22"/>
    <n v="1"/>
    <m/>
    <m/>
    <x v="0"/>
    <x v="0"/>
  </r>
  <r>
    <x v="99"/>
    <x v="3351"/>
    <x v="38"/>
    <s v="Numeric"/>
    <n v="3"/>
    <s v="REFMTX"/>
    <n v="22"/>
    <n v="1"/>
    <m/>
    <m/>
    <x v="0"/>
    <x v="0"/>
  </r>
  <r>
    <x v="99"/>
    <x v="3352"/>
    <x v="38"/>
    <s v="Numeric"/>
    <n v="3"/>
    <s v="REFMTX"/>
    <n v="22"/>
    <n v="1"/>
    <m/>
    <m/>
    <x v="0"/>
    <x v="0"/>
  </r>
  <r>
    <x v="99"/>
    <x v="3353"/>
    <x v="38"/>
    <s v="Numeric"/>
    <n v="3"/>
    <s v="REFMTX"/>
    <n v="22"/>
    <n v="1"/>
    <m/>
    <m/>
    <x v="0"/>
    <x v="0"/>
  </r>
  <r>
    <x v="99"/>
    <x v="3354"/>
    <x v="38"/>
    <s v="Numeric"/>
    <n v="3"/>
    <s v="REFMTX"/>
    <n v="22"/>
    <n v="1"/>
    <m/>
    <m/>
    <x v="0"/>
    <x v="0"/>
  </r>
  <r>
    <x v="99"/>
    <x v="3355"/>
    <x v="38"/>
    <s v="Numeric"/>
    <n v="3"/>
    <s v="REFMTX"/>
    <n v="22"/>
    <n v="1"/>
    <m/>
    <m/>
    <x v="0"/>
    <x v="0"/>
  </r>
  <r>
    <x v="99"/>
    <x v="3356"/>
    <x v="38"/>
    <s v="Numeric"/>
    <n v="3"/>
    <s v="REFMTX"/>
    <n v="22"/>
    <n v="1"/>
    <m/>
    <m/>
    <x v="0"/>
    <x v="0"/>
  </r>
  <r>
    <x v="99"/>
    <x v="3357"/>
    <x v="38"/>
    <s v="Numeric"/>
    <n v="3"/>
    <s v="REFMTX"/>
    <n v="22"/>
    <n v="1"/>
    <m/>
    <m/>
    <x v="0"/>
    <x v="0"/>
  </r>
  <r>
    <x v="99"/>
    <x v="3358"/>
    <x v="38"/>
    <s v="Numeric"/>
    <n v="3"/>
    <s v="REFMTX"/>
    <n v="22"/>
    <n v="1"/>
    <m/>
    <m/>
    <x v="0"/>
    <x v="0"/>
  </r>
  <r>
    <x v="99"/>
    <x v="3359"/>
    <x v="38"/>
    <s v="Numeric"/>
    <n v="3"/>
    <s v="REFMTX"/>
    <n v="22"/>
    <n v="1"/>
    <m/>
    <m/>
    <x v="0"/>
    <x v="0"/>
  </r>
  <r>
    <x v="99"/>
    <x v="3360"/>
    <x v="38"/>
    <s v="Numeric"/>
    <n v="3"/>
    <s v="REFMTX"/>
    <n v="22"/>
    <n v="1"/>
    <m/>
    <m/>
    <x v="0"/>
    <x v="0"/>
  </r>
  <r>
    <x v="99"/>
    <x v="3361"/>
    <x v="38"/>
    <s v="Numeric"/>
    <n v="3"/>
    <s v="REFMTX"/>
    <n v="22"/>
    <n v="1"/>
    <m/>
    <m/>
    <x v="0"/>
    <x v="0"/>
  </r>
  <r>
    <x v="99"/>
    <x v="3362"/>
    <x v="38"/>
    <s v="Numeric"/>
    <n v="3"/>
    <s v="REFMTX"/>
    <n v="22"/>
    <n v="1"/>
    <m/>
    <m/>
    <x v="0"/>
    <x v="0"/>
  </r>
  <r>
    <x v="99"/>
    <x v="3363"/>
    <x v="38"/>
    <s v="Numeric"/>
    <n v="3"/>
    <s v="REFMTX"/>
    <n v="22"/>
    <n v="1"/>
    <m/>
    <m/>
    <x v="0"/>
    <x v="0"/>
  </r>
  <r>
    <x v="99"/>
    <x v="3364"/>
    <x v="38"/>
    <s v="Numeric"/>
    <n v="3"/>
    <s v="REFMTX"/>
    <n v="22"/>
    <n v="1"/>
    <m/>
    <m/>
    <x v="0"/>
    <x v="0"/>
  </r>
  <r>
    <x v="99"/>
    <x v="3365"/>
    <x v="38"/>
    <s v="Numeric"/>
    <n v="3"/>
    <s v="REFMTX"/>
    <n v="22"/>
    <n v="1"/>
    <m/>
    <m/>
    <x v="0"/>
    <x v="0"/>
  </r>
  <r>
    <x v="99"/>
    <x v="3366"/>
    <x v="38"/>
    <s v="Numeric"/>
    <n v="3"/>
    <s v="REFMTX"/>
    <n v="22"/>
    <n v="1"/>
    <m/>
    <m/>
    <x v="0"/>
    <x v="0"/>
  </r>
  <r>
    <x v="99"/>
    <x v="3367"/>
    <x v="38"/>
    <s v="Numeric"/>
    <n v="3"/>
    <s v="REFMTX"/>
    <n v="22"/>
    <n v="1"/>
    <m/>
    <m/>
    <x v="0"/>
    <x v="0"/>
  </r>
  <r>
    <x v="99"/>
    <x v="3368"/>
    <x v="38"/>
    <s v="Numeric"/>
    <n v="3"/>
    <s v="REFMTX"/>
    <n v="22"/>
    <n v="1"/>
    <m/>
    <m/>
    <x v="0"/>
    <x v="0"/>
  </r>
  <r>
    <x v="99"/>
    <x v="3369"/>
    <x v="38"/>
    <s v="Numeric"/>
    <n v="3"/>
    <s v="REFMTX"/>
    <n v="22"/>
    <n v="1"/>
    <m/>
    <m/>
    <x v="0"/>
    <x v="0"/>
  </r>
  <r>
    <x v="99"/>
    <x v="3370"/>
    <x v="38"/>
    <s v="Numeric"/>
    <n v="3"/>
    <s v="REFMTX"/>
    <n v="22"/>
    <n v="1"/>
    <m/>
    <m/>
    <x v="0"/>
    <x v="0"/>
  </r>
  <r>
    <x v="99"/>
    <x v="3371"/>
    <x v="38"/>
    <s v="Numeric"/>
    <n v="3"/>
    <s v="REFMTX"/>
    <n v="22"/>
    <n v="1"/>
    <m/>
    <m/>
    <x v="0"/>
    <x v="0"/>
  </r>
  <r>
    <x v="99"/>
    <x v="3372"/>
    <x v="38"/>
    <s v="Numeric"/>
    <n v="3"/>
    <s v="REFMTX"/>
    <n v="22"/>
    <n v="1"/>
    <m/>
    <m/>
    <x v="0"/>
    <x v="0"/>
  </r>
  <r>
    <x v="99"/>
    <x v="3373"/>
    <x v="38"/>
    <s v="Numeric"/>
    <n v="3"/>
    <s v="REFMTX"/>
    <n v="22"/>
    <n v="1"/>
    <m/>
    <m/>
    <x v="0"/>
    <x v="0"/>
  </r>
  <r>
    <x v="99"/>
    <x v="3374"/>
    <x v="38"/>
    <s v="Numeric"/>
    <n v="3"/>
    <s v="REFMTX"/>
    <n v="22"/>
    <n v="1"/>
    <m/>
    <m/>
    <x v="0"/>
    <x v="0"/>
  </r>
  <r>
    <x v="99"/>
    <x v="3375"/>
    <x v="38"/>
    <s v="Numeric"/>
    <n v="3"/>
    <s v="REFMTX"/>
    <n v="22"/>
    <n v="1"/>
    <m/>
    <m/>
    <x v="0"/>
    <x v="0"/>
  </r>
  <r>
    <x v="99"/>
    <x v="3376"/>
    <x v="38"/>
    <s v="Numeric"/>
    <n v="3"/>
    <s v="REFMTX"/>
    <n v="22"/>
    <n v="1"/>
    <m/>
    <m/>
    <x v="0"/>
    <x v="0"/>
  </r>
  <r>
    <x v="99"/>
    <x v="3377"/>
    <x v="38"/>
    <s v="Numeric"/>
    <n v="3"/>
    <s v="REFMTX"/>
    <n v="22"/>
    <n v="1"/>
    <m/>
    <m/>
    <x v="0"/>
    <x v="0"/>
  </r>
  <r>
    <x v="99"/>
    <x v="3378"/>
    <x v="38"/>
    <s v="Numeric"/>
    <n v="3"/>
    <s v="REFMTX"/>
    <n v="22"/>
    <n v="1"/>
    <m/>
    <m/>
    <x v="0"/>
    <x v="0"/>
  </r>
  <r>
    <x v="99"/>
    <x v="3379"/>
    <x v="38"/>
    <s v="Numeric"/>
    <n v="3"/>
    <s v="REFMTX"/>
    <n v="22"/>
    <n v="1"/>
    <m/>
    <m/>
    <x v="0"/>
    <x v="0"/>
  </r>
  <r>
    <x v="99"/>
    <x v="3380"/>
    <x v="38"/>
    <s v="Numeric"/>
    <n v="3"/>
    <s v="REFMTX"/>
    <n v="22"/>
    <n v="1"/>
    <m/>
    <m/>
    <x v="0"/>
    <x v="0"/>
  </r>
  <r>
    <x v="99"/>
    <x v="3381"/>
    <x v="38"/>
    <s v="Numeric"/>
    <n v="3"/>
    <s v="REFMTX"/>
    <n v="22"/>
    <n v="1"/>
    <m/>
    <m/>
    <x v="0"/>
    <x v="0"/>
  </r>
  <r>
    <x v="99"/>
    <x v="3382"/>
    <x v="38"/>
    <s v="Numeric"/>
    <n v="3"/>
    <s v="REFMTX"/>
    <n v="22"/>
    <n v="1"/>
    <m/>
    <m/>
    <x v="0"/>
    <x v="0"/>
  </r>
  <r>
    <x v="99"/>
    <x v="3383"/>
    <x v="38"/>
    <s v="Numeric"/>
    <n v="3"/>
    <s v="REFMTX"/>
    <n v="22"/>
    <n v="1"/>
    <m/>
    <m/>
    <x v="0"/>
    <x v="0"/>
  </r>
  <r>
    <x v="99"/>
    <x v="3384"/>
    <x v="38"/>
    <s v="Numeric"/>
    <n v="3"/>
    <s v="REFMTX"/>
    <n v="22"/>
    <n v="1"/>
    <m/>
    <m/>
    <x v="0"/>
    <x v="0"/>
  </r>
  <r>
    <x v="99"/>
    <x v="3385"/>
    <x v="38"/>
    <s v="Numeric"/>
    <n v="3"/>
    <s v="REFMTX"/>
    <n v="22"/>
    <n v="1"/>
    <m/>
    <m/>
    <x v="0"/>
    <x v="0"/>
  </r>
  <r>
    <x v="99"/>
    <x v="3386"/>
    <x v="38"/>
    <s v="Numeric"/>
    <n v="3"/>
    <s v="REFMTX"/>
    <n v="22"/>
    <n v="1"/>
    <m/>
    <m/>
    <x v="0"/>
    <x v="0"/>
  </r>
  <r>
    <x v="99"/>
    <x v="3387"/>
    <x v="38"/>
    <s v="Numeric"/>
    <n v="3"/>
    <s v="REFMTX"/>
    <n v="22"/>
    <n v="1"/>
    <m/>
    <m/>
    <x v="0"/>
    <x v="0"/>
  </r>
  <r>
    <x v="99"/>
    <x v="3388"/>
    <x v="38"/>
    <s v="Numeric"/>
    <n v="3"/>
    <s v="REFMTX"/>
    <n v="22"/>
    <n v="1"/>
    <m/>
    <m/>
    <x v="0"/>
    <x v="0"/>
  </r>
  <r>
    <x v="99"/>
    <x v="3389"/>
    <x v="38"/>
    <s v="Numeric"/>
    <n v="3"/>
    <s v="REFMTX"/>
    <n v="22"/>
    <n v="1"/>
    <m/>
    <m/>
    <x v="0"/>
    <x v="0"/>
  </r>
  <r>
    <x v="99"/>
    <x v="3390"/>
    <x v="38"/>
    <s v="Numeric"/>
    <n v="3"/>
    <s v="REFMTX"/>
    <n v="22"/>
    <n v="1"/>
    <m/>
    <m/>
    <x v="0"/>
    <x v="0"/>
  </r>
  <r>
    <x v="99"/>
    <x v="3391"/>
    <x v="38"/>
    <s v="Numeric"/>
    <n v="3"/>
    <s v="REFMTX"/>
    <n v="22"/>
    <n v="1"/>
    <m/>
    <m/>
    <x v="0"/>
    <x v="0"/>
  </r>
  <r>
    <x v="99"/>
    <x v="3392"/>
    <x v="38"/>
    <s v="Numeric"/>
    <n v="3"/>
    <s v="REFMTX"/>
    <n v="22"/>
    <n v="1"/>
    <m/>
    <m/>
    <x v="0"/>
    <x v="0"/>
  </r>
  <r>
    <x v="99"/>
    <x v="3393"/>
    <x v="38"/>
    <s v="Numeric"/>
    <n v="3"/>
    <s v="REFMTX"/>
    <n v="22"/>
    <n v="1"/>
    <m/>
    <m/>
    <x v="0"/>
    <x v="0"/>
  </r>
  <r>
    <x v="99"/>
    <x v="3394"/>
    <x v="38"/>
    <s v="Numeric"/>
    <n v="3"/>
    <s v="REFMTX"/>
    <n v="22"/>
    <n v="1"/>
    <m/>
    <m/>
    <x v="0"/>
    <x v="0"/>
  </r>
  <r>
    <x v="99"/>
    <x v="3395"/>
    <x v="38"/>
    <s v="Numeric"/>
    <n v="3"/>
    <s v="REFMTX"/>
    <n v="22"/>
    <n v="1"/>
    <m/>
    <m/>
    <x v="0"/>
    <x v="0"/>
  </r>
  <r>
    <x v="99"/>
    <x v="3396"/>
    <x v="38"/>
    <s v="Numeric"/>
    <n v="3"/>
    <s v="REFMTX"/>
    <n v="22"/>
    <n v="1"/>
    <m/>
    <m/>
    <x v="0"/>
    <x v="0"/>
  </r>
  <r>
    <x v="99"/>
    <x v="3397"/>
    <x v="38"/>
    <s v="Numeric"/>
    <n v="3"/>
    <s v="REFMTX"/>
    <n v="22"/>
    <n v="1"/>
    <m/>
    <m/>
    <x v="0"/>
    <x v="0"/>
  </r>
  <r>
    <x v="99"/>
    <x v="3398"/>
    <x v="38"/>
    <s v="Numeric"/>
    <n v="3"/>
    <s v="REFMTX"/>
    <n v="22"/>
    <n v="1"/>
    <m/>
    <m/>
    <x v="0"/>
    <x v="0"/>
  </r>
  <r>
    <x v="99"/>
    <x v="3399"/>
    <x v="38"/>
    <s v="Numeric"/>
    <n v="3"/>
    <s v="REFMTX"/>
    <n v="22"/>
    <n v="1"/>
    <m/>
    <m/>
    <x v="0"/>
    <x v="0"/>
  </r>
  <r>
    <x v="99"/>
    <x v="3400"/>
    <x v="38"/>
    <s v="Numeric"/>
    <n v="3"/>
    <s v="REFMTX"/>
    <n v="22"/>
    <n v="1"/>
    <m/>
    <m/>
    <x v="0"/>
    <x v="0"/>
  </r>
  <r>
    <x v="99"/>
    <x v="3401"/>
    <x v="38"/>
    <s v="Numeric"/>
    <n v="3"/>
    <s v="REFMTX"/>
    <n v="22"/>
    <n v="1"/>
    <m/>
    <m/>
    <x v="0"/>
    <x v="0"/>
  </r>
  <r>
    <x v="99"/>
    <x v="3402"/>
    <x v="38"/>
    <s v="Numeric"/>
    <n v="3"/>
    <s v="REFMTX"/>
    <n v="22"/>
    <n v="1"/>
    <m/>
    <m/>
    <x v="0"/>
    <x v="0"/>
  </r>
  <r>
    <x v="99"/>
    <x v="3403"/>
    <x v="38"/>
    <s v="Numeric"/>
    <n v="3"/>
    <s v="REFMTX"/>
    <n v="22"/>
    <n v="1"/>
    <m/>
    <m/>
    <x v="0"/>
    <x v="0"/>
  </r>
  <r>
    <x v="99"/>
    <x v="3404"/>
    <x v="38"/>
    <s v="Numeric"/>
    <n v="3"/>
    <s v="REFMTX"/>
    <n v="22"/>
    <n v="1"/>
    <m/>
    <m/>
    <x v="0"/>
    <x v="0"/>
  </r>
  <r>
    <x v="99"/>
    <x v="3405"/>
    <x v="38"/>
    <s v="Numeric"/>
    <n v="3"/>
    <s v="REFMTX"/>
    <n v="22"/>
    <n v="1"/>
    <m/>
    <m/>
    <x v="0"/>
    <x v="0"/>
  </r>
  <r>
    <x v="99"/>
    <x v="3406"/>
    <x v="38"/>
    <s v="Numeric"/>
    <n v="3"/>
    <s v="REFMTX"/>
    <n v="22"/>
    <n v="1"/>
    <m/>
    <m/>
    <x v="0"/>
    <x v="0"/>
  </r>
  <r>
    <x v="99"/>
    <x v="3407"/>
    <x v="38"/>
    <s v="Numeric"/>
    <n v="3"/>
    <s v="REFMTX"/>
    <n v="22"/>
    <n v="1"/>
    <m/>
    <m/>
    <x v="0"/>
    <x v="0"/>
  </r>
  <r>
    <x v="99"/>
    <x v="3408"/>
    <x v="38"/>
    <s v="Numeric"/>
    <n v="3"/>
    <s v="REFMTX"/>
    <n v="22"/>
    <n v="1"/>
    <m/>
    <m/>
    <x v="0"/>
    <x v="0"/>
  </r>
  <r>
    <x v="99"/>
    <x v="3409"/>
    <x v="38"/>
    <s v="Numeric"/>
    <n v="3"/>
    <s v="REFMTX"/>
    <n v="22"/>
    <n v="1"/>
    <m/>
    <m/>
    <x v="0"/>
    <x v="0"/>
  </r>
  <r>
    <x v="99"/>
    <x v="3410"/>
    <x v="38"/>
    <s v="Numeric"/>
    <n v="3"/>
    <s v="REFMTX"/>
    <n v="22"/>
    <n v="1"/>
    <m/>
    <m/>
    <x v="0"/>
    <x v="0"/>
  </r>
  <r>
    <x v="99"/>
    <x v="3411"/>
    <x v="38"/>
    <s v="Numeric"/>
    <n v="3"/>
    <s v="REFMTX"/>
    <n v="22"/>
    <n v="1"/>
    <m/>
    <m/>
    <x v="0"/>
    <x v="0"/>
  </r>
  <r>
    <x v="99"/>
    <x v="3412"/>
    <x v="38"/>
    <s v="Numeric"/>
    <n v="3"/>
    <s v="REFMTX"/>
    <n v="22"/>
    <n v="1"/>
    <m/>
    <m/>
    <x v="0"/>
    <x v="0"/>
  </r>
  <r>
    <x v="99"/>
    <x v="3413"/>
    <x v="38"/>
    <s v="Numeric"/>
    <n v="3"/>
    <s v="REFMTX"/>
    <n v="22"/>
    <n v="1"/>
    <m/>
    <m/>
    <x v="0"/>
    <x v="0"/>
  </r>
  <r>
    <x v="99"/>
    <x v="3414"/>
    <x v="38"/>
    <s v="Numeric"/>
    <n v="3"/>
    <s v="REFMTX"/>
    <n v="22"/>
    <n v="1"/>
    <m/>
    <m/>
    <x v="0"/>
    <x v="0"/>
  </r>
  <r>
    <x v="99"/>
    <x v="3415"/>
    <x v="38"/>
    <s v="Numeric"/>
    <n v="3"/>
    <s v="REFMTX"/>
    <n v="22"/>
    <n v="1"/>
    <m/>
    <m/>
    <x v="0"/>
    <x v="0"/>
  </r>
  <r>
    <x v="99"/>
    <x v="3416"/>
    <x v="38"/>
    <s v="Numeric"/>
    <n v="3"/>
    <s v="REFMTX"/>
    <n v="22"/>
    <n v="1"/>
    <m/>
    <m/>
    <x v="0"/>
    <x v="0"/>
  </r>
  <r>
    <x v="99"/>
    <x v="3417"/>
    <x v="38"/>
    <s v="Numeric"/>
    <n v="3"/>
    <s v="REFMTX"/>
    <n v="22"/>
    <n v="1"/>
    <m/>
    <m/>
    <x v="0"/>
    <x v="0"/>
  </r>
  <r>
    <x v="99"/>
    <x v="3418"/>
    <x v="38"/>
    <s v="Numeric"/>
    <n v="3"/>
    <s v="REFMTX"/>
    <n v="22"/>
    <n v="1"/>
    <m/>
    <m/>
    <x v="0"/>
    <x v="0"/>
  </r>
  <r>
    <x v="99"/>
    <x v="3419"/>
    <x v="38"/>
    <s v="Numeric"/>
    <n v="3"/>
    <s v="REFMTX"/>
    <n v="22"/>
    <n v="1"/>
    <m/>
    <m/>
    <x v="0"/>
    <x v="0"/>
  </r>
  <r>
    <x v="99"/>
    <x v="3420"/>
    <x v="38"/>
    <s v="Numeric"/>
    <n v="3"/>
    <s v="REFMTX"/>
    <n v="22"/>
    <n v="1"/>
    <m/>
    <m/>
    <x v="0"/>
    <x v="0"/>
  </r>
  <r>
    <x v="99"/>
    <x v="3421"/>
    <x v="38"/>
    <s v="Numeric"/>
    <n v="3"/>
    <s v="REFMTX"/>
    <n v="22"/>
    <n v="1"/>
    <m/>
    <m/>
    <x v="0"/>
    <x v="0"/>
  </r>
  <r>
    <x v="99"/>
    <x v="3422"/>
    <x v="38"/>
    <s v="Numeric"/>
    <n v="3"/>
    <s v="REFMTX"/>
    <n v="22"/>
    <n v="1"/>
    <m/>
    <m/>
    <x v="0"/>
    <x v="0"/>
  </r>
  <r>
    <x v="99"/>
    <x v="3423"/>
    <x v="38"/>
    <s v="Numeric"/>
    <n v="3"/>
    <s v="REFMTX"/>
    <n v="22"/>
    <n v="1"/>
    <m/>
    <m/>
    <x v="0"/>
    <x v="0"/>
  </r>
  <r>
    <x v="99"/>
    <x v="3424"/>
    <x v="38"/>
    <s v="Numeric"/>
    <n v="3"/>
    <s v="REFMTX"/>
    <n v="22"/>
    <n v="1"/>
    <m/>
    <m/>
    <x v="0"/>
    <x v="0"/>
  </r>
  <r>
    <x v="99"/>
    <x v="3425"/>
    <x v="38"/>
    <s v="Numeric"/>
    <n v="3"/>
    <s v="REFMTX"/>
    <n v="22"/>
    <n v="1"/>
    <m/>
    <m/>
    <x v="0"/>
    <x v="0"/>
  </r>
  <r>
    <x v="99"/>
    <x v="3426"/>
    <x v="38"/>
    <s v="Numeric"/>
    <n v="3"/>
    <s v="REFMTX"/>
    <n v="22"/>
    <n v="1"/>
    <m/>
    <m/>
    <x v="0"/>
    <x v="0"/>
  </r>
  <r>
    <x v="99"/>
    <x v="3427"/>
    <x v="38"/>
    <s v="Numeric"/>
    <n v="3"/>
    <s v="REFMTX"/>
    <n v="22"/>
    <n v="1"/>
    <m/>
    <m/>
    <x v="0"/>
    <x v="0"/>
  </r>
  <r>
    <x v="99"/>
    <x v="3428"/>
    <x v="38"/>
    <s v="Numeric"/>
    <n v="3"/>
    <s v="REFMTX"/>
    <n v="22"/>
    <n v="1"/>
    <m/>
    <m/>
    <x v="0"/>
    <x v="0"/>
  </r>
  <r>
    <x v="99"/>
    <x v="3429"/>
    <x v="38"/>
    <s v="Numeric"/>
    <n v="3"/>
    <s v="REFMTX"/>
    <n v="22"/>
    <n v="1"/>
    <m/>
    <m/>
    <x v="0"/>
    <x v="0"/>
  </r>
  <r>
    <x v="99"/>
    <x v="3430"/>
    <x v="38"/>
    <s v="Numeric"/>
    <n v="3"/>
    <s v="REFMTX"/>
    <n v="22"/>
    <n v="1"/>
    <m/>
    <m/>
    <x v="0"/>
    <x v="0"/>
  </r>
  <r>
    <x v="99"/>
    <x v="3431"/>
    <x v="38"/>
    <s v="Numeric"/>
    <n v="3"/>
    <s v="REFMTX"/>
    <n v="22"/>
    <n v="1"/>
    <m/>
    <m/>
    <x v="0"/>
    <x v="0"/>
  </r>
  <r>
    <x v="99"/>
    <x v="3432"/>
    <x v="38"/>
    <s v="Numeric"/>
    <n v="3"/>
    <s v="REFMTX"/>
    <n v="22"/>
    <n v="1"/>
    <m/>
    <m/>
    <x v="0"/>
    <x v="0"/>
  </r>
  <r>
    <x v="99"/>
    <x v="3433"/>
    <x v="38"/>
    <s v="Numeric"/>
    <n v="3"/>
    <s v="REFMTX"/>
    <n v="22"/>
    <n v="1"/>
    <m/>
    <m/>
    <x v="0"/>
    <x v="0"/>
  </r>
  <r>
    <x v="99"/>
    <x v="3434"/>
    <x v="38"/>
    <s v="Numeric"/>
    <n v="3"/>
    <s v="REFMTX"/>
    <n v="22"/>
    <n v="1"/>
    <m/>
    <m/>
    <x v="0"/>
    <x v="0"/>
  </r>
  <r>
    <x v="99"/>
    <x v="3435"/>
    <x v="38"/>
    <s v="Numeric"/>
    <n v="3"/>
    <s v="REFMTX"/>
    <n v="22"/>
    <n v="1"/>
    <m/>
    <m/>
    <x v="0"/>
    <x v="0"/>
  </r>
  <r>
    <x v="99"/>
    <x v="3436"/>
    <x v="38"/>
    <s v="Numeric"/>
    <n v="3"/>
    <s v="REFMTX"/>
    <n v="22"/>
    <n v="1"/>
    <m/>
    <m/>
    <x v="0"/>
    <x v="0"/>
  </r>
  <r>
    <x v="99"/>
    <x v="3437"/>
    <x v="38"/>
    <s v="Numeric"/>
    <n v="3"/>
    <s v="REFMTX"/>
    <n v="22"/>
    <n v="1"/>
    <m/>
    <m/>
    <x v="0"/>
    <x v="0"/>
  </r>
  <r>
    <x v="99"/>
    <x v="3438"/>
    <x v="38"/>
    <s v="Numeric"/>
    <n v="3"/>
    <s v="REFMTX"/>
    <n v="22"/>
    <n v="1"/>
    <m/>
    <m/>
    <x v="0"/>
    <x v="0"/>
  </r>
  <r>
    <x v="99"/>
    <x v="3439"/>
    <x v="38"/>
    <s v="Numeric"/>
    <n v="3"/>
    <s v="REFMTX"/>
    <n v="22"/>
    <n v="1"/>
    <m/>
    <m/>
    <x v="0"/>
    <x v="0"/>
  </r>
  <r>
    <x v="99"/>
    <x v="3440"/>
    <x v="38"/>
    <s v="Numeric"/>
    <n v="3"/>
    <s v="REFMTX"/>
    <n v="22"/>
    <n v="1"/>
    <m/>
    <m/>
    <x v="0"/>
    <x v="0"/>
  </r>
  <r>
    <x v="99"/>
    <x v="3441"/>
    <x v="38"/>
    <s v="Numeric"/>
    <n v="3"/>
    <s v="REFMTX"/>
    <n v="22"/>
    <n v="1"/>
    <m/>
    <m/>
    <x v="0"/>
    <x v="0"/>
  </r>
  <r>
    <x v="99"/>
    <x v="3442"/>
    <x v="38"/>
    <s v="Numeric"/>
    <n v="3"/>
    <s v="REFMTX"/>
    <n v="22"/>
    <n v="1"/>
    <m/>
    <m/>
    <x v="0"/>
    <x v="0"/>
  </r>
  <r>
    <x v="99"/>
    <x v="3443"/>
    <x v="38"/>
    <s v="Numeric"/>
    <n v="3"/>
    <s v="REFMTX"/>
    <n v="22"/>
    <n v="1"/>
    <m/>
    <m/>
    <x v="0"/>
    <x v="0"/>
  </r>
  <r>
    <x v="99"/>
    <x v="3444"/>
    <x v="38"/>
    <s v="Numeric"/>
    <n v="3"/>
    <s v="REFMTX"/>
    <n v="22"/>
    <n v="1"/>
    <m/>
    <m/>
    <x v="0"/>
    <x v="0"/>
  </r>
  <r>
    <x v="99"/>
    <x v="3445"/>
    <x v="38"/>
    <s v="Numeric"/>
    <n v="3"/>
    <s v="REFMTX"/>
    <n v="22"/>
    <n v="1"/>
    <m/>
    <m/>
    <x v="0"/>
    <x v="0"/>
  </r>
  <r>
    <x v="99"/>
    <x v="3446"/>
    <x v="38"/>
    <s v="Numeric"/>
    <n v="3"/>
    <s v="REFMTX"/>
    <n v="22"/>
    <n v="1"/>
    <m/>
    <m/>
    <x v="0"/>
    <x v="0"/>
  </r>
  <r>
    <x v="99"/>
    <x v="3447"/>
    <x v="38"/>
    <s v="Numeric"/>
    <n v="3"/>
    <s v="REFMTX"/>
    <n v="22"/>
    <n v="1"/>
    <m/>
    <m/>
    <x v="0"/>
    <x v="0"/>
  </r>
  <r>
    <x v="99"/>
    <x v="3448"/>
    <x v="38"/>
    <s v="Numeric"/>
    <n v="3"/>
    <s v="REFMTX"/>
    <n v="22"/>
    <n v="1"/>
    <m/>
    <m/>
    <x v="0"/>
    <x v="0"/>
  </r>
  <r>
    <x v="99"/>
    <x v="3449"/>
    <x v="38"/>
    <s v="Numeric"/>
    <n v="3"/>
    <s v="REFMTX"/>
    <n v="22"/>
    <n v="1"/>
    <m/>
    <m/>
    <x v="0"/>
    <x v="0"/>
  </r>
  <r>
    <x v="99"/>
    <x v="3450"/>
    <x v="38"/>
    <s v="Numeric"/>
    <n v="3"/>
    <s v="REFMTX"/>
    <n v="22"/>
    <n v="1"/>
    <m/>
    <m/>
    <x v="0"/>
    <x v="0"/>
  </r>
  <r>
    <x v="99"/>
    <x v="3451"/>
    <x v="38"/>
    <s v="Numeric"/>
    <n v="3"/>
    <s v="REFMTX"/>
    <n v="22"/>
    <n v="1"/>
    <m/>
    <m/>
    <x v="0"/>
    <x v="0"/>
  </r>
  <r>
    <x v="99"/>
    <x v="3452"/>
    <x v="38"/>
    <s v="Numeric"/>
    <n v="3"/>
    <s v="REFMTX"/>
    <n v="22"/>
    <n v="1"/>
    <m/>
    <m/>
    <x v="0"/>
    <x v="0"/>
  </r>
  <r>
    <x v="99"/>
    <x v="3453"/>
    <x v="38"/>
    <s v="Numeric"/>
    <n v="3"/>
    <s v="REFMTX"/>
    <n v="22"/>
    <n v="1"/>
    <m/>
    <m/>
    <x v="0"/>
    <x v="0"/>
  </r>
  <r>
    <x v="99"/>
    <x v="3454"/>
    <x v="38"/>
    <s v="Numeric"/>
    <n v="3"/>
    <s v="REFMTX"/>
    <n v="22"/>
    <n v="1"/>
    <m/>
    <m/>
    <x v="0"/>
    <x v="0"/>
  </r>
  <r>
    <x v="99"/>
    <x v="3455"/>
    <x v="38"/>
    <s v="Numeric"/>
    <n v="3"/>
    <s v="REFMTX"/>
    <n v="22"/>
    <n v="1"/>
    <m/>
    <m/>
    <x v="0"/>
    <x v="0"/>
  </r>
  <r>
    <x v="99"/>
    <x v="3456"/>
    <x v="38"/>
    <s v="Numeric"/>
    <n v="3"/>
    <s v="REFMTX"/>
    <n v="22"/>
    <n v="1"/>
    <m/>
    <m/>
    <x v="0"/>
    <x v="0"/>
  </r>
  <r>
    <x v="99"/>
    <x v="3457"/>
    <x v="38"/>
    <s v="Numeric"/>
    <n v="3"/>
    <s v="REFMTX"/>
    <n v="22"/>
    <n v="1"/>
    <m/>
    <m/>
    <x v="0"/>
    <x v="0"/>
  </r>
  <r>
    <x v="99"/>
    <x v="3458"/>
    <x v="38"/>
    <s v="Numeric"/>
    <n v="3"/>
    <s v="REFMTX"/>
    <n v="22"/>
    <n v="1"/>
    <m/>
    <m/>
    <x v="0"/>
    <x v="0"/>
  </r>
  <r>
    <x v="99"/>
    <x v="3459"/>
    <x v="38"/>
    <s v="Numeric"/>
    <n v="3"/>
    <s v="REFMTX"/>
    <n v="22"/>
    <n v="1"/>
    <m/>
    <m/>
    <x v="0"/>
    <x v="0"/>
  </r>
  <r>
    <x v="99"/>
    <x v="3460"/>
    <x v="38"/>
    <s v="Numeric"/>
    <n v="3"/>
    <s v="REFMTX"/>
    <n v="22"/>
    <n v="1"/>
    <m/>
    <m/>
    <x v="0"/>
    <x v="0"/>
  </r>
  <r>
    <x v="99"/>
    <x v="3461"/>
    <x v="38"/>
    <s v="Numeric"/>
    <n v="3"/>
    <s v="REFMTX"/>
    <n v="22"/>
    <n v="1"/>
    <m/>
    <m/>
    <x v="0"/>
    <x v="0"/>
  </r>
  <r>
    <x v="99"/>
    <x v="3462"/>
    <x v="38"/>
    <s v="Numeric"/>
    <n v="3"/>
    <s v="REFMTX"/>
    <n v="22"/>
    <n v="1"/>
    <m/>
    <m/>
    <x v="0"/>
    <x v="0"/>
  </r>
  <r>
    <x v="99"/>
    <x v="3463"/>
    <x v="38"/>
    <s v="Numeric"/>
    <n v="3"/>
    <s v="REFMTX"/>
    <n v="22"/>
    <n v="1"/>
    <m/>
    <m/>
    <x v="0"/>
    <x v="0"/>
  </r>
  <r>
    <x v="99"/>
    <x v="3464"/>
    <x v="38"/>
    <s v="Numeric"/>
    <n v="3"/>
    <s v="REFMTX"/>
    <n v="22"/>
    <n v="1"/>
    <m/>
    <m/>
    <x v="0"/>
    <x v="0"/>
  </r>
  <r>
    <x v="99"/>
    <x v="3465"/>
    <x v="38"/>
    <s v="Numeric"/>
    <n v="3"/>
    <s v="REFMTX"/>
    <n v="22"/>
    <n v="1"/>
    <m/>
    <m/>
    <x v="0"/>
    <x v="0"/>
  </r>
  <r>
    <x v="99"/>
    <x v="3466"/>
    <x v="38"/>
    <s v="Numeric"/>
    <n v="3"/>
    <s v="REFMTX"/>
    <n v="22"/>
    <n v="1"/>
    <m/>
    <m/>
    <x v="0"/>
    <x v="0"/>
  </r>
  <r>
    <x v="99"/>
    <x v="3467"/>
    <x v="38"/>
    <s v="Numeric"/>
    <n v="3"/>
    <s v="REFMTX"/>
    <n v="22"/>
    <n v="1"/>
    <m/>
    <m/>
    <x v="0"/>
    <x v="0"/>
  </r>
  <r>
    <x v="99"/>
    <x v="3468"/>
    <x v="38"/>
    <s v="Numeric"/>
    <n v="3"/>
    <s v="REFMTX"/>
    <n v="22"/>
    <n v="1"/>
    <m/>
    <m/>
    <x v="0"/>
    <x v="0"/>
  </r>
  <r>
    <x v="99"/>
    <x v="3469"/>
    <x v="38"/>
    <s v="Numeric"/>
    <n v="3"/>
    <s v="REFMTX"/>
    <n v="22"/>
    <n v="1"/>
    <m/>
    <m/>
    <x v="0"/>
    <x v="0"/>
  </r>
  <r>
    <x v="99"/>
    <x v="3470"/>
    <x v="38"/>
    <s v="Numeric"/>
    <n v="3"/>
    <s v="REFMTX"/>
    <n v="22"/>
    <n v="1"/>
    <m/>
    <m/>
    <x v="0"/>
    <x v="0"/>
  </r>
  <r>
    <x v="99"/>
    <x v="3471"/>
    <x v="38"/>
    <s v="Numeric"/>
    <n v="3"/>
    <s v="REFMTX"/>
    <n v="22"/>
    <n v="1"/>
    <m/>
    <m/>
    <x v="0"/>
    <x v="0"/>
  </r>
  <r>
    <x v="99"/>
    <x v="3472"/>
    <x v="38"/>
    <s v="Numeric"/>
    <n v="3"/>
    <s v="REFMTX"/>
    <n v="22"/>
    <n v="1"/>
    <m/>
    <m/>
    <x v="0"/>
    <x v="0"/>
  </r>
  <r>
    <x v="99"/>
    <x v="3473"/>
    <x v="38"/>
    <s v="Numeric"/>
    <n v="3"/>
    <s v="REFMTX"/>
    <n v="22"/>
    <n v="1"/>
    <m/>
    <m/>
    <x v="0"/>
    <x v="0"/>
  </r>
  <r>
    <x v="99"/>
    <x v="3474"/>
    <x v="38"/>
    <s v="Numeric"/>
    <n v="3"/>
    <s v="REFMTX"/>
    <n v="22"/>
    <n v="1"/>
    <m/>
    <m/>
    <x v="0"/>
    <x v="0"/>
  </r>
  <r>
    <x v="99"/>
    <x v="3475"/>
    <x v="38"/>
    <s v="Numeric"/>
    <n v="3"/>
    <s v="REFMTX"/>
    <n v="22"/>
    <n v="1"/>
    <m/>
    <m/>
    <x v="0"/>
    <x v="0"/>
  </r>
  <r>
    <x v="99"/>
    <x v="3476"/>
    <x v="38"/>
    <s v="Numeric"/>
    <n v="3"/>
    <s v="REFMTX"/>
    <n v="22"/>
    <n v="1"/>
    <m/>
    <m/>
    <x v="0"/>
    <x v="0"/>
  </r>
  <r>
    <x v="99"/>
    <x v="3477"/>
    <x v="38"/>
    <s v="Numeric"/>
    <n v="3"/>
    <s v="REFMTX"/>
    <n v="22"/>
    <n v="1"/>
    <m/>
    <m/>
    <x v="0"/>
    <x v="0"/>
  </r>
  <r>
    <x v="99"/>
    <x v="3478"/>
    <x v="38"/>
    <s v="Numeric"/>
    <n v="3"/>
    <s v="REFMTX"/>
    <n v="22"/>
    <n v="1"/>
    <m/>
    <m/>
    <x v="0"/>
    <x v="0"/>
  </r>
  <r>
    <x v="99"/>
    <x v="3479"/>
    <x v="38"/>
    <s v="Numeric"/>
    <n v="3"/>
    <s v="REFMTX"/>
    <n v="22"/>
    <n v="1"/>
    <m/>
    <m/>
    <x v="0"/>
    <x v="0"/>
  </r>
  <r>
    <x v="99"/>
    <x v="3480"/>
    <x v="38"/>
    <s v="Numeric"/>
    <n v="3"/>
    <s v="REFMTX"/>
    <n v="22"/>
    <n v="1"/>
    <m/>
    <m/>
    <x v="0"/>
    <x v="0"/>
  </r>
  <r>
    <x v="99"/>
    <x v="3481"/>
    <x v="38"/>
    <s v="Numeric"/>
    <n v="3"/>
    <s v="REFMTX"/>
    <n v="22"/>
    <n v="1"/>
    <m/>
    <m/>
    <x v="0"/>
    <x v="0"/>
  </r>
  <r>
    <x v="99"/>
    <x v="3482"/>
    <x v="38"/>
    <s v="Numeric"/>
    <n v="3"/>
    <s v="REFMTX"/>
    <n v="22"/>
    <n v="1"/>
    <m/>
    <m/>
    <x v="0"/>
    <x v="0"/>
  </r>
  <r>
    <x v="99"/>
    <x v="3483"/>
    <x v="38"/>
    <s v="Numeric"/>
    <n v="3"/>
    <s v="REFMTX"/>
    <n v="22"/>
    <n v="1"/>
    <m/>
    <m/>
    <x v="0"/>
    <x v="0"/>
  </r>
  <r>
    <x v="99"/>
    <x v="3484"/>
    <x v="38"/>
    <s v="Numeric"/>
    <n v="3"/>
    <s v="REFMTX"/>
    <n v="22"/>
    <n v="1"/>
    <m/>
    <m/>
    <x v="0"/>
    <x v="0"/>
  </r>
  <r>
    <x v="99"/>
    <x v="3485"/>
    <x v="38"/>
    <s v="Numeric"/>
    <n v="3"/>
    <s v="REFMTX"/>
    <n v="22"/>
    <n v="1"/>
    <m/>
    <m/>
    <x v="0"/>
    <x v="0"/>
  </r>
  <r>
    <x v="99"/>
    <x v="3486"/>
    <x v="38"/>
    <s v="Numeric"/>
    <n v="3"/>
    <s v="REFMTX"/>
    <n v="22"/>
    <n v="1"/>
    <m/>
    <m/>
    <x v="0"/>
    <x v="0"/>
  </r>
  <r>
    <x v="99"/>
    <x v="3487"/>
    <x v="38"/>
    <s v="Numeric"/>
    <n v="3"/>
    <s v="REFMTX"/>
    <n v="22"/>
    <n v="1"/>
    <m/>
    <m/>
    <x v="0"/>
    <x v="0"/>
  </r>
  <r>
    <x v="99"/>
    <x v="3488"/>
    <x v="38"/>
    <s v="Numeric"/>
    <n v="3"/>
    <s v="REFMTX"/>
    <n v="22"/>
    <n v="1"/>
    <m/>
    <m/>
    <x v="0"/>
    <x v="0"/>
  </r>
  <r>
    <x v="99"/>
    <x v="3489"/>
    <x v="38"/>
    <s v="Numeric"/>
    <n v="3"/>
    <s v="REFMTX"/>
    <n v="22"/>
    <n v="1"/>
    <m/>
    <m/>
    <x v="0"/>
    <x v="0"/>
  </r>
  <r>
    <x v="99"/>
    <x v="3490"/>
    <x v="38"/>
    <s v="Numeric"/>
    <n v="3"/>
    <s v="REFMTX"/>
    <n v="22"/>
    <n v="1"/>
    <m/>
    <m/>
    <x v="0"/>
    <x v="0"/>
  </r>
  <r>
    <x v="99"/>
    <x v="3491"/>
    <x v="38"/>
    <s v="Numeric"/>
    <n v="3"/>
    <s v="REFMTX"/>
    <n v="22"/>
    <n v="1"/>
    <m/>
    <m/>
    <x v="0"/>
    <x v="0"/>
  </r>
  <r>
    <x v="99"/>
    <x v="3492"/>
    <x v="38"/>
    <s v="Numeric"/>
    <n v="3"/>
    <s v="REFMTX"/>
    <n v="22"/>
    <n v="1"/>
    <m/>
    <m/>
    <x v="0"/>
    <x v="0"/>
  </r>
  <r>
    <x v="99"/>
    <x v="3493"/>
    <x v="38"/>
    <s v="Numeric"/>
    <n v="3"/>
    <s v="REFMTX"/>
    <n v="22"/>
    <n v="1"/>
    <m/>
    <m/>
    <x v="0"/>
    <x v="0"/>
  </r>
  <r>
    <x v="99"/>
    <x v="3494"/>
    <x v="38"/>
    <s v="Numeric"/>
    <n v="3"/>
    <s v="REFMTX"/>
    <n v="22"/>
    <n v="1"/>
    <m/>
    <m/>
    <x v="0"/>
    <x v="0"/>
  </r>
  <r>
    <x v="99"/>
    <x v="3495"/>
    <x v="38"/>
    <s v="Numeric"/>
    <n v="3"/>
    <s v="REFMTX"/>
    <n v="22"/>
    <n v="1"/>
    <m/>
    <m/>
    <x v="0"/>
    <x v="0"/>
  </r>
  <r>
    <x v="99"/>
    <x v="3496"/>
    <x v="38"/>
    <s v="Numeric"/>
    <n v="3"/>
    <s v="REFMTX"/>
    <n v="22"/>
    <n v="1"/>
    <m/>
    <m/>
    <x v="0"/>
    <x v="0"/>
  </r>
  <r>
    <x v="99"/>
    <x v="3497"/>
    <x v="38"/>
    <s v="Numeric"/>
    <n v="3"/>
    <s v="REFMTX"/>
    <n v="22"/>
    <n v="1"/>
    <m/>
    <m/>
    <x v="0"/>
    <x v="0"/>
  </r>
  <r>
    <x v="99"/>
    <x v="3498"/>
    <x v="38"/>
    <s v="Numeric"/>
    <n v="3"/>
    <s v="REFMTX"/>
    <n v="22"/>
    <n v="1"/>
    <m/>
    <m/>
    <x v="0"/>
    <x v="0"/>
  </r>
  <r>
    <x v="99"/>
    <x v="3499"/>
    <x v="38"/>
    <s v="Numeric"/>
    <n v="3"/>
    <s v="REFMTX"/>
    <n v="22"/>
    <n v="1"/>
    <m/>
    <m/>
    <x v="0"/>
    <x v="0"/>
  </r>
  <r>
    <x v="99"/>
    <x v="3500"/>
    <x v="38"/>
    <s v="Numeric"/>
    <n v="3"/>
    <s v="REFMTX"/>
    <n v="22"/>
    <n v="1"/>
    <m/>
    <m/>
    <x v="0"/>
    <x v="0"/>
  </r>
  <r>
    <x v="99"/>
    <x v="3501"/>
    <x v="38"/>
    <s v="Numeric"/>
    <n v="3"/>
    <s v="REFMTX"/>
    <n v="22"/>
    <n v="1"/>
    <m/>
    <m/>
    <x v="0"/>
    <x v="0"/>
  </r>
  <r>
    <x v="99"/>
    <x v="3502"/>
    <x v="38"/>
    <s v="Numeric"/>
    <n v="3"/>
    <s v="REFMTX"/>
    <n v="22"/>
    <n v="1"/>
    <m/>
    <m/>
    <x v="0"/>
    <x v="0"/>
  </r>
  <r>
    <x v="99"/>
    <x v="3503"/>
    <x v="38"/>
    <s v="Numeric"/>
    <n v="3"/>
    <s v="REFMTX"/>
    <n v="22"/>
    <n v="1"/>
    <m/>
    <m/>
    <x v="0"/>
    <x v="0"/>
  </r>
  <r>
    <x v="99"/>
    <x v="3504"/>
    <x v="38"/>
    <s v="Numeric"/>
    <n v="3"/>
    <s v="REFMTX"/>
    <n v="22"/>
    <n v="1"/>
    <m/>
    <m/>
    <x v="0"/>
    <x v="0"/>
  </r>
  <r>
    <x v="99"/>
    <x v="3505"/>
    <x v="38"/>
    <s v="Numeric"/>
    <n v="3"/>
    <s v="REFMTX"/>
    <n v="22"/>
    <n v="1"/>
    <m/>
    <m/>
    <x v="0"/>
    <x v="0"/>
  </r>
  <r>
    <x v="99"/>
    <x v="3506"/>
    <x v="38"/>
    <s v="Numeric"/>
    <n v="3"/>
    <s v="REFMTX"/>
    <n v="22"/>
    <n v="1"/>
    <m/>
    <m/>
    <x v="0"/>
    <x v="0"/>
  </r>
  <r>
    <x v="99"/>
    <x v="3507"/>
    <x v="38"/>
    <s v="Numeric"/>
    <n v="3"/>
    <s v="REFMTX"/>
    <n v="22"/>
    <n v="1"/>
    <m/>
    <m/>
    <x v="0"/>
    <x v="0"/>
  </r>
  <r>
    <x v="99"/>
    <x v="3508"/>
    <x v="38"/>
    <s v="Numeric"/>
    <n v="3"/>
    <s v="REFMTX"/>
    <n v="22"/>
    <n v="1"/>
    <m/>
    <m/>
    <x v="0"/>
    <x v="0"/>
  </r>
  <r>
    <x v="99"/>
    <x v="3509"/>
    <x v="38"/>
    <s v="Numeric"/>
    <n v="3"/>
    <s v="REFMTX"/>
    <n v="22"/>
    <n v="1"/>
    <m/>
    <m/>
    <x v="0"/>
    <x v="0"/>
  </r>
  <r>
    <x v="99"/>
    <x v="3510"/>
    <x v="38"/>
    <s v="Numeric"/>
    <n v="3"/>
    <s v="REFMTX"/>
    <n v="22"/>
    <n v="1"/>
    <m/>
    <m/>
    <x v="0"/>
    <x v="0"/>
  </r>
  <r>
    <x v="99"/>
    <x v="3511"/>
    <x v="38"/>
    <s v="Numeric"/>
    <n v="3"/>
    <s v="REFMTX"/>
    <n v="22"/>
    <n v="1"/>
    <m/>
    <m/>
    <x v="0"/>
    <x v="0"/>
  </r>
  <r>
    <x v="99"/>
    <x v="3512"/>
    <x v="38"/>
    <s v="Numeric"/>
    <n v="3"/>
    <s v="REFMTX"/>
    <n v="22"/>
    <n v="1"/>
    <m/>
    <m/>
    <x v="0"/>
    <x v="0"/>
  </r>
  <r>
    <x v="99"/>
    <x v="3513"/>
    <x v="38"/>
    <s v="Numeric"/>
    <n v="3"/>
    <s v="REFMTX"/>
    <n v="22"/>
    <n v="1"/>
    <m/>
    <m/>
    <x v="0"/>
    <x v="0"/>
  </r>
  <r>
    <x v="99"/>
    <x v="3514"/>
    <x v="38"/>
    <s v="Numeric"/>
    <n v="3"/>
    <s v="REFMTX"/>
    <n v="22"/>
    <n v="1"/>
    <m/>
    <m/>
    <x v="0"/>
    <x v="0"/>
  </r>
  <r>
    <x v="99"/>
    <x v="3515"/>
    <x v="38"/>
    <s v="Numeric"/>
    <n v="3"/>
    <s v="REFMTX"/>
    <n v="22"/>
    <n v="1"/>
    <m/>
    <m/>
    <x v="0"/>
    <x v="0"/>
  </r>
  <r>
    <x v="99"/>
    <x v="3516"/>
    <x v="38"/>
    <s v="Numeric"/>
    <n v="3"/>
    <s v="REFMTX"/>
    <n v="22"/>
    <n v="1"/>
    <m/>
    <m/>
    <x v="0"/>
    <x v="0"/>
  </r>
  <r>
    <x v="99"/>
    <x v="3517"/>
    <x v="38"/>
    <s v="Numeric"/>
    <n v="3"/>
    <s v="REFMTX"/>
    <n v="22"/>
    <n v="1"/>
    <m/>
    <m/>
    <x v="0"/>
    <x v="0"/>
  </r>
  <r>
    <x v="99"/>
    <x v="3518"/>
    <x v="38"/>
    <s v="Numeric"/>
    <n v="3"/>
    <s v="REFMTX"/>
    <n v="22"/>
    <n v="1"/>
    <m/>
    <m/>
    <x v="0"/>
    <x v="0"/>
  </r>
  <r>
    <x v="99"/>
    <x v="3519"/>
    <x v="38"/>
    <s v="Numeric"/>
    <n v="3"/>
    <s v="REFMTX"/>
    <n v="22"/>
    <n v="1"/>
    <m/>
    <m/>
    <x v="0"/>
    <x v="0"/>
  </r>
  <r>
    <x v="99"/>
    <x v="3520"/>
    <x v="38"/>
    <s v="Numeric"/>
    <n v="3"/>
    <s v="REFMTX"/>
    <n v="22"/>
    <n v="1"/>
    <m/>
    <m/>
    <x v="0"/>
    <x v="0"/>
  </r>
  <r>
    <x v="99"/>
    <x v="3521"/>
    <x v="38"/>
    <s v="Numeric"/>
    <n v="3"/>
    <s v="REFMTX"/>
    <n v="22"/>
    <n v="1"/>
    <m/>
    <m/>
    <x v="0"/>
    <x v="0"/>
  </r>
  <r>
    <x v="99"/>
    <x v="3522"/>
    <x v="38"/>
    <s v="Numeric"/>
    <n v="3"/>
    <s v="REFMTX"/>
    <n v="22"/>
    <n v="1"/>
    <m/>
    <m/>
    <x v="0"/>
    <x v="0"/>
  </r>
  <r>
    <x v="99"/>
    <x v="3523"/>
    <x v="38"/>
    <s v="Numeric"/>
    <n v="3"/>
    <s v="REFMTX"/>
    <n v="22"/>
    <n v="1"/>
    <m/>
    <m/>
    <x v="0"/>
    <x v="0"/>
  </r>
  <r>
    <x v="99"/>
    <x v="3524"/>
    <x v="38"/>
    <s v="Numeric"/>
    <n v="3"/>
    <s v="REFMTX"/>
    <n v="22"/>
    <n v="1"/>
    <m/>
    <m/>
    <x v="0"/>
    <x v="0"/>
  </r>
  <r>
    <x v="99"/>
    <x v="3525"/>
    <x v="38"/>
    <s v="Numeric"/>
    <n v="3"/>
    <s v="REFMTX"/>
    <n v="22"/>
    <n v="1"/>
    <m/>
    <m/>
    <x v="0"/>
    <x v="0"/>
  </r>
  <r>
    <x v="99"/>
    <x v="3526"/>
    <x v="38"/>
    <s v="Numeric"/>
    <n v="3"/>
    <s v="REFMTX"/>
    <n v="22"/>
    <n v="1"/>
    <m/>
    <m/>
    <x v="0"/>
    <x v="0"/>
  </r>
  <r>
    <x v="99"/>
    <x v="3527"/>
    <x v="38"/>
    <s v="Numeric"/>
    <n v="3"/>
    <s v="REFMTX"/>
    <n v="22"/>
    <n v="1"/>
    <m/>
    <m/>
    <x v="0"/>
    <x v="0"/>
  </r>
  <r>
    <x v="99"/>
    <x v="3528"/>
    <x v="38"/>
    <s v="Numeric"/>
    <n v="3"/>
    <s v="REFMTX"/>
    <n v="22"/>
    <n v="1"/>
    <m/>
    <m/>
    <x v="0"/>
    <x v="0"/>
  </r>
  <r>
    <x v="99"/>
    <x v="3529"/>
    <x v="38"/>
    <s v="Numeric"/>
    <n v="3"/>
    <s v="REFMTX"/>
    <n v="22"/>
    <n v="1"/>
    <m/>
    <m/>
    <x v="0"/>
    <x v="0"/>
  </r>
  <r>
    <x v="99"/>
    <x v="3530"/>
    <x v="38"/>
    <s v="Numeric"/>
    <n v="3"/>
    <s v="REFMTX"/>
    <n v="22"/>
    <n v="1"/>
    <m/>
    <m/>
    <x v="0"/>
    <x v="0"/>
  </r>
  <r>
    <x v="99"/>
    <x v="3531"/>
    <x v="38"/>
    <s v="Numeric"/>
    <n v="3"/>
    <s v="REFMTX"/>
    <n v="22"/>
    <n v="1"/>
    <m/>
    <m/>
    <x v="0"/>
    <x v="0"/>
  </r>
  <r>
    <x v="99"/>
    <x v="3532"/>
    <x v="38"/>
    <s v="Numeric"/>
    <n v="3"/>
    <s v="REFMTX"/>
    <n v="22"/>
    <n v="1"/>
    <m/>
    <m/>
    <x v="0"/>
    <x v="0"/>
  </r>
  <r>
    <x v="99"/>
    <x v="3533"/>
    <x v="38"/>
    <s v="Numeric"/>
    <n v="3"/>
    <s v="REFMTX"/>
    <n v="22"/>
    <n v="1"/>
    <m/>
    <m/>
    <x v="0"/>
    <x v="0"/>
  </r>
  <r>
    <x v="99"/>
    <x v="3534"/>
    <x v="38"/>
    <s v="Numeric"/>
    <n v="3"/>
    <s v="REFMTX"/>
    <n v="22"/>
    <n v="1"/>
    <m/>
    <m/>
    <x v="0"/>
    <x v="0"/>
  </r>
  <r>
    <x v="99"/>
    <x v="3535"/>
    <x v="38"/>
    <s v="Numeric"/>
    <n v="3"/>
    <s v="REFMTX"/>
    <n v="22"/>
    <n v="1"/>
    <m/>
    <m/>
    <x v="0"/>
    <x v="0"/>
  </r>
  <r>
    <x v="99"/>
    <x v="3536"/>
    <x v="38"/>
    <s v="Numeric"/>
    <n v="3"/>
    <s v="REFMTX"/>
    <n v="22"/>
    <n v="1"/>
    <m/>
    <m/>
    <x v="0"/>
    <x v="0"/>
  </r>
  <r>
    <x v="99"/>
    <x v="3537"/>
    <x v="38"/>
    <s v="Numeric"/>
    <n v="3"/>
    <s v="REFMTX"/>
    <n v="22"/>
    <n v="1"/>
    <m/>
    <m/>
    <x v="0"/>
    <x v="0"/>
  </r>
  <r>
    <x v="99"/>
    <x v="3538"/>
    <x v="38"/>
    <s v="Numeric"/>
    <n v="3"/>
    <s v="REFMTX"/>
    <n v="22"/>
    <n v="1"/>
    <m/>
    <m/>
    <x v="0"/>
    <x v="0"/>
  </r>
  <r>
    <x v="99"/>
    <x v="3539"/>
    <x v="38"/>
    <s v="Numeric"/>
    <n v="3"/>
    <s v="REFMTX"/>
    <n v="22"/>
    <n v="1"/>
    <m/>
    <m/>
    <x v="0"/>
    <x v="0"/>
  </r>
  <r>
    <x v="99"/>
    <x v="3540"/>
    <x v="38"/>
    <s v="Numeric"/>
    <n v="3"/>
    <s v="REFMTX"/>
    <n v="22"/>
    <n v="1"/>
    <m/>
    <m/>
    <x v="0"/>
    <x v="0"/>
  </r>
  <r>
    <x v="99"/>
    <x v="3541"/>
    <x v="38"/>
    <s v="Numeric"/>
    <n v="3"/>
    <s v="REFMTX"/>
    <n v="22"/>
    <n v="1"/>
    <m/>
    <m/>
    <x v="0"/>
    <x v="0"/>
  </r>
  <r>
    <x v="99"/>
    <x v="3542"/>
    <x v="38"/>
    <s v="Numeric"/>
    <n v="3"/>
    <s v="REFMTX"/>
    <n v="22"/>
    <n v="1"/>
    <m/>
    <m/>
    <x v="0"/>
    <x v="0"/>
  </r>
  <r>
    <x v="99"/>
    <x v="3543"/>
    <x v="38"/>
    <s v="Numeric"/>
    <n v="3"/>
    <s v="REFMTX"/>
    <n v="22"/>
    <n v="1"/>
    <m/>
    <m/>
    <x v="0"/>
    <x v="0"/>
  </r>
  <r>
    <x v="99"/>
    <x v="3544"/>
    <x v="38"/>
    <s v="Numeric"/>
    <n v="3"/>
    <s v="REFMTX"/>
    <n v="22"/>
    <n v="1"/>
    <m/>
    <m/>
    <x v="0"/>
    <x v="0"/>
  </r>
  <r>
    <x v="99"/>
    <x v="3545"/>
    <x v="38"/>
    <s v="Numeric"/>
    <n v="3"/>
    <s v="REFMTX"/>
    <n v="22"/>
    <n v="1"/>
    <m/>
    <m/>
    <x v="0"/>
    <x v="0"/>
  </r>
  <r>
    <x v="99"/>
    <x v="3546"/>
    <x v="38"/>
    <s v="Numeric"/>
    <n v="3"/>
    <s v="REFMTX"/>
    <n v="22"/>
    <n v="1"/>
    <m/>
    <m/>
    <x v="0"/>
    <x v="0"/>
  </r>
  <r>
    <x v="99"/>
    <x v="3547"/>
    <x v="38"/>
    <s v="Numeric"/>
    <n v="3"/>
    <s v="REFMTX"/>
    <n v="22"/>
    <n v="1"/>
    <m/>
    <m/>
    <x v="0"/>
    <x v="0"/>
  </r>
  <r>
    <x v="99"/>
    <x v="3548"/>
    <x v="38"/>
    <s v="Numeric"/>
    <n v="3"/>
    <s v="REFMTX"/>
    <n v="22"/>
    <n v="1"/>
    <m/>
    <m/>
    <x v="0"/>
    <x v="0"/>
  </r>
  <r>
    <x v="99"/>
    <x v="3549"/>
    <x v="38"/>
    <s v="Numeric"/>
    <n v="3"/>
    <s v="REFMTX"/>
    <n v="22"/>
    <n v="1"/>
    <m/>
    <m/>
    <x v="0"/>
    <x v="0"/>
  </r>
  <r>
    <x v="99"/>
    <x v="3550"/>
    <x v="38"/>
    <s v="Numeric"/>
    <n v="3"/>
    <s v="REFMTX"/>
    <n v="22"/>
    <n v="1"/>
    <m/>
    <m/>
    <x v="0"/>
    <x v="0"/>
  </r>
  <r>
    <x v="99"/>
    <x v="3551"/>
    <x v="38"/>
    <s v="Numeric"/>
    <n v="3"/>
    <s v="REFMTX"/>
    <n v="22"/>
    <n v="1"/>
    <m/>
    <m/>
    <x v="0"/>
    <x v="0"/>
  </r>
  <r>
    <x v="99"/>
    <x v="3552"/>
    <x v="38"/>
    <s v="Numeric"/>
    <n v="3"/>
    <s v="REFMTX"/>
    <n v="22"/>
    <n v="1"/>
    <m/>
    <m/>
    <x v="0"/>
    <x v="0"/>
  </r>
  <r>
    <x v="99"/>
    <x v="3553"/>
    <x v="38"/>
    <s v="Numeric"/>
    <n v="3"/>
    <s v="REFMTX"/>
    <n v="22"/>
    <n v="1"/>
    <m/>
    <m/>
    <x v="0"/>
    <x v="0"/>
  </r>
  <r>
    <x v="99"/>
    <x v="3554"/>
    <x v="38"/>
    <s v="Numeric"/>
    <n v="3"/>
    <s v="REFMTX"/>
    <n v="22"/>
    <n v="1"/>
    <m/>
    <m/>
    <x v="0"/>
    <x v="0"/>
  </r>
  <r>
    <x v="99"/>
    <x v="3555"/>
    <x v="38"/>
    <s v="Numeric"/>
    <n v="3"/>
    <s v="REFMTX"/>
    <n v="22"/>
    <n v="1"/>
    <m/>
    <m/>
    <x v="0"/>
    <x v="0"/>
  </r>
  <r>
    <x v="99"/>
    <x v="3556"/>
    <x v="38"/>
    <s v="Numeric"/>
    <n v="3"/>
    <s v="REFMTX"/>
    <n v="22"/>
    <n v="1"/>
    <m/>
    <m/>
    <x v="0"/>
    <x v="0"/>
  </r>
  <r>
    <x v="99"/>
    <x v="3557"/>
    <x v="38"/>
    <s v="Numeric"/>
    <n v="3"/>
    <s v="REFMTX"/>
    <n v="22"/>
    <n v="1"/>
    <m/>
    <m/>
    <x v="0"/>
    <x v="0"/>
  </r>
  <r>
    <x v="99"/>
    <x v="3558"/>
    <x v="38"/>
    <s v="Numeric"/>
    <n v="3"/>
    <s v="REFMTX"/>
    <n v="22"/>
    <n v="1"/>
    <m/>
    <m/>
    <x v="0"/>
    <x v="0"/>
  </r>
  <r>
    <x v="99"/>
    <x v="3559"/>
    <x v="38"/>
    <s v="Numeric"/>
    <n v="3"/>
    <s v="REFMTX"/>
    <n v="22"/>
    <n v="1"/>
    <m/>
    <m/>
    <x v="0"/>
    <x v="0"/>
  </r>
  <r>
    <x v="99"/>
    <x v="3560"/>
    <x v="38"/>
    <s v="Numeric"/>
    <n v="3"/>
    <s v="REFMTX"/>
    <n v="22"/>
    <n v="1"/>
    <m/>
    <m/>
    <x v="0"/>
    <x v="0"/>
  </r>
  <r>
    <x v="99"/>
    <x v="3561"/>
    <x v="38"/>
    <s v="Numeric"/>
    <n v="3"/>
    <s v="REFMTX"/>
    <n v="22"/>
    <n v="1"/>
    <m/>
    <m/>
    <x v="0"/>
    <x v="0"/>
  </r>
  <r>
    <x v="99"/>
    <x v="3562"/>
    <x v="38"/>
    <s v="Numeric"/>
    <n v="3"/>
    <s v="REFMTX"/>
    <n v="22"/>
    <n v="1"/>
    <m/>
    <m/>
    <x v="0"/>
    <x v="0"/>
  </r>
  <r>
    <x v="99"/>
    <x v="3563"/>
    <x v="38"/>
    <s v="Numeric"/>
    <n v="3"/>
    <s v="REFMTX"/>
    <n v="22"/>
    <n v="1"/>
    <m/>
    <m/>
    <x v="0"/>
    <x v="0"/>
  </r>
  <r>
    <x v="99"/>
    <x v="3564"/>
    <x v="38"/>
    <s v="Numeric"/>
    <n v="3"/>
    <s v="REFMTX"/>
    <n v="22"/>
    <n v="1"/>
    <m/>
    <m/>
    <x v="0"/>
    <x v="0"/>
  </r>
  <r>
    <x v="99"/>
    <x v="3565"/>
    <x v="38"/>
    <s v="Numeric"/>
    <n v="3"/>
    <s v="REFMTX"/>
    <n v="22"/>
    <n v="1"/>
    <m/>
    <m/>
    <x v="0"/>
    <x v="0"/>
  </r>
  <r>
    <x v="99"/>
    <x v="3566"/>
    <x v="38"/>
    <s v="Numeric"/>
    <n v="3"/>
    <s v="REFMTX"/>
    <n v="22"/>
    <n v="1"/>
    <m/>
    <m/>
    <x v="0"/>
    <x v="0"/>
  </r>
  <r>
    <x v="99"/>
    <x v="3567"/>
    <x v="38"/>
    <s v="Numeric"/>
    <n v="3"/>
    <s v="REFMTX"/>
    <n v="22"/>
    <n v="1"/>
    <m/>
    <m/>
    <x v="0"/>
    <x v="0"/>
  </r>
  <r>
    <x v="99"/>
    <x v="3568"/>
    <x v="38"/>
    <s v="Numeric"/>
    <n v="3"/>
    <s v="REFMTX"/>
    <n v="22"/>
    <n v="1"/>
    <m/>
    <m/>
    <x v="0"/>
    <x v="0"/>
  </r>
  <r>
    <x v="99"/>
    <x v="3569"/>
    <x v="38"/>
    <s v="Numeric"/>
    <n v="3"/>
    <s v="REFMTX"/>
    <n v="22"/>
    <n v="1"/>
    <m/>
    <m/>
    <x v="0"/>
    <x v="0"/>
  </r>
  <r>
    <x v="99"/>
    <x v="3570"/>
    <x v="38"/>
    <s v="Numeric"/>
    <n v="3"/>
    <s v="REFMTX"/>
    <n v="22"/>
    <n v="1"/>
    <m/>
    <m/>
    <x v="0"/>
    <x v="0"/>
  </r>
  <r>
    <x v="99"/>
    <x v="3571"/>
    <x v="38"/>
    <s v="Numeric"/>
    <n v="3"/>
    <s v="REFMTX"/>
    <n v="22"/>
    <n v="1"/>
    <m/>
    <m/>
    <x v="0"/>
    <x v="0"/>
  </r>
  <r>
    <x v="99"/>
    <x v="3572"/>
    <x v="38"/>
    <s v="Numeric"/>
    <n v="3"/>
    <s v="REFMTX"/>
    <n v="22"/>
    <n v="1"/>
    <m/>
    <m/>
    <x v="0"/>
    <x v="0"/>
  </r>
  <r>
    <x v="99"/>
    <x v="3573"/>
    <x v="38"/>
    <s v="Numeric"/>
    <n v="3"/>
    <s v="REFMTX"/>
    <n v="22"/>
    <n v="1"/>
    <m/>
    <m/>
    <x v="0"/>
    <x v="0"/>
  </r>
  <r>
    <x v="99"/>
    <x v="3574"/>
    <x v="38"/>
    <s v="Numeric"/>
    <n v="3"/>
    <s v="REFMTX"/>
    <n v="22"/>
    <n v="1"/>
    <m/>
    <m/>
    <x v="0"/>
    <x v="0"/>
  </r>
  <r>
    <x v="99"/>
    <x v="3575"/>
    <x v="38"/>
    <s v="Numeric"/>
    <n v="3"/>
    <s v="REFMTX"/>
    <n v="22"/>
    <n v="1"/>
    <m/>
    <m/>
    <x v="0"/>
    <x v="0"/>
  </r>
  <r>
    <x v="99"/>
    <x v="3576"/>
    <x v="38"/>
    <s v="Numeric"/>
    <n v="3"/>
    <s v="REFMTX"/>
    <n v="22"/>
    <n v="1"/>
    <m/>
    <m/>
    <x v="0"/>
    <x v="0"/>
  </r>
  <r>
    <x v="99"/>
    <x v="3577"/>
    <x v="38"/>
    <s v="Numeric"/>
    <n v="3"/>
    <s v="REFMTX"/>
    <n v="22"/>
    <n v="1"/>
    <m/>
    <m/>
    <x v="0"/>
    <x v="0"/>
  </r>
  <r>
    <x v="99"/>
    <x v="3578"/>
    <x v="38"/>
    <s v="Numeric"/>
    <n v="3"/>
    <s v="REFMTX"/>
    <n v="22"/>
    <n v="1"/>
    <m/>
    <m/>
    <x v="0"/>
    <x v="0"/>
  </r>
  <r>
    <x v="99"/>
    <x v="3579"/>
    <x v="38"/>
    <s v="Numeric"/>
    <n v="3"/>
    <s v="REFMTX"/>
    <n v="22"/>
    <n v="1"/>
    <m/>
    <m/>
    <x v="0"/>
    <x v="0"/>
  </r>
  <r>
    <x v="99"/>
    <x v="3580"/>
    <x v="38"/>
    <s v="Numeric"/>
    <n v="3"/>
    <s v="REFMTX"/>
    <n v="22"/>
    <n v="1"/>
    <m/>
    <m/>
    <x v="0"/>
    <x v="0"/>
  </r>
  <r>
    <x v="99"/>
    <x v="3581"/>
    <x v="38"/>
    <s v="Numeric"/>
    <n v="3"/>
    <s v="REFMTX"/>
    <n v="22"/>
    <n v="1"/>
    <m/>
    <m/>
    <x v="0"/>
    <x v="0"/>
  </r>
  <r>
    <x v="99"/>
    <x v="3582"/>
    <x v="38"/>
    <s v="Numeric"/>
    <n v="3"/>
    <s v="REFMTX"/>
    <n v="22"/>
    <n v="1"/>
    <m/>
    <m/>
    <x v="0"/>
    <x v="0"/>
  </r>
  <r>
    <x v="99"/>
    <x v="3583"/>
    <x v="38"/>
    <s v="Numeric"/>
    <n v="3"/>
    <s v="REFMTX"/>
    <n v="22"/>
    <n v="1"/>
    <m/>
    <m/>
    <x v="0"/>
    <x v="0"/>
  </r>
  <r>
    <x v="99"/>
    <x v="3584"/>
    <x v="38"/>
    <s v="Numeric"/>
    <n v="3"/>
    <s v="REFMTX"/>
    <n v="22"/>
    <n v="1"/>
    <m/>
    <m/>
    <x v="0"/>
    <x v="0"/>
  </r>
  <r>
    <x v="99"/>
    <x v="3585"/>
    <x v="38"/>
    <s v="Numeric"/>
    <n v="3"/>
    <s v="REFMTX"/>
    <n v="22"/>
    <n v="1"/>
    <m/>
    <m/>
    <x v="0"/>
    <x v="0"/>
  </r>
  <r>
    <x v="99"/>
    <x v="3586"/>
    <x v="38"/>
    <s v="Numeric"/>
    <n v="3"/>
    <s v="REFMTX"/>
    <n v="22"/>
    <n v="1"/>
    <m/>
    <m/>
    <x v="0"/>
    <x v="0"/>
  </r>
  <r>
    <x v="99"/>
    <x v="3587"/>
    <x v="38"/>
    <s v="Numeric"/>
    <n v="3"/>
    <s v="REFMTX"/>
    <n v="22"/>
    <n v="1"/>
    <m/>
    <m/>
    <x v="0"/>
    <x v="0"/>
  </r>
  <r>
    <x v="99"/>
    <x v="3588"/>
    <x v="38"/>
    <s v="Numeric"/>
    <n v="3"/>
    <s v="REFMTX"/>
    <n v="22"/>
    <n v="1"/>
    <m/>
    <m/>
    <x v="0"/>
    <x v="0"/>
  </r>
  <r>
    <x v="99"/>
    <x v="3589"/>
    <x v="38"/>
    <s v="Numeric"/>
    <n v="3"/>
    <s v="REFMTX"/>
    <n v="22"/>
    <n v="1"/>
    <m/>
    <m/>
    <x v="0"/>
    <x v="0"/>
  </r>
  <r>
    <x v="99"/>
    <x v="3590"/>
    <x v="38"/>
    <s v="Numeric"/>
    <n v="3"/>
    <s v="REFMTX"/>
    <n v="22"/>
    <n v="1"/>
    <m/>
    <m/>
    <x v="0"/>
    <x v="0"/>
  </r>
  <r>
    <x v="99"/>
    <x v="3591"/>
    <x v="38"/>
    <s v="Numeric"/>
    <n v="3"/>
    <s v="REFMTX"/>
    <n v="22"/>
    <n v="1"/>
    <m/>
    <m/>
    <x v="0"/>
    <x v="0"/>
  </r>
  <r>
    <x v="99"/>
    <x v="3592"/>
    <x v="38"/>
    <s v="Numeric"/>
    <n v="3"/>
    <s v="REFMTX"/>
    <n v="22"/>
    <n v="1"/>
    <m/>
    <m/>
    <x v="0"/>
    <x v="0"/>
  </r>
  <r>
    <x v="99"/>
    <x v="3593"/>
    <x v="38"/>
    <s v="Numeric"/>
    <n v="3"/>
    <s v="REFMTX"/>
    <n v="22"/>
    <n v="1"/>
    <m/>
    <m/>
    <x v="0"/>
    <x v="0"/>
  </r>
  <r>
    <x v="99"/>
    <x v="3594"/>
    <x v="38"/>
    <s v="Numeric"/>
    <n v="3"/>
    <s v="REFMTX"/>
    <n v="22"/>
    <n v="1"/>
    <m/>
    <m/>
    <x v="0"/>
    <x v="0"/>
  </r>
  <r>
    <x v="99"/>
    <x v="3595"/>
    <x v="38"/>
    <s v="Numeric"/>
    <n v="3"/>
    <s v="REFMTX"/>
    <n v="22"/>
    <n v="1"/>
    <m/>
    <m/>
    <x v="0"/>
    <x v="0"/>
  </r>
  <r>
    <x v="99"/>
    <x v="3596"/>
    <x v="38"/>
    <s v="Numeric"/>
    <n v="3"/>
    <s v="REFMTX"/>
    <n v="22"/>
    <n v="1"/>
    <m/>
    <m/>
    <x v="0"/>
    <x v="0"/>
  </r>
  <r>
    <x v="99"/>
    <x v="3597"/>
    <x v="38"/>
    <s v="Numeric"/>
    <n v="3"/>
    <s v="REFMTX"/>
    <n v="22"/>
    <n v="1"/>
    <m/>
    <m/>
    <x v="0"/>
    <x v="0"/>
  </r>
  <r>
    <x v="99"/>
    <x v="3598"/>
    <x v="38"/>
    <s v="Numeric"/>
    <n v="3"/>
    <s v="REFMTX"/>
    <n v="22"/>
    <n v="1"/>
    <m/>
    <m/>
    <x v="0"/>
    <x v="0"/>
  </r>
  <r>
    <x v="99"/>
    <x v="3599"/>
    <x v="38"/>
    <s v="Numeric"/>
    <n v="3"/>
    <s v="REFMTX"/>
    <n v="22"/>
    <n v="1"/>
    <m/>
    <m/>
    <x v="0"/>
    <x v="0"/>
  </r>
  <r>
    <x v="99"/>
    <x v="3600"/>
    <x v="38"/>
    <s v="Numeric"/>
    <n v="3"/>
    <s v="REFMTX"/>
    <n v="22"/>
    <n v="1"/>
    <m/>
    <m/>
    <x v="0"/>
    <x v="0"/>
  </r>
  <r>
    <x v="99"/>
    <x v="3601"/>
    <x v="38"/>
    <s v="Numeric"/>
    <n v="3"/>
    <s v="REFMTX"/>
    <n v="22"/>
    <n v="1"/>
    <m/>
    <m/>
    <x v="0"/>
    <x v="0"/>
  </r>
  <r>
    <x v="99"/>
    <x v="3602"/>
    <x v="38"/>
    <s v="Numeric"/>
    <n v="3"/>
    <s v="REFMTX"/>
    <n v="22"/>
    <n v="1"/>
    <m/>
    <m/>
    <x v="0"/>
    <x v="0"/>
  </r>
  <r>
    <x v="99"/>
    <x v="3603"/>
    <x v="38"/>
    <s v="Numeric"/>
    <n v="3"/>
    <s v="REFMTX"/>
    <n v="22"/>
    <n v="1"/>
    <m/>
    <m/>
    <x v="0"/>
    <x v="0"/>
  </r>
  <r>
    <x v="99"/>
    <x v="3604"/>
    <x v="38"/>
    <s v="Numeric"/>
    <n v="3"/>
    <s v="REFMTX"/>
    <n v="22"/>
    <n v="1"/>
    <m/>
    <m/>
    <x v="0"/>
    <x v="0"/>
  </r>
  <r>
    <x v="99"/>
    <x v="3605"/>
    <x v="38"/>
    <s v="Numeric"/>
    <n v="3"/>
    <s v="REFMTX"/>
    <n v="22"/>
    <n v="1"/>
    <m/>
    <m/>
    <x v="0"/>
    <x v="0"/>
  </r>
  <r>
    <x v="99"/>
    <x v="3606"/>
    <x v="38"/>
    <s v="Numeric"/>
    <n v="3"/>
    <s v="REFMTX"/>
    <n v="22"/>
    <n v="1"/>
    <m/>
    <m/>
    <x v="0"/>
    <x v="0"/>
  </r>
  <r>
    <x v="99"/>
    <x v="3607"/>
    <x v="38"/>
    <s v="Numeric"/>
    <n v="3"/>
    <s v="REFMTX"/>
    <n v="22"/>
    <n v="1"/>
    <m/>
    <m/>
    <x v="0"/>
    <x v="0"/>
  </r>
  <r>
    <x v="99"/>
    <x v="3608"/>
    <x v="38"/>
    <s v="Numeric"/>
    <n v="3"/>
    <s v="REFMTX"/>
    <n v="22"/>
    <n v="1"/>
    <m/>
    <m/>
    <x v="0"/>
    <x v="0"/>
  </r>
  <r>
    <x v="99"/>
    <x v="3609"/>
    <x v="38"/>
    <s v="Numeric"/>
    <n v="3"/>
    <s v="REFMTX"/>
    <n v="22"/>
    <n v="1"/>
    <m/>
    <m/>
    <x v="0"/>
    <x v="0"/>
  </r>
  <r>
    <x v="99"/>
    <x v="3610"/>
    <x v="38"/>
    <s v="Numeric"/>
    <n v="3"/>
    <s v="REFMTX"/>
    <n v="22"/>
    <n v="1"/>
    <m/>
    <m/>
    <x v="0"/>
    <x v="0"/>
  </r>
  <r>
    <x v="99"/>
    <x v="3611"/>
    <x v="38"/>
    <s v="Numeric"/>
    <n v="3"/>
    <s v="REFMTX"/>
    <n v="22"/>
    <n v="1"/>
    <m/>
    <m/>
    <x v="0"/>
    <x v="0"/>
  </r>
  <r>
    <x v="99"/>
    <x v="3612"/>
    <x v="38"/>
    <s v="Numeric"/>
    <n v="3"/>
    <s v="REFMTX"/>
    <n v="22"/>
    <n v="1"/>
    <m/>
    <m/>
    <x v="0"/>
    <x v="0"/>
  </r>
  <r>
    <x v="99"/>
    <x v="3613"/>
    <x v="38"/>
    <s v="Numeric"/>
    <n v="3"/>
    <s v="REFMTX"/>
    <n v="22"/>
    <n v="1"/>
    <m/>
    <m/>
    <x v="0"/>
    <x v="0"/>
  </r>
  <r>
    <x v="99"/>
    <x v="3614"/>
    <x v="38"/>
    <s v="Numeric"/>
    <n v="3"/>
    <s v="REFMTX"/>
    <n v="22"/>
    <n v="1"/>
    <m/>
    <m/>
    <x v="0"/>
    <x v="0"/>
  </r>
  <r>
    <x v="99"/>
    <x v="3615"/>
    <x v="38"/>
    <s v="Numeric"/>
    <n v="3"/>
    <s v="REFMTX"/>
    <n v="22"/>
    <n v="1"/>
    <m/>
    <m/>
    <x v="0"/>
    <x v="0"/>
  </r>
  <r>
    <x v="99"/>
    <x v="3616"/>
    <x v="38"/>
    <s v="Numeric"/>
    <n v="3"/>
    <s v="REFMTX"/>
    <n v="22"/>
    <n v="1"/>
    <m/>
    <m/>
    <x v="0"/>
    <x v="0"/>
  </r>
  <r>
    <x v="99"/>
    <x v="3617"/>
    <x v="38"/>
    <s v="Numeric"/>
    <n v="3"/>
    <s v="REFMTX"/>
    <n v="22"/>
    <n v="1"/>
    <m/>
    <m/>
    <x v="0"/>
    <x v="0"/>
  </r>
  <r>
    <x v="99"/>
    <x v="3618"/>
    <x v="38"/>
    <s v="Numeric"/>
    <n v="3"/>
    <s v="REFMTX"/>
    <n v="22"/>
    <n v="1"/>
    <m/>
    <m/>
    <x v="0"/>
    <x v="0"/>
  </r>
  <r>
    <x v="99"/>
    <x v="3619"/>
    <x v="38"/>
    <s v="Numeric"/>
    <n v="3"/>
    <s v="REFMTX"/>
    <n v="22"/>
    <n v="1"/>
    <m/>
    <m/>
    <x v="0"/>
    <x v="0"/>
  </r>
  <r>
    <x v="99"/>
    <x v="3620"/>
    <x v="38"/>
    <s v="Numeric"/>
    <n v="3"/>
    <s v="REFMTX"/>
    <n v="22"/>
    <n v="1"/>
    <m/>
    <m/>
    <x v="0"/>
    <x v="0"/>
  </r>
  <r>
    <x v="99"/>
    <x v="3621"/>
    <x v="38"/>
    <s v="Numeric"/>
    <n v="3"/>
    <s v="REFMTX"/>
    <n v="22"/>
    <n v="1"/>
    <m/>
    <m/>
    <x v="0"/>
    <x v="0"/>
  </r>
  <r>
    <x v="99"/>
    <x v="3622"/>
    <x v="38"/>
    <s v="Numeric"/>
    <n v="3"/>
    <s v="REFMTX"/>
    <n v="22"/>
    <n v="1"/>
    <m/>
    <m/>
    <x v="0"/>
    <x v="0"/>
  </r>
  <r>
    <x v="99"/>
    <x v="3623"/>
    <x v="38"/>
    <s v="Numeric"/>
    <n v="3"/>
    <s v="REFMTX"/>
    <n v="22"/>
    <n v="1"/>
    <m/>
    <m/>
    <x v="0"/>
    <x v="0"/>
  </r>
  <r>
    <x v="99"/>
    <x v="3624"/>
    <x v="38"/>
    <s v="Numeric"/>
    <n v="3"/>
    <s v="REFMTX"/>
    <n v="22"/>
    <n v="1"/>
    <m/>
    <m/>
    <x v="0"/>
    <x v="0"/>
  </r>
  <r>
    <x v="99"/>
    <x v="3625"/>
    <x v="38"/>
    <s v="Numeric"/>
    <n v="3"/>
    <s v="REFMTX"/>
    <n v="22"/>
    <n v="1"/>
    <m/>
    <m/>
    <x v="0"/>
    <x v="0"/>
  </r>
  <r>
    <x v="99"/>
    <x v="3626"/>
    <x v="38"/>
    <s v="Numeric"/>
    <n v="3"/>
    <s v="REFMTX"/>
    <n v="22"/>
    <n v="1"/>
    <m/>
    <m/>
    <x v="0"/>
    <x v="0"/>
  </r>
  <r>
    <x v="99"/>
    <x v="3627"/>
    <x v="38"/>
    <s v="Numeric"/>
    <n v="3"/>
    <s v="REFMTX"/>
    <n v="22"/>
    <n v="1"/>
    <m/>
    <m/>
    <x v="0"/>
    <x v="0"/>
  </r>
  <r>
    <x v="99"/>
    <x v="3628"/>
    <x v="38"/>
    <s v="Numeric"/>
    <n v="3"/>
    <s v="REFMTX"/>
    <n v="22"/>
    <n v="1"/>
    <m/>
    <m/>
    <x v="0"/>
    <x v="0"/>
  </r>
  <r>
    <x v="99"/>
    <x v="3629"/>
    <x v="38"/>
    <s v="Numeric"/>
    <n v="3"/>
    <s v="REFMTX"/>
    <n v="22"/>
    <n v="1"/>
    <m/>
    <m/>
    <x v="0"/>
    <x v="0"/>
  </r>
  <r>
    <x v="99"/>
    <x v="3630"/>
    <x v="38"/>
    <s v="Numeric"/>
    <n v="3"/>
    <s v="REFMTX"/>
    <n v="22"/>
    <n v="1"/>
    <m/>
    <m/>
    <x v="0"/>
    <x v="0"/>
  </r>
  <r>
    <x v="99"/>
    <x v="3631"/>
    <x v="38"/>
    <s v="Numeric"/>
    <n v="3"/>
    <s v="REFMTX"/>
    <n v="22"/>
    <n v="1"/>
    <m/>
    <m/>
    <x v="0"/>
    <x v="0"/>
  </r>
  <r>
    <x v="99"/>
    <x v="3632"/>
    <x v="38"/>
    <s v="Numeric"/>
    <n v="3"/>
    <s v="REFMTX"/>
    <n v="22"/>
    <n v="1"/>
    <m/>
    <m/>
    <x v="0"/>
    <x v="0"/>
  </r>
  <r>
    <x v="99"/>
    <x v="3633"/>
    <x v="38"/>
    <s v="Numeric"/>
    <n v="3"/>
    <s v="REFMTX"/>
    <n v="22"/>
    <n v="1"/>
    <m/>
    <m/>
    <x v="0"/>
    <x v="0"/>
  </r>
  <r>
    <x v="99"/>
    <x v="3634"/>
    <x v="38"/>
    <s v="Numeric"/>
    <n v="3"/>
    <s v="REFMTX"/>
    <n v="22"/>
    <n v="1"/>
    <m/>
    <m/>
    <x v="0"/>
    <x v="0"/>
  </r>
  <r>
    <x v="99"/>
    <x v="3635"/>
    <x v="38"/>
    <s v="Numeric"/>
    <n v="3"/>
    <s v="REFMTX"/>
    <n v="22"/>
    <n v="1"/>
    <m/>
    <m/>
    <x v="0"/>
    <x v="0"/>
  </r>
  <r>
    <x v="99"/>
    <x v="3636"/>
    <x v="38"/>
    <s v="Numeric"/>
    <n v="3"/>
    <s v="REFMTX"/>
    <n v="22"/>
    <n v="1"/>
    <m/>
    <m/>
    <x v="0"/>
    <x v="0"/>
  </r>
  <r>
    <x v="99"/>
    <x v="3637"/>
    <x v="38"/>
    <s v="Numeric"/>
    <n v="3"/>
    <s v="REFMTX"/>
    <n v="22"/>
    <n v="1"/>
    <m/>
    <m/>
    <x v="0"/>
    <x v="0"/>
  </r>
  <r>
    <x v="99"/>
    <x v="3638"/>
    <x v="38"/>
    <s v="Numeric"/>
    <n v="3"/>
    <s v="REFMTX"/>
    <n v="22"/>
    <n v="1"/>
    <m/>
    <m/>
    <x v="0"/>
    <x v="0"/>
  </r>
  <r>
    <x v="99"/>
    <x v="3639"/>
    <x v="38"/>
    <s v="Numeric"/>
    <n v="3"/>
    <s v="REFMTX"/>
    <n v="22"/>
    <n v="1"/>
    <m/>
    <m/>
    <x v="0"/>
    <x v="0"/>
  </r>
  <r>
    <x v="99"/>
    <x v="3640"/>
    <x v="38"/>
    <s v="Numeric"/>
    <n v="3"/>
    <s v="REFMTX"/>
    <n v="22"/>
    <n v="1"/>
    <m/>
    <m/>
    <x v="0"/>
    <x v="0"/>
  </r>
  <r>
    <x v="99"/>
    <x v="3641"/>
    <x v="38"/>
    <s v="Numeric"/>
    <n v="3"/>
    <s v="REFMTX"/>
    <n v="22"/>
    <n v="1"/>
    <m/>
    <m/>
    <x v="0"/>
    <x v="0"/>
  </r>
  <r>
    <x v="99"/>
    <x v="3642"/>
    <x v="38"/>
    <s v="Numeric"/>
    <n v="3"/>
    <s v="REFMTX"/>
    <n v="22"/>
    <n v="1"/>
    <m/>
    <m/>
    <x v="0"/>
    <x v="0"/>
  </r>
  <r>
    <x v="99"/>
    <x v="3643"/>
    <x v="38"/>
    <s v="Numeric"/>
    <n v="3"/>
    <s v="REFMTX"/>
    <n v="22"/>
    <n v="1"/>
    <m/>
    <m/>
    <x v="0"/>
    <x v="0"/>
  </r>
  <r>
    <x v="99"/>
    <x v="3644"/>
    <x v="38"/>
    <s v="Numeric"/>
    <n v="3"/>
    <s v="REFMTX"/>
    <n v="22"/>
    <n v="1"/>
    <m/>
    <m/>
    <x v="0"/>
    <x v="0"/>
  </r>
  <r>
    <x v="99"/>
    <x v="3645"/>
    <x v="38"/>
    <s v="Numeric"/>
    <n v="3"/>
    <s v="REFMTX"/>
    <n v="22"/>
    <n v="1"/>
    <m/>
    <m/>
    <x v="0"/>
    <x v="0"/>
  </r>
  <r>
    <x v="99"/>
    <x v="3646"/>
    <x v="38"/>
    <s v="Numeric"/>
    <n v="3"/>
    <s v="REFMTX"/>
    <n v="22"/>
    <n v="1"/>
    <m/>
    <m/>
    <x v="0"/>
    <x v="0"/>
  </r>
  <r>
    <x v="99"/>
    <x v="3647"/>
    <x v="38"/>
    <s v="Numeric"/>
    <n v="3"/>
    <s v="REFMTX"/>
    <n v="22"/>
    <n v="1"/>
    <m/>
    <m/>
    <x v="0"/>
    <x v="0"/>
  </r>
  <r>
    <x v="99"/>
    <x v="3648"/>
    <x v="38"/>
    <s v="Numeric"/>
    <n v="3"/>
    <s v="REFMTX"/>
    <n v="22"/>
    <n v="1"/>
    <m/>
    <m/>
    <x v="0"/>
    <x v="0"/>
  </r>
  <r>
    <x v="99"/>
    <x v="3649"/>
    <x v="38"/>
    <s v="Numeric"/>
    <n v="3"/>
    <s v="REFMTX"/>
    <n v="22"/>
    <n v="1"/>
    <m/>
    <m/>
    <x v="0"/>
    <x v="0"/>
  </r>
  <r>
    <x v="99"/>
    <x v="3650"/>
    <x v="38"/>
    <s v="Numeric"/>
    <n v="3"/>
    <s v="REFMTX"/>
    <n v="22"/>
    <n v="1"/>
    <m/>
    <m/>
    <x v="0"/>
    <x v="0"/>
  </r>
  <r>
    <x v="99"/>
    <x v="3651"/>
    <x v="38"/>
    <s v="Numeric"/>
    <n v="3"/>
    <s v="REFMTX"/>
    <n v="22"/>
    <n v="1"/>
    <m/>
    <m/>
    <x v="0"/>
    <x v="0"/>
  </r>
  <r>
    <x v="99"/>
    <x v="3652"/>
    <x v="38"/>
    <s v="Numeric"/>
    <n v="3"/>
    <s v="REFMTX"/>
    <n v="22"/>
    <n v="1"/>
    <m/>
    <m/>
    <x v="0"/>
    <x v="0"/>
  </r>
  <r>
    <x v="99"/>
    <x v="3653"/>
    <x v="38"/>
    <s v="Numeric"/>
    <n v="3"/>
    <s v="REFMTX"/>
    <n v="22"/>
    <n v="1"/>
    <m/>
    <m/>
    <x v="0"/>
    <x v="0"/>
  </r>
  <r>
    <x v="99"/>
    <x v="3654"/>
    <x v="38"/>
    <s v="Numeric"/>
    <n v="3"/>
    <s v="REFMTX"/>
    <n v="22"/>
    <n v="1"/>
    <m/>
    <m/>
    <x v="0"/>
    <x v="0"/>
  </r>
  <r>
    <x v="99"/>
    <x v="3655"/>
    <x v="38"/>
    <s v="Numeric"/>
    <n v="3"/>
    <s v="REFMTX"/>
    <n v="22"/>
    <n v="1"/>
    <m/>
    <m/>
    <x v="0"/>
    <x v="0"/>
  </r>
  <r>
    <x v="99"/>
    <x v="3656"/>
    <x v="38"/>
    <s v="Numeric"/>
    <n v="3"/>
    <s v="REFMTX"/>
    <n v="22"/>
    <n v="1"/>
    <m/>
    <m/>
    <x v="0"/>
    <x v="0"/>
  </r>
  <r>
    <x v="99"/>
    <x v="3657"/>
    <x v="38"/>
    <s v="Numeric"/>
    <n v="3"/>
    <s v="REFMTX"/>
    <n v="22"/>
    <n v="1"/>
    <m/>
    <m/>
    <x v="0"/>
    <x v="0"/>
  </r>
  <r>
    <x v="99"/>
    <x v="3658"/>
    <x v="38"/>
    <s v="Numeric"/>
    <n v="3"/>
    <s v="REFMTX"/>
    <n v="22"/>
    <n v="1"/>
    <m/>
    <m/>
    <x v="0"/>
    <x v="0"/>
  </r>
  <r>
    <x v="99"/>
    <x v="3659"/>
    <x v="38"/>
    <s v="Numeric"/>
    <n v="3"/>
    <s v="REFMTX"/>
    <n v="22"/>
    <n v="1"/>
    <m/>
    <m/>
    <x v="0"/>
    <x v="0"/>
  </r>
  <r>
    <x v="99"/>
    <x v="3660"/>
    <x v="38"/>
    <s v="Numeric"/>
    <n v="3"/>
    <s v="REFMTX"/>
    <n v="22"/>
    <n v="1"/>
    <m/>
    <m/>
    <x v="0"/>
    <x v="0"/>
  </r>
  <r>
    <x v="99"/>
    <x v="3661"/>
    <x v="38"/>
    <s v="Numeric"/>
    <n v="3"/>
    <s v="REFMTX"/>
    <n v="22"/>
    <n v="1"/>
    <m/>
    <m/>
    <x v="0"/>
    <x v="0"/>
  </r>
  <r>
    <x v="99"/>
    <x v="3662"/>
    <x v="38"/>
    <s v="Numeric"/>
    <n v="3"/>
    <s v="REFMTX"/>
    <n v="22"/>
    <n v="1"/>
    <m/>
    <m/>
    <x v="0"/>
    <x v="0"/>
  </r>
  <r>
    <x v="99"/>
    <x v="3663"/>
    <x v="38"/>
    <s v="Numeric"/>
    <n v="3"/>
    <s v="REFMTX"/>
    <n v="22"/>
    <n v="1"/>
    <m/>
    <m/>
    <x v="0"/>
    <x v="0"/>
  </r>
  <r>
    <x v="99"/>
    <x v="3664"/>
    <x v="38"/>
    <s v="Numeric"/>
    <n v="3"/>
    <s v="REFMTX"/>
    <n v="22"/>
    <n v="1"/>
    <m/>
    <m/>
    <x v="0"/>
    <x v="0"/>
  </r>
  <r>
    <x v="99"/>
    <x v="3665"/>
    <x v="38"/>
    <s v="Numeric"/>
    <n v="3"/>
    <s v="REFMTX"/>
    <n v="22"/>
    <n v="1"/>
    <m/>
    <m/>
    <x v="0"/>
    <x v="0"/>
  </r>
  <r>
    <x v="99"/>
    <x v="3666"/>
    <x v="38"/>
    <s v="Numeric"/>
    <n v="3"/>
    <s v="REFMTX"/>
    <n v="22"/>
    <n v="1"/>
    <m/>
    <m/>
    <x v="0"/>
    <x v="0"/>
  </r>
  <r>
    <x v="99"/>
    <x v="3667"/>
    <x v="38"/>
    <s v="Numeric"/>
    <n v="3"/>
    <s v="REFMTX"/>
    <n v="22"/>
    <n v="1"/>
    <m/>
    <m/>
    <x v="0"/>
    <x v="0"/>
  </r>
  <r>
    <x v="99"/>
    <x v="3668"/>
    <x v="38"/>
    <s v="Numeric"/>
    <n v="3"/>
    <s v="REFMTX"/>
    <n v="22"/>
    <n v="1"/>
    <m/>
    <m/>
    <x v="0"/>
    <x v="0"/>
  </r>
  <r>
    <x v="99"/>
    <x v="3669"/>
    <x v="38"/>
    <s v="Numeric"/>
    <n v="3"/>
    <s v="REFMTX"/>
    <n v="22"/>
    <n v="1"/>
    <m/>
    <m/>
    <x v="0"/>
    <x v="0"/>
  </r>
  <r>
    <x v="99"/>
    <x v="3670"/>
    <x v="38"/>
    <s v="Numeric"/>
    <n v="3"/>
    <s v="REFMTX"/>
    <n v="22"/>
    <n v="1"/>
    <m/>
    <m/>
    <x v="0"/>
    <x v="0"/>
  </r>
  <r>
    <x v="99"/>
    <x v="3671"/>
    <x v="38"/>
    <s v="Numeric"/>
    <n v="3"/>
    <s v="REFMTX"/>
    <n v="22"/>
    <n v="1"/>
    <m/>
    <m/>
    <x v="0"/>
    <x v="0"/>
  </r>
  <r>
    <x v="99"/>
    <x v="3672"/>
    <x v="38"/>
    <s v="Numeric"/>
    <n v="3"/>
    <s v="REFMTX"/>
    <n v="22"/>
    <n v="1"/>
    <m/>
    <m/>
    <x v="0"/>
    <x v="0"/>
  </r>
  <r>
    <x v="99"/>
    <x v="3673"/>
    <x v="38"/>
    <s v="Numeric"/>
    <n v="3"/>
    <s v="REFMTX"/>
    <n v="22"/>
    <n v="1"/>
    <m/>
    <m/>
    <x v="0"/>
    <x v="0"/>
  </r>
  <r>
    <x v="99"/>
    <x v="3674"/>
    <x v="38"/>
    <s v="Numeric"/>
    <n v="3"/>
    <s v="REFMTX"/>
    <n v="22"/>
    <n v="1"/>
    <m/>
    <m/>
    <x v="0"/>
    <x v="0"/>
  </r>
  <r>
    <x v="99"/>
    <x v="3675"/>
    <x v="38"/>
    <s v="Numeric"/>
    <n v="3"/>
    <s v="REFMTX"/>
    <n v="22"/>
    <n v="1"/>
    <m/>
    <m/>
    <x v="0"/>
    <x v="0"/>
  </r>
  <r>
    <x v="99"/>
    <x v="3676"/>
    <x v="38"/>
    <s v="Numeric"/>
    <n v="3"/>
    <s v="REFMTX"/>
    <n v="22"/>
    <n v="1"/>
    <m/>
    <m/>
    <x v="0"/>
    <x v="0"/>
  </r>
  <r>
    <x v="99"/>
    <x v="3677"/>
    <x v="38"/>
    <s v="Numeric"/>
    <n v="3"/>
    <s v="REFMTX"/>
    <n v="22"/>
    <n v="1"/>
    <m/>
    <m/>
    <x v="0"/>
    <x v="0"/>
  </r>
  <r>
    <x v="99"/>
    <x v="3678"/>
    <x v="38"/>
    <s v="Numeric"/>
    <n v="3"/>
    <s v="REFMTX"/>
    <n v="22"/>
    <n v="1"/>
    <m/>
    <m/>
    <x v="0"/>
    <x v="0"/>
  </r>
  <r>
    <x v="99"/>
    <x v="3679"/>
    <x v="38"/>
    <s v="Numeric"/>
    <n v="3"/>
    <s v="REFMTX"/>
    <n v="22"/>
    <n v="1"/>
    <m/>
    <m/>
    <x v="0"/>
    <x v="0"/>
  </r>
  <r>
    <x v="99"/>
    <x v="3680"/>
    <x v="38"/>
    <s v="Numeric"/>
    <n v="3"/>
    <s v="REFMTX"/>
    <n v="22"/>
    <n v="1"/>
    <m/>
    <m/>
    <x v="0"/>
    <x v="0"/>
  </r>
  <r>
    <x v="99"/>
    <x v="3681"/>
    <x v="38"/>
    <s v="Numeric"/>
    <n v="3"/>
    <s v="REFMTX"/>
    <n v="22"/>
    <n v="1"/>
    <m/>
    <m/>
    <x v="0"/>
    <x v="0"/>
  </r>
  <r>
    <x v="99"/>
    <x v="3682"/>
    <x v="38"/>
    <s v="Numeric"/>
    <n v="3"/>
    <s v="REFMTX"/>
    <n v="22"/>
    <n v="1"/>
    <m/>
    <m/>
    <x v="0"/>
    <x v="0"/>
  </r>
  <r>
    <x v="99"/>
    <x v="3683"/>
    <x v="38"/>
    <s v="Numeric"/>
    <n v="3"/>
    <s v="REFMTX"/>
    <n v="22"/>
    <n v="1"/>
    <m/>
    <m/>
    <x v="0"/>
    <x v="0"/>
  </r>
  <r>
    <x v="99"/>
    <x v="3684"/>
    <x v="38"/>
    <s v="Numeric"/>
    <n v="3"/>
    <s v="REFMTX"/>
    <n v="22"/>
    <n v="1"/>
    <m/>
    <m/>
    <x v="0"/>
    <x v="0"/>
  </r>
  <r>
    <x v="99"/>
    <x v="3685"/>
    <x v="38"/>
    <s v="Numeric"/>
    <n v="3"/>
    <s v="REFMTX"/>
    <n v="22"/>
    <n v="1"/>
    <m/>
    <m/>
    <x v="0"/>
    <x v="0"/>
  </r>
  <r>
    <x v="99"/>
    <x v="3686"/>
    <x v="38"/>
    <s v="Numeric"/>
    <n v="3"/>
    <s v="REFMTX"/>
    <n v="22"/>
    <n v="1"/>
    <m/>
    <m/>
    <x v="0"/>
    <x v="0"/>
  </r>
  <r>
    <x v="99"/>
    <x v="3687"/>
    <x v="38"/>
    <s v="Numeric"/>
    <n v="3"/>
    <s v="REFMTX"/>
    <n v="22"/>
    <n v="1"/>
    <m/>
    <m/>
    <x v="0"/>
    <x v="0"/>
  </r>
  <r>
    <x v="99"/>
    <x v="3688"/>
    <x v="38"/>
    <s v="Numeric"/>
    <n v="3"/>
    <s v="REFMTX"/>
    <n v="22"/>
    <n v="1"/>
    <m/>
    <m/>
    <x v="0"/>
    <x v="0"/>
  </r>
  <r>
    <x v="99"/>
    <x v="3689"/>
    <x v="38"/>
    <s v="Numeric"/>
    <n v="3"/>
    <s v="REFMTX"/>
    <n v="22"/>
    <n v="1"/>
    <m/>
    <m/>
    <x v="0"/>
    <x v="0"/>
  </r>
  <r>
    <x v="99"/>
    <x v="3690"/>
    <x v="38"/>
    <s v="Numeric"/>
    <n v="3"/>
    <s v="REFMTX"/>
    <n v="22"/>
    <n v="1"/>
    <m/>
    <m/>
    <x v="0"/>
    <x v="0"/>
  </r>
  <r>
    <x v="99"/>
    <x v="3691"/>
    <x v="38"/>
    <s v="Numeric"/>
    <n v="3"/>
    <s v="REFMTX"/>
    <n v="22"/>
    <n v="1"/>
    <m/>
    <m/>
    <x v="0"/>
    <x v="0"/>
  </r>
  <r>
    <x v="99"/>
    <x v="3692"/>
    <x v="38"/>
    <s v="Numeric"/>
    <n v="3"/>
    <s v="REFMTX"/>
    <n v="22"/>
    <n v="1"/>
    <m/>
    <m/>
    <x v="0"/>
    <x v="0"/>
  </r>
  <r>
    <x v="99"/>
    <x v="3693"/>
    <x v="38"/>
    <s v="Numeric"/>
    <n v="3"/>
    <s v="REFMTX"/>
    <n v="22"/>
    <n v="1"/>
    <m/>
    <m/>
    <x v="0"/>
    <x v="0"/>
  </r>
  <r>
    <x v="99"/>
    <x v="3694"/>
    <x v="38"/>
    <s v="Numeric"/>
    <n v="3"/>
    <s v="REFMTX"/>
    <n v="22"/>
    <n v="1"/>
    <m/>
    <m/>
    <x v="0"/>
    <x v="0"/>
  </r>
  <r>
    <x v="99"/>
    <x v="3695"/>
    <x v="38"/>
    <s v="Numeric"/>
    <n v="3"/>
    <s v="REFMTX"/>
    <n v="22"/>
    <n v="1"/>
    <m/>
    <m/>
    <x v="0"/>
    <x v="0"/>
  </r>
  <r>
    <x v="99"/>
    <x v="3696"/>
    <x v="38"/>
    <s v="Numeric"/>
    <n v="3"/>
    <s v="REFMTX"/>
    <n v="22"/>
    <n v="1"/>
    <m/>
    <m/>
    <x v="0"/>
    <x v="0"/>
  </r>
  <r>
    <x v="99"/>
    <x v="3697"/>
    <x v="38"/>
    <s v="Numeric"/>
    <n v="3"/>
    <s v="REFMTX"/>
    <n v="22"/>
    <n v="1"/>
    <m/>
    <m/>
    <x v="0"/>
    <x v="0"/>
  </r>
  <r>
    <x v="99"/>
    <x v="3698"/>
    <x v="38"/>
    <s v="Numeric"/>
    <n v="3"/>
    <s v="REFMTX"/>
    <n v="22"/>
    <n v="1"/>
    <m/>
    <m/>
    <x v="0"/>
    <x v="0"/>
  </r>
  <r>
    <x v="99"/>
    <x v="3699"/>
    <x v="38"/>
    <s v="Numeric"/>
    <n v="3"/>
    <s v="REFMTX"/>
    <n v="22"/>
    <n v="1"/>
    <m/>
    <m/>
    <x v="0"/>
    <x v="0"/>
  </r>
  <r>
    <x v="99"/>
    <x v="3700"/>
    <x v="38"/>
    <s v="Numeric"/>
    <n v="3"/>
    <s v="REFMTX"/>
    <n v="22"/>
    <n v="1"/>
    <m/>
    <m/>
    <x v="0"/>
    <x v="0"/>
  </r>
  <r>
    <x v="99"/>
    <x v="3701"/>
    <x v="38"/>
    <s v="Numeric"/>
    <n v="3"/>
    <s v="REFMTX"/>
    <n v="22"/>
    <n v="1"/>
    <m/>
    <m/>
    <x v="0"/>
    <x v="0"/>
  </r>
  <r>
    <x v="99"/>
    <x v="3702"/>
    <x v="38"/>
    <s v="Numeric"/>
    <n v="3"/>
    <s v="REFMTX"/>
    <n v="22"/>
    <n v="1"/>
    <m/>
    <m/>
    <x v="0"/>
    <x v="0"/>
  </r>
  <r>
    <x v="99"/>
    <x v="3703"/>
    <x v="38"/>
    <s v="Numeric"/>
    <n v="3"/>
    <s v="REFMTX"/>
    <n v="22"/>
    <n v="1"/>
    <m/>
    <m/>
    <x v="0"/>
    <x v="0"/>
  </r>
  <r>
    <x v="99"/>
    <x v="3704"/>
    <x v="38"/>
    <s v="Numeric"/>
    <n v="3"/>
    <s v="REFMTX"/>
    <n v="22"/>
    <n v="1"/>
    <m/>
    <m/>
    <x v="0"/>
    <x v="0"/>
  </r>
  <r>
    <x v="99"/>
    <x v="3705"/>
    <x v="38"/>
    <s v="Numeric"/>
    <n v="3"/>
    <s v="REFMTX"/>
    <n v="22"/>
    <n v="1"/>
    <m/>
    <m/>
    <x v="0"/>
    <x v="0"/>
  </r>
  <r>
    <x v="99"/>
    <x v="3706"/>
    <x v="38"/>
    <s v="Numeric"/>
    <n v="3"/>
    <s v="REFMTX"/>
    <n v="22"/>
    <n v="1"/>
    <m/>
    <m/>
    <x v="0"/>
    <x v="0"/>
  </r>
  <r>
    <x v="99"/>
    <x v="3707"/>
    <x v="38"/>
    <s v="Numeric"/>
    <n v="3"/>
    <s v="REFMTX"/>
    <n v="22"/>
    <n v="1"/>
    <m/>
    <m/>
    <x v="0"/>
    <x v="0"/>
  </r>
  <r>
    <x v="99"/>
    <x v="3708"/>
    <x v="38"/>
    <s v="Numeric"/>
    <n v="3"/>
    <s v="REFMTX"/>
    <n v="22"/>
    <n v="1"/>
    <m/>
    <m/>
    <x v="0"/>
    <x v="0"/>
  </r>
  <r>
    <x v="99"/>
    <x v="3709"/>
    <x v="38"/>
    <s v="Numeric"/>
    <n v="3"/>
    <s v="REFMTX"/>
    <n v="22"/>
    <n v="1"/>
    <m/>
    <m/>
    <x v="0"/>
    <x v="0"/>
  </r>
  <r>
    <x v="99"/>
    <x v="3710"/>
    <x v="38"/>
    <s v="Numeric"/>
    <n v="3"/>
    <s v="REFMTX"/>
    <n v="22"/>
    <n v="1"/>
    <m/>
    <m/>
    <x v="0"/>
    <x v="0"/>
  </r>
  <r>
    <x v="99"/>
    <x v="3711"/>
    <x v="38"/>
    <s v="Numeric"/>
    <n v="3"/>
    <s v="REFMTX"/>
    <n v="22"/>
    <n v="1"/>
    <m/>
    <m/>
    <x v="0"/>
    <x v="0"/>
  </r>
  <r>
    <x v="99"/>
    <x v="3712"/>
    <x v="38"/>
    <s v="Numeric"/>
    <n v="3"/>
    <s v="REFMTX"/>
    <n v="22"/>
    <n v="1"/>
    <m/>
    <m/>
    <x v="0"/>
    <x v="0"/>
  </r>
  <r>
    <x v="99"/>
    <x v="3713"/>
    <x v="38"/>
    <s v="Numeric"/>
    <n v="3"/>
    <s v="REFMTX"/>
    <n v="22"/>
    <n v="1"/>
    <m/>
    <m/>
    <x v="0"/>
    <x v="0"/>
  </r>
  <r>
    <x v="99"/>
    <x v="3714"/>
    <x v="38"/>
    <s v="Numeric"/>
    <n v="3"/>
    <s v="REFMTX"/>
    <n v="22"/>
    <n v="1"/>
    <m/>
    <m/>
    <x v="0"/>
    <x v="0"/>
  </r>
  <r>
    <x v="99"/>
    <x v="3715"/>
    <x v="38"/>
    <s v="Numeric"/>
    <n v="3"/>
    <s v="REFMTX"/>
    <n v="22"/>
    <n v="1"/>
    <m/>
    <m/>
    <x v="0"/>
    <x v="0"/>
  </r>
  <r>
    <x v="99"/>
    <x v="3716"/>
    <x v="38"/>
    <s v="Numeric"/>
    <n v="3"/>
    <s v="REFMTX"/>
    <n v="22"/>
    <n v="1"/>
    <m/>
    <m/>
    <x v="0"/>
    <x v="0"/>
  </r>
  <r>
    <x v="99"/>
    <x v="3717"/>
    <x v="38"/>
    <s v="Numeric"/>
    <n v="3"/>
    <s v="REFMTX"/>
    <n v="22"/>
    <n v="1"/>
    <m/>
    <m/>
    <x v="0"/>
    <x v="0"/>
  </r>
  <r>
    <x v="99"/>
    <x v="3718"/>
    <x v="38"/>
    <s v="Numeric"/>
    <n v="3"/>
    <s v="REFMTX"/>
    <n v="22"/>
    <n v="1"/>
    <m/>
    <m/>
    <x v="0"/>
    <x v="0"/>
  </r>
  <r>
    <x v="99"/>
    <x v="3719"/>
    <x v="38"/>
    <s v="Numeric"/>
    <n v="3"/>
    <s v="REFMTX"/>
    <n v="22"/>
    <n v="1"/>
    <m/>
    <m/>
    <x v="0"/>
    <x v="0"/>
  </r>
  <r>
    <x v="99"/>
    <x v="3720"/>
    <x v="38"/>
    <s v="Numeric"/>
    <n v="3"/>
    <s v="REFMTX"/>
    <n v="22"/>
    <n v="1"/>
    <m/>
    <m/>
    <x v="0"/>
    <x v="0"/>
  </r>
  <r>
    <x v="99"/>
    <x v="3721"/>
    <x v="38"/>
    <s v="Numeric"/>
    <n v="3"/>
    <s v="REFMTX"/>
    <n v="22"/>
    <n v="1"/>
    <m/>
    <m/>
    <x v="0"/>
    <x v="0"/>
  </r>
  <r>
    <x v="99"/>
    <x v="3722"/>
    <x v="38"/>
    <s v="Numeric"/>
    <n v="3"/>
    <s v="REFMTX"/>
    <n v="22"/>
    <n v="1"/>
    <m/>
    <m/>
    <x v="0"/>
    <x v="0"/>
  </r>
  <r>
    <x v="99"/>
    <x v="3723"/>
    <x v="38"/>
    <s v="Numeric"/>
    <n v="3"/>
    <s v="REFMTX"/>
    <n v="22"/>
    <n v="1"/>
    <m/>
    <m/>
    <x v="0"/>
    <x v="0"/>
  </r>
  <r>
    <x v="99"/>
    <x v="3724"/>
    <x v="38"/>
    <s v="Numeric"/>
    <n v="3"/>
    <s v="REFMTX"/>
    <n v="22"/>
    <n v="1"/>
    <m/>
    <m/>
    <x v="0"/>
    <x v="0"/>
  </r>
  <r>
    <x v="99"/>
    <x v="3725"/>
    <x v="38"/>
    <s v="Numeric"/>
    <n v="3"/>
    <s v="REFMTX"/>
    <n v="22"/>
    <n v="1"/>
    <m/>
    <m/>
    <x v="0"/>
    <x v="0"/>
  </r>
  <r>
    <x v="99"/>
    <x v="3726"/>
    <x v="38"/>
    <s v="Numeric"/>
    <n v="3"/>
    <s v="REFMTX"/>
    <n v="22"/>
    <n v="1"/>
    <m/>
    <m/>
    <x v="0"/>
    <x v="0"/>
  </r>
  <r>
    <x v="99"/>
    <x v="3727"/>
    <x v="38"/>
    <s v="Numeric"/>
    <n v="3"/>
    <s v="REFMTX"/>
    <n v="22"/>
    <n v="1"/>
    <m/>
    <m/>
    <x v="0"/>
    <x v="0"/>
  </r>
  <r>
    <x v="99"/>
    <x v="3728"/>
    <x v="38"/>
    <s v="Numeric"/>
    <n v="3"/>
    <s v="REFMTX"/>
    <n v="22"/>
    <n v="1"/>
    <m/>
    <m/>
    <x v="0"/>
    <x v="0"/>
  </r>
  <r>
    <x v="99"/>
    <x v="3729"/>
    <x v="38"/>
    <s v="Numeric"/>
    <n v="3"/>
    <s v="REFMTX"/>
    <n v="22"/>
    <n v="1"/>
    <m/>
    <m/>
    <x v="0"/>
    <x v="0"/>
  </r>
  <r>
    <x v="99"/>
    <x v="3730"/>
    <x v="38"/>
    <s v="Numeric"/>
    <n v="3"/>
    <s v="REFMTX"/>
    <n v="22"/>
    <n v="1"/>
    <m/>
    <m/>
    <x v="0"/>
    <x v="0"/>
  </r>
  <r>
    <x v="99"/>
    <x v="4"/>
    <x v="3"/>
    <s v="Numeric"/>
    <n v="4"/>
    <m/>
    <n v="0"/>
    <s v=""/>
    <m/>
    <m/>
    <x v="0"/>
    <x v="0"/>
  </r>
  <r>
    <x v="99"/>
    <x v="3731"/>
    <x v="38"/>
    <s v="Numeric"/>
    <n v="3"/>
    <s v="REFMTX"/>
    <n v="22"/>
    <n v="1"/>
    <m/>
    <m/>
    <x v="0"/>
    <x v="0"/>
  </r>
  <r>
    <x v="99"/>
    <x v="3732"/>
    <x v="38"/>
    <s v="Numeric"/>
    <n v="3"/>
    <s v="REFMTX"/>
    <n v="22"/>
    <n v="1"/>
    <m/>
    <m/>
    <x v="0"/>
    <x v="0"/>
  </r>
  <r>
    <x v="99"/>
    <x v="3733"/>
    <x v="38"/>
    <s v="Numeric"/>
    <n v="3"/>
    <s v="REFMTX"/>
    <n v="22"/>
    <n v="1"/>
    <m/>
    <m/>
    <x v="0"/>
    <x v="0"/>
  </r>
  <r>
    <x v="99"/>
    <x v="3734"/>
    <x v="38"/>
    <s v="Numeric"/>
    <n v="3"/>
    <s v="REFMTX"/>
    <n v="22"/>
    <n v="1"/>
    <m/>
    <m/>
    <x v="0"/>
    <x v="0"/>
  </r>
  <r>
    <x v="99"/>
    <x v="3735"/>
    <x v="38"/>
    <s v="Numeric"/>
    <n v="3"/>
    <s v="REFMTX"/>
    <n v="22"/>
    <n v="1"/>
    <m/>
    <m/>
    <x v="0"/>
    <x v="0"/>
  </r>
  <r>
    <x v="99"/>
    <x v="3736"/>
    <x v="38"/>
    <s v="Numeric"/>
    <n v="3"/>
    <s v="REFMTX"/>
    <n v="22"/>
    <n v="1"/>
    <m/>
    <m/>
    <x v="0"/>
    <x v="0"/>
  </r>
  <r>
    <x v="99"/>
    <x v="3737"/>
    <x v="38"/>
    <s v="Numeric"/>
    <n v="3"/>
    <s v="REFMTX"/>
    <n v="22"/>
    <n v="1"/>
    <m/>
    <m/>
    <x v="0"/>
    <x v="0"/>
  </r>
  <r>
    <x v="99"/>
    <x v="3738"/>
    <x v="38"/>
    <s v="Numeric"/>
    <n v="3"/>
    <s v="REFMTX"/>
    <n v="22"/>
    <n v="1"/>
    <m/>
    <m/>
    <x v="0"/>
    <x v="0"/>
  </r>
  <r>
    <x v="99"/>
    <x v="3739"/>
    <x v="38"/>
    <s v="Numeric"/>
    <n v="3"/>
    <s v="REFMTX"/>
    <n v="22"/>
    <n v="1"/>
    <m/>
    <m/>
    <x v="0"/>
    <x v="0"/>
  </r>
  <r>
    <x v="99"/>
    <x v="3740"/>
    <x v="38"/>
    <s v="Numeric"/>
    <n v="3"/>
    <s v="REFMTX"/>
    <n v="22"/>
    <n v="1"/>
    <m/>
    <m/>
    <x v="0"/>
    <x v="0"/>
  </r>
  <r>
    <x v="99"/>
    <x v="3741"/>
    <x v="38"/>
    <s v="Numeric"/>
    <n v="3"/>
    <s v="REFMTX"/>
    <n v="22"/>
    <n v="1"/>
    <m/>
    <m/>
    <x v="0"/>
    <x v="0"/>
  </r>
  <r>
    <x v="99"/>
    <x v="3742"/>
    <x v="38"/>
    <s v="Numeric"/>
    <n v="3"/>
    <s v="REFMTX"/>
    <n v="22"/>
    <n v="1"/>
    <m/>
    <m/>
    <x v="0"/>
    <x v="0"/>
  </r>
  <r>
    <x v="99"/>
    <x v="3743"/>
    <x v="38"/>
    <s v="Numeric"/>
    <n v="3"/>
    <s v="REFMTX"/>
    <n v="22"/>
    <n v="1"/>
    <m/>
    <m/>
    <x v="0"/>
    <x v="0"/>
  </r>
  <r>
    <x v="99"/>
    <x v="3744"/>
    <x v="38"/>
    <s v="Numeric"/>
    <n v="3"/>
    <s v="REFMTX"/>
    <n v="22"/>
    <n v="1"/>
    <m/>
    <m/>
    <x v="0"/>
    <x v="0"/>
  </r>
  <r>
    <x v="99"/>
    <x v="3745"/>
    <x v="38"/>
    <s v="Numeric"/>
    <n v="3"/>
    <s v="REFMTX"/>
    <n v="22"/>
    <n v="1"/>
    <m/>
    <m/>
    <x v="0"/>
    <x v="0"/>
  </r>
  <r>
    <x v="99"/>
    <x v="3746"/>
    <x v="38"/>
    <s v="Numeric"/>
    <n v="3"/>
    <s v="REFMTX"/>
    <n v="22"/>
    <n v="1"/>
    <m/>
    <m/>
    <x v="0"/>
    <x v="0"/>
  </r>
  <r>
    <x v="99"/>
    <x v="3747"/>
    <x v="38"/>
    <s v="Numeric"/>
    <n v="3"/>
    <s v="REFMTX"/>
    <n v="22"/>
    <n v="1"/>
    <m/>
    <m/>
    <x v="0"/>
    <x v="0"/>
  </r>
  <r>
    <x v="99"/>
    <x v="3748"/>
    <x v="38"/>
    <s v="Numeric"/>
    <n v="3"/>
    <s v="REFMTX"/>
    <n v="22"/>
    <n v="1"/>
    <m/>
    <m/>
    <x v="0"/>
    <x v="0"/>
  </r>
  <r>
    <x v="99"/>
    <x v="3749"/>
    <x v="38"/>
    <s v="Numeric"/>
    <n v="3"/>
    <s v="REFMTX"/>
    <n v="22"/>
    <n v="1"/>
    <m/>
    <m/>
    <x v="0"/>
    <x v="0"/>
  </r>
  <r>
    <x v="99"/>
    <x v="3750"/>
    <x v="38"/>
    <s v="Numeric"/>
    <n v="3"/>
    <s v="REFMTX"/>
    <n v="22"/>
    <n v="1"/>
    <m/>
    <m/>
    <x v="0"/>
    <x v="0"/>
  </r>
  <r>
    <x v="99"/>
    <x v="3751"/>
    <x v="38"/>
    <s v="Numeric"/>
    <n v="3"/>
    <s v="REFMTX"/>
    <n v="22"/>
    <n v="1"/>
    <m/>
    <m/>
    <x v="0"/>
    <x v="0"/>
  </r>
  <r>
    <x v="99"/>
    <x v="3752"/>
    <x v="38"/>
    <s v="Numeric"/>
    <n v="3"/>
    <s v="REFMTX"/>
    <n v="22"/>
    <n v="1"/>
    <m/>
    <m/>
    <x v="0"/>
    <x v="0"/>
  </r>
  <r>
    <x v="99"/>
    <x v="3753"/>
    <x v="38"/>
    <s v="Numeric"/>
    <n v="3"/>
    <s v="REFMTX"/>
    <n v="22"/>
    <n v="1"/>
    <m/>
    <m/>
    <x v="0"/>
    <x v="0"/>
  </r>
  <r>
    <x v="99"/>
    <x v="3754"/>
    <x v="38"/>
    <s v="Numeric"/>
    <n v="3"/>
    <s v="REFMTX"/>
    <n v="22"/>
    <n v="1"/>
    <m/>
    <m/>
    <x v="0"/>
    <x v="0"/>
  </r>
  <r>
    <x v="99"/>
    <x v="3755"/>
    <x v="38"/>
    <s v="Numeric"/>
    <n v="3"/>
    <s v="REFMTX"/>
    <n v="22"/>
    <n v="1"/>
    <m/>
    <m/>
    <x v="0"/>
    <x v="0"/>
  </r>
  <r>
    <x v="99"/>
    <x v="3756"/>
    <x v="38"/>
    <s v="Numeric"/>
    <n v="3"/>
    <s v="REFMTX"/>
    <n v="22"/>
    <n v="1"/>
    <m/>
    <m/>
    <x v="0"/>
    <x v="0"/>
  </r>
  <r>
    <x v="99"/>
    <x v="3757"/>
    <x v="38"/>
    <s v="Numeric"/>
    <n v="3"/>
    <s v="REFMTX"/>
    <n v="22"/>
    <n v="1"/>
    <m/>
    <m/>
    <x v="0"/>
    <x v="0"/>
  </r>
  <r>
    <x v="99"/>
    <x v="3758"/>
    <x v="38"/>
    <s v="Numeric"/>
    <n v="3"/>
    <s v="REFMTX"/>
    <n v="22"/>
    <n v="1"/>
    <m/>
    <m/>
    <x v="0"/>
    <x v="0"/>
  </r>
  <r>
    <x v="99"/>
    <x v="3759"/>
    <x v="38"/>
    <s v="Numeric"/>
    <n v="3"/>
    <s v="REFMTX"/>
    <n v="22"/>
    <n v="1"/>
    <m/>
    <m/>
    <x v="0"/>
    <x v="0"/>
  </r>
  <r>
    <x v="99"/>
    <x v="3760"/>
    <x v="38"/>
    <s v="Numeric"/>
    <n v="3"/>
    <s v="REFMTX"/>
    <n v="22"/>
    <n v="1"/>
    <m/>
    <m/>
    <x v="0"/>
    <x v="0"/>
  </r>
  <r>
    <x v="99"/>
    <x v="3761"/>
    <x v="38"/>
    <s v="Numeric"/>
    <n v="3"/>
    <s v="REFMTX"/>
    <n v="22"/>
    <n v="1"/>
    <m/>
    <m/>
    <x v="0"/>
    <x v="0"/>
  </r>
  <r>
    <x v="99"/>
    <x v="3762"/>
    <x v="38"/>
    <s v="Numeric"/>
    <n v="3"/>
    <s v="REFMTX"/>
    <n v="22"/>
    <n v="1"/>
    <m/>
    <m/>
    <x v="0"/>
    <x v="0"/>
  </r>
  <r>
    <x v="99"/>
    <x v="3763"/>
    <x v="38"/>
    <s v="Numeric"/>
    <n v="3"/>
    <s v="REFMTX"/>
    <n v="22"/>
    <n v="1"/>
    <m/>
    <m/>
    <x v="0"/>
    <x v="0"/>
  </r>
  <r>
    <x v="99"/>
    <x v="3764"/>
    <x v="38"/>
    <s v="Numeric"/>
    <n v="3"/>
    <s v="REFMTX"/>
    <n v="22"/>
    <n v="1"/>
    <m/>
    <m/>
    <x v="0"/>
    <x v="0"/>
  </r>
  <r>
    <x v="99"/>
    <x v="3765"/>
    <x v="38"/>
    <s v="Numeric"/>
    <n v="3"/>
    <s v="REFMTX"/>
    <n v="22"/>
    <n v="1"/>
    <m/>
    <m/>
    <x v="0"/>
    <x v="0"/>
  </r>
  <r>
    <x v="99"/>
    <x v="3766"/>
    <x v="38"/>
    <s v="Numeric"/>
    <n v="3"/>
    <s v="REFMTX"/>
    <n v="22"/>
    <n v="1"/>
    <m/>
    <m/>
    <x v="0"/>
    <x v="0"/>
  </r>
  <r>
    <x v="99"/>
    <x v="3767"/>
    <x v="38"/>
    <s v="Numeric"/>
    <n v="3"/>
    <s v="REFMTX"/>
    <n v="22"/>
    <n v="1"/>
    <m/>
    <m/>
    <x v="0"/>
    <x v="0"/>
  </r>
  <r>
    <x v="99"/>
    <x v="3768"/>
    <x v="38"/>
    <s v="Numeric"/>
    <n v="3"/>
    <s v="REFMTX"/>
    <n v="22"/>
    <n v="1"/>
    <m/>
    <m/>
    <x v="0"/>
    <x v="0"/>
  </r>
  <r>
    <x v="99"/>
    <x v="3769"/>
    <x v="38"/>
    <s v="Numeric"/>
    <n v="3"/>
    <s v="REFMTX"/>
    <n v="22"/>
    <n v="1"/>
    <m/>
    <m/>
    <x v="0"/>
    <x v="0"/>
  </r>
  <r>
    <x v="99"/>
    <x v="3770"/>
    <x v="38"/>
    <s v="Numeric"/>
    <n v="3"/>
    <s v="REFMTX"/>
    <n v="22"/>
    <n v="1"/>
    <m/>
    <m/>
    <x v="0"/>
    <x v="0"/>
  </r>
  <r>
    <x v="99"/>
    <x v="3771"/>
    <x v="38"/>
    <s v="Numeric"/>
    <n v="3"/>
    <s v="REFMTX"/>
    <n v="22"/>
    <n v="1"/>
    <m/>
    <m/>
    <x v="0"/>
    <x v="0"/>
  </r>
  <r>
    <x v="99"/>
    <x v="3772"/>
    <x v="38"/>
    <s v="Numeric"/>
    <n v="3"/>
    <s v="REFMTX"/>
    <n v="22"/>
    <n v="1"/>
    <m/>
    <m/>
    <x v="0"/>
    <x v="0"/>
  </r>
  <r>
    <x v="99"/>
    <x v="3773"/>
    <x v="38"/>
    <s v="Numeric"/>
    <n v="3"/>
    <s v="REFMTX"/>
    <n v="22"/>
    <n v="1"/>
    <m/>
    <m/>
    <x v="0"/>
    <x v="0"/>
  </r>
  <r>
    <x v="99"/>
    <x v="3774"/>
    <x v="38"/>
    <s v="Numeric"/>
    <n v="3"/>
    <s v="REFMTX"/>
    <n v="22"/>
    <n v="1"/>
    <m/>
    <m/>
    <x v="0"/>
    <x v="0"/>
  </r>
  <r>
    <x v="99"/>
    <x v="3775"/>
    <x v="38"/>
    <s v="Numeric"/>
    <n v="3"/>
    <s v="REFMTX"/>
    <n v="22"/>
    <n v="1"/>
    <m/>
    <m/>
    <x v="0"/>
    <x v="0"/>
  </r>
  <r>
    <x v="99"/>
    <x v="3776"/>
    <x v="38"/>
    <s v="Numeric"/>
    <n v="3"/>
    <s v="REFMTX"/>
    <n v="22"/>
    <n v="1"/>
    <m/>
    <m/>
    <x v="0"/>
    <x v="0"/>
  </r>
  <r>
    <x v="99"/>
    <x v="3777"/>
    <x v="38"/>
    <s v="Numeric"/>
    <n v="3"/>
    <s v="REFMTX"/>
    <n v="22"/>
    <n v="1"/>
    <m/>
    <m/>
    <x v="0"/>
    <x v="0"/>
  </r>
  <r>
    <x v="99"/>
    <x v="3778"/>
    <x v="38"/>
    <s v="Numeric"/>
    <n v="3"/>
    <s v="REFMTX"/>
    <n v="22"/>
    <n v="1"/>
    <m/>
    <m/>
    <x v="0"/>
    <x v="0"/>
  </r>
  <r>
    <x v="99"/>
    <x v="3779"/>
    <x v="38"/>
    <s v="Numeric"/>
    <n v="3"/>
    <s v="REFMTX"/>
    <n v="22"/>
    <n v="1"/>
    <m/>
    <m/>
    <x v="0"/>
    <x v="0"/>
  </r>
  <r>
    <x v="99"/>
    <x v="3780"/>
    <x v="38"/>
    <s v="Numeric"/>
    <n v="3"/>
    <s v="REFMTX"/>
    <n v="22"/>
    <n v="1"/>
    <m/>
    <m/>
    <x v="0"/>
    <x v="0"/>
  </r>
  <r>
    <x v="99"/>
    <x v="3781"/>
    <x v="38"/>
    <s v="Numeric"/>
    <n v="3"/>
    <s v="REFMTX"/>
    <n v="22"/>
    <n v="1"/>
    <m/>
    <m/>
    <x v="0"/>
    <x v="0"/>
  </r>
  <r>
    <x v="99"/>
    <x v="3782"/>
    <x v="38"/>
    <s v="Numeric"/>
    <n v="3"/>
    <s v="REFMTX"/>
    <n v="22"/>
    <n v="1"/>
    <m/>
    <m/>
    <x v="0"/>
    <x v="0"/>
  </r>
  <r>
    <x v="99"/>
    <x v="3783"/>
    <x v="38"/>
    <s v="Numeric"/>
    <n v="3"/>
    <s v="REFMTX"/>
    <n v="22"/>
    <n v="1"/>
    <m/>
    <m/>
    <x v="0"/>
    <x v="0"/>
  </r>
  <r>
    <x v="99"/>
    <x v="3784"/>
    <x v="38"/>
    <s v="Numeric"/>
    <n v="3"/>
    <s v="REFMTX"/>
    <n v="22"/>
    <n v="1"/>
    <m/>
    <m/>
    <x v="0"/>
    <x v="0"/>
  </r>
  <r>
    <x v="99"/>
    <x v="3785"/>
    <x v="38"/>
    <s v="Numeric"/>
    <n v="3"/>
    <s v="REFMTX"/>
    <n v="22"/>
    <n v="1"/>
    <m/>
    <m/>
    <x v="0"/>
    <x v="0"/>
  </r>
  <r>
    <x v="99"/>
    <x v="3786"/>
    <x v="38"/>
    <s v="Numeric"/>
    <n v="3"/>
    <s v="REFMTX"/>
    <n v="22"/>
    <n v="1"/>
    <m/>
    <m/>
    <x v="0"/>
    <x v="0"/>
  </r>
  <r>
    <x v="99"/>
    <x v="3787"/>
    <x v="38"/>
    <s v="Numeric"/>
    <n v="3"/>
    <s v="REFMTX"/>
    <n v="22"/>
    <n v="1"/>
    <m/>
    <m/>
    <x v="0"/>
    <x v="0"/>
  </r>
  <r>
    <x v="99"/>
    <x v="3788"/>
    <x v="38"/>
    <s v="Numeric"/>
    <n v="3"/>
    <s v="REFMTX"/>
    <n v="22"/>
    <n v="1"/>
    <m/>
    <m/>
    <x v="0"/>
    <x v="0"/>
  </r>
  <r>
    <x v="99"/>
    <x v="3789"/>
    <x v="38"/>
    <s v="Numeric"/>
    <n v="3"/>
    <s v="REFMTX"/>
    <n v="22"/>
    <n v="1"/>
    <m/>
    <m/>
    <x v="0"/>
    <x v="0"/>
  </r>
  <r>
    <x v="99"/>
    <x v="3790"/>
    <x v="38"/>
    <s v="Numeric"/>
    <n v="3"/>
    <s v="REFMTX"/>
    <n v="22"/>
    <n v="1"/>
    <m/>
    <m/>
    <x v="0"/>
    <x v="0"/>
  </r>
  <r>
    <x v="99"/>
    <x v="3791"/>
    <x v="38"/>
    <s v="Numeric"/>
    <n v="3"/>
    <s v="REFMTX"/>
    <n v="22"/>
    <n v="1"/>
    <m/>
    <m/>
    <x v="0"/>
    <x v="0"/>
  </r>
  <r>
    <x v="99"/>
    <x v="3792"/>
    <x v="38"/>
    <s v="Numeric"/>
    <n v="3"/>
    <s v="REFMTX"/>
    <n v="22"/>
    <n v="1"/>
    <m/>
    <m/>
    <x v="0"/>
    <x v="0"/>
  </r>
  <r>
    <x v="99"/>
    <x v="3793"/>
    <x v="38"/>
    <s v="Numeric"/>
    <n v="3"/>
    <s v="REFMTX"/>
    <n v="22"/>
    <n v="1"/>
    <m/>
    <m/>
    <x v="0"/>
    <x v="0"/>
  </r>
  <r>
    <x v="99"/>
    <x v="3794"/>
    <x v="38"/>
    <s v="Numeric"/>
    <n v="3"/>
    <s v="REFMTX"/>
    <n v="22"/>
    <n v="1"/>
    <m/>
    <m/>
    <x v="0"/>
    <x v="0"/>
  </r>
  <r>
    <x v="99"/>
    <x v="3795"/>
    <x v="38"/>
    <s v="Numeric"/>
    <n v="3"/>
    <s v="REFMTX"/>
    <n v="22"/>
    <n v="1"/>
    <m/>
    <m/>
    <x v="0"/>
    <x v="0"/>
  </r>
  <r>
    <x v="99"/>
    <x v="3796"/>
    <x v="38"/>
    <s v="Numeric"/>
    <n v="3"/>
    <s v="REFMTX"/>
    <n v="22"/>
    <n v="1"/>
    <m/>
    <m/>
    <x v="0"/>
    <x v="0"/>
  </r>
  <r>
    <x v="99"/>
    <x v="3797"/>
    <x v="38"/>
    <s v="Numeric"/>
    <n v="3"/>
    <s v="REFMTX"/>
    <n v="22"/>
    <n v="1"/>
    <m/>
    <m/>
    <x v="0"/>
    <x v="0"/>
  </r>
  <r>
    <x v="99"/>
    <x v="3798"/>
    <x v="38"/>
    <s v="Numeric"/>
    <n v="3"/>
    <s v="REFMTX"/>
    <n v="22"/>
    <n v="1"/>
    <m/>
    <m/>
    <x v="0"/>
    <x v="0"/>
  </r>
  <r>
    <x v="99"/>
    <x v="3799"/>
    <x v="38"/>
    <s v="Numeric"/>
    <n v="3"/>
    <s v="REFMTX"/>
    <n v="22"/>
    <n v="1"/>
    <m/>
    <m/>
    <x v="0"/>
    <x v="0"/>
  </r>
  <r>
    <x v="99"/>
    <x v="3800"/>
    <x v="38"/>
    <s v="Numeric"/>
    <n v="3"/>
    <s v="REFMTX"/>
    <n v="22"/>
    <n v="1"/>
    <m/>
    <m/>
    <x v="0"/>
    <x v="0"/>
  </r>
  <r>
    <x v="99"/>
    <x v="3801"/>
    <x v="38"/>
    <s v="Numeric"/>
    <n v="3"/>
    <s v="REFMTX"/>
    <n v="22"/>
    <n v="1"/>
    <m/>
    <m/>
    <x v="0"/>
    <x v="0"/>
  </r>
  <r>
    <x v="99"/>
    <x v="3802"/>
    <x v="38"/>
    <s v="Numeric"/>
    <n v="3"/>
    <s v="REFMTX"/>
    <n v="22"/>
    <n v="1"/>
    <m/>
    <m/>
    <x v="0"/>
    <x v="0"/>
  </r>
  <r>
    <x v="99"/>
    <x v="3803"/>
    <x v="38"/>
    <s v="Numeric"/>
    <n v="3"/>
    <s v="REFMTX"/>
    <n v="22"/>
    <n v="1"/>
    <m/>
    <m/>
    <x v="0"/>
    <x v="0"/>
  </r>
  <r>
    <x v="99"/>
    <x v="3804"/>
    <x v="38"/>
    <s v="Numeric"/>
    <n v="3"/>
    <s v="REFMTX"/>
    <n v="22"/>
    <n v="1"/>
    <m/>
    <m/>
    <x v="0"/>
    <x v="0"/>
  </r>
  <r>
    <x v="99"/>
    <x v="3805"/>
    <x v="38"/>
    <s v="Numeric"/>
    <n v="3"/>
    <s v="REFMTX"/>
    <n v="22"/>
    <n v="1"/>
    <m/>
    <m/>
    <x v="0"/>
    <x v="0"/>
  </r>
  <r>
    <x v="99"/>
    <x v="3806"/>
    <x v="38"/>
    <s v="Numeric"/>
    <n v="3"/>
    <s v="REFMTX"/>
    <n v="22"/>
    <n v="1"/>
    <m/>
    <m/>
    <x v="0"/>
    <x v="0"/>
  </r>
  <r>
    <x v="99"/>
    <x v="3807"/>
    <x v="38"/>
    <s v="Numeric"/>
    <n v="3"/>
    <s v="REFMTX"/>
    <n v="22"/>
    <n v="1"/>
    <m/>
    <m/>
    <x v="0"/>
    <x v="0"/>
  </r>
  <r>
    <x v="99"/>
    <x v="3808"/>
    <x v="38"/>
    <s v="Numeric"/>
    <n v="3"/>
    <s v="REFMTX"/>
    <n v="22"/>
    <n v="1"/>
    <m/>
    <m/>
    <x v="0"/>
    <x v="0"/>
  </r>
  <r>
    <x v="99"/>
    <x v="3809"/>
    <x v="38"/>
    <s v="Numeric"/>
    <n v="3"/>
    <s v="REFMTX"/>
    <n v="22"/>
    <n v="1"/>
    <m/>
    <m/>
    <x v="0"/>
    <x v="0"/>
  </r>
  <r>
    <x v="99"/>
    <x v="3810"/>
    <x v="38"/>
    <s v="Numeric"/>
    <n v="3"/>
    <s v="REFMTX"/>
    <n v="22"/>
    <n v="1"/>
    <m/>
    <m/>
    <x v="0"/>
    <x v="0"/>
  </r>
  <r>
    <x v="99"/>
    <x v="3811"/>
    <x v="38"/>
    <s v="Numeric"/>
    <n v="3"/>
    <s v="REFMTX"/>
    <n v="22"/>
    <n v="1"/>
    <m/>
    <m/>
    <x v="0"/>
    <x v="0"/>
  </r>
  <r>
    <x v="99"/>
    <x v="3812"/>
    <x v="38"/>
    <s v="Numeric"/>
    <n v="3"/>
    <s v="REFMTX"/>
    <n v="22"/>
    <n v="1"/>
    <m/>
    <m/>
    <x v="0"/>
    <x v="0"/>
  </r>
  <r>
    <x v="99"/>
    <x v="3813"/>
    <x v="38"/>
    <s v="Numeric"/>
    <n v="3"/>
    <s v="REFMTX"/>
    <n v="22"/>
    <n v="1"/>
    <m/>
    <m/>
    <x v="0"/>
    <x v="0"/>
  </r>
  <r>
    <x v="99"/>
    <x v="3814"/>
    <x v="38"/>
    <s v="Numeric"/>
    <n v="3"/>
    <s v="REFMTX"/>
    <n v="22"/>
    <n v="1"/>
    <m/>
    <m/>
    <x v="0"/>
    <x v="0"/>
  </r>
  <r>
    <x v="99"/>
    <x v="3815"/>
    <x v="38"/>
    <s v="Numeric"/>
    <n v="3"/>
    <s v="REFMTX"/>
    <n v="22"/>
    <n v="1"/>
    <m/>
    <m/>
    <x v="0"/>
    <x v="0"/>
  </r>
  <r>
    <x v="99"/>
    <x v="3816"/>
    <x v="38"/>
    <s v="Numeric"/>
    <n v="3"/>
    <s v="REFMTX"/>
    <n v="22"/>
    <n v="1"/>
    <m/>
    <m/>
    <x v="0"/>
    <x v="0"/>
  </r>
  <r>
    <x v="99"/>
    <x v="3817"/>
    <x v="38"/>
    <s v="Numeric"/>
    <n v="3"/>
    <s v="REFMTX"/>
    <n v="22"/>
    <n v="1"/>
    <m/>
    <m/>
    <x v="0"/>
    <x v="0"/>
  </r>
  <r>
    <x v="99"/>
    <x v="3818"/>
    <x v="38"/>
    <s v="Numeric"/>
    <n v="3"/>
    <s v="REFMTX"/>
    <n v="22"/>
    <n v="1"/>
    <m/>
    <m/>
    <x v="0"/>
    <x v="0"/>
  </r>
  <r>
    <x v="99"/>
    <x v="3819"/>
    <x v="38"/>
    <s v="Numeric"/>
    <n v="3"/>
    <s v="REFMTX"/>
    <n v="22"/>
    <n v="1"/>
    <m/>
    <m/>
    <x v="0"/>
    <x v="0"/>
  </r>
  <r>
    <x v="99"/>
    <x v="3820"/>
    <x v="38"/>
    <s v="Numeric"/>
    <n v="3"/>
    <s v="REFMTX"/>
    <n v="22"/>
    <n v="1"/>
    <m/>
    <m/>
    <x v="0"/>
    <x v="0"/>
  </r>
  <r>
    <x v="99"/>
    <x v="3821"/>
    <x v="38"/>
    <s v="Numeric"/>
    <n v="3"/>
    <s v="REFMTX"/>
    <n v="22"/>
    <n v="1"/>
    <m/>
    <m/>
    <x v="0"/>
    <x v="0"/>
  </r>
  <r>
    <x v="99"/>
    <x v="3822"/>
    <x v="38"/>
    <s v="Numeric"/>
    <n v="3"/>
    <s v="REFMTX"/>
    <n v="22"/>
    <n v="1"/>
    <m/>
    <m/>
    <x v="0"/>
    <x v="0"/>
  </r>
  <r>
    <x v="99"/>
    <x v="3823"/>
    <x v="38"/>
    <s v="Numeric"/>
    <n v="3"/>
    <s v="REFMTX"/>
    <n v="22"/>
    <n v="1"/>
    <m/>
    <m/>
    <x v="0"/>
    <x v="0"/>
  </r>
  <r>
    <x v="99"/>
    <x v="3824"/>
    <x v="38"/>
    <s v="Numeric"/>
    <n v="3"/>
    <s v="REFMTX"/>
    <n v="22"/>
    <n v="1"/>
    <m/>
    <m/>
    <x v="0"/>
    <x v="0"/>
  </r>
  <r>
    <x v="99"/>
    <x v="3825"/>
    <x v="38"/>
    <s v="Numeric"/>
    <n v="3"/>
    <s v="REFMTX"/>
    <n v="22"/>
    <n v="1"/>
    <m/>
    <m/>
    <x v="0"/>
    <x v="0"/>
  </r>
  <r>
    <x v="99"/>
    <x v="3826"/>
    <x v="38"/>
    <s v="Numeric"/>
    <n v="3"/>
    <s v="REFMTX"/>
    <n v="22"/>
    <n v="1"/>
    <m/>
    <m/>
    <x v="0"/>
    <x v="0"/>
  </r>
  <r>
    <x v="99"/>
    <x v="3827"/>
    <x v="38"/>
    <s v="Numeric"/>
    <n v="3"/>
    <s v="REFMTX"/>
    <n v="22"/>
    <n v="1"/>
    <m/>
    <m/>
    <x v="0"/>
    <x v="0"/>
  </r>
  <r>
    <x v="99"/>
    <x v="3828"/>
    <x v="38"/>
    <s v="Numeric"/>
    <n v="3"/>
    <s v="REFMTX"/>
    <n v="22"/>
    <n v="1"/>
    <m/>
    <m/>
    <x v="0"/>
    <x v="0"/>
  </r>
  <r>
    <x v="99"/>
    <x v="3829"/>
    <x v="38"/>
    <s v="Numeric"/>
    <n v="3"/>
    <s v="REFMTX"/>
    <n v="22"/>
    <n v="1"/>
    <m/>
    <m/>
    <x v="0"/>
    <x v="0"/>
  </r>
  <r>
    <x v="99"/>
    <x v="3830"/>
    <x v="38"/>
    <s v="Numeric"/>
    <n v="3"/>
    <s v="REFMTX"/>
    <n v="22"/>
    <n v="1"/>
    <m/>
    <m/>
    <x v="0"/>
    <x v="0"/>
  </r>
  <r>
    <x v="99"/>
    <x v="3831"/>
    <x v="38"/>
    <s v="Numeric"/>
    <n v="3"/>
    <s v="REFMTX"/>
    <n v="22"/>
    <n v="1"/>
    <m/>
    <m/>
    <x v="0"/>
    <x v="0"/>
  </r>
  <r>
    <x v="99"/>
    <x v="3832"/>
    <x v="38"/>
    <s v="Numeric"/>
    <n v="3"/>
    <s v="REFMTX"/>
    <n v="22"/>
    <n v="1"/>
    <m/>
    <m/>
    <x v="0"/>
    <x v="0"/>
  </r>
  <r>
    <x v="99"/>
    <x v="3833"/>
    <x v="38"/>
    <s v="Numeric"/>
    <n v="3"/>
    <s v="REFMTX"/>
    <n v="22"/>
    <n v="1"/>
    <m/>
    <m/>
    <x v="0"/>
    <x v="0"/>
  </r>
  <r>
    <x v="99"/>
    <x v="3834"/>
    <x v="38"/>
    <s v="Numeric"/>
    <n v="3"/>
    <s v="REFMTX"/>
    <n v="22"/>
    <n v="1"/>
    <m/>
    <m/>
    <x v="0"/>
    <x v="0"/>
  </r>
  <r>
    <x v="99"/>
    <x v="3835"/>
    <x v="38"/>
    <s v="Numeric"/>
    <n v="3"/>
    <s v="REFMTX"/>
    <n v="22"/>
    <n v="1"/>
    <m/>
    <m/>
    <x v="0"/>
    <x v="0"/>
  </r>
  <r>
    <x v="99"/>
    <x v="3836"/>
    <x v="38"/>
    <s v="Numeric"/>
    <n v="3"/>
    <s v="REFMTX"/>
    <n v="22"/>
    <n v="1"/>
    <m/>
    <m/>
    <x v="0"/>
    <x v="0"/>
  </r>
  <r>
    <x v="99"/>
    <x v="3837"/>
    <x v="38"/>
    <s v="Numeric"/>
    <n v="3"/>
    <s v="REFMTX"/>
    <n v="22"/>
    <n v="1"/>
    <m/>
    <m/>
    <x v="0"/>
    <x v="0"/>
  </r>
  <r>
    <x v="99"/>
    <x v="3838"/>
    <x v="38"/>
    <s v="Numeric"/>
    <n v="3"/>
    <s v="REFMTX"/>
    <n v="22"/>
    <n v="1"/>
    <m/>
    <m/>
    <x v="0"/>
    <x v="0"/>
  </r>
  <r>
    <x v="99"/>
    <x v="3839"/>
    <x v="38"/>
    <s v="Numeric"/>
    <n v="3"/>
    <s v="REFMTX"/>
    <n v="22"/>
    <n v="1"/>
    <m/>
    <m/>
    <x v="0"/>
    <x v="0"/>
  </r>
  <r>
    <x v="99"/>
    <x v="3840"/>
    <x v="38"/>
    <s v="Numeric"/>
    <n v="3"/>
    <s v="REFMTX"/>
    <n v="22"/>
    <n v="1"/>
    <m/>
    <m/>
    <x v="0"/>
    <x v="0"/>
  </r>
  <r>
    <x v="99"/>
    <x v="3841"/>
    <x v="38"/>
    <s v="Numeric"/>
    <n v="3"/>
    <s v="REFMTX"/>
    <n v="22"/>
    <n v="1"/>
    <m/>
    <m/>
    <x v="0"/>
    <x v="0"/>
  </r>
  <r>
    <x v="99"/>
    <x v="3842"/>
    <x v="38"/>
    <s v="Numeric"/>
    <n v="3"/>
    <s v="REFMTX"/>
    <n v="22"/>
    <n v="1"/>
    <m/>
    <m/>
    <x v="0"/>
    <x v="0"/>
  </r>
  <r>
    <x v="99"/>
    <x v="3843"/>
    <x v="38"/>
    <s v="Numeric"/>
    <n v="3"/>
    <s v="REFMTX"/>
    <n v="22"/>
    <n v="1"/>
    <m/>
    <m/>
    <x v="0"/>
    <x v="0"/>
  </r>
  <r>
    <x v="99"/>
    <x v="3844"/>
    <x v="38"/>
    <s v="Numeric"/>
    <n v="3"/>
    <s v="REFMTX"/>
    <n v="22"/>
    <n v="1"/>
    <m/>
    <m/>
    <x v="0"/>
    <x v="0"/>
  </r>
  <r>
    <x v="99"/>
    <x v="3845"/>
    <x v="38"/>
    <s v="Numeric"/>
    <n v="3"/>
    <s v="REFMTX"/>
    <n v="22"/>
    <n v="1"/>
    <m/>
    <m/>
    <x v="0"/>
    <x v="0"/>
  </r>
  <r>
    <x v="99"/>
    <x v="3846"/>
    <x v="38"/>
    <s v="Numeric"/>
    <n v="3"/>
    <s v="REFMTX"/>
    <n v="22"/>
    <n v="1"/>
    <m/>
    <m/>
    <x v="0"/>
    <x v="0"/>
  </r>
  <r>
    <x v="99"/>
    <x v="3847"/>
    <x v="38"/>
    <s v="Numeric"/>
    <n v="3"/>
    <s v="REFMTX"/>
    <n v="22"/>
    <n v="1"/>
    <m/>
    <m/>
    <x v="0"/>
    <x v="0"/>
  </r>
  <r>
    <x v="99"/>
    <x v="3848"/>
    <x v="38"/>
    <s v="Numeric"/>
    <n v="3"/>
    <s v="REFMTX"/>
    <n v="22"/>
    <n v="1"/>
    <m/>
    <m/>
    <x v="0"/>
    <x v="0"/>
  </r>
  <r>
    <x v="99"/>
    <x v="3849"/>
    <x v="38"/>
    <s v="Numeric"/>
    <n v="3"/>
    <s v="REFMTX"/>
    <n v="22"/>
    <n v="1"/>
    <m/>
    <m/>
    <x v="0"/>
    <x v="0"/>
  </r>
  <r>
    <x v="99"/>
    <x v="3850"/>
    <x v="38"/>
    <s v="Numeric"/>
    <n v="3"/>
    <s v="REFMTX"/>
    <n v="22"/>
    <n v="1"/>
    <m/>
    <m/>
    <x v="0"/>
    <x v="0"/>
  </r>
  <r>
    <x v="99"/>
    <x v="3851"/>
    <x v="38"/>
    <s v="Numeric"/>
    <n v="3"/>
    <s v="REFMTX"/>
    <n v="22"/>
    <n v="1"/>
    <m/>
    <m/>
    <x v="0"/>
    <x v="0"/>
  </r>
  <r>
    <x v="99"/>
    <x v="3852"/>
    <x v="38"/>
    <s v="Numeric"/>
    <n v="3"/>
    <s v="REFMTX"/>
    <n v="22"/>
    <n v="1"/>
    <m/>
    <m/>
    <x v="0"/>
    <x v="0"/>
  </r>
  <r>
    <x v="99"/>
    <x v="3853"/>
    <x v="38"/>
    <s v="Numeric"/>
    <n v="3"/>
    <s v="REFMTX"/>
    <n v="22"/>
    <n v="1"/>
    <m/>
    <m/>
    <x v="0"/>
    <x v="0"/>
  </r>
  <r>
    <x v="99"/>
    <x v="3854"/>
    <x v="38"/>
    <s v="Numeric"/>
    <n v="3"/>
    <s v="REFMTX"/>
    <n v="22"/>
    <n v="1"/>
    <m/>
    <m/>
    <x v="0"/>
    <x v="0"/>
  </r>
  <r>
    <x v="99"/>
    <x v="2416"/>
    <x v="38"/>
    <s v="Numeric"/>
    <n v="3"/>
    <s v="REFMTX"/>
    <n v="22"/>
    <n v="1"/>
    <m/>
    <m/>
    <x v="0"/>
    <x v="0"/>
  </r>
  <r>
    <x v="99"/>
    <x v="2417"/>
    <x v="38"/>
    <s v="Numeric"/>
    <n v="3"/>
    <s v="REFMTX"/>
    <n v="22"/>
    <n v="1"/>
    <m/>
    <m/>
    <x v="0"/>
    <x v="0"/>
  </r>
  <r>
    <x v="99"/>
    <x v="2418"/>
    <x v="38"/>
    <s v="Numeric"/>
    <n v="3"/>
    <s v="REFMTX"/>
    <n v="22"/>
    <n v="1"/>
    <m/>
    <m/>
    <x v="0"/>
    <x v="0"/>
  </r>
  <r>
    <x v="99"/>
    <x v="2419"/>
    <x v="38"/>
    <s v="Numeric"/>
    <n v="3"/>
    <s v="REFMTX"/>
    <n v="22"/>
    <n v="1"/>
    <m/>
    <m/>
    <x v="0"/>
    <x v="0"/>
  </r>
  <r>
    <x v="99"/>
    <x v="2420"/>
    <x v="38"/>
    <s v="Numeric"/>
    <n v="3"/>
    <s v="REFMTX"/>
    <n v="22"/>
    <n v="1"/>
    <m/>
    <m/>
    <x v="0"/>
    <x v="0"/>
  </r>
  <r>
    <x v="99"/>
    <x v="3855"/>
    <x v="38"/>
    <s v="Numeric"/>
    <n v="3"/>
    <s v="REFMTX"/>
    <n v="22"/>
    <n v="1"/>
    <m/>
    <m/>
    <x v="0"/>
    <x v="0"/>
  </r>
  <r>
    <x v="99"/>
    <x v="2422"/>
    <x v="38"/>
    <s v="Numeric"/>
    <n v="3"/>
    <s v="REFMTX"/>
    <n v="22"/>
    <n v="1"/>
    <m/>
    <m/>
    <x v="0"/>
    <x v="0"/>
  </r>
  <r>
    <x v="99"/>
    <x v="2423"/>
    <x v="38"/>
    <s v="Numeric"/>
    <n v="3"/>
    <s v="REFMTX"/>
    <n v="22"/>
    <n v="1"/>
    <m/>
    <m/>
    <x v="0"/>
    <x v="0"/>
  </r>
  <r>
    <x v="99"/>
    <x v="2424"/>
    <x v="38"/>
    <s v="Numeric"/>
    <n v="3"/>
    <s v="REFMTX"/>
    <n v="22"/>
    <n v="1"/>
    <m/>
    <m/>
    <x v="0"/>
    <x v="0"/>
  </r>
  <r>
    <x v="99"/>
    <x v="2425"/>
    <x v="38"/>
    <s v="Numeric"/>
    <n v="3"/>
    <s v="REFMTX"/>
    <n v="22"/>
    <n v="1"/>
    <m/>
    <m/>
    <x v="0"/>
    <x v="0"/>
  </r>
  <r>
    <x v="99"/>
    <x v="2426"/>
    <x v="38"/>
    <s v="Numeric"/>
    <n v="3"/>
    <s v="REFMTX"/>
    <n v="22"/>
    <n v="1"/>
    <m/>
    <m/>
    <x v="0"/>
    <x v="0"/>
  </r>
  <r>
    <x v="99"/>
    <x v="3856"/>
    <x v="38"/>
    <s v="Numeric"/>
    <n v="3"/>
    <s v="REFMTX"/>
    <n v="22"/>
    <n v="1"/>
    <m/>
    <m/>
    <x v="0"/>
    <x v="0"/>
  </r>
  <r>
    <x v="99"/>
    <x v="2428"/>
    <x v="38"/>
    <s v="Numeric"/>
    <n v="3"/>
    <s v="REFMTX"/>
    <n v="22"/>
    <n v="1"/>
    <m/>
    <m/>
    <x v="0"/>
    <x v="0"/>
  </r>
  <r>
    <x v="99"/>
    <x v="2429"/>
    <x v="38"/>
    <s v="Numeric"/>
    <n v="3"/>
    <s v="REFMTX"/>
    <n v="22"/>
    <n v="1"/>
    <m/>
    <m/>
    <x v="0"/>
    <x v="0"/>
  </r>
  <r>
    <x v="99"/>
    <x v="2430"/>
    <x v="38"/>
    <s v="Numeric"/>
    <n v="3"/>
    <s v="REFMTX"/>
    <n v="22"/>
    <n v="1"/>
    <m/>
    <m/>
    <x v="0"/>
    <x v="0"/>
  </r>
  <r>
    <x v="99"/>
    <x v="2431"/>
    <x v="38"/>
    <s v="Numeric"/>
    <n v="3"/>
    <s v="REFMTX"/>
    <n v="22"/>
    <n v="1"/>
    <m/>
    <m/>
    <x v="0"/>
    <x v="0"/>
  </r>
  <r>
    <x v="99"/>
    <x v="2432"/>
    <x v="38"/>
    <s v="Numeric"/>
    <n v="3"/>
    <s v="REFMTX"/>
    <n v="22"/>
    <n v="1"/>
    <m/>
    <m/>
    <x v="0"/>
    <x v="0"/>
  </r>
  <r>
    <x v="99"/>
    <x v="3857"/>
    <x v="38"/>
    <s v="Numeric"/>
    <n v="3"/>
    <s v="REFMTX"/>
    <n v="22"/>
    <n v="1"/>
    <m/>
    <m/>
    <x v="0"/>
    <x v="0"/>
  </r>
  <r>
    <x v="99"/>
    <x v="3858"/>
    <x v="38"/>
    <s v="Numeric"/>
    <n v="3"/>
    <s v="REFMTX"/>
    <n v="22"/>
    <n v="1"/>
    <m/>
    <m/>
    <x v="0"/>
    <x v="0"/>
  </r>
  <r>
    <x v="99"/>
    <x v="3859"/>
    <x v="38"/>
    <s v="Numeric"/>
    <n v="3"/>
    <s v="REFMTX"/>
    <n v="22"/>
    <n v="1"/>
    <m/>
    <m/>
    <x v="0"/>
    <x v="0"/>
  </r>
  <r>
    <x v="99"/>
    <x v="3860"/>
    <x v="38"/>
    <s v="Numeric"/>
    <n v="3"/>
    <s v="REFMTX"/>
    <n v="22"/>
    <n v="1"/>
    <m/>
    <m/>
    <x v="0"/>
    <x v="0"/>
  </r>
  <r>
    <x v="99"/>
    <x v="3861"/>
    <x v="38"/>
    <s v="Numeric"/>
    <n v="3"/>
    <s v="REFMTX"/>
    <n v="22"/>
    <n v="1"/>
    <m/>
    <m/>
    <x v="0"/>
    <x v="0"/>
  </r>
  <r>
    <x v="99"/>
    <x v="3862"/>
    <x v="38"/>
    <s v="Numeric"/>
    <n v="3"/>
    <s v="REFMTX"/>
    <n v="22"/>
    <n v="1"/>
    <m/>
    <m/>
    <x v="0"/>
    <x v="0"/>
  </r>
  <r>
    <x v="99"/>
    <x v="3863"/>
    <x v="38"/>
    <s v="Numeric"/>
    <n v="3"/>
    <s v="REFMTX"/>
    <n v="22"/>
    <n v="1"/>
    <m/>
    <m/>
    <x v="0"/>
    <x v="0"/>
  </r>
  <r>
    <x v="99"/>
    <x v="3864"/>
    <x v="38"/>
    <s v="Numeric"/>
    <n v="3"/>
    <s v="REFMTX"/>
    <n v="22"/>
    <n v="1"/>
    <m/>
    <m/>
    <x v="0"/>
    <x v="0"/>
  </r>
  <r>
    <x v="99"/>
    <x v="3865"/>
    <x v="38"/>
    <s v="Numeric"/>
    <n v="3"/>
    <s v="REFMTX"/>
    <n v="22"/>
    <n v="1"/>
    <m/>
    <m/>
    <x v="0"/>
    <x v="0"/>
  </r>
  <r>
    <x v="99"/>
    <x v="3866"/>
    <x v="38"/>
    <s v="Numeric"/>
    <n v="3"/>
    <s v="REFMTX"/>
    <n v="22"/>
    <n v="1"/>
    <m/>
    <m/>
    <x v="0"/>
    <x v="0"/>
  </r>
  <r>
    <x v="99"/>
    <x v="3867"/>
    <x v="38"/>
    <s v="Numeric"/>
    <n v="3"/>
    <s v="REFMTX"/>
    <n v="22"/>
    <n v="1"/>
    <m/>
    <m/>
    <x v="0"/>
    <x v="0"/>
  </r>
  <r>
    <x v="99"/>
    <x v="3868"/>
    <x v="38"/>
    <s v="Numeric"/>
    <n v="3"/>
    <s v="REFMTX"/>
    <n v="22"/>
    <n v="1"/>
    <m/>
    <m/>
    <x v="0"/>
    <x v="0"/>
  </r>
  <r>
    <x v="99"/>
    <x v="3869"/>
    <x v="38"/>
    <s v="Numeric"/>
    <n v="3"/>
    <s v="REFMTX"/>
    <n v="22"/>
    <n v="1"/>
    <m/>
    <m/>
    <x v="0"/>
    <x v="0"/>
  </r>
  <r>
    <x v="99"/>
    <x v="3870"/>
    <x v="38"/>
    <s v="Numeric"/>
    <n v="3"/>
    <s v="REFMTX"/>
    <n v="22"/>
    <n v="1"/>
    <m/>
    <m/>
    <x v="0"/>
    <x v="0"/>
  </r>
  <r>
    <x v="99"/>
    <x v="3871"/>
    <x v="38"/>
    <s v="Numeric"/>
    <n v="3"/>
    <s v="REFMTX"/>
    <n v="22"/>
    <n v="1"/>
    <m/>
    <m/>
    <x v="0"/>
    <x v="0"/>
  </r>
  <r>
    <x v="99"/>
    <x v="3872"/>
    <x v="38"/>
    <s v="Numeric"/>
    <n v="3"/>
    <s v="REFMTX"/>
    <n v="22"/>
    <n v="1"/>
    <m/>
    <m/>
    <x v="0"/>
    <x v="0"/>
  </r>
  <r>
    <x v="99"/>
    <x v="3873"/>
    <x v="38"/>
    <s v="Numeric"/>
    <n v="3"/>
    <s v="REFMTX"/>
    <n v="22"/>
    <n v="1"/>
    <m/>
    <m/>
    <x v="0"/>
    <x v="0"/>
  </r>
  <r>
    <x v="99"/>
    <x v="3874"/>
    <x v="38"/>
    <s v="Numeric"/>
    <n v="3"/>
    <s v="REFMTX"/>
    <n v="22"/>
    <n v="1"/>
    <m/>
    <m/>
    <x v="0"/>
    <x v="0"/>
  </r>
  <r>
    <x v="99"/>
    <x v="3875"/>
    <x v="38"/>
    <s v="Numeric"/>
    <n v="3"/>
    <s v="REFMTX"/>
    <n v="22"/>
    <n v="1"/>
    <m/>
    <m/>
    <x v="0"/>
    <x v="0"/>
  </r>
  <r>
    <x v="99"/>
    <x v="3876"/>
    <x v="38"/>
    <s v="Numeric"/>
    <n v="3"/>
    <s v="REFMTX"/>
    <n v="22"/>
    <n v="1"/>
    <m/>
    <m/>
    <x v="0"/>
    <x v="0"/>
  </r>
  <r>
    <x v="99"/>
    <x v="3877"/>
    <x v="38"/>
    <s v="Numeric"/>
    <n v="3"/>
    <s v="REFMTX"/>
    <n v="22"/>
    <n v="1"/>
    <m/>
    <m/>
    <x v="0"/>
    <x v="0"/>
  </r>
  <r>
    <x v="99"/>
    <x v="3878"/>
    <x v="38"/>
    <s v="Numeric"/>
    <n v="3"/>
    <s v="REFMTX"/>
    <n v="22"/>
    <n v="1"/>
    <m/>
    <m/>
    <x v="0"/>
    <x v="0"/>
  </r>
  <r>
    <x v="99"/>
    <x v="3879"/>
    <x v="38"/>
    <s v="Numeric"/>
    <n v="3"/>
    <s v="REFMTX"/>
    <n v="22"/>
    <n v="1"/>
    <m/>
    <m/>
    <x v="0"/>
    <x v="0"/>
  </r>
  <r>
    <x v="99"/>
    <x v="3880"/>
    <x v="38"/>
    <s v="Numeric"/>
    <n v="3"/>
    <s v="REFMTX"/>
    <n v="22"/>
    <n v="1"/>
    <m/>
    <m/>
    <x v="0"/>
    <x v="0"/>
  </r>
  <r>
    <x v="99"/>
    <x v="3881"/>
    <x v="38"/>
    <s v="Numeric"/>
    <n v="3"/>
    <s v="REFMTX"/>
    <n v="22"/>
    <n v="1"/>
    <m/>
    <m/>
    <x v="0"/>
    <x v="0"/>
  </r>
  <r>
    <x v="99"/>
    <x v="3882"/>
    <x v="38"/>
    <s v="Numeric"/>
    <n v="3"/>
    <s v="REFMTX"/>
    <n v="22"/>
    <n v="1"/>
    <m/>
    <m/>
    <x v="0"/>
    <x v="0"/>
  </r>
  <r>
    <x v="99"/>
    <x v="3883"/>
    <x v="38"/>
    <s v="Numeric"/>
    <n v="3"/>
    <s v="REFMTX"/>
    <n v="22"/>
    <n v="1"/>
    <m/>
    <m/>
    <x v="0"/>
    <x v="0"/>
  </r>
  <r>
    <x v="99"/>
    <x v="3884"/>
    <x v="38"/>
    <s v="Numeric"/>
    <n v="3"/>
    <s v="REFMTX"/>
    <n v="22"/>
    <n v="1"/>
    <m/>
    <m/>
    <x v="0"/>
    <x v="0"/>
  </r>
  <r>
    <x v="99"/>
    <x v="3885"/>
    <x v="38"/>
    <s v="Numeric"/>
    <n v="3"/>
    <s v="REFMTX"/>
    <n v="22"/>
    <n v="1"/>
    <m/>
    <m/>
    <x v="0"/>
    <x v="0"/>
  </r>
  <r>
    <x v="99"/>
    <x v="3886"/>
    <x v="38"/>
    <s v="Numeric"/>
    <n v="3"/>
    <s v="REFMTX"/>
    <n v="22"/>
    <n v="1"/>
    <m/>
    <m/>
    <x v="0"/>
    <x v="0"/>
  </r>
  <r>
    <x v="99"/>
    <x v="3887"/>
    <x v="38"/>
    <s v="Numeric"/>
    <n v="3"/>
    <s v="REFMTX"/>
    <n v="22"/>
    <n v="1"/>
    <m/>
    <m/>
    <x v="0"/>
    <x v="0"/>
  </r>
  <r>
    <x v="99"/>
    <x v="3888"/>
    <x v="38"/>
    <s v="Numeric"/>
    <n v="3"/>
    <s v="REFMTX"/>
    <n v="22"/>
    <n v="1"/>
    <m/>
    <m/>
    <x v="0"/>
    <x v="0"/>
  </r>
  <r>
    <x v="99"/>
    <x v="3889"/>
    <x v="38"/>
    <s v="Numeric"/>
    <n v="3"/>
    <s v="REFMTX"/>
    <n v="22"/>
    <n v="1"/>
    <m/>
    <m/>
    <x v="0"/>
    <x v="0"/>
  </r>
  <r>
    <x v="99"/>
    <x v="3890"/>
    <x v="38"/>
    <s v="Numeric"/>
    <n v="3"/>
    <s v="REFMTX"/>
    <n v="22"/>
    <n v="1"/>
    <m/>
    <m/>
    <x v="0"/>
    <x v="0"/>
  </r>
  <r>
    <x v="99"/>
    <x v="3891"/>
    <x v="38"/>
    <s v="Numeric"/>
    <n v="3"/>
    <s v="REFMTX"/>
    <n v="22"/>
    <n v="1"/>
    <m/>
    <m/>
    <x v="0"/>
    <x v="0"/>
  </r>
  <r>
    <x v="99"/>
    <x v="3892"/>
    <x v="38"/>
    <s v="Numeric"/>
    <n v="3"/>
    <s v="REFMTX"/>
    <n v="22"/>
    <n v="1"/>
    <m/>
    <m/>
    <x v="0"/>
    <x v="0"/>
  </r>
  <r>
    <x v="99"/>
    <x v="3893"/>
    <x v="38"/>
    <s v="Numeric"/>
    <n v="3"/>
    <s v="REFMTX"/>
    <n v="22"/>
    <n v="1"/>
    <m/>
    <m/>
    <x v="0"/>
    <x v="0"/>
  </r>
  <r>
    <x v="99"/>
    <x v="3894"/>
    <x v="38"/>
    <s v="Numeric"/>
    <n v="3"/>
    <s v="REFMTX"/>
    <n v="22"/>
    <n v="1"/>
    <m/>
    <m/>
    <x v="0"/>
    <x v="0"/>
  </r>
  <r>
    <x v="99"/>
    <x v="3895"/>
    <x v="38"/>
    <s v="Numeric"/>
    <n v="3"/>
    <s v="REFMTX"/>
    <n v="22"/>
    <n v="1"/>
    <m/>
    <m/>
    <x v="0"/>
    <x v="0"/>
  </r>
  <r>
    <x v="99"/>
    <x v="3896"/>
    <x v="38"/>
    <s v="Numeric"/>
    <n v="3"/>
    <s v="REFMTX"/>
    <n v="22"/>
    <n v="1"/>
    <m/>
    <m/>
    <x v="0"/>
    <x v="0"/>
  </r>
  <r>
    <x v="99"/>
    <x v="3897"/>
    <x v="38"/>
    <s v="Numeric"/>
    <n v="3"/>
    <s v="REFMTX"/>
    <n v="22"/>
    <n v="1"/>
    <m/>
    <m/>
    <x v="0"/>
    <x v="0"/>
  </r>
  <r>
    <x v="99"/>
    <x v="3898"/>
    <x v="38"/>
    <s v="Numeric"/>
    <n v="3"/>
    <s v="REFMTX"/>
    <n v="22"/>
    <n v="1"/>
    <m/>
    <m/>
    <x v="0"/>
    <x v="0"/>
  </r>
  <r>
    <x v="99"/>
    <x v="3899"/>
    <x v="38"/>
    <s v="Numeric"/>
    <n v="3"/>
    <s v="REFMTX"/>
    <n v="22"/>
    <n v="1"/>
    <m/>
    <m/>
    <x v="0"/>
    <x v="0"/>
  </r>
  <r>
    <x v="99"/>
    <x v="3900"/>
    <x v="38"/>
    <s v="Numeric"/>
    <n v="3"/>
    <s v="REFMTX"/>
    <n v="22"/>
    <n v="1"/>
    <m/>
    <m/>
    <x v="0"/>
    <x v="0"/>
  </r>
  <r>
    <x v="99"/>
    <x v="3901"/>
    <x v="38"/>
    <s v="Numeric"/>
    <n v="3"/>
    <s v="REFMTX"/>
    <n v="22"/>
    <n v="1"/>
    <m/>
    <m/>
    <x v="0"/>
    <x v="0"/>
  </r>
  <r>
    <x v="99"/>
    <x v="3902"/>
    <x v="38"/>
    <s v="Numeric"/>
    <n v="3"/>
    <s v="REFMTX"/>
    <n v="22"/>
    <n v="1"/>
    <m/>
    <m/>
    <x v="0"/>
    <x v="0"/>
  </r>
  <r>
    <x v="99"/>
    <x v="3903"/>
    <x v="38"/>
    <s v="Numeric"/>
    <n v="3"/>
    <s v="REFMTX"/>
    <n v="22"/>
    <n v="1"/>
    <m/>
    <m/>
    <x v="0"/>
    <x v="0"/>
  </r>
  <r>
    <x v="99"/>
    <x v="3904"/>
    <x v="38"/>
    <s v="Numeric"/>
    <n v="3"/>
    <s v="REFMTX"/>
    <n v="22"/>
    <n v="1"/>
    <m/>
    <m/>
    <x v="0"/>
    <x v="0"/>
  </r>
  <r>
    <x v="99"/>
    <x v="3905"/>
    <x v="38"/>
    <s v="Numeric"/>
    <n v="3"/>
    <s v="REFMTX"/>
    <n v="22"/>
    <n v="1"/>
    <m/>
    <m/>
    <x v="0"/>
    <x v="0"/>
  </r>
  <r>
    <x v="99"/>
    <x v="3906"/>
    <x v="38"/>
    <s v="Numeric"/>
    <n v="3"/>
    <s v="REFMTX"/>
    <n v="22"/>
    <n v="1"/>
    <m/>
    <m/>
    <x v="0"/>
    <x v="0"/>
  </r>
  <r>
    <x v="99"/>
    <x v="3907"/>
    <x v="38"/>
    <s v="Numeric"/>
    <n v="3"/>
    <s v="REFMTX"/>
    <n v="22"/>
    <n v="1"/>
    <m/>
    <m/>
    <x v="0"/>
    <x v="0"/>
  </r>
  <r>
    <x v="99"/>
    <x v="3908"/>
    <x v="38"/>
    <s v="Numeric"/>
    <n v="3"/>
    <s v="REFMTX"/>
    <n v="22"/>
    <n v="1"/>
    <m/>
    <m/>
    <x v="0"/>
    <x v="0"/>
  </r>
  <r>
    <x v="99"/>
    <x v="3909"/>
    <x v="38"/>
    <s v="Numeric"/>
    <n v="3"/>
    <s v="REFMTX"/>
    <n v="22"/>
    <n v="1"/>
    <m/>
    <m/>
    <x v="0"/>
    <x v="0"/>
  </r>
  <r>
    <x v="99"/>
    <x v="3910"/>
    <x v="38"/>
    <s v="Numeric"/>
    <n v="3"/>
    <s v="REFMTX"/>
    <n v="22"/>
    <n v="1"/>
    <m/>
    <m/>
    <x v="0"/>
    <x v="0"/>
  </r>
  <r>
    <x v="99"/>
    <x v="3911"/>
    <x v="38"/>
    <s v="Numeric"/>
    <n v="3"/>
    <s v="REFMTX"/>
    <n v="22"/>
    <n v="1"/>
    <m/>
    <m/>
    <x v="0"/>
    <x v="0"/>
  </r>
  <r>
    <x v="99"/>
    <x v="3912"/>
    <x v="38"/>
    <s v="Numeric"/>
    <n v="3"/>
    <s v="REFMTX"/>
    <n v="22"/>
    <n v="1"/>
    <m/>
    <m/>
    <x v="0"/>
    <x v="0"/>
  </r>
  <r>
    <x v="99"/>
    <x v="3913"/>
    <x v="38"/>
    <s v="Numeric"/>
    <n v="3"/>
    <s v="REFMTX"/>
    <n v="22"/>
    <n v="1"/>
    <m/>
    <m/>
    <x v="0"/>
    <x v="0"/>
  </r>
  <r>
    <x v="99"/>
    <x v="3914"/>
    <x v="38"/>
    <s v="Numeric"/>
    <n v="3"/>
    <s v="REFMTX"/>
    <n v="22"/>
    <n v="1"/>
    <m/>
    <m/>
    <x v="0"/>
    <x v="0"/>
  </r>
  <r>
    <x v="99"/>
    <x v="3915"/>
    <x v="38"/>
    <s v="Numeric"/>
    <n v="3"/>
    <s v="REFMTX"/>
    <n v="22"/>
    <n v="1"/>
    <m/>
    <m/>
    <x v="0"/>
    <x v="0"/>
  </r>
  <r>
    <x v="99"/>
    <x v="3916"/>
    <x v="38"/>
    <s v="Numeric"/>
    <n v="3"/>
    <s v="REFMTX"/>
    <n v="22"/>
    <n v="1"/>
    <m/>
    <m/>
    <x v="0"/>
    <x v="0"/>
  </r>
  <r>
    <x v="99"/>
    <x v="3917"/>
    <x v="38"/>
    <s v="Numeric"/>
    <n v="3"/>
    <s v="REFMTX"/>
    <n v="22"/>
    <n v="1"/>
    <m/>
    <m/>
    <x v="0"/>
    <x v="0"/>
  </r>
  <r>
    <x v="99"/>
    <x v="3918"/>
    <x v="38"/>
    <s v="Numeric"/>
    <n v="3"/>
    <s v="REFMTX"/>
    <n v="22"/>
    <n v="1"/>
    <m/>
    <m/>
    <x v="0"/>
    <x v="0"/>
  </r>
  <r>
    <x v="99"/>
    <x v="3919"/>
    <x v="38"/>
    <s v="Numeric"/>
    <n v="3"/>
    <s v="REFMTX"/>
    <n v="22"/>
    <n v="1"/>
    <m/>
    <m/>
    <x v="0"/>
    <x v="0"/>
  </r>
  <r>
    <x v="99"/>
    <x v="3920"/>
    <x v="38"/>
    <s v="Numeric"/>
    <n v="3"/>
    <s v="REFMTX"/>
    <n v="22"/>
    <n v="1"/>
    <m/>
    <m/>
    <x v="0"/>
    <x v="0"/>
  </r>
  <r>
    <x v="99"/>
    <x v="3921"/>
    <x v="38"/>
    <s v="Numeric"/>
    <n v="3"/>
    <s v="REFMTX"/>
    <n v="22"/>
    <n v="1"/>
    <m/>
    <m/>
    <x v="0"/>
    <x v="0"/>
  </r>
  <r>
    <x v="99"/>
    <x v="3922"/>
    <x v="38"/>
    <s v="Numeric"/>
    <n v="3"/>
    <s v="REFMTX"/>
    <n v="22"/>
    <n v="1"/>
    <m/>
    <m/>
    <x v="0"/>
    <x v="0"/>
  </r>
  <r>
    <x v="99"/>
    <x v="3923"/>
    <x v="38"/>
    <s v="Numeric"/>
    <n v="3"/>
    <s v="REFMTX"/>
    <n v="22"/>
    <n v="1"/>
    <m/>
    <m/>
    <x v="0"/>
    <x v="0"/>
  </r>
  <r>
    <x v="99"/>
    <x v="3924"/>
    <x v="38"/>
    <s v="Numeric"/>
    <n v="3"/>
    <s v="REFMTX"/>
    <n v="22"/>
    <n v="1"/>
    <m/>
    <m/>
    <x v="0"/>
    <x v="0"/>
  </r>
  <r>
    <x v="99"/>
    <x v="3925"/>
    <x v="38"/>
    <s v="Numeric"/>
    <n v="3"/>
    <s v="REFMTX"/>
    <n v="22"/>
    <n v="1"/>
    <m/>
    <m/>
    <x v="0"/>
    <x v="0"/>
  </r>
  <r>
    <x v="99"/>
    <x v="3926"/>
    <x v="38"/>
    <s v="Numeric"/>
    <n v="3"/>
    <s v="REFMTX"/>
    <n v="22"/>
    <n v="1"/>
    <m/>
    <m/>
    <x v="0"/>
    <x v="0"/>
  </r>
  <r>
    <x v="99"/>
    <x v="3927"/>
    <x v="38"/>
    <s v="Numeric"/>
    <n v="3"/>
    <s v="REFMTX"/>
    <n v="22"/>
    <n v="1"/>
    <m/>
    <m/>
    <x v="0"/>
    <x v="0"/>
  </r>
  <r>
    <x v="99"/>
    <x v="3928"/>
    <x v="38"/>
    <s v="Numeric"/>
    <n v="3"/>
    <s v="REFMTX"/>
    <n v="22"/>
    <n v="1"/>
    <m/>
    <m/>
    <x v="0"/>
    <x v="0"/>
  </r>
  <r>
    <x v="99"/>
    <x v="3929"/>
    <x v="38"/>
    <s v="Numeric"/>
    <n v="3"/>
    <s v="REFMTX"/>
    <n v="22"/>
    <n v="1"/>
    <m/>
    <m/>
    <x v="0"/>
    <x v="0"/>
  </r>
  <r>
    <x v="99"/>
    <x v="3930"/>
    <x v="38"/>
    <s v="Numeric"/>
    <n v="3"/>
    <s v="REFMTX"/>
    <n v="22"/>
    <n v="1"/>
    <m/>
    <m/>
    <x v="0"/>
    <x v="0"/>
  </r>
  <r>
    <x v="99"/>
    <x v="3931"/>
    <x v="38"/>
    <s v="Numeric"/>
    <n v="3"/>
    <s v="REFMTX"/>
    <n v="22"/>
    <n v="1"/>
    <m/>
    <m/>
    <x v="0"/>
    <x v="0"/>
  </r>
  <r>
    <x v="99"/>
    <x v="3932"/>
    <x v="38"/>
    <s v="Numeric"/>
    <n v="3"/>
    <s v="REFMTX"/>
    <n v="22"/>
    <n v="1"/>
    <m/>
    <m/>
    <x v="0"/>
    <x v="0"/>
  </r>
  <r>
    <x v="99"/>
    <x v="3933"/>
    <x v="38"/>
    <s v="Numeric"/>
    <n v="3"/>
    <s v="REFMTX"/>
    <n v="22"/>
    <n v="1"/>
    <m/>
    <m/>
    <x v="0"/>
    <x v="0"/>
  </r>
  <r>
    <x v="99"/>
    <x v="3934"/>
    <x v="38"/>
    <s v="Numeric"/>
    <n v="3"/>
    <s v="REFMTX"/>
    <n v="22"/>
    <n v="1"/>
    <m/>
    <m/>
    <x v="0"/>
    <x v="0"/>
  </r>
  <r>
    <x v="99"/>
    <x v="3935"/>
    <x v="38"/>
    <s v="Numeric"/>
    <n v="3"/>
    <s v="REFMTX"/>
    <n v="22"/>
    <n v="1"/>
    <m/>
    <m/>
    <x v="0"/>
    <x v="0"/>
  </r>
  <r>
    <x v="99"/>
    <x v="3936"/>
    <x v="38"/>
    <s v="Numeric"/>
    <n v="3"/>
    <s v="REFMTX"/>
    <n v="22"/>
    <n v="1"/>
    <m/>
    <m/>
    <x v="0"/>
    <x v="0"/>
  </r>
  <r>
    <x v="99"/>
    <x v="3937"/>
    <x v="38"/>
    <s v="Numeric"/>
    <n v="3"/>
    <s v="REFMTX"/>
    <n v="22"/>
    <n v="1"/>
    <m/>
    <m/>
    <x v="0"/>
    <x v="0"/>
  </r>
  <r>
    <x v="99"/>
    <x v="3938"/>
    <x v="38"/>
    <s v="Numeric"/>
    <n v="3"/>
    <s v="REFMTX"/>
    <n v="22"/>
    <n v="1"/>
    <m/>
    <m/>
    <x v="0"/>
    <x v="0"/>
  </r>
  <r>
    <x v="99"/>
    <x v="3939"/>
    <x v="38"/>
    <s v="Numeric"/>
    <n v="3"/>
    <s v="REFMTX"/>
    <n v="22"/>
    <n v="1"/>
    <m/>
    <m/>
    <x v="0"/>
    <x v="0"/>
  </r>
  <r>
    <x v="99"/>
    <x v="3940"/>
    <x v="38"/>
    <s v="Numeric"/>
    <n v="3"/>
    <s v="REFMTX"/>
    <n v="22"/>
    <n v="1"/>
    <m/>
    <m/>
    <x v="0"/>
    <x v="0"/>
  </r>
  <r>
    <x v="99"/>
    <x v="3941"/>
    <x v="38"/>
    <s v="Numeric"/>
    <n v="3"/>
    <s v="REFMTX"/>
    <n v="22"/>
    <n v="1"/>
    <m/>
    <m/>
    <x v="0"/>
    <x v="0"/>
  </r>
  <r>
    <x v="99"/>
    <x v="3942"/>
    <x v="38"/>
    <s v="Numeric"/>
    <n v="3"/>
    <s v="REFMTX"/>
    <n v="22"/>
    <n v="1"/>
    <m/>
    <m/>
    <x v="0"/>
    <x v="0"/>
  </r>
  <r>
    <x v="99"/>
    <x v="3943"/>
    <x v="38"/>
    <s v="Numeric"/>
    <n v="3"/>
    <s v="REFMTX"/>
    <n v="22"/>
    <n v="1"/>
    <m/>
    <m/>
    <x v="0"/>
    <x v="0"/>
  </r>
  <r>
    <x v="99"/>
    <x v="3944"/>
    <x v="38"/>
    <s v="Numeric"/>
    <n v="3"/>
    <s v="REFMTX"/>
    <n v="22"/>
    <n v="1"/>
    <m/>
    <m/>
    <x v="0"/>
    <x v="0"/>
  </r>
  <r>
    <x v="99"/>
    <x v="3945"/>
    <x v="38"/>
    <s v="Numeric"/>
    <n v="3"/>
    <s v="REFMTX"/>
    <n v="22"/>
    <n v="1"/>
    <m/>
    <m/>
    <x v="0"/>
    <x v="0"/>
  </r>
  <r>
    <x v="99"/>
    <x v="3946"/>
    <x v="38"/>
    <s v="Numeric"/>
    <n v="3"/>
    <s v="REFMTX"/>
    <n v="22"/>
    <n v="1"/>
    <m/>
    <m/>
    <x v="0"/>
    <x v="0"/>
  </r>
  <r>
    <x v="99"/>
    <x v="3947"/>
    <x v="38"/>
    <s v="Numeric"/>
    <n v="3"/>
    <s v="REFMTX"/>
    <n v="22"/>
    <n v="1"/>
    <m/>
    <m/>
    <x v="0"/>
    <x v="0"/>
  </r>
  <r>
    <x v="99"/>
    <x v="3948"/>
    <x v="38"/>
    <s v="Numeric"/>
    <n v="3"/>
    <s v="REFMTX"/>
    <n v="22"/>
    <n v="1"/>
    <m/>
    <m/>
    <x v="0"/>
    <x v="0"/>
  </r>
  <r>
    <x v="99"/>
    <x v="3949"/>
    <x v="38"/>
    <s v="Numeric"/>
    <n v="3"/>
    <s v="REFMTX"/>
    <n v="22"/>
    <n v="1"/>
    <m/>
    <m/>
    <x v="0"/>
    <x v="0"/>
  </r>
  <r>
    <x v="99"/>
    <x v="3950"/>
    <x v="38"/>
    <s v="Numeric"/>
    <n v="3"/>
    <s v="REFMTX"/>
    <n v="22"/>
    <n v="1"/>
    <m/>
    <m/>
    <x v="0"/>
    <x v="0"/>
  </r>
  <r>
    <x v="99"/>
    <x v="3951"/>
    <x v="38"/>
    <s v="Numeric"/>
    <n v="3"/>
    <s v="REFMTX"/>
    <n v="22"/>
    <n v="1"/>
    <m/>
    <m/>
    <x v="0"/>
    <x v="0"/>
  </r>
  <r>
    <x v="99"/>
    <x v="3952"/>
    <x v="38"/>
    <s v="Numeric"/>
    <n v="3"/>
    <s v="REFMTX"/>
    <n v="22"/>
    <n v="1"/>
    <m/>
    <m/>
    <x v="0"/>
    <x v="0"/>
  </r>
  <r>
    <x v="99"/>
    <x v="3953"/>
    <x v="38"/>
    <s v="Numeric"/>
    <n v="3"/>
    <s v="REFMTX"/>
    <n v="22"/>
    <n v="1"/>
    <m/>
    <m/>
    <x v="0"/>
    <x v="0"/>
  </r>
  <r>
    <x v="99"/>
    <x v="3954"/>
    <x v="38"/>
    <s v="Numeric"/>
    <n v="3"/>
    <s v="REFMTX"/>
    <n v="22"/>
    <n v="1"/>
    <m/>
    <m/>
    <x v="0"/>
    <x v="0"/>
  </r>
  <r>
    <x v="99"/>
    <x v="3955"/>
    <x v="38"/>
    <s v="Numeric"/>
    <n v="3"/>
    <s v="REFMTX"/>
    <n v="22"/>
    <n v="1"/>
    <m/>
    <m/>
    <x v="0"/>
    <x v="0"/>
  </r>
  <r>
    <x v="99"/>
    <x v="3956"/>
    <x v="38"/>
    <s v="Numeric"/>
    <n v="3"/>
    <s v="REFMTX"/>
    <n v="22"/>
    <n v="1"/>
    <m/>
    <m/>
    <x v="0"/>
    <x v="0"/>
  </r>
  <r>
    <x v="99"/>
    <x v="3957"/>
    <x v="38"/>
    <s v="Numeric"/>
    <n v="3"/>
    <s v="REFMTX"/>
    <n v="22"/>
    <n v="1"/>
    <m/>
    <m/>
    <x v="0"/>
    <x v="0"/>
  </r>
  <r>
    <x v="99"/>
    <x v="3958"/>
    <x v="38"/>
    <s v="Numeric"/>
    <n v="3"/>
    <s v="REFMTX"/>
    <n v="22"/>
    <n v="1"/>
    <m/>
    <m/>
    <x v="0"/>
    <x v="0"/>
  </r>
  <r>
    <x v="99"/>
    <x v="3959"/>
    <x v="38"/>
    <s v="Numeric"/>
    <n v="3"/>
    <s v="REFMTX"/>
    <n v="22"/>
    <n v="1"/>
    <m/>
    <m/>
    <x v="0"/>
    <x v="0"/>
  </r>
  <r>
    <x v="99"/>
    <x v="3960"/>
    <x v="38"/>
    <s v="Numeric"/>
    <n v="3"/>
    <s v="REFMTX"/>
    <n v="22"/>
    <n v="1"/>
    <m/>
    <m/>
    <x v="0"/>
    <x v="0"/>
  </r>
  <r>
    <x v="99"/>
    <x v="3961"/>
    <x v="38"/>
    <s v="Numeric"/>
    <n v="3"/>
    <s v="REFMTX"/>
    <n v="22"/>
    <n v="1"/>
    <m/>
    <m/>
    <x v="0"/>
    <x v="0"/>
  </r>
  <r>
    <x v="99"/>
    <x v="3962"/>
    <x v="38"/>
    <s v="Numeric"/>
    <n v="3"/>
    <s v="REFMTX"/>
    <n v="22"/>
    <n v="1"/>
    <m/>
    <m/>
    <x v="0"/>
    <x v="0"/>
  </r>
  <r>
    <x v="99"/>
    <x v="3963"/>
    <x v="38"/>
    <s v="Numeric"/>
    <n v="3"/>
    <s v="REFMTX"/>
    <n v="22"/>
    <n v="1"/>
    <m/>
    <m/>
    <x v="0"/>
    <x v="0"/>
  </r>
  <r>
    <x v="99"/>
    <x v="3964"/>
    <x v="38"/>
    <s v="Numeric"/>
    <n v="3"/>
    <s v="REFMTX"/>
    <n v="22"/>
    <n v="1"/>
    <m/>
    <m/>
    <x v="0"/>
    <x v="0"/>
  </r>
  <r>
    <x v="99"/>
    <x v="3965"/>
    <x v="38"/>
    <s v="Numeric"/>
    <n v="3"/>
    <s v="REFMTX"/>
    <n v="22"/>
    <n v="1"/>
    <m/>
    <m/>
    <x v="0"/>
    <x v="0"/>
  </r>
  <r>
    <x v="99"/>
    <x v="3966"/>
    <x v="38"/>
    <s v="Numeric"/>
    <n v="3"/>
    <s v="REFMTX"/>
    <n v="22"/>
    <n v="1"/>
    <m/>
    <m/>
    <x v="0"/>
    <x v="0"/>
  </r>
  <r>
    <x v="99"/>
    <x v="3967"/>
    <x v="38"/>
    <s v="Numeric"/>
    <n v="3"/>
    <s v="REFMTX"/>
    <n v="22"/>
    <n v="1"/>
    <m/>
    <m/>
    <x v="0"/>
    <x v="0"/>
  </r>
  <r>
    <x v="99"/>
    <x v="3968"/>
    <x v="38"/>
    <s v="Numeric"/>
    <n v="3"/>
    <s v="REFMTX"/>
    <n v="22"/>
    <n v="1"/>
    <m/>
    <m/>
    <x v="0"/>
    <x v="0"/>
  </r>
  <r>
    <x v="99"/>
    <x v="3969"/>
    <x v="38"/>
    <s v="Numeric"/>
    <n v="3"/>
    <s v="REFMTX"/>
    <n v="22"/>
    <n v="1"/>
    <m/>
    <m/>
    <x v="0"/>
    <x v="0"/>
  </r>
  <r>
    <x v="99"/>
    <x v="3970"/>
    <x v="38"/>
    <s v="Numeric"/>
    <n v="3"/>
    <s v="REFMTX"/>
    <n v="22"/>
    <n v="1"/>
    <m/>
    <m/>
    <x v="0"/>
    <x v="0"/>
  </r>
  <r>
    <x v="99"/>
    <x v="3971"/>
    <x v="38"/>
    <s v="Numeric"/>
    <n v="3"/>
    <s v="REFMTX"/>
    <n v="22"/>
    <n v="1"/>
    <m/>
    <m/>
    <x v="0"/>
    <x v="0"/>
  </r>
  <r>
    <x v="99"/>
    <x v="3972"/>
    <x v="38"/>
    <s v="Numeric"/>
    <n v="3"/>
    <s v="REFMTX"/>
    <n v="22"/>
    <n v="1"/>
    <m/>
    <m/>
    <x v="0"/>
    <x v="0"/>
  </r>
  <r>
    <x v="99"/>
    <x v="3973"/>
    <x v="38"/>
    <s v="Numeric"/>
    <n v="3"/>
    <s v="REFMTX"/>
    <n v="22"/>
    <n v="1"/>
    <m/>
    <m/>
    <x v="0"/>
    <x v="0"/>
  </r>
  <r>
    <x v="99"/>
    <x v="3974"/>
    <x v="38"/>
    <s v="Numeric"/>
    <n v="3"/>
    <s v="REFMTX"/>
    <n v="22"/>
    <n v="1"/>
    <m/>
    <m/>
    <x v="0"/>
    <x v="0"/>
  </r>
  <r>
    <x v="99"/>
    <x v="3975"/>
    <x v="38"/>
    <s v="Numeric"/>
    <n v="3"/>
    <s v="REFMTX"/>
    <n v="22"/>
    <n v="1"/>
    <m/>
    <m/>
    <x v="0"/>
    <x v="0"/>
  </r>
  <r>
    <x v="99"/>
    <x v="3976"/>
    <x v="38"/>
    <s v="Numeric"/>
    <n v="3"/>
    <s v="REFMTX"/>
    <n v="22"/>
    <n v="1"/>
    <m/>
    <m/>
    <x v="0"/>
    <x v="0"/>
  </r>
  <r>
    <x v="99"/>
    <x v="3977"/>
    <x v="38"/>
    <s v="Numeric"/>
    <n v="3"/>
    <s v="REFMTX"/>
    <n v="22"/>
    <n v="1"/>
    <m/>
    <m/>
    <x v="0"/>
    <x v="0"/>
  </r>
  <r>
    <x v="99"/>
    <x v="3978"/>
    <x v="38"/>
    <s v="Numeric"/>
    <n v="3"/>
    <s v="REFMTX"/>
    <n v="22"/>
    <n v="1"/>
    <m/>
    <m/>
    <x v="0"/>
    <x v="0"/>
  </r>
  <r>
    <x v="99"/>
    <x v="3979"/>
    <x v="38"/>
    <s v="Numeric"/>
    <n v="3"/>
    <s v="REFMTX"/>
    <n v="22"/>
    <n v="1"/>
    <m/>
    <m/>
    <x v="0"/>
    <x v="0"/>
  </r>
  <r>
    <x v="99"/>
    <x v="3980"/>
    <x v="38"/>
    <s v="Numeric"/>
    <n v="3"/>
    <s v="REFMTX"/>
    <n v="22"/>
    <n v="1"/>
    <m/>
    <m/>
    <x v="0"/>
    <x v="0"/>
  </r>
  <r>
    <x v="99"/>
    <x v="3981"/>
    <x v="38"/>
    <s v="Numeric"/>
    <n v="3"/>
    <s v="REFMTX"/>
    <n v="22"/>
    <n v="1"/>
    <m/>
    <m/>
    <x v="0"/>
    <x v="0"/>
  </r>
  <r>
    <x v="99"/>
    <x v="3982"/>
    <x v="38"/>
    <s v="Numeric"/>
    <n v="3"/>
    <s v="REFMTX"/>
    <n v="22"/>
    <n v="1"/>
    <m/>
    <m/>
    <x v="0"/>
    <x v="0"/>
  </r>
  <r>
    <x v="99"/>
    <x v="3983"/>
    <x v="38"/>
    <s v="Numeric"/>
    <n v="3"/>
    <s v="REFMTX"/>
    <n v="22"/>
    <n v="1"/>
    <m/>
    <m/>
    <x v="0"/>
    <x v="0"/>
  </r>
  <r>
    <x v="99"/>
    <x v="3984"/>
    <x v="38"/>
    <s v="Numeric"/>
    <n v="3"/>
    <s v="REFMTX"/>
    <n v="22"/>
    <n v="1"/>
    <m/>
    <m/>
    <x v="0"/>
    <x v="0"/>
  </r>
  <r>
    <x v="99"/>
    <x v="3985"/>
    <x v="38"/>
    <s v="Numeric"/>
    <n v="3"/>
    <s v="REFMTX"/>
    <n v="22"/>
    <n v="1"/>
    <m/>
    <m/>
    <x v="0"/>
    <x v="0"/>
  </r>
  <r>
    <x v="99"/>
    <x v="3986"/>
    <x v="38"/>
    <s v="Numeric"/>
    <n v="3"/>
    <s v="REFMTX"/>
    <n v="22"/>
    <n v="1"/>
    <m/>
    <m/>
    <x v="0"/>
    <x v="0"/>
  </r>
  <r>
    <x v="99"/>
    <x v="3987"/>
    <x v="38"/>
    <s v="Numeric"/>
    <n v="3"/>
    <s v="REFMTX"/>
    <n v="22"/>
    <n v="1"/>
    <m/>
    <m/>
    <x v="0"/>
    <x v="0"/>
  </r>
  <r>
    <x v="99"/>
    <x v="3988"/>
    <x v="38"/>
    <s v="Numeric"/>
    <n v="3"/>
    <s v="REFMTX"/>
    <n v="22"/>
    <n v="1"/>
    <m/>
    <m/>
    <x v="0"/>
    <x v="0"/>
  </r>
  <r>
    <x v="99"/>
    <x v="3989"/>
    <x v="38"/>
    <s v="Numeric"/>
    <n v="3"/>
    <s v="REFMTX"/>
    <n v="22"/>
    <n v="1"/>
    <m/>
    <m/>
    <x v="0"/>
    <x v="0"/>
  </r>
  <r>
    <x v="99"/>
    <x v="3990"/>
    <x v="38"/>
    <s v="Numeric"/>
    <n v="3"/>
    <s v="REFMTX"/>
    <n v="22"/>
    <n v="1"/>
    <m/>
    <m/>
    <x v="0"/>
    <x v="0"/>
  </r>
  <r>
    <x v="99"/>
    <x v="3991"/>
    <x v="38"/>
    <s v="Numeric"/>
    <n v="3"/>
    <s v="REFMTX"/>
    <n v="22"/>
    <n v="1"/>
    <m/>
    <m/>
    <x v="0"/>
    <x v="0"/>
  </r>
  <r>
    <x v="99"/>
    <x v="3992"/>
    <x v="38"/>
    <s v="Numeric"/>
    <n v="3"/>
    <s v="REFMTX"/>
    <n v="22"/>
    <n v="1"/>
    <m/>
    <m/>
    <x v="0"/>
    <x v="0"/>
  </r>
  <r>
    <x v="99"/>
    <x v="3993"/>
    <x v="38"/>
    <s v="Numeric"/>
    <n v="3"/>
    <s v="REFMTX"/>
    <n v="22"/>
    <n v="1"/>
    <m/>
    <m/>
    <x v="0"/>
    <x v="0"/>
  </r>
  <r>
    <x v="99"/>
    <x v="3994"/>
    <x v="38"/>
    <s v="Numeric"/>
    <n v="3"/>
    <s v="REFMTX"/>
    <n v="22"/>
    <n v="1"/>
    <m/>
    <m/>
    <x v="0"/>
    <x v="0"/>
  </r>
  <r>
    <x v="99"/>
    <x v="3995"/>
    <x v="38"/>
    <s v="Numeric"/>
    <n v="3"/>
    <s v="REFMTX"/>
    <n v="22"/>
    <n v="1"/>
    <m/>
    <m/>
    <x v="0"/>
    <x v="0"/>
  </r>
  <r>
    <x v="99"/>
    <x v="3996"/>
    <x v="38"/>
    <s v="Numeric"/>
    <n v="3"/>
    <s v="REFMTX"/>
    <n v="22"/>
    <n v="1"/>
    <m/>
    <m/>
    <x v="0"/>
    <x v="0"/>
  </r>
  <r>
    <x v="99"/>
    <x v="3997"/>
    <x v="38"/>
    <s v="Numeric"/>
    <n v="3"/>
    <s v="REFMTX"/>
    <n v="22"/>
    <n v="1"/>
    <m/>
    <m/>
    <x v="0"/>
    <x v="0"/>
  </r>
  <r>
    <x v="99"/>
    <x v="3998"/>
    <x v="38"/>
    <s v="Numeric"/>
    <n v="3"/>
    <s v="REFMTX"/>
    <n v="22"/>
    <n v="1"/>
    <m/>
    <m/>
    <x v="0"/>
    <x v="0"/>
  </r>
  <r>
    <x v="99"/>
    <x v="3999"/>
    <x v="38"/>
    <s v="Numeric"/>
    <n v="3"/>
    <s v="REFMTX"/>
    <n v="22"/>
    <n v="1"/>
    <m/>
    <m/>
    <x v="0"/>
    <x v="0"/>
  </r>
  <r>
    <x v="99"/>
    <x v="4000"/>
    <x v="38"/>
    <s v="Numeric"/>
    <n v="3"/>
    <s v="REFMTX"/>
    <n v="22"/>
    <n v="1"/>
    <m/>
    <m/>
    <x v="0"/>
    <x v="0"/>
  </r>
  <r>
    <x v="99"/>
    <x v="4001"/>
    <x v="38"/>
    <s v="Numeric"/>
    <n v="3"/>
    <s v="REFMTX"/>
    <n v="22"/>
    <n v="1"/>
    <m/>
    <m/>
    <x v="0"/>
    <x v="0"/>
  </r>
  <r>
    <x v="99"/>
    <x v="4002"/>
    <x v="38"/>
    <s v="Numeric"/>
    <n v="3"/>
    <s v="REFMTX"/>
    <n v="22"/>
    <n v="1"/>
    <m/>
    <m/>
    <x v="0"/>
    <x v="0"/>
  </r>
  <r>
    <x v="99"/>
    <x v="4003"/>
    <x v="38"/>
    <s v="Numeric"/>
    <n v="3"/>
    <s v="REFMTX"/>
    <n v="22"/>
    <n v="1"/>
    <m/>
    <m/>
    <x v="0"/>
    <x v="0"/>
  </r>
  <r>
    <x v="99"/>
    <x v="4004"/>
    <x v="38"/>
    <s v="Numeric"/>
    <n v="3"/>
    <s v="REFMTX"/>
    <n v="22"/>
    <n v="1"/>
    <m/>
    <m/>
    <x v="0"/>
    <x v="0"/>
  </r>
  <r>
    <x v="99"/>
    <x v="4005"/>
    <x v="38"/>
    <s v="Numeric"/>
    <n v="3"/>
    <s v="REFMTX"/>
    <n v="22"/>
    <n v="1"/>
    <m/>
    <m/>
    <x v="0"/>
    <x v="0"/>
  </r>
  <r>
    <x v="99"/>
    <x v="4006"/>
    <x v="38"/>
    <s v="Numeric"/>
    <n v="3"/>
    <s v="REFMTX"/>
    <n v="22"/>
    <n v="1"/>
    <m/>
    <m/>
    <x v="0"/>
    <x v="0"/>
  </r>
  <r>
    <x v="99"/>
    <x v="4007"/>
    <x v="38"/>
    <s v="Numeric"/>
    <n v="3"/>
    <s v="REFMTX"/>
    <n v="22"/>
    <n v="1"/>
    <m/>
    <m/>
    <x v="0"/>
    <x v="0"/>
  </r>
  <r>
    <x v="99"/>
    <x v="4008"/>
    <x v="38"/>
    <s v="Numeric"/>
    <n v="3"/>
    <s v="REFMTX"/>
    <n v="22"/>
    <n v="1"/>
    <m/>
    <m/>
    <x v="0"/>
    <x v="0"/>
  </r>
  <r>
    <x v="99"/>
    <x v="4009"/>
    <x v="38"/>
    <s v="Numeric"/>
    <n v="3"/>
    <s v="REFMTX"/>
    <n v="22"/>
    <n v="1"/>
    <m/>
    <m/>
    <x v="0"/>
    <x v="0"/>
  </r>
  <r>
    <x v="99"/>
    <x v="4010"/>
    <x v="38"/>
    <s v="Numeric"/>
    <n v="3"/>
    <s v="REFMTX"/>
    <n v="22"/>
    <n v="1"/>
    <m/>
    <m/>
    <x v="0"/>
    <x v="0"/>
  </r>
  <r>
    <x v="99"/>
    <x v="4011"/>
    <x v="38"/>
    <s v="Numeric"/>
    <n v="3"/>
    <s v="REFMTX"/>
    <n v="22"/>
    <n v="1"/>
    <m/>
    <m/>
    <x v="0"/>
    <x v="0"/>
  </r>
  <r>
    <x v="99"/>
    <x v="4012"/>
    <x v="38"/>
    <s v="Numeric"/>
    <n v="3"/>
    <s v="REFMTX"/>
    <n v="22"/>
    <n v="1"/>
    <m/>
    <m/>
    <x v="0"/>
    <x v="0"/>
  </r>
  <r>
    <x v="99"/>
    <x v="4013"/>
    <x v="38"/>
    <s v="Numeric"/>
    <n v="3"/>
    <s v="REFMTX"/>
    <n v="22"/>
    <n v="1"/>
    <m/>
    <m/>
    <x v="0"/>
    <x v="0"/>
  </r>
  <r>
    <x v="99"/>
    <x v="4014"/>
    <x v="38"/>
    <s v="Numeric"/>
    <n v="3"/>
    <s v="REFMTX"/>
    <n v="22"/>
    <n v="1"/>
    <m/>
    <m/>
    <x v="0"/>
    <x v="0"/>
  </r>
  <r>
    <x v="99"/>
    <x v="4015"/>
    <x v="38"/>
    <s v="Numeric"/>
    <n v="3"/>
    <s v="REFMTX"/>
    <n v="22"/>
    <n v="1"/>
    <m/>
    <m/>
    <x v="0"/>
    <x v="0"/>
  </r>
  <r>
    <x v="99"/>
    <x v="4016"/>
    <x v="38"/>
    <s v="Numeric"/>
    <n v="3"/>
    <s v="REFMTX"/>
    <n v="22"/>
    <n v="1"/>
    <m/>
    <m/>
    <x v="0"/>
    <x v="0"/>
  </r>
  <r>
    <x v="99"/>
    <x v="4017"/>
    <x v="38"/>
    <s v="Numeric"/>
    <n v="3"/>
    <s v="REFMTX"/>
    <n v="22"/>
    <n v="1"/>
    <m/>
    <m/>
    <x v="0"/>
    <x v="0"/>
  </r>
  <r>
    <x v="99"/>
    <x v="4018"/>
    <x v="38"/>
    <s v="Numeric"/>
    <n v="3"/>
    <s v="REFMTX"/>
    <n v="22"/>
    <n v="1"/>
    <m/>
    <m/>
    <x v="0"/>
    <x v="0"/>
  </r>
  <r>
    <x v="99"/>
    <x v="4019"/>
    <x v="38"/>
    <s v="Numeric"/>
    <n v="3"/>
    <s v="REFMTX"/>
    <n v="22"/>
    <n v="1"/>
    <m/>
    <m/>
    <x v="0"/>
    <x v="0"/>
  </r>
  <r>
    <x v="99"/>
    <x v="4020"/>
    <x v="38"/>
    <s v="Numeric"/>
    <n v="3"/>
    <s v="REFMTX"/>
    <n v="22"/>
    <n v="1"/>
    <m/>
    <m/>
    <x v="0"/>
    <x v="0"/>
  </r>
  <r>
    <x v="99"/>
    <x v="4021"/>
    <x v="38"/>
    <s v="Numeric"/>
    <n v="3"/>
    <s v="REFMTX"/>
    <n v="22"/>
    <n v="1"/>
    <m/>
    <m/>
    <x v="0"/>
    <x v="0"/>
  </r>
  <r>
    <x v="99"/>
    <x v="4022"/>
    <x v="38"/>
    <s v="Numeric"/>
    <n v="3"/>
    <s v="REFMTX"/>
    <n v="22"/>
    <n v="1"/>
    <m/>
    <m/>
    <x v="0"/>
    <x v="0"/>
  </r>
  <r>
    <x v="99"/>
    <x v="4023"/>
    <x v="38"/>
    <s v="Numeric"/>
    <n v="3"/>
    <s v="REFMTX"/>
    <n v="22"/>
    <n v="1"/>
    <m/>
    <m/>
    <x v="0"/>
    <x v="0"/>
  </r>
  <r>
    <x v="99"/>
    <x v="4024"/>
    <x v="38"/>
    <s v="Numeric"/>
    <n v="3"/>
    <s v="REFMTX"/>
    <n v="22"/>
    <n v="1"/>
    <m/>
    <m/>
    <x v="0"/>
    <x v="0"/>
  </r>
  <r>
    <x v="99"/>
    <x v="4025"/>
    <x v="38"/>
    <s v="Numeric"/>
    <n v="3"/>
    <s v="REFMTX"/>
    <n v="22"/>
    <n v="1"/>
    <m/>
    <m/>
    <x v="0"/>
    <x v="0"/>
  </r>
  <r>
    <x v="99"/>
    <x v="4026"/>
    <x v="38"/>
    <s v="Numeric"/>
    <n v="3"/>
    <s v="REFMTX"/>
    <n v="22"/>
    <n v="1"/>
    <m/>
    <m/>
    <x v="0"/>
    <x v="0"/>
  </r>
  <r>
    <x v="99"/>
    <x v="4027"/>
    <x v="38"/>
    <s v="Numeric"/>
    <n v="3"/>
    <s v="REFMTX"/>
    <n v="22"/>
    <n v="1"/>
    <m/>
    <m/>
    <x v="0"/>
    <x v="0"/>
  </r>
  <r>
    <x v="99"/>
    <x v="4028"/>
    <x v="38"/>
    <s v="Numeric"/>
    <n v="3"/>
    <s v="REFMTX"/>
    <n v="22"/>
    <n v="1"/>
    <m/>
    <m/>
    <x v="0"/>
    <x v="0"/>
  </r>
  <r>
    <x v="99"/>
    <x v="4029"/>
    <x v="38"/>
    <s v="Numeric"/>
    <n v="3"/>
    <s v="REFMTX"/>
    <n v="22"/>
    <n v="1"/>
    <m/>
    <m/>
    <x v="0"/>
    <x v="0"/>
  </r>
  <r>
    <x v="99"/>
    <x v="4030"/>
    <x v="38"/>
    <s v="Numeric"/>
    <n v="3"/>
    <s v="REFMTX"/>
    <n v="22"/>
    <n v="1"/>
    <m/>
    <m/>
    <x v="0"/>
    <x v="0"/>
  </r>
  <r>
    <x v="99"/>
    <x v="4031"/>
    <x v="38"/>
    <s v="Numeric"/>
    <n v="3"/>
    <s v="REFMTX"/>
    <n v="22"/>
    <n v="1"/>
    <m/>
    <m/>
    <x v="0"/>
    <x v="0"/>
  </r>
  <r>
    <x v="99"/>
    <x v="4032"/>
    <x v="38"/>
    <s v="Numeric"/>
    <n v="3"/>
    <s v="REFMTX"/>
    <n v="22"/>
    <n v="1"/>
    <m/>
    <m/>
    <x v="0"/>
    <x v="0"/>
  </r>
  <r>
    <x v="99"/>
    <x v="4033"/>
    <x v="38"/>
    <s v="Numeric"/>
    <n v="3"/>
    <s v="REFMTX"/>
    <n v="22"/>
    <n v="1"/>
    <m/>
    <m/>
    <x v="0"/>
    <x v="0"/>
  </r>
  <r>
    <x v="99"/>
    <x v="4034"/>
    <x v="38"/>
    <s v="Numeric"/>
    <n v="3"/>
    <s v="REFMTX"/>
    <n v="22"/>
    <n v="1"/>
    <m/>
    <m/>
    <x v="0"/>
    <x v="0"/>
  </r>
  <r>
    <x v="99"/>
    <x v="4035"/>
    <x v="38"/>
    <s v="Numeric"/>
    <n v="3"/>
    <s v="REFMTX"/>
    <n v="22"/>
    <n v="1"/>
    <m/>
    <m/>
    <x v="0"/>
    <x v="0"/>
  </r>
  <r>
    <x v="99"/>
    <x v="4036"/>
    <x v="38"/>
    <s v="Numeric"/>
    <n v="3"/>
    <s v="REFMTX"/>
    <n v="22"/>
    <n v="1"/>
    <m/>
    <m/>
    <x v="0"/>
    <x v="0"/>
  </r>
  <r>
    <x v="99"/>
    <x v="4037"/>
    <x v="38"/>
    <s v="Numeric"/>
    <n v="3"/>
    <s v="REFMTX"/>
    <n v="22"/>
    <n v="1"/>
    <m/>
    <m/>
    <x v="0"/>
    <x v="0"/>
  </r>
  <r>
    <x v="99"/>
    <x v="4038"/>
    <x v="38"/>
    <s v="Numeric"/>
    <n v="3"/>
    <s v="REFMTX"/>
    <n v="22"/>
    <n v="1"/>
    <m/>
    <m/>
    <x v="0"/>
    <x v="0"/>
  </r>
  <r>
    <x v="99"/>
    <x v="4039"/>
    <x v="38"/>
    <s v="Numeric"/>
    <n v="3"/>
    <s v="REFMTX"/>
    <n v="22"/>
    <n v="1"/>
    <m/>
    <m/>
    <x v="0"/>
    <x v="0"/>
  </r>
  <r>
    <x v="99"/>
    <x v="4040"/>
    <x v="38"/>
    <s v="Numeric"/>
    <n v="3"/>
    <s v="REFMTX"/>
    <n v="22"/>
    <n v="1"/>
    <m/>
    <m/>
    <x v="0"/>
    <x v="0"/>
  </r>
  <r>
    <x v="99"/>
    <x v="4041"/>
    <x v="38"/>
    <s v="Numeric"/>
    <n v="3"/>
    <s v="REFMTX"/>
    <n v="22"/>
    <n v="1"/>
    <m/>
    <m/>
    <x v="0"/>
    <x v="0"/>
  </r>
  <r>
    <x v="99"/>
    <x v="4042"/>
    <x v="38"/>
    <s v="Numeric"/>
    <n v="3"/>
    <s v="REFMTX"/>
    <n v="22"/>
    <n v="1"/>
    <m/>
    <m/>
    <x v="0"/>
    <x v="0"/>
  </r>
  <r>
    <x v="99"/>
    <x v="4043"/>
    <x v="38"/>
    <s v="Numeric"/>
    <n v="3"/>
    <s v="REFMTX"/>
    <n v="22"/>
    <n v="1"/>
    <m/>
    <m/>
    <x v="0"/>
    <x v="0"/>
  </r>
  <r>
    <x v="99"/>
    <x v="4044"/>
    <x v="38"/>
    <s v="Numeric"/>
    <n v="3"/>
    <s v="REFMTX"/>
    <n v="22"/>
    <n v="1"/>
    <m/>
    <m/>
    <x v="0"/>
    <x v="0"/>
  </r>
  <r>
    <x v="99"/>
    <x v="4045"/>
    <x v="38"/>
    <s v="Numeric"/>
    <n v="3"/>
    <s v="REFMTX"/>
    <n v="22"/>
    <n v="1"/>
    <m/>
    <m/>
    <x v="0"/>
    <x v="0"/>
  </r>
  <r>
    <x v="99"/>
    <x v="4046"/>
    <x v="38"/>
    <s v="Numeric"/>
    <n v="3"/>
    <s v="REFMTX"/>
    <n v="22"/>
    <n v="1"/>
    <m/>
    <m/>
    <x v="0"/>
    <x v="0"/>
  </r>
  <r>
    <x v="99"/>
    <x v="4047"/>
    <x v="38"/>
    <s v="Numeric"/>
    <n v="3"/>
    <s v="REFMTX"/>
    <n v="22"/>
    <n v="1"/>
    <m/>
    <m/>
    <x v="0"/>
    <x v="0"/>
  </r>
  <r>
    <x v="99"/>
    <x v="4048"/>
    <x v="38"/>
    <s v="Numeric"/>
    <n v="3"/>
    <s v="REFMTX"/>
    <n v="22"/>
    <n v="1"/>
    <m/>
    <m/>
    <x v="0"/>
    <x v="0"/>
  </r>
  <r>
    <x v="99"/>
    <x v="4049"/>
    <x v="38"/>
    <s v="Numeric"/>
    <n v="3"/>
    <s v="REFMTX"/>
    <n v="22"/>
    <n v="1"/>
    <m/>
    <m/>
    <x v="0"/>
    <x v="0"/>
  </r>
  <r>
    <x v="99"/>
    <x v="4050"/>
    <x v="38"/>
    <s v="Numeric"/>
    <n v="3"/>
    <s v="REFMTX"/>
    <n v="22"/>
    <n v="1"/>
    <m/>
    <m/>
    <x v="0"/>
    <x v="0"/>
  </r>
  <r>
    <x v="99"/>
    <x v="4051"/>
    <x v="38"/>
    <s v="Numeric"/>
    <n v="3"/>
    <s v="REFMTX"/>
    <n v="22"/>
    <n v="1"/>
    <m/>
    <m/>
    <x v="0"/>
    <x v="0"/>
  </r>
  <r>
    <x v="99"/>
    <x v="4052"/>
    <x v="38"/>
    <s v="Numeric"/>
    <n v="3"/>
    <s v="REFMTX"/>
    <n v="22"/>
    <n v="1"/>
    <m/>
    <m/>
    <x v="0"/>
    <x v="0"/>
  </r>
  <r>
    <x v="99"/>
    <x v="4053"/>
    <x v="38"/>
    <s v="Numeric"/>
    <n v="3"/>
    <s v="REFMTX"/>
    <n v="22"/>
    <n v="1"/>
    <m/>
    <m/>
    <x v="0"/>
    <x v="0"/>
  </r>
  <r>
    <x v="99"/>
    <x v="4054"/>
    <x v="38"/>
    <s v="Numeric"/>
    <n v="3"/>
    <s v="REFMTX"/>
    <n v="22"/>
    <n v="1"/>
    <m/>
    <m/>
    <x v="0"/>
    <x v="0"/>
  </r>
  <r>
    <x v="99"/>
    <x v="4055"/>
    <x v="38"/>
    <s v="Numeric"/>
    <n v="3"/>
    <s v="REFMTX"/>
    <n v="22"/>
    <n v="1"/>
    <m/>
    <m/>
    <x v="0"/>
    <x v="0"/>
  </r>
  <r>
    <x v="99"/>
    <x v="4056"/>
    <x v="38"/>
    <s v="Numeric"/>
    <n v="3"/>
    <s v="REFMTX"/>
    <n v="22"/>
    <n v="1"/>
    <m/>
    <m/>
    <x v="0"/>
    <x v="0"/>
  </r>
  <r>
    <x v="99"/>
    <x v="4057"/>
    <x v="38"/>
    <s v="Numeric"/>
    <n v="3"/>
    <s v="REFMTX"/>
    <n v="22"/>
    <n v="1"/>
    <m/>
    <m/>
    <x v="0"/>
    <x v="0"/>
  </r>
  <r>
    <x v="99"/>
    <x v="4058"/>
    <x v="38"/>
    <s v="Numeric"/>
    <n v="3"/>
    <s v="REFMTX"/>
    <n v="22"/>
    <n v="1"/>
    <m/>
    <m/>
    <x v="0"/>
    <x v="0"/>
  </r>
  <r>
    <x v="99"/>
    <x v="4059"/>
    <x v="38"/>
    <s v="Numeric"/>
    <n v="3"/>
    <s v="REFMTX"/>
    <n v="22"/>
    <n v="1"/>
    <m/>
    <m/>
    <x v="0"/>
    <x v="0"/>
  </r>
  <r>
    <x v="99"/>
    <x v="4060"/>
    <x v="38"/>
    <s v="Numeric"/>
    <n v="3"/>
    <s v="REFMTX"/>
    <n v="22"/>
    <n v="1"/>
    <m/>
    <m/>
    <x v="0"/>
    <x v="0"/>
  </r>
  <r>
    <x v="99"/>
    <x v="4061"/>
    <x v="38"/>
    <s v="Numeric"/>
    <n v="3"/>
    <s v="REFMTX"/>
    <n v="22"/>
    <n v="1"/>
    <m/>
    <m/>
    <x v="0"/>
    <x v="0"/>
  </r>
  <r>
    <x v="99"/>
    <x v="4062"/>
    <x v="38"/>
    <s v="Numeric"/>
    <n v="3"/>
    <s v="REFMTX"/>
    <n v="22"/>
    <n v="1"/>
    <m/>
    <m/>
    <x v="0"/>
    <x v="0"/>
  </r>
  <r>
    <x v="99"/>
    <x v="4063"/>
    <x v="38"/>
    <s v="Numeric"/>
    <n v="3"/>
    <s v="REFMTX"/>
    <n v="22"/>
    <n v="1"/>
    <m/>
    <m/>
    <x v="0"/>
    <x v="0"/>
  </r>
  <r>
    <x v="99"/>
    <x v="4064"/>
    <x v="38"/>
    <s v="Numeric"/>
    <n v="3"/>
    <s v="REFMTX"/>
    <n v="22"/>
    <n v="1"/>
    <m/>
    <m/>
    <x v="0"/>
    <x v="0"/>
  </r>
  <r>
    <x v="99"/>
    <x v="4065"/>
    <x v="38"/>
    <s v="Numeric"/>
    <n v="3"/>
    <s v="REFMTX"/>
    <n v="22"/>
    <n v="1"/>
    <m/>
    <m/>
    <x v="0"/>
    <x v="0"/>
  </r>
  <r>
    <x v="99"/>
    <x v="4066"/>
    <x v="38"/>
    <s v="Numeric"/>
    <n v="3"/>
    <s v="REFMTX"/>
    <n v="22"/>
    <n v="1"/>
    <m/>
    <m/>
    <x v="0"/>
    <x v="0"/>
  </r>
  <r>
    <x v="99"/>
    <x v="4067"/>
    <x v="38"/>
    <s v="Numeric"/>
    <n v="3"/>
    <s v="REFMTX"/>
    <n v="22"/>
    <n v="1"/>
    <m/>
    <m/>
    <x v="0"/>
    <x v="0"/>
  </r>
  <r>
    <x v="99"/>
    <x v="4068"/>
    <x v="38"/>
    <s v="Numeric"/>
    <n v="3"/>
    <s v="REFMTX"/>
    <n v="22"/>
    <n v="1"/>
    <m/>
    <m/>
    <x v="0"/>
    <x v="0"/>
  </r>
  <r>
    <x v="99"/>
    <x v="4069"/>
    <x v="38"/>
    <s v="Numeric"/>
    <n v="3"/>
    <s v="REFMTX"/>
    <n v="22"/>
    <n v="1"/>
    <m/>
    <m/>
    <x v="0"/>
    <x v="0"/>
  </r>
  <r>
    <x v="99"/>
    <x v="4070"/>
    <x v="38"/>
    <s v="Numeric"/>
    <n v="3"/>
    <s v="REFMTX"/>
    <n v="22"/>
    <n v="1"/>
    <m/>
    <m/>
    <x v="0"/>
    <x v="0"/>
  </r>
  <r>
    <x v="99"/>
    <x v="4071"/>
    <x v="38"/>
    <s v="Numeric"/>
    <n v="3"/>
    <s v="REFMTX"/>
    <n v="22"/>
    <n v="1"/>
    <m/>
    <m/>
    <x v="0"/>
    <x v="0"/>
  </r>
  <r>
    <x v="99"/>
    <x v="4072"/>
    <x v="38"/>
    <s v="Numeric"/>
    <n v="3"/>
    <s v="REFMTX"/>
    <n v="22"/>
    <n v="1"/>
    <m/>
    <m/>
    <x v="0"/>
    <x v="0"/>
  </r>
  <r>
    <x v="99"/>
    <x v="4073"/>
    <x v="38"/>
    <s v="Numeric"/>
    <n v="3"/>
    <s v="REFMTX"/>
    <n v="22"/>
    <n v="1"/>
    <m/>
    <m/>
    <x v="0"/>
    <x v="0"/>
  </r>
  <r>
    <x v="99"/>
    <x v="4074"/>
    <x v="38"/>
    <s v="Numeric"/>
    <n v="3"/>
    <s v="REFMTX"/>
    <n v="22"/>
    <n v="1"/>
    <m/>
    <m/>
    <x v="0"/>
    <x v="0"/>
  </r>
  <r>
    <x v="99"/>
    <x v="4075"/>
    <x v="38"/>
    <s v="Numeric"/>
    <n v="3"/>
    <s v="REFMTX"/>
    <n v="22"/>
    <n v="1"/>
    <m/>
    <m/>
    <x v="0"/>
    <x v="0"/>
  </r>
  <r>
    <x v="99"/>
    <x v="4076"/>
    <x v="38"/>
    <s v="Numeric"/>
    <n v="3"/>
    <s v="REFMTX"/>
    <n v="22"/>
    <n v="1"/>
    <m/>
    <m/>
    <x v="0"/>
    <x v="0"/>
  </r>
  <r>
    <x v="99"/>
    <x v="4077"/>
    <x v="38"/>
    <s v="Numeric"/>
    <n v="3"/>
    <s v="REFMTX"/>
    <n v="22"/>
    <n v="1"/>
    <m/>
    <m/>
    <x v="0"/>
    <x v="0"/>
  </r>
  <r>
    <x v="99"/>
    <x v="4078"/>
    <x v="38"/>
    <s v="Numeric"/>
    <n v="3"/>
    <s v="REFMTX"/>
    <n v="22"/>
    <n v="1"/>
    <m/>
    <m/>
    <x v="0"/>
    <x v="0"/>
  </r>
  <r>
    <x v="99"/>
    <x v="4079"/>
    <x v="38"/>
    <s v="Numeric"/>
    <n v="3"/>
    <s v="REFMTX"/>
    <n v="22"/>
    <n v="1"/>
    <m/>
    <m/>
    <x v="0"/>
    <x v="0"/>
  </r>
  <r>
    <x v="99"/>
    <x v="4080"/>
    <x v="38"/>
    <s v="Numeric"/>
    <n v="3"/>
    <s v="REFMTX"/>
    <n v="22"/>
    <n v="1"/>
    <m/>
    <m/>
    <x v="0"/>
    <x v="0"/>
  </r>
  <r>
    <x v="99"/>
    <x v="4081"/>
    <x v="38"/>
    <s v="Numeric"/>
    <n v="3"/>
    <s v="REFMTX"/>
    <n v="22"/>
    <n v="1"/>
    <m/>
    <m/>
    <x v="0"/>
    <x v="0"/>
  </r>
  <r>
    <x v="99"/>
    <x v="4082"/>
    <x v="38"/>
    <s v="Numeric"/>
    <n v="3"/>
    <s v="REFMTX"/>
    <n v="22"/>
    <n v="1"/>
    <m/>
    <m/>
    <x v="0"/>
    <x v="0"/>
  </r>
  <r>
    <x v="99"/>
    <x v="4083"/>
    <x v="38"/>
    <s v="Numeric"/>
    <n v="3"/>
    <s v="REFMTX"/>
    <n v="22"/>
    <n v="1"/>
    <m/>
    <m/>
    <x v="0"/>
    <x v="0"/>
  </r>
  <r>
    <x v="99"/>
    <x v="4084"/>
    <x v="38"/>
    <s v="Numeric"/>
    <n v="3"/>
    <s v="REFMTX"/>
    <n v="22"/>
    <n v="1"/>
    <m/>
    <m/>
    <x v="0"/>
    <x v="0"/>
  </r>
  <r>
    <x v="99"/>
    <x v="4085"/>
    <x v="38"/>
    <s v="Numeric"/>
    <n v="3"/>
    <s v="REFMTX"/>
    <n v="22"/>
    <n v="1"/>
    <m/>
    <m/>
    <x v="0"/>
    <x v="0"/>
  </r>
  <r>
    <x v="99"/>
    <x v="4086"/>
    <x v="38"/>
    <s v="Numeric"/>
    <n v="3"/>
    <s v="REFMTX"/>
    <n v="22"/>
    <n v="1"/>
    <m/>
    <m/>
    <x v="0"/>
    <x v="0"/>
  </r>
  <r>
    <x v="99"/>
    <x v="4087"/>
    <x v="38"/>
    <s v="Numeric"/>
    <n v="3"/>
    <s v="REFMTX"/>
    <n v="22"/>
    <n v="1"/>
    <m/>
    <m/>
    <x v="0"/>
    <x v="0"/>
  </r>
  <r>
    <x v="99"/>
    <x v="4088"/>
    <x v="38"/>
    <s v="Numeric"/>
    <n v="3"/>
    <s v="REFMTX"/>
    <n v="22"/>
    <n v="1"/>
    <m/>
    <m/>
    <x v="0"/>
    <x v="0"/>
  </r>
  <r>
    <x v="99"/>
    <x v="4089"/>
    <x v="38"/>
    <s v="Numeric"/>
    <n v="3"/>
    <s v="REFMTX"/>
    <n v="22"/>
    <n v="1"/>
    <m/>
    <m/>
    <x v="0"/>
    <x v="0"/>
  </r>
  <r>
    <x v="99"/>
    <x v="4090"/>
    <x v="38"/>
    <s v="Numeric"/>
    <n v="3"/>
    <s v="REFMTX"/>
    <n v="22"/>
    <n v="1"/>
    <m/>
    <m/>
    <x v="0"/>
    <x v="0"/>
  </r>
  <r>
    <x v="99"/>
    <x v="4091"/>
    <x v="38"/>
    <s v="Numeric"/>
    <n v="3"/>
    <s v="REFMTX"/>
    <n v="22"/>
    <n v="1"/>
    <m/>
    <m/>
    <x v="0"/>
    <x v="0"/>
  </r>
  <r>
    <x v="99"/>
    <x v="4092"/>
    <x v="38"/>
    <s v="Numeric"/>
    <n v="3"/>
    <s v="REFMTX"/>
    <n v="22"/>
    <n v="1"/>
    <m/>
    <m/>
    <x v="0"/>
    <x v="0"/>
  </r>
  <r>
    <x v="99"/>
    <x v="4093"/>
    <x v="38"/>
    <s v="Numeric"/>
    <n v="3"/>
    <s v="REFMTX"/>
    <n v="22"/>
    <n v="1"/>
    <m/>
    <m/>
    <x v="0"/>
    <x v="0"/>
  </r>
  <r>
    <x v="99"/>
    <x v="4094"/>
    <x v="38"/>
    <s v="Numeric"/>
    <n v="3"/>
    <s v="REFMTX"/>
    <n v="22"/>
    <n v="1"/>
    <m/>
    <m/>
    <x v="0"/>
    <x v="0"/>
  </r>
  <r>
    <x v="99"/>
    <x v="4095"/>
    <x v="38"/>
    <s v="Numeric"/>
    <n v="3"/>
    <s v="REFMTX"/>
    <n v="22"/>
    <n v="1"/>
    <m/>
    <m/>
    <x v="0"/>
    <x v="0"/>
  </r>
  <r>
    <x v="99"/>
    <x v="4096"/>
    <x v="38"/>
    <s v="Numeric"/>
    <n v="3"/>
    <s v="REFMTX"/>
    <n v="22"/>
    <n v="1"/>
    <m/>
    <m/>
    <x v="0"/>
    <x v="0"/>
  </r>
  <r>
    <x v="100"/>
    <x v="4097"/>
    <x v="613"/>
    <s v="Numeric"/>
    <n v="5"/>
    <m/>
    <n v="0"/>
    <s v=""/>
    <m/>
    <m/>
    <x v="0"/>
    <x v="0"/>
  </r>
  <r>
    <x v="100"/>
    <x v="4098"/>
    <x v="614"/>
    <s v="Numeric"/>
    <n v="5"/>
    <m/>
    <n v="0"/>
    <s v=""/>
    <m/>
    <m/>
    <x v="0"/>
    <x v="0"/>
  </r>
  <r>
    <x v="100"/>
    <x v="4099"/>
    <x v="615"/>
    <s v="Numeric"/>
    <n v="5"/>
    <m/>
    <n v="0"/>
    <s v=""/>
    <m/>
    <m/>
    <x v="0"/>
    <x v="0"/>
  </r>
  <r>
    <x v="100"/>
    <x v="4100"/>
    <x v="616"/>
    <s v="Numeric"/>
    <n v="5"/>
    <m/>
    <n v="0"/>
    <s v=""/>
    <m/>
    <m/>
    <x v="0"/>
    <x v="0"/>
  </r>
  <r>
    <x v="100"/>
    <x v="4101"/>
    <x v="617"/>
    <s v="Numeric"/>
    <n v="5"/>
    <m/>
    <n v="0"/>
    <s v=""/>
    <m/>
    <m/>
    <x v="0"/>
    <x v="0"/>
  </r>
  <r>
    <x v="100"/>
    <x v="4102"/>
    <x v="618"/>
    <s v="Numeric"/>
    <n v="5"/>
    <m/>
    <n v="0"/>
    <s v=""/>
    <m/>
    <m/>
    <x v="0"/>
    <x v="0"/>
  </r>
  <r>
    <x v="100"/>
    <x v="4103"/>
    <x v="619"/>
    <s v="Numeric"/>
    <n v="5"/>
    <m/>
    <n v="0"/>
    <s v=""/>
    <m/>
    <m/>
    <x v="0"/>
    <x v="0"/>
  </r>
  <r>
    <x v="100"/>
    <x v="4104"/>
    <x v="620"/>
    <s v="Numeric"/>
    <n v="5"/>
    <m/>
    <n v="0"/>
    <s v=""/>
    <m/>
    <m/>
    <x v="0"/>
    <x v="0"/>
  </r>
  <r>
    <x v="100"/>
    <x v="4105"/>
    <x v="621"/>
    <s v="Numeric"/>
    <n v="5"/>
    <m/>
    <n v="0"/>
    <s v=""/>
    <m/>
    <m/>
    <x v="0"/>
    <x v="0"/>
  </r>
  <r>
    <x v="100"/>
    <x v="4106"/>
    <x v="622"/>
    <s v="Numeric"/>
    <n v="5"/>
    <m/>
    <n v="0"/>
    <s v=""/>
    <m/>
    <m/>
    <x v="0"/>
    <x v="0"/>
  </r>
  <r>
    <x v="100"/>
    <x v="4107"/>
    <x v="623"/>
    <s v="Numeric"/>
    <n v="5"/>
    <m/>
    <n v="0"/>
    <s v=""/>
    <m/>
    <m/>
    <x v="0"/>
    <x v="0"/>
  </r>
  <r>
    <x v="100"/>
    <x v="4108"/>
    <x v="624"/>
    <s v="Numeric"/>
    <n v="5"/>
    <m/>
    <n v="0"/>
    <s v=""/>
    <m/>
    <m/>
    <x v="0"/>
    <x v="0"/>
  </r>
  <r>
    <x v="100"/>
    <x v="4109"/>
    <x v="625"/>
    <s v="Numeric"/>
    <n v="5"/>
    <m/>
    <n v="0"/>
    <s v=""/>
    <m/>
    <m/>
    <x v="0"/>
    <x v="0"/>
  </r>
  <r>
    <x v="100"/>
    <x v="4110"/>
    <x v="626"/>
    <s v="Numeric"/>
    <n v="5"/>
    <m/>
    <n v="0"/>
    <s v=""/>
    <m/>
    <m/>
    <x v="0"/>
    <x v="0"/>
  </r>
  <r>
    <x v="100"/>
    <x v="4111"/>
    <x v="627"/>
    <s v="Numeric"/>
    <n v="5"/>
    <m/>
    <n v="0"/>
    <s v=""/>
    <m/>
    <m/>
    <x v="0"/>
    <x v="0"/>
  </r>
  <r>
    <x v="100"/>
    <x v="4112"/>
    <x v="628"/>
    <s v="Numeric"/>
    <n v="5"/>
    <m/>
    <n v="0"/>
    <s v=""/>
    <m/>
    <m/>
    <x v="0"/>
    <x v="0"/>
  </r>
  <r>
    <x v="100"/>
    <x v="4113"/>
    <x v="629"/>
    <s v="Numeric"/>
    <n v="5"/>
    <m/>
    <n v="0"/>
    <s v=""/>
    <m/>
    <m/>
    <x v="0"/>
    <x v="0"/>
  </r>
  <r>
    <x v="100"/>
    <x v="4114"/>
    <x v="630"/>
    <s v="Numeric"/>
    <n v="5"/>
    <m/>
    <n v="0"/>
    <s v=""/>
    <m/>
    <m/>
    <x v="0"/>
    <x v="0"/>
  </r>
  <r>
    <x v="100"/>
    <x v="4115"/>
    <x v="631"/>
    <s v="Numeric"/>
    <n v="5"/>
    <m/>
    <n v="0"/>
    <s v=""/>
    <m/>
    <m/>
    <x v="0"/>
    <x v="0"/>
  </r>
  <r>
    <x v="100"/>
    <x v="4116"/>
    <x v="632"/>
    <s v="Numeric"/>
    <n v="5"/>
    <m/>
    <n v="0"/>
    <s v=""/>
    <m/>
    <m/>
    <x v="0"/>
    <x v="0"/>
  </r>
  <r>
    <x v="100"/>
    <x v="4117"/>
    <x v="633"/>
    <s v="Numeric"/>
    <n v="5"/>
    <m/>
    <n v="0"/>
    <s v=""/>
    <m/>
    <m/>
    <x v="0"/>
    <x v="0"/>
  </r>
  <r>
    <x v="100"/>
    <x v="4118"/>
    <x v="634"/>
    <s v="Numeric"/>
    <n v="5"/>
    <m/>
    <n v="0"/>
    <s v=""/>
    <m/>
    <m/>
    <x v="0"/>
    <x v="0"/>
  </r>
  <r>
    <x v="100"/>
    <x v="4119"/>
    <x v="635"/>
    <s v="Numeric"/>
    <n v="5"/>
    <m/>
    <n v="0"/>
    <s v=""/>
    <m/>
    <m/>
    <x v="0"/>
    <x v="0"/>
  </r>
  <r>
    <x v="100"/>
    <x v="4120"/>
    <x v="636"/>
    <s v="Numeric"/>
    <n v="5"/>
    <m/>
    <n v="0"/>
    <s v=""/>
    <m/>
    <m/>
    <x v="0"/>
    <x v="0"/>
  </r>
  <r>
    <x v="100"/>
    <x v="4121"/>
    <x v="637"/>
    <s v="Numeric"/>
    <n v="5"/>
    <m/>
    <n v="0"/>
    <s v=""/>
    <m/>
    <m/>
    <x v="0"/>
    <x v="0"/>
  </r>
  <r>
    <x v="100"/>
    <x v="4122"/>
    <x v="638"/>
    <s v="Numeric"/>
    <n v="5"/>
    <m/>
    <n v="0"/>
    <s v=""/>
    <m/>
    <m/>
    <x v="0"/>
    <x v="0"/>
  </r>
  <r>
    <x v="100"/>
    <x v="4123"/>
    <x v="639"/>
    <s v="Numeric"/>
    <n v="5"/>
    <m/>
    <n v="0"/>
    <s v=""/>
    <m/>
    <m/>
    <x v="0"/>
    <x v="0"/>
  </r>
  <r>
    <x v="100"/>
    <x v="4124"/>
    <x v="640"/>
    <s v="Numeric"/>
    <n v="5"/>
    <m/>
    <n v="0"/>
    <s v=""/>
    <m/>
    <m/>
    <x v="0"/>
    <x v="0"/>
  </r>
  <r>
    <x v="100"/>
    <x v="4125"/>
    <x v="641"/>
    <s v="Numeric"/>
    <n v="5"/>
    <m/>
    <n v="0"/>
    <s v=""/>
    <m/>
    <m/>
    <x v="0"/>
    <x v="0"/>
  </r>
  <r>
    <x v="100"/>
    <x v="4126"/>
    <x v="642"/>
    <s v="Numeric"/>
    <n v="5"/>
    <m/>
    <n v="0"/>
    <s v=""/>
    <m/>
    <m/>
    <x v="0"/>
    <x v="0"/>
  </r>
  <r>
    <x v="100"/>
    <x v="4127"/>
    <x v="643"/>
    <s v="Numeric"/>
    <n v="5"/>
    <m/>
    <n v="0"/>
    <s v=""/>
    <m/>
    <m/>
    <x v="0"/>
    <x v="0"/>
  </r>
  <r>
    <x v="100"/>
    <x v="4128"/>
    <x v="644"/>
    <s v="Numeric"/>
    <n v="5"/>
    <m/>
    <n v="0"/>
    <s v=""/>
    <m/>
    <m/>
    <x v="0"/>
    <x v="0"/>
  </r>
  <r>
    <x v="100"/>
    <x v="4129"/>
    <x v="645"/>
    <s v="Numeric"/>
    <n v="5"/>
    <m/>
    <n v="0"/>
    <s v=""/>
    <m/>
    <m/>
    <x v="0"/>
    <x v="0"/>
  </r>
  <r>
    <x v="100"/>
    <x v="4130"/>
    <x v="646"/>
    <s v="Numeric"/>
    <n v="5"/>
    <m/>
    <n v="0"/>
    <s v=""/>
    <m/>
    <m/>
    <x v="0"/>
    <x v="0"/>
  </r>
  <r>
    <x v="100"/>
    <x v="4131"/>
    <x v="647"/>
    <s v="Numeric"/>
    <n v="5"/>
    <m/>
    <n v="0"/>
    <s v=""/>
    <m/>
    <m/>
    <x v="0"/>
    <x v="0"/>
  </r>
  <r>
    <x v="100"/>
    <x v="4132"/>
    <x v="648"/>
    <s v="Numeric"/>
    <n v="5"/>
    <m/>
    <n v="0"/>
    <s v=""/>
    <m/>
    <m/>
    <x v="0"/>
    <x v="0"/>
  </r>
  <r>
    <x v="100"/>
    <x v="4133"/>
    <x v="649"/>
    <s v="Numeric"/>
    <n v="5"/>
    <m/>
    <n v="0"/>
    <s v=""/>
    <m/>
    <m/>
    <x v="0"/>
    <x v="0"/>
  </r>
  <r>
    <x v="100"/>
    <x v="4134"/>
    <x v="650"/>
    <s v="Numeric"/>
    <n v="5"/>
    <m/>
    <n v="0"/>
    <s v=""/>
    <m/>
    <m/>
    <x v="0"/>
    <x v="0"/>
  </r>
  <r>
    <x v="100"/>
    <x v="4135"/>
    <x v="651"/>
    <s v="Numeric"/>
    <n v="5"/>
    <m/>
    <n v="0"/>
    <s v=""/>
    <m/>
    <m/>
    <x v="0"/>
    <x v="0"/>
  </r>
  <r>
    <x v="100"/>
    <x v="4136"/>
    <x v="652"/>
    <s v="Numeric"/>
    <n v="5"/>
    <m/>
    <n v="0"/>
    <s v=""/>
    <m/>
    <m/>
    <x v="0"/>
    <x v="0"/>
  </r>
  <r>
    <x v="100"/>
    <x v="4137"/>
    <x v="653"/>
    <s v="Numeric"/>
    <n v="5"/>
    <m/>
    <n v="0"/>
    <s v=""/>
    <m/>
    <m/>
    <x v="0"/>
    <x v="0"/>
  </r>
  <r>
    <x v="100"/>
    <x v="4138"/>
    <x v="654"/>
    <s v="Numeric"/>
    <n v="5"/>
    <m/>
    <n v="0"/>
    <s v=""/>
    <m/>
    <m/>
    <x v="0"/>
    <x v="0"/>
  </r>
  <r>
    <x v="100"/>
    <x v="4139"/>
    <x v="655"/>
    <s v="Numeric"/>
    <n v="5"/>
    <m/>
    <n v="0"/>
    <s v=""/>
    <m/>
    <m/>
    <x v="0"/>
    <x v="0"/>
  </r>
  <r>
    <x v="100"/>
    <x v="4140"/>
    <x v="656"/>
    <s v="Numeric"/>
    <n v="5"/>
    <m/>
    <n v="0"/>
    <s v=""/>
    <m/>
    <m/>
    <x v="0"/>
    <x v="0"/>
  </r>
  <r>
    <x v="100"/>
    <x v="4141"/>
    <x v="657"/>
    <s v="Numeric"/>
    <n v="5"/>
    <m/>
    <n v="0"/>
    <s v=""/>
    <m/>
    <m/>
    <x v="0"/>
    <x v="0"/>
  </r>
  <r>
    <x v="100"/>
    <x v="4142"/>
    <x v="658"/>
    <s v="Numeric"/>
    <n v="5"/>
    <m/>
    <n v="0"/>
    <s v=""/>
    <m/>
    <m/>
    <x v="0"/>
    <x v="0"/>
  </r>
  <r>
    <x v="100"/>
    <x v="4"/>
    <x v="3"/>
    <s v="Numeric"/>
    <n v="5"/>
    <m/>
    <n v="0"/>
    <s v=""/>
    <m/>
    <m/>
    <x v="0"/>
    <x v="0"/>
  </r>
  <r>
    <x v="101"/>
    <x v="4143"/>
    <x v="2303"/>
    <s v="Numeric"/>
    <n v="3"/>
    <s v="NRGPCPT"/>
    <n v="21"/>
    <n v="1"/>
    <m/>
    <m/>
    <x v="0"/>
    <x v="0"/>
  </r>
  <r>
    <x v="101"/>
    <x v="4144"/>
    <x v="2304"/>
    <s v="Numeric"/>
    <n v="3"/>
    <s v="ROSM02FT"/>
    <n v="16"/>
    <n v="1"/>
    <m/>
    <m/>
    <x v="0"/>
    <x v="0"/>
  </r>
  <r>
    <x v="101"/>
    <x v="4145"/>
    <x v="2305"/>
    <s v="Numeric"/>
    <n v="3"/>
    <s v="ROSM02FT"/>
    <n v="16"/>
    <n v="1"/>
    <m/>
    <m/>
    <x v="0"/>
    <x v="0"/>
  </r>
  <r>
    <x v="101"/>
    <x v="4146"/>
    <x v="2306"/>
    <s v="Numeric"/>
    <n v="3"/>
    <s v="ROSM02FT"/>
    <n v="16"/>
    <n v="1"/>
    <m/>
    <m/>
    <x v="0"/>
    <x v="0"/>
  </r>
  <r>
    <x v="101"/>
    <x v="4147"/>
    <x v="2307"/>
    <s v="Numeric"/>
    <n v="3"/>
    <s v="ROSM02FT"/>
    <n v="16"/>
    <n v="1"/>
    <m/>
    <m/>
    <x v="0"/>
    <x v="0"/>
  </r>
  <r>
    <x v="101"/>
    <x v="4148"/>
    <x v="2308"/>
    <s v="Numeric"/>
    <n v="3"/>
    <s v="ROSM02FT"/>
    <n v="16"/>
    <n v="1"/>
    <m/>
    <m/>
    <x v="0"/>
    <x v="0"/>
  </r>
  <r>
    <x v="101"/>
    <x v="4149"/>
    <x v="2309"/>
    <s v="Numeric"/>
    <n v="3"/>
    <s v="ROSM02FT"/>
    <n v="16"/>
    <n v="1"/>
    <m/>
    <m/>
    <x v="0"/>
    <x v="0"/>
  </r>
  <r>
    <x v="101"/>
    <x v="4150"/>
    <x v="2310"/>
    <s v="Numeric"/>
    <n v="3"/>
    <s v="GNRCMISS"/>
    <n v="21"/>
    <n v="1"/>
    <m/>
    <m/>
    <x v="0"/>
    <x v="0"/>
  </r>
  <r>
    <x v="101"/>
    <x v="4151"/>
    <x v="2311"/>
    <s v="Numeric"/>
    <n v="3"/>
    <s v="GNRCMISS"/>
    <n v="21"/>
    <n v="1"/>
    <m/>
    <m/>
    <x v="0"/>
    <x v="0"/>
  </r>
  <r>
    <x v="101"/>
    <x v="4152"/>
    <x v="2312"/>
    <s v="Numeric"/>
    <n v="3"/>
    <s v="GNRCMISS"/>
    <n v="21"/>
    <n v="1"/>
    <m/>
    <m/>
    <x v="0"/>
    <x v="0"/>
  </r>
  <r>
    <x v="101"/>
    <x v="4153"/>
    <x v="2313"/>
    <s v="Numeric"/>
    <n v="3"/>
    <s v="ROSM04FT"/>
    <n v="7"/>
    <n v="1"/>
    <m/>
    <m/>
    <x v="0"/>
    <x v="0"/>
  </r>
  <r>
    <x v="101"/>
    <x v="4154"/>
    <x v="2314"/>
    <s v="Numeric"/>
    <n v="3"/>
    <s v="ROSM04FT"/>
    <n v="7"/>
    <n v="1"/>
    <m/>
    <m/>
    <x v="0"/>
    <x v="0"/>
  </r>
  <r>
    <x v="101"/>
    <x v="4155"/>
    <x v="2315"/>
    <s v="Numeric"/>
    <n v="3"/>
    <s v="GNRCMISS"/>
    <n v="21"/>
    <n v="1"/>
    <m/>
    <m/>
    <x v="0"/>
    <x v="0"/>
  </r>
  <r>
    <x v="101"/>
    <x v="4156"/>
    <x v="2316"/>
    <s v="Numeric"/>
    <n v="3"/>
    <s v="GNRCMISS"/>
    <n v="21"/>
    <n v="1"/>
    <m/>
    <m/>
    <x v="0"/>
    <x v="0"/>
  </r>
  <r>
    <x v="101"/>
    <x v="4157"/>
    <x v="2317"/>
    <s v="Numeric"/>
    <n v="3"/>
    <s v="GNRCMISS"/>
    <n v="21"/>
    <n v="1"/>
    <m/>
    <m/>
    <x v="0"/>
    <x v="0"/>
  </r>
  <r>
    <x v="101"/>
    <x v="4158"/>
    <x v="2318"/>
    <s v="Numeric"/>
    <n v="3"/>
    <s v="GNRCMISS"/>
    <n v="21"/>
    <n v="1"/>
    <m/>
    <m/>
    <x v="0"/>
    <x v="0"/>
  </r>
  <r>
    <x v="101"/>
    <x v="4159"/>
    <x v="2319"/>
    <s v="Numeric"/>
    <n v="3"/>
    <s v="GNRCMISS"/>
    <n v="21"/>
    <n v="1"/>
    <m/>
    <m/>
    <x v="0"/>
    <x v="0"/>
  </r>
  <r>
    <x v="101"/>
    <x v="4160"/>
    <x v="2320"/>
    <s v="Numeric"/>
    <n v="3"/>
    <s v="GNRCMISS"/>
    <n v="21"/>
    <n v="1"/>
    <m/>
    <m/>
    <x v="0"/>
    <x v="0"/>
  </r>
  <r>
    <x v="101"/>
    <x v="4161"/>
    <x v="2321"/>
    <s v="Numeric"/>
    <n v="3"/>
    <s v="GNRCMISS"/>
    <n v="21"/>
    <n v="1"/>
    <m/>
    <m/>
    <x v="0"/>
    <x v="0"/>
  </r>
  <r>
    <x v="101"/>
    <x v="4162"/>
    <x v="2322"/>
    <s v="Numeric"/>
    <n v="3"/>
    <s v="GNRCMISS"/>
    <n v="21"/>
    <n v="1"/>
    <m/>
    <m/>
    <x v="0"/>
    <x v="0"/>
  </r>
  <r>
    <x v="101"/>
    <x v="4163"/>
    <x v="2323"/>
    <s v="Numeric"/>
    <n v="3"/>
    <s v="GNRCMISS"/>
    <n v="21"/>
    <n v="1"/>
    <m/>
    <m/>
    <x v="0"/>
    <x v="0"/>
  </r>
  <r>
    <x v="101"/>
    <x v="4164"/>
    <x v="2324"/>
    <s v="Numeric"/>
    <n v="3"/>
    <s v="GNRCMISS"/>
    <n v="21"/>
    <n v="1"/>
    <m/>
    <m/>
    <x v="0"/>
    <x v="0"/>
  </r>
  <r>
    <x v="101"/>
    <x v="4165"/>
    <x v="2325"/>
    <s v="Numeric"/>
    <n v="3"/>
    <s v="GNRCMISS"/>
    <n v="21"/>
    <n v="1"/>
    <m/>
    <m/>
    <x v="0"/>
    <x v="0"/>
  </r>
  <r>
    <x v="101"/>
    <x v="4166"/>
    <x v="2326"/>
    <s v="Numeric"/>
    <n v="3"/>
    <s v="GNRCMISS"/>
    <n v="21"/>
    <n v="1"/>
    <m/>
    <m/>
    <x v="0"/>
    <x v="0"/>
  </r>
  <r>
    <x v="101"/>
    <x v="4167"/>
    <x v="2327"/>
    <s v="Numeric"/>
    <n v="3"/>
    <s v="GNRCMISS"/>
    <n v="21"/>
    <n v="1"/>
    <m/>
    <m/>
    <x v="0"/>
    <x v="0"/>
  </r>
  <r>
    <x v="101"/>
    <x v="4168"/>
    <x v="2328"/>
    <s v="Numeric"/>
    <n v="3"/>
    <s v="GNRCMISS"/>
    <n v="21"/>
    <n v="1"/>
    <m/>
    <m/>
    <x v="0"/>
    <x v="0"/>
  </r>
  <r>
    <x v="101"/>
    <x v="4169"/>
    <x v="2329"/>
    <s v="Numeric"/>
    <n v="3"/>
    <s v="GNRCMISS"/>
    <n v="21"/>
    <n v="1"/>
    <m/>
    <m/>
    <x v="0"/>
    <x v="0"/>
  </r>
  <r>
    <x v="101"/>
    <x v="4170"/>
    <x v="2330"/>
    <s v="Numeric"/>
    <n v="3"/>
    <s v="GNRCMISS"/>
    <n v="21"/>
    <n v="1"/>
    <m/>
    <m/>
    <x v="0"/>
    <x v="0"/>
  </r>
  <r>
    <x v="101"/>
    <x v="4171"/>
    <x v="2331"/>
    <s v="Numeric"/>
    <n v="3"/>
    <s v="GNRCMISS"/>
    <n v="21"/>
    <n v="1"/>
    <m/>
    <m/>
    <x v="0"/>
    <x v="0"/>
  </r>
  <r>
    <x v="101"/>
    <x v="4172"/>
    <x v="2332"/>
    <s v="Numeric"/>
    <n v="3"/>
    <s v="GNRCMISS"/>
    <n v="21"/>
    <n v="1"/>
    <m/>
    <m/>
    <x v="0"/>
    <x v="0"/>
  </r>
  <r>
    <x v="101"/>
    <x v="4173"/>
    <x v="2333"/>
    <s v="Numeric"/>
    <n v="3"/>
    <s v="GNRCMISS"/>
    <n v="21"/>
    <n v="1"/>
    <m/>
    <m/>
    <x v="0"/>
    <x v="0"/>
  </r>
  <r>
    <x v="101"/>
    <x v="4174"/>
    <x v="2334"/>
    <s v="Numeric"/>
    <n v="3"/>
    <s v="GNRCMISS"/>
    <n v="21"/>
    <n v="1"/>
    <m/>
    <m/>
    <x v="0"/>
    <x v="0"/>
  </r>
  <r>
    <x v="101"/>
    <x v="4175"/>
    <x v="2335"/>
    <s v="Numeric"/>
    <n v="3"/>
    <s v="ACTYP"/>
    <n v="21"/>
    <n v="1"/>
    <m/>
    <m/>
    <x v="0"/>
    <x v="0"/>
  </r>
  <r>
    <x v="101"/>
    <x v="4176"/>
    <x v="2336"/>
    <s v="Numeric"/>
    <n v="3"/>
    <s v="GNRCMISS"/>
    <n v="21"/>
    <n v="1"/>
    <m/>
    <m/>
    <x v="0"/>
    <x v="0"/>
  </r>
  <r>
    <x v="101"/>
    <x v="4177"/>
    <x v="2337"/>
    <s v="Numeric"/>
    <n v="3"/>
    <s v="ROSM09FT"/>
    <n v="16"/>
    <n v="1"/>
    <m/>
    <m/>
    <x v="0"/>
    <x v="0"/>
  </r>
  <r>
    <x v="101"/>
    <x v="4178"/>
    <x v="2338"/>
    <s v="Numeric"/>
    <n v="3"/>
    <s v="ROSM09FT"/>
    <n v="16"/>
    <n v="1"/>
    <m/>
    <m/>
    <x v="0"/>
    <x v="0"/>
  </r>
  <r>
    <x v="101"/>
    <x v="4179"/>
    <x v="2339"/>
    <s v="Numeric"/>
    <n v="3"/>
    <s v="WHFUEL"/>
    <n v="21"/>
    <n v="1"/>
    <m/>
    <m/>
    <x v="0"/>
    <x v="0"/>
  </r>
  <r>
    <x v="101"/>
    <x v="4180"/>
    <x v="2340"/>
    <s v="Numeric"/>
    <n v="3"/>
    <s v="GNRCMISS"/>
    <n v="21"/>
    <n v="1"/>
    <m/>
    <m/>
    <x v="0"/>
    <x v="0"/>
  </r>
  <r>
    <x v="101"/>
    <x v="4181"/>
    <x v="2341"/>
    <s v="Numeric"/>
    <n v="3"/>
    <s v="GNRCMISS"/>
    <n v="21"/>
    <n v="1"/>
    <m/>
    <m/>
    <x v="0"/>
    <x v="0"/>
  </r>
  <r>
    <x v="101"/>
    <x v="4182"/>
    <x v="2342"/>
    <s v="Numeric"/>
    <n v="3"/>
    <s v="GNRCMISS"/>
    <n v="21"/>
    <n v="1"/>
    <m/>
    <m/>
    <x v="0"/>
    <x v="0"/>
  </r>
  <r>
    <x v="101"/>
    <x v="4183"/>
    <x v="2343"/>
    <s v="Numeric"/>
    <n v="3"/>
    <s v="GNRCMISS"/>
    <n v="21"/>
    <n v="1"/>
    <m/>
    <m/>
    <x v="0"/>
    <x v="0"/>
  </r>
  <r>
    <x v="101"/>
    <x v="4184"/>
    <x v="2344"/>
    <s v="Numeric"/>
    <n v="3"/>
    <s v="GNRCMISS"/>
    <n v="21"/>
    <n v="1"/>
    <m/>
    <m/>
    <x v="0"/>
    <x v="0"/>
  </r>
  <r>
    <x v="101"/>
    <x v="4185"/>
    <x v="2345"/>
    <s v="Numeric"/>
    <n v="3"/>
    <s v="GNRCMISS"/>
    <n v="21"/>
    <n v="1"/>
    <m/>
    <m/>
    <x v="0"/>
    <x v="0"/>
  </r>
  <r>
    <x v="101"/>
    <x v="4186"/>
    <x v="2346"/>
    <s v="Numeric"/>
    <n v="3"/>
    <s v="GNRCMISS"/>
    <n v="21"/>
    <n v="1"/>
    <m/>
    <m/>
    <x v="0"/>
    <x v="0"/>
  </r>
  <r>
    <x v="101"/>
    <x v="4187"/>
    <x v="2347"/>
    <s v="Numeric"/>
    <n v="3"/>
    <s v="GNRCMISS"/>
    <n v="21"/>
    <n v="1"/>
    <m/>
    <m/>
    <x v="0"/>
    <x v="0"/>
  </r>
  <r>
    <x v="101"/>
    <x v="4188"/>
    <x v="2348"/>
    <s v="Numeric"/>
    <n v="3"/>
    <s v="GNRCMISS"/>
    <n v="21"/>
    <n v="1"/>
    <m/>
    <m/>
    <x v="0"/>
    <x v="0"/>
  </r>
  <r>
    <x v="101"/>
    <x v="4189"/>
    <x v="2349"/>
    <s v="Numeric"/>
    <n v="3"/>
    <s v="GNRCMISS"/>
    <n v="21"/>
    <n v="1"/>
    <m/>
    <m/>
    <x v="0"/>
    <x v="0"/>
  </r>
  <r>
    <x v="101"/>
    <x v="4190"/>
    <x v="2350"/>
    <s v="Numeric"/>
    <n v="3"/>
    <s v="GNRCMISS"/>
    <n v="21"/>
    <n v="1"/>
    <m/>
    <m/>
    <x v="0"/>
    <x v="0"/>
  </r>
  <r>
    <x v="101"/>
    <x v="4191"/>
    <x v="2351"/>
    <s v="Numeric"/>
    <n v="3"/>
    <s v="ROSM12FT"/>
    <n v="16"/>
    <n v="1"/>
    <m/>
    <m/>
    <x v="0"/>
    <x v="0"/>
  </r>
  <r>
    <x v="101"/>
    <x v="4192"/>
    <x v="2352"/>
    <s v="Numeric"/>
    <n v="3"/>
    <s v="ROSM13FT"/>
    <n v="16"/>
    <n v="1"/>
    <m/>
    <m/>
    <x v="0"/>
    <x v="0"/>
  </r>
  <r>
    <x v="101"/>
    <x v="4193"/>
    <x v="2353"/>
    <s v="Numeric"/>
    <n v="3"/>
    <s v="OWNRENT"/>
    <n v="21"/>
    <n v="1"/>
    <m/>
    <m/>
    <x v="0"/>
    <x v="0"/>
  </r>
  <r>
    <x v="101"/>
    <x v="4194"/>
    <x v="2354"/>
    <s v="Numeric"/>
    <n v="4"/>
    <s v="GNRCMISS"/>
    <n v="21"/>
    <n v="1"/>
    <m/>
    <m/>
    <x v="0"/>
    <x v="0"/>
  </r>
  <r>
    <x v="101"/>
    <x v="4195"/>
    <x v="2355"/>
    <s v="Numeric"/>
    <n v="3"/>
    <s v="MONTH"/>
    <n v="21"/>
    <n v="1"/>
    <m/>
    <m/>
    <x v="0"/>
    <x v="0"/>
  </r>
  <r>
    <x v="101"/>
    <x v="4196"/>
    <x v="2356"/>
    <s v="Numeric"/>
    <n v="4"/>
    <s v="GNRCMISS"/>
    <n v="21"/>
    <n v="1"/>
    <m/>
    <m/>
    <x v="0"/>
    <x v="0"/>
  </r>
  <r>
    <x v="101"/>
    <x v="4197"/>
    <x v="2357"/>
    <s v="Numeric"/>
    <n v="3"/>
    <s v="ROSM22FT"/>
    <n v="16"/>
    <n v="1"/>
    <m/>
    <m/>
    <x v="0"/>
    <x v="0"/>
  </r>
  <r>
    <x v="101"/>
    <x v="4198"/>
    <x v="2358"/>
    <s v="Numeric"/>
    <n v="3"/>
    <s v="ROSM23FT"/>
    <n v="14"/>
    <n v="1"/>
    <m/>
    <m/>
    <x v="0"/>
    <x v="0"/>
  </r>
  <r>
    <x v="101"/>
    <x v="4199"/>
    <x v="2359"/>
    <s v="Numeric"/>
    <n v="3"/>
    <s v="ROSM23FT"/>
    <n v="14"/>
    <n v="1"/>
    <m/>
    <m/>
    <x v="0"/>
    <x v="0"/>
  </r>
  <r>
    <x v="101"/>
    <x v="4200"/>
    <x v="2360"/>
    <s v="Numeric"/>
    <n v="3"/>
    <s v="ROSM23FT"/>
    <n v="14"/>
    <n v="1"/>
    <m/>
    <m/>
    <x v="0"/>
    <x v="0"/>
  </r>
  <r>
    <x v="101"/>
    <x v="4201"/>
    <x v="2361"/>
    <s v="Numeric"/>
    <n v="3"/>
    <s v="GNRCMISS"/>
    <n v="21"/>
    <n v="1"/>
    <m/>
    <m/>
    <x v="0"/>
    <x v="0"/>
  </r>
  <r>
    <x v="101"/>
    <x v="4202"/>
    <x v="2362"/>
    <s v="Numeric"/>
    <n v="3"/>
    <s v="GNRCMISS"/>
    <n v="21"/>
    <n v="1"/>
    <m/>
    <m/>
    <x v="0"/>
    <x v="0"/>
  </r>
  <r>
    <x v="101"/>
    <x v="4203"/>
    <x v="2363"/>
    <s v="Numeric"/>
    <n v="3"/>
    <s v="GNRCMISS"/>
    <n v="21"/>
    <n v="1"/>
    <m/>
    <m/>
    <x v="0"/>
    <x v="0"/>
  </r>
  <r>
    <x v="101"/>
    <x v="4204"/>
    <x v="2364"/>
    <s v="Numeric"/>
    <n v="3"/>
    <s v="GNRCMISS"/>
    <n v="21"/>
    <n v="1"/>
    <m/>
    <m/>
    <x v="0"/>
    <x v="0"/>
  </r>
  <r>
    <x v="101"/>
    <x v="4205"/>
    <x v="2365"/>
    <s v="Numeric"/>
    <n v="3"/>
    <s v="GNRCMISS"/>
    <n v="21"/>
    <n v="1"/>
    <m/>
    <m/>
    <x v="0"/>
    <x v="0"/>
  </r>
  <r>
    <x v="101"/>
    <x v="4206"/>
    <x v="2366"/>
    <s v="Numeric"/>
    <n v="3"/>
    <s v="INCOME"/>
    <n v="21"/>
    <n v="1"/>
    <m/>
    <m/>
    <x v="0"/>
    <x v="0"/>
  </r>
  <r>
    <x v="101"/>
    <x v="4207"/>
    <x v="2367"/>
    <s v="Numeric"/>
    <n v="3"/>
    <s v="ROSM28FT"/>
    <n v="16"/>
    <n v="1"/>
    <m/>
    <m/>
    <x v="0"/>
    <x v="0"/>
  </r>
  <r>
    <x v="101"/>
    <x v="4208"/>
    <x v="2368"/>
    <s v="Numeric"/>
    <n v="3"/>
    <s v="ROSM28FT"/>
    <n v="16"/>
    <n v="1"/>
    <m/>
    <m/>
    <x v="0"/>
    <x v="0"/>
  </r>
  <r>
    <x v="101"/>
    <x v="4209"/>
    <x v="2369"/>
    <s v="Numeric"/>
    <n v="3"/>
    <s v="ROSM29FT"/>
    <n v="14"/>
    <n v="1"/>
    <m/>
    <m/>
    <x v="0"/>
    <x v="0"/>
  </r>
  <r>
    <x v="101"/>
    <x v="4210"/>
    <x v="2370"/>
    <s v="Numeric"/>
    <n v="3"/>
    <s v="ROSM29FT"/>
    <n v="14"/>
    <n v="1"/>
    <m/>
    <m/>
    <x v="0"/>
    <x v="0"/>
  </r>
  <r>
    <x v="101"/>
    <x v="4211"/>
    <x v="2371"/>
    <s v="Numeric"/>
    <n v="3"/>
    <s v="ROSM31FT"/>
    <n v="14"/>
    <n v="1"/>
    <m/>
    <m/>
    <x v="0"/>
    <x v="0"/>
  </r>
  <r>
    <x v="101"/>
    <x v="4212"/>
    <x v="2372"/>
    <s v="Numeric"/>
    <n v="3"/>
    <s v="ROSM32FT"/>
    <n v="14"/>
    <n v="1"/>
    <m/>
    <m/>
    <x v="0"/>
    <x v="0"/>
  </r>
  <r>
    <x v="101"/>
    <x v="4213"/>
    <x v="2373"/>
    <s v="Numeric"/>
    <n v="3"/>
    <s v="MONTH"/>
    <n v="21"/>
    <n v="1"/>
    <m/>
    <m/>
    <x v="0"/>
    <x v="0"/>
  </r>
  <r>
    <x v="101"/>
    <x v="4214"/>
    <x v="2374"/>
    <s v="Numeric"/>
    <n v="3"/>
    <s v="GNRCMISS"/>
    <n v="21"/>
    <n v="1"/>
    <m/>
    <m/>
    <x v="0"/>
    <x v="0"/>
  </r>
  <r>
    <x v="101"/>
    <x v="4215"/>
    <x v="2375"/>
    <s v="Numeric"/>
    <n v="3"/>
    <s v="GNRCMISS"/>
    <n v="21"/>
    <n v="1"/>
    <m/>
    <m/>
    <x v="0"/>
    <x v="0"/>
  </r>
  <r>
    <x v="101"/>
    <x v="4"/>
    <x v="3"/>
    <s v="Numeric"/>
    <n v="4"/>
    <m/>
    <n v="0"/>
    <s v=""/>
    <m/>
    <m/>
    <x v="0"/>
    <x v="0"/>
  </r>
  <r>
    <x v="101"/>
    <x v="4216"/>
    <x v="461"/>
    <s v="Numeric"/>
    <n v="3"/>
    <s v="GNRCMISS"/>
    <n v="21"/>
    <n v="1"/>
    <m/>
    <m/>
    <x v="0"/>
    <x v="0"/>
  </r>
  <r>
    <x v="101"/>
    <x v="4217"/>
    <x v="462"/>
    <s v="Numeric"/>
    <n v="3"/>
    <s v="GNRCMISS"/>
    <n v="21"/>
    <n v="1"/>
    <m/>
    <m/>
    <x v="0"/>
    <x v="0"/>
  </r>
  <r>
    <x v="101"/>
    <x v="4218"/>
    <x v="392"/>
    <s v="Numeric"/>
    <n v="3"/>
    <s v="GNRCMISS"/>
    <n v="21"/>
    <n v="1"/>
    <m/>
    <m/>
    <x v="0"/>
    <x v="0"/>
  </r>
  <r>
    <x v="101"/>
    <x v="4219"/>
    <x v="660"/>
    <s v="Numeric"/>
    <n v="3"/>
    <s v="GNRCMISS"/>
    <n v="21"/>
    <n v="1"/>
    <m/>
    <m/>
    <x v="0"/>
    <x v="0"/>
  </r>
  <r>
    <x v="101"/>
    <x v="4220"/>
    <x v="2376"/>
    <s v="Numeric"/>
    <n v="3"/>
    <s v="YRBLT"/>
    <n v="21"/>
    <n v="1"/>
    <m/>
    <m/>
    <x v="0"/>
    <x v="0"/>
  </r>
  <r>
    <x v="101"/>
    <x v="4221"/>
    <x v="2377"/>
    <s v="Numeric"/>
    <n v="8"/>
    <s v="DATE"/>
    <n v="9"/>
    <n v="1"/>
    <m/>
    <m/>
    <x v="0"/>
    <x v="0"/>
  </r>
  <r>
    <x v="101"/>
    <x v="4222"/>
    <x v="2378"/>
    <s v="Numeric"/>
    <n v="3"/>
    <s v="HTFUEL"/>
    <n v="21"/>
    <n v="1"/>
    <m/>
    <m/>
    <x v="0"/>
    <x v="0"/>
  </r>
  <r>
    <x v="101"/>
    <x v="4223"/>
    <x v="2379"/>
    <s v="Numeric"/>
    <n v="3"/>
    <s v="YESNO"/>
    <n v="21"/>
    <n v="1"/>
    <m/>
    <m/>
    <x v="0"/>
    <x v="0"/>
  </r>
  <r>
    <x v="101"/>
    <x v="4224"/>
    <x v="377"/>
    <s v="Numeric"/>
    <n v="8"/>
    <s v="DATE"/>
    <n v="9"/>
    <n v="1"/>
    <m/>
    <m/>
    <x v="0"/>
    <x v="0"/>
  </r>
  <r>
    <x v="101"/>
    <x v="4225"/>
    <x v="2380"/>
    <s v="Numeric"/>
    <n v="3"/>
    <s v="YESNO"/>
    <n v="21"/>
    <n v="1"/>
    <m/>
    <m/>
    <x v="0"/>
    <x v="0"/>
  </r>
  <r>
    <x v="101"/>
    <x v="4226"/>
    <x v="2381"/>
    <s v="Numeric"/>
    <n v="3"/>
    <s v="GNRCMISS"/>
    <n v="21"/>
    <n v="1"/>
    <m/>
    <m/>
    <x v="0"/>
    <x v="0"/>
  </r>
  <r>
    <x v="101"/>
    <x v="4227"/>
    <x v="2382"/>
    <s v="Numeric"/>
    <n v="3"/>
    <s v="YESNO"/>
    <n v="21"/>
    <n v="1"/>
    <m/>
    <m/>
    <x v="0"/>
    <x v="0"/>
  </r>
  <r>
    <x v="101"/>
    <x v="4228"/>
    <x v="794"/>
    <s v="Numeric"/>
    <n v="3"/>
    <s v="YESNO"/>
    <n v="21"/>
    <n v="1"/>
    <m/>
    <m/>
    <x v="0"/>
    <x v="0"/>
  </r>
  <r>
    <x v="101"/>
    <x v="4229"/>
    <x v="431"/>
    <s v="Numeric"/>
    <n v="3"/>
    <s v="ROSM09FT"/>
    <n v="21"/>
    <n v="1"/>
    <m/>
    <m/>
    <x v="0"/>
    <x v="0"/>
  </r>
  <r>
    <x v="102"/>
    <x v="4230"/>
    <x v="2383"/>
    <s v="Numeric"/>
    <n v="3"/>
    <s v="RMSTAT"/>
    <n v="21"/>
    <n v="1"/>
    <m/>
    <m/>
    <x v="0"/>
    <x v="0"/>
  </r>
  <r>
    <x v="102"/>
    <x v="4231"/>
    <x v="2384"/>
    <s v="Numeric"/>
    <n v="3"/>
    <s v="GNRCMISS"/>
    <n v="21"/>
    <n v="1"/>
    <m/>
    <m/>
    <x v="0"/>
    <x v="0"/>
  </r>
  <r>
    <x v="102"/>
    <x v="4232"/>
    <x v="2385"/>
    <s v="Numeric"/>
    <n v="3"/>
    <s v="MONTH"/>
    <n v="21"/>
    <n v="1"/>
    <m/>
    <m/>
    <x v="0"/>
    <x v="0"/>
  </r>
  <r>
    <x v="102"/>
    <x v="4233"/>
    <x v="2386"/>
    <s v="Numeric"/>
    <n v="3"/>
    <s v="YRBLT"/>
    <n v="21"/>
    <n v="1"/>
    <m/>
    <m/>
    <x v="0"/>
    <x v="0"/>
  </r>
  <r>
    <x v="102"/>
    <x v="4234"/>
    <x v="2387"/>
    <s v="Numeric"/>
    <n v="3"/>
    <s v="ROST05FT"/>
    <n v="16"/>
    <n v="1"/>
    <m/>
    <m/>
    <x v="0"/>
    <x v="0"/>
  </r>
  <r>
    <x v="102"/>
    <x v="4235"/>
    <x v="2388"/>
    <s v="Numeric"/>
    <n v="3"/>
    <s v="ROST06FT"/>
    <n v="16"/>
    <n v="1"/>
    <m/>
    <m/>
    <x v="0"/>
    <x v="0"/>
  </r>
  <r>
    <x v="102"/>
    <x v="4236"/>
    <x v="2389"/>
    <s v="Numeric"/>
    <n v="3"/>
    <s v="ROST06FT"/>
    <n v="16"/>
    <n v="1"/>
    <m/>
    <m/>
    <x v="0"/>
    <x v="0"/>
  </r>
  <r>
    <x v="102"/>
    <x v="4237"/>
    <x v="2390"/>
    <s v="Numeric"/>
    <n v="3"/>
    <s v="ROST06FT"/>
    <n v="16"/>
    <n v="1"/>
    <m/>
    <m/>
    <x v="0"/>
    <x v="0"/>
  </r>
  <r>
    <x v="102"/>
    <x v="4238"/>
    <x v="2391"/>
    <s v="Numeric"/>
    <n v="3"/>
    <s v="YESNO"/>
    <n v="21"/>
    <n v="1"/>
    <m/>
    <m/>
    <x v="0"/>
    <x v="0"/>
  </r>
  <r>
    <x v="102"/>
    <x v="4239"/>
    <x v="2392"/>
    <s v="Numeric"/>
    <n v="3"/>
    <s v="ROST09FT"/>
    <n v="15"/>
    <n v="1"/>
    <m/>
    <m/>
    <x v="0"/>
    <x v="0"/>
  </r>
  <r>
    <x v="102"/>
    <x v="4240"/>
    <x v="2393"/>
    <s v="Numeric"/>
    <n v="3"/>
    <s v="YESNO"/>
    <n v="21"/>
    <n v="1"/>
    <m/>
    <m/>
    <x v="0"/>
    <x v="0"/>
  </r>
  <r>
    <x v="102"/>
    <x v="4241"/>
    <x v="2394"/>
    <s v="Numeric"/>
    <n v="4"/>
    <s v="GNRCMISS"/>
    <n v="21"/>
    <n v="1"/>
    <m/>
    <m/>
    <x v="0"/>
    <x v="0"/>
  </r>
  <r>
    <x v="102"/>
    <x v="4242"/>
    <x v="2395"/>
    <s v="Numeric"/>
    <n v="3"/>
    <s v="YESNO"/>
    <n v="21"/>
    <n v="1"/>
    <m/>
    <m/>
    <x v="0"/>
    <x v="0"/>
  </r>
  <r>
    <x v="102"/>
    <x v="4243"/>
    <x v="2396"/>
    <s v="Numeric"/>
    <n v="3"/>
    <s v="YESNO"/>
    <n v="21"/>
    <n v="1"/>
    <m/>
    <m/>
    <x v="0"/>
    <x v="0"/>
  </r>
  <r>
    <x v="102"/>
    <x v="4244"/>
    <x v="2397"/>
    <s v="Numeric"/>
    <n v="3"/>
    <s v="GNRCMISS"/>
    <n v="21"/>
    <n v="1"/>
    <m/>
    <m/>
    <x v="0"/>
    <x v="0"/>
  </r>
  <r>
    <x v="102"/>
    <x v="4245"/>
    <x v="2398"/>
    <s v="Numeric"/>
    <n v="3"/>
    <s v="GNRCMISS"/>
    <n v="21"/>
    <n v="1"/>
    <m/>
    <m/>
    <x v="0"/>
    <x v="0"/>
  </r>
  <r>
    <x v="102"/>
    <x v="4246"/>
    <x v="2399"/>
    <s v="Numeric"/>
    <n v="3"/>
    <s v="GNRCMISS"/>
    <n v="21"/>
    <n v="1"/>
    <m/>
    <m/>
    <x v="0"/>
    <x v="0"/>
  </r>
  <r>
    <x v="102"/>
    <x v="4247"/>
    <x v="2400"/>
    <s v="Numeric"/>
    <n v="3"/>
    <s v="GNRCMISS"/>
    <n v="21"/>
    <n v="1"/>
    <m/>
    <m/>
    <x v="0"/>
    <x v="0"/>
  </r>
  <r>
    <x v="102"/>
    <x v="4248"/>
    <x v="2401"/>
    <s v="Numeric"/>
    <n v="3"/>
    <s v="GNRCMISS"/>
    <n v="21"/>
    <n v="1"/>
    <m/>
    <m/>
    <x v="0"/>
    <x v="0"/>
  </r>
  <r>
    <x v="102"/>
    <x v="4249"/>
    <x v="2402"/>
    <s v="Numeric"/>
    <n v="3"/>
    <s v="GNRCMISS"/>
    <n v="21"/>
    <n v="1"/>
    <m/>
    <m/>
    <x v="0"/>
    <x v="0"/>
  </r>
  <r>
    <x v="102"/>
    <x v="4250"/>
    <x v="2403"/>
    <s v="Numeric"/>
    <n v="3"/>
    <s v="GNRCMISS"/>
    <n v="21"/>
    <n v="1"/>
    <m/>
    <m/>
    <x v="0"/>
    <x v="0"/>
  </r>
  <r>
    <x v="102"/>
    <x v="4251"/>
    <x v="2404"/>
    <s v="Numeric"/>
    <n v="3"/>
    <s v="GNRCMISS"/>
    <n v="21"/>
    <n v="1"/>
    <m/>
    <m/>
    <x v="0"/>
    <x v="0"/>
  </r>
  <r>
    <x v="102"/>
    <x v="4252"/>
    <x v="2405"/>
    <s v="Numeric"/>
    <n v="3"/>
    <s v="GNRCMISS"/>
    <n v="21"/>
    <n v="1"/>
    <m/>
    <m/>
    <x v="0"/>
    <x v="0"/>
  </r>
  <r>
    <x v="102"/>
    <x v="4253"/>
    <x v="2406"/>
    <s v="Numeric"/>
    <n v="3"/>
    <s v="GNRCMISS"/>
    <n v="21"/>
    <n v="1"/>
    <m/>
    <m/>
    <x v="0"/>
    <x v="0"/>
  </r>
  <r>
    <x v="102"/>
    <x v="4254"/>
    <x v="2407"/>
    <s v="Numeric"/>
    <n v="3"/>
    <s v="GNRCMISS"/>
    <n v="21"/>
    <n v="1"/>
    <m/>
    <m/>
    <x v="0"/>
    <x v="0"/>
  </r>
  <r>
    <x v="102"/>
    <x v="4255"/>
    <x v="2408"/>
    <s v="Numeric"/>
    <n v="3"/>
    <s v="GNRCMISS"/>
    <n v="21"/>
    <n v="1"/>
    <m/>
    <m/>
    <x v="0"/>
    <x v="0"/>
  </r>
  <r>
    <x v="102"/>
    <x v="4256"/>
    <x v="2409"/>
    <s v="Numeric"/>
    <n v="3"/>
    <s v="GNRCMISS"/>
    <n v="21"/>
    <n v="1"/>
    <m/>
    <m/>
    <x v="0"/>
    <x v="0"/>
  </r>
  <r>
    <x v="102"/>
    <x v="4257"/>
    <x v="2410"/>
    <s v="Numeric"/>
    <n v="3"/>
    <s v="GNRCMISS"/>
    <n v="21"/>
    <n v="1"/>
    <m/>
    <m/>
    <x v="0"/>
    <x v="0"/>
  </r>
  <r>
    <x v="102"/>
    <x v="4258"/>
    <x v="2411"/>
    <s v="Numeric"/>
    <n v="3"/>
    <s v="GNRCMISS"/>
    <n v="21"/>
    <n v="1"/>
    <m/>
    <m/>
    <x v="0"/>
    <x v="0"/>
  </r>
  <r>
    <x v="102"/>
    <x v="4259"/>
    <x v="2412"/>
    <s v="Numeric"/>
    <n v="3"/>
    <s v="GNRCMISS"/>
    <n v="21"/>
    <n v="1"/>
    <m/>
    <m/>
    <x v="0"/>
    <x v="0"/>
  </r>
  <r>
    <x v="102"/>
    <x v="4260"/>
    <x v="2413"/>
    <s v="Numeric"/>
    <n v="3"/>
    <s v="GNRCMISS"/>
    <n v="21"/>
    <n v="1"/>
    <m/>
    <m/>
    <x v="0"/>
    <x v="0"/>
  </r>
  <r>
    <x v="102"/>
    <x v="4261"/>
    <x v="2414"/>
    <s v="Numeric"/>
    <n v="3"/>
    <s v="GNRCMISS"/>
    <n v="21"/>
    <n v="1"/>
    <m/>
    <m/>
    <x v="0"/>
    <x v="0"/>
  </r>
  <r>
    <x v="102"/>
    <x v="4262"/>
    <x v="2415"/>
    <s v="Numeric"/>
    <n v="3"/>
    <s v="GNRCMISS"/>
    <n v="21"/>
    <n v="1"/>
    <m/>
    <m/>
    <x v="0"/>
    <x v="0"/>
  </r>
  <r>
    <x v="102"/>
    <x v="4263"/>
    <x v="2416"/>
    <s v="Numeric"/>
    <n v="3"/>
    <s v="GNRCMISS"/>
    <n v="21"/>
    <n v="1"/>
    <m/>
    <m/>
    <x v="0"/>
    <x v="0"/>
  </r>
  <r>
    <x v="102"/>
    <x v="4264"/>
    <x v="2417"/>
    <s v="Numeric"/>
    <n v="3"/>
    <s v="YESNO"/>
    <n v="21"/>
    <n v="1"/>
    <m/>
    <m/>
    <x v="0"/>
    <x v="0"/>
  </r>
  <r>
    <x v="102"/>
    <x v="4265"/>
    <x v="2418"/>
    <s v="Numeric"/>
    <n v="3"/>
    <s v="YESNO"/>
    <n v="21"/>
    <n v="1"/>
    <m/>
    <m/>
    <x v="0"/>
    <x v="0"/>
  </r>
  <r>
    <x v="102"/>
    <x v="4266"/>
    <x v="2419"/>
    <s v="Numeric"/>
    <n v="3"/>
    <s v="GNRCMISS"/>
    <n v="21"/>
    <n v="1"/>
    <m/>
    <m/>
    <x v="0"/>
    <x v="0"/>
  </r>
  <r>
    <x v="102"/>
    <x v="4267"/>
    <x v="2420"/>
    <s v="Numeric"/>
    <n v="3"/>
    <s v="GNRCMISS"/>
    <n v="21"/>
    <n v="1"/>
    <m/>
    <m/>
    <x v="0"/>
    <x v="0"/>
  </r>
  <r>
    <x v="102"/>
    <x v="4268"/>
    <x v="2421"/>
    <s v="Numeric"/>
    <n v="3"/>
    <s v="ROST18FT"/>
    <n v="16"/>
    <n v="1"/>
    <m/>
    <m/>
    <x v="0"/>
    <x v="0"/>
  </r>
  <r>
    <x v="102"/>
    <x v="4269"/>
    <x v="2422"/>
    <s v="Numeric"/>
    <n v="3"/>
    <s v="YESNO"/>
    <n v="21"/>
    <n v="1"/>
    <m/>
    <m/>
    <x v="0"/>
    <x v="0"/>
  </r>
  <r>
    <x v="102"/>
    <x v="4270"/>
    <x v="2423"/>
    <s v="Numeric"/>
    <n v="3"/>
    <s v="ROST18FT"/>
    <n v="16"/>
    <n v="1"/>
    <m/>
    <m/>
    <x v="0"/>
    <x v="0"/>
  </r>
  <r>
    <x v="102"/>
    <x v="4271"/>
    <x v="2424"/>
    <s v="Numeric"/>
    <n v="3"/>
    <s v="ROST20FT"/>
    <n v="16"/>
    <n v="1"/>
    <m/>
    <m/>
    <x v="0"/>
    <x v="0"/>
  </r>
  <r>
    <x v="102"/>
    <x v="4272"/>
    <x v="2425"/>
    <s v="Numeric"/>
    <n v="3"/>
    <s v="ROST21FT"/>
    <n v="14"/>
    <n v="1"/>
    <m/>
    <m/>
    <x v="0"/>
    <x v="0"/>
  </r>
  <r>
    <x v="102"/>
    <x v="4273"/>
    <x v="2426"/>
    <s v="Numeric"/>
    <n v="3"/>
    <s v="ROST10FT"/>
    <n v="15"/>
    <n v="1"/>
    <m/>
    <m/>
    <x v="0"/>
    <x v="0"/>
  </r>
  <r>
    <x v="102"/>
    <x v="4274"/>
    <x v="2427"/>
    <s v="Numeric"/>
    <n v="3"/>
    <s v="ACTYP"/>
    <n v="21"/>
    <n v="1"/>
    <m/>
    <m/>
    <x v="0"/>
    <x v="0"/>
  </r>
  <r>
    <x v="102"/>
    <x v="4275"/>
    <x v="2428"/>
    <s v="Numeric"/>
    <n v="3"/>
    <s v="GNRCMISS"/>
    <n v="21"/>
    <n v="1"/>
    <m/>
    <m/>
    <x v="0"/>
    <x v="0"/>
  </r>
  <r>
    <x v="102"/>
    <x v="4276"/>
    <x v="2429"/>
    <s v="Numeric"/>
    <n v="3"/>
    <s v="ROST19FT"/>
    <n v="8"/>
    <n v="1"/>
    <m/>
    <m/>
    <x v="0"/>
    <x v="0"/>
  </r>
  <r>
    <x v="102"/>
    <x v="4277"/>
    <x v="2430"/>
    <s v="Numeric"/>
    <n v="3"/>
    <s v="YESNO"/>
    <n v="21"/>
    <n v="1"/>
    <m/>
    <m/>
    <x v="0"/>
    <x v="0"/>
  </r>
  <r>
    <x v="102"/>
    <x v="4278"/>
    <x v="2431"/>
    <s v="Numeric"/>
    <n v="3"/>
    <s v="YESNO"/>
    <n v="21"/>
    <n v="1"/>
    <m/>
    <m/>
    <x v="0"/>
    <x v="0"/>
  </r>
  <r>
    <x v="102"/>
    <x v="4279"/>
    <x v="2432"/>
    <s v="Numeric"/>
    <n v="3"/>
    <s v="YESNO"/>
    <n v="21"/>
    <n v="1"/>
    <m/>
    <m/>
    <x v="0"/>
    <x v="0"/>
  </r>
  <r>
    <x v="102"/>
    <x v="4280"/>
    <x v="2433"/>
    <s v="Numeric"/>
    <n v="3"/>
    <s v="YESNO"/>
    <n v="21"/>
    <n v="1"/>
    <m/>
    <m/>
    <x v="0"/>
    <x v="0"/>
  </r>
  <r>
    <x v="102"/>
    <x v="4281"/>
    <x v="2434"/>
    <s v="Numeric"/>
    <n v="3"/>
    <s v="YESNO"/>
    <n v="21"/>
    <n v="1"/>
    <m/>
    <m/>
    <x v="0"/>
    <x v="0"/>
  </r>
  <r>
    <x v="102"/>
    <x v="4282"/>
    <x v="2435"/>
    <s v="Numeric"/>
    <n v="3"/>
    <s v="YESNO"/>
    <n v="21"/>
    <n v="1"/>
    <m/>
    <m/>
    <x v="0"/>
    <x v="0"/>
  </r>
  <r>
    <x v="102"/>
    <x v="4283"/>
    <x v="2436"/>
    <s v="Numeric"/>
    <n v="3"/>
    <s v="YESNO"/>
    <n v="21"/>
    <n v="1"/>
    <m/>
    <m/>
    <x v="0"/>
    <x v="0"/>
  </r>
  <r>
    <x v="102"/>
    <x v="4284"/>
    <x v="2437"/>
    <s v="Numeric"/>
    <n v="3"/>
    <s v="YESNO"/>
    <n v="21"/>
    <n v="1"/>
    <m/>
    <m/>
    <x v="0"/>
    <x v="0"/>
  </r>
  <r>
    <x v="102"/>
    <x v="4285"/>
    <x v="2438"/>
    <s v="Numeric"/>
    <n v="3"/>
    <s v="ROST27FT"/>
    <n v="16"/>
    <n v="1"/>
    <m/>
    <m/>
    <x v="0"/>
    <x v="0"/>
  </r>
  <r>
    <x v="102"/>
    <x v="4286"/>
    <x v="2439"/>
    <s v="Numeric"/>
    <n v="3"/>
    <s v="ROST27FT"/>
    <n v="16"/>
    <n v="1"/>
    <m/>
    <m/>
    <x v="0"/>
    <x v="0"/>
  </r>
  <r>
    <x v="102"/>
    <x v="4287"/>
    <x v="2440"/>
    <s v="Numeric"/>
    <n v="3"/>
    <s v="ROST27FT"/>
    <n v="16"/>
    <n v="1"/>
    <m/>
    <m/>
    <x v="0"/>
    <x v="0"/>
  </r>
  <r>
    <x v="102"/>
    <x v="4288"/>
    <x v="2441"/>
    <s v="Numeric"/>
    <n v="3"/>
    <s v="ROST27FT"/>
    <n v="16"/>
    <n v="1"/>
    <m/>
    <m/>
    <x v="0"/>
    <x v="0"/>
  </r>
  <r>
    <x v="102"/>
    <x v="4289"/>
    <x v="2442"/>
    <s v="Numeric"/>
    <n v="3"/>
    <s v="ROST27FT"/>
    <n v="16"/>
    <n v="1"/>
    <m/>
    <m/>
    <x v="0"/>
    <x v="0"/>
  </r>
  <r>
    <x v="102"/>
    <x v="4290"/>
    <x v="2443"/>
    <s v="Numeric"/>
    <n v="3"/>
    <s v="ROST27FT"/>
    <n v="16"/>
    <n v="1"/>
    <m/>
    <m/>
    <x v="0"/>
    <x v="0"/>
  </r>
  <r>
    <x v="102"/>
    <x v="4291"/>
    <x v="2444"/>
    <s v="Numeric"/>
    <n v="3"/>
    <s v="ROST27FT"/>
    <n v="16"/>
    <n v="1"/>
    <m/>
    <m/>
    <x v="0"/>
    <x v="0"/>
  </r>
  <r>
    <x v="102"/>
    <x v="4292"/>
    <x v="2445"/>
    <s v="Numeric"/>
    <n v="3"/>
    <s v="ROST27FT"/>
    <n v="16"/>
    <n v="1"/>
    <m/>
    <m/>
    <x v="0"/>
    <x v="0"/>
  </r>
  <r>
    <x v="102"/>
    <x v="4293"/>
    <x v="2446"/>
    <s v="Numeric"/>
    <n v="3"/>
    <s v="ROST27FT"/>
    <n v="16"/>
    <n v="1"/>
    <m/>
    <m/>
    <x v="0"/>
    <x v="0"/>
  </r>
  <r>
    <x v="102"/>
    <x v="4294"/>
    <x v="2447"/>
    <s v="Numeric"/>
    <n v="3"/>
    <s v="ROST27FT"/>
    <n v="16"/>
    <n v="1"/>
    <m/>
    <m/>
    <x v="0"/>
    <x v="0"/>
  </r>
  <r>
    <x v="102"/>
    <x v="4295"/>
    <x v="2448"/>
    <s v="Numeric"/>
    <n v="3"/>
    <s v="ROST10FT"/>
    <n v="15"/>
    <n v="1"/>
    <m/>
    <m/>
    <x v="0"/>
    <x v="0"/>
  </r>
  <r>
    <x v="102"/>
    <x v="4296"/>
    <x v="2449"/>
    <s v="Numeric"/>
    <n v="3"/>
    <s v="WHWRAP"/>
    <n v="21"/>
    <n v="1"/>
    <m/>
    <m/>
    <x v="0"/>
    <x v="0"/>
  </r>
  <r>
    <x v="102"/>
    <x v="4297"/>
    <x v="2450"/>
    <s v="Numeric"/>
    <n v="3"/>
    <s v="WHFUEL"/>
    <n v="21"/>
    <n v="1"/>
    <m/>
    <m/>
    <x v="0"/>
    <x v="0"/>
  </r>
  <r>
    <x v="102"/>
    <x v="4298"/>
    <x v="2451"/>
    <s v="Numeric"/>
    <n v="3"/>
    <s v="ROST30FT"/>
    <n v="15"/>
    <n v="1"/>
    <m/>
    <m/>
    <x v="0"/>
    <x v="0"/>
  </r>
  <r>
    <x v="102"/>
    <x v="4299"/>
    <x v="2452"/>
    <s v="Numeric"/>
    <n v="3"/>
    <s v="NRGPCPT"/>
    <n v="21"/>
    <n v="1"/>
    <m/>
    <m/>
    <x v="0"/>
    <x v="0"/>
  </r>
  <r>
    <x v="102"/>
    <x v="4300"/>
    <x v="2453"/>
    <s v="Numeric"/>
    <n v="3"/>
    <s v="YESNO"/>
    <n v="21"/>
    <n v="1"/>
    <m/>
    <m/>
    <x v="0"/>
    <x v="0"/>
  </r>
  <r>
    <x v="102"/>
    <x v="4301"/>
    <x v="2454"/>
    <s v="Numeric"/>
    <n v="3"/>
    <s v="ROST36FT"/>
    <n v="16"/>
    <n v="1"/>
    <m/>
    <m/>
    <x v="0"/>
    <x v="0"/>
  </r>
  <r>
    <x v="102"/>
    <x v="4302"/>
    <x v="2455"/>
    <s v="Numeric"/>
    <n v="3"/>
    <s v="YESNO"/>
    <n v="21"/>
    <n v="1"/>
    <m/>
    <m/>
    <x v="0"/>
    <x v="0"/>
  </r>
  <r>
    <x v="102"/>
    <x v="4303"/>
    <x v="2456"/>
    <s v="Numeric"/>
    <n v="3"/>
    <s v="GNRCMISS"/>
    <n v="21"/>
    <n v="1"/>
    <m/>
    <m/>
    <x v="0"/>
    <x v="0"/>
  </r>
  <r>
    <x v="102"/>
    <x v="4304"/>
    <x v="2457"/>
    <s v="Numeric"/>
    <n v="3"/>
    <s v="OWNRENT"/>
    <n v="21"/>
    <n v="1"/>
    <m/>
    <m/>
    <x v="0"/>
    <x v="0"/>
  </r>
  <r>
    <x v="102"/>
    <x v="4305"/>
    <x v="2458"/>
    <s v="Numeric"/>
    <n v="3"/>
    <s v="ROST41FT"/>
    <n v="15"/>
    <n v="1"/>
    <m/>
    <m/>
    <x v="0"/>
    <x v="0"/>
  </r>
  <r>
    <x v="102"/>
    <x v="4306"/>
    <x v="2459"/>
    <s v="Numeric"/>
    <n v="3"/>
    <s v="ROST42FT"/>
    <n v="15"/>
    <n v="1"/>
    <m/>
    <m/>
    <x v="0"/>
    <x v="0"/>
  </r>
  <r>
    <x v="102"/>
    <x v="4307"/>
    <x v="2460"/>
    <s v="Numeric"/>
    <n v="3"/>
    <s v="ROST43FT"/>
    <n v="16"/>
    <n v="1"/>
    <m/>
    <m/>
    <x v="0"/>
    <x v="0"/>
  </r>
  <r>
    <x v="102"/>
    <x v="4308"/>
    <x v="2461"/>
    <s v="Numeric"/>
    <n v="3"/>
    <s v="YESNO"/>
    <n v="21"/>
    <n v="1"/>
    <m/>
    <m/>
    <x v="0"/>
    <x v="0"/>
  </r>
  <r>
    <x v="102"/>
    <x v="4309"/>
    <x v="2462"/>
    <s v="Numeric"/>
    <n v="3"/>
    <s v="ROST45FT"/>
    <n v="15"/>
    <n v="1"/>
    <m/>
    <m/>
    <x v="0"/>
    <x v="0"/>
  </r>
  <r>
    <x v="102"/>
    <x v="4310"/>
    <x v="2463"/>
    <s v="Numeric"/>
    <n v="3"/>
    <s v="ROST42FT"/>
    <n v="15"/>
    <n v="1"/>
    <m/>
    <m/>
    <x v="0"/>
    <x v="0"/>
  </r>
  <r>
    <x v="102"/>
    <x v="4311"/>
    <x v="2464"/>
    <s v="Numeric"/>
    <n v="3"/>
    <s v="ROST43FT"/>
    <n v="16"/>
    <n v="1"/>
    <m/>
    <m/>
    <x v="0"/>
    <x v="0"/>
  </r>
  <r>
    <x v="102"/>
    <x v="4312"/>
    <x v="2465"/>
    <s v="Numeric"/>
    <n v="3"/>
    <s v="GNRCMISS"/>
    <n v="21"/>
    <n v="1"/>
    <m/>
    <m/>
    <x v="0"/>
    <x v="0"/>
  </r>
  <r>
    <x v="102"/>
    <x v="4313"/>
    <x v="2466"/>
    <s v="Numeric"/>
    <n v="3"/>
    <s v="INCOME"/>
    <n v="21"/>
    <n v="1"/>
    <m/>
    <m/>
    <x v="0"/>
    <x v="0"/>
  </r>
  <r>
    <x v="102"/>
    <x v="4314"/>
    <x v="2467"/>
    <s v="Numeric"/>
    <n v="3"/>
    <s v="GNRCMISS"/>
    <n v="21"/>
    <n v="1"/>
    <m/>
    <m/>
    <x v="0"/>
    <x v="0"/>
  </r>
  <r>
    <x v="102"/>
    <x v="4315"/>
    <x v="2468"/>
    <s v="Numeric"/>
    <n v="3"/>
    <s v="GNRCMISS"/>
    <n v="21"/>
    <n v="1"/>
    <m/>
    <m/>
    <x v="0"/>
    <x v="0"/>
  </r>
  <r>
    <x v="102"/>
    <x v="4316"/>
    <x v="2469"/>
    <s v="Numeric"/>
    <n v="3"/>
    <s v="GNRCMISS"/>
    <n v="21"/>
    <n v="1"/>
    <m/>
    <m/>
    <x v="0"/>
    <x v="0"/>
  </r>
  <r>
    <x v="102"/>
    <x v="4317"/>
    <x v="2470"/>
    <s v="Numeric"/>
    <n v="3"/>
    <s v="YESNO"/>
    <n v="21"/>
    <n v="1"/>
    <m/>
    <m/>
    <x v="0"/>
    <x v="0"/>
  </r>
  <r>
    <x v="102"/>
    <x v="4318"/>
    <x v="2471"/>
    <s v="Numeric"/>
    <n v="3"/>
    <s v="YESNO"/>
    <n v="21"/>
    <n v="1"/>
    <m/>
    <m/>
    <x v="0"/>
    <x v="0"/>
  </r>
  <r>
    <x v="102"/>
    <x v="4319"/>
    <x v="2472"/>
    <s v="Numeric"/>
    <n v="3"/>
    <s v="YESNO"/>
    <n v="21"/>
    <n v="1"/>
    <m/>
    <m/>
    <x v="0"/>
    <x v="0"/>
  </r>
  <r>
    <x v="102"/>
    <x v="4320"/>
    <x v="2473"/>
    <s v="Numeric"/>
    <n v="3"/>
    <s v="YESNO"/>
    <n v="21"/>
    <n v="1"/>
    <m/>
    <m/>
    <x v="0"/>
    <x v="0"/>
  </r>
  <r>
    <x v="102"/>
    <x v="4321"/>
    <x v="2474"/>
    <s v="Numeric"/>
    <n v="3"/>
    <s v="YESNO"/>
    <n v="21"/>
    <n v="1"/>
    <m/>
    <m/>
    <x v="0"/>
    <x v="0"/>
  </r>
  <r>
    <x v="102"/>
    <x v="4322"/>
    <x v="2475"/>
    <s v="Numeric"/>
    <n v="3"/>
    <s v="YESNO"/>
    <n v="21"/>
    <n v="1"/>
    <m/>
    <m/>
    <x v="0"/>
    <x v="0"/>
  </r>
  <r>
    <x v="102"/>
    <x v="4323"/>
    <x v="2476"/>
    <s v="Numeric"/>
    <n v="4"/>
    <s v="GNRCMISS"/>
    <n v="17"/>
    <n v="1"/>
    <m/>
    <m/>
    <x v="0"/>
    <x v="0"/>
  </r>
  <r>
    <x v="102"/>
    <x v="4324"/>
    <x v="2477"/>
    <s v="Numeric"/>
    <n v="3"/>
    <s v="GNRCMISS"/>
    <n v="17"/>
    <n v="1"/>
    <m/>
    <m/>
    <x v="0"/>
    <x v="0"/>
  </r>
  <r>
    <x v="102"/>
    <x v="4"/>
    <x v="3"/>
    <s v="Numeric"/>
    <n v="4"/>
    <m/>
    <n v="0"/>
    <s v=""/>
    <m/>
    <m/>
    <x v="0"/>
    <x v="0"/>
  </r>
  <r>
    <x v="102"/>
    <x v="4325"/>
    <x v="461"/>
    <s v="Numeric"/>
    <n v="3"/>
    <s v="GNRCMISS"/>
    <n v="21"/>
    <n v="1"/>
    <m/>
    <m/>
    <x v="0"/>
    <x v="0"/>
  </r>
  <r>
    <x v="102"/>
    <x v="4326"/>
    <x v="462"/>
    <s v="Numeric"/>
    <n v="3"/>
    <s v="GNRCMISS"/>
    <n v="21"/>
    <n v="1"/>
    <m/>
    <m/>
    <x v="0"/>
    <x v="0"/>
  </r>
  <r>
    <x v="102"/>
    <x v="4327"/>
    <x v="790"/>
    <s v="Numeric"/>
    <n v="3"/>
    <s v="AGE"/>
    <n v="21"/>
    <n v="1"/>
    <m/>
    <m/>
    <x v="0"/>
    <x v="0"/>
  </r>
  <r>
    <x v="102"/>
    <x v="4328"/>
    <x v="791"/>
    <s v="Numeric"/>
    <n v="3"/>
    <s v="SCHOOL"/>
    <n v="27"/>
    <n v="1"/>
    <m/>
    <m/>
    <x v="0"/>
    <x v="0"/>
  </r>
  <r>
    <x v="102"/>
    <x v="4329"/>
    <x v="392"/>
    <s v="Numeric"/>
    <n v="3"/>
    <s v="GNRCMISS"/>
    <n v="21"/>
    <n v="1"/>
    <m/>
    <m/>
    <x v="0"/>
    <x v="0"/>
  </r>
  <r>
    <x v="102"/>
    <x v="4330"/>
    <x v="2378"/>
    <s v="Numeric"/>
    <n v="3"/>
    <s v="HTFUEL"/>
    <n v="21"/>
    <n v="1"/>
    <m/>
    <m/>
    <x v="0"/>
    <x v="0"/>
  </r>
  <r>
    <x v="102"/>
    <x v="4331"/>
    <x v="2478"/>
    <s v="Numeric"/>
    <n v="3"/>
    <s v="YESNO"/>
    <n v="21"/>
    <n v="1"/>
    <m/>
    <m/>
    <x v="0"/>
    <x v="0"/>
  </r>
  <r>
    <x v="102"/>
    <x v="4332"/>
    <x v="2479"/>
    <s v="Numeric"/>
    <n v="3"/>
    <s v="YESNO"/>
    <n v="21"/>
    <n v="1"/>
    <m/>
    <m/>
    <x v="0"/>
    <x v="0"/>
  </r>
  <r>
    <x v="102"/>
    <x v="4333"/>
    <x v="446"/>
    <s v="Numeric"/>
    <n v="3"/>
    <s v="OWNRENT"/>
    <n v="21"/>
    <n v="1"/>
    <m/>
    <m/>
    <x v="0"/>
    <x v="0"/>
  </r>
  <r>
    <x v="102"/>
    <x v="4334"/>
    <x v="431"/>
    <s v="Numeric"/>
    <n v="3"/>
    <s v="ROSM09FT"/>
    <n v="21"/>
    <n v="1"/>
    <m/>
    <m/>
    <x v="0"/>
    <x v="0"/>
  </r>
  <r>
    <x v="103"/>
    <x v="4335"/>
    <x v="2480"/>
    <s v="Numeric"/>
    <n v="5"/>
    <m/>
    <n v="0"/>
    <s v=""/>
    <m/>
    <m/>
    <x v="0"/>
    <x v="0"/>
  </r>
  <r>
    <x v="103"/>
    <x v="4336"/>
    <x v="2481"/>
    <s v="Numeric"/>
    <n v="5"/>
    <m/>
    <n v="0"/>
    <s v=""/>
    <m/>
    <m/>
    <x v="0"/>
    <x v="0"/>
  </r>
  <r>
    <x v="103"/>
    <x v="4337"/>
    <x v="2482"/>
    <s v="Numeric"/>
    <n v="5"/>
    <m/>
    <n v="0"/>
    <s v=""/>
    <m/>
    <m/>
    <x v="0"/>
    <x v="0"/>
  </r>
  <r>
    <x v="103"/>
    <x v="4338"/>
    <x v="2483"/>
    <s v="Numeric"/>
    <n v="5"/>
    <m/>
    <n v="0"/>
    <s v=""/>
    <m/>
    <m/>
    <x v="0"/>
    <x v="0"/>
  </r>
  <r>
    <x v="103"/>
    <x v="4339"/>
    <x v="2484"/>
    <s v="Numeric"/>
    <n v="5"/>
    <m/>
    <n v="0"/>
    <s v=""/>
    <m/>
    <m/>
    <x v="0"/>
    <x v="0"/>
  </r>
  <r>
    <x v="103"/>
    <x v="4"/>
    <x v="3"/>
    <s v="Numeric"/>
    <n v="5"/>
    <m/>
    <n v="0"/>
    <s v=""/>
    <m/>
    <m/>
    <x v="0"/>
    <x v="0"/>
  </r>
  <r>
    <x v="104"/>
    <x v="4340"/>
    <x v="2485"/>
    <s v="Numeric"/>
    <n v="8"/>
    <s v="DATE"/>
    <n v="9"/>
    <n v="1"/>
    <m/>
    <m/>
    <x v="0"/>
    <x v="0"/>
  </r>
  <r>
    <x v="104"/>
    <x v="4341"/>
    <x v="2486"/>
    <s v="Numeric"/>
    <n v="8"/>
    <s v="HHMM"/>
    <n v="5"/>
    <n v="1"/>
    <m/>
    <m/>
    <x v="0"/>
    <x v="0"/>
  </r>
  <r>
    <x v="104"/>
    <x v="4342"/>
    <x v="2487"/>
    <s v="Numeric"/>
    <n v="8"/>
    <s v="DATE"/>
    <n v="9"/>
    <n v="1"/>
    <m/>
    <m/>
    <x v="0"/>
    <x v="0"/>
  </r>
  <r>
    <x v="104"/>
    <x v="4343"/>
    <x v="2488"/>
    <s v="Numeric"/>
    <n v="8"/>
    <s v="HHMM"/>
    <n v="5"/>
    <n v="1"/>
    <m/>
    <m/>
    <x v="0"/>
    <x v="0"/>
  </r>
  <r>
    <x v="104"/>
    <x v="4344"/>
    <x v="2489"/>
    <s v="Numeric"/>
    <n v="3"/>
    <s v="TZONE"/>
    <n v="21"/>
    <n v="1"/>
    <m/>
    <m/>
    <x v="0"/>
    <x v="0"/>
  </r>
  <r>
    <x v="104"/>
    <x v="4345"/>
    <x v="2490"/>
    <s v="Numeric"/>
    <n v="3"/>
    <s v="GEOREG"/>
    <n v="21"/>
    <n v="1"/>
    <m/>
    <m/>
    <x v="0"/>
    <x v="0"/>
  </r>
  <r>
    <x v="104"/>
    <x v="4346"/>
    <x v="1434"/>
    <s v="Numeric"/>
    <n v="5"/>
    <s v="GNRCMISS"/>
    <n v="21"/>
    <n v="1"/>
    <m/>
    <m/>
    <x v="0"/>
    <x v="0"/>
  </r>
  <r>
    <x v="104"/>
    <x v="4347"/>
    <x v="46"/>
    <s v="Numeric"/>
    <n v="3"/>
    <s v="UTILITY"/>
    <n v="37"/>
    <n v="1"/>
    <m/>
    <s v="utilityID"/>
    <x v="0"/>
    <x v="0"/>
  </r>
  <r>
    <x v="104"/>
    <x v="4348"/>
    <x v="453"/>
    <s v="Numeric"/>
    <n v="3"/>
    <s v="CLMZON"/>
    <n v="23"/>
    <n v="1"/>
    <m/>
    <m/>
    <x v="0"/>
    <x v="0"/>
  </r>
  <r>
    <x v="104"/>
    <x v="4349"/>
    <x v="2491"/>
    <s v="Numeric"/>
    <n v="3"/>
    <s v="MSFLAG"/>
    <n v="24"/>
    <n v="1"/>
    <m/>
    <m/>
    <x v="0"/>
    <x v="0"/>
  </r>
  <r>
    <x v="104"/>
    <x v="4350"/>
    <x v="2492"/>
    <s v="Numeric"/>
    <n v="4"/>
    <s v="GNRCMISS"/>
    <n v="21"/>
    <n v="1"/>
    <m/>
    <m/>
    <x v="0"/>
    <x v="0"/>
  </r>
  <r>
    <x v="104"/>
    <x v="4351"/>
    <x v="2493"/>
    <s v="Numeric"/>
    <n v="4"/>
    <s v="GNRCMISS"/>
    <n v="21"/>
    <n v="1"/>
    <m/>
    <m/>
    <x v="0"/>
    <x v="0"/>
  </r>
  <r>
    <x v="104"/>
    <x v="4352"/>
    <x v="2494"/>
    <s v="Numeric"/>
    <n v="4"/>
    <s v="GNRCMISS"/>
    <n v="21"/>
    <n v="1"/>
    <m/>
    <m/>
    <x v="0"/>
    <x v="0"/>
  </r>
  <r>
    <x v="104"/>
    <x v="4353"/>
    <x v="2495"/>
    <s v="Numeric"/>
    <n v="4"/>
    <s v="GNRCMISS"/>
    <n v="21"/>
    <n v="1"/>
    <m/>
    <m/>
    <x v="0"/>
    <x v="0"/>
  </r>
  <r>
    <x v="104"/>
    <x v="4354"/>
    <x v="2496"/>
    <s v="Numeric"/>
    <n v="4"/>
    <s v="GNRCMISS"/>
    <n v="21"/>
    <n v="1"/>
    <m/>
    <m/>
    <x v="0"/>
    <x v="0"/>
  </r>
  <r>
    <x v="104"/>
    <x v="4355"/>
    <x v="2497"/>
    <s v="Numeric"/>
    <n v="3"/>
    <s v="BUILDTYP"/>
    <n v="21"/>
    <n v="1"/>
    <m/>
    <m/>
    <x v="0"/>
    <x v="0"/>
  </r>
  <r>
    <x v="104"/>
    <x v="4356"/>
    <x v="2498"/>
    <s v="Character"/>
    <n v="4"/>
    <m/>
    <n v="0"/>
    <s v=""/>
    <m/>
    <m/>
    <x v="0"/>
    <x v="0"/>
  </r>
  <r>
    <x v="104"/>
    <x v="4"/>
    <x v="3"/>
    <s v="Numeric"/>
    <n v="4"/>
    <m/>
    <n v="0"/>
    <s v=""/>
    <m/>
    <m/>
    <x v="0"/>
    <x v="0"/>
  </r>
  <r>
    <x v="105"/>
    <x v="4357"/>
    <x v="451"/>
    <s v="Numeric"/>
    <n v="3"/>
    <s v="STUDY"/>
    <n v="38"/>
    <n v="1"/>
    <m/>
    <m/>
    <x v="0"/>
    <x v="0"/>
  </r>
  <r>
    <x v="105"/>
    <x v="4358"/>
    <x v="452"/>
    <s v="Numeric"/>
    <n v="3"/>
    <s v="STUDY"/>
    <n v="38"/>
    <n v="1"/>
    <m/>
    <m/>
    <x v="0"/>
    <x v="0"/>
  </r>
  <r>
    <x v="105"/>
    <x v="4359"/>
    <x v="2499"/>
    <s v="Numeric"/>
    <n v="3"/>
    <s v="YESNO"/>
    <n v="21"/>
    <n v="1"/>
    <m/>
    <m/>
    <x v="0"/>
    <x v="0"/>
  </r>
  <r>
    <x v="105"/>
    <x v="4360"/>
    <x v="2500"/>
    <s v="Numeric"/>
    <n v="4"/>
    <s v="GNRCMISS"/>
    <n v="21"/>
    <n v="1"/>
    <m/>
    <m/>
    <x v="0"/>
    <x v="0"/>
  </r>
  <r>
    <x v="105"/>
    <x v="4361"/>
    <x v="2501"/>
    <s v="Numeric"/>
    <n v="4"/>
    <s v="GNRCMISS"/>
    <n v="21"/>
    <n v="1"/>
    <m/>
    <m/>
    <x v="0"/>
    <x v="0"/>
  </r>
  <r>
    <x v="105"/>
    <x v="4362"/>
    <x v="2502"/>
    <s v="Numeric"/>
    <n v="3"/>
    <s v="GNRCMISS"/>
    <n v="21"/>
    <n v="1"/>
    <m/>
    <m/>
    <x v="0"/>
    <x v="0"/>
  </r>
  <r>
    <x v="105"/>
    <x v="4363"/>
    <x v="2503"/>
    <s v="Numeric"/>
    <n v="3"/>
    <s v="STDYCHNG"/>
    <n v="39"/>
    <n v="1"/>
    <m/>
    <m/>
    <x v="0"/>
    <x v="0"/>
  </r>
  <r>
    <x v="105"/>
    <x v="4364"/>
    <x v="2504"/>
    <s v="Numeric"/>
    <n v="3"/>
    <s v="TENRCHNG"/>
    <n v="37"/>
    <n v="1"/>
    <m/>
    <m/>
    <x v="0"/>
    <x v="0"/>
  </r>
  <r>
    <x v="105"/>
    <x v="4365"/>
    <x v="2505"/>
    <s v="Numeric"/>
    <n v="3"/>
    <s v="HEATCHNG"/>
    <n v="37"/>
    <n v="1"/>
    <m/>
    <m/>
    <x v="0"/>
    <x v="0"/>
  </r>
  <r>
    <x v="105"/>
    <x v="4366"/>
    <x v="31"/>
    <s v="Numeric"/>
    <n v="8"/>
    <s v="DATE"/>
    <n v="9"/>
    <n v="1"/>
    <m/>
    <m/>
    <x v="0"/>
    <x v="0"/>
  </r>
  <r>
    <x v="105"/>
    <x v="4367"/>
    <x v="2506"/>
    <s v="Numeric"/>
    <n v="8"/>
    <s v="HHMM"/>
    <n v="5"/>
    <n v="1"/>
    <m/>
    <m/>
    <x v="0"/>
    <x v="0"/>
  </r>
  <r>
    <x v="105"/>
    <x v="4368"/>
    <x v="32"/>
    <s v="Numeric"/>
    <n v="8"/>
    <s v="DATE"/>
    <n v="9"/>
    <n v="1"/>
    <m/>
    <m/>
    <x v="0"/>
    <x v="0"/>
  </r>
  <r>
    <x v="105"/>
    <x v="4369"/>
    <x v="2507"/>
    <s v="Numeric"/>
    <n v="8"/>
    <s v="HHMM"/>
    <n v="5"/>
    <n v="1"/>
    <m/>
    <m/>
    <x v="0"/>
    <x v="0"/>
  </r>
  <r>
    <x v="105"/>
    <x v="4370"/>
    <x v="2508"/>
    <s v="Numeric"/>
    <n v="3"/>
    <s v="GNRCMISS"/>
    <n v="21"/>
    <n v="1"/>
    <m/>
    <m/>
    <x v="0"/>
    <x v="0"/>
  </r>
  <r>
    <x v="105"/>
    <x v="4371"/>
    <x v="458"/>
    <s v="Numeric"/>
    <n v="3"/>
    <s v="SAME"/>
    <n v="34"/>
    <n v="1"/>
    <m/>
    <m/>
    <x v="0"/>
    <x v="0"/>
  </r>
  <r>
    <x v="105"/>
    <x v="4372"/>
    <x v="222"/>
    <s v="Numeric"/>
    <n v="3"/>
    <s v="SAME"/>
    <n v="34"/>
    <n v="1"/>
    <m/>
    <m/>
    <x v="0"/>
    <x v="0"/>
  </r>
  <r>
    <x v="105"/>
    <x v="4373"/>
    <x v="459"/>
    <s v="Numeric"/>
    <n v="3"/>
    <s v="SAME"/>
    <n v="34"/>
    <n v="1"/>
    <m/>
    <m/>
    <x v="0"/>
    <x v="0"/>
  </r>
  <r>
    <x v="105"/>
    <x v="4374"/>
    <x v="460"/>
    <s v="Numeric"/>
    <n v="3"/>
    <s v="SAME"/>
    <n v="34"/>
    <n v="1"/>
    <m/>
    <m/>
    <x v="0"/>
    <x v="0"/>
  </r>
  <r>
    <x v="105"/>
    <x v="4375"/>
    <x v="457"/>
    <s v="Numeric"/>
    <n v="3"/>
    <s v="URBRUL"/>
    <n v="21"/>
    <n v="1"/>
    <m/>
    <m/>
    <x v="0"/>
    <x v="0"/>
  </r>
  <r>
    <x v="105"/>
    <x v="4"/>
    <x v="3"/>
    <s v="Numeric"/>
    <n v="4"/>
    <m/>
    <n v="0"/>
    <s v=""/>
    <m/>
    <m/>
    <x v="0"/>
    <x v="0"/>
  </r>
  <r>
    <x v="106"/>
    <x v="4376"/>
    <x v="38"/>
    <s v="Numeric"/>
    <n v="3"/>
    <s v="TRACK"/>
    <n v="14"/>
    <n v="1"/>
    <m/>
    <m/>
    <x v="0"/>
    <x v="0"/>
  </r>
  <r>
    <x v="106"/>
    <x v="4377"/>
    <x v="38"/>
    <s v="Numeric"/>
    <n v="3"/>
    <s v="TRACK"/>
    <n v="14"/>
    <n v="1"/>
    <m/>
    <m/>
    <x v="0"/>
    <x v="0"/>
  </r>
  <r>
    <x v="106"/>
    <x v="4378"/>
    <x v="38"/>
    <s v="Numeric"/>
    <n v="3"/>
    <s v="TRACK"/>
    <n v="14"/>
    <n v="1"/>
    <m/>
    <m/>
    <x v="0"/>
    <x v="0"/>
  </r>
  <r>
    <x v="106"/>
    <x v="4379"/>
    <x v="38"/>
    <s v="Numeric"/>
    <n v="3"/>
    <s v="TRACK"/>
    <n v="14"/>
    <n v="1"/>
    <m/>
    <m/>
    <x v="0"/>
    <x v="0"/>
  </r>
  <r>
    <x v="106"/>
    <x v="4380"/>
    <x v="38"/>
    <s v="Numeric"/>
    <n v="3"/>
    <s v="TRACK"/>
    <n v="14"/>
    <n v="1"/>
    <m/>
    <m/>
    <x v="0"/>
    <x v="0"/>
  </r>
  <r>
    <x v="106"/>
    <x v="4381"/>
    <x v="38"/>
    <s v="Numeric"/>
    <n v="3"/>
    <s v="TRACK"/>
    <n v="14"/>
    <n v="1"/>
    <m/>
    <m/>
    <x v="0"/>
    <x v="0"/>
  </r>
  <r>
    <x v="106"/>
    <x v="4382"/>
    <x v="38"/>
    <s v="Numeric"/>
    <n v="3"/>
    <s v="TRACK"/>
    <n v="14"/>
    <n v="1"/>
    <m/>
    <m/>
    <x v="0"/>
    <x v="0"/>
  </r>
  <r>
    <x v="106"/>
    <x v="4383"/>
    <x v="38"/>
    <s v="Numeric"/>
    <n v="3"/>
    <s v="TRACK"/>
    <n v="14"/>
    <n v="1"/>
    <m/>
    <m/>
    <x v="0"/>
    <x v="0"/>
  </r>
  <r>
    <x v="106"/>
    <x v="4384"/>
    <x v="38"/>
    <s v="Numeric"/>
    <n v="3"/>
    <s v="TRACK"/>
    <n v="14"/>
    <n v="1"/>
    <m/>
    <m/>
    <x v="0"/>
    <x v="0"/>
  </r>
  <r>
    <x v="106"/>
    <x v="4385"/>
    <x v="38"/>
    <s v="Numeric"/>
    <n v="3"/>
    <s v="TRACK"/>
    <n v="14"/>
    <n v="1"/>
    <m/>
    <m/>
    <x v="0"/>
    <x v="0"/>
  </r>
  <r>
    <x v="106"/>
    <x v="4386"/>
    <x v="38"/>
    <s v="Numeric"/>
    <n v="3"/>
    <s v="TRACK"/>
    <n v="14"/>
    <n v="1"/>
    <m/>
    <m/>
    <x v="0"/>
    <x v="0"/>
  </r>
  <r>
    <x v="106"/>
    <x v="4387"/>
    <x v="38"/>
    <s v="Numeric"/>
    <n v="3"/>
    <s v="TRACK"/>
    <n v="14"/>
    <n v="1"/>
    <m/>
    <m/>
    <x v="0"/>
    <x v="0"/>
  </r>
  <r>
    <x v="106"/>
    <x v="4388"/>
    <x v="38"/>
    <s v="Numeric"/>
    <n v="3"/>
    <s v="TRACK"/>
    <n v="14"/>
    <n v="1"/>
    <m/>
    <m/>
    <x v="0"/>
    <x v="0"/>
  </r>
  <r>
    <x v="106"/>
    <x v="4389"/>
    <x v="38"/>
    <s v="Numeric"/>
    <n v="3"/>
    <s v="TRACK"/>
    <n v="14"/>
    <n v="1"/>
    <m/>
    <m/>
    <x v="0"/>
    <x v="0"/>
  </r>
  <r>
    <x v="106"/>
    <x v="4390"/>
    <x v="38"/>
    <s v="Numeric"/>
    <n v="3"/>
    <s v="TRACK"/>
    <n v="14"/>
    <n v="1"/>
    <m/>
    <m/>
    <x v="0"/>
    <x v="0"/>
  </r>
  <r>
    <x v="106"/>
    <x v="4391"/>
    <x v="38"/>
    <s v="Numeric"/>
    <n v="3"/>
    <s v="TRACK"/>
    <n v="14"/>
    <n v="1"/>
    <m/>
    <m/>
    <x v="0"/>
    <x v="0"/>
  </r>
  <r>
    <x v="106"/>
    <x v="4392"/>
    <x v="38"/>
    <s v="Numeric"/>
    <n v="3"/>
    <s v="TRACK"/>
    <n v="14"/>
    <n v="1"/>
    <m/>
    <m/>
    <x v="0"/>
    <x v="0"/>
  </r>
  <r>
    <x v="106"/>
    <x v="4393"/>
    <x v="38"/>
    <s v="Numeric"/>
    <n v="3"/>
    <s v="TRACK"/>
    <n v="14"/>
    <n v="1"/>
    <m/>
    <m/>
    <x v="0"/>
    <x v="0"/>
  </r>
  <r>
    <x v="106"/>
    <x v="4394"/>
    <x v="38"/>
    <s v="Numeric"/>
    <n v="3"/>
    <s v="TRACK"/>
    <n v="14"/>
    <n v="1"/>
    <m/>
    <m/>
    <x v="0"/>
    <x v="0"/>
  </r>
  <r>
    <x v="106"/>
    <x v="4395"/>
    <x v="38"/>
    <s v="Numeric"/>
    <n v="3"/>
    <s v="TRACK"/>
    <n v="14"/>
    <n v="1"/>
    <m/>
    <m/>
    <x v="0"/>
    <x v="0"/>
  </r>
  <r>
    <x v="106"/>
    <x v="4396"/>
    <x v="38"/>
    <s v="Numeric"/>
    <n v="3"/>
    <s v="TRACK"/>
    <n v="14"/>
    <n v="1"/>
    <m/>
    <m/>
    <x v="0"/>
    <x v="0"/>
  </r>
  <r>
    <x v="106"/>
    <x v="4397"/>
    <x v="38"/>
    <s v="Numeric"/>
    <n v="3"/>
    <s v="TRACK"/>
    <n v="14"/>
    <n v="1"/>
    <m/>
    <m/>
    <x v="0"/>
    <x v="0"/>
  </r>
  <r>
    <x v="106"/>
    <x v="4398"/>
    <x v="38"/>
    <s v="Numeric"/>
    <n v="3"/>
    <s v="TRACK"/>
    <n v="14"/>
    <n v="1"/>
    <m/>
    <m/>
    <x v="0"/>
    <x v="0"/>
  </r>
  <r>
    <x v="106"/>
    <x v="4399"/>
    <x v="38"/>
    <s v="Numeric"/>
    <n v="3"/>
    <s v="TRACK"/>
    <n v="14"/>
    <n v="1"/>
    <m/>
    <m/>
    <x v="0"/>
    <x v="0"/>
  </r>
  <r>
    <x v="106"/>
    <x v="4400"/>
    <x v="38"/>
    <s v="Numeric"/>
    <n v="3"/>
    <s v="TRACK"/>
    <n v="14"/>
    <n v="1"/>
    <m/>
    <m/>
    <x v="0"/>
    <x v="0"/>
  </r>
  <r>
    <x v="106"/>
    <x v="4401"/>
    <x v="38"/>
    <s v="Numeric"/>
    <n v="3"/>
    <s v="TRACK"/>
    <n v="14"/>
    <n v="1"/>
    <m/>
    <m/>
    <x v="0"/>
    <x v="0"/>
  </r>
  <r>
    <x v="106"/>
    <x v="4402"/>
    <x v="38"/>
    <s v="Numeric"/>
    <n v="3"/>
    <s v="TRACK"/>
    <n v="14"/>
    <n v="1"/>
    <m/>
    <m/>
    <x v="0"/>
    <x v="0"/>
  </r>
  <r>
    <x v="106"/>
    <x v="4403"/>
    <x v="38"/>
    <s v="Numeric"/>
    <n v="3"/>
    <s v="TRACK"/>
    <n v="14"/>
    <n v="1"/>
    <m/>
    <m/>
    <x v="0"/>
    <x v="0"/>
  </r>
  <r>
    <x v="106"/>
    <x v="4404"/>
    <x v="38"/>
    <s v="Numeric"/>
    <n v="3"/>
    <s v="TRACK"/>
    <n v="14"/>
    <n v="1"/>
    <m/>
    <m/>
    <x v="0"/>
    <x v="0"/>
  </r>
  <r>
    <x v="106"/>
    <x v="4405"/>
    <x v="38"/>
    <s v="Numeric"/>
    <n v="3"/>
    <s v="TRACK"/>
    <n v="14"/>
    <n v="1"/>
    <m/>
    <m/>
    <x v="0"/>
    <x v="0"/>
  </r>
  <r>
    <x v="106"/>
    <x v="4406"/>
    <x v="38"/>
    <s v="Numeric"/>
    <n v="3"/>
    <s v="TRACK"/>
    <n v="14"/>
    <n v="1"/>
    <m/>
    <m/>
    <x v="0"/>
    <x v="0"/>
  </r>
  <r>
    <x v="106"/>
    <x v="4407"/>
    <x v="38"/>
    <s v="Numeric"/>
    <n v="3"/>
    <s v="TRACK"/>
    <n v="14"/>
    <n v="1"/>
    <m/>
    <m/>
    <x v="0"/>
    <x v="0"/>
  </r>
  <r>
    <x v="106"/>
    <x v="4408"/>
    <x v="38"/>
    <s v="Numeric"/>
    <n v="3"/>
    <s v="TRACK"/>
    <n v="14"/>
    <n v="1"/>
    <m/>
    <m/>
    <x v="0"/>
    <x v="0"/>
  </r>
  <r>
    <x v="106"/>
    <x v="4409"/>
    <x v="38"/>
    <s v="Numeric"/>
    <n v="3"/>
    <s v="TRACK"/>
    <n v="14"/>
    <n v="1"/>
    <m/>
    <m/>
    <x v="0"/>
    <x v="0"/>
  </r>
  <r>
    <x v="106"/>
    <x v="4410"/>
    <x v="38"/>
    <s v="Numeric"/>
    <n v="3"/>
    <s v="TRACK"/>
    <n v="14"/>
    <n v="1"/>
    <m/>
    <m/>
    <x v="0"/>
    <x v="0"/>
  </r>
  <r>
    <x v="106"/>
    <x v="4411"/>
    <x v="38"/>
    <s v="Numeric"/>
    <n v="3"/>
    <s v="TRACK"/>
    <n v="14"/>
    <n v="1"/>
    <m/>
    <m/>
    <x v="0"/>
    <x v="0"/>
  </r>
  <r>
    <x v="106"/>
    <x v="4412"/>
    <x v="38"/>
    <s v="Numeric"/>
    <n v="3"/>
    <s v="TRACK"/>
    <n v="14"/>
    <n v="1"/>
    <m/>
    <m/>
    <x v="0"/>
    <x v="0"/>
  </r>
  <r>
    <x v="106"/>
    <x v="4413"/>
    <x v="38"/>
    <s v="Numeric"/>
    <n v="3"/>
    <s v="TRACK"/>
    <n v="14"/>
    <n v="1"/>
    <m/>
    <m/>
    <x v="0"/>
    <x v="0"/>
  </r>
  <r>
    <x v="106"/>
    <x v="4414"/>
    <x v="38"/>
    <s v="Numeric"/>
    <n v="3"/>
    <s v="TRACK"/>
    <n v="14"/>
    <n v="1"/>
    <m/>
    <m/>
    <x v="0"/>
    <x v="0"/>
  </r>
  <r>
    <x v="106"/>
    <x v="4415"/>
    <x v="38"/>
    <s v="Numeric"/>
    <n v="3"/>
    <s v="TRACK"/>
    <n v="14"/>
    <n v="1"/>
    <m/>
    <m/>
    <x v="0"/>
    <x v="0"/>
  </r>
  <r>
    <x v="106"/>
    <x v="4416"/>
    <x v="38"/>
    <s v="Numeric"/>
    <n v="3"/>
    <s v="TRACK"/>
    <n v="14"/>
    <n v="1"/>
    <m/>
    <m/>
    <x v="0"/>
    <x v="0"/>
  </r>
  <r>
    <x v="106"/>
    <x v="4417"/>
    <x v="38"/>
    <s v="Numeric"/>
    <n v="3"/>
    <s v="TRACK"/>
    <n v="14"/>
    <n v="1"/>
    <m/>
    <m/>
    <x v="0"/>
    <x v="0"/>
  </r>
  <r>
    <x v="106"/>
    <x v="4418"/>
    <x v="38"/>
    <s v="Numeric"/>
    <n v="3"/>
    <s v="TRACK"/>
    <n v="14"/>
    <n v="1"/>
    <m/>
    <m/>
    <x v="0"/>
    <x v="0"/>
  </r>
  <r>
    <x v="106"/>
    <x v="4419"/>
    <x v="38"/>
    <s v="Numeric"/>
    <n v="3"/>
    <s v="TRACK"/>
    <n v="14"/>
    <n v="1"/>
    <m/>
    <m/>
    <x v="0"/>
    <x v="0"/>
  </r>
  <r>
    <x v="106"/>
    <x v="4420"/>
    <x v="38"/>
    <s v="Numeric"/>
    <n v="3"/>
    <s v="TRACK"/>
    <n v="14"/>
    <n v="1"/>
    <m/>
    <m/>
    <x v="0"/>
    <x v="0"/>
  </r>
  <r>
    <x v="106"/>
    <x v="4421"/>
    <x v="38"/>
    <s v="Numeric"/>
    <n v="3"/>
    <s v="TRACK"/>
    <n v="14"/>
    <n v="1"/>
    <m/>
    <m/>
    <x v="0"/>
    <x v="0"/>
  </r>
  <r>
    <x v="106"/>
    <x v="4422"/>
    <x v="38"/>
    <s v="Numeric"/>
    <n v="3"/>
    <s v="TRACK"/>
    <n v="14"/>
    <n v="1"/>
    <m/>
    <m/>
    <x v="0"/>
    <x v="0"/>
  </r>
  <r>
    <x v="106"/>
    <x v="4423"/>
    <x v="38"/>
    <s v="Numeric"/>
    <n v="3"/>
    <s v="TRACK"/>
    <n v="14"/>
    <n v="1"/>
    <m/>
    <m/>
    <x v="0"/>
    <x v="0"/>
  </r>
  <r>
    <x v="106"/>
    <x v="4424"/>
    <x v="38"/>
    <s v="Numeric"/>
    <n v="3"/>
    <s v="TRACK"/>
    <n v="14"/>
    <n v="1"/>
    <m/>
    <m/>
    <x v="0"/>
    <x v="0"/>
  </r>
  <r>
    <x v="106"/>
    <x v="4425"/>
    <x v="38"/>
    <s v="Numeric"/>
    <n v="3"/>
    <s v="TRACK"/>
    <n v="14"/>
    <n v="1"/>
    <m/>
    <m/>
    <x v="0"/>
    <x v="0"/>
  </r>
  <r>
    <x v="106"/>
    <x v="4426"/>
    <x v="38"/>
    <s v="Numeric"/>
    <n v="3"/>
    <s v="TRACK"/>
    <n v="14"/>
    <n v="1"/>
    <m/>
    <m/>
    <x v="0"/>
    <x v="0"/>
  </r>
  <r>
    <x v="106"/>
    <x v="4427"/>
    <x v="38"/>
    <s v="Numeric"/>
    <n v="3"/>
    <s v="TRACK"/>
    <n v="14"/>
    <n v="1"/>
    <m/>
    <m/>
    <x v="0"/>
    <x v="0"/>
  </r>
  <r>
    <x v="106"/>
    <x v="4428"/>
    <x v="38"/>
    <s v="Numeric"/>
    <n v="3"/>
    <s v="TRACK"/>
    <n v="14"/>
    <n v="1"/>
    <m/>
    <m/>
    <x v="0"/>
    <x v="0"/>
  </r>
  <r>
    <x v="106"/>
    <x v="4429"/>
    <x v="38"/>
    <s v="Numeric"/>
    <n v="3"/>
    <s v="TRACK"/>
    <n v="14"/>
    <n v="1"/>
    <m/>
    <m/>
    <x v="0"/>
    <x v="0"/>
  </r>
  <r>
    <x v="106"/>
    <x v="4430"/>
    <x v="38"/>
    <s v="Numeric"/>
    <n v="3"/>
    <s v="TRACK"/>
    <n v="14"/>
    <n v="1"/>
    <m/>
    <m/>
    <x v="0"/>
    <x v="0"/>
  </r>
  <r>
    <x v="106"/>
    <x v="4431"/>
    <x v="38"/>
    <s v="Numeric"/>
    <n v="3"/>
    <s v="TRACK"/>
    <n v="14"/>
    <n v="1"/>
    <m/>
    <m/>
    <x v="0"/>
    <x v="0"/>
  </r>
  <r>
    <x v="106"/>
    <x v="4432"/>
    <x v="38"/>
    <s v="Numeric"/>
    <n v="3"/>
    <s v="TRACK"/>
    <n v="14"/>
    <n v="1"/>
    <m/>
    <m/>
    <x v="0"/>
    <x v="0"/>
  </r>
  <r>
    <x v="106"/>
    <x v="4433"/>
    <x v="38"/>
    <s v="Numeric"/>
    <n v="3"/>
    <s v="TRACK"/>
    <n v="14"/>
    <n v="1"/>
    <m/>
    <m/>
    <x v="0"/>
    <x v="0"/>
  </r>
  <r>
    <x v="106"/>
    <x v="4434"/>
    <x v="38"/>
    <s v="Numeric"/>
    <n v="3"/>
    <s v="TRACK"/>
    <n v="14"/>
    <n v="1"/>
    <m/>
    <m/>
    <x v="0"/>
    <x v="0"/>
  </r>
  <r>
    <x v="106"/>
    <x v="4435"/>
    <x v="38"/>
    <s v="Numeric"/>
    <n v="3"/>
    <s v="TRACK"/>
    <n v="14"/>
    <n v="1"/>
    <m/>
    <m/>
    <x v="0"/>
    <x v="0"/>
  </r>
  <r>
    <x v="106"/>
    <x v="4436"/>
    <x v="38"/>
    <s v="Numeric"/>
    <n v="3"/>
    <s v="TRACK"/>
    <n v="14"/>
    <n v="1"/>
    <m/>
    <m/>
    <x v="0"/>
    <x v="0"/>
  </r>
  <r>
    <x v="106"/>
    <x v="4437"/>
    <x v="38"/>
    <s v="Numeric"/>
    <n v="3"/>
    <s v="TRACK"/>
    <n v="14"/>
    <n v="1"/>
    <m/>
    <m/>
    <x v="0"/>
    <x v="0"/>
  </r>
  <r>
    <x v="106"/>
    <x v="4438"/>
    <x v="38"/>
    <s v="Numeric"/>
    <n v="3"/>
    <s v="TRACK"/>
    <n v="14"/>
    <n v="1"/>
    <m/>
    <m/>
    <x v="0"/>
    <x v="0"/>
  </r>
  <r>
    <x v="106"/>
    <x v="4439"/>
    <x v="38"/>
    <s v="Numeric"/>
    <n v="3"/>
    <s v="TRACK"/>
    <n v="14"/>
    <n v="1"/>
    <m/>
    <m/>
    <x v="0"/>
    <x v="0"/>
  </r>
  <r>
    <x v="106"/>
    <x v="4440"/>
    <x v="38"/>
    <s v="Numeric"/>
    <n v="3"/>
    <s v="TRACK"/>
    <n v="14"/>
    <n v="1"/>
    <m/>
    <m/>
    <x v="0"/>
    <x v="0"/>
  </r>
  <r>
    <x v="106"/>
    <x v="4441"/>
    <x v="38"/>
    <s v="Numeric"/>
    <n v="3"/>
    <s v="TRACK"/>
    <n v="14"/>
    <n v="1"/>
    <m/>
    <m/>
    <x v="0"/>
    <x v="0"/>
  </r>
  <r>
    <x v="106"/>
    <x v="4442"/>
    <x v="38"/>
    <s v="Numeric"/>
    <n v="3"/>
    <s v="TRACK"/>
    <n v="14"/>
    <n v="1"/>
    <m/>
    <m/>
    <x v="0"/>
    <x v="0"/>
  </r>
  <r>
    <x v="106"/>
    <x v="4443"/>
    <x v="38"/>
    <s v="Numeric"/>
    <n v="3"/>
    <s v="TRACK"/>
    <n v="14"/>
    <n v="1"/>
    <m/>
    <m/>
    <x v="0"/>
    <x v="0"/>
  </r>
  <r>
    <x v="106"/>
    <x v="4444"/>
    <x v="38"/>
    <s v="Numeric"/>
    <n v="3"/>
    <s v="TRACK"/>
    <n v="14"/>
    <n v="1"/>
    <m/>
    <m/>
    <x v="0"/>
    <x v="0"/>
  </r>
  <r>
    <x v="106"/>
    <x v="4445"/>
    <x v="38"/>
    <s v="Numeric"/>
    <n v="3"/>
    <s v="TRACK"/>
    <n v="14"/>
    <n v="1"/>
    <m/>
    <m/>
    <x v="0"/>
    <x v="0"/>
  </r>
  <r>
    <x v="106"/>
    <x v="4446"/>
    <x v="38"/>
    <s v="Numeric"/>
    <n v="3"/>
    <s v="TRACK"/>
    <n v="14"/>
    <n v="1"/>
    <m/>
    <m/>
    <x v="0"/>
    <x v="0"/>
  </r>
  <r>
    <x v="106"/>
    <x v="4447"/>
    <x v="38"/>
    <s v="Numeric"/>
    <n v="3"/>
    <s v="TRACK"/>
    <n v="14"/>
    <n v="1"/>
    <m/>
    <m/>
    <x v="0"/>
    <x v="0"/>
  </r>
  <r>
    <x v="106"/>
    <x v="4448"/>
    <x v="38"/>
    <s v="Numeric"/>
    <n v="3"/>
    <s v="TRACK"/>
    <n v="14"/>
    <n v="1"/>
    <m/>
    <m/>
    <x v="0"/>
    <x v="0"/>
  </r>
  <r>
    <x v="106"/>
    <x v="4449"/>
    <x v="38"/>
    <s v="Numeric"/>
    <n v="3"/>
    <s v="TRACK"/>
    <n v="14"/>
    <n v="1"/>
    <m/>
    <m/>
    <x v="0"/>
    <x v="0"/>
  </r>
  <r>
    <x v="106"/>
    <x v="4450"/>
    <x v="38"/>
    <s v="Numeric"/>
    <n v="3"/>
    <s v="TRACK"/>
    <n v="14"/>
    <n v="1"/>
    <m/>
    <m/>
    <x v="0"/>
    <x v="0"/>
  </r>
  <r>
    <x v="106"/>
    <x v="4451"/>
    <x v="38"/>
    <s v="Numeric"/>
    <n v="3"/>
    <s v="TRACK"/>
    <n v="14"/>
    <n v="1"/>
    <m/>
    <m/>
    <x v="0"/>
    <x v="0"/>
  </r>
  <r>
    <x v="106"/>
    <x v="4452"/>
    <x v="38"/>
    <s v="Numeric"/>
    <n v="3"/>
    <s v="TRACK"/>
    <n v="14"/>
    <n v="1"/>
    <m/>
    <m/>
    <x v="0"/>
    <x v="0"/>
  </r>
  <r>
    <x v="106"/>
    <x v="4453"/>
    <x v="38"/>
    <s v="Numeric"/>
    <n v="3"/>
    <s v="TRACK"/>
    <n v="14"/>
    <n v="1"/>
    <m/>
    <m/>
    <x v="0"/>
    <x v="0"/>
  </r>
  <r>
    <x v="106"/>
    <x v="4454"/>
    <x v="38"/>
    <s v="Numeric"/>
    <n v="3"/>
    <s v="TRACK"/>
    <n v="14"/>
    <n v="1"/>
    <m/>
    <m/>
    <x v="0"/>
    <x v="0"/>
  </r>
  <r>
    <x v="106"/>
    <x v="4455"/>
    <x v="38"/>
    <s v="Numeric"/>
    <n v="3"/>
    <s v="TRACK"/>
    <n v="14"/>
    <n v="1"/>
    <m/>
    <m/>
    <x v="0"/>
    <x v="0"/>
  </r>
  <r>
    <x v="106"/>
    <x v="4456"/>
    <x v="38"/>
    <s v="Numeric"/>
    <n v="3"/>
    <s v="TRACK"/>
    <n v="14"/>
    <n v="1"/>
    <m/>
    <m/>
    <x v="0"/>
    <x v="0"/>
  </r>
  <r>
    <x v="106"/>
    <x v="4457"/>
    <x v="38"/>
    <s v="Numeric"/>
    <n v="3"/>
    <s v="TRACK"/>
    <n v="14"/>
    <n v="1"/>
    <m/>
    <m/>
    <x v="0"/>
    <x v="0"/>
  </r>
  <r>
    <x v="106"/>
    <x v="4458"/>
    <x v="38"/>
    <s v="Numeric"/>
    <n v="3"/>
    <s v="TRACK"/>
    <n v="14"/>
    <n v="1"/>
    <m/>
    <m/>
    <x v="0"/>
    <x v="0"/>
  </r>
  <r>
    <x v="106"/>
    <x v="4459"/>
    <x v="38"/>
    <s v="Numeric"/>
    <n v="3"/>
    <s v="TRACK"/>
    <n v="14"/>
    <n v="1"/>
    <m/>
    <m/>
    <x v="0"/>
    <x v="0"/>
  </r>
  <r>
    <x v="106"/>
    <x v="4460"/>
    <x v="38"/>
    <s v="Numeric"/>
    <n v="3"/>
    <s v="TRACK"/>
    <n v="14"/>
    <n v="1"/>
    <m/>
    <m/>
    <x v="0"/>
    <x v="0"/>
  </r>
  <r>
    <x v="106"/>
    <x v="4461"/>
    <x v="38"/>
    <s v="Numeric"/>
    <n v="3"/>
    <s v="TRACK"/>
    <n v="14"/>
    <n v="1"/>
    <m/>
    <m/>
    <x v="0"/>
    <x v="0"/>
  </r>
  <r>
    <x v="106"/>
    <x v="4462"/>
    <x v="38"/>
    <s v="Numeric"/>
    <n v="3"/>
    <s v="TRACK"/>
    <n v="14"/>
    <n v="1"/>
    <m/>
    <m/>
    <x v="0"/>
    <x v="0"/>
  </r>
  <r>
    <x v="106"/>
    <x v="4463"/>
    <x v="38"/>
    <s v="Numeric"/>
    <n v="3"/>
    <s v="TRACK"/>
    <n v="14"/>
    <n v="1"/>
    <m/>
    <m/>
    <x v="0"/>
    <x v="0"/>
  </r>
  <r>
    <x v="106"/>
    <x v="4464"/>
    <x v="38"/>
    <s v="Numeric"/>
    <n v="3"/>
    <s v="TRACK"/>
    <n v="14"/>
    <n v="1"/>
    <m/>
    <m/>
    <x v="0"/>
    <x v="0"/>
  </r>
  <r>
    <x v="106"/>
    <x v="4465"/>
    <x v="38"/>
    <s v="Numeric"/>
    <n v="3"/>
    <s v="TRACK"/>
    <n v="14"/>
    <n v="1"/>
    <m/>
    <m/>
    <x v="0"/>
    <x v="0"/>
  </r>
  <r>
    <x v="106"/>
    <x v="4466"/>
    <x v="38"/>
    <s v="Numeric"/>
    <n v="3"/>
    <s v="TRACK"/>
    <n v="14"/>
    <n v="1"/>
    <m/>
    <m/>
    <x v="0"/>
    <x v="0"/>
  </r>
  <r>
    <x v="106"/>
    <x v="4467"/>
    <x v="38"/>
    <s v="Numeric"/>
    <n v="3"/>
    <s v="TRACK"/>
    <n v="14"/>
    <n v="1"/>
    <m/>
    <m/>
    <x v="0"/>
    <x v="0"/>
  </r>
  <r>
    <x v="106"/>
    <x v="4468"/>
    <x v="38"/>
    <s v="Numeric"/>
    <n v="3"/>
    <s v="TRACK"/>
    <n v="14"/>
    <n v="1"/>
    <m/>
    <m/>
    <x v="0"/>
    <x v="0"/>
  </r>
  <r>
    <x v="106"/>
    <x v="4469"/>
    <x v="38"/>
    <s v="Numeric"/>
    <n v="3"/>
    <s v="TRACK"/>
    <n v="14"/>
    <n v="1"/>
    <m/>
    <m/>
    <x v="0"/>
    <x v="0"/>
  </r>
  <r>
    <x v="106"/>
    <x v="4470"/>
    <x v="38"/>
    <s v="Numeric"/>
    <n v="3"/>
    <s v="TRACK"/>
    <n v="14"/>
    <n v="1"/>
    <m/>
    <m/>
    <x v="0"/>
    <x v="0"/>
  </r>
  <r>
    <x v="106"/>
    <x v="4471"/>
    <x v="38"/>
    <s v="Numeric"/>
    <n v="3"/>
    <s v="TRACK"/>
    <n v="14"/>
    <n v="1"/>
    <m/>
    <m/>
    <x v="0"/>
    <x v="0"/>
  </r>
  <r>
    <x v="106"/>
    <x v="4472"/>
    <x v="38"/>
    <s v="Numeric"/>
    <n v="3"/>
    <s v="TRACK"/>
    <n v="14"/>
    <n v="1"/>
    <m/>
    <m/>
    <x v="0"/>
    <x v="0"/>
  </r>
  <r>
    <x v="106"/>
    <x v="4473"/>
    <x v="38"/>
    <s v="Numeric"/>
    <n v="3"/>
    <s v="TRACK"/>
    <n v="14"/>
    <n v="1"/>
    <m/>
    <m/>
    <x v="0"/>
    <x v="0"/>
  </r>
  <r>
    <x v="106"/>
    <x v="4474"/>
    <x v="38"/>
    <s v="Numeric"/>
    <n v="3"/>
    <s v="TRACK"/>
    <n v="14"/>
    <n v="1"/>
    <m/>
    <m/>
    <x v="0"/>
    <x v="0"/>
  </r>
  <r>
    <x v="106"/>
    <x v="4475"/>
    <x v="38"/>
    <s v="Numeric"/>
    <n v="3"/>
    <s v="TRACK"/>
    <n v="14"/>
    <n v="1"/>
    <m/>
    <m/>
    <x v="0"/>
    <x v="0"/>
  </r>
  <r>
    <x v="106"/>
    <x v="4476"/>
    <x v="38"/>
    <s v="Numeric"/>
    <n v="3"/>
    <s v="TRACK"/>
    <n v="14"/>
    <n v="1"/>
    <m/>
    <m/>
    <x v="0"/>
    <x v="0"/>
  </r>
  <r>
    <x v="106"/>
    <x v="4477"/>
    <x v="38"/>
    <s v="Numeric"/>
    <n v="3"/>
    <s v="TRACK"/>
    <n v="14"/>
    <n v="1"/>
    <m/>
    <m/>
    <x v="0"/>
    <x v="0"/>
  </r>
  <r>
    <x v="106"/>
    <x v="4478"/>
    <x v="38"/>
    <s v="Numeric"/>
    <n v="3"/>
    <s v="TRACK"/>
    <n v="14"/>
    <n v="1"/>
    <m/>
    <m/>
    <x v="0"/>
    <x v="0"/>
  </r>
  <r>
    <x v="106"/>
    <x v="4479"/>
    <x v="38"/>
    <s v="Numeric"/>
    <n v="3"/>
    <s v="TRACK"/>
    <n v="14"/>
    <n v="1"/>
    <m/>
    <m/>
    <x v="0"/>
    <x v="0"/>
  </r>
  <r>
    <x v="106"/>
    <x v="4480"/>
    <x v="38"/>
    <s v="Numeric"/>
    <n v="3"/>
    <s v="TRACK"/>
    <n v="14"/>
    <n v="1"/>
    <m/>
    <m/>
    <x v="0"/>
    <x v="0"/>
  </r>
  <r>
    <x v="106"/>
    <x v="4481"/>
    <x v="38"/>
    <s v="Numeric"/>
    <n v="3"/>
    <s v="TRACK"/>
    <n v="14"/>
    <n v="1"/>
    <m/>
    <m/>
    <x v="0"/>
    <x v="0"/>
  </r>
  <r>
    <x v="106"/>
    <x v="4482"/>
    <x v="38"/>
    <s v="Numeric"/>
    <n v="3"/>
    <s v="TRACK"/>
    <n v="14"/>
    <n v="1"/>
    <m/>
    <m/>
    <x v="0"/>
    <x v="0"/>
  </r>
  <r>
    <x v="106"/>
    <x v="4483"/>
    <x v="38"/>
    <s v="Numeric"/>
    <n v="3"/>
    <s v="TRACK"/>
    <n v="14"/>
    <n v="1"/>
    <m/>
    <m/>
    <x v="0"/>
    <x v="0"/>
  </r>
  <r>
    <x v="106"/>
    <x v="4484"/>
    <x v="38"/>
    <s v="Numeric"/>
    <n v="3"/>
    <s v="TRACK"/>
    <n v="14"/>
    <n v="1"/>
    <m/>
    <m/>
    <x v="0"/>
    <x v="0"/>
  </r>
  <r>
    <x v="106"/>
    <x v="4485"/>
    <x v="38"/>
    <s v="Numeric"/>
    <n v="3"/>
    <s v="TRACK"/>
    <n v="14"/>
    <n v="1"/>
    <m/>
    <m/>
    <x v="0"/>
    <x v="0"/>
  </r>
  <r>
    <x v="106"/>
    <x v="4486"/>
    <x v="38"/>
    <s v="Numeric"/>
    <n v="3"/>
    <s v="TRACK"/>
    <n v="14"/>
    <n v="1"/>
    <m/>
    <m/>
    <x v="0"/>
    <x v="0"/>
  </r>
  <r>
    <x v="106"/>
    <x v="4487"/>
    <x v="38"/>
    <s v="Numeric"/>
    <n v="3"/>
    <s v="TRACK"/>
    <n v="14"/>
    <n v="1"/>
    <m/>
    <m/>
    <x v="0"/>
    <x v="0"/>
  </r>
  <r>
    <x v="106"/>
    <x v="4488"/>
    <x v="38"/>
    <s v="Numeric"/>
    <n v="3"/>
    <s v="TRACK"/>
    <n v="14"/>
    <n v="1"/>
    <m/>
    <m/>
    <x v="0"/>
    <x v="0"/>
  </r>
  <r>
    <x v="106"/>
    <x v="4489"/>
    <x v="38"/>
    <s v="Numeric"/>
    <n v="3"/>
    <s v="TRACK"/>
    <n v="14"/>
    <n v="1"/>
    <m/>
    <m/>
    <x v="0"/>
    <x v="0"/>
  </r>
  <r>
    <x v="106"/>
    <x v="4490"/>
    <x v="38"/>
    <s v="Numeric"/>
    <n v="3"/>
    <s v="TRACK"/>
    <n v="14"/>
    <n v="1"/>
    <m/>
    <m/>
    <x v="0"/>
    <x v="0"/>
  </r>
  <r>
    <x v="106"/>
    <x v="4491"/>
    <x v="38"/>
    <s v="Numeric"/>
    <n v="3"/>
    <s v="TRACK"/>
    <n v="14"/>
    <n v="1"/>
    <m/>
    <m/>
    <x v="0"/>
    <x v="0"/>
  </r>
  <r>
    <x v="106"/>
    <x v="4492"/>
    <x v="38"/>
    <s v="Numeric"/>
    <n v="3"/>
    <s v="TRACK"/>
    <n v="14"/>
    <n v="1"/>
    <m/>
    <m/>
    <x v="0"/>
    <x v="0"/>
  </r>
  <r>
    <x v="106"/>
    <x v="4493"/>
    <x v="38"/>
    <s v="Numeric"/>
    <n v="3"/>
    <s v="TRACK"/>
    <n v="14"/>
    <n v="1"/>
    <m/>
    <m/>
    <x v="0"/>
    <x v="0"/>
  </r>
  <r>
    <x v="106"/>
    <x v="4494"/>
    <x v="38"/>
    <s v="Numeric"/>
    <n v="3"/>
    <s v="TRACK"/>
    <n v="14"/>
    <n v="1"/>
    <m/>
    <m/>
    <x v="0"/>
    <x v="0"/>
  </r>
  <r>
    <x v="106"/>
    <x v="4495"/>
    <x v="38"/>
    <s v="Numeric"/>
    <n v="3"/>
    <s v="TRACK"/>
    <n v="14"/>
    <n v="1"/>
    <m/>
    <m/>
    <x v="0"/>
    <x v="0"/>
  </r>
  <r>
    <x v="106"/>
    <x v="4496"/>
    <x v="38"/>
    <s v="Numeric"/>
    <n v="3"/>
    <s v="TRACK"/>
    <n v="14"/>
    <n v="1"/>
    <m/>
    <m/>
    <x v="0"/>
    <x v="0"/>
  </r>
  <r>
    <x v="106"/>
    <x v="4497"/>
    <x v="38"/>
    <s v="Numeric"/>
    <n v="3"/>
    <s v="TRACK"/>
    <n v="14"/>
    <n v="1"/>
    <m/>
    <m/>
    <x v="0"/>
    <x v="0"/>
  </r>
  <r>
    <x v="106"/>
    <x v="4498"/>
    <x v="38"/>
    <s v="Numeric"/>
    <n v="3"/>
    <s v="TRACK"/>
    <n v="14"/>
    <n v="1"/>
    <m/>
    <m/>
    <x v="0"/>
    <x v="0"/>
  </r>
  <r>
    <x v="106"/>
    <x v="4499"/>
    <x v="38"/>
    <s v="Numeric"/>
    <n v="3"/>
    <s v="TRACK"/>
    <n v="14"/>
    <n v="1"/>
    <m/>
    <m/>
    <x v="0"/>
    <x v="0"/>
  </r>
  <r>
    <x v="106"/>
    <x v="4500"/>
    <x v="38"/>
    <s v="Numeric"/>
    <n v="3"/>
    <s v="TRACK"/>
    <n v="14"/>
    <n v="1"/>
    <m/>
    <m/>
    <x v="0"/>
    <x v="0"/>
  </r>
  <r>
    <x v="106"/>
    <x v="4501"/>
    <x v="38"/>
    <s v="Numeric"/>
    <n v="3"/>
    <s v="TRACK"/>
    <n v="14"/>
    <n v="1"/>
    <m/>
    <m/>
    <x v="0"/>
    <x v="0"/>
  </r>
  <r>
    <x v="106"/>
    <x v="4502"/>
    <x v="38"/>
    <s v="Numeric"/>
    <n v="3"/>
    <s v="TRACK"/>
    <n v="14"/>
    <n v="1"/>
    <m/>
    <m/>
    <x v="0"/>
    <x v="0"/>
  </r>
  <r>
    <x v="106"/>
    <x v="4503"/>
    <x v="38"/>
    <s v="Numeric"/>
    <n v="3"/>
    <s v="TRACK"/>
    <n v="14"/>
    <n v="1"/>
    <m/>
    <m/>
    <x v="0"/>
    <x v="0"/>
  </r>
  <r>
    <x v="106"/>
    <x v="4504"/>
    <x v="38"/>
    <s v="Numeric"/>
    <n v="3"/>
    <s v="TRACK"/>
    <n v="14"/>
    <n v="1"/>
    <m/>
    <m/>
    <x v="0"/>
    <x v="0"/>
  </r>
  <r>
    <x v="106"/>
    <x v="4505"/>
    <x v="38"/>
    <s v="Numeric"/>
    <n v="3"/>
    <s v="TRACK"/>
    <n v="14"/>
    <n v="1"/>
    <m/>
    <m/>
    <x v="0"/>
    <x v="0"/>
  </r>
  <r>
    <x v="106"/>
    <x v="4506"/>
    <x v="38"/>
    <s v="Numeric"/>
    <n v="3"/>
    <s v="TRACK"/>
    <n v="14"/>
    <n v="1"/>
    <m/>
    <m/>
    <x v="0"/>
    <x v="0"/>
  </r>
  <r>
    <x v="106"/>
    <x v="4507"/>
    <x v="38"/>
    <s v="Numeric"/>
    <n v="3"/>
    <s v="TRACK"/>
    <n v="14"/>
    <n v="1"/>
    <m/>
    <m/>
    <x v="0"/>
    <x v="0"/>
  </r>
  <r>
    <x v="106"/>
    <x v="4508"/>
    <x v="38"/>
    <s v="Numeric"/>
    <n v="3"/>
    <s v="TRACK"/>
    <n v="14"/>
    <n v="1"/>
    <m/>
    <m/>
    <x v="0"/>
    <x v="0"/>
  </r>
  <r>
    <x v="106"/>
    <x v="4509"/>
    <x v="38"/>
    <s v="Numeric"/>
    <n v="3"/>
    <s v="TRACK"/>
    <n v="14"/>
    <n v="1"/>
    <m/>
    <m/>
    <x v="0"/>
    <x v="0"/>
  </r>
  <r>
    <x v="106"/>
    <x v="4510"/>
    <x v="38"/>
    <s v="Numeric"/>
    <n v="3"/>
    <s v="TRACK"/>
    <n v="14"/>
    <n v="1"/>
    <m/>
    <m/>
    <x v="0"/>
    <x v="0"/>
  </r>
  <r>
    <x v="106"/>
    <x v="4511"/>
    <x v="38"/>
    <s v="Numeric"/>
    <n v="3"/>
    <s v="TRACK"/>
    <n v="14"/>
    <n v="1"/>
    <m/>
    <m/>
    <x v="0"/>
    <x v="0"/>
  </r>
  <r>
    <x v="106"/>
    <x v="4512"/>
    <x v="38"/>
    <s v="Numeric"/>
    <n v="3"/>
    <s v="TRACK"/>
    <n v="14"/>
    <n v="1"/>
    <m/>
    <m/>
    <x v="0"/>
    <x v="0"/>
  </r>
  <r>
    <x v="106"/>
    <x v="4513"/>
    <x v="38"/>
    <s v="Numeric"/>
    <n v="3"/>
    <s v="TRACK"/>
    <n v="14"/>
    <n v="1"/>
    <m/>
    <m/>
    <x v="0"/>
    <x v="0"/>
  </r>
  <r>
    <x v="106"/>
    <x v="4514"/>
    <x v="38"/>
    <s v="Numeric"/>
    <n v="3"/>
    <s v="TRACK"/>
    <n v="14"/>
    <n v="1"/>
    <m/>
    <m/>
    <x v="0"/>
    <x v="0"/>
  </r>
  <r>
    <x v="106"/>
    <x v="4515"/>
    <x v="38"/>
    <s v="Numeric"/>
    <n v="3"/>
    <s v="TRACK"/>
    <n v="14"/>
    <n v="1"/>
    <m/>
    <m/>
    <x v="0"/>
    <x v="0"/>
  </r>
  <r>
    <x v="106"/>
    <x v="4516"/>
    <x v="38"/>
    <s v="Numeric"/>
    <n v="3"/>
    <s v="TRACK"/>
    <n v="14"/>
    <n v="1"/>
    <m/>
    <m/>
    <x v="0"/>
    <x v="0"/>
  </r>
  <r>
    <x v="106"/>
    <x v="4517"/>
    <x v="38"/>
    <s v="Numeric"/>
    <n v="3"/>
    <s v="TRACK"/>
    <n v="14"/>
    <n v="1"/>
    <m/>
    <m/>
    <x v="0"/>
    <x v="0"/>
  </r>
  <r>
    <x v="106"/>
    <x v="4518"/>
    <x v="38"/>
    <s v="Numeric"/>
    <n v="3"/>
    <s v="TRACK"/>
    <n v="14"/>
    <n v="1"/>
    <m/>
    <m/>
    <x v="0"/>
    <x v="0"/>
  </r>
  <r>
    <x v="106"/>
    <x v="4519"/>
    <x v="38"/>
    <s v="Numeric"/>
    <n v="3"/>
    <s v="TRACK"/>
    <n v="14"/>
    <n v="1"/>
    <m/>
    <m/>
    <x v="0"/>
    <x v="0"/>
  </r>
  <r>
    <x v="106"/>
    <x v="4520"/>
    <x v="38"/>
    <s v="Numeric"/>
    <n v="3"/>
    <s v="TRACK"/>
    <n v="14"/>
    <n v="1"/>
    <m/>
    <m/>
    <x v="0"/>
    <x v="0"/>
  </r>
  <r>
    <x v="106"/>
    <x v="4521"/>
    <x v="38"/>
    <s v="Numeric"/>
    <n v="3"/>
    <s v="TRACK"/>
    <n v="14"/>
    <n v="1"/>
    <m/>
    <m/>
    <x v="0"/>
    <x v="0"/>
  </r>
  <r>
    <x v="106"/>
    <x v="4522"/>
    <x v="38"/>
    <s v="Numeric"/>
    <n v="3"/>
    <s v="TRACK"/>
    <n v="14"/>
    <n v="1"/>
    <m/>
    <m/>
    <x v="0"/>
    <x v="0"/>
  </r>
  <r>
    <x v="106"/>
    <x v="4523"/>
    <x v="38"/>
    <s v="Numeric"/>
    <n v="3"/>
    <s v="TRACK"/>
    <n v="14"/>
    <n v="1"/>
    <m/>
    <m/>
    <x v="0"/>
    <x v="0"/>
  </r>
  <r>
    <x v="106"/>
    <x v="4524"/>
    <x v="38"/>
    <s v="Numeric"/>
    <n v="3"/>
    <s v="TRACK"/>
    <n v="14"/>
    <n v="1"/>
    <m/>
    <m/>
    <x v="0"/>
    <x v="0"/>
  </r>
  <r>
    <x v="106"/>
    <x v="4525"/>
    <x v="38"/>
    <s v="Numeric"/>
    <n v="3"/>
    <s v="TRACK"/>
    <n v="14"/>
    <n v="1"/>
    <m/>
    <m/>
    <x v="0"/>
    <x v="0"/>
  </r>
  <r>
    <x v="106"/>
    <x v="4526"/>
    <x v="38"/>
    <s v="Numeric"/>
    <n v="3"/>
    <s v="TRACK"/>
    <n v="14"/>
    <n v="1"/>
    <m/>
    <m/>
    <x v="0"/>
    <x v="0"/>
  </r>
  <r>
    <x v="106"/>
    <x v="4527"/>
    <x v="38"/>
    <s v="Numeric"/>
    <n v="3"/>
    <s v="TRACK"/>
    <n v="14"/>
    <n v="1"/>
    <m/>
    <m/>
    <x v="0"/>
    <x v="0"/>
  </r>
  <r>
    <x v="106"/>
    <x v="4528"/>
    <x v="38"/>
    <s v="Numeric"/>
    <n v="3"/>
    <s v="TRACK"/>
    <n v="14"/>
    <n v="1"/>
    <m/>
    <m/>
    <x v="0"/>
    <x v="0"/>
  </r>
  <r>
    <x v="106"/>
    <x v="4529"/>
    <x v="38"/>
    <s v="Numeric"/>
    <n v="3"/>
    <s v="TRACK"/>
    <n v="14"/>
    <n v="1"/>
    <m/>
    <m/>
    <x v="0"/>
    <x v="0"/>
  </r>
  <r>
    <x v="106"/>
    <x v="4530"/>
    <x v="38"/>
    <s v="Numeric"/>
    <n v="3"/>
    <s v="TRACK"/>
    <n v="14"/>
    <n v="1"/>
    <m/>
    <m/>
    <x v="0"/>
    <x v="0"/>
  </r>
  <r>
    <x v="106"/>
    <x v="4531"/>
    <x v="38"/>
    <s v="Numeric"/>
    <n v="3"/>
    <s v="TRACK"/>
    <n v="14"/>
    <n v="1"/>
    <m/>
    <m/>
    <x v="0"/>
    <x v="0"/>
  </r>
  <r>
    <x v="106"/>
    <x v="4532"/>
    <x v="38"/>
    <s v="Numeric"/>
    <n v="3"/>
    <s v="TRACK"/>
    <n v="14"/>
    <n v="1"/>
    <m/>
    <m/>
    <x v="0"/>
    <x v="0"/>
  </r>
  <r>
    <x v="106"/>
    <x v="4533"/>
    <x v="38"/>
    <s v="Numeric"/>
    <n v="3"/>
    <s v="TRACK"/>
    <n v="14"/>
    <n v="1"/>
    <m/>
    <m/>
    <x v="0"/>
    <x v="0"/>
  </r>
  <r>
    <x v="106"/>
    <x v="4534"/>
    <x v="38"/>
    <s v="Numeric"/>
    <n v="3"/>
    <s v="TRACK"/>
    <n v="14"/>
    <n v="1"/>
    <m/>
    <m/>
    <x v="0"/>
    <x v="0"/>
  </r>
  <r>
    <x v="106"/>
    <x v="4535"/>
    <x v="38"/>
    <s v="Numeric"/>
    <n v="3"/>
    <s v="TRACK"/>
    <n v="14"/>
    <n v="1"/>
    <m/>
    <m/>
    <x v="0"/>
    <x v="0"/>
  </r>
  <r>
    <x v="106"/>
    <x v="4536"/>
    <x v="38"/>
    <s v="Numeric"/>
    <n v="3"/>
    <s v="TRACK"/>
    <n v="14"/>
    <n v="1"/>
    <m/>
    <m/>
    <x v="0"/>
    <x v="0"/>
  </r>
  <r>
    <x v="106"/>
    <x v="4537"/>
    <x v="38"/>
    <s v="Numeric"/>
    <n v="3"/>
    <s v="TRACK"/>
    <n v="14"/>
    <n v="1"/>
    <m/>
    <m/>
    <x v="0"/>
    <x v="0"/>
  </r>
  <r>
    <x v="106"/>
    <x v="4538"/>
    <x v="38"/>
    <s v="Numeric"/>
    <n v="3"/>
    <s v="TRACK"/>
    <n v="14"/>
    <n v="1"/>
    <m/>
    <m/>
    <x v="0"/>
    <x v="0"/>
  </r>
  <r>
    <x v="106"/>
    <x v="4539"/>
    <x v="38"/>
    <s v="Numeric"/>
    <n v="3"/>
    <s v="TRACK"/>
    <n v="14"/>
    <n v="1"/>
    <m/>
    <m/>
    <x v="0"/>
    <x v="0"/>
  </r>
  <r>
    <x v="106"/>
    <x v="4540"/>
    <x v="38"/>
    <s v="Numeric"/>
    <n v="3"/>
    <s v="TRACK"/>
    <n v="14"/>
    <n v="1"/>
    <m/>
    <m/>
    <x v="0"/>
    <x v="0"/>
  </r>
  <r>
    <x v="106"/>
    <x v="4541"/>
    <x v="38"/>
    <s v="Numeric"/>
    <n v="3"/>
    <s v="TRACK"/>
    <n v="14"/>
    <n v="1"/>
    <m/>
    <m/>
    <x v="0"/>
    <x v="0"/>
  </r>
  <r>
    <x v="106"/>
    <x v="4542"/>
    <x v="38"/>
    <s v="Numeric"/>
    <n v="3"/>
    <s v="TRACK"/>
    <n v="14"/>
    <n v="1"/>
    <m/>
    <m/>
    <x v="0"/>
    <x v="0"/>
  </r>
  <r>
    <x v="106"/>
    <x v="4543"/>
    <x v="38"/>
    <s v="Numeric"/>
    <n v="3"/>
    <s v="TRACK"/>
    <n v="14"/>
    <n v="1"/>
    <m/>
    <m/>
    <x v="0"/>
    <x v="0"/>
  </r>
  <r>
    <x v="106"/>
    <x v="4544"/>
    <x v="38"/>
    <s v="Numeric"/>
    <n v="3"/>
    <s v="TRACK"/>
    <n v="14"/>
    <n v="1"/>
    <m/>
    <m/>
    <x v="0"/>
    <x v="0"/>
  </r>
  <r>
    <x v="106"/>
    <x v="4545"/>
    <x v="38"/>
    <s v="Numeric"/>
    <n v="3"/>
    <s v="TRACK"/>
    <n v="14"/>
    <n v="1"/>
    <m/>
    <m/>
    <x v="0"/>
    <x v="0"/>
  </r>
  <r>
    <x v="106"/>
    <x v="4546"/>
    <x v="38"/>
    <s v="Numeric"/>
    <n v="3"/>
    <s v="TRACK"/>
    <n v="14"/>
    <n v="1"/>
    <m/>
    <m/>
    <x v="0"/>
    <x v="0"/>
  </r>
  <r>
    <x v="106"/>
    <x v="4547"/>
    <x v="38"/>
    <s v="Numeric"/>
    <n v="3"/>
    <s v="TRACK"/>
    <n v="14"/>
    <n v="1"/>
    <m/>
    <m/>
    <x v="0"/>
    <x v="0"/>
  </r>
  <r>
    <x v="106"/>
    <x v="4548"/>
    <x v="38"/>
    <s v="Numeric"/>
    <n v="3"/>
    <s v="TRACK"/>
    <n v="14"/>
    <n v="1"/>
    <m/>
    <m/>
    <x v="0"/>
    <x v="0"/>
  </r>
  <r>
    <x v="106"/>
    <x v="4549"/>
    <x v="38"/>
    <s v="Numeric"/>
    <n v="3"/>
    <s v="TRACK"/>
    <n v="14"/>
    <n v="1"/>
    <m/>
    <m/>
    <x v="0"/>
    <x v="0"/>
  </r>
  <r>
    <x v="106"/>
    <x v="4550"/>
    <x v="38"/>
    <s v="Numeric"/>
    <n v="3"/>
    <s v="TRACK"/>
    <n v="14"/>
    <n v="1"/>
    <m/>
    <m/>
    <x v="0"/>
    <x v="0"/>
  </r>
  <r>
    <x v="106"/>
    <x v="4551"/>
    <x v="38"/>
    <s v="Numeric"/>
    <n v="3"/>
    <s v="TRACK"/>
    <n v="14"/>
    <n v="1"/>
    <m/>
    <m/>
    <x v="0"/>
    <x v="0"/>
  </r>
  <r>
    <x v="106"/>
    <x v="4552"/>
    <x v="38"/>
    <s v="Numeric"/>
    <n v="3"/>
    <s v="TRACK"/>
    <n v="14"/>
    <n v="1"/>
    <m/>
    <m/>
    <x v="0"/>
    <x v="0"/>
  </r>
  <r>
    <x v="106"/>
    <x v="4553"/>
    <x v="38"/>
    <s v="Numeric"/>
    <n v="3"/>
    <s v="TRACK"/>
    <n v="14"/>
    <n v="1"/>
    <m/>
    <m/>
    <x v="0"/>
    <x v="0"/>
  </r>
  <r>
    <x v="106"/>
    <x v="4554"/>
    <x v="38"/>
    <s v="Numeric"/>
    <n v="3"/>
    <s v="TRACK"/>
    <n v="14"/>
    <n v="1"/>
    <m/>
    <m/>
    <x v="0"/>
    <x v="0"/>
  </r>
  <r>
    <x v="106"/>
    <x v="4555"/>
    <x v="38"/>
    <s v="Numeric"/>
    <n v="3"/>
    <s v="TRACK"/>
    <n v="14"/>
    <n v="1"/>
    <m/>
    <m/>
    <x v="0"/>
    <x v="0"/>
  </r>
  <r>
    <x v="106"/>
    <x v="4556"/>
    <x v="38"/>
    <s v="Numeric"/>
    <n v="3"/>
    <s v="TRACK"/>
    <n v="14"/>
    <n v="1"/>
    <m/>
    <m/>
    <x v="0"/>
    <x v="0"/>
  </r>
  <r>
    <x v="106"/>
    <x v="4557"/>
    <x v="38"/>
    <s v="Numeric"/>
    <n v="3"/>
    <s v="TRACK"/>
    <n v="14"/>
    <n v="1"/>
    <m/>
    <m/>
    <x v="0"/>
    <x v="0"/>
  </r>
  <r>
    <x v="106"/>
    <x v="4558"/>
    <x v="38"/>
    <s v="Numeric"/>
    <n v="3"/>
    <s v="TRACK"/>
    <n v="14"/>
    <n v="1"/>
    <m/>
    <m/>
    <x v="0"/>
    <x v="0"/>
  </r>
  <r>
    <x v="106"/>
    <x v="4559"/>
    <x v="38"/>
    <s v="Numeric"/>
    <n v="3"/>
    <s v="TRACK"/>
    <n v="14"/>
    <n v="1"/>
    <m/>
    <m/>
    <x v="0"/>
    <x v="0"/>
  </r>
  <r>
    <x v="106"/>
    <x v="4560"/>
    <x v="38"/>
    <s v="Numeric"/>
    <n v="3"/>
    <s v="TRACK"/>
    <n v="14"/>
    <n v="1"/>
    <m/>
    <m/>
    <x v="0"/>
    <x v="0"/>
  </r>
  <r>
    <x v="106"/>
    <x v="4561"/>
    <x v="38"/>
    <s v="Numeric"/>
    <n v="3"/>
    <s v="TRACK"/>
    <n v="14"/>
    <n v="1"/>
    <m/>
    <m/>
    <x v="0"/>
    <x v="0"/>
  </r>
  <r>
    <x v="106"/>
    <x v="4562"/>
    <x v="38"/>
    <s v="Numeric"/>
    <n v="3"/>
    <s v="TRACK"/>
    <n v="14"/>
    <n v="1"/>
    <m/>
    <m/>
    <x v="0"/>
    <x v="0"/>
  </r>
  <r>
    <x v="106"/>
    <x v="4563"/>
    <x v="38"/>
    <s v="Numeric"/>
    <n v="3"/>
    <s v="TRACK"/>
    <n v="14"/>
    <n v="1"/>
    <m/>
    <m/>
    <x v="0"/>
    <x v="0"/>
  </r>
  <r>
    <x v="106"/>
    <x v="4564"/>
    <x v="38"/>
    <s v="Numeric"/>
    <n v="3"/>
    <s v="TRACK"/>
    <n v="14"/>
    <n v="1"/>
    <m/>
    <m/>
    <x v="0"/>
    <x v="0"/>
  </r>
  <r>
    <x v="106"/>
    <x v="4565"/>
    <x v="38"/>
    <s v="Numeric"/>
    <n v="3"/>
    <s v="TRACK"/>
    <n v="14"/>
    <n v="1"/>
    <m/>
    <m/>
    <x v="0"/>
    <x v="0"/>
  </r>
  <r>
    <x v="106"/>
    <x v="4566"/>
    <x v="38"/>
    <s v="Numeric"/>
    <n v="3"/>
    <s v="TRACK"/>
    <n v="14"/>
    <n v="1"/>
    <m/>
    <m/>
    <x v="0"/>
    <x v="0"/>
  </r>
  <r>
    <x v="106"/>
    <x v="4567"/>
    <x v="38"/>
    <s v="Numeric"/>
    <n v="3"/>
    <s v="TRACK"/>
    <n v="14"/>
    <n v="1"/>
    <m/>
    <m/>
    <x v="0"/>
    <x v="0"/>
  </r>
  <r>
    <x v="106"/>
    <x v="4568"/>
    <x v="38"/>
    <s v="Numeric"/>
    <n v="3"/>
    <s v="TRACK"/>
    <n v="14"/>
    <n v="1"/>
    <m/>
    <m/>
    <x v="0"/>
    <x v="0"/>
  </r>
  <r>
    <x v="106"/>
    <x v="4569"/>
    <x v="38"/>
    <s v="Numeric"/>
    <n v="3"/>
    <s v="TRACK"/>
    <n v="14"/>
    <n v="1"/>
    <m/>
    <m/>
    <x v="0"/>
    <x v="0"/>
  </r>
  <r>
    <x v="106"/>
    <x v="4570"/>
    <x v="38"/>
    <s v="Numeric"/>
    <n v="3"/>
    <s v="TRACK"/>
    <n v="14"/>
    <n v="1"/>
    <m/>
    <m/>
    <x v="0"/>
    <x v="0"/>
  </r>
  <r>
    <x v="106"/>
    <x v="4571"/>
    <x v="38"/>
    <s v="Numeric"/>
    <n v="3"/>
    <s v="TRACK"/>
    <n v="14"/>
    <n v="1"/>
    <m/>
    <m/>
    <x v="0"/>
    <x v="0"/>
  </r>
  <r>
    <x v="106"/>
    <x v="4572"/>
    <x v="38"/>
    <s v="Numeric"/>
    <n v="3"/>
    <s v="TRACK"/>
    <n v="14"/>
    <n v="1"/>
    <m/>
    <m/>
    <x v="0"/>
    <x v="0"/>
  </r>
  <r>
    <x v="106"/>
    <x v="4573"/>
    <x v="38"/>
    <s v="Numeric"/>
    <n v="3"/>
    <s v="TRACK"/>
    <n v="14"/>
    <n v="1"/>
    <m/>
    <m/>
    <x v="0"/>
    <x v="0"/>
  </r>
  <r>
    <x v="106"/>
    <x v="4574"/>
    <x v="38"/>
    <s v="Numeric"/>
    <n v="3"/>
    <s v="TRACK"/>
    <n v="14"/>
    <n v="1"/>
    <m/>
    <m/>
    <x v="0"/>
    <x v="0"/>
  </r>
  <r>
    <x v="106"/>
    <x v="4575"/>
    <x v="38"/>
    <s v="Numeric"/>
    <n v="3"/>
    <s v="TRACK"/>
    <n v="14"/>
    <n v="1"/>
    <m/>
    <m/>
    <x v="0"/>
    <x v="0"/>
  </r>
  <r>
    <x v="106"/>
    <x v="4576"/>
    <x v="38"/>
    <s v="Numeric"/>
    <n v="3"/>
    <s v="TRACK"/>
    <n v="14"/>
    <n v="1"/>
    <m/>
    <m/>
    <x v="0"/>
    <x v="0"/>
  </r>
  <r>
    <x v="106"/>
    <x v="4577"/>
    <x v="38"/>
    <s v="Numeric"/>
    <n v="3"/>
    <s v="TRACK"/>
    <n v="14"/>
    <n v="1"/>
    <m/>
    <m/>
    <x v="0"/>
    <x v="0"/>
  </r>
  <r>
    <x v="106"/>
    <x v="4578"/>
    <x v="38"/>
    <s v="Numeric"/>
    <n v="3"/>
    <s v="TRACK"/>
    <n v="14"/>
    <n v="1"/>
    <m/>
    <m/>
    <x v="0"/>
    <x v="0"/>
  </r>
  <r>
    <x v="106"/>
    <x v="4579"/>
    <x v="38"/>
    <s v="Numeric"/>
    <n v="3"/>
    <s v="TRACK"/>
    <n v="14"/>
    <n v="1"/>
    <m/>
    <m/>
    <x v="0"/>
    <x v="0"/>
  </r>
  <r>
    <x v="106"/>
    <x v="4580"/>
    <x v="38"/>
    <s v="Numeric"/>
    <n v="3"/>
    <s v="TRACK"/>
    <n v="14"/>
    <n v="1"/>
    <m/>
    <m/>
    <x v="0"/>
    <x v="0"/>
  </r>
  <r>
    <x v="106"/>
    <x v="4581"/>
    <x v="38"/>
    <s v="Numeric"/>
    <n v="3"/>
    <s v="TRACK"/>
    <n v="14"/>
    <n v="1"/>
    <m/>
    <m/>
    <x v="0"/>
    <x v="0"/>
  </r>
  <r>
    <x v="106"/>
    <x v="4582"/>
    <x v="38"/>
    <s v="Numeric"/>
    <n v="3"/>
    <s v="TRACK"/>
    <n v="14"/>
    <n v="1"/>
    <m/>
    <m/>
    <x v="0"/>
    <x v="0"/>
  </r>
  <r>
    <x v="106"/>
    <x v="4583"/>
    <x v="38"/>
    <s v="Numeric"/>
    <n v="3"/>
    <s v="TRACK"/>
    <n v="14"/>
    <n v="1"/>
    <m/>
    <m/>
    <x v="0"/>
    <x v="0"/>
  </r>
  <r>
    <x v="106"/>
    <x v="4584"/>
    <x v="38"/>
    <s v="Numeric"/>
    <n v="3"/>
    <s v="TRACK"/>
    <n v="14"/>
    <n v="1"/>
    <m/>
    <m/>
    <x v="0"/>
    <x v="0"/>
  </r>
  <r>
    <x v="106"/>
    <x v="4585"/>
    <x v="38"/>
    <s v="Numeric"/>
    <n v="3"/>
    <s v="TRACK"/>
    <n v="14"/>
    <n v="1"/>
    <m/>
    <m/>
    <x v="0"/>
    <x v="0"/>
  </r>
  <r>
    <x v="106"/>
    <x v="4586"/>
    <x v="38"/>
    <s v="Numeric"/>
    <n v="3"/>
    <s v="TRACK"/>
    <n v="14"/>
    <n v="1"/>
    <m/>
    <m/>
    <x v="0"/>
    <x v="0"/>
  </r>
  <r>
    <x v="106"/>
    <x v="4587"/>
    <x v="38"/>
    <s v="Numeric"/>
    <n v="3"/>
    <s v="TRACK"/>
    <n v="14"/>
    <n v="1"/>
    <m/>
    <m/>
    <x v="0"/>
    <x v="0"/>
  </r>
  <r>
    <x v="106"/>
    <x v="4588"/>
    <x v="38"/>
    <s v="Numeric"/>
    <n v="3"/>
    <s v="TRACK"/>
    <n v="14"/>
    <n v="1"/>
    <m/>
    <m/>
    <x v="0"/>
    <x v="0"/>
  </r>
  <r>
    <x v="106"/>
    <x v="4589"/>
    <x v="38"/>
    <s v="Numeric"/>
    <n v="3"/>
    <s v="TRACK"/>
    <n v="14"/>
    <n v="1"/>
    <m/>
    <m/>
    <x v="0"/>
    <x v="0"/>
  </r>
  <r>
    <x v="106"/>
    <x v="4590"/>
    <x v="38"/>
    <s v="Numeric"/>
    <n v="3"/>
    <s v="TRACK"/>
    <n v="14"/>
    <n v="1"/>
    <m/>
    <m/>
    <x v="0"/>
    <x v="0"/>
  </r>
  <r>
    <x v="106"/>
    <x v="4591"/>
    <x v="38"/>
    <s v="Numeric"/>
    <n v="3"/>
    <s v="TRACK"/>
    <n v="14"/>
    <n v="1"/>
    <m/>
    <m/>
    <x v="0"/>
    <x v="0"/>
  </r>
  <r>
    <x v="106"/>
    <x v="4592"/>
    <x v="38"/>
    <s v="Numeric"/>
    <n v="3"/>
    <s v="TRACK"/>
    <n v="14"/>
    <n v="1"/>
    <m/>
    <m/>
    <x v="0"/>
    <x v="0"/>
  </r>
  <r>
    <x v="106"/>
    <x v="4593"/>
    <x v="38"/>
    <s v="Numeric"/>
    <n v="3"/>
    <s v="TRACK"/>
    <n v="14"/>
    <n v="1"/>
    <m/>
    <m/>
    <x v="0"/>
    <x v="0"/>
  </r>
  <r>
    <x v="106"/>
    <x v="4594"/>
    <x v="38"/>
    <s v="Numeric"/>
    <n v="3"/>
    <s v="TRACK"/>
    <n v="14"/>
    <n v="1"/>
    <m/>
    <m/>
    <x v="0"/>
    <x v="0"/>
  </r>
  <r>
    <x v="106"/>
    <x v="4595"/>
    <x v="38"/>
    <s v="Numeric"/>
    <n v="3"/>
    <s v="TRACK"/>
    <n v="14"/>
    <n v="1"/>
    <m/>
    <m/>
    <x v="0"/>
    <x v="0"/>
  </r>
  <r>
    <x v="106"/>
    <x v="4596"/>
    <x v="38"/>
    <s v="Numeric"/>
    <n v="3"/>
    <s v="TRACK"/>
    <n v="14"/>
    <n v="1"/>
    <m/>
    <m/>
    <x v="0"/>
    <x v="0"/>
  </r>
  <r>
    <x v="106"/>
    <x v="4597"/>
    <x v="38"/>
    <s v="Numeric"/>
    <n v="3"/>
    <s v="TRACK"/>
    <n v="14"/>
    <n v="1"/>
    <m/>
    <m/>
    <x v="0"/>
    <x v="0"/>
  </r>
  <r>
    <x v="106"/>
    <x v="4598"/>
    <x v="38"/>
    <s v="Numeric"/>
    <n v="3"/>
    <s v="TRACK"/>
    <n v="14"/>
    <n v="1"/>
    <m/>
    <m/>
    <x v="0"/>
    <x v="0"/>
  </r>
  <r>
    <x v="106"/>
    <x v="4599"/>
    <x v="38"/>
    <s v="Numeric"/>
    <n v="3"/>
    <s v="TRACK"/>
    <n v="14"/>
    <n v="1"/>
    <m/>
    <m/>
    <x v="0"/>
    <x v="0"/>
  </r>
  <r>
    <x v="106"/>
    <x v="4600"/>
    <x v="38"/>
    <s v="Numeric"/>
    <n v="3"/>
    <s v="TRACK"/>
    <n v="14"/>
    <n v="1"/>
    <m/>
    <m/>
    <x v="0"/>
    <x v="0"/>
  </r>
  <r>
    <x v="106"/>
    <x v="4601"/>
    <x v="38"/>
    <s v="Numeric"/>
    <n v="3"/>
    <s v="TRACK"/>
    <n v="14"/>
    <n v="1"/>
    <m/>
    <m/>
    <x v="0"/>
    <x v="0"/>
  </r>
  <r>
    <x v="106"/>
    <x v="4602"/>
    <x v="38"/>
    <s v="Numeric"/>
    <n v="3"/>
    <s v="TRACK"/>
    <n v="14"/>
    <n v="1"/>
    <m/>
    <m/>
    <x v="0"/>
    <x v="0"/>
  </r>
  <r>
    <x v="106"/>
    <x v="4603"/>
    <x v="38"/>
    <s v="Numeric"/>
    <n v="3"/>
    <s v="TRACK"/>
    <n v="14"/>
    <n v="1"/>
    <m/>
    <m/>
    <x v="0"/>
    <x v="0"/>
  </r>
  <r>
    <x v="106"/>
    <x v="4604"/>
    <x v="38"/>
    <s v="Numeric"/>
    <n v="3"/>
    <s v="TRACK"/>
    <n v="14"/>
    <n v="1"/>
    <m/>
    <m/>
    <x v="0"/>
    <x v="0"/>
  </r>
  <r>
    <x v="106"/>
    <x v="4605"/>
    <x v="38"/>
    <s v="Numeric"/>
    <n v="3"/>
    <s v="TRACK"/>
    <n v="14"/>
    <n v="1"/>
    <m/>
    <m/>
    <x v="0"/>
    <x v="0"/>
  </r>
  <r>
    <x v="106"/>
    <x v="4606"/>
    <x v="38"/>
    <s v="Numeric"/>
    <n v="3"/>
    <s v="TRACK"/>
    <n v="14"/>
    <n v="1"/>
    <m/>
    <m/>
    <x v="0"/>
    <x v="0"/>
  </r>
  <r>
    <x v="106"/>
    <x v="4607"/>
    <x v="38"/>
    <s v="Numeric"/>
    <n v="3"/>
    <s v="TRACK"/>
    <n v="14"/>
    <n v="1"/>
    <m/>
    <m/>
    <x v="0"/>
    <x v="0"/>
  </r>
  <r>
    <x v="106"/>
    <x v="4608"/>
    <x v="38"/>
    <s v="Numeric"/>
    <n v="3"/>
    <s v="TRACK"/>
    <n v="14"/>
    <n v="1"/>
    <m/>
    <m/>
    <x v="0"/>
    <x v="0"/>
  </r>
  <r>
    <x v="106"/>
    <x v="4609"/>
    <x v="38"/>
    <s v="Numeric"/>
    <n v="3"/>
    <s v="TRACK"/>
    <n v="14"/>
    <n v="1"/>
    <m/>
    <m/>
    <x v="0"/>
    <x v="0"/>
  </r>
  <r>
    <x v="106"/>
    <x v="4610"/>
    <x v="38"/>
    <s v="Numeric"/>
    <n v="3"/>
    <s v="TRACK"/>
    <n v="14"/>
    <n v="1"/>
    <m/>
    <m/>
    <x v="0"/>
    <x v="0"/>
  </r>
  <r>
    <x v="106"/>
    <x v="4611"/>
    <x v="38"/>
    <s v="Numeric"/>
    <n v="3"/>
    <s v="TRACK"/>
    <n v="14"/>
    <n v="1"/>
    <m/>
    <m/>
    <x v="0"/>
    <x v="0"/>
  </r>
  <r>
    <x v="106"/>
    <x v="4612"/>
    <x v="38"/>
    <s v="Numeric"/>
    <n v="3"/>
    <s v="TRACK"/>
    <n v="14"/>
    <n v="1"/>
    <m/>
    <m/>
    <x v="0"/>
    <x v="0"/>
  </r>
  <r>
    <x v="106"/>
    <x v="4613"/>
    <x v="38"/>
    <s v="Numeric"/>
    <n v="3"/>
    <s v="TRACK"/>
    <n v="14"/>
    <n v="1"/>
    <m/>
    <m/>
    <x v="0"/>
    <x v="0"/>
  </r>
  <r>
    <x v="106"/>
    <x v="4614"/>
    <x v="38"/>
    <s v="Numeric"/>
    <n v="3"/>
    <s v="TRACK"/>
    <n v="14"/>
    <n v="1"/>
    <m/>
    <m/>
    <x v="0"/>
    <x v="0"/>
  </r>
  <r>
    <x v="106"/>
    <x v="4615"/>
    <x v="38"/>
    <s v="Numeric"/>
    <n v="3"/>
    <s v="TRACK"/>
    <n v="14"/>
    <n v="1"/>
    <m/>
    <m/>
    <x v="0"/>
    <x v="0"/>
  </r>
  <r>
    <x v="106"/>
    <x v="4616"/>
    <x v="38"/>
    <s v="Numeric"/>
    <n v="3"/>
    <s v="TRACK"/>
    <n v="14"/>
    <n v="1"/>
    <m/>
    <m/>
    <x v="0"/>
    <x v="0"/>
  </r>
  <r>
    <x v="106"/>
    <x v="4617"/>
    <x v="38"/>
    <s v="Numeric"/>
    <n v="3"/>
    <s v="TRACK"/>
    <n v="14"/>
    <n v="1"/>
    <m/>
    <m/>
    <x v="0"/>
    <x v="0"/>
  </r>
  <r>
    <x v="106"/>
    <x v="4618"/>
    <x v="38"/>
    <s v="Numeric"/>
    <n v="3"/>
    <s v="TRACK"/>
    <n v="14"/>
    <n v="1"/>
    <m/>
    <m/>
    <x v="0"/>
    <x v="0"/>
  </r>
  <r>
    <x v="106"/>
    <x v="4619"/>
    <x v="38"/>
    <s v="Numeric"/>
    <n v="3"/>
    <s v="TRACK"/>
    <n v="14"/>
    <n v="1"/>
    <m/>
    <m/>
    <x v="0"/>
    <x v="0"/>
  </r>
  <r>
    <x v="106"/>
    <x v="4620"/>
    <x v="38"/>
    <s v="Numeric"/>
    <n v="3"/>
    <s v="TRACK"/>
    <n v="14"/>
    <n v="1"/>
    <m/>
    <m/>
    <x v="0"/>
    <x v="0"/>
  </r>
  <r>
    <x v="106"/>
    <x v="4621"/>
    <x v="38"/>
    <s v="Numeric"/>
    <n v="3"/>
    <s v="TRACK"/>
    <n v="14"/>
    <n v="1"/>
    <m/>
    <m/>
    <x v="0"/>
    <x v="0"/>
  </r>
  <r>
    <x v="106"/>
    <x v="4622"/>
    <x v="38"/>
    <s v="Numeric"/>
    <n v="3"/>
    <s v="TRACK"/>
    <n v="14"/>
    <n v="1"/>
    <m/>
    <m/>
    <x v="0"/>
    <x v="0"/>
  </r>
  <r>
    <x v="106"/>
    <x v="4623"/>
    <x v="38"/>
    <s v="Numeric"/>
    <n v="3"/>
    <s v="TRACK"/>
    <n v="14"/>
    <n v="1"/>
    <m/>
    <m/>
    <x v="0"/>
    <x v="0"/>
  </r>
  <r>
    <x v="106"/>
    <x v="4624"/>
    <x v="38"/>
    <s v="Numeric"/>
    <n v="3"/>
    <s v="TRACK"/>
    <n v="14"/>
    <n v="1"/>
    <m/>
    <m/>
    <x v="0"/>
    <x v="0"/>
  </r>
  <r>
    <x v="106"/>
    <x v="4625"/>
    <x v="38"/>
    <s v="Numeric"/>
    <n v="3"/>
    <s v="TRACK"/>
    <n v="14"/>
    <n v="1"/>
    <m/>
    <m/>
    <x v="0"/>
    <x v="0"/>
  </r>
  <r>
    <x v="106"/>
    <x v="4626"/>
    <x v="38"/>
    <s v="Numeric"/>
    <n v="3"/>
    <s v="TRACK"/>
    <n v="14"/>
    <n v="1"/>
    <m/>
    <m/>
    <x v="0"/>
    <x v="0"/>
  </r>
  <r>
    <x v="106"/>
    <x v="4627"/>
    <x v="38"/>
    <s v="Numeric"/>
    <n v="3"/>
    <s v="TRACK"/>
    <n v="14"/>
    <n v="1"/>
    <m/>
    <m/>
    <x v="0"/>
    <x v="0"/>
  </r>
  <r>
    <x v="106"/>
    <x v="4628"/>
    <x v="38"/>
    <s v="Numeric"/>
    <n v="3"/>
    <s v="TRACK"/>
    <n v="14"/>
    <n v="1"/>
    <m/>
    <m/>
    <x v="0"/>
    <x v="0"/>
  </r>
  <r>
    <x v="106"/>
    <x v="4629"/>
    <x v="38"/>
    <s v="Numeric"/>
    <n v="3"/>
    <s v="TRACK"/>
    <n v="14"/>
    <n v="1"/>
    <m/>
    <m/>
    <x v="0"/>
    <x v="0"/>
  </r>
  <r>
    <x v="106"/>
    <x v="4630"/>
    <x v="38"/>
    <s v="Numeric"/>
    <n v="3"/>
    <s v="TRACK"/>
    <n v="14"/>
    <n v="1"/>
    <m/>
    <m/>
    <x v="0"/>
    <x v="0"/>
  </r>
  <r>
    <x v="106"/>
    <x v="4631"/>
    <x v="38"/>
    <s v="Numeric"/>
    <n v="3"/>
    <s v="TRACK"/>
    <n v="14"/>
    <n v="1"/>
    <m/>
    <m/>
    <x v="0"/>
    <x v="0"/>
  </r>
  <r>
    <x v="106"/>
    <x v="4632"/>
    <x v="38"/>
    <s v="Numeric"/>
    <n v="3"/>
    <s v="TRACK"/>
    <n v="14"/>
    <n v="1"/>
    <m/>
    <m/>
    <x v="0"/>
    <x v="0"/>
  </r>
  <r>
    <x v="106"/>
    <x v="4633"/>
    <x v="38"/>
    <s v="Numeric"/>
    <n v="3"/>
    <s v="TRACK"/>
    <n v="14"/>
    <n v="1"/>
    <m/>
    <m/>
    <x v="0"/>
    <x v="0"/>
  </r>
  <r>
    <x v="106"/>
    <x v="4634"/>
    <x v="38"/>
    <s v="Numeric"/>
    <n v="3"/>
    <s v="TRACK"/>
    <n v="14"/>
    <n v="1"/>
    <m/>
    <m/>
    <x v="0"/>
    <x v="0"/>
  </r>
  <r>
    <x v="106"/>
    <x v="4635"/>
    <x v="38"/>
    <s v="Numeric"/>
    <n v="3"/>
    <s v="TRACK"/>
    <n v="14"/>
    <n v="1"/>
    <m/>
    <m/>
    <x v="0"/>
    <x v="0"/>
  </r>
  <r>
    <x v="106"/>
    <x v="4636"/>
    <x v="38"/>
    <s v="Numeric"/>
    <n v="3"/>
    <s v="TRACK"/>
    <n v="14"/>
    <n v="1"/>
    <m/>
    <m/>
    <x v="0"/>
    <x v="0"/>
  </r>
  <r>
    <x v="106"/>
    <x v="4637"/>
    <x v="38"/>
    <s v="Numeric"/>
    <n v="3"/>
    <s v="TRACK"/>
    <n v="14"/>
    <n v="1"/>
    <m/>
    <m/>
    <x v="0"/>
    <x v="0"/>
  </r>
  <r>
    <x v="106"/>
    <x v="4638"/>
    <x v="38"/>
    <s v="Numeric"/>
    <n v="3"/>
    <s v="TRACK"/>
    <n v="14"/>
    <n v="1"/>
    <m/>
    <m/>
    <x v="0"/>
    <x v="0"/>
  </r>
  <r>
    <x v="106"/>
    <x v="4639"/>
    <x v="38"/>
    <s v="Numeric"/>
    <n v="3"/>
    <s v="TRACK"/>
    <n v="14"/>
    <n v="1"/>
    <m/>
    <m/>
    <x v="0"/>
    <x v="0"/>
  </r>
  <r>
    <x v="106"/>
    <x v="4640"/>
    <x v="38"/>
    <s v="Numeric"/>
    <n v="3"/>
    <s v="TRACK"/>
    <n v="14"/>
    <n v="1"/>
    <m/>
    <m/>
    <x v="0"/>
    <x v="0"/>
  </r>
  <r>
    <x v="106"/>
    <x v="4641"/>
    <x v="38"/>
    <s v="Numeric"/>
    <n v="3"/>
    <s v="TRACK"/>
    <n v="14"/>
    <n v="1"/>
    <m/>
    <m/>
    <x v="0"/>
    <x v="0"/>
  </r>
  <r>
    <x v="106"/>
    <x v="4642"/>
    <x v="38"/>
    <s v="Numeric"/>
    <n v="3"/>
    <s v="TRACK"/>
    <n v="14"/>
    <n v="1"/>
    <m/>
    <m/>
    <x v="0"/>
    <x v="0"/>
  </r>
  <r>
    <x v="106"/>
    <x v="4643"/>
    <x v="38"/>
    <s v="Numeric"/>
    <n v="3"/>
    <s v="TRACK"/>
    <n v="14"/>
    <n v="1"/>
    <m/>
    <m/>
    <x v="0"/>
    <x v="0"/>
  </r>
  <r>
    <x v="106"/>
    <x v="4644"/>
    <x v="38"/>
    <s v="Numeric"/>
    <n v="3"/>
    <s v="TRACK"/>
    <n v="14"/>
    <n v="1"/>
    <m/>
    <m/>
    <x v="0"/>
    <x v="0"/>
  </r>
  <r>
    <x v="106"/>
    <x v="4645"/>
    <x v="38"/>
    <s v="Numeric"/>
    <n v="3"/>
    <s v="TRACK"/>
    <n v="14"/>
    <n v="1"/>
    <m/>
    <m/>
    <x v="0"/>
    <x v="0"/>
  </r>
  <r>
    <x v="106"/>
    <x v="4646"/>
    <x v="38"/>
    <s v="Numeric"/>
    <n v="3"/>
    <s v="TRACK"/>
    <n v="14"/>
    <n v="1"/>
    <m/>
    <m/>
    <x v="0"/>
    <x v="0"/>
  </r>
  <r>
    <x v="106"/>
    <x v="4647"/>
    <x v="38"/>
    <s v="Numeric"/>
    <n v="3"/>
    <s v="TRACK"/>
    <n v="14"/>
    <n v="1"/>
    <m/>
    <m/>
    <x v="0"/>
    <x v="0"/>
  </r>
  <r>
    <x v="106"/>
    <x v="4648"/>
    <x v="38"/>
    <s v="Numeric"/>
    <n v="3"/>
    <s v="TRACK"/>
    <n v="14"/>
    <n v="1"/>
    <m/>
    <m/>
    <x v="0"/>
    <x v="0"/>
  </r>
  <r>
    <x v="106"/>
    <x v="4649"/>
    <x v="38"/>
    <s v="Numeric"/>
    <n v="3"/>
    <s v="TRACK"/>
    <n v="14"/>
    <n v="1"/>
    <m/>
    <m/>
    <x v="0"/>
    <x v="0"/>
  </r>
  <r>
    <x v="106"/>
    <x v="4650"/>
    <x v="38"/>
    <s v="Numeric"/>
    <n v="3"/>
    <s v="TRACK"/>
    <n v="14"/>
    <n v="1"/>
    <m/>
    <m/>
    <x v="0"/>
    <x v="0"/>
  </r>
  <r>
    <x v="106"/>
    <x v="4651"/>
    <x v="38"/>
    <s v="Numeric"/>
    <n v="3"/>
    <s v="TRACK"/>
    <n v="14"/>
    <n v="1"/>
    <m/>
    <m/>
    <x v="0"/>
    <x v="0"/>
  </r>
  <r>
    <x v="106"/>
    <x v="4652"/>
    <x v="38"/>
    <s v="Numeric"/>
    <n v="3"/>
    <s v="TRACK"/>
    <n v="14"/>
    <n v="1"/>
    <m/>
    <m/>
    <x v="0"/>
    <x v="0"/>
  </r>
  <r>
    <x v="106"/>
    <x v="4653"/>
    <x v="38"/>
    <s v="Numeric"/>
    <n v="3"/>
    <s v="TRACK"/>
    <n v="14"/>
    <n v="1"/>
    <m/>
    <m/>
    <x v="0"/>
    <x v="0"/>
  </r>
  <r>
    <x v="106"/>
    <x v="4654"/>
    <x v="38"/>
    <s v="Numeric"/>
    <n v="3"/>
    <s v="TRACK"/>
    <n v="14"/>
    <n v="1"/>
    <m/>
    <m/>
    <x v="0"/>
    <x v="0"/>
  </r>
  <r>
    <x v="106"/>
    <x v="4655"/>
    <x v="38"/>
    <s v="Numeric"/>
    <n v="3"/>
    <s v="TRACK"/>
    <n v="14"/>
    <n v="1"/>
    <m/>
    <m/>
    <x v="0"/>
    <x v="0"/>
  </r>
  <r>
    <x v="106"/>
    <x v="4656"/>
    <x v="38"/>
    <s v="Numeric"/>
    <n v="3"/>
    <s v="TRACK"/>
    <n v="14"/>
    <n v="1"/>
    <m/>
    <m/>
    <x v="0"/>
    <x v="0"/>
  </r>
  <r>
    <x v="106"/>
    <x v="4657"/>
    <x v="38"/>
    <s v="Numeric"/>
    <n v="3"/>
    <s v="TRACK"/>
    <n v="14"/>
    <n v="1"/>
    <m/>
    <m/>
    <x v="0"/>
    <x v="0"/>
  </r>
  <r>
    <x v="106"/>
    <x v="4658"/>
    <x v="38"/>
    <s v="Numeric"/>
    <n v="3"/>
    <s v="TRACK"/>
    <n v="14"/>
    <n v="1"/>
    <m/>
    <m/>
    <x v="0"/>
    <x v="0"/>
  </r>
  <r>
    <x v="106"/>
    <x v="4659"/>
    <x v="38"/>
    <s v="Numeric"/>
    <n v="3"/>
    <s v="TRACK"/>
    <n v="14"/>
    <n v="1"/>
    <m/>
    <m/>
    <x v="0"/>
    <x v="0"/>
  </r>
  <r>
    <x v="106"/>
    <x v="4660"/>
    <x v="38"/>
    <s v="Numeric"/>
    <n v="3"/>
    <s v="TRACK"/>
    <n v="14"/>
    <n v="1"/>
    <m/>
    <m/>
    <x v="0"/>
    <x v="0"/>
  </r>
  <r>
    <x v="106"/>
    <x v="4661"/>
    <x v="38"/>
    <s v="Numeric"/>
    <n v="3"/>
    <s v="TRACK"/>
    <n v="14"/>
    <n v="1"/>
    <m/>
    <m/>
    <x v="0"/>
    <x v="0"/>
  </r>
  <r>
    <x v="106"/>
    <x v="4662"/>
    <x v="38"/>
    <s v="Numeric"/>
    <n v="3"/>
    <s v="TRACK"/>
    <n v="14"/>
    <n v="1"/>
    <m/>
    <m/>
    <x v="0"/>
    <x v="0"/>
  </r>
  <r>
    <x v="106"/>
    <x v="4663"/>
    <x v="38"/>
    <s v="Numeric"/>
    <n v="3"/>
    <s v="TRACK"/>
    <n v="14"/>
    <n v="1"/>
    <m/>
    <m/>
    <x v="0"/>
    <x v="0"/>
  </r>
  <r>
    <x v="106"/>
    <x v="4664"/>
    <x v="38"/>
    <s v="Numeric"/>
    <n v="3"/>
    <s v="TRACK"/>
    <n v="14"/>
    <n v="1"/>
    <m/>
    <m/>
    <x v="0"/>
    <x v="0"/>
  </r>
  <r>
    <x v="106"/>
    <x v="4665"/>
    <x v="38"/>
    <s v="Numeric"/>
    <n v="3"/>
    <s v="TRACK"/>
    <n v="14"/>
    <n v="1"/>
    <m/>
    <m/>
    <x v="0"/>
    <x v="0"/>
  </r>
  <r>
    <x v="106"/>
    <x v="4666"/>
    <x v="38"/>
    <s v="Numeric"/>
    <n v="3"/>
    <s v="TRACK"/>
    <n v="14"/>
    <n v="1"/>
    <m/>
    <m/>
    <x v="0"/>
    <x v="0"/>
  </r>
  <r>
    <x v="106"/>
    <x v="4667"/>
    <x v="38"/>
    <s v="Numeric"/>
    <n v="3"/>
    <s v="TRACK"/>
    <n v="14"/>
    <n v="1"/>
    <m/>
    <m/>
    <x v="0"/>
    <x v="0"/>
  </r>
  <r>
    <x v="106"/>
    <x v="4668"/>
    <x v="38"/>
    <s v="Numeric"/>
    <n v="3"/>
    <s v="TRACK"/>
    <n v="14"/>
    <n v="1"/>
    <m/>
    <m/>
    <x v="0"/>
    <x v="0"/>
  </r>
  <r>
    <x v="106"/>
    <x v="4669"/>
    <x v="38"/>
    <s v="Numeric"/>
    <n v="3"/>
    <s v="TRACK"/>
    <n v="14"/>
    <n v="1"/>
    <m/>
    <m/>
    <x v="0"/>
    <x v="0"/>
  </r>
  <r>
    <x v="106"/>
    <x v="4670"/>
    <x v="38"/>
    <s v="Numeric"/>
    <n v="3"/>
    <s v="TRACK"/>
    <n v="14"/>
    <n v="1"/>
    <m/>
    <m/>
    <x v="0"/>
    <x v="0"/>
  </r>
  <r>
    <x v="106"/>
    <x v="4671"/>
    <x v="38"/>
    <s v="Numeric"/>
    <n v="3"/>
    <s v="TRACK"/>
    <n v="14"/>
    <n v="1"/>
    <m/>
    <m/>
    <x v="0"/>
    <x v="0"/>
  </r>
  <r>
    <x v="106"/>
    <x v="4672"/>
    <x v="38"/>
    <s v="Numeric"/>
    <n v="3"/>
    <s v="TRACK"/>
    <n v="14"/>
    <n v="1"/>
    <m/>
    <m/>
    <x v="0"/>
    <x v="0"/>
  </r>
  <r>
    <x v="106"/>
    <x v="4673"/>
    <x v="38"/>
    <s v="Numeric"/>
    <n v="3"/>
    <s v="TRACK"/>
    <n v="14"/>
    <n v="1"/>
    <m/>
    <m/>
    <x v="0"/>
    <x v="0"/>
  </r>
  <r>
    <x v="106"/>
    <x v="4674"/>
    <x v="38"/>
    <s v="Numeric"/>
    <n v="3"/>
    <s v="TRACK"/>
    <n v="14"/>
    <n v="1"/>
    <m/>
    <m/>
    <x v="0"/>
    <x v="0"/>
  </r>
  <r>
    <x v="106"/>
    <x v="4675"/>
    <x v="38"/>
    <s v="Numeric"/>
    <n v="3"/>
    <s v="TRACK"/>
    <n v="14"/>
    <n v="1"/>
    <m/>
    <m/>
    <x v="0"/>
    <x v="0"/>
  </r>
  <r>
    <x v="106"/>
    <x v="4676"/>
    <x v="38"/>
    <s v="Numeric"/>
    <n v="3"/>
    <s v="TRACK"/>
    <n v="14"/>
    <n v="1"/>
    <m/>
    <m/>
    <x v="0"/>
    <x v="0"/>
  </r>
  <r>
    <x v="106"/>
    <x v="4677"/>
    <x v="38"/>
    <s v="Numeric"/>
    <n v="3"/>
    <s v="TRACK"/>
    <n v="14"/>
    <n v="1"/>
    <m/>
    <m/>
    <x v="0"/>
    <x v="0"/>
  </r>
  <r>
    <x v="106"/>
    <x v="4678"/>
    <x v="38"/>
    <s v="Numeric"/>
    <n v="3"/>
    <s v="TRACK"/>
    <n v="14"/>
    <n v="1"/>
    <m/>
    <m/>
    <x v="0"/>
    <x v="0"/>
  </r>
  <r>
    <x v="106"/>
    <x v="4679"/>
    <x v="38"/>
    <s v="Numeric"/>
    <n v="3"/>
    <s v="TRACK"/>
    <n v="14"/>
    <n v="1"/>
    <m/>
    <m/>
    <x v="0"/>
    <x v="0"/>
  </r>
  <r>
    <x v="106"/>
    <x v="4680"/>
    <x v="38"/>
    <s v="Numeric"/>
    <n v="3"/>
    <s v="TRACK"/>
    <n v="14"/>
    <n v="1"/>
    <m/>
    <m/>
    <x v="0"/>
    <x v="0"/>
  </r>
  <r>
    <x v="106"/>
    <x v="4681"/>
    <x v="38"/>
    <s v="Numeric"/>
    <n v="3"/>
    <s v="TRACK"/>
    <n v="14"/>
    <n v="1"/>
    <m/>
    <m/>
    <x v="0"/>
    <x v="0"/>
  </r>
  <r>
    <x v="106"/>
    <x v="4682"/>
    <x v="38"/>
    <s v="Numeric"/>
    <n v="3"/>
    <s v="TRACK"/>
    <n v="14"/>
    <n v="1"/>
    <m/>
    <m/>
    <x v="0"/>
    <x v="0"/>
  </r>
  <r>
    <x v="106"/>
    <x v="4683"/>
    <x v="38"/>
    <s v="Numeric"/>
    <n v="3"/>
    <s v="TRACK"/>
    <n v="14"/>
    <n v="1"/>
    <m/>
    <m/>
    <x v="0"/>
    <x v="0"/>
  </r>
  <r>
    <x v="106"/>
    <x v="4684"/>
    <x v="38"/>
    <s v="Numeric"/>
    <n v="3"/>
    <s v="TRACK"/>
    <n v="14"/>
    <n v="1"/>
    <m/>
    <m/>
    <x v="0"/>
    <x v="0"/>
  </r>
  <r>
    <x v="106"/>
    <x v="4685"/>
    <x v="38"/>
    <s v="Numeric"/>
    <n v="3"/>
    <s v="TRACK"/>
    <n v="14"/>
    <n v="1"/>
    <m/>
    <m/>
    <x v="0"/>
    <x v="0"/>
  </r>
  <r>
    <x v="106"/>
    <x v="4686"/>
    <x v="38"/>
    <s v="Numeric"/>
    <n v="3"/>
    <s v="TRACK"/>
    <n v="14"/>
    <n v="1"/>
    <m/>
    <m/>
    <x v="0"/>
    <x v="0"/>
  </r>
  <r>
    <x v="106"/>
    <x v="4687"/>
    <x v="38"/>
    <s v="Numeric"/>
    <n v="3"/>
    <s v="TRACK"/>
    <n v="14"/>
    <n v="1"/>
    <m/>
    <m/>
    <x v="0"/>
    <x v="0"/>
  </r>
  <r>
    <x v="106"/>
    <x v="4688"/>
    <x v="38"/>
    <s v="Numeric"/>
    <n v="3"/>
    <s v="TRACK"/>
    <n v="14"/>
    <n v="1"/>
    <m/>
    <m/>
    <x v="0"/>
    <x v="0"/>
  </r>
  <r>
    <x v="106"/>
    <x v="4689"/>
    <x v="38"/>
    <s v="Numeric"/>
    <n v="3"/>
    <s v="TRACK"/>
    <n v="14"/>
    <n v="1"/>
    <m/>
    <m/>
    <x v="0"/>
    <x v="0"/>
  </r>
  <r>
    <x v="106"/>
    <x v="4690"/>
    <x v="38"/>
    <s v="Numeric"/>
    <n v="3"/>
    <s v="TRACK"/>
    <n v="14"/>
    <n v="1"/>
    <m/>
    <m/>
    <x v="0"/>
    <x v="0"/>
  </r>
  <r>
    <x v="106"/>
    <x v="4691"/>
    <x v="38"/>
    <s v="Numeric"/>
    <n v="3"/>
    <s v="TRACK"/>
    <n v="14"/>
    <n v="1"/>
    <m/>
    <m/>
    <x v="0"/>
    <x v="0"/>
  </r>
  <r>
    <x v="106"/>
    <x v="4692"/>
    <x v="38"/>
    <s v="Numeric"/>
    <n v="3"/>
    <s v="TRACK"/>
    <n v="14"/>
    <n v="1"/>
    <m/>
    <m/>
    <x v="0"/>
    <x v="0"/>
  </r>
  <r>
    <x v="106"/>
    <x v="4693"/>
    <x v="38"/>
    <s v="Numeric"/>
    <n v="3"/>
    <s v="TRACK"/>
    <n v="14"/>
    <n v="1"/>
    <m/>
    <m/>
    <x v="0"/>
    <x v="0"/>
  </r>
  <r>
    <x v="106"/>
    <x v="4694"/>
    <x v="38"/>
    <s v="Numeric"/>
    <n v="3"/>
    <s v="TRACK"/>
    <n v="14"/>
    <n v="1"/>
    <m/>
    <m/>
    <x v="0"/>
    <x v="0"/>
  </r>
  <r>
    <x v="106"/>
    <x v="4695"/>
    <x v="38"/>
    <s v="Numeric"/>
    <n v="3"/>
    <s v="TRACK"/>
    <n v="14"/>
    <n v="1"/>
    <m/>
    <m/>
    <x v="0"/>
    <x v="0"/>
  </r>
  <r>
    <x v="106"/>
    <x v="4696"/>
    <x v="38"/>
    <s v="Numeric"/>
    <n v="3"/>
    <s v="TRACK"/>
    <n v="14"/>
    <n v="1"/>
    <m/>
    <m/>
    <x v="0"/>
    <x v="0"/>
  </r>
  <r>
    <x v="106"/>
    <x v="4697"/>
    <x v="38"/>
    <s v="Numeric"/>
    <n v="3"/>
    <s v="TRACK"/>
    <n v="14"/>
    <n v="1"/>
    <m/>
    <m/>
    <x v="0"/>
    <x v="0"/>
  </r>
  <r>
    <x v="106"/>
    <x v="4698"/>
    <x v="38"/>
    <s v="Numeric"/>
    <n v="3"/>
    <s v="TRACK"/>
    <n v="14"/>
    <n v="1"/>
    <m/>
    <m/>
    <x v="0"/>
    <x v="0"/>
  </r>
  <r>
    <x v="106"/>
    <x v="4699"/>
    <x v="38"/>
    <s v="Numeric"/>
    <n v="3"/>
    <s v="TRACK"/>
    <n v="14"/>
    <n v="1"/>
    <m/>
    <m/>
    <x v="0"/>
    <x v="0"/>
  </r>
  <r>
    <x v="106"/>
    <x v="4700"/>
    <x v="38"/>
    <s v="Numeric"/>
    <n v="3"/>
    <s v="TRACK"/>
    <n v="14"/>
    <n v="1"/>
    <m/>
    <m/>
    <x v="0"/>
    <x v="0"/>
  </r>
  <r>
    <x v="106"/>
    <x v="4701"/>
    <x v="38"/>
    <s v="Numeric"/>
    <n v="3"/>
    <s v="TRACK"/>
    <n v="14"/>
    <n v="1"/>
    <m/>
    <m/>
    <x v="0"/>
    <x v="0"/>
  </r>
  <r>
    <x v="106"/>
    <x v="4702"/>
    <x v="38"/>
    <s v="Numeric"/>
    <n v="3"/>
    <s v="TRACK"/>
    <n v="14"/>
    <n v="1"/>
    <m/>
    <m/>
    <x v="0"/>
    <x v="0"/>
  </r>
  <r>
    <x v="106"/>
    <x v="4703"/>
    <x v="38"/>
    <s v="Numeric"/>
    <n v="3"/>
    <s v="TRACK"/>
    <n v="14"/>
    <n v="1"/>
    <m/>
    <m/>
    <x v="0"/>
    <x v="0"/>
  </r>
  <r>
    <x v="106"/>
    <x v="4704"/>
    <x v="38"/>
    <s v="Numeric"/>
    <n v="3"/>
    <s v="TRACK"/>
    <n v="14"/>
    <n v="1"/>
    <m/>
    <m/>
    <x v="0"/>
    <x v="0"/>
  </r>
  <r>
    <x v="106"/>
    <x v="4705"/>
    <x v="38"/>
    <s v="Numeric"/>
    <n v="3"/>
    <s v="TRACK"/>
    <n v="14"/>
    <n v="1"/>
    <m/>
    <m/>
    <x v="0"/>
    <x v="0"/>
  </r>
  <r>
    <x v="106"/>
    <x v="4706"/>
    <x v="38"/>
    <s v="Numeric"/>
    <n v="3"/>
    <s v="TRACK"/>
    <n v="14"/>
    <n v="1"/>
    <m/>
    <m/>
    <x v="0"/>
    <x v="0"/>
  </r>
  <r>
    <x v="106"/>
    <x v="4707"/>
    <x v="38"/>
    <s v="Numeric"/>
    <n v="3"/>
    <s v="TRACK"/>
    <n v="14"/>
    <n v="1"/>
    <m/>
    <m/>
    <x v="0"/>
    <x v="0"/>
  </r>
  <r>
    <x v="106"/>
    <x v="4708"/>
    <x v="38"/>
    <s v="Numeric"/>
    <n v="3"/>
    <s v="TRACK"/>
    <n v="14"/>
    <n v="1"/>
    <m/>
    <m/>
    <x v="0"/>
    <x v="0"/>
  </r>
  <r>
    <x v="106"/>
    <x v="4709"/>
    <x v="38"/>
    <s v="Numeric"/>
    <n v="3"/>
    <s v="TRACK"/>
    <n v="14"/>
    <n v="1"/>
    <m/>
    <m/>
    <x v="0"/>
    <x v="0"/>
  </r>
  <r>
    <x v="106"/>
    <x v="4710"/>
    <x v="38"/>
    <s v="Numeric"/>
    <n v="3"/>
    <s v="TRACK"/>
    <n v="14"/>
    <n v="1"/>
    <m/>
    <m/>
    <x v="0"/>
    <x v="0"/>
  </r>
  <r>
    <x v="106"/>
    <x v="4711"/>
    <x v="38"/>
    <s v="Numeric"/>
    <n v="3"/>
    <s v="TRACK"/>
    <n v="14"/>
    <n v="1"/>
    <m/>
    <m/>
    <x v="0"/>
    <x v="0"/>
  </r>
  <r>
    <x v="106"/>
    <x v="4712"/>
    <x v="38"/>
    <s v="Numeric"/>
    <n v="3"/>
    <s v="TRACK"/>
    <n v="14"/>
    <n v="1"/>
    <m/>
    <m/>
    <x v="0"/>
    <x v="0"/>
  </r>
  <r>
    <x v="106"/>
    <x v="4713"/>
    <x v="38"/>
    <s v="Numeric"/>
    <n v="3"/>
    <s v="TRACK"/>
    <n v="14"/>
    <n v="1"/>
    <m/>
    <m/>
    <x v="0"/>
    <x v="0"/>
  </r>
  <r>
    <x v="106"/>
    <x v="4714"/>
    <x v="38"/>
    <s v="Numeric"/>
    <n v="3"/>
    <s v="TRACK"/>
    <n v="14"/>
    <n v="1"/>
    <m/>
    <m/>
    <x v="0"/>
    <x v="0"/>
  </r>
  <r>
    <x v="106"/>
    <x v="4715"/>
    <x v="38"/>
    <s v="Numeric"/>
    <n v="3"/>
    <s v="TRACK"/>
    <n v="14"/>
    <n v="1"/>
    <m/>
    <m/>
    <x v="0"/>
    <x v="0"/>
  </r>
  <r>
    <x v="106"/>
    <x v="4716"/>
    <x v="38"/>
    <s v="Numeric"/>
    <n v="3"/>
    <s v="TRACK"/>
    <n v="14"/>
    <n v="1"/>
    <m/>
    <m/>
    <x v="0"/>
    <x v="0"/>
  </r>
  <r>
    <x v="106"/>
    <x v="4717"/>
    <x v="38"/>
    <s v="Numeric"/>
    <n v="3"/>
    <s v="TRACK"/>
    <n v="14"/>
    <n v="1"/>
    <m/>
    <m/>
    <x v="0"/>
    <x v="0"/>
  </r>
  <r>
    <x v="106"/>
    <x v="4718"/>
    <x v="38"/>
    <s v="Numeric"/>
    <n v="3"/>
    <s v="TRACK"/>
    <n v="14"/>
    <n v="1"/>
    <m/>
    <m/>
    <x v="0"/>
    <x v="0"/>
  </r>
  <r>
    <x v="106"/>
    <x v="4719"/>
    <x v="38"/>
    <s v="Numeric"/>
    <n v="3"/>
    <s v="TRACK"/>
    <n v="14"/>
    <n v="1"/>
    <m/>
    <m/>
    <x v="0"/>
    <x v="0"/>
  </r>
  <r>
    <x v="106"/>
    <x v="4720"/>
    <x v="38"/>
    <s v="Numeric"/>
    <n v="3"/>
    <s v="TRACK"/>
    <n v="14"/>
    <n v="1"/>
    <m/>
    <m/>
    <x v="0"/>
    <x v="0"/>
  </r>
  <r>
    <x v="106"/>
    <x v="4721"/>
    <x v="38"/>
    <s v="Numeric"/>
    <n v="3"/>
    <s v="TRACK"/>
    <n v="14"/>
    <n v="1"/>
    <m/>
    <m/>
    <x v="0"/>
    <x v="0"/>
  </r>
  <r>
    <x v="106"/>
    <x v="4722"/>
    <x v="38"/>
    <s v="Numeric"/>
    <n v="3"/>
    <s v="TRACK"/>
    <n v="14"/>
    <n v="1"/>
    <m/>
    <m/>
    <x v="0"/>
    <x v="0"/>
  </r>
  <r>
    <x v="106"/>
    <x v="4723"/>
    <x v="38"/>
    <s v="Numeric"/>
    <n v="3"/>
    <s v="TRACK"/>
    <n v="14"/>
    <n v="1"/>
    <m/>
    <m/>
    <x v="0"/>
    <x v="0"/>
  </r>
  <r>
    <x v="106"/>
    <x v="4724"/>
    <x v="38"/>
    <s v="Numeric"/>
    <n v="3"/>
    <s v="TRACK"/>
    <n v="14"/>
    <n v="1"/>
    <m/>
    <m/>
    <x v="0"/>
    <x v="0"/>
  </r>
  <r>
    <x v="106"/>
    <x v="4725"/>
    <x v="38"/>
    <s v="Numeric"/>
    <n v="3"/>
    <s v="TRACK"/>
    <n v="14"/>
    <n v="1"/>
    <m/>
    <m/>
    <x v="0"/>
    <x v="0"/>
  </r>
  <r>
    <x v="106"/>
    <x v="4726"/>
    <x v="38"/>
    <s v="Numeric"/>
    <n v="3"/>
    <s v="TRACK"/>
    <n v="14"/>
    <n v="1"/>
    <m/>
    <m/>
    <x v="0"/>
    <x v="0"/>
  </r>
  <r>
    <x v="106"/>
    <x v="4727"/>
    <x v="38"/>
    <s v="Numeric"/>
    <n v="3"/>
    <s v="TRACK"/>
    <n v="14"/>
    <n v="1"/>
    <m/>
    <m/>
    <x v="0"/>
    <x v="0"/>
  </r>
  <r>
    <x v="106"/>
    <x v="4728"/>
    <x v="38"/>
    <s v="Numeric"/>
    <n v="3"/>
    <s v="TRACK"/>
    <n v="14"/>
    <n v="1"/>
    <m/>
    <m/>
    <x v="0"/>
    <x v="0"/>
  </r>
  <r>
    <x v="106"/>
    <x v="4729"/>
    <x v="38"/>
    <s v="Numeric"/>
    <n v="3"/>
    <s v="TRACK"/>
    <n v="14"/>
    <n v="1"/>
    <m/>
    <m/>
    <x v="0"/>
    <x v="0"/>
  </r>
  <r>
    <x v="106"/>
    <x v="4730"/>
    <x v="38"/>
    <s v="Numeric"/>
    <n v="3"/>
    <s v="TRACK"/>
    <n v="14"/>
    <n v="1"/>
    <m/>
    <m/>
    <x v="0"/>
    <x v="0"/>
  </r>
  <r>
    <x v="106"/>
    <x v="4731"/>
    <x v="38"/>
    <s v="Numeric"/>
    <n v="3"/>
    <s v="TRACK"/>
    <n v="14"/>
    <n v="1"/>
    <m/>
    <m/>
    <x v="0"/>
    <x v="0"/>
  </r>
  <r>
    <x v="106"/>
    <x v="4732"/>
    <x v="38"/>
    <s v="Numeric"/>
    <n v="3"/>
    <s v="TRACK"/>
    <n v="14"/>
    <n v="1"/>
    <m/>
    <m/>
    <x v="0"/>
    <x v="0"/>
  </r>
  <r>
    <x v="106"/>
    <x v="4733"/>
    <x v="38"/>
    <s v="Numeric"/>
    <n v="3"/>
    <s v="TRACK"/>
    <n v="14"/>
    <n v="1"/>
    <m/>
    <m/>
    <x v="0"/>
    <x v="0"/>
  </r>
  <r>
    <x v="106"/>
    <x v="4734"/>
    <x v="38"/>
    <s v="Numeric"/>
    <n v="3"/>
    <s v="TRACK"/>
    <n v="14"/>
    <n v="1"/>
    <m/>
    <m/>
    <x v="0"/>
    <x v="0"/>
  </r>
  <r>
    <x v="106"/>
    <x v="4735"/>
    <x v="38"/>
    <s v="Numeric"/>
    <n v="3"/>
    <s v="TRACK"/>
    <n v="14"/>
    <n v="1"/>
    <m/>
    <m/>
    <x v="0"/>
    <x v="0"/>
  </r>
  <r>
    <x v="106"/>
    <x v="4736"/>
    <x v="38"/>
    <s v="Numeric"/>
    <n v="3"/>
    <s v="TRACK"/>
    <n v="14"/>
    <n v="1"/>
    <m/>
    <m/>
    <x v="0"/>
    <x v="0"/>
  </r>
  <r>
    <x v="106"/>
    <x v="4737"/>
    <x v="38"/>
    <s v="Numeric"/>
    <n v="3"/>
    <s v="TRACK"/>
    <n v="14"/>
    <n v="1"/>
    <m/>
    <m/>
    <x v="0"/>
    <x v="0"/>
  </r>
  <r>
    <x v="106"/>
    <x v="4738"/>
    <x v="38"/>
    <s v="Numeric"/>
    <n v="3"/>
    <s v="TRACK"/>
    <n v="14"/>
    <n v="1"/>
    <m/>
    <m/>
    <x v="0"/>
    <x v="0"/>
  </r>
  <r>
    <x v="106"/>
    <x v="4739"/>
    <x v="38"/>
    <s v="Numeric"/>
    <n v="3"/>
    <s v="TRACK"/>
    <n v="14"/>
    <n v="1"/>
    <m/>
    <m/>
    <x v="0"/>
    <x v="0"/>
  </r>
  <r>
    <x v="106"/>
    <x v="4740"/>
    <x v="38"/>
    <s v="Numeric"/>
    <n v="3"/>
    <s v="TRACK"/>
    <n v="14"/>
    <n v="1"/>
    <m/>
    <m/>
    <x v="0"/>
    <x v="0"/>
  </r>
  <r>
    <x v="106"/>
    <x v="4741"/>
    <x v="38"/>
    <s v="Numeric"/>
    <n v="3"/>
    <s v="TRACK"/>
    <n v="14"/>
    <n v="1"/>
    <m/>
    <m/>
    <x v="0"/>
    <x v="0"/>
  </r>
  <r>
    <x v="106"/>
    <x v="4742"/>
    <x v="38"/>
    <s v="Numeric"/>
    <n v="3"/>
    <s v="TRACK"/>
    <n v="14"/>
    <n v="1"/>
    <m/>
    <m/>
    <x v="0"/>
    <x v="0"/>
  </r>
  <r>
    <x v="106"/>
    <x v="4743"/>
    <x v="38"/>
    <s v="Numeric"/>
    <n v="3"/>
    <s v="TRACK"/>
    <n v="14"/>
    <n v="1"/>
    <m/>
    <m/>
    <x v="0"/>
    <x v="0"/>
  </r>
  <r>
    <x v="106"/>
    <x v="4744"/>
    <x v="38"/>
    <s v="Numeric"/>
    <n v="3"/>
    <s v="TRACK"/>
    <n v="14"/>
    <n v="1"/>
    <m/>
    <m/>
    <x v="0"/>
    <x v="0"/>
  </r>
  <r>
    <x v="106"/>
    <x v="4745"/>
    <x v="38"/>
    <s v="Numeric"/>
    <n v="3"/>
    <s v="TRACK"/>
    <n v="14"/>
    <n v="1"/>
    <m/>
    <m/>
    <x v="0"/>
    <x v="0"/>
  </r>
  <r>
    <x v="106"/>
    <x v="4746"/>
    <x v="38"/>
    <s v="Numeric"/>
    <n v="3"/>
    <s v="TRACK"/>
    <n v="14"/>
    <n v="1"/>
    <m/>
    <m/>
    <x v="0"/>
    <x v="0"/>
  </r>
  <r>
    <x v="106"/>
    <x v="4747"/>
    <x v="38"/>
    <s v="Numeric"/>
    <n v="3"/>
    <s v="TRACK"/>
    <n v="14"/>
    <n v="1"/>
    <m/>
    <m/>
    <x v="0"/>
    <x v="0"/>
  </r>
  <r>
    <x v="106"/>
    <x v="4748"/>
    <x v="38"/>
    <s v="Numeric"/>
    <n v="3"/>
    <s v="TRACK"/>
    <n v="14"/>
    <n v="1"/>
    <m/>
    <m/>
    <x v="0"/>
    <x v="0"/>
  </r>
  <r>
    <x v="106"/>
    <x v="4749"/>
    <x v="38"/>
    <s v="Numeric"/>
    <n v="3"/>
    <s v="TRACK"/>
    <n v="14"/>
    <n v="1"/>
    <m/>
    <m/>
    <x v="0"/>
    <x v="0"/>
  </r>
  <r>
    <x v="106"/>
    <x v="4750"/>
    <x v="38"/>
    <s v="Numeric"/>
    <n v="3"/>
    <s v="TRACK"/>
    <n v="14"/>
    <n v="1"/>
    <m/>
    <m/>
    <x v="0"/>
    <x v="0"/>
  </r>
  <r>
    <x v="106"/>
    <x v="4751"/>
    <x v="38"/>
    <s v="Numeric"/>
    <n v="3"/>
    <s v="TRACK"/>
    <n v="14"/>
    <n v="1"/>
    <m/>
    <m/>
    <x v="0"/>
    <x v="0"/>
  </r>
  <r>
    <x v="106"/>
    <x v="4752"/>
    <x v="38"/>
    <s v="Numeric"/>
    <n v="3"/>
    <s v="TRACK"/>
    <n v="14"/>
    <n v="1"/>
    <m/>
    <m/>
    <x v="0"/>
    <x v="0"/>
  </r>
  <r>
    <x v="106"/>
    <x v="4753"/>
    <x v="38"/>
    <s v="Numeric"/>
    <n v="3"/>
    <s v="TRACK"/>
    <n v="14"/>
    <n v="1"/>
    <m/>
    <m/>
    <x v="0"/>
    <x v="0"/>
  </r>
  <r>
    <x v="106"/>
    <x v="4754"/>
    <x v="38"/>
    <s v="Numeric"/>
    <n v="3"/>
    <s v="TRACK"/>
    <n v="14"/>
    <n v="1"/>
    <m/>
    <m/>
    <x v="0"/>
    <x v="0"/>
  </r>
  <r>
    <x v="106"/>
    <x v="4755"/>
    <x v="38"/>
    <s v="Numeric"/>
    <n v="3"/>
    <s v="TRACK"/>
    <n v="14"/>
    <n v="1"/>
    <m/>
    <m/>
    <x v="0"/>
    <x v="0"/>
  </r>
  <r>
    <x v="106"/>
    <x v="4756"/>
    <x v="38"/>
    <s v="Numeric"/>
    <n v="3"/>
    <s v="TRACK"/>
    <n v="14"/>
    <n v="1"/>
    <m/>
    <m/>
    <x v="0"/>
    <x v="0"/>
  </r>
  <r>
    <x v="106"/>
    <x v="4757"/>
    <x v="38"/>
    <s v="Numeric"/>
    <n v="3"/>
    <s v="TRACK"/>
    <n v="14"/>
    <n v="1"/>
    <m/>
    <m/>
    <x v="0"/>
    <x v="0"/>
  </r>
  <r>
    <x v="106"/>
    <x v="4758"/>
    <x v="38"/>
    <s v="Numeric"/>
    <n v="3"/>
    <s v="TRACK"/>
    <n v="14"/>
    <n v="1"/>
    <m/>
    <m/>
    <x v="0"/>
    <x v="0"/>
  </r>
  <r>
    <x v="106"/>
    <x v="4759"/>
    <x v="38"/>
    <s v="Numeric"/>
    <n v="3"/>
    <s v="TRACK"/>
    <n v="14"/>
    <n v="1"/>
    <m/>
    <m/>
    <x v="0"/>
    <x v="0"/>
  </r>
  <r>
    <x v="106"/>
    <x v="4760"/>
    <x v="38"/>
    <s v="Numeric"/>
    <n v="3"/>
    <s v="TRACK"/>
    <n v="14"/>
    <n v="1"/>
    <m/>
    <m/>
    <x v="0"/>
    <x v="0"/>
  </r>
  <r>
    <x v="106"/>
    <x v="4761"/>
    <x v="38"/>
    <s v="Numeric"/>
    <n v="3"/>
    <s v="TRACK"/>
    <n v="14"/>
    <n v="1"/>
    <m/>
    <m/>
    <x v="0"/>
    <x v="0"/>
  </r>
  <r>
    <x v="106"/>
    <x v="4762"/>
    <x v="38"/>
    <s v="Numeric"/>
    <n v="3"/>
    <s v="TRACK"/>
    <n v="14"/>
    <n v="1"/>
    <m/>
    <m/>
    <x v="0"/>
    <x v="0"/>
  </r>
  <r>
    <x v="106"/>
    <x v="4763"/>
    <x v="38"/>
    <s v="Numeric"/>
    <n v="3"/>
    <s v="TRACK"/>
    <n v="14"/>
    <n v="1"/>
    <m/>
    <m/>
    <x v="0"/>
    <x v="0"/>
  </r>
  <r>
    <x v="106"/>
    <x v="4764"/>
    <x v="38"/>
    <s v="Numeric"/>
    <n v="3"/>
    <s v="TRACK"/>
    <n v="14"/>
    <n v="1"/>
    <m/>
    <m/>
    <x v="0"/>
    <x v="0"/>
  </r>
  <r>
    <x v="106"/>
    <x v="4765"/>
    <x v="38"/>
    <s v="Numeric"/>
    <n v="3"/>
    <s v="TRACK"/>
    <n v="14"/>
    <n v="1"/>
    <m/>
    <m/>
    <x v="0"/>
    <x v="0"/>
  </r>
  <r>
    <x v="106"/>
    <x v="4766"/>
    <x v="38"/>
    <s v="Numeric"/>
    <n v="3"/>
    <s v="TRACK"/>
    <n v="14"/>
    <n v="1"/>
    <m/>
    <m/>
    <x v="0"/>
    <x v="0"/>
  </r>
  <r>
    <x v="106"/>
    <x v="4767"/>
    <x v="38"/>
    <s v="Numeric"/>
    <n v="3"/>
    <s v="TRACK"/>
    <n v="14"/>
    <n v="1"/>
    <m/>
    <m/>
    <x v="0"/>
    <x v="0"/>
  </r>
  <r>
    <x v="106"/>
    <x v="4768"/>
    <x v="38"/>
    <s v="Numeric"/>
    <n v="3"/>
    <s v="TRACK"/>
    <n v="14"/>
    <n v="1"/>
    <m/>
    <m/>
    <x v="0"/>
    <x v="0"/>
  </r>
  <r>
    <x v="106"/>
    <x v="4769"/>
    <x v="38"/>
    <s v="Numeric"/>
    <n v="3"/>
    <s v="TRACK"/>
    <n v="14"/>
    <n v="1"/>
    <m/>
    <m/>
    <x v="0"/>
    <x v="0"/>
  </r>
  <r>
    <x v="106"/>
    <x v="4770"/>
    <x v="38"/>
    <s v="Numeric"/>
    <n v="3"/>
    <s v="TRACK"/>
    <n v="14"/>
    <n v="1"/>
    <m/>
    <m/>
    <x v="0"/>
    <x v="0"/>
  </r>
  <r>
    <x v="106"/>
    <x v="4771"/>
    <x v="38"/>
    <s v="Numeric"/>
    <n v="3"/>
    <s v="TRACK"/>
    <n v="14"/>
    <n v="1"/>
    <m/>
    <m/>
    <x v="0"/>
    <x v="0"/>
  </r>
  <r>
    <x v="106"/>
    <x v="4772"/>
    <x v="38"/>
    <s v="Numeric"/>
    <n v="3"/>
    <s v="TRACK"/>
    <n v="14"/>
    <n v="1"/>
    <m/>
    <m/>
    <x v="0"/>
    <x v="0"/>
  </r>
  <r>
    <x v="106"/>
    <x v="4773"/>
    <x v="38"/>
    <s v="Numeric"/>
    <n v="3"/>
    <s v="TRACK"/>
    <n v="14"/>
    <n v="1"/>
    <m/>
    <m/>
    <x v="0"/>
    <x v="0"/>
  </r>
  <r>
    <x v="106"/>
    <x v="4774"/>
    <x v="38"/>
    <s v="Numeric"/>
    <n v="3"/>
    <s v="TRACK"/>
    <n v="14"/>
    <n v="1"/>
    <m/>
    <m/>
    <x v="0"/>
    <x v="0"/>
  </r>
  <r>
    <x v="106"/>
    <x v="4775"/>
    <x v="38"/>
    <s v="Numeric"/>
    <n v="3"/>
    <s v="TRACK"/>
    <n v="14"/>
    <n v="1"/>
    <m/>
    <m/>
    <x v="0"/>
    <x v="0"/>
  </r>
  <r>
    <x v="106"/>
    <x v="4776"/>
    <x v="38"/>
    <s v="Numeric"/>
    <n v="3"/>
    <s v="TRACK"/>
    <n v="14"/>
    <n v="1"/>
    <m/>
    <m/>
    <x v="0"/>
    <x v="0"/>
  </r>
  <r>
    <x v="106"/>
    <x v="4777"/>
    <x v="38"/>
    <s v="Numeric"/>
    <n v="3"/>
    <s v="TRACK"/>
    <n v="14"/>
    <n v="1"/>
    <m/>
    <m/>
    <x v="0"/>
    <x v="0"/>
  </r>
  <r>
    <x v="106"/>
    <x v="4778"/>
    <x v="38"/>
    <s v="Numeric"/>
    <n v="3"/>
    <s v="TRACK"/>
    <n v="14"/>
    <n v="1"/>
    <m/>
    <m/>
    <x v="0"/>
    <x v="0"/>
  </r>
  <r>
    <x v="106"/>
    <x v="4779"/>
    <x v="38"/>
    <s v="Numeric"/>
    <n v="3"/>
    <s v="TRACK"/>
    <n v="14"/>
    <n v="1"/>
    <m/>
    <m/>
    <x v="0"/>
    <x v="0"/>
  </r>
  <r>
    <x v="106"/>
    <x v="4780"/>
    <x v="38"/>
    <s v="Numeric"/>
    <n v="3"/>
    <s v="TRACK"/>
    <n v="14"/>
    <n v="1"/>
    <m/>
    <m/>
    <x v="0"/>
    <x v="0"/>
  </r>
  <r>
    <x v="106"/>
    <x v="4781"/>
    <x v="38"/>
    <s v="Numeric"/>
    <n v="3"/>
    <s v="TRACK"/>
    <n v="14"/>
    <n v="1"/>
    <m/>
    <m/>
    <x v="0"/>
    <x v="0"/>
  </r>
  <r>
    <x v="106"/>
    <x v="4782"/>
    <x v="38"/>
    <s v="Numeric"/>
    <n v="3"/>
    <s v="TRACK"/>
    <n v="14"/>
    <n v="1"/>
    <m/>
    <m/>
    <x v="0"/>
    <x v="0"/>
  </r>
  <r>
    <x v="106"/>
    <x v="4783"/>
    <x v="38"/>
    <s v="Numeric"/>
    <n v="3"/>
    <s v="TRACK"/>
    <n v="14"/>
    <n v="1"/>
    <m/>
    <m/>
    <x v="0"/>
    <x v="0"/>
  </r>
  <r>
    <x v="106"/>
    <x v="4784"/>
    <x v="38"/>
    <s v="Numeric"/>
    <n v="3"/>
    <s v="TRACK"/>
    <n v="14"/>
    <n v="1"/>
    <m/>
    <m/>
    <x v="0"/>
    <x v="0"/>
  </r>
  <r>
    <x v="106"/>
    <x v="4785"/>
    <x v="38"/>
    <s v="Numeric"/>
    <n v="3"/>
    <s v="TRACK"/>
    <n v="14"/>
    <n v="1"/>
    <m/>
    <m/>
    <x v="0"/>
    <x v="0"/>
  </r>
  <r>
    <x v="106"/>
    <x v="4786"/>
    <x v="38"/>
    <s v="Numeric"/>
    <n v="3"/>
    <s v="TRACK"/>
    <n v="14"/>
    <n v="1"/>
    <m/>
    <m/>
    <x v="0"/>
    <x v="0"/>
  </r>
  <r>
    <x v="106"/>
    <x v="4787"/>
    <x v="38"/>
    <s v="Numeric"/>
    <n v="3"/>
    <s v="TRACK"/>
    <n v="14"/>
    <n v="1"/>
    <m/>
    <m/>
    <x v="0"/>
    <x v="0"/>
  </r>
  <r>
    <x v="106"/>
    <x v="4788"/>
    <x v="38"/>
    <s v="Numeric"/>
    <n v="3"/>
    <s v="TRACK"/>
    <n v="14"/>
    <n v="1"/>
    <m/>
    <m/>
    <x v="0"/>
    <x v="0"/>
  </r>
  <r>
    <x v="106"/>
    <x v="4789"/>
    <x v="38"/>
    <s v="Numeric"/>
    <n v="3"/>
    <s v="TRACK"/>
    <n v="14"/>
    <n v="1"/>
    <m/>
    <m/>
    <x v="0"/>
    <x v="0"/>
  </r>
  <r>
    <x v="106"/>
    <x v="4790"/>
    <x v="38"/>
    <s v="Numeric"/>
    <n v="3"/>
    <s v="TRACK"/>
    <n v="14"/>
    <n v="1"/>
    <m/>
    <m/>
    <x v="0"/>
    <x v="0"/>
  </r>
  <r>
    <x v="106"/>
    <x v="4791"/>
    <x v="38"/>
    <s v="Numeric"/>
    <n v="3"/>
    <s v="TRACK"/>
    <n v="14"/>
    <n v="1"/>
    <m/>
    <m/>
    <x v="0"/>
    <x v="0"/>
  </r>
  <r>
    <x v="106"/>
    <x v="4792"/>
    <x v="38"/>
    <s v="Numeric"/>
    <n v="3"/>
    <s v="TRACK"/>
    <n v="14"/>
    <n v="1"/>
    <m/>
    <m/>
    <x v="0"/>
    <x v="0"/>
  </r>
  <r>
    <x v="106"/>
    <x v="4793"/>
    <x v="38"/>
    <s v="Numeric"/>
    <n v="3"/>
    <s v="TRACK"/>
    <n v="14"/>
    <n v="1"/>
    <m/>
    <m/>
    <x v="0"/>
    <x v="0"/>
  </r>
  <r>
    <x v="106"/>
    <x v="4794"/>
    <x v="38"/>
    <s v="Numeric"/>
    <n v="3"/>
    <s v="TRACK"/>
    <n v="14"/>
    <n v="1"/>
    <m/>
    <m/>
    <x v="0"/>
    <x v="0"/>
  </r>
  <r>
    <x v="106"/>
    <x v="4795"/>
    <x v="38"/>
    <s v="Numeric"/>
    <n v="3"/>
    <s v="TRACK"/>
    <n v="14"/>
    <n v="1"/>
    <m/>
    <m/>
    <x v="0"/>
    <x v="0"/>
  </r>
  <r>
    <x v="106"/>
    <x v="4796"/>
    <x v="38"/>
    <s v="Numeric"/>
    <n v="3"/>
    <s v="TRACK"/>
    <n v="14"/>
    <n v="1"/>
    <m/>
    <m/>
    <x v="0"/>
    <x v="0"/>
  </r>
  <r>
    <x v="106"/>
    <x v="4797"/>
    <x v="38"/>
    <s v="Numeric"/>
    <n v="3"/>
    <s v="TRACK"/>
    <n v="14"/>
    <n v="1"/>
    <m/>
    <m/>
    <x v="0"/>
    <x v="0"/>
  </r>
  <r>
    <x v="106"/>
    <x v="4798"/>
    <x v="38"/>
    <s v="Numeric"/>
    <n v="3"/>
    <s v="TRACK"/>
    <n v="14"/>
    <n v="1"/>
    <m/>
    <m/>
    <x v="0"/>
    <x v="0"/>
  </r>
  <r>
    <x v="106"/>
    <x v="4799"/>
    <x v="38"/>
    <s v="Numeric"/>
    <n v="3"/>
    <s v="TRACK"/>
    <n v="14"/>
    <n v="1"/>
    <m/>
    <m/>
    <x v="0"/>
    <x v="0"/>
  </r>
  <r>
    <x v="106"/>
    <x v="4800"/>
    <x v="38"/>
    <s v="Numeric"/>
    <n v="3"/>
    <s v="TRACK"/>
    <n v="14"/>
    <n v="1"/>
    <m/>
    <m/>
    <x v="0"/>
    <x v="0"/>
  </r>
  <r>
    <x v="106"/>
    <x v="4801"/>
    <x v="38"/>
    <s v="Numeric"/>
    <n v="3"/>
    <s v="TRACK"/>
    <n v="14"/>
    <n v="1"/>
    <m/>
    <m/>
    <x v="0"/>
    <x v="0"/>
  </r>
  <r>
    <x v="106"/>
    <x v="4802"/>
    <x v="38"/>
    <s v="Numeric"/>
    <n v="3"/>
    <s v="TRACK"/>
    <n v="14"/>
    <n v="1"/>
    <m/>
    <m/>
    <x v="0"/>
    <x v="0"/>
  </r>
  <r>
    <x v="106"/>
    <x v="4803"/>
    <x v="38"/>
    <s v="Numeric"/>
    <n v="3"/>
    <s v="TRACK"/>
    <n v="14"/>
    <n v="1"/>
    <m/>
    <m/>
    <x v="0"/>
    <x v="0"/>
  </r>
  <r>
    <x v="106"/>
    <x v="4804"/>
    <x v="38"/>
    <s v="Numeric"/>
    <n v="3"/>
    <s v="TRACK"/>
    <n v="14"/>
    <n v="1"/>
    <m/>
    <m/>
    <x v="0"/>
    <x v="0"/>
  </r>
  <r>
    <x v="106"/>
    <x v="4805"/>
    <x v="38"/>
    <s v="Numeric"/>
    <n v="3"/>
    <s v="TRACK"/>
    <n v="14"/>
    <n v="1"/>
    <m/>
    <m/>
    <x v="0"/>
    <x v="0"/>
  </r>
  <r>
    <x v="106"/>
    <x v="4806"/>
    <x v="38"/>
    <s v="Numeric"/>
    <n v="3"/>
    <s v="TRACK"/>
    <n v="14"/>
    <n v="1"/>
    <m/>
    <m/>
    <x v="0"/>
    <x v="0"/>
  </r>
  <r>
    <x v="106"/>
    <x v="4807"/>
    <x v="38"/>
    <s v="Numeric"/>
    <n v="3"/>
    <s v="TRACK"/>
    <n v="14"/>
    <n v="1"/>
    <m/>
    <m/>
    <x v="0"/>
    <x v="0"/>
  </r>
  <r>
    <x v="106"/>
    <x v="4808"/>
    <x v="38"/>
    <s v="Numeric"/>
    <n v="3"/>
    <s v="TRACK"/>
    <n v="14"/>
    <n v="1"/>
    <m/>
    <m/>
    <x v="0"/>
    <x v="0"/>
  </r>
  <r>
    <x v="106"/>
    <x v="4809"/>
    <x v="38"/>
    <s v="Numeric"/>
    <n v="3"/>
    <s v="TRACK"/>
    <n v="14"/>
    <n v="1"/>
    <m/>
    <m/>
    <x v="0"/>
    <x v="0"/>
  </r>
  <r>
    <x v="106"/>
    <x v="4810"/>
    <x v="38"/>
    <s v="Numeric"/>
    <n v="3"/>
    <s v="TRACK"/>
    <n v="14"/>
    <n v="1"/>
    <m/>
    <m/>
    <x v="0"/>
    <x v="0"/>
  </r>
  <r>
    <x v="106"/>
    <x v="4811"/>
    <x v="38"/>
    <s v="Numeric"/>
    <n v="3"/>
    <s v="TRACK"/>
    <n v="14"/>
    <n v="1"/>
    <m/>
    <m/>
    <x v="0"/>
    <x v="0"/>
  </r>
  <r>
    <x v="106"/>
    <x v="4812"/>
    <x v="38"/>
    <s v="Numeric"/>
    <n v="3"/>
    <s v="TRACK"/>
    <n v="14"/>
    <n v="1"/>
    <m/>
    <m/>
    <x v="0"/>
    <x v="0"/>
  </r>
  <r>
    <x v="106"/>
    <x v="4813"/>
    <x v="38"/>
    <s v="Numeric"/>
    <n v="3"/>
    <s v="TRACK"/>
    <n v="14"/>
    <n v="1"/>
    <m/>
    <m/>
    <x v="0"/>
    <x v="0"/>
  </r>
  <r>
    <x v="106"/>
    <x v="4814"/>
    <x v="38"/>
    <s v="Numeric"/>
    <n v="3"/>
    <s v="TRACK"/>
    <n v="14"/>
    <n v="1"/>
    <m/>
    <m/>
    <x v="0"/>
    <x v="0"/>
  </r>
  <r>
    <x v="106"/>
    <x v="4815"/>
    <x v="38"/>
    <s v="Numeric"/>
    <n v="3"/>
    <s v="TRACK"/>
    <n v="14"/>
    <n v="1"/>
    <m/>
    <m/>
    <x v="0"/>
    <x v="0"/>
  </r>
  <r>
    <x v="106"/>
    <x v="4816"/>
    <x v="38"/>
    <s v="Numeric"/>
    <n v="3"/>
    <s v="TRACK"/>
    <n v="14"/>
    <n v="1"/>
    <m/>
    <m/>
    <x v="0"/>
    <x v="0"/>
  </r>
  <r>
    <x v="106"/>
    <x v="4817"/>
    <x v="38"/>
    <s v="Numeric"/>
    <n v="3"/>
    <s v="TRACK"/>
    <n v="14"/>
    <n v="1"/>
    <m/>
    <m/>
    <x v="0"/>
    <x v="0"/>
  </r>
  <r>
    <x v="106"/>
    <x v="4818"/>
    <x v="38"/>
    <s v="Numeric"/>
    <n v="3"/>
    <s v="TRACK"/>
    <n v="14"/>
    <n v="1"/>
    <m/>
    <m/>
    <x v="0"/>
    <x v="0"/>
  </r>
  <r>
    <x v="106"/>
    <x v="4819"/>
    <x v="38"/>
    <s v="Numeric"/>
    <n v="3"/>
    <s v="TRACK"/>
    <n v="14"/>
    <n v="1"/>
    <m/>
    <m/>
    <x v="0"/>
    <x v="0"/>
  </r>
  <r>
    <x v="106"/>
    <x v="4820"/>
    <x v="38"/>
    <s v="Numeric"/>
    <n v="3"/>
    <s v="TRACK"/>
    <n v="14"/>
    <n v="1"/>
    <m/>
    <m/>
    <x v="0"/>
    <x v="0"/>
  </r>
  <r>
    <x v="106"/>
    <x v="4821"/>
    <x v="38"/>
    <s v="Numeric"/>
    <n v="3"/>
    <s v="TRACK"/>
    <n v="14"/>
    <n v="1"/>
    <m/>
    <m/>
    <x v="0"/>
    <x v="0"/>
  </r>
  <r>
    <x v="106"/>
    <x v="4822"/>
    <x v="38"/>
    <s v="Numeric"/>
    <n v="3"/>
    <s v="TRACK"/>
    <n v="14"/>
    <n v="1"/>
    <m/>
    <m/>
    <x v="0"/>
    <x v="0"/>
  </r>
  <r>
    <x v="106"/>
    <x v="4823"/>
    <x v="38"/>
    <s v="Numeric"/>
    <n v="3"/>
    <s v="TRACK"/>
    <n v="14"/>
    <n v="1"/>
    <m/>
    <m/>
    <x v="0"/>
    <x v="0"/>
  </r>
  <r>
    <x v="106"/>
    <x v="4824"/>
    <x v="38"/>
    <s v="Numeric"/>
    <n v="3"/>
    <s v="TRACK"/>
    <n v="14"/>
    <n v="1"/>
    <m/>
    <m/>
    <x v="0"/>
    <x v="0"/>
  </r>
  <r>
    <x v="106"/>
    <x v="4825"/>
    <x v="38"/>
    <s v="Numeric"/>
    <n v="3"/>
    <s v="TRACK"/>
    <n v="14"/>
    <n v="1"/>
    <m/>
    <m/>
    <x v="0"/>
    <x v="0"/>
  </r>
  <r>
    <x v="106"/>
    <x v="4826"/>
    <x v="38"/>
    <s v="Numeric"/>
    <n v="3"/>
    <s v="TRACK"/>
    <n v="14"/>
    <n v="1"/>
    <m/>
    <m/>
    <x v="0"/>
    <x v="0"/>
  </r>
  <r>
    <x v="106"/>
    <x v="4827"/>
    <x v="38"/>
    <s v="Numeric"/>
    <n v="3"/>
    <s v="TRACK"/>
    <n v="14"/>
    <n v="1"/>
    <m/>
    <m/>
    <x v="0"/>
    <x v="0"/>
  </r>
  <r>
    <x v="106"/>
    <x v="4828"/>
    <x v="38"/>
    <s v="Numeric"/>
    <n v="3"/>
    <s v="TRACK"/>
    <n v="14"/>
    <n v="1"/>
    <m/>
    <m/>
    <x v="0"/>
    <x v="0"/>
  </r>
  <r>
    <x v="106"/>
    <x v="4829"/>
    <x v="38"/>
    <s v="Numeric"/>
    <n v="3"/>
    <s v="TRACK"/>
    <n v="14"/>
    <n v="1"/>
    <m/>
    <m/>
    <x v="0"/>
    <x v="0"/>
  </r>
  <r>
    <x v="106"/>
    <x v="4830"/>
    <x v="38"/>
    <s v="Numeric"/>
    <n v="3"/>
    <s v="TRACK"/>
    <n v="14"/>
    <n v="1"/>
    <m/>
    <m/>
    <x v="0"/>
    <x v="0"/>
  </r>
  <r>
    <x v="106"/>
    <x v="4831"/>
    <x v="38"/>
    <s v="Numeric"/>
    <n v="3"/>
    <s v="TRACK"/>
    <n v="14"/>
    <n v="1"/>
    <m/>
    <m/>
    <x v="0"/>
    <x v="0"/>
  </r>
  <r>
    <x v="106"/>
    <x v="4832"/>
    <x v="38"/>
    <s v="Numeric"/>
    <n v="3"/>
    <s v="TRACK"/>
    <n v="14"/>
    <n v="1"/>
    <m/>
    <m/>
    <x v="0"/>
    <x v="0"/>
  </r>
  <r>
    <x v="106"/>
    <x v="4833"/>
    <x v="38"/>
    <s v="Numeric"/>
    <n v="3"/>
    <s v="TRACK"/>
    <n v="14"/>
    <n v="1"/>
    <m/>
    <m/>
    <x v="0"/>
    <x v="0"/>
  </r>
  <r>
    <x v="106"/>
    <x v="4834"/>
    <x v="38"/>
    <s v="Numeric"/>
    <n v="3"/>
    <s v="TRACK"/>
    <n v="14"/>
    <n v="1"/>
    <m/>
    <m/>
    <x v="0"/>
    <x v="0"/>
  </r>
  <r>
    <x v="106"/>
    <x v="4835"/>
    <x v="38"/>
    <s v="Numeric"/>
    <n v="3"/>
    <s v="TRACK"/>
    <n v="14"/>
    <n v="1"/>
    <m/>
    <m/>
    <x v="0"/>
    <x v="0"/>
  </r>
  <r>
    <x v="106"/>
    <x v="4836"/>
    <x v="38"/>
    <s v="Numeric"/>
    <n v="3"/>
    <s v="TRACK"/>
    <n v="14"/>
    <n v="1"/>
    <m/>
    <m/>
    <x v="0"/>
    <x v="0"/>
  </r>
  <r>
    <x v="106"/>
    <x v="4837"/>
    <x v="38"/>
    <s v="Numeric"/>
    <n v="3"/>
    <s v="TRACK"/>
    <n v="14"/>
    <n v="1"/>
    <m/>
    <m/>
    <x v="0"/>
    <x v="0"/>
  </r>
  <r>
    <x v="106"/>
    <x v="4838"/>
    <x v="38"/>
    <s v="Numeric"/>
    <n v="3"/>
    <s v="TRACK"/>
    <n v="14"/>
    <n v="1"/>
    <m/>
    <m/>
    <x v="0"/>
    <x v="0"/>
  </r>
  <r>
    <x v="106"/>
    <x v="4839"/>
    <x v="38"/>
    <s v="Numeric"/>
    <n v="3"/>
    <s v="TRACK"/>
    <n v="14"/>
    <n v="1"/>
    <m/>
    <m/>
    <x v="0"/>
    <x v="0"/>
  </r>
  <r>
    <x v="106"/>
    <x v="4840"/>
    <x v="38"/>
    <s v="Numeric"/>
    <n v="3"/>
    <s v="TRACK"/>
    <n v="14"/>
    <n v="1"/>
    <m/>
    <m/>
    <x v="0"/>
    <x v="0"/>
  </r>
  <r>
    <x v="106"/>
    <x v="4841"/>
    <x v="38"/>
    <s v="Numeric"/>
    <n v="3"/>
    <s v="TRACK"/>
    <n v="14"/>
    <n v="1"/>
    <m/>
    <m/>
    <x v="0"/>
    <x v="0"/>
  </r>
  <r>
    <x v="106"/>
    <x v="4842"/>
    <x v="38"/>
    <s v="Numeric"/>
    <n v="3"/>
    <s v="TRACK"/>
    <n v="14"/>
    <n v="1"/>
    <m/>
    <m/>
    <x v="0"/>
    <x v="0"/>
  </r>
  <r>
    <x v="106"/>
    <x v="4843"/>
    <x v="38"/>
    <s v="Numeric"/>
    <n v="3"/>
    <s v="TRACK"/>
    <n v="14"/>
    <n v="1"/>
    <m/>
    <m/>
    <x v="0"/>
    <x v="0"/>
  </r>
  <r>
    <x v="106"/>
    <x v="4844"/>
    <x v="38"/>
    <s v="Numeric"/>
    <n v="3"/>
    <s v="TRACK"/>
    <n v="14"/>
    <n v="1"/>
    <m/>
    <m/>
    <x v="0"/>
    <x v="0"/>
  </r>
  <r>
    <x v="106"/>
    <x v="4845"/>
    <x v="38"/>
    <s v="Numeric"/>
    <n v="3"/>
    <s v="TRACK"/>
    <n v="14"/>
    <n v="1"/>
    <m/>
    <m/>
    <x v="0"/>
    <x v="0"/>
  </r>
  <r>
    <x v="106"/>
    <x v="4846"/>
    <x v="38"/>
    <s v="Numeric"/>
    <n v="3"/>
    <s v="TRACK"/>
    <n v="14"/>
    <n v="1"/>
    <m/>
    <m/>
    <x v="0"/>
    <x v="0"/>
  </r>
  <r>
    <x v="106"/>
    <x v="4847"/>
    <x v="38"/>
    <s v="Numeric"/>
    <n v="3"/>
    <s v="TRACK"/>
    <n v="14"/>
    <n v="1"/>
    <m/>
    <m/>
    <x v="0"/>
    <x v="0"/>
  </r>
  <r>
    <x v="106"/>
    <x v="4848"/>
    <x v="38"/>
    <s v="Numeric"/>
    <n v="3"/>
    <s v="TRACK"/>
    <n v="14"/>
    <n v="1"/>
    <m/>
    <m/>
    <x v="0"/>
    <x v="0"/>
  </r>
  <r>
    <x v="106"/>
    <x v="4849"/>
    <x v="38"/>
    <s v="Numeric"/>
    <n v="3"/>
    <s v="TRACK"/>
    <n v="14"/>
    <n v="1"/>
    <m/>
    <m/>
    <x v="0"/>
    <x v="0"/>
  </r>
  <r>
    <x v="106"/>
    <x v="4850"/>
    <x v="38"/>
    <s v="Numeric"/>
    <n v="3"/>
    <s v="TRACK"/>
    <n v="14"/>
    <n v="1"/>
    <m/>
    <m/>
    <x v="0"/>
    <x v="0"/>
  </r>
  <r>
    <x v="106"/>
    <x v="4851"/>
    <x v="38"/>
    <s v="Numeric"/>
    <n v="3"/>
    <s v="TRACK"/>
    <n v="14"/>
    <n v="1"/>
    <m/>
    <m/>
    <x v="0"/>
    <x v="0"/>
  </r>
  <r>
    <x v="106"/>
    <x v="4852"/>
    <x v="38"/>
    <s v="Numeric"/>
    <n v="3"/>
    <s v="TRACK"/>
    <n v="14"/>
    <n v="1"/>
    <m/>
    <m/>
    <x v="0"/>
    <x v="0"/>
  </r>
  <r>
    <x v="106"/>
    <x v="4853"/>
    <x v="38"/>
    <s v="Numeric"/>
    <n v="3"/>
    <s v="TRACK"/>
    <n v="14"/>
    <n v="1"/>
    <m/>
    <m/>
    <x v="0"/>
    <x v="0"/>
  </r>
  <r>
    <x v="106"/>
    <x v="4854"/>
    <x v="38"/>
    <s v="Numeric"/>
    <n v="3"/>
    <s v="TRACK"/>
    <n v="14"/>
    <n v="1"/>
    <m/>
    <m/>
    <x v="0"/>
    <x v="0"/>
  </r>
  <r>
    <x v="106"/>
    <x v="4855"/>
    <x v="38"/>
    <s v="Numeric"/>
    <n v="3"/>
    <s v="TRACK"/>
    <n v="14"/>
    <n v="1"/>
    <m/>
    <m/>
    <x v="0"/>
    <x v="0"/>
  </r>
  <r>
    <x v="106"/>
    <x v="4856"/>
    <x v="38"/>
    <s v="Numeric"/>
    <n v="3"/>
    <s v="TRACK"/>
    <n v="14"/>
    <n v="1"/>
    <m/>
    <m/>
    <x v="0"/>
    <x v="0"/>
  </r>
  <r>
    <x v="106"/>
    <x v="4857"/>
    <x v="38"/>
    <s v="Numeric"/>
    <n v="3"/>
    <s v="TRACK"/>
    <n v="14"/>
    <n v="1"/>
    <m/>
    <m/>
    <x v="0"/>
    <x v="0"/>
  </r>
  <r>
    <x v="106"/>
    <x v="4858"/>
    <x v="38"/>
    <s v="Numeric"/>
    <n v="3"/>
    <s v="TRACK"/>
    <n v="14"/>
    <n v="1"/>
    <m/>
    <m/>
    <x v="0"/>
    <x v="0"/>
  </r>
  <r>
    <x v="106"/>
    <x v="4859"/>
    <x v="38"/>
    <s v="Numeric"/>
    <n v="3"/>
    <s v="TRACK"/>
    <n v="14"/>
    <n v="1"/>
    <m/>
    <m/>
    <x v="0"/>
    <x v="0"/>
  </r>
  <r>
    <x v="106"/>
    <x v="4860"/>
    <x v="38"/>
    <s v="Numeric"/>
    <n v="3"/>
    <s v="TRACK"/>
    <n v="14"/>
    <n v="1"/>
    <m/>
    <m/>
    <x v="0"/>
    <x v="0"/>
  </r>
  <r>
    <x v="106"/>
    <x v="4861"/>
    <x v="38"/>
    <s v="Numeric"/>
    <n v="3"/>
    <s v="TRACK"/>
    <n v="14"/>
    <n v="1"/>
    <m/>
    <m/>
    <x v="0"/>
    <x v="0"/>
  </r>
  <r>
    <x v="106"/>
    <x v="4862"/>
    <x v="38"/>
    <s v="Numeric"/>
    <n v="3"/>
    <s v="TRACK"/>
    <n v="14"/>
    <n v="1"/>
    <m/>
    <m/>
    <x v="0"/>
    <x v="0"/>
  </r>
  <r>
    <x v="106"/>
    <x v="4863"/>
    <x v="38"/>
    <s v="Numeric"/>
    <n v="3"/>
    <s v="TRACK"/>
    <n v="14"/>
    <n v="1"/>
    <m/>
    <m/>
    <x v="0"/>
    <x v="0"/>
  </r>
  <r>
    <x v="106"/>
    <x v="4864"/>
    <x v="38"/>
    <s v="Numeric"/>
    <n v="3"/>
    <s v="TRACK"/>
    <n v="14"/>
    <n v="1"/>
    <m/>
    <m/>
    <x v="0"/>
    <x v="0"/>
  </r>
  <r>
    <x v="106"/>
    <x v="4865"/>
    <x v="38"/>
    <s v="Numeric"/>
    <n v="3"/>
    <s v="TRACK"/>
    <n v="14"/>
    <n v="1"/>
    <m/>
    <m/>
    <x v="0"/>
    <x v="0"/>
  </r>
  <r>
    <x v="106"/>
    <x v="4866"/>
    <x v="38"/>
    <s v="Numeric"/>
    <n v="3"/>
    <s v="TRACK"/>
    <n v="14"/>
    <n v="1"/>
    <m/>
    <m/>
    <x v="0"/>
    <x v="0"/>
  </r>
  <r>
    <x v="106"/>
    <x v="4867"/>
    <x v="38"/>
    <s v="Numeric"/>
    <n v="3"/>
    <s v="TRACK"/>
    <n v="14"/>
    <n v="1"/>
    <m/>
    <m/>
    <x v="0"/>
    <x v="0"/>
  </r>
  <r>
    <x v="106"/>
    <x v="4868"/>
    <x v="38"/>
    <s v="Numeric"/>
    <n v="3"/>
    <s v="TRACK"/>
    <n v="14"/>
    <n v="1"/>
    <m/>
    <m/>
    <x v="0"/>
    <x v="0"/>
  </r>
  <r>
    <x v="106"/>
    <x v="4869"/>
    <x v="38"/>
    <s v="Numeric"/>
    <n v="3"/>
    <s v="TRACK"/>
    <n v="14"/>
    <n v="1"/>
    <m/>
    <m/>
    <x v="0"/>
    <x v="0"/>
  </r>
  <r>
    <x v="106"/>
    <x v="4870"/>
    <x v="38"/>
    <s v="Numeric"/>
    <n v="3"/>
    <s v="TRACK"/>
    <n v="14"/>
    <n v="1"/>
    <m/>
    <m/>
    <x v="0"/>
    <x v="0"/>
  </r>
  <r>
    <x v="106"/>
    <x v="4871"/>
    <x v="38"/>
    <s v="Numeric"/>
    <n v="3"/>
    <s v="TRACK"/>
    <n v="14"/>
    <n v="1"/>
    <m/>
    <m/>
    <x v="0"/>
    <x v="0"/>
  </r>
  <r>
    <x v="106"/>
    <x v="4872"/>
    <x v="38"/>
    <s v="Numeric"/>
    <n v="3"/>
    <s v="TRACK"/>
    <n v="14"/>
    <n v="1"/>
    <m/>
    <m/>
    <x v="0"/>
    <x v="0"/>
  </r>
  <r>
    <x v="106"/>
    <x v="4873"/>
    <x v="38"/>
    <s v="Numeric"/>
    <n v="3"/>
    <s v="TRACK"/>
    <n v="14"/>
    <n v="1"/>
    <m/>
    <m/>
    <x v="0"/>
    <x v="0"/>
  </r>
  <r>
    <x v="106"/>
    <x v="4874"/>
    <x v="38"/>
    <s v="Numeric"/>
    <n v="3"/>
    <s v="TRACK"/>
    <n v="14"/>
    <n v="1"/>
    <m/>
    <m/>
    <x v="0"/>
    <x v="0"/>
  </r>
  <r>
    <x v="106"/>
    <x v="4875"/>
    <x v="38"/>
    <s v="Numeric"/>
    <n v="3"/>
    <s v="TRACK"/>
    <n v="14"/>
    <n v="1"/>
    <m/>
    <m/>
    <x v="0"/>
    <x v="0"/>
  </r>
  <r>
    <x v="106"/>
    <x v="4876"/>
    <x v="38"/>
    <s v="Numeric"/>
    <n v="3"/>
    <s v="TRACK"/>
    <n v="14"/>
    <n v="1"/>
    <m/>
    <m/>
    <x v="0"/>
    <x v="0"/>
  </r>
  <r>
    <x v="106"/>
    <x v="4877"/>
    <x v="38"/>
    <s v="Numeric"/>
    <n v="3"/>
    <s v="TRACK"/>
    <n v="14"/>
    <n v="1"/>
    <m/>
    <m/>
    <x v="0"/>
    <x v="0"/>
  </r>
  <r>
    <x v="106"/>
    <x v="4878"/>
    <x v="38"/>
    <s v="Numeric"/>
    <n v="3"/>
    <s v="TRACK"/>
    <n v="14"/>
    <n v="1"/>
    <m/>
    <m/>
    <x v="0"/>
    <x v="0"/>
  </r>
  <r>
    <x v="106"/>
    <x v="4879"/>
    <x v="38"/>
    <s v="Numeric"/>
    <n v="3"/>
    <s v="TRACK"/>
    <n v="14"/>
    <n v="1"/>
    <m/>
    <m/>
    <x v="0"/>
    <x v="0"/>
  </r>
  <r>
    <x v="106"/>
    <x v="4880"/>
    <x v="38"/>
    <s v="Numeric"/>
    <n v="3"/>
    <s v="TRACK"/>
    <n v="14"/>
    <n v="1"/>
    <m/>
    <m/>
    <x v="0"/>
    <x v="0"/>
  </r>
  <r>
    <x v="106"/>
    <x v="4881"/>
    <x v="38"/>
    <s v="Numeric"/>
    <n v="3"/>
    <s v="TRACK"/>
    <n v="14"/>
    <n v="1"/>
    <m/>
    <m/>
    <x v="0"/>
    <x v="0"/>
  </r>
  <r>
    <x v="106"/>
    <x v="4882"/>
    <x v="38"/>
    <s v="Numeric"/>
    <n v="3"/>
    <s v="TRACK"/>
    <n v="14"/>
    <n v="1"/>
    <m/>
    <m/>
    <x v="0"/>
    <x v="0"/>
  </r>
  <r>
    <x v="106"/>
    <x v="4883"/>
    <x v="38"/>
    <s v="Numeric"/>
    <n v="3"/>
    <s v="TRACK"/>
    <n v="14"/>
    <n v="1"/>
    <m/>
    <m/>
    <x v="0"/>
    <x v="0"/>
  </r>
  <r>
    <x v="106"/>
    <x v="4884"/>
    <x v="38"/>
    <s v="Numeric"/>
    <n v="3"/>
    <s v="TRACK"/>
    <n v="14"/>
    <n v="1"/>
    <m/>
    <m/>
    <x v="0"/>
    <x v="0"/>
  </r>
  <r>
    <x v="106"/>
    <x v="4885"/>
    <x v="38"/>
    <s v="Numeric"/>
    <n v="3"/>
    <s v="TRACK"/>
    <n v="14"/>
    <n v="1"/>
    <m/>
    <m/>
    <x v="0"/>
    <x v="0"/>
  </r>
  <r>
    <x v="106"/>
    <x v="4886"/>
    <x v="38"/>
    <s v="Numeric"/>
    <n v="3"/>
    <s v="TRACK"/>
    <n v="14"/>
    <n v="1"/>
    <m/>
    <m/>
    <x v="0"/>
    <x v="0"/>
  </r>
  <r>
    <x v="106"/>
    <x v="4887"/>
    <x v="38"/>
    <s v="Numeric"/>
    <n v="3"/>
    <s v="TRACK"/>
    <n v="14"/>
    <n v="1"/>
    <m/>
    <m/>
    <x v="0"/>
    <x v="0"/>
  </r>
  <r>
    <x v="106"/>
    <x v="4888"/>
    <x v="38"/>
    <s v="Numeric"/>
    <n v="3"/>
    <s v="TRACK"/>
    <n v="14"/>
    <n v="1"/>
    <m/>
    <m/>
    <x v="0"/>
    <x v="0"/>
  </r>
  <r>
    <x v="106"/>
    <x v="4889"/>
    <x v="38"/>
    <s v="Numeric"/>
    <n v="3"/>
    <s v="TRACK"/>
    <n v="14"/>
    <n v="1"/>
    <m/>
    <m/>
    <x v="0"/>
    <x v="0"/>
  </r>
  <r>
    <x v="106"/>
    <x v="4890"/>
    <x v="38"/>
    <s v="Numeric"/>
    <n v="3"/>
    <s v="TRACK"/>
    <n v="14"/>
    <n v="1"/>
    <m/>
    <m/>
    <x v="0"/>
    <x v="0"/>
  </r>
  <r>
    <x v="106"/>
    <x v="4891"/>
    <x v="38"/>
    <s v="Numeric"/>
    <n v="3"/>
    <s v="TRACK"/>
    <n v="14"/>
    <n v="1"/>
    <m/>
    <m/>
    <x v="0"/>
    <x v="0"/>
  </r>
  <r>
    <x v="106"/>
    <x v="4892"/>
    <x v="38"/>
    <s v="Numeric"/>
    <n v="3"/>
    <s v="TRACK"/>
    <n v="14"/>
    <n v="1"/>
    <m/>
    <m/>
    <x v="0"/>
    <x v="0"/>
  </r>
  <r>
    <x v="106"/>
    <x v="4893"/>
    <x v="38"/>
    <s v="Numeric"/>
    <n v="3"/>
    <s v="TRACK"/>
    <n v="14"/>
    <n v="1"/>
    <m/>
    <m/>
    <x v="0"/>
    <x v="0"/>
  </r>
  <r>
    <x v="106"/>
    <x v="4894"/>
    <x v="38"/>
    <s v="Numeric"/>
    <n v="3"/>
    <s v="TRACK"/>
    <n v="14"/>
    <n v="1"/>
    <m/>
    <m/>
    <x v="0"/>
    <x v="0"/>
  </r>
  <r>
    <x v="106"/>
    <x v="4895"/>
    <x v="38"/>
    <s v="Numeric"/>
    <n v="3"/>
    <s v="TRACK"/>
    <n v="14"/>
    <n v="1"/>
    <m/>
    <m/>
    <x v="0"/>
    <x v="0"/>
  </r>
  <r>
    <x v="106"/>
    <x v="4896"/>
    <x v="38"/>
    <s v="Numeric"/>
    <n v="3"/>
    <s v="TRACK"/>
    <n v="14"/>
    <n v="1"/>
    <m/>
    <m/>
    <x v="0"/>
    <x v="0"/>
  </r>
  <r>
    <x v="106"/>
    <x v="4897"/>
    <x v="38"/>
    <s v="Numeric"/>
    <n v="3"/>
    <s v="TRACK"/>
    <n v="14"/>
    <n v="1"/>
    <m/>
    <m/>
    <x v="0"/>
    <x v="0"/>
  </r>
  <r>
    <x v="106"/>
    <x v="4898"/>
    <x v="38"/>
    <s v="Numeric"/>
    <n v="3"/>
    <s v="TRACK"/>
    <n v="14"/>
    <n v="1"/>
    <m/>
    <m/>
    <x v="0"/>
    <x v="0"/>
  </r>
  <r>
    <x v="106"/>
    <x v="4899"/>
    <x v="38"/>
    <s v="Numeric"/>
    <n v="3"/>
    <s v="TRACK"/>
    <n v="14"/>
    <n v="1"/>
    <m/>
    <m/>
    <x v="0"/>
    <x v="0"/>
  </r>
  <r>
    <x v="106"/>
    <x v="4900"/>
    <x v="38"/>
    <s v="Numeric"/>
    <n v="3"/>
    <s v="TRACK"/>
    <n v="14"/>
    <n v="1"/>
    <m/>
    <m/>
    <x v="0"/>
    <x v="0"/>
  </r>
  <r>
    <x v="106"/>
    <x v="4901"/>
    <x v="38"/>
    <s v="Numeric"/>
    <n v="3"/>
    <s v="TRACK"/>
    <n v="14"/>
    <n v="1"/>
    <m/>
    <m/>
    <x v="0"/>
    <x v="0"/>
  </r>
  <r>
    <x v="106"/>
    <x v="4902"/>
    <x v="38"/>
    <s v="Numeric"/>
    <n v="3"/>
    <s v="TRACK"/>
    <n v="14"/>
    <n v="1"/>
    <m/>
    <m/>
    <x v="0"/>
    <x v="0"/>
  </r>
  <r>
    <x v="106"/>
    <x v="4903"/>
    <x v="38"/>
    <s v="Numeric"/>
    <n v="3"/>
    <s v="TRACK"/>
    <n v="14"/>
    <n v="1"/>
    <m/>
    <m/>
    <x v="0"/>
    <x v="0"/>
  </r>
  <r>
    <x v="106"/>
    <x v="4904"/>
    <x v="38"/>
    <s v="Numeric"/>
    <n v="3"/>
    <s v="TRACK"/>
    <n v="14"/>
    <n v="1"/>
    <m/>
    <m/>
    <x v="0"/>
    <x v="0"/>
  </r>
  <r>
    <x v="106"/>
    <x v="4905"/>
    <x v="38"/>
    <s v="Numeric"/>
    <n v="3"/>
    <s v="TRACK"/>
    <n v="14"/>
    <n v="1"/>
    <m/>
    <m/>
    <x v="0"/>
    <x v="0"/>
  </r>
  <r>
    <x v="106"/>
    <x v="4906"/>
    <x v="38"/>
    <s v="Numeric"/>
    <n v="3"/>
    <s v="TRACK"/>
    <n v="14"/>
    <n v="1"/>
    <m/>
    <m/>
    <x v="0"/>
    <x v="0"/>
  </r>
  <r>
    <x v="106"/>
    <x v="4907"/>
    <x v="38"/>
    <s v="Numeric"/>
    <n v="3"/>
    <s v="TRACK"/>
    <n v="14"/>
    <n v="1"/>
    <m/>
    <m/>
    <x v="0"/>
    <x v="0"/>
  </r>
  <r>
    <x v="106"/>
    <x v="4908"/>
    <x v="38"/>
    <s v="Numeric"/>
    <n v="3"/>
    <s v="TRACK"/>
    <n v="14"/>
    <n v="1"/>
    <m/>
    <m/>
    <x v="0"/>
    <x v="0"/>
  </r>
  <r>
    <x v="106"/>
    <x v="4909"/>
    <x v="38"/>
    <s v="Numeric"/>
    <n v="3"/>
    <s v="TRACK"/>
    <n v="14"/>
    <n v="1"/>
    <m/>
    <m/>
    <x v="0"/>
    <x v="0"/>
  </r>
  <r>
    <x v="106"/>
    <x v="4910"/>
    <x v="38"/>
    <s v="Numeric"/>
    <n v="3"/>
    <s v="TRACK"/>
    <n v="14"/>
    <n v="1"/>
    <m/>
    <m/>
    <x v="0"/>
    <x v="0"/>
  </r>
  <r>
    <x v="106"/>
    <x v="4911"/>
    <x v="38"/>
    <s v="Numeric"/>
    <n v="3"/>
    <s v="TRACK"/>
    <n v="14"/>
    <n v="1"/>
    <m/>
    <m/>
    <x v="0"/>
    <x v="0"/>
  </r>
  <r>
    <x v="106"/>
    <x v="4912"/>
    <x v="38"/>
    <s v="Numeric"/>
    <n v="3"/>
    <s v="TRACK"/>
    <n v="14"/>
    <n v="1"/>
    <m/>
    <m/>
    <x v="0"/>
    <x v="0"/>
  </r>
  <r>
    <x v="106"/>
    <x v="4913"/>
    <x v="38"/>
    <s v="Numeric"/>
    <n v="3"/>
    <s v="TRACK"/>
    <n v="14"/>
    <n v="1"/>
    <m/>
    <m/>
    <x v="0"/>
    <x v="0"/>
  </r>
  <r>
    <x v="106"/>
    <x v="4914"/>
    <x v="38"/>
    <s v="Numeric"/>
    <n v="3"/>
    <s v="TRACK"/>
    <n v="14"/>
    <n v="1"/>
    <m/>
    <m/>
    <x v="0"/>
    <x v="0"/>
  </r>
  <r>
    <x v="106"/>
    <x v="4915"/>
    <x v="38"/>
    <s v="Numeric"/>
    <n v="3"/>
    <s v="TRACK"/>
    <n v="14"/>
    <n v="1"/>
    <m/>
    <m/>
    <x v="0"/>
    <x v="0"/>
  </r>
  <r>
    <x v="106"/>
    <x v="4916"/>
    <x v="38"/>
    <s v="Numeric"/>
    <n v="3"/>
    <s v="TRACK"/>
    <n v="14"/>
    <n v="1"/>
    <m/>
    <m/>
    <x v="0"/>
    <x v="0"/>
  </r>
  <r>
    <x v="106"/>
    <x v="4917"/>
    <x v="38"/>
    <s v="Numeric"/>
    <n v="3"/>
    <s v="TRACK"/>
    <n v="14"/>
    <n v="1"/>
    <m/>
    <m/>
    <x v="0"/>
    <x v="0"/>
  </r>
  <r>
    <x v="106"/>
    <x v="4918"/>
    <x v="38"/>
    <s v="Numeric"/>
    <n v="3"/>
    <s v="TRACK"/>
    <n v="14"/>
    <n v="1"/>
    <m/>
    <m/>
    <x v="0"/>
    <x v="0"/>
  </r>
  <r>
    <x v="106"/>
    <x v="4919"/>
    <x v="38"/>
    <s v="Numeric"/>
    <n v="3"/>
    <s v="TRACK"/>
    <n v="14"/>
    <n v="1"/>
    <m/>
    <m/>
    <x v="0"/>
    <x v="0"/>
  </r>
  <r>
    <x v="106"/>
    <x v="4920"/>
    <x v="38"/>
    <s v="Numeric"/>
    <n v="3"/>
    <s v="TRACK"/>
    <n v="14"/>
    <n v="1"/>
    <m/>
    <m/>
    <x v="0"/>
    <x v="0"/>
  </r>
  <r>
    <x v="106"/>
    <x v="4921"/>
    <x v="38"/>
    <s v="Numeric"/>
    <n v="3"/>
    <s v="TRACK"/>
    <n v="14"/>
    <n v="1"/>
    <m/>
    <m/>
    <x v="0"/>
    <x v="0"/>
  </r>
  <r>
    <x v="106"/>
    <x v="4922"/>
    <x v="38"/>
    <s v="Numeric"/>
    <n v="3"/>
    <s v="TRACK"/>
    <n v="14"/>
    <n v="1"/>
    <m/>
    <m/>
    <x v="0"/>
    <x v="0"/>
  </r>
  <r>
    <x v="106"/>
    <x v="4923"/>
    <x v="38"/>
    <s v="Numeric"/>
    <n v="3"/>
    <s v="TRACK"/>
    <n v="14"/>
    <n v="1"/>
    <m/>
    <m/>
    <x v="0"/>
    <x v="0"/>
  </r>
  <r>
    <x v="106"/>
    <x v="4924"/>
    <x v="38"/>
    <s v="Numeric"/>
    <n v="3"/>
    <s v="TRACK"/>
    <n v="14"/>
    <n v="1"/>
    <m/>
    <m/>
    <x v="0"/>
    <x v="0"/>
  </r>
  <r>
    <x v="106"/>
    <x v="4925"/>
    <x v="38"/>
    <s v="Numeric"/>
    <n v="3"/>
    <s v="TRACK"/>
    <n v="14"/>
    <n v="1"/>
    <m/>
    <m/>
    <x v="0"/>
    <x v="0"/>
  </r>
  <r>
    <x v="106"/>
    <x v="4926"/>
    <x v="38"/>
    <s v="Numeric"/>
    <n v="3"/>
    <s v="TRACK"/>
    <n v="14"/>
    <n v="1"/>
    <m/>
    <m/>
    <x v="0"/>
    <x v="0"/>
  </r>
  <r>
    <x v="106"/>
    <x v="4927"/>
    <x v="38"/>
    <s v="Numeric"/>
    <n v="3"/>
    <s v="TRACK"/>
    <n v="14"/>
    <n v="1"/>
    <m/>
    <m/>
    <x v="0"/>
    <x v="0"/>
  </r>
  <r>
    <x v="106"/>
    <x v="4928"/>
    <x v="38"/>
    <s v="Numeric"/>
    <n v="3"/>
    <s v="TRACK"/>
    <n v="14"/>
    <n v="1"/>
    <m/>
    <m/>
    <x v="0"/>
    <x v="0"/>
  </r>
  <r>
    <x v="106"/>
    <x v="4929"/>
    <x v="38"/>
    <s v="Numeric"/>
    <n v="3"/>
    <s v="TRACK"/>
    <n v="14"/>
    <n v="1"/>
    <m/>
    <m/>
    <x v="0"/>
    <x v="0"/>
  </r>
  <r>
    <x v="106"/>
    <x v="4930"/>
    <x v="38"/>
    <s v="Numeric"/>
    <n v="3"/>
    <s v="TRACK"/>
    <n v="14"/>
    <n v="1"/>
    <m/>
    <m/>
    <x v="0"/>
    <x v="0"/>
  </r>
  <r>
    <x v="106"/>
    <x v="4931"/>
    <x v="38"/>
    <s v="Numeric"/>
    <n v="3"/>
    <s v="TRACK"/>
    <n v="14"/>
    <n v="1"/>
    <m/>
    <m/>
    <x v="0"/>
    <x v="0"/>
  </r>
  <r>
    <x v="106"/>
    <x v="4932"/>
    <x v="38"/>
    <s v="Numeric"/>
    <n v="3"/>
    <s v="TRACK"/>
    <n v="14"/>
    <n v="1"/>
    <m/>
    <m/>
    <x v="0"/>
    <x v="0"/>
  </r>
  <r>
    <x v="106"/>
    <x v="4933"/>
    <x v="38"/>
    <s v="Numeric"/>
    <n v="3"/>
    <s v="TRACK"/>
    <n v="14"/>
    <n v="1"/>
    <m/>
    <m/>
    <x v="0"/>
    <x v="0"/>
  </r>
  <r>
    <x v="106"/>
    <x v="4934"/>
    <x v="38"/>
    <s v="Numeric"/>
    <n v="3"/>
    <s v="TRACK"/>
    <n v="14"/>
    <n v="1"/>
    <m/>
    <m/>
    <x v="0"/>
    <x v="0"/>
  </r>
  <r>
    <x v="106"/>
    <x v="4935"/>
    <x v="38"/>
    <s v="Numeric"/>
    <n v="3"/>
    <s v="TRACK"/>
    <n v="14"/>
    <n v="1"/>
    <m/>
    <m/>
    <x v="0"/>
    <x v="0"/>
  </r>
  <r>
    <x v="106"/>
    <x v="4936"/>
    <x v="38"/>
    <s v="Numeric"/>
    <n v="3"/>
    <s v="TRACK"/>
    <n v="14"/>
    <n v="1"/>
    <m/>
    <m/>
    <x v="0"/>
    <x v="0"/>
  </r>
  <r>
    <x v="106"/>
    <x v="4937"/>
    <x v="38"/>
    <s v="Numeric"/>
    <n v="3"/>
    <s v="TRACK"/>
    <n v="14"/>
    <n v="1"/>
    <m/>
    <m/>
    <x v="0"/>
    <x v="0"/>
  </r>
  <r>
    <x v="106"/>
    <x v="4938"/>
    <x v="38"/>
    <s v="Numeric"/>
    <n v="3"/>
    <s v="TRACK"/>
    <n v="14"/>
    <n v="1"/>
    <m/>
    <m/>
    <x v="0"/>
    <x v="0"/>
  </r>
  <r>
    <x v="106"/>
    <x v="4939"/>
    <x v="38"/>
    <s v="Numeric"/>
    <n v="3"/>
    <s v="TRACK"/>
    <n v="14"/>
    <n v="1"/>
    <m/>
    <m/>
    <x v="0"/>
    <x v="0"/>
  </r>
  <r>
    <x v="106"/>
    <x v="4940"/>
    <x v="38"/>
    <s v="Numeric"/>
    <n v="3"/>
    <s v="TRACK"/>
    <n v="14"/>
    <n v="1"/>
    <m/>
    <m/>
    <x v="0"/>
    <x v="0"/>
  </r>
  <r>
    <x v="106"/>
    <x v="4941"/>
    <x v="38"/>
    <s v="Numeric"/>
    <n v="3"/>
    <s v="TRACK"/>
    <n v="14"/>
    <n v="1"/>
    <m/>
    <m/>
    <x v="0"/>
    <x v="0"/>
  </r>
  <r>
    <x v="106"/>
    <x v="4942"/>
    <x v="38"/>
    <s v="Numeric"/>
    <n v="3"/>
    <s v="TRACK"/>
    <n v="14"/>
    <n v="1"/>
    <m/>
    <m/>
    <x v="0"/>
    <x v="0"/>
  </r>
  <r>
    <x v="106"/>
    <x v="4943"/>
    <x v="38"/>
    <s v="Numeric"/>
    <n v="3"/>
    <s v="TRACK"/>
    <n v="14"/>
    <n v="1"/>
    <m/>
    <m/>
    <x v="0"/>
    <x v="0"/>
  </r>
  <r>
    <x v="106"/>
    <x v="4944"/>
    <x v="38"/>
    <s v="Numeric"/>
    <n v="3"/>
    <s v="TRACK"/>
    <n v="14"/>
    <n v="1"/>
    <m/>
    <m/>
    <x v="0"/>
    <x v="0"/>
  </r>
  <r>
    <x v="106"/>
    <x v="4945"/>
    <x v="38"/>
    <s v="Numeric"/>
    <n v="3"/>
    <s v="TRACK"/>
    <n v="14"/>
    <n v="1"/>
    <m/>
    <m/>
    <x v="0"/>
    <x v="0"/>
  </r>
  <r>
    <x v="106"/>
    <x v="4946"/>
    <x v="38"/>
    <s v="Numeric"/>
    <n v="3"/>
    <s v="TRACK"/>
    <n v="14"/>
    <n v="1"/>
    <m/>
    <m/>
    <x v="0"/>
    <x v="0"/>
  </r>
  <r>
    <x v="106"/>
    <x v="4947"/>
    <x v="38"/>
    <s v="Numeric"/>
    <n v="3"/>
    <s v="TRACK"/>
    <n v="14"/>
    <n v="1"/>
    <m/>
    <m/>
    <x v="0"/>
    <x v="0"/>
  </r>
  <r>
    <x v="106"/>
    <x v="4948"/>
    <x v="38"/>
    <s v="Numeric"/>
    <n v="3"/>
    <s v="TRACK"/>
    <n v="14"/>
    <n v="1"/>
    <m/>
    <m/>
    <x v="0"/>
    <x v="0"/>
  </r>
  <r>
    <x v="106"/>
    <x v="4949"/>
    <x v="38"/>
    <s v="Numeric"/>
    <n v="3"/>
    <s v="TRACK"/>
    <n v="14"/>
    <n v="1"/>
    <m/>
    <m/>
    <x v="0"/>
    <x v="0"/>
  </r>
  <r>
    <x v="106"/>
    <x v="4950"/>
    <x v="38"/>
    <s v="Numeric"/>
    <n v="3"/>
    <s v="TRACK"/>
    <n v="14"/>
    <n v="1"/>
    <m/>
    <m/>
    <x v="0"/>
    <x v="0"/>
  </r>
  <r>
    <x v="106"/>
    <x v="4951"/>
    <x v="38"/>
    <s v="Numeric"/>
    <n v="3"/>
    <s v="TRACK"/>
    <n v="14"/>
    <n v="1"/>
    <m/>
    <m/>
    <x v="0"/>
    <x v="0"/>
  </r>
  <r>
    <x v="106"/>
    <x v="4952"/>
    <x v="38"/>
    <s v="Numeric"/>
    <n v="3"/>
    <s v="TRACK"/>
    <n v="14"/>
    <n v="1"/>
    <m/>
    <m/>
    <x v="0"/>
    <x v="0"/>
  </r>
  <r>
    <x v="106"/>
    <x v="4953"/>
    <x v="38"/>
    <s v="Numeric"/>
    <n v="3"/>
    <s v="TRACK"/>
    <n v="14"/>
    <n v="1"/>
    <m/>
    <m/>
    <x v="0"/>
    <x v="0"/>
  </r>
  <r>
    <x v="106"/>
    <x v="4954"/>
    <x v="38"/>
    <s v="Numeric"/>
    <n v="3"/>
    <s v="TRACK"/>
    <n v="14"/>
    <n v="1"/>
    <m/>
    <m/>
    <x v="0"/>
    <x v="0"/>
  </r>
  <r>
    <x v="106"/>
    <x v="4955"/>
    <x v="38"/>
    <s v="Numeric"/>
    <n v="3"/>
    <s v="TRACK"/>
    <n v="14"/>
    <n v="1"/>
    <m/>
    <m/>
    <x v="0"/>
    <x v="0"/>
  </r>
  <r>
    <x v="106"/>
    <x v="4956"/>
    <x v="38"/>
    <s v="Numeric"/>
    <n v="3"/>
    <s v="TRACK"/>
    <n v="14"/>
    <n v="1"/>
    <m/>
    <m/>
    <x v="0"/>
    <x v="0"/>
  </r>
  <r>
    <x v="106"/>
    <x v="4957"/>
    <x v="38"/>
    <s v="Numeric"/>
    <n v="3"/>
    <s v="TRACK"/>
    <n v="14"/>
    <n v="1"/>
    <m/>
    <m/>
    <x v="0"/>
    <x v="0"/>
  </r>
  <r>
    <x v="106"/>
    <x v="4958"/>
    <x v="38"/>
    <s v="Numeric"/>
    <n v="3"/>
    <s v="TRACK"/>
    <n v="14"/>
    <n v="1"/>
    <m/>
    <m/>
    <x v="0"/>
    <x v="0"/>
  </r>
  <r>
    <x v="106"/>
    <x v="4959"/>
    <x v="38"/>
    <s v="Numeric"/>
    <n v="3"/>
    <s v="TRACK"/>
    <n v="14"/>
    <n v="1"/>
    <m/>
    <m/>
    <x v="0"/>
    <x v="0"/>
  </r>
  <r>
    <x v="106"/>
    <x v="4960"/>
    <x v="38"/>
    <s v="Numeric"/>
    <n v="3"/>
    <s v="TRACK"/>
    <n v="14"/>
    <n v="1"/>
    <m/>
    <m/>
    <x v="0"/>
    <x v="0"/>
  </r>
  <r>
    <x v="106"/>
    <x v="4961"/>
    <x v="38"/>
    <s v="Numeric"/>
    <n v="3"/>
    <s v="TRACK"/>
    <n v="14"/>
    <n v="1"/>
    <m/>
    <m/>
    <x v="0"/>
    <x v="0"/>
  </r>
  <r>
    <x v="106"/>
    <x v="4962"/>
    <x v="38"/>
    <s v="Numeric"/>
    <n v="3"/>
    <s v="TRACK"/>
    <n v="14"/>
    <n v="1"/>
    <m/>
    <m/>
    <x v="0"/>
    <x v="0"/>
  </r>
  <r>
    <x v="106"/>
    <x v="4963"/>
    <x v="38"/>
    <s v="Numeric"/>
    <n v="3"/>
    <s v="TRACK"/>
    <n v="14"/>
    <n v="1"/>
    <m/>
    <m/>
    <x v="0"/>
    <x v="0"/>
  </r>
  <r>
    <x v="106"/>
    <x v="4964"/>
    <x v="38"/>
    <s v="Numeric"/>
    <n v="3"/>
    <s v="TRACK"/>
    <n v="14"/>
    <n v="1"/>
    <m/>
    <m/>
    <x v="0"/>
    <x v="0"/>
  </r>
  <r>
    <x v="106"/>
    <x v="4965"/>
    <x v="38"/>
    <s v="Numeric"/>
    <n v="3"/>
    <s v="TRACK"/>
    <n v="14"/>
    <n v="1"/>
    <m/>
    <m/>
    <x v="0"/>
    <x v="0"/>
  </r>
  <r>
    <x v="106"/>
    <x v="4966"/>
    <x v="38"/>
    <s v="Numeric"/>
    <n v="3"/>
    <s v="TRACK"/>
    <n v="14"/>
    <n v="1"/>
    <m/>
    <m/>
    <x v="0"/>
    <x v="0"/>
  </r>
  <r>
    <x v="106"/>
    <x v="4967"/>
    <x v="38"/>
    <s v="Numeric"/>
    <n v="3"/>
    <s v="TRACK"/>
    <n v="14"/>
    <n v="1"/>
    <m/>
    <m/>
    <x v="0"/>
    <x v="0"/>
  </r>
  <r>
    <x v="106"/>
    <x v="4968"/>
    <x v="38"/>
    <s v="Numeric"/>
    <n v="3"/>
    <s v="TRACK"/>
    <n v="14"/>
    <n v="1"/>
    <m/>
    <m/>
    <x v="0"/>
    <x v="0"/>
  </r>
  <r>
    <x v="106"/>
    <x v="4969"/>
    <x v="38"/>
    <s v="Numeric"/>
    <n v="3"/>
    <s v="TRACK"/>
    <n v="14"/>
    <n v="1"/>
    <m/>
    <m/>
    <x v="0"/>
    <x v="0"/>
  </r>
  <r>
    <x v="106"/>
    <x v="4970"/>
    <x v="38"/>
    <s v="Numeric"/>
    <n v="3"/>
    <s v="TRACK"/>
    <n v="14"/>
    <n v="1"/>
    <m/>
    <m/>
    <x v="0"/>
    <x v="0"/>
  </r>
  <r>
    <x v="106"/>
    <x v="4971"/>
    <x v="38"/>
    <s v="Numeric"/>
    <n v="3"/>
    <s v="TRACK"/>
    <n v="14"/>
    <n v="1"/>
    <m/>
    <m/>
    <x v="0"/>
    <x v="0"/>
  </r>
  <r>
    <x v="106"/>
    <x v="4972"/>
    <x v="38"/>
    <s v="Numeric"/>
    <n v="3"/>
    <s v="TRACK"/>
    <n v="14"/>
    <n v="1"/>
    <m/>
    <m/>
    <x v="0"/>
    <x v="0"/>
  </r>
  <r>
    <x v="106"/>
    <x v="4973"/>
    <x v="38"/>
    <s v="Numeric"/>
    <n v="3"/>
    <s v="TRACK"/>
    <n v="14"/>
    <n v="1"/>
    <m/>
    <m/>
    <x v="0"/>
    <x v="0"/>
  </r>
  <r>
    <x v="106"/>
    <x v="4974"/>
    <x v="38"/>
    <s v="Numeric"/>
    <n v="3"/>
    <s v="TRACK"/>
    <n v="14"/>
    <n v="1"/>
    <m/>
    <m/>
    <x v="0"/>
    <x v="0"/>
  </r>
  <r>
    <x v="106"/>
    <x v="4975"/>
    <x v="38"/>
    <s v="Numeric"/>
    <n v="3"/>
    <s v="TRACK"/>
    <n v="14"/>
    <n v="1"/>
    <m/>
    <m/>
    <x v="0"/>
    <x v="0"/>
  </r>
  <r>
    <x v="106"/>
    <x v="4976"/>
    <x v="38"/>
    <s v="Numeric"/>
    <n v="3"/>
    <s v="TRACK"/>
    <n v="14"/>
    <n v="1"/>
    <m/>
    <m/>
    <x v="0"/>
    <x v="0"/>
  </r>
  <r>
    <x v="106"/>
    <x v="4977"/>
    <x v="38"/>
    <s v="Numeric"/>
    <n v="3"/>
    <s v="TRACK"/>
    <n v="14"/>
    <n v="1"/>
    <m/>
    <m/>
    <x v="0"/>
    <x v="0"/>
  </r>
  <r>
    <x v="106"/>
    <x v="4978"/>
    <x v="38"/>
    <s v="Numeric"/>
    <n v="3"/>
    <s v="TRACK"/>
    <n v="14"/>
    <n v="1"/>
    <m/>
    <m/>
    <x v="0"/>
    <x v="0"/>
  </r>
  <r>
    <x v="106"/>
    <x v="4979"/>
    <x v="38"/>
    <s v="Numeric"/>
    <n v="3"/>
    <s v="TRACK"/>
    <n v="14"/>
    <n v="1"/>
    <m/>
    <m/>
    <x v="0"/>
    <x v="0"/>
  </r>
  <r>
    <x v="106"/>
    <x v="4980"/>
    <x v="38"/>
    <s v="Numeric"/>
    <n v="3"/>
    <s v="TRACK"/>
    <n v="14"/>
    <n v="1"/>
    <m/>
    <m/>
    <x v="0"/>
    <x v="0"/>
  </r>
  <r>
    <x v="106"/>
    <x v="4981"/>
    <x v="38"/>
    <s v="Numeric"/>
    <n v="3"/>
    <s v="TRACK"/>
    <n v="14"/>
    <n v="1"/>
    <m/>
    <m/>
    <x v="0"/>
    <x v="0"/>
  </r>
  <r>
    <x v="106"/>
    <x v="4982"/>
    <x v="38"/>
    <s v="Numeric"/>
    <n v="3"/>
    <s v="TRACK"/>
    <n v="14"/>
    <n v="1"/>
    <m/>
    <m/>
    <x v="0"/>
    <x v="0"/>
  </r>
  <r>
    <x v="106"/>
    <x v="4983"/>
    <x v="38"/>
    <s v="Numeric"/>
    <n v="3"/>
    <s v="TRACK"/>
    <n v="14"/>
    <n v="1"/>
    <m/>
    <m/>
    <x v="0"/>
    <x v="0"/>
  </r>
  <r>
    <x v="106"/>
    <x v="4984"/>
    <x v="38"/>
    <s v="Numeric"/>
    <n v="3"/>
    <s v="TRACK"/>
    <n v="14"/>
    <n v="1"/>
    <m/>
    <m/>
    <x v="0"/>
    <x v="0"/>
  </r>
  <r>
    <x v="106"/>
    <x v="4985"/>
    <x v="38"/>
    <s v="Numeric"/>
    <n v="3"/>
    <s v="TRACK"/>
    <n v="14"/>
    <n v="1"/>
    <m/>
    <m/>
    <x v="0"/>
    <x v="0"/>
  </r>
  <r>
    <x v="106"/>
    <x v="4986"/>
    <x v="38"/>
    <s v="Numeric"/>
    <n v="3"/>
    <s v="TRACK"/>
    <n v="14"/>
    <n v="1"/>
    <m/>
    <m/>
    <x v="0"/>
    <x v="0"/>
  </r>
  <r>
    <x v="106"/>
    <x v="4987"/>
    <x v="38"/>
    <s v="Numeric"/>
    <n v="3"/>
    <s v="TRACK"/>
    <n v="14"/>
    <n v="1"/>
    <m/>
    <m/>
    <x v="0"/>
    <x v="0"/>
  </r>
  <r>
    <x v="106"/>
    <x v="4988"/>
    <x v="38"/>
    <s v="Numeric"/>
    <n v="3"/>
    <s v="TRACK"/>
    <n v="14"/>
    <n v="1"/>
    <m/>
    <m/>
    <x v="0"/>
    <x v="0"/>
  </r>
  <r>
    <x v="106"/>
    <x v="4989"/>
    <x v="38"/>
    <s v="Numeric"/>
    <n v="3"/>
    <s v="TRACK"/>
    <n v="14"/>
    <n v="1"/>
    <m/>
    <m/>
    <x v="0"/>
    <x v="0"/>
  </r>
  <r>
    <x v="106"/>
    <x v="4990"/>
    <x v="38"/>
    <s v="Numeric"/>
    <n v="3"/>
    <s v="TRACK"/>
    <n v="14"/>
    <n v="1"/>
    <m/>
    <m/>
    <x v="0"/>
    <x v="0"/>
  </r>
  <r>
    <x v="106"/>
    <x v="4991"/>
    <x v="38"/>
    <s v="Numeric"/>
    <n v="3"/>
    <s v="TRACK"/>
    <n v="14"/>
    <n v="1"/>
    <m/>
    <m/>
    <x v="0"/>
    <x v="0"/>
  </r>
  <r>
    <x v="106"/>
    <x v="4992"/>
    <x v="38"/>
    <s v="Numeric"/>
    <n v="3"/>
    <s v="TRACK"/>
    <n v="14"/>
    <n v="1"/>
    <m/>
    <m/>
    <x v="0"/>
    <x v="0"/>
  </r>
  <r>
    <x v="106"/>
    <x v="4993"/>
    <x v="38"/>
    <s v="Numeric"/>
    <n v="3"/>
    <s v="TRACK"/>
    <n v="14"/>
    <n v="1"/>
    <m/>
    <m/>
    <x v="0"/>
    <x v="0"/>
  </r>
  <r>
    <x v="106"/>
    <x v="4994"/>
    <x v="38"/>
    <s v="Numeric"/>
    <n v="3"/>
    <s v="TRACK"/>
    <n v="14"/>
    <n v="1"/>
    <m/>
    <m/>
    <x v="0"/>
    <x v="0"/>
  </r>
  <r>
    <x v="106"/>
    <x v="4995"/>
    <x v="38"/>
    <s v="Numeric"/>
    <n v="3"/>
    <s v="TRACK"/>
    <n v="14"/>
    <n v="1"/>
    <m/>
    <m/>
    <x v="0"/>
    <x v="0"/>
  </r>
  <r>
    <x v="106"/>
    <x v="4996"/>
    <x v="38"/>
    <s v="Numeric"/>
    <n v="3"/>
    <s v="TRACK"/>
    <n v="14"/>
    <n v="1"/>
    <m/>
    <m/>
    <x v="0"/>
    <x v="0"/>
  </r>
  <r>
    <x v="106"/>
    <x v="4997"/>
    <x v="38"/>
    <s v="Numeric"/>
    <n v="3"/>
    <s v="TRACK"/>
    <n v="14"/>
    <n v="1"/>
    <m/>
    <m/>
    <x v="0"/>
    <x v="0"/>
  </r>
  <r>
    <x v="106"/>
    <x v="4998"/>
    <x v="38"/>
    <s v="Numeric"/>
    <n v="3"/>
    <s v="TRACK"/>
    <n v="14"/>
    <n v="1"/>
    <m/>
    <m/>
    <x v="0"/>
    <x v="0"/>
  </r>
  <r>
    <x v="106"/>
    <x v="4999"/>
    <x v="38"/>
    <s v="Numeric"/>
    <n v="3"/>
    <s v="TRACK"/>
    <n v="14"/>
    <n v="1"/>
    <m/>
    <m/>
    <x v="0"/>
    <x v="0"/>
  </r>
  <r>
    <x v="106"/>
    <x v="5000"/>
    <x v="38"/>
    <s v="Numeric"/>
    <n v="3"/>
    <s v="TRACK"/>
    <n v="14"/>
    <n v="1"/>
    <m/>
    <m/>
    <x v="0"/>
    <x v="0"/>
  </r>
  <r>
    <x v="106"/>
    <x v="5001"/>
    <x v="38"/>
    <s v="Numeric"/>
    <n v="3"/>
    <s v="TRACK"/>
    <n v="14"/>
    <n v="1"/>
    <m/>
    <m/>
    <x v="0"/>
    <x v="0"/>
  </r>
  <r>
    <x v="106"/>
    <x v="5002"/>
    <x v="38"/>
    <s v="Numeric"/>
    <n v="3"/>
    <s v="TRACK"/>
    <n v="14"/>
    <n v="1"/>
    <m/>
    <m/>
    <x v="0"/>
    <x v="0"/>
  </r>
  <r>
    <x v="106"/>
    <x v="5003"/>
    <x v="38"/>
    <s v="Numeric"/>
    <n v="3"/>
    <s v="TRACK"/>
    <n v="14"/>
    <n v="1"/>
    <m/>
    <m/>
    <x v="0"/>
    <x v="0"/>
  </r>
  <r>
    <x v="106"/>
    <x v="5004"/>
    <x v="38"/>
    <s v="Numeric"/>
    <n v="3"/>
    <s v="TRACK"/>
    <n v="14"/>
    <n v="1"/>
    <m/>
    <m/>
    <x v="0"/>
    <x v="0"/>
  </r>
  <r>
    <x v="106"/>
    <x v="5005"/>
    <x v="38"/>
    <s v="Numeric"/>
    <n v="3"/>
    <s v="TRACK"/>
    <n v="14"/>
    <n v="1"/>
    <m/>
    <m/>
    <x v="0"/>
    <x v="0"/>
  </r>
  <r>
    <x v="106"/>
    <x v="5006"/>
    <x v="38"/>
    <s v="Numeric"/>
    <n v="3"/>
    <s v="TRACK"/>
    <n v="14"/>
    <n v="1"/>
    <m/>
    <m/>
    <x v="0"/>
    <x v="0"/>
  </r>
  <r>
    <x v="106"/>
    <x v="5007"/>
    <x v="38"/>
    <s v="Numeric"/>
    <n v="3"/>
    <s v="TRACK"/>
    <n v="14"/>
    <n v="1"/>
    <m/>
    <m/>
    <x v="0"/>
    <x v="0"/>
  </r>
  <r>
    <x v="106"/>
    <x v="5008"/>
    <x v="38"/>
    <s v="Numeric"/>
    <n v="3"/>
    <s v="TRACK"/>
    <n v="14"/>
    <n v="1"/>
    <m/>
    <m/>
    <x v="0"/>
    <x v="0"/>
  </r>
  <r>
    <x v="106"/>
    <x v="5009"/>
    <x v="38"/>
    <s v="Numeric"/>
    <n v="3"/>
    <s v="TRACK"/>
    <n v="14"/>
    <n v="1"/>
    <m/>
    <m/>
    <x v="0"/>
    <x v="0"/>
  </r>
  <r>
    <x v="106"/>
    <x v="5010"/>
    <x v="38"/>
    <s v="Numeric"/>
    <n v="3"/>
    <s v="TRACK"/>
    <n v="14"/>
    <n v="1"/>
    <m/>
    <m/>
    <x v="0"/>
    <x v="0"/>
  </r>
  <r>
    <x v="106"/>
    <x v="5011"/>
    <x v="38"/>
    <s v="Numeric"/>
    <n v="3"/>
    <s v="TRACK"/>
    <n v="14"/>
    <n v="1"/>
    <m/>
    <m/>
    <x v="0"/>
    <x v="0"/>
  </r>
  <r>
    <x v="106"/>
    <x v="5012"/>
    <x v="38"/>
    <s v="Numeric"/>
    <n v="3"/>
    <s v="TRACK"/>
    <n v="14"/>
    <n v="1"/>
    <m/>
    <m/>
    <x v="0"/>
    <x v="0"/>
  </r>
  <r>
    <x v="106"/>
    <x v="5013"/>
    <x v="38"/>
    <s v="Numeric"/>
    <n v="3"/>
    <s v="TRACK"/>
    <n v="14"/>
    <n v="1"/>
    <m/>
    <m/>
    <x v="0"/>
    <x v="0"/>
  </r>
  <r>
    <x v="106"/>
    <x v="5014"/>
    <x v="38"/>
    <s v="Numeric"/>
    <n v="3"/>
    <s v="TRACK"/>
    <n v="14"/>
    <n v="1"/>
    <m/>
    <m/>
    <x v="0"/>
    <x v="0"/>
  </r>
  <r>
    <x v="106"/>
    <x v="5015"/>
    <x v="38"/>
    <s v="Numeric"/>
    <n v="3"/>
    <s v="TRACK"/>
    <n v="14"/>
    <n v="1"/>
    <m/>
    <m/>
    <x v="0"/>
    <x v="0"/>
  </r>
  <r>
    <x v="106"/>
    <x v="5016"/>
    <x v="38"/>
    <s v="Numeric"/>
    <n v="3"/>
    <s v="TRACK"/>
    <n v="14"/>
    <n v="1"/>
    <m/>
    <m/>
    <x v="0"/>
    <x v="0"/>
  </r>
  <r>
    <x v="106"/>
    <x v="5017"/>
    <x v="38"/>
    <s v="Numeric"/>
    <n v="3"/>
    <s v="TRACK"/>
    <n v="14"/>
    <n v="1"/>
    <m/>
    <m/>
    <x v="0"/>
    <x v="0"/>
  </r>
  <r>
    <x v="106"/>
    <x v="5018"/>
    <x v="38"/>
    <s v="Numeric"/>
    <n v="3"/>
    <s v="TRACK"/>
    <n v="14"/>
    <n v="1"/>
    <m/>
    <m/>
    <x v="0"/>
    <x v="0"/>
  </r>
  <r>
    <x v="106"/>
    <x v="5019"/>
    <x v="38"/>
    <s v="Numeric"/>
    <n v="3"/>
    <s v="TRACK"/>
    <n v="14"/>
    <n v="1"/>
    <m/>
    <m/>
    <x v="0"/>
    <x v="0"/>
  </r>
  <r>
    <x v="106"/>
    <x v="5020"/>
    <x v="38"/>
    <s v="Numeric"/>
    <n v="3"/>
    <s v="TRACK"/>
    <n v="14"/>
    <n v="1"/>
    <m/>
    <m/>
    <x v="0"/>
    <x v="0"/>
  </r>
  <r>
    <x v="106"/>
    <x v="5021"/>
    <x v="38"/>
    <s v="Numeric"/>
    <n v="3"/>
    <s v="TRACK"/>
    <n v="14"/>
    <n v="1"/>
    <m/>
    <m/>
    <x v="0"/>
    <x v="0"/>
  </r>
  <r>
    <x v="106"/>
    <x v="5022"/>
    <x v="38"/>
    <s v="Numeric"/>
    <n v="3"/>
    <s v="TRACK"/>
    <n v="14"/>
    <n v="1"/>
    <m/>
    <m/>
    <x v="0"/>
    <x v="0"/>
  </r>
  <r>
    <x v="106"/>
    <x v="5023"/>
    <x v="38"/>
    <s v="Numeric"/>
    <n v="3"/>
    <s v="TRACK"/>
    <n v="14"/>
    <n v="1"/>
    <m/>
    <m/>
    <x v="0"/>
    <x v="0"/>
  </r>
  <r>
    <x v="106"/>
    <x v="5024"/>
    <x v="38"/>
    <s v="Numeric"/>
    <n v="3"/>
    <s v="TRACK"/>
    <n v="14"/>
    <n v="1"/>
    <m/>
    <m/>
    <x v="0"/>
    <x v="0"/>
  </r>
  <r>
    <x v="106"/>
    <x v="5025"/>
    <x v="38"/>
    <s v="Numeric"/>
    <n v="3"/>
    <s v="TRACK"/>
    <n v="14"/>
    <n v="1"/>
    <m/>
    <m/>
    <x v="0"/>
    <x v="0"/>
  </r>
  <r>
    <x v="106"/>
    <x v="5026"/>
    <x v="38"/>
    <s v="Numeric"/>
    <n v="3"/>
    <s v="TRACK"/>
    <n v="14"/>
    <n v="1"/>
    <m/>
    <m/>
    <x v="0"/>
    <x v="0"/>
  </r>
  <r>
    <x v="106"/>
    <x v="5027"/>
    <x v="38"/>
    <s v="Numeric"/>
    <n v="3"/>
    <s v="TRACK"/>
    <n v="14"/>
    <n v="1"/>
    <m/>
    <m/>
    <x v="0"/>
    <x v="0"/>
  </r>
  <r>
    <x v="106"/>
    <x v="5028"/>
    <x v="38"/>
    <s v="Numeric"/>
    <n v="3"/>
    <s v="TRACK"/>
    <n v="14"/>
    <n v="1"/>
    <m/>
    <m/>
    <x v="0"/>
    <x v="0"/>
  </r>
  <r>
    <x v="106"/>
    <x v="5029"/>
    <x v="38"/>
    <s v="Numeric"/>
    <n v="3"/>
    <s v="TRACK"/>
    <n v="14"/>
    <n v="1"/>
    <m/>
    <m/>
    <x v="0"/>
    <x v="0"/>
  </r>
  <r>
    <x v="106"/>
    <x v="5030"/>
    <x v="38"/>
    <s v="Numeric"/>
    <n v="3"/>
    <s v="TRACK"/>
    <n v="14"/>
    <n v="1"/>
    <m/>
    <m/>
    <x v="0"/>
    <x v="0"/>
  </r>
  <r>
    <x v="106"/>
    <x v="5031"/>
    <x v="38"/>
    <s v="Numeric"/>
    <n v="3"/>
    <s v="TRACK"/>
    <n v="14"/>
    <n v="1"/>
    <m/>
    <m/>
    <x v="0"/>
    <x v="0"/>
  </r>
  <r>
    <x v="106"/>
    <x v="5032"/>
    <x v="38"/>
    <s v="Numeric"/>
    <n v="3"/>
    <s v="TRACK"/>
    <n v="14"/>
    <n v="1"/>
    <m/>
    <m/>
    <x v="0"/>
    <x v="0"/>
  </r>
  <r>
    <x v="106"/>
    <x v="5033"/>
    <x v="38"/>
    <s v="Numeric"/>
    <n v="3"/>
    <s v="TRACK"/>
    <n v="14"/>
    <n v="1"/>
    <m/>
    <m/>
    <x v="0"/>
    <x v="0"/>
  </r>
  <r>
    <x v="106"/>
    <x v="5034"/>
    <x v="38"/>
    <s v="Numeric"/>
    <n v="3"/>
    <s v="TRACK"/>
    <n v="14"/>
    <n v="1"/>
    <m/>
    <m/>
    <x v="0"/>
    <x v="0"/>
  </r>
  <r>
    <x v="106"/>
    <x v="5035"/>
    <x v="38"/>
    <s v="Numeric"/>
    <n v="3"/>
    <s v="TRACK"/>
    <n v="14"/>
    <n v="1"/>
    <m/>
    <m/>
    <x v="0"/>
    <x v="0"/>
  </r>
  <r>
    <x v="106"/>
    <x v="5036"/>
    <x v="38"/>
    <s v="Numeric"/>
    <n v="3"/>
    <s v="TRACK"/>
    <n v="14"/>
    <n v="1"/>
    <m/>
    <m/>
    <x v="0"/>
    <x v="0"/>
  </r>
  <r>
    <x v="106"/>
    <x v="5037"/>
    <x v="38"/>
    <s v="Numeric"/>
    <n v="3"/>
    <s v="TRACK"/>
    <n v="14"/>
    <n v="1"/>
    <m/>
    <m/>
    <x v="0"/>
    <x v="0"/>
  </r>
  <r>
    <x v="106"/>
    <x v="5038"/>
    <x v="38"/>
    <s v="Numeric"/>
    <n v="3"/>
    <s v="TRACK"/>
    <n v="14"/>
    <n v="1"/>
    <m/>
    <m/>
    <x v="0"/>
    <x v="0"/>
  </r>
  <r>
    <x v="106"/>
    <x v="5039"/>
    <x v="38"/>
    <s v="Numeric"/>
    <n v="3"/>
    <s v="TRACK"/>
    <n v="14"/>
    <n v="1"/>
    <m/>
    <m/>
    <x v="0"/>
    <x v="0"/>
  </r>
  <r>
    <x v="106"/>
    <x v="5040"/>
    <x v="38"/>
    <s v="Numeric"/>
    <n v="3"/>
    <s v="TRACK"/>
    <n v="14"/>
    <n v="1"/>
    <m/>
    <m/>
    <x v="0"/>
    <x v="0"/>
  </r>
  <r>
    <x v="106"/>
    <x v="5041"/>
    <x v="38"/>
    <s v="Numeric"/>
    <n v="3"/>
    <s v="TRACK"/>
    <n v="14"/>
    <n v="1"/>
    <m/>
    <m/>
    <x v="0"/>
    <x v="0"/>
  </r>
  <r>
    <x v="106"/>
    <x v="5042"/>
    <x v="38"/>
    <s v="Numeric"/>
    <n v="3"/>
    <s v="TRACK"/>
    <n v="14"/>
    <n v="1"/>
    <m/>
    <m/>
    <x v="0"/>
    <x v="0"/>
  </r>
  <r>
    <x v="106"/>
    <x v="5043"/>
    <x v="38"/>
    <s v="Numeric"/>
    <n v="3"/>
    <s v="TRACK"/>
    <n v="14"/>
    <n v="1"/>
    <m/>
    <m/>
    <x v="0"/>
    <x v="0"/>
  </r>
  <r>
    <x v="106"/>
    <x v="5044"/>
    <x v="38"/>
    <s v="Numeric"/>
    <n v="3"/>
    <s v="TRACK"/>
    <n v="14"/>
    <n v="1"/>
    <m/>
    <m/>
    <x v="0"/>
    <x v="0"/>
  </r>
  <r>
    <x v="106"/>
    <x v="5045"/>
    <x v="38"/>
    <s v="Numeric"/>
    <n v="3"/>
    <s v="TRACK"/>
    <n v="14"/>
    <n v="1"/>
    <m/>
    <m/>
    <x v="0"/>
    <x v="0"/>
  </r>
  <r>
    <x v="106"/>
    <x v="5046"/>
    <x v="38"/>
    <s v="Numeric"/>
    <n v="3"/>
    <s v="TRACK"/>
    <n v="14"/>
    <n v="1"/>
    <m/>
    <m/>
    <x v="0"/>
    <x v="0"/>
  </r>
  <r>
    <x v="106"/>
    <x v="5047"/>
    <x v="38"/>
    <s v="Numeric"/>
    <n v="3"/>
    <s v="TRACK"/>
    <n v="14"/>
    <n v="1"/>
    <m/>
    <m/>
    <x v="0"/>
    <x v="0"/>
  </r>
  <r>
    <x v="106"/>
    <x v="5048"/>
    <x v="38"/>
    <s v="Numeric"/>
    <n v="3"/>
    <s v="TRACK"/>
    <n v="14"/>
    <n v="1"/>
    <m/>
    <m/>
    <x v="0"/>
    <x v="0"/>
  </r>
  <r>
    <x v="106"/>
    <x v="5049"/>
    <x v="38"/>
    <s v="Numeric"/>
    <n v="3"/>
    <s v="TRACK"/>
    <n v="14"/>
    <n v="1"/>
    <m/>
    <m/>
    <x v="0"/>
    <x v="0"/>
  </r>
  <r>
    <x v="106"/>
    <x v="5050"/>
    <x v="38"/>
    <s v="Numeric"/>
    <n v="3"/>
    <s v="TRACK"/>
    <n v="14"/>
    <n v="1"/>
    <m/>
    <m/>
    <x v="0"/>
    <x v="0"/>
  </r>
  <r>
    <x v="106"/>
    <x v="5051"/>
    <x v="38"/>
    <s v="Numeric"/>
    <n v="3"/>
    <s v="TRACK"/>
    <n v="14"/>
    <n v="1"/>
    <m/>
    <m/>
    <x v="0"/>
    <x v="0"/>
  </r>
  <r>
    <x v="106"/>
    <x v="5052"/>
    <x v="38"/>
    <s v="Numeric"/>
    <n v="3"/>
    <s v="TRACK"/>
    <n v="14"/>
    <n v="1"/>
    <m/>
    <m/>
    <x v="0"/>
    <x v="0"/>
  </r>
  <r>
    <x v="106"/>
    <x v="5053"/>
    <x v="38"/>
    <s v="Numeric"/>
    <n v="3"/>
    <s v="TRACK"/>
    <n v="14"/>
    <n v="1"/>
    <m/>
    <m/>
    <x v="0"/>
    <x v="0"/>
  </r>
  <r>
    <x v="106"/>
    <x v="5054"/>
    <x v="38"/>
    <s v="Numeric"/>
    <n v="3"/>
    <s v="TRACK"/>
    <n v="14"/>
    <n v="1"/>
    <m/>
    <m/>
    <x v="0"/>
    <x v="0"/>
  </r>
  <r>
    <x v="106"/>
    <x v="5055"/>
    <x v="38"/>
    <s v="Numeric"/>
    <n v="3"/>
    <s v="TRACK"/>
    <n v="14"/>
    <n v="1"/>
    <m/>
    <m/>
    <x v="0"/>
    <x v="0"/>
  </r>
  <r>
    <x v="106"/>
    <x v="5056"/>
    <x v="38"/>
    <s v="Numeric"/>
    <n v="3"/>
    <s v="TRACK"/>
    <n v="14"/>
    <n v="1"/>
    <m/>
    <m/>
    <x v="0"/>
    <x v="0"/>
  </r>
  <r>
    <x v="106"/>
    <x v="5057"/>
    <x v="38"/>
    <s v="Numeric"/>
    <n v="3"/>
    <s v="TRACK"/>
    <n v="14"/>
    <n v="1"/>
    <m/>
    <m/>
    <x v="0"/>
    <x v="0"/>
  </r>
  <r>
    <x v="106"/>
    <x v="5058"/>
    <x v="38"/>
    <s v="Numeric"/>
    <n v="3"/>
    <s v="TRACK"/>
    <n v="14"/>
    <n v="1"/>
    <m/>
    <m/>
    <x v="0"/>
    <x v="0"/>
  </r>
  <r>
    <x v="106"/>
    <x v="5059"/>
    <x v="38"/>
    <s v="Numeric"/>
    <n v="3"/>
    <s v="TRACK"/>
    <n v="14"/>
    <n v="1"/>
    <m/>
    <m/>
    <x v="0"/>
    <x v="0"/>
  </r>
  <r>
    <x v="106"/>
    <x v="5060"/>
    <x v="38"/>
    <s v="Numeric"/>
    <n v="3"/>
    <s v="TRACK"/>
    <n v="14"/>
    <n v="1"/>
    <m/>
    <m/>
    <x v="0"/>
    <x v="0"/>
  </r>
  <r>
    <x v="106"/>
    <x v="5061"/>
    <x v="38"/>
    <s v="Numeric"/>
    <n v="3"/>
    <s v="TRACK"/>
    <n v="14"/>
    <n v="1"/>
    <m/>
    <m/>
    <x v="0"/>
    <x v="0"/>
  </r>
  <r>
    <x v="106"/>
    <x v="5062"/>
    <x v="38"/>
    <s v="Numeric"/>
    <n v="3"/>
    <s v="TRACK"/>
    <n v="14"/>
    <n v="1"/>
    <m/>
    <m/>
    <x v="0"/>
    <x v="0"/>
  </r>
  <r>
    <x v="106"/>
    <x v="5063"/>
    <x v="38"/>
    <s v="Numeric"/>
    <n v="3"/>
    <s v="TRACK"/>
    <n v="14"/>
    <n v="1"/>
    <m/>
    <m/>
    <x v="0"/>
    <x v="0"/>
  </r>
  <r>
    <x v="106"/>
    <x v="5064"/>
    <x v="38"/>
    <s v="Numeric"/>
    <n v="3"/>
    <s v="TRACK"/>
    <n v="14"/>
    <n v="1"/>
    <m/>
    <m/>
    <x v="0"/>
    <x v="0"/>
  </r>
  <r>
    <x v="106"/>
    <x v="5065"/>
    <x v="38"/>
    <s v="Numeric"/>
    <n v="3"/>
    <s v="TRACK"/>
    <n v="14"/>
    <n v="1"/>
    <m/>
    <m/>
    <x v="0"/>
    <x v="0"/>
  </r>
  <r>
    <x v="106"/>
    <x v="5066"/>
    <x v="38"/>
    <s v="Numeric"/>
    <n v="3"/>
    <s v="TRACK"/>
    <n v="14"/>
    <n v="1"/>
    <m/>
    <m/>
    <x v="0"/>
    <x v="0"/>
  </r>
  <r>
    <x v="106"/>
    <x v="5067"/>
    <x v="38"/>
    <s v="Numeric"/>
    <n v="3"/>
    <s v="TRACK"/>
    <n v="14"/>
    <n v="1"/>
    <m/>
    <m/>
    <x v="0"/>
    <x v="0"/>
  </r>
  <r>
    <x v="106"/>
    <x v="5068"/>
    <x v="38"/>
    <s v="Numeric"/>
    <n v="3"/>
    <s v="TRACK"/>
    <n v="14"/>
    <n v="1"/>
    <m/>
    <m/>
    <x v="0"/>
    <x v="0"/>
  </r>
  <r>
    <x v="106"/>
    <x v="5069"/>
    <x v="38"/>
    <s v="Numeric"/>
    <n v="3"/>
    <s v="TRACK"/>
    <n v="14"/>
    <n v="1"/>
    <m/>
    <m/>
    <x v="0"/>
    <x v="0"/>
  </r>
  <r>
    <x v="106"/>
    <x v="5070"/>
    <x v="38"/>
    <s v="Numeric"/>
    <n v="3"/>
    <s v="TRACK"/>
    <n v="14"/>
    <n v="1"/>
    <m/>
    <m/>
    <x v="0"/>
    <x v="0"/>
  </r>
  <r>
    <x v="106"/>
    <x v="5071"/>
    <x v="38"/>
    <s v="Numeric"/>
    <n v="3"/>
    <s v="TRACK"/>
    <n v="14"/>
    <n v="1"/>
    <m/>
    <m/>
    <x v="0"/>
    <x v="0"/>
  </r>
  <r>
    <x v="106"/>
    <x v="5072"/>
    <x v="38"/>
    <s v="Numeric"/>
    <n v="3"/>
    <s v="TRACK"/>
    <n v="14"/>
    <n v="1"/>
    <m/>
    <m/>
    <x v="0"/>
    <x v="0"/>
  </r>
  <r>
    <x v="106"/>
    <x v="5073"/>
    <x v="38"/>
    <s v="Numeric"/>
    <n v="3"/>
    <s v="TRACK"/>
    <n v="14"/>
    <n v="1"/>
    <m/>
    <m/>
    <x v="0"/>
    <x v="0"/>
  </r>
  <r>
    <x v="106"/>
    <x v="5074"/>
    <x v="38"/>
    <s v="Numeric"/>
    <n v="3"/>
    <s v="TRACK"/>
    <n v="14"/>
    <n v="1"/>
    <m/>
    <m/>
    <x v="0"/>
    <x v="0"/>
  </r>
  <r>
    <x v="106"/>
    <x v="5075"/>
    <x v="38"/>
    <s v="Numeric"/>
    <n v="3"/>
    <s v="TRACK"/>
    <n v="14"/>
    <n v="1"/>
    <m/>
    <m/>
    <x v="0"/>
    <x v="0"/>
  </r>
  <r>
    <x v="106"/>
    <x v="4"/>
    <x v="3"/>
    <s v="Numeric"/>
    <n v="4"/>
    <m/>
    <n v="0"/>
    <s v=""/>
    <m/>
    <m/>
    <x v="0"/>
    <x v="0"/>
  </r>
  <r>
    <x v="106"/>
    <x v="5076"/>
    <x v="38"/>
    <s v="Numeric"/>
    <n v="3"/>
    <s v="TRACK"/>
    <n v="14"/>
    <n v="1"/>
    <m/>
    <m/>
    <x v="0"/>
    <x v="0"/>
  </r>
  <r>
    <x v="106"/>
    <x v="5077"/>
    <x v="38"/>
    <s v="Numeric"/>
    <n v="3"/>
    <s v="TRACK"/>
    <n v="14"/>
    <n v="1"/>
    <m/>
    <m/>
    <x v="0"/>
    <x v="0"/>
  </r>
  <r>
    <x v="106"/>
    <x v="5078"/>
    <x v="38"/>
    <s v="Numeric"/>
    <n v="3"/>
    <s v="TRACK"/>
    <n v="14"/>
    <n v="1"/>
    <m/>
    <m/>
    <x v="0"/>
    <x v="0"/>
  </r>
  <r>
    <x v="106"/>
    <x v="5079"/>
    <x v="38"/>
    <s v="Numeric"/>
    <n v="3"/>
    <s v="TRACK"/>
    <n v="14"/>
    <n v="1"/>
    <m/>
    <m/>
    <x v="0"/>
    <x v="0"/>
  </r>
  <r>
    <x v="106"/>
    <x v="5080"/>
    <x v="38"/>
    <s v="Numeric"/>
    <n v="3"/>
    <s v="TRACK"/>
    <n v="14"/>
    <n v="1"/>
    <m/>
    <m/>
    <x v="0"/>
    <x v="0"/>
  </r>
  <r>
    <x v="106"/>
    <x v="5081"/>
    <x v="38"/>
    <s v="Numeric"/>
    <n v="3"/>
    <s v="TRACK"/>
    <n v="14"/>
    <n v="1"/>
    <m/>
    <m/>
    <x v="0"/>
    <x v="0"/>
  </r>
  <r>
    <x v="106"/>
    <x v="5082"/>
    <x v="38"/>
    <s v="Numeric"/>
    <n v="3"/>
    <s v="TRACK"/>
    <n v="14"/>
    <n v="1"/>
    <m/>
    <m/>
    <x v="0"/>
    <x v="0"/>
  </r>
  <r>
    <x v="106"/>
    <x v="5083"/>
    <x v="38"/>
    <s v="Numeric"/>
    <n v="3"/>
    <s v="TRACK"/>
    <n v="14"/>
    <n v="1"/>
    <m/>
    <m/>
    <x v="0"/>
    <x v="0"/>
  </r>
  <r>
    <x v="106"/>
    <x v="5084"/>
    <x v="38"/>
    <s v="Numeric"/>
    <n v="3"/>
    <s v="TRACK"/>
    <n v="14"/>
    <n v="1"/>
    <m/>
    <m/>
    <x v="0"/>
    <x v="0"/>
  </r>
  <r>
    <x v="106"/>
    <x v="5085"/>
    <x v="38"/>
    <s v="Numeric"/>
    <n v="3"/>
    <s v="TRACK"/>
    <n v="14"/>
    <n v="1"/>
    <m/>
    <m/>
    <x v="0"/>
    <x v="0"/>
  </r>
  <r>
    <x v="106"/>
    <x v="5086"/>
    <x v="38"/>
    <s v="Numeric"/>
    <n v="3"/>
    <s v="TRACK"/>
    <n v="14"/>
    <n v="1"/>
    <m/>
    <m/>
    <x v="0"/>
    <x v="0"/>
  </r>
  <r>
    <x v="106"/>
    <x v="5087"/>
    <x v="38"/>
    <s v="Numeric"/>
    <n v="3"/>
    <s v="TRACK"/>
    <n v="14"/>
    <n v="1"/>
    <m/>
    <m/>
    <x v="0"/>
    <x v="0"/>
  </r>
  <r>
    <x v="106"/>
    <x v="5088"/>
    <x v="38"/>
    <s v="Numeric"/>
    <n v="3"/>
    <s v="TRACK"/>
    <n v="14"/>
    <n v="1"/>
    <m/>
    <m/>
    <x v="0"/>
    <x v="0"/>
  </r>
  <r>
    <x v="106"/>
    <x v="5089"/>
    <x v="38"/>
    <s v="Numeric"/>
    <n v="3"/>
    <s v="TRACK"/>
    <n v="14"/>
    <n v="1"/>
    <m/>
    <m/>
    <x v="0"/>
    <x v="0"/>
  </r>
  <r>
    <x v="106"/>
    <x v="5090"/>
    <x v="38"/>
    <s v="Numeric"/>
    <n v="3"/>
    <s v="TRACK"/>
    <n v="14"/>
    <n v="1"/>
    <m/>
    <m/>
    <x v="0"/>
    <x v="0"/>
  </r>
  <r>
    <x v="106"/>
    <x v="5091"/>
    <x v="38"/>
    <s v="Numeric"/>
    <n v="3"/>
    <s v="TRACK"/>
    <n v="14"/>
    <n v="1"/>
    <m/>
    <m/>
    <x v="0"/>
    <x v="0"/>
  </r>
  <r>
    <x v="106"/>
    <x v="5092"/>
    <x v="38"/>
    <s v="Numeric"/>
    <n v="3"/>
    <s v="TRACK"/>
    <n v="14"/>
    <n v="1"/>
    <m/>
    <m/>
    <x v="0"/>
    <x v="0"/>
  </r>
  <r>
    <x v="106"/>
    <x v="5093"/>
    <x v="38"/>
    <s v="Numeric"/>
    <n v="3"/>
    <s v="TRACK"/>
    <n v="14"/>
    <n v="1"/>
    <m/>
    <m/>
    <x v="0"/>
    <x v="0"/>
  </r>
  <r>
    <x v="106"/>
    <x v="5094"/>
    <x v="38"/>
    <s v="Numeric"/>
    <n v="3"/>
    <s v="TRACK"/>
    <n v="14"/>
    <n v="1"/>
    <m/>
    <m/>
    <x v="0"/>
    <x v="0"/>
  </r>
  <r>
    <x v="106"/>
    <x v="5095"/>
    <x v="38"/>
    <s v="Numeric"/>
    <n v="3"/>
    <s v="TRACK"/>
    <n v="14"/>
    <n v="1"/>
    <m/>
    <m/>
    <x v="0"/>
    <x v="0"/>
  </r>
  <r>
    <x v="106"/>
    <x v="5096"/>
    <x v="38"/>
    <s v="Numeric"/>
    <n v="3"/>
    <s v="TRACK"/>
    <n v="14"/>
    <n v="1"/>
    <m/>
    <m/>
    <x v="0"/>
    <x v="0"/>
  </r>
  <r>
    <x v="106"/>
    <x v="5097"/>
    <x v="38"/>
    <s v="Numeric"/>
    <n v="3"/>
    <s v="TRACK"/>
    <n v="14"/>
    <n v="1"/>
    <m/>
    <m/>
    <x v="0"/>
    <x v="0"/>
  </r>
  <r>
    <x v="106"/>
    <x v="5098"/>
    <x v="38"/>
    <s v="Numeric"/>
    <n v="3"/>
    <s v="TRACK"/>
    <n v="14"/>
    <n v="1"/>
    <m/>
    <m/>
    <x v="0"/>
    <x v="0"/>
  </r>
  <r>
    <x v="106"/>
    <x v="5099"/>
    <x v="38"/>
    <s v="Numeric"/>
    <n v="3"/>
    <s v="TRACK"/>
    <n v="14"/>
    <n v="1"/>
    <m/>
    <m/>
    <x v="0"/>
    <x v="0"/>
  </r>
  <r>
    <x v="106"/>
    <x v="5100"/>
    <x v="38"/>
    <s v="Numeric"/>
    <n v="3"/>
    <s v="TRACK"/>
    <n v="14"/>
    <n v="1"/>
    <m/>
    <m/>
    <x v="0"/>
    <x v="0"/>
  </r>
  <r>
    <x v="106"/>
    <x v="5101"/>
    <x v="38"/>
    <s v="Numeric"/>
    <n v="3"/>
    <s v="TRACK"/>
    <n v="14"/>
    <n v="1"/>
    <m/>
    <m/>
    <x v="0"/>
    <x v="0"/>
  </r>
  <r>
    <x v="106"/>
    <x v="5102"/>
    <x v="38"/>
    <s v="Numeric"/>
    <n v="3"/>
    <s v="TRACK"/>
    <n v="14"/>
    <n v="1"/>
    <m/>
    <m/>
    <x v="0"/>
    <x v="0"/>
  </r>
  <r>
    <x v="106"/>
    <x v="5103"/>
    <x v="38"/>
    <s v="Numeric"/>
    <n v="3"/>
    <s v="TRACK"/>
    <n v="14"/>
    <n v="1"/>
    <m/>
    <m/>
    <x v="0"/>
    <x v="0"/>
  </r>
  <r>
    <x v="106"/>
    <x v="5104"/>
    <x v="38"/>
    <s v="Numeric"/>
    <n v="3"/>
    <s v="TRACK"/>
    <n v="14"/>
    <n v="1"/>
    <m/>
    <m/>
    <x v="0"/>
    <x v="0"/>
  </r>
  <r>
    <x v="106"/>
    <x v="5105"/>
    <x v="38"/>
    <s v="Numeric"/>
    <n v="3"/>
    <s v="TRACK"/>
    <n v="14"/>
    <n v="1"/>
    <m/>
    <m/>
    <x v="0"/>
    <x v="0"/>
  </r>
  <r>
    <x v="106"/>
    <x v="5106"/>
    <x v="38"/>
    <s v="Numeric"/>
    <n v="3"/>
    <s v="TRACK"/>
    <n v="14"/>
    <n v="1"/>
    <m/>
    <m/>
    <x v="0"/>
    <x v="0"/>
  </r>
  <r>
    <x v="106"/>
    <x v="5107"/>
    <x v="38"/>
    <s v="Numeric"/>
    <n v="3"/>
    <s v="TRACK"/>
    <n v="14"/>
    <n v="1"/>
    <m/>
    <m/>
    <x v="0"/>
    <x v="0"/>
  </r>
  <r>
    <x v="106"/>
    <x v="5108"/>
    <x v="38"/>
    <s v="Numeric"/>
    <n v="3"/>
    <s v="TRACK"/>
    <n v="14"/>
    <n v="1"/>
    <m/>
    <m/>
    <x v="0"/>
    <x v="0"/>
  </r>
  <r>
    <x v="106"/>
    <x v="5109"/>
    <x v="38"/>
    <s v="Numeric"/>
    <n v="3"/>
    <s v="TRACK"/>
    <n v="14"/>
    <n v="1"/>
    <m/>
    <m/>
    <x v="0"/>
    <x v="0"/>
  </r>
  <r>
    <x v="106"/>
    <x v="5110"/>
    <x v="38"/>
    <s v="Numeric"/>
    <n v="3"/>
    <s v="TRACK"/>
    <n v="14"/>
    <n v="1"/>
    <m/>
    <m/>
    <x v="0"/>
    <x v="0"/>
  </r>
  <r>
    <x v="106"/>
    <x v="5111"/>
    <x v="38"/>
    <s v="Numeric"/>
    <n v="3"/>
    <s v="TRACK"/>
    <n v="14"/>
    <n v="1"/>
    <m/>
    <m/>
    <x v="0"/>
    <x v="0"/>
  </r>
  <r>
    <x v="106"/>
    <x v="5112"/>
    <x v="38"/>
    <s v="Numeric"/>
    <n v="3"/>
    <s v="TRACK"/>
    <n v="14"/>
    <n v="1"/>
    <m/>
    <m/>
    <x v="0"/>
    <x v="0"/>
  </r>
  <r>
    <x v="106"/>
    <x v="5113"/>
    <x v="38"/>
    <s v="Numeric"/>
    <n v="3"/>
    <s v="TRACK"/>
    <n v="14"/>
    <n v="1"/>
    <m/>
    <m/>
    <x v="0"/>
    <x v="0"/>
  </r>
  <r>
    <x v="106"/>
    <x v="5114"/>
    <x v="38"/>
    <s v="Numeric"/>
    <n v="3"/>
    <s v="TRACK"/>
    <n v="14"/>
    <n v="1"/>
    <m/>
    <m/>
    <x v="0"/>
    <x v="0"/>
  </r>
  <r>
    <x v="106"/>
    <x v="5115"/>
    <x v="38"/>
    <s v="Numeric"/>
    <n v="3"/>
    <s v="TRACK"/>
    <n v="14"/>
    <n v="1"/>
    <m/>
    <m/>
    <x v="0"/>
    <x v="0"/>
  </r>
  <r>
    <x v="106"/>
    <x v="5116"/>
    <x v="38"/>
    <s v="Numeric"/>
    <n v="3"/>
    <s v="TRACK"/>
    <n v="14"/>
    <n v="1"/>
    <m/>
    <m/>
    <x v="0"/>
    <x v="0"/>
  </r>
  <r>
    <x v="106"/>
    <x v="5117"/>
    <x v="38"/>
    <s v="Numeric"/>
    <n v="3"/>
    <s v="TRACK"/>
    <n v="14"/>
    <n v="1"/>
    <m/>
    <m/>
    <x v="0"/>
    <x v="0"/>
  </r>
  <r>
    <x v="106"/>
    <x v="5118"/>
    <x v="38"/>
    <s v="Numeric"/>
    <n v="3"/>
    <s v="TRACK"/>
    <n v="14"/>
    <n v="1"/>
    <m/>
    <m/>
    <x v="0"/>
    <x v="0"/>
  </r>
  <r>
    <x v="106"/>
    <x v="5119"/>
    <x v="38"/>
    <s v="Numeric"/>
    <n v="3"/>
    <s v="TRACK"/>
    <n v="14"/>
    <n v="1"/>
    <m/>
    <m/>
    <x v="0"/>
    <x v="0"/>
  </r>
  <r>
    <x v="106"/>
    <x v="5120"/>
    <x v="38"/>
    <s v="Numeric"/>
    <n v="3"/>
    <s v="TRACK"/>
    <n v="14"/>
    <n v="1"/>
    <m/>
    <m/>
    <x v="0"/>
    <x v="0"/>
  </r>
  <r>
    <x v="106"/>
    <x v="5121"/>
    <x v="38"/>
    <s v="Numeric"/>
    <n v="3"/>
    <s v="TRACK"/>
    <n v="14"/>
    <n v="1"/>
    <m/>
    <m/>
    <x v="0"/>
    <x v="0"/>
  </r>
  <r>
    <x v="106"/>
    <x v="5122"/>
    <x v="38"/>
    <s v="Numeric"/>
    <n v="3"/>
    <s v="TRACK"/>
    <n v="14"/>
    <n v="1"/>
    <m/>
    <m/>
    <x v="0"/>
    <x v="0"/>
  </r>
  <r>
    <x v="106"/>
    <x v="5123"/>
    <x v="38"/>
    <s v="Numeric"/>
    <n v="3"/>
    <s v="TRACK"/>
    <n v="14"/>
    <n v="1"/>
    <m/>
    <m/>
    <x v="0"/>
    <x v="0"/>
  </r>
  <r>
    <x v="106"/>
    <x v="5124"/>
    <x v="38"/>
    <s v="Numeric"/>
    <n v="3"/>
    <s v="TRACK"/>
    <n v="14"/>
    <n v="1"/>
    <m/>
    <m/>
    <x v="0"/>
    <x v="0"/>
  </r>
  <r>
    <x v="106"/>
    <x v="5125"/>
    <x v="38"/>
    <s v="Numeric"/>
    <n v="3"/>
    <s v="TRACK"/>
    <n v="14"/>
    <n v="1"/>
    <m/>
    <m/>
    <x v="0"/>
    <x v="0"/>
  </r>
  <r>
    <x v="106"/>
    <x v="5126"/>
    <x v="38"/>
    <s v="Numeric"/>
    <n v="3"/>
    <s v="TRACK"/>
    <n v="14"/>
    <n v="1"/>
    <m/>
    <m/>
    <x v="0"/>
    <x v="0"/>
  </r>
  <r>
    <x v="106"/>
    <x v="5127"/>
    <x v="38"/>
    <s v="Numeric"/>
    <n v="3"/>
    <s v="TRACK"/>
    <n v="14"/>
    <n v="1"/>
    <m/>
    <m/>
    <x v="0"/>
    <x v="0"/>
  </r>
  <r>
    <x v="106"/>
    <x v="5128"/>
    <x v="38"/>
    <s v="Numeric"/>
    <n v="3"/>
    <s v="TRACK"/>
    <n v="14"/>
    <n v="1"/>
    <m/>
    <m/>
    <x v="0"/>
    <x v="0"/>
  </r>
  <r>
    <x v="106"/>
    <x v="5129"/>
    <x v="38"/>
    <s v="Numeric"/>
    <n v="3"/>
    <s v="TRACK"/>
    <n v="14"/>
    <n v="1"/>
    <m/>
    <m/>
    <x v="0"/>
    <x v="0"/>
  </r>
  <r>
    <x v="106"/>
    <x v="5130"/>
    <x v="38"/>
    <s v="Numeric"/>
    <n v="3"/>
    <s v="TRACK"/>
    <n v="14"/>
    <n v="1"/>
    <m/>
    <m/>
    <x v="0"/>
    <x v="0"/>
  </r>
  <r>
    <x v="106"/>
    <x v="5131"/>
    <x v="38"/>
    <s v="Numeric"/>
    <n v="3"/>
    <s v="TRACK"/>
    <n v="14"/>
    <n v="1"/>
    <m/>
    <m/>
    <x v="0"/>
    <x v="0"/>
  </r>
  <r>
    <x v="106"/>
    <x v="5132"/>
    <x v="38"/>
    <s v="Numeric"/>
    <n v="3"/>
    <s v="TRACK"/>
    <n v="14"/>
    <n v="1"/>
    <m/>
    <m/>
    <x v="0"/>
    <x v="0"/>
  </r>
  <r>
    <x v="106"/>
    <x v="5133"/>
    <x v="38"/>
    <s v="Numeric"/>
    <n v="3"/>
    <s v="TRACK"/>
    <n v="14"/>
    <n v="1"/>
    <m/>
    <m/>
    <x v="0"/>
    <x v="0"/>
  </r>
  <r>
    <x v="106"/>
    <x v="5134"/>
    <x v="38"/>
    <s v="Numeric"/>
    <n v="3"/>
    <s v="TRACK"/>
    <n v="14"/>
    <n v="1"/>
    <m/>
    <m/>
    <x v="0"/>
    <x v="0"/>
  </r>
  <r>
    <x v="106"/>
    <x v="5135"/>
    <x v="38"/>
    <s v="Numeric"/>
    <n v="3"/>
    <s v="TRACK"/>
    <n v="14"/>
    <n v="1"/>
    <m/>
    <m/>
    <x v="0"/>
    <x v="0"/>
  </r>
  <r>
    <x v="106"/>
    <x v="5136"/>
    <x v="38"/>
    <s v="Numeric"/>
    <n v="3"/>
    <s v="TRACK"/>
    <n v="14"/>
    <n v="1"/>
    <m/>
    <m/>
    <x v="0"/>
    <x v="0"/>
  </r>
  <r>
    <x v="106"/>
    <x v="5137"/>
    <x v="38"/>
    <s v="Numeric"/>
    <n v="3"/>
    <s v="TRACK"/>
    <n v="14"/>
    <n v="1"/>
    <m/>
    <m/>
    <x v="0"/>
    <x v="0"/>
  </r>
  <r>
    <x v="106"/>
    <x v="5138"/>
    <x v="38"/>
    <s v="Numeric"/>
    <n v="3"/>
    <s v="TRACK"/>
    <n v="14"/>
    <n v="1"/>
    <m/>
    <m/>
    <x v="0"/>
    <x v="0"/>
  </r>
  <r>
    <x v="106"/>
    <x v="5139"/>
    <x v="38"/>
    <s v="Numeric"/>
    <n v="3"/>
    <s v="TRACK"/>
    <n v="14"/>
    <n v="1"/>
    <m/>
    <m/>
    <x v="0"/>
    <x v="0"/>
  </r>
  <r>
    <x v="106"/>
    <x v="5140"/>
    <x v="38"/>
    <s v="Numeric"/>
    <n v="3"/>
    <s v="TRACK"/>
    <n v="14"/>
    <n v="1"/>
    <m/>
    <m/>
    <x v="0"/>
    <x v="0"/>
  </r>
  <r>
    <x v="106"/>
    <x v="5141"/>
    <x v="38"/>
    <s v="Numeric"/>
    <n v="3"/>
    <s v="TRACK"/>
    <n v="14"/>
    <n v="1"/>
    <m/>
    <m/>
    <x v="0"/>
    <x v="0"/>
  </r>
  <r>
    <x v="106"/>
    <x v="5142"/>
    <x v="38"/>
    <s v="Numeric"/>
    <n v="3"/>
    <s v="TRACK"/>
    <n v="14"/>
    <n v="1"/>
    <m/>
    <m/>
    <x v="0"/>
    <x v="0"/>
  </r>
  <r>
    <x v="106"/>
    <x v="5143"/>
    <x v="38"/>
    <s v="Numeric"/>
    <n v="3"/>
    <s v="TRACK"/>
    <n v="14"/>
    <n v="1"/>
    <m/>
    <m/>
    <x v="0"/>
    <x v="0"/>
  </r>
  <r>
    <x v="106"/>
    <x v="5144"/>
    <x v="38"/>
    <s v="Numeric"/>
    <n v="3"/>
    <s v="TRACK"/>
    <n v="14"/>
    <n v="1"/>
    <m/>
    <m/>
    <x v="0"/>
    <x v="0"/>
  </r>
  <r>
    <x v="106"/>
    <x v="5145"/>
    <x v="38"/>
    <s v="Numeric"/>
    <n v="3"/>
    <s v="TRACK"/>
    <n v="14"/>
    <n v="1"/>
    <m/>
    <m/>
    <x v="0"/>
    <x v="0"/>
  </r>
  <r>
    <x v="106"/>
    <x v="5146"/>
    <x v="38"/>
    <s v="Numeric"/>
    <n v="3"/>
    <s v="TRACK"/>
    <n v="14"/>
    <n v="1"/>
    <m/>
    <m/>
    <x v="0"/>
    <x v="0"/>
  </r>
  <r>
    <x v="106"/>
    <x v="5147"/>
    <x v="38"/>
    <s v="Numeric"/>
    <n v="3"/>
    <s v="TRACK"/>
    <n v="14"/>
    <n v="1"/>
    <m/>
    <m/>
    <x v="0"/>
    <x v="0"/>
  </r>
  <r>
    <x v="106"/>
    <x v="5148"/>
    <x v="38"/>
    <s v="Numeric"/>
    <n v="3"/>
    <s v="TRACK"/>
    <n v="14"/>
    <n v="1"/>
    <m/>
    <m/>
    <x v="0"/>
    <x v="0"/>
  </r>
  <r>
    <x v="106"/>
    <x v="5149"/>
    <x v="38"/>
    <s v="Numeric"/>
    <n v="3"/>
    <s v="TRACK"/>
    <n v="14"/>
    <n v="1"/>
    <m/>
    <m/>
    <x v="0"/>
    <x v="0"/>
  </r>
  <r>
    <x v="106"/>
    <x v="5150"/>
    <x v="38"/>
    <s v="Numeric"/>
    <n v="3"/>
    <s v="TRACK"/>
    <n v="14"/>
    <n v="1"/>
    <m/>
    <m/>
    <x v="0"/>
    <x v="0"/>
  </r>
  <r>
    <x v="106"/>
    <x v="5151"/>
    <x v="38"/>
    <s v="Numeric"/>
    <n v="3"/>
    <s v="TRACK"/>
    <n v="14"/>
    <n v="1"/>
    <m/>
    <m/>
    <x v="0"/>
    <x v="0"/>
  </r>
  <r>
    <x v="106"/>
    <x v="5152"/>
    <x v="38"/>
    <s v="Numeric"/>
    <n v="3"/>
    <s v="TRACK"/>
    <n v="14"/>
    <n v="1"/>
    <m/>
    <m/>
    <x v="0"/>
    <x v="0"/>
  </r>
  <r>
    <x v="106"/>
    <x v="5153"/>
    <x v="38"/>
    <s v="Numeric"/>
    <n v="3"/>
    <s v="TRACK"/>
    <n v="14"/>
    <n v="1"/>
    <m/>
    <m/>
    <x v="0"/>
    <x v="0"/>
  </r>
  <r>
    <x v="106"/>
    <x v="5154"/>
    <x v="38"/>
    <s v="Numeric"/>
    <n v="3"/>
    <s v="TRACK"/>
    <n v="14"/>
    <n v="1"/>
    <m/>
    <m/>
    <x v="0"/>
    <x v="0"/>
  </r>
  <r>
    <x v="106"/>
    <x v="5155"/>
    <x v="38"/>
    <s v="Numeric"/>
    <n v="3"/>
    <s v="TRACK"/>
    <n v="14"/>
    <n v="1"/>
    <m/>
    <m/>
    <x v="0"/>
    <x v="0"/>
  </r>
  <r>
    <x v="106"/>
    <x v="5156"/>
    <x v="38"/>
    <s v="Numeric"/>
    <n v="3"/>
    <s v="TRACK"/>
    <n v="14"/>
    <n v="1"/>
    <m/>
    <m/>
    <x v="0"/>
    <x v="0"/>
  </r>
  <r>
    <x v="106"/>
    <x v="5157"/>
    <x v="38"/>
    <s v="Numeric"/>
    <n v="3"/>
    <s v="TRACK"/>
    <n v="14"/>
    <n v="1"/>
    <m/>
    <m/>
    <x v="0"/>
    <x v="0"/>
  </r>
  <r>
    <x v="106"/>
    <x v="5158"/>
    <x v="38"/>
    <s v="Numeric"/>
    <n v="3"/>
    <s v="TRACK"/>
    <n v="14"/>
    <n v="1"/>
    <m/>
    <m/>
    <x v="0"/>
    <x v="0"/>
  </r>
  <r>
    <x v="106"/>
    <x v="5159"/>
    <x v="38"/>
    <s v="Numeric"/>
    <n v="3"/>
    <s v="TRACK"/>
    <n v="14"/>
    <n v="1"/>
    <m/>
    <m/>
    <x v="0"/>
    <x v="0"/>
  </r>
  <r>
    <x v="106"/>
    <x v="5160"/>
    <x v="38"/>
    <s v="Numeric"/>
    <n v="3"/>
    <s v="TRACK"/>
    <n v="14"/>
    <n v="1"/>
    <m/>
    <m/>
    <x v="0"/>
    <x v="0"/>
  </r>
  <r>
    <x v="106"/>
    <x v="5161"/>
    <x v="38"/>
    <s v="Numeric"/>
    <n v="3"/>
    <s v="TRACK"/>
    <n v="14"/>
    <n v="1"/>
    <m/>
    <m/>
    <x v="0"/>
    <x v="0"/>
  </r>
  <r>
    <x v="106"/>
    <x v="5162"/>
    <x v="38"/>
    <s v="Numeric"/>
    <n v="3"/>
    <s v="TRACK"/>
    <n v="14"/>
    <n v="1"/>
    <m/>
    <m/>
    <x v="0"/>
    <x v="0"/>
  </r>
  <r>
    <x v="106"/>
    <x v="5163"/>
    <x v="38"/>
    <s v="Numeric"/>
    <n v="3"/>
    <s v="TRACK"/>
    <n v="14"/>
    <n v="1"/>
    <m/>
    <m/>
    <x v="0"/>
    <x v="0"/>
  </r>
  <r>
    <x v="106"/>
    <x v="5164"/>
    <x v="38"/>
    <s v="Numeric"/>
    <n v="3"/>
    <s v="TRACK"/>
    <n v="14"/>
    <n v="1"/>
    <m/>
    <m/>
    <x v="0"/>
    <x v="0"/>
  </r>
  <r>
    <x v="106"/>
    <x v="5165"/>
    <x v="38"/>
    <s v="Numeric"/>
    <n v="3"/>
    <s v="TRACK"/>
    <n v="14"/>
    <n v="1"/>
    <m/>
    <m/>
    <x v="0"/>
    <x v="0"/>
  </r>
  <r>
    <x v="106"/>
    <x v="5166"/>
    <x v="38"/>
    <s v="Numeric"/>
    <n v="3"/>
    <s v="TRACK"/>
    <n v="14"/>
    <n v="1"/>
    <m/>
    <m/>
    <x v="0"/>
    <x v="0"/>
  </r>
  <r>
    <x v="106"/>
    <x v="5167"/>
    <x v="38"/>
    <s v="Numeric"/>
    <n v="3"/>
    <s v="TRACK"/>
    <n v="14"/>
    <n v="1"/>
    <m/>
    <m/>
    <x v="0"/>
    <x v="0"/>
  </r>
  <r>
    <x v="106"/>
    <x v="5168"/>
    <x v="38"/>
    <s v="Numeric"/>
    <n v="3"/>
    <s v="TRACK"/>
    <n v="14"/>
    <n v="1"/>
    <m/>
    <m/>
    <x v="0"/>
    <x v="0"/>
  </r>
  <r>
    <x v="106"/>
    <x v="5169"/>
    <x v="38"/>
    <s v="Numeric"/>
    <n v="3"/>
    <s v="TRACK"/>
    <n v="14"/>
    <n v="1"/>
    <m/>
    <m/>
    <x v="0"/>
    <x v="0"/>
  </r>
  <r>
    <x v="106"/>
    <x v="5170"/>
    <x v="38"/>
    <s v="Numeric"/>
    <n v="3"/>
    <s v="TRACK"/>
    <n v="14"/>
    <n v="1"/>
    <m/>
    <m/>
    <x v="0"/>
    <x v="0"/>
  </r>
  <r>
    <x v="106"/>
    <x v="5171"/>
    <x v="38"/>
    <s v="Numeric"/>
    <n v="3"/>
    <s v="TRACK"/>
    <n v="14"/>
    <n v="1"/>
    <m/>
    <m/>
    <x v="0"/>
    <x v="0"/>
  </r>
  <r>
    <x v="106"/>
    <x v="5172"/>
    <x v="38"/>
    <s v="Numeric"/>
    <n v="3"/>
    <s v="TRACK"/>
    <n v="14"/>
    <n v="1"/>
    <m/>
    <m/>
    <x v="0"/>
    <x v="0"/>
  </r>
  <r>
    <x v="106"/>
    <x v="5173"/>
    <x v="38"/>
    <s v="Numeric"/>
    <n v="3"/>
    <s v="TRACK"/>
    <n v="14"/>
    <n v="1"/>
    <m/>
    <m/>
    <x v="0"/>
    <x v="0"/>
  </r>
  <r>
    <x v="106"/>
    <x v="5174"/>
    <x v="38"/>
    <s v="Numeric"/>
    <n v="3"/>
    <s v="TRACK"/>
    <n v="14"/>
    <n v="1"/>
    <m/>
    <m/>
    <x v="0"/>
    <x v="0"/>
  </r>
  <r>
    <x v="106"/>
    <x v="5175"/>
    <x v="38"/>
    <s v="Numeric"/>
    <n v="3"/>
    <s v="TRACK"/>
    <n v="14"/>
    <n v="1"/>
    <m/>
    <m/>
    <x v="0"/>
    <x v="0"/>
  </r>
  <r>
    <x v="106"/>
    <x v="5176"/>
    <x v="38"/>
    <s v="Numeric"/>
    <n v="3"/>
    <s v="TRACK"/>
    <n v="14"/>
    <n v="1"/>
    <m/>
    <m/>
    <x v="0"/>
    <x v="0"/>
  </r>
  <r>
    <x v="106"/>
    <x v="5177"/>
    <x v="38"/>
    <s v="Numeric"/>
    <n v="3"/>
    <s v="TRACK"/>
    <n v="14"/>
    <n v="1"/>
    <m/>
    <m/>
    <x v="0"/>
    <x v="0"/>
  </r>
  <r>
    <x v="106"/>
    <x v="5178"/>
    <x v="38"/>
    <s v="Numeric"/>
    <n v="3"/>
    <s v="TRACK"/>
    <n v="14"/>
    <n v="1"/>
    <m/>
    <m/>
    <x v="0"/>
    <x v="0"/>
  </r>
  <r>
    <x v="106"/>
    <x v="5179"/>
    <x v="38"/>
    <s v="Numeric"/>
    <n v="3"/>
    <s v="TRACK"/>
    <n v="14"/>
    <n v="1"/>
    <m/>
    <m/>
    <x v="0"/>
    <x v="0"/>
  </r>
  <r>
    <x v="106"/>
    <x v="5180"/>
    <x v="38"/>
    <s v="Numeric"/>
    <n v="3"/>
    <s v="TRACK"/>
    <n v="14"/>
    <n v="1"/>
    <m/>
    <m/>
    <x v="0"/>
    <x v="0"/>
  </r>
  <r>
    <x v="106"/>
    <x v="5181"/>
    <x v="38"/>
    <s v="Numeric"/>
    <n v="3"/>
    <s v="TRACK"/>
    <n v="14"/>
    <n v="1"/>
    <m/>
    <m/>
    <x v="0"/>
    <x v="0"/>
  </r>
  <r>
    <x v="106"/>
    <x v="5182"/>
    <x v="38"/>
    <s v="Numeric"/>
    <n v="3"/>
    <s v="TRACK"/>
    <n v="14"/>
    <n v="1"/>
    <m/>
    <m/>
    <x v="0"/>
    <x v="0"/>
  </r>
  <r>
    <x v="106"/>
    <x v="5183"/>
    <x v="38"/>
    <s v="Numeric"/>
    <n v="3"/>
    <s v="TRACK"/>
    <n v="14"/>
    <n v="1"/>
    <m/>
    <m/>
    <x v="0"/>
    <x v="0"/>
  </r>
  <r>
    <x v="106"/>
    <x v="5184"/>
    <x v="38"/>
    <s v="Numeric"/>
    <n v="3"/>
    <s v="TRACK"/>
    <n v="14"/>
    <n v="1"/>
    <m/>
    <m/>
    <x v="0"/>
    <x v="0"/>
  </r>
  <r>
    <x v="106"/>
    <x v="5185"/>
    <x v="38"/>
    <s v="Numeric"/>
    <n v="3"/>
    <s v="TRACK"/>
    <n v="14"/>
    <n v="1"/>
    <m/>
    <m/>
    <x v="0"/>
    <x v="0"/>
  </r>
  <r>
    <x v="106"/>
    <x v="5186"/>
    <x v="38"/>
    <s v="Numeric"/>
    <n v="3"/>
    <s v="TRACK"/>
    <n v="14"/>
    <n v="1"/>
    <m/>
    <m/>
    <x v="0"/>
    <x v="0"/>
  </r>
  <r>
    <x v="106"/>
    <x v="5187"/>
    <x v="38"/>
    <s v="Numeric"/>
    <n v="3"/>
    <s v="TRACK"/>
    <n v="14"/>
    <n v="1"/>
    <m/>
    <m/>
    <x v="0"/>
    <x v="0"/>
  </r>
  <r>
    <x v="106"/>
    <x v="5188"/>
    <x v="38"/>
    <s v="Numeric"/>
    <n v="3"/>
    <s v="TRACK"/>
    <n v="14"/>
    <n v="1"/>
    <m/>
    <m/>
    <x v="0"/>
    <x v="0"/>
  </r>
  <r>
    <x v="106"/>
    <x v="5189"/>
    <x v="38"/>
    <s v="Numeric"/>
    <n v="3"/>
    <s v="TRACK"/>
    <n v="14"/>
    <n v="1"/>
    <m/>
    <m/>
    <x v="0"/>
    <x v="0"/>
  </r>
  <r>
    <x v="106"/>
    <x v="5190"/>
    <x v="38"/>
    <s v="Numeric"/>
    <n v="3"/>
    <s v="TRACK"/>
    <n v="14"/>
    <n v="1"/>
    <m/>
    <m/>
    <x v="0"/>
    <x v="0"/>
  </r>
  <r>
    <x v="106"/>
    <x v="5191"/>
    <x v="38"/>
    <s v="Numeric"/>
    <n v="3"/>
    <s v="TRACK"/>
    <n v="14"/>
    <n v="1"/>
    <m/>
    <m/>
    <x v="0"/>
    <x v="0"/>
  </r>
  <r>
    <x v="106"/>
    <x v="5192"/>
    <x v="38"/>
    <s v="Numeric"/>
    <n v="3"/>
    <s v="TRACK"/>
    <n v="14"/>
    <n v="1"/>
    <m/>
    <m/>
    <x v="0"/>
    <x v="0"/>
  </r>
  <r>
    <x v="106"/>
    <x v="5193"/>
    <x v="38"/>
    <s v="Numeric"/>
    <n v="3"/>
    <s v="TRACK"/>
    <n v="14"/>
    <n v="1"/>
    <m/>
    <m/>
    <x v="0"/>
    <x v="0"/>
  </r>
  <r>
    <x v="106"/>
    <x v="5194"/>
    <x v="38"/>
    <s v="Numeric"/>
    <n v="3"/>
    <s v="TRACK"/>
    <n v="14"/>
    <n v="1"/>
    <m/>
    <m/>
    <x v="0"/>
    <x v="0"/>
  </r>
  <r>
    <x v="106"/>
    <x v="5195"/>
    <x v="38"/>
    <s v="Numeric"/>
    <n v="3"/>
    <s v="TRACK"/>
    <n v="14"/>
    <n v="1"/>
    <m/>
    <m/>
    <x v="0"/>
    <x v="0"/>
  </r>
  <r>
    <x v="106"/>
    <x v="5196"/>
    <x v="38"/>
    <s v="Numeric"/>
    <n v="3"/>
    <s v="TRACK"/>
    <n v="14"/>
    <n v="1"/>
    <m/>
    <m/>
    <x v="0"/>
    <x v="0"/>
  </r>
  <r>
    <x v="106"/>
    <x v="5197"/>
    <x v="38"/>
    <s v="Numeric"/>
    <n v="3"/>
    <s v="TRACK"/>
    <n v="14"/>
    <n v="1"/>
    <m/>
    <m/>
    <x v="0"/>
    <x v="0"/>
  </r>
  <r>
    <x v="106"/>
    <x v="5198"/>
    <x v="38"/>
    <s v="Numeric"/>
    <n v="3"/>
    <s v="TRACK"/>
    <n v="14"/>
    <n v="1"/>
    <m/>
    <m/>
    <x v="0"/>
    <x v="0"/>
  </r>
  <r>
    <x v="106"/>
    <x v="5199"/>
    <x v="38"/>
    <s v="Numeric"/>
    <n v="3"/>
    <s v="TRACK"/>
    <n v="14"/>
    <n v="1"/>
    <m/>
    <m/>
    <x v="0"/>
    <x v="0"/>
  </r>
  <r>
    <x v="106"/>
    <x v="2416"/>
    <x v="583"/>
    <s v="Numeric"/>
    <n v="3"/>
    <s v="TRACK"/>
    <n v="14"/>
    <n v="1"/>
    <m/>
    <m/>
    <x v="0"/>
    <x v="0"/>
  </r>
  <r>
    <x v="106"/>
    <x v="2417"/>
    <x v="586"/>
    <s v="Numeric"/>
    <n v="3"/>
    <s v="TRACK"/>
    <n v="14"/>
    <n v="1"/>
    <m/>
    <m/>
    <x v="0"/>
    <x v="0"/>
  </r>
  <r>
    <x v="106"/>
    <x v="2418"/>
    <x v="589"/>
    <s v="Numeric"/>
    <n v="3"/>
    <s v="TRACK"/>
    <n v="14"/>
    <n v="1"/>
    <m/>
    <m/>
    <x v="0"/>
    <x v="0"/>
  </r>
  <r>
    <x v="106"/>
    <x v="2419"/>
    <x v="592"/>
    <s v="Numeric"/>
    <n v="3"/>
    <s v="TRACK"/>
    <n v="14"/>
    <n v="1"/>
    <m/>
    <m/>
    <x v="0"/>
    <x v="0"/>
  </r>
  <r>
    <x v="106"/>
    <x v="2420"/>
    <x v="604"/>
    <s v="Numeric"/>
    <n v="3"/>
    <s v="TRACK"/>
    <n v="14"/>
    <n v="1"/>
    <m/>
    <m/>
    <x v="0"/>
    <x v="0"/>
  </r>
  <r>
    <x v="106"/>
    <x v="5200"/>
    <x v="38"/>
    <s v="Numeric"/>
    <n v="3"/>
    <s v="TRACK"/>
    <n v="14"/>
    <n v="1"/>
    <m/>
    <m/>
    <x v="0"/>
    <x v="0"/>
  </r>
  <r>
    <x v="106"/>
    <x v="2422"/>
    <x v="584"/>
    <s v="Numeric"/>
    <n v="3"/>
    <s v="TRACK"/>
    <n v="14"/>
    <n v="1"/>
    <m/>
    <m/>
    <x v="0"/>
    <x v="0"/>
  </r>
  <r>
    <x v="106"/>
    <x v="2423"/>
    <x v="587"/>
    <s v="Numeric"/>
    <n v="3"/>
    <s v="TRACK"/>
    <n v="14"/>
    <n v="1"/>
    <m/>
    <m/>
    <x v="0"/>
    <x v="0"/>
  </r>
  <r>
    <x v="106"/>
    <x v="2424"/>
    <x v="590"/>
    <s v="Numeric"/>
    <n v="3"/>
    <s v="TRACK"/>
    <n v="14"/>
    <n v="1"/>
    <m/>
    <m/>
    <x v="0"/>
    <x v="0"/>
  </r>
  <r>
    <x v="106"/>
    <x v="2425"/>
    <x v="593"/>
    <s v="Numeric"/>
    <n v="3"/>
    <s v="TRACK"/>
    <n v="14"/>
    <n v="1"/>
    <m/>
    <m/>
    <x v="0"/>
    <x v="0"/>
  </r>
  <r>
    <x v="106"/>
    <x v="2426"/>
    <x v="605"/>
    <s v="Numeric"/>
    <n v="3"/>
    <s v="TRACK"/>
    <n v="14"/>
    <n v="1"/>
    <m/>
    <m/>
    <x v="0"/>
    <x v="0"/>
  </r>
  <r>
    <x v="106"/>
    <x v="5201"/>
    <x v="38"/>
    <s v="Numeric"/>
    <n v="3"/>
    <s v="TRACK"/>
    <n v="14"/>
    <n v="1"/>
    <m/>
    <m/>
    <x v="0"/>
    <x v="0"/>
  </r>
  <r>
    <x v="106"/>
    <x v="2428"/>
    <x v="585"/>
    <s v="Numeric"/>
    <n v="3"/>
    <s v="TRACK"/>
    <n v="14"/>
    <n v="1"/>
    <m/>
    <m/>
    <x v="0"/>
    <x v="0"/>
  </r>
  <r>
    <x v="106"/>
    <x v="2429"/>
    <x v="588"/>
    <s v="Numeric"/>
    <n v="3"/>
    <s v="TRACK"/>
    <n v="14"/>
    <n v="1"/>
    <m/>
    <m/>
    <x v="0"/>
    <x v="0"/>
  </r>
  <r>
    <x v="106"/>
    <x v="2430"/>
    <x v="591"/>
    <s v="Numeric"/>
    <n v="3"/>
    <s v="TRACK"/>
    <n v="14"/>
    <n v="1"/>
    <m/>
    <m/>
    <x v="0"/>
    <x v="0"/>
  </r>
  <r>
    <x v="106"/>
    <x v="2431"/>
    <x v="594"/>
    <s v="Numeric"/>
    <n v="3"/>
    <s v="TRACK"/>
    <n v="14"/>
    <n v="1"/>
    <m/>
    <m/>
    <x v="0"/>
    <x v="0"/>
  </r>
  <r>
    <x v="106"/>
    <x v="2432"/>
    <x v="606"/>
    <s v="Numeric"/>
    <n v="3"/>
    <s v="TRACK"/>
    <n v="14"/>
    <n v="1"/>
    <m/>
    <m/>
    <x v="0"/>
    <x v="0"/>
  </r>
  <r>
    <x v="106"/>
    <x v="5202"/>
    <x v="38"/>
    <s v="Numeric"/>
    <n v="3"/>
    <s v="TRACK"/>
    <n v="14"/>
    <n v="1"/>
    <m/>
    <m/>
    <x v="0"/>
    <x v="0"/>
  </r>
  <r>
    <x v="106"/>
    <x v="5203"/>
    <x v="38"/>
    <s v="Numeric"/>
    <n v="3"/>
    <s v="TRACK"/>
    <n v="14"/>
    <n v="1"/>
    <m/>
    <m/>
    <x v="0"/>
    <x v="0"/>
  </r>
  <r>
    <x v="106"/>
    <x v="5204"/>
    <x v="38"/>
    <s v="Numeric"/>
    <n v="3"/>
    <s v="TRACK"/>
    <n v="14"/>
    <n v="1"/>
    <m/>
    <m/>
    <x v="0"/>
    <x v="0"/>
  </r>
  <r>
    <x v="106"/>
    <x v="5205"/>
    <x v="38"/>
    <s v="Numeric"/>
    <n v="3"/>
    <s v="TRACK"/>
    <n v="14"/>
    <n v="1"/>
    <m/>
    <m/>
    <x v="0"/>
    <x v="0"/>
  </r>
  <r>
    <x v="106"/>
    <x v="5206"/>
    <x v="38"/>
    <s v="Numeric"/>
    <n v="3"/>
    <s v="TRACK"/>
    <n v="14"/>
    <n v="1"/>
    <m/>
    <m/>
    <x v="0"/>
    <x v="0"/>
  </r>
  <r>
    <x v="106"/>
    <x v="5207"/>
    <x v="38"/>
    <s v="Numeric"/>
    <n v="3"/>
    <s v="TRACK"/>
    <n v="14"/>
    <n v="1"/>
    <m/>
    <m/>
    <x v="0"/>
    <x v="0"/>
  </r>
  <r>
    <x v="106"/>
    <x v="5208"/>
    <x v="38"/>
    <s v="Numeric"/>
    <n v="3"/>
    <s v="TRACK"/>
    <n v="14"/>
    <n v="1"/>
    <m/>
    <m/>
    <x v="0"/>
    <x v="0"/>
  </r>
  <r>
    <x v="106"/>
    <x v="5209"/>
    <x v="38"/>
    <s v="Numeric"/>
    <n v="3"/>
    <s v="TRACK"/>
    <n v="14"/>
    <n v="1"/>
    <m/>
    <m/>
    <x v="0"/>
    <x v="0"/>
  </r>
  <r>
    <x v="106"/>
    <x v="5210"/>
    <x v="38"/>
    <s v="Numeric"/>
    <n v="3"/>
    <s v="TRACK"/>
    <n v="14"/>
    <n v="1"/>
    <m/>
    <m/>
    <x v="0"/>
    <x v="0"/>
  </r>
  <r>
    <x v="106"/>
    <x v="5211"/>
    <x v="38"/>
    <s v="Numeric"/>
    <n v="3"/>
    <s v="TRACK"/>
    <n v="14"/>
    <n v="1"/>
    <m/>
    <m/>
    <x v="0"/>
    <x v="0"/>
  </r>
  <r>
    <x v="106"/>
    <x v="5212"/>
    <x v="38"/>
    <s v="Numeric"/>
    <n v="3"/>
    <s v="TRACK"/>
    <n v="14"/>
    <n v="1"/>
    <m/>
    <m/>
    <x v="0"/>
    <x v="0"/>
  </r>
  <r>
    <x v="106"/>
    <x v="5213"/>
    <x v="38"/>
    <s v="Numeric"/>
    <n v="3"/>
    <s v="TRACK"/>
    <n v="14"/>
    <n v="1"/>
    <m/>
    <m/>
    <x v="0"/>
    <x v="0"/>
  </r>
  <r>
    <x v="106"/>
    <x v="5214"/>
    <x v="38"/>
    <s v="Numeric"/>
    <n v="3"/>
    <s v="TRACK"/>
    <n v="14"/>
    <n v="1"/>
    <m/>
    <m/>
    <x v="0"/>
    <x v="0"/>
  </r>
  <r>
    <x v="106"/>
    <x v="5215"/>
    <x v="38"/>
    <s v="Numeric"/>
    <n v="3"/>
    <s v="TRACK"/>
    <n v="14"/>
    <n v="1"/>
    <m/>
    <m/>
    <x v="0"/>
    <x v="0"/>
  </r>
  <r>
    <x v="106"/>
    <x v="5216"/>
    <x v="38"/>
    <s v="Numeric"/>
    <n v="3"/>
    <s v="TRACK"/>
    <n v="14"/>
    <n v="1"/>
    <m/>
    <m/>
    <x v="0"/>
    <x v="0"/>
  </r>
  <r>
    <x v="106"/>
    <x v="5217"/>
    <x v="38"/>
    <s v="Numeric"/>
    <n v="3"/>
    <s v="TRACK"/>
    <n v="14"/>
    <n v="1"/>
    <m/>
    <m/>
    <x v="0"/>
    <x v="0"/>
  </r>
  <r>
    <x v="106"/>
    <x v="5218"/>
    <x v="38"/>
    <s v="Numeric"/>
    <n v="3"/>
    <s v="TRACK"/>
    <n v="14"/>
    <n v="1"/>
    <m/>
    <m/>
    <x v="0"/>
    <x v="0"/>
  </r>
  <r>
    <x v="106"/>
    <x v="5219"/>
    <x v="38"/>
    <s v="Numeric"/>
    <n v="3"/>
    <s v="TRACK"/>
    <n v="14"/>
    <n v="1"/>
    <m/>
    <m/>
    <x v="0"/>
    <x v="0"/>
  </r>
  <r>
    <x v="106"/>
    <x v="5220"/>
    <x v="38"/>
    <s v="Numeric"/>
    <n v="3"/>
    <s v="TRACK"/>
    <n v="14"/>
    <n v="1"/>
    <m/>
    <m/>
    <x v="0"/>
    <x v="0"/>
  </r>
  <r>
    <x v="106"/>
    <x v="5221"/>
    <x v="38"/>
    <s v="Numeric"/>
    <n v="3"/>
    <s v="TRACK"/>
    <n v="14"/>
    <n v="1"/>
    <m/>
    <m/>
    <x v="0"/>
    <x v="0"/>
  </r>
  <r>
    <x v="106"/>
    <x v="5222"/>
    <x v="38"/>
    <s v="Numeric"/>
    <n v="3"/>
    <s v="TRACK"/>
    <n v="14"/>
    <n v="1"/>
    <m/>
    <m/>
    <x v="0"/>
    <x v="0"/>
  </r>
  <r>
    <x v="106"/>
    <x v="5223"/>
    <x v="38"/>
    <s v="Numeric"/>
    <n v="3"/>
    <s v="TRACK"/>
    <n v="14"/>
    <n v="1"/>
    <m/>
    <m/>
    <x v="0"/>
    <x v="0"/>
  </r>
  <r>
    <x v="106"/>
    <x v="5224"/>
    <x v="38"/>
    <s v="Numeric"/>
    <n v="3"/>
    <s v="TRACK"/>
    <n v="14"/>
    <n v="1"/>
    <m/>
    <m/>
    <x v="0"/>
    <x v="0"/>
  </r>
  <r>
    <x v="106"/>
    <x v="5225"/>
    <x v="38"/>
    <s v="Numeric"/>
    <n v="3"/>
    <s v="TRACK"/>
    <n v="14"/>
    <n v="1"/>
    <m/>
    <m/>
    <x v="0"/>
    <x v="0"/>
  </r>
  <r>
    <x v="106"/>
    <x v="5226"/>
    <x v="38"/>
    <s v="Numeric"/>
    <n v="3"/>
    <s v="TRACK"/>
    <n v="14"/>
    <n v="1"/>
    <m/>
    <m/>
    <x v="0"/>
    <x v="0"/>
  </r>
  <r>
    <x v="106"/>
    <x v="5227"/>
    <x v="38"/>
    <s v="Numeric"/>
    <n v="3"/>
    <s v="TRACK"/>
    <n v="14"/>
    <n v="1"/>
    <m/>
    <m/>
    <x v="0"/>
    <x v="0"/>
  </r>
  <r>
    <x v="106"/>
    <x v="5228"/>
    <x v="38"/>
    <s v="Numeric"/>
    <n v="3"/>
    <s v="TRACK"/>
    <n v="14"/>
    <n v="1"/>
    <m/>
    <m/>
    <x v="0"/>
    <x v="0"/>
  </r>
  <r>
    <x v="106"/>
    <x v="5229"/>
    <x v="38"/>
    <s v="Numeric"/>
    <n v="3"/>
    <s v="TRACK"/>
    <n v="14"/>
    <n v="1"/>
    <m/>
    <m/>
    <x v="0"/>
    <x v="0"/>
  </r>
  <r>
    <x v="106"/>
    <x v="5230"/>
    <x v="38"/>
    <s v="Numeric"/>
    <n v="3"/>
    <s v="TRACK"/>
    <n v="14"/>
    <n v="1"/>
    <m/>
    <m/>
    <x v="0"/>
    <x v="0"/>
  </r>
  <r>
    <x v="106"/>
    <x v="5231"/>
    <x v="38"/>
    <s v="Numeric"/>
    <n v="3"/>
    <s v="TRACK"/>
    <n v="14"/>
    <n v="1"/>
    <m/>
    <m/>
    <x v="0"/>
    <x v="0"/>
  </r>
  <r>
    <x v="106"/>
    <x v="5232"/>
    <x v="38"/>
    <s v="Numeric"/>
    <n v="3"/>
    <s v="TRACK"/>
    <n v="14"/>
    <n v="1"/>
    <m/>
    <m/>
    <x v="0"/>
    <x v="0"/>
  </r>
  <r>
    <x v="106"/>
    <x v="5233"/>
    <x v="38"/>
    <s v="Numeric"/>
    <n v="3"/>
    <s v="TRACK"/>
    <n v="14"/>
    <n v="1"/>
    <m/>
    <m/>
    <x v="0"/>
    <x v="0"/>
  </r>
  <r>
    <x v="106"/>
    <x v="5234"/>
    <x v="38"/>
    <s v="Numeric"/>
    <n v="3"/>
    <s v="TRACK"/>
    <n v="14"/>
    <n v="1"/>
    <m/>
    <m/>
    <x v="0"/>
    <x v="0"/>
  </r>
  <r>
    <x v="106"/>
    <x v="5235"/>
    <x v="38"/>
    <s v="Numeric"/>
    <n v="3"/>
    <s v="TRACK"/>
    <n v="14"/>
    <n v="1"/>
    <m/>
    <m/>
    <x v="0"/>
    <x v="0"/>
  </r>
  <r>
    <x v="106"/>
    <x v="5236"/>
    <x v="38"/>
    <s v="Numeric"/>
    <n v="3"/>
    <s v="TRACK"/>
    <n v="14"/>
    <n v="1"/>
    <m/>
    <m/>
    <x v="0"/>
    <x v="0"/>
  </r>
  <r>
    <x v="106"/>
    <x v="5237"/>
    <x v="38"/>
    <s v="Numeric"/>
    <n v="3"/>
    <s v="TRACK"/>
    <n v="14"/>
    <n v="1"/>
    <m/>
    <m/>
    <x v="0"/>
    <x v="0"/>
  </r>
  <r>
    <x v="106"/>
    <x v="5238"/>
    <x v="38"/>
    <s v="Numeric"/>
    <n v="3"/>
    <s v="TRACK"/>
    <n v="14"/>
    <n v="1"/>
    <m/>
    <m/>
    <x v="0"/>
    <x v="0"/>
  </r>
  <r>
    <x v="106"/>
    <x v="5239"/>
    <x v="38"/>
    <s v="Numeric"/>
    <n v="3"/>
    <s v="TRACK"/>
    <n v="14"/>
    <n v="1"/>
    <m/>
    <m/>
    <x v="0"/>
    <x v="0"/>
  </r>
  <r>
    <x v="106"/>
    <x v="5240"/>
    <x v="38"/>
    <s v="Numeric"/>
    <n v="3"/>
    <s v="TRACK"/>
    <n v="14"/>
    <n v="1"/>
    <m/>
    <m/>
    <x v="0"/>
    <x v="0"/>
  </r>
  <r>
    <x v="106"/>
    <x v="5241"/>
    <x v="38"/>
    <s v="Numeric"/>
    <n v="3"/>
    <s v="TRACK"/>
    <n v="14"/>
    <n v="1"/>
    <m/>
    <m/>
    <x v="0"/>
    <x v="0"/>
  </r>
  <r>
    <x v="106"/>
    <x v="5242"/>
    <x v="38"/>
    <s v="Numeric"/>
    <n v="3"/>
    <s v="TRACK"/>
    <n v="14"/>
    <n v="1"/>
    <m/>
    <m/>
    <x v="0"/>
    <x v="0"/>
  </r>
  <r>
    <x v="106"/>
    <x v="5243"/>
    <x v="38"/>
    <s v="Numeric"/>
    <n v="3"/>
    <s v="TRACK"/>
    <n v="14"/>
    <n v="1"/>
    <m/>
    <m/>
    <x v="0"/>
    <x v="0"/>
  </r>
  <r>
    <x v="106"/>
    <x v="5244"/>
    <x v="38"/>
    <s v="Numeric"/>
    <n v="3"/>
    <s v="TRACK"/>
    <n v="14"/>
    <n v="1"/>
    <m/>
    <m/>
    <x v="0"/>
    <x v="0"/>
  </r>
  <r>
    <x v="106"/>
    <x v="5245"/>
    <x v="38"/>
    <s v="Numeric"/>
    <n v="3"/>
    <s v="TRACK"/>
    <n v="14"/>
    <n v="1"/>
    <m/>
    <m/>
    <x v="0"/>
    <x v="0"/>
  </r>
  <r>
    <x v="106"/>
    <x v="5246"/>
    <x v="38"/>
    <s v="Numeric"/>
    <n v="3"/>
    <s v="TRACK"/>
    <n v="14"/>
    <n v="1"/>
    <m/>
    <m/>
    <x v="0"/>
    <x v="0"/>
  </r>
  <r>
    <x v="106"/>
    <x v="5247"/>
    <x v="38"/>
    <s v="Numeric"/>
    <n v="3"/>
    <s v="TRACK"/>
    <n v="14"/>
    <n v="1"/>
    <m/>
    <m/>
    <x v="0"/>
    <x v="0"/>
  </r>
  <r>
    <x v="106"/>
    <x v="5248"/>
    <x v="38"/>
    <s v="Numeric"/>
    <n v="3"/>
    <s v="TRACK"/>
    <n v="14"/>
    <n v="1"/>
    <m/>
    <m/>
    <x v="0"/>
    <x v="0"/>
  </r>
  <r>
    <x v="106"/>
    <x v="5249"/>
    <x v="38"/>
    <s v="Numeric"/>
    <n v="3"/>
    <s v="TRACK"/>
    <n v="14"/>
    <n v="1"/>
    <m/>
    <m/>
    <x v="0"/>
    <x v="0"/>
  </r>
  <r>
    <x v="106"/>
    <x v="5250"/>
    <x v="38"/>
    <s v="Numeric"/>
    <n v="3"/>
    <s v="TRACK"/>
    <n v="14"/>
    <n v="1"/>
    <m/>
    <m/>
    <x v="0"/>
    <x v="0"/>
  </r>
  <r>
    <x v="106"/>
    <x v="5251"/>
    <x v="38"/>
    <s v="Numeric"/>
    <n v="3"/>
    <s v="TRACK"/>
    <n v="14"/>
    <n v="1"/>
    <m/>
    <m/>
    <x v="0"/>
    <x v="0"/>
  </r>
  <r>
    <x v="106"/>
    <x v="5252"/>
    <x v="38"/>
    <s v="Numeric"/>
    <n v="3"/>
    <s v="TRACK"/>
    <n v="14"/>
    <n v="1"/>
    <m/>
    <m/>
    <x v="0"/>
    <x v="0"/>
  </r>
  <r>
    <x v="106"/>
    <x v="5253"/>
    <x v="38"/>
    <s v="Numeric"/>
    <n v="3"/>
    <s v="TRACK"/>
    <n v="14"/>
    <n v="1"/>
    <m/>
    <m/>
    <x v="0"/>
    <x v="0"/>
  </r>
  <r>
    <x v="106"/>
    <x v="5254"/>
    <x v="38"/>
    <s v="Numeric"/>
    <n v="3"/>
    <s v="TRACK"/>
    <n v="14"/>
    <n v="1"/>
    <m/>
    <m/>
    <x v="0"/>
    <x v="0"/>
  </r>
  <r>
    <x v="106"/>
    <x v="5255"/>
    <x v="38"/>
    <s v="Numeric"/>
    <n v="3"/>
    <s v="TRACK"/>
    <n v="14"/>
    <n v="1"/>
    <m/>
    <m/>
    <x v="0"/>
    <x v="0"/>
  </r>
  <r>
    <x v="106"/>
    <x v="5256"/>
    <x v="38"/>
    <s v="Numeric"/>
    <n v="3"/>
    <s v="TRACK"/>
    <n v="14"/>
    <n v="1"/>
    <m/>
    <m/>
    <x v="0"/>
    <x v="0"/>
  </r>
  <r>
    <x v="106"/>
    <x v="5257"/>
    <x v="38"/>
    <s v="Numeric"/>
    <n v="3"/>
    <s v="TRACK"/>
    <n v="14"/>
    <n v="1"/>
    <m/>
    <m/>
    <x v="0"/>
    <x v="0"/>
  </r>
  <r>
    <x v="106"/>
    <x v="5258"/>
    <x v="38"/>
    <s v="Numeric"/>
    <n v="3"/>
    <s v="TRACK"/>
    <n v="14"/>
    <n v="1"/>
    <m/>
    <m/>
    <x v="0"/>
    <x v="0"/>
  </r>
  <r>
    <x v="106"/>
    <x v="5259"/>
    <x v="38"/>
    <s v="Numeric"/>
    <n v="3"/>
    <s v="TRACK"/>
    <n v="14"/>
    <n v="1"/>
    <m/>
    <m/>
    <x v="0"/>
    <x v="0"/>
  </r>
  <r>
    <x v="106"/>
    <x v="5260"/>
    <x v="38"/>
    <s v="Numeric"/>
    <n v="3"/>
    <s v="TRACK"/>
    <n v="14"/>
    <n v="1"/>
    <m/>
    <m/>
    <x v="0"/>
    <x v="0"/>
  </r>
  <r>
    <x v="106"/>
    <x v="5261"/>
    <x v="38"/>
    <s v="Numeric"/>
    <n v="3"/>
    <s v="TRACK"/>
    <n v="14"/>
    <n v="1"/>
    <m/>
    <m/>
    <x v="0"/>
    <x v="0"/>
  </r>
  <r>
    <x v="106"/>
    <x v="5262"/>
    <x v="38"/>
    <s v="Numeric"/>
    <n v="3"/>
    <s v="TRACK"/>
    <n v="14"/>
    <n v="1"/>
    <m/>
    <m/>
    <x v="0"/>
    <x v="0"/>
  </r>
  <r>
    <x v="106"/>
    <x v="5263"/>
    <x v="38"/>
    <s v="Numeric"/>
    <n v="3"/>
    <s v="TRACK"/>
    <n v="14"/>
    <n v="1"/>
    <m/>
    <m/>
    <x v="0"/>
    <x v="0"/>
  </r>
  <r>
    <x v="106"/>
    <x v="5264"/>
    <x v="38"/>
    <s v="Numeric"/>
    <n v="3"/>
    <s v="TRACK"/>
    <n v="14"/>
    <n v="1"/>
    <m/>
    <m/>
    <x v="0"/>
    <x v="0"/>
  </r>
  <r>
    <x v="106"/>
    <x v="5265"/>
    <x v="38"/>
    <s v="Numeric"/>
    <n v="3"/>
    <s v="TRACK"/>
    <n v="14"/>
    <n v="1"/>
    <m/>
    <m/>
    <x v="0"/>
    <x v="0"/>
  </r>
  <r>
    <x v="106"/>
    <x v="5266"/>
    <x v="38"/>
    <s v="Numeric"/>
    <n v="3"/>
    <s v="TRACK"/>
    <n v="14"/>
    <n v="1"/>
    <m/>
    <m/>
    <x v="0"/>
    <x v="0"/>
  </r>
  <r>
    <x v="106"/>
    <x v="5267"/>
    <x v="38"/>
    <s v="Numeric"/>
    <n v="3"/>
    <s v="TRACK"/>
    <n v="14"/>
    <n v="1"/>
    <m/>
    <m/>
    <x v="0"/>
    <x v="0"/>
  </r>
  <r>
    <x v="106"/>
    <x v="5268"/>
    <x v="38"/>
    <s v="Numeric"/>
    <n v="3"/>
    <s v="TRACK"/>
    <n v="14"/>
    <n v="1"/>
    <m/>
    <m/>
    <x v="0"/>
    <x v="0"/>
  </r>
  <r>
    <x v="106"/>
    <x v="5269"/>
    <x v="38"/>
    <s v="Numeric"/>
    <n v="3"/>
    <s v="TRACK"/>
    <n v="14"/>
    <n v="1"/>
    <m/>
    <m/>
    <x v="0"/>
    <x v="0"/>
  </r>
  <r>
    <x v="106"/>
    <x v="5270"/>
    <x v="38"/>
    <s v="Numeric"/>
    <n v="3"/>
    <s v="TRACK"/>
    <n v="14"/>
    <n v="1"/>
    <m/>
    <m/>
    <x v="0"/>
    <x v="0"/>
  </r>
  <r>
    <x v="106"/>
    <x v="5271"/>
    <x v="38"/>
    <s v="Numeric"/>
    <n v="3"/>
    <s v="TRACK"/>
    <n v="14"/>
    <n v="1"/>
    <m/>
    <m/>
    <x v="0"/>
    <x v="0"/>
  </r>
  <r>
    <x v="106"/>
    <x v="5272"/>
    <x v="38"/>
    <s v="Numeric"/>
    <n v="3"/>
    <s v="TRACK"/>
    <n v="14"/>
    <n v="1"/>
    <m/>
    <m/>
    <x v="0"/>
    <x v="0"/>
  </r>
  <r>
    <x v="106"/>
    <x v="5273"/>
    <x v="38"/>
    <s v="Numeric"/>
    <n v="3"/>
    <s v="TRACK"/>
    <n v="14"/>
    <n v="1"/>
    <m/>
    <m/>
    <x v="0"/>
    <x v="0"/>
  </r>
  <r>
    <x v="106"/>
    <x v="5274"/>
    <x v="38"/>
    <s v="Numeric"/>
    <n v="3"/>
    <s v="TRACK"/>
    <n v="14"/>
    <n v="1"/>
    <m/>
    <m/>
    <x v="0"/>
    <x v="0"/>
  </r>
  <r>
    <x v="106"/>
    <x v="5275"/>
    <x v="38"/>
    <s v="Numeric"/>
    <n v="3"/>
    <s v="TRACK"/>
    <n v="14"/>
    <n v="1"/>
    <m/>
    <m/>
    <x v="0"/>
    <x v="0"/>
  </r>
  <r>
    <x v="106"/>
    <x v="5276"/>
    <x v="38"/>
    <s v="Numeric"/>
    <n v="3"/>
    <s v="TRACK"/>
    <n v="14"/>
    <n v="1"/>
    <m/>
    <m/>
    <x v="0"/>
    <x v="0"/>
  </r>
  <r>
    <x v="106"/>
    <x v="5277"/>
    <x v="38"/>
    <s v="Numeric"/>
    <n v="3"/>
    <s v="TRACK"/>
    <n v="14"/>
    <n v="1"/>
    <m/>
    <m/>
    <x v="0"/>
    <x v="0"/>
  </r>
  <r>
    <x v="106"/>
    <x v="5278"/>
    <x v="38"/>
    <s v="Numeric"/>
    <n v="3"/>
    <s v="TRACK"/>
    <n v="14"/>
    <n v="1"/>
    <m/>
    <m/>
    <x v="0"/>
    <x v="0"/>
  </r>
  <r>
    <x v="106"/>
    <x v="5279"/>
    <x v="38"/>
    <s v="Numeric"/>
    <n v="3"/>
    <s v="TRACK"/>
    <n v="14"/>
    <n v="1"/>
    <m/>
    <m/>
    <x v="0"/>
    <x v="0"/>
  </r>
  <r>
    <x v="106"/>
    <x v="5280"/>
    <x v="38"/>
    <s v="Numeric"/>
    <n v="3"/>
    <s v="TRACK"/>
    <n v="14"/>
    <n v="1"/>
    <m/>
    <m/>
    <x v="0"/>
    <x v="0"/>
  </r>
  <r>
    <x v="106"/>
    <x v="5281"/>
    <x v="38"/>
    <s v="Numeric"/>
    <n v="3"/>
    <s v="TRACK"/>
    <n v="14"/>
    <n v="1"/>
    <m/>
    <m/>
    <x v="0"/>
    <x v="0"/>
  </r>
  <r>
    <x v="106"/>
    <x v="5282"/>
    <x v="38"/>
    <s v="Numeric"/>
    <n v="3"/>
    <s v="TRACK"/>
    <n v="14"/>
    <n v="1"/>
    <m/>
    <m/>
    <x v="0"/>
    <x v="0"/>
  </r>
  <r>
    <x v="106"/>
    <x v="5283"/>
    <x v="38"/>
    <s v="Numeric"/>
    <n v="3"/>
    <s v="TRACK"/>
    <n v="14"/>
    <n v="1"/>
    <m/>
    <m/>
    <x v="0"/>
    <x v="0"/>
  </r>
  <r>
    <x v="106"/>
    <x v="5284"/>
    <x v="38"/>
    <s v="Numeric"/>
    <n v="3"/>
    <s v="TRACK"/>
    <n v="14"/>
    <n v="1"/>
    <m/>
    <m/>
    <x v="0"/>
    <x v="0"/>
  </r>
  <r>
    <x v="106"/>
    <x v="5285"/>
    <x v="38"/>
    <s v="Numeric"/>
    <n v="3"/>
    <s v="TRACK"/>
    <n v="14"/>
    <n v="1"/>
    <m/>
    <m/>
    <x v="0"/>
    <x v="0"/>
  </r>
  <r>
    <x v="106"/>
    <x v="5286"/>
    <x v="38"/>
    <s v="Numeric"/>
    <n v="3"/>
    <s v="TRACK"/>
    <n v="14"/>
    <n v="1"/>
    <m/>
    <m/>
    <x v="0"/>
    <x v="0"/>
  </r>
  <r>
    <x v="106"/>
    <x v="5287"/>
    <x v="38"/>
    <s v="Numeric"/>
    <n v="3"/>
    <s v="TRACK"/>
    <n v="14"/>
    <n v="1"/>
    <m/>
    <m/>
    <x v="0"/>
    <x v="0"/>
  </r>
  <r>
    <x v="106"/>
    <x v="5288"/>
    <x v="38"/>
    <s v="Numeric"/>
    <n v="3"/>
    <s v="TRACK"/>
    <n v="14"/>
    <n v="1"/>
    <m/>
    <m/>
    <x v="0"/>
    <x v="0"/>
  </r>
  <r>
    <x v="106"/>
    <x v="5289"/>
    <x v="38"/>
    <s v="Numeric"/>
    <n v="3"/>
    <s v="TRACK"/>
    <n v="14"/>
    <n v="1"/>
    <m/>
    <m/>
    <x v="0"/>
    <x v="0"/>
  </r>
  <r>
    <x v="106"/>
    <x v="5290"/>
    <x v="38"/>
    <s v="Numeric"/>
    <n v="3"/>
    <s v="TRACK"/>
    <n v="14"/>
    <n v="1"/>
    <m/>
    <m/>
    <x v="0"/>
    <x v="0"/>
  </r>
  <r>
    <x v="106"/>
    <x v="5291"/>
    <x v="38"/>
    <s v="Numeric"/>
    <n v="3"/>
    <s v="TRACK"/>
    <n v="14"/>
    <n v="1"/>
    <m/>
    <m/>
    <x v="0"/>
    <x v="0"/>
  </r>
  <r>
    <x v="106"/>
    <x v="5292"/>
    <x v="38"/>
    <s v="Numeric"/>
    <n v="3"/>
    <s v="TRACK"/>
    <n v="14"/>
    <n v="1"/>
    <m/>
    <m/>
    <x v="0"/>
    <x v="0"/>
  </r>
  <r>
    <x v="106"/>
    <x v="5293"/>
    <x v="38"/>
    <s v="Numeric"/>
    <n v="3"/>
    <s v="TRACK"/>
    <n v="14"/>
    <n v="1"/>
    <m/>
    <m/>
    <x v="0"/>
    <x v="0"/>
  </r>
  <r>
    <x v="106"/>
    <x v="5294"/>
    <x v="38"/>
    <s v="Numeric"/>
    <n v="3"/>
    <s v="TRACK"/>
    <n v="14"/>
    <n v="1"/>
    <m/>
    <m/>
    <x v="0"/>
    <x v="0"/>
  </r>
  <r>
    <x v="106"/>
    <x v="5295"/>
    <x v="38"/>
    <s v="Numeric"/>
    <n v="3"/>
    <s v="TRACK"/>
    <n v="14"/>
    <n v="1"/>
    <m/>
    <m/>
    <x v="0"/>
    <x v="0"/>
  </r>
  <r>
    <x v="106"/>
    <x v="5296"/>
    <x v="38"/>
    <s v="Numeric"/>
    <n v="3"/>
    <s v="TRACK"/>
    <n v="14"/>
    <n v="1"/>
    <m/>
    <m/>
    <x v="0"/>
    <x v="0"/>
  </r>
  <r>
    <x v="106"/>
    <x v="5297"/>
    <x v="38"/>
    <s v="Numeric"/>
    <n v="3"/>
    <s v="TRACK"/>
    <n v="14"/>
    <n v="1"/>
    <m/>
    <m/>
    <x v="0"/>
    <x v="0"/>
  </r>
  <r>
    <x v="106"/>
    <x v="5298"/>
    <x v="38"/>
    <s v="Numeric"/>
    <n v="3"/>
    <s v="TRACK"/>
    <n v="14"/>
    <n v="1"/>
    <m/>
    <m/>
    <x v="0"/>
    <x v="0"/>
  </r>
  <r>
    <x v="106"/>
    <x v="5299"/>
    <x v="38"/>
    <s v="Numeric"/>
    <n v="3"/>
    <s v="TRACK"/>
    <n v="14"/>
    <n v="1"/>
    <m/>
    <m/>
    <x v="0"/>
    <x v="0"/>
  </r>
  <r>
    <x v="106"/>
    <x v="5300"/>
    <x v="38"/>
    <s v="Numeric"/>
    <n v="3"/>
    <s v="TRACK"/>
    <n v="14"/>
    <n v="1"/>
    <m/>
    <m/>
    <x v="0"/>
    <x v="0"/>
  </r>
  <r>
    <x v="106"/>
    <x v="5301"/>
    <x v="38"/>
    <s v="Numeric"/>
    <n v="3"/>
    <s v="TRACK"/>
    <n v="14"/>
    <n v="1"/>
    <m/>
    <m/>
    <x v="0"/>
    <x v="0"/>
  </r>
  <r>
    <x v="106"/>
    <x v="5302"/>
    <x v="38"/>
    <s v="Numeric"/>
    <n v="3"/>
    <s v="TRACK"/>
    <n v="14"/>
    <n v="1"/>
    <m/>
    <m/>
    <x v="0"/>
    <x v="0"/>
  </r>
  <r>
    <x v="106"/>
    <x v="5303"/>
    <x v="38"/>
    <s v="Numeric"/>
    <n v="3"/>
    <s v="TRACK"/>
    <n v="14"/>
    <n v="1"/>
    <m/>
    <m/>
    <x v="0"/>
    <x v="0"/>
  </r>
  <r>
    <x v="106"/>
    <x v="5304"/>
    <x v="38"/>
    <s v="Numeric"/>
    <n v="3"/>
    <s v="TRACK"/>
    <n v="14"/>
    <n v="1"/>
    <m/>
    <m/>
    <x v="0"/>
    <x v="0"/>
  </r>
  <r>
    <x v="106"/>
    <x v="5305"/>
    <x v="38"/>
    <s v="Numeric"/>
    <n v="3"/>
    <s v="TRACK"/>
    <n v="14"/>
    <n v="1"/>
    <m/>
    <m/>
    <x v="0"/>
    <x v="0"/>
  </r>
  <r>
    <x v="106"/>
    <x v="5306"/>
    <x v="38"/>
    <s v="Numeric"/>
    <n v="3"/>
    <s v="TRACK"/>
    <n v="14"/>
    <n v="1"/>
    <m/>
    <m/>
    <x v="0"/>
    <x v="0"/>
  </r>
  <r>
    <x v="106"/>
    <x v="5307"/>
    <x v="38"/>
    <s v="Numeric"/>
    <n v="3"/>
    <s v="TRACK"/>
    <n v="14"/>
    <n v="1"/>
    <m/>
    <m/>
    <x v="0"/>
    <x v="0"/>
  </r>
  <r>
    <x v="106"/>
    <x v="5308"/>
    <x v="38"/>
    <s v="Numeric"/>
    <n v="3"/>
    <s v="TRACK"/>
    <n v="14"/>
    <n v="1"/>
    <m/>
    <m/>
    <x v="0"/>
    <x v="0"/>
  </r>
  <r>
    <x v="106"/>
    <x v="5309"/>
    <x v="38"/>
    <s v="Numeric"/>
    <n v="3"/>
    <s v="TRACK"/>
    <n v="14"/>
    <n v="1"/>
    <m/>
    <m/>
    <x v="0"/>
    <x v="0"/>
  </r>
  <r>
    <x v="106"/>
    <x v="5310"/>
    <x v="38"/>
    <s v="Numeric"/>
    <n v="3"/>
    <s v="TRACK"/>
    <n v="14"/>
    <n v="1"/>
    <m/>
    <m/>
    <x v="0"/>
    <x v="0"/>
  </r>
  <r>
    <x v="106"/>
    <x v="5311"/>
    <x v="38"/>
    <s v="Numeric"/>
    <n v="3"/>
    <s v="TRACK"/>
    <n v="14"/>
    <n v="1"/>
    <m/>
    <m/>
    <x v="0"/>
    <x v="0"/>
  </r>
  <r>
    <x v="106"/>
    <x v="5312"/>
    <x v="38"/>
    <s v="Numeric"/>
    <n v="3"/>
    <s v="TRACK"/>
    <n v="14"/>
    <n v="1"/>
    <m/>
    <m/>
    <x v="0"/>
    <x v="0"/>
  </r>
  <r>
    <x v="106"/>
    <x v="5313"/>
    <x v="38"/>
    <s v="Numeric"/>
    <n v="3"/>
    <s v="TRACK"/>
    <n v="14"/>
    <n v="1"/>
    <m/>
    <m/>
    <x v="0"/>
    <x v="0"/>
  </r>
  <r>
    <x v="106"/>
    <x v="5314"/>
    <x v="38"/>
    <s v="Numeric"/>
    <n v="3"/>
    <s v="TRACK"/>
    <n v="14"/>
    <n v="1"/>
    <m/>
    <m/>
    <x v="0"/>
    <x v="0"/>
  </r>
  <r>
    <x v="106"/>
    <x v="5315"/>
    <x v="38"/>
    <s v="Numeric"/>
    <n v="3"/>
    <s v="TRACK"/>
    <n v="14"/>
    <n v="1"/>
    <m/>
    <m/>
    <x v="0"/>
    <x v="0"/>
  </r>
  <r>
    <x v="106"/>
    <x v="5316"/>
    <x v="38"/>
    <s v="Numeric"/>
    <n v="3"/>
    <s v="TRACK"/>
    <n v="14"/>
    <n v="1"/>
    <m/>
    <m/>
    <x v="0"/>
    <x v="0"/>
  </r>
  <r>
    <x v="106"/>
    <x v="5317"/>
    <x v="38"/>
    <s v="Numeric"/>
    <n v="3"/>
    <s v="TRACK"/>
    <n v="14"/>
    <n v="1"/>
    <m/>
    <m/>
    <x v="0"/>
    <x v="0"/>
  </r>
  <r>
    <x v="106"/>
    <x v="5318"/>
    <x v="38"/>
    <s v="Numeric"/>
    <n v="3"/>
    <s v="TRACK"/>
    <n v="14"/>
    <n v="1"/>
    <m/>
    <m/>
    <x v="0"/>
    <x v="0"/>
  </r>
  <r>
    <x v="106"/>
    <x v="5319"/>
    <x v="38"/>
    <s v="Numeric"/>
    <n v="3"/>
    <s v="TRACK"/>
    <n v="14"/>
    <n v="1"/>
    <m/>
    <m/>
    <x v="0"/>
    <x v="0"/>
  </r>
  <r>
    <x v="106"/>
    <x v="5320"/>
    <x v="38"/>
    <s v="Numeric"/>
    <n v="3"/>
    <s v="TRACK"/>
    <n v="14"/>
    <n v="1"/>
    <m/>
    <m/>
    <x v="0"/>
    <x v="0"/>
  </r>
  <r>
    <x v="106"/>
    <x v="5321"/>
    <x v="38"/>
    <s v="Numeric"/>
    <n v="3"/>
    <s v="TRACK"/>
    <n v="14"/>
    <n v="1"/>
    <m/>
    <m/>
    <x v="0"/>
    <x v="0"/>
  </r>
  <r>
    <x v="106"/>
    <x v="5322"/>
    <x v="38"/>
    <s v="Numeric"/>
    <n v="3"/>
    <s v="TRACK"/>
    <n v="14"/>
    <n v="1"/>
    <m/>
    <m/>
    <x v="0"/>
    <x v="0"/>
  </r>
  <r>
    <x v="106"/>
    <x v="5323"/>
    <x v="38"/>
    <s v="Numeric"/>
    <n v="3"/>
    <s v="TRACK"/>
    <n v="14"/>
    <n v="1"/>
    <m/>
    <m/>
    <x v="0"/>
    <x v="0"/>
  </r>
  <r>
    <x v="106"/>
    <x v="5324"/>
    <x v="38"/>
    <s v="Numeric"/>
    <n v="3"/>
    <s v="TRACK"/>
    <n v="14"/>
    <n v="1"/>
    <m/>
    <m/>
    <x v="0"/>
    <x v="0"/>
  </r>
  <r>
    <x v="106"/>
    <x v="5325"/>
    <x v="38"/>
    <s v="Numeric"/>
    <n v="3"/>
    <s v="TRACK"/>
    <n v="14"/>
    <n v="1"/>
    <m/>
    <m/>
    <x v="0"/>
    <x v="0"/>
  </r>
  <r>
    <x v="106"/>
    <x v="5326"/>
    <x v="38"/>
    <s v="Numeric"/>
    <n v="3"/>
    <s v="TRACK"/>
    <n v="14"/>
    <n v="1"/>
    <m/>
    <m/>
    <x v="0"/>
    <x v="0"/>
  </r>
  <r>
    <x v="106"/>
    <x v="5327"/>
    <x v="38"/>
    <s v="Numeric"/>
    <n v="3"/>
    <s v="TRACK"/>
    <n v="14"/>
    <n v="1"/>
    <m/>
    <m/>
    <x v="0"/>
    <x v="0"/>
  </r>
  <r>
    <x v="106"/>
    <x v="5328"/>
    <x v="38"/>
    <s v="Numeric"/>
    <n v="3"/>
    <s v="TRACK"/>
    <n v="14"/>
    <n v="1"/>
    <m/>
    <m/>
    <x v="0"/>
    <x v="0"/>
  </r>
  <r>
    <x v="106"/>
    <x v="5329"/>
    <x v="38"/>
    <s v="Numeric"/>
    <n v="3"/>
    <s v="TRACK"/>
    <n v="14"/>
    <n v="1"/>
    <m/>
    <m/>
    <x v="0"/>
    <x v="0"/>
  </r>
  <r>
    <x v="106"/>
    <x v="5330"/>
    <x v="38"/>
    <s v="Numeric"/>
    <n v="3"/>
    <s v="TRACK"/>
    <n v="14"/>
    <n v="1"/>
    <m/>
    <m/>
    <x v="0"/>
    <x v="0"/>
  </r>
  <r>
    <x v="106"/>
    <x v="5331"/>
    <x v="38"/>
    <s v="Numeric"/>
    <n v="3"/>
    <s v="TRACK"/>
    <n v="14"/>
    <n v="1"/>
    <m/>
    <m/>
    <x v="0"/>
    <x v="0"/>
  </r>
  <r>
    <x v="106"/>
    <x v="5332"/>
    <x v="38"/>
    <s v="Numeric"/>
    <n v="3"/>
    <s v="TRACK"/>
    <n v="14"/>
    <n v="1"/>
    <m/>
    <m/>
    <x v="0"/>
    <x v="0"/>
  </r>
  <r>
    <x v="106"/>
    <x v="5333"/>
    <x v="38"/>
    <s v="Numeric"/>
    <n v="3"/>
    <s v="TRACK"/>
    <n v="14"/>
    <n v="1"/>
    <m/>
    <m/>
    <x v="0"/>
    <x v="0"/>
  </r>
  <r>
    <x v="106"/>
    <x v="5334"/>
    <x v="38"/>
    <s v="Numeric"/>
    <n v="3"/>
    <s v="TRACK"/>
    <n v="14"/>
    <n v="1"/>
    <m/>
    <m/>
    <x v="0"/>
    <x v="0"/>
  </r>
  <r>
    <x v="106"/>
    <x v="5335"/>
    <x v="38"/>
    <s v="Numeric"/>
    <n v="3"/>
    <s v="TRACK"/>
    <n v="14"/>
    <n v="1"/>
    <m/>
    <m/>
    <x v="0"/>
    <x v="0"/>
  </r>
  <r>
    <x v="106"/>
    <x v="5336"/>
    <x v="38"/>
    <s v="Numeric"/>
    <n v="3"/>
    <s v="TRACK"/>
    <n v="14"/>
    <n v="1"/>
    <m/>
    <m/>
    <x v="0"/>
    <x v="0"/>
  </r>
  <r>
    <x v="106"/>
    <x v="5337"/>
    <x v="38"/>
    <s v="Numeric"/>
    <n v="3"/>
    <s v="TRACK"/>
    <n v="14"/>
    <n v="1"/>
    <m/>
    <m/>
    <x v="0"/>
    <x v="0"/>
  </r>
  <r>
    <x v="106"/>
    <x v="5338"/>
    <x v="38"/>
    <s v="Numeric"/>
    <n v="3"/>
    <s v="TRACK"/>
    <n v="14"/>
    <n v="1"/>
    <m/>
    <m/>
    <x v="0"/>
    <x v="0"/>
  </r>
  <r>
    <x v="106"/>
    <x v="5339"/>
    <x v="38"/>
    <s v="Numeric"/>
    <n v="3"/>
    <s v="TRACK"/>
    <n v="14"/>
    <n v="1"/>
    <m/>
    <m/>
    <x v="0"/>
    <x v="0"/>
  </r>
  <r>
    <x v="106"/>
    <x v="5340"/>
    <x v="38"/>
    <s v="Numeric"/>
    <n v="3"/>
    <s v="TRACK"/>
    <n v="14"/>
    <n v="1"/>
    <m/>
    <m/>
    <x v="0"/>
    <x v="0"/>
  </r>
  <r>
    <x v="106"/>
    <x v="5341"/>
    <x v="38"/>
    <s v="Numeric"/>
    <n v="3"/>
    <s v="TRACK"/>
    <n v="14"/>
    <n v="1"/>
    <m/>
    <m/>
    <x v="0"/>
    <x v="0"/>
  </r>
  <r>
    <x v="106"/>
    <x v="5342"/>
    <x v="38"/>
    <s v="Numeric"/>
    <n v="3"/>
    <s v="TRACK"/>
    <n v="14"/>
    <n v="1"/>
    <m/>
    <m/>
    <x v="0"/>
    <x v="0"/>
  </r>
  <r>
    <x v="106"/>
    <x v="5343"/>
    <x v="38"/>
    <s v="Numeric"/>
    <n v="3"/>
    <s v="TRACK"/>
    <n v="14"/>
    <n v="1"/>
    <m/>
    <m/>
    <x v="0"/>
    <x v="0"/>
  </r>
  <r>
    <x v="106"/>
    <x v="5344"/>
    <x v="38"/>
    <s v="Numeric"/>
    <n v="3"/>
    <s v="TRACK"/>
    <n v="14"/>
    <n v="1"/>
    <m/>
    <m/>
    <x v="0"/>
    <x v="0"/>
  </r>
  <r>
    <x v="106"/>
    <x v="5345"/>
    <x v="38"/>
    <s v="Numeric"/>
    <n v="3"/>
    <s v="TRACK"/>
    <n v="14"/>
    <n v="1"/>
    <m/>
    <m/>
    <x v="0"/>
    <x v="0"/>
  </r>
  <r>
    <x v="106"/>
    <x v="5346"/>
    <x v="38"/>
    <s v="Numeric"/>
    <n v="3"/>
    <s v="TRACK"/>
    <n v="14"/>
    <n v="1"/>
    <m/>
    <m/>
    <x v="0"/>
    <x v="0"/>
  </r>
  <r>
    <x v="106"/>
    <x v="5347"/>
    <x v="38"/>
    <s v="Numeric"/>
    <n v="3"/>
    <s v="TRACK"/>
    <n v="14"/>
    <n v="1"/>
    <m/>
    <m/>
    <x v="0"/>
    <x v="0"/>
  </r>
  <r>
    <x v="106"/>
    <x v="5348"/>
    <x v="38"/>
    <s v="Numeric"/>
    <n v="3"/>
    <s v="TRACK"/>
    <n v="14"/>
    <n v="1"/>
    <m/>
    <m/>
    <x v="0"/>
    <x v="0"/>
  </r>
  <r>
    <x v="106"/>
    <x v="5349"/>
    <x v="38"/>
    <s v="Numeric"/>
    <n v="3"/>
    <s v="TRACK"/>
    <n v="14"/>
    <n v="1"/>
    <m/>
    <m/>
    <x v="0"/>
    <x v="0"/>
  </r>
  <r>
    <x v="106"/>
    <x v="5350"/>
    <x v="38"/>
    <s v="Numeric"/>
    <n v="3"/>
    <s v="TRACK"/>
    <n v="14"/>
    <n v="1"/>
    <m/>
    <m/>
    <x v="0"/>
    <x v="0"/>
  </r>
  <r>
    <x v="106"/>
    <x v="5351"/>
    <x v="38"/>
    <s v="Numeric"/>
    <n v="3"/>
    <s v="TRACK"/>
    <n v="14"/>
    <n v="1"/>
    <m/>
    <m/>
    <x v="0"/>
    <x v="0"/>
  </r>
  <r>
    <x v="106"/>
    <x v="5352"/>
    <x v="38"/>
    <s v="Numeric"/>
    <n v="3"/>
    <s v="TRACK"/>
    <n v="14"/>
    <n v="1"/>
    <m/>
    <m/>
    <x v="0"/>
    <x v="0"/>
  </r>
  <r>
    <x v="106"/>
    <x v="5353"/>
    <x v="38"/>
    <s v="Numeric"/>
    <n v="3"/>
    <s v="TRACK"/>
    <n v="14"/>
    <n v="1"/>
    <m/>
    <m/>
    <x v="0"/>
    <x v="0"/>
  </r>
  <r>
    <x v="106"/>
    <x v="5354"/>
    <x v="38"/>
    <s v="Numeric"/>
    <n v="3"/>
    <s v="TRACK"/>
    <n v="14"/>
    <n v="1"/>
    <m/>
    <m/>
    <x v="0"/>
    <x v="0"/>
  </r>
  <r>
    <x v="106"/>
    <x v="5355"/>
    <x v="38"/>
    <s v="Numeric"/>
    <n v="3"/>
    <s v="TRACK"/>
    <n v="14"/>
    <n v="1"/>
    <m/>
    <m/>
    <x v="0"/>
    <x v="0"/>
  </r>
  <r>
    <x v="106"/>
    <x v="5356"/>
    <x v="38"/>
    <s v="Numeric"/>
    <n v="3"/>
    <s v="TRACK"/>
    <n v="14"/>
    <n v="1"/>
    <m/>
    <m/>
    <x v="0"/>
    <x v="0"/>
  </r>
  <r>
    <x v="106"/>
    <x v="5357"/>
    <x v="38"/>
    <s v="Numeric"/>
    <n v="3"/>
    <s v="TRACK"/>
    <n v="14"/>
    <n v="1"/>
    <m/>
    <m/>
    <x v="0"/>
    <x v="0"/>
  </r>
  <r>
    <x v="106"/>
    <x v="5358"/>
    <x v="38"/>
    <s v="Numeric"/>
    <n v="3"/>
    <s v="TRACK"/>
    <n v="14"/>
    <n v="1"/>
    <m/>
    <m/>
    <x v="0"/>
    <x v="0"/>
  </r>
  <r>
    <x v="106"/>
    <x v="5359"/>
    <x v="38"/>
    <s v="Numeric"/>
    <n v="3"/>
    <s v="TRACK"/>
    <n v="14"/>
    <n v="1"/>
    <m/>
    <m/>
    <x v="0"/>
    <x v="0"/>
  </r>
  <r>
    <x v="106"/>
    <x v="5360"/>
    <x v="38"/>
    <s v="Numeric"/>
    <n v="3"/>
    <s v="TRACK"/>
    <n v="14"/>
    <n v="1"/>
    <m/>
    <m/>
    <x v="0"/>
    <x v="0"/>
  </r>
  <r>
    <x v="106"/>
    <x v="5361"/>
    <x v="38"/>
    <s v="Numeric"/>
    <n v="3"/>
    <s v="TRACK"/>
    <n v="14"/>
    <n v="1"/>
    <m/>
    <m/>
    <x v="0"/>
    <x v="0"/>
  </r>
  <r>
    <x v="106"/>
    <x v="5362"/>
    <x v="38"/>
    <s v="Numeric"/>
    <n v="3"/>
    <s v="TRACK"/>
    <n v="14"/>
    <n v="1"/>
    <m/>
    <m/>
    <x v="0"/>
    <x v="0"/>
  </r>
  <r>
    <x v="106"/>
    <x v="5363"/>
    <x v="38"/>
    <s v="Numeric"/>
    <n v="3"/>
    <s v="TRACK"/>
    <n v="14"/>
    <n v="1"/>
    <m/>
    <m/>
    <x v="0"/>
    <x v="0"/>
  </r>
  <r>
    <x v="106"/>
    <x v="5364"/>
    <x v="38"/>
    <s v="Numeric"/>
    <n v="3"/>
    <s v="TRACK"/>
    <n v="14"/>
    <n v="1"/>
    <m/>
    <m/>
    <x v="0"/>
    <x v="0"/>
  </r>
  <r>
    <x v="106"/>
    <x v="5365"/>
    <x v="38"/>
    <s v="Numeric"/>
    <n v="3"/>
    <s v="TRACK"/>
    <n v="14"/>
    <n v="1"/>
    <m/>
    <m/>
    <x v="0"/>
    <x v="0"/>
  </r>
  <r>
    <x v="106"/>
    <x v="5366"/>
    <x v="38"/>
    <s v="Numeric"/>
    <n v="3"/>
    <s v="TRACK"/>
    <n v="14"/>
    <n v="1"/>
    <m/>
    <m/>
    <x v="0"/>
    <x v="0"/>
  </r>
  <r>
    <x v="106"/>
    <x v="5367"/>
    <x v="38"/>
    <s v="Numeric"/>
    <n v="3"/>
    <s v="TRACK"/>
    <n v="14"/>
    <n v="1"/>
    <m/>
    <m/>
    <x v="0"/>
    <x v="0"/>
  </r>
  <r>
    <x v="106"/>
    <x v="5368"/>
    <x v="38"/>
    <s v="Numeric"/>
    <n v="3"/>
    <s v="TRACK"/>
    <n v="14"/>
    <n v="1"/>
    <m/>
    <m/>
    <x v="0"/>
    <x v="0"/>
  </r>
  <r>
    <x v="106"/>
    <x v="5369"/>
    <x v="38"/>
    <s v="Numeric"/>
    <n v="3"/>
    <s v="TRACK"/>
    <n v="14"/>
    <n v="1"/>
    <m/>
    <m/>
    <x v="0"/>
    <x v="0"/>
  </r>
  <r>
    <x v="106"/>
    <x v="5370"/>
    <x v="38"/>
    <s v="Numeric"/>
    <n v="3"/>
    <s v="TRACK"/>
    <n v="14"/>
    <n v="1"/>
    <m/>
    <m/>
    <x v="0"/>
    <x v="0"/>
  </r>
  <r>
    <x v="106"/>
    <x v="5371"/>
    <x v="38"/>
    <s v="Numeric"/>
    <n v="3"/>
    <s v="TRACK"/>
    <n v="14"/>
    <n v="1"/>
    <m/>
    <m/>
    <x v="0"/>
    <x v="0"/>
  </r>
  <r>
    <x v="106"/>
    <x v="5372"/>
    <x v="38"/>
    <s v="Numeric"/>
    <n v="3"/>
    <s v="TRACK"/>
    <n v="14"/>
    <n v="1"/>
    <m/>
    <m/>
    <x v="0"/>
    <x v="0"/>
  </r>
  <r>
    <x v="106"/>
    <x v="5373"/>
    <x v="38"/>
    <s v="Numeric"/>
    <n v="3"/>
    <s v="TRACK"/>
    <n v="14"/>
    <n v="1"/>
    <m/>
    <m/>
    <x v="0"/>
    <x v="0"/>
  </r>
  <r>
    <x v="106"/>
    <x v="5374"/>
    <x v="38"/>
    <s v="Numeric"/>
    <n v="3"/>
    <s v="TRACK"/>
    <n v="14"/>
    <n v="1"/>
    <m/>
    <m/>
    <x v="0"/>
    <x v="0"/>
  </r>
  <r>
    <x v="106"/>
    <x v="5375"/>
    <x v="38"/>
    <s v="Numeric"/>
    <n v="3"/>
    <s v="TRACK"/>
    <n v="14"/>
    <n v="1"/>
    <m/>
    <m/>
    <x v="0"/>
    <x v="0"/>
  </r>
  <r>
    <x v="106"/>
    <x v="5376"/>
    <x v="38"/>
    <s v="Numeric"/>
    <n v="3"/>
    <s v="TRACK"/>
    <n v="14"/>
    <n v="1"/>
    <m/>
    <m/>
    <x v="0"/>
    <x v="0"/>
  </r>
  <r>
    <x v="106"/>
    <x v="5377"/>
    <x v="38"/>
    <s v="Numeric"/>
    <n v="3"/>
    <s v="TRACK"/>
    <n v="14"/>
    <n v="1"/>
    <m/>
    <m/>
    <x v="0"/>
    <x v="0"/>
  </r>
  <r>
    <x v="106"/>
    <x v="5378"/>
    <x v="38"/>
    <s v="Numeric"/>
    <n v="3"/>
    <s v="TRACK"/>
    <n v="14"/>
    <n v="1"/>
    <m/>
    <m/>
    <x v="0"/>
    <x v="0"/>
  </r>
  <r>
    <x v="106"/>
    <x v="5379"/>
    <x v="38"/>
    <s v="Numeric"/>
    <n v="3"/>
    <s v="TRACK"/>
    <n v="14"/>
    <n v="1"/>
    <m/>
    <m/>
    <x v="0"/>
    <x v="0"/>
  </r>
  <r>
    <x v="106"/>
    <x v="5380"/>
    <x v="38"/>
    <s v="Numeric"/>
    <n v="3"/>
    <s v="TRACK"/>
    <n v="14"/>
    <n v="1"/>
    <m/>
    <m/>
    <x v="0"/>
    <x v="0"/>
  </r>
  <r>
    <x v="106"/>
    <x v="5381"/>
    <x v="38"/>
    <s v="Numeric"/>
    <n v="3"/>
    <s v="TRACK"/>
    <n v="14"/>
    <n v="1"/>
    <m/>
    <m/>
    <x v="0"/>
    <x v="0"/>
  </r>
  <r>
    <x v="106"/>
    <x v="5382"/>
    <x v="38"/>
    <s v="Numeric"/>
    <n v="3"/>
    <s v="TRACK"/>
    <n v="14"/>
    <n v="1"/>
    <m/>
    <m/>
    <x v="0"/>
    <x v="0"/>
  </r>
  <r>
    <x v="106"/>
    <x v="5383"/>
    <x v="38"/>
    <s v="Numeric"/>
    <n v="3"/>
    <s v="TRACK"/>
    <n v="14"/>
    <n v="1"/>
    <m/>
    <m/>
    <x v="0"/>
    <x v="0"/>
  </r>
  <r>
    <x v="106"/>
    <x v="5384"/>
    <x v="38"/>
    <s v="Numeric"/>
    <n v="3"/>
    <s v="TRACK"/>
    <n v="14"/>
    <n v="1"/>
    <m/>
    <m/>
    <x v="0"/>
    <x v="0"/>
  </r>
  <r>
    <x v="106"/>
    <x v="5385"/>
    <x v="38"/>
    <s v="Numeric"/>
    <n v="3"/>
    <s v="TRACK"/>
    <n v="14"/>
    <n v="1"/>
    <m/>
    <m/>
    <x v="0"/>
    <x v="0"/>
  </r>
  <r>
    <x v="106"/>
    <x v="5386"/>
    <x v="38"/>
    <s v="Numeric"/>
    <n v="3"/>
    <s v="TRACK"/>
    <n v="14"/>
    <n v="1"/>
    <m/>
    <m/>
    <x v="0"/>
    <x v="0"/>
  </r>
  <r>
    <x v="106"/>
    <x v="5387"/>
    <x v="38"/>
    <s v="Numeric"/>
    <n v="3"/>
    <s v="TRACK"/>
    <n v="14"/>
    <n v="1"/>
    <m/>
    <m/>
    <x v="0"/>
    <x v="0"/>
  </r>
  <r>
    <x v="106"/>
    <x v="5388"/>
    <x v="38"/>
    <s v="Numeric"/>
    <n v="3"/>
    <s v="TRACK"/>
    <n v="14"/>
    <n v="1"/>
    <m/>
    <m/>
    <x v="0"/>
    <x v="0"/>
  </r>
  <r>
    <x v="106"/>
    <x v="5389"/>
    <x v="38"/>
    <s v="Numeric"/>
    <n v="3"/>
    <s v="TRACK"/>
    <n v="14"/>
    <n v="1"/>
    <m/>
    <m/>
    <x v="0"/>
    <x v="0"/>
  </r>
  <r>
    <x v="106"/>
    <x v="5390"/>
    <x v="38"/>
    <s v="Numeric"/>
    <n v="3"/>
    <s v="TRACK"/>
    <n v="14"/>
    <n v="1"/>
    <m/>
    <m/>
    <x v="0"/>
    <x v="0"/>
  </r>
  <r>
    <x v="106"/>
    <x v="5391"/>
    <x v="38"/>
    <s v="Numeric"/>
    <n v="3"/>
    <s v="TRACK"/>
    <n v="14"/>
    <n v="1"/>
    <m/>
    <m/>
    <x v="0"/>
    <x v="0"/>
  </r>
  <r>
    <x v="106"/>
    <x v="5392"/>
    <x v="38"/>
    <s v="Numeric"/>
    <n v="3"/>
    <s v="TRACK"/>
    <n v="14"/>
    <n v="1"/>
    <m/>
    <m/>
    <x v="0"/>
    <x v="0"/>
  </r>
  <r>
    <x v="106"/>
    <x v="5393"/>
    <x v="38"/>
    <s v="Numeric"/>
    <n v="3"/>
    <s v="TRACK"/>
    <n v="14"/>
    <n v="1"/>
    <m/>
    <m/>
    <x v="0"/>
    <x v="0"/>
  </r>
  <r>
    <x v="106"/>
    <x v="5394"/>
    <x v="38"/>
    <s v="Numeric"/>
    <n v="3"/>
    <s v="TRACK"/>
    <n v="14"/>
    <n v="1"/>
    <m/>
    <m/>
    <x v="0"/>
    <x v="0"/>
  </r>
  <r>
    <x v="106"/>
    <x v="5395"/>
    <x v="38"/>
    <s v="Numeric"/>
    <n v="3"/>
    <s v="TRACK"/>
    <n v="14"/>
    <n v="1"/>
    <m/>
    <m/>
    <x v="0"/>
    <x v="0"/>
  </r>
  <r>
    <x v="106"/>
    <x v="5396"/>
    <x v="38"/>
    <s v="Numeric"/>
    <n v="3"/>
    <s v="TRACK"/>
    <n v="14"/>
    <n v="1"/>
    <m/>
    <m/>
    <x v="0"/>
    <x v="0"/>
  </r>
  <r>
    <x v="106"/>
    <x v="5397"/>
    <x v="38"/>
    <s v="Numeric"/>
    <n v="3"/>
    <s v="TRACK"/>
    <n v="14"/>
    <n v="1"/>
    <m/>
    <m/>
    <x v="0"/>
    <x v="0"/>
  </r>
  <r>
    <x v="106"/>
    <x v="5398"/>
    <x v="38"/>
    <s v="Numeric"/>
    <n v="3"/>
    <s v="TRACK"/>
    <n v="14"/>
    <n v="1"/>
    <m/>
    <m/>
    <x v="0"/>
    <x v="0"/>
  </r>
  <r>
    <x v="106"/>
    <x v="5399"/>
    <x v="38"/>
    <s v="Numeric"/>
    <n v="3"/>
    <s v="TRACK"/>
    <n v="14"/>
    <n v="1"/>
    <m/>
    <m/>
    <x v="0"/>
    <x v="0"/>
  </r>
  <r>
    <x v="106"/>
    <x v="5400"/>
    <x v="38"/>
    <s v="Numeric"/>
    <n v="3"/>
    <s v="TRACK"/>
    <n v="14"/>
    <n v="1"/>
    <m/>
    <m/>
    <x v="0"/>
    <x v="0"/>
  </r>
  <r>
    <x v="106"/>
    <x v="5401"/>
    <x v="38"/>
    <s v="Numeric"/>
    <n v="3"/>
    <s v="TRACK"/>
    <n v="14"/>
    <n v="1"/>
    <m/>
    <m/>
    <x v="0"/>
    <x v="0"/>
  </r>
  <r>
    <x v="106"/>
    <x v="5402"/>
    <x v="38"/>
    <s v="Numeric"/>
    <n v="3"/>
    <s v="TRACK"/>
    <n v="14"/>
    <n v="1"/>
    <m/>
    <m/>
    <x v="0"/>
    <x v="0"/>
  </r>
  <r>
    <x v="106"/>
    <x v="5403"/>
    <x v="38"/>
    <s v="Numeric"/>
    <n v="3"/>
    <s v="TRACK"/>
    <n v="14"/>
    <n v="1"/>
    <m/>
    <m/>
    <x v="0"/>
    <x v="0"/>
  </r>
  <r>
    <x v="106"/>
    <x v="5404"/>
    <x v="38"/>
    <s v="Numeric"/>
    <n v="3"/>
    <s v="TRACK"/>
    <n v="14"/>
    <n v="1"/>
    <m/>
    <m/>
    <x v="0"/>
    <x v="0"/>
  </r>
  <r>
    <x v="106"/>
    <x v="5405"/>
    <x v="38"/>
    <s v="Numeric"/>
    <n v="3"/>
    <s v="TRACK"/>
    <n v="14"/>
    <n v="1"/>
    <m/>
    <m/>
    <x v="0"/>
    <x v="0"/>
  </r>
  <r>
    <x v="106"/>
    <x v="5406"/>
    <x v="38"/>
    <s v="Numeric"/>
    <n v="3"/>
    <s v="TRACK"/>
    <n v="14"/>
    <n v="1"/>
    <m/>
    <m/>
    <x v="0"/>
    <x v="0"/>
  </r>
  <r>
    <x v="106"/>
    <x v="5407"/>
    <x v="38"/>
    <s v="Numeric"/>
    <n v="3"/>
    <s v="TRACK"/>
    <n v="14"/>
    <n v="1"/>
    <m/>
    <m/>
    <x v="0"/>
    <x v="0"/>
  </r>
  <r>
    <x v="106"/>
    <x v="5408"/>
    <x v="38"/>
    <s v="Numeric"/>
    <n v="3"/>
    <s v="TRACK"/>
    <n v="14"/>
    <n v="1"/>
    <m/>
    <m/>
    <x v="0"/>
    <x v="0"/>
  </r>
  <r>
    <x v="106"/>
    <x v="5409"/>
    <x v="38"/>
    <s v="Numeric"/>
    <n v="3"/>
    <s v="TRACK"/>
    <n v="14"/>
    <n v="1"/>
    <m/>
    <m/>
    <x v="0"/>
    <x v="0"/>
  </r>
  <r>
    <x v="106"/>
    <x v="5410"/>
    <x v="38"/>
    <s v="Numeric"/>
    <n v="3"/>
    <s v="TRACK"/>
    <n v="14"/>
    <n v="1"/>
    <m/>
    <m/>
    <x v="0"/>
    <x v="0"/>
  </r>
  <r>
    <x v="106"/>
    <x v="5411"/>
    <x v="38"/>
    <s v="Numeric"/>
    <n v="3"/>
    <s v="TRACK"/>
    <n v="14"/>
    <n v="1"/>
    <m/>
    <m/>
    <x v="0"/>
    <x v="0"/>
  </r>
  <r>
    <x v="106"/>
    <x v="5412"/>
    <x v="38"/>
    <s v="Numeric"/>
    <n v="3"/>
    <s v="TRACK"/>
    <n v="14"/>
    <n v="1"/>
    <m/>
    <m/>
    <x v="0"/>
    <x v="0"/>
  </r>
  <r>
    <x v="106"/>
    <x v="5413"/>
    <x v="38"/>
    <s v="Numeric"/>
    <n v="3"/>
    <s v="TRACK"/>
    <n v="14"/>
    <n v="1"/>
    <m/>
    <m/>
    <x v="0"/>
    <x v="0"/>
  </r>
  <r>
    <x v="106"/>
    <x v="5414"/>
    <x v="38"/>
    <s v="Numeric"/>
    <n v="3"/>
    <s v="TRACK"/>
    <n v="14"/>
    <n v="1"/>
    <m/>
    <m/>
    <x v="0"/>
    <x v="0"/>
  </r>
  <r>
    <x v="106"/>
    <x v="5415"/>
    <x v="38"/>
    <s v="Numeric"/>
    <n v="3"/>
    <s v="TRACK"/>
    <n v="14"/>
    <n v="1"/>
    <m/>
    <m/>
    <x v="0"/>
    <x v="0"/>
  </r>
  <r>
    <x v="106"/>
    <x v="5416"/>
    <x v="38"/>
    <s v="Numeric"/>
    <n v="3"/>
    <s v="TRACK"/>
    <n v="14"/>
    <n v="1"/>
    <m/>
    <m/>
    <x v="0"/>
    <x v="0"/>
  </r>
  <r>
    <x v="106"/>
    <x v="5417"/>
    <x v="38"/>
    <s v="Numeric"/>
    <n v="3"/>
    <s v="TRACK"/>
    <n v="14"/>
    <n v="1"/>
    <m/>
    <m/>
    <x v="0"/>
    <x v="0"/>
  </r>
  <r>
    <x v="106"/>
    <x v="5418"/>
    <x v="38"/>
    <s v="Numeric"/>
    <n v="3"/>
    <s v="TRACK"/>
    <n v="14"/>
    <n v="1"/>
    <m/>
    <m/>
    <x v="0"/>
    <x v="0"/>
  </r>
  <r>
    <x v="106"/>
    <x v="5419"/>
    <x v="38"/>
    <s v="Numeric"/>
    <n v="3"/>
    <s v="TRACK"/>
    <n v="14"/>
    <n v="1"/>
    <m/>
    <m/>
    <x v="0"/>
    <x v="0"/>
  </r>
  <r>
    <x v="106"/>
    <x v="5420"/>
    <x v="38"/>
    <s v="Numeric"/>
    <n v="3"/>
    <s v="TRACK"/>
    <n v="14"/>
    <n v="1"/>
    <m/>
    <m/>
    <x v="0"/>
    <x v="0"/>
  </r>
  <r>
    <x v="106"/>
    <x v="5421"/>
    <x v="38"/>
    <s v="Numeric"/>
    <n v="3"/>
    <s v="TRACK"/>
    <n v="14"/>
    <n v="1"/>
    <m/>
    <m/>
    <x v="0"/>
    <x v="0"/>
  </r>
  <r>
    <x v="106"/>
    <x v="5422"/>
    <x v="38"/>
    <s v="Numeric"/>
    <n v="3"/>
    <s v="TRACK"/>
    <n v="14"/>
    <n v="1"/>
    <m/>
    <m/>
    <x v="0"/>
    <x v="0"/>
  </r>
  <r>
    <x v="106"/>
    <x v="5423"/>
    <x v="38"/>
    <s v="Numeric"/>
    <n v="3"/>
    <s v="TRACK"/>
    <n v="14"/>
    <n v="1"/>
    <m/>
    <m/>
    <x v="0"/>
    <x v="0"/>
  </r>
  <r>
    <x v="106"/>
    <x v="5424"/>
    <x v="38"/>
    <s v="Numeric"/>
    <n v="3"/>
    <s v="TRACK"/>
    <n v="14"/>
    <n v="1"/>
    <m/>
    <m/>
    <x v="0"/>
    <x v="0"/>
  </r>
  <r>
    <x v="106"/>
    <x v="5425"/>
    <x v="38"/>
    <s v="Numeric"/>
    <n v="3"/>
    <s v="TRACK"/>
    <n v="14"/>
    <n v="1"/>
    <m/>
    <m/>
    <x v="0"/>
    <x v="0"/>
  </r>
  <r>
    <x v="106"/>
    <x v="5426"/>
    <x v="38"/>
    <s v="Numeric"/>
    <n v="3"/>
    <s v="TRACK"/>
    <n v="14"/>
    <n v="1"/>
    <m/>
    <m/>
    <x v="0"/>
    <x v="0"/>
  </r>
  <r>
    <x v="106"/>
    <x v="5427"/>
    <x v="38"/>
    <s v="Numeric"/>
    <n v="3"/>
    <s v="TRACK"/>
    <n v="14"/>
    <n v="1"/>
    <m/>
    <m/>
    <x v="0"/>
    <x v="0"/>
  </r>
  <r>
    <x v="106"/>
    <x v="5428"/>
    <x v="38"/>
    <s v="Numeric"/>
    <n v="3"/>
    <s v="TRACK"/>
    <n v="14"/>
    <n v="1"/>
    <m/>
    <m/>
    <x v="0"/>
    <x v="0"/>
  </r>
  <r>
    <x v="106"/>
    <x v="5429"/>
    <x v="38"/>
    <s v="Numeric"/>
    <n v="3"/>
    <s v="TRACK"/>
    <n v="14"/>
    <n v="1"/>
    <m/>
    <m/>
    <x v="0"/>
    <x v="0"/>
  </r>
  <r>
    <x v="106"/>
    <x v="5430"/>
    <x v="38"/>
    <s v="Numeric"/>
    <n v="3"/>
    <s v="TRACK"/>
    <n v="14"/>
    <n v="1"/>
    <m/>
    <m/>
    <x v="0"/>
    <x v="0"/>
  </r>
  <r>
    <x v="106"/>
    <x v="5431"/>
    <x v="38"/>
    <s v="Numeric"/>
    <n v="3"/>
    <s v="TRACK"/>
    <n v="14"/>
    <n v="1"/>
    <m/>
    <m/>
    <x v="0"/>
    <x v="0"/>
  </r>
  <r>
    <x v="106"/>
    <x v="5432"/>
    <x v="38"/>
    <s v="Numeric"/>
    <n v="3"/>
    <s v="TRACK"/>
    <n v="14"/>
    <n v="1"/>
    <m/>
    <m/>
    <x v="0"/>
    <x v="0"/>
  </r>
  <r>
    <x v="106"/>
    <x v="5433"/>
    <x v="38"/>
    <s v="Numeric"/>
    <n v="3"/>
    <s v="TRACK"/>
    <n v="14"/>
    <n v="1"/>
    <m/>
    <m/>
    <x v="0"/>
    <x v="0"/>
  </r>
  <r>
    <x v="106"/>
    <x v="5434"/>
    <x v="38"/>
    <s v="Numeric"/>
    <n v="3"/>
    <s v="TRACK"/>
    <n v="14"/>
    <n v="1"/>
    <m/>
    <m/>
    <x v="0"/>
    <x v="0"/>
  </r>
  <r>
    <x v="106"/>
    <x v="5435"/>
    <x v="38"/>
    <s v="Numeric"/>
    <n v="3"/>
    <s v="TRACK"/>
    <n v="14"/>
    <n v="1"/>
    <m/>
    <m/>
    <x v="0"/>
    <x v="0"/>
  </r>
  <r>
    <x v="106"/>
    <x v="5436"/>
    <x v="38"/>
    <s v="Numeric"/>
    <n v="3"/>
    <s v="TRACK"/>
    <n v="14"/>
    <n v="1"/>
    <m/>
    <m/>
    <x v="0"/>
    <x v="0"/>
  </r>
  <r>
    <x v="106"/>
    <x v="5437"/>
    <x v="38"/>
    <s v="Numeric"/>
    <n v="3"/>
    <s v="TRACK"/>
    <n v="14"/>
    <n v="1"/>
    <m/>
    <m/>
    <x v="0"/>
    <x v="0"/>
  </r>
  <r>
    <x v="106"/>
    <x v="5438"/>
    <x v="38"/>
    <s v="Numeric"/>
    <n v="3"/>
    <s v="TRACK"/>
    <n v="14"/>
    <n v="1"/>
    <m/>
    <m/>
    <x v="0"/>
    <x v="0"/>
  </r>
  <r>
    <x v="106"/>
    <x v="5439"/>
    <x v="38"/>
    <s v="Numeric"/>
    <n v="3"/>
    <s v="TRACK"/>
    <n v="14"/>
    <n v="1"/>
    <m/>
    <m/>
    <x v="0"/>
    <x v="0"/>
  </r>
  <r>
    <x v="106"/>
    <x v="5440"/>
    <x v="38"/>
    <s v="Numeric"/>
    <n v="3"/>
    <s v="TRACK"/>
    <n v="14"/>
    <n v="1"/>
    <m/>
    <m/>
    <x v="0"/>
    <x v="0"/>
  </r>
  <r>
    <x v="106"/>
    <x v="5441"/>
    <x v="38"/>
    <s v="Numeric"/>
    <n v="3"/>
    <s v="TRACK"/>
    <n v="14"/>
    <n v="1"/>
    <m/>
    <m/>
    <x v="0"/>
    <x v="0"/>
  </r>
  <r>
    <x v="107"/>
    <x v="758"/>
    <x v="607"/>
    <s v="Numeric"/>
    <n v="5"/>
    <s v="DATE"/>
    <n v="7"/>
    <n v="1"/>
    <s v="Yes"/>
    <m/>
    <x v="0"/>
    <x v="0"/>
  </r>
  <r>
    <x v="107"/>
    <x v="759"/>
    <x v="608"/>
    <s v="Numeric"/>
    <n v="3"/>
    <m/>
    <n v="0"/>
    <s v=""/>
    <s v="Yes"/>
    <m/>
    <x v="0"/>
    <x v="0"/>
  </r>
  <r>
    <x v="107"/>
    <x v="760"/>
    <x v="609"/>
    <s v="Numeric"/>
    <n v="3"/>
    <m/>
    <n v="0"/>
    <s v=""/>
    <s v="Yes"/>
    <m/>
    <x v="0"/>
    <x v="0"/>
  </r>
  <r>
    <x v="107"/>
    <x v="5442"/>
    <x v="2509"/>
    <s v="Numeric"/>
    <n v="3"/>
    <m/>
    <n v="0"/>
    <s v=""/>
    <s v="Yes"/>
    <m/>
    <x v="0"/>
    <x v="0"/>
  </r>
  <r>
    <x v="107"/>
    <x v="5443"/>
    <x v="2510"/>
    <s v="Numeric"/>
    <n v="3"/>
    <m/>
    <n v="0"/>
    <s v=""/>
    <s v="Yes"/>
    <m/>
    <x v="0"/>
    <x v="0"/>
  </r>
  <r>
    <x v="107"/>
    <x v="5444"/>
    <x v="2511"/>
    <s v="Numeric"/>
    <n v="3"/>
    <m/>
    <n v="0"/>
    <s v=""/>
    <s v="Yes"/>
    <m/>
    <x v="0"/>
    <x v="0"/>
  </r>
  <r>
    <x v="107"/>
    <x v="5445"/>
    <x v="2512"/>
    <s v="Numeric"/>
    <n v="3"/>
    <m/>
    <n v="0"/>
    <s v=""/>
    <s v="Yes"/>
    <m/>
    <x v="0"/>
    <x v="0"/>
  </r>
  <r>
    <x v="107"/>
    <x v="5446"/>
    <x v="2513"/>
    <s v="Numeric"/>
    <n v="3"/>
    <m/>
    <n v="0"/>
    <s v=""/>
    <s v="Yes"/>
    <m/>
    <x v="0"/>
    <x v="0"/>
  </r>
  <r>
    <x v="107"/>
    <x v="5447"/>
    <x v="2514"/>
    <s v="Numeric"/>
    <n v="3"/>
    <m/>
    <n v="0"/>
    <s v=""/>
    <s v="Yes"/>
    <m/>
    <x v="0"/>
    <x v="0"/>
  </r>
  <r>
    <x v="107"/>
    <x v="5448"/>
    <x v="2515"/>
    <s v="Numeric"/>
    <n v="3"/>
    <m/>
    <n v="0"/>
    <s v=""/>
    <s v="Yes"/>
    <m/>
    <x v="0"/>
    <x v="0"/>
  </r>
  <r>
    <x v="107"/>
    <x v="5449"/>
    <x v="2516"/>
    <s v="Numeric"/>
    <n v="3"/>
    <m/>
    <n v="0"/>
    <s v=""/>
    <s v="Yes"/>
    <m/>
    <x v="0"/>
    <x v="0"/>
  </r>
  <r>
    <x v="107"/>
    <x v="5450"/>
    <x v="2517"/>
    <s v="Numeric"/>
    <n v="3"/>
    <m/>
    <n v="0"/>
    <s v=""/>
    <s v="Yes"/>
    <m/>
    <x v="0"/>
    <x v="0"/>
  </r>
  <r>
    <x v="107"/>
    <x v="5451"/>
    <x v="2518"/>
    <s v="Numeric"/>
    <n v="3"/>
    <m/>
    <n v="0"/>
    <s v=""/>
    <s v="Yes"/>
    <m/>
    <x v="0"/>
    <x v="0"/>
  </r>
  <r>
    <x v="107"/>
    <x v="5452"/>
    <x v="2519"/>
    <s v="Numeric"/>
    <n v="3"/>
    <m/>
    <n v="0"/>
    <s v=""/>
    <s v="Yes"/>
    <m/>
    <x v="0"/>
    <x v="0"/>
  </r>
  <r>
    <x v="107"/>
    <x v="5453"/>
    <x v="2520"/>
    <s v="Numeric"/>
    <n v="3"/>
    <m/>
    <n v="0"/>
    <s v=""/>
    <s v="Yes"/>
    <m/>
    <x v="0"/>
    <x v="0"/>
  </r>
  <r>
    <x v="107"/>
    <x v="5454"/>
    <x v="2521"/>
    <s v="Numeric"/>
    <n v="3"/>
    <m/>
    <n v="0"/>
    <s v=""/>
    <s v="Yes"/>
    <m/>
    <x v="0"/>
    <x v="0"/>
  </r>
  <r>
    <x v="107"/>
    <x v="5455"/>
    <x v="2522"/>
    <s v="Numeric"/>
    <n v="3"/>
    <m/>
    <n v="0"/>
    <s v=""/>
    <s v="Yes"/>
    <m/>
    <x v="0"/>
    <x v="0"/>
  </r>
  <r>
    <x v="107"/>
    <x v="5456"/>
    <x v="2523"/>
    <s v="Numeric"/>
    <n v="3"/>
    <m/>
    <n v="0"/>
    <s v=""/>
    <s v="Yes"/>
    <m/>
    <x v="0"/>
    <x v="0"/>
  </r>
  <r>
    <x v="107"/>
    <x v="5457"/>
    <x v="2524"/>
    <s v="Numeric"/>
    <n v="3"/>
    <m/>
    <n v="0"/>
    <s v=""/>
    <s v="Yes"/>
    <m/>
    <x v="0"/>
    <x v="0"/>
  </r>
  <r>
    <x v="107"/>
    <x v="5458"/>
    <x v="2525"/>
    <s v="Numeric"/>
    <n v="3"/>
    <m/>
    <n v="0"/>
    <s v=""/>
    <s v="Yes"/>
    <m/>
    <x v="0"/>
    <x v="0"/>
  </r>
  <r>
    <x v="107"/>
    <x v="5459"/>
    <x v="2526"/>
    <s v="Numeric"/>
    <n v="3"/>
    <m/>
    <n v="0"/>
    <s v=""/>
    <s v="Yes"/>
    <m/>
    <x v="0"/>
    <x v="0"/>
  </r>
  <r>
    <x v="107"/>
    <x v="5460"/>
    <x v="2527"/>
    <s v="Numeric"/>
    <n v="3"/>
    <m/>
    <n v="0"/>
    <s v=""/>
    <s v="Yes"/>
    <m/>
    <x v="0"/>
    <x v="0"/>
  </r>
  <r>
    <x v="107"/>
    <x v="5461"/>
    <x v="2528"/>
    <s v="Numeric"/>
    <n v="3"/>
    <m/>
    <n v="0"/>
    <s v=""/>
    <s v="Yes"/>
    <m/>
    <x v="0"/>
    <x v="0"/>
  </r>
  <r>
    <x v="107"/>
    <x v="5462"/>
    <x v="2529"/>
    <s v="Numeric"/>
    <n v="3"/>
    <m/>
    <n v="0"/>
    <s v=""/>
    <s v="Yes"/>
    <m/>
    <x v="0"/>
    <x v="0"/>
  </r>
  <r>
    <x v="107"/>
    <x v="5463"/>
    <x v="2530"/>
    <s v="Numeric"/>
    <n v="3"/>
    <m/>
    <n v="0"/>
    <s v=""/>
    <s v="Yes"/>
    <m/>
    <x v="0"/>
    <x v="0"/>
  </r>
  <r>
    <x v="107"/>
    <x v="5464"/>
    <x v="2531"/>
    <s v="Numeric"/>
    <n v="3"/>
    <m/>
    <n v="0"/>
    <s v=""/>
    <s v="Yes"/>
    <m/>
    <x v="0"/>
    <x v="0"/>
  </r>
  <r>
    <x v="107"/>
    <x v="5465"/>
    <x v="2532"/>
    <s v="Numeric"/>
    <n v="3"/>
    <m/>
    <n v="0"/>
    <s v=""/>
    <s v="Yes"/>
    <m/>
    <x v="0"/>
    <x v="0"/>
  </r>
  <r>
    <x v="107"/>
    <x v="5466"/>
    <x v="2533"/>
    <s v="Character"/>
    <n v="3"/>
    <m/>
    <n v="0"/>
    <s v=""/>
    <s v="Yes"/>
    <m/>
    <x v="0"/>
    <x v="0"/>
  </r>
  <r>
    <x v="107"/>
    <x v="5467"/>
    <x v="2534"/>
    <s v="Numeric"/>
    <n v="3"/>
    <m/>
    <n v="0"/>
    <s v=""/>
    <s v="Yes"/>
    <m/>
    <x v="0"/>
    <x v="0"/>
  </r>
  <r>
    <x v="107"/>
    <x v="1832"/>
    <x v="2535"/>
    <s v="Numeric"/>
    <n v="5"/>
    <m/>
    <n v="0"/>
    <s v=""/>
    <s v="Yes"/>
    <m/>
    <x v="0"/>
    <x v="0"/>
  </r>
  <r>
    <x v="107"/>
    <x v="1833"/>
    <x v="2536"/>
    <s v="Numeric"/>
    <n v="5"/>
    <m/>
    <n v="0"/>
    <s v=""/>
    <s v="Yes"/>
    <m/>
    <x v="0"/>
    <x v="0"/>
  </r>
  <r>
    <x v="107"/>
    <x v="1834"/>
    <x v="2537"/>
    <s v="Numeric"/>
    <n v="5"/>
    <m/>
    <n v="0"/>
    <s v=""/>
    <s v="Yes"/>
    <m/>
    <x v="0"/>
    <x v="0"/>
  </r>
  <r>
    <x v="107"/>
    <x v="1835"/>
    <x v="2538"/>
    <s v="Numeric"/>
    <n v="5"/>
    <m/>
    <n v="0"/>
    <s v=""/>
    <s v="Yes"/>
    <m/>
    <x v="0"/>
    <x v="0"/>
  </r>
  <r>
    <x v="107"/>
    <x v="1836"/>
    <x v="2539"/>
    <s v="Numeric"/>
    <n v="5"/>
    <m/>
    <n v="0"/>
    <s v=""/>
    <s v="Yes"/>
    <m/>
    <x v="0"/>
    <x v="0"/>
  </r>
  <r>
    <x v="107"/>
    <x v="1837"/>
    <x v="2540"/>
    <s v="Numeric"/>
    <n v="5"/>
    <m/>
    <n v="0"/>
    <s v=""/>
    <s v="Yes"/>
    <m/>
    <x v="0"/>
    <x v="0"/>
  </r>
  <r>
    <x v="107"/>
    <x v="1838"/>
    <x v="2541"/>
    <s v="Numeric"/>
    <n v="5"/>
    <m/>
    <n v="0"/>
    <s v=""/>
    <s v="Yes"/>
    <m/>
    <x v="0"/>
    <x v="0"/>
  </r>
  <r>
    <x v="107"/>
    <x v="1839"/>
    <x v="2542"/>
    <s v="Numeric"/>
    <n v="5"/>
    <m/>
    <n v="0"/>
    <s v=""/>
    <s v="Yes"/>
    <m/>
    <x v="0"/>
    <x v="0"/>
  </r>
  <r>
    <x v="107"/>
    <x v="1840"/>
    <x v="2543"/>
    <s v="Numeric"/>
    <n v="5"/>
    <m/>
    <n v="0"/>
    <s v=""/>
    <s v="Yes"/>
    <m/>
    <x v="0"/>
    <x v="0"/>
  </r>
  <r>
    <x v="107"/>
    <x v="1841"/>
    <x v="2544"/>
    <s v="Numeric"/>
    <n v="5"/>
    <m/>
    <n v="0"/>
    <s v=""/>
    <s v="Yes"/>
    <m/>
    <x v="0"/>
    <x v="0"/>
  </r>
  <r>
    <x v="107"/>
    <x v="1842"/>
    <x v="2545"/>
    <s v="Numeric"/>
    <n v="5"/>
    <m/>
    <n v="0"/>
    <s v=""/>
    <s v="Yes"/>
    <m/>
    <x v="0"/>
    <x v="0"/>
  </r>
  <r>
    <x v="107"/>
    <x v="1843"/>
    <x v="2546"/>
    <s v="Numeric"/>
    <n v="5"/>
    <m/>
    <n v="0"/>
    <s v=""/>
    <s v="Yes"/>
    <m/>
    <x v="0"/>
    <x v="0"/>
  </r>
  <r>
    <x v="107"/>
    <x v="1844"/>
    <x v="2547"/>
    <s v="Numeric"/>
    <n v="5"/>
    <m/>
    <n v="0"/>
    <s v=""/>
    <s v="Yes"/>
    <m/>
    <x v="0"/>
    <x v="0"/>
  </r>
  <r>
    <x v="107"/>
    <x v="1845"/>
    <x v="2548"/>
    <s v="Numeric"/>
    <n v="5"/>
    <m/>
    <n v="0"/>
    <s v=""/>
    <s v="Yes"/>
    <m/>
    <x v="0"/>
    <x v="0"/>
  </r>
  <r>
    <x v="107"/>
    <x v="1846"/>
    <x v="2549"/>
    <s v="Numeric"/>
    <n v="5"/>
    <m/>
    <n v="0"/>
    <s v=""/>
    <s v="Yes"/>
    <m/>
    <x v="0"/>
    <x v="0"/>
  </r>
  <r>
    <x v="107"/>
    <x v="1847"/>
    <x v="2550"/>
    <s v="Numeric"/>
    <n v="5"/>
    <m/>
    <n v="0"/>
    <s v=""/>
    <s v="Yes"/>
    <m/>
    <x v="0"/>
    <x v="0"/>
  </r>
  <r>
    <x v="107"/>
    <x v="1848"/>
    <x v="2551"/>
    <s v="Numeric"/>
    <n v="5"/>
    <m/>
    <n v="0"/>
    <s v=""/>
    <s v="Yes"/>
    <m/>
    <x v="0"/>
    <x v="0"/>
  </r>
  <r>
    <x v="107"/>
    <x v="1849"/>
    <x v="2552"/>
    <s v="Numeric"/>
    <n v="5"/>
    <m/>
    <n v="0"/>
    <s v=""/>
    <s v="Yes"/>
    <m/>
    <x v="0"/>
    <x v="0"/>
  </r>
  <r>
    <x v="107"/>
    <x v="1850"/>
    <x v="2553"/>
    <s v="Numeric"/>
    <n v="5"/>
    <m/>
    <n v="0"/>
    <s v=""/>
    <s v="Yes"/>
    <m/>
    <x v="0"/>
    <x v="0"/>
  </r>
  <r>
    <x v="107"/>
    <x v="1851"/>
    <x v="2554"/>
    <s v="Numeric"/>
    <n v="5"/>
    <m/>
    <n v="0"/>
    <s v=""/>
    <s v="Yes"/>
    <m/>
    <x v="0"/>
    <x v="0"/>
  </r>
  <r>
    <x v="107"/>
    <x v="1852"/>
    <x v="2555"/>
    <s v="Numeric"/>
    <n v="5"/>
    <m/>
    <n v="0"/>
    <s v=""/>
    <s v="Yes"/>
    <m/>
    <x v="0"/>
    <x v="0"/>
  </r>
  <r>
    <x v="107"/>
    <x v="1853"/>
    <x v="2556"/>
    <s v="Numeric"/>
    <n v="5"/>
    <m/>
    <n v="0"/>
    <s v=""/>
    <s v="Yes"/>
    <m/>
    <x v="0"/>
    <x v="0"/>
  </r>
  <r>
    <x v="107"/>
    <x v="1854"/>
    <x v="2557"/>
    <s v="Numeric"/>
    <n v="5"/>
    <m/>
    <n v="0"/>
    <s v=""/>
    <s v="Yes"/>
    <m/>
    <x v="0"/>
    <x v="0"/>
  </r>
  <r>
    <x v="107"/>
    <x v="1855"/>
    <x v="2558"/>
    <s v="Numeric"/>
    <n v="5"/>
    <m/>
    <n v="0"/>
    <s v=""/>
    <s v="Yes"/>
    <m/>
    <x v="0"/>
    <x v="0"/>
  </r>
  <r>
    <x v="107"/>
    <x v="5468"/>
    <x v="2559"/>
    <s v="Numeric"/>
    <n v="3"/>
    <m/>
    <n v="0"/>
    <s v=""/>
    <s v="Yes"/>
    <m/>
    <x v="0"/>
    <x v="0"/>
  </r>
  <r>
    <x v="107"/>
    <x v="784"/>
    <x v="610"/>
    <s v="Numeric"/>
    <n v="3"/>
    <m/>
    <n v="0"/>
    <s v=""/>
    <s v="Yes"/>
    <m/>
    <x v="0"/>
    <x v="0"/>
  </r>
  <r>
    <x v="107"/>
    <x v="102"/>
    <x v="611"/>
    <s v="Numeric"/>
    <n v="5"/>
    <m/>
    <n v="0"/>
    <s v=""/>
    <s v="Yes"/>
    <m/>
    <x v="0"/>
    <x v="0"/>
  </r>
  <r>
    <x v="107"/>
    <x v="2214"/>
    <x v="1822"/>
    <s v="Numeric"/>
    <n v="5"/>
    <m/>
    <n v="0"/>
    <s v=""/>
    <s v="Yes"/>
    <m/>
    <x v="0"/>
    <x v="0"/>
  </r>
  <r>
    <x v="107"/>
    <x v="5469"/>
    <x v="2560"/>
    <s v="Character"/>
    <n v="2"/>
    <m/>
    <n v="0"/>
    <s v=""/>
    <s v="Yes"/>
    <m/>
    <x v="0"/>
    <x v="0"/>
  </r>
  <r>
    <x v="107"/>
    <x v="802"/>
    <x v="612"/>
    <s v="Numeric"/>
    <n v="4"/>
    <m/>
    <n v="0"/>
    <s v=""/>
    <s v="Yes"/>
    <m/>
    <x v="0"/>
    <x v="0"/>
  </r>
  <r>
    <x v="108"/>
    <x v="758"/>
    <x v="607"/>
    <s v="Numeric"/>
    <n v="5"/>
    <s v="DATE"/>
    <n v="7"/>
    <n v="1"/>
    <s v="Yes"/>
    <m/>
    <x v="0"/>
    <x v="0"/>
  </r>
  <r>
    <x v="108"/>
    <x v="759"/>
    <x v="608"/>
    <s v="Numeric"/>
    <n v="3"/>
    <m/>
    <n v="0"/>
    <s v=""/>
    <s v="Yes"/>
    <m/>
    <x v="0"/>
    <x v="0"/>
  </r>
  <r>
    <x v="108"/>
    <x v="760"/>
    <x v="609"/>
    <s v="Numeric"/>
    <n v="3"/>
    <m/>
    <n v="0"/>
    <s v=""/>
    <s v="Yes"/>
    <m/>
    <x v="0"/>
    <x v="0"/>
  </r>
  <r>
    <x v="108"/>
    <x v="5442"/>
    <x v="2509"/>
    <s v="Numeric"/>
    <n v="3"/>
    <m/>
    <n v="0"/>
    <s v=""/>
    <s v="Yes"/>
    <m/>
    <x v="0"/>
    <x v="0"/>
  </r>
  <r>
    <x v="108"/>
    <x v="5443"/>
    <x v="2510"/>
    <s v="Numeric"/>
    <n v="3"/>
    <m/>
    <n v="0"/>
    <s v=""/>
    <s v="Yes"/>
    <m/>
    <x v="0"/>
    <x v="0"/>
  </r>
  <r>
    <x v="108"/>
    <x v="5444"/>
    <x v="2511"/>
    <s v="Numeric"/>
    <n v="3"/>
    <m/>
    <n v="0"/>
    <s v=""/>
    <s v="Yes"/>
    <m/>
    <x v="0"/>
    <x v="0"/>
  </r>
  <r>
    <x v="108"/>
    <x v="5445"/>
    <x v="2512"/>
    <s v="Numeric"/>
    <n v="3"/>
    <m/>
    <n v="0"/>
    <s v=""/>
    <s v="Yes"/>
    <m/>
    <x v="0"/>
    <x v="0"/>
  </r>
  <r>
    <x v="108"/>
    <x v="5446"/>
    <x v="2513"/>
    <s v="Numeric"/>
    <n v="3"/>
    <m/>
    <n v="0"/>
    <s v=""/>
    <s v="Yes"/>
    <m/>
    <x v="0"/>
    <x v="0"/>
  </r>
  <r>
    <x v="108"/>
    <x v="5447"/>
    <x v="2514"/>
    <s v="Numeric"/>
    <n v="3"/>
    <m/>
    <n v="0"/>
    <s v=""/>
    <s v="Yes"/>
    <m/>
    <x v="0"/>
    <x v="0"/>
  </r>
  <r>
    <x v="108"/>
    <x v="5448"/>
    <x v="2515"/>
    <s v="Numeric"/>
    <n v="3"/>
    <m/>
    <n v="0"/>
    <s v=""/>
    <s v="Yes"/>
    <m/>
    <x v="0"/>
    <x v="0"/>
  </r>
  <r>
    <x v="108"/>
    <x v="5449"/>
    <x v="2516"/>
    <s v="Numeric"/>
    <n v="3"/>
    <m/>
    <n v="0"/>
    <s v=""/>
    <s v="Yes"/>
    <m/>
    <x v="0"/>
    <x v="0"/>
  </r>
  <r>
    <x v="108"/>
    <x v="5450"/>
    <x v="2517"/>
    <s v="Numeric"/>
    <n v="3"/>
    <m/>
    <n v="0"/>
    <s v=""/>
    <s v="Yes"/>
    <m/>
    <x v="0"/>
    <x v="0"/>
  </r>
  <r>
    <x v="108"/>
    <x v="5451"/>
    <x v="2518"/>
    <s v="Numeric"/>
    <n v="3"/>
    <m/>
    <n v="0"/>
    <s v=""/>
    <s v="Yes"/>
    <m/>
    <x v="0"/>
    <x v="0"/>
  </r>
  <r>
    <x v="108"/>
    <x v="5452"/>
    <x v="2519"/>
    <s v="Numeric"/>
    <n v="3"/>
    <m/>
    <n v="0"/>
    <s v=""/>
    <s v="Yes"/>
    <m/>
    <x v="0"/>
    <x v="0"/>
  </r>
  <r>
    <x v="108"/>
    <x v="5453"/>
    <x v="2520"/>
    <s v="Numeric"/>
    <n v="3"/>
    <m/>
    <n v="0"/>
    <s v=""/>
    <s v="Yes"/>
    <m/>
    <x v="0"/>
    <x v="0"/>
  </r>
  <r>
    <x v="108"/>
    <x v="5454"/>
    <x v="2521"/>
    <s v="Numeric"/>
    <n v="3"/>
    <m/>
    <n v="0"/>
    <s v=""/>
    <s v="Yes"/>
    <m/>
    <x v="0"/>
    <x v="0"/>
  </r>
  <r>
    <x v="108"/>
    <x v="5455"/>
    <x v="2522"/>
    <s v="Numeric"/>
    <n v="3"/>
    <m/>
    <n v="0"/>
    <s v=""/>
    <s v="Yes"/>
    <m/>
    <x v="0"/>
    <x v="0"/>
  </r>
  <r>
    <x v="108"/>
    <x v="5456"/>
    <x v="2523"/>
    <s v="Numeric"/>
    <n v="3"/>
    <m/>
    <n v="0"/>
    <s v=""/>
    <s v="Yes"/>
    <m/>
    <x v="0"/>
    <x v="0"/>
  </r>
  <r>
    <x v="108"/>
    <x v="5457"/>
    <x v="2524"/>
    <s v="Numeric"/>
    <n v="3"/>
    <m/>
    <n v="0"/>
    <s v=""/>
    <s v="Yes"/>
    <m/>
    <x v="0"/>
    <x v="0"/>
  </r>
  <r>
    <x v="108"/>
    <x v="5458"/>
    <x v="2525"/>
    <s v="Numeric"/>
    <n v="3"/>
    <m/>
    <n v="0"/>
    <s v=""/>
    <s v="Yes"/>
    <m/>
    <x v="0"/>
    <x v="0"/>
  </r>
  <r>
    <x v="108"/>
    <x v="5459"/>
    <x v="2526"/>
    <s v="Numeric"/>
    <n v="3"/>
    <m/>
    <n v="0"/>
    <s v=""/>
    <s v="Yes"/>
    <m/>
    <x v="0"/>
    <x v="0"/>
  </r>
  <r>
    <x v="108"/>
    <x v="5460"/>
    <x v="2527"/>
    <s v="Numeric"/>
    <n v="3"/>
    <m/>
    <n v="0"/>
    <s v=""/>
    <s v="Yes"/>
    <m/>
    <x v="0"/>
    <x v="0"/>
  </r>
  <r>
    <x v="108"/>
    <x v="5461"/>
    <x v="2528"/>
    <s v="Numeric"/>
    <n v="3"/>
    <m/>
    <n v="0"/>
    <s v=""/>
    <s v="Yes"/>
    <m/>
    <x v="0"/>
    <x v="0"/>
  </r>
  <r>
    <x v="108"/>
    <x v="5462"/>
    <x v="2529"/>
    <s v="Numeric"/>
    <n v="3"/>
    <m/>
    <n v="0"/>
    <s v=""/>
    <s v="Yes"/>
    <m/>
    <x v="0"/>
    <x v="0"/>
  </r>
  <r>
    <x v="108"/>
    <x v="5463"/>
    <x v="2530"/>
    <s v="Numeric"/>
    <n v="3"/>
    <m/>
    <n v="0"/>
    <s v=""/>
    <s v="Yes"/>
    <m/>
    <x v="0"/>
    <x v="0"/>
  </r>
  <r>
    <x v="108"/>
    <x v="5464"/>
    <x v="2531"/>
    <s v="Numeric"/>
    <n v="3"/>
    <m/>
    <n v="0"/>
    <s v=""/>
    <s v="Yes"/>
    <m/>
    <x v="0"/>
    <x v="0"/>
  </r>
  <r>
    <x v="108"/>
    <x v="5465"/>
    <x v="2532"/>
    <s v="Numeric"/>
    <n v="3"/>
    <m/>
    <n v="0"/>
    <s v=""/>
    <s v="Yes"/>
    <m/>
    <x v="0"/>
    <x v="0"/>
  </r>
  <r>
    <x v="108"/>
    <x v="5466"/>
    <x v="2533"/>
    <s v="Character"/>
    <n v="3"/>
    <m/>
    <n v="0"/>
    <s v=""/>
    <s v="Yes"/>
    <m/>
    <x v="0"/>
    <x v="0"/>
  </r>
  <r>
    <x v="108"/>
    <x v="5467"/>
    <x v="2534"/>
    <s v="Numeric"/>
    <n v="3"/>
    <m/>
    <n v="0"/>
    <s v=""/>
    <s v="Yes"/>
    <m/>
    <x v="0"/>
    <x v="0"/>
  </r>
  <r>
    <x v="108"/>
    <x v="1832"/>
    <x v="2535"/>
    <s v="Numeric"/>
    <n v="5"/>
    <m/>
    <n v="0"/>
    <s v=""/>
    <s v="Yes"/>
    <m/>
    <x v="0"/>
    <x v="0"/>
  </r>
  <r>
    <x v="108"/>
    <x v="1833"/>
    <x v="2536"/>
    <s v="Numeric"/>
    <n v="5"/>
    <m/>
    <n v="0"/>
    <s v=""/>
    <s v="Yes"/>
    <m/>
    <x v="0"/>
    <x v="0"/>
  </r>
  <r>
    <x v="108"/>
    <x v="1834"/>
    <x v="2537"/>
    <s v="Numeric"/>
    <n v="5"/>
    <m/>
    <n v="0"/>
    <s v=""/>
    <s v="Yes"/>
    <m/>
    <x v="0"/>
    <x v="0"/>
  </r>
  <r>
    <x v="108"/>
    <x v="1835"/>
    <x v="2538"/>
    <s v="Numeric"/>
    <n v="5"/>
    <m/>
    <n v="0"/>
    <s v=""/>
    <s v="Yes"/>
    <m/>
    <x v="0"/>
    <x v="0"/>
  </r>
  <r>
    <x v="108"/>
    <x v="1836"/>
    <x v="2539"/>
    <s v="Numeric"/>
    <n v="5"/>
    <m/>
    <n v="0"/>
    <s v=""/>
    <s v="Yes"/>
    <m/>
    <x v="0"/>
    <x v="0"/>
  </r>
  <r>
    <x v="108"/>
    <x v="1837"/>
    <x v="2540"/>
    <s v="Numeric"/>
    <n v="5"/>
    <m/>
    <n v="0"/>
    <s v=""/>
    <s v="Yes"/>
    <m/>
    <x v="0"/>
    <x v="0"/>
  </r>
  <r>
    <x v="108"/>
    <x v="1838"/>
    <x v="2541"/>
    <s v="Numeric"/>
    <n v="5"/>
    <m/>
    <n v="0"/>
    <s v=""/>
    <s v="Yes"/>
    <m/>
    <x v="0"/>
    <x v="0"/>
  </r>
  <r>
    <x v="108"/>
    <x v="1839"/>
    <x v="2542"/>
    <s v="Numeric"/>
    <n v="5"/>
    <m/>
    <n v="0"/>
    <s v=""/>
    <s v="Yes"/>
    <m/>
    <x v="0"/>
    <x v="0"/>
  </r>
  <r>
    <x v="108"/>
    <x v="1840"/>
    <x v="2543"/>
    <s v="Numeric"/>
    <n v="5"/>
    <m/>
    <n v="0"/>
    <s v=""/>
    <s v="Yes"/>
    <m/>
    <x v="0"/>
    <x v="0"/>
  </r>
  <r>
    <x v="108"/>
    <x v="1841"/>
    <x v="2544"/>
    <s v="Numeric"/>
    <n v="5"/>
    <m/>
    <n v="0"/>
    <s v=""/>
    <s v="Yes"/>
    <m/>
    <x v="0"/>
    <x v="0"/>
  </r>
  <r>
    <x v="108"/>
    <x v="1842"/>
    <x v="2545"/>
    <s v="Numeric"/>
    <n v="5"/>
    <m/>
    <n v="0"/>
    <s v=""/>
    <s v="Yes"/>
    <m/>
    <x v="0"/>
    <x v="0"/>
  </r>
  <r>
    <x v="108"/>
    <x v="1843"/>
    <x v="2546"/>
    <s v="Numeric"/>
    <n v="5"/>
    <m/>
    <n v="0"/>
    <s v=""/>
    <s v="Yes"/>
    <m/>
    <x v="0"/>
    <x v="0"/>
  </r>
  <r>
    <x v="108"/>
    <x v="1844"/>
    <x v="2547"/>
    <s v="Numeric"/>
    <n v="5"/>
    <m/>
    <n v="0"/>
    <s v=""/>
    <s v="Yes"/>
    <m/>
    <x v="0"/>
    <x v="0"/>
  </r>
  <r>
    <x v="108"/>
    <x v="1845"/>
    <x v="2548"/>
    <s v="Numeric"/>
    <n v="5"/>
    <m/>
    <n v="0"/>
    <s v=""/>
    <s v="Yes"/>
    <m/>
    <x v="0"/>
    <x v="0"/>
  </r>
  <r>
    <x v="108"/>
    <x v="1846"/>
    <x v="2549"/>
    <s v="Numeric"/>
    <n v="5"/>
    <m/>
    <n v="0"/>
    <s v=""/>
    <s v="Yes"/>
    <m/>
    <x v="0"/>
    <x v="0"/>
  </r>
  <r>
    <x v="108"/>
    <x v="1847"/>
    <x v="2550"/>
    <s v="Numeric"/>
    <n v="5"/>
    <m/>
    <n v="0"/>
    <s v=""/>
    <s v="Yes"/>
    <m/>
    <x v="0"/>
    <x v="0"/>
  </r>
  <r>
    <x v="108"/>
    <x v="1848"/>
    <x v="2551"/>
    <s v="Numeric"/>
    <n v="5"/>
    <m/>
    <n v="0"/>
    <s v=""/>
    <s v="Yes"/>
    <m/>
    <x v="0"/>
    <x v="0"/>
  </r>
  <r>
    <x v="108"/>
    <x v="1849"/>
    <x v="2552"/>
    <s v="Numeric"/>
    <n v="5"/>
    <m/>
    <n v="0"/>
    <s v=""/>
    <s v="Yes"/>
    <m/>
    <x v="0"/>
    <x v="0"/>
  </r>
  <r>
    <x v="108"/>
    <x v="1850"/>
    <x v="2553"/>
    <s v="Numeric"/>
    <n v="5"/>
    <m/>
    <n v="0"/>
    <s v=""/>
    <s v="Yes"/>
    <m/>
    <x v="0"/>
    <x v="0"/>
  </r>
  <r>
    <x v="108"/>
    <x v="1851"/>
    <x v="2554"/>
    <s v="Numeric"/>
    <n v="5"/>
    <m/>
    <n v="0"/>
    <s v=""/>
    <s v="Yes"/>
    <m/>
    <x v="0"/>
    <x v="0"/>
  </r>
  <r>
    <x v="108"/>
    <x v="1852"/>
    <x v="2555"/>
    <s v="Numeric"/>
    <n v="5"/>
    <m/>
    <n v="0"/>
    <s v=""/>
    <s v="Yes"/>
    <m/>
    <x v="0"/>
    <x v="0"/>
  </r>
  <r>
    <x v="108"/>
    <x v="1853"/>
    <x v="2556"/>
    <s v="Numeric"/>
    <n v="5"/>
    <m/>
    <n v="0"/>
    <s v=""/>
    <s v="Yes"/>
    <m/>
    <x v="0"/>
    <x v="0"/>
  </r>
  <r>
    <x v="108"/>
    <x v="1854"/>
    <x v="2557"/>
    <s v="Numeric"/>
    <n v="5"/>
    <m/>
    <n v="0"/>
    <s v=""/>
    <s v="Yes"/>
    <m/>
    <x v="0"/>
    <x v="0"/>
  </r>
  <r>
    <x v="108"/>
    <x v="1855"/>
    <x v="2558"/>
    <s v="Numeric"/>
    <n v="5"/>
    <m/>
    <n v="0"/>
    <s v=""/>
    <s v="Yes"/>
    <m/>
    <x v="0"/>
    <x v="0"/>
  </r>
  <r>
    <x v="108"/>
    <x v="5468"/>
    <x v="2559"/>
    <s v="Numeric"/>
    <n v="3"/>
    <m/>
    <n v="0"/>
    <s v=""/>
    <s v="Yes"/>
    <m/>
    <x v="0"/>
    <x v="0"/>
  </r>
  <r>
    <x v="108"/>
    <x v="784"/>
    <x v="610"/>
    <s v="Numeric"/>
    <n v="3"/>
    <m/>
    <n v="0"/>
    <s v=""/>
    <s v="Yes"/>
    <m/>
    <x v="0"/>
    <x v="0"/>
  </r>
  <r>
    <x v="108"/>
    <x v="102"/>
    <x v="611"/>
    <s v="Numeric"/>
    <n v="5"/>
    <m/>
    <n v="0"/>
    <s v=""/>
    <s v="Yes"/>
    <m/>
    <x v="0"/>
    <x v="0"/>
  </r>
  <r>
    <x v="108"/>
    <x v="2214"/>
    <x v="1822"/>
    <s v="Numeric"/>
    <n v="5"/>
    <m/>
    <n v="0"/>
    <s v=""/>
    <s v="Yes"/>
    <m/>
    <x v="0"/>
    <x v="0"/>
  </r>
  <r>
    <x v="108"/>
    <x v="5469"/>
    <x v="2560"/>
    <s v="Character"/>
    <n v="2"/>
    <m/>
    <n v="0"/>
    <s v=""/>
    <s v="Yes"/>
    <m/>
    <x v="0"/>
    <x v="0"/>
  </r>
  <r>
    <x v="108"/>
    <x v="802"/>
    <x v="612"/>
    <s v="Numeric"/>
    <n v="4"/>
    <m/>
    <n v="0"/>
    <s v=""/>
    <s v="Yes"/>
    <m/>
    <x v="0"/>
    <x v="0"/>
  </r>
  <r>
    <x v="109"/>
    <x v="4"/>
    <x v="3"/>
    <s v="Numeric"/>
    <n v="5"/>
    <m/>
    <n v="0"/>
    <s v=""/>
    <m/>
    <m/>
    <x v="0"/>
    <x v="0"/>
  </r>
  <r>
    <x v="109"/>
    <x v="5470"/>
    <x v="46"/>
    <s v="Numeric"/>
    <n v="5"/>
    <m/>
    <n v="0"/>
    <s v=""/>
    <m/>
    <s v="utilityID"/>
    <x v="0"/>
    <x v="0"/>
  </r>
  <r>
    <x v="109"/>
    <x v="5471"/>
    <x v="2561"/>
    <s v="Character"/>
    <n v="5"/>
    <m/>
    <n v="0"/>
    <s v=""/>
    <m/>
    <s v="utilityName"/>
    <x v="0"/>
    <x v="0"/>
  </r>
  <r>
    <x v="109"/>
    <x v="5472"/>
    <x v="31"/>
    <s v="Numeric"/>
    <n v="5"/>
    <s v="DATE"/>
    <n v="7"/>
    <n v="1"/>
    <m/>
    <m/>
    <x v="0"/>
    <x v="0"/>
  </r>
  <r>
    <x v="109"/>
    <x v="5473"/>
    <x v="32"/>
    <s v="Numeric"/>
    <n v="5"/>
    <s v="DATE"/>
    <n v="7"/>
    <n v="1"/>
    <m/>
    <m/>
    <x v="0"/>
    <x v="0"/>
  </r>
  <r>
    <x v="109"/>
    <x v="5474"/>
    <x v="2562"/>
    <s v="Numeric"/>
    <n v="5"/>
    <m/>
    <n v="0"/>
    <s v=""/>
    <m/>
    <m/>
    <x v="0"/>
    <x v="0"/>
  </r>
  <r>
    <x v="109"/>
    <x v="5475"/>
    <x v="2563"/>
    <s v="Numeric"/>
    <n v="5"/>
    <m/>
    <n v="0"/>
    <s v=""/>
    <m/>
    <m/>
    <x v="0"/>
    <x v="0"/>
  </r>
  <r>
    <x v="109"/>
    <x v="5476"/>
    <x v="2071"/>
    <s v="Character"/>
    <n v="5"/>
    <m/>
    <n v="0"/>
    <s v=""/>
    <m/>
    <m/>
    <x v="0"/>
    <x v="0"/>
  </r>
  <r>
    <x v="109"/>
    <x v="5477"/>
    <x v="126"/>
    <s v="Character"/>
    <n v="4"/>
    <m/>
    <n v="0"/>
    <s v=""/>
    <m/>
    <m/>
    <x v="0"/>
    <x v="0"/>
  </r>
  <r>
    <x v="109"/>
    <x v="5478"/>
    <x v="2564"/>
    <s v="Numeric"/>
    <n v="5"/>
    <m/>
    <n v="0"/>
    <s v=""/>
    <m/>
    <m/>
    <x v="0"/>
    <x v="0"/>
  </r>
  <r>
    <x v="109"/>
    <x v="5479"/>
    <x v="2565"/>
    <s v="Numeric"/>
    <n v="5"/>
    <m/>
    <n v="0"/>
    <s v=""/>
    <m/>
    <m/>
    <x v="0"/>
    <x v="0"/>
  </r>
  <r>
    <x v="109"/>
    <x v="5480"/>
    <x v="2566"/>
    <s v="Numeric"/>
    <n v="5"/>
    <m/>
    <n v="0"/>
    <s v=""/>
    <m/>
    <m/>
    <x v="0"/>
    <x v="0"/>
  </r>
  <r>
    <x v="109"/>
    <x v="5481"/>
    <x v="2567"/>
    <s v="Character"/>
    <n v="10"/>
    <m/>
    <n v="0"/>
    <s v=""/>
    <m/>
    <m/>
    <x v="0"/>
    <x v="0"/>
  </r>
  <r>
    <x v="109"/>
    <x v="5482"/>
    <x v="2568"/>
    <s v="Numeric"/>
    <n v="5"/>
    <m/>
    <n v="0"/>
    <s v=""/>
    <m/>
    <m/>
    <x v="0"/>
    <x v="0"/>
  </r>
  <r>
    <x v="110"/>
    <x v="5483"/>
    <x v="46"/>
    <s v="Numeric"/>
    <n v="5"/>
    <m/>
    <n v="0"/>
    <s v=""/>
    <m/>
    <s v="utilityID- need to keep since no siteID"/>
    <x v="0"/>
    <x v="0"/>
  </r>
  <r>
    <x v="110"/>
    <x v="5484"/>
    <x v="2561"/>
    <s v="Character"/>
    <n v="5"/>
    <m/>
    <n v="0"/>
    <s v=""/>
    <m/>
    <s v="utilityName -"/>
    <x v="0"/>
    <x v="0"/>
  </r>
  <r>
    <x v="110"/>
    <x v="5485"/>
    <x v="126"/>
    <s v="Character"/>
    <n v="4"/>
    <m/>
    <n v="0"/>
    <s v=""/>
    <m/>
    <m/>
    <x v="0"/>
    <x v="0"/>
  </r>
  <r>
    <x v="110"/>
    <x v="5486"/>
    <x v="2569"/>
    <s v="Character"/>
    <n v="3"/>
    <m/>
    <n v="0"/>
    <s v=""/>
    <m/>
    <m/>
    <x v="0"/>
    <x v="0"/>
  </r>
  <r>
    <x v="110"/>
    <x v="5487"/>
    <x v="2570"/>
    <s v="Character"/>
    <n v="20"/>
    <m/>
    <n v="0"/>
    <s v=""/>
    <m/>
    <m/>
    <x v="0"/>
    <x v="0"/>
  </r>
  <r>
    <x v="110"/>
    <x v="5488"/>
    <x v="2571"/>
    <s v="Character"/>
    <n v="20"/>
    <m/>
    <n v="0"/>
    <s v=""/>
    <m/>
    <m/>
    <x v="0"/>
    <x v="0"/>
  </r>
  <r>
    <x v="110"/>
    <x v="5489"/>
    <x v="2572"/>
    <s v="Numeric"/>
    <n v="5"/>
    <m/>
    <n v="0"/>
    <s v=""/>
    <m/>
    <m/>
    <x v="0"/>
    <x v="0"/>
  </r>
  <r>
    <x v="110"/>
    <x v="5490"/>
    <x v="31"/>
    <s v="Numeric"/>
    <n v="5"/>
    <s v="DATE"/>
    <n v="7"/>
    <n v="1"/>
    <m/>
    <m/>
    <x v="0"/>
    <x v="0"/>
  </r>
  <r>
    <x v="110"/>
    <x v="5491"/>
    <x v="32"/>
    <s v="Numeric"/>
    <n v="5"/>
    <s v="DATE"/>
    <n v="7"/>
    <n v="1"/>
    <m/>
    <m/>
    <x v="0"/>
    <x v="0"/>
  </r>
  <r>
    <x v="111"/>
    <x v="4"/>
    <x v="3"/>
    <s v="Numeric"/>
    <n v="5"/>
    <m/>
    <n v="0"/>
    <s v=""/>
    <m/>
    <m/>
    <x v="0"/>
    <x v="0"/>
  </r>
  <r>
    <x v="111"/>
    <x v="5492"/>
    <x v="14"/>
    <s v="Numeric"/>
    <n v="5"/>
    <m/>
    <n v="0"/>
    <s v=""/>
    <m/>
    <m/>
    <x v="0"/>
    <x v="0"/>
  </r>
  <r>
    <x v="111"/>
    <x v="5493"/>
    <x v="2573"/>
    <s v="Character"/>
    <n v="1"/>
    <m/>
    <n v="0"/>
    <s v=""/>
    <m/>
    <m/>
    <x v="0"/>
    <x v="0"/>
  </r>
  <r>
    <x v="111"/>
    <x v="5494"/>
    <x v="2508"/>
    <s v="Character"/>
    <n v="1"/>
    <m/>
    <n v="0"/>
    <s v=""/>
    <m/>
    <m/>
    <x v="0"/>
    <x v="0"/>
  </r>
  <r>
    <x v="111"/>
    <x v="5495"/>
    <x v="31"/>
    <s v="Numeric"/>
    <n v="7"/>
    <s v="DATETIME"/>
    <n v="13"/>
    <n v="1"/>
    <m/>
    <m/>
    <x v="0"/>
    <x v="0"/>
  </r>
  <r>
    <x v="111"/>
    <x v="5496"/>
    <x v="32"/>
    <s v="Numeric"/>
    <n v="7"/>
    <s v="DATETIME"/>
    <n v="13"/>
    <n v="1"/>
    <m/>
    <m/>
    <x v="0"/>
    <x v="0"/>
  </r>
  <r>
    <x v="111"/>
    <x v="5497"/>
    <x v="2574"/>
    <s v="Character"/>
    <n v="162"/>
    <m/>
    <n v="0"/>
    <s v=""/>
    <m/>
    <m/>
    <x v="0"/>
    <x v="0"/>
  </r>
  <r>
    <x v="111"/>
    <x v="5498"/>
    <x v="2575"/>
    <s v="Numeric"/>
    <n v="5"/>
    <m/>
    <n v="0"/>
    <s v=""/>
    <m/>
    <m/>
    <x v="0"/>
    <x v="0"/>
  </r>
  <r>
    <x v="111"/>
    <x v="5499"/>
    <x v="2576"/>
    <s v="Numeric"/>
    <n v="5"/>
    <m/>
    <n v="0"/>
    <s v=""/>
    <m/>
    <m/>
    <x v="0"/>
    <x v="0"/>
  </r>
  <r>
    <x v="111"/>
    <x v="5500"/>
    <x v="33"/>
    <s v="Character"/>
    <n v="3"/>
    <m/>
    <n v="0"/>
    <s v=""/>
    <m/>
    <m/>
    <x v="0"/>
    <x v="0"/>
  </r>
  <r>
    <x v="112"/>
    <x v="758"/>
    <x v="607"/>
    <s v="Numeric"/>
    <n v="4"/>
    <s v="DATE"/>
    <n v="7"/>
    <n v="1"/>
    <s v="No"/>
    <m/>
    <x v="0"/>
    <x v="0"/>
  </r>
  <r>
    <x v="112"/>
    <x v="759"/>
    <x v="608"/>
    <s v="Numeric"/>
    <n v="3"/>
    <m/>
    <n v="0"/>
    <s v=""/>
    <s v="No"/>
    <m/>
    <x v="0"/>
    <x v="0"/>
  </r>
  <r>
    <x v="112"/>
    <x v="760"/>
    <x v="609"/>
    <s v="Numeric"/>
    <n v="3"/>
    <m/>
    <n v="0"/>
    <s v=""/>
    <s v="No"/>
    <m/>
    <x v="0"/>
    <x v="0"/>
  </r>
  <r>
    <x v="112"/>
    <x v="761"/>
    <x v="38"/>
    <s v="Numeric"/>
    <n v="3"/>
    <m/>
    <n v="0"/>
    <s v=""/>
    <s v="No"/>
    <m/>
    <x v="0"/>
    <x v="0"/>
  </r>
  <r>
    <x v="112"/>
    <x v="762"/>
    <x v="38"/>
    <s v="Numeric"/>
    <n v="3"/>
    <m/>
    <n v="0"/>
    <s v=""/>
    <s v="No"/>
    <m/>
    <x v="0"/>
    <x v="0"/>
  </r>
  <r>
    <x v="112"/>
    <x v="763"/>
    <x v="38"/>
    <s v="Numeric"/>
    <n v="5"/>
    <m/>
    <n v="0"/>
    <s v=""/>
    <s v="No"/>
    <m/>
    <x v="0"/>
    <x v="0"/>
  </r>
  <r>
    <x v="112"/>
    <x v="764"/>
    <x v="38"/>
    <s v="Numeric"/>
    <n v="5"/>
    <m/>
    <n v="0"/>
    <s v=""/>
    <s v="No"/>
    <m/>
    <x v="0"/>
    <x v="0"/>
  </r>
  <r>
    <x v="112"/>
    <x v="765"/>
    <x v="38"/>
    <s v="Numeric"/>
    <n v="5"/>
    <m/>
    <n v="0"/>
    <s v=""/>
    <s v="No"/>
    <m/>
    <x v="0"/>
    <x v="0"/>
  </r>
  <r>
    <x v="112"/>
    <x v="766"/>
    <x v="38"/>
    <s v="Numeric"/>
    <n v="3"/>
    <m/>
    <n v="0"/>
    <s v=""/>
    <s v="No"/>
    <m/>
    <x v="0"/>
    <x v="0"/>
  </r>
  <r>
    <x v="112"/>
    <x v="767"/>
    <x v="38"/>
    <s v="Numeric"/>
    <n v="3"/>
    <m/>
    <n v="0"/>
    <s v=""/>
    <s v="No"/>
    <m/>
    <x v="0"/>
    <x v="0"/>
  </r>
  <r>
    <x v="112"/>
    <x v="768"/>
    <x v="38"/>
    <s v="Numeric"/>
    <n v="3"/>
    <m/>
    <n v="0"/>
    <s v=""/>
    <s v="No"/>
    <m/>
    <x v="0"/>
    <x v="0"/>
  </r>
  <r>
    <x v="112"/>
    <x v="769"/>
    <x v="38"/>
    <s v="Numeric"/>
    <n v="5"/>
    <m/>
    <n v="0"/>
    <s v=""/>
    <s v="No"/>
    <m/>
    <x v="0"/>
    <x v="0"/>
  </r>
  <r>
    <x v="112"/>
    <x v="770"/>
    <x v="38"/>
    <s v="Numeric"/>
    <n v="5"/>
    <m/>
    <n v="0"/>
    <s v=""/>
    <s v="No"/>
    <m/>
    <x v="0"/>
    <x v="0"/>
  </r>
  <r>
    <x v="112"/>
    <x v="771"/>
    <x v="38"/>
    <s v="Numeric"/>
    <n v="5"/>
    <m/>
    <n v="0"/>
    <s v=""/>
    <s v="No"/>
    <m/>
    <x v="0"/>
    <x v="0"/>
  </r>
  <r>
    <x v="112"/>
    <x v="772"/>
    <x v="38"/>
    <s v="Numeric"/>
    <n v="3"/>
    <m/>
    <n v="0"/>
    <s v=""/>
    <s v="No"/>
    <m/>
    <x v="0"/>
    <x v="0"/>
  </r>
  <r>
    <x v="112"/>
    <x v="773"/>
    <x v="38"/>
    <s v="Numeric"/>
    <n v="3"/>
    <m/>
    <n v="0"/>
    <s v=""/>
    <s v="No"/>
    <m/>
    <x v="0"/>
    <x v="0"/>
  </r>
  <r>
    <x v="112"/>
    <x v="774"/>
    <x v="38"/>
    <s v="Numeric"/>
    <n v="3"/>
    <m/>
    <n v="0"/>
    <s v=""/>
    <s v="No"/>
    <m/>
    <x v="0"/>
    <x v="0"/>
  </r>
  <r>
    <x v="112"/>
    <x v="775"/>
    <x v="38"/>
    <s v="Numeric"/>
    <n v="5"/>
    <m/>
    <n v="0"/>
    <s v=""/>
    <s v="No"/>
    <m/>
    <x v="0"/>
    <x v="0"/>
  </r>
  <r>
    <x v="112"/>
    <x v="776"/>
    <x v="38"/>
    <s v="Numeric"/>
    <n v="5"/>
    <m/>
    <n v="0"/>
    <s v=""/>
    <s v="No"/>
    <m/>
    <x v="0"/>
    <x v="0"/>
  </r>
  <r>
    <x v="112"/>
    <x v="777"/>
    <x v="38"/>
    <s v="Numeric"/>
    <n v="5"/>
    <m/>
    <n v="0"/>
    <s v=""/>
    <s v="No"/>
    <m/>
    <x v="0"/>
    <x v="0"/>
  </r>
  <r>
    <x v="112"/>
    <x v="778"/>
    <x v="38"/>
    <s v="Numeric"/>
    <n v="3"/>
    <m/>
    <n v="0"/>
    <s v=""/>
    <s v="No"/>
    <m/>
    <x v="0"/>
    <x v="0"/>
  </r>
  <r>
    <x v="112"/>
    <x v="779"/>
    <x v="38"/>
    <s v="Numeric"/>
    <n v="3"/>
    <m/>
    <n v="0"/>
    <s v=""/>
    <s v="No"/>
    <m/>
    <x v="0"/>
    <x v="0"/>
  </r>
  <r>
    <x v="112"/>
    <x v="780"/>
    <x v="38"/>
    <s v="Numeric"/>
    <n v="3"/>
    <m/>
    <n v="0"/>
    <s v=""/>
    <s v="No"/>
    <m/>
    <x v="0"/>
    <x v="0"/>
  </r>
  <r>
    <x v="112"/>
    <x v="781"/>
    <x v="38"/>
    <s v="Numeric"/>
    <n v="5"/>
    <m/>
    <n v="0"/>
    <s v=""/>
    <s v="No"/>
    <m/>
    <x v="0"/>
    <x v="0"/>
  </r>
  <r>
    <x v="112"/>
    <x v="782"/>
    <x v="38"/>
    <s v="Numeric"/>
    <n v="5"/>
    <m/>
    <n v="0"/>
    <s v=""/>
    <s v="No"/>
    <m/>
    <x v="0"/>
    <x v="0"/>
  </r>
  <r>
    <x v="112"/>
    <x v="783"/>
    <x v="38"/>
    <s v="Numeric"/>
    <n v="3"/>
    <m/>
    <n v="0"/>
    <s v=""/>
    <s v="No"/>
    <m/>
    <x v="0"/>
    <x v="0"/>
  </r>
  <r>
    <x v="112"/>
    <x v="784"/>
    <x v="610"/>
    <s v="Numeric"/>
    <n v="3"/>
    <m/>
    <n v="0"/>
    <s v=""/>
    <s v="No"/>
    <m/>
    <x v="0"/>
    <x v="0"/>
  </r>
  <r>
    <x v="112"/>
    <x v="785"/>
    <x v="38"/>
    <s v="Numeric"/>
    <n v="5"/>
    <m/>
    <n v="0"/>
    <s v=""/>
    <s v="No"/>
    <m/>
    <x v="0"/>
    <x v="0"/>
  </r>
  <r>
    <x v="112"/>
    <x v="786"/>
    <x v="38"/>
    <s v="Numeric"/>
    <n v="5"/>
    <m/>
    <n v="0"/>
    <s v=""/>
    <s v="No"/>
    <m/>
    <x v="0"/>
    <x v="0"/>
  </r>
  <r>
    <x v="112"/>
    <x v="787"/>
    <x v="38"/>
    <s v="Numeric"/>
    <n v="5"/>
    <m/>
    <n v="0"/>
    <s v=""/>
    <s v="No"/>
    <m/>
    <x v="0"/>
    <x v="0"/>
  </r>
  <r>
    <x v="112"/>
    <x v="788"/>
    <x v="38"/>
    <s v="Numeric"/>
    <n v="3"/>
    <m/>
    <n v="0"/>
    <s v=""/>
    <s v="No"/>
    <m/>
    <x v="0"/>
    <x v="0"/>
  </r>
  <r>
    <x v="112"/>
    <x v="789"/>
    <x v="38"/>
    <s v="Numeric"/>
    <n v="3"/>
    <m/>
    <n v="0"/>
    <s v=""/>
    <s v="No"/>
    <m/>
    <x v="0"/>
    <x v="0"/>
  </r>
  <r>
    <x v="112"/>
    <x v="4"/>
    <x v="611"/>
    <s v="Numeric"/>
    <n v="5"/>
    <m/>
    <n v="0"/>
    <s v=""/>
    <s v="No"/>
    <m/>
    <x v="0"/>
    <x v="0"/>
  </r>
  <r>
    <x v="112"/>
    <x v="790"/>
    <x v="38"/>
    <s v="Numeric"/>
    <n v="5"/>
    <m/>
    <n v="0"/>
    <s v=""/>
    <s v="No"/>
    <m/>
    <x v="0"/>
    <x v="0"/>
  </r>
  <r>
    <x v="112"/>
    <x v="791"/>
    <x v="38"/>
    <s v="Numeric"/>
    <n v="5"/>
    <m/>
    <n v="0"/>
    <s v=""/>
    <s v="No"/>
    <m/>
    <x v="0"/>
    <x v="0"/>
  </r>
  <r>
    <x v="112"/>
    <x v="792"/>
    <x v="38"/>
    <s v="Numeric"/>
    <n v="3"/>
    <m/>
    <n v="0"/>
    <s v=""/>
    <s v="No"/>
    <m/>
    <x v="0"/>
    <x v="0"/>
  </r>
  <r>
    <x v="112"/>
    <x v="793"/>
    <x v="38"/>
    <s v="Numeric"/>
    <n v="3"/>
    <m/>
    <n v="0"/>
    <s v=""/>
    <s v="No"/>
    <m/>
    <x v="0"/>
    <x v="0"/>
  </r>
  <r>
    <x v="112"/>
    <x v="794"/>
    <x v="38"/>
    <s v="Numeric"/>
    <n v="5"/>
    <m/>
    <n v="0"/>
    <s v=""/>
    <s v="No"/>
    <m/>
    <x v="0"/>
    <x v="0"/>
  </r>
  <r>
    <x v="112"/>
    <x v="795"/>
    <x v="38"/>
    <s v="Numeric"/>
    <n v="5"/>
    <m/>
    <n v="0"/>
    <s v=""/>
    <s v="No"/>
    <m/>
    <x v="0"/>
    <x v="0"/>
  </r>
  <r>
    <x v="112"/>
    <x v="796"/>
    <x v="38"/>
    <s v="Numeric"/>
    <n v="5"/>
    <m/>
    <n v="0"/>
    <s v=""/>
    <s v="No"/>
    <m/>
    <x v="0"/>
    <x v="0"/>
  </r>
  <r>
    <x v="112"/>
    <x v="797"/>
    <x v="38"/>
    <s v="Numeric"/>
    <n v="3"/>
    <m/>
    <n v="0"/>
    <s v=""/>
    <s v="No"/>
    <m/>
    <x v="0"/>
    <x v="0"/>
  </r>
  <r>
    <x v="112"/>
    <x v="798"/>
    <x v="38"/>
    <s v="Numeric"/>
    <n v="3"/>
    <m/>
    <n v="0"/>
    <s v=""/>
    <s v="No"/>
    <m/>
    <x v="0"/>
    <x v="0"/>
  </r>
  <r>
    <x v="112"/>
    <x v="800"/>
    <x v="38"/>
    <s v="Numeric"/>
    <n v="3"/>
    <m/>
    <n v="0"/>
    <s v=""/>
    <s v="No"/>
    <m/>
    <x v="0"/>
    <x v="0"/>
  </r>
  <r>
    <x v="112"/>
    <x v="801"/>
    <x v="38"/>
    <s v="Numeric"/>
    <n v="3"/>
    <m/>
    <n v="0"/>
    <s v=""/>
    <s v="No"/>
    <m/>
    <x v="0"/>
    <x v="0"/>
  </r>
  <r>
    <x v="112"/>
    <x v="802"/>
    <x v="612"/>
    <s v="Numeric"/>
    <n v="4"/>
    <m/>
    <n v="0"/>
    <s v=""/>
    <s v="No"/>
    <m/>
    <x v="0"/>
    <x v="0"/>
  </r>
</pivotCacheRecords>
</file>

<file path=xl/pivotCache/pivotCacheRecords5.xml><?xml version="1.0" encoding="utf-8"?>
<pivotCacheRecords xmlns="http://schemas.openxmlformats.org/spreadsheetml/2006/main" xmlns:r="http://schemas.openxmlformats.org/officeDocument/2006/relationships" count="74">
  <r>
    <s v="A2D"/>
    <x v="0"/>
    <n v="1"/>
    <s v="No"/>
    <n v="0.99972805908957685"/>
    <n v="2.7194091042315183E-4"/>
    <x v="0"/>
  </r>
  <r>
    <s v="AHE"/>
    <x v="1"/>
    <n v="62"/>
    <s v="No"/>
    <n v="0.87279221578222854"/>
    <n v="0.12720778421777146"/>
    <x v="1"/>
  </r>
  <r>
    <s v="AIR"/>
    <x v="2"/>
    <n v="29"/>
    <s v="Yes"/>
    <n v="0.94694845128262972"/>
    <n v="5.3051548717370278E-2"/>
    <x v="2"/>
  </r>
  <r>
    <s v="AUX"/>
    <x v="3"/>
    <n v="44"/>
    <s v="Yes"/>
    <n v="0.91111398788848241"/>
    <n v="8.8886012111517587E-2"/>
    <x v="1"/>
  </r>
  <r>
    <s v="BLT"/>
    <x v="4"/>
    <n v="99"/>
    <s v="No"/>
    <n v="0.79356651465319306"/>
    <n v="0.20643348534680694"/>
    <x v="3"/>
  </r>
  <r>
    <s v="COL"/>
    <x v="5"/>
    <n v="45"/>
    <s v="Yes"/>
    <n v="0.906753106705939"/>
    <n v="9.3246893294060995E-2"/>
    <x v="2"/>
  </r>
  <r>
    <s v="CHK"/>
    <x v="6"/>
    <m/>
    <m/>
    <e v="#N/A"/>
    <e v="#N/A"/>
    <x v="4"/>
  </r>
  <r>
    <s v="CWA"/>
    <x v="7"/>
    <n v="165"/>
    <s v="Yes"/>
    <n v="0.67994797875058421"/>
    <n v="0.32005202124941579"/>
    <x v="5"/>
  </r>
  <r>
    <s v="DAT"/>
    <x v="8"/>
    <n v="53"/>
    <s v="No"/>
    <n v="0.89179272505727203"/>
    <n v="0.10820727494272797"/>
    <x v="1"/>
  </r>
  <r>
    <s v="DQF"/>
    <x v="9"/>
    <n v="458"/>
    <s v="No"/>
    <n v="1.948767443311108E-3"/>
    <n v="0.99805123255668893"/>
    <x v="0"/>
  </r>
  <r>
    <s v="DQL"/>
    <x v="10"/>
    <n v="458"/>
    <s v="No"/>
    <n v="1.948767443311108E-3"/>
    <n v="0.99805123255668893"/>
    <x v="0"/>
  </r>
  <r>
    <s v="DRY"/>
    <x v="11"/>
    <n v="349"/>
    <s v="Yes"/>
    <n v="0.32271717034481168"/>
    <n v="0.67728282965518827"/>
    <x v="5"/>
  </r>
  <r>
    <s v="DWA"/>
    <x v="12"/>
    <n v="145"/>
    <s v="Yes"/>
    <n v="0.71935698044332563"/>
    <n v="0.28064301955667437"/>
    <x v="5"/>
  </r>
  <r>
    <s v="ELV"/>
    <x v="13"/>
    <n v="16"/>
    <s v="Yes"/>
    <n v="0.96633988896778666"/>
    <n v="3.3660111032213336E-2"/>
    <x v="1"/>
  </r>
  <r>
    <s v="FDP"/>
    <x v="14"/>
    <n v="348"/>
    <s v="Yes"/>
    <n v="0.32407719533005042"/>
    <n v="0.67592280466994958"/>
    <x v="6"/>
  </r>
  <r>
    <s v="FOO"/>
    <x v="14"/>
    <n v="56"/>
    <s v="Yes"/>
    <n v="0.88176252743975647"/>
    <n v="0.11823747256024353"/>
    <x v="6"/>
  </r>
  <r>
    <s v="FZR"/>
    <x v="15"/>
    <n v="36"/>
    <s v="Yes"/>
    <n v="0.93144386737999352"/>
    <n v="6.8556132620006482E-2"/>
    <x v="5"/>
  </r>
  <r>
    <s v="GEN"/>
    <x v="16"/>
    <n v="88"/>
    <s v="Yes"/>
    <n v="0.82266675553345281"/>
    <n v="0.17733324446654719"/>
    <x v="1"/>
  </r>
  <r>
    <s v="GFL"/>
    <x v="17"/>
    <n v="1"/>
    <s v="Yes"/>
    <n v="0.99891148868102031"/>
    <n v="1.0885113189796902E-3"/>
    <x v="2"/>
  </r>
  <r>
    <s v="GHZ"/>
    <x v="18"/>
    <n v="50"/>
    <s v="No"/>
    <n v="0.90317290742217105"/>
    <n v="9.6827092577828955E-2"/>
    <x v="7"/>
  </r>
  <r>
    <s v="H2O"/>
    <x v="19"/>
    <n v="81"/>
    <s v="Yes"/>
    <n v="0.82832923606179998"/>
    <n v="0.17167076393820002"/>
    <x v="8"/>
  </r>
  <r>
    <s v="HEA"/>
    <x v="20"/>
    <n v="73"/>
    <s v="Yes"/>
    <n v="0.84582403009166096"/>
    <n v="0.15417596990833904"/>
    <x v="2"/>
  </r>
  <r>
    <s v="HM1"/>
    <x v="21"/>
    <n v="115"/>
    <s v="No"/>
    <n v="0.77704295341927776"/>
    <n v="0.22295704658072224"/>
    <x v="7"/>
  </r>
  <r>
    <s v="HM2"/>
    <x v="22"/>
    <n v="1"/>
    <s v="No"/>
    <n v="0.9978261816932712"/>
    <n v="2.1738183067288031E-3"/>
    <x v="7"/>
  </r>
  <r>
    <s v="HOT"/>
    <x v="23"/>
    <n v="343"/>
    <s v="Yes"/>
    <n v="0.3371636840751574"/>
    <n v="0.6628363159248426"/>
    <x v="8"/>
  </r>
  <r>
    <s v="HTR"/>
    <x v="24"/>
    <n v="269"/>
    <s v="Yes"/>
    <n v="0.48056124502367359"/>
    <n v="0.51943875497632641"/>
    <x v="2"/>
  </r>
  <r>
    <s v="HVA"/>
    <x v="25"/>
    <n v="349"/>
    <s v="Yes"/>
    <n v="0.32297971188362551"/>
    <n v="0.67702028811637449"/>
    <x v="2"/>
  </r>
  <r>
    <s v="I10"/>
    <x v="26"/>
    <n v="4"/>
    <s v="No"/>
    <n v="0.99162398497467719"/>
    <n v="8.3760150253228138E-3"/>
    <x v="7"/>
  </r>
  <r>
    <s v="I11"/>
    <x v="27"/>
    <n v="4"/>
    <s v="No"/>
    <n v="0.99195499239078144"/>
    <n v="8.0450076092185574E-3"/>
    <x v="7"/>
  </r>
  <r>
    <s v="I12"/>
    <x v="28"/>
    <n v="4"/>
    <s v="No"/>
    <n v="0.9917518377907717"/>
    <n v="8.2481622092283047E-3"/>
    <x v="7"/>
  </r>
  <r>
    <s v="I13"/>
    <x v="29"/>
    <n v="4"/>
    <s v="No"/>
    <n v="0.9918285281182202"/>
    <n v="8.1714718817798015E-3"/>
    <x v="7"/>
  </r>
  <r>
    <s v="I14"/>
    <x v="30"/>
    <n v="3"/>
    <s v="No"/>
    <n v="0.99373745504323285"/>
    <n v="6.2625449567671465E-3"/>
    <x v="7"/>
  </r>
  <r>
    <s v="I15"/>
    <x v="31"/>
    <n v="3"/>
    <s v="No"/>
    <n v="0.99350215031987765"/>
    <n v="6.4978496801223473E-3"/>
    <x v="7"/>
  </r>
  <r>
    <s v="I16"/>
    <x v="32"/>
    <n v="2"/>
    <s v="No"/>
    <n v="0.99562469932691955"/>
    <n v="4.3753006730804511E-3"/>
    <x v="7"/>
  </r>
  <r>
    <s v="I17"/>
    <x v="33"/>
    <n v="1"/>
    <s v="No"/>
    <n v="0.99777608731503531"/>
    <n v="2.2239126849646906E-3"/>
    <x v="7"/>
  </r>
  <r>
    <s v="I18"/>
    <x v="34"/>
    <n v="1"/>
    <s v="No"/>
    <n v="0.99814992595858631"/>
    <n v="1.8500740414136851E-3"/>
    <x v="7"/>
  </r>
  <r>
    <s v="I19"/>
    <x v="35"/>
    <n v="1"/>
    <s v="No"/>
    <n v="0.99814832379297114"/>
    <n v="1.8516762070288628E-3"/>
    <x v="7"/>
  </r>
  <r>
    <s v="ILT"/>
    <x v="36"/>
    <n v="99"/>
    <s v="Yes"/>
    <n v="0.79457278147059152"/>
    <n v="0.20542721852940848"/>
    <x v="9"/>
  </r>
  <r>
    <s v="IT1"/>
    <x v="37"/>
    <n v="443"/>
    <s v="No"/>
    <n v="0.13629697656394862"/>
    <n v="0.86370302343605143"/>
    <x v="7"/>
  </r>
  <r>
    <s v="IT2"/>
    <x v="38"/>
    <n v="182"/>
    <s v="No"/>
    <n v="0.63272756519532325"/>
    <n v="0.36727243480467675"/>
    <x v="7"/>
  </r>
  <r>
    <s v="IT3"/>
    <x v="39"/>
    <n v="114"/>
    <s v="No"/>
    <n v="0.77125860149313286"/>
    <n v="0.22874139850686714"/>
    <x v="7"/>
  </r>
  <r>
    <s v="IT4"/>
    <x v="40"/>
    <n v="33"/>
    <s v="No"/>
    <n v="0.9342909156782373"/>
    <n v="6.5709084321762701E-2"/>
    <x v="7"/>
  </r>
  <r>
    <s v="IT5"/>
    <x v="41"/>
    <n v="17"/>
    <s v="No"/>
    <n v="0.96441355184308863"/>
    <n v="3.5586448156911366E-2"/>
    <x v="7"/>
  </r>
  <r>
    <s v="IT6"/>
    <x v="42"/>
    <n v="14"/>
    <s v="No"/>
    <n v="0.97039678592760259"/>
    <n v="2.960321407239741E-2"/>
    <x v="7"/>
  </r>
  <r>
    <s v="IT7"/>
    <x v="43"/>
    <n v="12"/>
    <s v="No"/>
    <n v="0.97469123064263508"/>
    <n v="2.5308769357364924E-2"/>
    <x v="7"/>
  </r>
  <r>
    <s v="IT8"/>
    <x v="44"/>
    <n v="11"/>
    <s v="No"/>
    <n v="0.9768961309622991"/>
    <n v="2.3103869037700897E-2"/>
    <x v="7"/>
  </r>
  <r>
    <s v="IT9"/>
    <x v="45"/>
    <n v="8"/>
    <s v="No"/>
    <n v="0.98293832474145315"/>
    <n v="1.7061675258546849E-2"/>
    <x v="7"/>
  </r>
  <r>
    <s v="LAB"/>
    <x v="46"/>
    <n v="1"/>
    <s v="Yes"/>
    <n v="0.99794548962608443"/>
    <n v="2.0545103739155746E-3"/>
    <x v="1"/>
  </r>
  <r>
    <s v="LIT"/>
    <x v="47"/>
    <n v="357"/>
    <s v="Yes"/>
    <n v="0.30658453752100973"/>
    <n v="0.69341546247899033"/>
    <x v="9"/>
  </r>
  <r>
    <s v="MIX"/>
    <x v="48"/>
    <n v="66"/>
    <s v="Yes"/>
    <n v="0.86045810401002831"/>
    <n v="0.13954189598997169"/>
    <x v="2"/>
  </r>
  <r>
    <s v="MTR"/>
    <x v="49"/>
    <n v="23"/>
    <s v="Yes"/>
    <n v="0.95337035831259065"/>
    <n v="4.6629641687409351E-2"/>
    <x v="1"/>
  </r>
  <r>
    <s v="OLT"/>
    <x v="50"/>
    <n v="83"/>
    <s v="Yes"/>
    <n v="0.82494065578561226"/>
    <n v="0.17505934421438774"/>
    <x v="9"/>
  </r>
  <r>
    <s v="OT1"/>
    <x v="51"/>
    <n v="116"/>
    <s v="No"/>
    <n v="0.7768141641694245"/>
    <n v="0.2231858358305755"/>
    <x v="7"/>
  </r>
  <r>
    <s v="OT2"/>
    <x v="52"/>
    <n v="4"/>
    <s v="No"/>
    <n v="0.99396389445018374"/>
    <n v="6.0361055498162619E-3"/>
    <x v="7"/>
  </r>
  <r>
    <s v="OTH"/>
    <x v="53"/>
    <n v="357"/>
    <s v="Yes"/>
    <n v="0.30658613968662496"/>
    <n v="0.69341386031337504"/>
    <x v="1"/>
  </r>
  <r>
    <s v="PHE"/>
    <x v="54"/>
    <n v="11"/>
    <s v="Yes"/>
    <n v="0.97754458079229867"/>
    <n v="2.2455419207701333E-2"/>
    <x v="2"/>
  </r>
  <r>
    <s v="PLG"/>
    <x v="55"/>
    <n v="89"/>
    <s v="Yes"/>
    <n v="0.81341820111408192"/>
    <n v="0.18658179888591808"/>
    <x v="1"/>
  </r>
  <r>
    <s v="REF"/>
    <x v="56"/>
    <n v="80"/>
    <s v="Yes"/>
    <n v="0.84232190967887477"/>
    <n v="0.15767809032112523"/>
    <x v="5"/>
  </r>
  <r>
    <s v="RFN"/>
    <x v="57"/>
    <n v="50"/>
    <s v="Yes"/>
    <n v="0.90051587596589222"/>
    <n v="9.9484124034107779E-2"/>
    <x v="5"/>
  </r>
  <r>
    <s v="SAN"/>
    <x v="58"/>
    <n v="32"/>
    <s v="Yes"/>
    <n v="0.93345180814002671"/>
    <n v="6.6548191859973294E-2"/>
    <x v="1"/>
  </r>
  <r>
    <s v="SHP"/>
    <x v="59"/>
    <n v="19"/>
    <s v="Yes"/>
    <n v="0.96206840862657239"/>
    <n v="3.7931591373427609E-2"/>
    <x v="1"/>
  </r>
  <r>
    <s v="SP1"/>
    <x v="60"/>
    <n v="65"/>
    <s v="Yes"/>
    <n v="0.87009203266537982"/>
    <n v="0.12990796733462018"/>
    <x v="1"/>
  </r>
  <r>
    <s v="SP2"/>
    <x v="61"/>
    <n v="26"/>
    <s v="Yes"/>
    <n v="0.95229359620812259"/>
    <n v="4.7706403791877405E-2"/>
    <x v="1"/>
  </r>
  <r>
    <s v="SP3"/>
    <x v="62"/>
    <n v="4"/>
    <s v="Yes"/>
    <n v="0.99240893931509344"/>
    <n v="7.5910606849065587E-3"/>
    <x v="1"/>
  </r>
  <r>
    <s v="ST1"/>
    <x v="63"/>
    <n v="128"/>
    <s v="No"/>
    <n v="0.77917447455376487"/>
    <n v="0.22082552544623513"/>
    <x v="1"/>
  </r>
  <r>
    <s v="SUM"/>
    <x v="64"/>
    <n v="357"/>
    <s v="No"/>
    <n v="0.30637262441563679"/>
    <n v="0.69362737558436316"/>
    <x v="0"/>
  </r>
  <r>
    <s v="TCH"/>
    <x v="65"/>
    <m/>
    <s v="No"/>
    <e v="#N/A"/>
    <e v="#N/A"/>
    <x v="4"/>
  </r>
  <r>
    <s v="TCL"/>
    <x v="66"/>
    <m/>
    <s v="No"/>
    <e v="#N/A"/>
    <e v="#N/A"/>
    <x v="4"/>
  </r>
  <r>
    <s v="TCO"/>
    <x v="67"/>
    <m/>
    <s v="No"/>
    <e v="#N/A"/>
    <e v="#N/A"/>
    <x v="4"/>
  </r>
  <r>
    <s v="TOT"/>
    <x v="68"/>
    <n v="357"/>
    <s v="No"/>
    <n v="0.30637262441563679"/>
    <n v="0.69362737558436316"/>
    <x v="3"/>
  </r>
  <r>
    <s v="UNK"/>
    <x v="69"/>
    <n v="42"/>
    <s v="Yes"/>
    <n v="0.91534616176660333"/>
    <n v="8.4653838233396672E-2"/>
    <x v="1"/>
  </r>
  <r>
    <s v="VNT"/>
    <x v="70"/>
    <n v="57"/>
    <s v="Yes"/>
    <n v="0.88221337684387902"/>
    <n v="0.11778662315612098"/>
    <x v="2"/>
  </r>
  <r>
    <s v="WDU"/>
    <x v="71"/>
    <n v="102"/>
    <s v="Yes"/>
    <n v="0.81388464493019252"/>
    <n v="0.18611535506980748"/>
    <x v="2"/>
  </r>
  <r>
    <s v="WSP"/>
    <x v="72"/>
    <n v="49"/>
    <s v="No"/>
    <n v="0.91234487832513456"/>
    <n v="8.7655121674865444E-2"/>
    <x v="7"/>
  </r>
</pivotCacheRecords>
</file>

<file path=xl/pivotCache/pivotCacheRecords6.xml><?xml version="1.0" encoding="utf-8"?>
<pivotCacheRecords xmlns="http://schemas.openxmlformats.org/spreadsheetml/2006/main" xmlns:r="http://schemas.openxmlformats.org/officeDocument/2006/relationships" count="113">
  <r>
    <x v="0"/>
    <x v="0"/>
    <s v="USRD.SASLIB.XPT"/>
    <x v="0"/>
    <x v="0"/>
    <s v="Yes"/>
    <x v="0"/>
    <x v="0"/>
    <s v="RES,"/>
    <n v="243"/>
    <n v="82"/>
    <n v="325"/>
    <n v="243"/>
  </r>
  <r>
    <x v="1"/>
    <x v="1"/>
    <s v="CHAR.XFER.SASDB.XPT"/>
    <x v="0"/>
    <x v="1"/>
    <s v="Yes"/>
    <x v="0"/>
    <x v="1"/>
    <s v="RES,COM,"/>
    <n v="438"/>
    <n v="211"/>
    <n v="85305"/>
    <n v="62818"/>
  </r>
  <r>
    <x v="2"/>
    <x v="2"/>
    <s v="BRARES.SASDB.XPT"/>
    <x v="0"/>
    <x v="0"/>
    <s v="No"/>
    <x v="0"/>
    <x v="2"/>
    <s v="RES,"/>
    <n v="344"/>
    <n v="114"/>
    <n v="458"/>
    <n v="344"/>
  </r>
  <r>
    <x v="3"/>
    <x v="2"/>
    <s v="BRARES.SASDB.XPT"/>
    <x v="0"/>
    <x v="0"/>
    <s v="No"/>
    <x v="1"/>
    <x v="3"/>
    <s v="RES,"/>
    <n v="344"/>
    <n v="114"/>
    <n v="458"/>
    <n v="344"/>
  </r>
  <r>
    <x v="4"/>
    <x v="3"/>
    <s v="CHAR.XFER.SASDB.XPT"/>
    <x v="0"/>
    <x v="0"/>
    <s v="Yes"/>
    <x v="1"/>
    <x v="3"/>
    <s v="COM,"/>
    <n v="79"/>
    <n v="40"/>
    <n v="119"/>
    <n v="79"/>
  </r>
  <r>
    <x v="5"/>
    <x v="4"/>
    <s v="CHAR.XFER.SASDB.XPT"/>
    <x v="0"/>
    <x v="1"/>
    <s v="Yes"/>
    <x v="1"/>
    <x v="3"/>
    <s v="COM,"/>
    <n v="79"/>
    <n v="40"/>
    <n v="1532"/>
    <n v="1023"/>
  </r>
  <r>
    <x v="6"/>
    <x v="5"/>
    <s v="CHAR.XFER.SASDB.XPT"/>
    <x v="0"/>
    <x v="1"/>
    <s v="Yes"/>
    <x v="1"/>
    <x v="3"/>
    <s v="COM,"/>
    <n v="35"/>
    <n v="22"/>
    <n v="168"/>
    <n v="88"/>
  </r>
  <r>
    <x v="7"/>
    <x v="6"/>
    <s v="CHAR.XFER.SASDB.XPT"/>
    <x v="0"/>
    <x v="1"/>
    <s v="Yes"/>
    <x v="1"/>
    <x v="3"/>
    <s v="COM,"/>
    <n v="79"/>
    <n v="40"/>
    <n v="306"/>
    <n v="234"/>
  </r>
  <r>
    <x v="8"/>
    <x v="7"/>
    <s v="CHAR.XFER.SASDB.XPT"/>
    <x v="0"/>
    <x v="1"/>
    <s v="Yes"/>
    <x v="1"/>
    <x v="3"/>
    <s v="COM,"/>
    <n v="76"/>
    <n v="38"/>
    <n v="1635"/>
    <n v="1150"/>
  </r>
  <r>
    <x v="9"/>
    <x v="8"/>
    <s v="CHAR.XFER.SASDB.XPT"/>
    <x v="0"/>
    <x v="1"/>
    <s v="Yes"/>
    <x v="1"/>
    <x v="3"/>
    <s v="COM,"/>
    <n v="78"/>
    <n v="40"/>
    <n v="1124"/>
    <n v="842"/>
  </r>
  <r>
    <x v="10"/>
    <x v="9"/>
    <s v="CHAR.XFER.SASDB.XPT"/>
    <x v="0"/>
    <x v="1"/>
    <s v="Yes"/>
    <x v="1"/>
    <x v="3"/>
    <s v="COM,"/>
    <n v="78"/>
    <n v="42"/>
    <n v="13642"/>
    <n v="10546"/>
  </r>
  <r>
    <x v="11"/>
    <x v="10"/>
    <s v="CHAR.XFER.SASDB.XPT"/>
    <x v="0"/>
    <x v="1"/>
    <s v="No"/>
    <x v="1"/>
    <x v="3"/>
    <s v="COM,"/>
    <n v="27"/>
    <n v="12"/>
    <n v="222"/>
    <n v="165"/>
  </r>
  <r>
    <x v="12"/>
    <x v="11"/>
    <s v="CHAR.XFER.SASDB.XPT"/>
    <x v="0"/>
    <x v="1"/>
    <s v="Yes"/>
    <x v="1"/>
    <x v="3"/>
    <s v="COM,"/>
    <n v="72"/>
    <n v="36"/>
    <n v="390"/>
    <n v="277"/>
  </r>
  <r>
    <x v="13"/>
    <x v="12"/>
    <s v="CHAR.XFER.SASDB.XPT"/>
    <x v="0"/>
    <x v="1"/>
    <s v="Yes"/>
    <x v="1"/>
    <x v="3"/>
    <s v="COM,"/>
    <n v="68"/>
    <n v="30"/>
    <n v="260"/>
    <n v="201"/>
  </r>
  <r>
    <x v="14"/>
    <x v="13"/>
    <s v="CHAR.XFER.SASDB.XPT"/>
    <x v="1"/>
    <x v="2"/>
    <s v="No"/>
    <x v="1"/>
    <x v="4"/>
    <s v=""/>
    <n v="0"/>
    <n v="0"/>
    <n v="6"/>
    <n v="6"/>
  </r>
  <r>
    <x v="15"/>
    <x v="14"/>
    <s v="CHAR.XFER.SASDB.XPT"/>
    <x v="1"/>
    <x v="2"/>
    <s v="No"/>
    <x v="1"/>
    <x v="4"/>
    <s v=""/>
    <n v="0"/>
    <n v="0"/>
    <n v="53"/>
    <n v="53"/>
  </r>
  <r>
    <x v="16"/>
    <x v="15"/>
    <s v="CHAR.XFER.SASDB.XPT"/>
    <x v="1"/>
    <x v="2"/>
    <s v="No"/>
    <x v="1"/>
    <x v="4"/>
    <s v=""/>
    <n v="0"/>
    <n v="0"/>
    <n v="47"/>
    <n v="47"/>
  </r>
  <r>
    <x v="17"/>
    <x v="16"/>
    <s v="CHAR.XFER.SASDB.XPT"/>
    <x v="1"/>
    <x v="2"/>
    <s v="No"/>
    <x v="1"/>
    <x v="4"/>
    <s v=""/>
    <n v="0"/>
    <n v="0"/>
    <n v="217"/>
    <n v="217"/>
  </r>
  <r>
    <x v="18"/>
    <x v="17"/>
    <s v="CHAR.XFER.SASDB.XPT"/>
    <x v="1"/>
    <x v="2"/>
    <s v="No"/>
    <x v="1"/>
    <x v="4"/>
    <s v=""/>
    <n v="0"/>
    <n v="0"/>
    <n v="9"/>
    <n v="9"/>
  </r>
  <r>
    <x v="19"/>
    <x v="18"/>
    <s v="CHAR.XFER.SASDB.XPT"/>
    <x v="1"/>
    <x v="2"/>
    <s v="No"/>
    <x v="1"/>
    <x v="4"/>
    <s v=""/>
    <n v="0"/>
    <n v="0"/>
    <n v="8"/>
    <n v="8"/>
  </r>
  <r>
    <x v="20"/>
    <x v="19"/>
    <s v="CHAR.XFER.SASDB.XPT"/>
    <x v="1"/>
    <x v="2"/>
    <s v="No"/>
    <x v="1"/>
    <x v="4"/>
    <s v=""/>
    <n v="0"/>
    <n v="0"/>
    <n v="25"/>
    <n v="25"/>
  </r>
  <r>
    <x v="21"/>
    <x v="20"/>
    <s v="CHAR.XFER.SASDB.XPT"/>
    <x v="1"/>
    <x v="2"/>
    <s v="No"/>
    <x v="1"/>
    <x v="4"/>
    <s v=""/>
    <n v="0"/>
    <n v="0"/>
    <n v="5"/>
    <n v="5"/>
  </r>
  <r>
    <x v="22"/>
    <x v="21"/>
    <s v="CHAR.XFER.SASDB.XPT"/>
    <x v="0"/>
    <x v="1"/>
    <s v="No"/>
    <x v="1"/>
    <x v="3"/>
    <s v="COM,"/>
    <n v="82"/>
    <n v="50"/>
    <n v="133"/>
    <n v="82"/>
  </r>
  <r>
    <x v="23"/>
    <x v="22"/>
    <s v="USRD.SASLIB.XPT"/>
    <x v="0"/>
    <x v="1"/>
    <s v="Yes"/>
    <x v="1"/>
    <x v="5"/>
    <s v="RES,"/>
    <n v="353"/>
    <n v="158"/>
    <n v="2308"/>
    <n v="1745"/>
  </r>
  <r>
    <x v="24"/>
    <x v="22"/>
    <s v="USRD.SASLIB.XPT"/>
    <x v="0"/>
    <x v="1"/>
    <s v="Yes"/>
    <x v="0"/>
    <x v="6"/>
    <s v="RES,"/>
    <n v="353"/>
    <n v="158"/>
    <n v="2308"/>
    <n v="1745"/>
  </r>
  <r>
    <x v="25"/>
    <x v="22"/>
    <s v="HRCP.DAILY.PADS.XPT"/>
    <x v="1"/>
    <x v="1"/>
    <s v="Yes"/>
    <x v="0"/>
    <x v="7"/>
    <s v=""/>
    <n v="0"/>
    <n v="309"/>
    <n v="440018"/>
    <m/>
  </r>
  <r>
    <x v="26"/>
    <x v="23"/>
    <s v="USRD.SASLIB.XPT"/>
    <x v="0"/>
    <x v="0"/>
    <s v="Yes"/>
    <x v="1"/>
    <x v="8"/>
    <s v="RES,"/>
    <n v="285"/>
    <n v="76"/>
    <n v="361"/>
    <n v="285"/>
  </r>
  <r>
    <x v="27"/>
    <x v="24"/>
    <s v="CHAR.XFER.SASDB.XPT, USRDSASLIB.XPT"/>
    <x v="0"/>
    <x v="0"/>
    <s v="Yes"/>
    <x v="1"/>
    <x v="8"/>
    <s v="RES,"/>
    <n v="321"/>
    <n v="84"/>
    <n v="406"/>
    <n v="322"/>
  </r>
  <r>
    <x v="28"/>
    <x v="25"/>
    <s v="CHAR.XFER.SASDB.XPT"/>
    <x v="0"/>
    <x v="0"/>
    <s v="No"/>
    <x v="1"/>
    <x v="3"/>
    <s v="RES,"/>
    <n v="314"/>
    <n v="60"/>
    <n v="374"/>
    <n v="314"/>
  </r>
  <r>
    <x v="29"/>
    <x v="26"/>
    <s v="CHAR.XFER.SASDB.XPT"/>
    <x v="0"/>
    <x v="1"/>
    <s v="Yes"/>
    <x v="1"/>
    <x v="3"/>
    <s v="RES,COM,Weather"/>
    <n v="498"/>
    <n v="645"/>
    <n v="17022"/>
    <n v="9323"/>
  </r>
  <r>
    <x v="30"/>
    <x v="27"/>
    <s v="CHAR.XFER.SASDB.XPT"/>
    <x v="0"/>
    <x v="0"/>
    <s v="Yes"/>
    <x v="1"/>
    <x v="3"/>
    <s v="RES,"/>
    <n v="342"/>
    <n v="117"/>
    <n v="459"/>
    <n v="342"/>
  </r>
  <r>
    <x v="31"/>
    <x v="28"/>
    <s v="CHAR.XFER.SASDB.XPT"/>
    <x v="1"/>
    <x v="0"/>
    <s v="No"/>
    <x v="0"/>
    <x v="9"/>
    <s v=""/>
    <n v="0"/>
    <n v="314"/>
    <n v="314"/>
    <n v="0"/>
  </r>
  <r>
    <x v="32"/>
    <x v="29"/>
    <s v="CHAR.XFER.SASDB.XPT"/>
    <x v="1"/>
    <x v="0"/>
    <s v="Yes"/>
    <x v="0"/>
    <x v="9"/>
    <s v=""/>
    <n v="0"/>
    <n v="320"/>
    <n v="320"/>
    <n v="0"/>
  </r>
  <r>
    <x v="33"/>
    <x v="30"/>
    <s v="CHAR.XFER.SASDB.XPT"/>
    <x v="1"/>
    <x v="1"/>
    <s v="No"/>
    <x v="0"/>
    <x v="9"/>
    <s v=""/>
    <n v="0"/>
    <n v="320"/>
    <n v="321"/>
    <n v="0"/>
  </r>
  <r>
    <x v="34"/>
    <x v="31"/>
    <s v="CHAR.XFER.SASDB.XPT"/>
    <x v="1"/>
    <x v="1"/>
    <s v="No"/>
    <x v="0"/>
    <x v="9"/>
    <s v=""/>
    <n v="0"/>
    <n v="319"/>
    <n v="488"/>
    <n v="0"/>
  </r>
  <r>
    <x v="35"/>
    <x v="32"/>
    <s v="CHAR.XFER.SASDB.XPT"/>
    <x v="1"/>
    <x v="1"/>
    <s v="No"/>
    <x v="0"/>
    <x v="9"/>
    <s v=""/>
    <n v="0"/>
    <n v="320"/>
    <n v="562"/>
    <n v="0"/>
  </r>
  <r>
    <x v="36"/>
    <x v="33"/>
    <s v="CHAR.XFER.SASDB.XPT"/>
    <x v="1"/>
    <x v="1"/>
    <s v="No"/>
    <x v="0"/>
    <x v="9"/>
    <s v=""/>
    <n v="0"/>
    <n v="114"/>
    <n v="147"/>
    <n v="0"/>
  </r>
  <r>
    <x v="37"/>
    <x v="34"/>
    <s v="CHAR.XFER.SASDB.XPT"/>
    <x v="1"/>
    <x v="1"/>
    <s v="No"/>
    <x v="0"/>
    <x v="9"/>
    <s v=""/>
    <n v="0"/>
    <n v="313"/>
    <n v="445"/>
    <n v="0"/>
  </r>
  <r>
    <x v="38"/>
    <x v="35"/>
    <s v="CHAR.XFER.SASDB.XPT"/>
    <x v="1"/>
    <x v="1"/>
    <s v="No"/>
    <x v="0"/>
    <x v="9"/>
    <s v=""/>
    <n v="0"/>
    <n v="320"/>
    <n v="710"/>
    <n v="0"/>
  </r>
  <r>
    <x v="39"/>
    <x v="36"/>
    <s v="CHAR.XFER.SASDB.XPT"/>
    <x v="1"/>
    <x v="1"/>
    <s v="No"/>
    <x v="0"/>
    <x v="9"/>
    <s v=""/>
    <n v="0"/>
    <n v="320"/>
    <n v="774"/>
    <n v="0"/>
  </r>
  <r>
    <x v="40"/>
    <x v="37"/>
    <s v="CHAR.XFER.SASDB.XPT"/>
    <x v="1"/>
    <x v="0"/>
    <s v="No"/>
    <x v="0"/>
    <x v="9"/>
    <s v=""/>
    <n v="0"/>
    <n v="320"/>
    <n v="320"/>
    <n v="0"/>
  </r>
  <r>
    <x v="41"/>
    <x v="38"/>
    <s v="CHAR.XFER.SASDB.XPT"/>
    <x v="1"/>
    <x v="1"/>
    <s v="No"/>
    <x v="0"/>
    <x v="9"/>
    <s v=""/>
    <n v="0"/>
    <n v="319"/>
    <n v="535"/>
    <n v="0"/>
  </r>
  <r>
    <x v="42"/>
    <x v="39"/>
    <s v="CHAR.XFER.SASDB.XPT"/>
    <x v="1"/>
    <x v="1"/>
    <s v="No"/>
    <x v="0"/>
    <x v="9"/>
    <s v=""/>
    <n v="0"/>
    <n v="320"/>
    <n v="565"/>
    <n v="0"/>
  </r>
  <r>
    <x v="43"/>
    <x v="40"/>
    <s v="CHAR.XFER.SASDB.XPT"/>
    <x v="1"/>
    <x v="1"/>
    <s v="No"/>
    <x v="0"/>
    <x v="9"/>
    <s v=""/>
    <n v="0"/>
    <n v="116"/>
    <n v="165"/>
    <n v="0"/>
  </r>
  <r>
    <x v="44"/>
    <x v="41"/>
    <s v="CHAR.XFER.SASDB.XPT"/>
    <x v="1"/>
    <x v="1"/>
    <s v="No"/>
    <x v="0"/>
    <x v="9"/>
    <s v=""/>
    <n v="0"/>
    <n v="314"/>
    <n v="507"/>
    <n v="0"/>
  </r>
  <r>
    <x v="45"/>
    <x v="42"/>
    <s v="CHAR.XFER.SASDB.XPT"/>
    <x v="1"/>
    <x v="1"/>
    <s v="No"/>
    <x v="0"/>
    <x v="9"/>
    <s v=""/>
    <n v="0"/>
    <n v="320"/>
    <n v="778"/>
    <n v="0"/>
  </r>
  <r>
    <x v="46"/>
    <x v="43"/>
    <s v="CHAR.XFER.SASDB.XPT"/>
    <x v="1"/>
    <x v="1"/>
    <s v="No"/>
    <x v="0"/>
    <x v="9"/>
    <s v=""/>
    <n v="0"/>
    <n v="320"/>
    <n v="825"/>
    <n v="0"/>
  </r>
  <r>
    <x v="47"/>
    <x v="44"/>
    <s v="CHAR.XFER.SASDB.XPT"/>
    <x v="1"/>
    <x v="1"/>
    <s v="Yes"/>
    <x v="0"/>
    <x v="9"/>
    <s v=""/>
    <n v="0"/>
    <n v="320"/>
    <n v="2937"/>
    <n v="0"/>
  </r>
  <r>
    <x v="48"/>
    <x v="45"/>
    <s v="CHAR.XFER.SASDB.XPT"/>
    <x v="1"/>
    <x v="1"/>
    <s v="Yes"/>
    <x v="0"/>
    <x v="9"/>
    <s v=""/>
    <n v="0"/>
    <n v="320"/>
    <n v="358"/>
    <n v="0"/>
  </r>
  <r>
    <x v="49"/>
    <x v="46"/>
    <s v="CHAR.XFER.SASDB.XPT"/>
    <x v="1"/>
    <x v="1"/>
    <s v="No"/>
    <x v="0"/>
    <x v="9"/>
    <s v=""/>
    <n v="0"/>
    <n v="309"/>
    <n v="953"/>
    <n v="0"/>
  </r>
  <r>
    <x v="50"/>
    <x v="47"/>
    <s v="CHAR.XFER.SASDB.XPT"/>
    <x v="1"/>
    <x v="1"/>
    <s v="Yes"/>
    <x v="0"/>
    <x v="9"/>
    <s v=""/>
    <n v="0"/>
    <n v="320"/>
    <n v="3123"/>
    <n v="0"/>
  </r>
  <r>
    <x v="51"/>
    <x v="48"/>
    <s v="CHAR.XFER.SASDB.XPT"/>
    <x v="1"/>
    <x v="1"/>
    <s v="Yes"/>
    <x v="0"/>
    <x v="9"/>
    <s v=""/>
    <n v="0"/>
    <n v="320"/>
    <n v="2233"/>
    <n v="0"/>
  </r>
  <r>
    <x v="52"/>
    <x v="49"/>
    <s v="CHAR.XFER.SASDB.XPT"/>
    <x v="1"/>
    <x v="1"/>
    <s v="Yes"/>
    <x v="0"/>
    <x v="9"/>
    <s v=""/>
    <n v="0"/>
    <n v="317"/>
    <n v="1634"/>
    <n v="0"/>
  </r>
  <r>
    <x v="53"/>
    <x v="50"/>
    <s v="CHAR.XFER.SASDB.XPT"/>
    <x v="1"/>
    <x v="1"/>
    <s v="Yes"/>
    <x v="0"/>
    <x v="9"/>
    <s v=""/>
    <n v="0"/>
    <n v="320"/>
    <n v="1232"/>
    <n v="0"/>
  </r>
  <r>
    <x v="54"/>
    <x v="51"/>
    <s v="CHAR.XFER.SASDB.XPT"/>
    <x v="0"/>
    <x v="1"/>
    <s v="Yes"/>
    <x v="1"/>
    <x v="3"/>
    <s v="RES,COM,Weather"/>
    <n v="479"/>
    <n v="548"/>
    <n v="13046"/>
    <n v="9416"/>
  </r>
  <r>
    <x v="55"/>
    <x v="52"/>
    <s v="CHAR.XFER.SASDB.XPT"/>
    <x v="0"/>
    <x v="1"/>
    <s v="Yes"/>
    <x v="1"/>
    <x v="3"/>
    <s v="RES,COM,"/>
    <n v="46"/>
    <n v="13"/>
    <n v="115"/>
    <n v="93"/>
  </r>
  <r>
    <x v="56"/>
    <x v="53"/>
    <s v="NWPP.SASDB.XPT"/>
    <x v="1"/>
    <x v="2"/>
    <s v="Yes"/>
    <x v="0"/>
    <x v="10"/>
    <s v="Not applicable"/>
    <n v="0"/>
    <n v="0"/>
    <n v="5113"/>
    <n v="5113"/>
  </r>
  <r>
    <x v="57"/>
    <x v="54"/>
    <s v="NWPP.SASDB.XPT"/>
    <x v="1"/>
    <x v="2"/>
    <s v="Yes"/>
    <x v="0"/>
    <x v="10"/>
    <s v="Not applicable"/>
    <n v="0"/>
    <n v="0"/>
    <n v="5113"/>
    <n v="5113"/>
  </r>
  <r>
    <x v="58"/>
    <x v="55"/>
    <s v="NWPP.SASDB.XPT"/>
    <x v="1"/>
    <x v="2"/>
    <s v="Yes"/>
    <x v="0"/>
    <x v="10"/>
    <s v="Not applicable"/>
    <n v="0"/>
    <n v="0"/>
    <n v="5113"/>
    <n v="5113"/>
  </r>
  <r>
    <x v="59"/>
    <x v="56"/>
    <s v="NWPP.SASDB.XPT"/>
    <x v="1"/>
    <x v="2"/>
    <s v="Yes"/>
    <x v="0"/>
    <x v="10"/>
    <s v="Not applicable"/>
    <n v="0"/>
    <n v="0"/>
    <n v="5113"/>
    <n v="5113"/>
  </r>
  <r>
    <x v="60"/>
    <x v="22"/>
    <s v="USRD.SASLIB.XPT"/>
    <x v="0"/>
    <x v="0"/>
    <s v="Yes"/>
    <x v="1"/>
    <x v="11"/>
    <s v="RES,"/>
    <n v="353"/>
    <n v="158"/>
    <n v="511"/>
    <n v="353"/>
  </r>
  <r>
    <x v="61"/>
    <x v="57"/>
    <s v="CHAR.XFER.SASDB.XPT"/>
    <x v="0"/>
    <x v="0"/>
    <s v="No"/>
    <x v="1"/>
    <x v="3"/>
    <s v="RES,"/>
    <n v="353"/>
    <n v="157"/>
    <n v="510"/>
    <n v="353"/>
  </r>
  <r>
    <x v="62"/>
    <x v="22"/>
    <s v="CHAR.XFER.SASDB.XPT, USRDSASLIB.XPT"/>
    <x v="0"/>
    <x v="0"/>
    <s v="Yes"/>
    <x v="1"/>
    <x v="8"/>
    <s v="RES,"/>
    <n v="249"/>
    <n v="82"/>
    <n v="331"/>
    <n v="249"/>
  </r>
  <r>
    <x v="63"/>
    <x v="58"/>
    <s v="CHAR.XFER.SASDB.XPT"/>
    <x v="0"/>
    <x v="1"/>
    <s v="Yes"/>
    <x v="1"/>
    <x v="3"/>
    <s v="RES,COM,Weather"/>
    <n v="35"/>
    <n v="42"/>
    <n v="186"/>
    <n v="76"/>
  </r>
  <r>
    <x v="64"/>
    <x v="22"/>
    <s v="CHAR.XFER.SASDB.XPT"/>
    <x v="0"/>
    <x v="1"/>
    <s v="Yes"/>
    <x v="1"/>
    <x v="3"/>
    <s v="RES,COM,Weather"/>
    <n v="499"/>
    <n v="1005"/>
    <n v="1588"/>
    <n v="606"/>
  </r>
  <r>
    <x v="65"/>
    <x v="59"/>
    <s v="CHAR.XFER.SASDB.XPT"/>
    <x v="0"/>
    <x v="1"/>
    <s v="Yes"/>
    <x v="0"/>
    <x v="12"/>
    <s v="RES,COM,Weather"/>
    <n v="499"/>
    <n v="1005"/>
    <n v="1588"/>
    <m/>
  </r>
  <r>
    <x v="66"/>
    <x v="22"/>
    <s v="USRD.SASLIB.XPT"/>
    <x v="0"/>
    <x v="1"/>
    <s v="Yes"/>
    <x v="0"/>
    <x v="6"/>
    <s v="RES,"/>
    <n v="353"/>
    <n v="158"/>
    <n v="2308"/>
    <n v="1745"/>
  </r>
  <r>
    <x v="67"/>
    <x v="60"/>
    <s v="BRARES.SASDB.XPT"/>
    <x v="0"/>
    <x v="1"/>
    <s v="Yes"/>
    <x v="0"/>
    <x v="13"/>
    <s v="RES,"/>
    <n v="290"/>
    <n v="64"/>
    <n v="7476"/>
    <n v="6174"/>
  </r>
  <r>
    <x v="68"/>
    <x v="60"/>
    <s v="BRARES.SASDB.XPT"/>
    <x v="0"/>
    <x v="1"/>
    <s v="Yes"/>
    <x v="1"/>
    <x v="14"/>
    <s v="RES,"/>
    <n v="290"/>
    <n v="64"/>
    <n v="7476"/>
    <n v="6174"/>
  </r>
  <r>
    <x v="69"/>
    <x v="60"/>
    <s v="BRARES.SASDB.XPT"/>
    <x v="0"/>
    <x v="1"/>
    <s v="Yes"/>
    <x v="1"/>
    <x v="14"/>
    <s v="RES,"/>
    <n v="289"/>
    <n v="64"/>
    <n v="7463"/>
    <n v="6161"/>
  </r>
  <r>
    <x v="70"/>
    <x v="60"/>
    <s v="BRARES.SASDB.XPT"/>
    <x v="0"/>
    <x v="1"/>
    <s v="Yes"/>
    <x v="0"/>
    <x v="15"/>
    <s v="RES,"/>
    <n v="290"/>
    <n v="64"/>
    <n v="7476"/>
    <n v="6174"/>
  </r>
  <r>
    <x v="71"/>
    <x v="60"/>
    <s v="BRARES.SASDB.XPT"/>
    <x v="0"/>
    <x v="1"/>
    <s v="Yes"/>
    <x v="0"/>
    <x v="16"/>
    <s v="RES,"/>
    <n v="289"/>
    <n v="64"/>
    <n v="7463"/>
    <n v="6161"/>
  </r>
  <r>
    <x v="72"/>
    <x v="22"/>
    <s v="USRD.SASLIB.XPT"/>
    <x v="0"/>
    <x v="0"/>
    <s v="Yes"/>
    <x v="1"/>
    <x v="17"/>
    <s v="RES,"/>
    <n v="319"/>
    <n v="97"/>
    <n v="416"/>
    <n v="319"/>
  </r>
  <r>
    <x v="73"/>
    <x v="61"/>
    <s v="CHAR.XFER.SASDB.XPT"/>
    <x v="0"/>
    <x v="0"/>
    <s v="Yes"/>
    <x v="1"/>
    <x v="3"/>
    <s v="RES,"/>
    <n v="319"/>
    <n v="97"/>
    <n v="416"/>
    <n v="319"/>
  </r>
  <r>
    <x v="74"/>
    <x v="62"/>
    <s v="CHAR.XFER.SASDB.XPT"/>
    <x v="0"/>
    <x v="0"/>
    <s v="No"/>
    <x v="1"/>
    <x v="3"/>
    <s v="RES,"/>
    <n v="308"/>
    <n v="84"/>
    <n v="396"/>
    <n v="312"/>
  </r>
  <r>
    <x v="75"/>
    <x v="63"/>
    <s v="CHAR.XFER.SASDB.XPT"/>
    <x v="0"/>
    <x v="1"/>
    <s v="No"/>
    <x v="1"/>
    <x v="3"/>
    <s v="RES,"/>
    <n v="282"/>
    <n v="80"/>
    <n v="393"/>
    <n v="308"/>
  </r>
  <r>
    <x v="76"/>
    <x v="64"/>
    <s v="CHAR.XFER.SASDB.XPT"/>
    <x v="0"/>
    <x v="1"/>
    <s v="No"/>
    <x v="1"/>
    <x v="3"/>
    <s v="RES,"/>
    <n v="119"/>
    <n v="32"/>
    <n v="242"/>
    <n v="194"/>
  </r>
  <r>
    <x v="77"/>
    <x v="65"/>
    <s v="CHAR.XFER.SASDB.XPT"/>
    <x v="0"/>
    <x v="1"/>
    <s v="No"/>
    <x v="1"/>
    <x v="3"/>
    <s v="RES,"/>
    <n v="319"/>
    <n v="96"/>
    <n v="2325"/>
    <n v="1802"/>
  </r>
  <r>
    <x v="78"/>
    <x v="66"/>
    <s v="CHAR.XFER.SASDB.XPT"/>
    <x v="0"/>
    <x v="0"/>
    <s v="No"/>
    <x v="1"/>
    <x v="3"/>
    <s v="RES,"/>
    <n v="319"/>
    <n v="96"/>
    <n v="416"/>
    <n v="320"/>
  </r>
  <r>
    <x v="79"/>
    <x v="67"/>
    <s v="CHAR.XFER.SASDB.XPT"/>
    <x v="0"/>
    <x v="1"/>
    <s v="No"/>
    <x v="1"/>
    <x v="3"/>
    <s v="RES,"/>
    <n v="270"/>
    <n v="68"/>
    <n v="342"/>
    <n v="270"/>
  </r>
  <r>
    <x v="80"/>
    <x v="68"/>
    <s v="CHAR.XFER.SASDB.XPT"/>
    <x v="0"/>
    <x v="1"/>
    <s v="No"/>
    <x v="1"/>
    <x v="3"/>
    <s v="RES,"/>
    <n v="319"/>
    <n v="95"/>
    <n v="823"/>
    <n v="643"/>
  </r>
  <r>
    <x v="81"/>
    <x v="69"/>
    <s v="CHAR.XFER.SASDB.XPT"/>
    <x v="0"/>
    <x v="1"/>
    <s v="No"/>
    <x v="1"/>
    <x v="3"/>
    <s v="RES,"/>
    <n v="319"/>
    <n v="97"/>
    <n v="438"/>
    <n v="337"/>
  </r>
  <r>
    <x v="82"/>
    <x v="70"/>
    <s v="CHAR.XFER.SASDB.XPT"/>
    <x v="0"/>
    <x v="1"/>
    <s v="No"/>
    <x v="1"/>
    <x v="3"/>
    <s v="RES,"/>
    <n v="319"/>
    <n v="96"/>
    <n v="712"/>
    <n v="555"/>
  </r>
  <r>
    <x v="83"/>
    <x v="71"/>
    <s v="CHAR.XFER.SASDB.XPT"/>
    <x v="0"/>
    <x v="1"/>
    <s v="No"/>
    <x v="1"/>
    <x v="3"/>
    <s v="RES,"/>
    <n v="319"/>
    <n v="96"/>
    <n v="1090"/>
    <n v="842"/>
  </r>
  <r>
    <x v="84"/>
    <x v="72"/>
    <s v="CHAR.XFER.SASDB.XPT"/>
    <x v="0"/>
    <x v="1"/>
    <s v="No"/>
    <x v="1"/>
    <x v="3"/>
    <s v="RES,"/>
    <n v="319"/>
    <n v="97"/>
    <n v="795"/>
    <n v="618"/>
  </r>
  <r>
    <x v="85"/>
    <x v="73"/>
    <s v="CHAR.XFER.SASDB.XPT"/>
    <x v="0"/>
    <x v="1"/>
    <s v="No"/>
    <x v="1"/>
    <x v="3"/>
    <s v="RES,"/>
    <n v="319"/>
    <n v="97"/>
    <n v="567"/>
    <n v="438"/>
  </r>
  <r>
    <x v="86"/>
    <x v="74"/>
    <s v="CHAR.XFER.SASDB.XPT"/>
    <x v="0"/>
    <x v="0"/>
    <s v="No"/>
    <x v="1"/>
    <x v="3"/>
    <s v="RES,"/>
    <n v="319"/>
    <n v="97"/>
    <n v="416"/>
    <n v="319"/>
  </r>
  <r>
    <x v="87"/>
    <x v="75"/>
    <s v="CHAR.XFER.SASDB.XPT"/>
    <x v="0"/>
    <x v="1"/>
    <s v="No"/>
    <x v="1"/>
    <x v="3"/>
    <s v="RES,"/>
    <n v="319"/>
    <n v="97"/>
    <n v="3873"/>
    <n v="2985"/>
  </r>
  <r>
    <x v="88"/>
    <x v="76"/>
    <s v="CHAR.XFER.SASDB.XPT"/>
    <x v="0"/>
    <x v="1"/>
    <s v="No"/>
    <x v="1"/>
    <x v="3"/>
    <s v="RES,"/>
    <n v="319"/>
    <n v="97"/>
    <n v="4026"/>
    <n v="3131"/>
  </r>
  <r>
    <x v="89"/>
    <x v="77"/>
    <s v="CHAR.XFER.SASDB.XPT"/>
    <x v="0"/>
    <x v="0"/>
    <s v="No"/>
    <x v="1"/>
    <x v="3"/>
    <s v="RES,"/>
    <n v="195"/>
    <n v="58"/>
    <n v="260"/>
    <n v="202"/>
  </r>
  <r>
    <x v="90"/>
    <x v="78"/>
    <s v="CHAR.XFER.SASDB.XPT"/>
    <x v="0"/>
    <x v="1"/>
    <s v="No"/>
    <x v="1"/>
    <x v="3"/>
    <s v="RES,"/>
    <n v="70"/>
    <n v="21"/>
    <n v="120"/>
    <n v="91"/>
  </r>
  <r>
    <x v="91"/>
    <x v="79"/>
    <s v="CHAR.XFER.SASDB.XPT"/>
    <x v="0"/>
    <x v="1"/>
    <s v="No"/>
    <x v="1"/>
    <x v="3"/>
    <s v="RES,"/>
    <n v="171"/>
    <n v="50"/>
    <n v="1454"/>
    <n v="1166"/>
  </r>
  <r>
    <x v="92"/>
    <x v="80"/>
    <s v="CHAR.XFER.SASDB.XPT"/>
    <x v="0"/>
    <x v="1"/>
    <s v="No"/>
    <x v="1"/>
    <x v="3"/>
    <s v="RES,"/>
    <n v="316"/>
    <n v="96"/>
    <n v="754"/>
    <n v="583"/>
  </r>
  <r>
    <x v="93"/>
    <x v="81"/>
    <s v="CHAR.XFER.SASDB.XPT"/>
    <x v="0"/>
    <x v="0"/>
    <s v="No"/>
    <x v="1"/>
    <x v="3"/>
    <s v="RES,"/>
    <n v="194"/>
    <n v="58"/>
    <n v="252"/>
    <n v="194"/>
  </r>
  <r>
    <x v="94"/>
    <x v="82"/>
    <s v="CHAR.XFER.SASDB.XPT"/>
    <x v="0"/>
    <x v="0"/>
    <s v="No"/>
    <x v="1"/>
    <x v="3"/>
    <s v="RES,"/>
    <n v="319"/>
    <n v="97"/>
    <n v="416"/>
    <n v="319"/>
  </r>
  <r>
    <x v="95"/>
    <x v="83"/>
    <s v="CHAR.XFER.SASDB.XPT"/>
    <x v="0"/>
    <x v="1"/>
    <s v="No"/>
    <x v="1"/>
    <x v="3"/>
    <s v="RES,"/>
    <n v="284"/>
    <n v="86"/>
    <n v="4055"/>
    <n v="3093"/>
  </r>
  <r>
    <x v="96"/>
    <x v="84"/>
    <s v="CHAR.XFER.SASDB.XPT"/>
    <x v="1"/>
    <x v="2"/>
    <s v="No"/>
    <x v="1"/>
    <x v="3"/>
    <s v=""/>
    <n v="0"/>
    <n v="0"/>
    <n v="56"/>
    <n v="56"/>
  </r>
  <r>
    <x v="97"/>
    <x v="85"/>
    <s v="CHAR.XFER.SASDB.XPT"/>
    <x v="0"/>
    <x v="0"/>
    <s v="No"/>
    <x v="1"/>
    <x v="3"/>
    <s v="RES,"/>
    <n v="342"/>
    <n v="112"/>
    <n v="454"/>
    <n v="342"/>
  </r>
  <r>
    <x v="98"/>
    <x v="22"/>
    <s v="USRD.SASLIB.XPT"/>
    <x v="0"/>
    <x v="0"/>
    <s v="Yes"/>
    <x v="0"/>
    <x v="18"/>
    <s v="RES,"/>
    <n v="319"/>
    <n v="97"/>
    <n v="416"/>
    <n v="319"/>
  </r>
  <r>
    <x v="99"/>
    <x v="22"/>
    <s v="USRD.SASLIB.XPT"/>
    <x v="0"/>
    <x v="0"/>
    <s v="Yes"/>
    <x v="0"/>
    <x v="19"/>
    <s v="RES,"/>
    <n v="353"/>
    <n v="158"/>
    <n v="511"/>
    <n v="353"/>
  </r>
  <r>
    <x v="100"/>
    <x v="86"/>
    <s v="CHAR.XFER.SASDB.XPT"/>
    <x v="0"/>
    <x v="0"/>
    <s v="No"/>
    <x v="1"/>
    <x v="3"/>
    <s v="RES,"/>
    <n v="285"/>
    <n v="76"/>
    <n v="361"/>
    <n v="285"/>
  </r>
  <r>
    <x v="101"/>
    <x v="22"/>
    <s v="CHAR.XFER.SASDB.XPT, USRDSASLIB.XPT"/>
    <x v="0"/>
    <x v="0"/>
    <s v="Yes"/>
    <x v="1"/>
    <x v="8"/>
    <s v="RES,"/>
    <n v="257"/>
    <n v="90"/>
    <n v="347"/>
    <n v="257"/>
  </r>
  <r>
    <x v="102"/>
    <x v="22"/>
    <s v="CHAR.XFER.SASDB.XPT, USRDSASLIB.XPT"/>
    <x v="0"/>
    <x v="0"/>
    <s v="Yes"/>
    <x v="1"/>
    <x v="8"/>
    <s v="RES,"/>
    <n v="302"/>
    <n v="93"/>
    <n v="395"/>
    <n v="302"/>
  </r>
  <r>
    <x v="103"/>
    <x v="87"/>
    <s v="CHAR.XFER.SASDB.XPT"/>
    <x v="0"/>
    <x v="0"/>
    <s v="No"/>
    <x v="1"/>
    <x v="3"/>
    <s v="RES,"/>
    <n v="353"/>
    <n v="157"/>
    <n v="510"/>
    <n v="353"/>
  </r>
  <r>
    <x v="104"/>
    <x v="22"/>
    <s v="CHAR.XFER.SASDB.XPT, USRDSASLIB.XPT"/>
    <x v="0"/>
    <x v="0"/>
    <s v="Yes"/>
    <x v="1"/>
    <x v="3"/>
    <s v="RES,"/>
    <n v="353"/>
    <n v="158"/>
    <n v="511"/>
    <n v="353"/>
  </r>
  <r>
    <x v="105"/>
    <x v="22"/>
    <s v="CHAR.XFER.SASDB.XPT, USRDSASLIB.XPT"/>
    <x v="0"/>
    <x v="0"/>
    <s v="Yes"/>
    <x v="1"/>
    <x v="3"/>
    <s v="RES,"/>
    <n v="353"/>
    <n v="158"/>
    <n v="511"/>
    <n v="353"/>
  </r>
  <r>
    <x v="106"/>
    <x v="22"/>
    <s v="USRD.SASLIB.XPT"/>
    <x v="0"/>
    <x v="1"/>
    <s v="Yes"/>
    <x v="1"/>
    <x v="3"/>
    <s v="RES,COM,"/>
    <n v="355"/>
    <n v="162"/>
    <n v="523"/>
    <n v="355"/>
  </r>
  <r>
    <x v="107"/>
    <x v="88"/>
    <s v="BRARES.SASDB.XPT"/>
    <x v="0"/>
    <x v="1"/>
    <s v="Yes"/>
    <x v="1"/>
    <x v="3"/>
    <s v="RES,"/>
    <n v="289"/>
    <n v="64"/>
    <n v="8932"/>
    <n v="7354"/>
  </r>
  <r>
    <x v="108"/>
    <x v="89"/>
    <s v="BRARES.SASDB.XPT"/>
    <x v="0"/>
    <x v="1"/>
    <s v="Yes"/>
    <x v="1"/>
    <x v="3"/>
    <s v="RES,"/>
    <n v="287"/>
    <n v="64"/>
    <n v="154590"/>
    <n v="128280"/>
  </r>
  <r>
    <x v="109"/>
    <x v="90"/>
    <s v="CHAR.XFER.SASDB.XPT"/>
    <x v="0"/>
    <x v="1"/>
    <s v="Yes"/>
    <x v="1"/>
    <x v="3"/>
    <s v="RES,COM,"/>
    <n v="358"/>
    <n v="333"/>
    <n v="35593"/>
    <n v="20703"/>
  </r>
  <r>
    <x v="110"/>
    <x v="91"/>
    <s v="CHAR.XFER.SASDB.XPT"/>
    <x v="1"/>
    <x v="2"/>
    <s v="Yes"/>
    <x v="0"/>
    <x v="20"/>
    <s v=""/>
    <n v="0"/>
    <n v="0"/>
    <n v="1702"/>
    <n v="1702"/>
  </r>
  <r>
    <x v="111"/>
    <x v="92"/>
    <s v="CHAR.XFER.SASDB.XPT"/>
    <x v="0"/>
    <x v="1"/>
    <s v="Yes"/>
    <x v="1"/>
    <x v="3"/>
    <s v="RES,COM,"/>
    <n v="438"/>
    <n v="211"/>
    <n v="5141"/>
    <n v="3568"/>
  </r>
  <r>
    <x v="112"/>
    <x v="22"/>
    <s v="HRCP.WEEKLY.PADS.XPT"/>
    <x v="1"/>
    <x v="1"/>
    <s v="Yes"/>
    <x v="0"/>
    <x v="21"/>
    <s v=""/>
    <n v="0"/>
    <n v="309"/>
    <n v="6314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4" minRefreshableVersion="3" itemPrintTitles="1" createdVersion="4" indent="0" compact="0" compactData="0" gridDropZones="1" multipleFieldFilters="0">
  <location ref="A125:K168" firstHeaderRow="2" firstDataRow="2" firstDataCol="5" rowPageCount="1" colPageCount="1"/>
  <pivotFields count="13">
    <pivotField axis="axisRow" compact="0" outline="0" showAll="0" defaultSubtotal="0">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axis="axisRow" compact="0" outline="0" showAll="0" defaultSubtotal="0">
      <items count="93">
        <item x="10"/>
        <item x="0"/>
        <item x="13"/>
        <item x="3"/>
        <item x="14"/>
        <item x="1"/>
        <item x="2"/>
        <item x="21"/>
        <item x="9"/>
        <item x="15"/>
        <item x="89"/>
        <item x="88"/>
        <item x="23"/>
        <item x="24"/>
        <item x="25"/>
        <item x="26"/>
        <item x="4"/>
        <item x="16"/>
        <item x="17"/>
        <item x="18"/>
        <item x="27"/>
        <item x="53"/>
        <item x="55"/>
        <item x="54"/>
        <item x="56"/>
        <item x="37"/>
        <item x="47"/>
        <item x="50"/>
        <item x="38"/>
        <item x="31"/>
        <item x="49"/>
        <item x="48"/>
        <item x="45"/>
        <item x="39"/>
        <item x="32"/>
        <item x="40"/>
        <item x="33"/>
        <item x="41"/>
        <item x="34"/>
        <item x="42"/>
        <item x="35"/>
        <item x="29"/>
        <item x="44"/>
        <item x="46"/>
        <item x="28"/>
        <item x="30"/>
        <item x="43"/>
        <item x="36"/>
        <item x="12"/>
        <item x="19"/>
        <item x="20"/>
        <item x="51"/>
        <item x="5"/>
        <item x="60"/>
        <item x="52"/>
        <item x="57"/>
        <item x="58"/>
        <item x="59"/>
        <item x="62"/>
        <item x="66"/>
        <item x="63"/>
        <item x="70"/>
        <item x="77"/>
        <item x="78"/>
        <item x="79"/>
        <item x="67"/>
        <item x="71"/>
        <item x="72"/>
        <item x="80"/>
        <item x="69"/>
        <item x="64"/>
        <item x="65"/>
        <item x="61"/>
        <item x="82"/>
        <item x="73"/>
        <item x="83"/>
        <item x="84"/>
        <item x="68"/>
        <item x="74"/>
        <item x="85"/>
        <item x="75"/>
        <item x="81"/>
        <item x="76"/>
        <item x="86"/>
        <item x="87"/>
        <item x="11"/>
        <item x="6"/>
        <item x="7"/>
        <item x="90"/>
        <item x="91"/>
        <item x="92"/>
        <item x="8"/>
        <item x="22"/>
      </items>
    </pivotField>
    <pivotField compact="0" outline="0" showAll="0"/>
    <pivotField axis="axisRow" compact="0" outline="0" showAll="0" defaultSubtotal="0">
      <items count="2">
        <item x="1"/>
        <item x="0"/>
      </items>
    </pivotField>
    <pivotField axis="axisRow" compact="0" outline="0" showAll="0" defaultSubtotal="0">
      <items count="3">
        <item x="1"/>
        <item x="2"/>
        <item x="0"/>
      </items>
    </pivotField>
    <pivotField compact="0" outline="0" showAll="0"/>
    <pivotField axis="axisPage" compact="0" outline="0" showAll="0">
      <items count="4">
        <item m="1" x="2"/>
        <item x="0"/>
        <item x="1"/>
        <item t="default"/>
      </items>
    </pivotField>
    <pivotField axis="axisRow" compact="0" outline="0" showAll="0">
      <items count="28">
        <item x="21"/>
        <item x="14"/>
        <item m="1" x="26"/>
        <item x="11"/>
        <item x="2"/>
        <item x="12"/>
        <item x="10"/>
        <item x="4"/>
        <item x="1"/>
        <item x="9"/>
        <item x="20"/>
        <item x="0"/>
        <item m="1" x="24"/>
        <item x="5"/>
        <item m="1" x="25"/>
        <item x="17"/>
        <item m="1" x="23"/>
        <item x="8"/>
        <item x="3"/>
        <item x="6"/>
        <item x="7"/>
        <item x="18"/>
        <item x="19"/>
        <item x="13"/>
        <item x="15"/>
        <item m="1" x="22"/>
        <item x="16"/>
        <item t="default"/>
      </items>
    </pivotField>
    <pivotField compact="0" outline="0" showAll="0"/>
    <pivotField compact="0" outline="0" showAll="0"/>
    <pivotField compact="0" outline="0" showAll="0"/>
    <pivotField compact="0" numFmtId="3" outline="0" showAll="0"/>
    <pivotField compact="0" outline="0" showAll="0"/>
  </pivotFields>
  <rowFields count="5">
    <field x="0"/>
    <field x="1"/>
    <field x="3"/>
    <field x="4"/>
    <field x="7"/>
  </rowFields>
  <rowItems count="42">
    <i>
      <x/>
      <x v="1"/>
      <x v="1"/>
      <x v="2"/>
      <x v="11"/>
    </i>
    <i>
      <x v="1"/>
      <x v="5"/>
      <x v="1"/>
      <x/>
      <x v="8"/>
    </i>
    <i>
      <x v="2"/>
      <x v="6"/>
      <x v="1"/>
      <x v="2"/>
      <x v="4"/>
    </i>
    <i>
      <x v="24"/>
      <x v="92"/>
      <x v="1"/>
      <x/>
      <x v="19"/>
    </i>
    <i>
      <x v="25"/>
      <x v="92"/>
      <x/>
      <x/>
      <x v="20"/>
    </i>
    <i>
      <x v="31"/>
      <x v="44"/>
      <x/>
      <x v="2"/>
      <x v="9"/>
    </i>
    <i>
      <x v="32"/>
      <x v="41"/>
      <x/>
      <x v="2"/>
      <x v="9"/>
    </i>
    <i>
      <x v="33"/>
      <x v="45"/>
      <x/>
      <x/>
      <x v="9"/>
    </i>
    <i>
      <x v="34"/>
      <x v="29"/>
      <x/>
      <x/>
      <x v="9"/>
    </i>
    <i>
      <x v="35"/>
      <x v="34"/>
      <x/>
      <x/>
      <x v="9"/>
    </i>
    <i>
      <x v="36"/>
      <x v="36"/>
      <x/>
      <x/>
      <x v="9"/>
    </i>
    <i>
      <x v="37"/>
      <x v="38"/>
      <x/>
      <x/>
      <x v="9"/>
    </i>
    <i>
      <x v="38"/>
      <x v="40"/>
      <x/>
      <x/>
      <x v="9"/>
    </i>
    <i>
      <x v="39"/>
      <x v="47"/>
      <x/>
      <x/>
      <x v="9"/>
    </i>
    <i>
      <x v="40"/>
      <x v="25"/>
      <x/>
      <x v="2"/>
      <x v="9"/>
    </i>
    <i>
      <x v="41"/>
      <x v="28"/>
      <x/>
      <x/>
      <x v="9"/>
    </i>
    <i>
      <x v="42"/>
      <x v="33"/>
      <x/>
      <x/>
      <x v="9"/>
    </i>
    <i>
      <x v="43"/>
      <x v="35"/>
      <x/>
      <x/>
      <x v="9"/>
    </i>
    <i>
      <x v="44"/>
      <x v="37"/>
      <x/>
      <x/>
      <x v="9"/>
    </i>
    <i>
      <x v="45"/>
      <x v="39"/>
      <x/>
      <x/>
      <x v="9"/>
    </i>
    <i>
      <x v="46"/>
      <x v="46"/>
      <x/>
      <x/>
      <x v="9"/>
    </i>
    <i>
      <x v="47"/>
      <x v="42"/>
      <x/>
      <x/>
      <x v="9"/>
    </i>
    <i>
      <x v="48"/>
      <x v="32"/>
      <x/>
      <x/>
      <x v="9"/>
    </i>
    <i>
      <x v="49"/>
      <x v="43"/>
      <x/>
      <x/>
      <x v="9"/>
    </i>
    <i>
      <x v="50"/>
      <x v="26"/>
      <x/>
      <x/>
      <x v="9"/>
    </i>
    <i>
      <x v="51"/>
      <x v="31"/>
      <x/>
      <x/>
      <x v="9"/>
    </i>
    <i>
      <x v="52"/>
      <x v="30"/>
      <x/>
      <x/>
      <x v="9"/>
    </i>
    <i>
      <x v="53"/>
      <x v="27"/>
      <x/>
      <x/>
      <x v="9"/>
    </i>
    <i>
      <x v="56"/>
      <x v="21"/>
      <x/>
      <x v="1"/>
      <x v="6"/>
    </i>
    <i>
      <x v="57"/>
      <x v="23"/>
      <x/>
      <x v="1"/>
      <x v="6"/>
    </i>
    <i>
      <x v="58"/>
      <x v="22"/>
      <x/>
      <x v="1"/>
      <x v="6"/>
    </i>
    <i>
      <x v="59"/>
      <x v="24"/>
      <x/>
      <x v="1"/>
      <x v="6"/>
    </i>
    <i>
      <x v="65"/>
      <x v="57"/>
      <x v="1"/>
      <x/>
      <x v="5"/>
    </i>
    <i>
      <x v="66"/>
      <x v="92"/>
      <x v="1"/>
      <x/>
      <x v="19"/>
    </i>
    <i>
      <x v="67"/>
      <x v="53"/>
      <x v="1"/>
      <x/>
      <x v="23"/>
    </i>
    <i>
      <x v="70"/>
      <x v="53"/>
      <x v="1"/>
      <x/>
      <x v="24"/>
    </i>
    <i>
      <x v="71"/>
      <x v="53"/>
      <x v="1"/>
      <x/>
      <x v="26"/>
    </i>
    <i>
      <x v="98"/>
      <x v="92"/>
      <x v="1"/>
      <x v="2"/>
      <x v="21"/>
    </i>
    <i>
      <x v="99"/>
      <x v="92"/>
      <x v="1"/>
      <x v="2"/>
      <x v="22"/>
    </i>
    <i>
      <x v="110"/>
      <x v="89"/>
      <x/>
      <x v="1"/>
      <x v="10"/>
    </i>
    <i>
      <x v="112"/>
      <x v="92"/>
      <x/>
      <x/>
      <x/>
    </i>
    <i t="grand">
      <x/>
    </i>
  </rowItems>
  <colItems count="1">
    <i/>
  </colItems>
  <pageFields count="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7:A121" firstHeaderRow="1" firstDataRow="1" firstDataCol="1"/>
  <pivotFields count="7">
    <pivotField showAll="0"/>
    <pivotField axis="axisRow" showAll="0">
      <items count="74">
        <item x="2"/>
        <item x="1"/>
        <item x="0"/>
        <item x="3"/>
        <item x="68"/>
        <item x="4"/>
        <item x="11"/>
        <item x="7"/>
        <item x="5"/>
        <item x="8"/>
        <item x="12"/>
        <item x="9"/>
        <item x="10"/>
        <item x="17"/>
        <item x="6"/>
        <item x="50"/>
        <item x="51"/>
        <item x="52"/>
        <item x="14"/>
        <item x="15"/>
        <item x="16"/>
        <item x="18"/>
        <item x="20"/>
        <item x="54"/>
        <item x="25"/>
        <item x="23"/>
        <item x="36"/>
        <item x="37"/>
        <item x="26"/>
        <item x="27"/>
        <item x="28"/>
        <item x="29"/>
        <item x="30"/>
        <item x="31"/>
        <item x="32"/>
        <item x="33"/>
        <item x="34"/>
        <item x="35"/>
        <item x="38"/>
        <item x="39"/>
        <item x="40"/>
        <item x="41"/>
        <item x="42"/>
        <item x="43"/>
        <item x="44"/>
        <item x="45"/>
        <item x="46"/>
        <item x="47"/>
        <item x="64"/>
        <item x="49"/>
        <item x="48"/>
        <item x="53"/>
        <item x="55"/>
        <item x="57"/>
        <item x="56"/>
        <item x="21"/>
        <item x="22"/>
        <item x="58"/>
        <item x="59"/>
        <item x="24"/>
        <item x="60"/>
        <item x="61"/>
        <item x="62"/>
        <item x="65"/>
        <item x="66"/>
        <item x="67"/>
        <item x="69"/>
        <item x="70"/>
        <item x="13"/>
        <item x="19"/>
        <item x="72"/>
        <item x="63"/>
        <item x="71"/>
        <item t="default"/>
      </items>
    </pivotField>
    <pivotField showAll="0"/>
    <pivotField showAll="0"/>
    <pivotField showAll="0"/>
    <pivotField showAll="0"/>
    <pivotField axis="axisRow" showAll="0">
      <items count="13">
        <item x="0"/>
        <item x="6"/>
        <item x="2"/>
        <item x="5"/>
        <item x="9"/>
        <item m="1" x="11"/>
        <item x="1"/>
        <item m="1" x="10"/>
        <item x="3"/>
        <item x="8"/>
        <item x="7"/>
        <item x="4"/>
        <item t="default"/>
      </items>
    </pivotField>
  </pivotFields>
  <rowFields count="2">
    <field x="6"/>
    <field x="1"/>
  </rowFields>
  <rowItems count="84">
    <i>
      <x/>
    </i>
    <i r="1">
      <x v="2"/>
    </i>
    <i r="1">
      <x v="11"/>
    </i>
    <i r="1">
      <x v="12"/>
    </i>
    <i r="1">
      <x v="48"/>
    </i>
    <i>
      <x v="1"/>
    </i>
    <i r="1">
      <x v="18"/>
    </i>
    <i>
      <x v="2"/>
    </i>
    <i r="1">
      <x/>
    </i>
    <i r="1">
      <x v="8"/>
    </i>
    <i r="1">
      <x v="13"/>
    </i>
    <i r="1">
      <x v="22"/>
    </i>
    <i r="1">
      <x v="23"/>
    </i>
    <i r="1">
      <x v="24"/>
    </i>
    <i r="1">
      <x v="50"/>
    </i>
    <i r="1">
      <x v="59"/>
    </i>
    <i r="1">
      <x v="67"/>
    </i>
    <i r="1">
      <x v="72"/>
    </i>
    <i>
      <x v="3"/>
    </i>
    <i r="1">
      <x v="6"/>
    </i>
    <i r="1">
      <x v="7"/>
    </i>
    <i r="1">
      <x v="10"/>
    </i>
    <i r="1">
      <x v="19"/>
    </i>
    <i r="1">
      <x v="53"/>
    </i>
    <i r="1">
      <x v="54"/>
    </i>
    <i>
      <x v="4"/>
    </i>
    <i r="1">
      <x v="15"/>
    </i>
    <i r="1">
      <x v="26"/>
    </i>
    <i r="1">
      <x v="47"/>
    </i>
    <i>
      <x v="6"/>
    </i>
    <i r="1">
      <x v="1"/>
    </i>
    <i r="1">
      <x v="3"/>
    </i>
    <i r="1">
      <x v="9"/>
    </i>
    <i r="1">
      <x v="20"/>
    </i>
    <i r="1">
      <x v="46"/>
    </i>
    <i r="1">
      <x v="49"/>
    </i>
    <i r="1">
      <x v="51"/>
    </i>
    <i r="1">
      <x v="52"/>
    </i>
    <i r="1">
      <x v="57"/>
    </i>
    <i r="1">
      <x v="58"/>
    </i>
    <i r="1">
      <x v="60"/>
    </i>
    <i r="1">
      <x v="61"/>
    </i>
    <i r="1">
      <x v="62"/>
    </i>
    <i r="1">
      <x v="66"/>
    </i>
    <i r="1">
      <x v="68"/>
    </i>
    <i r="1">
      <x v="71"/>
    </i>
    <i>
      <x v="8"/>
    </i>
    <i r="1">
      <x v="4"/>
    </i>
    <i r="1">
      <x v="5"/>
    </i>
    <i>
      <x v="9"/>
    </i>
    <i r="1">
      <x v="25"/>
    </i>
    <i r="1">
      <x v="69"/>
    </i>
    <i>
      <x v="10"/>
    </i>
    <i r="1">
      <x v="16"/>
    </i>
    <i r="1">
      <x v="17"/>
    </i>
    <i r="1">
      <x v="21"/>
    </i>
    <i r="1">
      <x v="27"/>
    </i>
    <i r="1">
      <x v="28"/>
    </i>
    <i r="1">
      <x v="29"/>
    </i>
    <i r="1">
      <x v="30"/>
    </i>
    <i r="1">
      <x v="31"/>
    </i>
    <i r="1">
      <x v="32"/>
    </i>
    <i r="1">
      <x v="33"/>
    </i>
    <i r="1">
      <x v="34"/>
    </i>
    <i r="1">
      <x v="35"/>
    </i>
    <i r="1">
      <x v="36"/>
    </i>
    <i r="1">
      <x v="37"/>
    </i>
    <i r="1">
      <x v="38"/>
    </i>
    <i r="1">
      <x v="39"/>
    </i>
    <i r="1">
      <x v="40"/>
    </i>
    <i r="1">
      <x v="41"/>
    </i>
    <i r="1">
      <x v="42"/>
    </i>
    <i r="1">
      <x v="43"/>
    </i>
    <i r="1">
      <x v="44"/>
    </i>
    <i r="1">
      <x v="45"/>
    </i>
    <i r="1">
      <x v="55"/>
    </i>
    <i r="1">
      <x v="56"/>
    </i>
    <i r="1">
      <x v="70"/>
    </i>
    <i>
      <x v="11"/>
    </i>
    <i r="1">
      <x v="14"/>
    </i>
    <i r="1">
      <x v="63"/>
    </i>
    <i r="1">
      <x v="64"/>
    </i>
    <i r="1">
      <x v="6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H131" firstHeaderRow="2" firstDataRow="2" firstDataCol="2" rowPageCount="1" colPageCount="1"/>
  <pivotFields count="10">
    <pivotField axis="axisPage" compact="0" outline="0" multipleItemSelectionAllowed="1" showAll="0">
      <items count="11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x="67"/>
        <item x="68"/>
        <item x="69"/>
        <item x="70"/>
        <item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t="default"/>
      </items>
    </pivotField>
    <pivotField axis="axisRow" compact="0" outline="0" showAll="0" defaultSubtotal="0">
      <items count="5501">
        <item x="39"/>
        <item x="40"/>
        <item x="1857"/>
        <item x="41"/>
        <item x="42"/>
        <item x="43"/>
        <item x="44"/>
        <item x="2180"/>
        <item x="1858"/>
        <item x="2188"/>
        <item x="2189"/>
        <item x="45"/>
        <item x="46"/>
        <item x="47"/>
        <item x="15"/>
        <item x="16"/>
        <item x="17"/>
        <item x="18"/>
        <item x="19"/>
        <item x="20"/>
        <item x="21"/>
        <item x="22"/>
        <item x="23"/>
        <item x="24"/>
        <item x="25"/>
        <item x="26"/>
        <item x="27"/>
        <item x="28"/>
        <item x="29"/>
        <item x="30"/>
        <item x="31"/>
        <item x="32"/>
        <item x="33"/>
        <item x="34"/>
        <item x="35"/>
        <item x="36"/>
        <item x="37"/>
        <item x="38"/>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263"/>
        <item x="2265"/>
        <item x="2266"/>
        <item x="2267"/>
        <item x="2268"/>
        <item x="2269"/>
        <item x="2270"/>
        <item x="2271"/>
        <item x="2272"/>
        <item x="2273"/>
        <item x="2274"/>
        <item x="2275"/>
        <item x="2276"/>
        <item x="2277"/>
        <item x="2278"/>
        <item x="2279"/>
        <item x="2264"/>
        <item x="99"/>
        <item x="758"/>
        <item x="759"/>
        <item x="2190"/>
        <item x="2181"/>
        <item x="48"/>
        <item x="49"/>
        <item x="50"/>
        <item x="760"/>
        <item x="5442"/>
        <item x="5451"/>
        <item x="5452"/>
        <item x="5453"/>
        <item x="5454"/>
        <item x="5455"/>
        <item x="5456"/>
        <item x="5457"/>
        <item x="5458"/>
        <item x="5459"/>
        <item x="5460"/>
        <item x="5443"/>
        <item x="5461"/>
        <item x="5462"/>
        <item x="5463"/>
        <item x="5464"/>
        <item x="5465"/>
        <item x="5444"/>
        <item x="5445"/>
        <item x="5446"/>
        <item x="5447"/>
        <item x="5448"/>
        <item x="5449"/>
        <item x="5450"/>
        <item x="761"/>
        <item x="762"/>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803"/>
        <item x="3031"/>
        <item x="4376"/>
        <item x="804"/>
        <item x="3032"/>
        <item x="4377"/>
        <item x="805"/>
        <item x="3033"/>
        <item x="4378"/>
        <item x="806"/>
        <item x="3034"/>
        <item x="4379"/>
        <item x="807"/>
        <item x="3035"/>
        <item x="4380"/>
        <item x="808"/>
        <item x="3036"/>
        <item x="4381"/>
        <item x="809"/>
        <item x="3037"/>
        <item x="4382"/>
        <item x="810"/>
        <item x="3038"/>
        <item x="4383"/>
        <item x="811"/>
        <item x="3039"/>
        <item x="4384"/>
        <item x="812"/>
        <item x="3040"/>
        <item x="4385"/>
        <item x="813"/>
        <item x="3041"/>
        <item x="4386"/>
        <item x="814"/>
        <item x="3042"/>
        <item x="4387"/>
        <item x="815"/>
        <item x="3043"/>
        <item x="4388"/>
        <item x="816"/>
        <item x="3044"/>
        <item x="4389"/>
        <item x="817"/>
        <item x="3045"/>
        <item x="4390"/>
        <item x="818"/>
        <item x="3046"/>
        <item x="4391"/>
        <item x="819"/>
        <item x="3047"/>
        <item x="4392"/>
        <item x="820"/>
        <item x="3048"/>
        <item x="4393"/>
        <item x="821"/>
        <item x="3049"/>
        <item x="4394"/>
        <item x="822"/>
        <item x="3050"/>
        <item x="4395"/>
        <item x="823"/>
        <item x="3051"/>
        <item x="4396"/>
        <item x="824"/>
        <item x="3052"/>
        <item x="4397"/>
        <item x="825"/>
        <item x="3053"/>
        <item x="4398"/>
        <item x="826"/>
        <item x="3054"/>
        <item x="4399"/>
        <item x="827"/>
        <item x="3055"/>
        <item x="4400"/>
        <item x="828"/>
        <item x="3056"/>
        <item x="4401"/>
        <item x="829"/>
        <item x="3057"/>
        <item x="4402"/>
        <item x="830"/>
        <item x="3058"/>
        <item x="4403"/>
        <item x="831"/>
        <item x="3059"/>
        <item x="4404"/>
        <item x="832"/>
        <item x="3060"/>
        <item x="4405"/>
        <item x="833"/>
        <item x="3061"/>
        <item x="4406"/>
        <item x="834"/>
        <item x="3062"/>
        <item x="4407"/>
        <item x="835"/>
        <item x="3063"/>
        <item x="4408"/>
        <item x="836"/>
        <item x="3064"/>
        <item x="4409"/>
        <item x="837"/>
        <item x="3065"/>
        <item x="4410"/>
        <item x="838"/>
        <item x="3066"/>
        <item x="4411"/>
        <item x="839"/>
        <item x="3067"/>
        <item x="4412"/>
        <item x="840"/>
        <item x="3068"/>
        <item x="4413"/>
        <item x="841"/>
        <item x="3069"/>
        <item x="4414"/>
        <item x="842"/>
        <item x="3070"/>
        <item x="4415"/>
        <item x="843"/>
        <item x="3071"/>
        <item x="4416"/>
        <item x="844"/>
        <item x="3072"/>
        <item x="4417"/>
        <item x="845"/>
        <item x="3073"/>
        <item x="4418"/>
        <item x="846"/>
        <item x="3074"/>
        <item x="4419"/>
        <item x="847"/>
        <item x="3075"/>
        <item x="4420"/>
        <item x="848"/>
        <item x="3076"/>
        <item x="4421"/>
        <item x="853"/>
        <item x="3077"/>
        <item x="4422"/>
        <item x="854"/>
        <item x="3078"/>
        <item x="4423"/>
        <item x="855"/>
        <item x="3079"/>
        <item x="4424"/>
        <item x="856"/>
        <item x="3080"/>
        <item x="4425"/>
        <item x="857"/>
        <item x="3081"/>
        <item x="4426"/>
        <item x="858"/>
        <item x="3082"/>
        <item x="4427"/>
        <item x="859"/>
        <item x="3083"/>
        <item x="4428"/>
        <item x="860"/>
        <item x="3084"/>
        <item x="4429"/>
        <item x="861"/>
        <item x="3085"/>
        <item x="4430"/>
        <item x="862"/>
        <item x="3086"/>
        <item x="4431"/>
        <item x="863"/>
        <item x="3087"/>
        <item x="4432"/>
        <item x="864"/>
        <item x="3088"/>
        <item x="4433"/>
        <item x="865"/>
        <item x="3089"/>
        <item x="4434"/>
        <item x="866"/>
        <item x="3090"/>
        <item x="4435"/>
        <item x="867"/>
        <item x="3091"/>
        <item x="4436"/>
        <item x="868"/>
        <item x="3092"/>
        <item x="4437"/>
        <item x="869"/>
        <item x="3093"/>
        <item x="4438"/>
        <item x="870"/>
        <item x="3094"/>
        <item x="4439"/>
        <item x="871"/>
        <item x="3095"/>
        <item x="4440"/>
        <item x="872"/>
        <item x="3096"/>
        <item x="4441"/>
        <item x="873"/>
        <item x="3097"/>
        <item x="4442"/>
        <item x="874"/>
        <item x="3098"/>
        <item x="4443"/>
        <item x="875"/>
        <item x="3099"/>
        <item x="4444"/>
        <item x="876"/>
        <item x="3100"/>
        <item x="4445"/>
        <item x="877"/>
        <item x="3101"/>
        <item x="4446"/>
        <item x="878"/>
        <item x="3102"/>
        <item x="4447"/>
        <item x="879"/>
        <item x="3103"/>
        <item x="4448"/>
        <item x="880"/>
        <item x="3104"/>
        <item x="4449"/>
        <item x="881"/>
        <item x="3105"/>
        <item x="4450"/>
        <item x="882"/>
        <item x="3106"/>
        <item x="4451"/>
        <item x="883"/>
        <item x="3107"/>
        <item x="4452"/>
        <item x="884"/>
        <item x="3108"/>
        <item x="4453"/>
        <item x="885"/>
        <item x="3109"/>
        <item x="4454"/>
        <item x="886"/>
        <item x="3110"/>
        <item x="4455"/>
        <item x="887"/>
        <item x="3111"/>
        <item x="4456"/>
        <item x="888"/>
        <item x="3112"/>
        <item x="4457"/>
        <item x="889"/>
        <item x="3113"/>
        <item x="4458"/>
        <item x="890"/>
        <item x="3114"/>
        <item x="4459"/>
        <item x="891"/>
        <item x="3115"/>
        <item x="4460"/>
        <item x="892"/>
        <item x="3116"/>
        <item x="4461"/>
        <item x="893"/>
        <item x="3117"/>
        <item x="4462"/>
        <item x="894"/>
        <item x="3118"/>
        <item x="4463"/>
        <item x="895"/>
        <item x="3119"/>
        <item x="4464"/>
        <item x="896"/>
        <item x="3120"/>
        <item x="4465"/>
        <item x="897"/>
        <item x="3121"/>
        <item x="4466"/>
        <item x="898"/>
        <item x="3122"/>
        <item x="4467"/>
        <item x="899"/>
        <item x="3123"/>
        <item x="4468"/>
        <item x="900"/>
        <item x="3124"/>
        <item x="4469"/>
        <item x="901"/>
        <item x="3125"/>
        <item x="4470"/>
        <item x="902"/>
        <item x="3126"/>
        <item x="4471"/>
        <item x="903"/>
        <item x="3127"/>
        <item x="4472"/>
        <item x="904"/>
        <item x="3128"/>
        <item x="4473"/>
        <item x="905"/>
        <item x="3129"/>
        <item x="4474"/>
        <item x="906"/>
        <item x="3130"/>
        <item x="4475"/>
        <item x="907"/>
        <item x="3131"/>
        <item x="4476"/>
        <item x="908"/>
        <item x="3132"/>
        <item x="4477"/>
        <item x="909"/>
        <item x="3133"/>
        <item x="4478"/>
        <item x="910"/>
        <item x="3134"/>
        <item x="4479"/>
        <item x="911"/>
        <item x="3135"/>
        <item x="4480"/>
        <item x="912"/>
        <item x="3136"/>
        <item x="4481"/>
        <item x="913"/>
        <item x="3137"/>
        <item x="4482"/>
        <item x="914"/>
        <item x="3138"/>
        <item x="4483"/>
        <item x="915"/>
        <item x="3139"/>
        <item x="4484"/>
        <item x="916"/>
        <item x="3140"/>
        <item x="4485"/>
        <item x="917"/>
        <item x="3141"/>
        <item x="4486"/>
        <item x="918"/>
        <item x="3142"/>
        <item x="4487"/>
        <item x="919"/>
        <item x="3143"/>
        <item x="4488"/>
        <item x="920"/>
        <item x="3144"/>
        <item x="4489"/>
        <item x="921"/>
        <item x="3145"/>
        <item x="4490"/>
        <item x="922"/>
        <item x="3146"/>
        <item x="4491"/>
        <item x="923"/>
        <item x="3147"/>
        <item x="4492"/>
        <item x="924"/>
        <item x="3148"/>
        <item x="4493"/>
        <item x="925"/>
        <item x="3149"/>
        <item x="4494"/>
        <item x="926"/>
        <item x="3150"/>
        <item x="4495"/>
        <item x="927"/>
        <item x="3151"/>
        <item x="4496"/>
        <item x="928"/>
        <item x="3152"/>
        <item x="4497"/>
        <item x="929"/>
        <item x="3153"/>
        <item x="4498"/>
        <item x="930"/>
        <item x="3154"/>
        <item x="4499"/>
        <item x="931"/>
        <item x="3155"/>
        <item x="4500"/>
        <item x="932"/>
        <item x="3156"/>
        <item x="4501"/>
        <item x="933"/>
        <item x="3157"/>
        <item x="4502"/>
        <item x="934"/>
        <item x="3158"/>
        <item x="4503"/>
        <item x="935"/>
        <item x="3159"/>
        <item x="4504"/>
        <item x="936"/>
        <item x="3160"/>
        <item x="4505"/>
        <item x="937"/>
        <item x="3161"/>
        <item x="4506"/>
        <item x="938"/>
        <item x="3162"/>
        <item x="4507"/>
        <item x="939"/>
        <item x="3163"/>
        <item x="4508"/>
        <item x="940"/>
        <item x="3164"/>
        <item x="4509"/>
        <item x="941"/>
        <item x="3165"/>
        <item x="4510"/>
        <item x="942"/>
        <item x="3166"/>
        <item x="4511"/>
        <item x="943"/>
        <item x="3167"/>
        <item x="4512"/>
        <item x="944"/>
        <item x="3168"/>
        <item x="4513"/>
        <item x="945"/>
        <item x="3169"/>
        <item x="4514"/>
        <item x="946"/>
        <item x="3170"/>
        <item x="4515"/>
        <item x="947"/>
        <item x="3171"/>
        <item x="4516"/>
        <item x="948"/>
        <item x="3172"/>
        <item x="4517"/>
        <item x="949"/>
        <item x="3173"/>
        <item x="4518"/>
        <item x="950"/>
        <item x="3174"/>
        <item x="4519"/>
        <item x="951"/>
        <item x="3175"/>
        <item x="4520"/>
        <item x="952"/>
        <item x="3176"/>
        <item x="4521"/>
        <item x="953"/>
        <item x="3177"/>
        <item x="4522"/>
        <item x="954"/>
        <item x="3178"/>
        <item x="4523"/>
        <item x="955"/>
        <item x="3179"/>
        <item x="4524"/>
        <item x="956"/>
        <item x="3180"/>
        <item x="4525"/>
        <item x="957"/>
        <item x="3181"/>
        <item x="4526"/>
        <item x="958"/>
        <item x="3182"/>
        <item x="4527"/>
        <item x="959"/>
        <item x="3183"/>
        <item x="4528"/>
        <item x="960"/>
        <item x="3184"/>
        <item x="4529"/>
        <item x="961"/>
        <item x="3185"/>
        <item x="4530"/>
        <item x="962"/>
        <item x="3186"/>
        <item x="4531"/>
        <item x="963"/>
        <item x="3187"/>
        <item x="4532"/>
        <item x="964"/>
        <item x="3188"/>
        <item x="4533"/>
        <item x="965"/>
        <item x="3189"/>
        <item x="4534"/>
        <item x="966"/>
        <item x="3190"/>
        <item x="4535"/>
        <item x="967"/>
        <item x="3191"/>
        <item x="4536"/>
        <item x="968"/>
        <item x="3192"/>
        <item x="4537"/>
        <item x="969"/>
        <item x="3193"/>
        <item x="4538"/>
        <item x="970"/>
        <item x="3194"/>
        <item x="4539"/>
        <item x="971"/>
        <item x="3195"/>
        <item x="4540"/>
        <item x="972"/>
        <item x="3196"/>
        <item x="4541"/>
        <item x="973"/>
        <item x="3197"/>
        <item x="4542"/>
        <item x="974"/>
        <item x="3198"/>
        <item x="4543"/>
        <item x="975"/>
        <item x="3199"/>
        <item x="4544"/>
        <item x="976"/>
        <item x="3200"/>
        <item x="4545"/>
        <item x="977"/>
        <item x="51"/>
        <item x="2182"/>
        <item x="1859"/>
        <item x="5466"/>
        <item x="52"/>
        <item x="100"/>
        <item x="5467"/>
        <item x="1125"/>
        <item x="1126"/>
        <item x="1130"/>
        <item x="1131"/>
        <item x="1132"/>
        <item x="1133"/>
        <item x="1134"/>
        <item x="1127"/>
        <item x="1128"/>
        <item x="1129"/>
        <item x="1135"/>
        <item x="1136"/>
        <item x="1137"/>
        <item x="2218"/>
        <item x="2219"/>
        <item x="2220"/>
        <item x="2221"/>
        <item x="2222"/>
        <item x="2223"/>
        <item x="53"/>
        <item x="54"/>
        <item x="55"/>
        <item x="1138"/>
        <item x="1171"/>
        <item x="1139"/>
        <item x="1172"/>
        <item x="1140"/>
        <item x="1173"/>
        <item x="1141"/>
        <item x="1174"/>
        <item x="1142"/>
        <item x="1175"/>
        <item x="1143"/>
        <item x="1176"/>
        <item x="1144"/>
        <item x="1177"/>
        <item x="1145"/>
        <item x="1178"/>
        <item x="1146"/>
        <item x="1179"/>
        <item x="1147"/>
        <item x="1180"/>
        <item x="1148"/>
        <item x="1181"/>
        <item x="1149"/>
        <item x="1182"/>
        <item x="1150"/>
        <item x="1183"/>
        <item x="1151"/>
        <item x="1184"/>
        <item x="1152"/>
        <item x="1185"/>
        <item x="1153"/>
        <item x="1186"/>
        <item x="1154"/>
        <item x="1187"/>
        <item x="1155"/>
        <item x="1188"/>
        <item x="1156"/>
        <item x="1189"/>
        <item x="1157"/>
        <item x="1190"/>
        <item x="1158"/>
        <item x="1191"/>
        <item x="1159"/>
        <item x="1192"/>
        <item x="1160"/>
        <item x="1193"/>
        <item x="1161"/>
        <item x="1194"/>
        <item x="1162"/>
        <item x="1195"/>
        <item x="1163"/>
        <item x="1196"/>
        <item x="1164"/>
        <item x="1197"/>
        <item x="1165"/>
        <item x="1198"/>
        <item x="1166"/>
        <item x="1199"/>
        <item x="1167"/>
        <item x="1200"/>
        <item x="1168"/>
        <item x="1169"/>
        <item x="1170"/>
        <item x="101"/>
        <item x="2191"/>
        <item x="2192"/>
        <item x="56"/>
        <item x="763"/>
        <item x="764"/>
        <item x="765"/>
        <item x="766"/>
        <item x="767"/>
        <item x="768"/>
        <item x="1860"/>
        <item x="1861"/>
        <item x="1862"/>
        <item x="2224"/>
        <item x="57"/>
        <item x="1832"/>
        <item x="1841"/>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84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843"/>
        <item x="1844"/>
        <item x="1845"/>
        <item x="1846"/>
        <item x="1847"/>
        <item x="1848"/>
        <item x="1849"/>
        <item x="1850"/>
        <item x="1833"/>
        <item x="1851"/>
        <item x="1852"/>
        <item x="1637"/>
        <item x="1638"/>
        <item x="1639"/>
        <item x="1640"/>
        <item x="1641"/>
        <item x="1642"/>
        <item x="1643"/>
        <item x="1644"/>
        <item x="1645"/>
        <item x="1646"/>
        <item x="1647"/>
        <item x="1648"/>
        <item x="1649"/>
        <item x="1853"/>
        <item x="1650"/>
        <item x="1651"/>
        <item x="1652"/>
        <item x="1653"/>
        <item x="1654"/>
        <item x="1854"/>
        <item x="1655"/>
        <item x="1656"/>
        <item x="1657"/>
        <item x="1658"/>
        <item x="1855"/>
        <item x="1659"/>
        <item x="1660"/>
        <item x="1661"/>
        <item x="1662"/>
        <item x="1663"/>
        <item x="1664"/>
        <item x="1665"/>
        <item x="1666"/>
        <item x="1667"/>
        <item x="1668"/>
        <item x="1669"/>
        <item x="1670"/>
        <item x="1671"/>
        <item x="1672"/>
        <item x="1673"/>
        <item x="1674"/>
        <item x="1675"/>
        <item x="1676"/>
        <item x="1677"/>
        <item x="1678"/>
        <item x="1679"/>
        <item x="1680"/>
        <item x="1681"/>
        <item x="1834"/>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835"/>
        <item x="1727"/>
        <item x="1728"/>
        <item x="1729"/>
        <item x="1730"/>
        <item x="1731"/>
        <item x="1732"/>
        <item x="1836"/>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837"/>
        <item x="1768"/>
        <item x="1769"/>
        <item x="1770"/>
        <item x="1771"/>
        <item x="1772"/>
        <item x="1838"/>
        <item x="1773"/>
        <item x="1774"/>
        <item x="1775"/>
        <item x="1776"/>
        <item x="1777"/>
        <item x="1778"/>
        <item x="1779"/>
        <item x="1780"/>
        <item x="1781"/>
        <item x="1782"/>
        <item x="1839"/>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40"/>
        <item x="2280"/>
        <item x="2281"/>
        <item x="2282"/>
        <item x="2283"/>
        <item x="2284"/>
        <item x="2285"/>
        <item x="2286"/>
        <item x="2287"/>
        <item x="2288"/>
        <item x="2289"/>
        <item x="2290"/>
        <item x="2291"/>
        <item x="2292"/>
        <item x="2293"/>
        <item x="2294"/>
        <item x="2295"/>
        <item x="769"/>
        <item x="770"/>
        <item x="771"/>
        <item x="772"/>
        <item x="773"/>
        <item x="774"/>
        <item x="58"/>
        <item x="775"/>
        <item x="776"/>
        <item x="777"/>
        <item x="778"/>
        <item x="779"/>
        <item x="780"/>
        <item x="2193"/>
        <item x="2194"/>
        <item x="2195"/>
        <item x="781"/>
        <item x="782"/>
        <item x="783"/>
        <item x="503"/>
        <item x="244"/>
        <item x="504"/>
        <item x="245"/>
        <item x="505"/>
        <item x="246"/>
        <item x="506"/>
        <item x="247"/>
        <item x="507"/>
        <item x="248"/>
        <item x="508"/>
        <item x="249"/>
        <item x="509"/>
        <item x="250"/>
        <item x="510"/>
        <item x="251"/>
        <item x="511"/>
        <item x="252"/>
        <item x="512"/>
        <item x="253"/>
        <item x="513"/>
        <item x="254"/>
        <item x="514"/>
        <item x="255"/>
        <item x="515"/>
        <item x="256"/>
        <item x="516"/>
        <item x="257"/>
        <item x="517"/>
        <item x="258"/>
        <item x="518"/>
        <item x="259"/>
        <item x="519"/>
        <item x="260"/>
        <item x="520"/>
        <item x="261"/>
        <item x="521"/>
        <item x="262"/>
        <item x="522"/>
        <item x="263"/>
        <item x="523"/>
        <item x="264"/>
        <item x="524"/>
        <item x="265"/>
        <item x="525"/>
        <item x="266"/>
        <item x="526"/>
        <item x="267"/>
        <item x="527"/>
        <item x="268"/>
        <item x="528"/>
        <item x="269"/>
        <item x="529"/>
        <item x="270"/>
        <item x="530"/>
        <item x="271"/>
        <item x="531"/>
        <item x="272"/>
        <item x="532"/>
        <item x="273"/>
        <item x="533"/>
        <item x="274"/>
        <item x="534"/>
        <item x="275"/>
        <item x="535"/>
        <item x="276"/>
        <item x="536"/>
        <item x="277"/>
        <item x="537"/>
        <item x="278"/>
        <item x="538"/>
        <item x="279"/>
        <item x="539"/>
        <item x="280"/>
        <item x="540"/>
        <item x="281"/>
        <item x="541"/>
        <item x="282"/>
        <item x="542"/>
        <item x="283"/>
        <item x="543"/>
        <item x="284"/>
        <item x="544"/>
        <item x="285"/>
        <item x="545"/>
        <item x="286"/>
        <item x="546"/>
        <item x="287"/>
        <item x="547"/>
        <item x="288"/>
        <item x="548"/>
        <item x="289"/>
        <item x="549"/>
        <item x="290"/>
        <item x="550"/>
        <item x="291"/>
        <item x="551"/>
        <item x="292"/>
        <item x="552"/>
        <item x="293"/>
        <item x="553"/>
        <item x="294"/>
        <item x="554"/>
        <item x="295"/>
        <item x="555"/>
        <item x="296"/>
        <item x="556"/>
        <item x="297"/>
        <item x="557"/>
        <item x="298"/>
        <item x="558"/>
        <item x="299"/>
        <item x="559"/>
        <item x="300"/>
        <item x="560"/>
        <item x="301"/>
        <item x="561"/>
        <item x="302"/>
        <item x="562"/>
        <item x="303"/>
        <item x="563"/>
        <item x="304"/>
        <item x="564"/>
        <item x="305"/>
        <item x="565"/>
        <item x="306"/>
        <item x="566"/>
        <item x="307"/>
        <item x="567"/>
        <item x="308"/>
        <item x="568"/>
        <item x="309"/>
        <item x="569"/>
        <item x="310"/>
        <item x="570"/>
        <item x="311"/>
        <item x="571"/>
        <item x="312"/>
        <item x="572"/>
        <item x="313"/>
        <item x="573"/>
        <item x="314"/>
        <item x="574"/>
        <item x="315"/>
        <item x="575"/>
        <item x="316"/>
        <item x="576"/>
        <item x="317"/>
        <item x="577"/>
        <item x="318"/>
        <item x="578"/>
        <item x="319"/>
        <item x="579"/>
        <item x="320"/>
        <item x="580"/>
        <item x="321"/>
        <item x="581"/>
        <item x="322"/>
        <item x="582"/>
        <item x="323"/>
        <item x="583"/>
        <item x="324"/>
        <item x="584"/>
        <item x="325"/>
        <item x="585"/>
        <item x="326"/>
        <item x="586"/>
        <item x="327"/>
        <item x="587"/>
        <item x="328"/>
        <item x="588"/>
        <item x="329"/>
        <item x="589"/>
        <item x="331"/>
        <item x="590"/>
        <item x="332"/>
        <item x="591"/>
        <item x="333"/>
        <item x="592"/>
        <item x="334"/>
        <item x="593"/>
        <item x="335"/>
        <item x="330"/>
        <item x="336"/>
        <item x="594"/>
        <item x="337"/>
        <item x="595"/>
        <item x="338"/>
        <item x="596"/>
        <item x="339"/>
        <item x="597"/>
        <item x="340"/>
        <item x="598"/>
        <item x="341"/>
        <item x="599"/>
        <item x="342"/>
        <item x="600"/>
        <item x="343"/>
        <item x="601"/>
        <item x="344"/>
        <item x="602"/>
        <item x="345"/>
        <item x="603"/>
        <item x="346"/>
        <item x="604"/>
        <item x="347"/>
        <item x="605"/>
        <item x="348"/>
        <item x="606"/>
        <item x="349"/>
        <item x="607"/>
        <item x="350"/>
        <item x="608"/>
        <item x="351"/>
        <item x="609"/>
        <item x="352"/>
        <item x="610"/>
        <item x="353"/>
        <item x="611"/>
        <item x="354"/>
        <item x="612"/>
        <item x="355"/>
        <item x="613"/>
        <item x="356"/>
        <item x="614"/>
        <item x="357"/>
        <item x="615"/>
        <item x="358"/>
        <item x="616"/>
        <item x="359"/>
        <item x="617"/>
        <item x="360"/>
        <item x="618"/>
        <item x="361"/>
        <item x="619"/>
        <item x="362"/>
        <item x="620"/>
        <item x="363"/>
        <item x="621"/>
        <item x="364"/>
        <item x="622"/>
        <item x="365"/>
        <item x="623"/>
        <item x="366"/>
        <item x="624"/>
        <item x="367"/>
        <item x="625"/>
        <item x="368"/>
        <item x="626"/>
        <item x="369"/>
        <item x="627"/>
        <item x="370"/>
        <item x="628"/>
        <item x="371"/>
        <item x="629"/>
        <item x="372"/>
        <item x="630"/>
        <item x="373"/>
        <item x="631"/>
        <item x="374"/>
        <item x="632"/>
        <item x="375"/>
        <item x="633"/>
        <item x="376"/>
        <item x="634"/>
        <item x="377"/>
        <item x="635"/>
        <item x="378"/>
        <item x="636"/>
        <item x="379"/>
        <item x="637"/>
        <item x="380"/>
        <item x="638"/>
        <item x="381"/>
        <item x="639"/>
        <item x="382"/>
        <item x="640"/>
        <item x="383"/>
        <item x="641"/>
        <item x="384"/>
        <item x="642"/>
        <item x="385"/>
        <item x="643"/>
        <item x="386"/>
        <item x="644"/>
        <item x="387"/>
        <item x="645"/>
        <item x="388"/>
        <item x="646"/>
        <item x="389"/>
        <item x="647"/>
        <item x="390"/>
        <item x="648"/>
        <item x="391"/>
        <item x="649"/>
        <item x="392"/>
        <item x="650"/>
        <item x="393"/>
        <item x="651"/>
        <item x="394"/>
        <item x="652"/>
        <item x="395"/>
        <item x="653"/>
        <item x="396"/>
        <item x="654"/>
        <item x="397"/>
        <item x="655"/>
        <item x="398"/>
        <item x="656"/>
        <item x="399"/>
        <item x="657"/>
        <item x="400"/>
        <item x="658"/>
        <item x="401"/>
        <item x="659"/>
        <item x="402"/>
        <item x="660"/>
        <item x="403"/>
        <item x="661"/>
        <item x="404"/>
        <item x="662"/>
        <item x="405"/>
        <item x="663"/>
        <item x="406"/>
        <item x="664"/>
        <item x="407"/>
        <item x="665"/>
        <item x="408"/>
        <item x="666"/>
        <item x="409"/>
        <item x="667"/>
        <item x="410"/>
        <item x="668"/>
        <item x="411"/>
        <item x="669"/>
        <item x="412"/>
        <item x="670"/>
        <item x="413"/>
        <item x="671"/>
        <item x="414"/>
        <item x="672"/>
        <item x="415"/>
        <item x="673"/>
        <item x="416"/>
        <item x="674"/>
        <item x="417"/>
        <item x="675"/>
        <item x="418"/>
        <item x="676"/>
        <item x="419"/>
        <item x="677"/>
        <item x="420"/>
        <item x="678"/>
        <item x="421"/>
        <item x="679"/>
        <item x="422"/>
        <item x="680"/>
        <item x="423"/>
        <item x="681"/>
        <item x="424"/>
        <item x="682"/>
        <item x="425"/>
        <item x="683"/>
        <item x="426"/>
        <item x="684"/>
        <item x="427"/>
        <item x="685"/>
        <item x="428"/>
        <item x="686"/>
        <item x="429"/>
        <item x="687"/>
        <item x="430"/>
        <item x="688"/>
        <item x="431"/>
        <item x="689"/>
        <item x="432"/>
        <item x="690"/>
        <item x="433"/>
        <item x="691"/>
        <item x="434"/>
        <item x="692"/>
        <item x="435"/>
        <item x="693"/>
        <item x="436"/>
        <item x="694"/>
        <item x="437"/>
        <item x="695"/>
        <item x="438"/>
        <item x="696"/>
        <item x="439"/>
        <item x="697"/>
        <item x="440"/>
        <item x="698"/>
        <item x="441"/>
        <item x="699"/>
        <item x="442"/>
        <item x="700"/>
        <item x="443"/>
        <item x="701"/>
        <item x="444"/>
        <item x="702"/>
        <item x="445"/>
        <item x="703"/>
        <item x="446"/>
        <item x="704"/>
        <item x="447"/>
        <item x="705"/>
        <item x="448"/>
        <item x="706"/>
        <item x="449"/>
        <item x="707"/>
        <item x="450"/>
        <item x="708"/>
        <item x="451"/>
        <item x="709"/>
        <item x="452"/>
        <item x="710"/>
        <item x="453"/>
        <item x="711"/>
        <item x="454"/>
        <item x="712"/>
        <item x="455"/>
        <item x="713"/>
        <item x="456"/>
        <item x="714"/>
        <item x="457"/>
        <item x="715"/>
        <item x="458"/>
        <item x="716"/>
        <item x="459"/>
        <item x="717"/>
        <item x="460"/>
        <item x="718"/>
        <item x="461"/>
        <item x="719"/>
        <item x="462"/>
        <item x="720"/>
        <item x="463"/>
        <item x="721"/>
        <item x="464"/>
        <item x="722"/>
        <item x="465"/>
        <item x="723"/>
        <item x="466"/>
        <item x="724"/>
        <item x="467"/>
        <item x="725"/>
        <item x="468"/>
        <item x="726"/>
        <item x="469"/>
        <item x="727"/>
        <item x="470"/>
        <item x="728"/>
        <item x="471"/>
        <item x="729"/>
        <item x="472"/>
        <item x="730"/>
        <item x="473"/>
        <item x="731"/>
        <item x="474"/>
        <item x="732"/>
        <item x="475"/>
        <item x="733"/>
        <item x="476"/>
        <item x="734"/>
        <item x="477"/>
        <item x="735"/>
        <item x="478"/>
        <item x="736"/>
        <item x="479"/>
        <item x="737"/>
        <item x="480"/>
        <item x="738"/>
        <item x="481"/>
        <item x="739"/>
        <item x="482"/>
        <item x="740"/>
        <item x="483"/>
        <item x="741"/>
        <item x="484"/>
        <item x="742"/>
        <item x="485"/>
        <item x="743"/>
        <item x="486"/>
        <item x="744"/>
        <item x="487"/>
        <item x="745"/>
        <item x="488"/>
        <item x="746"/>
        <item x="489"/>
        <item x="747"/>
        <item x="490"/>
        <item x="748"/>
        <item x="491"/>
        <item x="749"/>
        <item x="492"/>
        <item x="750"/>
        <item x="493"/>
        <item x="751"/>
        <item x="494"/>
        <item x="752"/>
        <item x="495"/>
        <item x="753"/>
        <item x="496"/>
        <item x="754"/>
        <item x="497"/>
        <item x="755"/>
        <item x="498"/>
        <item x="756"/>
        <item x="499"/>
        <item x="757"/>
        <item x="500"/>
        <item x="2225"/>
        <item x="2240"/>
        <item x="2241"/>
        <item x="2242"/>
        <item x="2243"/>
        <item x="2244"/>
        <item x="2245"/>
        <item x="2246"/>
        <item x="2247"/>
        <item x="2248"/>
        <item x="2249"/>
        <item x="2250"/>
        <item x="2251"/>
        <item x="2252"/>
        <item x="2226"/>
        <item x="2227"/>
        <item x="2228"/>
        <item x="2229"/>
        <item x="2230"/>
        <item x="2231"/>
        <item x="2232"/>
        <item x="2233"/>
        <item x="2234"/>
        <item x="2235"/>
        <item x="2236"/>
        <item x="2237"/>
        <item x="2238"/>
        <item x="2239"/>
        <item x="2196"/>
        <item x="2197"/>
        <item x="2198"/>
        <item x="2199"/>
        <item x="2200"/>
        <item x="2201"/>
        <item x="2202"/>
        <item x="2203"/>
        <item x="2204"/>
        <item x="2205"/>
        <item x="2206"/>
        <item x="2207"/>
        <item x="2208"/>
        <item x="2209"/>
        <item x="1818"/>
        <item x="1819"/>
        <item x="1820"/>
        <item x="1821"/>
        <item x="1822"/>
        <item x="1825"/>
        <item x="1826"/>
        <item x="1827"/>
        <item x="1823"/>
        <item x="1824"/>
        <item x="5468"/>
        <item x="784"/>
        <item x="1828"/>
        <item x="1829"/>
        <item x="1830"/>
        <item x="1831"/>
        <item x="1863"/>
        <item x="2210"/>
        <item x="2253"/>
        <item x="2254"/>
        <item x="2255"/>
        <item x="2256"/>
        <item x="2257"/>
        <item x="59"/>
        <item x="60"/>
        <item x="61"/>
        <item x="62"/>
        <item x="2211"/>
        <item x="2212"/>
        <item x="2213"/>
        <item x="785"/>
        <item x="786"/>
        <item x="787"/>
        <item x="788"/>
        <item x="789"/>
        <item x="1869"/>
        <item x="1870"/>
        <item x="1871"/>
        <item x="1872"/>
        <item x="1874"/>
        <item x="1875"/>
        <item x="1873"/>
        <item x="1876"/>
        <item x="1877"/>
        <item x="1868"/>
        <item x="3201"/>
        <item x="4546"/>
        <item x="3202"/>
        <item x="4547"/>
        <item x="3203"/>
        <item x="4548"/>
        <item x="3204"/>
        <item x="4549"/>
        <item x="3205"/>
        <item x="4550"/>
        <item x="3206"/>
        <item x="4551"/>
        <item x="3207"/>
        <item x="4552"/>
        <item x="3208"/>
        <item x="4553"/>
        <item x="3209"/>
        <item x="4554"/>
        <item x="3210"/>
        <item x="4555"/>
        <item x="3211"/>
        <item x="4556"/>
        <item x="3212"/>
        <item x="4557"/>
        <item x="3213"/>
        <item x="4558"/>
        <item x="63"/>
        <item x="0"/>
        <item x="3214"/>
        <item x="4559"/>
        <item x="1"/>
        <item x="3215"/>
        <item x="4560"/>
        <item x="2"/>
        <item x="3216"/>
        <item x="4561"/>
        <item x="3"/>
        <item x="3217"/>
        <item x="4562"/>
        <item x="1878"/>
        <item x="3218"/>
        <item x="4563"/>
        <item x="1879"/>
        <item x="3219"/>
        <item x="4564"/>
        <item x="1880"/>
        <item x="3220"/>
        <item x="4565"/>
        <item x="1881"/>
        <item x="3221"/>
        <item x="4566"/>
        <item x="1882"/>
        <item x="3222"/>
        <item x="4567"/>
        <item x="1883"/>
        <item x="3223"/>
        <item x="4568"/>
        <item x="1884"/>
        <item x="3224"/>
        <item x="4569"/>
        <item x="1885"/>
        <item x="3225"/>
        <item x="4570"/>
        <item x="1886"/>
        <item x="3226"/>
        <item x="4571"/>
        <item x="1887"/>
        <item x="3227"/>
        <item x="4572"/>
        <item x="1888"/>
        <item x="3228"/>
        <item x="4573"/>
        <item x="1889"/>
        <item x="3229"/>
        <item x="4574"/>
        <item x="1890"/>
        <item x="3230"/>
        <item x="4575"/>
        <item x="1891"/>
        <item x="3231"/>
        <item x="4576"/>
        <item x="1892"/>
        <item x="3232"/>
        <item x="4577"/>
        <item x="1893"/>
        <item x="3233"/>
        <item x="4578"/>
        <item x="1894"/>
        <item x="3234"/>
        <item x="4579"/>
        <item x="1895"/>
        <item x="3235"/>
        <item x="4580"/>
        <item x="1896"/>
        <item x="3236"/>
        <item x="4581"/>
        <item x="1897"/>
        <item x="3237"/>
        <item x="4582"/>
        <item x="1898"/>
        <item x="3238"/>
        <item x="4583"/>
        <item x="1899"/>
        <item x="3239"/>
        <item x="4584"/>
        <item x="1900"/>
        <item x="3240"/>
        <item x="4585"/>
        <item x="1901"/>
        <item x="3241"/>
        <item x="4586"/>
        <item x="1902"/>
        <item x="3242"/>
        <item x="4587"/>
        <item x="1903"/>
        <item x="3243"/>
        <item x="4588"/>
        <item x="1904"/>
        <item x="3244"/>
        <item x="4589"/>
        <item x="1905"/>
        <item x="3245"/>
        <item x="4590"/>
        <item x="1906"/>
        <item x="3246"/>
        <item x="4591"/>
        <item x="1907"/>
        <item x="3247"/>
        <item x="4592"/>
        <item x="1908"/>
        <item x="3248"/>
        <item x="4593"/>
        <item x="1909"/>
        <item x="3249"/>
        <item x="4594"/>
        <item x="1910"/>
        <item x="3250"/>
        <item x="4595"/>
        <item x="1911"/>
        <item x="3251"/>
        <item x="4596"/>
        <item x="1912"/>
        <item x="3252"/>
        <item x="4597"/>
        <item x="1913"/>
        <item x="3253"/>
        <item x="4598"/>
        <item x="1914"/>
        <item x="3254"/>
        <item x="4599"/>
        <item x="1915"/>
        <item x="3255"/>
        <item x="4600"/>
        <item x="1916"/>
        <item x="3256"/>
        <item x="4601"/>
        <item x="1917"/>
        <item x="3257"/>
        <item x="4602"/>
        <item x="1918"/>
        <item x="3258"/>
        <item x="4603"/>
        <item x="1919"/>
        <item x="3259"/>
        <item x="4604"/>
        <item x="1920"/>
        <item x="3260"/>
        <item x="4605"/>
        <item x="1921"/>
        <item x="3261"/>
        <item x="4606"/>
        <item x="1922"/>
        <item x="3262"/>
        <item x="4607"/>
        <item x="1923"/>
        <item x="3263"/>
        <item x="4608"/>
        <item x="1924"/>
        <item x="3264"/>
        <item x="4609"/>
        <item x="1925"/>
        <item x="3265"/>
        <item x="4610"/>
        <item x="1926"/>
        <item x="3266"/>
        <item x="4611"/>
        <item x="1927"/>
        <item x="3267"/>
        <item x="4612"/>
        <item x="1928"/>
        <item x="3268"/>
        <item x="4613"/>
        <item x="1929"/>
        <item x="3269"/>
        <item x="4614"/>
        <item x="1930"/>
        <item x="3270"/>
        <item x="4615"/>
        <item x="1931"/>
        <item x="3271"/>
        <item x="4616"/>
        <item x="1932"/>
        <item x="3272"/>
        <item x="4617"/>
        <item x="1933"/>
        <item x="3273"/>
        <item x="4618"/>
        <item x="1934"/>
        <item x="3274"/>
        <item x="4619"/>
        <item x="1935"/>
        <item x="3275"/>
        <item x="4620"/>
        <item x="1936"/>
        <item x="3276"/>
        <item x="4621"/>
        <item x="1937"/>
        <item x="3277"/>
        <item x="4622"/>
        <item x="1938"/>
        <item x="3278"/>
        <item x="4623"/>
        <item x="1939"/>
        <item x="3279"/>
        <item x="4624"/>
        <item x="1940"/>
        <item x="3280"/>
        <item x="4625"/>
        <item x="1941"/>
        <item x="3281"/>
        <item x="4626"/>
        <item x="1942"/>
        <item x="3282"/>
        <item x="4627"/>
        <item x="1943"/>
        <item x="3283"/>
        <item x="4628"/>
        <item x="1944"/>
        <item x="3284"/>
        <item x="4629"/>
        <item x="1945"/>
        <item x="3285"/>
        <item x="4630"/>
        <item x="1946"/>
        <item x="3286"/>
        <item x="4631"/>
        <item x="1947"/>
        <item x="3287"/>
        <item x="4632"/>
        <item x="1948"/>
        <item x="3288"/>
        <item x="4633"/>
        <item x="1949"/>
        <item x="3289"/>
        <item x="4634"/>
        <item x="1950"/>
        <item x="3290"/>
        <item x="4635"/>
        <item x="1951"/>
        <item x="3291"/>
        <item x="4636"/>
        <item x="1952"/>
        <item x="3292"/>
        <item x="4637"/>
        <item x="1953"/>
        <item x="3293"/>
        <item x="4638"/>
        <item x="1954"/>
        <item x="3294"/>
        <item x="4639"/>
        <item x="1955"/>
        <item x="3295"/>
        <item x="4640"/>
        <item x="1956"/>
        <item x="3296"/>
        <item x="4641"/>
        <item x="1957"/>
        <item x="3297"/>
        <item x="4642"/>
        <item x="1958"/>
        <item x="3298"/>
        <item x="4643"/>
        <item x="1959"/>
        <item x="3299"/>
        <item x="4644"/>
        <item x="1960"/>
        <item x="3300"/>
        <item x="4645"/>
        <item x="1961"/>
        <item x="3301"/>
        <item x="4646"/>
        <item x="1962"/>
        <item x="3302"/>
        <item x="4647"/>
        <item x="1963"/>
        <item x="3303"/>
        <item x="4648"/>
        <item x="1964"/>
        <item x="3304"/>
        <item x="4649"/>
        <item x="1965"/>
        <item x="3305"/>
        <item x="4650"/>
        <item x="1966"/>
        <item x="3306"/>
        <item x="4651"/>
        <item x="1967"/>
        <item x="3307"/>
        <item x="4652"/>
        <item x="1968"/>
        <item x="3308"/>
        <item x="4653"/>
        <item x="1969"/>
        <item x="3309"/>
        <item x="4654"/>
        <item x="1970"/>
        <item x="3310"/>
        <item x="4655"/>
        <item x="1971"/>
        <item x="3311"/>
        <item x="4656"/>
        <item x="1972"/>
        <item x="3312"/>
        <item x="4657"/>
        <item x="1973"/>
        <item x="3313"/>
        <item x="4658"/>
        <item x="1974"/>
        <item x="3314"/>
        <item x="4659"/>
        <item x="1975"/>
        <item x="3315"/>
        <item x="4660"/>
        <item x="1976"/>
        <item x="3316"/>
        <item x="4661"/>
        <item x="1977"/>
        <item x="3317"/>
        <item x="4662"/>
        <item x="1978"/>
        <item x="3318"/>
        <item x="4663"/>
        <item x="1979"/>
        <item x="3319"/>
        <item x="4664"/>
        <item x="1980"/>
        <item x="3320"/>
        <item x="4665"/>
        <item x="1981"/>
        <item x="3321"/>
        <item x="4666"/>
        <item x="1982"/>
        <item x="3322"/>
        <item x="4667"/>
        <item x="1983"/>
        <item x="3323"/>
        <item x="4668"/>
        <item x="1984"/>
        <item x="3324"/>
        <item x="4669"/>
        <item x="1985"/>
        <item x="3325"/>
        <item x="4670"/>
        <item x="1986"/>
        <item x="3326"/>
        <item x="4671"/>
        <item x="1987"/>
        <item x="3327"/>
        <item x="4672"/>
        <item x="1988"/>
        <item x="3328"/>
        <item x="4673"/>
        <item x="1989"/>
        <item x="3329"/>
        <item x="4674"/>
        <item x="1990"/>
        <item x="3330"/>
        <item x="4675"/>
        <item x="1991"/>
        <item x="3331"/>
        <item x="4676"/>
        <item x="1992"/>
        <item x="3332"/>
        <item x="4677"/>
        <item x="1993"/>
        <item x="3333"/>
        <item x="4678"/>
        <item x="1994"/>
        <item x="3334"/>
        <item x="4679"/>
        <item x="1995"/>
        <item x="3335"/>
        <item x="4680"/>
        <item x="1996"/>
        <item x="3336"/>
        <item x="4681"/>
        <item x="1997"/>
        <item x="3337"/>
        <item x="4682"/>
        <item x="1998"/>
        <item x="3338"/>
        <item x="4683"/>
        <item x="1999"/>
        <item x="3339"/>
        <item x="4684"/>
        <item x="2000"/>
        <item x="3340"/>
        <item x="4685"/>
        <item x="2001"/>
        <item x="3341"/>
        <item x="4686"/>
        <item x="2002"/>
        <item x="3342"/>
        <item x="4687"/>
        <item x="2003"/>
        <item x="3343"/>
        <item x="4688"/>
        <item x="2004"/>
        <item x="3344"/>
        <item x="4689"/>
        <item x="2005"/>
        <item x="3345"/>
        <item x="4690"/>
        <item x="2006"/>
        <item x="3346"/>
        <item x="4691"/>
        <item x="2007"/>
        <item x="3347"/>
        <item x="4692"/>
        <item x="2008"/>
        <item x="3348"/>
        <item x="4693"/>
        <item x="2009"/>
        <item x="3349"/>
        <item x="4694"/>
        <item x="2010"/>
        <item x="3350"/>
        <item x="4695"/>
        <item x="2011"/>
        <item x="3351"/>
        <item x="4696"/>
        <item x="2012"/>
        <item x="3352"/>
        <item x="4697"/>
        <item x="2013"/>
        <item x="3353"/>
        <item x="4698"/>
        <item x="2014"/>
        <item x="3354"/>
        <item x="4699"/>
        <item x="2015"/>
        <item x="3355"/>
        <item x="4700"/>
        <item x="2016"/>
        <item x="3356"/>
        <item x="4701"/>
        <item x="2017"/>
        <item x="3357"/>
        <item x="4702"/>
        <item x="2018"/>
        <item x="3358"/>
        <item x="4703"/>
        <item x="2019"/>
        <item x="3359"/>
        <item x="4704"/>
        <item x="2020"/>
        <item x="3360"/>
        <item x="4705"/>
        <item x="2021"/>
        <item x="3361"/>
        <item x="4706"/>
        <item x="2022"/>
        <item x="3362"/>
        <item x="4707"/>
        <item x="2023"/>
        <item x="3363"/>
        <item x="4708"/>
        <item x="2024"/>
        <item x="3364"/>
        <item x="4709"/>
        <item x="2025"/>
        <item x="3365"/>
        <item x="4710"/>
        <item x="2026"/>
        <item x="3366"/>
        <item x="4711"/>
        <item x="2027"/>
        <item x="3367"/>
        <item x="4712"/>
        <item x="2028"/>
        <item x="3368"/>
        <item x="4713"/>
        <item x="2029"/>
        <item x="3369"/>
        <item x="4714"/>
        <item x="2030"/>
        <item x="3370"/>
        <item x="4715"/>
        <item x="2031"/>
        <item x="3371"/>
        <item x="4716"/>
        <item x="2032"/>
        <item x="3372"/>
        <item x="4717"/>
        <item x="2033"/>
        <item x="3373"/>
        <item x="4718"/>
        <item x="2034"/>
        <item x="3374"/>
        <item x="4719"/>
        <item x="2035"/>
        <item x="3375"/>
        <item x="4720"/>
        <item x="2036"/>
        <item x="3376"/>
        <item x="4721"/>
        <item x="2037"/>
        <item x="3377"/>
        <item x="4722"/>
        <item x="2038"/>
        <item x="3378"/>
        <item x="4723"/>
        <item x="2039"/>
        <item x="3379"/>
        <item x="4724"/>
        <item x="2040"/>
        <item x="3380"/>
        <item x="4725"/>
        <item x="2041"/>
        <item x="3381"/>
        <item x="4726"/>
        <item x="2042"/>
        <item x="3382"/>
        <item x="4727"/>
        <item x="2043"/>
        <item x="3383"/>
        <item x="4728"/>
        <item x="2044"/>
        <item x="3384"/>
        <item x="4729"/>
        <item x="2045"/>
        <item x="3385"/>
        <item x="4730"/>
        <item x="2046"/>
        <item x="3386"/>
        <item x="4731"/>
        <item x="2047"/>
        <item x="3387"/>
        <item x="4732"/>
        <item x="2048"/>
        <item x="3388"/>
        <item x="4733"/>
        <item x="2049"/>
        <item x="3389"/>
        <item x="4734"/>
        <item x="2050"/>
        <item x="3390"/>
        <item x="4735"/>
        <item x="2051"/>
        <item x="3391"/>
        <item x="4736"/>
        <item x="2052"/>
        <item x="3392"/>
        <item x="4737"/>
        <item x="2053"/>
        <item x="3393"/>
        <item x="4738"/>
        <item x="2054"/>
        <item x="3394"/>
        <item x="4739"/>
        <item x="2055"/>
        <item x="3395"/>
        <item x="4740"/>
        <item x="2056"/>
        <item x="3396"/>
        <item x="4741"/>
        <item x="2057"/>
        <item x="3397"/>
        <item x="4742"/>
        <item x="2058"/>
        <item x="3398"/>
        <item x="4743"/>
        <item x="2059"/>
        <item x="3399"/>
        <item x="4744"/>
        <item x="2060"/>
        <item x="3400"/>
        <item x="4745"/>
        <item x="2061"/>
        <item x="3401"/>
        <item x="4746"/>
        <item x="2062"/>
        <item x="3402"/>
        <item x="4747"/>
        <item x="2063"/>
        <item x="3403"/>
        <item x="4748"/>
        <item x="2064"/>
        <item x="3404"/>
        <item x="4749"/>
        <item x="2065"/>
        <item x="3405"/>
        <item x="4750"/>
        <item x="2066"/>
        <item x="3406"/>
        <item x="4751"/>
        <item x="2067"/>
        <item x="3407"/>
        <item x="4752"/>
        <item x="2068"/>
        <item x="3408"/>
        <item x="4753"/>
        <item x="2069"/>
        <item x="3409"/>
        <item x="4754"/>
        <item x="2070"/>
        <item x="3410"/>
        <item x="4755"/>
        <item x="2071"/>
        <item x="3411"/>
        <item x="4756"/>
        <item x="2072"/>
        <item x="3412"/>
        <item x="4757"/>
        <item x="2073"/>
        <item x="3413"/>
        <item x="4758"/>
        <item x="2074"/>
        <item x="3414"/>
        <item x="4759"/>
        <item x="2075"/>
        <item x="3415"/>
        <item x="4760"/>
        <item x="2076"/>
        <item x="3416"/>
        <item x="4761"/>
        <item x="2077"/>
        <item x="3417"/>
        <item x="4762"/>
        <item x="2078"/>
        <item x="3418"/>
        <item x="4763"/>
        <item x="2079"/>
        <item x="3419"/>
        <item x="4764"/>
        <item x="2080"/>
        <item x="3420"/>
        <item x="4765"/>
        <item x="2081"/>
        <item x="3421"/>
        <item x="4766"/>
        <item x="2082"/>
        <item x="3422"/>
        <item x="4767"/>
        <item x="2083"/>
        <item x="3423"/>
        <item x="4768"/>
        <item x="2084"/>
        <item x="3424"/>
        <item x="4769"/>
        <item x="2085"/>
        <item x="3425"/>
        <item x="4770"/>
        <item x="2086"/>
        <item x="3426"/>
        <item x="4771"/>
        <item x="2087"/>
        <item x="3427"/>
        <item x="4772"/>
        <item x="2088"/>
        <item x="3428"/>
        <item x="4773"/>
        <item x="2089"/>
        <item x="3429"/>
        <item x="4774"/>
        <item x="2090"/>
        <item x="3430"/>
        <item x="4775"/>
        <item x="2091"/>
        <item x="3431"/>
        <item x="4776"/>
        <item x="2092"/>
        <item x="3432"/>
        <item x="4777"/>
        <item x="2093"/>
        <item x="3433"/>
        <item x="4778"/>
        <item x="2094"/>
        <item x="3434"/>
        <item x="4779"/>
        <item x="2095"/>
        <item x="3435"/>
        <item x="4780"/>
        <item x="2096"/>
        <item x="3436"/>
        <item x="4781"/>
        <item x="2097"/>
        <item x="3437"/>
        <item x="4782"/>
        <item x="2098"/>
        <item x="3438"/>
        <item x="4783"/>
        <item x="2099"/>
        <item x="3439"/>
        <item x="4784"/>
        <item x="2100"/>
        <item x="3440"/>
        <item x="4785"/>
        <item x="2101"/>
        <item x="3441"/>
        <item x="4786"/>
        <item x="2102"/>
        <item x="3442"/>
        <item x="4787"/>
        <item x="2103"/>
        <item x="3443"/>
        <item x="4788"/>
        <item x="2104"/>
        <item x="3444"/>
        <item x="4789"/>
        <item x="2105"/>
        <item x="3445"/>
        <item x="4790"/>
        <item x="2106"/>
        <item x="3446"/>
        <item x="4791"/>
        <item x="2107"/>
        <item x="3447"/>
        <item x="4792"/>
        <item x="2108"/>
        <item x="3448"/>
        <item x="4793"/>
        <item x="2109"/>
        <item x="3449"/>
        <item x="4794"/>
        <item x="2110"/>
        <item x="3450"/>
        <item x="4795"/>
        <item x="2111"/>
        <item x="3451"/>
        <item x="4796"/>
        <item x="2112"/>
        <item x="3452"/>
        <item x="4797"/>
        <item x="2113"/>
        <item x="3453"/>
        <item x="4798"/>
        <item x="2114"/>
        <item x="3454"/>
        <item x="4799"/>
        <item x="2115"/>
        <item x="3455"/>
        <item x="4800"/>
        <item x="2116"/>
        <item x="3456"/>
        <item x="4801"/>
        <item x="2117"/>
        <item x="3457"/>
        <item x="4802"/>
        <item x="2118"/>
        <item x="3458"/>
        <item x="4803"/>
        <item x="2119"/>
        <item x="3459"/>
        <item x="4804"/>
        <item x="2120"/>
        <item x="3460"/>
        <item x="4805"/>
        <item x="2121"/>
        <item x="3461"/>
        <item x="4806"/>
        <item x="2122"/>
        <item x="3462"/>
        <item x="4807"/>
        <item x="2123"/>
        <item x="3463"/>
        <item x="4808"/>
        <item x="2124"/>
        <item x="3464"/>
        <item x="4809"/>
        <item x="2125"/>
        <item x="3465"/>
        <item x="4810"/>
        <item x="64"/>
        <item x="2174"/>
        <item x="2175"/>
        <item x="2176"/>
        <item x="2177"/>
        <item x="2178"/>
        <item x="2179"/>
        <item x="2183"/>
        <item x="2184"/>
        <item x="2185"/>
        <item x="2186"/>
        <item x="2187"/>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65"/>
        <item x="66"/>
        <item x="67"/>
        <item x="68"/>
        <item x="69"/>
        <item x="2296"/>
        <item x="3466"/>
        <item x="4811"/>
        <item x="2297"/>
        <item x="3467"/>
        <item x="4812"/>
        <item x="2298"/>
        <item x="3468"/>
        <item x="4813"/>
        <item x="2299"/>
        <item x="3469"/>
        <item x="4814"/>
        <item x="2300"/>
        <item x="3470"/>
        <item x="4815"/>
        <item x="2301"/>
        <item x="3471"/>
        <item x="4816"/>
        <item x="2302"/>
        <item x="3472"/>
        <item x="4817"/>
        <item x="2303"/>
        <item x="3473"/>
        <item x="4818"/>
        <item x="2304"/>
        <item x="3474"/>
        <item x="4819"/>
        <item x="2305"/>
        <item x="3475"/>
        <item x="4820"/>
        <item x="2306"/>
        <item x="3476"/>
        <item x="4821"/>
        <item x="2307"/>
        <item x="3477"/>
        <item x="4822"/>
        <item x="2308"/>
        <item x="3478"/>
        <item x="4823"/>
        <item x="2309"/>
        <item x="3479"/>
        <item x="4824"/>
        <item x="2310"/>
        <item x="3480"/>
        <item x="4825"/>
        <item x="2311"/>
        <item x="3481"/>
        <item x="4826"/>
        <item x="2312"/>
        <item x="3482"/>
        <item x="4827"/>
        <item x="2313"/>
        <item x="3483"/>
        <item x="4828"/>
        <item x="2314"/>
        <item x="3484"/>
        <item x="4829"/>
        <item x="2315"/>
        <item x="3485"/>
        <item x="4830"/>
        <item x="2316"/>
        <item x="3486"/>
        <item x="4831"/>
        <item x="2317"/>
        <item x="3487"/>
        <item x="4832"/>
        <item x="2318"/>
        <item x="3488"/>
        <item x="4833"/>
        <item x="2319"/>
        <item x="3489"/>
        <item x="4834"/>
        <item x="2320"/>
        <item x="3490"/>
        <item x="4835"/>
        <item x="2321"/>
        <item x="3491"/>
        <item x="4836"/>
        <item x="2322"/>
        <item x="3492"/>
        <item x="4837"/>
        <item x="2323"/>
        <item x="3493"/>
        <item x="4838"/>
        <item x="2324"/>
        <item x="3494"/>
        <item x="4839"/>
        <item x="2325"/>
        <item x="3495"/>
        <item x="4840"/>
        <item x="2326"/>
        <item x="2327"/>
        <item x="2328"/>
        <item x="3496"/>
        <item x="4841"/>
        <item x="3497"/>
        <item x="4842"/>
        <item x="2329"/>
        <item x="2330"/>
        <item x="3498"/>
        <item x="4843"/>
        <item x="3499"/>
        <item x="4844"/>
        <item x="2331"/>
        <item x="3500"/>
        <item x="4845"/>
        <item x="2332"/>
        <item x="2333"/>
        <item x="3501"/>
        <item x="4846"/>
        <item x="3502"/>
        <item x="4847"/>
        <item x="2334"/>
        <item x="3503"/>
        <item x="4848"/>
        <item x="2335"/>
        <item x="2336"/>
        <item x="3504"/>
        <item x="4849"/>
        <item x="3505"/>
        <item x="4850"/>
        <item x="2337"/>
        <item x="2338"/>
        <item x="3506"/>
        <item x="4851"/>
        <item x="3507"/>
        <item x="4852"/>
        <item x="2339"/>
        <item x="2340"/>
        <item x="3508"/>
        <item x="4853"/>
        <item x="3509"/>
        <item x="4854"/>
        <item x="2341"/>
        <item x="3510"/>
        <item x="4855"/>
        <item x="2342"/>
        <item x="3511"/>
        <item x="4856"/>
        <item x="2343"/>
        <item x="3512"/>
        <item x="4857"/>
        <item x="2344"/>
        <item x="3513"/>
        <item x="4858"/>
        <item x="2345"/>
        <item x="3514"/>
        <item x="4859"/>
        <item x="2346"/>
        <item x="3515"/>
        <item x="4860"/>
        <item x="2347"/>
        <item x="3516"/>
        <item x="4861"/>
        <item x="2348"/>
        <item x="3517"/>
        <item x="4862"/>
        <item x="2349"/>
        <item x="3518"/>
        <item x="4863"/>
        <item x="2350"/>
        <item x="3519"/>
        <item x="4864"/>
        <item x="2351"/>
        <item x="3520"/>
        <item x="4865"/>
        <item x="2352"/>
        <item x="3521"/>
        <item x="4866"/>
        <item x="2353"/>
        <item x="3522"/>
        <item x="4867"/>
        <item x="2354"/>
        <item x="3523"/>
        <item x="4868"/>
        <item x="2355"/>
        <item x="3524"/>
        <item x="4869"/>
        <item x="2356"/>
        <item x="3525"/>
        <item x="4870"/>
        <item x="2357"/>
        <item x="3526"/>
        <item x="4871"/>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805"/>
        <item x="2806"/>
        <item x="2798"/>
        <item x="2799"/>
        <item x="2800"/>
        <item x="2801"/>
        <item x="2802"/>
        <item x="2803"/>
        <item x="2804"/>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72"/>
        <item x="2873"/>
        <item x="2863"/>
        <item x="2864"/>
        <item x="2865"/>
        <item x="2866"/>
        <item x="2867"/>
        <item x="2868"/>
        <item x="2869"/>
        <item x="2870"/>
        <item x="2871"/>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4143"/>
        <item x="3527"/>
        <item x="4872"/>
        <item x="4144"/>
        <item x="3528"/>
        <item x="4873"/>
        <item x="4145"/>
        <item x="3529"/>
        <item x="4874"/>
        <item x="4146"/>
        <item x="3530"/>
        <item x="4875"/>
        <item x="4147"/>
        <item x="3531"/>
        <item x="4876"/>
        <item x="4148"/>
        <item x="3532"/>
        <item x="4877"/>
        <item x="4149"/>
        <item x="3533"/>
        <item x="4878"/>
        <item x="4150"/>
        <item x="3534"/>
        <item x="4879"/>
        <item x="4151"/>
        <item x="3535"/>
        <item x="4880"/>
        <item x="4152"/>
        <item x="3536"/>
        <item x="4881"/>
        <item x="4153"/>
        <item x="3537"/>
        <item x="4882"/>
        <item x="4154"/>
        <item x="3538"/>
        <item x="4883"/>
        <item x="4155"/>
        <item x="3539"/>
        <item x="4884"/>
        <item x="4156"/>
        <item x="3540"/>
        <item x="4885"/>
        <item x="4157"/>
        <item x="3541"/>
        <item x="4886"/>
        <item x="4158"/>
        <item x="3542"/>
        <item x="4887"/>
        <item x="4159"/>
        <item x="3543"/>
        <item x="4888"/>
        <item x="4160"/>
        <item x="3544"/>
        <item x="4889"/>
        <item x="4161"/>
        <item x="3545"/>
        <item x="4890"/>
        <item x="4162"/>
        <item x="3546"/>
        <item x="4891"/>
        <item x="4163"/>
        <item x="3547"/>
        <item x="4892"/>
        <item x="4164"/>
        <item x="3548"/>
        <item x="4893"/>
        <item x="4165"/>
        <item x="3549"/>
        <item x="4894"/>
        <item x="4166"/>
        <item x="3550"/>
        <item x="4895"/>
        <item x="4167"/>
        <item x="3551"/>
        <item x="4896"/>
        <item x="4168"/>
        <item x="3552"/>
        <item x="4897"/>
        <item x="4169"/>
        <item x="3553"/>
        <item x="4898"/>
        <item x="4170"/>
        <item x="3554"/>
        <item x="4899"/>
        <item x="4171"/>
        <item x="3555"/>
        <item x="4900"/>
        <item x="4172"/>
        <item x="3556"/>
        <item x="4901"/>
        <item x="4173"/>
        <item x="3557"/>
        <item x="4902"/>
        <item x="4174"/>
        <item x="3558"/>
        <item x="4903"/>
        <item x="4175"/>
        <item x="3559"/>
        <item x="4904"/>
        <item x="4176"/>
        <item x="3560"/>
        <item x="4905"/>
        <item x="4177"/>
        <item x="3561"/>
        <item x="4906"/>
        <item x="4178"/>
        <item x="3562"/>
        <item x="4907"/>
        <item x="4179"/>
        <item x="3563"/>
        <item x="4908"/>
        <item x="4180"/>
        <item x="3564"/>
        <item x="4909"/>
        <item x="4181"/>
        <item x="3565"/>
        <item x="4910"/>
        <item x="4182"/>
        <item x="3566"/>
        <item x="4911"/>
        <item x="4183"/>
        <item x="3567"/>
        <item x="4912"/>
        <item x="4184"/>
        <item x="3568"/>
        <item x="4913"/>
        <item x="4185"/>
        <item x="3569"/>
        <item x="4914"/>
        <item x="4186"/>
        <item x="3570"/>
        <item x="4915"/>
        <item x="4187"/>
        <item x="3571"/>
        <item x="4916"/>
        <item x="4188"/>
        <item x="3572"/>
        <item x="4917"/>
        <item x="4189"/>
        <item x="3573"/>
        <item x="4918"/>
        <item x="4190"/>
        <item x="3574"/>
        <item x="4919"/>
        <item x="4191"/>
        <item x="3575"/>
        <item x="4920"/>
        <item x="4192"/>
        <item x="3576"/>
        <item x="4921"/>
        <item x="4193"/>
        <item x="3577"/>
        <item x="4922"/>
        <item x="4194"/>
        <item x="3578"/>
        <item x="4923"/>
        <item x="4195"/>
        <item x="3579"/>
        <item x="4924"/>
        <item x="4196"/>
        <item x="3580"/>
        <item x="4925"/>
        <item x="4197"/>
        <item x="3581"/>
        <item x="4926"/>
        <item x="4198"/>
        <item x="3582"/>
        <item x="4927"/>
        <item x="4199"/>
        <item x="3583"/>
        <item x="4928"/>
        <item x="4200"/>
        <item x="3584"/>
        <item x="4929"/>
        <item x="4201"/>
        <item x="3585"/>
        <item x="4930"/>
        <item x="4202"/>
        <item x="3586"/>
        <item x="4931"/>
        <item x="4203"/>
        <item x="3587"/>
        <item x="4932"/>
        <item x="4204"/>
        <item x="3588"/>
        <item x="4933"/>
        <item x="4205"/>
        <item x="3589"/>
        <item x="4934"/>
        <item x="4206"/>
        <item x="3590"/>
        <item x="4935"/>
        <item x="4207"/>
        <item x="3591"/>
        <item x="4936"/>
        <item x="4208"/>
        <item x="3592"/>
        <item x="4937"/>
        <item x="4209"/>
        <item x="3593"/>
        <item x="4938"/>
        <item x="4210"/>
        <item x="3594"/>
        <item x="4939"/>
        <item x="4211"/>
        <item x="3595"/>
        <item x="4940"/>
        <item x="4212"/>
        <item x="3596"/>
        <item x="4941"/>
        <item x="4213"/>
        <item x="3597"/>
        <item x="4942"/>
        <item x="4214"/>
        <item x="3598"/>
        <item x="4943"/>
        <item x="4215"/>
        <item x="3599"/>
        <item x="4944"/>
        <item x="1864"/>
        <item x="501"/>
        <item x="4230"/>
        <item x="3600"/>
        <item x="4945"/>
        <item x="4231"/>
        <item x="3601"/>
        <item x="4946"/>
        <item x="4232"/>
        <item x="3602"/>
        <item x="4947"/>
        <item x="4233"/>
        <item x="3603"/>
        <item x="4948"/>
        <item x="4234"/>
        <item x="3604"/>
        <item x="4949"/>
        <item x="4235"/>
        <item x="3605"/>
        <item x="4950"/>
        <item x="4236"/>
        <item x="3606"/>
        <item x="4951"/>
        <item x="4237"/>
        <item x="3607"/>
        <item x="4952"/>
        <item x="4238"/>
        <item x="3608"/>
        <item x="4953"/>
        <item x="4239"/>
        <item x="3609"/>
        <item x="4954"/>
        <item x="4240"/>
        <item x="3610"/>
        <item x="4955"/>
        <item x="4241"/>
        <item x="3611"/>
        <item x="4956"/>
        <item x="4242"/>
        <item x="3612"/>
        <item x="4957"/>
        <item x="4243"/>
        <item x="3613"/>
        <item x="4958"/>
        <item x="4244"/>
        <item x="3614"/>
        <item x="4959"/>
        <item x="4245"/>
        <item x="3615"/>
        <item x="4960"/>
        <item x="4246"/>
        <item x="3616"/>
        <item x="4961"/>
        <item x="4247"/>
        <item x="3617"/>
        <item x="4962"/>
        <item x="4248"/>
        <item x="3618"/>
        <item x="4963"/>
        <item x="4249"/>
        <item x="3619"/>
        <item x="4964"/>
        <item x="4250"/>
        <item x="3620"/>
        <item x="4965"/>
        <item x="4251"/>
        <item x="3621"/>
        <item x="4966"/>
        <item x="4252"/>
        <item x="3622"/>
        <item x="4967"/>
        <item x="4253"/>
        <item x="3623"/>
        <item x="4968"/>
        <item x="4254"/>
        <item x="3624"/>
        <item x="4969"/>
        <item x="4255"/>
        <item x="3625"/>
        <item x="4970"/>
        <item x="4256"/>
        <item x="3626"/>
        <item x="4971"/>
        <item x="4257"/>
        <item x="3627"/>
        <item x="4972"/>
        <item x="4258"/>
        <item x="3628"/>
        <item x="4973"/>
        <item x="4259"/>
        <item x="3629"/>
        <item x="4974"/>
        <item x="4260"/>
        <item x="3630"/>
        <item x="4975"/>
        <item x="4261"/>
        <item x="3631"/>
        <item x="4976"/>
        <item x="4262"/>
        <item x="3632"/>
        <item x="4977"/>
        <item x="4263"/>
        <item x="3633"/>
        <item x="4978"/>
        <item x="4264"/>
        <item x="3634"/>
        <item x="4979"/>
        <item x="4265"/>
        <item x="3635"/>
        <item x="4980"/>
        <item x="4266"/>
        <item x="3636"/>
        <item x="4981"/>
        <item x="4267"/>
        <item x="3637"/>
        <item x="4982"/>
        <item x="4268"/>
        <item x="3638"/>
        <item x="4983"/>
        <item x="4269"/>
        <item x="3639"/>
        <item x="4984"/>
        <item x="4270"/>
        <item x="3640"/>
        <item x="4985"/>
        <item x="4271"/>
        <item x="3641"/>
        <item x="4986"/>
        <item x="4272"/>
        <item x="3642"/>
        <item x="4987"/>
        <item x="4273"/>
        <item x="3643"/>
        <item x="4988"/>
        <item x="4274"/>
        <item x="3644"/>
        <item x="4989"/>
        <item x="4275"/>
        <item x="3645"/>
        <item x="4990"/>
        <item x="4276"/>
        <item x="3646"/>
        <item x="4991"/>
        <item x="4277"/>
        <item x="3647"/>
        <item x="4992"/>
        <item x="4278"/>
        <item x="3648"/>
        <item x="4993"/>
        <item x="4279"/>
        <item x="3649"/>
        <item x="4994"/>
        <item x="4280"/>
        <item x="3650"/>
        <item x="4995"/>
        <item x="4281"/>
        <item x="3651"/>
        <item x="4996"/>
        <item x="4282"/>
        <item x="3652"/>
        <item x="4997"/>
        <item x="4283"/>
        <item x="3653"/>
        <item x="4998"/>
        <item x="4284"/>
        <item x="3654"/>
        <item x="4999"/>
        <item x="4285"/>
        <item x="3655"/>
        <item x="5000"/>
        <item x="4286"/>
        <item x="3656"/>
        <item x="5001"/>
        <item x="4287"/>
        <item x="3657"/>
        <item x="5002"/>
        <item x="4288"/>
        <item x="3658"/>
        <item x="5003"/>
        <item x="4289"/>
        <item x="3659"/>
        <item x="5004"/>
        <item x="4290"/>
        <item x="3660"/>
        <item x="5005"/>
        <item x="4291"/>
        <item x="3661"/>
        <item x="5006"/>
        <item x="4292"/>
        <item x="3662"/>
        <item x="5007"/>
        <item x="4293"/>
        <item x="3663"/>
        <item x="5008"/>
        <item x="4294"/>
        <item x="3664"/>
        <item x="5009"/>
        <item x="4295"/>
        <item x="3665"/>
        <item x="5010"/>
        <item x="4296"/>
        <item x="3666"/>
        <item x="5011"/>
        <item x="4297"/>
        <item x="3667"/>
        <item x="5012"/>
        <item x="4298"/>
        <item x="3668"/>
        <item x="5013"/>
        <item x="4299"/>
        <item x="3669"/>
        <item x="5014"/>
        <item x="4300"/>
        <item x="3670"/>
        <item x="5015"/>
        <item x="4301"/>
        <item x="3671"/>
        <item x="5016"/>
        <item x="4302"/>
        <item x="3672"/>
        <item x="5017"/>
        <item x="4303"/>
        <item x="3673"/>
        <item x="5018"/>
        <item x="4304"/>
        <item x="3674"/>
        <item x="5019"/>
        <item x="4305"/>
        <item x="3675"/>
        <item x="5020"/>
        <item x="4306"/>
        <item x="3676"/>
        <item x="5021"/>
        <item x="4307"/>
        <item x="3677"/>
        <item x="5022"/>
        <item x="4308"/>
        <item x="3678"/>
        <item x="5023"/>
        <item x="4309"/>
        <item x="3679"/>
        <item x="5024"/>
        <item x="4310"/>
        <item x="3680"/>
        <item x="5025"/>
        <item x="4311"/>
        <item x="3681"/>
        <item x="5026"/>
        <item x="4312"/>
        <item x="3682"/>
        <item x="5027"/>
        <item x="4313"/>
        <item x="3683"/>
        <item x="5028"/>
        <item x="4314"/>
        <item x="3684"/>
        <item x="5029"/>
        <item x="4315"/>
        <item x="3685"/>
        <item x="5030"/>
        <item x="4316"/>
        <item x="3686"/>
        <item x="5031"/>
        <item x="4317"/>
        <item x="3687"/>
        <item x="5032"/>
        <item x="4318"/>
        <item x="3688"/>
        <item x="5033"/>
        <item x="4319"/>
        <item x="3689"/>
        <item x="5034"/>
        <item x="4320"/>
        <item x="3690"/>
        <item x="5035"/>
        <item x="4321"/>
        <item x="3691"/>
        <item x="5036"/>
        <item x="4322"/>
        <item x="3692"/>
        <item x="5037"/>
        <item x="4323"/>
        <item x="3693"/>
        <item x="5038"/>
        <item x="4324"/>
        <item x="3694"/>
        <item x="5039"/>
        <item x="4335"/>
        <item x="4336"/>
        <item x="4337"/>
        <item x="4338"/>
        <item x="4339"/>
        <item x="502"/>
        <item x="4340"/>
        <item x="3695"/>
        <item x="5040"/>
        <item x="4341"/>
        <item x="3696"/>
        <item x="5041"/>
        <item x="4342"/>
        <item x="3697"/>
        <item x="5042"/>
        <item x="4343"/>
        <item x="3698"/>
        <item x="5043"/>
        <item x="4344"/>
        <item x="3699"/>
        <item x="5044"/>
        <item x="4345"/>
        <item x="3700"/>
        <item x="5045"/>
        <item x="4346"/>
        <item x="3701"/>
        <item x="5046"/>
        <item x="4347"/>
        <item x="3702"/>
        <item x="5047"/>
        <item x="4348"/>
        <item x="3703"/>
        <item x="5048"/>
        <item x="4349"/>
        <item x="3704"/>
        <item x="5049"/>
        <item x="4350"/>
        <item x="3705"/>
        <item x="5050"/>
        <item x="4351"/>
        <item x="3706"/>
        <item x="5051"/>
        <item x="4352"/>
        <item x="3707"/>
        <item x="5052"/>
        <item x="4353"/>
        <item x="3708"/>
        <item x="5053"/>
        <item x="4354"/>
        <item x="3709"/>
        <item x="5054"/>
        <item x="4355"/>
        <item x="3710"/>
        <item x="5055"/>
        <item x="4356"/>
        <item x="3711"/>
        <item x="5056"/>
        <item x="1856"/>
        <item x="70"/>
        <item x="71"/>
        <item x="72"/>
        <item x="73"/>
        <item x="4357"/>
        <item x="3712"/>
        <item x="5057"/>
        <item x="4358"/>
        <item x="3713"/>
        <item x="5058"/>
        <item x="4359"/>
        <item x="3714"/>
        <item x="5059"/>
        <item x="4360"/>
        <item x="3715"/>
        <item x="5060"/>
        <item x="4361"/>
        <item x="3716"/>
        <item x="5061"/>
        <item x="4362"/>
        <item x="3717"/>
        <item x="5062"/>
        <item x="4363"/>
        <item x="3718"/>
        <item x="5063"/>
        <item x="4364"/>
        <item x="3719"/>
        <item x="5064"/>
        <item x="4365"/>
        <item x="3720"/>
        <item x="5065"/>
        <item x="4366"/>
        <item x="3721"/>
        <item x="5066"/>
        <item x="4367"/>
        <item x="3722"/>
        <item x="5067"/>
        <item x="4368"/>
        <item x="3723"/>
        <item x="5068"/>
        <item x="4369"/>
        <item x="3724"/>
        <item x="5069"/>
        <item x="4370"/>
        <item x="3725"/>
        <item x="5070"/>
        <item x="4371"/>
        <item x="3726"/>
        <item x="5071"/>
        <item x="4372"/>
        <item x="3727"/>
        <item x="5072"/>
        <item x="4373"/>
        <item x="3728"/>
        <item x="5073"/>
        <item x="4374"/>
        <item x="3729"/>
        <item x="5074"/>
        <item x="4375"/>
        <item x="3730"/>
        <item x="5075"/>
        <item x="4"/>
        <item x="102"/>
        <item x="74"/>
        <item x="75"/>
        <item x="76"/>
        <item x="77"/>
        <item x="790"/>
        <item x="791"/>
        <item x="792"/>
        <item x="793"/>
        <item x="78"/>
        <item x="79"/>
        <item x="80"/>
        <item x="2214"/>
        <item x="794"/>
        <item x="795"/>
        <item x="796"/>
        <item x="797"/>
        <item x="798"/>
        <item x="81"/>
        <item x="82"/>
        <item x="83"/>
        <item x="2358"/>
        <item x="3731"/>
        <item x="5076"/>
        <item x="2359"/>
        <item x="3732"/>
        <item x="5077"/>
        <item x="2360"/>
        <item x="3733"/>
        <item x="5078"/>
        <item x="2361"/>
        <item x="3734"/>
        <item x="5079"/>
        <item x="2362"/>
        <item x="3735"/>
        <item x="5080"/>
        <item x="2363"/>
        <item x="3736"/>
        <item x="5081"/>
        <item x="2364"/>
        <item x="3737"/>
        <item x="5082"/>
        <item x="2365"/>
        <item x="3738"/>
        <item x="5083"/>
        <item x="2366"/>
        <item x="3739"/>
        <item x="5084"/>
        <item x="2367"/>
        <item x="3740"/>
        <item x="5085"/>
        <item x="2368"/>
        <item x="3741"/>
        <item x="5086"/>
        <item x="2369"/>
        <item x="3742"/>
        <item x="5087"/>
        <item x="2370"/>
        <item x="3743"/>
        <item x="5088"/>
        <item x="2371"/>
        <item x="3744"/>
        <item x="5089"/>
        <item x="2372"/>
        <item x="3745"/>
        <item x="5090"/>
        <item x="2373"/>
        <item x="3746"/>
        <item x="5091"/>
        <item x="2374"/>
        <item x="3747"/>
        <item x="5092"/>
        <item x="2375"/>
        <item x="3748"/>
        <item x="5093"/>
        <item x="2376"/>
        <item x="3749"/>
        <item x="5094"/>
        <item x="2377"/>
        <item x="3750"/>
        <item x="5095"/>
        <item x="2378"/>
        <item x="3751"/>
        <item x="5096"/>
        <item x="2379"/>
        <item x="3752"/>
        <item x="5097"/>
        <item x="2380"/>
        <item x="3753"/>
        <item x="5098"/>
        <item x="2381"/>
        <item x="3754"/>
        <item x="5099"/>
        <item x="2382"/>
        <item x="3755"/>
        <item x="5100"/>
        <item x="5470"/>
        <item x="5471"/>
        <item x="5472"/>
        <item x="5473"/>
        <item x="5474"/>
        <item x="5475"/>
        <item x="5476"/>
        <item x="5477"/>
        <item x="5478"/>
        <item x="5479"/>
        <item x="5480"/>
        <item x="5481"/>
        <item x="5482"/>
        <item x="5469"/>
        <item x="5483"/>
        <item x="5484"/>
        <item x="5485"/>
        <item x="5486"/>
        <item x="5487"/>
        <item x="5488"/>
        <item x="5489"/>
        <item x="5490"/>
        <item x="5491"/>
        <item x="84"/>
        <item x="85"/>
        <item x="799"/>
        <item x="5492"/>
        <item x="5493"/>
        <item x="5494"/>
        <item x="5495"/>
        <item x="5496"/>
        <item x="5497"/>
        <item x="5498"/>
        <item x="5499"/>
        <item x="5500"/>
        <item x="1865"/>
        <item x="1866"/>
        <item x="86"/>
        <item x="87"/>
        <item x="88"/>
        <item x="800"/>
        <item x="801"/>
        <item x="103"/>
        <item x="104"/>
        <item x="89"/>
        <item x="90"/>
        <item x="91"/>
        <item x="92"/>
        <item x="93"/>
        <item x="2215"/>
        <item x="2216"/>
        <item x="94"/>
        <item x="95"/>
        <item x="96"/>
        <item x="97"/>
        <item x="2217"/>
        <item x="2258"/>
        <item x="2259"/>
        <item x="2260"/>
        <item x="2261"/>
        <item x="2262"/>
        <item x="802"/>
        <item x="1867"/>
        <item x="849"/>
        <item x="3756"/>
        <item x="5101"/>
        <item x="850"/>
        <item x="3757"/>
        <item x="5102"/>
        <item x="851"/>
        <item x="3758"/>
        <item x="5103"/>
        <item x="852"/>
        <item x="3759"/>
        <item x="5104"/>
        <item x="978"/>
        <item x="3760"/>
        <item x="5105"/>
        <item x="979"/>
        <item x="3761"/>
        <item x="5106"/>
        <item x="980"/>
        <item x="3762"/>
        <item x="5107"/>
        <item x="981"/>
        <item x="3763"/>
        <item x="5108"/>
        <item x="982"/>
        <item x="3764"/>
        <item x="5109"/>
        <item x="983"/>
        <item x="3765"/>
        <item x="5110"/>
        <item x="984"/>
        <item x="3766"/>
        <item x="5111"/>
        <item x="985"/>
        <item x="3767"/>
        <item x="5112"/>
        <item x="986"/>
        <item x="3768"/>
        <item x="5113"/>
        <item x="987"/>
        <item x="3769"/>
        <item x="5114"/>
        <item x="988"/>
        <item x="3770"/>
        <item x="5115"/>
        <item x="989"/>
        <item x="3771"/>
        <item x="5116"/>
        <item x="98"/>
        <item x="5"/>
        <item x="3772"/>
        <item x="5117"/>
        <item x="6"/>
        <item x="3773"/>
        <item x="5118"/>
        <item x="7"/>
        <item x="3774"/>
        <item x="5119"/>
        <item x="8"/>
        <item x="3775"/>
        <item x="5120"/>
        <item x="9"/>
        <item x="3776"/>
        <item x="5121"/>
        <item x="10"/>
        <item x="3777"/>
        <item x="5122"/>
        <item x="11"/>
        <item x="3778"/>
        <item x="5123"/>
        <item x="12"/>
        <item x="3779"/>
        <item x="5124"/>
        <item x="13"/>
        <item x="3780"/>
        <item x="5125"/>
        <item x="14"/>
        <item x="3781"/>
        <item x="5126"/>
        <item x="2126"/>
        <item x="3782"/>
        <item x="5127"/>
        <item x="2127"/>
        <item x="3783"/>
        <item x="5128"/>
        <item x="2128"/>
        <item x="3784"/>
        <item x="5129"/>
        <item x="2129"/>
        <item x="3785"/>
        <item x="5130"/>
        <item x="2130"/>
        <item x="3786"/>
        <item x="5131"/>
        <item x="2131"/>
        <item x="3787"/>
        <item x="5132"/>
        <item x="2132"/>
        <item x="3788"/>
        <item x="5133"/>
        <item x="2133"/>
        <item x="3789"/>
        <item x="5134"/>
        <item x="2134"/>
        <item x="3790"/>
        <item x="5135"/>
        <item x="2135"/>
        <item x="3791"/>
        <item x="5136"/>
        <item x="2136"/>
        <item x="3792"/>
        <item x="5137"/>
        <item x="2137"/>
        <item x="3793"/>
        <item x="5138"/>
        <item x="2138"/>
        <item x="3794"/>
        <item x="5139"/>
        <item x="2139"/>
        <item x="3795"/>
        <item x="5140"/>
        <item x="2140"/>
        <item x="3796"/>
        <item x="5141"/>
        <item x="2141"/>
        <item x="3797"/>
        <item x="5142"/>
        <item x="2142"/>
        <item x="3798"/>
        <item x="5143"/>
        <item x="2143"/>
        <item x="3799"/>
        <item x="5144"/>
        <item x="2144"/>
        <item x="3800"/>
        <item x="5145"/>
        <item x="2145"/>
        <item x="3801"/>
        <item x="5146"/>
        <item x="2146"/>
        <item x="3802"/>
        <item x="5147"/>
        <item x="2147"/>
        <item x="3803"/>
        <item x="5148"/>
        <item x="2148"/>
        <item x="3804"/>
        <item x="5149"/>
        <item x="2149"/>
        <item x="3805"/>
        <item x="5150"/>
        <item x="2150"/>
        <item x="3806"/>
        <item x="5151"/>
        <item x="2151"/>
        <item x="3807"/>
        <item x="5152"/>
        <item x="2152"/>
        <item x="3808"/>
        <item x="5153"/>
        <item x="2153"/>
        <item x="3809"/>
        <item x="5154"/>
        <item x="2154"/>
        <item x="3810"/>
        <item x="5155"/>
        <item x="2155"/>
        <item x="3811"/>
        <item x="5156"/>
        <item x="2156"/>
        <item x="3812"/>
        <item x="5157"/>
        <item x="2157"/>
        <item x="3813"/>
        <item x="5158"/>
        <item x="2158"/>
        <item x="3814"/>
        <item x="5159"/>
        <item x="2159"/>
        <item x="3815"/>
        <item x="5160"/>
        <item x="2160"/>
        <item x="3816"/>
        <item x="5161"/>
        <item x="2161"/>
        <item x="3817"/>
        <item x="5162"/>
        <item x="2162"/>
        <item x="3818"/>
        <item x="5163"/>
        <item x="2163"/>
        <item x="3819"/>
        <item x="5164"/>
        <item x="2164"/>
        <item x="3820"/>
        <item x="5165"/>
        <item x="2165"/>
        <item x="3821"/>
        <item x="5166"/>
        <item x="2166"/>
        <item x="3822"/>
        <item x="5167"/>
        <item x="2167"/>
        <item x="3823"/>
        <item x="5168"/>
        <item x="2168"/>
        <item x="3824"/>
        <item x="5169"/>
        <item x="2169"/>
        <item x="3825"/>
        <item x="5170"/>
        <item x="2170"/>
        <item x="3826"/>
        <item x="5171"/>
        <item x="2171"/>
        <item x="3827"/>
        <item x="5172"/>
        <item x="2172"/>
        <item x="3828"/>
        <item x="5173"/>
        <item x="2173"/>
        <item x="2389"/>
        <item x="3829"/>
        <item x="5174"/>
        <item x="2390"/>
        <item x="3830"/>
        <item x="5175"/>
        <item x="2391"/>
        <item x="3831"/>
        <item x="5176"/>
        <item x="2392"/>
        <item x="3832"/>
        <item x="5177"/>
        <item x="2393"/>
        <item x="3833"/>
        <item x="5178"/>
        <item x="2394"/>
        <item x="3834"/>
        <item x="5179"/>
        <item x="2395"/>
        <item x="3835"/>
        <item x="5180"/>
        <item x="2396"/>
        <item x="3836"/>
        <item x="5181"/>
        <item x="2397"/>
        <item x="3837"/>
        <item x="5182"/>
        <item x="2398"/>
        <item x="3838"/>
        <item x="5183"/>
        <item x="2399"/>
        <item x="3839"/>
        <item x="5184"/>
        <item x="2400"/>
        <item x="3840"/>
        <item x="5185"/>
        <item x="2401"/>
        <item x="3841"/>
        <item x="5186"/>
        <item x="2402"/>
        <item x="3842"/>
        <item x="5187"/>
        <item x="2403"/>
        <item x="3843"/>
        <item x="5188"/>
        <item x="2404"/>
        <item x="3844"/>
        <item x="5189"/>
        <item x="2405"/>
        <item x="3845"/>
        <item x="5190"/>
        <item x="2406"/>
        <item x="3846"/>
        <item x="5191"/>
        <item x="2407"/>
        <item x="3847"/>
        <item x="5192"/>
        <item x="2408"/>
        <item x="3848"/>
        <item x="5193"/>
        <item x="2409"/>
        <item x="3849"/>
        <item x="5194"/>
        <item x="2410"/>
        <item x="3850"/>
        <item x="5195"/>
        <item x="2411"/>
        <item x="3851"/>
        <item x="5196"/>
        <item x="2412"/>
        <item x="3852"/>
        <item x="5197"/>
        <item x="2413"/>
        <item x="3853"/>
        <item x="5198"/>
        <item x="2414"/>
        <item x="3854"/>
        <item x="5199"/>
        <item x="2415"/>
        <item x="2416"/>
        <item x="2417"/>
        <item x="2418"/>
        <item x="2419"/>
        <item x="2420"/>
        <item x="3855"/>
        <item x="5200"/>
        <item x="2421"/>
        <item x="2422"/>
        <item x="2423"/>
        <item x="2424"/>
        <item x="2425"/>
        <item x="2426"/>
        <item x="3856"/>
        <item x="5201"/>
        <item x="2427"/>
        <item x="2428"/>
        <item x="2429"/>
        <item x="2430"/>
        <item x="2431"/>
        <item x="2432"/>
        <item x="3857"/>
        <item x="5202"/>
        <item x="2433"/>
        <item x="3858"/>
        <item x="5203"/>
        <item x="2434"/>
        <item x="2435"/>
        <item x="3859"/>
        <item x="5204"/>
        <item x="2436"/>
        <item x="3860"/>
        <item x="5205"/>
        <item x="2437"/>
        <item x="3861"/>
        <item x="5206"/>
        <item x="2438"/>
        <item x="3862"/>
        <item x="5207"/>
        <item x="2439"/>
        <item x="3863"/>
        <item x="5208"/>
        <item x="2440"/>
        <item x="3864"/>
        <item x="5209"/>
        <item x="2441"/>
        <item x="3865"/>
        <item x="5210"/>
        <item x="2442"/>
        <item x="3866"/>
        <item x="5211"/>
        <item x="2443"/>
        <item x="3867"/>
        <item x="5212"/>
        <item x="3868"/>
        <item x="5213"/>
        <item x="2444"/>
        <item x="2445"/>
        <item x="3869"/>
        <item x="5214"/>
        <item x="2446"/>
        <item x="3870"/>
        <item x="5215"/>
        <item x="2447"/>
        <item x="3871"/>
        <item x="5216"/>
        <item x="2448"/>
        <item x="3872"/>
        <item x="5217"/>
        <item x="2449"/>
        <item x="3873"/>
        <item x="5218"/>
        <item x="2450"/>
        <item x="3874"/>
        <item x="5219"/>
        <item x="2451"/>
        <item x="3875"/>
        <item x="5220"/>
        <item x="2452"/>
        <item x="3876"/>
        <item x="5221"/>
        <item x="2453"/>
        <item x="3877"/>
        <item x="5222"/>
        <item x="3878"/>
        <item x="5223"/>
        <item x="2454"/>
        <item x="2455"/>
        <item x="3879"/>
        <item x="5224"/>
        <item x="2456"/>
        <item x="3880"/>
        <item x="5225"/>
        <item x="2457"/>
        <item x="3881"/>
        <item x="5226"/>
        <item x="2458"/>
        <item x="3882"/>
        <item x="5227"/>
        <item x="2459"/>
        <item x="3883"/>
        <item x="5228"/>
        <item x="2460"/>
        <item x="3884"/>
        <item x="5229"/>
        <item x="2461"/>
        <item x="3885"/>
        <item x="5230"/>
        <item x="2462"/>
        <item x="3886"/>
        <item x="5231"/>
        <item x="2463"/>
        <item x="3887"/>
        <item x="5232"/>
        <item x="3888"/>
        <item x="5233"/>
        <item x="2464"/>
        <item x="2465"/>
        <item x="3889"/>
        <item x="5234"/>
        <item x="2466"/>
        <item x="3890"/>
        <item x="5235"/>
        <item x="2467"/>
        <item x="3891"/>
        <item x="5236"/>
        <item x="2468"/>
        <item x="3892"/>
        <item x="5237"/>
        <item x="2469"/>
        <item x="3893"/>
        <item x="5238"/>
        <item x="2470"/>
        <item x="3894"/>
        <item x="5239"/>
        <item x="2471"/>
        <item x="3895"/>
        <item x="5240"/>
        <item x="2472"/>
        <item x="3896"/>
        <item x="5241"/>
        <item x="2473"/>
        <item x="3897"/>
        <item x="5242"/>
        <item x="3898"/>
        <item x="5243"/>
        <item x="2474"/>
        <item x="2475"/>
        <item x="3899"/>
        <item x="5244"/>
        <item x="2476"/>
        <item x="3900"/>
        <item x="5245"/>
        <item x="2477"/>
        <item x="3901"/>
        <item x="5246"/>
        <item x="2478"/>
        <item x="3902"/>
        <item x="5247"/>
        <item x="2479"/>
        <item x="3903"/>
        <item x="5248"/>
        <item x="2480"/>
        <item x="3904"/>
        <item x="5249"/>
        <item x="2481"/>
        <item x="3905"/>
        <item x="5250"/>
        <item x="2482"/>
        <item x="3906"/>
        <item x="5251"/>
        <item x="2483"/>
        <item x="3907"/>
        <item x="5252"/>
        <item x="3908"/>
        <item x="5253"/>
        <item x="2484"/>
        <item x="2485"/>
        <item x="3909"/>
        <item x="5254"/>
        <item x="2486"/>
        <item x="3910"/>
        <item x="5255"/>
        <item x="2487"/>
        <item x="3911"/>
        <item x="5256"/>
        <item x="2488"/>
        <item x="3912"/>
        <item x="5257"/>
        <item x="2489"/>
        <item x="3913"/>
        <item x="5258"/>
        <item x="2490"/>
        <item x="3914"/>
        <item x="5259"/>
        <item x="2491"/>
        <item x="3915"/>
        <item x="5260"/>
        <item x="2492"/>
        <item x="3916"/>
        <item x="5261"/>
        <item x="3917"/>
        <item x="5262"/>
        <item x="2493"/>
        <item x="2494"/>
        <item x="3918"/>
        <item x="5263"/>
        <item x="2495"/>
        <item x="3919"/>
        <item x="5264"/>
        <item x="2496"/>
        <item x="3920"/>
        <item x="5265"/>
        <item x="2497"/>
        <item x="3921"/>
        <item x="5266"/>
        <item x="2498"/>
        <item x="3922"/>
        <item x="5267"/>
        <item x="2499"/>
        <item x="3923"/>
        <item x="5268"/>
        <item x="2500"/>
        <item x="3924"/>
        <item x="5269"/>
        <item x="2501"/>
        <item x="3925"/>
        <item x="5270"/>
        <item x="3926"/>
        <item x="5271"/>
        <item x="2502"/>
        <item x="2503"/>
        <item x="3927"/>
        <item x="5272"/>
        <item x="2504"/>
        <item x="3928"/>
        <item x="5273"/>
        <item x="2505"/>
        <item x="3929"/>
        <item x="5274"/>
        <item x="2506"/>
        <item x="3930"/>
        <item x="5275"/>
        <item x="2507"/>
        <item x="3931"/>
        <item x="5276"/>
        <item x="2508"/>
        <item x="3932"/>
        <item x="5277"/>
        <item x="2509"/>
        <item x="3933"/>
        <item x="5278"/>
        <item x="2510"/>
        <item x="3934"/>
        <item x="5279"/>
        <item x="3935"/>
        <item x="5280"/>
        <item x="2511"/>
        <item x="2512"/>
        <item x="3936"/>
        <item x="5281"/>
        <item x="2513"/>
        <item x="3937"/>
        <item x="5282"/>
        <item x="2514"/>
        <item x="3938"/>
        <item x="5283"/>
        <item x="2515"/>
        <item x="3939"/>
        <item x="5284"/>
        <item x="2516"/>
        <item x="3940"/>
        <item x="5285"/>
        <item x="2517"/>
        <item x="3941"/>
        <item x="5286"/>
        <item x="2518"/>
        <item x="3942"/>
        <item x="5287"/>
        <item x="2519"/>
        <item x="3943"/>
        <item x="5288"/>
        <item x="3944"/>
        <item x="5289"/>
        <item x="2520"/>
        <item x="2521"/>
        <item x="3945"/>
        <item x="5290"/>
        <item x="2522"/>
        <item x="3946"/>
        <item x="5291"/>
        <item x="2523"/>
        <item x="3947"/>
        <item x="5292"/>
        <item x="2524"/>
        <item x="3948"/>
        <item x="5293"/>
        <item x="2525"/>
        <item x="3949"/>
        <item x="5294"/>
        <item x="2526"/>
        <item x="3950"/>
        <item x="5295"/>
        <item x="2527"/>
        <item x="3951"/>
        <item x="5296"/>
        <item x="2528"/>
        <item x="3952"/>
        <item x="5297"/>
        <item x="3953"/>
        <item x="5298"/>
        <item x="2529"/>
        <item x="2530"/>
        <item x="3954"/>
        <item x="5299"/>
        <item x="2531"/>
        <item x="3955"/>
        <item x="5300"/>
        <item x="2532"/>
        <item x="3956"/>
        <item x="5301"/>
        <item x="2533"/>
        <item x="3957"/>
        <item x="5302"/>
        <item x="2534"/>
        <item x="3958"/>
        <item x="5303"/>
        <item x="2535"/>
        <item x="3959"/>
        <item x="5304"/>
        <item x="2536"/>
        <item x="3960"/>
        <item x="5305"/>
        <item x="2537"/>
        <item x="3961"/>
        <item x="5306"/>
        <item x="3962"/>
        <item x="5307"/>
        <item x="2538"/>
        <item x="2539"/>
        <item x="3963"/>
        <item x="5308"/>
        <item x="2540"/>
        <item x="3964"/>
        <item x="5309"/>
        <item x="2541"/>
        <item x="3965"/>
        <item x="5310"/>
        <item x="2542"/>
        <item x="3966"/>
        <item x="5311"/>
        <item x="2543"/>
        <item x="3967"/>
        <item x="5312"/>
        <item x="2544"/>
        <item x="3968"/>
        <item x="5313"/>
        <item x="2545"/>
        <item x="3969"/>
        <item x="5314"/>
        <item x="2546"/>
        <item x="3970"/>
        <item x="5315"/>
        <item x="3971"/>
        <item x="5316"/>
        <item x="2547"/>
        <item x="2548"/>
        <item x="3972"/>
        <item x="5317"/>
        <item x="2549"/>
        <item x="3973"/>
        <item x="5318"/>
        <item x="2550"/>
        <item x="3974"/>
        <item x="5319"/>
        <item x="2551"/>
        <item x="3975"/>
        <item x="5320"/>
        <item x="2552"/>
        <item x="3976"/>
        <item x="5321"/>
        <item x="2553"/>
        <item x="3977"/>
        <item x="5322"/>
        <item x="2554"/>
        <item x="3978"/>
        <item x="5323"/>
        <item x="2555"/>
        <item x="3979"/>
        <item x="5324"/>
        <item x="3980"/>
        <item x="5325"/>
        <item x="2556"/>
        <item x="3981"/>
        <item x="5326"/>
        <item x="2557"/>
        <item x="3982"/>
        <item x="5327"/>
        <item x="2558"/>
        <item x="2559"/>
        <item x="3983"/>
        <item x="5328"/>
        <item x="2560"/>
        <item x="3984"/>
        <item x="5329"/>
        <item x="2561"/>
        <item x="3985"/>
        <item x="5330"/>
        <item x="2562"/>
        <item x="3986"/>
        <item x="5331"/>
        <item x="2563"/>
        <item x="3987"/>
        <item x="5332"/>
        <item x="3988"/>
        <item x="5333"/>
        <item x="2383"/>
        <item x="3989"/>
        <item x="5334"/>
        <item x="2384"/>
        <item x="3990"/>
        <item x="5335"/>
        <item x="2564"/>
        <item x="3991"/>
        <item x="5336"/>
        <item x="2565"/>
        <item x="3992"/>
        <item x="5337"/>
        <item x="2566"/>
        <item x="3993"/>
        <item x="5338"/>
        <item x="2567"/>
        <item x="3994"/>
        <item x="5339"/>
        <item x="2568"/>
        <item x="3995"/>
        <item x="5340"/>
        <item x="2569"/>
        <item x="3996"/>
        <item x="5341"/>
        <item x="2570"/>
        <item x="3997"/>
        <item x="5342"/>
        <item x="2571"/>
        <item x="3998"/>
        <item x="5343"/>
        <item x="2572"/>
        <item x="3999"/>
        <item x="5344"/>
        <item x="2573"/>
        <item x="4000"/>
        <item x="5345"/>
        <item x="2574"/>
        <item x="4001"/>
        <item x="5346"/>
        <item x="2575"/>
        <item x="4002"/>
        <item x="5347"/>
        <item x="2576"/>
        <item x="2577"/>
        <item x="4003"/>
        <item x="5348"/>
        <item x="2578"/>
        <item x="4004"/>
        <item x="5349"/>
        <item x="2579"/>
        <item x="4005"/>
        <item x="5350"/>
        <item x="2580"/>
        <item x="4006"/>
        <item x="5351"/>
        <item x="4007"/>
        <item x="5352"/>
        <item x="2581"/>
        <item x="2582"/>
        <item x="4008"/>
        <item x="5353"/>
        <item x="2583"/>
        <item x="4009"/>
        <item x="5354"/>
        <item x="2584"/>
        <item x="4010"/>
        <item x="5355"/>
        <item x="2585"/>
        <item x="4011"/>
        <item x="5356"/>
        <item x="4012"/>
        <item x="5357"/>
        <item x="2586"/>
        <item x="4013"/>
        <item x="5358"/>
        <item x="2587"/>
        <item x="2588"/>
        <item x="4014"/>
        <item x="5359"/>
        <item x="2589"/>
        <item x="4015"/>
        <item x="5360"/>
        <item x="2590"/>
        <item x="4016"/>
        <item x="5361"/>
        <item x="2591"/>
        <item x="4017"/>
        <item x="5362"/>
        <item x="2592"/>
        <item x="4018"/>
        <item x="5363"/>
        <item x="4019"/>
        <item x="5364"/>
        <item x="2593"/>
        <item x="4020"/>
        <item x="5365"/>
        <item x="2594"/>
        <item x="4021"/>
        <item x="5366"/>
        <item x="2595"/>
        <item x="4022"/>
        <item x="5367"/>
        <item x="2596"/>
        <item x="4023"/>
        <item x="5368"/>
        <item x="2597"/>
        <item x="4024"/>
        <item x="5369"/>
        <item x="2598"/>
        <item x="4025"/>
        <item x="5370"/>
        <item x="2599"/>
        <item x="4026"/>
        <item x="5371"/>
        <item x="2600"/>
        <item x="4027"/>
        <item x="5372"/>
        <item x="2601"/>
        <item x="4028"/>
        <item x="5373"/>
        <item x="2602"/>
        <item x="4029"/>
        <item x="5374"/>
        <item x="2603"/>
        <item x="4030"/>
        <item x="5375"/>
        <item x="2385"/>
        <item x="4031"/>
        <item x="5376"/>
        <item x="2386"/>
        <item x="4032"/>
        <item x="5377"/>
        <item x="2387"/>
        <item x="4033"/>
        <item x="5378"/>
        <item x="2388"/>
        <item x="4034"/>
        <item x="5379"/>
        <item x="2604"/>
        <item x="2605"/>
        <item x="4035"/>
        <item x="5380"/>
        <item x="4036"/>
        <item x="5381"/>
        <item x="2606"/>
        <item x="2607"/>
        <item x="4037"/>
        <item x="5382"/>
        <item x="4038"/>
        <item x="5383"/>
        <item x="2608"/>
        <item x="4039"/>
        <item x="5384"/>
        <item x="2609"/>
        <item x="4040"/>
        <item x="5385"/>
        <item x="2610"/>
        <item x="4041"/>
        <item x="5386"/>
        <item x="2611"/>
        <item x="4042"/>
        <item x="5387"/>
        <item x="2612"/>
        <item x="4043"/>
        <item x="5388"/>
        <item x="2613"/>
        <item x="4044"/>
        <item x="5389"/>
        <item x="2614"/>
        <item x="4045"/>
        <item x="5390"/>
        <item x="2615"/>
        <item x="2616"/>
        <item x="4046"/>
        <item x="5391"/>
        <item x="4047"/>
        <item x="5392"/>
        <item x="2617"/>
        <item x="4048"/>
        <item x="5393"/>
        <item x="2618"/>
        <item x="4049"/>
        <item x="5394"/>
        <item x="2619"/>
        <item x="4050"/>
        <item x="5395"/>
        <item x="2620"/>
        <item x="4051"/>
        <item x="5396"/>
        <item x="2621"/>
        <item x="4052"/>
        <item x="5397"/>
        <item x="2622"/>
        <item x="4053"/>
        <item x="5398"/>
        <item x="2623"/>
        <item x="4054"/>
        <item x="5399"/>
        <item x="2624"/>
        <item x="4055"/>
        <item x="5400"/>
        <item x="2625"/>
        <item x="4056"/>
        <item x="5401"/>
        <item x="2626"/>
        <item x="4057"/>
        <item x="5402"/>
        <item x="2627"/>
        <item x="4058"/>
        <item x="5403"/>
        <item x="2628"/>
        <item x="4059"/>
        <item x="5404"/>
        <item x="2629"/>
        <item x="4060"/>
        <item x="5405"/>
        <item x="2630"/>
        <item x="4061"/>
        <item x="5406"/>
        <item x="2631"/>
        <item x="4062"/>
        <item x="5407"/>
        <item x="2632"/>
        <item x="4063"/>
        <item x="5408"/>
        <item x="2633"/>
        <item x="4064"/>
        <item x="5409"/>
        <item x="2634"/>
        <item x="4065"/>
        <item x="5410"/>
        <item x="2635"/>
        <item x="4066"/>
        <item x="5411"/>
        <item x="2636"/>
        <item x="4067"/>
        <item x="5412"/>
        <item x="2637"/>
        <item x="4068"/>
        <item x="5413"/>
        <item x="2638"/>
        <item x="4069"/>
        <item x="5414"/>
        <item x="2639"/>
        <item x="4070"/>
        <item x="5415"/>
        <item x="2640"/>
        <item x="4071"/>
        <item x="5416"/>
        <item x="2641"/>
        <item x="4072"/>
        <item x="5417"/>
        <item x="2642"/>
        <item x="4073"/>
        <item x="5418"/>
        <item x="2643"/>
        <item x="4074"/>
        <item x="5419"/>
        <item x="4216"/>
        <item x="4075"/>
        <item x="5420"/>
        <item x="4217"/>
        <item x="4076"/>
        <item x="5421"/>
        <item x="4218"/>
        <item x="4077"/>
        <item x="5422"/>
        <item x="4219"/>
        <item x="4078"/>
        <item x="5423"/>
        <item x="4220"/>
        <item x="4079"/>
        <item x="5424"/>
        <item x="4221"/>
        <item x="4080"/>
        <item x="5425"/>
        <item x="4222"/>
        <item x="4081"/>
        <item x="5426"/>
        <item x="4223"/>
        <item x="4082"/>
        <item x="5427"/>
        <item x="4224"/>
        <item x="4083"/>
        <item x="5428"/>
        <item x="4225"/>
        <item x="4084"/>
        <item x="5429"/>
        <item x="4226"/>
        <item x="4085"/>
        <item x="5430"/>
        <item x="4227"/>
        <item x="4086"/>
        <item x="5431"/>
        <item x="4228"/>
        <item x="4087"/>
        <item x="5432"/>
        <item x="4229"/>
        <item x="4325"/>
        <item x="4088"/>
        <item x="5433"/>
        <item x="4326"/>
        <item x="4089"/>
        <item x="5434"/>
        <item x="4327"/>
        <item x="4090"/>
        <item x="5435"/>
        <item x="4328"/>
        <item x="4091"/>
        <item x="5436"/>
        <item x="4329"/>
        <item x="4092"/>
        <item x="5437"/>
        <item x="4330"/>
        <item x="4093"/>
        <item x="5438"/>
        <item x="4331"/>
        <item x="4094"/>
        <item x="5439"/>
        <item x="4332"/>
        <item x="4095"/>
        <item x="5440"/>
        <item x="4333"/>
        <item x="4096"/>
        <item x="5441"/>
        <item x="4334"/>
      </items>
    </pivotField>
    <pivotField axis="axisRow" compact="0" outline="0" showAll="0">
      <items count="2578">
        <item x="2061"/>
        <item x="672"/>
        <item x="718"/>
        <item x="698"/>
        <item x="708"/>
        <item x="682"/>
        <item x="671"/>
        <item x="717"/>
        <item x="697"/>
        <item x="707"/>
        <item x="681"/>
        <item x="2058"/>
        <item x="745"/>
        <item x="755"/>
        <item x="387"/>
        <item x="744"/>
        <item x="754"/>
        <item x="716"/>
        <item x="696"/>
        <item x="706"/>
        <item x="680"/>
        <item x="670"/>
        <item x="667"/>
        <item x="713"/>
        <item x="693"/>
        <item x="703"/>
        <item x="677"/>
        <item x="380"/>
        <item x="753"/>
        <item x="388"/>
        <item x="747"/>
        <item x="741"/>
        <item x="383"/>
        <item x="738"/>
        <item x="2060"/>
        <item x="669"/>
        <item x="715"/>
        <item x="695"/>
        <item x="705"/>
        <item x="679"/>
        <item x="727"/>
        <item x="730"/>
        <item x="729"/>
        <item x="726"/>
        <item x="735"/>
        <item x="379"/>
        <item x="749"/>
        <item x="408"/>
        <item x="407"/>
        <item x="409"/>
        <item x="412"/>
        <item x="415"/>
        <item x="418"/>
        <item x="421"/>
        <item x="437"/>
        <item x="440"/>
        <item x="1762"/>
        <item x="1763"/>
        <item x="1764"/>
        <item x="1765"/>
        <item x="438"/>
        <item x="711"/>
        <item x="691"/>
        <item x="701"/>
        <item x="675"/>
        <item x="712"/>
        <item x="692"/>
        <item x="702"/>
        <item x="676"/>
        <item x="665"/>
        <item x="666"/>
        <item x="668"/>
        <item x="714"/>
        <item x="694"/>
        <item x="704"/>
        <item x="678"/>
        <item x="743"/>
        <item x="385"/>
        <item x="752"/>
        <item x="746"/>
        <item x="737"/>
        <item x="660"/>
        <item x="793"/>
        <item x="439"/>
        <item x="2023"/>
        <item x="2025"/>
        <item x="2021"/>
        <item x="2062"/>
        <item x="2064"/>
        <item x="2063"/>
        <item x="2022"/>
        <item x="2024"/>
        <item x="436"/>
        <item x="2059"/>
        <item x="742"/>
        <item x="739"/>
        <item x="731"/>
        <item x="740"/>
        <item x="384"/>
        <item x="751"/>
        <item x="766"/>
        <item x="772"/>
        <item x="768"/>
        <item x="769"/>
        <item x="770"/>
        <item x="771"/>
        <item x="767"/>
        <item x="2057"/>
        <item x="734"/>
        <item x="378"/>
        <item x="748"/>
        <item x="1781"/>
        <item x="1786"/>
        <item x="783"/>
        <item x="673"/>
        <item x="719"/>
        <item x="699"/>
        <item x="709"/>
        <item x="683"/>
        <item x="674"/>
        <item x="720"/>
        <item x="700"/>
        <item x="710"/>
        <item x="684"/>
        <item x="659"/>
        <item x="2050"/>
        <item x="386"/>
        <item x="736"/>
        <item x="750"/>
        <item x="1776"/>
        <item x="1777"/>
        <item x="1779"/>
        <item x="1784"/>
        <item x="1783"/>
        <item x="1788"/>
        <item x="1780"/>
        <item x="1785"/>
        <item x="1782"/>
        <item x="1787"/>
        <item x="728"/>
        <item x="1758"/>
        <item x="2202"/>
        <item x="1439"/>
        <item x="758"/>
        <item x="763"/>
        <item x="756"/>
        <item x="757"/>
        <item x="762"/>
        <item x="723"/>
        <item x="724"/>
        <item x="722"/>
        <item x="721"/>
        <item x="853"/>
        <item x="7"/>
        <item x="8"/>
        <item x="9"/>
        <item x="73"/>
        <item x="931"/>
        <item x="932"/>
        <item x="933"/>
        <item x="934"/>
        <item x="935"/>
        <item x="442"/>
        <item x="641"/>
        <item x="640"/>
        <item x="1426"/>
        <item x="1427"/>
        <item x="1425"/>
        <item x="1808"/>
        <item x="1485"/>
        <item x="957"/>
        <item x="958"/>
        <item x="2188"/>
        <item x="95"/>
        <item x="93"/>
        <item x="94"/>
        <item x="2081"/>
        <item x="2082"/>
        <item x="1807"/>
        <item x="782"/>
        <item x="950"/>
        <item x="1947"/>
        <item x="521"/>
        <item x="471"/>
        <item x="486"/>
        <item x="536"/>
        <item x="516"/>
        <item x="476"/>
        <item x="526"/>
        <item x="481"/>
        <item x="531"/>
        <item x="511"/>
        <item x="561"/>
        <item x="496"/>
        <item x="546"/>
        <item x="491"/>
        <item x="541"/>
        <item x="501"/>
        <item x="551"/>
        <item x="506"/>
        <item x="556"/>
        <item x="2017"/>
        <item x="464"/>
        <item x="522"/>
        <item x="472"/>
        <item x="487"/>
        <item x="537"/>
        <item x="517"/>
        <item x="477"/>
        <item x="527"/>
        <item x="482"/>
        <item x="532"/>
        <item x="512"/>
        <item x="562"/>
        <item x="497"/>
        <item x="547"/>
        <item x="492"/>
        <item x="542"/>
        <item x="502"/>
        <item x="552"/>
        <item x="507"/>
        <item x="557"/>
        <item x="523"/>
        <item x="473"/>
        <item x="488"/>
        <item x="538"/>
        <item x="518"/>
        <item x="478"/>
        <item x="528"/>
        <item x="483"/>
        <item x="533"/>
        <item x="513"/>
        <item x="563"/>
        <item x="498"/>
        <item x="548"/>
        <item x="493"/>
        <item x="543"/>
        <item x="503"/>
        <item x="553"/>
        <item x="508"/>
        <item x="558"/>
        <item x="2225"/>
        <item x="2151"/>
        <item x="2152"/>
        <item x="2229"/>
        <item x="2148"/>
        <item x="2156"/>
        <item x="2227"/>
        <item x="2086"/>
        <item x="444"/>
        <item x="1424"/>
        <item x="103"/>
        <item x="781"/>
        <item x="780"/>
        <item x="583"/>
        <item x="589"/>
        <item x="586"/>
        <item x="580"/>
        <item x="592"/>
        <item x="604"/>
        <item x="92"/>
        <item x="87"/>
        <item x="1468"/>
        <item x="85"/>
        <item x="626"/>
        <item x="1484"/>
        <item x="595"/>
        <item x="1987"/>
        <item x="601"/>
        <item x="841"/>
        <item x="839"/>
        <item x="838"/>
        <item x="877"/>
        <item x="840"/>
        <item x="873"/>
        <item x="875"/>
        <item x="2168"/>
        <item x="1932"/>
        <item x="2169"/>
        <item x="1933"/>
        <item x="2079"/>
        <item x="2219"/>
        <item x="617"/>
        <item x="2218"/>
        <item x="2166"/>
        <item x="1930"/>
        <item x="2167"/>
        <item x="1931"/>
        <item x="836"/>
        <item x="834"/>
        <item x="833"/>
        <item x="835"/>
        <item x="616"/>
        <item x="1554"/>
        <item x="31"/>
        <item x="2506"/>
        <item x="2377"/>
        <item x="2209"/>
        <item x="1529"/>
        <item x="1521"/>
        <item x="1520"/>
        <item x="1414"/>
        <item x="1522"/>
        <item x="1519"/>
        <item x="1412"/>
        <item x="2205"/>
        <item x="2206"/>
        <item x="2124"/>
        <item x="1404"/>
        <item x="64"/>
        <item x="2497"/>
        <item x="2291"/>
        <item x="1964"/>
        <item x="21"/>
        <item x="13"/>
        <item x="1515"/>
        <item x="2122"/>
        <item x="2"/>
        <item x="2140"/>
        <item x="1798"/>
        <item x="1799"/>
        <item x="1978"/>
        <item x="1979"/>
        <item x="600"/>
        <item x="1450"/>
        <item x="2073"/>
        <item x="2072"/>
        <item x="1449"/>
        <item x="90"/>
        <item x="2053"/>
        <item x="1949"/>
        <item x="2102"/>
        <item x="30"/>
        <item x="15"/>
        <item x="22"/>
        <item x="23"/>
        <item x="117"/>
        <item x="1553"/>
        <item x="16"/>
        <item x="2569"/>
        <item x="635"/>
        <item x="136"/>
        <item x="39"/>
        <item x="453"/>
        <item x="1436"/>
        <item x="2382"/>
        <item x="1810"/>
        <item x="795"/>
        <item x="394"/>
        <item x="1809"/>
        <item x="794"/>
        <item x="1486"/>
        <item x="126"/>
        <item x="1888"/>
        <item x="1887"/>
        <item x="1890"/>
        <item x="1889"/>
        <item x="1886"/>
        <item x="1891"/>
        <item x="1901"/>
        <item x="1892"/>
        <item x="1893"/>
        <item x="1894"/>
        <item x="1897"/>
        <item x="1898"/>
        <item x="1899"/>
        <item x="1900"/>
        <item x="1895"/>
        <item x="1896"/>
        <item x="1885"/>
        <item x="1965"/>
        <item x="1795"/>
        <item x="1796"/>
        <item x="127"/>
        <item x="67"/>
        <item x="68"/>
        <item x="2207"/>
        <item x="2149"/>
        <item x="2150"/>
        <item x="104"/>
        <item x="630"/>
        <item x="65"/>
        <item x="2182"/>
        <item x="1517"/>
        <item x="1532"/>
        <item x="1528"/>
        <item x="1477"/>
        <item x="109"/>
        <item x="129"/>
        <item x="1401"/>
        <item x="2100"/>
        <item x="2137"/>
        <item x="28"/>
        <item x="2069"/>
        <item x="24"/>
        <item x="25"/>
        <item x="454"/>
        <item x="455"/>
        <item x="1478"/>
        <item x="2510"/>
        <item x="2522"/>
        <item x="2511"/>
        <item x="2523"/>
        <item x="2512"/>
        <item x="2524"/>
        <item x="2513"/>
        <item x="2525"/>
        <item x="2514"/>
        <item x="2526"/>
        <item x="2515"/>
        <item x="2527"/>
        <item x="2516"/>
        <item x="2528"/>
        <item x="2517"/>
        <item x="2529"/>
        <item x="2518"/>
        <item x="2530"/>
        <item x="2519"/>
        <item x="2531"/>
        <item x="2520"/>
        <item x="2532"/>
        <item x="2509"/>
        <item x="2521"/>
        <item x="131"/>
        <item x="2573"/>
        <item x="607"/>
        <item x="1756"/>
        <item x="1757"/>
        <item x="377"/>
        <item x="1420"/>
        <item x="1516"/>
        <item x="135"/>
        <item x="1422"/>
        <item x="1421"/>
        <item x="1526"/>
        <item x="1527"/>
        <item x="1479"/>
        <item x="1480"/>
        <item x="1513"/>
        <item x="134"/>
        <item x="608"/>
        <item x="609"/>
        <item x="81"/>
        <item x="1373"/>
        <item x="1800"/>
        <item x="1438"/>
        <item x="2172"/>
        <item x="1936"/>
        <item x="2173"/>
        <item x="1937"/>
        <item x="831"/>
        <item x="829"/>
        <item x="828"/>
        <item x="830"/>
        <item x="618"/>
        <item x="71"/>
        <item x="123"/>
        <item x="1766"/>
        <item x="14"/>
        <item x="1797"/>
        <item x="2222"/>
        <item x="2160"/>
        <item x="1924"/>
        <item x="816"/>
        <item x="814"/>
        <item x="813"/>
        <item x="815"/>
        <item x="2161"/>
        <item x="1925"/>
        <item x="619"/>
        <item x="1487"/>
        <item x="382"/>
        <item x="381"/>
        <item x="120"/>
        <item x="2563"/>
        <item x="1982"/>
        <item x="1983"/>
        <item x="598"/>
        <item x="1454"/>
        <item x="1442"/>
        <item x="2228"/>
        <item x="2246"/>
        <item x="2248"/>
        <item x="2249"/>
        <item x="2245"/>
        <item x="2247"/>
        <item x="2215"/>
        <item x="1960"/>
        <item x="1961"/>
        <item x="1836"/>
        <item x="1835"/>
        <item x="1838"/>
        <item x="1837"/>
        <item x="1839"/>
        <item x="1847"/>
        <item x="1840"/>
        <item x="1841"/>
        <item x="1842"/>
        <item x="1845"/>
        <item x="1846"/>
        <item x="1843"/>
        <item x="1844"/>
        <item x="1834"/>
        <item x="1459"/>
        <item x="1407"/>
        <item x="1482"/>
        <item x="1419"/>
        <item x="1481"/>
        <item x="1415"/>
        <item x="122"/>
        <item x="661"/>
        <item x="443"/>
        <item x="1507"/>
        <item x="1508"/>
        <item x="40"/>
        <item x="1817"/>
        <item x="2498"/>
        <item x="1556"/>
        <item x="1557"/>
        <item x="393"/>
        <item x="395"/>
        <item x="2038"/>
        <item x="2055"/>
        <item x="2054"/>
        <item x="390"/>
        <item x="1488"/>
        <item x="1489"/>
        <item x="2292"/>
        <item x="799"/>
        <item x="1970"/>
        <item x="645"/>
        <item x="644"/>
        <item x="32"/>
        <item x="2507"/>
        <item x="930"/>
        <item x="1555"/>
        <item x="2533"/>
        <item x="2534"/>
        <item x="2559"/>
        <item x="432"/>
        <item x="1418"/>
        <item x="1417"/>
        <item x="613"/>
        <item x="2114"/>
        <item x="2194"/>
        <item x="2574"/>
        <item x="951"/>
        <item x="115"/>
        <item x="1774"/>
        <item x="447"/>
        <item x="2376"/>
        <item x="1456"/>
        <item x="2143"/>
        <item x="2294"/>
        <item x="2185"/>
        <item x="2136"/>
        <item x="2174"/>
        <item x="1938"/>
        <item x="2175"/>
        <item x="1939"/>
        <item x="2217"/>
        <item x="826"/>
        <item x="824"/>
        <item x="823"/>
        <item x="825"/>
        <item x="620"/>
        <item x="110"/>
        <item x="111"/>
        <item x="112"/>
        <item x="2274"/>
        <item x="2280"/>
        <item x="2276"/>
        <item x="2272"/>
        <item x="2278"/>
        <item x="2282"/>
        <item x="2275"/>
        <item x="2281"/>
        <item x="2277"/>
        <item x="2273"/>
        <item x="2279"/>
        <item x="2283"/>
        <item x="1413"/>
        <item x="2236"/>
        <item x="2297"/>
        <item x="1423"/>
        <item x="2071"/>
        <item x="1980"/>
        <item x="2028"/>
        <item x="2029"/>
        <item x="2030"/>
        <item x="2027"/>
        <item x="2033"/>
        <item x="2034"/>
        <item x="2035"/>
        <item x="2032"/>
        <item x="1981"/>
        <item x="463"/>
        <item x="467"/>
        <item x="1458"/>
        <item x="2146"/>
        <item x="2216"/>
        <item x="1429"/>
        <item x="1457"/>
        <item x="1811"/>
        <item x="2138"/>
        <item x="585"/>
        <item x="591"/>
        <item x="588"/>
        <item x="582"/>
        <item x="594"/>
        <item x="606"/>
        <item x="1490"/>
        <item x="396"/>
        <item x="397"/>
        <item x="10"/>
        <item x="2037"/>
        <item x="410"/>
        <item x="413"/>
        <item x="416"/>
        <item x="419"/>
        <item x="422"/>
        <item x="2378"/>
        <item x="2094"/>
        <item x="864"/>
        <item x="2200"/>
        <item x="2220"/>
        <item x="1918"/>
        <item x="0"/>
        <item x="1771"/>
        <item x="1491"/>
        <item x="2568"/>
        <item x="1492"/>
        <item x="2212"/>
        <item x="37"/>
        <item x="450"/>
        <item x="41"/>
        <item x="2490"/>
        <item x="520"/>
        <item x="535"/>
        <item x="525"/>
        <item x="530"/>
        <item x="560"/>
        <item x="545"/>
        <item x="540"/>
        <item x="550"/>
        <item x="555"/>
        <item x="1462"/>
        <item x="1460"/>
        <item x="1959"/>
        <item x="2104"/>
        <item x="1957"/>
        <item x="519"/>
        <item x="564"/>
        <item x="469"/>
        <item x="484"/>
        <item x="534"/>
        <item x="514"/>
        <item x="474"/>
        <item x="524"/>
        <item x="479"/>
        <item x="529"/>
        <item x="509"/>
        <item x="559"/>
        <item x="494"/>
        <item x="544"/>
        <item x="489"/>
        <item x="539"/>
        <item x="499"/>
        <item x="549"/>
        <item x="504"/>
        <item x="554"/>
        <item x="2142"/>
        <item x="53"/>
        <item x="2147"/>
        <item x="2214"/>
        <item x="1801"/>
        <item x="1802"/>
        <item x="2101"/>
        <item x="1967"/>
        <item x="2056"/>
        <item x="732"/>
        <item x="2505"/>
        <item x="857"/>
        <item x="431"/>
        <item x="944"/>
        <item x="953"/>
        <item x="943"/>
        <item x="946"/>
        <item x="945"/>
        <item x="118"/>
        <item x="1493"/>
        <item x="1812"/>
        <item x="1494"/>
        <item x="1966"/>
        <item x="83"/>
        <item x="82"/>
        <item x="1827"/>
        <item x="1818"/>
        <item x="1876"/>
        <item x="1877"/>
        <item x="1878"/>
        <item x="1879"/>
        <item x="1825"/>
        <item x="1881"/>
        <item x="1882"/>
        <item x="1883"/>
        <item x="1884"/>
        <item x="1875"/>
        <item x="1880"/>
        <item x="1826"/>
        <item x="1828"/>
        <item x="1829"/>
        <item x="1830"/>
        <item x="1831"/>
        <item x="1904"/>
        <item x="1903"/>
        <item x="1906"/>
        <item x="1905"/>
        <item x="1907"/>
        <item x="1917"/>
        <item x="1908"/>
        <item x="1909"/>
        <item x="1910"/>
        <item x="1913"/>
        <item x="1914"/>
        <item x="1915"/>
        <item x="1916"/>
        <item x="1911"/>
        <item x="1912"/>
        <item x="1902"/>
        <item x="44"/>
        <item x="790"/>
        <item x="791"/>
        <item x="42"/>
        <item x="638"/>
        <item x="637"/>
        <item x="639"/>
        <item x="1506"/>
        <item x="636"/>
        <item x="952"/>
        <item x="35"/>
        <item x="1968"/>
        <item x="101"/>
        <item x="2117"/>
        <item x="2203"/>
        <item x="1409"/>
        <item x="441"/>
        <item x="648"/>
        <item x="773"/>
        <item x="774"/>
        <item x="1463"/>
        <item x="1453"/>
        <item x="1451"/>
        <item x="1465"/>
        <item x="113"/>
        <item x="2043"/>
        <item x="1518"/>
        <item x="760"/>
        <item x="759"/>
        <item x="761"/>
        <item x="2091"/>
        <item x="2088"/>
        <item x="2230"/>
        <item x="2234"/>
        <item x="2232"/>
        <item x="2133"/>
        <item x="2092"/>
        <item x="2250"/>
        <item x="2254"/>
        <item x="2256"/>
        <item x="2252"/>
        <item x="2134"/>
        <item x="2132"/>
        <item x="1552"/>
        <item x="1400"/>
        <item x="1475"/>
        <item x="1476"/>
        <item x="1969"/>
        <item x="1972"/>
        <item x="2051"/>
        <item x="391"/>
        <item x="2380"/>
        <item x="2479"/>
        <item x="1525"/>
        <item x="62"/>
        <item x="2562"/>
        <item x="2565"/>
        <item x="806"/>
        <item x="804"/>
        <item x="805"/>
        <item x="803"/>
        <item x="878"/>
        <item x="874"/>
        <item x="811"/>
        <item x="809"/>
        <item x="808"/>
        <item x="810"/>
        <item x="876"/>
        <item x="2221"/>
        <item x="2164"/>
        <item x="1928"/>
        <item x="2162"/>
        <item x="1926"/>
        <item x="2163"/>
        <item x="1927"/>
        <item x="2165"/>
        <item x="1929"/>
        <item x="621"/>
        <item x="622"/>
        <item x="1863"/>
        <item x="1862"/>
        <item x="1865"/>
        <item x="1864"/>
        <item x="1866"/>
        <item x="1874"/>
        <item x="1867"/>
        <item x="1868"/>
        <item x="1869"/>
        <item x="1872"/>
        <item x="1873"/>
        <item x="1870"/>
        <item x="1871"/>
        <item x="1833"/>
        <item x="2566"/>
        <item x="11"/>
        <item x="4"/>
        <item x="12"/>
        <item x="5"/>
        <item x="6"/>
        <item x="1850"/>
        <item x="1849"/>
        <item x="1852"/>
        <item x="1851"/>
        <item x="1853"/>
        <item x="1861"/>
        <item x="1854"/>
        <item x="1855"/>
        <item x="1856"/>
        <item x="1859"/>
        <item x="1860"/>
        <item x="1857"/>
        <item x="1858"/>
        <item x="1848"/>
        <item x="2564"/>
        <item x="1514"/>
        <item x="36"/>
        <item x="851"/>
        <item x="849"/>
        <item x="848"/>
        <item x="850"/>
        <item x="929"/>
        <item x="1991"/>
        <item x="1815"/>
        <item x="27"/>
        <item x="1437"/>
        <item x="800"/>
        <item x="2158"/>
        <item x="1922"/>
        <item x="821"/>
        <item x="819"/>
        <item x="818"/>
        <item x="820"/>
        <item x="2159"/>
        <item x="1923"/>
        <item x="623"/>
        <item x="108"/>
        <item x="2087"/>
        <item x="2004"/>
        <item x="1997"/>
        <item x="399"/>
        <item x="2007"/>
        <item x="2000"/>
        <item x="1998"/>
        <item x="2010"/>
        <item x="2003"/>
        <item x="2001"/>
        <item x="2039"/>
        <item x="2044"/>
        <item x="2144"/>
        <item x="2145"/>
        <item x="2197"/>
        <item x="632"/>
        <item x="2095"/>
        <item x="1402"/>
        <item x="2500"/>
        <item x="2208"/>
        <item x="1804"/>
        <item x="1820"/>
        <item x="690"/>
        <item x="687"/>
        <item x="1824"/>
        <item x="2499"/>
        <item x="1803"/>
        <item x="1819"/>
        <item x="1823"/>
        <item x="97"/>
        <item x="1533"/>
        <item x="1542"/>
        <item x="1543"/>
        <item x="1544"/>
        <item x="1545"/>
        <item x="1546"/>
        <item x="1547"/>
        <item x="1548"/>
        <item x="1549"/>
        <item x="1550"/>
        <item x="1534"/>
        <item x="1535"/>
        <item x="1536"/>
        <item x="1537"/>
        <item x="1538"/>
        <item x="1539"/>
        <item x="1540"/>
        <item x="1541"/>
        <item x="1473"/>
        <item x="1474"/>
        <item x="105"/>
        <item x="389"/>
        <item x="936"/>
        <item x="937"/>
        <item x="938"/>
        <item x="2491"/>
        <item x="2567"/>
        <item x="1956"/>
        <item x="1495"/>
        <item x="1805"/>
        <item x="1821"/>
        <item x="689"/>
        <item x="686"/>
        <item x="1374"/>
        <item x="58"/>
        <item x="69"/>
        <item x="2096"/>
        <item x="855"/>
        <item x="798"/>
        <item x="1410"/>
        <item x="610"/>
        <item x="79"/>
        <item x="80"/>
        <item x="2260"/>
        <item x="2261"/>
        <item x="2262"/>
        <item x="2263"/>
        <item x="98"/>
        <item x="2066"/>
        <item x="18"/>
        <item x="2119"/>
        <item x="119"/>
        <item x="2015"/>
        <item x="470"/>
        <item x="485"/>
        <item x="515"/>
        <item x="475"/>
        <item x="480"/>
        <item x="510"/>
        <item x="495"/>
        <item x="490"/>
        <item x="500"/>
        <item x="505"/>
        <item x="574"/>
        <item x="575"/>
        <item x="578"/>
        <item x="576"/>
        <item x="577"/>
        <item x="579"/>
        <item x="597"/>
        <item x="2135"/>
        <item x="2213"/>
        <item x="2084"/>
        <item x="2085"/>
        <item x="1760"/>
        <item x="631"/>
        <item x="917"/>
        <item x="918"/>
        <item x="919"/>
        <item x="920"/>
        <item x="916"/>
        <item x="872"/>
        <item x="871"/>
        <item x="870"/>
        <item x="862"/>
        <item x="861"/>
        <item x="859"/>
        <item x="869"/>
        <item x="858"/>
        <item x="863"/>
        <item x="868"/>
        <item x="921"/>
        <item x="865"/>
        <item x="866"/>
        <item x="867"/>
        <item x="915"/>
        <item x="860"/>
        <item x="1990"/>
        <item x="392"/>
        <item x="2018"/>
        <item x="2014"/>
        <item x="1832"/>
        <item x="43"/>
        <item x="2381"/>
        <item x="428"/>
        <item x="792"/>
        <item x="1775"/>
        <item x="2013"/>
        <item x="462"/>
        <item x="461"/>
        <item x="789"/>
        <item x="787"/>
        <item x="788"/>
        <item x="785"/>
        <item x="786"/>
        <item x="51"/>
        <item x="1921"/>
        <item x="2019"/>
        <item x="2016"/>
        <item x="468"/>
        <item x="1440"/>
        <item x="2068"/>
        <item x="1431"/>
        <item x="1531"/>
        <item x="2187"/>
        <item x="1505"/>
        <item x="1430"/>
        <item x="57"/>
        <item x="52"/>
        <item x="55"/>
        <item x="1353"/>
        <item x="1354"/>
        <item x="1355"/>
        <item x="1356"/>
        <item x="1357"/>
        <item x="1358"/>
        <item x="1359"/>
        <item x="1360"/>
        <item x="1361"/>
        <item x="1362"/>
        <item x="1372"/>
        <item x="1363"/>
        <item x="1364"/>
        <item x="1365"/>
        <item x="1366"/>
        <item x="1367"/>
        <item x="1368"/>
        <item x="1369"/>
        <item x="1370"/>
        <item x="1371"/>
        <item x="88"/>
        <item x="77"/>
        <item x="1510"/>
        <item x="1511"/>
        <item x="1509"/>
        <item x="779"/>
        <item x="458"/>
        <item x="222"/>
        <item x="459"/>
        <item x="460"/>
        <item x="949"/>
        <item x="948"/>
        <item x="947"/>
        <item x="2195"/>
        <item x="20"/>
        <item x="29"/>
        <item x="2204"/>
        <item x="63"/>
        <item x="448"/>
        <item x="449"/>
        <item x="879"/>
        <item x="2224"/>
        <item x="2284"/>
        <item x="2285"/>
        <item x="2075"/>
        <item x="2076"/>
        <item x="2077"/>
        <item x="2083"/>
        <item x="2264"/>
        <item x="2223"/>
        <item x="2180"/>
        <item x="1944"/>
        <item x="2181"/>
        <item x="1945"/>
        <item x="2178"/>
        <item x="1942"/>
        <item x="2179"/>
        <item x="1943"/>
        <item x="2105"/>
        <item x="2106"/>
        <item x="2107"/>
        <item x="2108"/>
        <item x="2109"/>
        <item x="2110"/>
        <item x="2111"/>
        <item x="2112"/>
        <item x="2113"/>
        <item x="625"/>
        <item x="624"/>
        <item x="1955"/>
        <item x="2494"/>
        <item x="2097"/>
        <item x="2098"/>
        <item x="2183"/>
        <item x="1953"/>
        <item x="1954"/>
        <item x="1408"/>
        <item x="1405"/>
        <item x="1770"/>
        <item x="1767"/>
        <item x="1768"/>
        <item x="446"/>
        <item x="2485"/>
        <item x="2486"/>
        <item x="2487"/>
        <item x="2488"/>
        <item x="899"/>
        <item x="903"/>
        <item x="897"/>
        <item x="895"/>
        <item x="901"/>
        <item x="905"/>
        <item x="907"/>
        <item x="909"/>
        <item x="913"/>
        <item x="911"/>
        <item x="887"/>
        <item x="889"/>
        <item x="885"/>
        <item x="893"/>
        <item x="891"/>
        <item x="86"/>
        <item x="84"/>
        <item x="662"/>
        <item x="664"/>
        <item x="663"/>
        <item x="956"/>
        <item x="1992"/>
        <item x="1993"/>
        <item x="1994"/>
        <item x="2192"/>
        <item x="654"/>
        <item x="651"/>
        <item x="652"/>
        <item x="653"/>
        <item x="650"/>
        <item x="656"/>
        <item x="658"/>
        <item x="655"/>
        <item x="657"/>
        <item x="649"/>
        <item x="584"/>
        <item x="590"/>
        <item x="587"/>
        <item x="581"/>
        <item x="593"/>
        <item x="605"/>
        <item x="2211"/>
        <item x="2210"/>
        <item x="445"/>
        <item x="627"/>
        <item x="17"/>
        <item x="2129"/>
        <item x="2128"/>
        <item x="54"/>
        <item x="2501"/>
        <item x="1558"/>
        <item x="1559"/>
        <item x="1512"/>
        <item x="1952"/>
        <item x="2103"/>
        <item x="1496"/>
        <item x="1973"/>
        <item x="1497"/>
        <item x="1773"/>
        <item x="1772"/>
        <item x="2492"/>
        <item x="1428"/>
        <item x="634"/>
        <item x="2049"/>
        <item x="2048"/>
        <item x="1406"/>
        <item x="1461"/>
        <item x="106"/>
        <item x="2196"/>
        <item x="1523"/>
        <item x="1464"/>
        <item x="1455"/>
        <item x="1452"/>
        <item x="1466"/>
        <item x="114"/>
        <item x="1794"/>
        <item x="1498"/>
        <item x="2267"/>
        <item x="2270"/>
        <item x="2268"/>
        <item x="2271"/>
        <item x="2266"/>
        <item x="2269"/>
        <item x="100"/>
        <item x="430"/>
        <item x="1735"/>
        <item x="1736"/>
        <item x="1737"/>
        <item x="1738"/>
        <item x="1744"/>
        <item x="1740"/>
        <item x="1746"/>
        <item x="1742"/>
        <item x="1747"/>
        <item x="1748"/>
        <item x="1745"/>
        <item x="1741"/>
        <item x="1743"/>
        <item x="1739"/>
        <item x="2303"/>
        <item x="2339"/>
        <item x="1208"/>
        <item x="1209"/>
        <item x="1210"/>
        <item x="1211"/>
        <item x="1212"/>
        <item x="1213"/>
        <item x="1675"/>
        <item x="1214"/>
        <item x="1215"/>
        <item x="1676"/>
        <item x="1677"/>
        <item x="1678"/>
        <item x="1679"/>
        <item x="1216"/>
        <item x="1217"/>
        <item x="2458"/>
        <item x="1680"/>
        <item x="1681"/>
        <item x="1218"/>
        <item x="1219"/>
        <item x="2459"/>
        <item x="2460"/>
        <item x="1220"/>
        <item x="1221"/>
        <item x="2461"/>
        <item x="1222"/>
        <item x="1223"/>
        <item x="1016"/>
        <item x="2462"/>
        <item x="1224"/>
        <item x="1225"/>
        <item x="1226"/>
        <item x="2463"/>
        <item x="1227"/>
        <item x="1228"/>
        <item x="2464"/>
        <item x="1682"/>
        <item x="1683"/>
        <item x="1229"/>
        <item x="1230"/>
        <item x="1684"/>
        <item x="1231"/>
        <item x="1232"/>
        <item x="1233"/>
        <item x="2467"/>
        <item x="1234"/>
        <item x="1235"/>
        <item x="1685"/>
        <item x="1686"/>
        <item x="2468"/>
        <item x="1236"/>
        <item x="1237"/>
        <item x="2469"/>
        <item x="1238"/>
        <item x="1239"/>
        <item x="2470"/>
        <item x="1240"/>
        <item x="1241"/>
        <item x="1242"/>
        <item x="1687"/>
        <item x="1243"/>
        <item x="1688"/>
        <item x="1690"/>
        <item x="1689"/>
        <item x="2471"/>
        <item x="1017"/>
        <item x="2392"/>
        <item x="1692"/>
        <item x="1691"/>
        <item x="2472"/>
        <item x="1244"/>
        <item x="1245"/>
        <item x="2473"/>
        <item x="1246"/>
        <item x="1247"/>
        <item x="2474"/>
        <item x="2475"/>
        <item x="1694"/>
        <item x="1695"/>
        <item x="1693"/>
        <item x="1248"/>
        <item x="1249"/>
        <item x="1250"/>
        <item x="1697"/>
        <item x="1698"/>
        <item x="1696"/>
        <item x="1251"/>
        <item x="1252"/>
        <item x="1253"/>
        <item x="1254"/>
        <item x="1255"/>
        <item x="1256"/>
        <item x="1257"/>
        <item x="1258"/>
        <item x="1259"/>
        <item x="1702"/>
        <item x="1708"/>
        <item x="1260"/>
        <item x="1261"/>
        <item x="1706"/>
        <item x="1703"/>
        <item x="1262"/>
        <item x="1263"/>
        <item x="1707"/>
        <item x="1264"/>
        <item x="1265"/>
        <item x="1699"/>
        <item x="1704"/>
        <item x="1700"/>
        <item x="1705"/>
        <item x="1701"/>
        <item x="1266"/>
        <item x="1267"/>
        <item x="1268"/>
        <item x="1269"/>
        <item x="2340"/>
        <item x="2393"/>
        <item x="2341"/>
        <item x="2342"/>
        <item x="2343"/>
        <item x="2344"/>
        <item x="2345"/>
        <item x="2346"/>
        <item x="1019"/>
        <item x="1018"/>
        <item x="1279"/>
        <item x="1280"/>
        <item x="1281"/>
        <item x="1282"/>
        <item x="1283"/>
        <item x="1284"/>
        <item x="1285"/>
        <item x="1286"/>
        <item x="1287"/>
        <item x="1288"/>
        <item x="1270"/>
        <item x="1289"/>
        <item x="1290"/>
        <item x="1291"/>
        <item x="1292"/>
        <item x="1293"/>
        <item x="1294"/>
        <item x="1295"/>
        <item x="1296"/>
        <item x="1297"/>
        <item x="1298"/>
        <item x="1271"/>
        <item x="1299"/>
        <item x="1300"/>
        <item x="1301"/>
        <item x="1302"/>
        <item x="1303"/>
        <item x="1304"/>
        <item x="1305"/>
        <item x="1306"/>
        <item x="1307"/>
        <item x="1308"/>
        <item x="1272"/>
        <item x="1309"/>
        <item x="1273"/>
        <item x="1274"/>
        <item x="1275"/>
        <item x="1276"/>
        <item x="1277"/>
        <item x="1278"/>
        <item x="1731"/>
        <item x="1732"/>
        <item x="1711"/>
        <item x="1712"/>
        <item x="1710"/>
        <item x="1709"/>
        <item x="1715"/>
        <item x="1716"/>
        <item x="1714"/>
        <item x="1713"/>
        <item x="1717"/>
        <item x="1718"/>
        <item x="1719"/>
        <item x="1720"/>
        <item x="1721"/>
        <item x="1722"/>
        <item x="1723"/>
        <item x="1724"/>
        <item x="1725"/>
        <item x="1726"/>
        <item x="1727"/>
        <item x="1728"/>
        <item x="1729"/>
        <item x="1730"/>
        <item x="1310"/>
        <item x="1311"/>
        <item x="1312"/>
        <item x="1733"/>
        <item x="1734"/>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2347"/>
        <item x="2348"/>
        <item x="2349"/>
        <item x="2350"/>
        <item x="2394"/>
        <item x="1020"/>
        <item x="2351"/>
        <item x="1021"/>
        <item x="2352"/>
        <item x="1022"/>
        <item x="1023"/>
        <item x="1024"/>
        <item x="1026"/>
        <item x="1028"/>
        <item x="1030"/>
        <item x="1032"/>
        <item x="1034"/>
        <item x="1036"/>
        <item x="1038"/>
        <item x="1040"/>
        <item x="1042"/>
        <item x="1576"/>
        <item x="1578"/>
        <item x="1570"/>
        <item x="1580"/>
        <item x="1572"/>
        <item x="1574"/>
        <item x="1568"/>
        <item x="1586"/>
        <item x="1584"/>
        <item x="1582"/>
        <item x="1588"/>
        <item x="1044"/>
        <item x="1046"/>
        <item x="1025"/>
        <item x="1027"/>
        <item x="1029"/>
        <item x="1031"/>
        <item x="1033"/>
        <item x="1035"/>
        <item x="1037"/>
        <item x="1039"/>
        <item x="1041"/>
        <item x="2395"/>
        <item x="1043"/>
        <item x="1577"/>
        <item x="1579"/>
        <item x="1571"/>
        <item x="1581"/>
        <item x="1573"/>
        <item x="1575"/>
        <item x="1569"/>
        <item x="1587"/>
        <item x="1585"/>
        <item x="1583"/>
        <item x="1589"/>
        <item x="1045"/>
        <item x="1047"/>
        <item x="1001"/>
        <item x="1002"/>
        <item x="2383"/>
        <item x="2353"/>
        <item x="1048"/>
        <item x="1049"/>
        <item x="1050"/>
        <item x="1051"/>
        <item x="1052"/>
        <item x="1053"/>
        <item x="1591"/>
        <item x="1595"/>
        <item x="1590"/>
        <item x="1594"/>
        <item x="1593"/>
        <item x="1592"/>
        <item x="2354"/>
        <item x="1055"/>
        <item x="1054"/>
        <item x="1057"/>
        <item x="1056"/>
        <item x="1059"/>
        <item x="1058"/>
        <item x="1596"/>
        <item x="1600"/>
        <item x="1598"/>
        <item x="1602"/>
        <item x="1061"/>
        <item x="1060"/>
        <item x="1063"/>
        <item x="1062"/>
        <item x="2396"/>
        <item x="1597"/>
        <item x="1601"/>
        <item x="1599"/>
        <item x="1603"/>
        <item x="2355"/>
        <item x="1064"/>
        <item x="2356"/>
        <item x="1065"/>
        <item x="1611"/>
        <item x="1066"/>
        <item x="1067"/>
        <item x="1068"/>
        <item x="1069"/>
        <item x="1070"/>
        <item x="1608"/>
        <item x="1071"/>
        <item x="1610"/>
        <item x="1609"/>
        <item x="1604"/>
        <item x="1606"/>
        <item x="1605"/>
        <item x="1607"/>
        <item x="2357"/>
        <item x="1072"/>
        <item x="1074"/>
        <item x="1076"/>
        <item x="1612"/>
        <item x="2358"/>
        <item x="1073"/>
        <item x="2359"/>
        <item x="1075"/>
        <item x="2360"/>
        <item x="1077"/>
        <item x="1613"/>
        <item x="2361"/>
        <item x="2362"/>
        <item x="2363"/>
        <item x="2364"/>
        <item x="1614"/>
        <item x="2365"/>
        <item x="2366"/>
        <item x="1615"/>
        <item x="1616"/>
        <item x="2367"/>
        <item x="2368"/>
        <item x="2304"/>
        <item x="2305"/>
        <item x="2306"/>
        <item x="2307"/>
        <item x="2308"/>
        <item x="2309"/>
        <item x="1003"/>
        <item x="2369"/>
        <item x="1632"/>
        <item x="1078"/>
        <item x="1637"/>
        <item x="1620"/>
        <item x="1622"/>
        <item x="1633"/>
        <item x="1617"/>
        <item x="1628"/>
        <item x="1639"/>
        <item x="1641"/>
        <item x="1619"/>
        <item x="1624"/>
        <item x="1626"/>
        <item x="1635"/>
        <item x="1080"/>
        <item x="1082"/>
        <item x="1084"/>
        <item x="1086"/>
        <item x="1088"/>
        <item x="1090"/>
        <item x="1092"/>
        <item x="1094"/>
        <item x="1096"/>
        <item x="1098"/>
        <item x="1100"/>
        <item x="1102"/>
        <item x="1104"/>
        <item x="1106"/>
        <item x="1630"/>
        <item x="2370"/>
        <item x="1079"/>
        <item x="1638"/>
        <item x="1621"/>
        <item x="1623"/>
        <item x="1634"/>
        <item x="1618"/>
        <item x="1629"/>
        <item x="1640"/>
        <item x="1642"/>
        <item x="1081"/>
        <item x="1625"/>
        <item x="1627"/>
        <item x="1636"/>
        <item x="1631"/>
        <item x="1083"/>
        <item x="1085"/>
        <item x="1087"/>
        <item x="1089"/>
        <item x="1091"/>
        <item x="1093"/>
        <item x="1095"/>
        <item x="1097"/>
        <item x="1099"/>
        <item x="1101"/>
        <item x="1103"/>
        <item x="1105"/>
        <item x="1107"/>
        <item x="1108"/>
        <item x="2371"/>
        <item x="2372"/>
        <item x="1109"/>
        <item x="1110"/>
        <item x="1111"/>
        <item x="1112"/>
        <item x="1113"/>
        <item x="1114"/>
        <item x="1115"/>
        <item x="1116"/>
        <item x="1643"/>
        <item x="1646"/>
        <item x="1644"/>
        <item x="1645"/>
        <item x="1117"/>
        <item x="1118"/>
        <item x="1119"/>
        <item x="2310"/>
        <item x="2311"/>
        <item x="2312"/>
        <item x="1004"/>
        <item x="1120"/>
        <item x="1121"/>
        <item x="1122"/>
        <item x="2417"/>
        <item x="1123"/>
        <item x="1124"/>
        <item x="1125"/>
        <item x="2418"/>
        <item x="1126"/>
        <item x="1127"/>
        <item x="1128"/>
        <item x="1129"/>
        <item x="1130"/>
        <item x="1131"/>
        <item x="1132"/>
        <item x="1133"/>
        <item x="2419"/>
        <item x="1134"/>
        <item x="2420"/>
        <item x="1135"/>
        <item x="2313"/>
        <item x="2314"/>
        <item x="1005"/>
        <item x="1136"/>
        <item x="1137"/>
        <item x="1647"/>
        <item x="1648"/>
        <item x="1138"/>
        <item x="1139"/>
        <item x="1140"/>
        <item x="1649"/>
        <item x="1141"/>
        <item x="1142"/>
        <item x="1650"/>
        <item x="1651"/>
        <item x="1143"/>
        <item x="2422"/>
        <item x="1144"/>
        <item x="1145"/>
        <item x="2424"/>
        <item x="1146"/>
        <item x="1147"/>
        <item x="2425"/>
        <item x="2315"/>
        <item x="2317"/>
        <item x="2319"/>
        <item x="2321"/>
        <item x="2323"/>
        <item x="2325"/>
        <item x="2327"/>
        <item x="2329"/>
        <item x="2331"/>
        <item x="2333"/>
        <item x="1006"/>
        <item x="1657"/>
        <item x="2426"/>
        <item x="1148"/>
        <item x="1149"/>
        <item x="1658"/>
        <item x="1653"/>
        <item x="1655"/>
        <item x="1654"/>
        <item x="1660"/>
        <item x="1661"/>
        <item x="1656"/>
        <item x="1659"/>
        <item x="1652"/>
        <item x="1150"/>
        <item x="1151"/>
        <item x="1152"/>
        <item x="1153"/>
        <item x="1154"/>
        <item x="1155"/>
        <item x="1156"/>
        <item x="1157"/>
        <item x="1158"/>
        <item x="1159"/>
        <item x="1160"/>
        <item x="2427"/>
        <item x="1161"/>
        <item x="2428"/>
        <item x="1662"/>
        <item x="1663"/>
        <item x="1162"/>
        <item x="1163"/>
        <item x="1164"/>
        <item x="2429"/>
        <item x="2430"/>
        <item x="1165"/>
        <item x="1166"/>
        <item x="2431"/>
        <item x="1167"/>
        <item x="2432"/>
        <item x="2316"/>
        <item x="2318"/>
        <item x="2320"/>
        <item x="2322"/>
        <item x="2324"/>
        <item x="2326"/>
        <item x="2328"/>
        <item x="2330"/>
        <item x="2332"/>
        <item x="2334"/>
        <item x="1007"/>
        <item x="1008"/>
        <item x="1009"/>
        <item x="1010"/>
        <item x="1011"/>
        <item x="1012"/>
        <item x="1168"/>
        <item x="2433"/>
        <item x="2335"/>
        <item x="1169"/>
        <item x="2434"/>
        <item x="2336"/>
        <item x="1170"/>
        <item x="1171"/>
        <item x="1172"/>
        <item x="1664"/>
        <item x="1173"/>
        <item x="1174"/>
        <item x="1175"/>
        <item x="1667"/>
        <item x="1176"/>
        <item x="1177"/>
        <item x="1670"/>
        <item x="1669"/>
        <item x="1672"/>
        <item x="1666"/>
        <item x="1668"/>
        <item x="1671"/>
        <item x="1665"/>
        <item x="2435"/>
        <item x="1178"/>
        <item x="1179"/>
        <item x="2436"/>
        <item x="2437"/>
        <item x="2438"/>
        <item x="2439"/>
        <item x="427"/>
        <item x="2440"/>
        <item x="1180"/>
        <item x="1181"/>
        <item x="2441"/>
        <item x="1182"/>
        <item x="2442"/>
        <item x="1013"/>
        <item x="2337"/>
        <item x="1183"/>
        <item x="2443"/>
        <item x="1184"/>
        <item x="2444"/>
        <item x="1185"/>
        <item x="2445"/>
        <item x="1186"/>
        <item x="1187"/>
        <item x="2446"/>
        <item x="1188"/>
        <item x="2447"/>
        <item x="2448"/>
        <item x="1189"/>
        <item x="2449"/>
        <item x="1190"/>
        <item x="1191"/>
        <item x="1192"/>
        <item x="1193"/>
        <item x="1014"/>
        <item x="1567"/>
        <item x="2338"/>
        <item x="2451"/>
        <item x="1194"/>
        <item x="1195"/>
        <item x="1196"/>
        <item x="1197"/>
        <item x="2453"/>
        <item x="1198"/>
        <item x="1199"/>
        <item x="1200"/>
        <item x="1201"/>
        <item x="1202"/>
        <item x="1673"/>
        <item x="1674"/>
        <item x="1203"/>
        <item x="1204"/>
        <item x="2454"/>
        <item x="1205"/>
        <item x="2455"/>
        <item x="1206"/>
        <item x="1207"/>
        <item x="2391"/>
        <item x="1015"/>
        <item x="2456"/>
        <item x="2457"/>
        <item x="2465"/>
        <item x="2466"/>
        <item x="2397"/>
        <item x="2398"/>
        <item x="2399"/>
        <item x="2400"/>
        <item x="2401"/>
        <item x="2402"/>
        <item x="2403"/>
        <item x="2384"/>
        <item x="2404"/>
        <item x="2405"/>
        <item x="2406"/>
        <item x="2407"/>
        <item x="2408"/>
        <item x="2409"/>
        <item x="2410"/>
        <item x="2411"/>
        <item x="2412"/>
        <item x="2413"/>
        <item x="2385"/>
        <item x="2414"/>
        <item x="2415"/>
        <item x="2416"/>
        <item x="2386"/>
        <item x="2421"/>
        <item x="2423"/>
        <item x="2387"/>
        <item x="2388"/>
        <item x="2389"/>
        <item x="2390"/>
        <item x="2450"/>
        <item x="2452"/>
        <item x="1749"/>
        <item x="1750"/>
        <item x="1754"/>
        <item x="1753"/>
        <item x="1751"/>
        <item x="1752"/>
        <item x="1755"/>
        <item x="2198"/>
        <item x="2078"/>
        <item x="1950"/>
        <item x="1951"/>
        <item x="2572"/>
        <item x="1791"/>
        <item x="1778"/>
        <item x="1789"/>
        <item x="1793"/>
        <item x="1790"/>
        <item x="1792"/>
        <item x="969"/>
        <item x="1403"/>
        <item x="970"/>
        <item x="1448"/>
        <item x="629"/>
        <item x="765"/>
        <item x="764"/>
        <item x="146"/>
        <item x="139"/>
        <item x="147"/>
        <item x="142"/>
        <item x="138"/>
        <item x="177"/>
        <item x="176"/>
        <item x="178"/>
        <item x="181"/>
        <item x="184"/>
        <item x="187"/>
        <item x="190"/>
        <item x="205"/>
        <item x="208"/>
        <item x="206"/>
        <item x="144"/>
        <item x="207"/>
        <item x="204"/>
        <item x="143"/>
        <item x="137"/>
        <item x="145"/>
        <item x="164"/>
        <item x="165"/>
        <item x="166"/>
        <item x="210"/>
        <item x="291"/>
        <item x="241"/>
        <item x="256"/>
        <item x="306"/>
        <item x="286"/>
        <item x="251"/>
        <item x="301"/>
        <item x="246"/>
        <item x="296"/>
        <item x="281"/>
        <item x="331"/>
        <item x="261"/>
        <item x="311"/>
        <item x="266"/>
        <item x="316"/>
        <item x="271"/>
        <item x="321"/>
        <item x="276"/>
        <item x="326"/>
        <item x="234"/>
        <item x="292"/>
        <item x="242"/>
        <item x="257"/>
        <item x="307"/>
        <item x="287"/>
        <item x="252"/>
        <item x="302"/>
        <item x="247"/>
        <item x="297"/>
        <item x="282"/>
        <item x="332"/>
        <item x="262"/>
        <item x="312"/>
        <item x="267"/>
        <item x="317"/>
        <item x="272"/>
        <item x="322"/>
        <item x="277"/>
        <item x="327"/>
        <item x="293"/>
        <item x="243"/>
        <item x="258"/>
        <item x="308"/>
        <item x="288"/>
        <item x="253"/>
        <item x="303"/>
        <item x="248"/>
        <item x="298"/>
        <item x="283"/>
        <item x="333"/>
        <item x="263"/>
        <item x="313"/>
        <item x="268"/>
        <item x="318"/>
        <item x="273"/>
        <item x="323"/>
        <item x="278"/>
        <item x="328"/>
        <item x="212"/>
        <item x="353"/>
        <item x="359"/>
        <item x="356"/>
        <item x="350"/>
        <item x="362"/>
        <item x="374"/>
        <item x="365"/>
        <item x="371"/>
        <item x="170"/>
        <item x="370"/>
        <item x="221"/>
        <item x="153"/>
        <item x="223"/>
        <item x="224"/>
        <item x="141"/>
        <item x="140"/>
        <item x="368"/>
        <item x="211"/>
        <item x="152"/>
        <item x="154"/>
        <item x="149"/>
        <item x="200"/>
        <item x="215"/>
        <item x="233"/>
        <item x="237"/>
        <item x="355"/>
        <item x="361"/>
        <item x="358"/>
        <item x="352"/>
        <item x="364"/>
        <item x="376"/>
        <item x="155"/>
        <item x="156"/>
        <item x="167"/>
        <item x="179"/>
        <item x="182"/>
        <item x="185"/>
        <item x="188"/>
        <item x="191"/>
        <item x="218"/>
        <item x="290"/>
        <item x="305"/>
        <item x="300"/>
        <item x="295"/>
        <item x="330"/>
        <item x="310"/>
        <item x="315"/>
        <item x="320"/>
        <item x="325"/>
        <item x="289"/>
        <item x="334"/>
        <item x="239"/>
        <item x="254"/>
        <item x="304"/>
        <item x="284"/>
        <item x="249"/>
        <item x="299"/>
        <item x="244"/>
        <item x="294"/>
        <item x="279"/>
        <item x="329"/>
        <item x="259"/>
        <item x="309"/>
        <item x="264"/>
        <item x="314"/>
        <item x="269"/>
        <item x="319"/>
        <item x="274"/>
        <item x="324"/>
        <item x="209"/>
        <item x="150"/>
        <item x="168"/>
        <item x="161"/>
        <item x="169"/>
        <item x="162"/>
        <item x="163"/>
        <item x="158"/>
        <item x="148"/>
        <item x="240"/>
        <item x="255"/>
        <item x="285"/>
        <item x="250"/>
        <item x="245"/>
        <item x="280"/>
        <item x="260"/>
        <item x="265"/>
        <item x="270"/>
        <item x="275"/>
        <item x="344"/>
        <item x="345"/>
        <item x="348"/>
        <item x="346"/>
        <item x="347"/>
        <item x="349"/>
        <item x="367"/>
        <item x="151"/>
        <item x="197"/>
        <item x="232"/>
        <item x="231"/>
        <item x="238"/>
        <item x="227"/>
        <item x="228"/>
        <item x="229"/>
        <item x="230"/>
        <item x="216"/>
        <item x="217"/>
        <item x="214"/>
        <item x="354"/>
        <item x="360"/>
        <item x="357"/>
        <item x="351"/>
        <item x="363"/>
        <item x="375"/>
        <item x="213"/>
        <item x="199"/>
        <item x="196"/>
        <item x="157"/>
        <item x="366"/>
        <item x="372"/>
        <item x="198"/>
        <item x="193"/>
        <item x="219"/>
        <item x="220"/>
        <item x="192"/>
        <item x="180"/>
        <item x="183"/>
        <item x="186"/>
        <item x="189"/>
        <item x="172"/>
        <item x="171"/>
        <item x="195"/>
        <item x="174"/>
        <item x="173"/>
        <item x="202"/>
        <item x="201"/>
        <item x="203"/>
        <item x="373"/>
        <item x="175"/>
        <item x="226"/>
        <item x="160"/>
        <item x="159"/>
        <item x="235"/>
        <item x="236"/>
        <item x="369"/>
        <item x="335"/>
        <item x="338"/>
        <item x="337"/>
        <item x="336"/>
        <item x="343"/>
        <item x="339"/>
        <item x="340"/>
        <item x="341"/>
        <item x="342"/>
        <item x="194"/>
        <item x="225"/>
        <item x="1995"/>
        <item x="398"/>
        <item x="1499"/>
        <item x="959"/>
        <item x="960"/>
        <item x="1816"/>
        <item x="125"/>
        <item x="121"/>
        <item x="2257"/>
        <item x="2258"/>
        <item x="2259"/>
        <item x="2237"/>
        <item x="2244"/>
        <item x="2238"/>
        <item x="1769"/>
        <item x="2296"/>
        <item x="2295"/>
        <item x="941"/>
        <item x="942"/>
        <item x="940"/>
        <item x="922"/>
        <item x="926"/>
        <item x="924"/>
        <item x="2293"/>
        <item x="1471"/>
        <item x="1470"/>
        <item x="1469"/>
        <item x="1472"/>
        <item x="1563"/>
        <item x="2130"/>
        <item x="615"/>
        <item x="1560"/>
        <item x="1561"/>
        <item x="1562"/>
        <item x="2502"/>
        <item x="633"/>
        <item x="2231"/>
        <item x="2235"/>
        <item x="2233"/>
        <item x="2251"/>
        <item x="2255"/>
        <item x="2253"/>
        <item x="2201"/>
        <item x="2480"/>
        <item x="2481"/>
        <item x="2482"/>
        <item x="2483"/>
        <item x="2484"/>
        <item x="2189"/>
        <item x="1500"/>
        <item x="19"/>
        <item x="26"/>
        <item x="777"/>
        <item x="778"/>
        <item x="647"/>
        <item x="646"/>
        <item x="2570"/>
        <item x="2298"/>
        <item x="923"/>
        <item x="927"/>
        <item x="925"/>
        <item x="2265"/>
        <item x="2045"/>
        <item x="107"/>
        <item x="2493"/>
        <item x="61"/>
        <item x="2115"/>
        <item x="2508"/>
        <item x="1759"/>
        <item x="2299"/>
        <item x="2300"/>
        <item x="2301"/>
        <item x="2302"/>
        <item x="643"/>
        <item x="642"/>
        <item x="2191"/>
        <item x="1375"/>
        <item x="1384"/>
        <item x="1385"/>
        <item x="1386"/>
        <item x="1387"/>
        <item x="1388"/>
        <item x="1389"/>
        <item x="1390"/>
        <item x="1391"/>
        <item x="1392"/>
        <item x="1393"/>
        <item x="1376"/>
        <item x="1394"/>
        <item x="1395"/>
        <item x="1396"/>
        <item x="1397"/>
        <item x="1398"/>
        <item x="1399"/>
        <item x="1377"/>
        <item x="1378"/>
        <item x="1379"/>
        <item x="1380"/>
        <item x="1381"/>
        <item x="1382"/>
        <item x="1383"/>
        <item x="78"/>
        <item x="2193"/>
        <item x="900"/>
        <item x="904"/>
        <item x="898"/>
        <item x="896"/>
        <item x="902"/>
        <item x="906"/>
        <item x="908"/>
        <item x="910"/>
        <item x="914"/>
        <item x="912"/>
        <item x="888"/>
        <item x="890"/>
        <item x="886"/>
        <item x="894"/>
        <item x="892"/>
        <item x="3"/>
        <item x="611"/>
        <item x="2036"/>
        <item x="59"/>
        <item x="60"/>
        <item x="132"/>
        <item x="133"/>
        <item x="596"/>
        <item x="1988"/>
        <item x="602"/>
        <item x="801"/>
        <item x="2290"/>
        <item x="846"/>
        <item x="844"/>
        <item x="843"/>
        <item x="845"/>
        <item x="2121"/>
        <item x="429"/>
        <item x="733"/>
        <item x="852"/>
        <item x="989"/>
        <item x="990"/>
        <item x="982"/>
        <item x="983"/>
        <item x="976"/>
        <item x="975"/>
        <item x="978"/>
        <item x="977"/>
        <item x="984"/>
        <item x="981"/>
        <item x="980"/>
        <item x="979"/>
        <item x="988"/>
        <item x="991"/>
        <item x="973"/>
        <item x="974"/>
        <item x="972"/>
        <item x="995"/>
        <item x="996"/>
        <item x="999"/>
        <item x="1000"/>
        <item x="997"/>
        <item x="998"/>
        <item x="971"/>
        <item x="994"/>
        <item x="987"/>
        <item x="986"/>
        <item x="963"/>
        <item x="964"/>
        <item x="967"/>
        <item x="968"/>
        <item x="965"/>
        <item x="966"/>
        <item x="1813"/>
        <item x="424"/>
        <item x="1814"/>
        <item x="1411"/>
        <item x="1433"/>
        <item x="1989"/>
        <item x="1445"/>
        <item x="1446"/>
        <item x="2286"/>
        <item x="854"/>
        <item x="985"/>
        <item x="992"/>
        <item x="993"/>
        <item x="1564"/>
        <item x="1551"/>
        <item x="1963"/>
        <item x="2141"/>
        <item x="2190"/>
        <item x="1946"/>
        <item x="1948"/>
        <item x="882"/>
        <item x="880"/>
        <item x="881"/>
        <item x="884"/>
        <item x="883"/>
        <item x="451"/>
        <item x="452"/>
        <item x="2503"/>
        <item x="2116"/>
        <item x="1530"/>
        <item x="784"/>
        <item x="2070"/>
        <item x="1501"/>
        <item x="411"/>
        <item x="414"/>
        <item x="417"/>
        <item x="420"/>
        <item x="423"/>
        <item x="70"/>
        <item x="2093"/>
        <item x="102"/>
        <item x="2199"/>
        <item x="403"/>
        <item x="402"/>
        <item x="426"/>
        <item x="405"/>
        <item x="404"/>
        <item x="2040"/>
        <item x="2123"/>
        <item x="2046"/>
        <item x="2047"/>
        <item x="2042"/>
        <item x="2127"/>
        <item x="2089"/>
        <item x="1502"/>
        <item x="434"/>
        <item x="433"/>
        <item x="435"/>
        <item x="688"/>
        <item x="685"/>
        <item x="628"/>
        <item x="614"/>
        <item x="99"/>
        <item x="76"/>
        <item x="75"/>
        <item x="2504"/>
        <item x="124"/>
        <item x="2125"/>
        <item x="2489"/>
        <item x="2126"/>
        <item x="2041"/>
        <item x="2495"/>
        <item x="2374"/>
        <item x="2373"/>
        <item x="2375"/>
        <item x="2170"/>
        <item x="1934"/>
        <item x="2171"/>
        <item x="1935"/>
        <item x="2575"/>
        <item x="2576"/>
        <item x="1974"/>
        <item x="2026"/>
        <item x="2031"/>
        <item x="2020"/>
        <item x="1806"/>
        <item x="1975"/>
        <item x="603"/>
        <item x="837"/>
        <item x="832"/>
        <item x="928"/>
        <item x="827"/>
        <item x="812"/>
        <item x="822"/>
        <item x="807"/>
        <item x="802"/>
        <item x="2090"/>
        <item x="817"/>
        <item x="847"/>
        <item x="842"/>
        <item x="130"/>
        <item x="406"/>
        <item x="2006"/>
        <item x="2009"/>
        <item x="2012"/>
        <item x="1761"/>
        <item x="775"/>
        <item x="776"/>
        <item x="2065"/>
        <item x="1435"/>
        <item x="66"/>
        <item x="96"/>
        <item x="2155"/>
        <item x="1447"/>
        <item x="2560"/>
        <item x="457"/>
        <item x="2571"/>
        <item x="91"/>
        <item x="128"/>
        <item x="725"/>
        <item x="46"/>
        <item x="1"/>
        <item x="47"/>
        <item x="2561"/>
        <item x="2176"/>
        <item x="1940"/>
        <item x="939"/>
        <item x="2177"/>
        <item x="1941"/>
        <item x="2536"/>
        <item x="2548"/>
        <item x="2537"/>
        <item x="2549"/>
        <item x="2538"/>
        <item x="2550"/>
        <item x="2539"/>
        <item x="2551"/>
        <item x="2540"/>
        <item x="2552"/>
        <item x="2541"/>
        <item x="2553"/>
        <item x="2542"/>
        <item x="2554"/>
        <item x="2543"/>
        <item x="2555"/>
        <item x="2544"/>
        <item x="2556"/>
        <item x="2545"/>
        <item x="2557"/>
        <item x="2546"/>
        <item x="2558"/>
        <item x="2535"/>
        <item x="2547"/>
        <item x="2131"/>
        <item x="33"/>
        <item x="34"/>
        <item x="45"/>
        <item x="2120"/>
        <item x="2005"/>
        <item x="1996"/>
        <item x="2008"/>
        <item x="1999"/>
        <item x="2011"/>
        <item x="2002"/>
        <item x="401"/>
        <item x="400"/>
        <item x="2154"/>
        <item x="2153"/>
        <item x="1444"/>
        <item x="2157"/>
        <item x="465"/>
        <item x="466"/>
        <item x="1976"/>
        <item x="1977"/>
        <item x="599"/>
        <item x="1467"/>
        <item x="1958"/>
        <item x="48"/>
        <item x="49"/>
        <item x="50"/>
        <item x="1503"/>
        <item x="961"/>
        <item x="962"/>
        <item x="955"/>
        <item x="954"/>
        <item x="1962"/>
        <item x="2118"/>
        <item x="1524"/>
        <item x="1822"/>
        <item x="1416"/>
        <item x="2139"/>
        <item x="1483"/>
        <item x="2052"/>
        <item x="1971"/>
        <item x="1432"/>
        <item x="1565"/>
        <item x="2074"/>
        <item x="2080"/>
        <item x="1985"/>
        <item x="1986"/>
        <item x="1984"/>
        <item x="2184"/>
        <item x="1443"/>
        <item x="1441"/>
        <item x="2186"/>
        <item x="565"/>
        <item x="568"/>
        <item x="566"/>
        <item x="567"/>
        <item x="573"/>
        <item x="570"/>
        <item x="569"/>
        <item x="571"/>
        <item x="572"/>
        <item x="2226"/>
        <item x="2243"/>
        <item x="2240"/>
        <item x="2239"/>
        <item x="2241"/>
        <item x="2242"/>
        <item x="425"/>
        <item x="2478"/>
        <item x="2379"/>
        <item x="2476"/>
        <item x="2477"/>
        <item x="2287"/>
        <item x="2288"/>
        <item x="2289"/>
        <item x="2496"/>
        <item x="612"/>
        <item x="1919"/>
        <item x="1920"/>
        <item x="456"/>
        <item x="56"/>
        <item x="2067"/>
        <item x="74"/>
        <item x="72"/>
        <item x="1504"/>
        <item x="856"/>
        <item x="796"/>
        <item x="797"/>
        <item x="1566"/>
        <item x="1434"/>
        <item x="116"/>
        <item x="89"/>
        <item x="38"/>
        <item x="20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2"/>
  </rowFields>
  <rowItems count="125">
    <i>
      <x v="9"/>
      <x v="319"/>
    </i>
    <i>
      <x v="10"/>
      <x v="320"/>
    </i>
    <i>
      <x v="177"/>
      <x v="369"/>
    </i>
    <i>
      <x v="178"/>
      <x v="354"/>
    </i>
    <i>
      <x v="179"/>
      <x v="353"/>
    </i>
    <i>
      <x v="180"/>
      <x v="356"/>
    </i>
    <i>
      <x v="181"/>
      <x v="355"/>
    </i>
    <i>
      <x v="182"/>
      <x v="358"/>
    </i>
    <i>
      <x v="183"/>
      <x v="360"/>
    </i>
    <i>
      <x v="184"/>
      <x v="361"/>
    </i>
    <i>
      <x v="185"/>
      <x v="362"/>
    </i>
    <i>
      <x v="186"/>
      <x v="367"/>
    </i>
    <i>
      <x v="187"/>
      <x v="368"/>
    </i>
    <i>
      <x v="188"/>
      <x v="363"/>
    </i>
    <i>
      <x v="189"/>
      <x v="364"/>
    </i>
    <i>
      <x v="190"/>
      <x v="365"/>
    </i>
    <i>
      <x v="191"/>
      <x v="366"/>
    </i>
    <i>
      <x v="192"/>
      <x v="359"/>
    </i>
    <i>
      <x v="193"/>
      <x v="357"/>
    </i>
    <i>
      <x v="195"/>
      <x v="936"/>
    </i>
    <i>
      <x v="197"/>
      <x v="444"/>
    </i>
    <i>
      <x v="895"/>
      <x v="709"/>
    </i>
    <i>
      <x v="896"/>
      <x v="696"/>
    </i>
    <i>
      <x v="897"/>
      <x v="710"/>
    </i>
    <i>
      <x v="898"/>
      <x v="711"/>
    </i>
    <i>
      <x v="899"/>
      <x v="712"/>
    </i>
    <i>
      <x v="900"/>
      <x v="713"/>
    </i>
    <i>
      <x v="968"/>
      <x v="675"/>
    </i>
    <i>
      <x v="969"/>
      <x v="676"/>
    </i>
    <i>
      <x v="980"/>
      <x v="997"/>
    </i>
    <i>
      <x v="1623"/>
      <x v="729"/>
    </i>
    <i>
      <x v="1624"/>
      <x v="715"/>
    </i>
    <i>
      <x v="1625"/>
      <x v="714"/>
    </i>
    <i>
      <x v="1626"/>
      <x v="717"/>
    </i>
    <i>
      <x v="1627"/>
      <x v="716"/>
    </i>
    <i>
      <x v="1628"/>
      <x v="718"/>
    </i>
    <i>
      <x v="1629"/>
      <x v="720"/>
    </i>
    <i>
      <x v="1630"/>
      <x v="721"/>
    </i>
    <i>
      <x v="1631"/>
      <x v="722"/>
    </i>
    <i>
      <x v="1632"/>
      <x v="727"/>
    </i>
    <i>
      <x v="1633"/>
      <x v="728"/>
    </i>
    <i>
      <x v="1634"/>
      <x v="723"/>
    </i>
    <i>
      <x v="1635"/>
      <x v="724"/>
    </i>
    <i>
      <x v="1636"/>
      <x v="725"/>
    </i>
    <i>
      <x v="1637"/>
      <x v="726"/>
    </i>
    <i>
      <x v="1638"/>
      <x v="719"/>
    </i>
    <i>
      <x v="1652"/>
      <x v="892"/>
    </i>
    <i>
      <x v="1653"/>
      <x v="886"/>
    </i>
    <i>
      <x v="1654"/>
      <x v="925"/>
    </i>
    <i>
      <x v="2170"/>
      <x v="822"/>
    </i>
    <i>
      <x v="2171"/>
      <x v="810"/>
    </i>
    <i>
      <x v="2172"/>
      <x v="809"/>
    </i>
    <i>
      <x v="2173"/>
      <x v="812"/>
    </i>
    <i>
      <x v="2174"/>
      <x v="811"/>
    </i>
    <i>
      <x v="2175"/>
      <x v="813"/>
    </i>
    <i>
      <x v="2176"/>
      <x v="815"/>
    </i>
    <i>
      <x v="2177"/>
      <x v="816"/>
    </i>
    <i>
      <x v="2178"/>
      <x v="817"/>
    </i>
    <i>
      <x v="2179"/>
      <x v="820"/>
    </i>
    <i>
      <x v="2180"/>
      <x v="821"/>
    </i>
    <i>
      <x v="2181"/>
      <x v="818"/>
    </i>
    <i>
      <x v="2182"/>
      <x v="819"/>
    </i>
    <i>
      <x v="2183"/>
      <x v="814"/>
    </i>
    <i>
      <x v="2184"/>
      <x v="502"/>
    </i>
    <i>
      <x v="2185"/>
      <x v="490"/>
    </i>
    <i>
      <x v="2186"/>
      <x v="489"/>
    </i>
    <i>
      <x v="2187"/>
      <x v="492"/>
    </i>
    <i>
      <x v="2188"/>
      <x v="491"/>
    </i>
    <i>
      <x v="2189"/>
      <x v="493"/>
    </i>
    <i>
      <x v="2190"/>
      <x v="495"/>
    </i>
    <i>
      <x v="2191"/>
      <x v="496"/>
    </i>
    <i>
      <x v="2192"/>
      <x v="497"/>
    </i>
    <i>
      <x v="2193"/>
      <x v="500"/>
    </i>
    <i>
      <x v="2194"/>
      <x v="501"/>
    </i>
    <i>
      <x v="2195"/>
      <x v="498"/>
    </i>
    <i>
      <x v="2196"/>
      <x v="499"/>
    </i>
    <i>
      <x v="2197"/>
      <x v="494"/>
    </i>
    <i>
      <x v="2198"/>
      <x v="842"/>
    </i>
    <i r="1">
      <x v="2415"/>
    </i>
    <i>
      <x v="2199"/>
      <x v="178"/>
    </i>
    <i r="1">
      <x v="830"/>
    </i>
    <i>
      <x v="2200"/>
      <x v="168"/>
    </i>
    <i r="1">
      <x v="829"/>
    </i>
    <i>
      <x v="2201"/>
      <x v="349"/>
    </i>
    <i r="1">
      <x v="832"/>
    </i>
    <i>
      <x v="2202"/>
      <x v="346"/>
    </i>
    <i r="1">
      <x v="831"/>
    </i>
    <i>
      <x v="2203"/>
      <x v="470"/>
    </i>
    <i r="1">
      <x v="833"/>
    </i>
    <i>
      <x v="2204"/>
      <x v="603"/>
    </i>
    <i r="1">
      <x v="835"/>
    </i>
    <i>
      <x v="2205"/>
      <x v="611"/>
    </i>
    <i r="1">
      <x v="836"/>
    </i>
    <i>
      <x v="2206"/>
      <x v="691"/>
    </i>
    <i r="1">
      <x v="837"/>
    </i>
    <i>
      <x v="2207"/>
      <x v="840"/>
    </i>
    <i r="1">
      <x v="2330"/>
    </i>
    <i>
      <x v="2208"/>
      <x v="841"/>
    </i>
    <i r="1">
      <x v="2332"/>
    </i>
    <i>
      <x v="2209"/>
      <x v="838"/>
    </i>
    <i r="1">
      <x v="852"/>
    </i>
    <i>
      <x v="2210"/>
      <x v="839"/>
    </i>
    <i r="1">
      <x v="2164"/>
    </i>
    <i>
      <x v="2211"/>
      <x v="515"/>
    </i>
    <i r="1">
      <x v="834"/>
    </i>
    <i>
      <x v="2229"/>
      <x v="697"/>
    </i>
    <i>
      <x v="2230"/>
      <x v="707"/>
    </i>
    <i>
      <x v="2231"/>
      <x v="698"/>
    </i>
    <i>
      <x v="2232"/>
      <x v="699"/>
    </i>
    <i>
      <x v="2233"/>
      <x v="700"/>
    </i>
    <i>
      <x v="2234"/>
      <x v="701"/>
    </i>
    <i>
      <x v="2239"/>
      <x v="893"/>
    </i>
    <i>
      <x v="2240"/>
      <x v="887"/>
    </i>
    <i>
      <x v="2241"/>
      <x v="926"/>
    </i>
    <i>
      <x v="4300"/>
      <x v="2278"/>
    </i>
    <i>
      <x v="4312"/>
      <x v="2518"/>
    </i>
    <i>
      <x v="4445"/>
      <x v="894"/>
    </i>
    <i>
      <x v="4446"/>
      <x v="890"/>
    </i>
    <i>
      <x v="4451"/>
      <x v="702"/>
    </i>
    <i>
      <x v="4452"/>
      <x v="708"/>
    </i>
    <i>
      <x v="4453"/>
      <x v="703"/>
    </i>
    <i>
      <x v="4454"/>
      <x v="704"/>
    </i>
    <i>
      <x v="4455"/>
      <x v="705"/>
    </i>
    <i>
      <x v="4456"/>
      <x v="706"/>
    </i>
    <i t="grand">
      <x/>
    </i>
  </rowItems>
  <colItems count="1">
    <i/>
  </colItems>
  <pageFields count="1">
    <pageField fld="0" hier="-1"/>
  </pageFields>
  <formats count="2">
    <format dxfId="13">
      <pivotArea field="1" type="button" dataOnly="0" labelOnly="1" outline="0" axis="axisRow" fieldPosition="0"/>
    </format>
    <format dxfId="12">
      <pivotArea field="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H402" firstHeaderRow="2" firstDataRow="2" firstDataCol="2" rowPageCount="1" colPageCount="1"/>
  <pivotFields count="12">
    <pivotField axis="axisPage" compact="0" outline="0" multipleItemSelectionAllowed="1" showAll="0">
      <items count="114">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x="60"/>
        <item h="1" x="61"/>
        <item h="1" x="62"/>
        <item h="1" x="63"/>
        <item h="1" x="64"/>
        <item h="1" x="65"/>
        <item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t="default"/>
      </items>
    </pivotField>
    <pivotField compact="0" outline="0" showAll="0" defaultSubtotal="0">
      <items count="5501">
        <item x="39"/>
        <item x="40"/>
        <item x="1857"/>
        <item x="41"/>
        <item x="42"/>
        <item x="43"/>
        <item x="44"/>
        <item x="2180"/>
        <item x="1858"/>
        <item x="2188"/>
        <item x="2189"/>
        <item x="45"/>
        <item x="46"/>
        <item x="47"/>
        <item x="15"/>
        <item x="16"/>
        <item x="17"/>
        <item x="18"/>
        <item x="19"/>
        <item x="20"/>
        <item x="21"/>
        <item x="22"/>
        <item x="23"/>
        <item x="24"/>
        <item x="25"/>
        <item x="26"/>
        <item x="27"/>
        <item x="28"/>
        <item x="29"/>
        <item x="30"/>
        <item x="31"/>
        <item x="32"/>
        <item x="33"/>
        <item x="34"/>
        <item x="35"/>
        <item x="36"/>
        <item x="37"/>
        <item x="38"/>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263"/>
        <item x="2265"/>
        <item x="2266"/>
        <item x="2267"/>
        <item x="2268"/>
        <item x="2269"/>
        <item x="2270"/>
        <item x="2271"/>
        <item x="2272"/>
        <item x="2273"/>
        <item x="2274"/>
        <item x="2275"/>
        <item x="2276"/>
        <item x="2277"/>
        <item x="2278"/>
        <item x="2279"/>
        <item x="2264"/>
        <item x="99"/>
        <item x="758"/>
        <item x="759"/>
        <item x="2190"/>
        <item x="2181"/>
        <item x="48"/>
        <item x="49"/>
        <item x="50"/>
        <item x="760"/>
        <item x="5442"/>
        <item x="5451"/>
        <item x="5452"/>
        <item x="5453"/>
        <item x="5454"/>
        <item x="5455"/>
        <item x="5456"/>
        <item x="5457"/>
        <item x="5458"/>
        <item x="5459"/>
        <item x="5460"/>
        <item x="5443"/>
        <item x="5461"/>
        <item x="5462"/>
        <item x="5463"/>
        <item x="5464"/>
        <item x="5465"/>
        <item x="5444"/>
        <item x="5445"/>
        <item x="5446"/>
        <item x="5447"/>
        <item x="5448"/>
        <item x="5449"/>
        <item x="5450"/>
        <item x="761"/>
        <item x="762"/>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803"/>
        <item x="3031"/>
        <item x="4376"/>
        <item x="804"/>
        <item x="3032"/>
        <item x="4377"/>
        <item x="805"/>
        <item x="3033"/>
        <item x="4378"/>
        <item x="806"/>
        <item x="3034"/>
        <item x="4379"/>
        <item x="807"/>
        <item x="3035"/>
        <item x="4380"/>
        <item x="808"/>
        <item x="3036"/>
        <item x="4381"/>
        <item x="809"/>
        <item x="3037"/>
        <item x="4382"/>
        <item x="810"/>
        <item x="3038"/>
        <item x="4383"/>
        <item x="811"/>
        <item x="3039"/>
        <item x="4384"/>
        <item x="812"/>
        <item x="3040"/>
        <item x="4385"/>
        <item x="813"/>
        <item x="3041"/>
        <item x="4386"/>
        <item x="814"/>
        <item x="3042"/>
        <item x="4387"/>
        <item x="815"/>
        <item x="3043"/>
        <item x="4388"/>
        <item x="816"/>
        <item x="3044"/>
        <item x="4389"/>
        <item x="817"/>
        <item x="3045"/>
        <item x="4390"/>
        <item x="818"/>
        <item x="3046"/>
        <item x="4391"/>
        <item x="819"/>
        <item x="3047"/>
        <item x="4392"/>
        <item x="820"/>
        <item x="3048"/>
        <item x="4393"/>
        <item x="821"/>
        <item x="3049"/>
        <item x="4394"/>
        <item x="822"/>
        <item x="3050"/>
        <item x="4395"/>
        <item x="823"/>
        <item x="3051"/>
        <item x="4396"/>
        <item x="824"/>
        <item x="3052"/>
        <item x="4397"/>
        <item x="825"/>
        <item x="3053"/>
        <item x="4398"/>
        <item x="826"/>
        <item x="3054"/>
        <item x="4399"/>
        <item x="827"/>
        <item x="3055"/>
        <item x="4400"/>
        <item x="828"/>
        <item x="3056"/>
        <item x="4401"/>
        <item x="829"/>
        <item x="3057"/>
        <item x="4402"/>
        <item x="830"/>
        <item x="3058"/>
        <item x="4403"/>
        <item x="831"/>
        <item x="3059"/>
        <item x="4404"/>
        <item x="832"/>
        <item x="3060"/>
        <item x="4405"/>
        <item x="833"/>
        <item x="3061"/>
        <item x="4406"/>
        <item x="834"/>
        <item x="3062"/>
        <item x="4407"/>
        <item x="835"/>
        <item x="3063"/>
        <item x="4408"/>
        <item x="836"/>
        <item x="3064"/>
        <item x="4409"/>
        <item x="837"/>
        <item x="3065"/>
        <item x="4410"/>
        <item x="838"/>
        <item x="3066"/>
        <item x="4411"/>
        <item x="839"/>
        <item x="3067"/>
        <item x="4412"/>
        <item x="840"/>
        <item x="3068"/>
        <item x="4413"/>
        <item x="841"/>
        <item x="3069"/>
        <item x="4414"/>
        <item x="842"/>
        <item x="3070"/>
        <item x="4415"/>
        <item x="843"/>
        <item x="3071"/>
        <item x="4416"/>
        <item x="844"/>
        <item x="3072"/>
        <item x="4417"/>
        <item x="845"/>
        <item x="3073"/>
        <item x="4418"/>
        <item x="846"/>
        <item x="3074"/>
        <item x="4419"/>
        <item x="847"/>
        <item x="3075"/>
        <item x="4420"/>
        <item x="848"/>
        <item x="3076"/>
        <item x="4421"/>
        <item x="853"/>
        <item x="3077"/>
        <item x="4422"/>
        <item x="854"/>
        <item x="3078"/>
        <item x="4423"/>
        <item x="855"/>
        <item x="3079"/>
        <item x="4424"/>
        <item x="856"/>
        <item x="3080"/>
        <item x="4425"/>
        <item x="857"/>
        <item x="3081"/>
        <item x="4426"/>
        <item x="858"/>
        <item x="3082"/>
        <item x="4427"/>
        <item x="859"/>
        <item x="3083"/>
        <item x="4428"/>
        <item x="860"/>
        <item x="3084"/>
        <item x="4429"/>
        <item x="861"/>
        <item x="3085"/>
        <item x="4430"/>
        <item x="862"/>
        <item x="3086"/>
        <item x="4431"/>
        <item x="863"/>
        <item x="3087"/>
        <item x="4432"/>
        <item x="864"/>
        <item x="3088"/>
        <item x="4433"/>
        <item x="865"/>
        <item x="3089"/>
        <item x="4434"/>
        <item x="866"/>
        <item x="3090"/>
        <item x="4435"/>
        <item x="867"/>
        <item x="3091"/>
        <item x="4436"/>
        <item x="868"/>
        <item x="3092"/>
        <item x="4437"/>
        <item x="869"/>
        <item x="3093"/>
        <item x="4438"/>
        <item x="870"/>
        <item x="3094"/>
        <item x="4439"/>
        <item x="871"/>
        <item x="3095"/>
        <item x="4440"/>
        <item x="872"/>
        <item x="3096"/>
        <item x="4441"/>
        <item x="873"/>
        <item x="3097"/>
        <item x="4442"/>
        <item x="874"/>
        <item x="3098"/>
        <item x="4443"/>
        <item x="875"/>
        <item x="3099"/>
        <item x="4444"/>
        <item x="876"/>
        <item x="3100"/>
        <item x="4445"/>
        <item x="877"/>
        <item x="3101"/>
        <item x="4446"/>
        <item x="878"/>
        <item x="3102"/>
        <item x="4447"/>
        <item x="879"/>
        <item x="3103"/>
        <item x="4448"/>
        <item x="880"/>
        <item x="3104"/>
        <item x="4449"/>
        <item x="881"/>
        <item x="3105"/>
        <item x="4450"/>
        <item x="882"/>
        <item x="3106"/>
        <item x="4451"/>
        <item x="883"/>
        <item x="3107"/>
        <item x="4452"/>
        <item x="884"/>
        <item x="3108"/>
        <item x="4453"/>
        <item x="885"/>
        <item x="3109"/>
        <item x="4454"/>
        <item x="886"/>
        <item x="3110"/>
        <item x="4455"/>
        <item x="887"/>
        <item x="3111"/>
        <item x="4456"/>
        <item x="888"/>
        <item x="3112"/>
        <item x="4457"/>
        <item x="889"/>
        <item x="3113"/>
        <item x="4458"/>
        <item x="890"/>
        <item x="3114"/>
        <item x="4459"/>
        <item x="891"/>
        <item x="3115"/>
        <item x="4460"/>
        <item x="892"/>
        <item x="3116"/>
        <item x="4461"/>
        <item x="893"/>
        <item x="3117"/>
        <item x="4462"/>
        <item x="894"/>
        <item x="3118"/>
        <item x="4463"/>
        <item x="895"/>
        <item x="3119"/>
        <item x="4464"/>
        <item x="896"/>
        <item x="3120"/>
        <item x="4465"/>
        <item x="897"/>
        <item x="3121"/>
        <item x="4466"/>
        <item x="898"/>
        <item x="3122"/>
        <item x="4467"/>
        <item x="899"/>
        <item x="3123"/>
        <item x="4468"/>
        <item x="900"/>
        <item x="3124"/>
        <item x="4469"/>
        <item x="901"/>
        <item x="3125"/>
        <item x="4470"/>
        <item x="902"/>
        <item x="3126"/>
        <item x="4471"/>
        <item x="903"/>
        <item x="3127"/>
        <item x="4472"/>
        <item x="904"/>
        <item x="3128"/>
        <item x="4473"/>
        <item x="905"/>
        <item x="3129"/>
        <item x="4474"/>
        <item x="906"/>
        <item x="3130"/>
        <item x="4475"/>
        <item x="907"/>
        <item x="3131"/>
        <item x="4476"/>
        <item x="908"/>
        <item x="3132"/>
        <item x="4477"/>
        <item x="909"/>
        <item x="3133"/>
        <item x="4478"/>
        <item x="910"/>
        <item x="3134"/>
        <item x="4479"/>
        <item x="911"/>
        <item x="3135"/>
        <item x="4480"/>
        <item x="912"/>
        <item x="3136"/>
        <item x="4481"/>
        <item x="913"/>
        <item x="3137"/>
        <item x="4482"/>
        <item x="914"/>
        <item x="3138"/>
        <item x="4483"/>
        <item x="915"/>
        <item x="3139"/>
        <item x="4484"/>
        <item x="916"/>
        <item x="3140"/>
        <item x="4485"/>
        <item x="917"/>
        <item x="3141"/>
        <item x="4486"/>
        <item x="918"/>
        <item x="3142"/>
        <item x="4487"/>
        <item x="919"/>
        <item x="3143"/>
        <item x="4488"/>
        <item x="920"/>
        <item x="3144"/>
        <item x="4489"/>
        <item x="921"/>
        <item x="3145"/>
        <item x="4490"/>
        <item x="922"/>
        <item x="3146"/>
        <item x="4491"/>
        <item x="923"/>
        <item x="3147"/>
        <item x="4492"/>
        <item x="924"/>
        <item x="3148"/>
        <item x="4493"/>
        <item x="925"/>
        <item x="3149"/>
        <item x="4494"/>
        <item x="926"/>
        <item x="3150"/>
        <item x="4495"/>
        <item x="927"/>
        <item x="3151"/>
        <item x="4496"/>
        <item x="928"/>
        <item x="3152"/>
        <item x="4497"/>
        <item x="929"/>
        <item x="3153"/>
        <item x="4498"/>
        <item x="930"/>
        <item x="3154"/>
        <item x="4499"/>
        <item x="931"/>
        <item x="3155"/>
        <item x="4500"/>
        <item x="932"/>
        <item x="3156"/>
        <item x="4501"/>
        <item x="933"/>
        <item x="3157"/>
        <item x="4502"/>
        <item x="934"/>
        <item x="3158"/>
        <item x="4503"/>
        <item x="935"/>
        <item x="3159"/>
        <item x="4504"/>
        <item x="936"/>
        <item x="3160"/>
        <item x="4505"/>
        <item x="937"/>
        <item x="3161"/>
        <item x="4506"/>
        <item x="938"/>
        <item x="3162"/>
        <item x="4507"/>
        <item x="939"/>
        <item x="3163"/>
        <item x="4508"/>
        <item x="940"/>
        <item x="3164"/>
        <item x="4509"/>
        <item x="941"/>
        <item x="3165"/>
        <item x="4510"/>
        <item x="942"/>
        <item x="3166"/>
        <item x="4511"/>
        <item x="943"/>
        <item x="3167"/>
        <item x="4512"/>
        <item x="944"/>
        <item x="3168"/>
        <item x="4513"/>
        <item x="945"/>
        <item x="3169"/>
        <item x="4514"/>
        <item x="946"/>
        <item x="3170"/>
        <item x="4515"/>
        <item x="947"/>
        <item x="3171"/>
        <item x="4516"/>
        <item x="948"/>
        <item x="3172"/>
        <item x="4517"/>
        <item x="949"/>
        <item x="3173"/>
        <item x="4518"/>
        <item x="950"/>
        <item x="3174"/>
        <item x="4519"/>
        <item x="951"/>
        <item x="3175"/>
        <item x="4520"/>
        <item x="952"/>
        <item x="3176"/>
        <item x="4521"/>
        <item x="953"/>
        <item x="3177"/>
        <item x="4522"/>
        <item x="954"/>
        <item x="3178"/>
        <item x="4523"/>
        <item x="955"/>
        <item x="3179"/>
        <item x="4524"/>
        <item x="956"/>
        <item x="3180"/>
        <item x="4525"/>
        <item x="957"/>
        <item x="3181"/>
        <item x="4526"/>
        <item x="958"/>
        <item x="3182"/>
        <item x="4527"/>
        <item x="959"/>
        <item x="3183"/>
        <item x="4528"/>
        <item x="960"/>
        <item x="3184"/>
        <item x="4529"/>
        <item x="961"/>
        <item x="3185"/>
        <item x="4530"/>
        <item x="962"/>
        <item x="3186"/>
        <item x="4531"/>
        <item x="963"/>
        <item x="3187"/>
        <item x="4532"/>
        <item x="964"/>
        <item x="3188"/>
        <item x="4533"/>
        <item x="965"/>
        <item x="3189"/>
        <item x="4534"/>
        <item x="966"/>
        <item x="3190"/>
        <item x="4535"/>
        <item x="967"/>
        <item x="3191"/>
        <item x="4536"/>
        <item x="968"/>
        <item x="3192"/>
        <item x="4537"/>
        <item x="969"/>
        <item x="3193"/>
        <item x="4538"/>
        <item x="970"/>
        <item x="3194"/>
        <item x="4539"/>
        <item x="971"/>
        <item x="3195"/>
        <item x="4540"/>
        <item x="972"/>
        <item x="3196"/>
        <item x="4541"/>
        <item x="973"/>
        <item x="3197"/>
        <item x="4542"/>
        <item x="974"/>
        <item x="3198"/>
        <item x="4543"/>
        <item x="975"/>
        <item x="3199"/>
        <item x="4544"/>
        <item x="976"/>
        <item x="3200"/>
        <item x="4545"/>
        <item x="977"/>
        <item x="51"/>
        <item x="2182"/>
        <item x="1859"/>
        <item x="5466"/>
        <item x="52"/>
        <item x="100"/>
        <item x="5467"/>
        <item x="1125"/>
        <item x="1126"/>
        <item x="1130"/>
        <item x="1131"/>
        <item x="1132"/>
        <item x="1133"/>
        <item x="1134"/>
        <item x="1127"/>
        <item x="1128"/>
        <item x="1129"/>
        <item x="1135"/>
        <item x="1136"/>
        <item x="1137"/>
        <item x="2218"/>
        <item x="2219"/>
        <item x="2220"/>
        <item x="2221"/>
        <item x="2222"/>
        <item x="2223"/>
        <item x="53"/>
        <item x="54"/>
        <item x="55"/>
        <item x="1138"/>
        <item x="1171"/>
        <item x="1139"/>
        <item x="1172"/>
        <item x="1140"/>
        <item x="1173"/>
        <item x="1141"/>
        <item x="1174"/>
        <item x="1142"/>
        <item x="1175"/>
        <item x="1143"/>
        <item x="1176"/>
        <item x="1144"/>
        <item x="1177"/>
        <item x="1145"/>
        <item x="1178"/>
        <item x="1146"/>
        <item x="1179"/>
        <item x="1147"/>
        <item x="1180"/>
        <item x="1148"/>
        <item x="1181"/>
        <item x="1149"/>
        <item x="1182"/>
        <item x="1150"/>
        <item x="1183"/>
        <item x="1151"/>
        <item x="1184"/>
        <item x="1152"/>
        <item x="1185"/>
        <item x="1153"/>
        <item x="1186"/>
        <item x="1154"/>
        <item x="1187"/>
        <item x="1155"/>
        <item x="1188"/>
        <item x="1156"/>
        <item x="1189"/>
        <item x="1157"/>
        <item x="1190"/>
        <item x="1158"/>
        <item x="1191"/>
        <item x="1159"/>
        <item x="1192"/>
        <item x="1160"/>
        <item x="1193"/>
        <item x="1161"/>
        <item x="1194"/>
        <item x="1162"/>
        <item x="1195"/>
        <item x="1163"/>
        <item x="1196"/>
        <item x="1164"/>
        <item x="1197"/>
        <item x="1165"/>
        <item x="1198"/>
        <item x="1166"/>
        <item x="1199"/>
        <item x="1167"/>
        <item x="1200"/>
        <item x="1168"/>
        <item x="1169"/>
        <item x="1170"/>
        <item x="101"/>
        <item x="2191"/>
        <item x="2192"/>
        <item x="56"/>
        <item x="763"/>
        <item x="764"/>
        <item x="765"/>
        <item x="766"/>
        <item x="767"/>
        <item x="768"/>
        <item x="1860"/>
        <item x="1861"/>
        <item x="1862"/>
        <item x="2224"/>
        <item x="57"/>
        <item x="1832"/>
        <item x="1841"/>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84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843"/>
        <item x="1844"/>
        <item x="1845"/>
        <item x="1846"/>
        <item x="1847"/>
        <item x="1848"/>
        <item x="1849"/>
        <item x="1850"/>
        <item x="1833"/>
        <item x="1851"/>
        <item x="1852"/>
        <item x="1637"/>
        <item x="1638"/>
        <item x="1639"/>
        <item x="1640"/>
        <item x="1641"/>
        <item x="1642"/>
        <item x="1643"/>
        <item x="1644"/>
        <item x="1645"/>
        <item x="1646"/>
        <item x="1647"/>
        <item x="1648"/>
        <item x="1649"/>
        <item x="1853"/>
        <item x="1650"/>
        <item x="1651"/>
        <item x="1652"/>
        <item x="1653"/>
        <item x="1654"/>
        <item x="1854"/>
        <item x="1655"/>
        <item x="1656"/>
        <item x="1657"/>
        <item x="1658"/>
        <item x="1855"/>
        <item x="1659"/>
        <item x="1660"/>
        <item x="1661"/>
        <item x="1662"/>
        <item x="1663"/>
        <item x="1664"/>
        <item x="1665"/>
        <item x="1666"/>
        <item x="1667"/>
        <item x="1668"/>
        <item x="1669"/>
        <item x="1670"/>
        <item x="1671"/>
        <item x="1672"/>
        <item x="1673"/>
        <item x="1674"/>
        <item x="1675"/>
        <item x="1676"/>
        <item x="1677"/>
        <item x="1678"/>
        <item x="1679"/>
        <item x="1680"/>
        <item x="1681"/>
        <item x="1834"/>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835"/>
        <item x="1727"/>
        <item x="1728"/>
        <item x="1729"/>
        <item x="1730"/>
        <item x="1731"/>
        <item x="1732"/>
        <item x="1836"/>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837"/>
        <item x="1768"/>
        <item x="1769"/>
        <item x="1770"/>
        <item x="1771"/>
        <item x="1772"/>
        <item x="1838"/>
        <item x="1773"/>
        <item x="1774"/>
        <item x="1775"/>
        <item x="1776"/>
        <item x="1777"/>
        <item x="1778"/>
        <item x="1779"/>
        <item x="1780"/>
        <item x="1781"/>
        <item x="1782"/>
        <item x="1839"/>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40"/>
        <item x="2280"/>
        <item x="2281"/>
        <item x="2282"/>
        <item x="2283"/>
        <item x="2284"/>
        <item x="2285"/>
        <item x="2286"/>
        <item x="2287"/>
        <item x="2288"/>
        <item x="2289"/>
        <item x="2290"/>
        <item x="2291"/>
        <item x="2292"/>
        <item x="2293"/>
        <item x="2294"/>
        <item x="2295"/>
        <item x="769"/>
        <item x="770"/>
        <item x="771"/>
        <item x="772"/>
        <item x="773"/>
        <item x="774"/>
        <item x="58"/>
        <item x="775"/>
        <item x="776"/>
        <item x="777"/>
        <item x="778"/>
        <item x="779"/>
        <item x="780"/>
        <item x="2193"/>
        <item x="2194"/>
        <item x="2195"/>
        <item x="781"/>
        <item x="782"/>
        <item x="783"/>
        <item x="503"/>
        <item x="244"/>
        <item x="504"/>
        <item x="245"/>
        <item x="505"/>
        <item x="246"/>
        <item x="506"/>
        <item x="247"/>
        <item x="507"/>
        <item x="248"/>
        <item x="508"/>
        <item x="249"/>
        <item x="509"/>
        <item x="250"/>
        <item x="510"/>
        <item x="251"/>
        <item x="511"/>
        <item x="252"/>
        <item x="512"/>
        <item x="253"/>
        <item x="513"/>
        <item x="254"/>
        <item x="514"/>
        <item x="255"/>
        <item x="515"/>
        <item x="256"/>
        <item x="516"/>
        <item x="257"/>
        <item x="517"/>
        <item x="258"/>
        <item x="518"/>
        <item x="259"/>
        <item x="519"/>
        <item x="260"/>
        <item x="520"/>
        <item x="261"/>
        <item x="521"/>
        <item x="262"/>
        <item x="522"/>
        <item x="263"/>
        <item x="523"/>
        <item x="264"/>
        <item x="524"/>
        <item x="265"/>
        <item x="525"/>
        <item x="266"/>
        <item x="526"/>
        <item x="267"/>
        <item x="527"/>
        <item x="268"/>
        <item x="528"/>
        <item x="269"/>
        <item x="529"/>
        <item x="270"/>
        <item x="530"/>
        <item x="271"/>
        <item x="531"/>
        <item x="272"/>
        <item x="532"/>
        <item x="273"/>
        <item x="533"/>
        <item x="274"/>
        <item x="534"/>
        <item x="275"/>
        <item x="535"/>
        <item x="276"/>
        <item x="536"/>
        <item x="277"/>
        <item x="537"/>
        <item x="278"/>
        <item x="538"/>
        <item x="279"/>
        <item x="539"/>
        <item x="280"/>
        <item x="540"/>
        <item x="281"/>
        <item x="541"/>
        <item x="282"/>
        <item x="542"/>
        <item x="283"/>
        <item x="543"/>
        <item x="284"/>
        <item x="544"/>
        <item x="285"/>
        <item x="545"/>
        <item x="286"/>
        <item x="546"/>
        <item x="287"/>
        <item x="547"/>
        <item x="288"/>
        <item x="548"/>
        <item x="289"/>
        <item x="549"/>
        <item x="290"/>
        <item x="550"/>
        <item x="291"/>
        <item x="551"/>
        <item x="292"/>
        <item x="552"/>
        <item x="293"/>
        <item x="553"/>
        <item x="294"/>
        <item x="554"/>
        <item x="295"/>
        <item x="555"/>
        <item x="296"/>
        <item x="556"/>
        <item x="297"/>
        <item x="557"/>
        <item x="298"/>
        <item x="558"/>
        <item x="299"/>
        <item x="559"/>
        <item x="300"/>
        <item x="560"/>
        <item x="301"/>
        <item x="561"/>
        <item x="302"/>
        <item x="562"/>
        <item x="303"/>
        <item x="563"/>
        <item x="304"/>
        <item x="564"/>
        <item x="305"/>
        <item x="565"/>
        <item x="306"/>
        <item x="566"/>
        <item x="307"/>
        <item x="567"/>
        <item x="308"/>
        <item x="568"/>
        <item x="309"/>
        <item x="569"/>
        <item x="310"/>
        <item x="570"/>
        <item x="311"/>
        <item x="571"/>
        <item x="312"/>
        <item x="572"/>
        <item x="313"/>
        <item x="573"/>
        <item x="314"/>
        <item x="574"/>
        <item x="315"/>
        <item x="575"/>
        <item x="316"/>
        <item x="576"/>
        <item x="317"/>
        <item x="577"/>
        <item x="318"/>
        <item x="578"/>
        <item x="319"/>
        <item x="579"/>
        <item x="320"/>
        <item x="580"/>
        <item x="321"/>
        <item x="581"/>
        <item x="322"/>
        <item x="582"/>
        <item x="323"/>
        <item x="583"/>
        <item x="324"/>
        <item x="584"/>
        <item x="325"/>
        <item x="585"/>
        <item x="326"/>
        <item x="586"/>
        <item x="327"/>
        <item x="587"/>
        <item x="328"/>
        <item x="588"/>
        <item x="329"/>
        <item x="589"/>
        <item x="331"/>
        <item x="590"/>
        <item x="332"/>
        <item x="591"/>
        <item x="333"/>
        <item x="592"/>
        <item x="334"/>
        <item x="593"/>
        <item x="335"/>
        <item x="330"/>
        <item x="336"/>
        <item x="594"/>
        <item x="337"/>
        <item x="595"/>
        <item x="338"/>
        <item x="596"/>
        <item x="339"/>
        <item x="597"/>
        <item x="340"/>
        <item x="598"/>
        <item x="341"/>
        <item x="599"/>
        <item x="342"/>
        <item x="600"/>
        <item x="343"/>
        <item x="601"/>
        <item x="344"/>
        <item x="602"/>
        <item x="345"/>
        <item x="603"/>
        <item x="346"/>
        <item x="604"/>
        <item x="347"/>
        <item x="605"/>
        <item x="348"/>
        <item x="606"/>
        <item x="349"/>
        <item x="607"/>
        <item x="350"/>
        <item x="608"/>
        <item x="351"/>
        <item x="609"/>
        <item x="352"/>
        <item x="610"/>
        <item x="353"/>
        <item x="611"/>
        <item x="354"/>
        <item x="612"/>
        <item x="355"/>
        <item x="613"/>
        <item x="356"/>
        <item x="614"/>
        <item x="357"/>
        <item x="615"/>
        <item x="358"/>
        <item x="616"/>
        <item x="359"/>
        <item x="617"/>
        <item x="360"/>
        <item x="618"/>
        <item x="361"/>
        <item x="619"/>
        <item x="362"/>
        <item x="620"/>
        <item x="363"/>
        <item x="621"/>
        <item x="364"/>
        <item x="622"/>
        <item x="365"/>
        <item x="623"/>
        <item x="366"/>
        <item x="624"/>
        <item x="367"/>
        <item x="625"/>
        <item x="368"/>
        <item x="626"/>
        <item x="369"/>
        <item x="627"/>
        <item x="370"/>
        <item x="628"/>
        <item x="371"/>
        <item x="629"/>
        <item x="372"/>
        <item x="630"/>
        <item x="373"/>
        <item x="631"/>
        <item x="374"/>
        <item x="632"/>
        <item x="375"/>
        <item x="633"/>
        <item x="376"/>
        <item x="634"/>
        <item x="377"/>
        <item x="635"/>
        <item x="378"/>
        <item x="636"/>
        <item x="379"/>
        <item x="637"/>
        <item x="380"/>
        <item x="638"/>
        <item x="381"/>
        <item x="639"/>
        <item x="382"/>
        <item x="640"/>
        <item x="383"/>
        <item x="641"/>
        <item x="384"/>
        <item x="642"/>
        <item x="385"/>
        <item x="643"/>
        <item x="386"/>
        <item x="644"/>
        <item x="387"/>
        <item x="645"/>
        <item x="388"/>
        <item x="646"/>
        <item x="389"/>
        <item x="647"/>
        <item x="390"/>
        <item x="648"/>
        <item x="391"/>
        <item x="649"/>
        <item x="392"/>
        <item x="650"/>
        <item x="393"/>
        <item x="651"/>
        <item x="394"/>
        <item x="652"/>
        <item x="395"/>
        <item x="653"/>
        <item x="396"/>
        <item x="654"/>
        <item x="397"/>
        <item x="655"/>
        <item x="398"/>
        <item x="656"/>
        <item x="399"/>
        <item x="657"/>
        <item x="400"/>
        <item x="658"/>
        <item x="401"/>
        <item x="659"/>
        <item x="402"/>
        <item x="660"/>
        <item x="403"/>
        <item x="661"/>
        <item x="404"/>
        <item x="662"/>
        <item x="405"/>
        <item x="663"/>
        <item x="406"/>
        <item x="664"/>
        <item x="407"/>
        <item x="665"/>
        <item x="408"/>
        <item x="666"/>
        <item x="409"/>
        <item x="667"/>
        <item x="410"/>
        <item x="668"/>
        <item x="411"/>
        <item x="669"/>
        <item x="412"/>
        <item x="670"/>
        <item x="413"/>
        <item x="671"/>
        <item x="414"/>
        <item x="672"/>
        <item x="415"/>
        <item x="673"/>
        <item x="416"/>
        <item x="674"/>
        <item x="417"/>
        <item x="675"/>
        <item x="418"/>
        <item x="676"/>
        <item x="419"/>
        <item x="677"/>
        <item x="420"/>
        <item x="678"/>
        <item x="421"/>
        <item x="679"/>
        <item x="422"/>
        <item x="680"/>
        <item x="423"/>
        <item x="681"/>
        <item x="424"/>
        <item x="682"/>
        <item x="425"/>
        <item x="683"/>
        <item x="426"/>
        <item x="684"/>
        <item x="427"/>
        <item x="685"/>
        <item x="428"/>
        <item x="686"/>
        <item x="429"/>
        <item x="687"/>
        <item x="430"/>
        <item x="688"/>
        <item x="431"/>
        <item x="689"/>
        <item x="432"/>
        <item x="690"/>
        <item x="433"/>
        <item x="691"/>
        <item x="434"/>
        <item x="692"/>
        <item x="435"/>
        <item x="693"/>
        <item x="436"/>
        <item x="694"/>
        <item x="437"/>
        <item x="695"/>
        <item x="438"/>
        <item x="696"/>
        <item x="439"/>
        <item x="697"/>
        <item x="440"/>
        <item x="698"/>
        <item x="441"/>
        <item x="699"/>
        <item x="442"/>
        <item x="700"/>
        <item x="443"/>
        <item x="701"/>
        <item x="444"/>
        <item x="702"/>
        <item x="445"/>
        <item x="703"/>
        <item x="446"/>
        <item x="704"/>
        <item x="447"/>
        <item x="705"/>
        <item x="448"/>
        <item x="706"/>
        <item x="449"/>
        <item x="707"/>
        <item x="450"/>
        <item x="708"/>
        <item x="451"/>
        <item x="709"/>
        <item x="452"/>
        <item x="710"/>
        <item x="453"/>
        <item x="711"/>
        <item x="454"/>
        <item x="712"/>
        <item x="455"/>
        <item x="713"/>
        <item x="456"/>
        <item x="714"/>
        <item x="457"/>
        <item x="715"/>
        <item x="458"/>
        <item x="716"/>
        <item x="459"/>
        <item x="717"/>
        <item x="460"/>
        <item x="718"/>
        <item x="461"/>
        <item x="719"/>
        <item x="462"/>
        <item x="720"/>
        <item x="463"/>
        <item x="721"/>
        <item x="464"/>
        <item x="722"/>
        <item x="465"/>
        <item x="723"/>
        <item x="466"/>
        <item x="724"/>
        <item x="467"/>
        <item x="725"/>
        <item x="468"/>
        <item x="726"/>
        <item x="469"/>
        <item x="727"/>
        <item x="470"/>
        <item x="728"/>
        <item x="471"/>
        <item x="729"/>
        <item x="472"/>
        <item x="730"/>
        <item x="473"/>
        <item x="731"/>
        <item x="474"/>
        <item x="732"/>
        <item x="475"/>
        <item x="733"/>
        <item x="476"/>
        <item x="734"/>
        <item x="477"/>
        <item x="735"/>
        <item x="478"/>
        <item x="736"/>
        <item x="479"/>
        <item x="737"/>
        <item x="480"/>
        <item x="738"/>
        <item x="481"/>
        <item x="739"/>
        <item x="482"/>
        <item x="740"/>
        <item x="483"/>
        <item x="741"/>
        <item x="484"/>
        <item x="742"/>
        <item x="485"/>
        <item x="743"/>
        <item x="486"/>
        <item x="744"/>
        <item x="487"/>
        <item x="745"/>
        <item x="488"/>
        <item x="746"/>
        <item x="489"/>
        <item x="747"/>
        <item x="490"/>
        <item x="748"/>
        <item x="491"/>
        <item x="749"/>
        <item x="492"/>
        <item x="750"/>
        <item x="493"/>
        <item x="751"/>
        <item x="494"/>
        <item x="752"/>
        <item x="495"/>
        <item x="753"/>
        <item x="496"/>
        <item x="754"/>
        <item x="497"/>
        <item x="755"/>
        <item x="498"/>
        <item x="756"/>
        <item x="499"/>
        <item x="757"/>
        <item x="500"/>
        <item x="2225"/>
        <item x="2240"/>
        <item x="2241"/>
        <item x="2242"/>
        <item x="2243"/>
        <item x="2244"/>
        <item x="2245"/>
        <item x="2246"/>
        <item x="2247"/>
        <item x="2248"/>
        <item x="2249"/>
        <item x="2250"/>
        <item x="2251"/>
        <item x="2252"/>
        <item x="2226"/>
        <item x="2227"/>
        <item x="2228"/>
        <item x="2229"/>
        <item x="2230"/>
        <item x="2231"/>
        <item x="2232"/>
        <item x="2233"/>
        <item x="2234"/>
        <item x="2235"/>
        <item x="2236"/>
        <item x="2237"/>
        <item x="2238"/>
        <item x="2239"/>
        <item x="2196"/>
        <item x="2197"/>
        <item x="2198"/>
        <item x="2199"/>
        <item x="2200"/>
        <item x="2201"/>
        <item x="2202"/>
        <item x="2203"/>
        <item x="2204"/>
        <item x="2205"/>
        <item x="2206"/>
        <item x="2207"/>
        <item x="2208"/>
        <item x="2209"/>
        <item x="1818"/>
        <item x="1819"/>
        <item x="1820"/>
        <item x="1821"/>
        <item x="1822"/>
        <item x="1825"/>
        <item x="1826"/>
        <item x="1827"/>
        <item x="1823"/>
        <item x="1824"/>
        <item x="5468"/>
        <item x="784"/>
        <item x="1828"/>
        <item x="1829"/>
        <item x="1830"/>
        <item x="1831"/>
        <item x="1863"/>
        <item x="2210"/>
        <item x="2253"/>
        <item x="2254"/>
        <item x="2255"/>
        <item x="2256"/>
        <item x="2257"/>
        <item x="59"/>
        <item x="60"/>
        <item x="61"/>
        <item x="62"/>
        <item x="2211"/>
        <item x="2212"/>
        <item x="2213"/>
        <item x="785"/>
        <item x="786"/>
        <item x="787"/>
        <item x="788"/>
        <item x="789"/>
        <item x="1869"/>
        <item x="1870"/>
        <item x="1871"/>
        <item x="1872"/>
        <item x="1874"/>
        <item x="1875"/>
        <item x="1873"/>
        <item x="1876"/>
        <item x="1877"/>
        <item x="1868"/>
        <item x="3201"/>
        <item x="4546"/>
        <item x="3202"/>
        <item x="4547"/>
        <item x="3203"/>
        <item x="4548"/>
        <item x="3204"/>
        <item x="4549"/>
        <item x="3205"/>
        <item x="4550"/>
        <item x="3206"/>
        <item x="4551"/>
        <item x="3207"/>
        <item x="4552"/>
        <item x="3208"/>
        <item x="4553"/>
        <item x="3209"/>
        <item x="4554"/>
        <item x="3210"/>
        <item x="4555"/>
        <item x="3211"/>
        <item x="4556"/>
        <item x="3212"/>
        <item x="4557"/>
        <item x="3213"/>
        <item x="4558"/>
        <item x="63"/>
        <item x="0"/>
        <item x="3214"/>
        <item x="4559"/>
        <item x="1"/>
        <item x="3215"/>
        <item x="4560"/>
        <item x="2"/>
        <item x="3216"/>
        <item x="4561"/>
        <item x="3"/>
        <item x="3217"/>
        <item x="4562"/>
        <item x="1878"/>
        <item x="3218"/>
        <item x="4563"/>
        <item x="1879"/>
        <item x="3219"/>
        <item x="4564"/>
        <item x="1880"/>
        <item x="3220"/>
        <item x="4565"/>
        <item x="1881"/>
        <item x="3221"/>
        <item x="4566"/>
        <item x="1882"/>
        <item x="3222"/>
        <item x="4567"/>
        <item x="1883"/>
        <item x="3223"/>
        <item x="4568"/>
        <item x="1884"/>
        <item x="3224"/>
        <item x="4569"/>
        <item x="1885"/>
        <item x="3225"/>
        <item x="4570"/>
        <item x="1886"/>
        <item x="3226"/>
        <item x="4571"/>
        <item x="1887"/>
        <item x="3227"/>
        <item x="4572"/>
        <item x="1888"/>
        <item x="3228"/>
        <item x="4573"/>
        <item x="1889"/>
        <item x="3229"/>
        <item x="4574"/>
        <item x="1890"/>
        <item x="3230"/>
        <item x="4575"/>
        <item x="1891"/>
        <item x="3231"/>
        <item x="4576"/>
        <item x="1892"/>
        <item x="3232"/>
        <item x="4577"/>
        <item x="1893"/>
        <item x="3233"/>
        <item x="4578"/>
        <item x="1894"/>
        <item x="3234"/>
        <item x="4579"/>
        <item x="1895"/>
        <item x="3235"/>
        <item x="4580"/>
        <item x="1896"/>
        <item x="3236"/>
        <item x="4581"/>
        <item x="1897"/>
        <item x="3237"/>
        <item x="4582"/>
        <item x="1898"/>
        <item x="3238"/>
        <item x="4583"/>
        <item x="1899"/>
        <item x="3239"/>
        <item x="4584"/>
        <item x="1900"/>
        <item x="3240"/>
        <item x="4585"/>
        <item x="1901"/>
        <item x="3241"/>
        <item x="4586"/>
        <item x="1902"/>
        <item x="3242"/>
        <item x="4587"/>
        <item x="1903"/>
        <item x="3243"/>
        <item x="4588"/>
        <item x="1904"/>
        <item x="3244"/>
        <item x="4589"/>
        <item x="1905"/>
        <item x="3245"/>
        <item x="4590"/>
        <item x="1906"/>
        <item x="3246"/>
        <item x="4591"/>
        <item x="1907"/>
        <item x="3247"/>
        <item x="4592"/>
        <item x="1908"/>
        <item x="3248"/>
        <item x="4593"/>
        <item x="1909"/>
        <item x="3249"/>
        <item x="4594"/>
        <item x="1910"/>
        <item x="3250"/>
        <item x="4595"/>
        <item x="1911"/>
        <item x="3251"/>
        <item x="4596"/>
        <item x="1912"/>
        <item x="3252"/>
        <item x="4597"/>
        <item x="1913"/>
        <item x="3253"/>
        <item x="4598"/>
        <item x="1914"/>
        <item x="3254"/>
        <item x="4599"/>
        <item x="1915"/>
        <item x="3255"/>
        <item x="4600"/>
        <item x="1916"/>
        <item x="3256"/>
        <item x="4601"/>
        <item x="1917"/>
        <item x="3257"/>
        <item x="4602"/>
        <item x="1918"/>
        <item x="3258"/>
        <item x="4603"/>
        <item x="1919"/>
        <item x="3259"/>
        <item x="4604"/>
        <item x="1920"/>
        <item x="3260"/>
        <item x="4605"/>
        <item x="1921"/>
        <item x="3261"/>
        <item x="4606"/>
        <item x="1922"/>
        <item x="3262"/>
        <item x="4607"/>
        <item x="1923"/>
        <item x="3263"/>
        <item x="4608"/>
        <item x="1924"/>
        <item x="3264"/>
        <item x="4609"/>
        <item x="1925"/>
        <item x="3265"/>
        <item x="4610"/>
        <item x="1926"/>
        <item x="3266"/>
        <item x="4611"/>
        <item x="1927"/>
        <item x="3267"/>
        <item x="4612"/>
        <item x="1928"/>
        <item x="3268"/>
        <item x="4613"/>
        <item x="1929"/>
        <item x="3269"/>
        <item x="4614"/>
        <item x="1930"/>
        <item x="3270"/>
        <item x="4615"/>
        <item x="1931"/>
        <item x="3271"/>
        <item x="4616"/>
        <item x="1932"/>
        <item x="3272"/>
        <item x="4617"/>
        <item x="1933"/>
        <item x="3273"/>
        <item x="4618"/>
        <item x="1934"/>
        <item x="3274"/>
        <item x="4619"/>
        <item x="1935"/>
        <item x="3275"/>
        <item x="4620"/>
        <item x="1936"/>
        <item x="3276"/>
        <item x="4621"/>
        <item x="1937"/>
        <item x="3277"/>
        <item x="4622"/>
        <item x="1938"/>
        <item x="3278"/>
        <item x="4623"/>
        <item x="1939"/>
        <item x="3279"/>
        <item x="4624"/>
        <item x="1940"/>
        <item x="3280"/>
        <item x="4625"/>
        <item x="1941"/>
        <item x="3281"/>
        <item x="4626"/>
        <item x="1942"/>
        <item x="3282"/>
        <item x="4627"/>
        <item x="1943"/>
        <item x="3283"/>
        <item x="4628"/>
        <item x="1944"/>
        <item x="3284"/>
        <item x="4629"/>
        <item x="1945"/>
        <item x="3285"/>
        <item x="4630"/>
        <item x="1946"/>
        <item x="3286"/>
        <item x="4631"/>
        <item x="1947"/>
        <item x="3287"/>
        <item x="4632"/>
        <item x="1948"/>
        <item x="3288"/>
        <item x="4633"/>
        <item x="1949"/>
        <item x="3289"/>
        <item x="4634"/>
        <item x="1950"/>
        <item x="3290"/>
        <item x="4635"/>
        <item x="1951"/>
        <item x="3291"/>
        <item x="4636"/>
        <item x="1952"/>
        <item x="3292"/>
        <item x="4637"/>
        <item x="1953"/>
        <item x="3293"/>
        <item x="4638"/>
        <item x="1954"/>
        <item x="3294"/>
        <item x="4639"/>
        <item x="1955"/>
        <item x="3295"/>
        <item x="4640"/>
        <item x="1956"/>
        <item x="3296"/>
        <item x="4641"/>
        <item x="1957"/>
        <item x="3297"/>
        <item x="4642"/>
        <item x="1958"/>
        <item x="3298"/>
        <item x="4643"/>
        <item x="1959"/>
        <item x="3299"/>
        <item x="4644"/>
        <item x="1960"/>
        <item x="3300"/>
        <item x="4645"/>
        <item x="1961"/>
        <item x="3301"/>
        <item x="4646"/>
        <item x="1962"/>
        <item x="3302"/>
        <item x="4647"/>
        <item x="1963"/>
        <item x="3303"/>
        <item x="4648"/>
        <item x="1964"/>
        <item x="3304"/>
        <item x="4649"/>
        <item x="1965"/>
        <item x="3305"/>
        <item x="4650"/>
        <item x="1966"/>
        <item x="3306"/>
        <item x="4651"/>
        <item x="1967"/>
        <item x="3307"/>
        <item x="4652"/>
        <item x="1968"/>
        <item x="3308"/>
        <item x="4653"/>
        <item x="1969"/>
        <item x="3309"/>
        <item x="4654"/>
        <item x="1970"/>
        <item x="3310"/>
        <item x="4655"/>
        <item x="1971"/>
        <item x="3311"/>
        <item x="4656"/>
        <item x="1972"/>
        <item x="3312"/>
        <item x="4657"/>
        <item x="1973"/>
        <item x="3313"/>
        <item x="4658"/>
        <item x="1974"/>
        <item x="3314"/>
        <item x="4659"/>
        <item x="1975"/>
        <item x="3315"/>
        <item x="4660"/>
        <item x="1976"/>
        <item x="3316"/>
        <item x="4661"/>
        <item x="1977"/>
        <item x="3317"/>
        <item x="4662"/>
        <item x="1978"/>
        <item x="3318"/>
        <item x="4663"/>
        <item x="1979"/>
        <item x="3319"/>
        <item x="4664"/>
        <item x="1980"/>
        <item x="3320"/>
        <item x="4665"/>
        <item x="1981"/>
        <item x="3321"/>
        <item x="4666"/>
        <item x="1982"/>
        <item x="3322"/>
        <item x="4667"/>
        <item x="1983"/>
        <item x="3323"/>
        <item x="4668"/>
        <item x="1984"/>
        <item x="3324"/>
        <item x="4669"/>
        <item x="1985"/>
        <item x="3325"/>
        <item x="4670"/>
        <item x="1986"/>
        <item x="3326"/>
        <item x="4671"/>
        <item x="1987"/>
        <item x="3327"/>
        <item x="4672"/>
        <item x="1988"/>
        <item x="3328"/>
        <item x="4673"/>
        <item x="1989"/>
        <item x="3329"/>
        <item x="4674"/>
        <item x="1990"/>
        <item x="3330"/>
        <item x="4675"/>
        <item x="1991"/>
        <item x="3331"/>
        <item x="4676"/>
        <item x="1992"/>
        <item x="3332"/>
        <item x="4677"/>
        <item x="1993"/>
        <item x="3333"/>
        <item x="4678"/>
        <item x="1994"/>
        <item x="3334"/>
        <item x="4679"/>
        <item x="1995"/>
        <item x="3335"/>
        <item x="4680"/>
        <item x="1996"/>
        <item x="3336"/>
        <item x="4681"/>
        <item x="1997"/>
        <item x="3337"/>
        <item x="4682"/>
        <item x="1998"/>
        <item x="3338"/>
        <item x="4683"/>
        <item x="1999"/>
        <item x="3339"/>
        <item x="4684"/>
        <item x="2000"/>
        <item x="3340"/>
        <item x="4685"/>
        <item x="2001"/>
        <item x="3341"/>
        <item x="4686"/>
        <item x="2002"/>
        <item x="3342"/>
        <item x="4687"/>
        <item x="2003"/>
        <item x="3343"/>
        <item x="4688"/>
        <item x="2004"/>
        <item x="3344"/>
        <item x="4689"/>
        <item x="2005"/>
        <item x="3345"/>
        <item x="4690"/>
        <item x="2006"/>
        <item x="3346"/>
        <item x="4691"/>
        <item x="2007"/>
        <item x="3347"/>
        <item x="4692"/>
        <item x="2008"/>
        <item x="3348"/>
        <item x="4693"/>
        <item x="2009"/>
        <item x="3349"/>
        <item x="4694"/>
        <item x="2010"/>
        <item x="3350"/>
        <item x="4695"/>
        <item x="2011"/>
        <item x="3351"/>
        <item x="4696"/>
        <item x="2012"/>
        <item x="3352"/>
        <item x="4697"/>
        <item x="2013"/>
        <item x="3353"/>
        <item x="4698"/>
        <item x="2014"/>
        <item x="3354"/>
        <item x="4699"/>
        <item x="2015"/>
        <item x="3355"/>
        <item x="4700"/>
        <item x="2016"/>
        <item x="3356"/>
        <item x="4701"/>
        <item x="2017"/>
        <item x="3357"/>
        <item x="4702"/>
        <item x="2018"/>
        <item x="3358"/>
        <item x="4703"/>
        <item x="2019"/>
        <item x="3359"/>
        <item x="4704"/>
        <item x="2020"/>
        <item x="3360"/>
        <item x="4705"/>
        <item x="2021"/>
        <item x="3361"/>
        <item x="4706"/>
        <item x="2022"/>
        <item x="3362"/>
        <item x="4707"/>
        <item x="2023"/>
        <item x="3363"/>
        <item x="4708"/>
        <item x="2024"/>
        <item x="3364"/>
        <item x="4709"/>
        <item x="2025"/>
        <item x="3365"/>
        <item x="4710"/>
        <item x="2026"/>
        <item x="3366"/>
        <item x="4711"/>
        <item x="2027"/>
        <item x="3367"/>
        <item x="4712"/>
        <item x="2028"/>
        <item x="3368"/>
        <item x="4713"/>
        <item x="2029"/>
        <item x="3369"/>
        <item x="4714"/>
        <item x="2030"/>
        <item x="3370"/>
        <item x="4715"/>
        <item x="2031"/>
        <item x="3371"/>
        <item x="4716"/>
        <item x="2032"/>
        <item x="3372"/>
        <item x="4717"/>
        <item x="2033"/>
        <item x="3373"/>
        <item x="4718"/>
        <item x="2034"/>
        <item x="3374"/>
        <item x="4719"/>
        <item x="2035"/>
        <item x="3375"/>
        <item x="4720"/>
        <item x="2036"/>
        <item x="3376"/>
        <item x="4721"/>
        <item x="2037"/>
        <item x="3377"/>
        <item x="4722"/>
        <item x="2038"/>
        <item x="3378"/>
        <item x="4723"/>
        <item x="2039"/>
        <item x="3379"/>
        <item x="4724"/>
        <item x="2040"/>
        <item x="3380"/>
        <item x="4725"/>
        <item x="2041"/>
        <item x="3381"/>
        <item x="4726"/>
        <item x="2042"/>
        <item x="3382"/>
        <item x="4727"/>
        <item x="2043"/>
        <item x="3383"/>
        <item x="4728"/>
        <item x="2044"/>
        <item x="3384"/>
        <item x="4729"/>
        <item x="2045"/>
        <item x="3385"/>
        <item x="4730"/>
        <item x="2046"/>
        <item x="3386"/>
        <item x="4731"/>
        <item x="2047"/>
        <item x="3387"/>
        <item x="4732"/>
        <item x="2048"/>
        <item x="3388"/>
        <item x="4733"/>
        <item x="2049"/>
        <item x="3389"/>
        <item x="4734"/>
        <item x="2050"/>
        <item x="3390"/>
        <item x="4735"/>
        <item x="2051"/>
        <item x="3391"/>
        <item x="4736"/>
        <item x="2052"/>
        <item x="3392"/>
        <item x="4737"/>
        <item x="2053"/>
        <item x="3393"/>
        <item x="4738"/>
        <item x="2054"/>
        <item x="3394"/>
        <item x="4739"/>
        <item x="2055"/>
        <item x="3395"/>
        <item x="4740"/>
        <item x="2056"/>
        <item x="3396"/>
        <item x="4741"/>
        <item x="2057"/>
        <item x="3397"/>
        <item x="4742"/>
        <item x="2058"/>
        <item x="3398"/>
        <item x="4743"/>
        <item x="2059"/>
        <item x="3399"/>
        <item x="4744"/>
        <item x="2060"/>
        <item x="3400"/>
        <item x="4745"/>
        <item x="2061"/>
        <item x="3401"/>
        <item x="4746"/>
        <item x="2062"/>
        <item x="3402"/>
        <item x="4747"/>
        <item x="2063"/>
        <item x="3403"/>
        <item x="4748"/>
        <item x="2064"/>
        <item x="3404"/>
        <item x="4749"/>
        <item x="2065"/>
        <item x="3405"/>
        <item x="4750"/>
        <item x="2066"/>
        <item x="3406"/>
        <item x="4751"/>
        <item x="2067"/>
        <item x="3407"/>
        <item x="4752"/>
        <item x="2068"/>
        <item x="3408"/>
        <item x="4753"/>
        <item x="2069"/>
        <item x="3409"/>
        <item x="4754"/>
        <item x="2070"/>
        <item x="3410"/>
        <item x="4755"/>
        <item x="2071"/>
        <item x="3411"/>
        <item x="4756"/>
        <item x="2072"/>
        <item x="3412"/>
        <item x="4757"/>
        <item x="2073"/>
        <item x="3413"/>
        <item x="4758"/>
        <item x="2074"/>
        <item x="3414"/>
        <item x="4759"/>
        <item x="2075"/>
        <item x="3415"/>
        <item x="4760"/>
        <item x="2076"/>
        <item x="3416"/>
        <item x="4761"/>
        <item x="2077"/>
        <item x="3417"/>
        <item x="4762"/>
        <item x="2078"/>
        <item x="3418"/>
        <item x="4763"/>
        <item x="2079"/>
        <item x="3419"/>
        <item x="4764"/>
        <item x="2080"/>
        <item x="3420"/>
        <item x="4765"/>
        <item x="2081"/>
        <item x="3421"/>
        <item x="4766"/>
        <item x="2082"/>
        <item x="3422"/>
        <item x="4767"/>
        <item x="2083"/>
        <item x="3423"/>
        <item x="4768"/>
        <item x="2084"/>
        <item x="3424"/>
        <item x="4769"/>
        <item x="2085"/>
        <item x="3425"/>
        <item x="4770"/>
        <item x="2086"/>
        <item x="3426"/>
        <item x="4771"/>
        <item x="2087"/>
        <item x="3427"/>
        <item x="4772"/>
        <item x="2088"/>
        <item x="3428"/>
        <item x="4773"/>
        <item x="2089"/>
        <item x="3429"/>
        <item x="4774"/>
        <item x="2090"/>
        <item x="3430"/>
        <item x="4775"/>
        <item x="2091"/>
        <item x="3431"/>
        <item x="4776"/>
        <item x="2092"/>
        <item x="3432"/>
        <item x="4777"/>
        <item x="2093"/>
        <item x="3433"/>
        <item x="4778"/>
        <item x="2094"/>
        <item x="3434"/>
        <item x="4779"/>
        <item x="2095"/>
        <item x="3435"/>
        <item x="4780"/>
        <item x="2096"/>
        <item x="3436"/>
        <item x="4781"/>
        <item x="2097"/>
        <item x="3437"/>
        <item x="4782"/>
        <item x="2098"/>
        <item x="3438"/>
        <item x="4783"/>
        <item x="2099"/>
        <item x="3439"/>
        <item x="4784"/>
        <item x="2100"/>
        <item x="3440"/>
        <item x="4785"/>
        <item x="2101"/>
        <item x="3441"/>
        <item x="4786"/>
        <item x="2102"/>
        <item x="3442"/>
        <item x="4787"/>
        <item x="2103"/>
        <item x="3443"/>
        <item x="4788"/>
        <item x="2104"/>
        <item x="3444"/>
        <item x="4789"/>
        <item x="2105"/>
        <item x="3445"/>
        <item x="4790"/>
        <item x="2106"/>
        <item x="3446"/>
        <item x="4791"/>
        <item x="2107"/>
        <item x="3447"/>
        <item x="4792"/>
        <item x="2108"/>
        <item x="3448"/>
        <item x="4793"/>
        <item x="2109"/>
        <item x="3449"/>
        <item x="4794"/>
        <item x="2110"/>
        <item x="3450"/>
        <item x="4795"/>
        <item x="2111"/>
        <item x="3451"/>
        <item x="4796"/>
        <item x="2112"/>
        <item x="3452"/>
        <item x="4797"/>
        <item x="2113"/>
        <item x="3453"/>
        <item x="4798"/>
        <item x="2114"/>
        <item x="3454"/>
        <item x="4799"/>
        <item x="2115"/>
        <item x="3455"/>
        <item x="4800"/>
        <item x="2116"/>
        <item x="3456"/>
        <item x="4801"/>
        <item x="2117"/>
        <item x="3457"/>
        <item x="4802"/>
        <item x="2118"/>
        <item x="3458"/>
        <item x="4803"/>
        <item x="2119"/>
        <item x="3459"/>
        <item x="4804"/>
        <item x="2120"/>
        <item x="3460"/>
        <item x="4805"/>
        <item x="2121"/>
        <item x="3461"/>
        <item x="4806"/>
        <item x="2122"/>
        <item x="3462"/>
        <item x="4807"/>
        <item x="2123"/>
        <item x="3463"/>
        <item x="4808"/>
        <item x="2124"/>
        <item x="3464"/>
        <item x="4809"/>
        <item x="2125"/>
        <item x="3465"/>
        <item x="4810"/>
        <item x="64"/>
        <item x="2174"/>
        <item x="2175"/>
        <item x="2176"/>
        <item x="2177"/>
        <item x="2178"/>
        <item x="2179"/>
        <item x="2183"/>
        <item x="2184"/>
        <item x="2185"/>
        <item x="2186"/>
        <item x="2187"/>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65"/>
        <item x="66"/>
        <item x="67"/>
        <item x="68"/>
        <item x="69"/>
        <item x="2296"/>
        <item x="3466"/>
        <item x="4811"/>
        <item x="2297"/>
        <item x="3467"/>
        <item x="4812"/>
        <item x="2298"/>
        <item x="3468"/>
        <item x="4813"/>
        <item x="2299"/>
        <item x="3469"/>
        <item x="4814"/>
        <item x="2300"/>
        <item x="3470"/>
        <item x="4815"/>
        <item x="2301"/>
        <item x="3471"/>
        <item x="4816"/>
        <item x="2302"/>
        <item x="3472"/>
        <item x="4817"/>
        <item x="2303"/>
        <item x="3473"/>
        <item x="4818"/>
        <item x="2304"/>
        <item x="3474"/>
        <item x="4819"/>
        <item x="2305"/>
        <item x="3475"/>
        <item x="4820"/>
        <item x="2306"/>
        <item x="3476"/>
        <item x="4821"/>
        <item x="2307"/>
        <item x="3477"/>
        <item x="4822"/>
        <item x="2308"/>
        <item x="3478"/>
        <item x="4823"/>
        <item x="2309"/>
        <item x="3479"/>
        <item x="4824"/>
        <item x="2310"/>
        <item x="3480"/>
        <item x="4825"/>
        <item x="2311"/>
        <item x="3481"/>
        <item x="4826"/>
        <item x="2312"/>
        <item x="3482"/>
        <item x="4827"/>
        <item x="2313"/>
        <item x="3483"/>
        <item x="4828"/>
        <item x="2314"/>
        <item x="3484"/>
        <item x="4829"/>
        <item x="2315"/>
        <item x="3485"/>
        <item x="4830"/>
        <item x="2316"/>
        <item x="3486"/>
        <item x="4831"/>
        <item x="2317"/>
        <item x="3487"/>
        <item x="4832"/>
        <item x="2318"/>
        <item x="3488"/>
        <item x="4833"/>
        <item x="2319"/>
        <item x="3489"/>
        <item x="4834"/>
        <item x="2320"/>
        <item x="3490"/>
        <item x="4835"/>
        <item x="2321"/>
        <item x="3491"/>
        <item x="4836"/>
        <item x="2322"/>
        <item x="3492"/>
        <item x="4837"/>
        <item x="2323"/>
        <item x="3493"/>
        <item x="4838"/>
        <item x="2324"/>
        <item x="3494"/>
        <item x="4839"/>
        <item x="2325"/>
        <item x="3495"/>
        <item x="4840"/>
        <item x="2326"/>
        <item x="2327"/>
        <item x="2328"/>
        <item x="3496"/>
        <item x="4841"/>
        <item x="3497"/>
        <item x="4842"/>
        <item x="2329"/>
        <item x="2330"/>
        <item x="3498"/>
        <item x="4843"/>
        <item x="3499"/>
        <item x="4844"/>
        <item x="2331"/>
        <item x="3500"/>
        <item x="4845"/>
        <item x="2332"/>
        <item x="2333"/>
        <item x="3501"/>
        <item x="4846"/>
        <item x="3502"/>
        <item x="4847"/>
        <item x="2334"/>
        <item x="3503"/>
        <item x="4848"/>
        <item x="2335"/>
        <item x="2336"/>
        <item x="3504"/>
        <item x="4849"/>
        <item x="3505"/>
        <item x="4850"/>
        <item x="2337"/>
        <item x="2338"/>
        <item x="3506"/>
        <item x="4851"/>
        <item x="3507"/>
        <item x="4852"/>
        <item x="2339"/>
        <item x="2340"/>
        <item x="3508"/>
        <item x="4853"/>
        <item x="3509"/>
        <item x="4854"/>
        <item x="2341"/>
        <item x="3510"/>
        <item x="4855"/>
        <item x="2342"/>
        <item x="3511"/>
        <item x="4856"/>
        <item x="2343"/>
        <item x="3512"/>
        <item x="4857"/>
        <item x="2344"/>
        <item x="3513"/>
        <item x="4858"/>
        <item x="2345"/>
        <item x="3514"/>
        <item x="4859"/>
        <item x="2346"/>
        <item x="3515"/>
        <item x="4860"/>
        <item x="2347"/>
        <item x="3516"/>
        <item x="4861"/>
        <item x="2348"/>
        <item x="3517"/>
        <item x="4862"/>
        <item x="2349"/>
        <item x="3518"/>
        <item x="4863"/>
        <item x="2350"/>
        <item x="3519"/>
        <item x="4864"/>
        <item x="2351"/>
        <item x="3520"/>
        <item x="4865"/>
        <item x="2352"/>
        <item x="3521"/>
        <item x="4866"/>
        <item x="2353"/>
        <item x="3522"/>
        <item x="4867"/>
        <item x="2354"/>
        <item x="3523"/>
        <item x="4868"/>
        <item x="2355"/>
        <item x="3524"/>
        <item x="4869"/>
        <item x="2356"/>
        <item x="3525"/>
        <item x="4870"/>
        <item x="2357"/>
        <item x="3526"/>
        <item x="4871"/>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805"/>
        <item x="2806"/>
        <item x="2798"/>
        <item x="2799"/>
        <item x="2800"/>
        <item x="2801"/>
        <item x="2802"/>
        <item x="2803"/>
        <item x="2804"/>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72"/>
        <item x="2873"/>
        <item x="2863"/>
        <item x="2864"/>
        <item x="2865"/>
        <item x="2866"/>
        <item x="2867"/>
        <item x="2868"/>
        <item x="2869"/>
        <item x="2870"/>
        <item x="2871"/>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4143"/>
        <item x="3527"/>
        <item x="4872"/>
        <item x="4144"/>
        <item x="3528"/>
        <item x="4873"/>
        <item x="4145"/>
        <item x="3529"/>
        <item x="4874"/>
        <item x="4146"/>
        <item x="3530"/>
        <item x="4875"/>
        <item x="4147"/>
        <item x="3531"/>
        <item x="4876"/>
        <item x="4148"/>
        <item x="3532"/>
        <item x="4877"/>
        <item x="4149"/>
        <item x="3533"/>
        <item x="4878"/>
        <item x="4150"/>
        <item x="3534"/>
        <item x="4879"/>
        <item x="4151"/>
        <item x="3535"/>
        <item x="4880"/>
        <item x="4152"/>
        <item x="3536"/>
        <item x="4881"/>
        <item x="4153"/>
        <item x="3537"/>
        <item x="4882"/>
        <item x="4154"/>
        <item x="3538"/>
        <item x="4883"/>
        <item x="4155"/>
        <item x="3539"/>
        <item x="4884"/>
        <item x="4156"/>
        <item x="3540"/>
        <item x="4885"/>
        <item x="4157"/>
        <item x="3541"/>
        <item x="4886"/>
        <item x="4158"/>
        <item x="3542"/>
        <item x="4887"/>
        <item x="4159"/>
        <item x="3543"/>
        <item x="4888"/>
        <item x="4160"/>
        <item x="3544"/>
        <item x="4889"/>
        <item x="4161"/>
        <item x="3545"/>
        <item x="4890"/>
        <item x="4162"/>
        <item x="3546"/>
        <item x="4891"/>
        <item x="4163"/>
        <item x="3547"/>
        <item x="4892"/>
        <item x="4164"/>
        <item x="3548"/>
        <item x="4893"/>
        <item x="4165"/>
        <item x="3549"/>
        <item x="4894"/>
        <item x="4166"/>
        <item x="3550"/>
        <item x="4895"/>
        <item x="4167"/>
        <item x="3551"/>
        <item x="4896"/>
        <item x="4168"/>
        <item x="3552"/>
        <item x="4897"/>
        <item x="4169"/>
        <item x="3553"/>
        <item x="4898"/>
        <item x="4170"/>
        <item x="3554"/>
        <item x="4899"/>
        <item x="4171"/>
        <item x="3555"/>
        <item x="4900"/>
        <item x="4172"/>
        <item x="3556"/>
        <item x="4901"/>
        <item x="4173"/>
        <item x="3557"/>
        <item x="4902"/>
        <item x="4174"/>
        <item x="3558"/>
        <item x="4903"/>
        <item x="4175"/>
        <item x="3559"/>
        <item x="4904"/>
        <item x="4176"/>
        <item x="3560"/>
        <item x="4905"/>
        <item x="4177"/>
        <item x="3561"/>
        <item x="4906"/>
        <item x="4178"/>
        <item x="3562"/>
        <item x="4907"/>
        <item x="4179"/>
        <item x="3563"/>
        <item x="4908"/>
        <item x="4180"/>
        <item x="3564"/>
        <item x="4909"/>
        <item x="4181"/>
        <item x="3565"/>
        <item x="4910"/>
        <item x="4182"/>
        <item x="3566"/>
        <item x="4911"/>
        <item x="4183"/>
        <item x="3567"/>
        <item x="4912"/>
        <item x="4184"/>
        <item x="3568"/>
        <item x="4913"/>
        <item x="4185"/>
        <item x="3569"/>
        <item x="4914"/>
        <item x="4186"/>
        <item x="3570"/>
        <item x="4915"/>
        <item x="4187"/>
        <item x="3571"/>
        <item x="4916"/>
        <item x="4188"/>
        <item x="3572"/>
        <item x="4917"/>
        <item x="4189"/>
        <item x="3573"/>
        <item x="4918"/>
        <item x="4190"/>
        <item x="3574"/>
        <item x="4919"/>
        <item x="4191"/>
        <item x="3575"/>
        <item x="4920"/>
        <item x="4192"/>
        <item x="3576"/>
        <item x="4921"/>
        <item x="4193"/>
        <item x="3577"/>
        <item x="4922"/>
        <item x="4194"/>
        <item x="3578"/>
        <item x="4923"/>
        <item x="4195"/>
        <item x="3579"/>
        <item x="4924"/>
        <item x="4196"/>
        <item x="3580"/>
        <item x="4925"/>
        <item x="4197"/>
        <item x="3581"/>
        <item x="4926"/>
        <item x="4198"/>
        <item x="3582"/>
        <item x="4927"/>
        <item x="4199"/>
        <item x="3583"/>
        <item x="4928"/>
        <item x="4200"/>
        <item x="3584"/>
        <item x="4929"/>
        <item x="4201"/>
        <item x="3585"/>
        <item x="4930"/>
        <item x="4202"/>
        <item x="3586"/>
        <item x="4931"/>
        <item x="4203"/>
        <item x="3587"/>
        <item x="4932"/>
        <item x="4204"/>
        <item x="3588"/>
        <item x="4933"/>
        <item x="4205"/>
        <item x="3589"/>
        <item x="4934"/>
        <item x="4206"/>
        <item x="3590"/>
        <item x="4935"/>
        <item x="4207"/>
        <item x="3591"/>
        <item x="4936"/>
        <item x="4208"/>
        <item x="3592"/>
        <item x="4937"/>
        <item x="4209"/>
        <item x="3593"/>
        <item x="4938"/>
        <item x="4210"/>
        <item x="3594"/>
        <item x="4939"/>
        <item x="4211"/>
        <item x="3595"/>
        <item x="4940"/>
        <item x="4212"/>
        <item x="3596"/>
        <item x="4941"/>
        <item x="4213"/>
        <item x="3597"/>
        <item x="4942"/>
        <item x="4214"/>
        <item x="3598"/>
        <item x="4943"/>
        <item x="4215"/>
        <item x="3599"/>
        <item x="4944"/>
        <item x="1864"/>
        <item x="501"/>
        <item x="4230"/>
        <item x="3600"/>
        <item x="4945"/>
        <item x="4231"/>
        <item x="3601"/>
        <item x="4946"/>
        <item x="4232"/>
        <item x="3602"/>
        <item x="4947"/>
        <item x="4233"/>
        <item x="3603"/>
        <item x="4948"/>
        <item x="4234"/>
        <item x="3604"/>
        <item x="4949"/>
        <item x="4235"/>
        <item x="3605"/>
        <item x="4950"/>
        <item x="4236"/>
        <item x="3606"/>
        <item x="4951"/>
        <item x="4237"/>
        <item x="3607"/>
        <item x="4952"/>
        <item x="4238"/>
        <item x="3608"/>
        <item x="4953"/>
        <item x="4239"/>
        <item x="3609"/>
        <item x="4954"/>
        <item x="4240"/>
        <item x="3610"/>
        <item x="4955"/>
        <item x="4241"/>
        <item x="3611"/>
        <item x="4956"/>
        <item x="4242"/>
        <item x="3612"/>
        <item x="4957"/>
        <item x="4243"/>
        <item x="3613"/>
        <item x="4958"/>
        <item x="4244"/>
        <item x="3614"/>
        <item x="4959"/>
        <item x="4245"/>
        <item x="3615"/>
        <item x="4960"/>
        <item x="4246"/>
        <item x="3616"/>
        <item x="4961"/>
        <item x="4247"/>
        <item x="3617"/>
        <item x="4962"/>
        <item x="4248"/>
        <item x="3618"/>
        <item x="4963"/>
        <item x="4249"/>
        <item x="3619"/>
        <item x="4964"/>
        <item x="4250"/>
        <item x="3620"/>
        <item x="4965"/>
        <item x="4251"/>
        <item x="3621"/>
        <item x="4966"/>
        <item x="4252"/>
        <item x="3622"/>
        <item x="4967"/>
        <item x="4253"/>
        <item x="3623"/>
        <item x="4968"/>
        <item x="4254"/>
        <item x="3624"/>
        <item x="4969"/>
        <item x="4255"/>
        <item x="3625"/>
        <item x="4970"/>
        <item x="4256"/>
        <item x="3626"/>
        <item x="4971"/>
        <item x="4257"/>
        <item x="3627"/>
        <item x="4972"/>
        <item x="4258"/>
        <item x="3628"/>
        <item x="4973"/>
        <item x="4259"/>
        <item x="3629"/>
        <item x="4974"/>
        <item x="4260"/>
        <item x="3630"/>
        <item x="4975"/>
        <item x="4261"/>
        <item x="3631"/>
        <item x="4976"/>
        <item x="4262"/>
        <item x="3632"/>
        <item x="4977"/>
        <item x="4263"/>
        <item x="3633"/>
        <item x="4978"/>
        <item x="4264"/>
        <item x="3634"/>
        <item x="4979"/>
        <item x="4265"/>
        <item x="3635"/>
        <item x="4980"/>
        <item x="4266"/>
        <item x="3636"/>
        <item x="4981"/>
        <item x="4267"/>
        <item x="3637"/>
        <item x="4982"/>
        <item x="4268"/>
        <item x="3638"/>
        <item x="4983"/>
        <item x="4269"/>
        <item x="3639"/>
        <item x="4984"/>
        <item x="4270"/>
        <item x="3640"/>
        <item x="4985"/>
        <item x="4271"/>
        <item x="3641"/>
        <item x="4986"/>
        <item x="4272"/>
        <item x="3642"/>
        <item x="4987"/>
        <item x="4273"/>
        <item x="3643"/>
        <item x="4988"/>
        <item x="4274"/>
        <item x="3644"/>
        <item x="4989"/>
        <item x="4275"/>
        <item x="3645"/>
        <item x="4990"/>
        <item x="4276"/>
        <item x="3646"/>
        <item x="4991"/>
        <item x="4277"/>
        <item x="3647"/>
        <item x="4992"/>
        <item x="4278"/>
        <item x="3648"/>
        <item x="4993"/>
        <item x="4279"/>
        <item x="3649"/>
        <item x="4994"/>
        <item x="4280"/>
        <item x="3650"/>
        <item x="4995"/>
        <item x="4281"/>
        <item x="3651"/>
        <item x="4996"/>
        <item x="4282"/>
        <item x="3652"/>
        <item x="4997"/>
        <item x="4283"/>
        <item x="3653"/>
        <item x="4998"/>
        <item x="4284"/>
        <item x="3654"/>
        <item x="4999"/>
        <item x="4285"/>
        <item x="3655"/>
        <item x="5000"/>
        <item x="4286"/>
        <item x="3656"/>
        <item x="5001"/>
        <item x="4287"/>
        <item x="3657"/>
        <item x="5002"/>
        <item x="4288"/>
        <item x="3658"/>
        <item x="5003"/>
        <item x="4289"/>
        <item x="3659"/>
        <item x="5004"/>
        <item x="4290"/>
        <item x="3660"/>
        <item x="5005"/>
        <item x="4291"/>
        <item x="3661"/>
        <item x="5006"/>
        <item x="4292"/>
        <item x="3662"/>
        <item x="5007"/>
        <item x="4293"/>
        <item x="3663"/>
        <item x="5008"/>
        <item x="4294"/>
        <item x="3664"/>
        <item x="5009"/>
        <item x="4295"/>
        <item x="3665"/>
        <item x="5010"/>
        <item x="4296"/>
        <item x="3666"/>
        <item x="5011"/>
        <item x="4297"/>
        <item x="3667"/>
        <item x="5012"/>
        <item x="4298"/>
        <item x="3668"/>
        <item x="5013"/>
        <item x="4299"/>
        <item x="3669"/>
        <item x="5014"/>
        <item x="4300"/>
        <item x="3670"/>
        <item x="5015"/>
        <item x="4301"/>
        <item x="3671"/>
        <item x="5016"/>
        <item x="4302"/>
        <item x="3672"/>
        <item x="5017"/>
        <item x="4303"/>
        <item x="3673"/>
        <item x="5018"/>
        <item x="4304"/>
        <item x="3674"/>
        <item x="5019"/>
        <item x="4305"/>
        <item x="3675"/>
        <item x="5020"/>
        <item x="4306"/>
        <item x="3676"/>
        <item x="5021"/>
        <item x="4307"/>
        <item x="3677"/>
        <item x="5022"/>
        <item x="4308"/>
        <item x="3678"/>
        <item x="5023"/>
        <item x="4309"/>
        <item x="3679"/>
        <item x="5024"/>
        <item x="4310"/>
        <item x="3680"/>
        <item x="5025"/>
        <item x="4311"/>
        <item x="3681"/>
        <item x="5026"/>
        <item x="4312"/>
        <item x="3682"/>
        <item x="5027"/>
        <item x="4313"/>
        <item x="3683"/>
        <item x="5028"/>
        <item x="4314"/>
        <item x="3684"/>
        <item x="5029"/>
        <item x="4315"/>
        <item x="3685"/>
        <item x="5030"/>
        <item x="4316"/>
        <item x="3686"/>
        <item x="5031"/>
        <item x="4317"/>
        <item x="3687"/>
        <item x="5032"/>
        <item x="4318"/>
        <item x="3688"/>
        <item x="5033"/>
        <item x="4319"/>
        <item x="3689"/>
        <item x="5034"/>
        <item x="4320"/>
        <item x="3690"/>
        <item x="5035"/>
        <item x="4321"/>
        <item x="3691"/>
        <item x="5036"/>
        <item x="4322"/>
        <item x="3692"/>
        <item x="5037"/>
        <item x="4323"/>
        <item x="3693"/>
        <item x="5038"/>
        <item x="4324"/>
        <item x="3694"/>
        <item x="5039"/>
        <item x="4335"/>
        <item x="4336"/>
        <item x="4337"/>
        <item x="4338"/>
        <item x="4339"/>
        <item x="502"/>
        <item x="4340"/>
        <item x="3695"/>
        <item x="5040"/>
        <item x="4341"/>
        <item x="3696"/>
        <item x="5041"/>
        <item x="4342"/>
        <item x="3697"/>
        <item x="5042"/>
        <item x="4343"/>
        <item x="3698"/>
        <item x="5043"/>
        <item x="4344"/>
        <item x="3699"/>
        <item x="5044"/>
        <item x="4345"/>
        <item x="3700"/>
        <item x="5045"/>
        <item x="4346"/>
        <item x="3701"/>
        <item x="5046"/>
        <item x="4347"/>
        <item x="3702"/>
        <item x="5047"/>
        <item x="4348"/>
        <item x="3703"/>
        <item x="5048"/>
        <item x="4349"/>
        <item x="3704"/>
        <item x="5049"/>
        <item x="4350"/>
        <item x="3705"/>
        <item x="5050"/>
        <item x="4351"/>
        <item x="3706"/>
        <item x="5051"/>
        <item x="4352"/>
        <item x="3707"/>
        <item x="5052"/>
        <item x="4353"/>
        <item x="3708"/>
        <item x="5053"/>
        <item x="4354"/>
        <item x="3709"/>
        <item x="5054"/>
        <item x="4355"/>
        <item x="3710"/>
        <item x="5055"/>
        <item x="4356"/>
        <item x="3711"/>
        <item x="5056"/>
        <item x="1856"/>
        <item x="70"/>
        <item x="71"/>
        <item x="72"/>
        <item x="73"/>
        <item x="4357"/>
        <item x="3712"/>
        <item x="5057"/>
        <item x="4358"/>
        <item x="3713"/>
        <item x="5058"/>
        <item x="4359"/>
        <item x="3714"/>
        <item x="5059"/>
        <item x="4360"/>
        <item x="3715"/>
        <item x="5060"/>
        <item x="4361"/>
        <item x="3716"/>
        <item x="5061"/>
        <item x="4362"/>
        <item x="3717"/>
        <item x="5062"/>
        <item x="4363"/>
        <item x="3718"/>
        <item x="5063"/>
        <item x="4364"/>
        <item x="3719"/>
        <item x="5064"/>
        <item x="4365"/>
        <item x="3720"/>
        <item x="5065"/>
        <item x="4366"/>
        <item x="3721"/>
        <item x="5066"/>
        <item x="4367"/>
        <item x="3722"/>
        <item x="5067"/>
        <item x="4368"/>
        <item x="3723"/>
        <item x="5068"/>
        <item x="4369"/>
        <item x="3724"/>
        <item x="5069"/>
        <item x="4370"/>
        <item x="3725"/>
        <item x="5070"/>
        <item x="4371"/>
        <item x="3726"/>
        <item x="5071"/>
        <item x="4372"/>
        <item x="3727"/>
        <item x="5072"/>
        <item x="4373"/>
        <item x="3728"/>
        <item x="5073"/>
        <item x="4374"/>
        <item x="3729"/>
        <item x="5074"/>
        <item x="4375"/>
        <item x="3730"/>
        <item x="5075"/>
        <item x="4"/>
        <item x="102"/>
        <item x="74"/>
        <item x="75"/>
        <item x="76"/>
        <item x="77"/>
        <item x="790"/>
        <item x="791"/>
        <item x="792"/>
        <item x="793"/>
        <item x="78"/>
        <item x="79"/>
        <item x="80"/>
        <item x="2214"/>
        <item x="794"/>
        <item x="795"/>
        <item x="796"/>
        <item x="797"/>
        <item x="798"/>
        <item x="81"/>
        <item x="82"/>
        <item x="83"/>
        <item x="2358"/>
        <item x="3731"/>
        <item x="5076"/>
        <item x="2359"/>
        <item x="3732"/>
        <item x="5077"/>
        <item x="2360"/>
        <item x="3733"/>
        <item x="5078"/>
        <item x="2361"/>
        <item x="3734"/>
        <item x="5079"/>
        <item x="2362"/>
        <item x="3735"/>
        <item x="5080"/>
        <item x="2363"/>
        <item x="3736"/>
        <item x="5081"/>
        <item x="2364"/>
        <item x="3737"/>
        <item x="5082"/>
        <item x="2365"/>
        <item x="3738"/>
        <item x="5083"/>
        <item x="2366"/>
        <item x="3739"/>
        <item x="5084"/>
        <item x="2367"/>
        <item x="3740"/>
        <item x="5085"/>
        <item x="2368"/>
        <item x="3741"/>
        <item x="5086"/>
        <item x="2369"/>
        <item x="3742"/>
        <item x="5087"/>
        <item x="2370"/>
        <item x="3743"/>
        <item x="5088"/>
        <item x="2371"/>
        <item x="3744"/>
        <item x="5089"/>
        <item x="2372"/>
        <item x="3745"/>
        <item x="5090"/>
        <item x="2373"/>
        <item x="3746"/>
        <item x="5091"/>
        <item x="2374"/>
        <item x="3747"/>
        <item x="5092"/>
        <item x="2375"/>
        <item x="3748"/>
        <item x="5093"/>
        <item x="2376"/>
        <item x="3749"/>
        <item x="5094"/>
        <item x="2377"/>
        <item x="3750"/>
        <item x="5095"/>
        <item x="2378"/>
        <item x="3751"/>
        <item x="5096"/>
        <item x="2379"/>
        <item x="3752"/>
        <item x="5097"/>
        <item x="2380"/>
        <item x="3753"/>
        <item x="5098"/>
        <item x="2381"/>
        <item x="3754"/>
        <item x="5099"/>
        <item x="2382"/>
        <item x="3755"/>
        <item x="5100"/>
        <item x="5470"/>
        <item x="5471"/>
        <item x="5472"/>
        <item x="5473"/>
        <item x="5474"/>
        <item x="5475"/>
        <item x="5476"/>
        <item x="5477"/>
        <item x="5478"/>
        <item x="5479"/>
        <item x="5480"/>
        <item x="5481"/>
        <item x="5482"/>
        <item x="5469"/>
        <item x="5483"/>
        <item x="5484"/>
        <item x="5485"/>
        <item x="5486"/>
        <item x="5487"/>
        <item x="5488"/>
        <item x="5489"/>
        <item x="5490"/>
        <item x="5491"/>
        <item x="84"/>
        <item x="85"/>
        <item x="799"/>
        <item x="5492"/>
        <item x="5493"/>
        <item x="5494"/>
        <item x="5495"/>
        <item x="5496"/>
        <item x="5497"/>
        <item x="5498"/>
        <item x="5499"/>
        <item x="5500"/>
        <item x="1865"/>
        <item x="1866"/>
        <item x="86"/>
        <item x="87"/>
        <item x="88"/>
        <item x="800"/>
        <item x="801"/>
        <item x="103"/>
        <item x="104"/>
        <item x="89"/>
        <item x="90"/>
        <item x="91"/>
        <item x="92"/>
        <item x="93"/>
        <item x="2215"/>
        <item x="2216"/>
        <item x="94"/>
        <item x="95"/>
        <item x="96"/>
        <item x="97"/>
        <item x="2217"/>
        <item x="2258"/>
        <item x="2259"/>
        <item x="2260"/>
        <item x="2261"/>
        <item x="2262"/>
        <item x="802"/>
        <item x="1867"/>
        <item x="849"/>
        <item x="3756"/>
        <item x="5101"/>
        <item x="850"/>
        <item x="3757"/>
        <item x="5102"/>
        <item x="851"/>
        <item x="3758"/>
        <item x="5103"/>
        <item x="852"/>
        <item x="3759"/>
        <item x="5104"/>
        <item x="978"/>
        <item x="3760"/>
        <item x="5105"/>
        <item x="979"/>
        <item x="3761"/>
        <item x="5106"/>
        <item x="980"/>
        <item x="3762"/>
        <item x="5107"/>
        <item x="981"/>
        <item x="3763"/>
        <item x="5108"/>
        <item x="982"/>
        <item x="3764"/>
        <item x="5109"/>
        <item x="983"/>
        <item x="3765"/>
        <item x="5110"/>
        <item x="984"/>
        <item x="3766"/>
        <item x="5111"/>
        <item x="985"/>
        <item x="3767"/>
        <item x="5112"/>
        <item x="986"/>
        <item x="3768"/>
        <item x="5113"/>
        <item x="987"/>
        <item x="3769"/>
        <item x="5114"/>
        <item x="988"/>
        <item x="3770"/>
        <item x="5115"/>
        <item x="989"/>
        <item x="3771"/>
        <item x="5116"/>
        <item x="98"/>
        <item x="5"/>
        <item x="3772"/>
        <item x="5117"/>
        <item x="6"/>
        <item x="3773"/>
        <item x="5118"/>
        <item x="7"/>
        <item x="3774"/>
        <item x="5119"/>
        <item x="8"/>
        <item x="3775"/>
        <item x="5120"/>
        <item x="9"/>
        <item x="3776"/>
        <item x="5121"/>
        <item x="10"/>
        <item x="3777"/>
        <item x="5122"/>
        <item x="11"/>
        <item x="3778"/>
        <item x="5123"/>
        <item x="12"/>
        <item x="3779"/>
        <item x="5124"/>
        <item x="13"/>
        <item x="3780"/>
        <item x="5125"/>
        <item x="14"/>
        <item x="3781"/>
        <item x="5126"/>
        <item x="2126"/>
        <item x="3782"/>
        <item x="5127"/>
        <item x="2127"/>
        <item x="3783"/>
        <item x="5128"/>
        <item x="2128"/>
        <item x="3784"/>
        <item x="5129"/>
        <item x="2129"/>
        <item x="3785"/>
        <item x="5130"/>
        <item x="2130"/>
        <item x="3786"/>
        <item x="5131"/>
        <item x="2131"/>
        <item x="3787"/>
        <item x="5132"/>
        <item x="2132"/>
        <item x="3788"/>
        <item x="5133"/>
        <item x="2133"/>
        <item x="3789"/>
        <item x="5134"/>
        <item x="2134"/>
        <item x="3790"/>
        <item x="5135"/>
        <item x="2135"/>
        <item x="3791"/>
        <item x="5136"/>
        <item x="2136"/>
        <item x="3792"/>
        <item x="5137"/>
        <item x="2137"/>
        <item x="3793"/>
        <item x="5138"/>
        <item x="2138"/>
        <item x="3794"/>
        <item x="5139"/>
        <item x="2139"/>
        <item x="3795"/>
        <item x="5140"/>
        <item x="2140"/>
        <item x="3796"/>
        <item x="5141"/>
        <item x="2141"/>
        <item x="3797"/>
        <item x="5142"/>
        <item x="2142"/>
        <item x="3798"/>
        <item x="5143"/>
        <item x="2143"/>
        <item x="3799"/>
        <item x="5144"/>
        <item x="2144"/>
        <item x="3800"/>
        <item x="5145"/>
        <item x="2145"/>
        <item x="3801"/>
        <item x="5146"/>
        <item x="2146"/>
        <item x="3802"/>
        <item x="5147"/>
        <item x="2147"/>
        <item x="3803"/>
        <item x="5148"/>
        <item x="2148"/>
        <item x="3804"/>
        <item x="5149"/>
        <item x="2149"/>
        <item x="3805"/>
        <item x="5150"/>
        <item x="2150"/>
        <item x="3806"/>
        <item x="5151"/>
        <item x="2151"/>
        <item x="3807"/>
        <item x="5152"/>
        <item x="2152"/>
        <item x="3808"/>
        <item x="5153"/>
        <item x="2153"/>
        <item x="3809"/>
        <item x="5154"/>
        <item x="2154"/>
        <item x="3810"/>
        <item x="5155"/>
        <item x="2155"/>
        <item x="3811"/>
        <item x="5156"/>
        <item x="2156"/>
        <item x="3812"/>
        <item x="5157"/>
        <item x="2157"/>
        <item x="3813"/>
        <item x="5158"/>
        <item x="2158"/>
        <item x="3814"/>
        <item x="5159"/>
        <item x="2159"/>
        <item x="3815"/>
        <item x="5160"/>
        <item x="2160"/>
        <item x="3816"/>
        <item x="5161"/>
        <item x="2161"/>
        <item x="3817"/>
        <item x="5162"/>
        <item x="2162"/>
        <item x="3818"/>
        <item x="5163"/>
        <item x="2163"/>
        <item x="3819"/>
        <item x="5164"/>
        <item x="2164"/>
        <item x="3820"/>
        <item x="5165"/>
        <item x="2165"/>
        <item x="3821"/>
        <item x="5166"/>
        <item x="2166"/>
        <item x="3822"/>
        <item x="5167"/>
        <item x="2167"/>
        <item x="3823"/>
        <item x="5168"/>
        <item x="2168"/>
        <item x="3824"/>
        <item x="5169"/>
        <item x="2169"/>
        <item x="3825"/>
        <item x="5170"/>
        <item x="2170"/>
        <item x="3826"/>
        <item x="5171"/>
        <item x="2171"/>
        <item x="3827"/>
        <item x="5172"/>
        <item x="2172"/>
        <item x="3828"/>
        <item x="5173"/>
        <item x="2173"/>
        <item x="2389"/>
        <item x="3829"/>
        <item x="5174"/>
        <item x="2390"/>
        <item x="3830"/>
        <item x="5175"/>
        <item x="2391"/>
        <item x="3831"/>
        <item x="5176"/>
        <item x="2392"/>
        <item x="3832"/>
        <item x="5177"/>
        <item x="2393"/>
        <item x="3833"/>
        <item x="5178"/>
        <item x="2394"/>
        <item x="3834"/>
        <item x="5179"/>
        <item x="2395"/>
        <item x="3835"/>
        <item x="5180"/>
        <item x="2396"/>
        <item x="3836"/>
        <item x="5181"/>
        <item x="2397"/>
        <item x="3837"/>
        <item x="5182"/>
        <item x="2398"/>
        <item x="3838"/>
        <item x="5183"/>
        <item x="2399"/>
        <item x="3839"/>
        <item x="5184"/>
        <item x="2400"/>
        <item x="3840"/>
        <item x="5185"/>
        <item x="2401"/>
        <item x="3841"/>
        <item x="5186"/>
        <item x="2402"/>
        <item x="3842"/>
        <item x="5187"/>
        <item x="2403"/>
        <item x="3843"/>
        <item x="5188"/>
        <item x="2404"/>
        <item x="3844"/>
        <item x="5189"/>
        <item x="2405"/>
        <item x="3845"/>
        <item x="5190"/>
        <item x="2406"/>
        <item x="3846"/>
        <item x="5191"/>
        <item x="2407"/>
        <item x="3847"/>
        <item x="5192"/>
        <item x="2408"/>
        <item x="3848"/>
        <item x="5193"/>
        <item x="2409"/>
        <item x="3849"/>
        <item x="5194"/>
        <item x="2410"/>
        <item x="3850"/>
        <item x="5195"/>
        <item x="2411"/>
        <item x="3851"/>
        <item x="5196"/>
        <item x="2412"/>
        <item x="3852"/>
        <item x="5197"/>
        <item x="2413"/>
        <item x="3853"/>
        <item x="5198"/>
        <item x="2414"/>
        <item x="3854"/>
        <item x="5199"/>
        <item x="2415"/>
        <item x="2416"/>
        <item x="2417"/>
        <item x="2418"/>
        <item x="2419"/>
        <item x="2420"/>
        <item x="3855"/>
        <item x="5200"/>
        <item x="2421"/>
        <item x="2422"/>
        <item x="2423"/>
        <item x="2424"/>
        <item x="2425"/>
        <item x="2426"/>
        <item x="3856"/>
        <item x="5201"/>
        <item x="2427"/>
        <item x="2428"/>
        <item x="2429"/>
        <item x="2430"/>
        <item x="2431"/>
        <item x="2432"/>
        <item x="3857"/>
        <item x="5202"/>
        <item x="2433"/>
        <item x="3858"/>
        <item x="5203"/>
        <item x="2434"/>
        <item x="2435"/>
        <item x="3859"/>
        <item x="5204"/>
        <item x="2436"/>
        <item x="3860"/>
        <item x="5205"/>
        <item x="2437"/>
        <item x="3861"/>
        <item x="5206"/>
        <item x="2438"/>
        <item x="3862"/>
        <item x="5207"/>
        <item x="2439"/>
        <item x="3863"/>
        <item x="5208"/>
        <item x="2440"/>
        <item x="3864"/>
        <item x="5209"/>
        <item x="2441"/>
        <item x="3865"/>
        <item x="5210"/>
        <item x="2442"/>
        <item x="3866"/>
        <item x="5211"/>
        <item x="2443"/>
        <item x="3867"/>
        <item x="5212"/>
        <item x="3868"/>
        <item x="5213"/>
        <item x="2444"/>
        <item x="2445"/>
        <item x="3869"/>
        <item x="5214"/>
        <item x="2446"/>
        <item x="3870"/>
        <item x="5215"/>
        <item x="2447"/>
        <item x="3871"/>
        <item x="5216"/>
        <item x="2448"/>
        <item x="3872"/>
        <item x="5217"/>
        <item x="2449"/>
        <item x="3873"/>
        <item x="5218"/>
        <item x="2450"/>
        <item x="3874"/>
        <item x="5219"/>
        <item x="2451"/>
        <item x="3875"/>
        <item x="5220"/>
        <item x="2452"/>
        <item x="3876"/>
        <item x="5221"/>
        <item x="2453"/>
        <item x="3877"/>
        <item x="5222"/>
        <item x="3878"/>
        <item x="5223"/>
        <item x="2454"/>
        <item x="2455"/>
        <item x="3879"/>
        <item x="5224"/>
        <item x="2456"/>
        <item x="3880"/>
        <item x="5225"/>
        <item x="2457"/>
        <item x="3881"/>
        <item x="5226"/>
        <item x="2458"/>
        <item x="3882"/>
        <item x="5227"/>
        <item x="2459"/>
        <item x="3883"/>
        <item x="5228"/>
        <item x="2460"/>
        <item x="3884"/>
        <item x="5229"/>
        <item x="2461"/>
        <item x="3885"/>
        <item x="5230"/>
        <item x="2462"/>
        <item x="3886"/>
        <item x="5231"/>
        <item x="2463"/>
        <item x="3887"/>
        <item x="5232"/>
        <item x="3888"/>
        <item x="5233"/>
        <item x="2464"/>
        <item x="2465"/>
        <item x="3889"/>
        <item x="5234"/>
        <item x="2466"/>
        <item x="3890"/>
        <item x="5235"/>
        <item x="2467"/>
        <item x="3891"/>
        <item x="5236"/>
        <item x="2468"/>
        <item x="3892"/>
        <item x="5237"/>
        <item x="2469"/>
        <item x="3893"/>
        <item x="5238"/>
        <item x="2470"/>
        <item x="3894"/>
        <item x="5239"/>
        <item x="2471"/>
        <item x="3895"/>
        <item x="5240"/>
        <item x="2472"/>
        <item x="3896"/>
        <item x="5241"/>
        <item x="2473"/>
        <item x="3897"/>
        <item x="5242"/>
        <item x="3898"/>
        <item x="5243"/>
        <item x="2474"/>
        <item x="2475"/>
        <item x="3899"/>
        <item x="5244"/>
        <item x="2476"/>
        <item x="3900"/>
        <item x="5245"/>
        <item x="2477"/>
        <item x="3901"/>
        <item x="5246"/>
        <item x="2478"/>
        <item x="3902"/>
        <item x="5247"/>
        <item x="2479"/>
        <item x="3903"/>
        <item x="5248"/>
        <item x="2480"/>
        <item x="3904"/>
        <item x="5249"/>
        <item x="2481"/>
        <item x="3905"/>
        <item x="5250"/>
        <item x="2482"/>
        <item x="3906"/>
        <item x="5251"/>
        <item x="2483"/>
        <item x="3907"/>
        <item x="5252"/>
        <item x="3908"/>
        <item x="5253"/>
        <item x="2484"/>
        <item x="2485"/>
        <item x="3909"/>
        <item x="5254"/>
        <item x="2486"/>
        <item x="3910"/>
        <item x="5255"/>
        <item x="2487"/>
        <item x="3911"/>
        <item x="5256"/>
        <item x="2488"/>
        <item x="3912"/>
        <item x="5257"/>
        <item x="2489"/>
        <item x="3913"/>
        <item x="5258"/>
        <item x="2490"/>
        <item x="3914"/>
        <item x="5259"/>
        <item x="2491"/>
        <item x="3915"/>
        <item x="5260"/>
        <item x="2492"/>
        <item x="3916"/>
        <item x="5261"/>
        <item x="3917"/>
        <item x="5262"/>
        <item x="2493"/>
        <item x="2494"/>
        <item x="3918"/>
        <item x="5263"/>
        <item x="2495"/>
        <item x="3919"/>
        <item x="5264"/>
        <item x="2496"/>
        <item x="3920"/>
        <item x="5265"/>
        <item x="2497"/>
        <item x="3921"/>
        <item x="5266"/>
        <item x="2498"/>
        <item x="3922"/>
        <item x="5267"/>
        <item x="2499"/>
        <item x="3923"/>
        <item x="5268"/>
        <item x="2500"/>
        <item x="3924"/>
        <item x="5269"/>
        <item x="2501"/>
        <item x="3925"/>
        <item x="5270"/>
        <item x="3926"/>
        <item x="5271"/>
        <item x="2502"/>
        <item x="2503"/>
        <item x="3927"/>
        <item x="5272"/>
        <item x="2504"/>
        <item x="3928"/>
        <item x="5273"/>
        <item x="2505"/>
        <item x="3929"/>
        <item x="5274"/>
        <item x="2506"/>
        <item x="3930"/>
        <item x="5275"/>
        <item x="2507"/>
        <item x="3931"/>
        <item x="5276"/>
        <item x="2508"/>
        <item x="3932"/>
        <item x="5277"/>
        <item x="2509"/>
        <item x="3933"/>
        <item x="5278"/>
        <item x="2510"/>
        <item x="3934"/>
        <item x="5279"/>
        <item x="3935"/>
        <item x="5280"/>
        <item x="2511"/>
        <item x="2512"/>
        <item x="3936"/>
        <item x="5281"/>
        <item x="2513"/>
        <item x="3937"/>
        <item x="5282"/>
        <item x="2514"/>
        <item x="3938"/>
        <item x="5283"/>
        <item x="2515"/>
        <item x="3939"/>
        <item x="5284"/>
        <item x="2516"/>
        <item x="3940"/>
        <item x="5285"/>
        <item x="2517"/>
        <item x="3941"/>
        <item x="5286"/>
        <item x="2518"/>
        <item x="3942"/>
        <item x="5287"/>
        <item x="2519"/>
        <item x="3943"/>
        <item x="5288"/>
        <item x="3944"/>
        <item x="5289"/>
        <item x="2520"/>
        <item x="2521"/>
        <item x="3945"/>
        <item x="5290"/>
        <item x="2522"/>
        <item x="3946"/>
        <item x="5291"/>
        <item x="2523"/>
        <item x="3947"/>
        <item x="5292"/>
        <item x="2524"/>
        <item x="3948"/>
        <item x="5293"/>
        <item x="2525"/>
        <item x="3949"/>
        <item x="5294"/>
        <item x="2526"/>
        <item x="3950"/>
        <item x="5295"/>
        <item x="2527"/>
        <item x="3951"/>
        <item x="5296"/>
        <item x="2528"/>
        <item x="3952"/>
        <item x="5297"/>
        <item x="3953"/>
        <item x="5298"/>
        <item x="2529"/>
        <item x="2530"/>
        <item x="3954"/>
        <item x="5299"/>
        <item x="2531"/>
        <item x="3955"/>
        <item x="5300"/>
        <item x="2532"/>
        <item x="3956"/>
        <item x="5301"/>
        <item x="2533"/>
        <item x="3957"/>
        <item x="5302"/>
        <item x="2534"/>
        <item x="3958"/>
        <item x="5303"/>
        <item x="2535"/>
        <item x="3959"/>
        <item x="5304"/>
        <item x="2536"/>
        <item x="3960"/>
        <item x="5305"/>
        <item x="2537"/>
        <item x="3961"/>
        <item x="5306"/>
        <item x="3962"/>
        <item x="5307"/>
        <item x="2538"/>
        <item x="2539"/>
        <item x="3963"/>
        <item x="5308"/>
        <item x="2540"/>
        <item x="3964"/>
        <item x="5309"/>
        <item x="2541"/>
        <item x="3965"/>
        <item x="5310"/>
        <item x="2542"/>
        <item x="3966"/>
        <item x="5311"/>
        <item x="2543"/>
        <item x="3967"/>
        <item x="5312"/>
        <item x="2544"/>
        <item x="3968"/>
        <item x="5313"/>
        <item x="2545"/>
        <item x="3969"/>
        <item x="5314"/>
        <item x="2546"/>
        <item x="3970"/>
        <item x="5315"/>
        <item x="3971"/>
        <item x="5316"/>
        <item x="2547"/>
        <item x="2548"/>
        <item x="3972"/>
        <item x="5317"/>
        <item x="2549"/>
        <item x="3973"/>
        <item x="5318"/>
        <item x="2550"/>
        <item x="3974"/>
        <item x="5319"/>
        <item x="2551"/>
        <item x="3975"/>
        <item x="5320"/>
        <item x="2552"/>
        <item x="3976"/>
        <item x="5321"/>
        <item x="2553"/>
        <item x="3977"/>
        <item x="5322"/>
        <item x="2554"/>
        <item x="3978"/>
        <item x="5323"/>
        <item x="2555"/>
        <item x="3979"/>
        <item x="5324"/>
        <item x="3980"/>
        <item x="5325"/>
        <item x="2556"/>
        <item x="3981"/>
        <item x="5326"/>
        <item x="2557"/>
        <item x="3982"/>
        <item x="5327"/>
        <item x="2558"/>
        <item x="2559"/>
        <item x="3983"/>
        <item x="5328"/>
        <item x="2560"/>
        <item x="3984"/>
        <item x="5329"/>
        <item x="2561"/>
        <item x="3985"/>
        <item x="5330"/>
        <item x="2562"/>
        <item x="3986"/>
        <item x="5331"/>
        <item x="2563"/>
        <item x="3987"/>
        <item x="5332"/>
        <item x="3988"/>
        <item x="5333"/>
        <item x="2383"/>
        <item x="3989"/>
        <item x="5334"/>
        <item x="2384"/>
        <item x="3990"/>
        <item x="5335"/>
        <item x="2564"/>
        <item x="3991"/>
        <item x="5336"/>
        <item x="2565"/>
        <item x="3992"/>
        <item x="5337"/>
        <item x="2566"/>
        <item x="3993"/>
        <item x="5338"/>
        <item x="2567"/>
        <item x="3994"/>
        <item x="5339"/>
        <item x="2568"/>
        <item x="3995"/>
        <item x="5340"/>
        <item x="2569"/>
        <item x="3996"/>
        <item x="5341"/>
        <item x="2570"/>
        <item x="3997"/>
        <item x="5342"/>
        <item x="2571"/>
        <item x="3998"/>
        <item x="5343"/>
        <item x="2572"/>
        <item x="3999"/>
        <item x="5344"/>
        <item x="2573"/>
        <item x="4000"/>
        <item x="5345"/>
        <item x="2574"/>
        <item x="4001"/>
        <item x="5346"/>
        <item x="2575"/>
        <item x="4002"/>
        <item x="5347"/>
        <item x="2576"/>
        <item x="2577"/>
        <item x="4003"/>
        <item x="5348"/>
        <item x="2578"/>
        <item x="4004"/>
        <item x="5349"/>
        <item x="2579"/>
        <item x="4005"/>
        <item x="5350"/>
        <item x="2580"/>
        <item x="4006"/>
        <item x="5351"/>
        <item x="4007"/>
        <item x="5352"/>
        <item x="2581"/>
        <item x="2582"/>
        <item x="4008"/>
        <item x="5353"/>
        <item x="2583"/>
        <item x="4009"/>
        <item x="5354"/>
        <item x="2584"/>
        <item x="4010"/>
        <item x="5355"/>
        <item x="2585"/>
        <item x="4011"/>
        <item x="5356"/>
        <item x="4012"/>
        <item x="5357"/>
        <item x="2586"/>
        <item x="4013"/>
        <item x="5358"/>
        <item x="2587"/>
        <item x="2588"/>
        <item x="4014"/>
        <item x="5359"/>
        <item x="2589"/>
        <item x="4015"/>
        <item x="5360"/>
        <item x="2590"/>
        <item x="4016"/>
        <item x="5361"/>
        <item x="2591"/>
        <item x="4017"/>
        <item x="5362"/>
        <item x="2592"/>
        <item x="4018"/>
        <item x="5363"/>
        <item x="4019"/>
        <item x="5364"/>
        <item x="2593"/>
        <item x="4020"/>
        <item x="5365"/>
        <item x="2594"/>
        <item x="4021"/>
        <item x="5366"/>
        <item x="2595"/>
        <item x="4022"/>
        <item x="5367"/>
        <item x="2596"/>
        <item x="4023"/>
        <item x="5368"/>
        <item x="2597"/>
        <item x="4024"/>
        <item x="5369"/>
        <item x="2598"/>
        <item x="4025"/>
        <item x="5370"/>
        <item x="2599"/>
        <item x="4026"/>
        <item x="5371"/>
        <item x="2600"/>
        <item x="4027"/>
        <item x="5372"/>
        <item x="2601"/>
        <item x="4028"/>
        <item x="5373"/>
        <item x="2602"/>
        <item x="4029"/>
        <item x="5374"/>
        <item x="2603"/>
        <item x="4030"/>
        <item x="5375"/>
        <item x="2385"/>
        <item x="4031"/>
        <item x="5376"/>
        <item x="2386"/>
        <item x="4032"/>
        <item x="5377"/>
        <item x="2387"/>
        <item x="4033"/>
        <item x="5378"/>
        <item x="2388"/>
        <item x="4034"/>
        <item x="5379"/>
        <item x="2604"/>
        <item x="2605"/>
        <item x="4035"/>
        <item x="5380"/>
        <item x="4036"/>
        <item x="5381"/>
        <item x="2606"/>
        <item x="2607"/>
        <item x="4037"/>
        <item x="5382"/>
        <item x="4038"/>
        <item x="5383"/>
        <item x="2608"/>
        <item x="4039"/>
        <item x="5384"/>
        <item x="2609"/>
        <item x="4040"/>
        <item x="5385"/>
        <item x="2610"/>
        <item x="4041"/>
        <item x="5386"/>
        <item x="2611"/>
        <item x="4042"/>
        <item x="5387"/>
        <item x="2612"/>
        <item x="4043"/>
        <item x="5388"/>
        <item x="2613"/>
        <item x="4044"/>
        <item x="5389"/>
        <item x="2614"/>
        <item x="4045"/>
        <item x="5390"/>
        <item x="2615"/>
        <item x="2616"/>
        <item x="4046"/>
        <item x="5391"/>
        <item x="4047"/>
        <item x="5392"/>
        <item x="2617"/>
        <item x="4048"/>
        <item x="5393"/>
        <item x="2618"/>
        <item x="4049"/>
        <item x="5394"/>
        <item x="2619"/>
        <item x="4050"/>
        <item x="5395"/>
        <item x="2620"/>
        <item x="4051"/>
        <item x="5396"/>
        <item x="2621"/>
        <item x="4052"/>
        <item x="5397"/>
        <item x="2622"/>
        <item x="4053"/>
        <item x="5398"/>
        <item x="2623"/>
        <item x="4054"/>
        <item x="5399"/>
        <item x="2624"/>
        <item x="4055"/>
        <item x="5400"/>
        <item x="2625"/>
        <item x="4056"/>
        <item x="5401"/>
        <item x="2626"/>
        <item x="4057"/>
        <item x="5402"/>
        <item x="2627"/>
        <item x="4058"/>
        <item x="5403"/>
        <item x="2628"/>
        <item x="4059"/>
        <item x="5404"/>
        <item x="2629"/>
        <item x="4060"/>
        <item x="5405"/>
        <item x="2630"/>
        <item x="4061"/>
        <item x="5406"/>
        <item x="2631"/>
        <item x="4062"/>
        <item x="5407"/>
        <item x="2632"/>
        <item x="4063"/>
        <item x="5408"/>
        <item x="2633"/>
        <item x="4064"/>
        <item x="5409"/>
        <item x="2634"/>
        <item x="4065"/>
        <item x="5410"/>
        <item x="2635"/>
        <item x="4066"/>
        <item x="5411"/>
        <item x="2636"/>
        <item x="4067"/>
        <item x="5412"/>
        <item x="2637"/>
        <item x="4068"/>
        <item x="5413"/>
        <item x="2638"/>
        <item x="4069"/>
        <item x="5414"/>
        <item x="2639"/>
        <item x="4070"/>
        <item x="5415"/>
        <item x="2640"/>
        <item x="4071"/>
        <item x="5416"/>
        <item x="2641"/>
        <item x="4072"/>
        <item x="5417"/>
        <item x="2642"/>
        <item x="4073"/>
        <item x="5418"/>
        <item x="2643"/>
        <item x="4074"/>
        <item x="5419"/>
        <item x="4216"/>
        <item x="4075"/>
        <item x="5420"/>
        <item x="4217"/>
        <item x="4076"/>
        <item x="5421"/>
        <item x="4218"/>
        <item x="4077"/>
        <item x="5422"/>
        <item x="4219"/>
        <item x="4078"/>
        <item x="5423"/>
        <item x="4220"/>
        <item x="4079"/>
        <item x="5424"/>
        <item x="4221"/>
        <item x="4080"/>
        <item x="5425"/>
        <item x="4222"/>
        <item x="4081"/>
        <item x="5426"/>
        <item x="4223"/>
        <item x="4082"/>
        <item x="5427"/>
        <item x="4224"/>
        <item x="4083"/>
        <item x="5428"/>
        <item x="4225"/>
        <item x="4084"/>
        <item x="5429"/>
        <item x="4226"/>
        <item x="4085"/>
        <item x="5430"/>
        <item x="4227"/>
        <item x="4086"/>
        <item x="5431"/>
        <item x="4228"/>
        <item x="4087"/>
        <item x="5432"/>
        <item x="4229"/>
        <item x="4325"/>
        <item x="4088"/>
        <item x="5433"/>
        <item x="4326"/>
        <item x="4089"/>
        <item x="5434"/>
        <item x="4327"/>
        <item x="4090"/>
        <item x="5435"/>
        <item x="4328"/>
        <item x="4091"/>
        <item x="5436"/>
        <item x="4329"/>
        <item x="4092"/>
        <item x="5437"/>
        <item x="4330"/>
        <item x="4093"/>
        <item x="5438"/>
        <item x="4331"/>
        <item x="4094"/>
        <item x="5439"/>
        <item x="4332"/>
        <item x="4095"/>
        <item x="5440"/>
        <item x="4333"/>
        <item x="4096"/>
        <item x="5441"/>
        <item x="4334"/>
      </items>
    </pivotField>
    <pivotField compact="0" outline="0" showAll="0">
      <items count="2578">
        <item x="2061"/>
        <item x="672"/>
        <item x="718"/>
        <item x="698"/>
        <item x="708"/>
        <item x="682"/>
        <item x="671"/>
        <item x="717"/>
        <item x="697"/>
        <item x="707"/>
        <item x="681"/>
        <item x="2058"/>
        <item x="745"/>
        <item x="755"/>
        <item x="387"/>
        <item x="744"/>
        <item x="754"/>
        <item x="716"/>
        <item x="696"/>
        <item x="706"/>
        <item x="680"/>
        <item x="670"/>
        <item x="667"/>
        <item x="713"/>
        <item x="693"/>
        <item x="703"/>
        <item x="677"/>
        <item x="380"/>
        <item x="753"/>
        <item x="388"/>
        <item x="747"/>
        <item x="741"/>
        <item x="383"/>
        <item x="738"/>
        <item x="2060"/>
        <item x="669"/>
        <item x="715"/>
        <item x="695"/>
        <item x="705"/>
        <item x="679"/>
        <item x="727"/>
        <item x="730"/>
        <item x="729"/>
        <item x="726"/>
        <item x="735"/>
        <item x="379"/>
        <item x="749"/>
        <item x="408"/>
        <item x="407"/>
        <item x="409"/>
        <item x="412"/>
        <item x="415"/>
        <item x="418"/>
        <item x="421"/>
        <item x="437"/>
        <item x="440"/>
        <item x="1762"/>
        <item x="1763"/>
        <item x="1764"/>
        <item x="1765"/>
        <item x="438"/>
        <item x="711"/>
        <item x="691"/>
        <item x="701"/>
        <item x="675"/>
        <item x="712"/>
        <item x="692"/>
        <item x="702"/>
        <item x="676"/>
        <item x="665"/>
        <item x="666"/>
        <item x="668"/>
        <item x="714"/>
        <item x="694"/>
        <item x="704"/>
        <item x="678"/>
        <item x="743"/>
        <item x="385"/>
        <item x="752"/>
        <item x="746"/>
        <item x="737"/>
        <item x="660"/>
        <item x="793"/>
        <item x="439"/>
        <item x="2023"/>
        <item x="2025"/>
        <item x="2021"/>
        <item x="2062"/>
        <item x="2064"/>
        <item x="2063"/>
        <item x="2022"/>
        <item x="2024"/>
        <item x="436"/>
        <item x="2059"/>
        <item x="742"/>
        <item x="739"/>
        <item x="731"/>
        <item x="740"/>
        <item x="384"/>
        <item x="751"/>
        <item x="766"/>
        <item x="772"/>
        <item x="768"/>
        <item x="769"/>
        <item x="770"/>
        <item x="771"/>
        <item x="767"/>
        <item x="2057"/>
        <item x="734"/>
        <item x="378"/>
        <item x="748"/>
        <item x="1781"/>
        <item x="1786"/>
        <item x="783"/>
        <item x="673"/>
        <item x="719"/>
        <item x="699"/>
        <item x="709"/>
        <item x="683"/>
        <item x="674"/>
        <item x="720"/>
        <item x="700"/>
        <item x="710"/>
        <item x="684"/>
        <item x="659"/>
        <item x="2050"/>
        <item x="386"/>
        <item x="736"/>
        <item x="750"/>
        <item x="1776"/>
        <item x="1777"/>
        <item x="1779"/>
        <item x="1784"/>
        <item x="1783"/>
        <item x="1788"/>
        <item x="1780"/>
        <item x="1785"/>
        <item x="1782"/>
        <item x="1787"/>
        <item x="728"/>
        <item x="1758"/>
        <item x="2202"/>
        <item x="1439"/>
        <item x="758"/>
        <item x="763"/>
        <item x="756"/>
        <item x="757"/>
        <item x="762"/>
        <item x="723"/>
        <item x="724"/>
        <item x="722"/>
        <item x="721"/>
        <item x="853"/>
        <item x="7"/>
        <item x="8"/>
        <item x="9"/>
        <item x="73"/>
        <item x="931"/>
        <item x="932"/>
        <item x="933"/>
        <item x="934"/>
        <item x="935"/>
        <item x="442"/>
        <item x="641"/>
        <item x="640"/>
        <item x="1426"/>
        <item x="1427"/>
        <item x="1425"/>
        <item x="1808"/>
        <item x="1485"/>
        <item x="957"/>
        <item x="958"/>
        <item x="2188"/>
        <item x="95"/>
        <item x="93"/>
        <item x="94"/>
        <item x="2081"/>
        <item x="2082"/>
        <item x="1807"/>
        <item x="782"/>
        <item x="950"/>
        <item x="1947"/>
        <item x="521"/>
        <item x="471"/>
        <item x="486"/>
        <item x="536"/>
        <item x="516"/>
        <item x="476"/>
        <item x="526"/>
        <item x="481"/>
        <item x="531"/>
        <item x="511"/>
        <item x="561"/>
        <item x="496"/>
        <item x="546"/>
        <item x="491"/>
        <item x="541"/>
        <item x="501"/>
        <item x="551"/>
        <item x="506"/>
        <item x="556"/>
        <item x="2017"/>
        <item x="464"/>
        <item x="522"/>
        <item x="472"/>
        <item x="487"/>
        <item x="537"/>
        <item x="517"/>
        <item x="477"/>
        <item x="527"/>
        <item x="482"/>
        <item x="532"/>
        <item x="512"/>
        <item x="562"/>
        <item x="497"/>
        <item x="547"/>
        <item x="492"/>
        <item x="542"/>
        <item x="502"/>
        <item x="552"/>
        <item x="507"/>
        <item x="557"/>
        <item x="523"/>
        <item x="473"/>
        <item x="488"/>
        <item x="538"/>
        <item x="518"/>
        <item x="478"/>
        <item x="528"/>
        <item x="483"/>
        <item x="533"/>
        <item x="513"/>
        <item x="563"/>
        <item x="498"/>
        <item x="548"/>
        <item x="493"/>
        <item x="543"/>
        <item x="503"/>
        <item x="553"/>
        <item x="508"/>
        <item x="558"/>
        <item x="2225"/>
        <item x="2151"/>
        <item x="2152"/>
        <item x="2229"/>
        <item x="2148"/>
        <item x="2156"/>
        <item x="2227"/>
        <item x="2086"/>
        <item x="444"/>
        <item x="1424"/>
        <item x="103"/>
        <item x="781"/>
        <item x="780"/>
        <item x="583"/>
        <item x="589"/>
        <item x="586"/>
        <item x="580"/>
        <item x="592"/>
        <item x="604"/>
        <item x="92"/>
        <item x="87"/>
        <item x="1468"/>
        <item x="85"/>
        <item x="626"/>
        <item x="1484"/>
        <item x="595"/>
        <item x="1987"/>
        <item x="601"/>
        <item x="841"/>
        <item x="839"/>
        <item x="838"/>
        <item x="877"/>
        <item x="840"/>
        <item x="873"/>
        <item x="875"/>
        <item x="2168"/>
        <item x="1932"/>
        <item x="2169"/>
        <item x="1933"/>
        <item x="2079"/>
        <item x="2219"/>
        <item x="617"/>
        <item x="2218"/>
        <item x="2166"/>
        <item x="1930"/>
        <item x="2167"/>
        <item x="1931"/>
        <item x="836"/>
        <item x="834"/>
        <item x="833"/>
        <item x="835"/>
        <item x="616"/>
        <item x="1554"/>
        <item x="31"/>
        <item x="2506"/>
        <item x="2377"/>
        <item x="2209"/>
        <item x="1529"/>
        <item x="1521"/>
        <item x="1520"/>
        <item x="1414"/>
        <item x="1522"/>
        <item x="1519"/>
        <item x="1412"/>
        <item x="2205"/>
        <item x="2206"/>
        <item x="2124"/>
        <item x="1404"/>
        <item x="64"/>
        <item x="2497"/>
        <item x="2291"/>
        <item x="1964"/>
        <item x="21"/>
        <item x="13"/>
        <item x="1515"/>
        <item x="2122"/>
        <item x="2"/>
        <item x="2140"/>
        <item x="1798"/>
        <item x="1799"/>
        <item x="1978"/>
        <item x="1979"/>
        <item x="600"/>
        <item x="1450"/>
        <item x="2073"/>
        <item x="2072"/>
        <item x="1449"/>
        <item x="90"/>
        <item x="2053"/>
        <item x="1949"/>
        <item x="2102"/>
        <item x="30"/>
        <item x="15"/>
        <item x="22"/>
        <item x="23"/>
        <item x="117"/>
        <item x="1553"/>
        <item x="16"/>
        <item x="2569"/>
        <item x="635"/>
        <item x="136"/>
        <item x="39"/>
        <item x="453"/>
        <item x="1436"/>
        <item x="2382"/>
        <item x="1810"/>
        <item x="795"/>
        <item x="394"/>
        <item x="1809"/>
        <item x="794"/>
        <item x="1486"/>
        <item x="126"/>
        <item x="1888"/>
        <item x="1887"/>
        <item x="1890"/>
        <item x="1889"/>
        <item x="1886"/>
        <item x="1891"/>
        <item x="1901"/>
        <item x="1892"/>
        <item x="1893"/>
        <item x="1894"/>
        <item x="1897"/>
        <item x="1898"/>
        <item x="1899"/>
        <item x="1900"/>
        <item x="1895"/>
        <item x="1896"/>
        <item x="1885"/>
        <item x="1965"/>
        <item x="1795"/>
        <item x="1796"/>
        <item x="127"/>
        <item x="67"/>
        <item x="68"/>
        <item x="2207"/>
        <item x="2149"/>
        <item x="2150"/>
        <item x="104"/>
        <item x="630"/>
        <item x="65"/>
        <item x="2182"/>
        <item x="1517"/>
        <item x="1532"/>
        <item x="1528"/>
        <item x="1477"/>
        <item x="109"/>
        <item x="129"/>
        <item x="1401"/>
        <item x="2100"/>
        <item x="2137"/>
        <item x="28"/>
        <item x="2069"/>
        <item x="24"/>
        <item x="25"/>
        <item x="454"/>
        <item x="455"/>
        <item x="1478"/>
        <item x="2510"/>
        <item x="2522"/>
        <item x="2511"/>
        <item x="2523"/>
        <item x="2512"/>
        <item x="2524"/>
        <item x="2513"/>
        <item x="2525"/>
        <item x="2514"/>
        <item x="2526"/>
        <item x="2515"/>
        <item x="2527"/>
        <item x="2516"/>
        <item x="2528"/>
        <item x="2517"/>
        <item x="2529"/>
        <item x="2518"/>
        <item x="2530"/>
        <item x="2519"/>
        <item x="2531"/>
        <item x="2520"/>
        <item x="2532"/>
        <item x="2509"/>
        <item x="2521"/>
        <item x="131"/>
        <item x="2573"/>
        <item x="607"/>
        <item x="1756"/>
        <item x="1757"/>
        <item x="377"/>
        <item x="1420"/>
        <item x="1516"/>
        <item x="135"/>
        <item x="1422"/>
        <item x="1421"/>
        <item x="1526"/>
        <item x="1527"/>
        <item x="1479"/>
        <item x="1480"/>
        <item x="1513"/>
        <item x="134"/>
        <item x="608"/>
        <item x="609"/>
        <item x="81"/>
        <item x="1373"/>
        <item x="1800"/>
        <item x="1438"/>
        <item x="2172"/>
        <item x="1936"/>
        <item x="2173"/>
        <item x="1937"/>
        <item x="831"/>
        <item x="829"/>
        <item x="828"/>
        <item x="830"/>
        <item x="618"/>
        <item x="71"/>
        <item x="123"/>
        <item x="1766"/>
        <item x="14"/>
        <item x="1797"/>
        <item x="2222"/>
        <item x="2160"/>
        <item x="1924"/>
        <item x="816"/>
        <item x="814"/>
        <item x="813"/>
        <item x="815"/>
        <item x="2161"/>
        <item x="1925"/>
        <item x="619"/>
        <item x="1487"/>
        <item x="382"/>
        <item x="381"/>
        <item x="120"/>
        <item x="2563"/>
        <item x="1982"/>
        <item x="1983"/>
        <item x="598"/>
        <item x="1454"/>
        <item x="1442"/>
        <item x="2228"/>
        <item x="2246"/>
        <item x="2248"/>
        <item x="2249"/>
        <item x="2245"/>
        <item x="2247"/>
        <item x="2215"/>
        <item x="1960"/>
        <item x="1961"/>
        <item x="1836"/>
        <item x="1835"/>
        <item x="1838"/>
        <item x="1837"/>
        <item x="1839"/>
        <item x="1847"/>
        <item x="1840"/>
        <item x="1841"/>
        <item x="1842"/>
        <item x="1845"/>
        <item x="1846"/>
        <item x="1843"/>
        <item x="1844"/>
        <item x="1834"/>
        <item x="1459"/>
        <item x="1407"/>
        <item x="1482"/>
        <item x="1419"/>
        <item x="1481"/>
        <item x="1415"/>
        <item x="122"/>
        <item x="661"/>
        <item x="443"/>
        <item x="1507"/>
        <item x="1508"/>
        <item x="40"/>
        <item x="1817"/>
        <item x="2498"/>
        <item x="1556"/>
        <item x="1557"/>
        <item x="393"/>
        <item x="395"/>
        <item x="2038"/>
        <item x="2055"/>
        <item x="2054"/>
        <item x="390"/>
        <item x="1488"/>
        <item x="1489"/>
        <item x="2292"/>
        <item x="799"/>
        <item x="1970"/>
        <item x="645"/>
        <item x="644"/>
        <item x="32"/>
        <item x="2507"/>
        <item x="930"/>
        <item x="1555"/>
        <item x="2533"/>
        <item x="2534"/>
        <item x="2559"/>
        <item x="432"/>
        <item x="1418"/>
        <item x="1417"/>
        <item x="613"/>
        <item x="2114"/>
        <item x="2194"/>
        <item x="2574"/>
        <item x="951"/>
        <item x="115"/>
        <item x="1774"/>
        <item x="447"/>
        <item x="2376"/>
        <item x="1456"/>
        <item x="2143"/>
        <item x="2294"/>
        <item x="2185"/>
        <item x="2136"/>
        <item x="2174"/>
        <item x="1938"/>
        <item x="2175"/>
        <item x="1939"/>
        <item x="2217"/>
        <item x="826"/>
        <item x="824"/>
        <item x="823"/>
        <item x="825"/>
        <item x="620"/>
        <item x="110"/>
        <item x="111"/>
        <item x="112"/>
        <item x="2274"/>
        <item x="2280"/>
        <item x="2276"/>
        <item x="2272"/>
        <item x="2278"/>
        <item x="2282"/>
        <item x="2275"/>
        <item x="2281"/>
        <item x="2277"/>
        <item x="2273"/>
        <item x="2279"/>
        <item x="2283"/>
        <item x="1413"/>
        <item x="2236"/>
        <item x="2297"/>
        <item x="1423"/>
        <item x="2071"/>
        <item x="1980"/>
        <item x="2028"/>
        <item x="2029"/>
        <item x="2030"/>
        <item x="2027"/>
        <item x="2033"/>
        <item x="2034"/>
        <item x="2035"/>
        <item x="2032"/>
        <item x="1981"/>
        <item x="463"/>
        <item x="467"/>
        <item x="1458"/>
        <item x="2146"/>
        <item x="2216"/>
        <item x="1429"/>
        <item x="1457"/>
        <item x="1811"/>
        <item x="2138"/>
        <item x="585"/>
        <item x="591"/>
        <item x="588"/>
        <item x="582"/>
        <item x="594"/>
        <item x="606"/>
        <item x="1490"/>
        <item x="396"/>
        <item x="397"/>
        <item x="10"/>
        <item x="2037"/>
        <item x="410"/>
        <item x="413"/>
        <item x="416"/>
        <item x="419"/>
        <item x="422"/>
        <item x="2378"/>
        <item x="2094"/>
        <item x="864"/>
        <item x="2200"/>
        <item x="2220"/>
        <item x="1918"/>
        <item x="0"/>
        <item x="1771"/>
        <item x="1491"/>
        <item x="2568"/>
        <item x="1492"/>
        <item x="2212"/>
        <item x="37"/>
        <item x="450"/>
        <item x="41"/>
        <item x="2490"/>
        <item x="520"/>
        <item x="535"/>
        <item x="525"/>
        <item x="530"/>
        <item x="560"/>
        <item x="545"/>
        <item x="540"/>
        <item x="550"/>
        <item x="555"/>
        <item x="1462"/>
        <item x="1460"/>
        <item x="1959"/>
        <item x="2104"/>
        <item x="1957"/>
        <item x="519"/>
        <item x="564"/>
        <item x="469"/>
        <item x="484"/>
        <item x="534"/>
        <item x="514"/>
        <item x="474"/>
        <item x="524"/>
        <item x="479"/>
        <item x="529"/>
        <item x="509"/>
        <item x="559"/>
        <item x="494"/>
        <item x="544"/>
        <item x="489"/>
        <item x="539"/>
        <item x="499"/>
        <item x="549"/>
        <item x="504"/>
        <item x="554"/>
        <item x="2142"/>
        <item x="53"/>
        <item x="2147"/>
        <item x="2214"/>
        <item x="1801"/>
        <item x="1802"/>
        <item x="2101"/>
        <item x="1967"/>
        <item x="2056"/>
        <item x="732"/>
        <item x="2505"/>
        <item x="857"/>
        <item x="431"/>
        <item x="944"/>
        <item x="953"/>
        <item x="943"/>
        <item x="946"/>
        <item x="945"/>
        <item x="118"/>
        <item x="1493"/>
        <item x="1812"/>
        <item x="1494"/>
        <item x="1966"/>
        <item x="83"/>
        <item x="82"/>
        <item x="1827"/>
        <item x="1818"/>
        <item x="1876"/>
        <item x="1877"/>
        <item x="1878"/>
        <item x="1879"/>
        <item x="1825"/>
        <item x="1881"/>
        <item x="1882"/>
        <item x="1883"/>
        <item x="1884"/>
        <item x="1875"/>
        <item x="1880"/>
        <item x="1826"/>
        <item x="1828"/>
        <item x="1829"/>
        <item x="1830"/>
        <item x="1831"/>
        <item x="1904"/>
        <item x="1903"/>
        <item x="1906"/>
        <item x="1905"/>
        <item x="1907"/>
        <item x="1917"/>
        <item x="1908"/>
        <item x="1909"/>
        <item x="1910"/>
        <item x="1913"/>
        <item x="1914"/>
        <item x="1915"/>
        <item x="1916"/>
        <item x="1911"/>
        <item x="1912"/>
        <item x="1902"/>
        <item x="44"/>
        <item x="790"/>
        <item x="791"/>
        <item x="42"/>
        <item x="638"/>
        <item x="637"/>
        <item x="639"/>
        <item x="1506"/>
        <item x="636"/>
        <item x="952"/>
        <item x="35"/>
        <item x="1968"/>
        <item x="101"/>
        <item x="2117"/>
        <item x="2203"/>
        <item x="1409"/>
        <item x="441"/>
        <item x="648"/>
        <item x="773"/>
        <item x="774"/>
        <item x="1463"/>
        <item x="1453"/>
        <item x="1451"/>
        <item x="1465"/>
        <item x="113"/>
        <item x="2043"/>
        <item x="1518"/>
        <item x="760"/>
        <item x="759"/>
        <item x="761"/>
        <item x="2091"/>
        <item x="2088"/>
        <item x="2230"/>
        <item x="2234"/>
        <item x="2232"/>
        <item x="2133"/>
        <item x="2092"/>
        <item x="2250"/>
        <item x="2254"/>
        <item x="2256"/>
        <item x="2252"/>
        <item x="2134"/>
        <item x="2132"/>
        <item x="1552"/>
        <item x="1400"/>
        <item x="1475"/>
        <item x="1476"/>
        <item x="1969"/>
        <item x="1972"/>
        <item x="2051"/>
        <item x="391"/>
        <item x="2380"/>
        <item x="2479"/>
        <item x="1525"/>
        <item x="62"/>
        <item x="2562"/>
        <item x="2565"/>
        <item x="806"/>
        <item x="804"/>
        <item x="805"/>
        <item x="803"/>
        <item x="878"/>
        <item x="874"/>
        <item x="811"/>
        <item x="809"/>
        <item x="808"/>
        <item x="810"/>
        <item x="876"/>
        <item x="2221"/>
        <item x="2164"/>
        <item x="1928"/>
        <item x="2162"/>
        <item x="1926"/>
        <item x="2163"/>
        <item x="1927"/>
        <item x="2165"/>
        <item x="1929"/>
        <item x="621"/>
        <item x="622"/>
        <item x="1863"/>
        <item x="1862"/>
        <item x="1865"/>
        <item x="1864"/>
        <item x="1866"/>
        <item x="1874"/>
        <item x="1867"/>
        <item x="1868"/>
        <item x="1869"/>
        <item x="1872"/>
        <item x="1873"/>
        <item x="1870"/>
        <item x="1871"/>
        <item x="1833"/>
        <item x="2566"/>
        <item x="11"/>
        <item x="4"/>
        <item x="12"/>
        <item x="5"/>
        <item x="6"/>
        <item x="1850"/>
        <item x="1849"/>
        <item x="1852"/>
        <item x="1851"/>
        <item x="1853"/>
        <item x="1861"/>
        <item x="1854"/>
        <item x="1855"/>
        <item x="1856"/>
        <item x="1859"/>
        <item x="1860"/>
        <item x="1857"/>
        <item x="1858"/>
        <item x="1848"/>
        <item x="2564"/>
        <item x="1514"/>
        <item x="36"/>
        <item x="851"/>
        <item x="849"/>
        <item x="848"/>
        <item x="850"/>
        <item x="929"/>
        <item x="1991"/>
        <item x="1815"/>
        <item x="27"/>
        <item x="1437"/>
        <item x="800"/>
        <item x="2158"/>
        <item x="1922"/>
        <item x="821"/>
        <item x="819"/>
        <item x="818"/>
        <item x="820"/>
        <item x="2159"/>
        <item x="1923"/>
        <item x="623"/>
        <item x="108"/>
        <item x="2087"/>
        <item x="2004"/>
        <item x="1997"/>
        <item x="399"/>
        <item x="2007"/>
        <item x="2000"/>
        <item x="1998"/>
        <item x="2010"/>
        <item x="2003"/>
        <item x="2001"/>
        <item x="2039"/>
        <item x="2044"/>
        <item x="2144"/>
        <item x="2145"/>
        <item x="2197"/>
        <item x="632"/>
        <item x="2095"/>
        <item x="1402"/>
        <item x="2500"/>
        <item x="2208"/>
        <item x="1804"/>
        <item x="1820"/>
        <item x="690"/>
        <item x="687"/>
        <item x="1824"/>
        <item x="2499"/>
        <item x="1803"/>
        <item x="1819"/>
        <item x="1823"/>
        <item x="97"/>
        <item x="1533"/>
        <item x="1542"/>
        <item x="1543"/>
        <item x="1544"/>
        <item x="1545"/>
        <item x="1546"/>
        <item x="1547"/>
        <item x="1548"/>
        <item x="1549"/>
        <item x="1550"/>
        <item x="1534"/>
        <item x="1535"/>
        <item x="1536"/>
        <item x="1537"/>
        <item x="1538"/>
        <item x="1539"/>
        <item x="1540"/>
        <item x="1541"/>
        <item x="1473"/>
        <item x="1474"/>
        <item x="105"/>
        <item x="389"/>
        <item x="936"/>
        <item x="937"/>
        <item x="938"/>
        <item x="2491"/>
        <item x="2567"/>
        <item x="1956"/>
        <item x="1495"/>
        <item x="1805"/>
        <item x="1821"/>
        <item x="689"/>
        <item x="686"/>
        <item x="1374"/>
        <item x="58"/>
        <item x="69"/>
        <item x="2096"/>
        <item x="855"/>
        <item x="798"/>
        <item x="1410"/>
        <item x="610"/>
        <item x="79"/>
        <item x="80"/>
        <item x="2260"/>
        <item x="2261"/>
        <item x="2262"/>
        <item x="2263"/>
        <item x="98"/>
        <item x="2066"/>
        <item x="18"/>
        <item x="2119"/>
        <item x="119"/>
        <item x="2015"/>
        <item x="470"/>
        <item x="485"/>
        <item x="515"/>
        <item x="475"/>
        <item x="480"/>
        <item x="510"/>
        <item x="495"/>
        <item x="490"/>
        <item x="500"/>
        <item x="505"/>
        <item x="574"/>
        <item x="575"/>
        <item x="578"/>
        <item x="576"/>
        <item x="577"/>
        <item x="579"/>
        <item x="597"/>
        <item x="2135"/>
        <item x="2213"/>
        <item x="2084"/>
        <item x="2085"/>
        <item x="1760"/>
        <item x="631"/>
        <item x="917"/>
        <item x="918"/>
        <item x="919"/>
        <item x="920"/>
        <item x="916"/>
        <item x="872"/>
        <item x="871"/>
        <item x="870"/>
        <item x="862"/>
        <item x="861"/>
        <item x="859"/>
        <item x="869"/>
        <item x="858"/>
        <item x="863"/>
        <item x="868"/>
        <item x="921"/>
        <item x="865"/>
        <item x="866"/>
        <item x="867"/>
        <item x="915"/>
        <item x="860"/>
        <item x="1990"/>
        <item x="392"/>
        <item x="2018"/>
        <item x="2014"/>
        <item x="1832"/>
        <item x="43"/>
        <item x="2381"/>
        <item x="428"/>
        <item x="792"/>
        <item x="1775"/>
        <item x="2013"/>
        <item x="462"/>
        <item x="461"/>
        <item x="789"/>
        <item x="787"/>
        <item x="788"/>
        <item x="785"/>
        <item x="786"/>
        <item x="51"/>
        <item x="1921"/>
        <item x="2019"/>
        <item x="2016"/>
        <item x="468"/>
        <item x="1440"/>
        <item x="2068"/>
        <item x="1431"/>
        <item x="1531"/>
        <item x="2187"/>
        <item x="1505"/>
        <item x="1430"/>
        <item x="57"/>
        <item x="52"/>
        <item x="55"/>
        <item x="1353"/>
        <item x="1354"/>
        <item x="1355"/>
        <item x="1356"/>
        <item x="1357"/>
        <item x="1358"/>
        <item x="1359"/>
        <item x="1360"/>
        <item x="1361"/>
        <item x="1362"/>
        <item x="1372"/>
        <item x="1363"/>
        <item x="1364"/>
        <item x="1365"/>
        <item x="1366"/>
        <item x="1367"/>
        <item x="1368"/>
        <item x="1369"/>
        <item x="1370"/>
        <item x="1371"/>
        <item x="88"/>
        <item x="77"/>
        <item x="1510"/>
        <item x="1511"/>
        <item x="1509"/>
        <item x="779"/>
        <item x="458"/>
        <item x="222"/>
        <item x="459"/>
        <item x="460"/>
        <item x="949"/>
        <item x="948"/>
        <item x="947"/>
        <item x="2195"/>
        <item x="20"/>
        <item x="29"/>
        <item x="2204"/>
        <item x="63"/>
        <item x="448"/>
        <item x="449"/>
        <item x="879"/>
        <item x="2224"/>
        <item x="2284"/>
        <item x="2285"/>
        <item x="2075"/>
        <item x="2076"/>
        <item x="2077"/>
        <item x="2083"/>
        <item x="2264"/>
        <item x="2223"/>
        <item x="2180"/>
        <item x="1944"/>
        <item x="2181"/>
        <item x="1945"/>
        <item x="2178"/>
        <item x="1942"/>
        <item x="2179"/>
        <item x="1943"/>
        <item x="2105"/>
        <item x="2106"/>
        <item x="2107"/>
        <item x="2108"/>
        <item x="2109"/>
        <item x="2110"/>
        <item x="2111"/>
        <item x="2112"/>
        <item x="2113"/>
        <item x="625"/>
        <item x="624"/>
        <item x="1955"/>
        <item x="2494"/>
        <item x="2097"/>
        <item x="2098"/>
        <item x="2183"/>
        <item x="1953"/>
        <item x="1954"/>
        <item x="1408"/>
        <item x="1405"/>
        <item x="1770"/>
        <item x="1767"/>
        <item x="1768"/>
        <item x="446"/>
        <item x="2485"/>
        <item x="2486"/>
        <item x="2487"/>
        <item x="2488"/>
        <item x="899"/>
        <item x="903"/>
        <item x="897"/>
        <item x="895"/>
        <item x="901"/>
        <item x="905"/>
        <item x="907"/>
        <item x="909"/>
        <item x="913"/>
        <item x="911"/>
        <item x="887"/>
        <item x="889"/>
        <item x="885"/>
        <item x="893"/>
        <item x="891"/>
        <item x="86"/>
        <item x="84"/>
        <item x="662"/>
        <item x="664"/>
        <item x="663"/>
        <item x="956"/>
        <item x="1992"/>
        <item x="1993"/>
        <item x="1994"/>
        <item x="2192"/>
        <item x="654"/>
        <item x="651"/>
        <item x="652"/>
        <item x="653"/>
        <item x="650"/>
        <item x="656"/>
        <item x="658"/>
        <item x="655"/>
        <item x="657"/>
        <item x="649"/>
        <item x="584"/>
        <item x="590"/>
        <item x="587"/>
        <item x="581"/>
        <item x="593"/>
        <item x="605"/>
        <item x="2211"/>
        <item x="2210"/>
        <item x="445"/>
        <item x="627"/>
        <item x="17"/>
        <item x="2129"/>
        <item x="2128"/>
        <item x="54"/>
        <item x="2501"/>
        <item x="1558"/>
        <item x="1559"/>
        <item x="1512"/>
        <item x="1952"/>
        <item x="2103"/>
        <item x="1496"/>
        <item x="1973"/>
        <item x="1497"/>
        <item x="1773"/>
        <item x="1772"/>
        <item x="2492"/>
        <item x="1428"/>
        <item x="634"/>
        <item x="2049"/>
        <item x="2048"/>
        <item x="1406"/>
        <item x="1461"/>
        <item x="106"/>
        <item x="2196"/>
        <item x="1523"/>
        <item x="1464"/>
        <item x="1455"/>
        <item x="1452"/>
        <item x="1466"/>
        <item x="114"/>
        <item x="1794"/>
        <item x="1498"/>
        <item x="2267"/>
        <item x="2270"/>
        <item x="2268"/>
        <item x="2271"/>
        <item x="2266"/>
        <item x="2269"/>
        <item x="100"/>
        <item x="430"/>
        <item x="1735"/>
        <item x="1736"/>
        <item x="1737"/>
        <item x="1738"/>
        <item x="1744"/>
        <item x="1740"/>
        <item x="1746"/>
        <item x="1742"/>
        <item x="1747"/>
        <item x="1748"/>
        <item x="1745"/>
        <item x="1741"/>
        <item x="1743"/>
        <item x="1739"/>
        <item x="2303"/>
        <item x="2339"/>
        <item x="1208"/>
        <item x="1209"/>
        <item x="1210"/>
        <item x="1211"/>
        <item x="1212"/>
        <item x="1213"/>
        <item x="1675"/>
        <item x="1214"/>
        <item x="1215"/>
        <item x="1676"/>
        <item x="1677"/>
        <item x="1678"/>
        <item x="1679"/>
        <item x="1216"/>
        <item x="1217"/>
        <item x="2458"/>
        <item x="1680"/>
        <item x="1681"/>
        <item x="1218"/>
        <item x="1219"/>
        <item x="2459"/>
        <item x="2460"/>
        <item x="1220"/>
        <item x="1221"/>
        <item x="2461"/>
        <item x="1222"/>
        <item x="1223"/>
        <item x="1016"/>
        <item x="2462"/>
        <item x="1224"/>
        <item x="1225"/>
        <item x="1226"/>
        <item x="2463"/>
        <item x="1227"/>
        <item x="1228"/>
        <item x="2464"/>
        <item x="1682"/>
        <item x="1683"/>
        <item x="1229"/>
        <item x="1230"/>
        <item x="1684"/>
        <item x="1231"/>
        <item x="1232"/>
        <item x="1233"/>
        <item x="2467"/>
        <item x="1234"/>
        <item x="1235"/>
        <item x="1685"/>
        <item x="1686"/>
        <item x="2468"/>
        <item x="1236"/>
        <item x="1237"/>
        <item x="2469"/>
        <item x="1238"/>
        <item x="1239"/>
        <item x="2470"/>
        <item x="1240"/>
        <item x="1241"/>
        <item x="1242"/>
        <item x="1687"/>
        <item x="1243"/>
        <item x="1688"/>
        <item x="1690"/>
        <item x="1689"/>
        <item x="2471"/>
        <item x="1017"/>
        <item x="2392"/>
        <item x="1692"/>
        <item x="1691"/>
        <item x="2472"/>
        <item x="1244"/>
        <item x="1245"/>
        <item x="2473"/>
        <item x="1246"/>
        <item x="1247"/>
        <item x="2474"/>
        <item x="2475"/>
        <item x="1694"/>
        <item x="1695"/>
        <item x="1693"/>
        <item x="1248"/>
        <item x="1249"/>
        <item x="1250"/>
        <item x="1697"/>
        <item x="1698"/>
        <item x="1696"/>
        <item x="1251"/>
        <item x="1252"/>
        <item x="1253"/>
        <item x="1254"/>
        <item x="1255"/>
        <item x="1256"/>
        <item x="1257"/>
        <item x="1258"/>
        <item x="1259"/>
        <item x="1702"/>
        <item x="1708"/>
        <item x="1260"/>
        <item x="1261"/>
        <item x="1706"/>
        <item x="1703"/>
        <item x="1262"/>
        <item x="1263"/>
        <item x="1707"/>
        <item x="1264"/>
        <item x="1265"/>
        <item x="1699"/>
        <item x="1704"/>
        <item x="1700"/>
        <item x="1705"/>
        <item x="1701"/>
        <item x="1266"/>
        <item x="1267"/>
        <item x="1268"/>
        <item x="1269"/>
        <item x="2340"/>
        <item x="2393"/>
        <item x="2341"/>
        <item x="2342"/>
        <item x="2343"/>
        <item x="2344"/>
        <item x="2345"/>
        <item x="2346"/>
        <item x="1019"/>
        <item x="1018"/>
        <item x="1279"/>
        <item x="1280"/>
        <item x="1281"/>
        <item x="1282"/>
        <item x="1283"/>
        <item x="1284"/>
        <item x="1285"/>
        <item x="1286"/>
        <item x="1287"/>
        <item x="1288"/>
        <item x="1270"/>
        <item x="1289"/>
        <item x="1290"/>
        <item x="1291"/>
        <item x="1292"/>
        <item x="1293"/>
        <item x="1294"/>
        <item x="1295"/>
        <item x="1296"/>
        <item x="1297"/>
        <item x="1298"/>
        <item x="1271"/>
        <item x="1299"/>
        <item x="1300"/>
        <item x="1301"/>
        <item x="1302"/>
        <item x="1303"/>
        <item x="1304"/>
        <item x="1305"/>
        <item x="1306"/>
        <item x="1307"/>
        <item x="1308"/>
        <item x="1272"/>
        <item x="1309"/>
        <item x="1273"/>
        <item x="1274"/>
        <item x="1275"/>
        <item x="1276"/>
        <item x="1277"/>
        <item x="1278"/>
        <item x="1731"/>
        <item x="1732"/>
        <item x="1711"/>
        <item x="1712"/>
        <item x="1710"/>
        <item x="1709"/>
        <item x="1715"/>
        <item x="1716"/>
        <item x="1714"/>
        <item x="1713"/>
        <item x="1717"/>
        <item x="1718"/>
        <item x="1719"/>
        <item x="1720"/>
        <item x="1721"/>
        <item x="1722"/>
        <item x="1723"/>
        <item x="1724"/>
        <item x="1725"/>
        <item x="1726"/>
        <item x="1727"/>
        <item x="1728"/>
        <item x="1729"/>
        <item x="1730"/>
        <item x="1310"/>
        <item x="1311"/>
        <item x="1312"/>
        <item x="1733"/>
        <item x="1734"/>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2347"/>
        <item x="2348"/>
        <item x="2349"/>
        <item x="2350"/>
        <item x="2394"/>
        <item x="1020"/>
        <item x="2351"/>
        <item x="1021"/>
        <item x="2352"/>
        <item x="1022"/>
        <item x="1023"/>
        <item x="1024"/>
        <item x="1026"/>
        <item x="1028"/>
        <item x="1030"/>
        <item x="1032"/>
        <item x="1034"/>
        <item x="1036"/>
        <item x="1038"/>
        <item x="1040"/>
        <item x="1042"/>
        <item x="1576"/>
        <item x="1578"/>
        <item x="1570"/>
        <item x="1580"/>
        <item x="1572"/>
        <item x="1574"/>
        <item x="1568"/>
        <item x="1586"/>
        <item x="1584"/>
        <item x="1582"/>
        <item x="1588"/>
        <item x="1044"/>
        <item x="1046"/>
        <item x="1025"/>
        <item x="1027"/>
        <item x="1029"/>
        <item x="1031"/>
        <item x="1033"/>
        <item x="1035"/>
        <item x="1037"/>
        <item x="1039"/>
        <item x="1041"/>
        <item x="2395"/>
        <item x="1043"/>
        <item x="1577"/>
        <item x="1579"/>
        <item x="1571"/>
        <item x="1581"/>
        <item x="1573"/>
        <item x="1575"/>
        <item x="1569"/>
        <item x="1587"/>
        <item x="1585"/>
        <item x="1583"/>
        <item x="1589"/>
        <item x="1045"/>
        <item x="1047"/>
        <item x="1001"/>
        <item x="1002"/>
        <item x="2383"/>
        <item x="2353"/>
        <item x="1048"/>
        <item x="1049"/>
        <item x="1050"/>
        <item x="1051"/>
        <item x="1052"/>
        <item x="1053"/>
        <item x="1591"/>
        <item x="1595"/>
        <item x="1590"/>
        <item x="1594"/>
        <item x="1593"/>
        <item x="1592"/>
        <item x="2354"/>
        <item x="1055"/>
        <item x="1054"/>
        <item x="1057"/>
        <item x="1056"/>
        <item x="1059"/>
        <item x="1058"/>
        <item x="1596"/>
        <item x="1600"/>
        <item x="1598"/>
        <item x="1602"/>
        <item x="1061"/>
        <item x="1060"/>
        <item x="1063"/>
        <item x="1062"/>
        <item x="2396"/>
        <item x="1597"/>
        <item x="1601"/>
        <item x="1599"/>
        <item x="1603"/>
        <item x="2355"/>
        <item x="1064"/>
        <item x="2356"/>
        <item x="1065"/>
        <item x="1611"/>
        <item x="1066"/>
        <item x="1067"/>
        <item x="1068"/>
        <item x="1069"/>
        <item x="1070"/>
        <item x="1608"/>
        <item x="1071"/>
        <item x="1610"/>
        <item x="1609"/>
        <item x="1604"/>
        <item x="1606"/>
        <item x="1605"/>
        <item x="1607"/>
        <item x="2357"/>
        <item x="1072"/>
        <item x="1074"/>
        <item x="1076"/>
        <item x="1612"/>
        <item x="2358"/>
        <item x="1073"/>
        <item x="2359"/>
        <item x="1075"/>
        <item x="2360"/>
        <item x="1077"/>
        <item x="1613"/>
        <item x="2361"/>
        <item x="2362"/>
        <item x="2363"/>
        <item x="2364"/>
        <item x="1614"/>
        <item x="2365"/>
        <item x="2366"/>
        <item x="1615"/>
        <item x="1616"/>
        <item x="2367"/>
        <item x="2368"/>
        <item x="2304"/>
        <item x="2305"/>
        <item x="2306"/>
        <item x="2307"/>
        <item x="2308"/>
        <item x="2309"/>
        <item x="1003"/>
        <item x="2369"/>
        <item x="1632"/>
        <item x="1078"/>
        <item x="1637"/>
        <item x="1620"/>
        <item x="1622"/>
        <item x="1633"/>
        <item x="1617"/>
        <item x="1628"/>
        <item x="1639"/>
        <item x="1641"/>
        <item x="1619"/>
        <item x="1624"/>
        <item x="1626"/>
        <item x="1635"/>
        <item x="1080"/>
        <item x="1082"/>
        <item x="1084"/>
        <item x="1086"/>
        <item x="1088"/>
        <item x="1090"/>
        <item x="1092"/>
        <item x="1094"/>
        <item x="1096"/>
        <item x="1098"/>
        <item x="1100"/>
        <item x="1102"/>
        <item x="1104"/>
        <item x="1106"/>
        <item x="1630"/>
        <item x="2370"/>
        <item x="1079"/>
        <item x="1638"/>
        <item x="1621"/>
        <item x="1623"/>
        <item x="1634"/>
        <item x="1618"/>
        <item x="1629"/>
        <item x="1640"/>
        <item x="1642"/>
        <item x="1081"/>
        <item x="1625"/>
        <item x="1627"/>
        <item x="1636"/>
        <item x="1631"/>
        <item x="1083"/>
        <item x="1085"/>
        <item x="1087"/>
        <item x="1089"/>
        <item x="1091"/>
        <item x="1093"/>
        <item x="1095"/>
        <item x="1097"/>
        <item x="1099"/>
        <item x="1101"/>
        <item x="1103"/>
        <item x="1105"/>
        <item x="1107"/>
        <item x="1108"/>
        <item x="2371"/>
        <item x="2372"/>
        <item x="1109"/>
        <item x="1110"/>
        <item x="1111"/>
        <item x="1112"/>
        <item x="1113"/>
        <item x="1114"/>
        <item x="1115"/>
        <item x="1116"/>
        <item x="1643"/>
        <item x="1646"/>
        <item x="1644"/>
        <item x="1645"/>
        <item x="1117"/>
        <item x="1118"/>
        <item x="1119"/>
        <item x="2310"/>
        <item x="2311"/>
        <item x="2312"/>
        <item x="1004"/>
        <item x="1120"/>
        <item x="1121"/>
        <item x="1122"/>
        <item x="2417"/>
        <item x="1123"/>
        <item x="1124"/>
        <item x="1125"/>
        <item x="2418"/>
        <item x="1126"/>
        <item x="1127"/>
        <item x="1128"/>
        <item x="1129"/>
        <item x="1130"/>
        <item x="1131"/>
        <item x="1132"/>
        <item x="1133"/>
        <item x="2419"/>
        <item x="1134"/>
        <item x="2420"/>
        <item x="1135"/>
        <item x="2313"/>
        <item x="2314"/>
        <item x="1005"/>
        <item x="1136"/>
        <item x="1137"/>
        <item x="1647"/>
        <item x="1648"/>
        <item x="1138"/>
        <item x="1139"/>
        <item x="1140"/>
        <item x="1649"/>
        <item x="1141"/>
        <item x="1142"/>
        <item x="1650"/>
        <item x="1651"/>
        <item x="1143"/>
        <item x="2422"/>
        <item x="1144"/>
        <item x="1145"/>
        <item x="2424"/>
        <item x="1146"/>
        <item x="1147"/>
        <item x="2425"/>
        <item x="2315"/>
        <item x="2317"/>
        <item x="2319"/>
        <item x="2321"/>
        <item x="2323"/>
        <item x="2325"/>
        <item x="2327"/>
        <item x="2329"/>
        <item x="2331"/>
        <item x="2333"/>
        <item x="1006"/>
        <item x="1657"/>
        <item x="2426"/>
        <item x="1148"/>
        <item x="1149"/>
        <item x="1658"/>
        <item x="1653"/>
        <item x="1655"/>
        <item x="1654"/>
        <item x="1660"/>
        <item x="1661"/>
        <item x="1656"/>
        <item x="1659"/>
        <item x="1652"/>
        <item x="1150"/>
        <item x="1151"/>
        <item x="1152"/>
        <item x="1153"/>
        <item x="1154"/>
        <item x="1155"/>
        <item x="1156"/>
        <item x="1157"/>
        <item x="1158"/>
        <item x="1159"/>
        <item x="1160"/>
        <item x="2427"/>
        <item x="1161"/>
        <item x="2428"/>
        <item x="1662"/>
        <item x="1663"/>
        <item x="1162"/>
        <item x="1163"/>
        <item x="1164"/>
        <item x="2429"/>
        <item x="2430"/>
        <item x="1165"/>
        <item x="1166"/>
        <item x="2431"/>
        <item x="1167"/>
        <item x="2432"/>
        <item x="2316"/>
        <item x="2318"/>
        <item x="2320"/>
        <item x="2322"/>
        <item x="2324"/>
        <item x="2326"/>
        <item x="2328"/>
        <item x="2330"/>
        <item x="2332"/>
        <item x="2334"/>
        <item x="1007"/>
        <item x="1008"/>
        <item x="1009"/>
        <item x="1010"/>
        <item x="1011"/>
        <item x="1012"/>
        <item x="1168"/>
        <item x="2433"/>
        <item x="2335"/>
        <item x="1169"/>
        <item x="2434"/>
        <item x="2336"/>
        <item x="1170"/>
        <item x="1171"/>
        <item x="1172"/>
        <item x="1664"/>
        <item x="1173"/>
        <item x="1174"/>
        <item x="1175"/>
        <item x="1667"/>
        <item x="1176"/>
        <item x="1177"/>
        <item x="1670"/>
        <item x="1669"/>
        <item x="1672"/>
        <item x="1666"/>
        <item x="1668"/>
        <item x="1671"/>
        <item x="1665"/>
        <item x="2435"/>
        <item x="1178"/>
        <item x="1179"/>
        <item x="2436"/>
        <item x="2437"/>
        <item x="2438"/>
        <item x="2439"/>
        <item x="427"/>
        <item x="2440"/>
        <item x="1180"/>
        <item x="1181"/>
        <item x="2441"/>
        <item x="1182"/>
        <item x="2442"/>
        <item x="1013"/>
        <item x="2337"/>
        <item x="1183"/>
        <item x="2443"/>
        <item x="1184"/>
        <item x="2444"/>
        <item x="1185"/>
        <item x="2445"/>
        <item x="1186"/>
        <item x="1187"/>
        <item x="2446"/>
        <item x="1188"/>
        <item x="2447"/>
        <item x="2448"/>
        <item x="1189"/>
        <item x="2449"/>
        <item x="1190"/>
        <item x="1191"/>
        <item x="1192"/>
        <item x="1193"/>
        <item x="1014"/>
        <item x="1567"/>
        <item x="2338"/>
        <item x="2451"/>
        <item x="1194"/>
        <item x="1195"/>
        <item x="1196"/>
        <item x="1197"/>
        <item x="2453"/>
        <item x="1198"/>
        <item x="1199"/>
        <item x="1200"/>
        <item x="1201"/>
        <item x="1202"/>
        <item x="1673"/>
        <item x="1674"/>
        <item x="1203"/>
        <item x="1204"/>
        <item x="2454"/>
        <item x="1205"/>
        <item x="2455"/>
        <item x="1206"/>
        <item x="1207"/>
        <item x="2391"/>
        <item x="1015"/>
        <item x="2456"/>
        <item x="2457"/>
        <item x="2465"/>
        <item x="2466"/>
        <item x="2397"/>
        <item x="2398"/>
        <item x="2399"/>
        <item x="2400"/>
        <item x="2401"/>
        <item x="2402"/>
        <item x="2403"/>
        <item x="2384"/>
        <item x="2404"/>
        <item x="2405"/>
        <item x="2406"/>
        <item x="2407"/>
        <item x="2408"/>
        <item x="2409"/>
        <item x="2410"/>
        <item x="2411"/>
        <item x="2412"/>
        <item x="2413"/>
        <item x="2385"/>
        <item x="2414"/>
        <item x="2415"/>
        <item x="2416"/>
        <item x="2386"/>
        <item x="2421"/>
        <item x="2423"/>
        <item x="2387"/>
        <item x="2388"/>
        <item x="2389"/>
        <item x="2390"/>
        <item x="2450"/>
        <item x="2452"/>
        <item x="1749"/>
        <item x="1750"/>
        <item x="1754"/>
        <item x="1753"/>
        <item x="1751"/>
        <item x="1752"/>
        <item x="1755"/>
        <item x="2198"/>
        <item x="2078"/>
        <item x="1950"/>
        <item x="1951"/>
        <item x="2572"/>
        <item x="1791"/>
        <item x="1778"/>
        <item x="1789"/>
        <item x="1793"/>
        <item x="1790"/>
        <item x="1792"/>
        <item x="969"/>
        <item x="1403"/>
        <item x="970"/>
        <item x="1448"/>
        <item x="629"/>
        <item x="765"/>
        <item x="764"/>
        <item x="146"/>
        <item x="139"/>
        <item x="147"/>
        <item x="142"/>
        <item x="138"/>
        <item x="177"/>
        <item x="176"/>
        <item x="178"/>
        <item x="181"/>
        <item x="184"/>
        <item x="187"/>
        <item x="190"/>
        <item x="205"/>
        <item x="208"/>
        <item x="206"/>
        <item x="144"/>
        <item x="207"/>
        <item x="204"/>
        <item x="143"/>
        <item x="137"/>
        <item x="145"/>
        <item x="164"/>
        <item x="165"/>
        <item x="166"/>
        <item x="210"/>
        <item x="291"/>
        <item x="241"/>
        <item x="256"/>
        <item x="306"/>
        <item x="286"/>
        <item x="251"/>
        <item x="301"/>
        <item x="246"/>
        <item x="296"/>
        <item x="281"/>
        <item x="331"/>
        <item x="261"/>
        <item x="311"/>
        <item x="266"/>
        <item x="316"/>
        <item x="271"/>
        <item x="321"/>
        <item x="276"/>
        <item x="326"/>
        <item x="234"/>
        <item x="292"/>
        <item x="242"/>
        <item x="257"/>
        <item x="307"/>
        <item x="287"/>
        <item x="252"/>
        <item x="302"/>
        <item x="247"/>
        <item x="297"/>
        <item x="282"/>
        <item x="332"/>
        <item x="262"/>
        <item x="312"/>
        <item x="267"/>
        <item x="317"/>
        <item x="272"/>
        <item x="322"/>
        <item x="277"/>
        <item x="327"/>
        <item x="293"/>
        <item x="243"/>
        <item x="258"/>
        <item x="308"/>
        <item x="288"/>
        <item x="253"/>
        <item x="303"/>
        <item x="248"/>
        <item x="298"/>
        <item x="283"/>
        <item x="333"/>
        <item x="263"/>
        <item x="313"/>
        <item x="268"/>
        <item x="318"/>
        <item x="273"/>
        <item x="323"/>
        <item x="278"/>
        <item x="328"/>
        <item x="212"/>
        <item x="353"/>
        <item x="359"/>
        <item x="356"/>
        <item x="350"/>
        <item x="362"/>
        <item x="374"/>
        <item x="365"/>
        <item x="371"/>
        <item x="170"/>
        <item x="370"/>
        <item x="221"/>
        <item x="153"/>
        <item x="223"/>
        <item x="224"/>
        <item x="141"/>
        <item x="140"/>
        <item x="368"/>
        <item x="211"/>
        <item x="152"/>
        <item x="154"/>
        <item x="149"/>
        <item x="200"/>
        <item x="215"/>
        <item x="233"/>
        <item x="237"/>
        <item x="355"/>
        <item x="361"/>
        <item x="358"/>
        <item x="352"/>
        <item x="364"/>
        <item x="376"/>
        <item x="155"/>
        <item x="156"/>
        <item x="167"/>
        <item x="179"/>
        <item x="182"/>
        <item x="185"/>
        <item x="188"/>
        <item x="191"/>
        <item x="218"/>
        <item x="290"/>
        <item x="305"/>
        <item x="300"/>
        <item x="295"/>
        <item x="330"/>
        <item x="310"/>
        <item x="315"/>
        <item x="320"/>
        <item x="325"/>
        <item x="289"/>
        <item x="334"/>
        <item x="239"/>
        <item x="254"/>
        <item x="304"/>
        <item x="284"/>
        <item x="249"/>
        <item x="299"/>
        <item x="244"/>
        <item x="294"/>
        <item x="279"/>
        <item x="329"/>
        <item x="259"/>
        <item x="309"/>
        <item x="264"/>
        <item x="314"/>
        <item x="269"/>
        <item x="319"/>
        <item x="274"/>
        <item x="324"/>
        <item x="209"/>
        <item x="150"/>
        <item x="168"/>
        <item x="161"/>
        <item x="169"/>
        <item x="162"/>
        <item x="163"/>
        <item x="158"/>
        <item x="148"/>
        <item x="240"/>
        <item x="255"/>
        <item x="285"/>
        <item x="250"/>
        <item x="245"/>
        <item x="280"/>
        <item x="260"/>
        <item x="265"/>
        <item x="270"/>
        <item x="275"/>
        <item x="344"/>
        <item x="345"/>
        <item x="348"/>
        <item x="346"/>
        <item x="347"/>
        <item x="349"/>
        <item x="367"/>
        <item x="151"/>
        <item x="197"/>
        <item x="232"/>
        <item x="231"/>
        <item x="238"/>
        <item x="227"/>
        <item x="228"/>
        <item x="229"/>
        <item x="230"/>
        <item x="216"/>
        <item x="217"/>
        <item x="214"/>
        <item x="354"/>
        <item x="360"/>
        <item x="357"/>
        <item x="351"/>
        <item x="363"/>
        <item x="375"/>
        <item x="213"/>
        <item x="199"/>
        <item x="196"/>
        <item x="157"/>
        <item x="366"/>
        <item x="372"/>
        <item x="198"/>
        <item x="193"/>
        <item x="219"/>
        <item x="220"/>
        <item x="192"/>
        <item x="180"/>
        <item x="183"/>
        <item x="186"/>
        <item x="189"/>
        <item x="172"/>
        <item x="171"/>
        <item x="195"/>
        <item x="174"/>
        <item x="173"/>
        <item x="202"/>
        <item x="201"/>
        <item x="203"/>
        <item x="373"/>
        <item x="175"/>
        <item x="226"/>
        <item x="160"/>
        <item x="159"/>
        <item x="235"/>
        <item x="236"/>
        <item x="369"/>
        <item x="335"/>
        <item x="338"/>
        <item x="337"/>
        <item x="336"/>
        <item x="343"/>
        <item x="339"/>
        <item x="340"/>
        <item x="341"/>
        <item x="342"/>
        <item x="194"/>
        <item x="225"/>
        <item x="1995"/>
        <item x="398"/>
        <item x="1499"/>
        <item x="959"/>
        <item x="960"/>
        <item x="1816"/>
        <item x="125"/>
        <item x="121"/>
        <item x="2257"/>
        <item x="2258"/>
        <item x="2259"/>
        <item x="2237"/>
        <item x="2244"/>
        <item x="2238"/>
        <item x="1769"/>
        <item x="2296"/>
        <item x="2295"/>
        <item x="941"/>
        <item x="942"/>
        <item x="940"/>
        <item x="922"/>
        <item x="926"/>
        <item x="924"/>
        <item x="2293"/>
        <item x="1471"/>
        <item x="1470"/>
        <item x="1469"/>
        <item x="1472"/>
        <item x="1563"/>
        <item x="2130"/>
        <item x="615"/>
        <item x="1560"/>
        <item x="1561"/>
        <item x="1562"/>
        <item x="2502"/>
        <item x="633"/>
        <item x="2231"/>
        <item x="2235"/>
        <item x="2233"/>
        <item x="2251"/>
        <item x="2255"/>
        <item x="2253"/>
        <item x="2201"/>
        <item x="2480"/>
        <item x="2481"/>
        <item x="2482"/>
        <item x="2483"/>
        <item x="2484"/>
        <item x="2189"/>
        <item x="1500"/>
        <item x="19"/>
        <item x="26"/>
        <item x="777"/>
        <item x="778"/>
        <item x="647"/>
        <item x="646"/>
        <item x="2570"/>
        <item x="2298"/>
        <item x="923"/>
        <item x="927"/>
        <item x="925"/>
        <item x="2265"/>
        <item x="2045"/>
        <item x="107"/>
        <item x="2493"/>
        <item x="61"/>
        <item x="2115"/>
        <item x="2508"/>
        <item x="1759"/>
        <item x="2299"/>
        <item x="2300"/>
        <item x="2301"/>
        <item x="2302"/>
        <item x="643"/>
        <item x="642"/>
        <item x="2191"/>
        <item x="1375"/>
        <item x="1384"/>
        <item x="1385"/>
        <item x="1386"/>
        <item x="1387"/>
        <item x="1388"/>
        <item x="1389"/>
        <item x="1390"/>
        <item x="1391"/>
        <item x="1392"/>
        <item x="1393"/>
        <item x="1376"/>
        <item x="1394"/>
        <item x="1395"/>
        <item x="1396"/>
        <item x="1397"/>
        <item x="1398"/>
        <item x="1399"/>
        <item x="1377"/>
        <item x="1378"/>
        <item x="1379"/>
        <item x="1380"/>
        <item x="1381"/>
        <item x="1382"/>
        <item x="1383"/>
        <item x="78"/>
        <item x="2193"/>
        <item x="900"/>
        <item x="904"/>
        <item x="898"/>
        <item x="896"/>
        <item x="902"/>
        <item x="906"/>
        <item x="908"/>
        <item x="910"/>
        <item x="914"/>
        <item x="912"/>
        <item x="888"/>
        <item x="890"/>
        <item x="886"/>
        <item x="894"/>
        <item x="892"/>
        <item x="3"/>
        <item x="611"/>
        <item x="2036"/>
        <item x="59"/>
        <item x="60"/>
        <item x="132"/>
        <item x="133"/>
        <item x="596"/>
        <item x="1988"/>
        <item x="602"/>
        <item x="801"/>
        <item x="2290"/>
        <item x="846"/>
        <item x="844"/>
        <item x="843"/>
        <item x="845"/>
        <item x="2121"/>
        <item x="429"/>
        <item x="733"/>
        <item x="852"/>
        <item x="989"/>
        <item x="990"/>
        <item x="982"/>
        <item x="983"/>
        <item x="976"/>
        <item x="975"/>
        <item x="978"/>
        <item x="977"/>
        <item x="984"/>
        <item x="981"/>
        <item x="980"/>
        <item x="979"/>
        <item x="988"/>
        <item x="991"/>
        <item x="973"/>
        <item x="974"/>
        <item x="972"/>
        <item x="995"/>
        <item x="996"/>
        <item x="999"/>
        <item x="1000"/>
        <item x="997"/>
        <item x="998"/>
        <item x="971"/>
        <item x="994"/>
        <item x="987"/>
        <item x="986"/>
        <item x="963"/>
        <item x="964"/>
        <item x="967"/>
        <item x="968"/>
        <item x="965"/>
        <item x="966"/>
        <item x="1813"/>
        <item x="424"/>
        <item x="1814"/>
        <item x="1411"/>
        <item x="1433"/>
        <item x="1989"/>
        <item x="1445"/>
        <item x="1446"/>
        <item x="2286"/>
        <item x="854"/>
        <item x="985"/>
        <item x="992"/>
        <item x="993"/>
        <item x="1564"/>
        <item x="1551"/>
        <item x="1963"/>
        <item x="2141"/>
        <item x="2190"/>
        <item x="1946"/>
        <item x="1948"/>
        <item x="882"/>
        <item x="880"/>
        <item x="881"/>
        <item x="884"/>
        <item x="883"/>
        <item x="451"/>
        <item x="452"/>
        <item x="2503"/>
        <item x="2116"/>
        <item x="1530"/>
        <item x="784"/>
        <item x="2070"/>
        <item x="1501"/>
        <item x="411"/>
        <item x="414"/>
        <item x="417"/>
        <item x="420"/>
        <item x="423"/>
        <item x="70"/>
        <item x="2093"/>
        <item x="102"/>
        <item x="2199"/>
        <item x="403"/>
        <item x="402"/>
        <item x="426"/>
        <item x="405"/>
        <item x="404"/>
        <item x="2040"/>
        <item x="2123"/>
        <item x="2046"/>
        <item x="2047"/>
        <item x="2042"/>
        <item x="2127"/>
        <item x="2089"/>
        <item x="1502"/>
        <item x="434"/>
        <item x="433"/>
        <item x="435"/>
        <item x="688"/>
        <item x="685"/>
        <item x="628"/>
        <item x="614"/>
        <item x="99"/>
        <item x="76"/>
        <item x="75"/>
        <item x="2504"/>
        <item x="124"/>
        <item x="2125"/>
        <item x="2489"/>
        <item x="2126"/>
        <item x="2041"/>
        <item x="2495"/>
        <item x="2374"/>
        <item x="2373"/>
        <item x="2375"/>
        <item x="2170"/>
        <item x="1934"/>
        <item x="2171"/>
        <item x="1935"/>
        <item x="2575"/>
        <item x="2576"/>
        <item x="1974"/>
        <item x="2026"/>
        <item x="2031"/>
        <item x="2020"/>
        <item x="1806"/>
        <item x="1975"/>
        <item x="603"/>
        <item x="837"/>
        <item x="832"/>
        <item x="928"/>
        <item x="827"/>
        <item x="812"/>
        <item x="822"/>
        <item x="807"/>
        <item x="802"/>
        <item x="2090"/>
        <item x="817"/>
        <item x="847"/>
        <item x="842"/>
        <item x="130"/>
        <item x="406"/>
        <item x="2006"/>
        <item x="2009"/>
        <item x="2012"/>
        <item x="1761"/>
        <item x="775"/>
        <item x="776"/>
        <item x="2065"/>
        <item x="1435"/>
        <item x="66"/>
        <item x="96"/>
        <item x="2155"/>
        <item x="1447"/>
        <item x="2560"/>
        <item x="457"/>
        <item x="2571"/>
        <item x="91"/>
        <item x="128"/>
        <item x="725"/>
        <item x="46"/>
        <item x="1"/>
        <item x="47"/>
        <item x="2561"/>
        <item x="2176"/>
        <item x="1940"/>
        <item x="939"/>
        <item x="2177"/>
        <item x="1941"/>
        <item x="2536"/>
        <item x="2548"/>
        <item x="2537"/>
        <item x="2549"/>
        <item x="2538"/>
        <item x="2550"/>
        <item x="2539"/>
        <item x="2551"/>
        <item x="2540"/>
        <item x="2552"/>
        <item x="2541"/>
        <item x="2553"/>
        <item x="2542"/>
        <item x="2554"/>
        <item x="2543"/>
        <item x="2555"/>
        <item x="2544"/>
        <item x="2556"/>
        <item x="2545"/>
        <item x="2557"/>
        <item x="2546"/>
        <item x="2558"/>
        <item x="2535"/>
        <item x="2547"/>
        <item x="2131"/>
        <item x="33"/>
        <item x="34"/>
        <item x="45"/>
        <item x="2120"/>
        <item x="2005"/>
        <item x="1996"/>
        <item x="2008"/>
        <item x="1999"/>
        <item x="2011"/>
        <item x="2002"/>
        <item x="401"/>
        <item x="400"/>
        <item x="2154"/>
        <item x="2153"/>
        <item x="1444"/>
        <item x="2157"/>
        <item x="465"/>
        <item x="466"/>
        <item x="1976"/>
        <item x="1977"/>
        <item x="599"/>
        <item x="1467"/>
        <item x="1958"/>
        <item x="48"/>
        <item x="49"/>
        <item x="50"/>
        <item x="1503"/>
        <item x="961"/>
        <item x="962"/>
        <item x="955"/>
        <item x="954"/>
        <item x="1962"/>
        <item x="2118"/>
        <item x="1524"/>
        <item x="1822"/>
        <item x="1416"/>
        <item x="2139"/>
        <item x="1483"/>
        <item x="2052"/>
        <item x="1971"/>
        <item x="1432"/>
        <item x="1565"/>
        <item x="2074"/>
        <item x="2080"/>
        <item x="1985"/>
        <item x="1986"/>
        <item x="1984"/>
        <item x="2184"/>
        <item x="1443"/>
        <item x="1441"/>
        <item x="2186"/>
        <item x="565"/>
        <item x="568"/>
        <item x="566"/>
        <item x="567"/>
        <item x="573"/>
        <item x="570"/>
        <item x="569"/>
        <item x="571"/>
        <item x="572"/>
        <item x="2226"/>
        <item x="2243"/>
        <item x="2240"/>
        <item x="2239"/>
        <item x="2241"/>
        <item x="2242"/>
        <item x="425"/>
        <item x="2478"/>
        <item x="2379"/>
        <item x="2476"/>
        <item x="2477"/>
        <item x="2287"/>
        <item x="2288"/>
        <item x="2289"/>
        <item x="2496"/>
        <item x="612"/>
        <item x="1919"/>
        <item x="1920"/>
        <item x="456"/>
        <item x="56"/>
        <item x="2067"/>
        <item x="74"/>
        <item x="72"/>
        <item x="1504"/>
        <item x="856"/>
        <item x="796"/>
        <item x="797"/>
        <item x="1566"/>
        <item x="1434"/>
        <item x="116"/>
        <item x="89"/>
        <item x="38"/>
        <item x="20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27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87"/>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h="1" x="0"/>
        <item x="260"/>
        <item x="261"/>
        <item x="262"/>
        <item x="263"/>
        <item x="264"/>
        <item x="265"/>
        <item x="266"/>
        <item x="267"/>
        <item x="268"/>
        <item x="269"/>
        <item x="270"/>
        <item x="271"/>
        <item x="272"/>
        <item x="273"/>
        <item x="274"/>
        <item x="275"/>
        <item x="276"/>
        <item x="277"/>
      </items>
    </pivotField>
    <pivotField axis="axisRow" compact="0" outline="0" showAll="0" defaultSubtotal="0">
      <items count="354">
        <item x="64"/>
        <item x="10"/>
        <item x="3"/>
        <item x="11"/>
        <item x="6"/>
        <item x="2"/>
        <item x="258"/>
        <item x="41"/>
        <item x="40"/>
        <item x="42"/>
        <item x="45"/>
        <item x="48"/>
        <item x="51"/>
        <item x="54"/>
        <item x="259"/>
        <item x="262"/>
        <item x="265"/>
        <item x="268"/>
        <item x="271"/>
        <item x="70"/>
        <item x="73"/>
        <item x="71"/>
        <item x="8"/>
        <item x="72"/>
        <item x="69"/>
        <item x="7"/>
        <item x="1"/>
        <item x="9"/>
        <item x="28"/>
        <item x="250"/>
        <item x="29"/>
        <item x="251"/>
        <item x="30"/>
        <item x="75"/>
        <item x="156"/>
        <item x="106"/>
        <item x="121"/>
        <item x="171"/>
        <item x="151"/>
        <item x="116"/>
        <item x="166"/>
        <item x="111"/>
        <item x="161"/>
        <item x="295"/>
        <item x="315"/>
        <item x="310"/>
        <item x="330"/>
        <item x="146"/>
        <item x="196"/>
        <item x="126"/>
        <item x="176"/>
        <item x="131"/>
        <item x="181"/>
        <item x="300"/>
        <item x="320"/>
        <item x="305"/>
        <item x="325"/>
        <item x="136"/>
        <item x="186"/>
        <item x="141"/>
        <item x="191"/>
        <item x="99"/>
        <item x="289"/>
        <item x="157"/>
        <item x="107"/>
        <item x="122"/>
        <item x="172"/>
        <item x="152"/>
        <item x="117"/>
        <item x="167"/>
        <item x="112"/>
        <item x="162"/>
        <item x="296"/>
        <item x="316"/>
        <item x="311"/>
        <item x="331"/>
        <item x="147"/>
        <item x="197"/>
        <item x="127"/>
        <item x="177"/>
        <item x="132"/>
        <item x="182"/>
        <item x="301"/>
        <item x="321"/>
        <item x="306"/>
        <item x="326"/>
        <item x="137"/>
        <item x="187"/>
        <item x="142"/>
        <item x="192"/>
        <item x="158"/>
        <item x="108"/>
        <item x="123"/>
        <item x="173"/>
        <item x="153"/>
        <item x="118"/>
        <item x="168"/>
        <item x="113"/>
        <item x="163"/>
        <item x="297"/>
        <item x="317"/>
        <item x="312"/>
        <item x="332"/>
        <item x="148"/>
        <item x="198"/>
        <item x="128"/>
        <item x="178"/>
        <item x="133"/>
        <item x="183"/>
        <item x="302"/>
        <item x="322"/>
        <item x="307"/>
        <item x="327"/>
        <item x="138"/>
        <item x="188"/>
        <item x="143"/>
        <item x="193"/>
        <item x="77"/>
        <item x="218"/>
        <item x="224"/>
        <item x="221"/>
        <item x="215"/>
        <item x="227"/>
        <item x="239"/>
        <item x="230"/>
        <item x="236"/>
        <item x="253"/>
        <item x="34"/>
        <item x="235"/>
        <item x="86"/>
        <item x="283"/>
        <item x="17"/>
        <item x="88"/>
        <item x="89"/>
        <item x="350"/>
        <item x="5"/>
        <item x="4"/>
        <item x="244"/>
        <item x="243"/>
        <item x="233"/>
        <item x="76"/>
        <item x="279"/>
        <item x="16"/>
        <item x="18"/>
        <item x="13"/>
        <item x="65"/>
        <item x="80"/>
        <item x="281"/>
        <item x="98"/>
        <item x="102"/>
        <item x="220"/>
        <item x="226"/>
        <item x="223"/>
        <item x="217"/>
        <item x="229"/>
        <item x="241"/>
        <item x="19"/>
        <item x="246"/>
        <item x="20"/>
        <item x="247"/>
        <item x="31"/>
        <item x="252"/>
        <item x="43"/>
        <item x="46"/>
        <item x="49"/>
        <item x="52"/>
        <item x="55"/>
        <item x="260"/>
        <item x="263"/>
        <item x="266"/>
        <item x="269"/>
        <item x="272"/>
        <item x="83"/>
        <item x="282"/>
        <item x="155"/>
        <item x="170"/>
        <item x="165"/>
        <item x="160"/>
        <item x="314"/>
        <item x="329"/>
        <item x="195"/>
        <item x="175"/>
        <item x="180"/>
        <item x="319"/>
        <item x="324"/>
        <item x="185"/>
        <item x="190"/>
        <item x="154"/>
        <item x="199"/>
        <item x="104"/>
        <item x="119"/>
        <item x="169"/>
        <item x="149"/>
        <item x="114"/>
        <item x="164"/>
        <item x="109"/>
        <item x="159"/>
        <item x="293"/>
        <item x="313"/>
        <item x="308"/>
        <item x="328"/>
        <item x="144"/>
        <item x="194"/>
        <item x="124"/>
        <item x="174"/>
        <item x="129"/>
        <item x="179"/>
        <item x="298"/>
        <item x="318"/>
        <item x="303"/>
        <item x="323"/>
        <item x="134"/>
        <item x="184"/>
        <item x="139"/>
        <item x="189"/>
        <item x="278"/>
        <item x="74"/>
        <item x="14"/>
        <item x="245"/>
        <item x="32"/>
        <item x="25"/>
        <item x="33"/>
        <item x="26"/>
        <item x="249"/>
        <item x="27"/>
        <item x="22"/>
        <item x="12"/>
        <item x="105"/>
        <item x="120"/>
        <item x="150"/>
        <item x="115"/>
        <item x="110"/>
        <item x="294"/>
        <item x="309"/>
        <item x="145"/>
        <item x="125"/>
        <item x="130"/>
        <item x="299"/>
        <item x="304"/>
        <item x="135"/>
        <item x="140"/>
        <item x="209"/>
        <item x="210"/>
        <item x="213"/>
        <item x="343"/>
        <item x="211"/>
        <item x="212"/>
        <item x="342"/>
        <item x="214"/>
        <item x="232"/>
        <item x="87"/>
        <item x="15"/>
        <item x="61"/>
        <item x="97"/>
        <item x="96"/>
        <item x="103"/>
        <item x="292"/>
        <item x="92"/>
        <item x="93"/>
        <item x="94"/>
        <item x="95"/>
        <item x="285"/>
        <item x="286"/>
        <item x="287"/>
        <item x="288"/>
        <item x="81"/>
        <item x="82"/>
        <item x="79"/>
        <item x="280"/>
        <item x="219"/>
        <item x="225"/>
        <item x="222"/>
        <item x="216"/>
        <item x="228"/>
        <item x="240"/>
        <item x="345"/>
        <item x="347"/>
        <item x="346"/>
        <item x="344"/>
        <item x="348"/>
        <item x="349"/>
        <item x="78"/>
        <item x="63"/>
        <item x="277"/>
        <item x="60"/>
        <item x="275"/>
        <item x="21"/>
        <item x="248"/>
        <item x="351"/>
        <item x="231"/>
        <item x="237"/>
        <item x="276"/>
        <item x="62"/>
        <item x="57"/>
        <item x="84"/>
        <item x="85"/>
        <item x="56"/>
        <item x="44"/>
        <item x="47"/>
        <item x="50"/>
        <item x="53"/>
        <item x="261"/>
        <item x="264"/>
        <item x="267"/>
        <item x="270"/>
        <item x="273"/>
        <item x="36"/>
        <item x="35"/>
        <item x="59"/>
        <item x="255"/>
        <item x="254"/>
        <item x="274"/>
        <item x="38"/>
        <item x="37"/>
        <item x="257"/>
        <item x="256"/>
        <item x="67"/>
        <item x="66"/>
        <item x="68"/>
        <item x="238"/>
        <item x="39"/>
        <item x="91"/>
        <item x="284"/>
        <item x="242"/>
        <item x="24"/>
        <item x="23"/>
        <item x="100"/>
        <item x="290"/>
        <item x="101"/>
        <item x="291"/>
        <item x="234"/>
        <item x="200"/>
        <item x="203"/>
        <item x="202"/>
        <item x="201"/>
        <item x="208"/>
        <item x="204"/>
        <item x="205"/>
        <item x="206"/>
        <item x="207"/>
        <item x="333"/>
        <item x="336"/>
        <item x="334"/>
        <item x="335"/>
        <item x="341"/>
        <item x="338"/>
        <item x="337"/>
        <item x="339"/>
        <item x="340"/>
        <item x="58"/>
        <item x="90"/>
        <item x="0"/>
        <item x="352"/>
        <item x="353"/>
      </items>
    </pivotField>
  </pivotFields>
  <rowFields count="2">
    <field x="10"/>
    <field x="11"/>
  </rowFields>
  <rowItems count="396">
    <i>
      <x/>
      <x v="26"/>
    </i>
    <i>
      <x v="1"/>
      <x v="5"/>
    </i>
    <i>
      <x v="2"/>
      <x v="2"/>
    </i>
    <i>
      <x v="3"/>
      <x v="136"/>
    </i>
    <i r="1">
      <x v="138"/>
    </i>
    <i>
      <x v="4"/>
      <x v="135"/>
    </i>
    <i r="1">
      <x v="137"/>
    </i>
    <i>
      <x v="5"/>
      <x v="4"/>
    </i>
    <i>
      <x v="6"/>
      <x v="25"/>
    </i>
    <i>
      <x v="7"/>
      <x v="22"/>
    </i>
    <i>
      <x v="8"/>
      <x v="27"/>
    </i>
    <i>
      <x v="9"/>
      <x v="1"/>
    </i>
    <i>
      <x v="10"/>
      <x v="3"/>
    </i>
    <i>
      <x v="11"/>
      <x v="226"/>
    </i>
    <i>
      <x v="12"/>
      <x v="144"/>
    </i>
    <i>
      <x v="13"/>
      <x v="217"/>
    </i>
    <i r="1">
      <x v="218"/>
    </i>
    <i>
      <x v="14"/>
      <x v="251"/>
    </i>
    <i>
      <x v="15"/>
      <x v="142"/>
    </i>
    <i>
      <x v="16"/>
      <x v="131"/>
    </i>
    <i>
      <x v="17"/>
      <x v="143"/>
    </i>
    <i>
      <x v="18"/>
      <x v="156"/>
    </i>
    <i r="1">
      <x v="157"/>
    </i>
    <i>
      <x v="19"/>
      <x v="158"/>
    </i>
    <i r="1">
      <x v="159"/>
    </i>
    <i>
      <x v="20"/>
      <x v="286"/>
    </i>
    <i r="1">
      <x v="287"/>
    </i>
    <i>
      <x v="21"/>
      <x v="225"/>
    </i>
    <i>
      <x v="22"/>
      <x v="325"/>
    </i>
    <i>
      <x v="23"/>
      <x v="324"/>
    </i>
    <i>
      <x v="24"/>
      <x v="220"/>
    </i>
    <i>
      <x v="25"/>
      <x v="222"/>
    </i>
    <i r="1">
      <x v="223"/>
    </i>
    <i>
      <x v="26"/>
      <x v="224"/>
    </i>
    <i>
      <x v="27"/>
      <x v="28"/>
    </i>
    <i>
      <x v="28"/>
      <x v="29"/>
    </i>
    <i r="1">
      <x v="30"/>
    </i>
    <i>
      <x v="29"/>
      <x v="31"/>
    </i>
    <i r="1">
      <x v="32"/>
    </i>
    <i>
      <x v="30"/>
      <x v="160"/>
    </i>
    <i r="1">
      <x v="161"/>
    </i>
    <i>
      <x v="31"/>
      <x v="219"/>
    </i>
    <i>
      <x v="32"/>
      <x v="221"/>
    </i>
    <i>
      <x v="33"/>
      <x v="126"/>
    </i>
    <i r="1">
      <x v="127"/>
    </i>
    <i>
      <x v="34"/>
      <x v="307"/>
    </i>
    <i r="1">
      <x v="310"/>
    </i>
    <i>
      <x v="35"/>
      <x v="306"/>
    </i>
    <i r="1">
      <x v="309"/>
    </i>
    <i>
      <x v="36"/>
      <x v="313"/>
    </i>
    <i r="1">
      <x v="315"/>
    </i>
    <i>
      <x v="37"/>
      <x v="312"/>
    </i>
    <i r="1">
      <x v="314"/>
    </i>
    <i>
      <x v="38"/>
      <x v="320"/>
    </i>
    <i>
      <x v="39"/>
      <x v="8"/>
    </i>
    <i>
      <x v="40"/>
      <x v="6"/>
    </i>
    <i r="1">
      <x v="7"/>
    </i>
    <i>
      <x v="41"/>
      <x v="9"/>
    </i>
    <i r="1">
      <x v="14"/>
    </i>
    <i>
      <x v="42"/>
      <x v="162"/>
    </i>
    <i r="1">
      <x v="167"/>
    </i>
    <i>
      <x v="43"/>
      <x v="297"/>
    </i>
    <i r="1">
      <x v="301"/>
    </i>
    <i>
      <x v="44"/>
      <x v="10"/>
    </i>
    <i r="1">
      <x v="15"/>
    </i>
    <i>
      <x v="45"/>
      <x v="163"/>
    </i>
    <i r="1">
      <x v="168"/>
    </i>
    <i>
      <x v="46"/>
      <x v="298"/>
    </i>
    <i r="1">
      <x v="302"/>
    </i>
    <i>
      <x v="47"/>
      <x v="11"/>
    </i>
    <i r="1">
      <x v="16"/>
    </i>
    <i>
      <x v="48"/>
      <x v="164"/>
    </i>
    <i r="1">
      <x v="169"/>
    </i>
    <i>
      <x v="49"/>
      <x v="299"/>
    </i>
    <i r="1">
      <x v="303"/>
    </i>
    <i>
      <x v="50"/>
      <x v="12"/>
    </i>
    <i r="1">
      <x v="17"/>
    </i>
    <i>
      <x v="51"/>
      <x v="165"/>
    </i>
    <i r="1">
      <x v="170"/>
    </i>
    <i>
      <x v="52"/>
      <x v="300"/>
    </i>
    <i r="1">
      <x v="304"/>
    </i>
    <i>
      <x v="53"/>
      <x v="13"/>
    </i>
    <i r="1">
      <x v="18"/>
    </i>
    <i>
      <x v="54"/>
      <x v="166"/>
    </i>
    <i r="1">
      <x v="171"/>
    </i>
    <i>
      <x v="55"/>
      <x v="296"/>
    </i>
    <i r="1">
      <x v="305"/>
    </i>
    <i>
      <x v="56"/>
      <x v="293"/>
    </i>
    <i>
      <x v="57"/>
      <x v="349"/>
    </i>
    <i>
      <x v="58"/>
      <x v="308"/>
    </i>
    <i r="1">
      <x v="311"/>
    </i>
    <i>
      <x v="59"/>
      <x v="284"/>
    </i>
    <i r="1">
      <x v="285"/>
    </i>
    <i>
      <x v="60"/>
      <x v="252"/>
    </i>
    <i>
      <x v="61"/>
      <x v="291"/>
    </i>
    <i r="1">
      <x v="292"/>
    </i>
    <i>
      <x v="62"/>
      <x v="282"/>
    </i>
    <i r="1">
      <x v="283"/>
    </i>
    <i>
      <x v="63"/>
      <x/>
    </i>
    <i r="1">
      <x v="215"/>
    </i>
    <i>
      <x v="64"/>
      <x v="145"/>
    </i>
    <i>
      <x v="65"/>
      <x v="317"/>
    </i>
    <i>
      <x v="66"/>
      <x v="316"/>
    </i>
    <i>
      <x v="67"/>
      <x v="318"/>
    </i>
    <i>
      <x v="68"/>
      <x v="24"/>
    </i>
    <i>
      <x v="69"/>
      <x v="19"/>
    </i>
    <i>
      <x v="70"/>
      <x v="21"/>
    </i>
    <i>
      <x v="71"/>
      <x v="23"/>
    </i>
    <i>
      <x v="72"/>
      <x v="20"/>
    </i>
    <i>
      <x v="73"/>
      <x v="216"/>
    </i>
    <i>
      <x v="74"/>
      <x v="33"/>
    </i>
    <i>
      <x v="75"/>
      <x v="140"/>
    </i>
    <i r="1">
      <x v="141"/>
    </i>
    <i>
      <x v="76"/>
      <x v="117"/>
    </i>
    <i>
      <x v="77"/>
      <x v="281"/>
    </i>
    <i>
      <x v="78"/>
      <x v="267"/>
    </i>
    <i r="1">
      <x v="268"/>
    </i>
    <i>
      <x v="79"/>
      <x v="146"/>
    </i>
    <i r="1">
      <x v="147"/>
    </i>
    <i>
      <x v="80"/>
      <x v="265"/>
    </i>
    <i>
      <x v="81"/>
      <x v="266"/>
    </i>
    <i>
      <x v="82"/>
      <x v="172"/>
    </i>
    <i r="1">
      <x v="173"/>
    </i>
    <i>
      <x v="83"/>
      <x v="294"/>
    </i>
    <i>
      <x v="84"/>
      <x v="295"/>
    </i>
    <i>
      <x v="85"/>
      <x v="129"/>
    </i>
    <i r="1">
      <x v="130"/>
    </i>
    <i>
      <x v="86"/>
      <x v="132"/>
    </i>
    <i>
      <x v="87"/>
      <x v="133"/>
    </i>
    <i>
      <x v="88"/>
      <x v="350"/>
    </i>
    <i>
      <x v="89"/>
      <x v="321"/>
    </i>
    <i r="1">
      <x v="322"/>
    </i>
    <i>
      <x v="90"/>
      <x v="257"/>
    </i>
    <i r="1">
      <x v="261"/>
    </i>
    <i>
      <x v="91"/>
      <x v="250"/>
    </i>
    <i r="1">
      <x v="258"/>
    </i>
    <i r="1">
      <x v="262"/>
    </i>
    <i>
      <x v="92"/>
      <x v="259"/>
    </i>
    <i r="1">
      <x v="263"/>
    </i>
    <i>
      <x v="93"/>
      <x v="260"/>
    </i>
    <i r="1">
      <x v="264"/>
    </i>
    <i>
      <x v="94"/>
      <x v="254"/>
    </i>
    <i>
      <x v="95"/>
      <x v="253"/>
    </i>
    <i>
      <x v="96"/>
      <x v="148"/>
    </i>
    <i>
      <x v="97"/>
      <x v="61"/>
    </i>
    <i r="1">
      <x v="62"/>
    </i>
    <i>
      <x v="98"/>
      <x v="326"/>
    </i>
    <i r="1">
      <x v="327"/>
    </i>
    <i>
      <x v="99"/>
      <x v="328"/>
    </i>
    <i r="1">
      <x v="329"/>
    </i>
    <i>
      <x v="100"/>
      <x v="149"/>
    </i>
    <i>
      <x v="101"/>
      <x v="255"/>
    </i>
    <i r="1">
      <x v="256"/>
    </i>
    <i>
      <x v="102"/>
      <x v="189"/>
    </i>
    <i>
      <x v="103"/>
      <x v="227"/>
    </i>
    <i>
      <x v="104"/>
      <x v="35"/>
    </i>
    <i>
      <x v="105"/>
      <x v="64"/>
    </i>
    <i>
      <x v="106"/>
      <x v="91"/>
    </i>
    <i>
      <x v="107"/>
      <x v="195"/>
    </i>
    <i>
      <x v="108"/>
      <x v="231"/>
    </i>
    <i>
      <x v="109"/>
      <x v="41"/>
    </i>
    <i>
      <x v="110"/>
      <x v="70"/>
    </i>
    <i>
      <x v="111"/>
      <x v="97"/>
    </i>
    <i>
      <x v="112"/>
      <x v="193"/>
    </i>
    <i r="1">
      <x v="197"/>
    </i>
    <i>
      <x v="113"/>
      <x v="230"/>
    </i>
    <i r="1">
      <x v="232"/>
    </i>
    <i>
      <x v="114"/>
      <x v="39"/>
    </i>
    <i r="1">
      <x v="43"/>
    </i>
    <i>
      <x v="115"/>
      <x v="68"/>
    </i>
    <i r="1">
      <x v="72"/>
    </i>
    <i>
      <x v="116"/>
      <x v="95"/>
    </i>
    <i r="1">
      <x v="99"/>
    </i>
    <i>
      <x v="117"/>
      <x v="190"/>
    </i>
    <i>
      <x v="118"/>
      <x v="228"/>
    </i>
    <i>
      <x v="119"/>
      <x v="36"/>
    </i>
    <i>
      <x v="120"/>
      <x v="65"/>
    </i>
    <i>
      <x v="121"/>
      <x v="92"/>
    </i>
    <i>
      <x v="122"/>
      <x v="203"/>
    </i>
    <i r="1">
      <x v="207"/>
    </i>
    <i>
      <x v="123"/>
      <x v="235"/>
    </i>
    <i r="1">
      <x v="237"/>
    </i>
    <i>
      <x v="124"/>
      <x v="49"/>
    </i>
    <i r="1">
      <x v="53"/>
    </i>
    <i>
      <x v="125"/>
      <x v="78"/>
    </i>
    <i r="1">
      <x v="82"/>
    </i>
    <i>
      <x v="126"/>
      <x v="105"/>
    </i>
    <i r="1">
      <x v="109"/>
    </i>
    <i>
      <x v="127"/>
      <x v="205"/>
    </i>
    <i>
      <x v="128"/>
      <x v="236"/>
    </i>
    <i>
      <x v="129"/>
      <x v="51"/>
    </i>
    <i>
      <x v="130"/>
      <x v="80"/>
    </i>
    <i>
      <x v="131"/>
      <x v="107"/>
    </i>
    <i>
      <x v="132"/>
      <x v="209"/>
    </i>
    <i r="1">
      <x v="211"/>
    </i>
    <i>
      <x v="133"/>
      <x v="238"/>
    </i>
    <i r="1">
      <x v="239"/>
    </i>
    <i>
      <x v="134"/>
      <x v="55"/>
    </i>
    <i r="1">
      <x v="57"/>
    </i>
    <i>
      <x v="135"/>
      <x v="84"/>
    </i>
    <i r="1">
      <x v="86"/>
    </i>
    <i>
      <x v="136"/>
      <x v="111"/>
    </i>
    <i r="1">
      <x v="113"/>
    </i>
    <i>
      <x v="137"/>
      <x v="213"/>
    </i>
    <i>
      <x v="138"/>
      <x v="240"/>
    </i>
    <i>
      <x v="139"/>
      <x v="59"/>
    </i>
    <i>
      <x v="140"/>
      <x v="88"/>
    </i>
    <i>
      <x v="141"/>
      <x v="115"/>
    </i>
    <i>
      <x v="142"/>
      <x v="199"/>
    </i>
    <i r="1">
      <x v="201"/>
    </i>
    <i>
      <x v="143"/>
      <x v="233"/>
    </i>
    <i r="1">
      <x v="234"/>
    </i>
    <i>
      <x v="144"/>
      <x v="45"/>
    </i>
    <i r="1">
      <x v="47"/>
    </i>
    <i>
      <x v="145"/>
      <x v="74"/>
    </i>
    <i r="1">
      <x v="76"/>
    </i>
    <i>
      <x v="146"/>
      <x v="101"/>
    </i>
    <i r="1">
      <x v="103"/>
    </i>
    <i>
      <x v="147"/>
      <x v="192"/>
    </i>
    <i>
      <x v="148"/>
      <x v="229"/>
    </i>
    <i>
      <x v="149"/>
      <x v="38"/>
    </i>
    <i>
      <x v="150"/>
      <x v="67"/>
    </i>
    <i>
      <x v="151"/>
      <x v="94"/>
    </i>
    <i>
      <x v="152"/>
      <x v="187"/>
    </i>
    <i>
      <x v="153"/>
      <x v="174"/>
    </i>
    <i>
      <x v="154"/>
      <x v="34"/>
    </i>
    <i>
      <x v="155"/>
      <x v="63"/>
    </i>
    <i>
      <x v="156"/>
      <x v="90"/>
    </i>
    <i>
      <x v="157"/>
      <x v="196"/>
    </i>
    <i>
      <x v="158"/>
      <x v="177"/>
    </i>
    <i>
      <x v="159"/>
      <x v="42"/>
    </i>
    <i>
      <x v="160"/>
      <x v="71"/>
    </i>
    <i>
      <x v="161"/>
      <x v="98"/>
    </i>
    <i>
      <x v="162"/>
      <x v="194"/>
    </i>
    <i r="1">
      <x v="198"/>
    </i>
    <i>
      <x v="163"/>
      <x v="176"/>
    </i>
    <i r="1">
      <x v="178"/>
    </i>
    <i>
      <x v="164"/>
      <x v="40"/>
    </i>
    <i r="1">
      <x v="44"/>
    </i>
    <i>
      <x v="165"/>
      <x v="69"/>
    </i>
    <i r="1">
      <x v="73"/>
    </i>
    <i>
      <x v="166"/>
      <x v="96"/>
    </i>
    <i r="1">
      <x v="100"/>
    </i>
    <i>
      <x v="167"/>
      <x v="191"/>
    </i>
    <i>
      <x v="168"/>
      <x v="175"/>
    </i>
    <i>
      <x v="169"/>
      <x v="37"/>
    </i>
    <i>
      <x v="170"/>
      <x v="66"/>
    </i>
    <i>
      <x v="171"/>
      <x v="93"/>
    </i>
    <i>
      <x v="172"/>
      <x v="204"/>
    </i>
    <i r="1">
      <x v="208"/>
    </i>
    <i>
      <x v="173"/>
      <x v="181"/>
    </i>
    <i r="1">
      <x v="183"/>
    </i>
    <i>
      <x v="174"/>
      <x v="50"/>
    </i>
    <i r="1">
      <x v="54"/>
    </i>
    <i>
      <x v="175"/>
      <x v="79"/>
    </i>
    <i r="1">
      <x v="83"/>
    </i>
    <i>
      <x v="176"/>
      <x v="106"/>
    </i>
    <i r="1">
      <x v="110"/>
    </i>
    <i>
      <x v="177"/>
      <x v="206"/>
    </i>
    <i>
      <x v="178"/>
      <x v="182"/>
    </i>
    <i>
      <x v="179"/>
      <x v="52"/>
    </i>
    <i>
      <x v="180"/>
      <x v="81"/>
    </i>
    <i>
      <x v="181"/>
      <x v="108"/>
    </i>
    <i>
      <x v="182"/>
      <x v="210"/>
    </i>
    <i r="1">
      <x v="212"/>
    </i>
    <i>
      <x v="183"/>
      <x v="184"/>
    </i>
    <i r="1">
      <x v="185"/>
    </i>
    <i>
      <x v="184"/>
      <x v="56"/>
    </i>
    <i r="1">
      <x v="58"/>
    </i>
    <i>
      <x v="185"/>
      <x v="85"/>
    </i>
    <i r="1">
      <x v="87"/>
    </i>
    <i>
      <x v="186"/>
      <x v="112"/>
    </i>
    <i r="1">
      <x v="114"/>
    </i>
    <i>
      <x v="187"/>
      <x v="214"/>
    </i>
    <i>
      <x v="188"/>
      <x v="186"/>
    </i>
    <i>
      <x v="189"/>
      <x v="60"/>
    </i>
    <i>
      <x v="190"/>
      <x v="89"/>
    </i>
    <i>
      <x v="191"/>
      <x v="116"/>
    </i>
    <i>
      <x v="192"/>
      <x v="200"/>
    </i>
    <i r="1">
      <x v="202"/>
    </i>
    <i>
      <x v="193"/>
      <x v="179"/>
    </i>
    <i r="1">
      <x v="180"/>
    </i>
    <i>
      <x v="194"/>
      <x v="46"/>
    </i>
    <i r="1">
      <x v="48"/>
    </i>
    <i>
      <x v="195"/>
      <x v="75"/>
    </i>
    <i r="1">
      <x v="77"/>
    </i>
    <i>
      <x v="196"/>
      <x v="102"/>
    </i>
    <i r="1">
      <x v="104"/>
    </i>
    <i>
      <x v="197"/>
      <x v="188"/>
    </i>
    <i>
      <x v="198"/>
      <x v="331"/>
    </i>
    <i r="1">
      <x v="340"/>
    </i>
    <i>
      <x v="199"/>
      <x v="195"/>
    </i>
    <i>
      <x v="200"/>
      <x v="334"/>
    </i>
    <i r="1">
      <x v="342"/>
    </i>
    <i>
      <x v="201"/>
      <x v="231"/>
    </i>
    <i>
      <x v="202"/>
      <x v="193"/>
    </i>
    <i r="1">
      <x v="197"/>
    </i>
    <i>
      <x v="203"/>
      <x v="333"/>
    </i>
    <i r="1">
      <x v="343"/>
    </i>
    <i>
      <x v="204"/>
      <x v="230"/>
    </i>
    <i r="1">
      <x v="232"/>
    </i>
    <i>
      <x v="205"/>
      <x v="190"/>
    </i>
    <i>
      <x v="206"/>
      <x v="332"/>
    </i>
    <i r="1">
      <x v="341"/>
    </i>
    <i>
      <x v="207"/>
      <x v="228"/>
    </i>
    <i>
      <x v="208"/>
      <x v="203"/>
    </i>
    <i r="1">
      <x v="207"/>
    </i>
    <i>
      <x v="209"/>
      <x v="336"/>
    </i>
    <i r="1">
      <x v="346"/>
    </i>
    <i>
      <x v="210"/>
      <x v="235"/>
    </i>
    <i r="1">
      <x v="237"/>
    </i>
    <i>
      <x v="211"/>
      <x v="205"/>
    </i>
    <i>
      <x v="212"/>
      <x v="337"/>
    </i>
    <i r="1">
      <x v="345"/>
    </i>
    <i>
      <x v="213"/>
      <x v="236"/>
    </i>
    <i>
      <x v="214"/>
      <x v="209"/>
    </i>
    <i r="1">
      <x v="211"/>
    </i>
    <i>
      <x v="215"/>
      <x v="338"/>
    </i>
    <i r="1">
      <x v="347"/>
    </i>
    <i>
      <x v="216"/>
      <x v="238"/>
    </i>
    <i r="1">
      <x v="239"/>
    </i>
    <i>
      <x v="217"/>
      <x v="213"/>
    </i>
    <i>
      <x v="218"/>
      <x v="339"/>
    </i>
    <i r="1">
      <x v="348"/>
    </i>
    <i>
      <x v="219"/>
      <x v="240"/>
    </i>
    <i>
      <x v="220"/>
      <x v="199"/>
    </i>
    <i r="1">
      <x v="201"/>
    </i>
    <i>
      <x v="221"/>
      <x v="335"/>
    </i>
    <i r="1">
      <x v="344"/>
    </i>
    <i>
      <x v="222"/>
      <x v="233"/>
    </i>
    <i r="1">
      <x v="234"/>
    </i>
    <i>
      <x v="223"/>
      <x v="241"/>
    </i>
    <i>
      <x v="224"/>
      <x v="242"/>
    </i>
    <i>
      <x v="225"/>
      <x v="245"/>
    </i>
    <i>
      <x v="226"/>
      <x v="246"/>
    </i>
    <i r="1">
      <x v="247"/>
    </i>
    <i>
      <x v="227"/>
      <x v="243"/>
    </i>
    <i r="1">
      <x v="244"/>
    </i>
    <i>
      <x v="228"/>
      <x v="248"/>
    </i>
    <i>
      <x v="229"/>
      <x v="121"/>
    </i>
    <i>
      <x v="230"/>
      <x v="272"/>
    </i>
    <i r="1">
      <x v="278"/>
    </i>
    <i>
      <x v="231"/>
      <x v="153"/>
    </i>
    <i>
      <x v="232"/>
      <x v="118"/>
    </i>
    <i>
      <x v="233"/>
      <x v="269"/>
    </i>
    <i r="1">
      <x v="275"/>
    </i>
    <i>
      <x v="234"/>
      <x v="150"/>
    </i>
    <i>
      <x v="235"/>
      <x v="120"/>
    </i>
    <i>
      <x v="236"/>
      <x v="271"/>
    </i>
    <i r="1">
      <x v="277"/>
    </i>
    <i>
      <x v="237"/>
      <x v="152"/>
    </i>
    <i>
      <x v="238"/>
      <x v="119"/>
    </i>
    <i>
      <x v="239"/>
      <x v="270"/>
    </i>
    <i r="1">
      <x v="276"/>
    </i>
    <i>
      <x v="240"/>
      <x v="151"/>
    </i>
    <i>
      <x v="241"/>
      <x v="122"/>
    </i>
    <i>
      <x v="242"/>
      <x v="273"/>
    </i>
    <i r="1">
      <x v="279"/>
    </i>
    <i>
      <x v="243"/>
      <x v="154"/>
    </i>
    <i>
      <x v="244"/>
      <x v="124"/>
    </i>
    <i>
      <x v="245"/>
      <x v="289"/>
    </i>
    <i>
      <x v="246"/>
      <x v="249"/>
    </i>
    <i>
      <x v="247"/>
      <x v="139"/>
    </i>
    <i>
      <x v="248"/>
      <x v="330"/>
    </i>
    <i>
      <x v="249"/>
      <x v="128"/>
    </i>
    <i>
      <x v="250"/>
      <x v="125"/>
    </i>
    <i>
      <x v="251"/>
      <x v="290"/>
    </i>
    <i>
      <x v="252"/>
      <x v="319"/>
    </i>
    <i>
      <x v="253"/>
      <x v="123"/>
    </i>
    <i>
      <x v="254"/>
      <x v="274"/>
    </i>
    <i r="1">
      <x v="280"/>
    </i>
    <i>
      <x v="255"/>
      <x v="155"/>
    </i>
    <i>
      <x v="256"/>
      <x/>
    </i>
    <i>
      <x v="257"/>
      <x v="134"/>
    </i>
    <i r="1">
      <x v="323"/>
    </i>
    <i>
      <x v="258"/>
      <x/>
    </i>
    <i r="1">
      <x v="288"/>
    </i>
    <i>
      <x v="260"/>
      <x v="320"/>
    </i>
    <i>
      <x v="261"/>
      <x v="352"/>
    </i>
    <i>
      <x v="262"/>
      <x v="130"/>
    </i>
    <i>
      <x v="263"/>
      <x v="353"/>
    </i>
    <i>
      <x v="264"/>
      <x v="173"/>
    </i>
    <i>
      <x v="265"/>
      <x v="215"/>
    </i>
    <i>
      <x v="266"/>
      <x v="311"/>
    </i>
    <i>
      <x v="267"/>
      <x v="314"/>
    </i>
    <i>
      <x v="268"/>
      <x v="283"/>
    </i>
    <i>
      <x v="269"/>
      <x v="254"/>
    </i>
    <i>
      <x v="270"/>
      <x v="216"/>
    </i>
    <i>
      <x v="271"/>
      <x v="24"/>
    </i>
    <i>
      <x v="272"/>
      <x v="148"/>
    </i>
    <i>
      <x v="273"/>
      <x v="253"/>
    </i>
    <i>
      <x v="274"/>
      <x v="288"/>
    </i>
    <i>
      <x v="275"/>
      <x v="324"/>
    </i>
    <i>
      <x v="276"/>
      <x v="325"/>
    </i>
    <i>
      <x v="277"/>
      <x v="147"/>
    </i>
    <i t="grand">
      <x/>
    </i>
  </rowItems>
  <colItems count="1">
    <i/>
  </colItems>
  <pageFields count="1">
    <pageField fld="0" hier="-1"/>
  </pageFields>
  <formats count="4">
    <format dxfId="11">
      <pivotArea field="1" type="button" dataOnly="0" labelOnly="1" outline="0"/>
    </format>
    <format dxfId="10">
      <pivotArea field="2" type="button" dataOnly="0" labelOnly="1" outline="0"/>
    </format>
    <format dxfId="9">
      <pivotArea field="10" type="button" dataOnly="0" labelOnly="1" outline="0" axis="axisRow" fieldPosition="0"/>
    </format>
    <format dxfId="8">
      <pivotArea field="11"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H356" firstHeaderRow="2" firstDataRow="2" firstDataCol="2" rowPageCount="1" colPageCount="1"/>
  <pivotFields count="12">
    <pivotField axis="axisPage" compact="0" outline="0" multipleItemSelectionAllowed="1" showAll="0">
      <items count="11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x="98"/>
        <item h="1" x="99"/>
        <item h="1" x="100"/>
        <item h="1" x="101"/>
        <item h="1" x="102"/>
        <item h="1" x="103"/>
        <item h="1" x="104"/>
        <item h="1" x="105"/>
        <item h="1" x="106"/>
        <item h="1" x="107"/>
        <item h="1" x="108"/>
        <item h="1" x="109"/>
        <item h="1" x="110"/>
        <item h="1" x="111"/>
        <item h="1" x="112"/>
        <item t="default"/>
      </items>
    </pivotField>
    <pivotField axis="axisRow" compact="0" outline="0" showAll="0" defaultSubtotal="0">
      <items count="5501">
        <item x="39"/>
        <item x="40"/>
        <item x="1857"/>
        <item x="41"/>
        <item x="42"/>
        <item x="43"/>
        <item x="44"/>
        <item x="2180"/>
        <item x="1858"/>
        <item x="2188"/>
        <item x="2189"/>
        <item x="45"/>
        <item x="46"/>
        <item x="47"/>
        <item x="15"/>
        <item x="16"/>
        <item x="17"/>
        <item x="18"/>
        <item x="19"/>
        <item x="20"/>
        <item x="21"/>
        <item x="22"/>
        <item x="23"/>
        <item x="24"/>
        <item x="25"/>
        <item x="26"/>
        <item x="27"/>
        <item x="28"/>
        <item x="29"/>
        <item x="30"/>
        <item x="31"/>
        <item x="32"/>
        <item x="33"/>
        <item x="34"/>
        <item x="35"/>
        <item x="36"/>
        <item x="37"/>
        <item x="38"/>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263"/>
        <item x="2265"/>
        <item x="2266"/>
        <item x="2267"/>
        <item x="2268"/>
        <item x="2269"/>
        <item x="2270"/>
        <item x="2271"/>
        <item x="2272"/>
        <item x="2273"/>
        <item x="2274"/>
        <item x="2275"/>
        <item x="2276"/>
        <item x="2277"/>
        <item x="2278"/>
        <item x="2279"/>
        <item x="2264"/>
        <item x="99"/>
        <item x="758"/>
        <item x="759"/>
        <item x="2190"/>
        <item x="2181"/>
        <item x="48"/>
        <item x="49"/>
        <item x="50"/>
        <item x="760"/>
        <item x="5442"/>
        <item x="5451"/>
        <item x="5452"/>
        <item x="5453"/>
        <item x="5454"/>
        <item x="5455"/>
        <item x="5456"/>
        <item x="5457"/>
        <item x="5458"/>
        <item x="5459"/>
        <item x="5460"/>
        <item x="5443"/>
        <item x="5461"/>
        <item x="5462"/>
        <item x="5463"/>
        <item x="5464"/>
        <item x="5465"/>
        <item x="5444"/>
        <item x="5445"/>
        <item x="5446"/>
        <item x="5447"/>
        <item x="5448"/>
        <item x="5449"/>
        <item x="5450"/>
        <item x="761"/>
        <item x="762"/>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803"/>
        <item x="3031"/>
        <item x="4376"/>
        <item x="804"/>
        <item x="3032"/>
        <item x="4377"/>
        <item x="805"/>
        <item x="3033"/>
        <item x="4378"/>
        <item x="806"/>
        <item x="3034"/>
        <item x="4379"/>
        <item x="807"/>
        <item x="3035"/>
        <item x="4380"/>
        <item x="808"/>
        <item x="3036"/>
        <item x="4381"/>
        <item x="809"/>
        <item x="3037"/>
        <item x="4382"/>
        <item x="810"/>
        <item x="3038"/>
        <item x="4383"/>
        <item x="811"/>
        <item x="3039"/>
        <item x="4384"/>
        <item x="812"/>
        <item x="3040"/>
        <item x="4385"/>
        <item x="813"/>
        <item x="3041"/>
        <item x="4386"/>
        <item x="814"/>
        <item x="3042"/>
        <item x="4387"/>
        <item x="815"/>
        <item x="3043"/>
        <item x="4388"/>
        <item x="816"/>
        <item x="3044"/>
        <item x="4389"/>
        <item x="817"/>
        <item x="3045"/>
        <item x="4390"/>
        <item x="818"/>
        <item x="3046"/>
        <item x="4391"/>
        <item x="819"/>
        <item x="3047"/>
        <item x="4392"/>
        <item x="820"/>
        <item x="3048"/>
        <item x="4393"/>
        <item x="821"/>
        <item x="3049"/>
        <item x="4394"/>
        <item x="822"/>
        <item x="3050"/>
        <item x="4395"/>
        <item x="823"/>
        <item x="3051"/>
        <item x="4396"/>
        <item x="824"/>
        <item x="3052"/>
        <item x="4397"/>
        <item x="825"/>
        <item x="3053"/>
        <item x="4398"/>
        <item x="826"/>
        <item x="3054"/>
        <item x="4399"/>
        <item x="827"/>
        <item x="3055"/>
        <item x="4400"/>
        <item x="828"/>
        <item x="3056"/>
        <item x="4401"/>
        <item x="829"/>
        <item x="3057"/>
        <item x="4402"/>
        <item x="830"/>
        <item x="3058"/>
        <item x="4403"/>
        <item x="831"/>
        <item x="3059"/>
        <item x="4404"/>
        <item x="832"/>
        <item x="3060"/>
        <item x="4405"/>
        <item x="833"/>
        <item x="3061"/>
        <item x="4406"/>
        <item x="834"/>
        <item x="3062"/>
        <item x="4407"/>
        <item x="835"/>
        <item x="3063"/>
        <item x="4408"/>
        <item x="836"/>
        <item x="3064"/>
        <item x="4409"/>
        <item x="837"/>
        <item x="3065"/>
        <item x="4410"/>
        <item x="838"/>
        <item x="3066"/>
        <item x="4411"/>
        <item x="839"/>
        <item x="3067"/>
        <item x="4412"/>
        <item x="840"/>
        <item x="3068"/>
        <item x="4413"/>
        <item x="841"/>
        <item x="3069"/>
        <item x="4414"/>
        <item x="842"/>
        <item x="3070"/>
        <item x="4415"/>
        <item x="843"/>
        <item x="3071"/>
        <item x="4416"/>
        <item x="844"/>
        <item x="3072"/>
        <item x="4417"/>
        <item x="845"/>
        <item x="3073"/>
        <item x="4418"/>
        <item x="846"/>
        <item x="3074"/>
        <item x="4419"/>
        <item x="847"/>
        <item x="3075"/>
        <item x="4420"/>
        <item x="848"/>
        <item x="3076"/>
        <item x="4421"/>
        <item x="853"/>
        <item x="3077"/>
        <item x="4422"/>
        <item x="854"/>
        <item x="3078"/>
        <item x="4423"/>
        <item x="855"/>
        <item x="3079"/>
        <item x="4424"/>
        <item x="856"/>
        <item x="3080"/>
        <item x="4425"/>
        <item x="857"/>
        <item x="3081"/>
        <item x="4426"/>
        <item x="858"/>
        <item x="3082"/>
        <item x="4427"/>
        <item x="859"/>
        <item x="3083"/>
        <item x="4428"/>
        <item x="860"/>
        <item x="3084"/>
        <item x="4429"/>
        <item x="861"/>
        <item x="3085"/>
        <item x="4430"/>
        <item x="862"/>
        <item x="3086"/>
        <item x="4431"/>
        <item x="863"/>
        <item x="3087"/>
        <item x="4432"/>
        <item x="864"/>
        <item x="3088"/>
        <item x="4433"/>
        <item x="865"/>
        <item x="3089"/>
        <item x="4434"/>
        <item x="866"/>
        <item x="3090"/>
        <item x="4435"/>
        <item x="867"/>
        <item x="3091"/>
        <item x="4436"/>
        <item x="868"/>
        <item x="3092"/>
        <item x="4437"/>
        <item x="869"/>
        <item x="3093"/>
        <item x="4438"/>
        <item x="870"/>
        <item x="3094"/>
        <item x="4439"/>
        <item x="871"/>
        <item x="3095"/>
        <item x="4440"/>
        <item x="872"/>
        <item x="3096"/>
        <item x="4441"/>
        <item x="873"/>
        <item x="3097"/>
        <item x="4442"/>
        <item x="874"/>
        <item x="3098"/>
        <item x="4443"/>
        <item x="875"/>
        <item x="3099"/>
        <item x="4444"/>
        <item x="876"/>
        <item x="3100"/>
        <item x="4445"/>
        <item x="877"/>
        <item x="3101"/>
        <item x="4446"/>
        <item x="878"/>
        <item x="3102"/>
        <item x="4447"/>
        <item x="879"/>
        <item x="3103"/>
        <item x="4448"/>
        <item x="880"/>
        <item x="3104"/>
        <item x="4449"/>
        <item x="881"/>
        <item x="3105"/>
        <item x="4450"/>
        <item x="882"/>
        <item x="3106"/>
        <item x="4451"/>
        <item x="883"/>
        <item x="3107"/>
        <item x="4452"/>
        <item x="884"/>
        <item x="3108"/>
        <item x="4453"/>
        <item x="885"/>
        <item x="3109"/>
        <item x="4454"/>
        <item x="886"/>
        <item x="3110"/>
        <item x="4455"/>
        <item x="887"/>
        <item x="3111"/>
        <item x="4456"/>
        <item x="888"/>
        <item x="3112"/>
        <item x="4457"/>
        <item x="889"/>
        <item x="3113"/>
        <item x="4458"/>
        <item x="890"/>
        <item x="3114"/>
        <item x="4459"/>
        <item x="891"/>
        <item x="3115"/>
        <item x="4460"/>
        <item x="892"/>
        <item x="3116"/>
        <item x="4461"/>
        <item x="893"/>
        <item x="3117"/>
        <item x="4462"/>
        <item x="894"/>
        <item x="3118"/>
        <item x="4463"/>
        <item x="895"/>
        <item x="3119"/>
        <item x="4464"/>
        <item x="896"/>
        <item x="3120"/>
        <item x="4465"/>
        <item x="897"/>
        <item x="3121"/>
        <item x="4466"/>
        <item x="898"/>
        <item x="3122"/>
        <item x="4467"/>
        <item x="899"/>
        <item x="3123"/>
        <item x="4468"/>
        <item x="900"/>
        <item x="3124"/>
        <item x="4469"/>
        <item x="901"/>
        <item x="3125"/>
        <item x="4470"/>
        <item x="902"/>
        <item x="3126"/>
        <item x="4471"/>
        <item x="903"/>
        <item x="3127"/>
        <item x="4472"/>
        <item x="904"/>
        <item x="3128"/>
        <item x="4473"/>
        <item x="905"/>
        <item x="3129"/>
        <item x="4474"/>
        <item x="906"/>
        <item x="3130"/>
        <item x="4475"/>
        <item x="907"/>
        <item x="3131"/>
        <item x="4476"/>
        <item x="908"/>
        <item x="3132"/>
        <item x="4477"/>
        <item x="909"/>
        <item x="3133"/>
        <item x="4478"/>
        <item x="910"/>
        <item x="3134"/>
        <item x="4479"/>
        <item x="911"/>
        <item x="3135"/>
        <item x="4480"/>
        <item x="912"/>
        <item x="3136"/>
        <item x="4481"/>
        <item x="913"/>
        <item x="3137"/>
        <item x="4482"/>
        <item x="914"/>
        <item x="3138"/>
        <item x="4483"/>
        <item x="915"/>
        <item x="3139"/>
        <item x="4484"/>
        <item x="916"/>
        <item x="3140"/>
        <item x="4485"/>
        <item x="917"/>
        <item x="3141"/>
        <item x="4486"/>
        <item x="918"/>
        <item x="3142"/>
        <item x="4487"/>
        <item x="919"/>
        <item x="3143"/>
        <item x="4488"/>
        <item x="920"/>
        <item x="3144"/>
        <item x="4489"/>
        <item x="921"/>
        <item x="3145"/>
        <item x="4490"/>
        <item x="922"/>
        <item x="3146"/>
        <item x="4491"/>
        <item x="923"/>
        <item x="3147"/>
        <item x="4492"/>
        <item x="924"/>
        <item x="3148"/>
        <item x="4493"/>
        <item x="925"/>
        <item x="3149"/>
        <item x="4494"/>
        <item x="926"/>
        <item x="3150"/>
        <item x="4495"/>
        <item x="927"/>
        <item x="3151"/>
        <item x="4496"/>
        <item x="928"/>
        <item x="3152"/>
        <item x="4497"/>
        <item x="929"/>
        <item x="3153"/>
        <item x="4498"/>
        <item x="930"/>
        <item x="3154"/>
        <item x="4499"/>
        <item x="931"/>
        <item x="3155"/>
        <item x="4500"/>
        <item x="932"/>
        <item x="3156"/>
        <item x="4501"/>
        <item x="933"/>
        <item x="3157"/>
        <item x="4502"/>
        <item x="934"/>
        <item x="3158"/>
        <item x="4503"/>
        <item x="935"/>
        <item x="3159"/>
        <item x="4504"/>
        <item x="936"/>
        <item x="3160"/>
        <item x="4505"/>
        <item x="937"/>
        <item x="3161"/>
        <item x="4506"/>
        <item x="938"/>
        <item x="3162"/>
        <item x="4507"/>
        <item x="939"/>
        <item x="3163"/>
        <item x="4508"/>
        <item x="940"/>
        <item x="3164"/>
        <item x="4509"/>
        <item x="941"/>
        <item x="3165"/>
        <item x="4510"/>
        <item x="942"/>
        <item x="3166"/>
        <item x="4511"/>
        <item x="943"/>
        <item x="3167"/>
        <item x="4512"/>
        <item x="944"/>
        <item x="3168"/>
        <item x="4513"/>
        <item x="945"/>
        <item x="3169"/>
        <item x="4514"/>
        <item x="946"/>
        <item x="3170"/>
        <item x="4515"/>
        <item x="947"/>
        <item x="3171"/>
        <item x="4516"/>
        <item x="948"/>
        <item x="3172"/>
        <item x="4517"/>
        <item x="949"/>
        <item x="3173"/>
        <item x="4518"/>
        <item x="950"/>
        <item x="3174"/>
        <item x="4519"/>
        <item x="951"/>
        <item x="3175"/>
        <item x="4520"/>
        <item x="952"/>
        <item x="3176"/>
        <item x="4521"/>
        <item x="953"/>
        <item x="3177"/>
        <item x="4522"/>
        <item x="954"/>
        <item x="3178"/>
        <item x="4523"/>
        <item x="955"/>
        <item x="3179"/>
        <item x="4524"/>
        <item x="956"/>
        <item x="3180"/>
        <item x="4525"/>
        <item x="957"/>
        <item x="3181"/>
        <item x="4526"/>
        <item x="958"/>
        <item x="3182"/>
        <item x="4527"/>
        <item x="959"/>
        <item x="3183"/>
        <item x="4528"/>
        <item x="960"/>
        <item x="3184"/>
        <item x="4529"/>
        <item x="961"/>
        <item x="3185"/>
        <item x="4530"/>
        <item x="962"/>
        <item x="3186"/>
        <item x="4531"/>
        <item x="963"/>
        <item x="3187"/>
        <item x="4532"/>
        <item x="964"/>
        <item x="3188"/>
        <item x="4533"/>
        <item x="965"/>
        <item x="3189"/>
        <item x="4534"/>
        <item x="966"/>
        <item x="3190"/>
        <item x="4535"/>
        <item x="967"/>
        <item x="3191"/>
        <item x="4536"/>
        <item x="968"/>
        <item x="3192"/>
        <item x="4537"/>
        <item x="969"/>
        <item x="3193"/>
        <item x="4538"/>
        <item x="970"/>
        <item x="3194"/>
        <item x="4539"/>
        <item x="971"/>
        <item x="3195"/>
        <item x="4540"/>
        <item x="972"/>
        <item x="3196"/>
        <item x="4541"/>
        <item x="973"/>
        <item x="3197"/>
        <item x="4542"/>
        <item x="974"/>
        <item x="3198"/>
        <item x="4543"/>
        <item x="975"/>
        <item x="3199"/>
        <item x="4544"/>
        <item x="976"/>
        <item x="3200"/>
        <item x="4545"/>
        <item x="977"/>
        <item x="51"/>
        <item x="2182"/>
        <item x="1859"/>
        <item x="5466"/>
        <item x="52"/>
        <item x="100"/>
        <item x="5467"/>
        <item x="1125"/>
        <item x="1126"/>
        <item x="1130"/>
        <item x="1131"/>
        <item x="1132"/>
        <item x="1133"/>
        <item x="1134"/>
        <item x="1127"/>
        <item x="1128"/>
        <item x="1129"/>
        <item x="1135"/>
        <item x="1136"/>
        <item x="1137"/>
        <item x="2218"/>
        <item x="2219"/>
        <item x="2220"/>
        <item x="2221"/>
        <item x="2222"/>
        <item x="2223"/>
        <item x="53"/>
        <item x="54"/>
        <item x="55"/>
        <item x="1138"/>
        <item x="1171"/>
        <item x="1139"/>
        <item x="1172"/>
        <item x="1140"/>
        <item x="1173"/>
        <item x="1141"/>
        <item x="1174"/>
        <item x="1142"/>
        <item x="1175"/>
        <item x="1143"/>
        <item x="1176"/>
        <item x="1144"/>
        <item x="1177"/>
        <item x="1145"/>
        <item x="1178"/>
        <item x="1146"/>
        <item x="1179"/>
        <item x="1147"/>
        <item x="1180"/>
        <item x="1148"/>
        <item x="1181"/>
        <item x="1149"/>
        <item x="1182"/>
        <item x="1150"/>
        <item x="1183"/>
        <item x="1151"/>
        <item x="1184"/>
        <item x="1152"/>
        <item x="1185"/>
        <item x="1153"/>
        <item x="1186"/>
        <item x="1154"/>
        <item x="1187"/>
        <item x="1155"/>
        <item x="1188"/>
        <item x="1156"/>
        <item x="1189"/>
        <item x="1157"/>
        <item x="1190"/>
        <item x="1158"/>
        <item x="1191"/>
        <item x="1159"/>
        <item x="1192"/>
        <item x="1160"/>
        <item x="1193"/>
        <item x="1161"/>
        <item x="1194"/>
        <item x="1162"/>
        <item x="1195"/>
        <item x="1163"/>
        <item x="1196"/>
        <item x="1164"/>
        <item x="1197"/>
        <item x="1165"/>
        <item x="1198"/>
        <item x="1166"/>
        <item x="1199"/>
        <item x="1167"/>
        <item x="1200"/>
        <item x="1168"/>
        <item x="1169"/>
        <item x="1170"/>
        <item x="101"/>
        <item x="2191"/>
        <item x="2192"/>
        <item x="56"/>
        <item x="763"/>
        <item x="764"/>
        <item x="765"/>
        <item x="766"/>
        <item x="767"/>
        <item x="768"/>
        <item x="1860"/>
        <item x="1861"/>
        <item x="1862"/>
        <item x="2224"/>
        <item x="57"/>
        <item x="1832"/>
        <item x="1841"/>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84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843"/>
        <item x="1844"/>
        <item x="1845"/>
        <item x="1846"/>
        <item x="1847"/>
        <item x="1848"/>
        <item x="1849"/>
        <item x="1850"/>
        <item x="1833"/>
        <item x="1851"/>
        <item x="1852"/>
        <item x="1637"/>
        <item x="1638"/>
        <item x="1639"/>
        <item x="1640"/>
        <item x="1641"/>
        <item x="1642"/>
        <item x="1643"/>
        <item x="1644"/>
        <item x="1645"/>
        <item x="1646"/>
        <item x="1647"/>
        <item x="1648"/>
        <item x="1649"/>
        <item x="1853"/>
        <item x="1650"/>
        <item x="1651"/>
        <item x="1652"/>
        <item x="1653"/>
        <item x="1654"/>
        <item x="1854"/>
        <item x="1655"/>
        <item x="1656"/>
        <item x="1657"/>
        <item x="1658"/>
        <item x="1855"/>
        <item x="1659"/>
        <item x="1660"/>
        <item x="1661"/>
        <item x="1662"/>
        <item x="1663"/>
        <item x="1664"/>
        <item x="1665"/>
        <item x="1666"/>
        <item x="1667"/>
        <item x="1668"/>
        <item x="1669"/>
        <item x="1670"/>
        <item x="1671"/>
        <item x="1672"/>
        <item x="1673"/>
        <item x="1674"/>
        <item x="1675"/>
        <item x="1676"/>
        <item x="1677"/>
        <item x="1678"/>
        <item x="1679"/>
        <item x="1680"/>
        <item x="1681"/>
        <item x="1834"/>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835"/>
        <item x="1727"/>
        <item x="1728"/>
        <item x="1729"/>
        <item x="1730"/>
        <item x="1731"/>
        <item x="1732"/>
        <item x="1836"/>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837"/>
        <item x="1768"/>
        <item x="1769"/>
        <item x="1770"/>
        <item x="1771"/>
        <item x="1772"/>
        <item x="1838"/>
        <item x="1773"/>
        <item x="1774"/>
        <item x="1775"/>
        <item x="1776"/>
        <item x="1777"/>
        <item x="1778"/>
        <item x="1779"/>
        <item x="1780"/>
        <item x="1781"/>
        <item x="1782"/>
        <item x="1839"/>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40"/>
        <item x="2280"/>
        <item x="2281"/>
        <item x="2282"/>
        <item x="2283"/>
        <item x="2284"/>
        <item x="2285"/>
        <item x="2286"/>
        <item x="2287"/>
        <item x="2288"/>
        <item x="2289"/>
        <item x="2290"/>
        <item x="2291"/>
        <item x="2292"/>
        <item x="2293"/>
        <item x="2294"/>
        <item x="2295"/>
        <item x="769"/>
        <item x="770"/>
        <item x="771"/>
        <item x="772"/>
        <item x="773"/>
        <item x="774"/>
        <item x="58"/>
        <item x="775"/>
        <item x="776"/>
        <item x="777"/>
        <item x="778"/>
        <item x="779"/>
        <item x="780"/>
        <item x="2193"/>
        <item x="2194"/>
        <item x="2195"/>
        <item x="781"/>
        <item x="782"/>
        <item x="783"/>
        <item x="503"/>
        <item x="244"/>
        <item x="504"/>
        <item x="245"/>
        <item x="505"/>
        <item x="246"/>
        <item x="506"/>
        <item x="247"/>
        <item x="507"/>
        <item x="248"/>
        <item x="508"/>
        <item x="249"/>
        <item x="509"/>
        <item x="250"/>
        <item x="510"/>
        <item x="251"/>
        <item x="511"/>
        <item x="252"/>
        <item x="512"/>
        <item x="253"/>
        <item x="513"/>
        <item x="254"/>
        <item x="514"/>
        <item x="255"/>
        <item x="515"/>
        <item x="256"/>
        <item x="516"/>
        <item x="257"/>
        <item x="517"/>
        <item x="258"/>
        <item x="518"/>
        <item x="259"/>
        <item x="519"/>
        <item x="260"/>
        <item x="520"/>
        <item x="261"/>
        <item x="521"/>
        <item x="262"/>
        <item x="522"/>
        <item x="263"/>
        <item x="523"/>
        <item x="264"/>
        <item x="524"/>
        <item x="265"/>
        <item x="525"/>
        <item x="266"/>
        <item x="526"/>
        <item x="267"/>
        <item x="527"/>
        <item x="268"/>
        <item x="528"/>
        <item x="269"/>
        <item x="529"/>
        <item x="270"/>
        <item x="530"/>
        <item x="271"/>
        <item x="531"/>
        <item x="272"/>
        <item x="532"/>
        <item x="273"/>
        <item x="533"/>
        <item x="274"/>
        <item x="534"/>
        <item x="275"/>
        <item x="535"/>
        <item x="276"/>
        <item x="536"/>
        <item x="277"/>
        <item x="537"/>
        <item x="278"/>
        <item x="538"/>
        <item x="279"/>
        <item x="539"/>
        <item x="280"/>
        <item x="540"/>
        <item x="281"/>
        <item x="541"/>
        <item x="282"/>
        <item x="542"/>
        <item x="283"/>
        <item x="543"/>
        <item x="284"/>
        <item x="544"/>
        <item x="285"/>
        <item x="545"/>
        <item x="286"/>
        <item x="546"/>
        <item x="287"/>
        <item x="547"/>
        <item x="288"/>
        <item x="548"/>
        <item x="289"/>
        <item x="549"/>
        <item x="290"/>
        <item x="550"/>
        <item x="291"/>
        <item x="551"/>
        <item x="292"/>
        <item x="552"/>
        <item x="293"/>
        <item x="553"/>
        <item x="294"/>
        <item x="554"/>
        <item x="295"/>
        <item x="555"/>
        <item x="296"/>
        <item x="556"/>
        <item x="297"/>
        <item x="557"/>
        <item x="298"/>
        <item x="558"/>
        <item x="299"/>
        <item x="559"/>
        <item x="300"/>
        <item x="560"/>
        <item x="301"/>
        <item x="561"/>
        <item x="302"/>
        <item x="562"/>
        <item x="303"/>
        <item x="563"/>
        <item x="304"/>
        <item x="564"/>
        <item x="305"/>
        <item x="565"/>
        <item x="306"/>
        <item x="566"/>
        <item x="307"/>
        <item x="567"/>
        <item x="308"/>
        <item x="568"/>
        <item x="309"/>
        <item x="569"/>
        <item x="310"/>
        <item x="570"/>
        <item x="311"/>
        <item x="571"/>
        <item x="312"/>
        <item x="572"/>
        <item x="313"/>
        <item x="573"/>
        <item x="314"/>
        <item x="574"/>
        <item x="315"/>
        <item x="575"/>
        <item x="316"/>
        <item x="576"/>
        <item x="317"/>
        <item x="577"/>
        <item x="318"/>
        <item x="578"/>
        <item x="319"/>
        <item x="579"/>
        <item x="320"/>
        <item x="580"/>
        <item x="321"/>
        <item x="581"/>
        <item x="322"/>
        <item x="582"/>
        <item x="323"/>
        <item x="583"/>
        <item x="324"/>
        <item x="584"/>
        <item x="325"/>
        <item x="585"/>
        <item x="326"/>
        <item x="586"/>
        <item x="327"/>
        <item x="587"/>
        <item x="328"/>
        <item x="588"/>
        <item x="329"/>
        <item x="589"/>
        <item x="331"/>
        <item x="590"/>
        <item x="332"/>
        <item x="591"/>
        <item x="333"/>
        <item x="592"/>
        <item x="334"/>
        <item x="593"/>
        <item x="335"/>
        <item x="330"/>
        <item x="336"/>
        <item x="594"/>
        <item x="337"/>
        <item x="595"/>
        <item x="338"/>
        <item x="596"/>
        <item x="339"/>
        <item x="597"/>
        <item x="340"/>
        <item x="598"/>
        <item x="341"/>
        <item x="599"/>
        <item x="342"/>
        <item x="600"/>
        <item x="343"/>
        <item x="601"/>
        <item x="344"/>
        <item x="602"/>
        <item x="345"/>
        <item x="603"/>
        <item x="346"/>
        <item x="604"/>
        <item x="347"/>
        <item x="605"/>
        <item x="348"/>
        <item x="606"/>
        <item x="349"/>
        <item x="607"/>
        <item x="350"/>
        <item x="608"/>
        <item x="351"/>
        <item x="609"/>
        <item x="352"/>
        <item x="610"/>
        <item x="353"/>
        <item x="611"/>
        <item x="354"/>
        <item x="612"/>
        <item x="355"/>
        <item x="613"/>
        <item x="356"/>
        <item x="614"/>
        <item x="357"/>
        <item x="615"/>
        <item x="358"/>
        <item x="616"/>
        <item x="359"/>
        <item x="617"/>
        <item x="360"/>
        <item x="618"/>
        <item x="361"/>
        <item x="619"/>
        <item x="362"/>
        <item x="620"/>
        <item x="363"/>
        <item x="621"/>
        <item x="364"/>
        <item x="622"/>
        <item x="365"/>
        <item x="623"/>
        <item x="366"/>
        <item x="624"/>
        <item x="367"/>
        <item x="625"/>
        <item x="368"/>
        <item x="626"/>
        <item x="369"/>
        <item x="627"/>
        <item x="370"/>
        <item x="628"/>
        <item x="371"/>
        <item x="629"/>
        <item x="372"/>
        <item x="630"/>
        <item x="373"/>
        <item x="631"/>
        <item x="374"/>
        <item x="632"/>
        <item x="375"/>
        <item x="633"/>
        <item x="376"/>
        <item x="634"/>
        <item x="377"/>
        <item x="635"/>
        <item x="378"/>
        <item x="636"/>
        <item x="379"/>
        <item x="637"/>
        <item x="380"/>
        <item x="638"/>
        <item x="381"/>
        <item x="639"/>
        <item x="382"/>
        <item x="640"/>
        <item x="383"/>
        <item x="641"/>
        <item x="384"/>
        <item x="642"/>
        <item x="385"/>
        <item x="643"/>
        <item x="386"/>
        <item x="644"/>
        <item x="387"/>
        <item x="645"/>
        <item x="388"/>
        <item x="646"/>
        <item x="389"/>
        <item x="647"/>
        <item x="390"/>
        <item x="648"/>
        <item x="391"/>
        <item x="649"/>
        <item x="392"/>
        <item x="650"/>
        <item x="393"/>
        <item x="651"/>
        <item x="394"/>
        <item x="652"/>
        <item x="395"/>
        <item x="653"/>
        <item x="396"/>
        <item x="654"/>
        <item x="397"/>
        <item x="655"/>
        <item x="398"/>
        <item x="656"/>
        <item x="399"/>
        <item x="657"/>
        <item x="400"/>
        <item x="658"/>
        <item x="401"/>
        <item x="659"/>
        <item x="402"/>
        <item x="660"/>
        <item x="403"/>
        <item x="661"/>
        <item x="404"/>
        <item x="662"/>
        <item x="405"/>
        <item x="663"/>
        <item x="406"/>
        <item x="664"/>
        <item x="407"/>
        <item x="665"/>
        <item x="408"/>
        <item x="666"/>
        <item x="409"/>
        <item x="667"/>
        <item x="410"/>
        <item x="668"/>
        <item x="411"/>
        <item x="669"/>
        <item x="412"/>
        <item x="670"/>
        <item x="413"/>
        <item x="671"/>
        <item x="414"/>
        <item x="672"/>
        <item x="415"/>
        <item x="673"/>
        <item x="416"/>
        <item x="674"/>
        <item x="417"/>
        <item x="675"/>
        <item x="418"/>
        <item x="676"/>
        <item x="419"/>
        <item x="677"/>
        <item x="420"/>
        <item x="678"/>
        <item x="421"/>
        <item x="679"/>
        <item x="422"/>
        <item x="680"/>
        <item x="423"/>
        <item x="681"/>
        <item x="424"/>
        <item x="682"/>
        <item x="425"/>
        <item x="683"/>
        <item x="426"/>
        <item x="684"/>
        <item x="427"/>
        <item x="685"/>
        <item x="428"/>
        <item x="686"/>
        <item x="429"/>
        <item x="687"/>
        <item x="430"/>
        <item x="688"/>
        <item x="431"/>
        <item x="689"/>
        <item x="432"/>
        <item x="690"/>
        <item x="433"/>
        <item x="691"/>
        <item x="434"/>
        <item x="692"/>
        <item x="435"/>
        <item x="693"/>
        <item x="436"/>
        <item x="694"/>
        <item x="437"/>
        <item x="695"/>
        <item x="438"/>
        <item x="696"/>
        <item x="439"/>
        <item x="697"/>
        <item x="440"/>
        <item x="698"/>
        <item x="441"/>
        <item x="699"/>
        <item x="442"/>
        <item x="700"/>
        <item x="443"/>
        <item x="701"/>
        <item x="444"/>
        <item x="702"/>
        <item x="445"/>
        <item x="703"/>
        <item x="446"/>
        <item x="704"/>
        <item x="447"/>
        <item x="705"/>
        <item x="448"/>
        <item x="706"/>
        <item x="449"/>
        <item x="707"/>
        <item x="450"/>
        <item x="708"/>
        <item x="451"/>
        <item x="709"/>
        <item x="452"/>
        <item x="710"/>
        <item x="453"/>
        <item x="711"/>
        <item x="454"/>
        <item x="712"/>
        <item x="455"/>
        <item x="713"/>
        <item x="456"/>
        <item x="714"/>
        <item x="457"/>
        <item x="715"/>
        <item x="458"/>
        <item x="716"/>
        <item x="459"/>
        <item x="717"/>
        <item x="460"/>
        <item x="718"/>
        <item x="461"/>
        <item x="719"/>
        <item x="462"/>
        <item x="720"/>
        <item x="463"/>
        <item x="721"/>
        <item x="464"/>
        <item x="722"/>
        <item x="465"/>
        <item x="723"/>
        <item x="466"/>
        <item x="724"/>
        <item x="467"/>
        <item x="725"/>
        <item x="468"/>
        <item x="726"/>
        <item x="469"/>
        <item x="727"/>
        <item x="470"/>
        <item x="728"/>
        <item x="471"/>
        <item x="729"/>
        <item x="472"/>
        <item x="730"/>
        <item x="473"/>
        <item x="731"/>
        <item x="474"/>
        <item x="732"/>
        <item x="475"/>
        <item x="733"/>
        <item x="476"/>
        <item x="734"/>
        <item x="477"/>
        <item x="735"/>
        <item x="478"/>
        <item x="736"/>
        <item x="479"/>
        <item x="737"/>
        <item x="480"/>
        <item x="738"/>
        <item x="481"/>
        <item x="739"/>
        <item x="482"/>
        <item x="740"/>
        <item x="483"/>
        <item x="741"/>
        <item x="484"/>
        <item x="742"/>
        <item x="485"/>
        <item x="743"/>
        <item x="486"/>
        <item x="744"/>
        <item x="487"/>
        <item x="745"/>
        <item x="488"/>
        <item x="746"/>
        <item x="489"/>
        <item x="747"/>
        <item x="490"/>
        <item x="748"/>
        <item x="491"/>
        <item x="749"/>
        <item x="492"/>
        <item x="750"/>
        <item x="493"/>
        <item x="751"/>
        <item x="494"/>
        <item x="752"/>
        <item x="495"/>
        <item x="753"/>
        <item x="496"/>
        <item x="754"/>
        <item x="497"/>
        <item x="755"/>
        <item x="498"/>
        <item x="756"/>
        <item x="499"/>
        <item x="757"/>
        <item x="500"/>
        <item x="2225"/>
        <item x="2240"/>
        <item x="2241"/>
        <item x="2242"/>
        <item x="2243"/>
        <item x="2244"/>
        <item x="2245"/>
        <item x="2246"/>
        <item x="2247"/>
        <item x="2248"/>
        <item x="2249"/>
        <item x="2250"/>
        <item x="2251"/>
        <item x="2252"/>
        <item x="2226"/>
        <item x="2227"/>
        <item x="2228"/>
        <item x="2229"/>
        <item x="2230"/>
        <item x="2231"/>
        <item x="2232"/>
        <item x="2233"/>
        <item x="2234"/>
        <item x="2235"/>
        <item x="2236"/>
        <item x="2237"/>
        <item x="2238"/>
        <item x="2239"/>
        <item x="2196"/>
        <item x="2197"/>
        <item x="2198"/>
        <item x="2199"/>
        <item x="2200"/>
        <item x="2201"/>
        <item x="2202"/>
        <item x="2203"/>
        <item x="2204"/>
        <item x="2205"/>
        <item x="2206"/>
        <item x="2207"/>
        <item x="2208"/>
        <item x="2209"/>
        <item x="1818"/>
        <item x="1819"/>
        <item x="1820"/>
        <item x="1821"/>
        <item x="1822"/>
        <item x="1825"/>
        <item x="1826"/>
        <item x="1827"/>
        <item x="1823"/>
        <item x="1824"/>
        <item x="5468"/>
        <item x="784"/>
        <item x="1828"/>
        <item x="1829"/>
        <item x="1830"/>
        <item x="1831"/>
        <item x="1863"/>
        <item x="2210"/>
        <item x="2253"/>
        <item x="2254"/>
        <item x="2255"/>
        <item x="2256"/>
        <item x="2257"/>
        <item x="59"/>
        <item x="60"/>
        <item x="61"/>
        <item x="62"/>
        <item x="2211"/>
        <item x="2212"/>
        <item x="2213"/>
        <item x="785"/>
        <item x="786"/>
        <item x="787"/>
        <item x="788"/>
        <item x="789"/>
        <item x="1869"/>
        <item x="1870"/>
        <item x="1871"/>
        <item x="1872"/>
        <item x="1874"/>
        <item x="1875"/>
        <item x="1873"/>
        <item x="1876"/>
        <item x="1877"/>
        <item x="1868"/>
        <item x="3201"/>
        <item x="4546"/>
        <item x="3202"/>
        <item x="4547"/>
        <item x="3203"/>
        <item x="4548"/>
        <item x="3204"/>
        <item x="4549"/>
        <item x="3205"/>
        <item x="4550"/>
        <item x="3206"/>
        <item x="4551"/>
        <item x="3207"/>
        <item x="4552"/>
        <item x="3208"/>
        <item x="4553"/>
        <item x="3209"/>
        <item x="4554"/>
        <item x="3210"/>
        <item x="4555"/>
        <item x="3211"/>
        <item x="4556"/>
        <item x="3212"/>
        <item x="4557"/>
        <item x="3213"/>
        <item x="4558"/>
        <item x="63"/>
        <item x="0"/>
        <item x="3214"/>
        <item x="4559"/>
        <item x="1"/>
        <item x="3215"/>
        <item x="4560"/>
        <item x="2"/>
        <item x="3216"/>
        <item x="4561"/>
        <item x="3"/>
        <item x="3217"/>
        <item x="4562"/>
        <item x="1878"/>
        <item x="3218"/>
        <item x="4563"/>
        <item x="1879"/>
        <item x="3219"/>
        <item x="4564"/>
        <item x="1880"/>
        <item x="3220"/>
        <item x="4565"/>
        <item x="1881"/>
        <item x="3221"/>
        <item x="4566"/>
        <item x="1882"/>
        <item x="3222"/>
        <item x="4567"/>
        <item x="1883"/>
        <item x="3223"/>
        <item x="4568"/>
        <item x="1884"/>
        <item x="3224"/>
        <item x="4569"/>
        <item x="1885"/>
        <item x="3225"/>
        <item x="4570"/>
        <item x="1886"/>
        <item x="3226"/>
        <item x="4571"/>
        <item x="1887"/>
        <item x="3227"/>
        <item x="4572"/>
        <item x="1888"/>
        <item x="3228"/>
        <item x="4573"/>
        <item x="1889"/>
        <item x="3229"/>
        <item x="4574"/>
        <item x="1890"/>
        <item x="3230"/>
        <item x="4575"/>
        <item x="1891"/>
        <item x="3231"/>
        <item x="4576"/>
        <item x="1892"/>
        <item x="3232"/>
        <item x="4577"/>
        <item x="1893"/>
        <item x="3233"/>
        <item x="4578"/>
        <item x="1894"/>
        <item x="3234"/>
        <item x="4579"/>
        <item x="1895"/>
        <item x="3235"/>
        <item x="4580"/>
        <item x="1896"/>
        <item x="3236"/>
        <item x="4581"/>
        <item x="1897"/>
        <item x="3237"/>
        <item x="4582"/>
        <item x="1898"/>
        <item x="3238"/>
        <item x="4583"/>
        <item x="1899"/>
        <item x="3239"/>
        <item x="4584"/>
        <item x="1900"/>
        <item x="3240"/>
        <item x="4585"/>
        <item x="1901"/>
        <item x="3241"/>
        <item x="4586"/>
        <item x="1902"/>
        <item x="3242"/>
        <item x="4587"/>
        <item x="1903"/>
        <item x="3243"/>
        <item x="4588"/>
        <item x="1904"/>
        <item x="3244"/>
        <item x="4589"/>
        <item x="1905"/>
        <item x="3245"/>
        <item x="4590"/>
        <item x="1906"/>
        <item x="3246"/>
        <item x="4591"/>
        <item x="1907"/>
        <item x="3247"/>
        <item x="4592"/>
        <item x="1908"/>
        <item x="3248"/>
        <item x="4593"/>
        <item x="1909"/>
        <item x="3249"/>
        <item x="4594"/>
        <item x="1910"/>
        <item x="3250"/>
        <item x="4595"/>
        <item x="1911"/>
        <item x="3251"/>
        <item x="4596"/>
        <item x="1912"/>
        <item x="3252"/>
        <item x="4597"/>
        <item x="1913"/>
        <item x="3253"/>
        <item x="4598"/>
        <item x="1914"/>
        <item x="3254"/>
        <item x="4599"/>
        <item x="1915"/>
        <item x="3255"/>
        <item x="4600"/>
        <item x="1916"/>
        <item x="3256"/>
        <item x="4601"/>
        <item x="1917"/>
        <item x="3257"/>
        <item x="4602"/>
        <item x="1918"/>
        <item x="3258"/>
        <item x="4603"/>
        <item x="1919"/>
        <item x="3259"/>
        <item x="4604"/>
        <item x="1920"/>
        <item x="3260"/>
        <item x="4605"/>
        <item x="1921"/>
        <item x="3261"/>
        <item x="4606"/>
        <item x="1922"/>
        <item x="3262"/>
        <item x="4607"/>
        <item x="1923"/>
        <item x="3263"/>
        <item x="4608"/>
        <item x="1924"/>
        <item x="3264"/>
        <item x="4609"/>
        <item x="1925"/>
        <item x="3265"/>
        <item x="4610"/>
        <item x="1926"/>
        <item x="3266"/>
        <item x="4611"/>
        <item x="1927"/>
        <item x="3267"/>
        <item x="4612"/>
        <item x="1928"/>
        <item x="3268"/>
        <item x="4613"/>
        <item x="1929"/>
        <item x="3269"/>
        <item x="4614"/>
        <item x="1930"/>
        <item x="3270"/>
        <item x="4615"/>
        <item x="1931"/>
        <item x="3271"/>
        <item x="4616"/>
        <item x="1932"/>
        <item x="3272"/>
        <item x="4617"/>
        <item x="1933"/>
        <item x="3273"/>
        <item x="4618"/>
        <item x="1934"/>
        <item x="3274"/>
        <item x="4619"/>
        <item x="1935"/>
        <item x="3275"/>
        <item x="4620"/>
        <item x="1936"/>
        <item x="3276"/>
        <item x="4621"/>
        <item x="1937"/>
        <item x="3277"/>
        <item x="4622"/>
        <item x="1938"/>
        <item x="3278"/>
        <item x="4623"/>
        <item x="1939"/>
        <item x="3279"/>
        <item x="4624"/>
        <item x="1940"/>
        <item x="3280"/>
        <item x="4625"/>
        <item x="1941"/>
        <item x="3281"/>
        <item x="4626"/>
        <item x="1942"/>
        <item x="3282"/>
        <item x="4627"/>
        <item x="1943"/>
        <item x="3283"/>
        <item x="4628"/>
        <item x="1944"/>
        <item x="3284"/>
        <item x="4629"/>
        <item x="1945"/>
        <item x="3285"/>
        <item x="4630"/>
        <item x="1946"/>
        <item x="3286"/>
        <item x="4631"/>
        <item x="1947"/>
        <item x="3287"/>
        <item x="4632"/>
        <item x="1948"/>
        <item x="3288"/>
        <item x="4633"/>
        <item x="1949"/>
        <item x="3289"/>
        <item x="4634"/>
        <item x="1950"/>
        <item x="3290"/>
        <item x="4635"/>
        <item x="1951"/>
        <item x="3291"/>
        <item x="4636"/>
        <item x="1952"/>
        <item x="3292"/>
        <item x="4637"/>
        <item x="1953"/>
        <item x="3293"/>
        <item x="4638"/>
        <item x="1954"/>
        <item x="3294"/>
        <item x="4639"/>
        <item x="1955"/>
        <item x="3295"/>
        <item x="4640"/>
        <item x="1956"/>
        <item x="3296"/>
        <item x="4641"/>
        <item x="1957"/>
        <item x="3297"/>
        <item x="4642"/>
        <item x="1958"/>
        <item x="3298"/>
        <item x="4643"/>
        <item x="1959"/>
        <item x="3299"/>
        <item x="4644"/>
        <item x="1960"/>
        <item x="3300"/>
        <item x="4645"/>
        <item x="1961"/>
        <item x="3301"/>
        <item x="4646"/>
        <item x="1962"/>
        <item x="3302"/>
        <item x="4647"/>
        <item x="1963"/>
        <item x="3303"/>
        <item x="4648"/>
        <item x="1964"/>
        <item x="3304"/>
        <item x="4649"/>
        <item x="1965"/>
        <item x="3305"/>
        <item x="4650"/>
        <item x="1966"/>
        <item x="3306"/>
        <item x="4651"/>
        <item x="1967"/>
        <item x="3307"/>
        <item x="4652"/>
        <item x="1968"/>
        <item x="3308"/>
        <item x="4653"/>
        <item x="1969"/>
        <item x="3309"/>
        <item x="4654"/>
        <item x="1970"/>
        <item x="3310"/>
        <item x="4655"/>
        <item x="1971"/>
        <item x="3311"/>
        <item x="4656"/>
        <item x="1972"/>
        <item x="3312"/>
        <item x="4657"/>
        <item x="1973"/>
        <item x="3313"/>
        <item x="4658"/>
        <item x="1974"/>
        <item x="3314"/>
        <item x="4659"/>
        <item x="1975"/>
        <item x="3315"/>
        <item x="4660"/>
        <item x="1976"/>
        <item x="3316"/>
        <item x="4661"/>
        <item x="1977"/>
        <item x="3317"/>
        <item x="4662"/>
        <item x="1978"/>
        <item x="3318"/>
        <item x="4663"/>
        <item x="1979"/>
        <item x="3319"/>
        <item x="4664"/>
        <item x="1980"/>
        <item x="3320"/>
        <item x="4665"/>
        <item x="1981"/>
        <item x="3321"/>
        <item x="4666"/>
        <item x="1982"/>
        <item x="3322"/>
        <item x="4667"/>
        <item x="1983"/>
        <item x="3323"/>
        <item x="4668"/>
        <item x="1984"/>
        <item x="3324"/>
        <item x="4669"/>
        <item x="1985"/>
        <item x="3325"/>
        <item x="4670"/>
        <item x="1986"/>
        <item x="3326"/>
        <item x="4671"/>
        <item x="1987"/>
        <item x="3327"/>
        <item x="4672"/>
        <item x="1988"/>
        <item x="3328"/>
        <item x="4673"/>
        <item x="1989"/>
        <item x="3329"/>
        <item x="4674"/>
        <item x="1990"/>
        <item x="3330"/>
        <item x="4675"/>
        <item x="1991"/>
        <item x="3331"/>
        <item x="4676"/>
        <item x="1992"/>
        <item x="3332"/>
        <item x="4677"/>
        <item x="1993"/>
        <item x="3333"/>
        <item x="4678"/>
        <item x="1994"/>
        <item x="3334"/>
        <item x="4679"/>
        <item x="1995"/>
        <item x="3335"/>
        <item x="4680"/>
        <item x="1996"/>
        <item x="3336"/>
        <item x="4681"/>
        <item x="1997"/>
        <item x="3337"/>
        <item x="4682"/>
        <item x="1998"/>
        <item x="3338"/>
        <item x="4683"/>
        <item x="1999"/>
        <item x="3339"/>
        <item x="4684"/>
        <item x="2000"/>
        <item x="3340"/>
        <item x="4685"/>
        <item x="2001"/>
        <item x="3341"/>
        <item x="4686"/>
        <item x="2002"/>
        <item x="3342"/>
        <item x="4687"/>
        <item x="2003"/>
        <item x="3343"/>
        <item x="4688"/>
        <item x="2004"/>
        <item x="3344"/>
        <item x="4689"/>
        <item x="2005"/>
        <item x="3345"/>
        <item x="4690"/>
        <item x="2006"/>
        <item x="3346"/>
        <item x="4691"/>
        <item x="2007"/>
        <item x="3347"/>
        <item x="4692"/>
        <item x="2008"/>
        <item x="3348"/>
        <item x="4693"/>
        <item x="2009"/>
        <item x="3349"/>
        <item x="4694"/>
        <item x="2010"/>
        <item x="3350"/>
        <item x="4695"/>
        <item x="2011"/>
        <item x="3351"/>
        <item x="4696"/>
        <item x="2012"/>
        <item x="3352"/>
        <item x="4697"/>
        <item x="2013"/>
        <item x="3353"/>
        <item x="4698"/>
        <item x="2014"/>
        <item x="3354"/>
        <item x="4699"/>
        <item x="2015"/>
        <item x="3355"/>
        <item x="4700"/>
        <item x="2016"/>
        <item x="3356"/>
        <item x="4701"/>
        <item x="2017"/>
        <item x="3357"/>
        <item x="4702"/>
        <item x="2018"/>
        <item x="3358"/>
        <item x="4703"/>
        <item x="2019"/>
        <item x="3359"/>
        <item x="4704"/>
        <item x="2020"/>
        <item x="3360"/>
        <item x="4705"/>
        <item x="2021"/>
        <item x="3361"/>
        <item x="4706"/>
        <item x="2022"/>
        <item x="3362"/>
        <item x="4707"/>
        <item x="2023"/>
        <item x="3363"/>
        <item x="4708"/>
        <item x="2024"/>
        <item x="3364"/>
        <item x="4709"/>
        <item x="2025"/>
        <item x="3365"/>
        <item x="4710"/>
        <item x="2026"/>
        <item x="3366"/>
        <item x="4711"/>
        <item x="2027"/>
        <item x="3367"/>
        <item x="4712"/>
        <item x="2028"/>
        <item x="3368"/>
        <item x="4713"/>
        <item x="2029"/>
        <item x="3369"/>
        <item x="4714"/>
        <item x="2030"/>
        <item x="3370"/>
        <item x="4715"/>
        <item x="2031"/>
        <item x="3371"/>
        <item x="4716"/>
        <item x="2032"/>
        <item x="3372"/>
        <item x="4717"/>
        <item x="2033"/>
        <item x="3373"/>
        <item x="4718"/>
        <item x="2034"/>
        <item x="3374"/>
        <item x="4719"/>
        <item x="2035"/>
        <item x="3375"/>
        <item x="4720"/>
        <item x="2036"/>
        <item x="3376"/>
        <item x="4721"/>
        <item x="2037"/>
        <item x="3377"/>
        <item x="4722"/>
        <item x="2038"/>
        <item x="3378"/>
        <item x="4723"/>
        <item x="2039"/>
        <item x="3379"/>
        <item x="4724"/>
        <item x="2040"/>
        <item x="3380"/>
        <item x="4725"/>
        <item x="2041"/>
        <item x="3381"/>
        <item x="4726"/>
        <item x="2042"/>
        <item x="3382"/>
        <item x="4727"/>
        <item x="2043"/>
        <item x="3383"/>
        <item x="4728"/>
        <item x="2044"/>
        <item x="3384"/>
        <item x="4729"/>
        <item x="2045"/>
        <item x="3385"/>
        <item x="4730"/>
        <item x="2046"/>
        <item x="3386"/>
        <item x="4731"/>
        <item x="2047"/>
        <item x="3387"/>
        <item x="4732"/>
        <item x="2048"/>
        <item x="3388"/>
        <item x="4733"/>
        <item x="2049"/>
        <item x="3389"/>
        <item x="4734"/>
        <item x="2050"/>
        <item x="3390"/>
        <item x="4735"/>
        <item x="2051"/>
        <item x="3391"/>
        <item x="4736"/>
        <item x="2052"/>
        <item x="3392"/>
        <item x="4737"/>
        <item x="2053"/>
        <item x="3393"/>
        <item x="4738"/>
        <item x="2054"/>
        <item x="3394"/>
        <item x="4739"/>
        <item x="2055"/>
        <item x="3395"/>
        <item x="4740"/>
        <item x="2056"/>
        <item x="3396"/>
        <item x="4741"/>
        <item x="2057"/>
        <item x="3397"/>
        <item x="4742"/>
        <item x="2058"/>
        <item x="3398"/>
        <item x="4743"/>
        <item x="2059"/>
        <item x="3399"/>
        <item x="4744"/>
        <item x="2060"/>
        <item x="3400"/>
        <item x="4745"/>
        <item x="2061"/>
        <item x="3401"/>
        <item x="4746"/>
        <item x="2062"/>
        <item x="3402"/>
        <item x="4747"/>
        <item x="2063"/>
        <item x="3403"/>
        <item x="4748"/>
        <item x="2064"/>
        <item x="3404"/>
        <item x="4749"/>
        <item x="2065"/>
        <item x="3405"/>
        <item x="4750"/>
        <item x="2066"/>
        <item x="3406"/>
        <item x="4751"/>
        <item x="2067"/>
        <item x="3407"/>
        <item x="4752"/>
        <item x="2068"/>
        <item x="3408"/>
        <item x="4753"/>
        <item x="2069"/>
        <item x="3409"/>
        <item x="4754"/>
        <item x="2070"/>
        <item x="3410"/>
        <item x="4755"/>
        <item x="2071"/>
        <item x="3411"/>
        <item x="4756"/>
        <item x="2072"/>
        <item x="3412"/>
        <item x="4757"/>
        <item x="2073"/>
        <item x="3413"/>
        <item x="4758"/>
        <item x="2074"/>
        <item x="3414"/>
        <item x="4759"/>
        <item x="2075"/>
        <item x="3415"/>
        <item x="4760"/>
        <item x="2076"/>
        <item x="3416"/>
        <item x="4761"/>
        <item x="2077"/>
        <item x="3417"/>
        <item x="4762"/>
        <item x="2078"/>
        <item x="3418"/>
        <item x="4763"/>
        <item x="2079"/>
        <item x="3419"/>
        <item x="4764"/>
        <item x="2080"/>
        <item x="3420"/>
        <item x="4765"/>
        <item x="2081"/>
        <item x="3421"/>
        <item x="4766"/>
        <item x="2082"/>
        <item x="3422"/>
        <item x="4767"/>
        <item x="2083"/>
        <item x="3423"/>
        <item x="4768"/>
        <item x="2084"/>
        <item x="3424"/>
        <item x="4769"/>
        <item x="2085"/>
        <item x="3425"/>
        <item x="4770"/>
        <item x="2086"/>
        <item x="3426"/>
        <item x="4771"/>
        <item x="2087"/>
        <item x="3427"/>
        <item x="4772"/>
        <item x="2088"/>
        <item x="3428"/>
        <item x="4773"/>
        <item x="2089"/>
        <item x="3429"/>
        <item x="4774"/>
        <item x="2090"/>
        <item x="3430"/>
        <item x="4775"/>
        <item x="2091"/>
        <item x="3431"/>
        <item x="4776"/>
        <item x="2092"/>
        <item x="3432"/>
        <item x="4777"/>
        <item x="2093"/>
        <item x="3433"/>
        <item x="4778"/>
        <item x="2094"/>
        <item x="3434"/>
        <item x="4779"/>
        <item x="2095"/>
        <item x="3435"/>
        <item x="4780"/>
        <item x="2096"/>
        <item x="3436"/>
        <item x="4781"/>
        <item x="2097"/>
        <item x="3437"/>
        <item x="4782"/>
        <item x="2098"/>
        <item x="3438"/>
        <item x="4783"/>
        <item x="2099"/>
        <item x="3439"/>
        <item x="4784"/>
        <item x="2100"/>
        <item x="3440"/>
        <item x="4785"/>
        <item x="2101"/>
        <item x="3441"/>
        <item x="4786"/>
        <item x="2102"/>
        <item x="3442"/>
        <item x="4787"/>
        <item x="2103"/>
        <item x="3443"/>
        <item x="4788"/>
        <item x="2104"/>
        <item x="3444"/>
        <item x="4789"/>
        <item x="2105"/>
        <item x="3445"/>
        <item x="4790"/>
        <item x="2106"/>
        <item x="3446"/>
        <item x="4791"/>
        <item x="2107"/>
        <item x="3447"/>
        <item x="4792"/>
        <item x="2108"/>
        <item x="3448"/>
        <item x="4793"/>
        <item x="2109"/>
        <item x="3449"/>
        <item x="4794"/>
        <item x="2110"/>
        <item x="3450"/>
        <item x="4795"/>
        <item x="2111"/>
        <item x="3451"/>
        <item x="4796"/>
        <item x="2112"/>
        <item x="3452"/>
        <item x="4797"/>
        <item x="2113"/>
        <item x="3453"/>
        <item x="4798"/>
        <item x="2114"/>
        <item x="3454"/>
        <item x="4799"/>
        <item x="2115"/>
        <item x="3455"/>
        <item x="4800"/>
        <item x="2116"/>
        <item x="3456"/>
        <item x="4801"/>
        <item x="2117"/>
        <item x="3457"/>
        <item x="4802"/>
        <item x="2118"/>
        <item x="3458"/>
        <item x="4803"/>
        <item x="2119"/>
        <item x="3459"/>
        <item x="4804"/>
        <item x="2120"/>
        <item x="3460"/>
        <item x="4805"/>
        <item x="2121"/>
        <item x="3461"/>
        <item x="4806"/>
        <item x="2122"/>
        <item x="3462"/>
        <item x="4807"/>
        <item x="2123"/>
        <item x="3463"/>
        <item x="4808"/>
        <item x="2124"/>
        <item x="3464"/>
        <item x="4809"/>
        <item x="2125"/>
        <item x="3465"/>
        <item x="4810"/>
        <item x="64"/>
        <item x="2174"/>
        <item x="2175"/>
        <item x="2176"/>
        <item x="2177"/>
        <item x="2178"/>
        <item x="2179"/>
        <item x="2183"/>
        <item x="2184"/>
        <item x="2185"/>
        <item x="2186"/>
        <item x="2187"/>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65"/>
        <item x="66"/>
        <item x="67"/>
        <item x="68"/>
        <item x="69"/>
        <item x="2296"/>
        <item x="3466"/>
        <item x="4811"/>
        <item x="2297"/>
        <item x="3467"/>
        <item x="4812"/>
        <item x="2298"/>
        <item x="3468"/>
        <item x="4813"/>
        <item x="2299"/>
        <item x="3469"/>
        <item x="4814"/>
        <item x="2300"/>
        <item x="3470"/>
        <item x="4815"/>
        <item x="2301"/>
        <item x="3471"/>
        <item x="4816"/>
        <item x="2302"/>
        <item x="3472"/>
        <item x="4817"/>
        <item x="2303"/>
        <item x="3473"/>
        <item x="4818"/>
        <item x="2304"/>
        <item x="3474"/>
        <item x="4819"/>
        <item x="2305"/>
        <item x="3475"/>
        <item x="4820"/>
        <item x="2306"/>
        <item x="3476"/>
        <item x="4821"/>
        <item x="2307"/>
        <item x="3477"/>
        <item x="4822"/>
        <item x="2308"/>
        <item x="3478"/>
        <item x="4823"/>
        <item x="2309"/>
        <item x="3479"/>
        <item x="4824"/>
        <item x="2310"/>
        <item x="3480"/>
        <item x="4825"/>
        <item x="2311"/>
        <item x="3481"/>
        <item x="4826"/>
        <item x="2312"/>
        <item x="3482"/>
        <item x="4827"/>
        <item x="2313"/>
        <item x="3483"/>
        <item x="4828"/>
        <item x="2314"/>
        <item x="3484"/>
        <item x="4829"/>
        <item x="2315"/>
        <item x="3485"/>
        <item x="4830"/>
        <item x="2316"/>
        <item x="3486"/>
        <item x="4831"/>
        <item x="2317"/>
        <item x="3487"/>
        <item x="4832"/>
        <item x="2318"/>
        <item x="3488"/>
        <item x="4833"/>
        <item x="2319"/>
        <item x="3489"/>
        <item x="4834"/>
        <item x="2320"/>
        <item x="3490"/>
        <item x="4835"/>
        <item x="2321"/>
        <item x="3491"/>
        <item x="4836"/>
        <item x="2322"/>
        <item x="3492"/>
        <item x="4837"/>
        <item x="2323"/>
        <item x="3493"/>
        <item x="4838"/>
        <item x="2324"/>
        <item x="3494"/>
        <item x="4839"/>
        <item x="2325"/>
        <item x="3495"/>
        <item x="4840"/>
        <item x="2326"/>
        <item x="2327"/>
        <item x="2328"/>
        <item x="3496"/>
        <item x="4841"/>
        <item x="3497"/>
        <item x="4842"/>
        <item x="2329"/>
        <item x="2330"/>
        <item x="3498"/>
        <item x="4843"/>
        <item x="3499"/>
        <item x="4844"/>
        <item x="2331"/>
        <item x="3500"/>
        <item x="4845"/>
        <item x="2332"/>
        <item x="2333"/>
        <item x="3501"/>
        <item x="4846"/>
        <item x="3502"/>
        <item x="4847"/>
        <item x="2334"/>
        <item x="3503"/>
        <item x="4848"/>
        <item x="2335"/>
        <item x="2336"/>
        <item x="3504"/>
        <item x="4849"/>
        <item x="3505"/>
        <item x="4850"/>
        <item x="2337"/>
        <item x="2338"/>
        <item x="3506"/>
        <item x="4851"/>
        <item x="3507"/>
        <item x="4852"/>
        <item x="2339"/>
        <item x="2340"/>
        <item x="3508"/>
        <item x="4853"/>
        <item x="3509"/>
        <item x="4854"/>
        <item x="2341"/>
        <item x="3510"/>
        <item x="4855"/>
        <item x="2342"/>
        <item x="3511"/>
        <item x="4856"/>
        <item x="2343"/>
        <item x="3512"/>
        <item x="4857"/>
        <item x="2344"/>
        <item x="3513"/>
        <item x="4858"/>
        <item x="2345"/>
        <item x="3514"/>
        <item x="4859"/>
        <item x="2346"/>
        <item x="3515"/>
        <item x="4860"/>
        <item x="2347"/>
        <item x="3516"/>
        <item x="4861"/>
        <item x="2348"/>
        <item x="3517"/>
        <item x="4862"/>
        <item x="2349"/>
        <item x="3518"/>
        <item x="4863"/>
        <item x="2350"/>
        <item x="3519"/>
        <item x="4864"/>
        <item x="2351"/>
        <item x="3520"/>
        <item x="4865"/>
        <item x="2352"/>
        <item x="3521"/>
        <item x="4866"/>
        <item x="2353"/>
        <item x="3522"/>
        <item x="4867"/>
        <item x="2354"/>
        <item x="3523"/>
        <item x="4868"/>
        <item x="2355"/>
        <item x="3524"/>
        <item x="4869"/>
        <item x="2356"/>
        <item x="3525"/>
        <item x="4870"/>
        <item x="2357"/>
        <item x="3526"/>
        <item x="4871"/>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805"/>
        <item x="2806"/>
        <item x="2798"/>
        <item x="2799"/>
        <item x="2800"/>
        <item x="2801"/>
        <item x="2802"/>
        <item x="2803"/>
        <item x="2804"/>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72"/>
        <item x="2873"/>
        <item x="2863"/>
        <item x="2864"/>
        <item x="2865"/>
        <item x="2866"/>
        <item x="2867"/>
        <item x="2868"/>
        <item x="2869"/>
        <item x="2870"/>
        <item x="2871"/>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4143"/>
        <item x="3527"/>
        <item x="4872"/>
        <item x="4144"/>
        <item x="3528"/>
        <item x="4873"/>
        <item x="4145"/>
        <item x="3529"/>
        <item x="4874"/>
        <item x="4146"/>
        <item x="3530"/>
        <item x="4875"/>
        <item x="4147"/>
        <item x="3531"/>
        <item x="4876"/>
        <item x="4148"/>
        <item x="3532"/>
        <item x="4877"/>
        <item x="4149"/>
        <item x="3533"/>
        <item x="4878"/>
        <item x="4150"/>
        <item x="3534"/>
        <item x="4879"/>
        <item x="4151"/>
        <item x="3535"/>
        <item x="4880"/>
        <item x="4152"/>
        <item x="3536"/>
        <item x="4881"/>
        <item x="4153"/>
        <item x="3537"/>
        <item x="4882"/>
        <item x="4154"/>
        <item x="3538"/>
        <item x="4883"/>
        <item x="4155"/>
        <item x="3539"/>
        <item x="4884"/>
        <item x="4156"/>
        <item x="3540"/>
        <item x="4885"/>
        <item x="4157"/>
        <item x="3541"/>
        <item x="4886"/>
        <item x="4158"/>
        <item x="3542"/>
        <item x="4887"/>
        <item x="4159"/>
        <item x="3543"/>
        <item x="4888"/>
        <item x="4160"/>
        <item x="3544"/>
        <item x="4889"/>
        <item x="4161"/>
        <item x="3545"/>
        <item x="4890"/>
        <item x="4162"/>
        <item x="3546"/>
        <item x="4891"/>
        <item x="4163"/>
        <item x="3547"/>
        <item x="4892"/>
        <item x="4164"/>
        <item x="3548"/>
        <item x="4893"/>
        <item x="4165"/>
        <item x="3549"/>
        <item x="4894"/>
        <item x="4166"/>
        <item x="3550"/>
        <item x="4895"/>
        <item x="4167"/>
        <item x="3551"/>
        <item x="4896"/>
        <item x="4168"/>
        <item x="3552"/>
        <item x="4897"/>
        <item x="4169"/>
        <item x="3553"/>
        <item x="4898"/>
        <item x="4170"/>
        <item x="3554"/>
        <item x="4899"/>
        <item x="4171"/>
        <item x="3555"/>
        <item x="4900"/>
        <item x="4172"/>
        <item x="3556"/>
        <item x="4901"/>
        <item x="4173"/>
        <item x="3557"/>
        <item x="4902"/>
        <item x="4174"/>
        <item x="3558"/>
        <item x="4903"/>
        <item x="4175"/>
        <item x="3559"/>
        <item x="4904"/>
        <item x="4176"/>
        <item x="3560"/>
        <item x="4905"/>
        <item x="4177"/>
        <item x="3561"/>
        <item x="4906"/>
        <item x="4178"/>
        <item x="3562"/>
        <item x="4907"/>
        <item x="4179"/>
        <item x="3563"/>
        <item x="4908"/>
        <item x="4180"/>
        <item x="3564"/>
        <item x="4909"/>
        <item x="4181"/>
        <item x="3565"/>
        <item x="4910"/>
        <item x="4182"/>
        <item x="3566"/>
        <item x="4911"/>
        <item x="4183"/>
        <item x="3567"/>
        <item x="4912"/>
        <item x="4184"/>
        <item x="3568"/>
        <item x="4913"/>
        <item x="4185"/>
        <item x="3569"/>
        <item x="4914"/>
        <item x="4186"/>
        <item x="3570"/>
        <item x="4915"/>
        <item x="4187"/>
        <item x="3571"/>
        <item x="4916"/>
        <item x="4188"/>
        <item x="3572"/>
        <item x="4917"/>
        <item x="4189"/>
        <item x="3573"/>
        <item x="4918"/>
        <item x="4190"/>
        <item x="3574"/>
        <item x="4919"/>
        <item x="4191"/>
        <item x="3575"/>
        <item x="4920"/>
        <item x="4192"/>
        <item x="3576"/>
        <item x="4921"/>
        <item x="4193"/>
        <item x="3577"/>
        <item x="4922"/>
        <item x="4194"/>
        <item x="3578"/>
        <item x="4923"/>
        <item x="4195"/>
        <item x="3579"/>
        <item x="4924"/>
        <item x="4196"/>
        <item x="3580"/>
        <item x="4925"/>
        <item x="4197"/>
        <item x="3581"/>
        <item x="4926"/>
        <item x="4198"/>
        <item x="3582"/>
        <item x="4927"/>
        <item x="4199"/>
        <item x="3583"/>
        <item x="4928"/>
        <item x="4200"/>
        <item x="3584"/>
        <item x="4929"/>
        <item x="4201"/>
        <item x="3585"/>
        <item x="4930"/>
        <item x="4202"/>
        <item x="3586"/>
        <item x="4931"/>
        <item x="4203"/>
        <item x="3587"/>
        <item x="4932"/>
        <item x="4204"/>
        <item x="3588"/>
        <item x="4933"/>
        <item x="4205"/>
        <item x="3589"/>
        <item x="4934"/>
        <item x="4206"/>
        <item x="3590"/>
        <item x="4935"/>
        <item x="4207"/>
        <item x="3591"/>
        <item x="4936"/>
        <item x="4208"/>
        <item x="3592"/>
        <item x="4937"/>
        <item x="4209"/>
        <item x="3593"/>
        <item x="4938"/>
        <item x="4210"/>
        <item x="3594"/>
        <item x="4939"/>
        <item x="4211"/>
        <item x="3595"/>
        <item x="4940"/>
        <item x="4212"/>
        <item x="3596"/>
        <item x="4941"/>
        <item x="4213"/>
        <item x="3597"/>
        <item x="4942"/>
        <item x="4214"/>
        <item x="3598"/>
        <item x="4943"/>
        <item x="4215"/>
        <item x="3599"/>
        <item x="4944"/>
        <item x="1864"/>
        <item x="501"/>
        <item x="4230"/>
        <item x="3600"/>
        <item x="4945"/>
        <item x="4231"/>
        <item x="3601"/>
        <item x="4946"/>
        <item x="4232"/>
        <item x="3602"/>
        <item x="4947"/>
        <item x="4233"/>
        <item x="3603"/>
        <item x="4948"/>
        <item x="4234"/>
        <item x="3604"/>
        <item x="4949"/>
        <item x="4235"/>
        <item x="3605"/>
        <item x="4950"/>
        <item x="4236"/>
        <item x="3606"/>
        <item x="4951"/>
        <item x="4237"/>
        <item x="3607"/>
        <item x="4952"/>
        <item x="4238"/>
        <item x="3608"/>
        <item x="4953"/>
        <item x="4239"/>
        <item x="3609"/>
        <item x="4954"/>
        <item x="4240"/>
        <item x="3610"/>
        <item x="4955"/>
        <item x="4241"/>
        <item x="3611"/>
        <item x="4956"/>
        <item x="4242"/>
        <item x="3612"/>
        <item x="4957"/>
        <item x="4243"/>
        <item x="3613"/>
        <item x="4958"/>
        <item x="4244"/>
        <item x="3614"/>
        <item x="4959"/>
        <item x="4245"/>
        <item x="3615"/>
        <item x="4960"/>
        <item x="4246"/>
        <item x="3616"/>
        <item x="4961"/>
        <item x="4247"/>
        <item x="3617"/>
        <item x="4962"/>
        <item x="4248"/>
        <item x="3618"/>
        <item x="4963"/>
        <item x="4249"/>
        <item x="3619"/>
        <item x="4964"/>
        <item x="4250"/>
        <item x="3620"/>
        <item x="4965"/>
        <item x="4251"/>
        <item x="3621"/>
        <item x="4966"/>
        <item x="4252"/>
        <item x="3622"/>
        <item x="4967"/>
        <item x="4253"/>
        <item x="3623"/>
        <item x="4968"/>
        <item x="4254"/>
        <item x="3624"/>
        <item x="4969"/>
        <item x="4255"/>
        <item x="3625"/>
        <item x="4970"/>
        <item x="4256"/>
        <item x="3626"/>
        <item x="4971"/>
        <item x="4257"/>
        <item x="3627"/>
        <item x="4972"/>
        <item x="4258"/>
        <item x="3628"/>
        <item x="4973"/>
        <item x="4259"/>
        <item x="3629"/>
        <item x="4974"/>
        <item x="4260"/>
        <item x="3630"/>
        <item x="4975"/>
        <item x="4261"/>
        <item x="3631"/>
        <item x="4976"/>
        <item x="4262"/>
        <item x="3632"/>
        <item x="4977"/>
        <item x="4263"/>
        <item x="3633"/>
        <item x="4978"/>
        <item x="4264"/>
        <item x="3634"/>
        <item x="4979"/>
        <item x="4265"/>
        <item x="3635"/>
        <item x="4980"/>
        <item x="4266"/>
        <item x="3636"/>
        <item x="4981"/>
        <item x="4267"/>
        <item x="3637"/>
        <item x="4982"/>
        <item x="4268"/>
        <item x="3638"/>
        <item x="4983"/>
        <item x="4269"/>
        <item x="3639"/>
        <item x="4984"/>
        <item x="4270"/>
        <item x="3640"/>
        <item x="4985"/>
        <item x="4271"/>
        <item x="3641"/>
        <item x="4986"/>
        <item x="4272"/>
        <item x="3642"/>
        <item x="4987"/>
        <item x="4273"/>
        <item x="3643"/>
        <item x="4988"/>
        <item x="4274"/>
        <item x="3644"/>
        <item x="4989"/>
        <item x="4275"/>
        <item x="3645"/>
        <item x="4990"/>
        <item x="4276"/>
        <item x="3646"/>
        <item x="4991"/>
        <item x="4277"/>
        <item x="3647"/>
        <item x="4992"/>
        <item x="4278"/>
        <item x="3648"/>
        <item x="4993"/>
        <item x="4279"/>
        <item x="3649"/>
        <item x="4994"/>
        <item x="4280"/>
        <item x="3650"/>
        <item x="4995"/>
        <item x="4281"/>
        <item x="3651"/>
        <item x="4996"/>
        <item x="4282"/>
        <item x="3652"/>
        <item x="4997"/>
        <item x="4283"/>
        <item x="3653"/>
        <item x="4998"/>
        <item x="4284"/>
        <item x="3654"/>
        <item x="4999"/>
        <item x="4285"/>
        <item x="3655"/>
        <item x="5000"/>
        <item x="4286"/>
        <item x="3656"/>
        <item x="5001"/>
        <item x="4287"/>
        <item x="3657"/>
        <item x="5002"/>
        <item x="4288"/>
        <item x="3658"/>
        <item x="5003"/>
        <item x="4289"/>
        <item x="3659"/>
        <item x="5004"/>
        <item x="4290"/>
        <item x="3660"/>
        <item x="5005"/>
        <item x="4291"/>
        <item x="3661"/>
        <item x="5006"/>
        <item x="4292"/>
        <item x="3662"/>
        <item x="5007"/>
        <item x="4293"/>
        <item x="3663"/>
        <item x="5008"/>
        <item x="4294"/>
        <item x="3664"/>
        <item x="5009"/>
        <item x="4295"/>
        <item x="3665"/>
        <item x="5010"/>
        <item x="4296"/>
        <item x="3666"/>
        <item x="5011"/>
        <item x="4297"/>
        <item x="3667"/>
        <item x="5012"/>
        <item x="4298"/>
        <item x="3668"/>
        <item x="5013"/>
        <item x="4299"/>
        <item x="3669"/>
        <item x="5014"/>
        <item x="4300"/>
        <item x="3670"/>
        <item x="5015"/>
        <item x="4301"/>
        <item x="3671"/>
        <item x="5016"/>
        <item x="4302"/>
        <item x="3672"/>
        <item x="5017"/>
        <item x="4303"/>
        <item x="3673"/>
        <item x="5018"/>
        <item x="4304"/>
        <item x="3674"/>
        <item x="5019"/>
        <item x="4305"/>
        <item x="3675"/>
        <item x="5020"/>
        <item x="4306"/>
        <item x="3676"/>
        <item x="5021"/>
        <item x="4307"/>
        <item x="3677"/>
        <item x="5022"/>
        <item x="4308"/>
        <item x="3678"/>
        <item x="5023"/>
        <item x="4309"/>
        <item x="3679"/>
        <item x="5024"/>
        <item x="4310"/>
        <item x="3680"/>
        <item x="5025"/>
        <item x="4311"/>
        <item x="3681"/>
        <item x="5026"/>
        <item x="4312"/>
        <item x="3682"/>
        <item x="5027"/>
        <item x="4313"/>
        <item x="3683"/>
        <item x="5028"/>
        <item x="4314"/>
        <item x="3684"/>
        <item x="5029"/>
        <item x="4315"/>
        <item x="3685"/>
        <item x="5030"/>
        <item x="4316"/>
        <item x="3686"/>
        <item x="5031"/>
        <item x="4317"/>
        <item x="3687"/>
        <item x="5032"/>
        <item x="4318"/>
        <item x="3688"/>
        <item x="5033"/>
        <item x="4319"/>
        <item x="3689"/>
        <item x="5034"/>
        <item x="4320"/>
        <item x="3690"/>
        <item x="5035"/>
        <item x="4321"/>
        <item x="3691"/>
        <item x="5036"/>
        <item x="4322"/>
        <item x="3692"/>
        <item x="5037"/>
        <item x="4323"/>
        <item x="3693"/>
        <item x="5038"/>
        <item x="4324"/>
        <item x="3694"/>
        <item x="5039"/>
        <item x="4335"/>
        <item x="4336"/>
        <item x="4337"/>
        <item x="4338"/>
        <item x="4339"/>
        <item x="502"/>
        <item x="4340"/>
        <item x="3695"/>
        <item x="5040"/>
        <item x="4341"/>
        <item x="3696"/>
        <item x="5041"/>
        <item x="4342"/>
        <item x="3697"/>
        <item x="5042"/>
        <item x="4343"/>
        <item x="3698"/>
        <item x="5043"/>
        <item x="4344"/>
        <item x="3699"/>
        <item x="5044"/>
        <item x="4345"/>
        <item x="3700"/>
        <item x="5045"/>
        <item x="4346"/>
        <item x="3701"/>
        <item x="5046"/>
        <item x="4347"/>
        <item x="3702"/>
        <item x="5047"/>
        <item x="4348"/>
        <item x="3703"/>
        <item x="5048"/>
        <item x="4349"/>
        <item x="3704"/>
        <item x="5049"/>
        <item x="4350"/>
        <item x="3705"/>
        <item x="5050"/>
        <item x="4351"/>
        <item x="3706"/>
        <item x="5051"/>
        <item x="4352"/>
        <item x="3707"/>
        <item x="5052"/>
        <item x="4353"/>
        <item x="3708"/>
        <item x="5053"/>
        <item x="4354"/>
        <item x="3709"/>
        <item x="5054"/>
        <item x="4355"/>
        <item x="3710"/>
        <item x="5055"/>
        <item x="4356"/>
        <item x="3711"/>
        <item x="5056"/>
        <item x="1856"/>
        <item x="70"/>
        <item x="71"/>
        <item x="72"/>
        <item x="73"/>
        <item x="4357"/>
        <item x="3712"/>
        <item x="5057"/>
        <item x="4358"/>
        <item x="3713"/>
        <item x="5058"/>
        <item x="4359"/>
        <item x="3714"/>
        <item x="5059"/>
        <item x="4360"/>
        <item x="3715"/>
        <item x="5060"/>
        <item x="4361"/>
        <item x="3716"/>
        <item x="5061"/>
        <item x="4362"/>
        <item x="3717"/>
        <item x="5062"/>
        <item x="4363"/>
        <item x="3718"/>
        <item x="5063"/>
        <item x="4364"/>
        <item x="3719"/>
        <item x="5064"/>
        <item x="4365"/>
        <item x="3720"/>
        <item x="5065"/>
        <item x="4366"/>
        <item x="3721"/>
        <item x="5066"/>
        <item x="4367"/>
        <item x="3722"/>
        <item x="5067"/>
        <item x="4368"/>
        <item x="3723"/>
        <item x="5068"/>
        <item x="4369"/>
        <item x="3724"/>
        <item x="5069"/>
        <item x="4370"/>
        <item x="3725"/>
        <item x="5070"/>
        <item x="4371"/>
        <item x="3726"/>
        <item x="5071"/>
        <item x="4372"/>
        <item x="3727"/>
        <item x="5072"/>
        <item x="4373"/>
        <item x="3728"/>
        <item x="5073"/>
        <item x="4374"/>
        <item x="3729"/>
        <item x="5074"/>
        <item x="4375"/>
        <item x="3730"/>
        <item x="5075"/>
        <item x="4"/>
        <item x="102"/>
        <item x="74"/>
        <item x="75"/>
        <item x="76"/>
        <item x="77"/>
        <item x="790"/>
        <item x="791"/>
        <item x="792"/>
        <item x="793"/>
        <item x="78"/>
        <item x="79"/>
        <item x="80"/>
        <item x="2214"/>
        <item x="794"/>
        <item x="795"/>
        <item x="796"/>
        <item x="797"/>
        <item x="798"/>
        <item x="81"/>
        <item x="82"/>
        <item x="83"/>
        <item x="2358"/>
        <item x="3731"/>
        <item x="5076"/>
        <item x="2359"/>
        <item x="3732"/>
        <item x="5077"/>
        <item x="2360"/>
        <item x="3733"/>
        <item x="5078"/>
        <item x="2361"/>
        <item x="3734"/>
        <item x="5079"/>
        <item x="2362"/>
        <item x="3735"/>
        <item x="5080"/>
        <item x="2363"/>
        <item x="3736"/>
        <item x="5081"/>
        <item x="2364"/>
        <item x="3737"/>
        <item x="5082"/>
        <item x="2365"/>
        <item x="3738"/>
        <item x="5083"/>
        <item x="2366"/>
        <item x="3739"/>
        <item x="5084"/>
        <item x="2367"/>
        <item x="3740"/>
        <item x="5085"/>
        <item x="2368"/>
        <item x="3741"/>
        <item x="5086"/>
        <item x="2369"/>
        <item x="3742"/>
        <item x="5087"/>
        <item x="2370"/>
        <item x="3743"/>
        <item x="5088"/>
        <item x="2371"/>
        <item x="3744"/>
        <item x="5089"/>
        <item x="2372"/>
        <item x="3745"/>
        <item x="5090"/>
        <item x="2373"/>
        <item x="3746"/>
        <item x="5091"/>
        <item x="2374"/>
        <item x="3747"/>
        <item x="5092"/>
        <item x="2375"/>
        <item x="3748"/>
        <item x="5093"/>
        <item x="2376"/>
        <item x="3749"/>
        <item x="5094"/>
        <item x="2377"/>
        <item x="3750"/>
        <item x="5095"/>
        <item x="2378"/>
        <item x="3751"/>
        <item x="5096"/>
        <item x="2379"/>
        <item x="3752"/>
        <item x="5097"/>
        <item x="2380"/>
        <item x="3753"/>
        <item x="5098"/>
        <item x="2381"/>
        <item x="3754"/>
        <item x="5099"/>
        <item x="2382"/>
        <item x="3755"/>
        <item x="5100"/>
        <item x="5470"/>
        <item x="5471"/>
        <item x="5472"/>
        <item x="5473"/>
        <item x="5474"/>
        <item x="5475"/>
        <item x="5476"/>
        <item x="5477"/>
        <item x="5478"/>
        <item x="5479"/>
        <item x="5480"/>
        <item x="5481"/>
        <item x="5482"/>
        <item x="5469"/>
        <item x="5483"/>
        <item x="5484"/>
        <item x="5485"/>
        <item x="5486"/>
        <item x="5487"/>
        <item x="5488"/>
        <item x="5489"/>
        <item x="5490"/>
        <item x="5491"/>
        <item x="84"/>
        <item x="85"/>
        <item x="799"/>
        <item x="5492"/>
        <item x="5493"/>
        <item x="5494"/>
        <item x="5495"/>
        <item x="5496"/>
        <item x="5497"/>
        <item x="5498"/>
        <item x="5499"/>
        <item x="5500"/>
        <item x="1865"/>
        <item x="1866"/>
        <item x="86"/>
        <item x="87"/>
        <item x="88"/>
        <item x="800"/>
        <item x="801"/>
        <item x="103"/>
        <item x="104"/>
        <item x="89"/>
        <item x="90"/>
        <item x="91"/>
        <item x="92"/>
        <item x="93"/>
        <item x="2215"/>
        <item x="2216"/>
        <item x="94"/>
        <item x="95"/>
        <item x="96"/>
        <item x="97"/>
        <item x="2217"/>
        <item x="2258"/>
        <item x="2259"/>
        <item x="2260"/>
        <item x="2261"/>
        <item x="2262"/>
        <item x="802"/>
        <item x="1867"/>
        <item x="849"/>
        <item x="3756"/>
        <item x="5101"/>
        <item x="850"/>
        <item x="3757"/>
        <item x="5102"/>
        <item x="851"/>
        <item x="3758"/>
        <item x="5103"/>
        <item x="852"/>
        <item x="3759"/>
        <item x="5104"/>
        <item x="978"/>
        <item x="3760"/>
        <item x="5105"/>
        <item x="979"/>
        <item x="3761"/>
        <item x="5106"/>
        <item x="980"/>
        <item x="3762"/>
        <item x="5107"/>
        <item x="981"/>
        <item x="3763"/>
        <item x="5108"/>
        <item x="982"/>
        <item x="3764"/>
        <item x="5109"/>
        <item x="983"/>
        <item x="3765"/>
        <item x="5110"/>
        <item x="984"/>
        <item x="3766"/>
        <item x="5111"/>
        <item x="985"/>
        <item x="3767"/>
        <item x="5112"/>
        <item x="986"/>
        <item x="3768"/>
        <item x="5113"/>
        <item x="987"/>
        <item x="3769"/>
        <item x="5114"/>
        <item x="988"/>
        <item x="3770"/>
        <item x="5115"/>
        <item x="989"/>
        <item x="3771"/>
        <item x="5116"/>
        <item x="98"/>
        <item x="5"/>
        <item x="3772"/>
        <item x="5117"/>
        <item x="6"/>
        <item x="3773"/>
        <item x="5118"/>
        <item x="7"/>
        <item x="3774"/>
        <item x="5119"/>
        <item x="8"/>
        <item x="3775"/>
        <item x="5120"/>
        <item x="9"/>
        <item x="3776"/>
        <item x="5121"/>
        <item x="10"/>
        <item x="3777"/>
        <item x="5122"/>
        <item x="11"/>
        <item x="3778"/>
        <item x="5123"/>
        <item x="12"/>
        <item x="3779"/>
        <item x="5124"/>
        <item x="13"/>
        <item x="3780"/>
        <item x="5125"/>
        <item x="14"/>
        <item x="3781"/>
        <item x="5126"/>
        <item x="2126"/>
        <item x="3782"/>
        <item x="5127"/>
        <item x="2127"/>
        <item x="3783"/>
        <item x="5128"/>
        <item x="2128"/>
        <item x="3784"/>
        <item x="5129"/>
        <item x="2129"/>
        <item x="3785"/>
        <item x="5130"/>
        <item x="2130"/>
        <item x="3786"/>
        <item x="5131"/>
        <item x="2131"/>
        <item x="3787"/>
        <item x="5132"/>
        <item x="2132"/>
        <item x="3788"/>
        <item x="5133"/>
        <item x="2133"/>
        <item x="3789"/>
        <item x="5134"/>
        <item x="2134"/>
        <item x="3790"/>
        <item x="5135"/>
        <item x="2135"/>
        <item x="3791"/>
        <item x="5136"/>
        <item x="2136"/>
        <item x="3792"/>
        <item x="5137"/>
        <item x="2137"/>
        <item x="3793"/>
        <item x="5138"/>
        <item x="2138"/>
        <item x="3794"/>
        <item x="5139"/>
        <item x="2139"/>
        <item x="3795"/>
        <item x="5140"/>
        <item x="2140"/>
        <item x="3796"/>
        <item x="5141"/>
        <item x="2141"/>
        <item x="3797"/>
        <item x="5142"/>
        <item x="2142"/>
        <item x="3798"/>
        <item x="5143"/>
        <item x="2143"/>
        <item x="3799"/>
        <item x="5144"/>
        <item x="2144"/>
        <item x="3800"/>
        <item x="5145"/>
        <item x="2145"/>
        <item x="3801"/>
        <item x="5146"/>
        <item x="2146"/>
        <item x="3802"/>
        <item x="5147"/>
        <item x="2147"/>
        <item x="3803"/>
        <item x="5148"/>
        <item x="2148"/>
        <item x="3804"/>
        <item x="5149"/>
        <item x="2149"/>
        <item x="3805"/>
        <item x="5150"/>
        <item x="2150"/>
        <item x="3806"/>
        <item x="5151"/>
        <item x="2151"/>
        <item x="3807"/>
        <item x="5152"/>
        <item x="2152"/>
        <item x="3808"/>
        <item x="5153"/>
        <item x="2153"/>
        <item x="3809"/>
        <item x="5154"/>
        <item x="2154"/>
        <item x="3810"/>
        <item x="5155"/>
        <item x="2155"/>
        <item x="3811"/>
        <item x="5156"/>
        <item x="2156"/>
        <item x="3812"/>
        <item x="5157"/>
        <item x="2157"/>
        <item x="3813"/>
        <item x="5158"/>
        <item x="2158"/>
        <item x="3814"/>
        <item x="5159"/>
        <item x="2159"/>
        <item x="3815"/>
        <item x="5160"/>
        <item x="2160"/>
        <item x="3816"/>
        <item x="5161"/>
        <item x="2161"/>
        <item x="3817"/>
        <item x="5162"/>
        <item x="2162"/>
        <item x="3818"/>
        <item x="5163"/>
        <item x="2163"/>
        <item x="3819"/>
        <item x="5164"/>
        <item x="2164"/>
        <item x="3820"/>
        <item x="5165"/>
        <item x="2165"/>
        <item x="3821"/>
        <item x="5166"/>
        <item x="2166"/>
        <item x="3822"/>
        <item x="5167"/>
        <item x="2167"/>
        <item x="3823"/>
        <item x="5168"/>
        <item x="2168"/>
        <item x="3824"/>
        <item x="5169"/>
        <item x="2169"/>
        <item x="3825"/>
        <item x="5170"/>
        <item x="2170"/>
        <item x="3826"/>
        <item x="5171"/>
        <item x="2171"/>
        <item x="3827"/>
        <item x="5172"/>
        <item x="2172"/>
        <item x="3828"/>
        <item x="5173"/>
        <item x="2173"/>
        <item x="2389"/>
        <item x="3829"/>
        <item x="5174"/>
        <item x="2390"/>
        <item x="3830"/>
        <item x="5175"/>
        <item x="2391"/>
        <item x="3831"/>
        <item x="5176"/>
        <item x="2392"/>
        <item x="3832"/>
        <item x="5177"/>
        <item x="2393"/>
        <item x="3833"/>
        <item x="5178"/>
        <item x="2394"/>
        <item x="3834"/>
        <item x="5179"/>
        <item x="2395"/>
        <item x="3835"/>
        <item x="5180"/>
        <item x="2396"/>
        <item x="3836"/>
        <item x="5181"/>
        <item x="2397"/>
        <item x="3837"/>
        <item x="5182"/>
        <item x="2398"/>
        <item x="3838"/>
        <item x="5183"/>
        <item x="2399"/>
        <item x="3839"/>
        <item x="5184"/>
        <item x="2400"/>
        <item x="3840"/>
        <item x="5185"/>
        <item x="2401"/>
        <item x="3841"/>
        <item x="5186"/>
        <item x="2402"/>
        <item x="3842"/>
        <item x="5187"/>
        <item x="2403"/>
        <item x="3843"/>
        <item x="5188"/>
        <item x="2404"/>
        <item x="3844"/>
        <item x="5189"/>
        <item x="2405"/>
        <item x="3845"/>
        <item x="5190"/>
        <item x="2406"/>
        <item x="3846"/>
        <item x="5191"/>
        <item x="2407"/>
        <item x="3847"/>
        <item x="5192"/>
        <item x="2408"/>
        <item x="3848"/>
        <item x="5193"/>
        <item x="2409"/>
        <item x="3849"/>
        <item x="5194"/>
        <item x="2410"/>
        <item x="3850"/>
        <item x="5195"/>
        <item x="2411"/>
        <item x="3851"/>
        <item x="5196"/>
        <item x="2412"/>
        <item x="3852"/>
        <item x="5197"/>
        <item x="2413"/>
        <item x="3853"/>
        <item x="5198"/>
        <item x="2414"/>
        <item x="3854"/>
        <item x="5199"/>
        <item x="2415"/>
        <item x="2416"/>
        <item x="2417"/>
        <item x="2418"/>
        <item x="2419"/>
        <item x="2420"/>
        <item x="3855"/>
        <item x="5200"/>
        <item x="2421"/>
        <item x="2422"/>
        <item x="2423"/>
        <item x="2424"/>
        <item x="2425"/>
        <item x="2426"/>
        <item x="3856"/>
        <item x="5201"/>
        <item x="2427"/>
        <item x="2428"/>
        <item x="2429"/>
        <item x="2430"/>
        <item x="2431"/>
        <item x="2432"/>
        <item x="3857"/>
        <item x="5202"/>
        <item x="2433"/>
        <item x="3858"/>
        <item x="5203"/>
        <item x="2434"/>
        <item x="2435"/>
        <item x="3859"/>
        <item x="5204"/>
        <item x="2436"/>
        <item x="3860"/>
        <item x="5205"/>
        <item x="2437"/>
        <item x="3861"/>
        <item x="5206"/>
        <item x="2438"/>
        <item x="3862"/>
        <item x="5207"/>
        <item x="2439"/>
        <item x="3863"/>
        <item x="5208"/>
        <item x="2440"/>
        <item x="3864"/>
        <item x="5209"/>
        <item x="2441"/>
        <item x="3865"/>
        <item x="5210"/>
        <item x="2442"/>
        <item x="3866"/>
        <item x="5211"/>
        <item x="2443"/>
        <item x="3867"/>
        <item x="5212"/>
        <item x="3868"/>
        <item x="5213"/>
        <item x="2444"/>
        <item x="2445"/>
        <item x="3869"/>
        <item x="5214"/>
        <item x="2446"/>
        <item x="3870"/>
        <item x="5215"/>
        <item x="2447"/>
        <item x="3871"/>
        <item x="5216"/>
        <item x="2448"/>
        <item x="3872"/>
        <item x="5217"/>
        <item x="2449"/>
        <item x="3873"/>
        <item x="5218"/>
        <item x="2450"/>
        <item x="3874"/>
        <item x="5219"/>
        <item x="2451"/>
        <item x="3875"/>
        <item x="5220"/>
        <item x="2452"/>
        <item x="3876"/>
        <item x="5221"/>
        <item x="2453"/>
        <item x="3877"/>
        <item x="5222"/>
        <item x="3878"/>
        <item x="5223"/>
        <item x="2454"/>
        <item x="2455"/>
        <item x="3879"/>
        <item x="5224"/>
        <item x="2456"/>
        <item x="3880"/>
        <item x="5225"/>
        <item x="2457"/>
        <item x="3881"/>
        <item x="5226"/>
        <item x="2458"/>
        <item x="3882"/>
        <item x="5227"/>
        <item x="2459"/>
        <item x="3883"/>
        <item x="5228"/>
        <item x="2460"/>
        <item x="3884"/>
        <item x="5229"/>
        <item x="2461"/>
        <item x="3885"/>
        <item x="5230"/>
        <item x="2462"/>
        <item x="3886"/>
        <item x="5231"/>
        <item x="2463"/>
        <item x="3887"/>
        <item x="5232"/>
        <item x="3888"/>
        <item x="5233"/>
        <item x="2464"/>
        <item x="2465"/>
        <item x="3889"/>
        <item x="5234"/>
        <item x="2466"/>
        <item x="3890"/>
        <item x="5235"/>
        <item x="2467"/>
        <item x="3891"/>
        <item x="5236"/>
        <item x="2468"/>
        <item x="3892"/>
        <item x="5237"/>
        <item x="2469"/>
        <item x="3893"/>
        <item x="5238"/>
        <item x="2470"/>
        <item x="3894"/>
        <item x="5239"/>
        <item x="2471"/>
        <item x="3895"/>
        <item x="5240"/>
        <item x="2472"/>
        <item x="3896"/>
        <item x="5241"/>
        <item x="2473"/>
        <item x="3897"/>
        <item x="5242"/>
        <item x="3898"/>
        <item x="5243"/>
        <item x="2474"/>
        <item x="2475"/>
        <item x="3899"/>
        <item x="5244"/>
        <item x="2476"/>
        <item x="3900"/>
        <item x="5245"/>
        <item x="2477"/>
        <item x="3901"/>
        <item x="5246"/>
        <item x="2478"/>
        <item x="3902"/>
        <item x="5247"/>
        <item x="2479"/>
        <item x="3903"/>
        <item x="5248"/>
        <item x="2480"/>
        <item x="3904"/>
        <item x="5249"/>
        <item x="2481"/>
        <item x="3905"/>
        <item x="5250"/>
        <item x="2482"/>
        <item x="3906"/>
        <item x="5251"/>
        <item x="2483"/>
        <item x="3907"/>
        <item x="5252"/>
        <item x="3908"/>
        <item x="5253"/>
        <item x="2484"/>
        <item x="2485"/>
        <item x="3909"/>
        <item x="5254"/>
        <item x="2486"/>
        <item x="3910"/>
        <item x="5255"/>
        <item x="2487"/>
        <item x="3911"/>
        <item x="5256"/>
        <item x="2488"/>
        <item x="3912"/>
        <item x="5257"/>
        <item x="2489"/>
        <item x="3913"/>
        <item x="5258"/>
        <item x="2490"/>
        <item x="3914"/>
        <item x="5259"/>
        <item x="2491"/>
        <item x="3915"/>
        <item x="5260"/>
        <item x="2492"/>
        <item x="3916"/>
        <item x="5261"/>
        <item x="3917"/>
        <item x="5262"/>
        <item x="2493"/>
        <item x="2494"/>
        <item x="3918"/>
        <item x="5263"/>
        <item x="2495"/>
        <item x="3919"/>
        <item x="5264"/>
        <item x="2496"/>
        <item x="3920"/>
        <item x="5265"/>
        <item x="2497"/>
        <item x="3921"/>
        <item x="5266"/>
        <item x="2498"/>
        <item x="3922"/>
        <item x="5267"/>
        <item x="2499"/>
        <item x="3923"/>
        <item x="5268"/>
        <item x="2500"/>
        <item x="3924"/>
        <item x="5269"/>
        <item x="2501"/>
        <item x="3925"/>
        <item x="5270"/>
        <item x="3926"/>
        <item x="5271"/>
        <item x="2502"/>
        <item x="2503"/>
        <item x="3927"/>
        <item x="5272"/>
        <item x="2504"/>
        <item x="3928"/>
        <item x="5273"/>
        <item x="2505"/>
        <item x="3929"/>
        <item x="5274"/>
        <item x="2506"/>
        <item x="3930"/>
        <item x="5275"/>
        <item x="2507"/>
        <item x="3931"/>
        <item x="5276"/>
        <item x="2508"/>
        <item x="3932"/>
        <item x="5277"/>
        <item x="2509"/>
        <item x="3933"/>
        <item x="5278"/>
        <item x="2510"/>
        <item x="3934"/>
        <item x="5279"/>
        <item x="3935"/>
        <item x="5280"/>
        <item x="2511"/>
        <item x="2512"/>
        <item x="3936"/>
        <item x="5281"/>
        <item x="2513"/>
        <item x="3937"/>
        <item x="5282"/>
        <item x="2514"/>
        <item x="3938"/>
        <item x="5283"/>
        <item x="2515"/>
        <item x="3939"/>
        <item x="5284"/>
        <item x="2516"/>
        <item x="3940"/>
        <item x="5285"/>
        <item x="2517"/>
        <item x="3941"/>
        <item x="5286"/>
        <item x="2518"/>
        <item x="3942"/>
        <item x="5287"/>
        <item x="2519"/>
        <item x="3943"/>
        <item x="5288"/>
        <item x="3944"/>
        <item x="5289"/>
        <item x="2520"/>
        <item x="2521"/>
        <item x="3945"/>
        <item x="5290"/>
        <item x="2522"/>
        <item x="3946"/>
        <item x="5291"/>
        <item x="2523"/>
        <item x="3947"/>
        <item x="5292"/>
        <item x="2524"/>
        <item x="3948"/>
        <item x="5293"/>
        <item x="2525"/>
        <item x="3949"/>
        <item x="5294"/>
        <item x="2526"/>
        <item x="3950"/>
        <item x="5295"/>
        <item x="2527"/>
        <item x="3951"/>
        <item x="5296"/>
        <item x="2528"/>
        <item x="3952"/>
        <item x="5297"/>
        <item x="3953"/>
        <item x="5298"/>
        <item x="2529"/>
        <item x="2530"/>
        <item x="3954"/>
        <item x="5299"/>
        <item x="2531"/>
        <item x="3955"/>
        <item x="5300"/>
        <item x="2532"/>
        <item x="3956"/>
        <item x="5301"/>
        <item x="2533"/>
        <item x="3957"/>
        <item x="5302"/>
        <item x="2534"/>
        <item x="3958"/>
        <item x="5303"/>
        <item x="2535"/>
        <item x="3959"/>
        <item x="5304"/>
        <item x="2536"/>
        <item x="3960"/>
        <item x="5305"/>
        <item x="2537"/>
        <item x="3961"/>
        <item x="5306"/>
        <item x="3962"/>
        <item x="5307"/>
        <item x="2538"/>
        <item x="2539"/>
        <item x="3963"/>
        <item x="5308"/>
        <item x="2540"/>
        <item x="3964"/>
        <item x="5309"/>
        <item x="2541"/>
        <item x="3965"/>
        <item x="5310"/>
        <item x="2542"/>
        <item x="3966"/>
        <item x="5311"/>
        <item x="2543"/>
        <item x="3967"/>
        <item x="5312"/>
        <item x="2544"/>
        <item x="3968"/>
        <item x="5313"/>
        <item x="2545"/>
        <item x="3969"/>
        <item x="5314"/>
        <item x="2546"/>
        <item x="3970"/>
        <item x="5315"/>
        <item x="3971"/>
        <item x="5316"/>
        <item x="2547"/>
        <item x="2548"/>
        <item x="3972"/>
        <item x="5317"/>
        <item x="2549"/>
        <item x="3973"/>
        <item x="5318"/>
        <item x="2550"/>
        <item x="3974"/>
        <item x="5319"/>
        <item x="2551"/>
        <item x="3975"/>
        <item x="5320"/>
        <item x="2552"/>
        <item x="3976"/>
        <item x="5321"/>
        <item x="2553"/>
        <item x="3977"/>
        <item x="5322"/>
        <item x="2554"/>
        <item x="3978"/>
        <item x="5323"/>
        <item x="2555"/>
        <item x="3979"/>
        <item x="5324"/>
        <item x="3980"/>
        <item x="5325"/>
        <item x="2556"/>
        <item x="3981"/>
        <item x="5326"/>
        <item x="2557"/>
        <item x="3982"/>
        <item x="5327"/>
        <item x="2558"/>
        <item x="2559"/>
        <item x="3983"/>
        <item x="5328"/>
        <item x="2560"/>
        <item x="3984"/>
        <item x="5329"/>
        <item x="2561"/>
        <item x="3985"/>
        <item x="5330"/>
        <item x="2562"/>
        <item x="3986"/>
        <item x="5331"/>
        <item x="2563"/>
        <item x="3987"/>
        <item x="5332"/>
        <item x="3988"/>
        <item x="5333"/>
        <item x="2383"/>
        <item x="3989"/>
        <item x="5334"/>
        <item x="2384"/>
        <item x="3990"/>
        <item x="5335"/>
        <item x="2564"/>
        <item x="3991"/>
        <item x="5336"/>
        <item x="2565"/>
        <item x="3992"/>
        <item x="5337"/>
        <item x="2566"/>
        <item x="3993"/>
        <item x="5338"/>
        <item x="2567"/>
        <item x="3994"/>
        <item x="5339"/>
        <item x="2568"/>
        <item x="3995"/>
        <item x="5340"/>
        <item x="2569"/>
        <item x="3996"/>
        <item x="5341"/>
        <item x="2570"/>
        <item x="3997"/>
        <item x="5342"/>
        <item x="2571"/>
        <item x="3998"/>
        <item x="5343"/>
        <item x="2572"/>
        <item x="3999"/>
        <item x="5344"/>
        <item x="2573"/>
        <item x="4000"/>
        <item x="5345"/>
        <item x="2574"/>
        <item x="4001"/>
        <item x="5346"/>
        <item x="2575"/>
        <item x="4002"/>
        <item x="5347"/>
        <item x="2576"/>
        <item x="2577"/>
        <item x="4003"/>
        <item x="5348"/>
        <item x="2578"/>
        <item x="4004"/>
        <item x="5349"/>
        <item x="2579"/>
        <item x="4005"/>
        <item x="5350"/>
        <item x="2580"/>
        <item x="4006"/>
        <item x="5351"/>
        <item x="4007"/>
        <item x="5352"/>
        <item x="2581"/>
        <item x="2582"/>
        <item x="4008"/>
        <item x="5353"/>
        <item x="2583"/>
        <item x="4009"/>
        <item x="5354"/>
        <item x="2584"/>
        <item x="4010"/>
        <item x="5355"/>
        <item x="2585"/>
        <item x="4011"/>
        <item x="5356"/>
        <item x="4012"/>
        <item x="5357"/>
        <item x="2586"/>
        <item x="4013"/>
        <item x="5358"/>
        <item x="2587"/>
        <item x="2588"/>
        <item x="4014"/>
        <item x="5359"/>
        <item x="2589"/>
        <item x="4015"/>
        <item x="5360"/>
        <item x="2590"/>
        <item x="4016"/>
        <item x="5361"/>
        <item x="2591"/>
        <item x="4017"/>
        <item x="5362"/>
        <item x="2592"/>
        <item x="4018"/>
        <item x="5363"/>
        <item x="4019"/>
        <item x="5364"/>
        <item x="2593"/>
        <item x="4020"/>
        <item x="5365"/>
        <item x="2594"/>
        <item x="4021"/>
        <item x="5366"/>
        <item x="2595"/>
        <item x="4022"/>
        <item x="5367"/>
        <item x="2596"/>
        <item x="4023"/>
        <item x="5368"/>
        <item x="2597"/>
        <item x="4024"/>
        <item x="5369"/>
        <item x="2598"/>
        <item x="4025"/>
        <item x="5370"/>
        <item x="2599"/>
        <item x="4026"/>
        <item x="5371"/>
        <item x="2600"/>
        <item x="4027"/>
        <item x="5372"/>
        <item x="2601"/>
        <item x="4028"/>
        <item x="5373"/>
        <item x="2602"/>
        <item x="4029"/>
        <item x="5374"/>
        <item x="2603"/>
        <item x="4030"/>
        <item x="5375"/>
        <item x="2385"/>
        <item x="4031"/>
        <item x="5376"/>
        <item x="2386"/>
        <item x="4032"/>
        <item x="5377"/>
        <item x="2387"/>
        <item x="4033"/>
        <item x="5378"/>
        <item x="2388"/>
        <item x="4034"/>
        <item x="5379"/>
        <item x="2604"/>
        <item x="2605"/>
        <item x="4035"/>
        <item x="5380"/>
        <item x="4036"/>
        <item x="5381"/>
        <item x="2606"/>
        <item x="2607"/>
        <item x="4037"/>
        <item x="5382"/>
        <item x="4038"/>
        <item x="5383"/>
        <item x="2608"/>
        <item x="4039"/>
        <item x="5384"/>
        <item x="2609"/>
        <item x="4040"/>
        <item x="5385"/>
        <item x="2610"/>
        <item x="4041"/>
        <item x="5386"/>
        <item x="2611"/>
        <item x="4042"/>
        <item x="5387"/>
        <item x="2612"/>
        <item x="4043"/>
        <item x="5388"/>
        <item x="2613"/>
        <item x="4044"/>
        <item x="5389"/>
        <item x="2614"/>
        <item x="4045"/>
        <item x="5390"/>
        <item x="2615"/>
        <item x="2616"/>
        <item x="4046"/>
        <item x="5391"/>
        <item x="4047"/>
        <item x="5392"/>
        <item x="2617"/>
        <item x="4048"/>
        <item x="5393"/>
        <item x="2618"/>
        <item x="4049"/>
        <item x="5394"/>
        <item x="2619"/>
        <item x="4050"/>
        <item x="5395"/>
        <item x="2620"/>
        <item x="4051"/>
        <item x="5396"/>
        <item x="2621"/>
        <item x="4052"/>
        <item x="5397"/>
        <item x="2622"/>
        <item x="4053"/>
        <item x="5398"/>
        <item x="2623"/>
        <item x="4054"/>
        <item x="5399"/>
        <item x="2624"/>
        <item x="4055"/>
        <item x="5400"/>
        <item x="2625"/>
        <item x="4056"/>
        <item x="5401"/>
        <item x="2626"/>
        <item x="4057"/>
        <item x="5402"/>
        <item x="2627"/>
        <item x="4058"/>
        <item x="5403"/>
        <item x="2628"/>
        <item x="4059"/>
        <item x="5404"/>
        <item x="2629"/>
        <item x="4060"/>
        <item x="5405"/>
        <item x="2630"/>
        <item x="4061"/>
        <item x="5406"/>
        <item x="2631"/>
        <item x="4062"/>
        <item x="5407"/>
        <item x="2632"/>
        <item x="4063"/>
        <item x="5408"/>
        <item x="2633"/>
        <item x="4064"/>
        <item x="5409"/>
        <item x="2634"/>
        <item x="4065"/>
        <item x="5410"/>
        <item x="2635"/>
        <item x="4066"/>
        <item x="5411"/>
        <item x="2636"/>
        <item x="4067"/>
        <item x="5412"/>
        <item x="2637"/>
        <item x="4068"/>
        <item x="5413"/>
        <item x="2638"/>
        <item x="4069"/>
        <item x="5414"/>
        <item x="2639"/>
        <item x="4070"/>
        <item x="5415"/>
        <item x="2640"/>
        <item x="4071"/>
        <item x="5416"/>
        <item x="2641"/>
        <item x="4072"/>
        <item x="5417"/>
        <item x="2642"/>
        <item x="4073"/>
        <item x="5418"/>
        <item x="2643"/>
        <item x="4074"/>
        <item x="5419"/>
        <item x="4216"/>
        <item x="4075"/>
        <item x="5420"/>
        <item x="4217"/>
        <item x="4076"/>
        <item x="5421"/>
        <item x="4218"/>
        <item x="4077"/>
        <item x="5422"/>
        <item x="4219"/>
        <item x="4078"/>
        <item x="5423"/>
        <item x="4220"/>
        <item x="4079"/>
        <item x="5424"/>
        <item x="4221"/>
        <item x="4080"/>
        <item x="5425"/>
        <item x="4222"/>
        <item x="4081"/>
        <item x="5426"/>
        <item x="4223"/>
        <item x="4082"/>
        <item x="5427"/>
        <item x="4224"/>
        <item x="4083"/>
        <item x="5428"/>
        <item x="4225"/>
        <item x="4084"/>
        <item x="5429"/>
        <item x="4226"/>
        <item x="4085"/>
        <item x="5430"/>
        <item x="4227"/>
        <item x="4086"/>
        <item x="5431"/>
        <item x="4228"/>
        <item x="4087"/>
        <item x="5432"/>
        <item x="4229"/>
        <item x="4325"/>
        <item x="4088"/>
        <item x="5433"/>
        <item x="4326"/>
        <item x="4089"/>
        <item x="5434"/>
        <item x="4327"/>
        <item x="4090"/>
        <item x="5435"/>
        <item x="4328"/>
        <item x="4091"/>
        <item x="5436"/>
        <item x="4329"/>
        <item x="4092"/>
        <item x="5437"/>
        <item x="4330"/>
        <item x="4093"/>
        <item x="5438"/>
        <item x="4331"/>
        <item x="4094"/>
        <item x="5439"/>
        <item x="4332"/>
        <item x="4095"/>
        <item x="5440"/>
        <item x="4333"/>
        <item x="4096"/>
        <item x="5441"/>
        <item x="4334"/>
      </items>
    </pivotField>
    <pivotField axis="axisRow" compact="0" outline="0" showAll="0">
      <items count="2578">
        <item x="2061"/>
        <item x="672"/>
        <item x="718"/>
        <item x="698"/>
        <item x="708"/>
        <item x="682"/>
        <item x="671"/>
        <item x="717"/>
        <item x="697"/>
        <item x="707"/>
        <item x="681"/>
        <item x="2058"/>
        <item x="745"/>
        <item x="755"/>
        <item x="387"/>
        <item x="744"/>
        <item x="754"/>
        <item x="716"/>
        <item x="696"/>
        <item x="706"/>
        <item x="680"/>
        <item x="670"/>
        <item x="667"/>
        <item x="713"/>
        <item x="693"/>
        <item x="703"/>
        <item x="677"/>
        <item x="380"/>
        <item x="753"/>
        <item x="388"/>
        <item x="747"/>
        <item x="741"/>
        <item x="383"/>
        <item x="738"/>
        <item x="2060"/>
        <item x="669"/>
        <item x="715"/>
        <item x="695"/>
        <item x="705"/>
        <item x="679"/>
        <item x="727"/>
        <item x="730"/>
        <item x="729"/>
        <item x="726"/>
        <item x="735"/>
        <item x="379"/>
        <item x="749"/>
        <item x="408"/>
        <item x="407"/>
        <item x="409"/>
        <item x="412"/>
        <item x="415"/>
        <item x="418"/>
        <item x="421"/>
        <item x="437"/>
        <item x="440"/>
        <item x="1762"/>
        <item x="1763"/>
        <item x="1764"/>
        <item x="1765"/>
        <item x="438"/>
        <item x="711"/>
        <item x="691"/>
        <item x="701"/>
        <item x="675"/>
        <item x="712"/>
        <item x="692"/>
        <item x="702"/>
        <item x="676"/>
        <item x="665"/>
        <item x="666"/>
        <item x="668"/>
        <item x="714"/>
        <item x="694"/>
        <item x="704"/>
        <item x="678"/>
        <item x="743"/>
        <item x="385"/>
        <item x="752"/>
        <item x="746"/>
        <item x="737"/>
        <item x="660"/>
        <item x="793"/>
        <item x="439"/>
        <item x="2023"/>
        <item x="2025"/>
        <item x="2021"/>
        <item x="2062"/>
        <item x="2064"/>
        <item x="2063"/>
        <item x="2022"/>
        <item x="2024"/>
        <item x="436"/>
        <item x="2059"/>
        <item x="742"/>
        <item x="739"/>
        <item x="731"/>
        <item x="740"/>
        <item x="384"/>
        <item x="751"/>
        <item x="766"/>
        <item x="772"/>
        <item x="768"/>
        <item x="769"/>
        <item x="770"/>
        <item x="771"/>
        <item x="767"/>
        <item x="2057"/>
        <item x="734"/>
        <item x="378"/>
        <item x="748"/>
        <item x="1781"/>
        <item x="1786"/>
        <item x="783"/>
        <item x="673"/>
        <item x="719"/>
        <item x="699"/>
        <item x="709"/>
        <item x="683"/>
        <item x="674"/>
        <item x="720"/>
        <item x="700"/>
        <item x="710"/>
        <item x="684"/>
        <item x="659"/>
        <item x="2050"/>
        <item x="386"/>
        <item x="736"/>
        <item x="750"/>
        <item x="1776"/>
        <item x="1777"/>
        <item x="1779"/>
        <item x="1784"/>
        <item x="1783"/>
        <item x="1788"/>
        <item x="1780"/>
        <item x="1785"/>
        <item x="1782"/>
        <item x="1787"/>
        <item x="728"/>
        <item x="1758"/>
        <item x="2202"/>
        <item x="1439"/>
        <item x="758"/>
        <item x="763"/>
        <item x="756"/>
        <item x="757"/>
        <item x="762"/>
        <item x="723"/>
        <item x="724"/>
        <item x="722"/>
        <item x="721"/>
        <item x="853"/>
        <item x="7"/>
        <item x="8"/>
        <item x="9"/>
        <item x="73"/>
        <item x="931"/>
        <item x="932"/>
        <item x="933"/>
        <item x="934"/>
        <item x="935"/>
        <item x="442"/>
        <item x="641"/>
        <item x="640"/>
        <item x="1426"/>
        <item x="1427"/>
        <item x="1425"/>
        <item x="1808"/>
        <item x="1485"/>
        <item x="957"/>
        <item x="958"/>
        <item x="2188"/>
        <item x="95"/>
        <item x="93"/>
        <item x="94"/>
        <item x="2081"/>
        <item x="2082"/>
        <item x="1807"/>
        <item x="782"/>
        <item x="950"/>
        <item x="1947"/>
        <item x="521"/>
        <item x="471"/>
        <item x="486"/>
        <item x="536"/>
        <item x="516"/>
        <item x="476"/>
        <item x="526"/>
        <item x="481"/>
        <item x="531"/>
        <item x="511"/>
        <item x="561"/>
        <item x="496"/>
        <item x="546"/>
        <item x="491"/>
        <item x="541"/>
        <item x="501"/>
        <item x="551"/>
        <item x="506"/>
        <item x="556"/>
        <item x="2017"/>
        <item x="464"/>
        <item x="522"/>
        <item x="472"/>
        <item x="487"/>
        <item x="537"/>
        <item x="517"/>
        <item x="477"/>
        <item x="527"/>
        <item x="482"/>
        <item x="532"/>
        <item x="512"/>
        <item x="562"/>
        <item x="497"/>
        <item x="547"/>
        <item x="492"/>
        <item x="542"/>
        <item x="502"/>
        <item x="552"/>
        <item x="507"/>
        <item x="557"/>
        <item x="523"/>
        <item x="473"/>
        <item x="488"/>
        <item x="538"/>
        <item x="518"/>
        <item x="478"/>
        <item x="528"/>
        <item x="483"/>
        <item x="533"/>
        <item x="513"/>
        <item x="563"/>
        <item x="498"/>
        <item x="548"/>
        <item x="493"/>
        <item x="543"/>
        <item x="503"/>
        <item x="553"/>
        <item x="508"/>
        <item x="558"/>
        <item x="2225"/>
        <item x="2151"/>
        <item x="2152"/>
        <item x="2229"/>
        <item x="2148"/>
        <item x="2156"/>
        <item x="2227"/>
        <item x="2086"/>
        <item x="444"/>
        <item x="1424"/>
        <item x="103"/>
        <item x="781"/>
        <item x="780"/>
        <item x="583"/>
        <item x="589"/>
        <item x="586"/>
        <item x="580"/>
        <item x="592"/>
        <item x="604"/>
        <item x="92"/>
        <item x="87"/>
        <item x="1468"/>
        <item x="85"/>
        <item x="626"/>
        <item x="1484"/>
        <item x="595"/>
        <item x="1987"/>
        <item x="601"/>
        <item x="841"/>
        <item x="839"/>
        <item x="838"/>
        <item x="877"/>
        <item x="840"/>
        <item x="873"/>
        <item x="875"/>
        <item x="2168"/>
        <item x="1932"/>
        <item x="2169"/>
        <item x="1933"/>
        <item x="2079"/>
        <item x="2219"/>
        <item x="617"/>
        <item x="2218"/>
        <item x="2166"/>
        <item x="1930"/>
        <item x="2167"/>
        <item x="1931"/>
        <item x="836"/>
        <item x="834"/>
        <item x="833"/>
        <item x="835"/>
        <item x="616"/>
        <item x="1554"/>
        <item x="31"/>
        <item x="2506"/>
        <item x="2377"/>
        <item x="2209"/>
        <item x="1529"/>
        <item x="1521"/>
        <item x="1520"/>
        <item x="1414"/>
        <item x="1522"/>
        <item x="1519"/>
        <item x="1412"/>
        <item x="2205"/>
        <item x="2206"/>
        <item x="2124"/>
        <item x="1404"/>
        <item x="64"/>
        <item x="2497"/>
        <item x="2291"/>
        <item x="1964"/>
        <item x="21"/>
        <item x="13"/>
        <item x="1515"/>
        <item x="2122"/>
        <item x="2"/>
        <item x="2140"/>
        <item x="1798"/>
        <item x="1799"/>
        <item x="1978"/>
        <item x="1979"/>
        <item x="600"/>
        <item x="1450"/>
        <item x="2073"/>
        <item x="2072"/>
        <item x="1449"/>
        <item x="90"/>
        <item x="2053"/>
        <item x="1949"/>
        <item x="2102"/>
        <item x="30"/>
        <item x="15"/>
        <item x="22"/>
        <item x="23"/>
        <item x="117"/>
        <item x="1553"/>
        <item x="16"/>
        <item x="2569"/>
        <item x="635"/>
        <item x="136"/>
        <item x="39"/>
        <item x="453"/>
        <item x="1436"/>
        <item x="2382"/>
        <item x="1810"/>
        <item x="795"/>
        <item x="394"/>
        <item x="1809"/>
        <item x="794"/>
        <item x="1486"/>
        <item x="126"/>
        <item x="1888"/>
        <item x="1887"/>
        <item x="1890"/>
        <item x="1889"/>
        <item x="1886"/>
        <item x="1891"/>
        <item x="1901"/>
        <item x="1892"/>
        <item x="1893"/>
        <item x="1894"/>
        <item x="1897"/>
        <item x="1898"/>
        <item x="1899"/>
        <item x="1900"/>
        <item x="1895"/>
        <item x="1896"/>
        <item x="1885"/>
        <item x="1965"/>
        <item x="1795"/>
        <item x="1796"/>
        <item x="127"/>
        <item x="67"/>
        <item x="68"/>
        <item x="2207"/>
        <item x="2149"/>
        <item x="2150"/>
        <item x="104"/>
        <item x="630"/>
        <item x="65"/>
        <item x="2182"/>
        <item x="1517"/>
        <item x="1532"/>
        <item x="1528"/>
        <item x="1477"/>
        <item x="109"/>
        <item x="129"/>
        <item x="1401"/>
        <item x="2100"/>
        <item x="2137"/>
        <item x="28"/>
        <item x="2069"/>
        <item x="24"/>
        <item x="25"/>
        <item x="454"/>
        <item x="455"/>
        <item x="1478"/>
        <item x="2510"/>
        <item x="2522"/>
        <item x="2511"/>
        <item x="2523"/>
        <item x="2512"/>
        <item x="2524"/>
        <item x="2513"/>
        <item x="2525"/>
        <item x="2514"/>
        <item x="2526"/>
        <item x="2515"/>
        <item x="2527"/>
        <item x="2516"/>
        <item x="2528"/>
        <item x="2517"/>
        <item x="2529"/>
        <item x="2518"/>
        <item x="2530"/>
        <item x="2519"/>
        <item x="2531"/>
        <item x="2520"/>
        <item x="2532"/>
        <item x="2509"/>
        <item x="2521"/>
        <item x="131"/>
        <item x="2573"/>
        <item x="607"/>
        <item x="1756"/>
        <item x="1757"/>
        <item x="377"/>
        <item x="1420"/>
        <item x="1516"/>
        <item x="135"/>
        <item x="1422"/>
        <item x="1421"/>
        <item x="1526"/>
        <item x="1527"/>
        <item x="1479"/>
        <item x="1480"/>
        <item x="1513"/>
        <item x="134"/>
        <item x="608"/>
        <item x="609"/>
        <item x="81"/>
        <item x="1373"/>
        <item x="1800"/>
        <item x="1438"/>
        <item x="2172"/>
        <item x="1936"/>
        <item x="2173"/>
        <item x="1937"/>
        <item x="831"/>
        <item x="829"/>
        <item x="828"/>
        <item x="830"/>
        <item x="618"/>
        <item x="71"/>
        <item x="123"/>
        <item x="1766"/>
        <item x="14"/>
        <item x="1797"/>
        <item x="2222"/>
        <item x="2160"/>
        <item x="1924"/>
        <item x="816"/>
        <item x="814"/>
        <item x="813"/>
        <item x="815"/>
        <item x="2161"/>
        <item x="1925"/>
        <item x="619"/>
        <item x="1487"/>
        <item x="382"/>
        <item x="381"/>
        <item x="120"/>
        <item x="2563"/>
        <item x="1982"/>
        <item x="1983"/>
        <item x="598"/>
        <item x="1454"/>
        <item x="1442"/>
        <item x="2228"/>
        <item x="2246"/>
        <item x="2248"/>
        <item x="2249"/>
        <item x="2245"/>
        <item x="2247"/>
        <item x="2215"/>
        <item x="1960"/>
        <item x="1961"/>
        <item x="1836"/>
        <item x="1835"/>
        <item x="1838"/>
        <item x="1837"/>
        <item x="1839"/>
        <item x="1847"/>
        <item x="1840"/>
        <item x="1841"/>
        <item x="1842"/>
        <item x="1845"/>
        <item x="1846"/>
        <item x="1843"/>
        <item x="1844"/>
        <item x="1834"/>
        <item x="1459"/>
        <item x="1407"/>
        <item x="1482"/>
        <item x="1419"/>
        <item x="1481"/>
        <item x="1415"/>
        <item x="122"/>
        <item x="661"/>
        <item x="443"/>
        <item x="1507"/>
        <item x="1508"/>
        <item x="40"/>
        <item x="1817"/>
        <item x="2498"/>
        <item x="1556"/>
        <item x="1557"/>
        <item x="393"/>
        <item x="395"/>
        <item x="2038"/>
        <item x="2055"/>
        <item x="2054"/>
        <item x="390"/>
        <item x="1488"/>
        <item x="1489"/>
        <item x="2292"/>
        <item x="799"/>
        <item x="1970"/>
        <item x="645"/>
        <item x="644"/>
        <item x="32"/>
        <item x="2507"/>
        <item x="930"/>
        <item x="1555"/>
        <item x="2533"/>
        <item x="2534"/>
        <item x="2559"/>
        <item x="432"/>
        <item x="1418"/>
        <item x="1417"/>
        <item x="613"/>
        <item x="2114"/>
        <item x="2194"/>
        <item x="2574"/>
        <item x="951"/>
        <item x="115"/>
        <item x="1774"/>
        <item x="447"/>
        <item x="2376"/>
        <item x="1456"/>
        <item x="2143"/>
        <item x="2294"/>
        <item x="2185"/>
        <item x="2136"/>
        <item x="2174"/>
        <item x="1938"/>
        <item x="2175"/>
        <item x="1939"/>
        <item x="2217"/>
        <item x="826"/>
        <item x="824"/>
        <item x="823"/>
        <item x="825"/>
        <item x="620"/>
        <item x="110"/>
        <item x="111"/>
        <item x="112"/>
        <item x="2274"/>
        <item x="2280"/>
        <item x="2276"/>
        <item x="2272"/>
        <item x="2278"/>
        <item x="2282"/>
        <item x="2275"/>
        <item x="2281"/>
        <item x="2277"/>
        <item x="2273"/>
        <item x="2279"/>
        <item x="2283"/>
        <item x="1413"/>
        <item x="2236"/>
        <item x="2297"/>
        <item x="1423"/>
        <item x="2071"/>
        <item x="1980"/>
        <item x="2028"/>
        <item x="2029"/>
        <item x="2030"/>
        <item x="2027"/>
        <item x="2033"/>
        <item x="2034"/>
        <item x="2035"/>
        <item x="2032"/>
        <item x="1981"/>
        <item x="463"/>
        <item x="467"/>
        <item x="1458"/>
        <item x="2146"/>
        <item x="2216"/>
        <item x="1429"/>
        <item x="1457"/>
        <item x="1811"/>
        <item x="2138"/>
        <item x="585"/>
        <item x="591"/>
        <item x="588"/>
        <item x="582"/>
        <item x="594"/>
        <item x="606"/>
        <item x="1490"/>
        <item x="396"/>
        <item x="397"/>
        <item x="10"/>
        <item x="2037"/>
        <item x="410"/>
        <item x="413"/>
        <item x="416"/>
        <item x="419"/>
        <item x="422"/>
        <item x="2378"/>
        <item x="2094"/>
        <item x="864"/>
        <item x="2200"/>
        <item x="2220"/>
        <item x="1918"/>
        <item x="0"/>
        <item x="1771"/>
        <item x="1491"/>
        <item x="2568"/>
        <item x="1492"/>
        <item x="2212"/>
        <item x="37"/>
        <item x="450"/>
        <item x="41"/>
        <item x="2490"/>
        <item x="520"/>
        <item x="535"/>
        <item x="525"/>
        <item x="530"/>
        <item x="560"/>
        <item x="545"/>
        <item x="540"/>
        <item x="550"/>
        <item x="555"/>
        <item x="1462"/>
        <item x="1460"/>
        <item x="1959"/>
        <item x="2104"/>
        <item x="1957"/>
        <item x="519"/>
        <item x="564"/>
        <item x="469"/>
        <item x="484"/>
        <item x="534"/>
        <item x="514"/>
        <item x="474"/>
        <item x="524"/>
        <item x="479"/>
        <item x="529"/>
        <item x="509"/>
        <item x="559"/>
        <item x="494"/>
        <item x="544"/>
        <item x="489"/>
        <item x="539"/>
        <item x="499"/>
        <item x="549"/>
        <item x="504"/>
        <item x="554"/>
        <item x="2142"/>
        <item x="53"/>
        <item x="2147"/>
        <item x="2214"/>
        <item x="1801"/>
        <item x="1802"/>
        <item x="2101"/>
        <item x="1967"/>
        <item x="2056"/>
        <item x="732"/>
        <item x="2505"/>
        <item x="857"/>
        <item x="431"/>
        <item x="944"/>
        <item x="953"/>
        <item x="943"/>
        <item x="946"/>
        <item x="945"/>
        <item x="118"/>
        <item x="1493"/>
        <item x="1812"/>
        <item x="1494"/>
        <item x="1966"/>
        <item x="83"/>
        <item x="82"/>
        <item x="1827"/>
        <item x="1818"/>
        <item x="1876"/>
        <item x="1877"/>
        <item x="1878"/>
        <item x="1879"/>
        <item x="1825"/>
        <item x="1881"/>
        <item x="1882"/>
        <item x="1883"/>
        <item x="1884"/>
        <item x="1875"/>
        <item x="1880"/>
        <item x="1826"/>
        <item x="1828"/>
        <item x="1829"/>
        <item x="1830"/>
        <item x="1831"/>
        <item x="1904"/>
        <item x="1903"/>
        <item x="1906"/>
        <item x="1905"/>
        <item x="1907"/>
        <item x="1917"/>
        <item x="1908"/>
        <item x="1909"/>
        <item x="1910"/>
        <item x="1913"/>
        <item x="1914"/>
        <item x="1915"/>
        <item x="1916"/>
        <item x="1911"/>
        <item x="1912"/>
        <item x="1902"/>
        <item x="44"/>
        <item x="790"/>
        <item x="791"/>
        <item x="42"/>
        <item x="638"/>
        <item x="637"/>
        <item x="639"/>
        <item x="1506"/>
        <item x="636"/>
        <item x="952"/>
        <item x="35"/>
        <item x="1968"/>
        <item x="101"/>
        <item x="2117"/>
        <item x="2203"/>
        <item x="1409"/>
        <item x="441"/>
        <item x="648"/>
        <item x="773"/>
        <item x="774"/>
        <item x="1463"/>
        <item x="1453"/>
        <item x="1451"/>
        <item x="1465"/>
        <item x="113"/>
        <item x="2043"/>
        <item x="1518"/>
        <item x="760"/>
        <item x="759"/>
        <item x="761"/>
        <item x="2091"/>
        <item x="2088"/>
        <item x="2230"/>
        <item x="2234"/>
        <item x="2232"/>
        <item x="2133"/>
        <item x="2092"/>
        <item x="2250"/>
        <item x="2254"/>
        <item x="2256"/>
        <item x="2252"/>
        <item x="2134"/>
        <item x="2132"/>
        <item x="1552"/>
        <item x="1400"/>
        <item x="1475"/>
        <item x="1476"/>
        <item x="1969"/>
        <item x="1972"/>
        <item x="2051"/>
        <item x="391"/>
        <item x="2380"/>
        <item x="2479"/>
        <item x="1525"/>
        <item x="62"/>
        <item x="2562"/>
        <item x="2565"/>
        <item x="806"/>
        <item x="804"/>
        <item x="805"/>
        <item x="803"/>
        <item x="878"/>
        <item x="874"/>
        <item x="811"/>
        <item x="809"/>
        <item x="808"/>
        <item x="810"/>
        <item x="876"/>
        <item x="2221"/>
        <item x="2164"/>
        <item x="1928"/>
        <item x="2162"/>
        <item x="1926"/>
        <item x="2163"/>
        <item x="1927"/>
        <item x="2165"/>
        <item x="1929"/>
        <item x="621"/>
        <item x="622"/>
        <item x="1863"/>
        <item x="1862"/>
        <item x="1865"/>
        <item x="1864"/>
        <item x="1866"/>
        <item x="1874"/>
        <item x="1867"/>
        <item x="1868"/>
        <item x="1869"/>
        <item x="1872"/>
        <item x="1873"/>
        <item x="1870"/>
        <item x="1871"/>
        <item x="1833"/>
        <item x="2566"/>
        <item x="11"/>
        <item x="4"/>
        <item x="12"/>
        <item x="5"/>
        <item x="6"/>
        <item x="1850"/>
        <item x="1849"/>
        <item x="1852"/>
        <item x="1851"/>
        <item x="1853"/>
        <item x="1861"/>
        <item x="1854"/>
        <item x="1855"/>
        <item x="1856"/>
        <item x="1859"/>
        <item x="1860"/>
        <item x="1857"/>
        <item x="1858"/>
        <item x="1848"/>
        <item x="2564"/>
        <item x="1514"/>
        <item x="36"/>
        <item x="851"/>
        <item x="849"/>
        <item x="848"/>
        <item x="850"/>
        <item x="929"/>
        <item x="1991"/>
        <item x="1815"/>
        <item x="27"/>
        <item x="1437"/>
        <item x="800"/>
        <item x="2158"/>
        <item x="1922"/>
        <item x="821"/>
        <item x="819"/>
        <item x="818"/>
        <item x="820"/>
        <item x="2159"/>
        <item x="1923"/>
        <item x="623"/>
        <item x="108"/>
        <item x="2087"/>
        <item x="2004"/>
        <item x="1997"/>
        <item x="399"/>
        <item x="2007"/>
        <item x="2000"/>
        <item x="1998"/>
        <item x="2010"/>
        <item x="2003"/>
        <item x="2001"/>
        <item x="2039"/>
        <item x="2044"/>
        <item x="2144"/>
        <item x="2145"/>
        <item x="2197"/>
        <item x="632"/>
        <item x="2095"/>
        <item x="1402"/>
        <item x="2500"/>
        <item x="2208"/>
        <item x="1804"/>
        <item x="1820"/>
        <item x="690"/>
        <item x="687"/>
        <item x="1824"/>
        <item x="2499"/>
        <item x="1803"/>
        <item x="1819"/>
        <item x="1823"/>
        <item x="97"/>
        <item x="1533"/>
        <item x="1542"/>
        <item x="1543"/>
        <item x="1544"/>
        <item x="1545"/>
        <item x="1546"/>
        <item x="1547"/>
        <item x="1548"/>
        <item x="1549"/>
        <item x="1550"/>
        <item x="1534"/>
        <item x="1535"/>
        <item x="1536"/>
        <item x="1537"/>
        <item x="1538"/>
        <item x="1539"/>
        <item x="1540"/>
        <item x="1541"/>
        <item x="1473"/>
        <item x="1474"/>
        <item x="105"/>
        <item x="389"/>
        <item x="936"/>
        <item x="937"/>
        <item x="938"/>
        <item x="2491"/>
        <item x="2567"/>
        <item x="1956"/>
        <item x="1495"/>
        <item x="1805"/>
        <item x="1821"/>
        <item x="689"/>
        <item x="686"/>
        <item x="1374"/>
        <item x="58"/>
        <item x="69"/>
        <item x="2096"/>
        <item x="855"/>
        <item x="798"/>
        <item x="1410"/>
        <item x="610"/>
        <item x="79"/>
        <item x="80"/>
        <item x="2260"/>
        <item x="2261"/>
        <item x="2262"/>
        <item x="2263"/>
        <item x="98"/>
        <item x="2066"/>
        <item x="18"/>
        <item x="2119"/>
        <item x="119"/>
        <item x="2015"/>
        <item x="470"/>
        <item x="485"/>
        <item x="515"/>
        <item x="475"/>
        <item x="480"/>
        <item x="510"/>
        <item x="495"/>
        <item x="490"/>
        <item x="500"/>
        <item x="505"/>
        <item x="574"/>
        <item x="575"/>
        <item x="578"/>
        <item x="576"/>
        <item x="577"/>
        <item x="579"/>
        <item x="597"/>
        <item x="2135"/>
        <item x="2213"/>
        <item x="2084"/>
        <item x="2085"/>
        <item x="1760"/>
        <item x="631"/>
        <item x="917"/>
        <item x="918"/>
        <item x="919"/>
        <item x="920"/>
        <item x="916"/>
        <item x="872"/>
        <item x="871"/>
        <item x="870"/>
        <item x="862"/>
        <item x="861"/>
        <item x="859"/>
        <item x="869"/>
        <item x="858"/>
        <item x="863"/>
        <item x="868"/>
        <item x="921"/>
        <item x="865"/>
        <item x="866"/>
        <item x="867"/>
        <item x="915"/>
        <item x="860"/>
        <item x="1990"/>
        <item x="392"/>
        <item x="2018"/>
        <item x="2014"/>
        <item x="1832"/>
        <item x="43"/>
        <item x="2381"/>
        <item x="428"/>
        <item x="792"/>
        <item x="1775"/>
        <item x="2013"/>
        <item x="462"/>
        <item x="461"/>
        <item x="789"/>
        <item x="787"/>
        <item x="788"/>
        <item x="785"/>
        <item x="786"/>
        <item x="51"/>
        <item x="1921"/>
        <item x="2019"/>
        <item x="2016"/>
        <item x="468"/>
        <item x="1440"/>
        <item x="2068"/>
        <item x="1431"/>
        <item x="1531"/>
        <item x="2187"/>
        <item x="1505"/>
        <item x="1430"/>
        <item x="57"/>
        <item x="52"/>
        <item x="55"/>
        <item x="1353"/>
        <item x="1354"/>
        <item x="1355"/>
        <item x="1356"/>
        <item x="1357"/>
        <item x="1358"/>
        <item x="1359"/>
        <item x="1360"/>
        <item x="1361"/>
        <item x="1362"/>
        <item x="1372"/>
        <item x="1363"/>
        <item x="1364"/>
        <item x="1365"/>
        <item x="1366"/>
        <item x="1367"/>
        <item x="1368"/>
        <item x="1369"/>
        <item x="1370"/>
        <item x="1371"/>
        <item x="88"/>
        <item x="77"/>
        <item x="1510"/>
        <item x="1511"/>
        <item x="1509"/>
        <item x="779"/>
        <item x="458"/>
        <item x="222"/>
        <item x="459"/>
        <item x="460"/>
        <item x="949"/>
        <item x="948"/>
        <item x="947"/>
        <item x="2195"/>
        <item x="20"/>
        <item x="29"/>
        <item x="2204"/>
        <item x="63"/>
        <item x="448"/>
        <item x="449"/>
        <item x="879"/>
        <item x="2224"/>
        <item x="2284"/>
        <item x="2285"/>
        <item x="2075"/>
        <item x="2076"/>
        <item x="2077"/>
        <item x="2083"/>
        <item x="2264"/>
        <item x="2223"/>
        <item x="2180"/>
        <item x="1944"/>
        <item x="2181"/>
        <item x="1945"/>
        <item x="2178"/>
        <item x="1942"/>
        <item x="2179"/>
        <item x="1943"/>
        <item x="2105"/>
        <item x="2106"/>
        <item x="2107"/>
        <item x="2108"/>
        <item x="2109"/>
        <item x="2110"/>
        <item x="2111"/>
        <item x="2112"/>
        <item x="2113"/>
        <item x="625"/>
        <item x="624"/>
        <item x="1955"/>
        <item x="2494"/>
        <item x="2097"/>
        <item x="2098"/>
        <item x="2183"/>
        <item x="1953"/>
        <item x="1954"/>
        <item x="1408"/>
        <item x="1405"/>
        <item x="1770"/>
        <item x="1767"/>
        <item x="1768"/>
        <item x="446"/>
        <item x="2485"/>
        <item x="2486"/>
        <item x="2487"/>
        <item x="2488"/>
        <item x="899"/>
        <item x="903"/>
        <item x="897"/>
        <item x="895"/>
        <item x="901"/>
        <item x="905"/>
        <item x="907"/>
        <item x="909"/>
        <item x="913"/>
        <item x="911"/>
        <item x="887"/>
        <item x="889"/>
        <item x="885"/>
        <item x="893"/>
        <item x="891"/>
        <item x="86"/>
        <item x="84"/>
        <item x="662"/>
        <item x="664"/>
        <item x="663"/>
        <item x="956"/>
        <item x="1992"/>
        <item x="1993"/>
        <item x="1994"/>
        <item x="2192"/>
        <item x="654"/>
        <item x="651"/>
        <item x="652"/>
        <item x="653"/>
        <item x="650"/>
        <item x="656"/>
        <item x="658"/>
        <item x="655"/>
        <item x="657"/>
        <item x="649"/>
        <item x="584"/>
        <item x="590"/>
        <item x="587"/>
        <item x="581"/>
        <item x="593"/>
        <item x="605"/>
        <item x="2211"/>
        <item x="2210"/>
        <item x="445"/>
        <item x="627"/>
        <item x="17"/>
        <item x="2129"/>
        <item x="2128"/>
        <item x="54"/>
        <item x="2501"/>
        <item x="1558"/>
        <item x="1559"/>
        <item x="1512"/>
        <item x="1952"/>
        <item x="2103"/>
        <item x="1496"/>
        <item x="1973"/>
        <item x="1497"/>
        <item x="1773"/>
        <item x="1772"/>
        <item x="2492"/>
        <item x="1428"/>
        <item x="634"/>
        <item x="2049"/>
        <item x="2048"/>
        <item x="1406"/>
        <item x="1461"/>
        <item x="106"/>
        <item x="2196"/>
        <item x="1523"/>
        <item x="1464"/>
        <item x="1455"/>
        <item x="1452"/>
        <item x="1466"/>
        <item x="114"/>
        <item x="1794"/>
        <item x="1498"/>
        <item x="2267"/>
        <item x="2270"/>
        <item x="2268"/>
        <item x="2271"/>
        <item x="2266"/>
        <item x="2269"/>
        <item x="100"/>
        <item x="430"/>
        <item x="1735"/>
        <item x="1736"/>
        <item x="1737"/>
        <item x="1738"/>
        <item x="1744"/>
        <item x="1740"/>
        <item x="1746"/>
        <item x="1742"/>
        <item x="1747"/>
        <item x="1748"/>
        <item x="1745"/>
        <item x="1741"/>
        <item x="1743"/>
        <item x="1739"/>
        <item x="2303"/>
        <item x="2339"/>
        <item x="1208"/>
        <item x="1209"/>
        <item x="1210"/>
        <item x="1211"/>
        <item x="1212"/>
        <item x="1213"/>
        <item x="1675"/>
        <item x="1214"/>
        <item x="1215"/>
        <item x="1676"/>
        <item x="1677"/>
        <item x="1678"/>
        <item x="1679"/>
        <item x="1216"/>
        <item x="1217"/>
        <item x="2458"/>
        <item x="1680"/>
        <item x="1681"/>
        <item x="1218"/>
        <item x="1219"/>
        <item x="2459"/>
        <item x="2460"/>
        <item x="1220"/>
        <item x="1221"/>
        <item x="2461"/>
        <item x="1222"/>
        <item x="1223"/>
        <item x="1016"/>
        <item x="2462"/>
        <item x="1224"/>
        <item x="1225"/>
        <item x="1226"/>
        <item x="2463"/>
        <item x="1227"/>
        <item x="1228"/>
        <item x="2464"/>
        <item x="1682"/>
        <item x="1683"/>
        <item x="1229"/>
        <item x="1230"/>
        <item x="1684"/>
        <item x="1231"/>
        <item x="1232"/>
        <item x="1233"/>
        <item x="2467"/>
        <item x="1234"/>
        <item x="1235"/>
        <item x="1685"/>
        <item x="1686"/>
        <item x="2468"/>
        <item x="1236"/>
        <item x="1237"/>
        <item x="2469"/>
        <item x="1238"/>
        <item x="1239"/>
        <item x="2470"/>
        <item x="1240"/>
        <item x="1241"/>
        <item x="1242"/>
        <item x="1687"/>
        <item x="1243"/>
        <item x="1688"/>
        <item x="1690"/>
        <item x="1689"/>
        <item x="2471"/>
        <item x="1017"/>
        <item x="2392"/>
        <item x="1692"/>
        <item x="1691"/>
        <item x="2472"/>
        <item x="1244"/>
        <item x="1245"/>
        <item x="2473"/>
        <item x="1246"/>
        <item x="1247"/>
        <item x="2474"/>
        <item x="2475"/>
        <item x="1694"/>
        <item x="1695"/>
        <item x="1693"/>
        <item x="1248"/>
        <item x="1249"/>
        <item x="1250"/>
        <item x="1697"/>
        <item x="1698"/>
        <item x="1696"/>
        <item x="1251"/>
        <item x="1252"/>
        <item x="1253"/>
        <item x="1254"/>
        <item x="1255"/>
        <item x="1256"/>
        <item x="1257"/>
        <item x="1258"/>
        <item x="1259"/>
        <item x="1702"/>
        <item x="1708"/>
        <item x="1260"/>
        <item x="1261"/>
        <item x="1706"/>
        <item x="1703"/>
        <item x="1262"/>
        <item x="1263"/>
        <item x="1707"/>
        <item x="1264"/>
        <item x="1265"/>
        <item x="1699"/>
        <item x="1704"/>
        <item x="1700"/>
        <item x="1705"/>
        <item x="1701"/>
        <item x="1266"/>
        <item x="1267"/>
        <item x="1268"/>
        <item x="1269"/>
        <item x="2340"/>
        <item x="2393"/>
        <item x="2341"/>
        <item x="2342"/>
        <item x="2343"/>
        <item x="2344"/>
        <item x="2345"/>
        <item x="2346"/>
        <item x="1019"/>
        <item x="1018"/>
        <item x="1279"/>
        <item x="1280"/>
        <item x="1281"/>
        <item x="1282"/>
        <item x="1283"/>
        <item x="1284"/>
        <item x="1285"/>
        <item x="1286"/>
        <item x="1287"/>
        <item x="1288"/>
        <item x="1270"/>
        <item x="1289"/>
        <item x="1290"/>
        <item x="1291"/>
        <item x="1292"/>
        <item x="1293"/>
        <item x="1294"/>
        <item x="1295"/>
        <item x="1296"/>
        <item x="1297"/>
        <item x="1298"/>
        <item x="1271"/>
        <item x="1299"/>
        <item x="1300"/>
        <item x="1301"/>
        <item x="1302"/>
        <item x="1303"/>
        <item x="1304"/>
        <item x="1305"/>
        <item x="1306"/>
        <item x="1307"/>
        <item x="1308"/>
        <item x="1272"/>
        <item x="1309"/>
        <item x="1273"/>
        <item x="1274"/>
        <item x="1275"/>
        <item x="1276"/>
        <item x="1277"/>
        <item x="1278"/>
        <item x="1731"/>
        <item x="1732"/>
        <item x="1711"/>
        <item x="1712"/>
        <item x="1710"/>
        <item x="1709"/>
        <item x="1715"/>
        <item x="1716"/>
        <item x="1714"/>
        <item x="1713"/>
        <item x="1717"/>
        <item x="1718"/>
        <item x="1719"/>
        <item x="1720"/>
        <item x="1721"/>
        <item x="1722"/>
        <item x="1723"/>
        <item x="1724"/>
        <item x="1725"/>
        <item x="1726"/>
        <item x="1727"/>
        <item x="1728"/>
        <item x="1729"/>
        <item x="1730"/>
        <item x="1310"/>
        <item x="1311"/>
        <item x="1312"/>
        <item x="1733"/>
        <item x="1734"/>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2347"/>
        <item x="2348"/>
        <item x="2349"/>
        <item x="2350"/>
        <item x="2394"/>
        <item x="1020"/>
        <item x="2351"/>
        <item x="1021"/>
        <item x="2352"/>
        <item x="1022"/>
        <item x="1023"/>
        <item x="1024"/>
        <item x="1026"/>
        <item x="1028"/>
        <item x="1030"/>
        <item x="1032"/>
        <item x="1034"/>
        <item x="1036"/>
        <item x="1038"/>
        <item x="1040"/>
        <item x="1042"/>
        <item x="1576"/>
        <item x="1578"/>
        <item x="1570"/>
        <item x="1580"/>
        <item x="1572"/>
        <item x="1574"/>
        <item x="1568"/>
        <item x="1586"/>
        <item x="1584"/>
        <item x="1582"/>
        <item x="1588"/>
        <item x="1044"/>
        <item x="1046"/>
        <item x="1025"/>
        <item x="1027"/>
        <item x="1029"/>
        <item x="1031"/>
        <item x="1033"/>
        <item x="1035"/>
        <item x="1037"/>
        <item x="1039"/>
        <item x="1041"/>
        <item x="2395"/>
        <item x="1043"/>
        <item x="1577"/>
        <item x="1579"/>
        <item x="1571"/>
        <item x="1581"/>
        <item x="1573"/>
        <item x="1575"/>
        <item x="1569"/>
        <item x="1587"/>
        <item x="1585"/>
        <item x="1583"/>
        <item x="1589"/>
        <item x="1045"/>
        <item x="1047"/>
        <item x="1001"/>
        <item x="1002"/>
        <item x="2383"/>
        <item x="2353"/>
        <item x="1048"/>
        <item x="1049"/>
        <item x="1050"/>
        <item x="1051"/>
        <item x="1052"/>
        <item x="1053"/>
        <item x="1591"/>
        <item x="1595"/>
        <item x="1590"/>
        <item x="1594"/>
        <item x="1593"/>
        <item x="1592"/>
        <item x="2354"/>
        <item x="1055"/>
        <item x="1054"/>
        <item x="1057"/>
        <item x="1056"/>
        <item x="1059"/>
        <item x="1058"/>
        <item x="1596"/>
        <item x="1600"/>
        <item x="1598"/>
        <item x="1602"/>
        <item x="1061"/>
        <item x="1060"/>
        <item x="1063"/>
        <item x="1062"/>
        <item x="2396"/>
        <item x="1597"/>
        <item x="1601"/>
        <item x="1599"/>
        <item x="1603"/>
        <item x="2355"/>
        <item x="1064"/>
        <item x="2356"/>
        <item x="1065"/>
        <item x="1611"/>
        <item x="1066"/>
        <item x="1067"/>
        <item x="1068"/>
        <item x="1069"/>
        <item x="1070"/>
        <item x="1608"/>
        <item x="1071"/>
        <item x="1610"/>
        <item x="1609"/>
        <item x="1604"/>
        <item x="1606"/>
        <item x="1605"/>
        <item x="1607"/>
        <item x="2357"/>
        <item x="1072"/>
        <item x="1074"/>
        <item x="1076"/>
        <item x="1612"/>
        <item x="2358"/>
        <item x="1073"/>
        <item x="2359"/>
        <item x="1075"/>
        <item x="2360"/>
        <item x="1077"/>
        <item x="1613"/>
        <item x="2361"/>
        <item x="2362"/>
        <item x="2363"/>
        <item x="2364"/>
        <item x="1614"/>
        <item x="2365"/>
        <item x="2366"/>
        <item x="1615"/>
        <item x="1616"/>
        <item x="2367"/>
        <item x="2368"/>
        <item x="2304"/>
        <item x="2305"/>
        <item x="2306"/>
        <item x="2307"/>
        <item x="2308"/>
        <item x="2309"/>
        <item x="1003"/>
        <item x="2369"/>
        <item x="1632"/>
        <item x="1078"/>
        <item x="1637"/>
        <item x="1620"/>
        <item x="1622"/>
        <item x="1633"/>
        <item x="1617"/>
        <item x="1628"/>
        <item x="1639"/>
        <item x="1641"/>
        <item x="1619"/>
        <item x="1624"/>
        <item x="1626"/>
        <item x="1635"/>
        <item x="1080"/>
        <item x="1082"/>
        <item x="1084"/>
        <item x="1086"/>
        <item x="1088"/>
        <item x="1090"/>
        <item x="1092"/>
        <item x="1094"/>
        <item x="1096"/>
        <item x="1098"/>
        <item x="1100"/>
        <item x="1102"/>
        <item x="1104"/>
        <item x="1106"/>
        <item x="1630"/>
        <item x="2370"/>
        <item x="1079"/>
        <item x="1638"/>
        <item x="1621"/>
        <item x="1623"/>
        <item x="1634"/>
        <item x="1618"/>
        <item x="1629"/>
        <item x="1640"/>
        <item x="1642"/>
        <item x="1081"/>
        <item x="1625"/>
        <item x="1627"/>
        <item x="1636"/>
        <item x="1631"/>
        <item x="1083"/>
        <item x="1085"/>
        <item x="1087"/>
        <item x="1089"/>
        <item x="1091"/>
        <item x="1093"/>
        <item x="1095"/>
        <item x="1097"/>
        <item x="1099"/>
        <item x="1101"/>
        <item x="1103"/>
        <item x="1105"/>
        <item x="1107"/>
        <item x="1108"/>
        <item x="2371"/>
        <item x="2372"/>
        <item x="1109"/>
        <item x="1110"/>
        <item x="1111"/>
        <item x="1112"/>
        <item x="1113"/>
        <item x="1114"/>
        <item x="1115"/>
        <item x="1116"/>
        <item x="1643"/>
        <item x="1646"/>
        <item x="1644"/>
        <item x="1645"/>
        <item x="1117"/>
        <item x="1118"/>
        <item x="1119"/>
        <item x="2310"/>
        <item x="2311"/>
        <item x="2312"/>
        <item x="1004"/>
        <item x="1120"/>
        <item x="1121"/>
        <item x="1122"/>
        <item x="2417"/>
        <item x="1123"/>
        <item x="1124"/>
        <item x="1125"/>
        <item x="2418"/>
        <item x="1126"/>
        <item x="1127"/>
        <item x="1128"/>
        <item x="1129"/>
        <item x="1130"/>
        <item x="1131"/>
        <item x="1132"/>
        <item x="1133"/>
        <item x="2419"/>
        <item x="1134"/>
        <item x="2420"/>
        <item x="1135"/>
        <item x="2313"/>
        <item x="2314"/>
        <item x="1005"/>
        <item x="1136"/>
        <item x="1137"/>
        <item x="1647"/>
        <item x="1648"/>
        <item x="1138"/>
        <item x="1139"/>
        <item x="1140"/>
        <item x="1649"/>
        <item x="1141"/>
        <item x="1142"/>
        <item x="1650"/>
        <item x="1651"/>
        <item x="1143"/>
        <item x="2422"/>
        <item x="1144"/>
        <item x="1145"/>
        <item x="2424"/>
        <item x="1146"/>
        <item x="1147"/>
        <item x="2425"/>
        <item x="2315"/>
        <item x="2317"/>
        <item x="2319"/>
        <item x="2321"/>
        <item x="2323"/>
        <item x="2325"/>
        <item x="2327"/>
        <item x="2329"/>
        <item x="2331"/>
        <item x="2333"/>
        <item x="1006"/>
        <item x="1657"/>
        <item x="2426"/>
        <item x="1148"/>
        <item x="1149"/>
        <item x="1658"/>
        <item x="1653"/>
        <item x="1655"/>
        <item x="1654"/>
        <item x="1660"/>
        <item x="1661"/>
        <item x="1656"/>
        <item x="1659"/>
        <item x="1652"/>
        <item x="1150"/>
        <item x="1151"/>
        <item x="1152"/>
        <item x="1153"/>
        <item x="1154"/>
        <item x="1155"/>
        <item x="1156"/>
        <item x="1157"/>
        <item x="1158"/>
        <item x="1159"/>
        <item x="1160"/>
        <item x="2427"/>
        <item x="1161"/>
        <item x="2428"/>
        <item x="1662"/>
        <item x="1663"/>
        <item x="1162"/>
        <item x="1163"/>
        <item x="1164"/>
        <item x="2429"/>
        <item x="2430"/>
        <item x="1165"/>
        <item x="1166"/>
        <item x="2431"/>
        <item x="1167"/>
        <item x="2432"/>
        <item x="2316"/>
        <item x="2318"/>
        <item x="2320"/>
        <item x="2322"/>
        <item x="2324"/>
        <item x="2326"/>
        <item x="2328"/>
        <item x="2330"/>
        <item x="2332"/>
        <item x="2334"/>
        <item x="1007"/>
        <item x="1008"/>
        <item x="1009"/>
        <item x="1010"/>
        <item x="1011"/>
        <item x="1012"/>
        <item x="1168"/>
        <item x="2433"/>
        <item x="2335"/>
        <item x="1169"/>
        <item x="2434"/>
        <item x="2336"/>
        <item x="1170"/>
        <item x="1171"/>
        <item x="1172"/>
        <item x="1664"/>
        <item x="1173"/>
        <item x="1174"/>
        <item x="1175"/>
        <item x="1667"/>
        <item x="1176"/>
        <item x="1177"/>
        <item x="1670"/>
        <item x="1669"/>
        <item x="1672"/>
        <item x="1666"/>
        <item x="1668"/>
        <item x="1671"/>
        <item x="1665"/>
        <item x="2435"/>
        <item x="1178"/>
        <item x="1179"/>
        <item x="2436"/>
        <item x="2437"/>
        <item x="2438"/>
        <item x="2439"/>
        <item x="427"/>
        <item x="2440"/>
        <item x="1180"/>
        <item x="1181"/>
        <item x="2441"/>
        <item x="1182"/>
        <item x="2442"/>
        <item x="1013"/>
        <item x="2337"/>
        <item x="1183"/>
        <item x="2443"/>
        <item x="1184"/>
        <item x="2444"/>
        <item x="1185"/>
        <item x="2445"/>
        <item x="1186"/>
        <item x="1187"/>
        <item x="2446"/>
        <item x="1188"/>
        <item x="2447"/>
        <item x="2448"/>
        <item x="1189"/>
        <item x="2449"/>
        <item x="1190"/>
        <item x="1191"/>
        <item x="1192"/>
        <item x="1193"/>
        <item x="1014"/>
        <item x="1567"/>
        <item x="2338"/>
        <item x="2451"/>
        <item x="1194"/>
        <item x="1195"/>
        <item x="1196"/>
        <item x="1197"/>
        <item x="2453"/>
        <item x="1198"/>
        <item x="1199"/>
        <item x="1200"/>
        <item x="1201"/>
        <item x="1202"/>
        <item x="1673"/>
        <item x="1674"/>
        <item x="1203"/>
        <item x="1204"/>
        <item x="2454"/>
        <item x="1205"/>
        <item x="2455"/>
        <item x="1206"/>
        <item x="1207"/>
        <item x="2391"/>
        <item x="1015"/>
        <item x="2456"/>
        <item x="2457"/>
        <item x="2465"/>
        <item x="2466"/>
        <item x="2397"/>
        <item x="2398"/>
        <item x="2399"/>
        <item x="2400"/>
        <item x="2401"/>
        <item x="2402"/>
        <item x="2403"/>
        <item x="2384"/>
        <item x="2404"/>
        <item x="2405"/>
        <item x="2406"/>
        <item x="2407"/>
        <item x="2408"/>
        <item x="2409"/>
        <item x="2410"/>
        <item x="2411"/>
        <item x="2412"/>
        <item x="2413"/>
        <item x="2385"/>
        <item x="2414"/>
        <item x="2415"/>
        <item x="2416"/>
        <item x="2386"/>
        <item x="2421"/>
        <item x="2423"/>
        <item x="2387"/>
        <item x="2388"/>
        <item x="2389"/>
        <item x="2390"/>
        <item x="2450"/>
        <item x="2452"/>
        <item x="1749"/>
        <item x="1750"/>
        <item x="1754"/>
        <item x="1753"/>
        <item x="1751"/>
        <item x="1752"/>
        <item x="1755"/>
        <item x="2198"/>
        <item x="2078"/>
        <item x="1950"/>
        <item x="1951"/>
        <item x="2572"/>
        <item x="1791"/>
        <item x="1778"/>
        <item x="1789"/>
        <item x="1793"/>
        <item x="1790"/>
        <item x="1792"/>
        <item x="969"/>
        <item x="1403"/>
        <item x="970"/>
        <item x="1448"/>
        <item x="629"/>
        <item x="765"/>
        <item x="764"/>
        <item x="146"/>
        <item x="139"/>
        <item x="147"/>
        <item x="142"/>
        <item x="138"/>
        <item x="177"/>
        <item x="176"/>
        <item x="178"/>
        <item x="181"/>
        <item x="184"/>
        <item x="187"/>
        <item x="190"/>
        <item x="205"/>
        <item x="208"/>
        <item x="206"/>
        <item x="144"/>
        <item x="207"/>
        <item x="204"/>
        <item x="143"/>
        <item x="137"/>
        <item x="145"/>
        <item x="164"/>
        <item x="165"/>
        <item x="166"/>
        <item x="210"/>
        <item x="291"/>
        <item x="241"/>
        <item x="256"/>
        <item x="306"/>
        <item x="286"/>
        <item x="251"/>
        <item x="301"/>
        <item x="246"/>
        <item x="296"/>
        <item x="281"/>
        <item x="331"/>
        <item x="261"/>
        <item x="311"/>
        <item x="266"/>
        <item x="316"/>
        <item x="271"/>
        <item x="321"/>
        <item x="276"/>
        <item x="326"/>
        <item x="234"/>
        <item x="292"/>
        <item x="242"/>
        <item x="257"/>
        <item x="307"/>
        <item x="287"/>
        <item x="252"/>
        <item x="302"/>
        <item x="247"/>
        <item x="297"/>
        <item x="282"/>
        <item x="332"/>
        <item x="262"/>
        <item x="312"/>
        <item x="267"/>
        <item x="317"/>
        <item x="272"/>
        <item x="322"/>
        <item x="277"/>
        <item x="327"/>
        <item x="293"/>
        <item x="243"/>
        <item x="258"/>
        <item x="308"/>
        <item x="288"/>
        <item x="253"/>
        <item x="303"/>
        <item x="248"/>
        <item x="298"/>
        <item x="283"/>
        <item x="333"/>
        <item x="263"/>
        <item x="313"/>
        <item x="268"/>
        <item x="318"/>
        <item x="273"/>
        <item x="323"/>
        <item x="278"/>
        <item x="328"/>
        <item x="212"/>
        <item x="353"/>
        <item x="359"/>
        <item x="356"/>
        <item x="350"/>
        <item x="362"/>
        <item x="374"/>
        <item x="365"/>
        <item x="371"/>
        <item x="170"/>
        <item x="370"/>
        <item x="221"/>
        <item x="153"/>
        <item x="223"/>
        <item x="224"/>
        <item x="141"/>
        <item x="140"/>
        <item x="368"/>
        <item x="211"/>
        <item x="152"/>
        <item x="154"/>
        <item x="149"/>
        <item x="200"/>
        <item x="215"/>
        <item x="233"/>
        <item x="237"/>
        <item x="355"/>
        <item x="361"/>
        <item x="358"/>
        <item x="352"/>
        <item x="364"/>
        <item x="376"/>
        <item x="155"/>
        <item x="156"/>
        <item x="167"/>
        <item x="179"/>
        <item x="182"/>
        <item x="185"/>
        <item x="188"/>
        <item x="191"/>
        <item x="218"/>
        <item x="290"/>
        <item x="305"/>
        <item x="300"/>
        <item x="295"/>
        <item x="330"/>
        <item x="310"/>
        <item x="315"/>
        <item x="320"/>
        <item x="325"/>
        <item x="289"/>
        <item x="334"/>
        <item x="239"/>
        <item x="254"/>
        <item x="304"/>
        <item x="284"/>
        <item x="249"/>
        <item x="299"/>
        <item x="244"/>
        <item x="294"/>
        <item x="279"/>
        <item x="329"/>
        <item x="259"/>
        <item x="309"/>
        <item x="264"/>
        <item x="314"/>
        <item x="269"/>
        <item x="319"/>
        <item x="274"/>
        <item x="324"/>
        <item x="209"/>
        <item x="150"/>
        <item x="168"/>
        <item x="161"/>
        <item x="169"/>
        <item x="162"/>
        <item x="163"/>
        <item x="158"/>
        <item x="148"/>
        <item x="240"/>
        <item x="255"/>
        <item x="285"/>
        <item x="250"/>
        <item x="245"/>
        <item x="280"/>
        <item x="260"/>
        <item x="265"/>
        <item x="270"/>
        <item x="275"/>
        <item x="344"/>
        <item x="345"/>
        <item x="348"/>
        <item x="346"/>
        <item x="347"/>
        <item x="349"/>
        <item x="367"/>
        <item x="151"/>
        <item x="197"/>
        <item x="232"/>
        <item x="231"/>
        <item x="238"/>
        <item x="227"/>
        <item x="228"/>
        <item x="229"/>
        <item x="230"/>
        <item x="216"/>
        <item x="217"/>
        <item x="214"/>
        <item x="354"/>
        <item x="360"/>
        <item x="357"/>
        <item x="351"/>
        <item x="363"/>
        <item x="375"/>
        <item x="213"/>
        <item x="199"/>
        <item x="196"/>
        <item x="157"/>
        <item x="366"/>
        <item x="372"/>
        <item x="198"/>
        <item x="193"/>
        <item x="219"/>
        <item x="220"/>
        <item x="192"/>
        <item x="180"/>
        <item x="183"/>
        <item x="186"/>
        <item x="189"/>
        <item x="172"/>
        <item x="171"/>
        <item x="195"/>
        <item x="174"/>
        <item x="173"/>
        <item x="202"/>
        <item x="201"/>
        <item x="203"/>
        <item x="373"/>
        <item x="175"/>
        <item x="226"/>
        <item x="160"/>
        <item x="159"/>
        <item x="235"/>
        <item x="236"/>
        <item x="369"/>
        <item x="335"/>
        <item x="338"/>
        <item x="337"/>
        <item x="336"/>
        <item x="343"/>
        <item x="339"/>
        <item x="340"/>
        <item x="341"/>
        <item x="342"/>
        <item x="194"/>
        <item x="225"/>
        <item x="1995"/>
        <item x="398"/>
        <item x="1499"/>
        <item x="959"/>
        <item x="960"/>
        <item x="1816"/>
        <item x="125"/>
        <item x="121"/>
        <item x="2257"/>
        <item x="2258"/>
        <item x="2259"/>
        <item x="2237"/>
        <item x="2244"/>
        <item x="2238"/>
        <item x="1769"/>
        <item x="2296"/>
        <item x="2295"/>
        <item x="941"/>
        <item x="942"/>
        <item x="940"/>
        <item x="922"/>
        <item x="926"/>
        <item x="924"/>
        <item x="2293"/>
        <item x="1471"/>
        <item x="1470"/>
        <item x="1469"/>
        <item x="1472"/>
        <item x="1563"/>
        <item x="2130"/>
        <item x="615"/>
        <item x="1560"/>
        <item x="1561"/>
        <item x="1562"/>
        <item x="2502"/>
        <item x="633"/>
        <item x="2231"/>
        <item x="2235"/>
        <item x="2233"/>
        <item x="2251"/>
        <item x="2255"/>
        <item x="2253"/>
        <item x="2201"/>
        <item x="2480"/>
        <item x="2481"/>
        <item x="2482"/>
        <item x="2483"/>
        <item x="2484"/>
        <item x="2189"/>
        <item x="1500"/>
        <item x="19"/>
        <item x="26"/>
        <item x="777"/>
        <item x="778"/>
        <item x="647"/>
        <item x="646"/>
        <item x="2570"/>
        <item x="2298"/>
        <item x="923"/>
        <item x="927"/>
        <item x="925"/>
        <item x="2265"/>
        <item x="2045"/>
        <item x="107"/>
        <item x="2493"/>
        <item x="61"/>
        <item x="2115"/>
        <item x="2508"/>
        <item x="1759"/>
        <item x="2299"/>
        <item x="2300"/>
        <item x="2301"/>
        <item x="2302"/>
        <item x="643"/>
        <item x="642"/>
        <item x="2191"/>
        <item x="1375"/>
        <item x="1384"/>
        <item x="1385"/>
        <item x="1386"/>
        <item x="1387"/>
        <item x="1388"/>
        <item x="1389"/>
        <item x="1390"/>
        <item x="1391"/>
        <item x="1392"/>
        <item x="1393"/>
        <item x="1376"/>
        <item x="1394"/>
        <item x="1395"/>
        <item x="1396"/>
        <item x="1397"/>
        <item x="1398"/>
        <item x="1399"/>
        <item x="1377"/>
        <item x="1378"/>
        <item x="1379"/>
        <item x="1380"/>
        <item x="1381"/>
        <item x="1382"/>
        <item x="1383"/>
        <item x="78"/>
        <item x="2193"/>
        <item x="900"/>
        <item x="904"/>
        <item x="898"/>
        <item x="896"/>
        <item x="902"/>
        <item x="906"/>
        <item x="908"/>
        <item x="910"/>
        <item x="914"/>
        <item x="912"/>
        <item x="888"/>
        <item x="890"/>
        <item x="886"/>
        <item x="894"/>
        <item x="892"/>
        <item x="3"/>
        <item x="611"/>
        <item x="2036"/>
        <item x="59"/>
        <item x="60"/>
        <item x="132"/>
        <item x="133"/>
        <item x="596"/>
        <item x="1988"/>
        <item x="602"/>
        <item x="801"/>
        <item x="2290"/>
        <item x="846"/>
        <item x="844"/>
        <item x="843"/>
        <item x="845"/>
        <item x="2121"/>
        <item x="429"/>
        <item x="733"/>
        <item x="852"/>
        <item x="989"/>
        <item x="990"/>
        <item x="982"/>
        <item x="983"/>
        <item x="976"/>
        <item x="975"/>
        <item x="978"/>
        <item x="977"/>
        <item x="984"/>
        <item x="981"/>
        <item x="980"/>
        <item x="979"/>
        <item x="988"/>
        <item x="991"/>
        <item x="973"/>
        <item x="974"/>
        <item x="972"/>
        <item x="995"/>
        <item x="996"/>
        <item x="999"/>
        <item x="1000"/>
        <item x="997"/>
        <item x="998"/>
        <item x="971"/>
        <item x="994"/>
        <item x="987"/>
        <item x="986"/>
        <item x="963"/>
        <item x="964"/>
        <item x="967"/>
        <item x="968"/>
        <item x="965"/>
        <item x="966"/>
        <item x="1813"/>
        <item x="424"/>
        <item x="1814"/>
        <item x="1411"/>
        <item x="1433"/>
        <item x="1989"/>
        <item x="1445"/>
        <item x="1446"/>
        <item x="2286"/>
        <item x="854"/>
        <item x="985"/>
        <item x="992"/>
        <item x="993"/>
        <item x="1564"/>
        <item x="1551"/>
        <item x="1963"/>
        <item x="2141"/>
        <item x="2190"/>
        <item x="1946"/>
        <item x="1948"/>
        <item x="882"/>
        <item x="880"/>
        <item x="881"/>
        <item x="884"/>
        <item x="883"/>
        <item x="451"/>
        <item x="452"/>
        <item x="2503"/>
        <item x="2116"/>
        <item x="1530"/>
        <item x="784"/>
        <item x="2070"/>
        <item x="1501"/>
        <item x="411"/>
        <item x="414"/>
        <item x="417"/>
        <item x="420"/>
        <item x="423"/>
        <item x="70"/>
        <item x="2093"/>
        <item x="102"/>
        <item x="2199"/>
        <item x="403"/>
        <item x="402"/>
        <item x="426"/>
        <item x="405"/>
        <item x="404"/>
        <item x="2040"/>
        <item x="2123"/>
        <item x="2046"/>
        <item x="2047"/>
        <item x="2042"/>
        <item x="2127"/>
        <item x="2089"/>
        <item x="1502"/>
        <item x="434"/>
        <item x="433"/>
        <item x="435"/>
        <item x="688"/>
        <item x="685"/>
        <item x="628"/>
        <item x="614"/>
        <item x="99"/>
        <item x="76"/>
        <item x="75"/>
        <item x="2504"/>
        <item x="124"/>
        <item x="2125"/>
        <item x="2489"/>
        <item x="2126"/>
        <item x="2041"/>
        <item x="2495"/>
        <item x="2374"/>
        <item x="2373"/>
        <item x="2375"/>
        <item x="2170"/>
        <item x="1934"/>
        <item x="2171"/>
        <item x="1935"/>
        <item x="2575"/>
        <item x="2576"/>
        <item x="1974"/>
        <item x="2026"/>
        <item x="2031"/>
        <item x="2020"/>
        <item x="1806"/>
        <item x="1975"/>
        <item x="603"/>
        <item x="837"/>
        <item x="832"/>
        <item x="928"/>
        <item x="827"/>
        <item x="812"/>
        <item x="822"/>
        <item x="807"/>
        <item x="802"/>
        <item x="2090"/>
        <item x="817"/>
        <item x="847"/>
        <item x="842"/>
        <item x="130"/>
        <item x="406"/>
        <item x="2006"/>
        <item x="2009"/>
        <item x="2012"/>
        <item x="1761"/>
        <item x="775"/>
        <item x="776"/>
        <item x="2065"/>
        <item x="1435"/>
        <item x="66"/>
        <item x="96"/>
        <item x="2155"/>
        <item x="1447"/>
        <item x="2560"/>
        <item x="457"/>
        <item x="2571"/>
        <item x="91"/>
        <item x="128"/>
        <item x="725"/>
        <item x="46"/>
        <item x="1"/>
        <item x="47"/>
        <item x="2561"/>
        <item x="2176"/>
        <item x="1940"/>
        <item x="939"/>
        <item x="2177"/>
        <item x="1941"/>
        <item x="2536"/>
        <item x="2548"/>
        <item x="2537"/>
        <item x="2549"/>
        <item x="2538"/>
        <item x="2550"/>
        <item x="2539"/>
        <item x="2551"/>
        <item x="2540"/>
        <item x="2552"/>
        <item x="2541"/>
        <item x="2553"/>
        <item x="2542"/>
        <item x="2554"/>
        <item x="2543"/>
        <item x="2555"/>
        <item x="2544"/>
        <item x="2556"/>
        <item x="2545"/>
        <item x="2557"/>
        <item x="2546"/>
        <item x="2558"/>
        <item x="2535"/>
        <item x="2547"/>
        <item x="2131"/>
        <item x="33"/>
        <item x="34"/>
        <item x="45"/>
        <item x="2120"/>
        <item x="2005"/>
        <item x="1996"/>
        <item x="2008"/>
        <item x="1999"/>
        <item x="2011"/>
        <item x="2002"/>
        <item x="401"/>
        <item x="400"/>
        <item x="2154"/>
        <item x="2153"/>
        <item x="1444"/>
        <item x="2157"/>
        <item x="465"/>
        <item x="466"/>
        <item x="1976"/>
        <item x="1977"/>
        <item x="599"/>
        <item x="1467"/>
        <item x="1958"/>
        <item x="48"/>
        <item x="49"/>
        <item x="50"/>
        <item x="1503"/>
        <item x="961"/>
        <item x="962"/>
        <item x="955"/>
        <item x="954"/>
        <item x="1962"/>
        <item x="2118"/>
        <item x="1524"/>
        <item x="1822"/>
        <item x="1416"/>
        <item x="2139"/>
        <item x="1483"/>
        <item x="2052"/>
        <item x="1971"/>
        <item x="1432"/>
        <item x="1565"/>
        <item x="2074"/>
        <item x="2080"/>
        <item x="1985"/>
        <item x="1986"/>
        <item x="1984"/>
        <item x="2184"/>
        <item x="1443"/>
        <item x="1441"/>
        <item x="2186"/>
        <item x="565"/>
        <item x="568"/>
        <item x="566"/>
        <item x="567"/>
        <item x="573"/>
        <item x="570"/>
        <item x="569"/>
        <item x="571"/>
        <item x="572"/>
        <item x="2226"/>
        <item x="2243"/>
        <item x="2240"/>
        <item x="2239"/>
        <item x="2241"/>
        <item x="2242"/>
        <item x="425"/>
        <item x="2478"/>
        <item x="2379"/>
        <item x="2476"/>
        <item x="2477"/>
        <item x="2287"/>
        <item x="2288"/>
        <item x="2289"/>
        <item x="2496"/>
        <item x="612"/>
        <item x="1919"/>
        <item x="1920"/>
        <item x="456"/>
        <item x="56"/>
        <item x="2067"/>
        <item x="74"/>
        <item x="72"/>
        <item x="1504"/>
        <item x="856"/>
        <item x="796"/>
        <item x="797"/>
        <item x="1566"/>
        <item x="1434"/>
        <item x="116"/>
        <item x="89"/>
        <item x="38"/>
        <item x="20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items count="27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87"/>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h="1" x="0"/>
        <item x="260"/>
        <item x="261"/>
        <item x="262"/>
        <item x="263"/>
        <item x="264"/>
        <item x="265"/>
        <item x="266"/>
        <item x="267"/>
        <item x="268"/>
        <item x="269"/>
        <item x="270"/>
        <item x="271"/>
        <item x="272"/>
        <item x="273"/>
        <item x="274"/>
        <item x="275"/>
        <item x="276"/>
        <item x="277"/>
      </items>
    </pivotField>
    <pivotField compact="0" outline="0" showAll="0" defaultSubtotal="0">
      <items count="354">
        <item x="64"/>
        <item x="10"/>
        <item x="3"/>
        <item x="11"/>
        <item x="6"/>
        <item x="2"/>
        <item x="258"/>
        <item x="41"/>
        <item x="40"/>
        <item x="42"/>
        <item x="45"/>
        <item x="48"/>
        <item x="51"/>
        <item x="54"/>
        <item x="259"/>
        <item x="262"/>
        <item x="265"/>
        <item x="268"/>
        <item x="271"/>
        <item x="70"/>
        <item x="73"/>
        <item x="71"/>
        <item x="8"/>
        <item x="72"/>
        <item x="69"/>
        <item x="7"/>
        <item x="1"/>
        <item x="9"/>
        <item x="28"/>
        <item x="250"/>
        <item x="29"/>
        <item x="251"/>
        <item x="30"/>
        <item x="75"/>
        <item x="156"/>
        <item x="106"/>
        <item x="121"/>
        <item x="171"/>
        <item x="151"/>
        <item x="116"/>
        <item x="166"/>
        <item x="111"/>
        <item x="161"/>
        <item x="295"/>
        <item x="315"/>
        <item x="310"/>
        <item x="330"/>
        <item x="146"/>
        <item x="196"/>
        <item x="126"/>
        <item x="176"/>
        <item x="131"/>
        <item x="181"/>
        <item x="300"/>
        <item x="320"/>
        <item x="305"/>
        <item x="325"/>
        <item x="136"/>
        <item x="186"/>
        <item x="141"/>
        <item x="191"/>
        <item x="99"/>
        <item x="289"/>
        <item x="157"/>
        <item x="107"/>
        <item x="122"/>
        <item x="172"/>
        <item x="152"/>
        <item x="117"/>
        <item x="167"/>
        <item x="112"/>
        <item x="162"/>
        <item x="296"/>
        <item x="316"/>
        <item x="311"/>
        <item x="331"/>
        <item x="147"/>
        <item x="197"/>
        <item x="127"/>
        <item x="177"/>
        <item x="132"/>
        <item x="182"/>
        <item x="301"/>
        <item x="321"/>
        <item x="306"/>
        <item x="326"/>
        <item x="137"/>
        <item x="187"/>
        <item x="142"/>
        <item x="192"/>
        <item x="158"/>
        <item x="108"/>
        <item x="123"/>
        <item x="173"/>
        <item x="153"/>
        <item x="118"/>
        <item x="168"/>
        <item x="113"/>
        <item x="163"/>
        <item x="297"/>
        <item x="317"/>
        <item x="312"/>
        <item x="332"/>
        <item x="148"/>
        <item x="198"/>
        <item x="128"/>
        <item x="178"/>
        <item x="133"/>
        <item x="183"/>
        <item x="302"/>
        <item x="322"/>
        <item x="307"/>
        <item x="327"/>
        <item x="138"/>
        <item x="188"/>
        <item x="143"/>
        <item x="193"/>
        <item x="77"/>
        <item x="218"/>
        <item x="224"/>
        <item x="221"/>
        <item x="215"/>
        <item x="227"/>
        <item x="239"/>
        <item x="230"/>
        <item x="236"/>
        <item x="253"/>
        <item x="34"/>
        <item x="235"/>
        <item x="86"/>
        <item x="283"/>
        <item x="17"/>
        <item x="88"/>
        <item x="89"/>
        <item x="350"/>
        <item x="5"/>
        <item x="4"/>
        <item x="244"/>
        <item x="243"/>
        <item x="233"/>
        <item x="76"/>
        <item x="279"/>
        <item x="16"/>
        <item x="18"/>
        <item x="13"/>
        <item x="65"/>
        <item x="80"/>
        <item x="281"/>
        <item x="98"/>
        <item x="102"/>
        <item x="220"/>
        <item x="226"/>
        <item x="223"/>
        <item x="217"/>
        <item x="229"/>
        <item x="241"/>
        <item x="19"/>
        <item x="246"/>
        <item x="20"/>
        <item x="247"/>
        <item x="31"/>
        <item x="252"/>
        <item x="43"/>
        <item x="46"/>
        <item x="49"/>
        <item x="52"/>
        <item x="55"/>
        <item x="260"/>
        <item x="263"/>
        <item x="266"/>
        <item x="269"/>
        <item x="272"/>
        <item x="83"/>
        <item x="282"/>
        <item x="155"/>
        <item x="170"/>
        <item x="165"/>
        <item x="160"/>
        <item x="314"/>
        <item x="329"/>
        <item x="195"/>
        <item x="175"/>
        <item x="180"/>
        <item x="319"/>
        <item x="324"/>
        <item x="185"/>
        <item x="190"/>
        <item x="154"/>
        <item x="199"/>
        <item x="104"/>
        <item x="119"/>
        <item x="169"/>
        <item x="149"/>
        <item x="114"/>
        <item x="164"/>
        <item x="109"/>
        <item x="159"/>
        <item x="293"/>
        <item x="313"/>
        <item x="308"/>
        <item x="328"/>
        <item x="144"/>
        <item x="194"/>
        <item x="124"/>
        <item x="174"/>
        <item x="129"/>
        <item x="179"/>
        <item x="298"/>
        <item x="318"/>
        <item x="303"/>
        <item x="323"/>
        <item x="134"/>
        <item x="184"/>
        <item x="139"/>
        <item x="189"/>
        <item x="278"/>
        <item x="74"/>
        <item x="14"/>
        <item x="245"/>
        <item x="32"/>
        <item x="25"/>
        <item x="33"/>
        <item x="26"/>
        <item x="249"/>
        <item x="27"/>
        <item x="22"/>
        <item x="12"/>
        <item x="105"/>
        <item x="120"/>
        <item x="150"/>
        <item x="115"/>
        <item x="110"/>
        <item x="294"/>
        <item x="309"/>
        <item x="145"/>
        <item x="125"/>
        <item x="130"/>
        <item x="299"/>
        <item x="304"/>
        <item x="135"/>
        <item x="140"/>
        <item x="209"/>
        <item x="210"/>
        <item x="213"/>
        <item x="343"/>
        <item x="211"/>
        <item x="212"/>
        <item x="342"/>
        <item x="214"/>
        <item x="232"/>
        <item x="87"/>
        <item x="15"/>
        <item x="61"/>
        <item x="97"/>
        <item x="96"/>
        <item x="103"/>
        <item x="292"/>
        <item x="92"/>
        <item x="93"/>
        <item x="94"/>
        <item x="95"/>
        <item x="285"/>
        <item x="286"/>
        <item x="287"/>
        <item x="288"/>
        <item x="81"/>
        <item x="82"/>
        <item x="79"/>
        <item x="280"/>
        <item x="219"/>
        <item x="225"/>
        <item x="222"/>
        <item x="216"/>
        <item x="228"/>
        <item x="240"/>
        <item x="345"/>
        <item x="347"/>
        <item x="346"/>
        <item x="344"/>
        <item x="348"/>
        <item x="349"/>
        <item x="78"/>
        <item x="63"/>
        <item x="277"/>
        <item x="60"/>
        <item x="275"/>
        <item x="21"/>
        <item x="248"/>
        <item x="351"/>
        <item x="231"/>
        <item x="237"/>
        <item x="276"/>
        <item x="62"/>
        <item x="57"/>
        <item x="84"/>
        <item x="85"/>
        <item x="56"/>
        <item x="44"/>
        <item x="47"/>
        <item x="50"/>
        <item x="53"/>
        <item x="261"/>
        <item x="264"/>
        <item x="267"/>
        <item x="270"/>
        <item x="273"/>
        <item x="36"/>
        <item x="35"/>
        <item x="59"/>
        <item x="255"/>
        <item x="254"/>
        <item x="274"/>
        <item x="38"/>
        <item x="37"/>
        <item x="257"/>
        <item x="256"/>
        <item x="67"/>
        <item x="66"/>
        <item x="68"/>
        <item x="238"/>
        <item x="39"/>
        <item x="91"/>
        <item x="284"/>
        <item x="242"/>
        <item x="24"/>
        <item x="23"/>
        <item x="100"/>
        <item x="290"/>
        <item x="101"/>
        <item x="291"/>
        <item x="234"/>
        <item x="200"/>
        <item x="203"/>
        <item x="202"/>
        <item x="201"/>
        <item x="208"/>
        <item x="204"/>
        <item x="205"/>
        <item x="206"/>
        <item x="207"/>
        <item x="333"/>
        <item x="336"/>
        <item x="334"/>
        <item x="335"/>
        <item x="341"/>
        <item x="338"/>
        <item x="337"/>
        <item x="339"/>
        <item x="340"/>
        <item x="58"/>
        <item x="90"/>
        <item x="0"/>
        <item x="352"/>
        <item x="353"/>
      </items>
    </pivotField>
  </pivotFields>
  <rowFields count="2">
    <field x="1"/>
    <field x="2"/>
  </rowFields>
  <rowItems count="350">
    <i>
      <x v="3103"/>
      <x v="504"/>
    </i>
    <i>
      <x v="3106"/>
      <x v="626"/>
    </i>
    <i>
      <x v="3109"/>
      <x v="2560"/>
    </i>
    <i>
      <x v="3112"/>
      <x v="2561"/>
    </i>
    <i>
      <x v="3115"/>
      <x v="1012"/>
    </i>
    <i>
      <x v="3118"/>
      <x v="2575"/>
    </i>
    <i>
      <x v="3121"/>
      <x v="857"/>
    </i>
    <i>
      <x v="3124"/>
      <x v="863"/>
    </i>
    <i>
      <x v="3127"/>
      <x v="462"/>
    </i>
    <i>
      <x v="3130"/>
      <x v="468"/>
    </i>
    <i>
      <x v="3133"/>
      <x v="802"/>
    </i>
    <i>
      <x v="3136"/>
      <x v="804"/>
    </i>
    <i>
      <x v="3139"/>
      <x v="800"/>
    </i>
    <i>
      <x v="3142"/>
      <x v="806"/>
    </i>
    <i>
      <x v="3145"/>
      <x v="285"/>
    </i>
    <i>
      <x v="3148"/>
      <x v="287"/>
    </i>
    <i>
      <x v="3151"/>
      <x v="277"/>
    </i>
    <i>
      <x v="3154"/>
      <x v="279"/>
    </i>
    <i>
      <x v="3157"/>
      <x v="2406"/>
    </i>
    <i>
      <x v="3160"/>
      <x v="2408"/>
    </i>
    <i>
      <x v="3163"/>
      <x v="447"/>
    </i>
    <i>
      <x v="3166"/>
      <x v="449"/>
    </i>
    <i>
      <x v="3169"/>
      <x v="557"/>
    </i>
    <i>
      <x v="3172"/>
      <x v="559"/>
    </i>
    <i>
      <x v="3175"/>
      <x v="2455"/>
    </i>
    <i>
      <x v="3178"/>
      <x v="2458"/>
    </i>
    <i>
      <x v="3181"/>
      <x v="1081"/>
    </i>
    <i>
      <x v="3184"/>
      <x v="1083"/>
    </i>
    <i>
      <x v="3187"/>
      <x v="1077"/>
    </i>
    <i>
      <x v="3190"/>
      <x v="1079"/>
    </i>
    <i>
      <x v="3193"/>
      <x v="2575"/>
    </i>
    <i>
      <x v="3194"/>
      <x v="2348"/>
    </i>
    <i>
      <x v="3195"/>
      <x v="181"/>
    </i>
    <i>
      <x v="3200"/>
      <x v="2349"/>
    </i>
    <i>
      <x v="3201"/>
      <x v="330"/>
    </i>
    <i>
      <x v="3206"/>
      <x v="1904"/>
    </i>
    <i>
      <x v="3209"/>
      <x v="1905"/>
    </i>
    <i>
      <x v="3210"/>
      <x v="1165"/>
    </i>
    <i>
      <x v="3215"/>
      <x v="1100"/>
    </i>
    <i>
      <x v="3218"/>
      <x v="1101"/>
    </i>
    <i>
      <x v="3219"/>
      <x v="1095"/>
    </i>
    <i>
      <x v="3224"/>
      <x v="923"/>
    </i>
    <i>
      <x v="3225"/>
      <x v="650"/>
    </i>
    <i>
      <x v="3230"/>
      <x v="2506"/>
    </i>
    <i>
      <x v="3231"/>
      <x v="648"/>
    </i>
    <i>
      <x v="3236"/>
      <x v="487"/>
    </i>
    <i>
      <x v="3239"/>
      <x v="488"/>
    </i>
    <i>
      <x v="3242"/>
      <x v="2515"/>
    </i>
    <i>
      <x v="3245"/>
      <x v="2345"/>
    </i>
    <i>
      <x v="3248"/>
      <x v="312"/>
    </i>
    <i>
      <x v="3251"/>
      <x v="370"/>
    </i>
    <i>
      <x v="3254"/>
      <x v="690"/>
    </i>
    <i>
      <x v="3257"/>
      <x v="693"/>
    </i>
    <i>
      <x v="3260"/>
      <x v="2510"/>
    </i>
    <i>
      <x v="3263"/>
      <x v="678"/>
    </i>
    <i>
      <x v="3266"/>
      <x v="741"/>
    </i>
    <i>
      <x v="3269"/>
      <x v="445"/>
    </i>
    <i>
      <x v="3272"/>
      <x v="777"/>
    </i>
    <i>
      <x v="3275"/>
      <x v="529"/>
    </i>
    <i>
      <x v="3278"/>
      <x v="2523"/>
    </i>
    <i>
      <x v="3281"/>
      <x v="778"/>
    </i>
    <i>
      <x v="3284"/>
      <x v="1168"/>
    </i>
    <i>
      <x v="4299"/>
      <x v="2277"/>
    </i>
    <i>
      <x v="4321"/>
      <x v="965"/>
    </i>
    <i>
      <x v="4324"/>
      <x v="2417"/>
    </i>
    <i>
      <x v="4327"/>
      <x v="2411"/>
    </i>
    <i>
      <x v="4330"/>
      <x v="2416"/>
    </i>
    <i>
      <x v="4333"/>
      <x v="2504"/>
    </i>
    <i>
      <x v="4336"/>
      <x v="2502"/>
    </i>
    <i>
      <x v="4339"/>
      <x v="2503"/>
    </i>
    <i>
      <x v="4342"/>
      <x v="323"/>
    </i>
    <i>
      <x v="4345"/>
      <x v="321"/>
    </i>
    <i>
      <x v="4348"/>
      <x v="322"/>
    </i>
    <i>
      <x v="4351"/>
      <x v="597"/>
    </i>
    <i>
      <x v="4354"/>
      <x v="586"/>
    </i>
    <i>
      <x v="4357"/>
      <x v="595"/>
    </i>
    <i>
      <x v="4360"/>
      <x v="477"/>
    </i>
    <i>
      <x v="4363"/>
      <x v="475"/>
    </i>
    <i>
      <x v="4366"/>
      <x v="476"/>
    </i>
    <i>
      <x v="4369"/>
      <x v="2530"/>
    </i>
    <i>
      <x v="4372"/>
      <x v="2528"/>
    </i>
    <i>
      <x v="4375"/>
      <x v="2529"/>
    </i>
    <i>
      <x v="4378"/>
      <x v="268"/>
    </i>
    <i>
      <x v="4381"/>
      <x v="266"/>
    </i>
    <i>
      <x v="4384"/>
      <x v="267"/>
    </i>
    <i>
      <x v="4387"/>
      <x v="2286"/>
    </i>
    <i>
      <x v="4390"/>
      <x v="2284"/>
    </i>
    <i>
      <x v="4393"/>
      <x v="2285"/>
    </i>
    <i>
      <x v="4680"/>
      <x v="2159"/>
    </i>
    <i>
      <x v="4683"/>
      <x v="612"/>
    </i>
    <i>
      <x v="4686"/>
      <x v="2160"/>
    </i>
    <i>
      <x v="4689"/>
      <x v="613"/>
    </i>
    <i>
      <x v="4692"/>
      <x v="869"/>
    </i>
    <i>
      <x v="4695"/>
      <x v="2489"/>
    </i>
    <i>
      <x v="4698"/>
      <x v="868"/>
    </i>
    <i>
      <x v="4701"/>
      <x v="872"/>
    </i>
    <i>
      <x v="4704"/>
      <x v="2491"/>
    </i>
    <i>
      <x v="4707"/>
      <x v="871"/>
    </i>
    <i>
      <x v="4710"/>
      <x v="875"/>
    </i>
    <i>
      <x v="4713"/>
      <x v="2493"/>
    </i>
    <i>
      <x v="4716"/>
      <x v="874"/>
    </i>
    <i>
      <x v="4719"/>
      <x v="867"/>
    </i>
    <i>
      <x v="4722"/>
      <x v="2488"/>
    </i>
    <i>
      <x v="4725"/>
      <x v="2432"/>
    </i>
    <i>
      <x v="4728"/>
      <x v="870"/>
    </i>
    <i>
      <x v="4731"/>
      <x v="2490"/>
    </i>
    <i>
      <x v="4734"/>
      <x v="2433"/>
    </i>
    <i>
      <x v="4737"/>
      <x v="873"/>
    </i>
    <i>
      <x v="4740"/>
      <x v="2492"/>
    </i>
    <i>
      <x v="4743"/>
      <x v="2434"/>
    </i>
    <i>
      <x v="4746"/>
      <x v="2495"/>
    </i>
    <i>
      <x v="4749"/>
      <x v="2494"/>
    </i>
    <i>
      <x v="4752"/>
      <x v="1003"/>
    </i>
    <i>
      <x v="4755"/>
      <x v="996"/>
    </i>
    <i>
      <x v="4758"/>
      <x v="257"/>
    </i>
    <i>
      <x v="4759"/>
      <x v="254"/>
    </i>
    <i>
      <x v="4760"/>
      <x v="256"/>
    </i>
    <i>
      <x v="4761"/>
      <x v="255"/>
    </i>
    <i>
      <x v="4762"/>
      <x v="258"/>
    </i>
    <i>
      <x v="4763"/>
      <x v="259"/>
    </i>
    <i>
      <x v="4766"/>
      <x v="1150"/>
    </i>
    <i>
      <x v="4767"/>
      <x v="1147"/>
    </i>
    <i>
      <x v="4768"/>
      <x v="1149"/>
    </i>
    <i>
      <x v="4769"/>
      <x v="1148"/>
    </i>
    <i>
      <x v="4770"/>
      <x v="1151"/>
    </i>
    <i>
      <x v="4771"/>
      <x v="1152"/>
    </i>
    <i>
      <x v="4774"/>
      <x v="608"/>
    </i>
    <i>
      <x v="4775"/>
      <x v="605"/>
    </i>
    <i>
      <x v="4776"/>
      <x v="607"/>
    </i>
    <i>
      <x v="4777"/>
      <x v="606"/>
    </i>
    <i>
      <x v="4778"/>
      <x v="609"/>
    </i>
    <i>
      <x v="4779"/>
      <x v="610"/>
    </i>
    <i>
      <x v="4782"/>
      <x v="1015"/>
    </i>
    <i>
      <x v="4785"/>
      <x v="653"/>
    </i>
    <i>
      <x v="4786"/>
      <x v="657"/>
    </i>
    <i>
      <x v="4789"/>
      <x v="659"/>
    </i>
    <i>
      <x v="4792"/>
      <x v="654"/>
    </i>
    <i>
      <x v="4795"/>
      <x v="665"/>
    </i>
    <i>
      <x v="4798"/>
      <x v="663"/>
    </i>
    <i>
      <x v="4801"/>
      <x v="667"/>
    </i>
    <i>
      <x v="4804"/>
      <x v="669"/>
    </i>
    <i>
      <x v="4807"/>
      <x v="661"/>
    </i>
    <i>
      <x v="4810"/>
      <x v="656"/>
    </i>
    <i>
      <x v="4815"/>
      <x v="949"/>
    </i>
    <i>
      <x v="4816"/>
      <x v="952"/>
    </i>
    <i>
      <x v="4819"/>
      <x v="953"/>
    </i>
    <i>
      <x v="4822"/>
      <x v="950"/>
    </i>
    <i>
      <x v="4825"/>
      <x v="956"/>
    </i>
    <i>
      <x v="4828"/>
      <x v="955"/>
    </i>
    <i>
      <x v="4831"/>
      <x v="957"/>
    </i>
    <i>
      <x v="4834"/>
      <x v="958"/>
    </i>
    <i>
      <x v="4837"/>
      <x v="954"/>
    </i>
    <i>
      <x v="4840"/>
      <x v="951"/>
    </i>
    <i>
      <x v="4845"/>
      <x v="183"/>
    </i>
    <i>
      <x v="4846"/>
      <x v="187"/>
    </i>
    <i>
      <x v="4849"/>
      <x v="189"/>
    </i>
    <i>
      <x v="4852"/>
      <x v="184"/>
    </i>
    <i>
      <x v="4855"/>
      <x v="195"/>
    </i>
    <i>
      <x v="4858"/>
      <x v="193"/>
    </i>
    <i>
      <x v="4861"/>
      <x v="197"/>
    </i>
    <i>
      <x v="4864"/>
      <x v="199"/>
    </i>
    <i>
      <x v="4867"/>
      <x v="191"/>
    </i>
    <i>
      <x v="4870"/>
      <x v="186"/>
    </i>
    <i>
      <x v="4875"/>
      <x v="204"/>
    </i>
    <i>
      <x v="4876"/>
      <x v="208"/>
    </i>
    <i>
      <x v="4879"/>
      <x v="210"/>
    </i>
    <i>
      <x v="4882"/>
      <x v="205"/>
    </i>
    <i>
      <x v="4885"/>
      <x v="216"/>
    </i>
    <i>
      <x v="4888"/>
      <x v="214"/>
    </i>
    <i>
      <x v="4891"/>
      <x v="218"/>
    </i>
    <i>
      <x v="4894"/>
      <x v="220"/>
    </i>
    <i>
      <x v="4897"/>
      <x v="212"/>
    </i>
    <i>
      <x v="4900"/>
      <x v="207"/>
    </i>
    <i>
      <x v="4905"/>
      <x v="223"/>
    </i>
    <i>
      <x v="4906"/>
      <x v="227"/>
    </i>
    <i>
      <x v="4909"/>
      <x v="229"/>
    </i>
    <i>
      <x v="4912"/>
      <x v="224"/>
    </i>
    <i>
      <x v="4915"/>
      <x v="235"/>
    </i>
    <i>
      <x v="4918"/>
      <x v="233"/>
    </i>
    <i>
      <x v="4921"/>
      <x v="237"/>
    </i>
    <i>
      <x v="4924"/>
      <x v="239"/>
    </i>
    <i>
      <x v="4927"/>
      <x v="231"/>
    </i>
    <i>
      <x v="4930"/>
      <x v="226"/>
    </i>
    <i>
      <x v="4935"/>
      <x v="651"/>
    </i>
    <i>
      <x v="4936"/>
      <x v="658"/>
    </i>
    <i>
      <x v="4939"/>
      <x v="660"/>
    </i>
    <i>
      <x v="4942"/>
      <x v="655"/>
    </i>
    <i>
      <x v="4945"/>
      <x v="666"/>
    </i>
    <i>
      <x v="4948"/>
      <x v="664"/>
    </i>
    <i>
      <x v="4951"/>
      <x v="668"/>
    </i>
    <i>
      <x v="4954"/>
      <x v="670"/>
    </i>
    <i>
      <x v="4957"/>
      <x v="662"/>
    </i>
    <i>
      <x v="4962"/>
      <x v="222"/>
    </i>
    <i>
      <x v="4963"/>
      <x v="228"/>
    </i>
    <i>
      <x v="4966"/>
      <x v="230"/>
    </i>
    <i>
      <x v="4969"/>
      <x v="225"/>
    </i>
    <i>
      <x v="4972"/>
      <x v="236"/>
    </i>
    <i>
      <x v="4975"/>
      <x v="234"/>
    </i>
    <i>
      <x v="4978"/>
      <x v="238"/>
    </i>
    <i>
      <x v="4981"/>
      <x v="240"/>
    </i>
    <i>
      <x v="4984"/>
      <x v="232"/>
    </i>
    <i>
      <x v="4989"/>
      <x v="182"/>
    </i>
    <i>
      <x v="4990"/>
      <x v="188"/>
    </i>
    <i>
      <x v="4993"/>
      <x v="190"/>
    </i>
    <i>
      <x v="4996"/>
      <x v="185"/>
    </i>
    <i>
      <x v="4999"/>
      <x v="196"/>
    </i>
    <i>
      <x v="5002"/>
      <x v="194"/>
    </i>
    <i>
      <x v="5005"/>
      <x v="198"/>
    </i>
    <i>
      <x v="5008"/>
      <x v="200"/>
    </i>
    <i>
      <x v="5011"/>
      <x v="192"/>
    </i>
    <i>
      <x v="5016"/>
      <x v="203"/>
    </i>
    <i>
      <x v="5017"/>
      <x v="209"/>
    </i>
    <i>
      <x v="5020"/>
      <x v="211"/>
    </i>
    <i>
      <x v="5023"/>
      <x v="206"/>
    </i>
    <i>
      <x v="5026"/>
      <x v="217"/>
    </i>
    <i>
      <x v="5029"/>
      <x v="215"/>
    </i>
    <i>
      <x v="5032"/>
      <x v="219"/>
    </i>
    <i>
      <x v="5035"/>
      <x v="221"/>
    </i>
    <i>
      <x v="5038"/>
      <x v="213"/>
    </i>
    <i>
      <x v="5043"/>
      <x v="637"/>
    </i>
    <i>
      <x v="5044"/>
      <x v="639"/>
    </i>
    <i>
      <x v="5047"/>
      <x v="640"/>
    </i>
    <i>
      <x v="5050"/>
      <x v="638"/>
    </i>
    <i>
      <x v="5053"/>
      <x v="643"/>
    </i>
    <i>
      <x v="5056"/>
      <x v="642"/>
    </i>
    <i>
      <x v="5059"/>
      <x v="644"/>
    </i>
    <i>
      <x v="5062"/>
      <x v="645"/>
    </i>
    <i>
      <x v="5065"/>
      <x v="641"/>
    </i>
    <i>
      <x v="5070"/>
      <x v="652"/>
    </i>
    <i>
      <x v="5071"/>
      <x v="657"/>
    </i>
    <i>
      <x v="5074"/>
      <x v="659"/>
    </i>
    <i>
      <x v="5077"/>
      <x v="654"/>
    </i>
    <i>
      <x v="5080"/>
      <x v="665"/>
    </i>
    <i>
      <x v="5083"/>
      <x v="663"/>
    </i>
    <i>
      <x v="5086"/>
      <x v="667"/>
    </i>
    <i>
      <x v="5089"/>
      <x v="669"/>
    </i>
    <i>
      <x v="5092"/>
      <x v="661"/>
    </i>
    <i>
      <x v="5097"/>
      <x v="2535"/>
    </i>
    <i>
      <x v="5098"/>
      <x v="2537"/>
    </i>
    <i>
      <x v="5101"/>
      <x v="2538"/>
    </i>
    <i>
      <x v="5104"/>
      <x v="2536"/>
    </i>
    <i>
      <x v="5107"/>
      <x v="2541"/>
    </i>
    <i>
      <x v="5110"/>
      <x v="2540"/>
    </i>
    <i>
      <x v="5113"/>
      <x v="2542"/>
    </i>
    <i>
      <x v="5116"/>
      <x v="2543"/>
    </i>
    <i>
      <x v="5119"/>
      <x v="2539"/>
    </i>
    <i>
      <x v="5124"/>
      <x v="948"/>
    </i>
    <i>
      <x v="5125"/>
      <x v="952"/>
    </i>
    <i>
      <x v="5128"/>
      <x v="953"/>
    </i>
    <i>
      <x v="5131"/>
      <x v="950"/>
    </i>
    <i>
      <x v="5134"/>
      <x v="956"/>
    </i>
    <i>
      <x v="5137"/>
      <x v="955"/>
    </i>
    <i>
      <x v="5140"/>
      <x v="957"/>
    </i>
    <i>
      <x v="5143"/>
      <x v="958"/>
    </i>
    <i>
      <x v="5146"/>
      <x v="954"/>
    </i>
    <i>
      <x v="5151"/>
      <x v="2575"/>
    </i>
    <i>
      <x v="5154"/>
      <x v="1014"/>
    </i>
    <i>
      <x v="5157"/>
      <x v="959"/>
    </i>
    <i>
      <x v="5158"/>
      <x v="960"/>
    </i>
    <i>
      <x v="5161"/>
      <x v="962"/>
    </i>
    <i>
      <x v="5164"/>
      <x v="963"/>
    </i>
    <i>
      <x v="5167"/>
      <x v="961"/>
    </i>
    <i>
      <x v="5170"/>
      <x v="964"/>
    </i>
    <i>
      <x v="5175"/>
      <x v="2335"/>
    </i>
    <i>
      <x v="5178"/>
      <x v="993"/>
    </i>
    <i>
      <x v="5181"/>
      <x v="201"/>
    </i>
    <i>
      <x v="5184"/>
      <x v="202"/>
    </i>
    <i>
      <x v="5187"/>
      <x v="2500"/>
    </i>
    <i>
      <x v="5190"/>
      <x v="2501"/>
    </i>
    <i>
      <x v="5193"/>
      <x v="995"/>
    </i>
    <i>
      <x v="5196"/>
      <x v="1013"/>
    </i>
    <i>
      <x v="5199"/>
      <x v="2414"/>
    </i>
    <i>
      <x v="5202"/>
      <x v="86"/>
    </i>
    <i>
      <x v="5205"/>
      <x v="90"/>
    </i>
    <i>
      <x v="5208"/>
      <x v="84"/>
    </i>
    <i>
      <x v="5211"/>
      <x v="91"/>
    </i>
    <i>
      <x v="5214"/>
      <x v="85"/>
    </i>
    <i>
      <x v="5217"/>
      <x v="2412"/>
    </i>
    <i>
      <x v="5218"/>
      <x v="590"/>
    </i>
    <i>
      <x v="5221"/>
      <x v="587"/>
    </i>
    <i>
      <x v="5224"/>
      <x v="588"/>
    </i>
    <i>
      <x v="5227"/>
      <x v="589"/>
    </i>
    <i>
      <x v="5232"/>
      <x v="2413"/>
    </i>
    <i>
      <x v="5233"/>
      <x v="594"/>
    </i>
    <i>
      <x v="5236"/>
      <x v="591"/>
    </i>
    <i>
      <x v="5239"/>
      <x v="592"/>
    </i>
    <i>
      <x v="5242"/>
      <x v="593"/>
    </i>
    <i>
      <x v="5247"/>
      <x v="47"/>
    </i>
    <i>
      <x v="5250"/>
      <x v="48"/>
    </i>
    <i>
      <x v="5251"/>
      <x v="49"/>
    </i>
    <i>
      <x v="5254"/>
      <x v="50"/>
    </i>
    <i>
      <x v="5257"/>
      <x v="51"/>
    </i>
    <i>
      <x v="5260"/>
      <x v="52"/>
    </i>
    <i>
      <x v="5263"/>
      <x v="53"/>
    </i>
    <i>
      <x v="5268"/>
      <x v="616"/>
    </i>
    <i>
      <x v="5271"/>
      <x v="617"/>
    </i>
    <i>
      <x v="5274"/>
      <x v="618"/>
    </i>
    <i>
      <x v="5277"/>
      <x v="619"/>
    </i>
    <i>
      <x v="5280"/>
      <x v="620"/>
    </i>
    <i>
      <x v="5283"/>
      <x v="2363"/>
    </i>
    <i>
      <x v="5286"/>
      <x v="2364"/>
    </i>
    <i>
      <x v="5289"/>
      <x v="2365"/>
    </i>
    <i>
      <x v="5292"/>
      <x v="2366"/>
    </i>
    <i>
      <x v="5295"/>
      <x v="2367"/>
    </i>
    <i>
      <x v="5298"/>
      <x v="2279"/>
    </i>
    <i>
      <x v="5301"/>
      <x v="851"/>
    </i>
    <i>
      <x v="5304"/>
      <x v="1133"/>
    </i>
    <i>
      <x v="5307"/>
      <x v="1134"/>
    </i>
    <i>
      <x v="5310"/>
      <x v="1135"/>
    </i>
    <i>
      <x v="5313"/>
      <x v="615"/>
    </i>
    <i>
      <x v="5314"/>
      <x v="521"/>
    </i>
    <i>
      <x v="5319"/>
      <x v="876"/>
    </i>
    <i>
      <x v="5320"/>
      <x v="876"/>
    </i>
    <i>
      <x v="5325"/>
      <x v="2294"/>
    </i>
    <i>
      <x v="5328"/>
      <x v="2374"/>
    </i>
    <i>
      <x v="5331"/>
      <x v="2377"/>
    </i>
    <i>
      <x v="5334"/>
      <x v="2400"/>
    </i>
    <i>
      <x v="5337"/>
      <x v="2381"/>
    </i>
    <i>
      <x v="5340"/>
      <x v="755"/>
    </i>
    <i>
      <x v="5343"/>
      <x v="1000"/>
    </i>
    <i>
      <x v="5346"/>
      <x v="877"/>
    </i>
    <i>
      <x v="5347"/>
      <x v="2221"/>
    </i>
    <i>
      <x v="5352"/>
      <x v="2372"/>
    </i>
    <i>
      <x v="5355"/>
      <x v="2375"/>
    </i>
    <i>
      <x v="5358"/>
      <x v="2379"/>
    </i>
    <i>
      <x v="5361"/>
      <x v="2373"/>
    </i>
    <i>
      <x v="5364"/>
      <x v="2376"/>
    </i>
    <i>
      <x v="5367"/>
      <x v="2380"/>
    </i>
    <i>
      <x v="5370"/>
      <x v="2575"/>
    </i>
    <i>
      <x v="5373"/>
      <x v="1176"/>
    </i>
    <i>
      <x v="5376"/>
      <x v="1175"/>
    </i>
    <i>
      <x v="5379"/>
      <x v="31"/>
    </i>
    <i>
      <x v="5382"/>
      <x v="97"/>
    </i>
    <i>
      <x v="5385"/>
      <x v="125"/>
    </i>
    <i>
      <x v="5388"/>
      <x v="30"/>
    </i>
    <i>
      <x v="5391"/>
      <x v="779"/>
    </i>
    <i>
      <x v="5394"/>
      <x v="2522"/>
    </i>
    <i>
      <x v="5397"/>
      <x v="329"/>
    </i>
    <i>
      <x v="5400"/>
      <x v="523"/>
    </i>
    <i>
      <x v="5403"/>
      <x v="522"/>
    </i>
    <i>
      <x v="5406"/>
      <x v="679"/>
    </i>
    <i>
      <x v="5409"/>
      <x v="107"/>
    </i>
    <i>
      <x v="5412"/>
      <x v="11"/>
    </i>
    <i>
      <x v="5415"/>
      <x v="93"/>
    </i>
    <i>
      <x v="5418"/>
      <x v="34"/>
    </i>
    <i>
      <x v="5421"/>
      <x/>
    </i>
    <i>
      <x v="5424"/>
      <x v="87"/>
    </i>
    <i>
      <x v="5427"/>
      <x v="89"/>
    </i>
    <i>
      <x v="5430"/>
      <x v="88"/>
    </i>
    <i t="grand">
      <x/>
    </i>
  </rowItems>
  <colItems count="1">
    <i/>
  </colItems>
  <pageFields count="1">
    <pageField fld="0" hier="-1"/>
  </pageFields>
  <formats count="4">
    <format dxfId="7">
      <pivotArea field="1" type="button" dataOnly="0" labelOnly="1" outline="0" axis="axisRow" fieldPosition="0"/>
    </format>
    <format dxfId="6">
      <pivotArea field="2" type="button" dataOnly="0" labelOnly="1" outline="0" axis="axisRow" fieldPosition="1"/>
    </format>
    <format dxfId="5">
      <pivotArea field="10" type="button" dataOnly="0" labelOnly="1" outline="0"/>
    </format>
    <format dxfId="4">
      <pivotArea field="1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H2170" firstHeaderRow="2" firstDataRow="2" firstDataCol="2" rowPageCount="1" colPageCount="1"/>
  <pivotFields count="12">
    <pivotField axis="axisPage" compact="0" outline="0" multipleItemSelectionAllowed="1" showAll="0">
      <items count="11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x="99"/>
        <item h="1" x="100"/>
        <item h="1" x="101"/>
        <item h="1" x="102"/>
        <item h="1" x="103"/>
        <item h="1" x="104"/>
        <item h="1" x="105"/>
        <item x="106"/>
        <item h="1" x="107"/>
        <item h="1" x="108"/>
        <item h="1" x="109"/>
        <item h="1" x="110"/>
        <item h="1" x="111"/>
        <item h="1" x="112"/>
        <item t="default"/>
      </items>
    </pivotField>
    <pivotField axis="axisRow" compact="0" outline="0" showAll="0" defaultSubtotal="0">
      <items count="5501">
        <item x="39"/>
        <item x="40"/>
        <item x="1857"/>
        <item x="41"/>
        <item x="42"/>
        <item x="43"/>
        <item x="44"/>
        <item x="2180"/>
        <item x="1858"/>
        <item x="2188"/>
        <item x="2189"/>
        <item x="45"/>
        <item x="46"/>
        <item x="47"/>
        <item x="15"/>
        <item x="16"/>
        <item x="17"/>
        <item x="18"/>
        <item x="19"/>
        <item x="20"/>
        <item x="21"/>
        <item x="22"/>
        <item x="23"/>
        <item x="24"/>
        <item x="25"/>
        <item x="26"/>
        <item x="27"/>
        <item x="28"/>
        <item x="29"/>
        <item x="30"/>
        <item x="31"/>
        <item x="32"/>
        <item x="33"/>
        <item x="34"/>
        <item x="35"/>
        <item x="36"/>
        <item x="37"/>
        <item x="38"/>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263"/>
        <item x="2265"/>
        <item x="2266"/>
        <item x="2267"/>
        <item x="2268"/>
        <item x="2269"/>
        <item x="2270"/>
        <item x="2271"/>
        <item x="2272"/>
        <item x="2273"/>
        <item x="2274"/>
        <item x="2275"/>
        <item x="2276"/>
        <item x="2277"/>
        <item x="2278"/>
        <item x="2279"/>
        <item x="2264"/>
        <item x="99"/>
        <item x="758"/>
        <item x="759"/>
        <item x="2190"/>
        <item x="2181"/>
        <item x="48"/>
        <item x="49"/>
        <item x="50"/>
        <item x="760"/>
        <item x="5442"/>
        <item x="5451"/>
        <item x="5452"/>
        <item x="5453"/>
        <item x="5454"/>
        <item x="5455"/>
        <item x="5456"/>
        <item x="5457"/>
        <item x="5458"/>
        <item x="5459"/>
        <item x="5460"/>
        <item x="5443"/>
        <item x="5461"/>
        <item x="5462"/>
        <item x="5463"/>
        <item x="5464"/>
        <item x="5465"/>
        <item x="5444"/>
        <item x="5445"/>
        <item x="5446"/>
        <item x="5447"/>
        <item x="5448"/>
        <item x="5449"/>
        <item x="5450"/>
        <item x="761"/>
        <item x="762"/>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803"/>
        <item x="3031"/>
        <item x="4376"/>
        <item x="804"/>
        <item x="3032"/>
        <item x="4377"/>
        <item x="805"/>
        <item x="3033"/>
        <item x="4378"/>
        <item x="806"/>
        <item x="3034"/>
        <item x="4379"/>
        <item x="807"/>
        <item x="3035"/>
        <item x="4380"/>
        <item x="808"/>
        <item x="3036"/>
        <item x="4381"/>
        <item x="809"/>
        <item x="3037"/>
        <item x="4382"/>
        <item x="810"/>
        <item x="3038"/>
        <item x="4383"/>
        <item x="811"/>
        <item x="3039"/>
        <item x="4384"/>
        <item x="812"/>
        <item x="3040"/>
        <item x="4385"/>
        <item x="813"/>
        <item x="3041"/>
        <item x="4386"/>
        <item x="814"/>
        <item x="3042"/>
        <item x="4387"/>
        <item x="815"/>
        <item x="3043"/>
        <item x="4388"/>
        <item x="816"/>
        <item x="3044"/>
        <item x="4389"/>
        <item x="817"/>
        <item x="3045"/>
        <item x="4390"/>
        <item x="818"/>
        <item x="3046"/>
        <item x="4391"/>
        <item x="819"/>
        <item x="3047"/>
        <item x="4392"/>
        <item x="820"/>
        <item x="3048"/>
        <item x="4393"/>
        <item x="821"/>
        <item x="3049"/>
        <item x="4394"/>
        <item x="822"/>
        <item x="3050"/>
        <item x="4395"/>
        <item x="823"/>
        <item x="3051"/>
        <item x="4396"/>
        <item x="824"/>
        <item x="3052"/>
        <item x="4397"/>
        <item x="825"/>
        <item x="3053"/>
        <item x="4398"/>
        <item x="826"/>
        <item x="3054"/>
        <item x="4399"/>
        <item x="827"/>
        <item x="3055"/>
        <item x="4400"/>
        <item x="828"/>
        <item x="3056"/>
        <item x="4401"/>
        <item x="829"/>
        <item x="3057"/>
        <item x="4402"/>
        <item x="830"/>
        <item x="3058"/>
        <item x="4403"/>
        <item x="831"/>
        <item x="3059"/>
        <item x="4404"/>
        <item x="832"/>
        <item x="3060"/>
        <item x="4405"/>
        <item x="833"/>
        <item x="3061"/>
        <item x="4406"/>
        <item x="834"/>
        <item x="3062"/>
        <item x="4407"/>
        <item x="835"/>
        <item x="3063"/>
        <item x="4408"/>
        <item x="836"/>
        <item x="3064"/>
        <item x="4409"/>
        <item x="837"/>
        <item x="3065"/>
        <item x="4410"/>
        <item x="838"/>
        <item x="3066"/>
        <item x="4411"/>
        <item x="839"/>
        <item x="3067"/>
        <item x="4412"/>
        <item x="840"/>
        <item x="3068"/>
        <item x="4413"/>
        <item x="841"/>
        <item x="3069"/>
        <item x="4414"/>
        <item x="842"/>
        <item x="3070"/>
        <item x="4415"/>
        <item x="843"/>
        <item x="3071"/>
        <item x="4416"/>
        <item x="844"/>
        <item x="3072"/>
        <item x="4417"/>
        <item x="845"/>
        <item x="3073"/>
        <item x="4418"/>
        <item x="846"/>
        <item x="3074"/>
        <item x="4419"/>
        <item x="847"/>
        <item x="3075"/>
        <item x="4420"/>
        <item x="848"/>
        <item x="3076"/>
        <item x="4421"/>
        <item x="853"/>
        <item x="3077"/>
        <item x="4422"/>
        <item x="854"/>
        <item x="3078"/>
        <item x="4423"/>
        <item x="855"/>
        <item x="3079"/>
        <item x="4424"/>
        <item x="856"/>
        <item x="3080"/>
        <item x="4425"/>
        <item x="857"/>
        <item x="3081"/>
        <item x="4426"/>
        <item x="858"/>
        <item x="3082"/>
        <item x="4427"/>
        <item x="859"/>
        <item x="3083"/>
        <item x="4428"/>
        <item x="860"/>
        <item x="3084"/>
        <item x="4429"/>
        <item x="861"/>
        <item x="3085"/>
        <item x="4430"/>
        <item x="862"/>
        <item x="3086"/>
        <item x="4431"/>
        <item x="863"/>
        <item x="3087"/>
        <item x="4432"/>
        <item x="864"/>
        <item x="3088"/>
        <item x="4433"/>
        <item x="865"/>
        <item x="3089"/>
        <item x="4434"/>
        <item x="866"/>
        <item x="3090"/>
        <item x="4435"/>
        <item x="867"/>
        <item x="3091"/>
        <item x="4436"/>
        <item x="868"/>
        <item x="3092"/>
        <item x="4437"/>
        <item x="869"/>
        <item x="3093"/>
        <item x="4438"/>
        <item x="870"/>
        <item x="3094"/>
        <item x="4439"/>
        <item x="871"/>
        <item x="3095"/>
        <item x="4440"/>
        <item x="872"/>
        <item x="3096"/>
        <item x="4441"/>
        <item x="873"/>
        <item x="3097"/>
        <item x="4442"/>
        <item x="874"/>
        <item x="3098"/>
        <item x="4443"/>
        <item x="875"/>
        <item x="3099"/>
        <item x="4444"/>
        <item x="876"/>
        <item x="3100"/>
        <item x="4445"/>
        <item x="877"/>
        <item x="3101"/>
        <item x="4446"/>
        <item x="878"/>
        <item x="3102"/>
        <item x="4447"/>
        <item x="879"/>
        <item x="3103"/>
        <item x="4448"/>
        <item x="880"/>
        <item x="3104"/>
        <item x="4449"/>
        <item x="881"/>
        <item x="3105"/>
        <item x="4450"/>
        <item x="882"/>
        <item x="3106"/>
        <item x="4451"/>
        <item x="883"/>
        <item x="3107"/>
        <item x="4452"/>
        <item x="884"/>
        <item x="3108"/>
        <item x="4453"/>
        <item x="885"/>
        <item x="3109"/>
        <item x="4454"/>
        <item x="886"/>
        <item x="3110"/>
        <item x="4455"/>
        <item x="887"/>
        <item x="3111"/>
        <item x="4456"/>
        <item x="888"/>
        <item x="3112"/>
        <item x="4457"/>
        <item x="889"/>
        <item x="3113"/>
        <item x="4458"/>
        <item x="890"/>
        <item x="3114"/>
        <item x="4459"/>
        <item x="891"/>
        <item x="3115"/>
        <item x="4460"/>
        <item x="892"/>
        <item x="3116"/>
        <item x="4461"/>
        <item x="893"/>
        <item x="3117"/>
        <item x="4462"/>
        <item x="894"/>
        <item x="3118"/>
        <item x="4463"/>
        <item x="895"/>
        <item x="3119"/>
        <item x="4464"/>
        <item x="896"/>
        <item x="3120"/>
        <item x="4465"/>
        <item x="897"/>
        <item x="3121"/>
        <item x="4466"/>
        <item x="898"/>
        <item x="3122"/>
        <item x="4467"/>
        <item x="899"/>
        <item x="3123"/>
        <item x="4468"/>
        <item x="900"/>
        <item x="3124"/>
        <item x="4469"/>
        <item x="901"/>
        <item x="3125"/>
        <item x="4470"/>
        <item x="902"/>
        <item x="3126"/>
        <item x="4471"/>
        <item x="903"/>
        <item x="3127"/>
        <item x="4472"/>
        <item x="904"/>
        <item x="3128"/>
        <item x="4473"/>
        <item x="905"/>
        <item x="3129"/>
        <item x="4474"/>
        <item x="906"/>
        <item x="3130"/>
        <item x="4475"/>
        <item x="907"/>
        <item x="3131"/>
        <item x="4476"/>
        <item x="908"/>
        <item x="3132"/>
        <item x="4477"/>
        <item x="909"/>
        <item x="3133"/>
        <item x="4478"/>
        <item x="910"/>
        <item x="3134"/>
        <item x="4479"/>
        <item x="911"/>
        <item x="3135"/>
        <item x="4480"/>
        <item x="912"/>
        <item x="3136"/>
        <item x="4481"/>
        <item x="913"/>
        <item x="3137"/>
        <item x="4482"/>
        <item x="914"/>
        <item x="3138"/>
        <item x="4483"/>
        <item x="915"/>
        <item x="3139"/>
        <item x="4484"/>
        <item x="916"/>
        <item x="3140"/>
        <item x="4485"/>
        <item x="917"/>
        <item x="3141"/>
        <item x="4486"/>
        <item x="918"/>
        <item x="3142"/>
        <item x="4487"/>
        <item x="919"/>
        <item x="3143"/>
        <item x="4488"/>
        <item x="920"/>
        <item x="3144"/>
        <item x="4489"/>
        <item x="921"/>
        <item x="3145"/>
        <item x="4490"/>
        <item x="922"/>
        <item x="3146"/>
        <item x="4491"/>
        <item x="923"/>
        <item x="3147"/>
        <item x="4492"/>
        <item x="924"/>
        <item x="3148"/>
        <item x="4493"/>
        <item x="925"/>
        <item x="3149"/>
        <item x="4494"/>
        <item x="926"/>
        <item x="3150"/>
        <item x="4495"/>
        <item x="927"/>
        <item x="3151"/>
        <item x="4496"/>
        <item x="928"/>
        <item x="3152"/>
        <item x="4497"/>
        <item x="929"/>
        <item x="3153"/>
        <item x="4498"/>
        <item x="930"/>
        <item x="3154"/>
        <item x="4499"/>
        <item x="931"/>
        <item x="3155"/>
        <item x="4500"/>
        <item x="932"/>
        <item x="3156"/>
        <item x="4501"/>
        <item x="933"/>
        <item x="3157"/>
        <item x="4502"/>
        <item x="934"/>
        <item x="3158"/>
        <item x="4503"/>
        <item x="935"/>
        <item x="3159"/>
        <item x="4504"/>
        <item x="936"/>
        <item x="3160"/>
        <item x="4505"/>
        <item x="937"/>
        <item x="3161"/>
        <item x="4506"/>
        <item x="938"/>
        <item x="3162"/>
        <item x="4507"/>
        <item x="939"/>
        <item x="3163"/>
        <item x="4508"/>
        <item x="940"/>
        <item x="3164"/>
        <item x="4509"/>
        <item x="941"/>
        <item x="3165"/>
        <item x="4510"/>
        <item x="942"/>
        <item x="3166"/>
        <item x="4511"/>
        <item x="943"/>
        <item x="3167"/>
        <item x="4512"/>
        <item x="944"/>
        <item x="3168"/>
        <item x="4513"/>
        <item x="945"/>
        <item x="3169"/>
        <item x="4514"/>
        <item x="946"/>
        <item x="3170"/>
        <item x="4515"/>
        <item x="947"/>
        <item x="3171"/>
        <item x="4516"/>
        <item x="948"/>
        <item x="3172"/>
        <item x="4517"/>
        <item x="949"/>
        <item x="3173"/>
        <item x="4518"/>
        <item x="950"/>
        <item x="3174"/>
        <item x="4519"/>
        <item x="951"/>
        <item x="3175"/>
        <item x="4520"/>
        <item x="952"/>
        <item x="3176"/>
        <item x="4521"/>
        <item x="953"/>
        <item x="3177"/>
        <item x="4522"/>
        <item x="954"/>
        <item x="3178"/>
        <item x="4523"/>
        <item x="955"/>
        <item x="3179"/>
        <item x="4524"/>
        <item x="956"/>
        <item x="3180"/>
        <item x="4525"/>
        <item x="957"/>
        <item x="3181"/>
        <item x="4526"/>
        <item x="958"/>
        <item x="3182"/>
        <item x="4527"/>
        <item x="959"/>
        <item x="3183"/>
        <item x="4528"/>
        <item x="960"/>
        <item x="3184"/>
        <item x="4529"/>
        <item x="961"/>
        <item x="3185"/>
        <item x="4530"/>
        <item x="962"/>
        <item x="3186"/>
        <item x="4531"/>
        <item x="963"/>
        <item x="3187"/>
        <item x="4532"/>
        <item x="964"/>
        <item x="3188"/>
        <item x="4533"/>
        <item x="965"/>
        <item x="3189"/>
        <item x="4534"/>
        <item x="966"/>
        <item x="3190"/>
        <item x="4535"/>
        <item x="967"/>
        <item x="3191"/>
        <item x="4536"/>
        <item x="968"/>
        <item x="3192"/>
        <item x="4537"/>
        <item x="969"/>
        <item x="3193"/>
        <item x="4538"/>
        <item x="970"/>
        <item x="3194"/>
        <item x="4539"/>
        <item x="971"/>
        <item x="3195"/>
        <item x="4540"/>
        <item x="972"/>
        <item x="3196"/>
        <item x="4541"/>
        <item x="973"/>
        <item x="3197"/>
        <item x="4542"/>
        <item x="974"/>
        <item x="3198"/>
        <item x="4543"/>
        <item x="975"/>
        <item x="3199"/>
        <item x="4544"/>
        <item x="976"/>
        <item x="3200"/>
        <item x="4545"/>
        <item x="977"/>
        <item x="51"/>
        <item x="2182"/>
        <item x="1859"/>
        <item x="5466"/>
        <item x="52"/>
        <item x="100"/>
        <item x="5467"/>
        <item x="1125"/>
        <item x="1126"/>
        <item x="1130"/>
        <item x="1131"/>
        <item x="1132"/>
        <item x="1133"/>
        <item x="1134"/>
        <item x="1127"/>
        <item x="1128"/>
        <item x="1129"/>
        <item x="1135"/>
        <item x="1136"/>
        <item x="1137"/>
        <item x="2218"/>
        <item x="2219"/>
        <item x="2220"/>
        <item x="2221"/>
        <item x="2222"/>
        <item x="2223"/>
        <item x="53"/>
        <item x="54"/>
        <item x="55"/>
        <item x="1138"/>
        <item x="1171"/>
        <item x="1139"/>
        <item x="1172"/>
        <item x="1140"/>
        <item x="1173"/>
        <item x="1141"/>
        <item x="1174"/>
        <item x="1142"/>
        <item x="1175"/>
        <item x="1143"/>
        <item x="1176"/>
        <item x="1144"/>
        <item x="1177"/>
        <item x="1145"/>
        <item x="1178"/>
        <item x="1146"/>
        <item x="1179"/>
        <item x="1147"/>
        <item x="1180"/>
        <item x="1148"/>
        <item x="1181"/>
        <item x="1149"/>
        <item x="1182"/>
        <item x="1150"/>
        <item x="1183"/>
        <item x="1151"/>
        <item x="1184"/>
        <item x="1152"/>
        <item x="1185"/>
        <item x="1153"/>
        <item x="1186"/>
        <item x="1154"/>
        <item x="1187"/>
        <item x="1155"/>
        <item x="1188"/>
        <item x="1156"/>
        <item x="1189"/>
        <item x="1157"/>
        <item x="1190"/>
        <item x="1158"/>
        <item x="1191"/>
        <item x="1159"/>
        <item x="1192"/>
        <item x="1160"/>
        <item x="1193"/>
        <item x="1161"/>
        <item x="1194"/>
        <item x="1162"/>
        <item x="1195"/>
        <item x="1163"/>
        <item x="1196"/>
        <item x="1164"/>
        <item x="1197"/>
        <item x="1165"/>
        <item x="1198"/>
        <item x="1166"/>
        <item x="1199"/>
        <item x="1167"/>
        <item x="1200"/>
        <item x="1168"/>
        <item x="1169"/>
        <item x="1170"/>
        <item x="101"/>
        <item x="2191"/>
        <item x="2192"/>
        <item x="56"/>
        <item x="763"/>
        <item x="764"/>
        <item x="765"/>
        <item x="766"/>
        <item x="767"/>
        <item x="768"/>
        <item x="1860"/>
        <item x="1861"/>
        <item x="1862"/>
        <item x="2224"/>
        <item x="57"/>
        <item x="1832"/>
        <item x="1841"/>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84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843"/>
        <item x="1844"/>
        <item x="1845"/>
        <item x="1846"/>
        <item x="1847"/>
        <item x="1848"/>
        <item x="1849"/>
        <item x="1850"/>
        <item x="1833"/>
        <item x="1851"/>
        <item x="1852"/>
        <item x="1637"/>
        <item x="1638"/>
        <item x="1639"/>
        <item x="1640"/>
        <item x="1641"/>
        <item x="1642"/>
        <item x="1643"/>
        <item x="1644"/>
        <item x="1645"/>
        <item x="1646"/>
        <item x="1647"/>
        <item x="1648"/>
        <item x="1649"/>
        <item x="1853"/>
        <item x="1650"/>
        <item x="1651"/>
        <item x="1652"/>
        <item x="1653"/>
        <item x="1654"/>
        <item x="1854"/>
        <item x="1655"/>
        <item x="1656"/>
        <item x="1657"/>
        <item x="1658"/>
        <item x="1855"/>
        <item x="1659"/>
        <item x="1660"/>
        <item x="1661"/>
        <item x="1662"/>
        <item x="1663"/>
        <item x="1664"/>
        <item x="1665"/>
        <item x="1666"/>
        <item x="1667"/>
        <item x="1668"/>
        <item x="1669"/>
        <item x="1670"/>
        <item x="1671"/>
        <item x="1672"/>
        <item x="1673"/>
        <item x="1674"/>
        <item x="1675"/>
        <item x="1676"/>
        <item x="1677"/>
        <item x="1678"/>
        <item x="1679"/>
        <item x="1680"/>
        <item x="1681"/>
        <item x="1834"/>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835"/>
        <item x="1727"/>
        <item x="1728"/>
        <item x="1729"/>
        <item x="1730"/>
        <item x="1731"/>
        <item x="1732"/>
        <item x="1836"/>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837"/>
        <item x="1768"/>
        <item x="1769"/>
        <item x="1770"/>
        <item x="1771"/>
        <item x="1772"/>
        <item x="1838"/>
        <item x="1773"/>
        <item x="1774"/>
        <item x="1775"/>
        <item x="1776"/>
        <item x="1777"/>
        <item x="1778"/>
        <item x="1779"/>
        <item x="1780"/>
        <item x="1781"/>
        <item x="1782"/>
        <item x="1839"/>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40"/>
        <item x="2280"/>
        <item x="2281"/>
        <item x="2282"/>
        <item x="2283"/>
        <item x="2284"/>
        <item x="2285"/>
        <item x="2286"/>
        <item x="2287"/>
        <item x="2288"/>
        <item x="2289"/>
        <item x="2290"/>
        <item x="2291"/>
        <item x="2292"/>
        <item x="2293"/>
        <item x="2294"/>
        <item x="2295"/>
        <item x="769"/>
        <item x="770"/>
        <item x="771"/>
        <item x="772"/>
        <item x="773"/>
        <item x="774"/>
        <item x="58"/>
        <item x="775"/>
        <item x="776"/>
        <item x="777"/>
        <item x="778"/>
        <item x="779"/>
        <item x="780"/>
        <item x="2193"/>
        <item x="2194"/>
        <item x="2195"/>
        <item x="781"/>
        <item x="782"/>
        <item x="783"/>
        <item x="503"/>
        <item x="244"/>
        <item x="504"/>
        <item x="245"/>
        <item x="505"/>
        <item x="246"/>
        <item x="506"/>
        <item x="247"/>
        <item x="507"/>
        <item x="248"/>
        <item x="508"/>
        <item x="249"/>
        <item x="509"/>
        <item x="250"/>
        <item x="510"/>
        <item x="251"/>
        <item x="511"/>
        <item x="252"/>
        <item x="512"/>
        <item x="253"/>
        <item x="513"/>
        <item x="254"/>
        <item x="514"/>
        <item x="255"/>
        <item x="515"/>
        <item x="256"/>
        <item x="516"/>
        <item x="257"/>
        <item x="517"/>
        <item x="258"/>
        <item x="518"/>
        <item x="259"/>
        <item x="519"/>
        <item x="260"/>
        <item x="520"/>
        <item x="261"/>
        <item x="521"/>
        <item x="262"/>
        <item x="522"/>
        <item x="263"/>
        <item x="523"/>
        <item x="264"/>
        <item x="524"/>
        <item x="265"/>
        <item x="525"/>
        <item x="266"/>
        <item x="526"/>
        <item x="267"/>
        <item x="527"/>
        <item x="268"/>
        <item x="528"/>
        <item x="269"/>
        <item x="529"/>
        <item x="270"/>
        <item x="530"/>
        <item x="271"/>
        <item x="531"/>
        <item x="272"/>
        <item x="532"/>
        <item x="273"/>
        <item x="533"/>
        <item x="274"/>
        <item x="534"/>
        <item x="275"/>
        <item x="535"/>
        <item x="276"/>
        <item x="536"/>
        <item x="277"/>
        <item x="537"/>
        <item x="278"/>
        <item x="538"/>
        <item x="279"/>
        <item x="539"/>
        <item x="280"/>
        <item x="540"/>
        <item x="281"/>
        <item x="541"/>
        <item x="282"/>
        <item x="542"/>
        <item x="283"/>
        <item x="543"/>
        <item x="284"/>
        <item x="544"/>
        <item x="285"/>
        <item x="545"/>
        <item x="286"/>
        <item x="546"/>
        <item x="287"/>
        <item x="547"/>
        <item x="288"/>
        <item x="548"/>
        <item x="289"/>
        <item x="549"/>
        <item x="290"/>
        <item x="550"/>
        <item x="291"/>
        <item x="551"/>
        <item x="292"/>
        <item x="552"/>
        <item x="293"/>
        <item x="553"/>
        <item x="294"/>
        <item x="554"/>
        <item x="295"/>
        <item x="555"/>
        <item x="296"/>
        <item x="556"/>
        <item x="297"/>
        <item x="557"/>
        <item x="298"/>
        <item x="558"/>
        <item x="299"/>
        <item x="559"/>
        <item x="300"/>
        <item x="560"/>
        <item x="301"/>
        <item x="561"/>
        <item x="302"/>
        <item x="562"/>
        <item x="303"/>
        <item x="563"/>
        <item x="304"/>
        <item x="564"/>
        <item x="305"/>
        <item x="565"/>
        <item x="306"/>
        <item x="566"/>
        <item x="307"/>
        <item x="567"/>
        <item x="308"/>
        <item x="568"/>
        <item x="309"/>
        <item x="569"/>
        <item x="310"/>
        <item x="570"/>
        <item x="311"/>
        <item x="571"/>
        <item x="312"/>
        <item x="572"/>
        <item x="313"/>
        <item x="573"/>
        <item x="314"/>
        <item x="574"/>
        <item x="315"/>
        <item x="575"/>
        <item x="316"/>
        <item x="576"/>
        <item x="317"/>
        <item x="577"/>
        <item x="318"/>
        <item x="578"/>
        <item x="319"/>
        <item x="579"/>
        <item x="320"/>
        <item x="580"/>
        <item x="321"/>
        <item x="581"/>
        <item x="322"/>
        <item x="582"/>
        <item x="323"/>
        <item x="583"/>
        <item x="324"/>
        <item x="584"/>
        <item x="325"/>
        <item x="585"/>
        <item x="326"/>
        <item x="586"/>
        <item x="327"/>
        <item x="587"/>
        <item x="328"/>
        <item x="588"/>
        <item x="329"/>
        <item x="589"/>
        <item x="331"/>
        <item x="590"/>
        <item x="332"/>
        <item x="591"/>
        <item x="333"/>
        <item x="592"/>
        <item x="334"/>
        <item x="593"/>
        <item x="335"/>
        <item x="330"/>
        <item x="336"/>
        <item x="594"/>
        <item x="337"/>
        <item x="595"/>
        <item x="338"/>
        <item x="596"/>
        <item x="339"/>
        <item x="597"/>
        <item x="340"/>
        <item x="598"/>
        <item x="341"/>
        <item x="599"/>
        <item x="342"/>
        <item x="600"/>
        <item x="343"/>
        <item x="601"/>
        <item x="344"/>
        <item x="602"/>
        <item x="345"/>
        <item x="603"/>
        <item x="346"/>
        <item x="604"/>
        <item x="347"/>
        <item x="605"/>
        <item x="348"/>
        <item x="606"/>
        <item x="349"/>
        <item x="607"/>
        <item x="350"/>
        <item x="608"/>
        <item x="351"/>
        <item x="609"/>
        <item x="352"/>
        <item x="610"/>
        <item x="353"/>
        <item x="611"/>
        <item x="354"/>
        <item x="612"/>
        <item x="355"/>
        <item x="613"/>
        <item x="356"/>
        <item x="614"/>
        <item x="357"/>
        <item x="615"/>
        <item x="358"/>
        <item x="616"/>
        <item x="359"/>
        <item x="617"/>
        <item x="360"/>
        <item x="618"/>
        <item x="361"/>
        <item x="619"/>
        <item x="362"/>
        <item x="620"/>
        <item x="363"/>
        <item x="621"/>
        <item x="364"/>
        <item x="622"/>
        <item x="365"/>
        <item x="623"/>
        <item x="366"/>
        <item x="624"/>
        <item x="367"/>
        <item x="625"/>
        <item x="368"/>
        <item x="626"/>
        <item x="369"/>
        <item x="627"/>
        <item x="370"/>
        <item x="628"/>
        <item x="371"/>
        <item x="629"/>
        <item x="372"/>
        <item x="630"/>
        <item x="373"/>
        <item x="631"/>
        <item x="374"/>
        <item x="632"/>
        <item x="375"/>
        <item x="633"/>
        <item x="376"/>
        <item x="634"/>
        <item x="377"/>
        <item x="635"/>
        <item x="378"/>
        <item x="636"/>
        <item x="379"/>
        <item x="637"/>
        <item x="380"/>
        <item x="638"/>
        <item x="381"/>
        <item x="639"/>
        <item x="382"/>
        <item x="640"/>
        <item x="383"/>
        <item x="641"/>
        <item x="384"/>
        <item x="642"/>
        <item x="385"/>
        <item x="643"/>
        <item x="386"/>
        <item x="644"/>
        <item x="387"/>
        <item x="645"/>
        <item x="388"/>
        <item x="646"/>
        <item x="389"/>
        <item x="647"/>
        <item x="390"/>
        <item x="648"/>
        <item x="391"/>
        <item x="649"/>
        <item x="392"/>
        <item x="650"/>
        <item x="393"/>
        <item x="651"/>
        <item x="394"/>
        <item x="652"/>
        <item x="395"/>
        <item x="653"/>
        <item x="396"/>
        <item x="654"/>
        <item x="397"/>
        <item x="655"/>
        <item x="398"/>
        <item x="656"/>
        <item x="399"/>
        <item x="657"/>
        <item x="400"/>
        <item x="658"/>
        <item x="401"/>
        <item x="659"/>
        <item x="402"/>
        <item x="660"/>
        <item x="403"/>
        <item x="661"/>
        <item x="404"/>
        <item x="662"/>
        <item x="405"/>
        <item x="663"/>
        <item x="406"/>
        <item x="664"/>
        <item x="407"/>
        <item x="665"/>
        <item x="408"/>
        <item x="666"/>
        <item x="409"/>
        <item x="667"/>
        <item x="410"/>
        <item x="668"/>
        <item x="411"/>
        <item x="669"/>
        <item x="412"/>
        <item x="670"/>
        <item x="413"/>
        <item x="671"/>
        <item x="414"/>
        <item x="672"/>
        <item x="415"/>
        <item x="673"/>
        <item x="416"/>
        <item x="674"/>
        <item x="417"/>
        <item x="675"/>
        <item x="418"/>
        <item x="676"/>
        <item x="419"/>
        <item x="677"/>
        <item x="420"/>
        <item x="678"/>
        <item x="421"/>
        <item x="679"/>
        <item x="422"/>
        <item x="680"/>
        <item x="423"/>
        <item x="681"/>
        <item x="424"/>
        <item x="682"/>
        <item x="425"/>
        <item x="683"/>
        <item x="426"/>
        <item x="684"/>
        <item x="427"/>
        <item x="685"/>
        <item x="428"/>
        <item x="686"/>
        <item x="429"/>
        <item x="687"/>
        <item x="430"/>
        <item x="688"/>
        <item x="431"/>
        <item x="689"/>
        <item x="432"/>
        <item x="690"/>
        <item x="433"/>
        <item x="691"/>
        <item x="434"/>
        <item x="692"/>
        <item x="435"/>
        <item x="693"/>
        <item x="436"/>
        <item x="694"/>
        <item x="437"/>
        <item x="695"/>
        <item x="438"/>
        <item x="696"/>
        <item x="439"/>
        <item x="697"/>
        <item x="440"/>
        <item x="698"/>
        <item x="441"/>
        <item x="699"/>
        <item x="442"/>
        <item x="700"/>
        <item x="443"/>
        <item x="701"/>
        <item x="444"/>
        <item x="702"/>
        <item x="445"/>
        <item x="703"/>
        <item x="446"/>
        <item x="704"/>
        <item x="447"/>
        <item x="705"/>
        <item x="448"/>
        <item x="706"/>
        <item x="449"/>
        <item x="707"/>
        <item x="450"/>
        <item x="708"/>
        <item x="451"/>
        <item x="709"/>
        <item x="452"/>
        <item x="710"/>
        <item x="453"/>
        <item x="711"/>
        <item x="454"/>
        <item x="712"/>
        <item x="455"/>
        <item x="713"/>
        <item x="456"/>
        <item x="714"/>
        <item x="457"/>
        <item x="715"/>
        <item x="458"/>
        <item x="716"/>
        <item x="459"/>
        <item x="717"/>
        <item x="460"/>
        <item x="718"/>
        <item x="461"/>
        <item x="719"/>
        <item x="462"/>
        <item x="720"/>
        <item x="463"/>
        <item x="721"/>
        <item x="464"/>
        <item x="722"/>
        <item x="465"/>
        <item x="723"/>
        <item x="466"/>
        <item x="724"/>
        <item x="467"/>
        <item x="725"/>
        <item x="468"/>
        <item x="726"/>
        <item x="469"/>
        <item x="727"/>
        <item x="470"/>
        <item x="728"/>
        <item x="471"/>
        <item x="729"/>
        <item x="472"/>
        <item x="730"/>
        <item x="473"/>
        <item x="731"/>
        <item x="474"/>
        <item x="732"/>
        <item x="475"/>
        <item x="733"/>
        <item x="476"/>
        <item x="734"/>
        <item x="477"/>
        <item x="735"/>
        <item x="478"/>
        <item x="736"/>
        <item x="479"/>
        <item x="737"/>
        <item x="480"/>
        <item x="738"/>
        <item x="481"/>
        <item x="739"/>
        <item x="482"/>
        <item x="740"/>
        <item x="483"/>
        <item x="741"/>
        <item x="484"/>
        <item x="742"/>
        <item x="485"/>
        <item x="743"/>
        <item x="486"/>
        <item x="744"/>
        <item x="487"/>
        <item x="745"/>
        <item x="488"/>
        <item x="746"/>
        <item x="489"/>
        <item x="747"/>
        <item x="490"/>
        <item x="748"/>
        <item x="491"/>
        <item x="749"/>
        <item x="492"/>
        <item x="750"/>
        <item x="493"/>
        <item x="751"/>
        <item x="494"/>
        <item x="752"/>
        <item x="495"/>
        <item x="753"/>
        <item x="496"/>
        <item x="754"/>
        <item x="497"/>
        <item x="755"/>
        <item x="498"/>
        <item x="756"/>
        <item x="499"/>
        <item x="757"/>
        <item x="500"/>
        <item x="2225"/>
        <item x="2240"/>
        <item x="2241"/>
        <item x="2242"/>
        <item x="2243"/>
        <item x="2244"/>
        <item x="2245"/>
        <item x="2246"/>
        <item x="2247"/>
        <item x="2248"/>
        <item x="2249"/>
        <item x="2250"/>
        <item x="2251"/>
        <item x="2252"/>
        <item x="2226"/>
        <item x="2227"/>
        <item x="2228"/>
        <item x="2229"/>
        <item x="2230"/>
        <item x="2231"/>
        <item x="2232"/>
        <item x="2233"/>
        <item x="2234"/>
        <item x="2235"/>
        <item x="2236"/>
        <item x="2237"/>
        <item x="2238"/>
        <item x="2239"/>
        <item x="2196"/>
        <item x="2197"/>
        <item x="2198"/>
        <item x="2199"/>
        <item x="2200"/>
        <item x="2201"/>
        <item x="2202"/>
        <item x="2203"/>
        <item x="2204"/>
        <item x="2205"/>
        <item x="2206"/>
        <item x="2207"/>
        <item x="2208"/>
        <item x="2209"/>
        <item x="1818"/>
        <item x="1819"/>
        <item x="1820"/>
        <item x="1821"/>
        <item x="1822"/>
        <item x="1825"/>
        <item x="1826"/>
        <item x="1827"/>
        <item x="1823"/>
        <item x="1824"/>
        <item x="5468"/>
        <item x="784"/>
        <item x="1828"/>
        <item x="1829"/>
        <item x="1830"/>
        <item x="1831"/>
        <item x="1863"/>
        <item x="2210"/>
        <item x="2253"/>
        <item x="2254"/>
        <item x="2255"/>
        <item x="2256"/>
        <item x="2257"/>
        <item x="59"/>
        <item x="60"/>
        <item x="61"/>
        <item x="62"/>
        <item x="2211"/>
        <item x="2212"/>
        <item x="2213"/>
        <item x="785"/>
        <item x="786"/>
        <item x="787"/>
        <item x="788"/>
        <item x="789"/>
        <item x="1869"/>
        <item x="1870"/>
        <item x="1871"/>
        <item x="1872"/>
        <item x="1874"/>
        <item x="1875"/>
        <item x="1873"/>
        <item x="1876"/>
        <item x="1877"/>
        <item x="1868"/>
        <item x="3201"/>
        <item x="4546"/>
        <item x="3202"/>
        <item x="4547"/>
        <item x="3203"/>
        <item x="4548"/>
        <item x="3204"/>
        <item x="4549"/>
        <item x="3205"/>
        <item x="4550"/>
        <item x="3206"/>
        <item x="4551"/>
        <item x="3207"/>
        <item x="4552"/>
        <item x="3208"/>
        <item x="4553"/>
        <item x="3209"/>
        <item x="4554"/>
        <item x="3210"/>
        <item x="4555"/>
        <item x="3211"/>
        <item x="4556"/>
        <item x="3212"/>
        <item x="4557"/>
        <item x="3213"/>
        <item x="4558"/>
        <item x="63"/>
        <item x="0"/>
        <item x="3214"/>
        <item x="4559"/>
        <item x="1"/>
        <item x="3215"/>
        <item x="4560"/>
        <item x="2"/>
        <item x="3216"/>
        <item x="4561"/>
        <item x="3"/>
        <item x="3217"/>
        <item x="4562"/>
        <item x="1878"/>
        <item x="3218"/>
        <item x="4563"/>
        <item x="1879"/>
        <item x="3219"/>
        <item x="4564"/>
        <item x="1880"/>
        <item x="3220"/>
        <item x="4565"/>
        <item x="1881"/>
        <item x="3221"/>
        <item x="4566"/>
        <item x="1882"/>
        <item x="3222"/>
        <item x="4567"/>
        <item x="1883"/>
        <item x="3223"/>
        <item x="4568"/>
        <item x="1884"/>
        <item x="3224"/>
        <item x="4569"/>
        <item x="1885"/>
        <item x="3225"/>
        <item x="4570"/>
        <item x="1886"/>
        <item x="3226"/>
        <item x="4571"/>
        <item x="1887"/>
        <item x="3227"/>
        <item x="4572"/>
        <item x="1888"/>
        <item x="3228"/>
        <item x="4573"/>
        <item x="1889"/>
        <item x="3229"/>
        <item x="4574"/>
        <item x="1890"/>
        <item x="3230"/>
        <item x="4575"/>
        <item x="1891"/>
        <item x="3231"/>
        <item x="4576"/>
        <item x="1892"/>
        <item x="3232"/>
        <item x="4577"/>
        <item x="1893"/>
        <item x="3233"/>
        <item x="4578"/>
        <item x="1894"/>
        <item x="3234"/>
        <item x="4579"/>
        <item x="1895"/>
        <item x="3235"/>
        <item x="4580"/>
        <item x="1896"/>
        <item x="3236"/>
        <item x="4581"/>
        <item x="1897"/>
        <item x="3237"/>
        <item x="4582"/>
        <item x="1898"/>
        <item x="3238"/>
        <item x="4583"/>
        <item x="1899"/>
        <item x="3239"/>
        <item x="4584"/>
        <item x="1900"/>
        <item x="3240"/>
        <item x="4585"/>
        <item x="1901"/>
        <item x="3241"/>
        <item x="4586"/>
        <item x="1902"/>
        <item x="3242"/>
        <item x="4587"/>
        <item x="1903"/>
        <item x="3243"/>
        <item x="4588"/>
        <item x="1904"/>
        <item x="3244"/>
        <item x="4589"/>
        <item x="1905"/>
        <item x="3245"/>
        <item x="4590"/>
        <item x="1906"/>
        <item x="3246"/>
        <item x="4591"/>
        <item x="1907"/>
        <item x="3247"/>
        <item x="4592"/>
        <item x="1908"/>
        <item x="3248"/>
        <item x="4593"/>
        <item x="1909"/>
        <item x="3249"/>
        <item x="4594"/>
        <item x="1910"/>
        <item x="3250"/>
        <item x="4595"/>
        <item x="1911"/>
        <item x="3251"/>
        <item x="4596"/>
        <item x="1912"/>
        <item x="3252"/>
        <item x="4597"/>
        <item x="1913"/>
        <item x="3253"/>
        <item x="4598"/>
        <item x="1914"/>
        <item x="3254"/>
        <item x="4599"/>
        <item x="1915"/>
        <item x="3255"/>
        <item x="4600"/>
        <item x="1916"/>
        <item x="3256"/>
        <item x="4601"/>
        <item x="1917"/>
        <item x="3257"/>
        <item x="4602"/>
        <item x="1918"/>
        <item x="3258"/>
        <item x="4603"/>
        <item x="1919"/>
        <item x="3259"/>
        <item x="4604"/>
        <item x="1920"/>
        <item x="3260"/>
        <item x="4605"/>
        <item x="1921"/>
        <item x="3261"/>
        <item x="4606"/>
        <item x="1922"/>
        <item x="3262"/>
        <item x="4607"/>
        <item x="1923"/>
        <item x="3263"/>
        <item x="4608"/>
        <item x="1924"/>
        <item x="3264"/>
        <item x="4609"/>
        <item x="1925"/>
        <item x="3265"/>
        <item x="4610"/>
        <item x="1926"/>
        <item x="3266"/>
        <item x="4611"/>
        <item x="1927"/>
        <item x="3267"/>
        <item x="4612"/>
        <item x="1928"/>
        <item x="3268"/>
        <item x="4613"/>
        <item x="1929"/>
        <item x="3269"/>
        <item x="4614"/>
        <item x="1930"/>
        <item x="3270"/>
        <item x="4615"/>
        <item x="1931"/>
        <item x="3271"/>
        <item x="4616"/>
        <item x="1932"/>
        <item x="3272"/>
        <item x="4617"/>
        <item x="1933"/>
        <item x="3273"/>
        <item x="4618"/>
        <item x="1934"/>
        <item x="3274"/>
        <item x="4619"/>
        <item x="1935"/>
        <item x="3275"/>
        <item x="4620"/>
        <item x="1936"/>
        <item x="3276"/>
        <item x="4621"/>
        <item x="1937"/>
        <item x="3277"/>
        <item x="4622"/>
        <item x="1938"/>
        <item x="3278"/>
        <item x="4623"/>
        <item x="1939"/>
        <item x="3279"/>
        <item x="4624"/>
        <item x="1940"/>
        <item x="3280"/>
        <item x="4625"/>
        <item x="1941"/>
        <item x="3281"/>
        <item x="4626"/>
        <item x="1942"/>
        <item x="3282"/>
        <item x="4627"/>
        <item x="1943"/>
        <item x="3283"/>
        <item x="4628"/>
        <item x="1944"/>
        <item x="3284"/>
        <item x="4629"/>
        <item x="1945"/>
        <item x="3285"/>
        <item x="4630"/>
        <item x="1946"/>
        <item x="3286"/>
        <item x="4631"/>
        <item x="1947"/>
        <item x="3287"/>
        <item x="4632"/>
        <item x="1948"/>
        <item x="3288"/>
        <item x="4633"/>
        <item x="1949"/>
        <item x="3289"/>
        <item x="4634"/>
        <item x="1950"/>
        <item x="3290"/>
        <item x="4635"/>
        <item x="1951"/>
        <item x="3291"/>
        <item x="4636"/>
        <item x="1952"/>
        <item x="3292"/>
        <item x="4637"/>
        <item x="1953"/>
        <item x="3293"/>
        <item x="4638"/>
        <item x="1954"/>
        <item x="3294"/>
        <item x="4639"/>
        <item x="1955"/>
        <item x="3295"/>
        <item x="4640"/>
        <item x="1956"/>
        <item x="3296"/>
        <item x="4641"/>
        <item x="1957"/>
        <item x="3297"/>
        <item x="4642"/>
        <item x="1958"/>
        <item x="3298"/>
        <item x="4643"/>
        <item x="1959"/>
        <item x="3299"/>
        <item x="4644"/>
        <item x="1960"/>
        <item x="3300"/>
        <item x="4645"/>
        <item x="1961"/>
        <item x="3301"/>
        <item x="4646"/>
        <item x="1962"/>
        <item x="3302"/>
        <item x="4647"/>
        <item x="1963"/>
        <item x="3303"/>
        <item x="4648"/>
        <item x="1964"/>
        <item x="3304"/>
        <item x="4649"/>
        <item x="1965"/>
        <item x="3305"/>
        <item x="4650"/>
        <item x="1966"/>
        <item x="3306"/>
        <item x="4651"/>
        <item x="1967"/>
        <item x="3307"/>
        <item x="4652"/>
        <item x="1968"/>
        <item x="3308"/>
        <item x="4653"/>
        <item x="1969"/>
        <item x="3309"/>
        <item x="4654"/>
        <item x="1970"/>
        <item x="3310"/>
        <item x="4655"/>
        <item x="1971"/>
        <item x="3311"/>
        <item x="4656"/>
        <item x="1972"/>
        <item x="3312"/>
        <item x="4657"/>
        <item x="1973"/>
        <item x="3313"/>
        <item x="4658"/>
        <item x="1974"/>
        <item x="3314"/>
        <item x="4659"/>
        <item x="1975"/>
        <item x="3315"/>
        <item x="4660"/>
        <item x="1976"/>
        <item x="3316"/>
        <item x="4661"/>
        <item x="1977"/>
        <item x="3317"/>
        <item x="4662"/>
        <item x="1978"/>
        <item x="3318"/>
        <item x="4663"/>
        <item x="1979"/>
        <item x="3319"/>
        <item x="4664"/>
        <item x="1980"/>
        <item x="3320"/>
        <item x="4665"/>
        <item x="1981"/>
        <item x="3321"/>
        <item x="4666"/>
        <item x="1982"/>
        <item x="3322"/>
        <item x="4667"/>
        <item x="1983"/>
        <item x="3323"/>
        <item x="4668"/>
        <item x="1984"/>
        <item x="3324"/>
        <item x="4669"/>
        <item x="1985"/>
        <item x="3325"/>
        <item x="4670"/>
        <item x="1986"/>
        <item x="3326"/>
        <item x="4671"/>
        <item x="1987"/>
        <item x="3327"/>
        <item x="4672"/>
        <item x="1988"/>
        <item x="3328"/>
        <item x="4673"/>
        <item x="1989"/>
        <item x="3329"/>
        <item x="4674"/>
        <item x="1990"/>
        <item x="3330"/>
        <item x="4675"/>
        <item x="1991"/>
        <item x="3331"/>
        <item x="4676"/>
        <item x="1992"/>
        <item x="3332"/>
        <item x="4677"/>
        <item x="1993"/>
        <item x="3333"/>
        <item x="4678"/>
        <item x="1994"/>
        <item x="3334"/>
        <item x="4679"/>
        <item x="1995"/>
        <item x="3335"/>
        <item x="4680"/>
        <item x="1996"/>
        <item x="3336"/>
        <item x="4681"/>
        <item x="1997"/>
        <item x="3337"/>
        <item x="4682"/>
        <item x="1998"/>
        <item x="3338"/>
        <item x="4683"/>
        <item x="1999"/>
        <item x="3339"/>
        <item x="4684"/>
        <item x="2000"/>
        <item x="3340"/>
        <item x="4685"/>
        <item x="2001"/>
        <item x="3341"/>
        <item x="4686"/>
        <item x="2002"/>
        <item x="3342"/>
        <item x="4687"/>
        <item x="2003"/>
        <item x="3343"/>
        <item x="4688"/>
        <item x="2004"/>
        <item x="3344"/>
        <item x="4689"/>
        <item x="2005"/>
        <item x="3345"/>
        <item x="4690"/>
        <item x="2006"/>
        <item x="3346"/>
        <item x="4691"/>
        <item x="2007"/>
        <item x="3347"/>
        <item x="4692"/>
        <item x="2008"/>
        <item x="3348"/>
        <item x="4693"/>
        <item x="2009"/>
        <item x="3349"/>
        <item x="4694"/>
        <item x="2010"/>
        <item x="3350"/>
        <item x="4695"/>
        <item x="2011"/>
        <item x="3351"/>
        <item x="4696"/>
        <item x="2012"/>
        <item x="3352"/>
        <item x="4697"/>
        <item x="2013"/>
        <item x="3353"/>
        <item x="4698"/>
        <item x="2014"/>
        <item x="3354"/>
        <item x="4699"/>
        <item x="2015"/>
        <item x="3355"/>
        <item x="4700"/>
        <item x="2016"/>
        <item x="3356"/>
        <item x="4701"/>
        <item x="2017"/>
        <item x="3357"/>
        <item x="4702"/>
        <item x="2018"/>
        <item x="3358"/>
        <item x="4703"/>
        <item x="2019"/>
        <item x="3359"/>
        <item x="4704"/>
        <item x="2020"/>
        <item x="3360"/>
        <item x="4705"/>
        <item x="2021"/>
        <item x="3361"/>
        <item x="4706"/>
        <item x="2022"/>
        <item x="3362"/>
        <item x="4707"/>
        <item x="2023"/>
        <item x="3363"/>
        <item x="4708"/>
        <item x="2024"/>
        <item x="3364"/>
        <item x="4709"/>
        <item x="2025"/>
        <item x="3365"/>
        <item x="4710"/>
        <item x="2026"/>
        <item x="3366"/>
        <item x="4711"/>
        <item x="2027"/>
        <item x="3367"/>
        <item x="4712"/>
        <item x="2028"/>
        <item x="3368"/>
        <item x="4713"/>
        <item x="2029"/>
        <item x="3369"/>
        <item x="4714"/>
        <item x="2030"/>
        <item x="3370"/>
        <item x="4715"/>
        <item x="2031"/>
        <item x="3371"/>
        <item x="4716"/>
        <item x="2032"/>
        <item x="3372"/>
        <item x="4717"/>
        <item x="2033"/>
        <item x="3373"/>
        <item x="4718"/>
        <item x="2034"/>
        <item x="3374"/>
        <item x="4719"/>
        <item x="2035"/>
        <item x="3375"/>
        <item x="4720"/>
        <item x="2036"/>
        <item x="3376"/>
        <item x="4721"/>
        <item x="2037"/>
        <item x="3377"/>
        <item x="4722"/>
        <item x="2038"/>
        <item x="3378"/>
        <item x="4723"/>
        <item x="2039"/>
        <item x="3379"/>
        <item x="4724"/>
        <item x="2040"/>
        <item x="3380"/>
        <item x="4725"/>
        <item x="2041"/>
        <item x="3381"/>
        <item x="4726"/>
        <item x="2042"/>
        <item x="3382"/>
        <item x="4727"/>
        <item x="2043"/>
        <item x="3383"/>
        <item x="4728"/>
        <item x="2044"/>
        <item x="3384"/>
        <item x="4729"/>
        <item x="2045"/>
        <item x="3385"/>
        <item x="4730"/>
        <item x="2046"/>
        <item x="3386"/>
        <item x="4731"/>
        <item x="2047"/>
        <item x="3387"/>
        <item x="4732"/>
        <item x="2048"/>
        <item x="3388"/>
        <item x="4733"/>
        <item x="2049"/>
        <item x="3389"/>
        <item x="4734"/>
        <item x="2050"/>
        <item x="3390"/>
        <item x="4735"/>
        <item x="2051"/>
        <item x="3391"/>
        <item x="4736"/>
        <item x="2052"/>
        <item x="3392"/>
        <item x="4737"/>
        <item x="2053"/>
        <item x="3393"/>
        <item x="4738"/>
        <item x="2054"/>
        <item x="3394"/>
        <item x="4739"/>
        <item x="2055"/>
        <item x="3395"/>
        <item x="4740"/>
        <item x="2056"/>
        <item x="3396"/>
        <item x="4741"/>
        <item x="2057"/>
        <item x="3397"/>
        <item x="4742"/>
        <item x="2058"/>
        <item x="3398"/>
        <item x="4743"/>
        <item x="2059"/>
        <item x="3399"/>
        <item x="4744"/>
        <item x="2060"/>
        <item x="3400"/>
        <item x="4745"/>
        <item x="2061"/>
        <item x="3401"/>
        <item x="4746"/>
        <item x="2062"/>
        <item x="3402"/>
        <item x="4747"/>
        <item x="2063"/>
        <item x="3403"/>
        <item x="4748"/>
        <item x="2064"/>
        <item x="3404"/>
        <item x="4749"/>
        <item x="2065"/>
        <item x="3405"/>
        <item x="4750"/>
        <item x="2066"/>
        <item x="3406"/>
        <item x="4751"/>
        <item x="2067"/>
        <item x="3407"/>
        <item x="4752"/>
        <item x="2068"/>
        <item x="3408"/>
        <item x="4753"/>
        <item x="2069"/>
        <item x="3409"/>
        <item x="4754"/>
        <item x="2070"/>
        <item x="3410"/>
        <item x="4755"/>
        <item x="2071"/>
        <item x="3411"/>
        <item x="4756"/>
        <item x="2072"/>
        <item x="3412"/>
        <item x="4757"/>
        <item x="2073"/>
        <item x="3413"/>
        <item x="4758"/>
        <item x="2074"/>
        <item x="3414"/>
        <item x="4759"/>
        <item x="2075"/>
        <item x="3415"/>
        <item x="4760"/>
        <item x="2076"/>
        <item x="3416"/>
        <item x="4761"/>
        <item x="2077"/>
        <item x="3417"/>
        <item x="4762"/>
        <item x="2078"/>
        <item x="3418"/>
        <item x="4763"/>
        <item x="2079"/>
        <item x="3419"/>
        <item x="4764"/>
        <item x="2080"/>
        <item x="3420"/>
        <item x="4765"/>
        <item x="2081"/>
        <item x="3421"/>
        <item x="4766"/>
        <item x="2082"/>
        <item x="3422"/>
        <item x="4767"/>
        <item x="2083"/>
        <item x="3423"/>
        <item x="4768"/>
        <item x="2084"/>
        <item x="3424"/>
        <item x="4769"/>
        <item x="2085"/>
        <item x="3425"/>
        <item x="4770"/>
        <item x="2086"/>
        <item x="3426"/>
        <item x="4771"/>
        <item x="2087"/>
        <item x="3427"/>
        <item x="4772"/>
        <item x="2088"/>
        <item x="3428"/>
        <item x="4773"/>
        <item x="2089"/>
        <item x="3429"/>
        <item x="4774"/>
        <item x="2090"/>
        <item x="3430"/>
        <item x="4775"/>
        <item x="2091"/>
        <item x="3431"/>
        <item x="4776"/>
        <item x="2092"/>
        <item x="3432"/>
        <item x="4777"/>
        <item x="2093"/>
        <item x="3433"/>
        <item x="4778"/>
        <item x="2094"/>
        <item x="3434"/>
        <item x="4779"/>
        <item x="2095"/>
        <item x="3435"/>
        <item x="4780"/>
        <item x="2096"/>
        <item x="3436"/>
        <item x="4781"/>
        <item x="2097"/>
        <item x="3437"/>
        <item x="4782"/>
        <item x="2098"/>
        <item x="3438"/>
        <item x="4783"/>
        <item x="2099"/>
        <item x="3439"/>
        <item x="4784"/>
        <item x="2100"/>
        <item x="3440"/>
        <item x="4785"/>
        <item x="2101"/>
        <item x="3441"/>
        <item x="4786"/>
        <item x="2102"/>
        <item x="3442"/>
        <item x="4787"/>
        <item x="2103"/>
        <item x="3443"/>
        <item x="4788"/>
        <item x="2104"/>
        <item x="3444"/>
        <item x="4789"/>
        <item x="2105"/>
        <item x="3445"/>
        <item x="4790"/>
        <item x="2106"/>
        <item x="3446"/>
        <item x="4791"/>
        <item x="2107"/>
        <item x="3447"/>
        <item x="4792"/>
        <item x="2108"/>
        <item x="3448"/>
        <item x="4793"/>
        <item x="2109"/>
        <item x="3449"/>
        <item x="4794"/>
        <item x="2110"/>
        <item x="3450"/>
        <item x="4795"/>
        <item x="2111"/>
        <item x="3451"/>
        <item x="4796"/>
        <item x="2112"/>
        <item x="3452"/>
        <item x="4797"/>
        <item x="2113"/>
        <item x="3453"/>
        <item x="4798"/>
        <item x="2114"/>
        <item x="3454"/>
        <item x="4799"/>
        <item x="2115"/>
        <item x="3455"/>
        <item x="4800"/>
        <item x="2116"/>
        <item x="3456"/>
        <item x="4801"/>
        <item x="2117"/>
        <item x="3457"/>
        <item x="4802"/>
        <item x="2118"/>
        <item x="3458"/>
        <item x="4803"/>
        <item x="2119"/>
        <item x="3459"/>
        <item x="4804"/>
        <item x="2120"/>
        <item x="3460"/>
        <item x="4805"/>
        <item x="2121"/>
        <item x="3461"/>
        <item x="4806"/>
        <item x="2122"/>
        <item x="3462"/>
        <item x="4807"/>
        <item x="2123"/>
        <item x="3463"/>
        <item x="4808"/>
        <item x="2124"/>
        <item x="3464"/>
        <item x="4809"/>
        <item x="2125"/>
        <item x="3465"/>
        <item x="4810"/>
        <item x="64"/>
        <item x="2174"/>
        <item x="2175"/>
        <item x="2176"/>
        <item x="2177"/>
        <item x="2178"/>
        <item x="2179"/>
        <item x="2183"/>
        <item x="2184"/>
        <item x="2185"/>
        <item x="2186"/>
        <item x="2187"/>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65"/>
        <item x="66"/>
        <item x="67"/>
        <item x="68"/>
        <item x="69"/>
        <item x="2296"/>
        <item x="3466"/>
        <item x="4811"/>
        <item x="2297"/>
        <item x="3467"/>
        <item x="4812"/>
        <item x="2298"/>
        <item x="3468"/>
        <item x="4813"/>
        <item x="2299"/>
        <item x="3469"/>
        <item x="4814"/>
        <item x="2300"/>
        <item x="3470"/>
        <item x="4815"/>
        <item x="2301"/>
        <item x="3471"/>
        <item x="4816"/>
        <item x="2302"/>
        <item x="3472"/>
        <item x="4817"/>
        <item x="2303"/>
        <item x="3473"/>
        <item x="4818"/>
        <item x="2304"/>
        <item x="3474"/>
        <item x="4819"/>
        <item x="2305"/>
        <item x="3475"/>
        <item x="4820"/>
        <item x="2306"/>
        <item x="3476"/>
        <item x="4821"/>
        <item x="2307"/>
        <item x="3477"/>
        <item x="4822"/>
        <item x="2308"/>
        <item x="3478"/>
        <item x="4823"/>
        <item x="2309"/>
        <item x="3479"/>
        <item x="4824"/>
        <item x="2310"/>
        <item x="3480"/>
        <item x="4825"/>
        <item x="2311"/>
        <item x="3481"/>
        <item x="4826"/>
        <item x="2312"/>
        <item x="3482"/>
        <item x="4827"/>
        <item x="2313"/>
        <item x="3483"/>
        <item x="4828"/>
        <item x="2314"/>
        <item x="3484"/>
        <item x="4829"/>
        <item x="2315"/>
        <item x="3485"/>
        <item x="4830"/>
        <item x="2316"/>
        <item x="3486"/>
        <item x="4831"/>
        <item x="2317"/>
        <item x="3487"/>
        <item x="4832"/>
        <item x="2318"/>
        <item x="3488"/>
        <item x="4833"/>
        <item x="2319"/>
        <item x="3489"/>
        <item x="4834"/>
        <item x="2320"/>
        <item x="3490"/>
        <item x="4835"/>
        <item x="2321"/>
        <item x="3491"/>
        <item x="4836"/>
        <item x="2322"/>
        <item x="3492"/>
        <item x="4837"/>
        <item x="2323"/>
        <item x="3493"/>
        <item x="4838"/>
        <item x="2324"/>
        <item x="3494"/>
        <item x="4839"/>
        <item x="2325"/>
        <item x="3495"/>
        <item x="4840"/>
        <item x="2326"/>
        <item x="2327"/>
        <item x="2328"/>
        <item x="3496"/>
        <item x="4841"/>
        <item x="3497"/>
        <item x="4842"/>
        <item x="2329"/>
        <item x="2330"/>
        <item x="3498"/>
        <item x="4843"/>
        <item x="3499"/>
        <item x="4844"/>
        <item x="2331"/>
        <item x="3500"/>
        <item x="4845"/>
        <item x="2332"/>
        <item x="2333"/>
        <item x="3501"/>
        <item x="4846"/>
        <item x="3502"/>
        <item x="4847"/>
        <item x="2334"/>
        <item x="3503"/>
        <item x="4848"/>
        <item x="2335"/>
        <item x="2336"/>
        <item x="3504"/>
        <item x="4849"/>
        <item x="3505"/>
        <item x="4850"/>
        <item x="2337"/>
        <item x="2338"/>
        <item x="3506"/>
        <item x="4851"/>
        <item x="3507"/>
        <item x="4852"/>
        <item x="2339"/>
        <item x="2340"/>
        <item x="3508"/>
        <item x="4853"/>
        <item x="3509"/>
        <item x="4854"/>
        <item x="2341"/>
        <item x="3510"/>
        <item x="4855"/>
        <item x="2342"/>
        <item x="3511"/>
        <item x="4856"/>
        <item x="2343"/>
        <item x="3512"/>
        <item x="4857"/>
        <item x="2344"/>
        <item x="3513"/>
        <item x="4858"/>
        <item x="2345"/>
        <item x="3514"/>
        <item x="4859"/>
        <item x="2346"/>
        <item x="3515"/>
        <item x="4860"/>
        <item x="2347"/>
        <item x="3516"/>
        <item x="4861"/>
        <item x="2348"/>
        <item x="3517"/>
        <item x="4862"/>
        <item x="2349"/>
        <item x="3518"/>
        <item x="4863"/>
        <item x="2350"/>
        <item x="3519"/>
        <item x="4864"/>
        <item x="2351"/>
        <item x="3520"/>
        <item x="4865"/>
        <item x="2352"/>
        <item x="3521"/>
        <item x="4866"/>
        <item x="2353"/>
        <item x="3522"/>
        <item x="4867"/>
        <item x="2354"/>
        <item x="3523"/>
        <item x="4868"/>
        <item x="2355"/>
        <item x="3524"/>
        <item x="4869"/>
        <item x="2356"/>
        <item x="3525"/>
        <item x="4870"/>
        <item x="2357"/>
        <item x="3526"/>
        <item x="4871"/>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805"/>
        <item x="2806"/>
        <item x="2798"/>
        <item x="2799"/>
        <item x="2800"/>
        <item x="2801"/>
        <item x="2802"/>
        <item x="2803"/>
        <item x="2804"/>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72"/>
        <item x="2873"/>
        <item x="2863"/>
        <item x="2864"/>
        <item x="2865"/>
        <item x="2866"/>
        <item x="2867"/>
        <item x="2868"/>
        <item x="2869"/>
        <item x="2870"/>
        <item x="2871"/>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4143"/>
        <item x="3527"/>
        <item x="4872"/>
        <item x="4144"/>
        <item x="3528"/>
        <item x="4873"/>
        <item x="4145"/>
        <item x="3529"/>
        <item x="4874"/>
        <item x="4146"/>
        <item x="3530"/>
        <item x="4875"/>
        <item x="4147"/>
        <item x="3531"/>
        <item x="4876"/>
        <item x="4148"/>
        <item x="3532"/>
        <item x="4877"/>
        <item x="4149"/>
        <item x="3533"/>
        <item x="4878"/>
        <item x="4150"/>
        <item x="3534"/>
        <item x="4879"/>
        <item x="4151"/>
        <item x="3535"/>
        <item x="4880"/>
        <item x="4152"/>
        <item x="3536"/>
        <item x="4881"/>
        <item x="4153"/>
        <item x="3537"/>
        <item x="4882"/>
        <item x="4154"/>
        <item x="3538"/>
        <item x="4883"/>
        <item x="4155"/>
        <item x="3539"/>
        <item x="4884"/>
        <item x="4156"/>
        <item x="3540"/>
        <item x="4885"/>
        <item x="4157"/>
        <item x="3541"/>
        <item x="4886"/>
        <item x="4158"/>
        <item x="3542"/>
        <item x="4887"/>
        <item x="4159"/>
        <item x="3543"/>
        <item x="4888"/>
        <item x="4160"/>
        <item x="3544"/>
        <item x="4889"/>
        <item x="4161"/>
        <item x="3545"/>
        <item x="4890"/>
        <item x="4162"/>
        <item x="3546"/>
        <item x="4891"/>
        <item x="4163"/>
        <item x="3547"/>
        <item x="4892"/>
        <item x="4164"/>
        <item x="3548"/>
        <item x="4893"/>
        <item x="4165"/>
        <item x="3549"/>
        <item x="4894"/>
        <item x="4166"/>
        <item x="3550"/>
        <item x="4895"/>
        <item x="4167"/>
        <item x="3551"/>
        <item x="4896"/>
        <item x="4168"/>
        <item x="3552"/>
        <item x="4897"/>
        <item x="4169"/>
        <item x="3553"/>
        <item x="4898"/>
        <item x="4170"/>
        <item x="3554"/>
        <item x="4899"/>
        <item x="4171"/>
        <item x="3555"/>
        <item x="4900"/>
        <item x="4172"/>
        <item x="3556"/>
        <item x="4901"/>
        <item x="4173"/>
        <item x="3557"/>
        <item x="4902"/>
        <item x="4174"/>
        <item x="3558"/>
        <item x="4903"/>
        <item x="4175"/>
        <item x="3559"/>
        <item x="4904"/>
        <item x="4176"/>
        <item x="3560"/>
        <item x="4905"/>
        <item x="4177"/>
        <item x="3561"/>
        <item x="4906"/>
        <item x="4178"/>
        <item x="3562"/>
        <item x="4907"/>
        <item x="4179"/>
        <item x="3563"/>
        <item x="4908"/>
        <item x="4180"/>
        <item x="3564"/>
        <item x="4909"/>
        <item x="4181"/>
        <item x="3565"/>
        <item x="4910"/>
        <item x="4182"/>
        <item x="3566"/>
        <item x="4911"/>
        <item x="4183"/>
        <item x="3567"/>
        <item x="4912"/>
        <item x="4184"/>
        <item x="3568"/>
        <item x="4913"/>
        <item x="4185"/>
        <item x="3569"/>
        <item x="4914"/>
        <item x="4186"/>
        <item x="3570"/>
        <item x="4915"/>
        <item x="4187"/>
        <item x="3571"/>
        <item x="4916"/>
        <item x="4188"/>
        <item x="3572"/>
        <item x="4917"/>
        <item x="4189"/>
        <item x="3573"/>
        <item x="4918"/>
        <item x="4190"/>
        <item x="3574"/>
        <item x="4919"/>
        <item x="4191"/>
        <item x="3575"/>
        <item x="4920"/>
        <item x="4192"/>
        <item x="3576"/>
        <item x="4921"/>
        <item x="4193"/>
        <item x="3577"/>
        <item x="4922"/>
        <item x="4194"/>
        <item x="3578"/>
        <item x="4923"/>
        <item x="4195"/>
        <item x="3579"/>
        <item x="4924"/>
        <item x="4196"/>
        <item x="3580"/>
        <item x="4925"/>
        <item x="4197"/>
        <item x="3581"/>
        <item x="4926"/>
        <item x="4198"/>
        <item x="3582"/>
        <item x="4927"/>
        <item x="4199"/>
        <item x="3583"/>
        <item x="4928"/>
        <item x="4200"/>
        <item x="3584"/>
        <item x="4929"/>
        <item x="4201"/>
        <item x="3585"/>
        <item x="4930"/>
        <item x="4202"/>
        <item x="3586"/>
        <item x="4931"/>
        <item x="4203"/>
        <item x="3587"/>
        <item x="4932"/>
        <item x="4204"/>
        <item x="3588"/>
        <item x="4933"/>
        <item x="4205"/>
        <item x="3589"/>
        <item x="4934"/>
        <item x="4206"/>
        <item x="3590"/>
        <item x="4935"/>
        <item x="4207"/>
        <item x="3591"/>
        <item x="4936"/>
        <item x="4208"/>
        <item x="3592"/>
        <item x="4937"/>
        <item x="4209"/>
        <item x="3593"/>
        <item x="4938"/>
        <item x="4210"/>
        <item x="3594"/>
        <item x="4939"/>
        <item x="4211"/>
        <item x="3595"/>
        <item x="4940"/>
        <item x="4212"/>
        <item x="3596"/>
        <item x="4941"/>
        <item x="4213"/>
        <item x="3597"/>
        <item x="4942"/>
        <item x="4214"/>
        <item x="3598"/>
        <item x="4943"/>
        <item x="4215"/>
        <item x="3599"/>
        <item x="4944"/>
        <item x="1864"/>
        <item x="501"/>
        <item x="4230"/>
        <item x="3600"/>
        <item x="4945"/>
        <item x="4231"/>
        <item x="3601"/>
        <item x="4946"/>
        <item x="4232"/>
        <item x="3602"/>
        <item x="4947"/>
        <item x="4233"/>
        <item x="3603"/>
        <item x="4948"/>
        <item x="4234"/>
        <item x="3604"/>
        <item x="4949"/>
        <item x="4235"/>
        <item x="3605"/>
        <item x="4950"/>
        <item x="4236"/>
        <item x="3606"/>
        <item x="4951"/>
        <item x="4237"/>
        <item x="3607"/>
        <item x="4952"/>
        <item x="4238"/>
        <item x="3608"/>
        <item x="4953"/>
        <item x="4239"/>
        <item x="3609"/>
        <item x="4954"/>
        <item x="4240"/>
        <item x="3610"/>
        <item x="4955"/>
        <item x="4241"/>
        <item x="3611"/>
        <item x="4956"/>
        <item x="4242"/>
        <item x="3612"/>
        <item x="4957"/>
        <item x="4243"/>
        <item x="3613"/>
        <item x="4958"/>
        <item x="4244"/>
        <item x="3614"/>
        <item x="4959"/>
        <item x="4245"/>
        <item x="3615"/>
        <item x="4960"/>
        <item x="4246"/>
        <item x="3616"/>
        <item x="4961"/>
        <item x="4247"/>
        <item x="3617"/>
        <item x="4962"/>
        <item x="4248"/>
        <item x="3618"/>
        <item x="4963"/>
        <item x="4249"/>
        <item x="3619"/>
        <item x="4964"/>
        <item x="4250"/>
        <item x="3620"/>
        <item x="4965"/>
        <item x="4251"/>
        <item x="3621"/>
        <item x="4966"/>
        <item x="4252"/>
        <item x="3622"/>
        <item x="4967"/>
        <item x="4253"/>
        <item x="3623"/>
        <item x="4968"/>
        <item x="4254"/>
        <item x="3624"/>
        <item x="4969"/>
        <item x="4255"/>
        <item x="3625"/>
        <item x="4970"/>
        <item x="4256"/>
        <item x="3626"/>
        <item x="4971"/>
        <item x="4257"/>
        <item x="3627"/>
        <item x="4972"/>
        <item x="4258"/>
        <item x="3628"/>
        <item x="4973"/>
        <item x="4259"/>
        <item x="3629"/>
        <item x="4974"/>
        <item x="4260"/>
        <item x="3630"/>
        <item x="4975"/>
        <item x="4261"/>
        <item x="3631"/>
        <item x="4976"/>
        <item x="4262"/>
        <item x="3632"/>
        <item x="4977"/>
        <item x="4263"/>
        <item x="3633"/>
        <item x="4978"/>
        <item x="4264"/>
        <item x="3634"/>
        <item x="4979"/>
        <item x="4265"/>
        <item x="3635"/>
        <item x="4980"/>
        <item x="4266"/>
        <item x="3636"/>
        <item x="4981"/>
        <item x="4267"/>
        <item x="3637"/>
        <item x="4982"/>
        <item x="4268"/>
        <item x="3638"/>
        <item x="4983"/>
        <item x="4269"/>
        <item x="3639"/>
        <item x="4984"/>
        <item x="4270"/>
        <item x="3640"/>
        <item x="4985"/>
        <item x="4271"/>
        <item x="3641"/>
        <item x="4986"/>
        <item x="4272"/>
        <item x="3642"/>
        <item x="4987"/>
        <item x="4273"/>
        <item x="3643"/>
        <item x="4988"/>
        <item x="4274"/>
        <item x="3644"/>
        <item x="4989"/>
        <item x="4275"/>
        <item x="3645"/>
        <item x="4990"/>
        <item x="4276"/>
        <item x="3646"/>
        <item x="4991"/>
        <item x="4277"/>
        <item x="3647"/>
        <item x="4992"/>
        <item x="4278"/>
        <item x="3648"/>
        <item x="4993"/>
        <item x="4279"/>
        <item x="3649"/>
        <item x="4994"/>
        <item x="4280"/>
        <item x="3650"/>
        <item x="4995"/>
        <item x="4281"/>
        <item x="3651"/>
        <item x="4996"/>
        <item x="4282"/>
        <item x="3652"/>
        <item x="4997"/>
        <item x="4283"/>
        <item x="3653"/>
        <item x="4998"/>
        <item x="4284"/>
        <item x="3654"/>
        <item x="4999"/>
        <item x="4285"/>
        <item x="3655"/>
        <item x="5000"/>
        <item x="4286"/>
        <item x="3656"/>
        <item x="5001"/>
        <item x="4287"/>
        <item x="3657"/>
        <item x="5002"/>
        <item x="4288"/>
        <item x="3658"/>
        <item x="5003"/>
        <item x="4289"/>
        <item x="3659"/>
        <item x="5004"/>
        <item x="4290"/>
        <item x="3660"/>
        <item x="5005"/>
        <item x="4291"/>
        <item x="3661"/>
        <item x="5006"/>
        <item x="4292"/>
        <item x="3662"/>
        <item x="5007"/>
        <item x="4293"/>
        <item x="3663"/>
        <item x="5008"/>
        <item x="4294"/>
        <item x="3664"/>
        <item x="5009"/>
        <item x="4295"/>
        <item x="3665"/>
        <item x="5010"/>
        <item x="4296"/>
        <item x="3666"/>
        <item x="5011"/>
        <item x="4297"/>
        <item x="3667"/>
        <item x="5012"/>
        <item x="4298"/>
        <item x="3668"/>
        <item x="5013"/>
        <item x="4299"/>
        <item x="3669"/>
        <item x="5014"/>
        <item x="4300"/>
        <item x="3670"/>
        <item x="5015"/>
        <item x="4301"/>
        <item x="3671"/>
        <item x="5016"/>
        <item x="4302"/>
        <item x="3672"/>
        <item x="5017"/>
        <item x="4303"/>
        <item x="3673"/>
        <item x="5018"/>
        <item x="4304"/>
        <item x="3674"/>
        <item x="5019"/>
        <item x="4305"/>
        <item x="3675"/>
        <item x="5020"/>
        <item x="4306"/>
        <item x="3676"/>
        <item x="5021"/>
        <item x="4307"/>
        <item x="3677"/>
        <item x="5022"/>
        <item x="4308"/>
        <item x="3678"/>
        <item x="5023"/>
        <item x="4309"/>
        <item x="3679"/>
        <item x="5024"/>
        <item x="4310"/>
        <item x="3680"/>
        <item x="5025"/>
        <item x="4311"/>
        <item x="3681"/>
        <item x="5026"/>
        <item x="4312"/>
        <item x="3682"/>
        <item x="5027"/>
        <item x="4313"/>
        <item x="3683"/>
        <item x="5028"/>
        <item x="4314"/>
        <item x="3684"/>
        <item x="5029"/>
        <item x="4315"/>
        <item x="3685"/>
        <item x="5030"/>
        <item x="4316"/>
        <item x="3686"/>
        <item x="5031"/>
        <item x="4317"/>
        <item x="3687"/>
        <item x="5032"/>
        <item x="4318"/>
        <item x="3688"/>
        <item x="5033"/>
        <item x="4319"/>
        <item x="3689"/>
        <item x="5034"/>
        <item x="4320"/>
        <item x="3690"/>
        <item x="5035"/>
        <item x="4321"/>
        <item x="3691"/>
        <item x="5036"/>
        <item x="4322"/>
        <item x="3692"/>
        <item x="5037"/>
        <item x="4323"/>
        <item x="3693"/>
        <item x="5038"/>
        <item x="4324"/>
        <item x="3694"/>
        <item x="5039"/>
        <item x="4335"/>
        <item x="4336"/>
        <item x="4337"/>
        <item x="4338"/>
        <item x="4339"/>
        <item x="502"/>
        <item x="4340"/>
        <item x="3695"/>
        <item x="5040"/>
        <item x="4341"/>
        <item x="3696"/>
        <item x="5041"/>
        <item x="4342"/>
        <item x="3697"/>
        <item x="5042"/>
        <item x="4343"/>
        <item x="3698"/>
        <item x="5043"/>
        <item x="4344"/>
        <item x="3699"/>
        <item x="5044"/>
        <item x="4345"/>
        <item x="3700"/>
        <item x="5045"/>
        <item x="4346"/>
        <item x="3701"/>
        <item x="5046"/>
        <item x="4347"/>
        <item x="3702"/>
        <item x="5047"/>
        <item x="4348"/>
        <item x="3703"/>
        <item x="5048"/>
        <item x="4349"/>
        <item x="3704"/>
        <item x="5049"/>
        <item x="4350"/>
        <item x="3705"/>
        <item x="5050"/>
        <item x="4351"/>
        <item x="3706"/>
        <item x="5051"/>
        <item x="4352"/>
        <item x="3707"/>
        <item x="5052"/>
        <item x="4353"/>
        <item x="3708"/>
        <item x="5053"/>
        <item x="4354"/>
        <item x="3709"/>
        <item x="5054"/>
        <item x="4355"/>
        <item x="3710"/>
        <item x="5055"/>
        <item x="4356"/>
        <item x="3711"/>
        <item x="5056"/>
        <item x="1856"/>
        <item x="70"/>
        <item x="71"/>
        <item x="72"/>
        <item x="73"/>
        <item x="4357"/>
        <item x="3712"/>
        <item x="5057"/>
        <item x="4358"/>
        <item x="3713"/>
        <item x="5058"/>
        <item x="4359"/>
        <item x="3714"/>
        <item x="5059"/>
        <item x="4360"/>
        <item x="3715"/>
        <item x="5060"/>
        <item x="4361"/>
        <item x="3716"/>
        <item x="5061"/>
        <item x="4362"/>
        <item x="3717"/>
        <item x="5062"/>
        <item x="4363"/>
        <item x="3718"/>
        <item x="5063"/>
        <item x="4364"/>
        <item x="3719"/>
        <item x="5064"/>
        <item x="4365"/>
        <item x="3720"/>
        <item x="5065"/>
        <item x="4366"/>
        <item x="3721"/>
        <item x="5066"/>
        <item x="4367"/>
        <item x="3722"/>
        <item x="5067"/>
        <item x="4368"/>
        <item x="3723"/>
        <item x="5068"/>
        <item x="4369"/>
        <item x="3724"/>
        <item x="5069"/>
        <item x="4370"/>
        <item x="3725"/>
        <item x="5070"/>
        <item x="4371"/>
        <item x="3726"/>
        <item x="5071"/>
        <item x="4372"/>
        <item x="3727"/>
        <item x="5072"/>
        <item x="4373"/>
        <item x="3728"/>
        <item x="5073"/>
        <item x="4374"/>
        <item x="3729"/>
        <item x="5074"/>
        <item x="4375"/>
        <item x="3730"/>
        <item x="5075"/>
        <item x="4"/>
        <item x="102"/>
        <item x="74"/>
        <item x="75"/>
        <item x="76"/>
        <item x="77"/>
        <item x="790"/>
        <item x="791"/>
        <item x="792"/>
        <item x="793"/>
        <item x="78"/>
        <item x="79"/>
        <item x="80"/>
        <item x="2214"/>
        <item x="794"/>
        <item x="795"/>
        <item x="796"/>
        <item x="797"/>
        <item x="798"/>
        <item x="81"/>
        <item x="82"/>
        <item x="83"/>
        <item x="2358"/>
        <item x="3731"/>
        <item x="5076"/>
        <item x="2359"/>
        <item x="3732"/>
        <item x="5077"/>
        <item x="2360"/>
        <item x="3733"/>
        <item x="5078"/>
        <item x="2361"/>
        <item x="3734"/>
        <item x="5079"/>
        <item x="2362"/>
        <item x="3735"/>
        <item x="5080"/>
        <item x="2363"/>
        <item x="3736"/>
        <item x="5081"/>
        <item x="2364"/>
        <item x="3737"/>
        <item x="5082"/>
        <item x="2365"/>
        <item x="3738"/>
        <item x="5083"/>
        <item x="2366"/>
        <item x="3739"/>
        <item x="5084"/>
        <item x="2367"/>
        <item x="3740"/>
        <item x="5085"/>
        <item x="2368"/>
        <item x="3741"/>
        <item x="5086"/>
        <item x="2369"/>
        <item x="3742"/>
        <item x="5087"/>
        <item x="2370"/>
        <item x="3743"/>
        <item x="5088"/>
        <item x="2371"/>
        <item x="3744"/>
        <item x="5089"/>
        <item x="2372"/>
        <item x="3745"/>
        <item x="5090"/>
        <item x="2373"/>
        <item x="3746"/>
        <item x="5091"/>
        <item x="2374"/>
        <item x="3747"/>
        <item x="5092"/>
        <item x="2375"/>
        <item x="3748"/>
        <item x="5093"/>
        <item x="2376"/>
        <item x="3749"/>
        <item x="5094"/>
        <item x="2377"/>
        <item x="3750"/>
        <item x="5095"/>
        <item x="2378"/>
        <item x="3751"/>
        <item x="5096"/>
        <item x="2379"/>
        <item x="3752"/>
        <item x="5097"/>
        <item x="2380"/>
        <item x="3753"/>
        <item x="5098"/>
        <item x="2381"/>
        <item x="3754"/>
        <item x="5099"/>
        <item x="2382"/>
        <item x="3755"/>
        <item x="5100"/>
        <item x="5470"/>
        <item x="5471"/>
        <item x="5472"/>
        <item x="5473"/>
        <item x="5474"/>
        <item x="5475"/>
        <item x="5476"/>
        <item x="5477"/>
        <item x="5478"/>
        <item x="5479"/>
        <item x="5480"/>
        <item x="5481"/>
        <item x="5482"/>
        <item x="5469"/>
        <item x="5483"/>
        <item x="5484"/>
        <item x="5485"/>
        <item x="5486"/>
        <item x="5487"/>
        <item x="5488"/>
        <item x="5489"/>
        <item x="5490"/>
        <item x="5491"/>
        <item x="84"/>
        <item x="85"/>
        <item x="799"/>
        <item x="5492"/>
        <item x="5493"/>
        <item x="5494"/>
        <item x="5495"/>
        <item x="5496"/>
        <item x="5497"/>
        <item x="5498"/>
        <item x="5499"/>
        <item x="5500"/>
        <item x="1865"/>
        <item x="1866"/>
        <item x="86"/>
        <item x="87"/>
        <item x="88"/>
        <item x="800"/>
        <item x="801"/>
        <item x="103"/>
        <item x="104"/>
        <item x="89"/>
        <item x="90"/>
        <item x="91"/>
        <item x="92"/>
        <item x="93"/>
        <item x="2215"/>
        <item x="2216"/>
        <item x="94"/>
        <item x="95"/>
        <item x="96"/>
        <item x="97"/>
        <item x="2217"/>
        <item x="2258"/>
        <item x="2259"/>
        <item x="2260"/>
        <item x="2261"/>
        <item x="2262"/>
        <item x="802"/>
        <item x="1867"/>
        <item x="849"/>
        <item x="3756"/>
        <item x="5101"/>
        <item x="850"/>
        <item x="3757"/>
        <item x="5102"/>
        <item x="851"/>
        <item x="3758"/>
        <item x="5103"/>
        <item x="852"/>
        <item x="3759"/>
        <item x="5104"/>
        <item x="978"/>
        <item x="3760"/>
        <item x="5105"/>
        <item x="979"/>
        <item x="3761"/>
        <item x="5106"/>
        <item x="980"/>
        <item x="3762"/>
        <item x="5107"/>
        <item x="981"/>
        <item x="3763"/>
        <item x="5108"/>
        <item x="982"/>
        <item x="3764"/>
        <item x="5109"/>
        <item x="983"/>
        <item x="3765"/>
        <item x="5110"/>
        <item x="984"/>
        <item x="3766"/>
        <item x="5111"/>
        <item x="985"/>
        <item x="3767"/>
        <item x="5112"/>
        <item x="986"/>
        <item x="3768"/>
        <item x="5113"/>
        <item x="987"/>
        <item x="3769"/>
        <item x="5114"/>
        <item x="988"/>
        <item x="3770"/>
        <item x="5115"/>
        <item x="989"/>
        <item x="3771"/>
        <item x="5116"/>
        <item x="98"/>
        <item x="5"/>
        <item x="3772"/>
        <item x="5117"/>
        <item x="6"/>
        <item x="3773"/>
        <item x="5118"/>
        <item x="7"/>
        <item x="3774"/>
        <item x="5119"/>
        <item x="8"/>
        <item x="3775"/>
        <item x="5120"/>
        <item x="9"/>
        <item x="3776"/>
        <item x="5121"/>
        <item x="10"/>
        <item x="3777"/>
        <item x="5122"/>
        <item x="11"/>
        <item x="3778"/>
        <item x="5123"/>
        <item x="12"/>
        <item x="3779"/>
        <item x="5124"/>
        <item x="13"/>
        <item x="3780"/>
        <item x="5125"/>
        <item x="14"/>
        <item x="3781"/>
        <item x="5126"/>
        <item x="2126"/>
        <item x="3782"/>
        <item x="5127"/>
        <item x="2127"/>
        <item x="3783"/>
        <item x="5128"/>
        <item x="2128"/>
        <item x="3784"/>
        <item x="5129"/>
        <item x="2129"/>
        <item x="3785"/>
        <item x="5130"/>
        <item x="2130"/>
        <item x="3786"/>
        <item x="5131"/>
        <item x="2131"/>
        <item x="3787"/>
        <item x="5132"/>
        <item x="2132"/>
        <item x="3788"/>
        <item x="5133"/>
        <item x="2133"/>
        <item x="3789"/>
        <item x="5134"/>
        <item x="2134"/>
        <item x="3790"/>
        <item x="5135"/>
        <item x="2135"/>
        <item x="3791"/>
        <item x="5136"/>
        <item x="2136"/>
        <item x="3792"/>
        <item x="5137"/>
        <item x="2137"/>
        <item x="3793"/>
        <item x="5138"/>
        <item x="2138"/>
        <item x="3794"/>
        <item x="5139"/>
        <item x="2139"/>
        <item x="3795"/>
        <item x="5140"/>
        <item x="2140"/>
        <item x="3796"/>
        <item x="5141"/>
        <item x="2141"/>
        <item x="3797"/>
        <item x="5142"/>
        <item x="2142"/>
        <item x="3798"/>
        <item x="5143"/>
        <item x="2143"/>
        <item x="3799"/>
        <item x="5144"/>
        <item x="2144"/>
        <item x="3800"/>
        <item x="5145"/>
        <item x="2145"/>
        <item x="3801"/>
        <item x="5146"/>
        <item x="2146"/>
        <item x="3802"/>
        <item x="5147"/>
        <item x="2147"/>
        <item x="3803"/>
        <item x="5148"/>
        <item x="2148"/>
        <item x="3804"/>
        <item x="5149"/>
        <item x="2149"/>
        <item x="3805"/>
        <item x="5150"/>
        <item x="2150"/>
        <item x="3806"/>
        <item x="5151"/>
        <item x="2151"/>
        <item x="3807"/>
        <item x="5152"/>
        <item x="2152"/>
        <item x="3808"/>
        <item x="5153"/>
        <item x="2153"/>
        <item x="3809"/>
        <item x="5154"/>
        <item x="2154"/>
        <item x="3810"/>
        <item x="5155"/>
        <item x="2155"/>
        <item x="3811"/>
        <item x="5156"/>
        <item x="2156"/>
        <item x="3812"/>
        <item x="5157"/>
        <item x="2157"/>
        <item x="3813"/>
        <item x="5158"/>
        <item x="2158"/>
        <item x="3814"/>
        <item x="5159"/>
        <item x="2159"/>
        <item x="3815"/>
        <item x="5160"/>
        <item x="2160"/>
        <item x="3816"/>
        <item x="5161"/>
        <item x="2161"/>
        <item x="3817"/>
        <item x="5162"/>
        <item x="2162"/>
        <item x="3818"/>
        <item x="5163"/>
        <item x="2163"/>
        <item x="3819"/>
        <item x="5164"/>
        <item x="2164"/>
        <item x="3820"/>
        <item x="5165"/>
        <item x="2165"/>
        <item x="3821"/>
        <item x="5166"/>
        <item x="2166"/>
        <item x="3822"/>
        <item x="5167"/>
        <item x="2167"/>
        <item x="3823"/>
        <item x="5168"/>
        <item x="2168"/>
        <item x="3824"/>
        <item x="5169"/>
        <item x="2169"/>
        <item x="3825"/>
        <item x="5170"/>
        <item x="2170"/>
        <item x="3826"/>
        <item x="5171"/>
        <item x="2171"/>
        <item x="3827"/>
        <item x="5172"/>
        <item x="2172"/>
        <item x="3828"/>
        <item x="5173"/>
        <item x="2173"/>
        <item x="2389"/>
        <item x="3829"/>
        <item x="5174"/>
        <item x="2390"/>
        <item x="3830"/>
        <item x="5175"/>
        <item x="2391"/>
        <item x="3831"/>
        <item x="5176"/>
        <item x="2392"/>
        <item x="3832"/>
        <item x="5177"/>
        <item x="2393"/>
        <item x="3833"/>
        <item x="5178"/>
        <item x="2394"/>
        <item x="3834"/>
        <item x="5179"/>
        <item x="2395"/>
        <item x="3835"/>
        <item x="5180"/>
        <item x="2396"/>
        <item x="3836"/>
        <item x="5181"/>
        <item x="2397"/>
        <item x="3837"/>
        <item x="5182"/>
        <item x="2398"/>
        <item x="3838"/>
        <item x="5183"/>
        <item x="2399"/>
        <item x="3839"/>
        <item x="5184"/>
        <item x="2400"/>
        <item x="3840"/>
        <item x="5185"/>
        <item x="2401"/>
        <item x="3841"/>
        <item x="5186"/>
        <item x="2402"/>
        <item x="3842"/>
        <item x="5187"/>
        <item x="2403"/>
        <item x="3843"/>
        <item x="5188"/>
        <item x="2404"/>
        <item x="3844"/>
        <item x="5189"/>
        <item x="2405"/>
        <item x="3845"/>
        <item x="5190"/>
        <item x="2406"/>
        <item x="3846"/>
        <item x="5191"/>
        <item x="2407"/>
        <item x="3847"/>
        <item x="5192"/>
        <item x="2408"/>
        <item x="3848"/>
        <item x="5193"/>
        <item x="2409"/>
        <item x="3849"/>
        <item x="5194"/>
        <item x="2410"/>
        <item x="3850"/>
        <item x="5195"/>
        <item x="2411"/>
        <item x="3851"/>
        <item x="5196"/>
        <item x="2412"/>
        <item x="3852"/>
        <item x="5197"/>
        <item x="2413"/>
        <item x="3853"/>
        <item x="5198"/>
        <item x="2414"/>
        <item x="3854"/>
        <item x="5199"/>
        <item x="2415"/>
        <item x="2416"/>
        <item x="2417"/>
        <item x="2418"/>
        <item x="2419"/>
        <item x="2420"/>
        <item x="3855"/>
        <item x="5200"/>
        <item x="2421"/>
        <item x="2422"/>
        <item x="2423"/>
        <item x="2424"/>
        <item x="2425"/>
        <item x="2426"/>
        <item x="3856"/>
        <item x="5201"/>
        <item x="2427"/>
        <item x="2428"/>
        <item x="2429"/>
        <item x="2430"/>
        <item x="2431"/>
        <item x="2432"/>
        <item x="3857"/>
        <item x="5202"/>
        <item x="2433"/>
        <item x="3858"/>
        <item x="5203"/>
        <item x="2434"/>
        <item x="2435"/>
        <item x="3859"/>
        <item x="5204"/>
        <item x="2436"/>
        <item x="3860"/>
        <item x="5205"/>
        <item x="2437"/>
        <item x="3861"/>
        <item x="5206"/>
        <item x="2438"/>
        <item x="3862"/>
        <item x="5207"/>
        <item x="2439"/>
        <item x="3863"/>
        <item x="5208"/>
        <item x="2440"/>
        <item x="3864"/>
        <item x="5209"/>
        <item x="2441"/>
        <item x="3865"/>
        <item x="5210"/>
        <item x="2442"/>
        <item x="3866"/>
        <item x="5211"/>
        <item x="2443"/>
        <item x="3867"/>
        <item x="5212"/>
        <item x="3868"/>
        <item x="5213"/>
        <item x="2444"/>
        <item x="2445"/>
        <item x="3869"/>
        <item x="5214"/>
        <item x="2446"/>
        <item x="3870"/>
        <item x="5215"/>
        <item x="2447"/>
        <item x="3871"/>
        <item x="5216"/>
        <item x="2448"/>
        <item x="3872"/>
        <item x="5217"/>
        <item x="2449"/>
        <item x="3873"/>
        <item x="5218"/>
        <item x="2450"/>
        <item x="3874"/>
        <item x="5219"/>
        <item x="2451"/>
        <item x="3875"/>
        <item x="5220"/>
        <item x="2452"/>
        <item x="3876"/>
        <item x="5221"/>
        <item x="2453"/>
        <item x="3877"/>
        <item x="5222"/>
        <item x="3878"/>
        <item x="5223"/>
        <item x="2454"/>
        <item x="2455"/>
        <item x="3879"/>
        <item x="5224"/>
        <item x="2456"/>
        <item x="3880"/>
        <item x="5225"/>
        <item x="2457"/>
        <item x="3881"/>
        <item x="5226"/>
        <item x="2458"/>
        <item x="3882"/>
        <item x="5227"/>
        <item x="2459"/>
        <item x="3883"/>
        <item x="5228"/>
        <item x="2460"/>
        <item x="3884"/>
        <item x="5229"/>
        <item x="2461"/>
        <item x="3885"/>
        <item x="5230"/>
        <item x="2462"/>
        <item x="3886"/>
        <item x="5231"/>
        <item x="2463"/>
        <item x="3887"/>
        <item x="5232"/>
        <item x="3888"/>
        <item x="5233"/>
        <item x="2464"/>
        <item x="2465"/>
        <item x="3889"/>
        <item x="5234"/>
        <item x="2466"/>
        <item x="3890"/>
        <item x="5235"/>
        <item x="2467"/>
        <item x="3891"/>
        <item x="5236"/>
        <item x="2468"/>
        <item x="3892"/>
        <item x="5237"/>
        <item x="2469"/>
        <item x="3893"/>
        <item x="5238"/>
        <item x="2470"/>
        <item x="3894"/>
        <item x="5239"/>
        <item x="2471"/>
        <item x="3895"/>
        <item x="5240"/>
        <item x="2472"/>
        <item x="3896"/>
        <item x="5241"/>
        <item x="2473"/>
        <item x="3897"/>
        <item x="5242"/>
        <item x="3898"/>
        <item x="5243"/>
        <item x="2474"/>
        <item x="2475"/>
        <item x="3899"/>
        <item x="5244"/>
        <item x="2476"/>
        <item x="3900"/>
        <item x="5245"/>
        <item x="2477"/>
        <item x="3901"/>
        <item x="5246"/>
        <item x="2478"/>
        <item x="3902"/>
        <item x="5247"/>
        <item x="2479"/>
        <item x="3903"/>
        <item x="5248"/>
        <item x="2480"/>
        <item x="3904"/>
        <item x="5249"/>
        <item x="2481"/>
        <item x="3905"/>
        <item x="5250"/>
        <item x="2482"/>
        <item x="3906"/>
        <item x="5251"/>
        <item x="2483"/>
        <item x="3907"/>
        <item x="5252"/>
        <item x="3908"/>
        <item x="5253"/>
        <item x="2484"/>
        <item x="2485"/>
        <item x="3909"/>
        <item x="5254"/>
        <item x="2486"/>
        <item x="3910"/>
        <item x="5255"/>
        <item x="2487"/>
        <item x="3911"/>
        <item x="5256"/>
        <item x="2488"/>
        <item x="3912"/>
        <item x="5257"/>
        <item x="2489"/>
        <item x="3913"/>
        <item x="5258"/>
        <item x="2490"/>
        <item x="3914"/>
        <item x="5259"/>
        <item x="2491"/>
        <item x="3915"/>
        <item x="5260"/>
        <item x="2492"/>
        <item x="3916"/>
        <item x="5261"/>
        <item x="3917"/>
        <item x="5262"/>
        <item x="2493"/>
        <item x="2494"/>
        <item x="3918"/>
        <item x="5263"/>
        <item x="2495"/>
        <item x="3919"/>
        <item x="5264"/>
        <item x="2496"/>
        <item x="3920"/>
        <item x="5265"/>
        <item x="2497"/>
        <item x="3921"/>
        <item x="5266"/>
        <item x="2498"/>
        <item x="3922"/>
        <item x="5267"/>
        <item x="2499"/>
        <item x="3923"/>
        <item x="5268"/>
        <item x="2500"/>
        <item x="3924"/>
        <item x="5269"/>
        <item x="2501"/>
        <item x="3925"/>
        <item x="5270"/>
        <item x="3926"/>
        <item x="5271"/>
        <item x="2502"/>
        <item x="2503"/>
        <item x="3927"/>
        <item x="5272"/>
        <item x="2504"/>
        <item x="3928"/>
        <item x="5273"/>
        <item x="2505"/>
        <item x="3929"/>
        <item x="5274"/>
        <item x="2506"/>
        <item x="3930"/>
        <item x="5275"/>
        <item x="2507"/>
        <item x="3931"/>
        <item x="5276"/>
        <item x="2508"/>
        <item x="3932"/>
        <item x="5277"/>
        <item x="2509"/>
        <item x="3933"/>
        <item x="5278"/>
        <item x="2510"/>
        <item x="3934"/>
        <item x="5279"/>
        <item x="3935"/>
        <item x="5280"/>
        <item x="2511"/>
        <item x="2512"/>
        <item x="3936"/>
        <item x="5281"/>
        <item x="2513"/>
        <item x="3937"/>
        <item x="5282"/>
        <item x="2514"/>
        <item x="3938"/>
        <item x="5283"/>
        <item x="2515"/>
        <item x="3939"/>
        <item x="5284"/>
        <item x="2516"/>
        <item x="3940"/>
        <item x="5285"/>
        <item x="2517"/>
        <item x="3941"/>
        <item x="5286"/>
        <item x="2518"/>
        <item x="3942"/>
        <item x="5287"/>
        <item x="2519"/>
        <item x="3943"/>
        <item x="5288"/>
        <item x="3944"/>
        <item x="5289"/>
        <item x="2520"/>
        <item x="2521"/>
        <item x="3945"/>
        <item x="5290"/>
        <item x="2522"/>
        <item x="3946"/>
        <item x="5291"/>
        <item x="2523"/>
        <item x="3947"/>
        <item x="5292"/>
        <item x="2524"/>
        <item x="3948"/>
        <item x="5293"/>
        <item x="2525"/>
        <item x="3949"/>
        <item x="5294"/>
        <item x="2526"/>
        <item x="3950"/>
        <item x="5295"/>
        <item x="2527"/>
        <item x="3951"/>
        <item x="5296"/>
        <item x="2528"/>
        <item x="3952"/>
        <item x="5297"/>
        <item x="3953"/>
        <item x="5298"/>
        <item x="2529"/>
        <item x="2530"/>
        <item x="3954"/>
        <item x="5299"/>
        <item x="2531"/>
        <item x="3955"/>
        <item x="5300"/>
        <item x="2532"/>
        <item x="3956"/>
        <item x="5301"/>
        <item x="2533"/>
        <item x="3957"/>
        <item x="5302"/>
        <item x="2534"/>
        <item x="3958"/>
        <item x="5303"/>
        <item x="2535"/>
        <item x="3959"/>
        <item x="5304"/>
        <item x="2536"/>
        <item x="3960"/>
        <item x="5305"/>
        <item x="2537"/>
        <item x="3961"/>
        <item x="5306"/>
        <item x="3962"/>
        <item x="5307"/>
        <item x="2538"/>
        <item x="2539"/>
        <item x="3963"/>
        <item x="5308"/>
        <item x="2540"/>
        <item x="3964"/>
        <item x="5309"/>
        <item x="2541"/>
        <item x="3965"/>
        <item x="5310"/>
        <item x="2542"/>
        <item x="3966"/>
        <item x="5311"/>
        <item x="2543"/>
        <item x="3967"/>
        <item x="5312"/>
        <item x="2544"/>
        <item x="3968"/>
        <item x="5313"/>
        <item x="2545"/>
        <item x="3969"/>
        <item x="5314"/>
        <item x="2546"/>
        <item x="3970"/>
        <item x="5315"/>
        <item x="3971"/>
        <item x="5316"/>
        <item x="2547"/>
        <item x="2548"/>
        <item x="3972"/>
        <item x="5317"/>
        <item x="2549"/>
        <item x="3973"/>
        <item x="5318"/>
        <item x="2550"/>
        <item x="3974"/>
        <item x="5319"/>
        <item x="2551"/>
        <item x="3975"/>
        <item x="5320"/>
        <item x="2552"/>
        <item x="3976"/>
        <item x="5321"/>
        <item x="2553"/>
        <item x="3977"/>
        <item x="5322"/>
        <item x="2554"/>
        <item x="3978"/>
        <item x="5323"/>
        <item x="2555"/>
        <item x="3979"/>
        <item x="5324"/>
        <item x="3980"/>
        <item x="5325"/>
        <item x="2556"/>
        <item x="3981"/>
        <item x="5326"/>
        <item x="2557"/>
        <item x="3982"/>
        <item x="5327"/>
        <item x="2558"/>
        <item x="2559"/>
        <item x="3983"/>
        <item x="5328"/>
        <item x="2560"/>
        <item x="3984"/>
        <item x="5329"/>
        <item x="2561"/>
        <item x="3985"/>
        <item x="5330"/>
        <item x="2562"/>
        <item x="3986"/>
        <item x="5331"/>
        <item x="2563"/>
        <item x="3987"/>
        <item x="5332"/>
        <item x="3988"/>
        <item x="5333"/>
        <item x="2383"/>
        <item x="3989"/>
        <item x="5334"/>
        <item x="2384"/>
        <item x="3990"/>
        <item x="5335"/>
        <item x="2564"/>
        <item x="3991"/>
        <item x="5336"/>
        <item x="2565"/>
        <item x="3992"/>
        <item x="5337"/>
        <item x="2566"/>
        <item x="3993"/>
        <item x="5338"/>
        <item x="2567"/>
        <item x="3994"/>
        <item x="5339"/>
        <item x="2568"/>
        <item x="3995"/>
        <item x="5340"/>
        <item x="2569"/>
        <item x="3996"/>
        <item x="5341"/>
        <item x="2570"/>
        <item x="3997"/>
        <item x="5342"/>
        <item x="2571"/>
        <item x="3998"/>
        <item x="5343"/>
        <item x="2572"/>
        <item x="3999"/>
        <item x="5344"/>
        <item x="2573"/>
        <item x="4000"/>
        <item x="5345"/>
        <item x="2574"/>
        <item x="4001"/>
        <item x="5346"/>
        <item x="2575"/>
        <item x="4002"/>
        <item x="5347"/>
        <item x="2576"/>
        <item x="2577"/>
        <item x="4003"/>
        <item x="5348"/>
        <item x="2578"/>
        <item x="4004"/>
        <item x="5349"/>
        <item x="2579"/>
        <item x="4005"/>
        <item x="5350"/>
        <item x="2580"/>
        <item x="4006"/>
        <item x="5351"/>
        <item x="4007"/>
        <item x="5352"/>
        <item x="2581"/>
        <item x="2582"/>
        <item x="4008"/>
        <item x="5353"/>
        <item x="2583"/>
        <item x="4009"/>
        <item x="5354"/>
        <item x="2584"/>
        <item x="4010"/>
        <item x="5355"/>
        <item x="2585"/>
        <item x="4011"/>
        <item x="5356"/>
        <item x="4012"/>
        <item x="5357"/>
        <item x="2586"/>
        <item x="4013"/>
        <item x="5358"/>
        <item x="2587"/>
        <item x="2588"/>
        <item x="4014"/>
        <item x="5359"/>
        <item x="2589"/>
        <item x="4015"/>
        <item x="5360"/>
        <item x="2590"/>
        <item x="4016"/>
        <item x="5361"/>
        <item x="2591"/>
        <item x="4017"/>
        <item x="5362"/>
        <item x="2592"/>
        <item x="4018"/>
        <item x="5363"/>
        <item x="4019"/>
        <item x="5364"/>
        <item x="2593"/>
        <item x="4020"/>
        <item x="5365"/>
        <item x="2594"/>
        <item x="4021"/>
        <item x="5366"/>
        <item x="2595"/>
        <item x="4022"/>
        <item x="5367"/>
        <item x="2596"/>
        <item x="4023"/>
        <item x="5368"/>
        <item x="2597"/>
        <item x="4024"/>
        <item x="5369"/>
        <item x="2598"/>
        <item x="4025"/>
        <item x="5370"/>
        <item x="2599"/>
        <item x="4026"/>
        <item x="5371"/>
        <item x="2600"/>
        <item x="4027"/>
        <item x="5372"/>
        <item x="2601"/>
        <item x="4028"/>
        <item x="5373"/>
        <item x="2602"/>
        <item x="4029"/>
        <item x="5374"/>
        <item x="2603"/>
        <item x="4030"/>
        <item x="5375"/>
        <item x="2385"/>
        <item x="4031"/>
        <item x="5376"/>
        <item x="2386"/>
        <item x="4032"/>
        <item x="5377"/>
        <item x="2387"/>
        <item x="4033"/>
        <item x="5378"/>
        <item x="2388"/>
        <item x="4034"/>
        <item x="5379"/>
        <item x="2604"/>
        <item x="2605"/>
        <item x="4035"/>
        <item x="5380"/>
        <item x="4036"/>
        <item x="5381"/>
        <item x="2606"/>
        <item x="2607"/>
        <item x="4037"/>
        <item x="5382"/>
        <item x="4038"/>
        <item x="5383"/>
        <item x="2608"/>
        <item x="4039"/>
        <item x="5384"/>
        <item x="2609"/>
        <item x="4040"/>
        <item x="5385"/>
        <item x="2610"/>
        <item x="4041"/>
        <item x="5386"/>
        <item x="2611"/>
        <item x="4042"/>
        <item x="5387"/>
        <item x="2612"/>
        <item x="4043"/>
        <item x="5388"/>
        <item x="2613"/>
        <item x="4044"/>
        <item x="5389"/>
        <item x="2614"/>
        <item x="4045"/>
        <item x="5390"/>
        <item x="2615"/>
        <item x="2616"/>
        <item x="4046"/>
        <item x="5391"/>
        <item x="4047"/>
        <item x="5392"/>
        <item x="2617"/>
        <item x="4048"/>
        <item x="5393"/>
        <item x="2618"/>
        <item x="4049"/>
        <item x="5394"/>
        <item x="2619"/>
        <item x="4050"/>
        <item x="5395"/>
        <item x="2620"/>
        <item x="4051"/>
        <item x="5396"/>
        <item x="2621"/>
        <item x="4052"/>
        <item x="5397"/>
        <item x="2622"/>
        <item x="4053"/>
        <item x="5398"/>
        <item x="2623"/>
        <item x="4054"/>
        <item x="5399"/>
        <item x="2624"/>
        <item x="4055"/>
        <item x="5400"/>
        <item x="2625"/>
        <item x="4056"/>
        <item x="5401"/>
        <item x="2626"/>
        <item x="4057"/>
        <item x="5402"/>
        <item x="2627"/>
        <item x="4058"/>
        <item x="5403"/>
        <item x="2628"/>
        <item x="4059"/>
        <item x="5404"/>
        <item x="2629"/>
        <item x="4060"/>
        <item x="5405"/>
        <item x="2630"/>
        <item x="4061"/>
        <item x="5406"/>
        <item x="2631"/>
        <item x="4062"/>
        <item x="5407"/>
        <item x="2632"/>
        <item x="4063"/>
        <item x="5408"/>
        <item x="2633"/>
        <item x="4064"/>
        <item x="5409"/>
        <item x="2634"/>
        <item x="4065"/>
        <item x="5410"/>
        <item x="2635"/>
        <item x="4066"/>
        <item x="5411"/>
        <item x="2636"/>
        <item x="4067"/>
        <item x="5412"/>
        <item x="2637"/>
        <item x="4068"/>
        <item x="5413"/>
        <item x="2638"/>
        <item x="4069"/>
        <item x="5414"/>
        <item x="2639"/>
        <item x="4070"/>
        <item x="5415"/>
        <item x="2640"/>
        <item x="4071"/>
        <item x="5416"/>
        <item x="2641"/>
        <item x="4072"/>
        <item x="5417"/>
        <item x="2642"/>
        <item x="4073"/>
        <item x="5418"/>
        <item x="2643"/>
        <item x="4074"/>
        <item x="5419"/>
        <item x="4216"/>
        <item x="4075"/>
        <item x="5420"/>
        <item x="4217"/>
        <item x="4076"/>
        <item x="5421"/>
        <item x="4218"/>
        <item x="4077"/>
        <item x="5422"/>
        <item x="4219"/>
        <item x="4078"/>
        <item x="5423"/>
        <item x="4220"/>
        <item x="4079"/>
        <item x="5424"/>
        <item x="4221"/>
        <item x="4080"/>
        <item x="5425"/>
        <item x="4222"/>
        <item x="4081"/>
        <item x="5426"/>
        <item x="4223"/>
        <item x="4082"/>
        <item x="5427"/>
        <item x="4224"/>
        <item x="4083"/>
        <item x="5428"/>
        <item x="4225"/>
        <item x="4084"/>
        <item x="5429"/>
        <item x="4226"/>
        <item x="4085"/>
        <item x="5430"/>
        <item x="4227"/>
        <item x="4086"/>
        <item x="5431"/>
        <item x="4228"/>
        <item x="4087"/>
        <item x="5432"/>
        <item x="4229"/>
        <item x="4325"/>
        <item x="4088"/>
        <item x="5433"/>
        <item x="4326"/>
        <item x="4089"/>
        <item x="5434"/>
        <item x="4327"/>
        <item x="4090"/>
        <item x="5435"/>
        <item x="4328"/>
        <item x="4091"/>
        <item x="5436"/>
        <item x="4329"/>
        <item x="4092"/>
        <item x="5437"/>
        <item x="4330"/>
        <item x="4093"/>
        <item x="5438"/>
        <item x="4331"/>
        <item x="4094"/>
        <item x="5439"/>
        <item x="4332"/>
        <item x="4095"/>
        <item x="5440"/>
        <item x="4333"/>
        <item x="4096"/>
        <item x="5441"/>
        <item x="4334"/>
      </items>
    </pivotField>
    <pivotField axis="axisRow" compact="0" outline="0" showAll="0">
      <items count="2578">
        <item x="2061"/>
        <item x="672"/>
        <item x="718"/>
        <item x="698"/>
        <item x="708"/>
        <item x="682"/>
        <item x="671"/>
        <item x="717"/>
        <item x="697"/>
        <item x="707"/>
        <item x="681"/>
        <item x="2058"/>
        <item x="745"/>
        <item x="755"/>
        <item x="387"/>
        <item x="744"/>
        <item x="754"/>
        <item x="716"/>
        <item x="696"/>
        <item x="706"/>
        <item x="680"/>
        <item x="670"/>
        <item x="667"/>
        <item x="713"/>
        <item x="693"/>
        <item x="703"/>
        <item x="677"/>
        <item x="380"/>
        <item x="753"/>
        <item x="388"/>
        <item x="747"/>
        <item x="741"/>
        <item x="383"/>
        <item x="738"/>
        <item x="2060"/>
        <item x="669"/>
        <item x="715"/>
        <item x="695"/>
        <item x="705"/>
        <item x="679"/>
        <item x="727"/>
        <item x="730"/>
        <item x="729"/>
        <item x="726"/>
        <item x="735"/>
        <item x="379"/>
        <item x="749"/>
        <item x="408"/>
        <item x="407"/>
        <item x="409"/>
        <item x="412"/>
        <item x="415"/>
        <item x="418"/>
        <item x="421"/>
        <item x="437"/>
        <item x="440"/>
        <item x="1762"/>
        <item x="1763"/>
        <item x="1764"/>
        <item x="1765"/>
        <item x="438"/>
        <item x="711"/>
        <item x="691"/>
        <item x="701"/>
        <item x="675"/>
        <item x="712"/>
        <item x="692"/>
        <item x="702"/>
        <item x="676"/>
        <item x="665"/>
        <item x="666"/>
        <item x="668"/>
        <item x="714"/>
        <item x="694"/>
        <item x="704"/>
        <item x="678"/>
        <item x="743"/>
        <item x="385"/>
        <item x="752"/>
        <item x="746"/>
        <item x="737"/>
        <item x="660"/>
        <item x="793"/>
        <item x="439"/>
        <item x="2023"/>
        <item x="2025"/>
        <item x="2021"/>
        <item x="2062"/>
        <item x="2064"/>
        <item x="2063"/>
        <item x="2022"/>
        <item x="2024"/>
        <item x="436"/>
        <item x="2059"/>
        <item x="742"/>
        <item x="739"/>
        <item x="731"/>
        <item x="740"/>
        <item x="384"/>
        <item x="751"/>
        <item x="766"/>
        <item x="772"/>
        <item x="768"/>
        <item x="769"/>
        <item x="770"/>
        <item x="771"/>
        <item x="767"/>
        <item x="2057"/>
        <item x="734"/>
        <item x="378"/>
        <item x="748"/>
        <item x="1781"/>
        <item x="1786"/>
        <item x="783"/>
        <item x="673"/>
        <item x="719"/>
        <item x="699"/>
        <item x="709"/>
        <item x="683"/>
        <item x="674"/>
        <item x="720"/>
        <item x="700"/>
        <item x="710"/>
        <item x="684"/>
        <item x="659"/>
        <item x="2050"/>
        <item x="386"/>
        <item x="736"/>
        <item x="750"/>
        <item x="1776"/>
        <item x="1777"/>
        <item x="1779"/>
        <item x="1784"/>
        <item x="1783"/>
        <item x="1788"/>
        <item x="1780"/>
        <item x="1785"/>
        <item x="1782"/>
        <item x="1787"/>
        <item x="728"/>
        <item x="1758"/>
        <item x="2202"/>
        <item x="1439"/>
        <item x="758"/>
        <item x="763"/>
        <item x="756"/>
        <item x="757"/>
        <item x="762"/>
        <item x="723"/>
        <item x="724"/>
        <item x="722"/>
        <item x="721"/>
        <item x="853"/>
        <item x="7"/>
        <item x="8"/>
        <item x="9"/>
        <item x="73"/>
        <item x="931"/>
        <item x="932"/>
        <item x="933"/>
        <item x="934"/>
        <item x="935"/>
        <item x="442"/>
        <item x="641"/>
        <item x="640"/>
        <item x="1426"/>
        <item x="1427"/>
        <item x="1425"/>
        <item x="1808"/>
        <item x="1485"/>
        <item x="957"/>
        <item x="958"/>
        <item x="2188"/>
        <item x="95"/>
        <item x="93"/>
        <item x="94"/>
        <item x="2081"/>
        <item x="2082"/>
        <item x="1807"/>
        <item x="782"/>
        <item x="950"/>
        <item x="1947"/>
        <item x="521"/>
        <item x="471"/>
        <item x="486"/>
        <item x="536"/>
        <item x="516"/>
        <item x="476"/>
        <item x="526"/>
        <item x="481"/>
        <item x="531"/>
        <item x="511"/>
        <item x="561"/>
        <item x="496"/>
        <item x="546"/>
        <item x="491"/>
        <item x="541"/>
        <item x="501"/>
        <item x="551"/>
        <item x="506"/>
        <item x="556"/>
        <item x="2017"/>
        <item x="464"/>
        <item x="522"/>
        <item x="472"/>
        <item x="487"/>
        <item x="537"/>
        <item x="517"/>
        <item x="477"/>
        <item x="527"/>
        <item x="482"/>
        <item x="532"/>
        <item x="512"/>
        <item x="562"/>
        <item x="497"/>
        <item x="547"/>
        <item x="492"/>
        <item x="542"/>
        <item x="502"/>
        <item x="552"/>
        <item x="507"/>
        <item x="557"/>
        <item x="523"/>
        <item x="473"/>
        <item x="488"/>
        <item x="538"/>
        <item x="518"/>
        <item x="478"/>
        <item x="528"/>
        <item x="483"/>
        <item x="533"/>
        <item x="513"/>
        <item x="563"/>
        <item x="498"/>
        <item x="548"/>
        <item x="493"/>
        <item x="543"/>
        <item x="503"/>
        <item x="553"/>
        <item x="508"/>
        <item x="558"/>
        <item x="2225"/>
        <item x="2151"/>
        <item x="2152"/>
        <item x="2229"/>
        <item x="2148"/>
        <item x="2156"/>
        <item x="2227"/>
        <item x="2086"/>
        <item x="444"/>
        <item x="1424"/>
        <item x="103"/>
        <item x="781"/>
        <item x="780"/>
        <item x="583"/>
        <item x="589"/>
        <item x="586"/>
        <item x="580"/>
        <item x="592"/>
        <item x="604"/>
        <item x="92"/>
        <item x="87"/>
        <item x="1468"/>
        <item x="85"/>
        <item x="626"/>
        <item x="1484"/>
        <item x="595"/>
        <item x="1987"/>
        <item x="601"/>
        <item x="841"/>
        <item x="839"/>
        <item x="838"/>
        <item x="877"/>
        <item x="840"/>
        <item x="873"/>
        <item x="875"/>
        <item x="2168"/>
        <item x="1932"/>
        <item x="2169"/>
        <item x="1933"/>
        <item x="2079"/>
        <item x="2219"/>
        <item x="617"/>
        <item x="2218"/>
        <item x="2166"/>
        <item x="1930"/>
        <item x="2167"/>
        <item x="1931"/>
        <item x="836"/>
        <item x="834"/>
        <item x="833"/>
        <item x="835"/>
        <item x="616"/>
        <item x="1554"/>
        <item x="31"/>
        <item x="2506"/>
        <item x="2377"/>
        <item x="2209"/>
        <item x="1529"/>
        <item x="1521"/>
        <item x="1520"/>
        <item x="1414"/>
        <item x="1522"/>
        <item x="1519"/>
        <item x="1412"/>
        <item x="2205"/>
        <item x="2206"/>
        <item x="2124"/>
        <item x="1404"/>
        <item x="64"/>
        <item x="2497"/>
        <item x="2291"/>
        <item x="1964"/>
        <item x="21"/>
        <item x="13"/>
        <item x="1515"/>
        <item x="2122"/>
        <item x="2"/>
        <item x="2140"/>
        <item x="1798"/>
        <item x="1799"/>
        <item x="1978"/>
        <item x="1979"/>
        <item x="600"/>
        <item x="1450"/>
        <item x="2073"/>
        <item x="2072"/>
        <item x="1449"/>
        <item x="90"/>
        <item x="2053"/>
        <item x="1949"/>
        <item x="2102"/>
        <item x="30"/>
        <item x="15"/>
        <item x="22"/>
        <item x="23"/>
        <item x="117"/>
        <item x="1553"/>
        <item x="16"/>
        <item x="2569"/>
        <item x="635"/>
        <item x="136"/>
        <item x="39"/>
        <item x="453"/>
        <item x="1436"/>
        <item x="2382"/>
        <item x="1810"/>
        <item x="795"/>
        <item x="394"/>
        <item x="1809"/>
        <item x="794"/>
        <item x="1486"/>
        <item x="126"/>
        <item x="1888"/>
        <item x="1887"/>
        <item x="1890"/>
        <item x="1889"/>
        <item x="1886"/>
        <item x="1891"/>
        <item x="1901"/>
        <item x="1892"/>
        <item x="1893"/>
        <item x="1894"/>
        <item x="1897"/>
        <item x="1898"/>
        <item x="1899"/>
        <item x="1900"/>
        <item x="1895"/>
        <item x="1896"/>
        <item x="1885"/>
        <item x="1965"/>
        <item x="1795"/>
        <item x="1796"/>
        <item x="127"/>
        <item x="67"/>
        <item x="68"/>
        <item x="2207"/>
        <item x="2149"/>
        <item x="2150"/>
        <item x="104"/>
        <item x="630"/>
        <item x="65"/>
        <item x="2182"/>
        <item x="1517"/>
        <item x="1532"/>
        <item x="1528"/>
        <item x="1477"/>
        <item x="109"/>
        <item x="129"/>
        <item x="1401"/>
        <item x="2100"/>
        <item x="2137"/>
        <item x="28"/>
        <item x="2069"/>
        <item x="24"/>
        <item x="25"/>
        <item x="454"/>
        <item x="455"/>
        <item x="1478"/>
        <item x="2510"/>
        <item x="2522"/>
        <item x="2511"/>
        <item x="2523"/>
        <item x="2512"/>
        <item x="2524"/>
        <item x="2513"/>
        <item x="2525"/>
        <item x="2514"/>
        <item x="2526"/>
        <item x="2515"/>
        <item x="2527"/>
        <item x="2516"/>
        <item x="2528"/>
        <item x="2517"/>
        <item x="2529"/>
        <item x="2518"/>
        <item x="2530"/>
        <item x="2519"/>
        <item x="2531"/>
        <item x="2520"/>
        <item x="2532"/>
        <item x="2509"/>
        <item x="2521"/>
        <item x="131"/>
        <item x="2573"/>
        <item x="607"/>
        <item x="1756"/>
        <item x="1757"/>
        <item x="377"/>
        <item x="1420"/>
        <item x="1516"/>
        <item x="135"/>
        <item x="1422"/>
        <item x="1421"/>
        <item x="1526"/>
        <item x="1527"/>
        <item x="1479"/>
        <item x="1480"/>
        <item x="1513"/>
        <item x="134"/>
        <item x="608"/>
        <item x="609"/>
        <item x="81"/>
        <item x="1373"/>
        <item x="1800"/>
        <item x="1438"/>
        <item x="2172"/>
        <item x="1936"/>
        <item x="2173"/>
        <item x="1937"/>
        <item x="831"/>
        <item x="829"/>
        <item x="828"/>
        <item x="830"/>
        <item x="618"/>
        <item x="71"/>
        <item x="123"/>
        <item x="1766"/>
        <item x="14"/>
        <item x="1797"/>
        <item x="2222"/>
        <item x="2160"/>
        <item x="1924"/>
        <item x="816"/>
        <item x="814"/>
        <item x="813"/>
        <item x="815"/>
        <item x="2161"/>
        <item x="1925"/>
        <item x="619"/>
        <item x="1487"/>
        <item x="382"/>
        <item x="381"/>
        <item x="120"/>
        <item x="2563"/>
        <item x="1982"/>
        <item x="1983"/>
        <item x="598"/>
        <item x="1454"/>
        <item x="1442"/>
        <item x="2228"/>
        <item x="2246"/>
        <item x="2248"/>
        <item x="2249"/>
        <item x="2245"/>
        <item x="2247"/>
        <item x="2215"/>
        <item x="1960"/>
        <item x="1961"/>
        <item x="1836"/>
        <item x="1835"/>
        <item x="1838"/>
        <item x="1837"/>
        <item x="1839"/>
        <item x="1847"/>
        <item x="1840"/>
        <item x="1841"/>
        <item x="1842"/>
        <item x="1845"/>
        <item x="1846"/>
        <item x="1843"/>
        <item x="1844"/>
        <item x="1834"/>
        <item x="1459"/>
        <item x="1407"/>
        <item x="1482"/>
        <item x="1419"/>
        <item x="1481"/>
        <item x="1415"/>
        <item x="122"/>
        <item x="661"/>
        <item x="443"/>
        <item x="1507"/>
        <item x="1508"/>
        <item x="40"/>
        <item x="1817"/>
        <item x="2498"/>
        <item x="1556"/>
        <item x="1557"/>
        <item x="393"/>
        <item x="395"/>
        <item x="2038"/>
        <item x="2055"/>
        <item x="2054"/>
        <item x="390"/>
        <item x="1488"/>
        <item x="1489"/>
        <item x="2292"/>
        <item x="799"/>
        <item x="1970"/>
        <item x="645"/>
        <item x="644"/>
        <item x="32"/>
        <item x="2507"/>
        <item x="930"/>
        <item x="1555"/>
        <item x="2533"/>
        <item x="2534"/>
        <item x="2559"/>
        <item x="432"/>
        <item x="1418"/>
        <item x="1417"/>
        <item x="613"/>
        <item x="2114"/>
        <item x="2194"/>
        <item x="2574"/>
        <item x="951"/>
        <item x="115"/>
        <item x="1774"/>
        <item x="447"/>
        <item x="2376"/>
        <item x="1456"/>
        <item x="2143"/>
        <item x="2294"/>
        <item x="2185"/>
        <item x="2136"/>
        <item x="2174"/>
        <item x="1938"/>
        <item x="2175"/>
        <item x="1939"/>
        <item x="2217"/>
        <item x="826"/>
        <item x="824"/>
        <item x="823"/>
        <item x="825"/>
        <item x="620"/>
        <item x="110"/>
        <item x="111"/>
        <item x="112"/>
        <item x="2274"/>
        <item x="2280"/>
        <item x="2276"/>
        <item x="2272"/>
        <item x="2278"/>
        <item x="2282"/>
        <item x="2275"/>
        <item x="2281"/>
        <item x="2277"/>
        <item x="2273"/>
        <item x="2279"/>
        <item x="2283"/>
        <item x="1413"/>
        <item x="2236"/>
        <item x="2297"/>
        <item x="1423"/>
        <item x="2071"/>
        <item x="1980"/>
        <item x="2028"/>
        <item x="2029"/>
        <item x="2030"/>
        <item x="2027"/>
        <item x="2033"/>
        <item x="2034"/>
        <item x="2035"/>
        <item x="2032"/>
        <item x="1981"/>
        <item x="463"/>
        <item x="467"/>
        <item x="1458"/>
        <item x="2146"/>
        <item x="2216"/>
        <item x="1429"/>
        <item x="1457"/>
        <item x="1811"/>
        <item x="2138"/>
        <item x="585"/>
        <item x="591"/>
        <item x="588"/>
        <item x="582"/>
        <item x="594"/>
        <item x="606"/>
        <item x="1490"/>
        <item x="396"/>
        <item x="397"/>
        <item x="10"/>
        <item x="2037"/>
        <item x="410"/>
        <item x="413"/>
        <item x="416"/>
        <item x="419"/>
        <item x="422"/>
        <item x="2378"/>
        <item x="2094"/>
        <item x="864"/>
        <item x="2200"/>
        <item x="2220"/>
        <item x="1918"/>
        <item x="0"/>
        <item x="1771"/>
        <item x="1491"/>
        <item x="2568"/>
        <item x="1492"/>
        <item x="2212"/>
        <item x="37"/>
        <item x="450"/>
        <item x="41"/>
        <item x="2490"/>
        <item x="520"/>
        <item x="535"/>
        <item x="525"/>
        <item x="530"/>
        <item x="560"/>
        <item x="545"/>
        <item x="540"/>
        <item x="550"/>
        <item x="555"/>
        <item x="1462"/>
        <item x="1460"/>
        <item x="1959"/>
        <item x="2104"/>
        <item x="1957"/>
        <item x="519"/>
        <item x="564"/>
        <item x="469"/>
        <item x="484"/>
        <item x="534"/>
        <item x="514"/>
        <item x="474"/>
        <item x="524"/>
        <item x="479"/>
        <item x="529"/>
        <item x="509"/>
        <item x="559"/>
        <item x="494"/>
        <item x="544"/>
        <item x="489"/>
        <item x="539"/>
        <item x="499"/>
        <item x="549"/>
        <item x="504"/>
        <item x="554"/>
        <item x="2142"/>
        <item x="53"/>
        <item x="2147"/>
        <item x="2214"/>
        <item x="1801"/>
        <item x="1802"/>
        <item x="2101"/>
        <item x="1967"/>
        <item x="2056"/>
        <item x="732"/>
        <item x="2505"/>
        <item x="857"/>
        <item x="431"/>
        <item x="944"/>
        <item x="953"/>
        <item x="943"/>
        <item x="946"/>
        <item x="945"/>
        <item x="118"/>
        <item x="1493"/>
        <item x="1812"/>
        <item x="1494"/>
        <item x="1966"/>
        <item x="83"/>
        <item x="82"/>
        <item x="1827"/>
        <item x="1818"/>
        <item x="1876"/>
        <item x="1877"/>
        <item x="1878"/>
        <item x="1879"/>
        <item x="1825"/>
        <item x="1881"/>
        <item x="1882"/>
        <item x="1883"/>
        <item x="1884"/>
        <item x="1875"/>
        <item x="1880"/>
        <item x="1826"/>
        <item x="1828"/>
        <item x="1829"/>
        <item x="1830"/>
        <item x="1831"/>
        <item x="1904"/>
        <item x="1903"/>
        <item x="1906"/>
        <item x="1905"/>
        <item x="1907"/>
        <item x="1917"/>
        <item x="1908"/>
        <item x="1909"/>
        <item x="1910"/>
        <item x="1913"/>
        <item x="1914"/>
        <item x="1915"/>
        <item x="1916"/>
        <item x="1911"/>
        <item x="1912"/>
        <item x="1902"/>
        <item x="44"/>
        <item x="790"/>
        <item x="791"/>
        <item x="42"/>
        <item x="638"/>
        <item x="637"/>
        <item x="639"/>
        <item x="1506"/>
        <item x="636"/>
        <item x="952"/>
        <item x="35"/>
        <item x="1968"/>
        <item x="101"/>
        <item x="2117"/>
        <item x="2203"/>
        <item x="1409"/>
        <item x="441"/>
        <item x="648"/>
        <item x="773"/>
        <item x="774"/>
        <item x="1463"/>
        <item x="1453"/>
        <item x="1451"/>
        <item x="1465"/>
        <item x="113"/>
        <item x="2043"/>
        <item x="1518"/>
        <item x="760"/>
        <item x="759"/>
        <item x="761"/>
        <item x="2091"/>
        <item x="2088"/>
        <item x="2230"/>
        <item x="2234"/>
        <item x="2232"/>
        <item x="2133"/>
        <item x="2092"/>
        <item x="2250"/>
        <item x="2254"/>
        <item x="2256"/>
        <item x="2252"/>
        <item x="2134"/>
        <item x="2132"/>
        <item x="1552"/>
        <item x="1400"/>
        <item x="1475"/>
        <item x="1476"/>
        <item x="1969"/>
        <item x="1972"/>
        <item x="2051"/>
        <item x="391"/>
        <item x="2380"/>
        <item x="2479"/>
        <item x="1525"/>
        <item x="62"/>
        <item x="2562"/>
        <item x="2565"/>
        <item x="806"/>
        <item x="804"/>
        <item x="805"/>
        <item x="803"/>
        <item x="878"/>
        <item x="874"/>
        <item x="811"/>
        <item x="809"/>
        <item x="808"/>
        <item x="810"/>
        <item x="876"/>
        <item x="2221"/>
        <item x="2164"/>
        <item x="1928"/>
        <item x="2162"/>
        <item x="1926"/>
        <item x="2163"/>
        <item x="1927"/>
        <item x="2165"/>
        <item x="1929"/>
        <item x="621"/>
        <item x="622"/>
        <item x="1863"/>
        <item x="1862"/>
        <item x="1865"/>
        <item x="1864"/>
        <item x="1866"/>
        <item x="1874"/>
        <item x="1867"/>
        <item x="1868"/>
        <item x="1869"/>
        <item x="1872"/>
        <item x="1873"/>
        <item x="1870"/>
        <item x="1871"/>
        <item x="1833"/>
        <item x="2566"/>
        <item x="11"/>
        <item x="4"/>
        <item x="12"/>
        <item x="5"/>
        <item x="6"/>
        <item x="1850"/>
        <item x="1849"/>
        <item x="1852"/>
        <item x="1851"/>
        <item x="1853"/>
        <item x="1861"/>
        <item x="1854"/>
        <item x="1855"/>
        <item x="1856"/>
        <item x="1859"/>
        <item x="1860"/>
        <item x="1857"/>
        <item x="1858"/>
        <item x="1848"/>
        <item x="2564"/>
        <item x="1514"/>
        <item x="36"/>
        <item x="851"/>
        <item x="849"/>
        <item x="848"/>
        <item x="850"/>
        <item x="929"/>
        <item x="1991"/>
        <item x="1815"/>
        <item x="27"/>
        <item x="1437"/>
        <item x="800"/>
        <item x="2158"/>
        <item x="1922"/>
        <item x="821"/>
        <item x="819"/>
        <item x="818"/>
        <item x="820"/>
        <item x="2159"/>
        <item x="1923"/>
        <item x="623"/>
        <item x="108"/>
        <item x="2087"/>
        <item x="2004"/>
        <item x="1997"/>
        <item x="399"/>
        <item x="2007"/>
        <item x="2000"/>
        <item x="1998"/>
        <item x="2010"/>
        <item x="2003"/>
        <item x="2001"/>
        <item x="2039"/>
        <item x="2044"/>
        <item x="2144"/>
        <item x="2145"/>
        <item x="2197"/>
        <item x="632"/>
        <item x="2095"/>
        <item x="1402"/>
        <item x="2500"/>
        <item x="2208"/>
        <item x="1804"/>
        <item x="1820"/>
        <item x="690"/>
        <item x="687"/>
        <item x="1824"/>
        <item x="2499"/>
        <item x="1803"/>
        <item x="1819"/>
        <item x="1823"/>
        <item x="97"/>
        <item x="1533"/>
        <item x="1542"/>
        <item x="1543"/>
        <item x="1544"/>
        <item x="1545"/>
        <item x="1546"/>
        <item x="1547"/>
        <item x="1548"/>
        <item x="1549"/>
        <item x="1550"/>
        <item x="1534"/>
        <item x="1535"/>
        <item x="1536"/>
        <item x="1537"/>
        <item x="1538"/>
        <item x="1539"/>
        <item x="1540"/>
        <item x="1541"/>
        <item x="1473"/>
        <item x="1474"/>
        <item x="105"/>
        <item x="389"/>
        <item x="936"/>
        <item x="937"/>
        <item x="938"/>
        <item x="2491"/>
        <item x="2567"/>
        <item x="1956"/>
        <item x="1495"/>
        <item x="1805"/>
        <item x="1821"/>
        <item x="689"/>
        <item x="686"/>
        <item x="1374"/>
        <item x="58"/>
        <item x="69"/>
        <item x="2096"/>
        <item x="855"/>
        <item x="798"/>
        <item x="1410"/>
        <item x="610"/>
        <item x="79"/>
        <item x="80"/>
        <item x="2260"/>
        <item x="2261"/>
        <item x="2262"/>
        <item x="2263"/>
        <item x="98"/>
        <item x="2066"/>
        <item x="18"/>
        <item x="2119"/>
        <item x="119"/>
        <item x="2015"/>
        <item x="470"/>
        <item x="485"/>
        <item x="515"/>
        <item x="475"/>
        <item x="480"/>
        <item x="510"/>
        <item x="495"/>
        <item x="490"/>
        <item x="500"/>
        <item x="505"/>
        <item x="574"/>
        <item x="575"/>
        <item x="578"/>
        <item x="576"/>
        <item x="577"/>
        <item x="579"/>
        <item x="597"/>
        <item x="2135"/>
        <item x="2213"/>
        <item x="2084"/>
        <item x="2085"/>
        <item x="1760"/>
        <item x="631"/>
        <item x="917"/>
        <item x="918"/>
        <item x="919"/>
        <item x="920"/>
        <item x="916"/>
        <item x="872"/>
        <item x="871"/>
        <item x="870"/>
        <item x="862"/>
        <item x="861"/>
        <item x="859"/>
        <item x="869"/>
        <item x="858"/>
        <item x="863"/>
        <item x="868"/>
        <item x="921"/>
        <item x="865"/>
        <item x="866"/>
        <item x="867"/>
        <item x="915"/>
        <item x="860"/>
        <item x="1990"/>
        <item x="392"/>
        <item x="2018"/>
        <item x="2014"/>
        <item x="1832"/>
        <item x="43"/>
        <item x="2381"/>
        <item x="428"/>
        <item x="792"/>
        <item x="1775"/>
        <item x="2013"/>
        <item x="462"/>
        <item x="461"/>
        <item x="789"/>
        <item x="787"/>
        <item x="788"/>
        <item x="785"/>
        <item x="786"/>
        <item x="51"/>
        <item x="1921"/>
        <item x="2019"/>
        <item x="2016"/>
        <item x="468"/>
        <item x="1440"/>
        <item x="2068"/>
        <item x="1431"/>
        <item x="1531"/>
        <item x="2187"/>
        <item x="1505"/>
        <item x="1430"/>
        <item x="57"/>
        <item x="52"/>
        <item x="55"/>
        <item x="1353"/>
        <item x="1354"/>
        <item x="1355"/>
        <item x="1356"/>
        <item x="1357"/>
        <item x="1358"/>
        <item x="1359"/>
        <item x="1360"/>
        <item x="1361"/>
        <item x="1362"/>
        <item x="1372"/>
        <item x="1363"/>
        <item x="1364"/>
        <item x="1365"/>
        <item x="1366"/>
        <item x="1367"/>
        <item x="1368"/>
        <item x="1369"/>
        <item x="1370"/>
        <item x="1371"/>
        <item x="88"/>
        <item x="77"/>
        <item x="1510"/>
        <item x="1511"/>
        <item x="1509"/>
        <item x="779"/>
        <item x="458"/>
        <item x="222"/>
        <item x="459"/>
        <item x="460"/>
        <item x="949"/>
        <item x="948"/>
        <item x="947"/>
        <item x="2195"/>
        <item x="20"/>
        <item x="29"/>
        <item x="2204"/>
        <item x="63"/>
        <item x="448"/>
        <item x="449"/>
        <item x="879"/>
        <item x="2224"/>
        <item x="2284"/>
        <item x="2285"/>
        <item x="2075"/>
        <item x="2076"/>
        <item x="2077"/>
        <item x="2083"/>
        <item x="2264"/>
        <item x="2223"/>
        <item x="2180"/>
        <item x="1944"/>
        <item x="2181"/>
        <item x="1945"/>
        <item x="2178"/>
        <item x="1942"/>
        <item x="2179"/>
        <item x="1943"/>
        <item x="2105"/>
        <item x="2106"/>
        <item x="2107"/>
        <item x="2108"/>
        <item x="2109"/>
        <item x="2110"/>
        <item x="2111"/>
        <item x="2112"/>
        <item x="2113"/>
        <item x="625"/>
        <item x="624"/>
        <item x="1955"/>
        <item x="2494"/>
        <item x="2097"/>
        <item x="2098"/>
        <item x="2183"/>
        <item x="1953"/>
        <item x="1954"/>
        <item x="1408"/>
        <item x="1405"/>
        <item x="1770"/>
        <item x="1767"/>
        <item x="1768"/>
        <item x="446"/>
        <item x="2485"/>
        <item x="2486"/>
        <item x="2487"/>
        <item x="2488"/>
        <item x="899"/>
        <item x="903"/>
        <item x="897"/>
        <item x="895"/>
        <item x="901"/>
        <item x="905"/>
        <item x="907"/>
        <item x="909"/>
        <item x="913"/>
        <item x="911"/>
        <item x="887"/>
        <item x="889"/>
        <item x="885"/>
        <item x="893"/>
        <item x="891"/>
        <item x="86"/>
        <item x="84"/>
        <item x="662"/>
        <item x="664"/>
        <item x="663"/>
        <item x="956"/>
        <item x="1992"/>
        <item x="1993"/>
        <item x="1994"/>
        <item x="2192"/>
        <item x="654"/>
        <item x="651"/>
        <item x="652"/>
        <item x="653"/>
        <item x="650"/>
        <item x="656"/>
        <item x="658"/>
        <item x="655"/>
        <item x="657"/>
        <item x="649"/>
        <item x="584"/>
        <item x="590"/>
        <item x="587"/>
        <item x="581"/>
        <item x="593"/>
        <item x="605"/>
        <item x="2211"/>
        <item x="2210"/>
        <item x="445"/>
        <item x="627"/>
        <item x="17"/>
        <item x="2129"/>
        <item x="2128"/>
        <item x="54"/>
        <item x="2501"/>
        <item x="1558"/>
        <item x="1559"/>
        <item x="1512"/>
        <item x="1952"/>
        <item x="2103"/>
        <item x="1496"/>
        <item x="1973"/>
        <item x="1497"/>
        <item x="1773"/>
        <item x="1772"/>
        <item x="2492"/>
        <item x="1428"/>
        <item x="634"/>
        <item x="2049"/>
        <item x="2048"/>
        <item x="1406"/>
        <item x="1461"/>
        <item x="106"/>
        <item x="2196"/>
        <item x="1523"/>
        <item x="1464"/>
        <item x="1455"/>
        <item x="1452"/>
        <item x="1466"/>
        <item x="114"/>
        <item x="1794"/>
        <item x="1498"/>
        <item x="2267"/>
        <item x="2270"/>
        <item x="2268"/>
        <item x="2271"/>
        <item x="2266"/>
        <item x="2269"/>
        <item x="100"/>
        <item x="430"/>
        <item x="1735"/>
        <item x="1736"/>
        <item x="1737"/>
        <item x="1738"/>
        <item x="1744"/>
        <item x="1740"/>
        <item x="1746"/>
        <item x="1742"/>
        <item x="1747"/>
        <item x="1748"/>
        <item x="1745"/>
        <item x="1741"/>
        <item x="1743"/>
        <item x="1739"/>
        <item x="2303"/>
        <item x="2339"/>
        <item x="1208"/>
        <item x="1209"/>
        <item x="1210"/>
        <item x="1211"/>
        <item x="1212"/>
        <item x="1213"/>
        <item x="1675"/>
        <item x="1214"/>
        <item x="1215"/>
        <item x="1676"/>
        <item x="1677"/>
        <item x="1678"/>
        <item x="1679"/>
        <item x="1216"/>
        <item x="1217"/>
        <item x="2458"/>
        <item x="1680"/>
        <item x="1681"/>
        <item x="1218"/>
        <item x="1219"/>
        <item x="2459"/>
        <item x="2460"/>
        <item x="1220"/>
        <item x="1221"/>
        <item x="2461"/>
        <item x="1222"/>
        <item x="1223"/>
        <item x="1016"/>
        <item x="2462"/>
        <item x="1224"/>
        <item x="1225"/>
        <item x="1226"/>
        <item x="2463"/>
        <item x="1227"/>
        <item x="1228"/>
        <item x="2464"/>
        <item x="1682"/>
        <item x="1683"/>
        <item x="1229"/>
        <item x="1230"/>
        <item x="1684"/>
        <item x="1231"/>
        <item x="1232"/>
        <item x="1233"/>
        <item x="2467"/>
        <item x="1234"/>
        <item x="1235"/>
        <item x="1685"/>
        <item x="1686"/>
        <item x="2468"/>
        <item x="1236"/>
        <item x="1237"/>
        <item x="2469"/>
        <item x="1238"/>
        <item x="1239"/>
        <item x="2470"/>
        <item x="1240"/>
        <item x="1241"/>
        <item x="1242"/>
        <item x="1687"/>
        <item x="1243"/>
        <item x="1688"/>
        <item x="1690"/>
        <item x="1689"/>
        <item x="2471"/>
        <item x="1017"/>
        <item x="2392"/>
        <item x="1692"/>
        <item x="1691"/>
        <item x="2472"/>
        <item x="1244"/>
        <item x="1245"/>
        <item x="2473"/>
        <item x="1246"/>
        <item x="1247"/>
        <item x="2474"/>
        <item x="2475"/>
        <item x="1694"/>
        <item x="1695"/>
        <item x="1693"/>
        <item x="1248"/>
        <item x="1249"/>
        <item x="1250"/>
        <item x="1697"/>
        <item x="1698"/>
        <item x="1696"/>
        <item x="1251"/>
        <item x="1252"/>
        <item x="1253"/>
        <item x="1254"/>
        <item x="1255"/>
        <item x="1256"/>
        <item x="1257"/>
        <item x="1258"/>
        <item x="1259"/>
        <item x="1702"/>
        <item x="1708"/>
        <item x="1260"/>
        <item x="1261"/>
        <item x="1706"/>
        <item x="1703"/>
        <item x="1262"/>
        <item x="1263"/>
        <item x="1707"/>
        <item x="1264"/>
        <item x="1265"/>
        <item x="1699"/>
        <item x="1704"/>
        <item x="1700"/>
        <item x="1705"/>
        <item x="1701"/>
        <item x="1266"/>
        <item x="1267"/>
        <item x="1268"/>
        <item x="1269"/>
        <item x="2340"/>
        <item x="2393"/>
        <item x="2341"/>
        <item x="2342"/>
        <item x="2343"/>
        <item x="2344"/>
        <item x="2345"/>
        <item x="2346"/>
        <item x="1019"/>
        <item x="1018"/>
        <item x="1279"/>
        <item x="1280"/>
        <item x="1281"/>
        <item x="1282"/>
        <item x="1283"/>
        <item x="1284"/>
        <item x="1285"/>
        <item x="1286"/>
        <item x="1287"/>
        <item x="1288"/>
        <item x="1270"/>
        <item x="1289"/>
        <item x="1290"/>
        <item x="1291"/>
        <item x="1292"/>
        <item x="1293"/>
        <item x="1294"/>
        <item x="1295"/>
        <item x="1296"/>
        <item x="1297"/>
        <item x="1298"/>
        <item x="1271"/>
        <item x="1299"/>
        <item x="1300"/>
        <item x="1301"/>
        <item x="1302"/>
        <item x="1303"/>
        <item x="1304"/>
        <item x="1305"/>
        <item x="1306"/>
        <item x="1307"/>
        <item x="1308"/>
        <item x="1272"/>
        <item x="1309"/>
        <item x="1273"/>
        <item x="1274"/>
        <item x="1275"/>
        <item x="1276"/>
        <item x="1277"/>
        <item x="1278"/>
        <item x="1731"/>
        <item x="1732"/>
        <item x="1711"/>
        <item x="1712"/>
        <item x="1710"/>
        <item x="1709"/>
        <item x="1715"/>
        <item x="1716"/>
        <item x="1714"/>
        <item x="1713"/>
        <item x="1717"/>
        <item x="1718"/>
        <item x="1719"/>
        <item x="1720"/>
        <item x="1721"/>
        <item x="1722"/>
        <item x="1723"/>
        <item x="1724"/>
        <item x="1725"/>
        <item x="1726"/>
        <item x="1727"/>
        <item x="1728"/>
        <item x="1729"/>
        <item x="1730"/>
        <item x="1310"/>
        <item x="1311"/>
        <item x="1312"/>
        <item x="1733"/>
        <item x="1734"/>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2347"/>
        <item x="2348"/>
        <item x="2349"/>
        <item x="2350"/>
        <item x="2394"/>
        <item x="1020"/>
        <item x="2351"/>
        <item x="1021"/>
        <item x="2352"/>
        <item x="1022"/>
        <item x="1023"/>
        <item x="1024"/>
        <item x="1026"/>
        <item x="1028"/>
        <item x="1030"/>
        <item x="1032"/>
        <item x="1034"/>
        <item x="1036"/>
        <item x="1038"/>
        <item x="1040"/>
        <item x="1042"/>
        <item x="1576"/>
        <item x="1578"/>
        <item x="1570"/>
        <item x="1580"/>
        <item x="1572"/>
        <item x="1574"/>
        <item x="1568"/>
        <item x="1586"/>
        <item x="1584"/>
        <item x="1582"/>
        <item x="1588"/>
        <item x="1044"/>
        <item x="1046"/>
        <item x="1025"/>
        <item x="1027"/>
        <item x="1029"/>
        <item x="1031"/>
        <item x="1033"/>
        <item x="1035"/>
        <item x="1037"/>
        <item x="1039"/>
        <item x="1041"/>
        <item x="2395"/>
        <item x="1043"/>
        <item x="1577"/>
        <item x="1579"/>
        <item x="1571"/>
        <item x="1581"/>
        <item x="1573"/>
        <item x="1575"/>
        <item x="1569"/>
        <item x="1587"/>
        <item x="1585"/>
        <item x="1583"/>
        <item x="1589"/>
        <item x="1045"/>
        <item x="1047"/>
        <item x="1001"/>
        <item x="1002"/>
        <item x="2383"/>
        <item x="2353"/>
        <item x="1048"/>
        <item x="1049"/>
        <item x="1050"/>
        <item x="1051"/>
        <item x="1052"/>
        <item x="1053"/>
        <item x="1591"/>
        <item x="1595"/>
        <item x="1590"/>
        <item x="1594"/>
        <item x="1593"/>
        <item x="1592"/>
        <item x="2354"/>
        <item x="1055"/>
        <item x="1054"/>
        <item x="1057"/>
        <item x="1056"/>
        <item x="1059"/>
        <item x="1058"/>
        <item x="1596"/>
        <item x="1600"/>
        <item x="1598"/>
        <item x="1602"/>
        <item x="1061"/>
        <item x="1060"/>
        <item x="1063"/>
        <item x="1062"/>
        <item x="2396"/>
        <item x="1597"/>
        <item x="1601"/>
        <item x="1599"/>
        <item x="1603"/>
        <item x="2355"/>
        <item x="1064"/>
        <item x="2356"/>
        <item x="1065"/>
        <item x="1611"/>
        <item x="1066"/>
        <item x="1067"/>
        <item x="1068"/>
        <item x="1069"/>
        <item x="1070"/>
        <item x="1608"/>
        <item x="1071"/>
        <item x="1610"/>
        <item x="1609"/>
        <item x="1604"/>
        <item x="1606"/>
        <item x="1605"/>
        <item x="1607"/>
        <item x="2357"/>
        <item x="1072"/>
        <item x="1074"/>
        <item x="1076"/>
        <item x="1612"/>
        <item x="2358"/>
        <item x="1073"/>
        <item x="2359"/>
        <item x="1075"/>
        <item x="2360"/>
        <item x="1077"/>
        <item x="1613"/>
        <item x="2361"/>
        <item x="2362"/>
        <item x="2363"/>
        <item x="2364"/>
        <item x="1614"/>
        <item x="2365"/>
        <item x="2366"/>
        <item x="1615"/>
        <item x="1616"/>
        <item x="2367"/>
        <item x="2368"/>
        <item x="2304"/>
        <item x="2305"/>
        <item x="2306"/>
        <item x="2307"/>
        <item x="2308"/>
        <item x="2309"/>
        <item x="1003"/>
        <item x="2369"/>
        <item x="1632"/>
        <item x="1078"/>
        <item x="1637"/>
        <item x="1620"/>
        <item x="1622"/>
        <item x="1633"/>
        <item x="1617"/>
        <item x="1628"/>
        <item x="1639"/>
        <item x="1641"/>
        <item x="1619"/>
        <item x="1624"/>
        <item x="1626"/>
        <item x="1635"/>
        <item x="1080"/>
        <item x="1082"/>
        <item x="1084"/>
        <item x="1086"/>
        <item x="1088"/>
        <item x="1090"/>
        <item x="1092"/>
        <item x="1094"/>
        <item x="1096"/>
        <item x="1098"/>
        <item x="1100"/>
        <item x="1102"/>
        <item x="1104"/>
        <item x="1106"/>
        <item x="1630"/>
        <item x="2370"/>
        <item x="1079"/>
        <item x="1638"/>
        <item x="1621"/>
        <item x="1623"/>
        <item x="1634"/>
        <item x="1618"/>
        <item x="1629"/>
        <item x="1640"/>
        <item x="1642"/>
        <item x="1081"/>
        <item x="1625"/>
        <item x="1627"/>
        <item x="1636"/>
        <item x="1631"/>
        <item x="1083"/>
        <item x="1085"/>
        <item x="1087"/>
        <item x="1089"/>
        <item x="1091"/>
        <item x="1093"/>
        <item x="1095"/>
        <item x="1097"/>
        <item x="1099"/>
        <item x="1101"/>
        <item x="1103"/>
        <item x="1105"/>
        <item x="1107"/>
        <item x="1108"/>
        <item x="2371"/>
        <item x="2372"/>
        <item x="1109"/>
        <item x="1110"/>
        <item x="1111"/>
        <item x="1112"/>
        <item x="1113"/>
        <item x="1114"/>
        <item x="1115"/>
        <item x="1116"/>
        <item x="1643"/>
        <item x="1646"/>
        <item x="1644"/>
        <item x="1645"/>
        <item x="1117"/>
        <item x="1118"/>
        <item x="1119"/>
        <item x="2310"/>
        <item x="2311"/>
        <item x="2312"/>
        <item x="1004"/>
        <item x="1120"/>
        <item x="1121"/>
        <item x="1122"/>
        <item x="2417"/>
        <item x="1123"/>
        <item x="1124"/>
        <item x="1125"/>
        <item x="2418"/>
        <item x="1126"/>
        <item x="1127"/>
        <item x="1128"/>
        <item x="1129"/>
        <item x="1130"/>
        <item x="1131"/>
        <item x="1132"/>
        <item x="1133"/>
        <item x="2419"/>
        <item x="1134"/>
        <item x="2420"/>
        <item x="1135"/>
        <item x="2313"/>
        <item x="2314"/>
        <item x="1005"/>
        <item x="1136"/>
        <item x="1137"/>
        <item x="1647"/>
        <item x="1648"/>
        <item x="1138"/>
        <item x="1139"/>
        <item x="1140"/>
        <item x="1649"/>
        <item x="1141"/>
        <item x="1142"/>
        <item x="1650"/>
        <item x="1651"/>
        <item x="1143"/>
        <item x="2422"/>
        <item x="1144"/>
        <item x="1145"/>
        <item x="2424"/>
        <item x="1146"/>
        <item x="1147"/>
        <item x="2425"/>
        <item x="2315"/>
        <item x="2317"/>
        <item x="2319"/>
        <item x="2321"/>
        <item x="2323"/>
        <item x="2325"/>
        <item x="2327"/>
        <item x="2329"/>
        <item x="2331"/>
        <item x="2333"/>
        <item x="1006"/>
        <item x="1657"/>
        <item x="2426"/>
        <item x="1148"/>
        <item x="1149"/>
        <item x="1658"/>
        <item x="1653"/>
        <item x="1655"/>
        <item x="1654"/>
        <item x="1660"/>
        <item x="1661"/>
        <item x="1656"/>
        <item x="1659"/>
        <item x="1652"/>
        <item x="1150"/>
        <item x="1151"/>
        <item x="1152"/>
        <item x="1153"/>
        <item x="1154"/>
        <item x="1155"/>
        <item x="1156"/>
        <item x="1157"/>
        <item x="1158"/>
        <item x="1159"/>
        <item x="1160"/>
        <item x="2427"/>
        <item x="1161"/>
        <item x="2428"/>
        <item x="1662"/>
        <item x="1663"/>
        <item x="1162"/>
        <item x="1163"/>
        <item x="1164"/>
        <item x="2429"/>
        <item x="2430"/>
        <item x="1165"/>
        <item x="1166"/>
        <item x="2431"/>
        <item x="1167"/>
        <item x="2432"/>
        <item x="2316"/>
        <item x="2318"/>
        <item x="2320"/>
        <item x="2322"/>
        <item x="2324"/>
        <item x="2326"/>
        <item x="2328"/>
        <item x="2330"/>
        <item x="2332"/>
        <item x="2334"/>
        <item x="1007"/>
        <item x="1008"/>
        <item x="1009"/>
        <item x="1010"/>
        <item x="1011"/>
        <item x="1012"/>
        <item x="1168"/>
        <item x="2433"/>
        <item x="2335"/>
        <item x="1169"/>
        <item x="2434"/>
        <item x="2336"/>
        <item x="1170"/>
        <item x="1171"/>
        <item x="1172"/>
        <item x="1664"/>
        <item x="1173"/>
        <item x="1174"/>
        <item x="1175"/>
        <item x="1667"/>
        <item x="1176"/>
        <item x="1177"/>
        <item x="1670"/>
        <item x="1669"/>
        <item x="1672"/>
        <item x="1666"/>
        <item x="1668"/>
        <item x="1671"/>
        <item x="1665"/>
        <item x="2435"/>
        <item x="1178"/>
        <item x="1179"/>
        <item x="2436"/>
        <item x="2437"/>
        <item x="2438"/>
        <item x="2439"/>
        <item x="427"/>
        <item x="2440"/>
        <item x="1180"/>
        <item x="1181"/>
        <item x="2441"/>
        <item x="1182"/>
        <item x="2442"/>
        <item x="1013"/>
        <item x="2337"/>
        <item x="1183"/>
        <item x="2443"/>
        <item x="1184"/>
        <item x="2444"/>
        <item x="1185"/>
        <item x="2445"/>
        <item x="1186"/>
        <item x="1187"/>
        <item x="2446"/>
        <item x="1188"/>
        <item x="2447"/>
        <item x="2448"/>
        <item x="1189"/>
        <item x="2449"/>
        <item x="1190"/>
        <item x="1191"/>
        <item x="1192"/>
        <item x="1193"/>
        <item x="1014"/>
        <item x="1567"/>
        <item x="2338"/>
        <item x="2451"/>
        <item x="1194"/>
        <item x="1195"/>
        <item x="1196"/>
        <item x="1197"/>
        <item x="2453"/>
        <item x="1198"/>
        <item x="1199"/>
        <item x="1200"/>
        <item x="1201"/>
        <item x="1202"/>
        <item x="1673"/>
        <item x="1674"/>
        <item x="1203"/>
        <item x="1204"/>
        <item x="2454"/>
        <item x="1205"/>
        <item x="2455"/>
        <item x="1206"/>
        <item x="1207"/>
        <item x="2391"/>
        <item x="1015"/>
        <item x="2456"/>
        <item x="2457"/>
        <item x="2465"/>
        <item x="2466"/>
        <item x="2397"/>
        <item x="2398"/>
        <item x="2399"/>
        <item x="2400"/>
        <item x="2401"/>
        <item x="2402"/>
        <item x="2403"/>
        <item x="2384"/>
        <item x="2404"/>
        <item x="2405"/>
        <item x="2406"/>
        <item x="2407"/>
        <item x="2408"/>
        <item x="2409"/>
        <item x="2410"/>
        <item x="2411"/>
        <item x="2412"/>
        <item x="2413"/>
        <item x="2385"/>
        <item x="2414"/>
        <item x="2415"/>
        <item x="2416"/>
        <item x="2386"/>
        <item x="2421"/>
        <item x="2423"/>
        <item x="2387"/>
        <item x="2388"/>
        <item x="2389"/>
        <item x="2390"/>
        <item x="2450"/>
        <item x="2452"/>
        <item x="1749"/>
        <item x="1750"/>
        <item x="1754"/>
        <item x="1753"/>
        <item x="1751"/>
        <item x="1752"/>
        <item x="1755"/>
        <item x="2198"/>
        <item x="2078"/>
        <item x="1950"/>
        <item x="1951"/>
        <item x="2572"/>
        <item x="1791"/>
        <item x="1778"/>
        <item x="1789"/>
        <item x="1793"/>
        <item x="1790"/>
        <item x="1792"/>
        <item x="969"/>
        <item x="1403"/>
        <item x="970"/>
        <item x="1448"/>
        <item x="629"/>
        <item x="765"/>
        <item x="764"/>
        <item x="146"/>
        <item x="139"/>
        <item x="147"/>
        <item x="142"/>
        <item x="138"/>
        <item x="177"/>
        <item x="176"/>
        <item x="178"/>
        <item x="181"/>
        <item x="184"/>
        <item x="187"/>
        <item x="190"/>
        <item x="205"/>
        <item x="208"/>
        <item x="206"/>
        <item x="144"/>
        <item x="207"/>
        <item x="204"/>
        <item x="143"/>
        <item x="137"/>
        <item x="145"/>
        <item x="164"/>
        <item x="165"/>
        <item x="166"/>
        <item x="210"/>
        <item x="291"/>
        <item x="241"/>
        <item x="256"/>
        <item x="306"/>
        <item x="286"/>
        <item x="251"/>
        <item x="301"/>
        <item x="246"/>
        <item x="296"/>
        <item x="281"/>
        <item x="331"/>
        <item x="261"/>
        <item x="311"/>
        <item x="266"/>
        <item x="316"/>
        <item x="271"/>
        <item x="321"/>
        <item x="276"/>
        <item x="326"/>
        <item x="234"/>
        <item x="292"/>
        <item x="242"/>
        <item x="257"/>
        <item x="307"/>
        <item x="287"/>
        <item x="252"/>
        <item x="302"/>
        <item x="247"/>
        <item x="297"/>
        <item x="282"/>
        <item x="332"/>
        <item x="262"/>
        <item x="312"/>
        <item x="267"/>
        <item x="317"/>
        <item x="272"/>
        <item x="322"/>
        <item x="277"/>
        <item x="327"/>
        <item x="293"/>
        <item x="243"/>
        <item x="258"/>
        <item x="308"/>
        <item x="288"/>
        <item x="253"/>
        <item x="303"/>
        <item x="248"/>
        <item x="298"/>
        <item x="283"/>
        <item x="333"/>
        <item x="263"/>
        <item x="313"/>
        <item x="268"/>
        <item x="318"/>
        <item x="273"/>
        <item x="323"/>
        <item x="278"/>
        <item x="328"/>
        <item x="212"/>
        <item x="353"/>
        <item x="359"/>
        <item x="356"/>
        <item x="350"/>
        <item x="362"/>
        <item x="374"/>
        <item x="365"/>
        <item x="371"/>
        <item x="170"/>
        <item x="370"/>
        <item x="221"/>
        <item x="153"/>
        <item x="223"/>
        <item x="224"/>
        <item x="141"/>
        <item x="140"/>
        <item x="368"/>
        <item x="211"/>
        <item x="152"/>
        <item x="154"/>
        <item x="149"/>
        <item x="200"/>
        <item x="215"/>
        <item x="233"/>
        <item x="237"/>
        <item x="355"/>
        <item x="361"/>
        <item x="358"/>
        <item x="352"/>
        <item x="364"/>
        <item x="376"/>
        <item x="155"/>
        <item x="156"/>
        <item x="167"/>
        <item x="179"/>
        <item x="182"/>
        <item x="185"/>
        <item x="188"/>
        <item x="191"/>
        <item x="218"/>
        <item x="290"/>
        <item x="305"/>
        <item x="300"/>
        <item x="295"/>
        <item x="330"/>
        <item x="310"/>
        <item x="315"/>
        <item x="320"/>
        <item x="325"/>
        <item x="289"/>
        <item x="334"/>
        <item x="239"/>
        <item x="254"/>
        <item x="304"/>
        <item x="284"/>
        <item x="249"/>
        <item x="299"/>
        <item x="244"/>
        <item x="294"/>
        <item x="279"/>
        <item x="329"/>
        <item x="259"/>
        <item x="309"/>
        <item x="264"/>
        <item x="314"/>
        <item x="269"/>
        <item x="319"/>
        <item x="274"/>
        <item x="324"/>
        <item x="209"/>
        <item x="150"/>
        <item x="168"/>
        <item x="161"/>
        <item x="169"/>
        <item x="162"/>
        <item x="163"/>
        <item x="158"/>
        <item x="148"/>
        <item x="240"/>
        <item x="255"/>
        <item x="285"/>
        <item x="250"/>
        <item x="245"/>
        <item x="280"/>
        <item x="260"/>
        <item x="265"/>
        <item x="270"/>
        <item x="275"/>
        <item x="344"/>
        <item x="345"/>
        <item x="348"/>
        <item x="346"/>
        <item x="347"/>
        <item x="349"/>
        <item x="367"/>
        <item x="151"/>
        <item x="197"/>
        <item x="232"/>
        <item x="231"/>
        <item x="238"/>
        <item x="227"/>
        <item x="228"/>
        <item x="229"/>
        <item x="230"/>
        <item x="216"/>
        <item x="217"/>
        <item x="214"/>
        <item x="354"/>
        <item x="360"/>
        <item x="357"/>
        <item x="351"/>
        <item x="363"/>
        <item x="375"/>
        <item x="213"/>
        <item x="199"/>
        <item x="196"/>
        <item x="157"/>
        <item x="366"/>
        <item x="372"/>
        <item x="198"/>
        <item x="193"/>
        <item x="219"/>
        <item x="220"/>
        <item x="192"/>
        <item x="180"/>
        <item x="183"/>
        <item x="186"/>
        <item x="189"/>
        <item x="172"/>
        <item x="171"/>
        <item x="195"/>
        <item x="174"/>
        <item x="173"/>
        <item x="202"/>
        <item x="201"/>
        <item x="203"/>
        <item x="373"/>
        <item x="175"/>
        <item x="226"/>
        <item x="160"/>
        <item x="159"/>
        <item x="235"/>
        <item x="236"/>
        <item x="369"/>
        <item x="335"/>
        <item x="338"/>
        <item x="337"/>
        <item x="336"/>
        <item x="343"/>
        <item x="339"/>
        <item x="340"/>
        <item x="341"/>
        <item x="342"/>
        <item x="194"/>
        <item x="225"/>
        <item x="1995"/>
        <item x="398"/>
        <item x="1499"/>
        <item x="959"/>
        <item x="960"/>
        <item x="1816"/>
        <item x="125"/>
        <item x="121"/>
        <item x="2257"/>
        <item x="2258"/>
        <item x="2259"/>
        <item x="2237"/>
        <item x="2244"/>
        <item x="2238"/>
        <item x="1769"/>
        <item x="2296"/>
        <item x="2295"/>
        <item x="941"/>
        <item x="942"/>
        <item x="940"/>
        <item x="922"/>
        <item x="926"/>
        <item x="924"/>
        <item x="2293"/>
        <item x="1471"/>
        <item x="1470"/>
        <item x="1469"/>
        <item x="1472"/>
        <item x="1563"/>
        <item x="2130"/>
        <item x="615"/>
        <item x="1560"/>
        <item x="1561"/>
        <item x="1562"/>
        <item x="2502"/>
        <item x="633"/>
        <item x="2231"/>
        <item x="2235"/>
        <item x="2233"/>
        <item x="2251"/>
        <item x="2255"/>
        <item x="2253"/>
        <item x="2201"/>
        <item x="2480"/>
        <item x="2481"/>
        <item x="2482"/>
        <item x="2483"/>
        <item x="2484"/>
        <item x="2189"/>
        <item x="1500"/>
        <item x="19"/>
        <item x="26"/>
        <item x="777"/>
        <item x="778"/>
        <item x="647"/>
        <item x="646"/>
        <item x="2570"/>
        <item x="2298"/>
        <item x="923"/>
        <item x="927"/>
        <item x="925"/>
        <item x="2265"/>
        <item x="2045"/>
        <item x="107"/>
        <item x="2493"/>
        <item x="61"/>
        <item x="2115"/>
        <item x="2508"/>
        <item x="1759"/>
        <item x="2299"/>
        <item x="2300"/>
        <item x="2301"/>
        <item x="2302"/>
        <item x="643"/>
        <item x="642"/>
        <item x="2191"/>
        <item x="1375"/>
        <item x="1384"/>
        <item x="1385"/>
        <item x="1386"/>
        <item x="1387"/>
        <item x="1388"/>
        <item x="1389"/>
        <item x="1390"/>
        <item x="1391"/>
        <item x="1392"/>
        <item x="1393"/>
        <item x="1376"/>
        <item x="1394"/>
        <item x="1395"/>
        <item x="1396"/>
        <item x="1397"/>
        <item x="1398"/>
        <item x="1399"/>
        <item x="1377"/>
        <item x="1378"/>
        <item x="1379"/>
        <item x="1380"/>
        <item x="1381"/>
        <item x="1382"/>
        <item x="1383"/>
        <item x="78"/>
        <item x="2193"/>
        <item x="900"/>
        <item x="904"/>
        <item x="898"/>
        <item x="896"/>
        <item x="902"/>
        <item x="906"/>
        <item x="908"/>
        <item x="910"/>
        <item x="914"/>
        <item x="912"/>
        <item x="888"/>
        <item x="890"/>
        <item x="886"/>
        <item x="894"/>
        <item x="892"/>
        <item x="3"/>
        <item x="611"/>
        <item x="2036"/>
        <item x="59"/>
        <item x="60"/>
        <item x="132"/>
        <item x="133"/>
        <item x="596"/>
        <item x="1988"/>
        <item x="602"/>
        <item x="801"/>
        <item x="2290"/>
        <item x="846"/>
        <item x="844"/>
        <item x="843"/>
        <item x="845"/>
        <item x="2121"/>
        <item x="429"/>
        <item x="733"/>
        <item x="852"/>
        <item x="989"/>
        <item x="990"/>
        <item x="982"/>
        <item x="983"/>
        <item x="976"/>
        <item x="975"/>
        <item x="978"/>
        <item x="977"/>
        <item x="984"/>
        <item x="981"/>
        <item x="980"/>
        <item x="979"/>
        <item x="988"/>
        <item x="991"/>
        <item x="973"/>
        <item x="974"/>
        <item x="972"/>
        <item x="995"/>
        <item x="996"/>
        <item x="999"/>
        <item x="1000"/>
        <item x="997"/>
        <item x="998"/>
        <item x="971"/>
        <item x="994"/>
        <item x="987"/>
        <item x="986"/>
        <item x="963"/>
        <item x="964"/>
        <item x="967"/>
        <item x="968"/>
        <item x="965"/>
        <item x="966"/>
        <item x="1813"/>
        <item x="424"/>
        <item x="1814"/>
        <item x="1411"/>
        <item x="1433"/>
        <item x="1989"/>
        <item x="1445"/>
        <item x="1446"/>
        <item x="2286"/>
        <item x="854"/>
        <item x="985"/>
        <item x="992"/>
        <item x="993"/>
        <item x="1564"/>
        <item x="1551"/>
        <item x="1963"/>
        <item x="2141"/>
        <item x="2190"/>
        <item x="1946"/>
        <item x="1948"/>
        <item x="882"/>
        <item x="880"/>
        <item x="881"/>
        <item x="884"/>
        <item x="883"/>
        <item x="451"/>
        <item x="452"/>
        <item x="2503"/>
        <item x="2116"/>
        <item x="1530"/>
        <item x="784"/>
        <item x="2070"/>
        <item x="1501"/>
        <item x="411"/>
        <item x="414"/>
        <item x="417"/>
        <item x="420"/>
        <item x="423"/>
        <item x="70"/>
        <item x="2093"/>
        <item x="102"/>
        <item x="2199"/>
        <item x="403"/>
        <item x="402"/>
        <item x="426"/>
        <item x="405"/>
        <item x="404"/>
        <item x="2040"/>
        <item x="2123"/>
        <item x="2046"/>
        <item x="2047"/>
        <item x="2042"/>
        <item x="2127"/>
        <item x="2089"/>
        <item x="1502"/>
        <item x="434"/>
        <item x="433"/>
        <item x="435"/>
        <item x="688"/>
        <item x="685"/>
        <item x="628"/>
        <item x="614"/>
        <item x="99"/>
        <item x="76"/>
        <item x="75"/>
        <item x="2504"/>
        <item x="124"/>
        <item x="2125"/>
        <item x="2489"/>
        <item x="2126"/>
        <item x="2041"/>
        <item x="2495"/>
        <item x="2374"/>
        <item x="2373"/>
        <item x="2375"/>
        <item x="2170"/>
        <item x="1934"/>
        <item x="2171"/>
        <item x="1935"/>
        <item x="2575"/>
        <item x="2576"/>
        <item x="1974"/>
        <item x="2026"/>
        <item x="2031"/>
        <item x="2020"/>
        <item x="1806"/>
        <item x="1975"/>
        <item x="603"/>
        <item x="837"/>
        <item x="832"/>
        <item x="928"/>
        <item x="827"/>
        <item x="812"/>
        <item x="822"/>
        <item x="807"/>
        <item x="802"/>
        <item x="2090"/>
        <item x="817"/>
        <item x="847"/>
        <item x="842"/>
        <item x="130"/>
        <item x="406"/>
        <item x="2006"/>
        <item x="2009"/>
        <item x="2012"/>
        <item x="1761"/>
        <item x="775"/>
        <item x="776"/>
        <item x="2065"/>
        <item x="1435"/>
        <item x="66"/>
        <item x="96"/>
        <item x="2155"/>
        <item x="1447"/>
        <item x="2560"/>
        <item x="457"/>
        <item x="2571"/>
        <item x="91"/>
        <item x="128"/>
        <item x="725"/>
        <item x="46"/>
        <item x="1"/>
        <item x="47"/>
        <item x="2561"/>
        <item x="2176"/>
        <item x="1940"/>
        <item x="939"/>
        <item x="2177"/>
        <item x="1941"/>
        <item x="2536"/>
        <item x="2548"/>
        <item x="2537"/>
        <item x="2549"/>
        <item x="2538"/>
        <item x="2550"/>
        <item x="2539"/>
        <item x="2551"/>
        <item x="2540"/>
        <item x="2552"/>
        <item x="2541"/>
        <item x="2553"/>
        <item x="2542"/>
        <item x="2554"/>
        <item x="2543"/>
        <item x="2555"/>
        <item x="2544"/>
        <item x="2556"/>
        <item x="2545"/>
        <item x="2557"/>
        <item x="2546"/>
        <item x="2558"/>
        <item x="2535"/>
        <item x="2547"/>
        <item x="2131"/>
        <item x="33"/>
        <item x="34"/>
        <item x="45"/>
        <item x="2120"/>
        <item x="2005"/>
        <item x="1996"/>
        <item x="2008"/>
        <item x="1999"/>
        <item x="2011"/>
        <item x="2002"/>
        <item x="401"/>
        <item x="400"/>
        <item x="2154"/>
        <item x="2153"/>
        <item x="1444"/>
        <item x="2157"/>
        <item x="465"/>
        <item x="466"/>
        <item x="1976"/>
        <item x="1977"/>
        <item x="599"/>
        <item x="1467"/>
        <item x="1958"/>
        <item x="48"/>
        <item x="49"/>
        <item x="50"/>
        <item x="1503"/>
        <item x="961"/>
        <item x="962"/>
        <item x="955"/>
        <item x="954"/>
        <item x="1962"/>
        <item x="2118"/>
        <item x="1524"/>
        <item x="1822"/>
        <item x="1416"/>
        <item x="2139"/>
        <item x="1483"/>
        <item x="2052"/>
        <item x="1971"/>
        <item x="1432"/>
        <item x="1565"/>
        <item x="2074"/>
        <item x="2080"/>
        <item x="1985"/>
        <item x="1986"/>
        <item x="1984"/>
        <item x="2184"/>
        <item x="1443"/>
        <item x="1441"/>
        <item x="2186"/>
        <item x="565"/>
        <item x="568"/>
        <item x="566"/>
        <item x="567"/>
        <item x="573"/>
        <item x="570"/>
        <item x="569"/>
        <item x="571"/>
        <item x="572"/>
        <item x="2226"/>
        <item x="2243"/>
        <item x="2240"/>
        <item x="2239"/>
        <item x="2241"/>
        <item x="2242"/>
        <item x="425"/>
        <item x="2478"/>
        <item x="2379"/>
        <item x="2476"/>
        <item x="2477"/>
        <item x="2287"/>
        <item x="2288"/>
        <item x="2289"/>
        <item x="2496"/>
        <item x="612"/>
        <item x="1919"/>
        <item x="1920"/>
        <item x="456"/>
        <item x="56"/>
        <item x="2067"/>
        <item x="74"/>
        <item x="72"/>
        <item x="1504"/>
        <item x="856"/>
        <item x="796"/>
        <item x="797"/>
        <item x="1566"/>
        <item x="1434"/>
        <item x="116"/>
        <item x="89"/>
        <item x="38"/>
        <item x="20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items count="27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87"/>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h="1" x="0"/>
        <item x="260"/>
        <item x="261"/>
        <item x="262"/>
        <item x="263"/>
        <item x="264"/>
        <item x="265"/>
        <item x="266"/>
        <item x="267"/>
        <item x="268"/>
        <item x="269"/>
        <item x="270"/>
        <item x="271"/>
        <item x="272"/>
        <item x="273"/>
        <item x="274"/>
        <item x="275"/>
        <item x="276"/>
        <item x="277"/>
      </items>
    </pivotField>
    <pivotField compact="0" outline="0" showAll="0" defaultSubtotal="0">
      <items count="354">
        <item x="64"/>
        <item x="10"/>
        <item x="3"/>
        <item x="11"/>
        <item x="6"/>
        <item x="2"/>
        <item x="258"/>
        <item x="41"/>
        <item x="40"/>
        <item x="42"/>
        <item x="45"/>
        <item x="48"/>
        <item x="51"/>
        <item x="54"/>
        <item x="259"/>
        <item x="262"/>
        <item x="265"/>
        <item x="268"/>
        <item x="271"/>
        <item x="70"/>
        <item x="73"/>
        <item x="71"/>
        <item x="8"/>
        <item x="72"/>
        <item x="69"/>
        <item x="7"/>
        <item x="1"/>
        <item x="9"/>
        <item x="28"/>
        <item x="250"/>
        <item x="29"/>
        <item x="251"/>
        <item x="30"/>
        <item x="75"/>
        <item x="156"/>
        <item x="106"/>
        <item x="121"/>
        <item x="171"/>
        <item x="151"/>
        <item x="116"/>
        <item x="166"/>
        <item x="111"/>
        <item x="161"/>
        <item x="295"/>
        <item x="315"/>
        <item x="310"/>
        <item x="330"/>
        <item x="146"/>
        <item x="196"/>
        <item x="126"/>
        <item x="176"/>
        <item x="131"/>
        <item x="181"/>
        <item x="300"/>
        <item x="320"/>
        <item x="305"/>
        <item x="325"/>
        <item x="136"/>
        <item x="186"/>
        <item x="141"/>
        <item x="191"/>
        <item x="99"/>
        <item x="289"/>
        <item x="157"/>
        <item x="107"/>
        <item x="122"/>
        <item x="172"/>
        <item x="152"/>
        <item x="117"/>
        <item x="167"/>
        <item x="112"/>
        <item x="162"/>
        <item x="296"/>
        <item x="316"/>
        <item x="311"/>
        <item x="331"/>
        <item x="147"/>
        <item x="197"/>
        <item x="127"/>
        <item x="177"/>
        <item x="132"/>
        <item x="182"/>
        <item x="301"/>
        <item x="321"/>
        <item x="306"/>
        <item x="326"/>
        <item x="137"/>
        <item x="187"/>
        <item x="142"/>
        <item x="192"/>
        <item x="158"/>
        <item x="108"/>
        <item x="123"/>
        <item x="173"/>
        <item x="153"/>
        <item x="118"/>
        <item x="168"/>
        <item x="113"/>
        <item x="163"/>
        <item x="297"/>
        <item x="317"/>
        <item x="312"/>
        <item x="332"/>
        <item x="148"/>
        <item x="198"/>
        <item x="128"/>
        <item x="178"/>
        <item x="133"/>
        <item x="183"/>
        <item x="302"/>
        <item x="322"/>
        <item x="307"/>
        <item x="327"/>
        <item x="138"/>
        <item x="188"/>
        <item x="143"/>
        <item x="193"/>
        <item x="77"/>
        <item x="218"/>
        <item x="224"/>
        <item x="221"/>
        <item x="215"/>
        <item x="227"/>
        <item x="239"/>
        <item x="230"/>
        <item x="236"/>
        <item x="253"/>
        <item x="34"/>
        <item x="235"/>
        <item x="86"/>
        <item x="283"/>
        <item x="17"/>
        <item x="88"/>
        <item x="89"/>
        <item x="350"/>
        <item x="5"/>
        <item x="4"/>
        <item x="244"/>
        <item x="243"/>
        <item x="233"/>
        <item x="76"/>
        <item x="279"/>
        <item x="16"/>
        <item x="18"/>
        <item x="13"/>
        <item x="65"/>
        <item x="80"/>
        <item x="281"/>
        <item x="98"/>
        <item x="102"/>
        <item x="220"/>
        <item x="226"/>
        <item x="223"/>
        <item x="217"/>
        <item x="229"/>
        <item x="241"/>
        <item x="19"/>
        <item x="246"/>
        <item x="20"/>
        <item x="247"/>
        <item x="31"/>
        <item x="252"/>
        <item x="43"/>
        <item x="46"/>
        <item x="49"/>
        <item x="52"/>
        <item x="55"/>
        <item x="260"/>
        <item x="263"/>
        <item x="266"/>
        <item x="269"/>
        <item x="272"/>
        <item x="83"/>
        <item x="282"/>
        <item x="155"/>
        <item x="170"/>
        <item x="165"/>
        <item x="160"/>
        <item x="314"/>
        <item x="329"/>
        <item x="195"/>
        <item x="175"/>
        <item x="180"/>
        <item x="319"/>
        <item x="324"/>
        <item x="185"/>
        <item x="190"/>
        <item x="154"/>
        <item x="199"/>
        <item x="104"/>
        <item x="119"/>
        <item x="169"/>
        <item x="149"/>
        <item x="114"/>
        <item x="164"/>
        <item x="109"/>
        <item x="159"/>
        <item x="293"/>
        <item x="313"/>
        <item x="308"/>
        <item x="328"/>
        <item x="144"/>
        <item x="194"/>
        <item x="124"/>
        <item x="174"/>
        <item x="129"/>
        <item x="179"/>
        <item x="298"/>
        <item x="318"/>
        <item x="303"/>
        <item x="323"/>
        <item x="134"/>
        <item x="184"/>
        <item x="139"/>
        <item x="189"/>
        <item x="278"/>
        <item x="74"/>
        <item x="14"/>
        <item x="245"/>
        <item x="32"/>
        <item x="25"/>
        <item x="33"/>
        <item x="26"/>
        <item x="249"/>
        <item x="27"/>
        <item x="22"/>
        <item x="12"/>
        <item x="105"/>
        <item x="120"/>
        <item x="150"/>
        <item x="115"/>
        <item x="110"/>
        <item x="294"/>
        <item x="309"/>
        <item x="145"/>
        <item x="125"/>
        <item x="130"/>
        <item x="299"/>
        <item x="304"/>
        <item x="135"/>
        <item x="140"/>
        <item x="209"/>
        <item x="210"/>
        <item x="213"/>
        <item x="343"/>
        <item x="211"/>
        <item x="212"/>
        <item x="342"/>
        <item x="214"/>
        <item x="232"/>
        <item x="87"/>
        <item x="15"/>
        <item x="61"/>
        <item x="97"/>
        <item x="96"/>
        <item x="103"/>
        <item x="292"/>
        <item x="92"/>
        <item x="93"/>
        <item x="94"/>
        <item x="95"/>
        <item x="285"/>
        <item x="286"/>
        <item x="287"/>
        <item x="288"/>
        <item x="81"/>
        <item x="82"/>
        <item x="79"/>
        <item x="280"/>
        <item x="219"/>
        <item x="225"/>
        <item x="222"/>
        <item x="216"/>
        <item x="228"/>
        <item x="240"/>
        <item x="345"/>
        <item x="347"/>
        <item x="346"/>
        <item x="344"/>
        <item x="348"/>
        <item x="349"/>
        <item x="78"/>
        <item x="63"/>
        <item x="277"/>
        <item x="60"/>
        <item x="275"/>
        <item x="21"/>
        <item x="248"/>
        <item x="351"/>
        <item x="231"/>
        <item x="237"/>
        <item x="276"/>
        <item x="62"/>
        <item x="57"/>
        <item x="84"/>
        <item x="85"/>
        <item x="56"/>
        <item x="44"/>
        <item x="47"/>
        <item x="50"/>
        <item x="53"/>
        <item x="261"/>
        <item x="264"/>
        <item x="267"/>
        <item x="270"/>
        <item x="273"/>
        <item x="36"/>
        <item x="35"/>
        <item x="59"/>
        <item x="255"/>
        <item x="254"/>
        <item x="274"/>
        <item x="38"/>
        <item x="37"/>
        <item x="257"/>
        <item x="256"/>
        <item x="67"/>
        <item x="66"/>
        <item x="68"/>
        <item x="238"/>
        <item x="39"/>
        <item x="91"/>
        <item x="284"/>
        <item x="242"/>
        <item x="24"/>
        <item x="23"/>
        <item x="100"/>
        <item x="290"/>
        <item x="101"/>
        <item x="291"/>
        <item x="234"/>
        <item x="200"/>
        <item x="203"/>
        <item x="202"/>
        <item x="201"/>
        <item x="208"/>
        <item x="204"/>
        <item x="205"/>
        <item x="206"/>
        <item x="207"/>
        <item x="333"/>
        <item x="336"/>
        <item x="334"/>
        <item x="335"/>
        <item x="341"/>
        <item x="338"/>
        <item x="337"/>
        <item x="339"/>
        <item x="340"/>
        <item x="58"/>
        <item x="90"/>
        <item x="0"/>
        <item x="352"/>
        <item x="353"/>
      </items>
    </pivotField>
  </pivotFields>
  <rowFields count="2">
    <field x="1"/>
    <field x="2"/>
  </rowFields>
  <rowItems count="2164">
    <i>
      <x v="365"/>
      <x v="2575"/>
    </i>
    <i>
      <x v="366"/>
      <x v="2575"/>
    </i>
    <i>
      <x v="368"/>
      <x v="2575"/>
    </i>
    <i>
      <x v="369"/>
      <x v="2575"/>
    </i>
    <i>
      <x v="371"/>
      <x v="2575"/>
    </i>
    <i>
      <x v="372"/>
      <x v="2575"/>
    </i>
    <i>
      <x v="374"/>
      <x v="2575"/>
    </i>
    <i>
      <x v="375"/>
      <x v="2575"/>
    </i>
    <i>
      <x v="377"/>
      <x v="2575"/>
    </i>
    <i>
      <x v="378"/>
      <x v="2575"/>
    </i>
    <i>
      <x v="380"/>
      <x v="2575"/>
    </i>
    <i>
      <x v="381"/>
      <x v="2575"/>
    </i>
    <i>
      <x v="383"/>
      <x v="2575"/>
    </i>
    <i>
      <x v="384"/>
      <x v="2575"/>
    </i>
    <i>
      <x v="386"/>
      <x v="2575"/>
    </i>
    <i>
      <x v="387"/>
      <x v="2575"/>
    </i>
    <i>
      <x v="389"/>
      <x v="2575"/>
    </i>
    <i>
      <x v="390"/>
      <x v="2575"/>
    </i>
    <i>
      <x v="392"/>
      <x v="2575"/>
    </i>
    <i>
      <x v="393"/>
      <x v="2575"/>
    </i>
    <i>
      <x v="395"/>
      <x v="2575"/>
    </i>
    <i>
      <x v="396"/>
      <x v="2575"/>
    </i>
    <i>
      <x v="398"/>
      <x v="2575"/>
    </i>
    <i>
      <x v="399"/>
      <x v="2575"/>
    </i>
    <i>
      <x v="401"/>
      <x v="2575"/>
    </i>
    <i>
      <x v="402"/>
      <x v="2575"/>
    </i>
    <i>
      <x v="404"/>
      <x v="2575"/>
    </i>
    <i>
      <x v="405"/>
      <x v="2575"/>
    </i>
    <i>
      <x v="407"/>
      <x v="2575"/>
    </i>
    <i>
      <x v="408"/>
      <x v="2575"/>
    </i>
    <i>
      <x v="410"/>
      <x v="2575"/>
    </i>
    <i>
      <x v="411"/>
      <x v="2575"/>
    </i>
    <i>
      <x v="413"/>
      <x v="2575"/>
    </i>
    <i>
      <x v="414"/>
      <x v="2575"/>
    </i>
    <i>
      <x v="416"/>
      <x v="2575"/>
    </i>
    <i>
      <x v="417"/>
      <x v="2575"/>
    </i>
    <i>
      <x v="419"/>
      <x v="2575"/>
    </i>
    <i>
      <x v="420"/>
      <x v="2575"/>
    </i>
    <i>
      <x v="422"/>
      <x v="2575"/>
    </i>
    <i>
      <x v="423"/>
      <x v="2575"/>
    </i>
    <i>
      <x v="425"/>
      <x v="2575"/>
    </i>
    <i>
      <x v="426"/>
      <x v="2575"/>
    </i>
    <i>
      <x v="428"/>
      <x v="2575"/>
    </i>
    <i>
      <x v="429"/>
      <x v="2575"/>
    </i>
    <i>
      <x v="431"/>
      <x v="2575"/>
    </i>
    <i>
      <x v="432"/>
      <x v="2575"/>
    </i>
    <i>
      <x v="434"/>
      <x v="2575"/>
    </i>
    <i>
      <x v="435"/>
      <x v="2575"/>
    </i>
    <i>
      <x v="437"/>
      <x v="2575"/>
    </i>
    <i>
      <x v="438"/>
      <x v="2575"/>
    </i>
    <i>
      <x v="440"/>
      <x v="2575"/>
    </i>
    <i>
      <x v="441"/>
      <x v="2575"/>
    </i>
    <i>
      <x v="443"/>
      <x v="2575"/>
    </i>
    <i>
      <x v="444"/>
      <x v="2575"/>
    </i>
    <i>
      <x v="446"/>
      <x v="2575"/>
    </i>
    <i>
      <x v="447"/>
      <x v="2575"/>
    </i>
    <i>
      <x v="449"/>
      <x v="2575"/>
    </i>
    <i>
      <x v="450"/>
      <x v="2575"/>
    </i>
    <i>
      <x v="452"/>
      <x v="2575"/>
    </i>
    <i>
      <x v="453"/>
      <x v="2575"/>
    </i>
    <i>
      <x v="455"/>
      <x v="2575"/>
    </i>
    <i>
      <x v="456"/>
      <x v="2575"/>
    </i>
    <i>
      <x v="458"/>
      <x v="2575"/>
    </i>
    <i>
      <x v="459"/>
      <x v="2575"/>
    </i>
    <i>
      <x v="461"/>
      <x v="2575"/>
    </i>
    <i>
      <x v="462"/>
      <x v="2575"/>
    </i>
    <i>
      <x v="464"/>
      <x v="2575"/>
    </i>
    <i>
      <x v="465"/>
      <x v="2575"/>
    </i>
    <i>
      <x v="467"/>
      <x v="2575"/>
    </i>
    <i>
      <x v="468"/>
      <x v="2575"/>
    </i>
    <i>
      <x v="470"/>
      <x v="2575"/>
    </i>
    <i>
      <x v="471"/>
      <x v="2575"/>
    </i>
    <i>
      <x v="473"/>
      <x v="2575"/>
    </i>
    <i>
      <x v="474"/>
      <x v="2575"/>
    </i>
    <i>
      <x v="476"/>
      <x v="2575"/>
    </i>
    <i>
      <x v="477"/>
      <x v="2575"/>
    </i>
    <i>
      <x v="479"/>
      <x v="2575"/>
    </i>
    <i>
      <x v="480"/>
      <x v="2575"/>
    </i>
    <i>
      <x v="482"/>
      <x v="2575"/>
    </i>
    <i>
      <x v="483"/>
      <x v="2575"/>
    </i>
    <i>
      <x v="485"/>
      <x v="2575"/>
    </i>
    <i>
      <x v="486"/>
      <x v="2575"/>
    </i>
    <i>
      <x v="488"/>
      <x v="2575"/>
    </i>
    <i>
      <x v="489"/>
      <x v="2575"/>
    </i>
    <i>
      <x v="491"/>
      <x v="2575"/>
    </i>
    <i>
      <x v="492"/>
      <x v="2575"/>
    </i>
    <i>
      <x v="494"/>
      <x v="2575"/>
    </i>
    <i>
      <x v="495"/>
      <x v="2575"/>
    </i>
    <i>
      <x v="497"/>
      <x v="2575"/>
    </i>
    <i>
      <x v="498"/>
      <x v="2575"/>
    </i>
    <i>
      <x v="500"/>
      <x v="2575"/>
    </i>
    <i>
      <x v="501"/>
      <x v="2575"/>
    </i>
    <i>
      <x v="503"/>
      <x v="2575"/>
    </i>
    <i>
      <x v="504"/>
      <x v="2575"/>
    </i>
    <i>
      <x v="506"/>
      <x v="2575"/>
    </i>
    <i>
      <x v="507"/>
      <x v="2575"/>
    </i>
    <i>
      <x v="509"/>
      <x v="2575"/>
    </i>
    <i>
      <x v="510"/>
      <x v="2575"/>
    </i>
    <i>
      <x v="512"/>
      <x v="2575"/>
    </i>
    <i>
      <x v="513"/>
      <x v="2575"/>
    </i>
    <i>
      <x v="515"/>
      <x v="2575"/>
    </i>
    <i>
      <x v="516"/>
      <x v="2575"/>
    </i>
    <i>
      <x v="518"/>
      <x v="2575"/>
    </i>
    <i>
      <x v="519"/>
      <x v="2575"/>
    </i>
    <i>
      <x v="521"/>
      <x v="2575"/>
    </i>
    <i>
      <x v="522"/>
      <x v="2575"/>
    </i>
    <i>
      <x v="524"/>
      <x v="2575"/>
    </i>
    <i>
      <x v="525"/>
      <x v="2575"/>
    </i>
    <i>
      <x v="527"/>
      <x v="2575"/>
    </i>
    <i>
      <x v="528"/>
      <x v="2575"/>
    </i>
    <i>
      <x v="530"/>
      <x v="2575"/>
    </i>
    <i>
      <x v="531"/>
      <x v="2575"/>
    </i>
    <i>
      <x v="533"/>
      <x v="2575"/>
    </i>
    <i>
      <x v="534"/>
      <x v="2575"/>
    </i>
    <i>
      <x v="536"/>
      <x v="2575"/>
    </i>
    <i>
      <x v="537"/>
      <x v="2575"/>
    </i>
    <i>
      <x v="539"/>
      <x v="2575"/>
    </i>
    <i>
      <x v="540"/>
      <x v="2575"/>
    </i>
    <i>
      <x v="542"/>
      <x v="2575"/>
    </i>
    <i>
      <x v="543"/>
      <x v="2575"/>
    </i>
    <i>
      <x v="545"/>
      <x v="2575"/>
    </i>
    <i>
      <x v="546"/>
      <x v="2575"/>
    </i>
    <i>
      <x v="548"/>
      <x v="2575"/>
    </i>
    <i>
      <x v="549"/>
      <x v="2575"/>
    </i>
    <i>
      <x v="551"/>
      <x v="2575"/>
    </i>
    <i>
      <x v="552"/>
      <x v="2575"/>
    </i>
    <i>
      <x v="554"/>
      <x v="2575"/>
    </i>
    <i>
      <x v="555"/>
      <x v="2575"/>
    </i>
    <i>
      <x v="557"/>
      <x v="2575"/>
    </i>
    <i>
      <x v="558"/>
      <x v="2575"/>
    </i>
    <i>
      <x v="560"/>
      <x v="2575"/>
    </i>
    <i>
      <x v="561"/>
      <x v="2575"/>
    </i>
    <i>
      <x v="563"/>
      <x v="2575"/>
    </i>
    <i>
      <x v="564"/>
      <x v="2575"/>
    </i>
    <i>
      <x v="566"/>
      <x v="2575"/>
    </i>
    <i>
      <x v="567"/>
      <x v="2575"/>
    </i>
    <i>
      <x v="569"/>
      <x v="2575"/>
    </i>
    <i>
      <x v="570"/>
      <x v="2575"/>
    </i>
    <i>
      <x v="572"/>
      <x v="2575"/>
    </i>
    <i>
      <x v="573"/>
      <x v="2575"/>
    </i>
    <i>
      <x v="575"/>
      <x v="2575"/>
    </i>
    <i>
      <x v="576"/>
      <x v="2575"/>
    </i>
    <i>
      <x v="578"/>
      <x v="2575"/>
    </i>
    <i>
      <x v="579"/>
      <x v="2575"/>
    </i>
    <i>
      <x v="581"/>
      <x v="2575"/>
    </i>
    <i>
      <x v="582"/>
      <x v="2575"/>
    </i>
    <i>
      <x v="584"/>
      <x v="2575"/>
    </i>
    <i>
      <x v="585"/>
      <x v="2575"/>
    </i>
    <i>
      <x v="587"/>
      <x v="2575"/>
    </i>
    <i>
      <x v="588"/>
      <x v="2575"/>
    </i>
    <i>
      <x v="590"/>
      <x v="2575"/>
    </i>
    <i>
      <x v="591"/>
      <x v="2575"/>
    </i>
    <i>
      <x v="593"/>
      <x v="2575"/>
    </i>
    <i>
      <x v="594"/>
      <x v="2575"/>
    </i>
    <i>
      <x v="596"/>
      <x v="2575"/>
    </i>
    <i>
      <x v="597"/>
      <x v="2575"/>
    </i>
    <i>
      <x v="599"/>
      <x v="2575"/>
    </i>
    <i>
      <x v="600"/>
      <x v="2575"/>
    </i>
    <i>
      <x v="602"/>
      <x v="2575"/>
    </i>
    <i>
      <x v="603"/>
      <x v="2575"/>
    </i>
    <i>
      <x v="605"/>
      <x v="2575"/>
    </i>
    <i>
      <x v="606"/>
      <x v="2575"/>
    </i>
    <i>
      <x v="608"/>
      <x v="2575"/>
    </i>
    <i>
      <x v="609"/>
      <x v="2575"/>
    </i>
    <i>
      <x v="611"/>
      <x v="2575"/>
    </i>
    <i>
      <x v="612"/>
      <x v="2575"/>
    </i>
    <i>
      <x v="614"/>
      <x v="2575"/>
    </i>
    <i>
      <x v="615"/>
      <x v="2575"/>
    </i>
    <i>
      <x v="617"/>
      <x v="2575"/>
    </i>
    <i>
      <x v="618"/>
      <x v="2575"/>
    </i>
    <i>
      <x v="620"/>
      <x v="2575"/>
    </i>
    <i>
      <x v="621"/>
      <x v="2575"/>
    </i>
    <i>
      <x v="623"/>
      <x v="2575"/>
    </i>
    <i>
      <x v="624"/>
      <x v="2575"/>
    </i>
    <i>
      <x v="626"/>
      <x v="2575"/>
    </i>
    <i>
      <x v="627"/>
      <x v="2575"/>
    </i>
    <i>
      <x v="629"/>
      <x v="2575"/>
    </i>
    <i>
      <x v="630"/>
      <x v="2575"/>
    </i>
    <i>
      <x v="632"/>
      <x v="2575"/>
    </i>
    <i>
      <x v="633"/>
      <x v="2575"/>
    </i>
    <i>
      <x v="635"/>
      <x v="2575"/>
    </i>
    <i>
      <x v="636"/>
      <x v="2575"/>
    </i>
    <i>
      <x v="638"/>
      <x v="2575"/>
    </i>
    <i>
      <x v="639"/>
      <x v="2575"/>
    </i>
    <i>
      <x v="641"/>
      <x v="2575"/>
    </i>
    <i>
      <x v="642"/>
      <x v="2575"/>
    </i>
    <i>
      <x v="644"/>
      <x v="2575"/>
    </i>
    <i>
      <x v="645"/>
      <x v="2575"/>
    </i>
    <i>
      <x v="647"/>
      <x v="2575"/>
    </i>
    <i>
      <x v="648"/>
      <x v="2575"/>
    </i>
    <i>
      <x v="650"/>
      <x v="2575"/>
    </i>
    <i>
      <x v="651"/>
      <x v="2575"/>
    </i>
    <i>
      <x v="653"/>
      <x v="2575"/>
    </i>
    <i>
      <x v="654"/>
      <x v="2575"/>
    </i>
    <i>
      <x v="656"/>
      <x v="2575"/>
    </i>
    <i>
      <x v="657"/>
      <x v="2575"/>
    </i>
    <i>
      <x v="659"/>
      <x v="2575"/>
    </i>
    <i>
      <x v="660"/>
      <x v="2575"/>
    </i>
    <i>
      <x v="662"/>
      <x v="2575"/>
    </i>
    <i>
      <x v="663"/>
      <x v="2575"/>
    </i>
    <i>
      <x v="665"/>
      <x v="2575"/>
    </i>
    <i>
      <x v="666"/>
      <x v="2575"/>
    </i>
    <i>
      <x v="668"/>
      <x v="2575"/>
    </i>
    <i>
      <x v="669"/>
      <x v="2575"/>
    </i>
    <i>
      <x v="671"/>
      <x v="2575"/>
    </i>
    <i>
      <x v="672"/>
      <x v="2575"/>
    </i>
    <i>
      <x v="674"/>
      <x v="2575"/>
    </i>
    <i>
      <x v="675"/>
      <x v="2575"/>
    </i>
    <i>
      <x v="677"/>
      <x v="2575"/>
    </i>
    <i>
      <x v="678"/>
      <x v="2575"/>
    </i>
    <i>
      <x v="680"/>
      <x v="2575"/>
    </i>
    <i>
      <x v="681"/>
      <x v="2575"/>
    </i>
    <i>
      <x v="683"/>
      <x v="2575"/>
    </i>
    <i>
      <x v="684"/>
      <x v="2575"/>
    </i>
    <i>
      <x v="686"/>
      <x v="2575"/>
    </i>
    <i>
      <x v="687"/>
      <x v="2575"/>
    </i>
    <i>
      <x v="689"/>
      <x v="2575"/>
    </i>
    <i>
      <x v="690"/>
      <x v="2575"/>
    </i>
    <i>
      <x v="692"/>
      <x v="2575"/>
    </i>
    <i>
      <x v="693"/>
      <x v="2575"/>
    </i>
    <i>
      <x v="695"/>
      <x v="2575"/>
    </i>
    <i>
      <x v="696"/>
      <x v="2575"/>
    </i>
    <i>
      <x v="698"/>
      <x v="2575"/>
    </i>
    <i>
      <x v="699"/>
      <x v="2575"/>
    </i>
    <i>
      <x v="701"/>
      <x v="2575"/>
    </i>
    <i>
      <x v="702"/>
      <x v="2575"/>
    </i>
    <i>
      <x v="704"/>
      <x v="2575"/>
    </i>
    <i>
      <x v="705"/>
      <x v="2575"/>
    </i>
    <i>
      <x v="707"/>
      <x v="2575"/>
    </i>
    <i>
      <x v="708"/>
      <x v="2575"/>
    </i>
    <i>
      <x v="710"/>
      <x v="2575"/>
    </i>
    <i>
      <x v="711"/>
      <x v="2575"/>
    </i>
    <i>
      <x v="713"/>
      <x v="2575"/>
    </i>
    <i>
      <x v="714"/>
      <x v="2575"/>
    </i>
    <i>
      <x v="716"/>
      <x v="2575"/>
    </i>
    <i>
      <x v="717"/>
      <x v="2575"/>
    </i>
    <i>
      <x v="719"/>
      <x v="2575"/>
    </i>
    <i>
      <x v="720"/>
      <x v="2575"/>
    </i>
    <i>
      <x v="722"/>
      <x v="2575"/>
    </i>
    <i>
      <x v="723"/>
      <x v="2575"/>
    </i>
    <i>
      <x v="725"/>
      <x v="2575"/>
    </i>
    <i>
      <x v="726"/>
      <x v="2575"/>
    </i>
    <i>
      <x v="728"/>
      <x v="2575"/>
    </i>
    <i>
      <x v="729"/>
      <x v="2575"/>
    </i>
    <i>
      <x v="731"/>
      <x v="2575"/>
    </i>
    <i>
      <x v="732"/>
      <x v="2575"/>
    </i>
    <i>
      <x v="734"/>
      <x v="2575"/>
    </i>
    <i>
      <x v="735"/>
      <x v="2575"/>
    </i>
    <i>
      <x v="737"/>
      <x v="2575"/>
    </i>
    <i>
      <x v="738"/>
      <x v="2575"/>
    </i>
    <i>
      <x v="740"/>
      <x v="2575"/>
    </i>
    <i>
      <x v="741"/>
      <x v="2575"/>
    </i>
    <i>
      <x v="743"/>
      <x v="2575"/>
    </i>
    <i>
      <x v="744"/>
      <x v="2575"/>
    </i>
    <i>
      <x v="746"/>
      <x v="2575"/>
    </i>
    <i>
      <x v="747"/>
      <x v="2575"/>
    </i>
    <i>
      <x v="749"/>
      <x v="2575"/>
    </i>
    <i>
      <x v="750"/>
      <x v="2575"/>
    </i>
    <i>
      <x v="752"/>
      <x v="2575"/>
    </i>
    <i>
      <x v="753"/>
      <x v="2575"/>
    </i>
    <i>
      <x v="755"/>
      <x v="2575"/>
    </i>
    <i>
      <x v="756"/>
      <x v="2575"/>
    </i>
    <i>
      <x v="758"/>
      <x v="2575"/>
    </i>
    <i>
      <x v="759"/>
      <x v="2575"/>
    </i>
    <i>
      <x v="761"/>
      <x v="2575"/>
    </i>
    <i>
      <x v="762"/>
      <x v="2575"/>
    </i>
    <i>
      <x v="764"/>
      <x v="2575"/>
    </i>
    <i>
      <x v="765"/>
      <x v="2575"/>
    </i>
    <i>
      <x v="767"/>
      <x v="2575"/>
    </i>
    <i>
      <x v="768"/>
      <x v="2575"/>
    </i>
    <i>
      <x v="770"/>
      <x v="2575"/>
    </i>
    <i>
      <x v="771"/>
      <x v="2575"/>
    </i>
    <i>
      <x v="773"/>
      <x v="2575"/>
    </i>
    <i>
      <x v="774"/>
      <x v="2575"/>
    </i>
    <i>
      <x v="776"/>
      <x v="2575"/>
    </i>
    <i>
      <x v="777"/>
      <x v="2575"/>
    </i>
    <i>
      <x v="779"/>
      <x v="2575"/>
    </i>
    <i>
      <x v="780"/>
      <x v="2575"/>
    </i>
    <i>
      <x v="782"/>
      <x v="2575"/>
    </i>
    <i>
      <x v="783"/>
      <x v="2575"/>
    </i>
    <i>
      <x v="785"/>
      <x v="2575"/>
    </i>
    <i>
      <x v="786"/>
      <x v="2575"/>
    </i>
    <i>
      <x v="788"/>
      <x v="2575"/>
    </i>
    <i>
      <x v="789"/>
      <x v="2575"/>
    </i>
    <i>
      <x v="791"/>
      <x v="2575"/>
    </i>
    <i>
      <x v="792"/>
      <x v="2575"/>
    </i>
    <i>
      <x v="794"/>
      <x v="2575"/>
    </i>
    <i>
      <x v="795"/>
      <x v="2575"/>
    </i>
    <i>
      <x v="797"/>
      <x v="2575"/>
    </i>
    <i>
      <x v="798"/>
      <x v="2575"/>
    </i>
    <i>
      <x v="800"/>
      <x v="2575"/>
    </i>
    <i>
      <x v="801"/>
      <x v="2575"/>
    </i>
    <i>
      <x v="803"/>
      <x v="2575"/>
    </i>
    <i>
      <x v="804"/>
      <x v="2575"/>
    </i>
    <i>
      <x v="806"/>
      <x v="2575"/>
    </i>
    <i>
      <x v="807"/>
      <x v="2575"/>
    </i>
    <i>
      <x v="809"/>
      <x v="2575"/>
    </i>
    <i>
      <x v="810"/>
      <x v="2575"/>
    </i>
    <i>
      <x v="812"/>
      <x v="2575"/>
    </i>
    <i>
      <x v="813"/>
      <x v="2575"/>
    </i>
    <i>
      <x v="815"/>
      <x v="2575"/>
    </i>
    <i>
      <x v="816"/>
      <x v="2575"/>
    </i>
    <i>
      <x v="818"/>
      <x v="2575"/>
    </i>
    <i>
      <x v="819"/>
      <x v="2575"/>
    </i>
    <i>
      <x v="821"/>
      <x v="2575"/>
    </i>
    <i>
      <x v="822"/>
      <x v="2575"/>
    </i>
    <i>
      <x v="824"/>
      <x v="2575"/>
    </i>
    <i>
      <x v="825"/>
      <x v="2575"/>
    </i>
    <i>
      <x v="827"/>
      <x v="2575"/>
    </i>
    <i>
      <x v="828"/>
      <x v="2575"/>
    </i>
    <i>
      <x v="830"/>
      <x v="2575"/>
    </i>
    <i>
      <x v="831"/>
      <x v="2575"/>
    </i>
    <i>
      <x v="833"/>
      <x v="2575"/>
    </i>
    <i>
      <x v="834"/>
      <x v="2575"/>
    </i>
    <i>
      <x v="836"/>
      <x v="2575"/>
    </i>
    <i>
      <x v="837"/>
      <x v="2575"/>
    </i>
    <i>
      <x v="839"/>
      <x v="2575"/>
    </i>
    <i>
      <x v="840"/>
      <x v="2575"/>
    </i>
    <i>
      <x v="842"/>
      <x v="2575"/>
    </i>
    <i>
      <x v="843"/>
      <x v="2575"/>
    </i>
    <i>
      <x v="845"/>
      <x v="2575"/>
    </i>
    <i>
      <x v="846"/>
      <x v="2575"/>
    </i>
    <i>
      <x v="848"/>
      <x v="2575"/>
    </i>
    <i>
      <x v="849"/>
      <x v="2575"/>
    </i>
    <i>
      <x v="851"/>
      <x v="2575"/>
    </i>
    <i>
      <x v="852"/>
      <x v="2575"/>
    </i>
    <i>
      <x v="854"/>
      <x v="2575"/>
    </i>
    <i>
      <x v="855"/>
      <x v="2575"/>
    </i>
    <i>
      <x v="857"/>
      <x v="2575"/>
    </i>
    <i>
      <x v="858"/>
      <x v="2575"/>
    </i>
    <i>
      <x v="860"/>
      <x v="2575"/>
    </i>
    <i>
      <x v="861"/>
      <x v="2575"/>
    </i>
    <i>
      <x v="863"/>
      <x v="2575"/>
    </i>
    <i>
      <x v="864"/>
      <x v="2575"/>
    </i>
    <i>
      <x v="866"/>
      <x v="2575"/>
    </i>
    <i>
      <x v="867"/>
      <x v="2575"/>
    </i>
    <i>
      <x v="869"/>
      <x v="2575"/>
    </i>
    <i>
      <x v="870"/>
      <x v="2575"/>
    </i>
    <i>
      <x v="872"/>
      <x v="2575"/>
    </i>
    <i>
      <x v="873"/>
      <x v="2575"/>
    </i>
    <i>
      <x v="2257"/>
      <x v="2575"/>
    </i>
    <i>
      <x v="2258"/>
      <x v="2575"/>
    </i>
    <i>
      <x v="2259"/>
      <x v="2575"/>
    </i>
    <i>
      <x v="2260"/>
      <x v="2575"/>
    </i>
    <i>
      <x v="2261"/>
      <x v="2575"/>
    </i>
    <i>
      <x v="2262"/>
      <x v="2575"/>
    </i>
    <i>
      <x v="2263"/>
      <x v="2575"/>
    </i>
    <i>
      <x v="2264"/>
      <x v="2575"/>
    </i>
    <i>
      <x v="2265"/>
      <x v="2575"/>
    </i>
    <i>
      <x v="2266"/>
      <x v="2575"/>
    </i>
    <i>
      <x v="2267"/>
      <x v="2575"/>
    </i>
    <i>
      <x v="2268"/>
      <x v="2575"/>
    </i>
    <i>
      <x v="2269"/>
      <x v="2575"/>
    </i>
    <i>
      <x v="2270"/>
      <x v="2575"/>
    </i>
    <i>
      <x v="2271"/>
      <x v="2575"/>
    </i>
    <i>
      <x v="2272"/>
      <x v="2575"/>
    </i>
    <i>
      <x v="2273"/>
      <x v="2575"/>
    </i>
    <i>
      <x v="2274"/>
      <x v="2575"/>
    </i>
    <i>
      <x v="2275"/>
      <x v="2575"/>
    </i>
    <i>
      <x v="2276"/>
      <x v="2575"/>
    </i>
    <i>
      <x v="2277"/>
      <x v="2575"/>
    </i>
    <i>
      <x v="2278"/>
      <x v="2575"/>
    </i>
    <i>
      <x v="2279"/>
      <x v="2575"/>
    </i>
    <i>
      <x v="2280"/>
      <x v="2575"/>
    </i>
    <i>
      <x v="2281"/>
      <x v="2575"/>
    </i>
    <i>
      <x v="2282"/>
      <x v="2575"/>
    </i>
    <i>
      <x v="2285"/>
      <x v="2575"/>
    </i>
    <i>
      <x v="2286"/>
      <x v="2575"/>
    </i>
    <i>
      <x v="2288"/>
      <x v="2575"/>
    </i>
    <i>
      <x v="2289"/>
      <x v="2575"/>
    </i>
    <i>
      <x v="2291"/>
      <x v="2575"/>
    </i>
    <i>
      <x v="2292"/>
      <x v="2575"/>
    </i>
    <i>
      <x v="2294"/>
      <x v="2575"/>
    </i>
    <i>
      <x v="2295"/>
      <x v="2575"/>
    </i>
    <i>
      <x v="2297"/>
      <x v="2575"/>
    </i>
    <i>
      <x v="2298"/>
      <x v="2575"/>
    </i>
    <i>
      <x v="2300"/>
      <x v="2575"/>
    </i>
    <i>
      <x v="2301"/>
      <x v="2575"/>
    </i>
    <i>
      <x v="2303"/>
      <x v="2575"/>
    </i>
    <i>
      <x v="2304"/>
      <x v="2575"/>
    </i>
    <i>
      <x v="2306"/>
      <x v="2575"/>
    </i>
    <i>
      <x v="2307"/>
      <x v="2575"/>
    </i>
    <i>
      <x v="2309"/>
      <x v="2575"/>
    </i>
    <i>
      <x v="2310"/>
      <x v="2575"/>
    </i>
    <i>
      <x v="2312"/>
      <x v="2575"/>
    </i>
    <i>
      <x v="2313"/>
      <x v="2575"/>
    </i>
    <i>
      <x v="2315"/>
      <x v="2575"/>
    </i>
    <i>
      <x v="2316"/>
      <x v="2575"/>
    </i>
    <i>
      <x v="2318"/>
      <x v="2575"/>
    </i>
    <i>
      <x v="2319"/>
      <x v="2575"/>
    </i>
    <i>
      <x v="2321"/>
      <x v="2575"/>
    </i>
    <i>
      <x v="2322"/>
      <x v="2575"/>
    </i>
    <i>
      <x v="2324"/>
      <x v="2575"/>
    </i>
    <i>
      <x v="2325"/>
      <x v="2575"/>
    </i>
    <i>
      <x v="2327"/>
      <x v="2575"/>
    </i>
    <i>
      <x v="2328"/>
      <x v="2575"/>
    </i>
    <i>
      <x v="2330"/>
      <x v="2575"/>
    </i>
    <i>
      <x v="2331"/>
      <x v="2575"/>
    </i>
    <i>
      <x v="2333"/>
      <x v="2575"/>
    </i>
    <i>
      <x v="2334"/>
      <x v="2575"/>
    </i>
    <i>
      <x v="2336"/>
      <x v="2575"/>
    </i>
    <i>
      <x v="2337"/>
      <x v="2575"/>
    </i>
    <i>
      <x v="2339"/>
      <x v="2575"/>
    </i>
    <i>
      <x v="2340"/>
      <x v="2575"/>
    </i>
    <i>
      <x v="2342"/>
      <x v="2575"/>
    </i>
    <i>
      <x v="2343"/>
      <x v="2575"/>
    </i>
    <i>
      <x v="2345"/>
      <x v="2575"/>
    </i>
    <i>
      <x v="2346"/>
      <x v="2575"/>
    </i>
    <i>
      <x v="2348"/>
      <x v="2575"/>
    </i>
    <i>
      <x v="2349"/>
      <x v="2575"/>
    </i>
    <i>
      <x v="2351"/>
      <x v="2575"/>
    </i>
    <i>
      <x v="2352"/>
      <x v="2575"/>
    </i>
    <i>
      <x v="2354"/>
      <x v="2575"/>
    </i>
    <i>
      <x v="2355"/>
      <x v="2575"/>
    </i>
    <i>
      <x v="2357"/>
      <x v="2575"/>
    </i>
    <i>
      <x v="2358"/>
      <x v="2575"/>
    </i>
    <i>
      <x v="2360"/>
      <x v="2575"/>
    </i>
    <i>
      <x v="2361"/>
      <x v="2575"/>
    </i>
    <i>
      <x v="2363"/>
      <x v="2575"/>
    </i>
    <i>
      <x v="2364"/>
      <x v="2575"/>
    </i>
    <i>
      <x v="2366"/>
      <x v="2575"/>
    </i>
    <i>
      <x v="2367"/>
      <x v="2575"/>
    </i>
    <i>
      <x v="2369"/>
      <x v="2575"/>
    </i>
    <i>
      <x v="2370"/>
      <x v="2575"/>
    </i>
    <i>
      <x v="2372"/>
      <x v="2575"/>
    </i>
    <i>
      <x v="2373"/>
      <x v="2575"/>
    </i>
    <i>
      <x v="2375"/>
      <x v="2575"/>
    </i>
    <i>
      <x v="2376"/>
      <x v="2575"/>
    </i>
    <i>
      <x v="2378"/>
      <x v="2575"/>
    </i>
    <i>
      <x v="2379"/>
      <x v="2575"/>
    </i>
    <i>
      <x v="2381"/>
      <x v="2575"/>
    </i>
    <i>
      <x v="2382"/>
      <x v="2575"/>
    </i>
    <i>
      <x v="2384"/>
      <x v="2575"/>
    </i>
    <i>
      <x v="2385"/>
      <x v="2575"/>
    </i>
    <i>
      <x v="2387"/>
      <x v="2575"/>
    </i>
    <i>
      <x v="2388"/>
      <x v="2575"/>
    </i>
    <i>
      <x v="2390"/>
      <x v="2575"/>
    </i>
    <i>
      <x v="2391"/>
      <x v="2575"/>
    </i>
    <i>
      <x v="2393"/>
      <x v="2575"/>
    </i>
    <i>
      <x v="2394"/>
      <x v="2575"/>
    </i>
    <i>
      <x v="2396"/>
      <x v="2575"/>
    </i>
    <i>
      <x v="2397"/>
      <x v="2575"/>
    </i>
    <i>
      <x v="2399"/>
      <x v="2575"/>
    </i>
    <i>
      <x v="2400"/>
      <x v="2575"/>
    </i>
    <i>
      <x v="2402"/>
      <x v="2575"/>
    </i>
    <i>
      <x v="2403"/>
      <x v="2575"/>
    </i>
    <i>
      <x v="2405"/>
      <x v="2575"/>
    </i>
    <i>
      <x v="2406"/>
      <x v="2575"/>
    </i>
    <i>
      <x v="2408"/>
      <x v="2575"/>
    </i>
    <i>
      <x v="2409"/>
      <x v="2575"/>
    </i>
    <i>
      <x v="2411"/>
      <x v="2575"/>
    </i>
    <i>
      <x v="2412"/>
      <x v="2575"/>
    </i>
    <i>
      <x v="2414"/>
      <x v="2575"/>
    </i>
    <i>
      <x v="2415"/>
      <x v="2575"/>
    </i>
    <i>
      <x v="2417"/>
      <x v="2575"/>
    </i>
    <i>
      <x v="2418"/>
      <x v="2575"/>
    </i>
    <i>
      <x v="2420"/>
      <x v="2575"/>
    </i>
    <i>
      <x v="2421"/>
      <x v="2575"/>
    </i>
    <i>
      <x v="2423"/>
      <x v="2575"/>
    </i>
    <i>
      <x v="2424"/>
      <x v="2575"/>
    </i>
    <i>
      <x v="2426"/>
      <x v="2575"/>
    </i>
    <i>
      <x v="2427"/>
      <x v="2575"/>
    </i>
    <i>
      <x v="2429"/>
      <x v="2575"/>
    </i>
    <i>
      <x v="2430"/>
      <x v="2575"/>
    </i>
    <i>
      <x v="2432"/>
      <x v="2575"/>
    </i>
    <i>
      <x v="2433"/>
      <x v="2575"/>
    </i>
    <i>
      <x v="2435"/>
      <x v="2575"/>
    </i>
    <i>
      <x v="2436"/>
      <x v="2575"/>
    </i>
    <i>
      <x v="2438"/>
      <x v="2575"/>
    </i>
    <i>
      <x v="2439"/>
      <x v="2575"/>
    </i>
    <i>
      <x v="2441"/>
      <x v="2575"/>
    </i>
    <i>
      <x v="2442"/>
      <x v="2575"/>
    </i>
    <i>
      <x v="2444"/>
      <x v="2575"/>
    </i>
    <i>
      <x v="2445"/>
      <x v="2575"/>
    </i>
    <i>
      <x v="2447"/>
      <x v="2575"/>
    </i>
    <i>
      <x v="2448"/>
      <x v="2575"/>
    </i>
    <i>
      <x v="2450"/>
      <x v="2575"/>
    </i>
    <i>
      <x v="2451"/>
      <x v="2575"/>
    </i>
    <i>
      <x v="2453"/>
      <x v="2575"/>
    </i>
    <i>
      <x v="2454"/>
      <x v="2575"/>
    </i>
    <i>
      <x v="2456"/>
      <x v="2575"/>
    </i>
    <i>
      <x v="2457"/>
      <x v="2575"/>
    </i>
    <i>
      <x v="2459"/>
      <x v="2575"/>
    </i>
    <i>
      <x v="2460"/>
      <x v="2575"/>
    </i>
    <i>
      <x v="2462"/>
      <x v="2575"/>
    </i>
    <i>
      <x v="2463"/>
      <x v="2575"/>
    </i>
    <i>
      <x v="2465"/>
      <x v="2575"/>
    </i>
    <i>
      <x v="2466"/>
      <x v="2575"/>
    </i>
    <i>
      <x v="2468"/>
      <x v="2575"/>
    </i>
    <i>
      <x v="2469"/>
      <x v="2575"/>
    </i>
    <i>
      <x v="2471"/>
      <x v="2575"/>
    </i>
    <i>
      <x v="2472"/>
      <x v="2575"/>
    </i>
    <i>
      <x v="2474"/>
      <x v="2575"/>
    </i>
    <i>
      <x v="2475"/>
      <x v="2575"/>
    </i>
    <i>
      <x v="2477"/>
      <x v="2575"/>
    </i>
    <i>
      <x v="2478"/>
      <x v="2575"/>
    </i>
    <i>
      <x v="2480"/>
      <x v="2575"/>
    </i>
    <i>
      <x v="2481"/>
      <x v="2575"/>
    </i>
    <i>
      <x v="2483"/>
      <x v="2575"/>
    </i>
    <i>
      <x v="2484"/>
      <x v="2575"/>
    </i>
    <i>
      <x v="2486"/>
      <x v="2575"/>
    </i>
    <i>
      <x v="2487"/>
      <x v="2575"/>
    </i>
    <i>
      <x v="2489"/>
      <x v="2575"/>
    </i>
    <i>
      <x v="2490"/>
      <x v="2575"/>
    </i>
    <i>
      <x v="2492"/>
      <x v="2575"/>
    </i>
    <i>
      <x v="2493"/>
      <x v="2575"/>
    </i>
    <i>
      <x v="2495"/>
      <x v="2575"/>
    </i>
    <i>
      <x v="2496"/>
      <x v="2575"/>
    </i>
    <i>
      <x v="2498"/>
      <x v="2575"/>
    </i>
    <i>
      <x v="2499"/>
      <x v="2575"/>
    </i>
    <i>
      <x v="2501"/>
      <x v="2575"/>
    </i>
    <i>
      <x v="2502"/>
      <x v="2575"/>
    </i>
    <i>
      <x v="2504"/>
      <x v="2575"/>
    </i>
    <i>
      <x v="2505"/>
      <x v="2575"/>
    </i>
    <i>
      <x v="2507"/>
      <x v="2575"/>
    </i>
    <i>
      <x v="2508"/>
      <x v="2575"/>
    </i>
    <i>
      <x v="2510"/>
      <x v="2575"/>
    </i>
    <i>
      <x v="2511"/>
      <x v="2575"/>
    </i>
    <i>
      <x v="2513"/>
      <x v="2575"/>
    </i>
    <i>
      <x v="2514"/>
      <x v="2575"/>
    </i>
    <i>
      <x v="2516"/>
      <x v="2575"/>
    </i>
    <i>
      <x v="2517"/>
      <x v="2575"/>
    </i>
    <i>
      <x v="2519"/>
      <x v="2575"/>
    </i>
    <i>
      <x v="2520"/>
      <x v="2575"/>
    </i>
    <i>
      <x v="2522"/>
      <x v="2575"/>
    </i>
    <i>
      <x v="2523"/>
      <x v="2575"/>
    </i>
    <i>
      <x v="2525"/>
      <x v="2575"/>
    </i>
    <i>
      <x v="2526"/>
      <x v="2575"/>
    </i>
    <i>
      <x v="2528"/>
      <x v="2575"/>
    </i>
    <i>
      <x v="2529"/>
      <x v="2575"/>
    </i>
    <i>
      <x v="2531"/>
      <x v="2575"/>
    </i>
    <i>
      <x v="2532"/>
      <x v="2575"/>
    </i>
    <i>
      <x v="2534"/>
      <x v="2575"/>
    </i>
    <i>
      <x v="2535"/>
      <x v="2575"/>
    </i>
    <i>
      <x v="2537"/>
      <x v="2575"/>
    </i>
    <i>
      <x v="2538"/>
      <x v="2575"/>
    </i>
    <i>
      <x v="2540"/>
      <x v="2575"/>
    </i>
    <i>
      <x v="2541"/>
      <x v="2575"/>
    </i>
    <i>
      <x v="2543"/>
      <x v="2575"/>
    </i>
    <i>
      <x v="2544"/>
      <x v="2575"/>
    </i>
    <i>
      <x v="2546"/>
      <x v="2575"/>
    </i>
    <i>
      <x v="2547"/>
      <x v="2575"/>
    </i>
    <i>
      <x v="2549"/>
      <x v="2575"/>
    </i>
    <i>
      <x v="2550"/>
      <x v="2575"/>
    </i>
    <i>
      <x v="2552"/>
      <x v="2575"/>
    </i>
    <i>
      <x v="2553"/>
      <x v="2575"/>
    </i>
    <i>
      <x v="2555"/>
      <x v="2575"/>
    </i>
    <i>
      <x v="2556"/>
      <x v="2575"/>
    </i>
    <i>
      <x v="2558"/>
      <x v="2575"/>
    </i>
    <i>
      <x v="2559"/>
      <x v="2575"/>
    </i>
    <i>
      <x v="2561"/>
      <x v="2575"/>
    </i>
    <i>
      <x v="2562"/>
      <x v="2575"/>
    </i>
    <i>
      <x v="2564"/>
      <x v="2575"/>
    </i>
    <i>
      <x v="2565"/>
      <x v="2575"/>
    </i>
    <i>
      <x v="2567"/>
      <x v="2575"/>
    </i>
    <i>
      <x v="2568"/>
      <x v="2575"/>
    </i>
    <i>
      <x v="2570"/>
      <x v="2575"/>
    </i>
    <i>
      <x v="2571"/>
      <x v="2575"/>
    </i>
    <i>
      <x v="2573"/>
      <x v="2575"/>
    </i>
    <i>
      <x v="2574"/>
      <x v="2575"/>
    </i>
    <i>
      <x v="2576"/>
      <x v="2575"/>
    </i>
    <i>
      <x v="2577"/>
      <x v="2575"/>
    </i>
    <i>
      <x v="2579"/>
      <x v="2575"/>
    </i>
    <i>
      <x v="2580"/>
      <x v="2575"/>
    </i>
    <i>
      <x v="2582"/>
      <x v="2575"/>
    </i>
    <i>
      <x v="2583"/>
      <x v="2575"/>
    </i>
    <i>
      <x v="2585"/>
      <x v="2575"/>
    </i>
    <i>
      <x v="2586"/>
      <x v="2575"/>
    </i>
    <i>
      <x v="2588"/>
      <x v="2575"/>
    </i>
    <i>
      <x v="2589"/>
      <x v="2575"/>
    </i>
    <i>
      <x v="2591"/>
      <x v="2575"/>
    </i>
    <i>
      <x v="2592"/>
      <x v="2575"/>
    </i>
    <i>
      <x v="2594"/>
      <x v="2575"/>
    </i>
    <i>
      <x v="2595"/>
      <x v="2575"/>
    </i>
    <i>
      <x v="2597"/>
      <x v="2575"/>
    </i>
    <i>
      <x v="2598"/>
      <x v="2575"/>
    </i>
    <i>
      <x v="2600"/>
      <x v="2575"/>
    </i>
    <i>
      <x v="2601"/>
      <x v="2575"/>
    </i>
    <i>
      <x v="2603"/>
      <x v="2575"/>
    </i>
    <i>
      <x v="2604"/>
      <x v="2575"/>
    </i>
    <i>
      <x v="2606"/>
      <x v="2575"/>
    </i>
    <i>
      <x v="2607"/>
      <x v="2575"/>
    </i>
    <i>
      <x v="2609"/>
      <x v="2575"/>
    </i>
    <i>
      <x v="2610"/>
      <x v="2575"/>
    </i>
    <i>
      <x v="2612"/>
      <x v="2575"/>
    </i>
    <i>
      <x v="2613"/>
      <x v="2575"/>
    </i>
    <i>
      <x v="2615"/>
      <x v="2575"/>
    </i>
    <i>
      <x v="2616"/>
      <x v="2575"/>
    </i>
    <i>
      <x v="2618"/>
      <x v="2575"/>
    </i>
    <i>
      <x v="2619"/>
      <x v="2575"/>
    </i>
    <i>
      <x v="2621"/>
      <x v="2575"/>
    </i>
    <i>
      <x v="2622"/>
      <x v="2575"/>
    </i>
    <i>
      <x v="2624"/>
      <x v="2575"/>
    </i>
    <i>
      <x v="2625"/>
      <x v="2575"/>
    </i>
    <i>
      <x v="2627"/>
      <x v="2575"/>
    </i>
    <i>
      <x v="2628"/>
      <x v="2575"/>
    </i>
    <i>
      <x v="2630"/>
      <x v="2575"/>
    </i>
    <i>
      <x v="2631"/>
      <x v="2575"/>
    </i>
    <i>
      <x v="2633"/>
      <x v="2575"/>
    </i>
    <i>
      <x v="2634"/>
      <x v="2575"/>
    </i>
    <i>
      <x v="2636"/>
      <x v="2575"/>
    </i>
    <i>
      <x v="2637"/>
      <x v="2575"/>
    </i>
    <i>
      <x v="2639"/>
      <x v="2575"/>
    </i>
    <i>
      <x v="2640"/>
      <x v="2575"/>
    </i>
    <i>
      <x v="2642"/>
      <x v="2575"/>
    </i>
    <i>
      <x v="2643"/>
      <x v="2575"/>
    </i>
    <i>
      <x v="2645"/>
      <x v="2575"/>
    </i>
    <i>
      <x v="2646"/>
      <x v="2575"/>
    </i>
    <i>
      <x v="2648"/>
      <x v="2575"/>
    </i>
    <i>
      <x v="2649"/>
      <x v="2575"/>
    </i>
    <i>
      <x v="2651"/>
      <x v="2575"/>
    </i>
    <i>
      <x v="2652"/>
      <x v="2575"/>
    </i>
    <i>
      <x v="2654"/>
      <x v="2575"/>
    </i>
    <i>
      <x v="2655"/>
      <x v="2575"/>
    </i>
    <i>
      <x v="2657"/>
      <x v="2575"/>
    </i>
    <i>
      <x v="2658"/>
      <x v="2575"/>
    </i>
    <i>
      <x v="2660"/>
      <x v="2575"/>
    </i>
    <i>
      <x v="2661"/>
      <x v="2575"/>
    </i>
    <i>
      <x v="2663"/>
      <x v="2575"/>
    </i>
    <i>
      <x v="2664"/>
      <x v="2575"/>
    </i>
    <i>
      <x v="2666"/>
      <x v="2575"/>
    </i>
    <i>
      <x v="2667"/>
      <x v="2575"/>
    </i>
    <i>
      <x v="2669"/>
      <x v="2575"/>
    </i>
    <i>
      <x v="2670"/>
      <x v="2575"/>
    </i>
    <i>
      <x v="2672"/>
      <x v="2575"/>
    </i>
    <i>
      <x v="2673"/>
      <x v="2575"/>
    </i>
    <i>
      <x v="2675"/>
      <x v="2575"/>
    </i>
    <i>
      <x v="2676"/>
      <x v="2575"/>
    </i>
    <i>
      <x v="2678"/>
      <x v="2575"/>
    </i>
    <i>
      <x v="2679"/>
      <x v="2575"/>
    </i>
    <i>
      <x v="2681"/>
      <x v="2575"/>
    </i>
    <i>
      <x v="2682"/>
      <x v="2575"/>
    </i>
    <i>
      <x v="2684"/>
      <x v="2575"/>
    </i>
    <i>
      <x v="2685"/>
      <x v="2575"/>
    </i>
    <i>
      <x v="2687"/>
      <x v="2575"/>
    </i>
    <i>
      <x v="2688"/>
      <x v="2575"/>
    </i>
    <i>
      <x v="2690"/>
      <x v="2575"/>
    </i>
    <i>
      <x v="2691"/>
      <x v="2575"/>
    </i>
    <i>
      <x v="2693"/>
      <x v="2575"/>
    </i>
    <i>
      <x v="2694"/>
      <x v="2575"/>
    </i>
    <i>
      <x v="2696"/>
      <x v="2575"/>
    </i>
    <i>
      <x v="2697"/>
      <x v="2575"/>
    </i>
    <i>
      <x v="2699"/>
      <x v="2575"/>
    </i>
    <i>
      <x v="2700"/>
      <x v="2575"/>
    </i>
    <i>
      <x v="2702"/>
      <x v="2575"/>
    </i>
    <i>
      <x v="2703"/>
      <x v="2575"/>
    </i>
    <i>
      <x v="2705"/>
      <x v="2575"/>
    </i>
    <i>
      <x v="2706"/>
      <x v="2575"/>
    </i>
    <i>
      <x v="2708"/>
      <x v="2575"/>
    </i>
    <i>
      <x v="2709"/>
      <x v="2575"/>
    </i>
    <i>
      <x v="2711"/>
      <x v="2575"/>
    </i>
    <i>
      <x v="2712"/>
      <x v="2575"/>
    </i>
    <i>
      <x v="2714"/>
      <x v="2575"/>
    </i>
    <i>
      <x v="2715"/>
      <x v="2575"/>
    </i>
    <i>
      <x v="2717"/>
      <x v="2575"/>
    </i>
    <i>
      <x v="2718"/>
      <x v="2575"/>
    </i>
    <i>
      <x v="2720"/>
      <x v="2575"/>
    </i>
    <i>
      <x v="2721"/>
      <x v="2575"/>
    </i>
    <i>
      <x v="2723"/>
      <x v="2575"/>
    </i>
    <i>
      <x v="2724"/>
      <x v="2575"/>
    </i>
    <i>
      <x v="2726"/>
      <x v="2575"/>
    </i>
    <i>
      <x v="2727"/>
      <x v="2575"/>
    </i>
    <i>
      <x v="2729"/>
      <x v="2575"/>
    </i>
    <i>
      <x v="2730"/>
      <x v="2575"/>
    </i>
    <i>
      <x v="2732"/>
      <x v="2575"/>
    </i>
    <i>
      <x v="2733"/>
      <x v="2575"/>
    </i>
    <i>
      <x v="2735"/>
      <x v="2575"/>
    </i>
    <i>
      <x v="2736"/>
      <x v="2575"/>
    </i>
    <i>
      <x v="2738"/>
      <x v="2575"/>
    </i>
    <i>
      <x v="2739"/>
      <x v="2575"/>
    </i>
    <i>
      <x v="2741"/>
      <x v="2575"/>
    </i>
    <i>
      <x v="2742"/>
      <x v="2575"/>
    </i>
    <i>
      <x v="2744"/>
      <x v="2575"/>
    </i>
    <i>
      <x v="2745"/>
      <x v="2575"/>
    </i>
    <i>
      <x v="2747"/>
      <x v="2575"/>
    </i>
    <i>
      <x v="2748"/>
      <x v="2575"/>
    </i>
    <i>
      <x v="2750"/>
      <x v="2575"/>
    </i>
    <i>
      <x v="2751"/>
      <x v="2575"/>
    </i>
    <i>
      <x v="2753"/>
      <x v="2575"/>
    </i>
    <i>
      <x v="2754"/>
      <x v="2575"/>
    </i>
    <i>
      <x v="2756"/>
      <x v="2575"/>
    </i>
    <i>
      <x v="2757"/>
      <x v="2575"/>
    </i>
    <i>
      <x v="2759"/>
      <x v="2575"/>
    </i>
    <i>
      <x v="2760"/>
      <x v="2575"/>
    </i>
    <i>
      <x v="2762"/>
      <x v="2575"/>
    </i>
    <i>
      <x v="2763"/>
      <x v="2575"/>
    </i>
    <i>
      <x v="2765"/>
      <x v="2575"/>
    </i>
    <i>
      <x v="2766"/>
      <x v="2575"/>
    </i>
    <i>
      <x v="2768"/>
      <x v="2575"/>
    </i>
    <i>
      <x v="2769"/>
      <x v="2575"/>
    </i>
    <i>
      <x v="2771"/>
      <x v="2575"/>
    </i>
    <i>
      <x v="2772"/>
      <x v="2575"/>
    </i>
    <i>
      <x v="2774"/>
      <x v="2575"/>
    </i>
    <i>
      <x v="2775"/>
      <x v="2575"/>
    </i>
    <i>
      <x v="2777"/>
      <x v="2575"/>
    </i>
    <i>
      <x v="2778"/>
      <x v="2575"/>
    </i>
    <i>
      <x v="2780"/>
      <x v="2575"/>
    </i>
    <i>
      <x v="2781"/>
      <x v="2575"/>
    </i>
    <i>
      <x v="2783"/>
      <x v="2575"/>
    </i>
    <i>
      <x v="2784"/>
      <x v="2575"/>
    </i>
    <i>
      <x v="2786"/>
      <x v="2575"/>
    </i>
    <i>
      <x v="2787"/>
      <x v="2575"/>
    </i>
    <i>
      <x v="2789"/>
      <x v="2575"/>
    </i>
    <i>
      <x v="2790"/>
      <x v="2575"/>
    </i>
    <i>
      <x v="2792"/>
      <x v="2575"/>
    </i>
    <i>
      <x v="2793"/>
      <x v="2575"/>
    </i>
    <i>
      <x v="2795"/>
      <x v="2575"/>
    </i>
    <i>
      <x v="2796"/>
      <x v="2575"/>
    </i>
    <i>
      <x v="2798"/>
      <x v="2575"/>
    </i>
    <i>
      <x v="2799"/>
      <x v="2575"/>
    </i>
    <i>
      <x v="2801"/>
      <x v="2575"/>
    </i>
    <i>
      <x v="2802"/>
      <x v="2575"/>
    </i>
    <i>
      <x v="2804"/>
      <x v="2575"/>
    </i>
    <i>
      <x v="2805"/>
      <x v="2575"/>
    </i>
    <i>
      <x v="2807"/>
      <x v="2575"/>
    </i>
    <i>
      <x v="2808"/>
      <x v="2575"/>
    </i>
    <i>
      <x v="2810"/>
      <x v="2575"/>
    </i>
    <i>
      <x v="2811"/>
      <x v="2575"/>
    </i>
    <i>
      <x v="2813"/>
      <x v="2575"/>
    </i>
    <i>
      <x v="2814"/>
      <x v="2575"/>
    </i>
    <i>
      <x v="2816"/>
      <x v="2575"/>
    </i>
    <i>
      <x v="2817"/>
      <x v="2575"/>
    </i>
    <i>
      <x v="2819"/>
      <x v="2575"/>
    </i>
    <i>
      <x v="2820"/>
      <x v="2575"/>
    </i>
    <i>
      <x v="2822"/>
      <x v="2575"/>
    </i>
    <i>
      <x v="2823"/>
      <x v="2575"/>
    </i>
    <i>
      <x v="2825"/>
      <x v="2575"/>
    </i>
    <i>
      <x v="2826"/>
      <x v="2575"/>
    </i>
    <i>
      <x v="2828"/>
      <x v="2575"/>
    </i>
    <i>
      <x v="2829"/>
      <x v="2575"/>
    </i>
    <i>
      <x v="2831"/>
      <x v="2575"/>
    </i>
    <i>
      <x v="2832"/>
      <x v="2575"/>
    </i>
    <i>
      <x v="2834"/>
      <x v="2575"/>
    </i>
    <i>
      <x v="2835"/>
      <x v="2575"/>
    </i>
    <i>
      <x v="2837"/>
      <x v="2575"/>
    </i>
    <i>
      <x v="2838"/>
      <x v="2575"/>
    </i>
    <i>
      <x v="2840"/>
      <x v="2575"/>
    </i>
    <i>
      <x v="2841"/>
      <x v="2575"/>
    </i>
    <i>
      <x v="2843"/>
      <x v="2575"/>
    </i>
    <i>
      <x v="2844"/>
      <x v="2575"/>
    </i>
    <i>
      <x v="2846"/>
      <x v="2575"/>
    </i>
    <i>
      <x v="2847"/>
      <x v="2575"/>
    </i>
    <i>
      <x v="2849"/>
      <x v="2575"/>
    </i>
    <i>
      <x v="2850"/>
      <x v="2575"/>
    </i>
    <i>
      <x v="2852"/>
      <x v="2575"/>
    </i>
    <i>
      <x v="2853"/>
      <x v="2575"/>
    </i>
    <i>
      <x v="2855"/>
      <x v="2575"/>
    </i>
    <i>
      <x v="2856"/>
      <x v="2575"/>
    </i>
    <i>
      <x v="2858"/>
      <x v="2575"/>
    </i>
    <i>
      <x v="2859"/>
      <x v="2575"/>
    </i>
    <i>
      <x v="2861"/>
      <x v="2575"/>
    </i>
    <i>
      <x v="2862"/>
      <x v="2575"/>
    </i>
    <i>
      <x v="2864"/>
      <x v="2575"/>
    </i>
    <i>
      <x v="2865"/>
      <x v="2575"/>
    </i>
    <i>
      <x v="2867"/>
      <x v="2575"/>
    </i>
    <i>
      <x v="2868"/>
      <x v="2575"/>
    </i>
    <i>
      <x v="2870"/>
      <x v="2575"/>
    </i>
    <i>
      <x v="2871"/>
      <x v="2575"/>
    </i>
    <i>
      <x v="2873"/>
      <x v="2575"/>
    </i>
    <i>
      <x v="2874"/>
      <x v="2575"/>
    </i>
    <i>
      <x v="2876"/>
      <x v="2575"/>
    </i>
    <i>
      <x v="2877"/>
      <x v="2575"/>
    </i>
    <i>
      <x v="2879"/>
      <x v="2575"/>
    </i>
    <i>
      <x v="2880"/>
      <x v="2575"/>
    </i>
    <i>
      <x v="2882"/>
      <x v="2575"/>
    </i>
    <i>
      <x v="2883"/>
      <x v="2575"/>
    </i>
    <i>
      <x v="2885"/>
      <x v="2575"/>
    </i>
    <i>
      <x v="2886"/>
      <x v="2575"/>
    </i>
    <i>
      <x v="2888"/>
      <x v="2575"/>
    </i>
    <i>
      <x v="2889"/>
      <x v="2575"/>
    </i>
    <i>
      <x v="2891"/>
      <x v="2575"/>
    </i>
    <i>
      <x v="2892"/>
      <x v="2575"/>
    </i>
    <i>
      <x v="2894"/>
      <x v="2575"/>
    </i>
    <i>
      <x v="2895"/>
      <x v="2575"/>
    </i>
    <i>
      <x v="2897"/>
      <x v="2575"/>
    </i>
    <i>
      <x v="2898"/>
      <x v="2575"/>
    </i>
    <i>
      <x v="2900"/>
      <x v="2575"/>
    </i>
    <i>
      <x v="2901"/>
      <x v="2575"/>
    </i>
    <i>
      <x v="2903"/>
      <x v="2575"/>
    </i>
    <i>
      <x v="2904"/>
      <x v="2575"/>
    </i>
    <i>
      <x v="2906"/>
      <x v="2575"/>
    </i>
    <i>
      <x v="2907"/>
      <x v="2575"/>
    </i>
    <i>
      <x v="2909"/>
      <x v="2575"/>
    </i>
    <i>
      <x v="2910"/>
      <x v="2575"/>
    </i>
    <i>
      <x v="2912"/>
      <x v="2575"/>
    </i>
    <i>
      <x v="2913"/>
      <x v="2575"/>
    </i>
    <i>
      <x v="2915"/>
      <x v="2575"/>
    </i>
    <i>
      <x v="2916"/>
      <x v="2575"/>
    </i>
    <i>
      <x v="2918"/>
      <x v="2575"/>
    </i>
    <i>
      <x v="2919"/>
      <x v="2575"/>
    </i>
    <i>
      <x v="2921"/>
      <x v="2575"/>
    </i>
    <i>
      <x v="2922"/>
      <x v="2575"/>
    </i>
    <i>
      <x v="2924"/>
      <x v="2575"/>
    </i>
    <i>
      <x v="2925"/>
      <x v="2575"/>
    </i>
    <i>
      <x v="2927"/>
      <x v="2575"/>
    </i>
    <i>
      <x v="2928"/>
      <x v="2575"/>
    </i>
    <i>
      <x v="2930"/>
      <x v="2575"/>
    </i>
    <i>
      <x v="2931"/>
      <x v="2575"/>
    </i>
    <i>
      <x v="2933"/>
      <x v="2575"/>
    </i>
    <i>
      <x v="2934"/>
      <x v="2575"/>
    </i>
    <i>
      <x v="2936"/>
      <x v="2575"/>
    </i>
    <i>
      <x v="2937"/>
      <x v="2575"/>
    </i>
    <i>
      <x v="2939"/>
      <x v="2575"/>
    </i>
    <i>
      <x v="2940"/>
      <x v="2575"/>
    </i>
    <i>
      <x v="2942"/>
      <x v="2575"/>
    </i>
    <i>
      <x v="2943"/>
      <x v="2575"/>
    </i>
    <i>
      <x v="2945"/>
      <x v="2575"/>
    </i>
    <i>
      <x v="2946"/>
      <x v="2575"/>
    </i>
    <i>
      <x v="2948"/>
      <x v="2575"/>
    </i>
    <i>
      <x v="2949"/>
      <x v="2575"/>
    </i>
    <i>
      <x v="2951"/>
      <x v="2575"/>
    </i>
    <i>
      <x v="2952"/>
      <x v="2575"/>
    </i>
    <i>
      <x v="2954"/>
      <x v="2575"/>
    </i>
    <i>
      <x v="2955"/>
      <x v="2575"/>
    </i>
    <i>
      <x v="2957"/>
      <x v="2575"/>
    </i>
    <i>
      <x v="2958"/>
      <x v="2575"/>
    </i>
    <i>
      <x v="2960"/>
      <x v="2575"/>
    </i>
    <i>
      <x v="2961"/>
      <x v="2575"/>
    </i>
    <i>
      <x v="2963"/>
      <x v="2575"/>
    </i>
    <i>
      <x v="2964"/>
      <x v="2575"/>
    </i>
    <i>
      <x v="2966"/>
      <x v="2575"/>
    </i>
    <i>
      <x v="2967"/>
      <x v="2575"/>
    </i>
    <i>
      <x v="2969"/>
      <x v="2575"/>
    </i>
    <i>
      <x v="2970"/>
      <x v="2575"/>
    </i>
    <i>
      <x v="2972"/>
      <x v="2575"/>
    </i>
    <i>
      <x v="2973"/>
      <x v="2575"/>
    </i>
    <i>
      <x v="2975"/>
      <x v="2575"/>
    </i>
    <i>
      <x v="2976"/>
      <x v="2575"/>
    </i>
    <i>
      <x v="2978"/>
      <x v="2575"/>
    </i>
    <i>
      <x v="2979"/>
      <x v="2575"/>
    </i>
    <i>
      <x v="2981"/>
      <x v="2575"/>
    </i>
    <i>
      <x v="2982"/>
      <x v="2575"/>
    </i>
    <i>
      <x v="2984"/>
      <x v="2575"/>
    </i>
    <i>
      <x v="2985"/>
      <x v="2575"/>
    </i>
    <i>
      <x v="2987"/>
      <x v="2575"/>
    </i>
    <i>
      <x v="2988"/>
      <x v="2575"/>
    </i>
    <i>
      <x v="2990"/>
      <x v="2575"/>
    </i>
    <i>
      <x v="2991"/>
      <x v="2575"/>
    </i>
    <i>
      <x v="2993"/>
      <x v="2575"/>
    </i>
    <i>
      <x v="2994"/>
      <x v="2575"/>
    </i>
    <i>
      <x v="2996"/>
      <x v="2575"/>
    </i>
    <i>
      <x v="2997"/>
      <x v="2575"/>
    </i>
    <i>
      <x v="2999"/>
      <x v="2575"/>
    </i>
    <i>
      <x v="3000"/>
      <x v="2575"/>
    </i>
    <i>
      <x v="3002"/>
      <x v="2575"/>
    </i>
    <i>
      <x v="3003"/>
      <x v="2575"/>
    </i>
    <i>
      <x v="3005"/>
      <x v="2575"/>
    </i>
    <i>
      <x v="3006"/>
      <x v="2575"/>
    </i>
    <i>
      <x v="3008"/>
      <x v="2575"/>
    </i>
    <i>
      <x v="3009"/>
      <x v="2575"/>
    </i>
    <i>
      <x v="3011"/>
      <x v="2575"/>
    </i>
    <i>
      <x v="3012"/>
      <x v="2575"/>
    </i>
    <i>
      <x v="3014"/>
      <x v="2575"/>
    </i>
    <i>
      <x v="3015"/>
      <x v="2575"/>
    </i>
    <i>
      <x v="3017"/>
      <x v="2575"/>
    </i>
    <i>
      <x v="3018"/>
      <x v="2575"/>
    </i>
    <i>
      <x v="3020"/>
      <x v="2575"/>
    </i>
    <i>
      <x v="3021"/>
      <x v="2575"/>
    </i>
    <i>
      <x v="3023"/>
      <x v="2575"/>
    </i>
    <i>
      <x v="3024"/>
      <x v="2575"/>
    </i>
    <i>
      <x v="3026"/>
      <x v="2575"/>
    </i>
    <i>
      <x v="3027"/>
      <x v="2575"/>
    </i>
    <i>
      <x v="3029"/>
      <x v="2575"/>
    </i>
    <i>
      <x v="3030"/>
      <x v="2575"/>
    </i>
    <i>
      <x v="3032"/>
      <x v="2575"/>
    </i>
    <i>
      <x v="3033"/>
      <x v="2575"/>
    </i>
    <i>
      <x v="3035"/>
      <x v="2575"/>
    </i>
    <i>
      <x v="3036"/>
      <x v="2575"/>
    </i>
    <i>
      <x v="3038"/>
      <x v="2575"/>
    </i>
    <i>
      <x v="3039"/>
      <x v="2575"/>
    </i>
    <i>
      <x v="3104"/>
      <x v="2575"/>
    </i>
    <i>
      <x v="3105"/>
      <x v="2575"/>
    </i>
    <i>
      <x v="3107"/>
      <x v="2575"/>
    </i>
    <i>
      <x v="3108"/>
      <x v="2575"/>
    </i>
    <i>
      <x v="3110"/>
      <x v="2575"/>
    </i>
    <i>
      <x v="3111"/>
      <x v="2575"/>
    </i>
    <i>
      <x v="3113"/>
      <x v="2575"/>
    </i>
    <i>
      <x v="3114"/>
      <x v="2575"/>
    </i>
    <i>
      <x v="3116"/>
      <x v="2575"/>
    </i>
    <i>
      <x v="3117"/>
      <x v="2575"/>
    </i>
    <i>
      <x v="3119"/>
      <x v="2575"/>
    </i>
    <i>
      <x v="3120"/>
      <x v="2575"/>
    </i>
    <i>
      <x v="3122"/>
      <x v="2575"/>
    </i>
    <i>
      <x v="3123"/>
      <x v="2575"/>
    </i>
    <i>
      <x v="3125"/>
      <x v="2575"/>
    </i>
    <i>
      <x v="3126"/>
      <x v="2575"/>
    </i>
    <i>
      <x v="3128"/>
      <x v="2575"/>
    </i>
    <i>
      <x v="3129"/>
      <x v="2575"/>
    </i>
    <i>
      <x v="3131"/>
      <x v="2575"/>
    </i>
    <i>
      <x v="3132"/>
      <x v="2575"/>
    </i>
    <i>
      <x v="3134"/>
      <x v="2575"/>
    </i>
    <i>
      <x v="3135"/>
      <x v="2575"/>
    </i>
    <i>
      <x v="3137"/>
      <x v="2575"/>
    </i>
    <i>
      <x v="3138"/>
      <x v="2575"/>
    </i>
    <i>
      <x v="3140"/>
      <x v="2575"/>
    </i>
    <i>
      <x v="3141"/>
      <x v="2575"/>
    </i>
    <i>
      <x v="3143"/>
      <x v="2575"/>
    </i>
    <i>
      <x v="3144"/>
      <x v="2575"/>
    </i>
    <i>
      <x v="3146"/>
      <x v="2575"/>
    </i>
    <i>
      <x v="3147"/>
      <x v="2575"/>
    </i>
    <i>
      <x v="3149"/>
      <x v="2575"/>
    </i>
    <i>
      <x v="3150"/>
      <x v="2575"/>
    </i>
    <i>
      <x v="3152"/>
      <x v="2575"/>
    </i>
    <i>
      <x v="3153"/>
      <x v="2575"/>
    </i>
    <i>
      <x v="3155"/>
      <x v="2575"/>
    </i>
    <i>
      <x v="3156"/>
      <x v="2575"/>
    </i>
    <i>
      <x v="3158"/>
      <x v="2575"/>
    </i>
    <i>
      <x v="3159"/>
      <x v="2575"/>
    </i>
    <i>
      <x v="3161"/>
      <x v="2575"/>
    </i>
    <i>
      <x v="3162"/>
      <x v="2575"/>
    </i>
    <i>
      <x v="3164"/>
      <x v="2575"/>
    </i>
    <i>
      <x v="3165"/>
      <x v="2575"/>
    </i>
    <i>
      <x v="3167"/>
      <x v="2575"/>
    </i>
    <i>
      <x v="3168"/>
      <x v="2575"/>
    </i>
    <i>
      <x v="3170"/>
      <x v="2575"/>
    </i>
    <i>
      <x v="3171"/>
      <x v="2575"/>
    </i>
    <i>
      <x v="3173"/>
      <x v="2575"/>
    </i>
    <i>
      <x v="3174"/>
      <x v="2575"/>
    </i>
    <i>
      <x v="3176"/>
      <x v="2575"/>
    </i>
    <i>
      <x v="3177"/>
      <x v="2575"/>
    </i>
    <i>
      <x v="3179"/>
      <x v="2575"/>
    </i>
    <i>
      <x v="3180"/>
      <x v="2575"/>
    </i>
    <i>
      <x v="3182"/>
      <x v="2575"/>
    </i>
    <i>
      <x v="3183"/>
      <x v="2575"/>
    </i>
    <i>
      <x v="3185"/>
      <x v="2575"/>
    </i>
    <i>
      <x v="3186"/>
      <x v="2575"/>
    </i>
    <i>
      <x v="3188"/>
      <x v="2575"/>
    </i>
    <i>
      <x v="3189"/>
      <x v="2575"/>
    </i>
    <i>
      <x v="3191"/>
      <x v="2575"/>
    </i>
    <i>
      <x v="3192"/>
      <x v="2575"/>
    </i>
    <i>
      <x v="3196"/>
      <x v="2575"/>
    </i>
    <i>
      <x v="3197"/>
      <x v="2575"/>
    </i>
    <i>
      <x v="3198"/>
      <x v="2575"/>
    </i>
    <i>
      <x v="3199"/>
      <x v="2575"/>
    </i>
    <i>
      <x v="3202"/>
      <x v="2575"/>
    </i>
    <i>
      <x v="3203"/>
      <x v="2575"/>
    </i>
    <i>
      <x v="3204"/>
      <x v="2575"/>
    </i>
    <i>
      <x v="3205"/>
      <x v="2575"/>
    </i>
    <i>
      <x v="3207"/>
      <x v="2575"/>
    </i>
    <i>
      <x v="3208"/>
      <x v="2575"/>
    </i>
    <i>
      <x v="3211"/>
      <x v="2575"/>
    </i>
    <i>
      <x v="3212"/>
      <x v="2575"/>
    </i>
    <i>
      <x v="3213"/>
      <x v="2575"/>
    </i>
    <i>
      <x v="3214"/>
      <x v="2575"/>
    </i>
    <i>
      <x v="3216"/>
      <x v="2575"/>
    </i>
    <i>
      <x v="3217"/>
      <x v="2575"/>
    </i>
    <i>
      <x v="3220"/>
      <x v="2575"/>
    </i>
    <i>
      <x v="3221"/>
      <x v="2575"/>
    </i>
    <i>
      <x v="3222"/>
      <x v="2575"/>
    </i>
    <i>
      <x v="3223"/>
      <x v="2575"/>
    </i>
    <i>
      <x v="3226"/>
      <x v="2575"/>
    </i>
    <i>
      <x v="3227"/>
      <x v="2575"/>
    </i>
    <i>
      <x v="3228"/>
      <x v="2575"/>
    </i>
    <i>
      <x v="3229"/>
      <x v="2575"/>
    </i>
    <i>
      <x v="3232"/>
      <x v="2575"/>
    </i>
    <i>
      <x v="3233"/>
      <x v="2575"/>
    </i>
    <i>
      <x v="3234"/>
      <x v="2575"/>
    </i>
    <i>
      <x v="3235"/>
      <x v="2575"/>
    </i>
    <i>
      <x v="3237"/>
      <x v="2575"/>
    </i>
    <i>
      <x v="3238"/>
      <x v="2575"/>
    </i>
    <i>
      <x v="3240"/>
      <x v="2575"/>
    </i>
    <i>
      <x v="3241"/>
      <x v="2575"/>
    </i>
    <i>
      <x v="3243"/>
      <x v="2575"/>
    </i>
    <i>
      <x v="3244"/>
      <x v="2575"/>
    </i>
    <i>
      <x v="3246"/>
      <x v="2575"/>
    </i>
    <i>
      <x v="3247"/>
      <x v="2575"/>
    </i>
    <i>
      <x v="3249"/>
      <x v="2575"/>
    </i>
    <i>
      <x v="3250"/>
      <x v="2575"/>
    </i>
    <i>
      <x v="3252"/>
      <x v="2575"/>
    </i>
    <i>
      <x v="3253"/>
      <x v="2575"/>
    </i>
    <i>
      <x v="3255"/>
      <x v="2575"/>
    </i>
    <i>
      <x v="3256"/>
      <x v="2575"/>
    </i>
    <i>
      <x v="3258"/>
      <x v="2575"/>
    </i>
    <i>
      <x v="3259"/>
      <x v="2575"/>
    </i>
    <i>
      <x v="3261"/>
      <x v="2575"/>
    </i>
    <i>
      <x v="3262"/>
      <x v="2575"/>
    </i>
    <i>
      <x v="3264"/>
      <x v="2575"/>
    </i>
    <i>
      <x v="3265"/>
      <x v="2575"/>
    </i>
    <i>
      <x v="3267"/>
      <x v="2575"/>
    </i>
    <i>
      <x v="3268"/>
      <x v="2575"/>
    </i>
    <i>
      <x v="3270"/>
      <x v="2575"/>
    </i>
    <i>
      <x v="3271"/>
      <x v="2575"/>
    </i>
    <i>
      <x v="3273"/>
      <x v="2575"/>
    </i>
    <i>
      <x v="3274"/>
      <x v="2575"/>
    </i>
    <i>
      <x v="3276"/>
      <x v="2575"/>
    </i>
    <i>
      <x v="3277"/>
      <x v="2575"/>
    </i>
    <i>
      <x v="3279"/>
      <x v="2575"/>
    </i>
    <i>
      <x v="3280"/>
      <x v="2575"/>
    </i>
    <i>
      <x v="3282"/>
      <x v="2575"/>
    </i>
    <i>
      <x v="3283"/>
      <x v="2575"/>
    </i>
    <i>
      <x v="3285"/>
      <x v="2575"/>
    </i>
    <i>
      <x v="3286"/>
      <x v="2575"/>
    </i>
    <i>
      <x v="3675"/>
      <x v="2575"/>
    </i>
    <i>
      <x v="3676"/>
      <x v="2575"/>
    </i>
    <i>
      <x v="3678"/>
      <x v="2575"/>
    </i>
    <i>
      <x v="3679"/>
      <x v="2575"/>
    </i>
    <i>
      <x v="3681"/>
      <x v="2575"/>
    </i>
    <i>
      <x v="3682"/>
      <x v="2575"/>
    </i>
    <i>
      <x v="3684"/>
      <x v="2575"/>
    </i>
    <i>
      <x v="3685"/>
      <x v="2575"/>
    </i>
    <i>
      <x v="3687"/>
      <x v="2575"/>
    </i>
    <i>
      <x v="3688"/>
      <x v="2575"/>
    </i>
    <i>
      <x v="3690"/>
      <x v="2575"/>
    </i>
    <i>
      <x v="3691"/>
      <x v="2575"/>
    </i>
    <i>
      <x v="3693"/>
      <x v="2575"/>
    </i>
    <i>
      <x v="3694"/>
      <x v="2575"/>
    </i>
    <i>
      <x v="3696"/>
      <x v="2575"/>
    </i>
    <i>
      <x v="3697"/>
      <x v="2575"/>
    </i>
    <i>
      <x v="3699"/>
      <x v="2575"/>
    </i>
    <i>
      <x v="3700"/>
      <x v="2575"/>
    </i>
    <i>
      <x v="3702"/>
      <x v="2575"/>
    </i>
    <i>
      <x v="3703"/>
      <x v="2575"/>
    </i>
    <i>
      <x v="3705"/>
      <x v="2575"/>
    </i>
    <i>
      <x v="3706"/>
      <x v="2575"/>
    </i>
    <i>
      <x v="3708"/>
      <x v="2575"/>
    </i>
    <i>
      <x v="3709"/>
      <x v="2575"/>
    </i>
    <i>
      <x v="3711"/>
      <x v="2575"/>
    </i>
    <i>
      <x v="3712"/>
      <x v="2575"/>
    </i>
    <i>
      <x v="3714"/>
      <x v="2575"/>
    </i>
    <i>
      <x v="3715"/>
      <x v="2575"/>
    </i>
    <i>
      <x v="3717"/>
      <x v="2575"/>
    </i>
    <i>
      <x v="3718"/>
      <x v="2575"/>
    </i>
    <i>
      <x v="3720"/>
      <x v="2575"/>
    </i>
    <i>
      <x v="3721"/>
      <x v="2575"/>
    </i>
    <i>
      <x v="3723"/>
      <x v="2575"/>
    </i>
    <i>
      <x v="3724"/>
      <x v="2575"/>
    </i>
    <i>
      <x v="3726"/>
      <x v="2575"/>
    </i>
    <i>
      <x v="3727"/>
      <x v="2575"/>
    </i>
    <i>
      <x v="3729"/>
      <x v="2575"/>
    </i>
    <i>
      <x v="3730"/>
      <x v="2575"/>
    </i>
    <i>
      <x v="3732"/>
      <x v="2575"/>
    </i>
    <i>
      <x v="3733"/>
      <x v="2575"/>
    </i>
    <i>
      <x v="3735"/>
      <x v="2575"/>
    </i>
    <i>
      <x v="3736"/>
      <x v="2575"/>
    </i>
    <i>
      <x v="3738"/>
      <x v="2575"/>
    </i>
    <i>
      <x v="3739"/>
      <x v="2575"/>
    </i>
    <i>
      <x v="3741"/>
      <x v="2575"/>
    </i>
    <i>
      <x v="3742"/>
      <x v="2575"/>
    </i>
    <i>
      <x v="3744"/>
      <x v="2575"/>
    </i>
    <i>
      <x v="3745"/>
      <x v="2575"/>
    </i>
    <i>
      <x v="3747"/>
      <x v="2575"/>
    </i>
    <i>
      <x v="3748"/>
      <x v="2575"/>
    </i>
    <i>
      <x v="3750"/>
      <x v="2575"/>
    </i>
    <i>
      <x v="3751"/>
      <x v="2575"/>
    </i>
    <i>
      <x v="3753"/>
      <x v="2575"/>
    </i>
    <i>
      <x v="3754"/>
      <x v="2575"/>
    </i>
    <i>
      <x v="3756"/>
      <x v="2575"/>
    </i>
    <i>
      <x v="3757"/>
      <x v="2575"/>
    </i>
    <i>
      <x v="3759"/>
      <x v="2575"/>
    </i>
    <i>
      <x v="3760"/>
      <x v="2575"/>
    </i>
    <i>
      <x v="3762"/>
      <x v="2575"/>
    </i>
    <i>
      <x v="3763"/>
      <x v="2575"/>
    </i>
    <i>
      <x v="3765"/>
      <x v="2575"/>
    </i>
    <i>
      <x v="3766"/>
      <x v="2575"/>
    </i>
    <i>
      <x v="3768"/>
      <x v="2575"/>
    </i>
    <i>
      <x v="3769"/>
      <x v="2575"/>
    </i>
    <i>
      <x v="3771"/>
      <x v="2575"/>
    </i>
    <i>
      <x v="3772"/>
      <x v="2575"/>
    </i>
    <i>
      <x v="3774"/>
      <x v="2575"/>
    </i>
    <i>
      <x v="3775"/>
      <x v="2575"/>
    </i>
    <i>
      <x v="3777"/>
      <x v="2575"/>
    </i>
    <i>
      <x v="3778"/>
      <x v="2575"/>
    </i>
    <i>
      <x v="3780"/>
      <x v="2575"/>
    </i>
    <i>
      <x v="3781"/>
      <x v="2575"/>
    </i>
    <i>
      <x v="3783"/>
      <x v="2575"/>
    </i>
    <i>
      <x v="3784"/>
      <x v="2575"/>
    </i>
    <i>
      <x v="3786"/>
      <x v="2575"/>
    </i>
    <i>
      <x v="3787"/>
      <x v="2575"/>
    </i>
    <i>
      <x v="3789"/>
      <x v="2575"/>
    </i>
    <i>
      <x v="3790"/>
      <x v="2575"/>
    </i>
    <i>
      <x v="3792"/>
      <x v="2575"/>
    </i>
    <i>
      <x v="3793"/>
      <x v="2575"/>
    </i>
    <i>
      <x v="3795"/>
      <x v="2575"/>
    </i>
    <i>
      <x v="3796"/>
      <x v="2575"/>
    </i>
    <i>
      <x v="3798"/>
      <x v="2575"/>
    </i>
    <i>
      <x v="3799"/>
      <x v="2575"/>
    </i>
    <i>
      <x v="3801"/>
      <x v="2575"/>
    </i>
    <i>
      <x v="3802"/>
      <x v="2575"/>
    </i>
    <i>
      <x v="3804"/>
      <x v="2575"/>
    </i>
    <i>
      <x v="3805"/>
      <x v="2575"/>
    </i>
    <i>
      <x v="3807"/>
      <x v="2575"/>
    </i>
    <i>
      <x v="3808"/>
      <x v="2575"/>
    </i>
    <i>
      <x v="3810"/>
      <x v="2575"/>
    </i>
    <i>
      <x v="3811"/>
      <x v="2575"/>
    </i>
    <i>
      <x v="3813"/>
      <x v="2575"/>
    </i>
    <i>
      <x v="3814"/>
      <x v="2575"/>
    </i>
    <i>
      <x v="3816"/>
      <x v="2575"/>
    </i>
    <i>
      <x v="3817"/>
      <x v="2575"/>
    </i>
    <i>
      <x v="3819"/>
      <x v="2575"/>
    </i>
    <i>
      <x v="3820"/>
      <x v="2575"/>
    </i>
    <i>
      <x v="3822"/>
      <x v="2575"/>
    </i>
    <i>
      <x v="3823"/>
      <x v="2575"/>
    </i>
    <i>
      <x v="3825"/>
      <x v="2575"/>
    </i>
    <i>
      <x v="3826"/>
      <x v="2575"/>
    </i>
    <i>
      <x v="3828"/>
      <x v="2575"/>
    </i>
    <i>
      <x v="3829"/>
      <x v="2575"/>
    </i>
    <i>
      <x v="3831"/>
      <x v="2575"/>
    </i>
    <i>
      <x v="3832"/>
      <x v="2575"/>
    </i>
    <i>
      <x v="3834"/>
      <x v="2575"/>
    </i>
    <i>
      <x v="3835"/>
      <x v="2575"/>
    </i>
    <i>
      <x v="3837"/>
      <x v="2575"/>
    </i>
    <i>
      <x v="3838"/>
      <x v="2575"/>
    </i>
    <i>
      <x v="3840"/>
      <x v="2575"/>
    </i>
    <i>
      <x v="3841"/>
      <x v="2575"/>
    </i>
    <i>
      <x v="3843"/>
      <x v="2575"/>
    </i>
    <i>
      <x v="3844"/>
      <x v="2575"/>
    </i>
    <i>
      <x v="3846"/>
      <x v="2575"/>
    </i>
    <i>
      <x v="3847"/>
      <x v="2575"/>
    </i>
    <i>
      <x v="3849"/>
      <x v="2575"/>
    </i>
    <i>
      <x v="3850"/>
      <x v="2575"/>
    </i>
    <i>
      <x v="3852"/>
      <x v="2575"/>
    </i>
    <i>
      <x v="3853"/>
      <x v="2575"/>
    </i>
    <i>
      <x v="3855"/>
      <x v="2575"/>
    </i>
    <i>
      <x v="3856"/>
      <x v="2575"/>
    </i>
    <i>
      <x v="3858"/>
      <x v="2575"/>
    </i>
    <i>
      <x v="3859"/>
      <x v="2575"/>
    </i>
    <i>
      <x v="3861"/>
      <x v="2575"/>
    </i>
    <i>
      <x v="3862"/>
      <x v="2575"/>
    </i>
    <i>
      <x v="3864"/>
      <x v="2575"/>
    </i>
    <i>
      <x v="3865"/>
      <x v="2575"/>
    </i>
    <i>
      <x v="3867"/>
      <x v="2575"/>
    </i>
    <i>
      <x v="3868"/>
      <x v="2575"/>
    </i>
    <i>
      <x v="3870"/>
      <x v="2575"/>
    </i>
    <i>
      <x v="3871"/>
      <x v="2575"/>
    </i>
    <i>
      <x v="3873"/>
      <x v="2575"/>
    </i>
    <i>
      <x v="3874"/>
      <x v="2575"/>
    </i>
    <i>
      <x v="3876"/>
      <x v="2575"/>
    </i>
    <i>
      <x v="3877"/>
      <x v="2575"/>
    </i>
    <i>
      <x v="3879"/>
      <x v="2575"/>
    </i>
    <i>
      <x v="3880"/>
      <x v="2575"/>
    </i>
    <i>
      <x v="3882"/>
      <x v="2575"/>
    </i>
    <i>
      <x v="3883"/>
      <x v="2575"/>
    </i>
    <i>
      <x v="3885"/>
      <x v="2575"/>
    </i>
    <i>
      <x v="3886"/>
      <x v="2575"/>
    </i>
    <i>
      <x v="3888"/>
      <x v="2575"/>
    </i>
    <i>
      <x v="3889"/>
      <x v="2575"/>
    </i>
    <i>
      <x v="3891"/>
      <x v="2575"/>
    </i>
    <i>
      <x v="3892"/>
      <x v="2575"/>
    </i>
    <i>
      <x v="3896"/>
      <x v="2575"/>
    </i>
    <i>
      <x v="3897"/>
      <x v="2575"/>
    </i>
    <i>
      <x v="3899"/>
      <x v="2575"/>
    </i>
    <i>
      <x v="3900"/>
      <x v="2575"/>
    </i>
    <i>
      <x v="3902"/>
      <x v="2575"/>
    </i>
    <i>
      <x v="3903"/>
      <x v="2575"/>
    </i>
    <i>
      <x v="3905"/>
      <x v="2575"/>
    </i>
    <i>
      <x v="3906"/>
      <x v="2575"/>
    </i>
    <i>
      <x v="3908"/>
      <x v="2575"/>
    </i>
    <i>
      <x v="3909"/>
      <x v="2575"/>
    </i>
    <i>
      <x v="3911"/>
      <x v="2575"/>
    </i>
    <i>
      <x v="3912"/>
      <x v="2575"/>
    </i>
    <i>
      <x v="3914"/>
      <x v="2575"/>
    </i>
    <i>
      <x v="3915"/>
      <x v="2575"/>
    </i>
    <i>
      <x v="3917"/>
      <x v="2575"/>
    </i>
    <i>
      <x v="3918"/>
      <x v="2575"/>
    </i>
    <i>
      <x v="3920"/>
      <x v="2575"/>
    </i>
    <i>
      <x v="3921"/>
      <x v="2575"/>
    </i>
    <i>
      <x v="3923"/>
      <x v="2575"/>
    </i>
    <i>
      <x v="3924"/>
      <x v="2575"/>
    </i>
    <i>
      <x v="3926"/>
      <x v="2575"/>
    </i>
    <i>
      <x v="3927"/>
      <x v="2575"/>
    </i>
    <i>
      <x v="3929"/>
      <x v="2575"/>
    </i>
    <i>
      <x v="3930"/>
      <x v="2575"/>
    </i>
    <i>
      <x v="3932"/>
      <x v="2575"/>
    </i>
    <i>
      <x v="3933"/>
      <x v="2575"/>
    </i>
    <i>
      <x v="3935"/>
      <x v="2575"/>
    </i>
    <i>
      <x v="3936"/>
      <x v="2575"/>
    </i>
    <i>
      <x v="3938"/>
      <x v="2575"/>
    </i>
    <i>
      <x v="3939"/>
      <x v="2575"/>
    </i>
    <i>
      <x v="3941"/>
      <x v="2575"/>
    </i>
    <i>
      <x v="3942"/>
      <x v="2575"/>
    </i>
    <i>
      <x v="3944"/>
      <x v="2575"/>
    </i>
    <i>
      <x v="3945"/>
      <x v="2575"/>
    </i>
    <i>
      <x v="3947"/>
      <x v="2575"/>
    </i>
    <i>
      <x v="3948"/>
      <x v="2575"/>
    </i>
    <i>
      <x v="3950"/>
      <x v="2575"/>
    </i>
    <i>
      <x v="3951"/>
      <x v="2575"/>
    </i>
    <i>
      <x v="3953"/>
      <x v="2575"/>
    </i>
    <i>
      <x v="3954"/>
      <x v="2575"/>
    </i>
    <i>
      <x v="3956"/>
      <x v="2575"/>
    </i>
    <i>
      <x v="3957"/>
      <x v="2575"/>
    </i>
    <i>
      <x v="3959"/>
      <x v="2575"/>
    </i>
    <i>
      <x v="3960"/>
      <x v="2575"/>
    </i>
    <i>
      <x v="3962"/>
      <x v="2575"/>
    </i>
    <i>
      <x v="3963"/>
      <x v="2575"/>
    </i>
    <i>
      <x v="3965"/>
      <x v="2575"/>
    </i>
    <i>
      <x v="3966"/>
      <x v="2575"/>
    </i>
    <i>
      <x v="3968"/>
      <x v="2575"/>
    </i>
    <i>
      <x v="3969"/>
      <x v="2575"/>
    </i>
    <i>
      <x v="3971"/>
      <x v="2575"/>
    </i>
    <i>
      <x v="3972"/>
      <x v="2575"/>
    </i>
    <i>
      <x v="3974"/>
      <x v="2575"/>
    </i>
    <i>
      <x v="3975"/>
      <x v="2575"/>
    </i>
    <i>
      <x v="3977"/>
      <x v="2575"/>
    </i>
    <i>
      <x v="3978"/>
      <x v="2575"/>
    </i>
    <i>
      <x v="3980"/>
      <x v="2575"/>
    </i>
    <i>
      <x v="3981"/>
      <x v="2575"/>
    </i>
    <i>
      <x v="3983"/>
      <x v="2575"/>
    </i>
    <i>
      <x v="3984"/>
      <x v="2575"/>
    </i>
    <i>
      <x v="3986"/>
      <x v="2575"/>
    </i>
    <i>
      <x v="3987"/>
      <x v="2575"/>
    </i>
    <i>
      <x v="3989"/>
      <x v="2575"/>
    </i>
    <i>
      <x v="3990"/>
      <x v="2575"/>
    </i>
    <i>
      <x v="3992"/>
      <x v="2575"/>
    </i>
    <i>
      <x v="3993"/>
      <x v="2575"/>
    </i>
    <i>
      <x v="3995"/>
      <x v="2575"/>
    </i>
    <i>
      <x v="3996"/>
      <x v="2575"/>
    </i>
    <i>
      <x v="3998"/>
      <x v="2575"/>
    </i>
    <i>
      <x v="3999"/>
      <x v="2575"/>
    </i>
    <i>
      <x v="4001"/>
      <x v="2575"/>
    </i>
    <i>
      <x v="4002"/>
      <x v="2575"/>
    </i>
    <i>
      <x v="4004"/>
      <x v="2575"/>
    </i>
    <i>
      <x v="4005"/>
      <x v="2575"/>
    </i>
    <i>
      <x v="4007"/>
      <x v="2575"/>
    </i>
    <i>
      <x v="4008"/>
      <x v="2575"/>
    </i>
    <i>
      <x v="4010"/>
      <x v="2575"/>
    </i>
    <i>
      <x v="4011"/>
      <x v="2575"/>
    </i>
    <i>
      <x v="4013"/>
      <x v="2575"/>
    </i>
    <i>
      <x v="4014"/>
      <x v="2575"/>
    </i>
    <i>
      <x v="4016"/>
      <x v="2575"/>
    </i>
    <i>
      <x v="4017"/>
      <x v="2575"/>
    </i>
    <i>
      <x v="4019"/>
      <x v="2575"/>
    </i>
    <i>
      <x v="4020"/>
      <x v="2575"/>
    </i>
    <i>
      <x v="4022"/>
      <x v="2575"/>
    </i>
    <i>
      <x v="4023"/>
      <x v="2575"/>
    </i>
    <i>
      <x v="4025"/>
      <x v="2575"/>
    </i>
    <i>
      <x v="4026"/>
      <x v="2575"/>
    </i>
    <i>
      <x v="4028"/>
      <x v="2575"/>
    </i>
    <i>
      <x v="4029"/>
      <x v="2575"/>
    </i>
    <i>
      <x v="4031"/>
      <x v="2575"/>
    </i>
    <i>
      <x v="4032"/>
      <x v="2575"/>
    </i>
    <i>
      <x v="4034"/>
      <x v="2575"/>
    </i>
    <i>
      <x v="4035"/>
      <x v="2575"/>
    </i>
    <i>
      <x v="4037"/>
      <x v="2575"/>
    </i>
    <i>
      <x v="4038"/>
      <x v="2575"/>
    </i>
    <i>
      <x v="4040"/>
      <x v="2575"/>
    </i>
    <i>
      <x v="4041"/>
      <x v="2575"/>
    </i>
    <i>
      <x v="4043"/>
      <x v="2575"/>
    </i>
    <i>
      <x v="4044"/>
      <x v="2575"/>
    </i>
    <i>
      <x v="4046"/>
      <x v="2575"/>
    </i>
    <i>
      <x v="4047"/>
      <x v="2575"/>
    </i>
    <i>
      <x v="4049"/>
      <x v="2575"/>
    </i>
    <i>
      <x v="4050"/>
      <x v="2575"/>
    </i>
    <i>
      <x v="4052"/>
      <x v="2575"/>
    </i>
    <i>
      <x v="4053"/>
      <x v="2575"/>
    </i>
    <i>
      <x v="4055"/>
      <x v="2575"/>
    </i>
    <i>
      <x v="4056"/>
      <x v="2575"/>
    </i>
    <i>
      <x v="4058"/>
      <x v="2575"/>
    </i>
    <i>
      <x v="4059"/>
      <x v="2575"/>
    </i>
    <i>
      <x v="4061"/>
      <x v="2575"/>
    </i>
    <i>
      <x v="4062"/>
      <x v="2575"/>
    </i>
    <i>
      <x v="4064"/>
      <x v="2575"/>
    </i>
    <i>
      <x v="4065"/>
      <x v="2575"/>
    </i>
    <i>
      <x v="4067"/>
      <x v="2575"/>
    </i>
    <i>
      <x v="4068"/>
      <x v="2575"/>
    </i>
    <i>
      <x v="4070"/>
      <x v="2575"/>
    </i>
    <i>
      <x v="4071"/>
      <x v="2575"/>
    </i>
    <i>
      <x v="4073"/>
      <x v="2575"/>
    </i>
    <i>
      <x v="4074"/>
      <x v="2575"/>
    </i>
    <i>
      <x v="4076"/>
      <x v="2575"/>
    </i>
    <i>
      <x v="4077"/>
      <x v="2575"/>
    </i>
    <i>
      <x v="4079"/>
      <x v="2575"/>
    </i>
    <i>
      <x v="4080"/>
      <x v="2575"/>
    </i>
    <i>
      <x v="4082"/>
      <x v="2575"/>
    </i>
    <i>
      <x v="4083"/>
      <x v="2575"/>
    </i>
    <i>
      <x v="4085"/>
      <x v="2575"/>
    </i>
    <i>
      <x v="4086"/>
      <x v="2575"/>
    </i>
    <i>
      <x v="4088"/>
      <x v="2575"/>
    </i>
    <i>
      <x v="4089"/>
      <x v="2575"/>
    </i>
    <i>
      <x v="4091"/>
      <x v="2575"/>
    </i>
    <i>
      <x v="4092"/>
      <x v="2575"/>
    </i>
    <i>
      <x v="4094"/>
      <x v="2575"/>
    </i>
    <i>
      <x v="4095"/>
      <x v="2575"/>
    </i>
    <i>
      <x v="4097"/>
      <x v="2575"/>
    </i>
    <i>
      <x v="4098"/>
      <x v="2575"/>
    </i>
    <i>
      <x v="4100"/>
      <x v="2575"/>
    </i>
    <i>
      <x v="4101"/>
      <x v="2575"/>
    </i>
    <i>
      <x v="4103"/>
      <x v="2575"/>
    </i>
    <i>
      <x v="4104"/>
      <x v="2575"/>
    </i>
    <i>
      <x v="4106"/>
      <x v="2575"/>
    </i>
    <i>
      <x v="4107"/>
      <x v="2575"/>
    </i>
    <i>
      <x v="4109"/>
      <x v="2575"/>
    </i>
    <i>
      <x v="4110"/>
      <x v="2575"/>
    </i>
    <i>
      <x v="4112"/>
      <x v="2575"/>
    </i>
    <i>
      <x v="4113"/>
      <x v="2575"/>
    </i>
    <i>
      <x v="4115"/>
      <x v="2575"/>
    </i>
    <i>
      <x v="4116"/>
      <x v="2575"/>
    </i>
    <i>
      <x v="4118"/>
      <x v="2575"/>
    </i>
    <i>
      <x v="4119"/>
      <x v="2575"/>
    </i>
    <i>
      <x v="4121"/>
      <x v="2575"/>
    </i>
    <i>
      <x v="4122"/>
      <x v="2575"/>
    </i>
    <i>
      <x v="4124"/>
      <x v="2575"/>
    </i>
    <i>
      <x v="4125"/>
      <x v="2575"/>
    </i>
    <i>
      <x v="4127"/>
      <x v="2575"/>
    </i>
    <i>
      <x v="4128"/>
      <x v="2575"/>
    </i>
    <i>
      <x v="4130"/>
      <x v="2575"/>
    </i>
    <i>
      <x v="4131"/>
      <x v="2575"/>
    </i>
    <i>
      <x v="4133"/>
      <x v="2575"/>
    </i>
    <i>
      <x v="4134"/>
      <x v="2575"/>
    </i>
    <i>
      <x v="4136"/>
      <x v="2575"/>
    </i>
    <i>
      <x v="4137"/>
      <x v="2575"/>
    </i>
    <i>
      <x v="4139"/>
      <x v="2575"/>
    </i>
    <i>
      <x v="4140"/>
      <x v="2575"/>
    </i>
    <i>
      <x v="4142"/>
      <x v="2575"/>
    </i>
    <i>
      <x v="4143"/>
      <x v="2575"/>
    </i>
    <i>
      <x v="4145"/>
      <x v="2575"/>
    </i>
    <i>
      <x v="4146"/>
      <x v="2575"/>
    </i>
    <i>
      <x v="4148"/>
      <x v="2575"/>
    </i>
    <i>
      <x v="4149"/>
      <x v="2575"/>
    </i>
    <i>
      <x v="4151"/>
      <x v="2575"/>
    </i>
    <i>
      <x v="4152"/>
      <x v="2575"/>
    </i>
    <i>
      <x v="4154"/>
      <x v="2575"/>
    </i>
    <i>
      <x v="4155"/>
      <x v="2575"/>
    </i>
    <i>
      <x v="4157"/>
      <x v="2575"/>
    </i>
    <i>
      <x v="4158"/>
      <x v="2575"/>
    </i>
    <i>
      <x v="4160"/>
      <x v="2575"/>
    </i>
    <i>
      <x v="4161"/>
      <x v="2575"/>
    </i>
    <i>
      <x v="4163"/>
      <x v="2575"/>
    </i>
    <i>
      <x v="4164"/>
      <x v="2575"/>
    </i>
    <i>
      <x v="4166"/>
      <x v="2575"/>
    </i>
    <i>
      <x v="4167"/>
      <x v="2575"/>
    </i>
    <i>
      <x v="4169"/>
      <x v="2575"/>
    </i>
    <i>
      <x v="4170"/>
      <x v="2575"/>
    </i>
    <i>
      <x v="4172"/>
      <x v="2575"/>
    </i>
    <i>
      <x v="4173"/>
      <x v="2575"/>
    </i>
    <i>
      <x v="4175"/>
      <x v="2575"/>
    </i>
    <i>
      <x v="4176"/>
      <x v="2575"/>
    </i>
    <i>
      <x v="4178"/>
      <x v="2575"/>
    </i>
    <i>
      <x v="4179"/>
      <x v="2575"/>
    </i>
    <i>
      <x v="4187"/>
      <x v="2575"/>
    </i>
    <i>
      <x v="4188"/>
      <x v="2575"/>
    </i>
    <i>
      <x v="4190"/>
      <x v="2575"/>
    </i>
    <i>
      <x v="4191"/>
      <x v="2575"/>
    </i>
    <i>
      <x v="4193"/>
      <x v="2575"/>
    </i>
    <i>
      <x v="4194"/>
      <x v="2575"/>
    </i>
    <i>
      <x v="4196"/>
      <x v="2575"/>
    </i>
    <i>
      <x v="4197"/>
      <x v="2575"/>
    </i>
    <i>
      <x v="4199"/>
      <x v="2575"/>
    </i>
    <i>
      <x v="4200"/>
      <x v="2575"/>
    </i>
    <i>
      <x v="4202"/>
      <x v="2575"/>
    </i>
    <i>
      <x v="4203"/>
      <x v="2575"/>
    </i>
    <i>
      <x v="4205"/>
      <x v="2575"/>
    </i>
    <i>
      <x v="4206"/>
      <x v="2575"/>
    </i>
    <i>
      <x v="4208"/>
      <x v="2575"/>
    </i>
    <i>
      <x v="4209"/>
      <x v="2575"/>
    </i>
    <i>
      <x v="4211"/>
      <x v="2575"/>
    </i>
    <i>
      <x v="4212"/>
      <x v="2575"/>
    </i>
    <i>
      <x v="4214"/>
      <x v="2575"/>
    </i>
    <i>
      <x v="4215"/>
      <x v="2575"/>
    </i>
    <i>
      <x v="4217"/>
      <x v="2575"/>
    </i>
    <i>
      <x v="4218"/>
      <x v="2575"/>
    </i>
    <i>
      <x v="4220"/>
      <x v="2575"/>
    </i>
    <i>
      <x v="4221"/>
      <x v="2575"/>
    </i>
    <i>
      <x v="4223"/>
      <x v="2575"/>
    </i>
    <i>
      <x v="4224"/>
      <x v="2575"/>
    </i>
    <i>
      <x v="4226"/>
      <x v="2575"/>
    </i>
    <i>
      <x v="4227"/>
      <x v="2575"/>
    </i>
    <i>
      <x v="4229"/>
      <x v="2575"/>
    </i>
    <i>
      <x v="4230"/>
      <x v="2575"/>
    </i>
    <i>
      <x v="4232"/>
      <x v="2575"/>
    </i>
    <i>
      <x v="4233"/>
      <x v="2575"/>
    </i>
    <i>
      <x v="4235"/>
      <x v="2575"/>
    </i>
    <i>
      <x v="4236"/>
      <x v="2575"/>
    </i>
    <i>
      <x v="4243"/>
      <x v="2575"/>
    </i>
    <i>
      <x v="4244"/>
      <x v="2575"/>
    </i>
    <i>
      <x v="4246"/>
      <x v="2575"/>
    </i>
    <i>
      <x v="4247"/>
      <x v="2575"/>
    </i>
    <i>
      <x v="4249"/>
      <x v="2575"/>
    </i>
    <i>
      <x v="4250"/>
      <x v="2575"/>
    </i>
    <i>
      <x v="4252"/>
      <x v="2575"/>
    </i>
    <i>
      <x v="4253"/>
      <x v="2575"/>
    </i>
    <i>
      <x v="4255"/>
      <x v="2575"/>
    </i>
    <i>
      <x v="4256"/>
      <x v="2575"/>
    </i>
    <i>
      <x v="4258"/>
      <x v="2575"/>
    </i>
    <i>
      <x v="4259"/>
      <x v="2575"/>
    </i>
    <i>
      <x v="4261"/>
      <x v="2575"/>
    </i>
    <i>
      <x v="4262"/>
      <x v="2575"/>
    </i>
    <i>
      <x v="4264"/>
      <x v="2575"/>
    </i>
    <i>
      <x v="4265"/>
      <x v="2575"/>
    </i>
    <i>
      <x v="4267"/>
      <x v="2575"/>
    </i>
    <i>
      <x v="4268"/>
      <x v="2575"/>
    </i>
    <i>
      <x v="4270"/>
      <x v="2575"/>
    </i>
    <i>
      <x v="4271"/>
      <x v="2575"/>
    </i>
    <i>
      <x v="4273"/>
      <x v="2575"/>
    </i>
    <i>
      <x v="4274"/>
      <x v="2575"/>
    </i>
    <i>
      <x v="4276"/>
      <x v="2575"/>
    </i>
    <i>
      <x v="4277"/>
      <x v="2575"/>
    </i>
    <i>
      <x v="4279"/>
      <x v="2575"/>
    </i>
    <i>
      <x v="4280"/>
      <x v="2575"/>
    </i>
    <i>
      <x v="4282"/>
      <x v="2575"/>
    </i>
    <i>
      <x v="4283"/>
      <x v="2575"/>
    </i>
    <i>
      <x v="4285"/>
      <x v="2575"/>
    </i>
    <i>
      <x v="4286"/>
      <x v="2575"/>
    </i>
    <i>
      <x v="4288"/>
      <x v="2575"/>
    </i>
    <i>
      <x v="4289"/>
      <x v="2575"/>
    </i>
    <i>
      <x v="4291"/>
      <x v="2575"/>
    </i>
    <i>
      <x v="4292"/>
      <x v="2575"/>
    </i>
    <i>
      <x v="4294"/>
      <x v="2575"/>
    </i>
    <i>
      <x v="4295"/>
      <x v="2575"/>
    </i>
    <i>
      <x v="4297"/>
      <x v="2575"/>
    </i>
    <i>
      <x v="4298"/>
      <x v="2575"/>
    </i>
    <i>
      <x v="4299"/>
      <x v="2277"/>
    </i>
    <i>
      <x v="4322"/>
      <x v="2575"/>
    </i>
    <i>
      <x v="4323"/>
      <x v="2575"/>
    </i>
    <i>
      <x v="4325"/>
      <x v="2575"/>
    </i>
    <i>
      <x v="4326"/>
      <x v="2575"/>
    </i>
    <i>
      <x v="4328"/>
      <x v="2575"/>
    </i>
    <i>
      <x v="4329"/>
      <x v="2575"/>
    </i>
    <i>
      <x v="4331"/>
      <x v="2575"/>
    </i>
    <i>
      <x v="4332"/>
      <x v="2575"/>
    </i>
    <i>
      <x v="4334"/>
      <x v="2575"/>
    </i>
    <i>
      <x v="4335"/>
      <x v="2575"/>
    </i>
    <i>
      <x v="4337"/>
      <x v="2575"/>
    </i>
    <i>
      <x v="4338"/>
      <x v="2575"/>
    </i>
    <i>
      <x v="4340"/>
      <x v="2575"/>
    </i>
    <i>
      <x v="4341"/>
      <x v="2575"/>
    </i>
    <i>
      <x v="4343"/>
      <x v="2575"/>
    </i>
    <i>
      <x v="4344"/>
      <x v="2575"/>
    </i>
    <i>
      <x v="4346"/>
      <x v="2575"/>
    </i>
    <i>
      <x v="4347"/>
      <x v="2575"/>
    </i>
    <i>
      <x v="4349"/>
      <x v="2575"/>
    </i>
    <i>
      <x v="4350"/>
      <x v="2575"/>
    </i>
    <i>
      <x v="4352"/>
      <x v="2575"/>
    </i>
    <i>
      <x v="4353"/>
      <x v="2575"/>
    </i>
    <i>
      <x v="4355"/>
      <x v="2575"/>
    </i>
    <i>
      <x v="4356"/>
      <x v="2575"/>
    </i>
    <i>
      <x v="4358"/>
      <x v="2575"/>
    </i>
    <i>
      <x v="4359"/>
      <x v="2575"/>
    </i>
    <i>
      <x v="4361"/>
      <x v="2575"/>
    </i>
    <i>
      <x v="4362"/>
      <x v="2575"/>
    </i>
    <i>
      <x v="4364"/>
      <x v="2575"/>
    </i>
    <i>
      <x v="4365"/>
      <x v="2575"/>
    </i>
    <i>
      <x v="4367"/>
      <x v="2575"/>
    </i>
    <i>
      <x v="4368"/>
      <x v="2575"/>
    </i>
    <i>
      <x v="4370"/>
      <x v="2575"/>
    </i>
    <i>
      <x v="4371"/>
      <x v="2575"/>
    </i>
    <i>
      <x v="4373"/>
      <x v="2575"/>
    </i>
    <i>
      <x v="4374"/>
      <x v="2575"/>
    </i>
    <i>
      <x v="4376"/>
      <x v="2575"/>
    </i>
    <i>
      <x v="4377"/>
      <x v="2575"/>
    </i>
    <i>
      <x v="4379"/>
      <x v="2575"/>
    </i>
    <i>
      <x v="4380"/>
      <x v="2575"/>
    </i>
    <i>
      <x v="4382"/>
      <x v="2575"/>
    </i>
    <i>
      <x v="4383"/>
      <x v="2575"/>
    </i>
    <i>
      <x v="4385"/>
      <x v="2575"/>
    </i>
    <i>
      <x v="4386"/>
      <x v="2575"/>
    </i>
    <i>
      <x v="4388"/>
      <x v="2575"/>
    </i>
    <i>
      <x v="4389"/>
      <x v="2575"/>
    </i>
    <i>
      <x v="4391"/>
      <x v="2575"/>
    </i>
    <i>
      <x v="4392"/>
      <x v="2575"/>
    </i>
    <i>
      <x v="4394"/>
      <x v="2575"/>
    </i>
    <i>
      <x v="4395"/>
      <x v="2575"/>
    </i>
    <i>
      <x v="4460"/>
      <x v="2575"/>
    </i>
    <i>
      <x v="4461"/>
      <x v="2575"/>
    </i>
    <i>
      <x v="4463"/>
      <x v="2575"/>
    </i>
    <i>
      <x v="4464"/>
      <x v="2575"/>
    </i>
    <i>
      <x v="4466"/>
      <x v="2575"/>
    </i>
    <i>
      <x v="4467"/>
      <x v="2575"/>
    </i>
    <i>
      <x v="4469"/>
      <x v="2575"/>
    </i>
    <i>
      <x v="4470"/>
      <x v="2575"/>
    </i>
    <i>
      <x v="4472"/>
      <x v="2575"/>
    </i>
    <i>
      <x v="4473"/>
      <x v="2575"/>
    </i>
    <i>
      <x v="4475"/>
      <x v="2575"/>
    </i>
    <i>
      <x v="4476"/>
      <x v="2575"/>
    </i>
    <i>
      <x v="4478"/>
      <x v="2575"/>
    </i>
    <i>
      <x v="4479"/>
      <x v="2575"/>
    </i>
    <i>
      <x v="4481"/>
      <x v="2575"/>
    </i>
    <i>
      <x v="4482"/>
      <x v="2575"/>
    </i>
    <i>
      <x v="4484"/>
      <x v="2575"/>
    </i>
    <i>
      <x v="4485"/>
      <x v="2575"/>
    </i>
    <i>
      <x v="4487"/>
      <x v="2575"/>
    </i>
    <i>
      <x v="4488"/>
      <x v="2575"/>
    </i>
    <i>
      <x v="4490"/>
      <x v="2575"/>
    </i>
    <i>
      <x v="4491"/>
      <x v="2575"/>
    </i>
    <i>
      <x v="4493"/>
      <x v="2575"/>
    </i>
    <i>
      <x v="4494"/>
      <x v="2575"/>
    </i>
    <i>
      <x v="4496"/>
      <x v="2575"/>
    </i>
    <i>
      <x v="4497"/>
      <x v="2575"/>
    </i>
    <i>
      <x v="4499"/>
      <x v="2575"/>
    </i>
    <i>
      <x v="4500"/>
      <x v="2575"/>
    </i>
    <i>
      <x v="4502"/>
      <x v="2575"/>
    </i>
    <i>
      <x v="4503"/>
      <x v="2575"/>
    </i>
    <i>
      <x v="4505"/>
      <x v="2575"/>
    </i>
    <i>
      <x v="4506"/>
      <x v="2575"/>
    </i>
    <i>
      <x v="4509"/>
      <x v="2575"/>
    </i>
    <i>
      <x v="4510"/>
      <x v="2575"/>
    </i>
    <i>
      <x v="4512"/>
      <x v="2575"/>
    </i>
    <i>
      <x v="4513"/>
      <x v="2575"/>
    </i>
    <i>
      <x v="4515"/>
      <x v="2575"/>
    </i>
    <i>
      <x v="4516"/>
      <x v="2575"/>
    </i>
    <i>
      <x v="4518"/>
      <x v="2575"/>
    </i>
    <i>
      <x v="4519"/>
      <x v="2575"/>
    </i>
    <i>
      <x v="4521"/>
      <x v="2575"/>
    </i>
    <i>
      <x v="4522"/>
      <x v="2575"/>
    </i>
    <i>
      <x v="4524"/>
      <x v="2575"/>
    </i>
    <i>
      <x v="4525"/>
      <x v="2575"/>
    </i>
    <i>
      <x v="4527"/>
      <x v="2575"/>
    </i>
    <i>
      <x v="4528"/>
      <x v="2575"/>
    </i>
    <i>
      <x v="4530"/>
      <x v="2575"/>
    </i>
    <i>
      <x v="4531"/>
      <x v="2575"/>
    </i>
    <i>
      <x v="4533"/>
      <x v="2575"/>
    </i>
    <i>
      <x v="4534"/>
      <x v="2575"/>
    </i>
    <i>
      <x v="4536"/>
      <x v="2575"/>
    </i>
    <i>
      <x v="4537"/>
      <x v="2575"/>
    </i>
    <i>
      <x v="4539"/>
      <x v="2575"/>
    </i>
    <i>
      <x v="4540"/>
      <x v="2575"/>
    </i>
    <i>
      <x v="4542"/>
      <x v="2575"/>
    </i>
    <i>
      <x v="4543"/>
      <x v="2575"/>
    </i>
    <i>
      <x v="4545"/>
      <x v="2575"/>
    </i>
    <i>
      <x v="4546"/>
      <x v="2575"/>
    </i>
    <i>
      <x v="4548"/>
      <x v="2575"/>
    </i>
    <i>
      <x v="4549"/>
      <x v="2575"/>
    </i>
    <i>
      <x v="4551"/>
      <x v="2575"/>
    </i>
    <i>
      <x v="4552"/>
      <x v="2575"/>
    </i>
    <i>
      <x v="4554"/>
      <x v="2575"/>
    </i>
    <i>
      <x v="4555"/>
      <x v="2575"/>
    </i>
    <i>
      <x v="4557"/>
      <x v="2575"/>
    </i>
    <i>
      <x v="4558"/>
      <x v="2575"/>
    </i>
    <i>
      <x v="4560"/>
      <x v="2575"/>
    </i>
    <i>
      <x v="4561"/>
      <x v="2575"/>
    </i>
    <i>
      <x v="4563"/>
      <x v="2575"/>
    </i>
    <i>
      <x v="4564"/>
      <x v="2575"/>
    </i>
    <i>
      <x v="4566"/>
      <x v="2575"/>
    </i>
    <i>
      <x v="4567"/>
      <x v="2575"/>
    </i>
    <i>
      <x v="4569"/>
      <x v="2575"/>
    </i>
    <i>
      <x v="4570"/>
      <x v="2575"/>
    </i>
    <i>
      <x v="4572"/>
      <x v="2575"/>
    </i>
    <i>
      <x v="4573"/>
      <x v="2575"/>
    </i>
    <i>
      <x v="4575"/>
      <x v="2575"/>
    </i>
    <i>
      <x v="4576"/>
      <x v="2575"/>
    </i>
    <i>
      <x v="4578"/>
      <x v="2575"/>
    </i>
    <i>
      <x v="4579"/>
      <x v="2575"/>
    </i>
    <i>
      <x v="4581"/>
      <x v="2575"/>
    </i>
    <i>
      <x v="4582"/>
      <x v="2575"/>
    </i>
    <i>
      <x v="4584"/>
      <x v="2575"/>
    </i>
    <i>
      <x v="4585"/>
      <x v="2575"/>
    </i>
    <i>
      <x v="4587"/>
      <x v="2575"/>
    </i>
    <i>
      <x v="4588"/>
      <x v="2575"/>
    </i>
    <i>
      <x v="4590"/>
      <x v="2575"/>
    </i>
    <i>
      <x v="4591"/>
      <x v="2575"/>
    </i>
    <i>
      <x v="4593"/>
      <x v="2575"/>
    </i>
    <i>
      <x v="4594"/>
      <x v="2575"/>
    </i>
    <i>
      <x v="4596"/>
      <x v="2575"/>
    </i>
    <i>
      <x v="4597"/>
      <x v="2575"/>
    </i>
    <i>
      <x v="4599"/>
      <x v="2575"/>
    </i>
    <i>
      <x v="4600"/>
      <x v="2575"/>
    </i>
    <i>
      <x v="4602"/>
      <x v="2575"/>
    </i>
    <i>
      <x v="4603"/>
      <x v="2575"/>
    </i>
    <i>
      <x v="4605"/>
      <x v="2575"/>
    </i>
    <i>
      <x v="4606"/>
      <x v="2575"/>
    </i>
    <i>
      <x v="4608"/>
      <x v="2575"/>
    </i>
    <i>
      <x v="4609"/>
      <x v="2575"/>
    </i>
    <i>
      <x v="4611"/>
      <x v="2575"/>
    </i>
    <i>
      <x v="4612"/>
      <x v="2575"/>
    </i>
    <i>
      <x v="4614"/>
      <x v="2575"/>
    </i>
    <i>
      <x v="4615"/>
      <x v="2575"/>
    </i>
    <i>
      <x v="4617"/>
      <x v="2575"/>
    </i>
    <i>
      <x v="4618"/>
      <x v="2575"/>
    </i>
    <i>
      <x v="4620"/>
      <x v="2575"/>
    </i>
    <i>
      <x v="4621"/>
      <x v="2575"/>
    </i>
    <i>
      <x v="4623"/>
      <x v="2575"/>
    </i>
    <i>
      <x v="4624"/>
      <x v="2575"/>
    </i>
    <i>
      <x v="4626"/>
      <x v="2575"/>
    </i>
    <i>
      <x v="4627"/>
      <x v="2575"/>
    </i>
    <i>
      <x v="4629"/>
      <x v="2575"/>
    </i>
    <i>
      <x v="4630"/>
      <x v="2575"/>
    </i>
    <i>
      <x v="4632"/>
      <x v="2575"/>
    </i>
    <i>
      <x v="4633"/>
      <x v="2575"/>
    </i>
    <i>
      <x v="4635"/>
      <x v="2575"/>
    </i>
    <i>
      <x v="4636"/>
      <x v="2575"/>
    </i>
    <i>
      <x v="4638"/>
      <x v="2575"/>
    </i>
    <i>
      <x v="4639"/>
      <x v="2575"/>
    </i>
    <i>
      <x v="4641"/>
      <x v="2575"/>
    </i>
    <i>
      <x v="4642"/>
      <x v="2575"/>
    </i>
    <i>
      <x v="4644"/>
      <x v="2575"/>
    </i>
    <i>
      <x v="4645"/>
      <x v="2575"/>
    </i>
    <i>
      <x v="4647"/>
      <x v="2575"/>
    </i>
    <i>
      <x v="4648"/>
      <x v="2575"/>
    </i>
    <i>
      <x v="4650"/>
      <x v="2575"/>
    </i>
    <i>
      <x v="4651"/>
      <x v="2575"/>
    </i>
    <i>
      <x v="4653"/>
      <x v="2575"/>
    </i>
    <i>
      <x v="4654"/>
      <x v="2575"/>
    </i>
    <i>
      <x v="4656"/>
      <x v="2575"/>
    </i>
    <i>
      <x v="4657"/>
      <x v="2575"/>
    </i>
    <i>
      <x v="4659"/>
      <x v="2575"/>
    </i>
    <i>
      <x v="4660"/>
      <x v="2575"/>
    </i>
    <i>
      <x v="4662"/>
      <x v="2575"/>
    </i>
    <i>
      <x v="4663"/>
      <x v="2575"/>
    </i>
    <i>
      <x v="4665"/>
      <x v="2575"/>
    </i>
    <i>
      <x v="4666"/>
      <x v="2575"/>
    </i>
    <i>
      <x v="4668"/>
      <x v="2575"/>
    </i>
    <i>
      <x v="4669"/>
      <x v="2575"/>
    </i>
    <i>
      <x v="4671"/>
      <x v="2575"/>
    </i>
    <i>
      <x v="4672"/>
      <x v="2575"/>
    </i>
    <i>
      <x v="4674"/>
      <x v="2575"/>
    </i>
    <i>
      <x v="4675"/>
      <x v="2575"/>
    </i>
    <i>
      <x v="4677"/>
      <x v="2575"/>
    </i>
    <i>
      <x v="4678"/>
      <x v="2575"/>
    </i>
    <i>
      <x v="4681"/>
      <x v="2575"/>
    </i>
    <i>
      <x v="4682"/>
      <x v="2575"/>
    </i>
    <i>
      <x v="4684"/>
      <x v="2575"/>
    </i>
    <i>
      <x v="4685"/>
      <x v="2575"/>
    </i>
    <i>
      <x v="4687"/>
      <x v="2575"/>
    </i>
    <i>
      <x v="4688"/>
      <x v="2575"/>
    </i>
    <i>
      <x v="4690"/>
      <x v="2575"/>
    </i>
    <i>
      <x v="4691"/>
      <x v="2575"/>
    </i>
    <i>
      <x v="4693"/>
      <x v="2575"/>
    </i>
    <i>
      <x v="4694"/>
      <x v="2575"/>
    </i>
    <i>
      <x v="4696"/>
      <x v="2575"/>
    </i>
    <i>
      <x v="4697"/>
      <x v="2575"/>
    </i>
    <i>
      <x v="4699"/>
      <x v="2575"/>
    </i>
    <i>
      <x v="4700"/>
      <x v="2575"/>
    </i>
    <i>
      <x v="4702"/>
      <x v="2575"/>
    </i>
    <i>
      <x v="4703"/>
      <x v="2575"/>
    </i>
    <i>
      <x v="4705"/>
      <x v="2575"/>
    </i>
    <i>
      <x v="4706"/>
      <x v="2575"/>
    </i>
    <i>
      <x v="4708"/>
      <x v="2575"/>
    </i>
    <i>
      <x v="4709"/>
      <x v="2575"/>
    </i>
    <i>
      <x v="4711"/>
      <x v="2575"/>
    </i>
    <i>
      <x v="4712"/>
      <x v="2575"/>
    </i>
    <i>
      <x v="4714"/>
      <x v="2575"/>
    </i>
    <i>
      <x v="4715"/>
      <x v="2575"/>
    </i>
    <i>
      <x v="4717"/>
      <x v="2575"/>
    </i>
    <i>
      <x v="4718"/>
      <x v="2575"/>
    </i>
    <i>
      <x v="4720"/>
      <x v="2575"/>
    </i>
    <i>
      <x v="4721"/>
      <x v="2575"/>
    </i>
    <i>
      <x v="4723"/>
      <x v="2575"/>
    </i>
    <i>
      <x v="4724"/>
      <x v="2575"/>
    </i>
    <i>
      <x v="4726"/>
      <x v="2575"/>
    </i>
    <i>
      <x v="4727"/>
      <x v="2575"/>
    </i>
    <i>
      <x v="4729"/>
      <x v="2575"/>
    </i>
    <i>
      <x v="4730"/>
      <x v="2575"/>
    </i>
    <i>
      <x v="4732"/>
      <x v="2575"/>
    </i>
    <i>
      <x v="4733"/>
      <x v="2575"/>
    </i>
    <i>
      <x v="4735"/>
      <x v="2575"/>
    </i>
    <i>
      <x v="4736"/>
      <x v="2575"/>
    </i>
    <i>
      <x v="4738"/>
      <x v="2575"/>
    </i>
    <i>
      <x v="4739"/>
      <x v="2575"/>
    </i>
    <i>
      <x v="4741"/>
      <x v="2575"/>
    </i>
    <i>
      <x v="4742"/>
      <x v="2575"/>
    </i>
    <i>
      <x v="4744"/>
      <x v="2575"/>
    </i>
    <i>
      <x v="4745"/>
      <x v="2575"/>
    </i>
    <i>
      <x v="4747"/>
      <x v="2575"/>
    </i>
    <i>
      <x v="4748"/>
      <x v="2575"/>
    </i>
    <i>
      <x v="4750"/>
      <x v="2575"/>
    </i>
    <i>
      <x v="4751"/>
      <x v="2575"/>
    </i>
    <i>
      <x v="4753"/>
      <x v="2575"/>
    </i>
    <i>
      <x v="4754"/>
      <x v="2575"/>
    </i>
    <i>
      <x v="4756"/>
      <x v="2575"/>
    </i>
    <i>
      <x v="4757"/>
      <x v="2575"/>
    </i>
    <i>
      <x v="4759"/>
      <x v="254"/>
    </i>
    <i r="1">
      <x v="2575"/>
    </i>
    <i>
      <x v="4760"/>
      <x v="256"/>
    </i>
    <i r="1">
      <x v="2575"/>
    </i>
    <i>
      <x v="4761"/>
      <x v="255"/>
    </i>
    <i r="1">
      <x v="2575"/>
    </i>
    <i>
      <x v="4762"/>
      <x v="258"/>
    </i>
    <i r="1">
      <x v="2575"/>
    </i>
    <i>
      <x v="4763"/>
      <x v="259"/>
    </i>
    <i r="1">
      <x v="2575"/>
    </i>
    <i>
      <x v="4764"/>
      <x v="2575"/>
    </i>
    <i>
      <x v="4765"/>
      <x v="2575"/>
    </i>
    <i>
      <x v="4767"/>
      <x v="1147"/>
    </i>
    <i r="1">
      <x v="2575"/>
    </i>
    <i>
      <x v="4768"/>
      <x v="1149"/>
    </i>
    <i r="1">
      <x v="2575"/>
    </i>
    <i>
      <x v="4769"/>
      <x v="1148"/>
    </i>
    <i r="1">
      <x v="2575"/>
    </i>
    <i>
      <x v="4770"/>
      <x v="1151"/>
    </i>
    <i r="1">
      <x v="2575"/>
    </i>
    <i>
      <x v="4771"/>
      <x v="1152"/>
    </i>
    <i r="1">
      <x v="2575"/>
    </i>
    <i>
      <x v="4772"/>
      <x v="2575"/>
    </i>
    <i>
      <x v="4773"/>
      <x v="2575"/>
    </i>
    <i>
      <x v="4775"/>
      <x v="605"/>
    </i>
    <i r="1">
      <x v="2575"/>
    </i>
    <i>
      <x v="4776"/>
      <x v="607"/>
    </i>
    <i r="1">
      <x v="2575"/>
    </i>
    <i>
      <x v="4777"/>
      <x v="606"/>
    </i>
    <i r="1">
      <x v="2575"/>
    </i>
    <i>
      <x v="4778"/>
      <x v="609"/>
    </i>
    <i r="1">
      <x v="2575"/>
    </i>
    <i>
      <x v="4779"/>
      <x v="610"/>
    </i>
    <i r="1">
      <x v="2575"/>
    </i>
    <i>
      <x v="4780"/>
      <x v="2575"/>
    </i>
    <i>
      <x v="4781"/>
      <x v="2575"/>
    </i>
    <i>
      <x v="4783"/>
      <x v="2575"/>
    </i>
    <i>
      <x v="4784"/>
      <x v="2575"/>
    </i>
    <i>
      <x v="4787"/>
      <x v="2575"/>
    </i>
    <i>
      <x v="4788"/>
      <x v="2575"/>
    </i>
    <i>
      <x v="4790"/>
      <x v="2575"/>
    </i>
    <i>
      <x v="4791"/>
      <x v="2575"/>
    </i>
    <i>
      <x v="4793"/>
      <x v="2575"/>
    </i>
    <i>
      <x v="4794"/>
      <x v="2575"/>
    </i>
    <i>
      <x v="4796"/>
      <x v="2575"/>
    </i>
    <i>
      <x v="4797"/>
      <x v="2575"/>
    </i>
    <i>
      <x v="4799"/>
      <x v="2575"/>
    </i>
    <i>
      <x v="4800"/>
      <x v="2575"/>
    </i>
    <i>
      <x v="4802"/>
      <x v="2575"/>
    </i>
    <i>
      <x v="4803"/>
      <x v="2575"/>
    </i>
    <i>
      <x v="4805"/>
      <x v="2575"/>
    </i>
    <i>
      <x v="4806"/>
      <x v="2575"/>
    </i>
    <i>
      <x v="4808"/>
      <x v="2575"/>
    </i>
    <i>
      <x v="4809"/>
      <x v="2575"/>
    </i>
    <i>
      <x v="4811"/>
      <x v="2575"/>
    </i>
    <i>
      <x v="4812"/>
      <x v="2575"/>
    </i>
    <i>
      <x v="4813"/>
      <x v="2575"/>
    </i>
    <i>
      <x v="4814"/>
      <x v="2575"/>
    </i>
    <i>
      <x v="4817"/>
      <x v="2575"/>
    </i>
    <i>
      <x v="4818"/>
      <x v="2575"/>
    </i>
    <i>
      <x v="4820"/>
      <x v="2575"/>
    </i>
    <i>
      <x v="4821"/>
      <x v="2575"/>
    </i>
    <i>
      <x v="4823"/>
      <x v="2575"/>
    </i>
    <i>
      <x v="4824"/>
      <x v="2575"/>
    </i>
    <i>
      <x v="4826"/>
      <x v="2575"/>
    </i>
    <i>
      <x v="4827"/>
      <x v="2575"/>
    </i>
    <i>
      <x v="4829"/>
      <x v="2575"/>
    </i>
    <i>
      <x v="4830"/>
      <x v="2575"/>
    </i>
    <i>
      <x v="4832"/>
      <x v="2575"/>
    </i>
    <i>
      <x v="4833"/>
      <x v="2575"/>
    </i>
    <i>
      <x v="4835"/>
      <x v="2575"/>
    </i>
    <i>
      <x v="4836"/>
      <x v="2575"/>
    </i>
    <i>
      <x v="4838"/>
      <x v="2575"/>
    </i>
    <i>
      <x v="4839"/>
      <x v="2575"/>
    </i>
    <i>
      <x v="4841"/>
      <x v="2575"/>
    </i>
    <i>
      <x v="4842"/>
      <x v="2575"/>
    </i>
    <i>
      <x v="4843"/>
      <x v="2575"/>
    </i>
    <i>
      <x v="4844"/>
      <x v="2575"/>
    </i>
    <i>
      <x v="4847"/>
      <x v="2575"/>
    </i>
    <i>
      <x v="4848"/>
      <x v="2575"/>
    </i>
    <i>
      <x v="4850"/>
      <x v="2575"/>
    </i>
    <i>
      <x v="4851"/>
      <x v="2575"/>
    </i>
    <i>
      <x v="4853"/>
      <x v="2575"/>
    </i>
    <i>
      <x v="4854"/>
      <x v="2575"/>
    </i>
    <i>
      <x v="4856"/>
      <x v="2575"/>
    </i>
    <i>
      <x v="4857"/>
      <x v="2575"/>
    </i>
    <i>
      <x v="4859"/>
      <x v="2575"/>
    </i>
    <i>
      <x v="4860"/>
      <x v="2575"/>
    </i>
    <i>
      <x v="4862"/>
      <x v="2575"/>
    </i>
    <i>
      <x v="4863"/>
      <x v="2575"/>
    </i>
    <i>
      <x v="4865"/>
      <x v="2575"/>
    </i>
    <i>
      <x v="4866"/>
      <x v="2575"/>
    </i>
    <i>
      <x v="4868"/>
      <x v="2575"/>
    </i>
    <i>
      <x v="4869"/>
      <x v="2575"/>
    </i>
    <i>
      <x v="4871"/>
      <x v="2575"/>
    </i>
    <i>
      <x v="4872"/>
      <x v="2575"/>
    </i>
    <i>
      <x v="4873"/>
      <x v="2575"/>
    </i>
    <i>
      <x v="4874"/>
      <x v="2575"/>
    </i>
    <i>
      <x v="4877"/>
      <x v="2575"/>
    </i>
    <i>
      <x v="4878"/>
      <x v="2575"/>
    </i>
    <i>
      <x v="4880"/>
      <x v="2575"/>
    </i>
    <i>
      <x v="4881"/>
      <x v="2575"/>
    </i>
    <i>
      <x v="4883"/>
      <x v="2575"/>
    </i>
    <i>
      <x v="4884"/>
      <x v="2575"/>
    </i>
    <i>
      <x v="4886"/>
      <x v="2575"/>
    </i>
    <i>
      <x v="4887"/>
      <x v="2575"/>
    </i>
    <i>
      <x v="4889"/>
      <x v="2575"/>
    </i>
    <i>
      <x v="4890"/>
      <x v="2575"/>
    </i>
    <i>
      <x v="4892"/>
      <x v="2575"/>
    </i>
    <i>
      <x v="4893"/>
      <x v="2575"/>
    </i>
    <i>
      <x v="4895"/>
      <x v="2575"/>
    </i>
    <i>
      <x v="4896"/>
      <x v="2575"/>
    </i>
    <i>
      <x v="4898"/>
      <x v="2575"/>
    </i>
    <i>
      <x v="4899"/>
      <x v="2575"/>
    </i>
    <i>
      <x v="4901"/>
      <x v="2575"/>
    </i>
    <i>
      <x v="4902"/>
      <x v="2575"/>
    </i>
    <i>
      <x v="4903"/>
      <x v="2575"/>
    </i>
    <i>
      <x v="4904"/>
      <x v="2575"/>
    </i>
    <i>
      <x v="4907"/>
      <x v="2575"/>
    </i>
    <i>
      <x v="4908"/>
      <x v="2575"/>
    </i>
    <i>
      <x v="4910"/>
      <x v="2575"/>
    </i>
    <i>
      <x v="4911"/>
      <x v="2575"/>
    </i>
    <i>
      <x v="4913"/>
      <x v="2575"/>
    </i>
    <i>
      <x v="4914"/>
      <x v="2575"/>
    </i>
    <i>
      <x v="4916"/>
      <x v="2575"/>
    </i>
    <i>
      <x v="4917"/>
      <x v="2575"/>
    </i>
    <i>
      <x v="4919"/>
      <x v="2575"/>
    </i>
    <i>
      <x v="4920"/>
      <x v="2575"/>
    </i>
    <i>
      <x v="4922"/>
      <x v="2575"/>
    </i>
    <i>
      <x v="4923"/>
      <x v="2575"/>
    </i>
    <i>
      <x v="4925"/>
      <x v="2575"/>
    </i>
    <i>
      <x v="4926"/>
      <x v="2575"/>
    </i>
    <i>
      <x v="4928"/>
      <x v="2575"/>
    </i>
    <i>
      <x v="4929"/>
      <x v="2575"/>
    </i>
    <i>
      <x v="4931"/>
      <x v="2575"/>
    </i>
    <i>
      <x v="4932"/>
      <x v="2575"/>
    </i>
    <i>
      <x v="4933"/>
      <x v="2575"/>
    </i>
    <i>
      <x v="4934"/>
      <x v="2575"/>
    </i>
    <i>
      <x v="4937"/>
      <x v="2575"/>
    </i>
    <i>
      <x v="4938"/>
      <x v="2575"/>
    </i>
    <i>
      <x v="4940"/>
      <x v="2575"/>
    </i>
    <i>
      <x v="4941"/>
      <x v="2575"/>
    </i>
    <i>
      <x v="4943"/>
      <x v="2575"/>
    </i>
    <i>
      <x v="4944"/>
      <x v="2575"/>
    </i>
    <i>
      <x v="4946"/>
      <x v="2575"/>
    </i>
    <i>
      <x v="4947"/>
      <x v="2575"/>
    </i>
    <i>
      <x v="4949"/>
      <x v="2575"/>
    </i>
    <i>
      <x v="4950"/>
      <x v="2575"/>
    </i>
    <i>
      <x v="4952"/>
      <x v="2575"/>
    </i>
    <i>
      <x v="4953"/>
      <x v="2575"/>
    </i>
    <i>
      <x v="4955"/>
      <x v="2575"/>
    </i>
    <i>
      <x v="4956"/>
      <x v="2575"/>
    </i>
    <i>
      <x v="4958"/>
      <x v="2575"/>
    </i>
    <i>
      <x v="4959"/>
      <x v="2575"/>
    </i>
    <i>
      <x v="4960"/>
      <x v="2575"/>
    </i>
    <i>
      <x v="4961"/>
      <x v="2575"/>
    </i>
    <i>
      <x v="4964"/>
      <x v="2575"/>
    </i>
    <i>
      <x v="4965"/>
      <x v="2575"/>
    </i>
    <i>
      <x v="4967"/>
      <x v="2575"/>
    </i>
    <i>
      <x v="4968"/>
      <x v="2575"/>
    </i>
    <i>
      <x v="4970"/>
      <x v="2575"/>
    </i>
    <i>
      <x v="4971"/>
      <x v="2575"/>
    </i>
    <i>
      <x v="4973"/>
      <x v="2575"/>
    </i>
    <i>
      <x v="4974"/>
      <x v="2575"/>
    </i>
    <i>
      <x v="4976"/>
      <x v="2575"/>
    </i>
    <i>
      <x v="4977"/>
      <x v="2575"/>
    </i>
    <i>
      <x v="4979"/>
      <x v="2575"/>
    </i>
    <i>
      <x v="4980"/>
      <x v="2575"/>
    </i>
    <i>
      <x v="4982"/>
      <x v="2575"/>
    </i>
    <i>
      <x v="4983"/>
      <x v="2575"/>
    </i>
    <i>
      <x v="4985"/>
      <x v="2575"/>
    </i>
    <i>
      <x v="4986"/>
      <x v="2575"/>
    </i>
    <i>
      <x v="4987"/>
      <x v="2575"/>
    </i>
    <i>
      <x v="4988"/>
      <x v="2575"/>
    </i>
    <i>
      <x v="4991"/>
      <x v="2575"/>
    </i>
    <i>
      <x v="4992"/>
      <x v="2575"/>
    </i>
    <i>
      <x v="4994"/>
      <x v="2575"/>
    </i>
    <i>
      <x v="4995"/>
      <x v="2575"/>
    </i>
    <i>
      <x v="4997"/>
      <x v="2575"/>
    </i>
    <i>
      <x v="4998"/>
      <x v="2575"/>
    </i>
    <i>
      <x v="5000"/>
      <x v="2575"/>
    </i>
    <i>
      <x v="5001"/>
      <x v="2575"/>
    </i>
    <i>
      <x v="5003"/>
      <x v="2575"/>
    </i>
    <i>
      <x v="5004"/>
      <x v="2575"/>
    </i>
    <i>
      <x v="5006"/>
      <x v="2575"/>
    </i>
    <i>
      <x v="5007"/>
      <x v="2575"/>
    </i>
    <i>
      <x v="5009"/>
      <x v="2575"/>
    </i>
    <i>
      <x v="5010"/>
      <x v="2575"/>
    </i>
    <i>
      <x v="5012"/>
      <x v="2575"/>
    </i>
    <i>
      <x v="5013"/>
      <x v="2575"/>
    </i>
    <i>
      <x v="5014"/>
      <x v="2575"/>
    </i>
    <i>
      <x v="5015"/>
      <x v="2575"/>
    </i>
    <i>
      <x v="5018"/>
      <x v="2575"/>
    </i>
    <i>
      <x v="5019"/>
      <x v="2575"/>
    </i>
    <i>
      <x v="5021"/>
      <x v="2575"/>
    </i>
    <i>
      <x v="5022"/>
      <x v="2575"/>
    </i>
    <i>
      <x v="5024"/>
      <x v="2575"/>
    </i>
    <i>
      <x v="5025"/>
      <x v="2575"/>
    </i>
    <i>
      <x v="5027"/>
      <x v="2575"/>
    </i>
    <i>
      <x v="5028"/>
      <x v="2575"/>
    </i>
    <i>
      <x v="5030"/>
      <x v="2575"/>
    </i>
    <i>
      <x v="5031"/>
      <x v="2575"/>
    </i>
    <i>
      <x v="5033"/>
      <x v="2575"/>
    </i>
    <i>
      <x v="5034"/>
      <x v="2575"/>
    </i>
    <i>
      <x v="5036"/>
      <x v="2575"/>
    </i>
    <i>
      <x v="5037"/>
      <x v="2575"/>
    </i>
    <i>
      <x v="5039"/>
      <x v="2575"/>
    </i>
    <i>
      <x v="5040"/>
      <x v="2575"/>
    </i>
    <i>
      <x v="5041"/>
      <x v="2575"/>
    </i>
    <i>
      <x v="5042"/>
      <x v="2575"/>
    </i>
    <i>
      <x v="5045"/>
      <x v="2575"/>
    </i>
    <i>
      <x v="5046"/>
      <x v="2575"/>
    </i>
    <i>
      <x v="5048"/>
      <x v="2575"/>
    </i>
    <i>
      <x v="5049"/>
      <x v="2575"/>
    </i>
    <i>
      <x v="5051"/>
      <x v="2575"/>
    </i>
    <i>
      <x v="5052"/>
      <x v="2575"/>
    </i>
    <i>
      <x v="5054"/>
      <x v="2575"/>
    </i>
    <i>
      <x v="5055"/>
      <x v="2575"/>
    </i>
    <i>
      <x v="5057"/>
      <x v="2575"/>
    </i>
    <i>
      <x v="5058"/>
      <x v="2575"/>
    </i>
    <i>
      <x v="5060"/>
      <x v="2575"/>
    </i>
    <i>
      <x v="5061"/>
      <x v="2575"/>
    </i>
    <i>
      <x v="5063"/>
      <x v="2575"/>
    </i>
    <i>
      <x v="5064"/>
      <x v="2575"/>
    </i>
    <i>
      <x v="5066"/>
      <x v="2575"/>
    </i>
    <i>
      <x v="5067"/>
      <x v="2575"/>
    </i>
    <i>
      <x v="5068"/>
      <x v="2575"/>
    </i>
    <i>
      <x v="5069"/>
      <x v="2575"/>
    </i>
    <i>
      <x v="5072"/>
      <x v="2575"/>
    </i>
    <i>
      <x v="5073"/>
      <x v="2575"/>
    </i>
    <i>
      <x v="5075"/>
      <x v="2575"/>
    </i>
    <i>
      <x v="5076"/>
      <x v="2575"/>
    </i>
    <i>
      <x v="5078"/>
      <x v="2575"/>
    </i>
    <i>
      <x v="5079"/>
      <x v="2575"/>
    </i>
    <i>
      <x v="5081"/>
      <x v="2575"/>
    </i>
    <i>
      <x v="5082"/>
      <x v="2575"/>
    </i>
    <i>
      <x v="5084"/>
      <x v="2575"/>
    </i>
    <i>
      <x v="5085"/>
      <x v="2575"/>
    </i>
    <i>
      <x v="5087"/>
      <x v="2575"/>
    </i>
    <i>
      <x v="5088"/>
      <x v="2575"/>
    </i>
    <i>
      <x v="5090"/>
      <x v="2575"/>
    </i>
    <i>
      <x v="5091"/>
      <x v="2575"/>
    </i>
    <i>
      <x v="5093"/>
      <x v="2575"/>
    </i>
    <i>
      <x v="5094"/>
      <x v="2575"/>
    </i>
    <i>
      <x v="5095"/>
      <x v="2575"/>
    </i>
    <i>
      <x v="5096"/>
      <x v="2575"/>
    </i>
    <i>
      <x v="5099"/>
      <x v="2575"/>
    </i>
    <i>
      <x v="5100"/>
      <x v="2575"/>
    </i>
    <i>
      <x v="5102"/>
      <x v="2575"/>
    </i>
    <i>
      <x v="5103"/>
      <x v="2575"/>
    </i>
    <i>
      <x v="5105"/>
      <x v="2575"/>
    </i>
    <i>
      <x v="5106"/>
      <x v="2575"/>
    </i>
    <i>
      <x v="5108"/>
      <x v="2575"/>
    </i>
    <i>
      <x v="5109"/>
      <x v="2575"/>
    </i>
    <i>
      <x v="5111"/>
      <x v="2575"/>
    </i>
    <i>
      <x v="5112"/>
      <x v="2575"/>
    </i>
    <i>
      <x v="5114"/>
      <x v="2575"/>
    </i>
    <i>
      <x v="5115"/>
      <x v="2575"/>
    </i>
    <i>
      <x v="5117"/>
      <x v="2575"/>
    </i>
    <i>
      <x v="5118"/>
      <x v="2575"/>
    </i>
    <i>
      <x v="5120"/>
      <x v="2575"/>
    </i>
    <i>
      <x v="5121"/>
      <x v="2575"/>
    </i>
    <i>
      <x v="5122"/>
      <x v="2575"/>
    </i>
    <i>
      <x v="5123"/>
      <x v="2575"/>
    </i>
    <i>
      <x v="5126"/>
      <x v="2575"/>
    </i>
    <i>
      <x v="5127"/>
      <x v="2575"/>
    </i>
    <i>
      <x v="5129"/>
      <x v="2575"/>
    </i>
    <i>
      <x v="5130"/>
      <x v="2575"/>
    </i>
    <i>
      <x v="5132"/>
      <x v="2575"/>
    </i>
    <i>
      <x v="5133"/>
      <x v="2575"/>
    </i>
    <i>
      <x v="5135"/>
      <x v="2575"/>
    </i>
    <i>
      <x v="5136"/>
      <x v="2575"/>
    </i>
    <i>
      <x v="5138"/>
      <x v="2575"/>
    </i>
    <i>
      <x v="5139"/>
      <x v="2575"/>
    </i>
    <i>
      <x v="5141"/>
      <x v="2575"/>
    </i>
    <i>
      <x v="5142"/>
      <x v="2575"/>
    </i>
    <i>
      <x v="5144"/>
      <x v="2575"/>
    </i>
    <i>
      <x v="5145"/>
      <x v="2575"/>
    </i>
    <i>
      <x v="5147"/>
      <x v="2575"/>
    </i>
    <i>
      <x v="5148"/>
      <x v="2575"/>
    </i>
    <i>
      <x v="5149"/>
      <x v="2575"/>
    </i>
    <i>
      <x v="5150"/>
      <x v="2575"/>
    </i>
    <i>
      <x v="5152"/>
      <x v="2575"/>
    </i>
    <i>
      <x v="5153"/>
      <x v="2575"/>
    </i>
    <i>
      <x v="5155"/>
      <x v="2575"/>
    </i>
    <i>
      <x v="5156"/>
      <x v="2575"/>
    </i>
    <i>
      <x v="5159"/>
      <x v="2575"/>
    </i>
    <i>
      <x v="5160"/>
      <x v="2575"/>
    </i>
    <i>
      <x v="5162"/>
      <x v="2575"/>
    </i>
    <i>
      <x v="5163"/>
      <x v="2575"/>
    </i>
    <i>
      <x v="5165"/>
      <x v="2575"/>
    </i>
    <i>
      <x v="5166"/>
      <x v="2575"/>
    </i>
    <i>
      <x v="5168"/>
      <x v="2575"/>
    </i>
    <i>
      <x v="5169"/>
      <x v="2575"/>
    </i>
    <i>
      <x v="5171"/>
      <x v="2575"/>
    </i>
    <i>
      <x v="5172"/>
      <x v="2575"/>
    </i>
    <i>
      <x v="5173"/>
      <x v="2575"/>
    </i>
    <i>
      <x v="5174"/>
      <x v="2575"/>
    </i>
    <i>
      <x v="5176"/>
      <x v="2575"/>
    </i>
    <i>
      <x v="5177"/>
      <x v="2575"/>
    </i>
    <i>
      <x v="5179"/>
      <x v="2575"/>
    </i>
    <i>
      <x v="5180"/>
      <x v="2575"/>
    </i>
    <i>
      <x v="5182"/>
      <x v="2575"/>
    </i>
    <i>
      <x v="5183"/>
      <x v="2575"/>
    </i>
    <i>
      <x v="5185"/>
      <x v="2575"/>
    </i>
    <i>
      <x v="5186"/>
      <x v="2575"/>
    </i>
    <i>
      <x v="5188"/>
      <x v="2575"/>
    </i>
    <i>
      <x v="5189"/>
      <x v="2575"/>
    </i>
    <i>
      <x v="5191"/>
      <x v="2575"/>
    </i>
    <i>
      <x v="5192"/>
      <x v="2575"/>
    </i>
    <i>
      <x v="5194"/>
      <x v="2575"/>
    </i>
    <i>
      <x v="5195"/>
      <x v="2575"/>
    </i>
    <i>
      <x v="5197"/>
      <x v="2575"/>
    </i>
    <i>
      <x v="5198"/>
      <x v="2575"/>
    </i>
    <i>
      <x v="5200"/>
      <x v="2575"/>
    </i>
    <i>
      <x v="5201"/>
      <x v="2575"/>
    </i>
    <i>
      <x v="5203"/>
      <x v="2575"/>
    </i>
    <i>
      <x v="5204"/>
      <x v="2575"/>
    </i>
    <i>
      <x v="5206"/>
      <x v="2575"/>
    </i>
    <i>
      <x v="5207"/>
      <x v="2575"/>
    </i>
    <i>
      <x v="5209"/>
      <x v="2575"/>
    </i>
    <i>
      <x v="5210"/>
      <x v="2575"/>
    </i>
    <i>
      <x v="5212"/>
      <x v="2575"/>
    </i>
    <i>
      <x v="5213"/>
      <x v="2575"/>
    </i>
    <i>
      <x v="5215"/>
      <x v="2575"/>
    </i>
    <i>
      <x v="5216"/>
      <x v="2575"/>
    </i>
    <i>
      <x v="5219"/>
      <x v="2575"/>
    </i>
    <i>
      <x v="5220"/>
      <x v="2575"/>
    </i>
    <i>
      <x v="5222"/>
      <x v="2575"/>
    </i>
    <i>
      <x v="5223"/>
      <x v="2575"/>
    </i>
    <i>
      <x v="5225"/>
      <x v="2575"/>
    </i>
    <i>
      <x v="5226"/>
      <x v="2575"/>
    </i>
    <i>
      <x v="5228"/>
      <x v="2575"/>
    </i>
    <i>
      <x v="5229"/>
      <x v="2575"/>
    </i>
    <i>
      <x v="5230"/>
      <x v="2575"/>
    </i>
    <i>
      <x v="5231"/>
      <x v="2575"/>
    </i>
    <i>
      <x v="5234"/>
      <x v="2575"/>
    </i>
    <i>
      <x v="5235"/>
      <x v="2575"/>
    </i>
    <i>
      <x v="5237"/>
      <x v="2575"/>
    </i>
    <i>
      <x v="5238"/>
      <x v="2575"/>
    </i>
    <i>
      <x v="5240"/>
      <x v="2575"/>
    </i>
    <i>
      <x v="5241"/>
      <x v="2575"/>
    </i>
    <i>
      <x v="5243"/>
      <x v="2575"/>
    </i>
    <i>
      <x v="5244"/>
      <x v="2575"/>
    </i>
    <i>
      <x v="5245"/>
      <x v="2575"/>
    </i>
    <i>
      <x v="5246"/>
      <x v="2575"/>
    </i>
    <i>
      <x v="5248"/>
      <x v="2575"/>
    </i>
    <i>
      <x v="5249"/>
      <x v="2575"/>
    </i>
    <i>
      <x v="5252"/>
      <x v="2575"/>
    </i>
    <i>
      <x v="5253"/>
      <x v="2575"/>
    </i>
    <i>
      <x v="5255"/>
      <x v="2575"/>
    </i>
    <i>
      <x v="5256"/>
      <x v="2575"/>
    </i>
    <i>
      <x v="5258"/>
      <x v="2575"/>
    </i>
    <i>
      <x v="5259"/>
      <x v="2575"/>
    </i>
    <i>
      <x v="5261"/>
      <x v="2575"/>
    </i>
    <i>
      <x v="5262"/>
      <x v="2575"/>
    </i>
    <i>
      <x v="5264"/>
      <x v="2575"/>
    </i>
    <i>
      <x v="5265"/>
      <x v="2575"/>
    </i>
    <i>
      <x v="5266"/>
      <x v="2575"/>
    </i>
    <i>
      <x v="5267"/>
      <x v="2575"/>
    </i>
    <i>
      <x v="5269"/>
      <x v="2575"/>
    </i>
    <i>
      <x v="5270"/>
      <x v="2575"/>
    </i>
    <i>
      <x v="5272"/>
      <x v="2575"/>
    </i>
    <i>
      <x v="5273"/>
      <x v="2575"/>
    </i>
    <i>
      <x v="5275"/>
      <x v="2575"/>
    </i>
    <i>
      <x v="5276"/>
      <x v="2575"/>
    </i>
    <i>
      <x v="5278"/>
      <x v="2575"/>
    </i>
    <i>
      <x v="5279"/>
      <x v="2575"/>
    </i>
    <i>
      <x v="5281"/>
      <x v="2575"/>
    </i>
    <i>
      <x v="5282"/>
      <x v="2575"/>
    </i>
    <i>
      <x v="5284"/>
      <x v="2575"/>
    </i>
    <i>
      <x v="5285"/>
      <x v="2575"/>
    </i>
    <i>
      <x v="5287"/>
      <x v="2575"/>
    </i>
    <i>
      <x v="5288"/>
      <x v="2575"/>
    </i>
    <i>
      <x v="5290"/>
      <x v="2575"/>
    </i>
    <i>
      <x v="5291"/>
      <x v="2575"/>
    </i>
    <i>
      <x v="5293"/>
      <x v="2575"/>
    </i>
    <i>
      <x v="5294"/>
      <x v="2575"/>
    </i>
    <i>
      <x v="5296"/>
      <x v="2575"/>
    </i>
    <i>
      <x v="5297"/>
      <x v="2575"/>
    </i>
    <i>
      <x v="5299"/>
      <x v="2575"/>
    </i>
    <i>
      <x v="5300"/>
      <x v="2575"/>
    </i>
    <i>
      <x v="5302"/>
      <x v="2575"/>
    </i>
    <i>
      <x v="5303"/>
      <x v="2575"/>
    </i>
    <i>
      <x v="5305"/>
      <x v="2575"/>
    </i>
    <i>
      <x v="5306"/>
      <x v="2575"/>
    </i>
    <i>
      <x v="5308"/>
      <x v="2575"/>
    </i>
    <i>
      <x v="5309"/>
      <x v="2575"/>
    </i>
    <i>
      <x v="5311"/>
      <x v="2575"/>
    </i>
    <i>
      <x v="5312"/>
      <x v="2575"/>
    </i>
    <i>
      <x v="5315"/>
      <x v="2575"/>
    </i>
    <i>
      <x v="5316"/>
      <x v="2575"/>
    </i>
    <i>
      <x v="5317"/>
      <x v="2575"/>
    </i>
    <i>
      <x v="5318"/>
      <x v="2575"/>
    </i>
    <i>
      <x v="5321"/>
      <x v="2575"/>
    </i>
    <i>
      <x v="5322"/>
      <x v="2575"/>
    </i>
    <i>
      <x v="5323"/>
      <x v="2575"/>
    </i>
    <i>
      <x v="5324"/>
      <x v="2575"/>
    </i>
    <i>
      <x v="5326"/>
      <x v="2575"/>
    </i>
    <i>
      <x v="5327"/>
      <x v="2575"/>
    </i>
    <i>
      <x v="5329"/>
      <x v="2575"/>
    </i>
    <i>
      <x v="5330"/>
      <x v="2575"/>
    </i>
    <i>
      <x v="5332"/>
      <x v="2575"/>
    </i>
    <i>
      <x v="5333"/>
      <x v="2575"/>
    </i>
    <i>
      <x v="5335"/>
      <x v="2575"/>
    </i>
    <i>
      <x v="5336"/>
      <x v="2575"/>
    </i>
    <i>
      <x v="5338"/>
      <x v="2575"/>
    </i>
    <i>
      <x v="5339"/>
      <x v="2575"/>
    </i>
    <i>
      <x v="5341"/>
      <x v="2575"/>
    </i>
    <i>
      <x v="5342"/>
      <x v="2575"/>
    </i>
    <i>
      <x v="5344"/>
      <x v="2575"/>
    </i>
    <i>
      <x v="5345"/>
      <x v="2575"/>
    </i>
    <i>
      <x v="5348"/>
      <x v="2575"/>
    </i>
    <i>
      <x v="5349"/>
      <x v="2575"/>
    </i>
    <i>
      <x v="5350"/>
      <x v="2575"/>
    </i>
    <i>
      <x v="5351"/>
      <x v="2575"/>
    </i>
    <i>
      <x v="5353"/>
      <x v="2575"/>
    </i>
    <i>
      <x v="5354"/>
      <x v="2575"/>
    </i>
    <i>
      <x v="5356"/>
      <x v="2575"/>
    </i>
    <i>
      <x v="5357"/>
      <x v="2575"/>
    </i>
    <i>
      <x v="5359"/>
      <x v="2575"/>
    </i>
    <i>
      <x v="5360"/>
      <x v="2575"/>
    </i>
    <i>
      <x v="5362"/>
      <x v="2575"/>
    </i>
    <i>
      <x v="5363"/>
      <x v="2575"/>
    </i>
    <i>
      <x v="5365"/>
      <x v="2575"/>
    </i>
    <i>
      <x v="5366"/>
      <x v="2575"/>
    </i>
    <i>
      <x v="5368"/>
      <x v="2575"/>
    </i>
    <i>
      <x v="5369"/>
      <x v="2575"/>
    </i>
    <i>
      <x v="5371"/>
      <x v="2575"/>
    </i>
    <i>
      <x v="5372"/>
      <x v="2575"/>
    </i>
    <i>
      <x v="5374"/>
      <x v="2575"/>
    </i>
    <i>
      <x v="5375"/>
      <x v="2575"/>
    </i>
    <i>
      <x v="5377"/>
      <x v="2575"/>
    </i>
    <i>
      <x v="5378"/>
      <x v="2575"/>
    </i>
    <i>
      <x v="5380"/>
      <x v="2575"/>
    </i>
    <i>
      <x v="5381"/>
      <x v="2575"/>
    </i>
    <i>
      <x v="5383"/>
      <x v="2575"/>
    </i>
    <i>
      <x v="5384"/>
      <x v="2575"/>
    </i>
    <i>
      <x v="5386"/>
      <x v="2575"/>
    </i>
    <i>
      <x v="5387"/>
      <x v="2575"/>
    </i>
    <i>
      <x v="5389"/>
      <x v="2575"/>
    </i>
    <i>
      <x v="5390"/>
      <x v="2575"/>
    </i>
    <i>
      <x v="5392"/>
      <x v="2575"/>
    </i>
    <i>
      <x v="5393"/>
      <x v="2575"/>
    </i>
    <i>
      <x v="5395"/>
      <x v="2575"/>
    </i>
    <i>
      <x v="5396"/>
      <x v="2575"/>
    </i>
    <i>
      <x v="5398"/>
      <x v="2575"/>
    </i>
    <i>
      <x v="5399"/>
      <x v="2575"/>
    </i>
    <i>
      <x v="5401"/>
      <x v="2575"/>
    </i>
    <i>
      <x v="5402"/>
      <x v="2575"/>
    </i>
    <i>
      <x v="5404"/>
      <x v="2575"/>
    </i>
    <i>
      <x v="5405"/>
      <x v="2575"/>
    </i>
    <i>
      <x v="5407"/>
      <x v="2575"/>
    </i>
    <i>
      <x v="5408"/>
      <x v="2575"/>
    </i>
    <i>
      <x v="5410"/>
      <x v="2575"/>
    </i>
    <i>
      <x v="5411"/>
      <x v="2575"/>
    </i>
    <i>
      <x v="5413"/>
      <x v="2575"/>
    </i>
    <i>
      <x v="5414"/>
      <x v="2575"/>
    </i>
    <i>
      <x v="5416"/>
      <x v="2575"/>
    </i>
    <i>
      <x v="5417"/>
      <x v="2575"/>
    </i>
    <i>
      <x v="5419"/>
      <x v="2575"/>
    </i>
    <i>
      <x v="5420"/>
      <x v="2575"/>
    </i>
    <i>
      <x v="5422"/>
      <x v="2575"/>
    </i>
    <i>
      <x v="5423"/>
      <x v="2575"/>
    </i>
    <i>
      <x v="5425"/>
      <x v="2575"/>
    </i>
    <i>
      <x v="5426"/>
      <x v="2575"/>
    </i>
    <i>
      <x v="5428"/>
      <x v="2575"/>
    </i>
    <i>
      <x v="5429"/>
      <x v="2575"/>
    </i>
    <i>
      <x v="5431"/>
      <x v="2575"/>
    </i>
    <i>
      <x v="5432"/>
      <x v="2575"/>
    </i>
    <i>
      <x v="5434"/>
      <x v="2575"/>
    </i>
    <i>
      <x v="5435"/>
      <x v="2575"/>
    </i>
    <i>
      <x v="5437"/>
      <x v="2575"/>
    </i>
    <i>
      <x v="5438"/>
      <x v="2575"/>
    </i>
    <i>
      <x v="5440"/>
      <x v="2575"/>
    </i>
    <i>
      <x v="5441"/>
      <x v="2575"/>
    </i>
    <i>
      <x v="5443"/>
      <x v="2575"/>
    </i>
    <i>
      <x v="5444"/>
      <x v="2575"/>
    </i>
    <i>
      <x v="5446"/>
      <x v="2575"/>
    </i>
    <i>
      <x v="5447"/>
      <x v="2575"/>
    </i>
    <i>
      <x v="5449"/>
      <x v="2575"/>
    </i>
    <i>
      <x v="5450"/>
      <x v="2575"/>
    </i>
    <i>
      <x v="5452"/>
      <x v="2575"/>
    </i>
    <i>
      <x v="5453"/>
      <x v="2575"/>
    </i>
    <i>
      <x v="5455"/>
      <x v="2575"/>
    </i>
    <i>
      <x v="5456"/>
      <x v="2575"/>
    </i>
    <i>
      <x v="5458"/>
      <x v="2575"/>
    </i>
    <i>
      <x v="5459"/>
      <x v="2575"/>
    </i>
    <i>
      <x v="5461"/>
      <x v="2575"/>
    </i>
    <i>
      <x v="5462"/>
      <x v="2575"/>
    </i>
    <i>
      <x v="5464"/>
      <x v="2575"/>
    </i>
    <i>
      <x v="5465"/>
      <x v="2575"/>
    </i>
    <i>
      <x v="5467"/>
      <x v="2575"/>
    </i>
    <i>
      <x v="5468"/>
      <x v="2575"/>
    </i>
    <i>
      <x v="5470"/>
      <x v="2575"/>
    </i>
    <i>
      <x v="5471"/>
      <x v="2575"/>
    </i>
    <i>
      <x v="5474"/>
      <x v="2575"/>
    </i>
    <i>
      <x v="5475"/>
      <x v="2575"/>
    </i>
    <i>
      <x v="5477"/>
      <x v="2575"/>
    </i>
    <i>
      <x v="5478"/>
      <x v="2575"/>
    </i>
    <i>
      <x v="5480"/>
      <x v="2575"/>
    </i>
    <i>
      <x v="5481"/>
      <x v="2575"/>
    </i>
    <i>
      <x v="5483"/>
      <x v="2575"/>
    </i>
    <i>
      <x v="5484"/>
      <x v="2575"/>
    </i>
    <i>
      <x v="5486"/>
      <x v="2575"/>
    </i>
    <i>
      <x v="5487"/>
      <x v="2575"/>
    </i>
    <i>
      <x v="5489"/>
      <x v="2575"/>
    </i>
    <i>
      <x v="5490"/>
      <x v="2575"/>
    </i>
    <i>
      <x v="5492"/>
      <x v="2575"/>
    </i>
    <i>
      <x v="5493"/>
      <x v="2575"/>
    </i>
    <i>
      <x v="5495"/>
      <x v="2575"/>
    </i>
    <i>
      <x v="5496"/>
      <x v="2575"/>
    </i>
    <i>
      <x v="5498"/>
      <x v="2575"/>
    </i>
    <i>
      <x v="5499"/>
      <x v="2575"/>
    </i>
    <i t="grand">
      <x/>
    </i>
  </rowItems>
  <colItems count="1">
    <i/>
  </colItems>
  <pageFields count="1">
    <pageField fld="0" hier="-1"/>
  </pageFields>
  <formats count="4">
    <format dxfId="3">
      <pivotArea field="1" type="button" dataOnly="0" labelOnly="1" outline="0" axis="axisRow" fieldPosition="0"/>
    </format>
    <format dxfId="2">
      <pivotArea field="2" type="button" dataOnly="0" labelOnly="1" outline="0" axis="axisRow" fieldPosition="1"/>
    </format>
    <format dxfId="1">
      <pivotArea field="10" type="button" dataOnly="0" labelOnly="1" outline="0"/>
    </format>
    <format dxfId="0">
      <pivotArea field="1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581" firstHeaderRow="1" firstDataRow="1" firstDataCol="1"/>
  <pivotFields count="1">
    <pivotField axis="axisRow" dataField="1" showAll="0" sortType="descending">
      <items count="2578">
        <item x="2061"/>
        <item x="672"/>
        <item x="718"/>
        <item x="698"/>
        <item x="708"/>
        <item x="682"/>
        <item x="671"/>
        <item x="717"/>
        <item x="697"/>
        <item x="707"/>
        <item x="681"/>
        <item x="2058"/>
        <item x="745"/>
        <item x="755"/>
        <item x="387"/>
        <item x="744"/>
        <item x="754"/>
        <item x="716"/>
        <item x="696"/>
        <item x="706"/>
        <item x="680"/>
        <item x="670"/>
        <item x="667"/>
        <item x="713"/>
        <item x="693"/>
        <item x="703"/>
        <item x="677"/>
        <item x="380"/>
        <item x="753"/>
        <item x="388"/>
        <item x="747"/>
        <item x="741"/>
        <item x="383"/>
        <item x="738"/>
        <item x="2060"/>
        <item x="669"/>
        <item x="715"/>
        <item x="695"/>
        <item x="705"/>
        <item x="679"/>
        <item x="727"/>
        <item x="730"/>
        <item x="729"/>
        <item x="726"/>
        <item x="735"/>
        <item x="379"/>
        <item x="749"/>
        <item x="408"/>
        <item x="407"/>
        <item x="409"/>
        <item x="412"/>
        <item x="415"/>
        <item x="418"/>
        <item x="421"/>
        <item x="437"/>
        <item x="440"/>
        <item x="1762"/>
        <item x="1763"/>
        <item x="1764"/>
        <item x="1765"/>
        <item x="438"/>
        <item x="711"/>
        <item x="691"/>
        <item x="701"/>
        <item x="675"/>
        <item x="712"/>
        <item x="692"/>
        <item x="702"/>
        <item x="676"/>
        <item x="665"/>
        <item x="666"/>
        <item x="668"/>
        <item x="714"/>
        <item x="694"/>
        <item x="704"/>
        <item x="678"/>
        <item x="743"/>
        <item x="385"/>
        <item x="752"/>
        <item x="746"/>
        <item x="737"/>
        <item x="660"/>
        <item x="793"/>
        <item x="439"/>
        <item x="2023"/>
        <item x="2025"/>
        <item x="2021"/>
        <item x="2062"/>
        <item x="2064"/>
        <item x="2063"/>
        <item x="2022"/>
        <item x="2024"/>
        <item x="436"/>
        <item x="2059"/>
        <item x="742"/>
        <item x="739"/>
        <item x="731"/>
        <item x="740"/>
        <item x="384"/>
        <item x="751"/>
        <item x="766"/>
        <item x="772"/>
        <item x="768"/>
        <item x="769"/>
        <item x="770"/>
        <item x="771"/>
        <item x="767"/>
        <item x="2057"/>
        <item x="734"/>
        <item x="378"/>
        <item x="748"/>
        <item x="1781"/>
        <item x="1786"/>
        <item x="783"/>
        <item x="673"/>
        <item x="719"/>
        <item x="699"/>
        <item x="709"/>
        <item x="683"/>
        <item x="674"/>
        <item x="720"/>
        <item x="700"/>
        <item x="710"/>
        <item x="684"/>
        <item x="659"/>
        <item x="2050"/>
        <item x="386"/>
        <item x="736"/>
        <item x="750"/>
        <item x="1776"/>
        <item x="1777"/>
        <item x="1779"/>
        <item x="1784"/>
        <item x="1783"/>
        <item x="1788"/>
        <item x="1780"/>
        <item x="1785"/>
        <item x="1782"/>
        <item x="1787"/>
        <item x="728"/>
        <item x="1758"/>
        <item x="2202"/>
        <item x="1439"/>
        <item x="758"/>
        <item x="763"/>
        <item x="756"/>
        <item x="757"/>
        <item x="762"/>
        <item x="723"/>
        <item x="724"/>
        <item x="722"/>
        <item x="721"/>
        <item x="853"/>
        <item x="7"/>
        <item x="8"/>
        <item x="9"/>
        <item x="73"/>
        <item x="931"/>
        <item x="932"/>
        <item x="933"/>
        <item x="934"/>
        <item x="935"/>
        <item x="442"/>
        <item x="641"/>
        <item x="640"/>
        <item x="1426"/>
        <item x="1427"/>
        <item x="1425"/>
        <item x="1808"/>
        <item x="1485"/>
        <item x="957"/>
        <item x="958"/>
        <item x="2188"/>
        <item x="95"/>
        <item x="93"/>
        <item x="94"/>
        <item x="2081"/>
        <item x="2082"/>
        <item x="1807"/>
        <item x="782"/>
        <item x="950"/>
        <item x="1947"/>
        <item x="521"/>
        <item x="471"/>
        <item x="486"/>
        <item x="536"/>
        <item x="516"/>
        <item x="476"/>
        <item x="526"/>
        <item x="481"/>
        <item x="531"/>
        <item x="511"/>
        <item x="561"/>
        <item x="496"/>
        <item x="546"/>
        <item x="491"/>
        <item x="541"/>
        <item x="501"/>
        <item x="551"/>
        <item x="506"/>
        <item x="556"/>
        <item x="2017"/>
        <item x="464"/>
        <item x="522"/>
        <item x="472"/>
        <item x="487"/>
        <item x="537"/>
        <item x="517"/>
        <item x="477"/>
        <item x="527"/>
        <item x="482"/>
        <item x="532"/>
        <item x="512"/>
        <item x="562"/>
        <item x="497"/>
        <item x="547"/>
        <item x="492"/>
        <item x="542"/>
        <item x="502"/>
        <item x="552"/>
        <item x="507"/>
        <item x="557"/>
        <item x="523"/>
        <item x="473"/>
        <item x="488"/>
        <item x="538"/>
        <item x="518"/>
        <item x="478"/>
        <item x="528"/>
        <item x="483"/>
        <item x="533"/>
        <item x="513"/>
        <item x="563"/>
        <item x="498"/>
        <item x="548"/>
        <item x="493"/>
        <item x="543"/>
        <item x="503"/>
        <item x="553"/>
        <item x="508"/>
        <item x="558"/>
        <item x="2225"/>
        <item x="2151"/>
        <item x="2152"/>
        <item x="2229"/>
        <item x="2148"/>
        <item x="2156"/>
        <item x="2227"/>
        <item x="2086"/>
        <item x="444"/>
        <item x="1424"/>
        <item x="103"/>
        <item x="781"/>
        <item x="780"/>
        <item x="583"/>
        <item x="589"/>
        <item x="586"/>
        <item x="580"/>
        <item x="592"/>
        <item x="604"/>
        <item x="92"/>
        <item x="87"/>
        <item x="1468"/>
        <item x="85"/>
        <item x="626"/>
        <item x="1484"/>
        <item x="595"/>
        <item x="1987"/>
        <item x="601"/>
        <item x="841"/>
        <item x="839"/>
        <item x="838"/>
        <item x="877"/>
        <item x="840"/>
        <item x="873"/>
        <item x="875"/>
        <item x="2168"/>
        <item x="1932"/>
        <item x="2169"/>
        <item x="1933"/>
        <item x="2079"/>
        <item x="2219"/>
        <item x="617"/>
        <item x="2218"/>
        <item x="2166"/>
        <item x="1930"/>
        <item x="2167"/>
        <item x="1931"/>
        <item x="836"/>
        <item x="834"/>
        <item x="833"/>
        <item x="835"/>
        <item x="616"/>
        <item x="1554"/>
        <item x="31"/>
        <item x="2506"/>
        <item x="2377"/>
        <item x="2209"/>
        <item x="1529"/>
        <item x="1521"/>
        <item x="1520"/>
        <item x="1414"/>
        <item x="1522"/>
        <item x="1519"/>
        <item x="1412"/>
        <item x="2205"/>
        <item x="2206"/>
        <item x="2124"/>
        <item x="1404"/>
        <item x="64"/>
        <item x="2497"/>
        <item x="2291"/>
        <item x="1964"/>
        <item x="21"/>
        <item x="13"/>
        <item x="1515"/>
        <item x="2122"/>
        <item x="2"/>
        <item x="2140"/>
        <item x="1798"/>
        <item x="1799"/>
        <item x="1978"/>
        <item x="1979"/>
        <item x="600"/>
        <item x="1450"/>
        <item x="2073"/>
        <item x="2072"/>
        <item x="1449"/>
        <item x="90"/>
        <item x="2053"/>
        <item x="1949"/>
        <item x="2102"/>
        <item x="30"/>
        <item x="15"/>
        <item x="22"/>
        <item x="23"/>
        <item x="117"/>
        <item x="1553"/>
        <item x="16"/>
        <item x="2569"/>
        <item x="635"/>
        <item x="136"/>
        <item x="39"/>
        <item x="453"/>
        <item x="1436"/>
        <item x="2382"/>
        <item x="1810"/>
        <item x="795"/>
        <item x="394"/>
        <item x="1809"/>
        <item x="794"/>
        <item x="1486"/>
        <item x="126"/>
        <item x="1888"/>
        <item x="1887"/>
        <item x="1890"/>
        <item x="1889"/>
        <item x="1886"/>
        <item x="1891"/>
        <item x="1901"/>
        <item x="1892"/>
        <item x="1893"/>
        <item x="1894"/>
        <item x="1897"/>
        <item x="1898"/>
        <item x="1899"/>
        <item x="1900"/>
        <item x="1895"/>
        <item x="1896"/>
        <item x="1885"/>
        <item x="1965"/>
        <item x="1795"/>
        <item x="1796"/>
        <item x="127"/>
        <item x="67"/>
        <item x="68"/>
        <item x="2207"/>
        <item x="2149"/>
        <item x="2150"/>
        <item x="104"/>
        <item x="630"/>
        <item x="65"/>
        <item x="2182"/>
        <item x="1517"/>
        <item x="1532"/>
        <item x="1528"/>
        <item x="1477"/>
        <item x="109"/>
        <item x="129"/>
        <item x="1401"/>
        <item x="2100"/>
        <item x="2137"/>
        <item x="28"/>
        <item x="2069"/>
        <item x="24"/>
        <item x="25"/>
        <item x="454"/>
        <item x="455"/>
        <item x="1478"/>
        <item x="2510"/>
        <item x="2522"/>
        <item x="2511"/>
        <item x="2523"/>
        <item x="2512"/>
        <item x="2524"/>
        <item x="2513"/>
        <item x="2525"/>
        <item x="2514"/>
        <item x="2526"/>
        <item x="2515"/>
        <item x="2527"/>
        <item x="2516"/>
        <item x="2528"/>
        <item x="2517"/>
        <item x="2529"/>
        <item x="2518"/>
        <item x="2530"/>
        <item x="2519"/>
        <item x="2531"/>
        <item x="2520"/>
        <item x="2532"/>
        <item x="2509"/>
        <item x="2521"/>
        <item x="131"/>
        <item x="2573"/>
        <item x="607"/>
        <item x="1756"/>
        <item x="1757"/>
        <item x="377"/>
        <item x="1420"/>
        <item x="1516"/>
        <item x="135"/>
        <item x="1422"/>
        <item x="1421"/>
        <item x="1526"/>
        <item x="1527"/>
        <item x="1479"/>
        <item x="1480"/>
        <item x="1513"/>
        <item x="134"/>
        <item x="608"/>
        <item x="609"/>
        <item x="81"/>
        <item x="1373"/>
        <item x="1800"/>
        <item x="1438"/>
        <item x="2172"/>
        <item x="1936"/>
        <item x="2173"/>
        <item x="1937"/>
        <item x="831"/>
        <item x="829"/>
        <item x="828"/>
        <item x="830"/>
        <item x="618"/>
        <item x="71"/>
        <item x="123"/>
        <item x="1766"/>
        <item x="14"/>
        <item x="1797"/>
        <item x="2222"/>
        <item x="2160"/>
        <item x="1924"/>
        <item x="816"/>
        <item x="814"/>
        <item x="813"/>
        <item x="815"/>
        <item x="2161"/>
        <item x="1925"/>
        <item x="619"/>
        <item x="1487"/>
        <item x="382"/>
        <item x="381"/>
        <item x="120"/>
        <item x="2563"/>
        <item x="1982"/>
        <item x="1983"/>
        <item x="598"/>
        <item x="1454"/>
        <item x="1442"/>
        <item x="2228"/>
        <item x="2246"/>
        <item x="2248"/>
        <item x="2249"/>
        <item x="2245"/>
        <item x="2247"/>
        <item x="2215"/>
        <item x="1960"/>
        <item x="1961"/>
        <item x="1836"/>
        <item x="1835"/>
        <item x="1838"/>
        <item x="1837"/>
        <item x="1839"/>
        <item x="1847"/>
        <item x="1840"/>
        <item x="1841"/>
        <item x="1842"/>
        <item x="1845"/>
        <item x="1846"/>
        <item x="1843"/>
        <item x="1844"/>
        <item x="1834"/>
        <item x="1459"/>
        <item x="1407"/>
        <item x="1482"/>
        <item x="1419"/>
        <item x="1481"/>
        <item x="1415"/>
        <item x="122"/>
        <item x="661"/>
        <item x="443"/>
        <item x="1507"/>
        <item x="1508"/>
        <item x="40"/>
        <item x="1817"/>
        <item x="2498"/>
        <item x="1556"/>
        <item x="1557"/>
        <item x="393"/>
        <item x="395"/>
        <item x="2038"/>
        <item x="2055"/>
        <item x="2054"/>
        <item x="390"/>
        <item x="1488"/>
        <item x="1489"/>
        <item x="2292"/>
        <item x="799"/>
        <item x="1970"/>
        <item x="645"/>
        <item x="644"/>
        <item x="32"/>
        <item x="2507"/>
        <item x="930"/>
        <item x="1555"/>
        <item x="2533"/>
        <item x="2534"/>
        <item x="2559"/>
        <item x="432"/>
        <item x="1418"/>
        <item x="1417"/>
        <item x="613"/>
        <item x="2114"/>
        <item x="2194"/>
        <item x="2574"/>
        <item x="951"/>
        <item x="115"/>
        <item x="1774"/>
        <item x="447"/>
        <item x="2376"/>
        <item x="1456"/>
        <item x="2143"/>
        <item x="2294"/>
        <item x="2185"/>
        <item x="2136"/>
        <item x="2174"/>
        <item x="1938"/>
        <item x="2175"/>
        <item x="1939"/>
        <item x="2217"/>
        <item x="826"/>
        <item x="824"/>
        <item x="823"/>
        <item x="825"/>
        <item x="620"/>
        <item x="110"/>
        <item x="111"/>
        <item x="112"/>
        <item x="2274"/>
        <item x="2280"/>
        <item x="2276"/>
        <item x="2272"/>
        <item x="2278"/>
        <item x="2282"/>
        <item x="2275"/>
        <item x="2281"/>
        <item x="2277"/>
        <item x="2273"/>
        <item x="2279"/>
        <item x="2283"/>
        <item x="1413"/>
        <item x="2236"/>
        <item x="2297"/>
        <item x="1423"/>
        <item x="2071"/>
        <item x="1980"/>
        <item x="2028"/>
        <item x="2029"/>
        <item x="2030"/>
        <item x="2027"/>
        <item x="2033"/>
        <item x="2034"/>
        <item x="2035"/>
        <item x="2032"/>
        <item x="1981"/>
        <item x="463"/>
        <item x="467"/>
        <item x="1458"/>
        <item x="2146"/>
        <item x="2216"/>
        <item x="1429"/>
        <item x="1457"/>
        <item x="1811"/>
        <item x="2138"/>
        <item x="585"/>
        <item x="591"/>
        <item x="588"/>
        <item x="582"/>
        <item x="594"/>
        <item x="606"/>
        <item x="1490"/>
        <item x="396"/>
        <item x="397"/>
        <item x="10"/>
        <item x="2037"/>
        <item x="410"/>
        <item x="413"/>
        <item x="416"/>
        <item x="419"/>
        <item x="422"/>
        <item x="2378"/>
        <item x="2094"/>
        <item x="864"/>
        <item x="2200"/>
        <item x="2220"/>
        <item x="1918"/>
        <item x="0"/>
        <item x="1771"/>
        <item x="1491"/>
        <item x="2568"/>
        <item x="1492"/>
        <item x="2212"/>
        <item x="37"/>
        <item x="450"/>
        <item x="41"/>
        <item x="2490"/>
        <item x="520"/>
        <item x="535"/>
        <item x="525"/>
        <item x="530"/>
        <item x="560"/>
        <item x="545"/>
        <item x="540"/>
        <item x="550"/>
        <item x="555"/>
        <item x="1462"/>
        <item x="1460"/>
        <item x="1959"/>
        <item x="2104"/>
        <item x="1957"/>
        <item x="519"/>
        <item x="564"/>
        <item x="469"/>
        <item x="484"/>
        <item x="534"/>
        <item x="514"/>
        <item x="474"/>
        <item x="524"/>
        <item x="479"/>
        <item x="529"/>
        <item x="509"/>
        <item x="559"/>
        <item x="494"/>
        <item x="544"/>
        <item x="489"/>
        <item x="539"/>
        <item x="499"/>
        <item x="549"/>
        <item x="504"/>
        <item x="554"/>
        <item x="2142"/>
        <item x="53"/>
        <item x="2147"/>
        <item x="2214"/>
        <item x="1801"/>
        <item x="1802"/>
        <item x="2101"/>
        <item x="1967"/>
        <item x="2056"/>
        <item x="732"/>
        <item x="2505"/>
        <item x="857"/>
        <item x="431"/>
        <item x="944"/>
        <item x="953"/>
        <item x="943"/>
        <item x="946"/>
        <item x="945"/>
        <item x="118"/>
        <item x="1493"/>
        <item x="1812"/>
        <item x="1494"/>
        <item x="1966"/>
        <item x="83"/>
        <item x="82"/>
        <item x="1827"/>
        <item x="1818"/>
        <item x="1876"/>
        <item x="1877"/>
        <item x="1878"/>
        <item x="1879"/>
        <item x="1825"/>
        <item x="1881"/>
        <item x="1882"/>
        <item x="1883"/>
        <item x="1884"/>
        <item x="1875"/>
        <item x="1880"/>
        <item x="1826"/>
        <item x="1828"/>
        <item x="1829"/>
        <item x="1830"/>
        <item x="1831"/>
        <item x="1904"/>
        <item x="1903"/>
        <item x="1906"/>
        <item x="1905"/>
        <item x="1907"/>
        <item x="1917"/>
        <item x="1908"/>
        <item x="1909"/>
        <item x="1910"/>
        <item x="1913"/>
        <item x="1914"/>
        <item x="1915"/>
        <item x="1916"/>
        <item x="1911"/>
        <item x="1912"/>
        <item x="1902"/>
        <item x="44"/>
        <item x="790"/>
        <item x="791"/>
        <item x="42"/>
        <item x="638"/>
        <item x="637"/>
        <item x="639"/>
        <item x="1506"/>
        <item x="636"/>
        <item x="952"/>
        <item x="35"/>
        <item x="1968"/>
        <item x="101"/>
        <item x="2117"/>
        <item x="2203"/>
        <item x="1409"/>
        <item x="441"/>
        <item x="648"/>
        <item x="773"/>
        <item x="774"/>
        <item x="1463"/>
        <item x="1453"/>
        <item x="1451"/>
        <item x="1465"/>
        <item x="113"/>
        <item x="2043"/>
        <item x="1518"/>
        <item x="760"/>
        <item x="759"/>
        <item x="761"/>
        <item x="2091"/>
        <item x="2088"/>
        <item x="2230"/>
        <item x="2234"/>
        <item x="2232"/>
        <item x="2133"/>
        <item x="2092"/>
        <item x="2250"/>
        <item x="2254"/>
        <item x="2256"/>
        <item x="2252"/>
        <item x="2134"/>
        <item x="2132"/>
        <item x="1552"/>
        <item x="1400"/>
        <item x="1475"/>
        <item x="1476"/>
        <item x="1969"/>
        <item x="1972"/>
        <item x="2051"/>
        <item x="391"/>
        <item x="2380"/>
        <item x="2479"/>
        <item x="1525"/>
        <item x="62"/>
        <item x="2562"/>
        <item x="2565"/>
        <item x="806"/>
        <item x="804"/>
        <item x="805"/>
        <item x="803"/>
        <item x="878"/>
        <item x="874"/>
        <item x="811"/>
        <item x="809"/>
        <item x="808"/>
        <item x="810"/>
        <item x="876"/>
        <item x="2221"/>
        <item x="2164"/>
        <item x="1928"/>
        <item x="2162"/>
        <item x="1926"/>
        <item x="2163"/>
        <item x="1927"/>
        <item x="2165"/>
        <item x="1929"/>
        <item x="621"/>
        <item x="622"/>
        <item x="1863"/>
        <item x="1862"/>
        <item x="1865"/>
        <item x="1864"/>
        <item x="1866"/>
        <item x="1874"/>
        <item x="1867"/>
        <item x="1868"/>
        <item x="1869"/>
        <item x="1872"/>
        <item x="1873"/>
        <item x="1870"/>
        <item x="1871"/>
        <item x="1833"/>
        <item x="2566"/>
        <item x="11"/>
        <item x="4"/>
        <item x="12"/>
        <item x="5"/>
        <item x="6"/>
        <item x="1850"/>
        <item x="1849"/>
        <item x="1852"/>
        <item x="1851"/>
        <item x="1853"/>
        <item x="1861"/>
        <item x="1854"/>
        <item x="1855"/>
        <item x="1856"/>
        <item x="1859"/>
        <item x="1860"/>
        <item x="1857"/>
        <item x="1858"/>
        <item x="1848"/>
        <item x="2564"/>
        <item x="1514"/>
        <item x="36"/>
        <item x="851"/>
        <item x="849"/>
        <item x="848"/>
        <item x="850"/>
        <item x="929"/>
        <item x="1991"/>
        <item x="1815"/>
        <item x="27"/>
        <item x="1437"/>
        <item x="800"/>
        <item x="2158"/>
        <item x="1922"/>
        <item x="821"/>
        <item x="819"/>
        <item x="818"/>
        <item x="820"/>
        <item x="2159"/>
        <item x="1923"/>
        <item x="623"/>
        <item x="108"/>
        <item x="2087"/>
        <item x="2004"/>
        <item x="1997"/>
        <item x="399"/>
        <item x="2007"/>
        <item x="2000"/>
        <item x="1998"/>
        <item x="2010"/>
        <item x="2003"/>
        <item x="2001"/>
        <item x="2039"/>
        <item x="2044"/>
        <item x="2144"/>
        <item x="2145"/>
        <item x="2197"/>
        <item x="632"/>
        <item x="2095"/>
        <item x="1402"/>
        <item x="2500"/>
        <item x="2208"/>
        <item x="1804"/>
        <item x="1820"/>
        <item x="690"/>
        <item x="687"/>
        <item x="1824"/>
        <item x="2499"/>
        <item x="1803"/>
        <item x="1819"/>
        <item x="1823"/>
        <item x="97"/>
        <item x="1533"/>
        <item x="1542"/>
        <item x="1543"/>
        <item x="1544"/>
        <item x="1545"/>
        <item x="1546"/>
        <item x="1547"/>
        <item x="1548"/>
        <item x="1549"/>
        <item x="1550"/>
        <item x="1534"/>
        <item x="1535"/>
        <item x="1536"/>
        <item x="1537"/>
        <item x="1538"/>
        <item x="1539"/>
        <item x="1540"/>
        <item x="1541"/>
        <item x="1473"/>
        <item x="1474"/>
        <item x="105"/>
        <item x="389"/>
        <item x="936"/>
        <item x="937"/>
        <item x="938"/>
        <item x="2491"/>
        <item x="2567"/>
        <item x="1956"/>
        <item x="1495"/>
        <item x="1805"/>
        <item x="1821"/>
        <item x="689"/>
        <item x="686"/>
        <item x="1374"/>
        <item x="58"/>
        <item x="69"/>
        <item x="2096"/>
        <item x="855"/>
        <item x="798"/>
        <item x="1410"/>
        <item x="610"/>
        <item x="79"/>
        <item x="80"/>
        <item x="2260"/>
        <item x="2261"/>
        <item x="2262"/>
        <item x="2263"/>
        <item x="98"/>
        <item x="2066"/>
        <item x="18"/>
        <item x="2119"/>
        <item x="119"/>
        <item x="2015"/>
        <item x="470"/>
        <item x="485"/>
        <item x="515"/>
        <item x="475"/>
        <item x="480"/>
        <item x="510"/>
        <item x="495"/>
        <item x="490"/>
        <item x="500"/>
        <item x="505"/>
        <item x="574"/>
        <item x="575"/>
        <item x="578"/>
        <item x="576"/>
        <item x="577"/>
        <item x="579"/>
        <item x="597"/>
        <item x="2135"/>
        <item x="2213"/>
        <item x="2084"/>
        <item x="2085"/>
        <item x="1760"/>
        <item x="631"/>
        <item x="917"/>
        <item x="918"/>
        <item x="919"/>
        <item x="920"/>
        <item x="916"/>
        <item x="872"/>
        <item x="871"/>
        <item x="870"/>
        <item x="862"/>
        <item x="861"/>
        <item x="859"/>
        <item x="869"/>
        <item x="858"/>
        <item x="863"/>
        <item x="868"/>
        <item x="921"/>
        <item x="865"/>
        <item x="866"/>
        <item x="867"/>
        <item x="915"/>
        <item x="860"/>
        <item x="1990"/>
        <item x="392"/>
        <item x="2018"/>
        <item x="2014"/>
        <item x="1832"/>
        <item x="43"/>
        <item x="2381"/>
        <item x="428"/>
        <item x="792"/>
        <item x="1775"/>
        <item x="2013"/>
        <item x="462"/>
        <item x="461"/>
        <item x="789"/>
        <item x="787"/>
        <item x="788"/>
        <item x="785"/>
        <item x="786"/>
        <item x="51"/>
        <item x="1921"/>
        <item x="2019"/>
        <item x="2016"/>
        <item x="468"/>
        <item x="1440"/>
        <item x="2068"/>
        <item x="1431"/>
        <item x="1531"/>
        <item x="2187"/>
        <item x="1505"/>
        <item x="1430"/>
        <item x="57"/>
        <item x="52"/>
        <item x="55"/>
        <item x="1353"/>
        <item x="1354"/>
        <item x="1355"/>
        <item x="1356"/>
        <item x="1357"/>
        <item x="1358"/>
        <item x="1359"/>
        <item x="1360"/>
        <item x="1361"/>
        <item x="1362"/>
        <item x="1372"/>
        <item x="1363"/>
        <item x="1364"/>
        <item x="1365"/>
        <item x="1366"/>
        <item x="1367"/>
        <item x="1368"/>
        <item x="1369"/>
        <item x="1370"/>
        <item x="1371"/>
        <item x="88"/>
        <item x="77"/>
        <item x="1510"/>
        <item x="1511"/>
        <item x="1509"/>
        <item x="779"/>
        <item x="458"/>
        <item x="222"/>
        <item x="459"/>
        <item x="460"/>
        <item x="949"/>
        <item x="948"/>
        <item x="947"/>
        <item x="2195"/>
        <item x="20"/>
        <item x="29"/>
        <item x="2204"/>
        <item x="63"/>
        <item x="448"/>
        <item x="449"/>
        <item x="879"/>
        <item x="2224"/>
        <item x="2284"/>
        <item x="2285"/>
        <item x="2075"/>
        <item x="2076"/>
        <item x="2077"/>
        <item x="2083"/>
        <item x="2264"/>
        <item x="2223"/>
        <item x="2180"/>
        <item x="1944"/>
        <item x="2181"/>
        <item x="1945"/>
        <item x="2178"/>
        <item x="1942"/>
        <item x="2179"/>
        <item x="1943"/>
        <item x="2105"/>
        <item x="2106"/>
        <item x="2107"/>
        <item x="2108"/>
        <item x="2109"/>
        <item x="2110"/>
        <item x="2111"/>
        <item x="2112"/>
        <item x="2113"/>
        <item x="625"/>
        <item x="624"/>
        <item x="1955"/>
        <item x="2494"/>
        <item x="2097"/>
        <item x="2098"/>
        <item x="2183"/>
        <item x="1953"/>
        <item x="1954"/>
        <item x="1408"/>
        <item x="1405"/>
        <item x="1770"/>
        <item x="1767"/>
        <item x="1768"/>
        <item x="446"/>
        <item x="2485"/>
        <item x="2486"/>
        <item x="2487"/>
        <item x="2488"/>
        <item x="899"/>
        <item x="903"/>
        <item x="897"/>
        <item x="895"/>
        <item x="901"/>
        <item x="905"/>
        <item x="907"/>
        <item x="909"/>
        <item x="913"/>
        <item x="911"/>
        <item x="887"/>
        <item x="889"/>
        <item x="885"/>
        <item x="893"/>
        <item x="891"/>
        <item x="86"/>
        <item x="84"/>
        <item x="662"/>
        <item x="664"/>
        <item x="663"/>
        <item x="956"/>
        <item x="1992"/>
        <item x="1993"/>
        <item x="1994"/>
        <item x="2192"/>
        <item x="654"/>
        <item x="651"/>
        <item x="652"/>
        <item x="653"/>
        <item x="650"/>
        <item x="656"/>
        <item x="658"/>
        <item x="655"/>
        <item x="657"/>
        <item x="649"/>
        <item x="584"/>
        <item x="590"/>
        <item x="587"/>
        <item x="581"/>
        <item x="593"/>
        <item x="605"/>
        <item x="2211"/>
        <item x="2210"/>
        <item x="445"/>
        <item x="627"/>
        <item x="17"/>
        <item x="2129"/>
        <item x="2128"/>
        <item x="54"/>
        <item x="2501"/>
        <item x="1558"/>
        <item x="1559"/>
        <item x="1512"/>
        <item x="1952"/>
        <item x="2103"/>
        <item x="1496"/>
        <item x="1973"/>
        <item x="1497"/>
        <item x="1773"/>
        <item x="1772"/>
        <item x="2492"/>
        <item x="1428"/>
        <item x="634"/>
        <item x="2049"/>
        <item x="2048"/>
        <item x="1406"/>
        <item x="1461"/>
        <item x="106"/>
        <item x="2196"/>
        <item x="1523"/>
        <item x="1464"/>
        <item x="1455"/>
        <item x="1452"/>
        <item x="1466"/>
        <item x="114"/>
        <item x="1794"/>
        <item x="1498"/>
        <item x="2267"/>
        <item x="2270"/>
        <item x="2268"/>
        <item x="2271"/>
        <item x="2266"/>
        <item x="2269"/>
        <item x="100"/>
        <item x="430"/>
        <item x="1735"/>
        <item x="1736"/>
        <item x="1737"/>
        <item x="1738"/>
        <item x="1744"/>
        <item x="1740"/>
        <item x="1746"/>
        <item x="1742"/>
        <item x="1747"/>
        <item x="1748"/>
        <item x="1745"/>
        <item x="1741"/>
        <item x="1743"/>
        <item x="1739"/>
        <item x="2303"/>
        <item x="2339"/>
        <item x="1208"/>
        <item x="1209"/>
        <item x="1210"/>
        <item x="1211"/>
        <item x="1212"/>
        <item x="1213"/>
        <item x="1675"/>
        <item x="1214"/>
        <item x="1215"/>
        <item x="1676"/>
        <item x="1677"/>
        <item x="1678"/>
        <item x="1679"/>
        <item x="1216"/>
        <item x="1217"/>
        <item x="2458"/>
        <item x="1680"/>
        <item x="1681"/>
        <item x="1218"/>
        <item x="1219"/>
        <item x="2459"/>
        <item x="2460"/>
        <item x="1220"/>
        <item x="1221"/>
        <item x="2461"/>
        <item x="1222"/>
        <item x="1223"/>
        <item x="1016"/>
        <item x="2462"/>
        <item x="1224"/>
        <item x="1225"/>
        <item x="1226"/>
        <item x="2463"/>
        <item x="1227"/>
        <item x="1228"/>
        <item x="2464"/>
        <item x="1682"/>
        <item x="1683"/>
        <item x="1229"/>
        <item x="1230"/>
        <item x="1684"/>
        <item x="1231"/>
        <item x="1232"/>
        <item x="1233"/>
        <item x="2467"/>
        <item x="1234"/>
        <item x="1235"/>
        <item x="1685"/>
        <item x="1686"/>
        <item x="2468"/>
        <item x="1236"/>
        <item x="1237"/>
        <item x="2469"/>
        <item x="1238"/>
        <item x="1239"/>
        <item x="2470"/>
        <item x="1240"/>
        <item x="1241"/>
        <item x="1242"/>
        <item x="1687"/>
        <item x="1243"/>
        <item x="1688"/>
        <item x="1690"/>
        <item x="1689"/>
        <item x="2471"/>
        <item x="1017"/>
        <item x="2392"/>
        <item x="1692"/>
        <item x="1691"/>
        <item x="2472"/>
        <item x="1244"/>
        <item x="1245"/>
        <item x="2473"/>
        <item x="1246"/>
        <item x="1247"/>
        <item x="2474"/>
        <item x="2475"/>
        <item x="1694"/>
        <item x="1695"/>
        <item x="1693"/>
        <item x="1248"/>
        <item x="1249"/>
        <item x="1250"/>
        <item x="1697"/>
        <item x="1698"/>
        <item x="1696"/>
        <item x="1251"/>
        <item x="1252"/>
        <item x="1253"/>
        <item x="1254"/>
        <item x="1255"/>
        <item x="1256"/>
        <item x="1257"/>
        <item x="1258"/>
        <item x="1259"/>
        <item x="1702"/>
        <item x="1708"/>
        <item x="1260"/>
        <item x="1261"/>
        <item x="1706"/>
        <item x="1703"/>
        <item x="1262"/>
        <item x="1263"/>
        <item x="1707"/>
        <item x="1264"/>
        <item x="1265"/>
        <item x="1699"/>
        <item x="1704"/>
        <item x="1700"/>
        <item x="1705"/>
        <item x="1701"/>
        <item x="1266"/>
        <item x="1267"/>
        <item x="1268"/>
        <item x="1269"/>
        <item x="2340"/>
        <item x="2393"/>
        <item x="2341"/>
        <item x="2342"/>
        <item x="2343"/>
        <item x="2344"/>
        <item x="2345"/>
        <item x="2346"/>
        <item x="1019"/>
        <item x="1018"/>
        <item x="1279"/>
        <item x="1280"/>
        <item x="1281"/>
        <item x="1282"/>
        <item x="1283"/>
        <item x="1284"/>
        <item x="1285"/>
        <item x="1286"/>
        <item x="1287"/>
        <item x="1288"/>
        <item x="1270"/>
        <item x="1289"/>
        <item x="1290"/>
        <item x="1291"/>
        <item x="1292"/>
        <item x="1293"/>
        <item x="1294"/>
        <item x="1295"/>
        <item x="1296"/>
        <item x="1297"/>
        <item x="1298"/>
        <item x="1271"/>
        <item x="1299"/>
        <item x="1300"/>
        <item x="1301"/>
        <item x="1302"/>
        <item x="1303"/>
        <item x="1304"/>
        <item x="1305"/>
        <item x="1306"/>
        <item x="1307"/>
        <item x="1308"/>
        <item x="1272"/>
        <item x="1309"/>
        <item x="1273"/>
        <item x="1274"/>
        <item x="1275"/>
        <item x="1276"/>
        <item x="1277"/>
        <item x="1278"/>
        <item x="1731"/>
        <item x="1732"/>
        <item x="1711"/>
        <item x="1712"/>
        <item x="1710"/>
        <item x="1709"/>
        <item x="1715"/>
        <item x="1716"/>
        <item x="1714"/>
        <item x="1713"/>
        <item x="1717"/>
        <item x="1718"/>
        <item x="1719"/>
        <item x="1720"/>
        <item x="1721"/>
        <item x="1722"/>
        <item x="1723"/>
        <item x="1724"/>
        <item x="1725"/>
        <item x="1726"/>
        <item x="1727"/>
        <item x="1728"/>
        <item x="1729"/>
        <item x="1730"/>
        <item x="1310"/>
        <item x="1311"/>
        <item x="1312"/>
        <item x="1733"/>
        <item x="1734"/>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2347"/>
        <item x="2348"/>
        <item x="2349"/>
        <item x="2350"/>
        <item x="2394"/>
        <item x="1020"/>
        <item x="2351"/>
        <item x="1021"/>
        <item x="2352"/>
        <item x="1022"/>
        <item x="1023"/>
        <item x="1024"/>
        <item x="1026"/>
        <item x="1028"/>
        <item x="1030"/>
        <item x="1032"/>
        <item x="1034"/>
        <item x="1036"/>
        <item x="1038"/>
        <item x="1040"/>
        <item x="1042"/>
        <item x="1576"/>
        <item x="1578"/>
        <item x="1570"/>
        <item x="1580"/>
        <item x="1572"/>
        <item x="1574"/>
        <item x="1568"/>
        <item x="1586"/>
        <item x="1584"/>
        <item x="1582"/>
        <item x="1588"/>
        <item x="1044"/>
        <item x="1046"/>
        <item x="1025"/>
        <item x="1027"/>
        <item x="1029"/>
        <item x="1031"/>
        <item x="1033"/>
        <item x="1035"/>
        <item x="1037"/>
        <item x="1039"/>
        <item x="1041"/>
        <item x="2395"/>
        <item x="1043"/>
        <item x="1577"/>
        <item x="1579"/>
        <item x="1571"/>
        <item x="1581"/>
        <item x="1573"/>
        <item x="1575"/>
        <item x="1569"/>
        <item x="1587"/>
        <item x="1585"/>
        <item x="1583"/>
        <item x="1589"/>
        <item x="1045"/>
        <item x="1047"/>
        <item x="1001"/>
        <item x="1002"/>
        <item x="2383"/>
        <item x="2353"/>
        <item x="1048"/>
        <item x="1049"/>
        <item x="1050"/>
        <item x="1051"/>
        <item x="1052"/>
        <item x="1053"/>
        <item x="1591"/>
        <item x="1595"/>
        <item x="1590"/>
        <item x="1594"/>
        <item x="1593"/>
        <item x="1592"/>
        <item x="2354"/>
        <item x="1055"/>
        <item x="1054"/>
        <item x="1057"/>
        <item x="1056"/>
        <item x="1059"/>
        <item x="1058"/>
        <item x="1596"/>
        <item x="1600"/>
        <item x="1598"/>
        <item x="1602"/>
        <item x="1061"/>
        <item x="1060"/>
        <item x="1063"/>
        <item x="1062"/>
        <item x="2396"/>
        <item x="1597"/>
        <item x="1601"/>
        <item x="1599"/>
        <item x="1603"/>
        <item x="2355"/>
        <item x="1064"/>
        <item x="2356"/>
        <item x="1065"/>
        <item x="1611"/>
        <item x="1066"/>
        <item x="1067"/>
        <item x="1068"/>
        <item x="1069"/>
        <item x="1070"/>
        <item x="1608"/>
        <item x="1071"/>
        <item x="1610"/>
        <item x="1609"/>
        <item x="1604"/>
        <item x="1606"/>
        <item x="1605"/>
        <item x="1607"/>
        <item x="2357"/>
        <item x="1072"/>
        <item x="1074"/>
        <item x="1076"/>
        <item x="1612"/>
        <item x="2358"/>
        <item x="1073"/>
        <item x="2359"/>
        <item x="1075"/>
        <item x="2360"/>
        <item x="1077"/>
        <item x="1613"/>
        <item x="2361"/>
        <item x="2362"/>
        <item x="2363"/>
        <item x="2364"/>
        <item x="1614"/>
        <item x="2365"/>
        <item x="2366"/>
        <item x="1615"/>
        <item x="1616"/>
        <item x="2367"/>
        <item x="2368"/>
        <item x="2304"/>
        <item x="2305"/>
        <item x="2306"/>
        <item x="2307"/>
        <item x="2308"/>
        <item x="2309"/>
        <item x="1003"/>
        <item x="2369"/>
        <item x="1632"/>
        <item x="1078"/>
        <item x="1637"/>
        <item x="1620"/>
        <item x="1622"/>
        <item x="1633"/>
        <item x="1617"/>
        <item x="1628"/>
        <item x="1639"/>
        <item x="1641"/>
        <item x="1619"/>
        <item x="1624"/>
        <item x="1626"/>
        <item x="1635"/>
        <item x="1080"/>
        <item x="1082"/>
        <item x="1084"/>
        <item x="1086"/>
        <item x="1088"/>
        <item x="1090"/>
        <item x="1092"/>
        <item x="1094"/>
        <item x="1096"/>
        <item x="1098"/>
        <item x="1100"/>
        <item x="1102"/>
        <item x="1104"/>
        <item x="1106"/>
        <item x="1630"/>
        <item x="2370"/>
        <item x="1079"/>
        <item x="1638"/>
        <item x="1621"/>
        <item x="1623"/>
        <item x="1634"/>
        <item x="1618"/>
        <item x="1629"/>
        <item x="1640"/>
        <item x="1642"/>
        <item x="1081"/>
        <item x="1625"/>
        <item x="1627"/>
        <item x="1636"/>
        <item x="1631"/>
        <item x="1083"/>
        <item x="1085"/>
        <item x="1087"/>
        <item x="1089"/>
        <item x="1091"/>
        <item x="1093"/>
        <item x="1095"/>
        <item x="1097"/>
        <item x="1099"/>
        <item x="1101"/>
        <item x="1103"/>
        <item x="1105"/>
        <item x="1107"/>
        <item x="1108"/>
        <item x="2371"/>
        <item x="2372"/>
        <item x="1109"/>
        <item x="1110"/>
        <item x="1111"/>
        <item x="1112"/>
        <item x="1113"/>
        <item x="1114"/>
        <item x="1115"/>
        <item x="1116"/>
        <item x="1643"/>
        <item x="1646"/>
        <item x="1644"/>
        <item x="1645"/>
        <item x="1117"/>
        <item x="1118"/>
        <item x="1119"/>
        <item x="2310"/>
        <item x="2311"/>
        <item x="2312"/>
        <item x="1004"/>
        <item x="1120"/>
        <item x="1121"/>
        <item x="1122"/>
        <item x="2417"/>
        <item x="1123"/>
        <item x="1124"/>
        <item x="1125"/>
        <item x="2418"/>
        <item x="1126"/>
        <item x="1127"/>
        <item x="1128"/>
        <item x="1129"/>
        <item x="1130"/>
        <item x="1131"/>
        <item x="1132"/>
        <item x="1133"/>
        <item x="2419"/>
        <item x="1134"/>
        <item x="2420"/>
        <item x="1135"/>
        <item x="2313"/>
        <item x="2314"/>
        <item x="1005"/>
        <item x="1136"/>
        <item x="1137"/>
        <item x="1647"/>
        <item x="1648"/>
        <item x="1138"/>
        <item x="1139"/>
        <item x="1140"/>
        <item x="1649"/>
        <item x="1141"/>
        <item x="1142"/>
        <item x="1650"/>
        <item x="1651"/>
        <item x="1143"/>
        <item x="2422"/>
        <item x="1144"/>
        <item x="1145"/>
        <item x="2424"/>
        <item x="1146"/>
        <item x="1147"/>
        <item x="2425"/>
        <item x="2315"/>
        <item x="2317"/>
        <item x="2319"/>
        <item x="2321"/>
        <item x="2323"/>
        <item x="2325"/>
        <item x="2327"/>
        <item x="2329"/>
        <item x="2331"/>
        <item x="2333"/>
        <item x="1006"/>
        <item x="1657"/>
        <item x="2426"/>
        <item x="1148"/>
        <item x="1149"/>
        <item x="1658"/>
        <item x="1653"/>
        <item x="1655"/>
        <item x="1654"/>
        <item x="1660"/>
        <item x="1661"/>
        <item x="1656"/>
        <item x="1659"/>
        <item x="1652"/>
        <item x="1150"/>
        <item x="1151"/>
        <item x="1152"/>
        <item x="1153"/>
        <item x="1154"/>
        <item x="1155"/>
        <item x="1156"/>
        <item x="1157"/>
        <item x="1158"/>
        <item x="1159"/>
        <item x="1160"/>
        <item x="2427"/>
        <item x="1161"/>
        <item x="2428"/>
        <item x="1662"/>
        <item x="1663"/>
        <item x="1162"/>
        <item x="1163"/>
        <item x="1164"/>
        <item x="2429"/>
        <item x="2430"/>
        <item x="1165"/>
        <item x="1166"/>
        <item x="2431"/>
        <item x="1167"/>
        <item x="2432"/>
        <item x="2316"/>
        <item x="2318"/>
        <item x="2320"/>
        <item x="2322"/>
        <item x="2324"/>
        <item x="2326"/>
        <item x="2328"/>
        <item x="2330"/>
        <item x="2332"/>
        <item x="2334"/>
        <item x="1007"/>
        <item x="1008"/>
        <item x="1009"/>
        <item x="1010"/>
        <item x="1011"/>
        <item x="1012"/>
        <item x="1168"/>
        <item x="2433"/>
        <item x="2335"/>
        <item x="1169"/>
        <item x="2434"/>
        <item x="2336"/>
        <item x="1170"/>
        <item x="1171"/>
        <item x="1172"/>
        <item x="1664"/>
        <item x="1173"/>
        <item x="1174"/>
        <item x="1175"/>
        <item x="1667"/>
        <item x="1176"/>
        <item x="1177"/>
        <item x="1670"/>
        <item x="1669"/>
        <item x="1672"/>
        <item x="1666"/>
        <item x="1668"/>
        <item x="1671"/>
        <item x="1665"/>
        <item x="2435"/>
        <item x="1178"/>
        <item x="1179"/>
        <item x="2436"/>
        <item x="2437"/>
        <item x="2438"/>
        <item x="2439"/>
        <item x="427"/>
        <item x="2440"/>
        <item x="1180"/>
        <item x="1181"/>
        <item x="2441"/>
        <item x="1182"/>
        <item x="2442"/>
        <item x="1013"/>
        <item x="2337"/>
        <item x="1183"/>
        <item x="2443"/>
        <item x="1184"/>
        <item x="2444"/>
        <item x="1185"/>
        <item x="2445"/>
        <item x="1186"/>
        <item x="1187"/>
        <item x="2446"/>
        <item x="1188"/>
        <item x="2447"/>
        <item x="2448"/>
        <item x="1189"/>
        <item x="2449"/>
        <item x="1190"/>
        <item x="1191"/>
        <item x="1192"/>
        <item x="1193"/>
        <item x="1014"/>
        <item x="1567"/>
        <item x="2338"/>
        <item x="2451"/>
        <item x="1194"/>
        <item x="1195"/>
        <item x="1196"/>
        <item x="1197"/>
        <item x="2453"/>
        <item x="1198"/>
        <item x="1199"/>
        <item x="1200"/>
        <item x="1201"/>
        <item x="1202"/>
        <item x="1673"/>
        <item x="1674"/>
        <item x="1203"/>
        <item x="1204"/>
        <item x="2454"/>
        <item x="1205"/>
        <item x="2455"/>
        <item x="1206"/>
        <item x="1207"/>
        <item x="2391"/>
        <item x="1015"/>
        <item x="2456"/>
        <item x="2457"/>
        <item x="2465"/>
        <item x="2466"/>
        <item x="2397"/>
        <item x="2398"/>
        <item x="2399"/>
        <item x="2400"/>
        <item x="2401"/>
        <item x="2402"/>
        <item x="2403"/>
        <item x="2384"/>
        <item x="2404"/>
        <item x="2405"/>
        <item x="2406"/>
        <item x="2407"/>
        <item x="2408"/>
        <item x="2409"/>
        <item x="2410"/>
        <item x="2411"/>
        <item x="2412"/>
        <item x="2413"/>
        <item x="2385"/>
        <item x="2414"/>
        <item x="2415"/>
        <item x="2416"/>
        <item x="2386"/>
        <item x="2421"/>
        <item x="2423"/>
        <item x="2387"/>
        <item x="2388"/>
        <item x="2389"/>
        <item x="2390"/>
        <item x="2450"/>
        <item x="2452"/>
        <item x="1749"/>
        <item x="1750"/>
        <item x="1754"/>
        <item x="1753"/>
        <item x="1751"/>
        <item x="1752"/>
        <item x="1755"/>
        <item x="2198"/>
        <item x="2078"/>
        <item x="1950"/>
        <item x="1951"/>
        <item x="2572"/>
        <item x="1791"/>
        <item x="1778"/>
        <item x="1789"/>
        <item x="1793"/>
        <item x="1790"/>
        <item x="1792"/>
        <item x="969"/>
        <item x="1403"/>
        <item x="970"/>
        <item x="1448"/>
        <item x="629"/>
        <item x="765"/>
        <item x="764"/>
        <item x="146"/>
        <item x="139"/>
        <item x="147"/>
        <item x="142"/>
        <item x="138"/>
        <item x="177"/>
        <item x="176"/>
        <item x="178"/>
        <item x="181"/>
        <item x="184"/>
        <item x="187"/>
        <item x="190"/>
        <item x="205"/>
        <item x="208"/>
        <item x="206"/>
        <item x="144"/>
        <item x="207"/>
        <item x="204"/>
        <item x="143"/>
        <item x="137"/>
        <item x="145"/>
        <item x="164"/>
        <item x="165"/>
        <item x="166"/>
        <item x="210"/>
        <item x="291"/>
        <item x="241"/>
        <item x="256"/>
        <item x="306"/>
        <item x="286"/>
        <item x="251"/>
        <item x="301"/>
        <item x="246"/>
        <item x="296"/>
        <item x="281"/>
        <item x="331"/>
        <item x="261"/>
        <item x="311"/>
        <item x="266"/>
        <item x="316"/>
        <item x="271"/>
        <item x="321"/>
        <item x="276"/>
        <item x="326"/>
        <item x="234"/>
        <item x="292"/>
        <item x="242"/>
        <item x="257"/>
        <item x="307"/>
        <item x="287"/>
        <item x="252"/>
        <item x="302"/>
        <item x="247"/>
        <item x="297"/>
        <item x="282"/>
        <item x="332"/>
        <item x="262"/>
        <item x="312"/>
        <item x="267"/>
        <item x="317"/>
        <item x="272"/>
        <item x="322"/>
        <item x="277"/>
        <item x="327"/>
        <item x="293"/>
        <item x="243"/>
        <item x="258"/>
        <item x="308"/>
        <item x="288"/>
        <item x="253"/>
        <item x="303"/>
        <item x="248"/>
        <item x="298"/>
        <item x="283"/>
        <item x="333"/>
        <item x="263"/>
        <item x="313"/>
        <item x="268"/>
        <item x="318"/>
        <item x="273"/>
        <item x="323"/>
        <item x="278"/>
        <item x="328"/>
        <item x="212"/>
        <item x="353"/>
        <item x="359"/>
        <item x="356"/>
        <item x="350"/>
        <item x="362"/>
        <item x="374"/>
        <item x="365"/>
        <item x="371"/>
        <item x="170"/>
        <item x="370"/>
        <item x="221"/>
        <item x="153"/>
        <item x="223"/>
        <item x="224"/>
        <item x="141"/>
        <item x="140"/>
        <item x="368"/>
        <item x="211"/>
        <item x="152"/>
        <item x="154"/>
        <item x="149"/>
        <item x="200"/>
        <item x="215"/>
        <item x="233"/>
        <item x="237"/>
        <item x="355"/>
        <item x="361"/>
        <item x="358"/>
        <item x="352"/>
        <item x="364"/>
        <item x="376"/>
        <item x="155"/>
        <item x="156"/>
        <item x="167"/>
        <item x="179"/>
        <item x="182"/>
        <item x="185"/>
        <item x="188"/>
        <item x="191"/>
        <item x="218"/>
        <item x="290"/>
        <item x="305"/>
        <item x="300"/>
        <item x="295"/>
        <item x="330"/>
        <item x="310"/>
        <item x="315"/>
        <item x="320"/>
        <item x="325"/>
        <item x="289"/>
        <item x="334"/>
        <item x="239"/>
        <item x="254"/>
        <item x="304"/>
        <item x="284"/>
        <item x="249"/>
        <item x="299"/>
        <item x="244"/>
        <item x="294"/>
        <item x="279"/>
        <item x="329"/>
        <item x="259"/>
        <item x="309"/>
        <item x="264"/>
        <item x="314"/>
        <item x="269"/>
        <item x="319"/>
        <item x="274"/>
        <item x="324"/>
        <item x="209"/>
        <item x="150"/>
        <item x="168"/>
        <item x="161"/>
        <item x="169"/>
        <item x="162"/>
        <item x="163"/>
        <item x="158"/>
        <item x="148"/>
        <item x="240"/>
        <item x="255"/>
        <item x="285"/>
        <item x="250"/>
        <item x="245"/>
        <item x="280"/>
        <item x="260"/>
        <item x="265"/>
        <item x="270"/>
        <item x="275"/>
        <item x="344"/>
        <item x="345"/>
        <item x="348"/>
        <item x="346"/>
        <item x="347"/>
        <item x="349"/>
        <item x="367"/>
        <item x="151"/>
        <item x="197"/>
        <item x="232"/>
        <item x="231"/>
        <item x="238"/>
        <item x="227"/>
        <item x="228"/>
        <item x="229"/>
        <item x="230"/>
        <item x="216"/>
        <item x="217"/>
        <item x="214"/>
        <item x="354"/>
        <item x="360"/>
        <item x="357"/>
        <item x="351"/>
        <item x="363"/>
        <item x="375"/>
        <item x="213"/>
        <item x="199"/>
        <item x="196"/>
        <item x="157"/>
        <item x="366"/>
        <item x="372"/>
        <item x="198"/>
        <item x="193"/>
        <item x="219"/>
        <item x="220"/>
        <item x="192"/>
        <item x="180"/>
        <item x="183"/>
        <item x="186"/>
        <item x="189"/>
        <item x="172"/>
        <item x="171"/>
        <item x="195"/>
        <item x="174"/>
        <item x="173"/>
        <item x="202"/>
        <item x="201"/>
        <item x="203"/>
        <item x="373"/>
        <item x="175"/>
        <item x="226"/>
        <item x="160"/>
        <item x="159"/>
        <item x="235"/>
        <item x="236"/>
        <item x="369"/>
        <item x="335"/>
        <item x="338"/>
        <item x="337"/>
        <item x="336"/>
        <item x="343"/>
        <item x="339"/>
        <item x="340"/>
        <item x="341"/>
        <item x="342"/>
        <item x="194"/>
        <item x="225"/>
        <item x="1995"/>
        <item x="398"/>
        <item x="1499"/>
        <item x="959"/>
        <item x="960"/>
        <item x="1816"/>
        <item x="125"/>
        <item x="121"/>
        <item x="2257"/>
        <item x="2258"/>
        <item x="2259"/>
        <item x="2237"/>
        <item x="2244"/>
        <item x="2238"/>
        <item x="1769"/>
        <item x="2296"/>
        <item x="2295"/>
        <item x="941"/>
        <item x="942"/>
        <item x="940"/>
        <item x="922"/>
        <item x="926"/>
        <item x="924"/>
        <item x="2293"/>
        <item x="1471"/>
        <item x="1470"/>
        <item x="1469"/>
        <item x="1472"/>
        <item x="1563"/>
        <item x="2130"/>
        <item x="615"/>
        <item x="1560"/>
        <item x="1561"/>
        <item x="1562"/>
        <item x="2502"/>
        <item x="633"/>
        <item x="2231"/>
        <item x="2235"/>
        <item x="2233"/>
        <item x="2251"/>
        <item x="2255"/>
        <item x="2253"/>
        <item x="2201"/>
        <item x="2480"/>
        <item x="2481"/>
        <item x="2482"/>
        <item x="2483"/>
        <item x="2484"/>
        <item x="2189"/>
        <item x="1500"/>
        <item x="19"/>
        <item x="26"/>
        <item x="777"/>
        <item x="778"/>
        <item x="647"/>
        <item x="646"/>
        <item x="2570"/>
        <item x="2298"/>
        <item x="923"/>
        <item x="927"/>
        <item x="925"/>
        <item x="2265"/>
        <item x="2045"/>
        <item x="107"/>
        <item x="2493"/>
        <item x="61"/>
        <item x="2115"/>
        <item x="2508"/>
        <item x="1759"/>
        <item x="2299"/>
        <item x="2300"/>
        <item x="2301"/>
        <item x="2302"/>
        <item x="643"/>
        <item x="642"/>
        <item x="2191"/>
        <item x="1375"/>
        <item x="1384"/>
        <item x="1385"/>
        <item x="1386"/>
        <item x="1387"/>
        <item x="1388"/>
        <item x="1389"/>
        <item x="1390"/>
        <item x="1391"/>
        <item x="1392"/>
        <item x="1393"/>
        <item x="1376"/>
        <item x="1394"/>
        <item x="1395"/>
        <item x="1396"/>
        <item x="1397"/>
        <item x="1398"/>
        <item x="1399"/>
        <item x="1377"/>
        <item x="1378"/>
        <item x="1379"/>
        <item x="1380"/>
        <item x="1381"/>
        <item x="1382"/>
        <item x="1383"/>
        <item x="78"/>
        <item x="2193"/>
        <item x="900"/>
        <item x="904"/>
        <item x="898"/>
        <item x="896"/>
        <item x="902"/>
        <item x="906"/>
        <item x="908"/>
        <item x="910"/>
        <item x="914"/>
        <item x="912"/>
        <item x="888"/>
        <item x="890"/>
        <item x="886"/>
        <item x="894"/>
        <item x="892"/>
        <item x="3"/>
        <item x="611"/>
        <item x="2036"/>
        <item x="59"/>
        <item x="60"/>
        <item x="132"/>
        <item x="133"/>
        <item x="596"/>
        <item x="1988"/>
        <item x="602"/>
        <item x="801"/>
        <item x="2290"/>
        <item x="846"/>
        <item x="844"/>
        <item x="843"/>
        <item x="845"/>
        <item x="2121"/>
        <item x="429"/>
        <item x="733"/>
        <item x="852"/>
        <item x="989"/>
        <item x="990"/>
        <item x="982"/>
        <item x="983"/>
        <item x="976"/>
        <item x="975"/>
        <item x="978"/>
        <item x="977"/>
        <item x="984"/>
        <item x="981"/>
        <item x="980"/>
        <item x="979"/>
        <item x="988"/>
        <item x="991"/>
        <item x="973"/>
        <item x="974"/>
        <item x="972"/>
        <item x="995"/>
        <item x="996"/>
        <item x="999"/>
        <item x="1000"/>
        <item x="997"/>
        <item x="998"/>
        <item x="971"/>
        <item x="994"/>
        <item x="987"/>
        <item x="986"/>
        <item x="963"/>
        <item x="964"/>
        <item x="967"/>
        <item x="968"/>
        <item x="965"/>
        <item x="966"/>
        <item x="1813"/>
        <item x="424"/>
        <item x="1814"/>
        <item x="1411"/>
        <item x="1433"/>
        <item x="1989"/>
        <item x="1445"/>
        <item x="1446"/>
        <item x="2286"/>
        <item x="854"/>
        <item x="985"/>
        <item x="992"/>
        <item x="993"/>
        <item x="1564"/>
        <item x="1551"/>
        <item x="1963"/>
        <item x="2141"/>
        <item x="2190"/>
        <item x="1946"/>
        <item x="1948"/>
        <item x="882"/>
        <item x="880"/>
        <item x="881"/>
        <item x="884"/>
        <item x="883"/>
        <item x="451"/>
        <item x="452"/>
        <item x="2503"/>
        <item x="2116"/>
        <item x="1530"/>
        <item x="784"/>
        <item x="2070"/>
        <item x="1501"/>
        <item x="411"/>
        <item x="414"/>
        <item x="417"/>
        <item x="420"/>
        <item x="423"/>
        <item x="70"/>
        <item x="2093"/>
        <item x="102"/>
        <item x="2199"/>
        <item x="403"/>
        <item x="402"/>
        <item x="426"/>
        <item x="405"/>
        <item x="404"/>
        <item x="2040"/>
        <item x="2123"/>
        <item x="2046"/>
        <item x="2047"/>
        <item x="2042"/>
        <item x="2127"/>
        <item x="2089"/>
        <item x="1502"/>
        <item x="434"/>
        <item x="433"/>
        <item x="435"/>
        <item x="688"/>
        <item x="685"/>
        <item x="628"/>
        <item x="614"/>
        <item x="99"/>
        <item x="76"/>
        <item x="75"/>
        <item x="2504"/>
        <item x="124"/>
        <item x="2125"/>
        <item x="2489"/>
        <item x="2126"/>
        <item x="2041"/>
        <item x="2495"/>
        <item x="2374"/>
        <item x="2373"/>
        <item x="2375"/>
        <item x="2170"/>
        <item x="1934"/>
        <item x="2171"/>
        <item x="1935"/>
        <item x="2575"/>
        <item x="2576"/>
        <item x="1974"/>
        <item x="2026"/>
        <item x="2031"/>
        <item x="2020"/>
        <item x="1806"/>
        <item x="1975"/>
        <item x="603"/>
        <item x="837"/>
        <item x="832"/>
        <item x="928"/>
        <item x="827"/>
        <item x="812"/>
        <item x="822"/>
        <item x="807"/>
        <item x="802"/>
        <item x="2090"/>
        <item x="817"/>
        <item x="847"/>
        <item x="842"/>
        <item x="130"/>
        <item x="406"/>
        <item x="2006"/>
        <item x="2009"/>
        <item x="2012"/>
        <item x="1761"/>
        <item x="775"/>
        <item x="776"/>
        <item x="2065"/>
        <item x="1435"/>
        <item x="66"/>
        <item x="96"/>
        <item x="2155"/>
        <item x="1447"/>
        <item x="2560"/>
        <item x="457"/>
        <item x="2571"/>
        <item x="91"/>
        <item x="128"/>
        <item x="725"/>
        <item x="46"/>
        <item x="1"/>
        <item x="47"/>
        <item x="2561"/>
        <item x="2176"/>
        <item x="1940"/>
        <item x="939"/>
        <item x="2177"/>
        <item x="1941"/>
        <item x="2536"/>
        <item x="2548"/>
        <item x="2537"/>
        <item x="2549"/>
        <item x="2538"/>
        <item x="2550"/>
        <item x="2539"/>
        <item x="2551"/>
        <item x="2540"/>
        <item x="2552"/>
        <item x="2541"/>
        <item x="2553"/>
        <item x="2542"/>
        <item x="2554"/>
        <item x="2543"/>
        <item x="2555"/>
        <item x="2544"/>
        <item x="2556"/>
        <item x="2545"/>
        <item x="2557"/>
        <item x="2546"/>
        <item x="2558"/>
        <item x="2535"/>
        <item x="2547"/>
        <item x="2131"/>
        <item x="33"/>
        <item x="34"/>
        <item x="45"/>
        <item x="2120"/>
        <item x="2005"/>
        <item x="1996"/>
        <item x="2008"/>
        <item x="1999"/>
        <item x="2011"/>
        <item x="2002"/>
        <item x="401"/>
        <item x="400"/>
        <item x="2154"/>
        <item x="2153"/>
        <item x="1444"/>
        <item x="2157"/>
        <item x="465"/>
        <item x="466"/>
        <item x="1976"/>
        <item x="1977"/>
        <item x="599"/>
        <item x="1467"/>
        <item x="1958"/>
        <item x="48"/>
        <item x="49"/>
        <item x="50"/>
        <item x="1503"/>
        <item x="961"/>
        <item x="962"/>
        <item x="955"/>
        <item x="954"/>
        <item x="1962"/>
        <item x="2118"/>
        <item x="1524"/>
        <item x="1822"/>
        <item x="1416"/>
        <item x="2139"/>
        <item x="1483"/>
        <item x="2052"/>
        <item x="1971"/>
        <item x="1432"/>
        <item x="1565"/>
        <item x="2074"/>
        <item x="2080"/>
        <item x="1985"/>
        <item x="1986"/>
        <item x="1984"/>
        <item x="2184"/>
        <item x="1443"/>
        <item x="1441"/>
        <item x="2186"/>
        <item x="565"/>
        <item x="568"/>
        <item x="566"/>
        <item x="567"/>
        <item x="573"/>
        <item x="570"/>
        <item x="569"/>
        <item x="571"/>
        <item x="572"/>
        <item x="2226"/>
        <item x="2243"/>
        <item x="2240"/>
        <item x="2239"/>
        <item x="2241"/>
        <item x="2242"/>
        <item x="425"/>
        <item x="2478"/>
        <item x="2379"/>
        <item x="2476"/>
        <item x="2477"/>
        <item x="2287"/>
        <item x="2288"/>
        <item x="2289"/>
        <item x="2496"/>
        <item x="612"/>
        <item x="1919"/>
        <item x="1920"/>
        <item x="456"/>
        <item x="56"/>
        <item x="2067"/>
        <item x="74"/>
        <item x="72"/>
        <item x="1504"/>
        <item x="856"/>
        <item x="796"/>
        <item x="797"/>
        <item x="1566"/>
        <item x="1434"/>
        <item x="116"/>
        <item x="89"/>
        <item x="38"/>
        <item x="2099"/>
        <item t="default"/>
      </items>
      <autoSortScope>
        <pivotArea dataOnly="0" outline="0" fieldPosition="0">
          <references count="1">
            <reference field="4294967294" count="1" selected="0">
              <x v="0"/>
            </reference>
          </references>
        </pivotArea>
      </autoSortScope>
    </pivotField>
  </pivotFields>
  <rowFields count="1">
    <field x="0"/>
  </rowFields>
  <rowItems count="2578">
    <i>
      <x v="2277"/>
    </i>
    <i>
      <x v="1916"/>
    </i>
    <i>
      <x v="784"/>
    </i>
    <i>
      <x v="585"/>
    </i>
    <i>
      <x v="532"/>
    </i>
    <i>
      <x v="294"/>
    </i>
    <i>
      <x v="2430"/>
    </i>
    <i>
      <x v="2278"/>
    </i>
    <i>
      <x v="952"/>
    </i>
    <i>
      <x v="956"/>
    </i>
    <i>
      <x v="654"/>
    </i>
    <i>
      <x v="954"/>
    </i>
    <i>
      <x v="657"/>
    </i>
    <i>
      <x v="958"/>
    </i>
    <i>
      <x v="659"/>
    </i>
    <i>
      <x v="950"/>
    </i>
    <i>
      <x v="661"/>
    </i>
    <i>
      <x v="953"/>
    </i>
    <i>
      <x v="663"/>
    </i>
    <i>
      <x v="955"/>
    </i>
    <i>
      <x v="665"/>
    </i>
    <i>
      <x v="957"/>
    </i>
    <i>
      <x v="667"/>
    </i>
    <i>
      <x v="669"/>
    </i>
    <i>
      <x v="936"/>
    </i>
    <i>
      <x v="752"/>
    </i>
    <i>
      <x v="352"/>
    </i>
    <i>
      <x v="2394"/>
    </i>
    <i>
      <x v="2518"/>
    </i>
    <i>
      <x v="994"/>
    </i>
    <i>
      <x v="1195"/>
    </i>
    <i>
      <x v="455"/>
    </i>
    <i>
      <x v="1149"/>
    </i>
    <i>
      <x v="1147"/>
    </i>
    <i>
      <x v="1151"/>
    </i>
    <i>
      <x v="683"/>
    </i>
    <i>
      <x v="1148"/>
    </i>
    <i>
      <x v="766"/>
    </i>
    <i>
      <x v="866"/>
    </i>
    <i>
      <x v="1152"/>
    </i>
    <i>
      <x v="256"/>
    </i>
    <i>
      <x v="254"/>
    </i>
    <i>
      <x v="258"/>
    </i>
    <i>
      <x v="428"/>
    </i>
    <i>
      <x v="259"/>
    </i>
    <i>
      <x v="609"/>
    </i>
    <i>
      <x v="607"/>
    </i>
    <i>
      <x v="605"/>
    </i>
    <i>
      <x v="606"/>
    </i>
    <i>
      <x v="255"/>
    </i>
    <i>
      <x v="425"/>
    </i>
    <i>
      <x v="610"/>
    </i>
    <i>
      <x v="2284"/>
    </i>
    <i>
      <x v="2541"/>
    </i>
    <i>
      <x v="2501"/>
    </i>
    <i>
      <x v="2294"/>
    </i>
    <i>
      <x v="2160"/>
    </i>
    <i>
      <x v="2363"/>
    </i>
    <i>
      <x v="2495"/>
    </i>
    <i>
      <x v="2364"/>
    </i>
    <i>
      <x v="2539"/>
    </i>
    <i>
      <x v="2365"/>
    </i>
    <i>
      <x v="2542"/>
    </i>
    <i>
      <x v="2366"/>
    </i>
    <i>
      <x v="2417"/>
    </i>
    <i>
      <x v="2367"/>
    </i>
    <i>
      <x v="2494"/>
    </i>
    <i>
      <x v="2504"/>
    </i>
    <i>
      <x v="2500"/>
    </i>
    <i>
      <x v="2535"/>
    </i>
    <i>
      <x v="2286"/>
    </i>
    <i>
      <x v="2537"/>
    </i>
    <i>
      <x v="2372"/>
    </i>
    <i>
      <x v="2536"/>
    </i>
    <i>
      <x v="2373"/>
    </i>
    <i>
      <x v="2538"/>
    </i>
    <i>
      <x v="2374"/>
    </i>
    <i>
      <x v="2540"/>
    </i>
    <i>
      <x v="2375"/>
    </i>
    <i>
      <x v="2376"/>
    </i>
    <i>
      <x v="2543"/>
    </i>
    <i>
      <x v="1808"/>
    </i>
    <i>
      <x v="1015"/>
    </i>
    <i>
      <x v="963"/>
    </i>
    <i>
      <x v="959"/>
    </i>
    <i>
      <x v="887"/>
    </i>
    <i>
      <x v="670"/>
    </i>
    <i>
      <x v="890"/>
    </i>
    <i>
      <x v="869"/>
    </i>
    <i>
      <x v="892"/>
    </i>
    <i>
      <x v="961"/>
    </i>
    <i>
      <x v="893"/>
    </i>
    <i>
      <x v="965"/>
    </i>
    <i>
      <x v="894"/>
    </i>
    <i>
      <x v="1004"/>
    </i>
    <i>
      <x v="925"/>
    </i>
    <i>
      <x v="660"/>
    </i>
    <i>
      <x v="926"/>
    </i>
    <i>
      <x v="886"/>
    </i>
    <i>
      <x v="651"/>
    </i>
    <i>
      <x v="960"/>
    </i>
    <i>
      <x v="949"/>
    </i>
    <i>
      <x v="962"/>
    </i>
    <i>
      <x v="662"/>
    </i>
    <i>
      <x v="964"/>
    </i>
    <i>
      <x v="951"/>
    </i>
    <i>
      <x v="645"/>
    </i>
    <i>
      <x v="655"/>
    </i>
    <i>
      <x v="1000"/>
    </i>
    <i>
      <x v="664"/>
    </i>
    <i>
      <x v="1005"/>
    </i>
    <i>
      <x v="676"/>
    </i>
    <i>
      <x v="1053"/>
    </i>
    <i>
      <x v="666"/>
    </i>
    <i>
      <x v="653"/>
    </i>
    <i>
      <x v="652"/>
    </i>
    <i>
      <x v="1150"/>
    </i>
    <i>
      <x v="668"/>
    </i>
    <i>
      <x v="658"/>
    </i>
    <i>
      <x v="656"/>
    </i>
    <i>
      <x v="675"/>
    </i>
    <i>
      <x v="643"/>
    </i>
    <i>
      <x v="238"/>
    </i>
    <i>
      <x v="230"/>
    </i>
    <i>
      <x v="191"/>
    </i>
    <i>
      <x v="52"/>
    </i>
    <i>
      <x v="192"/>
    </i>
    <i>
      <x v="185"/>
    </i>
    <i>
      <x v="193"/>
    </i>
    <i>
      <x v="234"/>
    </i>
    <i>
      <x v="194"/>
    </i>
    <i>
      <x v="49"/>
    </i>
    <i>
      <x v="195"/>
    </i>
    <i>
      <x v="319"/>
    </i>
    <i>
      <x v="196"/>
    </i>
    <i>
      <x v="445"/>
    </i>
    <i>
      <x v="197"/>
    </i>
    <i>
      <x v="188"/>
    </i>
    <i>
      <x v="198"/>
    </i>
    <i>
      <x v="232"/>
    </i>
    <i>
      <x v="199"/>
    </i>
    <i>
      <x v="236"/>
    </i>
    <i>
      <x v="200"/>
    </i>
    <i>
      <x v="240"/>
    </i>
    <i>
      <x v="202"/>
    </i>
    <i>
      <x v="257"/>
    </i>
    <i>
      <x v="203"/>
    </i>
    <i>
      <x v="268"/>
    </i>
    <i>
      <x v="204"/>
    </i>
    <i>
      <x v="323"/>
    </i>
    <i>
      <x v="205"/>
    </i>
    <i>
      <x v="183"/>
    </i>
    <i>
      <x v="206"/>
    </i>
    <i>
      <x v="458"/>
    </i>
    <i>
      <x v="207"/>
    </i>
    <i>
      <x v="597"/>
    </i>
    <i>
      <x v="208"/>
    </i>
    <i>
      <x v="608"/>
    </i>
    <i>
      <x v="209"/>
    </i>
    <i>
      <x v="231"/>
    </i>
    <i>
      <x v="210"/>
    </i>
    <i>
      <x v="233"/>
    </i>
    <i>
      <x v="211"/>
    </i>
    <i>
      <x v="235"/>
    </i>
    <i>
      <x v="212"/>
    </i>
    <i>
      <x v="237"/>
    </i>
    <i>
      <x v="213"/>
    </i>
    <i>
      <x v="239"/>
    </i>
    <i>
      <x v="214"/>
    </i>
    <i>
      <x v="48"/>
    </i>
    <i>
      <x v="215"/>
    </i>
    <i>
      <x v="50"/>
    </i>
    <i>
      <x v="216"/>
    </i>
    <i>
      <x v="51"/>
    </i>
    <i>
      <x v="217"/>
    </i>
    <i>
      <x v="266"/>
    </i>
    <i>
      <x v="218"/>
    </i>
    <i>
      <x v="53"/>
    </i>
    <i>
      <x v="219"/>
    </i>
    <i>
      <x v="320"/>
    </i>
    <i>
      <x v="220"/>
    </i>
    <i>
      <x v="162"/>
    </i>
    <i>
      <x v="47"/>
    </i>
    <i>
      <x v="182"/>
    </i>
    <i>
      <x v="612"/>
    </i>
    <i>
      <x v="444"/>
    </i>
    <i>
      <x v="616"/>
    </i>
    <i>
      <x v="184"/>
    </i>
    <i>
      <x v="618"/>
    </i>
    <i>
      <x v="477"/>
    </i>
    <i>
      <x v="620"/>
    </i>
    <i>
      <x v="186"/>
    </i>
    <i>
      <x v="638"/>
    </i>
    <i>
      <x v="187"/>
    </i>
    <i>
      <x v="640"/>
    </i>
    <i>
      <x v="189"/>
    </i>
    <i>
      <x v="642"/>
    </i>
    <i>
      <x v="190"/>
    </i>
    <i>
      <x v="229"/>
    </i>
    <i>
      <x v="221"/>
    </i>
    <i>
      <x v="613"/>
    </i>
    <i>
      <x v="222"/>
    </i>
    <i>
      <x v="617"/>
    </i>
    <i>
      <x v="223"/>
    </i>
    <i>
      <x v="619"/>
    </i>
    <i>
      <x v="224"/>
    </i>
    <i>
      <x v="637"/>
    </i>
    <i>
      <x v="225"/>
    </i>
    <i>
      <x v="639"/>
    </i>
    <i>
      <x v="226"/>
    </i>
    <i>
      <x v="641"/>
    </i>
    <i>
      <x v="227"/>
    </i>
    <i>
      <x v="228"/>
    </i>
    <i>
      <x v="644"/>
    </i>
    <i>
      <x v="2484"/>
    </i>
    <i>
      <x v="2559"/>
    </i>
    <i>
      <x v="2574"/>
    </i>
    <i>
      <x v="2185"/>
    </i>
    <i>
      <x v="2450"/>
    </i>
    <i>
      <x v="2510"/>
    </i>
    <i>
      <x v="2356"/>
    </i>
    <i>
      <x v="2562"/>
    </i>
    <i>
      <x v="2550"/>
    </i>
    <i>
      <x v="2355"/>
    </i>
    <i>
      <x v="2445"/>
    </i>
    <i>
      <x v="2385"/>
    </i>
    <i>
      <x v="2386"/>
    </i>
    <i>
      <x v="2387"/>
    </i>
    <i>
      <x v="813"/>
    </i>
    <i>
      <x v="1055"/>
    </i>
    <i>
      <x v="821"/>
    </i>
    <i>
      <x v="835"/>
    </i>
    <i>
      <x v="833"/>
    </i>
    <i>
      <x v="836"/>
    </i>
    <i>
      <x v="817"/>
    </i>
    <i>
      <x v="837"/>
    </i>
    <i>
      <x v="826"/>
    </i>
    <i>
      <x v="1155"/>
    </i>
    <i>
      <x v="1196"/>
    </i>
    <i>
      <x v="839"/>
    </i>
    <i>
      <x v="811"/>
    </i>
    <i>
      <x v="841"/>
    </i>
    <i>
      <x v="815"/>
    </i>
    <i>
      <x v="842"/>
    </i>
    <i>
      <x v="819"/>
    </i>
    <i>
      <x v="699"/>
    </i>
    <i>
      <x v="824"/>
    </i>
    <i>
      <x v="700"/>
    </i>
    <i>
      <x v="827"/>
    </i>
    <i>
      <x v="876"/>
    </i>
    <i>
      <x v="1107"/>
    </i>
    <i>
      <x v="701"/>
    </i>
    <i>
      <x v="831"/>
    </i>
    <i>
      <x v="703"/>
    </i>
    <i>
      <x v="810"/>
    </i>
    <i>
      <x v="704"/>
    </i>
    <i>
      <x v="812"/>
    </i>
    <i>
      <x v="705"/>
    </i>
    <i>
      <x v="814"/>
    </i>
    <i>
      <x v="706"/>
    </i>
    <i>
      <x v="816"/>
    </i>
    <i>
      <x v="707"/>
    </i>
    <i>
      <x v="818"/>
    </i>
    <i>
      <x v="914"/>
    </i>
    <i>
      <x v="820"/>
    </i>
    <i>
      <x v="708"/>
    </i>
    <i>
      <x v="822"/>
    </i>
    <i>
      <x v="710"/>
    </i>
    <i>
      <x v="825"/>
    </i>
    <i>
      <x v="711"/>
    </i>
    <i>
      <x v="1052"/>
    </i>
    <i>
      <x v="712"/>
    </i>
    <i>
      <x v="1054"/>
    </i>
    <i>
      <x v="713"/>
    </i>
    <i>
      <x v="1063"/>
    </i>
    <i>
      <x v="746"/>
    </i>
    <i>
      <x v="1184"/>
    </i>
    <i>
      <x v="690"/>
    </i>
    <i>
      <x v="830"/>
    </i>
    <i>
      <x v="696"/>
    </i>
    <i>
      <x v="832"/>
    </i>
    <i>
      <x v="698"/>
    </i>
    <i>
      <x v="834"/>
    </i>
    <i>
      <x v="809"/>
    </i>
    <i>
      <x v="838"/>
    </i>
    <i>
      <x v="828"/>
    </i>
    <i>
      <x v="829"/>
    </i>
    <i>
      <x v="840"/>
    </i>
    <i>
      <x v="496"/>
    </i>
    <i>
      <x v="27"/>
    </i>
    <i>
      <x v="500"/>
    </i>
    <i>
      <x v="314"/>
    </i>
    <i>
      <x v="614"/>
    </i>
    <i>
      <x v="328"/>
    </i>
    <i>
      <x v="498"/>
    </i>
    <i>
      <x v="343"/>
    </i>
    <i>
      <x v="502"/>
    </i>
    <i>
      <x v="153"/>
    </i>
    <i>
      <x v="55"/>
    </i>
    <i>
      <x v="154"/>
    </i>
    <i>
      <x v="634"/>
    </i>
    <i>
      <x v="155"/>
    </i>
    <i>
      <x v="497"/>
    </i>
    <i>
      <x v="440"/>
    </i>
    <i>
      <x v="499"/>
    </i>
    <i>
      <x v="441"/>
    </i>
    <i>
      <x v="501"/>
    </i>
    <i>
      <x v="489"/>
    </i>
    <i>
      <x v="511"/>
    </i>
    <i>
      <x v="490"/>
    </i>
    <i>
      <x v="54"/>
    </i>
    <i>
      <x v="491"/>
    </i>
    <i>
      <x v="60"/>
    </i>
    <i>
      <x v="492"/>
    </i>
    <i>
      <x v="83"/>
    </i>
    <i>
      <x v="494"/>
    </i>
    <i>
      <x v="495"/>
    </i>
    <i>
      <x v="493"/>
    </i>
    <i>
      <x v="2523"/>
    </i>
    <i>
      <x v="2515"/>
    </i>
    <i>
      <x v="2348"/>
    </i>
    <i>
      <x v="2349"/>
    </i>
    <i>
      <x v="2345"/>
    </i>
    <i>
      <x v="2451"/>
    </i>
    <i>
      <x v="2431"/>
    </i>
    <i>
      <x v="2506"/>
    </i>
    <i>
      <x v="2331"/>
    </i>
    <i>
      <x v="2563"/>
    </i>
    <i>
      <x v="1904"/>
    </i>
    <i>
      <x v="1905"/>
    </i>
    <i>
      <x v="671"/>
    </i>
    <i>
      <x v="1100"/>
    </i>
    <i>
      <x v="648"/>
    </i>
    <i>
      <x v="650"/>
    </i>
    <i>
      <x v="932"/>
    </i>
    <i>
      <x v="878"/>
    </i>
    <i>
      <x v="646"/>
    </i>
    <i>
      <x v="879"/>
    </i>
    <i>
      <x v="1065"/>
    </i>
    <i>
      <x v="882"/>
    </i>
    <i>
      <x v="741"/>
    </i>
    <i>
      <x v="765"/>
    </i>
    <i>
      <x v="780"/>
    </i>
    <i>
      <x v="693"/>
    </i>
    <i>
      <x v="672"/>
    </i>
    <i>
      <x v="771"/>
    </i>
    <i>
      <x v="1165"/>
    </i>
    <i>
      <x v="772"/>
    </i>
    <i>
      <x v="1064"/>
    </i>
    <i>
      <x v="777"/>
    </i>
    <i>
      <x v="1095"/>
    </i>
    <i>
      <x v="917"/>
    </i>
    <i>
      <x v="1101"/>
    </i>
    <i>
      <x v="923"/>
    </i>
    <i>
      <x v="778"/>
    </i>
    <i>
      <x v="1168"/>
    </i>
    <i>
      <x v="109"/>
    </i>
    <i>
      <x v="30"/>
    </i>
    <i>
      <x v="549"/>
    </i>
    <i>
      <x v="249"/>
    </i>
    <i>
      <x v="487"/>
    </i>
    <i>
      <x v="312"/>
    </i>
    <i>
      <x v="14"/>
    </i>
    <i>
      <x v="97"/>
    </i>
    <i>
      <x v="596"/>
    </i>
    <i>
      <x v="370"/>
    </i>
    <i>
      <x v="32"/>
    </i>
    <i>
      <x v="396"/>
    </i>
    <i>
      <x v="77"/>
    </i>
    <i>
      <x v="397"/>
    </i>
    <i>
      <x v="344"/>
    </i>
    <i>
      <x v="126"/>
    </i>
    <i>
      <x v="539"/>
    </i>
    <i>
      <x v="327"/>
    </i>
    <i>
      <x v="471"/>
    </i>
    <i>
      <x v="98"/>
    </i>
    <i>
      <x v="29"/>
    </i>
    <i>
      <x v="92"/>
    </i>
    <i>
      <x v="31"/>
    </i>
    <i>
      <x v="504"/>
    </i>
    <i>
      <x v="472"/>
    </i>
    <i>
      <x v="45"/>
    </i>
    <i>
      <x v="488"/>
    </i>
    <i>
      <x v="519"/>
    </i>
    <i>
      <x v="330"/>
    </i>
    <i>
      <x v="520"/>
    </i>
    <i>
      <x v="626"/>
    </i>
    <i>
      <x v="524"/>
    </i>
    <i>
      <x v="348"/>
    </i>
    <i>
      <x v="529"/>
    </i>
    <i>
      <x v="181"/>
    </i>
    <i>
      <x v="2465"/>
    </i>
    <i>
      <x v="2530"/>
    </i>
    <i>
      <x v="2481"/>
    </i>
    <i>
      <x v="2056"/>
    </i>
    <i>
      <x v="2455"/>
    </i>
    <i>
      <x v="2059"/>
    </i>
    <i>
      <x v="2473"/>
    </i>
    <i>
      <x v="2061"/>
    </i>
    <i>
      <x v="2498"/>
    </i>
    <i>
      <x v="2063"/>
    </i>
    <i>
      <x v="2439"/>
    </i>
    <i>
      <x v="2065"/>
    </i>
    <i>
      <x v="2461"/>
    </i>
    <i>
      <x v="2067"/>
    </i>
    <i>
      <x v="2469"/>
    </i>
    <i>
      <x v="2069"/>
    </i>
    <i>
      <x v="2477"/>
    </i>
    <i>
      <x v="2071"/>
    </i>
    <i>
      <x v="2490"/>
    </i>
    <i>
      <x v="2083"/>
    </i>
    <i>
      <x v="2520"/>
    </i>
    <i>
      <x v="2085"/>
    </i>
    <i>
      <x v="2433"/>
    </i>
    <i>
      <x v="2086"/>
    </i>
    <i>
      <x v="2444"/>
    </i>
    <i>
      <x v="2087"/>
    </i>
    <i>
      <x v="2459"/>
    </i>
    <i>
      <x v="2088"/>
    </i>
    <i>
      <x v="2463"/>
    </i>
    <i>
      <x v="2089"/>
    </i>
    <i>
      <x v="2467"/>
    </i>
    <i>
      <x v="2090"/>
    </i>
    <i>
      <x v="2471"/>
    </i>
    <i>
      <x v="2091"/>
    </i>
    <i>
      <x v="2475"/>
    </i>
    <i>
      <x v="2159"/>
    </i>
    <i>
      <x v="2479"/>
    </i>
    <i>
      <x v="2189"/>
    </i>
    <i>
      <x v="2488"/>
    </i>
    <i>
      <x v="2194"/>
    </i>
    <i>
      <x v="2492"/>
    </i>
    <i>
      <x v="2213"/>
    </i>
    <i>
      <x v="2503"/>
    </i>
    <i>
      <x v="2214"/>
    </i>
    <i>
      <x v="2528"/>
    </i>
    <i>
      <x v="2221"/>
    </i>
    <i>
      <x v="2533"/>
    </i>
    <i>
      <x v="2226"/>
    </i>
    <i>
      <x v="2434"/>
    </i>
    <i>
      <x v="2232"/>
    </i>
    <i>
      <x v="2443"/>
    </i>
    <i>
      <x v="2233"/>
    </i>
    <i>
      <x v="2453"/>
    </i>
    <i>
      <x v="2572"/>
    </i>
    <i>
      <x v="2458"/>
    </i>
    <i>
      <x v="2560"/>
    </i>
    <i>
      <x v="2460"/>
    </i>
    <i>
      <x v="2279"/>
    </i>
    <i>
      <x v="2462"/>
    </i>
    <i>
      <x v="2285"/>
    </i>
    <i>
      <x v="2464"/>
    </i>
    <i>
      <x v="2335"/>
    </i>
    <i>
      <x v="2466"/>
    </i>
    <i>
      <x v="2336"/>
    </i>
    <i>
      <x v="2468"/>
    </i>
    <i>
      <x v="2337"/>
    </i>
    <i>
      <x v="2470"/>
    </i>
    <i>
      <x v="2370"/>
    </i>
    <i>
      <x v="2472"/>
    </i>
    <i>
      <x v="2377"/>
    </i>
    <i>
      <x v="2474"/>
    </i>
    <i>
      <x v="2379"/>
    </i>
    <i>
      <x v="2476"/>
    </i>
    <i>
      <x v="2380"/>
    </i>
    <i>
      <x v="2478"/>
    </i>
    <i>
      <x v="2381"/>
    </i>
    <i>
      <x v="2480"/>
    </i>
    <i>
      <x v="2390"/>
    </i>
    <i>
      <x v="2482"/>
    </i>
    <i>
      <x v="2391"/>
    </i>
    <i>
      <x v="2489"/>
    </i>
    <i>
      <x v="2400"/>
    </i>
    <i>
      <x v="2491"/>
    </i>
    <i>
      <x v="2406"/>
    </i>
    <i>
      <x v="2493"/>
    </i>
    <i>
      <x v="2408"/>
    </i>
    <i>
      <x v="2502"/>
    </i>
    <i>
      <x v="2411"/>
    </i>
    <i>
      <x v="2505"/>
    </i>
    <i>
      <x v="2412"/>
    </i>
    <i>
      <x v="2522"/>
    </i>
    <i>
      <x v="2413"/>
    </i>
    <i>
      <x v="2529"/>
    </i>
    <i>
      <x v="2414"/>
    </i>
    <i>
      <x v="2532"/>
    </i>
    <i>
      <x v="2416"/>
    </i>
    <i>
      <x v="2432"/>
    </i>
    <i>
      <x v="2561"/>
    </i>
    <i>
      <x v="1817"/>
    </i>
    <i>
      <x v="1745"/>
    </i>
    <i>
      <x v="1854"/>
    </i>
    <i>
      <x v="1302"/>
    </i>
    <i>
      <x v="1781"/>
    </i>
    <i>
      <x v="1327"/>
    </i>
    <i>
      <x v="1840"/>
    </i>
    <i>
      <x v="1409"/>
    </i>
    <i>
      <x v="1722"/>
    </i>
    <i>
      <x v="1452"/>
    </i>
    <i>
      <x v="1748"/>
    </i>
    <i>
      <x v="1454"/>
    </i>
    <i>
      <x v="1813"/>
    </i>
    <i>
      <x v="1456"/>
    </i>
    <i>
      <x v="1821"/>
    </i>
    <i>
      <x v="1504"/>
    </i>
    <i>
      <x v="1842"/>
    </i>
    <i>
      <x v="1917"/>
    </i>
    <i>
      <x v="1710"/>
    </i>
    <i>
      <x v="1629"/>
    </i>
    <i>
      <x v="1725"/>
    </i>
    <i>
      <x v="1650"/>
    </i>
    <i>
      <x v="1746"/>
    </i>
    <i>
      <x v="1652"/>
    </i>
    <i>
      <x v="1778"/>
    </i>
    <i>
      <x v="1664"/>
    </i>
    <i>
      <x v="1803"/>
    </i>
    <i>
      <x v="1686"/>
    </i>
    <i>
      <x v="1815"/>
    </i>
    <i>
      <x v="1688"/>
    </i>
    <i>
      <x v="1819"/>
    </i>
    <i>
      <x v="1691"/>
    </i>
    <i>
      <x v="1826"/>
    </i>
    <i>
      <x v="1692"/>
    </i>
    <i>
      <x v="1841"/>
    </i>
    <i>
      <x v="1693"/>
    </i>
    <i>
      <x v="1844"/>
    </i>
    <i>
      <x v="1706"/>
    </i>
    <i>
      <x v="1859"/>
    </i>
    <i>
      <x v="1709"/>
    </i>
    <i>
      <x v="1588"/>
    </i>
    <i>
      <x v="731"/>
    </i>
    <i>
      <x v="725"/>
    </i>
    <i>
      <x v="734"/>
    </i>
    <i>
      <x v="751"/>
    </i>
    <i>
      <x v="1079"/>
    </i>
    <i>
      <x v="867"/>
    </i>
    <i>
      <x v="1141"/>
    </i>
    <i>
      <x v="868"/>
    </i>
    <i>
      <x v="1013"/>
    </i>
    <i>
      <x v="844"/>
    </i>
    <i>
      <x v="729"/>
    </i>
    <i>
      <x v="918"/>
    </i>
    <i>
      <x v="1094"/>
    </i>
    <i>
      <x v="919"/>
    </i>
    <i>
      <x v="1137"/>
    </i>
    <i>
      <x v="920"/>
    </i>
    <i>
      <x v="1145"/>
    </i>
    <i>
      <x v="870"/>
    </i>
    <i>
      <x v="863"/>
    </i>
    <i>
      <x v="871"/>
    </i>
    <i>
      <x v="724"/>
    </i>
    <i>
      <x v="779"/>
    </i>
    <i>
      <x v="727"/>
    </i>
    <i>
      <x v="872"/>
    </i>
    <i>
      <x v="881"/>
    </i>
    <i>
      <x v="873"/>
    </i>
    <i>
      <x v="1083"/>
    </i>
    <i>
      <x v="948"/>
    </i>
    <i>
      <x v="754"/>
    </i>
    <i>
      <x v="874"/>
    </i>
    <i>
      <x v="1134"/>
    </i>
    <i>
      <x v="800"/>
    </i>
    <i>
      <x v="1139"/>
    </i>
    <i>
      <x v="802"/>
    </i>
    <i>
      <x v="1143"/>
    </i>
    <i>
      <x v="804"/>
    </i>
    <i>
      <x v="732"/>
    </i>
    <i>
      <x v="806"/>
    </i>
    <i>
      <x v="736"/>
    </i>
    <i>
      <x v="807"/>
    </i>
    <i>
      <x v="864"/>
    </i>
    <i>
      <x v="808"/>
    </i>
    <i>
      <x v="1014"/>
    </i>
    <i>
      <x v="875"/>
    </i>
    <i>
      <x v="1016"/>
    </i>
    <i>
      <x v="753"/>
    </i>
    <i>
      <x v="726"/>
    </i>
    <i>
      <x v="647"/>
    </i>
    <i>
      <x v="728"/>
    </i>
    <i>
      <x v="678"/>
    </i>
    <i>
      <x v="854"/>
    </i>
    <i>
      <x v="679"/>
    </i>
    <i>
      <x v="1077"/>
    </i>
    <i>
      <x v="714"/>
    </i>
    <i>
      <x v="1081"/>
    </i>
    <i>
      <x v="715"/>
    </i>
    <i>
      <x v="1093"/>
    </i>
    <i>
      <x v="716"/>
    </i>
    <i>
      <x v="857"/>
    </i>
    <i>
      <x v="877"/>
    </i>
    <i>
      <x v="755"/>
    </i>
    <i>
      <x v="1174"/>
    </i>
    <i>
      <x v="1133"/>
    </i>
    <i>
      <x v="1176"/>
    </i>
    <i>
      <x v="1135"/>
    </i>
    <i>
      <x v="851"/>
    </i>
    <i>
      <x v="1138"/>
    </i>
    <i>
      <x v="747"/>
    </i>
    <i>
      <x v="1140"/>
    </i>
    <i>
      <x v="1240"/>
    </i>
    <i>
      <x v="1142"/>
    </i>
    <i>
      <x v="1256"/>
    </i>
    <i>
      <x v="1144"/>
    </i>
    <i>
      <x v="750"/>
    </i>
    <i>
      <x v="1146"/>
    </i>
    <i>
      <x v="997"/>
    </i>
    <i>
      <x v="733"/>
    </i>
    <i>
      <x v="721"/>
    </i>
    <i>
      <x v="735"/>
    </i>
    <i>
      <x v="1003"/>
    </i>
    <i>
      <x v="738"/>
    </i>
    <i>
      <x v="722"/>
    </i>
    <i>
      <x v="1156"/>
    </i>
    <i>
      <x v="723"/>
    </i>
    <i>
      <x v="1012"/>
    </i>
    <i>
      <x v="717"/>
    </i>
    <i>
      <x v="1175"/>
    </i>
    <i>
      <x v="718"/>
    </i>
    <i>
      <x v="1178"/>
    </i>
    <i>
      <x v="719"/>
    </i>
    <i>
      <x v="1287"/>
    </i>
    <i>
      <x v="971"/>
    </i>
    <i>
      <x v="1215"/>
    </i>
    <i>
      <x v="993"/>
    </i>
    <i>
      <x v="1244"/>
    </i>
    <i>
      <x v="720"/>
    </i>
    <i>
      <x v="1278"/>
    </i>
    <i>
      <x v="995"/>
    </i>
    <i>
      <x v="996"/>
    </i>
    <i>
      <x v="966"/>
    </i>
    <i>
      <x v="403"/>
    </i>
    <i>
      <x v="592"/>
    </i>
    <i>
      <x v="363"/>
    </i>
    <i>
      <x v="404"/>
    </i>
    <i>
      <x v="81"/>
    </i>
    <i>
      <x v="405"/>
    </i>
    <i>
      <x v="361"/>
    </i>
    <i>
      <x v="406"/>
    </i>
    <i>
      <x v="565"/>
    </i>
    <i>
      <x v="407"/>
    </i>
    <i>
      <x v="368"/>
    </i>
    <i>
      <x v="408"/>
    </i>
    <i>
      <x v="621"/>
    </i>
    <i>
      <x v="409"/>
    </i>
    <i>
      <x v="521"/>
    </i>
    <i>
      <x v="410"/>
    </i>
    <i>
      <x v="535"/>
    </i>
    <i>
      <x v="411"/>
    </i>
    <i>
      <x v="551"/>
    </i>
    <i>
      <x v="412"/>
    </i>
    <i>
      <x v="588"/>
    </i>
    <i>
      <x v="413"/>
    </i>
    <i>
      <x v="366"/>
    </i>
    <i>
      <x v="414"/>
    </i>
    <i>
      <x v="387"/>
    </i>
    <i>
      <x v="415"/>
    </i>
    <i>
      <x v="84"/>
    </i>
    <i>
      <x v="416"/>
    </i>
    <i>
      <x v="201"/>
    </i>
    <i>
      <x v="417"/>
    </i>
    <i>
      <x v="358"/>
    </i>
    <i>
      <x v="418"/>
    </i>
    <i>
      <x v="523"/>
    </i>
    <i>
      <x v="419"/>
    </i>
    <i>
      <x v="531"/>
    </i>
    <i>
      <x v="420"/>
    </i>
    <i>
      <x v="537"/>
    </i>
    <i>
      <x v="421"/>
    </i>
    <i>
      <x v="547"/>
    </i>
    <i>
      <x v="422"/>
    </i>
    <i>
      <x v="557"/>
    </i>
    <i>
      <x v="264"/>
    </i>
    <i>
      <x v="586"/>
    </i>
    <i>
      <x v="34"/>
    </i>
    <i>
      <x v="590"/>
    </i>
    <i>
      <x v="430"/>
    </i>
    <i>
      <x v="594"/>
    </i>
    <i>
      <x v="265"/>
    </i>
    <i>
      <x v="598"/>
    </i>
    <i>
      <x v="315"/>
    </i>
    <i>
      <x v="293"/>
    </i>
    <i>
      <x v="163"/>
    </i>
    <i>
      <x v="611"/>
    </i>
    <i>
      <x v="164"/>
    </i>
    <i>
      <x v="615"/>
    </i>
    <i>
      <x v="447"/>
    </i>
    <i>
      <x v="86"/>
    </i>
    <i>
      <x v="449"/>
    </i>
    <i>
      <x v="401"/>
    </i>
    <i>
      <x v="454"/>
    </i>
    <i>
      <x v="89"/>
    </i>
    <i>
      <x v="91"/>
    </i>
    <i>
      <x v="357"/>
    </i>
    <i>
      <x v="318"/>
    </i>
    <i>
      <x v="359"/>
    </i>
    <i>
      <x v="125"/>
    </i>
    <i>
      <x v="522"/>
    </i>
    <i>
      <x v="459"/>
    </i>
    <i>
      <x v="360"/>
    </i>
    <i>
      <x v="462"/>
    </i>
    <i>
      <x v="530"/>
    </i>
    <i>
      <x v="468"/>
    </i>
    <i>
      <x v="362"/>
    </i>
    <i>
      <x v="469"/>
    </i>
    <i>
      <x v="536"/>
    </i>
    <i>
      <x v="470"/>
    </i>
    <i>
      <x v="538"/>
    </i>
    <i>
      <x v="93"/>
    </i>
    <i>
      <x v="542"/>
    </i>
    <i>
      <x v="321"/>
    </i>
    <i>
      <x v="364"/>
    </i>
    <i>
      <x v="473"/>
    </i>
    <i>
      <x v="554"/>
    </i>
    <i>
      <x v="475"/>
    </i>
    <i>
      <x v="559"/>
    </i>
    <i>
      <x v="476"/>
    </i>
    <i>
      <x v="365"/>
    </i>
    <i>
      <x v="11"/>
    </i>
    <i>
      <x v="587"/>
    </i>
    <i>
      <x v="478"/>
    </i>
    <i>
      <x v="589"/>
    </i>
    <i>
      <x v="479"/>
    </i>
    <i>
      <x v="591"/>
    </i>
    <i>
      <x/>
    </i>
    <i>
      <x v="593"/>
    </i>
    <i>
      <x v="142"/>
    </i>
    <i>
      <x v="595"/>
    </i>
    <i>
      <x v="324"/>
    </i>
    <i>
      <x v="367"/>
    </i>
    <i>
      <x v="267"/>
    </i>
    <i>
      <x v="602"/>
    </i>
    <i>
      <x v="107"/>
    </i>
    <i>
      <x v="369"/>
    </i>
    <i>
      <x v="329"/>
    </i>
    <i>
      <x v="380"/>
    </i>
    <i>
      <x v="277"/>
    </i>
    <i>
      <x v="262"/>
    </i>
    <i>
      <x v="340"/>
    </i>
    <i>
      <x v="309"/>
    </i>
    <i>
      <x v="279"/>
    </i>
    <i>
      <x v="398"/>
    </i>
    <i>
      <x v="282"/>
    </i>
    <i>
      <x v="399"/>
    </i>
    <i>
      <x v="285"/>
    </i>
    <i>
      <x v="85"/>
    </i>
    <i>
      <x v="350"/>
    </i>
    <i>
      <x v="87"/>
    </i>
    <i>
      <x v="287"/>
    </i>
    <i>
      <x v="400"/>
    </i>
    <i>
      <x v="353"/>
    </i>
    <i>
      <x v="88"/>
    </i>
    <i>
      <x v="354"/>
    </i>
    <i>
      <x v="402"/>
    </i>
    <i>
      <x v="355"/>
    </i>
    <i>
      <x v="90"/>
    </i>
    <i>
      <x v="503"/>
    </i>
    <i>
      <x v="292"/>
    </i>
    <i>
      <x v="456"/>
    </i>
    <i>
      <x v="356"/>
    </i>
    <i>
      <x v="322"/>
    </i>
    <i>
      <x v="2346"/>
    </i>
    <i>
      <x v="1998"/>
    </i>
    <i>
      <x v="2410"/>
    </i>
    <i>
      <x v="2092"/>
    </i>
    <i>
      <x v="1985"/>
    </i>
    <i>
      <x v="2093"/>
    </i>
    <i>
      <x v="2378"/>
    </i>
    <i>
      <x v="2094"/>
    </i>
    <i>
      <x v="2442"/>
    </i>
    <i>
      <x v="2095"/>
    </i>
    <i>
      <x v="1977"/>
    </i>
    <i>
      <x v="2096"/>
    </i>
    <i>
      <x v="2330"/>
    </i>
    <i>
      <x v="2097"/>
    </i>
    <i>
      <x v="2362"/>
    </i>
    <i>
      <x v="2098"/>
    </i>
    <i>
      <x v="1964"/>
    </i>
    <i>
      <x v="2099"/>
    </i>
    <i>
      <x v="2426"/>
    </i>
    <i>
      <x v="2100"/>
    </i>
    <i>
      <x v="2049"/>
    </i>
    <i>
      <x v="2101"/>
    </i>
    <i>
      <x v="2076"/>
    </i>
    <i>
      <x v="2102"/>
    </i>
    <i>
      <x v="2003"/>
    </i>
    <i>
      <x v="2103"/>
    </i>
    <i>
      <x v="2554"/>
    </i>
    <i>
      <x v="2104"/>
    </i>
    <i>
      <x v="2338"/>
    </i>
    <i>
      <x v="2105"/>
    </i>
    <i>
      <x v="2354"/>
    </i>
    <i>
      <x v="2106"/>
    </i>
    <i>
      <x v="2026"/>
    </i>
    <i>
      <x v="2107"/>
    </i>
    <i>
      <x v="1962"/>
    </i>
    <i>
      <x v="2108"/>
    </i>
    <i>
      <x v="2402"/>
    </i>
    <i>
      <x v="2109"/>
    </i>
    <i>
      <x v="2418"/>
    </i>
    <i>
      <x v="2110"/>
    </i>
    <i>
      <x v="2043"/>
    </i>
    <i>
      <x v="2111"/>
    </i>
    <i>
      <x v="1969"/>
    </i>
    <i>
      <x v="2112"/>
    </i>
    <i>
      <x v="2057"/>
    </i>
    <i>
      <x v="2113"/>
    </i>
    <i>
      <x v="2073"/>
    </i>
    <i>
      <x v="2114"/>
    </i>
    <i>
      <x v="2080"/>
    </i>
    <i>
      <x v="2115"/>
    </i>
    <i>
      <x v="2514"/>
    </i>
    <i>
      <x v="2116"/>
    </i>
    <i>
      <x v="2006"/>
    </i>
    <i>
      <x v="2117"/>
    </i>
    <i>
      <x v="2546"/>
    </i>
    <i>
      <x v="2118"/>
    </i>
    <i>
      <x v="2326"/>
    </i>
    <i>
      <x v="2119"/>
    </i>
    <i>
      <x v="2334"/>
    </i>
    <i>
      <x v="2120"/>
    </i>
    <i>
      <x v="2342"/>
    </i>
    <i>
      <x v="2121"/>
    </i>
    <i>
      <x v="2350"/>
    </i>
    <i>
      <x v="2122"/>
    </i>
    <i>
      <x v="2358"/>
    </i>
    <i>
      <x v="2123"/>
    </i>
    <i>
      <x v="1954"/>
    </i>
    <i>
      <x v="2124"/>
    </i>
    <i>
      <x v="1958"/>
    </i>
    <i>
      <x v="2125"/>
    </i>
    <i>
      <x v="2382"/>
    </i>
    <i>
      <x v="2126"/>
    </i>
    <i>
      <x v="2031"/>
    </i>
    <i>
      <x v="2127"/>
    </i>
    <i>
      <x v="2398"/>
    </i>
    <i>
      <x v="2128"/>
    </i>
    <i>
      <x v="2034"/>
    </i>
    <i>
      <x v="2129"/>
    </i>
    <i>
      <x v="2039"/>
    </i>
    <i>
      <x v="2130"/>
    </i>
    <i>
      <x v="2422"/>
    </i>
    <i>
      <x v="2131"/>
    </i>
    <i>
      <x v="1966"/>
    </i>
    <i>
      <x v="2132"/>
    </i>
    <i>
      <x v="2438"/>
    </i>
    <i>
      <x v="2133"/>
    </i>
    <i>
      <x v="2446"/>
    </i>
    <i>
      <x v="2134"/>
    </i>
    <i>
      <x v="2454"/>
    </i>
    <i>
      <x v="2135"/>
    </i>
    <i>
      <x v="2053"/>
    </i>
    <i>
      <x v="2136"/>
    </i>
    <i>
      <x v="1996"/>
    </i>
    <i>
      <x v="2137"/>
    </i>
    <i>
      <x v="2000"/>
    </i>
    <i>
      <x v="2138"/>
    </i>
    <i>
      <x v="2486"/>
    </i>
    <i>
      <x v="2139"/>
    </i>
    <i>
      <x v="1972"/>
    </i>
    <i>
      <x v="2140"/>
    </i>
    <i>
      <x v="2081"/>
    </i>
    <i>
      <x v="2141"/>
    </i>
    <i>
      <x v="1978"/>
    </i>
    <i>
      <x v="2142"/>
    </i>
    <i>
      <x v="1980"/>
    </i>
    <i>
      <x v="2143"/>
    </i>
    <i>
      <x v="2526"/>
    </i>
    <i>
      <x v="2144"/>
    </i>
    <i>
      <x v="2534"/>
    </i>
    <i>
      <x v="2145"/>
    </i>
    <i>
      <x v="1989"/>
    </i>
    <i>
      <x v="2146"/>
    </i>
    <i>
      <x v="1991"/>
    </i>
    <i>
      <x v="2147"/>
    </i>
    <i>
      <x v="2558"/>
    </i>
    <i>
      <x v="2148"/>
    </i>
    <i>
      <x v="2328"/>
    </i>
    <i>
      <x v="2149"/>
    </i>
    <i>
      <x v="2332"/>
    </i>
    <i>
      <x v="2150"/>
    </i>
    <i>
      <x v="2024"/>
    </i>
    <i>
      <x v="2151"/>
    </i>
    <i>
      <x v="2340"/>
    </i>
    <i>
      <x v="2152"/>
    </i>
    <i>
      <x v="2344"/>
    </i>
    <i>
      <x v="2153"/>
    </i>
    <i>
      <x v="1947"/>
    </i>
    <i>
      <x v="2154"/>
    </i>
    <i>
      <x v="2352"/>
    </i>
    <i>
      <x v="2155"/>
    </i>
    <i>
      <x v="1950"/>
    </i>
    <i>
      <x v="2156"/>
    </i>
    <i>
      <x v="2360"/>
    </i>
    <i>
      <x v="2157"/>
    </i>
    <i>
      <x v="1952"/>
    </i>
    <i>
      <x v="2158"/>
    </i>
    <i>
      <x v="2368"/>
    </i>
    <i>
      <x v="2010"/>
    </i>
    <i>
      <x v="1956"/>
    </i>
    <i>
      <x v="1936"/>
    </i>
    <i>
      <x v="1960"/>
    </i>
    <i>
      <x v="2161"/>
    </i>
    <i>
      <x v="2029"/>
    </i>
    <i>
      <x v="2162"/>
    </i>
    <i>
      <x v="2384"/>
    </i>
    <i>
      <x v="2163"/>
    </i>
    <i>
      <x v="2388"/>
    </i>
    <i>
      <x v="2164"/>
    </i>
    <i>
      <x v="2392"/>
    </i>
    <i>
      <x v="2165"/>
    </i>
    <i>
      <x v="2396"/>
    </i>
    <i>
      <x v="2166"/>
    </i>
    <i>
      <x v="2033"/>
    </i>
    <i>
      <x v="2167"/>
    </i>
    <i>
      <x v="2404"/>
    </i>
    <i>
      <x v="2168"/>
    </i>
    <i>
      <x v="2035"/>
    </i>
    <i>
      <x v="2169"/>
    </i>
    <i>
      <x v="2037"/>
    </i>
    <i>
      <x v="2170"/>
    </i>
    <i>
      <x v="2040"/>
    </i>
    <i>
      <x v="2171"/>
    </i>
    <i>
      <x v="2420"/>
    </i>
    <i>
      <x v="2172"/>
    </i>
    <i>
      <x v="2424"/>
    </i>
    <i>
      <x v="2173"/>
    </i>
    <i>
      <x v="2428"/>
    </i>
    <i>
      <x v="2174"/>
    </i>
    <i>
      <x v="2041"/>
    </i>
    <i>
      <x v="2175"/>
    </i>
    <i>
      <x v="2436"/>
    </i>
    <i>
      <x v="2176"/>
    </i>
    <i>
      <x v="2440"/>
    </i>
    <i>
      <x v="2177"/>
    </i>
    <i>
      <x v="2046"/>
    </i>
    <i>
      <x v="2178"/>
    </i>
    <i>
      <x v="2448"/>
    </i>
    <i>
      <x v="2179"/>
    </i>
    <i>
      <x v="2452"/>
    </i>
    <i>
      <x v="2180"/>
    </i>
    <i>
      <x v="2456"/>
    </i>
    <i>
      <x v="2181"/>
    </i>
    <i>
      <x v="2051"/>
    </i>
    <i>
      <x v="2182"/>
    </i>
    <i>
      <x v="2055"/>
    </i>
    <i>
      <x v="2183"/>
    </i>
    <i>
      <x v="1995"/>
    </i>
    <i>
      <x v="2184"/>
    </i>
    <i>
      <x v="1997"/>
    </i>
    <i>
      <x v="1937"/>
    </i>
    <i>
      <x v="1999"/>
    </i>
    <i>
      <x v="2186"/>
    </i>
    <i>
      <x v="2001"/>
    </i>
    <i>
      <x v="2187"/>
    </i>
    <i>
      <x v="1971"/>
    </i>
    <i>
      <x v="2188"/>
    </i>
    <i>
      <x v="2074"/>
    </i>
    <i>
      <x v="2011"/>
    </i>
    <i>
      <x v="2078"/>
    </i>
    <i>
      <x v="2190"/>
    </i>
    <i>
      <x v="2496"/>
    </i>
    <i>
      <x v="2191"/>
    </i>
    <i>
      <x v="1974"/>
    </i>
    <i>
      <x v="2192"/>
    </i>
    <i>
      <x v="1976"/>
    </i>
    <i>
      <x v="2193"/>
    </i>
    <i>
      <x v="2508"/>
    </i>
    <i>
      <x v="2012"/>
    </i>
    <i>
      <x v="2512"/>
    </i>
    <i>
      <x v="2195"/>
    </i>
    <i>
      <x v="2516"/>
    </i>
    <i>
      <x v="2196"/>
    </i>
    <i>
      <x v="2084"/>
    </i>
    <i>
      <x v="2197"/>
    </i>
    <i>
      <x v="2524"/>
    </i>
    <i>
      <x v="2198"/>
    </i>
    <i>
      <x v="2004"/>
    </i>
    <i>
      <x v="2199"/>
    </i>
    <i>
      <x v="2007"/>
    </i>
    <i>
      <x v="2200"/>
    </i>
    <i>
      <x v="1983"/>
    </i>
    <i>
      <x v="2201"/>
    </i>
    <i>
      <x v="1987"/>
    </i>
    <i>
      <x v="2202"/>
    </i>
    <i>
      <x v="2544"/>
    </i>
    <i>
      <x v="2203"/>
    </i>
    <i>
      <x v="2548"/>
    </i>
    <i>
      <x v="2204"/>
    </i>
    <i>
      <x v="2552"/>
    </i>
    <i>
      <x v="2205"/>
    </i>
    <i>
      <x v="2556"/>
    </i>
    <i>
      <x v="2206"/>
    </i>
    <i>
      <x v="2009"/>
    </i>
    <i>
      <x v="2207"/>
    </i>
    <i>
      <x v="2327"/>
    </i>
    <i>
      <x v="2208"/>
    </i>
    <i>
      <x v="2329"/>
    </i>
    <i>
      <x v="2209"/>
    </i>
    <i>
      <x v="1945"/>
    </i>
    <i>
      <x v="2210"/>
    </i>
    <i>
      <x v="2333"/>
    </i>
    <i>
      <x v="2211"/>
    </i>
    <i>
      <x v="2023"/>
    </i>
    <i>
      <x v="2212"/>
    </i>
    <i>
      <x v="2025"/>
    </i>
    <i>
      <x v="2013"/>
    </i>
    <i>
      <x v="2339"/>
    </i>
    <i>
      <x v="2014"/>
    </i>
    <i>
      <x v="2341"/>
    </i>
    <i>
      <x v="2215"/>
    </i>
    <i>
      <x v="2343"/>
    </i>
    <i>
      <x v="2216"/>
    </i>
    <i>
      <x v="1946"/>
    </i>
    <i>
      <x v="2217"/>
    </i>
    <i>
      <x v="2347"/>
    </i>
    <i>
      <x v="2218"/>
    </i>
    <i>
      <x v="1948"/>
    </i>
    <i>
      <x v="2219"/>
    </i>
    <i>
      <x v="2351"/>
    </i>
    <i>
      <x v="2220"/>
    </i>
    <i>
      <x v="2353"/>
    </i>
    <i>
      <x v="2015"/>
    </i>
    <i>
      <x v="1949"/>
    </i>
    <i>
      <x v="2222"/>
    </i>
    <i>
      <x v="2357"/>
    </i>
    <i>
      <x v="2223"/>
    </i>
    <i>
      <x v="2359"/>
    </i>
    <i>
      <x v="2224"/>
    </i>
    <i>
      <x v="2361"/>
    </i>
    <i>
      <x v="2225"/>
    </i>
    <i>
      <x v="1951"/>
    </i>
    <i>
      <x v="2016"/>
    </i>
    <i>
      <x v="1953"/>
    </i>
    <i>
      <x v="2227"/>
    </i>
    <i>
      <x v="1955"/>
    </i>
    <i>
      <x v="2228"/>
    </i>
    <i>
      <x v="2369"/>
    </i>
    <i>
      <x v="2229"/>
    </i>
    <i>
      <x v="2371"/>
    </i>
    <i>
      <x v="2230"/>
    </i>
    <i>
      <x v="1957"/>
    </i>
    <i>
      <x v="2231"/>
    </i>
    <i>
      <x v="1959"/>
    </i>
    <i>
      <x v="2017"/>
    </i>
    <i>
      <x v="2027"/>
    </i>
    <i>
      <x v="2018"/>
    </i>
    <i>
      <x v="2028"/>
    </i>
    <i>
      <x v="2234"/>
    </i>
    <i>
      <x v="2030"/>
    </i>
    <i>
      <x v="2235"/>
    </i>
    <i>
      <x v="2383"/>
    </i>
    <i>
      <x v="2236"/>
    </i>
    <i>
      <x v="1961"/>
    </i>
    <i>
      <x v="2237"/>
    </i>
    <i>
      <x v="1963"/>
    </i>
    <i>
      <x v="2238"/>
    </i>
    <i>
      <x v="2389"/>
    </i>
    <i>
      <x v="2239"/>
    </i>
    <i>
      <x v="2032"/>
    </i>
    <i>
      <x v="2240"/>
    </i>
    <i>
      <x v="2393"/>
    </i>
    <i>
      <x v="2241"/>
    </i>
    <i>
      <x v="2395"/>
    </i>
    <i>
      <x v="2242"/>
    </i>
    <i>
      <x v="2397"/>
    </i>
    <i>
      <x v="2243"/>
    </i>
    <i>
      <x v="2399"/>
    </i>
    <i>
      <x v="2244"/>
    </i>
    <i>
      <x v="2401"/>
    </i>
    <i>
      <x v="2245"/>
    </i>
    <i>
      <x v="2403"/>
    </i>
    <i>
      <x v="2246"/>
    </i>
    <i>
      <x v="2405"/>
    </i>
    <i>
      <x v="2247"/>
    </i>
    <i>
      <x v="2407"/>
    </i>
    <i>
      <x v="1938"/>
    </i>
    <i>
      <x v="2409"/>
    </i>
    <i>
      <x v="2564"/>
    </i>
    <i>
      <x v="2036"/>
    </i>
    <i>
      <x v="2566"/>
    </i>
    <i>
      <x v="2038"/>
    </i>
    <i>
      <x v="2568"/>
    </i>
    <i>
      <x v="2415"/>
    </i>
    <i>
      <x v="2570"/>
    </i>
    <i>
      <x v="1965"/>
    </i>
    <i>
      <x v="2019"/>
    </i>
    <i>
      <x v="2419"/>
    </i>
    <i>
      <x v="1939"/>
    </i>
    <i>
      <x v="2421"/>
    </i>
    <i>
      <x v="1935"/>
    </i>
    <i>
      <x v="2423"/>
    </i>
    <i>
      <x v="2256"/>
    </i>
    <i>
      <x v="2425"/>
    </i>
    <i>
      <x v="2257"/>
    </i>
    <i>
      <x v="2427"/>
    </i>
    <i>
      <x v="2258"/>
    </i>
    <i>
      <x v="2429"/>
    </i>
    <i>
      <x v="2259"/>
    </i>
    <i>
      <x v="1967"/>
    </i>
    <i>
      <x v="2260"/>
    </i>
    <i>
      <x v="2042"/>
    </i>
    <i>
      <x v="2261"/>
    </i>
    <i>
      <x v="2435"/>
    </i>
    <i>
      <x v="2262"/>
    </i>
    <i>
      <x v="2437"/>
    </i>
    <i>
      <x v="2263"/>
    </i>
    <i>
      <x v="2044"/>
    </i>
    <i>
      <x v="2264"/>
    </i>
    <i>
      <x v="2441"/>
    </i>
    <i>
      <x v="2265"/>
    </i>
    <i>
      <x v="2045"/>
    </i>
    <i>
      <x v="2266"/>
    </i>
    <i>
      <x v="1968"/>
    </i>
    <i>
      <x v="2267"/>
    </i>
    <i>
      <x v="2447"/>
    </i>
    <i>
      <x v="2268"/>
    </i>
    <i>
      <x v="2449"/>
    </i>
    <i>
      <x v="2269"/>
    </i>
    <i>
      <x v="1970"/>
    </i>
    <i>
      <x v="2270"/>
    </i>
    <i>
      <x v="2047"/>
    </i>
    <i>
      <x v="2271"/>
    </i>
    <i>
      <x v="2048"/>
    </i>
    <i>
      <x v="2272"/>
    </i>
    <i>
      <x v="2457"/>
    </i>
    <i>
      <x v="2273"/>
    </i>
    <i>
      <x v="2050"/>
    </i>
    <i>
      <x v="2274"/>
    </i>
    <i>
      <x v="2052"/>
    </i>
    <i>
      <x v="2275"/>
    </i>
    <i>
      <x v="2054"/>
    </i>
    <i>
      <x v="2020"/>
    </i>
    <i>
      <x v="1994"/>
    </i>
    <i>
      <x v="1993"/>
    </i>
    <i>
      <x v="2058"/>
    </i>
    <i>
      <x v="1941"/>
    </i>
    <i>
      <x v="2060"/>
    </i>
    <i>
      <x v="2021"/>
    </i>
    <i>
      <x v="2062"/>
    </i>
    <i>
      <x v="2280"/>
    </i>
    <i>
      <x v="2064"/>
    </i>
    <i>
      <x v="2281"/>
    </i>
    <i>
      <x v="2066"/>
    </i>
    <i>
      <x v="2282"/>
    </i>
    <i>
      <x v="2068"/>
    </i>
    <i>
      <x v="2283"/>
    </i>
    <i>
      <x v="2070"/>
    </i>
    <i>
      <x v="1942"/>
    </i>
    <i>
      <x v="2072"/>
    </i>
    <i>
      <x v="2022"/>
    </i>
    <i>
      <x v="2483"/>
    </i>
    <i>
      <x v="1943"/>
    </i>
    <i>
      <x v="2485"/>
    </i>
    <i>
      <x v="2287"/>
    </i>
    <i>
      <x v="2487"/>
    </i>
    <i>
      <x v="2288"/>
    </i>
    <i>
      <x v="2075"/>
    </i>
    <i>
      <x v="2289"/>
    </i>
    <i>
      <x v="2077"/>
    </i>
    <i>
      <x v="2290"/>
    </i>
    <i>
      <x v="2079"/>
    </i>
    <i>
      <x v="2291"/>
    </i>
    <i>
      <x v="1973"/>
    </i>
    <i>
      <x v="2292"/>
    </i>
    <i>
      <x v="2497"/>
    </i>
    <i>
      <x v="2293"/>
    </i>
    <i>
      <x v="2499"/>
    </i>
    <i>
      <x v="1944"/>
    </i>
    <i>
      <x v="1975"/>
    </i>
    <i>
      <x v="2295"/>
    </i>
    <i>
      <x v="2082"/>
    </i>
    <i>
      <x v="2296"/>
    </i>
    <i>
      <x v="2002"/>
    </i>
    <i>
      <x v="2297"/>
    </i>
    <i>
      <x v="2507"/>
    </i>
    <i>
      <x v="2298"/>
    </i>
    <i>
      <x v="2509"/>
    </i>
    <i>
      <x v="2299"/>
    </i>
    <i>
      <x v="2511"/>
    </i>
    <i>
      <x v="2300"/>
    </i>
    <i>
      <x v="2513"/>
    </i>
    <i>
      <x v="2301"/>
    </i>
    <i>
      <x v="1979"/>
    </i>
    <i>
      <x v="2302"/>
    </i>
    <i>
      <x v="2517"/>
    </i>
    <i>
      <x v="2303"/>
    </i>
    <i>
      <x v="2519"/>
    </i>
    <i>
      <x v="2304"/>
    </i>
    <i>
      <x v="2521"/>
    </i>
    <i>
      <x v="2305"/>
    </i>
    <i>
      <x v="1981"/>
    </i>
    <i>
      <x v="2306"/>
    </i>
    <i>
      <x v="2525"/>
    </i>
    <i>
      <x v="2307"/>
    </i>
    <i>
      <x v="2527"/>
    </i>
    <i>
      <x v="2308"/>
    </i>
    <i>
      <x v="2005"/>
    </i>
    <i>
      <x v="2309"/>
    </i>
    <i>
      <x v="2531"/>
    </i>
    <i>
      <x v="2310"/>
    </i>
    <i>
      <x v="2008"/>
    </i>
    <i>
      <x v="2311"/>
    </i>
    <i>
      <x v="1982"/>
    </i>
    <i>
      <x v="2312"/>
    </i>
    <i>
      <x v="1984"/>
    </i>
    <i>
      <x v="2313"/>
    </i>
    <i>
      <x v="1986"/>
    </i>
    <i>
      <x v="2314"/>
    </i>
    <i>
      <x v="1988"/>
    </i>
    <i>
      <x v="2315"/>
    </i>
    <i>
      <x v="1990"/>
    </i>
    <i>
      <x v="2316"/>
    </i>
    <i>
      <x v="2545"/>
    </i>
    <i>
      <x v="2317"/>
    </i>
    <i>
      <x v="2547"/>
    </i>
    <i>
      <x v="2318"/>
    </i>
    <i>
      <x v="2549"/>
    </i>
    <i>
      <x v="2319"/>
    </i>
    <i>
      <x v="2551"/>
    </i>
    <i>
      <x v="2320"/>
    </i>
    <i>
      <x v="2553"/>
    </i>
    <i>
      <x v="2321"/>
    </i>
    <i>
      <x v="2555"/>
    </i>
    <i>
      <x v="2322"/>
    </i>
    <i>
      <x v="2557"/>
    </i>
    <i>
      <x v="2323"/>
    </i>
    <i>
      <x v="1992"/>
    </i>
    <i>
      <x v="2324"/>
    </i>
    <i>
      <x v="2325"/>
    </i>
    <i>
      <x v="2276"/>
    </i>
    <i>
      <x v="1940"/>
    </i>
    <i>
      <x v="2248"/>
    </i>
    <i>
      <x v="2565"/>
    </i>
    <i>
      <x v="2249"/>
    </i>
    <i>
      <x v="2567"/>
    </i>
    <i>
      <x v="2250"/>
    </i>
    <i>
      <x v="2569"/>
    </i>
    <i>
      <x v="2251"/>
    </i>
    <i>
      <x v="2571"/>
    </i>
    <i>
      <x v="2252"/>
    </i>
    <i>
      <x v="2573"/>
    </i>
    <i>
      <x v="2253"/>
    </i>
    <i>
      <x v="2576"/>
    </i>
    <i>
      <x v="2254"/>
    </i>
    <i>
      <x v="2255"/>
    </i>
    <i>
      <x v="1846"/>
    </i>
    <i>
      <x v="1718"/>
    </i>
    <i>
      <x v="1654"/>
    </i>
    <i>
      <x v="1336"/>
    </i>
    <i>
      <x v="1782"/>
    </i>
    <i>
      <x v="1337"/>
    </i>
    <i>
      <x v="1622"/>
    </i>
    <i>
      <x v="1338"/>
    </i>
    <i>
      <x v="1307"/>
    </i>
    <i>
      <x v="1339"/>
    </i>
    <i>
      <x v="1750"/>
    </i>
    <i>
      <x v="1340"/>
    </i>
    <i>
      <x v="1814"/>
    </i>
    <i>
      <x v="1341"/>
    </i>
    <i>
      <x v="1878"/>
    </i>
    <i>
      <x v="1342"/>
    </i>
    <i>
      <x v="1638"/>
    </i>
    <i>
      <x v="1343"/>
    </i>
    <i>
      <x v="1670"/>
    </i>
    <i>
      <x v="1344"/>
    </i>
    <i>
      <x v="1702"/>
    </i>
    <i>
      <x v="1345"/>
    </i>
    <i>
      <x v="1734"/>
    </i>
    <i>
      <x v="1346"/>
    </i>
    <i>
      <x v="1766"/>
    </i>
    <i>
      <x v="1347"/>
    </i>
    <i>
      <x v="1798"/>
    </i>
    <i>
      <x v="1348"/>
    </i>
    <i>
      <x v="1830"/>
    </i>
    <i>
      <x v="1349"/>
    </i>
    <i>
      <x v="1862"/>
    </i>
    <i>
      <x v="1350"/>
    </i>
    <i>
      <x v="1614"/>
    </i>
    <i>
      <x v="1351"/>
    </i>
    <i>
      <x v="1630"/>
    </i>
    <i>
      <x v="1352"/>
    </i>
    <i>
      <x v="1646"/>
    </i>
    <i>
      <x v="1353"/>
    </i>
    <i>
      <x v="1662"/>
    </i>
    <i>
      <x v="1354"/>
    </i>
    <i>
      <x v="1678"/>
    </i>
    <i>
      <x v="1355"/>
    </i>
    <i>
      <x v="1694"/>
    </i>
    <i>
      <x v="1356"/>
    </i>
    <i>
      <x v="1314"/>
    </i>
    <i>
      <x v="1357"/>
    </i>
    <i>
      <x v="1726"/>
    </i>
    <i>
      <x v="1358"/>
    </i>
    <i>
      <x v="1742"/>
    </i>
    <i>
      <x v="1359"/>
    </i>
    <i>
      <x v="1758"/>
    </i>
    <i>
      <x v="1360"/>
    </i>
    <i>
      <x v="1774"/>
    </i>
    <i>
      <x v="1361"/>
    </i>
    <i>
      <x v="1790"/>
    </i>
    <i>
      <x v="1362"/>
    </i>
    <i>
      <x v="1806"/>
    </i>
    <i>
      <x v="1363"/>
    </i>
    <i>
      <x v="1822"/>
    </i>
    <i>
      <x v="1364"/>
    </i>
    <i>
      <x v="1838"/>
    </i>
    <i>
      <x v="1365"/>
    </i>
    <i>
      <x v="1333"/>
    </i>
    <i>
      <x v="1366"/>
    </i>
    <i>
      <x v="1870"/>
    </i>
    <i>
      <x v="1367"/>
    </i>
    <i>
      <x v="1931"/>
    </i>
    <i>
      <x v="1368"/>
    </i>
    <i>
      <x v="1618"/>
    </i>
    <i>
      <x v="1369"/>
    </i>
    <i>
      <x v="1626"/>
    </i>
    <i>
      <x v="1370"/>
    </i>
    <i>
      <x v="1634"/>
    </i>
    <i>
      <x v="1371"/>
    </i>
    <i>
      <x v="1642"/>
    </i>
    <i>
      <x v="1372"/>
    </i>
    <i>
      <x v="1304"/>
    </i>
    <i>
      <x v="1373"/>
    </i>
    <i>
      <x v="1658"/>
    </i>
    <i>
      <x v="1374"/>
    </i>
    <i>
      <x v="1666"/>
    </i>
    <i>
      <x v="1375"/>
    </i>
    <i>
      <x v="1674"/>
    </i>
    <i>
      <x v="1376"/>
    </i>
    <i>
      <x v="1682"/>
    </i>
    <i>
      <x v="1377"/>
    </i>
    <i>
      <x v="1690"/>
    </i>
    <i>
      <x v="1378"/>
    </i>
    <i>
      <x v="1698"/>
    </i>
    <i>
      <x v="1379"/>
    </i>
    <i>
      <x v="1312"/>
    </i>
    <i>
      <x v="1380"/>
    </i>
    <i>
      <x v="1714"/>
    </i>
    <i>
      <x v="1381"/>
    </i>
    <i>
      <x v="1315"/>
    </i>
    <i>
      <x v="1382"/>
    </i>
    <i>
      <x v="1730"/>
    </i>
    <i>
      <x v="1383"/>
    </i>
    <i>
      <x v="1738"/>
    </i>
    <i>
      <x v="1384"/>
    </i>
    <i>
      <x v="1318"/>
    </i>
    <i>
      <x v="1385"/>
    </i>
    <i>
      <x v="1754"/>
    </i>
    <i>
      <x v="1386"/>
    </i>
    <i>
      <x v="1762"/>
    </i>
    <i>
      <x v="1387"/>
    </i>
    <i>
      <x v="1770"/>
    </i>
    <i>
      <x v="1388"/>
    </i>
    <i>
      <x v="1320"/>
    </i>
    <i>
      <x v="1389"/>
    </i>
    <i>
      <x v="1786"/>
    </i>
    <i>
      <x v="1390"/>
    </i>
    <i>
      <x v="1794"/>
    </i>
    <i>
      <x v="1391"/>
    </i>
    <i>
      <x v="1802"/>
    </i>
    <i>
      <x v="1392"/>
    </i>
    <i>
      <x v="1810"/>
    </i>
    <i>
      <x v="1393"/>
    </i>
    <i>
      <x v="1818"/>
    </i>
    <i>
      <x v="1394"/>
    </i>
    <i>
      <x v="1328"/>
    </i>
    <i>
      <x v="1395"/>
    </i>
    <i>
      <x v="1834"/>
    </i>
    <i>
      <x v="1396"/>
    </i>
    <i>
      <x v="1331"/>
    </i>
    <i>
      <x v="1397"/>
    </i>
    <i>
      <x v="1850"/>
    </i>
    <i>
      <x v="1398"/>
    </i>
    <i>
      <x v="1858"/>
    </i>
    <i>
      <x v="1399"/>
    </i>
    <i>
      <x v="1866"/>
    </i>
    <i>
      <x v="1400"/>
    </i>
    <i>
      <x v="1874"/>
    </i>
    <i>
      <x v="1401"/>
    </i>
    <i>
      <x v="1882"/>
    </i>
    <i>
      <x v="1402"/>
    </i>
    <i>
      <x v="1290"/>
    </i>
    <i>
      <x v="1403"/>
    </i>
    <i>
      <x v="1616"/>
    </i>
    <i>
      <x v="1404"/>
    </i>
    <i>
      <x v="1620"/>
    </i>
    <i>
      <x v="1405"/>
    </i>
    <i>
      <x v="1624"/>
    </i>
    <i>
      <x v="1406"/>
    </i>
    <i>
      <x v="1628"/>
    </i>
    <i>
      <x v="1407"/>
    </i>
    <i>
      <x v="1632"/>
    </i>
    <i>
      <x v="1408"/>
    </i>
    <i>
      <x v="1636"/>
    </i>
    <i>
      <x v="1297"/>
    </i>
    <i>
      <x v="1640"/>
    </i>
    <i>
      <x v="1410"/>
    </i>
    <i>
      <x v="1644"/>
    </i>
    <i>
      <x v="1411"/>
    </i>
    <i>
      <x v="1648"/>
    </i>
    <i>
      <x v="1412"/>
    </i>
    <i>
      <x v="1305"/>
    </i>
    <i>
      <x v="1413"/>
    </i>
    <i>
      <x v="1656"/>
    </i>
    <i>
      <x v="1414"/>
    </i>
    <i>
      <x v="1660"/>
    </i>
    <i>
      <x v="1415"/>
    </i>
    <i>
      <x v="1306"/>
    </i>
    <i>
      <x v="1416"/>
    </i>
    <i>
      <x v="1668"/>
    </i>
    <i>
      <x v="1417"/>
    </i>
    <i>
      <x v="1672"/>
    </i>
    <i>
      <x v="1418"/>
    </i>
    <i>
      <x v="1676"/>
    </i>
    <i>
      <x v="1419"/>
    </i>
    <i>
      <x v="1680"/>
    </i>
    <i>
      <x v="1420"/>
    </i>
    <i>
      <x v="1684"/>
    </i>
    <i>
      <x v="1421"/>
    </i>
    <i>
      <x v="1308"/>
    </i>
    <i>
      <x v="1422"/>
    </i>
    <i>
      <x v="1310"/>
    </i>
    <i>
      <x v="1423"/>
    </i>
    <i>
      <x v="1696"/>
    </i>
    <i>
      <x v="1424"/>
    </i>
    <i>
      <x v="1700"/>
    </i>
    <i>
      <x v="1425"/>
    </i>
    <i>
      <x v="1704"/>
    </i>
    <i>
      <x v="1426"/>
    </i>
    <i>
      <x v="1708"/>
    </i>
    <i>
      <x v="1427"/>
    </i>
    <i>
      <x v="1712"/>
    </i>
    <i>
      <x v="1428"/>
    </i>
    <i>
      <x v="1716"/>
    </i>
    <i>
      <x v="1429"/>
    </i>
    <i>
      <x v="1720"/>
    </i>
    <i>
      <x v="1430"/>
    </i>
    <i>
      <x v="1724"/>
    </i>
    <i>
      <x v="1431"/>
    </i>
    <i>
      <x v="1728"/>
    </i>
    <i>
      <x v="1432"/>
    </i>
    <i>
      <x v="1732"/>
    </i>
    <i>
      <x v="1433"/>
    </i>
    <i>
      <x v="1736"/>
    </i>
    <i>
      <x v="1434"/>
    </i>
    <i>
      <x v="1740"/>
    </i>
    <i>
      <x v="1435"/>
    </i>
    <i>
      <x v="1744"/>
    </i>
    <i>
      <x v="1436"/>
    </i>
    <i>
      <x v="1319"/>
    </i>
    <i>
      <x v="1437"/>
    </i>
    <i>
      <x v="1752"/>
    </i>
    <i>
      <x v="1438"/>
    </i>
    <i>
      <x v="1756"/>
    </i>
    <i>
      <x v="1439"/>
    </i>
    <i>
      <x v="1760"/>
    </i>
    <i>
      <x v="1440"/>
    </i>
    <i>
      <x v="1764"/>
    </i>
    <i>
      <x v="1441"/>
    </i>
    <i>
      <x v="1768"/>
    </i>
    <i>
      <x v="1442"/>
    </i>
    <i>
      <x v="1772"/>
    </i>
    <i>
      <x v="1443"/>
    </i>
    <i>
      <x v="1776"/>
    </i>
    <i>
      <x v="1444"/>
    </i>
    <i>
      <x v="1780"/>
    </i>
    <i>
      <x v="1445"/>
    </i>
    <i>
      <x v="1784"/>
    </i>
    <i>
      <x v="1446"/>
    </i>
    <i>
      <x v="1788"/>
    </i>
    <i>
      <x v="1447"/>
    </i>
    <i>
      <x v="1792"/>
    </i>
    <i>
      <x v="1448"/>
    </i>
    <i>
      <x v="1796"/>
    </i>
    <i>
      <x v="1449"/>
    </i>
    <i>
      <x v="1800"/>
    </i>
    <i>
      <x v="1450"/>
    </i>
    <i>
      <x v="1804"/>
    </i>
    <i>
      <x v="1451"/>
    </i>
    <i>
      <x v="1293"/>
    </i>
    <i>
      <x v="1298"/>
    </i>
    <i>
      <x v="1812"/>
    </i>
    <i>
      <x v="1453"/>
    </i>
    <i>
      <x v="1816"/>
    </i>
    <i>
      <x v="1299"/>
    </i>
    <i>
      <x v="1820"/>
    </i>
    <i>
      <x v="1455"/>
    </i>
    <i>
      <x v="1824"/>
    </i>
    <i>
      <x v="1300"/>
    </i>
    <i>
      <x v="1828"/>
    </i>
    <i>
      <x v="1457"/>
    </i>
    <i>
      <x v="1832"/>
    </i>
    <i>
      <x v="1458"/>
    </i>
    <i>
      <x v="1836"/>
    </i>
    <i>
      <x v="1459"/>
    </i>
    <i>
      <x v="1329"/>
    </i>
    <i>
      <x v="1460"/>
    </i>
    <i>
      <x v="1332"/>
    </i>
    <i>
      <x v="1461"/>
    </i>
    <i>
      <x v="1848"/>
    </i>
    <i>
      <x v="1462"/>
    </i>
    <i>
      <x v="1852"/>
    </i>
    <i>
      <x v="1463"/>
    </i>
    <i>
      <x v="1856"/>
    </i>
    <i>
      <x v="1464"/>
    </i>
    <i>
      <x v="1860"/>
    </i>
    <i>
      <x v="1465"/>
    </i>
    <i>
      <x v="1864"/>
    </i>
    <i>
      <x v="1466"/>
    </i>
    <i>
      <x v="1868"/>
    </i>
    <i>
      <x v="1467"/>
    </i>
    <i>
      <x v="1872"/>
    </i>
    <i>
      <x v="1468"/>
    </i>
    <i>
      <x v="1876"/>
    </i>
    <i>
      <x v="1469"/>
    </i>
    <i>
      <x v="1880"/>
    </i>
    <i>
      <x v="1470"/>
    </i>
    <i>
      <x v="1335"/>
    </i>
    <i>
      <x v="1471"/>
    </i>
    <i>
      <x v="1933"/>
    </i>
    <i>
      <x v="1472"/>
    </i>
    <i>
      <x v="1613"/>
    </i>
    <i>
      <x v="1473"/>
    </i>
    <i>
      <x v="1615"/>
    </i>
    <i>
      <x v="1474"/>
    </i>
    <i>
      <x v="1617"/>
    </i>
    <i>
      <x v="1475"/>
    </i>
    <i>
      <x v="1619"/>
    </i>
    <i>
      <x v="1476"/>
    </i>
    <i>
      <x v="1621"/>
    </i>
    <i>
      <x v="1477"/>
    </i>
    <i>
      <x v="1623"/>
    </i>
    <i>
      <x v="1478"/>
    </i>
    <i>
      <x v="1625"/>
    </i>
    <i>
      <x v="1479"/>
    </i>
    <i>
      <x v="1627"/>
    </i>
    <i>
      <x v="1480"/>
    </i>
    <i>
      <x v="1303"/>
    </i>
    <i>
      <x v="1481"/>
    </i>
    <i>
      <x v="1631"/>
    </i>
    <i>
      <x v="1482"/>
    </i>
    <i>
      <x v="1633"/>
    </i>
    <i>
      <x v="1483"/>
    </i>
    <i>
      <x v="1635"/>
    </i>
    <i>
      <x v="1484"/>
    </i>
    <i>
      <x v="1637"/>
    </i>
    <i>
      <x v="1485"/>
    </i>
    <i>
      <x v="1639"/>
    </i>
    <i>
      <x v="1486"/>
    </i>
    <i>
      <x v="1641"/>
    </i>
    <i>
      <x v="1487"/>
    </i>
    <i>
      <x v="1643"/>
    </i>
    <i>
      <x v="1488"/>
    </i>
    <i>
      <x v="1645"/>
    </i>
    <i>
      <x v="1489"/>
    </i>
    <i>
      <x v="1647"/>
    </i>
    <i>
      <x v="1490"/>
    </i>
    <i>
      <x v="1649"/>
    </i>
    <i>
      <x v="1491"/>
    </i>
    <i>
      <x v="1651"/>
    </i>
    <i>
      <x v="1492"/>
    </i>
    <i>
      <x v="1653"/>
    </i>
    <i>
      <x v="1493"/>
    </i>
    <i>
      <x v="1655"/>
    </i>
    <i>
      <x v="1494"/>
    </i>
    <i>
      <x v="1657"/>
    </i>
    <i>
      <x v="1495"/>
    </i>
    <i>
      <x v="1659"/>
    </i>
    <i>
      <x v="1496"/>
    </i>
    <i>
      <x v="1661"/>
    </i>
    <i>
      <x v="1497"/>
    </i>
    <i>
      <x v="1663"/>
    </i>
    <i>
      <x v="1498"/>
    </i>
    <i>
      <x v="1665"/>
    </i>
    <i>
      <x v="1499"/>
    </i>
    <i>
      <x v="1667"/>
    </i>
    <i>
      <x v="1500"/>
    </i>
    <i>
      <x v="1669"/>
    </i>
    <i>
      <x v="1501"/>
    </i>
    <i>
      <x v="1671"/>
    </i>
    <i>
      <x v="1502"/>
    </i>
    <i>
      <x v="1673"/>
    </i>
    <i>
      <x v="1503"/>
    </i>
    <i>
      <x v="1675"/>
    </i>
    <i>
      <x v="1301"/>
    </i>
    <i>
      <x v="1677"/>
    </i>
    <i>
      <x v="1505"/>
    </i>
    <i>
      <x v="1679"/>
    </i>
    <i>
      <x v="1506"/>
    </i>
    <i>
      <x v="1681"/>
    </i>
    <i>
      <x v="1507"/>
    </i>
    <i>
      <x v="1683"/>
    </i>
    <i>
      <x v="1508"/>
    </i>
    <i>
      <x v="1685"/>
    </i>
    <i>
      <x v="1509"/>
    </i>
    <i>
      <x v="1687"/>
    </i>
    <i>
      <x v="1510"/>
    </i>
    <i>
      <x v="1689"/>
    </i>
    <i>
      <x v="1511"/>
    </i>
    <i>
      <x v="1309"/>
    </i>
    <i>
      <x v="1512"/>
    </i>
    <i>
      <x v="1311"/>
    </i>
    <i>
      <x v="1513"/>
    </i>
    <i>
      <x v="1695"/>
    </i>
    <i>
      <x v="1514"/>
    </i>
    <i>
      <x v="1697"/>
    </i>
    <i>
      <x v="1515"/>
    </i>
    <i>
      <x v="1699"/>
    </i>
    <i>
      <x v="1516"/>
    </i>
    <i>
      <x v="1701"/>
    </i>
    <i>
      <x v="1517"/>
    </i>
    <i>
      <x v="1703"/>
    </i>
    <i>
      <x v="1518"/>
    </i>
    <i>
      <x v="1705"/>
    </i>
    <i>
      <x v="1519"/>
    </i>
    <i>
      <x v="1707"/>
    </i>
    <i>
      <x v="1520"/>
    </i>
    <i>
      <x v="1313"/>
    </i>
    <i>
      <x v="1521"/>
    </i>
    <i>
      <x v="1711"/>
    </i>
    <i>
      <x v="1522"/>
    </i>
    <i>
      <x v="1713"/>
    </i>
    <i>
      <x v="1523"/>
    </i>
    <i>
      <x v="1715"/>
    </i>
    <i>
      <x v="1524"/>
    </i>
    <i>
      <x v="1717"/>
    </i>
    <i>
      <x v="1525"/>
    </i>
    <i>
      <x v="1719"/>
    </i>
    <i>
      <x v="1526"/>
    </i>
    <i>
      <x v="1721"/>
    </i>
    <i>
      <x v="1527"/>
    </i>
    <i>
      <x v="1723"/>
    </i>
    <i>
      <x v="1528"/>
    </i>
    <i>
      <x v="1316"/>
    </i>
    <i>
      <x v="1529"/>
    </i>
    <i>
      <x v="1727"/>
    </i>
    <i>
      <x v="1530"/>
    </i>
    <i>
      <x v="1729"/>
    </i>
    <i>
      <x v="1531"/>
    </i>
    <i>
      <x v="1731"/>
    </i>
    <i>
      <x v="1532"/>
    </i>
    <i>
      <x v="1733"/>
    </i>
    <i>
      <x v="1533"/>
    </i>
    <i>
      <x v="1735"/>
    </i>
    <i>
      <x v="1534"/>
    </i>
    <i>
      <x v="1737"/>
    </i>
    <i>
      <x v="1535"/>
    </i>
    <i>
      <x v="1739"/>
    </i>
    <i>
      <x v="1536"/>
    </i>
    <i>
      <x v="1741"/>
    </i>
    <i>
      <x v="1537"/>
    </i>
    <i>
      <x v="1743"/>
    </i>
    <i>
      <x v="1538"/>
    </i>
    <i>
      <x v="1317"/>
    </i>
    <i>
      <x v="1539"/>
    </i>
    <i>
      <x v="1747"/>
    </i>
    <i>
      <x v="1540"/>
    </i>
    <i>
      <x v="1749"/>
    </i>
    <i>
      <x v="1541"/>
    </i>
    <i>
      <x v="1751"/>
    </i>
    <i>
      <x v="1542"/>
    </i>
    <i>
      <x v="1753"/>
    </i>
    <i>
      <x v="1543"/>
    </i>
    <i>
      <x v="1755"/>
    </i>
    <i>
      <x v="1544"/>
    </i>
    <i>
      <x v="1757"/>
    </i>
    <i>
      <x v="1545"/>
    </i>
    <i>
      <x v="1759"/>
    </i>
    <i>
      <x v="1546"/>
    </i>
    <i>
      <x v="1761"/>
    </i>
    <i>
      <x v="1547"/>
    </i>
    <i>
      <x v="1763"/>
    </i>
    <i>
      <x v="1548"/>
    </i>
    <i>
      <x v="1765"/>
    </i>
    <i>
      <x v="1549"/>
    </i>
    <i>
      <x v="1767"/>
    </i>
    <i>
      <x v="1550"/>
    </i>
    <i>
      <x v="1769"/>
    </i>
    <i>
      <x v="1551"/>
    </i>
    <i>
      <x v="1771"/>
    </i>
    <i>
      <x v="1552"/>
    </i>
    <i>
      <x v="1773"/>
    </i>
    <i>
      <x v="1553"/>
    </i>
    <i>
      <x v="1775"/>
    </i>
    <i>
      <x v="1554"/>
    </i>
    <i>
      <x v="1777"/>
    </i>
    <i>
      <x v="1555"/>
    </i>
    <i>
      <x v="1779"/>
    </i>
    <i>
      <x v="1556"/>
    </i>
    <i>
      <x v="1321"/>
    </i>
    <i>
      <x v="1557"/>
    </i>
    <i>
      <x v="1783"/>
    </i>
    <i>
      <x v="1558"/>
    </i>
    <i>
      <x v="1785"/>
    </i>
    <i>
      <x v="1559"/>
    </i>
    <i>
      <x v="1787"/>
    </i>
    <i>
      <x v="1560"/>
    </i>
    <i>
      <x v="1789"/>
    </i>
    <i>
      <x v="1561"/>
    </i>
    <i>
      <x v="1791"/>
    </i>
    <i>
      <x v="1562"/>
    </i>
    <i>
      <x v="1793"/>
    </i>
    <i>
      <x v="1563"/>
    </i>
    <i>
      <x v="1795"/>
    </i>
    <i>
      <x v="1564"/>
    </i>
    <i>
      <x v="1797"/>
    </i>
    <i>
      <x v="1565"/>
    </i>
    <i>
      <x v="1799"/>
    </i>
    <i>
      <x v="1566"/>
    </i>
    <i>
      <x v="1801"/>
    </i>
    <i>
      <x v="1567"/>
    </i>
    <i>
      <x v="1322"/>
    </i>
    <i>
      <x v="1568"/>
    </i>
    <i>
      <x v="1805"/>
    </i>
    <i>
      <x v="1569"/>
    </i>
    <i>
      <x v="1807"/>
    </i>
    <i>
      <x v="1570"/>
    </i>
    <i>
      <x v="1809"/>
    </i>
    <i>
      <x v="1571"/>
    </i>
    <i>
      <x v="1811"/>
    </i>
    <i>
      <x v="1572"/>
    </i>
    <i>
      <x v="1323"/>
    </i>
    <i>
      <x v="1573"/>
    </i>
    <i>
      <x v="1324"/>
    </i>
    <i>
      <x v="1574"/>
    </i>
    <i>
      <x v="1325"/>
    </i>
    <i>
      <x v="1575"/>
    </i>
    <i>
      <x v="1326"/>
    </i>
    <i>
      <x v="1576"/>
    </i>
    <i>
      <x v="1296"/>
    </i>
    <i>
      <x v="1577"/>
    </i>
    <i>
      <x v="1823"/>
    </i>
    <i>
      <x v="1578"/>
    </i>
    <i>
      <x v="1825"/>
    </i>
    <i>
      <x v="1579"/>
    </i>
    <i>
      <x v="1827"/>
    </i>
    <i>
      <x v="1580"/>
    </i>
    <i>
      <x v="1829"/>
    </i>
    <i>
      <x v="1581"/>
    </i>
    <i>
      <x v="1831"/>
    </i>
    <i>
      <x v="1582"/>
    </i>
    <i>
      <x v="1833"/>
    </i>
    <i>
      <x v="1583"/>
    </i>
    <i>
      <x v="1835"/>
    </i>
    <i>
      <x v="1584"/>
    </i>
    <i>
      <x v="1837"/>
    </i>
    <i>
      <x v="1585"/>
    </i>
    <i>
      <x v="1839"/>
    </i>
    <i>
      <x v="1586"/>
    </i>
    <i>
      <x v="1330"/>
    </i>
    <i>
      <x v="1587"/>
    </i>
    <i>
      <x v="1843"/>
    </i>
    <i>
      <x v="1884"/>
    </i>
    <i>
      <x v="1845"/>
    </i>
    <i>
      <x v="1885"/>
    </i>
    <i>
      <x v="1847"/>
    </i>
    <i>
      <x v="1887"/>
    </i>
    <i>
      <x v="1849"/>
    </i>
    <i>
      <x v="1889"/>
    </i>
    <i>
      <x v="1851"/>
    </i>
    <i>
      <x v="1891"/>
    </i>
    <i>
      <x v="1853"/>
    </i>
    <i>
      <x v="1893"/>
    </i>
    <i>
      <x v="1855"/>
    </i>
    <i>
      <x v="1895"/>
    </i>
    <i>
      <x v="1857"/>
    </i>
    <i>
      <x v="1897"/>
    </i>
    <i>
      <x v="1334"/>
    </i>
    <i>
      <x v="1899"/>
    </i>
    <i>
      <x v="1861"/>
    </i>
    <i>
      <x v="1901"/>
    </i>
    <i>
      <x v="1863"/>
    </i>
    <i>
      <x v="1903"/>
    </i>
    <i>
      <x v="1865"/>
    </i>
    <i>
      <x v="1908"/>
    </i>
    <i>
      <x v="1867"/>
    </i>
    <i>
      <x v="1910"/>
    </i>
    <i>
      <x v="1869"/>
    </i>
    <i>
      <x v="1912"/>
    </i>
    <i>
      <x v="1871"/>
    </i>
    <i>
      <x v="1914"/>
    </i>
    <i>
      <x v="1873"/>
    </i>
    <i>
      <x v="1295"/>
    </i>
    <i>
      <x v="1875"/>
    </i>
    <i>
      <x v="1919"/>
    </i>
    <i>
      <x v="1877"/>
    </i>
    <i>
      <x v="1921"/>
    </i>
    <i>
      <x v="1879"/>
    </i>
    <i>
      <x v="1923"/>
    </i>
    <i>
      <x v="1881"/>
    </i>
    <i>
      <x v="1925"/>
    </i>
    <i>
      <x v="1883"/>
    </i>
    <i>
      <x v="1927"/>
    </i>
    <i>
      <x v="1929"/>
    </i>
    <i>
      <x v="1886"/>
    </i>
    <i>
      <x v="1589"/>
    </i>
    <i>
      <x v="1888"/>
    </i>
    <i>
      <x v="1590"/>
    </i>
    <i>
      <x v="1890"/>
    </i>
    <i>
      <x v="1591"/>
    </i>
    <i>
      <x v="1892"/>
    </i>
    <i>
      <x v="1592"/>
    </i>
    <i>
      <x v="1894"/>
    </i>
    <i>
      <x v="1593"/>
    </i>
    <i>
      <x v="1896"/>
    </i>
    <i>
      <x v="1594"/>
    </i>
    <i>
      <x v="1898"/>
    </i>
    <i>
      <x v="1595"/>
    </i>
    <i>
      <x v="1900"/>
    </i>
    <i>
      <x v="1596"/>
    </i>
    <i>
      <x v="1902"/>
    </i>
    <i>
      <x v="1292"/>
    </i>
    <i>
      <x v="1294"/>
    </i>
    <i>
      <x v="1906"/>
    </i>
    <i>
      <x v="1597"/>
    </i>
    <i>
      <x v="1907"/>
    </i>
    <i>
      <x v="1598"/>
    </i>
    <i>
      <x v="1909"/>
    </i>
    <i>
      <x v="1599"/>
    </i>
    <i>
      <x v="1911"/>
    </i>
    <i>
      <x v="1600"/>
    </i>
    <i>
      <x v="1913"/>
    </i>
    <i>
      <x v="1601"/>
    </i>
    <i>
      <x v="1291"/>
    </i>
    <i>
      <x v="1915"/>
    </i>
    <i>
      <x v="1602"/>
    </i>
    <i>
      <x v="1918"/>
    </i>
    <i>
      <x v="1603"/>
    </i>
    <i>
      <x v="1920"/>
    </i>
    <i>
      <x v="1604"/>
    </i>
    <i>
      <x v="1922"/>
    </i>
    <i>
      <x v="1605"/>
    </i>
    <i>
      <x v="1924"/>
    </i>
    <i>
      <x v="1606"/>
    </i>
    <i>
      <x v="1926"/>
    </i>
    <i>
      <x v="1607"/>
    </i>
    <i>
      <x v="1928"/>
    </i>
    <i>
      <x v="1608"/>
    </i>
    <i>
      <x v="1930"/>
    </i>
    <i>
      <x v="1609"/>
    </i>
    <i>
      <x v="1932"/>
    </i>
    <i>
      <x v="1610"/>
    </i>
    <i>
      <x v="1934"/>
    </i>
    <i>
      <x v="1611"/>
    </i>
    <i>
      <x v="1612"/>
    </i>
    <i>
      <x v="1154"/>
    </i>
    <i>
      <x v="1282"/>
    </i>
    <i>
      <x v="1218"/>
    </i>
    <i>
      <x v="900"/>
    </i>
    <i>
      <x v="1122"/>
    </i>
    <i>
      <x v="901"/>
    </i>
    <i>
      <x v="1186"/>
    </i>
    <i>
      <x v="902"/>
    </i>
    <i>
      <x v="1250"/>
    </i>
    <i>
      <x v="903"/>
    </i>
    <i>
      <x v="1106"/>
    </i>
    <i>
      <x v="904"/>
    </i>
    <i>
      <x v="781"/>
    </i>
    <i>
      <x v="905"/>
    </i>
    <i>
      <x v="1170"/>
    </i>
    <i>
      <x v="906"/>
    </i>
    <i>
      <x v="1202"/>
    </i>
    <i>
      <x v="907"/>
    </i>
    <i>
      <x v="1234"/>
    </i>
    <i>
      <x v="908"/>
    </i>
    <i>
      <x v="1266"/>
    </i>
    <i>
      <x v="909"/>
    </i>
    <i>
      <x v="1098"/>
    </i>
    <i>
      <x v="910"/>
    </i>
    <i>
      <x v="1114"/>
    </i>
    <i>
      <x v="911"/>
    </i>
    <i>
      <x v="1130"/>
    </i>
    <i>
      <x v="912"/>
    </i>
    <i>
      <x v="789"/>
    </i>
    <i>
      <x v="913"/>
    </i>
    <i>
      <x v="1162"/>
    </i>
    <i>
      <x v="695"/>
    </i>
    <i>
      <x v="889"/>
    </i>
    <i>
      <x v="915"/>
    </i>
    <i>
      <x v="1194"/>
    </i>
    <i>
      <x v="916"/>
    </i>
    <i>
      <x v="1210"/>
    </i>
    <i>
      <x v="803"/>
    </i>
    <i>
      <x v="1226"/>
    </i>
    <i>
      <x v="737"/>
    </i>
    <i>
      <x v="1242"/>
    </i>
    <i>
      <x v="805"/>
    </i>
    <i>
      <x v="1258"/>
    </i>
    <i>
      <x v="649"/>
    </i>
    <i>
      <x v="1274"/>
    </i>
    <i>
      <x v="921"/>
    </i>
    <i>
      <x v="858"/>
    </i>
    <i>
      <x v="922"/>
    </i>
    <i>
      <x v="1102"/>
    </i>
    <i>
      <x v="739"/>
    </i>
    <i>
      <x v="1110"/>
    </i>
    <i>
      <x v="924"/>
    </i>
    <i>
      <x v="1118"/>
    </i>
    <i>
      <x v="740"/>
    </i>
    <i>
      <x v="1126"/>
    </i>
    <i>
      <x v="697"/>
    </i>
    <i>
      <x v="691"/>
    </i>
    <i>
      <x v="927"/>
    </i>
    <i>
      <x v="785"/>
    </i>
    <i>
      <x v="928"/>
    </i>
    <i>
      <x v="793"/>
    </i>
    <i>
      <x v="929"/>
    </i>
    <i>
      <x v="1158"/>
    </i>
    <i>
      <x v="930"/>
    </i>
    <i>
      <x v="1166"/>
    </i>
    <i>
      <x v="931"/>
    </i>
    <i>
      <x v="796"/>
    </i>
    <i>
      <x v="742"/>
    </i>
    <i>
      <x v="1182"/>
    </i>
    <i>
      <x v="933"/>
    </i>
    <i>
      <x v="1190"/>
    </i>
    <i>
      <x v="934"/>
    </i>
    <i>
      <x v="1198"/>
    </i>
    <i>
      <x v="935"/>
    </i>
    <i>
      <x v="1206"/>
    </i>
    <i>
      <x v="743"/>
    </i>
    <i>
      <x v="1214"/>
    </i>
    <i>
      <x v="937"/>
    </i>
    <i>
      <x v="1222"/>
    </i>
    <i>
      <x v="938"/>
    </i>
    <i>
      <x v="1230"/>
    </i>
    <i>
      <x v="939"/>
    </i>
    <i>
      <x v="1238"/>
    </i>
    <i>
      <x v="940"/>
    </i>
    <i>
      <x v="1246"/>
    </i>
    <i>
      <x v="941"/>
    </i>
    <i>
      <x v="1254"/>
    </i>
    <i>
      <x v="942"/>
    </i>
    <i>
      <x v="1262"/>
    </i>
    <i>
      <x v="943"/>
    </i>
    <i>
      <x v="1270"/>
    </i>
    <i>
      <x v="944"/>
    </i>
    <i>
      <x v="897"/>
    </i>
    <i>
      <x v="945"/>
    </i>
    <i>
      <x v="1286"/>
    </i>
    <i>
      <x v="946"/>
    </i>
    <i>
      <x v="1096"/>
    </i>
    <i>
      <x v="947"/>
    </i>
    <i>
      <x v="860"/>
    </i>
    <i>
      <x v="744"/>
    </i>
    <i>
      <x v="1104"/>
    </i>
    <i>
      <x v="745"/>
    </i>
    <i>
      <x v="1108"/>
    </i>
    <i>
      <x v="680"/>
    </i>
    <i>
      <x v="1112"/>
    </i>
    <i>
      <x v="681"/>
    </i>
    <i>
      <x v="1116"/>
    </i>
    <i>
      <x v="748"/>
    </i>
    <i>
      <x v="1120"/>
    </i>
    <i>
      <x v="749"/>
    </i>
    <i>
      <x v="1124"/>
    </i>
    <i>
      <x v="682"/>
    </i>
    <i>
      <x v="1128"/>
    </i>
    <i>
      <x v="673"/>
    </i>
    <i>
      <x v="1132"/>
    </i>
    <i>
      <x v="702"/>
    </i>
    <i>
      <x v="1136"/>
    </i>
    <i>
      <x v="684"/>
    </i>
    <i>
      <x v="783"/>
    </i>
    <i>
      <x v="685"/>
    </i>
    <i>
      <x v="787"/>
    </i>
    <i>
      <x v="823"/>
    </i>
    <i>
      <x v="791"/>
    </i>
    <i>
      <x v="686"/>
    </i>
    <i>
      <x v="794"/>
    </i>
    <i>
      <x v="756"/>
    </i>
    <i>
      <x v="883"/>
    </i>
    <i>
      <x v="757"/>
    </i>
    <i>
      <x v="1160"/>
    </i>
    <i>
      <x v="758"/>
    </i>
    <i>
      <x v="1164"/>
    </i>
    <i>
      <x v="759"/>
    </i>
    <i>
      <x v="885"/>
    </i>
    <i>
      <x v="760"/>
    </i>
    <i>
      <x v="1172"/>
    </i>
    <i>
      <x v="1289"/>
    </i>
    <i>
      <x v="888"/>
    </i>
    <i>
      <x v="761"/>
    </i>
    <i>
      <x v="1180"/>
    </i>
    <i>
      <x v="968"/>
    </i>
    <i>
      <x v="798"/>
    </i>
    <i>
      <x v="969"/>
    </i>
    <i>
      <x v="1188"/>
    </i>
    <i>
      <x v="970"/>
    </i>
    <i>
      <x v="1192"/>
    </i>
    <i>
      <x v="762"/>
    </i>
    <i>
      <x v="799"/>
    </i>
    <i>
      <x v="972"/>
    </i>
    <i>
      <x v="1200"/>
    </i>
    <i>
      <x v="973"/>
    </i>
    <i>
      <x v="1204"/>
    </i>
    <i>
      <x v="974"/>
    </i>
    <i>
      <x v="1208"/>
    </i>
    <i>
      <x v="975"/>
    </i>
    <i>
      <x v="1212"/>
    </i>
    <i>
      <x v="976"/>
    </i>
    <i>
      <x v="1216"/>
    </i>
    <i>
      <x v="977"/>
    </i>
    <i>
      <x v="1220"/>
    </i>
    <i>
      <x v="978"/>
    </i>
    <i>
      <x v="1224"/>
    </i>
    <i>
      <x v="979"/>
    </i>
    <i>
      <x v="1228"/>
    </i>
    <i>
      <x v="980"/>
    </i>
    <i>
      <x v="1232"/>
    </i>
    <i>
      <x v="981"/>
    </i>
    <i>
      <x v="1236"/>
    </i>
    <i>
      <x v="982"/>
    </i>
    <i>
      <x v="801"/>
    </i>
    <i>
      <x v="983"/>
    </i>
    <i>
      <x v="895"/>
    </i>
    <i>
      <x v="984"/>
    </i>
    <i>
      <x v="1248"/>
    </i>
    <i>
      <x v="985"/>
    </i>
    <i>
      <x v="1252"/>
    </i>
    <i>
      <x v="986"/>
    </i>
    <i>
      <x v="896"/>
    </i>
    <i>
      <x v="987"/>
    </i>
    <i>
      <x v="1260"/>
    </i>
    <i>
      <x v="988"/>
    </i>
    <i>
      <x v="1264"/>
    </i>
    <i>
      <x v="989"/>
    </i>
    <i>
      <x v="1268"/>
    </i>
    <i>
      <x v="990"/>
    </i>
    <i>
      <x v="1272"/>
    </i>
    <i>
      <x v="991"/>
    </i>
    <i>
      <x v="1276"/>
    </i>
    <i>
      <x v="992"/>
    </i>
    <i>
      <x v="1280"/>
    </i>
    <i>
      <x v="763"/>
    </i>
    <i>
      <x v="1284"/>
    </i>
    <i>
      <x v="764"/>
    </i>
    <i>
      <x v="1288"/>
    </i>
    <i>
      <x v="687"/>
    </i>
    <i>
      <x v="859"/>
    </i>
    <i>
      <x v="688"/>
    </i>
    <i>
      <x v="1097"/>
    </i>
    <i>
      <x v="767"/>
    </i>
    <i>
      <x v="1099"/>
    </i>
    <i>
      <x v="998"/>
    </i>
    <i>
      <x v="861"/>
    </i>
    <i>
      <x v="999"/>
    </i>
    <i>
      <x v="1103"/>
    </i>
    <i>
      <x v="768"/>
    </i>
    <i>
      <x v="1105"/>
    </i>
    <i>
      <x v="1001"/>
    </i>
    <i>
      <x v="862"/>
    </i>
    <i>
      <x v="1002"/>
    </i>
    <i>
      <x v="1109"/>
    </i>
    <i>
      <x v="769"/>
    </i>
    <i>
      <x v="1111"/>
    </i>
    <i>
      <x v="770"/>
    </i>
    <i>
      <x v="1113"/>
    </i>
    <i>
      <x v="689"/>
    </i>
    <i>
      <x v="1115"/>
    </i>
    <i>
      <x v="1006"/>
    </i>
    <i>
      <x v="1117"/>
    </i>
    <i>
      <x v="1007"/>
    </i>
    <i>
      <x v="1119"/>
    </i>
    <i>
      <x v="1008"/>
    </i>
    <i>
      <x v="1121"/>
    </i>
    <i>
      <x v="1009"/>
    </i>
    <i>
      <x v="1123"/>
    </i>
    <i>
      <x v="1010"/>
    </i>
    <i>
      <x v="1125"/>
    </i>
    <i>
      <x v="1011"/>
    </i>
    <i>
      <x v="1127"/>
    </i>
    <i>
      <x v="709"/>
    </i>
    <i>
      <x v="1129"/>
    </i>
    <i>
      <x v="773"/>
    </i>
    <i>
      <x v="1131"/>
    </i>
    <i>
      <x v="843"/>
    </i>
    <i>
      <x v="677"/>
    </i>
    <i>
      <x v="774"/>
    </i>
    <i>
      <x v="865"/>
    </i>
    <i>
      <x v="845"/>
    </i>
    <i>
      <x v="692"/>
    </i>
    <i>
      <x v="1017"/>
    </i>
    <i>
      <x v="782"/>
    </i>
    <i>
      <x v="1018"/>
    </i>
    <i>
      <x v="674"/>
    </i>
    <i>
      <x v="1019"/>
    </i>
    <i>
      <x v="786"/>
    </i>
    <i>
      <x v="1020"/>
    </i>
    <i>
      <x v="788"/>
    </i>
    <i>
      <x v="1021"/>
    </i>
    <i>
      <x v="790"/>
    </i>
    <i>
      <x v="1022"/>
    </i>
    <i>
      <x v="792"/>
    </i>
    <i>
      <x v="1023"/>
    </i>
    <i>
      <x v="880"/>
    </i>
    <i>
      <x v="1024"/>
    </i>
    <i>
      <x v="1153"/>
    </i>
    <i>
      <x v="1025"/>
    </i>
    <i>
      <x v="795"/>
    </i>
    <i>
      <x v="1026"/>
    </i>
    <i>
      <x v="1157"/>
    </i>
    <i>
      <x v="1027"/>
    </i>
    <i>
      <x v="1159"/>
    </i>
    <i>
      <x v="1028"/>
    </i>
    <i>
      <x v="1161"/>
    </i>
    <i>
      <x v="1029"/>
    </i>
    <i>
      <x v="1163"/>
    </i>
    <i>
      <x v="1030"/>
    </i>
    <i>
      <x v="884"/>
    </i>
    <i>
      <x v="1031"/>
    </i>
    <i>
      <x v="1167"/>
    </i>
    <i>
      <x v="1032"/>
    </i>
    <i>
      <x v="1169"/>
    </i>
    <i>
      <x v="1033"/>
    </i>
    <i>
      <x v="1171"/>
    </i>
    <i>
      <x v="1034"/>
    </i>
    <i>
      <x v="1173"/>
    </i>
    <i>
      <x v="1035"/>
    </i>
    <i>
      <x v="797"/>
    </i>
    <i>
      <x v="1036"/>
    </i>
    <i>
      <x v="1177"/>
    </i>
    <i>
      <x v="1037"/>
    </i>
    <i>
      <x v="1179"/>
    </i>
    <i>
      <x v="1038"/>
    </i>
    <i>
      <x v="1181"/>
    </i>
    <i>
      <x v="1039"/>
    </i>
    <i>
      <x v="1183"/>
    </i>
    <i>
      <x v="1040"/>
    </i>
    <i>
      <x v="1185"/>
    </i>
    <i>
      <x v="1041"/>
    </i>
    <i>
      <x v="1187"/>
    </i>
    <i>
      <x v="1042"/>
    </i>
    <i>
      <x v="1189"/>
    </i>
    <i>
      <x v="1043"/>
    </i>
    <i>
      <x v="1191"/>
    </i>
    <i>
      <x v="1044"/>
    </i>
    <i>
      <x v="1193"/>
    </i>
    <i>
      <x v="1045"/>
    </i>
    <i>
      <x v="891"/>
    </i>
    <i>
      <x v="1046"/>
    </i>
    <i>
      <x v="1197"/>
    </i>
    <i>
      <x v="1047"/>
    </i>
    <i>
      <x v="1199"/>
    </i>
    <i>
      <x v="1048"/>
    </i>
    <i>
      <x v="1201"/>
    </i>
    <i>
      <x v="1049"/>
    </i>
    <i>
      <x v="1203"/>
    </i>
    <i>
      <x v="1050"/>
    </i>
    <i>
      <x v="1205"/>
    </i>
    <i>
      <x v="1051"/>
    </i>
    <i>
      <x v="1207"/>
    </i>
    <i>
      <x v="846"/>
    </i>
    <i>
      <x v="1209"/>
    </i>
    <i>
      <x v="847"/>
    </i>
    <i>
      <x v="1211"/>
    </i>
    <i>
      <x v="848"/>
    </i>
    <i>
      <x v="1213"/>
    </i>
    <i>
      <x v="849"/>
    </i>
    <i>
      <x v="694"/>
    </i>
    <i>
      <x v="1056"/>
    </i>
    <i>
      <x v="1217"/>
    </i>
    <i>
      <x v="1057"/>
    </i>
    <i>
      <x v="1219"/>
    </i>
    <i>
      <x v="1058"/>
    </i>
    <i>
      <x v="1221"/>
    </i>
    <i>
      <x v="1059"/>
    </i>
    <i>
      <x v="1223"/>
    </i>
    <i>
      <x v="1060"/>
    </i>
    <i>
      <x v="1225"/>
    </i>
    <i>
      <x v="1061"/>
    </i>
    <i>
      <x v="1227"/>
    </i>
    <i>
      <x v="1062"/>
    </i>
    <i>
      <x v="1229"/>
    </i>
    <i>
      <x v="850"/>
    </i>
    <i>
      <x v="1231"/>
    </i>
    <i>
      <x v="775"/>
    </i>
    <i>
      <x v="1233"/>
    </i>
    <i>
      <x v="852"/>
    </i>
    <i>
      <x v="1235"/>
    </i>
    <i>
      <x v="1066"/>
    </i>
    <i>
      <x v="1237"/>
    </i>
    <i>
      <x v="1067"/>
    </i>
    <i>
      <x v="1239"/>
    </i>
    <i>
      <x v="1068"/>
    </i>
    <i>
      <x v="1241"/>
    </i>
    <i>
      <x v="1069"/>
    </i>
    <i>
      <x v="1243"/>
    </i>
    <i>
      <x v="1070"/>
    </i>
    <i>
      <x v="1245"/>
    </i>
    <i>
      <x v="1071"/>
    </i>
    <i>
      <x v="1247"/>
    </i>
    <i>
      <x v="1072"/>
    </i>
    <i>
      <x v="1249"/>
    </i>
    <i>
      <x v="1073"/>
    </i>
    <i>
      <x v="1251"/>
    </i>
    <i>
      <x v="1074"/>
    </i>
    <i>
      <x v="1253"/>
    </i>
    <i>
      <x v="1075"/>
    </i>
    <i>
      <x v="1255"/>
    </i>
    <i>
      <x v="1076"/>
    </i>
    <i>
      <x v="1257"/>
    </i>
    <i>
      <x v="853"/>
    </i>
    <i>
      <x v="1259"/>
    </i>
    <i>
      <x v="1078"/>
    </i>
    <i>
      <x v="1261"/>
    </i>
    <i>
      <x v="776"/>
    </i>
    <i>
      <x v="1263"/>
    </i>
    <i>
      <x v="1080"/>
    </i>
    <i>
      <x v="1265"/>
    </i>
    <i>
      <x v="855"/>
    </i>
    <i>
      <x v="1267"/>
    </i>
    <i>
      <x v="1082"/>
    </i>
    <i>
      <x v="1269"/>
    </i>
    <i>
      <x v="856"/>
    </i>
    <i>
      <x v="1271"/>
    </i>
    <i>
      <x v="1084"/>
    </i>
    <i>
      <x v="1273"/>
    </i>
    <i>
      <x v="1085"/>
    </i>
    <i>
      <x v="1275"/>
    </i>
    <i>
      <x v="1086"/>
    </i>
    <i>
      <x v="1277"/>
    </i>
    <i>
      <x v="1087"/>
    </i>
    <i>
      <x v="1279"/>
    </i>
    <i>
      <x v="1088"/>
    </i>
    <i>
      <x v="1281"/>
    </i>
    <i>
      <x v="1089"/>
    </i>
    <i>
      <x v="1283"/>
    </i>
    <i>
      <x v="1090"/>
    </i>
    <i>
      <x v="1285"/>
    </i>
    <i>
      <x v="1091"/>
    </i>
    <i>
      <x v="898"/>
    </i>
    <i>
      <x v="1092"/>
    </i>
    <i>
      <x v="899"/>
    </i>
    <i>
      <x v="730"/>
    </i>
    <i>
      <x v="967"/>
    </i>
    <i>
      <x v="560"/>
    </i>
    <i>
      <x v="95"/>
    </i>
    <i>
      <x v="624"/>
    </i>
    <i>
      <x v="306"/>
    </i>
    <i>
      <x v="528"/>
    </i>
    <i>
      <x v="307"/>
    </i>
    <i>
      <x v="270"/>
    </i>
    <i>
      <x v="308"/>
    </i>
    <i>
      <x v="480"/>
    </i>
    <i>
      <x v="127"/>
    </i>
    <i>
      <x v="512"/>
    </i>
    <i>
      <x v="310"/>
    </i>
    <i>
      <x v="544"/>
    </i>
    <i>
      <x v="311"/>
    </i>
    <i>
      <x v="576"/>
    </i>
    <i>
      <x v="128"/>
    </i>
    <i>
      <x v="281"/>
    </i>
    <i>
      <x v="313"/>
    </i>
    <i>
      <x v="300"/>
    </i>
    <i>
      <x v="129"/>
    </i>
    <i>
      <x v="26"/>
    </i>
    <i>
      <x v="130"/>
    </i>
    <i>
      <x v="103"/>
    </i>
    <i>
      <x v="316"/>
    </i>
    <i>
      <x v="241"/>
    </i>
    <i>
      <x v="317"/>
    </i>
    <i>
      <x v="251"/>
    </i>
    <i>
      <x v="131"/>
    </i>
    <i>
      <x v="552"/>
    </i>
    <i>
      <x v="132"/>
    </i>
    <i>
      <x v="568"/>
    </i>
    <i>
      <x v="133"/>
    </i>
    <i>
      <x v="584"/>
    </i>
    <i>
      <x v="134"/>
    </i>
    <i>
      <x v="600"/>
    </i>
    <i>
      <x v="135"/>
    </i>
    <i>
      <x v="289"/>
    </i>
    <i>
      <x v="136"/>
    </i>
    <i>
      <x v="632"/>
    </i>
    <i>
      <x v="137"/>
    </i>
    <i>
      <x v="82"/>
    </i>
    <i>
      <x v="325"/>
    </i>
    <i>
      <x v="484"/>
    </i>
    <i>
      <x v="326"/>
    </i>
    <i>
      <x v="5"/>
    </i>
    <i>
      <x v="138"/>
    </i>
    <i>
      <x v="99"/>
    </i>
    <i>
      <x v="139"/>
    </i>
    <i>
      <x v="508"/>
    </i>
    <i>
      <x v="140"/>
    </i>
    <i>
      <x v="516"/>
    </i>
    <i>
      <x v="141"/>
    </i>
    <i>
      <x v="245"/>
    </i>
    <i>
      <x v="331"/>
    </i>
    <i>
      <x v="106"/>
    </i>
    <i>
      <x v="332"/>
    </i>
    <i>
      <x v="540"/>
    </i>
    <i>
      <x v="333"/>
    </i>
    <i>
      <x v="548"/>
    </i>
    <i>
      <x v="334"/>
    </i>
    <i>
      <x v="556"/>
    </i>
    <i>
      <x v="335"/>
    </i>
    <i>
      <x v="564"/>
    </i>
    <i>
      <x v="336"/>
    </i>
    <i>
      <x v="572"/>
    </i>
    <i>
      <x v="337"/>
    </i>
    <i>
      <x v="580"/>
    </i>
    <i>
      <x v="338"/>
    </i>
    <i>
      <x v="116"/>
    </i>
    <i>
      <x v="339"/>
    </i>
    <i>
      <x v="274"/>
    </i>
    <i>
      <x v="39"/>
    </i>
    <i>
      <x v="604"/>
    </i>
    <i>
      <x v="341"/>
    </i>
    <i>
      <x v="122"/>
    </i>
    <i>
      <x v="342"/>
    </i>
    <i>
      <x v="37"/>
    </i>
    <i>
      <x v="143"/>
    </i>
    <i>
      <x v="628"/>
    </i>
    <i>
      <x v="144"/>
    </i>
    <i>
      <x v="636"/>
    </i>
    <i>
      <x v="345"/>
    </i>
    <i>
      <x v="304"/>
    </i>
    <i>
      <x v="346"/>
    </i>
    <i>
      <x v="23"/>
    </i>
    <i>
      <x v="347"/>
    </i>
    <i>
      <x v="482"/>
    </i>
    <i>
      <x v="145"/>
    </i>
    <i>
      <x v="486"/>
    </i>
    <i>
      <x v="349"/>
    </i>
    <i>
      <x v="28"/>
    </i>
    <i>
      <x v="146"/>
    </i>
    <i>
      <x v="7"/>
    </i>
    <i>
      <x v="351"/>
    </i>
    <i>
      <x v="33"/>
    </i>
    <i>
      <x v="147"/>
    </i>
    <i>
      <x v="101"/>
    </i>
    <i>
      <x v="148"/>
    </i>
    <i>
      <x v="506"/>
    </i>
    <i>
      <x v="149"/>
    </i>
    <i>
      <x v="510"/>
    </i>
    <i>
      <x v="150"/>
    </i>
    <i>
      <x v="514"/>
    </i>
    <i>
      <x v="151"/>
    </i>
    <i>
      <x v="518"/>
    </i>
    <i>
      <x v="152"/>
    </i>
    <i>
      <x v="243"/>
    </i>
    <i>
      <x v="40"/>
    </i>
    <i>
      <x v="526"/>
    </i>
    <i>
      <x v="41"/>
    </i>
    <i>
      <x v="247"/>
    </i>
    <i>
      <x v="42"/>
    </i>
    <i>
      <x v="534"/>
    </i>
    <i>
      <x v="156"/>
    </i>
    <i>
      <x v="253"/>
    </i>
    <i>
      <x v="157"/>
    </i>
    <i>
      <x v="108"/>
    </i>
    <i>
      <x v="158"/>
    </i>
    <i>
      <x v="546"/>
    </i>
    <i>
      <x v="159"/>
    </i>
    <i>
      <x v="550"/>
    </i>
    <i>
      <x v="160"/>
    </i>
    <i>
      <x v="112"/>
    </i>
    <i>
      <x v="161"/>
    </i>
    <i>
      <x v="558"/>
    </i>
    <i>
      <x v="43"/>
    </i>
    <i>
      <x v="562"/>
    </i>
    <i>
      <x v="44"/>
    </i>
    <i>
      <x v="566"/>
    </i>
    <i>
      <x v="9"/>
    </i>
    <i>
      <x v="570"/>
    </i>
    <i>
      <x v="165"/>
    </i>
    <i>
      <x v="574"/>
    </i>
    <i>
      <x v="371"/>
    </i>
    <i>
      <x v="578"/>
    </i>
    <i>
      <x v="372"/>
    </i>
    <i>
      <x v="582"/>
    </i>
    <i>
      <x v="373"/>
    </i>
    <i>
      <x v="114"/>
    </i>
    <i>
      <x v="374"/>
    </i>
    <i>
      <x v="118"/>
    </i>
    <i>
      <x v="375"/>
    </i>
    <i>
      <x v="272"/>
    </i>
    <i>
      <x v="376"/>
    </i>
    <i>
      <x v="276"/>
    </i>
    <i>
      <x v="377"/>
    </i>
    <i>
      <x v="119"/>
    </i>
    <i>
      <x v="378"/>
    </i>
    <i>
      <x v="120"/>
    </i>
    <i>
      <x v="379"/>
    </i>
    <i>
      <x v="283"/>
    </i>
    <i>
      <x v="166"/>
    </i>
    <i>
      <x v="123"/>
    </i>
    <i>
      <x v="381"/>
    </i>
    <i>
      <x v="291"/>
    </i>
    <i>
      <x v="382"/>
    </i>
    <i>
      <x v="622"/>
    </i>
    <i>
      <x v="383"/>
    </i>
    <i>
      <x v="295"/>
    </i>
    <i>
      <x v="384"/>
    </i>
    <i>
      <x v="630"/>
    </i>
    <i>
      <x v="385"/>
    </i>
    <i>
      <x v="296"/>
    </i>
    <i>
      <x v="386"/>
    </i>
    <i>
      <x v="298"/>
    </i>
    <i>
      <x v="167"/>
    </i>
    <i>
      <x v="302"/>
    </i>
    <i>
      <x v="388"/>
    </i>
    <i>
      <x v="21"/>
    </i>
    <i>
      <x v="389"/>
    </i>
    <i>
      <x v="22"/>
    </i>
    <i>
      <x v="390"/>
    </i>
    <i>
      <x v="24"/>
    </i>
    <i>
      <x v="391"/>
    </i>
    <i>
      <x v="481"/>
    </i>
    <i>
      <x v="392"/>
    </i>
    <i>
      <x v="483"/>
    </i>
    <i>
      <x v="393"/>
    </i>
    <i>
      <x v="485"/>
    </i>
    <i>
      <x v="394"/>
    </i>
    <i>
      <x v="25"/>
    </i>
    <i>
      <x v="395"/>
    </i>
    <i>
      <x v="3"/>
    </i>
    <i>
      <x v="168"/>
    </i>
    <i>
      <x v="4"/>
    </i>
    <i>
      <x v="169"/>
    </i>
    <i>
      <x v="6"/>
    </i>
    <i>
      <x v="170"/>
    </i>
    <i>
      <x v="94"/>
    </i>
    <i>
      <x v="171"/>
    </i>
    <i>
      <x v="96"/>
    </i>
    <i>
      <x v="172"/>
    </i>
    <i>
      <x v="8"/>
    </i>
    <i>
      <x v="173"/>
    </i>
    <i>
      <x v="100"/>
    </i>
    <i>
      <x v="174"/>
    </i>
    <i>
      <x v="102"/>
    </i>
    <i>
      <x v="175"/>
    </i>
    <i>
      <x v="505"/>
    </i>
    <i>
      <x v="176"/>
    </i>
    <i>
      <x v="507"/>
    </i>
    <i>
      <x v="177"/>
    </i>
    <i>
      <x v="509"/>
    </i>
    <i>
      <x v="178"/>
    </i>
    <i>
      <x v="104"/>
    </i>
    <i>
      <x v="179"/>
    </i>
    <i>
      <x v="513"/>
    </i>
    <i>
      <x v="180"/>
    </i>
    <i>
      <x v="515"/>
    </i>
    <i>
      <x v="46"/>
    </i>
    <i>
      <x v="517"/>
    </i>
    <i>
      <x v="10"/>
    </i>
    <i>
      <x v="105"/>
    </i>
    <i>
      <x v="1"/>
    </i>
    <i>
      <x v="242"/>
    </i>
    <i>
      <x v="12"/>
    </i>
    <i>
      <x v="244"/>
    </i>
    <i>
      <x v="13"/>
    </i>
    <i>
      <x v="525"/>
    </i>
    <i>
      <x v="2"/>
    </i>
    <i>
      <x v="527"/>
    </i>
    <i>
      <x v="15"/>
    </i>
    <i>
      <x v="246"/>
    </i>
    <i>
      <x v="16"/>
    </i>
    <i>
      <x v="248"/>
    </i>
    <i>
      <x v="17"/>
    </i>
    <i>
      <x v="533"/>
    </i>
    <i>
      <x v="18"/>
    </i>
    <i>
      <x v="250"/>
    </i>
    <i>
      <x v="56"/>
    </i>
    <i>
      <x v="252"/>
    </i>
    <i>
      <x v="57"/>
    </i>
    <i>
      <x v="35"/>
    </i>
    <i>
      <x v="58"/>
    </i>
    <i>
      <x v="541"/>
    </i>
    <i>
      <x v="59"/>
    </i>
    <i>
      <x v="543"/>
    </i>
    <i>
      <x v="423"/>
    </i>
    <i>
      <x v="545"/>
    </i>
    <i>
      <x v="424"/>
    </i>
    <i>
      <x v="36"/>
    </i>
    <i>
      <x v="19"/>
    </i>
    <i>
      <x v="110"/>
    </i>
    <i>
      <x v="426"/>
    </i>
    <i>
      <x v="111"/>
    </i>
    <i>
      <x v="427"/>
    </i>
    <i>
      <x v="553"/>
    </i>
    <i>
      <x v="61"/>
    </i>
    <i>
      <x v="555"/>
    </i>
    <i>
      <x v="429"/>
    </i>
    <i>
      <x v="260"/>
    </i>
    <i>
      <x v="62"/>
    </i>
    <i>
      <x v="261"/>
    </i>
    <i>
      <x v="431"/>
    </i>
    <i>
      <x v="561"/>
    </i>
    <i>
      <x v="432"/>
    </i>
    <i>
      <x v="563"/>
    </i>
    <i>
      <x v="433"/>
    </i>
    <i>
      <x v="113"/>
    </i>
    <i>
      <x v="434"/>
    </i>
    <i>
      <x v="567"/>
    </i>
    <i>
      <x v="435"/>
    </i>
    <i>
      <x v="569"/>
    </i>
    <i>
      <x v="436"/>
    </i>
    <i>
      <x v="571"/>
    </i>
    <i>
      <x v="437"/>
    </i>
    <i>
      <x v="573"/>
    </i>
    <i>
      <x v="438"/>
    </i>
    <i>
      <x v="575"/>
    </i>
    <i>
      <x v="439"/>
    </i>
    <i>
      <x v="577"/>
    </i>
    <i>
      <x v="63"/>
    </i>
    <i>
      <x v="579"/>
    </i>
    <i>
      <x v="64"/>
    </i>
    <i>
      <x v="581"/>
    </i>
    <i>
      <x v="442"/>
    </i>
    <i>
      <x v="583"/>
    </i>
    <i>
      <x v="443"/>
    </i>
    <i>
      <x v="263"/>
    </i>
    <i>
      <x v="65"/>
    </i>
    <i>
      <x v="115"/>
    </i>
    <i>
      <x v="66"/>
    </i>
    <i>
      <x v="117"/>
    </i>
    <i>
      <x v="446"/>
    </i>
    <i>
      <x v="269"/>
    </i>
    <i>
      <x v="67"/>
    </i>
    <i>
      <x v="271"/>
    </i>
    <i>
      <x v="448"/>
    </i>
    <i>
      <x v="273"/>
    </i>
    <i>
      <x v="68"/>
    </i>
    <i>
      <x v="275"/>
    </i>
    <i>
      <x v="450"/>
    </i>
    <i>
      <x v="599"/>
    </i>
    <i>
      <x v="451"/>
    </i>
    <i>
      <x v="601"/>
    </i>
    <i>
      <x v="452"/>
    </i>
    <i>
      <x v="603"/>
    </i>
    <i>
      <x v="453"/>
    </i>
    <i>
      <x v="278"/>
    </i>
    <i>
      <x v="69"/>
    </i>
    <i>
      <x v="280"/>
    </i>
    <i>
      <x v="70"/>
    </i>
    <i>
      <x v="121"/>
    </i>
    <i>
      <x v="71"/>
    </i>
    <i>
      <x v="284"/>
    </i>
    <i>
      <x v="457"/>
    </i>
    <i>
      <x v="286"/>
    </i>
    <i>
      <x v="72"/>
    </i>
    <i>
      <x v="288"/>
    </i>
    <i>
      <x v="73"/>
    </i>
    <i>
      <x v="290"/>
    </i>
    <i>
      <x v="460"/>
    </i>
    <i>
      <x v="124"/>
    </i>
    <i>
      <x v="461"/>
    </i>
    <i>
      <x v="38"/>
    </i>
    <i>
      <x v="74"/>
    </i>
    <i>
      <x v="623"/>
    </i>
    <i>
      <x v="463"/>
    </i>
    <i>
      <x v="625"/>
    </i>
    <i>
      <x v="464"/>
    </i>
    <i>
      <x v="627"/>
    </i>
    <i>
      <x v="465"/>
    </i>
    <i>
      <x v="629"/>
    </i>
    <i>
      <x v="466"/>
    </i>
    <i>
      <x v="631"/>
    </i>
    <i>
      <x v="467"/>
    </i>
    <i>
      <x v="633"/>
    </i>
    <i>
      <x v="75"/>
    </i>
    <i>
      <x v="635"/>
    </i>
    <i>
      <x v="76"/>
    </i>
    <i>
      <x v="297"/>
    </i>
    <i>
      <x v="20"/>
    </i>
    <i>
      <x v="299"/>
    </i>
    <i>
      <x v="78"/>
    </i>
    <i>
      <x v="301"/>
    </i>
    <i>
      <x v="79"/>
    </i>
    <i>
      <x v="303"/>
    </i>
    <i>
      <x v="80"/>
    </i>
    <i>
      <x v="305"/>
    </i>
    <i>
      <x v="474"/>
    </i>
    <i>
      <x v="2575"/>
    </i>
    <i t="grand">
      <x/>
    </i>
  </rowItems>
  <colItems count="1">
    <i/>
  </colItems>
  <dataFields count="1">
    <dataField name="Count of Variable Descript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B425" firstHeaderRow="1" firstDataRow="1" firstDataCol="1"/>
  <pivotFields count="9">
    <pivotField showAll="0"/>
    <pivotField showAll="0"/>
    <pivotField dataField="1" showAll="0"/>
    <pivotField showAll="0"/>
    <pivotField axis="axisRow" numFmtId="9" showAll="0">
      <items count="847">
        <item m="1" x="781"/>
        <item m="1" x="561"/>
        <item m="1" x="788"/>
        <item m="1" x="740"/>
        <item m="1" x="686"/>
        <item m="1" x="663"/>
        <item m="1" x="562"/>
        <item m="1" x="789"/>
        <item m="1" x="554"/>
        <item m="1" x="644"/>
        <item m="1" x="815"/>
        <item m="1" x="563"/>
        <item m="1" x="423"/>
        <item m="1" x="532"/>
        <item m="1" x="592"/>
        <item m="1" x="760"/>
        <item m="1" x="627"/>
        <item m="1" x="687"/>
        <item m="1" x="835"/>
        <item m="1" x="842"/>
        <item m="1" x="496"/>
        <item m="1" x="533"/>
        <item m="1" x="810"/>
        <item m="1" x="509"/>
        <item m="1" x="437"/>
        <item m="1" x="777"/>
        <item m="1" x="672"/>
        <item m="1" x="577"/>
        <item m="1" x="771"/>
        <item m="1" x="772"/>
        <item m="1" x="656"/>
        <item m="1" x="733"/>
        <item m="1" x="462"/>
        <item m="1" x="617"/>
        <item m="1" x="510"/>
        <item m="1" x="578"/>
        <item m="1" x="816"/>
        <item m="1" x="765"/>
        <item m="1" x="741"/>
        <item m="1" x="790"/>
        <item m="1" x="634"/>
        <item m="1" x="639"/>
        <item m="1" x="761"/>
        <item m="1" x="657"/>
        <item m="1" x="579"/>
        <item m="1" x="543"/>
        <item m="1" x="734"/>
        <item m="1" x="836"/>
        <item m="1" x="453"/>
        <item m="1" x="652"/>
        <item m="1" x="613"/>
        <item m="1" x="747"/>
        <item m="1" x="474"/>
        <item m="1" x="645"/>
        <item m="1" x="843"/>
        <item m="1" x="573"/>
        <item m="1" x="817"/>
        <item m="1" x="628"/>
        <item m="1" x="673"/>
        <item m="1" x="438"/>
        <item m="1" x="618"/>
        <item m="1" x="635"/>
        <item m="1" x="723"/>
        <item m="1" x="674"/>
        <item m="1" x="534"/>
        <item m="1" x="703"/>
        <item m="1" x="629"/>
        <item m="1" x="778"/>
        <item m="1" x="791"/>
        <item m="1" x="821"/>
        <item m="1" x="773"/>
        <item m="1" x="751"/>
        <item m="1" x="724"/>
        <item m="1" x="424"/>
        <item m="1" x="680"/>
        <item m="1" x="483"/>
        <item m="1" x="601"/>
        <item m="1" x="800"/>
        <item m="1" x="535"/>
        <item m="1" x="822"/>
        <item m="1" x="511"/>
        <item m="1" x="602"/>
        <item m="1" x="622"/>
        <item m="1" x="742"/>
        <item m="1" x="527"/>
        <item m="1" x="837"/>
        <item m="1" x="528"/>
        <item m="1" x="439"/>
        <item m="1" x="497"/>
        <item m="1" x="675"/>
        <item m="1" x="801"/>
        <item m="1" x="555"/>
        <item m="1" x="489"/>
        <item m="1" x="640"/>
        <item m="1" x="465"/>
        <item m="1" x="664"/>
        <item m="1" x="475"/>
        <item m="1" x="830"/>
        <item m="1" x="641"/>
        <item m="1" x="476"/>
        <item m="1" x="536"/>
        <item m="1" x="823"/>
        <item m="1" x="688"/>
        <item m="1" x="448"/>
        <item m="1" x="512"/>
        <item m="1" x="792"/>
        <item m="1" x="653"/>
        <item m="1" x="768"/>
        <item m="1" x="520"/>
        <item m="1" x="454"/>
        <item m="1" x="449"/>
        <item m="1" x="782"/>
        <item m="1" x="466"/>
        <item m="1" x="831"/>
        <item m="1" x="580"/>
        <item m="1" x="630"/>
        <item m="1" x="587"/>
        <item m="1" x="766"/>
        <item m="1" x="623"/>
        <item m="1" x="735"/>
        <item m="1" x="442"/>
        <item m="1" x="646"/>
        <item m="1" x="762"/>
        <item m="1" x="774"/>
        <item m="1" x="658"/>
        <item m="1" x="467"/>
        <item m="1" x="793"/>
        <item m="1" x="450"/>
        <item m="1" x="581"/>
        <item m="1" x="451"/>
        <item m="1" x="725"/>
        <item m="1" x="802"/>
        <item m="1" x="720"/>
        <item m="1" x="603"/>
        <item m="1" x="593"/>
        <item m="1" x="513"/>
        <item m="1" x="647"/>
        <item m="1" x="726"/>
        <item m="1" x="463"/>
        <item m="1" x="614"/>
        <item m="1" x="752"/>
        <item m="1" x="588"/>
        <item m="1" x="455"/>
        <item m="1" x="694"/>
        <item m="1" x="505"/>
        <item m="1" x="619"/>
        <item m="1" x="636"/>
        <item m="1" x="665"/>
        <item m="1" x="806"/>
        <item m="1" x="756"/>
        <item m="1" x="648"/>
        <item m="1" x="574"/>
        <item m="1" x="704"/>
        <item m="1" x="477"/>
        <item m="1" x="676"/>
        <item m="1" x="707"/>
        <item m="1" x="521"/>
        <item m="1" x="838"/>
        <item m="1" x="700"/>
        <item m="1" x="654"/>
        <item m="1" x="677"/>
        <item m="1" x="425"/>
        <item m="1" x="824"/>
        <item m="1" x="608"/>
        <item m="1" x="714"/>
        <item m="1" x="620"/>
        <item m="1" x="769"/>
        <item m="1" x="678"/>
        <item m="1" x="514"/>
        <item m="1" x="564"/>
        <item m="1" x="604"/>
        <item m="1" x="715"/>
        <item m="1" x="659"/>
        <item m="1" x="565"/>
        <item m="1" x="642"/>
        <item m="1" x="478"/>
        <item m="1" x="649"/>
        <item m="1" x="825"/>
        <item m="1" x="479"/>
        <item m="1" x="529"/>
        <item m="1" x="666"/>
        <item m="1" x="727"/>
        <item m="1" x="594"/>
        <item m="1" x="490"/>
        <item m="1" x="544"/>
        <item m="1" x="595"/>
        <item m="1" x="783"/>
        <item m="1" x="650"/>
        <item m="1" x="506"/>
        <item m="1" x="498"/>
        <item m="1" x="596"/>
        <item m="1" x="566"/>
        <item m="1" x="507"/>
        <item m="1" x="748"/>
        <item m="1" x="549"/>
        <item m="1" x="818"/>
        <item m="1" x="609"/>
        <item m="1" x="426"/>
        <item m="1" x="499"/>
        <item m="1" x="757"/>
        <item m="1" x="522"/>
        <item m="1" x="567"/>
        <item m="1" x="537"/>
        <item m="1" x="631"/>
        <item m="1" x="708"/>
        <item m="1" x="468"/>
        <item m="1" x="545"/>
        <item m="1" x="550"/>
        <item m="1" x="749"/>
        <item m="1" x="624"/>
        <item m="1" x="743"/>
        <item m="1" x="721"/>
        <item m="1" x="456"/>
        <item m="1" x="491"/>
        <item m="1" x="744"/>
        <item m="1" x="432"/>
        <item m="1" x="546"/>
        <item m="1" x="597"/>
        <item m="1" x="709"/>
        <item m="1" x="471"/>
        <item m="1" x="457"/>
        <item m="1" x="500"/>
        <item m="1" x="538"/>
        <item m="1" x="667"/>
        <item m="1" x="556"/>
        <item m="1" x="826"/>
        <item m="1" x="443"/>
        <item m="1" x="480"/>
        <item m="1" x="427"/>
        <item m="1" x="763"/>
        <item m="1" x="481"/>
        <item m="1" x="784"/>
        <item m="1" x="794"/>
        <item m="1" x="681"/>
        <item m="1" x="589"/>
        <item m="1" x="444"/>
        <item m="1" x="827"/>
        <item m="1" x="701"/>
        <item m="1" x="807"/>
        <item m="1" x="637"/>
        <item m="1" x="632"/>
        <item m="1" x="472"/>
        <item m="1" x="515"/>
        <item m="1" x="568"/>
        <item m="1" x="539"/>
        <item m="1" x="551"/>
        <item m="1" x="716"/>
        <item m="1" x="753"/>
        <item m="1" x="433"/>
        <item m="1" x="689"/>
        <item m="1" x="775"/>
        <item m="1" x="811"/>
        <item m="1" x="547"/>
        <item m="1" x="697"/>
        <item m="1" x="643"/>
        <item m="1" x="690"/>
        <item m="1" x="582"/>
        <item m="1" x="428"/>
        <item m="1" x="501"/>
        <item m="1" x="598"/>
        <item m="1" x="728"/>
        <item m="1" x="610"/>
        <item m="1" x="484"/>
        <item m="1" x="776"/>
        <item m="1" x="785"/>
        <item m="1" x="557"/>
        <item m="1" x="668"/>
        <item m="1" x="458"/>
        <item m="1" x="698"/>
        <item m="1" x="729"/>
        <item m="1" x="832"/>
        <item m="1" x="611"/>
        <item m="1" x="682"/>
        <item m="1" x="575"/>
        <item m="1" x="736"/>
        <item m="1" x="492"/>
        <item m="1" x="612"/>
        <item m="1" x="770"/>
        <item m="1" x="808"/>
        <item m="1" x="683"/>
        <item m="1" x="795"/>
        <item m="1" x="440"/>
        <item m="1" x="615"/>
        <item m="1" x="767"/>
        <item m="1" x="812"/>
        <item m="1" x="691"/>
        <item m="1" x="441"/>
        <item m="1" x="655"/>
        <item m="1" x="737"/>
        <item m="1" x="730"/>
        <item m="1" x="702"/>
        <item m="1" x="692"/>
        <item m="1" x="530"/>
        <item m="1" x="660"/>
        <item m="1" x="434"/>
        <item m="1" x="803"/>
        <item m="1" x="754"/>
        <item m="1" x="605"/>
        <item m="1" x="485"/>
        <item m="1" x="621"/>
        <item m="1" x="516"/>
        <item m="1" x="839"/>
        <item m="1" x="779"/>
        <item m="1" x="508"/>
        <item m="1" x="523"/>
        <item m="1" x="517"/>
        <item m="1" x="429"/>
        <item m="1" x="828"/>
        <item m="1" x="486"/>
        <item m="1" x="819"/>
        <item m="1" x="616"/>
        <item m="1" x="459"/>
        <item m="1" x="473"/>
        <item m="1" x="625"/>
        <item m="1" x="469"/>
        <item m="1" x="797"/>
        <item m="1" x="445"/>
        <item m="1" x="482"/>
        <item m="1" x="524"/>
        <item m="1" x="606"/>
        <item m="1" x="710"/>
        <item m="1" x="558"/>
        <item m="1" x="695"/>
        <item m="1" x="731"/>
        <item m="1" x="583"/>
        <item m="1" x="576"/>
        <item m="1" x="844"/>
        <item m="1" x="518"/>
        <item m="1" x="569"/>
        <item m="1" x="833"/>
        <item m="1" x="487"/>
        <item m="1" x="531"/>
        <item m="1" x="584"/>
        <item m="1" x="669"/>
        <item m="1" x="502"/>
        <item m="1" x="813"/>
        <item m="1" x="570"/>
        <item m="1" x="732"/>
        <item m="1" x="488"/>
        <item m="1" x="745"/>
        <item m="1" x="464"/>
        <item m="1" x="684"/>
        <item m="1" x="711"/>
        <item m="1" x="786"/>
        <item m="1" x="540"/>
        <item m="1" x="814"/>
        <item m="1" x="571"/>
        <item m="1" x="446"/>
        <item m="1" x="670"/>
        <item m="1" x="829"/>
        <item m="1" x="585"/>
        <item m="1" x="746"/>
        <item m="1" x="493"/>
        <item m="1" x="633"/>
        <item m="1" x="572"/>
        <item m="1" x="447"/>
        <item m="1" x="541"/>
        <item m="1" x="586"/>
        <item m="1" x="626"/>
        <item m="1" x="661"/>
        <item m="1" x="845"/>
        <item m="1" x="559"/>
        <item m="1" x="638"/>
        <item m="1" x="787"/>
        <item m="1" x="494"/>
        <item m="1" x="712"/>
        <item m="1" x="755"/>
        <item m="1" x="525"/>
        <item m="1" x="722"/>
        <item m="1" x="548"/>
        <item m="1" x="599"/>
        <item m="1" x="679"/>
        <item m="1" x="713"/>
        <item m="1" x="435"/>
        <item m="1" x="738"/>
        <item m="1" x="798"/>
        <item m="1" x="834"/>
        <item m="1" x="452"/>
        <item m="1" x="590"/>
        <item m="1" x="542"/>
        <item m="1" x="470"/>
        <item m="1" x="717"/>
        <item m="1" x="758"/>
        <item m="1" x="600"/>
        <item m="1" x="685"/>
        <item m="1" x="436"/>
        <item m="1" x="699"/>
        <item m="1" x="591"/>
        <item m="1" x="750"/>
        <item m="1" x="552"/>
        <item m="1" x="607"/>
        <item m="1" x="693"/>
        <item m="1" x="718"/>
        <item m="1" x="495"/>
        <item m="1" x="671"/>
        <item m="1" x="705"/>
        <item m="1" x="780"/>
        <item m="1" x="430"/>
        <item m="1" x="519"/>
        <item m="1" x="840"/>
        <item m="1" x="553"/>
        <item m="1" x="759"/>
        <item m="1" x="820"/>
        <item m="1" x="662"/>
        <item m="1" x="696"/>
        <item m="1" x="799"/>
        <item m="1" x="431"/>
        <item m="1" x="560"/>
        <item m="1" x="809"/>
        <item m="1" x="460"/>
        <item m="1" x="764"/>
        <item m="1" x="706"/>
        <item m="1" x="651"/>
        <item m="1" x="503"/>
        <item m="1" x="719"/>
        <item m="1" x="796"/>
        <item m="1" x="526"/>
        <item m="1" x="739"/>
        <item m="1" x="804"/>
        <item m="1" x="805"/>
        <item m="1" x="841"/>
        <item m="1" x="461"/>
        <item m="1" x="5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t="default"/>
      </items>
    </pivotField>
    <pivotField numFmtId="14" showAll="0"/>
    <pivotField numFmtId="14" showAll="0"/>
    <pivotField showAll="0"/>
    <pivotField showAll="0"/>
  </pivotFields>
  <rowFields count="1">
    <field x="4"/>
  </rowFields>
  <rowItems count="424">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t="grand">
      <x/>
    </i>
  </rowItems>
  <colItems count="1">
    <i/>
  </colItems>
  <dataFields count="1">
    <dataField name="Count of File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8.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6"/>
  <sheetViews>
    <sheetView zoomScale="120" zoomScaleNormal="120" workbookViewId="0">
      <pane ySplit="3" topLeftCell="A4" activePane="bottomLeft" state="frozen"/>
      <selection pane="bottomLeft" activeCell="B34" sqref="B34"/>
    </sheetView>
  </sheetViews>
  <sheetFormatPr defaultRowHeight="15" x14ac:dyDescent="0.25"/>
  <cols>
    <col min="1" max="1" width="14.140625" customWidth="1"/>
    <col min="2" max="2" width="75.42578125" customWidth="1"/>
  </cols>
  <sheetData>
    <row r="1" spans="1:2" s="6" customFormat="1" ht="26.25" customHeight="1" x14ac:dyDescent="0.35">
      <c r="A1" s="7" t="s">
        <v>83</v>
      </c>
    </row>
    <row r="2" spans="1:2" s="5" customFormat="1" ht="7.5" customHeight="1" x14ac:dyDescent="0.25"/>
    <row r="3" spans="1:2" x14ac:dyDescent="0.25">
      <c r="A3" s="8" t="s">
        <v>8</v>
      </c>
      <c r="B3" s="8" t="s">
        <v>9</v>
      </c>
    </row>
    <row r="4" spans="1:2" x14ac:dyDescent="0.25">
      <c r="A4" s="16" t="s">
        <v>7</v>
      </c>
      <c r="B4" t="s">
        <v>10082</v>
      </c>
    </row>
    <row r="5" spans="1:2" s="5" customFormat="1" x14ac:dyDescent="0.25">
      <c r="A5" s="16" t="s">
        <v>10</v>
      </c>
      <c r="B5" s="5" t="s">
        <v>10083</v>
      </c>
    </row>
    <row r="6" spans="1:2" x14ac:dyDescent="0.25">
      <c r="A6" s="16" t="s">
        <v>84</v>
      </c>
      <c r="B6" t="s">
        <v>10059</v>
      </c>
    </row>
    <row r="7" spans="1:2" x14ac:dyDescent="0.25">
      <c r="A7" s="16" t="s">
        <v>1168</v>
      </c>
      <c r="B7" t="s">
        <v>10060</v>
      </c>
    </row>
    <row r="8" spans="1:2" x14ac:dyDescent="0.25">
      <c r="A8" s="16" t="s">
        <v>1175</v>
      </c>
      <c r="B8" t="s">
        <v>9571</v>
      </c>
    </row>
    <row r="9" spans="1:2" x14ac:dyDescent="0.25">
      <c r="A9" s="16" t="s">
        <v>9575</v>
      </c>
      <c r="B9" s="5" t="s">
        <v>9572</v>
      </c>
    </row>
    <row r="10" spans="1:2" s="5" customFormat="1" x14ac:dyDescent="0.25">
      <c r="A10" s="16" t="s">
        <v>9576</v>
      </c>
      <c r="B10" s="5" t="s">
        <v>10130</v>
      </c>
    </row>
    <row r="11" spans="1:2" s="5" customFormat="1" x14ac:dyDescent="0.25">
      <c r="A11" s="16" t="s">
        <v>10084</v>
      </c>
      <c r="B11" s="5" t="s">
        <v>10132</v>
      </c>
    </row>
    <row r="12" spans="1:2" s="5" customFormat="1" x14ac:dyDescent="0.25">
      <c r="A12" s="16" t="s">
        <v>10134</v>
      </c>
      <c r="B12" s="5" t="s">
        <v>10135</v>
      </c>
    </row>
    <row r="13" spans="1:2" s="5" customFormat="1" x14ac:dyDescent="0.25">
      <c r="A13" s="16" t="s">
        <v>10137</v>
      </c>
      <c r="B13" s="5" t="s">
        <v>10138</v>
      </c>
    </row>
    <row r="14" spans="1:2" x14ac:dyDescent="0.25">
      <c r="A14" s="16" t="s">
        <v>10141</v>
      </c>
      <c r="B14" s="5" t="s">
        <v>9573</v>
      </c>
    </row>
    <row r="15" spans="1:2" x14ac:dyDescent="0.25">
      <c r="A15" s="16" t="s">
        <v>10142</v>
      </c>
      <c r="B15" s="5" t="s">
        <v>9574</v>
      </c>
    </row>
    <row r="16" spans="1:2" s="5" customFormat="1" x14ac:dyDescent="0.25">
      <c r="A16" s="16" t="s">
        <v>10144</v>
      </c>
      <c r="B16" s="5" t="s">
        <v>10145</v>
      </c>
    </row>
  </sheetData>
  <sheetProtection sheet="1" objects="1" scenarios="1"/>
  <hyperlinks>
    <hyperlink ref="A4" location="'Appendix A'!A1" display="Appendix A"/>
    <hyperlink ref="A6" location="'Appendix C'!A1" display="Appendix C"/>
    <hyperlink ref="A7" location="'Appendix D'!A1" display="Appendix D"/>
    <hyperlink ref="A8" location="'Appendix E'!A1" display="Appendix E"/>
    <hyperlink ref="A9" location="'Appendix F'!A1" display="Appendix F"/>
    <hyperlink ref="A14" location="'Appendix K'!A1" display="Appendix K"/>
    <hyperlink ref="A15" location="'Appendix L'!A1" display="Appendix L"/>
    <hyperlink ref="A5" location="'Appendix B'!A1" display="Appendix B"/>
    <hyperlink ref="A10" location="'Appendix G '!A1" display="Appendix G"/>
    <hyperlink ref="A11" location="'Appendix H'!A1" display="Appendix H"/>
    <hyperlink ref="A12" location="'Appendix H'!A1" display="Appendix I"/>
    <hyperlink ref="A13" location="'Appendix J'!A1" display="Appendix J"/>
    <hyperlink ref="A16" location="'Appendix M'!A1" display="Appendix M"/>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31"/>
  <sheetViews>
    <sheetView workbookViewId="0">
      <pane ySplit="6" topLeftCell="A7" activePane="bottomLeft" state="frozen"/>
      <selection pane="bottomLeft" activeCell="M40" sqref="M40"/>
    </sheetView>
  </sheetViews>
  <sheetFormatPr defaultRowHeight="15" x14ac:dyDescent="0.25"/>
  <cols>
    <col min="1" max="1" width="50.7109375" bestFit="1" customWidth="1"/>
    <col min="2" max="2" width="43.85546875" customWidth="1"/>
    <col min="3" max="8" width="0" hidden="1" customWidth="1"/>
  </cols>
  <sheetData>
    <row r="1" spans="1:13" s="6" customFormat="1" ht="26.25" customHeight="1" x14ac:dyDescent="0.35">
      <c r="A1" s="7" t="s">
        <v>10129</v>
      </c>
      <c r="B1" s="9"/>
      <c r="C1" s="9"/>
      <c r="D1" s="9"/>
      <c r="E1" s="17" t="s">
        <v>9529</v>
      </c>
    </row>
    <row r="2" spans="1:13" s="71" customFormat="1" ht="15.75" x14ac:dyDescent="0.25">
      <c r="A2" s="72" t="s">
        <v>9811</v>
      </c>
      <c r="B2" s="69"/>
      <c r="C2" s="69"/>
      <c r="D2" s="69"/>
      <c r="E2" s="70"/>
    </row>
    <row r="3" spans="1:13" hidden="1" x14ac:dyDescent="0.25">
      <c r="A3" s="19" t="s">
        <v>1</v>
      </c>
      <c r="B3" s="5" t="s">
        <v>9805</v>
      </c>
    </row>
    <row r="5" spans="1:13" hidden="1" x14ac:dyDescent="0.25"/>
    <row r="6" spans="1:13" x14ac:dyDescent="0.25">
      <c r="A6" s="66" t="s">
        <v>1170</v>
      </c>
      <c r="B6" s="66" t="s">
        <v>85</v>
      </c>
      <c r="C6" s="67"/>
      <c r="D6" s="67"/>
      <c r="E6" s="67"/>
      <c r="F6" s="67"/>
      <c r="G6" s="67"/>
      <c r="H6" s="67"/>
      <c r="I6" s="68" t="s">
        <v>9806</v>
      </c>
      <c r="J6" s="68" t="s">
        <v>9807</v>
      </c>
      <c r="K6" s="68" t="s">
        <v>9808</v>
      </c>
      <c r="L6" s="68" t="s">
        <v>9809</v>
      </c>
      <c r="M6" s="68" t="s">
        <v>9810</v>
      </c>
    </row>
    <row r="7" spans="1:13" x14ac:dyDescent="0.25">
      <c r="A7" s="5" t="s">
        <v>3546</v>
      </c>
      <c r="B7" s="5" t="s">
        <v>8637</v>
      </c>
      <c r="I7" s="3" t="str">
        <f>IF(SUMPRODUCT(--('Appendix F'!$A$3:$A$7050=I$6)*--('Appendix F'!$B$3:$B$7050=$A7))&gt;0,"Yes","")</f>
        <v>Yes</v>
      </c>
      <c r="J7" s="3" t="str">
        <f>IF(SUMPRODUCT(--('Appendix F'!$A$3:$A$7050=J$6)*--('Appendix F'!$B$3:$B$7050=$A7))&gt;0,"Yes","")</f>
        <v>Yes</v>
      </c>
      <c r="K7" s="3" t="str">
        <f>IF(SUMPRODUCT(--('Appendix F'!$A$3:$A$7050=K$6)*--('Appendix F'!$B$3:$B$7050=$A7))&gt;0,"Yes","")</f>
        <v>Yes</v>
      </c>
      <c r="L7" s="3" t="str">
        <f>IF(SUMPRODUCT(--('Appendix F'!$A$3:$A$7050=L$6)*--('Appendix F'!$B$3:$B$7050=$A7))&gt;0,"Yes","")</f>
        <v>Yes</v>
      </c>
      <c r="M7" s="3" t="str">
        <f>IF(SUMPRODUCT(--('Appendix F'!$A$3:$A$7050=M$6)*--('Appendix F'!$B$3:$B$7050=$A7))&gt;0,"Yes","")</f>
        <v>Yes</v>
      </c>
    </row>
    <row r="8" spans="1:13" x14ac:dyDescent="0.25">
      <c r="A8" s="5" t="s">
        <v>3547</v>
      </c>
      <c r="B8" s="5" t="s">
        <v>8638</v>
      </c>
      <c r="I8" s="3" t="str">
        <f>IF(SUMPRODUCT(--('Appendix F'!$A$3:$A$7050=I$6)*--('Appendix F'!$B$3:$B$7050=$A8))&gt;0,"Yes","")</f>
        <v>Yes</v>
      </c>
      <c r="J8" s="3" t="str">
        <f>IF(SUMPRODUCT(--('Appendix F'!$A$3:$A$7050=J$6)*--('Appendix F'!$B$3:$B$7050=$A8))&gt;0,"Yes","")</f>
        <v>Yes</v>
      </c>
      <c r="K8" s="3" t="str">
        <f>IF(SUMPRODUCT(--('Appendix F'!$A$3:$A$7050=K$6)*--('Appendix F'!$B$3:$B$7050=$A8))&gt;0,"Yes","")</f>
        <v>Yes</v>
      </c>
      <c r="L8" s="3" t="str">
        <f>IF(SUMPRODUCT(--('Appendix F'!$A$3:$A$7050=L$6)*--('Appendix F'!$B$3:$B$7050=$A8))&gt;0,"Yes","")</f>
        <v>Yes</v>
      </c>
      <c r="M8" s="3" t="str">
        <f>IF(SUMPRODUCT(--('Appendix F'!$A$3:$A$7050=M$6)*--('Appendix F'!$B$3:$B$7050=$A8))&gt;0,"Yes","")</f>
        <v>Yes</v>
      </c>
    </row>
    <row r="9" spans="1:13" x14ac:dyDescent="0.25">
      <c r="A9" s="5" t="s">
        <v>3617</v>
      </c>
      <c r="B9" s="5" t="s">
        <v>8724</v>
      </c>
      <c r="I9" s="3" t="str">
        <f>IF(SUMPRODUCT(--('Appendix F'!$A$3:$A$7050=I$6)*--('Appendix F'!$B$3:$B$7050=$A9))&gt;0,"Yes","")</f>
        <v/>
      </c>
      <c r="J9" s="3" t="str">
        <f>IF(SUMPRODUCT(--('Appendix F'!$A$3:$A$7050=J$6)*--('Appendix F'!$B$3:$B$7050=$A9))&gt;0,"Yes","")</f>
        <v/>
      </c>
      <c r="K9" s="3" t="str">
        <f>IF(SUMPRODUCT(--('Appendix F'!$A$3:$A$7050=K$6)*--('Appendix F'!$B$3:$B$7050=$A9))&gt;0,"Yes","")</f>
        <v>Yes</v>
      </c>
      <c r="L9" s="3" t="str">
        <f>IF(SUMPRODUCT(--('Appendix F'!$A$3:$A$7050=L$6)*--('Appendix F'!$B$3:$B$7050=$A9))&gt;0,"Yes","")</f>
        <v/>
      </c>
      <c r="M9" s="3" t="str">
        <f>IF(SUMPRODUCT(--('Appendix F'!$A$3:$A$7050=M$6)*--('Appendix F'!$B$3:$B$7050=$A9))&gt;0,"Yes","")</f>
        <v>Yes</v>
      </c>
    </row>
    <row r="10" spans="1:13" x14ac:dyDescent="0.25">
      <c r="A10" s="5" t="s">
        <v>3619</v>
      </c>
      <c r="B10" s="5" t="s">
        <v>8726</v>
      </c>
      <c r="I10" s="3" t="str">
        <f>IF(SUMPRODUCT(--('Appendix F'!$A$3:$A$7050=I$6)*--('Appendix F'!$B$3:$B$7050=$A10))&gt;0,"Yes","")</f>
        <v/>
      </c>
      <c r="J10" s="3" t="str">
        <f>IF(SUMPRODUCT(--('Appendix F'!$A$3:$A$7050=J$6)*--('Appendix F'!$B$3:$B$7050=$A10))&gt;0,"Yes","")</f>
        <v/>
      </c>
      <c r="K10" s="3" t="str">
        <f>IF(SUMPRODUCT(--('Appendix F'!$A$3:$A$7050=K$6)*--('Appendix F'!$B$3:$B$7050=$A10))&gt;0,"Yes","")</f>
        <v>Yes</v>
      </c>
      <c r="L10" s="3" t="str">
        <f>IF(SUMPRODUCT(--('Appendix F'!$A$3:$A$7050=L$6)*--('Appendix F'!$B$3:$B$7050=$A10))&gt;0,"Yes","")</f>
        <v/>
      </c>
      <c r="M10" s="3" t="str">
        <f>IF(SUMPRODUCT(--('Appendix F'!$A$3:$A$7050=M$6)*--('Appendix F'!$B$3:$B$7050=$A10))&gt;0,"Yes","")</f>
        <v>Yes</v>
      </c>
    </row>
    <row r="11" spans="1:13" x14ac:dyDescent="0.25">
      <c r="A11" s="5" t="s">
        <v>3620</v>
      </c>
      <c r="B11" s="5" t="s">
        <v>8727</v>
      </c>
      <c r="I11" s="3" t="str">
        <f>IF(SUMPRODUCT(--('Appendix F'!$A$3:$A$7050=I$6)*--('Appendix F'!$B$3:$B$7050=$A11))&gt;0,"Yes","")</f>
        <v/>
      </c>
      <c r="J11" s="3" t="str">
        <f>IF(SUMPRODUCT(--('Appendix F'!$A$3:$A$7050=J$6)*--('Appendix F'!$B$3:$B$7050=$A11))&gt;0,"Yes","")</f>
        <v/>
      </c>
      <c r="K11" s="3" t="str">
        <f>IF(SUMPRODUCT(--('Appendix F'!$A$3:$A$7050=K$6)*--('Appendix F'!$B$3:$B$7050=$A11))&gt;0,"Yes","")</f>
        <v>Yes</v>
      </c>
      <c r="L11" s="3" t="str">
        <f>IF(SUMPRODUCT(--('Appendix F'!$A$3:$A$7050=L$6)*--('Appendix F'!$B$3:$B$7050=$A11))&gt;0,"Yes","")</f>
        <v/>
      </c>
      <c r="M11" s="3" t="str">
        <f>IF(SUMPRODUCT(--('Appendix F'!$A$3:$A$7050=M$6)*--('Appendix F'!$B$3:$B$7050=$A11))&gt;0,"Yes","")</f>
        <v>Yes</v>
      </c>
    </row>
    <row r="12" spans="1:13" x14ac:dyDescent="0.25">
      <c r="A12" s="5" t="s">
        <v>3621</v>
      </c>
      <c r="B12" s="5" t="s">
        <v>8728</v>
      </c>
      <c r="I12" s="3" t="str">
        <f>IF(SUMPRODUCT(--('Appendix F'!$A$3:$A$7050=I$6)*--('Appendix F'!$B$3:$B$7050=$A12))&gt;0,"Yes","")</f>
        <v/>
      </c>
      <c r="J12" s="3" t="str">
        <f>IF(SUMPRODUCT(--('Appendix F'!$A$3:$A$7050=J$6)*--('Appendix F'!$B$3:$B$7050=$A12))&gt;0,"Yes","")</f>
        <v/>
      </c>
      <c r="K12" s="3" t="str">
        <f>IF(SUMPRODUCT(--('Appendix F'!$A$3:$A$7050=K$6)*--('Appendix F'!$B$3:$B$7050=$A12))&gt;0,"Yes","")</f>
        <v>Yes</v>
      </c>
      <c r="L12" s="3" t="str">
        <f>IF(SUMPRODUCT(--('Appendix F'!$A$3:$A$7050=L$6)*--('Appendix F'!$B$3:$B$7050=$A12))&gt;0,"Yes","")</f>
        <v/>
      </c>
      <c r="M12" s="3" t="str">
        <f>IF(SUMPRODUCT(--('Appendix F'!$A$3:$A$7050=M$6)*--('Appendix F'!$B$3:$B$7050=$A12))&gt;0,"Yes","")</f>
        <v>Yes</v>
      </c>
    </row>
    <row r="13" spans="1:13" x14ac:dyDescent="0.25">
      <c r="A13" s="5" t="s">
        <v>3622</v>
      </c>
      <c r="B13" s="5" t="s">
        <v>8729</v>
      </c>
      <c r="I13" s="3" t="str">
        <f>IF(SUMPRODUCT(--('Appendix F'!$A$3:$A$7050=I$6)*--('Appendix F'!$B$3:$B$7050=$A13))&gt;0,"Yes","")</f>
        <v/>
      </c>
      <c r="J13" s="3" t="str">
        <f>IF(SUMPRODUCT(--('Appendix F'!$A$3:$A$7050=J$6)*--('Appendix F'!$B$3:$B$7050=$A13))&gt;0,"Yes","")</f>
        <v/>
      </c>
      <c r="K13" s="3" t="str">
        <f>IF(SUMPRODUCT(--('Appendix F'!$A$3:$A$7050=K$6)*--('Appendix F'!$B$3:$B$7050=$A13))&gt;0,"Yes","")</f>
        <v>Yes</v>
      </c>
      <c r="L13" s="3" t="str">
        <f>IF(SUMPRODUCT(--('Appendix F'!$A$3:$A$7050=L$6)*--('Appendix F'!$B$3:$B$7050=$A13))&gt;0,"Yes","")</f>
        <v/>
      </c>
      <c r="M13" s="3" t="str">
        <f>IF(SUMPRODUCT(--('Appendix F'!$A$3:$A$7050=M$6)*--('Appendix F'!$B$3:$B$7050=$A13))&gt;0,"Yes","")</f>
        <v>Yes</v>
      </c>
    </row>
    <row r="14" spans="1:13" x14ac:dyDescent="0.25">
      <c r="A14" s="5" t="s">
        <v>3623</v>
      </c>
      <c r="B14" s="5" t="s">
        <v>8730</v>
      </c>
      <c r="I14" s="3" t="str">
        <f>IF(SUMPRODUCT(--('Appendix F'!$A$3:$A$7050=I$6)*--('Appendix F'!$B$3:$B$7050=$A14))&gt;0,"Yes","")</f>
        <v/>
      </c>
      <c r="J14" s="3" t="str">
        <f>IF(SUMPRODUCT(--('Appendix F'!$A$3:$A$7050=J$6)*--('Appendix F'!$B$3:$B$7050=$A14))&gt;0,"Yes","")</f>
        <v/>
      </c>
      <c r="K14" s="3" t="str">
        <f>IF(SUMPRODUCT(--('Appendix F'!$A$3:$A$7050=K$6)*--('Appendix F'!$B$3:$B$7050=$A14))&gt;0,"Yes","")</f>
        <v>Yes</v>
      </c>
      <c r="L14" s="3" t="str">
        <f>IF(SUMPRODUCT(--('Appendix F'!$A$3:$A$7050=L$6)*--('Appendix F'!$B$3:$B$7050=$A14))&gt;0,"Yes","")</f>
        <v/>
      </c>
      <c r="M14" s="3" t="str">
        <f>IF(SUMPRODUCT(--('Appendix F'!$A$3:$A$7050=M$6)*--('Appendix F'!$B$3:$B$7050=$A14))&gt;0,"Yes","")</f>
        <v>Yes</v>
      </c>
    </row>
    <row r="15" spans="1:13" x14ac:dyDescent="0.25">
      <c r="A15" s="5" t="s">
        <v>3624</v>
      </c>
      <c r="B15" s="5" t="s">
        <v>8731</v>
      </c>
      <c r="I15" s="3" t="str">
        <f>IF(SUMPRODUCT(--('Appendix F'!$A$3:$A$7050=I$6)*--('Appendix F'!$B$3:$B$7050=$A15))&gt;0,"Yes","")</f>
        <v/>
      </c>
      <c r="J15" s="3" t="str">
        <f>IF(SUMPRODUCT(--('Appendix F'!$A$3:$A$7050=J$6)*--('Appendix F'!$B$3:$B$7050=$A15))&gt;0,"Yes","")</f>
        <v/>
      </c>
      <c r="K15" s="3" t="str">
        <f>IF(SUMPRODUCT(--('Appendix F'!$A$3:$A$7050=K$6)*--('Appendix F'!$B$3:$B$7050=$A15))&gt;0,"Yes","")</f>
        <v>Yes</v>
      </c>
      <c r="L15" s="3" t="str">
        <f>IF(SUMPRODUCT(--('Appendix F'!$A$3:$A$7050=L$6)*--('Appendix F'!$B$3:$B$7050=$A15))&gt;0,"Yes","")</f>
        <v/>
      </c>
      <c r="M15" s="3" t="str">
        <f>IF(SUMPRODUCT(--('Appendix F'!$A$3:$A$7050=M$6)*--('Appendix F'!$B$3:$B$7050=$A15))&gt;0,"Yes","")</f>
        <v>Yes</v>
      </c>
    </row>
    <row r="16" spans="1:13" x14ac:dyDescent="0.25">
      <c r="A16" s="5" t="s">
        <v>3625</v>
      </c>
      <c r="B16" s="5" t="s">
        <v>8732</v>
      </c>
      <c r="I16" s="3" t="str">
        <f>IF(SUMPRODUCT(--('Appendix F'!$A$3:$A$7050=I$6)*--('Appendix F'!$B$3:$B$7050=$A16))&gt;0,"Yes","")</f>
        <v/>
      </c>
      <c r="J16" s="3" t="str">
        <f>IF(SUMPRODUCT(--('Appendix F'!$A$3:$A$7050=J$6)*--('Appendix F'!$B$3:$B$7050=$A16))&gt;0,"Yes","")</f>
        <v/>
      </c>
      <c r="K16" s="3" t="str">
        <f>IF(SUMPRODUCT(--('Appendix F'!$A$3:$A$7050=K$6)*--('Appendix F'!$B$3:$B$7050=$A16))&gt;0,"Yes","")</f>
        <v>Yes</v>
      </c>
      <c r="L16" s="3" t="str">
        <f>IF(SUMPRODUCT(--('Appendix F'!$A$3:$A$7050=L$6)*--('Appendix F'!$B$3:$B$7050=$A16))&gt;0,"Yes","")</f>
        <v/>
      </c>
      <c r="M16" s="3" t="str">
        <f>IF(SUMPRODUCT(--('Appendix F'!$A$3:$A$7050=M$6)*--('Appendix F'!$B$3:$B$7050=$A16))&gt;0,"Yes","")</f>
        <v>Yes</v>
      </c>
    </row>
    <row r="17" spans="1:13" x14ac:dyDescent="0.25">
      <c r="A17" s="5" t="s">
        <v>3626</v>
      </c>
      <c r="B17" s="5" t="s">
        <v>8733</v>
      </c>
      <c r="I17" s="3" t="str">
        <f>IF(SUMPRODUCT(--('Appendix F'!$A$3:$A$7050=I$6)*--('Appendix F'!$B$3:$B$7050=$A17))&gt;0,"Yes","")</f>
        <v/>
      </c>
      <c r="J17" s="3" t="str">
        <f>IF(SUMPRODUCT(--('Appendix F'!$A$3:$A$7050=J$6)*--('Appendix F'!$B$3:$B$7050=$A17))&gt;0,"Yes","")</f>
        <v/>
      </c>
      <c r="K17" s="3" t="str">
        <f>IF(SUMPRODUCT(--('Appendix F'!$A$3:$A$7050=K$6)*--('Appendix F'!$B$3:$B$7050=$A17))&gt;0,"Yes","")</f>
        <v>Yes</v>
      </c>
      <c r="L17" s="3" t="str">
        <f>IF(SUMPRODUCT(--('Appendix F'!$A$3:$A$7050=L$6)*--('Appendix F'!$B$3:$B$7050=$A17))&gt;0,"Yes","")</f>
        <v/>
      </c>
      <c r="M17" s="3" t="str">
        <f>IF(SUMPRODUCT(--('Appendix F'!$A$3:$A$7050=M$6)*--('Appendix F'!$B$3:$B$7050=$A17))&gt;0,"Yes","")</f>
        <v>Yes</v>
      </c>
    </row>
    <row r="18" spans="1:13" x14ac:dyDescent="0.25">
      <c r="A18" s="5" t="s">
        <v>3627</v>
      </c>
      <c r="B18" s="5" t="s">
        <v>8734</v>
      </c>
      <c r="I18" s="3" t="str">
        <f>IF(SUMPRODUCT(--('Appendix F'!$A$3:$A$7050=I$6)*--('Appendix F'!$B$3:$B$7050=$A18))&gt;0,"Yes","")</f>
        <v/>
      </c>
      <c r="J18" s="3" t="str">
        <f>IF(SUMPRODUCT(--('Appendix F'!$A$3:$A$7050=J$6)*--('Appendix F'!$B$3:$B$7050=$A18))&gt;0,"Yes","")</f>
        <v/>
      </c>
      <c r="K18" s="3" t="str">
        <f>IF(SUMPRODUCT(--('Appendix F'!$A$3:$A$7050=K$6)*--('Appendix F'!$B$3:$B$7050=$A18))&gt;0,"Yes","")</f>
        <v>Yes</v>
      </c>
      <c r="L18" s="3" t="str">
        <f>IF(SUMPRODUCT(--('Appendix F'!$A$3:$A$7050=L$6)*--('Appendix F'!$B$3:$B$7050=$A18))&gt;0,"Yes","")</f>
        <v/>
      </c>
      <c r="M18" s="3" t="str">
        <f>IF(SUMPRODUCT(--('Appendix F'!$A$3:$A$7050=M$6)*--('Appendix F'!$B$3:$B$7050=$A18))&gt;0,"Yes","")</f>
        <v>Yes</v>
      </c>
    </row>
    <row r="19" spans="1:13" x14ac:dyDescent="0.25">
      <c r="A19" s="5" t="s">
        <v>3628</v>
      </c>
      <c r="B19" s="5" t="s">
        <v>8735</v>
      </c>
      <c r="I19" s="3" t="str">
        <f>IF(SUMPRODUCT(--('Appendix F'!$A$3:$A$7050=I$6)*--('Appendix F'!$B$3:$B$7050=$A19))&gt;0,"Yes","")</f>
        <v/>
      </c>
      <c r="J19" s="3" t="str">
        <f>IF(SUMPRODUCT(--('Appendix F'!$A$3:$A$7050=J$6)*--('Appendix F'!$B$3:$B$7050=$A19))&gt;0,"Yes","")</f>
        <v/>
      </c>
      <c r="K19" s="3" t="str">
        <f>IF(SUMPRODUCT(--('Appendix F'!$A$3:$A$7050=K$6)*--('Appendix F'!$B$3:$B$7050=$A19))&gt;0,"Yes","")</f>
        <v>Yes</v>
      </c>
      <c r="L19" s="3" t="str">
        <f>IF(SUMPRODUCT(--('Appendix F'!$A$3:$A$7050=L$6)*--('Appendix F'!$B$3:$B$7050=$A19))&gt;0,"Yes","")</f>
        <v/>
      </c>
      <c r="M19" s="3" t="str">
        <f>IF(SUMPRODUCT(--('Appendix F'!$A$3:$A$7050=M$6)*--('Appendix F'!$B$3:$B$7050=$A19))&gt;0,"Yes","")</f>
        <v>Yes</v>
      </c>
    </row>
    <row r="20" spans="1:13" x14ac:dyDescent="0.25">
      <c r="A20" s="5" t="s">
        <v>3629</v>
      </c>
      <c r="B20" s="5" t="s">
        <v>8736</v>
      </c>
      <c r="I20" s="3" t="str">
        <f>IF(SUMPRODUCT(--('Appendix F'!$A$3:$A$7050=I$6)*--('Appendix F'!$B$3:$B$7050=$A20))&gt;0,"Yes","")</f>
        <v/>
      </c>
      <c r="J20" s="3" t="str">
        <f>IF(SUMPRODUCT(--('Appendix F'!$A$3:$A$7050=J$6)*--('Appendix F'!$B$3:$B$7050=$A20))&gt;0,"Yes","")</f>
        <v/>
      </c>
      <c r="K20" s="3" t="str">
        <f>IF(SUMPRODUCT(--('Appendix F'!$A$3:$A$7050=K$6)*--('Appendix F'!$B$3:$B$7050=$A20))&gt;0,"Yes","")</f>
        <v>Yes</v>
      </c>
      <c r="L20" s="3" t="str">
        <f>IF(SUMPRODUCT(--('Appendix F'!$A$3:$A$7050=L$6)*--('Appendix F'!$B$3:$B$7050=$A20))&gt;0,"Yes","")</f>
        <v/>
      </c>
      <c r="M20" s="3" t="str">
        <f>IF(SUMPRODUCT(--('Appendix F'!$A$3:$A$7050=M$6)*--('Appendix F'!$B$3:$B$7050=$A20))&gt;0,"Yes","")</f>
        <v>Yes</v>
      </c>
    </row>
    <row r="21" spans="1:13" x14ac:dyDescent="0.25">
      <c r="A21" s="5" t="s">
        <v>3630</v>
      </c>
      <c r="B21" s="5" t="s">
        <v>8737</v>
      </c>
      <c r="I21" s="3" t="str">
        <f>IF(SUMPRODUCT(--('Appendix F'!$A$3:$A$7050=I$6)*--('Appendix F'!$B$3:$B$7050=$A21))&gt;0,"Yes","")</f>
        <v/>
      </c>
      <c r="J21" s="3" t="str">
        <f>IF(SUMPRODUCT(--('Appendix F'!$A$3:$A$7050=J$6)*--('Appendix F'!$B$3:$B$7050=$A21))&gt;0,"Yes","")</f>
        <v/>
      </c>
      <c r="K21" s="3" t="str">
        <f>IF(SUMPRODUCT(--('Appendix F'!$A$3:$A$7050=K$6)*--('Appendix F'!$B$3:$B$7050=$A21))&gt;0,"Yes","")</f>
        <v>Yes</v>
      </c>
      <c r="L21" s="3" t="str">
        <f>IF(SUMPRODUCT(--('Appendix F'!$A$3:$A$7050=L$6)*--('Appendix F'!$B$3:$B$7050=$A21))&gt;0,"Yes","")</f>
        <v/>
      </c>
      <c r="M21" s="3" t="str">
        <f>IF(SUMPRODUCT(--('Appendix F'!$A$3:$A$7050=M$6)*--('Appendix F'!$B$3:$B$7050=$A21))&gt;0,"Yes","")</f>
        <v>Yes</v>
      </c>
    </row>
    <row r="22" spans="1:13" x14ac:dyDescent="0.25">
      <c r="A22" s="5" t="s">
        <v>3631</v>
      </c>
      <c r="B22" s="5" t="s">
        <v>8738</v>
      </c>
      <c r="I22" s="3" t="str">
        <f>IF(SUMPRODUCT(--('Appendix F'!$A$3:$A$7050=I$6)*--('Appendix F'!$B$3:$B$7050=$A22))&gt;0,"Yes","")</f>
        <v/>
      </c>
      <c r="J22" s="3" t="str">
        <f>IF(SUMPRODUCT(--('Appendix F'!$A$3:$A$7050=J$6)*--('Appendix F'!$B$3:$B$7050=$A22))&gt;0,"Yes","")</f>
        <v/>
      </c>
      <c r="K22" s="3" t="str">
        <f>IF(SUMPRODUCT(--('Appendix F'!$A$3:$A$7050=K$6)*--('Appendix F'!$B$3:$B$7050=$A22))&gt;0,"Yes","")</f>
        <v>Yes</v>
      </c>
      <c r="L22" s="3" t="str">
        <f>IF(SUMPRODUCT(--('Appendix F'!$A$3:$A$7050=L$6)*--('Appendix F'!$B$3:$B$7050=$A22))&gt;0,"Yes","")</f>
        <v/>
      </c>
      <c r="M22" s="3" t="str">
        <f>IF(SUMPRODUCT(--('Appendix F'!$A$3:$A$7050=M$6)*--('Appendix F'!$B$3:$B$7050=$A22))&gt;0,"Yes","")</f>
        <v>Yes</v>
      </c>
    </row>
    <row r="23" spans="1:13" x14ac:dyDescent="0.25">
      <c r="A23" s="5" t="s">
        <v>3632</v>
      </c>
      <c r="B23" s="5" t="s">
        <v>8739</v>
      </c>
      <c r="I23" s="3" t="str">
        <f>IF(SUMPRODUCT(--('Appendix F'!$A$3:$A$7050=I$6)*--('Appendix F'!$B$3:$B$7050=$A23))&gt;0,"Yes","")</f>
        <v/>
      </c>
      <c r="J23" s="3" t="str">
        <f>IF(SUMPRODUCT(--('Appendix F'!$A$3:$A$7050=J$6)*--('Appendix F'!$B$3:$B$7050=$A23))&gt;0,"Yes","")</f>
        <v/>
      </c>
      <c r="K23" s="3" t="str">
        <f>IF(SUMPRODUCT(--('Appendix F'!$A$3:$A$7050=K$6)*--('Appendix F'!$B$3:$B$7050=$A23))&gt;0,"Yes","")</f>
        <v>Yes</v>
      </c>
      <c r="L23" s="3" t="str">
        <f>IF(SUMPRODUCT(--('Appendix F'!$A$3:$A$7050=L$6)*--('Appendix F'!$B$3:$B$7050=$A23))&gt;0,"Yes","")</f>
        <v/>
      </c>
      <c r="M23" s="3" t="str">
        <f>IF(SUMPRODUCT(--('Appendix F'!$A$3:$A$7050=M$6)*--('Appendix F'!$B$3:$B$7050=$A23))&gt;0,"Yes","")</f>
        <v>Yes</v>
      </c>
    </row>
    <row r="24" spans="1:13" x14ac:dyDescent="0.25">
      <c r="A24" s="5" t="s">
        <v>3633</v>
      </c>
      <c r="B24" s="5" t="s">
        <v>8740</v>
      </c>
      <c r="I24" s="3" t="str">
        <f>IF(SUMPRODUCT(--('Appendix F'!$A$3:$A$7050=I$6)*--('Appendix F'!$B$3:$B$7050=$A24))&gt;0,"Yes","")</f>
        <v/>
      </c>
      <c r="J24" s="3" t="str">
        <f>IF(SUMPRODUCT(--('Appendix F'!$A$3:$A$7050=J$6)*--('Appendix F'!$B$3:$B$7050=$A24))&gt;0,"Yes","")</f>
        <v/>
      </c>
      <c r="K24" s="3" t="str">
        <f>IF(SUMPRODUCT(--('Appendix F'!$A$3:$A$7050=K$6)*--('Appendix F'!$B$3:$B$7050=$A24))&gt;0,"Yes","")</f>
        <v>Yes</v>
      </c>
      <c r="L24" s="3" t="str">
        <f>IF(SUMPRODUCT(--('Appendix F'!$A$3:$A$7050=L$6)*--('Appendix F'!$B$3:$B$7050=$A24))&gt;0,"Yes","")</f>
        <v/>
      </c>
      <c r="M24" s="3" t="str">
        <f>IF(SUMPRODUCT(--('Appendix F'!$A$3:$A$7050=M$6)*--('Appendix F'!$B$3:$B$7050=$A24))&gt;0,"Yes","")</f>
        <v>Yes</v>
      </c>
    </row>
    <row r="25" spans="1:13" x14ac:dyDescent="0.25">
      <c r="A25" s="5" t="s">
        <v>3618</v>
      </c>
      <c r="B25" s="5" t="s">
        <v>8725</v>
      </c>
      <c r="I25" s="3" t="str">
        <f>IF(SUMPRODUCT(--('Appendix F'!$A$3:$A$7050=I$6)*--('Appendix F'!$B$3:$B$7050=$A25))&gt;0,"Yes","")</f>
        <v/>
      </c>
      <c r="J25" s="3" t="str">
        <f>IF(SUMPRODUCT(--('Appendix F'!$A$3:$A$7050=J$6)*--('Appendix F'!$B$3:$B$7050=$A25))&gt;0,"Yes","")</f>
        <v/>
      </c>
      <c r="K25" s="3" t="str">
        <f>IF(SUMPRODUCT(--('Appendix F'!$A$3:$A$7050=K$6)*--('Appendix F'!$B$3:$B$7050=$A25))&gt;0,"Yes","")</f>
        <v>Yes</v>
      </c>
      <c r="L25" s="3" t="str">
        <f>IF(SUMPRODUCT(--('Appendix F'!$A$3:$A$7050=L$6)*--('Appendix F'!$B$3:$B$7050=$A25))&gt;0,"Yes","")</f>
        <v/>
      </c>
      <c r="M25" s="3" t="str">
        <f>IF(SUMPRODUCT(--('Appendix F'!$A$3:$A$7050=M$6)*--('Appendix F'!$B$3:$B$7050=$A25))&gt;0,"Yes","")</f>
        <v>Yes</v>
      </c>
    </row>
    <row r="26" spans="1:13" x14ac:dyDescent="0.25">
      <c r="A26" s="5" t="s">
        <v>2122</v>
      </c>
      <c r="B26" s="5" t="s">
        <v>2148</v>
      </c>
      <c r="I26" s="3" t="str">
        <f>IF(SUMPRODUCT(--('Appendix F'!$A$3:$A$7050=I$6)*--('Appendix F'!$B$3:$B$7050=$A26))&gt;0,"Yes","")</f>
        <v>Yes</v>
      </c>
      <c r="J26" s="3" t="str">
        <f>IF(SUMPRODUCT(--('Appendix F'!$A$3:$A$7050=J$6)*--('Appendix F'!$B$3:$B$7050=$A26))&gt;0,"Yes","")</f>
        <v>Yes</v>
      </c>
      <c r="K26" s="3" t="str">
        <f>IF(SUMPRODUCT(--('Appendix F'!$A$3:$A$7050=K$6)*--('Appendix F'!$B$3:$B$7050=$A26))&gt;0,"Yes","")</f>
        <v>Yes</v>
      </c>
      <c r="L26" s="3" t="str">
        <f>IF(SUMPRODUCT(--('Appendix F'!$A$3:$A$7050=L$6)*--('Appendix F'!$B$3:$B$7050=$A26))&gt;0,"Yes","")</f>
        <v>Yes</v>
      </c>
      <c r="M26" s="3" t="str">
        <f>IF(SUMPRODUCT(--('Appendix F'!$A$3:$A$7050=M$6)*--('Appendix F'!$B$3:$B$7050=$A26))&gt;0,"Yes","")</f>
        <v>Yes</v>
      </c>
    </row>
    <row r="27" spans="1:13" x14ac:dyDescent="0.25">
      <c r="A27" s="5" t="s">
        <v>3548</v>
      </c>
      <c r="B27" s="5" t="s">
        <v>8639</v>
      </c>
      <c r="I27" s="3" t="str">
        <f>IF(SUMPRODUCT(--('Appendix F'!$A$3:$A$7050=I$6)*--('Appendix F'!$B$3:$B$7050=$A27))&gt;0,"Yes","")</f>
        <v>Yes</v>
      </c>
      <c r="J27" s="3" t="str">
        <f>IF(SUMPRODUCT(--('Appendix F'!$A$3:$A$7050=J$6)*--('Appendix F'!$B$3:$B$7050=$A27))&gt;0,"Yes","")</f>
        <v>Yes</v>
      </c>
      <c r="K27" s="3" t="str">
        <f>IF(SUMPRODUCT(--('Appendix F'!$A$3:$A$7050=K$6)*--('Appendix F'!$B$3:$B$7050=$A27))&gt;0,"Yes","")</f>
        <v>Yes</v>
      </c>
      <c r="L27" s="3" t="str">
        <f>IF(SUMPRODUCT(--('Appendix F'!$A$3:$A$7050=L$6)*--('Appendix F'!$B$3:$B$7050=$A27))&gt;0,"Yes","")</f>
        <v>Yes</v>
      </c>
      <c r="M27" s="3" t="str">
        <f>IF(SUMPRODUCT(--('Appendix F'!$A$3:$A$7050=M$6)*--('Appendix F'!$B$3:$B$7050=$A27))&gt;0,"Yes","")</f>
        <v>Yes</v>
      </c>
    </row>
    <row r="28" spans="1:13" x14ac:dyDescent="0.25">
      <c r="A28" s="5" t="s">
        <v>3573</v>
      </c>
      <c r="B28" s="5" t="s">
        <v>8665</v>
      </c>
      <c r="I28" s="3" t="str">
        <f>IF(SUMPRODUCT(--('Appendix F'!$A$3:$A$7050=I$6)*--('Appendix F'!$B$3:$B$7050=$A28))&gt;0,"Yes","")</f>
        <v/>
      </c>
      <c r="J28" s="3" t="str">
        <f>IF(SUMPRODUCT(--('Appendix F'!$A$3:$A$7050=J$6)*--('Appendix F'!$B$3:$B$7050=$A28))&gt;0,"Yes","")</f>
        <v>Yes</v>
      </c>
      <c r="K28" s="3" t="str">
        <f>IF(SUMPRODUCT(--('Appendix F'!$A$3:$A$7050=K$6)*--('Appendix F'!$B$3:$B$7050=$A28))&gt;0,"Yes","")</f>
        <v/>
      </c>
      <c r="L28" s="3" t="str">
        <f>IF(SUMPRODUCT(--('Appendix F'!$A$3:$A$7050=L$6)*--('Appendix F'!$B$3:$B$7050=$A28))&gt;0,"Yes","")</f>
        <v/>
      </c>
      <c r="M28" s="3" t="str">
        <f>IF(SUMPRODUCT(--('Appendix F'!$A$3:$A$7050=M$6)*--('Appendix F'!$B$3:$B$7050=$A28))&gt;0,"Yes","")</f>
        <v/>
      </c>
    </row>
    <row r="29" spans="1:13" x14ac:dyDescent="0.25">
      <c r="A29" s="5" t="s">
        <v>3574</v>
      </c>
      <c r="B29" s="5" t="s">
        <v>8666</v>
      </c>
      <c r="I29" s="3" t="str">
        <f>IF(SUMPRODUCT(--('Appendix F'!$A$3:$A$7050=I$6)*--('Appendix F'!$B$3:$B$7050=$A29))&gt;0,"Yes","")</f>
        <v/>
      </c>
      <c r="J29" s="3" t="str">
        <f>IF(SUMPRODUCT(--('Appendix F'!$A$3:$A$7050=J$6)*--('Appendix F'!$B$3:$B$7050=$A29))&gt;0,"Yes","")</f>
        <v>Yes</v>
      </c>
      <c r="K29" s="3" t="str">
        <f>IF(SUMPRODUCT(--('Appendix F'!$A$3:$A$7050=K$6)*--('Appendix F'!$B$3:$B$7050=$A29))&gt;0,"Yes","")</f>
        <v>Yes</v>
      </c>
      <c r="L29" s="3" t="str">
        <f>IF(SUMPRODUCT(--('Appendix F'!$A$3:$A$7050=L$6)*--('Appendix F'!$B$3:$B$7050=$A29))&gt;0,"Yes","")</f>
        <v>Yes</v>
      </c>
      <c r="M29" s="3" t="str">
        <f>IF(SUMPRODUCT(--('Appendix F'!$A$3:$A$7050=M$6)*--('Appendix F'!$B$3:$B$7050=$A29))&gt;0,"Yes","")</f>
        <v>Yes</v>
      </c>
    </row>
    <row r="30" spans="1:13" x14ac:dyDescent="0.25">
      <c r="A30" s="5" t="s">
        <v>3575</v>
      </c>
      <c r="B30" s="5" t="s">
        <v>8667</v>
      </c>
      <c r="I30" s="3" t="str">
        <f>IF(SUMPRODUCT(--('Appendix F'!$A$3:$A$7050=I$6)*--('Appendix F'!$B$3:$B$7050=$A30))&gt;0,"Yes","")</f>
        <v/>
      </c>
      <c r="J30" s="3" t="str">
        <f>IF(SUMPRODUCT(--('Appendix F'!$A$3:$A$7050=J$6)*--('Appendix F'!$B$3:$B$7050=$A30))&gt;0,"Yes","")</f>
        <v>Yes</v>
      </c>
      <c r="K30" s="3" t="str">
        <f>IF(SUMPRODUCT(--('Appendix F'!$A$3:$A$7050=K$6)*--('Appendix F'!$B$3:$B$7050=$A30))&gt;0,"Yes","")</f>
        <v>Yes</v>
      </c>
      <c r="L30" s="3" t="str">
        <f>IF(SUMPRODUCT(--('Appendix F'!$A$3:$A$7050=L$6)*--('Appendix F'!$B$3:$B$7050=$A30))&gt;0,"Yes","")</f>
        <v>Yes</v>
      </c>
      <c r="M30" s="3" t="str">
        <f>IF(SUMPRODUCT(--('Appendix F'!$A$3:$A$7050=M$6)*--('Appendix F'!$B$3:$B$7050=$A30))&gt;0,"Yes","")</f>
        <v>Yes</v>
      </c>
    </row>
    <row r="31" spans="1:13" x14ac:dyDescent="0.25">
      <c r="A31" s="5" t="s">
        <v>3576</v>
      </c>
      <c r="B31" s="5" t="s">
        <v>8668</v>
      </c>
      <c r="I31" s="3" t="str">
        <f>IF(SUMPRODUCT(--('Appendix F'!$A$3:$A$7050=I$6)*--('Appendix F'!$B$3:$B$7050=$A31))&gt;0,"Yes","")</f>
        <v/>
      </c>
      <c r="J31" s="3" t="str">
        <f>IF(SUMPRODUCT(--('Appendix F'!$A$3:$A$7050=J$6)*--('Appendix F'!$B$3:$B$7050=$A31))&gt;0,"Yes","")</f>
        <v>Yes</v>
      </c>
      <c r="K31" s="3" t="str">
        <f>IF(SUMPRODUCT(--('Appendix F'!$A$3:$A$7050=K$6)*--('Appendix F'!$B$3:$B$7050=$A31))&gt;0,"Yes","")</f>
        <v>Yes</v>
      </c>
      <c r="L31" s="3" t="str">
        <f>IF(SUMPRODUCT(--('Appendix F'!$A$3:$A$7050=L$6)*--('Appendix F'!$B$3:$B$7050=$A31))&gt;0,"Yes","")</f>
        <v>Yes</v>
      </c>
      <c r="M31" s="3" t="str">
        <f>IF(SUMPRODUCT(--('Appendix F'!$A$3:$A$7050=M$6)*--('Appendix F'!$B$3:$B$7050=$A31))&gt;0,"Yes","")</f>
        <v>Yes</v>
      </c>
    </row>
    <row r="32" spans="1:13" x14ac:dyDescent="0.25">
      <c r="A32" s="5" t="s">
        <v>3577</v>
      </c>
      <c r="B32" s="5" t="s">
        <v>8669</v>
      </c>
      <c r="I32" s="3" t="str">
        <f>IF(SUMPRODUCT(--('Appendix F'!$A$3:$A$7050=I$6)*--('Appendix F'!$B$3:$B$7050=$A32))&gt;0,"Yes","")</f>
        <v/>
      </c>
      <c r="J32" s="3" t="str">
        <f>IF(SUMPRODUCT(--('Appendix F'!$A$3:$A$7050=J$6)*--('Appendix F'!$B$3:$B$7050=$A32))&gt;0,"Yes","")</f>
        <v>Yes</v>
      </c>
      <c r="K32" s="3" t="str">
        <f>IF(SUMPRODUCT(--('Appendix F'!$A$3:$A$7050=K$6)*--('Appendix F'!$B$3:$B$7050=$A32))&gt;0,"Yes","")</f>
        <v>Yes</v>
      </c>
      <c r="L32" s="3" t="str">
        <f>IF(SUMPRODUCT(--('Appendix F'!$A$3:$A$7050=L$6)*--('Appendix F'!$B$3:$B$7050=$A32))&gt;0,"Yes","")</f>
        <v>Yes</v>
      </c>
      <c r="M32" s="3" t="str">
        <f>IF(SUMPRODUCT(--('Appendix F'!$A$3:$A$7050=M$6)*--('Appendix F'!$B$3:$B$7050=$A32))&gt;0,"Yes","")</f>
        <v>Yes</v>
      </c>
    </row>
    <row r="33" spans="1:13" x14ac:dyDescent="0.25">
      <c r="A33" s="5" t="s">
        <v>3578</v>
      </c>
      <c r="B33" s="5" t="s">
        <v>8670</v>
      </c>
      <c r="I33" s="3" t="str">
        <f>IF(SUMPRODUCT(--('Appendix F'!$A$3:$A$7050=I$6)*--('Appendix F'!$B$3:$B$7050=$A33))&gt;0,"Yes","")</f>
        <v/>
      </c>
      <c r="J33" s="3" t="str">
        <f>IF(SUMPRODUCT(--('Appendix F'!$A$3:$A$7050=J$6)*--('Appendix F'!$B$3:$B$7050=$A33))&gt;0,"Yes","")</f>
        <v>Yes</v>
      </c>
      <c r="K33" s="3" t="str">
        <f>IF(SUMPRODUCT(--('Appendix F'!$A$3:$A$7050=K$6)*--('Appendix F'!$B$3:$B$7050=$A33))&gt;0,"Yes","")</f>
        <v>Yes</v>
      </c>
      <c r="L33" s="3" t="str">
        <f>IF(SUMPRODUCT(--('Appendix F'!$A$3:$A$7050=L$6)*--('Appendix F'!$B$3:$B$7050=$A33))&gt;0,"Yes","")</f>
        <v>Yes</v>
      </c>
      <c r="M33" s="3" t="str">
        <f>IF(SUMPRODUCT(--('Appendix F'!$A$3:$A$7050=M$6)*--('Appendix F'!$B$3:$B$7050=$A33))&gt;0,"Yes","")</f>
        <v>Yes</v>
      </c>
    </row>
    <row r="34" spans="1:13" x14ac:dyDescent="0.25">
      <c r="A34" s="5" t="s">
        <v>3549</v>
      </c>
      <c r="B34" s="5" t="s">
        <v>8640</v>
      </c>
      <c r="I34" s="3" t="str">
        <f>IF(SUMPRODUCT(--('Appendix F'!$A$3:$A$7050=I$6)*--('Appendix F'!$B$3:$B$7050=$A34))&gt;0,"Yes","")</f>
        <v>Yes</v>
      </c>
      <c r="J34" s="3" t="str">
        <f>IF(SUMPRODUCT(--('Appendix F'!$A$3:$A$7050=J$6)*--('Appendix F'!$B$3:$B$7050=$A34))&gt;0,"Yes","")</f>
        <v>Yes</v>
      </c>
      <c r="K34" s="3" t="str">
        <f>IF(SUMPRODUCT(--('Appendix F'!$A$3:$A$7050=K$6)*--('Appendix F'!$B$3:$B$7050=$A34))&gt;0,"Yes","")</f>
        <v>Yes</v>
      </c>
      <c r="L34" s="3" t="str">
        <f>IF(SUMPRODUCT(--('Appendix F'!$A$3:$A$7050=L$6)*--('Appendix F'!$B$3:$B$7050=$A34))&gt;0,"Yes","")</f>
        <v>Yes</v>
      </c>
      <c r="M34" s="3" t="str">
        <f>IF(SUMPRODUCT(--('Appendix F'!$A$3:$A$7050=M$6)*--('Appendix F'!$B$3:$B$7050=$A34))&gt;0,"Yes","")</f>
        <v>Yes</v>
      </c>
    </row>
    <row r="35" spans="1:13" x14ac:dyDescent="0.25">
      <c r="A35" s="5" t="s">
        <v>3550</v>
      </c>
      <c r="B35" s="5" t="s">
        <v>8641</v>
      </c>
      <c r="I35" s="3" t="str">
        <f>IF(SUMPRODUCT(--('Appendix F'!$A$3:$A$7050=I$6)*--('Appendix F'!$B$3:$B$7050=$A35))&gt;0,"Yes","")</f>
        <v>Yes</v>
      </c>
      <c r="J35" s="3" t="str">
        <f>IF(SUMPRODUCT(--('Appendix F'!$A$3:$A$7050=J$6)*--('Appendix F'!$B$3:$B$7050=$A35))&gt;0,"Yes","")</f>
        <v>Yes</v>
      </c>
      <c r="K35" s="3" t="str">
        <f>IF(SUMPRODUCT(--('Appendix F'!$A$3:$A$7050=K$6)*--('Appendix F'!$B$3:$B$7050=$A35))&gt;0,"Yes","")</f>
        <v>Yes</v>
      </c>
      <c r="L35" s="3" t="str">
        <f>IF(SUMPRODUCT(--('Appendix F'!$A$3:$A$7050=L$6)*--('Appendix F'!$B$3:$B$7050=$A35))&gt;0,"Yes","")</f>
        <v>Yes</v>
      </c>
      <c r="M35" s="3" t="str">
        <f>IF(SUMPRODUCT(--('Appendix F'!$A$3:$A$7050=M$6)*--('Appendix F'!$B$3:$B$7050=$A35))&gt;0,"Yes","")</f>
        <v>Yes</v>
      </c>
    </row>
    <row r="36" spans="1:13" x14ac:dyDescent="0.25">
      <c r="A36" s="5" t="s">
        <v>3579</v>
      </c>
      <c r="B36" s="5" t="s">
        <v>8671</v>
      </c>
      <c r="I36" s="3" t="str">
        <f>IF(SUMPRODUCT(--('Appendix F'!$A$3:$A$7050=I$6)*--('Appendix F'!$B$3:$B$7050=$A36))&gt;0,"Yes","")</f>
        <v/>
      </c>
      <c r="J36" s="3" t="str">
        <f>IF(SUMPRODUCT(--('Appendix F'!$A$3:$A$7050=J$6)*--('Appendix F'!$B$3:$B$7050=$A36))&gt;0,"Yes","")</f>
        <v>Yes</v>
      </c>
      <c r="K36" s="3" t="str">
        <f>IF(SUMPRODUCT(--('Appendix F'!$A$3:$A$7050=K$6)*--('Appendix F'!$B$3:$B$7050=$A36))&gt;0,"Yes","")</f>
        <v/>
      </c>
      <c r="L36" s="3" t="str">
        <f>IF(SUMPRODUCT(--('Appendix F'!$A$3:$A$7050=L$6)*--('Appendix F'!$B$3:$B$7050=$A36))&gt;0,"Yes","")</f>
        <v>Yes</v>
      </c>
      <c r="M36" s="3" t="str">
        <f>IF(SUMPRODUCT(--('Appendix F'!$A$3:$A$7050=M$6)*--('Appendix F'!$B$3:$B$7050=$A36))&gt;0,"Yes","")</f>
        <v/>
      </c>
    </row>
    <row r="37" spans="1:13" x14ac:dyDescent="0.25">
      <c r="A37" s="5" t="s">
        <v>3634</v>
      </c>
      <c r="B37" s="5" t="s">
        <v>8741</v>
      </c>
      <c r="I37" s="3" t="str">
        <f>IF(SUMPRODUCT(--('Appendix F'!$A$3:$A$7050=I$6)*--('Appendix F'!$B$3:$B$7050=$A37))&gt;0,"Yes","")</f>
        <v/>
      </c>
      <c r="J37" s="3" t="str">
        <f>IF(SUMPRODUCT(--('Appendix F'!$A$3:$A$7050=J$6)*--('Appendix F'!$B$3:$B$7050=$A37))&gt;0,"Yes","")</f>
        <v/>
      </c>
      <c r="K37" s="3" t="str">
        <f>IF(SUMPRODUCT(--('Appendix F'!$A$3:$A$7050=K$6)*--('Appendix F'!$B$3:$B$7050=$A37))&gt;0,"Yes","")</f>
        <v>Yes</v>
      </c>
      <c r="L37" s="3" t="str">
        <f>IF(SUMPRODUCT(--('Appendix F'!$A$3:$A$7050=L$6)*--('Appendix F'!$B$3:$B$7050=$A37))&gt;0,"Yes","")</f>
        <v/>
      </c>
      <c r="M37" s="3" t="str">
        <f>IF(SUMPRODUCT(--('Appendix F'!$A$3:$A$7050=M$6)*--('Appendix F'!$B$3:$B$7050=$A37))&gt;0,"Yes","")</f>
        <v>Yes</v>
      </c>
    </row>
    <row r="38" spans="1:13" x14ac:dyDescent="0.25">
      <c r="A38" s="5" t="s">
        <v>3635</v>
      </c>
      <c r="B38" s="5" t="s">
        <v>8742</v>
      </c>
      <c r="I38" s="3" t="str">
        <f>IF(SUMPRODUCT(--('Appendix F'!$A$3:$A$7050=I$6)*--('Appendix F'!$B$3:$B$7050=$A38))&gt;0,"Yes","")</f>
        <v/>
      </c>
      <c r="J38" s="3" t="str">
        <f>IF(SUMPRODUCT(--('Appendix F'!$A$3:$A$7050=J$6)*--('Appendix F'!$B$3:$B$7050=$A38))&gt;0,"Yes","")</f>
        <v/>
      </c>
      <c r="K38" s="3" t="str">
        <f>IF(SUMPRODUCT(--('Appendix F'!$A$3:$A$7050=K$6)*--('Appendix F'!$B$3:$B$7050=$A38))&gt;0,"Yes","")</f>
        <v>Yes</v>
      </c>
      <c r="L38" s="3" t="str">
        <f>IF(SUMPRODUCT(--('Appendix F'!$A$3:$A$7050=L$6)*--('Appendix F'!$B$3:$B$7050=$A38))&gt;0,"Yes","")</f>
        <v/>
      </c>
      <c r="M38" s="3" t="str">
        <f>IF(SUMPRODUCT(--('Appendix F'!$A$3:$A$7050=M$6)*--('Appendix F'!$B$3:$B$7050=$A38))&gt;0,"Yes","")</f>
        <v>Yes</v>
      </c>
    </row>
    <row r="39" spans="1:13" x14ac:dyDescent="0.25">
      <c r="A39" s="5" t="s">
        <v>3636</v>
      </c>
      <c r="B39" s="5" t="s">
        <v>8743</v>
      </c>
      <c r="I39" s="3" t="str">
        <f>IF(SUMPRODUCT(--('Appendix F'!$A$3:$A$7050=I$6)*--('Appendix F'!$B$3:$B$7050=$A39))&gt;0,"Yes","")</f>
        <v/>
      </c>
      <c r="J39" s="3" t="str">
        <f>IF(SUMPRODUCT(--('Appendix F'!$A$3:$A$7050=J$6)*--('Appendix F'!$B$3:$B$7050=$A39))&gt;0,"Yes","")</f>
        <v/>
      </c>
      <c r="K39" s="3" t="str">
        <f>IF(SUMPRODUCT(--('Appendix F'!$A$3:$A$7050=K$6)*--('Appendix F'!$B$3:$B$7050=$A39))&gt;0,"Yes","")</f>
        <v>Yes</v>
      </c>
      <c r="L39" s="3" t="str">
        <f>IF(SUMPRODUCT(--('Appendix F'!$A$3:$A$7050=L$6)*--('Appendix F'!$B$3:$B$7050=$A39))&gt;0,"Yes","")</f>
        <v/>
      </c>
      <c r="M39" s="3" t="str">
        <f>IF(SUMPRODUCT(--('Appendix F'!$A$3:$A$7050=M$6)*--('Appendix F'!$B$3:$B$7050=$A39))&gt;0,"Yes","")</f>
        <v>Yes</v>
      </c>
    </row>
    <row r="40" spans="1:13" x14ac:dyDescent="0.25">
      <c r="A40" s="5" t="s">
        <v>3637</v>
      </c>
      <c r="B40" s="5" t="s">
        <v>8744</v>
      </c>
      <c r="I40" s="3" t="str">
        <f>IF(SUMPRODUCT(--('Appendix F'!$A$3:$A$7050=I$6)*--('Appendix F'!$B$3:$B$7050=$A40))&gt;0,"Yes","")</f>
        <v/>
      </c>
      <c r="J40" s="3" t="str">
        <f>IF(SUMPRODUCT(--('Appendix F'!$A$3:$A$7050=J$6)*--('Appendix F'!$B$3:$B$7050=$A40))&gt;0,"Yes","")</f>
        <v/>
      </c>
      <c r="K40" s="3" t="str">
        <f>IF(SUMPRODUCT(--('Appendix F'!$A$3:$A$7050=K$6)*--('Appendix F'!$B$3:$B$7050=$A40))&gt;0,"Yes","")</f>
        <v>Yes</v>
      </c>
      <c r="L40" s="3" t="str">
        <f>IF(SUMPRODUCT(--('Appendix F'!$A$3:$A$7050=L$6)*--('Appendix F'!$B$3:$B$7050=$A40))&gt;0,"Yes","")</f>
        <v/>
      </c>
      <c r="M40" s="3" t="str">
        <f>IF(SUMPRODUCT(--('Appendix F'!$A$3:$A$7050=M$6)*--('Appendix F'!$B$3:$B$7050=$A40))&gt;0,"Yes","")</f>
        <v>Yes</v>
      </c>
    </row>
    <row r="41" spans="1:13" x14ac:dyDescent="0.25">
      <c r="A41" s="5" t="s">
        <v>3638</v>
      </c>
      <c r="B41" s="5" t="s">
        <v>8745</v>
      </c>
      <c r="I41" s="3" t="str">
        <f>IF(SUMPRODUCT(--('Appendix F'!$A$3:$A$7050=I$6)*--('Appendix F'!$B$3:$B$7050=$A41))&gt;0,"Yes","")</f>
        <v/>
      </c>
      <c r="J41" s="3" t="str">
        <f>IF(SUMPRODUCT(--('Appendix F'!$A$3:$A$7050=J$6)*--('Appendix F'!$B$3:$B$7050=$A41))&gt;0,"Yes","")</f>
        <v/>
      </c>
      <c r="K41" s="3" t="str">
        <f>IF(SUMPRODUCT(--('Appendix F'!$A$3:$A$7050=K$6)*--('Appendix F'!$B$3:$B$7050=$A41))&gt;0,"Yes","")</f>
        <v>Yes</v>
      </c>
      <c r="L41" s="3" t="str">
        <f>IF(SUMPRODUCT(--('Appendix F'!$A$3:$A$7050=L$6)*--('Appendix F'!$B$3:$B$7050=$A41))&gt;0,"Yes","")</f>
        <v/>
      </c>
      <c r="M41" s="3" t="str">
        <f>IF(SUMPRODUCT(--('Appendix F'!$A$3:$A$7050=M$6)*--('Appendix F'!$B$3:$B$7050=$A41))&gt;0,"Yes","")</f>
        <v>Yes</v>
      </c>
    </row>
    <row r="42" spans="1:13" x14ac:dyDescent="0.25">
      <c r="A42" s="5" t="s">
        <v>3639</v>
      </c>
      <c r="B42" s="5" t="s">
        <v>8746</v>
      </c>
      <c r="I42" s="3" t="str">
        <f>IF(SUMPRODUCT(--('Appendix F'!$A$3:$A$7050=I$6)*--('Appendix F'!$B$3:$B$7050=$A42))&gt;0,"Yes","")</f>
        <v/>
      </c>
      <c r="J42" s="3" t="str">
        <f>IF(SUMPRODUCT(--('Appendix F'!$A$3:$A$7050=J$6)*--('Appendix F'!$B$3:$B$7050=$A42))&gt;0,"Yes","")</f>
        <v/>
      </c>
      <c r="K42" s="3" t="str">
        <f>IF(SUMPRODUCT(--('Appendix F'!$A$3:$A$7050=K$6)*--('Appendix F'!$B$3:$B$7050=$A42))&gt;0,"Yes","")</f>
        <v>Yes</v>
      </c>
      <c r="L42" s="3" t="str">
        <f>IF(SUMPRODUCT(--('Appendix F'!$A$3:$A$7050=L$6)*--('Appendix F'!$B$3:$B$7050=$A42))&gt;0,"Yes","")</f>
        <v/>
      </c>
      <c r="M42" s="3" t="str">
        <f>IF(SUMPRODUCT(--('Appendix F'!$A$3:$A$7050=M$6)*--('Appendix F'!$B$3:$B$7050=$A42))&gt;0,"Yes","")</f>
        <v>Yes</v>
      </c>
    </row>
    <row r="43" spans="1:13" x14ac:dyDescent="0.25">
      <c r="A43" s="5" t="s">
        <v>3640</v>
      </c>
      <c r="B43" s="5" t="s">
        <v>8747</v>
      </c>
      <c r="I43" s="3" t="str">
        <f>IF(SUMPRODUCT(--('Appendix F'!$A$3:$A$7050=I$6)*--('Appendix F'!$B$3:$B$7050=$A43))&gt;0,"Yes","")</f>
        <v/>
      </c>
      <c r="J43" s="3" t="str">
        <f>IF(SUMPRODUCT(--('Appendix F'!$A$3:$A$7050=J$6)*--('Appendix F'!$B$3:$B$7050=$A43))&gt;0,"Yes","")</f>
        <v/>
      </c>
      <c r="K43" s="3" t="str">
        <f>IF(SUMPRODUCT(--('Appendix F'!$A$3:$A$7050=K$6)*--('Appendix F'!$B$3:$B$7050=$A43))&gt;0,"Yes","")</f>
        <v>Yes</v>
      </c>
      <c r="L43" s="3" t="str">
        <f>IF(SUMPRODUCT(--('Appendix F'!$A$3:$A$7050=L$6)*--('Appendix F'!$B$3:$B$7050=$A43))&gt;0,"Yes","")</f>
        <v/>
      </c>
      <c r="M43" s="3" t="str">
        <f>IF(SUMPRODUCT(--('Appendix F'!$A$3:$A$7050=M$6)*--('Appendix F'!$B$3:$B$7050=$A43))&gt;0,"Yes","")</f>
        <v>Yes</v>
      </c>
    </row>
    <row r="44" spans="1:13" x14ac:dyDescent="0.25">
      <c r="A44" s="5" t="s">
        <v>3641</v>
      </c>
      <c r="B44" s="5" t="s">
        <v>8748</v>
      </c>
      <c r="I44" s="3" t="str">
        <f>IF(SUMPRODUCT(--('Appendix F'!$A$3:$A$7050=I$6)*--('Appendix F'!$B$3:$B$7050=$A44))&gt;0,"Yes","")</f>
        <v/>
      </c>
      <c r="J44" s="3" t="str">
        <f>IF(SUMPRODUCT(--('Appendix F'!$A$3:$A$7050=J$6)*--('Appendix F'!$B$3:$B$7050=$A44))&gt;0,"Yes","")</f>
        <v/>
      </c>
      <c r="K44" s="3" t="str">
        <f>IF(SUMPRODUCT(--('Appendix F'!$A$3:$A$7050=K$6)*--('Appendix F'!$B$3:$B$7050=$A44))&gt;0,"Yes","")</f>
        <v>Yes</v>
      </c>
      <c r="L44" s="3" t="str">
        <f>IF(SUMPRODUCT(--('Appendix F'!$A$3:$A$7050=L$6)*--('Appendix F'!$B$3:$B$7050=$A44))&gt;0,"Yes","")</f>
        <v/>
      </c>
      <c r="M44" s="3" t="str">
        <f>IF(SUMPRODUCT(--('Appendix F'!$A$3:$A$7050=M$6)*--('Appendix F'!$B$3:$B$7050=$A44))&gt;0,"Yes","")</f>
        <v>Yes</v>
      </c>
    </row>
    <row r="45" spans="1:13" x14ac:dyDescent="0.25">
      <c r="A45" s="5" t="s">
        <v>3642</v>
      </c>
      <c r="B45" s="5" t="s">
        <v>8749</v>
      </c>
      <c r="I45" s="3" t="str">
        <f>IF(SUMPRODUCT(--('Appendix F'!$A$3:$A$7050=I$6)*--('Appendix F'!$B$3:$B$7050=$A45))&gt;0,"Yes","")</f>
        <v/>
      </c>
      <c r="J45" s="3" t="str">
        <f>IF(SUMPRODUCT(--('Appendix F'!$A$3:$A$7050=J$6)*--('Appendix F'!$B$3:$B$7050=$A45))&gt;0,"Yes","")</f>
        <v/>
      </c>
      <c r="K45" s="3" t="str">
        <f>IF(SUMPRODUCT(--('Appendix F'!$A$3:$A$7050=K$6)*--('Appendix F'!$B$3:$B$7050=$A45))&gt;0,"Yes","")</f>
        <v>Yes</v>
      </c>
      <c r="L45" s="3" t="str">
        <f>IF(SUMPRODUCT(--('Appendix F'!$A$3:$A$7050=L$6)*--('Appendix F'!$B$3:$B$7050=$A45))&gt;0,"Yes","")</f>
        <v/>
      </c>
      <c r="M45" s="3" t="str">
        <f>IF(SUMPRODUCT(--('Appendix F'!$A$3:$A$7050=M$6)*--('Appendix F'!$B$3:$B$7050=$A45))&gt;0,"Yes","")</f>
        <v>Yes</v>
      </c>
    </row>
    <row r="46" spans="1:13" x14ac:dyDescent="0.25">
      <c r="A46" s="5" t="s">
        <v>3643</v>
      </c>
      <c r="B46" s="5" t="s">
        <v>8750</v>
      </c>
      <c r="I46" s="3" t="str">
        <f>IF(SUMPRODUCT(--('Appendix F'!$A$3:$A$7050=I$6)*--('Appendix F'!$B$3:$B$7050=$A46))&gt;0,"Yes","")</f>
        <v/>
      </c>
      <c r="J46" s="3" t="str">
        <f>IF(SUMPRODUCT(--('Appendix F'!$A$3:$A$7050=J$6)*--('Appendix F'!$B$3:$B$7050=$A46))&gt;0,"Yes","")</f>
        <v/>
      </c>
      <c r="K46" s="3" t="str">
        <f>IF(SUMPRODUCT(--('Appendix F'!$A$3:$A$7050=K$6)*--('Appendix F'!$B$3:$B$7050=$A46))&gt;0,"Yes","")</f>
        <v>Yes</v>
      </c>
      <c r="L46" s="3" t="str">
        <f>IF(SUMPRODUCT(--('Appendix F'!$A$3:$A$7050=L$6)*--('Appendix F'!$B$3:$B$7050=$A46))&gt;0,"Yes","")</f>
        <v/>
      </c>
      <c r="M46" s="3" t="str">
        <f>IF(SUMPRODUCT(--('Appendix F'!$A$3:$A$7050=M$6)*--('Appendix F'!$B$3:$B$7050=$A46))&gt;0,"Yes","")</f>
        <v>Yes</v>
      </c>
    </row>
    <row r="47" spans="1:13" x14ac:dyDescent="0.25">
      <c r="A47" s="5" t="s">
        <v>3644</v>
      </c>
      <c r="B47" s="5" t="s">
        <v>8751</v>
      </c>
      <c r="I47" s="3" t="str">
        <f>IF(SUMPRODUCT(--('Appendix F'!$A$3:$A$7050=I$6)*--('Appendix F'!$B$3:$B$7050=$A47))&gt;0,"Yes","")</f>
        <v/>
      </c>
      <c r="J47" s="3" t="str">
        <f>IF(SUMPRODUCT(--('Appendix F'!$A$3:$A$7050=J$6)*--('Appendix F'!$B$3:$B$7050=$A47))&gt;0,"Yes","")</f>
        <v/>
      </c>
      <c r="K47" s="3" t="str">
        <f>IF(SUMPRODUCT(--('Appendix F'!$A$3:$A$7050=K$6)*--('Appendix F'!$B$3:$B$7050=$A47))&gt;0,"Yes","")</f>
        <v>Yes</v>
      </c>
      <c r="L47" s="3" t="str">
        <f>IF(SUMPRODUCT(--('Appendix F'!$A$3:$A$7050=L$6)*--('Appendix F'!$B$3:$B$7050=$A47))&gt;0,"Yes","")</f>
        <v/>
      </c>
      <c r="M47" s="3" t="str">
        <f>IF(SUMPRODUCT(--('Appendix F'!$A$3:$A$7050=M$6)*--('Appendix F'!$B$3:$B$7050=$A47))&gt;0,"Yes","")</f>
        <v>Yes</v>
      </c>
    </row>
    <row r="48" spans="1:13" x14ac:dyDescent="0.25">
      <c r="A48" s="5" t="s">
        <v>3645</v>
      </c>
      <c r="B48" s="5" t="s">
        <v>8752</v>
      </c>
      <c r="I48" s="3" t="str">
        <f>IF(SUMPRODUCT(--('Appendix F'!$A$3:$A$7050=I$6)*--('Appendix F'!$B$3:$B$7050=$A48))&gt;0,"Yes","")</f>
        <v/>
      </c>
      <c r="J48" s="3" t="str">
        <f>IF(SUMPRODUCT(--('Appendix F'!$A$3:$A$7050=J$6)*--('Appendix F'!$B$3:$B$7050=$A48))&gt;0,"Yes","")</f>
        <v/>
      </c>
      <c r="K48" s="3" t="str">
        <f>IF(SUMPRODUCT(--('Appendix F'!$A$3:$A$7050=K$6)*--('Appendix F'!$B$3:$B$7050=$A48))&gt;0,"Yes","")</f>
        <v>Yes</v>
      </c>
      <c r="L48" s="3" t="str">
        <f>IF(SUMPRODUCT(--('Appendix F'!$A$3:$A$7050=L$6)*--('Appendix F'!$B$3:$B$7050=$A48))&gt;0,"Yes","")</f>
        <v/>
      </c>
      <c r="M48" s="3" t="str">
        <f>IF(SUMPRODUCT(--('Appendix F'!$A$3:$A$7050=M$6)*--('Appendix F'!$B$3:$B$7050=$A48))&gt;0,"Yes","")</f>
        <v>Yes</v>
      </c>
    </row>
    <row r="49" spans="1:13" x14ac:dyDescent="0.25">
      <c r="A49" s="5" t="s">
        <v>3646</v>
      </c>
      <c r="B49" s="5" t="s">
        <v>8753</v>
      </c>
      <c r="I49" s="3" t="str">
        <f>IF(SUMPRODUCT(--('Appendix F'!$A$3:$A$7050=I$6)*--('Appendix F'!$B$3:$B$7050=$A49))&gt;0,"Yes","")</f>
        <v/>
      </c>
      <c r="J49" s="3" t="str">
        <f>IF(SUMPRODUCT(--('Appendix F'!$A$3:$A$7050=J$6)*--('Appendix F'!$B$3:$B$7050=$A49))&gt;0,"Yes","")</f>
        <v/>
      </c>
      <c r="K49" s="3" t="str">
        <f>IF(SUMPRODUCT(--('Appendix F'!$A$3:$A$7050=K$6)*--('Appendix F'!$B$3:$B$7050=$A49))&gt;0,"Yes","")</f>
        <v>Yes</v>
      </c>
      <c r="L49" s="3" t="str">
        <f>IF(SUMPRODUCT(--('Appendix F'!$A$3:$A$7050=L$6)*--('Appendix F'!$B$3:$B$7050=$A49))&gt;0,"Yes","")</f>
        <v/>
      </c>
      <c r="M49" s="3" t="str">
        <f>IF(SUMPRODUCT(--('Appendix F'!$A$3:$A$7050=M$6)*--('Appendix F'!$B$3:$B$7050=$A49))&gt;0,"Yes","")</f>
        <v>Yes</v>
      </c>
    </row>
    <row r="50" spans="1:13" x14ac:dyDescent="0.25">
      <c r="A50" s="5" t="s">
        <v>3647</v>
      </c>
      <c r="B50" s="5" t="s">
        <v>8754</v>
      </c>
      <c r="I50" s="3" t="str">
        <f>IF(SUMPRODUCT(--('Appendix F'!$A$3:$A$7050=I$6)*--('Appendix F'!$B$3:$B$7050=$A50))&gt;0,"Yes","")</f>
        <v/>
      </c>
      <c r="J50" s="3" t="str">
        <f>IF(SUMPRODUCT(--('Appendix F'!$A$3:$A$7050=J$6)*--('Appendix F'!$B$3:$B$7050=$A50))&gt;0,"Yes","")</f>
        <v/>
      </c>
      <c r="K50" s="3" t="str">
        <f>IF(SUMPRODUCT(--('Appendix F'!$A$3:$A$7050=K$6)*--('Appendix F'!$B$3:$B$7050=$A50))&gt;0,"Yes","")</f>
        <v>Yes</v>
      </c>
      <c r="L50" s="3" t="str">
        <f>IF(SUMPRODUCT(--('Appendix F'!$A$3:$A$7050=L$6)*--('Appendix F'!$B$3:$B$7050=$A50))&gt;0,"Yes","")</f>
        <v/>
      </c>
      <c r="M50" s="3" t="str">
        <f>IF(SUMPRODUCT(--('Appendix F'!$A$3:$A$7050=M$6)*--('Appendix F'!$B$3:$B$7050=$A50))&gt;0,"Yes","")</f>
        <v>Yes</v>
      </c>
    </row>
    <row r="51" spans="1:13" x14ac:dyDescent="0.25">
      <c r="A51" s="5" t="s">
        <v>3648</v>
      </c>
      <c r="B51" s="5" t="s">
        <v>8755</v>
      </c>
      <c r="I51" s="3" t="str">
        <f>IF(SUMPRODUCT(--('Appendix F'!$A$3:$A$7050=I$6)*--('Appendix F'!$B$3:$B$7050=$A51))&gt;0,"Yes","")</f>
        <v/>
      </c>
      <c r="J51" s="3" t="str">
        <f>IF(SUMPRODUCT(--('Appendix F'!$A$3:$A$7050=J$6)*--('Appendix F'!$B$3:$B$7050=$A51))&gt;0,"Yes","")</f>
        <v/>
      </c>
      <c r="K51" s="3" t="str">
        <f>IF(SUMPRODUCT(--('Appendix F'!$A$3:$A$7050=K$6)*--('Appendix F'!$B$3:$B$7050=$A51))&gt;0,"Yes","")</f>
        <v>Yes</v>
      </c>
      <c r="L51" s="3" t="str">
        <f>IF(SUMPRODUCT(--('Appendix F'!$A$3:$A$7050=L$6)*--('Appendix F'!$B$3:$B$7050=$A51))&gt;0,"Yes","")</f>
        <v/>
      </c>
      <c r="M51" s="3" t="str">
        <f>IF(SUMPRODUCT(--('Appendix F'!$A$3:$A$7050=M$6)*--('Appendix F'!$B$3:$B$7050=$A51))&gt;0,"Yes","")</f>
        <v>Yes</v>
      </c>
    </row>
    <row r="52" spans="1:13" x14ac:dyDescent="0.25">
      <c r="A52" s="5" t="s">
        <v>3649</v>
      </c>
      <c r="B52" s="5" t="s">
        <v>8756</v>
      </c>
      <c r="I52" s="3" t="str">
        <f>IF(SUMPRODUCT(--('Appendix F'!$A$3:$A$7050=I$6)*--('Appendix F'!$B$3:$B$7050=$A52))&gt;0,"Yes","")</f>
        <v/>
      </c>
      <c r="J52" s="3" t="str">
        <f>IF(SUMPRODUCT(--('Appendix F'!$A$3:$A$7050=J$6)*--('Appendix F'!$B$3:$B$7050=$A52))&gt;0,"Yes","")</f>
        <v/>
      </c>
      <c r="K52" s="3" t="str">
        <f>IF(SUMPRODUCT(--('Appendix F'!$A$3:$A$7050=K$6)*--('Appendix F'!$B$3:$B$7050=$A52))&gt;0,"Yes","")</f>
        <v>Yes</v>
      </c>
      <c r="L52" s="3" t="str">
        <f>IF(SUMPRODUCT(--('Appendix F'!$A$3:$A$7050=L$6)*--('Appendix F'!$B$3:$B$7050=$A52))&gt;0,"Yes","")</f>
        <v/>
      </c>
      <c r="M52" s="3" t="str">
        <f>IF(SUMPRODUCT(--('Appendix F'!$A$3:$A$7050=M$6)*--('Appendix F'!$B$3:$B$7050=$A52))&gt;0,"Yes","")</f>
        <v>Yes</v>
      </c>
    </row>
    <row r="53" spans="1:13" x14ac:dyDescent="0.25">
      <c r="A53" s="5" t="s">
        <v>123</v>
      </c>
      <c r="B53" s="5" t="s">
        <v>8642</v>
      </c>
      <c r="I53" s="3" t="str">
        <f>IF(SUMPRODUCT(--('Appendix F'!$A$3:$A$7050=I$6)*--('Appendix F'!$B$3:$B$7050=$A53))&gt;0,"Yes","")</f>
        <v>Yes</v>
      </c>
      <c r="J53" s="3" t="str">
        <f>IF(SUMPRODUCT(--('Appendix F'!$A$3:$A$7050=J$6)*--('Appendix F'!$B$3:$B$7050=$A53))&gt;0,"Yes","")</f>
        <v>Yes</v>
      </c>
      <c r="K53" s="3" t="str">
        <f>IF(SUMPRODUCT(--('Appendix F'!$A$3:$A$7050=K$6)*--('Appendix F'!$B$3:$B$7050=$A53))&gt;0,"Yes","")</f>
        <v>Yes</v>
      </c>
      <c r="L53" s="3" t="str">
        <f>IF(SUMPRODUCT(--('Appendix F'!$A$3:$A$7050=L$6)*--('Appendix F'!$B$3:$B$7050=$A53))&gt;0,"Yes","")</f>
        <v>Yes</v>
      </c>
      <c r="M53" s="3" t="str">
        <f>IF(SUMPRODUCT(--('Appendix F'!$A$3:$A$7050=M$6)*--('Appendix F'!$B$3:$B$7050=$A53))&gt;0,"Yes","")</f>
        <v>Yes</v>
      </c>
    </row>
    <row r="54" spans="1:13" x14ac:dyDescent="0.25">
      <c r="A54" s="5" t="s">
        <v>3551</v>
      </c>
      <c r="B54" s="5" t="s">
        <v>8643</v>
      </c>
      <c r="I54" s="3" t="str">
        <f>IF(SUMPRODUCT(--('Appendix F'!$A$3:$A$7050=I$6)*--('Appendix F'!$B$3:$B$7050=$A54))&gt;0,"Yes","")</f>
        <v>Yes</v>
      </c>
      <c r="J54" s="3" t="str">
        <f>IF(SUMPRODUCT(--('Appendix F'!$A$3:$A$7050=J$6)*--('Appendix F'!$B$3:$B$7050=$A54))&gt;0,"Yes","")</f>
        <v>Yes</v>
      </c>
      <c r="K54" s="3" t="str">
        <f>IF(SUMPRODUCT(--('Appendix F'!$A$3:$A$7050=K$6)*--('Appendix F'!$B$3:$B$7050=$A54))&gt;0,"Yes","")</f>
        <v>Yes</v>
      </c>
      <c r="L54" s="3" t="str">
        <f>IF(SUMPRODUCT(--('Appendix F'!$A$3:$A$7050=L$6)*--('Appendix F'!$B$3:$B$7050=$A54))&gt;0,"Yes","")</f>
        <v>Yes</v>
      </c>
      <c r="M54" s="3" t="str">
        <f>IF(SUMPRODUCT(--('Appendix F'!$A$3:$A$7050=M$6)*--('Appendix F'!$B$3:$B$7050=$A54))&gt;0,"Yes","")</f>
        <v>Yes</v>
      </c>
    </row>
    <row r="55" spans="1:13" x14ac:dyDescent="0.25">
      <c r="A55" s="5" t="s">
        <v>3552</v>
      </c>
      <c r="B55" s="5" t="s">
        <v>8644</v>
      </c>
      <c r="I55" s="3" t="str">
        <f>IF(SUMPRODUCT(--('Appendix F'!$A$3:$A$7050=I$6)*--('Appendix F'!$B$3:$B$7050=$A55))&gt;0,"Yes","")</f>
        <v>Yes</v>
      </c>
      <c r="J55" s="3" t="str">
        <f>IF(SUMPRODUCT(--('Appendix F'!$A$3:$A$7050=J$6)*--('Appendix F'!$B$3:$B$7050=$A55))&gt;0,"Yes","")</f>
        <v>Yes</v>
      </c>
      <c r="K55" s="3" t="str">
        <f>IF(SUMPRODUCT(--('Appendix F'!$A$3:$A$7050=K$6)*--('Appendix F'!$B$3:$B$7050=$A55))&gt;0,"Yes","")</f>
        <v>Yes</v>
      </c>
      <c r="L55" s="3" t="str">
        <f>IF(SUMPRODUCT(--('Appendix F'!$A$3:$A$7050=L$6)*--('Appendix F'!$B$3:$B$7050=$A55))&gt;0,"Yes","")</f>
        <v>Yes</v>
      </c>
      <c r="M55" s="3" t="str">
        <f>IF(SUMPRODUCT(--('Appendix F'!$A$3:$A$7050=M$6)*--('Appendix F'!$B$3:$B$7050=$A55))&gt;0,"Yes","")</f>
        <v>Yes</v>
      </c>
    </row>
    <row r="56" spans="1:13" x14ac:dyDescent="0.25">
      <c r="A56" s="5" t="s">
        <v>133</v>
      </c>
      <c r="B56" s="5" t="s">
        <v>8672</v>
      </c>
      <c r="I56" s="3" t="str">
        <f>IF(SUMPRODUCT(--('Appendix F'!$A$3:$A$7050=I$6)*--('Appendix F'!$B$3:$B$7050=$A56))&gt;0,"Yes","")</f>
        <v/>
      </c>
      <c r="J56" s="3" t="str">
        <f>IF(SUMPRODUCT(--('Appendix F'!$A$3:$A$7050=J$6)*--('Appendix F'!$B$3:$B$7050=$A56))&gt;0,"Yes","")</f>
        <v>Yes</v>
      </c>
      <c r="K56" s="3" t="str">
        <f>IF(SUMPRODUCT(--('Appendix F'!$A$3:$A$7050=K$6)*--('Appendix F'!$B$3:$B$7050=$A56))&gt;0,"Yes","")</f>
        <v>Yes</v>
      </c>
      <c r="L56" s="3" t="str">
        <f>IF(SUMPRODUCT(--('Appendix F'!$A$3:$A$7050=L$6)*--('Appendix F'!$B$3:$B$7050=$A56))&gt;0,"Yes","")</f>
        <v>Yes</v>
      </c>
      <c r="M56" s="3" t="str">
        <f>IF(SUMPRODUCT(--('Appendix F'!$A$3:$A$7050=M$6)*--('Appendix F'!$B$3:$B$7050=$A56))&gt;0,"Yes","")</f>
        <v>Yes</v>
      </c>
    </row>
    <row r="57" spans="1:13" x14ac:dyDescent="0.25">
      <c r="A57" s="5" t="s">
        <v>3594</v>
      </c>
      <c r="B57" s="5" t="s">
        <v>8701</v>
      </c>
      <c r="I57" s="3" t="str">
        <f>IF(SUMPRODUCT(--('Appendix F'!$A$3:$A$7050=I$6)*--('Appendix F'!$B$3:$B$7050=$A57))&gt;0,"Yes","")</f>
        <v/>
      </c>
      <c r="J57" s="3" t="str">
        <f>IF(SUMPRODUCT(--('Appendix F'!$A$3:$A$7050=J$6)*--('Appendix F'!$B$3:$B$7050=$A57))&gt;0,"Yes","")</f>
        <v>Yes</v>
      </c>
      <c r="K57" s="3" t="str">
        <f>IF(SUMPRODUCT(--('Appendix F'!$A$3:$A$7050=K$6)*--('Appendix F'!$B$3:$B$7050=$A57))&gt;0,"Yes","")</f>
        <v>Yes</v>
      </c>
      <c r="L57" s="3" t="str">
        <f>IF(SUMPRODUCT(--('Appendix F'!$A$3:$A$7050=L$6)*--('Appendix F'!$B$3:$B$7050=$A57))&gt;0,"Yes","")</f>
        <v>Yes</v>
      </c>
      <c r="M57" s="3" t="str">
        <f>IF(SUMPRODUCT(--('Appendix F'!$A$3:$A$7050=M$6)*--('Appendix F'!$B$3:$B$7050=$A57))&gt;0,"Yes","")</f>
        <v>Yes</v>
      </c>
    </row>
    <row r="58" spans="1:13" x14ac:dyDescent="0.25">
      <c r="A58" s="5" t="s">
        <v>3595</v>
      </c>
      <c r="B58" s="5" t="s">
        <v>8702</v>
      </c>
      <c r="I58" s="3" t="str">
        <f>IF(SUMPRODUCT(--('Appendix F'!$A$3:$A$7050=I$6)*--('Appendix F'!$B$3:$B$7050=$A58))&gt;0,"Yes","")</f>
        <v/>
      </c>
      <c r="J58" s="3" t="str">
        <f>IF(SUMPRODUCT(--('Appendix F'!$A$3:$A$7050=J$6)*--('Appendix F'!$B$3:$B$7050=$A58))&gt;0,"Yes","")</f>
        <v>Yes</v>
      </c>
      <c r="K58" s="3" t="str">
        <f>IF(SUMPRODUCT(--('Appendix F'!$A$3:$A$7050=K$6)*--('Appendix F'!$B$3:$B$7050=$A58))&gt;0,"Yes","")</f>
        <v>Yes</v>
      </c>
      <c r="L58" s="3" t="str">
        <f>IF(SUMPRODUCT(--('Appendix F'!$A$3:$A$7050=L$6)*--('Appendix F'!$B$3:$B$7050=$A58))&gt;0,"Yes","")</f>
        <v>Yes</v>
      </c>
      <c r="M58" s="3" t="str">
        <f>IF(SUMPRODUCT(--('Appendix F'!$A$3:$A$7050=M$6)*--('Appendix F'!$B$3:$B$7050=$A58))&gt;0,"Yes","")</f>
        <v>Yes</v>
      </c>
    </row>
    <row r="59" spans="1:13" x14ac:dyDescent="0.25">
      <c r="A59" s="5" t="s">
        <v>3596</v>
      </c>
      <c r="B59" s="5" t="s">
        <v>8703</v>
      </c>
      <c r="I59" s="3" t="str">
        <f>IF(SUMPRODUCT(--('Appendix F'!$A$3:$A$7050=I$6)*--('Appendix F'!$B$3:$B$7050=$A59))&gt;0,"Yes","")</f>
        <v/>
      </c>
      <c r="J59" s="3" t="str">
        <f>IF(SUMPRODUCT(--('Appendix F'!$A$3:$A$7050=J$6)*--('Appendix F'!$B$3:$B$7050=$A59))&gt;0,"Yes","")</f>
        <v>Yes</v>
      </c>
      <c r="K59" s="3" t="str">
        <f>IF(SUMPRODUCT(--('Appendix F'!$A$3:$A$7050=K$6)*--('Appendix F'!$B$3:$B$7050=$A59))&gt;0,"Yes","")</f>
        <v>Yes</v>
      </c>
      <c r="L59" s="3" t="str">
        <f>IF(SUMPRODUCT(--('Appendix F'!$A$3:$A$7050=L$6)*--('Appendix F'!$B$3:$B$7050=$A59))&gt;0,"Yes","")</f>
        <v>Yes</v>
      </c>
      <c r="M59" s="3" t="str">
        <f>IF(SUMPRODUCT(--('Appendix F'!$A$3:$A$7050=M$6)*--('Appendix F'!$B$3:$B$7050=$A59))&gt;0,"Yes","")</f>
        <v>Yes</v>
      </c>
    </row>
    <row r="60" spans="1:13" x14ac:dyDescent="0.25">
      <c r="A60" s="5" t="s">
        <v>3597</v>
      </c>
      <c r="B60" s="5" t="s">
        <v>8704</v>
      </c>
      <c r="I60" s="3" t="str">
        <f>IF(SUMPRODUCT(--('Appendix F'!$A$3:$A$7050=I$6)*--('Appendix F'!$B$3:$B$7050=$A60))&gt;0,"Yes","")</f>
        <v/>
      </c>
      <c r="J60" s="3" t="str">
        <f>IF(SUMPRODUCT(--('Appendix F'!$A$3:$A$7050=J$6)*--('Appendix F'!$B$3:$B$7050=$A60))&gt;0,"Yes","")</f>
        <v>Yes</v>
      </c>
      <c r="K60" s="3" t="str">
        <f>IF(SUMPRODUCT(--('Appendix F'!$A$3:$A$7050=K$6)*--('Appendix F'!$B$3:$B$7050=$A60))&gt;0,"Yes","")</f>
        <v>Yes</v>
      </c>
      <c r="L60" s="3" t="str">
        <f>IF(SUMPRODUCT(--('Appendix F'!$A$3:$A$7050=L$6)*--('Appendix F'!$B$3:$B$7050=$A60))&gt;0,"Yes","")</f>
        <v>Yes</v>
      </c>
      <c r="M60" s="3" t="str">
        <f>IF(SUMPRODUCT(--('Appendix F'!$A$3:$A$7050=M$6)*--('Appendix F'!$B$3:$B$7050=$A60))&gt;0,"Yes","")</f>
        <v>Yes</v>
      </c>
    </row>
    <row r="61" spans="1:13" x14ac:dyDescent="0.25">
      <c r="A61" s="5" t="s">
        <v>3598</v>
      </c>
      <c r="B61" s="5" t="s">
        <v>8705</v>
      </c>
      <c r="I61" s="3" t="str">
        <f>IF(SUMPRODUCT(--('Appendix F'!$A$3:$A$7050=I$6)*--('Appendix F'!$B$3:$B$7050=$A61))&gt;0,"Yes","")</f>
        <v/>
      </c>
      <c r="J61" s="3" t="str">
        <f>IF(SUMPRODUCT(--('Appendix F'!$A$3:$A$7050=J$6)*--('Appendix F'!$B$3:$B$7050=$A61))&gt;0,"Yes","")</f>
        <v>Yes</v>
      </c>
      <c r="K61" s="3" t="str">
        <f>IF(SUMPRODUCT(--('Appendix F'!$A$3:$A$7050=K$6)*--('Appendix F'!$B$3:$B$7050=$A61))&gt;0,"Yes","")</f>
        <v>Yes</v>
      </c>
      <c r="L61" s="3" t="str">
        <f>IF(SUMPRODUCT(--('Appendix F'!$A$3:$A$7050=L$6)*--('Appendix F'!$B$3:$B$7050=$A61))&gt;0,"Yes","")</f>
        <v>Yes</v>
      </c>
      <c r="M61" s="3" t="str">
        <f>IF(SUMPRODUCT(--('Appendix F'!$A$3:$A$7050=M$6)*--('Appendix F'!$B$3:$B$7050=$A61))&gt;0,"Yes","")</f>
        <v>Yes</v>
      </c>
    </row>
    <row r="62" spans="1:13" x14ac:dyDescent="0.25">
      <c r="A62" s="5" t="s">
        <v>3599</v>
      </c>
      <c r="B62" s="5" t="s">
        <v>8706</v>
      </c>
      <c r="I62" s="3" t="str">
        <f>IF(SUMPRODUCT(--('Appendix F'!$A$3:$A$7050=I$6)*--('Appendix F'!$B$3:$B$7050=$A62))&gt;0,"Yes","")</f>
        <v/>
      </c>
      <c r="J62" s="3" t="str">
        <f>IF(SUMPRODUCT(--('Appendix F'!$A$3:$A$7050=J$6)*--('Appendix F'!$B$3:$B$7050=$A62))&gt;0,"Yes","")</f>
        <v>Yes</v>
      </c>
      <c r="K62" s="3" t="str">
        <f>IF(SUMPRODUCT(--('Appendix F'!$A$3:$A$7050=K$6)*--('Appendix F'!$B$3:$B$7050=$A62))&gt;0,"Yes","")</f>
        <v>Yes</v>
      </c>
      <c r="L62" s="3" t="str">
        <f>IF(SUMPRODUCT(--('Appendix F'!$A$3:$A$7050=L$6)*--('Appendix F'!$B$3:$B$7050=$A62))&gt;0,"Yes","")</f>
        <v>Yes</v>
      </c>
      <c r="M62" s="3" t="str">
        <f>IF(SUMPRODUCT(--('Appendix F'!$A$3:$A$7050=M$6)*--('Appendix F'!$B$3:$B$7050=$A62))&gt;0,"Yes","")</f>
        <v>Yes</v>
      </c>
    </row>
    <row r="63" spans="1:13" x14ac:dyDescent="0.25">
      <c r="A63" s="5" t="s">
        <v>3600</v>
      </c>
      <c r="B63" s="5" t="s">
        <v>8707</v>
      </c>
      <c r="I63" s="3" t="str">
        <f>IF(SUMPRODUCT(--('Appendix F'!$A$3:$A$7050=I$6)*--('Appendix F'!$B$3:$B$7050=$A63))&gt;0,"Yes","")</f>
        <v/>
      </c>
      <c r="J63" s="3" t="str">
        <f>IF(SUMPRODUCT(--('Appendix F'!$A$3:$A$7050=J$6)*--('Appendix F'!$B$3:$B$7050=$A63))&gt;0,"Yes","")</f>
        <v>Yes</v>
      </c>
      <c r="K63" s="3" t="str">
        <f>IF(SUMPRODUCT(--('Appendix F'!$A$3:$A$7050=K$6)*--('Appendix F'!$B$3:$B$7050=$A63))&gt;0,"Yes","")</f>
        <v>Yes</v>
      </c>
      <c r="L63" s="3" t="str">
        <f>IF(SUMPRODUCT(--('Appendix F'!$A$3:$A$7050=L$6)*--('Appendix F'!$B$3:$B$7050=$A63))&gt;0,"Yes","")</f>
        <v>Yes</v>
      </c>
      <c r="M63" s="3" t="str">
        <f>IF(SUMPRODUCT(--('Appendix F'!$A$3:$A$7050=M$6)*--('Appendix F'!$B$3:$B$7050=$A63))&gt;0,"Yes","")</f>
        <v>Yes</v>
      </c>
    </row>
    <row r="64" spans="1:13" x14ac:dyDescent="0.25">
      <c r="A64" s="5" t="s">
        <v>3601</v>
      </c>
      <c r="B64" s="5" t="s">
        <v>8708</v>
      </c>
      <c r="I64" s="3" t="str">
        <f>IF(SUMPRODUCT(--('Appendix F'!$A$3:$A$7050=I$6)*--('Appendix F'!$B$3:$B$7050=$A64))&gt;0,"Yes","")</f>
        <v/>
      </c>
      <c r="J64" s="3" t="str">
        <f>IF(SUMPRODUCT(--('Appendix F'!$A$3:$A$7050=J$6)*--('Appendix F'!$B$3:$B$7050=$A64))&gt;0,"Yes","")</f>
        <v>Yes</v>
      </c>
      <c r="K64" s="3" t="str">
        <f>IF(SUMPRODUCT(--('Appendix F'!$A$3:$A$7050=K$6)*--('Appendix F'!$B$3:$B$7050=$A64))&gt;0,"Yes","")</f>
        <v>Yes</v>
      </c>
      <c r="L64" s="3" t="str">
        <f>IF(SUMPRODUCT(--('Appendix F'!$A$3:$A$7050=L$6)*--('Appendix F'!$B$3:$B$7050=$A64))&gt;0,"Yes","")</f>
        <v>Yes</v>
      </c>
      <c r="M64" s="3" t="str">
        <f>IF(SUMPRODUCT(--('Appendix F'!$A$3:$A$7050=M$6)*--('Appendix F'!$B$3:$B$7050=$A64))&gt;0,"Yes","")</f>
        <v>Yes</v>
      </c>
    </row>
    <row r="65" spans="1:13" x14ac:dyDescent="0.25">
      <c r="A65" s="5" t="s">
        <v>3602</v>
      </c>
      <c r="B65" s="5" t="s">
        <v>8709</v>
      </c>
      <c r="I65" s="3" t="str">
        <f>IF(SUMPRODUCT(--('Appendix F'!$A$3:$A$7050=I$6)*--('Appendix F'!$B$3:$B$7050=$A65))&gt;0,"Yes","")</f>
        <v/>
      </c>
      <c r="J65" s="3" t="str">
        <f>IF(SUMPRODUCT(--('Appendix F'!$A$3:$A$7050=J$6)*--('Appendix F'!$B$3:$B$7050=$A65))&gt;0,"Yes","")</f>
        <v>Yes</v>
      </c>
      <c r="K65" s="3" t="str">
        <f>IF(SUMPRODUCT(--('Appendix F'!$A$3:$A$7050=K$6)*--('Appendix F'!$B$3:$B$7050=$A65))&gt;0,"Yes","")</f>
        <v>Yes</v>
      </c>
      <c r="L65" s="3" t="str">
        <f>IF(SUMPRODUCT(--('Appendix F'!$A$3:$A$7050=L$6)*--('Appendix F'!$B$3:$B$7050=$A65))&gt;0,"Yes","")</f>
        <v>Yes</v>
      </c>
      <c r="M65" s="3" t="str">
        <f>IF(SUMPRODUCT(--('Appendix F'!$A$3:$A$7050=M$6)*--('Appendix F'!$B$3:$B$7050=$A65))&gt;0,"Yes","")</f>
        <v>Yes</v>
      </c>
    </row>
    <row r="66" spans="1:13" x14ac:dyDescent="0.25">
      <c r="A66" s="5" t="s">
        <v>3603</v>
      </c>
      <c r="B66" s="5" t="s">
        <v>8710</v>
      </c>
      <c r="I66" s="3" t="str">
        <f>IF(SUMPRODUCT(--('Appendix F'!$A$3:$A$7050=I$6)*--('Appendix F'!$B$3:$B$7050=$A66))&gt;0,"Yes","")</f>
        <v/>
      </c>
      <c r="J66" s="3" t="str">
        <f>IF(SUMPRODUCT(--('Appendix F'!$A$3:$A$7050=J$6)*--('Appendix F'!$B$3:$B$7050=$A66))&gt;0,"Yes","")</f>
        <v>Yes</v>
      </c>
      <c r="K66" s="3" t="str">
        <f>IF(SUMPRODUCT(--('Appendix F'!$A$3:$A$7050=K$6)*--('Appendix F'!$B$3:$B$7050=$A66))&gt;0,"Yes","")</f>
        <v>Yes</v>
      </c>
      <c r="L66" s="3" t="str">
        <f>IF(SUMPRODUCT(--('Appendix F'!$A$3:$A$7050=L$6)*--('Appendix F'!$B$3:$B$7050=$A66))&gt;0,"Yes","")</f>
        <v>Yes</v>
      </c>
      <c r="M66" s="3" t="str">
        <f>IF(SUMPRODUCT(--('Appendix F'!$A$3:$A$7050=M$6)*--('Appendix F'!$B$3:$B$7050=$A66))&gt;0,"Yes","")</f>
        <v>Yes</v>
      </c>
    </row>
    <row r="67" spans="1:13" x14ac:dyDescent="0.25">
      <c r="A67" s="5" t="s">
        <v>3604</v>
      </c>
      <c r="B67" s="5" t="s">
        <v>8711</v>
      </c>
      <c r="I67" s="3" t="str">
        <f>IF(SUMPRODUCT(--('Appendix F'!$A$3:$A$7050=I$6)*--('Appendix F'!$B$3:$B$7050=$A67))&gt;0,"Yes","")</f>
        <v/>
      </c>
      <c r="J67" s="3" t="str">
        <f>IF(SUMPRODUCT(--('Appendix F'!$A$3:$A$7050=J$6)*--('Appendix F'!$B$3:$B$7050=$A67))&gt;0,"Yes","")</f>
        <v>Yes</v>
      </c>
      <c r="K67" s="3" t="str">
        <f>IF(SUMPRODUCT(--('Appendix F'!$A$3:$A$7050=K$6)*--('Appendix F'!$B$3:$B$7050=$A67))&gt;0,"Yes","")</f>
        <v>Yes</v>
      </c>
      <c r="L67" s="3" t="str">
        <f>IF(SUMPRODUCT(--('Appendix F'!$A$3:$A$7050=L$6)*--('Appendix F'!$B$3:$B$7050=$A67))&gt;0,"Yes","")</f>
        <v>Yes</v>
      </c>
      <c r="M67" s="3" t="str">
        <f>IF(SUMPRODUCT(--('Appendix F'!$A$3:$A$7050=M$6)*--('Appendix F'!$B$3:$B$7050=$A67))&gt;0,"Yes","")</f>
        <v>Yes</v>
      </c>
    </row>
    <row r="68" spans="1:13" x14ac:dyDescent="0.25">
      <c r="A68" s="5" t="s">
        <v>3605</v>
      </c>
      <c r="B68" s="5" t="s">
        <v>8712</v>
      </c>
      <c r="I68" s="3" t="str">
        <f>IF(SUMPRODUCT(--('Appendix F'!$A$3:$A$7050=I$6)*--('Appendix F'!$B$3:$B$7050=$A68))&gt;0,"Yes","")</f>
        <v/>
      </c>
      <c r="J68" s="3" t="str">
        <f>IF(SUMPRODUCT(--('Appendix F'!$A$3:$A$7050=J$6)*--('Appendix F'!$B$3:$B$7050=$A68))&gt;0,"Yes","")</f>
        <v>Yes</v>
      </c>
      <c r="K68" s="3" t="str">
        <f>IF(SUMPRODUCT(--('Appendix F'!$A$3:$A$7050=K$6)*--('Appendix F'!$B$3:$B$7050=$A68))&gt;0,"Yes","")</f>
        <v>Yes</v>
      </c>
      <c r="L68" s="3" t="str">
        <f>IF(SUMPRODUCT(--('Appendix F'!$A$3:$A$7050=L$6)*--('Appendix F'!$B$3:$B$7050=$A68))&gt;0,"Yes","")</f>
        <v>Yes</v>
      </c>
      <c r="M68" s="3" t="str">
        <f>IF(SUMPRODUCT(--('Appendix F'!$A$3:$A$7050=M$6)*--('Appendix F'!$B$3:$B$7050=$A68))&gt;0,"Yes","")</f>
        <v>Yes</v>
      </c>
    </row>
    <row r="69" spans="1:13" x14ac:dyDescent="0.25">
      <c r="A69" s="5" t="s">
        <v>3606</v>
      </c>
      <c r="B69" s="5" t="s">
        <v>8713</v>
      </c>
      <c r="I69" s="3" t="str">
        <f>IF(SUMPRODUCT(--('Appendix F'!$A$3:$A$7050=I$6)*--('Appendix F'!$B$3:$B$7050=$A69))&gt;0,"Yes","")</f>
        <v/>
      </c>
      <c r="J69" s="3" t="str">
        <f>IF(SUMPRODUCT(--('Appendix F'!$A$3:$A$7050=J$6)*--('Appendix F'!$B$3:$B$7050=$A69))&gt;0,"Yes","")</f>
        <v>Yes</v>
      </c>
      <c r="K69" s="3" t="str">
        <f>IF(SUMPRODUCT(--('Appendix F'!$A$3:$A$7050=K$6)*--('Appendix F'!$B$3:$B$7050=$A69))&gt;0,"Yes","")</f>
        <v>Yes</v>
      </c>
      <c r="L69" s="3" t="str">
        <f>IF(SUMPRODUCT(--('Appendix F'!$A$3:$A$7050=L$6)*--('Appendix F'!$B$3:$B$7050=$A69))&gt;0,"Yes","")</f>
        <v>Yes</v>
      </c>
      <c r="M69" s="3" t="str">
        <f>IF(SUMPRODUCT(--('Appendix F'!$A$3:$A$7050=M$6)*--('Appendix F'!$B$3:$B$7050=$A69))&gt;0,"Yes","")</f>
        <v>Yes</v>
      </c>
    </row>
    <row r="70" spans="1:13" x14ac:dyDescent="0.25">
      <c r="A70" s="5" t="s">
        <v>3580</v>
      </c>
      <c r="B70" s="5" t="s">
        <v>8673</v>
      </c>
      <c r="I70" s="3" t="str">
        <f>IF(SUMPRODUCT(--('Appendix F'!$A$3:$A$7050=I$6)*--('Appendix F'!$B$3:$B$7050=$A70))&gt;0,"Yes","")</f>
        <v/>
      </c>
      <c r="J70" s="3" t="str">
        <f>IF(SUMPRODUCT(--('Appendix F'!$A$3:$A$7050=J$6)*--('Appendix F'!$B$3:$B$7050=$A70))&gt;0,"Yes","")</f>
        <v>Yes</v>
      </c>
      <c r="K70" s="3" t="str">
        <f>IF(SUMPRODUCT(--('Appendix F'!$A$3:$A$7050=K$6)*--('Appendix F'!$B$3:$B$7050=$A70))&gt;0,"Yes","")</f>
        <v>Yes</v>
      </c>
      <c r="L70" s="3" t="str">
        <f>IF(SUMPRODUCT(--('Appendix F'!$A$3:$A$7050=L$6)*--('Appendix F'!$B$3:$B$7050=$A70))&gt;0,"Yes","")</f>
        <v>Yes</v>
      </c>
      <c r="M70" s="3" t="str">
        <f>IF(SUMPRODUCT(--('Appendix F'!$A$3:$A$7050=M$6)*--('Appendix F'!$B$3:$B$7050=$A70))&gt;0,"Yes","")</f>
        <v>Yes</v>
      </c>
    </row>
    <row r="71" spans="1:13" x14ac:dyDescent="0.25">
      <c r="A71" s="5" t="s">
        <v>3581</v>
      </c>
      <c r="B71" s="5" t="s">
        <v>8674</v>
      </c>
      <c r="I71" s="3" t="str">
        <f>IF(SUMPRODUCT(--('Appendix F'!$A$3:$A$7050=I$6)*--('Appendix F'!$B$3:$B$7050=$A71))&gt;0,"Yes","")</f>
        <v/>
      </c>
      <c r="J71" s="3" t="str">
        <f>IF(SUMPRODUCT(--('Appendix F'!$A$3:$A$7050=J$6)*--('Appendix F'!$B$3:$B$7050=$A71))&gt;0,"Yes","")</f>
        <v>Yes</v>
      </c>
      <c r="K71" s="3" t="str">
        <f>IF(SUMPRODUCT(--('Appendix F'!$A$3:$A$7050=K$6)*--('Appendix F'!$B$3:$B$7050=$A71))&gt;0,"Yes","")</f>
        <v>Yes</v>
      </c>
      <c r="L71" s="3" t="str">
        <f>IF(SUMPRODUCT(--('Appendix F'!$A$3:$A$7050=L$6)*--('Appendix F'!$B$3:$B$7050=$A71))&gt;0,"Yes","")</f>
        <v>Yes</v>
      </c>
      <c r="M71" s="3" t="str">
        <f>IF(SUMPRODUCT(--('Appendix F'!$A$3:$A$7050=M$6)*--('Appendix F'!$B$3:$B$7050=$A71))&gt;0,"Yes","")</f>
        <v>Yes</v>
      </c>
    </row>
    <row r="72" spans="1:13" x14ac:dyDescent="0.25">
      <c r="A72" s="5" t="s">
        <v>3582</v>
      </c>
      <c r="B72" s="5" t="s">
        <v>8675</v>
      </c>
      <c r="I72" s="3" t="str">
        <f>IF(SUMPRODUCT(--('Appendix F'!$A$3:$A$7050=I$6)*--('Appendix F'!$B$3:$B$7050=$A72))&gt;0,"Yes","")</f>
        <v/>
      </c>
      <c r="J72" s="3" t="str">
        <f>IF(SUMPRODUCT(--('Appendix F'!$A$3:$A$7050=J$6)*--('Appendix F'!$B$3:$B$7050=$A72))&gt;0,"Yes","")</f>
        <v>Yes</v>
      </c>
      <c r="K72" s="3" t="str">
        <f>IF(SUMPRODUCT(--('Appendix F'!$A$3:$A$7050=K$6)*--('Appendix F'!$B$3:$B$7050=$A72))&gt;0,"Yes","")</f>
        <v>Yes</v>
      </c>
      <c r="L72" s="3" t="str">
        <f>IF(SUMPRODUCT(--('Appendix F'!$A$3:$A$7050=L$6)*--('Appendix F'!$B$3:$B$7050=$A72))&gt;0,"Yes","")</f>
        <v>Yes</v>
      </c>
      <c r="M72" s="3" t="str">
        <f>IF(SUMPRODUCT(--('Appendix F'!$A$3:$A$7050=M$6)*--('Appendix F'!$B$3:$B$7050=$A72))&gt;0,"Yes","")</f>
        <v>Yes</v>
      </c>
    </row>
    <row r="73" spans="1:13" x14ac:dyDescent="0.25">
      <c r="A73" s="5" t="s">
        <v>3583</v>
      </c>
      <c r="B73" s="5" t="s">
        <v>8676</v>
      </c>
      <c r="I73" s="3" t="str">
        <f>IF(SUMPRODUCT(--('Appendix F'!$A$3:$A$7050=I$6)*--('Appendix F'!$B$3:$B$7050=$A73))&gt;0,"Yes","")</f>
        <v/>
      </c>
      <c r="J73" s="3" t="str">
        <f>IF(SUMPRODUCT(--('Appendix F'!$A$3:$A$7050=J$6)*--('Appendix F'!$B$3:$B$7050=$A73))&gt;0,"Yes","")</f>
        <v>Yes</v>
      </c>
      <c r="K73" s="3" t="str">
        <f>IF(SUMPRODUCT(--('Appendix F'!$A$3:$A$7050=K$6)*--('Appendix F'!$B$3:$B$7050=$A73))&gt;0,"Yes","")</f>
        <v>Yes</v>
      </c>
      <c r="L73" s="3" t="str">
        <f>IF(SUMPRODUCT(--('Appendix F'!$A$3:$A$7050=L$6)*--('Appendix F'!$B$3:$B$7050=$A73))&gt;0,"Yes","")</f>
        <v>Yes</v>
      </c>
      <c r="M73" s="3" t="str">
        <f>IF(SUMPRODUCT(--('Appendix F'!$A$3:$A$7050=M$6)*--('Appendix F'!$B$3:$B$7050=$A73))&gt;0,"Yes","")</f>
        <v>Yes</v>
      </c>
    </row>
    <row r="74" spans="1:13" x14ac:dyDescent="0.25">
      <c r="A74" s="5" t="s">
        <v>3584</v>
      </c>
      <c r="B74" s="5" t="s">
        <v>8677</v>
      </c>
      <c r="I74" s="3" t="str">
        <f>IF(SUMPRODUCT(--('Appendix F'!$A$3:$A$7050=I$6)*--('Appendix F'!$B$3:$B$7050=$A74))&gt;0,"Yes","")</f>
        <v/>
      </c>
      <c r="J74" s="3" t="str">
        <f>IF(SUMPRODUCT(--('Appendix F'!$A$3:$A$7050=J$6)*--('Appendix F'!$B$3:$B$7050=$A74))&gt;0,"Yes","")</f>
        <v>Yes</v>
      </c>
      <c r="K74" s="3" t="str">
        <f>IF(SUMPRODUCT(--('Appendix F'!$A$3:$A$7050=K$6)*--('Appendix F'!$B$3:$B$7050=$A74))&gt;0,"Yes","")</f>
        <v>Yes</v>
      </c>
      <c r="L74" s="3" t="str">
        <f>IF(SUMPRODUCT(--('Appendix F'!$A$3:$A$7050=L$6)*--('Appendix F'!$B$3:$B$7050=$A74))&gt;0,"Yes","")</f>
        <v>Yes</v>
      </c>
      <c r="M74" s="3" t="str">
        <f>IF(SUMPRODUCT(--('Appendix F'!$A$3:$A$7050=M$6)*--('Appendix F'!$B$3:$B$7050=$A74))&gt;0,"Yes","")</f>
        <v>Yes</v>
      </c>
    </row>
    <row r="75" spans="1:13" x14ac:dyDescent="0.25">
      <c r="A75" s="5" t="s">
        <v>3585</v>
      </c>
      <c r="B75" s="5" t="s">
        <v>8678</v>
      </c>
      <c r="I75" s="3" t="str">
        <f>IF(SUMPRODUCT(--('Appendix F'!$A$3:$A$7050=I$6)*--('Appendix F'!$B$3:$B$7050=$A75))&gt;0,"Yes","")</f>
        <v/>
      </c>
      <c r="J75" s="3" t="str">
        <f>IF(SUMPRODUCT(--('Appendix F'!$A$3:$A$7050=J$6)*--('Appendix F'!$B$3:$B$7050=$A75))&gt;0,"Yes","")</f>
        <v>Yes</v>
      </c>
      <c r="K75" s="3" t="str">
        <f>IF(SUMPRODUCT(--('Appendix F'!$A$3:$A$7050=K$6)*--('Appendix F'!$B$3:$B$7050=$A75))&gt;0,"Yes","")</f>
        <v>Yes</v>
      </c>
      <c r="L75" s="3" t="str">
        <f>IF(SUMPRODUCT(--('Appendix F'!$A$3:$A$7050=L$6)*--('Appendix F'!$B$3:$B$7050=$A75))&gt;0,"Yes","")</f>
        <v>Yes</v>
      </c>
      <c r="M75" s="3" t="str">
        <f>IF(SUMPRODUCT(--('Appendix F'!$A$3:$A$7050=M$6)*--('Appendix F'!$B$3:$B$7050=$A75))&gt;0,"Yes","")</f>
        <v>Yes</v>
      </c>
    </row>
    <row r="76" spans="1:13" x14ac:dyDescent="0.25">
      <c r="A76" s="5" t="s">
        <v>3586</v>
      </c>
      <c r="B76" s="5" t="s">
        <v>8679</v>
      </c>
      <c r="I76" s="3" t="str">
        <f>IF(SUMPRODUCT(--('Appendix F'!$A$3:$A$7050=I$6)*--('Appendix F'!$B$3:$B$7050=$A76))&gt;0,"Yes","")</f>
        <v/>
      </c>
      <c r="J76" s="3" t="str">
        <f>IF(SUMPRODUCT(--('Appendix F'!$A$3:$A$7050=J$6)*--('Appendix F'!$B$3:$B$7050=$A76))&gt;0,"Yes","")</f>
        <v>Yes</v>
      </c>
      <c r="K76" s="3" t="str">
        <f>IF(SUMPRODUCT(--('Appendix F'!$A$3:$A$7050=K$6)*--('Appendix F'!$B$3:$B$7050=$A76))&gt;0,"Yes","")</f>
        <v>Yes</v>
      </c>
      <c r="L76" s="3" t="str">
        <f>IF(SUMPRODUCT(--('Appendix F'!$A$3:$A$7050=L$6)*--('Appendix F'!$B$3:$B$7050=$A76))&gt;0,"Yes","")</f>
        <v>Yes</v>
      </c>
      <c r="M76" s="3" t="str">
        <f>IF(SUMPRODUCT(--('Appendix F'!$A$3:$A$7050=M$6)*--('Appendix F'!$B$3:$B$7050=$A76))&gt;0,"Yes","")</f>
        <v>Yes</v>
      </c>
    </row>
    <row r="77" spans="1:13" x14ac:dyDescent="0.25">
      <c r="A77" s="5" t="s">
        <v>3587</v>
      </c>
      <c r="B77" s="5" t="s">
        <v>8680</v>
      </c>
      <c r="I77" s="3" t="str">
        <f>IF(SUMPRODUCT(--('Appendix F'!$A$3:$A$7050=I$6)*--('Appendix F'!$B$3:$B$7050=$A77))&gt;0,"Yes","")</f>
        <v/>
      </c>
      <c r="J77" s="3" t="str">
        <f>IF(SUMPRODUCT(--('Appendix F'!$A$3:$A$7050=J$6)*--('Appendix F'!$B$3:$B$7050=$A77))&gt;0,"Yes","")</f>
        <v>Yes</v>
      </c>
      <c r="K77" s="3" t="str">
        <f>IF(SUMPRODUCT(--('Appendix F'!$A$3:$A$7050=K$6)*--('Appendix F'!$B$3:$B$7050=$A77))&gt;0,"Yes","")</f>
        <v>Yes</v>
      </c>
      <c r="L77" s="3" t="str">
        <f>IF(SUMPRODUCT(--('Appendix F'!$A$3:$A$7050=L$6)*--('Appendix F'!$B$3:$B$7050=$A77))&gt;0,"Yes","")</f>
        <v>Yes</v>
      </c>
      <c r="M77" s="3" t="str">
        <f>IF(SUMPRODUCT(--('Appendix F'!$A$3:$A$7050=M$6)*--('Appendix F'!$B$3:$B$7050=$A77))&gt;0,"Yes","")</f>
        <v>Yes</v>
      </c>
    </row>
    <row r="78" spans="1:13" x14ac:dyDescent="0.25">
      <c r="A78" s="5" t="s">
        <v>3588</v>
      </c>
      <c r="B78" s="5" t="s">
        <v>8681</v>
      </c>
      <c r="I78" s="3" t="str">
        <f>IF(SUMPRODUCT(--('Appendix F'!$A$3:$A$7050=I$6)*--('Appendix F'!$B$3:$B$7050=$A78))&gt;0,"Yes","")</f>
        <v/>
      </c>
      <c r="J78" s="3" t="str">
        <f>IF(SUMPRODUCT(--('Appendix F'!$A$3:$A$7050=J$6)*--('Appendix F'!$B$3:$B$7050=$A78))&gt;0,"Yes","")</f>
        <v>Yes</v>
      </c>
      <c r="K78" s="3" t="str">
        <f>IF(SUMPRODUCT(--('Appendix F'!$A$3:$A$7050=K$6)*--('Appendix F'!$B$3:$B$7050=$A78))&gt;0,"Yes","")</f>
        <v>Yes</v>
      </c>
      <c r="L78" s="3" t="str">
        <f>IF(SUMPRODUCT(--('Appendix F'!$A$3:$A$7050=L$6)*--('Appendix F'!$B$3:$B$7050=$A78))&gt;0,"Yes","")</f>
        <v>Yes</v>
      </c>
      <c r="M78" s="3" t="str">
        <f>IF(SUMPRODUCT(--('Appendix F'!$A$3:$A$7050=M$6)*--('Appendix F'!$B$3:$B$7050=$A78))&gt;0,"Yes","")</f>
        <v>Yes</v>
      </c>
    </row>
    <row r="79" spans="1:13" x14ac:dyDescent="0.25">
      <c r="A79" s="5" t="s">
        <v>3589</v>
      </c>
      <c r="B79" s="5" t="s">
        <v>8682</v>
      </c>
      <c r="I79" s="3" t="str">
        <f>IF(SUMPRODUCT(--('Appendix F'!$A$3:$A$7050=I$6)*--('Appendix F'!$B$3:$B$7050=$A79))&gt;0,"Yes","")</f>
        <v/>
      </c>
      <c r="J79" s="3" t="str">
        <f>IF(SUMPRODUCT(--('Appendix F'!$A$3:$A$7050=J$6)*--('Appendix F'!$B$3:$B$7050=$A79))&gt;0,"Yes","")</f>
        <v>Yes</v>
      </c>
      <c r="K79" s="3" t="str">
        <f>IF(SUMPRODUCT(--('Appendix F'!$A$3:$A$7050=K$6)*--('Appendix F'!$B$3:$B$7050=$A79))&gt;0,"Yes","")</f>
        <v>Yes</v>
      </c>
      <c r="L79" s="3" t="str">
        <f>IF(SUMPRODUCT(--('Appendix F'!$A$3:$A$7050=L$6)*--('Appendix F'!$B$3:$B$7050=$A79))&gt;0,"Yes","")</f>
        <v>Yes</v>
      </c>
      <c r="M79" s="3" t="str">
        <f>IF(SUMPRODUCT(--('Appendix F'!$A$3:$A$7050=M$6)*--('Appendix F'!$B$3:$B$7050=$A79))&gt;0,"Yes","")</f>
        <v>Yes</v>
      </c>
    </row>
    <row r="80" spans="1:13" x14ac:dyDescent="0.25">
      <c r="A80" s="5" t="s">
        <v>3590</v>
      </c>
      <c r="B80" s="5" t="s">
        <v>8683</v>
      </c>
      <c r="I80" s="3" t="str">
        <f>IF(SUMPRODUCT(--('Appendix F'!$A$3:$A$7050=I$6)*--('Appendix F'!$B$3:$B$7050=$A80))&gt;0,"Yes","")</f>
        <v/>
      </c>
      <c r="J80" s="3" t="str">
        <f>IF(SUMPRODUCT(--('Appendix F'!$A$3:$A$7050=J$6)*--('Appendix F'!$B$3:$B$7050=$A80))&gt;0,"Yes","")</f>
        <v>Yes</v>
      </c>
      <c r="K80" s="3" t="str">
        <f>IF(SUMPRODUCT(--('Appendix F'!$A$3:$A$7050=K$6)*--('Appendix F'!$B$3:$B$7050=$A80))&gt;0,"Yes","")</f>
        <v>Yes</v>
      </c>
      <c r="L80" s="3" t="str">
        <f>IF(SUMPRODUCT(--('Appendix F'!$A$3:$A$7050=L$6)*--('Appendix F'!$B$3:$B$7050=$A80))&gt;0,"Yes","")</f>
        <v>Yes</v>
      </c>
      <c r="M80" s="3" t="str">
        <f>IF(SUMPRODUCT(--('Appendix F'!$A$3:$A$7050=M$6)*--('Appendix F'!$B$3:$B$7050=$A80))&gt;0,"Yes","")</f>
        <v>Yes</v>
      </c>
    </row>
    <row r="81" spans="1:13" x14ac:dyDescent="0.25">
      <c r="A81" s="5" t="s">
        <v>3591</v>
      </c>
      <c r="B81" s="5" t="s">
        <v>8684</v>
      </c>
      <c r="I81" s="3" t="str">
        <f>IF(SUMPRODUCT(--('Appendix F'!$A$3:$A$7050=I$6)*--('Appendix F'!$B$3:$B$7050=$A81))&gt;0,"Yes","")</f>
        <v/>
      </c>
      <c r="J81" s="3" t="str">
        <f>IF(SUMPRODUCT(--('Appendix F'!$A$3:$A$7050=J$6)*--('Appendix F'!$B$3:$B$7050=$A81))&gt;0,"Yes","")</f>
        <v>Yes</v>
      </c>
      <c r="K81" s="3" t="str">
        <f>IF(SUMPRODUCT(--('Appendix F'!$A$3:$A$7050=K$6)*--('Appendix F'!$B$3:$B$7050=$A81))&gt;0,"Yes","")</f>
        <v>Yes</v>
      </c>
      <c r="L81" s="3" t="str">
        <f>IF(SUMPRODUCT(--('Appendix F'!$A$3:$A$7050=L$6)*--('Appendix F'!$B$3:$B$7050=$A81))&gt;0,"Yes","")</f>
        <v>Yes</v>
      </c>
      <c r="M81" s="3" t="str">
        <f>IF(SUMPRODUCT(--('Appendix F'!$A$3:$A$7050=M$6)*--('Appendix F'!$B$3:$B$7050=$A81))&gt;0,"Yes","")</f>
        <v>Yes</v>
      </c>
    </row>
    <row r="82" spans="1:13" x14ac:dyDescent="0.25">
      <c r="A82" s="5" t="s">
        <v>3592</v>
      </c>
      <c r="B82" s="5" t="s">
        <v>8685</v>
      </c>
      <c r="I82" s="3" t="str">
        <f>IF(SUMPRODUCT(--('Appendix F'!$A$3:$A$7050=I$6)*--('Appendix F'!$B$3:$B$7050=$A82))&gt;0,"Yes","")</f>
        <v/>
      </c>
      <c r="J82" s="3" t="str">
        <f>IF(SUMPRODUCT(--('Appendix F'!$A$3:$A$7050=J$6)*--('Appendix F'!$B$3:$B$7050=$A82))&gt;0,"Yes","")</f>
        <v>Yes</v>
      </c>
      <c r="K82" s="3" t="str">
        <f>IF(SUMPRODUCT(--('Appendix F'!$A$3:$A$7050=K$6)*--('Appendix F'!$B$3:$B$7050=$A82))&gt;0,"Yes","")</f>
        <v>Yes</v>
      </c>
      <c r="L82" s="3" t="str">
        <f>IF(SUMPRODUCT(--('Appendix F'!$A$3:$A$7050=L$6)*--('Appendix F'!$B$3:$B$7050=$A82))&gt;0,"Yes","")</f>
        <v>Yes</v>
      </c>
      <c r="M82" s="3" t="str">
        <f>IF(SUMPRODUCT(--('Appendix F'!$A$3:$A$7050=M$6)*--('Appendix F'!$B$3:$B$7050=$A82))&gt;0,"Yes","")</f>
        <v>Yes</v>
      </c>
    </row>
    <row r="83" spans="1:13" x14ac:dyDescent="0.25">
      <c r="A83" s="5" t="s">
        <v>3593</v>
      </c>
      <c r="B83" s="5" t="s">
        <v>8686</v>
      </c>
      <c r="I83" s="3" t="str">
        <f>IF(SUMPRODUCT(--('Appendix F'!$A$3:$A$7050=I$6)*--('Appendix F'!$B$3:$B$7050=$A83))&gt;0,"Yes","")</f>
        <v/>
      </c>
      <c r="J83" s="3" t="str">
        <f>IF(SUMPRODUCT(--('Appendix F'!$A$3:$A$7050=J$6)*--('Appendix F'!$B$3:$B$7050=$A83))&gt;0,"Yes","")</f>
        <v>Yes</v>
      </c>
      <c r="K83" s="3" t="str">
        <f>IF(SUMPRODUCT(--('Appendix F'!$A$3:$A$7050=K$6)*--('Appendix F'!$B$3:$B$7050=$A83))&gt;0,"Yes","")</f>
        <v>Yes</v>
      </c>
      <c r="L83" s="3" t="str">
        <f>IF(SUMPRODUCT(--('Appendix F'!$A$3:$A$7050=L$6)*--('Appendix F'!$B$3:$B$7050=$A83))&gt;0,"Yes","")</f>
        <v>Yes</v>
      </c>
      <c r="M83" s="3" t="str">
        <f>IF(SUMPRODUCT(--('Appendix F'!$A$3:$A$7050=M$6)*--('Appendix F'!$B$3:$B$7050=$A83))&gt;0,"Yes","")</f>
        <v>Yes</v>
      </c>
    </row>
    <row r="84" spans="1:13" x14ac:dyDescent="0.25">
      <c r="A84" s="5" t="s">
        <v>3553</v>
      </c>
      <c r="B84" s="5" t="s">
        <v>8687</v>
      </c>
      <c r="I84" s="3" t="str">
        <f>IF(SUMPRODUCT(--('Appendix F'!$A$3:$A$7050=I$6)*--('Appendix F'!$B$3:$B$7050=$A84))&gt;0,"Yes","")</f>
        <v>Yes</v>
      </c>
      <c r="J84" s="3" t="str">
        <f>IF(SUMPRODUCT(--('Appendix F'!$A$3:$A$7050=J$6)*--('Appendix F'!$B$3:$B$7050=$A84))&gt;0,"Yes","")</f>
        <v>Yes</v>
      </c>
      <c r="K84" s="3" t="str">
        <f>IF(SUMPRODUCT(--('Appendix F'!$A$3:$A$7050=K$6)*--('Appendix F'!$B$3:$B$7050=$A84))&gt;0,"Yes","")</f>
        <v>Yes</v>
      </c>
      <c r="L84" s="3" t="str">
        <f>IF(SUMPRODUCT(--('Appendix F'!$A$3:$A$7050=L$6)*--('Appendix F'!$B$3:$B$7050=$A84))&gt;0,"Yes","")</f>
        <v>Yes</v>
      </c>
      <c r="M84" s="3" t="str">
        <f>IF(SUMPRODUCT(--('Appendix F'!$A$3:$A$7050=M$6)*--('Appendix F'!$B$3:$B$7050=$A84))&gt;0,"Yes","")</f>
        <v>Yes</v>
      </c>
    </row>
    <row r="85" spans="1:13" hidden="1" x14ac:dyDescent="0.25">
      <c r="B85" s="5" t="s">
        <v>8645</v>
      </c>
      <c r="I85" s="3" t="str">
        <f>IF(SUMPRODUCT(--('Appendix F'!$A$3:$A$7050=I$6)*--('Appendix F'!$B$3:$B$7050=$A85))&gt;0,"Yes","")</f>
        <v/>
      </c>
      <c r="J85" s="3" t="str">
        <f>IF(SUMPRODUCT(--('Appendix F'!$A$3:$A$7050=J$6)*--('Appendix F'!$B$3:$B$7050=$A85))&gt;0,"Yes","")</f>
        <v/>
      </c>
      <c r="K85" s="3" t="str">
        <f>IF(SUMPRODUCT(--('Appendix F'!$A$3:$A$7050=K$6)*--('Appendix F'!$B$3:$B$7050=$A85))&gt;0,"Yes","")</f>
        <v/>
      </c>
      <c r="L85" s="3" t="str">
        <f>IF(SUMPRODUCT(--('Appendix F'!$A$3:$A$7050=L$6)*--('Appendix F'!$B$3:$B$7050=$A85))&gt;0,"Yes","")</f>
        <v/>
      </c>
      <c r="M85" s="3" t="str">
        <f>IF(SUMPRODUCT(--('Appendix F'!$A$3:$A$7050=M$6)*--('Appendix F'!$B$3:$B$7050=$A85))&gt;0,"Yes","")</f>
        <v/>
      </c>
    </row>
    <row r="86" spans="1:13" x14ac:dyDescent="0.25">
      <c r="A86" s="5" t="s">
        <v>3554</v>
      </c>
      <c r="B86" s="5" t="s">
        <v>8646</v>
      </c>
      <c r="I86" s="3" t="str">
        <f>IF(SUMPRODUCT(--('Appendix F'!$A$3:$A$7050=I$6)*--('Appendix F'!$B$3:$B$7050=$A86))&gt;0,"Yes","")</f>
        <v>Yes</v>
      </c>
      <c r="J86" s="3" t="str">
        <f>IF(SUMPRODUCT(--('Appendix F'!$A$3:$A$7050=J$6)*--('Appendix F'!$B$3:$B$7050=$A86))&gt;0,"Yes","")</f>
        <v>Yes</v>
      </c>
      <c r="K86" s="3" t="str">
        <f>IF(SUMPRODUCT(--('Appendix F'!$A$3:$A$7050=K$6)*--('Appendix F'!$B$3:$B$7050=$A86))&gt;0,"Yes","")</f>
        <v>Yes</v>
      </c>
      <c r="L86" s="3" t="str">
        <f>IF(SUMPRODUCT(--('Appendix F'!$A$3:$A$7050=L$6)*--('Appendix F'!$B$3:$B$7050=$A86))&gt;0,"Yes","")</f>
        <v>Yes</v>
      </c>
      <c r="M86" s="3" t="str">
        <f>IF(SUMPRODUCT(--('Appendix F'!$A$3:$A$7050=M$6)*--('Appendix F'!$B$3:$B$7050=$A86))&gt;0,"Yes","")</f>
        <v>Yes</v>
      </c>
    </row>
    <row r="87" spans="1:13" hidden="1" x14ac:dyDescent="0.25">
      <c r="B87" s="5" t="s">
        <v>8688</v>
      </c>
      <c r="I87" s="3" t="str">
        <f>IF(SUMPRODUCT(--('Appendix F'!$A$3:$A$7050=I$6)*--('Appendix F'!$B$3:$B$7050=$A87))&gt;0,"Yes","")</f>
        <v/>
      </c>
      <c r="J87" s="3" t="str">
        <f>IF(SUMPRODUCT(--('Appendix F'!$A$3:$A$7050=J$6)*--('Appendix F'!$B$3:$B$7050=$A87))&gt;0,"Yes","")</f>
        <v/>
      </c>
      <c r="K87" s="3" t="str">
        <f>IF(SUMPRODUCT(--('Appendix F'!$A$3:$A$7050=K$6)*--('Appendix F'!$B$3:$B$7050=$A87))&gt;0,"Yes","")</f>
        <v/>
      </c>
      <c r="L87" s="3" t="str">
        <f>IF(SUMPRODUCT(--('Appendix F'!$A$3:$A$7050=L$6)*--('Appendix F'!$B$3:$B$7050=$A87))&gt;0,"Yes","")</f>
        <v/>
      </c>
      <c r="M87" s="3" t="str">
        <f>IF(SUMPRODUCT(--('Appendix F'!$A$3:$A$7050=M$6)*--('Appendix F'!$B$3:$B$7050=$A87))&gt;0,"Yes","")</f>
        <v/>
      </c>
    </row>
    <row r="88" spans="1:13" x14ac:dyDescent="0.25">
      <c r="A88" s="5" t="s">
        <v>3555</v>
      </c>
      <c r="B88" s="5" t="s">
        <v>8647</v>
      </c>
      <c r="I88" s="3" t="str">
        <f>IF(SUMPRODUCT(--('Appendix F'!$A$3:$A$7050=I$6)*--('Appendix F'!$B$3:$B$7050=$A88))&gt;0,"Yes","")</f>
        <v>Yes</v>
      </c>
      <c r="J88" s="3" t="str">
        <f>IF(SUMPRODUCT(--('Appendix F'!$A$3:$A$7050=J$6)*--('Appendix F'!$B$3:$B$7050=$A88))&gt;0,"Yes","")</f>
        <v>Yes</v>
      </c>
      <c r="K88" s="3" t="str">
        <f>IF(SUMPRODUCT(--('Appendix F'!$A$3:$A$7050=K$6)*--('Appendix F'!$B$3:$B$7050=$A88))&gt;0,"Yes","")</f>
        <v>Yes</v>
      </c>
      <c r="L88" s="3" t="str">
        <f>IF(SUMPRODUCT(--('Appendix F'!$A$3:$A$7050=L$6)*--('Appendix F'!$B$3:$B$7050=$A88))&gt;0,"Yes","")</f>
        <v>Yes</v>
      </c>
      <c r="M88" s="3" t="str">
        <f>IF(SUMPRODUCT(--('Appendix F'!$A$3:$A$7050=M$6)*--('Appendix F'!$B$3:$B$7050=$A88))&gt;0,"Yes","")</f>
        <v>Yes</v>
      </c>
    </row>
    <row r="89" spans="1:13" hidden="1" x14ac:dyDescent="0.25">
      <c r="B89" s="5" t="s">
        <v>8689</v>
      </c>
      <c r="I89" s="3" t="str">
        <f>IF(SUMPRODUCT(--('Appendix F'!$A$3:$A$7050=I$6)*--('Appendix F'!$B$3:$B$7050=$A89))&gt;0,"Yes","")</f>
        <v/>
      </c>
      <c r="J89" s="3" t="str">
        <f>IF(SUMPRODUCT(--('Appendix F'!$A$3:$A$7050=J$6)*--('Appendix F'!$B$3:$B$7050=$A89))&gt;0,"Yes","")</f>
        <v/>
      </c>
      <c r="K89" s="3" t="str">
        <f>IF(SUMPRODUCT(--('Appendix F'!$A$3:$A$7050=K$6)*--('Appendix F'!$B$3:$B$7050=$A89))&gt;0,"Yes","")</f>
        <v/>
      </c>
      <c r="L89" s="3" t="str">
        <f>IF(SUMPRODUCT(--('Appendix F'!$A$3:$A$7050=L$6)*--('Appendix F'!$B$3:$B$7050=$A89))&gt;0,"Yes","")</f>
        <v/>
      </c>
      <c r="M89" s="3" t="str">
        <f>IF(SUMPRODUCT(--('Appendix F'!$A$3:$A$7050=M$6)*--('Appendix F'!$B$3:$B$7050=$A89))&gt;0,"Yes","")</f>
        <v/>
      </c>
    </row>
    <row r="90" spans="1:13" x14ac:dyDescent="0.25">
      <c r="A90" s="5" t="s">
        <v>3556</v>
      </c>
      <c r="B90" s="5" t="s">
        <v>8648</v>
      </c>
      <c r="I90" s="3" t="str">
        <f>IF(SUMPRODUCT(--('Appendix F'!$A$3:$A$7050=I$6)*--('Appendix F'!$B$3:$B$7050=$A90))&gt;0,"Yes","")</f>
        <v>Yes</v>
      </c>
      <c r="J90" s="3" t="str">
        <f>IF(SUMPRODUCT(--('Appendix F'!$A$3:$A$7050=J$6)*--('Appendix F'!$B$3:$B$7050=$A90))&gt;0,"Yes","")</f>
        <v>Yes</v>
      </c>
      <c r="K90" s="3" t="str">
        <f>IF(SUMPRODUCT(--('Appendix F'!$A$3:$A$7050=K$6)*--('Appendix F'!$B$3:$B$7050=$A90))&gt;0,"Yes","")</f>
        <v>Yes</v>
      </c>
      <c r="L90" s="3" t="str">
        <f>IF(SUMPRODUCT(--('Appendix F'!$A$3:$A$7050=L$6)*--('Appendix F'!$B$3:$B$7050=$A90))&gt;0,"Yes","")</f>
        <v>Yes</v>
      </c>
      <c r="M90" s="3" t="str">
        <f>IF(SUMPRODUCT(--('Appendix F'!$A$3:$A$7050=M$6)*--('Appendix F'!$B$3:$B$7050=$A90))&gt;0,"Yes","")</f>
        <v>Yes</v>
      </c>
    </row>
    <row r="91" spans="1:13" hidden="1" x14ac:dyDescent="0.25">
      <c r="B91" s="5" t="s">
        <v>8690</v>
      </c>
      <c r="I91" s="3" t="str">
        <f>IF(SUMPRODUCT(--('Appendix F'!$A$3:$A$7050=I$6)*--('Appendix F'!$B$3:$B$7050=$A91))&gt;0,"Yes","")</f>
        <v/>
      </c>
      <c r="J91" s="3" t="str">
        <f>IF(SUMPRODUCT(--('Appendix F'!$A$3:$A$7050=J$6)*--('Appendix F'!$B$3:$B$7050=$A91))&gt;0,"Yes","")</f>
        <v/>
      </c>
      <c r="K91" s="3" t="str">
        <f>IF(SUMPRODUCT(--('Appendix F'!$A$3:$A$7050=K$6)*--('Appendix F'!$B$3:$B$7050=$A91))&gt;0,"Yes","")</f>
        <v/>
      </c>
      <c r="L91" s="3" t="str">
        <f>IF(SUMPRODUCT(--('Appendix F'!$A$3:$A$7050=L$6)*--('Appendix F'!$B$3:$B$7050=$A91))&gt;0,"Yes","")</f>
        <v/>
      </c>
      <c r="M91" s="3" t="str">
        <f>IF(SUMPRODUCT(--('Appendix F'!$A$3:$A$7050=M$6)*--('Appendix F'!$B$3:$B$7050=$A91))&gt;0,"Yes","")</f>
        <v/>
      </c>
    </row>
    <row r="92" spans="1:13" x14ac:dyDescent="0.25">
      <c r="A92" s="5" t="s">
        <v>3557</v>
      </c>
      <c r="B92" s="5" t="s">
        <v>8649</v>
      </c>
      <c r="I92" s="3" t="str">
        <f>IF(SUMPRODUCT(--('Appendix F'!$A$3:$A$7050=I$6)*--('Appendix F'!$B$3:$B$7050=$A92))&gt;0,"Yes","")</f>
        <v>Yes</v>
      </c>
      <c r="J92" s="3" t="str">
        <f>IF(SUMPRODUCT(--('Appendix F'!$A$3:$A$7050=J$6)*--('Appendix F'!$B$3:$B$7050=$A92))&gt;0,"Yes","")</f>
        <v>Yes</v>
      </c>
      <c r="K92" s="3" t="str">
        <f>IF(SUMPRODUCT(--('Appendix F'!$A$3:$A$7050=K$6)*--('Appendix F'!$B$3:$B$7050=$A92))&gt;0,"Yes","")</f>
        <v>Yes</v>
      </c>
      <c r="L92" s="3" t="str">
        <f>IF(SUMPRODUCT(--('Appendix F'!$A$3:$A$7050=L$6)*--('Appendix F'!$B$3:$B$7050=$A92))&gt;0,"Yes","")</f>
        <v>Yes</v>
      </c>
      <c r="M92" s="3" t="str">
        <f>IF(SUMPRODUCT(--('Appendix F'!$A$3:$A$7050=M$6)*--('Appendix F'!$B$3:$B$7050=$A92))&gt;0,"Yes","")</f>
        <v>Yes</v>
      </c>
    </row>
    <row r="93" spans="1:13" hidden="1" x14ac:dyDescent="0.25">
      <c r="B93" s="5" t="s">
        <v>8691</v>
      </c>
      <c r="I93" s="3" t="str">
        <f>IF(SUMPRODUCT(--('Appendix F'!$A$3:$A$7050=I$6)*--('Appendix F'!$B$3:$B$7050=$A93))&gt;0,"Yes","")</f>
        <v/>
      </c>
      <c r="J93" s="3" t="str">
        <f>IF(SUMPRODUCT(--('Appendix F'!$A$3:$A$7050=J$6)*--('Appendix F'!$B$3:$B$7050=$A93))&gt;0,"Yes","")</f>
        <v/>
      </c>
      <c r="K93" s="3" t="str">
        <f>IF(SUMPRODUCT(--('Appendix F'!$A$3:$A$7050=K$6)*--('Appendix F'!$B$3:$B$7050=$A93))&gt;0,"Yes","")</f>
        <v/>
      </c>
      <c r="L93" s="3" t="str">
        <f>IF(SUMPRODUCT(--('Appendix F'!$A$3:$A$7050=L$6)*--('Appendix F'!$B$3:$B$7050=$A93))&gt;0,"Yes","")</f>
        <v/>
      </c>
      <c r="M93" s="3" t="str">
        <f>IF(SUMPRODUCT(--('Appendix F'!$A$3:$A$7050=M$6)*--('Appendix F'!$B$3:$B$7050=$A93))&gt;0,"Yes","")</f>
        <v/>
      </c>
    </row>
    <row r="94" spans="1:13" x14ac:dyDescent="0.25">
      <c r="A94" s="5" t="s">
        <v>3558</v>
      </c>
      <c r="B94" s="5" t="s">
        <v>8333</v>
      </c>
      <c r="I94" s="3" t="str">
        <f>IF(SUMPRODUCT(--('Appendix F'!$A$3:$A$7050=I$6)*--('Appendix F'!$B$3:$B$7050=$A94))&gt;0,"Yes","")</f>
        <v>Yes</v>
      </c>
      <c r="J94" s="3" t="str">
        <f>IF(SUMPRODUCT(--('Appendix F'!$A$3:$A$7050=J$6)*--('Appendix F'!$B$3:$B$7050=$A94))&gt;0,"Yes","")</f>
        <v>Yes</v>
      </c>
      <c r="K94" s="3" t="str">
        <f>IF(SUMPRODUCT(--('Appendix F'!$A$3:$A$7050=K$6)*--('Appendix F'!$B$3:$B$7050=$A94))&gt;0,"Yes","")</f>
        <v>Yes</v>
      </c>
      <c r="L94" s="3" t="str">
        <f>IF(SUMPRODUCT(--('Appendix F'!$A$3:$A$7050=L$6)*--('Appendix F'!$B$3:$B$7050=$A94))&gt;0,"Yes","")</f>
        <v>Yes</v>
      </c>
      <c r="M94" s="3" t="str">
        <f>IF(SUMPRODUCT(--('Appendix F'!$A$3:$A$7050=M$6)*--('Appendix F'!$B$3:$B$7050=$A94))&gt;0,"Yes","")</f>
        <v>Yes</v>
      </c>
    </row>
    <row r="95" spans="1:13" hidden="1" x14ac:dyDescent="0.25">
      <c r="B95" s="5" t="s">
        <v>8692</v>
      </c>
      <c r="I95" s="3" t="str">
        <f>IF(SUMPRODUCT(--('Appendix F'!$A$3:$A$7050=I$6)*--('Appendix F'!$B$3:$B$7050=$A95))&gt;0,"Yes","")</f>
        <v/>
      </c>
      <c r="J95" s="3" t="str">
        <f>IF(SUMPRODUCT(--('Appendix F'!$A$3:$A$7050=J$6)*--('Appendix F'!$B$3:$B$7050=$A95))&gt;0,"Yes","")</f>
        <v/>
      </c>
      <c r="K95" s="3" t="str">
        <f>IF(SUMPRODUCT(--('Appendix F'!$A$3:$A$7050=K$6)*--('Appendix F'!$B$3:$B$7050=$A95))&gt;0,"Yes","")</f>
        <v/>
      </c>
      <c r="L95" s="3" t="str">
        <f>IF(SUMPRODUCT(--('Appendix F'!$A$3:$A$7050=L$6)*--('Appendix F'!$B$3:$B$7050=$A95))&gt;0,"Yes","")</f>
        <v/>
      </c>
      <c r="M95" s="3" t="str">
        <f>IF(SUMPRODUCT(--('Appendix F'!$A$3:$A$7050=M$6)*--('Appendix F'!$B$3:$B$7050=$A95))&gt;0,"Yes","")</f>
        <v/>
      </c>
    </row>
    <row r="96" spans="1:13" x14ac:dyDescent="0.25">
      <c r="A96" s="5" t="s">
        <v>3559</v>
      </c>
      <c r="B96" s="5" t="s">
        <v>8650</v>
      </c>
      <c r="I96" s="3" t="str">
        <f>IF(SUMPRODUCT(--('Appendix F'!$A$3:$A$7050=I$6)*--('Appendix F'!$B$3:$B$7050=$A96))&gt;0,"Yes","")</f>
        <v>Yes</v>
      </c>
      <c r="J96" s="3" t="str">
        <f>IF(SUMPRODUCT(--('Appendix F'!$A$3:$A$7050=J$6)*--('Appendix F'!$B$3:$B$7050=$A96))&gt;0,"Yes","")</f>
        <v>Yes</v>
      </c>
      <c r="K96" s="3" t="str">
        <f>IF(SUMPRODUCT(--('Appendix F'!$A$3:$A$7050=K$6)*--('Appendix F'!$B$3:$B$7050=$A96))&gt;0,"Yes","")</f>
        <v>Yes</v>
      </c>
      <c r="L96" s="3" t="str">
        <f>IF(SUMPRODUCT(--('Appendix F'!$A$3:$A$7050=L$6)*--('Appendix F'!$B$3:$B$7050=$A96))&gt;0,"Yes","")</f>
        <v>Yes</v>
      </c>
      <c r="M96" s="3" t="str">
        <f>IF(SUMPRODUCT(--('Appendix F'!$A$3:$A$7050=M$6)*--('Appendix F'!$B$3:$B$7050=$A96))&gt;0,"Yes","")</f>
        <v>Yes</v>
      </c>
    </row>
    <row r="97" spans="1:13" hidden="1" x14ac:dyDescent="0.25">
      <c r="B97" s="5" t="s">
        <v>8693</v>
      </c>
      <c r="I97" s="3" t="str">
        <f>IF(SUMPRODUCT(--('Appendix F'!$A$3:$A$7050=I$6)*--('Appendix F'!$B$3:$B$7050=$A97))&gt;0,"Yes","")</f>
        <v/>
      </c>
      <c r="J97" s="3" t="str">
        <f>IF(SUMPRODUCT(--('Appendix F'!$A$3:$A$7050=J$6)*--('Appendix F'!$B$3:$B$7050=$A97))&gt;0,"Yes","")</f>
        <v/>
      </c>
      <c r="K97" s="3" t="str">
        <f>IF(SUMPRODUCT(--('Appendix F'!$A$3:$A$7050=K$6)*--('Appendix F'!$B$3:$B$7050=$A97))&gt;0,"Yes","")</f>
        <v/>
      </c>
      <c r="L97" s="3" t="str">
        <f>IF(SUMPRODUCT(--('Appendix F'!$A$3:$A$7050=L$6)*--('Appendix F'!$B$3:$B$7050=$A97))&gt;0,"Yes","")</f>
        <v/>
      </c>
      <c r="M97" s="3" t="str">
        <f>IF(SUMPRODUCT(--('Appendix F'!$A$3:$A$7050=M$6)*--('Appendix F'!$B$3:$B$7050=$A97))&gt;0,"Yes","")</f>
        <v/>
      </c>
    </row>
    <row r="98" spans="1:13" x14ac:dyDescent="0.25">
      <c r="A98" s="5" t="s">
        <v>3560</v>
      </c>
      <c r="B98" s="5" t="s">
        <v>8336</v>
      </c>
      <c r="I98" s="3" t="str">
        <f>IF(SUMPRODUCT(--('Appendix F'!$A$3:$A$7050=I$6)*--('Appendix F'!$B$3:$B$7050=$A98))&gt;0,"Yes","")</f>
        <v>Yes</v>
      </c>
      <c r="J98" s="3" t="str">
        <f>IF(SUMPRODUCT(--('Appendix F'!$A$3:$A$7050=J$6)*--('Appendix F'!$B$3:$B$7050=$A98))&gt;0,"Yes","")</f>
        <v>Yes</v>
      </c>
      <c r="K98" s="3" t="str">
        <f>IF(SUMPRODUCT(--('Appendix F'!$A$3:$A$7050=K$6)*--('Appendix F'!$B$3:$B$7050=$A98))&gt;0,"Yes","")</f>
        <v>Yes</v>
      </c>
      <c r="L98" s="3" t="str">
        <f>IF(SUMPRODUCT(--('Appendix F'!$A$3:$A$7050=L$6)*--('Appendix F'!$B$3:$B$7050=$A98))&gt;0,"Yes","")</f>
        <v>Yes</v>
      </c>
      <c r="M98" s="3" t="str">
        <f>IF(SUMPRODUCT(--('Appendix F'!$A$3:$A$7050=M$6)*--('Appendix F'!$B$3:$B$7050=$A98))&gt;0,"Yes","")</f>
        <v>Yes</v>
      </c>
    </row>
    <row r="99" spans="1:13" hidden="1" x14ac:dyDescent="0.25">
      <c r="B99" s="5" t="s">
        <v>8694</v>
      </c>
      <c r="I99" s="3" t="str">
        <f>IF(SUMPRODUCT(--('Appendix F'!$A$3:$A$7050=I$6)*--('Appendix F'!$B$3:$B$7050=$A99))&gt;0,"Yes","")</f>
        <v/>
      </c>
      <c r="J99" s="3" t="str">
        <f>IF(SUMPRODUCT(--('Appendix F'!$A$3:$A$7050=J$6)*--('Appendix F'!$B$3:$B$7050=$A99))&gt;0,"Yes","")</f>
        <v/>
      </c>
      <c r="K99" s="3" t="str">
        <f>IF(SUMPRODUCT(--('Appendix F'!$A$3:$A$7050=K$6)*--('Appendix F'!$B$3:$B$7050=$A99))&gt;0,"Yes","")</f>
        <v/>
      </c>
      <c r="L99" s="3" t="str">
        <f>IF(SUMPRODUCT(--('Appendix F'!$A$3:$A$7050=L$6)*--('Appendix F'!$B$3:$B$7050=$A99))&gt;0,"Yes","")</f>
        <v/>
      </c>
      <c r="M99" s="3" t="str">
        <f>IF(SUMPRODUCT(--('Appendix F'!$A$3:$A$7050=M$6)*--('Appendix F'!$B$3:$B$7050=$A99))&gt;0,"Yes","")</f>
        <v/>
      </c>
    </row>
    <row r="100" spans="1:13" x14ac:dyDescent="0.25">
      <c r="A100" s="5" t="s">
        <v>3561</v>
      </c>
      <c r="B100" s="5" t="s">
        <v>8651</v>
      </c>
      <c r="I100" s="3" t="str">
        <f>IF(SUMPRODUCT(--('Appendix F'!$A$3:$A$7050=I$6)*--('Appendix F'!$B$3:$B$7050=$A100))&gt;0,"Yes","")</f>
        <v>Yes</v>
      </c>
      <c r="J100" s="3" t="str">
        <f>IF(SUMPRODUCT(--('Appendix F'!$A$3:$A$7050=J$6)*--('Appendix F'!$B$3:$B$7050=$A100))&gt;0,"Yes","")</f>
        <v>Yes</v>
      </c>
      <c r="K100" s="3" t="str">
        <f>IF(SUMPRODUCT(--('Appendix F'!$A$3:$A$7050=K$6)*--('Appendix F'!$B$3:$B$7050=$A100))&gt;0,"Yes","")</f>
        <v>Yes</v>
      </c>
      <c r="L100" s="3" t="str">
        <f>IF(SUMPRODUCT(--('Appendix F'!$A$3:$A$7050=L$6)*--('Appendix F'!$B$3:$B$7050=$A100))&gt;0,"Yes","")</f>
        <v>Yes</v>
      </c>
      <c r="M100" s="3" t="str">
        <f>IF(SUMPRODUCT(--('Appendix F'!$A$3:$A$7050=M$6)*--('Appendix F'!$B$3:$B$7050=$A100))&gt;0,"Yes","")</f>
        <v>Yes</v>
      </c>
    </row>
    <row r="101" spans="1:13" hidden="1" x14ac:dyDescent="0.25">
      <c r="B101" s="5" t="s">
        <v>8695</v>
      </c>
      <c r="I101" s="3" t="str">
        <f>IF(SUMPRODUCT(--('Appendix F'!$A$3:$A$7050=I$6)*--('Appendix F'!$B$3:$B$7050=$A101))&gt;0,"Yes","")</f>
        <v/>
      </c>
      <c r="J101" s="3" t="str">
        <f>IF(SUMPRODUCT(--('Appendix F'!$A$3:$A$7050=J$6)*--('Appendix F'!$B$3:$B$7050=$A101))&gt;0,"Yes","")</f>
        <v/>
      </c>
      <c r="K101" s="3" t="str">
        <f>IF(SUMPRODUCT(--('Appendix F'!$A$3:$A$7050=K$6)*--('Appendix F'!$B$3:$B$7050=$A101))&gt;0,"Yes","")</f>
        <v/>
      </c>
      <c r="L101" s="3" t="str">
        <f>IF(SUMPRODUCT(--('Appendix F'!$A$3:$A$7050=L$6)*--('Appendix F'!$B$3:$B$7050=$A101))&gt;0,"Yes","")</f>
        <v/>
      </c>
      <c r="M101" s="3" t="str">
        <f>IF(SUMPRODUCT(--('Appendix F'!$A$3:$A$7050=M$6)*--('Appendix F'!$B$3:$B$7050=$A101))&gt;0,"Yes","")</f>
        <v/>
      </c>
    </row>
    <row r="102" spans="1:13" x14ac:dyDescent="0.25">
      <c r="A102" s="5" t="s">
        <v>3562</v>
      </c>
      <c r="B102" s="5" t="s">
        <v>8696</v>
      </c>
      <c r="I102" s="3" t="str">
        <f>IF(SUMPRODUCT(--('Appendix F'!$A$3:$A$7050=I$6)*--('Appendix F'!$B$3:$B$7050=$A102))&gt;0,"Yes","")</f>
        <v>Yes</v>
      </c>
      <c r="J102" s="3" t="str">
        <f>IF(SUMPRODUCT(--('Appendix F'!$A$3:$A$7050=J$6)*--('Appendix F'!$B$3:$B$7050=$A102))&gt;0,"Yes","")</f>
        <v>Yes</v>
      </c>
      <c r="K102" s="3" t="str">
        <f>IF(SUMPRODUCT(--('Appendix F'!$A$3:$A$7050=K$6)*--('Appendix F'!$B$3:$B$7050=$A102))&gt;0,"Yes","")</f>
        <v>Yes</v>
      </c>
      <c r="L102" s="3" t="str">
        <f>IF(SUMPRODUCT(--('Appendix F'!$A$3:$A$7050=L$6)*--('Appendix F'!$B$3:$B$7050=$A102))&gt;0,"Yes","")</f>
        <v>Yes</v>
      </c>
      <c r="M102" s="3" t="str">
        <f>IF(SUMPRODUCT(--('Appendix F'!$A$3:$A$7050=M$6)*--('Appendix F'!$B$3:$B$7050=$A102))&gt;0,"Yes","")</f>
        <v>Yes</v>
      </c>
    </row>
    <row r="103" spans="1:13" hidden="1" x14ac:dyDescent="0.25">
      <c r="B103" s="5" t="s">
        <v>8652</v>
      </c>
      <c r="I103" s="3" t="str">
        <f>IF(SUMPRODUCT(--('Appendix F'!$A$3:$A$7050=I$6)*--('Appendix F'!$B$3:$B$7050=$A103))&gt;0,"Yes","")</f>
        <v/>
      </c>
      <c r="J103" s="3" t="str">
        <f>IF(SUMPRODUCT(--('Appendix F'!$A$3:$A$7050=J$6)*--('Appendix F'!$B$3:$B$7050=$A103))&gt;0,"Yes","")</f>
        <v/>
      </c>
      <c r="K103" s="3" t="str">
        <f>IF(SUMPRODUCT(--('Appendix F'!$A$3:$A$7050=K$6)*--('Appendix F'!$B$3:$B$7050=$A103))&gt;0,"Yes","")</f>
        <v/>
      </c>
      <c r="L103" s="3" t="str">
        <f>IF(SUMPRODUCT(--('Appendix F'!$A$3:$A$7050=L$6)*--('Appendix F'!$B$3:$B$7050=$A103))&gt;0,"Yes","")</f>
        <v/>
      </c>
      <c r="M103" s="3" t="str">
        <f>IF(SUMPRODUCT(--('Appendix F'!$A$3:$A$7050=M$6)*--('Appendix F'!$B$3:$B$7050=$A103))&gt;0,"Yes","")</f>
        <v/>
      </c>
    </row>
    <row r="104" spans="1:13" x14ac:dyDescent="0.25">
      <c r="A104" s="5" t="s">
        <v>3563</v>
      </c>
      <c r="B104" s="5" t="s">
        <v>8697</v>
      </c>
      <c r="I104" s="3" t="str">
        <f>IF(SUMPRODUCT(--('Appendix F'!$A$3:$A$7050=I$6)*--('Appendix F'!$B$3:$B$7050=$A104))&gt;0,"Yes","")</f>
        <v>Yes</v>
      </c>
      <c r="J104" s="3" t="str">
        <f>IF(SUMPRODUCT(--('Appendix F'!$A$3:$A$7050=J$6)*--('Appendix F'!$B$3:$B$7050=$A104))&gt;0,"Yes","")</f>
        <v>Yes</v>
      </c>
      <c r="K104" s="3" t="str">
        <f>IF(SUMPRODUCT(--('Appendix F'!$A$3:$A$7050=K$6)*--('Appendix F'!$B$3:$B$7050=$A104))&gt;0,"Yes","")</f>
        <v>Yes</v>
      </c>
      <c r="L104" s="3" t="str">
        <f>IF(SUMPRODUCT(--('Appendix F'!$A$3:$A$7050=L$6)*--('Appendix F'!$B$3:$B$7050=$A104))&gt;0,"Yes","")</f>
        <v>Yes</v>
      </c>
      <c r="M104" s="3" t="str">
        <f>IF(SUMPRODUCT(--('Appendix F'!$A$3:$A$7050=M$6)*--('Appendix F'!$B$3:$B$7050=$A104))&gt;0,"Yes","")</f>
        <v>Yes</v>
      </c>
    </row>
    <row r="105" spans="1:13" hidden="1" x14ac:dyDescent="0.25">
      <c r="B105" s="5" t="s">
        <v>8653</v>
      </c>
      <c r="I105" s="3" t="str">
        <f>IF(SUMPRODUCT(--('Appendix F'!$A$3:$A$7050=I$6)*--('Appendix F'!$B$3:$B$7050=$A105))&gt;0,"Yes","")</f>
        <v/>
      </c>
      <c r="J105" s="3" t="str">
        <f>IF(SUMPRODUCT(--('Appendix F'!$A$3:$A$7050=J$6)*--('Appendix F'!$B$3:$B$7050=$A105))&gt;0,"Yes","")</f>
        <v/>
      </c>
      <c r="K105" s="3" t="str">
        <f>IF(SUMPRODUCT(--('Appendix F'!$A$3:$A$7050=K$6)*--('Appendix F'!$B$3:$B$7050=$A105))&gt;0,"Yes","")</f>
        <v/>
      </c>
      <c r="L105" s="3" t="str">
        <f>IF(SUMPRODUCT(--('Appendix F'!$A$3:$A$7050=L$6)*--('Appendix F'!$B$3:$B$7050=$A105))&gt;0,"Yes","")</f>
        <v/>
      </c>
      <c r="M105" s="3" t="str">
        <f>IF(SUMPRODUCT(--('Appendix F'!$A$3:$A$7050=M$6)*--('Appendix F'!$B$3:$B$7050=$A105))&gt;0,"Yes","")</f>
        <v/>
      </c>
    </row>
    <row r="106" spans="1:13" x14ac:dyDescent="0.25">
      <c r="A106" s="5" t="s">
        <v>3564</v>
      </c>
      <c r="B106" s="5" t="s">
        <v>8698</v>
      </c>
      <c r="I106" s="3" t="str">
        <f>IF(SUMPRODUCT(--('Appendix F'!$A$3:$A$7050=I$6)*--('Appendix F'!$B$3:$B$7050=$A106))&gt;0,"Yes","")</f>
        <v>Yes</v>
      </c>
      <c r="J106" s="3" t="str">
        <f>IF(SUMPRODUCT(--('Appendix F'!$A$3:$A$7050=J$6)*--('Appendix F'!$B$3:$B$7050=$A106))&gt;0,"Yes","")</f>
        <v>Yes</v>
      </c>
      <c r="K106" s="3" t="str">
        <f>IF(SUMPRODUCT(--('Appendix F'!$A$3:$A$7050=K$6)*--('Appendix F'!$B$3:$B$7050=$A106))&gt;0,"Yes","")</f>
        <v>Yes</v>
      </c>
      <c r="L106" s="3" t="str">
        <f>IF(SUMPRODUCT(--('Appendix F'!$A$3:$A$7050=L$6)*--('Appendix F'!$B$3:$B$7050=$A106))&gt;0,"Yes","")</f>
        <v>Yes</v>
      </c>
      <c r="M106" s="3" t="str">
        <f>IF(SUMPRODUCT(--('Appendix F'!$A$3:$A$7050=M$6)*--('Appendix F'!$B$3:$B$7050=$A106))&gt;0,"Yes","")</f>
        <v>Yes</v>
      </c>
    </row>
    <row r="107" spans="1:13" hidden="1" x14ac:dyDescent="0.25">
      <c r="B107" s="5" t="s">
        <v>8654</v>
      </c>
      <c r="I107" s="3" t="str">
        <f>IF(SUMPRODUCT(--('Appendix F'!$A$3:$A$7050=I$6)*--('Appendix F'!$B$3:$B$7050=$A107))&gt;0,"Yes","")</f>
        <v/>
      </c>
      <c r="J107" s="3" t="str">
        <f>IF(SUMPRODUCT(--('Appendix F'!$A$3:$A$7050=J$6)*--('Appendix F'!$B$3:$B$7050=$A107))&gt;0,"Yes","")</f>
        <v/>
      </c>
      <c r="K107" s="3" t="str">
        <f>IF(SUMPRODUCT(--('Appendix F'!$A$3:$A$7050=K$6)*--('Appendix F'!$B$3:$B$7050=$A107))&gt;0,"Yes","")</f>
        <v/>
      </c>
      <c r="L107" s="3" t="str">
        <f>IF(SUMPRODUCT(--('Appendix F'!$A$3:$A$7050=L$6)*--('Appendix F'!$B$3:$B$7050=$A107))&gt;0,"Yes","")</f>
        <v/>
      </c>
      <c r="M107" s="3" t="str">
        <f>IF(SUMPRODUCT(--('Appendix F'!$A$3:$A$7050=M$6)*--('Appendix F'!$B$3:$B$7050=$A107))&gt;0,"Yes","")</f>
        <v/>
      </c>
    </row>
    <row r="108" spans="1:13" x14ac:dyDescent="0.25">
      <c r="A108" s="5" t="s">
        <v>3565</v>
      </c>
      <c r="B108" s="5" t="s">
        <v>8699</v>
      </c>
      <c r="I108" s="3" t="str">
        <f>IF(SUMPRODUCT(--('Appendix F'!$A$3:$A$7050=I$6)*--('Appendix F'!$B$3:$B$7050=$A108))&gt;0,"Yes","")</f>
        <v>Yes</v>
      </c>
      <c r="J108" s="3" t="str">
        <f>IF(SUMPRODUCT(--('Appendix F'!$A$3:$A$7050=J$6)*--('Appendix F'!$B$3:$B$7050=$A108))&gt;0,"Yes","")</f>
        <v>Yes</v>
      </c>
      <c r="K108" s="3" t="str">
        <f>IF(SUMPRODUCT(--('Appendix F'!$A$3:$A$7050=K$6)*--('Appendix F'!$B$3:$B$7050=$A108))&gt;0,"Yes","")</f>
        <v>Yes</v>
      </c>
      <c r="L108" s="3" t="str">
        <f>IF(SUMPRODUCT(--('Appendix F'!$A$3:$A$7050=L$6)*--('Appendix F'!$B$3:$B$7050=$A108))&gt;0,"Yes","")</f>
        <v>Yes</v>
      </c>
      <c r="M108" s="3" t="str">
        <f>IF(SUMPRODUCT(--('Appendix F'!$A$3:$A$7050=M$6)*--('Appendix F'!$B$3:$B$7050=$A108))&gt;0,"Yes","")</f>
        <v>Yes</v>
      </c>
    </row>
    <row r="109" spans="1:13" hidden="1" x14ac:dyDescent="0.25">
      <c r="B109" s="5" t="s">
        <v>8655</v>
      </c>
      <c r="I109" s="3" t="str">
        <f>IF(SUMPRODUCT(--('Appendix F'!$A$3:$A$7050=I$6)*--('Appendix F'!$B$3:$B$7050=$A109))&gt;0,"Yes","")</f>
        <v/>
      </c>
      <c r="J109" s="3" t="str">
        <f>IF(SUMPRODUCT(--('Appendix F'!$A$3:$A$7050=J$6)*--('Appendix F'!$B$3:$B$7050=$A109))&gt;0,"Yes","")</f>
        <v/>
      </c>
      <c r="K109" s="3" t="str">
        <f>IF(SUMPRODUCT(--('Appendix F'!$A$3:$A$7050=K$6)*--('Appendix F'!$B$3:$B$7050=$A109))&gt;0,"Yes","")</f>
        <v/>
      </c>
      <c r="L109" s="3" t="str">
        <f>IF(SUMPRODUCT(--('Appendix F'!$A$3:$A$7050=L$6)*--('Appendix F'!$B$3:$B$7050=$A109))&gt;0,"Yes","")</f>
        <v/>
      </c>
      <c r="M109" s="3" t="str">
        <f>IF(SUMPRODUCT(--('Appendix F'!$A$3:$A$7050=M$6)*--('Appendix F'!$B$3:$B$7050=$A109))&gt;0,"Yes","")</f>
        <v/>
      </c>
    </row>
    <row r="110" spans="1:13" x14ac:dyDescent="0.25">
      <c r="A110" s="5" t="s">
        <v>3566</v>
      </c>
      <c r="B110" s="5" t="s">
        <v>8656</v>
      </c>
      <c r="I110" s="3" t="str">
        <f>IF(SUMPRODUCT(--('Appendix F'!$A$3:$A$7050=I$6)*--('Appendix F'!$B$3:$B$7050=$A110))&gt;0,"Yes","")</f>
        <v>Yes</v>
      </c>
      <c r="J110" s="3" t="str">
        <f>IF(SUMPRODUCT(--('Appendix F'!$A$3:$A$7050=J$6)*--('Appendix F'!$B$3:$B$7050=$A110))&gt;0,"Yes","")</f>
        <v>Yes</v>
      </c>
      <c r="K110" s="3" t="str">
        <f>IF(SUMPRODUCT(--('Appendix F'!$A$3:$A$7050=K$6)*--('Appendix F'!$B$3:$B$7050=$A110))&gt;0,"Yes","")</f>
        <v>Yes</v>
      </c>
      <c r="L110" s="3" t="str">
        <f>IF(SUMPRODUCT(--('Appendix F'!$A$3:$A$7050=L$6)*--('Appendix F'!$B$3:$B$7050=$A110))&gt;0,"Yes","")</f>
        <v>Yes</v>
      </c>
      <c r="M110" s="3" t="str">
        <f>IF(SUMPRODUCT(--('Appendix F'!$A$3:$A$7050=M$6)*--('Appendix F'!$B$3:$B$7050=$A110))&gt;0,"Yes","")</f>
        <v>Yes</v>
      </c>
    </row>
    <row r="111" spans="1:13" hidden="1" x14ac:dyDescent="0.25">
      <c r="B111" s="5" t="s">
        <v>8700</v>
      </c>
      <c r="I111" s="3" t="str">
        <f>IF(SUMPRODUCT(--('Appendix F'!$A$3:$A$7050=I$6)*--('Appendix F'!$B$3:$B$7050=$A111))&gt;0,"Yes","")</f>
        <v/>
      </c>
      <c r="J111" s="3" t="str">
        <f>IF(SUMPRODUCT(--('Appendix F'!$A$3:$A$7050=J$6)*--('Appendix F'!$B$3:$B$7050=$A111))&gt;0,"Yes","")</f>
        <v/>
      </c>
      <c r="K111" s="3" t="str">
        <f>IF(SUMPRODUCT(--('Appendix F'!$A$3:$A$7050=K$6)*--('Appendix F'!$B$3:$B$7050=$A111))&gt;0,"Yes","")</f>
        <v/>
      </c>
      <c r="L111" s="3" t="str">
        <f>IF(SUMPRODUCT(--('Appendix F'!$A$3:$A$7050=L$6)*--('Appendix F'!$B$3:$B$7050=$A111))&gt;0,"Yes","")</f>
        <v/>
      </c>
      <c r="M111" s="3" t="str">
        <f>IF(SUMPRODUCT(--('Appendix F'!$A$3:$A$7050=M$6)*--('Appendix F'!$B$3:$B$7050=$A111))&gt;0,"Yes","")</f>
        <v/>
      </c>
    </row>
    <row r="112" spans="1:13" x14ac:dyDescent="0.25">
      <c r="A112" s="5" t="s">
        <v>3567</v>
      </c>
      <c r="B112" s="5" t="s">
        <v>8657</v>
      </c>
      <c r="I112" s="3" t="str">
        <f>IF(SUMPRODUCT(--('Appendix F'!$A$3:$A$7050=I$6)*--('Appendix F'!$B$3:$B$7050=$A112))&gt;0,"Yes","")</f>
        <v>Yes</v>
      </c>
      <c r="J112" s="3" t="str">
        <f>IF(SUMPRODUCT(--('Appendix F'!$A$3:$A$7050=J$6)*--('Appendix F'!$B$3:$B$7050=$A112))&gt;0,"Yes","")</f>
        <v/>
      </c>
      <c r="K112" s="3" t="str">
        <f>IF(SUMPRODUCT(--('Appendix F'!$A$3:$A$7050=K$6)*--('Appendix F'!$B$3:$B$7050=$A112))&gt;0,"Yes","")</f>
        <v/>
      </c>
      <c r="L112" s="3" t="str">
        <f>IF(SUMPRODUCT(--('Appendix F'!$A$3:$A$7050=L$6)*--('Appendix F'!$B$3:$B$7050=$A112))&gt;0,"Yes","")</f>
        <v/>
      </c>
      <c r="M112" s="3" t="str">
        <f>IF(SUMPRODUCT(--('Appendix F'!$A$3:$A$7050=M$6)*--('Appendix F'!$B$3:$B$7050=$A112))&gt;0,"Yes","")</f>
        <v/>
      </c>
    </row>
    <row r="113" spans="1:13" x14ac:dyDescent="0.25">
      <c r="A113" s="5" t="s">
        <v>3607</v>
      </c>
      <c r="B113" s="5" t="s">
        <v>8714</v>
      </c>
      <c r="I113" s="3" t="str">
        <f>IF(SUMPRODUCT(--('Appendix F'!$A$3:$A$7050=I$6)*--('Appendix F'!$B$3:$B$7050=$A113))&gt;0,"Yes","")</f>
        <v/>
      </c>
      <c r="J113" s="3" t="str">
        <f>IF(SUMPRODUCT(--('Appendix F'!$A$3:$A$7050=J$6)*--('Appendix F'!$B$3:$B$7050=$A113))&gt;0,"Yes","")</f>
        <v>Yes</v>
      </c>
      <c r="K113" s="3" t="str">
        <f>IF(SUMPRODUCT(--('Appendix F'!$A$3:$A$7050=K$6)*--('Appendix F'!$B$3:$B$7050=$A113))&gt;0,"Yes","")</f>
        <v>Yes</v>
      </c>
      <c r="L113" s="3" t="str">
        <f>IF(SUMPRODUCT(--('Appendix F'!$A$3:$A$7050=L$6)*--('Appendix F'!$B$3:$B$7050=$A113))&gt;0,"Yes","")</f>
        <v>Yes</v>
      </c>
      <c r="M113" s="3" t="str">
        <f>IF(SUMPRODUCT(--('Appendix F'!$A$3:$A$7050=M$6)*--('Appendix F'!$B$3:$B$7050=$A113))&gt;0,"Yes","")</f>
        <v>Yes</v>
      </c>
    </row>
    <row r="114" spans="1:13" x14ac:dyDescent="0.25">
      <c r="A114" s="5" t="s">
        <v>3608</v>
      </c>
      <c r="B114" s="5" t="s">
        <v>8715</v>
      </c>
      <c r="I114" s="3" t="str">
        <f>IF(SUMPRODUCT(--('Appendix F'!$A$3:$A$7050=I$6)*--('Appendix F'!$B$3:$B$7050=$A114))&gt;0,"Yes","")</f>
        <v/>
      </c>
      <c r="J114" s="3" t="str">
        <f>IF(SUMPRODUCT(--('Appendix F'!$A$3:$A$7050=J$6)*--('Appendix F'!$B$3:$B$7050=$A114))&gt;0,"Yes","")</f>
        <v>Yes</v>
      </c>
      <c r="K114" s="3" t="str">
        <f>IF(SUMPRODUCT(--('Appendix F'!$A$3:$A$7050=K$6)*--('Appendix F'!$B$3:$B$7050=$A114))&gt;0,"Yes","")</f>
        <v>Yes</v>
      </c>
      <c r="L114" s="3" t="str">
        <f>IF(SUMPRODUCT(--('Appendix F'!$A$3:$A$7050=L$6)*--('Appendix F'!$B$3:$B$7050=$A114))&gt;0,"Yes","")</f>
        <v>Yes</v>
      </c>
      <c r="M114" s="3" t="str">
        <f>IF(SUMPRODUCT(--('Appendix F'!$A$3:$A$7050=M$6)*--('Appendix F'!$B$3:$B$7050=$A114))&gt;0,"Yes","")</f>
        <v>Yes</v>
      </c>
    </row>
    <row r="115" spans="1:13" x14ac:dyDescent="0.25">
      <c r="A115" s="5" t="s">
        <v>3609</v>
      </c>
      <c r="B115" s="5" t="s">
        <v>8716</v>
      </c>
      <c r="I115" s="3" t="str">
        <f>IF(SUMPRODUCT(--('Appendix F'!$A$3:$A$7050=I$6)*--('Appendix F'!$B$3:$B$7050=$A115))&gt;0,"Yes","")</f>
        <v/>
      </c>
      <c r="J115" s="3" t="str">
        <f>IF(SUMPRODUCT(--('Appendix F'!$A$3:$A$7050=J$6)*--('Appendix F'!$B$3:$B$7050=$A115))&gt;0,"Yes","")</f>
        <v>Yes</v>
      </c>
      <c r="K115" s="3" t="str">
        <f>IF(SUMPRODUCT(--('Appendix F'!$A$3:$A$7050=K$6)*--('Appendix F'!$B$3:$B$7050=$A115))&gt;0,"Yes","")</f>
        <v>Yes</v>
      </c>
      <c r="L115" s="3" t="str">
        <f>IF(SUMPRODUCT(--('Appendix F'!$A$3:$A$7050=L$6)*--('Appendix F'!$B$3:$B$7050=$A115))&gt;0,"Yes","")</f>
        <v>Yes</v>
      </c>
      <c r="M115" s="3" t="str">
        <f>IF(SUMPRODUCT(--('Appendix F'!$A$3:$A$7050=M$6)*--('Appendix F'!$B$3:$B$7050=$A115))&gt;0,"Yes","")</f>
        <v>Yes</v>
      </c>
    </row>
    <row r="116" spans="1:13" x14ac:dyDescent="0.25">
      <c r="A116" s="5" t="s">
        <v>3610</v>
      </c>
      <c r="B116" s="5" t="s">
        <v>8717</v>
      </c>
      <c r="I116" s="3" t="str">
        <f>IF(SUMPRODUCT(--('Appendix F'!$A$3:$A$7050=I$6)*--('Appendix F'!$B$3:$B$7050=$A116))&gt;0,"Yes","")</f>
        <v/>
      </c>
      <c r="J116" s="3" t="str">
        <f>IF(SUMPRODUCT(--('Appendix F'!$A$3:$A$7050=J$6)*--('Appendix F'!$B$3:$B$7050=$A116))&gt;0,"Yes","")</f>
        <v>Yes</v>
      </c>
      <c r="K116" s="3" t="str">
        <f>IF(SUMPRODUCT(--('Appendix F'!$A$3:$A$7050=K$6)*--('Appendix F'!$B$3:$B$7050=$A116))&gt;0,"Yes","")</f>
        <v>Yes</v>
      </c>
      <c r="L116" s="3" t="str">
        <f>IF(SUMPRODUCT(--('Appendix F'!$A$3:$A$7050=L$6)*--('Appendix F'!$B$3:$B$7050=$A116))&gt;0,"Yes","")</f>
        <v>Yes</v>
      </c>
      <c r="M116" s="3" t="str">
        <f>IF(SUMPRODUCT(--('Appendix F'!$A$3:$A$7050=M$6)*--('Appendix F'!$B$3:$B$7050=$A116))&gt;0,"Yes","")</f>
        <v>Yes</v>
      </c>
    </row>
    <row r="117" spans="1:13" x14ac:dyDescent="0.25">
      <c r="A117" s="5" t="s">
        <v>3611</v>
      </c>
      <c r="B117" s="5" t="s">
        <v>8718</v>
      </c>
      <c r="I117" s="3" t="str">
        <f>IF(SUMPRODUCT(--('Appendix F'!$A$3:$A$7050=I$6)*--('Appendix F'!$B$3:$B$7050=$A117))&gt;0,"Yes","")</f>
        <v/>
      </c>
      <c r="J117" s="3" t="str">
        <f>IF(SUMPRODUCT(--('Appendix F'!$A$3:$A$7050=J$6)*--('Appendix F'!$B$3:$B$7050=$A117))&gt;0,"Yes","")</f>
        <v>Yes</v>
      </c>
      <c r="K117" s="3" t="str">
        <f>IF(SUMPRODUCT(--('Appendix F'!$A$3:$A$7050=K$6)*--('Appendix F'!$B$3:$B$7050=$A117))&gt;0,"Yes","")</f>
        <v>Yes</v>
      </c>
      <c r="L117" s="3" t="str">
        <f>IF(SUMPRODUCT(--('Appendix F'!$A$3:$A$7050=L$6)*--('Appendix F'!$B$3:$B$7050=$A117))&gt;0,"Yes","")</f>
        <v>Yes</v>
      </c>
      <c r="M117" s="3" t="str">
        <f>IF(SUMPRODUCT(--('Appendix F'!$A$3:$A$7050=M$6)*--('Appendix F'!$B$3:$B$7050=$A117))&gt;0,"Yes","")</f>
        <v>Yes</v>
      </c>
    </row>
    <row r="118" spans="1:13" x14ac:dyDescent="0.25">
      <c r="A118" s="5" t="s">
        <v>139</v>
      </c>
      <c r="B118" s="5" t="s">
        <v>8658</v>
      </c>
      <c r="I118" s="3" t="str">
        <f>IF(SUMPRODUCT(--('Appendix F'!$A$3:$A$7050=I$6)*--('Appendix F'!$B$3:$B$7050=$A118))&gt;0,"Yes","")</f>
        <v>Yes</v>
      </c>
      <c r="J118" s="3" t="str">
        <f>IF(SUMPRODUCT(--('Appendix F'!$A$3:$A$7050=J$6)*--('Appendix F'!$B$3:$B$7050=$A118))&gt;0,"Yes","")</f>
        <v>Yes</v>
      </c>
      <c r="K118" s="3" t="str">
        <f>IF(SUMPRODUCT(--('Appendix F'!$A$3:$A$7050=K$6)*--('Appendix F'!$B$3:$B$7050=$A118))&gt;0,"Yes","")</f>
        <v>Yes</v>
      </c>
      <c r="L118" s="3" t="str">
        <f>IF(SUMPRODUCT(--('Appendix F'!$A$3:$A$7050=L$6)*--('Appendix F'!$B$3:$B$7050=$A118))&gt;0,"Yes","")</f>
        <v>Yes</v>
      </c>
      <c r="M118" s="3" t="str">
        <f>IF(SUMPRODUCT(--('Appendix F'!$A$3:$A$7050=M$6)*--('Appendix F'!$B$3:$B$7050=$A118))&gt;0,"Yes","")</f>
        <v>Yes</v>
      </c>
    </row>
    <row r="119" spans="1:13" x14ac:dyDescent="0.25">
      <c r="A119" s="5" t="s">
        <v>3568</v>
      </c>
      <c r="B119" s="5" t="s">
        <v>8659</v>
      </c>
      <c r="I119" s="3" t="str">
        <f>IF(SUMPRODUCT(--('Appendix F'!$A$3:$A$7050=I$6)*--('Appendix F'!$B$3:$B$7050=$A119))&gt;0,"Yes","")</f>
        <v>Yes</v>
      </c>
      <c r="J119" s="3" t="str">
        <f>IF(SUMPRODUCT(--('Appendix F'!$A$3:$A$7050=J$6)*--('Appendix F'!$B$3:$B$7050=$A119))&gt;0,"Yes","")</f>
        <v>Yes</v>
      </c>
      <c r="K119" s="3" t="str">
        <f>IF(SUMPRODUCT(--('Appendix F'!$A$3:$A$7050=K$6)*--('Appendix F'!$B$3:$B$7050=$A119))&gt;0,"Yes","")</f>
        <v>Yes</v>
      </c>
      <c r="L119" s="3" t="str">
        <f>IF(SUMPRODUCT(--('Appendix F'!$A$3:$A$7050=L$6)*--('Appendix F'!$B$3:$B$7050=$A119))&gt;0,"Yes","")</f>
        <v>Yes</v>
      </c>
      <c r="M119" s="3" t="str">
        <f>IF(SUMPRODUCT(--('Appendix F'!$A$3:$A$7050=M$6)*--('Appendix F'!$B$3:$B$7050=$A119))&gt;0,"Yes","")</f>
        <v>Yes</v>
      </c>
    </row>
    <row r="120" spans="1:13" x14ac:dyDescent="0.25">
      <c r="A120" s="5" t="s">
        <v>3569</v>
      </c>
      <c r="B120" s="5" t="s">
        <v>8660</v>
      </c>
      <c r="I120" s="3" t="str">
        <f>IF(SUMPRODUCT(--('Appendix F'!$A$3:$A$7050=I$6)*--('Appendix F'!$B$3:$B$7050=$A120))&gt;0,"Yes","")</f>
        <v>Yes</v>
      </c>
      <c r="J120" s="3" t="str">
        <f>IF(SUMPRODUCT(--('Appendix F'!$A$3:$A$7050=J$6)*--('Appendix F'!$B$3:$B$7050=$A120))&gt;0,"Yes","")</f>
        <v>Yes</v>
      </c>
      <c r="K120" s="3" t="str">
        <f>IF(SUMPRODUCT(--('Appendix F'!$A$3:$A$7050=K$6)*--('Appendix F'!$B$3:$B$7050=$A120))&gt;0,"Yes","")</f>
        <v>Yes</v>
      </c>
      <c r="L120" s="3" t="str">
        <f>IF(SUMPRODUCT(--('Appendix F'!$A$3:$A$7050=L$6)*--('Appendix F'!$B$3:$B$7050=$A120))&gt;0,"Yes","")</f>
        <v>Yes</v>
      </c>
      <c r="M120" s="3" t="str">
        <f>IF(SUMPRODUCT(--('Appendix F'!$A$3:$A$7050=M$6)*--('Appendix F'!$B$3:$B$7050=$A120))&gt;0,"Yes","")</f>
        <v>Yes</v>
      </c>
    </row>
    <row r="121" spans="1:13" x14ac:dyDescent="0.25">
      <c r="A121" s="5" t="s">
        <v>1466</v>
      </c>
      <c r="B121" s="5" t="s">
        <v>7458</v>
      </c>
      <c r="I121" s="3" t="str">
        <f>IF(SUMPRODUCT(--('Appendix F'!$A$3:$A$7050=I$6)*--('Appendix F'!$B$3:$B$7050=$A121))&gt;0,"Yes","")</f>
        <v>Yes</v>
      </c>
      <c r="J121" s="3" t="str">
        <f>IF(SUMPRODUCT(--('Appendix F'!$A$3:$A$7050=J$6)*--('Appendix F'!$B$3:$B$7050=$A121))&gt;0,"Yes","")</f>
        <v>Yes</v>
      </c>
      <c r="K121" s="3" t="str">
        <f>IF(SUMPRODUCT(--('Appendix F'!$A$3:$A$7050=K$6)*--('Appendix F'!$B$3:$B$7050=$A121))&gt;0,"Yes","")</f>
        <v>Yes</v>
      </c>
      <c r="L121" s="3" t="str">
        <f>IF(SUMPRODUCT(--('Appendix F'!$A$3:$A$7050=L$6)*--('Appendix F'!$B$3:$B$7050=$A121))&gt;0,"Yes","")</f>
        <v>Yes</v>
      </c>
      <c r="M121" s="3" t="str">
        <f>IF(SUMPRODUCT(--('Appendix F'!$A$3:$A$7050=M$6)*--('Appendix F'!$B$3:$B$7050=$A121))&gt;0,"Yes","")</f>
        <v>Yes</v>
      </c>
    </row>
    <row r="122" spans="1:13" x14ac:dyDescent="0.25">
      <c r="A122" s="5" t="s">
        <v>3570</v>
      </c>
      <c r="B122" s="5" t="s">
        <v>8661</v>
      </c>
      <c r="I122" s="3" t="str">
        <f>IF(SUMPRODUCT(--('Appendix F'!$A$3:$A$7050=I$6)*--('Appendix F'!$B$3:$B$7050=$A122))&gt;0,"Yes","")</f>
        <v>Yes</v>
      </c>
      <c r="J122" s="3" t="str">
        <f>IF(SUMPRODUCT(--('Appendix F'!$A$3:$A$7050=J$6)*--('Appendix F'!$B$3:$B$7050=$A122))&gt;0,"Yes","")</f>
        <v>Yes</v>
      </c>
      <c r="K122" s="3" t="str">
        <f>IF(SUMPRODUCT(--('Appendix F'!$A$3:$A$7050=K$6)*--('Appendix F'!$B$3:$B$7050=$A122))&gt;0,"Yes","")</f>
        <v>Yes</v>
      </c>
      <c r="L122" s="3" t="str">
        <f>IF(SUMPRODUCT(--('Appendix F'!$A$3:$A$7050=L$6)*--('Appendix F'!$B$3:$B$7050=$A122))&gt;0,"Yes","")</f>
        <v>Yes</v>
      </c>
      <c r="M122" s="3" t="str">
        <f>IF(SUMPRODUCT(--('Appendix F'!$A$3:$A$7050=M$6)*--('Appendix F'!$B$3:$B$7050=$A122))&gt;0,"Yes","")</f>
        <v>Yes</v>
      </c>
    </row>
    <row r="123" spans="1:13" x14ac:dyDescent="0.25">
      <c r="A123" s="5" t="s">
        <v>158</v>
      </c>
      <c r="B123" s="5" t="s">
        <v>8662</v>
      </c>
      <c r="I123" s="3" t="str">
        <f>IF(SUMPRODUCT(--('Appendix F'!$A$3:$A$7050=I$6)*--('Appendix F'!$B$3:$B$7050=$A123))&gt;0,"Yes","")</f>
        <v>Yes</v>
      </c>
      <c r="J123" s="3" t="str">
        <f>IF(SUMPRODUCT(--('Appendix F'!$A$3:$A$7050=J$6)*--('Appendix F'!$B$3:$B$7050=$A123))&gt;0,"Yes","")</f>
        <v>Yes</v>
      </c>
      <c r="K123" s="3" t="str">
        <f>IF(SUMPRODUCT(--('Appendix F'!$A$3:$A$7050=K$6)*--('Appendix F'!$B$3:$B$7050=$A123))&gt;0,"Yes","")</f>
        <v>Yes</v>
      </c>
      <c r="L123" s="3" t="str">
        <f>IF(SUMPRODUCT(--('Appendix F'!$A$3:$A$7050=L$6)*--('Appendix F'!$B$3:$B$7050=$A123))&gt;0,"Yes","")</f>
        <v>Yes</v>
      </c>
      <c r="M123" s="3" t="str">
        <f>IF(SUMPRODUCT(--('Appendix F'!$A$3:$A$7050=M$6)*--('Appendix F'!$B$3:$B$7050=$A123))&gt;0,"Yes","")</f>
        <v>Yes</v>
      </c>
    </row>
    <row r="124" spans="1:13" x14ac:dyDescent="0.25">
      <c r="A124" s="5" t="s">
        <v>3571</v>
      </c>
      <c r="B124" s="5" t="s">
        <v>8663</v>
      </c>
      <c r="I124" s="3" t="str">
        <f>IF(SUMPRODUCT(--('Appendix F'!$A$3:$A$7050=I$6)*--('Appendix F'!$B$3:$B$7050=$A124))&gt;0,"Yes","")</f>
        <v>Yes</v>
      </c>
      <c r="J124" s="3" t="str">
        <f>IF(SUMPRODUCT(--('Appendix F'!$A$3:$A$7050=J$6)*--('Appendix F'!$B$3:$B$7050=$A124))&gt;0,"Yes","")</f>
        <v>Yes</v>
      </c>
      <c r="K124" s="3" t="str">
        <f>IF(SUMPRODUCT(--('Appendix F'!$A$3:$A$7050=K$6)*--('Appendix F'!$B$3:$B$7050=$A124))&gt;0,"Yes","")</f>
        <v>Yes</v>
      </c>
      <c r="L124" s="3" t="str">
        <f>IF(SUMPRODUCT(--('Appendix F'!$A$3:$A$7050=L$6)*--('Appendix F'!$B$3:$B$7050=$A124))&gt;0,"Yes","")</f>
        <v>Yes</v>
      </c>
      <c r="M124" s="3" t="str">
        <f>IF(SUMPRODUCT(--('Appendix F'!$A$3:$A$7050=M$6)*--('Appendix F'!$B$3:$B$7050=$A124))&gt;0,"Yes","")</f>
        <v>Yes</v>
      </c>
    </row>
    <row r="125" spans="1:13" x14ac:dyDescent="0.25">
      <c r="A125" s="5" t="s">
        <v>3572</v>
      </c>
      <c r="B125" s="5" t="s">
        <v>8664</v>
      </c>
      <c r="I125" s="3" t="str">
        <f>IF(SUMPRODUCT(--('Appendix F'!$A$3:$A$7050=I$6)*--('Appendix F'!$B$3:$B$7050=$A125))&gt;0,"Yes","")</f>
        <v>Yes</v>
      </c>
      <c r="J125" s="3" t="str">
        <f>IF(SUMPRODUCT(--('Appendix F'!$A$3:$A$7050=J$6)*--('Appendix F'!$B$3:$B$7050=$A125))&gt;0,"Yes","")</f>
        <v/>
      </c>
      <c r="K125" s="3" t="str">
        <f>IF(SUMPRODUCT(--('Appendix F'!$A$3:$A$7050=K$6)*--('Appendix F'!$B$3:$B$7050=$A125))&gt;0,"Yes","")</f>
        <v/>
      </c>
      <c r="L125" s="3" t="str">
        <f>IF(SUMPRODUCT(--('Appendix F'!$A$3:$A$7050=L$6)*--('Appendix F'!$B$3:$B$7050=$A125))&gt;0,"Yes","")</f>
        <v/>
      </c>
      <c r="M125" s="3" t="str">
        <f>IF(SUMPRODUCT(--('Appendix F'!$A$3:$A$7050=M$6)*--('Appendix F'!$B$3:$B$7050=$A125))&gt;0,"Yes","")</f>
        <v/>
      </c>
    </row>
    <row r="126" spans="1:13" x14ac:dyDescent="0.25">
      <c r="A126" s="5" t="s">
        <v>3612</v>
      </c>
      <c r="B126" s="5" t="s">
        <v>8719</v>
      </c>
      <c r="I126" s="3" t="str">
        <f>IF(SUMPRODUCT(--('Appendix F'!$A$3:$A$7050=I$6)*--('Appendix F'!$B$3:$B$7050=$A126))&gt;0,"Yes","")</f>
        <v/>
      </c>
      <c r="J126" s="3" t="str">
        <f>IF(SUMPRODUCT(--('Appendix F'!$A$3:$A$7050=J$6)*--('Appendix F'!$B$3:$B$7050=$A126))&gt;0,"Yes","")</f>
        <v>Yes</v>
      </c>
      <c r="K126" s="3" t="str">
        <f>IF(SUMPRODUCT(--('Appendix F'!$A$3:$A$7050=K$6)*--('Appendix F'!$B$3:$B$7050=$A126))&gt;0,"Yes","")</f>
        <v>Yes</v>
      </c>
      <c r="L126" s="3" t="str">
        <f>IF(SUMPRODUCT(--('Appendix F'!$A$3:$A$7050=L$6)*--('Appendix F'!$B$3:$B$7050=$A126))&gt;0,"Yes","")</f>
        <v>Yes</v>
      </c>
      <c r="M126" s="3" t="str">
        <f>IF(SUMPRODUCT(--('Appendix F'!$A$3:$A$7050=M$6)*--('Appendix F'!$B$3:$B$7050=$A126))&gt;0,"Yes","")</f>
        <v>Yes</v>
      </c>
    </row>
    <row r="127" spans="1:13" x14ac:dyDescent="0.25">
      <c r="A127" s="5" t="s">
        <v>3613</v>
      </c>
      <c r="B127" s="5" t="s">
        <v>8720</v>
      </c>
      <c r="I127" s="3" t="str">
        <f>IF(SUMPRODUCT(--('Appendix F'!$A$3:$A$7050=I$6)*--('Appendix F'!$B$3:$B$7050=$A127))&gt;0,"Yes","")</f>
        <v/>
      </c>
      <c r="J127" s="3" t="str">
        <f>IF(SUMPRODUCT(--('Appendix F'!$A$3:$A$7050=J$6)*--('Appendix F'!$B$3:$B$7050=$A127))&gt;0,"Yes","")</f>
        <v>Yes</v>
      </c>
      <c r="K127" s="3" t="str">
        <f>IF(SUMPRODUCT(--('Appendix F'!$A$3:$A$7050=K$6)*--('Appendix F'!$B$3:$B$7050=$A127))&gt;0,"Yes","")</f>
        <v>Yes</v>
      </c>
      <c r="L127" s="3" t="str">
        <f>IF(SUMPRODUCT(--('Appendix F'!$A$3:$A$7050=L$6)*--('Appendix F'!$B$3:$B$7050=$A127))&gt;0,"Yes","")</f>
        <v>Yes</v>
      </c>
      <c r="M127" s="3" t="str">
        <f>IF(SUMPRODUCT(--('Appendix F'!$A$3:$A$7050=M$6)*--('Appendix F'!$B$3:$B$7050=$A127))&gt;0,"Yes","")</f>
        <v>Yes</v>
      </c>
    </row>
    <row r="128" spans="1:13" x14ac:dyDescent="0.25">
      <c r="A128" s="5" t="s">
        <v>3614</v>
      </c>
      <c r="B128" s="5" t="s">
        <v>8721</v>
      </c>
      <c r="I128" s="3" t="str">
        <f>IF(SUMPRODUCT(--('Appendix F'!$A$3:$A$7050=I$6)*--('Appendix F'!$B$3:$B$7050=$A128))&gt;0,"Yes","")</f>
        <v/>
      </c>
      <c r="J128" s="3" t="str">
        <f>IF(SUMPRODUCT(--('Appendix F'!$A$3:$A$7050=J$6)*--('Appendix F'!$B$3:$B$7050=$A128))&gt;0,"Yes","")</f>
        <v>Yes</v>
      </c>
      <c r="K128" s="3" t="str">
        <f>IF(SUMPRODUCT(--('Appendix F'!$A$3:$A$7050=K$6)*--('Appendix F'!$B$3:$B$7050=$A128))&gt;0,"Yes","")</f>
        <v>Yes</v>
      </c>
      <c r="L128" s="3" t="str">
        <f>IF(SUMPRODUCT(--('Appendix F'!$A$3:$A$7050=L$6)*--('Appendix F'!$B$3:$B$7050=$A128))&gt;0,"Yes","")</f>
        <v>Yes</v>
      </c>
      <c r="M128" s="3" t="str">
        <f>IF(SUMPRODUCT(--('Appendix F'!$A$3:$A$7050=M$6)*--('Appendix F'!$B$3:$B$7050=$A128))&gt;0,"Yes","")</f>
        <v>Yes</v>
      </c>
    </row>
    <row r="129" spans="1:13" x14ac:dyDescent="0.25">
      <c r="A129" s="5" t="s">
        <v>3615</v>
      </c>
      <c r="B129" s="5" t="s">
        <v>8722</v>
      </c>
      <c r="I129" s="3" t="str">
        <f>IF(SUMPRODUCT(--('Appendix F'!$A$3:$A$7050=I$6)*--('Appendix F'!$B$3:$B$7050=$A129))&gt;0,"Yes","")</f>
        <v/>
      </c>
      <c r="J129" s="3" t="str">
        <f>IF(SUMPRODUCT(--('Appendix F'!$A$3:$A$7050=J$6)*--('Appendix F'!$B$3:$B$7050=$A129))&gt;0,"Yes","")</f>
        <v>Yes</v>
      </c>
      <c r="K129" s="3" t="str">
        <f>IF(SUMPRODUCT(--('Appendix F'!$A$3:$A$7050=K$6)*--('Appendix F'!$B$3:$B$7050=$A129))&gt;0,"Yes","")</f>
        <v>Yes</v>
      </c>
      <c r="L129" s="3" t="str">
        <f>IF(SUMPRODUCT(--('Appendix F'!$A$3:$A$7050=L$6)*--('Appendix F'!$B$3:$B$7050=$A129))&gt;0,"Yes","")</f>
        <v>Yes</v>
      </c>
      <c r="M129" s="3" t="str">
        <f>IF(SUMPRODUCT(--('Appendix F'!$A$3:$A$7050=M$6)*--('Appendix F'!$B$3:$B$7050=$A129))&gt;0,"Yes","")</f>
        <v>Yes</v>
      </c>
    </row>
    <row r="130" spans="1:13" x14ac:dyDescent="0.25">
      <c r="A130" s="5" t="s">
        <v>3616</v>
      </c>
      <c r="B130" s="5" t="s">
        <v>8723</v>
      </c>
      <c r="I130" s="3" t="str">
        <f>IF(SUMPRODUCT(--('Appendix F'!$A$3:$A$7050=I$6)*--('Appendix F'!$B$3:$B$7050=$A130))&gt;0,"Yes","")</f>
        <v/>
      </c>
      <c r="J130" s="3" t="str">
        <f>IF(SUMPRODUCT(--('Appendix F'!$A$3:$A$7050=J$6)*--('Appendix F'!$B$3:$B$7050=$A130))&gt;0,"Yes","")</f>
        <v>Yes</v>
      </c>
      <c r="K130" s="3" t="str">
        <f>IF(SUMPRODUCT(--('Appendix F'!$A$3:$A$7050=K$6)*--('Appendix F'!$B$3:$B$7050=$A130))&gt;0,"Yes","")</f>
        <v>Yes</v>
      </c>
      <c r="L130" s="3" t="str">
        <f>IF(SUMPRODUCT(--('Appendix F'!$A$3:$A$7050=L$6)*--('Appendix F'!$B$3:$B$7050=$A130))&gt;0,"Yes","")</f>
        <v>Yes</v>
      </c>
      <c r="M130" s="3" t="str">
        <f>IF(SUMPRODUCT(--('Appendix F'!$A$3:$A$7050=M$6)*--('Appendix F'!$B$3:$B$7050=$A130))&gt;0,"Yes","")</f>
        <v>Yes</v>
      </c>
    </row>
    <row r="131" spans="1:13" x14ac:dyDescent="0.25">
      <c r="A131" s="5" t="s">
        <v>9532</v>
      </c>
      <c r="I131" s="5"/>
      <c r="J131" s="5"/>
      <c r="K131" s="5"/>
      <c r="L131" s="5"/>
      <c r="M131" s="5"/>
    </row>
  </sheetData>
  <sheetProtection sheet="1" objects="1" scenarios="1"/>
  <hyperlinks>
    <hyperlink ref="E1" location="'Table of Contents'!A1" display="Table of Contents"/>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522"/>
  <sheetViews>
    <sheetView zoomScaleNormal="100" workbookViewId="0">
      <pane ySplit="6" topLeftCell="A7" activePane="bottomLeft" state="frozen"/>
      <selection pane="bottomLeft"/>
    </sheetView>
  </sheetViews>
  <sheetFormatPr defaultRowHeight="15" x14ac:dyDescent="0.25"/>
  <cols>
    <col min="1" max="1" width="11.28515625" style="5" customWidth="1"/>
    <col min="2" max="2" width="40.5703125" style="5" customWidth="1"/>
    <col min="3" max="8" width="9.140625" style="5" hidden="1" customWidth="1"/>
    <col min="9" max="16384" width="9.140625" style="5"/>
  </cols>
  <sheetData>
    <row r="1" spans="1:13" s="6" customFormat="1" ht="26.25" customHeight="1" x14ac:dyDescent="0.35">
      <c r="A1" s="7" t="s">
        <v>10131</v>
      </c>
      <c r="B1" s="9"/>
      <c r="C1" s="9"/>
      <c r="D1" s="9"/>
      <c r="E1" s="17" t="s">
        <v>9529</v>
      </c>
    </row>
    <row r="2" spans="1:13" s="71" customFormat="1" ht="15.75" x14ac:dyDescent="0.25">
      <c r="A2" s="72" t="s">
        <v>9933</v>
      </c>
      <c r="B2" s="69"/>
      <c r="C2" s="69"/>
      <c r="D2" s="69"/>
      <c r="E2" s="70"/>
    </row>
    <row r="3" spans="1:13" hidden="1" x14ac:dyDescent="0.25">
      <c r="A3" s="19" t="s">
        <v>1</v>
      </c>
      <c r="B3" s="5" t="s">
        <v>9805</v>
      </c>
    </row>
    <row r="5" spans="1:13" hidden="1" x14ac:dyDescent="0.25">
      <c r="A5"/>
      <c r="B5"/>
      <c r="C5"/>
      <c r="D5"/>
      <c r="E5"/>
      <c r="F5"/>
      <c r="G5"/>
      <c r="H5"/>
    </row>
    <row r="6" spans="1:13" x14ac:dyDescent="0.25">
      <c r="A6" s="73" t="s">
        <v>9814</v>
      </c>
      <c r="B6" s="73" t="s">
        <v>9815</v>
      </c>
      <c r="C6"/>
      <c r="D6"/>
      <c r="E6"/>
      <c r="F6"/>
      <c r="G6"/>
      <c r="H6"/>
      <c r="I6" s="68" t="s">
        <v>1220</v>
      </c>
      <c r="J6" s="68" t="s">
        <v>9813</v>
      </c>
      <c r="K6" s="68" t="s">
        <v>9929</v>
      </c>
      <c r="L6" s="68" t="s">
        <v>9930</v>
      </c>
    </row>
    <row r="7" spans="1:13" x14ac:dyDescent="0.25">
      <c r="A7" s="5" t="s">
        <v>1867</v>
      </c>
      <c r="B7" s="5" t="s">
        <v>7228</v>
      </c>
      <c r="C7"/>
      <c r="D7"/>
      <c r="E7"/>
      <c r="F7"/>
      <c r="G7"/>
      <c r="H7"/>
      <c r="I7" s="3" t="str">
        <f>IF(SUMPRODUCT(--('Appendix F'!$A$3:$A$7050=I$6)*--('Appendix F'!$K$3:$K$7050=$A7))&gt;0,"Yes","")</f>
        <v>Yes</v>
      </c>
      <c r="J7" s="3" t="str">
        <f>IF(SUMPRODUCT(--('Appendix F'!$A$3:$A$7050=J$6)*--('Appendix F'!$K$3:$K$7050=$A7))&gt;0,"Yes","")</f>
        <v>Yes</v>
      </c>
      <c r="K7" s="3" t="str">
        <f>IF(SUMPRODUCT(--('Appendix F'!$A$3:$A$7050=K$6)*--('Appendix F'!$K$3:$K$7050=$A7))&gt;0,"Yes","")</f>
        <v>Yes</v>
      </c>
      <c r="L7" s="3" t="str">
        <f>IF(SUMPRODUCT(--('Appendix F'!$A$3:$A$7050=L$6)*--('Appendix F'!$K$3:$K$7050=$A7))&gt;0,"Yes","")</f>
        <v>Yes</v>
      </c>
      <c r="M7" s="5" t="str">
        <f>IF(A7="",IF(AND(I7="",J7="",K7="",L7=""),"X",""),"")</f>
        <v/>
      </c>
    </row>
    <row r="8" spans="1:13" x14ac:dyDescent="0.25">
      <c r="A8" s="5" t="s">
        <v>1868</v>
      </c>
      <c r="B8" s="5" t="s">
        <v>7229</v>
      </c>
      <c r="C8"/>
      <c r="D8"/>
      <c r="E8"/>
      <c r="F8"/>
      <c r="G8"/>
      <c r="H8"/>
      <c r="I8" s="3" t="str">
        <f>IF(SUMPRODUCT(--('Appendix F'!$A$3:$A$7050=I$6)*--('Appendix F'!$K$3:$K$7050=$A8))&gt;0,"Yes","")</f>
        <v>Yes</v>
      </c>
      <c r="J8" s="3" t="str">
        <f>IF(SUMPRODUCT(--('Appendix F'!$A$3:$A$7050=J$6)*--('Appendix F'!$K$3:$K$7050=$A8))&gt;0,"Yes","")</f>
        <v>Yes</v>
      </c>
      <c r="K8" s="3" t="str">
        <f>IF(SUMPRODUCT(--('Appendix F'!$A$3:$A$7050=K$6)*--('Appendix F'!$K$3:$K$7050=$A8))&gt;0,"Yes","")</f>
        <v>Yes</v>
      </c>
      <c r="L8" s="3" t="str">
        <f>IF(SUMPRODUCT(--('Appendix F'!$A$3:$A$7050=L$6)*--('Appendix F'!$K$3:$K$7050=$A8))&gt;0,"Yes","")</f>
        <v>Yes</v>
      </c>
      <c r="M8" s="5" t="str">
        <f t="shared" ref="M8:M71" si="0">IF(A8="",IF(AND(I8="",J8="",K8="",L8=""),"X",""),"")</f>
        <v/>
      </c>
    </row>
    <row r="9" spans="1:13" x14ac:dyDescent="0.25">
      <c r="A9" s="5" t="s">
        <v>1869</v>
      </c>
      <c r="B9" s="5" t="s">
        <v>7230</v>
      </c>
      <c r="C9"/>
      <c r="D9"/>
      <c r="E9"/>
      <c r="F9"/>
      <c r="G9"/>
      <c r="H9"/>
      <c r="I9" s="3" t="str">
        <f>IF(SUMPRODUCT(--('Appendix F'!$A$3:$A$7050=I$6)*--('Appendix F'!$K$3:$K$7050=$A9))&gt;0,"Yes","")</f>
        <v>Yes</v>
      </c>
      <c r="J9" s="3" t="str">
        <f>IF(SUMPRODUCT(--('Appendix F'!$A$3:$A$7050=J$6)*--('Appendix F'!$K$3:$K$7050=$A9))&gt;0,"Yes","")</f>
        <v>Yes</v>
      </c>
      <c r="K9" s="3" t="str">
        <f>IF(SUMPRODUCT(--('Appendix F'!$A$3:$A$7050=K$6)*--('Appendix F'!$K$3:$K$7050=$A9))&gt;0,"Yes","")</f>
        <v>Yes</v>
      </c>
      <c r="L9" s="3" t="str">
        <f>IF(SUMPRODUCT(--('Appendix F'!$A$3:$A$7050=L$6)*--('Appendix F'!$K$3:$K$7050=$A9))&gt;0,"Yes","")</f>
        <v>Yes</v>
      </c>
      <c r="M9" s="5" t="str">
        <f t="shared" si="0"/>
        <v/>
      </c>
    </row>
    <row r="10" spans="1:13" x14ac:dyDescent="0.25">
      <c r="A10" s="5" t="s">
        <v>1870</v>
      </c>
      <c r="B10" s="5" t="s">
        <v>9816</v>
      </c>
      <c r="C10"/>
      <c r="D10"/>
      <c r="E10"/>
      <c r="F10"/>
      <c r="G10"/>
      <c r="H10"/>
      <c r="I10" s="3" t="str">
        <f>IF(SUMPRODUCT(--('Appendix F'!$A$3:$A$7050=I$6)*--('Appendix F'!$K$3:$K$7050=$A10))&gt;0,"Yes","")</f>
        <v>Yes</v>
      </c>
      <c r="J10" s="3" t="str">
        <f>IF(SUMPRODUCT(--('Appendix F'!$A$3:$A$7050=J$6)*--('Appendix F'!$K$3:$K$7050=$A10))&gt;0,"Yes","")</f>
        <v>Yes</v>
      </c>
      <c r="K10" s="3" t="str">
        <f>IF(SUMPRODUCT(--('Appendix F'!$A$3:$A$7050=K$6)*--('Appendix F'!$K$3:$K$7050=$A10))&gt;0,"Yes","")</f>
        <v>Yes</v>
      </c>
      <c r="L10" s="3" t="str">
        <f>IF(SUMPRODUCT(--('Appendix F'!$A$3:$A$7050=L$6)*--('Appendix F'!$K$3:$K$7050=$A10))&gt;0,"Yes","")</f>
        <v>Yes</v>
      </c>
      <c r="M10" s="5" t="str">
        <f t="shared" si="0"/>
        <v/>
      </c>
    </row>
    <row r="11" spans="1:13" hidden="1" x14ac:dyDescent="0.25">
      <c r="A11"/>
      <c r="B11" s="5" t="s">
        <v>7231</v>
      </c>
      <c r="C11"/>
      <c r="D11"/>
      <c r="E11"/>
      <c r="F11"/>
      <c r="G11"/>
      <c r="H11"/>
      <c r="I11" s="3" t="str">
        <f>IF(SUMPRODUCT(--('Appendix F'!$A$3:$A$7050=I$6)*--('Appendix F'!$K$3:$K$7050=$A11))&gt;0,"Yes","")</f>
        <v/>
      </c>
      <c r="J11" s="3" t="str">
        <f>IF(SUMPRODUCT(--('Appendix F'!$A$3:$A$7050=J$6)*--('Appendix F'!$K$3:$K$7050=$A11))&gt;0,"Yes","")</f>
        <v/>
      </c>
      <c r="K11" s="3" t="str">
        <f>IF(SUMPRODUCT(--('Appendix F'!$A$3:$A$7050=K$6)*--('Appendix F'!$K$3:$K$7050=$A11))&gt;0,"Yes","")</f>
        <v/>
      </c>
      <c r="L11" s="3" t="str">
        <f>IF(SUMPRODUCT(--('Appendix F'!$A$3:$A$7050=L$6)*--('Appendix F'!$K$3:$K$7050=$A11))&gt;0,"Yes","")</f>
        <v/>
      </c>
      <c r="M11" s="5" t="str">
        <f t="shared" si="0"/>
        <v>X</v>
      </c>
    </row>
    <row r="12" spans="1:13" x14ac:dyDescent="0.25">
      <c r="A12" s="5" t="s">
        <v>1871</v>
      </c>
      <c r="B12" s="5" t="s">
        <v>9817</v>
      </c>
      <c r="C12"/>
      <c r="D12"/>
      <c r="E12"/>
      <c r="F12"/>
      <c r="G12"/>
      <c r="H12"/>
      <c r="I12" s="3" t="str">
        <f>IF(SUMPRODUCT(--('Appendix F'!$A$3:$A$7050=I$6)*--('Appendix F'!$K$3:$K$7050=$A12))&gt;0,"Yes","")</f>
        <v>Yes</v>
      </c>
      <c r="J12" s="3" t="str">
        <f>IF(SUMPRODUCT(--('Appendix F'!$A$3:$A$7050=J$6)*--('Appendix F'!$K$3:$K$7050=$A12))&gt;0,"Yes","")</f>
        <v>Yes</v>
      </c>
      <c r="K12" s="3" t="str">
        <f>IF(SUMPRODUCT(--('Appendix F'!$A$3:$A$7050=K$6)*--('Appendix F'!$K$3:$K$7050=$A12))&gt;0,"Yes","")</f>
        <v>Yes</v>
      </c>
      <c r="L12" s="3" t="str">
        <f>IF(SUMPRODUCT(--('Appendix F'!$A$3:$A$7050=L$6)*--('Appendix F'!$K$3:$K$7050=$A12))&gt;0,"Yes","")</f>
        <v>Yes</v>
      </c>
      <c r="M12" s="5" t="str">
        <f t="shared" si="0"/>
        <v/>
      </c>
    </row>
    <row r="13" spans="1:13" hidden="1" x14ac:dyDescent="0.25">
      <c r="A13"/>
      <c r="B13" s="5" t="s">
        <v>7232</v>
      </c>
      <c r="C13"/>
      <c r="D13"/>
      <c r="E13"/>
      <c r="F13"/>
      <c r="G13"/>
      <c r="H13"/>
      <c r="I13" s="3" t="str">
        <f>IF(SUMPRODUCT(--('Appendix F'!$A$3:$A$7050=I$6)*--('Appendix F'!$K$3:$K$7050=$A13))&gt;0,"Yes","")</f>
        <v/>
      </c>
      <c r="J13" s="3" t="str">
        <f>IF(SUMPRODUCT(--('Appendix F'!$A$3:$A$7050=J$6)*--('Appendix F'!$K$3:$K$7050=$A13))&gt;0,"Yes","")</f>
        <v/>
      </c>
      <c r="K13" s="3" t="str">
        <f>IF(SUMPRODUCT(--('Appendix F'!$A$3:$A$7050=K$6)*--('Appendix F'!$K$3:$K$7050=$A13))&gt;0,"Yes","")</f>
        <v/>
      </c>
      <c r="L13" s="3" t="str">
        <f>IF(SUMPRODUCT(--('Appendix F'!$A$3:$A$7050=L$6)*--('Appendix F'!$K$3:$K$7050=$A13))&gt;0,"Yes","")</f>
        <v/>
      </c>
      <c r="M13" s="5" t="str">
        <f t="shared" si="0"/>
        <v>X</v>
      </c>
    </row>
    <row r="14" spans="1:13" x14ac:dyDescent="0.25">
      <c r="A14" s="5" t="s">
        <v>1872</v>
      </c>
      <c r="B14" s="5" t="s">
        <v>7233</v>
      </c>
      <c r="C14"/>
      <c r="D14"/>
      <c r="E14"/>
      <c r="F14"/>
      <c r="G14"/>
      <c r="H14"/>
      <c r="I14" s="3" t="str">
        <f>IF(SUMPRODUCT(--('Appendix F'!$A$3:$A$7050=I$6)*--('Appendix F'!$K$3:$K$7050=$A14))&gt;0,"Yes","")</f>
        <v>Yes</v>
      </c>
      <c r="J14" s="3" t="str">
        <f>IF(SUMPRODUCT(--('Appendix F'!$A$3:$A$7050=J$6)*--('Appendix F'!$K$3:$K$7050=$A14))&gt;0,"Yes","")</f>
        <v>Yes</v>
      </c>
      <c r="K14" s="3" t="str">
        <f>IF(SUMPRODUCT(--('Appendix F'!$A$3:$A$7050=K$6)*--('Appendix F'!$K$3:$K$7050=$A14))&gt;0,"Yes","")</f>
        <v>Yes</v>
      </c>
      <c r="L14" s="3" t="str">
        <f>IF(SUMPRODUCT(--('Appendix F'!$A$3:$A$7050=L$6)*--('Appendix F'!$K$3:$K$7050=$A14))&gt;0,"Yes","")</f>
        <v>Yes</v>
      </c>
      <c r="M14" s="5" t="str">
        <f t="shared" si="0"/>
        <v/>
      </c>
    </row>
    <row r="15" spans="1:13" x14ac:dyDescent="0.25">
      <c r="A15" s="5" t="s">
        <v>1873</v>
      </c>
      <c r="B15" s="5" t="s">
        <v>7234</v>
      </c>
      <c r="C15"/>
      <c r="D15"/>
      <c r="E15"/>
      <c r="F15"/>
      <c r="G15"/>
      <c r="H15"/>
      <c r="I15" s="3" t="str">
        <f>IF(SUMPRODUCT(--('Appendix F'!$A$3:$A$7050=I$6)*--('Appendix F'!$K$3:$K$7050=$A15))&gt;0,"Yes","")</f>
        <v>Yes</v>
      </c>
      <c r="J15" s="3" t="str">
        <f>IF(SUMPRODUCT(--('Appendix F'!$A$3:$A$7050=J$6)*--('Appendix F'!$K$3:$K$7050=$A15))&gt;0,"Yes","")</f>
        <v>Yes</v>
      </c>
      <c r="K15" s="3" t="str">
        <f>IF(SUMPRODUCT(--('Appendix F'!$A$3:$A$7050=K$6)*--('Appendix F'!$K$3:$K$7050=$A15))&gt;0,"Yes","")</f>
        <v>Yes</v>
      </c>
      <c r="L15" s="3" t="str">
        <f>IF(SUMPRODUCT(--('Appendix F'!$A$3:$A$7050=L$6)*--('Appendix F'!$K$3:$K$7050=$A15))&gt;0,"Yes","")</f>
        <v>Yes</v>
      </c>
      <c r="M15" s="5" t="str">
        <f t="shared" si="0"/>
        <v/>
      </c>
    </row>
    <row r="16" spans="1:13" x14ac:dyDescent="0.25">
      <c r="A16" s="5" t="s">
        <v>1874</v>
      </c>
      <c r="B16" s="5" t="s">
        <v>7235</v>
      </c>
      <c r="C16"/>
      <c r="D16"/>
      <c r="E16"/>
      <c r="F16"/>
      <c r="G16"/>
      <c r="H16"/>
      <c r="I16" s="3" t="str">
        <f>IF(SUMPRODUCT(--('Appendix F'!$A$3:$A$7050=I$6)*--('Appendix F'!$K$3:$K$7050=$A16))&gt;0,"Yes","")</f>
        <v>Yes</v>
      </c>
      <c r="J16" s="3" t="str">
        <f>IF(SUMPRODUCT(--('Appendix F'!$A$3:$A$7050=J$6)*--('Appendix F'!$K$3:$K$7050=$A16))&gt;0,"Yes","")</f>
        <v>Yes</v>
      </c>
      <c r="K16" s="3" t="str">
        <f>IF(SUMPRODUCT(--('Appendix F'!$A$3:$A$7050=K$6)*--('Appendix F'!$K$3:$K$7050=$A16))&gt;0,"Yes","")</f>
        <v>Yes</v>
      </c>
      <c r="L16" s="3" t="str">
        <f>IF(SUMPRODUCT(--('Appendix F'!$A$3:$A$7050=L$6)*--('Appendix F'!$K$3:$K$7050=$A16))&gt;0,"Yes","")</f>
        <v>Yes</v>
      </c>
      <c r="M16" s="5" t="str">
        <f t="shared" si="0"/>
        <v/>
      </c>
    </row>
    <row r="17" spans="1:13" x14ac:dyDescent="0.25">
      <c r="A17" s="5" t="s">
        <v>1875</v>
      </c>
      <c r="B17" s="5" t="s">
        <v>7236</v>
      </c>
      <c r="C17"/>
      <c r="D17"/>
      <c r="E17"/>
      <c r="F17"/>
      <c r="G17"/>
      <c r="H17"/>
      <c r="I17" s="3" t="str">
        <f>IF(SUMPRODUCT(--('Appendix F'!$A$3:$A$7050=I$6)*--('Appendix F'!$K$3:$K$7050=$A17))&gt;0,"Yes","")</f>
        <v>Yes</v>
      </c>
      <c r="J17" s="3" t="str">
        <f>IF(SUMPRODUCT(--('Appendix F'!$A$3:$A$7050=J$6)*--('Appendix F'!$K$3:$K$7050=$A17))&gt;0,"Yes","")</f>
        <v>Yes</v>
      </c>
      <c r="K17" s="3" t="str">
        <f>IF(SUMPRODUCT(--('Appendix F'!$A$3:$A$7050=K$6)*--('Appendix F'!$K$3:$K$7050=$A17))&gt;0,"Yes","")</f>
        <v>Yes</v>
      </c>
      <c r="L17" s="3" t="str">
        <f>IF(SUMPRODUCT(--('Appendix F'!$A$3:$A$7050=L$6)*--('Appendix F'!$K$3:$K$7050=$A17))&gt;0,"Yes","")</f>
        <v>Yes</v>
      </c>
      <c r="M17" s="5" t="str">
        <f t="shared" si="0"/>
        <v/>
      </c>
    </row>
    <row r="18" spans="1:13" x14ac:dyDescent="0.25">
      <c r="A18" s="5" t="s">
        <v>1876</v>
      </c>
      <c r="B18" s="5" t="s">
        <v>7237</v>
      </c>
      <c r="C18"/>
      <c r="D18"/>
      <c r="E18"/>
      <c r="F18"/>
      <c r="G18"/>
      <c r="H18"/>
      <c r="I18" s="3" t="str">
        <f>IF(SUMPRODUCT(--('Appendix F'!$A$3:$A$7050=I$6)*--('Appendix F'!$K$3:$K$7050=$A18))&gt;0,"Yes","")</f>
        <v>Yes</v>
      </c>
      <c r="J18" s="3" t="str">
        <f>IF(SUMPRODUCT(--('Appendix F'!$A$3:$A$7050=J$6)*--('Appendix F'!$K$3:$K$7050=$A18))&gt;0,"Yes","")</f>
        <v>Yes</v>
      </c>
      <c r="K18" s="3" t="str">
        <f>IF(SUMPRODUCT(--('Appendix F'!$A$3:$A$7050=K$6)*--('Appendix F'!$K$3:$K$7050=$A18))&gt;0,"Yes","")</f>
        <v>Yes</v>
      </c>
      <c r="L18" s="3" t="str">
        <f>IF(SUMPRODUCT(--('Appendix F'!$A$3:$A$7050=L$6)*--('Appendix F'!$K$3:$K$7050=$A18))&gt;0,"Yes","")</f>
        <v>Yes</v>
      </c>
      <c r="M18" s="5" t="str">
        <f t="shared" si="0"/>
        <v/>
      </c>
    </row>
    <row r="19" spans="1:13" x14ac:dyDescent="0.25">
      <c r="A19" s="5" t="s">
        <v>1877</v>
      </c>
      <c r="B19" s="5" t="s">
        <v>7238</v>
      </c>
      <c r="C19"/>
      <c r="D19"/>
      <c r="E19"/>
      <c r="F19"/>
      <c r="G19"/>
      <c r="H19"/>
      <c r="I19" s="3" t="str">
        <f>IF(SUMPRODUCT(--('Appendix F'!$A$3:$A$7050=I$6)*--('Appendix F'!$K$3:$K$7050=$A19))&gt;0,"Yes","")</f>
        <v>Yes</v>
      </c>
      <c r="J19" s="3" t="str">
        <f>IF(SUMPRODUCT(--('Appendix F'!$A$3:$A$7050=J$6)*--('Appendix F'!$K$3:$K$7050=$A19))&gt;0,"Yes","")</f>
        <v>Yes</v>
      </c>
      <c r="K19" s="3" t="str">
        <f>IF(SUMPRODUCT(--('Appendix F'!$A$3:$A$7050=K$6)*--('Appendix F'!$K$3:$K$7050=$A19))&gt;0,"Yes","")</f>
        <v>Yes</v>
      </c>
      <c r="L19" s="3" t="str">
        <f>IF(SUMPRODUCT(--('Appendix F'!$A$3:$A$7050=L$6)*--('Appendix F'!$K$3:$K$7050=$A19))&gt;0,"Yes","")</f>
        <v>Yes</v>
      </c>
      <c r="M19" s="5" t="str">
        <f t="shared" si="0"/>
        <v/>
      </c>
    </row>
    <row r="20" spans="1:13" x14ac:dyDescent="0.25">
      <c r="A20" s="5" t="s">
        <v>1878</v>
      </c>
      <c r="B20" s="5" t="s">
        <v>7239</v>
      </c>
      <c r="C20"/>
      <c r="D20"/>
      <c r="E20"/>
      <c r="F20"/>
      <c r="G20"/>
      <c r="H20"/>
      <c r="I20" s="3" t="str">
        <f>IF(SUMPRODUCT(--('Appendix F'!$A$3:$A$7050=I$6)*--('Appendix F'!$K$3:$K$7050=$A20))&gt;0,"Yes","")</f>
        <v>Yes</v>
      </c>
      <c r="J20" s="3" t="str">
        <f>IF(SUMPRODUCT(--('Appendix F'!$A$3:$A$7050=J$6)*--('Appendix F'!$K$3:$K$7050=$A20))&gt;0,"Yes","")</f>
        <v>Yes</v>
      </c>
      <c r="K20" s="3" t="str">
        <f>IF(SUMPRODUCT(--('Appendix F'!$A$3:$A$7050=K$6)*--('Appendix F'!$K$3:$K$7050=$A20))&gt;0,"Yes","")</f>
        <v>Yes</v>
      </c>
      <c r="L20" s="3" t="str">
        <f>IF(SUMPRODUCT(--('Appendix F'!$A$3:$A$7050=L$6)*--('Appendix F'!$K$3:$K$7050=$A20))&gt;0,"Yes","")</f>
        <v>Yes</v>
      </c>
      <c r="M20" s="5" t="str">
        <f t="shared" si="0"/>
        <v/>
      </c>
    </row>
    <row r="21" spans="1:13" x14ac:dyDescent="0.25">
      <c r="A21" s="5" t="s">
        <v>1879</v>
      </c>
      <c r="B21" s="5" t="s">
        <v>7240</v>
      </c>
      <c r="C21"/>
      <c r="D21"/>
      <c r="E21"/>
      <c r="F21"/>
      <c r="G21"/>
      <c r="H21"/>
      <c r="I21" s="3" t="str">
        <f>IF(SUMPRODUCT(--('Appendix F'!$A$3:$A$7050=I$6)*--('Appendix F'!$K$3:$K$7050=$A21))&gt;0,"Yes","")</f>
        <v>Yes</v>
      </c>
      <c r="J21" s="3" t="str">
        <f>IF(SUMPRODUCT(--('Appendix F'!$A$3:$A$7050=J$6)*--('Appendix F'!$K$3:$K$7050=$A21))&gt;0,"Yes","")</f>
        <v>Yes</v>
      </c>
      <c r="K21" s="3" t="str">
        <f>IF(SUMPRODUCT(--('Appendix F'!$A$3:$A$7050=K$6)*--('Appendix F'!$K$3:$K$7050=$A21))&gt;0,"Yes","")</f>
        <v>Yes</v>
      </c>
      <c r="L21" s="3" t="str">
        <f>IF(SUMPRODUCT(--('Appendix F'!$A$3:$A$7050=L$6)*--('Appendix F'!$K$3:$K$7050=$A21))&gt;0,"Yes","")</f>
        <v>Yes</v>
      </c>
      <c r="M21" s="5" t="str">
        <f t="shared" si="0"/>
        <v/>
      </c>
    </row>
    <row r="22" spans="1:13" x14ac:dyDescent="0.25">
      <c r="A22" s="5" t="s">
        <v>1880</v>
      </c>
      <c r="B22" s="5" t="s">
        <v>9818</v>
      </c>
      <c r="C22"/>
      <c r="D22"/>
      <c r="E22"/>
      <c r="F22"/>
      <c r="G22"/>
      <c r="H22"/>
      <c r="I22" s="3" t="str">
        <f>IF(SUMPRODUCT(--('Appendix F'!$A$3:$A$7050=I$6)*--('Appendix F'!$K$3:$K$7050=$A22))&gt;0,"Yes","")</f>
        <v>Yes</v>
      </c>
      <c r="J22" s="3" t="str">
        <f>IF(SUMPRODUCT(--('Appendix F'!$A$3:$A$7050=J$6)*--('Appendix F'!$K$3:$K$7050=$A22))&gt;0,"Yes","")</f>
        <v>Yes</v>
      </c>
      <c r="K22" s="3" t="str">
        <f>IF(SUMPRODUCT(--('Appendix F'!$A$3:$A$7050=K$6)*--('Appendix F'!$K$3:$K$7050=$A22))&gt;0,"Yes","")</f>
        <v>Yes</v>
      </c>
      <c r="L22" s="3" t="str">
        <f>IF(SUMPRODUCT(--('Appendix F'!$A$3:$A$7050=L$6)*--('Appendix F'!$K$3:$K$7050=$A22))&gt;0,"Yes","")</f>
        <v>Yes</v>
      </c>
      <c r="M22" s="5" t="str">
        <f t="shared" si="0"/>
        <v/>
      </c>
    </row>
    <row r="23" spans="1:13" hidden="1" x14ac:dyDescent="0.25">
      <c r="A23"/>
      <c r="B23" s="5" t="s">
        <v>7241</v>
      </c>
      <c r="C23"/>
      <c r="D23"/>
      <c r="E23"/>
      <c r="F23"/>
      <c r="G23"/>
      <c r="H23"/>
      <c r="I23" s="3" t="str">
        <f>IF(SUMPRODUCT(--('Appendix F'!$A$3:$A$7050=I$6)*--('Appendix F'!$K$3:$K$7050=$A23))&gt;0,"Yes","")</f>
        <v/>
      </c>
      <c r="J23" s="3" t="str">
        <f>IF(SUMPRODUCT(--('Appendix F'!$A$3:$A$7050=J$6)*--('Appendix F'!$K$3:$K$7050=$A23))&gt;0,"Yes","")</f>
        <v/>
      </c>
      <c r="K23" s="3" t="str">
        <f>IF(SUMPRODUCT(--('Appendix F'!$A$3:$A$7050=K$6)*--('Appendix F'!$K$3:$K$7050=$A23))&gt;0,"Yes","")</f>
        <v/>
      </c>
      <c r="L23" s="3" t="str">
        <f>IF(SUMPRODUCT(--('Appendix F'!$A$3:$A$7050=L$6)*--('Appendix F'!$K$3:$K$7050=$A23))&gt;0,"Yes","")</f>
        <v/>
      </c>
      <c r="M23" s="5" t="str">
        <f t="shared" si="0"/>
        <v>X</v>
      </c>
    </row>
    <row r="24" spans="1:13" x14ac:dyDescent="0.25">
      <c r="A24" s="5" t="s">
        <v>1881</v>
      </c>
      <c r="B24" s="5" t="s">
        <v>7242</v>
      </c>
      <c r="C24"/>
      <c r="D24"/>
      <c r="E24"/>
      <c r="F24"/>
      <c r="G24"/>
      <c r="H24"/>
      <c r="I24" s="3" t="str">
        <f>IF(SUMPRODUCT(--('Appendix F'!$A$3:$A$7050=I$6)*--('Appendix F'!$K$3:$K$7050=$A24))&gt;0,"Yes","")</f>
        <v>Yes</v>
      </c>
      <c r="J24" s="3" t="str">
        <f>IF(SUMPRODUCT(--('Appendix F'!$A$3:$A$7050=J$6)*--('Appendix F'!$K$3:$K$7050=$A24))&gt;0,"Yes","")</f>
        <v>Yes</v>
      </c>
      <c r="K24" s="3" t="str">
        <f>IF(SUMPRODUCT(--('Appendix F'!$A$3:$A$7050=K$6)*--('Appendix F'!$K$3:$K$7050=$A24))&gt;0,"Yes","")</f>
        <v>Yes</v>
      </c>
      <c r="L24" s="3" t="str">
        <f>IF(SUMPRODUCT(--('Appendix F'!$A$3:$A$7050=L$6)*--('Appendix F'!$K$3:$K$7050=$A24))&gt;0,"Yes","")</f>
        <v>Yes</v>
      </c>
      <c r="M24" s="5" t="str">
        <f t="shared" si="0"/>
        <v/>
      </c>
    </row>
    <row r="25" spans="1:13" x14ac:dyDescent="0.25">
      <c r="A25" s="5" t="s">
        <v>1882</v>
      </c>
      <c r="B25" s="5" t="s">
        <v>7243</v>
      </c>
      <c r="C25"/>
      <c r="D25"/>
      <c r="E25"/>
      <c r="F25"/>
      <c r="G25"/>
      <c r="H25"/>
      <c r="I25" s="3" t="str">
        <f>IF(SUMPRODUCT(--('Appendix F'!$A$3:$A$7050=I$6)*--('Appendix F'!$K$3:$K$7050=$A25))&gt;0,"Yes","")</f>
        <v>Yes</v>
      </c>
      <c r="J25" s="3" t="str">
        <f>IF(SUMPRODUCT(--('Appendix F'!$A$3:$A$7050=J$6)*--('Appendix F'!$K$3:$K$7050=$A25))&gt;0,"Yes","")</f>
        <v>Yes</v>
      </c>
      <c r="K25" s="3" t="str">
        <f>IF(SUMPRODUCT(--('Appendix F'!$A$3:$A$7050=K$6)*--('Appendix F'!$K$3:$K$7050=$A25))&gt;0,"Yes","")</f>
        <v>Yes</v>
      </c>
      <c r="L25" s="3" t="str">
        <f>IF(SUMPRODUCT(--('Appendix F'!$A$3:$A$7050=L$6)*--('Appendix F'!$K$3:$K$7050=$A25))&gt;0,"Yes","")</f>
        <v>Yes</v>
      </c>
      <c r="M25" s="5" t="str">
        <f t="shared" si="0"/>
        <v/>
      </c>
    </row>
    <row r="26" spans="1:13" x14ac:dyDescent="0.25">
      <c r="A26" s="5" t="s">
        <v>1883</v>
      </c>
      <c r="B26" s="5" t="s">
        <v>7244</v>
      </c>
      <c r="C26"/>
      <c r="D26"/>
      <c r="E26"/>
      <c r="F26"/>
      <c r="G26"/>
      <c r="H26"/>
      <c r="I26" s="3" t="str">
        <f>IF(SUMPRODUCT(--('Appendix F'!$A$3:$A$7050=I$6)*--('Appendix F'!$K$3:$K$7050=$A26))&gt;0,"Yes","")</f>
        <v>Yes</v>
      </c>
      <c r="J26" s="3" t="str">
        <f>IF(SUMPRODUCT(--('Appendix F'!$A$3:$A$7050=J$6)*--('Appendix F'!$K$3:$K$7050=$A26))&gt;0,"Yes","")</f>
        <v>Yes</v>
      </c>
      <c r="K26" s="3" t="str">
        <f>IF(SUMPRODUCT(--('Appendix F'!$A$3:$A$7050=K$6)*--('Appendix F'!$K$3:$K$7050=$A26))&gt;0,"Yes","")</f>
        <v>Yes</v>
      </c>
      <c r="L26" s="3" t="str">
        <f>IF(SUMPRODUCT(--('Appendix F'!$A$3:$A$7050=L$6)*--('Appendix F'!$K$3:$K$7050=$A26))&gt;0,"Yes","")</f>
        <v>Yes</v>
      </c>
      <c r="M26" s="5" t="str">
        <f t="shared" si="0"/>
        <v/>
      </c>
    </row>
    <row r="27" spans="1:13" x14ac:dyDescent="0.25">
      <c r="A27" s="5" t="s">
        <v>1884</v>
      </c>
      <c r="B27" s="5" t="s">
        <v>7245</v>
      </c>
      <c r="C27"/>
      <c r="D27"/>
      <c r="E27"/>
      <c r="F27"/>
      <c r="G27"/>
      <c r="H27"/>
      <c r="I27" s="3" t="str">
        <f>IF(SUMPRODUCT(--('Appendix F'!$A$3:$A$7050=I$6)*--('Appendix F'!$K$3:$K$7050=$A27))&gt;0,"Yes","")</f>
        <v>Yes</v>
      </c>
      <c r="J27" s="3" t="str">
        <f>IF(SUMPRODUCT(--('Appendix F'!$A$3:$A$7050=J$6)*--('Appendix F'!$K$3:$K$7050=$A27))&gt;0,"Yes","")</f>
        <v>Yes</v>
      </c>
      <c r="K27" s="3" t="str">
        <f>IF(SUMPRODUCT(--('Appendix F'!$A$3:$A$7050=K$6)*--('Appendix F'!$K$3:$K$7050=$A27))&gt;0,"Yes","")</f>
        <v>Yes</v>
      </c>
      <c r="L27" s="3" t="str">
        <f>IF(SUMPRODUCT(--('Appendix F'!$A$3:$A$7050=L$6)*--('Appendix F'!$K$3:$K$7050=$A27))&gt;0,"Yes","")</f>
        <v>Yes</v>
      </c>
      <c r="M27" s="5" t="str">
        <f t="shared" si="0"/>
        <v/>
      </c>
    </row>
    <row r="28" spans="1:13" x14ac:dyDescent="0.25">
      <c r="A28" s="5" t="s">
        <v>1885</v>
      </c>
      <c r="B28" s="5" t="s">
        <v>9819</v>
      </c>
      <c r="C28"/>
      <c r="D28"/>
      <c r="E28"/>
      <c r="F28"/>
      <c r="G28"/>
      <c r="H28"/>
      <c r="I28" s="3" t="str">
        <f>IF(SUMPRODUCT(--('Appendix F'!$A$3:$A$7050=I$6)*--('Appendix F'!$K$3:$K$7050=$A28))&gt;0,"Yes","")</f>
        <v>Yes</v>
      </c>
      <c r="J28" s="3" t="str">
        <f>IF(SUMPRODUCT(--('Appendix F'!$A$3:$A$7050=J$6)*--('Appendix F'!$K$3:$K$7050=$A28))&gt;0,"Yes","")</f>
        <v>Yes</v>
      </c>
      <c r="K28" s="3" t="str">
        <f>IF(SUMPRODUCT(--('Appendix F'!$A$3:$A$7050=K$6)*--('Appendix F'!$K$3:$K$7050=$A28))&gt;0,"Yes","")</f>
        <v>Yes</v>
      </c>
      <c r="L28" s="3" t="str">
        <f>IF(SUMPRODUCT(--('Appendix F'!$A$3:$A$7050=L$6)*--('Appendix F'!$K$3:$K$7050=$A28))&gt;0,"Yes","")</f>
        <v>Yes</v>
      </c>
      <c r="M28" s="5" t="str">
        <f t="shared" si="0"/>
        <v/>
      </c>
    </row>
    <row r="29" spans="1:13" hidden="1" x14ac:dyDescent="0.25">
      <c r="A29"/>
      <c r="B29" s="5" t="s">
        <v>7246</v>
      </c>
      <c r="C29"/>
      <c r="D29"/>
      <c r="E29"/>
      <c r="F29"/>
      <c r="G29"/>
      <c r="H29"/>
      <c r="I29" s="3" t="str">
        <f>IF(SUMPRODUCT(--('Appendix F'!$A$3:$A$7050=I$6)*--('Appendix F'!$K$3:$K$7050=$A29))&gt;0,"Yes","")</f>
        <v/>
      </c>
      <c r="J29" s="3" t="str">
        <f>IF(SUMPRODUCT(--('Appendix F'!$A$3:$A$7050=J$6)*--('Appendix F'!$K$3:$K$7050=$A29))&gt;0,"Yes","")</f>
        <v/>
      </c>
      <c r="K29" s="3" t="str">
        <f>IF(SUMPRODUCT(--('Appendix F'!$A$3:$A$7050=K$6)*--('Appendix F'!$K$3:$K$7050=$A29))&gt;0,"Yes","")</f>
        <v/>
      </c>
      <c r="L29" s="3" t="str">
        <f>IF(SUMPRODUCT(--('Appendix F'!$A$3:$A$7050=L$6)*--('Appendix F'!$K$3:$K$7050=$A29))&gt;0,"Yes","")</f>
        <v/>
      </c>
      <c r="M29" s="5" t="str">
        <f t="shared" si="0"/>
        <v>X</v>
      </c>
    </row>
    <row r="30" spans="1:13" x14ac:dyDescent="0.25">
      <c r="A30" s="5" t="s">
        <v>1886</v>
      </c>
      <c r="B30" s="5" t="s">
        <v>9820</v>
      </c>
      <c r="C30"/>
      <c r="D30"/>
      <c r="E30"/>
      <c r="F30"/>
      <c r="G30"/>
      <c r="H30"/>
      <c r="I30" s="3" t="str">
        <f>IF(SUMPRODUCT(--('Appendix F'!$A$3:$A$7050=I$6)*--('Appendix F'!$K$3:$K$7050=$A30))&gt;0,"Yes","")</f>
        <v>Yes</v>
      </c>
      <c r="J30" s="3" t="str">
        <f>IF(SUMPRODUCT(--('Appendix F'!$A$3:$A$7050=J$6)*--('Appendix F'!$K$3:$K$7050=$A30))&gt;0,"Yes","")</f>
        <v>Yes</v>
      </c>
      <c r="K30" s="3" t="str">
        <f>IF(SUMPRODUCT(--('Appendix F'!$A$3:$A$7050=K$6)*--('Appendix F'!$K$3:$K$7050=$A30))&gt;0,"Yes","")</f>
        <v>Yes</v>
      </c>
      <c r="L30" s="3" t="str">
        <f>IF(SUMPRODUCT(--('Appendix F'!$A$3:$A$7050=L$6)*--('Appendix F'!$K$3:$K$7050=$A30))&gt;0,"Yes","")</f>
        <v>Yes</v>
      </c>
      <c r="M30" s="5" t="str">
        <f t="shared" si="0"/>
        <v/>
      </c>
    </row>
    <row r="31" spans="1:13" hidden="1" x14ac:dyDescent="0.25">
      <c r="A31"/>
      <c r="B31" s="5" t="s">
        <v>7247</v>
      </c>
      <c r="C31"/>
      <c r="D31"/>
      <c r="E31"/>
      <c r="F31"/>
      <c r="G31"/>
      <c r="H31"/>
      <c r="I31" s="3" t="str">
        <f>IF(SUMPRODUCT(--('Appendix F'!$A$3:$A$7050=I$6)*--('Appendix F'!$K$3:$K$7050=$A31))&gt;0,"Yes","")</f>
        <v/>
      </c>
      <c r="J31" s="3" t="str">
        <f>IF(SUMPRODUCT(--('Appendix F'!$A$3:$A$7050=J$6)*--('Appendix F'!$K$3:$K$7050=$A31))&gt;0,"Yes","")</f>
        <v/>
      </c>
      <c r="K31" s="3" t="str">
        <f>IF(SUMPRODUCT(--('Appendix F'!$A$3:$A$7050=K$6)*--('Appendix F'!$K$3:$K$7050=$A31))&gt;0,"Yes","")</f>
        <v/>
      </c>
      <c r="L31" s="3" t="str">
        <f>IF(SUMPRODUCT(--('Appendix F'!$A$3:$A$7050=L$6)*--('Appendix F'!$K$3:$K$7050=$A31))&gt;0,"Yes","")</f>
        <v/>
      </c>
      <c r="M31" s="5" t="str">
        <f t="shared" si="0"/>
        <v>X</v>
      </c>
    </row>
    <row r="32" spans="1:13" x14ac:dyDescent="0.25">
      <c r="A32" s="5" t="s">
        <v>1887</v>
      </c>
      <c r="B32" s="5" t="s">
        <v>9821</v>
      </c>
      <c r="C32"/>
      <c r="D32"/>
      <c r="E32"/>
      <c r="F32"/>
      <c r="G32"/>
      <c r="H32"/>
      <c r="I32" s="3" t="str">
        <f>IF(SUMPRODUCT(--('Appendix F'!$A$3:$A$7050=I$6)*--('Appendix F'!$K$3:$K$7050=$A32))&gt;0,"Yes","")</f>
        <v>Yes</v>
      </c>
      <c r="J32" s="3" t="str">
        <f>IF(SUMPRODUCT(--('Appendix F'!$A$3:$A$7050=J$6)*--('Appendix F'!$K$3:$K$7050=$A32))&gt;0,"Yes","")</f>
        <v>Yes</v>
      </c>
      <c r="K32" s="3" t="str">
        <f>IF(SUMPRODUCT(--('Appendix F'!$A$3:$A$7050=K$6)*--('Appendix F'!$K$3:$K$7050=$A32))&gt;0,"Yes","")</f>
        <v>Yes</v>
      </c>
      <c r="L32" s="3" t="str">
        <f>IF(SUMPRODUCT(--('Appendix F'!$A$3:$A$7050=L$6)*--('Appendix F'!$K$3:$K$7050=$A32))&gt;0,"Yes","")</f>
        <v>Yes</v>
      </c>
      <c r="M32" s="5" t="str">
        <f t="shared" si="0"/>
        <v/>
      </c>
    </row>
    <row r="33" spans="1:13" hidden="1" x14ac:dyDescent="0.25">
      <c r="A33"/>
      <c r="B33" s="5" t="s">
        <v>7248</v>
      </c>
      <c r="C33"/>
      <c r="D33"/>
      <c r="E33"/>
      <c r="F33"/>
      <c r="G33"/>
      <c r="H33"/>
      <c r="I33" s="3" t="str">
        <f>IF(SUMPRODUCT(--('Appendix F'!$A$3:$A$7050=I$6)*--('Appendix F'!$K$3:$K$7050=$A33))&gt;0,"Yes","")</f>
        <v/>
      </c>
      <c r="J33" s="3" t="str">
        <f>IF(SUMPRODUCT(--('Appendix F'!$A$3:$A$7050=J$6)*--('Appendix F'!$K$3:$K$7050=$A33))&gt;0,"Yes","")</f>
        <v/>
      </c>
      <c r="K33" s="3" t="str">
        <f>IF(SUMPRODUCT(--('Appendix F'!$A$3:$A$7050=K$6)*--('Appendix F'!$K$3:$K$7050=$A33))&gt;0,"Yes","")</f>
        <v/>
      </c>
      <c r="L33" s="3" t="str">
        <f>IF(SUMPRODUCT(--('Appendix F'!$A$3:$A$7050=L$6)*--('Appendix F'!$K$3:$K$7050=$A33))&gt;0,"Yes","")</f>
        <v/>
      </c>
      <c r="M33" s="5" t="str">
        <f t="shared" si="0"/>
        <v>X</v>
      </c>
    </row>
    <row r="34" spans="1:13" x14ac:dyDescent="0.25">
      <c r="A34" s="5" t="s">
        <v>1888</v>
      </c>
      <c r="B34" s="5" t="s">
        <v>7249</v>
      </c>
      <c r="C34"/>
      <c r="D34"/>
      <c r="E34"/>
      <c r="F34"/>
      <c r="G34"/>
      <c r="H34"/>
      <c r="I34" s="3" t="str">
        <f>IF(SUMPRODUCT(--('Appendix F'!$A$3:$A$7050=I$6)*--('Appendix F'!$K$3:$K$7050=$A34))&gt;0,"Yes","")</f>
        <v>Yes</v>
      </c>
      <c r="J34" s="3" t="str">
        <f>IF(SUMPRODUCT(--('Appendix F'!$A$3:$A$7050=J$6)*--('Appendix F'!$K$3:$K$7050=$A34))&gt;0,"Yes","")</f>
        <v>Yes</v>
      </c>
      <c r="K34" s="3" t="str">
        <f>IF(SUMPRODUCT(--('Appendix F'!$A$3:$A$7050=K$6)*--('Appendix F'!$K$3:$K$7050=$A34))&gt;0,"Yes","")</f>
        <v>Yes</v>
      </c>
      <c r="L34" s="3" t="str">
        <f>IF(SUMPRODUCT(--('Appendix F'!$A$3:$A$7050=L$6)*--('Appendix F'!$K$3:$K$7050=$A34))&gt;0,"Yes","")</f>
        <v>Yes</v>
      </c>
      <c r="M34" s="5" t="str">
        <f t="shared" si="0"/>
        <v/>
      </c>
    </row>
    <row r="35" spans="1:13" x14ac:dyDescent="0.25">
      <c r="A35" s="5" t="s">
        <v>1889</v>
      </c>
      <c r="B35" s="5" t="s">
        <v>7250</v>
      </c>
      <c r="C35"/>
      <c r="D35"/>
      <c r="E35"/>
      <c r="F35"/>
      <c r="G35"/>
      <c r="H35"/>
      <c r="I35" s="3" t="str">
        <f>IF(SUMPRODUCT(--('Appendix F'!$A$3:$A$7050=I$6)*--('Appendix F'!$K$3:$K$7050=$A35))&gt;0,"Yes","")</f>
        <v>Yes</v>
      </c>
      <c r="J35" s="3" t="str">
        <f>IF(SUMPRODUCT(--('Appendix F'!$A$3:$A$7050=J$6)*--('Appendix F'!$K$3:$K$7050=$A35))&gt;0,"Yes","")</f>
        <v>Yes</v>
      </c>
      <c r="K35" s="3" t="str">
        <f>IF(SUMPRODUCT(--('Appendix F'!$A$3:$A$7050=K$6)*--('Appendix F'!$K$3:$K$7050=$A35))&gt;0,"Yes","")</f>
        <v/>
      </c>
      <c r="L35" s="3" t="str">
        <f>IF(SUMPRODUCT(--('Appendix F'!$A$3:$A$7050=L$6)*--('Appendix F'!$K$3:$K$7050=$A35))&gt;0,"Yes","")</f>
        <v/>
      </c>
      <c r="M35" s="5" t="str">
        <f t="shared" si="0"/>
        <v/>
      </c>
    </row>
    <row r="36" spans="1:13" x14ac:dyDescent="0.25">
      <c r="A36" s="5" t="s">
        <v>1890</v>
      </c>
      <c r="B36" s="5" t="s">
        <v>7251</v>
      </c>
      <c r="C36"/>
      <c r="D36"/>
      <c r="E36"/>
      <c r="F36"/>
      <c r="G36"/>
      <c r="H36"/>
      <c r="I36" s="3" t="str">
        <f>IF(SUMPRODUCT(--('Appendix F'!$A$3:$A$7050=I$6)*--('Appendix F'!$K$3:$K$7050=$A36))&gt;0,"Yes","")</f>
        <v>Yes</v>
      </c>
      <c r="J36" s="3" t="str">
        <f>IF(SUMPRODUCT(--('Appendix F'!$A$3:$A$7050=J$6)*--('Appendix F'!$K$3:$K$7050=$A36))&gt;0,"Yes","")</f>
        <v>Yes</v>
      </c>
      <c r="K36" s="3" t="str">
        <f>IF(SUMPRODUCT(--('Appendix F'!$A$3:$A$7050=K$6)*--('Appendix F'!$K$3:$K$7050=$A36))&gt;0,"Yes","")</f>
        <v/>
      </c>
      <c r="L36" s="3" t="str">
        <f>IF(SUMPRODUCT(--('Appendix F'!$A$3:$A$7050=L$6)*--('Appendix F'!$K$3:$K$7050=$A36))&gt;0,"Yes","")</f>
        <v/>
      </c>
      <c r="M36" s="5" t="str">
        <f t="shared" si="0"/>
        <v/>
      </c>
    </row>
    <row r="37" spans="1:13" x14ac:dyDescent="0.25">
      <c r="A37" s="5" t="s">
        <v>1891</v>
      </c>
      <c r="B37" s="5" t="s">
        <v>6858</v>
      </c>
      <c r="C37"/>
      <c r="D37"/>
      <c r="E37"/>
      <c r="F37"/>
      <c r="G37"/>
      <c r="H37"/>
      <c r="I37" s="3" t="str">
        <f>IF(SUMPRODUCT(--('Appendix F'!$A$3:$A$7050=I$6)*--('Appendix F'!$K$3:$K$7050=$A37))&gt;0,"Yes","")</f>
        <v>Yes</v>
      </c>
      <c r="J37" s="3" t="str">
        <f>IF(SUMPRODUCT(--('Appendix F'!$A$3:$A$7050=J$6)*--('Appendix F'!$K$3:$K$7050=$A37))&gt;0,"Yes","")</f>
        <v>Yes</v>
      </c>
      <c r="K37" s="3" t="str">
        <f>IF(SUMPRODUCT(--('Appendix F'!$A$3:$A$7050=K$6)*--('Appendix F'!$K$3:$K$7050=$A37))&gt;0,"Yes","")</f>
        <v>Yes</v>
      </c>
      <c r="L37" s="3" t="str">
        <f>IF(SUMPRODUCT(--('Appendix F'!$A$3:$A$7050=L$6)*--('Appendix F'!$K$3:$K$7050=$A37))&gt;0,"Yes","")</f>
        <v>Yes</v>
      </c>
      <c r="M37" s="5" t="str">
        <f t="shared" si="0"/>
        <v/>
      </c>
    </row>
    <row r="38" spans="1:13" x14ac:dyDescent="0.25">
      <c r="A38" s="5" t="s">
        <v>1892</v>
      </c>
      <c r="B38" s="5" t="s">
        <v>9822</v>
      </c>
      <c r="C38"/>
      <c r="D38"/>
      <c r="E38"/>
      <c r="F38"/>
      <c r="G38"/>
      <c r="H38"/>
      <c r="I38" s="3" t="str">
        <f>IF(SUMPRODUCT(--('Appendix F'!$A$3:$A$7050=I$6)*--('Appendix F'!$K$3:$K$7050=$A38))&gt;0,"Yes","")</f>
        <v>Yes</v>
      </c>
      <c r="J38" s="3" t="str">
        <f>IF(SUMPRODUCT(--('Appendix F'!$A$3:$A$7050=J$6)*--('Appendix F'!$K$3:$K$7050=$A38))&gt;0,"Yes","")</f>
        <v>Yes</v>
      </c>
      <c r="K38" s="3" t="str">
        <f>IF(SUMPRODUCT(--('Appendix F'!$A$3:$A$7050=K$6)*--('Appendix F'!$K$3:$K$7050=$A38))&gt;0,"Yes","")</f>
        <v>Yes</v>
      </c>
      <c r="L38" s="3" t="str">
        <f>IF(SUMPRODUCT(--('Appendix F'!$A$3:$A$7050=L$6)*--('Appendix F'!$K$3:$K$7050=$A38))&gt;0,"Yes","")</f>
        <v>Yes</v>
      </c>
      <c r="M38" s="5" t="str">
        <f t="shared" si="0"/>
        <v/>
      </c>
    </row>
    <row r="39" spans="1:13" hidden="1" x14ac:dyDescent="0.25">
      <c r="A39"/>
      <c r="B39" s="5" t="s">
        <v>6859</v>
      </c>
      <c r="C39"/>
      <c r="D39"/>
      <c r="E39"/>
      <c r="F39"/>
      <c r="G39"/>
      <c r="H39"/>
      <c r="I39" s="3" t="str">
        <f>IF(SUMPRODUCT(--('Appendix F'!$A$3:$A$7050=I$6)*--('Appendix F'!$K$3:$K$7050=$A39))&gt;0,"Yes","")</f>
        <v/>
      </c>
      <c r="J39" s="3" t="str">
        <f>IF(SUMPRODUCT(--('Appendix F'!$A$3:$A$7050=J$6)*--('Appendix F'!$K$3:$K$7050=$A39))&gt;0,"Yes","")</f>
        <v/>
      </c>
      <c r="K39" s="3" t="str">
        <f>IF(SUMPRODUCT(--('Appendix F'!$A$3:$A$7050=K$6)*--('Appendix F'!$K$3:$K$7050=$A39))&gt;0,"Yes","")</f>
        <v/>
      </c>
      <c r="L39" s="3" t="str">
        <f>IF(SUMPRODUCT(--('Appendix F'!$A$3:$A$7050=L$6)*--('Appendix F'!$K$3:$K$7050=$A39))&gt;0,"Yes","")</f>
        <v/>
      </c>
      <c r="M39" s="5" t="str">
        <f t="shared" si="0"/>
        <v>X</v>
      </c>
    </row>
    <row r="40" spans="1:13" x14ac:dyDescent="0.25">
      <c r="A40" s="5" t="s">
        <v>1893</v>
      </c>
      <c r="B40" s="5" t="s">
        <v>6860</v>
      </c>
      <c r="C40"/>
      <c r="D40"/>
      <c r="E40"/>
      <c r="F40"/>
      <c r="G40"/>
      <c r="H40"/>
      <c r="I40" s="3" t="str">
        <f>IF(SUMPRODUCT(--('Appendix F'!$A$3:$A$7050=I$6)*--('Appendix F'!$K$3:$K$7050=$A40))&gt;0,"Yes","")</f>
        <v>Yes</v>
      </c>
      <c r="J40" s="3" t="str">
        <f>IF(SUMPRODUCT(--('Appendix F'!$A$3:$A$7050=J$6)*--('Appendix F'!$K$3:$K$7050=$A40))&gt;0,"Yes","")</f>
        <v>Yes</v>
      </c>
      <c r="K40" s="3" t="str">
        <f>IF(SUMPRODUCT(--('Appendix F'!$A$3:$A$7050=K$6)*--('Appendix F'!$K$3:$K$7050=$A40))&gt;0,"Yes","")</f>
        <v>Yes</v>
      </c>
      <c r="L40" s="3" t="str">
        <f>IF(SUMPRODUCT(--('Appendix F'!$A$3:$A$7050=L$6)*--('Appendix F'!$K$3:$K$7050=$A40))&gt;0,"Yes","")</f>
        <v>Yes</v>
      </c>
      <c r="M40" s="5" t="str">
        <f t="shared" si="0"/>
        <v/>
      </c>
    </row>
    <row r="41" spans="1:13" x14ac:dyDescent="0.25">
      <c r="A41" s="5" t="s">
        <v>1894</v>
      </c>
      <c r="B41" s="5" t="s">
        <v>6861</v>
      </c>
      <c r="C41"/>
      <c r="D41"/>
      <c r="E41"/>
      <c r="F41"/>
      <c r="G41"/>
      <c r="H41"/>
      <c r="I41" s="3" t="str">
        <f>IF(SUMPRODUCT(--('Appendix F'!$A$3:$A$7050=I$6)*--('Appendix F'!$K$3:$K$7050=$A41))&gt;0,"Yes","")</f>
        <v>Yes</v>
      </c>
      <c r="J41" s="3" t="str">
        <f>IF(SUMPRODUCT(--('Appendix F'!$A$3:$A$7050=J$6)*--('Appendix F'!$K$3:$K$7050=$A41))&gt;0,"Yes","")</f>
        <v>Yes</v>
      </c>
      <c r="K41" s="3" t="str">
        <f>IF(SUMPRODUCT(--('Appendix F'!$A$3:$A$7050=K$6)*--('Appendix F'!$K$3:$K$7050=$A41))&gt;0,"Yes","")</f>
        <v>Yes</v>
      </c>
      <c r="L41" s="3" t="str">
        <f>IF(SUMPRODUCT(--('Appendix F'!$A$3:$A$7050=L$6)*--('Appendix F'!$K$3:$K$7050=$A41))&gt;0,"Yes","")</f>
        <v>Yes</v>
      </c>
      <c r="M41" s="5" t="str">
        <f t="shared" si="0"/>
        <v/>
      </c>
    </row>
    <row r="42" spans="1:13" x14ac:dyDescent="0.25">
      <c r="A42" s="5" t="s">
        <v>1895</v>
      </c>
      <c r="B42" s="5" t="s">
        <v>6862</v>
      </c>
      <c r="C42"/>
      <c r="D42"/>
      <c r="E42"/>
      <c r="F42"/>
      <c r="G42"/>
      <c r="H42"/>
      <c r="I42" s="3" t="str">
        <f>IF(SUMPRODUCT(--('Appendix F'!$A$3:$A$7050=I$6)*--('Appendix F'!$K$3:$K$7050=$A42))&gt;0,"Yes","")</f>
        <v>Yes</v>
      </c>
      <c r="J42" s="3" t="str">
        <f>IF(SUMPRODUCT(--('Appendix F'!$A$3:$A$7050=J$6)*--('Appendix F'!$K$3:$K$7050=$A42))&gt;0,"Yes","")</f>
        <v>Yes</v>
      </c>
      <c r="K42" s="3" t="str">
        <f>IF(SUMPRODUCT(--('Appendix F'!$A$3:$A$7050=K$6)*--('Appendix F'!$K$3:$K$7050=$A42))&gt;0,"Yes","")</f>
        <v>Yes</v>
      </c>
      <c r="L42" s="3" t="str">
        <f>IF(SUMPRODUCT(--('Appendix F'!$A$3:$A$7050=L$6)*--('Appendix F'!$K$3:$K$7050=$A42))&gt;0,"Yes","")</f>
        <v>Yes</v>
      </c>
      <c r="M42" s="5" t="str">
        <f t="shared" si="0"/>
        <v/>
      </c>
    </row>
    <row r="43" spans="1:13" hidden="1" x14ac:dyDescent="0.25">
      <c r="A43"/>
      <c r="B43" s="5" t="s">
        <v>9823</v>
      </c>
      <c r="C43"/>
      <c r="D43"/>
      <c r="E43"/>
      <c r="F43"/>
      <c r="G43"/>
      <c r="H43"/>
      <c r="I43" s="3" t="str">
        <f>IF(SUMPRODUCT(--('Appendix F'!$A$3:$A$7050=I$6)*--('Appendix F'!$K$3:$K$7050=$A43))&gt;0,"Yes","")</f>
        <v/>
      </c>
      <c r="J43" s="3" t="str">
        <f>IF(SUMPRODUCT(--('Appendix F'!$A$3:$A$7050=J$6)*--('Appendix F'!$K$3:$K$7050=$A43))&gt;0,"Yes","")</f>
        <v/>
      </c>
      <c r="K43" s="3" t="str">
        <f>IF(SUMPRODUCT(--('Appendix F'!$A$3:$A$7050=K$6)*--('Appendix F'!$K$3:$K$7050=$A43))&gt;0,"Yes","")</f>
        <v/>
      </c>
      <c r="L43" s="3" t="str">
        <f>IF(SUMPRODUCT(--('Appendix F'!$A$3:$A$7050=L$6)*--('Appendix F'!$K$3:$K$7050=$A43))&gt;0,"Yes","")</f>
        <v/>
      </c>
      <c r="M43" s="5" t="str">
        <f t="shared" si="0"/>
        <v>X</v>
      </c>
    </row>
    <row r="44" spans="1:13" x14ac:dyDescent="0.25">
      <c r="A44" s="5" t="s">
        <v>1896</v>
      </c>
      <c r="B44" s="5" t="s">
        <v>6863</v>
      </c>
      <c r="C44"/>
      <c r="D44"/>
      <c r="E44"/>
      <c r="F44"/>
      <c r="G44"/>
      <c r="H44"/>
      <c r="I44" s="3" t="str">
        <f>IF(SUMPRODUCT(--('Appendix F'!$A$3:$A$7050=I$6)*--('Appendix F'!$K$3:$K$7050=$A44))&gt;0,"Yes","")</f>
        <v>Yes</v>
      </c>
      <c r="J44" s="3" t="str">
        <f>IF(SUMPRODUCT(--('Appendix F'!$A$3:$A$7050=J$6)*--('Appendix F'!$K$3:$K$7050=$A44))&gt;0,"Yes","")</f>
        <v>Yes</v>
      </c>
      <c r="K44" s="3" t="str">
        <f>IF(SUMPRODUCT(--('Appendix F'!$A$3:$A$7050=K$6)*--('Appendix F'!$K$3:$K$7050=$A44))&gt;0,"Yes","")</f>
        <v>Yes</v>
      </c>
      <c r="L44" s="3" t="str">
        <f>IF(SUMPRODUCT(--('Appendix F'!$A$3:$A$7050=L$6)*--('Appendix F'!$K$3:$K$7050=$A44))&gt;0,"Yes","")</f>
        <v>Yes</v>
      </c>
      <c r="M44" s="5" t="str">
        <f t="shared" si="0"/>
        <v/>
      </c>
    </row>
    <row r="45" spans="1:13" hidden="1" x14ac:dyDescent="0.25">
      <c r="A45"/>
      <c r="B45" s="5" t="s">
        <v>9824</v>
      </c>
      <c r="C45"/>
      <c r="D45"/>
      <c r="E45"/>
      <c r="F45"/>
      <c r="G45"/>
      <c r="H45"/>
      <c r="I45" s="3" t="str">
        <f>IF(SUMPRODUCT(--('Appendix F'!$A$3:$A$7050=I$6)*--('Appendix F'!$K$3:$K$7050=$A45))&gt;0,"Yes","")</f>
        <v/>
      </c>
      <c r="J45" s="3" t="str">
        <f>IF(SUMPRODUCT(--('Appendix F'!$A$3:$A$7050=J$6)*--('Appendix F'!$K$3:$K$7050=$A45))&gt;0,"Yes","")</f>
        <v/>
      </c>
      <c r="K45" s="3" t="str">
        <f>IF(SUMPRODUCT(--('Appendix F'!$A$3:$A$7050=K$6)*--('Appendix F'!$K$3:$K$7050=$A45))&gt;0,"Yes","")</f>
        <v/>
      </c>
      <c r="L45" s="3" t="str">
        <f>IF(SUMPRODUCT(--('Appendix F'!$A$3:$A$7050=L$6)*--('Appendix F'!$K$3:$K$7050=$A45))&gt;0,"Yes","")</f>
        <v/>
      </c>
      <c r="M45" s="5" t="str">
        <f t="shared" si="0"/>
        <v>X</v>
      </c>
    </row>
    <row r="46" spans="1:13" x14ac:dyDescent="0.25">
      <c r="A46" s="5" t="s">
        <v>1897</v>
      </c>
      <c r="B46" s="5" t="s">
        <v>9825</v>
      </c>
      <c r="C46"/>
      <c r="D46"/>
      <c r="E46"/>
      <c r="F46"/>
      <c r="G46"/>
      <c r="H46"/>
      <c r="I46" s="3" t="str">
        <f>IF(SUMPRODUCT(--('Appendix F'!$A$3:$A$7050=I$6)*--('Appendix F'!$K$3:$K$7050=$A46))&gt;0,"Yes","")</f>
        <v>Yes</v>
      </c>
      <c r="J46" s="3" t="str">
        <f>IF(SUMPRODUCT(--('Appendix F'!$A$3:$A$7050=J$6)*--('Appendix F'!$K$3:$K$7050=$A46))&gt;0,"Yes","")</f>
        <v>Yes</v>
      </c>
      <c r="K46" s="3" t="str">
        <f>IF(SUMPRODUCT(--('Appendix F'!$A$3:$A$7050=K$6)*--('Appendix F'!$K$3:$K$7050=$A46))&gt;0,"Yes","")</f>
        <v>Yes</v>
      </c>
      <c r="L46" s="3" t="str">
        <f>IF(SUMPRODUCT(--('Appendix F'!$A$3:$A$7050=L$6)*--('Appendix F'!$K$3:$K$7050=$A46))&gt;0,"Yes","")</f>
        <v>Yes</v>
      </c>
      <c r="M46" s="5" t="str">
        <f t="shared" si="0"/>
        <v/>
      </c>
    </row>
    <row r="47" spans="1:13" hidden="1" x14ac:dyDescent="0.25">
      <c r="A47"/>
      <c r="B47" s="5" t="s">
        <v>6864</v>
      </c>
      <c r="C47"/>
      <c r="D47"/>
      <c r="E47"/>
      <c r="F47"/>
      <c r="G47"/>
      <c r="H47"/>
      <c r="I47" s="3" t="str">
        <f>IF(SUMPRODUCT(--('Appendix F'!$A$3:$A$7050=I$6)*--('Appendix F'!$K$3:$K$7050=$A47))&gt;0,"Yes","")</f>
        <v/>
      </c>
      <c r="J47" s="3" t="str">
        <f>IF(SUMPRODUCT(--('Appendix F'!$A$3:$A$7050=J$6)*--('Appendix F'!$K$3:$K$7050=$A47))&gt;0,"Yes","")</f>
        <v/>
      </c>
      <c r="K47" s="3" t="str">
        <f>IF(SUMPRODUCT(--('Appendix F'!$A$3:$A$7050=K$6)*--('Appendix F'!$K$3:$K$7050=$A47))&gt;0,"Yes","")</f>
        <v/>
      </c>
      <c r="L47" s="3" t="str">
        <f>IF(SUMPRODUCT(--('Appendix F'!$A$3:$A$7050=L$6)*--('Appendix F'!$K$3:$K$7050=$A47))&gt;0,"Yes","")</f>
        <v/>
      </c>
      <c r="M47" s="5" t="str">
        <f t="shared" si="0"/>
        <v>X</v>
      </c>
    </row>
    <row r="48" spans="1:13" x14ac:dyDescent="0.25">
      <c r="A48" s="5" t="s">
        <v>1898</v>
      </c>
      <c r="B48" s="5" t="s">
        <v>6865</v>
      </c>
      <c r="C48"/>
      <c r="D48"/>
      <c r="E48"/>
      <c r="F48"/>
      <c r="G48"/>
      <c r="H48"/>
      <c r="I48" s="3" t="str">
        <f>IF(SUMPRODUCT(--('Appendix F'!$A$3:$A$7050=I$6)*--('Appendix F'!$K$3:$K$7050=$A48))&gt;0,"Yes","")</f>
        <v>Yes</v>
      </c>
      <c r="J48" s="3" t="str">
        <f>IF(SUMPRODUCT(--('Appendix F'!$A$3:$A$7050=J$6)*--('Appendix F'!$K$3:$K$7050=$A48))&gt;0,"Yes","")</f>
        <v>Yes</v>
      </c>
      <c r="K48" s="3" t="str">
        <f>IF(SUMPRODUCT(--('Appendix F'!$A$3:$A$7050=K$6)*--('Appendix F'!$K$3:$K$7050=$A48))&gt;0,"Yes","")</f>
        <v>Yes</v>
      </c>
      <c r="L48" s="3" t="str">
        <f>IF(SUMPRODUCT(--('Appendix F'!$A$3:$A$7050=L$6)*--('Appendix F'!$K$3:$K$7050=$A48))&gt;0,"Yes","")</f>
        <v>Yes</v>
      </c>
      <c r="M48" s="5" t="str">
        <f t="shared" si="0"/>
        <v/>
      </c>
    </row>
    <row r="49" spans="1:13" x14ac:dyDescent="0.25">
      <c r="A49" s="5" t="s">
        <v>1899</v>
      </c>
      <c r="B49" s="5" t="s">
        <v>6866</v>
      </c>
      <c r="C49"/>
      <c r="D49"/>
      <c r="E49"/>
      <c r="F49"/>
      <c r="G49"/>
      <c r="H49"/>
      <c r="I49" s="3" t="str">
        <f>IF(SUMPRODUCT(--('Appendix F'!$A$3:$A$7050=I$6)*--('Appendix F'!$K$3:$K$7050=$A49))&gt;0,"Yes","")</f>
        <v>Yes</v>
      </c>
      <c r="J49" s="3" t="str">
        <f>IF(SUMPRODUCT(--('Appendix F'!$A$3:$A$7050=J$6)*--('Appendix F'!$K$3:$K$7050=$A49))&gt;0,"Yes","")</f>
        <v>Yes</v>
      </c>
      <c r="K49" s="3" t="str">
        <f>IF(SUMPRODUCT(--('Appendix F'!$A$3:$A$7050=K$6)*--('Appendix F'!$K$3:$K$7050=$A49))&gt;0,"Yes","")</f>
        <v>Yes</v>
      </c>
      <c r="L49" s="3" t="str">
        <f>IF(SUMPRODUCT(--('Appendix F'!$A$3:$A$7050=L$6)*--('Appendix F'!$K$3:$K$7050=$A49))&gt;0,"Yes","")</f>
        <v>Yes</v>
      </c>
      <c r="M49" s="5" t="str">
        <f t="shared" si="0"/>
        <v/>
      </c>
    </row>
    <row r="50" spans="1:13" x14ac:dyDescent="0.25">
      <c r="A50" s="5" t="s">
        <v>1900</v>
      </c>
      <c r="B50" s="5" t="s">
        <v>6867</v>
      </c>
      <c r="C50"/>
      <c r="D50"/>
      <c r="E50"/>
      <c r="F50"/>
      <c r="G50"/>
      <c r="H50"/>
      <c r="I50" s="3" t="str">
        <f>IF(SUMPRODUCT(--('Appendix F'!$A$3:$A$7050=I$6)*--('Appendix F'!$K$3:$K$7050=$A50))&gt;0,"Yes","")</f>
        <v>Yes</v>
      </c>
      <c r="J50" s="3" t="str">
        <f>IF(SUMPRODUCT(--('Appendix F'!$A$3:$A$7050=J$6)*--('Appendix F'!$K$3:$K$7050=$A50))&gt;0,"Yes","")</f>
        <v>Yes</v>
      </c>
      <c r="K50" s="3" t="str">
        <f>IF(SUMPRODUCT(--('Appendix F'!$A$3:$A$7050=K$6)*--('Appendix F'!$K$3:$K$7050=$A50))&gt;0,"Yes","")</f>
        <v>Yes</v>
      </c>
      <c r="L50" s="3" t="str">
        <f>IF(SUMPRODUCT(--('Appendix F'!$A$3:$A$7050=L$6)*--('Appendix F'!$K$3:$K$7050=$A50))&gt;0,"Yes","")</f>
        <v>Yes</v>
      </c>
      <c r="M50" s="5" t="str">
        <f t="shared" si="0"/>
        <v/>
      </c>
    </row>
    <row r="51" spans="1:13" hidden="1" x14ac:dyDescent="0.25">
      <c r="A51"/>
      <c r="B51" s="5" t="s">
        <v>9826</v>
      </c>
      <c r="C51"/>
      <c r="D51"/>
      <c r="E51"/>
      <c r="F51"/>
      <c r="G51"/>
      <c r="H51"/>
      <c r="I51" s="3" t="str">
        <f>IF(SUMPRODUCT(--('Appendix F'!$A$3:$A$7050=I$6)*--('Appendix F'!$K$3:$K$7050=$A51))&gt;0,"Yes","")</f>
        <v/>
      </c>
      <c r="J51" s="3" t="str">
        <f>IF(SUMPRODUCT(--('Appendix F'!$A$3:$A$7050=J$6)*--('Appendix F'!$K$3:$K$7050=$A51))&gt;0,"Yes","")</f>
        <v/>
      </c>
      <c r="K51" s="3" t="str">
        <f>IF(SUMPRODUCT(--('Appendix F'!$A$3:$A$7050=K$6)*--('Appendix F'!$K$3:$K$7050=$A51))&gt;0,"Yes","")</f>
        <v/>
      </c>
      <c r="L51" s="3" t="str">
        <f>IF(SUMPRODUCT(--('Appendix F'!$A$3:$A$7050=L$6)*--('Appendix F'!$K$3:$K$7050=$A51))&gt;0,"Yes","")</f>
        <v/>
      </c>
      <c r="M51" s="5" t="str">
        <f t="shared" si="0"/>
        <v>X</v>
      </c>
    </row>
    <row r="52" spans="1:13" x14ac:dyDescent="0.25">
      <c r="A52" s="5" t="s">
        <v>1901</v>
      </c>
      <c r="B52" s="5" t="s">
        <v>9827</v>
      </c>
      <c r="C52"/>
      <c r="D52"/>
      <c r="E52"/>
      <c r="F52"/>
      <c r="G52"/>
      <c r="H52"/>
      <c r="I52" s="3" t="str">
        <f>IF(SUMPRODUCT(--('Appendix F'!$A$3:$A$7050=I$6)*--('Appendix F'!$K$3:$K$7050=$A52))&gt;0,"Yes","")</f>
        <v>Yes</v>
      </c>
      <c r="J52" s="3" t="str">
        <f>IF(SUMPRODUCT(--('Appendix F'!$A$3:$A$7050=J$6)*--('Appendix F'!$K$3:$K$7050=$A52))&gt;0,"Yes","")</f>
        <v>Yes</v>
      </c>
      <c r="K52" s="3" t="str">
        <f>IF(SUMPRODUCT(--('Appendix F'!$A$3:$A$7050=K$6)*--('Appendix F'!$K$3:$K$7050=$A52))&gt;0,"Yes","")</f>
        <v>Yes</v>
      </c>
      <c r="L52" s="3" t="str">
        <f>IF(SUMPRODUCT(--('Appendix F'!$A$3:$A$7050=L$6)*--('Appendix F'!$K$3:$K$7050=$A52))&gt;0,"Yes","")</f>
        <v>Yes</v>
      </c>
      <c r="M52" s="5" t="str">
        <f t="shared" si="0"/>
        <v/>
      </c>
    </row>
    <row r="53" spans="1:13" hidden="1" x14ac:dyDescent="0.25">
      <c r="A53"/>
      <c r="B53" s="5" t="s">
        <v>7252</v>
      </c>
      <c r="C53"/>
      <c r="D53"/>
      <c r="E53"/>
      <c r="F53"/>
      <c r="G53"/>
      <c r="H53"/>
      <c r="I53" s="3" t="str">
        <f>IF(SUMPRODUCT(--('Appendix F'!$A$3:$A$7050=I$6)*--('Appendix F'!$K$3:$K$7050=$A53))&gt;0,"Yes","")</f>
        <v/>
      </c>
      <c r="J53" s="3" t="str">
        <f>IF(SUMPRODUCT(--('Appendix F'!$A$3:$A$7050=J$6)*--('Appendix F'!$K$3:$K$7050=$A53))&gt;0,"Yes","")</f>
        <v/>
      </c>
      <c r="K53" s="3" t="str">
        <f>IF(SUMPRODUCT(--('Appendix F'!$A$3:$A$7050=K$6)*--('Appendix F'!$K$3:$K$7050=$A53))&gt;0,"Yes","")</f>
        <v/>
      </c>
      <c r="L53" s="3" t="str">
        <f>IF(SUMPRODUCT(--('Appendix F'!$A$3:$A$7050=L$6)*--('Appendix F'!$K$3:$K$7050=$A53))&gt;0,"Yes","")</f>
        <v/>
      </c>
      <c r="M53" s="5" t="str">
        <f t="shared" si="0"/>
        <v>X</v>
      </c>
    </row>
    <row r="54" spans="1:13" x14ac:dyDescent="0.25">
      <c r="A54" s="5" t="s">
        <v>1902</v>
      </c>
      <c r="B54" s="5" t="s">
        <v>9828</v>
      </c>
      <c r="C54"/>
      <c r="D54"/>
      <c r="E54"/>
      <c r="F54"/>
      <c r="G54"/>
      <c r="H54"/>
      <c r="I54" s="3" t="str">
        <f>IF(SUMPRODUCT(--('Appendix F'!$A$3:$A$7050=I$6)*--('Appendix F'!$K$3:$K$7050=$A54))&gt;0,"Yes","")</f>
        <v>Yes</v>
      </c>
      <c r="J54" s="3" t="str">
        <f>IF(SUMPRODUCT(--('Appendix F'!$A$3:$A$7050=J$6)*--('Appendix F'!$K$3:$K$7050=$A54))&gt;0,"Yes","")</f>
        <v>Yes</v>
      </c>
      <c r="K54" s="3" t="str">
        <f>IF(SUMPRODUCT(--('Appendix F'!$A$3:$A$7050=K$6)*--('Appendix F'!$K$3:$K$7050=$A54))&gt;0,"Yes","")</f>
        <v>Yes</v>
      </c>
      <c r="L54" s="3" t="str">
        <f>IF(SUMPRODUCT(--('Appendix F'!$A$3:$A$7050=L$6)*--('Appendix F'!$K$3:$K$7050=$A54))&gt;0,"Yes","")</f>
        <v>Yes</v>
      </c>
      <c r="M54" s="5" t="str">
        <f t="shared" si="0"/>
        <v/>
      </c>
    </row>
    <row r="55" spans="1:13" hidden="1" x14ac:dyDescent="0.25">
      <c r="A55"/>
      <c r="B55" s="5" t="s">
        <v>7253</v>
      </c>
      <c r="C55"/>
      <c r="D55"/>
      <c r="E55"/>
      <c r="F55"/>
      <c r="G55"/>
      <c r="H55"/>
      <c r="I55" s="3" t="str">
        <f>IF(SUMPRODUCT(--('Appendix F'!$A$3:$A$7050=I$6)*--('Appendix F'!$K$3:$K$7050=$A55))&gt;0,"Yes","")</f>
        <v/>
      </c>
      <c r="J55" s="3" t="str">
        <f>IF(SUMPRODUCT(--('Appendix F'!$A$3:$A$7050=J$6)*--('Appendix F'!$K$3:$K$7050=$A55))&gt;0,"Yes","")</f>
        <v/>
      </c>
      <c r="K55" s="3" t="str">
        <f>IF(SUMPRODUCT(--('Appendix F'!$A$3:$A$7050=K$6)*--('Appendix F'!$K$3:$K$7050=$A55))&gt;0,"Yes","")</f>
        <v/>
      </c>
      <c r="L55" s="3" t="str">
        <f>IF(SUMPRODUCT(--('Appendix F'!$A$3:$A$7050=L$6)*--('Appendix F'!$K$3:$K$7050=$A55))&gt;0,"Yes","")</f>
        <v/>
      </c>
      <c r="M55" s="5" t="str">
        <f t="shared" si="0"/>
        <v>X</v>
      </c>
    </row>
    <row r="56" spans="1:13" x14ac:dyDescent="0.25">
      <c r="A56" s="5" t="s">
        <v>1903</v>
      </c>
      <c r="B56" s="5" t="s">
        <v>9829</v>
      </c>
      <c r="C56"/>
      <c r="D56"/>
      <c r="E56"/>
      <c r="F56"/>
      <c r="G56"/>
      <c r="H56"/>
      <c r="I56" s="3" t="str">
        <f>IF(SUMPRODUCT(--('Appendix F'!$A$3:$A$7050=I$6)*--('Appendix F'!$K$3:$K$7050=$A56))&gt;0,"Yes","")</f>
        <v>Yes</v>
      </c>
      <c r="J56" s="3" t="str">
        <f>IF(SUMPRODUCT(--('Appendix F'!$A$3:$A$7050=J$6)*--('Appendix F'!$K$3:$K$7050=$A56))&gt;0,"Yes","")</f>
        <v>Yes</v>
      </c>
      <c r="K56" s="3" t="str">
        <f>IF(SUMPRODUCT(--('Appendix F'!$A$3:$A$7050=K$6)*--('Appendix F'!$K$3:$K$7050=$A56))&gt;0,"Yes","")</f>
        <v>Yes</v>
      </c>
      <c r="L56" s="3" t="str">
        <f>IF(SUMPRODUCT(--('Appendix F'!$A$3:$A$7050=L$6)*--('Appendix F'!$K$3:$K$7050=$A56))&gt;0,"Yes","")</f>
        <v>Yes</v>
      </c>
      <c r="M56" s="5" t="str">
        <f t="shared" si="0"/>
        <v/>
      </c>
    </row>
    <row r="57" spans="1:13" hidden="1" x14ac:dyDescent="0.25">
      <c r="A57"/>
      <c r="B57" s="5" t="s">
        <v>7254</v>
      </c>
      <c r="C57"/>
      <c r="D57"/>
      <c r="E57"/>
      <c r="F57"/>
      <c r="G57"/>
      <c r="H57"/>
      <c r="I57" s="3" t="str">
        <f>IF(SUMPRODUCT(--('Appendix F'!$A$3:$A$7050=I$6)*--('Appendix F'!$K$3:$K$7050=$A57))&gt;0,"Yes","")</f>
        <v/>
      </c>
      <c r="J57" s="3" t="str">
        <f>IF(SUMPRODUCT(--('Appendix F'!$A$3:$A$7050=J$6)*--('Appendix F'!$K$3:$K$7050=$A57))&gt;0,"Yes","")</f>
        <v/>
      </c>
      <c r="K57" s="3" t="str">
        <f>IF(SUMPRODUCT(--('Appendix F'!$A$3:$A$7050=K$6)*--('Appendix F'!$K$3:$K$7050=$A57))&gt;0,"Yes","")</f>
        <v/>
      </c>
      <c r="L57" s="3" t="str">
        <f>IF(SUMPRODUCT(--('Appendix F'!$A$3:$A$7050=L$6)*--('Appendix F'!$K$3:$K$7050=$A57))&gt;0,"Yes","")</f>
        <v/>
      </c>
      <c r="M57" s="5" t="str">
        <f t="shared" si="0"/>
        <v>X</v>
      </c>
    </row>
    <row r="58" spans="1:13" x14ac:dyDescent="0.25">
      <c r="A58" s="5" t="s">
        <v>1904</v>
      </c>
      <c r="B58" s="5" t="s">
        <v>9830</v>
      </c>
      <c r="C58"/>
      <c r="D58"/>
      <c r="E58"/>
      <c r="F58"/>
      <c r="G58"/>
      <c r="H58"/>
      <c r="I58" s="3" t="str">
        <f>IF(SUMPRODUCT(--('Appendix F'!$A$3:$A$7050=I$6)*--('Appendix F'!$K$3:$K$7050=$A58))&gt;0,"Yes","")</f>
        <v>Yes</v>
      </c>
      <c r="J58" s="3" t="str">
        <f>IF(SUMPRODUCT(--('Appendix F'!$A$3:$A$7050=J$6)*--('Appendix F'!$K$3:$K$7050=$A58))&gt;0,"Yes","")</f>
        <v>Yes</v>
      </c>
      <c r="K58" s="3" t="str">
        <f>IF(SUMPRODUCT(--('Appendix F'!$A$3:$A$7050=K$6)*--('Appendix F'!$K$3:$K$7050=$A58))&gt;0,"Yes","")</f>
        <v/>
      </c>
      <c r="L58" s="3" t="str">
        <f>IF(SUMPRODUCT(--('Appendix F'!$A$3:$A$7050=L$6)*--('Appendix F'!$K$3:$K$7050=$A58))&gt;0,"Yes","")</f>
        <v/>
      </c>
      <c r="M58" s="5" t="str">
        <f t="shared" si="0"/>
        <v/>
      </c>
    </row>
    <row r="59" spans="1:13" hidden="1" x14ac:dyDescent="0.25">
      <c r="A59"/>
      <c r="B59" s="5" t="s">
        <v>7255</v>
      </c>
      <c r="C59"/>
      <c r="D59"/>
      <c r="E59"/>
      <c r="F59"/>
      <c r="G59"/>
      <c r="H59"/>
      <c r="I59" s="3" t="str">
        <f>IF(SUMPRODUCT(--('Appendix F'!$A$3:$A$7050=I$6)*--('Appendix F'!$K$3:$K$7050=$A59))&gt;0,"Yes","")</f>
        <v/>
      </c>
      <c r="J59" s="3" t="str">
        <f>IF(SUMPRODUCT(--('Appendix F'!$A$3:$A$7050=J$6)*--('Appendix F'!$K$3:$K$7050=$A59))&gt;0,"Yes","")</f>
        <v/>
      </c>
      <c r="K59" s="3" t="str">
        <f>IF(SUMPRODUCT(--('Appendix F'!$A$3:$A$7050=K$6)*--('Appendix F'!$K$3:$K$7050=$A59))&gt;0,"Yes","")</f>
        <v/>
      </c>
      <c r="L59" s="3" t="str">
        <f>IF(SUMPRODUCT(--('Appendix F'!$A$3:$A$7050=L$6)*--('Appendix F'!$K$3:$K$7050=$A59))&gt;0,"Yes","")</f>
        <v/>
      </c>
      <c r="M59" s="5" t="str">
        <f t="shared" si="0"/>
        <v>X</v>
      </c>
    </row>
    <row r="60" spans="1:13" x14ac:dyDescent="0.25">
      <c r="A60" s="5" t="s">
        <v>1905</v>
      </c>
      <c r="B60" s="5" t="s">
        <v>7256</v>
      </c>
      <c r="C60"/>
      <c r="D60"/>
      <c r="E60"/>
      <c r="F60"/>
      <c r="G60"/>
      <c r="H60"/>
      <c r="I60" s="3" t="str">
        <f>IF(SUMPRODUCT(--('Appendix F'!$A$3:$A$7050=I$6)*--('Appendix F'!$K$3:$K$7050=$A60))&gt;0,"Yes","")</f>
        <v>Yes</v>
      </c>
      <c r="J60" s="3" t="str">
        <f>IF(SUMPRODUCT(--('Appendix F'!$A$3:$A$7050=J$6)*--('Appendix F'!$K$3:$K$7050=$A60))&gt;0,"Yes","")</f>
        <v>Yes</v>
      </c>
      <c r="K60" s="3" t="str">
        <f>IF(SUMPRODUCT(--('Appendix F'!$A$3:$A$7050=K$6)*--('Appendix F'!$K$3:$K$7050=$A60))&gt;0,"Yes","")</f>
        <v/>
      </c>
      <c r="L60" s="3" t="str">
        <f>IF(SUMPRODUCT(--('Appendix F'!$A$3:$A$7050=L$6)*--('Appendix F'!$K$3:$K$7050=$A60))&gt;0,"Yes","")</f>
        <v/>
      </c>
      <c r="M60" s="5" t="str">
        <f t="shared" si="0"/>
        <v/>
      </c>
    </row>
    <row r="61" spans="1:13" x14ac:dyDescent="0.25">
      <c r="A61" s="5" t="s">
        <v>1906</v>
      </c>
      <c r="B61" s="5" t="s">
        <v>7257</v>
      </c>
      <c r="C61"/>
      <c r="D61"/>
      <c r="E61"/>
      <c r="F61"/>
      <c r="G61"/>
      <c r="H61"/>
      <c r="I61" s="3" t="str">
        <f>IF(SUMPRODUCT(--('Appendix F'!$A$3:$A$7050=I$6)*--('Appendix F'!$K$3:$K$7050=$A61))&gt;0,"Yes","")</f>
        <v>Yes</v>
      </c>
      <c r="J61" s="3" t="str">
        <f>IF(SUMPRODUCT(--('Appendix F'!$A$3:$A$7050=J$6)*--('Appendix F'!$K$3:$K$7050=$A61))&gt;0,"Yes","")</f>
        <v>Yes</v>
      </c>
      <c r="K61" s="3" t="str">
        <f>IF(SUMPRODUCT(--('Appendix F'!$A$3:$A$7050=K$6)*--('Appendix F'!$K$3:$K$7050=$A61))&gt;0,"Yes","")</f>
        <v>Yes</v>
      </c>
      <c r="L61" s="3" t="str">
        <f>IF(SUMPRODUCT(--('Appendix F'!$A$3:$A$7050=L$6)*--('Appendix F'!$K$3:$K$7050=$A61))&gt;0,"Yes","")</f>
        <v>Yes</v>
      </c>
      <c r="M61" s="5" t="str">
        <f t="shared" si="0"/>
        <v/>
      </c>
    </row>
    <row r="62" spans="1:13" x14ac:dyDescent="0.25">
      <c r="A62" s="5" t="s">
        <v>1907</v>
      </c>
      <c r="B62" s="5" t="s">
        <v>7258</v>
      </c>
      <c r="C62"/>
      <c r="D62"/>
      <c r="E62"/>
      <c r="F62"/>
      <c r="G62"/>
      <c r="H62"/>
      <c r="I62" s="3" t="str">
        <f>IF(SUMPRODUCT(--('Appendix F'!$A$3:$A$7050=I$6)*--('Appendix F'!$K$3:$K$7050=$A62))&gt;0,"Yes","")</f>
        <v>Yes</v>
      </c>
      <c r="J62" s="3" t="str">
        <f>IF(SUMPRODUCT(--('Appendix F'!$A$3:$A$7050=J$6)*--('Appendix F'!$K$3:$K$7050=$A62))&gt;0,"Yes","")</f>
        <v>Yes</v>
      </c>
      <c r="K62" s="3" t="str">
        <f>IF(SUMPRODUCT(--('Appendix F'!$A$3:$A$7050=K$6)*--('Appendix F'!$K$3:$K$7050=$A62))&gt;0,"Yes","")</f>
        <v>Yes</v>
      </c>
      <c r="L62" s="3" t="str">
        <f>IF(SUMPRODUCT(--('Appendix F'!$A$3:$A$7050=L$6)*--('Appendix F'!$K$3:$K$7050=$A62))&gt;0,"Yes","")</f>
        <v>Yes</v>
      </c>
      <c r="M62" s="5" t="str">
        <f t="shared" si="0"/>
        <v/>
      </c>
    </row>
    <row r="63" spans="1:13" hidden="1" x14ac:dyDescent="0.25">
      <c r="A63"/>
      <c r="B63" s="5" t="s">
        <v>9831</v>
      </c>
      <c r="C63"/>
      <c r="D63"/>
      <c r="E63"/>
      <c r="F63"/>
      <c r="G63"/>
      <c r="H63"/>
      <c r="I63" s="3" t="str">
        <f>IF(SUMPRODUCT(--('Appendix F'!$A$3:$A$7050=I$6)*--('Appendix F'!$K$3:$K$7050=$A63))&gt;0,"Yes","")</f>
        <v/>
      </c>
      <c r="J63" s="3" t="str">
        <f>IF(SUMPRODUCT(--('Appendix F'!$A$3:$A$7050=J$6)*--('Appendix F'!$K$3:$K$7050=$A63))&gt;0,"Yes","")</f>
        <v/>
      </c>
      <c r="K63" s="3" t="str">
        <f>IF(SUMPRODUCT(--('Appendix F'!$A$3:$A$7050=K$6)*--('Appendix F'!$K$3:$K$7050=$A63))&gt;0,"Yes","")</f>
        <v/>
      </c>
      <c r="L63" s="3" t="str">
        <f>IF(SUMPRODUCT(--('Appendix F'!$A$3:$A$7050=L$6)*--('Appendix F'!$K$3:$K$7050=$A63))&gt;0,"Yes","")</f>
        <v/>
      </c>
      <c r="M63" s="5" t="str">
        <f t="shared" si="0"/>
        <v>X</v>
      </c>
    </row>
    <row r="64" spans="1:13" x14ac:dyDescent="0.25">
      <c r="A64" s="5" t="s">
        <v>1908</v>
      </c>
      <c r="B64" s="5" t="s">
        <v>9832</v>
      </c>
      <c r="C64"/>
      <c r="D64"/>
      <c r="E64"/>
      <c r="F64"/>
      <c r="G64"/>
      <c r="H64"/>
      <c r="I64" s="3" t="str">
        <f>IF(SUMPRODUCT(--('Appendix F'!$A$3:$A$7050=I$6)*--('Appendix F'!$K$3:$K$7050=$A64))&gt;0,"Yes","")</f>
        <v>Yes</v>
      </c>
      <c r="J64" s="3" t="str">
        <f>IF(SUMPRODUCT(--('Appendix F'!$A$3:$A$7050=J$6)*--('Appendix F'!$K$3:$K$7050=$A64))&gt;0,"Yes","")</f>
        <v>Yes</v>
      </c>
      <c r="K64" s="3" t="str">
        <f>IF(SUMPRODUCT(--('Appendix F'!$A$3:$A$7050=K$6)*--('Appendix F'!$K$3:$K$7050=$A64))&gt;0,"Yes","")</f>
        <v>Yes</v>
      </c>
      <c r="L64" s="3" t="str">
        <f>IF(SUMPRODUCT(--('Appendix F'!$A$3:$A$7050=L$6)*--('Appendix F'!$K$3:$K$7050=$A64))&gt;0,"Yes","")</f>
        <v>Yes</v>
      </c>
      <c r="M64" s="5" t="str">
        <f t="shared" si="0"/>
        <v/>
      </c>
    </row>
    <row r="65" spans="1:13" hidden="1" x14ac:dyDescent="0.25">
      <c r="A65"/>
      <c r="B65" s="5" t="s">
        <v>7259</v>
      </c>
      <c r="C65"/>
      <c r="D65"/>
      <c r="E65"/>
      <c r="F65"/>
      <c r="G65"/>
      <c r="H65"/>
      <c r="I65" s="3" t="str">
        <f>IF(SUMPRODUCT(--('Appendix F'!$A$3:$A$7050=I$6)*--('Appendix F'!$K$3:$K$7050=$A65))&gt;0,"Yes","")</f>
        <v/>
      </c>
      <c r="J65" s="3" t="str">
        <f>IF(SUMPRODUCT(--('Appendix F'!$A$3:$A$7050=J$6)*--('Appendix F'!$K$3:$K$7050=$A65))&gt;0,"Yes","")</f>
        <v/>
      </c>
      <c r="K65" s="3" t="str">
        <f>IF(SUMPRODUCT(--('Appendix F'!$A$3:$A$7050=K$6)*--('Appendix F'!$K$3:$K$7050=$A65))&gt;0,"Yes","")</f>
        <v/>
      </c>
      <c r="L65" s="3" t="str">
        <f>IF(SUMPRODUCT(--('Appendix F'!$A$3:$A$7050=L$6)*--('Appendix F'!$K$3:$K$7050=$A65))&gt;0,"Yes","")</f>
        <v/>
      </c>
      <c r="M65" s="5" t="str">
        <f t="shared" si="0"/>
        <v>X</v>
      </c>
    </row>
    <row r="66" spans="1:13" x14ac:dyDescent="0.25">
      <c r="A66" s="5" t="s">
        <v>1909</v>
      </c>
      <c r="B66" s="5" t="s">
        <v>9833</v>
      </c>
      <c r="C66"/>
      <c r="D66"/>
      <c r="E66"/>
      <c r="F66"/>
      <c r="G66"/>
      <c r="H66"/>
      <c r="I66" s="3" t="str">
        <f>IF(SUMPRODUCT(--('Appendix F'!$A$3:$A$7050=I$6)*--('Appendix F'!$K$3:$K$7050=$A66))&gt;0,"Yes","")</f>
        <v>Yes</v>
      </c>
      <c r="J66" s="3" t="str">
        <f>IF(SUMPRODUCT(--('Appendix F'!$A$3:$A$7050=J$6)*--('Appendix F'!$K$3:$K$7050=$A66))&gt;0,"Yes","")</f>
        <v>Yes</v>
      </c>
      <c r="K66" s="3" t="str">
        <f>IF(SUMPRODUCT(--('Appendix F'!$A$3:$A$7050=K$6)*--('Appendix F'!$K$3:$K$7050=$A66))&gt;0,"Yes","")</f>
        <v>Yes</v>
      </c>
      <c r="L66" s="3" t="str">
        <f>IF(SUMPRODUCT(--('Appendix F'!$A$3:$A$7050=L$6)*--('Appendix F'!$K$3:$K$7050=$A66))&gt;0,"Yes","")</f>
        <v>Yes</v>
      </c>
      <c r="M66" s="5" t="str">
        <f t="shared" si="0"/>
        <v/>
      </c>
    </row>
    <row r="67" spans="1:13" hidden="1" x14ac:dyDescent="0.25">
      <c r="A67"/>
      <c r="B67" s="5" t="s">
        <v>7260</v>
      </c>
      <c r="C67"/>
      <c r="D67"/>
      <c r="E67"/>
      <c r="F67"/>
      <c r="G67"/>
      <c r="H67"/>
      <c r="I67" s="3" t="str">
        <f>IF(SUMPRODUCT(--('Appendix F'!$A$3:$A$7050=I$6)*--('Appendix F'!$K$3:$K$7050=$A67))&gt;0,"Yes","")</f>
        <v/>
      </c>
      <c r="J67" s="3" t="str">
        <f>IF(SUMPRODUCT(--('Appendix F'!$A$3:$A$7050=J$6)*--('Appendix F'!$K$3:$K$7050=$A67))&gt;0,"Yes","")</f>
        <v/>
      </c>
      <c r="K67" s="3" t="str">
        <f>IF(SUMPRODUCT(--('Appendix F'!$A$3:$A$7050=K$6)*--('Appendix F'!$K$3:$K$7050=$A67))&gt;0,"Yes","")</f>
        <v/>
      </c>
      <c r="L67" s="3" t="str">
        <f>IF(SUMPRODUCT(--('Appendix F'!$A$3:$A$7050=L$6)*--('Appendix F'!$K$3:$K$7050=$A67))&gt;0,"Yes","")</f>
        <v/>
      </c>
      <c r="M67" s="5" t="str">
        <f t="shared" si="0"/>
        <v>X</v>
      </c>
    </row>
    <row r="68" spans="1:13" x14ac:dyDescent="0.25">
      <c r="A68" s="5" t="s">
        <v>1910</v>
      </c>
      <c r="B68" s="5" t="s">
        <v>9834</v>
      </c>
      <c r="C68"/>
      <c r="D68"/>
      <c r="E68"/>
      <c r="F68"/>
      <c r="G68"/>
      <c r="H68"/>
      <c r="I68" s="3" t="str">
        <f>IF(SUMPRODUCT(--('Appendix F'!$A$3:$A$7050=I$6)*--('Appendix F'!$K$3:$K$7050=$A68))&gt;0,"Yes","")</f>
        <v>Yes</v>
      </c>
      <c r="J68" s="3" t="str">
        <f>IF(SUMPRODUCT(--('Appendix F'!$A$3:$A$7050=J$6)*--('Appendix F'!$K$3:$K$7050=$A68))&gt;0,"Yes","")</f>
        <v>Yes</v>
      </c>
      <c r="K68" s="3" t="str">
        <f>IF(SUMPRODUCT(--('Appendix F'!$A$3:$A$7050=K$6)*--('Appendix F'!$K$3:$K$7050=$A68))&gt;0,"Yes","")</f>
        <v>Yes</v>
      </c>
      <c r="L68" s="3" t="str">
        <f>IF(SUMPRODUCT(--('Appendix F'!$A$3:$A$7050=L$6)*--('Appendix F'!$K$3:$K$7050=$A68))&gt;0,"Yes","")</f>
        <v>Yes</v>
      </c>
      <c r="M68" s="5" t="str">
        <f t="shared" si="0"/>
        <v/>
      </c>
    </row>
    <row r="69" spans="1:13" hidden="1" x14ac:dyDescent="0.25">
      <c r="A69"/>
      <c r="B69" s="5" t="s">
        <v>7261</v>
      </c>
      <c r="C69"/>
      <c r="D69"/>
      <c r="E69"/>
      <c r="F69"/>
      <c r="G69"/>
      <c r="H69"/>
      <c r="I69" s="3" t="str">
        <f>IF(SUMPRODUCT(--('Appendix F'!$A$3:$A$7050=I$6)*--('Appendix F'!$K$3:$K$7050=$A69))&gt;0,"Yes","")</f>
        <v/>
      </c>
      <c r="J69" s="3" t="str">
        <f>IF(SUMPRODUCT(--('Appendix F'!$A$3:$A$7050=J$6)*--('Appendix F'!$K$3:$K$7050=$A69))&gt;0,"Yes","")</f>
        <v/>
      </c>
      <c r="K69" s="3" t="str">
        <f>IF(SUMPRODUCT(--('Appendix F'!$A$3:$A$7050=K$6)*--('Appendix F'!$K$3:$K$7050=$A69))&gt;0,"Yes","")</f>
        <v/>
      </c>
      <c r="L69" s="3" t="str">
        <f>IF(SUMPRODUCT(--('Appendix F'!$A$3:$A$7050=L$6)*--('Appendix F'!$K$3:$K$7050=$A69))&gt;0,"Yes","")</f>
        <v/>
      </c>
      <c r="M69" s="5" t="str">
        <f t="shared" si="0"/>
        <v>X</v>
      </c>
    </row>
    <row r="70" spans="1:13" x14ac:dyDescent="0.25">
      <c r="A70" s="5" t="s">
        <v>1911</v>
      </c>
      <c r="B70" s="5" t="s">
        <v>9835</v>
      </c>
      <c r="C70"/>
      <c r="D70"/>
      <c r="E70"/>
      <c r="F70"/>
      <c r="G70"/>
      <c r="H70"/>
      <c r="I70" s="3" t="str">
        <f>IF(SUMPRODUCT(--('Appendix F'!$A$3:$A$7050=I$6)*--('Appendix F'!$K$3:$K$7050=$A70))&gt;0,"Yes","")</f>
        <v>Yes</v>
      </c>
      <c r="J70" s="3" t="str">
        <f>IF(SUMPRODUCT(--('Appendix F'!$A$3:$A$7050=J$6)*--('Appendix F'!$K$3:$K$7050=$A70))&gt;0,"Yes","")</f>
        <v>Yes</v>
      </c>
      <c r="K70" s="3" t="str">
        <f>IF(SUMPRODUCT(--('Appendix F'!$A$3:$A$7050=K$6)*--('Appendix F'!$K$3:$K$7050=$A70))&gt;0,"Yes","")</f>
        <v>Yes</v>
      </c>
      <c r="L70" s="3" t="str">
        <f>IF(SUMPRODUCT(--('Appendix F'!$A$3:$A$7050=L$6)*--('Appendix F'!$K$3:$K$7050=$A70))&gt;0,"Yes","")</f>
        <v>Yes</v>
      </c>
      <c r="M70" s="5" t="str">
        <f t="shared" si="0"/>
        <v/>
      </c>
    </row>
    <row r="71" spans="1:13" hidden="1" x14ac:dyDescent="0.25">
      <c r="A71"/>
      <c r="B71" s="5" t="s">
        <v>7262</v>
      </c>
      <c r="C71"/>
      <c r="D71"/>
      <c r="E71"/>
      <c r="F71"/>
      <c r="G71"/>
      <c r="H71"/>
      <c r="I71" s="3" t="str">
        <f>IF(SUMPRODUCT(--('Appendix F'!$A$3:$A$7050=I$6)*--('Appendix F'!$K$3:$K$7050=$A71))&gt;0,"Yes","")</f>
        <v/>
      </c>
      <c r="J71" s="3" t="str">
        <f>IF(SUMPRODUCT(--('Appendix F'!$A$3:$A$7050=J$6)*--('Appendix F'!$K$3:$K$7050=$A71))&gt;0,"Yes","")</f>
        <v/>
      </c>
      <c r="K71" s="3" t="str">
        <f>IF(SUMPRODUCT(--('Appendix F'!$A$3:$A$7050=K$6)*--('Appendix F'!$K$3:$K$7050=$A71))&gt;0,"Yes","")</f>
        <v/>
      </c>
      <c r="L71" s="3" t="str">
        <f>IF(SUMPRODUCT(--('Appendix F'!$A$3:$A$7050=L$6)*--('Appendix F'!$K$3:$K$7050=$A71))&gt;0,"Yes","")</f>
        <v/>
      </c>
      <c r="M71" s="5" t="str">
        <f t="shared" si="0"/>
        <v>X</v>
      </c>
    </row>
    <row r="72" spans="1:13" x14ac:dyDescent="0.25">
      <c r="A72" s="5" t="s">
        <v>1912</v>
      </c>
      <c r="B72" s="5" t="s">
        <v>9836</v>
      </c>
      <c r="C72"/>
      <c r="D72"/>
      <c r="E72"/>
      <c r="F72"/>
      <c r="G72"/>
      <c r="H72"/>
      <c r="I72" s="3" t="str">
        <f>IF(SUMPRODUCT(--('Appendix F'!$A$3:$A$7050=I$6)*--('Appendix F'!$K$3:$K$7050=$A72))&gt;0,"Yes","")</f>
        <v>Yes</v>
      </c>
      <c r="J72" s="3" t="str">
        <f>IF(SUMPRODUCT(--('Appendix F'!$A$3:$A$7050=J$6)*--('Appendix F'!$K$3:$K$7050=$A72))&gt;0,"Yes","")</f>
        <v>Yes</v>
      </c>
      <c r="K72" s="3" t="str">
        <f>IF(SUMPRODUCT(--('Appendix F'!$A$3:$A$7050=K$6)*--('Appendix F'!$K$3:$K$7050=$A72))&gt;0,"Yes","")</f>
        <v>Yes</v>
      </c>
      <c r="L72" s="3" t="str">
        <f>IF(SUMPRODUCT(--('Appendix F'!$A$3:$A$7050=L$6)*--('Appendix F'!$K$3:$K$7050=$A72))&gt;0,"Yes","")</f>
        <v>Yes</v>
      </c>
      <c r="M72" s="5" t="str">
        <f t="shared" ref="M72:M135" si="1">IF(A72="",IF(AND(I72="",J72="",K72="",L72=""),"X",""),"")</f>
        <v/>
      </c>
    </row>
    <row r="73" spans="1:13" hidden="1" x14ac:dyDescent="0.25">
      <c r="A73"/>
      <c r="B73" s="5" t="s">
        <v>7263</v>
      </c>
      <c r="C73"/>
      <c r="D73"/>
      <c r="E73"/>
      <c r="F73"/>
      <c r="G73"/>
      <c r="H73"/>
      <c r="I73" s="3" t="str">
        <f>IF(SUMPRODUCT(--('Appendix F'!$A$3:$A$7050=I$6)*--('Appendix F'!$K$3:$K$7050=$A73))&gt;0,"Yes","")</f>
        <v/>
      </c>
      <c r="J73" s="3" t="str">
        <f>IF(SUMPRODUCT(--('Appendix F'!$A$3:$A$7050=J$6)*--('Appendix F'!$K$3:$K$7050=$A73))&gt;0,"Yes","")</f>
        <v/>
      </c>
      <c r="K73" s="3" t="str">
        <f>IF(SUMPRODUCT(--('Appendix F'!$A$3:$A$7050=K$6)*--('Appendix F'!$K$3:$K$7050=$A73))&gt;0,"Yes","")</f>
        <v/>
      </c>
      <c r="L73" s="3" t="str">
        <f>IF(SUMPRODUCT(--('Appendix F'!$A$3:$A$7050=L$6)*--('Appendix F'!$K$3:$K$7050=$A73))&gt;0,"Yes","")</f>
        <v/>
      </c>
      <c r="M73" s="5" t="str">
        <f t="shared" si="1"/>
        <v>X</v>
      </c>
    </row>
    <row r="74" spans="1:13" x14ac:dyDescent="0.25">
      <c r="A74" s="5" t="s">
        <v>1913</v>
      </c>
      <c r="B74" s="5" t="s">
        <v>9837</v>
      </c>
      <c r="C74"/>
      <c r="D74"/>
      <c r="E74"/>
      <c r="F74"/>
      <c r="G74"/>
      <c r="H74"/>
      <c r="I74" s="3" t="str">
        <f>IF(SUMPRODUCT(--('Appendix F'!$A$3:$A$7050=I$6)*--('Appendix F'!$K$3:$K$7050=$A74))&gt;0,"Yes","")</f>
        <v>Yes</v>
      </c>
      <c r="J74" s="3" t="str">
        <f>IF(SUMPRODUCT(--('Appendix F'!$A$3:$A$7050=J$6)*--('Appendix F'!$K$3:$K$7050=$A74))&gt;0,"Yes","")</f>
        <v>Yes</v>
      </c>
      <c r="K74" s="3" t="str">
        <f>IF(SUMPRODUCT(--('Appendix F'!$A$3:$A$7050=K$6)*--('Appendix F'!$K$3:$K$7050=$A74))&gt;0,"Yes","")</f>
        <v>Yes</v>
      </c>
      <c r="L74" s="3" t="str">
        <f>IF(SUMPRODUCT(--('Appendix F'!$A$3:$A$7050=L$6)*--('Appendix F'!$K$3:$K$7050=$A74))&gt;0,"Yes","")</f>
        <v>Yes</v>
      </c>
      <c r="M74" s="5" t="str">
        <f t="shared" si="1"/>
        <v/>
      </c>
    </row>
    <row r="75" spans="1:13" hidden="1" x14ac:dyDescent="0.25">
      <c r="A75"/>
      <c r="B75" s="5" t="s">
        <v>7264</v>
      </c>
      <c r="C75"/>
      <c r="D75"/>
      <c r="E75"/>
      <c r="F75"/>
      <c r="G75"/>
      <c r="H75"/>
      <c r="I75" s="3" t="str">
        <f>IF(SUMPRODUCT(--('Appendix F'!$A$3:$A$7050=I$6)*--('Appendix F'!$K$3:$K$7050=$A75))&gt;0,"Yes","")</f>
        <v/>
      </c>
      <c r="J75" s="3" t="str">
        <f>IF(SUMPRODUCT(--('Appendix F'!$A$3:$A$7050=J$6)*--('Appendix F'!$K$3:$K$7050=$A75))&gt;0,"Yes","")</f>
        <v/>
      </c>
      <c r="K75" s="3" t="str">
        <f>IF(SUMPRODUCT(--('Appendix F'!$A$3:$A$7050=K$6)*--('Appendix F'!$K$3:$K$7050=$A75))&gt;0,"Yes","")</f>
        <v/>
      </c>
      <c r="L75" s="3" t="str">
        <f>IF(SUMPRODUCT(--('Appendix F'!$A$3:$A$7050=L$6)*--('Appendix F'!$K$3:$K$7050=$A75))&gt;0,"Yes","")</f>
        <v/>
      </c>
      <c r="M75" s="5" t="str">
        <f t="shared" si="1"/>
        <v>X</v>
      </c>
    </row>
    <row r="76" spans="1:13" x14ac:dyDescent="0.25">
      <c r="A76" s="5" t="s">
        <v>1914</v>
      </c>
      <c r="B76" s="5" t="s">
        <v>9838</v>
      </c>
      <c r="C76"/>
      <c r="D76"/>
      <c r="E76"/>
      <c r="F76"/>
      <c r="G76"/>
      <c r="H76"/>
      <c r="I76" s="3" t="str">
        <f>IF(SUMPRODUCT(--('Appendix F'!$A$3:$A$7050=I$6)*--('Appendix F'!$K$3:$K$7050=$A76))&gt;0,"Yes","")</f>
        <v>Yes</v>
      </c>
      <c r="J76" s="3" t="str">
        <f>IF(SUMPRODUCT(--('Appendix F'!$A$3:$A$7050=J$6)*--('Appendix F'!$K$3:$K$7050=$A76))&gt;0,"Yes","")</f>
        <v>Yes</v>
      </c>
      <c r="K76" s="3" t="str">
        <f>IF(SUMPRODUCT(--('Appendix F'!$A$3:$A$7050=K$6)*--('Appendix F'!$K$3:$K$7050=$A76))&gt;0,"Yes","")</f>
        <v>Yes</v>
      </c>
      <c r="L76" s="3" t="str">
        <f>IF(SUMPRODUCT(--('Appendix F'!$A$3:$A$7050=L$6)*--('Appendix F'!$K$3:$K$7050=$A76))&gt;0,"Yes","")</f>
        <v>Yes</v>
      </c>
      <c r="M76" s="5" t="str">
        <f t="shared" si="1"/>
        <v/>
      </c>
    </row>
    <row r="77" spans="1:13" hidden="1" x14ac:dyDescent="0.25">
      <c r="A77"/>
      <c r="B77" s="5" t="s">
        <v>7265</v>
      </c>
      <c r="C77"/>
      <c r="D77"/>
      <c r="E77"/>
      <c r="F77"/>
      <c r="G77"/>
      <c r="H77"/>
      <c r="I77" s="3" t="str">
        <f>IF(SUMPRODUCT(--('Appendix F'!$A$3:$A$7050=I$6)*--('Appendix F'!$K$3:$K$7050=$A77))&gt;0,"Yes","")</f>
        <v/>
      </c>
      <c r="J77" s="3" t="str">
        <f>IF(SUMPRODUCT(--('Appendix F'!$A$3:$A$7050=J$6)*--('Appendix F'!$K$3:$K$7050=$A77))&gt;0,"Yes","")</f>
        <v/>
      </c>
      <c r="K77" s="3" t="str">
        <f>IF(SUMPRODUCT(--('Appendix F'!$A$3:$A$7050=K$6)*--('Appendix F'!$K$3:$K$7050=$A77))&gt;0,"Yes","")</f>
        <v/>
      </c>
      <c r="L77" s="3" t="str">
        <f>IF(SUMPRODUCT(--('Appendix F'!$A$3:$A$7050=L$6)*--('Appendix F'!$K$3:$K$7050=$A77))&gt;0,"Yes","")</f>
        <v/>
      </c>
      <c r="M77" s="5" t="str">
        <f t="shared" si="1"/>
        <v>X</v>
      </c>
    </row>
    <row r="78" spans="1:13" x14ac:dyDescent="0.25">
      <c r="A78" s="5" t="s">
        <v>1915</v>
      </c>
      <c r="B78" s="5" t="s">
        <v>9839</v>
      </c>
      <c r="C78"/>
      <c r="D78"/>
      <c r="E78"/>
      <c r="F78"/>
      <c r="G78"/>
      <c r="H78"/>
      <c r="I78" s="3" t="str">
        <f>IF(SUMPRODUCT(--('Appendix F'!$A$3:$A$7050=I$6)*--('Appendix F'!$K$3:$K$7050=$A78))&gt;0,"Yes","")</f>
        <v>Yes</v>
      </c>
      <c r="J78" s="3" t="str">
        <f>IF(SUMPRODUCT(--('Appendix F'!$A$3:$A$7050=J$6)*--('Appendix F'!$K$3:$K$7050=$A78))&gt;0,"Yes","")</f>
        <v>Yes</v>
      </c>
      <c r="K78" s="3" t="str">
        <f>IF(SUMPRODUCT(--('Appendix F'!$A$3:$A$7050=K$6)*--('Appendix F'!$K$3:$K$7050=$A78))&gt;0,"Yes","")</f>
        <v>Yes</v>
      </c>
      <c r="L78" s="3" t="str">
        <f>IF(SUMPRODUCT(--('Appendix F'!$A$3:$A$7050=L$6)*--('Appendix F'!$K$3:$K$7050=$A78))&gt;0,"Yes","")</f>
        <v>Yes</v>
      </c>
      <c r="M78" s="5" t="str">
        <f t="shared" si="1"/>
        <v/>
      </c>
    </row>
    <row r="79" spans="1:13" hidden="1" x14ac:dyDescent="0.25">
      <c r="A79"/>
      <c r="B79" s="5" t="s">
        <v>7266</v>
      </c>
      <c r="C79"/>
      <c r="D79"/>
      <c r="E79"/>
      <c r="F79"/>
      <c r="G79"/>
      <c r="H79"/>
      <c r="I79" s="3" t="str">
        <f>IF(SUMPRODUCT(--('Appendix F'!$A$3:$A$7050=I$6)*--('Appendix F'!$K$3:$K$7050=$A79))&gt;0,"Yes","")</f>
        <v/>
      </c>
      <c r="J79" s="3" t="str">
        <f>IF(SUMPRODUCT(--('Appendix F'!$A$3:$A$7050=J$6)*--('Appendix F'!$K$3:$K$7050=$A79))&gt;0,"Yes","")</f>
        <v/>
      </c>
      <c r="K79" s="3" t="str">
        <f>IF(SUMPRODUCT(--('Appendix F'!$A$3:$A$7050=K$6)*--('Appendix F'!$K$3:$K$7050=$A79))&gt;0,"Yes","")</f>
        <v/>
      </c>
      <c r="L79" s="3" t="str">
        <f>IF(SUMPRODUCT(--('Appendix F'!$A$3:$A$7050=L$6)*--('Appendix F'!$K$3:$K$7050=$A79))&gt;0,"Yes","")</f>
        <v/>
      </c>
      <c r="M79" s="5" t="str">
        <f t="shared" si="1"/>
        <v>X</v>
      </c>
    </row>
    <row r="80" spans="1:13" x14ac:dyDescent="0.25">
      <c r="A80" s="5" t="s">
        <v>1916</v>
      </c>
      <c r="B80" s="5" t="s">
        <v>9840</v>
      </c>
      <c r="C80"/>
      <c r="D80"/>
      <c r="E80"/>
      <c r="F80"/>
      <c r="G80"/>
      <c r="H80"/>
      <c r="I80" s="3" t="str">
        <f>IF(SUMPRODUCT(--('Appendix F'!$A$3:$A$7050=I$6)*--('Appendix F'!$K$3:$K$7050=$A80))&gt;0,"Yes","")</f>
        <v>Yes</v>
      </c>
      <c r="J80" s="3" t="str">
        <f>IF(SUMPRODUCT(--('Appendix F'!$A$3:$A$7050=J$6)*--('Appendix F'!$K$3:$K$7050=$A80))&gt;0,"Yes","")</f>
        <v>Yes</v>
      </c>
      <c r="K80" s="3" t="str">
        <f>IF(SUMPRODUCT(--('Appendix F'!$A$3:$A$7050=K$6)*--('Appendix F'!$K$3:$K$7050=$A80))&gt;0,"Yes","")</f>
        <v>Yes</v>
      </c>
      <c r="L80" s="3" t="str">
        <f>IF(SUMPRODUCT(--('Appendix F'!$A$3:$A$7050=L$6)*--('Appendix F'!$K$3:$K$7050=$A80))&gt;0,"Yes","")</f>
        <v>Yes</v>
      </c>
      <c r="M80" s="5" t="str">
        <f t="shared" si="1"/>
        <v/>
      </c>
    </row>
    <row r="81" spans="1:13" hidden="1" x14ac:dyDescent="0.25">
      <c r="A81"/>
      <c r="B81" s="5" t="s">
        <v>7267</v>
      </c>
      <c r="C81"/>
      <c r="D81"/>
      <c r="E81"/>
      <c r="F81"/>
      <c r="G81"/>
      <c r="H81"/>
      <c r="I81" s="3" t="str">
        <f>IF(SUMPRODUCT(--('Appendix F'!$A$3:$A$7050=I$6)*--('Appendix F'!$K$3:$K$7050=$A81))&gt;0,"Yes","")</f>
        <v/>
      </c>
      <c r="J81" s="3" t="str">
        <f>IF(SUMPRODUCT(--('Appendix F'!$A$3:$A$7050=J$6)*--('Appendix F'!$K$3:$K$7050=$A81))&gt;0,"Yes","")</f>
        <v/>
      </c>
      <c r="K81" s="3" t="str">
        <f>IF(SUMPRODUCT(--('Appendix F'!$A$3:$A$7050=K$6)*--('Appendix F'!$K$3:$K$7050=$A81))&gt;0,"Yes","")</f>
        <v/>
      </c>
      <c r="L81" s="3" t="str">
        <f>IF(SUMPRODUCT(--('Appendix F'!$A$3:$A$7050=L$6)*--('Appendix F'!$K$3:$K$7050=$A81))&gt;0,"Yes","")</f>
        <v/>
      </c>
      <c r="M81" s="5" t="str">
        <f t="shared" si="1"/>
        <v>X</v>
      </c>
    </row>
    <row r="82" spans="1:13" x14ac:dyDescent="0.25">
      <c r="A82" s="5" t="s">
        <v>1917</v>
      </c>
      <c r="B82" s="5" t="s">
        <v>9841</v>
      </c>
      <c r="C82"/>
      <c r="D82"/>
      <c r="E82"/>
      <c r="F82"/>
      <c r="G82"/>
      <c r="H82"/>
      <c r="I82" s="3" t="str">
        <f>IF(SUMPRODUCT(--('Appendix F'!$A$3:$A$7050=I$6)*--('Appendix F'!$K$3:$K$7050=$A82))&gt;0,"Yes","")</f>
        <v>Yes</v>
      </c>
      <c r="J82" s="3" t="str">
        <f>IF(SUMPRODUCT(--('Appendix F'!$A$3:$A$7050=J$6)*--('Appendix F'!$K$3:$K$7050=$A82))&gt;0,"Yes","")</f>
        <v>Yes</v>
      </c>
      <c r="K82" s="3" t="str">
        <f>IF(SUMPRODUCT(--('Appendix F'!$A$3:$A$7050=K$6)*--('Appendix F'!$K$3:$K$7050=$A82))&gt;0,"Yes","")</f>
        <v>Yes</v>
      </c>
      <c r="L82" s="3" t="str">
        <f>IF(SUMPRODUCT(--('Appendix F'!$A$3:$A$7050=L$6)*--('Appendix F'!$K$3:$K$7050=$A82))&gt;0,"Yes","")</f>
        <v>Yes</v>
      </c>
      <c r="M82" s="5" t="str">
        <f t="shared" si="1"/>
        <v/>
      </c>
    </row>
    <row r="83" spans="1:13" hidden="1" x14ac:dyDescent="0.25">
      <c r="A83"/>
      <c r="B83" s="5" t="s">
        <v>7268</v>
      </c>
      <c r="C83"/>
      <c r="D83"/>
      <c r="E83"/>
      <c r="F83"/>
      <c r="G83"/>
      <c r="H83"/>
      <c r="I83" s="3" t="str">
        <f>IF(SUMPRODUCT(--('Appendix F'!$A$3:$A$7050=I$6)*--('Appendix F'!$K$3:$K$7050=$A83))&gt;0,"Yes","")</f>
        <v/>
      </c>
      <c r="J83" s="3" t="str">
        <f>IF(SUMPRODUCT(--('Appendix F'!$A$3:$A$7050=J$6)*--('Appendix F'!$K$3:$K$7050=$A83))&gt;0,"Yes","")</f>
        <v/>
      </c>
      <c r="K83" s="3" t="str">
        <f>IF(SUMPRODUCT(--('Appendix F'!$A$3:$A$7050=K$6)*--('Appendix F'!$K$3:$K$7050=$A83))&gt;0,"Yes","")</f>
        <v/>
      </c>
      <c r="L83" s="3" t="str">
        <f>IF(SUMPRODUCT(--('Appendix F'!$A$3:$A$7050=L$6)*--('Appendix F'!$K$3:$K$7050=$A83))&gt;0,"Yes","")</f>
        <v/>
      </c>
      <c r="M83" s="5" t="str">
        <f t="shared" si="1"/>
        <v>X</v>
      </c>
    </row>
    <row r="84" spans="1:13" x14ac:dyDescent="0.25">
      <c r="A84" s="5" t="s">
        <v>1918</v>
      </c>
      <c r="B84" s="5" t="s">
        <v>9842</v>
      </c>
      <c r="C84"/>
      <c r="D84"/>
      <c r="E84"/>
      <c r="F84"/>
      <c r="G84"/>
      <c r="H84"/>
      <c r="I84" s="3" t="str">
        <f>IF(SUMPRODUCT(--('Appendix F'!$A$3:$A$7050=I$6)*--('Appendix F'!$K$3:$K$7050=$A84))&gt;0,"Yes","")</f>
        <v>Yes</v>
      </c>
      <c r="J84" s="3" t="str">
        <f>IF(SUMPRODUCT(--('Appendix F'!$A$3:$A$7050=J$6)*--('Appendix F'!$K$3:$K$7050=$A84))&gt;0,"Yes","")</f>
        <v>Yes</v>
      </c>
      <c r="K84" s="3" t="str">
        <f>IF(SUMPRODUCT(--('Appendix F'!$A$3:$A$7050=K$6)*--('Appendix F'!$K$3:$K$7050=$A84))&gt;0,"Yes","")</f>
        <v>Yes</v>
      </c>
      <c r="L84" s="3" t="str">
        <f>IF(SUMPRODUCT(--('Appendix F'!$A$3:$A$7050=L$6)*--('Appendix F'!$K$3:$K$7050=$A84))&gt;0,"Yes","")</f>
        <v>Yes</v>
      </c>
      <c r="M84" s="5" t="str">
        <f t="shared" si="1"/>
        <v/>
      </c>
    </row>
    <row r="85" spans="1:13" hidden="1" x14ac:dyDescent="0.25">
      <c r="A85"/>
      <c r="B85" s="5" t="s">
        <v>7269</v>
      </c>
      <c r="C85"/>
      <c r="D85"/>
      <c r="E85"/>
      <c r="F85"/>
      <c r="G85"/>
      <c r="H85"/>
      <c r="I85" s="3" t="str">
        <f>IF(SUMPRODUCT(--('Appendix F'!$A$3:$A$7050=I$6)*--('Appendix F'!$K$3:$K$7050=$A85))&gt;0,"Yes","")</f>
        <v/>
      </c>
      <c r="J85" s="3" t="str">
        <f>IF(SUMPRODUCT(--('Appendix F'!$A$3:$A$7050=J$6)*--('Appendix F'!$K$3:$K$7050=$A85))&gt;0,"Yes","")</f>
        <v/>
      </c>
      <c r="K85" s="3" t="str">
        <f>IF(SUMPRODUCT(--('Appendix F'!$A$3:$A$7050=K$6)*--('Appendix F'!$K$3:$K$7050=$A85))&gt;0,"Yes","")</f>
        <v/>
      </c>
      <c r="L85" s="3" t="str">
        <f>IF(SUMPRODUCT(--('Appendix F'!$A$3:$A$7050=L$6)*--('Appendix F'!$K$3:$K$7050=$A85))&gt;0,"Yes","")</f>
        <v/>
      </c>
      <c r="M85" s="5" t="str">
        <f t="shared" si="1"/>
        <v>X</v>
      </c>
    </row>
    <row r="86" spans="1:13" x14ac:dyDescent="0.25">
      <c r="A86" s="5" t="s">
        <v>1919</v>
      </c>
      <c r="B86" s="5" t="s">
        <v>9843</v>
      </c>
      <c r="C86"/>
      <c r="D86"/>
      <c r="E86"/>
      <c r="F86"/>
      <c r="G86"/>
      <c r="H86"/>
      <c r="I86" s="3" t="str">
        <f>IF(SUMPRODUCT(--('Appendix F'!$A$3:$A$7050=I$6)*--('Appendix F'!$K$3:$K$7050=$A86))&gt;0,"Yes","")</f>
        <v>Yes</v>
      </c>
      <c r="J86" s="3" t="str">
        <f>IF(SUMPRODUCT(--('Appendix F'!$A$3:$A$7050=J$6)*--('Appendix F'!$K$3:$K$7050=$A86))&gt;0,"Yes","")</f>
        <v>Yes</v>
      </c>
      <c r="K86" s="3" t="str">
        <f>IF(SUMPRODUCT(--('Appendix F'!$A$3:$A$7050=K$6)*--('Appendix F'!$K$3:$K$7050=$A86))&gt;0,"Yes","")</f>
        <v>Yes</v>
      </c>
      <c r="L86" s="3" t="str">
        <f>IF(SUMPRODUCT(--('Appendix F'!$A$3:$A$7050=L$6)*--('Appendix F'!$K$3:$K$7050=$A86))&gt;0,"Yes","")</f>
        <v>Yes</v>
      </c>
      <c r="M86" s="5" t="str">
        <f t="shared" si="1"/>
        <v/>
      </c>
    </row>
    <row r="87" spans="1:13" hidden="1" x14ac:dyDescent="0.25">
      <c r="A87"/>
      <c r="B87" s="5" t="s">
        <v>7270</v>
      </c>
      <c r="C87"/>
      <c r="D87"/>
      <c r="E87"/>
      <c r="F87"/>
      <c r="G87"/>
      <c r="H87"/>
      <c r="I87" s="3" t="str">
        <f>IF(SUMPRODUCT(--('Appendix F'!$A$3:$A$7050=I$6)*--('Appendix F'!$K$3:$K$7050=$A87))&gt;0,"Yes","")</f>
        <v/>
      </c>
      <c r="J87" s="3" t="str">
        <f>IF(SUMPRODUCT(--('Appendix F'!$A$3:$A$7050=J$6)*--('Appendix F'!$K$3:$K$7050=$A87))&gt;0,"Yes","")</f>
        <v/>
      </c>
      <c r="K87" s="3" t="str">
        <f>IF(SUMPRODUCT(--('Appendix F'!$A$3:$A$7050=K$6)*--('Appendix F'!$K$3:$K$7050=$A87))&gt;0,"Yes","")</f>
        <v/>
      </c>
      <c r="L87" s="3" t="str">
        <f>IF(SUMPRODUCT(--('Appendix F'!$A$3:$A$7050=L$6)*--('Appendix F'!$K$3:$K$7050=$A87))&gt;0,"Yes","")</f>
        <v/>
      </c>
      <c r="M87" s="5" t="str">
        <f t="shared" si="1"/>
        <v>X</v>
      </c>
    </row>
    <row r="88" spans="1:13" x14ac:dyDescent="0.25">
      <c r="A88" s="5" t="s">
        <v>1920</v>
      </c>
      <c r="B88" s="5" t="s">
        <v>9844</v>
      </c>
      <c r="C88"/>
      <c r="D88"/>
      <c r="E88"/>
      <c r="F88"/>
      <c r="G88"/>
      <c r="H88"/>
      <c r="I88" s="3" t="str">
        <f>IF(SUMPRODUCT(--('Appendix F'!$A$3:$A$7050=I$6)*--('Appendix F'!$K$3:$K$7050=$A88))&gt;0,"Yes","")</f>
        <v>Yes</v>
      </c>
      <c r="J88" s="3" t="str">
        <f>IF(SUMPRODUCT(--('Appendix F'!$A$3:$A$7050=J$6)*--('Appendix F'!$K$3:$K$7050=$A88))&gt;0,"Yes","")</f>
        <v>Yes</v>
      </c>
      <c r="K88" s="3" t="str">
        <f>IF(SUMPRODUCT(--('Appendix F'!$A$3:$A$7050=K$6)*--('Appendix F'!$K$3:$K$7050=$A88))&gt;0,"Yes","")</f>
        <v>Yes</v>
      </c>
      <c r="L88" s="3" t="str">
        <f>IF(SUMPRODUCT(--('Appendix F'!$A$3:$A$7050=L$6)*--('Appendix F'!$K$3:$K$7050=$A88))&gt;0,"Yes","")</f>
        <v>Yes</v>
      </c>
      <c r="M88" s="5" t="str">
        <f t="shared" si="1"/>
        <v/>
      </c>
    </row>
    <row r="89" spans="1:13" hidden="1" x14ac:dyDescent="0.25">
      <c r="A89"/>
      <c r="B89" s="5" t="s">
        <v>7271</v>
      </c>
      <c r="C89"/>
      <c r="D89"/>
      <c r="E89"/>
      <c r="F89"/>
      <c r="G89"/>
      <c r="H89"/>
      <c r="I89" s="3" t="str">
        <f>IF(SUMPRODUCT(--('Appendix F'!$A$3:$A$7050=I$6)*--('Appendix F'!$K$3:$K$7050=$A89))&gt;0,"Yes","")</f>
        <v/>
      </c>
      <c r="J89" s="3" t="str">
        <f>IF(SUMPRODUCT(--('Appendix F'!$A$3:$A$7050=J$6)*--('Appendix F'!$K$3:$K$7050=$A89))&gt;0,"Yes","")</f>
        <v/>
      </c>
      <c r="K89" s="3" t="str">
        <f>IF(SUMPRODUCT(--('Appendix F'!$A$3:$A$7050=K$6)*--('Appendix F'!$K$3:$K$7050=$A89))&gt;0,"Yes","")</f>
        <v/>
      </c>
      <c r="L89" s="3" t="str">
        <f>IF(SUMPRODUCT(--('Appendix F'!$A$3:$A$7050=L$6)*--('Appendix F'!$K$3:$K$7050=$A89))&gt;0,"Yes","")</f>
        <v/>
      </c>
      <c r="M89" s="5" t="str">
        <f t="shared" si="1"/>
        <v>X</v>
      </c>
    </row>
    <row r="90" spans="1:13" x14ac:dyDescent="0.25">
      <c r="A90" s="5" t="s">
        <v>1921</v>
      </c>
      <c r="B90" s="5" t="s">
        <v>9845</v>
      </c>
      <c r="C90"/>
      <c r="D90"/>
      <c r="E90"/>
      <c r="F90"/>
      <c r="G90"/>
      <c r="H90"/>
      <c r="I90" s="3" t="str">
        <f>IF(SUMPRODUCT(--('Appendix F'!$A$3:$A$7050=I$6)*--('Appendix F'!$K$3:$K$7050=$A90))&gt;0,"Yes","")</f>
        <v>Yes</v>
      </c>
      <c r="J90" s="3" t="str">
        <f>IF(SUMPRODUCT(--('Appendix F'!$A$3:$A$7050=J$6)*--('Appendix F'!$K$3:$K$7050=$A90))&gt;0,"Yes","")</f>
        <v>Yes</v>
      </c>
      <c r="K90" s="3" t="str">
        <f>IF(SUMPRODUCT(--('Appendix F'!$A$3:$A$7050=K$6)*--('Appendix F'!$K$3:$K$7050=$A90))&gt;0,"Yes","")</f>
        <v>Yes</v>
      </c>
      <c r="L90" s="3" t="str">
        <f>IF(SUMPRODUCT(--('Appendix F'!$A$3:$A$7050=L$6)*--('Appendix F'!$K$3:$K$7050=$A90))&gt;0,"Yes","")</f>
        <v>Yes</v>
      </c>
      <c r="M90" s="5" t="str">
        <f t="shared" si="1"/>
        <v/>
      </c>
    </row>
    <row r="91" spans="1:13" hidden="1" x14ac:dyDescent="0.25">
      <c r="A91"/>
      <c r="B91" s="5" t="s">
        <v>7272</v>
      </c>
      <c r="C91"/>
      <c r="D91"/>
      <c r="E91"/>
      <c r="F91"/>
      <c r="G91"/>
      <c r="H91"/>
      <c r="I91" s="3" t="str">
        <f>IF(SUMPRODUCT(--('Appendix F'!$A$3:$A$7050=I$6)*--('Appendix F'!$K$3:$K$7050=$A91))&gt;0,"Yes","")</f>
        <v/>
      </c>
      <c r="J91" s="3" t="str">
        <f>IF(SUMPRODUCT(--('Appendix F'!$A$3:$A$7050=J$6)*--('Appendix F'!$K$3:$K$7050=$A91))&gt;0,"Yes","")</f>
        <v/>
      </c>
      <c r="K91" s="3" t="str">
        <f>IF(SUMPRODUCT(--('Appendix F'!$A$3:$A$7050=K$6)*--('Appendix F'!$K$3:$K$7050=$A91))&gt;0,"Yes","")</f>
        <v/>
      </c>
      <c r="L91" s="3" t="str">
        <f>IF(SUMPRODUCT(--('Appendix F'!$A$3:$A$7050=L$6)*--('Appendix F'!$K$3:$K$7050=$A91))&gt;0,"Yes","")</f>
        <v/>
      </c>
      <c r="M91" s="5" t="str">
        <f t="shared" si="1"/>
        <v>X</v>
      </c>
    </row>
    <row r="92" spans="1:13" x14ac:dyDescent="0.25">
      <c r="A92" s="5" t="s">
        <v>1922</v>
      </c>
      <c r="B92" s="5" t="s">
        <v>9846</v>
      </c>
      <c r="C92"/>
      <c r="D92"/>
      <c r="E92"/>
      <c r="F92"/>
      <c r="G92"/>
      <c r="H92"/>
      <c r="I92" s="3" t="str">
        <f>IF(SUMPRODUCT(--('Appendix F'!$A$3:$A$7050=I$6)*--('Appendix F'!$K$3:$K$7050=$A92))&gt;0,"Yes","")</f>
        <v>Yes</v>
      </c>
      <c r="J92" s="3" t="str">
        <f>IF(SUMPRODUCT(--('Appendix F'!$A$3:$A$7050=J$6)*--('Appendix F'!$K$3:$K$7050=$A92))&gt;0,"Yes","")</f>
        <v>Yes</v>
      </c>
      <c r="K92" s="3" t="str">
        <f>IF(SUMPRODUCT(--('Appendix F'!$A$3:$A$7050=K$6)*--('Appendix F'!$K$3:$K$7050=$A92))&gt;0,"Yes","")</f>
        <v>Yes</v>
      </c>
      <c r="L92" s="3" t="str">
        <f>IF(SUMPRODUCT(--('Appendix F'!$A$3:$A$7050=L$6)*--('Appendix F'!$K$3:$K$7050=$A92))&gt;0,"Yes","")</f>
        <v>Yes</v>
      </c>
      <c r="M92" s="5" t="str">
        <f t="shared" si="1"/>
        <v/>
      </c>
    </row>
    <row r="93" spans="1:13" hidden="1" x14ac:dyDescent="0.25">
      <c r="A93"/>
      <c r="B93" s="5" t="s">
        <v>7273</v>
      </c>
      <c r="C93"/>
      <c r="D93"/>
      <c r="E93"/>
      <c r="F93"/>
      <c r="G93"/>
      <c r="H93"/>
      <c r="I93" s="3" t="str">
        <f>IF(SUMPRODUCT(--('Appendix F'!$A$3:$A$7050=I$6)*--('Appendix F'!$K$3:$K$7050=$A93))&gt;0,"Yes","")</f>
        <v/>
      </c>
      <c r="J93" s="3" t="str">
        <f>IF(SUMPRODUCT(--('Appendix F'!$A$3:$A$7050=J$6)*--('Appendix F'!$K$3:$K$7050=$A93))&gt;0,"Yes","")</f>
        <v/>
      </c>
      <c r="K93" s="3" t="str">
        <f>IF(SUMPRODUCT(--('Appendix F'!$A$3:$A$7050=K$6)*--('Appendix F'!$K$3:$K$7050=$A93))&gt;0,"Yes","")</f>
        <v/>
      </c>
      <c r="L93" s="3" t="str">
        <f>IF(SUMPRODUCT(--('Appendix F'!$A$3:$A$7050=L$6)*--('Appendix F'!$K$3:$K$7050=$A93))&gt;0,"Yes","")</f>
        <v/>
      </c>
      <c r="M93" s="5" t="str">
        <f t="shared" si="1"/>
        <v>X</v>
      </c>
    </row>
    <row r="94" spans="1:13" x14ac:dyDescent="0.25">
      <c r="A94" s="5" t="s">
        <v>1923</v>
      </c>
      <c r="B94" s="5" t="s">
        <v>7274</v>
      </c>
      <c r="C94"/>
      <c r="D94"/>
      <c r="E94"/>
      <c r="F94"/>
      <c r="G94"/>
      <c r="H94"/>
      <c r="I94" s="3" t="str">
        <f>IF(SUMPRODUCT(--('Appendix F'!$A$3:$A$7050=I$6)*--('Appendix F'!$K$3:$K$7050=$A94))&gt;0,"Yes","")</f>
        <v>Yes</v>
      </c>
      <c r="J94" s="3" t="str">
        <f>IF(SUMPRODUCT(--('Appendix F'!$A$3:$A$7050=J$6)*--('Appendix F'!$K$3:$K$7050=$A94))&gt;0,"Yes","")</f>
        <v>Yes</v>
      </c>
      <c r="K94" s="3" t="str">
        <f>IF(SUMPRODUCT(--('Appendix F'!$A$3:$A$7050=K$6)*--('Appendix F'!$K$3:$K$7050=$A94))&gt;0,"Yes","")</f>
        <v>Yes</v>
      </c>
      <c r="L94" s="3" t="str">
        <f>IF(SUMPRODUCT(--('Appendix F'!$A$3:$A$7050=L$6)*--('Appendix F'!$K$3:$K$7050=$A94))&gt;0,"Yes","")</f>
        <v>Yes</v>
      </c>
      <c r="M94" s="5" t="str">
        <f t="shared" si="1"/>
        <v/>
      </c>
    </row>
    <row r="95" spans="1:13" x14ac:dyDescent="0.25">
      <c r="A95" s="5" t="s">
        <v>1924</v>
      </c>
      <c r="B95" s="5" t="s">
        <v>7275</v>
      </c>
      <c r="C95"/>
      <c r="D95"/>
      <c r="E95"/>
      <c r="F95"/>
      <c r="G95"/>
      <c r="H95"/>
      <c r="I95" s="3" t="str">
        <f>IF(SUMPRODUCT(--('Appendix F'!$A$3:$A$7050=I$6)*--('Appendix F'!$K$3:$K$7050=$A95))&gt;0,"Yes","")</f>
        <v>Yes</v>
      </c>
      <c r="J95" s="3" t="str">
        <f>IF(SUMPRODUCT(--('Appendix F'!$A$3:$A$7050=J$6)*--('Appendix F'!$K$3:$K$7050=$A95))&gt;0,"Yes","")</f>
        <v>Yes</v>
      </c>
      <c r="K95" s="3" t="str">
        <f>IF(SUMPRODUCT(--('Appendix F'!$A$3:$A$7050=K$6)*--('Appendix F'!$K$3:$K$7050=$A95))&gt;0,"Yes","")</f>
        <v>Yes</v>
      </c>
      <c r="L95" s="3" t="str">
        <f>IF(SUMPRODUCT(--('Appendix F'!$A$3:$A$7050=L$6)*--('Appendix F'!$K$3:$K$7050=$A95))&gt;0,"Yes","")</f>
        <v>Yes</v>
      </c>
      <c r="M95" s="5" t="str">
        <f t="shared" si="1"/>
        <v/>
      </c>
    </row>
    <row r="96" spans="1:13" x14ac:dyDescent="0.25">
      <c r="A96" s="5" t="s">
        <v>1925</v>
      </c>
      <c r="B96" s="5" t="s">
        <v>9847</v>
      </c>
      <c r="C96"/>
      <c r="D96"/>
      <c r="E96"/>
      <c r="F96"/>
      <c r="G96"/>
      <c r="H96"/>
      <c r="I96" s="3" t="str">
        <f>IF(SUMPRODUCT(--('Appendix F'!$A$3:$A$7050=I$6)*--('Appendix F'!$K$3:$K$7050=$A96))&gt;0,"Yes","")</f>
        <v>Yes</v>
      </c>
      <c r="J96" s="3" t="str">
        <f>IF(SUMPRODUCT(--('Appendix F'!$A$3:$A$7050=J$6)*--('Appendix F'!$K$3:$K$7050=$A96))&gt;0,"Yes","")</f>
        <v>Yes</v>
      </c>
      <c r="K96" s="3" t="str">
        <f>IF(SUMPRODUCT(--('Appendix F'!$A$3:$A$7050=K$6)*--('Appendix F'!$K$3:$K$7050=$A96))&gt;0,"Yes","")</f>
        <v/>
      </c>
      <c r="L96" s="3" t="str">
        <f>IF(SUMPRODUCT(--('Appendix F'!$A$3:$A$7050=L$6)*--('Appendix F'!$K$3:$K$7050=$A96))&gt;0,"Yes","")</f>
        <v/>
      </c>
      <c r="M96" s="5" t="str">
        <f t="shared" si="1"/>
        <v/>
      </c>
    </row>
    <row r="97" spans="1:13" hidden="1" x14ac:dyDescent="0.25">
      <c r="A97"/>
      <c r="B97" s="5" t="s">
        <v>7276</v>
      </c>
      <c r="C97"/>
      <c r="D97"/>
      <c r="E97"/>
      <c r="F97"/>
      <c r="G97"/>
      <c r="H97"/>
      <c r="I97" s="3" t="str">
        <f>IF(SUMPRODUCT(--('Appendix F'!$A$3:$A$7050=I$6)*--('Appendix F'!$K$3:$K$7050=$A97))&gt;0,"Yes","")</f>
        <v/>
      </c>
      <c r="J97" s="3" t="str">
        <f>IF(SUMPRODUCT(--('Appendix F'!$A$3:$A$7050=J$6)*--('Appendix F'!$K$3:$K$7050=$A97))&gt;0,"Yes","")</f>
        <v/>
      </c>
      <c r="K97" s="3" t="str">
        <f>IF(SUMPRODUCT(--('Appendix F'!$A$3:$A$7050=K$6)*--('Appendix F'!$K$3:$K$7050=$A97))&gt;0,"Yes","")</f>
        <v/>
      </c>
      <c r="L97" s="3" t="str">
        <f>IF(SUMPRODUCT(--('Appendix F'!$A$3:$A$7050=L$6)*--('Appendix F'!$K$3:$K$7050=$A97))&gt;0,"Yes","")</f>
        <v/>
      </c>
      <c r="M97" s="5" t="str">
        <f t="shared" si="1"/>
        <v>X</v>
      </c>
    </row>
    <row r="98" spans="1:13" x14ac:dyDescent="0.25">
      <c r="A98" s="5" t="s">
        <v>1926</v>
      </c>
      <c r="B98" s="5" t="s">
        <v>9848</v>
      </c>
      <c r="C98"/>
      <c r="D98"/>
      <c r="E98"/>
      <c r="F98"/>
      <c r="G98"/>
      <c r="H98"/>
      <c r="I98" s="3" t="str">
        <f>IF(SUMPRODUCT(--('Appendix F'!$A$3:$A$7050=I$6)*--('Appendix F'!$K$3:$K$7050=$A98))&gt;0,"Yes","")</f>
        <v>Yes</v>
      </c>
      <c r="J98" s="3" t="str">
        <f>IF(SUMPRODUCT(--('Appendix F'!$A$3:$A$7050=J$6)*--('Appendix F'!$K$3:$K$7050=$A98))&gt;0,"Yes","")</f>
        <v>Yes</v>
      </c>
      <c r="K98" s="3" t="str">
        <f>IF(SUMPRODUCT(--('Appendix F'!$A$3:$A$7050=K$6)*--('Appendix F'!$K$3:$K$7050=$A98))&gt;0,"Yes","")</f>
        <v>Yes</v>
      </c>
      <c r="L98" s="3" t="str">
        <f>IF(SUMPRODUCT(--('Appendix F'!$A$3:$A$7050=L$6)*--('Appendix F'!$K$3:$K$7050=$A98))&gt;0,"Yes","")</f>
        <v>Yes</v>
      </c>
      <c r="M98" s="5" t="str">
        <f t="shared" si="1"/>
        <v/>
      </c>
    </row>
    <row r="99" spans="1:13" hidden="1" x14ac:dyDescent="0.25">
      <c r="A99"/>
      <c r="B99" s="5" t="s">
        <v>7277</v>
      </c>
      <c r="C99"/>
      <c r="D99"/>
      <c r="E99"/>
      <c r="F99"/>
      <c r="G99"/>
      <c r="H99"/>
      <c r="I99" s="3" t="str">
        <f>IF(SUMPRODUCT(--('Appendix F'!$A$3:$A$7050=I$6)*--('Appendix F'!$K$3:$K$7050=$A99))&gt;0,"Yes","")</f>
        <v/>
      </c>
      <c r="J99" s="3" t="str">
        <f>IF(SUMPRODUCT(--('Appendix F'!$A$3:$A$7050=J$6)*--('Appendix F'!$K$3:$K$7050=$A99))&gt;0,"Yes","")</f>
        <v/>
      </c>
      <c r="K99" s="3" t="str">
        <f>IF(SUMPRODUCT(--('Appendix F'!$A$3:$A$7050=K$6)*--('Appendix F'!$K$3:$K$7050=$A99))&gt;0,"Yes","")</f>
        <v/>
      </c>
      <c r="L99" s="3" t="str">
        <f>IF(SUMPRODUCT(--('Appendix F'!$A$3:$A$7050=L$6)*--('Appendix F'!$K$3:$K$7050=$A99))&gt;0,"Yes","")</f>
        <v/>
      </c>
      <c r="M99" s="5" t="str">
        <f t="shared" si="1"/>
        <v>X</v>
      </c>
    </row>
    <row r="100" spans="1:13" x14ac:dyDescent="0.25">
      <c r="A100" s="5" t="s">
        <v>1927</v>
      </c>
      <c r="B100" s="5" t="s">
        <v>7278</v>
      </c>
      <c r="C100"/>
      <c r="D100"/>
      <c r="E100"/>
      <c r="F100"/>
      <c r="G100"/>
      <c r="H100"/>
      <c r="I100" s="3" t="str">
        <f>IF(SUMPRODUCT(--('Appendix F'!$A$3:$A$7050=I$6)*--('Appendix F'!$K$3:$K$7050=$A100))&gt;0,"Yes","")</f>
        <v>Yes</v>
      </c>
      <c r="J100" s="3" t="str">
        <f>IF(SUMPRODUCT(--('Appendix F'!$A$3:$A$7050=J$6)*--('Appendix F'!$K$3:$K$7050=$A100))&gt;0,"Yes","")</f>
        <v>Yes</v>
      </c>
      <c r="K100" s="3" t="str">
        <f>IF(SUMPRODUCT(--('Appendix F'!$A$3:$A$7050=K$6)*--('Appendix F'!$K$3:$K$7050=$A100))&gt;0,"Yes","")</f>
        <v>Yes</v>
      </c>
      <c r="L100" s="3" t="str">
        <f>IF(SUMPRODUCT(--('Appendix F'!$A$3:$A$7050=L$6)*--('Appendix F'!$K$3:$K$7050=$A100))&gt;0,"Yes","")</f>
        <v>Yes</v>
      </c>
      <c r="M100" s="5" t="str">
        <f t="shared" si="1"/>
        <v/>
      </c>
    </row>
    <row r="101" spans="1:13" x14ac:dyDescent="0.25">
      <c r="A101" s="5" t="s">
        <v>1928</v>
      </c>
      <c r="B101" s="5" t="s">
        <v>7279</v>
      </c>
      <c r="C101"/>
      <c r="D101"/>
      <c r="E101"/>
      <c r="F101"/>
      <c r="G101"/>
      <c r="H101"/>
      <c r="I101" s="3" t="str">
        <f>IF(SUMPRODUCT(--('Appendix F'!$A$3:$A$7050=I$6)*--('Appendix F'!$K$3:$K$7050=$A101))&gt;0,"Yes","")</f>
        <v>Yes</v>
      </c>
      <c r="J101" s="3" t="str">
        <f>IF(SUMPRODUCT(--('Appendix F'!$A$3:$A$7050=J$6)*--('Appendix F'!$K$3:$K$7050=$A101))&gt;0,"Yes","")</f>
        <v>Yes</v>
      </c>
      <c r="K101" s="3" t="str">
        <f>IF(SUMPRODUCT(--('Appendix F'!$A$3:$A$7050=K$6)*--('Appendix F'!$K$3:$K$7050=$A101))&gt;0,"Yes","")</f>
        <v>Yes</v>
      </c>
      <c r="L101" s="3" t="str">
        <f>IF(SUMPRODUCT(--('Appendix F'!$A$3:$A$7050=L$6)*--('Appendix F'!$K$3:$K$7050=$A101))&gt;0,"Yes","")</f>
        <v>Yes</v>
      </c>
      <c r="M101" s="5" t="str">
        <f t="shared" si="1"/>
        <v/>
      </c>
    </row>
    <row r="102" spans="1:13" hidden="1" x14ac:dyDescent="0.25">
      <c r="A102"/>
      <c r="B102" s="5" t="s">
        <v>9849</v>
      </c>
      <c r="C102"/>
      <c r="D102"/>
      <c r="E102"/>
      <c r="F102"/>
      <c r="G102"/>
      <c r="H102"/>
      <c r="I102" s="3" t="str">
        <f>IF(SUMPRODUCT(--('Appendix F'!$A$3:$A$7050=I$6)*--('Appendix F'!$K$3:$K$7050=$A102))&gt;0,"Yes","")</f>
        <v/>
      </c>
      <c r="J102" s="3" t="str">
        <f>IF(SUMPRODUCT(--('Appendix F'!$A$3:$A$7050=J$6)*--('Appendix F'!$K$3:$K$7050=$A102))&gt;0,"Yes","")</f>
        <v/>
      </c>
      <c r="K102" s="3" t="str">
        <f>IF(SUMPRODUCT(--('Appendix F'!$A$3:$A$7050=K$6)*--('Appendix F'!$K$3:$K$7050=$A102))&gt;0,"Yes","")</f>
        <v/>
      </c>
      <c r="L102" s="3" t="str">
        <f>IF(SUMPRODUCT(--('Appendix F'!$A$3:$A$7050=L$6)*--('Appendix F'!$K$3:$K$7050=$A102))&gt;0,"Yes","")</f>
        <v/>
      </c>
      <c r="M102" s="5" t="str">
        <f t="shared" si="1"/>
        <v>X</v>
      </c>
    </row>
    <row r="103" spans="1:13" x14ac:dyDescent="0.25">
      <c r="A103" s="5" t="s">
        <v>1929</v>
      </c>
      <c r="B103" s="5" t="s">
        <v>9850</v>
      </c>
      <c r="C103"/>
      <c r="D103"/>
      <c r="E103"/>
      <c r="F103"/>
      <c r="G103"/>
      <c r="H103"/>
      <c r="I103" s="3" t="str">
        <f>IF(SUMPRODUCT(--('Appendix F'!$A$3:$A$7050=I$6)*--('Appendix F'!$K$3:$K$7050=$A103))&gt;0,"Yes","")</f>
        <v>Yes</v>
      </c>
      <c r="J103" s="3" t="str">
        <f>IF(SUMPRODUCT(--('Appendix F'!$A$3:$A$7050=J$6)*--('Appendix F'!$K$3:$K$7050=$A103))&gt;0,"Yes","")</f>
        <v>Yes</v>
      </c>
      <c r="K103" s="3" t="str">
        <f>IF(SUMPRODUCT(--('Appendix F'!$A$3:$A$7050=K$6)*--('Appendix F'!$K$3:$K$7050=$A103))&gt;0,"Yes","")</f>
        <v/>
      </c>
      <c r="L103" s="3" t="str">
        <f>IF(SUMPRODUCT(--('Appendix F'!$A$3:$A$7050=L$6)*--('Appendix F'!$K$3:$K$7050=$A103))&gt;0,"Yes","")</f>
        <v/>
      </c>
      <c r="M103" s="5" t="str">
        <f t="shared" si="1"/>
        <v/>
      </c>
    </row>
    <row r="104" spans="1:13" hidden="1" x14ac:dyDescent="0.25">
      <c r="A104"/>
      <c r="B104" s="5" t="s">
        <v>7280</v>
      </c>
      <c r="C104"/>
      <c r="D104"/>
      <c r="E104"/>
      <c r="F104"/>
      <c r="G104"/>
      <c r="H104"/>
      <c r="I104" s="3" t="str">
        <f>IF(SUMPRODUCT(--('Appendix F'!$A$3:$A$7050=I$6)*--('Appendix F'!$K$3:$K$7050=$A104))&gt;0,"Yes","")</f>
        <v/>
      </c>
      <c r="J104" s="3" t="str">
        <f>IF(SUMPRODUCT(--('Appendix F'!$A$3:$A$7050=J$6)*--('Appendix F'!$K$3:$K$7050=$A104))&gt;0,"Yes","")</f>
        <v/>
      </c>
      <c r="K104" s="3" t="str">
        <f>IF(SUMPRODUCT(--('Appendix F'!$A$3:$A$7050=K$6)*--('Appendix F'!$K$3:$K$7050=$A104))&gt;0,"Yes","")</f>
        <v/>
      </c>
      <c r="L104" s="3" t="str">
        <f>IF(SUMPRODUCT(--('Appendix F'!$A$3:$A$7050=L$6)*--('Appendix F'!$K$3:$K$7050=$A104))&gt;0,"Yes","")</f>
        <v/>
      </c>
      <c r="M104" s="5" t="str">
        <f t="shared" si="1"/>
        <v>X</v>
      </c>
    </row>
    <row r="105" spans="1:13" x14ac:dyDescent="0.25">
      <c r="A105" s="5" t="s">
        <v>1930</v>
      </c>
      <c r="C105"/>
      <c r="D105"/>
      <c r="E105"/>
      <c r="F105"/>
      <c r="G105"/>
      <c r="H105"/>
      <c r="I105" s="3" t="str">
        <f>IF(SUMPRODUCT(--('Appendix F'!$A$3:$A$7050=I$6)*--('Appendix F'!$K$3:$K$7050=$A105))&gt;0,"Yes","")</f>
        <v>Yes</v>
      </c>
      <c r="J105" s="3" t="str">
        <f>IF(SUMPRODUCT(--('Appendix F'!$A$3:$A$7050=J$6)*--('Appendix F'!$K$3:$K$7050=$A105))&gt;0,"Yes","")</f>
        <v>Yes</v>
      </c>
      <c r="K105" s="3" t="str">
        <f>IF(SUMPRODUCT(--('Appendix F'!$A$3:$A$7050=K$6)*--('Appendix F'!$K$3:$K$7050=$A105))&gt;0,"Yes","")</f>
        <v/>
      </c>
      <c r="L105" s="3" t="str">
        <f>IF(SUMPRODUCT(--('Appendix F'!$A$3:$A$7050=L$6)*--('Appendix F'!$K$3:$K$7050=$A105))&gt;0,"Yes","")</f>
        <v/>
      </c>
      <c r="M105" s="5" t="str">
        <f t="shared" si="1"/>
        <v/>
      </c>
    </row>
    <row r="106" spans="1:13" hidden="1" x14ac:dyDescent="0.25">
      <c r="A106"/>
      <c r="B106" s="5" t="s">
        <v>7281</v>
      </c>
      <c r="C106"/>
      <c r="D106"/>
      <c r="E106"/>
      <c r="F106"/>
      <c r="G106"/>
      <c r="H106"/>
      <c r="I106" s="3" t="str">
        <f>IF(SUMPRODUCT(--('Appendix F'!$A$3:$A$7050=I$6)*--('Appendix F'!$K$3:$K$7050=$A106))&gt;0,"Yes","")</f>
        <v/>
      </c>
      <c r="J106" s="3" t="str">
        <f>IF(SUMPRODUCT(--('Appendix F'!$A$3:$A$7050=J$6)*--('Appendix F'!$K$3:$K$7050=$A106))&gt;0,"Yes","")</f>
        <v/>
      </c>
      <c r="K106" s="3" t="str">
        <f>IF(SUMPRODUCT(--('Appendix F'!$A$3:$A$7050=K$6)*--('Appendix F'!$K$3:$K$7050=$A106))&gt;0,"Yes","")</f>
        <v/>
      </c>
      <c r="L106" s="3" t="str">
        <f>IF(SUMPRODUCT(--('Appendix F'!$A$3:$A$7050=L$6)*--('Appendix F'!$K$3:$K$7050=$A106))&gt;0,"Yes","")</f>
        <v/>
      </c>
      <c r="M106" s="5" t="str">
        <f t="shared" si="1"/>
        <v>X</v>
      </c>
    </row>
    <row r="107" spans="1:13" x14ac:dyDescent="0.25">
      <c r="A107" s="5" t="s">
        <v>1931</v>
      </c>
      <c r="B107" s="5" t="s">
        <v>7282</v>
      </c>
      <c r="C107"/>
      <c r="D107"/>
      <c r="E107"/>
      <c r="F107"/>
      <c r="G107"/>
      <c r="H107"/>
      <c r="I107" s="3" t="str">
        <f>IF(SUMPRODUCT(--('Appendix F'!$A$3:$A$7050=I$6)*--('Appendix F'!$K$3:$K$7050=$A107))&gt;0,"Yes","")</f>
        <v>Yes</v>
      </c>
      <c r="J107" s="3" t="str">
        <f>IF(SUMPRODUCT(--('Appendix F'!$A$3:$A$7050=J$6)*--('Appendix F'!$K$3:$K$7050=$A107))&gt;0,"Yes","")</f>
        <v>Yes</v>
      </c>
      <c r="K107" s="3" t="str">
        <f>IF(SUMPRODUCT(--('Appendix F'!$A$3:$A$7050=K$6)*--('Appendix F'!$K$3:$K$7050=$A107))&gt;0,"Yes","")</f>
        <v>Yes</v>
      </c>
      <c r="L107" s="3" t="str">
        <f>IF(SUMPRODUCT(--('Appendix F'!$A$3:$A$7050=L$6)*--('Appendix F'!$K$3:$K$7050=$A107))&gt;0,"Yes","")</f>
        <v>Yes</v>
      </c>
      <c r="M107" s="5" t="str">
        <f t="shared" si="1"/>
        <v/>
      </c>
    </row>
    <row r="108" spans="1:13" x14ac:dyDescent="0.25">
      <c r="A108" s="5" t="s">
        <v>1932</v>
      </c>
      <c r="B108" s="5" t="s">
        <v>7283</v>
      </c>
      <c r="C108"/>
      <c r="D108"/>
      <c r="E108"/>
      <c r="F108"/>
      <c r="G108"/>
      <c r="H108"/>
      <c r="I108" s="3" t="str">
        <f>IF(SUMPRODUCT(--('Appendix F'!$A$3:$A$7050=I$6)*--('Appendix F'!$K$3:$K$7050=$A108))&gt;0,"Yes","")</f>
        <v>Yes</v>
      </c>
      <c r="J108" s="3" t="str">
        <f>IF(SUMPRODUCT(--('Appendix F'!$A$3:$A$7050=J$6)*--('Appendix F'!$K$3:$K$7050=$A108))&gt;0,"Yes","")</f>
        <v>Yes</v>
      </c>
      <c r="K108" s="3" t="str">
        <f>IF(SUMPRODUCT(--('Appendix F'!$A$3:$A$7050=K$6)*--('Appendix F'!$K$3:$K$7050=$A108))&gt;0,"Yes","")</f>
        <v>Yes</v>
      </c>
      <c r="L108" s="3" t="str">
        <f>IF(SUMPRODUCT(--('Appendix F'!$A$3:$A$7050=L$6)*--('Appendix F'!$K$3:$K$7050=$A108))&gt;0,"Yes","")</f>
        <v>Yes</v>
      </c>
      <c r="M108" s="5" t="str">
        <f t="shared" si="1"/>
        <v/>
      </c>
    </row>
    <row r="109" spans="1:13" x14ac:dyDescent="0.25">
      <c r="A109" s="5" t="s">
        <v>1933</v>
      </c>
      <c r="B109" s="5" t="s">
        <v>7284</v>
      </c>
      <c r="C109"/>
      <c r="D109"/>
      <c r="E109"/>
      <c r="F109"/>
      <c r="G109"/>
      <c r="H109"/>
      <c r="I109" s="3" t="str">
        <f>IF(SUMPRODUCT(--('Appendix F'!$A$3:$A$7050=I$6)*--('Appendix F'!$K$3:$K$7050=$A109))&gt;0,"Yes","")</f>
        <v>Yes</v>
      </c>
      <c r="J109" s="3" t="str">
        <f>IF(SUMPRODUCT(--('Appendix F'!$A$3:$A$7050=J$6)*--('Appendix F'!$K$3:$K$7050=$A109))&gt;0,"Yes","")</f>
        <v>Yes</v>
      </c>
      <c r="K109" s="3" t="str">
        <f>IF(SUMPRODUCT(--('Appendix F'!$A$3:$A$7050=K$6)*--('Appendix F'!$K$3:$K$7050=$A109))&gt;0,"Yes","")</f>
        <v>Yes</v>
      </c>
      <c r="L109" s="3" t="str">
        <f>IF(SUMPRODUCT(--('Appendix F'!$A$3:$A$7050=L$6)*--('Appendix F'!$K$3:$K$7050=$A109))&gt;0,"Yes","")</f>
        <v>Yes</v>
      </c>
      <c r="M109" s="5" t="str">
        <f t="shared" si="1"/>
        <v/>
      </c>
    </row>
    <row r="110" spans="1:13" x14ac:dyDescent="0.25">
      <c r="A110" s="5" t="s">
        <v>1934</v>
      </c>
      <c r="B110" s="5" t="s">
        <v>7285</v>
      </c>
      <c r="C110"/>
      <c r="D110"/>
      <c r="E110"/>
      <c r="F110"/>
      <c r="G110"/>
      <c r="H110"/>
      <c r="I110" s="3" t="str">
        <f>IF(SUMPRODUCT(--('Appendix F'!$A$3:$A$7050=I$6)*--('Appendix F'!$K$3:$K$7050=$A110))&gt;0,"Yes","")</f>
        <v>Yes</v>
      </c>
      <c r="J110" s="3" t="str">
        <f>IF(SUMPRODUCT(--('Appendix F'!$A$3:$A$7050=J$6)*--('Appendix F'!$K$3:$K$7050=$A110))&gt;0,"Yes","")</f>
        <v>Yes</v>
      </c>
      <c r="K110" s="3" t="str">
        <f>IF(SUMPRODUCT(--('Appendix F'!$A$3:$A$7050=K$6)*--('Appendix F'!$K$3:$K$7050=$A110))&gt;0,"Yes","")</f>
        <v>Yes</v>
      </c>
      <c r="L110" s="3" t="str">
        <f>IF(SUMPRODUCT(--('Appendix F'!$A$3:$A$7050=L$6)*--('Appendix F'!$K$3:$K$7050=$A110))&gt;0,"Yes","")</f>
        <v>Yes</v>
      </c>
      <c r="M110" s="5" t="str">
        <f t="shared" si="1"/>
        <v/>
      </c>
    </row>
    <row r="111" spans="1:13" x14ac:dyDescent="0.25">
      <c r="A111" s="5" t="s">
        <v>1935</v>
      </c>
      <c r="B111" s="5" t="s">
        <v>7286</v>
      </c>
      <c r="C111"/>
      <c r="D111"/>
      <c r="E111"/>
      <c r="F111"/>
      <c r="G111"/>
      <c r="H111"/>
      <c r="I111" s="3" t="str">
        <f>IF(SUMPRODUCT(--('Appendix F'!$A$3:$A$7050=I$6)*--('Appendix F'!$K$3:$K$7050=$A111))&gt;0,"Yes","")</f>
        <v>Yes</v>
      </c>
      <c r="J111" s="3" t="str">
        <f>IF(SUMPRODUCT(--('Appendix F'!$A$3:$A$7050=J$6)*--('Appendix F'!$K$3:$K$7050=$A111))&gt;0,"Yes","")</f>
        <v>Yes</v>
      </c>
      <c r="K111" s="3" t="str">
        <f>IF(SUMPRODUCT(--('Appendix F'!$A$3:$A$7050=K$6)*--('Appendix F'!$K$3:$K$7050=$A111))&gt;0,"Yes","")</f>
        <v/>
      </c>
      <c r="L111" s="3" t="str">
        <f>IF(SUMPRODUCT(--('Appendix F'!$A$3:$A$7050=L$6)*--('Appendix F'!$K$3:$K$7050=$A111))&gt;0,"Yes","")</f>
        <v/>
      </c>
      <c r="M111" s="5" t="str">
        <f t="shared" si="1"/>
        <v/>
      </c>
    </row>
    <row r="112" spans="1:13" x14ac:dyDescent="0.25">
      <c r="A112" s="5" t="s">
        <v>1936</v>
      </c>
      <c r="B112" s="5" t="s">
        <v>7287</v>
      </c>
      <c r="C112"/>
      <c r="D112"/>
      <c r="E112"/>
      <c r="F112"/>
      <c r="G112"/>
      <c r="H112"/>
      <c r="I112" s="3" t="str">
        <f>IF(SUMPRODUCT(--('Appendix F'!$A$3:$A$7050=I$6)*--('Appendix F'!$K$3:$K$7050=$A112))&gt;0,"Yes","")</f>
        <v>Yes</v>
      </c>
      <c r="J112" s="3" t="str">
        <f>IF(SUMPRODUCT(--('Appendix F'!$A$3:$A$7050=J$6)*--('Appendix F'!$K$3:$K$7050=$A112))&gt;0,"Yes","")</f>
        <v>Yes</v>
      </c>
      <c r="K112" s="3" t="str">
        <f>IF(SUMPRODUCT(--('Appendix F'!$A$3:$A$7050=K$6)*--('Appendix F'!$K$3:$K$7050=$A112))&gt;0,"Yes","")</f>
        <v>Yes</v>
      </c>
      <c r="L112" s="3" t="str">
        <f>IF(SUMPRODUCT(--('Appendix F'!$A$3:$A$7050=L$6)*--('Appendix F'!$K$3:$K$7050=$A112))&gt;0,"Yes","")</f>
        <v>Yes</v>
      </c>
      <c r="M112" s="5" t="str">
        <f t="shared" si="1"/>
        <v/>
      </c>
    </row>
    <row r="113" spans="1:13" x14ac:dyDescent="0.25">
      <c r="A113" s="5" t="s">
        <v>1937</v>
      </c>
      <c r="B113" s="5" t="s">
        <v>7288</v>
      </c>
      <c r="C113"/>
      <c r="D113"/>
      <c r="E113"/>
      <c r="F113"/>
      <c r="G113"/>
      <c r="H113"/>
      <c r="I113" s="3" t="str">
        <f>IF(SUMPRODUCT(--('Appendix F'!$A$3:$A$7050=I$6)*--('Appendix F'!$K$3:$K$7050=$A113))&gt;0,"Yes","")</f>
        <v>Yes</v>
      </c>
      <c r="J113" s="3" t="str">
        <f>IF(SUMPRODUCT(--('Appendix F'!$A$3:$A$7050=J$6)*--('Appendix F'!$K$3:$K$7050=$A113))&gt;0,"Yes","")</f>
        <v>Yes</v>
      </c>
      <c r="K113" s="3" t="str">
        <f>IF(SUMPRODUCT(--('Appendix F'!$A$3:$A$7050=K$6)*--('Appendix F'!$K$3:$K$7050=$A113))&gt;0,"Yes","")</f>
        <v>Yes</v>
      </c>
      <c r="L113" s="3" t="str">
        <f>IF(SUMPRODUCT(--('Appendix F'!$A$3:$A$7050=L$6)*--('Appendix F'!$K$3:$K$7050=$A113))&gt;0,"Yes","")</f>
        <v>Yes</v>
      </c>
      <c r="M113" s="5" t="str">
        <f t="shared" si="1"/>
        <v/>
      </c>
    </row>
    <row r="114" spans="1:13" x14ac:dyDescent="0.25">
      <c r="A114" s="5" t="s">
        <v>1938</v>
      </c>
      <c r="B114" s="5" t="s">
        <v>7289</v>
      </c>
      <c r="C114"/>
      <c r="D114"/>
      <c r="E114"/>
      <c r="F114"/>
      <c r="G114"/>
      <c r="H114"/>
      <c r="I114" s="3" t="str">
        <f>IF(SUMPRODUCT(--('Appendix F'!$A$3:$A$7050=I$6)*--('Appendix F'!$K$3:$K$7050=$A114))&gt;0,"Yes","")</f>
        <v>Yes</v>
      </c>
      <c r="J114" s="3" t="str">
        <f>IF(SUMPRODUCT(--('Appendix F'!$A$3:$A$7050=J$6)*--('Appendix F'!$K$3:$K$7050=$A114))&gt;0,"Yes","")</f>
        <v>Yes</v>
      </c>
      <c r="K114" s="3" t="str">
        <f>IF(SUMPRODUCT(--('Appendix F'!$A$3:$A$7050=K$6)*--('Appendix F'!$K$3:$K$7050=$A114))&gt;0,"Yes","")</f>
        <v>Yes</v>
      </c>
      <c r="L114" s="3" t="str">
        <f>IF(SUMPRODUCT(--('Appendix F'!$A$3:$A$7050=L$6)*--('Appendix F'!$K$3:$K$7050=$A114))&gt;0,"Yes","")</f>
        <v>Yes</v>
      </c>
      <c r="M114" s="5" t="str">
        <f t="shared" si="1"/>
        <v/>
      </c>
    </row>
    <row r="115" spans="1:13" x14ac:dyDescent="0.25">
      <c r="A115" s="5" t="s">
        <v>1939</v>
      </c>
      <c r="B115" s="5" t="s">
        <v>7290</v>
      </c>
      <c r="C115"/>
      <c r="D115"/>
      <c r="E115"/>
      <c r="F115"/>
      <c r="G115"/>
      <c r="H115"/>
      <c r="I115" s="3" t="str">
        <f>IF(SUMPRODUCT(--('Appendix F'!$A$3:$A$7050=I$6)*--('Appendix F'!$K$3:$K$7050=$A115))&gt;0,"Yes","")</f>
        <v>Yes</v>
      </c>
      <c r="J115" s="3" t="str">
        <f>IF(SUMPRODUCT(--('Appendix F'!$A$3:$A$7050=J$6)*--('Appendix F'!$K$3:$K$7050=$A115))&gt;0,"Yes","")</f>
        <v>Yes</v>
      </c>
      <c r="K115" s="3" t="str">
        <f>IF(SUMPRODUCT(--('Appendix F'!$A$3:$A$7050=K$6)*--('Appendix F'!$K$3:$K$7050=$A115))&gt;0,"Yes","")</f>
        <v>Yes</v>
      </c>
      <c r="L115" s="3" t="str">
        <f>IF(SUMPRODUCT(--('Appendix F'!$A$3:$A$7050=L$6)*--('Appendix F'!$K$3:$K$7050=$A115))&gt;0,"Yes","")</f>
        <v>Yes</v>
      </c>
      <c r="M115" s="5" t="str">
        <f t="shared" si="1"/>
        <v/>
      </c>
    </row>
    <row r="116" spans="1:13" x14ac:dyDescent="0.25">
      <c r="A116" s="5" t="s">
        <v>1940</v>
      </c>
      <c r="B116" s="5" t="s">
        <v>7291</v>
      </c>
      <c r="C116"/>
      <c r="D116"/>
      <c r="E116"/>
      <c r="F116"/>
      <c r="G116"/>
      <c r="H116"/>
      <c r="I116" s="3" t="str">
        <f>IF(SUMPRODUCT(--('Appendix F'!$A$3:$A$7050=I$6)*--('Appendix F'!$K$3:$K$7050=$A116))&gt;0,"Yes","")</f>
        <v>Yes</v>
      </c>
      <c r="J116" s="3" t="str">
        <f>IF(SUMPRODUCT(--('Appendix F'!$A$3:$A$7050=J$6)*--('Appendix F'!$K$3:$K$7050=$A116))&gt;0,"Yes","")</f>
        <v>Yes</v>
      </c>
      <c r="K116" s="3" t="str">
        <f>IF(SUMPRODUCT(--('Appendix F'!$A$3:$A$7050=K$6)*--('Appendix F'!$K$3:$K$7050=$A116))&gt;0,"Yes","")</f>
        <v/>
      </c>
      <c r="L116" s="3" t="str">
        <f>IF(SUMPRODUCT(--('Appendix F'!$A$3:$A$7050=L$6)*--('Appendix F'!$K$3:$K$7050=$A116))&gt;0,"Yes","")</f>
        <v/>
      </c>
      <c r="M116" s="5" t="str">
        <f t="shared" si="1"/>
        <v/>
      </c>
    </row>
    <row r="117" spans="1:13" x14ac:dyDescent="0.25">
      <c r="A117" s="5" t="s">
        <v>1941</v>
      </c>
      <c r="B117" s="5" t="s">
        <v>7292</v>
      </c>
      <c r="C117"/>
      <c r="D117"/>
      <c r="E117"/>
      <c r="F117"/>
      <c r="G117"/>
      <c r="H117"/>
      <c r="I117" s="3" t="str">
        <f>IF(SUMPRODUCT(--('Appendix F'!$A$3:$A$7050=I$6)*--('Appendix F'!$K$3:$K$7050=$A117))&gt;0,"Yes","")</f>
        <v>Yes</v>
      </c>
      <c r="J117" s="3" t="str">
        <f>IF(SUMPRODUCT(--('Appendix F'!$A$3:$A$7050=J$6)*--('Appendix F'!$K$3:$K$7050=$A117))&gt;0,"Yes","")</f>
        <v>Yes</v>
      </c>
      <c r="K117" s="3" t="str">
        <f>IF(SUMPRODUCT(--('Appendix F'!$A$3:$A$7050=K$6)*--('Appendix F'!$K$3:$K$7050=$A117))&gt;0,"Yes","")</f>
        <v>Yes</v>
      </c>
      <c r="L117" s="3" t="str">
        <f>IF(SUMPRODUCT(--('Appendix F'!$A$3:$A$7050=L$6)*--('Appendix F'!$K$3:$K$7050=$A117))&gt;0,"Yes","")</f>
        <v>Yes</v>
      </c>
      <c r="M117" s="5" t="str">
        <f t="shared" si="1"/>
        <v/>
      </c>
    </row>
    <row r="118" spans="1:13" x14ac:dyDescent="0.25">
      <c r="A118" s="5" t="s">
        <v>1942</v>
      </c>
      <c r="B118" s="5" t="s">
        <v>9851</v>
      </c>
      <c r="C118"/>
      <c r="D118"/>
      <c r="E118"/>
      <c r="F118"/>
      <c r="G118"/>
      <c r="H118"/>
      <c r="I118" s="3" t="str">
        <f>IF(SUMPRODUCT(--('Appendix F'!$A$3:$A$7050=I$6)*--('Appendix F'!$K$3:$K$7050=$A118))&gt;0,"Yes","")</f>
        <v>Yes</v>
      </c>
      <c r="J118" s="3" t="str">
        <f>IF(SUMPRODUCT(--('Appendix F'!$A$3:$A$7050=J$6)*--('Appendix F'!$K$3:$K$7050=$A118))&gt;0,"Yes","")</f>
        <v>Yes</v>
      </c>
      <c r="K118" s="3" t="str">
        <f>IF(SUMPRODUCT(--('Appendix F'!$A$3:$A$7050=K$6)*--('Appendix F'!$K$3:$K$7050=$A118))&gt;0,"Yes","")</f>
        <v>Yes</v>
      </c>
      <c r="L118" s="3" t="str">
        <f>IF(SUMPRODUCT(--('Appendix F'!$A$3:$A$7050=L$6)*--('Appendix F'!$K$3:$K$7050=$A118))&gt;0,"Yes","")</f>
        <v>Yes</v>
      </c>
      <c r="M118" s="5" t="str">
        <f t="shared" si="1"/>
        <v/>
      </c>
    </row>
    <row r="119" spans="1:13" hidden="1" x14ac:dyDescent="0.25">
      <c r="A119"/>
      <c r="B119" s="5" t="s">
        <v>7293</v>
      </c>
      <c r="C119"/>
      <c r="D119"/>
      <c r="E119"/>
      <c r="F119"/>
      <c r="G119"/>
      <c r="H119"/>
      <c r="I119" s="3" t="str">
        <f>IF(SUMPRODUCT(--('Appendix F'!$A$3:$A$7050=I$6)*--('Appendix F'!$K$3:$K$7050=$A119))&gt;0,"Yes","")</f>
        <v/>
      </c>
      <c r="J119" s="3" t="str">
        <f>IF(SUMPRODUCT(--('Appendix F'!$A$3:$A$7050=J$6)*--('Appendix F'!$K$3:$K$7050=$A119))&gt;0,"Yes","")</f>
        <v/>
      </c>
      <c r="K119" s="3" t="str">
        <f>IF(SUMPRODUCT(--('Appendix F'!$A$3:$A$7050=K$6)*--('Appendix F'!$K$3:$K$7050=$A119))&gt;0,"Yes","")</f>
        <v/>
      </c>
      <c r="L119" s="3" t="str">
        <f>IF(SUMPRODUCT(--('Appendix F'!$A$3:$A$7050=L$6)*--('Appendix F'!$K$3:$K$7050=$A119))&gt;0,"Yes","")</f>
        <v/>
      </c>
      <c r="M119" s="5" t="str">
        <f t="shared" si="1"/>
        <v>X</v>
      </c>
    </row>
    <row r="120" spans="1:13" x14ac:dyDescent="0.25">
      <c r="A120" s="5" t="s">
        <v>1943</v>
      </c>
      <c r="B120" s="5" t="s">
        <v>7294</v>
      </c>
      <c r="C120"/>
      <c r="D120"/>
      <c r="E120"/>
      <c r="F120"/>
      <c r="G120"/>
      <c r="H120"/>
      <c r="I120" s="3" t="str">
        <f>IF(SUMPRODUCT(--('Appendix F'!$A$3:$A$7050=I$6)*--('Appendix F'!$K$3:$K$7050=$A120))&gt;0,"Yes","")</f>
        <v>Yes</v>
      </c>
      <c r="J120" s="3" t="str">
        <f>IF(SUMPRODUCT(--('Appendix F'!$A$3:$A$7050=J$6)*--('Appendix F'!$K$3:$K$7050=$A120))&gt;0,"Yes","")</f>
        <v>Yes</v>
      </c>
      <c r="K120" s="3" t="str">
        <f>IF(SUMPRODUCT(--('Appendix F'!$A$3:$A$7050=K$6)*--('Appendix F'!$K$3:$K$7050=$A120))&gt;0,"Yes","")</f>
        <v>Yes</v>
      </c>
      <c r="L120" s="3" t="str">
        <f>IF(SUMPRODUCT(--('Appendix F'!$A$3:$A$7050=L$6)*--('Appendix F'!$K$3:$K$7050=$A120))&gt;0,"Yes","")</f>
        <v>Yes</v>
      </c>
      <c r="M120" s="5" t="str">
        <f t="shared" si="1"/>
        <v/>
      </c>
    </row>
    <row r="121" spans="1:13" x14ac:dyDescent="0.25">
      <c r="A121" s="5" t="s">
        <v>1944</v>
      </c>
      <c r="B121" s="5" t="s">
        <v>7295</v>
      </c>
      <c r="C121"/>
      <c r="D121"/>
      <c r="E121"/>
      <c r="F121"/>
      <c r="G121"/>
      <c r="H121"/>
      <c r="I121" s="3" t="str">
        <f>IF(SUMPRODUCT(--('Appendix F'!$A$3:$A$7050=I$6)*--('Appendix F'!$K$3:$K$7050=$A121))&gt;0,"Yes","")</f>
        <v>Yes</v>
      </c>
      <c r="J121" s="3" t="str">
        <f>IF(SUMPRODUCT(--('Appendix F'!$A$3:$A$7050=J$6)*--('Appendix F'!$K$3:$K$7050=$A121))&gt;0,"Yes","")</f>
        <v>Yes</v>
      </c>
      <c r="K121" s="3" t="str">
        <f>IF(SUMPRODUCT(--('Appendix F'!$A$3:$A$7050=K$6)*--('Appendix F'!$K$3:$K$7050=$A121))&gt;0,"Yes","")</f>
        <v>Yes</v>
      </c>
      <c r="L121" s="3" t="str">
        <f>IF(SUMPRODUCT(--('Appendix F'!$A$3:$A$7050=L$6)*--('Appendix F'!$K$3:$K$7050=$A121))&gt;0,"Yes","")</f>
        <v>Yes</v>
      </c>
      <c r="M121" s="5" t="str">
        <f t="shared" si="1"/>
        <v/>
      </c>
    </row>
    <row r="122" spans="1:13" x14ac:dyDescent="0.25">
      <c r="A122" s="5" t="s">
        <v>1945</v>
      </c>
      <c r="B122" s="5" t="s">
        <v>9852</v>
      </c>
      <c r="C122"/>
      <c r="D122"/>
      <c r="E122"/>
      <c r="F122"/>
      <c r="G122"/>
      <c r="H122"/>
      <c r="I122" s="3" t="str">
        <f>IF(SUMPRODUCT(--('Appendix F'!$A$3:$A$7050=I$6)*--('Appendix F'!$K$3:$K$7050=$A122))&gt;0,"Yes","")</f>
        <v>Yes</v>
      </c>
      <c r="J122" s="3" t="str">
        <f>IF(SUMPRODUCT(--('Appendix F'!$A$3:$A$7050=J$6)*--('Appendix F'!$K$3:$K$7050=$A122))&gt;0,"Yes","")</f>
        <v>Yes</v>
      </c>
      <c r="K122" s="3" t="str">
        <f>IF(SUMPRODUCT(--('Appendix F'!$A$3:$A$7050=K$6)*--('Appendix F'!$K$3:$K$7050=$A122))&gt;0,"Yes","")</f>
        <v>Yes</v>
      </c>
      <c r="L122" s="3" t="str">
        <f>IF(SUMPRODUCT(--('Appendix F'!$A$3:$A$7050=L$6)*--('Appendix F'!$K$3:$K$7050=$A122))&gt;0,"Yes","")</f>
        <v>Yes</v>
      </c>
      <c r="M122" s="5" t="str">
        <f t="shared" si="1"/>
        <v/>
      </c>
    </row>
    <row r="123" spans="1:13" hidden="1" x14ac:dyDescent="0.25">
      <c r="A123"/>
      <c r="B123" s="5" t="s">
        <v>7296</v>
      </c>
      <c r="C123"/>
      <c r="D123"/>
      <c r="E123"/>
      <c r="F123"/>
      <c r="G123"/>
      <c r="H123"/>
      <c r="I123" s="3" t="str">
        <f>IF(SUMPRODUCT(--('Appendix F'!$A$3:$A$7050=I$6)*--('Appendix F'!$K$3:$K$7050=$A123))&gt;0,"Yes","")</f>
        <v/>
      </c>
      <c r="J123" s="3" t="str">
        <f>IF(SUMPRODUCT(--('Appendix F'!$A$3:$A$7050=J$6)*--('Appendix F'!$K$3:$K$7050=$A123))&gt;0,"Yes","")</f>
        <v/>
      </c>
      <c r="K123" s="3" t="str">
        <f>IF(SUMPRODUCT(--('Appendix F'!$A$3:$A$7050=K$6)*--('Appendix F'!$K$3:$K$7050=$A123))&gt;0,"Yes","")</f>
        <v/>
      </c>
      <c r="L123" s="3" t="str">
        <f>IF(SUMPRODUCT(--('Appendix F'!$A$3:$A$7050=L$6)*--('Appendix F'!$K$3:$K$7050=$A123))&gt;0,"Yes","")</f>
        <v/>
      </c>
      <c r="M123" s="5" t="str">
        <f t="shared" si="1"/>
        <v>X</v>
      </c>
    </row>
    <row r="124" spans="1:13" x14ac:dyDescent="0.25">
      <c r="A124" s="5" t="s">
        <v>1946</v>
      </c>
      <c r="B124" s="5" t="s">
        <v>9853</v>
      </c>
      <c r="C124"/>
      <c r="D124"/>
      <c r="E124"/>
      <c r="F124"/>
      <c r="G124"/>
      <c r="H124"/>
      <c r="I124" s="3" t="str">
        <f>IF(SUMPRODUCT(--('Appendix F'!$A$3:$A$7050=I$6)*--('Appendix F'!$K$3:$K$7050=$A124))&gt;0,"Yes","")</f>
        <v>Yes</v>
      </c>
      <c r="J124" s="3" t="str">
        <f>IF(SUMPRODUCT(--('Appendix F'!$A$3:$A$7050=J$6)*--('Appendix F'!$K$3:$K$7050=$A124))&gt;0,"Yes","")</f>
        <v>Yes</v>
      </c>
      <c r="K124" s="3" t="str">
        <f>IF(SUMPRODUCT(--('Appendix F'!$A$3:$A$7050=K$6)*--('Appendix F'!$K$3:$K$7050=$A124))&gt;0,"Yes","")</f>
        <v/>
      </c>
      <c r="L124" s="3" t="str">
        <f>IF(SUMPRODUCT(--('Appendix F'!$A$3:$A$7050=L$6)*--('Appendix F'!$K$3:$K$7050=$A124))&gt;0,"Yes","")</f>
        <v/>
      </c>
      <c r="M124" s="5" t="str">
        <f t="shared" si="1"/>
        <v/>
      </c>
    </row>
    <row r="125" spans="1:13" hidden="1" x14ac:dyDescent="0.25">
      <c r="A125"/>
      <c r="B125" s="5" t="s">
        <v>7297</v>
      </c>
      <c r="C125"/>
      <c r="D125"/>
      <c r="E125"/>
      <c r="F125"/>
      <c r="G125"/>
      <c r="H125"/>
      <c r="I125" s="3" t="str">
        <f>IF(SUMPRODUCT(--('Appendix F'!$A$3:$A$7050=I$6)*--('Appendix F'!$K$3:$K$7050=$A125))&gt;0,"Yes","")</f>
        <v/>
      </c>
      <c r="J125" s="3" t="str">
        <f>IF(SUMPRODUCT(--('Appendix F'!$A$3:$A$7050=J$6)*--('Appendix F'!$K$3:$K$7050=$A125))&gt;0,"Yes","")</f>
        <v/>
      </c>
      <c r="K125" s="3" t="str">
        <f>IF(SUMPRODUCT(--('Appendix F'!$A$3:$A$7050=K$6)*--('Appendix F'!$K$3:$K$7050=$A125))&gt;0,"Yes","")</f>
        <v/>
      </c>
      <c r="L125" s="3" t="str">
        <f>IF(SUMPRODUCT(--('Appendix F'!$A$3:$A$7050=L$6)*--('Appendix F'!$K$3:$K$7050=$A125))&gt;0,"Yes","")</f>
        <v/>
      </c>
      <c r="M125" s="5" t="str">
        <f t="shared" si="1"/>
        <v>X</v>
      </c>
    </row>
    <row r="126" spans="1:13" x14ac:dyDescent="0.25">
      <c r="A126" s="5" t="s">
        <v>1947</v>
      </c>
      <c r="B126" s="5" t="s">
        <v>7298</v>
      </c>
      <c r="C126"/>
      <c r="D126"/>
      <c r="E126"/>
      <c r="F126"/>
      <c r="G126"/>
      <c r="H126"/>
      <c r="I126" s="3" t="str">
        <f>IF(SUMPRODUCT(--('Appendix F'!$A$3:$A$7050=I$6)*--('Appendix F'!$K$3:$K$7050=$A126))&gt;0,"Yes","")</f>
        <v>Yes</v>
      </c>
      <c r="J126" s="3" t="str">
        <f>IF(SUMPRODUCT(--('Appendix F'!$A$3:$A$7050=J$6)*--('Appendix F'!$K$3:$K$7050=$A126))&gt;0,"Yes","")</f>
        <v>Yes</v>
      </c>
      <c r="K126" s="3" t="str">
        <f>IF(SUMPRODUCT(--('Appendix F'!$A$3:$A$7050=K$6)*--('Appendix F'!$K$3:$K$7050=$A126))&gt;0,"Yes","")</f>
        <v>Yes</v>
      </c>
      <c r="L126" s="3" t="str">
        <f>IF(SUMPRODUCT(--('Appendix F'!$A$3:$A$7050=L$6)*--('Appendix F'!$K$3:$K$7050=$A126))&gt;0,"Yes","")</f>
        <v>Yes</v>
      </c>
      <c r="M126" s="5" t="str">
        <f t="shared" si="1"/>
        <v/>
      </c>
    </row>
    <row r="127" spans="1:13" x14ac:dyDescent="0.25">
      <c r="A127" s="5" t="s">
        <v>1948</v>
      </c>
      <c r="B127" s="5" t="s">
        <v>7299</v>
      </c>
      <c r="C127"/>
      <c r="D127"/>
      <c r="E127"/>
      <c r="F127"/>
      <c r="G127"/>
      <c r="H127"/>
      <c r="I127" s="3" t="str">
        <f>IF(SUMPRODUCT(--('Appendix F'!$A$3:$A$7050=I$6)*--('Appendix F'!$K$3:$K$7050=$A127))&gt;0,"Yes","")</f>
        <v>Yes</v>
      </c>
      <c r="J127" s="3" t="str">
        <f>IF(SUMPRODUCT(--('Appendix F'!$A$3:$A$7050=J$6)*--('Appendix F'!$K$3:$K$7050=$A127))&gt;0,"Yes","")</f>
        <v>Yes</v>
      </c>
      <c r="K127" s="3" t="str">
        <f>IF(SUMPRODUCT(--('Appendix F'!$A$3:$A$7050=K$6)*--('Appendix F'!$K$3:$K$7050=$A127))&gt;0,"Yes","")</f>
        <v>Yes</v>
      </c>
      <c r="L127" s="3" t="str">
        <f>IF(SUMPRODUCT(--('Appendix F'!$A$3:$A$7050=L$6)*--('Appendix F'!$K$3:$K$7050=$A127))&gt;0,"Yes","")</f>
        <v>Yes</v>
      </c>
      <c r="M127" s="5" t="str">
        <f t="shared" si="1"/>
        <v/>
      </c>
    </row>
    <row r="128" spans="1:13" x14ac:dyDescent="0.25">
      <c r="A128" s="5" t="s">
        <v>1949</v>
      </c>
      <c r="B128" s="5" t="s">
        <v>9854</v>
      </c>
      <c r="C128"/>
      <c r="D128"/>
      <c r="E128"/>
      <c r="F128"/>
      <c r="G128"/>
      <c r="H128"/>
      <c r="I128" s="3" t="str">
        <f>IF(SUMPRODUCT(--('Appendix F'!$A$3:$A$7050=I$6)*--('Appendix F'!$K$3:$K$7050=$A128))&gt;0,"Yes","")</f>
        <v>Yes</v>
      </c>
      <c r="J128" s="3" t="str">
        <f>IF(SUMPRODUCT(--('Appendix F'!$A$3:$A$7050=J$6)*--('Appendix F'!$K$3:$K$7050=$A128))&gt;0,"Yes","")</f>
        <v>Yes</v>
      </c>
      <c r="K128" s="3" t="str">
        <f>IF(SUMPRODUCT(--('Appendix F'!$A$3:$A$7050=K$6)*--('Appendix F'!$K$3:$K$7050=$A128))&gt;0,"Yes","")</f>
        <v/>
      </c>
      <c r="L128" s="3" t="str">
        <f>IF(SUMPRODUCT(--('Appendix F'!$A$3:$A$7050=L$6)*--('Appendix F'!$K$3:$K$7050=$A128))&gt;0,"Yes","")</f>
        <v/>
      </c>
      <c r="M128" s="5" t="str">
        <f t="shared" si="1"/>
        <v/>
      </c>
    </row>
    <row r="129" spans="1:13" hidden="1" x14ac:dyDescent="0.25">
      <c r="A129"/>
      <c r="B129" s="5" t="s">
        <v>7300</v>
      </c>
      <c r="C129"/>
      <c r="D129"/>
      <c r="E129"/>
      <c r="F129"/>
      <c r="G129"/>
      <c r="H129"/>
      <c r="I129" s="3" t="str">
        <f>IF(SUMPRODUCT(--('Appendix F'!$A$3:$A$7050=I$6)*--('Appendix F'!$K$3:$K$7050=$A129))&gt;0,"Yes","")</f>
        <v/>
      </c>
      <c r="J129" s="3" t="str">
        <f>IF(SUMPRODUCT(--('Appendix F'!$A$3:$A$7050=J$6)*--('Appendix F'!$K$3:$K$7050=$A129))&gt;0,"Yes","")</f>
        <v/>
      </c>
      <c r="K129" s="3" t="str">
        <f>IF(SUMPRODUCT(--('Appendix F'!$A$3:$A$7050=K$6)*--('Appendix F'!$K$3:$K$7050=$A129))&gt;0,"Yes","")</f>
        <v/>
      </c>
      <c r="L129" s="3" t="str">
        <f>IF(SUMPRODUCT(--('Appendix F'!$A$3:$A$7050=L$6)*--('Appendix F'!$K$3:$K$7050=$A129))&gt;0,"Yes","")</f>
        <v/>
      </c>
      <c r="M129" s="5" t="str">
        <f t="shared" si="1"/>
        <v>X</v>
      </c>
    </row>
    <row r="130" spans="1:13" x14ac:dyDescent="0.25">
      <c r="A130" s="5" t="s">
        <v>1950</v>
      </c>
      <c r="B130" s="5" t="s">
        <v>7301</v>
      </c>
      <c r="C130"/>
      <c r="D130"/>
      <c r="E130"/>
      <c r="F130"/>
      <c r="G130"/>
      <c r="H130"/>
      <c r="I130" s="3" t="str">
        <f>IF(SUMPRODUCT(--('Appendix F'!$A$3:$A$7050=I$6)*--('Appendix F'!$K$3:$K$7050=$A130))&gt;0,"Yes","")</f>
        <v>Yes</v>
      </c>
      <c r="J130" s="3" t="str">
        <f>IF(SUMPRODUCT(--('Appendix F'!$A$3:$A$7050=J$6)*--('Appendix F'!$K$3:$K$7050=$A130))&gt;0,"Yes","")</f>
        <v>Yes</v>
      </c>
      <c r="K130" s="3" t="str">
        <f>IF(SUMPRODUCT(--('Appendix F'!$A$3:$A$7050=K$6)*--('Appendix F'!$K$3:$K$7050=$A130))&gt;0,"Yes","")</f>
        <v>Yes</v>
      </c>
      <c r="L130" s="3" t="str">
        <f>IF(SUMPRODUCT(--('Appendix F'!$A$3:$A$7050=L$6)*--('Appendix F'!$K$3:$K$7050=$A130))&gt;0,"Yes","")</f>
        <v>Yes</v>
      </c>
      <c r="M130" s="5" t="str">
        <f t="shared" si="1"/>
        <v/>
      </c>
    </row>
    <row r="131" spans="1:13" x14ac:dyDescent="0.25">
      <c r="A131" s="5" t="s">
        <v>1951</v>
      </c>
      <c r="B131" s="5" t="s">
        <v>7302</v>
      </c>
      <c r="C131"/>
      <c r="D131"/>
      <c r="E131"/>
      <c r="F131"/>
      <c r="G131"/>
      <c r="H131"/>
      <c r="I131" s="3" t="str">
        <f>IF(SUMPRODUCT(--('Appendix F'!$A$3:$A$7050=I$6)*--('Appendix F'!$K$3:$K$7050=$A131))&gt;0,"Yes","")</f>
        <v>Yes</v>
      </c>
      <c r="J131" s="3" t="str">
        <f>IF(SUMPRODUCT(--('Appendix F'!$A$3:$A$7050=J$6)*--('Appendix F'!$K$3:$K$7050=$A131))&gt;0,"Yes","")</f>
        <v>Yes</v>
      </c>
      <c r="K131" s="3" t="str">
        <f>IF(SUMPRODUCT(--('Appendix F'!$A$3:$A$7050=K$6)*--('Appendix F'!$K$3:$K$7050=$A131))&gt;0,"Yes","")</f>
        <v>Yes</v>
      </c>
      <c r="L131" s="3" t="str">
        <f>IF(SUMPRODUCT(--('Appendix F'!$A$3:$A$7050=L$6)*--('Appendix F'!$K$3:$K$7050=$A131))&gt;0,"Yes","")</f>
        <v>Yes</v>
      </c>
      <c r="M131" s="5" t="str">
        <f t="shared" si="1"/>
        <v/>
      </c>
    </row>
    <row r="132" spans="1:13" x14ac:dyDescent="0.25">
      <c r="A132" s="5" t="s">
        <v>1952</v>
      </c>
      <c r="B132" s="5" t="s">
        <v>9855</v>
      </c>
      <c r="C132"/>
      <c r="D132"/>
      <c r="E132"/>
      <c r="F132"/>
      <c r="G132"/>
      <c r="H132"/>
      <c r="I132" s="3" t="str">
        <f>IF(SUMPRODUCT(--('Appendix F'!$A$3:$A$7050=I$6)*--('Appendix F'!$K$3:$K$7050=$A132))&gt;0,"Yes","")</f>
        <v>Yes</v>
      </c>
      <c r="J132" s="3" t="str">
        <f>IF(SUMPRODUCT(--('Appendix F'!$A$3:$A$7050=J$6)*--('Appendix F'!$K$3:$K$7050=$A132))&gt;0,"Yes","")</f>
        <v>Yes</v>
      </c>
      <c r="K132" s="3" t="str">
        <f>IF(SUMPRODUCT(--('Appendix F'!$A$3:$A$7050=K$6)*--('Appendix F'!$K$3:$K$7050=$A132))&gt;0,"Yes","")</f>
        <v/>
      </c>
      <c r="L132" s="3" t="str">
        <f>IF(SUMPRODUCT(--('Appendix F'!$A$3:$A$7050=L$6)*--('Appendix F'!$K$3:$K$7050=$A132))&gt;0,"Yes","")</f>
        <v/>
      </c>
      <c r="M132" s="5" t="str">
        <f t="shared" si="1"/>
        <v/>
      </c>
    </row>
    <row r="133" spans="1:13" hidden="1" x14ac:dyDescent="0.25">
      <c r="A133"/>
      <c r="B133" s="5" t="s">
        <v>7303</v>
      </c>
      <c r="C133"/>
      <c r="D133"/>
      <c r="E133"/>
      <c r="F133"/>
      <c r="G133"/>
      <c r="H133"/>
      <c r="I133" s="3" t="str">
        <f>IF(SUMPRODUCT(--('Appendix F'!$A$3:$A$7050=I$6)*--('Appendix F'!$K$3:$K$7050=$A133))&gt;0,"Yes","")</f>
        <v/>
      </c>
      <c r="J133" s="3" t="str">
        <f>IF(SUMPRODUCT(--('Appendix F'!$A$3:$A$7050=J$6)*--('Appendix F'!$K$3:$K$7050=$A133))&gt;0,"Yes","")</f>
        <v/>
      </c>
      <c r="K133" s="3" t="str">
        <f>IF(SUMPRODUCT(--('Appendix F'!$A$3:$A$7050=K$6)*--('Appendix F'!$K$3:$K$7050=$A133))&gt;0,"Yes","")</f>
        <v/>
      </c>
      <c r="L133" s="3" t="str">
        <f>IF(SUMPRODUCT(--('Appendix F'!$A$3:$A$7050=L$6)*--('Appendix F'!$K$3:$K$7050=$A133))&gt;0,"Yes","")</f>
        <v/>
      </c>
      <c r="M133" s="5" t="str">
        <f t="shared" si="1"/>
        <v>X</v>
      </c>
    </row>
    <row r="134" spans="1:13" x14ac:dyDescent="0.25">
      <c r="A134" s="5" t="s">
        <v>1953</v>
      </c>
      <c r="B134" s="5" t="s">
        <v>7304</v>
      </c>
      <c r="C134"/>
      <c r="D134"/>
      <c r="E134"/>
      <c r="F134"/>
      <c r="G134"/>
      <c r="H134"/>
      <c r="I134" s="3" t="str">
        <f>IF(SUMPRODUCT(--('Appendix F'!$A$3:$A$7050=I$6)*--('Appendix F'!$K$3:$K$7050=$A134))&gt;0,"Yes","")</f>
        <v>Yes</v>
      </c>
      <c r="J134" s="3" t="str">
        <f>IF(SUMPRODUCT(--('Appendix F'!$A$3:$A$7050=J$6)*--('Appendix F'!$K$3:$K$7050=$A134))&gt;0,"Yes","")</f>
        <v>Yes</v>
      </c>
      <c r="K134" s="3" t="str">
        <f>IF(SUMPRODUCT(--('Appendix F'!$A$3:$A$7050=K$6)*--('Appendix F'!$K$3:$K$7050=$A134))&gt;0,"Yes","")</f>
        <v>Yes</v>
      </c>
      <c r="L134" s="3" t="str">
        <f>IF(SUMPRODUCT(--('Appendix F'!$A$3:$A$7050=L$6)*--('Appendix F'!$K$3:$K$7050=$A134))&gt;0,"Yes","")</f>
        <v>Yes</v>
      </c>
      <c r="M134" s="5" t="str">
        <f t="shared" si="1"/>
        <v/>
      </c>
    </row>
    <row r="135" spans="1:13" x14ac:dyDescent="0.25">
      <c r="A135" s="5" t="s">
        <v>1954</v>
      </c>
      <c r="B135" s="5" t="s">
        <v>7305</v>
      </c>
      <c r="C135"/>
      <c r="D135"/>
      <c r="E135"/>
      <c r="F135"/>
      <c r="G135"/>
      <c r="H135"/>
      <c r="I135" s="3" t="str">
        <f>IF(SUMPRODUCT(--('Appendix F'!$A$3:$A$7050=I$6)*--('Appendix F'!$K$3:$K$7050=$A135))&gt;0,"Yes","")</f>
        <v>Yes</v>
      </c>
      <c r="J135" s="3" t="str">
        <f>IF(SUMPRODUCT(--('Appendix F'!$A$3:$A$7050=J$6)*--('Appendix F'!$K$3:$K$7050=$A135))&gt;0,"Yes","")</f>
        <v>Yes</v>
      </c>
      <c r="K135" s="3" t="str">
        <f>IF(SUMPRODUCT(--('Appendix F'!$A$3:$A$7050=K$6)*--('Appendix F'!$K$3:$K$7050=$A135))&gt;0,"Yes","")</f>
        <v>Yes</v>
      </c>
      <c r="L135" s="3" t="str">
        <f>IF(SUMPRODUCT(--('Appendix F'!$A$3:$A$7050=L$6)*--('Appendix F'!$K$3:$K$7050=$A135))&gt;0,"Yes","")</f>
        <v>Yes</v>
      </c>
      <c r="M135" s="5" t="str">
        <f t="shared" si="1"/>
        <v/>
      </c>
    </row>
    <row r="136" spans="1:13" x14ac:dyDescent="0.25">
      <c r="A136" s="5" t="s">
        <v>1955</v>
      </c>
      <c r="B136" s="5" t="s">
        <v>7306</v>
      </c>
      <c r="C136"/>
      <c r="D136"/>
      <c r="E136"/>
      <c r="F136"/>
      <c r="G136"/>
      <c r="H136"/>
      <c r="I136" s="3" t="str">
        <f>IF(SUMPRODUCT(--('Appendix F'!$A$3:$A$7050=I$6)*--('Appendix F'!$K$3:$K$7050=$A136))&gt;0,"Yes","")</f>
        <v>Yes</v>
      </c>
      <c r="J136" s="3" t="str">
        <f>IF(SUMPRODUCT(--('Appendix F'!$A$3:$A$7050=J$6)*--('Appendix F'!$K$3:$K$7050=$A136))&gt;0,"Yes","")</f>
        <v>Yes</v>
      </c>
      <c r="K136" s="3" t="str">
        <f>IF(SUMPRODUCT(--('Appendix F'!$A$3:$A$7050=K$6)*--('Appendix F'!$K$3:$K$7050=$A136))&gt;0,"Yes","")</f>
        <v>Yes</v>
      </c>
      <c r="L136" s="3" t="str">
        <f>IF(SUMPRODUCT(--('Appendix F'!$A$3:$A$7050=L$6)*--('Appendix F'!$K$3:$K$7050=$A136))&gt;0,"Yes","")</f>
        <v>Yes</v>
      </c>
      <c r="M136" s="5" t="str">
        <f t="shared" ref="M136:M199" si="2">IF(A136="",IF(AND(I136="",J136="",K136="",L136=""),"X",""),"")</f>
        <v/>
      </c>
    </row>
    <row r="137" spans="1:13" x14ac:dyDescent="0.25">
      <c r="A137" s="5" t="s">
        <v>1956</v>
      </c>
      <c r="B137" s="5" t="s">
        <v>9856</v>
      </c>
      <c r="C137"/>
      <c r="D137"/>
      <c r="E137"/>
      <c r="F137"/>
      <c r="G137"/>
      <c r="H137"/>
      <c r="I137" s="3" t="str">
        <f>IF(SUMPRODUCT(--('Appendix F'!$A$3:$A$7050=I$6)*--('Appendix F'!$K$3:$K$7050=$A137))&gt;0,"Yes","")</f>
        <v>Yes</v>
      </c>
      <c r="J137" s="3" t="str">
        <f>IF(SUMPRODUCT(--('Appendix F'!$A$3:$A$7050=J$6)*--('Appendix F'!$K$3:$K$7050=$A137))&gt;0,"Yes","")</f>
        <v>Yes</v>
      </c>
      <c r="K137" s="3" t="str">
        <f>IF(SUMPRODUCT(--('Appendix F'!$A$3:$A$7050=K$6)*--('Appendix F'!$K$3:$K$7050=$A137))&gt;0,"Yes","")</f>
        <v>Yes</v>
      </c>
      <c r="L137" s="3" t="str">
        <f>IF(SUMPRODUCT(--('Appendix F'!$A$3:$A$7050=L$6)*--('Appendix F'!$K$3:$K$7050=$A137))&gt;0,"Yes","")</f>
        <v>Yes</v>
      </c>
      <c r="M137" s="5" t="str">
        <f t="shared" si="2"/>
        <v/>
      </c>
    </row>
    <row r="138" spans="1:13" hidden="1" x14ac:dyDescent="0.25">
      <c r="A138"/>
      <c r="B138" s="5" t="s">
        <v>7307</v>
      </c>
      <c r="C138"/>
      <c r="D138"/>
      <c r="E138"/>
      <c r="F138"/>
      <c r="G138"/>
      <c r="H138"/>
      <c r="I138" s="3" t="str">
        <f>IF(SUMPRODUCT(--('Appendix F'!$A$3:$A$7050=I$6)*--('Appendix F'!$K$3:$K$7050=$A138))&gt;0,"Yes","")</f>
        <v/>
      </c>
      <c r="J138" s="3" t="str">
        <f>IF(SUMPRODUCT(--('Appendix F'!$A$3:$A$7050=J$6)*--('Appendix F'!$K$3:$K$7050=$A138))&gt;0,"Yes","")</f>
        <v/>
      </c>
      <c r="K138" s="3" t="str">
        <f>IF(SUMPRODUCT(--('Appendix F'!$A$3:$A$7050=K$6)*--('Appendix F'!$K$3:$K$7050=$A138))&gt;0,"Yes","")</f>
        <v/>
      </c>
      <c r="L138" s="3" t="str">
        <f>IF(SUMPRODUCT(--('Appendix F'!$A$3:$A$7050=L$6)*--('Appendix F'!$K$3:$K$7050=$A138))&gt;0,"Yes","")</f>
        <v/>
      </c>
      <c r="M138" s="5" t="str">
        <f t="shared" si="2"/>
        <v>X</v>
      </c>
    </row>
    <row r="139" spans="1:13" x14ac:dyDescent="0.25">
      <c r="A139" s="5" t="s">
        <v>1957</v>
      </c>
      <c r="B139" s="5" t="s">
        <v>9857</v>
      </c>
      <c r="C139"/>
      <c r="D139"/>
      <c r="E139"/>
      <c r="F139"/>
      <c r="G139"/>
      <c r="H139"/>
      <c r="I139" s="3" t="str">
        <f>IF(SUMPRODUCT(--('Appendix F'!$A$3:$A$7050=I$6)*--('Appendix F'!$K$3:$K$7050=$A139))&gt;0,"Yes","")</f>
        <v>Yes</v>
      </c>
      <c r="J139" s="3" t="str">
        <f>IF(SUMPRODUCT(--('Appendix F'!$A$3:$A$7050=J$6)*--('Appendix F'!$K$3:$K$7050=$A139))&gt;0,"Yes","")</f>
        <v>Yes</v>
      </c>
      <c r="K139" s="3" t="str">
        <f>IF(SUMPRODUCT(--('Appendix F'!$A$3:$A$7050=K$6)*--('Appendix F'!$K$3:$K$7050=$A139))&gt;0,"Yes","")</f>
        <v>Yes</v>
      </c>
      <c r="L139" s="3" t="str">
        <f>IF(SUMPRODUCT(--('Appendix F'!$A$3:$A$7050=L$6)*--('Appendix F'!$K$3:$K$7050=$A139))&gt;0,"Yes","")</f>
        <v>Yes</v>
      </c>
      <c r="M139" s="5" t="str">
        <f t="shared" si="2"/>
        <v/>
      </c>
    </row>
    <row r="140" spans="1:13" hidden="1" x14ac:dyDescent="0.25">
      <c r="A140"/>
      <c r="B140" s="5" t="s">
        <v>7308</v>
      </c>
      <c r="C140"/>
      <c r="D140"/>
      <c r="E140"/>
      <c r="F140"/>
      <c r="G140"/>
      <c r="H140"/>
      <c r="I140" s="3" t="str">
        <f>IF(SUMPRODUCT(--('Appendix F'!$A$3:$A$7050=I$6)*--('Appendix F'!$K$3:$K$7050=$A140))&gt;0,"Yes","")</f>
        <v/>
      </c>
      <c r="J140" s="3" t="str">
        <f>IF(SUMPRODUCT(--('Appendix F'!$A$3:$A$7050=J$6)*--('Appendix F'!$K$3:$K$7050=$A140))&gt;0,"Yes","")</f>
        <v/>
      </c>
      <c r="K140" s="3" t="str">
        <f>IF(SUMPRODUCT(--('Appendix F'!$A$3:$A$7050=K$6)*--('Appendix F'!$K$3:$K$7050=$A140))&gt;0,"Yes","")</f>
        <v/>
      </c>
      <c r="L140" s="3" t="str">
        <f>IF(SUMPRODUCT(--('Appendix F'!$A$3:$A$7050=L$6)*--('Appendix F'!$K$3:$K$7050=$A140))&gt;0,"Yes","")</f>
        <v/>
      </c>
      <c r="M140" s="5" t="str">
        <f t="shared" si="2"/>
        <v>X</v>
      </c>
    </row>
    <row r="141" spans="1:13" x14ac:dyDescent="0.25">
      <c r="A141" s="5" t="s">
        <v>1694</v>
      </c>
      <c r="B141" s="5" t="s">
        <v>9858</v>
      </c>
      <c r="C141"/>
      <c r="D141"/>
      <c r="E141"/>
      <c r="F141"/>
      <c r="G141"/>
      <c r="H141"/>
      <c r="I141" s="3" t="str">
        <f>IF(SUMPRODUCT(--('Appendix F'!$A$3:$A$7050=I$6)*--('Appendix F'!$K$3:$K$7050=$A141))&gt;0,"Yes","")</f>
        <v>Yes</v>
      </c>
      <c r="J141" s="3" t="str">
        <f>IF(SUMPRODUCT(--('Appendix F'!$A$3:$A$7050=J$6)*--('Appendix F'!$K$3:$K$7050=$A141))&gt;0,"Yes","")</f>
        <v>Yes</v>
      </c>
      <c r="K141" s="3" t="str">
        <f>IF(SUMPRODUCT(--('Appendix F'!$A$3:$A$7050=K$6)*--('Appendix F'!$K$3:$K$7050=$A141))&gt;0,"Yes","")</f>
        <v>Yes</v>
      </c>
      <c r="L141" s="3" t="str">
        <f>IF(SUMPRODUCT(--('Appendix F'!$A$3:$A$7050=L$6)*--('Appendix F'!$K$3:$K$7050=$A141))&gt;0,"Yes","")</f>
        <v>Yes</v>
      </c>
      <c r="M141" s="5" t="str">
        <f t="shared" si="2"/>
        <v/>
      </c>
    </row>
    <row r="142" spans="1:13" hidden="1" x14ac:dyDescent="0.25">
      <c r="A142"/>
      <c r="B142" s="5" t="s">
        <v>9859</v>
      </c>
      <c r="C142"/>
      <c r="D142"/>
      <c r="E142"/>
      <c r="F142"/>
      <c r="G142"/>
      <c r="H142"/>
      <c r="I142" s="3" t="str">
        <f>IF(SUMPRODUCT(--('Appendix F'!$A$3:$A$7050=I$6)*--('Appendix F'!$K$3:$K$7050=$A142))&gt;0,"Yes","")</f>
        <v/>
      </c>
      <c r="J142" s="3" t="str">
        <f>IF(SUMPRODUCT(--('Appendix F'!$A$3:$A$7050=J$6)*--('Appendix F'!$K$3:$K$7050=$A142))&gt;0,"Yes","")</f>
        <v/>
      </c>
      <c r="K142" s="3" t="str">
        <f>IF(SUMPRODUCT(--('Appendix F'!$A$3:$A$7050=K$6)*--('Appendix F'!$K$3:$K$7050=$A142))&gt;0,"Yes","")</f>
        <v/>
      </c>
      <c r="L142" s="3" t="str">
        <f>IF(SUMPRODUCT(--('Appendix F'!$A$3:$A$7050=L$6)*--('Appendix F'!$K$3:$K$7050=$A142))&gt;0,"Yes","")</f>
        <v/>
      </c>
      <c r="M142" s="5" t="str">
        <f t="shared" si="2"/>
        <v>X</v>
      </c>
    </row>
    <row r="143" spans="1:13" hidden="1" x14ac:dyDescent="0.25">
      <c r="A143"/>
      <c r="B143" s="5" t="s">
        <v>7072</v>
      </c>
      <c r="C143"/>
      <c r="D143"/>
      <c r="E143"/>
      <c r="F143"/>
      <c r="G143"/>
      <c r="H143"/>
      <c r="I143" s="3" t="str">
        <f>IF(SUMPRODUCT(--('Appendix F'!$A$3:$A$7050=I$6)*--('Appendix F'!$K$3:$K$7050=$A143))&gt;0,"Yes","")</f>
        <v/>
      </c>
      <c r="J143" s="3" t="str">
        <f>IF(SUMPRODUCT(--('Appendix F'!$A$3:$A$7050=J$6)*--('Appendix F'!$K$3:$K$7050=$A143))&gt;0,"Yes","")</f>
        <v/>
      </c>
      <c r="K143" s="3" t="str">
        <f>IF(SUMPRODUCT(--('Appendix F'!$A$3:$A$7050=K$6)*--('Appendix F'!$K$3:$K$7050=$A143))&gt;0,"Yes","")</f>
        <v/>
      </c>
      <c r="L143" s="3" t="str">
        <f>IF(SUMPRODUCT(--('Appendix F'!$A$3:$A$7050=L$6)*--('Appendix F'!$K$3:$K$7050=$A143))&gt;0,"Yes","")</f>
        <v/>
      </c>
      <c r="M143" s="5" t="str">
        <f t="shared" si="2"/>
        <v>X</v>
      </c>
    </row>
    <row r="144" spans="1:13" x14ac:dyDescent="0.25">
      <c r="A144" s="5" t="s">
        <v>1958</v>
      </c>
      <c r="B144" s="5" t="s">
        <v>9860</v>
      </c>
      <c r="C144"/>
      <c r="D144"/>
      <c r="E144"/>
      <c r="F144"/>
      <c r="G144"/>
      <c r="H144"/>
      <c r="I144" s="3" t="str">
        <f>IF(SUMPRODUCT(--('Appendix F'!$A$3:$A$7050=I$6)*--('Appendix F'!$K$3:$K$7050=$A144))&gt;0,"Yes","")</f>
        <v>Yes</v>
      </c>
      <c r="J144" s="3" t="str">
        <f>IF(SUMPRODUCT(--('Appendix F'!$A$3:$A$7050=J$6)*--('Appendix F'!$K$3:$K$7050=$A144))&gt;0,"Yes","")</f>
        <v>Yes</v>
      </c>
      <c r="K144" s="3" t="str">
        <f>IF(SUMPRODUCT(--('Appendix F'!$A$3:$A$7050=K$6)*--('Appendix F'!$K$3:$K$7050=$A144))&gt;0,"Yes","")</f>
        <v>Yes</v>
      </c>
      <c r="L144" s="3" t="str">
        <f>IF(SUMPRODUCT(--('Appendix F'!$A$3:$A$7050=L$6)*--('Appendix F'!$K$3:$K$7050=$A144))&gt;0,"Yes","")</f>
        <v>Yes</v>
      </c>
      <c r="M144" s="5" t="str">
        <f t="shared" si="2"/>
        <v/>
      </c>
    </row>
    <row r="145" spans="1:13" hidden="1" x14ac:dyDescent="0.25">
      <c r="A145"/>
      <c r="B145" s="5" t="s">
        <v>7309</v>
      </c>
      <c r="C145"/>
      <c r="D145"/>
      <c r="E145"/>
      <c r="F145"/>
      <c r="G145"/>
      <c r="H145"/>
      <c r="I145" s="3" t="str">
        <f>IF(SUMPRODUCT(--('Appendix F'!$A$3:$A$7050=I$6)*--('Appendix F'!$K$3:$K$7050=$A145))&gt;0,"Yes","")</f>
        <v/>
      </c>
      <c r="J145" s="3" t="str">
        <f>IF(SUMPRODUCT(--('Appendix F'!$A$3:$A$7050=J$6)*--('Appendix F'!$K$3:$K$7050=$A145))&gt;0,"Yes","")</f>
        <v/>
      </c>
      <c r="K145" s="3" t="str">
        <f>IF(SUMPRODUCT(--('Appendix F'!$A$3:$A$7050=K$6)*--('Appendix F'!$K$3:$K$7050=$A145))&gt;0,"Yes","")</f>
        <v/>
      </c>
      <c r="L145" s="3" t="str">
        <f>IF(SUMPRODUCT(--('Appendix F'!$A$3:$A$7050=L$6)*--('Appendix F'!$K$3:$K$7050=$A145))&gt;0,"Yes","")</f>
        <v/>
      </c>
      <c r="M145" s="5" t="str">
        <f t="shared" si="2"/>
        <v>X</v>
      </c>
    </row>
    <row r="146" spans="1:13" x14ac:dyDescent="0.25">
      <c r="A146" s="5" t="s">
        <v>1959</v>
      </c>
      <c r="B146" s="5" t="s">
        <v>9861</v>
      </c>
      <c r="C146"/>
      <c r="D146"/>
      <c r="E146"/>
      <c r="F146"/>
      <c r="G146"/>
      <c r="H146"/>
      <c r="I146" s="3" t="str">
        <f>IF(SUMPRODUCT(--('Appendix F'!$A$3:$A$7050=I$6)*--('Appendix F'!$K$3:$K$7050=$A146))&gt;0,"Yes","")</f>
        <v>Yes</v>
      </c>
      <c r="J146" s="3" t="str">
        <f>IF(SUMPRODUCT(--('Appendix F'!$A$3:$A$7050=J$6)*--('Appendix F'!$K$3:$K$7050=$A146))&gt;0,"Yes","")</f>
        <v>Yes</v>
      </c>
      <c r="K146" s="3" t="str">
        <f>IF(SUMPRODUCT(--('Appendix F'!$A$3:$A$7050=K$6)*--('Appendix F'!$K$3:$K$7050=$A146))&gt;0,"Yes","")</f>
        <v>Yes</v>
      </c>
      <c r="L146" s="3" t="str">
        <f>IF(SUMPRODUCT(--('Appendix F'!$A$3:$A$7050=L$6)*--('Appendix F'!$K$3:$K$7050=$A146))&gt;0,"Yes","")</f>
        <v>Yes</v>
      </c>
      <c r="M146" s="5" t="str">
        <f t="shared" si="2"/>
        <v/>
      </c>
    </row>
    <row r="147" spans="1:13" hidden="1" x14ac:dyDescent="0.25">
      <c r="A147"/>
      <c r="B147" s="5" t="s">
        <v>7310</v>
      </c>
      <c r="C147"/>
      <c r="D147"/>
      <c r="E147"/>
      <c r="F147"/>
      <c r="G147"/>
      <c r="H147"/>
      <c r="I147" s="3" t="str">
        <f>IF(SUMPRODUCT(--('Appendix F'!$A$3:$A$7050=I$6)*--('Appendix F'!$K$3:$K$7050=$A147))&gt;0,"Yes","")</f>
        <v/>
      </c>
      <c r="J147" s="3" t="str">
        <f>IF(SUMPRODUCT(--('Appendix F'!$A$3:$A$7050=J$6)*--('Appendix F'!$K$3:$K$7050=$A147))&gt;0,"Yes","")</f>
        <v/>
      </c>
      <c r="K147" s="3" t="str">
        <f>IF(SUMPRODUCT(--('Appendix F'!$A$3:$A$7050=K$6)*--('Appendix F'!$K$3:$K$7050=$A147))&gt;0,"Yes","")</f>
        <v/>
      </c>
      <c r="L147" s="3" t="str">
        <f>IF(SUMPRODUCT(--('Appendix F'!$A$3:$A$7050=L$6)*--('Appendix F'!$K$3:$K$7050=$A147))&gt;0,"Yes","")</f>
        <v/>
      </c>
      <c r="M147" s="5" t="str">
        <f t="shared" si="2"/>
        <v>X</v>
      </c>
    </row>
    <row r="148" spans="1:13" x14ac:dyDescent="0.25">
      <c r="A148" s="5" t="s">
        <v>1960</v>
      </c>
      <c r="B148" s="5" t="s">
        <v>7311</v>
      </c>
      <c r="C148"/>
      <c r="D148"/>
      <c r="E148"/>
      <c r="F148"/>
      <c r="G148"/>
      <c r="H148"/>
      <c r="I148" s="3" t="str">
        <f>IF(SUMPRODUCT(--('Appendix F'!$A$3:$A$7050=I$6)*--('Appendix F'!$K$3:$K$7050=$A148))&gt;0,"Yes","")</f>
        <v>Yes</v>
      </c>
      <c r="J148" s="3" t="str">
        <f>IF(SUMPRODUCT(--('Appendix F'!$A$3:$A$7050=J$6)*--('Appendix F'!$K$3:$K$7050=$A148))&gt;0,"Yes","")</f>
        <v>Yes</v>
      </c>
      <c r="K148" s="3" t="str">
        <f>IF(SUMPRODUCT(--('Appendix F'!$A$3:$A$7050=K$6)*--('Appendix F'!$K$3:$K$7050=$A148))&gt;0,"Yes","")</f>
        <v/>
      </c>
      <c r="L148" s="3" t="str">
        <f>IF(SUMPRODUCT(--('Appendix F'!$A$3:$A$7050=L$6)*--('Appendix F'!$K$3:$K$7050=$A148))&gt;0,"Yes","")</f>
        <v/>
      </c>
      <c r="M148" s="5" t="str">
        <f t="shared" si="2"/>
        <v/>
      </c>
    </row>
    <row r="149" spans="1:13" x14ac:dyDescent="0.25">
      <c r="A149" s="5" t="s">
        <v>1961</v>
      </c>
      <c r="B149" s="5" t="s">
        <v>7312</v>
      </c>
      <c r="C149"/>
      <c r="D149"/>
      <c r="E149"/>
      <c r="F149"/>
      <c r="G149"/>
      <c r="H149"/>
      <c r="I149" s="3" t="str">
        <f>IF(SUMPRODUCT(--('Appendix F'!$A$3:$A$7050=I$6)*--('Appendix F'!$K$3:$K$7050=$A149))&gt;0,"Yes","")</f>
        <v>Yes</v>
      </c>
      <c r="J149" s="3" t="str">
        <f>IF(SUMPRODUCT(--('Appendix F'!$A$3:$A$7050=J$6)*--('Appendix F'!$K$3:$K$7050=$A149))&gt;0,"Yes","")</f>
        <v>Yes</v>
      </c>
      <c r="K149" s="3" t="str">
        <f>IF(SUMPRODUCT(--('Appendix F'!$A$3:$A$7050=K$6)*--('Appendix F'!$K$3:$K$7050=$A149))&gt;0,"Yes","")</f>
        <v/>
      </c>
      <c r="L149" s="3" t="str">
        <f>IF(SUMPRODUCT(--('Appendix F'!$A$3:$A$7050=L$6)*--('Appendix F'!$K$3:$K$7050=$A149))&gt;0,"Yes","")</f>
        <v/>
      </c>
      <c r="M149" s="5" t="str">
        <f t="shared" si="2"/>
        <v/>
      </c>
    </row>
    <row r="150" spans="1:13" x14ac:dyDescent="0.25">
      <c r="A150" s="5" t="s">
        <v>1962</v>
      </c>
      <c r="B150" s="5" t="s">
        <v>7313</v>
      </c>
      <c r="C150"/>
      <c r="D150"/>
      <c r="E150"/>
      <c r="F150"/>
      <c r="G150"/>
      <c r="H150"/>
      <c r="I150" s="3" t="str">
        <f>IF(SUMPRODUCT(--('Appendix F'!$A$3:$A$7050=I$6)*--('Appendix F'!$K$3:$K$7050=$A150))&gt;0,"Yes","")</f>
        <v>Yes</v>
      </c>
      <c r="J150" s="3" t="str">
        <f>IF(SUMPRODUCT(--('Appendix F'!$A$3:$A$7050=J$6)*--('Appendix F'!$K$3:$K$7050=$A150))&gt;0,"Yes","")</f>
        <v>Yes</v>
      </c>
      <c r="K150" s="3" t="str">
        <f>IF(SUMPRODUCT(--('Appendix F'!$A$3:$A$7050=K$6)*--('Appendix F'!$K$3:$K$7050=$A150))&gt;0,"Yes","")</f>
        <v/>
      </c>
      <c r="L150" s="3" t="str">
        <f>IF(SUMPRODUCT(--('Appendix F'!$A$3:$A$7050=L$6)*--('Appendix F'!$K$3:$K$7050=$A150))&gt;0,"Yes","")</f>
        <v/>
      </c>
      <c r="M150" s="5" t="str">
        <f t="shared" si="2"/>
        <v/>
      </c>
    </row>
    <row r="151" spans="1:13" x14ac:dyDescent="0.25">
      <c r="A151" s="5" t="s">
        <v>1963</v>
      </c>
      <c r="B151" s="5" t="s">
        <v>9862</v>
      </c>
      <c r="C151"/>
      <c r="D151"/>
      <c r="E151"/>
      <c r="F151"/>
      <c r="G151"/>
      <c r="H151"/>
      <c r="I151" s="3" t="str">
        <f>IF(SUMPRODUCT(--('Appendix F'!$A$3:$A$7050=I$6)*--('Appendix F'!$K$3:$K$7050=$A151))&gt;0,"Yes","")</f>
        <v>Yes</v>
      </c>
      <c r="J151" s="3" t="str">
        <f>IF(SUMPRODUCT(--('Appendix F'!$A$3:$A$7050=J$6)*--('Appendix F'!$K$3:$K$7050=$A151))&gt;0,"Yes","")</f>
        <v>Yes</v>
      </c>
      <c r="K151" s="3" t="str">
        <f>IF(SUMPRODUCT(--('Appendix F'!$A$3:$A$7050=K$6)*--('Appendix F'!$K$3:$K$7050=$A151))&gt;0,"Yes","")</f>
        <v>Yes</v>
      </c>
      <c r="L151" s="3" t="str">
        <f>IF(SUMPRODUCT(--('Appendix F'!$A$3:$A$7050=L$6)*--('Appendix F'!$K$3:$K$7050=$A151))&gt;0,"Yes","")</f>
        <v>Yes</v>
      </c>
      <c r="M151" s="5" t="str">
        <f t="shared" si="2"/>
        <v/>
      </c>
    </row>
    <row r="152" spans="1:13" hidden="1" x14ac:dyDescent="0.25">
      <c r="A152"/>
      <c r="B152" s="5" t="s">
        <v>7314</v>
      </c>
      <c r="C152"/>
      <c r="D152"/>
      <c r="E152"/>
      <c r="F152"/>
      <c r="G152"/>
      <c r="H152"/>
      <c r="I152" s="3" t="str">
        <f>IF(SUMPRODUCT(--('Appendix F'!$A$3:$A$7050=I$6)*--('Appendix F'!$K$3:$K$7050=$A152))&gt;0,"Yes","")</f>
        <v/>
      </c>
      <c r="J152" s="3" t="str">
        <f>IF(SUMPRODUCT(--('Appendix F'!$A$3:$A$7050=J$6)*--('Appendix F'!$K$3:$K$7050=$A152))&gt;0,"Yes","")</f>
        <v/>
      </c>
      <c r="K152" s="3" t="str">
        <f>IF(SUMPRODUCT(--('Appendix F'!$A$3:$A$7050=K$6)*--('Appendix F'!$K$3:$K$7050=$A152))&gt;0,"Yes","")</f>
        <v/>
      </c>
      <c r="L152" s="3" t="str">
        <f>IF(SUMPRODUCT(--('Appendix F'!$A$3:$A$7050=L$6)*--('Appendix F'!$K$3:$K$7050=$A152))&gt;0,"Yes","")</f>
        <v/>
      </c>
      <c r="M152" s="5" t="str">
        <f t="shared" si="2"/>
        <v>X</v>
      </c>
    </row>
    <row r="153" spans="1:13" x14ac:dyDescent="0.25">
      <c r="A153" s="5" t="s">
        <v>1964</v>
      </c>
      <c r="B153" s="5" t="s">
        <v>9863</v>
      </c>
      <c r="C153"/>
      <c r="D153"/>
      <c r="E153"/>
      <c r="F153"/>
      <c r="G153"/>
      <c r="H153"/>
      <c r="I153" s="3" t="str">
        <f>IF(SUMPRODUCT(--('Appendix F'!$A$3:$A$7050=I$6)*--('Appendix F'!$K$3:$K$7050=$A153))&gt;0,"Yes","")</f>
        <v>Yes</v>
      </c>
      <c r="J153" s="3" t="str">
        <f>IF(SUMPRODUCT(--('Appendix F'!$A$3:$A$7050=J$6)*--('Appendix F'!$K$3:$K$7050=$A153))&gt;0,"Yes","")</f>
        <v>Yes</v>
      </c>
      <c r="K153" s="3" t="str">
        <f>IF(SUMPRODUCT(--('Appendix F'!$A$3:$A$7050=K$6)*--('Appendix F'!$K$3:$K$7050=$A153))&gt;0,"Yes","")</f>
        <v>Yes</v>
      </c>
      <c r="L153" s="3" t="str">
        <f>IF(SUMPRODUCT(--('Appendix F'!$A$3:$A$7050=L$6)*--('Appendix F'!$K$3:$K$7050=$A153))&gt;0,"Yes","")</f>
        <v>Yes</v>
      </c>
      <c r="M153" s="5" t="str">
        <f t="shared" si="2"/>
        <v/>
      </c>
    </row>
    <row r="154" spans="1:13" hidden="1" x14ac:dyDescent="0.25">
      <c r="A154"/>
      <c r="B154" s="5" t="s">
        <v>7315</v>
      </c>
      <c r="C154"/>
      <c r="D154"/>
      <c r="E154"/>
      <c r="F154"/>
      <c r="G154"/>
      <c r="H154"/>
      <c r="I154" s="3" t="str">
        <f>IF(SUMPRODUCT(--('Appendix F'!$A$3:$A$7050=I$6)*--('Appendix F'!$K$3:$K$7050=$A154))&gt;0,"Yes","")</f>
        <v/>
      </c>
      <c r="J154" s="3" t="str">
        <f>IF(SUMPRODUCT(--('Appendix F'!$A$3:$A$7050=J$6)*--('Appendix F'!$K$3:$K$7050=$A154))&gt;0,"Yes","")</f>
        <v/>
      </c>
      <c r="K154" s="3" t="str">
        <f>IF(SUMPRODUCT(--('Appendix F'!$A$3:$A$7050=K$6)*--('Appendix F'!$K$3:$K$7050=$A154))&gt;0,"Yes","")</f>
        <v/>
      </c>
      <c r="L154" s="3" t="str">
        <f>IF(SUMPRODUCT(--('Appendix F'!$A$3:$A$7050=L$6)*--('Appendix F'!$K$3:$K$7050=$A154))&gt;0,"Yes","")</f>
        <v/>
      </c>
      <c r="M154" s="5" t="str">
        <f t="shared" si="2"/>
        <v>X</v>
      </c>
    </row>
    <row r="155" spans="1:13" x14ac:dyDescent="0.25">
      <c r="A155" s="5" t="s">
        <v>1965</v>
      </c>
      <c r="B155" s="5" t="s">
        <v>9864</v>
      </c>
      <c r="C155"/>
      <c r="D155"/>
      <c r="E155"/>
      <c r="F155"/>
      <c r="G155"/>
      <c r="H155"/>
      <c r="I155" s="3" t="str">
        <f>IF(SUMPRODUCT(--('Appendix F'!$A$3:$A$7050=I$6)*--('Appendix F'!$K$3:$K$7050=$A155))&gt;0,"Yes","")</f>
        <v>Yes</v>
      </c>
      <c r="J155" s="3" t="str">
        <f>IF(SUMPRODUCT(--('Appendix F'!$A$3:$A$7050=J$6)*--('Appendix F'!$K$3:$K$7050=$A155))&gt;0,"Yes","")</f>
        <v>Yes</v>
      </c>
      <c r="K155" s="3" t="str">
        <f>IF(SUMPRODUCT(--('Appendix F'!$A$3:$A$7050=K$6)*--('Appendix F'!$K$3:$K$7050=$A155))&gt;0,"Yes","")</f>
        <v>Yes</v>
      </c>
      <c r="L155" s="3" t="str">
        <f>IF(SUMPRODUCT(--('Appendix F'!$A$3:$A$7050=L$6)*--('Appendix F'!$K$3:$K$7050=$A155))&gt;0,"Yes","")</f>
        <v>Yes</v>
      </c>
      <c r="M155" s="5" t="str">
        <f t="shared" si="2"/>
        <v/>
      </c>
    </row>
    <row r="156" spans="1:13" hidden="1" x14ac:dyDescent="0.25">
      <c r="A156"/>
      <c r="B156" s="5" t="s">
        <v>7316</v>
      </c>
      <c r="C156"/>
      <c r="D156"/>
      <c r="E156"/>
      <c r="F156"/>
      <c r="G156"/>
      <c r="H156"/>
      <c r="I156" s="3" t="str">
        <f>IF(SUMPRODUCT(--('Appendix F'!$A$3:$A$7050=I$6)*--('Appendix F'!$K$3:$K$7050=$A156))&gt;0,"Yes","")</f>
        <v/>
      </c>
      <c r="J156" s="3" t="str">
        <f>IF(SUMPRODUCT(--('Appendix F'!$A$3:$A$7050=J$6)*--('Appendix F'!$K$3:$K$7050=$A156))&gt;0,"Yes","")</f>
        <v/>
      </c>
      <c r="K156" s="3" t="str">
        <f>IF(SUMPRODUCT(--('Appendix F'!$A$3:$A$7050=K$6)*--('Appendix F'!$K$3:$K$7050=$A156))&gt;0,"Yes","")</f>
        <v/>
      </c>
      <c r="L156" s="3" t="str">
        <f>IF(SUMPRODUCT(--('Appendix F'!$A$3:$A$7050=L$6)*--('Appendix F'!$K$3:$K$7050=$A156))&gt;0,"Yes","")</f>
        <v/>
      </c>
      <c r="M156" s="5" t="str">
        <f t="shared" si="2"/>
        <v>X</v>
      </c>
    </row>
    <row r="157" spans="1:13" x14ac:dyDescent="0.25">
      <c r="A157" s="5" t="s">
        <v>1966</v>
      </c>
      <c r="B157" s="5" t="s">
        <v>7317</v>
      </c>
      <c r="C157"/>
      <c r="D157"/>
      <c r="E157"/>
      <c r="F157"/>
      <c r="G157"/>
      <c r="H157"/>
      <c r="I157" s="3" t="str">
        <f>IF(SUMPRODUCT(--('Appendix F'!$A$3:$A$7050=I$6)*--('Appendix F'!$K$3:$K$7050=$A157))&gt;0,"Yes","")</f>
        <v>Yes</v>
      </c>
      <c r="J157" s="3" t="str">
        <f>IF(SUMPRODUCT(--('Appendix F'!$A$3:$A$7050=J$6)*--('Appendix F'!$K$3:$K$7050=$A157))&gt;0,"Yes","")</f>
        <v>Yes</v>
      </c>
      <c r="K157" s="3" t="str">
        <f>IF(SUMPRODUCT(--('Appendix F'!$A$3:$A$7050=K$6)*--('Appendix F'!$K$3:$K$7050=$A157))&gt;0,"Yes","")</f>
        <v>Yes</v>
      </c>
      <c r="L157" s="3" t="str">
        <f>IF(SUMPRODUCT(--('Appendix F'!$A$3:$A$7050=L$6)*--('Appendix F'!$K$3:$K$7050=$A157))&gt;0,"Yes","")</f>
        <v>Yes</v>
      </c>
      <c r="M157" s="5" t="str">
        <f t="shared" si="2"/>
        <v/>
      </c>
    </row>
    <row r="158" spans="1:13" x14ac:dyDescent="0.25">
      <c r="A158" s="5" t="s">
        <v>1967</v>
      </c>
      <c r="B158" s="5" t="s">
        <v>9865</v>
      </c>
      <c r="C158"/>
      <c r="D158"/>
      <c r="E158"/>
      <c r="F158"/>
      <c r="G158"/>
      <c r="H158"/>
      <c r="I158" s="3" t="str">
        <f>IF(SUMPRODUCT(--('Appendix F'!$A$3:$A$7050=I$6)*--('Appendix F'!$K$3:$K$7050=$A158))&gt;0,"Yes","")</f>
        <v>Yes</v>
      </c>
      <c r="J158" s="3" t="str">
        <f>IF(SUMPRODUCT(--('Appendix F'!$A$3:$A$7050=J$6)*--('Appendix F'!$K$3:$K$7050=$A158))&gt;0,"Yes","")</f>
        <v>Yes</v>
      </c>
      <c r="K158" s="3" t="str">
        <f>IF(SUMPRODUCT(--('Appendix F'!$A$3:$A$7050=K$6)*--('Appendix F'!$K$3:$K$7050=$A158))&gt;0,"Yes","")</f>
        <v>Yes</v>
      </c>
      <c r="L158" s="3" t="str">
        <f>IF(SUMPRODUCT(--('Appendix F'!$A$3:$A$7050=L$6)*--('Appendix F'!$K$3:$K$7050=$A158))&gt;0,"Yes","")</f>
        <v>Yes</v>
      </c>
      <c r="M158" s="5" t="str">
        <f t="shared" si="2"/>
        <v/>
      </c>
    </row>
    <row r="159" spans="1:13" hidden="1" x14ac:dyDescent="0.25">
      <c r="A159"/>
      <c r="B159" s="5" t="s">
        <v>7318</v>
      </c>
      <c r="C159"/>
      <c r="D159"/>
      <c r="E159"/>
      <c r="F159"/>
      <c r="G159"/>
      <c r="H159"/>
      <c r="I159" s="3" t="str">
        <f>IF(SUMPRODUCT(--('Appendix F'!$A$3:$A$7050=I$6)*--('Appendix F'!$K$3:$K$7050=$A159))&gt;0,"Yes","")</f>
        <v/>
      </c>
      <c r="J159" s="3" t="str">
        <f>IF(SUMPRODUCT(--('Appendix F'!$A$3:$A$7050=J$6)*--('Appendix F'!$K$3:$K$7050=$A159))&gt;0,"Yes","")</f>
        <v/>
      </c>
      <c r="K159" s="3" t="str">
        <f>IF(SUMPRODUCT(--('Appendix F'!$A$3:$A$7050=K$6)*--('Appendix F'!$K$3:$K$7050=$A159))&gt;0,"Yes","")</f>
        <v/>
      </c>
      <c r="L159" s="3" t="str">
        <f>IF(SUMPRODUCT(--('Appendix F'!$A$3:$A$7050=L$6)*--('Appendix F'!$K$3:$K$7050=$A159))&gt;0,"Yes","")</f>
        <v/>
      </c>
      <c r="M159" s="5" t="str">
        <f t="shared" si="2"/>
        <v>X</v>
      </c>
    </row>
    <row r="160" spans="1:13" x14ac:dyDescent="0.25">
      <c r="A160" s="5" t="s">
        <v>1968</v>
      </c>
      <c r="B160" s="5" t="s">
        <v>7319</v>
      </c>
      <c r="C160"/>
      <c r="D160"/>
      <c r="E160"/>
      <c r="F160"/>
      <c r="G160"/>
      <c r="H160"/>
      <c r="I160" s="3" t="str">
        <f>IF(SUMPRODUCT(--('Appendix F'!$A$3:$A$7050=I$6)*--('Appendix F'!$K$3:$K$7050=$A160))&gt;0,"Yes","")</f>
        <v>Yes</v>
      </c>
      <c r="J160" s="3" t="str">
        <f>IF(SUMPRODUCT(--('Appendix F'!$A$3:$A$7050=J$6)*--('Appendix F'!$K$3:$K$7050=$A160))&gt;0,"Yes","")</f>
        <v>Yes</v>
      </c>
      <c r="K160" s="3" t="str">
        <f>IF(SUMPRODUCT(--('Appendix F'!$A$3:$A$7050=K$6)*--('Appendix F'!$K$3:$K$7050=$A160))&gt;0,"Yes","")</f>
        <v>Yes</v>
      </c>
      <c r="L160" s="3" t="str">
        <f>IF(SUMPRODUCT(--('Appendix F'!$A$3:$A$7050=L$6)*--('Appendix F'!$K$3:$K$7050=$A160))&gt;0,"Yes","")</f>
        <v>Yes</v>
      </c>
      <c r="M160" s="5" t="str">
        <f t="shared" si="2"/>
        <v/>
      </c>
    </row>
    <row r="161" spans="1:13" x14ac:dyDescent="0.25">
      <c r="A161" s="5" t="s">
        <v>1969</v>
      </c>
      <c r="B161" s="5" t="s">
        <v>7320</v>
      </c>
      <c r="C161"/>
      <c r="D161"/>
      <c r="E161"/>
      <c r="F161"/>
      <c r="G161"/>
      <c r="H161"/>
      <c r="I161" s="3" t="str">
        <f>IF(SUMPRODUCT(--('Appendix F'!$A$3:$A$7050=I$6)*--('Appendix F'!$K$3:$K$7050=$A161))&gt;0,"Yes","")</f>
        <v>Yes</v>
      </c>
      <c r="J161" s="3" t="str">
        <f>IF(SUMPRODUCT(--('Appendix F'!$A$3:$A$7050=J$6)*--('Appendix F'!$K$3:$K$7050=$A161))&gt;0,"Yes","")</f>
        <v>Yes</v>
      </c>
      <c r="K161" s="3" t="str">
        <f>IF(SUMPRODUCT(--('Appendix F'!$A$3:$A$7050=K$6)*--('Appendix F'!$K$3:$K$7050=$A161))&gt;0,"Yes","")</f>
        <v>Yes</v>
      </c>
      <c r="L161" s="3" t="str">
        <f>IF(SUMPRODUCT(--('Appendix F'!$A$3:$A$7050=L$6)*--('Appendix F'!$K$3:$K$7050=$A161))&gt;0,"Yes","")</f>
        <v>Yes</v>
      </c>
      <c r="M161" s="5" t="str">
        <f t="shared" si="2"/>
        <v/>
      </c>
    </row>
    <row r="162" spans="1:13" x14ac:dyDescent="0.25">
      <c r="A162" s="5" t="s">
        <v>1970</v>
      </c>
      <c r="B162" s="5" t="s">
        <v>7321</v>
      </c>
      <c r="C162"/>
      <c r="D162"/>
      <c r="E162"/>
      <c r="F162"/>
      <c r="G162"/>
      <c r="H162"/>
      <c r="I162" s="3" t="str">
        <f>IF(SUMPRODUCT(--('Appendix F'!$A$3:$A$7050=I$6)*--('Appendix F'!$K$3:$K$7050=$A162))&gt;0,"Yes","")</f>
        <v>Yes</v>
      </c>
      <c r="J162" s="3" t="str">
        <f>IF(SUMPRODUCT(--('Appendix F'!$A$3:$A$7050=J$6)*--('Appendix F'!$K$3:$K$7050=$A162))&gt;0,"Yes","")</f>
        <v>Yes</v>
      </c>
      <c r="K162" s="3" t="str">
        <f>IF(SUMPRODUCT(--('Appendix F'!$A$3:$A$7050=K$6)*--('Appendix F'!$K$3:$K$7050=$A162))&gt;0,"Yes","")</f>
        <v>Yes</v>
      </c>
      <c r="L162" s="3" t="str">
        <f>IF(SUMPRODUCT(--('Appendix F'!$A$3:$A$7050=L$6)*--('Appendix F'!$K$3:$K$7050=$A162))&gt;0,"Yes","")</f>
        <v>Yes</v>
      </c>
      <c r="M162" s="5" t="str">
        <f t="shared" si="2"/>
        <v/>
      </c>
    </row>
    <row r="163" spans="1:13" x14ac:dyDescent="0.25">
      <c r="A163" s="5" t="s">
        <v>1971</v>
      </c>
      <c r="B163" s="5" t="s">
        <v>7322</v>
      </c>
      <c r="C163"/>
      <c r="D163"/>
      <c r="E163"/>
      <c r="F163"/>
      <c r="G163"/>
      <c r="H163"/>
      <c r="I163" s="3" t="str">
        <f>IF(SUMPRODUCT(--('Appendix F'!$A$3:$A$7050=I$6)*--('Appendix F'!$K$3:$K$7050=$A163))&gt;0,"Yes","")</f>
        <v>Yes</v>
      </c>
      <c r="J163" s="3" t="str">
        <f>IF(SUMPRODUCT(--('Appendix F'!$A$3:$A$7050=J$6)*--('Appendix F'!$K$3:$K$7050=$A163))&gt;0,"Yes","")</f>
        <v>Yes</v>
      </c>
      <c r="K163" s="3" t="str">
        <f>IF(SUMPRODUCT(--('Appendix F'!$A$3:$A$7050=K$6)*--('Appendix F'!$K$3:$K$7050=$A163))&gt;0,"Yes","")</f>
        <v>Yes</v>
      </c>
      <c r="L163" s="3" t="str">
        <f>IF(SUMPRODUCT(--('Appendix F'!$A$3:$A$7050=L$6)*--('Appendix F'!$K$3:$K$7050=$A163))&gt;0,"Yes","")</f>
        <v>Yes</v>
      </c>
      <c r="M163" s="5" t="str">
        <f t="shared" si="2"/>
        <v/>
      </c>
    </row>
    <row r="164" spans="1:13" x14ac:dyDescent="0.25">
      <c r="A164" s="5" t="s">
        <v>1972</v>
      </c>
      <c r="B164" s="5" t="s">
        <v>7323</v>
      </c>
      <c r="C164"/>
      <c r="D164"/>
      <c r="E164"/>
      <c r="F164"/>
      <c r="G164"/>
      <c r="H164"/>
      <c r="I164" s="3" t="str">
        <f>IF(SUMPRODUCT(--('Appendix F'!$A$3:$A$7050=I$6)*--('Appendix F'!$K$3:$K$7050=$A164))&gt;0,"Yes","")</f>
        <v>Yes</v>
      </c>
      <c r="J164" s="3" t="str">
        <f>IF(SUMPRODUCT(--('Appendix F'!$A$3:$A$7050=J$6)*--('Appendix F'!$K$3:$K$7050=$A164))&gt;0,"Yes","")</f>
        <v>Yes</v>
      </c>
      <c r="K164" s="3" t="str">
        <f>IF(SUMPRODUCT(--('Appendix F'!$A$3:$A$7050=K$6)*--('Appendix F'!$K$3:$K$7050=$A164))&gt;0,"Yes","")</f>
        <v>Yes</v>
      </c>
      <c r="L164" s="3" t="str">
        <f>IF(SUMPRODUCT(--('Appendix F'!$A$3:$A$7050=L$6)*--('Appendix F'!$K$3:$K$7050=$A164))&gt;0,"Yes","")</f>
        <v>Yes</v>
      </c>
      <c r="M164" s="5" t="str">
        <f t="shared" si="2"/>
        <v/>
      </c>
    </row>
    <row r="165" spans="1:13" x14ac:dyDescent="0.25">
      <c r="A165" s="5" t="s">
        <v>1973</v>
      </c>
      <c r="B165" s="5" t="s">
        <v>7324</v>
      </c>
      <c r="C165"/>
      <c r="D165"/>
      <c r="E165"/>
      <c r="F165"/>
      <c r="G165"/>
      <c r="H165"/>
      <c r="I165" s="3" t="str">
        <f>IF(SUMPRODUCT(--('Appendix F'!$A$3:$A$7050=I$6)*--('Appendix F'!$K$3:$K$7050=$A165))&gt;0,"Yes","")</f>
        <v>Yes</v>
      </c>
      <c r="J165" s="3" t="str">
        <f>IF(SUMPRODUCT(--('Appendix F'!$A$3:$A$7050=J$6)*--('Appendix F'!$K$3:$K$7050=$A165))&gt;0,"Yes","")</f>
        <v>Yes</v>
      </c>
      <c r="K165" s="3" t="str">
        <f>IF(SUMPRODUCT(--('Appendix F'!$A$3:$A$7050=K$6)*--('Appendix F'!$K$3:$K$7050=$A165))&gt;0,"Yes","")</f>
        <v>Yes</v>
      </c>
      <c r="L165" s="3" t="str">
        <f>IF(SUMPRODUCT(--('Appendix F'!$A$3:$A$7050=L$6)*--('Appendix F'!$K$3:$K$7050=$A165))&gt;0,"Yes","")</f>
        <v>Yes</v>
      </c>
      <c r="M165" s="5" t="str">
        <f t="shared" si="2"/>
        <v/>
      </c>
    </row>
    <row r="166" spans="1:13" x14ac:dyDescent="0.25">
      <c r="A166" s="5" t="s">
        <v>1974</v>
      </c>
      <c r="B166" s="5" t="s">
        <v>7325</v>
      </c>
      <c r="C166"/>
      <c r="D166"/>
      <c r="E166"/>
      <c r="F166"/>
      <c r="G166"/>
      <c r="H166"/>
      <c r="I166" s="3" t="str">
        <f>IF(SUMPRODUCT(--('Appendix F'!$A$3:$A$7050=I$6)*--('Appendix F'!$K$3:$K$7050=$A166))&gt;0,"Yes","")</f>
        <v>Yes</v>
      </c>
      <c r="J166" s="3" t="str">
        <f>IF(SUMPRODUCT(--('Appendix F'!$A$3:$A$7050=J$6)*--('Appendix F'!$K$3:$K$7050=$A166))&gt;0,"Yes","")</f>
        <v>Yes</v>
      </c>
      <c r="K166" s="3" t="str">
        <f>IF(SUMPRODUCT(--('Appendix F'!$A$3:$A$7050=K$6)*--('Appendix F'!$K$3:$K$7050=$A166))&gt;0,"Yes","")</f>
        <v>Yes</v>
      </c>
      <c r="L166" s="3" t="str">
        <f>IF(SUMPRODUCT(--('Appendix F'!$A$3:$A$7050=L$6)*--('Appendix F'!$K$3:$K$7050=$A166))&gt;0,"Yes","")</f>
        <v>Yes</v>
      </c>
      <c r="M166" s="5" t="str">
        <f t="shared" si="2"/>
        <v/>
      </c>
    </row>
    <row r="167" spans="1:13" x14ac:dyDescent="0.25">
      <c r="A167" s="5" t="s">
        <v>1975</v>
      </c>
      <c r="B167" s="5" t="s">
        <v>7326</v>
      </c>
      <c r="C167"/>
      <c r="D167"/>
      <c r="E167"/>
      <c r="F167"/>
      <c r="G167"/>
      <c r="H167"/>
      <c r="I167" s="3" t="str">
        <f>IF(SUMPRODUCT(--('Appendix F'!$A$3:$A$7050=I$6)*--('Appendix F'!$K$3:$K$7050=$A167))&gt;0,"Yes","")</f>
        <v>Yes</v>
      </c>
      <c r="J167" s="3" t="str">
        <f>IF(SUMPRODUCT(--('Appendix F'!$A$3:$A$7050=J$6)*--('Appendix F'!$K$3:$K$7050=$A167))&gt;0,"Yes","")</f>
        <v>Yes</v>
      </c>
      <c r="K167" s="3" t="str">
        <f>IF(SUMPRODUCT(--('Appendix F'!$A$3:$A$7050=K$6)*--('Appendix F'!$K$3:$K$7050=$A167))&gt;0,"Yes","")</f>
        <v>Yes</v>
      </c>
      <c r="L167" s="3" t="str">
        <f>IF(SUMPRODUCT(--('Appendix F'!$A$3:$A$7050=L$6)*--('Appendix F'!$K$3:$K$7050=$A167))&gt;0,"Yes","")</f>
        <v>Yes</v>
      </c>
      <c r="M167" s="5" t="str">
        <f t="shared" si="2"/>
        <v/>
      </c>
    </row>
    <row r="168" spans="1:13" x14ac:dyDescent="0.25">
      <c r="A168" s="5" t="s">
        <v>1976</v>
      </c>
      <c r="B168" s="5" t="s">
        <v>7327</v>
      </c>
      <c r="C168"/>
      <c r="D168"/>
      <c r="E168"/>
      <c r="F168"/>
      <c r="G168"/>
      <c r="H168"/>
      <c r="I168" s="3" t="str">
        <f>IF(SUMPRODUCT(--('Appendix F'!$A$3:$A$7050=I$6)*--('Appendix F'!$K$3:$K$7050=$A168))&gt;0,"Yes","")</f>
        <v>Yes</v>
      </c>
      <c r="J168" s="3" t="str">
        <f>IF(SUMPRODUCT(--('Appendix F'!$A$3:$A$7050=J$6)*--('Appendix F'!$K$3:$K$7050=$A168))&gt;0,"Yes","")</f>
        <v>Yes</v>
      </c>
      <c r="K168" s="3" t="str">
        <f>IF(SUMPRODUCT(--('Appendix F'!$A$3:$A$7050=K$6)*--('Appendix F'!$K$3:$K$7050=$A168))&gt;0,"Yes","")</f>
        <v>Yes</v>
      </c>
      <c r="L168" s="3" t="str">
        <f>IF(SUMPRODUCT(--('Appendix F'!$A$3:$A$7050=L$6)*--('Appendix F'!$K$3:$K$7050=$A168))&gt;0,"Yes","")</f>
        <v>Yes</v>
      </c>
      <c r="M168" s="5" t="str">
        <f t="shared" si="2"/>
        <v/>
      </c>
    </row>
    <row r="169" spans="1:13" x14ac:dyDescent="0.25">
      <c r="A169" s="5" t="s">
        <v>1977</v>
      </c>
      <c r="B169" s="5" t="s">
        <v>7328</v>
      </c>
      <c r="C169"/>
      <c r="D169"/>
      <c r="E169"/>
      <c r="F169"/>
      <c r="G169"/>
      <c r="H169"/>
      <c r="I169" s="3" t="str">
        <f>IF(SUMPRODUCT(--('Appendix F'!$A$3:$A$7050=I$6)*--('Appendix F'!$K$3:$K$7050=$A169))&gt;0,"Yes","")</f>
        <v>Yes</v>
      </c>
      <c r="J169" s="3" t="str">
        <f>IF(SUMPRODUCT(--('Appendix F'!$A$3:$A$7050=J$6)*--('Appendix F'!$K$3:$K$7050=$A169))&gt;0,"Yes","")</f>
        <v>Yes</v>
      </c>
      <c r="K169" s="3" t="str">
        <f>IF(SUMPRODUCT(--('Appendix F'!$A$3:$A$7050=K$6)*--('Appendix F'!$K$3:$K$7050=$A169))&gt;0,"Yes","")</f>
        <v>Yes</v>
      </c>
      <c r="L169" s="3" t="str">
        <f>IF(SUMPRODUCT(--('Appendix F'!$A$3:$A$7050=L$6)*--('Appendix F'!$K$3:$K$7050=$A169))&gt;0,"Yes","")</f>
        <v>Yes</v>
      </c>
      <c r="M169" s="5" t="str">
        <f t="shared" si="2"/>
        <v/>
      </c>
    </row>
    <row r="170" spans="1:13" x14ac:dyDescent="0.25">
      <c r="A170" s="5" t="s">
        <v>1978</v>
      </c>
      <c r="B170" s="5" t="s">
        <v>9866</v>
      </c>
      <c r="C170"/>
      <c r="D170"/>
      <c r="E170"/>
      <c r="F170"/>
      <c r="G170"/>
      <c r="H170"/>
      <c r="I170" s="3" t="str">
        <f>IF(SUMPRODUCT(--('Appendix F'!$A$3:$A$7050=I$6)*--('Appendix F'!$K$3:$K$7050=$A170))&gt;0,"Yes","")</f>
        <v>Yes</v>
      </c>
      <c r="J170" s="3" t="str">
        <f>IF(SUMPRODUCT(--('Appendix F'!$A$3:$A$7050=J$6)*--('Appendix F'!$K$3:$K$7050=$A170))&gt;0,"Yes","")</f>
        <v>Yes</v>
      </c>
      <c r="K170" s="3" t="str">
        <f>IF(SUMPRODUCT(--('Appendix F'!$A$3:$A$7050=K$6)*--('Appendix F'!$K$3:$K$7050=$A170))&gt;0,"Yes","")</f>
        <v>Yes</v>
      </c>
      <c r="L170" s="3" t="str">
        <f>IF(SUMPRODUCT(--('Appendix F'!$A$3:$A$7050=L$6)*--('Appendix F'!$K$3:$K$7050=$A170))&gt;0,"Yes","")</f>
        <v>Yes</v>
      </c>
      <c r="M170" s="5" t="str">
        <f t="shared" si="2"/>
        <v/>
      </c>
    </row>
    <row r="171" spans="1:13" hidden="1" x14ac:dyDescent="0.25">
      <c r="A171"/>
      <c r="B171" s="5" t="s">
        <v>7329</v>
      </c>
      <c r="C171"/>
      <c r="D171"/>
      <c r="E171"/>
      <c r="F171"/>
      <c r="G171"/>
      <c r="H171"/>
      <c r="I171" s="3" t="str">
        <f>IF(SUMPRODUCT(--('Appendix F'!$A$3:$A$7050=I$6)*--('Appendix F'!$K$3:$K$7050=$A171))&gt;0,"Yes","")</f>
        <v/>
      </c>
      <c r="J171" s="3" t="str">
        <f>IF(SUMPRODUCT(--('Appendix F'!$A$3:$A$7050=J$6)*--('Appendix F'!$K$3:$K$7050=$A171))&gt;0,"Yes","")</f>
        <v/>
      </c>
      <c r="K171" s="3" t="str">
        <f>IF(SUMPRODUCT(--('Appendix F'!$A$3:$A$7050=K$6)*--('Appendix F'!$K$3:$K$7050=$A171))&gt;0,"Yes","")</f>
        <v/>
      </c>
      <c r="L171" s="3" t="str">
        <f>IF(SUMPRODUCT(--('Appendix F'!$A$3:$A$7050=L$6)*--('Appendix F'!$K$3:$K$7050=$A171))&gt;0,"Yes","")</f>
        <v/>
      </c>
      <c r="M171" s="5" t="str">
        <f t="shared" si="2"/>
        <v>X</v>
      </c>
    </row>
    <row r="172" spans="1:13" x14ac:dyDescent="0.25">
      <c r="A172" s="5" t="s">
        <v>1979</v>
      </c>
      <c r="B172" s="5" t="s">
        <v>9867</v>
      </c>
      <c r="C172"/>
      <c r="D172"/>
      <c r="E172"/>
      <c r="F172"/>
      <c r="G172"/>
      <c r="H172"/>
      <c r="I172" s="3" t="str">
        <f>IF(SUMPRODUCT(--('Appendix F'!$A$3:$A$7050=I$6)*--('Appendix F'!$K$3:$K$7050=$A172))&gt;0,"Yes","")</f>
        <v>Yes</v>
      </c>
      <c r="J172" s="3" t="str">
        <f>IF(SUMPRODUCT(--('Appendix F'!$A$3:$A$7050=J$6)*--('Appendix F'!$K$3:$K$7050=$A172))&gt;0,"Yes","")</f>
        <v>Yes</v>
      </c>
      <c r="K172" s="3" t="str">
        <f>IF(SUMPRODUCT(--('Appendix F'!$A$3:$A$7050=K$6)*--('Appendix F'!$K$3:$K$7050=$A172))&gt;0,"Yes","")</f>
        <v>Yes</v>
      </c>
      <c r="L172" s="3" t="str">
        <f>IF(SUMPRODUCT(--('Appendix F'!$A$3:$A$7050=L$6)*--('Appendix F'!$K$3:$K$7050=$A172))&gt;0,"Yes","")</f>
        <v>Yes</v>
      </c>
      <c r="M172" s="5" t="str">
        <f t="shared" si="2"/>
        <v/>
      </c>
    </row>
    <row r="173" spans="1:13" hidden="1" x14ac:dyDescent="0.25">
      <c r="A173"/>
      <c r="B173" s="5" t="s">
        <v>7330</v>
      </c>
      <c r="C173"/>
      <c r="D173"/>
      <c r="E173"/>
      <c r="F173"/>
      <c r="G173"/>
      <c r="H173"/>
      <c r="I173" s="3" t="str">
        <f>IF(SUMPRODUCT(--('Appendix F'!$A$3:$A$7050=I$6)*--('Appendix F'!$K$3:$K$7050=$A173))&gt;0,"Yes","")</f>
        <v/>
      </c>
      <c r="J173" s="3" t="str">
        <f>IF(SUMPRODUCT(--('Appendix F'!$A$3:$A$7050=J$6)*--('Appendix F'!$K$3:$K$7050=$A173))&gt;0,"Yes","")</f>
        <v/>
      </c>
      <c r="K173" s="3" t="str">
        <f>IF(SUMPRODUCT(--('Appendix F'!$A$3:$A$7050=K$6)*--('Appendix F'!$K$3:$K$7050=$A173))&gt;0,"Yes","")</f>
        <v/>
      </c>
      <c r="L173" s="3" t="str">
        <f>IF(SUMPRODUCT(--('Appendix F'!$A$3:$A$7050=L$6)*--('Appendix F'!$K$3:$K$7050=$A173))&gt;0,"Yes","")</f>
        <v/>
      </c>
      <c r="M173" s="5" t="str">
        <f t="shared" si="2"/>
        <v>X</v>
      </c>
    </row>
    <row r="174" spans="1:13" x14ac:dyDescent="0.25">
      <c r="A174" s="5" t="s">
        <v>1980</v>
      </c>
      <c r="B174" s="5" t="s">
        <v>9868</v>
      </c>
      <c r="C174"/>
      <c r="D174"/>
      <c r="E174"/>
      <c r="F174"/>
      <c r="G174"/>
      <c r="H174"/>
      <c r="I174" s="3" t="str">
        <f>IF(SUMPRODUCT(--('Appendix F'!$A$3:$A$7050=I$6)*--('Appendix F'!$K$3:$K$7050=$A174))&gt;0,"Yes","")</f>
        <v>Yes</v>
      </c>
      <c r="J174" s="3" t="str">
        <f>IF(SUMPRODUCT(--('Appendix F'!$A$3:$A$7050=J$6)*--('Appendix F'!$K$3:$K$7050=$A174))&gt;0,"Yes","")</f>
        <v>Yes</v>
      </c>
      <c r="K174" s="3" t="str">
        <f>IF(SUMPRODUCT(--('Appendix F'!$A$3:$A$7050=K$6)*--('Appendix F'!$K$3:$K$7050=$A174))&gt;0,"Yes","")</f>
        <v>Yes</v>
      </c>
      <c r="L174" s="3" t="str">
        <f>IF(SUMPRODUCT(--('Appendix F'!$A$3:$A$7050=L$6)*--('Appendix F'!$K$3:$K$7050=$A174))&gt;0,"Yes","")</f>
        <v>Yes</v>
      </c>
      <c r="M174" s="5" t="str">
        <f t="shared" si="2"/>
        <v/>
      </c>
    </row>
    <row r="175" spans="1:13" hidden="1" x14ac:dyDescent="0.25">
      <c r="A175"/>
      <c r="B175" s="5" t="s">
        <v>7331</v>
      </c>
      <c r="C175"/>
      <c r="D175"/>
      <c r="E175"/>
      <c r="F175"/>
      <c r="G175"/>
      <c r="H175"/>
      <c r="I175" s="3" t="str">
        <f>IF(SUMPRODUCT(--('Appendix F'!$A$3:$A$7050=I$6)*--('Appendix F'!$K$3:$K$7050=$A175))&gt;0,"Yes","")</f>
        <v/>
      </c>
      <c r="J175" s="3" t="str">
        <f>IF(SUMPRODUCT(--('Appendix F'!$A$3:$A$7050=J$6)*--('Appendix F'!$K$3:$K$7050=$A175))&gt;0,"Yes","")</f>
        <v/>
      </c>
      <c r="K175" s="3" t="str">
        <f>IF(SUMPRODUCT(--('Appendix F'!$A$3:$A$7050=K$6)*--('Appendix F'!$K$3:$K$7050=$A175))&gt;0,"Yes","")</f>
        <v/>
      </c>
      <c r="L175" s="3" t="str">
        <f>IF(SUMPRODUCT(--('Appendix F'!$A$3:$A$7050=L$6)*--('Appendix F'!$K$3:$K$7050=$A175))&gt;0,"Yes","")</f>
        <v/>
      </c>
      <c r="M175" s="5" t="str">
        <f t="shared" si="2"/>
        <v>X</v>
      </c>
    </row>
    <row r="176" spans="1:13" x14ac:dyDescent="0.25">
      <c r="A176" s="5" t="s">
        <v>1981</v>
      </c>
      <c r="B176" s="5" t="s">
        <v>9869</v>
      </c>
      <c r="C176"/>
      <c r="D176"/>
      <c r="E176"/>
      <c r="F176"/>
      <c r="G176"/>
      <c r="H176"/>
      <c r="I176" s="3" t="str">
        <f>IF(SUMPRODUCT(--('Appendix F'!$A$3:$A$7050=I$6)*--('Appendix F'!$K$3:$K$7050=$A176))&gt;0,"Yes","")</f>
        <v>Yes</v>
      </c>
      <c r="J176" s="3" t="str">
        <f>IF(SUMPRODUCT(--('Appendix F'!$A$3:$A$7050=J$6)*--('Appendix F'!$K$3:$K$7050=$A176))&gt;0,"Yes","")</f>
        <v>Yes</v>
      </c>
      <c r="K176" s="3" t="str">
        <f>IF(SUMPRODUCT(--('Appendix F'!$A$3:$A$7050=K$6)*--('Appendix F'!$K$3:$K$7050=$A176))&gt;0,"Yes","")</f>
        <v>Yes</v>
      </c>
      <c r="L176" s="3" t="str">
        <f>IF(SUMPRODUCT(--('Appendix F'!$A$3:$A$7050=L$6)*--('Appendix F'!$K$3:$K$7050=$A176))&gt;0,"Yes","")</f>
        <v>Yes</v>
      </c>
      <c r="M176" s="5" t="str">
        <f t="shared" si="2"/>
        <v/>
      </c>
    </row>
    <row r="177" spans="1:13" hidden="1" x14ac:dyDescent="0.25">
      <c r="A177"/>
      <c r="B177" s="5" t="s">
        <v>7332</v>
      </c>
      <c r="C177"/>
      <c r="D177"/>
      <c r="E177"/>
      <c r="F177"/>
      <c r="G177"/>
      <c r="H177"/>
      <c r="I177" s="3" t="str">
        <f>IF(SUMPRODUCT(--('Appendix F'!$A$3:$A$7050=I$6)*--('Appendix F'!$K$3:$K$7050=$A177))&gt;0,"Yes","")</f>
        <v/>
      </c>
      <c r="J177" s="3" t="str">
        <f>IF(SUMPRODUCT(--('Appendix F'!$A$3:$A$7050=J$6)*--('Appendix F'!$K$3:$K$7050=$A177))&gt;0,"Yes","")</f>
        <v/>
      </c>
      <c r="K177" s="3" t="str">
        <f>IF(SUMPRODUCT(--('Appendix F'!$A$3:$A$7050=K$6)*--('Appendix F'!$K$3:$K$7050=$A177))&gt;0,"Yes","")</f>
        <v/>
      </c>
      <c r="L177" s="3" t="str">
        <f>IF(SUMPRODUCT(--('Appendix F'!$A$3:$A$7050=L$6)*--('Appendix F'!$K$3:$K$7050=$A177))&gt;0,"Yes","")</f>
        <v/>
      </c>
      <c r="M177" s="5" t="str">
        <f t="shared" si="2"/>
        <v>X</v>
      </c>
    </row>
    <row r="178" spans="1:13" x14ac:dyDescent="0.25">
      <c r="A178" s="5" t="s">
        <v>1982</v>
      </c>
      <c r="B178" s="5" t="s">
        <v>9870</v>
      </c>
      <c r="C178"/>
      <c r="D178"/>
      <c r="E178"/>
      <c r="F178"/>
      <c r="G178"/>
      <c r="H178"/>
      <c r="I178" s="3" t="str">
        <f>IF(SUMPRODUCT(--('Appendix F'!$A$3:$A$7050=I$6)*--('Appendix F'!$K$3:$K$7050=$A178))&gt;0,"Yes","")</f>
        <v>Yes</v>
      </c>
      <c r="J178" s="3" t="str">
        <f>IF(SUMPRODUCT(--('Appendix F'!$A$3:$A$7050=J$6)*--('Appendix F'!$K$3:$K$7050=$A178))&gt;0,"Yes","")</f>
        <v>Yes</v>
      </c>
      <c r="K178" s="3" t="str">
        <f>IF(SUMPRODUCT(--('Appendix F'!$A$3:$A$7050=K$6)*--('Appendix F'!$K$3:$K$7050=$A178))&gt;0,"Yes","")</f>
        <v>Yes</v>
      </c>
      <c r="L178" s="3" t="str">
        <f>IF(SUMPRODUCT(--('Appendix F'!$A$3:$A$7050=L$6)*--('Appendix F'!$K$3:$K$7050=$A178))&gt;0,"Yes","")</f>
        <v>Yes</v>
      </c>
      <c r="M178" s="5" t="str">
        <f t="shared" si="2"/>
        <v/>
      </c>
    </row>
    <row r="179" spans="1:13" hidden="1" x14ac:dyDescent="0.25">
      <c r="A179"/>
      <c r="B179" s="5" t="s">
        <v>7333</v>
      </c>
      <c r="C179"/>
      <c r="D179"/>
      <c r="E179"/>
      <c r="F179"/>
      <c r="G179"/>
      <c r="H179"/>
      <c r="I179" s="3" t="str">
        <f>IF(SUMPRODUCT(--('Appendix F'!$A$3:$A$7050=I$6)*--('Appendix F'!$K$3:$K$7050=$A179))&gt;0,"Yes","")</f>
        <v/>
      </c>
      <c r="J179" s="3" t="str">
        <f>IF(SUMPRODUCT(--('Appendix F'!$A$3:$A$7050=J$6)*--('Appendix F'!$K$3:$K$7050=$A179))&gt;0,"Yes","")</f>
        <v/>
      </c>
      <c r="K179" s="3" t="str">
        <f>IF(SUMPRODUCT(--('Appendix F'!$A$3:$A$7050=K$6)*--('Appendix F'!$K$3:$K$7050=$A179))&gt;0,"Yes","")</f>
        <v/>
      </c>
      <c r="L179" s="3" t="str">
        <f>IF(SUMPRODUCT(--('Appendix F'!$A$3:$A$7050=L$6)*--('Appendix F'!$K$3:$K$7050=$A179))&gt;0,"Yes","")</f>
        <v/>
      </c>
      <c r="M179" s="5" t="str">
        <f t="shared" si="2"/>
        <v>X</v>
      </c>
    </row>
    <row r="180" spans="1:13" x14ac:dyDescent="0.25">
      <c r="A180" s="5" t="s">
        <v>1983</v>
      </c>
      <c r="B180" s="5" t="s">
        <v>7334</v>
      </c>
      <c r="C180"/>
      <c r="D180"/>
      <c r="E180"/>
      <c r="F180"/>
      <c r="G180"/>
      <c r="H180"/>
      <c r="I180" s="3" t="str">
        <f>IF(SUMPRODUCT(--('Appendix F'!$A$3:$A$7050=I$6)*--('Appendix F'!$K$3:$K$7050=$A180))&gt;0,"Yes","")</f>
        <v>Yes</v>
      </c>
      <c r="J180" s="3" t="str">
        <f>IF(SUMPRODUCT(--('Appendix F'!$A$3:$A$7050=J$6)*--('Appendix F'!$K$3:$K$7050=$A180))&gt;0,"Yes","")</f>
        <v>Yes</v>
      </c>
      <c r="K180" s="3" t="str">
        <f>IF(SUMPRODUCT(--('Appendix F'!$A$3:$A$7050=K$6)*--('Appendix F'!$K$3:$K$7050=$A180))&gt;0,"Yes","")</f>
        <v>Yes</v>
      </c>
      <c r="L180" s="3" t="str">
        <f>IF(SUMPRODUCT(--('Appendix F'!$A$3:$A$7050=L$6)*--('Appendix F'!$K$3:$K$7050=$A180))&gt;0,"Yes","")</f>
        <v>Yes</v>
      </c>
      <c r="M180" s="5" t="str">
        <f t="shared" si="2"/>
        <v/>
      </c>
    </row>
    <row r="181" spans="1:13" x14ac:dyDescent="0.25">
      <c r="A181" s="5" t="s">
        <v>1984</v>
      </c>
      <c r="B181" s="5" t="s">
        <v>7335</v>
      </c>
      <c r="C181"/>
      <c r="D181"/>
      <c r="E181"/>
      <c r="F181"/>
      <c r="G181"/>
      <c r="H181"/>
      <c r="I181" s="3" t="str">
        <f>IF(SUMPRODUCT(--('Appendix F'!$A$3:$A$7050=I$6)*--('Appendix F'!$K$3:$K$7050=$A181))&gt;0,"Yes","")</f>
        <v>Yes</v>
      </c>
      <c r="J181" s="3" t="str">
        <f>IF(SUMPRODUCT(--('Appendix F'!$A$3:$A$7050=J$6)*--('Appendix F'!$K$3:$K$7050=$A181))&gt;0,"Yes","")</f>
        <v>Yes</v>
      </c>
      <c r="K181" s="3" t="str">
        <f>IF(SUMPRODUCT(--('Appendix F'!$A$3:$A$7050=K$6)*--('Appendix F'!$K$3:$K$7050=$A181))&gt;0,"Yes","")</f>
        <v>Yes</v>
      </c>
      <c r="L181" s="3" t="str">
        <f>IF(SUMPRODUCT(--('Appendix F'!$A$3:$A$7050=L$6)*--('Appendix F'!$K$3:$K$7050=$A181))&gt;0,"Yes","")</f>
        <v>Yes</v>
      </c>
      <c r="M181" s="5" t="str">
        <f t="shared" si="2"/>
        <v/>
      </c>
    </row>
    <row r="182" spans="1:13" x14ac:dyDescent="0.25">
      <c r="A182" s="5" t="s">
        <v>1985</v>
      </c>
      <c r="B182" s="5" t="s">
        <v>7336</v>
      </c>
      <c r="C182"/>
      <c r="D182"/>
      <c r="E182"/>
      <c r="F182"/>
      <c r="G182"/>
      <c r="H182"/>
      <c r="I182" s="3" t="str">
        <f>IF(SUMPRODUCT(--('Appendix F'!$A$3:$A$7050=I$6)*--('Appendix F'!$K$3:$K$7050=$A182))&gt;0,"Yes","")</f>
        <v>Yes</v>
      </c>
      <c r="J182" s="3" t="str">
        <f>IF(SUMPRODUCT(--('Appendix F'!$A$3:$A$7050=J$6)*--('Appendix F'!$K$3:$K$7050=$A182))&gt;0,"Yes","")</f>
        <v>Yes</v>
      </c>
      <c r="K182" s="3" t="str">
        <f>IF(SUMPRODUCT(--('Appendix F'!$A$3:$A$7050=K$6)*--('Appendix F'!$K$3:$K$7050=$A182))&gt;0,"Yes","")</f>
        <v>Yes</v>
      </c>
      <c r="L182" s="3" t="str">
        <f>IF(SUMPRODUCT(--('Appendix F'!$A$3:$A$7050=L$6)*--('Appendix F'!$K$3:$K$7050=$A182))&gt;0,"Yes","")</f>
        <v>Yes</v>
      </c>
      <c r="M182" s="5" t="str">
        <f t="shared" si="2"/>
        <v/>
      </c>
    </row>
    <row r="183" spans="1:13" x14ac:dyDescent="0.25">
      <c r="A183" s="5" t="s">
        <v>1986</v>
      </c>
      <c r="B183" s="5" t="s">
        <v>7337</v>
      </c>
      <c r="C183"/>
      <c r="D183"/>
      <c r="E183"/>
      <c r="F183"/>
      <c r="G183"/>
      <c r="H183"/>
      <c r="I183" s="3" t="str">
        <f>IF(SUMPRODUCT(--('Appendix F'!$A$3:$A$7050=I$6)*--('Appendix F'!$K$3:$K$7050=$A183))&gt;0,"Yes","")</f>
        <v>Yes</v>
      </c>
      <c r="J183" s="3" t="str">
        <f>IF(SUMPRODUCT(--('Appendix F'!$A$3:$A$7050=J$6)*--('Appendix F'!$K$3:$K$7050=$A183))&gt;0,"Yes","")</f>
        <v>Yes</v>
      </c>
      <c r="K183" s="3" t="str">
        <f>IF(SUMPRODUCT(--('Appendix F'!$A$3:$A$7050=K$6)*--('Appendix F'!$K$3:$K$7050=$A183))&gt;0,"Yes","")</f>
        <v>Yes</v>
      </c>
      <c r="L183" s="3" t="str">
        <f>IF(SUMPRODUCT(--('Appendix F'!$A$3:$A$7050=L$6)*--('Appendix F'!$K$3:$K$7050=$A183))&gt;0,"Yes","")</f>
        <v>Yes</v>
      </c>
      <c r="M183" s="5" t="str">
        <f t="shared" si="2"/>
        <v/>
      </c>
    </row>
    <row r="184" spans="1:13" x14ac:dyDescent="0.25">
      <c r="A184" s="5" t="s">
        <v>1987</v>
      </c>
      <c r="B184" s="5" t="s">
        <v>7338</v>
      </c>
      <c r="C184"/>
      <c r="D184"/>
      <c r="E184"/>
      <c r="F184"/>
      <c r="G184"/>
      <c r="H184"/>
      <c r="I184" s="3" t="str">
        <f>IF(SUMPRODUCT(--('Appendix F'!$A$3:$A$7050=I$6)*--('Appendix F'!$K$3:$K$7050=$A184))&gt;0,"Yes","")</f>
        <v>Yes</v>
      </c>
      <c r="J184" s="3" t="str">
        <f>IF(SUMPRODUCT(--('Appendix F'!$A$3:$A$7050=J$6)*--('Appendix F'!$K$3:$K$7050=$A184))&gt;0,"Yes","")</f>
        <v>Yes</v>
      </c>
      <c r="K184" s="3" t="str">
        <f>IF(SUMPRODUCT(--('Appendix F'!$A$3:$A$7050=K$6)*--('Appendix F'!$K$3:$K$7050=$A184))&gt;0,"Yes","")</f>
        <v>Yes</v>
      </c>
      <c r="L184" s="3" t="str">
        <f>IF(SUMPRODUCT(--('Appendix F'!$A$3:$A$7050=L$6)*--('Appendix F'!$K$3:$K$7050=$A184))&gt;0,"Yes","")</f>
        <v>Yes</v>
      </c>
      <c r="M184" s="5" t="str">
        <f t="shared" si="2"/>
        <v/>
      </c>
    </row>
    <row r="185" spans="1:13" x14ac:dyDescent="0.25">
      <c r="A185" s="5" t="s">
        <v>1988</v>
      </c>
      <c r="B185" s="5" t="s">
        <v>9871</v>
      </c>
      <c r="C185"/>
      <c r="D185"/>
      <c r="E185"/>
      <c r="F185"/>
      <c r="G185"/>
      <c r="H185"/>
      <c r="I185" s="3" t="str">
        <f>IF(SUMPRODUCT(--('Appendix F'!$A$3:$A$7050=I$6)*--('Appendix F'!$K$3:$K$7050=$A185))&gt;0,"Yes","")</f>
        <v>Yes</v>
      </c>
      <c r="J185" s="3" t="str">
        <f>IF(SUMPRODUCT(--('Appendix F'!$A$3:$A$7050=J$6)*--('Appendix F'!$K$3:$K$7050=$A185))&gt;0,"Yes","")</f>
        <v>Yes</v>
      </c>
      <c r="K185" s="3" t="str">
        <f>IF(SUMPRODUCT(--('Appendix F'!$A$3:$A$7050=K$6)*--('Appendix F'!$K$3:$K$7050=$A185))&gt;0,"Yes","")</f>
        <v>Yes</v>
      </c>
      <c r="L185" s="3" t="str">
        <f>IF(SUMPRODUCT(--('Appendix F'!$A$3:$A$7050=L$6)*--('Appendix F'!$K$3:$K$7050=$A185))&gt;0,"Yes","")</f>
        <v>Yes</v>
      </c>
      <c r="M185" s="5" t="str">
        <f t="shared" si="2"/>
        <v/>
      </c>
    </row>
    <row r="186" spans="1:13" hidden="1" x14ac:dyDescent="0.25">
      <c r="A186"/>
      <c r="B186" s="5" t="s">
        <v>7339</v>
      </c>
      <c r="C186"/>
      <c r="D186"/>
      <c r="E186"/>
      <c r="F186"/>
      <c r="G186"/>
      <c r="H186"/>
      <c r="I186" s="3" t="str">
        <f>IF(SUMPRODUCT(--('Appendix F'!$A$3:$A$7050=I$6)*--('Appendix F'!$K$3:$K$7050=$A186))&gt;0,"Yes","")</f>
        <v/>
      </c>
      <c r="J186" s="3" t="str">
        <f>IF(SUMPRODUCT(--('Appendix F'!$A$3:$A$7050=J$6)*--('Appendix F'!$K$3:$K$7050=$A186))&gt;0,"Yes","")</f>
        <v/>
      </c>
      <c r="K186" s="3" t="str">
        <f>IF(SUMPRODUCT(--('Appendix F'!$A$3:$A$7050=K$6)*--('Appendix F'!$K$3:$K$7050=$A186))&gt;0,"Yes","")</f>
        <v/>
      </c>
      <c r="L186" s="3" t="str">
        <f>IF(SUMPRODUCT(--('Appendix F'!$A$3:$A$7050=L$6)*--('Appendix F'!$K$3:$K$7050=$A186))&gt;0,"Yes","")</f>
        <v/>
      </c>
      <c r="M186" s="5" t="str">
        <f t="shared" si="2"/>
        <v>X</v>
      </c>
    </row>
    <row r="187" spans="1:13" x14ac:dyDescent="0.25">
      <c r="A187" s="5" t="s">
        <v>1989</v>
      </c>
      <c r="B187" s="5" t="s">
        <v>9872</v>
      </c>
      <c r="C187"/>
      <c r="D187"/>
      <c r="E187"/>
      <c r="F187"/>
      <c r="G187"/>
      <c r="H187"/>
      <c r="I187" s="3" t="str">
        <f>IF(SUMPRODUCT(--('Appendix F'!$A$3:$A$7050=I$6)*--('Appendix F'!$K$3:$K$7050=$A187))&gt;0,"Yes","")</f>
        <v>Yes</v>
      </c>
      <c r="J187" s="3" t="str">
        <f>IF(SUMPRODUCT(--('Appendix F'!$A$3:$A$7050=J$6)*--('Appendix F'!$K$3:$K$7050=$A187))&gt;0,"Yes","")</f>
        <v>Yes</v>
      </c>
      <c r="K187" s="3" t="str">
        <f>IF(SUMPRODUCT(--('Appendix F'!$A$3:$A$7050=K$6)*--('Appendix F'!$K$3:$K$7050=$A187))&gt;0,"Yes","")</f>
        <v>Yes</v>
      </c>
      <c r="L187" s="3" t="str">
        <f>IF(SUMPRODUCT(--('Appendix F'!$A$3:$A$7050=L$6)*--('Appendix F'!$K$3:$K$7050=$A187))&gt;0,"Yes","")</f>
        <v>Yes</v>
      </c>
      <c r="M187" s="5" t="str">
        <f t="shared" si="2"/>
        <v/>
      </c>
    </row>
    <row r="188" spans="1:13" hidden="1" x14ac:dyDescent="0.25">
      <c r="A188"/>
      <c r="B188" s="5" t="s">
        <v>7340</v>
      </c>
      <c r="C188"/>
      <c r="D188"/>
      <c r="E188"/>
      <c r="F188"/>
      <c r="G188"/>
      <c r="H188"/>
      <c r="I188" s="3" t="str">
        <f>IF(SUMPRODUCT(--('Appendix F'!$A$3:$A$7050=I$6)*--('Appendix F'!$K$3:$K$7050=$A188))&gt;0,"Yes","")</f>
        <v/>
      </c>
      <c r="J188" s="3" t="str">
        <f>IF(SUMPRODUCT(--('Appendix F'!$A$3:$A$7050=J$6)*--('Appendix F'!$K$3:$K$7050=$A188))&gt;0,"Yes","")</f>
        <v/>
      </c>
      <c r="K188" s="3" t="str">
        <f>IF(SUMPRODUCT(--('Appendix F'!$A$3:$A$7050=K$6)*--('Appendix F'!$K$3:$K$7050=$A188))&gt;0,"Yes","")</f>
        <v/>
      </c>
      <c r="L188" s="3" t="str">
        <f>IF(SUMPRODUCT(--('Appendix F'!$A$3:$A$7050=L$6)*--('Appendix F'!$K$3:$K$7050=$A188))&gt;0,"Yes","")</f>
        <v/>
      </c>
      <c r="M188" s="5" t="str">
        <f t="shared" si="2"/>
        <v>X</v>
      </c>
    </row>
    <row r="189" spans="1:13" x14ac:dyDescent="0.25">
      <c r="A189" s="5" t="s">
        <v>1990</v>
      </c>
      <c r="B189" s="5" t="s">
        <v>9873</v>
      </c>
      <c r="C189"/>
      <c r="D189"/>
      <c r="E189"/>
      <c r="F189"/>
      <c r="G189"/>
      <c r="H189"/>
      <c r="I189" s="3" t="str">
        <f>IF(SUMPRODUCT(--('Appendix F'!$A$3:$A$7050=I$6)*--('Appendix F'!$K$3:$K$7050=$A189))&gt;0,"Yes","")</f>
        <v>Yes</v>
      </c>
      <c r="J189" s="3" t="str">
        <f>IF(SUMPRODUCT(--('Appendix F'!$A$3:$A$7050=J$6)*--('Appendix F'!$K$3:$K$7050=$A189))&gt;0,"Yes","")</f>
        <v>Yes</v>
      </c>
      <c r="K189" s="3" t="str">
        <f>IF(SUMPRODUCT(--('Appendix F'!$A$3:$A$7050=K$6)*--('Appendix F'!$K$3:$K$7050=$A189))&gt;0,"Yes","")</f>
        <v>Yes</v>
      </c>
      <c r="L189" s="3" t="str">
        <f>IF(SUMPRODUCT(--('Appendix F'!$A$3:$A$7050=L$6)*--('Appendix F'!$K$3:$K$7050=$A189))&gt;0,"Yes","")</f>
        <v>Yes</v>
      </c>
      <c r="M189" s="5" t="str">
        <f t="shared" si="2"/>
        <v/>
      </c>
    </row>
    <row r="190" spans="1:13" hidden="1" x14ac:dyDescent="0.25">
      <c r="A190"/>
      <c r="B190" s="5" t="s">
        <v>7341</v>
      </c>
      <c r="C190"/>
      <c r="D190"/>
      <c r="E190"/>
      <c r="F190"/>
      <c r="G190"/>
      <c r="H190"/>
      <c r="I190" s="3" t="str">
        <f>IF(SUMPRODUCT(--('Appendix F'!$A$3:$A$7050=I$6)*--('Appendix F'!$K$3:$K$7050=$A190))&gt;0,"Yes","")</f>
        <v/>
      </c>
      <c r="J190" s="3" t="str">
        <f>IF(SUMPRODUCT(--('Appendix F'!$A$3:$A$7050=J$6)*--('Appendix F'!$K$3:$K$7050=$A190))&gt;0,"Yes","")</f>
        <v/>
      </c>
      <c r="K190" s="3" t="str">
        <f>IF(SUMPRODUCT(--('Appendix F'!$A$3:$A$7050=K$6)*--('Appendix F'!$K$3:$K$7050=$A190))&gt;0,"Yes","")</f>
        <v/>
      </c>
      <c r="L190" s="3" t="str">
        <f>IF(SUMPRODUCT(--('Appendix F'!$A$3:$A$7050=L$6)*--('Appendix F'!$K$3:$K$7050=$A190))&gt;0,"Yes","")</f>
        <v/>
      </c>
      <c r="M190" s="5" t="str">
        <f t="shared" si="2"/>
        <v>X</v>
      </c>
    </row>
    <row r="191" spans="1:13" x14ac:dyDescent="0.25">
      <c r="A191" s="5" t="s">
        <v>1991</v>
      </c>
      <c r="B191" s="5" t="s">
        <v>9874</v>
      </c>
      <c r="C191"/>
      <c r="D191"/>
      <c r="E191"/>
      <c r="F191"/>
      <c r="G191"/>
      <c r="H191"/>
      <c r="I191" s="3" t="str">
        <f>IF(SUMPRODUCT(--('Appendix F'!$A$3:$A$7050=I$6)*--('Appendix F'!$K$3:$K$7050=$A191))&gt;0,"Yes","")</f>
        <v>Yes</v>
      </c>
      <c r="J191" s="3" t="str">
        <f>IF(SUMPRODUCT(--('Appendix F'!$A$3:$A$7050=J$6)*--('Appendix F'!$K$3:$K$7050=$A191))&gt;0,"Yes","")</f>
        <v>Yes</v>
      </c>
      <c r="K191" s="3" t="str">
        <f>IF(SUMPRODUCT(--('Appendix F'!$A$3:$A$7050=K$6)*--('Appendix F'!$K$3:$K$7050=$A191))&gt;0,"Yes","")</f>
        <v>Yes</v>
      </c>
      <c r="L191" s="3" t="str">
        <f>IF(SUMPRODUCT(--('Appendix F'!$A$3:$A$7050=L$6)*--('Appendix F'!$K$3:$K$7050=$A191))&gt;0,"Yes","")</f>
        <v>Yes</v>
      </c>
      <c r="M191" s="5" t="str">
        <f t="shared" si="2"/>
        <v/>
      </c>
    </row>
    <row r="192" spans="1:13" hidden="1" x14ac:dyDescent="0.25">
      <c r="A192"/>
      <c r="B192" s="5" t="s">
        <v>7342</v>
      </c>
      <c r="C192"/>
      <c r="D192"/>
      <c r="E192"/>
      <c r="F192"/>
      <c r="G192"/>
      <c r="H192"/>
      <c r="I192" s="3" t="str">
        <f>IF(SUMPRODUCT(--('Appendix F'!$A$3:$A$7050=I$6)*--('Appendix F'!$K$3:$K$7050=$A192))&gt;0,"Yes","")</f>
        <v/>
      </c>
      <c r="J192" s="3" t="str">
        <f>IF(SUMPRODUCT(--('Appendix F'!$A$3:$A$7050=J$6)*--('Appendix F'!$K$3:$K$7050=$A192))&gt;0,"Yes","")</f>
        <v/>
      </c>
      <c r="K192" s="3" t="str">
        <f>IF(SUMPRODUCT(--('Appendix F'!$A$3:$A$7050=K$6)*--('Appendix F'!$K$3:$K$7050=$A192))&gt;0,"Yes","")</f>
        <v/>
      </c>
      <c r="L192" s="3" t="str">
        <f>IF(SUMPRODUCT(--('Appendix F'!$A$3:$A$7050=L$6)*--('Appendix F'!$K$3:$K$7050=$A192))&gt;0,"Yes","")</f>
        <v/>
      </c>
      <c r="M192" s="5" t="str">
        <f t="shared" si="2"/>
        <v>X</v>
      </c>
    </row>
    <row r="193" spans="1:13" x14ac:dyDescent="0.25">
      <c r="A193" s="5" t="s">
        <v>1992</v>
      </c>
      <c r="B193" s="5" t="s">
        <v>9875</v>
      </c>
      <c r="C193"/>
      <c r="D193"/>
      <c r="E193"/>
      <c r="F193"/>
      <c r="G193"/>
      <c r="H193"/>
      <c r="I193" s="3" t="str">
        <f>IF(SUMPRODUCT(--('Appendix F'!$A$3:$A$7050=I$6)*--('Appendix F'!$K$3:$K$7050=$A193))&gt;0,"Yes","")</f>
        <v>Yes</v>
      </c>
      <c r="J193" s="3" t="str">
        <f>IF(SUMPRODUCT(--('Appendix F'!$A$3:$A$7050=J$6)*--('Appendix F'!$K$3:$K$7050=$A193))&gt;0,"Yes","")</f>
        <v>Yes</v>
      </c>
      <c r="K193" s="3" t="str">
        <f>IF(SUMPRODUCT(--('Appendix F'!$A$3:$A$7050=K$6)*--('Appendix F'!$K$3:$K$7050=$A193))&gt;0,"Yes","")</f>
        <v>Yes</v>
      </c>
      <c r="L193" s="3" t="str">
        <f>IF(SUMPRODUCT(--('Appendix F'!$A$3:$A$7050=L$6)*--('Appendix F'!$K$3:$K$7050=$A193))&gt;0,"Yes","")</f>
        <v>Yes</v>
      </c>
      <c r="M193" s="5" t="str">
        <f t="shared" si="2"/>
        <v/>
      </c>
    </row>
    <row r="194" spans="1:13" hidden="1" x14ac:dyDescent="0.25">
      <c r="A194"/>
      <c r="B194" s="5" t="s">
        <v>7343</v>
      </c>
      <c r="C194"/>
      <c r="D194"/>
      <c r="E194"/>
      <c r="F194"/>
      <c r="G194"/>
      <c r="H194"/>
      <c r="I194" s="3" t="str">
        <f>IF(SUMPRODUCT(--('Appendix F'!$A$3:$A$7050=I$6)*--('Appendix F'!$K$3:$K$7050=$A194))&gt;0,"Yes","")</f>
        <v/>
      </c>
      <c r="J194" s="3" t="str">
        <f>IF(SUMPRODUCT(--('Appendix F'!$A$3:$A$7050=J$6)*--('Appendix F'!$K$3:$K$7050=$A194))&gt;0,"Yes","")</f>
        <v/>
      </c>
      <c r="K194" s="3" t="str">
        <f>IF(SUMPRODUCT(--('Appendix F'!$A$3:$A$7050=K$6)*--('Appendix F'!$K$3:$K$7050=$A194))&gt;0,"Yes","")</f>
        <v/>
      </c>
      <c r="L194" s="3" t="str">
        <f>IF(SUMPRODUCT(--('Appendix F'!$A$3:$A$7050=L$6)*--('Appendix F'!$K$3:$K$7050=$A194))&gt;0,"Yes","")</f>
        <v/>
      </c>
      <c r="M194" s="5" t="str">
        <f t="shared" si="2"/>
        <v>X</v>
      </c>
    </row>
    <row r="195" spans="1:13" x14ac:dyDescent="0.25">
      <c r="A195" s="5" t="s">
        <v>1993</v>
      </c>
      <c r="B195" s="5" t="s">
        <v>7344</v>
      </c>
      <c r="C195"/>
      <c r="D195"/>
      <c r="E195"/>
      <c r="F195"/>
      <c r="G195"/>
      <c r="H195"/>
      <c r="I195" s="3" t="str">
        <f>IF(SUMPRODUCT(--('Appendix F'!$A$3:$A$7050=I$6)*--('Appendix F'!$K$3:$K$7050=$A195))&gt;0,"Yes","")</f>
        <v>Yes</v>
      </c>
      <c r="J195" s="3" t="str">
        <f>IF(SUMPRODUCT(--('Appendix F'!$A$3:$A$7050=J$6)*--('Appendix F'!$K$3:$K$7050=$A195))&gt;0,"Yes","")</f>
        <v>Yes</v>
      </c>
      <c r="K195" s="3" t="str">
        <f>IF(SUMPRODUCT(--('Appendix F'!$A$3:$A$7050=K$6)*--('Appendix F'!$K$3:$K$7050=$A195))&gt;0,"Yes","")</f>
        <v>Yes</v>
      </c>
      <c r="L195" s="3" t="str">
        <f>IF(SUMPRODUCT(--('Appendix F'!$A$3:$A$7050=L$6)*--('Appendix F'!$K$3:$K$7050=$A195))&gt;0,"Yes","")</f>
        <v>Yes</v>
      </c>
      <c r="M195" s="5" t="str">
        <f t="shared" si="2"/>
        <v/>
      </c>
    </row>
    <row r="196" spans="1:13" x14ac:dyDescent="0.25">
      <c r="A196" s="5" t="s">
        <v>1994</v>
      </c>
      <c r="B196" s="5" t="s">
        <v>7345</v>
      </c>
      <c r="C196"/>
      <c r="D196"/>
      <c r="E196"/>
      <c r="F196"/>
      <c r="G196"/>
      <c r="H196"/>
      <c r="I196" s="3" t="str">
        <f>IF(SUMPRODUCT(--('Appendix F'!$A$3:$A$7050=I$6)*--('Appendix F'!$K$3:$K$7050=$A196))&gt;0,"Yes","")</f>
        <v>Yes</v>
      </c>
      <c r="J196" s="3" t="str">
        <f>IF(SUMPRODUCT(--('Appendix F'!$A$3:$A$7050=J$6)*--('Appendix F'!$K$3:$K$7050=$A196))&gt;0,"Yes","")</f>
        <v>Yes</v>
      </c>
      <c r="K196" s="3" t="str">
        <f>IF(SUMPRODUCT(--('Appendix F'!$A$3:$A$7050=K$6)*--('Appendix F'!$K$3:$K$7050=$A196))&gt;0,"Yes","")</f>
        <v>Yes</v>
      </c>
      <c r="L196" s="3" t="str">
        <f>IF(SUMPRODUCT(--('Appendix F'!$A$3:$A$7050=L$6)*--('Appendix F'!$K$3:$K$7050=$A196))&gt;0,"Yes","")</f>
        <v>Yes</v>
      </c>
      <c r="M196" s="5" t="str">
        <f t="shared" si="2"/>
        <v/>
      </c>
    </row>
    <row r="197" spans="1:13" x14ac:dyDescent="0.25">
      <c r="A197" s="5" t="s">
        <v>1995</v>
      </c>
      <c r="B197" s="5" t="s">
        <v>7346</v>
      </c>
      <c r="C197"/>
      <c r="D197"/>
      <c r="E197"/>
      <c r="F197"/>
      <c r="G197"/>
      <c r="H197"/>
      <c r="I197" s="3" t="str">
        <f>IF(SUMPRODUCT(--('Appendix F'!$A$3:$A$7050=I$6)*--('Appendix F'!$K$3:$K$7050=$A197))&gt;0,"Yes","")</f>
        <v>Yes</v>
      </c>
      <c r="J197" s="3" t="str">
        <f>IF(SUMPRODUCT(--('Appendix F'!$A$3:$A$7050=J$6)*--('Appendix F'!$K$3:$K$7050=$A197))&gt;0,"Yes","")</f>
        <v>Yes</v>
      </c>
      <c r="K197" s="3" t="str">
        <f>IF(SUMPRODUCT(--('Appendix F'!$A$3:$A$7050=K$6)*--('Appendix F'!$K$3:$K$7050=$A197))&gt;0,"Yes","")</f>
        <v>Yes</v>
      </c>
      <c r="L197" s="3" t="str">
        <f>IF(SUMPRODUCT(--('Appendix F'!$A$3:$A$7050=L$6)*--('Appendix F'!$K$3:$K$7050=$A197))&gt;0,"Yes","")</f>
        <v>Yes</v>
      </c>
      <c r="M197" s="5" t="str">
        <f t="shared" si="2"/>
        <v/>
      </c>
    </row>
    <row r="198" spans="1:13" x14ac:dyDescent="0.25">
      <c r="A198" s="5" t="s">
        <v>1996</v>
      </c>
      <c r="B198" s="5" t="s">
        <v>7347</v>
      </c>
      <c r="C198"/>
      <c r="D198"/>
      <c r="E198"/>
      <c r="F198"/>
      <c r="G198"/>
      <c r="H198"/>
      <c r="I198" s="3" t="str">
        <f>IF(SUMPRODUCT(--('Appendix F'!$A$3:$A$7050=I$6)*--('Appendix F'!$K$3:$K$7050=$A198))&gt;0,"Yes","")</f>
        <v>Yes</v>
      </c>
      <c r="J198" s="3" t="str">
        <f>IF(SUMPRODUCT(--('Appendix F'!$A$3:$A$7050=J$6)*--('Appendix F'!$K$3:$K$7050=$A198))&gt;0,"Yes","")</f>
        <v>Yes</v>
      </c>
      <c r="K198" s="3" t="str">
        <f>IF(SUMPRODUCT(--('Appendix F'!$A$3:$A$7050=K$6)*--('Appendix F'!$K$3:$K$7050=$A198))&gt;0,"Yes","")</f>
        <v>Yes</v>
      </c>
      <c r="L198" s="3" t="str">
        <f>IF(SUMPRODUCT(--('Appendix F'!$A$3:$A$7050=L$6)*--('Appendix F'!$K$3:$K$7050=$A198))&gt;0,"Yes","")</f>
        <v>Yes</v>
      </c>
      <c r="M198" s="5" t="str">
        <f t="shared" si="2"/>
        <v/>
      </c>
    </row>
    <row r="199" spans="1:13" x14ac:dyDescent="0.25">
      <c r="A199" s="5" t="s">
        <v>1997</v>
      </c>
      <c r="B199" s="5" t="s">
        <v>7348</v>
      </c>
      <c r="C199"/>
      <c r="D199"/>
      <c r="E199"/>
      <c r="F199"/>
      <c r="G199"/>
      <c r="H199"/>
      <c r="I199" s="3" t="str">
        <f>IF(SUMPRODUCT(--('Appendix F'!$A$3:$A$7050=I$6)*--('Appendix F'!$K$3:$K$7050=$A199))&gt;0,"Yes","")</f>
        <v>Yes</v>
      </c>
      <c r="J199" s="3" t="str">
        <f>IF(SUMPRODUCT(--('Appendix F'!$A$3:$A$7050=J$6)*--('Appendix F'!$K$3:$K$7050=$A199))&gt;0,"Yes","")</f>
        <v>Yes</v>
      </c>
      <c r="K199" s="3" t="str">
        <f>IF(SUMPRODUCT(--('Appendix F'!$A$3:$A$7050=K$6)*--('Appendix F'!$K$3:$K$7050=$A199))&gt;0,"Yes","")</f>
        <v>Yes</v>
      </c>
      <c r="L199" s="3" t="str">
        <f>IF(SUMPRODUCT(--('Appendix F'!$A$3:$A$7050=L$6)*--('Appendix F'!$K$3:$K$7050=$A199))&gt;0,"Yes","")</f>
        <v>Yes</v>
      </c>
      <c r="M199" s="5" t="str">
        <f t="shared" si="2"/>
        <v/>
      </c>
    </row>
    <row r="200" spans="1:13" x14ac:dyDescent="0.25">
      <c r="A200" s="5" t="s">
        <v>1998</v>
      </c>
      <c r="B200" s="5" t="s">
        <v>7349</v>
      </c>
      <c r="C200"/>
      <c r="D200"/>
      <c r="E200"/>
      <c r="F200"/>
      <c r="G200"/>
      <c r="H200"/>
      <c r="I200" s="3" t="str">
        <f>IF(SUMPRODUCT(--('Appendix F'!$A$3:$A$7050=I$6)*--('Appendix F'!$K$3:$K$7050=$A200))&gt;0,"Yes","")</f>
        <v>Yes</v>
      </c>
      <c r="J200" s="3" t="str">
        <f>IF(SUMPRODUCT(--('Appendix F'!$A$3:$A$7050=J$6)*--('Appendix F'!$K$3:$K$7050=$A200))&gt;0,"Yes","")</f>
        <v>Yes</v>
      </c>
      <c r="K200" s="3" t="str">
        <f>IF(SUMPRODUCT(--('Appendix F'!$A$3:$A$7050=K$6)*--('Appendix F'!$K$3:$K$7050=$A200))&gt;0,"Yes","")</f>
        <v>Yes</v>
      </c>
      <c r="L200" s="3" t="str">
        <f>IF(SUMPRODUCT(--('Appendix F'!$A$3:$A$7050=L$6)*--('Appendix F'!$K$3:$K$7050=$A200))&gt;0,"Yes","")</f>
        <v>Yes</v>
      </c>
      <c r="M200" s="5" t="str">
        <f t="shared" ref="M200:M263" si="3">IF(A200="",IF(AND(I200="",J200="",K200="",L200=""),"X",""),"")</f>
        <v/>
      </c>
    </row>
    <row r="201" spans="1:13" hidden="1" x14ac:dyDescent="0.25">
      <c r="A201"/>
      <c r="B201" s="5" t="s">
        <v>9876</v>
      </c>
      <c r="C201"/>
      <c r="D201"/>
      <c r="E201"/>
      <c r="F201"/>
      <c r="G201"/>
      <c r="H201"/>
      <c r="I201" s="3" t="str">
        <f>IF(SUMPRODUCT(--('Appendix F'!$A$3:$A$7050=I$6)*--('Appendix F'!$K$3:$K$7050=$A201))&gt;0,"Yes","")</f>
        <v/>
      </c>
      <c r="J201" s="3" t="str">
        <f>IF(SUMPRODUCT(--('Appendix F'!$A$3:$A$7050=J$6)*--('Appendix F'!$K$3:$K$7050=$A201))&gt;0,"Yes","")</f>
        <v/>
      </c>
      <c r="K201" s="3" t="str">
        <f>IF(SUMPRODUCT(--('Appendix F'!$A$3:$A$7050=K$6)*--('Appendix F'!$K$3:$K$7050=$A201))&gt;0,"Yes","")</f>
        <v/>
      </c>
      <c r="L201" s="3" t="str">
        <f>IF(SUMPRODUCT(--('Appendix F'!$A$3:$A$7050=L$6)*--('Appendix F'!$K$3:$K$7050=$A201))&gt;0,"Yes","")</f>
        <v/>
      </c>
      <c r="M201" s="5" t="str">
        <f t="shared" si="3"/>
        <v>X</v>
      </c>
    </row>
    <row r="202" spans="1:13" x14ac:dyDescent="0.25">
      <c r="A202" s="5" t="s">
        <v>1999</v>
      </c>
      <c r="B202" s="5" t="s">
        <v>7350</v>
      </c>
      <c r="C202"/>
      <c r="D202"/>
      <c r="E202"/>
      <c r="F202"/>
      <c r="G202"/>
      <c r="H202"/>
      <c r="I202" s="3" t="str">
        <f>IF(SUMPRODUCT(--('Appendix F'!$A$3:$A$7050=I$6)*--('Appendix F'!$K$3:$K$7050=$A202))&gt;0,"Yes","")</f>
        <v>Yes</v>
      </c>
      <c r="J202" s="3" t="str">
        <f>IF(SUMPRODUCT(--('Appendix F'!$A$3:$A$7050=J$6)*--('Appendix F'!$K$3:$K$7050=$A202))&gt;0,"Yes","")</f>
        <v>Yes</v>
      </c>
      <c r="K202" s="3" t="str">
        <f>IF(SUMPRODUCT(--('Appendix F'!$A$3:$A$7050=K$6)*--('Appendix F'!$K$3:$K$7050=$A202))&gt;0,"Yes","")</f>
        <v>Yes</v>
      </c>
      <c r="L202" s="3" t="str">
        <f>IF(SUMPRODUCT(--('Appendix F'!$A$3:$A$7050=L$6)*--('Appendix F'!$K$3:$K$7050=$A202))&gt;0,"Yes","")</f>
        <v>Yes</v>
      </c>
      <c r="M202" s="5" t="str">
        <f t="shared" si="3"/>
        <v/>
      </c>
    </row>
    <row r="203" spans="1:13" hidden="1" x14ac:dyDescent="0.25">
      <c r="A203"/>
      <c r="B203" s="5" t="s">
        <v>9877</v>
      </c>
      <c r="C203"/>
      <c r="D203"/>
      <c r="E203"/>
      <c r="F203"/>
      <c r="G203"/>
      <c r="H203"/>
      <c r="I203" s="3" t="str">
        <f>IF(SUMPRODUCT(--('Appendix F'!$A$3:$A$7050=I$6)*--('Appendix F'!$K$3:$K$7050=$A203))&gt;0,"Yes","")</f>
        <v/>
      </c>
      <c r="J203" s="3" t="str">
        <f>IF(SUMPRODUCT(--('Appendix F'!$A$3:$A$7050=J$6)*--('Appendix F'!$K$3:$K$7050=$A203))&gt;0,"Yes","")</f>
        <v/>
      </c>
      <c r="K203" s="3" t="str">
        <f>IF(SUMPRODUCT(--('Appendix F'!$A$3:$A$7050=K$6)*--('Appendix F'!$K$3:$K$7050=$A203))&gt;0,"Yes","")</f>
        <v/>
      </c>
      <c r="L203" s="3" t="str">
        <f>IF(SUMPRODUCT(--('Appendix F'!$A$3:$A$7050=L$6)*--('Appendix F'!$K$3:$K$7050=$A203))&gt;0,"Yes","")</f>
        <v/>
      </c>
      <c r="M203" s="5" t="str">
        <f t="shared" si="3"/>
        <v>X</v>
      </c>
    </row>
    <row r="204" spans="1:13" x14ac:dyDescent="0.25">
      <c r="A204" s="5" t="s">
        <v>2000</v>
      </c>
      <c r="B204" s="5" t="s">
        <v>7351</v>
      </c>
      <c r="C204"/>
      <c r="D204"/>
      <c r="E204"/>
      <c r="F204"/>
      <c r="G204"/>
      <c r="H204"/>
      <c r="I204" s="3" t="str">
        <f>IF(SUMPRODUCT(--('Appendix F'!$A$3:$A$7050=I$6)*--('Appendix F'!$K$3:$K$7050=$A204))&gt;0,"Yes","")</f>
        <v>Yes</v>
      </c>
      <c r="J204" s="3" t="str">
        <f>IF(SUMPRODUCT(--('Appendix F'!$A$3:$A$7050=J$6)*--('Appendix F'!$K$3:$K$7050=$A204))&gt;0,"Yes","")</f>
        <v>Yes</v>
      </c>
      <c r="K204" s="3" t="str">
        <f>IF(SUMPRODUCT(--('Appendix F'!$A$3:$A$7050=K$6)*--('Appendix F'!$K$3:$K$7050=$A204))&gt;0,"Yes","")</f>
        <v>Yes</v>
      </c>
      <c r="L204" s="3" t="str">
        <f>IF(SUMPRODUCT(--('Appendix F'!$A$3:$A$7050=L$6)*--('Appendix F'!$K$3:$K$7050=$A204))&gt;0,"Yes","")</f>
        <v>Yes</v>
      </c>
      <c r="M204" s="5" t="str">
        <f t="shared" si="3"/>
        <v/>
      </c>
    </row>
    <row r="205" spans="1:13" hidden="1" x14ac:dyDescent="0.25">
      <c r="A205"/>
      <c r="B205" s="5" t="s">
        <v>9878</v>
      </c>
      <c r="C205"/>
      <c r="D205"/>
      <c r="E205"/>
      <c r="F205"/>
      <c r="G205"/>
      <c r="H205"/>
      <c r="I205" s="3" t="str">
        <f>IF(SUMPRODUCT(--('Appendix F'!$A$3:$A$7050=I$6)*--('Appendix F'!$K$3:$K$7050=$A205))&gt;0,"Yes","")</f>
        <v/>
      </c>
      <c r="J205" s="3" t="str">
        <f>IF(SUMPRODUCT(--('Appendix F'!$A$3:$A$7050=J$6)*--('Appendix F'!$K$3:$K$7050=$A205))&gt;0,"Yes","")</f>
        <v/>
      </c>
      <c r="K205" s="3" t="str">
        <f>IF(SUMPRODUCT(--('Appendix F'!$A$3:$A$7050=K$6)*--('Appendix F'!$K$3:$K$7050=$A205))&gt;0,"Yes","")</f>
        <v/>
      </c>
      <c r="L205" s="3" t="str">
        <f>IF(SUMPRODUCT(--('Appendix F'!$A$3:$A$7050=L$6)*--('Appendix F'!$K$3:$K$7050=$A205))&gt;0,"Yes","")</f>
        <v/>
      </c>
      <c r="M205" s="5" t="str">
        <f t="shared" si="3"/>
        <v>X</v>
      </c>
    </row>
    <row r="206" spans="1:13" x14ac:dyDescent="0.25">
      <c r="A206" s="5" t="s">
        <v>2001</v>
      </c>
      <c r="B206" s="5" t="s">
        <v>7352</v>
      </c>
      <c r="C206"/>
      <c r="D206"/>
      <c r="E206"/>
      <c r="F206"/>
      <c r="G206"/>
      <c r="H206"/>
      <c r="I206" s="3" t="str">
        <f>IF(SUMPRODUCT(--('Appendix F'!$A$3:$A$7050=I$6)*--('Appendix F'!$K$3:$K$7050=$A206))&gt;0,"Yes","")</f>
        <v>Yes</v>
      </c>
      <c r="J206" s="3" t="str">
        <f>IF(SUMPRODUCT(--('Appendix F'!$A$3:$A$7050=J$6)*--('Appendix F'!$K$3:$K$7050=$A206))&gt;0,"Yes","")</f>
        <v>Yes</v>
      </c>
      <c r="K206" s="3" t="str">
        <f>IF(SUMPRODUCT(--('Appendix F'!$A$3:$A$7050=K$6)*--('Appendix F'!$K$3:$K$7050=$A206))&gt;0,"Yes","")</f>
        <v>Yes</v>
      </c>
      <c r="L206" s="3" t="str">
        <f>IF(SUMPRODUCT(--('Appendix F'!$A$3:$A$7050=L$6)*--('Appendix F'!$K$3:$K$7050=$A206))&gt;0,"Yes","")</f>
        <v>Yes</v>
      </c>
      <c r="M206" s="5" t="str">
        <f t="shared" si="3"/>
        <v/>
      </c>
    </row>
    <row r="207" spans="1:13" hidden="1" x14ac:dyDescent="0.25">
      <c r="A207"/>
      <c r="B207" s="5" t="s">
        <v>9879</v>
      </c>
      <c r="C207"/>
      <c r="D207"/>
      <c r="E207"/>
      <c r="F207"/>
      <c r="G207"/>
      <c r="H207"/>
      <c r="I207" s="3" t="str">
        <f>IF(SUMPRODUCT(--('Appendix F'!$A$3:$A$7050=I$6)*--('Appendix F'!$K$3:$K$7050=$A207))&gt;0,"Yes","")</f>
        <v/>
      </c>
      <c r="J207" s="3" t="str">
        <f>IF(SUMPRODUCT(--('Appendix F'!$A$3:$A$7050=J$6)*--('Appendix F'!$K$3:$K$7050=$A207))&gt;0,"Yes","")</f>
        <v/>
      </c>
      <c r="K207" s="3" t="str">
        <f>IF(SUMPRODUCT(--('Appendix F'!$A$3:$A$7050=K$6)*--('Appendix F'!$K$3:$K$7050=$A207))&gt;0,"Yes","")</f>
        <v/>
      </c>
      <c r="L207" s="3" t="str">
        <f>IF(SUMPRODUCT(--('Appendix F'!$A$3:$A$7050=L$6)*--('Appendix F'!$K$3:$K$7050=$A207))&gt;0,"Yes","")</f>
        <v/>
      </c>
      <c r="M207" s="5" t="str">
        <f t="shared" si="3"/>
        <v>X</v>
      </c>
    </row>
    <row r="208" spans="1:13" x14ac:dyDescent="0.25">
      <c r="A208" s="5" t="s">
        <v>2002</v>
      </c>
      <c r="B208" s="5" t="s">
        <v>7353</v>
      </c>
      <c r="C208"/>
      <c r="D208"/>
      <c r="E208"/>
      <c r="F208"/>
      <c r="G208"/>
      <c r="H208"/>
      <c r="I208" s="3" t="str">
        <f>IF(SUMPRODUCT(--('Appendix F'!$A$3:$A$7050=I$6)*--('Appendix F'!$K$3:$K$7050=$A208))&gt;0,"Yes","")</f>
        <v>Yes</v>
      </c>
      <c r="J208" s="3" t="str">
        <f>IF(SUMPRODUCT(--('Appendix F'!$A$3:$A$7050=J$6)*--('Appendix F'!$K$3:$K$7050=$A208))&gt;0,"Yes","")</f>
        <v>Yes</v>
      </c>
      <c r="K208" s="3" t="str">
        <f>IF(SUMPRODUCT(--('Appendix F'!$A$3:$A$7050=K$6)*--('Appendix F'!$K$3:$K$7050=$A208))&gt;0,"Yes","")</f>
        <v>Yes</v>
      </c>
      <c r="L208" s="3" t="str">
        <f>IF(SUMPRODUCT(--('Appendix F'!$A$3:$A$7050=L$6)*--('Appendix F'!$K$3:$K$7050=$A208))&gt;0,"Yes","")</f>
        <v>Yes</v>
      </c>
      <c r="M208" s="5" t="str">
        <f t="shared" si="3"/>
        <v/>
      </c>
    </row>
    <row r="209" spans="1:13" hidden="1" x14ac:dyDescent="0.25">
      <c r="A209"/>
      <c r="B209" s="5" t="s">
        <v>9880</v>
      </c>
      <c r="C209"/>
      <c r="D209"/>
      <c r="E209"/>
      <c r="F209"/>
      <c r="G209"/>
      <c r="H209"/>
      <c r="I209" s="3" t="str">
        <f>IF(SUMPRODUCT(--('Appendix F'!$A$3:$A$7050=I$6)*--('Appendix F'!$K$3:$K$7050=$A209))&gt;0,"Yes","")</f>
        <v/>
      </c>
      <c r="J209" s="3" t="str">
        <f>IF(SUMPRODUCT(--('Appendix F'!$A$3:$A$7050=J$6)*--('Appendix F'!$K$3:$K$7050=$A209))&gt;0,"Yes","")</f>
        <v/>
      </c>
      <c r="K209" s="3" t="str">
        <f>IF(SUMPRODUCT(--('Appendix F'!$A$3:$A$7050=K$6)*--('Appendix F'!$K$3:$K$7050=$A209))&gt;0,"Yes","")</f>
        <v/>
      </c>
      <c r="L209" s="3" t="str">
        <f>IF(SUMPRODUCT(--('Appendix F'!$A$3:$A$7050=L$6)*--('Appendix F'!$K$3:$K$7050=$A209))&gt;0,"Yes","")</f>
        <v/>
      </c>
      <c r="M209" s="5" t="str">
        <f t="shared" si="3"/>
        <v>X</v>
      </c>
    </row>
    <row r="210" spans="1:13" x14ac:dyDescent="0.25">
      <c r="A210" s="5" t="s">
        <v>2003</v>
      </c>
      <c r="B210" s="5" t="s">
        <v>7354</v>
      </c>
      <c r="C210"/>
      <c r="D210"/>
      <c r="E210"/>
      <c r="F210"/>
      <c r="G210"/>
      <c r="H210"/>
      <c r="I210" s="3" t="str">
        <f>IF(SUMPRODUCT(--('Appendix F'!$A$3:$A$7050=I$6)*--('Appendix F'!$K$3:$K$7050=$A210))&gt;0,"Yes","")</f>
        <v>Yes</v>
      </c>
      <c r="J210" s="3" t="str">
        <f>IF(SUMPRODUCT(--('Appendix F'!$A$3:$A$7050=J$6)*--('Appendix F'!$K$3:$K$7050=$A210))&gt;0,"Yes","")</f>
        <v>Yes</v>
      </c>
      <c r="K210" s="3" t="str">
        <f>IF(SUMPRODUCT(--('Appendix F'!$A$3:$A$7050=K$6)*--('Appendix F'!$K$3:$K$7050=$A210))&gt;0,"Yes","")</f>
        <v>Yes</v>
      </c>
      <c r="L210" s="3" t="str">
        <f>IF(SUMPRODUCT(--('Appendix F'!$A$3:$A$7050=L$6)*--('Appendix F'!$K$3:$K$7050=$A210))&gt;0,"Yes","")</f>
        <v>Yes</v>
      </c>
      <c r="M210" s="5" t="str">
        <f t="shared" si="3"/>
        <v/>
      </c>
    </row>
    <row r="211" spans="1:13" x14ac:dyDescent="0.25">
      <c r="A211" s="5" t="s">
        <v>2004</v>
      </c>
      <c r="B211" s="5" t="s">
        <v>7355</v>
      </c>
      <c r="C211"/>
      <c r="D211"/>
      <c r="E211"/>
      <c r="F211"/>
      <c r="G211"/>
      <c r="H211"/>
      <c r="I211" s="3" t="str">
        <f>IF(SUMPRODUCT(--('Appendix F'!$A$3:$A$7050=I$6)*--('Appendix F'!$K$3:$K$7050=$A211))&gt;0,"Yes","")</f>
        <v>Yes</v>
      </c>
      <c r="J211" s="3" t="str">
        <f>IF(SUMPRODUCT(--('Appendix F'!$A$3:$A$7050=J$6)*--('Appendix F'!$K$3:$K$7050=$A211))&gt;0,"Yes","")</f>
        <v>Yes</v>
      </c>
      <c r="K211" s="3" t="str">
        <f>IF(SUMPRODUCT(--('Appendix F'!$A$3:$A$7050=K$6)*--('Appendix F'!$K$3:$K$7050=$A211))&gt;0,"Yes","")</f>
        <v>Yes</v>
      </c>
      <c r="L211" s="3" t="str">
        <f>IF(SUMPRODUCT(--('Appendix F'!$A$3:$A$7050=L$6)*--('Appendix F'!$K$3:$K$7050=$A211))&gt;0,"Yes","")</f>
        <v>Yes</v>
      </c>
      <c r="M211" s="5" t="str">
        <f t="shared" si="3"/>
        <v/>
      </c>
    </row>
    <row r="212" spans="1:13" x14ac:dyDescent="0.25">
      <c r="A212" s="5" t="s">
        <v>2005</v>
      </c>
      <c r="B212" s="5" t="s">
        <v>7356</v>
      </c>
      <c r="C212"/>
      <c r="D212"/>
      <c r="E212"/>
      <c r="F212"/>
      <c r="G212"/>
      <c r="H212"/>
      <c r="I212" s="3" t="str">
        <f>IF(SUMPRODUCT(--('Appendix F'!$A$3:$A$7050=I$6)*--('Appendix F'!$K$3:$K$7050=$A212))&gt;0,"Yes","")</f>
        <v>Yes</v>
      </c>
      <c r="J212" s="3" t="str">
        <f>IF(SUMPRODUCT(--('Appendix F'!$A$3:$A$7050=J$6)*--('Appendix F'!$K$3:$K$7050=$A212))&gt;0,"Yes","")</f>
        <v>Yes</v>
      </c>
      <c r="K212" s="3" t="str">
        <f>IF(SUMPRODUCT(--('Appendix F'!$A$3:$A$7050=K$6)*--('Appendix F'!$K$3:$K$7050=$A212))&gt;0,"Yes","")</f>
        <v>Yes</v>
      </c>
      <c r="L212" s="3" t="str">
        <f>IF(SUMPRODUCT(--('Appendix F'!$A$3:$A$7050=L$6)*--('Appendix F'!$K$3:$K$7050=$A212))&gt;0,"Yes","")</f>
        <v>Yes</v>
      </c>
      <c r="M212" s="5" t="str">
        <f t="shared" si="3"/>
        <v/>
      </c>
    </row>
    <row r="213" spans="1:13" x14ac:dyDescent="0.25">
      <c r="A213" s="5" t="s">
        <v>2006</v>
      </c>
      <c r="B213" s="5" t="s">
        <v>7357</v>
      </c>
      <c r="C213"/>
      <c r="D213"/>
      <c r="E213"/>
      <c r="F213"/>
      <c r="G213"/>
      <c r="H213"/>
      <c r="I213" s="3" t="str">
        <f>IF(SUMPRODUCT(--('Appendix F'!$A$3:$A$7050=I$6)*--('Appendix F'!$K$3:$K$7050=$A213))&gt;0,"Yes","")</f>
        <v>Yes</v>
      </c>
      <c r="J213" s="3" t="str">
        <f>IF(SUMPRODUCT(--('Appendix F'!$A$3:$A$7050=J$6)*--('Appendix F'!$K$3:$K$7050=$A213))&gt;0,"Yes","")</f>
        <v>Yes</v>
      </c>
      <c r="K213" s="3" t="str">
        <f>IF(SUMPRODUCT(--('Appendix F'!$A$3:$A$7050=K$6)*--('Appendix F'!$K$3:$K$7050=$A213))&gt;0,"Yes","")</f>
        <v>Yes</v>
      </c>
      <c r="L213" s="3" t="str">
        <f>IF(SUMPRODUCT(--('Appendix F'!$A$3:$A$7050=L$6)*--('Appendix F'!$K$3:$K$7050=$A213))&gt;0,"Yes","")</f>
        <v>Yes</v>
      </c>
      <c r="M213" s="5" t="str">
        <f t="shared" si="3"/>
        <v/>
      </c>
    </row>
    <row r="214" spans="1:13" x14ac:dyDescent="0.25">
      <c r="A214" s="5" t="s">
        <v>2007</v>
      </c>
      <c r="B214" s="5" t="s">
        <v>7358</v>
      </c>
      <c r="C214"/>
      <c r="D214"/>
      <c r="E214"/>
      <c r="F214"/>
      <c r="G214"/>
      <c r="H214"/>
      <c r="I214" s="3" t="str">
        <f>IF(SUMPRODUCT(--('Appendix F'!$A$3:$A$7050=I$6)*--('Appendix F'!$K$3:$K$7050=$A214))&gt;0,"Yes","")</f>
        <v>Yes</v>
      </c>
      <c r="J214" s="3" t="str">
        <f>IF(SUMPRODUCT(--('Appendix F'!$A$3:$A$7050=J$6)*--('Appendix F'!$K$3:$K$7050=$A214))&gt;0,"Yes","")</f>
        <v>Yes</v>
      </c>
      <c r="K214" s="3" t="str">
        <f>IF(SUMPRODUCT(--('Appendix F'!$A$3:$A$7050=K$6)*--('Appendix F'!$K$3:$K$7050=$A214))&gt;0,"Yes","")</f>
        <v>Yes</v>
      </c>
      <c r="L214" s="3" t="str">
        <f>IF(SUMPRODUCT(--('Appendix F'!$A$3:$A$7050=L$6)*--('Appendix F'!$K$3:$K$7050=$A214))&gt;0,"Yes","")</f>
        <v>Yes</v>
      </c>
      <c r="M214" s="5" t="str">
        <f t="shared" si="3"/>
        <v/>
      </c>
    </row>
    <row r="215" spans="1:13" x14ac:dyDescent="0.25">
      <c r="A215" s="5" t="s">
        <v>2008</v>
      </c>
      <c r="B215" s="5" t="s">
        <v>7359</v>
      </c>
      <c r="C215"/>
      <c r="D215"/>
      <c r="E215"/>
      <c r="F215"/>
      <c r="G215"/>
      <c r="H215"/>
      <c r="I215" s="3" t="str">
        <f>IF(SUMPRODUCT(--('Appendix F'!$A$3:$A$7050=I$6)*--('Appendix F'!$K$3:$K$7050=$A215))&gt;0,"Yes","")</f>
        <v>Yes</v>
      </c>
      <c r="J215" s="3" t="str">
        <f>IF(SUMPRODUCT(--('Appendix F'!$A$3:$A$7050=J$6)*--('Appendix F'!$K$3:$K$7050=$A215))&gt;0,"Yes","")</f>
        <v>Yes</v>
      </c>
      <c r="K215" s="3" t="str">
        <f>IF(SUMPRODUCT(--('Appendix F'!$A$3:$A$7050=K$6)*--('Appendix F'!$K$3:$K$7050=$A215))&gt;0,"Yes","")</f>
        <v>Yes</v>
      </c>
      <c r="L215" s="3" t="str">
        <f>IF(SUMPRODUCT(--('Appendix F'!$A$3:$A$7050=L$6)*--('Appendix F'!$K$3:$K$7050=$A215))&gt;0,"Yes","")</f>
        <v>Yes</v>
      </c>
      <c r="M215" s="5" t="str">
        <f t="shared" si="3"/>
        <v/>
      </c>
    </row>
    <row r="216" spans="1:13" hidden="1" x14ac:dyDescent="0.25">
      <c r="A216"/>
      <c r="B216" s="5" t="s">
        <v>9881</v>
      </c>
      <c r="C216"/>
      <c r="D216"/>
      <c r="E216"/>
      <c r="F216"/>
      <c r="G216"/>
      <c r="H216"/>
      <c r="I216" s="3" t="str">
        <f>IF(SUMPRODUCT(--('Appendix F'!$A$3:$A$7050=I$6)*--('Appendix F'!$K$3:$K$7050=$A216))&gt;0,"Yes","")</f>
        <v/>
      </c>
      <c r="J216" s="3" t="str">
        <f>IF(SUMPRODUCT(--('Appendix F'!$A$3:$A$7050=J$6)*--('Appendix F'!$K$3:$K$7050=$A216))&gt;0,"Yes","")</f>
        <v/>
      </c>
      <c r="K216" s="3" t="str">
        <f>IF(SUMPRODUCT(--('Appendix F'!$A$3:$A$7050=K$6)*--('Appendix F'!$K$3:$K$7050=$A216))&gt;0,"Yes","")</f>
        <v/>
      </c>
      <c r="L216" s="3" t="str">
        <f>IF(SUMPRODUCT(--('Appendix F'!$A$3:$A$7050=L$6)*--('Appendix F'!$K$3:$K$7050=$A216))&gt;0,"Yes","")</f>
        <v/>
      </c>
      <c r="M216" s="5" t="str">
        <f t="shared" si="3"/>
        <v>X</v>
      </c>
    </row>
    <row r="217" spans="1:13" x14ac:dyDescent="0.25">
      <c r="A217" s="5" t="s">
        <v>2009</v>
      </c>
      <c r="B217" s="5" t="s">
        <v>7360</v>
      </c>
      <c r="C217"/>
      <c r="D217"/>
      <c r="E217"/>
      <c r="F217"/>
      <c r="G217"/>
      <c r="H217"/>
      <c r="I217" s="3" t="str">
        <f>IF(SUMPRODUCT(--('Appendix F'!$A$3:$A$7050=I$6)*--('Appendix F'!$K$3:$K$7050=$A217))&gt;0,"Yes","")</f>
        <v>Yes</v>
      </c>
      <c r="J217" s="3" t="str">
        <f>IF(SUMPRODUCT(--('Appendix F'!$A$3:$A$7050=J$6)*--('Appendix F'!$K$3:$K$7050=$A217))&gt;0,"Yes","")</f>
        <v>Yes</v>
      </c>
      <c r="K217" s="3" t="str">
        <f>IF(SUMPRODUCT(--('Appendix F'!$A$3:$A$7050=K$6)*--('Appendix F'!$K$3:$K$7050=$A217))&gt;0,"Yes","")</f>
        <v>Yes</v>
      </c>
      <c r="L217" s="3" t="str">
        <f>IF(SUMPRODUCT(--('Appendix F'!$A$3:$A$7050=L$6)*--('Appendix F'!$K$3:$K$7050=$A217))&gt;0,"Yes","")</f>
        <v>Yes</v>
      </c>
      <c r="M217" s="5" t="str">
        <f t="shared" si="3"/>
        <v/>
      </c>
    </row>
    <row r="218" spans="1:13" hidden="1" x14ac:dyDescent="0.25">
      <c r="A218"/>
      <c r="B218" s="5" t="s">
        <v>9882</v>
      </c>
      <c r="C218"/>
      <c r="D218"/>
      <c r="E218"/>
      <c r="F218"/>
      <c r="G218"/>
      <c r="H218"/>
      <c r="I218" s="3" t="str">
        <f>IF(SUMPRODUCT(--('Appendix F'!$A$3:$A$7050=I$6)*--('Appendix F'!$K$3:$K$7050=$A218))&gt;0,"Yes","")</f>
        <v/>
      </c>
      <c r="J218" s="3" t="str">
        <f>IF(SUMPRODUCT(--('Appendix F'!$A$3:$A$7050=J$6)*--('Appendix F'!$K$3:$K$7050=$A218))&gt;0,"Yes","")</f>
        <v/>
      </c>
      <c r="K218" s="3" t="str">
        <f>IF(SUMPRODUCT(--('Appendix F'!$A$3:$A$7050=K$6)*--('Appendix F'!$K$3:$K$7050=$A218))&gt;0,"Yes","")</f>
        <v/>
      </c>
      <c r="L218" s="3" t="str">
        <f>IF(SUMPRODUCT(--('Appendix F'!$A$3:$A$7050=L$6)*--('Appendix F'!$K$3:$K$7050=$A218))&gt;0,"Yes","")</f>
        <v/>
      </c>
      <c r="M218" s="5" t="str">
        <f t="shared" si="3"/>
        <v>X</v>
      </c>
    </row>
    <row r="219" spans="1:13" x14ac:dyDescent="0.25">
      <c r="A219" s="5" t="s">
        <v>2010</v>
      </c>
      <c r="B219" s="5" t="s">
        <v>7361</v>
      </c>
      <c r="C219"/>
      <c r="D219"/>
      <c r="E219"/>
      <c r="F219"/>
      <c r="G219"/>
      <c r="H219"/>
      <c r="I219" s="3" t="str">
        <f>IF(SUMPRODUCT(--('Appendix F'!$A$3:$A$7050=I$6)*--('Appendix F'!$K$3:$K$7050=$A219))&gt;0,"Yes","")</f>
        <v>Yes</v>
      </c>
      <c r="J219" s="3" t="str">
        <f>IF(SUMPRODUCT(--('Appendix F'!$A$3:$A$7050=J$6)*--('Appendix F'!$K$3:$K$7050=$A219))&gt;0,"Yes","")</f>
        <v>Yes</v>
      </c>
      <c r="K219" s="3" t="str">
        <f>IF(SUMPRODUCT(--('Appendix F'!$A$3:$A$7050=K$6)*--('Appendix F'!$K$3:$K$7050=$A219))&gt;0,"Yes","")</f>
        <v>Yes</v>
      </c>
      <c r="L219" s="3" t="str">
        <f>IF(SUMPRODUCT(--('Appendix F'!$A$3:$A$7050=L$6)*--('Appendix F'!$K$3:$K$7050=$A219))&gt;0,"Yes","")</f>
        <v>Yes</v>
      </c>
      <c r="M219" s="5" t="str">
        <f t="shared" si="3"/>
        <v/>
      </c>
    </row>
    <row r="220" spans="1:13" hidden="1" x14ac:dyDescent="0.25">
      <c r="A220"/>
      <c r="B220" s="5" t="s">
        <v>9883</v>
      </c>
      <c r="C220"/>
      <c r="D220"/>
      <c r="E220"/>
      <c r="F220"/>
      <c r="G220"/>
      <c r="H220"/>
      <c r="I220" s="3" t="str">
        <f>IF(SUMPRODUCT(--('Appendix F'!$A$3:$A$7050=I$6)*--('Appendix F'!$K$3:$K$7050=$A220))&gt;0,"Yes","")</f>
        <v/>
      </c>
      <c r="J220" s="3" t="str">
        <f>IF(SUMPRODUCT(--('Appendix F'!$A$3:$A$7050=J$6)*--('Appendix F'!$K$3:$K$7050=$A220))&gt;0,"Yes","")</f>
        <v/>
      </c>
      <c r="K220" s="3" t="str">
        <f>IF(SUMPRODUCT(--('Appendix F'!$A$3:$A$7050=K$6)*--('Appendix F'!$K$3:$K$7050=$A220))&gt;0,"Yes","")</f>
        <v/>
      </c>
      <c r="L220" s="3" t="str">
        <f>IF(SUMPRODUCT(--('Appendix F'!$A$3:$A$7050=L$6)*--('Appendix F'!$K$3:$K$7050=$A220))&gt;0,"Yes","")</f>
        <v/>
      </c>
      <c r="M220" s="5" t="str">
        <f t="shared" si="3"/>
        <v>X</v>
      </c>
    </row>
    <row r="221" spans="1:13" x14ac:dyDescent="0.25">
      <c r="A221" s="5" t="s">
        <v>2011</v>
      </c>
      <c r="B221" s="5" t="s">
        <v>7362</v>
      </c>
      <c r="C221"/>
      <c r="D221"/>
      <c r="E221"/>
      <c r="F221"/>
      <c r="G221"/>
      <c r="H221"/>
      <c r="I221" s="3" t="str">
        <f>IF(SUMPRODUCT(--('Appendix F'!$A$3:$A$7050=I$6)*--('Appendix F'!$K$3:$K$7050=$A221))&gt;0,"Yes","")</f>
        <v>Yes</v>
      </c>
      <c r="J221" s="3" t="str">
        <f>IF(SUMPRODUCT(--('Appendix F'!$A$3:$A$7050=J$6)*--('Appendix F'!$K$3:$K$7050=$A221))&gt;0,"Yes","")</f>
        <v>Yes</v>
      </c>
      <c r="K221" s="3" t="str">
        <f>IF(SUMPRODUCT(--('Appendix F'!$A$3:$A$7050=K$6)*--('Appendix F'!$K$3:$K$7050=$A221))&gt;0,"Yes","")</f>
        <v>Yes</v>
      </c>
      <c r="L221" s="3" t="str">
        <f>IF(SUMPRODUCT(--('Appendix F'!$A$3:$A$7050=L$6)*--('Appendix F'!$K$3:$K$7050=$A221))&gt;0,"Yes","")</f>
        <v>Yes</v>
      </c>
      <c r="M221" s="5" t="str">
        <f t="shared" si="3"/>
        <v/>
      </c>
    </row>
    <row r="222" spans="1:13" hidden="1" x14ac:dyDescent="0.25">
      <c r="A222"/>
      <c r="B222" s="5" t="s">
        <v>9884</v>
      </c>
      <c r="C222"/>
      <c r="D222"/>
      <c r="E222"/>
      <c r="F222"/>
      <c r="G222"/>
      <c r="H222"/>
      <c r="I222" s="3" t="str">
        <f>IF(SUMPRODUCT(--('Appendix F'!$A$3:$A$7050=I$6)*--('Appendix F'!$K$3:$K$7050=$A222))&gt;0,"Yes","")</f>
        <v/>
      </c>
      <c r="J222" s="3" t="str">
        <f>IF(SUMPRODUCT(--('Appendix F'!$A$3:$A$7050=J$6)*--('Appendix F'!$K$3:$K$7050=$A222))&gt;0,"Yes","")</f>
        <v/>
      </c>
      <c r="K222" s="3" t="str">
        <f>IF(SUMPRODUCT(--('Appendix F'!$A$3:$A$7050=K$6)*--('Appendix F'!$K$3:$K$7050=$A222))&gt;0,"Yes","")</f>
        <v/>
      </c>
      <c r="L222" s="3" t="str">
        <f>IF(SUMPRODUCT(--('Appendix F'!$A$3:$A$7050=L$6)*--('Appendix F'!$K$3:$K$7050=$A222))&gt;0,"Yes","")</f>
        <v/>
      </c>
      <c r="M222" s="5" t="str">
        <f t="shared" si="3"/>
        <v>X</v>
      </c>
    </row>
    <row r="223" spans="1:13" x14ac:dyDescent="0.25">
      <c r="A223" s="5" t="s">
        <v>2012</v>
      </c>
      <c r="B223" s="5" t="s">
        <v>7363</v>
      </c>
      <c r="C223"/>
      <c r="D223"/>
      <c r="E223"/>
      <c r="F223"/>
      <c r="G223"/>
      <c r="H223"/>
      <c r="I223" s="3" t="str">
        <f>IF(SUMPRODUCT(--('Appendix F'!$A$3:$A$7050=I$6)*--('Appendix F'!$K$3:$K$7050=$A223))&gt;0,"Yes","")</f>
        <v>Yes</v>
      </c>
      <c r="J223" s="3" t="str">
        <f>IF(SUMPRODUCT(--('Appendix F'!$A$3:$A$7050=J$6)*--('Appendix F'!$K$3:$K$7050=$A223))&gt;0,"Yes","")</f>
        <v>Yes</v>
      </c>
      <c r="K223" s="3" t="str">
        <f>IF(SUMPRODUCT(--('Appendix F'!$A$3:$A$7050=K$6)*--('Appendix F'!$K$3:$K$7050=$A223))&gt;0,"Yes","")</f>
        <v>Yes</v>
      </c>
      <c r="L223" s="3" t="str">
        <f>IF(SUMPRODUCT(--('Appendix F'!$A$3:$A$7050=L$6)*--('Appendix F'!$K$3:$K$7050=$A223))&gt;0,"Yes","")</f>
        <v>Yes</v>
      </c>
      <c r="M223" s="5" t="str">
        <f t="shared" si="3"/>
        <v/>
      </c>
    </row>
    <row r="224" spans="1:13" hidden="1" x14ac:dyDescent="0.25">
      <c r="A224"/>
      <c r="B224" s="5" t="s">
        <v>9885</v>
      </c>
      <c r="C224"/>
      <c r="D224"/>
      <c r="E224"/>
      <c r="F224"/>
      <c r="G224"/>
      <c r="H224"/>
      <c r="I224" s="3" t="str">
        <f>IF(SUMPRODUCT(--('Appendix F'!$A$3:$A$7050=I$6)*--('Appendix F'!$K$3:$K$7050=$A224))&gt;0,"Yes","")</f>
        <v/>
      </c>
      <c r="J224" s="3" t="str">
        <f>IF(SUMPRODUCT(--('Appendix F'!$A$3:$A$7050=J$6)*--('Appendix F'!$K$3:$K$7050=$A224))&gt;0,"Yes","")</f>
        <v/>
      </c>
      <c r="K224" s="3" t="str">
        <f>IF(SUMPRODUCT(--('Appendix F'!$A$3:$A$7050=K$6)*--('Appendix F'!$K$3:$K$7050=$A224))&gt;0,"Yes","")</f>
        <v/>
      </c>
      <c r="L224" s="3" t="str">
        <f>IF(SUMPRODUCT(--('Appendix F'!$A$3:$A$7050=L$6)*--('Appendix F'!$K$3:$K$7050=$A224))&gt;0,"Yes","")</f>
        <v/>
      </c>
      <c r="M224" s="5" t="str">
        <f t="shared" si="3"/>
        <v>X</v>
      </c>
    </row>
    <row r="225" spans="1:13" x14ac:dyDescent="0.25">
      <c r="A225" s="5" t="s">
        <v>2013</v>
      </c>
      <c r="B225" s="5" t="s">
        <v>7364</v>
      </c>
      <c r="C225"/>
      <c r="D225"/>
      <c r="E225"/>
      <c r="F225"/>
      <c r="G225"/>
      <c r="H225"/>
      <c r="I225" s="3" t="str">
        <f>IF(SUMPRODUCT(--('Appendix F'!$A$3:$A$7050=I$6)*--('Appendix F'!$K$3:$K$7050=$A225))&gt;0,"Yes","")</f>
        <v>Yes</v>
      </c>
      <c r="J225" s="3" t="str">
        <f>IF(SUMPRODUCT(--('Appendix F'!$A$3:$A$7050=J$6)*--('Appendix F'!$K$3:$K$7050=$A225))&gt;0,"Yes","")</f>
        <v>Yes</v>
      </c>
      <c r="K225" s="3" t="str">
        <f>IF(SUMPRODUCT(--('Appendix F'!$A$3:$A$7050=K$6)*--('Appendix F'!$K$3:$K$7050=$A225))&gt;0,"Yes","")</f>
        <v>Yes</v>
      </c>
      <c r="L225" s="3" t="str">
        <f>IF(SUMPRODUCT(--('Appendix F'!$A$3:$A$7050=L$6)*--('Appendix F'!$K$3:$K$7050=$A225))&gt;0,"Yes","")</f>
        <v>Yes</v>
      </c>
      <c r="M225" s="5" t="str">
        <f t="shared" si="3"/>
        <v/>
      </c>
    </row>
    <row r="226" spans="1:13" x14ac:dyDescent="0.25">
      <c r="A226" s="5" t="s">
        <v>2014</v>
      </c>
      <c r="B226" s="5" t="s">
        <v>7365</v>
      </c>
      <c r="C226"/>
      <c r="D226"/>
      <c r="E226"/>
      <c r="F226"/>
      <c r="G226"/>
      <c r="H226"/>
      <c r="I226" s="3" t="str">
        <f>IF(SUMPRODUCT(--('Appendix F'!$A$3:$A$7050=I$6)*--('Appendix F'!$K$3:$K$7050=$A226))&gt;0,"Yes","")</f>
        <v>Yes</v>
      </c>
      <c r="J226" s="3" t="str">
        <f>IF(SUMPRODUCT(--('Appendix F'!$A$3:$A$7050=J$6)*--('Appendix F'!$K$3:$K$7050=$A226))&gt;0,"Yes","")</f>
        <v>Yes</v>
      </c>
      <c r="K226" s="3" t="str">
        <f>IF(SUMPRODUCT(--('Appendix F'!$A$3:$A$7050=K$6)*--('Appendix F'!$K$3:$K$7050=$A226))&gt;0,"Yes","")</f>
        <v>Yes</v>
      </c>
      <c r="L226" s="3" t="str">
        <f>IF(SUMPRODUCT(--('Appendix F'!$A$3:$A$7050=L$6)*--('Appendix F'!$K$3:$K$7050=$A226))&gt;0,"Yes","")</f>
        <v>Yes</v>
      </c>
      <c r="M226" s="5" t="str">
        <f t="shared" si="3"/>
        <v/>
      </c>
    </row>
    <row r="227" spans="1:13" x14ac:dyDescent="0.25">
      <c r="A227" s="5" t="s">
        <v>2015</v>
      </c>
      <c r="B227" s="5" t="s">
        <v>7366</v>
      </c>
      <c r="C227"/>
      <c r="D227"/>
      <c r="E227"/>
      <c r="F227"/>
      <c r="G227"/>
      <c r="H227"/>
      <c r="I227" s="3" t="str">
        <f>IF(SUMPRODUCT(--('Appendix F'!$A$3:$A$7050=I$6)*--('Appendix F'!$K$3:$K$7050=$A227))&gt;0,"Yes","")</f>
        <v>Yes</v>
      </c>
      <c r="J227" s="3" t="str">
        <f>IF(SUMPRODUCT(--('Appendix F'!$A$3:$A$7050=J$6)*--('Appendix F'!$K$3:$K$7050=$A227))&gt;0,"Yes","")</f>
        <v>Yes</v>
      </c>
      <c r="K227" s="3" t="str">
        <f>IF(SUMPRODUCT(--('Appendix F'!$A$3:$A$7050=K$6)*--('Appendix F'!$K$3:$K$7050=$A227))&gt;0,"Yes","")</f>
        <v>Yes</v>
      </c>
      <c r="L227" s="3" t="str">
        <f>IF(SUMPRODUCT(--('Appendix F'!$A$3:$A$7050=L$6)*--('Appendix F'!$K$3:$K$7050=$A227))&gt;0,"Yes","")</f>
        <v>Yes</v>
      </c>
      <c r="M227" s="5" t="str">
        <f t="shared" si="3"/>
        <v/>
      </c>
    </row>
    <row r="228" spans="1:13" x14ac:dyDescent="0.25">
      <c r="A228" s="5" t="s">
        <v>2016</v>
      </c>
      <c r="B228" s="5" t="s">
        <v>7367</v>
      </c>
      <c r="C228"/>
      <c r="D228"/>
      <c r="E228"/>
      <c r="F228"/>
      <c r="G228"/>
      <c r="H228"/>
      <c r="I228" s="3" t="str">
        <f>IF(SUMPRODUCT(--('Appendix F'!$A$3:$A$7050=I$6)*--('Appendix F'!$K$3:$K$7050=$A228))&gt;0,"Yes","")</f>
        <v>Yes</v>
      </c>
      <c r="J228" s="3" t="str">
        <f>IF(SUMPRODUCT(--('Appendix F'!$A$3:$A$7050=J$6)*--('Appendix F'!$K$3:$K$7050=$A228))&gt;0,"Yes","")</f>
        <v>Yes</v>
      </c>
      <c r="K228" s="3" t="str">
        <f>IF(SUMPRODUCT(--('Appendix F'!$A$3:$A$7050=K$6)*--('Appendix F'!$K$3:$K$7050=$A228))&gt;0,"Yes","")</f>
        <v>Yes</v>
      </c>
      <c r="L228" s="3" t="str">
        <f>IF(SUMPRODUCT(--('Appendix F'!$A$3:$A$7050=L$6)*--('Appendix F'!$K$3:$K$7050=$A228))&gt;0,"Yes","")</f>
        <v>Yes</v>
      </c>
      <c r="M228" s="5" t="str">
        <f t="shared" si="3"/>
        <v/>
      </c>
    </row>
    <row r="229" spans="1:13" x14ac:dyDescent="0.25">
      <c r="A229" s="5" t="s">
        <v>2017</v>
      </c>
      <c r="B229" s="5" t="s">
        <v>7368</v>
      </c>
      <c r="C229"/>
      <c r="D229"/>
      <c r="E229"/>
      <c r="F229"/>
      <c r="G229"/>
      <c r="H229"/>
      <c r="I229" s="3" t="str">
        <f>IF(SUMPRODUCT(--('Appendix F'!$A$3:$A$7050=I$6)*--('Appendix F'!$K$3:$K$7050=$A229))&gt;0,"Yes","")</f>
        <v>Yes</v>
      </c>
      <c r="J229" s="3" t="str">
        <f>IF(SUMPRODUCT(--('Appendix F'!$A$3:$A$7050=J$6)*--('Appendix F'!$K$3:$K$7050=$A229))&gt;0,"Yes","")</f>
        <v>Yes</v>
      </c>
      <c r="K229" s="3" t="str">
        <f>IF(SUMPRODUCT(--('Appendix F'!$A$3:$A$7050=K$6)*--('Appendix F'!$K$3:$K$7050=$A229))&gt;0,"Yes","")</f>
        <v>Yes</v>
      </c>
      <c r="L229" s="3" t="str">
        <f>IF(SUMPRODUCT(--('Appendix F'!$A$3:$A$7050=L$6)*--('Appendix F'!$K$3:$K$7050=$A229))&gt;0,"Yes","")</f>
        <v>Yes</v>
      </c>
      <c r="M229" s="5" t="str">
        <f t="shared" si="3"/>
        <v/>
      </c>
    </row>
    <row r="230" spans="1:13" x14ac:dyDescent="0.25">
      <c r="A230" s="5" t="s">
        <v>2018</v>
      </c>
      <c r="B230" s="5" t="s">
        <v>7369</v>
      </c>
      <c r="C230"/>
      <c r="D230"/>
      <c r="E230"/>
      <c r="F230"/>
      <c r="G230"/>
      <c r="H230"/>
      <c r="I230" s="3" t="str">
        <f>IF(SUMPRODUCT(--('Appendix F'!$A$3:$A$7050=I$6)*--('Appendix F'!$K$3:$K$7050=$A230))&gt;0,"Yes","")</f>
        <v>Yes</v>
      </c>
      <c r="J230" s="3" t="str">
        <f>IF(SUMPRODUCT(--('Appendix F'!$A$3:$A$7050=J$6)*--('Appendix F'!$K$3:$K$7050=$A230))&gt;0,"Yes","")</f>
        <v>Yes</v>
      </c>
      <c r="K230" s="3" t="str">
        <f>IF(SUMPRODUCT(--('Appendix F'!$A$3:$A$7050=K$6)*--('Appendix F'!$K$3:$K$7050=$A230))&gt;0,"Yes","")</f>
        <v>Yes</v>
      </c>
      <c r="L230" s="3" t="str">
        <f>IF(SUMPRODUCT(--('Appendix F'!$A$3:$A$7050=L$6)*--('Appendix F'!$K$3:$K$7050=$A230))&gt;0,"Yes","")</f>
        <v>Yes</v>
      </c>
      <c r="M230" s="5" t="str">
        <f t="shared" si="3"/>
        <v/>
      </c>
    </row>
    <row r="231" spans="1:13" x14ac:dyDescent="0.25">
      <c r="A231" s="5" t="s">
        <v>2019</v>
      </c>
      <c r="B231" s="5" t="s">
        <v>7370</v>
      </c>
      <c r="C231"/>
      <c r="D231"/>
      <c r="E231"/>
      <c r="F231"/>
      <c r="G231"/>
      <c r="H231"/>
      <c r="I231" s="3" t="str">
        <f>IF(SUMPRODUCT(--('Appendix F'!$A$3:$A$7050=I$6)*--('Appendix F'!$K$3:$K$7050=$A231))&gt;0,"Yes","")</f>
        <v>Yes</v>
      </c>
      <c r="J231" s="3" t="str">
        <f>IF(SUMPRODUCT(--('Appendix F'!$A$3:$A$7050=J$6)*--('Appendix F'!$K$3:$K$7050=$A231))&gt;0,"Yes","")</f>
        <v>Yes</v>
      </c>
      <c r="K231" s="3" t="str">
        <f>IF(SUMPRODUCT(--('Appendix F'!$A$3:$A$7050=K$6)*--('Appendix F'!$K$3:$K$7050=$A231))&gt;0,"Yes","")</f>
        <v>Yes</v>
      </c>
      <c r="L231" s="3" t="str">
        <f>IF(SUMPRODUCT(--('Appendix F'!$A$3:$A$7050=L$6)*--('Appendix F'!$K$3:$K$7050=$A231))&gt;0,"Yes","")</f>
        <v>Yes</v>
      </c>
      <c r="M231" s="5" t="str">
        <f t="shared" si="3"/>
        <v/>
      </c>
    </row>
    <row r="232" spans="1:13" x14ac:dyDescent="0.25">
      <c r="A232" s="5" t="s">
        <v>2020</v>
      </c>
      <c r="B232" s="5" t="s">
        <v>7371</v>
      </c>
      <c r="C232"/>
      <c r="D232"/>
      <c r="E232"/>
      <c r="F232"/>
      <c r="G232"/>
      <c r="H232"/>
      <c r="I232" s="3" t="str">
        <f>IF(SUMPRODUCT(--('Appendix F'!$A$3:$A$7050=I$6)*--('Appendix F'!$K$3:$K$7050=$A232))&gt;0,"Yes","")</f>
        <v>Yes</v>
      </c>
      <c r="J232" s="3" t="str">
        <f>IF(SUMPRODUCT(--('Appendix F'!$A$3:$A$7050=J$6)*--('Appendix F'!$K$3:$K$7050=$A232))&gt;0,"Yes","")</f>
        <v>Yes</v>
      </c>
      <c r="K232" s="3" t="str">
        <f>IF(SUMPRODUCT(--('Appendix F'!$A$3:$A$7050=K$6)*--('Appendix F'!$K$3:$K$7050=$A232))&gt;0,"Yes","")</f>
        <v>Yes</v>
      </c>
      <c r="L232" s="3" t="str">
        <f>IF(SUMPRODUCT(--('Appendix F'!$A$3:$A$7050=L$6)*--('Appendix F'!$K$3:$K$7050=$A232))&gt;0,"Yes","")</f>
        <v>Yes</v>
      </c>
      <c r="M232" s="5" t="str">
        <f t="shared" si="3"/>
        <v/>
      </c>
    </row>
    <row r="233" spans="1:13" x14ac:dyDescent="0.25">
      <c r="A233" s="5" t="s">
        <v>2021</v>
      </c>
      <c r="B233" s="5" t="s">
        <v>7372</v>
      </c>
      <c r="C233"/>
      <c r="D233"/>
      <c r="E233"/>
      <c r="F233"/>
      <c r="G233"/>
      <c r="H233"/>
      <c r="I233" s="3" t="str">
        <f>IF(SUMPRODUCT(--('Appendix F'!$A$3:$A$7050=I$6)*--('Appendix F'!$K$3:$K$7050=$A233))&gt;0,"Yes","")</f>
        <v>Yes</v>
      </c>
      <c r="J233" s="3" t="str">
        <f>IF(SUMPRODUCT(--('Appendix F'!$A$3:$A$7050=J$6)*--('Appendix F'!$K$3:$K$7050=$A233))&gt;0,"Yes","")</f>
        <v>Yes</v>
      </c>
      <c r="K233" s="3" t="str">
        <f>IF(SUMPRODUCT(--('Appendix F'!$A$3:$A$7050=K$6)*--('Appendix F'!$K$3:$K$7050=$A233))&gt;0,"Yes","")</f>
        <v>Yes</v>
      </c>
      <c r="L233" s="3" t="str">
        <f>IF(SUMPRODUCT(--('Appendix F'!$A$3:$A$7050=L$6)*--('Appendix F'!$K$3:$K$7050=$A233))&gt;0,"Yes","")</f>
        <v>Yes</v>
      </c>
      <c r="M233" s="5" t="str">
        <f t="shared" si="3"/>
        <v/>
      </c>
    </row>
    <row r="234" spans="1:13" x14ac:dyDescent="0.25">
      <c r="A234" s="5" t="s">
        <v>2022</v>
      </c>
      <c r="B234" s="5" t="s">
        <v>7373</v>
      </c>
      <c r="C234"/>
      <c r="D234"/>
      <c r="E234"/>
      <c r="F234"/>
      <c r="G234"/>
      <c r="H234"/>
      <c r="I234" s="3" t="str">
        <f>IF(SUMPRODUCT(--('Appendix F'!$A$3:$A$7050=I$6)*--('Appendix F'!$K$3:$K$7050=$A234))&gt;0,"Yes","")</f>
        <v>Yes</v>
      </c>
      <c r="J234" s="3" t="str">
        <f>IF(SUMPRODUCT(--('Appendix F'!$A$3:$A$7050=J$6)*--('Appendix F'!$K$3:$K$7050=$A234))&gt;0,"Yes","")</f>
        <v>Yes</v>
      </c>
      <c r="K234" s="3" t="str">
        <f>IF(SUMPRODUCT(--('Appendix F'!$A$3:$A$7050=K$6)*--('Appendix F'!$K$3:$K$7050=$A234))&gt;0,"Yes","")</f>
        <v>Yes</v>
      </c>
      <c r="L234" s="3" t="str">
        <f>IF(SUMPRODUCT(--('Appendix F'!$A$3:$A$7050=L$6)*--('Appendix F'!$K$3:$K$7050=$A234))&gt;0,"Yes","")</f>
        <v>Yes</v>
      </c>
      <c r="M234" s="5" t="str">
        <f t="shared" si="3"/>
        <v/>
      </c>
    </row>
    <row r="235" spans="1:13" x14ac:dyDescent="0.25">
      <c r="A235" s="5" t="s">
        <v>2023</v>
      </c>
      <c r="B235" s="5" t="s">
        <v>7374</v>
      </c>
      <c r="C235"/>
      <c r="D235"/>
      <c r="E235"/>
      <c r="F235"/>
      <c r="G235"/>
      <c r="H235"/>
      <c r="I235" s="3" t="str">
        <f>IF(SUMPRODUCT(--('Appendix F'!$A$3:$A$7050=I$6)*--('Appendix F'!$K$3:$K$7050=$A235))&gt;0,"Yes","")</f>
        <v>Yes</v>
      </c>
      <c r="J235" s="3" t="str">
        <f>IF(SUMPRODUCT(--('Appendix F'!$A$3:$A$7050=J$6)*--('Appendix F'!$K$3:$K$7050=$A235))&gt;0,"Yes","")</f>
        <v>Yes</v>
      </c>
      <c r="K235" s="3" t="str">
        <f>IF(SUMPRODUCT(--('Appendix F'!$A$3:$A$7050=K$6)*--('Appendix F'!$K$3:$K$7050=$A235))&gt;0,"Yes","")</f>
        <v>Yes</v>
      </c>
      <c r="L235" s="3" t="str">
        <f>IF(SUMPRODUCT(--('Appendix F'!$A$3:$A$7050=L$6)*--('Appendix F'!$K$3:$K$7050=$A235))&gt;0,"Yes","")</f>
        <v>Yes</v>
      </c>
      <c r="M235" s="5" t="str">
        <f t="shared" si="3"/>
        <v/>
      </c>
    </row>
    <row r="236" spans="1:13" x14ac:dyDescent="0.25">
      <c r="A236" s="5" t="s">
        <v>2024</v>
      </c>
      <c r="B236" s="5" t="s">
        <v>7375</v>
      </c>
      <c r="C236"/>
      <c r="D236"/>
      <c r="E236"/>
      <c r="F236"/>
      <c r="G236"/>
      <c r="H236"/>
      <c r="I236" s="3" t="str">
        <f>IF(SUMPRODUCT(--('Appendix F'!$A$3:$A$7050=I$6)*--('Appendix F'!$K$3:$K$7050=$A236))&gt;0,"Yes","")</f>
        <v>Yes</v>
      </c>
      <c r="J236" s="3" t="str">
        <f>IF(SUMPRODUCT(--('Appendix F'!$A$3:$A$7050=J$6)*--('Appendix F'!$K$3:$K$7050=$A236))&gt;0,"Yes","")</f>
        <v>Yes</v>
      </c>
      <c r="K236" s="3" t="str">
        <f>IF(SUMPRODUCT(--('Appendix F'!$A$3:$A$7050=K$6)*--('Appendix F'!$K$3:$K$7050=$A236))&gt;0,"Yes","")</f>
        <v>Yes</v>
      </c>
      <c r="L236" s="3" t="str">
        <f>IF(SUMPRODUCT(--('Appendix F'!$A$3:$A$7050=L$6)*--('Appendix F'!$K$3:$K$7050=$A236))&gt;0,"Yes","")</f>
        <v>Yes</v>
      </c>
      <c r="M236" s="5" t="str">
        <f t="shared" si="3"/>
        <v/>
      </c>
    </row>
    <row r="237" spans="1:13" x14ac:dyDescent="0.25">
      <c r="A237" s="5" t="s">
        <v>2025</v>
      </c>
      <c r="B237" s="5" t="s">
        <v>7376</v>
      </c>
      <c r="C237"/>
      <c r="D237"/>
      <c r="E237"/>
      <c r="F237"/>
      <c r="G237"/>
      <c r="H237"/>
      <c r="I237" s="3" t="str">
        <f>IF(SUMPRODUCT(--('Appendix F'!$A$3:$A$7050=I$6)*--('Appendix F'!$K$3:$K$7050=$A237))&gt;0,"Yes","")</f>
        <v>Yes</v>
      </c>
      <c r="J237" s="3" t="str">
        <f>IF(SUMPRODUCT(--('Appendix F'!$A$3:$A$7050=J$6)*--('Appendix F'!$K$3:$K$7050=$A237))&gt;0,"Yes","")</f>
        <v>Yes</v>
      </c>
      <c r="K237" s="3" t="str">
        <f>IF(SUMPRODUCT(--('Appendix F'!$A$3:$A$7050=K$6)*--('Appendix F'!$K$3:$K$7050=$A237))&gt;0,"Yes","")</f>
        <v>Yes</v>
      </c>
      <c r="L237" s="3" t="str">
        <f>IF(SUMPRODUCT(--('Appendix F'!$A$3:$A$7050=L$6)*--('Appendix F'!$K$3:$K$7050=$A237))&gt;0,"Yes","")</f>
        <v>Yes</v>
      </c>
      <c r="M237" s="5" t="str">
        <f t="shared" si="3"/>
        <v/>
      </c>
    </row>
    <row r="238" spans="1:13" x14ac:dyDescent="0.25">
      <c r="A238" s="5" t="s">
        <v>2026</v>
      </c>
      <c r="B238" s="5" t="s">
        <v>7377</v>
      </c>
      <c r="C238"/>
      <c r="D238"/>
      <c r="E238"/>
      <c r="F238"/>
      <c r="G238"/>
      <c r="H238"/>
      <c r="I238" s="3" t="str">
        <f>IF(SUMPRODUCT(--('Appendix F'!$A$3:$A$7050=I$6)*--('Appendix F'!$K$3:$K$7050=$A238))&gt;0,"Yes","")</f>
        <v>Yes</v>
      </c>
      <c r="J238" s="3" t="str">
        <f>IF(SUMPRODUCT(--('Appendix F'!$A$3:$A$7050=J$6)*--('Appendix F'!$K$3:$K$7050=$A238))&gt;0,"Yes","")</f>
        <v>Yes</v>
      </c>
      <c r="K238" s="3" t="str">
        <f>IF(SUMPRODUCT(--('Appendix F'!$A$3:$A$7050=K$6)*--('Appendix F'!$K$3:$K$7050=$A238))&gt;0,"Yes","")</f>
        <v>Yes</v>
      </c>
      <c r="L238" s="3" t="str">
        <f>IF(SUMPRODUCT(--('Appendix F'!$A$3:$A$7050=L$6)*--('Appendix F'!$K$3:$K$7050=$A238))&gt;0,"Yes","")</f>
        <v>Yes</v>
      </c>
      <c r="M238" s="5" t="str">
        <f t="shared" si="3"/>
        <v/>
      </c>
    </row>
    <row r="239" spans="1:13" x14ac:dyDescent="0.25">
      <c r="A239" s="5" t="s">
        <v>2027</v>
      </c>
      <c r="B239" s="5" t="s">
        <v>7378</v>
      </c>
      <c r="C239"/>
      <c r="D239"/>
      <c r="E239"/>
      <c r="F239"/>
      <c r="G239"/>
      <c r="H239"/>
      <c r="I239" s="3" t="str">
        <f>IF(SUMPRODUCT(--('Appendix F'!$A$3:$A$7050=I$6)*--('Appendix F'!$K$3:$K$7050=$A239))&gt;0,"Yes","")</f>
        <v>Yes</v>
      </c>
      <c r="J239" s="3" t="str">
        <f>IF(SUMPRODUCT(--('Appendix F'!$A$3:$A$7050=J$6)*--('Appendix F'!$K$3:$K$7050=$A239))&gt;0,"Yes","")</f>
        <v>Yes</v>
      </c>
      <c r="K239" s="3" t="str">
        <f>IF(SUMPRODUCT(--('Appendix F'!$A$3:$A$7050=K$6)*--('Appendix F'!$K$3:$K$7050=$A239))&gt;0,"Yes","")</f>
        <v>Yes</v>
      </c>
      <c r="L239" s="3" t="str">
        <f>IF(SUMPRODUCT(--('Appendix F'!$A$3:$A$7050=L$6)*--('Appendix F'!$K$3:$K$7050=$A239))&gt;0,"Yes","")</f>
        <v>Yes</v>
      </c>
      <c r="M239" s="5" t="str">
        <f t="shared" si="3"/>
        <v/>
      </c>
    </row>
    <row r="240" spans="1:13" x14ac:dyDescent="0.25">
      <c r="A240" s="5" t="s">
        <v>2028</v>
      </c>
      <c r="B240" s="5" t="s">
        <v>9886</v>
      </c>
      <c r="C240"/>
      <c r="D240"/>
      <c r="E240"/>
      <c r="F240"/>
      <c r="G240"/>
      <c r="H240"/>
      <c r="I240" s="3" t="str">
        <f>IF(SUMPRODUCT(--('Appendix F'!$A$3:$A$7050=I$6)*--('Appendix F'!$K$3:$K$7050=$A240))&gt;0,"Yes","")</f>
        <v>Yes</v>
      </c>
      <c r="J240" s="3" t="str">
        <f>IF(SUMPRODUCT(--('Appendix F'!$A$3:$A$7050=J$6)*--('Appendix F'!$K$3:$K$7050=$A240))&gt;0,"Yes","")</f>
        <v>Yes</v>
      </c>
      <c r="K240" s="3" t="str">
        <f>IF(SUMPRODUCT(--('Appendix F'!$A$3:$A$7050=K$6)*--('Appendix F'!$K$3:$K$7050=$A240))&gt;0,"Yes","")</f>
        <v>Yes</v>
      </c>
      <c r="L240" s="3" t="str">
        <f>IF(SUMPRODUCT(--('Appendix F'!$A$3:$A$7050=L$6)*--('Appendix F'!$K$3:$K$7050=$A240))&gt;0,"Yes","")</f>
        <v>Yes</v>
      </c>
      <c r="M240" s="5" t="str">
        <f t="shared" si="3"/>
        <v/>
      </c>
    </row>
    <row r="241" spans="1:13" hidden="1" x14ac:dyDescent="0.25">
      <c r="A241"/>
      <c r="B241" s="5" t="s">
        <v>7379</v>
      </c>
      <c r="C241"/>
      <c r="D241"/>
      <c r="E241"/>
      <c r="F241"/>
      <c r="G241"/>
      <c r="H241"/>
      <c r="I241" s="3" t="str">
        <f>IF(SUMPRODUCT(--('Appendix F'!$A$3:$A$7050=I$6)*--('Appendix F'!$K$3:$K$7050=$A241))&gt;0,"Yes","")</f>
        <v/>
      </c>
      <c r="J241" s="3" t="str">
        <f>IF(SUMPRODUCT(--('Appendix F'!$A$3:$A$7050=J$6)*--('Appendix F'!$K$3:$K$7050=$A241))&gt;0,"Yes","")</f>
        <v/>
      </c>
      <c r="K241" s="3" t="str">
        <f>IF(SUMPRODUCT(--('Appendix F'!$A$3:$A$7050=K$6)*--('Appendix F'!$K$3:$K$7050=$A241))&gt;0,"Yes","")</f>
        <v/>
      </c>
      <c r="L241" s="3" t="str">
        <f>IF(SUMPRODUCT(--('Appendix F'!$A$3:$A$7050=L$6)*--('Appendix F'!$K$3:$K$7050=$A241))&gt;0,"Yes","")</f>
        <v/>
      </c>
      <c r="M241" s="5" t="str">
        <f t="shared" si="3"/>
        <v>X</v>
      </c>
    </row>
    <row r="242" spans="1:13" x14ac:dyDescent="0.25">
      <c r="A242" s="5" t="s">
        <v>2029</v>
      </c>
      <c r="B242" s="5" t="s">
        <v>9887</v>
      </c>
      <c r="C242"/>
      <c r="D242"/>
      <c r="E242"/>
      <c r="F242"/>
      <c r="G242"/>
      <c r="H242"/>
      <c r="I242" s="3" t="str">
        <f>IF(SUMPRODUCT(--('Appendix F'!$A$3:$A$7050=I$6)*--('Appendix F'!$K$3:$K$7050=$A242))&gt;0,"Yes","")</f>
        <v>Yes</v>
      </c>
      <c r="J242" s="3" t="str">
        <f>IF(SUMPRODUCT(--('Appendix F'!$A$3:$A$7050=J$6)*--('Appendix F'!$K$3:$K$7050=$A242))&gt;0,"Yes","")</f>
        <v>Yes</v>
      </c>
      <c r="K242" s="3" t="str">
        <f>IF(SUMPRODUCT(--('Appendix F'!$A$3:$A$7050=K$6)*--('Appendix F'!$K$3:$K$7050=$A242))&gt;0,"Yes","")</f>
        <v>Yes</v>
      </c>
      <c r="L242" s="3" t="str">
        <f>IF(SUMPRODUCT(--('Appendix F'!$A$3:$A$7050=L$6)*--('Appendix F'!$K$3:$K$7050=$A242))&gt;0,"Yes","")</f>
        <v>Yes</v>
      </c>
      <c r="M242" s="5" t="str">
        <f t="shared" si="3"/>
        <v/>
      </c>
    </row>
    <row r="243" spans="1:13" hidden="1" x14ac:dyDescent="0.25">
      <c r="A243"/>
      <c r="B243" s="5" t="s">
        <v>7380</v>
      </c>
      <c r="C243"/>
      <c r="D243"/>
      <c r="E243"/>
      <c r="F243"/>
      <c r="G243"/>
      <c r="H243"/>
      <c r="I243" s="3" t="str">
        <f>IF(SUMPRODUCT(--('Appendix F'!$A$3:$A$7050=I$6)*--('Appendix F'!$K$3:$K$7050=$A243))&gt;0,"Yes","")</f>
        <v/>
      </c>
      <c r="J243" s="3" t="str">
        <f>IF(SUMPRODUCT(--('Appendix F'!$A$3:$A$7050=J$6)*--('Appendix F'!$K$3:$K$7050=$A243))&gt;0,"Yes","")</f>
        <v/>
      </c>
      <c r="K243" s="3" t="str">
        <f>IF(SUMPRODUCT(--('Appendix F'!$A$3:$A$7050=K$6)*--('Appendix F'!$K$3:$K$7050=$A243))&gt;0,"Yes","")</f>
        <v/>
      </c>
      <c r="L243" s="3" t="str">
        <f>IF(SUMPRODUCT(--('Appendix F'!$A$3:$A$7050=L$6)*--('Appendix F'!$K$3:$K$7050=$A243))&gt;0,"Yes","")</f>
        <v/>
      </c>
      <c r="M243" s="5" t="str">
        <f t="shared" si="3"/>
        <v>X</v>
      </c>
    </row>
    <row r="244" spans="1:13" x14ac:dyDescent="0.25">
      <c r="A244" s="5" t="s">
        <v>2030</v>
      </c>
      <c r="B244" s="5" t="s">
        <v>9888</v>
      </c>
      <c r="C244"/>
      <c r="D244"/>
      <c r="E244"/>
      <c r="F244"/>
      <c r="G244"/>
      <c r="H244"/>
      <c r="I244" s="3" t="str">
        <f>IF(SUMPRODUCT(--('Appendix F'!$A$3:$A$7050=I$6)*--('Appendix F'!$K$3:$K$7050=$A244))&gt;0,"Yes","")</f>
        <v>Yes</v>
      </c>
      <c r="J244" s="3" t="str">
        <f>IF(SUMPRODUCT(--('Appendix F'!$A$3:$A$7050=J$6)*--('Appendix F'!$K$3:$K$7050=$A244))&gt;0,"Yes","")</f>
        <v>Yes</v>
      </c>
      <c r="K244" s="3" t="str">
        <f>IF(SUMPRODUCT(--('Appendix F'!$A$3:$A$7050=K$6)*--('Appendix F'!$K$3:$K$7050=$A244))&gt;0,"Yes","")</f>
        <v>Yes</v>
      </c>
      <c r="L244" s="3" t="str">
        <f>IF(SUMPRODUCT(--('Appendix F'!$A$3:$A$7050=L$6)*--('Appendix F'!$K$3:$K$7050=$A244))&gt;0,"Yes","")</f>
        <v>Yes</v>
      </c>
      <c r="M244" s="5" t="str">
        <f t="shared" si="3"/>
        <v/>
      </c>
    </row>
    <row r="245" spans="1:13" hidden="1" x14ac:dyDescent="0.25">
      <c r="A245"/>
      <c r="B245" s="5" t="s">
        <v>7381</v>
      </c>
      <c r="C245"/>
      <c r="D245"/>
      <c r="E245"/>
      <c r="F245"/>
      <c r="G245"/>
      <c r="H245"/>
      <c r="I245" s="3" t="str">
        <f>IF(SUMPRODUCT(--('Appendix F'!$A$3:$A$7050=I$6)*--('Appendix F'!$K$3:$K$7050=$A245))&gt;0,"Yes","")</f>
        <v/>
      </c>
      <c r="J245" s="3" t="str">
        <f>IF(SUMPRODUCT(--('Appendix F'!$A$3:$A$7050=J$6)*--('Appendix F'!$K$3:$K$7050=$A245))&gt;0,"Yes","")</f>
        <v/>
      </c>
      <c r="K245" s="3" t="str">
        <f>IF(SUMPRODUCT(--('Appendix F'!$A$3:$A$7050=K$6)*--('Appendix F'!$K$3:$K$7050=$A245))&gt;0,"Yes","")</f>
        <v/>
      </c>
      <c r="L245" s="3" t="str">
        <f>IF(SUMPRODUCT(--('Appendix F'!$A$3:$A$7050=L$6)*--('Appendix F'!$K$3:$K$7050=$A245))&gt;0,"Yes","")</f>
        <v/>
      </c>
      <c r="M245" s="5" t="str">
        <f t="shared" si="3"/>
        <v>X</v>
      </c>
    </row>
    <row r="246" spans="1:13" x14ac:dyDescent="0.25">
      <c r="A246" s="5" t="s">
        <v>2031</v>
      </c>
      <c r="B246" s="5" t="s">
        <v>9889</v>
      </c>
      <c r="C246"/>
      <c r="D246"/>
      <c r="E246"/>
      <c r="F246"/>
      <c r="G246"/>
      <c r="H246"/>
      <c r="I246" s="3" t="str">
        <f>IF(SUMPRODUCT(--('Appendix F'!$A$3:$A$7050=I$6)*--('Appendix F'!$K$3:$K$7050=$A246))&gt;0,"Yes","")</f>
        <v>Yes</v>
      </c>
      <c r="J246" s="3" t="str">
        <f>IF(SUMPRODUCT(--('Appendix F'!$A$3:$A$7050=J$6)*--('Appendix F'!$K$3:$K$7050=$A246))&gt;0,"Yes","")</f>
        <v>Yes</v>
      </c>
      <c r="K246" s="3" t="str">
        <f>IF(SUMPRODUCT(--('Appendix F'!$A$3:$A$7050=K$6)*--('Appendix F'!$K$3:$K$7050=$A246))&gt;0,"Yes","")</f>
        <v>Yes</v>
      </c>
      <c r="L246" s="3" t="str">
        <f>IF(SUMPRODUCT(--('Appendix F'!$A$3:$A$7050=L$6)*--('Appendix F'!$K$3:$K$7050=$A246))&gt;0,"Yes","")</f>
        <v>Yes</v>
      </c>
      <c r="M246" s="5" t="str">
        <f t="shared" si="3"/>
        <v/>
      </c>
    </row>
    <row r="247" spans="1:13" hidden="1" x14ac:dyDescent="0.25">
      <c r="A247"/>
      <c r="B247" s="5" t="s">
        <v>7382</v>
      </c>
      <c r="C247"/>
      <c r="D247"/>
      <c r="E247"/>
      <c r="F247"/>
      <c r="G247"/>
      <c r="H247"/>
      <c r="I247" s="3" t="str">
        <f>IF(SUMPRODUCT(--('Appendix F'!$A$3:$A$7050=I$6)*--('Appendix F'!$K$3:$K$7050=$A247))&gt;0,"Yes","")</f>
        <v/>
      </c>
      <c r="J247" s="3" t="str">
        <f>IF(SUMPRODUCT(--('Appendix F'!$A$3:$A$7050=J$6)*--('Appendix F'!$K$3:$K$7050=$A247))&gt;0,"Yes","")</f>
        <v/>
      </c>
      <c r="K247" s="3" t="str">
        <f>IF(SUMPRODUCT(--('Appendix F'!$A$3:$A$7050=K$6)*--('Appendix F'!$K$3:$K$7050=$A247))&gt;0,"Yes","")</f>
        <v/>
      </c>
      <c r="L247" s="3" t="str">
        <f>IF(SUMPRODUCT(--('Appendix F'!$A$3:$A$7050=L$6)*--('Appendix F'!$K$3:$K$7050=$A247))&gt;0,"Yes","")</f>
        <v/>
      </c>
      <c r="M247" s="5" t="str">
        <f t="shared" si="3"/>
        <v>X</v>
      </c>
    </row>
    <row r="248" spans="1:13" x14ac:dyDescent="0.25">
      <c r="A248" s="5" t="s">
        <v>2032</v>
      </c>
      <c r="B248" s="5" t="s">
        <v>9890</v>
      </c>
      <c r="C248"/>
      <c r="D248"/>
      <c r="E248"/>
      <c r="F248"/>
      <c r="G248"/>
      <c r="H248"/>
      <c r="I248" s="3" t="str">
        <f>IF(SUMPRODUCT(--('Appendix F'!$A$3:$A$7050=I$6)*--('Appendix F'!$K$3:$K$7050=$A248))&gt;0,"Yes","")</f>
        <v>Yes</v>
      </c>
      <c r="J248" s="3" t="str">
        <f>IF(SUMPRODUCT(--('Appendix F'!$A$3:$A$7050=J$6)*--('Appendix F'!$K$3:$K$7050=$A248))&gt;0,"Yes","")</f>
        <v>Yes</v>
      </c>
      <c r="K248" s="3" t="str">
        <f>IF(SUMPRODUCT(--('Appendix F'!$A$3:$A$7050=K$6)*--('Appendix F'!$K$3:$K$7050=$A248))&gt;0,"Yes","")</f>
        <v>Yes</v>
      </c>
      <c r="L248" s="3" t="str">
        <f>IF(SUMPRODUCT(--('Appendix F'!$A$3:$A$7050=L$6)*--('Appendix F'!$K$3:$K$7050=$A248))&gt;0,"Yes","")</f>
        <v>Yes</v>
      </c>
      <c r="M248" s="5" t="str">
        <f t="shared" si="3"/>
        <v/>
      </c>
    </row>
    <row r="249" spans="1:13" hidden="1" x14ac:dyDescent="0.25">
      <c r="A249"/>
      <c r="B249" s="5" t="s">
        <v>7383</v>
      </c>
      <c r="C249"/>
      <c r="D249"/>
      <c r="E249"/>
      <c r="F249"/>
      <c r="G249"/>
      <c r="H249"/>
      <c r="I249" s="3" t="str">
        <f>IF(SUMPRODUCT(--('Appendix F'!$A$3:$A$7050=I$6)*--('Appendix F'!$K$3:$K$7050=$A249))&gt;0,"Yes","")</f>
        <v/>
      </c>
      <c r="J249" s="3" t="str">
        <f>IF(SUMPRODUCT(--('Appendix F'!$A$3:$A$7050=J$6)*--('Appendix F'!$K$3:$K$7050=$A249))&gt;0,"Yes","")</f>
        <v/>
      </c>
      <c r="K249" s="3" t="str">
        <f>IF(SUMPRODUCT(--('Appendix F'!$A$3:$A$7050=K$6)*--('Appendix F'!$K$3:$K$7050=$A249))&gt;0,"Yes","")</f>
        <v/>
      </c>
      <c r="L249" s="3" t="str">
        <f>IF(SUMPRODUCT(--('Appendix F'!$A$3:$A$7050=L$6)*--('Appendix F'!$K$3:$K$7050=$A249))&gt;0,"Yes","")</f>
        <v/>
      </c>
      <c r="M249" s="5" t="str">
        <f t="shared" si="3"/>
        <v>X</v>
      </c>
    </row>
    <row r="250" spans="1:13" x14ac:dyDescent="0.25">
      <c r="A250" s="5" t="s">
        <v>2033</v>
      </c>
      <c r="B250" s="5" t="s">
        <v>7384</v>
      </c>
      <c r="C250"/>
      <c r="D250"/>
      <c r="E250"/>
      <c r="F250"/>
      <c r="G250"/>
      <c r="H250"/>
      <c r="I250" s="3" t="str">
        <f>IF(SUMPRODUCT(--('Appendix F'!$A$3:$A$7050=I$6)*--('Appendix F'!$K$3:$K$7050=$A250))&gt;0,"Yes","")</f>
        <v>Yes</v>
      </c>
      <c r="J250" s="3" t="str">
        <f>IF(SUMPRODUCT(--('Appendix F'!$A$3:$A$7050=J$6)*--('Appendix F'!$K$3:$K$7050=$A250))&gt;0,"Yes","")</f>
        <v>Yes</v>
      </c>
      <c r="K250" s="3" t="str">
        <f>IF(SUMPRODUCT(--('Appendix F'!$A$3:$A$7050=K$6)*--('Appendix F'!$K$3:$K$7050=$A250))&gt;0,"Yes","")</f>
        <v>Yes</v>
      </c>
      <c r="L250" s="3" t="str">
        <f>IF(SUMPRODUCT(--('Appendix F'!$A$3:$A$7050=L$6)*--('Appendix F'!$K$3:$K$7050=$A250))&gt;0,"Yes","")</f>
        <v>Yes</v>
      </c>
      <c r="M250" s="5" t="str">
        <f t="shared" si="3"/>
        <v/>
      </c>
    </row>
    <row r="251" spans="1:13" x14ac:dyDescent="0.25">
      <c r="A251" s="5" t="s">
        <v>2034</v>
      </c>
      <c r="B251" s="5" t="s">
        <v>7385</v>
      </c>
      <c r="C251"/>
      <c r="D251"/>
      <c r="E251"/>
      <c r="F251"/>
      <c r="G251"/>
      <c r="H251"/>
      <c r="I251" s="3" t="str">
        <f>IF(SUMPRODUCT(--('Appendix F'!$A$3:$A$7050=I$6)*--('Appendix F'!$K$3:$K$7050=$A251))&gt;0,"Yes","")</f>
        <v>Yes</v>
      </c>
      <c r="J251" s="3" t="str">
        <f>IF(SUMPRODUCT(--('Appendix F'!$A$3:$A$7050=J$6)*--('Appendix F'!$K$3:$K$7050=$A251))&gt;0,"Yes","")</f>
        <v>Yes</v>
      </c>
      <c r="K251" s="3" t="str">
        <f>IF(SUMPRODUCT(--('Appendix F'!$A$3:$A$7050=K$6)*--('Appendix F'!$K$3:$K$7050=$A251))&gt;0,"Yes","")</f>
        <v>Yes</v>
      </c>
      <c r="L251" s="3" t="str">
        <f>IF(SUMPRODUCT(--('Appendix F'!$A$3:$A$7050=L$6)*--('Appendix F'!$K$3:$K$7050=$A251))&gt;0,"Yes","")</f>
        <v>Yes</v>
      </c>
      <c r="M251" s="5" t="str">
        <f t="shared" si="3"/>
        <v/>
      </c>
    </row>
    <row r="252" spans="1:13" x14ac:dyDescent="0.25">
      <c r="A252" s="5" t="s">
        <v>2035</v>
      </c>
      <c r="B252" s="5" t="s">
        <v>7386</v>
      </c>
      <c r="C252"/>
      <c r="D252"/>
      <c r="E252"/>
      <c r="F252"/>
      <c r="G252"/>
      <c r="H252"/>
      <c r="I252" s="3" t="str">
        <f>IF(SUMPRODUCT(--('Appendix F'!$A$3:$A$7050=I$6)*--('Appendix F'!$K$3:$K$7050=$A252))&gt;0,"Yes","")</f>
        <v>Yes</v>
      </c>
      <c r="J252" s="3" t="str">
        <f>IF(SUMPRODUCT(--('Appendix F'!$A$3:$A$7050=J$6)*--('Appendix F'!$K$3:$K$7050=$A252))&gt;0,"Yes","")</f>
        <v>Yes</v>
      </c>
      <c r="K252" s="3" t="str">
        <f>IF(SUMPRODUCT(--('Appendix F'!$A$3:$A$7050=K$6)*--('Appendix F'!$K$3:$K$7050=$A252))&gt;0,"Yes","")</f>
        <v>Yes</v>
      </c>
      <c r="L252" s="3" t="str">
        <f>IF(SUMPRODUCT(--('Appendix F'!$A$3:$A$7050=L$6)*--('Appendix F'!$K$3:$K$7050=$A252))&gt;0,"Yes","")</f>
        <v>Yes</v>
      </c>
      <c r="M252" s="5" t="str">
        <f t="shared" si="3"/>
        <v/>
      </c>
    </row>
    <row r="253" spans="1:13" x14ac:dyDescent="0.25">
      <c r="A253" s="5" t="s">
        <v>2036</v>
      </c>
      <c r="B253" s="5" t="s">
        <v>7387</v>
      </c>
      <c r="C253"/>
      <c r="D253"/>
      <c r="E253"/>
      <c r="F253"/>
      <c r="G253"/>
      <c r="H253"/>
      <c r="I253" s="3" t="str">
        <f>IF(SUMPRODUCT(--('Appendix F'!$A$3:$A$7050=I$6)*--('Appendix F'!$K$3:$K$7050=$A253))&gt;0,"Yes","")</f>
        <v>Yes</v>
      </c>
      <c r="J253" s="3" t="str">
        <f>IF(SUMPRODUCT(--('Appendix F'!$A$3:$A$7050=J$6)*--('Appendix F'!$K$3:$K$7050=$A253))&gt;0,"Yes","")</f>
        <v>Yes</v>
      </c>
      <c r="K253" s="3" t="str">
        <f>IF(SUMPRODUCT(--('Appendix F'!$A$3:$A$7050=K$6)*--('Appendix F'!$K$3:$K$7050=$A253))&gt;0,"Yes","")</f>
        <v>Yes</v>
      </c>
      <c r="L253" s="3" t="str">
        <f>IF(SUMPRODUCT(--('Appendix F'!$A$3:$A$7050=L$6)*--('Appendix F'!$K$3:$K$7050=$A253))&gt;0,"Yes","")</f>
        <v>Yes</v>
      </c>
      <c r="M253" s="5" t="str">
        <f t="shared" si="3"/>
        <v/>
      </c>
    </row>
    <row r="254" spans="1:13" x14ac:dyDescent="0.25">
      <c r="A254" s="5" t="s">
        <v>2037</v>
      </c>
      <c r="B254" s="5" t="s">
        <v>7388</v>
      </c>
      <c r="C254"/>
      <c r="D254"/>
      <c r="E254"/>
      <c r="F254"/>
      <c r="G254"/>
      <c r="H254"/>
      <c r="I254" s="3" t="str">
        <f>IF(SUMPRODUCT(--('Appendix F'!$A$3:$A$7050=I$6)*--('Appendix F'!$K$3:$K$7050=$A254))&gt;0,"Yes","")</f>
        <v>Yes</v>
      </c>
      <c r="J254" s="3" t="str">
        <f>IF(SUMPRODUCT(--('Appendix F'!$A$3:$A$7050=J$6)*--('Appendix F'!$K$3:$K$7050=$A254))&gt;0,"Yes","")</f>
        <v>Yes</v>
      </c>
      <c r="K254" s="3" t="str">
        <f>IF(SUMPRODUCT(--('Appendix F'!$A$3:$A$7050=K$6)*--('Appendix F'!$K$3:$K$7050=$A254))&gt;0,"Yes","")</f>
        <v>Yes</v>
      </c>
      <c r="L254" s="3" t="str">
        <f>IF(SUMPRODUCT(--('Appendix F'!$A$3:$A$7050=L$6)*--('Appendix F'!$K$3:$K$7050=$A254))&gt;0,"Yes","")</f>
        <v>Yes</v>
      </c>
      <c r="M254" s="5" t="str">
        <f t="shared" si="3"/>
        <v/>
      </c>
    </row>
    <row r="255" spans="1:13" x14ac:dyDescent="0.25">
      <c r="A255" s="5" t="s">
        <v>2038</v>
      </c>
      <c r="B255" s="5" t="s">
        <v>9891</v>
      </c>
      <c r="C255"/>
      <c r="D255"/>
      <c r="E255"/>
      <c r="F255"/>
      <c r="G255"/>
      <c r="H255"/>
      <c r="I255" s="3" t="str">
        <f>IF(SUMPRODUCT(--('Appendix F'!$A$3:$A$7050=I$6)*--('Appendix F'!$K$3:$K$7050=$A255))&gt;0,"Yes","")</f>
        <v>Yes</v>
      </c>
      <c r="J255" s="3" t="str">
        <f>IF(SUMPRODUCT(--('Appendix F'!$A$3:$A$7050=J$6)*--('Appendix F'!$K$3:$K$7050=$A255))&gt;0,"Yes","")</f>
        <v>Yes</v>
      </c>
      <c r="K255" s="3" t="str">
        <f>IF(SUMPRODUCT(--('Appendix F'!$A$3:$A$7050=K$6)*--('Appendix F'!$K$3:$K$7050=$A255))&gt;0,"Yes","")</f>
        <v>Yes</v>
      </c>
      <c r="L255" s="3" t="str">
        <f>IF(SUMPRODUCT(--('Appendix F'!$A$3:$A$7050=L$6)*--('Appendix F'!$K$3:$K$7050=$A255))&gt;0,"Yes","")</f>
        <v>Yes</v>
      </c>
      <c r="M255" s="5" t="str">
        <f t="shared" si="3"/>
        <v/>
      </c>
    </row>
    <row r="256" spans="1:13" hidden="1" x14ac:dyDescent="0.25">
      <c r="A256"/>
      <c r="B256" s="5" t="s">
        <v>7389</v>
      </c>
      <c r="C256"/>
      <c r="D256"/>
      <c r="E256"/>
      <c r="F256"/>
      <c r="G256"/>
      <c r="H256"/>
      <c r="I256" s="3" t="str">
        <f>IF(SUMPRODUCT(--('Appendix F'!$A$3:$A$7050=I$6)*--('Appendix F'!$K$3:$K$7050=$A256))&gt;0,"Yes","")</f>
        <v/>
      </c>
      <c r="J256" s="3" t="str">
        <f>IF(SUMPRODUCT(--('Appendix F'!$A$3:$A$7050=J$6)*--('Appendix F'!$K$3:$K$7050=$A256))&gt;0,"Yes","")</f>
        <v/>
      </c>
      <c r="K256" s="3" t="str">
        <f>IF(SUMPRODUCT(--('Appendix F'!$A$3:$A$7050=K$6)*--('Appendix F'!$K$3:$K$7050=$A256))&gt;0,"Yes","")</f>
        <v/>
      </c>
      <c r="L256" s="3" t="str">
        <f>IF(SUMPRODUCT(--('Appendix F'!$A$3:$A$7050=L$6)*--('Appendix F'!$K$3:$K$7050=$A256))&gt;0,"Yes","")</f>
        <v/>
      </c>
      <c r="M256" s="5" t="str">
        <f t="shared" si="3"/>
        <v>X</v>
      </c>
    </row>
    <row r="257" spans="1:13" x14ac:dyDescent="0.25">
      <c r="A257" s="5" t="s">
        <v>2039</v>
      </c>
      <c r="B257" s="5" t="s">
        <v>9892</v>
      </c>
      <c r="C257"/>
      <c r="D257"/>
      <c r="E257"/>
      <c r="F257"/>
      <c r="G257"/>
      <c r="H257"/>
      <c r="I257" s="3" t="str">
        <f>IF(SUMPRODUCT(--('Appendix F'!$A$3:$A$7050=I$6)*--('Appendix F'!$K$3:$K$7050=$A257))&gt;0,"Yes","")</f>
        <v>Yes</v>
      </c>
      <c r="J257" s="3" t="str">
        <f>IF(SUMPRODUCT(--('Appendix F'!$A$3:$A$7050=J$6)*--('Appendix F'!$K$3:$K$7050=$A257))&gt;0,"Yes","")</f>
        <v>Yes</v>
      </c>
      <c r="K257" s="3" t="str">
        <f>IF(SUMPRODUCT(--('Appendix F'!$A$3:$A$7050=K$6)*--('Appendix F'!$K$3:$K$7050=$A257))&gt;0,"Yes","")</f>
        <v>Yes</v>
      </c>
      <c r="L257" s="3" t="str">
        <f>IF(SUMPRODUCT(--('Appendix F'!$A$3:$A$7050=L$6)*--('Appendix F'!$K$3:$K$7050=$A257))&gt;0,"Yes","")</f>
        <v>Yes</v>
      </c>
      <c r="M257" s="5" t="str">
        <f t="shared" si="3"/>
        <v/>
      </c>
    </row>
    <row r="258" spans="1:13" hidden="1" x14ac:dyDescent="0.25">
      <c r="A258"/>
      <c r="B258" s="5" t="s">
        <v>7390</v>
      </c>
      <c r="C258"/>
      <c r="D258"/>
      <c r="E258"/>
      <c r="F258"/>
      <c r="G258"/>
      <c r="H258"/>
      <c r="I258" s="3" t="str">
        <f>IF(SUMPRODUCT(--('Appendix F'!$A$3:$A$7050=I$6)*--('Appendix F'!$K$3:$K$7050=$A258))&gt;0,"Yes","")</f>
        <v/>
      </c>
      <c r="J258" s="3" t="str">
        <f>IF(SUMPRODUCT(--('Appendix F'!$A$3:$A$7050=J$6)*--('Appendix F'!$K$3:$K$7050=$A258))&gt;0,"Yes","")</f>
        <v/>
      </c>
      <c r="K258" s="3" t="str">
        <f>IF(SUMPRODUCT(--('Appendix F'!$A$3:$A$7050=K$6)*--('Appendix F'!$K$3:$K$7050=$A258))&gt;0,"Yes","")</f>
        <v/>
      </c>
      <c r="L258" s="3" t="str">
        <f>IF(SUMPRODUCT(--('Appendix F'!$A$3:$A$7050=L$6)*--('Appendix F'!$K$3:$K$7050=$A258))&gt;0,"Yes","")</f>
        <v/>
      </c>
      <c r="M258" s="5" t="str">
        <f t="shared" si="3"/>
        <v>X</v>
      </c>
    </row>
    <row r="259" spans="1:13" x14ac:dyDescent="0.25">
      <c r="A259" s="5" t="s">
        <v>2040</v>
      </c>
      <c r="B259" s="5" t="s">
        <v>9893</v>
      </c>
      <c r="C259"/>
      <c r="D259"/>
      <c r="E259"/>
      <c r="F259"/>
      <c r="G259"/>
      <c r="H259"/>
      <c r="I259" s="3" t="str">
        <f>IF(SUMPRODUCT(--('Appendix F'!$A$3:$A$7050=I$6)*--('Appendix F'!$K$3:$K$7050=$A259))&gt;0,"Yes","")</f>
        <v>Yes</v>
      </c>
      <c r="J259" s="3" t="str">
        <f>IF(SUMPRODUCT(--('Appendix F'!$A$3:$A$7050=J$6)*--('Appendix F'!$K$3:$K$7050=$A259))&gt;0,"Yes","")</f>
        <v>Yes</v>
      </c>
      <c r="K259" s="3" t="str">
        <f>IF(SUMPRODUCT(--('Appendix F'!$A$3:$A$7050=K$6)*--('Appendix F'!$K$3:$K$7050=$A259))&gt;0,"Yes","")</f>
        <v>Yes</v>
      </c>
      <c r="L259" s="3" t="str">
        <f>IF(SUMPRODUCT(--('Appendix F'!$A$3:$A$7050=L$6)*--('Appendix F'!$K$3:$K$7050=$A259))&gt;0,"Yes","")</f>
        <v>Yes</v>
      </c>
      <c r="M259" s="5" t="str">
        <f t="shared" si="3"/>
        <v/>
      </c>
    </row>
    <row r="260" spans="1:13" hidden="1" x14ac:dyDescent="0.25">
      <c r="A260"/>
      <c r="B260" s="5" t="s">
        <v>7391</v>
      </c>
      <c r="C260"/>
      <c r="D260"/>
      <c r="E260"/>
      <c r="F260"/>
      <c r="G260"/>
      <c r="H260"/>
      <c r="I260" s="3" t="str">
        <f>IF(SUMPRODUCT(--('Appendix F'!$A$3:$A$7050=I$6)*--('Appendix F'!$K$3:$K$7050=$A260))&gt;0,"Yes","")</f>
        <v/>
      </c>
      <c r="J260" s="3" t="str">
        <f>IF(SUMPRODUCT(--('Appendix F'!$A$3:$A$7050=J$6)*--('Appendix F'!$K$3:$K$7050=$A260))&gt;0,"Yes","")</f>
        <v/>
      </c>
      <c r="K260" s="3" t="str">
        <f>IF(SUMPRODUCT(--('Appendix F'!$A$3:$A$7050=K$6)*--('Appendix F'!$K$3:$K$7050=$A260))&gt;0,"Yes","")</f>
        <v/>
      </c>
      <c r="L260" s="3" t="str">
        <f>IF(SUMPRODUCT(--('Appendix F'!$A$3:$A$7050=L$6)*--('Appendix F'!$K$3:$K$7050=$A260))&gt;0,"Yes","")</f>
        <v/>
      </c>
      <c r="M260" s="5" t="str">
        <f t="shared" si="3"/>
        <v>X</v>
      </c>
    </row>
    <row r="261" spans="1:13" x14ac:dyDescent="0.25">
      <c r="A261" s="5" t="s">
        <v>2041</v>
      </c>
      <c r="B261" s="5" t="s">
        <v>9894</v>
      </c>
      <c r="C261"/>
      <c r="D261"/>
      <c r="E261"/>
      <c r="F261"/>
      <c r="G261"/>
      <c r="H261"/>
      <c r="I261" s="3" t="str">
        <f>IF(SUMPRODUCT(--('Appendix F'!$A$3:$A$7050=I$6)*--('Appendix F'!$K$3:$K$7050=$A261))&gt;0,"Yes","")</f>
        <v>Yes</v>
      </c>
      <c r="J261" s="3" t="str">
        <f>IF(SUMPRODUCT(--('Appendix F'!$A$3:$A$7050=J$6)*--('Appendix F'!$K$3:$K$7050=$A261))&gt;0,"Yes","")</f>
        <v>Yes</v>
      </c>
      <c r="K261" s="3" t="str">
        <f>IF(SUMPRODUCT(--('Appendix F'!$A$3:$A$7050=K$6)*--('Appendix F'!$K$3:$K$7050=$A261))&gt;0,"Yes","")</f>
        <v>Yes</v>
      </c>
      <c r="L261" s="3" t="str">
        <f>IF(SUMPRODUCT(--('Appendix F'!$A$3:$A$7050=L$6)*--('Appendix F'!$K$3:$K$7050=$A261))&gt;0,"Yes","")</f>
        <v>Yes</v>
      </c>
      <c r="M261" s="5" t="str">
        <f t="shared" si="3"/>
        <v/>
      </c>
    </row>
    <row r="262" spans="1:13" hidden="1" x14ac:dyDescent="0.25">
      <c r="A262"/>
      <c r="B262" s="5" t="s">
        <v>7392</v>
      </c>
      <c r="C262"/>
      <c r="D262"/>
      <c r="E262"/>
      <c r="F262"/>
      <c r="G262"/>
      <c r="H262"/>
      <c r="I262" s="3" t="str">
        <f>IF(SUMPRODUCT(--('Appendix F'!$A$3:$A$7050=I$6)*--('Appendix F'!$K$3:$K$7050=$A262))&gt;0,"Yes","")</f>
        <v/>
      </c>
      <c r="J262" s="3" t="str">
        <f>IF(SUMPRODUCT(--('Appendix F'!$A$3:$A$7050=J$6)*--('Appendix F'!$K$3:$K$7050=$A262))&gt;0,"Yes","")</f>
        <v/>
      </c>
      <c r="K262" s="3" t="str">
        <f>IF(SUMPRODUCT(--('Appendix F'!$A$3:$A$7050=K$6)*--('Appendix F'!$K$3:$K$7050=$A262))&gt;0,"Yes","")</f>
        <v/>
      </c>
      <c r="L262" s="3" t="str">
        <f>IF(SUMPRODUCT(--('Appendix F'!$A$3:$A$7050=L$6)*--('Appendix F'!$K$3:$K$7050=$A262))&gt;0,"Yes","")</f>
        <v/>
      </c>
      <c r="M262" s="5" t="str">
        <f t="shared" si="3"/>
        <v>X</v>
      </c>
    </row>
    <row r="263" spans="1:13" x14ac:dyDescent="0.25">
      <c r="A263" s="5" t="s">
        <v>2042</v>
      </c>
      <c r="B263" s="5" t="s">
        <v>9895</v>
      </c>
      <c r="C263"/>
      <c r="D263"/>
      <c r="E263"/>
      <c r="F263"/>
      <c r="G263"/>
      <c r="H263"/>
      <c r="I263" s="3" t="str">
        <f>IF(SUMPRODUCT(--('Appendix F'!$A$3:$A$7050=I$6)*--('Appendix F'!$K$3:$K$7050=$A263))&gt;0,"Yes","")</f>
        <v>Yes</v>
      </c>
      <c r="J263" s="3" t="str">
        <f>IF(SUMPRODUCT(--('Appendix F'!$A$3:$A$7050=J$6)*--('Appendix F'!$K$3:$K$7050=$A263))&gt;0,"Yes","")</f>
        <v>Yes</v>
      </c>
      <c r="K263" s="3" t="str">
        <f>IF(SUMPRODUCT(--('Appendix F'!$A$3:$A$7050=K$6)*--('Appendix F'!$K$3:$K$7050=$A263))&gt;0,"Yes","")</f>
        <v>Yes</v>
      </c>
      <c r="L263" s="3" t="str">
        <f>IF(SUMPRODUCT(--('Appendix F'!$A$3:$A$7050=L$6)*--('Appendix F'!$K$3:$K$7050=$A263))&gt;0,"Yes","")</f>
        <v>Yes</v>
      </c>
      <c r="M263" s="5" t="str">
        <f t="shared" si="3"/>
        <v/>
      </c>
    </row>
    <row r="264" spans="1:13" hidden="1" x14ac:dyDescent="0.25">
      <c r="A264"/>
      <c r="B264" s="5" t="s">
        <v>7393</v>
      </c>
      <c r="C264"/>
      <c r="D264"/>
      <c r="E264"/>
      <c r="F264"/>
      <c r="G264"/>
      <c r="H264"/>
      <c r="I264" s="3" t="str">
        <f>IF(SUMPRODUCT(--('Appendix F'!$A$3:$A$7050=I$6)*--('Appendix F'!$K$3:$K$7050=$A264))&gt;0,"Yes","")</f>
        <v/>
      </c>
      <c r="J264" s="3" t="str">
        <f>IF(SUMPRODUCT(--('Appendix F'!$A$3:$A$7050=J$6)*--('Appendix F'!$K$3:$K$7050=$A264))&gt;0,"Yes","")</f>
        <v/>
      </c>
      <c r="K264" s="3" t="str">
        <f>IF(SUMPRODUCT(--('Appendix F'!$A$3:$A$7050=K$6)*--('Appendix F'!$K$3:$K$7050=$A264))&gt;0,"Yes","")</f>
        <v/>
      </c>
      <c r="L264" s="3" t="str">
        <f>IF(SUMPRODUCT(--('Appendix F'!$A$3:$A$7050=L$6)*--('Appendix F'!$K$3:$K$7050=$A264))&gt;0,"Yes","")</f>
        <v/>
      </c>
      <c r="M264" s="5" t="str">
        <f t="shared" ref="M264:M327" si="4">IF(A264="",IF(AND(I264="",J264="",K264="",L264=""),"X",""),"")</f>
        <v>X</v>
      </c>
    </row>
    <row r="265" spans="1:13" x14ac:dyDescent="0.25">
      <c r="A265" s="5" t="s">
        <v>2043</v>
      </c>
      <c r="B265" s="5" t="s">
        <v>7394</v>
      </c>
      <c r="C265"/>
      <c r="D265"/>
      <c r="E265"/>
      <c r="F265"/>
      <c r="G265"/>
      <c r="H265"/>
      <c r="I265" s="3" t="str">
        <f>IF(SUMPRODUCT(--('Appendix F'!$A$3:$A$7050=I$6)*--('Appendix F'!$K$3:$K$7050=$A265))&gt;0,"Yes","")</f>
        <v>Yes</v>
      </c>
      <c r="J265" s="3" t="str">
        <f>IF(SUMPRODUCT(--('Appendix F'!$A$3:$A$7050=J$6)*--('Appendix F'!$K$3:$K$7050=$A265))&gt;0,"Yes","")</f>
        <v>Yes</v>
      </c>
      <c r="K265" s="3" t="str">
        <f>IF(SUMPRODUCT(--('Appendix F'!$A$3:$A$7050=K$6)*--('Appendix F'!$K$3:$K$7050=$A265))&gt;0,"Yes","")</f>
        <v>Yes</v>
      </c>
      <c r="L265" s="3" t="str">
        <f>IF(SUMPRODUCT(--('Appendix F'!$A$3:$A$7050=L$6)*--('Appendix F'!$K$3:$K$7050=$A265))&gt;0,"Yes","")</f>
        <v>Yes</v>
      </c>
      <c r="M265" s="5" t="str">
        <f t="shared" si="4"/>
        <v/>
      </c>
    </row>
    <row r="266" spans="1:13" x14ac:dyDescent="0.25">
      <c r="A266" s="5" t="s">
        <v>2044</v>
      </c>
      <c r="B266" s="5" t="s">
        <v>7395</v>
      </c>
      <c r="C266"/>
      <c r="D266"/>
      <c r="E266"/>
      <c r="F266"/>
      <c r="G266"/>
      <c r="H266"/>
      <c r="I266" s="3" t="str">
        <f>IF(SUMPRODUCT(--('Appendix F'!$A$3:$A$7050=I$6)*--('Appendix F'!$K$3:$K$7050=$A266))&gt;0,"Yes","")</f>
        <v>Yes</v>
      </c>
      <c r="J266" s="3" t="str">
        <f>IF(SUMPRODUCT(--('Appendix F'!$A$3:$A$7050=J$6)*--('Appendix F'!$K$3:$K$7050=$A266))&gt;0,"Yes","")</f>
        <v>Yes</v>
      </c>
      <c r="K266" s="3" t="str">
        <f>IF(SUMPRODUCT(--('Appendix F'!$A$3:$A$7050=K$6)*--('Appendix F'!$K$3:$K$7050=$A266))&gt;0,"Yes","")</f>
        <v>Yes</v>
      </c>
      <c r="L266" s="3" t="str">
        <f>IF(SUMPRODUCT(--('Appendix F'!$A$3:$A$7050=L$6)*--('Appendix F'!$K$3:$K$7050=$A266))&gt;0,"Yes","")</f>
        <v>Yes</v>
      </c>
      <c r="M266" s="5" t="str">
        <f t="shared" si="4"/>
        <v/>
      </c>
    </row>
    <row r="267" spans="1:13" x14ac:dyDescent="0.25">
      <c r="A267" s="5" t="s">
        <v>2045</v>
      </c>
      <c r="B267" s="5" t="s">
        <v>7396</v>
      </c>
      <c r="C267"/>
      <c r="D267"/>
      <c r="E267"/>
      <c r="F267"/>
      <c r="G267"/>
      <c r="H267"/>
      <c r="I267" s="3" t="str">
        <f>IF(SUMPRODUCT(--('Appendix F'!$A$3:$A$7050=I$6)*--('Appendix F'!$K$3:$K$7050=$A267))&gt;0,"Yes","")</f>
        <v>Yes</v>
      </c>
      <c r="J267" s="3" t="str">
        <f>IF(SUMPRODUCT(--('Appendix F'!$A$3:$A$7050=J$6)*--('Appendix F'!$K$3:$K$7050=$A267))&gt;0,"Yes","")</f>
        <v>Yes</v>
      </c>
      <c r="K267" s="3" t="str">
        <f>IF(SUMPRODUCT(--('Appendix F'!$A$3:$A$7050=K$6)*--('Appendix F'!$K$3:$K$7050=$A267))&gt;0,"Yes","")</f>
        <v>Yes</v>
      </c>
      <c r="L267" s="3" t="str">
        <f>IF(SUMPRODUCT(--('Appendix F'!$A$3:$A$7050=L$6)*--('Appendix F'!$K$3:$K$7050=$A267))&gt;0,"Yes","")</f>
        <v>Yes</v>
      </c>
      <c r="M267" s="5" t="str">
        <f t="shared" si="4"/>
        <v/>
      </c>
    </row>
    <row r="268" spans="1:13" x14ac:dyDescent="0.25">
      <c r="A268" s="5" t="s">
        <v>2046</v>
      </c>
      <c r="B268" s="5" t="s">
        <v>7397</v>
      </c>
      <c r="C268"/>
      <c r="D268"/>
      <c r="E268"/>
      <c r="F268"/>
      <c r="G268"/>
      <c r="H268"/>
      <c r="I268" s="3" t="str">
        <f>IF(SUMPRODUCT(--('Appendix F'!$A$3:$A$7050=I$6)*--('Appendix F'!$K$3:$K$7050=$A268))&gt;0,"Yes","")</f>
        <v>Yes</v>
      </c>
      <c r="J268" s="3" t="str">
        <f>IF(SUMPRODUCT(--('Appendix F'!$A$3:$A$7050=J$6)*--('Appendix F'!$K$3:$K$7050=$A268))&gt;0,"Yes","")</f>
        <v>Yes</v>
      </c>
      <c r="K268" s="3" t="str">
        <f>IF(SUMPRODUCT(--('Appendix F'!$A$3:$A$7050=K$6)*--('Appendix F'!$K$3:$K$7050=$A268))&gt;0,"Yes","")</f>
        <v>Yes</v>
      </c>
      <c r="L268" s="3" t="str">
        <f>IF(SUMPRODUCT(--('Appendix F'!$A$3:$A$7050=L$6)*--('Appendix F'!$K$3:$K$7050=$A268))&gt;0,"Yes","")</f>
        <v>Yes</v>
      </c>
      <c r="M268" s="5" t="str">
        <f t="shared" si="4"/>
        <v/>
      </c>
    </row>
    <row r="269" spans="1:13" x14ac:dyDescent="0.25">
      <c r="A269" s="5" t="s">
        <v>2047</v>
      </c>
      <c r="B269" s="5" t="s">
        <v>7398</v>
      </c>
      <c r="C269"/>
      <c r="D269"/>
      <c r="E269"/>
      <c r="F269"/>
      <c r="G269"/>
      <c r="H269"/>
      <c r="I269" s="3" t="str">
        <f>IF(SUMPRODUCT(--('Appendix F'!$A$3:$A$7050=I$6)*--('Appendix F'!$K$3:$K$7050=$A269))&gt;0,"Yes","")</f>
        <v>Yes</v>
      </c>
      <c r="J269" s="3" t="str">
        <f>IF(SUMPRODUCT(--('Appendix F'!$A$3:$A$7050=J$6)*--('Appendix F'!$K$3:$K$7050=$A269))&gt;0,"Yes","")</f>
        <v>Yes</v>
      </c>
      <c r="K269" s="3" t="str">
        <f>IF(SUMPRODUCT(--('Appendix F'!$A$3:$A$7050=K$6)*--('Appendix F'!$K$3:$K$7050=$A269))&gt;0,"Yes","")</f>
        <v>Yes</v>
      </c>
      <c r="L269" s="3" t="str">
        <f>IF(SUMPRODUCT(--('Appendix F'!$A$3:$A$7050=L$6)*--('Appendix F'!$K$3:$K$7050=$A269))&gt;0,"Yes","")</f>
        <v>Yes</v>
      </c>
      <c r="M269" s="5" t="str">
        <f t="shared" si="4"/>
        <v/>
      </c>
    </row>
    <row r="270" spans="1:13" x14ac:dyDescent="0.25">
      <c r="A270" s="5" t="s">
        <v>2048</v>
      </c>
      <c r="B270" s="5" t="s">
        <v>7399</v>
      </c>
      <c r="C270"/>
      <c r="D270"/>
      <c r="E270"/>
      <c r="F270"/>
      <c r="G270"/>
      <c r="H270"/>
      <c r="I270" s="3" t="str">
        <f>IF(SUMPRODUCT(--('Appendix F'!$A$3:$A$7050=I$6)*--('Appendix F'!$K$3:$K$7050=$A270))&gt;0,"Yes","")</f>
        <v>Yes</v>
      </c>
      <c r="J270" s="3" t="str">
        <f>IF(SUMPRODUCT(--('Appendix F'!$A$3:$A$7050=J$6)*--('Appendix F'!$K$3:$K$7050=$A270))&gt;0,"Yes","")</f>
        <v>Yes</v>
      </c>
      <c r="K270" s="3" t="str">
        <f>IF(SUMPRODUCT(--('Appendix F'!$A$3:$A$7050=K$6)*--('Appendix F'!$K$3:$K$7050=$A270))&gt;0,"Yes","")</f>
        <v>Yes</v>
      </c>
      <c r="L270" s="3" t="str">
        <f>IF(SUMPRODUCT(--('Appendix F'!$A$3:$A$7050=L$6)*--('Appendix F'!$K$3:$K$7050=$A270))&gt;0,"Yes","")</f>
        <v>Yes</v>
      </c>
      <c r="M270" s="5" t="str">
        <f t="shared" si="4"/>
        <v/>
      </c>
    </row>
    <row r="271" spans="1:13" hidden="1" x14ac:dyDescent="0.25">
      <c r="A271"/>
      <c r="B271" s="5" t="s">
        <v>9896</v>
      </c>
      <c r="C271"/>
      <c r="D271"/>
      <c r="E271"/>
      <c r="F271"/>
      <c r="G271"/>
      <c r="H271"/>
      <c r="I271" s="3" t="str">
        <f>IF(SUMPRODUCT(--('Appendix F'!$A$3:$A$7050=I$6)*--('Appendix F'!$K$3:$K$7050=$A271))&gt;0,"Yes","")</f>
        <v/>
      </c>
      <c r="J271" s="3" t="str">
        <f>IF(SUMPRODUCT(--('Appendix F'!$A$3:$A$7050=J$6)*--('Appendix F'!$K$3:$K$7050=$A271))&gt;0,"Yes","")</f>
        <v/>
      </c>
      <c r="K271" s="3" t="str">
        <f>IF(SUMPRODUCT(--('Appendix F'!$A$3:$A$7050=K$6)*--('Appendix F'!$K$3:$K$7050=$A271))&gt;0,"Yes","")</f>
        <v/>
      </c>
      <c r="L271" s="3" t="str">
        <f>IF(SUMPRODUCT(--('Appendix F'!$A$3:$A$7050=L$6)*--('Appendix F'!$K$3:$K$7050=$A271))&gt;0,"Yes","")</f>
        <v/>
      </c>
      <c r="M271" s="5" t="str">
        <f t="shared" si="4"/>
        <v>X</v>
      </c>
    </row>
    <row r="272" spans="1:13" x14ac:dyDescent="0.25">
      <c r="A272" s="5" t="s">
        <v>2049</v>
      </c>
      <c r="B272" s="5" t="s">
        <v>7400</v>
      </c>
      <c r="C272"/>
      <c r="D272"/>
      <c r="E272"/>
      <c r="F272"/>
      <c r="G272"/>
      <c r="H272"/>
      <c r="I272" s="3" t="str">
        <f>IF(SUMPRODUCT(--('Appendix F'!$A$3:$A$7050=I$6)*--('Appendix F'!$K$3:$K$7050=$A272))&gt;0,"Yes","")</f>
        <v>Yes</v>
      </c>
      <c r="J272" s="3" t="str">
        <f>IF(SUMPRODUCT(--('Appendix F'!$A$3:$A$7050=J$6)*--('Appendix F'!$K$3:$K$7050=$A272))&gt;0,"Yes","")</f>
        <v>Yes</v>
      </c>
      <c r="K272" s="3" t="str">
        <f>IF(SUMPRODUCT(--('Appendix F'!$A$3:$A$7050=K$6)*--('Appendix F'!$K$3:$K$7050=$A272))&gt;0,"Yes","")</f>
        <v>Yes</v>
      </c>
      <c r="L272" s="3" t="str">
        <f>IF(SUMPRODUCT(--('Appendix F'!$A$3:$A$7050=L$6)*--('Appendix F'!$K$3:$K$7050=$A272))&gt;0,"Yes","")</f>
        <v>Yes</v>
      </c>
      <c r="M272" s="5" t="str">
        <f t="shared" si="4"/>
        <v/>
      </c>
    </row>
    <row r="273" spans="1:13" hidden="1" x14ac:dyDescent="0.25">
      <c r="A273"/>
      <c r="B273" s="5" t="s">
        <v>9897</v>
      </c>
      <c r="C273"/>
      <c r="D273"/>
      <c r="E273"/>
      <c r="F273"/>
      <c r="G273"/>
      <c r="H273"/>
      <c r="I273" s="3" t="str">
        <f>IF(SUMPRODUCT(--('Appendix F'!$A$3:$A$7050=I$6)*--('Appendix F'!$K$3:$K$7050=$A273))&gt;0,"Yes","")</f>
        <v/>
      </c>
      <c r="J273" s="3" t="str">
        <f>IF(SUMPRODUCT(--('Appendix F'!$A$3:$A$7050=J$6)*--('Appendix F'!$K$3:$K$7050=$A273))&gt;0,"Yes","")</f>
        <v/>
      </c>
      <c r="K273" s="3" t="str">
        <f>IF(SUMPRODUCT(--('Appendix F'!$A$3:$A$7050=K$6)*--('Appendix F'!$K$3:$K$7050=$A273))&gt;0,"Yes","")</f>
        <v/>
      </c>
      <c r="L273" s="3" t="str">
        <f>IF(SUMPRODUCT(--('Appendix F'!$A$3:$A$7050=L$6)*--('Appendix F'!$K$3:$K$7050=$A273))&gt;0,"Yes","")</f>
        <v/>
      </c>
      <c r="M273" s="5" t="str">
        <f t="shared" si="4"/>
        <v>X</v>
      </c>
    </row>
    <row r="274" spans="1:13" x14ac:dyDescent="0.25">
      <c r="A274" s="5" t="s">
        <v>2050</v>
      </c>
      <c r="B274" s="5" t="s">
        <v>7401</v>
      </c>
      <c r="C274"/>
      <c r="D274"/>
      <c r="E274"/>
      <c r="F274"/>
      <c r="G274"/>
      <c r="H274"/>
      <c r="I274" s="3" t="str">
        <f>IF(SUMPRODUCT(--('Appendix F'!$A$3:$A$7050=I$6)*--('Appendix F'!$K$3:$K$7050=$A274))&gt;0,"Yes","")</f>
        <v>Yes</v>
      </c>
      <c r="J274" s="3" t="str">
        <f>IF(SUMPRODUCT(--('Appendix F'!$A$3:$A$7050=J$6)*--('Appendix F'!$K$3:$K$7050=$A274))&gt;0,"Yes","")</f>
        <v>Yes</v>
      </c>
      <c r="K274" s="3" t="str">
        <f>IF(SUMPRODUCT(--('Appendix F'!$A$3:$A$7050=K$6)*--('Appendix F'!$K$3:$K$7050=$A274))&gt;0,"Yes","")</f>
        <v>Yes</v>
      </c>
      <c r="L274" s="3" t="str">
        <f>IF(SUMPRODUCT(--('Appendix F'!$A$3:$A$7050=L$6)*--('Appendix F'!$K$3:$K$7050=$A274))&gt;0,"Yes","")</f>
        <v>Yes</v>
      </c>
      <c r="M274" s="5" t="str">
        <f t="shared" si="4"/>
        <v/>
      </c>
    </row>
    <row r="275" spans="1:13" hidden="1" x14ac:dyDescent="0.25">
      <c r="A275"/>
      <c r="B275" s="5" t="s">
        <v>9898</v>
      </c>
      <c r="C275"/>
      <c r="D275"/>
      <c r="E275"/>
      <c r="F275"/>
      <c r="G275"/>
      <c r="H275"/>
      <c r="I275" s="3" t="str">
        <f>IF(SUMPRODUCT(--('Appendix F'!$A$3:$A$7050=I$6)*--('Appendix F'!$K$3:$K$7050=$A275))&gt;0,"Yes","")</f>
        <v/>
      </c>
      <c r="J275" s="3" t="str">
        <f>IF(SUMPRODUCT(--('Appendix F'!$A$3:$A$7050=J$6)*--('Appendix F'!$K$3:$K$7050=$A275))&gt;0,"Yes","")</f>
        <v/>
      </c>
      <c r="K275" s="3" t="str">
        <f>IF(SUMPRODUCT(--('Appendix F'!$A$3:$A$7050=K$6)*--('Appendix F'!$K$3:$K$7050=$A275))&gt;0,"Yes","")</f>
        <v/>
      </c>
      <c r="L275" s="3" t="str">
        <f>IF(SUMPRODUCT(--('Appendix F'!$A$3:$A$7050=L$6)*--('Appendix F'!$K$3:$K$7050=$A275))&gt;0,"Yes","")</f>
        <v/>
      </c>
      <c r="M275" s="5" t="str">
        <f t="shared" si="4"/>
        <v>X</v>
      </c>
    </row>
    <row r="276" spans="1:13" x14ac:dyDescent="0.25">
      <c r="A276" s="5" t="s">
        <v>2051</v>
      </c>
      <c r="B276" s="5" t="s">
        <v>7402</v>
      </c>
      <c r="C276"/>
      <c r="D276"/>
      <c r="E276"/>
      <c r="F276"/>
      <c r="G276"/>
      <c r="H276"/>
      <c r="I276" s="3" t="str">
        <f>IF(SUMPRODUCT(--('Appendix F'!$A$3:$A$7050=I$6)*--('Appendix F'!$K$3:$K$7050=$A276))&gt;0,"Yes","")</f>
        <v>Yes</v>
      </c>
      <c r="J276" s="3" t="str">
        <f>IF(SUMPRODUCT(--('Appendix F'!$A$3:$A$7050=J$6)*--('Appendix F'!$K$3:$K$7050=$A276))&gt;0,"Yes","")</f>
        <v>Yes</v>
      </c>
      <c r="K276" s="3" t="str">
        <f>IF(SUMPRODUCT(--('Appendix F'!$A$3:$A$7050=K$6)*--('Appendix F'!$K$3:$K$7050=$A276))&gt;0,"Yes","")</f>
        <v>Yes</v>
      </c>
      <c r="L276" s="3" t="str">
        <f>IF(SUMPRODUCT(--('Appendix F'!$A$3:$A$7050=L$6)*--('Appendix F'!$K$3:$K$7050=$A276))&gt;0,"Yes","")</f>
        <v>Yes</v>
      </c>
      <c r="M276" s="5" t="str">
        <f t="shared" si="4"/>
        <v/>
      </c>
    </row>
    <row r="277" spans="1:13" hidden="1" x14ac:dyDescent="0.25">
      <c r="A277"/>
      <c r="B277" s="5" t="s">
        <v>9899</v>
      </c>
      <c r="C277"/>
      <c r="D277"/>
      <c r="E277"/>
      <c r="F277"/>
      <c r="G277"/>
      <c r="H277"/>
      <c r="I277" s="3" t="str">
        <f>IF(SUMPRODUCT(--('Appendix F'!$A$3:$A$7050=I$6)*--('Appendix F'!$K$3:$K$7050=$A277))&gt;0,"Yes","")</f>
        <v/>
      </c>
      <c r="J277" s="3" t="str">
        <f>IF(SUMPRODUCT(--('Appendix F'!$A$3:$A$7050=J$6)*--('Appendix F'!$K$3:$K$7050=$A277))&gt;0,"Yes","")</f>
        <v/>
      </c>
      <c r="K277" s="3" t="str">
        <f>IF(SUMPRODUCT(--('Appendix F'!$A$3:$A$7050=K$6)*--('Appendix F'!$K$3:$K$7050=$A277))&gt;0,"Yes","")</f>
        <v/>
      </c>
      <c r="L277" s="3" t="str">
        <f>IF(SUMPRODUCT(--('Appendix F'!$A$3:$A$7050=L$6)*--('Appendix F'!$K$3:$K$7050=$A277))&gt;0,"Yes","")</f>
        <v/>
      </c>
      <c r="M277" s="5" t="str">
        <f t="shared" si="4"/>
        <v>X</v>
      </c>
    </row>
    <row r="278" spans="1:13" x14ac:dyDescent="0.25">
      <c r="A278" s="5" t="s">
        <v>2052</v>
      </c>
      <c r="B278" s="5" t="s">
        <v>7403</v>
      </c>
      <c r="C278"/>
      <c r="D278"/>
      <c r="E278"/>
      <c r="F278"/>
      <c r="G278"/>
      <c r="H278"/>
      <c r="I278" s="3" t="str">
        <f>IF(SUMPRODUCT(--('Appendix F'!$A$3:$A$7050=I$6)*--('Appendix F'!$K$3:$K$7050=$A278))&gt;0,"Yes","")</f>
        <v>Yes</v>
      </c>
      <c r="J278" s="3" t="str">
        <f>IF(SUMPRODUCT(--('Appendix F'!$A$3:$A$7050=J$6)*--('Appendix F'!$K$3:$K$7050=$A278))&gt;0,"Yes","")</f>
        <v>Yes</v>
      </c>
      <c r="K278" s="3" t="str">
        <f>IF(SUMPRODUCT(--('Appendix F'!$A$3:$A$7050=K$6)*--('Appendix F'!$K$3:$K$7050=$A278))&gt;0,"Yes","")</f>
        <v>Yes</v>
      </c>
      <c r="L278" s="3" t="str">
        <f>IF(SUMPRODUCT(--('Appendix F'!$A$3:$A$7050=L$6)*--('Appendix F'!$K$3:$K$7050=$A278))&gt;0,"Yes","")</f>
        <v>Yes</v>
      </c>
      <c r="M278" s="5" t="str">
        <f t="shared" si="4"/>
        <v/>
      </c>
    </row>
    <row r="279" spans="1:13" hidden="1" x14ac:dyDescent="0.25">
      <c r="A279"/>
      <c r="B279" s="5" t="s">
        <v>9900</v>
      </c>
      <c r="C279"/>
      <c r="D279"/>
      <c r="E279"/>
      <c r="F279"/>
      <c r="G279"/>
      <c r="H279"/>
      <c r="I279" s="3" t="str">
        <f>IF(SUMPRODUCT(--('Appendix F'!$A$3:$A$7050=I$6)*--('Appendix F'!$K$3:$K$7050=$A279))&gt;0,"Yes","")</f>
        <v/>
      </c>
      <c r="J279" s="3" t="str">
        <f>IF(SUMPRODUCT(--('Appendix F'!$A$3:$A$7050=J$6)*--('Appendix F'!$K$3:$K$7050=$A279))&gt;0,"Yes","")</f>
        <v/>
      </c>
      <c r="K279" s="3" t="str">
        <f>IF(SUMPRODUCT(--('Appendix F'!$A$3:$A$7050=K$6)*--('Appendix F'!$K$3:$K$7050=$A279))&gt;0,"Yes","")</f>
        <v/>
      </c>
      <c r="L279" s="3" t="str">
        <f>IF(SUMPRODUCT(--('Appendix F'!$A$3:$A$7050=L$6)*--('Appendix F'!$K$3:$K$7050=$A279))&gt;0,"Yes","")</f>
        <v/>
      </c>
      <c r="M279" s="5" t="str">
        <f t="shared" si="4"/>
        <v>X</v>
      </c>
    </row>
    <row r="280" spans="1:13" x14ac:dyDescent="0.25">
      <c r="A280" s="5" t="s">
        <v>2053</v>
      </c>
      <c r="B280" s="5" t="s">
        <v>7404</v>
      </c>
      <c r="C280"/>
      <c r="D280"/>
      <c r="E280"/>
      <c r="F280"/>
      <c r="G280"/>
      <c r="H280"/>
      <c r="I280" s="3" t="str">
        <f>IF(SUMPRODUCT(--('Appendix F'!$A$3:$A$7050=I$6)*--('Appendix F'!$K$3:$K$7050=$A280))&gt;0,"Yes","")</f>
        <v>Yes</v>
      </c>
      <c r="J280" s="3" t="str">
        <f>IF(SUMPRODUCT(--('Appendix F'!$A$3:$A$7050=J$6)*--('Appendix F'!$K$3:$K$7050=$A280))&gt;0,"Yes","")</f>
        <v>Yes</v>
      </c>
      <c r="K280" s="3" t="str">
        <f>IF(SUMPRODUCT(--('Appendix F'!$A$3:$A$7050=K$6)*--('Appendix F'!$K$3:$K$7050=$A280))&gt;0,"Yes","")</f>
        <v>Yes</v>
      </c>
      <c r="L280" s="3" t="str">
        <f>IF(SUMPRODUCT(--('Appendix F'!$A$3:$A$7050=L$6)*--('Appendix F'!$K$3:$K$7050=$A280))&gt;0,"Yes","")</f>
        <v>Yes</v>
      </c>
      <c r="M280" s="5" t="str">
        <f t="shared" si="4"/>
        <v/>
      </c>
    </row>
    <row r="281" spans="1:13" x14ac:dyDescent="0.25">
      <c r="A281" s="5" t="s">
        <v>2054</v>
      </c>
      <c r="B281" s="5" t="s">
        <v>7405</v>
      </c>
      <c r="C281"/>
      <c r="D281"/>
      <c r="E281"/>
      <c r="F281"/>
      <c r="G281"/>
      <c r="H281"/>
      <c r="I281" s="3" t="str">
        <f>IF(SUMPRODUCT(--('Appendix F'!$A$3:$A$7050=I$6)*--('Appendix F'!$K$3:$K$7050=$A281))&gt;0,"Yes","")</f>
        <v>Yes</v>
      </c>
      <c r="J281" s="3" t="str">
        <f>IF(SUMPRODUCT(--('Appendix F'!$A$3:$A$7050=J$6)*--('Appendix F'!$K$3:$K$7050=$A281))&gt;0,"Yes","")</f>
        <v>Yes</v>
      </c>
      <c r="K281" s="3" t="str">
        <f>IF(SUMPRODUCT(--('Appendix F'!$A$3:$A$7050=K$6)*--('Appendix F'!$K$3:$K$7050=$A281))&gt;0,"Yes","")</f>
        <v>Yes</v>
      </c>
      <c r="L281" s="3" t="str">
        <f>IF(SUMPRODUCT(--('Appendix F'!$A$3:$A$7050=L$6)*--('Appendix F'!$K$3:$K$7050=$A281))&gt;0,"Yes","")</f>
        <v>Yes</v>
      </c>
      <c r="M281" s="5" t="str">
        <f t="shared" si="4"/>
        <v/>
      </c>
    </row>
    <row r="282" spans="1:13" x14ac:dyDescent="0.25">
      <c r="A282" s="5" t="s">
        <v>2055</v>
      </c>
      <c r="B282" s="5" t="s">
        <v>7406</v>
      </c>
      <c r="C282"/>
      <c r="D282"/>
      <c r="E282"/>
      <c r="F282"/>
      <c r="G282"/>
      <c r="H282"/>
      <c r="I282" s="3" t="str">
        <f>IF(SUMPRODUCT(--('Appendix F'!$A$3:$A$7050=I$6)*--('Appendix F'!$K$3:$K$7050=$A282))&gt;0,"Yes","")</f>
        <v>Yes</v>
      </c>
      <c r="J282" s="3" t="str">
        <f>IF(SUMPRODUCT(--('Appendix F'!$A$3:$A$7050=J$6)*--('Appendix F'!$K$3:$K$7050=$A282))&gt;0,"Yes","")</f>
        <v>Yes</v>
      </c>
      <c r="K282" s="3" t="str">
        <f>IF(SUMPRODUCT(--('Appendix F'!$A$3:$A$7050=K$6)*--('Appendix F'!$K$3:$K$7050=$A282))&gt;0,"Yes","")</f>
        <v>Yes</v>
      </c>
      <c r="L282" s="3" t="str">
        <f>IF(SUMPRODUCT(--('Appendix F'!$A$3:$A$7050=L$6)*--('Appendix F'!$K$3:$K$7050=$A282))&gt;0,"Yes","")</f>
        <v>Yes</v>
      </c>
      <c r="M282" s="5" t="str">
        <f t="shared" si="4"/>
        <v/>
      </c>
    </row>
    <row r="283" spans="1:13" x14ac:dyDescent="0.25">
      <c r="A283" s="5" t="s">
        <v>2056</v>
      </c>
      <c r="B283" s="5" t="s">
        <v>7407</v>
      </c>
      <c r="C283"/>
      <c r="D283"/>
      <c r="E283"/>
      <c r="F283"/>
      <c r="G283"/>
      <c r="H283"/>
      <c r="I283" s="3" t="str">
        <f>IF(SUMPRODUCT(--('Appendix F'!$A$3:$A$7050=I$6)*--('Appendix F'!$K$3:$K$7050=$A283))&gt;0,"Yes","")</f>
        <v>Yes</v>
      </c>
      <c r="J283" s="3" t="str">
        <f>IF(SUMPRODUCT(--('Appendix F'!$A$3:$A$7050=J$6)*--('Appendix F'!$K$3:$K$7050=$A283))&gt;0,"Yes","")</f>
        <v>Yes</v>
      </c>
      <c r="K283" s="3" t="str">
        <f>IF(SUMPRODUCT(--('Appendix F'!$A$3:$A$7050=K$6)*--('Appendix F'!$K$3:$K$7050=$A283))&gt;0,"Yes","")</f>
        <v>Yes</v>
      </c>
      <c r="L283" s="3" t="str">
        <f>IF(SUMPRODUCT(--('Appendix F'!$A$3:$A$7050=L$6)*--('Appendix F'!$K$3:$K$7050=$A283))&gt;0,"Yes","")</f>
        <v>Yes</v>
      </c>
      <c r="M283" s="5" t="str">
        <f t="shared" si="4"/>
        <v/>
      </c>
    </row>
    <row r="284" spans="1:13" x14ac:dyDescent="0.25">
      <c r="A284" s="5" t="s">
        <v>2057</v>
      </c>
      <c r="B284" s="5" t="s">
        <v>7408</v>
      </c>
      <c r="C284"/>
      <c r="D284"/>
      <c r="E284"/>
      <c r="F284"/>
      <c r="G284"/>
      <c r="H284"/>
      <c r="I284" s="3" t="str">
        <f>IF(SUMPRODUCT(--('Appendix F'!$A$3:$A$7050=I$6)*--('Appendix F'!$K$3:$K$7050=$A284))&gt;0,"Yes","")</f>
        <v>Yes</v>
      </c>
      <c r="J284" s="3" t="str">
        <f>IF(SUMPRODUCT(--('Appendix F'!$A$3:$A$7050=J$6)*--('Appendix F'!$K$3:$K$7050=$A284))&gt;0,"Yes","")</f>
        <v>Yes</v>
      </c>
      <c r="K284" s="3" t="str">
        <f>IF(SUMPRODUCT(--('Appendix F'!$A$3:$A$7050=K$6)*--('Appendix F'!$K$3:$K$7050=$A284))&gt;0,"Yes","")</f>
        <v>Yes</v>
      </c>
      <c r="L284" s="3" t="str">
        <f>IF(SUMPRODUCT(--('Appendix F'!$A$3:$A$7050=L$6)*--('Appendix F'!$K$3:$K$7050=$A284))&gt;0,"Yes","")</f>
        <v>Yes</v>
      </c>
      <c r="M284" s="5" t="str">
        <f t="shared" si="4"/>
        <v/>
      </c>
    </row>
    <row r="285" spans="1:13" x14ac:dyDescent="0.25">
      <c r="A285" s="5" t="s">
        <v>2058</v>
      </c>
      <c r="B285" s="5" t="s">
        <v>7409</v>
      </c>
      <c r="C285"/>
      <c r="D285"/>
      <c r="E285"/>
      <c r="F285"/>
      <c r="G285"/>
      <c r="H285"/>
      <c r="I285" s="3" t="str">
        <f>IF(SUMPRODUCT(--('Appendix F'!$A$3:$A$7050=I$6)*--('Appendix F'!$K$3:$K$7050=$A285))&gt;0,"Yes","")</f>
        <v>Yes</v>
      </c>
      <c r="J285" s="3" t="str">
        <f>IF(SUMPRODUCT(--('Appendix F'!$A$3:$A$7050=J$6)*--('Appendix F'!$K$3:$K$7050=$A285))&gt;0,"Yes","")</f>
        <v>Yes</v>
      </c>
      <c r="K285" s="3" t="str">
        <f>IF(SUMPRODUCT(--('Appendix F'!$A$3:$A$7050=K$6)*--('Appendix F'!$K$3:$K$7050=$A285))&gt;0,"Yes","")</f>
        <v>Yes</v>
      </c>
      <c r="L285" s="3" t="str">
        <f>IF(SUMPRODUCT(--('Appendix F'!$A$3:$A$7050=L$6)*--('Appendix F'!$K$3:$K$7050=$A285))&gt;0,"Yes","")</f>
        <v>Yes</v>
      </c>
      <c r="M285" s="5" t="str">
        <f t="shared" si="4"/>
        <v/>
      </c>
    </row>
    <row r="286" spans="1:13" hidden="1" x14ac:dyDescent="0.25">
      <c r="A286"/>
      <c r="B286" s="5" t="s">
        <v>9901</v>
      </c>
      <c r="C286"/>
      <c r="D286"/>
      <c r="E286"/>
      <c r="F286"/>
      <c r="G286"/>
      <c r="H286"/>
      <c r="I286" s="3" t="str">
        <f>IF(SUMPRODUCT(--('Appendix F'!$A$3:$A$7050=I$6)*--('Appendix F'!$K$3:$K$7050=$A286))&gt;0,"Yes","")</f>
        <v/>
      </c>
      <c r="J286" s="3" t="str">
        <f>IF(SUMPRODUCT(--('Appendix F'!$A$3:$A$7050=J$6)*--('Appendix F'!$K$3:$K$7050=$A286))&gt;0,"Yes","")</f>
        <v/>
      </c>
      <c r="K286" s="3" t="str">
        <f>IF(SUMPRODUCT(--('Appendix F'!$A$3:$A$7050=K$6)*--('Appendix F'!$K$3:$K$7050=$A286))&gt;0,"Yes","")</f>
        <v/>
      </c>
      <c r="L286" s="3" t="str">
        <f>IF(SUMPRODUCT(--('Appendix F'!$A$3:$A$7050=L$6)*--('Appendix F'!$K$3:$K$7050=$A286))&gt;0,"Yes","")</f>
        <v/>
      </c>
      <c r="M286" s="5" t="str">
        <f t="shared" si="4"/>
        <v>X</v>
      </c>
    </row>
    <row r="287" spans="1:13" x14ac:dyDescent="0.25">
      <c r="A287" s="5" t="s">
        <v>2059</v>
      </c>
      <c r="B287" s="5" t="s">
        <v>7410</v>
      </c>
      <c r="C287"/>
      <c r="D287"/>
      <c r="E287"/>
      <c r="F287"/>
      <c r="G287"/>
      <c r="H287"/>
      <c r="I287" s="3" t="str">
        <f>IF(SUMPRODUCT(--('Appendix F'!$A$3:$A$7050=I$6)*--('Appendix F'!$K$3:$K$7050=$A287))&gt;0,"Yes","")</f>
        <v>Yes</v>
      </c>
      <c r="J287" s="3" t="str">
        <f>IF(SUMPRODUCT(--('Appendix F'!$A$3:$A$7050=J$6)*--('Appendix F'!$K$3:$K$7050=$A287))&gt;0,"Yes","")</f>
        <v>Yes</v>
      </c>
      <c r="K287" s="3" t="str">
        <f>IF(SUMPRODUCT(--('Appendix F'!$A$3:$A$7050=K$6)*--('Appendix F'!$K$3:$K$7050=$A287))&gt;0,"Yes","")</f>
        <v>Yes</v>
      </c>
      <c r="L287" s="3" t="str">
        <f>IF(SUMPRODUCT(--('Appendix F'!$A$3:$A$7050=L$6)*--('Appendix F'!$K$3:$K$7050=$A287))&gt;0,"Yes","")</f>
        <v>Yes</v>
      </c>
      <c r="M287" s="5" t="str">
        <f t="shared" si="4"/>
        <v/>
      </c>
    </row>
    <row r="288" spans="1:13" hidden="1" x14ac:dyDescent="0.25">
      <c r="A288"/>
      <c r="B288" s="5" t="s">
        <v>9902</v>
      </c>
      <c r="C288"/>
      <c r="D288"/>
      <c r="E288"/>
      <c r="F288"/>
      <c r="G288"/>
      <c r="H288"/>
      <c r="I288" s="3" t="str">
        <f>IF(SUMPRODUCT(--('Appendix F'!$A$3:$A$7050=I$6)*--('Appendix F'!$K$3:$K$7050=$A288))&gt;0,"Yes","")</f>
        <v/>
      </c>
      <c r="J288" s="3" t="str">
        <f>IF(SUMPRODUCT(--('Appendix F'!$A$3:$A$7050=J$6)*--('Appendix F'!$K$3:$K$7050=$A288))&gt;0,"Yes","")</f>
        <v/>
      </c>
      <c r="K288" s="3" t="str">
        <f>IF(SUMPRODUCT(--('Appendix F'!$A$3:$A$7050=K$6)*--('Appendix F'!$K$3:$K$7050=$A288))&gt;0,"Yes","")</f>
        <v/>
      </c>
      <c r="L288" s="3" t="str">
        <f>IF(SUMPRODUCT(--('Appendix F'!$A$3:$A$7050=L$6)*--('Appendix F'!$K$3:$K$7050=$A288))&gt;0,"Yes","")</f>
        <v/>
      </c>
      <c r="M288" s="5" t="str">
        <f t="shared" si="4"/>
        <v>X</v>
      </c>
    </row>
    <row r="289" spans="1:13" x14ac:dyDescent="0.25">
      <c r="A289" s="5" t="s">
        <v>2060</v>
      </c>
      <c r="B289" s="5" t="s">
        <v>7411</v>
      </c>
      <c r="C289"/>
      <c r="D289"/>
      <c r="E289"/>
      <c r="F289"/>
      <c r="G289"/>
      <c r="H289"/>
      <c r="I289" s="3" t="str">
        <f>IF(SUMPRODUCT(--('Appendix F'!$A$3:$A$7050=I$6)*--('Appendix F'!$K$3:$K$7050=$A289))&gt;0,"Yes","")</f>
        <v>Yes</v>
      </c>
      <c r="J289" s="3" t="str">
        <f>IF(SUMPRODUCT(--('Appendix F'!$A$3:$A$7050=J$6)*--('Appendix F'!$K$3:$K$7050=$A289))&gt;0,"Yes","")</f>
        <v>Yes</v>
      </c>
      <c r="K289" s="3" t="str">
        <f>IF(SUMPRODUCT(--('Appendix F'!$A$3:$A$7050=K$6)*--('Appendix F'!$K$3:$K$7050=$A289))&gt;0,"Yes","")</f>
        <v>Yes</v>
      </c>
      <c r="L289" s="3" t="str">
        <f>IF(SUMPRODUCT(--('Appendix F'!$A$3:$A$7050=L$6)*--('Appendix F'!$K$3:$K$7050=$A289))&gt;0,"Yes","")</f>
        <v>Yes</v>
      </c>
      <c r="M289" s="5" t="str">
        <f t="shared" si="4"/>
        <v/>
      </c>
    </row>
    <row r="290" spans="1:13" hidden="1" x14ac:dyDescent="0.25">
      <c r="A290"/>
      <c r="B290" s="5" t="s">
        <v>9903</v>
      </c>
      <c r="C290"/>
      <c r="D290"/>
      <c r="E290"/>
      <c r="F290"/>
      <c r="G290"/>
      <c r="H290"/>
      <c r="I290" s="3" t="str">
        <f>IF(SUMPRODUCT(--('Appendix F'!$A$3:$A$7050=I$6)*--('Appendix F'!$K$3:$K$7050=$A290))&gt;0,"Yes","")</f>
        <v/>
      </c>
      <c r="J290" s="3" t="str">
        <f>IF(SUMPRODUCT(--('Appendix F'!$A$3:$A$7050=J$6)*--('Appendix F'!$K$3:$K$7050=$A290))&gt;0,"Yes","")</f>
        <v/>
      </c>
      <c r="K290" s="3" t="str">
        <f>IF(SUMPRODUCT(--('Appendix F'!$A$3:$A$7050=K$6)*--('Appendix F'!$K$3:$K$7050=$A290))&gt;0,"Yes","")</f>
        <v/>
      </c>
      <c r="L290" s="3" t="str">
        <f>IF(SUMPRODUCT(--('Appendix F'!$A$3:$A$7050=L$6)*--('Appendix F'!$K$3:$K$7050=$A290))&gt;0,"Yes","")</f>
        <v/>
      </c>
      <c r="M290" s="5" t="str">
        <f t="shared" si="4"/>
        <v>X</v>
      </c>
    </row>
    <row r="291" spans="1:13" x14ac:dyDescent="0.25">
      <c r="A291" s="5" t="s">
        <v>2061</v>
      </c>
      <c r="B291" s="5" t="s">
        <v>7412</v>
      </c>
      <c r="C291"/>
      <c r="D291"/>
      <c r="E291"/>
      <c r="F291"/>
      <c r="G291"/>
      <c r="H291"/>
      <c r="I291" s="3" t="str">
        <f>IF(SUMPRODUCT(--('Appendix F'!$A$3:$A$7050=I$6)*--('Appendix F'!$K$3:$K$7050=$A291))&gt;0,"Yes","")</f>
        <v>Yes</v>
      </c>
      <c r="J291" s="3" t="str">
        <f>IF(SUMPRODUCT(--('Appendix F'!$A$3:$A$7050=J$6)*--('Appendix F'!$K$3:$K$7050=$A291))&gt;0,"Yes","")</f>
        <v>Yes</v>
      </c>
      <c r="K291" s="3" t="str">
        <f>IF(SUMPRODUCT(--('Appendix F'!$A$3:$A$7050=K$6)*--('Appendix F'!$K$3:$K$7050=$A291))&gt;0,"Yes","")</f>
        <v>Yes</v>
      </c>
      <c r="L291" s="3" t="str">
        <f>IF(SUMPRODUCT(--('Appendix F'!$A$3:$A$7050=L$6)*--('Appendix F'!$K$3:$K$7050=$A291))&gt;0,"Yes","")</f>
        <v>Yes</v>
      </c>
      <c r="M291" s="5" t="str">
        <f t="shared" si="4"/>
        <v/>
      </c>
    </row>
    <row r="292" spans="1:13" hidden="1" x14ac:dyDescent="0.25">
      <c r="A292"/>
      <c r="B292" s="5" t="s">
        <v>9904</v>
      </c>
      <c r="C292"/>
      <c r="D292"/>
      <c r="E292"/>
      <c r="F292"/>
      <c r="G292"/>
      <c r="H292"/>
      <c r="I292" s="3" t="str">
        <f>IF(SUMPRODUCT(--('Appendix F'!$A$3:$A$7050=I$6)*--('Appendix F'!$K$3:$K$7050=$A292))&gt;0,"Yes","")</f>
        <v/>
      </c>
      <c r="J292" s="3" t="str">
        <f>IF(SUMPRODUCT(--('Appendix F'!$A$3:$A$7050=J$6)*--('Appendix F'!$K$3:$K$7050=$A292))&gt;0,"Yes","")</f>
        <v/>
      </c>
      <c r="K292" s="3" t="str">
        <f>IF(SUMPRODUCT(--('Appendix F'!$A$3:$A$7050=K$6)*--('Appendix F'!$K$3:$K$7050=$A292))&gt;0,"Yes","")</f>
        <v/>
      </c>
      <c r="L292" s="3" t="str">
        <f>IF(SUMPRODUCT(--('Appendix F'!$A$3:$A$7050=L$6)*--('Appendix F'!$K$3:$K$7050=$A292))&gt;0,"Yes","")</f>
        <v/>
      </c>
      <c r="M292" s="5" t="str">
        <f t="shared" si="4"/>
        <v>X</v>
      </c>
    </row>
    <row r="293" spans="1:13" x14ac:dyDescent="0.25">
      <c r="A293" s="5" t="s">
        <v>2062</v>
      </c>
      <c r="B293" s="5" t="s">
        <v>7413</v>
      </c>
      <c r="C293"/>
      <c r="D293"/>
      <c r="E293"/>
      <c r="F293"/>
      <c r="G293"/>
      <c r="H293"/>
      <c r="I293" s="3" t="str">
        <f>IF(SUMPRODUCT(--('Appendix F'!$A$3:$A$7050=I$6)*--('Appendix F'!$K$3:$K$7050=$A293))&gt;0,"Yes","")</f>
        <v>Yes</v>
      </c>
      <c r="J293" s="3" t="str">
        <f>IF(SUMPRODUCT(--('Appendix F'!$A$3:$A$7050=J$6)*--('Appendix F'!$K$3:$K$7050=$A293))&gt;0,"Yes","")</f>
        <v>Yes</v>
      </c>
      <c r="K293" s="3" t="str">
        <f>IF(SUMPRODUCT(--('Appendix F'!$A$3:$A$7050=K$6)*--('Appendix F'!$K$3:$K$7050=$A293))&gt;0,"Yes","")</f>
        <v>Yes</v>
      </c>
      <c r="L293" s="3" t="str">
        <f>IF(SUMPRODUCT(--('Appendix F'!$A$3:$A$7050=L$6)*--('Appendix F'!$K$3:$K$7050=$A293))&gt;0,"Yes","")</f>
        <v>Yes</v>
      </c>
      <c r="M293" s="5" t="str">
        <f t="shared" si="4"/>
        <v/>
      </c>
    </row>
    <row r="294" spans="1:13" hidden="1" x14ac:dyDescent="0.25">
      <c r="A294"/>
      <c r="B294" s="5" t="s">
        <v>9905</v>
      </c>
      <c r="C294"/>
      <c r="D294"/>
      <c r="E294"/>
      <c r="F294"/>
      <c r="G294"/>
      <c r="H294"/>
      <c r="I294" s="3" t="str">
        <f>IF(SUMPRODUCT(--('Appendix F'!$A$3:$A$7050=I$6)*--('Appendix F'!$K$3:$K$7050=$A294))&gt;0,"Yes","")</f>
        <v/>
      </c>
      <c r="J294" s="3" t="str">
        <f>IF(SUMPRODUCT(--('Appendix F'!$A$3:$A$7050=J$6)*--('Appendix F'!$K$3:$K$7050=$A294))&gt;0,"Yes","")</f>
        <v/>
      </c>
      <c r="K294" s="3" t="str">
        <f>IF(SUMPRODUCT(--('Appendix F'!$A$3:$A$7050=K$6)*--('Appendix F'!$K$3:$K$7050=$A294))&gt;0,"Yes","")</f>
        <v/>
      </c>
      <c r="L294" s="3" t="str">
        <f>IF(SUMPRODUCT(--('Appendix F'!$A$3:$A$7050=L$6)*--('Appendix F'!$K$3:$K$7050=$A294))&gt;0,"Yes","")</f>
        <v/>
      </c>
      <c r="M294" s="5" t="str">
        <f t="shared" si="4"/>
        <v>X</v>
      </c>
    </row>
    <row r="295" spans="1:13" x14ac:dyDescent="0.25">
      <c r="A295" s="5" t="s">
        <v>2063</v>
      </c>
      <c r="B295" s="5" t="s">
        <v>7414</v>
      </c>
      <c r="C295"/>
      <c r="D295"/>
      <c r="E295"/>
      <c r="F295"/>
      <c r="G295"/>
      <c r="H295"/>
      <c r="I295" s="3" t="str">
        <f>IF(SUMPRODUCT(--('Appendix F'!$A$3:$A$7050=I$6)*--('Appendix F'!$K$3:$K$7050=$A295))&gt;0,"Yes","")</f>
        <v>Yes</v>
      </c>
      <c r="J295" s="3" t="str">
        <f>IF(SUMPRODUCT(--('Appendix F'!$A$3:$A$7050=J$6)*--('Appendix F'!$K$3:$K$7050=$A295))&gt;0,"Yes","")</f>
        <v>Yes</v>
      </c>
      <c r="K295" s="3" t="str">
        <f>IF(SUMPRODUCT(--('Appendix F'!$A$3:$A$7050=K$6)*--('Appendix F'!$K$3:$K$7050=$A295))&gt;0,"Yes","")</f>
        <v>Yes</v>
      </c>
      <c r="L295" s="3" t="str">
        <f>IF(SUMPRODUCT(--('Appendix F'!$A$3:$A$7050=L$6)*--('Appendix F'!$K$3:$K$7050=$A295))&gt;0,"Yes","")</f>
        <v>Yes</v>
      </c>
      <c r="M295" s="5" t="str">
        <f t="shared" si="4"/>
        <v/>
      </c>
    </row>
    <row r="296" spans="1:13" x14ac:dyDescent="0.25">
      <c r="A296" s="5" t="s">
        <v>2064</v>
      </c>
      <c r="B296" s="5" t="s">
        <v>9906</v>
      </c>
      <c r="C296"/>
      <c r="D296"/>
      <c r="E296"/>
      <c r="F296"/>
      <c r="G296"/>
      <c r="H296"/>
      <c r="I296" s="3" t="str">
        <f>IF(SUMPRODUCT(--('Appendix F'!$A$3:$A$7050=I$6)*--('Appendix F'!$K$3:$K$7050=$A296))&gt;0,"Yes","")</f>
        <v>Yes</v>
      </c>
      <c r="J296" s="3" t="str">
        <f>IF(SUMPRODUCT(--('Appendix F'!$A$3:$A$7050=J$6)*--('Appendix F'!$K$3:$K$7050=$A296))&gt;0,"Yes","")</f>
        <v>Yes</v>
      </c>
      <c r="K296" s="3" t="str">
        <f>IF(SUMPRODUCT(--('Appendix F'!$A$3:$A$7050=K$6)*--('Appendix F'!$K$3:$K$7050=$A296))&gt;0,"Yes","")</f>
        <v>Yes</v>
      </c>
      <c r="L296" s="3" t="str">
        <f>IF(SUMPRODUCT(--('Appendix F'!$A$3:$A$7050=L$6)*--('Appendix F'!$K$3:$K$7050=$A296))&gt;0,"Yes","")</f>
        <v>Yes</v>
      </c>
      <c r="M296" s="5" t="str">
        <f t="shared" si="4"/>
        <v/>
      </c>
    </row>
    <row r="297" spans="1:13" hidden="1" x14ac:dyDescent="0.25">
      <c r="A297"/>
      <c r="B297" s="5" t="s">
        <v>7415</v>
      </c>
      <c r="C297"/>
      <c r="D297"/>
      <c r="E297"/>
      <c r="F297"/>
      <c r="G297"/>
      <c r="H297"/>
      <c r="I297" s="3" t="str">
        <f>IF(SUMPRODUCT(--('Appendix F'!$A$3:$A$7050=I$6)*--('Appendix F'!$K$3:$K$7050=$A297))&gt;0,"Yes","")</f>
        <v/>
      </c>
      <c r="J297" s="3" t="str">
        <f>IF(SUMPRODUCT(--('Appendix F'!$A$3:$A$7050=J$6)*--('Appendix F'!$K$3:$K$7050=$A297))&gt;0,"Yes","")</f>
        <v/>
      </c>
      <c r="K297" s="3" t="str">
        <f>IF(SUMPRODUCT(--('Appendix F'!$A$3:$A$7050=K$6)*--('Appendix F'!$K$3:$K$7050=$A297))&gt;0,"Yes","")</f>
        <v/>
      </c>
      <c r="L297" s="3" t="str">
        <f>IF(SUMPRODUCT(--('Appendix F'!$A$3:$A$7050=L$6)*--('Appendix F'!$K$3:$K$7050=$A297))&gt;0,"Yes","")</f>
        <v/>
      </c>
      <c r="M297" s="5" t="str">
        <f t="shared" si="4"/>
        <v>X</v>
      </c>
    </row>
    <row r="298" spans="1:13" x14ac:dyDescent="0.25">
      <c r="A298" s="5" t="s">
        <v>2065</v>
      </c>
      <c r="B298" s="5" t="s">
        <v>7324</v>
      </c>
      <c r="C298"/>
      <c r="D298"/>
      <c r="E298"/>
      <c r="F298"/>
      <c r="G298"/>
      <c r="H298"/>
      <c r="I298" s="3" t="str">
        <f>IF(SUMPRODUCT(--('Appendix F'!$A$3:$A$7050=I$6)*--('Appendix F'!$K$3:$K$7050=$A298))&gt;0,"Yes","")</f>
        <v>Yes</v>
      </c>
      <c r="J298" s="3" t="str">
        <f>IF(SUMPRODUCT(--('Appendix F'!$A$3:$A$7050=J$6)*--('Appendix F'!$K$3:$K$7050=$A298))&gt;0,"Yes","")</f>
        <v>Yes</v>
      </c>
      <c r="K298" s="3" t="str">
        <f>IF(SUMPRODUCT(--('Appendix F'!$A$3:$A$7050=K$6)*--('Appendix F'!$K$3:$K$7050=$A298))&gt;0,"Yes","")</f>
        <v>Yes</v>
      </c>
      <c r="L298" s="3" t="str">
        <f>IF(SUMPRODUCT(--('Appendix F'!$A$3:$A$7050=L$6)*--('Appendix F'!$K$3:$K$7050=$A298))&gt;0,"Yes","")</f>
        <v>Yes</v>
      </c>
      <c r="M298" s="5" t="str">
        <f t="shared" si="4"/>
        <v/>
      </c>
    </row>
    <row r="299" spans="1:13" x14ac:dyDescent="0.25">
      <c r="A299" s="5" t="s">
        <v>2066</v>
      </c>
      <c r="B299" s="5" t="s">
        <v>9907</v>
      </c>
      <c r="C299"/>
      <c r="D299"/>
      <c r="E299"/>
      <c r="F299"/>
      <c r="G299"/>
      <c r="H299"/>
      <c r="I299" s="3" t="str">
        <f>IF(SUMPRODUCT(--('Appendix F'!$A$3:$A$7050=I$6)*--('Appendix F'!$K$3:$K$7050=$A299))&gt;0,"Yes","")</f>
        <v>Yes</v>
      </c>
      <c r="J299" s="3" t="str">
        <f>IF(SUMPRODUCT(--('Appendix F'!$A$3:$A$7050=J$6)*--('Appendix F'!$K$3:$K$7050=$A299))&gt;0,"Yes","")</f>
        <v>Yes</v>
      </c>
      <c r="K299" s="3" t="str">
        <f>IF(SUMPRODUCT(--('Appendix F'!$A$3:$A$7050=K$6)*--('Appendix F'!$K$3:$K$7050=$A299))&gt;0,"Yes","")</f>
        <v>Yes</v>
      </c>
      <c r="L299" s="3" t="str">
        <f>IF(SUMPRODUCT(--('Appendix F'!$A$3:$A$7050=L$6)*--('Appendix F'!$K$3:$K$7050=$A299))&gt;0,"Yes","")</f>
        <v>Yes</v>
      </c>
      <c r="M299" s="5" t="str">
        <f t="shared" si="4"/>
        <v/>
      </c>
    </row>
    <row r="300" spans="1:13" hidden="1" x14ac:dyDescent="0.25">
      <c r="A300"/>
      <c r="B300" s="5" t="s">
        <v>7416</v>
      </c>
      <c r="C300"/>
      <c r="D300"/>
      <c r="E300"/>
      <c r="F300"/>
      <c r="G300"/>
      <c r="H300"/>
      <c r="I300" s="3" t="str">
        <f>IF(SUMPRODUCT(--('Appendix F'!$A$3:$A$7050=I$6)*--('Appendix F'!$K$3:$K$7050=$A300))&gt;0,"Yes","")</f>
        <v/>
      </c>
      <c r="J300" s="3" t="str">
        <f>IF(SUMPRODUCT(--('Appendix F'!$A$3:$A$7050=J$6)*--('Appendix F'!$K$3:$K$7050=$A300))&gt;0,"Yes","")</f>
        <v/>
      </c>
      <c r="K300" s="3" t="str">
        <f>IF(SUMPRODUCT(--('Appendix F'!$A$3:$A$7050=K$6)*--('Appendix F'!$K$3:$K$7050=$A300))&gt;0,"Yes","")</f>
        <v/>
      </c>
      <c r="L300" s="3" t="str">
        <f>IF(SUMPRODUCT(--('Appendix F'!$A$3:$A$7050=L$6)*--('Appendix F'!$K$3:$K$7050=$A300))&gt;0,"Yes","")</f>
        <v/>
      </c>
      <c r="M300" s="5" t="str">
        <f t="shared" si="4"/>
        <v>X</v>
      </c>
    </row>
    <row r="301" spans="1:13" x14ac:dyDescent="0.25">
      <c r="A301" s="5" t="s">
        <v>2067</v>
      </c>
      <c r="B301" s="5" t="s">
        <v>7325</v>
      </c>
      <c r="C301"/>
      <c r="D301"/>
      <c r="E301"/>
      <c r="F301"/>
      <c r="G301"/>
      <c r="H301"/>
      <c r="I301" s="3" t="str">
        <f>IF(SUMPRODUCT(--('Appendix F'!$A$3:$A$7050=I$6)*--('Appendix F'!$K$3:$K$7050=$A301))&gt;0,"Yes","")</f>
        <v>Yes</v>
      </c>
      <c r="J301" s="3" t="str">
        <f>IF(SUMPRODUCT(--('Appendix F'!$A$3:$A$7050=J$6)*--('Appendix F'!$K$3:$K$7050=$A301))&gt;0,"Yes","")</f>
        <v>Yes</v>
      </c>
      <c r="K301" s="3" t="str">
        <f>IF(SUMPRODUCT(--('Appendix F'!$A$3:$A$7050=K$6)*--('Appendix F'!$K$3:$K$7050=$A301))&gt;0,"Yes","")</f>
        <v>Yes</v>
      </c>
      <c r="L301" s="3" t="str">
        <f>IF(SUMPRODUCT(--('Appendix F'!$A$3:$A$7050=L$6)*--('Appendix F'!$K$3:$K$7050=$A301))&gt;0,"Yes","")</f>
        <v>Yes</v>
      </c>
      <c r="M301" s="5" t="str">
        <f t="shared" si="4"/>
        <v/>
      </c>
    </row>
    <row r="302" spans="1:13" x14ac:dyDescent="0.25">
      <c r="A302" s="5" t="s">
        <v>2068</v>
      </c>
      <c r="B302" s="5" t="s">
        <v>9866</v>
      </c>
      <c r="C302"/>
      <c r="D302"/>
      <c r="E302"/>
      <c r="F302"/>
      <c r="G302"/>
      <c r="H302"/>
      <c r="I302" s="3" t="str">
        <f>IF(SUMPRODUCT(--('Appendix F'!$A$3:$A$7050=I$6)*--('Appendix F'!$K$3:$K$7050=$A302))&gt;0,"Yes","")</f>
        <v>Yes</v>
      </c>
      <c r="J302" s="3" t="str">
        <f>IF(SUMPRODUCT(--('Appendix F'!$A$3:$A$7050=J$6)*--('Appendix F'!$K$3:$K$7050=$A302))&gt;0,"Yes","")</f>
        <v>Yes</v>
      </c>
      <c r="K302" s="3" t="str">
        <f>IF(SUMPRODUCT(--('Appendix F'!$A$3:$A$7050=K$6)*--('Appendix F'!$K$3:$K$7050=$A302))&gt;0,"Yes","")</f>
        <v>Yes</v>
      </c>
      <c r="L302" s="3" t="str">
        <f>IF(SUMPRODUCT(--('Appendix F'!$A$3:$A$7050=L$6)*--('Appendix F'!$K$3:$K$7050=$A302))&gt;0,"Yes","")</f>
        <v>Yes</v>
      </c>
      <c r="M302" s="5" t="str">
        <f t="shared" si="4"/>
        <v/>
      </c>
    </row>
    <row r="303" spans="1:13" hidden="1" x14ac:dyDescent="0.25">
      <c r="A303"/>
      <c r="B303" s="5" t="s">
        <v>7329</v>
      </c>
      <c r="C303"/>
      <c r="D303"/>
      <c r="E303"/>
      <c r="F303"/>
      <c r="G303"/>
      <c r="H303"/>
      <c r="I303" s="3" t="str">
        <f>IF(SUMPRODUCT(--('Appendix F'!$A$3:$A$7050=I$6)*--('Appendix F'!$K$3:$K$7050=$A303))&gt;0,"Yes","")</f>
        <v/>
      </c>
      <c r="J303" s="3" t="str">
        <f>IF(SUMPRODUCT(--('Appendix F'!$A$3:$A$7050=J$6)*--('Appendix F'!$K$3:$K$7050=$A303))&gt;0,"Yes","")</f>
        <v/>
      </c>
      <c r="K303" s="3" t="str">
        <f>IF(SUMPRODUCT(--('Appendix F'!$A$3:$A$7050=K$6)*--('Appendix F'!$K$3:$K$7050=$A303))&gt;0,"Yes","")</f>
        <v/>
      </c>
      <c r="L303" s="3" t="str">
        <f>IF(SUMPRODUCT(--('Appendix F'!$A$3:$A$7050=L$6)*--('Appendix F'!$K$3:$K$7050=$A303))&gt;0,"Yes","")</f>
        <v/>
      </c>
      <c r="M303" s="5" t="str">
        <f t="shared" si="4"/>
        <v>X</v>
      </c>
    </row>
    <row r="304" spans="1:13" x14ac:dyDescent="0.25">
      <c r="A304" s="5" t="s">
        <v>2069</v>
      </c>
      <c r="B304" s="5" t="s">
        <v>9908</v>
      </c>
      <c r="C304"/>
      <c r="D304"/>
      <c r="E304"/>
      <c r="F304"/>
      <c r="G304"/>
      <c r="H304"/>
      <c r="I304" s="3" t="str">
        <f>IF(SUMPRODUCT(--('Appendix F'!$A$3:$A$7050=I$6)*--('Appendix F'!$K$3:$K$7050=$A304))&gt;0,"Yes","")</f>
        <v>Yes</v>
      </c>
      <c r="J304" s="3" t="str">
        <f>IF(SUMPRODUCT(--('Appendix F'!$A$3:$A$7050=J$6)*--('Appendix F'!$K$3:$K$7050=$A304))&gt;0,"Yes","")</f>
        <v>Yes</v>
      </c>
      <c r="K304" s="3" t="str">
        <f>IF(SUMPRODUCT(--('Appendix F'!$A$3:$A$7050=K$6)*--('Appendix F'!$K$3:$K$7050=$A304))&gt;0,"Yes","")</f>
        <v>Yes</v>
      </c>
      <c r="L304" s="3" t="str">
        <f>IF(SUMPRODUCT(--('Appendix F'!$A$3:$A$7050=L$6)*--('Appendix F'!$K$3:$K$7050=$A304))&gt;0,"Yes","")</f>
        <v>Yes</v>
      </c>
      <c r="M304" s="5" t="str">
        <f t="shared" si="4"/>
        <v/>
      </c>
    </row>
    <row r="305" spans="1:13" hidden="1" x14ac:dyDescent="0.25">
      <c r="A305"/>
      <c r="B305" s="5" t="s">
        <v>7417</v>
      </c>
      <c r="C305"/>
      <c r="D305"/>
      <c r="E305"/>
      <c r="F305"/>
      <c r="G305"/>
      <c r="H305"/>
      <c r="I305" s="3" t="str">
        <f>IF(SUMPRODUCT(--('Appendix F'!$A$3:$A$7050=I$6)*--('Appendix F'!$K$3:$K$7050=$A305))&gt;0,"Yes","")</f>
        <v/>
      </c>
      <c r="J305" s="3" t="str">
        <f>IF(SUMPRODUCT(--('Appendix F'!$A$3:$A$7050=J$6)*--('Appendix F'!$K$3:$K$7050=$A305))&gt;0,"Yes","")</f>
        <v/>
      </c>
      <c r="K305" s="3" t="str">
        <f>IF(SUMPRODUCT(--('Appendix F'!$A$3:$A$7050=K$6)*--('Appendix F'!$K$3:$K$7050=$A305))&gt;0,"Yes","")</f>
        <v/>
      </c>
      <c r="L305" s="3" t="str">
        <f>IF(SUMPRODUCT(--('Appendix F'!$A$3:$A$7050=L$6)*--('Appendix F'!$K$3:$K$7050=$A305))&gt;0,"Yes","")</f>
        <v/>
      </c>
      <c r="M305" s="5" t="str">
        <f t="shared" si="4"/>
        <v>X</v>
      </c>
    </row>
    <row r="306" spans="1:13" x14ac:dyDescent="0.25">
      <c r="A306" s="5" t="s">
        <v>2070</v>
      </c>
      <c r="B306" s="5" t="s">
        <v>9867</v>
      </c>
      <c r="C306"/>
      <c r="D306"/>
      <c r="E306"/>
      <c r="F306"/>
      <c r="G306"/>
      <c r="H306"/>
      <c r="I306" s="3" t="str">
        <f>IF(SUMPRODUCT(--('Appendix F'!$A$3:$A$7050=I$6)*--('Appendix F'!$K$3:$K$7050=$A306))&gt;0,"Yes","")</f>
        <v>Yes</v>
      </c>
      <c r="J306" s="3" t="str">
        <f>IF(SUMPRODUCT(--('Appendix F'!$A$3:$A$7050=J$6)*--('Appendix F'!$K$3:$K$7050=$A306))&gt;0,"Yes","")</f>
        <v>Yes</v>
      </c>
      <c r="K306" s="3" t="str">
        <f>IF(SUMPRODUCT(--('Appendix F'!$A$3:$A$7050=K$6)*--('Appendix F'!$K$3:$K$7050=$A306))&gt;0,"Yes","")</f>
        <v>Yes</v>
      </c>
      <c r="L306" s="3" t="str">
        <f>IF(SUMPRODUCT(--('Appendix F'!$A$3:$A$7050=L$6)*--('Appendix F'!$K$3:$K$7050=$A306))&gt;0,"Yes","")</f>
        <v>Yes</v>
      </c>
      <c r="M306" s="5" t="str">
        <f t="shared" si="4"/>
        <v/>
      </c>
    </row>
    <row r="307" spans="1:13" hidden="1" x14ac:dyDescent="0.25">
      <c r="A307"/>
      <c r="B307" s="5" t="s">
        <v>7330</v>
      </c>
      <c r="C307"/>
      <c r="D307"/>
      <c r="E307"/>
      <c r="F307"/>
      <c r="G307"/>
      <c r="H307"/>
      <c r="I307" s="3" t="str">
        <f>IF(SUMPRODUCT(--('Appendix F'!$A$3:$A$7050=I$6)*--('Appendix F'!$K$3:$K$7050=$A307))&gt;0,"Yes","")</f>
        <v/>
      </c>
      <c r="J307" s="3" t="str">
        <f>IF(SUMPRODUCT(--('Appendix F'!$A$3:$A$7050=J$6)*--('Appendix F'!$K$3:$K$7050=$A307))&gt;0,"Yes","")</f>
        <v/>
      </c>
      <c r="K307" s="3" t="str">
        <f>IF(SUMPRODUCT(--('Appendix F'!$A$3:$A$7050=K$6)*--('Appendix F'!$K$3:$K$7050=$A307))&gt;0,"Yes","")</f>
        <v/>
      </c>
      <c r="L307" s="3" t="str">
        <f>IF(SUMPRODUCT(--('Appendix F'!$A$3:$A$7050=L$6)*--('Appendix F'!$K$3:$K$7050=$A307))&gt;0,"Yes","")</f>
        <v/>
      </c>
      <c r="M307" s="5" t="str">
        <f t="shared" si="4"/>
        <v>X</v>
      </c>
    </row>
    <row r="308" spans="1:13" x14ac:dyDescent="0.25">
      <c r="A308" s="5" t="s">
        <v>2071</v>
      </c>
      <c r="B308" s="5" t="s">
        <v>7334</v>
      </c>
      <c r="C308"/>
      <c r="D308"/>
      <c r="E308"/>
      <c r="F308"/>
      <c r="G308"/>
      <c r="H308"/>
      <c r="I308" s="3" t="str">
        <f>IF(SUMPRODUCT(--('Appendix F'!$A$3:$A$7050=I$6)*--('Appendix F'!$K$3:$K$7050=$A308))&gt;0,"Yes","")</f>
        <v>Yes</v>
      </c>
      <c r="J308" s="3" t="str">
        <f>IF(SUMPRODUCT(--('Appendix F'!$A$3:$A$7050=J$6)*--('Appendix F'!$K$3:$K$7050=$A308))&gt;0,"Yes","")</f>
        <v>Yes</v>
      </c>
      <c r="K308" s="3" t="str">
        <f>IF(SUMPRODUCT(--('Appendix F'!$A$3:$A$7050=K$6)*--('Appendix F'!$K$3:$K$7050=$A308))&gt;0,"Yes","")</f>
        <v>Yes</v>
      </c>
      <c r="L308" s="3" t="str">
        <f>IF(SUMPRODUCT(--('Appendix F'!$A$3:$A$7050=L$6)*--('Appendix F'!$K$3:$K$7050=$A308))&gt;0,"Yes","")</f>
        <v>Yes</v>
      </c>
      <c r="M308" s="5" t="str">
        <f t="shared" si="4"/>
        <v/>
      </c>
    </row>
    <row r="309" spans="1:13" x14ac:dyDescent="0.25">
      <c r="A309" s="5" t="s">
        <v>2072</v>
      </c>
      <c r="B309" s="5" t="s">
        <v>9909</v>
      </c>
      <c r="C309"/>
      <c r="D309"/>
      <c r="E309"/>
      <c r="F309"/>
      <c r="G309"/>
      <c r="H309"/>
      <c r="I309" s="3" t="str">
        <f>IF(SUMPRODUCT(--('Appendix F'!$A$3:$A$7050=I$6)*--('Appendix F'!$K$3:$K$7050=$A309))&gt;0,"Yes","")</f>
        <v>Yes</v>
      </c>
      <c r="J309" s="3" t="str">
        <f>IF(SUMPRODUCT(--('Appendix F'!$A$3:$A$7050=J$6)*--('Appendix F'!$K$3:$K$7050=$A309))&gt;0,"Yes","")</f>
        <v>Yes</v>
      </c>
      <c r="K309" s="3" t="str">
        <f>IF(SUMPRODUCT(--('Appendix F'!$A$3:$A$7050=K$6)*--('Appendix F'!$K$3:$K$7050=$A309))&gt;0,"Yes","")</f>
        <v>Yes</v>
      </c>
      <c r="L309" s="3" t="str">
        <f>IF(SUMPRODUCT(--('Appendix F'!$A$3:$A$7050=L$6)*--('Appendix F'!$K$3:$K$7050=$A309))&gt;0,"Yes","")</f>
        <v>Yes</v>
      </c>
      <c r="M309" s="5" t="str">
        <f t="shared" si="4"/>
        <v/>
      </c>
    </row>
    <row r="310" spans="1:13" hidden="1" x14ac:dyDescent="0.25">
      <c r="A310"/>
      <c r="B310" s="5" t="s">
        <v>7418</v>
      </c>
      <c r="C310"/>
      <c r="D310"/>
      <c r="E310"/>
      <c r="F310"/>
      <c r="G310"/>
      <c r="H310"/>
      <c r="I310" s="3" t="str">
        <f>IF(SUMPRODUCT(--('Appendix F'!$A$3:$A$7050=I$6)*--('Appendix F'!$K$3:$K$7050=$A310))&gt;0,"Yes","")</f>
        <v/>
      </c>
      <c r="J310" s="3" t="str">
        <f>IF(SUMPRODUCT(--('Appendix F'!$A$3:$A$7050=J$6)*--('Appendix F'!$K$3:$K$7050=$A310))&gt;0,"Yes","")</f>
        <v/>
      </c>
      <c r="K310" s="3" t="str">
        <f>IF(SUMPRODUCT(--('Appendix F'!$A$3:$A$7050=K$6)*--('Appendix F'!$K$3:$K$7050=$A310))&gt;0,"Yes","")</f>
        <v/>
      </c>
      <c r="L310" s="3" t="str">
        <f>IF(SUMPRODUCT(--('Appendix F'!$A$3:$A$7050=L$6)*--('Appendix F'!$K$3:$K$7050=$A310))&gt;0,"Yes","")</f>
        <v/>
      </c>
      <c r="M310" s="5" t="str">
        <f t="shared" si="4"/>
        <v>X</v>
      </c>
    </row>
    <row r="311" spans="1:13" x14ac:dyDescent="0.25">
      <c r="A311" s="5" t="s">
        <v>2073</v>
      </c>
      <c r="B311" s="5" t="s">
        <v>7335</v>
      </c>
      <c r="C311"/>
      <c r="D311"/>
      <c r="E311"/>
      <c r="F311"/>
      <c r="G311"/>
      <c r="H311"/>
      <c r="I311" s="3" t="str">
        <f>IF(SUMPRODUCT(--('Appendix F'!$A$3:$A$7050=I$6)*--('Appendix F'!$K$3:$K$7050=$A311))&gt;0,"Yes","")</f>
        <v>Yes</v>
      </c>
      <c r="J311" s="3" t="str">
        <f>IF(SUMPRODUCT(--('Appendix F'!$A$3:$A$7050=J$6)*--('Appendix F'!$K$3:$K$7050=$A311))&gt;0,"Yes","")</f>
        <v>Yes</v>
      </c>
      <c r="K311" s="3" t="str">
        <f>IF(SUMPRODUCT(--('Appendix F'!$A$3:$A$7050=K$6)*--('Appendix F'!$K$3:$K$7050=$A311))&gt;0,"Yes","")</f>
        <v>Yes</v>
      </c>
      <c r="L311" s="3" t="str">
        <f>IF(SUMPRODUCT(--('Appendix F'!$A$3:$A$7050=L$6)*--('Appendix F'!$K$3:$K$7050=$A311))&gt;0,"Yes","")</f>
        <v>Yes</v>
      </c>
      <c r="M311" s="5" t="str">
        <f t="shared" si="4"/>
        <v/>
      </c>
    </row>
    <row r="312" spans="1:13" x14ac:dyDescent="0.25">
      <c r="A312" s="5" t="s">
        <v>2074</v>
      </c>
      <c r="B312" s="5" t="s">
        <v>9871</v>
      </c>
      <c r="C312"/>
      <c r="D312"/>
      <c r="E312"/>
      <c r="F312"/>
      <c r="G312"/>
      <c r="H312"/>
      <c r="I312" s="3" t="str">
        <f>IF(SUMPRODUCT(--('Appendix F'!$A$3:$A$7050=I$6)*--('Appendix F'!$K$3:$K$7050=$A312))&gt;0,"Yes","")</f>
        <v>Yes</v>
      </c>
      <c r="J312" s="3" t="str">
        <f>IF(SUMPRODUCT(--('Appendix F'!$A$3:$A$7050=J$6)*--('Appendix F'!$K$3:$K$7050=$A312))&gt;0,"Yes","")</f>
        <v>Yes</v>
      </c>
      <c r="K312" s="3" t="str">
        <f>IF(SUMPRODUCT(--('Appendix F'!$A$3:$A$7050=K$6)*--('Appendix F'!$K$3:$K$7050=$A312))&gt;0,"Yes","")</f>
        <v>Yes</v>
      </c>
      <c r="L312" s="3" t="str">
        <f>IF(SUMPRODUCT(--('Appendix F'!$A$3:$A$7050=L$6)*--('Appendix F'!$K$3:$K$7050=$A312))&gt;0,"Yes","")</f>
        <v>Yes</v>
      </c>
      <c r="M312" s="5" t="str">
        <f t="shared" si="4"/>
        <v/>
      </c>
    </row>
    <row r="313" spans="1:13" hidden="1" x14ac:dyDescent="0.25">
      <c r="A313"/>
      <c r="B313" s="5" t="s">
        <v>7339</v>
      </c>
      <c r="C313"/>
      <c r="D313"/>
      <c r="E313"/>
      <c r="F313"/>
      <c r="G313"/>
      <c r="H313"/>
      <c r="I313" s="3" t="str">
        <f>IF(SUMPRODUCT(--('Appendix F'!$A$3:$A$7050=I$6)*--('Appendix F'!$K$3:$K$7050=$A313))&gt;0,"Yes","")</f>
        <v/>
      </c>
      <c r="J313" s="3" t="str">
        <f>IF(SUMPRODUCT(--('Appendix F'!$A$3:$A$7050=J$6)*--('Appendix F'!$K$3:$K$7050=$A313))&gt;0,"Yes","")</f>
        <v/>
      </c>
      <c r="K313" s="3" t="str">
        <f>IF(SUMPRODUCT(--('Appendix F'!$A$3:$A$7050=K$6)*--('Appendix F'!$K$3:$K$7050=$A313))&gt;0,"Yes","")</f>
        <v/>
      </c>
      <c r="L313" s="3" t="str">
        <f>IF(SUMPRODUCT(--('Appendix F'!$A$3:$A$7050=L$6)*--('Appendix F'!$K$3:$K$7050=$A313))&gt;0,"Yes","")</f>
        <v/>
      </c>
      <c r="M313" s="5" t="str">
        <f t="shared" si="4"/>
        <v>X</v>
      </c>
    </row>
    <row r="314" spans="1:13" x14ac:dyDescent="0.25">
      <c r="A314" s="5" t="s">
        <v>2075</v>
      </c>
      <c r="B314" s="5" t="s">
        <v>9910</v>
      </c>
      <c r="C314"/>
      <c r="D314"/>
      <c r="E314"/>
      <c r="F314"/>
      <c r="G314"/>
      <c r="H314"/>
      <c r="I314" s="3" t="str">
        <f>IF(SUMPRODUCT(--('Appendix F'!$A$3:$A$7050=I$6)*--('Appendix F'!$K$3:$K$7050=$A314))&gt;0,"Yes","")</f>
        <v>Yes</v>
      </c>
      <c r="J314" s="3" t="str">
        <f>IF(SUMPRODUCT(--('Appendix F'!$A$3:$A$7050=J$6)*--('Appendix F'!$K$3:$K$7050=$A314))&gt;0,"Yes","")</f>
        <v>Yes</v>
      </c>
      <c r="K314" s="3" t="str">
        <f>IF(SUMPRODUCT(--('Appendix F'!$A$3:$A$7050=K$6)*--('Appendix F'!$K$3:$K$7050=$A314))&gt;0,"Yes","")</f>
        <v>Yes</v>
      </c>
      <c r="L314" s="3" t="str">
        <f>IF(SUMPRODUCT(--('Appendix F'!$A$3:$A$7050=L$6)*--('Appendix F'!$K$3:$K$7050=$A314))&gt;0,"Yes","")</f>
        <v>Yes</v>
      </c>
      <c r="M314" s="5" t="str">
        <f t="shared" si="4"/>
        <v/>
      </c>
    </row>
    <row r="315" spans="1:13" hidden="1" x14ac:dyDescent="0.25">
      <c r="A315"/>
      <c r="B315" s="5" t="s">
        <v>7419</v>
      </c>
      <c r="C315"/>
      <c r="D315"/>
      <c r="E315"/>
      <c r="F315"/>
      <c r="G315"/>
      <c r="H315"/>
      <c r="I315" s="3" t="str">
        <f>IF(SUMPRODUCT(--('Appendix F'!$A$3:$A$7050=I$6)*--('Appendix F'!$K$3:$K$7050=$A315))&gt;0,"Yes","")</f>
        <v/>
      </c>
      <c r="J315" s="3" t="str">
        <f>IF(SUMPRODUCT(--('Appendix F'!$A$3:$A$7050=J$6)*--('Appendix F'!$K$3:$K$7050=$A315))&gt;0,"Yes","")</f>
        <v/>
      </c>
      <c r="K315" s="3" t="str">
        <f>IF(SUMPRODUCT(--('Appendix F'!$A$3:$A$7050=K$6)*--('Appendix F'!$K$3:$K$7050=$A315))&gt;0,"Yes","")</f>
        <v/>
      </c>
      <c r="L315" s="3" t="str">
        <f>IF(SUMPRODUCT(--('Appendix F'!$A$3:$A$7050=L$6)*--('Appendix F'!$K$3:$K$7050=$A315))&gt;0,"Yes","")</f>
        <v/>
      </c>
      <c r="M315" s="5" t="str">
        <f t="shared" si="4"/>
        <v>X</v>
      </c>
    </row>
    <row r="316" spans="1:13" x14ac:dyDescent="0.25">
      <c r="A316" s="5" t="s">
        <v>2076</v>
      </c>
      <c r="B316" s="5" t="s">
        <v>9872</v>
      </c>
      <c r="C316"/>
      <c r="D316"/>
      <c r="E316"/>
      <c r="F316"/>
      <c r="G316"/>
      <c r="H316"/>
      <c r="I316" s="3" t="str">
        <f>IF(SUMPRODUCT(--('Appendix F'!$A$3:$A$7050=I$6)*--('Appendix F'!$K$3:$K$7050=$A316))&gt;0,"Yes","")</f>
        <v>Yes</v>
      </c>
      <c r="J316" s="3" t="str">
        <f>IF(SUMPRODUCT(--('Appendix F'!$A$3:$A$7050=J$6)*--('Appendix F'!$K$3:$K$7050=$A316))&gt;0,"Yes","")</f>
        <v>Yes</v>
      </c>
      <c r="K316" s="3" t="str">
        <f>IF(SUMPRODUCT(--('Appendix F'!$A$3:$A$7050=K$6)*--('Appendix F'!$K$3:$K$7050=$A316))&gt;0,"Yes","")</f>
        <v>Yes</v>
      </c>
      <c r="L316" s="3" t="str">
        <f>IF(SUMPRODUCT(--('Appendix F'!$A$3:$A$7050=L$6)*--('Appendix F'!$K$3:$K$7050=$A316))&gt;0,"Yes","")</f>
        <v>Yes</v>
      </c>
      <c r="M316" s="5" t="str">
        <f t="shared" si="4"/>
        <v/>
      </c>
    </row>
    <row r="317" spans="1:13" hidden="1" x14ac:dyDescent="0.25">
      <c r="A317"/>
      <c r="B317" s="5" t="s">
        <v>7340</v>
      </c>
      <c r="C317"/>
      <c r="D317"/>
      <c r="E317"/>
      <c r="F317"/>
      <c r="G317"/>
      <c r="H317"/>
      <c r="I317" s="3" t="str">
        <f>IF(SUMPRODUCT(--('Appendix F'!$A$3:$A$7050=I$6)*--('Appendix F'!$K$3:$K$7050=$A317))&gt;0,"Yes","")</f>
        <v/>
      </c>
      <c r="J317" s="3" t="str">
        <f>IF(SUMPRODUCT(--('Appendix F'!$A$3:$A$7050=J$6)*--('Appendix F'!$K$3:$K$7050=$A317))&gt;0,"Yes","")</f>
        <v/>
      </c>
      <c r="K317" s="3" t="str">
        <f>IF(SUMPRODUCT(--('Appendix F'!$A$3:$A$7050=K$6)*--('Appendix F'!$K$3:$K$7050=$A317))&gt;0,"Yes","")</f>
        <v/>
      </c>
      <c r="L317" s="3" t="str">
        <f>IF(SUMPRODUCT(--('Appendix F'!$A$3:$A$7050=L$6)*--('Appendix F'!$K$3:$K$7050=$A317))&gt;0,"Yes","")</f>
        <v/>
      </c>
      <c r="M317" s="5" t="str">
        <f t="shared" si="4"/>
        <v>X</v>
      </c>
    </row>
    <row r="318" spans="1:13" x14ac:dyDescent="0.25">
      <c r="A318" s="5" t="s">
        <v>2077</v>
      </c>
      <c r="B318" s="5" t="s">
        <v>7344</v>
      </c>
      <c r="C318"/>
      <c r="D318"/>
      <c r="E318"/>
      <c r="F318"/>
      <c r="G318"/>
      <c r="H318"/>
      <c r="I318" s="3" t="str">
        <f>IF(SUMPRODUCT(--('Appendix F'!$A$3:$A$7050=I$6)*--('Appendix F'!$K$3:$K$7050=$A318))&gt;0,"Yes","")</f>
        <v>Yes</v>
      </c>
      <c r="J318" s="3" t="str">
        <f>IF(SUMPRODUCT(--('Appendix F'!$A$3:$A$7050=J$6)*--('Appendix F'!$K$3:$K$7050=$A318))&gt;0,"Yes","")</f>
        <v>Yes</v>
      </c>
      <c r="K318" s="3" t="str">
        <f>IF(SUMPRODUCT(--('Appendix F'!$A$3:$A$7050=K$6)*--('Appendix F'!$K$3:$K$7050=$A318))&gt;0,"Yes","")</f>
        <v>Yes</v>
      </c>
      <c r="L318" s="3" t="str">
        <f>IF(SUMPRODUCT(--('Appendix F'!$A$3:$A$7050=L$6)*--('Appendix F'!$K$3:$K$7050=$A318))&gt;0,"Yes","")</f>
        <v>Yes</v>
      </c>
      <c r="M318" s="5" t="str">
        <f t="shared" si="4"/>
        <v/>
      </c>
    </row>
    <row r="319" spans="1:13" x14ac:dyDescent="0.25">
      <c r="A319" s="5" t="s">
        <v>2078</v>
      </c>
      <c r="B319" s="5" t="s">
        <v>9911</v>
      </c>
      <c r="C319"/>
      <c r="D319"/>
      <c r="E319"/>
      <c r="F319"/>
      <c r="G319"/>
      <c r="H319"/>
      <c r="I319" s="3" t="str">
        <f>IF(SUMPRODUCT(--('Appendix F'!$A$3:$A$7050=I$6)*--('Appendix F'!$K$3:$K$7050=$A319))&gt;0,"Yes","")</f>
        <v>Yes</v>
      </c>
      <c r="J319" s="3" t="str">
        <f>IF(SUMPRODUCT(--('Appendix F'!$A$3:$A$7050=J$6)*--('Appendix F'!$K$3:$K$7050=$A319))&gt;0,"Yes","")</f>
        <v>Yes</v>
      </c>
      <c r="K319" s="3" t="str">
        <f>IF(SUMPRODUCT(--('Appendix F'!$A$3:$A$7050=K$6)*--('Appendix F'!$K$3:$K$7050=$A319))&gt;0,"Yes","")</f>
        <v>Yes</v>
      </c>
      <c r="L319" s="3" t="str">
        <f>IF(SUMPRODUCT(--('Appendix F'!$A$3:$A$7050=L$6)*--('Appendix F'!$K$3:$K$7050=$A319))&gt;0,"Yes","")</f>
        <v>Yes</v>
      </c>
      <c r="M319" s="5" t="str">
        <f t="shared" si="4"/>
        <v/>
      </c>
    </row>
    <row r="320" spans="1:13" hidden="1" x14ac:dyDescent="0.25">
      <c r="A320"/>
      <c r="B320" s="5" t="s">
        <v>7420</v>
      </c>
      <c r="C320"/>
      <c r="D320"/>
      <c r="E320"/>
      <c r="F320"/>
      <c r="G320"/>
      <c r="H320"/>
      <c r="I320" s="3" t="str">
        <f>IF(SUMPRODUCT(--('Appendix F'!$A$3:$A$7050=I$6)*--('Appendix F'!$K$3:$K$7050=$A320))&gt;0,"Yes","")</f>
        <v/>
      </c>
      <c r="J320" s="3" t="str">
        <f>IF(SUMPRODUCT(--('Appendix F'!$A$3:$A$7050=J$6)*--('Appendix F'!$K$3:$K$7050=$A320))&gt;0,"Yes","")</f>
        <v/>
      </c>
      <c r="K320" s="3" t="str">
        <f>IF(SUMPRODUCT(--('Appendix F'!$A$3:$A$7050=K$6)*--('Appendix F'!$K$3:$K$7050=$A320))&gt;0,"Yes","")</f>
        <v/>
      </c>
      <c r="L320" s="3" t="str">
        <f>IF(SUMPRODUCT(--('Appendix F'!$A$3:$A$7050=L$6)*--('Appendix F'!$K$3:$K$7050=$A320))&gt;0,"Yes","")</f>
        <v/>
      </c>
      <c r="M320" s="5" t="str">
        <f t="shared" si="4"/>
        <v>X</v>
      </c>
    </row>
    <row r="321" spans="1:13" x14ac:dyDescent="0.25">
      <c r="A321" s="5" t="s">
        <v>2079</v>
      </c>
      <c r="B321" s="5" t="s">
        <v>7345</v>
      </c>
      <c r="C321"/>
      <c r="D321"/>
      <c r="E321"/>
      <c r="F321"/>
      <c r="G321"/>
      <c r="H321"/>
      <c r="I321" s="3" t="str">
        <f>IF(SUMPRODUCT(--('Appendix F'!$A$3:$A$7050=I$6)*--('Appendix F'!$K$3:$K$7050=$A321))&gt;0,"Yes","")</f>
        <v>Yes</v>
      </c>
      <c r="J321" s="3" t="str">
        <f>IF(SUMPRODUCT(--('Appendix F'!$A$3:$A$7050=J$6)*--('Appendix F'!$K$3:$K$7050=$A321))&gt;0,"Yes","")</f>
        <v>Yes</v>
      </c>
      <c r="K321" s="3" t="str">
        <f>IF(SUMPRODUCT(--('Appendix F'!$A$3:$A$7050=K$6)*--('Appendix F'!$K$3:$K$7050=$A321))&gt;0,"Yes","")</f>
        <v>Yes</v>
      </c>
      <c r="L321" s="3" t="str">
        <f>IF(SUMPRODUCT(--('Appendix F'!$A$3:$A$7050=L$6)*--('Appendix F'!$K$3:$K$7050=$A321))&gt;0,"Yes","")</f>
        <v>Yes</v>
      </c>
      <c r="M321" s="5" t="str">
        <f t="shared" si="4"/>
        <v/>
      </c>
    </row>
    <row r="322" spans="1:13" x14ac:dyDescent="0.25">
      <c r="A322" s="5" t="s">
        <v>2080</v>
      </c>
      <c r="B322" s="5" t="s">
        <v>7349</v>
      </c>
      <c r="C322"/>
      <c r="D322"/>
      <c r="E322"/>
      <c r="F322"/>
      <c r="G322"/>
      <c r="H322"/>
      <c r="I322" s="3" t="str">
        <f>IF(SUMPRODUCT(--('Appendix F'!$A$3:$A$7050=I$6)*--('Appendix F'!$K$3:$K$7050=$A322))&gt;0,"Yes","")</f>
        <v>Yes</v>
      </c>
      <c r="J322" s="3" t="str">
        <f>IF(SUMPRODUCT(--('Appendix F'!$A$3:$A$7050=J$6)*--('Appendix F'!$K$3:$K$7050=$A322))&gt;0,"Yes","")</f>
        <v>Yes</v>
      </c>
      <c r="K322" s="3" t="str">
        <f>IF(SUMPRODUCT(--('Appendix F'!$A$3:$A$7050=K$6)*--('Appendix F'!$K$3:$K$7050=$A322))&gt;0,"Yes","")</f>
        <v>Yes</v>
      </c>
      <c r="L322" s="3" t="str">
        <f>IF(SUMPRODUCT(--('Appendix F'!$A$3:$A$7050=L$6)*--('Appendix F'!$K$3:$K$7050=$A322))&gt;0,"Yes","")</f>
        <v>Yes</v>
      </c>
      <c r="M322" s="5" t="str">
        <f t="shared" si="4"/>
        <v/>
      </c>
    </row>
    <row r="323" spans="1:13" hidden="1" x14ac:dyDescent="0.25">
      <c r="A323"/>
      <c r="B323" s="5" t="s">
        <v>9876</v>
      </c>
      <c r="C323"/>
      <c r="D323"/>
      <c r="E323"/>
      <c r="F323"/>
      <c r="G323"/>
      <c r="H323"/>
      <c r="I323" s="3" t="str">
        <f>IF(SUMPRODUCT(--('Appendix F'!$A$3:$A$7050=I$6)*--('Appendix F'!$K$3:$K$7050=$A323))&gt;0,"Yes","")</f>
        <v/>
      </c>
      <c r="J323" s="3" t="str">
        <f>IF(SUMPRODUCT(--('Appendix F'!$A$3:$A$7050=J$6)*--('Appendix F'!$K$3:$K$7050=$A323))&gt;0,"Yes","")</f>
        <v/>
      </c>
      <c r="K323" s="3" t="str">
        <f>IF(SUMPRODUCT(--('Appendix F'!$A$3:$A$7050=K$6)*--('Appendix F'!$K$3:$K$7050=$A323))&gt;0,"Yes","")</f>
        <v/>
      </c>
      <c r="L323" s="3" t="str">
        <f>IF(SUMPRODUCT(--('Appendix F'!$A$3:$A$7050=L$6)*--('Appendix F'!$K$3:$K$7050=$A323))&gt;0,"Yes","")</f>
        <v/>
      </c>
      <c r="M323" s="5" t="str">
        <f t="shared" si="4"/>
        <v>X</v>
      </c>
    </row>
    <row r="324" spans="1:13" x14ac:dyDescent="0.25">
      <c r="A324" s="5" t="s">
        <v>2081</v>
      </c>
      <c r="B324" s="5" t="s">
        <v>9912</v>
      </c>
      <c r="C324"/>
      <c r="D324"/>
      <c r="E324"/>
      <c r="F324"/>
      <c r="G324"/>
      <c r="H324"/>
      <c r="I324" s="3" t="str">
        <f>IF(SUMPRODUCT(--('Appendix F'!$A$3:$A$7050=I$6)*--('Appendix F'!$K$3:$K$7050=$A324))&gt;0,"Yes","")</f>
        <v>Yes</v>
      </c>
      <c r="J324" s="3" t="str">
        <f>IF(SUMPRODUCT(--('Appendix F'!$A$3:$A$7050=J$6)*--('Appendix F'!$K$3:$K$7050=$A324))&gt;0,"Yes","")</f>
        <v>Yes</v>
      </c>
      <c r="K324" s="3" t="str">
        <f>IF(SUMPRODUCT(--('Appendix F'!$A$3:$A$7050=K$6)*--('Appendix F'!$K$3:$K$7050=$A324))&gt;0,"Yes","")</f>
        <v>Yes</v>
      </c>
      <c r="L324" s="3" t="str">
        <f>IF(SUMPRODUCT(--('Appendix F'!$A$3:$A$7050=L$6)*--('Appendix F'!$K$3:$K$7050=$A324))&gt;0,"Yes","")</f>
        <v>Yes</v>
      </c>
      <c r="M324" s="5" t="str">
        <f t="shared" si="4"/>
        <v/>
      </c>
    </row>
    <row r="325" spans="1:13" hidden="1" x14ac:dyDescent="0.25">
      <c r="A325"/>
      <c r="B325" s="5" t="s">
        <v>7421</v>
      </c>
      <c r="C325"/>
      <c r="D325"/>
      <c r="E325"/>
      <c r="F325"/>
      <c r="G325"/>
      <c r="H325"/>
      <c r="I325" s="3" t="str">
        <f>IF(SUMPRODUCT(--('Appendix F'!$A$3:$A$7050=I$6)*--('Appendix F'!$K$3:$K$7050=$A325))&gt;0,"Yes","")</f>
        <v/>
      </c>
      <c r="J325" s="3" t="str">
        <f>IF(SUMPRODUCT(--('Appendix F'!$A$3:$A$7050=J$6)*--('Appendix F'!$K$3:$K$7050=$A325))&gt;0,"Yes","")</f>
        <v/>
      </c>
      <c r="K325" s="3" t="str">
        <f>IF(SUMPRODUCT(--('Appendix F'!$A$3:$A$7050=K$6)*--('Appendix F'!$K$3:$K$7050=$A325))&gt;0,"Yes","")</f>
        <v/>
      </c>
      <c r="L325" s="3" t="str">
        <f>IF(SUMPRODUCT(--('Appendix F'!$A$3:$A$7050=L$6)*--('Appendix F'!$K$3:$K$7050=$A325))&gt;0,"Yes","")</f>
        <v/>
      </c>
      <c r="M325" s="5" t="str">
        <f t="shared" si="4"/>
        <v>X</v>
      </c>
    </row>
    <row r="326" spans="1:13" x14ac:dyDescent="0.25">
      <c r="A326" s="5" t="s">
        <v>2082</v>
      </c>
      <c r="B326" s="5" t="s">
        <v>7350</v>
      </c>
      <c r="C326"/>
      <c r="D326"/>
      <c r="E326"/>
      <c r="F326"/>
      <c r="G326"/>
      <c r="H326"/>
      <c r="I326" s="3" t="str">
        <f>IF(SUMPRODUCT(--('Appendix F'!$A$3:$A$7050=I$6)*--('Appendix F'!$K$3:$K$7050=$A326))&gt;0,"Yes","")</f>
        <v>Yes</v>
      </c>
      <c r="J326" s="3" t="str">
        <f>IF(SUMPRODUCT(--('Appendix F'!$A$3:$A$7050=J$6)*--('Appendix F'!$K$3:$K$7050=$A326))&gt;0,"Yes","")</f>
        <v>Yes</v>
      </c>
      <c r="K326" s="3" t="str">
        <f>IF(SUMPRODUCT(--('Appendix F'!$A$3:$A$7050=K$6)*--('Appendix F'!$K$3:$K$7050=$A326))&gt;0,"Yes","")</f>
        <v>Yes</v>
      </c>
      <c r="L326" s="3" t="str">
        <f>IF(SUMPRODUCT(--('Appendix F'!$A$3:$A$7050=L$6)*--('Appendix F'!$K$3:$K$7050=$A326))&gt;0,"Yes","")</f>
        <v>Yes</v>
      </c>
      <c r="M326" s="5" t="str">
        <f t="shared" si="4"/>
        <v/>
      </c>
    </row>
    <row r="327" spans="1:13" hidden="1" x14ac:dyDescent="0.25">
      <c r="A327"/>
      <c r="B327" s="5" t="s">
        <v>9877</v>
      </c>
      <c r="C327"/>
      <c r="D327"/>
      <c r="E327"/>
      <c r="F327"/>
      <c r="G327"/>
      <c r="H327"/>
      <c r="I327" s="3" t="str">
        <f>IF(SUMPRODUCT(--('Appendix F'!$A$3:$A$7050=I$6)*--('Appendix F'!$K$3:$K$7050=$A327))&gt;0,"Yes","")</f>
        <v/>
      </c>
      <c r="J327" s="3" t="str">
        <f>IF(SUMPRODUCT(--('Appendix F'!$A$3:$A$7050=J$6)*--('Appendix F'!$K$3:$K$7050=$A327))&gt;0,"Yes","")</f>
        <v/>
      </c>
      <c r="K327" s="3" t="str">
        <f>IF(SUMPRODUCT(--('Appendix F'!$A$3:$A$7050=K$6)*--('Appendix F'!$K$3:$K$7050=$A327))&gt;0,"Yes","")</f>
        <v/>
      </c>
      <c r="L327" s="3" t="str">
        <f>IF(SUMPRODUCT(--('Appendix F'!$A$3:$A$7050=L$6)*--('Appendix F'!$K$3:$K$7050=$A327))&gt;0,"Yes","")</f>
        <v/>
      </c>
      <c r="M327" s="5" t="str">
        <f t="shared" si="4"/>
        <v>X</v>
      </c>
    </row>
    <row r="328" spans="1:13" x14ac:dyDescent="0.25">
      <c r="A328" s="5" t="s">
        <v>2083</v>
      </c>
      <c r="B328" s="5" t="s">
        <v>7354</v>
      </c>
      <c r="C328"/>
      <c r="D328"/>
      <c r="E328"/>
      <c r="F328"/>
      <c r="G328"/>
      <c r="H328"/>
      <c r="I328" s="3" t="str">
        <f>IF(SUMPRODUCT(--('Appendix F'!$A$3:$A$7050=I$6)*--('Appendix F'!$K$3:$K$7050=$A328))&gt;0,"Yes","")</f>
        <v>Yes</v>
      </c>
      <c r="J328" s="3" t="str">
        <f>IF(SUMPRODUCT(--('Appendix F'!$A$3:$A$7050=J$6)*--('Appendix F'!$K$3:$K$7050=$A328))&gt;0,"Yes","")</f>
        <v>Yes</v>
      </c>
      <c r="K328" s="3" t="str">
        <f>IF(SUMPRODUCT(--('Appendix F'!$A$3:$A$7050=K$6)*--('Appendix F'!$K$3:$K$7050=$A328))&gt;0,"Yes","")</f>
        <v>Yes</v>
      </c>
      <c r="L328" s="3" t="str">
        <f>IF(SUMPRODUCT(--('Appendix F'!$A$3:$A$7050=L$6)*--('Appendix F'!$K$3:$K$7050=$A328))&gt;0,"Yes","")</f>
        <v>Yes</v>
      </c>
      <c r="M328" s="5" t="str">
        <f t="shared" ref="M328:M391" si="5">IF(A328="",IF(AND(I328="",J328="",K328="",L328=""),"X",""),"")</f>
        <v/>
      </c>
    </row>
    <row r="329" spans="1:13" x14ac:dyDescent="0.25">
      <c r="A329" s="5" t="s">
        <v>2084</v>
      </c>
      <c r="B329" s="5" t="s">
        <v>9913</v>
      </c>
      <c r="C329"/>
      <c r="D329"/>
      <c r="E329"/>
      <c r="F329"/>
      <c r="G329"/>
      <c r="H329"/>
      <c r="I329" s="3" t="str">
        <f>IF(SUMPRODUCT(--('Appendix F'!$A$3:$A$7050=I$6)*--('Appendix F'!$K$3:$K$7050=$A329))&gt;0,"Yes","")</f>
        <v>Yes</v>
      </c>
      <c r="J329" s="3" t="str">
        <f>IF(SUMPRODUCT(--('Appendix F'!$A$3:$A$7050=J$6)*--('Appendix F'!$K$3:$K$7050=$A329))&gt;0,"Yes","")</f>
        <v>Yes</v>
      </c>
      <c r="K329" s="3" t="str">
        <f>IF(SUMPRODUCT(--('Appendix F'!$A$3:$A$7050=K$6)*--('Appendix F'!$K$3:$K$7050=$A329))&gt;0,"Yes","")</f>
        <v>Yes</v>
      </c>
      <c r="L329" s="3" t="str">
        <f>IF(SUMPRODUCT(--('Appendix F'!$A$3:$A$7050=L$6)*--('Appendix F'!$K$3:$K$7050=$A329))&gt;0,"Yes","")</f>
        <v>Yes</v>
      </c>
      <c r="M329" s="5" t="str">
        <f t="shared" si="5"/>
        <v/>
      </c>
    </row>
    <row r="330" spans="1:13" hidden="1" x14ac:dyDescent="0.25">
      <c r="A330"/>
      <c r="B330" s="5" t="s">
        <v>7422</v>
      </c>
      <c r="C330"/>
      <c r="D330"/>
      <c r="E330"/>
      <c r="F330"/>
      <c r="G330"/>
      <c r="H330"/>
      <c r="I330" s="3" t="str">
        <f>IF(SUMPRODUCT(--('Appendix F'!$A$3:$A$7050=I$6)*--('Appendix F'!$K$3:$K$7050=$A330))&gt;0,"Yes","")</f>
        <v/>
      </c>
      <c r="J330" s="3" t="str">
        <f>IF(SUMPRODUCT(--('Appendix F'!$A$3:$A$7050=J$6)*--('Appendix F'!$K$3:$K$7050=$A330))&gt;0,"Yes","")</f>
        <v/>
      </c>
      <c r="K330" s="3" t="str">
        <f>IF(SUMPRODUCT(--('Appendix F'!$A$3:$A$7050=K$6)*--('Appendix F'!$K$3:$K$7050=$A330))&gt;0,"Yes","")</f>
        <v/>
      </c>
      <c r="L330" s="3" t="str">
        <f>IF(SUMPRODUCT(--('Appendix F'!$A$3:$A$7050=L$6)*--('Appendix F'!$K$3:$K$7050=$A330))&gt;0,"Yes","")</f>
        <v/>
      </c>
      <c r="M330" s="5" t="str">
        <f t="shared" si="5"/>
        <v>X</v>
      </c>
    </row>
    <row r="331" spans="1:13" x14ac:dyDescent="0.25">
      <c r="A331" s="5" t="s">
        <v>2085</v>
      </c>
      <c r="B331" s="5" t="s">
        <v>7355</v>
      </c>
      <c r="C331"/>
      <c r="D331"/>
      <c r="E331"/>
      <c r="F331"/>
      <c r="G331"/>
      <c r="H331"/>
      <c r="I331" s="3" t="str">
        <f>IF(SUMPRODUCT(--('Appendix F'!$A$3:$A$7050=I$6)*--('Appendix F'!$K$3:$K$7050=$A331))&gt;0,"Yes","")</f>
        <v>Yes</v>
      </c>
      <c r="J331" s="3" t="str">
        <f>IF(SUMPRODUCT(--('Appendix F'!$A$3:$A$7050=J$6)*--('Appendix F'!$K$3:$K$7050=$A331))&gt;0,"Yes","")</f>
        <v>Yes</v>
      </c>
      <c r="K331" s="3" t="str">
        <f>IF(SUMPRODUCT(--('Appendix F'!$A$3:$A$7050=K$6)*--('Appendix F'!$K$3:$K$7050=$A331))&gt;0,"Yes","")</f>
        <v>Yes</v>
      </c>
      <c r="L331" s="3" t="str">
        <f>IF(SUMPRODUCT(--('Appendix F'!$A$3:$A$7050=L$6)*--('Appendix F'!$K$3:$K$7050=$A331))&gt;0,"Yes","")</f>
        <v>Yes</v>
      </c>
      <c r="M331" s="5" t="str">
        <f t="shared" si="5"/>
        <v/>
      </c>
    </row>
    <row r="332" spans="1:13" x14ac:dyDescent="0.25">
      <c r="A332" s="5" t="s">
        <v>2086</v>
      </c>
      <c r="B332" s="5" t="s">
        <v>7359</v>
      </c>
      <c r="C332"/>
      <c r="D332"/>
      <c r="E332"/>
      <c r="F332"/>
      <c r="G332"/>
      <c r="H332"/>
      <c r="I332" s="3" t="str">
        <f>IF(SUMPRODUCT(--('Appendix F'!$A$3:$A$7050=I$6)*--('Appendix F'!$K$3:$K$7050=$A332))&gt;0,"Yes","")</f>
        <v>Yes</v>
      </c>
      <c r="J332" s="3" t="str">
        <f>IF(SUMPRODUCT(--('Appendix F'!$A$3:$A$7050=J$6)*--('Appendix F'!$K$3:$K$7050=$A332))&gt;0,"Yes","")</f>
        <v>Yes</v>
      </c>
      <c r="K332" s="3" t="str">
        <f>IF(SUMPRODUCT(--('Appendix F'!$A$3:$A$7050=K$6)*--('Appendix F'!$K$3:$K$7050=$A332))&gt;0,"Yes","")</f>
        <v>Yes</v>
      </c>
      <c r="L332" s="3" t="str">
        <f>IF(SUMPRODUCT(--('Appendix F'!$A$3:$A$7050=L$6)*--('Appendix F'!$K$3:$K$7050=$A332))&gt;0,"Yes","")</f>
        <v>Yes</v>
      </c>
      <c r="M332" s="5" t="str">
        <f t="shared" si="5"/>
        <v/>
      </c>
    </row>
    <row r="333" spans="1:13" hidden="1" x14ac:dyDescent="0.25">
      <c r="A333"/>
      <c r="B333" s="5" t="s">
        <v>9881</v>
      </c>
      <c r="C333"/>
      <c r="D333"/>
      <c r="E333"/>
      <c r="F333"/>
      <c r="G333"/>
      <c r="H333"/>
      <c r="I333" s="3" t="str">
        <f>IF(SUMPRODUCT(--('Appendix F'!$A$3:$A$7050=I$6)*--('Appendix F'!$K$3:$K$7050=$A333))&gt;0,"Yes","")</f>
        <v/>
      </c>
      <c r="J333" s="3" t="str">
        <f>IF(SUMPRODUCT(--('Appendix F'!$A$3:$A$7050=J$6)*--('Appendix F'!$K$3:$K$7050=$A333))&gt;0,"Yes","")</f>
        <v/>
      </c>
      <c r="K333" s="3" t="str">
        <f>IF(SUMPRODUCT(--('Appendix F'!$A$3:$A$7050=K$6)*--('Appendix F'!$K$3:$K$7050=$A333))&gt;0,"Yes","")</f>
        <v/>
      </c>
      <c r="L333" s="3" t="str">
        <f>IF(SUMPRODUCT(--('Appendix F'!$A$3:$A$7050=L$6)*--('Appendix F'!$K$3:$K$7050=$A333))&gt;0,"Yes","")</f>
        <v/>
      </c>
      <c r="M333" s="5" t="str">
        <f t="shared" si="5"/>
        <v>X</v>
      </c>
    </row>
    <row r="334" spans="1:13" x14ac:dyDescent="0.25">
      <c r="A334" s="5" t="s">
        <v>2087</v>
      </c>
      <c r="B334" s="5" t="s">
        <v>9914</v>
      </c>
      <c r="C334"/>
      <c r="D334"/>
      <c r="E334"/>
      <c r="F334"/>
      <c r="G334"/>
      <c r="H334"/>
      <c r="I334" s="3" t="str">
        <f>IF(SUMPRODUCT(--('Appendix F'!$A$3:$A$7050=I$6)*--('Appendix F'!$K$3:$K$7050=$A334))&gt;0,"Yes","")</f>
        <v>Yes</v>
      </c>
      <c r="J334" s="3" t="str">
        <f>IF(SUMPRODUCT(--('Appendix F'!$A$3:$A$7050=J$6)*--('Appendix F'!$K$3:$K$7050=$A334))&gt;0,"Yes","")</f>
        <v>Yes</v>
      </c>
      <c r="K334" s="3" t="str">
        <f>IF(SUMPRODUCT(--('Appendix F'!$A$3:$A$7050=K$6)*--('Appendix F'!$K$3:$K$7050=$A334))&gt;0,"Yes","")</f>
        <v>Yes</v>
      </c>
      <c r="L334" s="3" t="str">
        <f>IF(SUMPRODUCT(--('Appendix F'!$A$3:$A$7050=L$6)*--('Appendix F'!$K$3:$K$7050=$A334))&gt;0,"Yes","")</f>
        <v>Yes</v>
      </c>
      <c r="M334" s="5" t="str">
        <f t="shared" si="5"/>
        <v/>
      </c>
    </row>
    <row r="335" spans="1:13" hidden="1" x14ac:dyDescent="0.25">
      <c r="A335"/>
      <c r="B335" s="5" t="s">
        <v>7423</v>
      </c>
      <c r="C335"/>
      <c r="D335"/>
      <c r="E335"/>
      <c r="F335"/>
      <c r="G335"/>
      <c r="H335"/>
      <c r="I335" s="3" t="str">
        <f>IF(SUMPRODUCT(--('Appendix F'!$A$3:$A$7050=I$6)*--('Appendix F'!$K$3:$K$7050=$A335))&gt;0,"Yes","")</f>
        <v/>
      </c>
      <c r="J335" s="3" t="str">
        <f>IF(SUMPRODUCT(--('Appendix F'!$A$3:$A$7050=J$6)*--('Appendix F'!$K$3:$K$7050=$A335))&gt;0,"Yes","")</f>
        <v/>
      </c>
      <c r="K335" s="3" t="str">
        <f>IF(SUMPRODUCT(--('Appendix F'!$A$3:$A$7050=K$6)*--('Appendix F'!$K$3:$K$7050=$A335))&gt;0,"Yes","")</f>
        <v/>
      </c>
      <c r="L335" s="3" t="str">
        <f>IF(SUMPRODUCT(--('Appendix F'!$A$3:$A$7050=L$6)*--('Appendix F'!$K$3:$K$7050=$A335))&gt;0,"Yes","")</f>
        <v/>
      </c>
      <c r="M335" s="5" t="str">
        <f t="shared" si="5"/>
        <v>X</v>
      </c>
    </row>
    <row r="336" spans="1:13" x14ac:dyDescent="0.25">
      <c r="A336" s="5" t="s">
        <v>2088</v>
      </c>
      <c r="B336" s="5" t="s">
        <v>7360</v>
      </c>
      <c r="C336"/>
      <c r="D336"/>
      <c r="E336"/>
      <c r="F336"/>
      <c r="G336"/>
      <c r="H336"/>
      <c r="I336" s="3" t="str">
        <f>IF(SUMPRODUCT(--('Appendix F'!$A$3:$A$7050=I$6)*--('Appendix F'!$K$3:$K$7050=$A336))&gt;0,"Yes","")</f>
        <v>Yes</v>
      </c>
      <c r="J336" s="3" t="str">
        <f>IF(SUMPRODUCT(--('Appendix F'!$A$3:$A$7050=J$6)*--('Appendix F'!$K$3:$K$7050=$A336))&gt;0,"Yes","")</f>
        <v>Yes</v>
      </c>
      <c r="K336" s="3" t="str">
        <f>IF(SUMPRODUCT(--('Appendix F'!$A$3:$A$7050=K$6)*--('Appendix F'!$K$3:$K$7050=$A336))&gt;0,"Yes","")</f>
        <v>Yes</v>
      </c>
      <c r="L336" s="3" t="str">
        <f>IF(SUMPRODUCT(--('Appendix F'!$A$3:$A$7050=L$6)*--('Appendix F'!$K$3:$K$7050=$A336))&gt;0,"Yes","")</f>
        <v>Yes</v>
      </c>
      <c r="M336" s="5" t="str">
        <f t="shared" si="5"/>
        <v/>
      </c>
    </row>
    <row r="337" spans="1:13" hidden="1" x14ac:dyDescent="0.25">
      <c r="A337"/>
      <c r="B337" s="5" t="s">
        <v>9882</v>
      </c>
      <c r="C337"/>
      <c r="D337"/>
      <c r="E337"/>
      <c r="F337"/>
      <c r="G337"/>
      <c r="H337"/>
      <c r="I337" s="3" t="str">
        <f>IF(SUMPRODUCT(--('Appendix F'!$A$3:$A$7050=I$6)*--('Appendix F'!$K$3:$K$7050=$A337))&gt;0,"Yes","")</f>
        <v/>
      </c>
      <c r="J337" s="3" t="str">
        <f>IF(SUMPRODUCT(--('Appendix F'!$A$3:$A$7050=J$6)*--('Appendix F'!$K$3:$K$7050=$A337))&gt;0,"Yes","")</f>
        <v/>
      </c>
      <c r="K337" s="3" t="str">
        <f>IF(SUMPRODUCT(--('Appendix F'!$A$3:$A$7050=K$6)*--('Appendix F'!$K$3:$K$7050=$A337))&gt;0,"Yes","")</f>
        <v/>
      </c>
      <c r="L337" s="3" t="str">
        <f>IF(SUMPRODUCT(--('Appendix F'!$A$3:$A$7050=L$6)*--('Appendix F'!$K$3:$K$7050=$A337))&gt;0,"Yes","")</f>
        <v/>
      </c>
      <c r="M337" s="5" t="str">
        <f t="shared" si="5"/>
        <v>X</v>
      </c>
    </row>
    <row r="338" spans="1:13" x14ac:dyDescent="0.25">
      <c r="A338" s="5" t="s">
        <v>2089</v>
      </c>
      <c r="B338" s="5" t="s">
        <v>7424</v>
      </c>
      <c r="C338"/>
      <c r="D338"/>
      <c r="E338"/>
      <c r="F338"/>
      <c r="G338"/>
      <c r="H338"/>
      <c r="I338" s="3" t="str">
        <f>IF(SUMPRODUCT(--('Appendix F'!$A$3:$A$7050=I$6)*--('Appendix F'!$K$3:$K$7050=$A338))&gt;0,"Yes","")</f>
        <v>Yes</v>
      </c>
      <c r="J338" s="3" t="str">
        <f>IF(SUMPRODUCT(--('Appendix F'!$A$3:$A$7050=J$6)*--('Appendix F'!$K$3:$K$7050=$A338))&gt;0,"Yes","")</f>
        <v>Yes</v>
      </c>
      <c r="K338" s="3" t="str">
        <f>IF(SUMPRODUCT(--('Appendix F'!$A$3:$A$7050=K$6)*--('Appendix F'!$K$3:$K$7050=$A338))&gt;0,"Yes","")</f>
        <v>Yes</v>
      </c>
      <c r="L338" s="3" t="str">
        <f>IF(SUMPRODUCT(--('Appendix F'!$A$3:$A$7050=L$6)*--('Appendix F'!$K$3:$K$7050=$A338))&gt;0,"Yes","")</f>
        <v>Yes</v>
      </c>
      <c r="M338" s="5" t="str">
        <f t="shared" si="5"/>
        <v/>
      </c>
    </row>
    <row r="339" spans="1:13" x14ac:dyDescent="0.25">
      <c r="A339" s="5" t="s">
        <v>2090</v>
      </c>
      <c r="B339" s="5" t="s">
        <v>7425</v>
      </c>
      <c r="C339"/>
      <c r="D339"/>
      <c r="E339"/>
      <c r="F339"/>
      <c r="G339"/>
      <c r="H339"/>
      <c r="I339" s="3" t="str">
        <f>IF(SUMPRODUCT(--('Appendix F'!$A$3:$A$7050=I$6)*--('Appendix F'!$K$3:$K$7050=$A339))&gt;0,"Yes","")</f>
        <v>Yes</v>
      </c>
      <c r="J339" s="3" t="str">
        <f>IF(SUMPRODUCT(--('Appendix F'!$A$3:$A$7050=J$6)*--('Appendix F'!$K$3:$K$7050=$A339))&gt;0,"Yes","")</f>
        <v>Yes</v>
      </c>
      <c r="K339" s="3" t="str">
        <f>IF(SUMPRODUCT(--('Appendix F'!$A$3:$A$7050=K$6)*--('Appendix F'!$K$3:$K$7050=$A339))&gt;0,"Yes","")</f>
        <v>Yes</v>
      </c>
      <c r="L339" s="3" t="str">
        <f>IF(SUMPRODUCT(--('Appendix F'!$A$3:$A$7050=L$6)*--('Appendix F'!$K$3:$K$7050=$A339))&gt;0,"Yes","")</f>
        <v>Yes</v>
      </c>
      <c r="M339" s="5" t="str">
        <f t="shared" si="5"/>
        <v/>
      </c>
    </row>
    <row r="340" spans="1:13" x14ac:dyDescent="0.25">
      <c r="A340" s="5" t="s">
        <v>2091</v>
      </c>
      <c r="B340" s="5" t="s">
        <v>7426</v>
      </c>
      <c r="C340"/>
      <c r="D340"/>
      <c r="E340"/>
      <c r="F340"/>
      <c r="G340"/>
      <c r="H340"/>
      <c r="I340" s="3" t="str">
        <f>IF(SUMPRODUCT(--('Appendix F'!$A$3:$A$7050=I$6)*--('Appendix F'!$K$3:$K$7050=$A340))&gt;0,"Yes","")</f>
        <v>Yes</v>
      </c>
      <c r="J340" s="3" t="str">
        <f>IF(SUMPRODUCT(--('Appendix F'!$A$3:$A$7050=J$6)*--('Appendix F'!$K$3:$K$7050=$A340))&gt;0,"Yes","")</f>
        <v>Yes</v>
      </c>
      <c r="K340" s="3" t="str">
        <f>IF(SUMPRODUCT(--('Appendix F'!$A$3:$A$7050=K$6)*--('Appendix F'!$K$3:$K$7050=$A340))&gt;0,"Yes","")</f>
        <v>Yes</v>
      </c>
      <c r="L340" s="3" t="str">
        <f>IF(SUMPRODUCT(--('Appendix F'!$A$3:$A$7050=L$6)*--('Appendix F'!$K$3:$K$7050=$A340))&gt;0,"Yes","")</f>
        <v>Yes</v>
      </c>
      <c r="M340" s="5" t="str">
        <f t="shared" si="5"/>
        <v/>
      </c>
    </row>
    <row r="341" spans="1:13" x14ac:dyDescent="0.25">
      <c r="A341" s="5" t="s">
        <v>2092</v>
      </c>
      <c r="B341" s="5" t="s">
        <v>9915</v>
      </c>
      <c r="C341"/>
      <c r="D341"/>
      <c r="E341"/>
      <c r="F341"/>
      <c r="G341"/>
      <c r="H341"/>
      <c r="I341" s="3" t="str">
        <f>IF(SUMPRODUCT(--('Appendix F'!$A$3:$A$7050=I$6)*--('Appendix F'!$K$3:$K$7050=$A341))&gt;0,"Yes","")</f>
        <v>Yes</v>
      </c>
      <c r="J341" s="3" t="str">
        <f>IF(SUMPRODUCT(--('Appendix F'!$A$3:$A$7050=J$6)*--('Appendix F'!$K$3:$K$7050=$A341))&gt;0,"Yes","")</f>
        <v>Yes</v>
      </c>
      <c r="K341" s="3" t="str">
        <f>IF(SUMPRODUCT(--('Appendix F'!$A$3:$A$7050=K$6)*--('Appendix F'!$K$3:$K$7050=$A341))&gt;0,"Yes","")</f>
        <v>Yes</v>
      </c>
      <c r="L341" s="3" t="str">
        <f>IF(SUMPRODUCT(--('Appendix F'!$A$3:$A$7050=L$6)*--('Appendix F'!$K$3:$K$7050=$A341))&gt;0,"Yes","")</f>
        <v>Yes</v>
      </c>
      <c r="M341" s="5" t="str">
        <f t="shared" si="5"/>
        <v/>
      </c>
    </row>
    <row r="342" spans="1:13" hidden="1" x14ac:dyDescent="0.25">
      <c r="A342"/>
      <c r="B342" s="5" t="s">
        <v>7427</v>
      </c>
      <c r="C342"/>
      <c r="D342"/>
      <c r="E342"/>
      <c r="F342"/>
      <c r="G342"/>
      <c r="H342"/>
      <c r="I342" s="3" t="str">
        <f>IF(SUMPRODUCT(--('Appendix F'!$A$3:$A$7050=I$6)*--('Appendix F'!$K$3:$K$7050=$A342))&gt;0,"Yes","")</f>
        <v/>
      </c>
      <c r="J342" s="3" t="str">
        <f>IF(SUMPRODUCT(--('Appendix F'!$A$3:$A$7050=J$6)*--('Appendix F'!$K$3:$K$7050=$A342))&gt;0,"Yes","")</f>
        <v/>
      </c>
      <c r="K342" s="3" t="str">
        <f>IF(SUMPRODUCT(--('Appendix F'!$A$3:$A$7050=K$6)*--('Appendix F'!$K$3:$K$7050=$A342))&gt;0,"Yes","")</f>
        <v/>
      </c>
      <c r="L342" s="3" t="str">
        <f>IF(SUMPRODUCT(--('Appendix F'!$A$3:$A$7050=L$6)*--('Appendix F'!$K$3:$K$7050=$A342))&gt;0,"Yes","")</f>
        <v/>
      </c>
      <c r="M342" s="5" t="str">
        <f t="shared" si="5"/>
        <v>X</v>
      </c>
    </row>
    <row r="343" spans="1:13" x14ac:dyDescent="0.25">
      <c r="A343" s="5" t="s">
        <v>2093</v>
      </c>
      <c r="B343" s="5" t="s">
        <v>9916</v>
      </c>
      <c r="C343"/>
      <c r="D343"/>
      <c r="E343"/>
      <c r="F343"/>
      <c r="G343"/>
      <c r="H343"/>
      <c r="I343" s="3" t="str">
        <f>IF(SUMPRODUCT(--('Appendix F'!$A$3:$A$7050=I$6)*--('Appendix F'!$K$3:$K$7050=$A343))&gt;0,"Yes","")</f>
        <v>Yes</v>
      </c>
      <c r="J343" s="3" t="str">
        <f>IF(SUMPRODUCT(--('Appendix F'!$A$3:$A$7050=J$6)*--('Appendix F'!$K$3:$K$7050=$A343))&gt;0,"Yes","")</f>
        <v>Yes</v>
      </c>
      <c r="K343" s="3" t="str">
        <f>IF(SUMPRODUCT(--('Appendix F'!$A$3:$A$7050=K$6)*--('Appendix F'!$K$3:$K$7050=$A343))&gt;0,"Yes","")</f>
        <v>Yes</v>
      </c>
      <c r="L343" s="3" t="str">
        <f>IF(SUMPRODUCT(--('Appendix F'!$A$3:$A$7050=L$6)*--('Appendix F'!$K$3:$K$7050=$A343))&gt;0,"Yes","")</f>
        <v>Yes</v>
      </c>
      <c r="M343" s="5" t="str">
        <f t="shared" si="5"/>
        <v/>
      </c>
    </row>
    <row r="344" spans="1:13" hidden="1" x14ac:dyDescent="0.25">
      <c r="A344"/>
      <c r="B344" s="5" t="s">
        <v>7428</v>
      </c>
      <c r="C344"/>
      <c r="D344"/>
      <c r="E344"/>
      <c r="F344"/>
      <c r="G344"/>
      <c r="H344"/>
      <c r="I344" s="3" t="str">
        <f>IF(SUMPRODUCT(--('Appendix F'!$A$3:$A$7050=I$6)*--('Appendix F'!$K$3:$K$7050=$A344))&gt;0,"Yes","")</f>
        <v/>
      </c>
      <c r="J344" s="3" t="str">
        <f>IF(SUMPRODUCT(--('Appendix F'!$A$3:$A$7050=J$6)*--('Appendix F'!$K$3:$K$7050=$A344))&gt;0,"Yes","")</f>
        <v/>
      </c>
      <c r="K344" s="3" t="str">
        <f>IF(SUMPRODUCT(--('Appendix F'!$A$3:$A$7050=K$6)*--('Appendix F'!$K$3:$K$7050=$A344))&gt;0,"Yes","")</f>
        <v/>
      </c>
      <c r="L344" s="3" t="str">
        <f>IF(SUMPRODUCT(--('Appendix F'!$A$3:$A$7050=L$6)*--('Appendix F'!$K$3:$K$7050=$A344))&gt;0,"Yes","")</f>
        <v/>
      </c>
      <c r="M344" s="5" t="str">
        <f t="shared" si="5"/>
        <v>X</v>
      </c>
    </row>
    <row r="345" spans="1:13" x14ac:dyDescent="0.25">
      <c r="A345" s="5" t="s">
        <v>2094</v>
      </c>
      <c r="B345" s="5" t="s">
        <v>7429</v>
      </c>
      <c r="C345"/>
      <c r="D345"/>
      <c r="E345"/>
      <c r="F345"/>
      <c r="G345"/>
      <c r="H345"/>
      <c r="I345" s="3" t="str">
        <f>IF(SUMPRODUCT(--('Appendix F'!$A$3:$A$7050=I$6)*--('Appendix F'!$K$3:$K$7050=$A345))&gt;0,"Yes","")</f>
        <v>Yes</v>
      </c>
      <c r="J345" s="3" t="str">
        <f>IF(SUMPRODUCT(--('Appendix F'!$A$3:$A$7050=J$6)*--('Appendix F'!$K$3:$K$7050=$A345))&gt;0,"Yes","")</f>
        <v>Yes</v>
      </c>
      <c r="K345" s="3" t="str">
        <f>IF(SUMPRODUCT(--('Appendix F'!$A$3:$A$7050=K$6)*--('Appendix F'!$K$3:$K$7050=$A345))&gt;0,"Yes","")</f>
        <v>Yes</v>
      </c>
      <c r="L345" s="3" t="str">
        <f>IF(SUMPRODUCT(--('Appendix F'!$A$3:$A$7050=L$6)*--('Appendix F'!$K$3:$K$7050=$A345))&gt;0,"Yes","")</f>
        <v>Yes</v>
      </c>
      <c r="M345" s="5" t="str">
        <f t="shared" si="5"/>
        <v/>
      </c>
    </row>
    <row r="346" spans="1:13" x14ac:dyDescent="0.25">
      <c r="A346" s="5" t="s">
        <v>2095</v>
      </c>
      <c r="B346" s="5" t="s">
        <v>7430</v>
      </c>
      <c r="C346"/>
      <c r="D346"/>
      <c r="E346"/>
      <c r="F346"/>
      <c r="G346"/>
      <c r="H346"/>
      <c r="I346" s="3" t="str">
        <f>IF(SUMPRODUCT(--('Appendix F'!$A$3:$A$7050=I$6)*--('Appendix F'!$K$3:$K$7050=$A346))&gt;0,"Yes","")</f>
        <v>Yes</v>
      </c>
      <c r="J346" s="3" t="str">
        <f>IF(SUMPRODUCT(--('Appendix F'!$A$3:$A$7050=J$6)*--('Appendix F'!$K$3:$K$7050=$A346))&gt;0,"Yes","")</f>
        <v>Yes</v>
      </c>
      <c r="K346" s="3" t="str">
        <f>IF(SUMPRODUCT(--('Appendix F'!$A$3:$A$7050=K$6)*--('Appendix F'!$K$3:$K$7050=$A346))&gt;0,"Yes","")</f>
        <v>Yes</v>
      </c>
      <c r="L346" s="3" t="str">
        <f>IF(SUMPRODUCT(--('Appendix F'!$A$3:$A$7050=L$6)*--('Appendix F'!$K$3:$K$7050=$A346))&gt;0,"Yes","")</f>
        <v>Yes</v>
      </c>
      <c r="M346" s="5" t="str">
        <f t="shared" si="5"/>
        <v/>
      </c>
    </row>
    <row r="347" spans="1:13" x14ac:dyDescent="0.25">
      <c r="A347" s="5" t="s">
        <v>2096</v>
      </c>
      <c r="B347" s="5" t="s">
        <v>9917</v>
      </c>
      <c r="C347"/>
      <c r="D347"/>
      <c r="E347"/>
      <c r="F347"/>
      <c r="G347"/>
      <c r="H347"/>
      <c r="I347" s="3" t="str">
        <f>IF(SUMPRODUCT(--('Appendix F'!$A$3:$A$7050=I$6)*--('Appendix F'!$K$3:$K$7050=$A347))&gt;0,"Yes","")</f>
        <v>Yes</v>
      </c>
      <c r="J347" s="3" t="str">
        <f>IF(SUMPRODUCT(--('Appendix F'!$A$3:$A$7050=J$6)*--('Appendix F'!$K$3:$K$7050=$A347))&gt;0,"Yes","")</f>
        <v>Yes</v>
      </c>
      <c r="K347" s="3" t="str">
        <f>IF(SUMPRODUCT(--('Appendix F'!$A$3:$A$7050=K$6)*--('Appendix F'!$K$3:$K$7050=$A347))&gt;0,"Yes","")</f>
        <v>Yes</v>
      </c>
      <c r="L347" s="3" t="str">
        <f>IF(SUMPRODUCT(--('Appendix F'!$A$3:$A$7050=L$6)*--('Appendix F'!$K$3:$K$7050=$A347))&gt;0,"Yes","")</f>
        <v>Yes</v>
      </c>
      <c r="M347" s="5" t="str">
        <f t="shared" si="5"/>
        <v/>
      </c>
    </row>
    <row r="348" spans="1:13" hidden="1" x14ac:dyDescent="0.25">
      <c r="A348"/>
      <c r="B348" s="5" t="s">
        <v>7431</v>
      </c>
      <c r="C348"/>
      <c r="D348"/>
      <c r="E348"/>
      <c r="F348"/>
      <c r="G348"/>
      <c r="H348"/>
      <c r="I348" s="3" t="str">
        <f>IF(SUMPRODUCT(--('Appendix F'!$A$3:$A$7050=I$6)*--('Appendix F'!$K$3:$K$7050=$A348))&gt;0,"Yes","")</f>
        <v/>
      </c>
      <c r="J348" s="3" t="str">
        <f>IF(SUMPRODUCT(--('Appendix F'!$A$3:$A$7050=J$6)*--('Appendix F'!$K$3:$K$7050=$A348))&gt;0,"Yes","")</f>
        <v/>
      </c>
      <c r="K348" s="3" t="str">
        <f>IF(SUMPRODUCT(--('Appendix F'!$A$3:$A$7050=K$6)*--('Appendix F'!$K$3:$K$7050=$A348))&gt;0,"Yes","")</f>
        <v/>
      </c>
      <c r="L348" s="3" t="str">
        <f>IF(SUMPRODUCT(--('Appendix F'!$A$3:$A$7050=L$6)*--('Appendix F'!$K$3:$K$7050=$A348))&gt;0,"Yes","")</f>
        <v/>
      </c>
      <c r="M348" s="5" t="str">
        <f t="shared" si="5"/>
        <v>X</v>
      </c>
    </row>
    <row r="349" spans="1:13" x14ac:dyDescent="0.25">
      <c r="A349" s="5" t="s">
        <v>2097</v>
      </c>
      <c r="B349" s="5" t="s">
        <v>7432</v>
      </c>
      <c r="C349"/>
      <c r="D349"/>
      <c r="E349"/>
      <c r="F349"/>
      <c r="G349"/>
      <c r="H349"/>
      <c r="I349" s="3" t="str">
        <f>IF(SUMPRODUCT(--('Appendix F'!$A$3:$A$7050=I$6)*--('Appendix F'!$K$3:$K$7050=$A349))&gt;0,"Yes","")</f>
        <v>Yes</v>
      </c>
      <c r="J349" s="3" t="str">
        <f>IF(SUMPRODUCT(--('Appendix F'!$A$3:$A$7050=J$6)*--('Appendix F'!$K$3:$K$7050=$A349))&gt;0,"Yes","")</f>
        <v>Yes</v>
      </c>
      <c r="K349" s="3" t="str">
        <f>IF(SUMPRODUCT(--('Appendix F'!$A$3:$A$7050=K$6)*--('Appendix F'!$K$3:$K$7050=$A349))&gt;0,"Yes","")</f>
        <v>Yes</v>
      </c>
      <c r="L349" s="3" t="str">
        <f>IF(SUMPRODUCT(--('Appendix F'!$A$3:$A$7050=L$6)*--('Appendix F'!$K$3:$K$7050=$A349))&gt;0,"Yes","")</f>
        <v>Yes</v>
      </c>
      <c r="M349" s="5" t="str">
        <f t="shared" si="5"/>
        <v/>
      </c>
    </row>
    <row r="350" spans="1:13" x14ac:dyDescent="0.25">
      <c r="A350" s="5" t="s">
        <v>2098</v>
      </c>
      <c r="B350" s="5" t="s">
        <v>7433</v>
      </c>
      <c r="C350"/>
      <c r="D350"/>
      <c r="E350"/>
      <c r="F350"/>
      <c r="G350"/>
      <c r="H350"/>
      <c r="I350" s="3" t="str">
        <f>IF(SUMPRODUCT(--('Appendix F'!$A$3:$A$7050=I$6)*--('Appendix F'!$K$3:$K$7050=$A350))&gt;0,"Yes","")</f>
        <v>Yes</v>
      </c>
      <c r="J350" s="3" t="str">
        <f>IF(SUMPRODUCT(--('Appendix F'!$A$3:$A$7050=J$6)*--('Appendix F'!$K$3:$K$7050=$A350))&gt;0,"Yes","")</f>
        <v>Yes</v>
      </c>
      <c r="K350" s="3" t="str">
        <f>IF(SUMPRODUCT(--('Appendix F'!$A$3:$A$7050=K$6)*--('Appendix F'!$K$3:$K$7050=$A350))&gt;0,"Yes","")</f>
        <v>Yes</v>
      </c>
      <c r="L350" s="3" t="str">
        <f>IF(SUMPRODUCT(--('Appendix F'!$A$3:$A$7050=L$6)*--('Appendix F'!$K$3:$K$7050=$A350))&gt;0,"Yes","")</f>
        <v>Yes</v>
      </c>
      <c r="M350" s="5" t="str">
        <f t="shared" si="5"/>
        <v/>
      </c>
    </row>
    <row r="351" spans="1:13" x14ac:dyDescent="0.25">
      <c r="A351" s="5" t="s">
        <v>2099</v>
      </c>
      <c r="B351" s="5" t="s">
        <v>9918</v>
      </c>
      <c r="C351"/>
      <c r="D351"/>
      <c r="E351"/>
      <c r="F351"/>
      <c r="G351"/>
      <c r="H351"/>
      <c r="I351" s="3" t="str">
        <f>IF(SUMPRODUCT(--('Appendix F'!$A$3:$A$7050=I$6)*--('Appendix F'!$K$3:$K$7050=$A351))&gt;0,"Yes","")</f>
        <v>Yes</v>
      </c>
      <c r="J351" s="3" t="str">
        <f>IF(SUMPRODUCT(--('Appendix F'!$A$3:$A$7050=J$6)*--('Appendix F'!$K$3:$K$7050=$A351))&gt;0,"Yes","")</f>
        <v>Yes</v>
      </c>
      <c r="K351" s="3" t="str">
        <f>IF(SUMPRODUCT(--('Appendix F'!$A$3:$A$7050=K$6)*--('Appendix F'!$K$3:$K$7050=$A351))&gt;0,"Yes","")</f>
        <v>Yes</v>
      </c>
      <c r="L351" s="3" t="str">
        <f>IF(SUMPRODUCT(--('Appendix F'!$A$3:$A$7050=L$6)*--('Appendix F'!$K$3:$K$7050=$A351))&gt;0,"Yes","")</f>
        <v>Yes</v>
      </c>
      <c r="M351" s="5" t="str">
        <f t="shared" si="5"/>
        <v/>
      </c>
    </row>
    <row r="352" spans="1:13" hidden="1" x14ac:dyDescent="0.25">
      <c r="A352"/>
      <c r="B352" s="5" t="s">
        <v>7434</v>
      </c>
      <c r="C352"/>
      <c r="D352"/>
      <c r="E352"/>
      <c r="F352"/>
      <c r="G352"/>
      <c r="H352"/>
      <c r="I352" s="3" t="str">
        <f>IF(SUMPRODUCT(--('Appendix F'!$A$3:$A$7050=I$6)*--('Appendix F'!$K$3:$K$7050=$A352))&gt;0,"Yes","")</f>
        <v/>
      </c>
      <c r="J352" s="3" t="str">
        <f>IF(SUMPRODUCT(--('Appendix F'!$A$3:$A$7050=J$6)*--('Appendix F'!$K$3:$K$7050=$A352))&gt;0,"Yes","")</f>
        <v/>
      </c>
      <c r="K352" s="3" t="str">
        <f>IF(SUMPRODUCT(--('Appendix F'!$A$3:$A$7050=K$6)*--('Appendix F'!$K$3:$K$7050=$A352))&gt;0,"Yes","")</f>
        <v/>
      </c>
      <c r="L352" s="3" t="str">
        <f>IF(SUMPRODUCT(--('Appendix F'!$A$3:$A$7050=L$6)*--('Appendix F'!$K$3:$K$7050=$A352))&gt;0,"Yes","")</f>
        <v/>
      </c>
      <c r="M352" s="5" t="str">
        <f t="shared" si="5"/>
        <v>X</v>
      </c>
    </row>
    <row r="353" spans="1:13" x14ac:dyDescent="0.25">
      <c r="A353" s="5" t="s">
        <v>2100</v>
      </c>
      <c r="B353" s="5" t="s">
        <v>7435</v>
      </c>
      <c r="C353"/>
      <c r="D353"/>
      <c r="E353"/>
      <c r="F353"/>
      <c r="G353"/>
      <c r="H353"/>
      <c r="I353" s="3" t="str">
        <f>IF(SUMPRODUCT(--('Appendix F'!$A$3:$A$7050=I$6)*--('Appendix F'!$K$3:$K$7050=$A353))&gt;0,"Yes","")</f>
        <v>Yes</v>
      </c>
      <c r="J353" s="3" t="str">
        <f>IF(SUMPRODUCT(--('Appendix F'!$A$3:$A$7050=J$6)*--('Appendix F'!$K$3:$K$7050=$A353))&gt;0,"Yes","")</f>
        <v>Yes</v>
      </c>
      <c r="K353" s="3" t="str">
        <f>IF(SUMPRODUCT(--('Appendix F'!$A$3:$A$7050=K$6)*--('Appendix F'!$K$3:$K$7050=$A353))&gt;0,"Yes","")</f>
        <v>Yes</v>
      </c>
      <c r="L353" s="3" t="str">
        <f>IF(SUMPRODUCT(--('Appendix F'!$A$3:$A$7050=L$6)*--('Appendix F'!$K$3:$K$7050=$A353))&gt;0,"Yes","")</f>
        <v>Yes</v>
      </c>
      <c r="M353" s="5" t="str">
        <f t="shared" si="5"/>
        <v/>
      </c>
    </row>
    <row r="354" spans="1:13" x14ac:dyDescent="0.25">
      <c r="A354" s="5" t="s">
        <v>2101</v>
      </c>
      <c r="B354" s="5" t="s">
        <v>7436</v>
      </c>
      <c r="C354"/>
      <c r="D354"/>
      <c r="E354"/>
      <c r="F354"/>
      <c r="G354"/>
      <c r="H354"/>
      <c r="I354" s="3" t="str">
        <f>IF(SUMPRODUCT(--('Appendix F'!$A$3:$A$7050=I$6)*--('Appendix F'!$K$3:$K$7050=$A354))&gt;0,"Yes","")</f>
        <v>Yes</v>
      </c>
      <c r="J354" s="3" t="str">
        <f>IF(SUMPRODUCT(--('Appendix F'!$A$3:$A$7050=J$6)*--('Appendix F'!$K$3:$K$7050=$A354))&gt;0,"Yes","")</f>
        <v>Yes</v>
      </c>
      <c r="K354" s="3" t="str">
        <f>IF(SUMPRODUCT(--('Appendix F'!$A$3:$A$7050=K$6)*--('Appendix F'!$K$3:$K$7050=$A354))&gt;0,"Yes","")</f>
        <v>Yes</v>
      </c>
      <c r="L354" s="3" t="str">
        <f>IF(SUMPRODUCT(--('Appendix F'!$A$3:$A$7050=L$6)*--('Appendix F'!$K$3:$K$7050=$A354))&gt;0,"Yes","")</f>
        <v>Yes</v>
      </c>
      <c r="M354" s="5" t="str">
        <f t="shared" si="5"/>
        <v/>
      </c>
    </row>
    <row r="355" spans="1:13" x14ac:dyDescent="0.25">
      <c r="A355" s="5" t="s">
        <v>2102</v>
      </c>
      <c r="B355" s="5" t="s">
        <v>9919</v>
      </c>
      <c r="C355"/>
      <c r="D355"/>
      <c r="E355"/>
      <c r="F355"/>
      <c r="G355"/>
      <c r="H355"/>
      <c r="I355" s="3" t="str">
        <f>IF(SUMPRODUCT(--('Appendix F'!$A$3:$A$7050=I$6)*--('Appendix F'!$K$3:$K$7050=$A355))&gt;0,"Yes","")</f>
        <v>Yes</v>
      </c>
      <c r="J355" s="3" t="str">
        <f>IF(SUMPRODUCT(--('Appendix F'!$A$3:$A$7050=J$6)*--('Appendix F'!$K$3:$K$7050=$A355))&gt;0,"Yes","")</f>
        <v>Yes</v>
      </c>
      <c r="K355" s="3" t="str">
        <f>IF(SUMPRODUCT(--('Appendix F'!$A$3:$A$7050=K$6)*--('Appendix F'!$K$3:$K$7050=$A355))&gt;0,"Yes","")</f>
        <v>Yes</v>
      </c>
      <c r="L355" s="3" t="str">
        <f>IF(SUMPRODUCT(--('Appendix F'!$A$3:$A$7050=L$6)*--('Appendix F'!$K$3:$K$7050=$A355))&gt;0,"Yes","")</f>
        <v>Yes</v>
      </c>
      <c r="M355" s="5" t="str">
        <f t="shared" si="5"/>
        <v/>
      </c>
    </row>
    <row r="356" spans="1:13" hidden="1" x14ac:dyDescent="0.25">
      <c r="A356"/>
      <c r="B356" s="5" t="s">
        <v>7437</v>
      </c>
      <c r="C356"/>
      <c r="D356"/>
      <c r="E356"/>
      <c r="F356"/>
      <c r="G356"/>
      <c r="H356"/>
      <c r="I356" s="3" t="str">
        <f>IF(SUMPRODUCT(--('Appendix F'!$A$3:$A$7050=I$6)*--('Appendix F'!$K$3:$K$7050=$A356))&gt;0,"Yes","")</f>
        <v/>
      </c>
      <c r="J356" s="3" t="str">
        <f>IF(SUMPRODUCT(--('Appendix F'!$A$3:$A$7050=J$6)*--('Appendix F'!$K$3:$K$7050=$A356))&gt;0,"Yes","")</f>
        <v/>
      </c>
      <c r="K356" s="3" t="str">
        <f>IF(SUMPRODUCT(--('Appendix F'!$A$3:$A$7050=K$6)*--('Appendix F'!$K$3:$K$7050=$A356))&gt;0,"Yes","")</f>
        <v/>
      </c>
      <c r="L356" s="3" t="str">
        <f>IF(SUMPRODUCT(--('Appendix F'!$A$3:$A$7050=L$6)*--('Appendix F'!$K$3:$K$7050=$A356))&gt;0,"Yes","")</f>
        <v/>
      </c>
      <c r="M356" s="5" t="str">
        <f t="shared" si="5"/>
        <v>X</v>
      </c>
    </row>
    <row r="357" spans="1:13" x14ac:dyDescent="0.25">
      <c r="A357" s="5" t="s">
        <v>2103</v>
      </c>
      <c r="B357" s="5" t="s">
        <v>7438</v>
      </c>
      <c r="C357"/>
      <c r="D357"/>
      <c r="E357"/>
      <c r="F357"/>
      <c r="G357"/>
      <c r="H357"/>
      <c r="I357" s="3" t="str">
        <f>IF(SUMPRODUCT(--('Appendix F'!$A$3:$A$7050=I$6)*--('Appendix F'!$K$3:$K$7050=$A357))&gt;0,"Yes","")</f>
        <v>Yes</v>
      </c>
      <c r="J357" s="3" t="str">
        <f>IF(SUMPRODUCT(--('Appendix F'!$A$3:$A$7050=J$6)*--('Appendix F'!$K$3:$K$7050=$A357))&gt;0,"Yes","")</f>
        <v>Yes</v>
      </c>
      <c r="K357" s="3" t="str">
        <f>IF(SUMPRODUCT(--('Appendix F'!$A$3:$A$7050=K$6)*--('Appendix F'!$K$3:$K$7050=$A357))&gt;0,"Yes","")</f>
        <v>Yes</v>
      </c>
      <c r="L357" s="3" t="str">
        <f>IF(SUMPRODUCT(--('Appendix F'!$A$3:$A$7050=L$6)*--('Appendix F'!$K$3:$K$7050=$A357))&gt;0,"Yes","")</f>
        <v>Yes</v>
      </c>
      <c r="M357" s="5" t="str">
        <f t="shared" si="5"/>
        <v/>
      </c>
    </row>
    <row r="358" spans="1:13" x14ac:dyDescent="0.25">
      <c r="A358" s="5" t="s">
        <v>2104</v>
      </c>
      <c r="B358" s="5" t="s">
        <v>7439</v>
      </c>
      <c r="C358"/>
      <c r="D358"/>
      <c r="E358"/>
      <c r="F358"/>
      <c r="G358"/>
      <c r="H358"/>
      <c r="I358" s="3" t="str">
        <f>IF(SUMPRODUCT(--('Appendix F'!$A$3:$A$7050=I$6)*--('Appendix F'!$K$3:$K$7050=$A358))&gt;0,"Yes","")</f>
        <v>Yes</v>
      </c>
      <c r="J358" s="3" t="str">
        <f>IF(SUMPRODUCT(--('Appendix F'!$A$3:$A$7050=J$6)*--('Appendix F'!$K$3:$K$7050=$A358))&gt;0,"Yes","")</f>
        <v>Yes</v>
      </c>
      <c r="K358" s="3" t="str">
        <f>IF(SUMPRODUCT(--('Appendix F'!$A$3:$A$7050=K$6)*--('Appendix F'!$K$3:$K$7050=$A358))&gt;0,"Yes","")</f>
        <v>Yes</v>
      </c>
      <c r="L358" s="3" t="str">
        <f>IF(SUMPRODUCT(--('Appendix F'!$A$3:$A$7050=L$6)*--('Appendix F'!$K$3:$K$7050=$A358))&gt;0,"Yes","")</f>
        <v>Yes</v>
      </c>
      <c r="M358" s="5" t="str">
        <f t="shared" si="5"/>
        <v/>
      </c>
    </row>
    <row r="359" spans="1:13" x14ac:dyDescent="0.25">
      <c r="A359" s="5" t="s">
        <v>2105</v>
      </c>
      <c r="B359" s="5" t="s">
        <v>9920</v>
      </c>
      <c r="C359"/>
      <c r="D359"/>
      <c r="E359"/>
      <c r="F359"/>
      <c r="G359"/>
      <c r="H359"/>
      <c r="I359" s="3" t="str">
        <f>IF(SUMPRODUCT(--('Appendix F'!$A$3:$A$7050=I$6)*--('Appendix F'!$K$3:$K$7050=$A359))&gt;0,"Yes","")</f>
        <v>Yes</v>
      </c>
      <c r="J359" s="3" t="str">
        <f>IF(SUMPRODUCT(--('Appendix F'!$A$3:$A$7050=J$6)*--('Appendix F'!$K$3:$K$7050=$A359))&gt;0,"Yes","")</f>
        <v>Yes</v>
      </c>
      <c r="K359" s="3" t="str">
        <f>IF(SUMPRODUCT(--('Appendix F'!$A$3:$A$7050=K$6)*--('Appendix F'!$K$3:$K$7050=$A359))&gt;0,"Yes","")</f>
        <v>Yes</v>
      </c>
      <c r="L359" s="3" t="str">
        <f>IF(SUMPRODUCT(--('Appendix F'!$A$3:$A$7050=L$6)*--('Appendix F'!$K$3:$K$7050=$A359))&gt;0,"Yes","")</f>
        <v>Yes</v>
      </c>
      <c r="M359" s="5" t="str">
        <f t="shared" si="5"/>
        <v/>
      </c>
    </row>
    <row r="360" spans="1:13" hidden="1" x14ac:dyDescent="0.25">
      <c r="A360"/>
      <c r="B360" s="5" t="s">
        <v>7440</v>
      </c>
      <c r="C360"/>
      <c r="D360"/>
      <c r="E360"/>
      <c r="F360"/>
      <c r="G360"/>
      <c r="H360"/>
      <c r="I360" s="3" t="str">
        <f>IF(SUMPRODUCT(--('Appendix F'!$A$3:$A$7050=I$6)*--('Appendix F'!$K$3:$K$7050=$A360))&gt;0,"Yes","")</f>
        <v/>
      </c>
      <c r="J360" s="3" t="str">
        <f>IF(SUMPRODUCT(--('Appendix F'!$A$3:$A$7050=J$6)*--('Appendix F'!$K$3:$K$7050=$A360))&gt;0,"Yes","")</f>
        <v/>
      </c>
      <c r="K360" s="3" t="str">
        <f>IF(SUMPRODUCT(--('Appendix F'!$A$3:$A$7050=K$6)*--('Appendix F'!$K$3:$K$7050=$A360))&gt;0,"Yes","")</f>
        <v/>
      </c>
      <c r="L360" s="3" t="str">
        <f>IF(SUMPRODUCT(--('Appendix F'!$A$3:$A$7050=L$6)*--('Appendix F'!$K$3:$K$7050=$A360))&gt;0,"Yes","")</f>
        <v/>
      </c>
      <c r="M360" s="5" t="str">
        <f t="shared" si="5"/>
        <v>X</v>
      </c>
    </row>
    <row r="361" spans="1:13" x14ac:dyDescent="0.25">
      <c r="A361" s="5" t="s">
        <v>2106</v>
      </c>
      <c r="B361" s="5" t="s">
        <v>7441</v>
      </c>
      <c r="C361"/>
      <c r="D361"/>
      <c r="E361"/>
      <c r="F361"/>
      <c r="G361"/>
      <c r="H361"/>
      <c r="I361" s="3" t="str">
        <f>IF(SUMPRODUCT(--('Appendix F'!$A$3:$A$7050=I$6)*--('Appendix F'!$K$3:$K$7050=$A361))&gt;0,"Yes","")</f>
        <v>Yes</v>
      </c>
      <c r="J361" s="3" t="str">
        <f>IF(SUMPRODUCT(--('Appendix F'!$A$3:$A$7050=J$6)*--('Appendix F'!$K$3:$K$7050=$A361))&gt;0,"Yes","")</f>
        <v>Yes</v>
      </c>
      <c r="K361" s="3" t="str">
        <f>IF(SUMPRODUCT(--('Appendix F'!$A$3:$A$7050=K$6)*--('Appendix F'!$K$3:$K$7050=$A361))&gt;0,"Yes","")</f>
        <v>Yes</v>
      </c>
      <c r="L361" s="3" t="str">
        <f>IF(SUMPRODUCT(--('Appendix F'!$A$3:$A$7050=L$6)*--('Appendix F'!$K$3:$K$7050=$A361))&gt;0,"Yes","")</f>
        <v>Yes</v>
      </c>
      <c r="M361" s="5" t="str">
        <f t="shared" si="5"/>
        <v/>
      </c>
    </row>
    <row r="362" spans="1:13" x14ac:dyDescent="0.25">
      <c r="A362" s="5" t="s">
        <v>2107</v>
      </c>
      <c r="B362" s="5" t="s">
        <v>7442</v>
      </c>
      <c r="C362"/>
      <c r="D362"/>
      <c r="E362"/>
      <c r="F362"/>
      <c r="G362"/>
      <c r="H362"/>
      <c r="I362" s="3" t="str">
        <f>IF(SUMPRODUCT(--('Appendix F'!$A$3:$A$7050=I$6)*--('Appendix F'!$K$3:$K$7050=$A362))&gt;0,"Yes","")</f>
        <v>Yes</v>
      </c>
      <c r="J362" s="3" t="str">
        <f>IF(SUMPRODUCT(--('Appendix F'!$A$3:$A$7050=J$6)*--('Appendix F'!$K$3:$K$7050=$A362))&gt;0,"Yes","")</f>
        <v>Yes</v>
      </c>
      <c r="K362" s="3" t="str">
        <f>IF(SUMPRODUCT(--('Appendix F'!$A$3:$A$7050=K$6)*--('Appendix F'!$K$3:$K$7050=$A362))&gt;0,"Yes","")</f>
        <v>Yes</v>
      </c>
      <c r="L362" s="3" t="str">
        <f>IF(SUMPRODUCT(--('Appendix F'!$A$3:$A$7050=L$6)*--('Appendix F'!$K$3:$K$7050=$A362))&gt;0,"Yes","")</f>
        <v>Yes</v>
      </c>
      <c r="M362" s="5" t="str">
        <f t="shared" si="5"/>
        <v/>
      </c>
    </row>
    <row r="363" spans="1:13" x14ac:dyDescent="0.25">
      <c r="A363" s="5" t="s">
        <v>2108</v>
      </c>
      <c r="B363" s="5" t="s">
        <v>9921</v>
      </c>
      <c r="C363"/>
      <c r="D363"/>
      <c r="E363"/>
      <c r="F363"/>
      <c r="G363"/>
      <c r="H363"/>
      <c r="I363" s="3" t="str">
        <f>IF(SUMPRODUCT(--('Appendix F'!$A$3:$A$7050=I$6)*--('Appendix F'!$K$3:$K$7050=$A363))&gt;0,"Yes","")</f>
        <v>Yes</v>
      </c>
      <c r="J363" s="3" t="str">
        <f>IF(SUMPRODUCT(--('Appendix F'!$A$3:$A$7050=J$6)*--('Appendix F'!$K$3:$K$7050=$A363))&gt;0,"Yes","")</f>
        <v>Yes</v>
      </c>
      <c r="K363" s="3" t="str">
        <f>IF(SUMPRODUCT(--('Appendix F'!$A$3:$A$7050=K$6)*--('Appendix F'!$K$3:$K$7050=$A363))&gt;0,"Yes","")</f>
        <v>Yes</v>
      </c>
      <c r="L363" s="3" t="str">
        <f>IF(SUMPRODUCT(--('Appendix F'!$A$3:$A$7050=L$6)*--('Appendix F'!$K$3:$K$7050=$A363))&gt;0,"Yes","")</f>
        <v>Yes</v>
      </c>
      <c r="M363" s="5" t="str">
        <f t="shared" si="5"/>
        <v/>
      </c>
    </row>
    <row r="364" spans="1:13" hidden="1" x14ac:dyDescent="0.25">
      <c r="A364"/>
      <c r="B364" s="5" t="s">
        <v>7443</v>
      </c>
      <c r="C364"/>
      <c r="D364"/>
      <c r="E364"/>
      <c r="F364"/>
      <c r="G364"/>
      <c r="H364"/>
      <c r="I364" s="3" t="str">
        <f>IF(SUMPRODUCT(--('Appendix F'!$A$3:$A$7050=I$6)*--('Appendix F'!$K$3:$K$7050=$A364))&gt;0,"Yes","")</f>
        <v/>
      </c>
      <c r="J364" s="3" t="str">
        <f>IF(SUMPRODUCT(--('Appendix F'!$A$3:$A$7050=J$6)*--('Appendix F'!$K$3:$K$7050=$A364))&gt;0,"Yes","")</f>
        <v/>
      </c>
      <c r="K364" s="3" t="str">
        <f>IF(SUMPRODUCT(--('Appendix F'!$A$3:$A$7050=K$6)*--('Appendix F'!$K$3:$K$7050=$A364))&gt;0,"Yes","")</f>
        <v/>
      </c>
      <c r="L364" s="3" t="str">
        <f>IF(SUMPRODUCT(--('Appendix F'!$A$3:$A$7050=L$6)*--('Appendix F'!$K$3:$K$7050=$A364))&gt;0,"Yes","")</f>
        <v/>
      </c>
      <c r="M364" s="5" t="str">
        <f t="shared" si="5"/>
        <v>X</v>
      </c>
    </row>
    <row r="365" spans="1:13" x14ac:dyDescent="0.25">
      <c r="A365" s="5" t="s">
        <v>2109</v>
      </c>
      <c r="B365" s="5" t="s">
        <v>7444</v>
      </c>
      <c r="C365"/>
      <c r="D365"/>
      <c r="E365"/>
      <c r="F365"/>
      <c r="G365"/>
      <c r="H365"/>
      <c r="I365" s="3" t="str">
        <f>IF(SUMPRODUCT(--('Appendix F'!$A$3:$A$7050=I$6)*--('Appendix F'!$K$3:$K$7050=$A365))&gt;0,"Yes","")</f>
        <v>Yes</v>
      </c>
      <c r="J365" s="3" t="str">
        <f>IF(SUMPRODUCT(--('Appendix F'!$A$3:$A$7050=J$6)*--('Appendix F'!$K$3:$K$7050=$A365))&gt;0,"Yes","")</f>
        <v>Yes</v>
      </c>
      <c r="K365" s="3" t="str">
        <f>IF(SUMPRODUCT(--('Appendix F'!$A$3:$A$7050=K$6)*--('Appendix F'!$K$3:$K$7050=$A365))&gt;0,"Yes","")</f>
        <v>Yes</v>
      </c>
      <c r="L365" s="3" t="str">
        <f>IF(SUMPRODUCT(--('Appendix F'!$A$3:$A$7050=L$6)*--('Appendix F'!$K$3:$K$7050=$A365))&gt;0,"Yes","")</f>
        <v>Yes</v>
      </c>
      <c r="M365" s="5" t="str">
        <f t="shared" si="5"/>
        <v/>
      </c>
    </row>
    <row r="366" spans="1:13" x14ac:dyDescent="0.25">
      <c r="A366" s="5" t="s">
        <v>2110</v>
      </c>
      <c r="B366" s="5" t="s">
        <v>7445</v>
      </c>
      <c r="C366"/>
      <c r="D366"/>
      <c r="E366"/>
      <c r="F366"/>
      <c r="G366"/>
      <c r="H366"/>
      <c r="I366" s="3" t="str">
        <f>IF(SUMPRODUCT(--('Appendix F'!$A$3:$A$7050=I$6)*--('Appendix F'!$K$3:$K$7050=$A366))&gt;0,"Yes","")</f>
        <v>Yes</v>
      </c>
      <c r="J366" s="3" t="str">
        <f>IF(SUMPRODUCT(--('Appendix F'!$A$3:$A$7050=J$6)*--('Appendix F'!$K$3:$K$7050=$A366))&gt;0,"Yes","")</f>
        <v>Yes</v>
      </c>
      <c r="K366" s="3" t="str">
        <f>IF(SUMPRODUCT(--('Appendix F'!$A$3:$A$7050=K$6)*--('Appendix F'!$K$3:$K$7050=$A366))&gt;0,"Yes","")</f>
        <v>Yes</v>
      </c>
      <c r="L366" s="3" t="str">
        <f>IF(SUMPRODUCT(--('Appendix F'!$A$3:$A$7050=L$6)*--('Appendix F'!$K$3:$K$7050=$A366))&gt;0,"Yes","")</f>
        <v>Yes</v>
      </c>
      <c r="M366" s="5" t="str">
        <f t="shared" si="5"/>
        <v/>
      </c>
    </row>
    <row r="367" spans="1:13" x14ac:dyDescent="0.25">
      <c r="A367" s="5" t="s">
        <v>2111</v>
      </c>
      <c r="B367" s="5" t="s">
        <v>7446</v>
      </c>
      <c r="C367"/>
      <c r="D367"/>
      <c r="E367"/>
      <c r="F367"/>
      <c r="G367"/>
      <c r="H367"/>
      <c r="I367" s="3" t="str">
        <f>IF(SUMPRODUCT(--('Appendix F'!$A$3:$A$7050=I$6)*--('Appendix F'!$K$3:$K$7050=$A367))&gt;0,"Yes","")</f>
        <v>Yes</v>
      </c>
      <c r="J367" s="3" t="str">
        <f>IF(SUMPRODUCT(--('Appendix F'!$A$3:$A$7050=J$6)*--('Appendix F'!$K$3:$K$7050=$A367))&gt;0,"Yes","")</f>
        <v>Yes</v>
      </c>
      <c r="K367" s="3" t="str">
        <f>IF(SUMPRODUCT(--('Appendix F'!$A$3:$A$7050=K$6)*--('Appendix F'!$K$3:$K$7050=$A367))&gt;0,"Yes","")</f>
        <v>Yes</v>
      </c>
      <c r="L367" s="3" t="str">
        <f>IF(SUMPRODUCT(--('Appendix F'!$A$3:$A$7050=L$6)*--('Appendix F'!$K$3:$K$7050=$A367))&gt;0,"Yes","")</f>
        <v>Yes</v>
      </c>
      <c r="M367" s="5" t="str">
        <f t="shared" si="5"/>
        <v/>
      </c>
    </row>
    <row r="368" spans="1:13" x14ac:dyDescent="0.25">
      <c r="A368" s="5" t="s">
        <v>2112</v>
      </c>
      <c r="B368" s="5" t="s">
        <v>7447</v>
      </c>
      <c r="C368"/>
      <c r="D368"/>
      <c r="E368"/>
      <c r="F368"/>
      <c r="G368"/>
      <c r="H368"/>
      <c r="I368" s="3" t="str">
        <f>IF(SUMPRODUCT(--('Appendix F'!$A$3:$A$7050=I$6)*--('Appendix F'!$K$3:$K$7050=$A368))&gt;0,"Yes","")</f>
        <v>Yes</v>
      </c>
      <c r="J368" s="3" t="str">
        <f>IF(SUMPRODUCT(--('Appendix F'!$A$3:$A$7050=J$6)*--('Appendix F'!$K$3:$K$7050=$A368))&gt;0,"Yes","")</f>
        <v>Yes</v>
      </c>
      <c r="K368" s="3" t="str">
        <f>IF(SUMPRODUCT(--('Appendix F'!$A$3:$A$7050=K$6)*--('Appendix F'!$K$3:$K$7050=$A368))&gt;0,"Yes","")</f>
        <v>Yes</v>
      </c>
      <c r="L368" s="3" t="str">
        <f>IF(SUMPRODUCT(--('Appendix F'!$A$3:$A$7050=L$6)*--('Appendix F'!$K$3:$K$7050=$A368))&gt;0,"Yes","")</f>
        <v>Yes</v>
      </c>
      <c r="M368" s="5" t="str">
        <f t="shared" si="5"/>
        <v/>
      </c>
    </row>
    <row r="369" spans="1:13" x14ac:dyDescent="0.25">
      <c r="A369" s="5" t="s">
        <v>2113</v>
      </c>
      <c r="B369" s="5" t="s">
        <v>7448</v>
      </c>
      <c r="C369"/>
      <c r="D369"/>
      <c r="E369"/>
      <c r="F369"/>
      <c r="G369"/>
      <c r="H369"/>
      <c r="I369" s="3" t="str">
        <f>IF(SUMPRODUCT(--('Appendix F'!$A$3:$A$7050=I$6)*--('Appendix F'!$K$3:$K$7050=$A369))&gt;0,"Yes","")</f>
        <v>Yes</v>
      </c>
      <c r="J369" s="3" t="str">
        <f>IF(SUMPRODUCT(--('Appendix F'!$A$3:$A$7050=J$6)*--('Appendix F'!$K$3:$K$7050=$A369))&gt;0,"Yes","")</f>
        <v>Yes</v>
      </c>
      <c r="K369" s="3" t="str">
        <f>IF(SUMPRODUCT(--('Appendix F'!$A$3:$A$7050=K$6)*--('Appendix F'!$K$3:$K$7050=$A369))&gt;0,"Yes","")</f>
        <v>Yes</v>
      </c>
      <c r="L369" s="3" t="str">
        <f>IF(SUMPRODUCT(--('Appendix F'!$A$3:$A$7050=L$6)*--('Appendix F'!$K$3:$K$7050=$A369))&gt;0,"Yes","")</f>
        <v>Yes</v>
      </c>
      <c r="M369" s="5" t="str">
        <f t="shared" si="5"/>
        <v/>
      </c>
    </row>
    <row r="370" spans="1:13" x14ac:dyDescent="0.25">
      <c r="A370" s="5" t="s">
        <v>2114</v>
      </c>
      <c r="B370" s="5" t="s">
        <v>7449</v>
      </c>
      <c r="C370"/>
      <c r="D370"/>
      <c r="E370"/>
      <c r="F370"/>
      <c r="G370"/>
      <c r="H370"/>
      <c r="I370" s="3" t="str">
        <f>IF(SUMPRODUCT(--('Appendix F'!$A$3:$A$7050=I$6)*--('Appendix F'!$K$3:$K$7050=$A370))&gt;0,"Yes","")</f>
        <v>Yes</v>
      </c>
      <c r="J370" s="3" t="str">
        <f>IF(SUMPRODUCT(--('Appendix F'!$A$3:$A$7050=J$6)*--('Appendix F'!$K$3:$K$7050=$A370))&gt;0,"Yes","")</f>
        <v>Yes</v>
      </c>
      <c r="K370" s="3" t="str">
        <f>IF(SUMPRODUCT(--('Appendix F'!$A$3:$A$7050=K$6)*--('Appendix F'!$K$3:$K$7050=$A370))&gt;0,"Yes","")</f>
        <v>Yes</v>
      </c>
      <c r="L370" s="3" t="str">
        <f>IF(SUMPRODUCT(--('Appendix F'!$A$3:$A$7050=L$6)*--('Appendix F'!$K$3:$K$7050=$A370))&gt;0,"Yes","")</f>
        <v>Yes</v>
      </c>
      <c r="M370" s="5" t="str">
        <f t="shared" si="5"/>
        <v/>
      </c>
    </row>
    <row r="371" spans="1:13" x14ac:dyDescent="0.25">
      <c r="A371" s="5" t="s">
        <v>2115</v>
      </c>
      <c r="B371" s="5" t="s">
        <v>7450</v>
      </c>
      <c r="C371"/>
      <c r="D371"/>
      <c r="E371"/>
      <c r="F371"/>
      <c r="G371"/>
      <c r="H371"/>
      <c r="I371" s="3" t="str">
        <f>IF(SUMPRODUCT(--('Appendix F'!$A$3:$A$7050=I$6)*--('Appendix F'!$K$3:$K$7050=$A371))&gt;0,"Yes","")</f>
        <v>Yes</v>
      </c>
      <c r="J371" s="3" t="str">
        <f>IF(SUMPRODUCT(--('Appendix F'!$A$3:$A$7050=J$6)*--('Appendix F'!$K$3:$K$7050=$A371))&gt;0,"Yes","")</f>
        <v>Yes</v>
      </c>
      <c r="K371" s="3" t="str">
        <f>IF(SUMPRODUCT(--('Appendix F'!$A$3:$A$7050=K$6)*--('Appendix F'!$K$3:$K$7050=$A371))&gt;0,"Yes","")</f>
        <v>Yes</v>
      </c>
      <c r="L371" s="3" t="str">
        <f>IF(SUMPRODUCT(--('Appendix F'!$A$3:$A$7050=L$6)*--('Appendix F'!$K$3:$K$7050=$A371))&gt;0,"Yes","")</f>
        <v>Yes</v>
      </c>
      <c r="M371" s="5" t="str">
        <f t="shared" si="5"/>
        <v/>
      </c>
    </row>
    <row r="372" spans="1:13" x14ac:dyDescent="0.25">
      <c r="A372" s="5" t="s">
        <v>2116</v>
      </c>
      <c r="B372" s="5" t="s">
        <v>7451</v>
      </c>
      <c r="C372"/>
      <c r="D372"/>
      <c r="E372"/>
      <c r="F372"/>
      <c r="G372"/>
      <c r="H372"/>
      <c r="I372" s="3" t="str">
        <f>IF(SUMPRODUCT(--('Appendix F'!$A$3:$A$7050=I$6)*--('Appendix F'!$K$3:$K$7050=$A372))&gt;0,"Yes","")</f>
        <v>Yes</v>
      </c>
      <c r="J372" s="3" t="str">
        <f>IF(SUMPRODUCT(--('Appendix F'!$A$3:$A$7050=J$6)*--('Appendix F'!$K$3:$K$7050=$A372))&gt;0,"Yes","")</f>
        <v>Yes</v>
      </c>
      <c r="K372" s="3" t="str">
        <f>IF(SUMPRODUCT(--('Appendix F'!$A$3:$A$7050=K$6)*--('Appendix F'!$K$3:$K$7050=$A372))&gt;0,"Yes","")</f>
        <v>Yes</v>
      </c>
      <c r="L372" s="3" t="str">
        <f>IF(SUMPRODUCT(--('Appendix F'!$A$3:$A$7050=L$6)*--('Appendix F'!$K$3:$K$7050=$A372))&gt;0,"Yes","")</f>
        <v>Yes</v>
      </c>
      <c r="M372" s="5" t="str">
        <f t="shared" si="5"/>
        <v/>
      </c>
    </row>
    <row r="373" spans="1:13" x14ac:dyDescent="0.25">
      <c r="A373" s="5" t="s">
        <v>2117</v>
      </c>
      <c r="B373" s="5" t="s">
        <v>7452</v>
      </c>
      <c r="C373"/>
      <c r="D373"/>
      <c r="E373"/>
      <c r="F373"/>
      <c r="G373"/>
      <c r="H373"/>
      <c r="I373" s="3" t="str">
        <f>IF(SUMPRODUCT(--('Appendix F'!$A$3:$A$7050=I$6)*--('Appendix F'!$K$3:$K$7050=$A373))&gt;0,"Yes","")</f>
        <v>Yes</v>
      </c>
      <c r="J373" s="3" t="str">
        <f>IF(SUMPRODUCT(--('Appendix F'!$A$3:$A$7050=J$6)*--('Appendix F'!$K$3:$K$7050=$A373))&gt;0,"Yes","")</f>
        <v>Yes</v>
      </c>
      <c r="K373" s="3" t="str">
        <f>IF(SUMPRODUCT(--('Appendix F'!$A$3:$A$7050=K$6)*--('Appendix F'!$K$3:$K$7050=$A373))&gt;0,"Yes","")</f>
        <v>Yes</v>
      </c>
      <c r="L373" s="3" t="str">
        <f>IF(SUMPRODUCT(--('Appendix F'!$A$3:$A$7050=L$6)*--('Appendix F'!$K$3:$K$7050=$A373))&gt;0,"Yes","")</f>
        <v>Yes</v>
      </c>
      <c r="M373" s="5" t="str">
        <f t="shared" si="5"/>
        <v/>
      </c>
    </row>
    <row r="374" spans="1:13" x14ac:dyDescent="0.25">
      <c r="A374" s="5" t="s">
        <v>2118</v>
      </c>
      <c r="B374" s="5" t="s">
        <v>7453</v>
      </c>
      <c r="C374"/>
      <c r="D374"/>
      <c r="E374"/>
      <c r="F374"/>
      <c r="G374"/>
      <c r="H374"/>
      <c r="I374" s="3" t="str">
        <f>IF(SUMPRODUCT(--('Appendix F'!$A$3:$A$7050=I$6)*--('Appendix F'!$K$3:$K$7050=$A374))&gt;0,"Yes","")</f>
        <v>Yes</v>
      </c>
      <c r="J374" s="3" t="str">
        <f>IF(SUMPRODUCT(--('Appendix F'!$A$3:$A$7050=J$6)*--('Appendix F'!$K$3:$K$7050=$A374))&gt;0,"Yes","")</f>
        <v>Yes</v>
      </c>
      <c r="K374" s="3" t="str">
        <f>IF(SUMPRODUCT(--('Appendix F'!$A$3:$A$7050=K$6)*--('Appendix F'!$K$3:$K$7050=$A374))&gt;0,"Yes","")</f>
        <v>Yes</v>
      </c>
      <c r="L374" s="3" t="str">
        <f>IF(SUMPRODUCT(--('Appendix F'!$A$3:$A$7050=L$6)*--('Appendix F'!$K$3:$K$7050=$A374))&gt;0,"Yes","")</f>
        <v>Yes</v>
      </c>
      <c r="M374" s="5" t="str">
        <f t="shared" si="5"/>
        <v/>
      </c>
    </row>
    <row r="375" spans="1:13" x14ac:dyDescent="0.25">
      <c r="A375" s="5" t="s">
        <v>2119</v>
      </c>
      <c r="B375" s="5" t="s">
        <v>7454</v>
      </c>
      <c r="C375"/>
      <c r="D375"/>
      <c r="E375"/>
      <c r="F375"/>
      <c r="G375"/>
      <c r="H375"/>
      <c r="I375" s="3" t="str">
        <f>IF(SUMPRODUCT(--('Appendix F'!$A$3:$A$7050=I$6)*--('Appendix F'!$K$3:$K$7050=$A375))&gt;0,"Yes","")</f>
        <v>Yes</v>
      </c>
      <c r="J375" s="3" t="str">
        <f>IF(SUMPRODUCT(--('Appendix F'!$A$3:$A$7050=J$6)*--('Appendix F'!$K$3:$K$7050=$A375))&gt;0,"Yes","")</f>
        <v>Yes</v>
      </c>
      <c r="K375" s="3" t="str">
        <f>IF(SUMPRODUCT(--('Appendix F'!$A$3:$A$7050=K$6)*--('Appendix F'!$K$3:$K$7050=$A375))&gt;0,"Yes","")</f>
        <v>Yes</v>
      </c>
      <c r="L375" s="3" t="str">
        <f>IF(SUMPRODUCT(--('Appendix F'!$A$3:$A$7050=L$6)*--('Appendix F'!$K$3:$K$7050=$A375))&gt;0,"Yes","")</f>
        <v>Yes</v>
      </c>
      <c r="M375" s="5" t="str">
        <f t="shared" si="5"/>
        <v/>
      </c>
    </row>
    <row r="376" spans="1:13" x14ac:dyDescent="0.25">
      <c r="A376" s="5" t="s">
        <v>2120</v>
      </c>
      <c r="B376" s="5" t="s">
        <v>9922</v>
      </c>
      <c r="C376"/>
      <c r="D376"/>
      <c r="E376"/>
      <c r="F376"/>
      <c r="G376"/>
      <c r="H376"/>
      <c r="I376" s="3" t="str">
        <f>IF(SUMPRODUCT(--('Appendix F'!$A$3:$A$7050=I$6)*--('Appendix F'!$K$3:$K$7050=$A376))&gt;0,"Yes","")</f>
        <v>Yes</v>
      </c>
      <c r="J376" s="3" t="str">
        <f>IF(SUMPRODUCT(--('Appendix F'!$A$3:$A$7050=J$6)*--('Appendix F'!$K$3:$K$7050=$A376))&gt;0,"Yes","")</f>
        <v>Yes</v>
      </c>
      <c r="K376" s="3" t="str">
        <f>IF(SUMPRODUCT(--('Appendix F'!$A$3:$A$7050=K$6)*--('Appendix F'!$K$3:$K$7050=$A376))&gt;0,"Yes","")</f>
        <v>Yes</v>
      </c>
      <c r="L376" s="3" t="str">
        <f>IF(SUMPRODUCT(--('Appendix F'!$A$3:$A$7050=L$6)*--('Appendix F'!$K$3:$K$7050=$A376))&gt;0,"Yes","")</f>
        <v>Yes</v>
      </c>
      <c r="M376" s="5" t="str">
        <f t="shared" si="5"/>
        <v/>
      </c>
    </row>
    <row r="377" spans="1:13" hidden="1" x14ac:dyDescent="0.25">
      <c r="A377"/>
      <c r="B377" s="5" t="s">
        <v>7455</v>
      </c>
      <c r="C377"/>
      <c r="D377"/>
      <c r="E377"/>
      <c r="F377"/>
      <c r="G377"/>
      <c r="H377"/>
      <c r="I377" s="3" t="str">
        <f>IF(SUMPRODUCT(--('Appendix F'!$A$3:$A$7050=I$6)*--('Appendix F'!$K$3:$K$7050=$A377))&gt;0,"Yes","")</f>
        <v/>
      </c>
      <c r="J377" s="3" t="str">
        <f>IF(SUMPRODUCT(--('Appendix F'!$A$3:$A$7050=J$6)*--('Appendix F'!$K$3:$K$7050=$A377))&gt;0,"Yes","")</f>
        <v/>
      </c>
      <c r="K377" s="3" t="str">
        <f>IF(SUMPRODUCT(--('Appendix F'!$A$3:$A$7050=K$6)*--('Appendix F'!$K$3:$K$7050=$A377))&gt;0,"Yes","")</f>
        <v/>
      </c>
      <c r="L377" s="3" t="str">
        <f>IF(SUMPRODUCT(--('Appendix F'!$A$3:$A$7050=L$6)*--('Appendix F'!$K$3:$K$7050=$A377))&gt;0,"Yes","")</f>
        <v/>
      </c>
      <c r="M377" s="5" t="str">
        <f t="shared" si="5"/>
        <v>X</v>
      </c>
    </row>
    <row r="378" spans="1:13" x14ac:dyDescent="0.25">
      <c r="A378" s="5" t="s">
        <v>2121</v>
      </c>
      <c r="B378" s="5" t="s">
        <v>7456</v>
      </c>
      <c r="C378"/>
      <c r="D378"/>
      <c r="E378"/>
      <c r="F378"/>
      <c r="G378"/>
      <c r="H378"/>
      <c r="I378" s="3" t="str">
        <f>IF(SUMPRODUCT(--('Appendix F'!$A$3:$A$7050=I$6)*--('Appendix F'!$K$3:$K$7050=$A378))&gt;0,"Yes","")</f>
        <v>Yes</v>
      </c>
      <c r="J378" s="3" t="str">
        <f>IF(SUMPRODUCT(--('Appendix F'!$A$3:$A$7050=J$6)*--('Appendix F'!$K$3:$K$7050=$A378))&gt;0,"Yes","")</f>
        <v>Yes</v>
      </c>
      <c r="K378" s="3" t="str">
        <f>IF(SUMPRODUCT(--('Appendix F'!$A$3:$A$7050=K$6)*--('Appendix F'!$K$3:$K$7050=$A378))&gt;0,"Yes","")</f>
        <v>Yes</v>
      </c>
      <c r="L378" s="3" t="str">
        <f>IF(SUMPRODUCT(--('Appendix F'!$A$3:$A$7050=L$6)*--('Appendix F'!$K$3:$K$7050=$A378))&gt;0,"Yes","")</f>
        <v>Yes</v>
      </c>
      <c r="M378" s="5" t="str">
        <f t="shared" si="5"/>
        <v/>
      </c>
    </row>
    <row r="379" spans="1:13" x14ac:dyDescent="0.25">
      <c r="A379" s="5" t="s">
        <v>1865</v>
      </c>
      <c r="C379"/>
      <c r="D379"/>
      <c r="E379"/>
      <c r="F379"/>
      <c r="G379"/>
      <c r="H379"/>
      <c r="I379" s="3" t="str">
        <f>IF(SUMPRODUCT(--('Appendix F'!$A$3:$A$7050=I$6)*--('Appendix F'!$K$3:$K$7050=$A379))&gt;0,"Yes","")</f>
        <v/>
      </c>
      <c r="J379" s="3" t="str">
        <f>IF(SUMPRODUCT(--('Appendix F'!$A$3:$A$7050=J$6)*--('Appendix F'!$K$3:$K$7050=$A379))&gt;0,"Yes","")</f>
        <v>Yes</v>
      </c>
      <c r="K379" s="3" t="str">
        <f>IF(SUMPRODUCT(--('Appendix F'!$A$3:$A$7050=K$6)*--('Appendix F'!$K$3:$K$7050=$A379))&gt;0,"Yes","")</f>
        <v/>
      </c>
      <c r="L379" s="3" t="str">
        <f>IF(SUMPRODUCT(--('Appendix F'!$A$3:$A$7050=L$6)*--('Appendix F'!$K$3:$K$7050=$A379))&gt;0,"Yes","")</f>
        <v/>
      </c>
      <c r="M379" s="5" t="str">
        <f t="shared" si="5"/>
        <v/>
      </c>
    </row>
    <row r="380" spans="1:13" x14ac:dyDescent="0.25">
      <c r="A380" s="5" t="s">
        <v>1866</v>
      </c>
      <c r="B380" s="5" t="s">
        <v>7227</v>
      </c>
      <c r="C380"/>
      <c r="D380"/>
      <c r="E380"/>
      <c r="F380"/>
      <c r="G380"/>
      <c r="H380"/>
      <c r="I380" s="3" t="str">
        <f>IF(SUMPRODUCT(--('Appendix F'!$A$3:$A$7050=I$6)*--('Appendix F'!$K$3:$K$7050=$A380))&gt;0,"Yes","")</f>
        <v>Yes</v>
      </c>
      <c r="J380" s="3" t="str">
        <f>IF(SUMPRODUCT(--('Appendix F'!$A$3:$A$7050=J$6)*--('Appendix F'!$K$3:$K$7050=$A380))&gt;0,"Yes","")</f>
        <v>Yes</v>
      </c>
      <c r="K380" s="3" t="str">
        <f>IF(SUMPRODUCT(--('Appendix F'!$A$3:$A$7050=K$6)*--('Appendix F'!$K$3:$K$7050=$A380))&gt;0,"Yes","")</f>
        <v>Yes</v>
      </c>
      <c r="L380" s="3" t="str">
        <f>IF(SUMPRODUCT(--('Appendix F'!$A$3:$A$7050=L$6)*--('Appendix F'!$K$3:$K$7050=$A380))&gt;0,"Yes","")</f>
        <v>Yes</v>
      </c>
      <c r="M380" s="5" t="str">
        <f t="shared" si="5"/>
        <v/>
      </c>
    </row>
    <row r="381" spans="1:13" hidden="1" x14ac:dyDescent="0.25">
      <c r="A381"/>
      <c r="B381" s="5" t="s">
        <v>9923</v>
      </c>
      <c r="C381"/>
      <c r="D381"/>
      <c r="E381"/>
      <c r="F381"/>
      <c r="G381"/>
      <c r="H381"/>
      <c r="I381" s="3" t="str">
        <f>IF(SUMPRODUCT(--('Appendix F'!$A$3:$A$7050=I$6)*--('Appendix F'!$K$3:$K$7050=$A381))&gt;0,"Yes","")</f>
        <v/>
      </c>
      <c r="J381" s="3" t="str">
        <f>IF(SUMPRODUCT(--('Appendix F'!$A$3:$A$7050=J$6)*--('Appendix F'!$K$3:$K$7050=$A381))&gt;0,"Yes","")</f>
        <v/>
      </c>
      <c r="K381" s="3" t="str">
        <f>IF(SUMPRODUCT(--('Appendix F'!$A$3:$A$7050=K$6)*--('Appendix F'!$K$3:$K$7050=$A381))&gt;0,"Yes","")</f>
        <v/>
      </c>
      <c r="L381" s="3" t="str">
        <f>IF(SUMPRODUCT(--('Appendix F'!$A$3:$A$7050=L$6)*--('Appendix F'!$K$3:$K$7050=$A381))&gt;0,"Yes","")</f>
        <v/>
      </c>
      <c r="M381" s="5" t="str">
        <f t="shared" si="5"/>
        <v>X</v>
      </c>
    </row>
    <row r="382" spans="1:13" x14ac:dyDescent="0.25">
      <c r="A382" s="5" t="s">
        <v>1368</v>
      </c>
      <c r="C382"/>
      <c r="D382"/>
      <c r="E382"/>
      <c r="F382"/>
      <c r="G382"/>
      <c r="H382"/>
      <c r="I382" s="3" t="str">
        <f>IF(SUMPRODUCT(--('Appendix F'!$A$3:$A$7050=I$6)*--('Appendix F'!$K$3:$K$7050=$A382))&gt;0,"Yes","")</f>
        <v>Yes</v>
      </c>
      <c r="J382" s="3" t="str">
        <f>IF(SUMPRODUCT(--('Appendix F'!$A$3:$A$7050=J$6)*--('Appendix F'!$K$3:$K$7050=$A382))&gt;0,"Yes","")</f>
        <v>Yes</v>
      </c>
      <c r="K382" s="3" t="str">
        <f>IF(SUMPRODUCT(--('Appendix F'!$A$3:$A$7050=K$6)*--('Appendix F'!$K$3:$K$7050=$A382))&gt;0,"Yes","")</f>
        <v/>
      </c>
      <c r="L382" s="3" t="str">
        <f>IF(SUMPRODUCT(--('Appendix F'!$A$3:$A$7050=L$6)*--('Appendix F'!$K$3:$K$7050=$A382))&gt;0,"Yes","")</f>
        <v/>
      </c>
      <c r="M382" s="5" t="str">
        <f t="shared" si="5"/>
        <v/>
      </c>
    </row>
    <row r="383" spans="1:13" hidden="1" x14ac:dyDescent="0.25">
      <c r="A383"/>
      <c r="B383" s="5" t="s">
        <v>1368</v>
      </c>
      <c r="C383"/>
      <c r="D383"/>
      <c r="E383"/>
      <c r="F383"/>
      <c r="G383"/>
      <c r="H383"/>
      <c r="I383" s="3" t="str">
        <f>IF(SUMPRODUCT(--('Appendix F'!$A$3:$A$7050=I$6)*--('Appendix F'!$K$3:$K$7050=$A383))&gt;0,"Yes","")</f>
        <v/>
      </c>
      <c r="J383" s="3" t="str">
        <f>IF(SUMPRODUCT(--('Appendix F'!$A$3:$A$7050=J$6)*--('Appendix F'!$K$3:$K$7050=$A383))&gt;0,"Yes","")</f>
        <v/>
      </c>
      <c r="K383" s="3" t="str">
        <f>IF(SUMPRODUCT(--('Appendix F'!$A$3:$A$7050=K$6)*--('Appendix F'!$K$3:$K$7050=$A383))&gt;0,"Yes","")</f>
        <v/>
      </c>
      <c r="L383" s="3" t="str">
        <f>IF(SUMPRODUCT(--('Appendix F'!$A$3:$A$7050=L$6)*--('Appendix F'!$K$3:$K$7050=$A383))&gt;0,"Yes","")</f>
        <v/>
      </c>
      <c r="M383" s="5" t="str">
        <f t="shared" si="5"/>
        <v>X</v>
      </c>
    </row>
    <row r="384" spans="1:13" x14ac:dyDescent="0.25">
      <c r="A384" s="5" t="s">
        <v>3215</v>
      </c>
      <c r="B384" s="5" t="s">
        <v>7256</v>
      </c>
      <c r="C384"/>
      <c r="D384"/>
      <c r="E384"/>
      <c r="F384"/>
      <c r="G384"/>
      <c r="H384"/>
      <c r="I384" s="3" t="str">
        <f>IF(SUMPRODUCT(--('Appendix F'!$A$3:$A$7050=I$6)*--('Appendix F'!$K$3:$K$7050=$A384))&gt;0,"Yes","")</f>
        <v/>
      </c>
      <c r="J384" s="3" t="str">
        <f>IF(SUMPRODUCT(--('Appendix F'!$A$3:$A$7050=J$6)*--('Appendix F'!$K$3:$K$7050=$A384))&gt;0,"Yes","")</f>
        <v/>
      </c>
      <c r="K384" s="3" t="str">
        <f>IF(SUMPRODUCT(--('Appendix F'!$A$3:$A$7050=K$6)*--('Appendix F'!$K$3:$K$7050=$A384))&gt;0,"Yes","")</f>
        <v>Yes</v>
      </c>
      <c r="L384" s="3" t="str">
        <f>IF(SUMPRODUCT(--('Appendix F'!$A$3:$A$7050=L$6)*--('Appendix F'!$K$3:$K$7050=$A384))&gt;0,"Yes","")</f>
        <v>Yes</v>
      </c>
      <c r="M384" s="5" t="str">
        <f t="shared" si="5"/>
        <v/>
      </c>
    </row>
    <row r="385" spans="1:13" x14ac:dyDescent="0.25">
      <c r="A385" s="5" t="s">
        <v>3216</v>
      </c>
      <c r="B385" s="5" t="s">
        <v>8400</v>
      </c>
      <c r="C385"/>
      <c r="D385"/>
      <c r="E385"/>
      <c r="F385"/>
      <c r="G385"/>
      <c r="H385"/>
      <c r="I385" s="3" t="str">
        <f>IF(SUMPRODUCT(--('Appendix F'!$A$3:$A$7050=I$6)*--('Appendix F'!$K$3:$K$7050=$A385))&gt;0,"Yes","")</f>
        <v/>
      </c>
      <c r="J385" s="3" t="str">
        <f>IF(SUMPRODUCT(--('Appendix F'!$A$3:$A$7050=J$6)*--('Appendix F'!$K$3:$K$7050=$A385))&gt;0,"Yes","")</f>
        <v/>
      </c>
      <c r="K385" s="3" t="str">
        <f>IF(SUMPRODUCT(--('Appendix F'!$A$3:$A$7050=K$6)*--('Appendix F'!$K$3:$K$7050=$A385))&gt;0,"Yes","")</f>
        <v>Yes</v>
      </c>
      <c r="L385" s="3" t="str">
        <f>IF(SUMPRODUCT(--('Appendix F'!$A$3:$A$7050=L$6)*--('Appendix F'!$K$3:$K$7050=$A385))&gt;0,"Yes","")</f>
        <v>Yes</v>
      </c>
      <c r="M385" s="5" t="str">
        <f t="shared" si="5"/>
        <v/>
      </c>
    </row>
    <row r="386" spans="1:13" x14ac:dyDescent="0.25">
      <c r="A386" s="5" t="s">
        <v>1463</v>
      </c>
      <c r="B386" s="5" t="s">
        <v>7303</v>
      </c>
      <c r="C386"/>
      <c r="D386"/>
      <c r="E386"/>
      <c r="F386"/>
      <c r="G386"/>
      <c r="H386"/>
      <c r="I386" s="3" t="str">
        <f>IF(SUMPRODUCT(--('Appendix F'!$A$3:$A$7050=I$6)*--('Appendix F'!$K$3:$K$7050=$A386))&gt;0,"Yes","")</f>
        <v/>
      </c>
      <c r="J386" s="3" t="str">
        <f>IF(SUMPRODUCT(--('Appendix F'!$A$3:$A$7050=J$6)*--('Appendix F'!$K$3:$K$7050=$A386))&gt;0,"Yes","")</f>
        <v/>
      </c>
      <c r="K386" s="3" t="str">
        <f>IF(SUMPRODUCT(--('Appendix F'!$A$3:$A$7050=K$6)*--('Appendix F'!$K$3:$K$7050=$A386))&gt;0,"Yes","")</f>
        <v>Yes</v>
      </c>
      <c r="L386" s="3" t="str">
        <f>IF(SUMPRODUCT(--('Appendix F'!$A$3:$A$7050=L$6)*--('Appendix F'!$K$3:$K$7050=$A386))&gt;0,"Yes","")</f>
        <v>Yes</v>
      </c>
      <c r="M386" s="5" t="str">
        <f t="shared" si="5"/>
        <v/>
      </c>
    </row>
    <row r="387" spans="1:13" x14ac:dyDescent="0.25">
      <c r="A387" s="5" t="s">
        <v>3217</v>
      </c>
      <c r="B387" s="5" t="s">
        <v>8401</v>
      </c>
      <c r="C387"/>
      <c r="D387"/>
      <c r="E387"/>
      <c r="F387"/>
      <c r="G387"/>
      <c r="H387"/>
      <c r="I387" s="3" t="str">
        <f>IF(SUMPRODUCT(--('Appendix F'!$A$3:$A$7050=I$6)*--('Appendix F'!$K$3:$K$7050=$A387))&gt;0,"Yes","")</f>
        <v/>
      </c>
      <c r="J387" s="3" t="str">
        <f>IF(SUMPRODUCT(--('Appendix F'!$A$3:$A$7050=J$6)*--('Appendix F'!$K$3:$K$7050=$A387))&gt;0,"Yes","")</f>
        <v/>
      </c>
      <c r="K387" s="3" t="str">
        <f>IF(SUMPRODUCT(--('Appendix F'!$A$3:$A$7050=K$6)*--('Appendix F'!$K$3:$K$7050=$A387))&gt;0,"Yes","")</f>
        <v>Yes</v>
      </c>
      <c r="L387" s="3" t="str">
        <f>IF(SUMPRODUCT(--('Appendix F'!$A$3:$A$7050=L$6)*--('Appendix F'!$K$3:$K$7050=$A387))&gt;0,"Yes","")</f>
        <v>Yes</v>
      </c>
      <c r="M387" s="5" t="str">
        <f t="shared" si="5"/>
        <v/>
      </c>
    </row>
    <row r="388" spans="1:13" x14ac:dyDescent="0.25">
      <c r="A388" s="5" t="s">
        <v>1465</v>
      </c>
      <c r="B388" s="5" t="s">
        <v>7300</v>
      </c>
      <c r="C388"/>
      <c r="D388"/>
      <c r="E388"/>
      <c r="F388"/>
      <c r="G388"/>
      <c r="H388"/>
      <c r="I388" s="3" t="str">
        <f>IF(SUMPRODUCT(--('Appendix F'!$A$3:$A$7050=I$6)*--('Appendix F'!$K$3:$K$7050=$A388))&gt;0,"Yes","")</f>
        <v/>
      </c>
      <c r="J388" s="3" t="str">
        <f>IF(SUMPRODUCT(--('Appendix F'!$A$3:$A$7050=J$6)*--('Appendix F'!$K$3:$K$7050=$A388))&gt;0,"Yes","")</f>
        <v/>
      </c>
      <c r="K388" s="3" t="str">
        <f>IF(SUMPRODUCT(--('Appendix F'!$A$3:$A$7050=K$6)*--('Appendix F'!$K$3:$K$7050=$A388))&gt;0,"Yes","")</f>
        <v>Yes</v>
      </c>
      <c r="L388" s="3" t="str">
        <f>IF(SUMPRODUCT(--('Appendix F'!$A$3:$A$7050=L$6)*--('Appendix F'!$K$3:$K$7050=$A388))&gt;0,"Yes","")</f>
        <v>Yes</v>
      </c>
      <c r="M388" s="5" t="str">
        <f t="shared" si="5"/>
        <v/>
      </c>
    </row>
    <row r="389" spans="1:13" x14ac:dyDescent="0.25">
      <c r="A389" s="5" t="s">
        <v>1420</v>
      </c>
      <c r="B389" s="5" t="s">
        <v>7281</v>
      </c>
      <c r="C389"/>
      <c r="D389"/>
      <c r="E389"/>
      <c r="F389"/>
      <c r="G389"/>
      <c r="H389"/>
      <c r="I389" s="3" t="str">
        <f>IF(SUMPRODUCT(--('Appendix F'!$A$3:$A$7050=I$6)*--('Appendix F'!$K$3:$K$7050=$A389))&gt;0,"Yes","")</f>
        <v/>
      </c>
      <c r="J389" s="3" t="str">
        <f>IF(SUMPRODUCT(--('Appendix F'!$A$3:$A$7050=J$6)*--('Appendix F'!$K$3:$K$7050=$A389))&gt;0,"Yes","")</f>
        <v/>
      </c>
      <c r="K389" s="3" t="str">
        <f>IF(SUMPRODUCT(--('Appendix F'!$A$3:$A$7050=K$6)*--('Appendix F'!$K$3:$K$7050=$A389))&gt;0,"Yes","")</f>
        <v>Yes</v>
      </c>
      <c r="L389" s="3" t="str">
        <f>IF(SUMPRODUCT(--('Appendix F'!$A$3:$A$7050=L$6)*--('Appendix F'!$K$3:$K$7050=$A389))&gt;0,"Yes","")</f>
        <v>Yes</v>
      </c>
      <c r="M389" s="5" t="str">
        <f t="shared" si="5"/>
        <v/>
      </c>
    </row>
    <row r="390" spans="1:13" x14ac:dyDescent="0.25">
      <c r="A390" s="5" t="s">
        <v>3218</v>
      </c>
      <c r="B390" s="5" t="s">
        <v>7276</v>
      </c>
      <c r="C390"/>
      <c r="D390"/>
      <c r="E390"/>
      <c r="F390"/>
      <c r="G390"/>
      <c r="H390"/>
      <c r="I390" s="3" t="str">
        <f>IF(SUMPRODUCT(--('Appendix F'!$A$3:$A$7050=I$6)*--('Appendix F'!$K$3:$K$7050=$A390))&gt;0,"Yes","")</f>
        <v/>
      </c>
      <c r="J390" s="3" t="str">
        <f>IF(SUMPRODUCT(--('Appendix F'!$A$3:$A$7050=J$6)*--('Appendix F'!$K$3:$K$7050=$A390))&gt;0,"Yes","")</f>
        <v/>
      </c>
      <c r="K390" s="3" t="str">
        <f>IF(SUMPRODUCT(--('Appendix F'!$A$3:$A$7050=K$6)*--('Appendix F'!$K$3:$K$7050=$A390))&gt;0,"Yes","")</f>
        <v>Yes</v>
      </c>
      <c r="L390" s="3" t="str">
        <f>IF(SUMPRODUCT(--('Appendix F'!$A$3:$A$7050=L$6)*--('Appendix F'!$K$3:$K$7050=$A390))&gt;0,"Yes","")</f>
        <v>Yes</v>
      </c>
      <c r="M390" s="5" t="str">
        <f t="shared" si="5"/>
        <v/>
      </c>
    </row>
    <row r="391" spans="1:13" x14ac:dyDescent="0.25">
      <c r="A391" s="5" t="s">
        <v>3219</v>
      </c>
      <c r="B391" s="5" t="s">
        <v>7255</v>
      </c>
      <c r="C391"/>
      <c r="D391"/>
      <c r="E391"/>
      <c r="F391"/>
      <c r="G391"/>
      <c r="H391"/>
      <c r="I391" s="3" t="str">
        <f>IF(SUMPRODUCT(--('Appendix F'!$A$3:$A$7050=I$6)*--('Appendix F'!$K$3:$K$7050=$A391))&gt;0,"Yes","")</f>
        <v/>
      </c>
      <c r="J391" s="3" t="str">
        <f>IF(SUMPRODUCT(--('Appendix F'!$A$3:$A$7050=J$6)*--('Appendix F'!$K$3:$K$7050=$A391))&gt;0,"Yes","")</f>
        <v/>
      </c>
      <c r="K391" s="3" t="str">
        <f>IF(SUMPRODUCT(--('Appendix F'!$A$3:$A$7050=K$6)*--('Appendix F'!$K$3:$K$7050=$A391))&gt;0,"Yes","")</f>
        <v>Yes</v>
      </c>
      <c r="L391" s="3" t="str">
        <f>IF(SUMPRODUCT(--('Appendix F'!$A$3:$A$7050=L$6)*--('Appendix F'!$K$3:$K$7050=$A391))&gt;0,"Yes","")</f>
        <v>Yes</v>
      </c>
      <c r="M391" s="5" t="str">
        <f t="shared" si="5"/>
        <v/>
      </c>
    </row>
    <row r="392" spans="1:13" x14ac:dyDescent="0.25">
      <c r="A392" s="5" t="s">
        <v>3220</v>
      </c>
      <c r="B392" s="5" t="s">
        <v>7280</v>
      </c>
      <c r="C392"/>
      <c r="D392"/>
      <c r="E392"/>
      <c r="F392"/>
      <c r="G392"/>
      <c r="H392"/>
      <c r="I392" s="3" t="str">
        <f>IF(SUMPRODUCT(--('Appendix F'!$A$3:$A$7050=I$6)*--('Appendix F'!$K$3:$K$7050=$A392))&gt;0,"Yes","")</f>
        <v/>
      </c>
      <c r="J392" s="3" t="str">
        <f>IF(SUMPRODUCT(--('Appendix F'!$A$3:$A$7050=J$6)*--('Appendix F'!$K$3:$K$7050=$A392))&gt;0,"Yes","")</f>
        <v/>
      </c>
      <c r="K392" s="3" t="str">
        <f>IF(SUMPRODUCT(--('Appendix F'!$A$3:$A$7050=K$6)*--('Appendix F'!$K$3:$K$7050=$A392))&gt;0,"Yes","")</f>
        <v>Yes</v>
      </c>
      <c r="L392" s="3" t="str">
        <f>IF(SUMPRODUCT(--('Appendix F'!$A$3:$A$7050=L$6)*--('Appendix F'!$K$3:$K$7050=$A392))&gt;0,"Yes","")</f>
        <v>Yes</v>
      </c>
      <c r="M392" s="5" t="str">
        <f t="shared" ref="M392:M401" si="6">IF(A392="",IF(AND(I392="",J392="",K392="",L392=""),"X",""),"")</f>
        <v/>
      </c>
    </row>
    <row r="393" spans="1:13" x14ac:dyDescent="0.25">
      <c r="A393" s="5" t="s">
        <v>3221</v>
      </c>
      <c r="B393" s="5" t="s">
        <v>7311</v>
      </c>
      <c r="C393"/>
      <c r="D393"/>
      <c r="E393"/>
      <c r="F393"/>
      <c r="G393"/>
      <c r="H393"/>
      <c r="I393" s="3" t="str">
        <f>IF(SUMPRODUCT(--('Appendix F'!$A$3:$A$7050=I$6)*--('Appendix F'!$K$3:$K$7050=$A393))&gt;0,"Yes","")</f>
        <v/>
      </c>
      <c r="J393" s="3" t="str">
        <f>IF(SUMPRODUCT(--('Appendix F'!$A$3:$A$7050=J$6)*--('Appendix F'!$K$3:$K$7050=$A393))&gt;0,"Yes","")</f>
        <v/>
      </c>
      <c r="K393" s="3" t="str">
        <f>IF(SUMPRODUCT(--('Appendix F'!$A$3:$A$7050=K$6)*--('Appendix F'!$K$3:$K$7050=$A393))&gt;0,"Yes","")</f>
        <v>Yes</v>
      </c>
      <c r="L393" s="3" t="str">
        <f>IF(SUMPRODUCT(--('Appendix F'!$A$3:$A$7050=L$6)*--('Appendix F'!$K$3:$K$7050=$A393))&gt;0,"Yes","")</f>
        <v>Yes</v>
      </c>
      <c r="M393" s="5" t="str">
        <f t="shared" si="6"/>
        <v/>
      </c>
    </row>
    <row r="394" spans="1:13" x14ac:dyDescent="0.25">
      <c r="A394" s="5" t="s">
        <v>1425</v>
      </c>
      <c r="B394" s="5" t="s">
        <v>7291</v>
      </c>
      <c r="C394"/>
      <c r="D394"/>
      <c r="E394"/>
      <c r="F394"/>
      <c r="G394"/>
      <c r="H394"/>
      <c r="I394" s="3" t="str">
        <f>IF(SUMPRODUCT(--('Appendix F'!$A$3:$A$7050=I$6)*--('Appendix F'!$K$3:$K$7050=$A394))&gt;0,"Yes","")</f>
        <v/>
      </c>
      <c r="J394" s="3" t="str">
        <f>IF(SUMPRODUCT(--('Appendix F'!$A$3:$A$7050=J$6)*--('Appendix F'!$K$3:$K$7050=$A394))&gt;0,"Yes","")</f>
        <v/>
      </c>
      <c r="K394" s="3" t="str">
        <f>IF(SUMPRODUCT(--('Appendix F'!$A$3:$A$7050=K$6)*--('Appendix F'!$K$3:$K$7050=$A394))&gt;0,"Yes","")</f>
        <v>Yes</v>
      </c>
      <c r="L394" s="3" t="str">
        <f>IF(SUMPRODUCT(--('Appendix F'!$A$3:$A$7050=L$6)*--('Appendix F'!$K$3:$K$7050=$A394))&gt;0,"Yes","")</f>
        <v>Yes</v>
      </c>
      <c r="M394" s="5" t="str">
        <f t="shared" si="6"/>
        <v/>
      </c>
    </row>
    <row r="395" spans="1:13" x14ac:dyDescent="0.25">
      <c r="A395" s="5" t="s">
        <v>1426</v>
      </c>
      <c r="B395" s="5" t="s">
        <v>7286</v>
      </c>
      <c r="C395"/>
      <c r="D395"/>
      <c r="E395"/>
      <c r="F395"/>
      <c r="G395"/>
      <c r="H395"/>
      <c r="I395" s="3" t="str">
        <f>IF(SUMPRODUCT(--('Appendix F'!$A$3:$A$7050=I$6)*--('Appendix F'!$K$3:$K$7050=$A395))&gt;0,"Yes","")</f>
        <v/>
      </c>
      <c r="J395" s="3" t="str">
        <f>IF(SUMPRODUCT(--('Appendix F'!$A$3:$A$7050=J$6)*--('Appendix F'!$K$3:$K$7050=$A395))&gt;0,"Yes","")</f>
        <v/>
      </c>
      <c r="K395" s="3" t="str">
        <f>IF(SUMPRODUCT(--('Appendix F'!$A$3:$A$7050=K$6)*--('Appendix F'!$K$3:$K$7050=$A395))&gt;0,"Yes","")</f>
        <v>Yes</v>
      </c>
      <c r="L395" s="3" t="str">
        <f>IF(SUMPRODUCT(--('Appendix F'!$A$3:$A$7050=L$6)*--('Appendix F'!$K$3:$K$7050=$A395))&gt;0,"Yes","")</f>
        <v>Yes</v>
      </c>
      <c r="M395" s="5" t="str">
        <f t="shared" si="6"/>
        <v/>
      </c>
    </row>
    <row r="396" spans="1:13" x14ac:dyDescent="0.25">
      <c r="A396" s="5" t="s">
        <v>1432</v>
      </c>
      <c r="B396" s="5" t="s">
        <v>7313</v>
      </c>
      <c r="C396"/>
      <c r="D396"/>
      <c r="E396"/>
      <c r="F396"/>
      <c r="G396"/>
      <c r="H396"/>
      <c r="I396" s="3" t="str">
        <f>IF(SUMPRODUCT(--('Appendix F'!$A$3:$A$7050=I$6)*--('Appendix F'!$K$3:$K$7050=$A396))&gt;0,"Yes","")</f>
        <v/>
      </c>
      <c r="J396" s="3" t="str">
        <f>IF(SUMPRODUCT(--('Appendix F'!$A$3:$A$7050=J$6)*--('Appendix F'!$K$3:$K$7050=$A396))&gt;0,"Yes","")</f>
        <v/>
      </c>
      <c r="K396" s="3" t="str">
        <f>IF(SUMPRODUCT(--('Appendix F'!$A$3:$A$7050=K$6)*--('Appendix F'!$K$3:$K$7050=$A396))&gt;0,"Yes","")</f>
        <v>Yes</v>
      </c>
      <c r="L396" s="3" t="str">
        <f>IF(SUMPRODUCT(--('Appendix F'!$A$3:$A$7050=L$6)*--('Appendix F'!$K$3:$K$7050=$A396))&gt;0,"Yes","")</f>
        <v>Yes</v>
      </c>
      <c r="M396" s="5" t="str">
        <f t="shared" si="6"/>
        <v/>
      </c>
    </row>
    <row r="397" spans="1:13" x14ac:dyDescent="0.25">
      <c r="A397" s="5" t="s">
        <v>3222</v>
      </c>
      <c r="B397" s="5" t="s">
        <v>7312</v>
      </c>
      <c r="C397"/>
      <c r="D397"/>
      <c r="E397"/>
      <c r="F397"/>
      <c r="G397"/>
      <c r="H397"/>
      <c r="I397" s="3" t="str">
        <f>IF(SUMPRODUCT(--('Appendix F'!$A$3:$A$7050=I$6)*--('Appendix F'!$K$3:$K$7050=$A397))&gt;0,"Yes","")</f>
        <v/>
      </c>
      <c r="J397" s="3" t="str">
        <f>IF(SUMPRODUCT(--('Appendix F'!$A$3:$A$7050=J$6)*--('Appendix F'!$K$3:$K$7050=$A397))&gt;0,"Yes","")</f>
        <v/>
      </c>
      <c r="K397" s="3" t="str">
        <f>IF(SUMPRODUCT(--('Appendix F'!$A$3:$A$7050=K$6)*--('Appendix F'!$K$3:$K$7050=$A397))&gt;0,"Yes","")</f>
        <v>Yes</v>
      </c>
      <c r="L397" s="3" t="str">
        <f>IF(SUMPRODUCT(--('Appendix F'!$A$3:$A$7050=L$6)*--('Appendix F'!$K$3:$K$7050=$A397))&gt;0,"Yes","")</f>
        <v>Yes</v>
      </c>
      <c r="M397" s="5" t="str">
        <f t="shared" si="6"/>
        <v/>
      </c>
    </row>
    <row r="398" spans="1:13" x14ac:dyDescent="0.25">
      <c r="A398" s="5" t="s">
        <v>1466</v>
      </c>
      <c r="B398" s="5" t="s">
        <v>1368</v>
      </c>
      <c r="C398"/>
      <c r="D398"/>
      <c r="E398"/>
      <c r="F398"/>
      <c r="G398"/>
      <c r="H398"/>
      <c r="I398" s="3" t="str">
        <f>IF(SUMPRODUCT(--('Appendix F'!$A$3:$A$7050=I$6)*--('Appendix F'!$K$3:$K$7050=$A398))&gt;0,"Yes","")</f>
        <v/>
      </c>
      <c r="J398" s="3" t="str">
        <f>IF(SUMPRODUCT(--('Appendix F'!$A$3:$A$7050=J$6)*--('Appendix F'!$K$3:$K$7050=$A398))&gt;0,"Yes","")</f>
        <v/>
      </c>
      <c r="K398" s="3" t="str">
        <f>IF(SUMPRODUCT(--('Appendix F'!$A$3:$A$7050=K$6)*--('Appendix F'!$K$3:$K$7050=$A398))&gt;0,"Yes","")</f>
        <v>Yes</v>
      </c>
      <c r="L398" s="3" t="str">
        <f>IF(SUMPRODUCT(--('Appendix F'!$A$3:$A$7050=L$6)*--('Appendix F'!$K$3:$K$7050=$A398))&gt;0,"Yes","")</f>
        <v>Yes</v>
      </c>
      <c r="M398" s="5" t="str">
        <f t="shared" si="6"/>
        <v/>
      </c>
    </row>
    <row r="399" spans="1:13" x14ac:dyDescent="0.25">
      <c r="A399" s="5" t="s">
        <v>3223</v>
      </c>
      <c r="B399" s="5" t="s">
        <v>7251</v>
      </c>
      <c r="C399"/>
      <c r="D399"/>
      <c r="E399"/>
      <c r="F399"/>
      <c r="G399"/>
      <c r="H399"/>
      <c r="I399" s="3" t="str">
        <f>IF(SUMPRODUCT(--('Appendix F'!$A$3:$A$7050=I$6)*--('Appendix F'!$K$3:$K$7050=$A399))&gt;0,"Yes","")</f>
        <v/>
      </c>
      <c r="J399" s="3" t="str">
        <f>IF(SUMPRODUCT(--('Appendix F'!$A$3:$A$7050=J$6)*--('Appendix F'!$K$3:$K$7050=$A399))&gt;0,"Yes","")</f>
        <v/>
      </c>
      <c r="K399" s="3" t="str">
        <f>IF(SUMPRODUCT(--('Appendix F'!$A$3:$A$7050=K$6)*--('Appendix F'!$K$3:$K$7050=$A399))&gt;0,"Yes","")</f>
        <v>Yes</v>
      </c>
      <c r="L399" s="3" t="str">
        <f>IF(SUMPRODUCT(--('Appendix F'!$A$3:$A$7050=L$6)*--('Appendix F'!$K$3:$K$7050=$A399))&gt;0,"Yes","")</f>
        <v>Yes</v>
      </c>
      <c r="M399" s="5" t="str">
        <f t="shared" si="6"/>
        <v/>
      </c>
    </row>
    <row r="400" spans="1:13" x14ac:dyDescent="0.25">
      <c r="A400" s="5" t="s">
        <v>3224</v>
      </c>
      <c r="B400" s="5" t="s">
        <v>7250</v>
      </c>
      <c r="C400"/>
      <c r="D400"/>
      <c r="E400"/>
      <c r="F400"/>
      <c r="G400"/>
      <c r="H400"/>
      <c r="I400" s="3" t="str">
        <f>IF(SUMPRODUCT(--('Appendix F'!$A$3:$A$7050=I$6)*--('Appendix F'!$K$3:$K$7050=$A400))&gt;0,"Yes","")</f>
        <v/>
      </c>
      <c r="J400" s="3" t="str">
        <f>IF(SUMPRODUCT(--('Appendix F'!$A$3:$A$7050=J$6)*--('Appendix F'!$K$3:$K$7050=$A400))&gt;0,"Yes","")</f>
        <v/>
      </c>
      <c r="K400" s="3" t="str">
        <f>IF(SUMPRODUCT(--('Appendix F'!$A$3:$A$7050=K$6)*--('Appendix F'!$K$3:$K$7050=$A400))&gt;0,"Yes","")</f>
        <v>Yes</v>
      </c>
      <c r="L400" s="3" t="str">
        <f>IF(SUMPRODUCT(--('Appendix F'!$A$3:$A$7050=L$6)*--('Appendix F'!$K$3:$K$7050=$A400))&gt;0,"Yes","")</f>
        <v>Yes</v>
      </c>
      <c r="M400" s="5" t="str">
        <f t="shared" si="6"/>
        <v/>
      </c>
    </row>
    <row r="401" spans="1:13" x14ac:dyDescent="0.25">
      <c r="A401" s="5" t="s">
        <v>3225</v>
      </c>
      <c r="B401" s="5" t="s">
        <v>7297</v>
      </c>
      <c r="C401"/>
      <c r="D401"/>
      <c r="E401"/>
      <c r="F401"/>
      <c r="G401"/>
      <c r="H401"/>
      <c r="I401" s="3" t="str">
        <f>IF(SUMPRODUCT(--('Appendix F'!$A$3:$A$7050=I$6)*--('Appendix F'!$K$3:$K$7050=$A401))&gt;0,"Yes","")</f>
        <v/>
      </c>
      <c r="J401" s="3" t="str">
        <f>IF(SUMPRODUCT(--('Appendix F'!$A$3:$A$7050=J$6)*--('Appendix F'!$K$3:$K$7050=$A401))&gt;0,"Yes","")</f>
        <v/>
      </c>
      <c r="K401" s="3" t="str">
        <f>IF(SUMPRODUCT(--('Appendix F'!$A$3:$A$7050=K$6)*--('Appendix F'!$K$3:$K$7050=$A401))&gt;0,"Yes","")</f>
        <v>Yes</v>
      </c>
      <c r="L401" s="3" t="str">
        <f>IF(SUMPRODUCT(--('Appendix F'!$A$3:$A$7050=L$6)*--('Appendix F'!$K$3:$K$7050=$A401))&gt;0,"Yes","")</f>
        <v>Yes</v>
      </c>
      <c r="M401" s="5" t="str">
        <f t="shared" si="6"/>
        <v/>
      </c>
    </row>
    <row r="402" spans="1:13" x14ac:dyDescent="0.25">
      <c r="A402" s="5" t="s">
        <v>9532</v>
      </c>
      <c r="B402"/>
      <c r="C402"/>
      <c r="D402"/>
      <c r="E402"/>
      <c r="F402"/>
      <c r="G402"/>
      <c r="H402"/>
    </row>
    <row r="403" spans="1:13" x14ac:dyDescent="0.25">
      <c r="A403"/>
      <c r="B403"/>
      <c r="C403"/>
      <c r="D403"/>
      <c r="E403"/>
      <c r="F403"/>
      <c r="G403"/>
      <c r="H403"/>
      <c r="M403" s="5" t="s">
        <v>9931</v>
      </c>
    </row>
    <row r="404" spans="1:13" x14ac:dyDescent="0.25">
      <c r="A404"/>
      <c r="B404"/>
      <c r="C404"/>
      <c r="D404"/>
      <c r="E404"/>
      <c r="F404"/>
      <c r="G404"/>
      <c r="H404"/>
    </row>
    <row r="405" spans="1:13" x14ac:dyDescent="0.25">
      <c r="A405"/>
      <c r="B405"/>
      <c r="C405"/>
      <c r="D405"/>
      <c r="E405"/>
      <c r="F405"/>
      <c r="G405"/>
      <c r="H405"/>
    </row>
    <row r="406" spans="1:13" x14ac:dyDescent="0.25">
      <c r="A406"/>
      <c r="B406"/>
      <c r="C406"/>
      <c r="D406"/>
      <c r="E406"/>
      <c r="F406"/>
      <c r="G406"/>
      <c r="H406"/>
    </row>
    <row r="407" spans="1:13" x14ac:dyDescent="0.25">
      <c r="A407"/>
      <c r="B407"/>
      <c r="C407"/>
      <c r="D407"/>
      <c r="E407"/>
      <c r="F407"/>
      <c r="G407"/>
      <c r="H407"/>
    </row>
    <row r="408" spans="1:13" x14ac:dyDescent="0.25">
      <c r="A408"/>
      <c r="B408"/>
      <c r="C408"/>
      <c r="D408"/>
      <c r="E408"/>
      <c r="F408"/>
      <c r="G408"/>
      <c r="H408"/>
    </row>
    <row r="409" spans="1:13" x14ac:dyDescent="0.25">
      <c r="A409"/>
      <c r="B409"/>
      <c r="C409"/>
      <c r="D409"/>
      <c r="E409"/>
      <c r="F409"/>
      <c r="G409"/>
      <c r="H409"/>
    </row>
    <row r="410" spans="1:13" x14ac:dyDescent="0.25">
      <c r="A410"/>
      <c r="B410"/>
      <c r="C410"/>
      <c r="D410"/>
      <c r="E410"/>
      <c r="F410"/>
      <c r="G410"/>
      <c r="H410"/>
    </row>
    <row r="411" spans="1:13" x14ac:dyDescent="0.25">
      <c r="A411"/>
      <c r="B411"/>
      <c r="C411"/>
      <c r="D411"/>
      <c r="E411"/>
      <c r="F411"/>
      <c r="G411"/>
      <c r="H411"/>
    </row>
    <row r="412" spans="1:13" x14ac:dyDescent="0.25">
      <c r="A412"/>
      <c r="B412"/>
      <c r="C412"/>
      <c r="D412"/>
      <c r="E412"/>
      <c r="F412"/>
      <c r="G412"/>
      <c r="H412"/>
    </row>
    <row r="413" spans="1:13" x14ac:dyDescent="0.25">
      <c r="A413"/>
      <c r="B413"/>
      <c r="C413"/>
      <c r="D413"/>
      <c r="E413"/>
      <c r="F413"/>
      <c r="G413"/>
      <c r="H413"/>
    </row>
    <row r="414" spans="1:13" x14ac:dyDescent="0.25">
      <c r="A414"/>
      <c r="B414"/>
      <c r="C414"/>
      <c r="D414"/>
      <c r="E414"/>
      <c r="F414"/>
      <c r="G414"/>
      <c r="H414"/>
    </row>
    <row r="415" spans="1:13" x14ac:dyDescent="0.25">
      <c r="A415"/>
      <c r="B415"/>
      <c r="C415"/>
      <c r="D415"/>
      <c r="E415"/>
      <c r="F415"/>
      <c r="G415"/>
      <c r="H415"/>
    </row>
    <row r="416" spans="1:13" x14ac:dyDescent="0.25">
      <c r="A416"/>
      <c r="B416"/>
      <c r="C416"/>
      <c r="D416"/>
      <c r="E416"/>
      <c r="F416"/>
      <c r="G416"/>
      <c r="H416"/>
    </row>
    <row r="417" spans="1:8" x14ac:dyDescent="0.25">
      <c r="A417"/>
      <c r="B417"/>
      <c r="C417"/>
      <c r="D417"/>
      <c r="E417"/>
      <c r="F417"/>
      <c r="G417"/>
      <c r="H417"/>
    </row>
    <row r="418" spans="1:8" x14ac:dyDescent="0.25">
      <c r="A418"/>
      <c r="B418"/>
      <c r="C418"/>
      <c r="D418"/>
      <c r="E418"/>
      <c r="F418"/>
      <c r="G418"/>
      <c r="H418"/>
    </row>
    <row r="419" spans="1:8" x14ac:dyDescent="0.25">
      <c r="A419"/>
      <c r="B419"/>
      <c r="C419"/>
      <c r="D419"/>
      <c r="E419"/>
      <c r="F419"/>
      <c r="G419"/>
      <c r="H419"/>
    </row>
    <row r="420" spans="1:8" x14ac:dyDescent="0.25">
      <c r="A420"/>
      <c r="B420"/>
      <c r="C420"/>
      <c r="D420"/>
      <c r="E420"/>
      <c r="F420"/>
      <c r="G420"/>
      <c r="H420"/>
    </row>
    <row r="421" spans="1:8" x14ac:dyDescent="0.25">
      <c r="A421"/>
      <c r="B421"/>
      <c r="C421"/>
      <c r="D421"/>
      <c r="E421"/>
      <c r="F421"/>
      <c r="G421"/>
      <c r="H421"/>
    </row>
    <row r="422" spans="1:8" x14ac:dyDescent="0.25">
      <c r="A422"/>
      <c r="B422"/>
      <c r="C422"/>
      <c r="D422"/>
      <c r="E422"/>
      <c r="F422"/>
      <c r="G422"/>
      <c r="H422"/>
    </row>
    <row r="423" spans="1:8" x14ac:dyDescent="0.25">
      <c r="A423"/>
      <c r="B423"/>
      <c r="C423"/>
      <c r="D423"/>
      <c r="E423"/>
      <c r="F423"/>
      <c r="G423"/>
      <c r="H423"/>
    </row>
    <row r="424" spans="1:8" x14ac:dyDescent="0.25">
      <c r="A424"/>
      <c r="B424"/>
      <c r="C424"/>
      <c r="D424"/>
      <c r="E424"/>
      <c r="F424"/>
      <c r="G424"/>
      <c r="H424"/>
    </row>
    <row r="425" spans="1:8" x14ac:dyDescent="0.25">
      <c r="A425"/>
      <c r="B425"/>
      <c r="C425"/>
      <c r="D425"/>
      <c r="E425"/>
      <c r="F425"/>
      <c r="G425"/>
      <c r="H425"/>
    </row>
    <row r="426" spans="1:8" x14ac:dyDescent="0.25">
      <c r="A426"/>
      <c r="B426"/>
      <c r="C426"/>
      <c r="D426"/>
      <c r="E426"/>
      <c r="F426"/>
      <c r="G426"/>
      <c r="H426"/>
    </row>
    <row r="427" spans="1:8" x14ac:dyDescent="0.25">
      <c r="A427"/>
      <c r="B427"/>
      <c r="C427"/>
      <c r="D427"/>
      <c r="E427"/>
      <c r="F427"/>
      <c r="G427"/>
      <c r="H427"/>
    </row>
    <row r="428" spans="1:8" x14ac:dyDescent="0.25">
      <c r="A428"/>
      <c r="B428"/>
      <c r="C428"/>
      <c r="D428"/>
      <c r="E428"/>
      <c r="F428"/>
      <c r="G428"/>
      <c r="H428"/>
    </row>
    <row r="429" spans="1:8" x14ac:dyDescent="0.25">
      <c r="A429"/>
      <c r="B429"/>
      <c r="C429"/>
      <c r="D429"/>
      <c r="E429"/>
      <c r="F429"/>
      <c r="G429"/>
      <c r="H429"/>
    </row>
    <row r="430" spans="1:8" x14ac:dyDescent="0.25">
      <c r="A430"/>
      <c r="B430"/>
      <c r="C430"/>
      <c r="D430"/>
      <c r="E430"/>
      <c r="F430"/>
      <c r="G430"/>
      <c r="H430"/>
    </row>
    <row r="431" spans="1:8" x14ac:dyDescent="0.25">
      <c r="A431"/>
      <c r="B431"/>
      <c r="C431"/>
      <c r="D431"/>
      <c r="E431"/>
      <c r="F431"/>
      <c r="G431"/>
      <c r="H431"/>
    </row>
    <row r="432" spans="1:8" x14ac:dyDescent="0.25">
      <c r="A432"/>
      <c r="B432"/>
      <c r="C432"/>
      <c r="D432"/>
      <c r="E432"/>
      <c r="F432"/>
      <c r="G432"/>
      <c r="H432"/>
    </row>
    <row r="433" spans="1:8" x14ac:dyDescent="0.25">
      <c r="A433"/>
      <c r="B433"/>
      <c r="C433"/>
      <c r="D433"/>
      <c r="E433"/>
      <c r="F433"/>
      <c r="G433"/>
      <c r="H433"/>
    </row>
    <row r="434" spans="1:8" x14ac:dyDescent="0.25">
      <c r="A434"/>
      <c r="B434"/>
      <c r="C434"/>
      <c r="D434"/>
      <c r="E434"/>
      <c r="F434"/>
      <c r="G434"/>
      <c r="H434"/>
    </row>
    <row r="435" spans="1:8" x14ac:dyDescent="0.25">
      <c r="A435"/>
      <c r="B435"/>
      <c r="C435"/>
      <c r="D435"/>
      <c r="E435"/>
      <c r="F435"/>
      <c r="G435"/>
      <c r="H435"/>
    </row>
    <row r="436" spans="1:8" x14ac:dyDescent="0.25">
      <c r="A436"/>
      <c r="B436"/>
      <c r="C436"/>
      <c r="D436"/>
      <c r="E436"/>
      <c r="F436"/>
      <c r="G436"/>
      <c r="H436"/>
    </row>
    <row r="437" spans="1:8" x14ac:dyDescent="0.25">
      <c r="A437"/>
      <c r="B437"/>
      <c r="C437"/>
      <c r="D437"/>
      <c r="E437"/>
      <c r="F437"/>
      <c r="G437"/>
      <c r="H437"/>
    </row>
    <row r="438" spans="1:8" x14ac:dyDescent="0.25">
      <c r="A438"/>
      <c r="B438"/>
      <c r="C438"/>
      <c r="D438"/>
      <c r="E438"/>
      <c r="F438"/>
      <c r="G438"/>
      <c r="H438"/>
    </row>
    <row r="439" spans="1:8" x14ac:dyDescent="0.25">
      <c r="A439"/>
      <c r="B439"/>
      <c r="C439"/>
      <c r="D439"/>
      <c r="E439"/>
      <c r="F439"/>
      <c r="G439"/>
      <c r="H439"/>
    </row>
    <row r="440" spans="1:8" x14ac:dyDescent="0.25">
      <c r="A440"/>
      <c r="B440"/>
      <c r="C440"/>
      <c r="D440"/>
      <c r="E440"/>
      <c r="F440"/>
      <c r="G440"/>
      <c r="H440"/>
    </row>
    <row r="441" spans="1:8" x14ac:dyDescent="0.25">
      <c r="A441"/>
      <c r="B441"/>
      <c r="C441"/>
      <c r="D441"/>
      <c r="E441"/>
      <c r="F441"/>
      <c r="G441"/>
      <c r="H441"/>
    </row>
    <row r="442" spans="1:8" x14ac:dyDescent="0.25">
      <c r="A442"/>
      <c r="B442"/>
      <c r="C442"/>
      <c r="D442"/>
      <c r="E442"/>
      <c r="F442"/>
      <c r="G442"/>
      <c r="H442"/>
    </row>
    <row r="443" spans="1:8" x14ac:dyDescent="0.25">
      <c r="A443"/>
      <c r="B443"/>
      <c r="C443"/>
      <c r="D443"/>
      <c r="E443"/>
      <c r="F443"/>
      <c r="G443"/>
      <c r="H443"/>
    </row>
    <row r="444" spans="1:8" x14ac:dyDescent="0.25">
      <c r="A444"/>
      <c r="B444"/>
      <c r="C444"/>
      <c r="D444"/>
      <c r="E444"/>
      <c r="F444"/>
      <c r="G444"/>
      <c r="H444"/>
    </row>
    <row r="445" spans="1:8" x14ac:dyDescent="0.25">
      <c r="A445"/>
      <c r="B445"/>
      <c r="C445"/>
      <c r="D445"/>
      <c r="E445"/>
      <c r="F445"/>
      <c r="G445"/>
      <c r="H445"/>
    </row>
    <row r="446" spans="1:8" x14ac:dyDescent="0.25">
      <c r="A446"/>
      <c r="B446"/>
      <c r="C446"/>
      <c r="D446"/>
      <c r="E446"/>
      <c r="F446"/>
      <c r="G446"/>
      <c r="H446"/>
    </row>
    <row r="447" spans="1:8" x14ac:dyDescent="0.25">
      <c r="A447"/>
      <c r="B447"/>
      <c r="C447"/>
      <c r="D447"/>
      <c r="E447"/>
      <c r="F447"/>
      <c r="G447"/>
      <c r="H447"/>
    </row>
    <row r="448" spans="1:8" x14ac:dyDescent="0.25">
      <c r="A448"/>
      <c r="B448"/>
      <c r="C448"/>
      <c r="D448"/>
      <c r="E448"/>
      <c r="F448"/>
      <c r="G448"/>
      <c r="H448"/>
    </row>
    <row r="449" spans="1:8" x14ac:dyDescent="0.25">
      <c r="A449"/>
      <c r="B449"/>
      <c r="C449"/>
      <c r="D449"/>
      <c r="E449"/>
      <c r="F449"/>
      <c r="G449"/>
      <c r="H449"/>
    </row>
    <row r="450" spans="1:8" x14ac:dyDescent="0.25">
      <c r="A450"/>
      <c r="B450"/>
      <c r="C450"/>
      <c r="D450"/>
      <c r="E450"/>
      <c r="F450"/>
      <c r="G450"/>
      <c r="H450"/>
    </row>
    <row r="451" spans="1:8" x14ac:dyDescent="0.25">
      <c r="A451"/>
      <c r="B451"/>
      <c r="C451"/>
      <c r="D451"/>
      <c r="E451"/>
      <c r="F451"/>
      <c r="G451"/>
      <c r="H451"/>
    </row>
    <row r="452" spans="1:8" x14ac:dyDescent="0.25">
      <c r="A452"/>
      <c r="B452"/>
      <c r="C452"/>
      <c r="D452"/>
      <c r="E452"/>
      <c r="F452"/>
      <c r="G452"/>
      <c r="H452"/>
    </row>
    <row r="453" spans="1:8" x14ac:dyDescent="0.25">
      <c r="A453"/>
      <c r="B453"/>
      <c r="C453"/>
      <c r="D453"/>
      <c r="E453"/>
      <c r="F453"/>
      <c r="G453"/>
      <c r="H453"/>
    </row>
    <row r="454" spans="1:8" x14ac:dyDescent="0.25">
      <c r="A454"/>
      <c r="B454"/>
      <c r="C454"/>
      <c r="D454"/>
      <c r="E454"/>
      <c r="F454"/>
      <c r="G454"/>
      <c r="H454"/>
    </row>
    <row r="455" spans="1:8" x14ac:dyDescent="0.25">
      <c r="A455"/>
      <c r="B455"/>
      <c r="C455"/>
      <c r="D455"/>
      <c r="E455"/>
      <c r="F455"/>
      <c r="G455"/>
      <c r="H455"/>
    </row>
    <row r="456" spans="1:8" x14ac:dyDescent="0.25">
      <c r="A456"/>
      <c r="B456"/>
      <c r="C456"/>
      <c r="D456"/>
      <c r="E456"/>
      <c r="F456"/>
      <c r="G456"/>
      <c r="H456"/>
    </row>
    <row r="457" spans="1:8" x14ac:dyDescent="0.25">
      <c r="A457"/>
      <c r="B457"/>
      <c r="C457"/>
      <c r="D457"/>
      <c r="E457"/>
      <c r="F457"/>
      <c r="G457"/>
      <c r="H457"/>
    </row>
    <row r="458" spans="1:8" x14ac:dyDescent="0.25">
      <c r="A458"/>
      <c r="B458"/>
      <c r="C458"/>
      <c r="D458"/>
      <c r="E458"/>
      <c r="F458"/>
      <c r="G458"/>
      <c r="H458"/>
    </row>
    <row r="459" spans="1:8" x14ac:dyDescent="0.25">
      <c r="A459"/>
      <c r="B459"/>
      <c r="C459"/>
      <c r="D459"/>
      <c r="E459"/>
      <c r="F459"/>
      <c r="G459"/>
      <c r="H459"/>
    </row>
    <row r="460" spans="1:8" x14ac:dyDescent="0.25">
      <c r="A460"/>
      <c r="B460"/>
      <c r="C460"/>
      <c r="D460"/>
      <c r="E460"/>
      <c r="F460"/>
      <c r="G460"/>
      <c r="H460"/>
    </row>
    <row r="461" spans="1:8" x14ac:dyDescent="0.25">
      <c r="A461"/>
      <c r="B461"/>
      <c r="C461"/>
      <c r="D461"/>
      <c r="E461"/>
      <c r="F461"/>
      <c r="G461"/>
      <c r="H461"/>
    </row>
    <row r="462" spans="1:8" x14ac:dyDescent="0.25">
      <c r="A462"/>
      <c r="B462"/>
      <c r="C462"/>
      <c r="D462"/>
      <c r="E462"/>
      <c r="F462"/>
      <c r="G462"/>
      <c r="H462"/>
    </row>
    <row r="463" spans="1:8" x14ac:dyDescent="0.25">
      <c r="A463"/>
      <c r="B463"/>
      <c r="C463"/>
      <c r="D463"/>
      <c r="E463"/>
      <c r="F463"/>
      <c r="G463"/>
      <c r="H463"/>
    </row>
    <row r="464" spans="1:8" x14ac:dyDescent="0.25">
      <c r="A464"/>
      <c r="B464"/>
      <c r="C464"/>
      <c r="D464"/>
      <c r="E464"/>
      <c r="F464"/>
      <c r="G464"/>
      <c r="H464"/>
    </row>
    <row r="465" spans="1:8" x14ac:dyDescent="0.25">
      <c r="A465"/>
      <c r="B465"/>
      <c r="C465"/>
      <c r="D465"/>
      <c r="E465"/>
      <c r="F465"/>
      <c r="G465"/>
      <c r="H465"/>
    </row>
    <row r="466" spans="1:8" x14ac:dyDescent="0.25">
      <c r="A466"/>
      <c r="B466"/>
      <c r="C466"/>
      <c r="D466"/>
      <c r="E466"/>
      <c r="F466"/>
      <c r="G466"/>
      <c r="H466"/>
    </row>
    <row r="467" spans="1:8" x14ac:dyDescent="0.25">
      <c r="A467"/>
      <c r="B467"/>
      <c r="C467"/>
      <c r="D467"/>
      <c r="E467"/>
      <c r="F467"/>
      <c r="G467"/>
      <c r="H467"/>
    </row>
    <row r="468" spans="1:8" x14ac:dyDescent="0.25">
      <c r="A468"/>
      <c r="B468"/>
      <c r="C468"/>
      <c r="D468"/>
      <c r="E468"/>
      <c r="F468"/>
      <c r="G468"/>
      <c r="H468"/>
    </row>
    <row r="469" spans="1:8" x14ac:dyDescent="0.25">
      <c r="A469"/>
      <c r="B469"/>
      <c r="C469"/>
      <c r="D469"/>
      <c r="E469"/>
      <c r="F469"/>
      <c r="G469"/>
      <c r="H469"/>
    </row>
    <row r="470" spans="1:8" x14ac:dyDescent="0.25">
      <c r="A470"/>
      <c r="B470"/>
      <c r="C470"/>
      <c r="D470"/>
      <c r="E470"/>
      <c r="F470"/>
      <c r="G470"/>
      <c r="H470"/>
    </row>
    <row r="471" spans="1:8" x14ac:dyDescent="0.25">
      <c r="A471"/>
      <c r="B471"/>
      <c r="C471"/>
      <c r="D471"/>
      <c r="E471"/>
      <c r="F471"/>
      <c r="G471"/>
      <c r="H471"/>
    </row>
    <row r="472" spans="1:8" x14ac:dyDescent="0.25">
      <c r="A472"/>
      <c r="B472"/>
      <c r="C472"/>
      <c r="D472"/>
      <c r="E472"/>
      <c r="F472"/>
      <c r="G472"/>
      <c r="H472"/>
    </row>
    <row r="473" spans="1:8" x14ac:dyDescent="0.25">
      <c r="A473"/>
      <c r="B473"/>
      <c r="C473"/>
      <c r="D473"/>
      <c r="E473"/>
      <c r="F473"/>
      <c r="G473"/>
      <c r="H473"/>
    </row>
    <row r="474" spans="1:8" x14ac:dyDescent="0.25">
      <c r="A474"/>
      <c r="B474"/>
      <c r="C474"/>
      <c r="D474"/>
      <c r="E474"/>
      <c r="F474"/>
      <c r="G474"/>
      <c r="H474"/>
    </row>
    <row r="475" spans="1:8" x14ac:dyDescent="0.25">
      <c r="A475"/>
      <c r="B475"/>
      <c r="C475"/>
      <c r="D475"/>
      <c r="E475"/>
      <c r="F475"/>
      <c r="G475"/>
      <c r="H475"/>
    </row>
    <row r="476" spans="1:8" x14ac:dyDescent="0.25">
      <c r="A476"/>
      <c r="B476"/>
      <c r="C476"/>
      <c r="D476"/>
      <c r="E476"/>
      <c r="F476"/>
      <c r="G476"/>
      <c r="H476"/>
    </row>
    <row r="477" spans="1:8" x14ac:dyDescent="0.25">
      <c r="A477"/>
      <c r="B477"/>
      <c r="C477"/>
      <c r="D477"/>
      <c r="E477"/>
      <c r="F477"/>
      <c r="G477"/>
      <c r="H477"/>
    </row>
    <row r="478" spans="1:8" x14ac:dyDescent="0.25">
      <c r="A478"/>
      <c r="B478"/>
      <c r="C478"/>
      <c r="D478"/>
      <c r="E478"/>
      <c r="F478"/>
      <c r="G478"/>
      <c r="H478"/>
    </row>
    <row r="479" spans="1:8" x14ac:dyDescent="0.25">
      <c r="A479"/>
      <c r="B479"/>
      <c r="C479"/>
      <c r="D479"/>
      <c r="E479"/>
      <c r="F479"/>
      <c r="G479"/>
      <c r="H479"/>
    </row>
    <row r="480" spans="1:8" x14ac:dyDescent="0.25">
      <c r="A480"/>
      <c r="B480"/>
      <c r="C480"/>
      <c r="D480"/>
      <c r="E480"/>
      <c r="F480"/>
      <c r="G480"/>
      <c r="H480"/>
    </row>
    <row r="481" spans="1:8" x14ac:dyDescent="0.25">
      <c r="A481"/>
      <c r="B481"/>
      <c r="C481"/>
      <c r="D481"/>
      <c r="E481"/>
      <c r="F481"/>
      <c r="G481"/>
      <c r="H481"/>
    </row>
    <row r="482" spans="1:8" x14ac:dyDescent="0.25">
      <c r="A482"/>
      <c r="B482"/>
      <c r="C482"/>
      <c r="D482"/>
      <c r="E482"/>
      <c r="F482"/>
      <c r="G482"/>
      <c r="H482"/>
    </row>
    <row r="483" spans="1:8" x14ac:dyDescent="0.25">
      <c r="A483"/>
      <c r="B483"/>
      <c r="C483"/>
      <c r="D483"/>
      <c r="E483"/>
      <c r="F483"/>
      <c r="G483"/>
      <c r="H483"/>
    </row>
    <row r="484" spans="1:8" x14ac:dyDescent="0.25">
      <c r="A484"/>
      <c r="B484"/>
      <c r="C484"/>
      <c r="D484"/>
      <c r="E484"/>
      <c r="F484"/>
      <c r="G484"/>
      <c r="H484"/>
    </row>
    <row r="485" spans="1:8" x14ac:dyDescent="0.25">
      <c r="A485"/>
      <c r="B485"/>
      <c r="C485"/>
      <c r="D485"/>
      <c r="E485"/>
      <c r="F485"/>
      <c r="G485"/>
      <c r="H485"/>
    </row>
    <row r="486" spans="1:8" x14ac:dyDescent="0.25">
      <c r="A486"/>
      <c r="B486"/>
      <c r="C486"/>
      <c r="D486"/>
      <c r="E486"/>
      <c r="F486"/>
      <c r="G486"/>
      <c r="H486"/>
    </row>
    <row r="487" spans="1:8" x14ac:dyDescent="0.25">
      <c r="A487"/>
      <c r="B487"/>
      <c r="C487"/>
      <c r="D487"/>
      <c r="E487"/>
      <c r="F487"/>
      <c r="G487"/>
      <c r="H487"/>
    </row>
    <row r="488" spans="1:8" x14ac:dyDescent="0.25">
      <c r="A488"/>
      <c r="B488"/>
      <c r="C488"/>
      <c r="D488"/>
      <c r="E488"/>
      <c r="F488"/>
      <c r="G488"/>
      <c r="H488"/>
    </row>
    <row r="489" spans="1:8" x14ac:dyDescent="0.25">
      <c r="A489"/>
      <c r="B489"/>
      <c r="C489"/>
      <c r="D489"/>
      <c r="E489"/>
      <c r="F489"/>
      <c r="G489"/>
      <c r="H489"/>
    </row>
    <row r="490" spans="1:8" x14ac:dyDescent="0.25">
      <c r="A490"/>
      <c r="B490"/>
      <c r="C490"/>
      <c r="D490"/>
      <c r="E490"/>
      <c r="F490"/>
      <c r="G490"/>
      <c r="H490"/>
    </row>
    <row r="491" spans="1:8" x14ac:dyDescent="0.25">
      <c r="A491"/>
      <c r="B491"/>
      <c r="C491"/>
      <c r="D491"/>
      <c r="E491"/>
      <c r="F491"/>
      <c r="G491"/>
      <c r="H491"/>
    </row>
    <row r="492" spans="1:8" x14ac:dyDescent="0.25">
      <c r="A492"/>
      <c r="B492"/>
      <c r="C492"/>
      <c r="D492"/>
      <c r="E492"/>
      <c r="F492"/>
      <c r="G492"/>
      <c r="H492"/>
    </row>
    <row r="493" spans="1:8" x14ac:dyDescent="0.25">
      <c r="A493"/>
      <c r="B493"/>
      <c r="C493"/>
      <c r="D493"/>
      <c r="E493"/>
      <c r="F493"/>
      <c r="G493"/>
      <c r="H493"/>
    </row>
    <row r="494" spans="1:8" x14ac:dyDescent="0.25">
      <c r="A494"/>
      <c r="B494"/>
      <c r="C494"/>
      <c r="D494"/>
      <c r="E494"/>
      <c r="F494"/>
      <c r="G494"/>
      <c r="H494"/>
    </row>
    <row r="495" spans="1:8" x14ac:dyDescent="0.25">
      <c r="A495"/>
      <c r="B495"/>
      <c r="C495"/>
      <c r="D495"/>
      <c r="E495"/>
      <c r="F495"/>
      <c r="G495"/>
      <c r="H495"/>
    </row>
    <row r="496" spans="1:8" x14ac:dyDescent="0.25">
      <c r="A496"/>
      <c r="B496"/>
      <c r="C496"/>
      <c r="D496"/>
      <c r="E496"/>
      <c r="F496"/>
      <c r="G496"/>
      <c r="H496"/>
    </row>
    <row r="497" spans="1:8" x14ac:dyDescent="0.25">
      <c r="A497"/>
      <c r="B497"/>
      <c r="C497"/>
      <c r="D497"/>
      <c r="E497"/>
      <c r="F497"/>
      <c r="G497"/>
      <c r="H497"/>
    </row>
    <row r="498" spans="1:8" x14ac:dyDescent="0.25">
      <c r="A498"/>
      <c r="B498"/>
      <c r="C498"/>
      <c r="D498"/>
      <c r="E498"/>
      <c r="F498"/>
      <c r="G498"/>
      <c r="H498"/>
    </row>
    <row r="499" spans="1:8" x14ac:dyDescent="0.25">
      <c r="A499"/>
      <c r="B499"/>
      <c r="C499"/>
      <c r="D499"/>
      <c r="E499"/>
      <c r="F499"/>
      <c r="G499"/>
      <c r="H499"/>
    </row>
    <row r="500" spans="1:8" x14ac:dyDescent="0.25">
      <c r="A500"/>
      <c r="B500"/>
      <c r="C500"/>
      <c r="D500"/>
      <c r="E500"/>
      <c r="F500"/>
      <c r="G500"/>
      <c r="H500"/>
    </row>
    <row r="501" spans="1:8" x14ac:dyDescent="0.25">
      <c r="A501"/>
      <c r="B501"/>
      <c r="C501"/>
      <c r="D501"/>
      <c r="E501"/>
      <c r="F501"/>
      <c r="G501"/>
      <c r="H501"/>
    </row>
    <row r="502" spans="1:8" x14ac:dyDescent="0.25">
      <c r="A502"/>
      <c r="B502"/>
      <c r="C502"/>
      <c r="D502"/>
      <c r="E502"/>
      <c r="F502"/>
      <c r="G502"/>
      <c r="H502"/>
    </row>
    <row r="503" spans="1:8" x14ac:dyDescent="0.25">
      <c r="A503"/>
      <c r="B503"/>
      <c r="C503"/>
      <c r="D503"/>
      <c r="E503"/>
      <c r="F503"/>
      <c r="G503"/>
      <c r="H503"/>
    </row>
    <row r="504" spans="1:8" x14ac:dyDescent="0.25">
      <c r="A504"/>
      <c r="B504"/>
      <c r="C504"/>
      <c r="D504"/>
      <c r="E504"/>
      <c r="F504"/>
      <c r="G504"/>
      <c r="H504"/>
    </row>
    <row r="505" spans="1:8" x14ac:dyDescent="0.25">
      <c r="A505"/>
      <c r="B505"/>
      <c r="C505"/>
      <c r="D505"/>
      <c r="E505"/>
      <c r="F505"/>
      <c r="G505"/>
      <c r="H505"/>
    </row>
    <row r="506" spans="1:8" x14ac:dyDescent="0.25">
      <c r="A506"/>
      <c r="B506"/>
      <c r="C506"/>
      <c r="D506"/>
      <c r="E506"/>
      <c r="F506"/>
      <c r="G506"/>
      <c r="H506"/>
    </row>
    <row r="507" spans="1:8" x14ac:dyDescent="0.25">
      <c r="A507"/>
      <c r="B507"/>
      <c r="C507"/>
      <c r="D507"/>
      <c r="E507"/>
      <c r="F507"/>
      <c r="G507"/>
      <c r="H507"/>
    </row>
    <row r="508" spans="1:8" x14ac:dyDescent="0.25">
      <c r="A508"/>
      <c r="B508"/>
      <c r="C508"/>
      <c r="D508"/>
      <c r="E508"/>
      <c r="F508"/>
      <c r="G508"/>
      <c r="H508"/>
    </row>
    <row r="509" spans="1:8" x14ac:dyDescent="0.25">
      <c r="A509"/>
      <c r="B509"/>
      <c r="C509"/>
      <c r="D509"/>
      <c r="E509"/>
      <c r="F509"/>
      <c r="G509"/>
      <c r="H509"/>
    </row>
    <row r="510" spans="1:8" x14ac:dyDescent="0.25">
      <c r="A510"/>
      <c r="B510"/>
      <c r="C510"/>
      <c r="D510"/>
      <c r="E510"/>
      <c r="F510"/>
      <c r="G510"/>
      <c r="H510"/>
    </row>
    <row r="511" spans="1:8" x14ac:dyDescent="0.25">
      <c r="A511"/>
      <c r="B511"/>
      <c r="C511"/>
      <c r="D511"/>
      <c r="E511"/>
      <c r="F511"/>
      <c r="G511"/>
      <c r="H511"/>
    </row>
    <row r="512" spans="1:8" x14ac:dyDescent="0.25">
      <c r="A512"/>
      <c r="B512"/>
      <c r="C512"/>
      <c r="D512"/>
      <c r="E512"/>
      <c r="F512"/>
      <c r="G512"/>
      <c r="H512"/>
    </row>
    <row r="513" spans="1:8" x14ac:dyDescent="0.25">
      <c r="A513"/>
      <c r="B513"/>
      <c r="C513"/>
      <c r="D513"/>
      <c r="E513"/>
      <c r="F513"/>
      <c r="G513"/>
      <c r="H513"/>
    </row>
    <row r="514" spans="1:8" x14ac:dyDescent="0.25">
      <c r="A514"/>
      <c r="B514"/>
      <c r="C514"/>
      <c r="D514"/>
      <c r="E514"/>
      <c r="F514"/>
      <c r="G514"/>
      <c r="H514"/>
    </row>
    <row r="515" spans="1:8" x14ac:dyDescent="0.25">
      <c r="A515"/>
      <c r="B515"/>
      <c r="C515"/>
      <c r="D515"/>
      <c r="E515"/>
      <c r="F515"/>
      <c r="G515"/>
      <c r="H515"/>
    </row>
    <row r="516" spans="1:8" x14ac:dyDescent="0.25">
      <c r="A516"/>
      <c r="B516"/>
      <c r="C516"/>
      <c r="D516"/>
      <c r="E516"/>
      <c r="F516"/>
      <c r="G516"/>
      <c r="H516"/>
    </row>
    <row r="517" spans="1:8" x14ac:dyDescent="0.25">
      <c r="A517"/>
      <c r="B517"/>
      <c r="C517"/>
      <c r="D517"/>
      <c r="E517"/>
      <c r="F517"/>
      <c r="G517"/>
      <c r="H517"/>
    </row>
    <row r="518" spans="1:8" x14ac:dyDescent="0.25">
      <c r="A518"/>
      <c r="B518"/>
      <c r="C518"/>
      <c r="D518"/>
      <c r="E518"/>
      <c r="F518"/>
      <c r="G518"/>
      <c r="H518"/>
    </row>
    <row r="519" spans="1:8" x14ac:dyDescent="0.25">
      <c r="A519"/>
      <c r="B519"/>
      <c r="C519"/>
      <c r="D519"/>
      <c r="E519"/>
      <c r="F519"/>
      <c r="G519"/>
      <c r="H519"/>
    </row>
    <row r="520" spans="1:8" x14ac:dyDescent="0.25">
      <c r="A520"/>
      <c r="B520"/>
      <c r="C520"/>
      <c r="D520"/>
      <c r="E520"/>
      <c r="F520"/>
      <c r="G520"/>
      <c r="H520"/>
    </row>
    <row r="521" spans="1:8" x14ac:dyDescent="0.25">
      <c r="A521"/>
      <c r="B521"/>
      <c r="C521"/>
      <c r="D521"/>
      <c r="E521"/>
      <c r="F521"/>
      <c r="G521"/>
      <c r="H521"/>
    </row>
    <row r="522" spans="1:8" x14ac:dyDescent="0.25">
      <c r="A522"/>
      <c r="B522"/>
      <c r="C522"/>
      <c r="D522"/>
      <c r="E522"/>
      <c r="F522"/>
      <c r="G522"/>
      <c r="H522"/>
    </row>
  </sheetData>
  <sheetProtection sheet="1" objects="1" scenarios="1"/>
  <hyperlinks>
    <hyperlink ref="E1" location="'Table of Contents'!A1" display="Table of Contents"/>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356"/>
  <sheetViews>
    <sheetView zoomScaleNormal="100" workbookViewId="0">
      <pane ySplit="6" topLeftCell="A7" activePane="bottomLeft" state="frozen"/>
      <selection pane="bottomLeft" activeCell="J13" sqref="J13"/>
    </sheetView>
  </sheetViews>
  <sheetFormatPr defaultRowHeight="15" x14ac:dyDescent="0.25"/>
  <cols>
    <col min="1" max="1" width="16.5703125" style="5" customWidth="1"/>
    <col min="2" max="2" width="38.7109375" style="5" customWidth="1"/>
    <col min="3" max="8" width="9.140625" style="5" hidden="1" customWidth="1"/>
    <col min="9" max="16384" width="9.140625" style="5"/>
  </cols>
  <sheetData>
    <row r="1" spans="1:10" s="6" customFormat="1" ht="26.25" customHeight="1" x14ac:dyDescent="0.35">
      <c r="A1" s="7" t="s">
        <v>10133</v>
      </c>
      <c r="B1" s="9"/>
      <c r="C1" s="9"/>
      <c r="D1" s="9"/>
      <c r="E1" s="17" t="s">
        <v>9529</v>
      </c>
    </row>
    <row r="2" spans="1:10" s="71" customFormat="1" ht="15.75" x14ac:dyDescent="0.25">
      <c r="A2" s="72" t="s">
        <v>9934</v>
      </c>
      <c r="B2" s="69"/>
      <c r="C2" s="69"/>
      <c r="D2" s="69"/>
      <c r="E2" s="70"/>
    </row>
    <row r="3" spans="1:10" hidden="1" x14ac:dyDescent="0.25">
      <c r="A3" s="19" t="s">
        <v>1</v>
      </c>
      <c r="B3" s="5" t="s">
        <v>9805</v>
      </c>
    </row>
    <row r="5" spans="1:10" hidden="1" x14ac:dyDescent="0.25">
      <c r="A5"/>
      <c r="B5"/>
      <c r="C5"/>
      <c r="D5"/>
      <c r="E5"/>
      <c r="F5"/>
      <c r="G5"/>
      <c r="H5"/>
    </row>
    <row r="6" spans="1:10" x14ac:dyDescent="0.25">
      <c r="A6" s="66" t="s">
        <v>1170</v>
      </c>
      <c r="B6" s="66" t="s">
        <v>85</v>
      </c>
      <c r="C6"/>
      <c r="D6"/>
      <c r="E6"/>
      <c r="F6"/>
      <c r="G6"/>
      <c r="H6"/>
      <c r="I6" s="68" t="s">
        <v>1296</v>
      </c>
      <c r="J6" s="68" t="s">
        <v>9932</v>
      </c>
    </row>
    <row r="7" spans="1:10" x14ac:dyDescent="0.25">
      <c r="A7" s="5" t="s">
        <v>3650</v>
      </c>
      <c r="B7" s="5" t="s">
        <v>8253</v>
      </c>
      <c r="C7"/>
      <c r="D7"/>
      <c r="E7"/>
      <c r="F7"/>
      <c r="G7"/>
      <c r="H7"/>
      <c r="I7" s="3" t="str">
        <f>IF(SUMPRODUCT(--('Appendix F'!$A$3:$A$7050=I$6)*--('Appendix F'!$B$3:$B$7050=$A7))&gt;0,"Yes","")</f>
        <v>Yes</v>
      </c>
      <c r="J7" s="3" t="str">
        <f>IF(SUMPRODUCT(--('Appendix F'!$A$3:$A$7050=J$6)*--('Appendix F'!$B$3:$B$7050=$A7))&gt;0,"Yes","")</f>
        <v>Yes</v>
      </c>
    </row>
    <row r="8" spans="1:10" x14ac:dyDescent="0.25">
      <c r="A8" s="5" t="s">
        <v>3651</v>
      </c>
      <c r="B8" s="5" t="s">
        <v>8757</v>
      </c>
      <c r="C8"/>
      <c r="D8"/>
      <c r="E8"/>
      <c r="F8"/>
      <c r="G8"/>
      <c r="H8"/>
      <c r="I8" s="3" t="str">
        <f>IF(SUMPRODUCT(--('Appendix F'!$A$3:$A$7050=I$6)*--('Appendix F'!$B$3:$B$7050=$A8))&gt;0,"Yes","")</f>
        <v>Yes</v>
      </c>
      <c r="J8" s="3" t="str">
        <f>IF(SUMPRODUCT(--('Appendix F'!$A$3:$A$7050=J$6)*--('Appendix F'!$B$3:$B$7050=$A8))&gt;0,"Yes","")</f>
        <v>Yes</v>
      </c>
    </row>
    <row r="9" spans="1:10" x14ac:dyDescent="0.25">
      <c r="A9" s="5" t="s">
        <v>3652</v>
      </c>
      <c r="B9" s="5" t="s">
        <v>8758</v>
      </c>
      <c r="C9"/>
      <c r="D9"/>
      <c r="E9"/>
      <c r="F9"/>
      <c r="G9"/>
      <c r="H9"/>
      <c r="I9" s="3" t="str">
        <f>IF(SUMPRODUCT(--('Appendix F'!$A$3:$A$7050=I$6)*--('Appendix F'!$B$3:$B$7050=$A9))&gt;0,"Yes","")</f>
        <v>Yes</v>
      </c>
      <c r="J9" s="3" t="str">
        <f>IF(SUMPRODUCT(--('Appendix F'!$A$3:$A$7050=J$6)*--('Appendix F'!$B$3:$B$7050=$A9))&gt;0,"Yes","")</f>
        <v>Yes</v>
      </c>
    </row>
    <row r="10" spans="1:10" x14ac:dyDescent="0.25">
      <c r="A10" s="5" t="s">
        <v>3653</v>
      </c>
      <c r="B10" s="5" t="s">
        <v>8759</v>
      </c>
      <c r="C10"/>
      <c r="D10"/>
      <c r="E10"/>
      <c r="F10"/>
      <c r="G10"/>
      <c r="H10"/>
      <c r="I10" s="3" t="str">
        <f>IF(SUMPRODUCT(--('Appendix F'!$A$3:$A$7050=I$6)*--('Appendix F'!$B$3:$B$7050=$A10))&gt;0,"Yes","")</f>
        <v>Yes</v>
      </c>
      <c r="J10" s="3" t="str">
        <f>IF(SUMPRODUCT(--('Appendix F'!$A$3:$A$7050=J$6)*--('Appendix F'!$B$3:$B$7050=$A10))&gt;0,"Yes","")</f>
        <v>Yes</v>
      </c>
    </row>
    <row r="11" spans="1:10" x14ac:dyDescent="0.25">
      <c r="A11" s="5" t="s">
        <v>3654</v>
      </c>
      <c r="B11" s="5" t="s">
        <v>8760</v>
      </c>
      <c r="C11"/>
      <c r="D11"/>
      <c r="E11"/>
      <c r="F11"/>
      <c r="G11"/>
      <c r="H11"/>
      <c r="I11" s="3" t="str">
        <f>IF(SUMPRODUCT(--('Appendix F'!$A$3:$A$7050=I$6)*--('Appendix F'!$B$3:$B$7050=$A11))&gt;0,"Yes","")</f>
        <v>Yes</v>
      </c>
      <c r="J11" s="3" t="str">
        <f>IF(SUMPRODUCT(--('Appendix F'!$A$3:$A$7050=J$6)*--('Appendix F'!$B$3:$B$7050=$A11))&gt;0,"Yes","")</f>
        <v>Yes</v>
      </c>
    </row>
    <row r="12" spans="1:10" x14ac:dyDescent="0.25">
      <c r="A12" s="5" t="s">
        <v>3655</v>
      </c>
      <c r="B12" s="5" t="s">
        <v>9800</v>
      </c>
      <c r="C12"/>
      <c r="D12"/>
      <c r="E12"/>
      <c r="F12"/>
      <c r="G12"/>
      <c r="H12"/>
      <c r="I12" s="3" t="str">
        <f>IF(SUMPRODUCT(--('Appendix F'!$A$3:$A$7050=I$6)*--('Appendix F'!$B$3:$B$7050=$A12))&gt;0,"Yes","")</f>
        <v>Yes</v>
      </c>
      <c r="J12" s="3" t="str">
        <f>IF(SUMPRODUCT(--('Appendix F'!$A$3:$A$7050=J$6)*--('Appendix F'!$B$3:$B$7050=$A12))&gt;0,"Yes","")</f>
        <v>Yes</v>
      </c>
    </row>
    <row r="13" spans="1:10" x14ac:dyDescent="0.25">
      <c r="A13" s="5" t="s">
        <v>3656</v>
      </c>
      <c r="B13" s="5" t="s">
        <v>8761</v>
      </c>
      <c r="C13"/>
      <c r="D13"/>
      <c r="E13"/>
      <c r="F13"/>
      <c r="G13"/>
      <c r="H13"/>
      <c r="I13" s="3" t="str">
        <f>IF(SUMPRODUCT(--('Appendix F'!$A$3:$A$7050=I$6)*--('Appendix F'!$B$3:$B$7050=$A13))&gt;0,"Yes","")</f>
        <v>Yes</v>
      </c>
      <c r="J13" s="3" t="str">
        <f>IF(SUMPRODUCT(--('Appendix F'!$A$3:$A$7050=J$6)*--('Appendix F'!$B$3:$B$7050=$A13))&gt;0,"Yes","")</f>
        <v>Yes</v>
      </c>
    </row>
    <row r="14" spans="1:10" x14ac:dyDescent="0.25">
      <c r="A14" s="5" t="s">
        <v>3657</v>
      </c>
      <c r="B14" s="5" t="s">
        <v>8762</v>
      </c>
      <c r="C14"/>
      <c r="D14"/>
      <c r="E14"/>
      <c r="F14"/>
      <c r="G14"/>
      <c r="H14"/>
      <c r="I14" s="3" t="str">
        <f>IF(SUMPRODUCT(--('Appendix F'!$A$3:$A$7050=I$6)*--('Appendix F'!$B$3:$B$7050=$A14))&gt;0,"Yes","")</f>
        <v>Yes</v>
      </c>
      <c r="J14" s="3" t="str">
        <f>IF(SUMPRODUCT(--('Appendix F'!$A$3:$A$7050=J$6)*--('Appendix F'!$B$3:$B$7050=$A14))&gt;0,"Yes","")</f>
        <v>Yes</v>
      </c>
    </row>
    <row r="15" spans="1:10" x14ac:dyDescent="0.25">
      <c r="A15" s="5" t="s">
        <v>3658</v>
      </c>
      <c r="B15" s="5" t="s">
        <v>8763</v>
      </c>
      <c r="C15"/>
      <c r="D15"/>
      <c r="E15"/>
      <c r="F15"/>
      <c r="G15"/>
      <c r="H15"/>
      <c r="I15" s="3" t="str">
        <f>IF(SUMPRODUCT(--('Appendix F'!$A$3:$A$7050=I$6)*--('Appendix F'!$B$3:$B$7050=$A15))&gt;0,"Yes","")</f>
        <v>Yes</v>
      </c>
      <c r="J15" s="3" t="str">
        <f>IF(SUMPRODUCT(--('Appendix F'!$A$3:$A$7050=J$6)*--('Appendix F'!$B$3:$B$7050=$A15))&gt;0,"Yes","")</f>
        <v>Yes</v>
      </c>
    </row>
    <row r="16" spans="1:10" x14ac:dyDescent="0.25">
      <c r="A16" s="5" t="s">
        <v>3659</v>
      </c>
      <c r="B16" s="5" t="s">
        <v>8764</v>
      </c>
      <c r="C16"/>
      <c r="D16"/>
      <c r="E16"/>
      <c r="F16"/>
      <c r="G16"/>
      <c r="H16"/>
      <c r="I16" s="3" t="str">
        <f>IF(SUMPRODUCT(--('Appendix F'!$A$3:$A$7050=I$6)*--('Appendix F'!$B$3:$B$7050=$A16))&gt;0,"Yes","")</f>
        <v>Yes</v>
      </c>
      <c r="J16" s="3" t="str">
        <f>IF(SUMPRODUCT(--('Appendix F'!$A$3:$A$7050=J$6)*--('Appendix F'!$B$3:$B$7050=$A16))&gt;0,"Yes","")</f>
        <v>Yes</v>
      </c>
    </row>
    <row r="17" spans="1:10" x14ac:dyDescent="0.25">
      <c r="A17" s="5" t="s">
        <v>3660</v>
      </c>
      <c r="B17" s="5" t="s">
        <v>8765</v>
      </c>
      <c r="C17"/>
      <c r="D17"/>
      <c r="E17"/>
      <c r="F17"/>
      <c r="G17"/>
      <c r="H17"/>
      <c r="I17" s="3" t="str">
        <f>IF(SUMPRODUCT(--('Appendix F'!$A$3:$A$7050=I$6)*--('Appendix F'!$B$3:$B$7050=$A17))&gt;0,"Yes","")</f>
        <v>Yes</v>
      </c>
      <c r="J17" s="3" t="str">
        <f>IF(SUMPRODUCT(--('Appendix F'!$A$3:$A$7050=J$6)*--('Appendix F'!$B$3:$B$7050=$A17))&gt;0,"Yes","")</f>
        <v>Yes</v>
      </c>
    </row>
    <row r="18" spans="1:10" x14ac:dyDescent="0.25">
      <c r="A18" s="5" t="s">
        <v>3661</v>
      </c>
      <c r="B18" s="5" t="s">
        <v>8766</v>
      </c>
      <c r="C18"/>
      <c r="D18"/>
      <c r="E18"/>
      <c r="F18"/>
      <c r="G18"/>
      <c r="H18"/>
      <c r="I18" s="3" t="str">
        <f>IF(SUMPRODUCT(--('Appendix F'!$A$3:$A$7050=I$6)*--('Appendix F'!$B$3:$B$7050=$A18))&gt;0,"Yes","")</f>
        <v>Yes</v>
      </c>
      <c r="J18" s="3" t="str">
        <f>IF(SUMPRODUCT(--('Appendix F'!$A$3:$A$7050=J$6)*--('Appendix F'!$B$3:$B$7050=$A18))&gt;0,"Yes","")</f>
        <v>Yes</v>
      </c>
    </row>
    <row r="19" spans="1:10" x14ac:dyDescent="0.25">
      <c r="A19" s="5" t="s">
        <v>3662</v>
      </c>
      <c r="B19" s="5" t="s">
        <v>8767</v>
      </c>
      <c r="C19"/>
      <c r="D19"/>
      <c r="E19"/>
      <c r="F19"/>
      <c r="G19"/>
      <c r="H19"/>
      <c r="I19" s="3" t="str">
        <f>IF(SUMPRODUCT(--('Appendix F'!$A$3:$A$7050=I$6)*--('Appendix F'!$B$3:$B$7050=$A19))&gt;0,"Yes","")</f>
        <v>Yes</v>
      </c>
      <c r="J19" s="3" t="str">
        <f>IF(SUMPRODUCT(--('Appendix F'!$A$3:$A$7050=J$6)*--('Appendix F'!$B$3:$B$7050=$A19))&gt;0,"Yes","")</f>
        <v>Yes</v>
      </c>
    </row>
    <row r="20" spans="1:10" x14ac:dyDescent="0.25">
      <c r="A20" s="5" t="s">
        <v>3663</v>
      </c>
      <c r="B20" s="5" t="s">
        <v>8768</v>
      </c>
      <c r="C20"/>
      <c r="D20"/>
      <c r="E20"/>
      <c r="F20"/>
      <c r="G20"/>
      <c r="H20"/>
      <c r="I20" s="3" t="str">
        <f>IF(SUMPRODUCT(--('Appendix F'!$A$3:$A$7050=I$6)*--('Appendix F'!$B$3:$B$7050=$A20))&gt;0,"Yes","")</f>
        <v>Yes</v>
      </c>
      <c r="J20" s="3" t="str">
        <f>IF(SUMPRODUCT(--('Appendix F'!$A$3:$A$7050=J$6)*--('Appendix F'!$B$3:$B$7050=$A20))&gt;0,"Yes","")</f>
        <v>Yes</v>
      </c>
    </row>
    <row r="21" spans="1:10" x14ac:dyDescent="0.25">
      <c r="A21" s="5" t="s">
        <v>3664</v>
      </c>
      <c r="B21" s="5" t="s">
        <v>8769</v>
      </c>
      <c r="C21"/>
      <c r="D21"/>
      <c r="E21"/>
      <c r="F21"/>
      <c r="G21"/>
      <c r="H21"/>
      <c r="I21" s="3" t="str">
        <f>IF(SUMPRODUCT(--('Appendix F'!$A$3:$A$7050=I$6)*--('Appendix F'!$B$3:$B$7050=$A21))&gt;0,"Yes","")</f>
        <v>Yes</v>
      </c>
      <c r="J21" s="3" t="str">
        <f>IF(SUMPRODUCT(--('Appendix F'!$A$3:$A$7050=J$6)*--('Appendix F'!$B$3:$B$7050=$A21))&gt;0,"Yes","")</f>
        <v>Yes</v>
      </c>
    </row>
    <row r="22" spans="1:10" x14ac:dyDescent="0.25">
      <c r="A22" s="5" t="s">
        <v>3665</v>
      </c>
      <c r="B22" s="5" t="s">
        <v>8770</v>
      </c>
      <c r="C22"/>
      <c r="D22"/>
      <c r="E22"/>
      <c r="F22"/>
      <c r="G22"/>
      <c r="H22"/>
      <c r="I22" s="3" t="str">
        <f>IF(SUMPRODUCT(--('Appendix F'!$A$3:$A$7050=I$6)*--('Appendix F'!$B$3:$B$7050=$A22))&gt;0,"Yes","")</f>
        <v>Yes</v>
      </c>
      <c r="J22" s="3" t="str">
        <f>IF(SUMPRODUCT(--('Appendix F'!$A$3:$A$7050=J$6)*--('Appendix F'!$B$3:$B$7050=$A22))&gt;0,"Yes","")</f>
        <v>Yes</v>
      </c>
    </row>
    <row r="23" spans="1:10" x14ac:dyDescent="0.25">
      <c r="A23" s="5" t="s">
        <v>3666</v>
      </c>
      <c r="B23" s="5" t="s">
        <v>8771</v>
      </c>
      <c r="C23"/>
      <c r="D23"/>
      <c r="E23"/>
      <c r="F23"/>
      <c r="G23"/>
      <c r="H23"/>
      <c r="I23" s="3" t="str">
        <f>IF(SUMPRODUCT(--('Appendix F'!$A$3:$A$7050=I$6)*--('Appendix F'!$B$3:$B$7050=$A23))&gt;0,"Yes","")</f>
        <v>Yes</v>
      </c>
      <c r="J23" s="3" t="str">
        <f>IF(SUMPRODUCT(--('Appendix F'!$A$3:$A$7050=J$6)*--('Appendix F'!$B$3:$B$7050=$A23))&gt;0,"Yes","")</f>
        <v>Yes</v>
      </c>
    </row>
    <row r="24" spans="1:10" x14ac:dyDescent="0.25">
      <c r="A24" s="5" t="s">
        <v>3667</v>
      </c>
      <c r="B24" s="5" t="s">
        <v>8772</v>
      </c>
      <c r="C24"/>
      <c r="D24"/>
      <c r="E24"/>
      <c r="F24"/>
      <c r="G24"/>
      <c r="H24"/>
      <c r="I24" s="3" t="str">
        <f>IF(SUMPRODUCT(--('Appendix F'!$A$3:$A$7050=I$6)*--('Appendix F'!$B$3:$B$7050=$A24))&gt;0,"Yes","")</f>
        <v>Yes</v>
      </c>
      <c r="J24" s="3" t="str">
        <f>IF(SUMPRODUCT(--('Appendix F'!$A$3:$A$7050=J$6)*--('Appendix F'!$B$3:$B$7050=$A24))&gt;0,"Yes","")</f>
        <v>Yes</v>
      </c>
    </row>
    <row r="25" spans="1:10" x14ac:dyDescent="0.25">
      <c r="A25" s="5" t="s">
        <v>3668</v>
      </c>
      <c r="B25" s="5" t="s">
        <v>8773</v>
      </c>
      <c r="C25"/>
      <c r="D25"/>
      <c r="E25"/>
      <c r="F25"/>
      <c r="G25"/>
      <c r="H25"/>
      <c r="I25" s="3" t="str">
        <f>IF(SUMPRODUCT(--('Appendix F'!$A$3:$A$7050=I$6)*--('Appendix F'!$B$3:$B$7050=$A25))&gt;0,"Yes","")</f>
        <v>Yes</v>
      </c>
      <c r="J25" s="3" t="str">
        <f>IF(SUMPRODUCT(--('Appendix F'!$A$3:$A$7050=J$6)*--('Appendix F'!$B$3:$B$7050=$A25))&gt;0,"Yes","")</f>
        <v>Yes</v>
      </c>
    </row>
    <row r="26" spans="1:10" x14ac:dyDescent="0.25">
      <c r="A26" s="5" t="s">
        <v>3669</v>
      </c>
      <c r="B26" s="5" t="s">
        <v>8774</v>
      </c>
      <c r="C26"/>
      <c r="D26"/>
      <c r="E26"/>
      <c r="F26"/>
      <c r="G26"/>
      <c r="H26"/>
      <c r="I26" s="3" t="str">
        <f>IF(SUMPRODUCT(--('Appendix F'!$A$3:$A$7050=I$6)*--('Appendix F'!$B$3:$B$7050=$A26))&gt;0,"Yes","")</f>
        <v>Yes</v>
      </c>
      <c r="J26" s="3" t="str">
        <f>IF(SUMPRODUCT(--('Appendix F'!$A$3:$A$7050=J$6)*--('Appendix F'!$B$3:$B$7050=$A26))&gt;0,"Yes","")</f>
        <v>Yes</v>
      </c>
    </row>
    <row r="27" spans="1:10" x14ac:dyDescent="0.25">
      <c r="A27" s="5" t="s">
        <v>3670</v>
      </c>
      <c r="B27" s="5" t="s">
        <v>8775</v>
      </c>
      <c r="C27"/>
      <c r="D27"/>
      <c r="E27"/>
      <c r="F27"/>
      <c r="G27"/>
      <c r="H27"/>
      <c r="I27" s="3" t="str">
        <f>IF(SUMPRODUCT(--('Appendix F'!$A$3:$A$7050=I$6)*--('Appendix F'!$B$3:$B$7050=$A27))&gt;0,"Yes","")</f>
        <v>Yes</v>
      </c>
      <c r="J27" s="3" t="str">
        <f>IF(SUMPRODUCT(--('Appendix F'!$A$3:$A$7050=J$6)*--('Appendix F'!$B$3:$B$7050=$A27))&gt;0,"Yes","")</f>
        <v>Yes</v>
      </c>
    </row>
    <row r="28" spans="1:10" x14ac:dyDescent="0.25">
      <c r="A28" s="5" t="s">
        <v>3671</v>
      </c>
      <c r="B28" s="5" t="s">
        <v>8776</v>
      </c>
      <c r="C28"/>
      <c r="D28"/>
      <c r="E28"/>
      <c r="F28"/>
      <c r="G28"/>
      <c r="H28"/>
      <c r="I28" s="3" t="str">
        <f>IF(SUMPRODUCT(--('Appendix F'!$A$3:$A$7050=I$6)*--('Appendix F'!$B$3:$B$7050=$A28))&gt;0,"Yes","")</f>
        <v>Yes</v>
      </c>
      <c r="J28" s="3" t="str">
        <f>IF(SUMPRODUCT(--('Appendix F'!$A$3:$A$7050=J$6)*--('Appendix F'!$B$3:$B$7050=$A28))&gt;0,"Yes","")</f>
        <v>Yes</v>
      </c>
    </row>
    <row r="29" spans="1:10" x14ac:dyDescent="0.25">
      <c r="A29" s="5" t="s">
        <v>3672</v>
      </c>
      <c r="B29" s="5" t="s">
        <v>8777</v>
      </c>
      <c r="C29"/>
      <c r="D29"/>
      <c r="E29"/>
      <c r="F29"/>
      <c r="G29"/>
      <c r="H29"/>
      <c r="I29" s="3" t="str">
        <f>IF(SUMPRODUCT(--('Appendix F'!$A$3:$A$7050=I$6)*--('Appendix F'!$B$3:$B$7050=$A29))&gt;0,"Yes","")</f>
        <v>Yes</v>
      </c>
      <c r="J29" s="3" t="str">
        <f>IF(SUMPRODUCT(--('Appendix F'!$A$3:$A$7050=J$6)*--('Appendix F'!$B$3:$B$7050=$A29))&gt;0,"Yes","")</f>
        <v>Yes</v>
      </c>
    </row>
    <row r="30" spans="1:10" x14ac:dyDescent="0.25">
      <c r="A30" s="5" t="s">
        <v>3673</v>
      </c>
      <c r="B30" s="5" t="s">
        <v>8778</v>
      </c>
      <c r="C30"/>
      <c r="D30"/>
      <c r="E30"/>
      <c r="F30"/>
      <c r="G30"/>
      <c r="H30"/>
      <c r="I30" s="3" t="str">
        <f>IF(SUMPRODUCT(--('Appendix F'!$A$3:$A$7050=I$6)*--('Appendix F'!$B$3:$B$7050=$A30))&gt;0,"Yes","")</f>
        <v>Yes</v>
      </c>
      <c r="J30" s="3" t="str">
        <f>IF(SUMPRODUCT(--('Appendix F'!$A$3:$A$7050=J$6)*--('Appendix F'!$B$3:$B$7050=$A30))&gt;0,"Yes","")</f>
        <v>Yes</v>
      </c>
    </row>
    <row r="31" spans="1:10" x14ac:dyDescent="0.25">
      <c r="A31" s="5" t="s">
        <v>3674</v>
      </c>
      <c r="B31" s="5" t="s">
        <v>8779</v>
      </c>
      <c r="C31"/>
      <c r="D31"/>
      <c r="E31"/>
      <c r="F31"/>
      <c r="G31"/>
      <c r="H31"/>
      <c r="I31" s="3" t="str">
        <f>IF(SUMPRODUCT(--('Appendix F'!$A$3:$A$7050=I$6)*--('Appendix F'!$B$3:$B$7050=$A31))&gt;0,"Yes","")</f>
        <v>Yes</v>
      </c>
      <c r="J31" s="3" t="str">
        <f>IF(SUMPRODUCT(--('Appendix F'!$A$3:$A$7050=J$6)*--('Appendix F'!$B$3:$B$7050=$A31))&gt;0,"Yes","")</f>
        <v>Yes</v>
      </c>
    </row>
    <row r="32" spans="1:10" x14ac:dyDescent="0.25">
      <c r="A32" s="5" t="s">
        <v>3675</v>
      </c>
      <c r="B32" s="5" t="s">
        <v>8780</v>
      </c>
      <c r="C32"/>
      <c r="D32"/>
      <c r="E32"/>
      <c r="F32"/>
      <c r="G32"/>
      <c r="H32"/>
      <c r="I32" s="3" t="str">
        <f>IF(SUMPRODUCT(--('Appendix F'!$A$3:$A$7050=I$6)*--('Appendix F'!$B$3:$B$7050=$A32))&gt;0,"Yes","")</f>
        <v>Yes</v>
      </c>
      <c r="J32" s="3" t="str">
        <f>IF(SUMPRODUCT(--('Appendix F'!$A$3:$A$7050=J$6)*--('Appendix F'!$B$3:$B$7050=$A32))&gt;0,"Yes","")</f>
        <v>Yes</v>
      </c>
    </row>
    <row r="33" spans="1:10" x14ac:dyDescent="0.25">
      <c r="A33" s="5" t="s">
        <v>3676</v>
      </c>
      <c r="B33" s="5" t="s">
        <v>8781</v>
      </c>
      <c r="C33"/>
      <c r="D33"/>
      <c r="E33"/>
      <c r="F33"/>
      <c r="G33"/>
      <c r="H33"/>
      <c r="I33" s="3" t="str">
        <f>IF(SUMPRODUCT(--('Appendix F'!$A$3:$A$7050=I$6)*--('Appendix F'!$B$3:$B$7050=$A33))&gt;0,"Yes","")</f>
        <v>Yes</v>
      </c>
      <c r="J33" s="3" t="str">
        <f>IF(SUMPRODUCT(--('Appendix F'!$A$3:$A$7050=J$6)*--('Appendix F'!$B$3:$B$7050=$A33))&gt;0,"Yes","")</f>
        <v>Yes</v>
      </c>
    </row>
    <row r="34" spans="1:10" x14ac:dyDescent="0.25">
      <c r="A34" s="5" t="s">
        <v>3677</v>
      </c>
      <c r="B34" s="5" t="s">
        <v>8782</v>
      </c>
      <c r="C34"/>
      <c r="D34"/>
      <c r="E34"/>
      <c r="F34"/>
      <c r="G34"/>
      <c r="H34"/>
      <c r="I34" s="3" t="str">
        <f>IF(SUMPRODUCT(--('Appendix F'!$A$3:$A$7050=I$6)*--('Appendix F'!$B$3:$B$7050=$A34))&gt;0,"Yes","")</f>
        <v>Yes</v>
      </c>
      <c r="J34" s="3" t="str">
        <f>IF(SUMPRODUCT(--('Appendix F'!$A$3:$A$7050=J$6)*--('Appendix F'!$B$3:$B$7050=$A34))&gt;0,"Yes","")</f>
        <v>Yes</v>
      </c>
    </row>
    <row r="35" spans="1:10" x14ac:dyDescent="0.25">
      <c r="A35" s="5" t="s">
        <v>3678</v>
      </c>
      <c r="B35" s="5" t="s">
        <v>8783</v>
      </c>
      <c r="C35"/>
      <c r="D35"/>
      <c r="E35"/>
      <c r="F35"/>
      <c r="G35"/>
      <c r="H35"/>
      <c r="I35" s="3" t="str">
        <f>IF(SUMPRODUCT(--('Appendix F'!$A$3:$A$7050=I$6)*--('Appendix F'!$B$3:$B$7050=$A35))&gt;0,"Yes","")</f>
        <v>Yes</v>
      </c>
      <c r="J35" s="3" t="str">
        <f>IF(SUMPRODUCT(--('Appendix F'!$A$3:$A$7050=J$6)*--('Appendix F'!$B$3:$B$7050=$A35))&gt;0,"Yes","")</f>
        <v>Yes</v>
      </c>
    </row>
    <row r="36" spans="1:10" x14ac:dyDescent="0.25">
      <c r="A36" s="5" t="s">
        <v>3679</v>
      </c>
      <c r="B36" s="5" t="s">
        <v>8784</v>
      </c>
      <c r="C36"/>
      <c r="D36"/>
      <c r="E36"/>
      <c r="F36"/>
      <c r="G36"/>
      <c r="H36"/>
      <c r="I36" s="3" t="str">
        <f>IF(SUMPRODUCT(--('Appendix F'!$A$3:$A$7050=I$6)*--('Appendix F'!$B$3:$B$7050=$A36))&gt;0,"Yes","")</f>
        <v>Yes</v>
      </c>
      <c r="J36" s="3" t="str">
        <f>IF(SUMPRODUCT(--('Appendix F'!$A$3:$A$7050=J$6)*--('Appendix F'!$B$3:$B$7050=$A36))&gt;0,"Yes","")</f>
        <v>Yes</v>
      </c>
    </row>
    <row r="37" spans="1:10" x14ac:dyDescent="0.25">
      <c r="A37" s="5" t="s">
        <v>3680</v>
      </c>
      <c r="B37" s="5" t="s">
        <v>9800</v>
      </c>
      <c r="C37"/>
      <c r="D37"/>
      <c r="E37"/>
      <c r="F37"/>
      <c r="G37"/>
      <c r="H37"/>
      <c r="I37" s="3" t="str">
        <f>IF(SUMPRODUCT(--('Appendix F'!$A$3:$A$7050=I$6)*--('Appendix F'!$B$3:$B$7050=$A37))&gt;0,"Yes","")</f>
        <v>Yes</v>
      </c>
      <c r="J37" s="3" t="str">
        <f>IF(SUMPRODUCT(--('Appendix F'!$A$3:$A$7050=J$6)*--('Appendix F'!$B$3:$B$7050=$A37))&gt;0,"Yes","")</f>
        <v>Yes</v>
      </c>
    </row>
    <row r="38" spans="1:10" x14ac:dyDescent="0.25">
      <c r="A38" s="5" t="s">
        <v>3681</v>
      </c>
      <c r="B38" s="5" t="s">
        <v>8785</v>
      </c>
      <c r="C38"/>
      <c r="D38"/>
      <c r="E38"/>
      <c r="F38"/>
      <c r="G38"/>
      <c r="H38"/>
      <c r="I38" s="3" t="str">
        <f>IF(SUMPRODUCT(--('Appendix F'!$A$3:$A$7050=I$6)*--('Appendix F'!$B$3:$B$7050=$A38))&gt;0,"Yes","")</f>
        <v>Yes</v>
      </c>
      <c r="J38" s="3" t="str">
        <f>IF(SUMPRODUCT(--('Appendix F'!$A$3:$A$7050=J$6)*--('Appendix F'!$B$3:$B$7050=$A38))&gt;0,"Yes","")</f>
        <v>Yes</v>
      </c>
    </row>
    <row r="39" spans="1:10" x14ac:dyDescent="0.25">
      <c r="A39" s="5" t="s">
        <v>3682</v>
      </c>
      <c r="B39" s="5" t="s">
        <v>8786</v>
      </c>
      <c r="C39"/>
      <c r="D39"/>
      <c r="E39"/>
      <c r="F39"/>
      <c r="G39"/>
      <c r="H39"/>
      <c r="I39" s="3" t="str">
        <f>IF(SUMPRODUCT(--('Appendix F'!$A$3:$A$7050=I$6)*--('Appendix F'!$B$3:$B$7050=$A39))&gt;0,"Yes","")</f>
        <v>Yes</v>
      </c>
      <c r="J39" s="3" t="str">
        <f>IF(SUMPRODUCT(--('Appendix F'!$A$3:$A$7050=J$6)*--('Appendix F'!$B$3:$B$7050=$A39))&gt;0,"Yes","")</f>
        <v>Yes</v>
      </c>
    </row>
    <row r="40" spans="1:10" x14ac:dyDescent="0.25">
      <c r="A40" s="5" t="s">
        <v>3683</v>
      </c>
      <c r="B40" s="5" t="s">
        <v>8787</v>
      </c>
      <c r="C40"/>
      <c r="D40"/>
      <c r="E40"/>
      <c r="F40"/>
      <c r="G40"/>
      <c r="H40"/>
      <c r="I40" s="3" t="str">
        <f>IF(SUMPRODUCT(--('Appendix F'!$A$3:$A$7050=I$6)*--('Appendix F'!$B$3:$B$7050=$A40))&gt;0,"Yes","")</f>
        <v>Yes</v>
      </c>
      <c r="J40" s="3" t="str">
        <f>IF(SUMPRODUCT(--('Appendix F'!$A$3:$A$7050=J$6)*--('Appendix F'!$B$3:$B$7050=$A40))&gt;0,"Yes","")</f>
        <v>Yes</v>
      </c>
    </row>
    <row r="41" spans="1:10" x14ac:dyDescent="0.25">
      <c r="A41" s="5" t="s">
        <v>3684</v>
      </c>
      <c r="B41" s="5" t="s">
        <v>8788</v>
      </c>
      <c r="C41"/>
      <c r="D41"/>
      <c r="E41"/>
      <c r="F41"/>
      <c r="G41"/>
      <c r="H41"/>
      <c r="I41" s="3" t="str">
        <f>IF(SUMPRODUCT(--('Appendix F'!$A$3:$A$7050=I$6)*--('Appendix F'!$B$3:$B$7050=$A41))&gt;0,"Yes","")</f>
        <v>Yes</v>
      </c>
      <c r="J41" s="3" t="str">
        <f>IF(SUMPRODUCT(--('Appendix F'!$A$3:$A$7050=J$6)*--('Appendix F'!$B$3:$B$7050=$A41))&gt;0,"Yes","")</f>
        <v>Yes</v>
      </c>
    </row>
    <row r="42" spans="1:10" x14ac:dyDescent="0.25">
      <c r="A42" s="5" t="s">
        <v>3685</v>
      </c>
      <c r="B42" s="5" t="s">
        <v>8789</v>
      </c>
      <c r="C42"/>
      <c r="D42"/>
      <c r="E42"/>
      <c r="F42"/>
      <c r="G42"/>
      <c r="H42"/>
      <c r="I42" s="3" t="str">
        <f>IF(SUMPRODUCT(--('Appendix F'!$A$3:$A$7050=I$6)*--('Appendix F'!$B$3:$B$7050=$A42))&gt;0,"Yes","")</f>
        <v>Yes</v>
      </c>
      <c r="J42" s="3" t="str">
        <f>IF(SUMPRODUCT(--('Appendix F'!$A$3:$A$7050=J$6)*--('Appendix F'!$B$3:$B$7050=$A42))&gt;0,"Yes","")</f>
        <v>Yes</v>
      </c>
    </row>
    <row r="43" spans="1:10" x14ac:dyDescent="0.25">
      <c r="A43" s="5" t="s">
        <v>3686</v>
      </c>
      <c r="B43" s="5" t="s">
        <v>8790</v>
      </c>
      <c r="C43"/>
      <c r="D43"/>
      <c r="E43"/>
      <c r="F43"/>
      <c r="G43"/>
      <c r="H43"/>
      <c r="I43" s="3" t="str">
        <f>IF(SUMPRODUCT(--('Appendix F'!$A$3:$A$7050=I$6)*--('Appendix F'!$B$3:$B$7050=$A43))&gt;0,"Yes","")</f>
        <v>Yes</v>
      </c>
      <c r="J43" s="3" t="str">
        <f>IF(SUMPRODUCT(--('Appendix F'!$A$3:$A$7050=J$6)*--('Appendix F'!$B$3:$B$7050=$A43))&gt;0,"Yes","")</f>
        <v>Yes</v>
      </c>
    </row>
    <row r="44" spans="1:10" x14ac:dyDescent="0.25">
      <c r="A44" s="5" t="s">
        <v>3687</v>
      </c>
      <c r="B44" s="5" t="s">
        <v>8791</v>
      </c>
      <c r="C44"/>
      <c r="D44"/>
      <c r="E44"/>
      <c r="F44"/>
      <c r="G44"/>
      <c r="H44"/>
      <c r="I44" s="3" t="str">
        <f>IF(SUMPRODUCT(--('Appendix F'!$A$3:$A$7050=I$6)*--('Appendix F'!$B$3:$B$7050=$A44))&gt;0,"Yes","")</f>
        <v>Yes</v>
      </c>
      <c r="J44" s="3" t="str">
        <f>IF(SUMPRODUCT(--('Appendix F'!$A$3:$A$7050=J$6)*--('Appendix F'!$B$3:$B$7050=$A44))&gt;0,"Yes","")</f>
        <v>Yes</v>
      </c>
    </row>
    <row r="45" spans="1:10" x14ac:dyDescent="0.25">
      <c r="A45" s="5" t="s">
        <v>3688</v>
      </c>
      <c r="B45" s="5" t="s">
        <v>8792</v>
      </c>
      <c r="C45"/>
      <c r="D45"/>
      <c r="E45"/>
      <c r="F45"/>
      <c r="G45"/>
      <c r="H45"/>
      <c r="I45" s="3" t="str">
        <f>IF(SUMPRODUCT(--('Appendix F'!$A$3:$A$7050=I$6)*--('Appendix F'!$B$3:$B$7050=$A45))&gt;0,"Yes","")</f>
        <v>Yes</v>
      </c>
      <c r="J45" s="3" t="str">
        <f>IF(SUMPRODUCT(--('Appendix F'!$A$3:$A$7050=J$6)*--('Appendix F'!$B$3:$B$7050=$A45))&gt;0,"Yes","")</f>
        <v>Yes</v>
      </c>
    </row>
    <row r="46" spans="1:10" x14ac:dyDescent="0.25">
      <c r="A46" s="5" t="s">
        <v>3689</v>
      </c>
      <c r="B46" s="5" t="s">
        <v>8793</v>
      </c>
      <c r="C46"/>
      <c r="D46"/>
      <c r="E46"/>
      <c r="F46"/>
      <c r="G46"/>
      <c r="H46"/>
      <c r="I46" s="3" t="str">
        <f>IF(SUMPRODUCT(--('Appendix F'!$A$3:$A$7050=I$6)*--('Appendix F'!$B$3:$B$7050=$A46))&gt;0,"Yes","")</f>
        <v>Yes</v>
      </c>
      <c r="J46" s="3" t="str">
        <f>IF(SUMPRODUCT(--('Appendix F'!$A$3:$A$7050=J$6)*--('Appendix F'!$B$3:$B$7050=$A46))&gt;0,"Yes","")</f>
        <v>Yes</v>
      </c>
    </row>
    <row r="47" spans="1:10" x14ac:dyDescent="0.25">
      <c r="A47" s="5" t="s">
        <v>3690</v>
      </c>
      <c r="B47" s="5" t="s">
        <v>8794</v>
      </c>
      <c r="C47"/>
      <c r="D47"/>
      <c r="E47"/>
      <c r="F47"/>
      <c r="G47"/>
      <c r="H47"/>
      <c r="I47" s="3" t="str">
        <f>IF(SUMPRODUCT(--('Appendix F'!$A$3:$A$7050=I$6)*--('Appendix F'!$B$3:$B$7050=$A47))&gt;0,"Yes","")</f>
        <v>Yes</v>
      </c>
      <c r="J47" s="3" t="str">
        <f>IF(SUMPRODUCT(--('Appendix F'!$A$3:$A$7050=J$6)*--('Appendix F'!$B$3:$B$7050=$A47))&gt;0,"Yes","")</f>
        <v>Yes</v>
      </c>
    </row>
    <row r="48" spans="1:10" x14ac:dyDescent="0.25">
      <c r="A48" s="5" t="s">
        <v>3691</v>
      </c>
      <c r="B48" s="5" t="s">
        <v>8795</v>
      </c>
      <c r="C48"/>
      <c r="D48"/>
      <c r="E48"/>
      <c r="F48"/>
      <c r="G48"/>
      <c r="H48"/>
      <c r="I48" s="3" t="str">
        <f>IF(SUMPRODUCT(--('Appendix F'!$A$3:$A$7050=I$6)*--('Appendix F'!$B$3:$B$7050=$A48))&gt;0,"Yes","")</f>
        <v>Yes</v>
      </c>
      <c r="J48" s="3" t="str">
        <f>IF(SUMPRODUCT(--('Appendix F'!$A$3:$A$7050=J$6)*--('Appendix F'!$B$3:$B$7050=$A48))&gt;0,"Yes","")</f>
        <v>Yes</v>
      </c>
    </row>
    <row r="49" spans="1:10" x14ac:dyDescent="0.25">
      <c r="A49" s="5" t="s">
        <v>3692</v>
      </c>
      <c r="B49" s="5" t="s">
        <v>8796</v>
      </c>
      <c r="C49"/>
      <c r="D49"/>
      <c r="E49"/>
      <c r="F49"/>
      <c r="G49"/>
      <c r="H49"/>
      <c r="I49" s="3" t="str">
        <f>IF(SUMPRODUCT(--('Appendix F'!$A$3:$A$7050=I$6)*--('Appendix F'!$B$3:$B$7050=$A49))&gt;0,"Yes","")</f>
        <v>Yes</v>
      </c>
      <c r="J49" s="3" t="str">
        <f>IF(SUMPRODUCT(--('Appendix F'!$A$3:$A$7050=J$6)*--('Appendix F'!$B$3:$B$7050=$A49))&gt;0,"Yes","")</f>
        <v>Yes</v>
      </c>
    </row>
    <row r="50" spans="1:10" x14ac:dyDescent="0.25">
      <c r="A50" s="5" t="s">
        <v>3693</v>
      </c>
      <c r="B50" s="5" t="s">
        <v>8797</v>
      </c>
      <c r="C50"/>
      <c r="D50"/>
      <c r="E50"/>
      <c r="F50"/>
      <c r="G50"/>
      <c r="H50"/>
      <c r="I50" s="3" t="str">
        <f>IF(SUMPRODUCT(--('Appendix F'!$A$3:$A$7050=I$6)*--('Appendix F'!$B$3:$B$7050=$A50))&gt;0,"Yes","")</f>
        <v>Yes</v>
      </c>
      <c r="J50" s="3" t="str">
        <f>IF(SUMPRODUCT(--('Appendix F'!$A$3:$A$7050=J$6)*--('Appendix F'!$B$3:$B$7050=$A50))&gt;0,"Yes","")</f>
        <v>Yes</v>
      </c>
    </row>
    <row r="51" spans="1:10" x14ac:dyDescent="0.25">
      <c r="A51" s="5" t="s">
        <v>3694</v>
      </c>
      <c r="B51" s="5" t="s">
        <v>8798</v>
      </c>
      <c r="C51"/>
      <c r="D51"/>
      <c r="E51"/>
      <c r="F51"/>
      <c r="G51"/>
      <c r="H51"/>
      <c r="I51" s="3" t="str">
        <f>IF(SUMPRODUCT(--('Appendix F'!$A$3:$A$7050=I$6)*--('Appendix F'!$B$3:$B$7050=$A51))&gt;0,"Yes","")</f>
        <v>Yes</v>
      </c>
      <c r="J51" s="3" t="str">
        <f>IF(SUMPRODUCT(--('Appendix F'!$A$3:$A$7050=J$6)*--('Appendix F'!$B$3:$B$7050=$A51))&gt;0,"Yes","")</f>
        <v>Yes</v>
      </c>
    </row>
    <row r="52" spans="1:10" x14ac:dyDescent="0.25">
      <c r="A52" s="5" t="s">
        <v>3695</v>
      </c>
      <c r="B52" s="5" t="s">
        <v>8799</v>
      </c>
      <c r="C52"/>
      <c r="D52"/>
      <c r="E52"/>
      <c r="F52"/>
      <c r="G52"/>
      <c r="H52"/>
      <c r="I52" s="3" t="str">
        <f>IF(SUMPRODUCT(--('Appendix F'!$A$3:$A$7050=I$6)*--('Appendix F'!$B$3:$B$7050=$A52))&gt;0,"Yes","")</f>
        <v>Yes</v>
      </c>
      <c r="J52" s="3" t="str">
        <f>IF(SUMPRODUCT(--('Appendix F'!$A$3:$A$7050=J$6)*--('Appendix F'!$B$3:$B$7050=$A52))&gt;0,"Yes","")</f>
        <v>Yes</v>
      </c>
    </row>
    <row r="53" spans="1:10" x14ac:dyDescent="0.25">
      <c r="A53" s="5" t="s">
        <v>3696</v>
      </c>
      <c r="B53" s="5" t="s">
        <v>8800</v>
      </c>
      <c r="C53"/>
      <c r="D53"/>
      <c r="E53"/>
      <c r="F53"/>
      <c r="G53"/>
      <c r="H53"/>
      <c r="I53" s="3" t="str">
        <f>IF(SUMPRODUCT(--('Appendix F'!$A$3:$A$7050=I$6)*--('Appendix F'!$B$3:$B$7050=$A53))&gt;0,"Yes","")</f>
        <v>Yes</v>
      </c>
      <c r="J53" s="3" t="str">
        <f>IF(SUMPRODUCT(--('Appendix F'!$A$3:$A$7050=J$6)*--('Appendix F'!$B$3:$B$7050=$A53))&gt;0,"Yes","")</f>
        <v>Yes</v>
      </c>
    </row>
    <row r="54" spans="1:10" x14ac:dyDescent="0.25">
      <c r="A54" s="5" t="s">
        <v>3697</v>
      </c>
      <c r="B54" s="5" t="s">
        <v>8801</v>
      </c>
      <c r="C54"/>
      <c r="D54"/>
      <c r="E54"/>
      <c r="F54"/>
      <c r="G54"/>
      <c r="H54"/>
      <c r="I54" s="3" t="str">
        <f>IF(SUMPRODUCT(--('Appendix F'!$A$3:$A$7050=I$6)*--('Appendix F'!$B$3:$B$7050=$A54))&gt;0,"Yes","")</f>
        <v>Yes</v>
      </c>
      <c r="J54" s="3" t="str">
        <f>IF(SUMPRODUCT(--('Appendix F'!$A$3:$A$7050=J$6)*--('Appendix F'!$B$3:$B$7050=$A54))&gt;0,"Yes","")</f>
        <v>Yes</v>
      </c>
    </row>
    <row r="55" spans="1:10" x14ac:dyDescent="0.25">
      <c r="A55" s="5" t="s">
        <v>3698</v>
      </c>
      <c r="B55" s="5" t="s">
        <v>8802</v>
      </c>
      <c r="C55"/>
      <c r="D55"/>
      <c r="E55"/>
      <c r="F55"/>
      <c r="G55"/>
      <c r="H55"/>
      <c r="I55" s="3" t="str">
        <f>IF(SUMPRODUCT(--('Appendix F'!$A$3:$A$7050=I$6)*--('Appendix F'!$B$3:$B$7050=$A55))&gt;0,"Yes","")</f>
        <v>Yes</v>
      </c>
      <c r="J55" s="3" t="str">
        <f>IF(SUMPRODUCT(--('Appendix F'!$A$3:$A$7050=J$6)*--('Appendix F'!$B$3:$B$7050=$A55))&gt;0,"Yes","")</f>
        <v>Yes</v>
      </c>
    </row>
    <row r="56" spans="1:10" x14ac:dyDescent="0.25">
      <c r="A56" s="5" t="s">
        <v>3699</v>
      </c>
      <c r="B56" s="5" t="s">
        <v>8803</v>
      </c>
      <c r="C56"/>
      <c r="D56"/>
      <c r="E56"/>
      <c r="F56"/>
      <c r="G56"/>
      <c r="H56"/>
      <c r="I56" s="3" t="str">
        <f>IF(SUMPRODUCT(--('Appendix F'!$A$3:$A$7050=I$6)*--('Appendix F'!$B$3:$B$7050=$A56))&gt;0,"Yes","")</f>
        <v>Yes</v>
      </c>
      <c r="J56" s="3" t="str">
        <f>IF(SUMPRODUCT(--('Appendix F'!$A$3:$A$7050=J$6)*--('Appendix F'!$B$3:$B$7050=$A56))&gt;0,"Yes","")</f>
        <v>Yes</v>
      </c>
    </row>
    <row r="57" spans="1:10" x14ac:dyDescent="0.25">
      <c r="A57" s="5" t="s">
        <v>3700</v>
      </c>
      <c r="B57" s="5" t="s">
        <v>8804</v>
      </c>
      <c r="C57"/>
      <c r="D57"/>
      <c r="E57"/>
      <c r="F57"/>
      <c r="G57"/>
      <c r="H57"/>
      <c r="I57" s="3" t="str">
        <f>IF(SUMPRODUCT(--('Appendix F'!$A$3:$A$7050=I$6)*--('Appendix F'!$B$3:$B$7050=$A57))&gt;0,"Yes","")</f>
        <v>Yes</v>
      </c>
      <c r="J57" s="3" t="str">
        <f>IF(SUMPRODUCT(--('Appendix F'!$A$3:$A$7050=J$6)*--('Appendix F'!$B$3:$B$7050=$A57))&gt;0,"Yes","")</f>
        <v>Yes</v>
      </c>
    </row>
    <row r="58" spans="1:10" x14ac:dyDescent="0.25">
      <c r="A58" s="5" t="s">
        <v>3701</v>
      </c>
      <c r="B58" s="5" t="s">
        <v>8339</v>
      </c>
      <c r="C58"/>
      <c r="D58"/>
      <c r="E58"/>
      <c r="F58"/>
      <c r="G58"/>
      <c r="H58"/>
      <c r="I58" s="3" t="str">
        <f>IF(SUMPRODUCT(--('Appendix F'!$A$3:$A$7050=I$6)*--('Appendix F'!$B$3:$B$7050=$A58))&gt;0,"Yes","")</f>
        <v>Yes</v>
      </c>
      <c r="J58" s="3" t="str">
        <f>IF(SUMPRODUCT(--('Appendix F'!$A$3:$A$7050=J$6)*--('Appendix F'!$B$3:$B$7050=$A58))&gt;0,"Yes","")</f>
        <v>Yes</v>
      </c>
    </row>
    <row r="59" spans="1:10" x14ac:dyDescent="0.25">
      <c r="A59" s="5" t="s">
        <v>3702</v>
      </c>
      <c r="B59" s="5" t="s">
        <v>8805</v>
      </c>
      <c r="C59"/>
      <c r="D59"/>
      <c r="E59"/>
      <c r="F59"/>
      <c r="G59"/>
      <c r="H59"/>
      <c r="I59" s="3" t="str">
        <f>IF(SUMPRODUCT(--('Appendix F'!$A$3:$A$7050=I$6)*--('Appendix F'!$B$3:$B$7050=$A59))&gt;0,"Yes","")</f>
        <v>Yes</v>
      </c>
      <c r="J59" s="3" t="str">
        <f>IF(SUMPRODUCT(--('Appendix F'!$A$3:$A$7050=J$6)*--('Appendix F'!$B$3:$B$7050=$A59))&gt;0,"Yes","")</f>
        <v>Yes</v>
      </c>
    </row>
    <row r="60" spans="1:10" x14ac:dyDescent="0.25">
      <c r="A60" s="5" t="s">
        <v>3703</v>
      </c>
      <c r="B60" s="5" t="s">
        <v>8349</v>
      </c>
      <c r="C60"/>
      <c r="D60"/>
      <c r="E60"/>
      <c r="F60"/>
      <c r="G60"/>
      <c r="H60"/>
      <c r="I60" s="3" t="str">
        <f>IF(SUMPRODUCT(--('Appendix F'!$A$3:$A$7050=I$6)*--('Appendix F'!$B$3:$B$7050=$A60))&gt;0,"Yes","")</f>
        <v>Yes</v>
      </c>
      <c r="J60" s="3" t="str">
        <f>IF(SUMPRODUCT(--('Appendix F'!$A$3:$A$7050=J$6)*--('Appendix F'!$B$3:$B$7050=$A60))&gt;0,"Yes","")</f>
        <v>Yes</v>
      </c>
    </row>
    <row r="61" spans="1:10" x14ac:dyDescent="0.25">
      <c r="A61" s="5" t="s">
        <v>3704</v>
      </c>
      <c r="B61" s="5" t="s">
        <v>8806</v>
      </c>
      <c r="C61"/>
      <c r="D61"/>
      <c r="E61"/>
      <c r="F61"/>
      <c r="G61"/>
      <c r="H61"/>
      <c r="I61" s="3" t="str">
        <f>IF(SUMPRODUCT(--('Appendix F'!$A$3:$A$7050=I$6)*--('Appendix F'!$B$3:$B$7050=$A61))&gt;0,"Yes","")</f>
        <v>Yes</v>
      </c>
      <c r="J61" s="3" t="str">
        <f>IF(SUMPRODUCT(--('Appendix F'!$A$3:$A$7050=J$6)*--('Appendix F'!$B$3:$B$7050=$A61))&gt;0,"Yes","")</f>
        <v>Yes</v>
      </c>
    </row>
    <row r="62" spans="1:10" x14ac:dyDescent="0.25">
      <c r="A62" s="5" t="s">
        <v>3705</v>
      </c>
      <c r="B62" s="5" t="s">
        <v>8807</v>
      </c>
      <c r="C62"/>
      <c r="D62"/>
      <c r="E62"/>
      <c r="F62"/>
      <c r="G62"/>
      <c r="H62"/>
      <c r="I62" s="3" t="str">
        <f>IF(SUMPRODUCT(--('Appendix F'!$A$3:$A$7050=I$6)*--('Appendix F'!$B$3:$B$7050=$A62))&gt;0,"Yes","")</f>
        <v>Yes</v>
      </c>
      <c r="J62" s="3" t="str">
        <f>IF(SUMPRODUCT(--('Appendix F'!$A$3:$A$7050=J$6)*--('Appendix F'!$B$3:$B$7050=$A62))&gt;0,"Yes","")</f>
        <v>Yes</v>
      </c>
    </row>
    <row r="63" spans="1:10" x14ac:dyDescent="0.25">
      <c r="A63" s="5" t="s">
        <v>3706</v>
      </c>
      <c r="B63" s="5" t="s">
        <v>8284</v>
      </c>
      <c r="C63"/>
      <c r="D63"/>
      <c r="E63"/>
      <c r="F63"/>
      <c r="G63"/>
      <c r="H63"/>
      <c r="I63" s="3" t="str">
        <f>IF(SUMPRODUCT(--('Appendix F'!$A$3:$A$7050=I$6)*--('Appendix F'!$B$3:$B$7050=$A63))&gt;0,"Yes","")</f>
        <v>Yes</v>
      </c>
      <c r="J63" s="3" t="str">
        <f>IF(SUMPRODUCT(--('Appendix F'!$A$3:$A$7050=J$6)*--('Appendix F'!$B$3:$B$7050=$A63))&gt;0,"Yes","")</f>
        <v>Yes</v>
      </c>
    </row>
    <row r="64" spans="1:10" x14ac:dyDescent="0.25">
      <c r="A64" s="5" t="s">
        <v>3707</v>
      </c>
      <c r="B64" s="5" t="s">
        <v>8808</v>
      </c>
      <c r="C64"/>
      <c r="D64"/>
      <c r="E64"/>
      <c r="F64"/>
      <c r="G64"/>
      <c r="H64"/>
      <c r="I64" s="3" t="str">
        <f>IF(SUMPRODUCT(--('Appendix F'!$A$3:$A$7050=I$6)*--('Appendix F'!$B$3:$B$7050=$A64))&gt;0,"Yes","")</f>
        <v>Yes</v>
      </c>
      <c r="J64" s="3" t="str">
        <f>IF(SUMPRODUCT(--('Appendix F'!$A$3:$A$7050=J$6)*--('Appendix F'!$B$3:$B$7050=$A64))&gt;0,"Yes","")</f>
        <v>Yes</v>
      </c>
    </row>
    <row r="65" spans="1:10" x14ac:dyDescent="0.25">
      <c r="A65" s="5" t="s">
        <v>3708</v>
      </c>
      <c r="B65" s="5" t="s">
        <v>8809</v>
      </c>
      <c r="C65"/>
      <c r="D65"/>
      <c r="E65"/>
      <c r="F65"/>
      <c r="G65"/>
      <c r="H65"/>
      <c r="I65" s="3" t="str">
        <f>IF(SUMPRODUCT(--('Appendix F'!$A$3:$A$7050=I$6)*--('Appendix F'!$B$3:$B$7050=$A65))&gt;0,"Yes","")</f>
        <v>Yes</v>
      </c>
      <c r="J65" s="3" t="str">
        <f>IF(SUMPRODUCT(--('Appendix F'!$A$3:$A$7050=J$6)*--('Appendix F'!$B$3:$B$7050=$A65))&gt;0,"Yes","")</f>
        <v>Yes</v>
      </c>
    </row>
    <row r="66" spans="1:10" x14ac:dyDescent="0.25">
      <c r="A66" s="5" t="s">
        <v>3709</v>
      </c>
      <c r="B66" s="5" t="s">
        <v>8810</v>
      </c>
      <c r="C66"/>
      <c r="D66"/>
      <c r="E66"/>
      <c r="F66"/>
      <c r="G66"/>
      <c r="H66"/>
      <c r="I66" s="3" t="str">
        <f>IF(SUMPRODUCT(--('Appendix F'!$A$3:$A$7050=I$6)*--('Appendix F'!$B$3:$B$7050=$A66))&gt;0,"Yes","")</f>
        <v>Yes</v>
      </c>
      <c r="J66" s="3" t="str">
        <f>IF(SUMPRODUCT(--('Appendix F'!$A$3:$A$7050=J$6)*--('Appendix F'!$B$3:$B$7050=$A66))&gt;0,"Yes","")</f>
        <v>Yes</v>
      </c>
    </row>
    <row r="67" spans="1:10" x14ac:dyDescent="0.25">
      <c r="A67" s="5" t="s">
        <v>3710</v>
      </c>
      <c r="B67" s="5" t="s">
        <v>8811</v>
      </c>
      <c r="C67"/>
      <c r="D67"/>
      <c r="E67"/>
      <c r="F67"/>
      <c r="G67"/>
      <c r="H67"/>
      <c r="I67" s="3" t="str">
        <f>IF(SUMPRODUCT(--('Appendix F'!$A$3:$A$7050=I$6)*--('Appendix F'!$B$3:$B$7050=$A67))&gt;0,"Yes","")</f>
        <v>Yes</v>
      </c>
      <c r="J67" s="3" t="str">
        <f>IF(SUMPRODUCT(--('Appendix F'!$A$3:$A$7050=J$6)*--('Appendix F'!$B$3:$B$7050=$A67))&gt;0,"Yes","")</f>
        <v>Yes</v>
      </c>
    </row>
    <row r="68" spans="1:10" x14ac:dyDescent="0.25">
      <c r="A68" s="5" t="s">
        <v>3711</v>
      </c>
      <c r="B68" s="5" t="s">
        <v>8812</v>
      </c>
      <c r="C68"/>
      <c r="D68"/>
      <c r="E68"/>
      <c r="F68"/>
      <c r="G68"/>
      <c r="H68"/>
      <c r="I68" s="3" t="str">
        <f>IF(SUMPRODUCT(--('Appendix F'!$A$3:$A$7050=I$6)*--('Appendix F'!$B$3:$B$7050=$A68))&gt;0,"Yes","")</f>
        <v>Yes</v>
      </c>
      <c r="J68" s="3" t="str">
        <f>IF(SUMPRODUCT(--('Appendix F'!$A$3:$A$7050=J$6)*--('Appendix F'!$B$3:$B$7050=$A68))&gt;0,"Yes","")</f>
        <v>Yes</v>
      </c>
    </row>
    <row r="69" spans="1:10" x14ac:dyDescent="0.25">
      <c r="A69" s="5" t="s">
        <v>1368</v>
      </c>
      <c r="B69" s="5" t="s">
        <v>1368</v>
      </c>
      <c r="C69"/>
      <c r="D69"/>
      <c r="E69"/>
      <c r="F69"/>
      <c r="G69"/>
      <c r="H69"/>
      <c r="I69" s="3" t="str">
        <f>IF(SUMPRODUCT(--('Appendix F'!$A$3:$A$7050=I$6)*--('Appendix F'!$B$3:$B$7050=$A69))&gt;0,"Yes","")</f>
        <v>Yes</v>
      </c>
      <c r="J69" s="3" t="str">
        <f>IF(SUMPRODUCT(--('Appendix F'!$A$3:$A$7050=J$6)*--('Appendix F'!$B$3:$B$7050=$A69))&gt;0,"Yes","")</f>
        <v>Yes</v>
      </c>
    </row>
    <row r="70" spans="1:10" x14ac:dyDescent="0.25">
      <c r="A70" s="5" t="s">
        <v>3712</v>
      </c>
      <c r="B70" s="5" t="s">
        <v>7447</v>
      </c>
      <c r="C70"/>
      <c r="D70"/>
      <c r="E70"/>
      <c r="F70"/>
      <c r="G70"/>
      <c r="H70"/>
      <c r="I70" s="3" t="str">
        <f>IF(SUMPRODUCT(--('Appendix F'!$A$3:$A$7050=I$6)*--('Appendix F'!$B$3:$B$7050=$A70))&gt;0,"Yes","")</f>
        <v>Yes</v>
      </c>
      <c r="J70" s="3" t="str">
        <f>IF(SUMPRODUCT(--('Appendix F'!$A$3:$A$7050=J$6)*--('Appendix F'!$B$3:$B$7050=$A70))&gt;0,"Yes","")</f>
        <v>Yes</v>
      </c>
    </row>
    <row r="71" spans="1:10" x14ac:dyDescent="0.25">
      <c r="A71" s="5" t="s">
        <v>3713</v>
      </c>
      <c r="B71" s="5" t="s">
        <v>7453</v>
      </c>
      <c r="C71"/>
      <c r="D71"/>
      <c r="E71"/>
      <c r="F71"/>
      <c r="G71"/>
      <c r="H71"/>
      <c r="I71" s="3" t="str">
        <f>IF(SUMPRODUCT(--('Appendix F'!$A$3:$A$7050=I$6)*--('Appendix F'!$B$3:$B$7050=$A71))&gt;0,"Yes","")</f>
        <v>Yes</v>
      </c>
      <c r="J71" s="3" t="str">
        <f>IF(SUMPRODUCT(--('Appendix F'!$A$3:$A$7050=J$6)*--('Appendix F'!$B$3:$B$7050=$A71))&gt;0,"Yes","")</f>
        <v>Yes</v>
      </c>
    </row>
    <row r="72" spans="1:10" x14ac:dyDescent="0.25">
      <c r="A72" s="5" t="s">
        <v>3714</v>
      </c>
      <c r="B72" s="5" t="s">
        <v>8813</v>
      </c>
      <c r="C72"/>
      <c r="D72"/>
      <c r="E72"/>
      <c r="F72"/>
      <c r="G72"/>
      <c r="H72"/>
      <c r="I72" s="3" t="str">
        <f>IF(SUMPRODUCT(--('Appendix F'!$A$3:$A$7050=I$6)*--('Appendix F'!$B$3:$B$7050=$A72))&gt;0,"Yes","")</f>
        <v>Yes</v>
      </c>
      <c r="J72" s="3" t="str">
        <f>IF(SUMPRODUCT(--('Appendix F'!$A$3:$A$7050=J$6)*--('Appendix F'!$B$3:$B$7050=$A72))&gt;0,"Yes","")</f>
        <v>Yes</v>
      </c>
    </row>
    <row r="73" spans="1:10" x14ac:dyDescent="0.25">
      <c r="A73" s="5" t="s">
        <v>3715</v>
      </c>
      <c r="B73" s="5" t="s">
        <v>8814</v>
      </c>
      <c r="C73"/>
      <c r="D73"/>
      <c r="E73"/>
      <c r="F73"/>
      <c r="G73"/>
      <c r="H73"/>
      <c r="I73" s="3" t="str">
        <f>IF(SUMPRODUCT(--('Appendix F'!$A$3:$A$7050=I$6)*--('Appendix F'!$B$3:$B$7050=$A73))&gt;0,"Yes","")</f>
        <v>Yes</v>
      </c>
      <c r="J73" s="3" t="str">
        <f>IF(SUMPRODUCT(--('Appendix F'!$A$3:$A$7050=J$6)*--('Appendix F'!$B$3:$B$7050=$A73))&gt;0,"Yes","")</f>
        <v>Yes</v>
      </c>
    </row>
    <row r="74" spans="1:10" x14ac:dyDescent="0.25">
      <c r="A74" s="5" t="s">
        <v>3716</v>
      </c>
      <c r="B74" s="5" t="s">
        <v>7449</v>
      </c>
      <c r="C74"/>
      <c r="D74"/>
      <c r="E74"/>
      <c r="F74"/>
      <c r="G74"/>
      <c r="H74"/>
      <c r="I74" s="3" t="str">
        <f>IF(SUMPRODUCT(--('Appendix F'!$A$3:$A$7050=I$6)*--('Appendix F'!$B$3:$B$7050=$A74))&gt;0,"Yes","")</f>
        <v>Yes</v>
      </c>
      <c r="J74" s="3" t="str">
        <f>IF(SUMPRODUCT(--('Appendix F'!$A$3:$A$7050=J$6)*--('Appendix F'!$B$3:$B$7050=$A74))&gt;0,"Yes","")</f>
        <v>Yes</v>
      </c>
    </row>
    <row r="75" spans="1:10" x14ac:dyDescent="0.25">
      <c r="A75" s="5" t="s">
        <v>3717</v>
      </c>
      <c r="B75" s="5" t="s">
        <v>8815</v>
      </c>
      <c r="C75"/>
      <c r="D75"/>
      <c r="E75"/>
      <c r="F75"/>
      <c r="G75"/>
      <c r="H75"/>
      <c r="I75" s="3" t="str">
        <f>IF(SUMPRODUCT(--('Appendix F'!$A$3:$A$7050=I$6)*--('Appendix F'!$B$3:$B$7050=$A75))&gt;0,"Yes","")</f>
        <v>Yes</v>
      </c>
      <c r="J75" s="3" t="str">
        <f>IF(SUMPRODUCT(--('Appendix F'!$A$3:$A$7050=J$6)*--('Appendix F'!$B$3:$B$7050=$A75))&gt;0,"Yes","")</f>
        <v>Yes</v>
      </c>
    </row>
    <row r="76" spans="1:10" x14ac:dyDescent="0.25">
      <c r="A76" s="5" t="s">
        <v>3718</v>
      </c>
      <c r="B76" s="5" t="s">
        <v>8816</v>
      </c>
      <c r="C76"/>
      <c r="D76"/>
      <c r="E76"/>
      <c r="F76"/>
      <c r="G76"/>
      <c r="H76"/>
      <c r="I76" s="3" t="str">
        <f>IF(SUMPRODUCT(--('Appendix F'!$A$3:$A$7050=I$6)*--('Appendix F'!$B$3:$B$7050=$A76))&gt;0,"Yes","")</f>
        <v>Yes</v>
      </c>
      <c r="J76" s="3" t="str">
        <f>IF(SUMPRODUCT(--('Appendix F'!$A$3:$A$7050=J$6)*--('Appendix F'!$B$3:$B$7050=$A76))&gt;0,"Yes","")</f>
        <v>Yes</v>
      </c>
    </row>
    <row r="77" spans="1:10" x14ac:dyDescent="0.25">
      <c r="A77" s="5" t="s">
        <v>3719</v>
      </c>
      <c r="B77" s="5" t="s">
        <v>7450</v>
      </c>
      <c r="C77"/>
      <c r="D77"/>
      <c r="E77"/>
      <c r="F77"/>
      <c r="G77"/>
      <c r="H77"/>
      <c r="I77" s="3" t="str">
        <f>IF(SUMPRODUCT(--('Appendix F'!$A$3:$A$7050=I$6)*--('Appendix F'!$B$3:$B$7050=$A77))&gt;0,"Yes","")</f>
        <v>Yes</v>
      </c>
      <c r="J77" s="3" t="str">
        <f>IF(SUMPRODUCT(--('Appendix F'!$A$3:$A$7050=J$6)*--('Appendix F'!$B$3:$B$7050=$A77))&gt;0,"Yes","")</f>
        <v>Yes</v>
      </c>
    </row>
    <row r="78" spans="1:10" x14ac:dyDescent="0.25">
      <c r="A78" s="5" t="s">
        <v>3720</v>
      </c>
      <c r="B78" s="5" t="s">
        <v>8817</v>
      </c>
      <c r="C78"/>
      <c r="D78"/>
      <c r="E78"/>
      <c r="F78"/>
      <c r="G78"/>
      <c r="H78"/>
      <c r="I78" s="3" t="str">
        <f>IF(SUMPRODUCT(--('Appendix F'!$A$3:$A$7050=I$6)*--('Appendix F'!$B$3:$B$7050=$A78))&gt;0,"Yes","")</f>
        <v>Yes</v>
      </c>
      <c r="J78" s="3" t="str">
        <f>IF(SUMPRODUCT(--('Appendix F'!$A$3:$A$7050=J$6)*--('Appendix F'!$B$3:$B$7050=$A78))&gt;0,"Yes","")</f>
        <v>Yes</v>
      </c>
    </row>
    <row r="79" spans="1:10" x14ac:dyDescent="0.25">
      <c r="A79" s="5" t="s">
        <v>3721</v>
      </c>
      <c r="B79" s="5" t="s">
        <v>8818</v>
      </c>
      <c r="C79"/>
      <c r="D79"/>
      <c r="E79"/>
      <c r="F79"/>
      <c r="G79"/>
      <c r="H79"/>
      <c r="I79" s="3" t="str">
        <f>IF(SUMPRODUCT(--('Appendix F'!$A$3:$A$7050=I$6)*--('Appendix F'!$B$3:$B$7050=$A79))&gt;0,"Yes","")</f>
        <v>Yes</v>
      </c>
      <c r="J79" s="3" t="str">
        <f>IF(SUMPRODUCT(--('Appendix F'!$A$3:$A$7050=J$6)*--('Appendix F'!$B$3:$B$7050=$A79))&gt;0,"Yes","")</f>
        <v>Yes</v>
      </c>
    </row>
    <row r="80" spans="1:10" x14ac:dyDescent="0.25">
      <c r="A80" s="5" t="s">
        <v>3722</v>
      </c>
      <c r="B80" s="5" t="s">
        <v>7317</v>
      </c>
      <c r="C80"/>
      <c r="D80"/>
      <c r="E80"/>
      <c r="F80"/>
      <c r="G80"/>
      <c r="H80"/>
      <c r="I80" s="3" t="str">
        <f>IF(SUMPRODUCT(--('Appendix F'!$A$3:$A$7050=I$6)*--('Appendix F'!$B$3:$B$7050=$A80))&gt;0,"Yes","")</f>
        <v>Yes</v>
      </c>
      <c r="J80" s="3" t="str">
        <f>IF(SUMPRODUCT(--('Appendix F'!$A$3:$A$7050=J$6)*--('Appendix F'!$B$3:$B$7050=$A80))&gt;0,"Yes","")</f>
        <v>Yes</v>
      </c>
    </row>
    <row r="81" spans="1:10" x14ac:dyDescent="0.25">
      <c r="A81" s="5" t="s">
        <v>3723</v>
      </c>
      <c r="B81" s="5" t="s">
        <v>8819</v>
      </c>
      <c r="C81"/>
      <c r="D81"/>
      <c r="E81"/>
      <c r="F81"/>
      <c r="G81"/>
      <c r="H81"/>
      <c r="I81" s="3" t="str">
        <f>IF(SUMPRODUCT(--('Appendix F'!$A$3:$A$7050=I$6)*--('Appendix F'!$B$3:$B$7050=$A81))&gt;0,"Yes","")</f>
        <v>Yes</v>
      </c>
      <c r="J81" s="3" t="str">
        <f>IF(SUMPRODUCT(--('Appendix F'!$A$3:$A$7050=J$6)*--('Appendix F'!$B$3:$B$7050=$A81))&gt;0,"Yes","")</f>
        <v>Yes</v>
      </c>
    </row>
    <row r="82" spans="1:10" x14ac:dyDescent="0.25">
      <c r="A82" s="5" t="s">
        <v>3724</v>
      </c>
      <c r="B82" s="5" t="s">
        <v>8820</v>
      </c>
      <c r="C82"/>
      <c r="D82"/>
      <c r="E82"/>
      <c r="F82"/>
      <c r="G82"/>
      <c r="H82"/>
      <c r="I82" s="3" t="str">
        <f>IF(SUMPRODUCT(--('Appendix F'!$A$3:$A$7050=I$6)*--('Appendix F'!$B$3:$B$7050=$A82))&gt;0,"Yes","")</f>
        <v>Yes</v>
      </c>
      <c r="J82" s="3" t="str">
        <f>IF(SUMPRODUCT(--('Appendix F'!$A$3:$A$7050=J$6)*--('Appendix F'!$B$3:$B$7050=$A82))&gt;0,"Yes","")</f>
        <v>Yes</v>
      </c>
    </row>
    <row r="83" spans="1:10" x14ac:dyDescent="0.25">
      <c r="A83" s="5" t="s">
        <v>3725</v>
      </c>
      <c r="B83" s="5" t="s">
        <v>7448</v>
      </c>
      <c r="C83"/>
      <c r="D83"/>
      <c r="E83"/>
      <c r="F83"/>
      <c r="G83"/>
      <c r="H83"/>
      <c r="I83" s="3" t="str">
        <f>IF(SUMPRODUCT(--('Appendix F'!$A$3:$A$7050=I$6)*--('Appendix F'!$B$3:$B$7050=$A83))&gt;0,"Yes","")</f>
        <v>Yes</v>
      </c>
      <c r="J83" s="3" t="str">
        <f>IF(SUMPRODUCT(--('Appendix F'!$A$3:$A$7050=J$6)*--('Appendix F'!$B$3:$B$7050=$A83))&gt;0,"Yes","")</f>
        <v>Yes</v>
      </c>
    </row>
    <row r="84" spans="1:10" x14ac:dyDescent="0.25">
      <c r="A84" s="5" t="s">
        <v>3726</v>
      </c>
      <c r="B84" s="5" t="s">
        <v>8821</v>
      </c>
      <c r="C84"/>
      <c r="D84"/>
      <c r="E84"/>
      <c r="F84"/>
      <c r="G84"/>
      <c r="H84"/>
      <c r="I84" s="3" t="str">
        <f>IF(SUMPRODUCT(--('Appendix F'!$A$3:$A$7050=I$6)*--('Appendix F'!$B$3:$B$7050=$A84))&gt;0,"Yes","")</f>
        <v>Yes</v>
      </c>
      <c r="J84" s="3" t="str">
        <f>IF(SUMPRODUCT(--('Appendix F'!$A$3:$A$7050=J$6)*--('Appendix F'!$B$3:$B$7050=$A84))&gt;0,"Yes","")</f>
        <v>Yes</v>
      </c>
    </row>
    <row r="85" spans="1:10" x14ac:dyDescent="0.25">
      <c r="A85" s="5" t="s">
        <v>3727</v>
      </c>
      <c r="B85" s="5" t="s">
        <v>8822</v>
      </c>
      <c r="C85"/>
      <c r="D85"/>
      <c r="E85"/>
      <c r="F85"/>
      <c r="G85"/>
      <c r="H85"/>
      <c r="I85" s="3" t="str">
        <f>IF(SUMPRODUCT(--('Appendix F'!$A$3:$A$7050=I$6)*--('Appendix F'!$B$3:$B$7050=$A85))&gt;0,"Yes","")</f>
        <v>Yes</v>
      </c>
      <c r="J85" s="3" t="str">
        <f>IF(SUMPRODUCT(--('Appendix F'!$A$3:$A$7050=J$6)*--('Appendix F'!$B$3:$B$7050=$A85))&gt;0,"Yes","")</f>
        <v>Yes</v>
      </c>
    </row>
    <row r="86" spans="1:10" x14ac:dyDescent="0.25">
      <c r="A86" s="5" t="s">
        <v>3728</v>
      </c>
      <c r="B86" s="5" t="s">
        <v>8823</v>
      </c>
      <c r="C86"/>
      <c r="D86"/>
      <c r="E86"/>
      <c r="F86"/>
      <c r="G86"/>
      <c r="H86"/>
      <c r="I86" s="3" t="str">
        <f>IF(SUMPRODUCT(--('Appendix F'!$A$3:$A$7050=I$6)*--('Appendix F'!$B$3:$B$7050=$A86))&gt;0,"Yes","")</f>
        <v>Yes</v>
      </c>
      <c r="J86" s="3" t="str">
        <f>IF(SUMPRODUCT(--('Appendix F'!$A$3:$A$7050=J$6)*--('Appendix F'!$B$3:$B$7050=$A86))&gt;0,"Yes","")</f>
        <v>Yes</v>
      </c>
    </row>
    <row r="87" spans="1:10" x14ac:dyDescent="0.25">
      <c r="A87" s="5" t="s">
        <v>3729</v>
      </c>
      <c r="B87" s="5" t="s">
        <v>8824</v>
      </c>
      <c r="C87"/>
      <c r="D87"/>
      <c r="E87"/>
      <c r="F87"/>
      <c r="G87"/>
      <c r="H87"/>
      <c r="I87" s="3" t="str">
        <f>IF(SUMPRODUCT(--('Appendix F'!$A$3:$A$7050=I$6)*--('Appendix F'!$B$3:$B$7050=$A87))&gt;0,"Yes","")</f>
        <v>Yes</v>
      </c>
      <c r="J87" s="3" t="str">
        <f>IF(SUMPRODUCT(--('Appendix F'!$A$3:$A$7050=J$6)*--('Appendix F'!$B$3:$B$7050=$A87))&gt;0,"Yes","")</f>
        <v>Yes</v>
      </c>
    </row>
    <row r="88" spans="1:10" x14ac:dyDescent="0.25">
      <c r="A88" s="5" t="s">
        <v>3730</v>
      </c>
      <c r="B88" s="5" t="s">
        <v>8825</v>
      </c>
      <c r="C88"/>
      <c r="D88"/>
      <c r="E88"/>
      <c r="F88"/>
      <c r="G88"/>
      <c r="H88"/>
      <c r="I88" s="3" t="str">
        <f>IF(SUMPRODUCT(--('Appendix F'!$A$3:$A$7050=I$6)*--('Appendix F'!$B$3:$B$7050=$A88))&gt;0,"Yes","")</f>
        <v>Yes</v>
      </c>
      <c r="J88" s="3" t="str">
        <f>IF(SUMPRODUCT(--('Appendix F'!$A$3:$A$7050=J$6)*--('Appendix F'!$B$3:$B$7050=$A88))&gt;0,"Yes","")</f>
        <v>Yes</v>
      </c>
    </row>
    <row r="89" spans="1:10" x14ac:dyDescent="0.25">
      <c r="A89" s="5" t="s">
        <v>3731</v>
      </c>
      <c r="B89" s="5" t="s">
        <v>7451</v>
      </c>
      <c r="C89"/>
      <c r="D89"/>
      <c r="E89"/>
      <c r="F89"/>
      <c r="G89"/>
      <c r="H89"/>
      <c r="I89" s="3" t="str">
        <f>IF(SUMPRODUCT(--('Appendix F'!$A$3:$A$7050=I$6)*--('Appendix F'!$B$3:$B$7050=$A89))&gt;0,"Yes","")</f>
        <v>Yes</v>
      </c>
      <c r="J89" s="3" t="str">
        <f>IF(SUMPRODUCT(--('Appendix F'!$A$3:$A$7050=J$6)*--('Appendix F'!$B$3:$B$7050=$A89))&gt;0,"Yes","")</f>
        <v>Yes</v>
      </c>
    </row>
    <row r="90" spans="1:10" x14ac:dyDescent="0.25">
      <c r="A90" s="5" t="s">
        <v>3732</v>
      </c>
      <c r="B90" s="5" t="s">
        <v>7445</v>
      </c>
      <c r="C90"/>
      <c r="D90"/>
      <c r="E90"/>
      <c r="F90"/>
      <c r="G90"/>
      <c r="H90"/>
      <c r="I90" s="3" t="str">
        <f>IF(SUMPRODUCT(--('Appendix F'!$A$3:$A$7050=I$6)*--('Appendix F'!$B$3:$B$7050=$A90))&gt;0,"Yes","")</f>
        <v>Yes</v>
      </c>
      <c r="J90" s="3" t="str">
        <f>IF(SUMPRODUCT(--('Appendix F'!$A$3:$A$7050=J$6)*--('Appendix F'!$B$3:$B$7050=$A90))&gt;0,"Yes","")</f>
        <v>Yes</v>
      </c>
    </row>
    <row r="91" spans="1:10" x14ac:dyDescent="0.25">
      <c r="A91" s="5" t="s">
        <v>3733</v>
      </c>
      <c r="B91" s="5" t="s">
        <v>8826</v>
      </c>
      <c r="C91"/>
      <c r="D91"/>
      <c r="E91"/>
      <c r="F91"/>
      <c r="G91"/>
      <c r="H91"/>
      <c r="I91" s="3" t="str">
        <f>IF(SUMPRODUCT(--('Appendix F'!$A$3:$A$7050=I$6)*--('Appendix F'!$B$3:$B$7050=$A91))&gt;0,"Yes","")</f>
        <v>Yes</v>
      </c>
      <c r="J91" s="3" t="str">
        <f>IF(SUMPRODUCT(--('Appendix F'!$A$3:$A$7050=J$6)*--('Appendix F'!$B$3:$B$7050=$A91))&gt;0,"Yes","")</f>
        <v>Yes</v>
      </c>
    </row>
    <row r="92" spans="1:10" x14ac:dyDescent="0.25">
      <c r="A92" s="5" t="s">
        <v>3734</v>
      </c>
      <c r="B92" s="5" t="s">
        <v>7452</v>
      </c>
      <c r="C92"/>
      <c r="D92"/>
      <c r="E92"/>
      <c r="F92"/>
      <c r="G92"/>
      <c r="H92"/>
      <c r="I92" s="3" t="str">
        <f>IF(SUMPRODUCT(--('Appendix F'!$A$3:$A$7050=I$6)*--('Appendix F'!$B$3:$B$7050=$A92))&gt;0,"Yes","")</f>
        <v>Yes</v>
      </c>
      <c r="J92" s="3" t="str">
        <f>IF(SUMPRODUCT(--('Appendix F'!$A$3:$A$7050=J$6)*--('Appendix F'!$B$3:$B$7050=$A92))&gt;0,"Yes","")</f>
        <v>Yes</v>
      </c>
    </row>
    <row r="93" spans="1:10" x14ac:dyDescent="0.25">
      <c r="A93" s="5" t="s">
        <v>3735</v>
      </c>
      <c r="B93" s="5" t="s">
        <v>7446</v>
      </c>
      <c r="C93"/>
      <c r="D93"/>
      <c r="E93"/>
      <c r="F93"/>
      <c r="G93"/>
      <c r="H93"/>
      <c r="I93" s="3" t="str">
        <f>IF(SUMPRODUCT(--('Appendix F'!$A$3:$A$7050=I$6)*--('Appendix F'!$B$3:$B$7050=$A93))&gt;0,"Yes","")</f>
        <v>Yes</v>
      </c>
      <c r="J93" s="3" t="str">
        <f>IF(SUMPRODUCT(--('Appendix F'!$A$3:$A$7050=J$6)*--('Appendix F'!$B$3:$B$7050=$A93))&gt;0,"Yes","")</f>
        <v>Yes</v>
      </c>
    </row>
    <row r="94" spans="1:10" x14ac:dyDescent="0.25">
      <c r="A94" s="5" t="s">
        <v>3736</v>
      </c>
      <c r="B94" s="5" t="s">
        <v>8827</v>
      </c>
      <c r="C94"/>
      <c r="D94"/>
      <c r="E94"/>
      <c r="F94"/>
      <c r="G94"/>
      <c r="H94"/>
      <c r="I94" s="3" t="str">
        <f>IF(SUMPRODUCT(--('Appendix F'!$A$3:$A$7050=I$6)*--('Appendix F'!$B$3:$B$7050=$A94))&gt;0,"Yes","")</f>
        <v>Yes</v>
      </c>
      <c r="J94" s="3" t="str">
        <f>IF(SUMPRODUCT(--('Appendix F'!$A$3:$A$7050=J$6)*--('Appendix F'!$B$3:$B$7050=$A94))&gt;0,"Yes","")</f>
        <v>Yes</v>
      </c>
    </row>
    <row r="95" spans="1:10" x14ac:dyDescent="0.25">
      <c r="A95" s="5" t="s">
        <v>3743</v>
      </c>
      <c r="B95" s="5" t="s">
        <v>8834</v>
      </c>
      <c r="C95"/>
      <c r="D95"/>
      <c r="E95"/>
      <c r="F95"/>
      <c r="G95"/>
      <c r="H95"/>
      <c r="I95" s="3" t="str">
        <f>IF(SUMPRODUCT(--('Appendix F'!$A$3:$A$7050=I$6)*--('Appendix F'!$B$3:$B$7050=$A95))&gt;0,"Yes","")</f>
        <v>Yes</v>
      </c>
      <c r="J95" s="3" t="str">
        <f>IF(SUMPRODUCT(--('Appendix F'!$A$3:$A$7050=J$6)*--('Appendix F'!$B$3:$B$7050=$A95))&gt;0,"Yes","")</f>
        <v>Yes</v>
      </c>
    </row>
    <row r="96" spans="1:10" x14ac:dyDescent="0.25">
      <c r="A96" s="5" t="s">
        <v>3744</v>
      </c>
      <c r="B96" s="5" t="s">
        <v>7246</v>
      </c>
      <c r="C96"/>
      <c r="D96"/>
      <c r="E96"/>
      <c r="F96"/>
      <c r="G96"/>
      <c r="H96"/>
      <c r="I96" s="3" t="str">
        <f>IF(SUMPRODUCT(--('Appendix F'!$A$3:$A$7050=I$6)*--('Appendix F'!$B$3:$B$7050=$A96))&gt;0,"Yes","")</f>
        <v>Yes</v>
      </c>
      <c r="J96" s="3" t="str">
        <f>IF(SUMPRODUCT(--('Appendix F'!$A$3:$A$7050=J$6)*--('Appendix F'!$B$3:$B$7050=$A96))&gt;0,"Yes","")</f>
        <v>Yes</v>
      </c>
    </row>
    <row r="97" spans="1:10" x14ac:dyDescent="0.25">
      <c r="A97" s="5" t="s">
        <v>3745</v>
      </c>
      <c r="B97" s="5" t="s">
        <v>7248</v>
      </c>
      <c r="C97"/>
      <c r="D97"/>
      <c r="E97"/>
      <c r="F97"/>
      <c r="G97"/>
      <c r="H97"/>
      <c r="I97" s="3" t="str">
        <f>IF(SUMPRODUCT(--('Appendix F'!$A$3:$A$7050=I$6)*--('Appendix F'!$B$3:$B$7050=$A97))&gt;0,"Yes","")</f>
        <v>Yes</v>
      </c>
      <c r="J97" s="3" t="str">
        <f>IF(SUMPRODUCT(--('Appendix F'!$A$3:$A$7050=J$6)*--('Appendix F'!$B$3:$B$7050=$A97))&gt;0,"Yes","")</f>
        <v>Yes</v>
      </c>
    </row>
    <row r="98" spans="1:10" x14ac:dyDescent="0.25">
      <c r="A98" s="5" t="s">
        <v>3746</v>
      </c>
      <c r="B98" s="5" t="s">
        <v>7247</v>
      </c>
      <c r="C98"/>
      <c r="D98"/>
      <c r="E98"/>
      <c r="F98"/>
      <c r="G98"/>
      <c r="H98"/>
      <c r="I98" s="3" t="str">
        <f>IF(SUMPRODUCT(--('Appendix F'!$A$3:$A$7050=I$6)*--('Appendix F'!$B$3:$B$7050=$A98))&gt;0,"Yes","")</f>
        <v>Yes</v>
      </c>
      <c r="J98" s="3" t="str">
        <f>IF(SUMPRODUCT(--('Appendix F'!$A$3:$A$7050=J$6)*--('Appendix F'!$B$3:$B$7050=$A98))&gt;0,"Yes","")</f>
        <v>Yes</v>
      </c>
    </row>
    <row r="99" spans="1:10" x14ac:dyDescent="0.25">
      <c r="A99" s="5" t="s">
        <v>3747</v>
      </c>
      <c r="B99" s="5" t="s">
        <v>7249</v>
      </c>
      <c r="C99"/>
      <c r="D99"/>
      <c r="E99"/>
      <c r="F99"/>
      <c r="G99"/>
      <c r="H99"/>
      <c r="I99" s="3" t="str">
        <f>IF(SUMPRODUCT(--('Appendix F'!$A$3:$A$7050=I$6)*--('Appendix F'!$B$3:$B$7050=$A99))&gt;0,"Yes","")</f>
        <v>Yes</v>
      </c>
      <c r="J99" s="3" t="str">
        <f>IF(SUMPRODUCT(--('Appendix F'!$A$3:$A$7050=J$6)*--('Appendix F'!$B$3:$B$7050=$A99))&gt;0,"Yes","")</f>
        <v>Yes</v>
      </c>
    </row>
    <row r="100" spans="1:10" x14ac:dyDescent="0.25">
      <c r="A100" s="5" t="s">
        <v>3748</v>
      </c>
      <c r="B100" s="5" t="s">
        <v>8835</v>
      </c>
      <c r="C100"/>
      <c r="D100"/>
      <c r="E100"/>
      <c r="F100"/>
      <c r="G100"/>
      <c r="H100"/>
      <c r="I100" s="3" t="str">
        <f>IF(SUMPRODUCT(--('Appendix F'!$A$3:$A$7050=I$6)*--('Appendix F'!$B$3:$B$7050=$A100))&gt;0,"Yes","")</f>
        <v>Yes</v>
      </c>
      <c r="J100" s="3" t="str">
        <f>IF(SUMPRODUCT(--('Appendix F'!$A$3:$A$7050=J$6)*--('Appendix F'!$B$3:$B$7050=$A100))&gt;0,"Yes","")</f>
        <v>Yes</v>
      </c>
    </row>
    <row r="101" spans="1:10" x14ac:dyDescent="0.25">
      <c r="A101" s="5" t="s">
        <v>3749</v>
      </c>
      <c r="B101" s="5" t="s">
        <v>8836</v>
      </c>
      <c r="C101"/>
      <c r="D101"/>
      <c r="E101"/>
      <c r="F101"/>
      <c r="G101"/>
      <c r="H101"/>
      <c r="I101" s="3" t="str">
        <f>IF(SUMPRODUCT(--('Appendix F'!$A$3:$A$7050=I$6)*--('Appendix F'!$B$3:$B$7050=$A101))&gt;0,"Yes","")</f>
        <v>Yes</v>
      </c>
      <c r="J101" s="3" t="str">
        <f>IF(SUMPRODUCT(--('Appendix F'!$A$3:$A$7050=J$6)*--('Appendix F'!$B$3:$B$7050=$A101))&gt;0,"Yes","")</f>
        <v>Yes</v>
      </c>
    </row>
    <row r="102" spans="1:10" x14ac:dyDescent="0.25">
      <c r="A102" s="5" t="s">
        <v>3750</v>
      </c>
      <c r="B102" s="5" t="s">
        <v>8837</v>
      </c>
      <c r="C102"/>
      <c r="D102"/>
      <c r="E102"/>
      <c r="F102"/>
      <c r="G102"/>
      <c r="H102"/>
      <c r="I102" s="3" t="str">
        <f>IF(SUMPRODUCT(--('Appendix F'!$A$3:$A$7050=I$6)*--('Appendix F'!$B$3:$B$7050=$A102))&gt;0,"Yes","")</f>
        <v>Yes</v>
      </c>
      <c r="J102" s="3" t="str">
        <f>IF(SUMPRODUCT(--('Appendix F'!$A$3:$A$7050=J$6)*--('Appendix F'!$B$3:$B$7050=$A102))&gt;0,"Yes","")</f>
        <v>Yes</v>
      </c>
    </row>
    <row r="103" spans="1:10" x14ac:dyDescent="0.25">
      <c r="A103" s="5" t="s">
        <v>3751</v>
      </c>
      <c r="B103" s="5" t="s">
        <v>8838</v>
      </c>
      <c r="C103"/>
      <c r="D103"/>
      <c r="E103"/>
      <c r="F103"/>
      <c r="G103"/>
      <c r="H103"/>
      <c r="I103" s="3" t="str">
        <f>IF(SUMPRODUCT(--('Appendix F'!$A$3:$A$7050=I$6)*--('Appendix F'!$B$3:$B$7050=$A103))&gt;0,"Yes","")</f>
        <v>Yes</v>
      </c>
      <c r="J103" s="3" t="str">
        <f>IF(SUMPRODUCT(--('Appendix F'!$A$3:$A$7050=J$6)*--('Appendix F'!$B$3:$B$7050=$A103))&gt;0,"Yes","")</f>
        <v>Yes</v>
      </c>
    </row>
    <row r="104" spans="1:10" x14ac:dyDescent="0.25">
      <c r="A104" s="5" t="s">
        <v>3752</v>
      </c>
      <c r="B104" s="5" t="s">
        <v>8839</v>
      </c>
      <c r="C104"/>
      <c r="D104"/>
      <c r="E104"/>
      <c r="F104"/>
      <c r="G104"/>
      <c r="H104"/>
      <c r="I104" s="3" t="str">
        <f>IF(SUMPRODUCT(--('Appendix F'!$A$3:$A$7050=I$6)*--('Appendix F'!$B$3:$B$7050=$A104))&gt;0,"Yes","")</f>
        <v>Yes</v>
      </c>
      <c r="J104" s="3" t="str">
        <f>IF(SUMPRODUCT(--('Appendix F'!$A$3:$A$7050=J$6)*--('Appendix F'!$B$3:$B$7050=$A104))&gt;0,"Yes","")</f>
        <v>Yes</v>
      </c>
    </row>
    <row r="105" spans="1:10" x14ac:dyDescent="0.25">
      <c r="A105" s="5" t="s">
        <v>3753</v>
      </c>
      <c r="B105" s="5" t="s">
        <v>8840</v>
      </c>
      <c r="C105"/>
      <c r="D105"/>
      <c r="E105"/>
      <c r="F105"/>
      <c r="G105"/>
      <c r="H105"/>
      <c r="I105" s="3" t="str">
        <f>IF(SUMPRODUCT(--('Appendix F'!$A$3:$A$7050=I$6)*--('Appendix F'!$B$3:$B$7050=$A105))&gt;0,"Yes","")</f>
        <v>Yes</v>
      </c>
      <c r="J105" s="3" t="str">
        <f>IF(SUMPRODUCT(--('Appendix F'!$A$3:$A$7050=J$6)*--('Appendix F'!$B$3:$B$7050=$A105))&gt;0,"Yes","")</f>
        <v>Yes</v>
      </c>
    </row>
    <row r="106" spans="1:10" x14ac:dyDescent="0.25">
      <c r="A106" s="5" t="s">
        <v>3754</v>
      </c>
      <c r="B106" s="5" t="s">
        <v>8841</v>
      </c>
      <c r="C106"/>
      <c r="D106"/>
      <c r="E106"/>
      <c r="F106"/>
      <c r="G106"/>
      <c r="H106"/>
      <c r="I106" s="3" t="str">
        <f>IF(SUMPRODUCT(--('Appendix F'!$A$3:$A$7050=I$6)*--('Appendix F'!$B$3:$B$7050=$A106))&gt;0,"Yes","")</f>
        <v>Yes</v>
      </c>
      <c r="J106" s="3" t="str">
        <f>IF(SUMPRODUCT(--('Appendix F'!$A$3:$A$7050=J$6)*--('Appendix F'!$B$3:$B$7050=$A106))&gt;0,"Yes","")</f>
        <v>Yes</v>
      </c>
    </row>
    <row r="107" spans="1:10" x14ac:dyDescent="0.25">
      <c r="A107" s="5" t="s">
        <v>3755</v>
      </c>
      <c r="B107" s="5" t="s">
        <v>8842</v>
      </c>
      <c r="C107"/>
      <c r="D107"/>
      <c r="E107"/>
      <c r="F107"/>
      <c r="G107"/>
      <c r="H107"/>
      <c r="I107" s="3" t="str">
        <f>IF(SUMPRODUCT(--('Appendix F'!$A$3:$A$7050=I$6)*--('Appendix F'!$B$3:$B$7050=$A107))&gt;0,"Yes","")</f>
        <v>Yes</v>
      </c>
      <c r="J107" s="3" t="str">
        <f>IF(SUMPRODUCT(--('Appendix F'!$A$3:$A$7050=J$6)*--('Appendix F'!$B$3:$B$7050=$A107))&gt;0,"Yes","")</f>
        <v>Yes</v>
      </c>
    </row>
    <row r="108" spans="1:10" x14ac:dyDescent="0.25">
      <c r="A108" s="5" t="s">
        <v>3756</v>
      </c>
      <c r="B108" s="5" t="s">
        <v>8843</v>
      </c>
      <c r="C108"/>
      <c r="D108"/>
      <c r="E108"/>
      <c r="F108"/>
      <c r="G108"/>
      <c r="H108"/>
      <c r="I108" s="3" t="str">
        <f>IF(SUMPRODUCT(--('Appendix F'!$A$3:$A$7050=I$6)*--('Appendix F'!$B$3:$B$7050=$A108))&gt;0,"Yes","")</f>
        <v>Yes</v>
      </c>
      <c r="J108" s="3" t="str">
        <f>IF(SUMPRODUCT(--('Appendix F'!$A$3:$A$7050=J$6)*--('Appendix F'!$B$3:$B$7050=$A108))&gt;0,"Yes","")</f>
        <v>Yes</v>
      </c>
    </row>
    <row r="109" spans="1:10" x14ac:dyDescent="0.25">
      <c r="A109" s="5" t="s">
        <v>3757</v>
      </c>
      <c r="B109" s="5" t="s">
        <v>8844</v>
      </c>
      <c r="C109"/>
      <c r="D109"/>
      <c r="E109"/>
      <c r="F109"/>
      <c r="G109"/>
      <c r="H109"/>
      <c r="I109" s="3" t="str">
        <f>IF(SUMPRODUCT(--('Appendix F'!$A$3:$A$7050=I$6)*--('Appendix F'!$B$3:$B$7050=$A109))&gt;0,"Yes","")</f>
        <v>Yes</v>
      </c>
      <c r="J109" s="3" t="str">
        <f>IF(SUMPRODUCT(--('Appendix F'!$A$3:$A$7050=J$6)*--('Appendix F'!$B$3:$B$7050=$A109))&gt;0,"Yes","")</f>
        <v>Yes</v>
      </c>
    </row>
    <row r="110" spans="1:10" x14ac:dyDescent="0.25">
      <c r="A110" s="5" t="s">
        <v>3758</v>
      </c>
      <c r="B110" s="5" t="s">
        <v>8845</v>
      </c>
      <c r="C110"/>
      <c r="D110"/>
      <c r="E110"/>
      <c r="F110"/>
      <c r="G110"/>
      <c r="H110"/>
      <c r="I110" s="3" t="str">
        <f>IF(SUMPRODUCT(--('Appendix F'!$A$3:$A$7050=I$6)*--('Appendix F'!$B$3:$B$7050=$A110))&gt;0,"Yes","")</f>
        <v>Yes</v>
      </c>
      <c r="J110" s="3" t="str">
        <f>IF(SUMPRODUCT(--('Appendix F'!$A$3:$A$7050=J$6)*--('Appendix F'!$B$3:$B$7050=$A110))&gt;0,"Yes","")</f>
        <v>Yes</v>
      </c>
    </row>
    <row r="111" spans="1:10" x14ac:dyDescent="0.25">
      <c r="A111" s="5" t="s">
        <v>3759</v>
      </c>
      <c r="B111" s="5" t="s">
        <v>8846</v>
      </c>
      <c r="C111"/>
      <c r="D111"/>
      <c r="E111"/>
      <c r="F111"/>
      <c r="G111"/>
      <c r="H111"/>
      <c r="I111" s="3" t="str">
        <f>IF(SUMPRODUCT(--('Appendix F'!$A$3:$A$7050=I$6)*--('Appendix F'!$B$3:$B$7050=$A111))&gt;0,"Yes","")</f>
        <v>Yes</v>
      </c>
      <c r="J111" s="3" t="str">
        <f>IF(SUMPRODUCT(--('Appendix F'!$A$3:$A$7050=J$6)*--('Appendix F'!$B$3:$B$7050=$A111))&gt;0,"Yes","")</f>
        <v>Yes</v>
      </c>
    </row>
    <row r="112" spans="1:10" x14ac:dyDescent="0.25">
      <c r="A112" s="5" t="s">
        <v>3760</v>
      </c>
      <c r="B112" s="5" t="s">
        <v>8847</v>
      </c>
      <c r="C112"/>
      <c r="D112"/>
      <c r="E112"/>
      <c r="F112"/>
      <c r="G112"/>
      <c r="H112"/>
      <c r="I112" s="3" t="str">
        <f>IF(SUMPRODUCT(--('Appendix F'!$A$3:$A$7050=I$6)*--('Appendix F'!$B$3:$B$7050=$A112))&gt;0,"Yes","")</f>
        <v>Yes</v>
      </c>
      <c r="J112" s="3" t="str">
        <f>IF(SUMPRODUCT(--('Appendix F'!$A$3:$A$7050=J$6)*--('Appendix F'!$B$3:$B$7050=$A112))&gt;0,"Yes","")</f>
        <v>Yes</v>
      </c>
    </row>
    <row r="113" spans="1:10" x14ac:dyDescent="0.25">
      <c r="A113" s="5" t="s">
        <v>3761</v>
      </c>
      <c r="B113" s="5" t="s">
        <v>8848</v>
      </c>
      <c r="C113"/>
      <c r="D113"/>
      <c r="E113"/>
      <c r="F113"/>
      <c r="G113"/>
      <c r="H113"/>
      <c r="I113" s="3" t="str">
        <f>IF(SUMPRODUCT(--('Appendix F'!$A$3:$A$7050=I$6)*--('Appendix F'!$B$3:$B$7050=$A113))&gt;0,"Yes","")</f>
        <v>Yes</v>
      </c>
      <c r="J113" s="3" t="str">
        <f>IF(SUMPRODUCT(--('Appendix F'!$A$3:$A$7050=J$6)*--('Appendix F'!$B$3:$B$7050=$A113))&gt;0,"Yes","")</f>
        <v>Yes</v>
      </c>
    </row>
    <row r="114" spans="1:10" x14ac:dyDescent="0.25">
      <c r="A114" s="5" t="s">
        <v>3762</v>
      </c>
      <c r="B114" s="5" t="s">
        <v>8849</v>
      </c>
      <c r="C114"/>
      <c r="D114"/>
      <c r="E114"/>
      <c r="F114"/>
      <c r="G114"/>
      <c r="H114"/>
      <c r="I114" s="3" t="str">
        <f>IF(SUMPRODUCT(--('Appendix F'!$A$3:$A$7050=I$6)*--('Appendix F'!$B$3:$B$7050=$A114))&gt;0,"Yes","")</f>
        <v>Yes</v>
      </c>
      <c r="J114" s="3" t="str">
        <f>IF(SUMPRODUCT(--('Appendix F'!$A$3:$A$7050=J$6)*--('Appendix F'!$B$3:$B$7050=$A114))&gt;0,"Yes","")</f>
        <v>Yes</v>
      </c>
    </row>
    <row r="115" spans="1:10" x14ac:dyDescent="0.25">
      <c r="A115" s="5" t="s">
        <v>3763</v>
      </c>
      <c r="B115" s="5" t="s">
        <v>8850</v>
      </c>
      <c r="C115"/>
      <c r="D115"/>
      <c r="E115"/>
      <c r="F115"/>
      <c r="G115"/>
      <c r="H115"/>
      <c r="I115" s="3" t="str">
        <f>IF(SUMPRODUCT(--('Appendix F'!$A$3:$A$7050=I$6)*--('Appendix F'!$B$3:$B$7050=$A115))&gt;0,"Yes","")</f>
        <v>Yes</v>
      </c>
      <c r="J115" s="3" t="str">
        <f>IF(SUMPRODUCT(--('Appendix F'!$A$3:$A$7050=J$6)*--('Appendix F'!$B$3:$B$7050=$A115))&gt;0,"Yes","")</f>
        <v>Yes</v>
      </c>
    </row>
    <row r="116" spans="1:10" x14ac:dyDescent="0.25">
      <c r="A116" s="5" t="s">
        <v>3764</v>
      </c>
      <c r="B116" s="5" t="s">
        <v>8851</v>
      </c>
      <c r="C116"/>
      <c r="D116"/>
      <c r="E116"/>
      <c r="F116"/>
      <c r="G116"/>
      <c r="H116"/>
      <c r="I116" s="3" t="str">
        <f>IF(SUMPRODUCT(--('Appendix F'!$A$3:$A$7050=I$6)*--('Appendix F'!$B$3:$B$7050=$A116))&gt;0,"Yes","")</f>
        <v>Yes</v>
      </c>
      <c r="J116" s="3" t="str">
        <f>IF(SUMPRODUCT(--('Appendix F'!$A$3:$A$7050=J$6)*--('Appendix F'!$B$3:$B$7050=$A116))&gt;0,"Yes","")</f>
        <v>Yes</v>
      </c>
    </row>
    <row r="117" spans="1:10" x14ac:dyDescent="0.25">
      <c r="A117" s="5" t="s">
        <v>3765</v>
      </c>
      <c r="B117" s="5" t="s">
        <v>7250</v>
      </c>
      <c r="C117"/>
      <c r="D117"/>
      <c r="E117"/>
      <c r="F117"/>
      <c r="G117"/>
      <c r="H117"/>
      <c r="I117" s="3" t="str">
        <f>IF(SUMPRODUCT(--('Appendix F'!$A$3:$A$7050=I$6)*--('Appendix F'!$B$3:$B$7050=$A117))&gt;0,"Yes","")</f>
        <v>Yes</v>
      </c>
      <c r="J117" s="3" t="str">
        <f>IF(SUMPRODUCT(--('Appendix F'!$A$3:$A$7050=J$6)*--('Appendix F'!$B$3:$B$7050=$A117))&gt;0,"Yes","")</f>
        <v>Yes</v>
      </c>
    </row>
    <row r="118" spans="1:10" x14ac:dyDescent="0.25">
      <c r="A118" s="5" t="s">
        <v>3766</v>
      </c>
      <c r="B118" s="5" t="s">
        <v>7251</v>
      </c>
      <c r="C118"/>
      <c r="D118"/>
      <c r="E118"/>
      <c r="F118"/>
      <c r="G118"/>
      <c r="H118"/>
      <c r="I118" s="3" t="str">
        <f>IF(SUMPRODUCT(--('Appendix F'!$A$3:$A$7050=I$6)*--('Appendix F'!$B$3:$B$7050=$A118))&gt;0,"Yes","")</f>
        <v>Yes</v>
      </c>
      <c r="J118" s="3" t="str">
        <f>IF(SUMPRODUCT(--('Appendix F'!$A$3:$A$7050=J$6)*--('Appendix F'!$B$3:$B$7050=$A118))&gt;0,"Yes","")</f>
        <v>Yes</v>
      </c>
    </row>
    <row r="119" spans="1:10" x14ac:dyDescent="0.25">
      <c r="A119" s="5" t="s">
        <v>3767</v>
      </c>
      <c r="B119" s="5" t="s">
        <v>8852</v>
      </c>
      <c r="C119"/>
      <c r="D119"/>
      <c r="E119"/>
      <c r="F119"/>
      <c r="G119"/>
      <c r="H119"/>
      <c r="I119" s="3" t="str">
        <f>IF(SUMPRODUCT(--('Appendix F'!$A$3:$A$7050=I$6)*--('Appendix F'!$B$3:$B$7050=$A119))&gt;0,"Yes","")</f>
        <v>Yes</v>
      </c>
      <c r="J119" s="3" t="str">
        <f>IF(SUMPRODUCT(--('Appendix F'!$A$3:$A$7050=J$6)*--('Appendix F'!$B$3:$B$7050=$A119))&gt;0,"Yes","")</f>
        <v>Yes</v>
      </c>
    </row>
    <row r="120" spans="1:10" x14ac:dyDescent="0.25">
      <c r="A120" s="5" t="s">
        <v>3768</v>
      </c>
      <c r="B120" s="5" t="s">
        <v>8853</v>
      </c>
      <c r="C120"/>
      <c r="D120"/>
      <c r="E120"/>
      <c r="F120"/>
      <c r="G120"/>
      <c r="H120"/>
      <c r="I120" s="3" t="str">
        <f>IF(SUMPRODUCT(--('Appendix F'!$A$3:$A$7050=I$6)*--('Appendix F'!$B$3:$B$7050=$A120))&gt;0,"Yes","")</f>
        <v>Yes</v>
      </c>
      <c r="J120" s="3" t="str">
        <f>IF(SUMPRODUCT(--('Appendix F'!$A$3:$A$7050=J$6)*--('Appendix F'!$B$3:$B$7050=$A120))&gt;0,"Yes","")</f>
        <v>Yes</v>
      </c>
    </row>
    <row r="121" spans="1:10" x14ac:dyDescent="0.25">
      <c r="A121" s="5" t="s">
        <v>3769</v>
      </c>
      <c r="B121" s="5" t="s">
        <v>7430</v>
      </c>
      <c r="C121"/>
      <c r="D121"/>
      <c r="E121"/>
      <c r="F121"/>
      <c r="G121"/>
      <c r="H121"/>
      <c r="I121" s="3" t="str">
        <f>IF(SUMPRODUCT(--('Appendix F'!$A$3:$A$7050=I$6)*--('Appendix F'!$B$3:$B$7050=$A121))&gt;0,"Yes","")</f>
        <v>Yes</v>
      </c>
      <c r="J121" s="3" t="str">
        <f>IF(SUMPRODUCT(--('Appendix F'!$A$3:$A$7050=J$6)*--('Appendix F'!$B$3:$B$7050=$A121))&gt;0,"Yes","")</f>
        <v>Yes</v>
      </c>
    </row>
    <row r="122" spans="1:10" x14ac:dyDescent="0.25">
      <c r="A122" s="5" t="s">
        <v>3770</v>
      </c>
      <c r="B122" s="5" t="s">
        <v>7433</v>
      </c>
      <c r="C122"/>
      <c r="D122"/>
      <c r="E122"/>
      <c r="F122"/>
      <c r="G122"/>
      <c r="H122"/>
      <c r="I122" s="3" t="str">
        <f>IF(SUMPRODUCT(--('Appendix F'!$A$3:$A$7050=I$6)*--('Appendix F'!$B$3:$B$7050=$A122))&gt;0,"Yes","")</f>
        <v>Yes</v>
      </c>
      <c r="J122" s="3" t="str">
        <f>IF(SUMPRODUCT(--('Appendix F'!$A$3:$A$7050=J$6)*--('Appendix F'!$B$3:$B$7050=$A122))&gt;0,"Yes","")</f>
        <v>Yes</v>
      </c>
    </row>
    <row r="123" spans="1:10" x14ac:dyDescent="0.25">
      <c r="A123" s="5" t="s">
        <v>3771</v>
      </c>
      <c r="B123" s="5" t="s">
        <v>7436</v>
      </c>
      <c r="C123"/>
      <c r="D123"/>
      <c r="E123"/>
      <c r="F123"/>
      <c r="G123"/>
      <c r="H123"/>
      <c r="I123" s="3" t="str">
        <f>IF(SUMPRODUCT(--('Appendix F'!$A$3:$A$7050=I$6)*--('Appendix F'!$B$3:$B$7050=$A123))&gt;0,"Yes","")</f>
        <v>Yes</v>
      </c>
      <c r="J123" s="3" t="str">
        <f>IF(SUMPRODUCT(--('Appendix F'!$A$3:$A$7050=J$6)*--('Appendix F'!$B$3:$B$7050=$A123))&gt;0,"Yes","")</f>
        <v>Yes</v>
      </c>
    </row>
    <row r="124" spans="1:10" x14ac:dyDescent="0.25">
      <c r="A124" s="5" t="s">
        <v>3772</v>
      </c>
      <c r="B124" s="5" t="s">
        <v>7439</v>
      </c>
      <c r="C124"/>
      <c r="D124"/>
      <c r="E124"/>
      <c r="F124"/>
      <c r="G124"/>
      <c r="H124"/>
      <c r="I124" s="3" t="str">
        <f>IF(SUMPRODUCT(--('Appendix F'!$A$3:$A$7050=I$6)*--('Appendix F'!$B$3:$B$7050=$A124))&gt;0,"Yes","")</f>
        <v>Yes</v>
      </c>
      <c r="J124" s="3" t="str">
        <f>IF(SUMPRODUCT(--('Appendix F'!$A$3:$A$7050=J$6)*--('Appendix F'!$B$3:$B$7050=$A124))&gt;0,"Yes","")</f>
        <v>Yes</v>
      </c>
    </row>
    <row r="125" spans="1:10" x14ac:dyDescent="0.25">
      <c r="A125" s="5" t="s">
        <v>3773</v>
      </c>
      <c r="B125" s="5" t="s">
        <v>7442</v>
      </c>
      <c r="C125"/>
      <c r="D125"/>
      <c r="E125"/>
      <c r="F125"/>
      <c r="G125"/>
      <c r="H125"/>
      <c r="I125" s="3" t="str">
        <f>IF(SUMPRODUCT(--('Appendix F'!$A$3:$A$7050=I$6)*--('Appendix F'!$B$3:$B$7050=$A125))&gt;0,"Yes","")</f>
        <v>Yes</v>
      </c>
      <c r="J125" s="3" t="str">
        <f>IF(SUMPRODUCT(--('Appendix F'!$A$3:$A$7050=J$6)*--('Appendix F'!$B$3:$B$7050=$A125))&gt;0,"Yes","")</f>
        <v>Yes</v>
      </c>
    </row>
    <row r="126" spans="1:10" x14ac:dyDescent="0.25">
      <c r="A126" s="5" t="s">
        <v>3774</v>
      </c>
      <c r="B126" s="5" t="s">
        <v>7454</v>
      </c>
      <c r="C126"/>
      <c r="D126"/>
      <c r="E126"/>
      <c r="F126"/>
      <c r="G126"/>
      <c r="H126"/>
      <c r="I126" s="3" t="str">
        <f>IF(SUMPRODUCT(--('Appendix F'!$A$3:$A$7050=I$6)*--('Appendix F'!$B$3:$B$7050=$A126))&gt;0,"Yes","")</f>
        <v>Yes</v>
      </c>
      <c r="J126" s="3" t="str">
        <f>IF(SUMPRODUCT(--('Appendix F'!$A$3:$A$7050=J$6)*--('Appendix F'!$B$3:$B$7050=$A126))&gt;0,"Yes","")</f>
        <v>Yes</v>
      </c>
    </row>
    <row r="127" spans="1:10" x14ac:dyDescent="0.25">
      <c r="A127" s="5" t="s">
        <v>3775</v>
      </c>
      <c r="B127" s="5" t="s">
        <v>7431</v>
      </c>
      <c r="C127"/>
      <c r="D127"/>
      <c r="E127"/>
      <c r="F127"/>
      <c r="G127"/>
      <c r="H127"/>
      <c r="I127" s="3" t="str">
        <f>IF(SUMPRODUCT(--('Appendix F'!$A$3:$A$7050=I$6)*--('Appendix F'!$B$3:$B$7050=$A127))&gt;0,"Yes","")</f>
        <v>Yes</v>
      </c>
      <c r="J127" s="3" t="str">
        <f>IF(SUMPRODUCT(--('Appendix F'!$A$3:$A$7050=J$6)*--('Appendix F'!$B$3:$B$7050=$A127))&gt;0,"Yes","")</f>
        <v>Yes</v>
      </c>
    </row>
    <row r="128" spans="1:10" x14ac:dyDescent="0.25">
      <c r="A128" s="5" t="s">
        <v>3776</v>
      </c>
      <c r="B128" s="5" t="s">
        <v>7434</v>
      </c>
      <c r="C128"/>
      <c r="D128"/>
      <c r="E128"/>
      <c r="F128"/>
      <c r="G128"/>
      <c r="H128"/>
      <c r="I128" s="3" t="str">
        <f>IF(SUMPRODUCT(--('Appendix F'!$A$3:$A$7050=I$6)*--('Appendix F'!$B$3:$B$7050=$A128))&gt;0,"Yes","")</f>
        <v>Yes</v>
      </c>
      <c r="J128" s="3" t="str">
        <f>IF(SUMPRODUCT(--('Appendix F'!$A$3:$A$7050=J$6)*--('Appendix F'!$B$3:$B$7050=$A128))&gt;0,"Yes","")</f>
        <v>Yes</v>
      </c>
    </row>
    <row r="129" spans="1:10" x14ac:dyDescent="0.25">
      <c r="A129" s="5" t="s">
        <v>3777</v>
      </c>
      <c r="B129" s="5" t="s">
        <v>7437</v>
      </c>
      <c r="C129"/>
      <c r="D129"/>
      <c r="E129"/>
      <c r="F129"/>
      <c r="G129"/>
      <c r="H129"/>
      <c r="I129" s="3" t="str">
        <f>IF(SUMPRODUCT(--('Appendix F'!$A$3:$A$7050=I$6)*--('Appendix F'!$B$3:$B$7050=$A129))&gt;0,"Yes","")</f>
        <v>Yes</v>
      </c>
      <c r="J129" s="3" t="str">
        <f>IF(SUMPRODUCT(--('Appendix F'!$A$3:$A$7050=J$6)*--('Appendix F'!$B$3:$B$7050=$A129))&gt;0,"Yes","")</f>
        <v>Yes</v>
      </c>
    </row>
    <row r="130" spans="1:10" x14ac:dyDescent="0.25">
      <c r="A130" s="5" t="s">
        <v>3778</v>
      </c>
      <c r="B130" s="5" t="s">
        <v>7440</v>
      </c>
      <c r="C130"/>
      <c r="D130"/>
      <c r="E130"/>
      <c r="F130"/>
      <c r="G130"/>
      <c r="H130"/>
      <c r="I130" s="3" t="str">
        <f>IF(SUMPRODUCT(--('Appendix F'!$A$3:$A$7050=I$6)*--('Appendix F'!$B$3:$B$7050=$A130))&gt;0,"Yes","")</f>
        <v>Yes</v>
      </c>
      <c r="J130" s="3" t="str">
        <f>IF(SUMPRODUCT(--('Appendix F'!$A$3:$A$7050=J$6)*--('Appendix F'!$B$3:$B$7050=$A130))&gt;0,"Yes","")</f>
        <v>Yes</v>
      </c>
    </row>
    <row r="131" spans="1:10" x14ac:dyDescent="0.25">
      <c r="A131" s="5" t="s">
        <v>3779</v>
      </c>
      <c r="B131" s="5" t="s">
        <v>7443</v>
      </c>
      <c r="C131"/>
      <c r="D131"/>
      <c r="E131"/>
      <c r="F131"/>
      <c r="G131"/>
      <c r="H131"/>
      <c r="I131" s="3" t="str">
        <f>IF(SUMPRODUCT(--('Appendix F'!$A$3:$A$7050=I$6)*--('Appendix F'!$B$3:$B$7050=$A131))&gt;0,"Yes","")</f>
        <v>Yes</v>
      </c>
      <c r="J131" s="3" t="str">
        <f>IF(SUMPRODUCT(--('Appendix F'!$A$3:$A$7050=J$6)*--('Appendix F'!$B$3:$B$7050=$A131))&gt;0,"Yes","")</f>
        <v>Yes</v>
      </c>
    </row>
    <row r="132" spans="1:10" x14ac:dyDescent="0.25">
      <c r="A132" s="5" t="s">
        <v>3780</v>
      </c>
      <c r="B132" s="5" t="s">
        <v>7455</v>
      </c>
      <c r="C132"/>
      <c r="D132"/>
      <c r="E132"/>
      <c r="F132"/>
      <c r="G132"/>
      <c r="H132"/>
      <c r="I132" s="3" t="str">
        <f>IF(SUMPRODUCT(--('Appendix F'!$A$3:$A$7050=I$6)*--('Appendix F'!$B$3:$B$7050=$A132))&gt;0,"Yes","")</f>
        <v>Yes</v>
      </c>
      <c r="J132" s="3" t="str">
        <f>IF(SUMPRODUCT(--('Appendix F'!$A$3:$A$7050=J$6)*--('Appendix F'!$B$3:$B$7050=$A132))&gt;0,"Yes","")</f>
        <v>Yes</v>
      </c>
    </row>
    <row r="133" spans="1:10" x14ac:dyDescent="0.25">
      <c r="A133" s="5" t="s">
        <v>3781</v>
      </c>
      <c r="B133" s="5" t="s">
        <v>7432</v>
      </c>
      <c r="C133"/>
      <c r="D133"/>
      <c r="E133"/>
      <c r="F133"/>
      <c r="G133"/>
      <c r="H133"/>
      <c r="I133" s="3" t="str">
        <f>IF(SUMPRODUCT(--('Appendix F'!$A$3:$A$7050=I$6)*--('Appendix F'!$B$3:$B$7050=$A133))&gt;0,"Yes","")</f>
        <v>Yes</v>
      </c>
      <c r="J133" s="3" t="str">
        <f>IF(SUMPRODUCT(--('Appendix F'!$A$3:$A$7050=J$6)*--('Appendix F'!$B$3:$B$7050=$A133))&gt;0,"Yes","")</f>
        <v>Yes</v>
      </c>
    </row>
    <row r="134" spans="1:10" x14ac:dyDescent="0.25">
      <c r="A134" s="5" t="s">
        <v>3782</v>
      </c>
      <c r="B134" s="5" t="s">
        <v>7435</v>
      </c>
      <c r="C134"/>
      <c r="D134"/>
      <c r="E134"/>
      <c r="F134"/>
      <c r="G134"/>
      <c r="H134"/>
      <c r="I134" s="3" t="str">
        <f>IF(SUMPRODUCT(--('Appendix F'!$A$3:$A$7050=I$6)*--('Appendix F'!$B$3:$B$7050=$A134))&gt;0,"Yes","")</f>
        <v>Yes</v>
      </c>
      <c r="J134" s="3" t="str">
        <f>IF(SUMPRODUCT(--('Appendix F'!$A$3:$A$7050=J$6)*--('Appendix F'!$B$3:$B$7050=$A134))&gt;0,"Yes","")</f>
        <v>Yes</v>
      </c>
    </row>
    <row r="135" spans="1:10" x14ac:dyDescent="0.25">
      <c r="A135" s="5" t="s">
        <v>3783</v>
      </c>
      <c r="B135" s="5" t="s">
        <v>7438</v>
      </c>
      <c r="C135"/>
      <c r="D135"/>
      <c r="E135"/>
      <c r="F135"/>
      <c r="G135"/>
      <c r="H135"/>
      <c r="I135" s="3" t="str">
        <f>IF(SUMPRODUCT(--('Appendix F'!$A$3:$A$7050=I$6)*--('Appendix F'!$B$3:$B$7050=$A135))&gt;0,"Yes","")</f>
        <v>Yes</v>
      </c>
      <c r="J135" s="3" t="str">
        <f>IF(SUMPRODUCT(--('Appendix F'!$A$3:$A$7050=J$6)*--('Appendix F'!$B$3:$B$7050=$A135))&gt;0,"Yes","")</f>
        <v>Yes</v>
      </c>
    </row>
    <row r="136" spans="1:10" x14ac:dyDescent="0.25">
      <c r="A136" s="5" t="s">
        <v>3784</v>
      </c>
      <c r="B136" s="5" t="s">
        <v>7441</v>
      </c>
      <c r="C136"/>
      <c r="D136"/>
      <c r="E136"/>
      <c r="F136"/>
      <c r="G136"/>
      <c r="H136"/>
      <c r="I136" s="3" t="str">
        <f>IF(SUMPRODUCT(--('Appendix F'!$A$3:$A$7050=I$6)*--('Appendix F'!$B$3:$B$7050=$A136))&gt;0,"Yes","")</f>
        <v>Yes</v>
      </c>
      <c r="J136" s="3" t="str">
        <f>IF(SUMPRODUCT(--('Appendix F'!$A$3:$A$7050=J$6)*--('Appendix F'!$B$3:$B$7050=$A136))&gt;0,"Yes","")</f>
        <v>Yes</v>
      </c>
    </row>
    <row r="137" spans="1:10" x14ac:dyDescent="0.25">
      <c r="A137" s="5" t="s">
        <v>3785</v>
      </c>
      <c r="B137" s="5" t="s">
        <v>7444</v>
      </c>
      <c r="C137"/>
      <c r="D137"/>
      <c r="E137"/>
      <c r="F137"/>
      <c r="G137"/>
      <c r="H137"/>
      <c r="I137" s="3" t="str">
        <f>IF(SUMPRODUCT(--('Appendix F'!$A$3:$A$7050=I$6)*--('Appendix F'!$B$3:$B$7050=$A137))&gt;0,"Yes","")</f>
        <v>Yes</v>
      </c>
      <c r="J137" s="3" t="str">
        <f>IF(SUMPRODUCT(--('Appendix F'!$A$3:$A$7050=J$6)*--('Appendix F'!$B$3:$B$7050=$A137))&gt;0,"Yes","")</f>
        <v>Yes</v>
      </c>
    </row>
    <row r="138" spans="1:10" x14ac:dyDescent="0.25">
      <c r="A138" s="5" t="s">
        <v>3786</v>
      </c>
      <c r="B138" s="5" t="s">
        <v>7456</v>
      </c>
      <c r="C138"/>
      <c r="D138"/>
      <c r="E138"/>
      <c r="F138"/>
      <c r="G138"/>
      <c r="H138"/>
      <c r="I138" s="3" t="str">
        <f>IF(SUMPRODUCT(--('Appendix F'!$A$3:$A$7050=I$6)*--('Appendix F'!$B$3:$B$7050=$A138))&gt;0,"Yes","")</f>
        <v>Yes</v>
      </c>
      <c r="J138" s="3" t="str">
        <f>IF(SUMPRODUCT(--('Appendix F'!$A$3:$A$7050=J$6)*--('Appendix F'!$B$3:$B$7050=$A138))&gt;0,"Yes","")</f>
        <v>Yes</v>
      </c>
    </row>
    <row r="139" spans="1:10" x14ac:dyDescent="0.25">
      <c r="A139" s="5" t="s">
        <v>3787</v>
      </c>
      <c r="B139" s="5" t="s">
        <v>7318</v>
      </c>
      <c r="C139"/>
      <c r="D139"/>
      <c r="E139"/>
      <c r="F139"/>
      <c r="G139"/>
      <c r="H139"/>
      <c r="I139" s="3" t="str">
        <f>IF(SUMPRODUCT(--('Appendix F'!$A$3:$A$7050=I$6)*--('Appendix F'!$B$3:$B$7050=$A139))&gt;0,"Yes","")</f>
        <v>Yes</v>
      </c>
      <c r="J139" s="3" t="str">
        <f>IF(SUMPRODUCT(--('Appendix F'!$A$3:$A$7050=J$6)*--('Appendix F'!$B$3:$B$7050=$A139))&gt;0,"Yes","")</f>
        <v>Yes</v>
      </c>
    </row>
    <row r="140" spans="1:10" x14ac:dyDescent="0.25">
      <c r="A140" s="5" t="s">
        <v>3788</v>
      </c>
      <c r="B140" s="5" t="s">
        <v>7319</v>
      </c>
      <c r="C140"/>
      <c r="D140"/>
      <c r="E140"/>
      <c r="F140"/>
      <c r="G140"/>
      <c r="H140"/>
      <c r="I140" s="3" t="str">
        <f>IF(SUMPRODUCT(--('Appendix F'!$A$3:$A$7050=I$6)*--('Appendix F'!$B$3:$B$7050=$A140))&gt;0,"Yes","")</f>
        <v>Yes</v>
      </c>
      <c r="J140" s="3" t="str">
        <f>IF(SUMPRODUCT(--('Appendix F'!$A$3:$A$7050=J$6)*--('Appendix F'!$B$3:$B$7050=$A140))&gt;0,"Yes","")</f>
        <v>Yes</v>
      </c>
    </row>
    <row r="141" spans="1:10" x14ac:dyDescent="0.25">
      <c r="A141" s="5" t="s">
        <v>3789</v>
      </c>
      <c r="B141" s="5" t="s">
        <v>7324</v>
      </c>
      <c r="C141"/>
      <c r="D141"/>
      <c r="E141"/>
      <c r="F141"/>
      <c r="G141"/>
      <c r="H141"/>
      <c r="I141" s="3" t="str">
        <f>IF(SUMPRODUCT(--('Appendix F'!$A$3:$A$7050=I$6)*--('Appendix F'!$B$3:$B$7050=$A141))&gt;0,"Yes","")</f>
        <v>Yes</v>
      </c>
      <c r="J141" s="3" t="str">
        <f>IF(SUMPRODUCT(--('Appendix F'!$A$3:$A$7050=J$6)*--('Appendix F'!$B$3:$B$7050=$A141))&gt;0,"Yes","")</f>
        <v>Yes</v>
      </c>
    </row>
    <row r="142" spans="1:10" x14ac:dyDescent="0.25">
      <c r="A142" s="5" t="s">
        <v>3790</v>
      </c>
      <c r="B142" s="5" t="s">
        <v>7329</v>
      </c>
      <c r="C142"/>
      <c r="D142"/>
      <c r="E142"/>
      <c r="F142"/>
      <c r="G142"/>
      <c r="H142"/>
      <c r="I142" s="3" t="str">
        <f>IF(SUMPRODUCT(--('Appendix F'!$A$3:$A$7050=I$6)*--('Appendix F'!$B$3:$B$7050=$A142))&gt;0,"Yes","")</f>
        <v>Yes</v>
      </c>
      <c r="J142" s="3" t="str">
        <f>IF(SUMPRODUCT(--('Appendix F'!$A$3:$A$7050=J$6)*--('Appendix F'!$B$3:$B$7050=$A142))&gt;0,"Yes","")</f>
        <v>Yes</v>
      </c>
    </row>
    <row r="143" spans="1:10" x14ac:dyDescent="0.25">
      <c r="A143" s="5" t="s">
        <v>3791</v>
      </c>
      <c r="B143" s="5" t="s">
        <v>7334</v>
      </c>
      <c r="C143"/>
      <c r="D143"/>
      <c r="E143"/>
      <c r="F143"/>
      <c r="G143"/>
      <c r="H143"/>
      <c r="I143" s="3" t="str">
        <f>IF(SUMPRODUCT(--('Appendix F'!$A$3:$A$7050=I$6)*--('Appendix F'!$B$3:$B$7050=$A143))&gt;0,"Yes","")</f>
        <v>Yes</v>
      </c>
      <c r="J143" s="3" t="str">
        <f>IF(SUMPRODUCT(--('Appendix F'!$A$3:$A$7050=J$6)*--('Appendix F'!$B$3:$B$7050=$A143))&gt;0,"Yes","")</f>
        <v>Yes</v>
      </c>
    </row>
    <row r="144" spans="1:10" x14ac:dyDescent="0.25">
      <c r="A144" s="5" t="s">
        <v>3792</v>
      </c>
      <c r="B144" s="5" t="s">
        <v>7339</v>
      </c>
      <c r="C144"/>
      <c r="D144"/>
      <c r="E144"/>
      <c r="F144"/>
      <c r="G144"/>
      <c r="H144"/>
      <c r="I144" s="3" t="str">
        <f>IF(SUMPRODUCT(--('Appendix F'!$A$3:$A$7050=I$6)*--('Appendix F'!$B$3:$B$7050=$A144))&gt;0,"Yes","")</f>
        <v>Yes</v>
      </c>
      <c r="J144" s="3" t="str">
        <f>IF(SUMPRODUCT(--('Appendix F'!$A$3:$A$7050=J$6)*--('Appendix F'!$B$3:$B$7050=$A144))&gt;0,"Yes","")</f>
        <v>Yes</v>
      </c>
    </row>
    <row r="145" spans="1:10" x14ac:dyDescent="0.25">
      <c r="A145" s="5" t="s">
        <v>3793</v>
      </c>
      <c r="B145" s="5" t="s">
        <v>7344</v>
      </c>
      <c r="C145"/>
      <c r="D145"/>
      <c r="E145"/>
      <c r="F145"/>
      <c r="G145"/>
      <c r="H145"/>
      <c r="I145" s="3" t="str">
        <f>IF(SUMPRODUCT(--('Appendix F'!$A$3:$A$7050=I$6)*--('Appendix F'!$B$3:$B$7050=$A145))&gt;0,"Yes","")</f>
        <v>Yes</v>
      </c>
      <c r="J145" s="3" t="str">
        <f>IF(SUMPRODUCT(--('Appendix F'!$A$3:$A$7050=J$6)*--('Appendix F'!$B$3:$B$7050=$A145))&gt;0,"Yes","")</f>
        <v>Yes</v>
      </c>
    </row>
    <row r="146" spans="1:10" x14ac:dyDescent="0.25">
      <c r="A146" s="5" t="s">
        <v>3794</v>
      </c>
      <c r="B146" s="5" t="s">
        <v>7349</v>
      </c>
      <c r="C146"/>
      <c r="D146"/>
      <c r="E146"/>
      <c r="F146"/>
      <c r="G146"/>
      <c r="H146"/>
      <c r="I146" s="3" t="str">
        <f>IF(SUMPRODUCT(--('Appendix F'!$A$3:$A$7050=I$6)*--('Appendix F'!$B$3:$B$7050=$A146))&gt;0,"Yes","")</f>
        <v>Yes</v>
      </c>
      <c r="J146" s="3" t="str">
        <f>IF(SUMPRODUCT(--('Appendix F'!$A$3:$A$7050=J$6)*--('Appendix F'!$B$3:$B$7050=$A146))&gt;0,"Yes","")</f>
        <v>Yes</v>
      </c>
    </row>
    <row r="147" spans="1:10" x14ac:dyDescent="0.25">
      <c r="A147" s="5" t="s">
        <v>3795</v>
      </c>
      <c r="B147" s="5" t="s">
        <v>7354</v>
      </c>
      <c r="C147"/>
      <c r="D147"/>
      <c r="E147"/>
      <c r="F147"/>
      <c r="G147"/>
      <c r="H147"/>
      <c r="I147" s="3" t="str">
        <f>IF(SUMPRODUCT(--('Appendix F'!$A$3:$A$7050=I$6)*--('Appendix F'!$B$3:$B$7050=$A147))&gt;0,"Yes","")</f>
        <v>Yes</v>
      </c>
      <c r="J147" s="3" t="str">
        <f>IF(SUMPRODUCT(--('Appendix F'!$A$3:$A$7050=J$6)*--('Appendix F'!$B$3:$B$7050=$A147))&gt;0,"Yes","")</f>
        <v>Yes</v>
      </c>
    </row>
    <row r="148" spans="1:10" x14ac:dyDescent="0.25">
      <c r="A148" s="5" t="s">
        <v>3796</v>
      </c>
      <c r="B148" s="5" t="s">
        <v>7359</v>
      </c>
      <c r="C148"/>
      <c r="D148"/>
      <c r="E148"/>
      <c r="F148"/>
      <c r="G148"/>
      <c r="H148"/>
      <c r="I148" s="3" t="str">
        <f>IF(SUMPRODUCT(--('Appendix F'!$A$3:$A$7050=I$6)*--('Appendix F'!$B$3:$B$7050=$A148))&gt;0,"Yes","")</f>
        <v>Yes</v>
      </c>
      <c r="J148" s="3" t="str">
        <f>IF(SUMPRODUCT(--('Appendix F'!$A$3:$A$7050=J$6)*--('Appendix F'!$B$3:$B$7050=$A148))&gt;0,"Yes","")</f>
        <v>Yes</v>
      </c>
    </row>
    <row r="149" spans="1:10" x14ac:dyDescent="0.25">
      <c r="A149" s="5" t="s">
        <v>3797</v>
      </c>
      <c r="B149" s="5" t="s">
        <v>7364</v>
      </c>
      <c r="C149"/>
      <c r="D149"/>
      <c r="E149"/>
      <c r="F149"/>
      <c r="G149"/>
      <c r="H149"/>
      <c r="I149" s="3" t="str">
        <f>IF(SUMPRODUCT(--('Appendix F'!$A$3:$A$7050=I$6)*--('Appendix F'!$B$3:$B$7050=$A149))&gt;0,"Yes","")</f>
        <v>Yes</v>
      </c>
      <c r="J149" s="3" t="str">
        <f>IF(SUMPRODUCT(--('Appendix F'!$A$3:$A$7050=J$6)*--('Appendix F'!$B$3:$B$7050=$A149))&gt;0,"Yes","")</f>
        <v>Yes</v>
      </c>
    </row>
    <row r="150" spans="1:10" x14ac:dyDescent="0.25">
      <c r="A150" s="5" t="s">
        <v>3798</v>
      </c>
      <c r="B150" s="5" t="s">
        <v>7320</v>
      </c>
      <c r="C150"/>
      <c r="D150"/>
      <c r="E150"/>
      <c r="F150"/>
      <c r="G150"/>
      <c r="H150"/>
      <c r="I150" s="3" t="str">
        <f>IF(SUMPRODUCT(--('Appendix F'!$A$3:$A$7050=I$6)*--('Appendix F'!$B$3:$B$7050=$A150))&gt;0,"Yes","")</f>
        <v>Yes</v>
      </c>
      <c r="J150" s="3" t="str">
        <f>IF(SUMPRODUCT(--('Appendix F'!$A$3:$A$7050=J$6)*--('Appendix F'!$B$3:$B$7050=$A150))&gt;0,"Yes","")</f>
        <v>Yes</v>
      </c>
    </row>
    <row r="151" spans="1:10" x14ac:dyDescent="0.25">
      <c r="A151" s="5" t="s">
        <v>3799</v>
      </c>
      <c r="B151" s="5" t="s">
        <v>7325</v>
      </c>
      <c r="C151"/>
      <c r="D151"/>
      <c r="E151"/>
      <c r="F151"/>
      <c r="G151"/>
      <c r="H151"/>
      <c r="I151" s="3" t="str">
        <f>IF(SUMPRODUCT(--('Appendix F'!$A$3:$A$7050=I$6)*--('Appendix F'!$B$3:$B$7050=$A151))&gt;0,"Yes","")</f>
        <v>Yes</v>
      </c>
      <c r="J151" s="3" t="str">
        <f>IF(SUMPRODUCT(--('Appendix F'!$A$3:$A$7050=J$6)*--('Appendix F'!$B$3:$B$7050=$A151))&gt;0,"Yes","")</f>
        <v>Yes</v>
      </c>
    </row>
    <row r="152" spans="1:10" x14ac:dyDescent="0.25">
      <c r="A152" s="5" t="s">
        <v>3800</v>
      </c>
      <c r="B152" s="5" t="s">
        <v>7330</v>
      </c>
      <c r="C152"/>
      <c r="D152"/>
      <c r="E152"/>
      <c r="F152"/>
      <c r="G152"/>
      <c r="H152"/>
      <c r="I152" s="3" t="str">
        <f>IF(SUMPRODUCT(--('Appendix F'!$A$3:$A$7050=I$6)*--('Appendix F'!$B$3:$B$7050=$A152))&gt;0,"Yes","")</f>
        <v>Yes</v>
      </c>
      <c r="J152" s="3" t="str">
        <f>IF(SUMPRODUCT(--('Appendix F'!$A$3:$A$7050=J$6)*--('Appendix F'!$B$3:$B$7050=$A152))&gt;0,"Yes","")</f>
        <v>Yes</v>
      </c>
    </row>
    <row r="153" spans="1:10" x14ac:dyDescent="0.25">
      <c r="A153" s="5" t="s">
        <v>3801</v>
      </c>
      <c r="B153" s="5" t="s">
        <v>7335</v>
      </c>
      <c r="C153"/>
      <c r="D153"/>
      <c r="E153"/>
      <c r="F153"/>
      <c r="G153"/>
      <c r="H153"/>
      <c r="I153" s="3" t="str">
        <f>IF(SUMPRODUCT(--('Appendix F'!$A$3:$A$7050=I$6)*--('Appendix F'!$B$3:$B$7050=$A153))&gt;0,"Yes","")</f>
        <v>Yes</v>
      </c>
      <c r="J153" s="3" t="str">
        <f>IF(SUMPRODUCT(--('Appendix F'!$A$3:$A$7050=J$6)*--('Appendix F'!$B$3:$B$7050=$A153))&gt;0,"Yes","")</f>
        <v>Yes</v>
      </c>
    </row>
    <row r="154" spans="1:10" x14ac:dyDescent="0.25">
      <c r="A154" s="5" t="s">
        <v>3802</v>
      </c>
      <c r="B154" s="5" t="s">
        <v>7340</v>
      </c>
      <c r="C154"/>
      <c r="D154"/>
      <c r="E154"/>
      <c r="F154"/>
      <c r="G154"/>
      <c r="H154"/>
      <c r="I154" s="3" t="str">
        <f>IF(SUMPRODUCT(--('Appendix F'!$A$3:$A$7050=I$6)*--('Appendix F'!$B$3:$B$7050=$A154))&gt;0,"Yes","")</f>
        <v>Yes</v>
      </c>
      <c r="J154" s="3" t="str">
        <f>IF(SUMPRODUCT(--('Appendix F'!$A$3:$A$7050=J$6)*--('Appendix F'!$B$3:$B$7050=$A154))&gt;0,"Yes","")</f>
        <v>Yes</v>
      </c>
    </row>
    <row r="155" spans="1:10" x14ac:dyDescent="0.25">
      <c r="A155" s="5" t="s">
        <v>3803</v>
      </c>
      <c r="B155" s="5" t="s">
        <v>7345</v>
      </c>
      <c r="C155"/>
      <c r="D155"/>
      <c r="E155"/>
      <c r="F155"/>
      <c r="G155"/>
      <c r="H155"/>
      <c r="I155" s="3" t="str">
        <f>IF(SUMPRODUCT(--('Appendix F'!$A$3:$A$7050=I$6)*--('Appendix F'!$B$3:$B$7050=$A155))&gt;0,"Yes","")</f>
        <v>Yes</v>
      </c>
      <c r="J155" s="3" t="str">
        <f>IF(SUMPRODUCT(--('Appendix F'!$A$3:$A$7050=J$6)*--('Appendix F'!$B$3:$B$7050=$A155))&gt;0,"Yes","")</f>
        <v>Yes</v>
      </c>
    </row>
    <row r="156" spans="1:10" x14ac:dyDescent="0.25">
      <c r="A156" s="5" t="s">
        <v>3804</v>
      </c>
      <c r="B156" s="5" t="s">
        <v>7350</v>
      </c>
      <c r="C156"/>
      <c r="D156"/>
      <c r="E156"/>
      <c r="F156"/>
      <c r="G156"/>
      <c r="H156"/>
      <c r="I156" s="3" t="str">
        <f>IF(SUMPRODUCT(--('Appendix F'!$A$3:$A$7050=I$6)*--('Appendix F'!$B$3:$B$7050=$A156))&gt;0,"Yes","")</f>
        <v>Yes</v>
      </c>
      <c r="J156" s="3" t="str">
        <f>IF(SUMPRODUCT(--('Appendix F'!$A$3:$A$7050=J$6)*--('Appendix F'!$B$3:$B$7050=$A156))&gt;0,"Yes","")</f>
        <v>Yes</v>
      </c>
    </row>
    <row r="157" spans="1:10" x14ac:dyDescent="0.25">
      <c r="A157" s="5" t="s">
        <v>3805</v>
      </c>
      <c r="B157" s="5" t="s">
        <v>7355</v>
      </c>
      <c r="C157"/>
      <c r="D157"/>
      <c r="E157"/>
      <c r="F157"/>
      <c r="G157"/>
      <c r="H157"/>
      <c r="I157" s="3" t="str">
        <f>IF(SUMPRODUCT(--('Appendix F'!$A$3:$A$7050=I$6)*--('Appendix F'!$B$3:$B$7050=$A157))&gt;0,"Yes","")</f>
        <v>Yes</v>
      </c>
      <c r="J157" s="3" t="str">
        <f>IF(SUMPRODUCT(--('Appendix F'!$A$3:$A$7050=J$6)*--('Appendix F'!$B$3:$B$7050=$A157))&gt;0,"Yes","")</f>
        <v>Yes</v>
      </c>
    </row>
    <row r="158" spans="1:10" x14ac:dyDescent="0.25">
      <c r="A158" s="5" t="s">
        <v>3806</v>
      </c>
      <c r="B158" s="5" t="s">
        <v>7360</v>
      </c>
      <c r="C158"/>
      <c r="D158"/>
      <c r="E158"/>
      <c r="F158"/>
      <c r="G158"/>
      <c r="H158"/>
      <c r="I158" s="3" t="str">
        <f>IF(SUMPRODUCT(--('Appendix F'!$A$3:$A$7050=I$6)*--('Appendix F'!$B$3:$B$7050=$A158))&gt;0,"Yes","")</f>
        <v>Yes</v>
      </c>
      <c r="J158" s="3" t="str">
        <f>IF(SUMPRODUCT(--('Appendix F'!$A$3:$A$7050=J$6)*--('Appendix F'!$B$3:$B$7050=$A158))&gt;0,"Yes","")</f>
        <v>Yes</v>
      </c>
    </row>
    <row r="159" spans="1:10" x14ac:dyDescent="0.25">
      <c r="A159" s="5" t="s">
        <v>3807</v>
      </c>
      <c r="B159" s="5" t="s">
        <v>7365</v>
      </c>
      <c r="C159"/>
      <c r="D159"/>
      <c r="E159"/>
      <c r="F159"/>
      <c r="G159"/>
      <c r="H159"/>
      <c r="I159" s="3" t="str">
        <f>IF(SUMPRODUCT(--('Appendix F'!$A$3:$A$7050=I$6)*--('Appendix F'!$B$3:$B$7050=$A159))&gt;0,"Yes","")</f>
        <v>Yes</v>
      </c>
      <c r="J159" s="3" t="str">
        <f>IF(SUMPRODUCT(--('Appendix F'!$A$3:$A$7050=J$6)*--('Appendix F'!$B$3:$B$7050=$A159))&gt;0,"Yes","")</f>
        <v>Yes</v>
      </c>
    </row>
    <row r="160" spans="1:10" x14ac:dyDescent="0.25">
      <c r="A160" s="5" t="s">
        <v>3808</v>
      </c>
      <c r="B160" s="5" t="s">
        <v>7321</v>
      </c>
      <c r="C160"/>
      <c r="D160"/>
      <c r="E160"/>
      <c r="F160"/>
      <c r="G160"/>
      <c r="H160"/>
      <c r="I160" s="3" t="str">
        <f>IF(SUMPRODUCT(--('Appendix F'!$A$3:$A$7050=I$6)*--('Appendix F'!$B$3:$B$7050=$A160))&gt;0,"Yes","")</f>
        <v>Yes</v>
      </c>
      <c r="J160" s="3" t="str">
        <f>IF(SUMPRODUCT(--('Appendix F'!$A$3:$A$7050=J$6)*--('Appendix F'!$B$3:$B$7050=$A160))&gt;0,"Yes","")</f>
        <v>Yes</v>
      </c>
    </row>
    <row r="161" spans="1:10" x14ac:dyDescent="0.25">
      <c r="A161" s="5" t="s">
        <v>3809</v>
      </c>
      <c r="B161" s="5" t="s">
        <v>7326</v>
      </c>
      <c r="C161"/>
      <c r="D161"/>
      <c r="E161"/>
      <c r="F161"/>
      <c r="G161"/>
      <c r="H161"/>
      <c r="I161" s="3" t="str">
        <f>IF(SUMPRODUCT(--('Appendix F'!$A$3:$A$7050=I$6)*--('Appendix F'!$B$3:$B$7050=$A161))&gt;0,"Yes","")</f>
        <v>Yes</v>
      </c>
      <c r="J161" s="3" t="str">
        <f>IF(SUMPRODUCT(--('Appendix F'!$A$3:$A$7050=J$6)*--('Appendix F'!$B$3:$B$7050=$A161))&gt;0,"Yes","")</f>
        <v>Yes</v>
      </c>
    </row>
    <row r="162" spans="1:10" x14ac:dyDescent="0.25">
      <c r="A162" s="5" t="s">
        <v>3810</v>
      </c>
      <c r="B162" s="5" t="s">
        <v>7331</v>
      </c>
      <c r="C162"/>
      <c r="D162"/>
      <c r="E162"/>
      <c r="F162"/>
      <c r="G162"/>
      <c r="H162"/>
      <c r="I162" s="3" t="str">
        <f>IF(SUMPRODUCT(--('Appendix F'!$A$3:$A$7050=I$6)*--('Appendix F'!$B$3:$B$7050=$A162))&gt;0,"Yes","")</f>
        <v>Yes</v>
      </c>
      <c r="J162" s="3" t="str">
        <f>IF(SUMPRODUCT(--('Appendix F'!$A$3:$A$7050=J$6)*--('Appendix F'!$B$3:$B$7050=$A162))&gt;0,"Yes","")</f>
        <v>Yes</v>
      </c>
    </row>
    <row r="163" spans="1:10" x14ac:dyDescent="0.25">
      <c r="A163" s="5" t="s">
        <v>3811</v>
      </c>
      <c r="B163" s="5" t="s">
        <v>7336</v>
      </c>
      <c r="C163"/>
      <c r="D163"/>
      <c r="E163"/>
      <c r="F163"/>
      <c r="G163"/>
      <c r="H163"/>
      <c r="I163" s="3" t="str">
        <f>IF(SUMPRODUCT(--('Appendix F'!$A$3:$A$7050=I$6)*--('Appendix F'!$B$3:$B$7050=$A163))&gt;0,"Yes","")</f>
        <v>Yes</v>
      </c>
      <c r="J163" s="3" t="str">
        <f>IF(SUMPRODUCT(--('Appendix F'!$A$3:$A$7050=J$6)*--('Appendix F'!$B$3:$B$7050=$A163))&gt;0,"Yes","")</f>
        <v>Yes</v>
      </c>
    </row>
    <row r="164" spans="1:10" x14ac:dyDescent="0.25">
      <c r="A164" s="5" t="s">
        <v>3812</v>
      </c>
      <c r="B164" s="5" t="s">
        <v>7341</v>
      </c>
      <c r="C164"/>
      <c r="D164"/>
      <c r="E164"/>
      <c r="F164"/>
      <c r="G164"/>
      <c r="H164"/>
      <c r="I164" s="3" t="str">
        <f>IF(SUMPRODUCT(--('Appendix F'!$A$3:$A$7050=I$6)*--('Appendix F'!$B$3:$B$7050=$A164))&gt;0,"Yes","")</f>
        <v>Yes</v>
      </c>
      <c r="J164" s="3" t="str">
        <f>IF(SUMPRODUCT(--('Appendix F'!$A$3:$A$7050=J$6)*--('Appendix F'!$B$3:$B$7050=$A164))&gt;0,"Yes","")</f>
        <v>Yes</v>
      </c>
    </row>
    <row r="165" spans="1:10" x14ac:dyDescent="0.25">
      <c r="A165" s="5" t="s">
        <v>3813</v>
      </c>
      <c r="B165" s="5" t="s">
        <v>7346</v>
      </c>
      <c r="C165"/>
      <c r="D165"/>
      <c r="E165"/>
      <c r="F165"/>
      <c r="G165"/>
      <c r="H165"/>
      <c r="I165" s="3" t="str">
        <f>IF(SUMPRODUCT(--('Appendix F'!$A$3:$A$7050=I$6)*--('Appendix F'!$B$3:$B$7050=$A165))&gt;0,"Yes","")</f>
        <v>Yes</v>
      </c>
      <c r="J165" s="3" t="str">
        <f>IF(SUMPRODUCT(--('Appendix F'!$A$3:$A$7050=J$6)*--('Appendix F'!$B$3:$B$7050=$A165))&gt;0,"Yes","")</f>
        <v>Yes</v>
      </c>
    </row>
    <row r="166" spans="1:10" x14ac:dyDescent="0.25">
      <c r="A166" s="5" t="s">
        <v>3814</v>
      </c>
      <c r="B166" s="5" t="s">
        <v>7351</v>
      </c>
      <c r="C166"/>
      <c r="D166"/>
      <c r="E166"/>
      <c r="F166"/>
      <c r="G166"/>
      <c r="H166"/>
      <c r="I166" s="3" t="str">
        <f>IF(SUMPRODUCT(--('Appendix F'!$A$3:$A$7050=I$6)*--('Appendix F'!$B$3:$B$7050=$A166))&gt;0,"Yes","")</f>
        <v>Yes</v>
      </c>
      <c r="J166" s="3" t="str">
        <f>IF(SUMPRODUCT(--('Appendix F'!$A$3:$A$7050=J$6)*--('Appendix F'!$B$3:$B$7050=$A166))&gt;0,"Yes","")</f>
        <v>Yes</v>
      </c>
    </row>
    <row r="167" spans="1:10" x14ac:dyDescent="0.25">
      <c r="A167" s="5" t="s">
        <v>3815</v>
      </c>
      <c r="B167" s="5" t="s">
        <v>7356</v>
      </c>
      <c r="C167"/>
      <c r="D167"/>
      <c r="E167"/>
      <c r="F167"/>
      <c r="G167"/>
      <c r="H167"/>
      <c r="I167" s="3" t="str">
        <f>IF(SUMPRODUCT(--('Appendix F'!$A$3:$A$7050=I$6)*--('Appendix F'!$B$3:$B$7050=$A167))&gt;0,"Yes","")</f>
        <v>Yes</v>
      </c>
      <c r="J167" s="3" t="str">
        <f>IF(SUMPRODUCT(--('Appendix F'!$A$3:$A$7050=J$6)*--('Appendix F'!$B$3:$B$7050=$A167))&gt;0,"Yes","")</f>
        <v>Yes</v>
      </c>
    </row>
    <row r="168" spans="1:10" x14ac:dyDescent="0.25">
      <c r="A168" s="5" t="s">
        <v>3816</v>
      </c>
      <c r="B168" s="5" t="s">
        <v>7361</v>
      </c>
      <c r="C168"/>
      <c r="D168"/>
      <c r="E168"/>
      <c r="F168"/>
      <c r="G168"/>
      <c r="H168"/>
      <c r="I168" s="3" t="str">
        <f>IF(SUMPRODUCT(--('Appendix F'!$A$3:$A$7050=I$6)*--('Appendix F'!$B$3:$B$7050=$A168))&gt;0,"Yes","")</f>
        <v>Yes</v>
      </c>
      <c r="J168" s="3" t="str">
        <f>IF(SUMPRODUCT(--('Appendix F'!$A$3:$A$7050=J$6)*--('Appendix F'!$B$3:$B$7050=$A168))&gt;0,"Yes","")</f>
        <v>Yes</v>
      </c>
    </row>
    <row r="169" spans="1:10" x14ac:dyDescent="0.25">
      <c r="A169" s="5" t="s">
        <v>3817</v>
      </c>
      <c r="B169" s="5" t="s">
        <v>7366</v>
      </c>
      <c r="C169"/>
      <c r="D169"/>
      <c r="E169"/>
      <c r="F169"/>
      <c r="G169"/>
      <c r="H169"/>
      <c r="I169" s="3" t="str">
        <f>IF(SUMPRODUCT(--('Appendix F'!$A$3:$A$7050=I$6)*--('Appendix F'!$B$3:$B$7050=$A169))&gt;0,"Yes","")</f>
        <v>Yes</v>
      </c>
      <c r="J169" s="3" t="str">
        <f>IF(SUMPRODUCT(--('Appendix F'!$A$3:$A$7050=J$6)*--('Appendix F'!$B$3:$B$7050=$A169))&gt;0,"Yes","")</f>
        <v>Yes</v>
      </c>
    </row>
    <row r="170" spans="1:10" x14ac:dyDescent="0.25">
      <c r="A170" s="5" t="s">
        <v>3818</v>
      </c>
      <c r="B170" s="5" t="s">
        <v>7322</v>
      </c>
      <c r="C170"/>
      <c r="D170"/>
      <c r="E170"/>
      <c r="F170"/>
      <c r="G170"/>
      <c r="H170"/>
      <c r="I170" s="3" t="str">
        <f>IF(SUMPRODUCT(--('Appendix F'!$A$3:$A$7050=I$6)*--('Appendix F'!$B$3:$B$7050=$A170))&gt;0,"Yes","")</f>
        <v>Yes</v>
      </c>
      <c r="J170" s="3" t="str">
        <f>IF(SUMPRODUCT(--('Appendix F'!$A$3:$A$7050=J$6)*--('Appendix F'!$B$3:$B$7050=$A170))&gt;0,"Yes","")</f>
        <v>Yes</v>
      </c>
    </row>
    <row r="171" spans="1:10" x14ac:dyDescent="0.25">
      <c r="A171" s="5" t="s">
        <v>3819</v>
      </c>
      <c r="B171" s="5" t="s">
        <v>7327</v>
      </c>
      <c r="C171"/>
      <c r="D171"/>
      <c r="E171"/>
      <c r="F171"/>
      <c r="G171"/>
      <c r="H171"/>
      <c r="I171" s="3" t="str">
        <f>IF(SUMPRODUCT(--('Appendix F'!$A$3:$A$7050=I$6)*--('Appendix F'!$B$3:$B$7050=$A171))&gt;0,"Yes","")</f>
        <v>Yes</v>
      </c>
      <c r="J171" s="3" t="str">
        <f>IF(SUMPRODUCT(--('Appendix F'!$A$3:$A$7050=J$6)*--('Appendix F'!$B$3:$B$7050=$A171))&gt;0,"Yes","")</f>
        <v>Yes</v>
      </c>
    </row>
    <row r="172" spans="1:10" x14ac:dyDescent="0.25">
      <c r="A172" s="5" t="s">
        <v>3820</v>
      </c>
      <c r="B172" s="5" t="s">
        <v>7332</v>
      </c>
      <c r="C172"/>
      <c r="D172"/>
      <c r="E172"/>
      <c r="F172"/>
      <c r="G172"/>
      <c r="H172"/>
      <c r="I172" s="3" t="str">
        <f>IF(SUMPRODUCT(--('Appendix F'!$A$3:$A$7050=I$6)*--('Appendix F'!$B$3:$B$7050=$A172))&gt;0,"Yes","")</f>
        <v>Yes</v>
      </c>
      <c r="J172" s="3" t="str">
        <f>IF(SUMPRODUCT(--('Appendix F'!$A$3:$A$7050=J$6)*--('Appendix F'!$B$3:$B$7050=$A172))&gt;0,"Yes","")</f>
        <v>Yes</v>
      </c>
    </row>
    <row r="173" spans="1:10" x14ac:dyDescent="0.25">
      <c r="A173" s="5" t="s">
        <v>3821</v>
      </c>
      <c r="B173" s="5" t="s">
        <v>7337</v>
      </c>
      <c r="C173"/>
      <c r="D173"/>
      <c r="E173"/>
      <c r="F173"/>
      <c r="G173"/>
      <c r="H173"/>
      <c r="I173" s="3" t="str">
        <f>IF(SUMPRODUCT(--('Appendix F'!$A$3:$A$7050=I$6)*--('Appendix F'!$B$3:$B$7050=$A173))&gt;0,"Yes","")</f>
        <v>Yes</v>
      </c>
      <c r="J173" s="3" t="str">
        <f>IF(SUMPRODUCT(--('Appendix F'!$A$3:$A$7050=J$6)*--('Appendix F'!$B$3:$B$7050=$A173))&gt;0,"Yes","")</f>
        <v>Yes</v>
      </c>
    </row>
    <row r="174" spans="1:10" x14ac:dyDescent="0.25">
      <c r="A174" s="5" t="s">
        <v>3822</v>
      </c>
      <c r="B174" s="5" t="s">
        <v>7342</v>
      </c>
      <c r="C174"/>
      <c r="D174"/>
      <c r="E174"/>
      <c r="F174"/>
      <c r="G174"/>
      <c r="H174"/>
      <c r="I174" s="3" t="str">
        <f>IF(SUMPRODUCT(--('Appendix F'!$A$3:$A$7050=I$6)*--('Appendix F'!$B$3:$B$7050=$A174))&gt;0,"Yes","")</f>
        <v>Yes</v>
      </c>
      <c r="J174" s="3" t="str">
        <f>IF(SUMPRODUCT(--('Appendix F'!$A$3:$A$7050=J$6)*--('Appendix F'!$B$3:$B$7050=$A174))&gt;0,"Yes","")</f>
        <v>Yes</v>
      </c>
    </row>
    <row r="175" spans="1:10" x14ac:dyDescent="0.25">
      <c r="A175" s="5" t="s">
        <v>3823</v>
      </c>
      <c r="B175" s="5" t="s">
        <v>7347</v>
      </c>
      <c r="C175"/>
      <c r="D175"/>
      <c r="E175"/>
      <c r="F175"/>
      <c r="G175"/>
      <c r="H175"/>
      <c r="I175" s="3" t="str">
        <f>IF(SUMPRODUCT(--('Appendix F'!$A$3:$A$7050=I$6)*--('Appendix F'!$B$3:$B$7050=$A175))&gt;0,"Yes","")</f>
        <v>Yes</v>
      </c>
      <c r="J175" s="3" t="str">
        <f>IF(SUMPRODUCT(--('Appendix F'!$A$3:$A$7050=J$6)*--('Appendix F'!$B$3:$B$7050=$A175))&gt;0,"Yes","")</f>
        <v>Yes</v>
      </c>
    </row>
    <row r="176" spans="1:10" x14ac:dyDescent="0.25">
      <c r="A176" s="5" t="s">
        <v>3824</v>
      </c>
      <c r="B176" s="5" t="s">
        <v>7352</v>
      </c>
      <c r="C176"/>
      <c r="D176"/>
      <c r="E176"/>
      <c r="F176"/>
      <c r="G176"/>
      <c r="H176"/>
      <c r="I176" s="3" t="str">
        <f>IF(SUMPRODUCT(--('Appendix F'!$A$3:$A$7050=I$6)*--('Appendix F'!$B$3:$B$7050=$A176))&gt;0,"Yes","")</f>
        <v>Yes</v>
      </c>
      <c r="J176" s="3" t="str">
        <f>IF(SUMPRODUCT(--('Appendix F'!$A$3:$A$7050=J$6)*--('Appendix F'!$B$3:$B$7050=$A176))&gt;0,"Yes","")</f>
        <v>Yes</v>
      </c>
    </row>
    <row r="177" spans="1:10" x14ac:dyDescent="0.25">
      <c r="A177" s="5" t="s">
        <v>3825</v>
      </c>
      <c r="B177" s="5" t="s">
        <v>7357</v>
      </c>
      <c r="C177"/>
      <c r="D177"/>
      <c r="E177"/>
      <c r="F177"/>
      <c r="G177"/>
      <c r="H177"/>
      <c r="I177" s="3" t="str">
        <f>IF(SUMPRODUCT(--('Appendix F'!$A$3:$A$7050=I$6)*--('Appendix F'!$B$3:$B$7050=$A177))&gt;0,"Yes","")</f>
        <v>Yes</v>
      </c>
      <c r="J177" s="3" t="str">
        <f>IF(SUMPRODUCT(--('Appendix F'!$A$3:$A$7050=J$6)*--('Appendix F'!$B$3:$B$7050=$A177))&gt;0,"Yes","")</f>
        <v>Yes</v>
      </c>
    </row>
    <row r="178" spans="1:10" x14ac:dyDescent="0.25">
      <c r="A178" s="5" t="s">
        <v>3826</v>
      </c>
      <c r="B178" s="5" t="s">
        <v>7362</v>
      </c>
      <c r="C178"/>
      <c r="D178"/>
      <c r="E178"/>
      <c r="F178"/>
      <c r="G178"/>
      <c r="H178"/>
      <c r="I178" s="3" t="str">
        <f>IF(SUMPRODUCT(--('Appendix F'!$A$3:$A$7050=I$6)*--('Appendix F'!$B$3:$B$7050=$A178))&gt;0,"Yes","")</f>
        <v>Yes</v>
      </c>
      <c r="J178" s="3" t="str">
        <f>IF(SUMPRODUCT(--('Appendix F'!$A$3:$A$7050=J$6)*--('Appendix F'!$B$3:$B$7050=$A178))&gt;0,"Yes","")</f>
        <v>Yes</v>
      </c>
    </row>
    <row r="179" spans="1:10" x14ac:dyDescent="0.25">
      <c r="A179" s="5" t="s">
        <v>3827</v>
      </c>
      <c r="B179" s="5" t="s">
        <v>7367</v>
      </c>
      <c r="C179"/>
      <c r="D179"/>
      <c r="E179"/>
      <c r="F179"/>
      <c r="G179"/>
      <c r="H179"/>
      <c r="I179" s="3" t="str">
        <f>IF(SUMPRODUCT(--('Appendix F'!$A$3:$A$7050=I$6)*--('Appendix F'!$B$3:$B$7050=$A179))&gt;0,"Yes","")</f>
        <v>Yes</v>
      </c>
      <c r="J179" s="3" t="str">
        <f>IF(SUMPRODUCT(--('Appendix F'!$A$3:$A$7050=J$6)*--('Appendix F'!$B$3:$B$7050=$A179))&gt;0,"Yes","")</f>
        <v>Yes</v>
      </c>
    </row>
    <row r="180" spans="1:10" x14ac:dyDescent="0.25">
      <c r="A180" s="5" t="s">
        <v>3828</v>
      </c>
      <c r="B180" s="5" t="s">
        <v>7323</v>
      </c>
      <c r="C180"/>
      <c r="D180"/>
      <c r="E180"/>
      <c r="F180"/>
      <c r="G180"/>
      <c r="H180"/>
      <c r="I180" s="3" t="str">
        <f>IF(SUMPRODUCT(--('Appendix F'!$A$3:$A$7050=I$6)*--('Appendix F'!$B$3:$B$7050=$A180))&gt;0,"Yes","")</f>
        <v>Yes</v>
      </c>
      <c r="J180" s="3" t="str">
        <f>IF(SUMPRODUCT(--('Appendix F'!$A$3:$A$7050=J$6)*--('Appendix F'!$B$3:$B$7050=$A180))&gt;0,"Yes","")</f>
        <v>Yes</v>
      </c>
    </row>
    <row r="181" spans="1:10" x14ac:dyDescent="0.25">
      <c r="A181" s="5" t="s">
        <v>3829</v>
      </c>
      <c r="B181" s="5" t="s">
        <v>7328</v>
      </c>
      <c r="C181"/>
      <c r="D181"/>
      <c r="E181"/>
      <c r="F181"/>
      <c r="G181"/>
      <c r="H181"/>
      <c r="I181" s="3" t="str">
        <f>IF(SUMPRODUCT(--('Appendix F'!$A$3:$A$7050=I$6)*--('Appendix F'!$B$3:$B$7050=$A181))&gt;0,"Yes","")</f>
        <v>Yes</v>
      </c>
      <c r="J181" s="3" t="str">
        <f>IF(SUMPRODUCT(--('Appendix F'!$A$3:$A$7050=J$6)*--('Appendix F'!$B$3:$B$7050=$A181))&gt;0,"Yes","")</f>
        <v>Yes</v>
      </c>
    </row>
    <row r="182" spans="1:10" x14ac:dyDescent="0.25">
      <c r="A182" s="5" t="s">
        <v>3830</v>
      </c>
      <c r="B182" s="5" t="s">
        <v>7333</v>
      </c>
      <c r="C182"/>
      <c r="D182"/>
      <c r="E182"/>
      <c r="F182"/>
      <c r="G182"/>
      <c r="H182"/>
      <c r="I182" s="3" t="str">
        <f>IF(SUMPRODUCT(--('Appendix F'!$A$3:$A$7050=I$6)*--('Appendix F'!$B$3:$B$7050=$A182))&gt;0,"Yes","")</f>
        <v>Yes</v>
      </c>
      <c r="J182" s="3" t="str">
        <f>IF(SUMPRODUCT(--('Appendix F'!$A$3:$A$7050=J$6)*--('Appendix F'!$B$3:$B$7050=$A182))&gt;0,"Yes","")</f>
        <v>Yes</v>
      </c>
    </row>
    <row r="183" spans="1:10" x14ac:dyDescent="0.25">
      <c r="A183" s="5" t="s">
        <v>3831</v>
      </c>
      <c r="B183" s="5" t="s">
        <v>7338</v>
      </c>
      <c r="C183"/>
      <c r="D183"/>
      <c r="E183"/>
      <c r="F183"/>
      <c r="G183"/>
      <c r="H183"/>
      <c r="I183" s="3" t="str">
        <f>IF(SUMPRODUCT(--('Appendix F'!$A$3:$A$7050=I$6)*--('Appendix F'!$B$3:$B$7050=$A183))&gt;0,"Yes","")</f>
        <v>Yes</v>
      </c>
      <c r="J183" s="3" t="str">
        <f>IF(SUMPRODUCT(--('Appendix F'!$A$3:$A$7050=J$6)*--('Appendix F'!$B$3:$B$7050=$A183))&gt;0,"Yes","")</f>
        <v>Yes</v>
      </c>
    </row>
    <row r="184" spans="1:10" x14ac:dyDescent="0.25">
      <c r="A184" s="5" t="s">
        <v>3832</v>
      </c>
      <c r="B184" s="5" t="s">
        <v>7343</v>
      </c>
      <c r="C184"/>
      <c r="D184"/>
      <c r="E184"/>
      <c r="F184"/>
      <c r="G184"/>
      <c r="H184"/>
      <c r="I184" s="3" t="str">
        <f>IF(SUMPRODUCT(--('Appendix F'!$A$3:$A$7050=I$6)*--('Appendix F'!$B$3:$B$7050=$A184))&gt;0,"Yes","")</f>
        <v>Yes</v>
      </c>
      <c r="J184" s="3" t="str">
        <f>IF(SUMPRODUCT(--('Appendix F'!$A$3:$A$7050=J$6)*--('Appendix F'!$B$3:$B$7050=$A184))&gt;0,"Yes","")</f>
        <v>Yes</v>
      </c>
    </row>
    <row r="185" spans="1:10" x14ac:dyDescent="0.25">
      <c r="A185" s="5" t="s">
        <v>3833</v>
      </c>
      <c r="B185" s="5" t="s">
        <v>7348</v>
      </c>
      <c r="C185"/>
      <c r="D185"/>
      <c r="E185"/>
      <c r="F185"/>
      <c r="G185"/>
      <c r="H185"/>
      <c r="I185" s="3" t="str">
        <f>IF(SUMPRODUCT(--('Appendix F'!$A$3:$A$7050=I$6)*--('Appendix F'!$B$3:$B$7050=$A185))&gt;0,"Yes","")</f>
        <v>Yes</v>
      </c>
      <c r="J185" s="3" t="str">
        <f>IF(SUMPRODUCT(--('Appendix F'!$A$3:$A$7050=J$6)*--('Appendix F'!$B$3:$B$7050=$A185))&gt;0,"Yes","")</f>
        <v>Yes</v>
      </c>
    </row>
    <row r="186" spans="1:10" x14ac:dyDescent="0.25">
      <c r="A186" s="5" t="s">
        <v>3834</v>
      </c>
      <c r="B186" s="5" t="s">
        <v>7353</v>
      </c>
      <c r="C186"/>
      <c r="D186"/>
      <c r="E186"/>
      <c r="F186"/>
      <c r="G186"/>
      <c r="H186"/>
      <c r="I186" s="3" t="str">
        <f>IF(SUMPRODUCT(--('Appendix F'!$A$3:$A$7050=I$6)*--('Appendix F'!$B$3:$B$7050=$A186))&gt;0,"Yes","")</f>
        <v>Yes</v>
      </c>
      <c r="J186" s="3" t="str">
        <f>IF(SUMPRODUCT(--('Appendix F'!$A$3:$A$7050=J$6)*--('Appendix F'!$B$3:$B$7050=$A186))&gt;0,"Yes","")</f>
        <v>Yes</v>
      </c>
    </row>
    <row r="187" spans="1:10" x14ac:dyDescent="0.25">
      <c r="A187" s="5" t="s">
        <v>3835</v>
      </c>
      <c r="B187" s="5" t="s">
        <v>7358</v>
      </c>
      <c r="C187"/>
      <c r="D187"/>
      <c r="E187"/>
      <c r="F187"/>
      <c r="G187"/>
      <c r="H187"/>
      <c r="I187" s="3" t="str">
        <f>IF(SUMPRODUCT(--('Appendix F'!$A$3:$A$7050=I$6)*--('Appendix F'!$B$3:$B$7050=$A187))&gt;0,"Yes","")</f>
        <v>Yes</v>
      </c>
      <c r="J187" s="3" t="str">
        <f>IF(SUMPRODUCT(--('Appendix F'!$A$3:$A$7050=J$6)*--('Appendix F'!$B$3:$B$7050=$A187))&gt;0,"Yes","")</f>
        <v>Yes</v>
      </c>
    </row>
    <row r="188" spans="1:10" x14ac:dyDescent="0.25">
      <c r="A188" s="5" t="s">
        <v>3836</v>
      </c>
      <c r="B188" s="5" t="s">
        <v>7363</v>
      </c>
      <c r="C188"/>
      <c r="D188"/>
      <c r="E188"/>
      <c r="F188"/>
      <c r="G188"/>
      <c r="H188"/>
      <c r="I188" s="3" t="str">
        <f>IF(SUMPRODUCT(--('Appendix F'!$A$3:$A$7050=I$6)*--('Appendix F'!$B$3:$B$7050=$A188))&gt;0,"Yes","")</f>
        <v>Yes</v>
      </c>
      <c r="J188" s="3" t="str">
        <f>IF(SUMPRODUCT(--('Appendix F'!$A$3:$A$7050=J$6)*--('Appendix F'!$B$3:$B$7050=$A188))&gt;0,"Yes","")</f>
        <v>Yes</v>
      </c>
    </row>
    <row r="189" spans="1:10" x14ac:dyDescent="0.25">
      <c r="A189" s="5" t="s">
        <v>3837</v>
      </c>
      <c r="B189" s="5" t="s">
        <v>7368</v>
      </c>
      <c r="C189"/>
      <c r="D189"/>
      <c r="E189"/>
      <c r="F189"/>
      <c r="G189"/>
      <c r="H189"/>
      <c r="I189" s="3" t="str">
        <f>IF(SUMPRODUCT(--('Appendix F'!$A$3:$A$7050=I$6)*--('Appendix F'!$B$3:$B$7050=$A189))&gt;0,"Yes","")</f>
        <v>Yes</v>
      </c>
      <c r="J189" s="3" t="str">
        <f>IF(SUMPRODUCT(--('Appendix F'!$A$3:$A$7050=J$6)*--('Appendix F'!$B$3:$B$7050=$A189))&gt;0,"Yes","")</f>
        <v>Yes</v>
      </c>
    </row>
    <row r="190" spans="1:10" x14ac:dyDescent="0.25">
      <c r="A190" s="5" t="s">
        <v>3838</v>
      </c>
      <c r="B190" s="5" t="s">
        <v>7369</v>
      </c>
      <c r="C190"/>
      <c r="D190"/>
      <c r="E190"/>
      <c r="F190"/>
      <c r="G190"/>
      <c r="H190"/>
      <c r="I190" s="3" t="str">
        <f>IF(SUMPRODUCT(--('Appendix F'!$A$3:$A$7050=I$6)*--('Appendix F'!$B$3:$B$7050=$A190))&gt;0,"Yes","")</f>
        <v>Yes</v>
      </c>
      <c r="J190" s="3" t="str">
        <f>IF(SUMPRODUCT(--('Appendix F'!$A$3:$A$7050=J$6)*--('Appendix F'!$B$3:$B$7050=$A190))&gt;0,"Yes","")</f>
        <v>Yes</v>
      </c>
    </row>
    <row r="191" spans="1:10" x14ac:dyDescent="0.25">
      <c r="A191" s="5" t="s">
        <v>3839</v>
      </c>
      <c r="B191" s="5" t="s">
        <v>7374</v>
      </c>
      <c r="C191"/>
      <c r="D191"/>
      <c r="E191"/>
      <c r="F191"/>
      <c r="G191"/>
      <c r="H191"/>
      <c r="I191" s="3" t="str">
        <f>IF(SUMPRODUCT(--('Appendix F'!$A$3:$A$7050=I$6)*--('Appendix F'!$B$3:$B$7050=$A191))&gt;0,"Yes","")</f>
        <v>Yes</v>
      </c>
      <c r="J191" s="3" t="str">
        <f>IF(SUMPRODUCT(--('Appendix F'!$A$3:$A$7050=J$6)*--('Appendix F'!$B$3:$B$7050=$A191))&gt;0,"Yes","")</f>
        <v>Yes</v>
      </c>
    </row>
    <row r="192" spans="1:10" x14ac:dyDescent="0.25">
      <c r="A192" s="5" t="s">
        <v>3840</v>
      </c>
      <c r="B192" s="5" t="s">
        <v>7379</v>
      </c>
      <c r="C192"/>
      <c r="D192"/>
      <c r="E192"/>
      <c r="F192"/>
      <c r="G192"/>
      <c r="H192"/>
      <c r="I192" s="3" t="str">
        <f>IF(SUMPRODUCT(--('Appendix F'!$A$3:$A$7050=I$6)*--('Appendix F'!$B$3:$B$7050=$A192))&gt;0,"Yes","")</f>
        <v>Yes</v>
      </c>
      <c r="J192" s="3" t="str">
        <f>IF(SUMPRODUCT(--('Appendix F'!$A$3:$A$7050=J$6)*--('Appendix F'!$B$3:$B$7050=$A192))&gt;0,"Yes","")</f>
        <v>Yes</v>
      </c>
    </row>
    <row r="193" spans="1:10" x14ac:dyDescent="0.25">
      <c r="A193" s="5" t="s">
        <v>3841</v>
      </c>
      <c r="B193" s="5" t="s">
        <v>7384</v>
      </c>
      <c r="C193"/>
      <c r="D193"/>
      <c r="E193"/>
      <c r="F193"/>
      <c r="G193"/>
      <c r="H193"/>
      <c r="I193" s="3" t="str">
        <f>IF(SUMPRODUCT(--('Appendix F'!$A$3:$A$7050=I$6)*--('Appendix F'!$B$3:$B$7050=$A193))&gt;0,"Yes","")</f>
        <v>Yes</v>
      </c>
      <c r="J193" s="3" t="str">
        <f>IF(SUMPRODUCT(--('Appendix F'!$A$3:$A$7050=J$6)*--('Appendix F'!$B$3:$B$7050=$A193))&gt;0,"Yes","")</f>
        <v>Yes</v>
      </c>
    </row>
    <row r="194" spans="1:10" x14ac:dyDescent="0.25">
      <c r="A194" s="5" t="s">
        <v>3842</v>
      </c>
      <c r="B194" s="5" t="s">
        <v>7389</v>
      </c>
      <c r="C194"/>
      <c r="D194"/>
      <c r="E194"/>
      <c r="F194"/>
      <c r="G194"/>
      <c r="H194"/>
      <c r="I194" s="3" t="str">
        <f>IF(SUMPRODUCT(--('Appendix F'!$A$3:$A$7050=I$6)*--('Appendix F'!$B$3:$B$7050=$A194))&gt;0,"Yes","")</f>
        <v>Yes</v>
      </c>
      <c r="J194" s="3" t="str">
        <f>IF(SUMPRODUCT(--('Appendix F'!$A$3:$A$7050=J$6)*--('Appendix F'!$B$3:$B$7050=$A194))&gt;0,"Yes","")</f>
        <v>Yes</v>
      </c>
    </row>
    <row r="195" spans="1:10" x14ac:dyDescent="0.25">
      <c r="A195" s="5" t="s">
        <v>3843</v>
      </c>
      <c r="B195" s="5" t="s">
        <v>7394</v>
      </c>
      <c r="C195"/>
      <c r="D195"/>
      <c r="E195"/>
      <c r="F195"/>
      <c r="G195"/>
      <c r="H195"/>
      <c r="I195" s="3" t="str">
        <f>IF(SUMPRODUCT(--('Appendix F'!$A$3:$A$7050=I$6)*--('Appendix F'!$B$3:$B$7050=$A195))&gt;0,"Yes","")</f>
        <v>Yes</v>
      </c>
      <c r="J195" s="3" t="str">
        <f>IF(SUMPRODUCT(--('Appendix F'!$A$3:$A$7050=J$6)*--('Appendix F'!$B$3:$B$7050=$A195))&gt;0,"Yes","")</f>
        <v>Yes</v>
      </c>
    </row>
    <row r="196" spans="1:10" x14ac:dyDescent="0.25">
      <c r="A196" s="5" t="s">
        <v>3844</v>
      </c>
      <c r="B196" s="5" t="s">
        <v>7399</v>
      </c>
      <c r="C196"/>
      <c r="D196"/>
      <c r="E196"/>
      <c r="F196"/>
      <c r="G196"/>
      <c r="H196"/>
      <c r="I196" s="3" t="str">
        <f>IF(SUMPRODUCT(--('Appendix F'!$A$3:$A$7050=I$6)*--('Appendix F'!$B$3:$B$7050=$A196))&gt;0,"Yes","")</f>
        <v>Yes</v>
      </c>
      <c r="J196" s="3" t="str">
        <f>IF(SUMPRODUCT(--('Appendix F'!$A$3:$A$7050=J$6)*--('Appendix F'!$B$3:$B$7050=$A196))&gt;0,"Yes","")</f>
        <v>Yes</v>
      </c>
    </row>
    <row r="197" spans="1:10" x14ac:dyDescent="0.25">
      <c r="A197" s="5" t="s">
        <v>3845</v>
      </c>
      <c r="B197" s="5" t="s">
        <v>7404</v>
      </c>
      <c r="C197"/>
      <c r="D197"/>
      <c r="E197"/>
      <c r="F197"/>
      <c r="G197"/>
      <c r="H197"/>
      <c r="I197" s="3" t="str">
        <f>IF(SUMPRODUCT(--('Appendix F'!$A$3:$A$7050=I$6)*--('Appendix F'!$B$3:$B$7050=$A197))&gt;0,"Yes","")</f>
        <v>Yes</v>
      </c>
      <c r="J197" s="3" t="str">
        <f>IF(SUMPRODUCT(--('Appendix F'!$A$3:$A$7050=J$6)*--('Appendix F'!$B$3:$B$7050=$A197))&gt;0,"Yes","")</f>
        <v>Yes</v>
      </c>
    </row>
    <row r="198" spans="1:10" x14ac:dyDescent="0.25">
      <c r="A198" s="5" t="s">
        <v>3846</v>
      </c>
      <c r="B198" s="5" t="s">
        <v>7409</v>
      </c>
      <c r="C198"/>
      <c r="D198"/>
      <c r="E198"/>
      <c r="F198"/>
      <c r="G198"/>
      <c r="H198"/>
      <c r="I198" s="3" t="str">
        <f>IF(SUMPRODUCT(--('Appendix F'!$A$3:$A$7050=I$6)*--('Appendix F'!$B$3:$B$7050=$A198))&gt;0,"Yes","")</f>
        <v>Yes</v>
      </c>
      <c r="J198" s="3" t="str">
        <f>IF(SUMPRODUCT(--('Appendix F'!$A$3:$A$7050=J$6)*--('Appendix F'!$B$3:$B$7050=$A198))&gt;0,"Yes","")</f>
        <v>Yes</v>
      </c>
    </row>
    <row r="199" spans="1:10" x14ac:dyDescent="0.25">
      <c r="A199" s="5" t="s">
        <v>3847</v>
      </c>
      <c r="B199" s="5" t="s">
        <v>7373</v>
      </c>
      <c r="C199"/>
      <c r="D199"/>
      <c r="E199"/>
      <c r="F199"/>
      <c r="G199"/>
      <c r="H199"/>
      <c r="I199" s="3" t="str">
        <f>IF(SUMPRODUCT(--('Appendix F'!$A$3:$A$7050=I$6)*--('Appendix F'!$B$3:$B$7050=$A199))&gt;0,"Yes","")</f>
        <v>Yes</v>
      </c>
      <c r="J199" s="3" t="str">
        <f>IF(SUMPRODUCT(--('Appendix F'!$A$3:$A$7050=J$6)*--('Appendix F'!$B$3:$B$7050=$A199))&gt;0,"Yes","")</f>
        <v>Yes</v>
      </c>
    </row>
    <row r="200" spans="1:10" x14ac:dyDescent="0.25">
      <c r="A200" s="5" t="s">
        <v>3848</v>
      </c>
      <c r="B200" s="5" t="s">
        <v>7378</v>
      </c>
      <c r="C200"/>
      <c r="D200"/>
      <c r="E200"/>
      <c r="F200"/>
      <c r="G200"/>
      <c r="H200"/>
      <c r="I200" s="3" t="str">
        <f>IF(SUMPRODUCT(--('Appendix F'!$A$3:$A$7050=I$6)*--('Appendix F'!$B$3:$B$7050=$A200))&gt;0,"Yes","")</f>
        <v>Yes</v>
      </c>
      <c r="J200" s="3" t="str">
        <f>IF(SUMPRODUCT(--('Appendix F'!$A$3:$A$7050=J$6)*--('Appendix F'!$B$3:$B$7050=$A200))&gt;0,"Yes","")</f>
        <v>Yes</v>
      </c>
    </row>
    <row r="201" spans="1:10" x14ac:dyDescent="0.25">
      <c r="A201" s="5" t="s">
        <v>3849</v>
      </c>
      <c r="B201" s="5" t="s">
        <v>7383</v>
      </c>
      <c r="C201"/>
      <c r="D201"/>
      <c r="E201"/>
      <c r="F201"/>
      <c r="G201"/>
      <c r="H201"/>
      <c r="I201" s="3" t="str">
        <f>IF(SUMPRODUCT(--('Appendix F'!$A$3:$A$7050=I$6)*--('Appendix F'!$B$3:$B$7050=$A201))&gt;0,"Yes","")</f>
        <v>Yes</v>
      </c>
      <c r="J201" s="3" t="str">
        <f>IF(SUMPRODUCT(--('Appendix F'!$A$3:$A$7050=J$6)*--('Appendix F'!$B$3:$B$7050=$A201))&gt;0,"Yes","")</f>
        <v>Yes</v>
      </c>
    </row>
    <row r="202" spans="1:10" x14ac:dyDescent="0.25">
      <c r="A202" s="5" t="s">
        <v>3850</v>
      </c>
      <c r="B202" s="5" t="s">
        <v>7388</v>
      </c>
      <c r="C202"/>
      <c r="D202"/>
      <c r="E202"/>
      <c r="F202"/>
      <c r="G202"/>
      <c r="H202"/>
      <c r="I202" s="3" t="str">
        <f>IF(SUMPRODUCT(--('Appendix F'!$A$3:$A$7050=I$6)*--('Appendix F'!$B$3:$B$7050=$A202))&gt;0,"Yes","")</f>
        <v>Yes</v>
      </c>
      <c r="J202" s="3" t="str">
        <f>IF(SUMPRODUCT(--('Appendix F'!$A$3:$A$7050=J$6)*--('Appendix F'!$B$3:$B$7050=$A202))&gt;0,"Yes","")</f>
        <v>Yes</v>
      </c>
    </row>
    <row r="203" spans="1:10" x14ac:dyDescent="0.25">
      <c r="A203" s="5" t="s">
        <v>3851</v>
      </c>
      <c r="B203" s="5" t="s">
        <v>7393</v>
      </c>
      <c r="C203"/>
      <c r="D203"/>
      <c r="E203"/>
      <c r="F203"/>
      <c r="G203"/>
      <c r="H203"/>
      <c r="I203" s="3" t="str">
        <f>IF(SUMPRODUCT(--('Appendix F'!$A$3:$A$7050=I$6)*--('Appendix F'!$B$3:$B$7050=$A203))&gt;0,"Yes","")</f>
        <v>Yes</v>
      </c>
      <c r="J203" s="3" t="str">
        <f>IF(SUMPRODUCT(--('Appendix F'!$A$3:$A$7050=J$6)*--('Appendix F'!$B$3:$B$7050=$A203))&gt;0,"Yes","")</f>
        <v>Yes</v>
      </c>
    </row>
    <row r="204" spans="1:10" x14ac:dyDescent="0.25">
      <c r="A204" s="5" t="s">
        <v>3852</v>
      </c>
      <c r="B204" s="5" t="s">
        <v>7398</v>
      </c>
      <c r="C204"/>
      <c r="D204"/>
      <c r="E204"/>
      <c r="F204"/>
      <c r="G204"/>
      <c r="H204"/>
      <c r="I204" s="3" t="str">
        <f>IF(SUMPRODUCT(--('Appendix F'!$A$3:$A$7050=I$6)*--('Appendix F'!$B$3:$B$7050=$A204))&gt;0,"Yes","")</f>
        <v>Yes</v>
      </c>
      <c r="J204" s="3" t="str">
        <f>IF(SUMPRODUCT(--('Appendix F'!$A$3:$A$7050=J$6)*--('Appendix F'!$B$3:$B$7050=$A204))&gt;0,"Yes","")</f>
        <v>Yes</v>
      </c>
    </row>
    <row r="205" spans="1:10" x14ac:dyDescent="0.25">
      <c r="A205" s="5" t="s">
        <v>3853</v>
      </c>
      <c r="B205" s="5" t="s">
        <v>7403</v>
      </c>
      <c r="C205"/>
      <c r="D205"/>
      <c r="E205"/>
      <c r="F205"/>
      <c r="G205"/>
      <c r="H205"/>
      <c r="I205" s="3" t="str">
        <f>IF(SUMPRODUCT(--('Appendix F'!$A$3:$A$7050=I$6)*--('Appendix F'!$B$3:$B$7050=$A205))&gt;0,"Yes","")</f>
        <v>Yes</v>
      </c>
      <c r="J205" s="3" t="str">
        <f>IF(SUMPRODUCT(--('Appendix F'!$A$3:$A$7050=J$6)*--('Appendix F'!$B$3:$B$7050=$A205))&gt;0,"Yes","")</f>
        <v>Yes</v>
      </c>
    </row>
    <row r="206" spans="1:10" x14ac:dyDescent="0.25">
      <c r="A206" s="5" t="s">
        <v>3854</v>
      </c>
      <c r="B206" s="5" t="s">
        <v>7408</v>
      </c>
      <c r="C206"/>
      <c r="D206"/>
      <c r="E206"/>
      <c r="F206"/>
      <c r="G206"/>
      <c r="H206"/>
      <c r="I206" s="3" t="str">
        <f>IF(SUMPRODUCT(--('Appendix F'!$A$3:$A$7050=I$6)*--('Appendix F'!$B$3:$B$7050=$A206))&gt;0,"Yes","")</f>
        <v>Yes</v>
      </c>
      <c r="J206" s="3" t="str">
        <f>IF(SUMPRODUCT(--('Appendix F'!$A$3:$A$7050=J$6)*--('Appendix F'!$B$3:$B$7050=$A206))&gt;0,"Yes","")</f>
        <v>Yes</v>
      </c>
    </row>
    <row r="207" spans="1:10" x14ac:dyDescent="0.25">
      <c r="A207" s="5" t="s">
        <v>3855</v>
      </c>
      <c r="B207" s="5" t="s">
        <v>7413</v>
      </c>
      <c r="C207"/>
      <c r="D207"/>
      <c r="E207"/>
      <c r="F207"/>
      <c r="G207"/>
      <c r="H207"/>
      <c r="I207" s="3" t="str">
        <f>IF(SUMPRODUCT(--('Appendix F'!$A$3:$A$7050=I$6)*--('Appendix F'!$B$3:$B$7050=$A207))&gt;0,"Yes","")</f>
        <v>Yes</v>
      </c>
      <c r="J207" s="3" t="str">
        <f>IF(SUMPRODUCT(--('Appendix F'!$A$3:$A$7050=J$6)*--('Appendix F'!$B$3:$B$7050=$A207))&gt;0,"Yes","")</f>
        <v>Yes</v>
      </c>
    </row>
    <row r="208" spans="1:10" x14ac:dyDescent="0.25">
      <c r="A208" s="5" t="s">
        <v>3856</v>
      </c>
      <c r="B208" s="5" t="s">
        <v>7371</v>
      </c>
      <c r="C208"/>
      <c r="D208"/>
      <c r="E208"/>
      <c r="F208"/>
      <c r="G208"/>
      <c r="H208"/>
      <c r="I208" s="3" t="str">
        <f>IF(SUMPRODUCT(--('Appendix F'!$A$3:$A$7050=I$6)*--('Appendix F'!$B$3:$B$7050=$A208))&gt;0,"Yes","")</f>
        <v>Yes</v>
      </c>
      <c r="J208" s="3" t="str">
        <f>IF(SUMPRODUCT(--('Appendix F'!$A$3:$A$7050=J$6)*--('Appendix F'!$B$3:$B$7050=$A208))&gt;0,"Yes","")</f>
        <v>Yes</v>
      </c>
    </row>
    <row r="209" spans="1:10" x14ac:dyDescent="0.25">
      <c r="A209" s="5" t="s">
        <v>3857</v>
      </c>
      <c r="B209" s="5" t="s">
        <v>7376</v>
      </c>
      <c r="C209"/>
      <c r="D209"/>
      <c r="E209"/>
      <c r="F209"/>
      <c r="G209"/>
      <c r="H209"/>
      <c r="I209" s="3" t="str">
        <f>IF(SUMPRODUCT(--('Appendix F'!$A$3:$A$7050=I$6)*--('Appendix F'!$B$3:$B$7050=$A209))&gt;0,"Yes","")</f>
        <v>Yes</v>
      </c>
      <c r="J209" s="3" t="str">
        <f>IF(SUMPRODUCT(--('Appendix F'!$A$3:$A$7050=J$6)*--('Appendix F'!$B$3:$B$7050=$A209))&gt;0,"Yes","")</f>
        <v>Yes</v>
      </c>
    </row>
    <row r="210" spans="1:10" x14ac:dyDescent="0.25">
      <c r="A210" s="5" t="s">
        <v>3858</v>
      </c>
      <c r="B210" s="5" t="s">
        <v>7381</v>
      </c>
      <c r="C210"/>
      <c r="D210"/>
      <c r="E210"/>
      <c r="F210"/>
      <c r="G210"/>
      <c r="H210"/>
      <c r="I210" s="3" t="str">
        <f>IF(SUMPRODUCT(--('Appendix F'!$A$3:$A$7050=I$6)*--('Appendix F'!$B$3:$B$7050=$A210))&gt;0,"Yes","")</f>
        <v>Yes</v>
      </c>
      <c r="J210" s="3" t="str">
        <f>IF(SUMPRODUCT(--('Appendix F'!$A$3:$A$7050=J$6)*--('Appendix F'!$B$3:$B$7050=$A210))&gt;0,"Yes","")</f>
        <v>Yes</v>
      </c>
    </row>
    <row r="211" spans="1:10" x14ac:dyDescent="0.25">
      <c r="A211" s="5" t="s">
        <v>3859</v>
      </c>
      <c r="B211" s="5" t="s">
        <v>7386</v>
      </c>
      <c r="C211"/>
      <c r="D211"/>
      <c r="E211"/>
      <c r="F211"/>
      <c r="G211"/>
      <c r="H211"/>
      <c r="I211" s="3" t="str">
        <f>IF(SUMPRODUCT(--('Appendix F'!$A$3:$A$7050=I$6)*--('Appendix F'!$B$3:$B$7050=$A211))&gt;0,"Yes","")</f>
        <v>Yes</v>
      </c>
      <c r="J211" s="3" t="str">
        <f>IF(SUMPRODUCT(--('Appendix F'!$A$3:$A$7050=J$6)*--('Appendix F'!$B$3:$B$7050=$A211))&gt;0,"Yes","")</f>
        <v>Yes</v>
      </c>
    </row>
    <row r="212" spans="1:10" x14ac:dyDescent="0.25">
      <c r="A212" s="5" t="s">
        <v>3860</v>
      </c>
      <c r="B212" s="5" t="s">
        <v>7391</v>
      </c>
      <c r="C212"/>
      <c r="D212"/>
      <c r="E212"/>
      <c r="F212"/>
      <c r="G212"/>
      <c r="H212"/>
      <c r="I212" s="3" t="str">
        <f>IF(SUMPRODUCT(--('Appendix F'!$A$3:$A$7050=I$6)*--('Appendix F'!$B$3:$B$7050=$A212))&gt;0,"Yes","")</f>
        <v>Yes</v>
      </c>
      <c r="J212" s="3" t="str">
        <f>IF(SUMPRODUCT(--('Appendix F'!$A$3:$A$7050=J$6)*--('Appendix F'!$B$3:$B$7050=$A212))&gt;0,"Yes","")</f>
        <v>Yes</v>
      </c>
    </row>
    <row r="213" spans="1:10" x14ac:dyDescent="0.25">
      <c r="A213" s="5" t="s">
        <v>3861</v>
      </c>
      <c r="B213" s="5" t="s">
        <v>7396</v>
      </c>
      <c r="C213"/>
      <c r="D213"/>
      <c r="E213"/>
      <c r="F213"/>
      <c r="G213"/>
      <c r="H213"/>
      <c r="I213" s="3" t="str">
        <f>IF(SUMPRODUCT(--('Appendix F'!$A$3:$A$7050=I$6)*--('Appendix F'!$B$3:$B$7050=$A213))&gt;0,"Yes","")</f>
        <v>Yes</v>
      </c>
      <c r="J213" s="3" t="str">
        <f>IF(SUMPRODUCT(--('Appendix F'!$A$3:$A$7050=J$6)*--('Appendix F'!$B$3:$B$7050=$A213))&gt;0,"Yes","")</f>
        <v>Yes</v>
      </c>
    </row>
    <row r="214" spans="1:10" x14ac:dyDescent="0.25">
      <c r="A214" s="5" t="s">
        <v>3862</v>
      </c>
      <c r="B214" s="5" t="s">
        <v>7401</v>
      </c>
      <c r="C214"/>
      <c r="D214"/>
      <c r="E214"/>
      <c r="F214"/>
      <c r="G214"/>
      <c r="H214"/>
      <c r="I214" s="3" t="str">
        <f>IF(SUMPRODUCT(--('Appendix F'!$A$3:$A$7050=I$6)*--('Appendix F'!$B$3:$B$7050=$A214))&gt;0,"Yes","")</f>
        <v>Yes</v>
      </c>
      <c r="J214" s="3" t="str">
        <f>IF(SUMPRODUCT(--('Appendix F'!$A$3:$A$7050=J$6)*--('Appendix F'!$B$3:$B$7050=$A214))&gt;0,"Yes","")</f>
        <v>Yes</v>
      </c>
    </row>
    <row r="215" spans="1:10" x14ac:dyDescent="0.25">
      <c r="A215" s="5" t="s">
        <v>3863</v>
      </c>
      <c r="B215" s="5" t="s">
        <v>7406</v>
      </c>
      <c r="C215"/>
      <c r="D215"/>
      <c r="E215"/>
      <c r="F215"/>
      <c r="G215"/>
      <c r="H215"/>
      <c r="I215" s="3" t="str">
        <f>IF(SUMPRODUCT(--('Appendix F'!$A$3:$A$7050=I$6)*--('Appendix F'!$B$3:$B$7050=$A215))&gt;0,"Yes","")</f>
        <v>Yes</v>
      </c>
      <c r="J215" s="3" t="str">
        <f>IF(SUMPRODUCT(--('Appendix F'!$A$3:$A$7050=J$6)*--('Appendix F'!$B$3:$B$7050=$A215))&gt;0,"Yes","")</f>
        <v>Yes</v>
      </c>
    </row>
    <row r="216" spans="1:10" x14ac:dyDescent="0.25">
      <c r="A216" s="5" t="s">
        <v>3864</v>
      </c>
      <c r="B216" s="5" t="s">
        <v>7411</v>
      </c>
      <c r="C216"/>
      <c r="D216"/>
      <c r="E216"/>
      <c r="F216"/>
      <c r="G216"/>
      <c r="H216"/>
      <c r="I216" s="3" t="str">
        <f>IF(SUMPRODUCT(--('Appendix F'!$A$3:$A$7050=I$6)*--('Appendix F'!$B$3:$B$7050=$A216))&gt;0,"Yes","")</f>
        <v>Yes</v>
      </c>
      <c r="J216" s="3" t="str">
        <f>IF(SUMPRODUCT(--('Appendix F'!$A$3:$A$7050=J$6)*--('Appendix F'!$B$3:$B$7050=$A216))&gt;0,"Yes","")</f>
        <v>Yes</v>
      </c>
    </row>
    <row r="217" spans="1:10" x14ac:dyDescent="0.25">
      <c r="A217" s="5" t="s">
        <v>3865</v>
      </c>
      <c r="B217" s="5" t="s">
        <v>7372</v>
      </c>
      <c r="C217"/>
      <c r="D217"/>
      <c r="E217"/>
      <c r="F217"/>
      <c r="G217"/>
      <c r="H217"/>
      <c r="I217" s="3" t="str">
        <f>IF(SUMPRODUCT(--('Appendix F'!$A$3:$A$7050=I$6)*--('Appendix F'!$B$3:$B$7050=$A217))&gt;0,"Yes","")</f>
        <v>Yes</v>
      </c>
      <c r="J217" s="3" t="str">
        <f>IF(SUMPRODUCT(--('Appendix F'!$A$3:$A$7050=J$6)*--('Appendix F'!$B$3:$B$7050=$A217))&gt;0,"Yes","")</f>
        <v>Yes</v>
      </c>
    </row>
    <row r="218" spans="1:10" x14ac:dyDescent="0.25">
      <c r="A218" s="5" t="s">
        <v>3866</v>
      </c>
      <c r="B218" s="5" t="s">
        <v>7377</v>
      </c>
      <c r="C218"/>
      <c r="D218"/>
      <c r="E218"/>
      <c r="F218"/>
      <c r="G218"/>
      <c r="H218"/>
      <c r="I218" s="3" t="str">
        <f>IF(SUMPRODUCT(--('Appendix F'!$A$3:$A$7050=I$6)*--('Appendix F'!$B$3:$B$7050=$A218))&gt;0,"Yes","")</f>
        <v>Yes</v>
      </c>
      <c r="J218" s="3" t="str">
        <f>IF(SUMPRODUCT(--('Appendix F'!$A$3:$A$7050=J$6)*--('Appendix F'!$B$3:$B$7050=$A218))&gt;0,"Yes","")</f>
        <v>Yes</v>
      </c>
    </row>
    <row r="219" spans="1:10" x14ac:dyDescent="0.25">
      <c r="A219" s="5" t="s">
        <v>3867</v>
      </c>
      <c r="B219" s="5" t="s">
        <v>7382</v>
      </c>
      <c r="C219"/>
      <c r="D219"/>
      <c r="E219"/>
      <c r="F219"/>
      <c r="G219"/>
      <c r="H219"/>
      <c r="I219" s="3" t="str">
        <f>IF(SUMPRODUCT(--('Appendix F'!$A$3:$A$7050=I$6)*--('Appendix F'!$B$3:$B$7050=$A219))&gt;0,"Yes","")</f>
        <v>Yes</v>
      </c>
      <c r="J219" s="3" t="str">
        <f>IF(SUMPRODUCT(--('Appendix F'!$A$3:$A$7050=J$6)*--('Appendix F'!$B$3:$B$7050=$A219))&gt;0,"Yes","")</f>
        <v>Yes</v>
      </c>
    </row>
    <row r="220" spans="1:10" x14ac:dyDescent="0.25">
      <c r="A220" s="5" t="s">
        <v>3868</v>
      </c>
      <c r="B220" s="5" t="s">
        <v>7387</v>
      </c>
      <c r="C220"/>
      <c r="D220"/>
      <c r="E220"/>
      <c r="F220"/>
      <c r="G220"/>
      <c r="H220"/>
      <c r="I220" s="3" t="str">
        <f>IF(SUMPRODUCT(--('Appendix F'!$A$3:$A$7050=I$6)*--('Appendix F'!$B$3:$B$7050=$A220))&gt;0,"Yes","")</f>
        <v>Yes</v>
      </c>
      <c r="J220" s="3" t="str">
        <f>IF(SUMPRODUCT(--('Appendix F'!$A$3:$A$7050=J$6)*--('Appendix F'!$B$3:$B$7050=$A220))&gt;0,"Yes","")</f>
        <v>Yes</v>
      </c>
    </row>
    <row r="221" spans="1:10" x14ac:dyDescent="0.25">
      <c r="A221" s="5" t="s">
        <v>3869</v>
      </c>
      <c r="B221" s="5" t="s">
        <v>7392</v>
      </c>
      <c r="C221"/>
      <c r="D221"/>
      <c r="E221"/>
      <c r="F221"/>
      <c r="G221"/>
      <c r="H221"/>
      <c r="I221" s="3" t="str">
        <f>IF(SUMPRODUCT(--('Appendix F'!$A$3:$A$7050=I$6)*--('Appendix F'!$B$3:$B$7050=$A221))&gt;0,"Yes","")</f>
        <v>Yes</v>
      </c>
      <c r="J221" s="3" t="str">
        <f>IF(SUMPRODUCT(--('Appendix F'!$A$3:$A$7050=J$6)*--('Appendix F'!$B$3:$B$7050=$A221))&gt;0,"Yes","")</f>
        <v>Yes</v>
      </c>
    </row>
    <row r="222" spans="1:10" x14ac:dyDescent="0.25">
      <c r="A222" s="5" t="s">
        <v>3870</v>
      </c>
      <c r="B222" s="5" t="s">
        <v>7397</v>
      </c>
      <c r="C222"/>
      <c r="D222"/>
      <c r="E222"/>
      <c r="F222"/>
      <c r="G222"/>
      <c r="H222"/>
      <c r="I222" s="3" t="str">
        <f>IF(SUMPRODUCT(--('Appendix F'!$A$3:$A$7050=I$6)*--('Appendix F'!$B$3:$B$7050=$A222))&gt;0,"Yes","")</f>
        <v>Yes</v>
      </c>
      <c r="J222" s="3" t="str">
        <f>IF(SUMPRODUCT(--('Appendix F'!$A$3:$A$7050=J$6)*--('Appendix F'!$B$3:$B$7050=$A222))&gt;0,"Yes","")</f>
        <v>Yes</v>
      </c>
    </row>
    <row r="223" spans="1:10" x14ac:dyDescent="0.25">
      <c r="A223" s="5" t="s">
        <v>3871</v>
      </c>
      <c r="B223" s="5" t="s">
        <v>7402</v>
      </c>
      <c r="C223"/>
      <c r="D223"/>
      <c r="E223"/>
      <c r="F223"/>
      <c r="G223"/>
      <c r="H223"/>
      <c r="I223" s="3" t="str">
        <f>IF(SUMPRODUCT(--('Appendix F'!$A$3:$A$7050=I$6)*--('Appendix F'!$B$3:$B$7050=$A223))&gt;0,"Yes","")</f>
        <v>Yes</v>
      </c>
      <c r="J223" s="3" t="str">
        <f>IF(SUMPRODUCT(--('Appendix F'!$A$3:$A$7050=J$6)*--('Appendix F'!$B$3:$B$7050=$A223))&gt;0,"Yes","")</f>
        <v>Yes</v>
      </c>
    </row>
    <row r="224" spans="1:10" x14ac:dyDescent="0.25">
      <c r="A224" s="5" t="s">
        <v>3872</v>
      </c>
      <c r="B224" s="5" t="s">
        <v>7407</v>
      </c>
      <c r="C224"/>
      <c r="D224"/>
      <c r="E224"/>
      <c r="F224"/>
      <c r="G224"/>
      <c r="H224"/>
      <c r="I224" s="3" t="str">
        <f>IF(SUMPRODUCT(--('Appendix F'!$A$3:$A$7050=I$6)*--('Appendix F'!$B$3:$B$7050=$A224))&gt;0,"Yes","")</f>
        <v>Yes</v>
      </c>
      <c r="J224" s="3" t="str">
        <f>IF(SUMPRODUCT(--('Appendix F'!$A$3:$A$7050=J$6)*--('Appendix F'!$B$3:$B$7050=$A224))&gt;0,"Yes","")</f>
        <v>Yes</v>
      </c>
    </row>
    <row r="225" spans="1:10" x14ac:dyDescent="0.25">
      <c r="A225" s="5" t="s">
        <v>3873</v>
      </c>
      <c r="B225" s="5" t="s">
        <v>7412</v>
      </c>
      <c r="C225"/>
      <c r="D225"/>
      <c r="E225"/>
      <c r="F225"/>
      <c r="G225"/>
      <c r="H225"/>
      <c r="I225" s="3" t="str">
        <f>IF(SUMPRODUCT(--('Appendix F'!$A$3:$A$7050=I$6)*--('Appendix F'!$B$3:$B$7050=$A225))&gt;0,"Yes","")</f>
        <v>Yes</v>
      </c>
      <c r="J225" s="3" t="str">
        <f>IF(SUMPRODUCT(--('Appendix F'!$A$3:$A$7050=J$6)*--('Appendix F'!$B$3:$B$7050=$A225))&gt;0,"Yes","")</f>
        <v>Yes</v>
      </c>
    </row>
    <row r="226" spans="1:10" x14ac:dyDescent="0.25">
      <c r="A226" s="5" t="s">
        <v>3874</v>
      </c>
      <c r="B226" s="5" t="s">
        <v>7370</v>
      </c>
      <c r="C226"/>
      <c r="D226"/>
      <c r="E226"/>
      <c r="F226"/>
      <c r="G226"/>
      <c r="H226"/>
      <c r="I226" s="3" t="str">
        <f>IF(SUMPRODUCT(--('Appendix F'!$A$3:$A$7050=I$6)*--('Appendix F'!$B$3:$B$7050=$A226))&gt;0,"Yes","")</f>
        <v>Yes</v>
      </c>
      <c r="J226" s="3" t="str">
        <f>IF(SUMPRODUCT(--('Appendix F'!$A$3:$A$7050=J$6)*--('Appendix F'!$B$3:$B$7050=$A226))&gt;0,"Yes","")</f>
        <v>Yes</v>
      </c>
    </row>
    <row r="227" spans="1:10" x14ac:dyDescent="0.25">
      <c r="A227" s="5" t="s">
        <v>3875</v>
      </c>
      <c r="B227" s="5" t="s">
        <v>7375</v>
      </c>
      <c r="C227"/>
      <c r="D227"/>
      <c r="E227"/>
      <c r="F227"/>
      <c r="G227"/>
      <c r="H227"/>
      <c r="I227" s="3" t="str">
        <f>IF(SUMPRODUCT(--('Appendix F'!$A$3:$A$7050=I$6)*--('Appendix F'!$B$3:$B$7050=$A227))&gt;0,"Yes","")</f>
        <v>Yes</v>
      </c>
      <c r="J227" s="3" t="str">
        <f>IF(SUMPRODUCT(--('Appendix F'!$A$3:$A$7050=J$6)*--('Appendix F'!$B$3:$B$7050=$A227))&gt;0,"Yes","")</f>
        <v>Yes</v>
      </c>
    </row>
    <row r="228" spans="1:10" x14ac:dyDescent="0.25">
      <c r="A228" s="5" t="s">
        <v>3876</v>
      </c>
      <c r="B228" s="5" t="s">
        <v>7380</v>
      </c>
      <c r="C228"/>
      <c r="D228"/>
      <c r="E228"/>
      <c r="F228"/>
      <c r="G228"/>
      <c r="H228"/>
      <c r="I228" s="3" t="str">
        <f>IF(SUMPRODUCT(--('Appendix F'!$A$3:$A$7050=I$6)*--('Appendix F'!$B$3:$B$7050=$A228))&gt;0,"Yes","")</f>
        <v>Yes</v>
      </c>
      <c r="J228" s="3" t="str">
        <f>IF(SUMPRODUCT(--('Appendix F'!$A$3:$A$7050=J$6)*--('Appendix F'!$B$3:$B$7050=$A228))&gt;0,"Yes","")</f>
        <v>Yes</v>
      </c>
    </row>
    <row r="229" spans="1:10" x14ac:dyDescent="0.25">
      <c r="A229" s="5" t="s">
        <v>3877</v>
      </c>
      <c r="B229" s="5" t="s">
        <v>7385</v>
      </c>
      <c r="C229"/>
      <c r="D229"/>
      <c r="E229"/>
      <c r="F229"/>
      <c r="G229"/>
      <c r="H229"/>
      <c r="I229" s="3" t="str">
        <f>IF(SUMPRODUCT(--('Appendix F'!$A$3:$A$7050=I$6)*--('Appendix F'!$B$3:$B$7050=$A229))&gt;0,"Yes","")</f>
        <v>Yes</v>
      </c>
      <c r="J229" s="3" t="str">
        <f>IF(SUMPRODUCT(--('Appendix F'!$A$3:$A$7050=J$6)*--('Appendix F'!$B$3:$B$7050=$A229))&gt;0,"Yes","")</f>
        <v>Yes</v>
      </c>
    </row>
    <row r="230" spans="1:10" x14ac:dyDescent="0.25">
      <c r="A230" s="5" t="s">
        <v>3878</v>
      </c>
      <c r="B230" s="5" t="s">
        <v>7390</v>
      </c>
      <c r="C230"/>
      <c r="D230"/>
      <c r="E230"/>
      <c r="F230"/>
      <c r="G230"/>
      <c r="H230"/>
      <c r="I230" s="3" t="str">
        <f>IF(SUMPRODUCT(--('Appendix F'!$A$3:$A$7050=I$6)*--('Appendix F'!$B$3:$B$7050=$A230))&gt;0,"Yes","")</f>
        <v>Yes</v>
      </c>
      <c r="J230" s="3" t="str">
        <f>IF(SUMPRODUCT(--('Appendix F'!$A$3:$A$7050=J$6)*--('Appendix F'!$B$3:$B$7050=$A230))&gt;0,"Yes","")</f>
        <v>Yes</v>
      </c>
    </row>
    <row r="231" spans="1:10" x14ac:dyDescent="0.25">
      <c r="A231" s="5" t="s">
        <v>3879</v>
      </c>
      <c r="B231" s="5" t="s">
        <v>7395</v>
      </c>
      <c r="C231"/>
      <c r="D231"/>
      <c r="E231"/>
      <c r="F231"/>
      <c r="G231"/>
      <c r="H231"/>
      <c r="I231" s="3" t="str">
        <f>IF(SUMPRODUCT(--('Appendix F'!$A$3:$A$7050=I$6)*--('Appendix F'!$B$3:$B$7050=$A231))&gt;0,"Yes","")</f>
        <v>Yes</v>
      </c>
      <c r="J231" s="3" t="str">
        <f>IF(SUMPRODUCT(--('Appendix F'!$A$3:$A$7050=J$6)*--('Appendix F'!$B$3:$B$7050=$A231))&gt;0,"Yes","")</f>
        <v>Yes</v>
      </c>
    </row>
    <row r="232" spans="1:10" x14ac:dyDescent="0.25">
      <c r="A232" s="5" t="s">
        <v>3880</v>
      </c>
      <c r="B232" s="5" t="s">
        <v>7400</v>
      </c>
      <c r="C232"/>
      <c r="D232"/>
      <c r="E232"/>
      <c r="F232"/>
      <c r="G232"/>
      <c r="H232"/>
      <c r="I232" s="3" t="str">
        <f>IF(SUMPRODUCT(--('Appendix F'!$A$3:$A$7050=I$6)*--('Appendix F'!$B$3:$B$7050=$A232))&gt;0,"Yes","")</f>
        <v>Yes</v>
      </c>
      <c r="J232" s="3" t="str">
        <f>IF(SUMPRODUCT(--('Appendix F'!$A$3:$A$7050=J$6)*--('Appendix F'!$B$3:$B$7050=$A232))&gt;0,"Yes","")</f>
        <v>Yes</v>
      </c>
    </row>
    <row r="233" spans="1:10" x14ac:dyDescent="0.25">
      <c r="A233" s="5" t="s">
        <v>3881</v>
      </c>
      <c r="B233" s="5" t="s">
        <v>7405</v>
      </c>
      <c r="C233"/>
      <c r="D233"/>
      <c r="E233"/>
      <c r="F233"/>
      <c r="G233"/>
      <c r="H233"/>
      <c r="I233" s="3" t="str">
        <f>IF(SUMPRODUCT(--('Appendix F'!$A$3:$A$7050=I$6)*--('Appendix F'!$B$3:$B$7050=$A233))&gt;0,"Yes","")</f>
        <v>Yes</v>
      </c>
      <c r="J233" s="3" t="str">
        <f>IF(SUMPRODUCT(--('Appendix F'!$A$3:$A$7050=J$6)*--('Appendix F'!$B$3:$B$7050=$A233))&gt;0,"Yes","")</f>
        <v>Yes</v>
      </c>
    </row>
    <row r="234" spans="1:10" x14ac:dyDescent="0.25">
      <c r="A234" s="5" t="s">
        <v>3882</v>
      </c>
      <c r="B234" s="5" t="s">
        <v>7410</v>
      </c>
      <c r="C234"/>
      <c r="D234"/>
      <c r="E234"/>
      <c r="F234"/>
      <c r="G234"/>
      <c r="H234"/>
      <c r="I234" s="3" t="str">
        <f>IF(SUMPRODUCT(--('Appendix F'!$A$3:$A$7050=I$6)*--('Appendix F'!$B$3:$B$7050=$A234))&gt;0,"Yes","")</f>
        <v>Yes</v>
      </c>
      <c r="J234" s="3" t="str">
        <f>IF(SUMPRODUCT(--('Appendix F'!$A$3:$A$7050=J$6)*--('Appendix F'!$B$3:$B$7050=$A234))&gt;0,"Yes","")</f>
        <v>Yes</v>
      </c>
    </row>
    <row r="235" spans="1:10" x14ac:dyDescent="0.25">
      <c r="A235" s="5" t="s">
        <v>3883</v>
      </c>
      <c r="B235" s="5" t="s">
        <v>7414</v>
      </c>
      <c r="C235"/>
      <c r="D235"/>
      <c r="E235"/>
      <c r="F235"/>
      <c r="G235"/>
      <c r="H235"/>
      <c r="I235" s="3" t="str">
        <f>IF(SUMPRODUCT(--('Appendix F'!$A$3:$A$7050=I$6)*--('Appendix F'!$B$3:$B$7050=$A235))&gt;0,"Yes","")</f>
        <v>Yes</v>
      </c>
      <c r="J235" s="3" t="str">
        <f>IF(SUMPRODUCT(--('Appendix F'!$A$3:$A$7050=J$6)*--('Appendix F'!$B$3:$B$7050=$A235))&gt;0,"Yes","")</f>
        <v>Yes</v>
      </c>
    </row>
    <row r="236" spans="1:10" x14ac:dyDescent="0.25">
      <c r="A236" s="5" t="s">
        <v>3884</v>
      </c>
      <c r="B236" s="5" t="s">
        <v>7324</v>
      </c>
      <c r="C236"/>
      <c r="D236"/>
      <c r="E236"/>
      <c r="F236"/>
      <c r="G236"/>
      <c r="H236"/>
      <c r="I236" s="3" t="str">
        <f>IF(SUMPRODUCT(--('Appendix F'!$A$3:$A$7050=I$6)*--('Appendix F'!$B$3:$B$7050=$A236))&gt;0,"Yes","")</f>
        <v>Yes</v>
      </c>
      <c r="J236" s="3" t="str">
        <f>IF(SUMPRODUCT(--('Appendix F'!$A$3:$A$7050=J$6)*--('Appendix F'!$B$3:$B$7050=$A236))&gt;0,"Yes","")</f>
        <v>Yes</v>
      </c>
    </row>
    <row r="237" spans="1:10" x14ac:dyDescent="0.25">
      <c r="A237" s="5" t="s">
        <v>3885</v>
      </c>
      <c r="B237" s="5" t="s">
        <v>7329</v>
      </c>
      <c r="C237"/>
      <c r="D237"/>
      <c r="E237"/>
      <c r="F237"/>
      <c r="G237"/>
      <c r="H237"/>
      <c r="I237" s="3" t="str">
        <f>IF(SUMPRODUCT(--('Appendix F'!$A$3:$A$7050=I$6)*--('Appendix F'!$B$3:$B$7050=$A237))&gt;0,"Yes","")</f>
        <v>Yes</v>
      </c>
      <c r="J237" s="3" t="str">
        <f>IF(SUMPRODUCT(--('Appendix F'!$A$3:$A$7050=J$6)*--('Appendix F'!$B$3:$B$7050=$A237))&gt;0,"Yes","")</f>
        <v>Yes</v>
      </c>
    </row>
    <row r="238" spans="1:10" x14ac:dyDescent="0.25">
      <c r="A238" s="5" t="s">
        <v>3886</v>
      </c>
      <c r="B238" s="5" t="s">
        <v>7334</v>
      </c>
      <c r="C238"/>
      <c r="D238"/>
      <c r="E238"/>
      <c r="F238"/>
      <c r="G238"/>
      <c r="H238"/>
      <c r="I238" s="3" t="str">
        <f>IF(SUMPRODUCT(--('Appendix F'!$A$3:$A$7050=I$6)*--('Appendix F'!$B$3:$B$7050=$A238))&gt;0,"Yes","")</f>
        <v>Yes</v>
      </c>
      <c r="J238" s="3" t="str">
        <f>IF(SUMPRODUCT(--('Appendix F'!$A$3:$A$7050=J$6)*--('Appendix F'!$B$3:$B$7050=$A238))&gt;0,"Yes","")</f>
        <v>Yes</v>
      </c>
    </row>
    <row r="239" spans="1:10" x14ac:dyDescent="0.25">
      <c r="A239" s="5" t="s">
        <v>3887</v>
      </c>
      <c r="B239" s="5" t="s">
        <v>7339</v>
      </c>
      <c r="C239"/>
      <c r="D239"/>
      <c r="E239"/>
      <c r="F239"/>
      <c r="G239"/>
      <c r="H239"/>
      <c r="I239" s="3" t="str">
        <f>IF(SUMPRODUCT(--('Appendix F'!$A$3:$A$7050=I$6)*--('Appendix F'!$B$3:$B$7050=$A239))&gt;0,"Yes","")</f>
        <v>Yes</v>
      </c>
      <c r="J239" s="3" t="str">
        <f>IF(SUMPRODUCT(--('Appendix F'!$A$3:$A$7050=J$6)*--('Appendix F'!$B$3:$B$7050=$A239))&gt;0,"Yes","")</f>
        <v>Yes</v>
      </c>
    </row>
    <row r="240" spans="1:10" x14ac:dyDescent="0.25">
      <c r="A240" s="5" t="s">
        <v>3888</v>
      </c>
      <c r="B240" s="5" t="s">
        <v>7344</v>
      </c>
      <c r="C240"/>
      <c r="D240"/>
      <c r="E240"/>
      <c r="F240"/>
      <c r="G240"/>
      <c r="H240"/>
      <c r="I240" s="3" t="str">
        <f>IF(SUMPRODUCT(--('Appendix F'!$A$3:$A$7050=I$6)*--('Appendix F'!$B$3:$B$7050=$A240))&gt;0,"Yes","")</f>
        <v>Yes</v>
      </c>
      <c r="J240" s="3" t="str">
        <f>IF(SUMPRODUCT(--('Appendix F'!$A$3:$A$7050=J$6)*--('Appendix F'!$B$3:$B$7050=$A240))&gt;0,"Yes","")</f>
        <v>Yes</v>
      </c>
    </row>
    <row r="241" spans="1:10" x14ac:dyDescent="0.25">
      <c r="A241" s="5" t="s">
        <v>3889</v>
      </c>
      <c r="B241" s="5" t="s">
        <v>7349</v>
      </c>
      <c r="C241"/>
      <c r="D241"/>
      <c r="E241"/>
      <c r="F241"/>
      <c r="G241"/>
      <c r="H241"/>
      <c r="I241" s="3" t="str">
        <f>IF(SUMPRODUCT(--('Appendix F'!$A$3:$A$7050=I$6)*--('Appendix F'!$B$3:$B$7050=$A241))&gt;0,"Yes","")</f>
        <v>Yes</v>
      </c>
      <c r="J241" s="3" t="str">
        <f>IF(SUMPRODUCT(--('Appendix F'!$A$3:$A$7050=J$6)*--('Appendix F'!$B$3:$B$7050=$A241))&gt;0,"Yes","")</f>
        <v>Yes</v>
      </c>
    </row>
    <row r="242" spans="1:10" x14ac:dyDescent="0.25">
      <c r="A242" s="5" t="s">
        <v>3890</v>
      </c>
      <c r="B242" s="5" t="s">
        <v>7354</v>
      </c>
      <c r="C242"/>
      <c r="D242"/>
      <c r="E242"/>
      <c r="F242"/>
      <c r="G242"/>
      <c r="H242"/>
      <c r="I242" s="3" t="str">
        <f>IF(SUMPRODUCT(--('Appendix F'!$A$3:$A$7050=I$6)*--('Appendix F'!$B$3:$B$7050=$A242))&gt;0,"Yes","")</f>
        <v>Yes</v>
      </c>
      <c r="J242" s="3" t="str">
        <f>IF(SUMPRODUCT(--('Appendix F'!$A$3:$A$7050=J$6)*--('Appendix F'!$B$3:$B$7050=$A242))&gt;0,"Yes","")</f>
        <v>Yes</v>
      </c>
    </row>
    <row r="243" spans="1:10" x14ac:dyDescent="0.25">
      <c r="A243" s="5" t="s">
        <v>3891</v>
      </c>
      <c r="B243" s="5" t="s">
        <v>7359</v>
      </c>
      <c r="C243"/>
      <c r="D243"/>
      <c r="E243"/>
      <c r="F243"/>
      <c r="G243"/>
      <c r="H243"/>
      <c r="I243" s="3" t="str">
        <f>IF(SUMPRODUCT(--('Appendix F'!$A$3:$A$7050=I$6)*--('Appendix F'!$B$3:$B$7050=$A243))&gt;0,"Yes","")</f>
        <v>Yes</v>
      </c>
      <c r="J243" s="3" t="str">
        <f>IF(SUMPRODUCT(--('Appendix F'!$A$3:$A$7050=J$6)*--('Appendix F'!$B$3:$B$7050=$A243))&gt;0,"Yes","")</f>
        <v>Yes</v>
      </c>
    </row>
    <row r="244" spans="1:10" x14ac:dyDescent="0.25">
      <c r="A244" s="5" t="s">
        <v>3892</v>
      </c>
      <c r="B244" s="5" t="s">
        <v>7415</v>
      </c>
      <c r="C244"/>
      <c r="D244"/>
      <c r="E244"/>
      <c r="F244"/>
      <c r="G244"/>
      <c r="H244"/>
      <c r="I244" s="3" t="str">
        <f>IF(SUMPRODUCT(--('Appendix F'!$A$3:$A$7050=I$6)*--('Appendix F'!$B$3:$B$7050=$A244))&gt;0,"Yes","")</f>
        <v>Yes</v>
      </c>
      <c r="J244" s="3" t="str">
        <f>IF(SUMPRODUCT(--('Appendix F'!$A$3:$A$7050=J$6)*--('Appendix F'!$B$3:$B$7050=$A244))&gt;0,"Yes","")</f>
        <v>Yes</v>
      </c>
    </row>
    <row r="245" spans="1:10" x14ac:dyDescent="0.25">
      <c r="A245" s="5" t="s">
        <v>3893</v>
      </c>
      <c r="B245" s="5" t="s">
        <v>7416</v>
      </c>
      <c r="C245"/>
      <c r="D245"/>
      <c r="E245"/>
      <c r="F245"/>
      <c r="G245"/>
      <c r="H245"/>
      <c r="I245" s="3" t="str">
        <f>IF(SUMPRODUCT(--('Appendix F'!$A$3:$A$7050=I$6)*--('Appendix F'!$B$3:$B$7050=$A245))&gt;0,"Yes","")</f>
        <v>Yes</v>
      </c>
      <c r="J245" s="3" t="str">
        <f>IF(SUMPRODUCT(--('Appendix F'!$A$3:$A$7050=J$6)*--('Appendix F'!$B$3:$B$7050=$A245))&gt;0,"Yes","")</f>
        <v>Yes</v>
      </c>
    </row>
    <row r="246" spans="1:10" x14ac:dyDescent="0.25">
      <c r="A246" s="5" t="s">
        <v>3894</v>
      </c>
      <c r="B246" s="5" t="s">
        <v>7417</v>
      </c>
      <c r="C246"/>
      <c r="D246"/>
      <c r="E246"/>
      <c r="F246"/>
      <c r="G246"/>
      <c r="H246"/>
      <c r="I246" s="3" t="str">
        <f>IF(SUMPRODUCT(--('Appendix F'!$A$3:$A$7050=I$6)*--('Appendix F'!$B$3:$B$7050=$A246))&gt;0,"Yes","")</f>
        <v>Yes</v>
      </c>
      <c r="J246" s="3" t="str">
        <f>IF(SUMPRODUCT(--('Appendix F'!$A$3:$A$7050=J$6)*--('Appendix F'!$B$3:$B$7050=$A246))&gt;0,"Yes","")</f>
        <v>Yes</v>
      </c>
    </row>
    <row r="247" spans="1:10" x14ac:dyDescent="0.25">
      <c r="A247" s="5" t="s">
        <v>3895</v>
      </c>
      <c r="B247" s="5" t="s">
        <v>7418</v>
      </c>
      <c r="C247"/>
      <c r="D247"/>
      <c r="E247"/>
      <c r="F247"/>
      <c r="G247"/>
      <c r="H247"/>
      <c r="I247" s="3" t="str">
        <f>IF(SUMPRODUCT(--('Appendix F'!$A$3:$A$7050=I$6)*--('Appendix F'!$B$3:$B$7050=$A247))&gt;0,"Yes","")</f>
        <v>Yes</v>
      </c>
      <c r="J247" s="3" t="str">
        <f>IF(SUMPRODUCT(--('Appendix F'!$A$3:$A$7050=J$6)*--('Appendix F'!$B$3:$B$7050=$A247))&gt;0,"Yes","")</f>
        <v>Yes</v>
      </c>
    </row>
    <row r="248" spans="1:10" x14ac:dyDescent="0.25">
      <c r="A248" s="5" t="s">
        <v>3896</v>
      </c>
      <c r="B248" s="5" t="s">
        <v>7419</v>
      </c>
      <c r="C248"/>
      <c r="D248"/>
      <c r="E248"/>
      <c r="F248"/>
      <c r="G248"/>
      <c r="H248"/>
      <c r="I248" s="3" t="str">
        <f>IF(SUMPRODUCT(--('Appendix F'!$A$3:$A$7050=I$6)*--('Appendix F'!$B$3:$B$7050=$A248))&gt;0,"Yes","")</f>
        <v>Yes</v>
      </c>
      <c r="J248" s="3" t="str">
        <f>IF(SUMPRODUCT(--('Appendix F'!$A$3:$A$7050=J$6)*--('Appendix F'!$B$3:$B$7050=$A248))&gt;0,"Yes","")</f>
        <v>Yes</v>
      </c>
    </row>
    <row r="249" spans="1:10" x14ac:dyDescent="0.25">
      <c r="A249" s="5" t="s">
        <v>3897</v>
      </c>
      <c r="B249" s="5" t="s">
        <v>7420</v>
      </c>
      <c r="C249"/>
      <c r="D249"/>
      <c r="E249"/>
      <c r="F249"/>
      <c r="G249"/>
      <c r="H249"/>
      <c r="I249" s="3" t="str">
        <f>IF(SUMPRODUCT(--('Appendix F'!$A$3:$A$7050=I$6)*--('Appendix F'!$B$3:$B$7050=$A249))&gt;0,"Yes","")</f>
        <v>Yes</v>
      </c>
      <c r="J249" s="3" t="str">
        <f>IF(SUMPRODUCT(--('Appendix F'!$A$3:$A$7050=J$6)*--('Appendix F'!$B$3:$B$7050=$A249))&gt;0,"Yes","")</f>
        <v>Yes</v>
      </c>
    </row>
    <row r="250" spans="1:10" x14ac:dyDescent="0.25">
      <c r="A250" s="5" t="s">
        <v>3898</v>
      </c>
      <c r="B250" s="5" t="s">
        <v>7421</v>
      </c>
      <c r="C250"/>
      <c r="D250"/>
      <c r="E250"/>
      <c r="F250"/>
      <c r="G250"/>
      <c r="H250"/>
      <c r="I250" s="3" t="str">
        <f>IF(SUMPRODUCT(--('Appendix F'!$A$3:$A$7050=I$6)*--('Appendix F'!$B$3:$B$7050=$A250))&gt;0,"Yes","")</f>
        <v>Yes</v>
      </c>
      <c r="J250" s="3" t="str">
        <f>IF(SUMPRODUCT(--('Appendix F'!$A$3:$A$7050=J$6)*--('Appendix F'!$B$3:$B$7050=$A250))&gt;0,"Yes","")</f>
        <v>Yes</v>
      </c>
    </row>
    <row r="251" spans="1:10" x14ac:dyDescent="0.25">
      <c r="A251" s="5" t="s">
        <v>3899</v>
      </c>
      <c r="B251" s="5" t="s">
        <v>7422</v>
      </c>
      <c r="C251"/>
      <c r="D251"/>
      <c r="E251"/>
      <c r="F251"/>
      <c r="G251"/>
      <c r="H251"/>
      <c r="I251" s="3" t="str">
        <f>IF(SUMPRODUCT(--('Appendix F'!$A$3:$A$7050=I$6)*--('Appendix F'!$B$3:$B$7050=$A251))&gt;0,"Yes","")</f>
        <v>Yes</v>
      </c>
      <c r="J251" s="3" t="str">
        <f>IF(SUMPRODUCT(--('Appendix F'!$A$3:$A$7050=J$6)*--('Appendix F'!$B$3:$B$7050=$A251))&gt;0,"Yes","")</f>
        <v>Yes</v>
      </c>
    </row>
    <row r="252" spans="1:10" x14ac:dyDescent="0.25">
      <c r="A252" s="5" t="s">
        <v>3900</v>
      </c>
      <c r="B252" s="5" t="s">
        <v>7423</v>
      </c>
      <c r="C252"/>
      <c r="D252"/>
      <c r="E252"/>
      <c r="F252"/>
      <c r="G252"/>
      <c r="H252"/>
      <c r="I252" s="3" t="str">
        <f>IF(SUMPRODUCT(--('Appendix F'!$A$3:$A$7050=I$6)*--('Appendix F'!$B$3:$B$7050=$A252))&gt;0,"Yes","")</f>
        <v>Yes</v>
      </c>
      <c r="J252" s="3" t="str">
        <f>IF(SUMPRODUCT(--('Appendix F'!$A$3:$A$7050=J$6)*--('Appendix F'!$B$3:$B$7050=$A252))&gt;0,"Yes","")</f>
        <v>Yes</v>
      </c>
    </row>
    <row r="253" spans="1:10" x14ac:dyDescent="0.25">
      <c r="A253" s="5" t="s">
        <v>3901</v>
      </c>
      <c r="B253" s="5" t="s">
        <v>8854</v>
      </c>
      <c r="C253"/>
      <c r="D253"/>
      <c r="E253"/>
      <c r="F253"/>
      <c r="G253"/>
      <c r="H253"/>
      <c r="I253" s="3" t="str">
        <f>IF(SUMPRODUCT(--('Appendix F'!$A$3:$A$7050=I$6)*--('Appendix F'!$B$3:$B$7050=$A253))&gt;0,"Yes","")</f>
        <v>Yes</v>
      </c>
      <c r="J253" s="3" t="str">
        <f>IF(SUMPRODUCT(--('Appendix F'!$A$3:$A$7050=J$6)*--('Appendix F'!$B$3:$B$7050=$A253))&gt;0,"Yes","")</f>
        <v>Yes</v>
      </c>
    </row>
    <row r="254" spans="1:10" x14ac:dyDescent="0.25">
      <c r="A254" s="5" t="s">
        <v>3902</v>
      </c>
      <c r="B254" s="5" t="s">
        <v>7325</v>
      </c>
      <c r="C254"/>
      <c r="D254"/>
      <c r="E254"/>
      <c r="F254"/>
      <c r="G254"/>
      <c r="H254"/>
      <c r="I254" s="3" t="str">
        <f>IF(SUMPRODUCT(--('Appendix F'!$A$3:$A$7050=I$6)*--('Appendix F'!$B$3:$B$7050=$A254))&gt;0,"Yes","")</f>
        <v>Yes</v>
      </c>
      <c r="J254" s="3" t="str">
        <f>IF(SUMPRODUCT(--('Appendix F'!$A$3:$A$7050=J$6)*--('Appendix F'!$B$3:$B$7050=$A254))&gt;0,"Yes","")</f>
        <v>Yes</v>
      </c>
    </row>
    <row r="255" spans="1:10" x14ac:dyDescent="0.25">
      <c r="A255" s="5" t="s">
        <v>3903</v>
      </c>
      <c r="B255" s="5" t="s">
        <v>7330</v>
      </c>
      <c r="C255"/>
      <c r="D255"/>
      <c r="E255"/>
      <c r="F255"/>
      <c r="G255"/>
      <c r="H255"/>
      <c r="I255" s="3" t="str">
        <f>IF(SUMPRODUCT(--('Appendix F'!$A$3:$A$7050=I$6)*--('Appendix F'!$B$3:$B$7050=$A255))&gt;0,"Yes","")</f>
        <v>Yes</v>
      </c>
      <c r="J255" s="3" t="str">
        <f>IF(SUMPRODUCT(--('Appendix F'!$A$3:$A$7050=J$6)*--('Appendix F'!$B$3:$B$7050=$A255))&gt;0,"Yes","")</f>
        <v>Yes</v>
      </c>
    </row>
    <row r="256" spans="1:10" x14ac:dyDescent="0.25">
      <c r="A256" s="5" t="s">
        <v>3904</v>
      </c>
      <c r="B256" s="5" t="s">
        <v>7335</v>
      </c>
      <c r="C256"/>
      <c r="D256"/>
      <c r="E256"/>
      <c r="F256"/>
      <c r="G256"/>
      <c r="H256"/>
      <c r="I256" s="3" t="str">
        <f>IF(SUMPRODUCT(--('Appendix F'!$A$3:$A$7050=I$6)*--('Appendix F'!$B$3:$B$7050=$A256))&gt;0,"Yes","")</f>
        <v>Yes</v>
      </c>
      <c r="J256" s="3" t="str">
        <f>IF(SUMPRODUCT(--('Appendix F'!$A$3:$A$7050=J$6)*--('Appendix F'!$B$3:$B$7050=$A256))&gt;0,"Yes","")</f>
        <v>Yes</v>
      </c>
    </row>
    <row r="257" spans="1:10" x14ac:dyDescent="0.25">
      <c r="A257" s="5" t="s">
        <v>3905</v>
      </c>
      <c r="B257" s="5" t="s">
        <v>7340</v>
      </c>
      <c r="C257"/>
      <c r="D257"/>
      <c r="E257"/>
      <c r="F257"/>
      <c r="G257"/>
      <c r="H257"/>
      <c r="I257" s="3" t="str">
        <f>IF(SUMPRODUCT(--('Appendix F'!$A$3:$A$7050=I$6)*--('Appendix F'!$B$3:$B$7050=$A257))&gt;0,"Yes","")</f>
        <v>Yes</v>
      </c>
      <c r="J257" s="3" t="str">
        <f>IF(SUMPRODUCT(--('Appendix F'!$A$3:$A$7050=J$6)*--('Appendix F'!$B$3:$B$7050=$A257))&gt;0,"Yes","")</f>
        <v>Yes</v>
      </c>
    </row>
    <row r="258" spans="1:10" x14ac:dyDescent="0.25">
      <c r="A258" s="5" t="s">
        <v>3906</v>
      </c>
      <c r="B258" s="5" t="s">
        <v>7345</v>
      </c>
      <c r="C258"/>
      <c r="D258"/>
      <c r="E258"/>
      <c r="F258"/>
      <c r="G258"/>
      <c r="H258"/>
      <c r="I258" s="3" t="str">
        <f>IF(SUMPRODUCT(--('Appendix F'!$A$3:$A$7050=I$6)*--('Appendix F'!$B$3:$B$7050=$A258))&gt;0,"Yes","")</f>
        <v>Yes</v>
      </c>
      <c r="J258" s="3" t="str">
        <f>IF(SUMPRODUCT(--('Appendix F'!$A$3:$A$7050=J$6)*--('Appendix F'!$B$3:$B$7050=$A258))&gt;0,"Yes","")</f>
        <v>Yes</v>
      </c>
    </row>
    <row r="259" spans="1:10" x14ac:dyDescent="0.25">
      <c r="A259" s="5" t="s">
        <v>3907</v>
      </c>
      <c r="B259" s="5" t="s">
        <v>7350</v>
      </c>
      <c r="C259"/>
      <c r="D259"/>
      <c r="E259"/>
      <c r="F259"/>
      <c r="G259"/>
      <c r="H259"/>
      <c r="I259" s="3" t="str">
        <f>IF(SUMPRODUCT(--('Appendix F'!$A$3:$A$7050=I$6)*--('Appendix F'!$B$3:$B$7050=$A259))&gt;0,"Yes","")</f>
        <v>Yes</v>
      </c>
      <c r="J259" s="3" t="str">
        <f>IF(SUMPRODUCT(--('Appendix F'!$A$3:$A$7050=J$6)*--('Appendix F'!$B$3:$B$7050=$A259))&gt;0,"Yes","")</f>
        <v>Yes</v>
      </c>
    </row>
    <row r="260" spans="1:10" x14ac:dyDescent="0.25">
      <c r="A260" s="5" t="s">
        <v>3908</v>
      </c>
      <c r="B260" s="5" t="s">
        <v>7355</v>
      </c>
      <c r="C260"/>
      <c r="D260"/>
      <c r="E260"/>
      <c r="F260"/>
      <c r="G260"/>
      <c r="H260"/>
      <c r="I260" s="3" t="str">
        <f>IF(SUMPRODUCT(--('Appendix F'!$A$3:$A$7050=I$6)*--('Appendix F'!$B$3:$B$7050=$A260))&gt;0,"Yes","")</f>
        <v>Yes</v>
      </c>
      <c r="J260" s="3" t="str">
        <f>IF(SUMPRODUCT(--('Appendix F'!$A$3:$A$7050=J$6)*--('Appendix F'!$B$3:$B$7050=$A260))&gt;0,"Yes","")</f>
        <v>Yes</v>
      </c>
    </row>
    <row r="261" spans="1:10" x14ac:dyDescent="0.25">
      <c r="A261" s="5" t="s">
        <v>3909</v>
      </c>
      <c r="B261" s="5" t="s">
        <v>7360</v>
      </c>
      <c r="C261"/>
      <c r="D261"/>
      <c r="E261"/>
      <c r="F261"/>
      <c r="G261"/>
      <c r="H261"/>
      <c r="I261" s="3" t="str">
        <f>IF(SUMPRODUCT(--('Appendix F'!$A$3:$A$7050=I$6)*--('Appendix F'!$B$3:$B$7050=$A261))&gt;0,"Yes","")</f>
        <v>Yes</v>
      </c>
      <c r="J261" s="3" t="str">
        <f>IF(SUMPRODUCT(--('Appendix F'!$A$3:$A$7050=J$6)*--('Appendix F'!$B$3:$B$7050=$A261))&gt;0,"Yes","")</f>
        <v>Yes</v>
      </c>
    </row>
    <row r="262" spans="1:10" x14ac:dyDescent="0.25">
      <c r="A262" s="5" t="s">
        <v>3910</v>
      </c>
      <c r="B262" s="5" t="s">
        <v>9800</v>
      </c>
      <c r="C262"/>
      <c r="D262"/>
      <c r="E262"/>
      <c r="F262"/>
      <c r="G262"/>
      <c r="H262"/>
      <c r="I262" s="3" t="str">
        <f>IF(SUMPRODUCT(--('Appendix F'!$A$3:$A$7050=I$6)*--('Appendix F'!$B$3:$B$7050=$A262))&gt;0,"Yes","")</f>
        <v>Yes</v>
      </c>
      <c r="J262" s="3" t="str">
        <f>IF(SUMPRODUCT(--('Appendix F'!$A$3:$A$7050=J$6)*--('Appendix F'!$B$3:$B$7050=$A262))&gt;0,"Yes","")</f>
        <v>Yes</v>
      </c>
    </row>
    <row r="263" spans="1:10" x14ac:dyDescent="0.25">
      <c r="A263" s="5" t="s">
        <v>3911</v>
      </c>
      <c r="B263" s="5" t="s">
        <v>8855</v>
      </c>
      <c r="C263"/>
      <c r="D263"/>
      <c r="E263"/>
      <c r="F263"/>
      <c r="G263"/>
      <c r="H263"/>
      <c r="I263" s="3" t="str">
        <f>IF(SUMPRODUCT(--('Appendix F'!$A$3:$A$7050=I$6)*--('Appendix F'!$B$3:$B$7050=$A263))&gt;0,"Yes","")</f>
        <v>Yes</v>
      </c>
      <c r="J263" s="3" t="str">
        <f>IF(SUMPRODUCT(--('Appendix F'!$A$3:$A$7050=J$6)*--('Appendix F'!$B$3:$B$7050=$A263))&gt;0,"Yes","")</f>
        <v>Yes</v>
      </c>
    </row>
    <row r="264" spans="1:10" x14ac:dyDescent="0.25">
      <c r="A264" s="5" t="s">
        <v>3912</v>
      </c>
      <c r="B264" s="5" t="s">
        <v>7424</v>
      </c>
      <c r="C264"/>
      <c r="D264"/>
      <c r="E264"/>
      <c r="F264"/>
      <c r="G264"/>
      <c r="H264"/>
      <c r="I264" s="3" t="str">
        <f>IF(SUMPRODUCT(--('Appendix F'!$A$3:$A$7050=I$6)*--('Appendix F'!$B$3:$B$7050=$A264))&gt;0,"Yes","")</f>
        <v>Yes</v>
      </c>
      <c r="J264" s="3" t="str">
        <f>IF(SUMPRODUCT(--('Appendix F'!$A$3:$A$7050=J$6)*--('Appendix F'!$B$3:$B$7050=$A264))&gt;0,"Yes","")</f>
        <v>Yes</v>
      </c>
    </row>
    <row r="265" spans="1:10" x14ac:dyDescent="0.25">
      <c r="A265" s="5" t="s">
        <v>3913</v>
      </c>
      <c r="B265" s="5" t="s">
        <v>7425</v>
      </c>
      <c r="C265"/>
      <c r="D265"/>
      <c r="E265"/>
      <c r="F265"/>
      <c r="G265"/>
      <c r="H265"/>
      <c r="I265" s="3" t="str">
        <f>IF(SUMPRODUCT(--('Appendix F'!$A$3:$A$7050=I$6)*--('Appendix F'!$B$3:$B$7050=$A265))&gt;0,"Yes","")</f>
        <v>Yes</v>
      </c>
      <c r="J265" s="3" t="str">
        <f>IF(SUMPRODUCT(--('Appendix F'!$A$3:$A$7050=J$6)*--('Appendix F'!$B$3:$B$7050=$A265))&gt;0,"Yes","")</f>
        <v>Yes</v>
      </c>
    </row>
    <row r="266" spans="1:10" x14ac:dyDescent="0.25">
      <c r="A266" s="5" t="s">
        <v>3914</v>
      </c>
      <c r="B266" s="5" t="s">
        <v>7426</v>
      </c>
      <c r="C266"/>
      <c r="D266"/>
      <c r="E266"/>
      <c r="F266"/>
      <c r="G266"/>
      <c r="H266"/>
      <c r="I266" s="3" t="str">
        <f>IF(SUMPRODUCT(--('Appendix F'!$A$3:$A$7050=I$6)*--('Appendix F'!$B$3:$B$7050=$A266))&gt;0,"Yes","")</f>
        <v>Yes</v>
      </c>
      <c r="J266" s="3" t="str">
        <f>IF(SUMPRODUCT(--('Appendix F'!$A$3:$A$7050=J$6)*--('Appendix F'!$B$3:$B$7050=$A266))&gt;0,"Yes","")</f>
        <v>Yes</v>
      </c>
    </row>
    <row r="267" spans="1:10" x14ac:dyDescent="0.25">
      <c r="A267" s="5" t="s">
        <v>3915</v>
      </c>
      <c r="B267" s="5" t="s">
        <v>7427</v>
      </c>
      <c r="C267"/>
      <c r="D267"/>
      <c r="E267"/>
      <c r="F267"/>
      <c r="G267"/>
      <c r="H267"/>
      <c r="I267" s="3" t="str">
        <f>IF(SUMPRODUCT(--('Appendix F'!$A$3:$A$7050=I$6)*--('Appendix F'!$B$3:$B$7050=$A267))&gt;0,"Yes","")</f>
        <v>Yes</v>
      </c>
      <c r="J267" s="3" t="str">
        <f>IF(SUMPRODUCT(--('Appendix F'!$A$3:$A$7050=J$6)*--('Appendix F'!$B$3:$B$7050=$A267))&gt;0,"Yes","")</f>
        <v>Yes</v>
      </c>
    </row>
    <row r="268" spans="1:10" x14ac:dyDescent="0.25">
      <c r="A268" s="5" t="s">
        <v>3916</v>
      </c>
      <c r="B268" s="5" t="s">
        <v>7428</v>
      </c>
      <c r="C268"/>
      <c r="D268"/>
      <c r="E268"/>
      <c r="F268"/>
      <c r="G268"/>
      <c r="H268"/>
      <c r="I268" s="3" t="str">
        <f>IF(SUMPRODUCT(--('Appendix F'!$A$3:$A$7050=I$6)*--('Appendix F'!$B$3:$B$7050=$A268))&gt;0,"Yes","")</f>
        <v>Yes</v>
      </c>
      <c r="J268" s="3" t="str">
        <f>IF(SUMPRODUCT(--('Appendix F'!$A$3:$A$7050=J$6)*--('Appendix F'!$B$3:$B$7050=$A268))&gt;0,"Yes","")</f>
        <v>Yes</v>
      </c>
    </row>
    <row r="269" spans="1:10" x14ac:dyDescent="0.25">
      <c r="A269" s="5" t="s">
        <v>3917</v>
      </c>
      <c r="B269" s="5" t="s">
        <v>7429</v>
      </c>
      <c r="C269"/>
      <c r="D269"/>
      <c r="E269"/>
      <c r="F269"/>
      <c r="G269"/>
      <c r="H269"/>
      <c r="I269" s="3" t="str">
        <f>IF(SUMPRODUCT(--('Appendix F'!$A$3:$A$7050=I$6)*--('Appendix F'!$B$3:$B$7050=$A269))&gt;0,"Yes","")</f>
        <v>Yes</v>
      </c>
      <c r="J269" s="3" t="str">
        <f>IF(SUMPRODUCT(--('Appendix F'!$A$3:$A$7050=J$6)*--('Appendix F'!$B$3:$B$7050=$A269))&gt;0,"Yes","")</f>
        <v>Yes</v>
      </c>
    </row>
    <row r="270" spans="1:10" x14ac:dyDescent="0.25">
      <c r="A270" s="5" t="s">
        <v>3737</v>
      </c>
      <c r="B270" s="5" t="s">
        <v>8828</v>
      </c>
      <c r="C270"/>
      <c r="D270"/>
      <c r="E270"/>
      <c r="F270"/>
      <c r="G270"/>
      <c r="H270"/>
      <c r="I270" s="3" t="str">
        <f>IF(SUMPRODUCT(--('Appendix F'!$A$3:$A$7050=I$6)*--('Appendix F'!$B$3:$B$7050=$A270))&gt;0,"Yes","")</f>
        <v>Yes</v>
      </c>
      <c r="J270" s="3" t="str">
        <f>IF(SUMPRODUCT(--('Appendix F'!$A$3:$A$7050=J$6)*--('Appendix F'!$B$3:$B$7050=$A270))&gt;0,"Yes","")</f>
        <v>Yes</v>
      </c>
    </row>
    <row r="271" spans="1:10" x14ac:dyDescent="0.25">
      <c r="A271" s="5" t="s">
        <v>3738</v>
      </c>
      <c r="B271" s="5" t="s">
        <v>8829</v>
      </c>
      <c r="C271"/>
      <c r="D271"/>
      <c r="E271"/>
      <c r="F271"/>
      <c r="G271"/>
      <c r="H271"/>
      <c r="I271" s="3" t="str">
        <f>IF(SUMPRODUCT(--('Appendix F'!$A$3:$A$7050=I$6)*--('Appendix F'!$B$3:$B$7050=$A271))&gt;0,"Yes","")</f>
        <v>Yes</v>
      </c>
      <c r="J271" s="3" t="str">
        <f>IF(SUMPRODUCT(--('Appendix F'!$A$3:$A$7050=J$6)*--('Appendix F'!$B$3:$B$7050=$A271))&gt;0,"Yes","")</f>
        <v>Yes</v>
      </c>
    </row>
    <row r="272" spans="1:10" x14ac:dyDescent="0.25">
      <c r="A272" s="5" t="s">
        <v>3918</v>
      </c>
      <c r="B272" s="5" t="s">
        <v>8856</v>
      </c>
      <c r="C272"/>
      <c r="D272"/>
      <c r="E272"/>
      <c r="F272"/>
      <c r="G272"/>
      <c r="H272"/>
      <c r="I272" s="3" t="str">
        <f>IF(SUMPRODUCT(--('Appendix F'!$A$3:$A$7050=I$6)*--('Appendix F'!$B$3:$B$7050=$A272))&gt;0,"Yes","")</f>
        <v>Yes</v>
      </c>
      <c r="J272" s="3" t="str">
        <f>IF(SUMPRODUCT(--('Appendix F'!$A$3:$A$7050=J$6)*--('Appendix F'!$B$3:$B$7050=$A272))&gt;0,"Yes","")</f>
        <v>Yes</v>
      </c>
    </row>
    <row r="273" spans="1:10" x14ac:dyDescent="0.25">
      <c r="A273" s="5" t="s">
        <v>3919</v>
      </c>
      <c r="B273" s="5" t="s">
        <v>7314</v>
      </c>
      <c r="C273"/>
      <c r="D273"/>
      <c r="E273"/>
      <c r="F273"/>
      <c r="G273"/>
      <c r="H273"/>
      <c r="I273" s="3" t="str">
        <f>IF(SUMPRODUCT(--('Appendix F'!$A$3:$A$7050=I$6)*--('Appendix F'!$B$3:$B$7050=$A273))&gt;0,"Yes","")</f>
        <v>Yes</v>
      </c>
      <c r="J273" s="3" t="str">
        <f>IF(SUMPRODUCT(--('Appendix F'!$A$3:$A$7050=J$6)*--('Appendix F'!$B$3:$B$7050=$A273))&gt;0,"Yes","")</f>
        <v>Yes</v>
      </c>
    </row>
    <row r="274" spans="1:10" x14ac:dyDescent="0.25">
      <c r="A274" s="5" t="s">
        <v>3920</v>
      </c>
      <c r="B274" s="5" t="s">
        <v>7315</v>
      </c>
      <c r="C274"/>
      <c r="D274"/>
      <c r="E274"/>
      <c r="F274"/>
      <c r="G274"/>
      <c r="H274"/>
      <c r="I274" s="3" t="str">
        <f>IF(SUMPRODUCT(--('Appendix F'!$A$3:$A$7050=I$6)*--('Appendix F'!$B$3:$B$7050=$A274))&gt;0,"Yes","")</f>
        <v>Yes</v>
      </c>
      <c r="J274" s="3" t="str">
        <f>IF(SUMPRODUCT(--('Appendix F'!$A$3:$A$7050=J$6)*--('Appendix F'!$B$3:$B$7050=$A274))&gt;0,"Yes","")</f>
        <v>Yes</v>
      </c>
    </row>
    <row r="275" spans="1:10" x14ac:dyDescent="0.25">
      <c r="A275" s="5" t="s">
        <v>3921</v>
      </c>
      <c r="B275" s="5" t="s">
        <v>7316</v>
      </c>
      <c r="C275"/>
      <c r="D275"/>
      <c r="E275"/>
      <c r="F275"/>
      <c r="G275"/>
      <c r="H275"/>
      <c r="I275" s="3" t="str">
        <f>IF(SUMPRODUCT(--('Appendix F'!$A$3:$A$7050=I$6)*--('Appendix F'!$B$3:$B$7050=$A275))&gt;0,"Yes","")</f>
        <v>Yes</v>
      </c>
      <c r="J275" s="3" t="str">
        <f>IF(SUMPRODUCT(--('Appendix F'!$A$3:$A$7050=J$6)*--('Appendix F'!$B$3:$B$7050=$A275))&gt;0,"Yes","")</f>
        <v>Yes</v>
      </c>
    </row>
    <row r="276" spans="1:10" x14ac:dyDescent="0.25">
      <c r="A276" s="5" t="s">
        <v>3922</v>
      </c>
      <c r="B276" s="5" t="s">
        <v>8857</v>
      </c>
      <c r="C276"/>
      <c r="D276"/>
      <c r="E276"/>
      <c r="F276"/>
      <c r="G276"/>
      <c r="H276"/>
      <c r="I276" s="3" t="str">
        <f>IF(SUMPRODUCT(--('Appendix F'!$A$3:$A$7050=I$6)*--('Appendix F'!$B$3:$B$7050=$A276))&gt;0,"Yes","")</f>
        <v>Yes</v>
      </c>
      <c r="J276" s="3" t="str">
        <f>IF(SUMPRODUCT(--('Appendix F'!$A$3:$A$7050=J$6)*--('Appendix F'!$B$3:$B$7050=$A276))&gt;0,"Yes","")</f>
        <v>Yes</v>
      </c>
    </row>
    <row r="277" spans="1:10" x14ac:dyDescent="0.25">
      <c r="A277" s="5" t="s">
        <v>3923</v>
      </c>
      <c r="B277" s="5" t="s">
        <v>8858</v>
      </c>
      <c r="C277"/>
      <c r="D277"/>
      <c r="E277"/>
      <c r="F277"/>
      <c r="G277"/>
      <c r="H277"/>
      <c r="I277" s="3" t="str">
        <f>IF(SUMPRODUCT(--('Appendix F'!$A$3:$A$7050=I$6)*--('Appendix F'!$B$3:$B$7050=$A277))&gt;0,"Yes","")</f>
        <v>Yes</v>
      </c>
      <c r="J277" s="3" t="str">
        <f>IF(SUMPRODUCT(--('Appendix F'!$A$3:$A$7050=J$6)*--('Appendix F'!$B$3:$B$7050=$A277))&gt;0,"Yes","")</f>
        <v>Yes</v>
      </c>
    </row>
    <row r="278" spans="1:10" x14ac:dyDescent="0.25">
      <c r="A278" s="5" t="s">
        <v>3924</v>
      </c>
      <c r="B278" s="5" t="s">
        <v>8859</v>
      </c>
      <c r="C278"/>
      <c r="D278"/>
      <c r="E278"/>
      <c r="F278"/>
      <c r="G278"/>
      <c r="H278"/>
      <c r="I278" s="3" t="str">
        <f>IF(SUMPRODUCT(--('Appendix F'!$A$3:$A$7050=I$6)*--('Appendix F'!$B$3:$B$7050=$A278))&gt;0,"Yes","")</f>
        <v>Yes</v>
      </c>
      <c r="J278" s="3" t="str">
        <f>IF(SUMPRODUCT(--('Appendix F'!$A$3:$A$7050=J$6)*--('Appendix F'!$B$3:$B$7050=$A278))&gt;0,"Yes","")</f>
        <v>Yes</v>
      </c>
    </row>
    <row r="279" spans="1:10" x14ac:dyDescent="0.25">
      <c r="A279" s="5" t="s">
        <v>3925</v>
      </c>
      <c r="B279" s="5" t="s">
        <v>8860</v>
      </c>
      <c r="C279"/>
      <c r="D279"/>
      <c r="E279"/>
      <c r="F279"/>
      <c r="G279"/>
      <c r="H279"/>
      <c r="I279" s="3" t="str">
        <f>IF(SUMPRODUCT(--('Appendix F'!$A$3:$A$7050=I$6)*--('Appendix F'!$B$3:$B$7050=$A279))&gt;0,"Yes","")</f>
        <v>Yes</v>
      </c>
      <c r="J279" s="3" t="str">
        <f>IF(SUMPRODUCT(--('Appendix F'!$A$3:$A$7050=J$6)*--('Appendix F'!$B$3:$B$7050=$A279))&gt;0,"Yes","")</f>
        <v>Yes</v>
      </c>
    </row>
    <row r="280" spans="1:10" x14ac:dyDescent="0.25">
      <c r="A280" s="5" t="s">
        <v>3926</v>
      </c>
      <c r="B280" s="5" t="s">
        <v>8861</v>
      </c>
      <c r="C280"/>
      <c r="D280"/>
      <c r="E280"/>
      <c r="F280"/>
      <c r="G280"/>
      <c r="H280"/>
      <c r="I280" s="3" t="str">
        <f>IF(SUMPRODUCT(--('Appendix F'!$A$3:$A$7050=I$6)*--('Appendix F'!$B$3:$B$7050=$A280))&gt;0,"Yes","")</f>
        <v>Yes</v>
      </c>
      <c r="J280" s="3" t="str">
        <f>IF(SUMPRODUCT(--('Appendix F'!$A$3:$A$7050=J$6)*--('Appendix F'!$B$3:$B$7050=$A280))&gt;0,"Yes","")</f>
        <v>Yes</v>
      </c>
    </row>
    <row r="281" spans="1:10" x14ac:dyDescent="0.25">
      <c r="A281" s="5" t="s">
        <v>3927</v>
      </c>
      <c r="B281" s="5" t="s">
        <v>8862</v>
      </c>
      <c r="C281"/>
      <c r="D281"/>
      <c r="E281"/>
      <c r="F281"/>
      <c r="G281"/>
      <c r="H281"/>
      <c r="I281" s="3" t="str">
        <f>IF(SUMPRODUCT(--('Appendix F'!$A$3:$A$7050=I$6)*--('Appendix F'!$B$3:$B$7050=$A281))&gt;0,"Yes","")</f>
        <v>Yes</v>
      </c>
      <c r="J281" s="3" t="str">
        <f>IF(SUMPRODUCT(--('Appendix F'!$A$3:$A$7050=J$6)*--('Appendix F'!$B$3:$B$7050=$A281))&gt;0,"Yes","")</f>
        <v>Yes</v>
      </c>
    </row>
    <row r="282" spans="1:10" x14ac:dyDescent="0.25">
      <c r="A282" s="5" t="s">
        <v>3928</v>
      </c>
      <c r="B282" s="5" t="s">
        <v>8863</v>
      </c>
      <c r="C282"/>
      <c r="D282"/>
      <c r="E282"/>
      <c r="F282"/>
      <c r="G282"/>
      <c r="H282"/>
      <c r="I282" s="3" t="str">
        <f>IF(SUMPRODUCT(--('Appendix F'!$A$3:$A$7050=I$6)*--('Appendix F'!$B$3:$B$7050=$A282))&gt;0,"Yes","")</f>
        <v>Yes</v>
      </c>
      <c r="J282" s="3" t="str">
        <f>IF(SUMPRODUCT(--('Appendix F'!$A$3:$A$7050=J$6)*--('Appendix F'!$B$3:$B$7050=$A282))&gt;0,"Yes","")</f>
        <v>Yes</v>
      </c>
    </row>
    <row r="283" spans="1:10" x14ac:dyDescent="0.25">
      <c r="A283" s="5" t="s">
        <v>3929</v>
      </c>
      <c r="B283" s="5" t="s">
        <v>8864</v>
      </c>
      <c r="C283"/>
      <c r="D283"/>
      <c r="E283"/>
      <c r="F283"/>
      <c r="G283"/>
      <c r="H283"/>
      <c r="I283" s="3" t="str">
        <f>IF(SUMPRODUCT(--('Appendix F'!$A$3:$A$7050=I$6)*--('Appendix F'!$B$3:$B$7050=$A283))&gt;0,"Yes","")</f>
        <v>Yes</v>
      </c>
      <c r="J283" s="3" t="str">
        <f>IF(SUMPRODUCT(--('Appendix F'!$A$3:$A$7050=J$6)*--('Appendix F'!$B$3:$B$7050=$A283))&gt;0,"Yes","")</f>
        <v>Yes</v>
      </c>
    </row>
    <row r="284" spans="1:10" x14ac:dyDescent="0.25">
      <c r="A284" s="5" t="s">
        <v>3930</v>
      </c>
      <c r="B284" s="5" t="s">
        <v>8865</v>
      </c>
      <c r="C284"/>
      <c r="D284"/>
      <c r="E284"/>
      <c r="F284"/>
      <c r="G284"/>
      <c r="H284"/>
      <c r="I284" s="3" t="str">
        <f>IF(SUMPRODUCT(--('Appendix F'!$A$3:$A$7050=I$6)*--('Appendix F'!$B$3:$B$7050=$A284))&gt;0,"Yes","")</f>
        <v>Yes</v>
      </c>
      <c r="J284" s="3" t="str">
        <f>IF(SUMPRODUCT(--('Appendix F'!$A$3:$A$7050=J$6)*--('Appendix F'!$B$3:$B$7050=$A284))&gt;0,"Yes","")</f>
        <v>Yes</v>
      </c>
    </row>
    <row r="285" spans="1:10" x14ac:dyDescent="0.25">
      <c r="A285" s="5" t="s">
        <v>3931</v>
      </c>
      <c r="B285" s="5" t="s">
        <v>8866</v>
      </c>
      <c r="C285"/>
      <c r="D285"/>
      <c r="E285"/>
      <c r="F285"/>
      <c r="G285"/>
      <c r="H285"/>
      <c r="I285" s="3" t="str">
        <f>IF(SUMPRODUCT(--('Appendix F'!$A$3:$A$7050=I$6)*--('Appendix F'!$B$3:$B$7050=$A285))&gt;0,"Yes","")</f>
        <v>Yes</v>
      </c>
      <c r="J285" s="3" t="str">
        <f>IF(SUMPRODUCT(--('Appendix F'!$A$3:$A$7050=J$6)*--('Appendix F'!$B$3:$B$7050=$A285))&gt;0,"Yes","")</f>
        <v>Yes</v>
      </c>
    </row>
    <row r="286" spans="1:10" x14ac:dyDescent="0.25">
      <c r="A286" s="5" t="s">
        <v>3932</v>
      </c>
      <c r="B286" s="5" t="s">
        <v>8867</v>
      </c>
      <c r="C286"/>
      <c r="D286"/>
      <c r="E286"/>
      <c r="F286"/>
      <c r="G286"/>
      <c r="H286"/>
      <c r="I286" s="3" t="str">
        <f>IF(SUMPRODUCT(--('Appendix F'!$A$3:$A$7050=I$6)*--('Appendix F'!$B$3:$B$7050=$A286))&gt;0,"Yes","")</f>
        <v>Yes</v>
      </c>
      <c r="J286" s="3" t="str">
        <f>IF(SUMPRODUCT(--('Appendix F'!$A$3:$A$7050=J$6)*--('Appendix F'!$B$3:$B$7050=$A286))&gt;0,"Yes","")</f>
        <v>Yes</v>
      </c>
    </row>
    <row r="287" spans="1:10" x14ac:dyDescent="0.25">
      <c r="A287" s="5" t="s">
        <v>3933</v>
      </c>
      <c r="B287" s="5" t="s">
        <v>8868</v>
      </c>
      <c r="C287"/>
      <c r="D287"/>
      <c r="E287"/>
      <c r="F287"/>
      <c r="G287"/>
      <c r="H287"/>
      <c r="I287" s="3" t="str">
        <f>IF(SUMPRODUCT(--('Appendix F'!$A$3:$A$7050=I$6)*--('Appendix F'!$B$3:$B$7050=$A287))&gt;0,"Yes","")</f>
        <v>Yes</v>
      </c>
      <c r="J287" s="3" t="str">
        <f>IF(SUMPRODUCT(--('Appendix F'!$A$3:$A$7050=J$6)*--('Appendix F'!$B$3:$B$7050=$A287))&gt;0,"Yes","")</f>
        <v>Yes</v>
      </c>
    </row>
    <row r="288" spans="1:10" x14ac:dyDescent="0.25">
      <c r="A288" s="5" t="s">
        <v>3934</v>
      </c>
      <c r="B288" s="5" t="s">
        <v>8869</v>
      </c>
      <c r="C288"/>
      <c r="D288"/>
      <c r="E288"/>
      <c r="F288"/>
      <c r="G288"/>
      <c r="H288"/>
      <c r="I288" s="3" t="str">
        <f>IF(SUMPRODUCT(--('Appendix F'!$A$3:$A$7050=I$6)*--('Appendix F'!$B$3:$B$7050=$A288))&gt;0,"Yes","")</f>
        <v>Yes</v>
      </c>
      <c r="J288" s="3" t="str">
        <f>IF(SUMPRODUCT(--('Appendix F'!$A$3:$A$7050=J$6)*--('Appendix F'!$B$3:$B$7050=$A288))&gt;0,"Yes","")</f>
        <v>Yes</v>
      </c>
    </row>
    <row r="289" spans="1:10" x14ac:dyDescent="0.25">
      <c r="A289" s="5" t="s">
        <v>3935</v>
      </c>
      <c r="B289" s="5" t="s">
        <v>8870</v>
      </c>
      <c r="C289"/>
      <c r="D289"/>
      <c r="E289"/>
      <c r="F289"/>
      <c r="G289"/>
      <c r="H289"/>
      <c r="I289" s="3" t="str">
        <f>IF(SUMPRODUCT(--('Appendix F'!$A$3:$A$7050=I$6)*--('Appendix F'!$B$3:$B$7050=$A289))&gt;0,"Yes","")</f>
        <v>Yes</v>
      </c>
      <c r="J289" s="3" t="str">
        <f>IF(SUMPRODUCT(--('Appendix F'!$A$3:$A$7050=J$6)*--('Appendix F'!$B$3:$B$7050=$A289))&gt;0,"Yes","")</f>
        <v>Yes</v>
      </c>
    </row>
    <row r="290" spans="1:10" x14ac:dyDescent="0.25">
      <c r="A290" s="5" t="s">
        <v>3936</v>
      </c>
      <c r="B290" s="5" t="s">
        <v>8871</v>
      </c>
      <c r="C290"/>
      <c r="D290"/>
      <c r="E290"/>
      <c r="F290"/>
      <c r="G290"/>
      <c r="H290"/>
      <c r="I290" s="3" t="str">
        <f>IF(SUMPRODUCT(--('Appendix F'!$A$3:$A$7050=I$6)*--('Appendix F'!$B$3:$B$7050=$A290))&gt;0,"Yes","")</f>
        <v>Yes</v>
      </c>
      <c r="J290" s="3" t="str">
        <f>IF(SUMPRODUCT(--('Appendix F'!$A$3:$A$7050=J$6)*--('Appendix F'!$B$3:$B$7050=$A290))&gt;0,"Yes","")</f>
        <v>Yes</v>
      </c>
    </row>
    <row r="291" spans="1:10" x14ac:dyDescent="0.25">
      <c r="A291" s="5" t="s">
        <v>3937</v>
      </c>
      <c r="B291" s="5" t="s">
        <v>8872</v>
      </c>
      <c r="C291"/>
      <c r="D291"/>
      <c r="E291"/>
      <c r="F291"/>
      <c r="G291"/>
      <c r="H291"/>
      <c r="I291" s="3" t="str">
        <f>IF(SUMPRODUCT(--('Appendix F'!$A$3:$A$7050=I$6)*--('Appendix F'!$B$3:$B$7050=$A291))&gt;0,"Yes","")</f>
        <v>Yes</v>
      </c>
      <c r="J291" s="3" t="str">
        <f>IF(SUMPRODUCT(--('Appendix F'!$A$3:$A$7050=J$6)*--('Appendix F'!$B$3:$B$7050=$A291))&gt;0,"Yes","")</f>
        <v>Yes</v>
      </c>
    </row>
    <row r="292" spans="1:10" x14ac:dyDescent="0.25">
      <c r="A292" s="5" t="s">
        <v>3938</v>
      </c>
      <c r="B292" s="5" t="s">
        <v>8873</v>
      </c>
      <c r="C292"/>
      <c r="D292"/>
      <c r="E292"/>
      <c r="F292"/>
      <c r="G292"/>
      <c r="H292"/>
      <c r="I292" s="3" t="str">
        <f>IF(SUMPRODUCT(--('Appendix F'!$A$3:$A$7050=I$6)*--('Appendix F'!$B$3:$B$7050=$A292))&gt;0,"Yes","")</f>
        <v>Yes</v>
      </c>
      <c r="J292" s="3" t="str">
        <f>IF(SUMPRODUCT(--('Appendix F'!$A$3:$A$7050=J$6)*--('Appendix F'!$B$3:$B$7050=$A292))&gt;0,"Yes","")</f>
        <v>Yes</v>
      </c>
    </row>
    <row r="293" spans="1:10" x14ac:dyDescent="0.25">
      <c r="A293" s="5" t="s">
        <v>3939</v>
      </c>
      <c r="B293" s="5" t="s">
        <v>8874</v>
      </c>
      <c r="C293"/>
      <c r="D293"/>
      <c r="E293"/>
      <c r="F293"/>
      <c r="G293"/>
      <c r="H293"/>
      <c r="I293" s="3" t="str">
        <f>IF(SUMPRODUCT(--('Appendix F'!$A$3:$A$7050=I$6)*--('Appendix F'!$B$3:$B$7050=$A293))&gt;0,"Yes","")</f>
        <v>Yes</v>
      </c>
      <c r="J293" s="3" t="str">
        <f>IF(SUMPRODUCT(--('Appendix F'!$A$3:$A$7050=J$6)*--('Appendix F'!$B$3:$B$7050=$A293))&gt;0,"Yes","")</f>
        <v>Yes</v>
      </c>
    </row>
    <row r="294" spans="1:10" x14ac:dyDescent="0.25">
      <c r="A294" s="5" t="s">
        <v>3940</v>
      </c>
      <c r="B294" s="5" t="s">
        <v>7258</v>
      </c>
      <c r="C294"/>
      <c r="D294"/>
      <c r="E294"/>
      <c r="F294"/>
      <c r="G294"/>
      <c r="H294"/>
      <c r="I294" s="3" t="str">
        <f>IF(SUMPRODUCT(--('Appendix F'!$A$3:$A$7050=I$6)*--('Appendix F'!$B$3:$B$7050=$A294))&gt;0,"Yes","")</f>
        <v>Yes</v>
      </c>
      <c r="J294" s="3" t="str">
        <f>IF(SUMPRODUCT(--('Appendix F'!$A$3:$A$7050=J$6)*--('Appendix F'!$B$3:$B$7050=$A294))&gt;0,"Yes","")</f>
        <v>Yes</v>
      </c>
    </row>
    <row r="295" spans="1:10" x14ac:dyDescent="0.25">
      <c r="A295" s="5" t="s">
        <v>3941</v>
      </c>
      <c r="B295" s="5" t="s">
        <v>7257</v>
      </c>
      <c r="C295"/>
      <c r="D295"/>
      <c r="E295"/>
      <c r="F295"/>
      <c r="G295"/>
      <c r="H295"/>
      <c r="I295" s="3" t="str">
        <f>IF(SUMPRODUCT(--('Appendix F'!$A$3:$A$7050=I$6)*--('Appendix F'!$B$3:$B$7050=$A295))&gt;0,"Yes","")</f>
        <v>Yes</v>
      </c>
      <c r="J295" s="3" t="str">
        <f>IF(SUMPRODUCT(--('Appendix F'!$A$3:$A$7050=J$6)*--('Appendix F'!$B$3:$B$7050=$A295))&gt;0,"Yes","")</f>
        <v>Yes</v>
      </c>
    </row>
    <row r="296" spans="1:10" x14ac:dyDescent="0.25">
      <c r="A296" s="5" t="s">
        <v>3942</v>
      </c>
      <c r="B296" s="5" t="s">
        <v>7259</v>
      </c>
      <c r="C296"/>
      <c r="D296"/>
      <c r="E296"/>
      <c r="F296"/>
      <c r="G296"/>
      <c r="H296"/>
      <c r="I296" s="3" t="str">
        <f>IF(SUMPRODUCT(--('Appendix F'!$A$3:$A$7050=I$6)*--('Appendix F'!$B$3:$B$7050=$A296))&gt;0,"Yes","")</f>
        <v>Yes</v>
      </c>
      <c r="J296" s="3" t="str">
        <f>IF(SUMPRODUCT(--('Appendix F'!$A$3:$A$7050=J$6)*--('Appendix F'!$B$3:$B$7050=$A296))&gt;0,"Yes","")</f>
        <v>Yes</v>
      </c>
    </row>
    <row r="297" spans="1:10" x14ac:dyDescent="0.25">
      <c r="A297" s="5" t="s">
        <v>3943</v>
      </c>
      <c r="B297" s="5" t="s">
        <v>7262</v>
      </c>
      <c r="C297"/>
      <c r="D297"/>
      <c r="E297"/>
      <c r="F297"/>
      <c r="G297"/>
      <c r="H297"/>
      <c r="I297" s="3" t="str">
        <f>IF(SUMPRODUCT(--('Appendix F'!$A$3:$A$7050=I$6)*--('Appendix F'!$B$3:$B$7050=$A297))&gt;0,"Yes","")</f>
        <v>Yes</v>
      </c>
      <c r="J297" s="3" t="str">
        <f>IF(SUMPRODUCT(--('Appendix F'!$A$3:$A$7050=J$6)*--('Appendix F'!$B$3:$B$7050=$A297))&gt;0,"Yes","")</f>
        <v>Yes</v>
      </c>
    </row>
    <row r="298" spans="1:10" x14ac:dyDescent="0.25">
      <c r="A298" s="5" t="s">
        <v>3944</v>
      </c>
      <c r="B298" s="5" t="s">
        <v>7265</v>
      </c>
      <c r="C298"/>
      <c r="D298"/>
      <c r="E298"/>
      <c r="F298"/>
      <c r="G298"/>
      <c r="H298"/>
      <c r="I298" s="3" t="str">
        <f>IF(SUMPRODUCT(--('Appendix F'!$A$3:$A$7050=I$6)*--('Appendix F'!$B$3:$B$7050=$A298))&gt;0,"Yes","")</f>
        <v>Yes</v>
      </c>
      <c r="J298" s="3" t="str">
        <f>IF(SUMPRODUCT(--('Appendix F'!$A$3:$A$7050=J$6)*--('Appendix F'!$B$3:$B$7050=$A298))&gt;0,"Yes","")</f>
        <v>Yes</v>
      </c>
    </row>
    <row r="299" spans="1:10" x14ac:dyDescent="0.25">
      <c r="A299" s="5" t="s">
        <v>3945</v>
      </c>
      <c r="B299" s="5" t="s">
        <v>7268</v>
      </c>
      <c r="C299"/>
      <c r="D299"/>
      <c r="E299"/>
      <c r="F299"/>
      <c r="G299"/>
      <c r="H299"/>
      <c r="I299" s="3" t="str">
        <f>IF(SUMPRODUCT(--('Appendix F'!$A$3:$A$7050=I$6)*--('Appendix F'!$B$3:$B$7050=$A299))&gt;0,"Yes","")</f>
        <v>Yes</v>
      </c>
      <c r="J299" s="3" t="str">
        <f>IF(SUMPRODUCT(--('Appendix F'!$A$3:$A$7050=J$6)*--('Appendix F'!$B$3:$B$7050=$A299))&gt;0,"Yes","")</f>
        <v>Yes</v>
      </c>
    </row>
    <row r="300" spans="1:10" x14ac:dyDescent="0.25">
      <c r="A300" s="5" t="s">
        <v>3946</v>
      </c>
      <c r="B300" s="5" t="s">
        <v>7271</v>
      </c>
      <c r="C300"/>
      <c r="D300"/>
      <c r="E300"/>
      <c r="F300"/>
      <c r="G300"/>
      <c r="H300"/>
      <c r="I300" s="3" t="str">
        <f>IF(SUMPRODUCT(--('Appendix F'!$A$3:$A$7050=I$6)*--('Appendix F'!$B$3:$B$7050=$A300))&gt;0,"Yes","")</f>
        <v>Yes</v>
      </c>
      <c r="J300" s="3" t="str">
        <f>IF(SUMPRODUCT(--('Appendix F'!$A$3:$A$7050=J$6)*--('Appendix F'!$B$3:$B$7050=$A300))&gt;0,"Yes","")</f>
        <v>Yes</v>
      </c>
    </row>
    <row r="301" spans="1:10" x14ac:dyDescent="0.25">
      <c r="A301" s="5" t="s">
        <v>3947</v>
      </c>
      <c r="B301" s="5" t="s">
        <v>7260</v>
      </c>
      <c r="C301"/>
      <c r="D301"/>
      <c r="E301"/>
      <c r="F301"/>
      <c r="G301"/>
      <c r="H301"/>
      <c r="I301" s="3" t="str">
        <f>IF(SUMPRODUCT(--('Appendix F'!$A$3:$A$7050=I$6)*--('Appendix F'!$B$3:$B$7050=$A301))&gt;0,"Yes","")</f>
        <v>Yes</v>
      </c>
      <c r="J301" s="3" t="str">
        <f>IF(SUMPRODUCT(--('Appendix F'!$A$3:$A$7050=J$6)*--('Appendix F'!$B$3:$B$7050=$A301))&gt;0,"Yes","")</f>
        <v>Yes</v>
      </c>
    </row>
    <row r="302" spans="1:10" x14ac:dyDescent="0.25">
      <c r="A302" s="5" t="s">
        <v>3948</v>
      </c>
      <c r="B302" s="5" t="s">
        <v>7263</v>
      </c>
      <c r="C302"/>
      <c r="D302"/>
      <c r="E302"/>
      <c r="F302"/>
      <c r="G302"/>
      <c r="H302"/>
      <c r="I302" s="3" t="str">
        <f>IF(SUMPRODUCT(--('Appendix F'!$A$3:$A$7050=I$6)*--('Appendix F'!$B$3:$B$7050=$A302))&gt;0,"Yes","")</f>
        <v>Yes</v>
      </c>
      <c r="J302" s="3" t="str">
        <f>IF(SUMPRODUCT(--('Appendix F'!$A$3:$A$7050=J$6)*--('Appendix F'!$B$3:$B$7050=$A302))&gt;0,"Yes","")</f>
        <v>Yes</v>
      </c>
    </row>
    <row r="303" spans="1:10" x14ac:dyDescent="0.25">
      <c r="A303" s="5" t="s">
        <v>3949</v>
      </c>
      <c r="B303" s="5" t="s">
        <v>7266</v>
      </c>
      <c r="C303"/>
      <c r="D303"/>
      <c r="E303"/>
      <c r="F303"/>
      <c r="G303"/>
      <c r="H303"/>
      <c r="I303" s="3" t="str">
        <f>IF(SUMPRODUCT(--('Appendix F'!$A$3:$A$7050=I$6)*--('Appendix F'!$B$3:$B$7050=$A303))&gt;0,"Yes","")</f>
        <v>Yes</v>
      </c>
      <c r="J303" s="3" t="str">
        <f>IF(SUMPRODUCT(--('Appendix F'!$A$3:$A$7050=J$6)*--('Appendix F'!$B$3:$B$7050=$A303))&gt;0,"Yes","")</f>
        <v>Yes</v>
      </c>
    </row>
    <row r="304" spans="1:10" x14ac:dyDescent="0.25">
      <c r="A304" s="5" t="s">
        <v>3950</v>
      </c>
      <c r="B304" s="5" t="s">
        <v>7269</v>
      </c>
      <c r="C304"/>
      <c r="D304"/>
      <c r="E304"/>
      <c r="F304"/>
      <c r="G304"/>
      <c r="H304"/>
      <c r="I304" s="3" t="str">
        <f>IF(SUMPRODUCT(--('Appendix F'!$A$3:$A$7050=I$6)*--('Appendix F'!$B$3:$B$7050=$A304))&gt;0,"Yes","")</f>
        <v>Yes</v>
      </c>
      <c r="J304" s="3" t="str">
        <f>IF(SUMPRODUCT(--('Appendix F'!$A$3:$A$7050=J$6)*--('Appendix F'!$B$3:$B$7050=$A304))&gt;0,"Yes","")</f>
        <v>Yes</v>
      </c>
    </row>
    <row r="305" spans="1:10" x14ac:dyDescent="0.25">
      <c r="A305" s="5" t="s">
        <v>3951</v>
      </c>
      <c r="B305" s="5" t="s">
        <v>7272</v>
      </c>
      <c r="C305"/>
      <c r="D305"/>
      <c r="E305"/>
      <c r="F305"/>
      <c r="G305"/>
      <c r="H305"/>
      <c r="I305" s="3" t="str">
        <f>IF(SUMPRODUCT(--('Appendix F'!$A$3:$A$7050=I$6)*--('Appendix F'!$B$3:$B$7050=$A305))&gt;0,"Yes","")</f>
        <v>Yes</v>
      </c>
      <c r="J305" s="3" t="str">
        <f>IF(SUMPRODUCT(--('Appendix F'!$A$3:$A$7050=J$6)*--('Appendix F'!$B$3:$B$7050=$A305))&gt;0,"Yes","")</f>
        <v>Yes</v>
      </c>
    </row>
    <row r="306" spans="1:10" x14ac:dyDescent="0.25">
      <c r="A306" s="5" t="s">
        <v>3952</v>
      </c>
      <c r="B306" s="5" t="s">
        <v>7261</v>
      </c>
      <c r="C306"/>
      <c r="D306"/>
      <c r="E306"/>
      <c r="F306"/>
      <c r="G306"/>
      <c r="H306"/>
      <c r="I306" s="3" t="str">
        <f>IF(SUMPRODUCT(--('Appendix F'!$A$3:$A$7050=I$6)*--('Appendix F'!$B$3:$B$7050=$A306))&gt;0,"Yes","")</f>
        <v>Yes</v>
      </c>
      <c r="J306" s="3" t="str">
        <f>IF(SUMPRODUCT(--('Appendix F'!$A$3:$A$7050=J$6)*--('Appendix F'!$B$3:$B$7050=$A306))&gt;0,"Yes","")</f>
        <v>Yes</v>
      </c>
    </row>
    <row r="307" spans="1:10" x14ac:dyDescent="0.25">
      <c r="A307" s="5" t="s">
        <v>3953</v>
      </c>
      <c r="B307" s="5" t="s">
        <v>7264</v>
      </c>
      <c r="C307"/>
      <c r="D307"/>
      <c r="E307"/>
      <c r="F307"/>
      <c r="G307"/>
      <c r="H307"/>
      <c r="I307" s="3" t="str">
        <f>IF(SUMPRODUCT(--('Appendix F'!$A$3:$A$7050=I$6)*--('Appendix F'!$B$3:$B$7050=$A307))&gt;0,"Yes","")</f>
        <v>Yes</v>
      </c>
      <c r="J307" s="3" t="str">
        <f>IF(SUMPRODUCT(--('Appendix F'!$A$3:$A$7050=J$6)*--('Appendix F'!$B$3:$B$7050=$A307))&gt;0,"Yes","")</f>
        <v>Yes</v>
      </c>
    </row>
    <row r="308" spans="1:10" x14ac:dyDescent="0.25">
      <c r="A308" s="5" t="s">
        <v>3954</v>
      </c>
      <c r="B308" s="5" t="s">
        <v>7267</v>
      </c>
      <c r="C308"/>
      <c r="D308"/>
      <c r="E308"/>
      <c r="F308"/>
      <c r="G308"/>
      <c r="H308"/>
      <c r="I308" s="3" t="str">
        <f>IF(SUMPRODUCT(--('Appendix F'!$A$3:$A$7050=I$6)*--('Appendix F'!$B$3:$B$7050=$A308))&gt;0,"Yes","")</f>
        <v>Yes</v>
      </c>
      <c r="J308" s="3" t="str">
        <f>IF(SUMPRODUCT(--('Appendix F'!$A$3:$A$7050=J$6)*--('Appendix F'!$B$3:$B$7050=$A308))&gt;0,"Yes","")</f>
        <v>Yes</v>
      </c>
    </row>
    <row r="309" spans="1:10" x14ac:dyDescent="0.25">
      <c r="A309" s="5" t="s">
        <v>3955</v>
      </c>
      <c r="B309" s="5" t="s">
        <v>7270</v>
      </c>
      <c r="C309"/>
      <c r="D309"/>
      <c r="E309"/>
      <c r="F309"/>
      <c r="G309"/>
      <c r="H309"/>
      <c r="I309" s="3" t="str">
        <f>IF(SUMPRODUCT(--('Appendix F'!$A$3:$A$7050=I$6)*--('Appendix F'!$B$3:$B$7050=$A309))&gt;0,"Yes","")</f>
        <v>Yes</v>
      </c>
      <c r="J309" s="3" t="str">
        <f>IF(SUMPRODUCT(--('Appendix F'!$A$3:$A$7050=J$6)*--('Appendix F'!$B$3:$B$7050=$A309))&gt;0,"Yes","")</f>
        <v>Yes</v>
      </c>
    </row>
    <row r="310" spans="1:10" x14ac:dyDescent="0.25">
      <c r="A310" s="5" t="s">
        <v>3956</v>
      </c>
      <c r="B310" s="5" t="s">
        <v>7273</v>
      </c>
      <c r="C310"/>
      <c r="D310"/>
      <c r="E310"/>
      <c r="F310"/>
      <c r="G310"/>
      <c r="H310"/>
      <c r="I310" s="3" t="str">
        <f>IF(SUMPRODUCT(--('Appendix F'!$A$3:$A$7050=I$6)*--('Appendix F'!$B$3:$B$7050=$A310))&gt;0,"Yes","")</f>
        <v>Yes</v>
      </c>
      <c r="J310" s="3" t="str">
        <f>IF(SUMPRODUCT(--('Appendix F'!$A$3:$A$7050=J$6)*--('Appendix F'!$B$3:$B$7050=$A310))&gt;0,"Yes","")</f>
        <v>Yes</v>
      </c>
    </row>
    <row r="311" spans="1:10" x14ac:dyDescent="0.25">
      <c r="A311" s="5" t="s">
        <v>3957</v>
      </c>
      <c r="B311" s="5" t="s">
        <v>8875</v>
      </c>
      <c r="C311"/>
      <c r="D311"/>
      <c r="E311"/>
      <c r="F311"/>
      <c r="G311"/>
      <c r="H311"/>
      <c r="I311" s="3" t="str">
        <f>IF(SUMPRODUCT(--('Appendix F'!$A$3:$A$7050=I$6)*--('Appendix F'!$B$3:$B$7050=$A311))&gt;0,"Yes","")</f>
        <v>Yes</v>
      </c>
      <c r="J311" s="3" t="str">
        <f>IF(SUMPRODUCT(--('Appendix F'!$A$3:$A$7050=J$6)*--('Appendix F'!$B$3:$B$7050=$A311))&gt;0,"Yes","")</f>
        <v>Yes</v>
      </c>
    </row>
    <row r="312" spans="1:10" x14ac:dyDescent="0.25">
      <c r="A312" s="5" t="s">
        <v>3739</v>
      </c>
      <c r="B312" s="5" t="s">
        <v>8830</v>
      </c>
      <c r="C312"/>
      <c r="D312"/>
      <c r="E312"/>
      <c r="F312"/>
      <c r="G312"/>
      <c r="H312"/>
      <c r="I312" s="3" t="str">
        <f>IF(SUMPRODUCT(--('Appendix F'!$A$3:$A$7050=I$6)*--('Appendix F'!$B$3:$B$7050=$A312))&gt;0,"Yes","")</f>
        <v>Yes</v>
      </c>
      <c r="J312" s="3" t="str">
        <f>IF(SUMPRODUCT(--('Appendix F'!$A$3:$A$7050=J$6)*--('Appendix F'!$B$3:$B$7050=$A312))&gt;0,"Yes","")</f>
        <v>Yes</v>
      </c>
    </row>
    <row r="313" spans="1:10" x14ac:dyDescent="0.25">
      <c r="A313" s="5" t="s">
        <v>3740</v>
      </c>
      <c r="B313" s="5" t="s">
        <v>8831</v>
      </c>
      <c r="C313"/>
      <c r="D313"/>
      <c r="E313"/>
      <c r="F313"/>
      <c r="G313"/>
      <c r="H313"/>
      <c r="I313" s="3" t="str">
        <f>IF(SUMPRODUCT(--('Appendix F'!$A$3:$A$7050=I$6)*--('Appendix F'!$B$3:$B$7050=$A313))&gt;0,"Yes","")</f>
        <v>Yes</v>
      </c>
      <c r="J313" s="3" t="str">
        <f>IF(SUMPRODUCT(--('Appendix F'!$A$3:$A$7050=J$6)*--('Appendix F'!$B$3:$B$7050=$A313))&gt;0,"Yes","")</f>
        <v>Yes</v>
      </c>
    </row>
    <row r="314" spans="1:10" x14ac:dyDescent="0.25">
      <c r="A314" s="5" t="s">
        <v>3741</v>
      </c>
      <c r="B314" s="5" t="s">
        <v>8832</v>
      </c>
      <c r="C314"/>
      <c r="D314"/>
      <c r="E314"/>
      <c r="F314"/>
      <c r="G314"/>
      <c r="H314"/>
      <c r="I314" s="3" t="str">
        <f>IF(SUMPRODUCT(--('Appendix F'!$A$3:$A$7050=I$6)*--('Appendix F'!$B$3:$B$7050=$A314))&gt;0,"Yes","")</f>
        <v>Yes</v>
      </c>
      <c r="J314" s="3" t="str">
        <f>IF(SUMPRODUCT(--('Appendix F'!$A$3:$A$7050=J$6)*--('Appendix F'!$B$3:$B$7050=$A314))&gt;0,"Yes","")</f>
        <v>Yes</v>
      </c>
    </row>
    <row r="315" spans="1:10" x14ac:dyDescent="0.25">
      <c r="A315" s="5" t="s">
        <v>3742</v>
      </c>
      <c r="B315" s="5" t="s">
        <v>8833</v>
      </c>
      <c r="C315"/>
      <c r="D315"/>
      <c r="E315"/>
      <c r="F315"/>
      <c r="G315"/>
      <c r="H315"/>
      <c r="I315" s="3" t="str">
        <f>IF(SUMPRODUCT(--('Appendix F'!$A$3:$A$7050=I$6)*--('Appendix F'!$B$3:$B$7050=$A315))&gt;0,"Yes","")</f>
        <v>Yes</v>
      </c>
      <c r="J315" s="3" t="str">
        <f>IF(SUMPRODUCT(--('Appendix F'!$A$3:$A$7050=J$6)*--('Appendix F'!$B$3:$B$7050=$A315))&gt;0,"Yes","")</f>
        <v>Yes</v>
      </c>
    </row>
    <row r="316" spans="1:10" x14ac:dyDescent="0.25">
      <c r="A316" s="5" t="s">
        <v>3958</v>
      </c>
      <c r="B316" s="5" t="s">
        <v>8876</v>
      </c>
      <c r="C316"/>
      <c r="D316"/>
      <c r="E316"/>
      <c r="F316"/>
      <c r="G316"/>
      <c r="H316"/>
      <c r="I316" s="3" t="str">
        <f>IF(SUMPRODUCT(--('Appendix F'!$A$3:$A$7050=I$6)*--('Appendix F'!$B$3:$B$7050=$A316))&gt;0,"Yes","")</f>
        <v>Yes</v>
      </c>
      <c r="J316" s="3" t="str">
        <f>IF(SUMPRODUCT(--('Appendix F'!$A$3:$A$7050=J$6)*--('Appendix F'!$B$3:$B$7050=$A316))&gt;0,"Yes","")</f>
        <v>Yes</v>
      </c>
    </row>
    <row r="317" spans="1:10" x14ac:dyDescent="0.25">
      <c r="A317" s="5" t="s">
        <v>3959</v>
      </c>
      <c r="B317" s="5" t="s">
        <v>8877</v>
      </c>
      <c r="C317"/>
      <c r="D317"/>
      <c r="E317"/>
      <c r="F317"/>
      <c r="G317"/>
      <c r="H317"/>
      <c r="I317" s="3" t="str">
        <f>IF(SUMPRODUCT(--('Appendix F'!$A$3:$A$7050=I$6)*--('Appendix F'!$B$3:$B$7050=$A317))&gt;0,"Yes","")</f>
        <v>Yes</v>
      </c>
      <c r="J317" s="3" t="str">
        <f>IF(SUMPRODUCT(--('Appendix F'!$A$3:$A$7050=J$6)*--('Appendix F'!$B$3:$B$7050=$A317))&gt;0,"Yes","")</f>
        <v>Yes</v>
      </c>
    </row>
    <row r="318" spans="1:10" x14ac:dyDescent="0.25">
      <c r="A318" s="5" t="s">
        <v>3960</v>
      </c>
      <c r="B318" s="5" t="s">
        <v>8878</v>
      </c>
      <c r="C318"/>
      <c r="D318"/>
      <c r="E318"/>
      <c r="F318"/>
      <c r="G318"/>
      <c r="H318"/>
      <c r="I318" s="3" t="str">
        <f>IF(SUMPRODUCT(--('Appendix F'!$A$3:$A$7050=I$6)*--('Appendix F'!$B$3:$B$7050=$A318))&gt;0,"Yes","")</f>
        <v>Yes</v>
      </c>
      <c r="J318" s="3" t="str">
        <f>IF(SUMPRODUCT(--('Appendix F'!$A$3:$A$7050=J$6)*--('Appendix F'!$B$3:$B$7050=$A318))&gt;0,"Yes","")</f>
        <v>Yes</v>
      </c>
    </row>
    <row r="319" spans="1:10" x14ac:dyDescent="0.25">
      <c r="A319" s="5" t="s">
        <v>3961</v>
      </c>
      <c r="B319" s="5" t="s">
        <v>8878</v>
      </c>
      <c r="C319"/>
      <c r="D319"/>
      <c r="E319"/>
      <c r="F319"/>
      <c r="G319"/>
      <c r="H319"/>
      <c r="I319" s="3" t="str">
        <f>IF(SUMPRODUCT(--('Appendix F'!$A$3:$A$7050=I$6)*--('Appendix F'!$B$3:$B$7050=$A319))&gt;0,"Yes","")</f>
        <v>Yes</v>
      </c>
      <c r="J319" s="3" t="str">
        <f>IF(SUMPRODUCT(--('Appendix F'!$A$3:$A$7050=J$6)*--('Appendix F'!$B$3:$B$7050=$A319))&gt;0,"Yes","")</f>
        <v>Yes</v>
      </c>
    </row>
    <row r="320" spans="1:10" x14ac:dyDescent="0.25">
      <c r="A320" s="5" t="s">
        <v>3962</v>
      </c>
      <c r="B320" s="5" t="s">
        <v>7279</v>
      </c>
      <c r="C320"/>
      <c r="D320"/>
      <c r="E320"/>
      <c r="F320"/>
      <c r="G320"/>
      <c r="H320"/>
      <c r="I320" s="3" t="str">
        <f>IF(SUMPRODUCT(--('Appendix F'!$A$3:$A$7050=I$6)*--('Appendix F'!$B$3:$B$7050=$A320))&gt;0,"Yes","")</f>
        <v>Yes</v>
      </c>
      <c r="J320" s="3" t="str">
        <f>IF(SUMPRODUCT(--('Appendix F'!$A$3:$A$7050=J$6)*--('Appendix F'!$B$3:$B$7050=$A320))&gt;0,"Yes","")</f>
        <v>Yes</v>
      </c>
    </row>
    <row r="321" spans="1:10" x14ac:dyDescent="0.25">
      <c r="A321" s="5" t="s">
        <v>3963</v>
      </c>
      <c r="B321" s="5" t="s">
        <v>7276</v>
      </c>
      <c r="C321"/>
      <c r="D321"/>
      <c r="E321"/>
      <c r="F321"/>
      <c r="G321"/>
      <c r="H321"/>
      <c r="I321" s="3" t="str">
        <f>IF(SUMPRODUCT(--('Appendix F'!$A$3:$A$7050=I$6)*--('Appendix F'!$B$3:$B$7050=$A321))&gt;0,"Yes","")</f>
        <v>Yes</v>
      </c>
      <c r="J321" s="3" t="str">
        <f>IF(SUMPRODUCT(--('Appendix F'!$A$3:$A$7050=J$6)*--('Appendix F'!$B$3:$B$7050=$A321))&gt;0,"Yes","")</f>
        <v>Yes</v>
      </c>
    </row>
    <row r="322" spans="1:10" x14ac:dyDescent="0.25">
      <c r="A322" s="5" t="s">
        <v>3964</v>
      </c>
      <c r="B322" s="5" t="s">
        <v>8879</v>
      </c>
      <c r="C322"/>
      <c r="D322"/>
      <c r="E322"/>
      <c r="F322"/>
      <c r="G322"/>
      <c r="H322"/>
      <c r="I322" s="3" t="str">
        <f>IF(SUMPRODUCT(--('Appendix F'!$A$3:$A$7050=I$6)*--('Appendix F'!$B$3:$B$7050=$A322))&gt;0,"Yes","")</f>
        <v>Yes</v>
      </c>
      <c r="J322" s="3" t="str">
        <f>IF(SUMPRODUCT(--('Appendix F'!$A$3:$A$7050=J$6)*--('Appendix F'!$B$3:$B$7050=$A322))&gt;0,"Yes","")</f>
        <v>Yes</v>
      </c>
    </row>
    <row r="323" spans="1:10" x14ac:dyDescent="0.25">
      <c r="A323" s="5" t="s">
        <v>3965</v>
      </c>
      <c r="B323" s="5" t="s">
        <v>8880</v>
      </c>
      <c r="C323"/>
      <c r="D323"/>
      <c r="E323"/>
      <c r="F323"/>
      <c r="G323"/>
      <c r="H323"/>
      <c r="I323" s="3" t="str">
        <f>IF(SUMPRODUCT(--('Appendix F'!$A$3:$A$7050=I$6)*--('Appendix F'!$B$3:$B$7050=$A323))&gt;0,"Yes","")</f>
        <v>Yes</v>
      </c>
      <c r="J323" s="3" t="str">
        <f>IF(SUMPRODUCT(--('Appendix F'!$A$3:$A$7050=J$6)*--('Appendix F'!$B$3:$B$7050=$A323))&gt;0,"Yes","")</f>
        <v>Yes</v>
      </c>
    </row>
    <row r="324" spans="1:10" x14ac:dyDescent="0.25">
      <c r="A324" s="5" t="s">
        <v>3966</v>
      </c>
      <c r="B324" s="5" t="s">
        <v>8881</v>
      </c>
      <c r="C324"/>
      <c r="D324"/>
      <c r="E324"/>
      <c r="F324"/>
      <c r="G324"/>
      <c r="H324"/>
      <c r="I324" s="3" t="str">
        <f>IF(SUMPRODUCT(--('Appendix F'!$A$3:$A$7050=I$6)*--('Appendix F'!$B$3:$B$7050=$A324))&gt;0,"Yes","")</f>
        <v>Yes</v>
      </c>
      <c r="J324" s="3" t="str">
        <f>IF(SUMPRODUCT(--('Appendix F'!$A$3:$A$7050=J$6)*--('Appendix F'!$B$3:$B$7050=$A324))&gt;0,"Yes","")</f>
        <v>Yes</v>
      </c>
    </row>
    <row r="325" spans="1:10" x14ac:dyDescent="0.25">
      <c r="A325" s="5" t="s">
        <v>3967</v>
      </c>
      <c r="B325" s="5" t="s">
        <v>8882</v>
      </c>
      <c r="C325"/>
      <c r="D325"/>
      <c r="E325"/>
      <c r="F325"/>
      <c r="G325"/>
      <c r="H325"/>
      <c r="I325" s="3" t="str">
        <f>IF(SUMPRODUCT(--('Appendix F'!$A$3:$A$7050=I$6)*--('Appendix F'!$B$3:$B$7050=$A325))&gt;0,"Yes","")</f>
        <v>Yes</v>
      </c>
      <c r="J325" s="3" t="str">
        <f>IF(SUMPRODUCT(--('Appendix F'!$A$3:$A$7050=J$6)*--('Appendix F'!$B$3:$B$7050=$A325))&gt;0,"Yes","")</f>
        <v>Yes</v>
      </c>
    </row>
    <row r="326" spans="1:10" x14ac:dyDescent="0.25">
      <c r="A326" s="5" t="s">
        <v>3968</v>
      </c>
      <c r="B326" s="5" t="s">
        <v>7278</v>
      </c>
      <c r="C326"/>
      <c r="D326"/>
      <c r="E326"/>
      <c r="F326"/>
      <c r="G326"/>
      <c r="H326"/>
      <c r="I326" s="3" t="str">
        <f>IF(SUMPRODUCT(--('Appendix F'!$A$3:$A$7050=I$6)*--('Appendix F'!$B$3:$B$7050=$A326))&gt;0,"Yes","")</f>
        <v>Yes</v>
      </c>
      <c r="J326" s="3" t="str">
        <f>IF(SUMPRODUCT(--('Appendix F'!$A$3:$A$7050=J$6)*--('Appendix F'!$B$3:$B$7050=$A326))&gt;0,"Yes","")</f>
        <v>Yes</v>
      </c>
    </row>
    <row r="327" spans="1:10" x14ac:dyDescent="0.25">
      <c r="A327" s="5" t="s">
        <v>3969</v>
      </c>
      <c r="B327" s="5" t="s">
        <v>8883</v>
      </c>
      <c r="C327"/>
      <c r="D327"/>
      <c r="E327"/>
      <c r="F327"/>
      <c r="G327"/>
      <c r="H327"/>
      <c r="I327" s="3" t="str">
        <f>IF(SUMPRODUCT(--('Appendix F'!$A$3:$A$7050=I$6)*--('Appendix F'!$B$3:$B$7050=$A327))&gt;0,"Yes","")</f>
        <v>Yes</v>
      </c>
      <c r="J327" s="3" t="str">
        <f>IF(SUMPRODUCT(--('Appendix F'!$A$3:$A$7050=J$6)*--('Appendix F'!$B$3:$B$7050=$A327))&gt;0,"Yes","")</f>
        <v>Yes</v>
      </c>
    </row>
    <row r="328" spans="1:10" x14ac:dyDescent="0.25">
      <c r="A328" s="5" t="s">
        <v>3970</v>
      </c>
      <c r="B328" s="5" t="s">
        <v>8884</v>
      </c>
      <c r="C328"/>
      <c r="D328"/>
      <c r="E328"/>
      <c r="F328"/>
      <c r="G328"/>
      <c r="H328"/>
      <c r="I328" s="3" t="str">
        <f>IF(SUMPRODUCT(--('Appendix F'!$A$3:$A$7050=I$6)*--('Appendix F'!$B$3:$B$7050=$A328))&gt;0,"Yes","")</f>
        <v>Yes</v>
      </c>
      <c r="J328" s="3" t="str">
        <f>IF(SUMPRODUCT(--('Appendix F'!$A$3:$A$7050=J$6)*--('Appendix F'!$B$3:$B$7050=$A328))&gt;0,"Yes","")</f>
        <v>Yes</v>
      </c>
    </row>
    <row r="329" spans="1:10" x14ac:dyDescent="0.25">
      <c r="A329" s="5" t="s">
        <v>3971</v>
      </c>
      <c r="B329" s="5" t="s">
        <v>7253</v>
      </c>
      <c r="C329"/>
      <c r="D329"/>
      <c r="E329"/>
      <c r="F329"/>
      <c r="G329"/>
      <c r="H329"/>
      <c r="I329" s="3" t="str">
        <f>IF(SUMPRODUCT(--('Appendix F'!$A$3:$A$7050=I$6)*--('Appendix F'!$B$3:$B$7050=$A329))&gt;0,"Yes","")</f>
        <v>Yes</v>
      </c>
      <c r="J329" s="3" t="str">
        <f>IF(SUMPRODUCT(--('Appendix F'!$A$3:$A$7050=J$6)*--('Appendix F'!$B$3:$B$7050=$A329))&gt;0,"Yes","")</f>
        <v>Yes</v>
      </c>
    </row>
    <row r="330" spans="1:10" x14ac:dyDescent="0.25">
      <c r="A330" s="5" t="s">
        <v>3972</v>
      </c>
      <c r="B330" s="5" t="s">
        <v>7255</v>
      </c>
      <c r="C330"/>
      <c r="D330"/>
      <c r="E330"/>
      <c r="F330"/>
      <c r="G330"/>
      <c r="H330"/>
      <c r="I330" s="3" t="str">
        <f>IF(SUMPRODUCT(--('Appendix F'!$A$3:$A$7050=I$6)*--('Appendix F'!$B$3:$B$7050=$A330))&gt;0,"Yes","")</f>
        <v>Yes</v>
      </c>
      <c r="J330" s="3" t="str">
        <f>IF(SUMPRODUCT(--('Appendix F'!$A$3:$A$7050=J$6)*--('Appendix F'!$B$3:$B$7050=$A330))&gt;0,"Yes","")</f>
        <v>Yes</v>
      </c>
    </row>
    <row r="331" spans="1:10" x14ac:dyDescent="0.25">
      <c r="A331" s="5" t="s">
        <v>3973</v>
      </c>
      <c r="B331" s="5" t="s">
        <v>8885</v>
      </c>
      <c r="C331"/>
      <c r="D331"/>
      <c r="E331"/>
      <c r="F331"/>
      <c r="G331"/>
      <c r="H331"/>
      <c r="I331" s="3" t="str">
        <f>IF(SUMPRODUCT(--('Appendix F'!$A$3:$A$7050=I$6)*--('Appendix F'!$B$3:$B$7050=$A331))&gt;0,"Yes","")</f>
        <v>Yes</v>
      </c>
      <c r="J331" s="3" t="str">
        <f>IF(SUMPRODUCT(--('Appendix F'!$A$3:$A$7050=J$6)*--('Appendix F'!$B$3:$B$7050=$A331))&gt;0,"Yes","")</f>
        <v>Yes</v>
      </c>
    </row>
    <row r="332" spans="1:10" x14ac:dyDescent="0.25">
      <c r="A332" s="5" t="s">
        <v>3974</v>
      </c>
      <c r="B332" s="5" t="s">
        <v>7252</v>
      </c>
      <c r="C332"/>
      <c r="D332"/>
      <c r="E332"/>
      <c r="F332"/>
      <c r="G332"/>
      <c r="H332"/>
      <c r="I332" s="3" t="str">
        <f>IF(SUMPRODUCT(--('Appendix F'!$A$3:$A$7050=I$6)*--('Appendix F'!$B$3:$B$7050=$A332))&gt;0,"Yes","")</f>
        <v>Yes</v>
      </c>
      <c r="J332" s="3" t="str">
        <f>IF(SUMPRODUCT(--('Appendix F'!$A$3:$A$7050=J$6)*--('Appendix F'!$B$3:$B$7050=$A332))&gt;0,"Yes","")</f>
        <v>Yes</v>
      </c>
    </row>
    <row r="333" spans="1:10" x14ac:dyDescent="0.25">
      <c r="A333" s="5" t="s">
        <v>3975</v>
      </c>
      <c r="B333" s="5" t="s">
        <v>7254</v>
      </c>
      <c r="C333"/>
      <c r="D333"/>
      <c r="E333"/>
      <c r="F333"/>
      <c r="G333"/>
      <c r="H333"/>
      <c r="I333" s="3" t="str">
        <f>IF(SUMPRODUCT(--('Appendix F'!$A$3:$A$7050=I$6)*--('Appendix F'!$B$3:$B$7050=$A333))&gt;0,"Yes","")</f>
        <v>Yes</v>
      </c>
      <c r="J333" s="3" t="str">
        <f>IF(SUMPRODUCT(--('Appendix F'!$A$3:$A$7050=J$6)*--('Appendix F'!$B$3:$B$7050=$A333))&gt;0,"Yes","")</f>
        <v>Yes</v>
      </c>
    </row>
    <row r="334" spans="1:10" x14ac:dyDescent="0.25">
      <c r="A334" s="5" t="s">
        <v>3976</v>
      </c>
      <c r="B334" s="5" t="s">
        <v>8886</v>
      </c>
      <c r="C334"/>
      <c r="D334"/>
      <c r="E334"/>
      <c r="F334"/>
      <c r="G334"/>
      <c r="H334"/>
      <c r="I334" s="3" t="str">
        <f>IF(SUMPRODUCT(--('Appendix F'!$A$3:$A$7050=I$6)*--('Appendix F'!$B$3:$B$7050=$A334))&gt;0,"Yes","")</f>
        <v>Yes</v>
      </c>
      <c r="J334" s="3" t="str">
        <f>IF(SUMPRODUCT(--('Appendix F'!$A$3:$A$7050=J$6)*--('Appendix F'!$B$3:$B$7050=$A334))&gt;0,"Yes","")</f>
        <v>Yes</v>
      </c>
    </row>
    <row r="335" spans="1:10" x14ac:dyDescent="0.25">
      <c r="A335" s="5" t="s">
        <v>3977</v>
      </c>
      <c r="B335" s="5" t="s">
        <v>9800</v>
      </c>
      <c r="C335"/>
      <c r="D335"/>
      <c r="E335"/>
      <c r="F335"/>
      <c r="G335"/>
      <c r="H335"/>
      <c r="I335" s="3" t="str">
        <f>IF(SUMPRODUCT(--('Appendix F'!$A$3:$A$7050=I$6)*--('Appendix F'!$B$3:$B$7050=$A335))&gt;0,"Yes","")</f>
        <v>Yes</v>
      </c>
      <c r="J335" s="3" t="str">
        <f>IF(SUMPRODUCT(--('Appendix F'!$A$3:$A$7050=J$6)*--('Appendix F'!$B$3:$B$7050=$A335))&gt;0,"Yes","")</f>
        <v>Yes</v>
      </c>
    </row>
    <row r="336" spans="1:10" x14ac:dyDescent="0.25">
      <c r="A336" s="5" t="s">
        <v>3978</v>
      </c>
      <c r="B336" s="5" t="s">
        <v>8887</v>
      </c>
      <c r="C336"/>
      <c r="D336"/>
      <c r="E336"/>
      <c r="F336"/>
      <c r="G336"/>
      <c r="H336"/>
      <c r="I336" s="3" t="str">
        <f>IF(SUMPRODUCT(--('Appendix F'!$A$3:$A$7050=I$6)*--('Appendix F'!$B$3:$B$7050=$A336))&gt;0,"Yes","")</f>
        <v>Yes</v>
      </c>
      <c r="J336" s="3" t="str">
        <f>IF(SUMPRODUCT(--('Appendix F'!$A$3:$A$7050=J$6)*--('Appendix F'!$B$3:$B$7050=$A336))&gt;0,"Yes","")</f>
        <v>Yes</v>
      </c>
    </row>
    <row r="337" spans="1:10" x14ac:dyDescent="0.25">
      <c r="A337" s="5" t="s">
        <v>3979</v>
      </c>
      <c r="B337" s="5" t="s">
        <v>8888</v>
      </c>
      <c r="C337"/>
      <c r="D337"/>
      <c r="E337"/>
      <c r="F337"/>
      <c r="G337"/>
      <c r="H337"/>
      <c r="I337" s="3" t="str">
        <f>IF(SUMPRODUCT(--('Appendix F'!$A$3:$A$7050=I$6)*--('Appendix F'!$B$3:$B$7050=$A337))&gt;0,"Yes","")</f>
        <v>Yes</v>
      </c>
      <c r="J337" s="3" t="str">
        <f>IF(SUMPRODUCT(--('Appendix F'!$A$3:$A$7050=J$6)*--('Appendix F'!$B$3:$B$7050=$A337))&gt;0,"Yes","")</f>
        <v>Yes</v>
      </c>
    </row>
    <row r="338" spans="1:10" x14ac:dyDescent="0.25">
      <c r="A338" s="5" t="s">
        <v>3980</v>
      </c>
      <c r="B338" s="5" t="s">
        <v>7587</v>
      </c>
      <c r="C338"/>
      <c r="D338"/>
      <c r="E338"/>
      <c r="F338"/>
      <c r="G338"/>
      <c r="H338"/>
      <c r="I338" s="3" t="str">
        <f>IF(SUMPRODUCT(--('Appendix F'!$A$3:$A$7050=I$6)*--('Appendix F'!$B$3:$B$7050=$A338))&gt;0,"Yes","")</f>
        <v>Yes</v>
      </c>
      <c r="J338" s="3" t="str">
        <f>IF(SUMPRODUCT(--('Appendix F'!$A$3:$A$7050=J$6)*--('Appendix F'!$B$3:$B$7050=$A338))&gt;0,"Yes","")</f>
        <v>Yes</v>
      </c>
    </row>
    <row r="339" spans="1:10" x14ac:dyDescent="0.25">
      <c r="A339" s="5" t="s">
        <v>3981</v>
      </c>
      <c r="B339" s="5" t="s">
        <v>7586</v>
      </c>
      <c r="C339"/>
      <c r="D339"/>
      <c r="E339"/>
      <c r="F339"/>
      <c r="G339"/>
      <c r="H339"/>
      <c r="I339" s="3" t="str">
        <f>IF(SUMPRODUCT(--('Appendix F'!$A$3:$A$7050=I$6)*--('Appendix F'!$B$3:$B$7050=$A339))&gt;0,"Yes","")</f>
        <v>Yes</v>
      </c>
      <c r="J339" s="3" t="str">
        <f>IF(SUMPRODUCT(--('Appendix F'!$A$3:$A$7050=J$6)*--('Appendix F'!$B$3:$B$7050=$A339))&gt;0,"Yes","")</f>
        <v>Yes</v>
      </c>
    </row>
    <row r="340" spans="1:10" x14ac:dyDescent="0.25">
      <c r="A340" s="5" t="s">
        <v>3982</v>
      </c>
      <c r="B340" s="5" t="s">
        <v>8891</v>
      </c>
      <c r="C340"/>
      <c r="D340"/>
      <c r="E340"/>
      <c r="F340"/>
      <c r="G340"/>
      <c r="H340"/>
      <c r="I340" s="3" t="str">
        <f>IF(SUMPRODUCT(--('Appendix F'!$A$3:$A$7050=I$6)*--('Appendix F'!$B$3:$B$7050=$A340))&gt;0,"Yes","")</f>
        <v>Yes</v>
      </c>
      <c r="J340" s="3" t="str">
        <f>IF(SUMPRODUCT(--('Appendix F'!$A$3:$A$7050=J$6)*--('Appendix F'!$B$3:$B$7050=$A340))&gt;0,"Yes","")</f>
        <v>Yes</v>
      </c>
    </row>
    <row r="341" spans="1:10" x14ac:dyDescent="0.25">
      <c r="A341" s="5" t="s">
        <v>3983</v>
      </c>
      <c r="B341" s="5" t="s">
        <v>7593</v>
      </c>
      <c r="C341"/>
      <c r="D341"/>
      <c r="E341"/>
      <c r="F341"/>
      <c r="G341"/>
      <c r="H341"/>
      <c r="I341" s="3" t="str">
        <f>IF(SUMPRODUCT(--('Appendix F'!$A$3:$A$7050=I$6)*--('Appendix F'!$B$3:$B$7050=$A341))&gt;0,"Yes","")</f>
        <v>Yes</v>
      </c>
      <c r="J341" s="3" t="str">
        <f>IF(SUMPRODUCT(--('Appendix F'!$A$3:$A$7050=J$6)*--('Appendix F'!$B$3:$B$7050=$A341))&gt;0,"Yes","")</f>
        <v>Yes</v>
      </c>
    </row>
    <row r="342" spans="1:10" x14ac:dyDescent="0.25">
      <c r="A342" s="5" t="s">
        <v>3984</v>
      </c>
      <c r="B342" s="5" t="s">
        <v>8893</v>
      </c>
      <c r="C342"/>
      <c r="D342"/>
      <c r="E342"/>
      <c r="F342"/>
      <c r="G342"/>
      <c r="H342"/>
      <c r="I342" s="3" t="str">
        <f>IF(SUMPRODUCT(--('Appendix F'!$A$3:$A$7050=I$6)*--('Appendix F'!$B$3:$B$7050=$A342))&gt;0,"Yes","")</f>
        <v>Yes</v>
      </c>
      <c r="J342" s="3" t="str">
        <f>IF(SUMPRODUCT(--('Appendix F'!$A$3:$A$7050=J$6)*--('Appendix F'!$B$3:$B$7050=$A342))&gt;0,"Yes","")</f>
        <v>Yes</v>
      </c>
    </row>
    <row r="343" spans="1:10" x14ac:dyDescent="0.25">
      <c r="A343" s="5" t="s">
        <v>3985</v>
      </c>
      <c r="B343" s="5" t="s">
        <v>8894</v>
      </c>
      <c r="C343"/>
      <c r="D343"/>
      <c r="E343"/>
      <c r="F343"/>
      <c r="G343"/>
      <c r="H343"/>
      <c r="I343" s="3" t="str">
        <f>IF(SUMPRODUCT(--('Appendix F'!$A$3:$A$7050=I$6)*--('Appendix F'!$B$3:$B$7050=$A343))&gt;0,"Yes","")</f>
        <v>Yes</v>
      </c>
      <c r="J343" s="3" t="str">
        <f>IF(SUMPRODUCT(--('Appendix F'!$A$3:$A$7050=J$6)*--('Appendix F'!$B$3:$B$7050=$A343))&gt;0,"Yes","")</f>
        <v>Yes</v>
      </c>
    </row>
    <row r="344" spans="1:10" x14ac:dyDescent="0.25">
      <c r="A344" s="5" t="s">
        <v>3986</v>
      </c>
      <c r="B344" s="5" t="s">
        <v>8895</v>
      </c>
      <c r="C344"/>
      <c r="D344"/>
      <c r="E344"/>
      <c r="F344"/>
      <c r="G344"/>
      <c r="H344"/>
      <c r="I344" s="3" t="str">
        <f>IF(SUMPRODUCT(--('Appendix F'!$A$3:$A$7050=I$6)*--('Appendix F'!$B$3:$B$7050=$A344))&gt;0,"Yes","")</f>
        <v>Yes</v>
      </c>
      <c r="J344" s="3" t="str">
        <f>IF(SUMPRODUCT(--('Appendix F'!$A$3:$A$7050=J$6)*--('Appendix F'!$B$3:$B$7050=$A344))&gt;0,"Yes","")</f>
        <v>Yes</v>
      </c>
    </row>
    <row r="345" spans="1:10" x14ac:dyDescent="0.25">
      <c r="A345" s="5" t="s">
        <v>3987</v>
      </c>
      <c r="B345" s="5" t="s">
        <v>8896</v>
      </c>
      <c r="C345"/>
      <c r="D345"/>
      <c r="E345"/>
      <c r="F345"/>
      <c r="G345"/>
      <c r="H345"/>
      <c r="I345" s="3" t="str">
        <f>IF(SUMPRODUCT(--('Appendix F'!$A$3:$A$7050=I$6)*--('Appendix F'!$B$3:$B$7050=$A345))&gt;0,"Yes","")</f>
        <v>Yes</v>
      </c>
      <c r="J345" s="3" t="str">
        <f>IF(SUMPRODUCT(--('Appendix F'!$A$3:$A$7050=J$6)*--('Appendix F'!$B$3:$B$7050=$A345))&gt;0,"Yes","")</f>
        <v>Yes</v>
      </c>
    </row>
    <row r="346" spans="1:10" x14ac:dyDescent="0.25">
      <c r="A346" s="5" t="s">
        <v>3988</v>
      </c>
      <c r="B346" s="5" t="s">
        <v>8897</v>
      </c>
      <c r="C346"/>
      <c r="D346"/>
      <c r="E346"/>
      <c r="F346"/>
      <c r="G346"/>
      <c r="H346"/>
      <c r="I346" s="3" t="str">
        <f>IF(SUMPRODUCT(--('Appendix F'!$A$3:$A$7050=I$6)*--('Appendix F'!$B$3:$B$7050=$A346))&gt;0,"Yes","")</f>
        <v>Yes</v>
      </c>
      <c r="J346" s="3" t="str">
        <f>IF(SUMPRODUCT(--('Appendix F'!$A$3:$A$7050=J$6)*--('Appendix F'!$B$3:$B$7050=$A346))&gt;0,"Yes","")</f>
        <v>Yes</v>
      </c>
    </row>
    <row r="347" spans="1:10" x14ac:dyDescent="0.25">
      <c r="A347" s="5" t="s">
        <v>3989</v>
      </c>
      <c r="B347" s="5" t="s">
        <v>8898</v>
      </c>
      <c r="C347"/>
      <c r="D347"/>
      <c r="E347"/>
      <c r="F347"/>
      <c r="G347"/>
      <c r="H347"/>
      <c r="I347" s="3" t="str">
        <f>IF(SUMPRODUCT(--('Appendix F'!$A$3:$A$7050=I$6)*--('Appendix F'!$B$3:$B$7050=$A347))&gt;0,"Yes","")</f>
        <v>Yes</v>
      </c>
      <c r="J347" s="3" t="str">
        <f>IF(SUMPRODUCT(--('Appendix F'!$A$3:$A$7050=J$6)*--('Appendix F'!$B$3:$B$7050=$A347))&gt;0,"Yes","")</f>
        <v>Yes</v>
      </c>
    </row>
    <row r="348" spans="1:10" x14ac:dyDescent="0.25">
      <c r="A348" s="5" t="s">
        <v>3990</v>
      </c>
      <c r="B348" s="5" t="s">
        <v>8899</v>
      </c>
      <c r="C348"/>
      <c r="D348"/>
      <c r="E348"/>
      <c r="F348"/>
      <c r="G348"/>
      <c r="H348"/>
      <c r="I348" s="3" t="str">
        <f>IF(SUMPRODUCT(--('Appendix F'!$A$3:$A$7050=I$6)*--('Appendix F'!$B$3:$B$7050=$A348))&gt;0,"Yes","")</f>
        <v>Yes</v>
      </c>
      <c r="J348" s="3" t="str">
        <f>IF(SUMPRODUCT(--('Appendix F'!$A$3:$A$7050=J$6)*--('Appendix F'!$B$3:$B$7050=$A348))&gt;0,"Yes","")</f>
        <v>Yes</v>
      </c>
    </row>
    <row r="349" spans="1:10" x14ac:dyDescent="0.25">
      <c r="A349" s="5" t="s">
        <v>3991</v>
      </c>
      <c r="B349" s="5" t="s">
        <v>8900</v>
      </c>
      <c r="C349"/>
      <c r="D349"/>
      <c r="E349"/>
      <c r="F349"/>
      <c r="G349"/>
      <c r="H349"/>
      <c r="I349" s="3" t="str">
        <f>IF(SUMPRODUCT(--('Appendix F'!$A$3:$A$7050=I$6)*--('Appendix F'!$B$3:$B$7050=$A349))&gt;0,"Yes","")</f>
        <v>Yes</v>
      </c>
      <c r="J349" s="3" t="str">
        <f>IF(SUMPRODUCT(--('Appendix F'!$A$3:$A$7050=J$6)*--('Appendix F'!$B$3:$B$7050=$A349))&gt;0,"Yes","")</f>
        <v>Yes</v>
      </c>
    </row>
    <row r="350" spans="1:10" x14ac:dyDescent="0.25">
      <c r="A350" s="5" t="s">
        <v>3992</v>
      </c>
      <c r="B350" s="5" t="s">
        <v>8901</v>
      </c>
      <c r="C350"/>
      <c r="D350"/>
      <c r="E350"/>
      <c r="F350"/>
      <c r="G350"/>
      <c r="H350"/>
      <c r="I350" s="3" t="str">
        <f>IF(SUMPRODUCT(--('Appendix F'!$A$3:$A$7050=I$6)*--('Appendix F'!$B$3:$B$7050=$A350))&gt;0,"Yes","")</f>
        <v>Yes</v>
      </c>
      <c r="J350" s="3" t="str">
        <f>IF(SUMPRODUCT(--('Appendix F'!$A$3:$A$7050=J$6)*--('Appendix F'!$B$3:$B$7050=$A350))&gt;0,"Yes","")</f>
        <v>Yes</v>
      </c>
    </row>
    <row r="351" spans="1:10" x14ac:dyDescent="0.25">
      <c r="A351" s="5" t="s">
        <v>3993</v>
      </c>
      <c r="B351" s="5" t="s">
        <v>8902</v>
      </c>
      <c r="C351"/>
      <c r="D351"/>
      <c r="E351"/>
      <c r="F351"/>
      <c r="G351"/>
      <c r="H351"/>
      <c r="I351" s="3" t="str">
        <f>IF(SUMPRODUCT(--('Appendix F'!$A$3:$A$7050=I$6)*--('Appendix F'!$B$3:$B$7050=$A351))&gt;0,"Yes","")</f>
        <v>Yes</v>
      </c>
      <c r="J351" s="3" t="str">
        <f>IF(SUMPRODUCT(--('Appendix F'!$A$3:$A$7050=J$6)*--('Appendix F'!$B$3:$B$7050=$A351))&gt;0,"Yes","")</f>
        <v>Yes</v>
      </c>
    </row>
    <row r="352" spans="1:10" x14ac:dyDescent="0.25">
      <c r="A352" s="5" t="s">
        <v>3994</v>
      </c>
      <c r="B352" s="5" t="s">
        <v>8903</v>
      </c>
      <c r="C352"/>
      <c r="D352"/>
      <c r="E352"/>
      <c r="F352"/>
      <c r="G352"/>
      <c r="H352"/>
      <c r="I352" s="3" t="str">
        <f>IF(SUMPRODUCT(--('Appendix F'!$A$3:$A$7050=I$6)*--('Appendix F'!$B$3:$B$7050=$A352))&gt;0,"Yes","")</f>
        <v>Yes</v>
      </c>
      <c r="J352" s="3" t="str">
        <f>IF(SUMPRODUCT(--('Appendix F'!$A$3:$A$7050=J$6)*--('Appendix F'!$B$3:$B$7050=$A352))&gt;0,"Yes","")</f>
        <v>Yes</v>
      </c>
    </row>
    <row r="353" spans="1:10" x14ac:dyDescent="0.25">
      <c r="A353" s="5" t="s">
        <v>3995</v>
      </c>
      <c r="B353" s="5" t="s">
        <v>8904</v>
      </c>
      <c r="C353"/>
      <c r="D353"/>
      <c r="E353"/>
      <c r="F353"/>
      <c r="G353"/>
      <c r="H353"/>
      <c r="I353" s="3" t="str">
        <f>IF(SUMPRODUCT(--('Appendix F'!$A$3:$A$7050=I$6)*--('Appendix F'!$B$3:$B$7050=$A353))&gt;0,"Yes","")</f>
        <v>Yes</v>
      </c>
      <c r="J353" s="3" t="str">
        <f>IF(SUMPRODUCT(--('Appendix F'!$A$3:$A$7050=J$6)*--('Appendix F'!$B$3:$B$7050=$A353))&gt;0,"Yes","")</f>
        <v>Yes</v>
      </c>
    </row>
    <row r="354" spans="1:10" x14ac:dyDescent="0.25">
      <c r="A354" s="5" t="s">
        <v>3996</v>
      </c>
      <c r="B354" s="5" t="s">
        <v>8905</v>
      </c>
      <c r="C354"/>
      <c r="D354"/>
      <c r="E354"/>
      <c r="F354"/>
      <c r="G354"/>
      <c r="H354"/>
      <c r="I354" s="3" t="str">
        <f>IF(SUMPRODUCT(--('Appendix F'!$A$3:$A$7050=I$6)*--('Appendix F'!$B$3:$B$7050=$A354))&gt;0,"Yes","")</f>
        <v>Yes</v>
      </c>
      <c r="J354" s="3" t="str">
        <f>IF(SUMPRODUCT(--('Appendix F'!$A$3:$A$7050=J$6)*--('Appendix F'!$B$3:$B$7050=$A354))&gt;0,"Yes","")</f>
        <v>Yes</v>
      </c>
    </row>
    <row r="355" spans="1:10" x14ac:dyDescent="0.25">
      <c r="A355" s="5" t="s">
        <v>3997</v>
      </c>
      <c r="B355" s="5" t="s">
        <v>8906</v>
      </c>
      <c r="C355"/>
      <c r="D355"/>
      <c r="E355"/>
      <c r="F355"/>
      <c r="G355"/>
      <c r="H355"/>
      <c r="I355" s="3" t="str">
        <f>IF(SUMPRODUCT(--('Appendix F'!$A$3:$A$7050=I$6)*--('Appendix F'!$B$3:$B$7050=$A355))&gt;0,"Yes","")</f>
        <v>Yes</v>
      </c>
      <c r="J355" s="3" t="str">
        <f>IF(SUMPRODUCT(--('Appendix F'!$A$3:$A$7050=J$6)*--('Appendix F'!$B$3:$B$7050=$A355))&gt;0,"Yes","")</f>
        <v>Yes</v>
      </c>
    </row>
    <row r="356" spans="1:10" x14ac:dyDescent="0.25">
      <c r="A356" s="5" t="s">
        <v>9532</v>
      </c>
      <c r="B356"/>
      <c r="C356"/>
      <c r="D356"/>
      <c r="E356"/>
      <c r="F356"/>
      <c r="G356"/>
      <c r="H356"/>
      <c r="I356" s="3" t="str">
        <f>IF(SUMPRODUCT(--('Appendix F'!$A$3:$A$7050=I$6)*--('Appendix F'!$B$3:$B$7050=$A356))&gt;0,"Yes","")</f>
        <v/>
      </c>
      <c r="J356" s="3" t="str">
        <f>IF(SUMPRODUCT(--('Appendix F'!$A$3:$A$7050=J$6)*--('Appendix F'!$B$3:$B$7050=$A356))&gt;0,"Yes","")</f>
        <v/>
      </c>
    </row>
  </sheetData>
  <sheetProtection sheet="1" objects="1" scenarios="1"/>
  <hyperlinks>
    <hyperlink ref="E1" location="'Table of Contents'!A1" display="Table of Contents"/>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2170"/>
  <sheetViews>
    <sheetView zoomScaleNormal="100" workbookViewId="0">
      <pane ySplit="6" topLeftCell="A13" activePane="bottomLeft" state="frozen"/>
      <selection pane="bottomLeft" activeCell="N18" sqref="N18"/>
    </sheetView>
  </sheetViews>
  <sheetFormatPr defaultRowHeight="15" x14ac:dyDescent="0.25"/>
  <cols>
    <col min="1" max="1" width="16.5703125" style="5" customWidth="1"/>
    <col min="2" max="2" width="33.140625" style="5" customWidth="1"/>
    <col min="3" max="8" width="9.140625" style="5" hidden="1" customWidth="1"/>
    <col min="9" max="16384" width="9.140625" style="5"/>
  </cols>
  <sheetData>
    <row r="1" spans="1:10" s="6" customFormat="1" ht="26.25" customHeight="1" x14ac:dyDescent="0.35">
      <c r="A1" s="7" t="s">
        <v>10136</v>
      </c>
      <c r="B1" s="9"/>
      <c r="C1" s="9"/>
      <c r="D1" s="9"/>
      <c r="E1" s="17" t="s">
        <v>9529</v>
      </c>
    </row>
    <row r="2" spans="1:10" s="71" customFormat="1" ht="15.75" x14ac:dyDescent="0.25">
      <c r="A2" s="72" t="s">
        <v>9935</v>
      </c>
      <c r="B2" s="69"/>
      <c r="C2" s="69"/>
      <c r="D2" s="69"/>
      <c r="E2" s="70"/>
    </row>
    <row r="3" spans="1:10" hidden="1" x14ac:dyDescent="0.25">
      <c r="A3" s="19" t="s">
        <v>1</v>
      </c>
      <c r="B3" s="5" t="s">
        <v>9805</v>
      </c>
    </row>
    <row r="5" spans="1:10" hidden="1" x14ac:dyDescent="0.25">
      <c r="A5"/>
      <c r="B5"/>
      <c r="C5"/>
      <c r="D5"/>
      <c r="E5"/>
      <c r="F5"/>
      <c r="G5"/>
      <c r="H5"/>
    </row>
    <row r="6" spans="1:10" x14ac:dyDescent="0.25">
      <c r="A6" s="66" t="s">
        <v>1170</v>
      </c>
      <c r="B6" s="66" t="s">
        <v>85</v>
      </c>
      <c r="C6"/>
      <c r="D6"/>
      <c r="E6"/>
      <c r="F6"/>
      <c r="G6"/>
      <c r="H6"/>
      <c r="I6" s="68" t="s">
        <v>9936</v>
      </c>
      <c r="J6" s="68" t="s">
        <v>9937</v>
      </c>
    </row>
    <row r="7" spans="1:10" x14ac:dyDescent="0.25">
      <c r="A7" s="5" t="s">
        <v>4385</v>
      </c>
      <c r="B7" s="5" t="s">
        <v>9800</v>
      </c>
      <c r="C7"/>
      <c r="D7"/>
      <c r="E7"/>
      <c r="F7"/>
      <c r="G7"/>
      <c r="H7"/>
      <c r="I7" s="3" t="str">
        <f>IF(SUMPRODUCT(--('Appendix F'!$A$3:$A$7050=I$6)*--('Appendix F'!$B$3:$B$7050=$A7))&gt;0,"Yes","")</f>
        <v>Yes</v>
      </c>
      <c r="J7" s="3" t="str">
        <f>IF(SUMPRODUCT(--('Appendix F'!$A$3:$A$7050=J$6)*--('Appendix F'!$B$3:$B$7050=$A7))&gt;0,"Yes","")</f>
        <v/>
      </c>
    </row>
    <row r="8" spans="1:10" x14ac:dyDescent="0.25">
      <c r="A8" s="5" t="s">
        <v>5730</v>
      </c>
      <c r="B8" s="5" t="s">
        <v>9800</v>
      </c>
      <c r="C8"/>
      <c r="D8"/>
      <c r="E8"/>
      <c r="F8"/>
      <c r="G8"/>
      <c r="H8"/>
      <c r="I8" s="3" t="str">
        <f>IF(SUMPRODUCT(--('Appendix F'!$A$3:$A$7050=I$6)*--('Appendix F'!$B$3:$B$7050=$A8))&gt;0,"Yes","")</f>
        <v/>
      </c>
      <c r="J8" s="3" t="str">
        <f>IF(SUMPRODUCT(--('Appendix F'!$A$3:$A$7050=J$6)*--('Appendix F'!$B$3:$B$7050=$A8))&gt;0,"Yes","")</f>
        <v>Yes</v>
      </c>
    </row>
    <row r="9" spans="1:10" x14ac:dyDescent="0.25">
      <c r="A9" s="5" t="s">
        <v>4386</v>
      </c>
      <c r="B9" s="5" t="s">
        <v>9800</v>
      </c>
      <c r="C9"/>
      <c r="D9"/>
      <c r="E9"/>
      <c r="F9"/>
      <c r="G9"/>
      <c r="H9"/>
      <c r="I9" s="3" t="str">
        <f>IF(SUMPRODUCT(--('Appendix F'!$A$3:$A$7050=I$6)*--('Appendix F'!$B$3:$B$7050=$A9))&gt;0,"Yes","")</f>
        <v>Yes</v>
      </c>
      <c r="J9" s="3" t="str">
        <f>IF(SUMPRODUCT(--('Appendix F'!$A$3:$A$7050=J$6)*--('Appendix F'!$B$3:$B$7050=$A9))&gt;0,"Yes","")</f>
        <v/>
      </c>
    </row>
    <row r="10" spans="1:10" x14ac:dyDescent="0.25">
      <c r="A10" s="5" t="s">
        <v>5731</v>
      </c>
      <c r="B10" s="5" t="s">
        <v>9800</v>
      </c>
      <c r="C10"/>
      <c r="D10"/>
      <c r="E10"/>
      <c r="F10"/>
      <c r="G10"/>
      <c r="H10"/>
      <c r="I10" s="3" t="str">
        <f>IF(SUMPRODUCT(--('Appendix F'!$A$3:$A$7050=I$6)*--('Appendix F'!$B$3:$B$7050=$A10))&gt;0,"Yes","")</f>
        <v/>
      </c>
      <c r="J10" s="3" t="str">
        <f>IF(SUMPRODUCT(--('Appendix F'!$A$3:$A$7050=J$6)*--('Appendix F'!$B$3:$B$7050=$A10))&gt;0,"Yes","")</f>
        <v>Yes</v>
      </c>
    </row>
    <row r="11" spans="1:10" x14ac:dyDescent="0.25">
      <c r="A11" s="5" t="s">
        <v>4387</v>
      </c>
      <c r="B11" s="5" t="s">
        <v>9800</v>
      </c>
      <c r="C11"/>
      <c r="D11"/>
      <c r="E11"/>
      <c r="F11"/>
      <c r="G11"/>
      <c r="H11"/>
      <c r="I11" s="3" t="str">
        <f>IF(SUMPRODUCT(--('Appendix F'!$A$3:$A$7050=I$6)*--('Appendix F'!$B$3:$B$7050=$A11))&gt;0,"Yes","")</f>
        <v>Yes</v>
      </c>
      <c r="J11" s="3" t="str">
        <f>IF(SUMPRODUCT(--('Appendix F'!$A$3:$A$7050=J$6)*--('Appendix F'!$B$3:$B$7050=$A11))&gt;0,"Yes","")</f>
        <v/>
      </c>
    </row>
    <row r="12" spans="1:10" x14ac:dyDescent="0.25">
      <c r="A12" s="5" t="s">
        <v>5732</v>
      </c>
      <c r="B12" s="5" t="s">
        <v>9800</v>
      </c>
      <c r="C12"/>
      <c r="D12"/>
      <c r="E12"/>
      <c r="F12"/>
      <c r="G12"/>
      <c r="H12"/>
      <c r="I12" s="3" t="str">
        <f>IF(SUMPRODUCT(--('Appendix F'!$A$3:$A$7050=I$6)*--('Appendix F'!$B$3:$B$7050=$A12))&gt;0,"Yes","")</f>
        <v/>
      </c>
      <c r="J12" s="3" t="str">
        <f>IF(SUMPRODUCT(--('Appendix F'!$A$3:$A$7050=J$6)*--('Appendix F'!$B$3:$B$7050=$A12))&gt;0,"Yes","")</f>
        <v>Yes</v>
      </c>
    </row>
    <row r="13" spans="1:10" x14ac:dyDescent="0.25">
      <c r="A13" s="5" t="s">
        <v>4388</v>
      </c>
      <c r="B13" s="5" t="s">
        <v>9800</v>
      </c>
      <c r="C13"/>
      <c r="D13"/>
      <c r="E13"/>
      <c r="F13"/>
      <c r="G13"/>
      <c r="H13"/>
      <c r="I13" s="3" t="str">
        <f>IF(SUMPRODUCT(--('Appendix F'!$A$3:$A$7050=I$6)*--('Appendix F'!$B$3:$B$7050=$A13))&gt;0,"Yes","")</f>
        <v>Yes</v>
      </c>
      <c r="J13" s="3" t="str">
        <f>IF(SUMPRODUCT(--('Appendix F'!$A$3:$A$7050=J$6)*--('Appendix F'!$B$3:$B$7050=$A13))&gt;0,"Yes","")</f>
        <v/>
      </c>
    </row>
    <row r="14" spans="1:10" x14ac:dyDescent="0.25">
      <c r="A14" s="5" t="s">
        <v>5733</v>
      </c>
      <c r="B14" s="5" t="s">
        <v>9800</v>
      </c>
      <c r="C14"/>
      <c r="D14"/>
      <c r="E14"/>
      <c r="F14"/>
      <c r="G14"/>
      <c r="H14"/>
      <c r="I14" s="3" t="str">
        <f>IF(SUMPRODUCT(--('Appendix F'!$A$3:$A$7050=I$6)*--('Appendix F'!$B$3:$B$7050=$A14))&gt;0,"Yes","")</f>
        <v/>
      </c>
      <c r="J14" s="3" t="str">
        <f>IF(SUMPRODUCT(--('Appendix F'!$A$3:$A$7050=J$6)*--('Appendix F'!$B$3:$B$7050=$A14))&gt;0,"Yes","")</f>
        <v>Yes</v>
      </c>
    </row>
    <row r="15" spans="1:10" x14ac:dyDescent="0.25">
      <c r="A15" s="5" t="s">
        <v>4389</v>
      </c>
      <c r="B15" s="5" t="s">
        <v>9800</v>
      </c>
      <c r="C15"/>
      <c r="D15"/>
      <c r="E15"/>
      <c r="F15"/>
      <c r="G15"/>
      <c r="H15"/>
      <c r="I15" s="3" t="str">
        <f>IF(SUMPRODUCT(--('Appendix F'!$A$3:$A$7050=I$6)*--('Appendix F'!$B$3:$B$7050=$A15))&gt;0,"Yes","")</f>
        <v>Yes</v>
      </c>
      <c r="J15" s="3" t="str">
        <f>IF(SUMPRODUCT(--('Appendix F'!$A$3:$A$7050=J$6)*--('Appendix F'!$B$3:$B$7050=$A15))&gt;0,"Yes","")</f>
        <v/>
      </c>
    </row>
    <row r="16" spans="1:10" x14ac:dyDescent="0.25">
      <c r="A16" s="5" t="s">
        <v>5734</v>
      </c>
      <c r="B16" s="5" t="s">
        <v>9800</v>
      </c>
      <c r="C16"/>
      <c r="D16"/>
      <c r="E16"/>
      <c r="F16"/>
      <c r="G16"/>
      <c r="H16"/>
      <c r="I16" s="3" t="str">
        <f>IF(SUMPRODUCT(--('Appendix F'!$A$3:$A$7050=I$6)*--('Appendix F'!$B$3:$B$7050=$A16))&gt;0,"Yes","")</f>
        <v/>
      </c>
      <c r="J16" s="3" t="str">
        <f>IF(SUMPRODUCT(--('Appendix F'!$A$3:$A$7050=J$6)*--('Appendix F'!$B$3:$B$7050=$A16))&gt;0,"Yes","")</f>
        <v>Yes</v>
      </c>
    </row>
    <row r="17" spans="1:10" x14ac:dyDescent="0.25">
      <c r="A17" s="5" t="s">
        <v>4390</v>
      </c>
      <c r="B17" s="5" t="s">
        <v>9800</v>
      </c>
      <c r="C17"/>
      <c r="D17"/>
      <c r="E17"/>
      <c r="F17"/>
      <c r="G17"/>
      <c r="H17"/>
      <c r="I17" s="3" t="str">
        <f>IF(SUMPRODUCT(--('Appendix F'!$A$3:$A$7050=I$6)*--('Appendix F'!$B$3:$B$7050=$A17))&gt;0,"Yes","")</f>
        <v>Yes</v>
      </c>
      <c r="J17" s="3" t="str">
        <f>IF(SUMPRODUCT(--('Appendix F'!$A$3:$A$7050=J$6)*--('Appendix F'!$B$3:$B$7050=$A17))&gt;0,"Yes","")</f>
        <v/>
      </c>
    </row>
    <row r="18" spans="1:10" x14ac:dyDescent="0.25">
      <c r="A18" s="5" t="s">
        <v>5735</v>
      </c>
      <c r="B18" s="5" t="s">
        <v>9800</v>
      </c>
      <c r="C18"/>
      <c r="D18"/>
      <c r="E18"/>
      <c r="F18"/>
      <c r="G18"/>
      <c r="H18"/>
      <c r="I18" s="3" t="str">
        <f>IF(SUMPRODUCT(--('Appendix F'!$A$3:$A$7050=I$6)*--('Appendix F'!$B$3:$B$7050=$A18))&gt;0,"Yes","")</f>
        <v/>
      </c>
      <c r="J18" s="3" t="str">
        <f>IF(SUMPRODUCT(--('Appendix F'!$A$3:$A$7050=J$6)*--('Appendix F'!$B$3:$B$7050=$A18))&gt;0,"Yes","")</f>
        <v>Yes</v>
      </c>
    </row>
    <row r="19" spans="1:10" x14ac:dyDescent="0.25">
      <c r="A19" s="5" t="s">
        <v>4391</v>
      </c>
      <c r="B19" s="5" t="s">
        <v>9800</v>
      </c>
      <c r="C19"/>
      <c r="D19"/>
      <c r="E19"/>
      <c r="F19"/>
      <c r="G19"/>
      <c r="H19"/>
      <c r="I19" s="3" t="str">
        <f>IF(SUMPRODUCT(--('Appendix F'!$A$3:$A$7050=I$6)*--('Appendix F'!$B$3:$B$7050=$A19))&gt;0,"Yes","")</f>
        <v>Yes</v>
      </c>
      <c r="J19" s="3" t="str">
        <f>IF(SUMPRODUCT(--('Appendix F'!$A$3:$A$7050=J$6)*--('Appendix F'!$B$3:$B$7050=$A19))&gt;0,"Yes","")</f>
        <v/>
      </c>
    </row>
    <row r="20" spans="1:10" x14ac:dyDescent="0.25">
      <c r="A20" s="5" t="s">
        <v>5736</v>
      </c>
      <c r="B20" s="5" t="s">
        <v>9800</v>
      </c>
      <c r="C20"/>
      <c r="D20"/>
      <c r="E20"/>
      <c r="F20"/>
      <c r="G20"/>
      <c r="H20"/>
      <c r="I20" s="3" t="str">
        <f>IF(SUMPRODUCT(--('Appendix F'!$A$3:$A$7050=I$6)*--('Appendix F'!$B$3:$B$7050=$A20))&gt;0,"Yes","")</f>
        <v/>
      </c>
      <c r="J20" s="3" t="str">
        <f>IF(SUMPRODUCT(--('Appendix F'!$A$3:$A$7050=J$6)*--('Appendix F'!$B$3:$B$7050=$A20))&gt;0,"Yes","")</f>
        <v>Yes</v>
      </c>
    </row>
    <row r="21" spans="1:10" x14ac:dyDescent="0.25">
      <c r="A21" s="5" t="s">
        <v>4392</v>
      </c>
      <c r="B21" s="5" t="s">
        <v>9800</v>
      </c>
      <c r="C21"/>
      <c r="D21"/>
      <c r="E21"/>
      <c r="F21"/>
      <c r="G21"/>
      <c r="H21"/>
      <c r="I21" s="3" t="str">
        <f>IF(SUMPRODUCT(--('Appendix F'!$A$3:$A$7050=I$6)*--('Appendix F'!$B$3:$B$7050=$A21))&gt;0,"Yes","")</f>
        <v>Yes</v>
      </c>
      <c r="J21" s="3" t="str">
        <f>IF(SUMPRODUCT(--('Appendix F'!$A$3:$A$7050=J$6)*--('Appendix F'!$B$3:$B$7050=$A21))&gt;0,"Yes","")</f>
        <v/>
      </c>
    </row>
    <row r="22" spans="1:10" x14ac:dyDescent="0.25">
      <c r="A22" s="5" t="s">
        <v>5737</v>
      </c>
      <c r="B22" s="5" t="s">
        <v>9800</v>
      </c>
      <c r="C22"/>
      <c r="D22"/>
      <c r="E22"/>
      <c r="F22"/>
      <c r="G22"/>
      <c r="H22"/>
      <c r="I22" s="3" t="str">
        <f>IF(SUMPRODUCT(--('Appendix F'!$A$3:$A$7050=I$6)*--('Appendix F'!$B$3:$B$7050=$A22))&gt;0,"Yes","")</f>
        <v/>
      </c>
      <c r="J22" s="3" t="str">
        <f>IF(SUMPRODUCT(--('Appendix F'!$A$3:$A$7050=J$6)*--('Appendix F'!$B$3:$B$7050=$A22))&gt;0,"Yes","")</f>
        <v>Yes</v>
      </c>
    </row>
    <row r="23" spans="1:10" x14ac:dyDescent="0.25">
      <c r="A23" s="5" t="s">
        <v>4393</v>
      </c>
      <c r="B23" s="5" t="s">
        <v>9800</v>
      </c>
      <c r="C23"/>
      <c r="D23"/>
      <c r="E23"/>
      <c r="F23"/>
      <c r="G23"/>
      <c r="H23"/>
      <c r="I23" s="3" t="str">
        <f>IF(SUMPRODUCT(--('Appendix F'!$A$3:$A$7050=I$6)*--('Appendix F'!$B$3:$B$7050=$A23))&gt;0,"Yes","")</f>
        <v>Yes</v>
      </c>
      <c r="J23" s="3" t="str">
        <f>IF(SUMPRODUCT(--('Appendix F'!$A$3:$A$7050=J$6)*--('Appendix F'!$B$3:$B$7050=$A23))&gt;0,"Yes","")</f>
        <v/>
      </c>
    </row>
    <row r="24" spans="1:10" x14ac:dyDescent="0.25">
      <c r="A24" s="5" t="s">
        <v>5738</v>
      </c>
      <c r="B24" s="5" t="s">
        <v>9800</v>
      </c>
      <c r="C24"/>
      <c r="D24"/>
      <c r="E24"/>
      <c r="F24"/>
      <c r="G24"/>
      <c r="H24"/>
      <c r="I24" s="3" t="str">
        <f>IF(SUMPRODUCT(--('Appendix F'!$A$3:$A$7050=I$6)*--('Appendix F'!$B$3:$B$7050=$A24))&gt;0,"Yes","")</f>
        <v/>
      </c>
      <c r="J24" s="3" t="str">
        <f>IF(SUMPRODUCT(--('Appendix F'!$A$3:$A$7050=J$6)*--('Appendix F'!$B$3:$B$7050=$A24))&gt;0,"Yes","")</f>
        <v>Yes</v>
      </c>
    </row>
    <row r="25" spans="1:10" x14ac:dyDescent="0.25">
      <c r="A25" s="5" t="s">
        <v>4394</v>
      </c>
      <c r="B25" s="5" t="s">
        <v>9800</v>
      </c>
      <c r="C25"/>
      <c r="D25"/>
      <c r="E25"/>
      <c r="F25"/>
      <c r="G25"/>
      <c r="H25"/>
      <c r="I25" s="3" t="str">
        <f>IF(SUMPRODUCT(--('Appendix F'!$A$3:$A$7050=I$6)*--('Appendix F'!$B$3:$B$7050=$A25))&gt;0,"Yes","")</f>
        <v>Yes</v>
      </c>
      <c r="J25" s="3" t="str">
        <f>IF(SUMPRODUCT(--('Appendix F'!$A$3:$A$7050=J$6)*--('Appendix F'!$B$3:$B$7050=$A25))&gt;0,"Yes","")</f>
        <v/>
      </c>
    </row>
    <row r="26" spans="1:10" x14ac:dyDescent="0.25">
      <c r="A26" s="5" t="s">
        <v>5739</v>
      </c>
      <c r="B26" s="5" t="s">
        <v>9800</v>
      </c>
      <c r="C26"/>
      <c r="D26"/>
      <c r="E26"/>
      <c r="F26"/>
      <c r="G26"/>
      <c r="H26"/>
      <c r="I26" s="3" t="str">
        <f>IF(SUMPRODUCT(--('Appendix F'!$A$3:$A$7050=I$6)*--('Appendix F'!$B$3:$B$7050=$A26))&gt;0,"Yes","")</f>
        <v/>
      </c>
      <c r="J26" s="3" t="str">
        <f>IF(SUMPRODUCT(--('Appendix F'!$A$3:$A$7050=J$6)*--('Appendix F'!$B$3:$B$7050=$A26))&gt;0,"Yes","")</f>
        <v>Yes</v>
      </c>
    </row>
    <row r="27" spans="1:10" x14ac:dyDescent="0.25">
      <c r="A27" s="5" t="s">
        <v>4395</v>
      </c>
      <c r="B27" s="5" t="s">
        <v>9800</v>
      </c>
      <c r="C27"/>
      <c r="D27"/>
      <c r="E27"/>
      <c r="F27"/>
      <c r="G27"/>
      <c r="H27"/>
      <c r="I27" s="3" t="str">
        <f>IF(SUMPRODUCT(--('Appendix F'!$A$3:$A$7050=I$6)*--('Appendix F'!$B$3:$B$7050=$A27))&gt;0,"Yes","")</f>
        <v>Yes</v>
      </c>
      <c r="J27" s="3" t="str">
        <f>IF(SUMPRODUCT(--('Appendix F'!$A$3:$A$7050=J$6)*--('Appendix F'!$B$3:$B$7050=$A27))&gt;0,"Yes","")</f>
        <v/>
      </c>
    </row>
    <row r="28" spans="1:10" x14ac:dyDescent="0.25">
      <c r="A28" s="5" t="s">
        <v>5740</v>
      </c>
      <c r="B28" s="5" t="s">
        <v>9800</v>
      </c>
      <c r="C28"/>
      <c r="D28"/>
      <c r="E28"/>
      <c r="F28"/>
      <c r="G28"/>
      <c r="H28"/>
      <c r="I28" s="3" t="str">
        <f>IF(SUMPRODUCT(--('Appendix F'!$A$3:$A$7050=I$6)*--('Appendix F'!$B$3:$B$7050=$A28))&gt;0,"Yes","")</f>
        <v/>
      </c>
      <c r="J28" s="3" t="str">
        <f>IF(SUMPRODUCT(--('Appendix F'!$A$3:$A$7050=J$6)*--('Appendix F'!$B$3:$B$7050=$A28))&gt;0,"Yes","")</f>
        <v>Yes</v>
      </c>
    </row>
    <row r="29" spans="1:10" x14ac:dyDescent="0.25">
      <c r="A29" s="5" t="s">
        <v>4396</v>
      </c>
      <c r="B29" s="5" t="s">
        <v>9800</v>
      </c>
      <c r="C29"/>
      <c r="D29"/>
      <c r="E29"/>
      <c r="F29"/>
      <c r="G29"/>
      <c r="H29"/>
      <c r="I29" s="3" t="str">
        <f>IF(SUMPRODUCT(--('Appendix F'!$A$3:$A$7050=I$6)*--('Appendix F'!$B$3:$B$7050=$A29))&gt;0,"Yes","")</f>
        <v>Yes</v>
      </c>
      <c r="J29" s="3" t="str">
        <f>IF(SUMPRODUCT(--('Appendix F'!$A$3:$A$7050=J$6)*--('Appendix F'!$B$3:$B$7050=$A29))&gt;0,"Yes","")</f>
        <v/>
      </c>
    </row>
    <row r="30" spans="1:10" x14ac:dyDescent="0.25">
      <c r="A30" s="5" t="s">
        <v>5741</v>
      </c>
      <c r="B30" s="5" t="s">
        <v>9800</v>
      </c>
      <c r="C30"/>
      <c r="D30"/>
      <c r="E30"/>
      <c r="F30"/>
      <c r="G30"/>
      <c r="H30"/>
      <c r="I30" s="3" t="str">
        <f>IF(SUMPRODUCT(--('Appendix F'!$A$3:$A$7050=I$6)*--('Appendix F'!$B$3:$B$7050=$A30))&gt;0,"Yes","")</f>
        <v/>
      </c>
      <c r="J30" s="3" t="str">
        <f>IF(SUMPRODUCT(--('Appendix F'!$A$3:$A$7050=J$6)*--('Appendix F'!$B$3:$B$7050=$A30))&gt;0,"Yes","")</f>
        <v>Yes</v>
      </c>
    </row>
    <row r="31" spans="1:10" x14ac:dyDescent="0.25">
      <c r="A31" s="5" t="s">
        <v>4397</v>
      </c>
      <c r="B31" s="5" t="s">
        <v>9800</v>
      </c>
      <c r="C31"/>
      <c r="D31"/>
      <c r="E31"/>
      <c r="F31"/>
      <c r="G31"/>
      <c r="H31"/>
      <c r="I31" s="3" t="str">
        <f>IF(SUMPRODUCT(--('Appendix F'!$A$3:$A$7050=I$6)*--('Appendix F'!$B$3:$B$7050=$A31))&gt;0,"Yes","")</f>
        <v>Yes</v>
      </c>
      <c r="J31" s="3" t="str">
        <f>IF(SUMPRODUCT(--('Appendix F'!$A$3:$A$7050=J$6)*--('Appendix F'!$B$3:$B$7050=$A31))&gt;0,"Yes","")</f>
        <v/>
      </c>
    </row>
    <row r="32" spans="1:10" x14ac:dyDescent="0.25">
      <c r="A32" s="5" t="s">
        <v>5742</v>
      </c>
      <c r="B32" s="5" t="s">
        <v>9800</v>
      </c>
      <c r="C32"/>
      <c r="D32"/>
      <c r="E32"/>
      <c r="F32"/>
      <c r="G32"/>
      <c r="H32"/>
      <c r="I32" s="3" t="str">
        <f>IF(SUMPRODUCT(--('Appendix F'!$A$3:$A$7050=I$6)*--('Appendix F'!$B$3:$B$7050=$A32))&gt;0,"Yes","")</f>
        <v/>
      </c>
      <c r="J32" s="3" t="str">
        <f>IF(SUMPRODUCT(--('Appendix F'!$A$3:$A$7050=J$6)*--('Appendix F'!$B$3:$B$7050=$A32))&gt;0,"Yes","")</f>
        <v>Yes</v>
      </c>
    </row>
    <row r="33" spans="1:10" x14ac:dyDescent="0.25">
      <c r="A33" s="5" t="s">
        <v>4398</v>
      </c>
      <c r="B33" s="5" t="s">
        <v>9800</v>
      </c>
      <c r="C33"/>
      <c r="D33"/>
      <c r="E33"/>
      <c r="F33"/>
      <c r="G33"/>
      <c r="H33"/>
      <c r="I33" s="3" t="str">
        <f>IF(SUMPRODUCT(--('Appendix F'!$A$3:$A$7050=I$6)*--('Appendix F'!$B$3:$B$7050=$A33))&gt;0,"Yes","")</f>
        <v>Yes</v>
      </c>
      <c r="J33" s="3" t="str">
        <f>IF(SUMPRODUCT(--('Appendix F'!$A$3:$A$7050=J$6)*--('Appendix F'!$B$3:$B$7050=$A33))&gt;0,"Yes","")</f>
        <v/>
      </c>
    </row>
    <row r="34" spans="1:10" x14ac:dyDescent="0.25">
      <c r="A34" s="5" t="s">
        <v>5743</v>
      </c>
      <c r="B34" s="5" t="s">
        <v>9800</v>
      </c>
      <c r="C34"/>
      <c r="D34"/>
      <c r="E34"/>
      <c r="F34"/>
      <c r="G34"/>
      <c r="H34"/>
      <c r="I34" s="3" t="str">
        <f>IF(SUMPRODUCT(--('Appendix F'!$A$3:$A$7050=I$6)*--('Appendix F'!$B$3:$B$7050=$A34))&gt;0,"Yes","")</f>
        <v/>
      </c>
      <c r="J34" s="3" t="str">
        <f>IF(SUMPRODUCT(--('Appendix F'!$A$3:$A$7050=J$6)*--('Appendix F'!$B$3:$B$7050=$A34))&gt;0,"Yes","")</f>
        <v>Yes</v>
      </c>
    </row>
    <row r="35" spans="1:10" x14ac:dyDescent="0.25">
      <c r="A35" s="5" t="s">
        <v>4399</v>
      </c>
      <c r="B35" s="5" t="s">
        <v>9800</v>
      </c>
      <c r="C35"/>
      <c r="D35"/>
      <c r="E35"/>
      <c r="F35"/>
      <c r="G35"/>
      <c r="H35"/>
      <c r="I35" s="3" t="str">
        <f>IF(SUMPRODUCT(--('Appendix F'!$A$3:$A$7050=I$6)*--('Appendix F'!$B$3:$B$7050=$A35))&gt;0,"Yes","")</f>
        <v>Yes</v>
      </c>
      <c r="J35" s="3" t="str">
        <f>IF(SUMPRODUCT(--('Appendix F'!$A$3:$A$7050=J$6)*--('Appendix F'!$B$3:$B$7050=$A35))&gt;0,"Yes","")</f>
        <v/>
      </c>
    </row>
    <row r="36" spans="1:10" x14ac:dyDescent="0.25">
      <c r="A36" s="5" t="s">
        <v>5744</v>
      </c>
      <c r="B36" s="5" t="s">
        <v>9800</v>
      </c>
      <c r="C36"/>
      <c r="D36"/>
      <c r="E36"/>
      <c r="F36"/>
      <c r="G36"/>
      <c r="H36"/>
      <c r="I36" s="3" t="str">
        <f>IF(SUMPRODUCT(--('Appendix F'!$A$3:$A$7050=I$6)*--('Appendix F'!$B$3:$B$7050=$A36))&gt;0,"Yes","")</f>
        <v/>
      </c>
      <c r="J36" s="3" t="str">
        <f>IF(SUMPRODUCT(--('Appendix F'!$A$3:$A$7050=J$6)*--('Appendix F'!$B$3:$B$7050=$A36))&gt;0,"Yes","")</f>
        <v>Yes</v>
      </c>
    </row>
    <row r="37" spans="1:10" x14ac:dyDescent="0.25">
      <c r="A37" s="5" t="s">
        <v>4400</v>
      </c>
      <c r="B37" s="5" t="s">
        <v>9800</v>
      </c>
      <c r="C37"/>
      <c r="D37"/>
      <c r="E37"/>
      <c r="F37"/>
      <c r="G37"/>
      <c r="H37"/>
      <c r="I37" s="3" t="str">
        <f>IF(SUMPRODUCT(--('Appendix F'!$A$3:$A$7050=I$6)*--('Appendix F'!$B$3:$B$7050=$A37))&gt;0,"Yes","")</f>
        <v>Yes</v>
      </c>
      <c r="J37" s="3" t="str">
        <f>IF(SUMPRODUCT(--('Appendix F'!$A$3:$A$7050=J$6)*--('Appendix F'!$B$3:$B$7050=$A37))&gt;0,"Yes","")</f>
        <v/>
      </c>
    </row>
    <row r="38" spans="1:10" x14ac:dyDescent="0.25">
      <c r="A38" s="5" t="s">
        <v>5745</v>
      </c>
      <c r="B38" s="5" t="s">
        <v>9800</v>
      </c>
      <c r="C38"/>
      <c r="D38"/>
      <c r="E38"/>
      <c r="F38"/>
      <c r="G38"/>
      <c r="H38"/>
      <c r="I38" s="3" t="str">
        <f>IF(SUMPRODUCT(--('Appendix F'!$A$3:$A$7050=I$6)*--('Appendix F'!$B$3:$B$7050=$A38))&gt;0,"Yes","")</f>
        <v/>
      </c>
      <c r="J38" s="3" t="str">
        <f>IF(SUMPRODUCT(--('Appendix F'!$A$3:$A$7050=J$6)*--('Appendix F'!$B$3:$B$7050=$A38))&gt;0,"Yes","")</f>
        <v>Yes</v>
      </c>
    </row>
    <row r="39" spans="1:10" x14ac:dyDescent="0.25">
      <c r="A39" s="5" t="s">
        <v>4401</v>
      </c>
      <c r="B39" s="5" t="s">
        <v>9800</v>
      </c>
      <c r="C39"/>
      <c r="D39"/>
      <c r="E39"/>
      <c r="F39"/>
      <c r="G39"/>
      <c r="H39"/>
      <c r="I39" s="3" t="str">
        <f>IF(SUMPRODUCT(--('Appendix F'!$A$3:$A$7050=I$6)*--('Appendix F'!$B$3:$B$7050=$A39))&gt;0,"Yes","")</f>
        <v>Yes</v>
      </c>
      <c r="J39" s="3" t="str">
        <f>IF(SUMPRODUCT(--('Appendix F'!$A$3:$A$7050=J$6)*--('Appendix F'!$B$3:$B$7050=$A39))&gt;0,"Yes","")</f>
        <v/>
      </c>
    </row>
    <row r="40" spans="1:10" x14ac:dyDescent="0.25">
      <c r="A40" s="5" t="s">
        <v>5746</v>
      </c>
      <c r="B40" s="5" t="s">
        <v>9800</v>
      </c>
      <c r="C40"/>
      <c r="D40"/>
      <c r="E40"/>
      <c r="F40"/>
      <c r="G40"/>
      <c r="H40"/>
      <c r="I40" s="3" t="str">
        <f>IF(SUMPRODUCT(--('Appendix F'!$A$3:$A$7050=I$6)*--('Appendix F'!$B$3:$B$7050=$A40))&gt;0,"Yes","")</f>
        <v/>
      </c>
      <c r="J40" s="3" t="str">
        <f>IF(SUMPRODUCT(--('Appendix F'!$A$3:$A$7050=J$6)*--('Appendix F'!$B$3:$B$7050=$A40))&gt;0,"Yes","")</f>
        <v>Yes</v>
      </c>
    </row>
    <row r="41" spans="1:10" x14ac:dyDescent="0.25">
      <c r="A41" s="5" t="s">
        <v>4402</v>
      </c>
      <c r="B41" s="5" t="s">
        <v>9800</v>
      </c>
      <c r="C41"/>
      <c r="D41"/>
      <c r="E41"/>
      <c r="F41"/>
      <c r="G41"/>
      <c r="H41"/>
      <c r="I41" s="3" t="str">
        <f>IF(SUMPRODUCT(--('Appendix F'!$A$3:$A$7050=I$6)*--('Appendix F'!$B$3:$B$7050=$A41))&gt;0,"Yes","")</f>
        <v>Yes</v>
      </c>
      <c r="J41" s="3" t="str">
        <f>IF(SUMPRODUCT(--('Appendix F'!$A$3:$A$7050=J$6)*--('Appendix F'!$B$3:$B$7050=$A41))&gt;0,"Yes","")</f>
        <v/>
      </c>
    </row>
    <row r="42" spans="1:10" x14ac:dyDescent="0.25">
      <c r="A42" s="5" t="s">
        <v>5747</v>
      </c>
      <c r="B42" s="5" t="s">
        <v>9800</v>
      </c>
      <c r="C42"/>
      <c r="D42"/>
      <c r="E42"/>
      <c r="F42"/>
      <c r="G42"/>
      <c r="H42"/>
      <c r="I42" s="3" t="str">
        <f>IF(SUMPRODUCT(--('Appendix F'!$A$3:$A$7050=I$6)*--('Appendix F'!$B$3:$B$7050=$A42))&gt;0,"Yes","")</f>
        <v/>
      </c>
      <c r="J42" s="3" t="str">
        <f>IF(SUMPRODUCT(--('Appendix F'!$A$3:$A$7050=J$6)*--('Appendix F'!$B$3:$B$7050=$A42))&gt;0,"Yes","")</f>
        <v>Yes</v>
      </c>
    </row>
    <row r="43" spans="1:10" x14ac:dyDescent="0.25">
      <c r="A43" s="5" t="s">
        <v>4403</v>
      </c>
      <c r="B43" s="5" t="s">
        <v>9800</v>
      </c>
      <c r="C43"/>
      <c r="D43"/>
      <c r="E43"/>
      <c r="F43"/>
      <c r="G43"/>
      <c r="H43"/>
      <c r="I43" s="3" t="str">
        <f>IF(SUMPRODUCT(--('Appendix F'!$A$3:$A$7050=I$6)*--('Appendix F'!$B$3:$B$7050=$A43))&gt;0,"Yes","")</f>
        <v>Yes</v>
      </c>
      <c r="J43" s="3" t="str">
        <f>IF(SUMPRODUCT(--('Appendix F'!$A$3:$A$7050=J$6)*--('Appendix F'!$B$3:$B$7050=$A43))&gt;0,"Yes","")</f>
        <v/>
      </c>
    </row>
    <row r="44" spans="1:10" x14ac:dyDescent="0.25">
      <c r="A44" s="5" t="s">
        <v>5748</v>
      </c>
      <c r="B44" s="5" t="s">
        <v>9800</v>
      </c>
      <c r="C44"/>
      <c r="D44"/>
      <c r="E44"/>
      <c r="F44"/>
      <c r="G44"/>
      <c r="H44"/>
      <c r="I44" s="3" t="str">
        <f>IF(SUMPRODUCT(--('Appendix F'!$A$3:$A$7050=I$6)*--('Appendix F'!$B$3:$B$7050=$A44))&gt;0,"Yes","")</f>
        <v/>
      </c>
      <c r="J44" s="3" t="str">
        <f>IF(SUMPRODUCT(--('Appendix F'!$A$3:$A$7050=J$6)*--('Appendix F'!$B$3:$B$7050=$A44))&gt;0,"Yes","")</f>
        <v>Yes</v>
      </c>
    </row>
    <row r="45" spans="1:10" x14ac:dyDescent="0.25">
      <c r="A45" s="5" t="s">
        <v>4404</v>
      </c>
      <c r="B45" s="5" t="s">
        <v>9800</v>
      </c>
      <c r="C45"/>
      <c r="D45"/>
      <c r="E45"/>
      <c r="F45"/>
      <c r="G45"/>
      <c r="H45"/>
      <c r="I45" s="3" t="str">
        <f>IF(SUMPRODUCT(--('Appendix F'!$A$3:$A$7050=I$6)*--('Appendix F'!$B$3:$B$7050=$A45))&gt;0,"Yes","")</f>
        <v>Yes</v>
      </c>
      <c r="J45" s="3" t="str">
        <f>IF(SUMPRODUCT(--('Appendix F'!$A$3:$A$7050=J$6)*--('Appendix F'!$B$3:$B$7050=$A45))&gt;0,"Yes","")</f>
        <v/>
      </c>
    </row>
    <row r="46" spans="1:10" x14ac:dyDescent="0.25">
      <c r="A46" s="5" t="s">
        <v>5749</v>
      </c>
      <c r="B46" s="5" t="s">
        <v>9800</v>
      </c>
      <c r="C46"/>
      <c r="D46"/>
      <c r="E46"/>
      <c r="F46"/>
      <c r="G46"/>
      <c r="H46"/>
      <c r="I46" s="3" t="str">
        <f>IF(SUMPRODUCT(--('Appendix F'!$A$3:$A$7050=I$6)*--('Appendix F'!$B$3:$B$7050=$A46))&gt;0,"Yes","")</f>
        <v/>
      </c>
      <c r="J46" s="3" t="str">
        <f>IF(SUMPRODUCT(--('Appendix F'!$A$3:$A$7050=J$6)*--('Appendix F'!$B$3:$B$7050=$A46))&gt;0,"Yes","")</f>
        <v>Yes</v>
      </c>
    </row>
    <row r="47" spans="1:10" x14ac:dyDescent="0.25">
      <c r="A47" s="5" t="s">
        <v>4405</v>
      </c>
      <c r="B47" s="5" t="s">
        <v>9800</v>
      </c>
      <c r="C47"/>
      <c r="D47"/>
      <c r="E47"/>
      <c r="F47"/>
      <c r="G47"/>
      <c r="H47"/>
      <c r="I47" s="3" t="str">
        <f>IF(SUMPRODUCT(--('Appendix F'!$A$3:$A$7050=I$6)*--('Appendix F'!$B$3:$B$7050=$A47))&gt;0,"Yes","")</f>
        <v>Yes</v>
      </c>
      <c r="J47" s="3" t="str">
        <f>IF(SUMPRODUCT(--('Appendix F'!$A$3:$A$7050=J$6)*--('Appendix F'!$B$3:$B$7050=$A47))&gt;0,"Yes","")</f>
        <v/>
      </c>
    </row>
    <row r="48" spans="1:10" x14ac:dyDescent="0.25">
      <c r="A48" s="5" t="s">
        <v>5750</v>
      </c>
      <c r="B48" s="5" t="s">
        <v>9800</v>
      </c>
      <c r="C48"/>
      <c r="D48"/>
      <c r="E48"/>
      <c r="F48"/>
      <c r="G48"/>
      <c r="H48"/>
      <c r="I48" s="3" t="str">
        <f>IF(SUMPRODUCT(--('Appendix F'!$A$3:$A$7050=I$6)*--('Appendix F'!$B$3:$B$7050=$A48))&gt;0,"Yes","")</f>
        <v/>
      </c>
      <c r="J48" s="3" t="str">
        <f>IF(SUMPRODUCT(--('Appendix F'!$A$3:$A$7050=J$6)*--('Appendix F'!$B$3:$B$7050=$A48))&gt;0,"Yes","")</f>
        <v>Yes</v>
      </c>
    </row>
    <row r="49" spans="1:10" x14ac:dyDescent="0.25">
      <c r="A49" s="5" t="s">
        <v>4406</v>
      </c>
      <c r="B49" s="5" t="s">
        <v>9800</v>
      </c>
      <c r="C49"/>
      <c r="D49"/>
      <c r="E49"/>
      <c r="F49"/>
      <c r="G49"/>
      <c r="H49"/>
      <c r="I49" s="3" t="str">
        <f>IF(SUMPRODUCT(--('Appendix F'!$A$3:$A$7050=I$6)*--('Appendix F'!$B$3:$B$7050=$A49))&gt;0,"Yes","")</f>
        <v>Yes</v>
      </c>
      <c r="J49" s="3" t="str">
        <f>IF(SUMPRODUCT(--('Appendix F'!$A$3:$A$7050=J$6)*--('Appendix F'!$B$3:$B$7050=$A49))&gt;0,"Yes","")</f>
        <v/>
      </c>
    </row>
    <row r="50" spans="1:10" x14ac:dyDescent="0.25">
      <c r="A50" s="5" t="s">
        <v>5751</v>
      </c>
      <c r="B50" s="5" t="s">
        <v>9800</v>
      </c>
      <c r="C50"/>
      <c r="D50"/>
      <c r="E50"/>
      <c r="F50"/>
      <c r="G50"/>
      <c r="H50"/>
      <c r="I50" s="3" t="str">
        <f>IF(SUMPRODUCT(--('Appendix F'!$A$3:$A$7050=I$6)*--('Appendix F'!$B$3:$B$7050=$A50))&gt;0,"Yes","")</f>
        <v/>
      </c>
      <c r="J50" s="3" t="str">
        <f>IF(SUMPRODUCT(--('Appendix F'!$A$3:$A$7050=J$6)*--('Appendix F'!$B$3:$B$7050=$A50))&gt;0,"Yes","")</f>
        <v>Yes</v>
      </c>
    </row>
    <row r="51" spans="1:10" x14ac:dyDescent="0.25">
      <c r="A51" s="5" t="s">
        <v>4407</v>
      </c>
      <c r="B51" s="5" t="s">
        <v>9800</v>
      </c>
      <c r="C51"/>
      <c r="D51"/>
      <c r="E51"/>
      <c r="F51"/>
      <c r="G51"/>
      <c r="H51"/>
      <c r="I51" s="3" t="str">
        <f>IF(SUMPRODUCT(--('Appendix F'!$A$3:$A$7050=I$6)*--('Appendix F'!$B$3:$B$7050=$A51))&gt;0,"Yes","")</f>
        <v>Yes</v>
      </c>
      <c r="J51" s="3" t="str">
        <f>IF(SUMPRODUCT(--('Appendix F'!$A$3:$A$7050=J$6)*--('Appendix F'!$B$3:$B$7050=$A51))&gt;0,"Yes","")</f>
        <v/>
      </c>
    </row>
    <row r="52" spans="1:10" x14ac:dyDescent="0.25">
      <c r="A52" s="5" t="s">
        <v>5752</v>
      </c>
      <c r="B52" s="5" t="s">
        <v>9800</v>
      </c>
      <c r="C52"/>
      <c r="D52"/>
      <c r="E52"/>
      <c r="F52"/>
      <c r="G52"/>
      <c r="H52"/>
      <c r="I52" s="3" t="str">
        <f>IF(SUMPRODUCT(--('Appendix F'!$A$3:$A$7050=I$6)*--('Appendix F'!$B$3:$B$7050=$A52))&gt;0,"Yes","")</f>
        <v/>
      </c>
      <c r="J52" s="3" t="str">
        <f>IF(SUMPRODUCT(--('Appendix F'!$A$3:$A$7050=J$6)*--('Appendix F'!$B$3:$B$7050=$A52))&gt;0,"Yes","")</f>
        <v>Yes</v>
      </c>
    </row>
    <row r="53" spans="1:10" x14ac:dyDescent="0.25">
      <c r="A53" s="5" t="s">
        <v>4408</v>
      </c>
      <c r="B53" s="5" t="s">
        <v>9800</v>
      </c>
      <c r="C53"/>
      <c r="D53"/>
      <c r="E53"/>
      <c r="F53"/>
      <c r="G53"/>
      <c r="H53"/>
      <c r="I53" s="3" t="str">
        <f>IF(SUMPRODUCT(--('Appendix F'!$A$3:$A$7050=I$6)*--('Appendix F'!$B$3:$B$7050=$A53))&gt;0,"Yes","")</f>
        <v>Yes</v>
      </c>
      <c r="J53" s="3" t="str">
        <f>IF(SUMPRODUCT(--('Appendix F'!$A$3:$A$7050=J$6)*--('Appendix F'!$B$3:$B$7050=$A53))&gt;0,"Yes","")</f>
        <v/>
      </c>
    </row>
    <row r="54" spans="1:10" x14ac:dyDescent="0.25">
      <c r="A54" s="5" t="s">
        <v>5753</v>
      </c>
      <c r="B54" s="5" t="s">
        <v>9800</v>
      </c>
      <c r="C54"/>
      <c r="D54"/>
      <c r="E54"/>
      <c r="F54"/>
      <c r="G54"/>
      <c r="H54"/>
      <c r="I54" s="3" t="str">
        <f>IF(SUMPRODUCT(--('Appendix F'!$A$3:$A$7050=I$6)*--('Appendix F'!$B$3:$B$7050=$A54))&gt;0,"Yes","")</f>
        <v/>
      </c>
      <c r="J54" s="3" t="str">
        <f>IF(SUMPRODUCT(--('Appendix F'!$A$3:$A$7050=J$6)*--('Appendix F'!$B$3:$B$7050=$A54))&gt;0,"Yes","")</f>
        <v>Yes</v>
      </c>
    </row>
    <row r="55" spans="1:10" x14ac:dyDescent="0.25">
      <c r="A55" s="5" t="s">
        <v>4409</v>
      </c>
      <c r="B55" s="5" t="s">
        <v>9800</v>
      </c>
      <c r="C55"/>
      <c r="D55"/>
      <c r="E55"/>
      <c r="F55"/>
      <c r="G55"/>
      <c r="H55"/>
      <c r="I55" s="3" t="str">
        <f>IF(SUMPRODUCT(--('Appendix F'!$A$3:$A$7050=I$6)*--('Appendix F'!$B$3:$B$7050=$A55))&gt;0,"Yes","")</f>
        <v>Yes</v>
      </c>
      <c r="J55" s="3" t="str">
        <f>IF(SUMPRODUCT(--('Appendix F'!$A$3:$A$7050=J$6)*--('Appendix F'!$B$3:$B$7050=$A55))&gt;0,"Yes","")</f>
        <v/>
      </c>
    </row>
    <row r="56" spans="1:10" x14ac:dyDescent="0.25">
      <c r="A56" s="5" t="s">
        <v>5754</v>
      </c>
      <c r="B56" s="5" t="s">
        <v>9800</v>
      </c>
      <c r="C56"/>
      <c r="D56"/>
      <c r="E56"/>
      <c r="F56"/>
      <c r="G56"/>
      <c r="H56"/>
      <c r="I56" s="3" t="str">
        <f>IF(SUMPRODUCT(--('Appendix F'!$A$3:$A$7050=I$6)*--('Appendix F'!$B$3:$B$7050=$A56))&gt;0,"Yes","")</f>
        <v/>
      </c>
      <c r="J56" s="3" t="str">
        <f>IF(SUMPRODUCT(--('Appendix F'!$A$3:$A$7050=J$6)*--('Appendix F'!$B$3:$B$7050=$A56))&gt;0,"Yes","")</f>
        <v>Yes</v>
      </c>
    </row>
    <row r="57" spans="1:10" x14ac:dyDescent="0.25">
      <c r="A57" s="5" t="s">
        <v>4410</v>
      </c>
      <c r="B57" s="5" t="s">
        <v>9800</v>
      </c>
      <c r="C57"/>
      <c r="D57"/>
      <c r="E57"/>
      <c r="F57"/>
      <c r="G57"/>
      <c r="H57"/>
      <c r="I57" s="3" t="str">
        <f>IF(SUMPRODUCT(--('Appendix F'!$A$3:$A$7050=I$6)*--('Appendix F'!$B$3:$B$7050=$A57))&gt;0,"Yes","")</f>
        <v>Yes</v>
      </c>
      <c r="J57" s="3" t="str">
        <f>IF(SUMPRODUCT(--('Appendix F'!$A$3:$A$7050=J$6)*--('Appendix F'!$B$3:$B$7050=$A57))&gt;0,"Yes","")</f>
        <v/>
      </c>
    </row>
    <row r="58" spans="1:10" x14ac:dyDescent="0.25">
      <c r="A58" s="5" t="s">
        <v>5755</v>
      </c>
      <c r="B58" s="5" t="s">
        <v>9800</v>
      </c>
      <c r="C58"/>
      <c r="D58"/>
      <c r="E58"/>
      <c r="F58"/>
      <c r="G58"/>
      <c r="H58"/>
      <c r="I58" s="3" t="str">
        <f>IF(SUMPRODUCT(--('Appendix F'!$A$3:$A$7050=I$6)*--('Appendix F'!$B$3:$B$7050=$A58))&gt;0,"Yes","")</f>
        <v/>
      </c>
      <c r="J58" s="3" t="str">
        <f>IF(SUMPRODUCT(--('Appendix F'!$A$3:$A$7050=J$6)*--('Appendix F'!$B$3:$B$7050=$A58))&gt;0,"Yes","")</f>
        <v>Yes</v>
      </c>
    </row>
    <row r="59" spans="1:10" x14ac:dyDescent="0.25">
      <c r="A59" s="5" t="s">
        <v>4411</v>
      </c>
      <c r="B59" s="5" t="s">
        <v>9800</v>
      </c>
      <c r="C59"/>
      <c r="D59"/>
      <c r="E59"/>
      <c r="F59"/>
      <c r="G59"/>
      <c r="H59"/>
      <c r="I59" s="3" t="str">
        <f>IF(SUMPRODUCT(--('Appendix F'!$A$3:$A$7050=I$6)*--('Appendix F'!$B$3:$B$7050=$A59))&gt;0,"Yes","")</f>
        <v>Yes</v>
      </c>
      <c r="J59" s="3" t="str">
        <f>IF(SUMPRODUCT(--('Appendix F'!$A$3:$A$7050=J$6)*--('Appendix F'!$B$3:$B$7050=$A59))&gt;0,"Yes","")</f>
        <v/>
      </c>
    </row>
    <row r="60" spans="1:10" x14ac:dyDescent="0.25">
      <c r="A60" s="5" t="s">
        <v>5756</v>
      </c>
      <c r="B60" s="5" t="s">
        <v>9800</v>
      </c>
      <c r="C60"/>
      <c r="D60"/>
      <c r="E60"/>
      <c r="F60"/>
      <c r="G60"/>
      <c r="H60"/>
      <c r="I60" s="3" t="str">
        <f>IF(SUMPRODUCT(--('Appendix F'!$A$3:$A$7050=I$6)*--('Appendix F'!$B$3:$B$7050=$A60))&gt;0,"Yes","")</f>
        <v/>
      </c>
      <c r="J60" s="3" t="str">
        <f>IF(SUMPRODUCT(--('Appendix F'!$A$3:$A$7050=J$6)*--('Appendix F'!$B$3:$B$7050=$A60))&gt;0,"Yes","")</f>
        <v>Yes</v>
      </c>
    </row>
    <row r="61" spans="1:10" x14ac:dyDescent="0.25">
      <c r="A61" s="5" t="s">
        <v>4412</v>
      </c>
      <c r="B61" s="5" t="s">
        <v>9800</v>
      </c>
      <c r="C61"/>
      <c r="D61"/>
      <c r="E61"/>
      <c r="F61"/>
      <c r="G61"/>
      <c r="H61"/>
      <c r="I61" s="3" t="str">
        <f>IF(SUMPRODUCT(--('Appendix F'!$A$3:$A$7050=I$6)*--('Appendix F'!$B$3:$B$7050=$A61))&gt;0,"Yes","")</f>
        <v>Yes</v>
      </c>
      <c r="J61" s="3" t="str">
        <f>IF(SUMPRODUCT(--('Appendix F'!$A$3:$A$7050=J$6)*--('Appendix F'!$B$3:$B$7050=$A61))&gt;0,"Yes","")</f>
        <v/>
      </c>
    </row>
    <row r="62" spans="1:10" x14ac:dyDescent="0.25">
      <c r="A62" s="5" t="s">
        <v>5757</v>
      </c>
      <c r="B62" s="5" t="s">
        <v>9800</v>
      </c>
      <c r="C62"/>
      <c r="D62"/>
      <c r="E62"/>
      <c r="F62"/>
      <c r="G62"/>
      <c r="H62"/>
      <c r="I62" s="3" t="str">
        <f>IF(SUMPRODUCT(--('Appendix F'!$A$3:$A$7050=I$6)*--('Appendix F'!$B$3:$B$7050=$A62))&gt;0,"Yes","")</f>
        <v/>
      </c>
      <c r="J62" s="3" t="str">
        <f>IF(SUMPRODUCT(--('Appendix F'!$A$3:$A$7050=J$6)*--('Appendix F'!$B$3:$B$7050=$A62))&gt;0,"Yes","")</f>
        <v>Yes</v>
      </c>
    </row>
    <row r="63" spans="1:10" x14ac:dyDescent="0.25">
      <c r="A63" s="5" t="s">
        <v>4413</v>
      </c>
      <c r="B63" s="5" t="s">
        <v>9800</v>
      </c>
      <c r="C63"/>
      <c r="D63"/>
      <c r="E63"/>
      <c r="F63"/>
      <c r="G63"/>
      <c r="H63"/>
      <c r="I63" s="3" t="str">
        <f>IF(SUMPRODUCT(--('Appendix F'!$A$3:$A$7050=I$6)*--('Appendix F'!$B$3:$B$7050=$A63))&gt;0,"Yes","")</f>
        <v>Yes</v>
      </c>
      <c r="J63" s="3" t="str">
        <f>IF(SUMPRODUCT(--('Appendix F'!$A$3:$A$7050=J$6)*--('Appendix F'!$B$3:$B$7050=$A63))&gt;0,"Yes","")</f>
        <v/>
      </c>
    </row>
    <row r="64" spans="1:10" x14ac:dyDescent="0.25">
      <c r="A64" s="5" t="s">
        <v>5758</v>
      </c>
      <c r="B64" s="5" t="s">
        <v>9800</v>
      </c>
      <c r="C64"/>
      <c r="D64"/>
      <c r="E64"/>
      <c r="F64"/>
      <c r="G64"/>
      <c r="H64"/>
      <c r="I64" s="3" t="str">
        <f>IF(SUMPRODUCT(--('Appendix F'!$A$3:$A$7050=I$6)*--('Appendix F'!$B$3:$B$7050=$A64))&gt;0,"Yes","")</f>
        <v/>
      </c>
      <c r="J64" s="3" t="str">
        <f>IF(SUMPRODUCT(--('Appendix F'!$A$3:$A$7050=J$6)*--('Appendix F'!$B$3:$B$7050=$A64))&gt;0,"Yes","")</f>
        <v>Yes</v>
      </c>
    </row>
    <row r="65" spans="1:10" x14ac:dyDescent="0.25">
      <c r="A65" s="5" t="s">
        <v>4414</v>
      </c>
      <c r="B65" s="5" t="s">
        <v>9800</v>
      </c>
      <c r="C65"/>
      <c r="D65"/>
      <c r="E65"/>
      <c r="F65"/>
      <c r="G65"/>
      <c r="H65"/>
      <c r="I65" s="3" t="str">
        <f>IF(SUMPRODUCT(--('Appendix F'!$A$3:$A$7050=I$6)*--('Appendix F'!$B$3:$B$7050=$A65))&gt;0,"Yes","")</f>
        <v>Yes</v>
      </c>
      <c r="J65" s="3" t="str">
        <f>IF(SUMPRODUCT(--('Appendix F'!$A$3:$A$7050=J$6)*--('Appendix F'!$B$3:$B$7050=$A65))&gt;0,"Yes","")</f>
        <v/>
      </c>
    </row>
    <row r="66" spans="1:10" x14ac:dyDescent="0.25">
      <c r="A66" s="5" t="s">
        <v>5759</v>
      </c>
      <c r="B66" s="5" t="s">
        <v>9800</v>
      </c>
      <c r="C66"/>
      <c r="D66"/>
      <c r="E66"/>
      <c r="F66"/>
      <c r="G66"/>
      <c r="H66"/>
      <c r="I66" s="3" t="str">
        <f>IF(SUMPRODUCT(--('Appendix F'!$A$3:$A$7050=I$6)*--('Appendix F'!$B$3:$B$7050=$A66))&gt;0,"Yes","")</f>
        <v/>
      </c>
      <c r="J66" s="3" t="str">
        <f>IF(SUMPRODUCT(--('Appendix F'!$A$3:$A$7050=J$6)*--('Appendix F'!$B$3:$B$7050=$A66))&gt;0,"Yes","")</f>
        <v>Yes</v>
      </c>
    </row>
    <row r="67" spans="1:10" x14ac:dyDescent="0.25">
      <c r="A67" s="5" t="s">
        <v>4415</v>
      </c>
      <c r="B67" s="5" t="s">
        <v>9800</v>
      </c>
      <c r="C67"/>
      <c r="D67"/>
      <c r="E67"/>
      <c r="F67"/>
      <c r="G67"/>
      <c r="H67"/>
      <c r="I67" s="3" t="str">
        <f>IF(SUMPRODUCT(--('Appendix F'!$A$3:$A$7050=I$6)*--('Appendix F'!$B$3:$B$7050=$A67))&gt;0,"Yes","")</f>
        <v>Yes</v>
      </c>
      <c r="J67" s="3" t="str">
        <f>IF(SUMPRODUCT(--('Appendix F'!$A$3:$A$7050=J$6)*--('Appendix F'!$B$3:$B$7050=$A67))&gt;0,"Yes","")</f>
        <v/>
      </c>
    </row>
    <row r="68" spans="1:10" x14ac:dyDescent="0.25">
      <c r="A68" s="5" t="s">
        <v>5760</v>
      </c>
      <c r="B68" s="5" t="s">
        <v>9800</v>
      </c>
      <c r="C68"/>
      <c r="D68"/>
      <c r="E68"/>
      <c r="F68"/>
      <c r="G68"/>
      <c r="H68"/>
      <c r="I68" s="3" t="str">
        <f>IF(SUMPRODUCT(--('Appendix F'!$A$3:$A$7050=I$6)*--('Appendix F'!$B$3:$B$7050=$A68))&gt;0,"Yes","")</f>
        <v/>
      </c>
      <c r="J68" s="3" t="str">
        <f>IF(SUMPRODUCT(--('Appendix F'!$A$3:$A$7050=J$6)*--('Appendix F'!$B$3:$B$7050=$A68))&gt;0,"Yes","")</f>
        <v>Yes</v>
      </c>
    </row>
    <row r="69" spans="1:10" x14ac:dyDescent="0.25">
      <c r="A69" s="5" t="s">
        <v>4416</v>
      </c>
      <c r="B69" s="5" t="s">
        <v>9800</v>
      </c>
      <c r="C69"/>
      <c r="D69"/>
      <c r="E69"/>
      <c r="F69"/>
      <c r="G69"/>
      <c r="H69"/>
      <c r="I69" s="3" t="str">
        <f>IF(SUMPRODUCT(--('Appendix F'!$A$3:$A$7050=I$6)*--('Appendix F'!$B$3:$B$7050=$A69))&gt;0,"Yes","")</f>
        <v>Yes</v>
      </c>
      <c r="J69" s="3" t="str">
        <f>IF(SUMPRODUCT(--('Appendix F'!$A$3:$A$7050=J$6)*--('Appendix F'!$B$3:$B$7050=$A69))&gt;0,"Yes","")</f>
        <v/>
      </c>
    </row>
    <row r="70" spans="1:10" x14ac:dyDescent="0.25">
      <c r="A70" s="5" t="s">
        <v>5761</v>
      </c>
      <c r="B70" s="5" t="s">
        <v>9800</v>
      </c>
      <c r="C70"/>
      <c r="D70"/>
      <c r="E70"/>
      <c r="F70"/>
      <c r="G70"/>
      <c r="H70"/>
      <c r="I70" s="3" t="str">
        <f>IF(SUMPRODUCT(--('Appendix F'!$A$3:$A$7050=I$6)*--('Appendix F'!$B$3:$B$7050=$A70))&gt;0,"Yes","")</f>
        <v/>
      </c>
      <c r="J70" s="3" t="str">
        <f>IF(SUMPRODUCT(--('Appendix F'!$A$3:$A$7050=J$6)*--('Appendix F'!$B$3:$B$7050=$A70))&gt;0,"Yes","")</f>
        <v>Yes</v>
      </c>
    </row>
    <row r="71" spans="1:10" x14ac:dyDescent="0.25">
      <c r="A71" s="5" t="s">
        <v>4417</v>
      </c>
      <c r="B71" s="5" t="s">
        <v>9800</v>
      </c>
      <c r="C71"/>
      <c r="D71"/>
      <c r="E71"/>
      <c r="F71"/>
      <c r="G71"/>
      <c r="H71"/>
      <c r="I71" s="3" t="str">
        <f>IF(SUMPRODUCT(--('Appendix F'!$A$3:$A$7050=I$6)*--('Appendix F'!$B$3:$B$7050=$A71))&gt;0,"Yes","")</f>
        <v>Yes</v>
      </c>
      <c r="J71" s="3" t="str">
        <f>IF(SUMPRODUCT(--('Appendix F'!$A$3:$A$7050=J$6)*--('Appendix F'!$B$3:$B$7050=$A71))&gt;0,"Yes","")</f>
        <v/>
      </c>
    </row>
    <row r="72" spans="1:10" x14ac:dyDescent="0.25">
      <c r="A72" s="5" t="s">
        <v>5762</v>
      </c>
      <c r="B72" s="5" t="s">
        <v>9800</v>
      </c>
      <c r="C72"/>
      <c r="D72"/>
      <c r="E72"/>
      <c r="F72"/>
      <c r="G72"/>
      <c r="H72"/>
      <c r="I72" s="3" t="str">
        <f>IF(SUMPRODUCT(--('Appendix F'!$A$3:$A$7050=I$6)*--('Appendix F'!$B$3:$B$7050=$A72))&gt;0,"Yes","")</f>
        <v/>
      </c>
      <c r="J72" s="3" t="str">
        <f>IF(SUMPRODUCT(--('Appendix F'!$A$3:$A$7050=J$6)*--('Appendix F'!$B$3:$B$7050=$A72))&gt;0,"Yes","")</f>
        <v>Yes</v>
      </c>
    </row>
    <row r="73" spans="1:10" x14ac:dyDescent="0.25">
      <c r="A73" s="5" t="s">
        <v>4418</v>
      </c>
      <c r="B73" s="5" t="s">
        <v>9800</v>
      </c>
      <c r="C73"/>
      <c r="D73"/>
      <c r="E73"/>
      <c r="F73"/>
      <c r="G73"/>
      <c r="H73"/>
      <c r="I73" s="3" t="str">
        <f>IF(SUMPRODUCT(--('Appendix F'!$A$3:$A$7050=I$6)*--('Appendix F'!$B$3:$B$7050=$A73))&gt;0,"Yes","")</f>
        <v>Yes</v>
      </c>
      <c r="J73" s="3" t="str">
        <f>IF(SUMPRODUCT(--('Appendix F'!$A$3:$A$7050=J$6)*--('Appendix F'!$B$3:$B$7050=$A73))&gt;0,"Yes","")</f>
        <v/>
      </c>
    </row>
    <row r="74" spans="1:10" x14ac:dyDescent="0.25">
      <c r="A74" s="5" t="s">
        <v>5763</v>
      </c>
      <c r="B74" s="5" t="s">
        <v>9800</v>
      </c>
      <c r="C74"/>
      <c r="D74"/>
      <c r="E74"/>
      <c r="F74"/>
      <c r="G74"/>
      <c r="H74"/>
      <c r="I74" s="3" t="str">
        <f>IF(SUMPRODUCT(--('Appendix F'!$A$3:$A$7050=I$6)*--('Appendix F'!$B$3:$B$7050=$A74))&gt;0,"Yes","")</f>
        <v/>
      </c>
      <c r="J74" s="3" t="str">
        <f>IF(SUMPRODUCT(--('Appendix F'!$A$3:$A$7050=J$6)*--('Appendix F'!$B$3:$B$7050=$A74))&gt;0,"Yes","")</f>
        <v>Yes</v>
      </c>
    </row>
    <row r="75" spans="1:10" x14ac:dyDescent="0.25">
      <c r="A75" s="5" t="s">
        <v>4419</v>
      </c>
      <c r="B75" s="5" t="s">
        <v>9800</v>
      </c>
      <c r="C75"/>
      <c r="D75"/>
      <c r="E75"/>
      <c r="F75"/>
      <c r="G75"/>
      <c r="H75"/>
      <c r="I75" s="3" t="str">
        <f>IF(SUMPRODUCT(--('Appendix F'!$A$3:$A$7050=I$6)*--('Appendix F'!$B$3:$B$7050=$A75))&gt;0,"Yes","")</f>
        <v>Yes</v>
      </c>
      <c r="J75" s="3" t="str">
        <f>IF(SUMPRODUCT(--('Appendix F'!$A$3:$A$7050=J$6)*--('Appendix F'!$B$3:$B$7050=$A75))&gt;0,"Yes","")</f>
        <v/>
      </c>
    </row>
    <row r="76" spans="1:10" x14ac:dyDescent="0.25">
      <c r="A76" s="5" t="s">
        <v>5764</v>
      </c>
      <c r="B76" s="5" t="s">
        <v>9800</v>
      </c>
      <c r="C76"/>
      <c r="D76"/>
      <c r="E76"/>
      <c r="F76"/>
      <c r="G76"/>
      <c r="H76"/>
      <c r="I76" s="3" t="str">
        <f>IF(SUMPRODUCT(--('Appendix F'!$A$3:$A$7050=I$6)*--('Appendix F'!$B$3:$B$7050=$A76))&gt;0,"Yes","")</f>
        <v/>
      </c>
      <c r="J76" s="3" t="str">
        <f>IF(SUMPRODUCT(--('Appendix F'!$A$3:$A$7050=J$6)*--('Appendix F'!$B$3:$B$7050=$A76))&gt;0,"Yes","")</f>
        <v>Yes</v>
      </c>
    </row>
    <row r="77" spans="1:10" x14ac:dyDescent="0.25">
      <c r="A77" s="5" t="s">
        <v>4420</v>
      </c>
      <c r="B77" s="5" t="s">
        <v>9800</v>
      </c>
      <c r="C77"/>
      <c r="D77"/>
      <c r="E77"/>
      <c r="F77"/>
      <c r="G77"/>
      <c r="H77"/>
      <c r="I77" s="3" t="str">
        <f>IF(SUMPRODUCT(--('Appendix F'!$A$3:$A$7050=I$6)*--('Appendix F'!$B$3:$B$7050=$A77))&gt;0,"Yes","")</f>
        <v>Yes</v>
      </c>
      <c r="J77" s="3" t="str">
        <f>IF(SUMPRODUCT(--('Appendix F'!$A$3:$A$7050=J$6)*--('Appendix F'!$B$3:$B$7050=$A77))&gt;0,"Yes","")</f>
        <v/>
      </c>
    </row>
    <row r="78" spans="1:10" x14ac:dyDescent="0.25">
      <c r="A78" s="5" t="s">
        <v>5765</v>
      </c>
      <c r="B78" s="5" t="s">
        <v>9800</v>
      </c>
      <c r="C78"/>
      <c r="D78"/>
      <c r="E78"/>
      <c r="F78"/>
      <c r="G78"/>
      <c r="H78"/>
      <c r="I78" s="3" t="str">
        <f>IF(SUMPRODUCT(--('Appendix F'!$A$3:$A$7050=I$6)*--('Appendix F'!$B$3:$B$7050=$A78))&gt;0,"Yes","")</f>
        <v/>
      </c>
      <c r="J78" s="3" t="str">
        <f>IF(SUMPRODUCT(--('Appendix F'!$A$3:$A$7050=J$6)*--('Appendix F'!$B$3:$B$7050=$A78))&gt;0,"Yes","")</f>
        <v>Yes</v>
      </c>
    </row>
    <row r="79" spans="1:10" x14ac:dyDescent="0.25">
      <c r="A79" s="5" t="s">
        <v>4421</v>
      </c>
      <c r="B79" s="5" t="s">
        <v>9800</v>
      </c>
      <c r="C79"/>
      <c r="D79"/>
      <c r="E79"/>
      <c r="F79"/>
      <c r="G79"/>
      <c r="H79"/>
      <c r="I79" s="3" t="str">
        <f>IF(SUMPRODUCT(--('Appendix F'!$A$3:$A$7050=I$6)*--('Appendix F'!$B$3:$B$7050=$A79))&gt;0,"Yes","")</f>
        <v>Yes</v>
      </c>
      <c r="J79" s="3" t="str">
        <f>IF(SUMPRODUCT(--('Appendix F'!$A$3:$A$7050=J$6)*--('Appendix F'!$B$3:$B$7050=$A79))&gt;0,"Yes","")</f>
        <v/>
      </c>
    </row>
    <row r="80" spans="1:10" x14ac:dyDescent="0.25">
      <c r="A80" s="5" t="s">
        <v>5766</v>
      </c>
      <c r="B80" s="5" t="s">
        <v>9800</v>
      </c>
      <c r="C80"/>
      <c r="D80"/>
      <c r="E80"/>
      <c r="F80"/>
      <c r="G80"/>
      <c r="H80"/>
      <c r="I80" s="3" t="str">
        <f>IF(SUMPRODUCT(--('Appendix F'!$A$3:$A$7050=I$6)*--('Appendix F'!$B$3:$B$7050=$A80))&gt;0,"Yes","")</f>
        <v/>
      </c>
      <c r="J80" s="3" t="str">
        <f>IF(SUMPRODUCT(--('Appendix F'!$A$3:$A$7050=J$6)*--('Appendix F'!$B$3:$B$7050=$A80))&gt;0,"Yes","")</f>
        <v>Yes</v>
      </c>
    </row>
    <row r="81" spans="1:10" x14ac:dyDescent="0.25">
      <c r="A81" s="5" t="s">
        <v>4422</v>
      </c>
      <c r="B81" s="5" t="s">
        <v>9800</v>
      </c>
      <c r="C81"/>
      <c r="D81"/>
      <c r="E81"/>
      <c r="F81"/>
      <c r="G81"/>
      <c r="H81"/>
      <c r="I81" s="3" t="str">
        <f>IF(SUMPRODUCT(--('Appendix F'!$A$3:$A$7050=I$6)*--('Appendix F'!$B$3:$B$7050=$A81))&gt;0,"Yes","")</f>
        <v>Yes</v>
      </c>
      <c r="J81" s="3" t="str">
        <f>IF(SUMPRODUCT(--('Appendix F'!$A$3:$A$7050=J$6)*--('Appendix F'!$B$3:$B$7050=$A81))&gt;0,"Yes","")</f>
        <v/>
      </c>
    </row>
    <row r="82" spans="1:10" x14ac:dyDescent="0.25">
      <c r="A82" s="5" t="s">
        <v>5767</v>
      </c>
      <c r="B82" s="5" t="s">
        <v>9800</v>
      </c>
      <c r="C82"/>
      <c r="D82"/>
      <c r="E82"/>
      <c r="F82"/>
      <c r="G82"/>
      <c r="H82"/>
      <c r="I82" s="3" t="str">
        <f>IF(SUMPRODUCT(--('Appendix F'!$A$3:$A$7050=I$6)*--('Appendix F'!$B$3:$B$7050=$A82))&gt;0,"Yes","")</f>
        <v/>
      </c>
      <c r="J82" s="3" t="str">
        <f>IF(SUMPRODUCT(--('Appendix F'!$A$3:$A$7050=J$6)*--('Appendix F'!$B$3:$B$7050=$A82))&gt;0,"Yes","")</f>
        <v>Yes</v>
      </c>
    </row>
    <row r="83" spans="1:10" x14ac:dyDescent="0.25">
      <c r="A83" s="5" t="s">
        <v>4423</v>
      </c>
      <c r="B83" s="5" t="s">
        <v>9800</v>
      </c>
      <c r="C83"/>
      <c r="D83"/>
      <c r="E83"/>
      <c r="F83"/>
      <c r="G83"/>
      <c r="H83"/>
      <c r="I83" s="3" t="str">
        <f>IF(SUMPRODUCT(--('Appendix F'!$A$3:$A$7050=I$6)*--('Appendix F'!$B$3:$B$7050=$A83))&gt;0,"Yes","")</f>
        <v>Yes</v>
      </c>
      <c r="J83" s="3" t="str">
        <f>IF(SUMPRODUCT(--('Appendix F'!$A$3:$A$7050=J$6)*--('Appendix F'!$B$3:$B$7050=$A83))&gt;0,"Yes","")</f>
        <v/>
      </c>
    </row>
    <row r="84" spans="1:10" x14ac:dyDescent="0.25">
      <c r="A84" s="5" t="s">
        <v>5768</v>
      </c>
      <c r="B84" s="5" t="s">
        <v>9800</v>
      </c>
      <c r="C84"/>
      <c r="D84"/>
      <c r="E84"/>
      <c r="F84"/>
      <c r="G84"/>
      <c r="H84"/>
      <c r="I84" s="3" t="str">
        <f>IF(SUMPRODUCT(--('Appendix F'!$A$3:$A$7050=I$6)*--('Appendix F'!$B$3:$B$7050=$A84))&gt;0,"Yes","")</f>
        <v/>
      </c>
      <c r="J84" s="3" t="str">
        <f>IF(SUMPRODUCT(--('Appendix F'!$A$3:$A$7050=J$6)*--('Appendix F'!$B$3:$B$7050=$A84))&gt;0,"Yes","")</f>
        <v>Yes</v>
      </c>
    </row>
    <row r="85" spans="1:10" x14ac:dyDescent="0.25">
      <c r="A85" s="5" t="s">
        <v>4424</v>
      </c>
      <c r="B85" s="5" t="s">
        <v>9800</v>
      </c>
      <c r="C85"/>
      <c r="D85"/>
      <c r="E85"/>
      <c r="F85"/>
      <c r="G85"/>
      <c r="H85"/>
      <c r="I85" s="3" t="str">
        <f>IF(SUMPRODUCT(--('Appendix F'!$A$3:$A$7050=I$6)*--('Appendix F'!$B$3:$B$7050=$A85))&gt;0,"Yes","")</f>
        <v>Yes</v>
      </c>
      <c r="J85" s="3" t="str">
        <f>IF(SUMPRODUCT(--('Appendix F'!$A$3:$A$7050=J$6)*--('Appendix F'!$B$3:$B$7050=$A85))&gt;0,"Yes","")</f>
        <v/>
      </c>
    </row>
    <row r="86" spans="1:10" x14ac:dyDescent="0.25">
      <c r="A86" s="5" t="s">
        <v>5769</v>
      </c>
      <c r="B86" s="5" t="s">
        <v>9800</v>
      </c>
      <c r="C86"/>
      <c r="D86"/>
      <c r="E86"/>
      <c r="F86"/>
      <c r="G86"/>
      <c r="H86"/>
      <c r="I86" s="3" t="str">
        <f>IF(SUMPRODUCT(--('Appendix F'!$A$3:$A$7050=I$6)*--('Appendix F'!$B$3:$B$7050=$A86))&gt;0,"Yes","")</f>
        <v/>
      </c>
      <c r="J86" s="3" t="str">
        <f>IF(SUMPRODUCT(--('Appendix F'!$A$3:$A$7050=J$6)*--('Appendix F'!$B$3:$B$7050=$A86))&gt;0,"Yes","")</f>
        <v>Yes</v>
      </c>
    </row>
    <row r="87" spans="1:10" x14ac:dyDescent="0.25">
      <c r="A87" s="5" t="s">
        <v>4425</v>
      </c>
      <c r="B87" s="5" t="s">
        <v>9800</v>
      </c>
      <c r="C87"/>
      <c r="D87"/>
      <c r="E87"/>
      <c r="F87"/>
      <c r="G87"/>
      <c r="H87"/>
      <c r="I87" s="3" t="str">
        <f>IF(SUMPRODUCT(--('Appendix F'!$A$3:$A$7050=I$6)*--('Appendix F'!$B$3:$B$7050=$A87))&gt;0,"Yes","")</f>
        <v>Yes</v>
      </c>
      <c r="J87" s="3" t="str">
        <f>IF(SUMPRODUCT(--('Appendix F'!$A$3:$A$7050=J$6)*--('Appendix F'!$B$3:$B$7050=$A87))&gt;0,"Yes","")</f>
        <v/>
      </c>
    </row>
    <row r="88" spans="1:10" x14ac:dyDescent="0.25">
      <c r="A88" s="5" t="s">
        <v>5770</v>
      </c>
      <c r="B88" s="5" t="s">
        <v>9800</v>
      </c>
      <c r="C88"/>
      <c r="D88"/>
      <c r="E88"/>
      <c r="F88"/>
      <c r="G88"/>
      <c r="H88"/>
      <c r="I88" s="3" t="str">
        <f>IF(SUMPRODUCT(--('Appendix F'!$A$3:$A$7050=I$6)*--('Appendix F'!$B$3:$B$7050=$A88))&gt;0,"Yes","")</f>
        <v/>
      </c>
      <c r="J88" s="3" t="str">
        <f>IF(SUMPRODUCT(--('Appendix F'!$A$3:$A$7050=J$6)*--('Appendix F'!$B$3:$B$7050=$A88))&gt;0,"Yes","")</f>
        <v>Yes</v>
      </c>
    </row>
    <row r="89" spans="1:10" x14ac:dyDescent="0.25">
      <c r="A89" s="5" t="s">
        <v>4426</v>
      </c>
      <c r="B89" s="5" t="s">
        <v>9800</v>
      </c>
      <c r="C89"/>
      <c r="D89"/>
      <c r="E89"/>
      <c r="F89"/>
      <c r="G89"/>
      <c r="H89"/>
      <c r="I89" s="3" t="str">
        <f>IF(SUMPRODUCT(--('Appendix F'!$A$3:$A$7050=I$6)*--('Appendix F'!$B$3:$B$7050=$A89))&gt;0,"Yes","")</f>
        <v>Yes</v>
      </c>
      <c r="J89" s="3" t="str">
        <f>IF(SUMPRODUCT(--('Appendix F'!$A$3:$A$7050=J$6)*--('Appendix F'!$B$3:$B$7050=$A89))&gt;0,"Yes","")</f>
        <v/>
      </c>
    </row>
    <row r="90" spans="1:10" x14ac:dyDescent="0.25">
      <c r="A90" s="5" t="s">
        <v>5771</v>
      </c>
      <c r="B90" s="5" t="s">
        <v>9800</v>
      </c>
      <c r="C90"/>
      <c r="D90"/>
      <c r="E90"/>
      <c r="F90"/>
      <c r="G90"/>
      <c r="H90"/>
      <c r="I90" s="3" t="str">
        <f>IF(SUMPRODUCT(--('Appendix F'!$A$3:$A$7050=I$6)*--('Appendix F'!$B$3:$B$7050=$A90))&gt;0,"Yes","")</f>
        <v/>
      </c>
      <c r="J90" s="3" t="str">
        <f>IF(SUMPRODUCT(--('Appendix F'!$A$3:$A$7050=J$6)*--('Appendix F'!$B$3:$B$7050=$A90))&gt;0,"Yes","")</f>
        <v>Yes</v>
      </c>
    </row>
    <row r="91" spans="1:10" x14ac:dyDescent="0.25">
      <c r="A91" s="5" t="s">
        <v>4427</v>
      </c>
      <c r="B91" s="5" t="s">
        <v>9800</v>
      </c>
      <c r="C91"/>
      <c r="D91"/>
      <c r="E91"/>
      <c r="F91"/>
      <c r="G91"/>
      <c r="H91"/>
      <c r="I91" s="3" t="str">
        <f>IF(SUMPRODUCT(--('Appendix F'!$A$3:$A$7050=I$6)*--('Appendix F'!$B$3:$B$7050=$A91))&gt;0,"Yes","")</f>
        <v>Yes</v>
      </c>
      <c r="J91" s="3" t="str">
        <f>IF(SUMPRODUCT(--('Appendix F'!$A$3:$A$7050=J$6)*--('Appendix F'!$B$3:$B$7050=$A91))&gt;0,"Yes","")</f>
        <v/>
      </c>
    </row>
    <row r="92" spans="1:10" x14ac:dyDescent="0.25">
      <c r="A92" s="5" t="s">
        <v>5772</v>
      </c>
      <c r="B92" s="5" t="s">
        <v>9800</v>
      </c>
      <c r="C92"/>
      <c r="D92"/>
      <c r="E92"/>
      <c r="F92"/>
      <c r="G92"/>
      <c r="H92"/>
      <c r="I92" s="3" t="str">
        <f>IF(SUMPRODUCT(--('Appendix F'!$A$3:$A$7050=I$6)*--('Appendix F'!$B$3:$B$7050=$A92))&gt;0,"Yes","")</f>
        <v/>
      </c>
      <c r="J92" s="3" t="str">
        <f>IF(SUMPRODUCT(--('Appendix F'!$A$3:$A$7050=J$6)*--('Appendix F'!$B$3:$B$7050=$A92))&gt;0,"Yes","")</f>
        <v>Yes</v>
      </c>
    </row>
    <row r="93" spans="1:10" x14ac:dyDescent="0.25">
      <c r="A93" s="5" t="s">
        <v>4428</v>
      </c>
      <c r="B93" s="5" t="s">
        <v>9800</v>
      </c>
      <c r="C93"/>
      <c r="D93"/>
      <c r="E93"/>
      <c r="F93"/>
      <c r="G93"/>
      <c r="H93"/>
      <c r="I93" s="3" t="str">
        <f>IF(SUMPRODUCT(--('Appendix F'!$A$3:$A$7050=I$6)*--('Appendix F'!$B$3:$B$7050=$A93))&gt;0,"Yes","")</f>
        <v>Yes</v>
      </c>
      <c r="J93" s="3" t="str">
        <f>IF(SUMPRODUCT(--('Appendix F'!$A$3:$A$7050=J$6)*--('Appendix F'!$B$3:$B$7050=$A93))&gt;0,"Yes","")</f>
        <v/>
      </c>
    </row>
    <row r="94" spans="1:10" x14ac:dyDescent="0.25">
      <c r="A94" s="5" t="s">
        <v>5773</v>
      </c>
      <c r="B94" s="5" t="s">
        <v>9800</v>
      </c>
      <c r="C94"/>
      <c r="D94"/>
      <c r="E94"/>
      <c r="F94"/>
      <c r="G94"/>
      <c r="H94"/>
      <c r="I94" s="3" t="str">
        <f>IF(SUMPRODUCT(--('Appendix F'!$A$3:$A$7050=I$6)*--('Appendix F'!$B$3:$B$7050=$A94))&gt;0,"Yes","")</f>
        <v/>
      </c>
      <c r="J94" s="3" t="str">
        <f>IF(SUMPRODUCT(--('Appendix F'!$A$3:$A$7050=J$6)*--('Appendix F'!$B$3:$B$7050=$A94))&gt;0,"Yes","")</f>
        <v>Yes</v>
      </c>
    </row>
    <row r="95" spans="1:10" x14ac:dyDescent="0.25">
      <c r="A95" s="5" t="s">
        <v>4429</v>
      </c>
      <c r="B95" s="5" t="s">
        <v>9800</v>
      </c>
      <c r="C95"/>
      <c r="D95"/>
      <c r="E95"/>
      <c r="F95"/>
      <c r="G95"/>
      <c r="H95"/>
      <c r="I95" s="3" t="str">
        <f>IF(SUMPRODUCT(--('Appendix F'!$A$3:$A$7050=I$6)*--('Appendix F'!$B$3:$B$7050=$A95))&gt;0,"Yes","")</f>
        <v>Yes</v>
      </c>
      <c r="J95" s="3" t="str">
        <f>IF(SUMPRODUCT(--('Appendix F'!$A$3:$A$7050=J$6)*--('Appendix F'!$B$3:$B$7050=$A95))&gt;0,"Yes","")</f>
        <v/>
      </c>
    </row>
    <row r="96" spans="1:10" x14ac:dyDescent="0.25">
      <c r="A96" s="5" t="s">
        <v>5774</v>
      </c>
      <c r="B96" s="5" t="s">
        <v>9800</v>
      </c>
      <c r="C96"/>
      <c r="D96"/>
      <c r="E96"/>
      <c r="F96"/>
      <c r="G96"/>
      <c r="H96"/>
      <c r="I96" s="3" t="str">
        <f>IF(SUMPRODUCT(--('Appendix F'!$A$3:$A$7050=I$6)*--('Appendix F'!$B$3:$B$7050=$A96))&gt;0,"Yes","")</f>
        <v/>
      </c>
      <c r="J96" s="3" t="str">
        <f>IF(SUMPRODUCT(--('Appendix F'!$A$3:$A$7050=J$6)*--('Appendix F'!$B$3:$B$7050=$A96))&gt;0,"Yes","")</f>
        <v>Yes</v>
      </c>
    </row>
    <row r="97" spans="1:10" x14ac:dyDescent="0.25">
      <c r="A97" s="5" t="s">
        <v>4430</v>
      </c>
      <c r="B97" s="5" t="s">
        <v>9800</v>
      </c>
      <c r="C97"/>
      <c r="D97"/>
      <c r="E97"/>
      <c r="F97"/>
      <c r="G97"/>
      <c r="H97"/>
      <c r="I97" s="3" t="str">
        <f>IF(SUMPRODUCT(--('Appendix F'!$A$3:$A$7050=I$6)*--('Appendix F'!$B$3:$B$7050=$A97))&gt;0,"Yes","")</f>
        <v>Yes</v>
      </c>
      <c r="J97" s="3" t="str">
        <f>IF(SUMPRODUCT(--('Appendix F'!$A$3:$A$7050=J$6)*--('Appendix F'!$B$3:$B$7050=$A97))&gt;0,"Yes","")</f>
        <v/>
      </c>
    </row>
    <row r="98" spans="1:10" x14ac:dyDescent="0.25">
      <c r="A98" s="5" t="s">
        <v>5775</v>
      </c>
      <c r="B98" s="5" t="s">
        <v>9800</v>
      </c>
      <c r="C98"/>
      <c r="D98"/>
      <c r="E98"/>
      <c r="F98"/>
      <c r="G98"/>
      <c r="H98"/>
      <c r="I98" s="3" t="str">
        <f>IF(SUMPRODUCT(--('Appendix F'!$A$3:$A$7050=I$6)*--('Appendix F'!$B$3:$B$7050=$A98))&gt;0,"Yes","")</f>
        <v/>
      </c>
      <c r="J98" s="3" t="str">
        <f>IF(SUMPRODUCT(--('Appendix F'!$A$3:$A$7050=J$6)*--('Appendix F'!$B$3:$B$7050=$A98))&gt;0,"Yes","")</f>
        <v>Yes</v>
      </c>
    </row>
    <row r="99" spans="1:10" x14ac:dyDescent="0.25">
      <c r="A99" s="5" t="s">
        <v>4431</v>
      </c>
      <c r="B99" s="5" t="s">
        <v>9800</v>
      </c>
      <c r="C99"/>
      <c r="D99"/>
      <c r="E99"/>
      <c r="F99"/>
      <c r="G99"/>
      <c r="H99"/>
      <c r="I99" s="3" t="str">
        <f>IF(SUMPRODUCT(--('Appendix F'!$A$3:$A$7050=I$6)*--('Appendix F'!$B$3:$B$7050=$A99))&gt;0,"Yes","")</f>
        <v>Yes</v>
      </c>
      <c r="J99" s="3" t="str">
        <f>IF(SUMPRODUCT(--('Appendix F'!$A$3:$A$7050=J$6)*--('Appendix F'!$B$3:$B$7050=$A99))&gt;0,"Yes","")</f>
        <v/>
      </c>
    </row>
    <row r="100" spans="1:10" x14ac:dyDescent="0.25">
      <c r="A100" s="5" t="s">
        <v>5776</v>
      </c>
      <c r="B100" s="5" t="s">
        <v>9800</v>
      </c>
      <c r="C100"/>
      <c r="D100"/>
      <c r="E100"/>
      <c r="F100"/>
      <c r="G100"/>
      <c r="H100"/>
      <c r="I100" s="3" t="str">
        <f>IF(SUMPRODUCT(--('Appendix F'!$A$3:$A$7050=I$6)*--('Appendix F'!$B$3:$B$7050=$A100))&gt;0,"Yes","")</f>
        <v/>
      </c>
      <c r="J100" s="3" t="str">
        <f>IF(SUMPRODUCT(--('Appendix F'!$A$3:$A$7050=J$6)*--('Appendix F'!$B$3:$B$7050=$A100))&gt;0,"Yes","")</f>
        <v>Yes</v>
      </c>
    </row>
    <row r="101" spans="1:10" x14ac:dyDescent="0.25">
      <c r="A101" s="5" t="s">
        <v>4432</v>
      </c>
      <c r="B101" s="5" t="s">
        <v>9800</v>
      </c>
      <c r="C101"/>
      <c r="D101"/>
      <c r="E101"/>
      <c r="F101"/>
      <c r="G101"/>
      <c r="H101"/>
      <c r="I101" s="3" t="str">
        <f>IF(SUMPRODUCT(--('Appendix F'!$A$3:$A$7050=I$6)*--('Appendix F'!$B$3:$B$7050=$A101))&gt;0,"Yes","")</f>
        <v>Yes</v>
      </c>
      <c r="J101" s="3" t="str">
        <f>IF(SUMPRODUCT(--('Appendix F'!$A$3:$A$7050=J$6)*--('Appendix F'!$B$3:$B$7050=$A101))&gt;0,"Yes","")</f>
        <v/>
      </c>
    </row>
    <row r="102" spans="1:10" x14ac:dyDescent="0.25">
      <c r="A102" s="5" t="s">
        <v>5777</v>
      </c>
      <c r="B102" s="5" t="s">
        <v>9800</v>
      </c>
      <c r="C102"/>
      <c r="D102"/>
      <c r="E102"/>
      <c r="F102"/>
      <c r="G102"/>
      <c r="H102"/>
      <c r="I102" s="3" t="str">
        <f>IF(SUMPRODUCT(--('Appendix F'!$A$3:$A$7050=I$6)*--('Appendix F'!$B$3:$B$7050=$A102))&gt;0,"Yes","")</f>
        <v/>
      </c>
      <c r="J102" s="3" t="str">
        <f>IF(SUMPRODUCT(--('Appendix F'!$A$3:$A$7050=J$6)*--('Appendix F'!$B$3:$B$7050=$A102))&gt;0,"Yes","")</f>
        <v>Yes</v>
      </c>
    </row>
    <row r="103" spans="1:10" x14ac:dyDescent="0.25">
      <c r="A103" s="5" t="s">
        <v>4433</v>
      </c>
      <c r="B103" s="5" t="s">
        <v>9800</v>
      </c>
      <c r="C103"/>
      <c r="D103"/>
      <c r="E103"/>
      <c r="F103"/>
      <c r="G103"/>
      <c r="H103"/>
      <c r="I103" s="3" t="str">
        <f>IF(SUMPRODUCT(--('Appendix F'!$A$3:$A$7050=I$6)*--('Appendix F'!$B$3:$B$7050=$A103))&gt;0,"Yes","")</f>
        <v>Yes</v>
      </c>
      <c r="J103" s="3" t="str">
        <f>IF(SUMPRODUCT(--('Appendix F'!$A$3:$A$7050=J$6)*--('Appendix F'!$B$3:$B$7050=$A103))&gt;0,"Yes","")</f>
        <v/>
      </c>
    </row>
    <row r="104" spans="1:10" x14ac:dyDescent="0.25">
      <c r="A104" s="5" t="s">
        <v>5778</v>
      </c>
      <c r="B104" s="5" t="s">
        <v>9800</v>
      </c>
      <c r="C104"/>
      <c r="D104"/>
      <c r="E104"/>
      <c r="F104"/>
      <c r="G104"/>
      <c r="H104"/>
      <c r="I104" s="3" t="str">
        <f>IF(SUMPRODUCT(--('Appendix F'!$A$3:$A$7050=I$6)*--('Appendix F'!$B$3:$B$7050=$A104))&gt;0,"Yes","")</f>
        <v/>
      </c>
      <c r="J104" s="3" t="str">
        <f>IF(SUMPRODUCT(--('Appendix F'!$A$3:$A$7050=J$6)*--('Appendix F'!$B$3:$B$7050=$A104))&gt;0,"Yes","")</f>
        <v>Yes</v>
      </c>
    </row>
    <row r="105" spans="1:10" x14ac:dyDescent="0.25">
      <c r="A105" s="5" t="s">
        <v>4434</v>
      </c>
      <c r="B105" s="5" t="s">
        <v>9800</v>
      </c>
      <c r="C105"/>
      <c r="D105"/>
      <c r="E105"/>
      <c r="F105"/>
      <c r="G105"/>
      <c r="H105"/>
      <c r="I105" s="3" t="str">
        <f>IF(SUMPRODUCT(--('Appendix F'!$A$3:$A$7050=I$6)*--('Appendix F'!$B$3:$B$7050=$A105))&gt;0,"Yes","")</f>
        <v>Yes</v>
      </c>
      <c r="J105" s="3" t="str">
        <f>IF(SUMPRODUCT(--('Appendix F'!$A$3:$A$7050=J$6)*--('Appendix F'!$B$3:$B$7050=$A105))&gt;0,"Yes","")</f>
        <v/>
      </c>
    </row>
    <row r="106" spans="1:10" x14ac:dyDescent="0.25">
      <c r="A106" s="5" t="s">
        <v>5779</v>
      </c>
      <c r="B106" s="5" t="s">
        <v>9800</v>
      </c>
      <c r="C106"/>
      <c r="D106"/>
      <c r="E106"/>
      <c r="F106"/>
      <c r="G106"/>
      <c r="H106"/>
      <c r="I106" s="3" t="str">
        <f>IF(SUMPRODUCT(--('Appendix F'!$A$3:$A$7050=I$6)*--('Appendix F'!$B$3:$B$7050=$A106))&gt;0,"Yes","")</f>
        <v/>
      </c>
      <c r="J106" s="3" t="str">
        <f>IF(SUMPRODUCT(--('Appendix F'!$A$3:$A$7050=J$6)*--('Appendix F'!$B$3:$B$7050=$A106))&gt;0,"Yes","")</f>
        <v>Yes</v>
      </c>
    </row>
    <row r="107" spans="1:10" x14ac:dyDescent="0.25">
      <c r="A107" s="5" t="s">
        <v>4435</v>
      </c>
      <c r="B107" s="5" t="s">
        <v>9800</v>
      </c>
      <c r="C107"/>
      <c r="D107"/>
      <c r="E107"/>
      <c r="F107"/>
      <c r="G107"/>
      <c r="H107"/>
      <c r="I107" s="3" t="str">
        <f>IF(SUMPRODUCT(--('Appendix F'!$A$3:$A$7050=I$6)*--('Appendix F'!$B$3:$B$7050=$A107))&gt;0,"Yes","")</f>
        <v>Yes</v>
      </c>
      <c r="J107" s="3" t="str">
        <f>IF(SUMPRODUCT(--('Appendix F'!$A$3:$A$7050=J$6)*--('Appendix F'!$B$3:$B$7050=$A107))&gt;0,"Yes","")</f>
        <v/>
      </c>
    </row>
    <row r="108" spans="1:10" x14ac:dyDescent="0.25">
      <c r="A108" s="5" t="s">
        <v>5780</v>
      </c>
      <c r="B108" s="5" t="s">
        <v>9800</v>
      </c>
      <c r="C108"/>
      <c r="D108"/>
      <c r="E108"/>
      <c r="F108"/>
      <c r="G108"/>
      <c r="H108"/>
      <c r="I108" s="3" t="str">
        <f>IF(SUMPRODUCT(--('Appendix F'!$A$3:$A$7050=I$6)*--('Appendix F'!$B$3:$B$7050=$A108))&gt;0,"Yes","")</f>
        <v/>
      </c>
      <c r="J108" s="3" t="str">
        <f>IF(SUMPRODUCT(--('Appendix F'!$A$3:$A$7050=J$6)*--('Appendix F'!$B$3:$B$7050=$A108))&gt;0,"Yes","")</f>
        <v>Yes</v>
      </c>
    </row>
    <row r="109" spans="1:10" x14ac:dyDescent="0.25">
      <c r="A109" s="5" t="s">
        <v>4436</v>
      </c>
      <c r="B109" s="5" t="s">
        <v>9800</v>
      </c>
      <c r="C109"/>
      <c r="D109"/>
      <c r="E109"/>
      <c r="F109"/>
      <c r="G109"/>
      <c r="H109"/>
      <c r="I109" s="3" t="str">
        <f>IF(SUMPRODUCT(--('Appendix F'!$A$3:$A$7050=I$6)*--('Appendix F'!$B$3:$B$7050=$A109))&gt;0,"Yes","")</f>
        <v>Yes</v>
      </c>
      <c r="J109" s="3" t="str">
        <f>IF(SUMPRODUCT(--('Appendix F'!$A$3:$A$7050=J$6)*--('Appendix F'!$B$3:$B$7050=$A109))&gt;0,"Yes","")</f>
        <v/>
      </c>
    </row>
    <row r="110" spans="1:10" x14ac:dyDescent="0.25">
      <c r="A110" s="5" t="s">
        <v>5781</v>
      </c>
      <c r="B110" s="5" t="s">
        <v>9800</v>
      </c>
      <c r="C110"/>
      <c r="D110"/>
      <c r="E110"/>
      <c r="F110"/>
      <c r="G110"/>
      <c r="H110"/>
      <c r="I110" s="3" t="str">
        <f>IF(SUMPRODUCT(--('Appendix F'!$A$3:$A$7050=I$6)*--('Appendix F'!$B$3:$B$7050=$A110))&gt;0,"Yes","")</f>
        <v/>
      </c>
      <c r="J110" s="3" t="str">
        <f>IF(SUMPRODUCT(--('Appendix F'!$A$3:$A$7050=J$6)*--('Appendix F'!$B$3:$B$7050=$A110))&gt;0,"Yes","")</f>
        <v>Yes</v>
      </c>
    </row>
    <row r="111" spans="1:10" x14ac:dyDescent="0.25">
      <c r="A111" s="5" t="s">
        <v>4437</v>
      </c>
      <c r="B111" s="5" t="s">
        <v>9800</v>
      </c>
      <c r="C111"/>
      <c r="D111"/>
      <c r="E111"/>
      <c r="F111"/>
      <c r="G111"/>
      <c r="H111"/>
      <c r="I111" s="3" t="str">
        <f>IF(SUMPRODUCT(--('Appendix F'!$A$3:$A$7050=I$6)*--('Appendix F'!$B$3:$B$7050=$A111))&gt;0,"Yes","")</f>
        <v>Yes</v>
      </c>
      <c r="J111" s="3" t="str">
        <f>IF(SUMPRODUCT(--('Appendix F'!$A$3:$A$7050=J$6)*--('Appendix F'!$B$3:$B$7050=$A111))&gt;0,"Yes","")</f>
        <v/>
      </c>
    </row>
    <row r="112" spans="1:10" x14ac:dyDescent="0.25">
      <c r="A112" s="5" t="s">
        <v>5782</v>
      </c>
      <c r="B112" s="5" t="s">
        <v>9800</v>
      </c>
      <c r="C112"/>
      <c r="D112"/>
      <c r="E112"/>
      <c r="F112"/>
      <c r="G112"/>
      <c r="H112"/>
      <c r="I112" s="3" t="str">
        <f>IF(SUMPRODUCT(--('Appendix F'!$A$3:$A$7050=I$6)*--('Appendix F'!$B$3:$B$7050=$A112))&gt;0,"Yes","")</f>
        <v/>
      </c>
      <c r="J112" s="3" t="str">
        <f>IF(SUMPRODUCT(--('Appendix F'!$A$3:$A$7050=J$6)*--('Appendix F'!$B$3:$B$7050=$A112))&gt;0,"Yes","")</f>
        <v>Yes</v>
      </c>
    </row>
    <row r="113" spans="1:10" x14ac:dyDescent="0.25">
      <c r="A113" s="5" t="s">
        <v>4438</v>
      </c>
      <c r="B113" s="5" t="s">
        <v>9800</v>
      </c>
      <c r="C113"/>
      <c r="D113"/>
      <c r="E113"/>
      <c r="F113"/>
      <c r="G113"/>
      <c r="H113"/>
      <c r="I113" s="3" t="str">
        <f>IF(SUMPRODUCT(--('Appendix F'!$A$3:$A$7050=I$6)*--('Appendix F'!$B$3:$B$7050=$A113))&gt;0,"Yes","")</f>
        <v>Yes</v>
      </c>
      <c r="J113" s="3" t="str">
        <f>IF(SUMPRODUCT(--('Appendix F'!$A$3:$A$7050=J$6)*--('Appendix F'!$B$3:$B$7050=$A113))&gt;0,"Yes","")</f>
        <v/>
      </c>
    </row>
    <row r="114" spans="1:10" x14ac:dyDescent="0.25">
      <c r="A114" s="5" t="s">
        <v>5783</v>
      </c>
      <c r="B114" s="5" t="s">
        <v>9800</v>
      </c>
      <c r="C114"/>
      <c r="D114"/>
      <c r="E114"/>
      <c r="F114"/>
      <c r="G114"/>
      <c r="H114"/>
      <c r="I114" s="3" t="str">
        <f>IF(SUMPRODUCT(--('Appendix F'!$A$3:$A$7050=I$6)*--('Appendix F'!$B$3:$B$7050=$A114))&gt;0,"Yes","")</f>
        <v/>
      </c>
      <c r="J114" s="3" t="str">
        <f>IF(SUMPRODUCT(--('Appendix F'!$A$3:$A$7050=J$6)*--('Appendix F'!$B$3:$B$7050=$A114))&gt;0,"Yes","")</f>
        <v>Yes</v>
      </c>
    </row>
    <row r="115" spans="1:10" x14ac:dyDescent="0.25">
      <c r="A115" s="5" t="s">
        <v>4439</v>
      </c>
      <c r="B115" s="5" t="s">
        <v>9800</v>
      </c>
      <c r="C115"/>
      <c r="D115"/>
      <c r="E115"/>
      <c r="F115"/>
      <c r="G115"/>
      <c r="H115"/>
      <c r="I115" s="3" t="str">
        <f>IF(SUMPRODUCT(--('Appendix F'!$A$3:$A$7050=I$6)*--('Appendix F'!$B$3:$B$7050=$A115))&gt;0,"Yes","")</f>
        <v>Yes</v>
      </c>
      <c r="J115" s="3" t="str">
        <f>IF(SUMPRODUCT(--('Appendix F'!$A$3:$A$7050=J$6)*--('Appendix F'!$B$3:$B$7050=$A115))&gt;0,"Yes","")</f>
        <v/>
      </c>
    </row>
    <row r="116" spans="1:10" x14ac:dyDescent="0.25">
      <c r="A116" s="5" t="s">
        <v>5784</v>
      </c>
      <c r="B116" s="5" t="s">
        <v>9800</v>
      </c>
      <c r="C116"/>
      <c r="D116"/>
      <c r="E116"/>
      <c r="F116"/>
      <c r="G116"/>
      <c r="H116"/>
      <c r="I116" s="3" t="str">
        <f>IF(SUMPRODUCT(--('Appendix F'!$A$3:$A$7050=I$6)*--('Appendix F'!$B$3:$B$7050=$A116))&gt;0,"Yes","")</f>
        <v/>
      </c>
      <c r="J116" s="3" t="str">
        <f>IF(SUMPRODUCT(--('Appendix F'!$A$3:$A$7050=J$6)*--('Appendix F'!$B$3:$B$7050=$A116))&gt;0,"Yes","")</f>
        <v>Yes</v>
      </c>
    </row>
    <row r="117" spans="1:10" x14ac:dyDescent="0.25">
      <c r="A117" s="5" t="s">
        <v>4440</v>
      </c>
      <c r="B117" s="5" t="s">
        <v>9800</v>
      </c>
      <c r="C117"/>
      <c r="D117"/>
      <c r="E117"/>
      <c r="F117"/>
      <c r="G117"/>
      <c r="H117"/>
      <c r="I117" s="3" t="str">
        <f>IF(SUMPRODUCT(--('Appendix F'!$A$3:$A$7050=I$6)*--('Appendix F'!$B$3:$B$7050=$A117))&gt;0,"Yes","")</f>
        <v>Yes</v>
      </c>
      <c r="J117" s="3" t="str">
        <f>IF(SUMPRODUCT(--('Appendix F'!$A$3:$A$7050=J$6)*--('Appendix F'!$B$3:$B$7050=$A117))&gt;0,"Yes","")</f>
        <v/>
      </c>
    </row>
    <row r="118" spans="1:10" x14ac:dyDescent="0.25">
      <c r="A118" s="5" t="s">
        <v>5785</v>
      </c>
      <c r="B118" s="5" t="s">
        <v>9800</v>
      </c>
      <c r="C118"/>
      <c r="D118"/>
      <c r="E118"/>
      <c r="F118"/>
      <c r="G118"/>
      <c r="H118"/>
      <c r="I118" s="3" t="str">
        <f>IF(SUMPRODUCT(--('Appendix F'!$A$3:$A$7050=I$6)*--('Appendix F'!$B$3:$B$7050=$A118))&gt;0,"Yes","")</f>
        <v/>
      </c>
      <c r="J118" s="3" t="str">
        <f>IF(SUMPRODUCT(--('Appendix F'!$A$3:$A$7050=J$6)*--('Appendix F'!$B$3:$B$7050=$A118))&gt;0,"Yes","")</f>
        <v>Yes</v>
      </c>
    </row>
    <row r="119" spans="1:10" x14ac:dyDescent="0.25">
      <c r="A119" s="5" t="s">
        <v>4441</v>
      </c>
      <c r="B119" s="5" t="s">
        <v>9800</v>
      </c>
      <c r="C119"/>
      <c r="D119"/>
      <c r="E119"/>
      <c r="F119"/>
      <c r="G119"/>
      <c r="H119"/>
      <c r="I119" s="3" t="str">
        <f>IF(SUMPRODUCT(--('Appendix F'!$A$3:$A$7050=I$6)*--('Appendix F'!$B$3:$B$7050=$A119))&gt;0,"Yes","")</f>
        <v>Yes</v>
      </c>
      <c r="J119" s="3" t="str">
        <f>IF(SUMPRODUCT(--('Appendix F'!$A$3:$A$7050=J$6)*--('Appendix F'!$B$3:$B$7050=$A119))&gt;0,"Yes","")</f>
        <v/>
      </c>
    </row>
    <row r="120" spans="1:10" x14ac:dyDescent="0.25">
      <c r="A120" s="5" t="s">
        <v>5786</v>
      </c>
      <c r="B120" s="5" t="s">
        <v>9800</v>
      </c>
      <c r="C120"/>
      <c r="D120"/>
      <c r="E120"/>
      <c r="F120"/>
      <c r="G120"/>
      <c r="H120"/>
      <c r="I120" s="3" t="str">
        <f>IF(SUMPRODUCT(--('Appendix F'!$A$3:$A$7050=I$6)*--('Appendix F'!$B$3:$B$7050=$A120))&gt;0,"Yes","")</f>
        <v/>
      </c>
      <c r="J120" s="3" t="str">
        <f>IF(SUMPRODUCT(--('Appendix F'!$A$3:$A$7050=J$6)*--('Appendix F'!$B$3:$B$7050=$A120))&gt;0,"Yes","")</f>
        <v>Yes</v>
      </c>
    </row>
    <row r="121" spans="1:10" x14ac:dyDescent="0.25">
      <c r="A121" s="5" t="s">
        <v>4442</v>
      </c>
      <c r="B121" s="5" t="s">
        <v>9800</v>
      </c>
      <c r="C121"/>
      <c r="D121"/>
      <c r="E121"/>
      <c r="F121"/>
      <c r="G121"/>
      <c r="H121"/>
      <c r="I121" s="3" t="str">
        <f>IF(SUMPRODUCT(--('Appendix F'!$A$3:$A$7050=I$6)*--('Appendix F'!$B$3:$B$7050=$A121))&gt;0,"Yes","")</f>
        <v>Yes</v>
      </c>
      <c r="J121" s="3" t="str">
        <f>IF(SUMPRODUCT(--('Appendix F'!$A$3:$A$7050=J$6)*--('Appendix F'!$B$3:$B$7050=$A121))&gt;0,"Yes","")</f>
        <v/>
      </c>
    </row>
    <row r="122" spans="1:10" x14ac:dyDescent="0.25">
      <c r="A122" s="5" t="s">
        <v>5787</v>
      </c>
      <c r="B122" s="5" t="s">
        <v>9800</v>
      </c>
      <c r="C122"/>
      <c r="D122"/>
      <c r="E122"/>
      <c r="F122"/>
      <c r="G122"/>
      <c r="H122"/>
      <c r="I122" s="3" t="str">
        <f>IF(SUMPRODUCT(--('Appendix F'!$A$3:$A$7050=I$6)*--('Appendix F'!$B$3:$B$7050=$A122))&gt;0,"Yes","")</f>
        <v/>
      </c>
      <c r="J122" s="3" t="str">
        <f>IF(SUMPRODUCT(--('Appendix F'!$A$3:$A$7050=J$6)*--('Appendix F'!$B$3:$B$7050=$A122))&gt;0,"Yes","")</f>
        <v>Yes</v>
      </c>
    </row>
    <row r="123" spans="1:10" x14ac:dyDescent="0.25">
      <c r="A123" s="5" t="s">
        <v>4443</v>
      </c>
      <c r="B123" s="5" t="s">
        <v>9800</v>
      </c>
      <c r="C123"/>
      <c r="D123"/>
      <c r="E123"/>
      <c r="F123"/>
      <c r="G123"/>
      <c r="H123"/>
      <c r="I123" s="3" t="str">
        <f>IF(SUMPRODUCT(--('Appendix F'!$A$3:$A$7050=I$6)*--('Appendix F'!$B$3:$B$7050=$A123))&gt;0,"Yes","")</f>
        <v>Yes</v>
      </c>
      <c r="J123" s="3" t="str">
        <f>IF(SUMPRODUCT(--('Appendix F'!$A$3:$A$7050=J$6)*--('Appendix F'!$B$3:$B$7050=$A123))&gt;0,"Yes","")</f>
        <v/>
      </c>
    </row>
    <row r="124" spans="1:10" x14ac:dyDescent="0.25">
      <c r="A124" s="5" t="s">
        <v>5788</v>
      </c>
      <c r="B124" s="5" t="s">
        <v>9800</v>
      </c>
      <c r="C124"/>
      <c r="D124"/>
      <c r="E124"/>
      <c r="F124"/>
      <c r="G124"/>
      <c r="H124"/>
      <c r="I124" s="3" t="str">
        <f>IF(SUMPRODUCT(--('Appendix F'!$A$3:$A$7050=I$6)*--('Appendix F'!$B$3:$B$7050=$A124))&gt;0,"Yes","")</f>
        <v/>
      </c>
      <c r="J124" s="3" t="str">
        <f>IF(SUMPRODUCT(--('Appendix F'!$A$3:$A$7050=J$6)*--('Appendix F'!$B$3:$B$7050=$A124))&gt;0,"Yes","")</f>
        <v>Yes</v>
      </c>
    </row>
    <row r="125" spans="1:10" x14ac:dyDescent="0.25">
      <c r="A125" s="5" t="s">
        <v>4444</v>
      </c>
      <c r="B125" s="5" t="s">
        <v>9800</v>
      </c>
      <c r="C125"/>
      <c r="D125"/>
      <c r="E125"/>
      <c r="F125"/>
      <c r="G125"/>
      <c r="H125"/>
      <c r="I125" s="3" t="str">
        <f>IF(SUMPRODUCT(--('Appendix F'!$A$3:$A$7050=I$6)*--('Appendix F'!$B$3:$B$7050=$A125))&gt;0,"Yes","")</f>
        <v>Yes</v>
      </c>
      <c r="J125" s="3" t="str">
        <f>IF(SUMPRODUCT(--('Appendix F'!$A$3:$A$7050=J$6)*--('Appendix F'!$B$3:$B$7050=$A125))&gt;0,"Yes","")</f>
        <v/>
      </c>
    </row>
    <row r="126" spans="1:10" x14ac:dyDescent="0.25">
      <c r="A126" s="5" t="s">
        <v>5789</v>
      </c>
      <c r="B126" s="5" t="s">
        <v>9800</v>
      </c>
      <c r="C126"/>
      <c r="D126"/>
      <c r="E126"/>
      <c r="F126"/>
      <c r="G126"/>
      <c r="H126"/>
      <c r="I126" s="3" t="str">
        <f>IF(SUMPRODUCT(--('Appendix F'!$A$3:$A$7050=I$6)*--('Appendix F'!$B$3:$B$7050=$A126))&gt;0,"Yes","")</f>
        <v/>
      </c>
      <c r="J126" s="3" t="str">
        <f>IF(SUMPRODUCT(--('Appendix F'!$A$3:$A$7050=J$6)*--('Appendix F'!$B$3:$B$7050=$A126))&gt;0,"Yes","")</f>
        <v>Yes</v>
      </c>
    </row>
    <row r="127" spans="1:10" x14ac:dyDescent="0.25">
      <c r="A127" s="5" t="s">
        <v>4445</v>
      </c>
      <c r="B127" s="5" t="s">
        <v>9800</v>
      </c>
      <c r="C127"/>
      <c r="D127"/>
      <c r="E127"/>
      <c r="F127"/>
      <c r="G127"/>
      <c r="H127"/>
      <c r="I127" s="3" t="str">
        <f>IF(SUMPRODUCT(--('Appendix F'!$A$3:$A$7050=I$6)*--('Appendix F'!$B$3:$B$7050=$A127))&gt;0,"Yes","")</f>
        <v>Yes</v>
      </c>
      <c r="J127" s="3" t="str">
        <f>IF(SUMPRODUCT(--('Appendix F'!$A$3:$A$7050=J$6)*--('Appendix F'!$B$3:$B$7050=$A127))&gt;0,"Yes","")</f>
        <v/>
      </c>
    </row>
    <row r="128" spans="1:10" x14ac:dyDescent="0.25">
      <c r="A128" s="5" t="s">
        <v>5790</v>
      </c>
      <c r="B128" s="5" t="s">
        <v>9800</v>
      </c>
      <c r="C128"/>
      <c r="D128"/>
      <c r="E128"/>
      <c r="F128"/>
      <c r="G128"/>
      <c r="H128"/>
      <c r="I128" s="3" t="str">
        <f>IF(SUMPRODUCT(--('Appendix F'!$A$3:$A$7050=I$6)*--('Appendix F'!$B$3:$B$7050=$A128))&gt;0,"Yes","")</f>
        <v/>
      </c>
      <c r="J128" s="3" t="str">
        <f>IF(SUMPRODUCT(--('Appendix F'!$A$3:$A$7050=J$6)*--('Appendix F'!$B$3:$B$7050=$A128))&gt;0,"Yes","")</f>
        <v>Yes</v>
      </c>
    </row>
    <row r="129" spans="1:10" x14ac:dyDescent="0.25">
      <c r="A129" s="5" t="s">
        <v>4446</v>
      </c>
      <c r="B129" s="5" t="s">
        <v>9800</v>
      </c>
      <c r="C129"/>
      <c r="D129"/>
      <c r="E129"/>
      <c r="F129"/>
      <c r="G129"/>
      <c r="H129"/>
      <c r="I129" s="3" t="str">
        <f>IF(SUMPRODUCT(--('Appendix F'!$A$3:$A$7050=I$6)*--('Appendix F'!$B$3:$B$7050=$A129))&gt;0,"Yes","")</f>
        <v>Yes</v>
      </c>
      <c r="J129" s="3" t="str">
        <f>IF(SUMPRODUCT(--('Appendix F'!$A$3:$A$7050=J$6)*--('Appendix F'!$B$3:$B$7050=$A129))&gt;0,"Yes","")</f>
        <v/>
      </c>
    </row>
    <row r="130" spans="1:10" x14ac:dyDescent="0.25">
      <c r="A130" s="5" t="s">
        <v>5791</v>
      </c>
      <c r="B130" s="5" t="s">
        <v>9800</v>
      </c>
      <c r="C130"/>
      <c r="D130"/>
      <c r="E130"/>
      <c r="F130"/>
      <c r="G130"/>
      <c r="H130"/>
      <c r="I130" s="3" t="str">
        <f>IF(SUMPRODUCT(--('Appendix F'!$A$3:$A$7050=I$6)*--('Appendix F'!$B$3:$B$7050=$A130))&gt;0,"Yes","")</f>
        <v/>
      </c>
      <c r="J130" s="3" t="str">
        <f>IF(SUMPRODUCT(--('Appendix F'!$A$3:$A$7050=J$6)*--('Appendix F'!$B$3:$B$7050=$A130))&gt;0,"Yes","")</f>
        <v>Yes</v>
      </c>
    </row>
    <row r="131" spans="1:10" x14ac:dyDescent="0.25">
      <c r="A131" s="5" t="s">
        <v>4447</v>
      </c>
      <c r="B131" s="5" t="s">
        <v>9800</v>
      </c>
      <c r="C131"/>
      <c r="D131"/>
      <c r="E131"/>
      <c r="F131"/>
      <c r="G131"/>
      <c r="H131"/>
      <c r="I131" s="3" t="str">
        <f>IF(SUMPRODUCT(--('Appendix F'!$A$3:$A$7050=I$6)*--('Appendix F'!$B$3:$B$7050=$A131))&gt;0,"Yes","")</f>
        <v>Yes</v>
      </c>
      <c r="J131" s="3" t="str">
        <f>IF(SUMPRODUCT(--('Appendix F'!$A$3:$A$7050=J$6)*--('Appendix F'!$B$3:$B$7050=$A131))&gt;0,"Yes","")</f>
        <v/>
      </c>
    </row>
    <row r="132" spans="1:10" x14ac:dyDescent="0.25">
      <c r="A132" s="5" t="s">
        <v>5792</v>
      </c>
      <c r="B132" s="5" t="s">
        <v>9800</v>
      </c>
      <c r="C132"/>
      <c r="D132"/>
      <c r="E132"/>
      <c r="F132"/>
      <c r="G132"/>
      <c r="H132"/>
      <c r="I132" s="3" t="str">
        <f>IF(SUMPRODUCT(--('Appendix F'!$A$3:$A$7050=I$6)*--('Appendix F'!$B$3:$B$7050=$A132))&gt;0,"Yes","")</f>
        <v/>
      </c>
      <c r="J132" s="3" t="str">
        <f>IF(SUMPRODUCT(--('Appendix F'!$A$3:$A$7050=J$6)*--('Appendix F'!$B$3:$B$7050=$A132))&gt;0,"Yes","")</f>
        <v>Yes</v>
      </c>
    </row>
    <row r="133" spans="1:10" x14ac:dyDescent="0.25">
      <c r="A133" s="5" t="s">
        <v>4448</v>
      </c>
      <c r="B133" s="5" t="s">
        <v>9800</v>
      </c>
      <c r="C133"/>
      <c r="D133"/>
      <c r="E133"/>
      <c r="F133"/>
      <c r="G133"/>
      <c r="H133"/>
      <c r="I133" s="3" t="str">
        <f>IF(SUMPRODUCT(--('Appendix F'!$A$3:$A$7050=I$6)*--('Appendix F'!$B$3:$B$7050=$A133))&gt;0,"Yes","")</f>
        <v>Yes</v>
      </c>
      <c r="J133" s="3" t="str">
        <f>IF(SUMPRODUCT(--('Appendix F'!$A$3:$A$7050=J$6)*--('Appendix F'!$B$3:$B$7050=$A133))&gt;0,"Yes","")</f>
        <v/>
      </c>
    </row>
    <row r="134" spans="1:10" x14ac:dyDescent="0.25">
      <c r="A134" s="5" t="s">
        <v>5793</v>
      </c>
      <c r="B134" s="5" t="s">
        <v>9800</v>
      </c>
      <c r="C134"/>
      <c r="D134"/>
      <c r="E134"/>
      <c r="F134"/>
      <c r="G134"/>
      <c r="H134"/>
      <c r="I134" s="3" t="str">
        <f>IF(SUMPRODUCT(--('Appendix F'!$A$3:$A$7050=I$6)*--('Appendix F'!$B$3:$B$7050=$A134))&gt;0,"Yes","")</f>
        <v/>
      </c>
      <c r="J134" s="3" t="str">
        <f>IF(SUMPRODUCT(--('Appendix F'!$A$3:$A$7050=J$6)*--('Appendix F'!$B$3:$B$7050=$A134))&gt;0,"Yes","")</f>
        <v>Yes</v>
      </c>
    </row>
    <row r="135" spans="1:10" x14ac:dyDescent="0.25">
      <c r="A135" s="5" t="s">
        <v>4449</v>
      </c>
      <c r="B135" s="5" t="s">
        <v>9800</v>
      </c>
      <c r="C135"/>
      <c r="D135"/>
      <c r="E135"/>
      <c r="F135"/>
      <c r="G135"/>
      <c r="H135"/>
      <c r="I135" s="3" t="str">
        <f>IF(SUMPRODUCT(--('Appendix F'!$A$3:$A$7050=I$6)*--('Appendix F'!$B$3:$B$7050=$A135))&gt;0,"Yes","")</f>
        <v>Yes</v>
      </c>
      <c r="J135" s="3" t="str">
        <f>IF(SUMPRODUCT(--('Appendix F'!$A$3:$A$7050=J$6)*--('Appendix F'!$B$3:$B$7050=$A135))&gt;0,"Yes","")</f>
        <v/>
      </c>
    </row>
    <row r="136" spans="1:10" x14ac:dyDescent="0.25">
      <c r="A136" s="5" t="s">
        <v>5794</v>
      </c>
      <c r="B136" s="5" t="s">
        <v>9800</v>
      </c>
      <c r="C136"/>
      <c r="D136"/>
      <c r="E136"/>
      <c r="F136"/>
      <c r="G136"/>
      <c r="H136"/>
      <c r="I136" s="3" t="str">
        <f>IF(SUMPRODUCT(--('Appendix F'!$A$3:$A$7050=I$6)*--('Appendix F'!$B$3:$B$7050=$A136))&gt;0,"Yes","")</f>
        <v/>
      </c>
      <c r="J136" s="3" t="str">
        <f>IF(SUMPRODUCT(--('Appendix F'!$A$3:$A$7050=J$6)*--('Appendix F'!$B$3:$B$7050=$A136))&gt;0,"Yes","")</f>
        <v>Yes</v>
      </c>
    </row>
    <row r="137" spans="1:10" x14ac:dyDescent="0.25">
      <c r="A137" s="5" t="s">
        <v>4450</v>
      </c>
      <c r="B137" s="5" t="s">
        <v>9800</v>
      </c>
      <c r="C137"/>
      <c r="D137"/>
      <c r="E137"/>
      <c r="F137"/>
      <c r="G137"/>
      <c r="H137"/>
      <c r="I137" s="3" t="str">
        <f>IF(SUMPRODUCT(--('Appendix F'!$A$3:$A$7050=I$6)*--('Appendix F'!$B$3:$B$7050=$A137))&gt;0,"Yes","")</f>
        <v>Yes</v>
      </c>
      <c r="J137" s="3" t="str">
        <f>IF(SUMPRODUCT(--('Appendix F'!$A$3:$A$7050=J$6)*--('Appendix F'!$B$3:$B$7050=$A137))&gt;0,"Yes","")</f>
        <v/>
      </c>
    </row>
    <row r="138" spans="1:10" x14ac:dyDescent="0.25">
      <c r="A138" s="5" t="s">
        <v>5795</v>
      </c>
      <c r="B138" s="5" t="s">
        <v>9800</v>
      </c>
      <c r="C138"/>
      <c r="D138"/>
      <c r="E138"/>
      <c r="F138"/>
      <c r="G138"/>
      <c r="H138"/>
      <c r="I138" s="3" t="str">
        <f>IF(SUMPRODUCT(--('Appendix F'!$A$3:$A$7050=I$6)*--('Appendix F'!$B$3:$B$7050=$A138))&gt;0,"Yes","")</f>
        <v/>
      </c>
      <c r="J138" s="3" t="str">
        <f>IF(SUMPRODUCT(--('Appendix F'!$A$3:$A$7050=J$6)*--('Appendix F'!$B$3:$B$7050=$A138))&gt;0,"Yes","")</f>
        <v>Yes</v>
      </c>
    </row>
    <row r="139" spans="1:10" x14ac:dyDescent="0.25">
      <c r="A139" s="5" t="s">
        <v>4451</v>
      </c>
      <c r="B139" s="5" t="s">
        <v>9800</v>
      </c>
      <c r="C139"/>
      <c r="D139"/>
      <c r="E139"/>
      <c r="F139"/>
      <c r="G139"/>
      <c r="H139"/>
      <c r="I139" s="3" t="str">
        <f>IF(SUMPRODUCT(--('Appendix F'!$A$3:$A$7050=I$6)*--('Appendix F'!$B$3:$B$7050=$A139))&gt;0,"Yes","")</f>
        <v>Yes</v>
      </c>
      <c r="J139" s="3" t="str">
        <f>IF(SUMPRODUCT(--('Appendix F'!$A$3:$A$7050=J$6)*--('Appendix F'!$B$3:$B$7050=$A139))&gt;0,"Yes","")</f>
        <v/>
      </c>
    </row>
    <row r="140" spans="1:10" x14ac:dyDescent="0.25">
      <c r="A140" s="5" t="s">
        <v>5796</v>
      </c>
      <c r="B140" s="5" t="s">
        <v>9800</v>
      </c>
      <c r="C140"/>
      <c r="D140"/>
      <c r="E140"/>
      <c r="F140"/>
      <c r="G140"/>
      <c r="H140"/>
      <c r="I140" s="3" t="str">
        <f>IF(SUMPRODUCT(--('Appendix F'!$A$3:$A$7050=I$6)*--('Appendix F'!$B$3:$B$7050=$A140))&gt;0,"Yes","")</f>
        <v/>
      </c>
      <c r="J140" s="3" t="str">
        <f>IF(SUMPRODUCT(--('Appendix F'!$A$3:$A$7050=J$6)*--('Appendix F'!$B$3:$B$7050=$A140))&gt;0,"Yes","")</f>
        <v>Yes</v>
      </c>
    </row>
    <row r="141" spans="1:10" x14ac:dyDescent="0.25">
      <c r="A141" s="5" t="s">
        <v>4452</v>
      </c>
      <c r="B141" s="5" t="s">
        <v>9800</v>
      </c>
      <c r="C141"/>
      <c r="D141"/>
      <c r="E141"/>
      <c r="F141"/>
      <c r="G141"/>
      <c r="H141"/>
      <c r="I141" s="3" t="str">
        <f>IF(SUMPRODUCT(--('Appendix F'!$A$3:$A$7050=I$6)*--('Appendix F'!$B$3:$B$7050=$A141))&gt;0,"Yes","")</f>
        <v>Yes</v>
      </c>
      <c r="J141" s="3" t="str">
        <f>IF(SUMPRODUCT(--('Appendix F'!$A$3:$A$7050=J$6)*--('Appendix F'!$B$3:$B$7050=$A141))&gt;0,"Yes","")</f>
        <v/>
      </c>
    </row>
    <row r="142" spans="1:10" x14ac:dyDescent="0.25">
      <c r="A142" s="5" t="s">
        <v>5797</v>
      </c>
      <c r="B142" s="5" t="s">
        <v>9800</v>
      </c>
      <c r="C142"/>
      <c r="D142"/>
      <c r="E142"/>
      <c r="F142"/>
      <c r="G142"/>
      <c r="H142"/>
      <c r="I142" s="3" t="str">
        <f>IF(SUMPRODUCT(--('Appendix F'!$A$3:$A$7050=I$6)*--('Appendix F'!$B$3:$B$7050=$A142))&gt;0,"Yes","")</f>
        <v/>
      </c>
      <c r="J142" s="3" t="str">
        <f>IF(SUMPRODUCT(--('Appendix F'!$A$3:$A$7050=J$6)*--('Appendix F'!$B$3:$B$7050=$A142))&gt;0,"Yes","")</f>
        <v>Yes</v>
      </c>
    </row>
    <row r="143" spans="1:10" x14ac:dyDescent="0.25">
      <c r="A143" s="5" t="s">
        <v>4453</v>
      </c>
      <c r="B143" s="5" t="s">
        <v>9800</v>
      </c>
      <c r="C143"/>
      <c r="D143"/>
      <c r="E143"/>
      <c r="F143"/>
      <c r="G143"/>
      <c r="H143"/>
      <c r="I143" s="3" t="str">
        <f>IF(SUMPRODUCT(--('Appendix F'!$A$3:$A$7050=I$6)*--('Appendix F'!$B$3:$B$7050=$A143))&gt;0,"Yes","")</f>
        <v>Yes</v>
      </c>
      <c r="J143" s="3" t="str">
        <f>IF(SUMPRODUCT(--('Appendix F'!$A$3:$A$7050=J$6)*--('Appendix F'!$B$3:$B$7050=$A143))&gt;0,"Yes","")</f>
        <v/>
      </c>
    </row>
    <row r="144" spans="1:10" x14ac:dyDescent="0.25">
      <c r="A144" s="5" t="s">
        <v>5798</v>
      </c>
      <c r="B144" s="5" t="s">
        <v>9800</v>
      </c>
      <c r="C144"/>
      <c r="D144"/>
      <c r="E144"/>
      <c r="F144"/>
      <c r="G144"/>
      <c r="H144"/>
      <c r="I144" s="3" t="str">
        <f>IF(SUMPRODUCT(--('Appendix F'!$A$3:$A$7050=I$6)*--('Appendix F'!$B$3:$B$7050=$A144))&gt;0,"Yes","")</f>
        <v/>
      </c>
      <c r="J144" s="3" t="str">
        <f>IF(SUMPRODUCT(--('Appendix F'!$A$3:$A$7050=J$6)*--('Appendix F'!$B$3:$B$7050=$A144))&gt;0,"Yes","")</f>
        <v>Yes</v>
      </c>
    </row>
    <row r="145" spans="1:10" x14ac:dyDescent="0.25">
      <c r="A145" s="5" t="s">
        <v>4454</v>
      </c>
      <c r="B145" s="5" t="s">
        <v>9800</v>
      </c>
      <c r="C145"/>
      <c r="D145"/>
      <c r="E145"/>
      <c r="F145"/>
      <c r="G145"/>
      <c r="H145"/>
      <c r="I145" s="3" t="str">
        <f>IF(SUMPRODUCT(--('Appendix F'!$A$3:$A$7050=I$6)*--('Appendix F'!$B$3:$B$7050=$A145))&gt;0,"Yes","")</f>
        <v>Yes</v>
      </c>
      <c r="J145" s="3" t="str">
        <f>IF(SUMPRODUCT(--('Appendix F'!$A$3:$A$7050=J$6)*--('Appendix F'!$B$3:$B$7050=$A145))&gt;0,"Yes","")</f>
        <v/>
      </c>
    </row>
    <row r="146" spans="1:10" x14ac:dyDescent="0.25">
      <c r="A146" s="5" t="s">
        <v>5799</v>
      </c>
      <c r="B146" s="5" t="s">
        <v>9800</v>
      </c>
      <c r="C146"/>
      <c r="D146"/>
      <c r="E146"/>
      <c r="F146"/>
      <c r="G146"/>
      <c r="H146"/>
      <c r="I146" s="3" t="str">
        <f>IF(SUMPRODUCT(--('Appendix F'!$A$3:$A$7050=I$6)*--('Appendix F'!$B$3:$B$7050=$A146))&gt;0,"Yes","")</f>
        <v/>
      </c>
      <c r="J146" s="3" t="str">
        <f>IF(SUMPRODUCT(--('Appendix F'!$A$3:$A$7050=J$6)*--('Appendix F'!$B$3:$B$7050=$A146))&gt;0,"Yes","")</f>
        <v>Yes</v>
      </c>
    </row>
    <row r="147" spans="1:10" x14ac:dyDescent="0.25">
      <c r="A147" s="5" t="s">
        <v>4455</v>
      </c>
      <c r="B147" s="5" t="s">
        <v>9800</v>
      </c>
      <c r="C147"/>
      <c r="D147"/>
      <c r="E147"/>
      <c r="F147"/>
      <c r="G147"/>
      <c r="H147"/>
      <c r="I147" s="3" t="str">
        <f>IF(SUMPRODUCT(--('Appendix F'!$A$3:$A$7050=I$6)*--('Appendix F'!$B$3:$B$7050=$A147))&gt;0,"Yes","")</f>
        <v>Yes</v>
      </c>
      <c r="J147" s="3" t="str">
        <f>IF(SUMPRODUCT(--('Appendix F'!$A$3:$A$7050=J$6)*--('Appendix F'!$B$3:$B$7050=$A147))&gt;0,"Yes","")</f>
        <v/>
      </c>
    </row>
    <row r="148" spans="1:10" x14ac:dyDescent="0.25">
      <c r="A148" s="5" t="s">
        <v>5800</v>
      </c>
      <c r="B148" s="5" t="s">
        <v>9800</v>
      </c>
      <c r="C148"/>
      <c r="D148"/>
      <c r="E148"/>
      <c r="F148"/>
      <c r="G148"/>
      <c r="H148"/>
      <c r="I148" s="3" t="str">
        <f>IF(SUMPRODUCT(--('Appendix F'!$A$3:$A$7050=I$6)*--('Appendix F'!$B$3:$B$7050=$A148))&gt;0,"Yes","")</f>
        <v/>
      </c>
      <c r="J148" s="3" t="str">
        <f>IF(SUMPRODUCT(--('Appendix F'!$A$3:$A$7050=J$6)*--('Appendix F'!$B$3:$B$7050=$A148))&gt;0,"Yes","")</f>
        <v>Yes</v>
      </c>
    </row>
    <row r="149" spans="1:10" x14ac:dyDescent="0.25">
      <c r="A149" s="5" t="s">
        <v>4456</v>
      </c>
      <c r="B149" s="5" t="s">
        <v>9800</v>
      </c>
      <c r="C149"/>
      <c r="D149"/>
      <c r="E149"/>
      <c r="F149"/>
      <c r="G149"/>
      <c r="H149"/>
      <c r="I149" s="3" t="str">
        <f>IF(SUMPRODUCT(--('Appendix F'!$A$3:$A$7050=I$6)*--('Appendix F'!$B$3:$B$7050=$A149))&gt;0,"Yes","")</f>
        <v>Yes</v>
      </c>
      <c r="J149" s="3" t="str">
        <f>IF(SUMPRODUCT(--('Appendix F'!$A$3:$A$7050=J$6)*--('Appendix F'!$B$3:$B$7050=$A149))&gt;0,"Yes","")</f>
        <v/>
      </c>
    </row>
    <row r="150" spans="1:10" x14ac:dyDescent="0.25">
      <c r="A150" s="5" t="s">
        <v>5801</v>
      </c>
      <c r="B150" s="5" t="s">
        <v>9800</v>
      </c>
      <c r="C150"/>
      <c r="D150"/>
      <c r="E150"/>
      <c r="F150"/>
      <c r="G150"/>
      <c r="H150"/>
      <c r="I150" s="3" t="str">
        <f>IF(SUMPRODUCT(--('Appendix F'!$A$3:$A$7050=I$6)*--('Appendix F'!$B$3:$B$7050=$A150))&gt;0,"Yes","")</f>
        <v/>
      </c>
      <c r="J150" s="3" t="str">
        <f>IF(SUMPRODUCT(--('Appendix F'!$A$3:$A$7050=J$6)*--('Appendix F'!$B$3:$B$7050=$A150))&gt;0,"Yes","")</f>
        <v>Yes</v>
      </c>
    </row>
    <row r="151" spans="1:10" x14ac:dyDescent="0.25">
      <c r="A151" s="5" t="s">
        <v>4457</v>
      </c>
      <c r="B151" s="5" t="s">
        <v>9800</v>
      </c>
      <c r="C151"/>
      <c r="D151"/>
      <c r="E151"/>
      <c r="F151"/>
      <c r="G151"/>
      <c r="H151"/>
      <c r="I151" s="3" t="str">
        <f>IF(SUMPRODUCT(--('Appendix F'!$A$3:$A$7050=I$6)*--('Appendix F'!$B$3:$B$7050=$A151))&gt;0,"Yes","")</f>
        <v>Yes</v>
      </c>
      <c r="J151" s="3" t="str">
        <f>IF(SUMPRODUCT(--('Appendix F'!$A$3:$A$7050=J$6)*--('Appendix F'!$B$3:$B$7050=$A151))&gt;0,"Yes","")</f>
        <v/>
      </c>
    </row>
    <row r="152" spans="1:10" x14ac:dyDescent="0.25">
      <c r="A152" s="5" t="s">
        <v>5802</v>
      </c>
      <c r="B152" s="5" t="s">
        <v>9800</v>
      </c>
      <c r="C152"/>
      <c r="D152"/>
      <c r="E152"/>
      <c r="F152"/>
      <c r="G152"/>
      <c r="H152"/>
      <c r="I152" s="3" t="str">
        <f>IF(SUMPRODUCT(--('Appendix F'!$A$3:$A$7050=I$6)*--('Appendix F'!$B$3:$B$7050=$A152))&gt;0,"Yes","")</f>
        <v/>
      </c>
      <c r="J152" s="3" t="str">
        <f>IF(SUMPRODUCT(--('Appendix F'!$A$3:$A$7050=J$6)*--('Appendix F'!$B$3:$B$7050=$A152))&gt;0,"Yes","")</f>
        <v>Yes</v>
      </c>
    </row>
    <row r="153" spans="1:10" x14ac:dyDescent="0.25">
      <c r="A153" s="5" t="s">
        <v>4458</v>
      </c>
      <c r="B153" s="5" t="s">
        <v>9800</v>
      </c>
      <c r="C153"/>
      <c r="D153"/>
      <c r="E153"/>
      <c r="F153"/>
      <c r="G153"/>
      <c r="H153"/>
      <c r="I153" s="3" t="str">
        <f>IF(SUMPRODUCT(--('Appendix F'!$A$3:$A$7050=I$6)*--('Appendix F'!$B$3:$B$7050=$A153))&gt;0,"Yes","")</f>
        <v>Yes</v>
      </c>
      <c r="J153" s="3" t="str">
        <f>IF(SUMPRODUCT(--('Appendix F'!$A$3:$A$7050=J$6)*--('Appendix F'!$B$3:$B$7050=$A153))&gt;0,"Yes","")</f>
        <v/>
      </c>
    </row>
    <row r="154" spans="1:10" x14ac:dyDescent="0.25">
      <c r="A154" s="5" t="s">
        <v>5803</v>
      </c>
      <c r="B154" s="5" t="s">
        <v>9800</v>
      </c>
      <c r="C154"/>
      <c r="D154"/>
      <c r="E154"/>
      <c r="F154"/>
      <c r="G154"/>
      <c r="H154"/>
      <c r="I154" s="3" t="str">
        <f>IF(SUMPRODUCT(--('Appendix F'!$A$3:$A$7050=I$6)*--('Appendix F'!$B$3:$B$7050=$A154))&gt;0,"Yes","")</f>
        <v/>
      </c>
      <c r="J154" s="3" t="str">
        <f>IF(SUMPRODUCT(--('Appendix F'!$A$3:$A$7050=J$6)*--('Appendix F'!$B$3:$B$7050=$A154))&gt;0,"Yes","")</f>
        <v>Yes</v>
      </c>
    </row>
    <row r="155" spans="1:10" x14ac:dyDescent="0.25">
      <c r="A155" s="5" t="s">
        <v>4459</v>
      </c>
      <c r="B155" s="5" t="s">
        <v>9800</v>
      </c>
      <c r="C155"/>
      <c r="D155"/>
      <c r="E155"/>
      <c r="F155"/>
      <c r="G155"/>
      <c r="H155"/>
      <c r="I155" s="3" t="str">
        <f>IF(SUMPRODUCT(--('Appendix F'!$A$3:$A$7050=I$6)*--('Appendix F'!$B$3:$B$7050=$A155))&gt;0,"Yes","")</f>
        <v>Yes</v>
      </c>
      <c r="J155" s="3" t="str">
        <f>IF(SUMPRODUCT(--('Appendix F'!$A$3:$A$7050=J$6)*--('Appendix F'!$B$3:$B$7050=$A155))&gt;0,"Yes","")</f>
        <v/>
      </c>
    </row>
    <row r="156" spans="1:10" x14ac:dyDescent="0.25">
      <c r="A156" s="5" t="s">
        <v>5804</v>
      </c>
      <c r="B156" s="5" t="s">
        <v>9800</v>
      </c>
      <c r="C156"/>
      <c r="D156"/>
      <c r="E156"/>
      <c r="F156"/>
      <c r="G156"/>
      <c r="H156"/>
      <c r="I156" s="3" t="str">
        <f>IF(SUMPRODUCT(--('Appendix F'!$A$3:$A$7050=I$6)*--('Appendix F'!$B$3:$B$7050=$A156))&gt;0,"Yes","")</f>
        <v/>
      </c>
      <c r="J156" s="3" t="str">
        <f>IF(SUMPRODUCT(--('Appendix F'!$A$3:$A$7050=J$6)*--('Appendix F'!$B$3:$B$7050=$A156))&gt;0,"Yes","")</f>
        <v>Yes</v>
      </c>
    </row>
    <row r="157" spans="1:10" x14ac:dyDescent="0.25">
      <c r="A157" s="5" t="s">
        <v>4460</v>
      </c>
      <c r="B157" s="5" t="s">
        <v>9800</v>
      </c>
      <c r="C157"/>
      <c r="D157"/>
      <c r="E157"/>
      <c r="F157"/>
      <c r="G157"/>
      <c r="H157"/>
      <c r="I157" s="3" t="str">
        <f>IF(SUMPRODUCT(--('Appendix F'!$A$3:$A$7050=I$6)*--('Appendix F'!$B$3:$B$7050=$A157))&gt;0,"Yes","")</f>
        <v>Yes</v>
      </c>
      <c r="J157" s="3" t="str">
        <f>IF(SUMPRODUCT(--('Appendix F'!$A$3:$A$7050=J$6)*--('Appendix F'!$B$3:$B$7050=$A157))&gt;0,"Yes","")</f>
        <v/>
      </c>
    </row>
    <row r="158" spans="1:10" x14ac:dyDescent="0.25">
      <c r="A158" s="5" t="s">
        <v>5805</v>
      </c>
      <c r="B158" s="5" t="s">
        <v>9800</v>
      </c>
      <c r="C158"/>
      <c r="D158"/>
      <c r="E158"/>
      <c r="F158"/>
      <c r="G158"/>
      <c r="H158"/>
      <c r="I158" s="3" t="str">
        <f>IF(SUMPRODUCT(--('Appendix F'!$A$3:$A$7050=I$6)*--('Appendix F'!$B$3:$B$7050=$A158))&gt;0,"Yes","")</f>
        <v/>
      </c>
      <c r="J158" s="3" t="str">
        <f>IF(SUMPRODUCT(--('Appendix F'!$A$3:$A$7050=J$6)*--('Appendix F'!$B$3:$B$7050=$A158))&gt;0,"Yes","")</f>
        <v>Yes</v>
      </c>
    </row>
    <row r="159" spans="1:10" x14ac:dyDescent="0.25">
      <c r="A159" s="5" t="s">
        <v>4461</v>
      </c>
      <c r="B159" s="5" t="s">
        <v>9800</v>
      </c>
      <c r="C159"/>
      <c r="D159"/>
      <c r="E159"/>
      <c r="F159"/>
      <c r="G159"/>
      <c r="H159"/>
      <c r="I159" s="3" t="str">
        <f>IF(SUMPRODUCT(--('Appendix F'!$A$3:$A$7050=I$6)*--('Appendix F'!$B$3:$B$7050=$A159))&gt;0,"Yes","")</f>
        <v>Yes</v>
      </c>
      <c r="J159" s="3" t="str">
        <f>IF(SUMPRODUCT(--('Appendix F'!$A$3:$A$7050=J$6)*--('Appendix F'!$B$3:$B$7050=$A159))&gt;0,"Yes","")</f>
        <v/>
      </c>
    </row>
    <row r="160" spans="1:10" x14ac:dyDescent="0.25">
      <c r="A160" s="5" t="s">
        <v>5806</v>
      </c>
      <c r="B160" s="5" t="s">
        <v>9800</v>
      </c>
      <c r="C160"/>
      <c r="D160"/>
      <c r="E160"/>
      <c r="F160"/>
      <c r="G160"/>
      <c r="H160"/>
      <c r="I160" s="3" t="str">
        <f>IF(SUMPRODUCT(--('Appendix F'!$A$3:$A$7050=I$6)*--('Appendix F'!$B$3:$B$7050=$A160))&gt;0,"Yes","")</f>
        <v/>
      </c>
      <c r="J160" s="3" t="str">
        <f>IF(SUMPRODUCT(--('Appendix F'!$A$3:$A$7050=J$6)*--('Appendix F'!$B$3:$B$7050=$A160))&gt;0,"Yes","")</f>
        <v>Yes</v>
      </c>
    </row>
    <row r="161" spans="1:10" x14ac:dyDescent="0.25">
      <c r="A161" s="5" t="s">
        <v>4462</v>
      </c>
      <c r="B161" s="5" t="s">
        <v>9800</v>
      </c>
      <c r="C161"/>
      <c r="D161"/>
      <c r="E161"/>
      <c r="F161"/>
      <c r="G161"/>
      <c r="H161"/>
      <c r="I161" s="3" t="str">
        <f>IF(SUMPRODUCT(--('Appendix F'!$A$3:$A$7050=I$6)*--('Appendix F'!$B$3:$B$7050=$A161))&gt;0,"Yes","")</f>
        <v>Yes</v>
      </c>
      <c r="J161" s="3" t="str">
        <f>IF(SUMPRODUCT(--('Appendix F'!$A$3:$A$7050=J$6)*--('Appendix F'!$B$3:$B$7050=$A161))&gt;0,"Yes","")</f>
        <v/>
      </c>
    </row>
    <row r="162" spans="1:10" x14ac:dyDescent="0.25">
      <c r="A162" s="5" t="s">
        <v>5807</v>
      </c>
      <c r="B162" s="5" t="s">
        <v>9800</v>
      </c>
      <c r="C162"/>
      <c r="D162"/>
      <c r="E162"/>
      <c r="F162"/>
      <c r="G162"/>
      <c r="H162"/>
      <c r="I162" s="3" t="str">
        <f>IF(SUMPRODUCT(--('Appendix F'!$A$3:$A$7050=I$6)*--('Appendix F'!$B$3:$B$7050=$A162))&gt;0,"Yes","")</f>
        <v/>
      </c>
      <c r="J162" s="3" t="str">
        <f>IF(SUMPRODUCT(--('Appendix F'!$A$3:$A$7050=J$6)*--('Appendix F'!$B$3:$B$7050=$A162))&gt;0,"Yes","")</f>
        <v>Yes</v>
      </c>
    </row>
    <row r="163" spans="1:10" x14ac:dyDescent="0.25">
      <c r="A163" s="5" t="s">
        <v>4463</v>
      </c>
      <c r="B163" s="5" t="s">
        <v>9800</v>
      </c>
      <c r="C163"/>
      <c r="D163"/>
      <c r="E163"/>
      <c r="F163"/>
      <c r="G163"/>
      <c r="H163"/>
      <c r="I163" s="3" t="str">
        <f>IF(SUMPRODUCT(--('Appendix F'!$A$3:$A$7050=I$6)*--('Appendix F'!$B$3:$B$7050=$A163))&gt;0,"Yes","")</f>
        <v>Yes</v>
      </c>
      <c r="J163" s="3" t="str">
        <f>IF(SUMPRODUCT(--('Appendix F'!$A$3:$A$7050=J$6)*--('Appendix F'!$B$3:$B$7050=$A163))&gt;0,"Yes","")</f>
        <v/>
      </c>
    </row>
    <row r="164" spans="1:10" x14ac:dyDescent="0.25">
      <c r="A164" s="5" t="s">
        <v>5808</v>
      </c>
      <c r="B164" s="5" t="s">
        <v>9800</v>
      </c>
      <c r="C164"/>
      <c r="D164"/>
      <c r="E164"/>
      <c r="F164"/>
      <c r="G164"/>
      <c r="H164"/>
      <c r="I164" s="3" t="str">
        <f>IF(SUMPRODUCT(--('Appendix F'!$A$3:$A$7050=I$6)*--('Appendix F'!$B$3:$B$7050=$A164))&gt;0,"Yes","")</f>
        <v/>
      </c>
      <c r="J164" s="3" t="str">
        <f>IF(SUMPRODUCT(--('Appendix F'!$A$3:$A$7050=J$6)*--('Appendix F'!$B$3:$B$7050=$A164))&gt;0,"Yes","")</f>
        <v>Yes</v>
      </c>
    </row>
    <row r="165" spans="1:10" x14ac:dyDescent="0.25">
      <c r="A165" s="5" t="s">
        <v>4464</v>
      </c>
      <c r="B165" s="5" t="s">
        <v>9800</v>
      </c>
      <c r="C165"/>
      <c r="D165"/>
      <c r="E165"/>
      <c r="F165"/>
      <c r="G165"/>
      <c r="H165"/>
      <c r="I165" s="3" t="str">
        <f>IF(SUMPRODUCT(--('Appendix F'!$A$3:$A$7050=I$6)*--('Appendix F'!$B$3:$B$7050=$A165))&gt;0,"Yes","")</f>
        <v>Yes</v>
      </c>
      <c r="J165" s="3" t="str">
        <f>IF(SUMPRODUCT(--('Appendix F'!$A$3:$A$7050=J$6)*--('Appendix F'!$B$3:$B$7050=$A165))&gt;0,"Yes","")</f>
        <v/>
      </c>
    </row>
    <row r="166" spans="1:10" x14ac:dyDescent="0.25">
      <c r="A166" s="5" t="s">
        <v>5809</v>
      </c>
      <c r="B166" s="5" t="s">
        <v>9800</v>
      </c>
      <c r="C166"/>
      <c r="D166"/>
      <c r="E166"/>
      <c r="F166"/>
      <c r="G166"/>
      <c r="H166"/>
      <c r="I166" s="3" t="str">
        <f>IF(SUMPRODUCT(--('Appendix F'!$A$3:$A$7050=I$6)*--('Appendix F'!$B$3:$B$7050=$A166))&gt;0,"Yes","")</f>
        <v/>
      </c>
      <c r="J166" s="3" t="str">
        <f>IF(SUMPRODUCT(--('Appendix F'!$A$3:$A$7050=J$6)*--('Appendix F'!$B$3:$B$7050=$A166))&gt;0,"Yes","")</f>
        <v>Yes</v>
      </c>
    </row>
    <row r="167" spans="1:10" x14ac:dyDescent="0.25">
      <c r="A167" s="5" t="s">
        <v>4465</v>
      </c>
      <c r="B167" s="5" t="s">
        <v>9800</v>
      </c>
      <c r="C167"/>
      <c r="D167"/>
      <c r="E167"/>
      <c r="F167"/>
      <c r="G167"/>
      <c r="H167"/>
      <c r="I167" s="3" t="str">
        <f>IF(SUMPRODUCT(--('Appendix F'!$A$3:$A$7050=I$6)*--('Appendix F'!$B$3:$B$7050=$A167))&gt;0,"Yes","")</f>
        <v>Yes</v>
      </c>
      <c r="J167" s="3" t="str">
        <f>IF(SUMPRODUCT(--('Appendix F'!$A$3:$A$7050=J$6)*--('Appendix F'!$B$3:$B$7050=$A167))&gt;0,"Yes","")</f>
        <v/>
      </c>
    </row>
    <row r="168" spans="1:10" x14ac:dyDescent="0.25">
      <c r="A168" s="5" t="s">
        <v>5810</v>
      </c>
      <c r="B168" s="5" t="s">
        <v>9800</v>
      </c>
      <c r="C168"/>
      <c r="D168"/>
      <c r="E168"/>
      <c r="F168"/>
      <c r="G168"/>
      <c r="H168"/>
      <c r="I168" s="3" t="str">
        <f>IF(SUMPRODUCT(--('Appendix F'!$A$3:$A$7050=I$6)*--('Appendix F'!$B$3:$B$7050=$A168))&gt;0,"Yes","")</f>
        <v/>
      </c>
      <c r="J168" s="3" t="str">
        <f>IF(SUMPRODUCT(--('Appendix F'!$A$3:$A$7050=J$6)*--('Appendix F'!$B$3:$B$7050=$A168))&gt;0,"Yes","")</f>
        <v>Yes</v>
      </c>
    </row>
    <row r="169" spans="1:10" x14ac:dyDescent="0.25">
      <c r="A169" s="5" t="s">
        <v>4466</v>
      </c>
      <c r="B169" s="5" t="s">
        <v>9800</v>
      </c>
      <c r="C169"/>
      <c r="D169"/>
      <c r="E169"/>
      <c r="F169"/>
      <c r="G169"/>
      <c r="H169"/>
      <c r="I169" s="3" t="str">
        <f>IF(SUMPRODUCT(--('Appendix F'!$A$3:$A$7050=I$6)*--('Appendix F'!$B$3:$B$7050=$A169))&gt;0,"Yes","")</f>
        <v>Yes</v>
      </c>
      <c r="J169" s="3" t="str">
        <f>IF(SUMPRODUCT(--('Appendix F'!$A$3:$A$7050=J$6)*--('Appendix F'!$B$3:$B$7050=$A169))&gt;0,"Yes","")</f>
        <v/>
      </c>
    </row>
    <row r="170" spans="1:10" x14ac:dyDescent="0.25">
      <c r="A170" s="5" t="s">
        <v>5811</v>
      </c>
      <c r="B170" s="5" t="s">
        <v>9800</v>
      </c>
      <c r="C170"/>
      <c r="D170"/>
      <c r="E170"/>
      <c r="F170"/>
      <c r="G170"/>
      <c r="H170"/>
      <c r="I170" s="3" t="str">
        <f>IF(SUMPRODUCT(--('Appendix F'!$A$3:$A$7050=I$6)*--('Appendix F'!$B$3:$B$7050=$A170))&gt;0,"Yes","")</f>
        <v/>
      </c>
      <c r="J170" s="3" t="str">
        <f>IF(SUMPRODUCT(--('Appendix F'!$A$3:$A$7050=J$6)*--('Appendix F'!$B$3:$B$7050=$A170))&gt;0,"Yes","")</f>
        <v>Yes</v>
      </c>
    </row>
    <row r="171" spans="1:10" x14ac:dyDescent="0.25">
      <c r="A171" s="5" t="s">
        <v>4467</v>
      </c>
      <c r="B171" s="5" t="s">
        <v>9800</v>
      </c>
      <c r="C171"/>
      <c r="D171"/>
      <c r="E171"/>
      <c r="F171"/>
      <c r="G171"/>
      <c r="H171"/>
      <c r="I171" s="3" t="str">
        <f>IF(SUMPRODUCT(--('Appendix F'!$A$3:$A$7050=I$6)*--('Appendix F'!$B$3:$B$7050=$A171))&gt;0,"Yes","")</f>
        <v>Yes</v>
      </c>
      <c r="J171" s="3" t="str">
        <f>IF(SUMPRODUCT(--('Appendix F'!$A$3:$A$7050=J$6)*--('Appendix F'!$B$3:$B$7050=$A171))&gt;0,"Yes","")</f>
        <v/>
      </c>
    </row>
    <row r="172" spans="1:10" x14ac:dyDescent="0.25">
      <c r="A172" s="5" t="s">
        <v>5812</v>
      </c>
      <c r="B172" s="5" t="s">
        <v>9800</v>
      </c>
      <c r="C172"/>
      <c r="D172"/>
      <c r="E172"/>
      <c r="F172"/>
      <c r="G172"/>
      <c r="H172"/>
      <c r="I172" s="3" t="str">
        <f>IF(SUMPRODUCT(--('Appendix F'!$A$3:$A$7050=I$6)*--('Appendix F'!$B$3:$B$7050=$A172))&gt;0,"Yes","")</f>
        <v/>
      </c>
      <c r="J172" s="3" t="str">
        <f>IF(SUMPRODUCT(--('Appendix F'!$A$3:$A$7050=J$6)*--('Appendix F'!$B$3:$B$7050=$A172))&gt;0,"Yes","")</f>
        <v>Yes</v>
      </c>
    </row>
    <row r="173" spans="1:10" x14ac:dyDescent="0.25">
      <c r="A173" s="5" t="s">
        <v>4468</v>
      </c>
      <c r="B173" s="5" t="s">
        <v>9800</v>
      </c>
      <c r="C173"/>
      <c r="D173"/>
      <c r="E173"/>
      <c r="F173"/>
      <c r="G173"/>
      <c r="H173"/>
      <c r="I173" s="3" t="str">
        <f>IF(SUMPRODUCT(--('Appendix F'!$A$3:$A$7050=I$6)*--('Appendix F'!$B$3:$B$7050=$A173))&gt;0,"Yes","")</f>
        <v>Yes</v>
      </c>
      <c r="J173" s="3" t="str">
        <f>IF(SUMPRODUCT(--('Appendix F'!$A$3:$A$7050=J$6)*--('Appendix F'!$B$3:$B$7050=$A173))&gt;0,"Yes","")</f>
        <v/>
      </c>
    </row>
    <row r="174" spans="1:10" x14ac:dyDescent="0.25">
      <c r="A174" s="5" t="s">
        <v>5813</v>
      </c>
      <c r="B174" s="5" t="s">
        <v>9800</v>
      </c>
      <c r="C174"/>
      <c r="D174"/>
      <c r="E174"/>
      <c r="F174"/>
      <c r="G174"/>
      <c r="H174"/>
      <c r="I174" s="3" t="str">
        <f>IF(SUMPRODUCT(--('Appendix F'!$A$3:$A$7050=I$6)*--('Appendix F'!$B$3:$B$7050=$A174))&gt;0,"Yes","")</f>
        <v/>
      </c>
      <c r="J174" s="3" t="str">
        <f>IF(SUMPRODUCT(--('Appendix F'!$A$3:$A$7050=J$6)*--('Appendix F'!$B$3:$B$7050=$A174))&gt;0,"Yes","")</f>
        <v>Yes</v>
      </c>
    </row>
    <row r="175" spans="1:10" x14ac:dyDescent="0.25">
      <c r="A175" s="5" t="s">
        <v>4469</v>
      </c>
      <c r="B175" s="5" t="s">
        <v>9800</v>
      </c>
      <c r="C175"/>
      <c r="D175"/>
      <c r="E175"/>
      <c r="F175"/>
      <c r="G175"/>
      <c r="H175"/>
      <c r="I175" s="3" t="str">
        <f>IF(SUMPRODUCT(--('Appendix F'!$A$3:$A$7050=I$6)*--('Appendix F'!$B$3:$B$7050=$A175))&gt;0,"Yes","")</f>
        <v>Yes</v>
      </c>
      <c r="J175" s="3" t="str">
        <f>IF(SUMPRODUCT(--('Appendix F'!$A$3:$A$7050=J$6)*--('Appendix F'!$B$3:$B$7050=$A175))&gt;0,"Yes","")</f>
        <v/>
      </c>
    </row>
    <row r="176" spans="1:10" x14ac:dyDescent="0.25">
      <c r="A176" s="5" t="s">
        <v>5814</v>
      </c>
      <c r="B176" s="5" t="s">
        <v>9800</v>
      </c>
      <c r="C176"/>
      <c r="D176"/>
      <c r="E176"/>
      <c r="F176"/>
      <c r="G176"/>
      <c r="H176"/>
      <c r="I176" s="3" t="str">
        <f>IF(SUMPRODUCT(--('Appendix F'!$A$3:$A$7050=I$6)*--('Appendix F'!$B$3:$B$7050=$A176))&gt;0,"Yes","")</f>
        <v/>
      </c>
      <c r="J176" s="3" t="str">
        <f>IF(SUMPRODUCT(--('Appendix F'!$A$3:$A$7050=J$6)*--('Appendix F'!$B$3:$B$7050=$A176))&gt;0,"Yes","")</f>
        <v>Yes</v>
      </c>
    </row>
    <row r="177" spans="1:10" x14ac:dyDescent="0.25">
      <c r="A177" s="5" t="s">
        <v>4470</v>
      </c>
      <c r="B177" s="5" t="s">
        <v>9800</v>
      </c>
      <c r="C177"/>
      <c r="D177"/>
      <c r="E177"/>
      <c r="F177"/>
      <c r="G177"/>
      <c r="H177"/>
      <c r="I177" s="3" t="str">
        <f>IF(SUMPRODUCT(--('Appendix F'!$A$3:$A$7050=I$6)*--('Appendix F'!$B$3:$B$7050=$A177))&gt;0,"Yes","")</f>
        <v>Yes</v>
      </c>
      <c r="J177" s="3" t="str">
        <f>IF(SUMPRODUCT(--('Appendix F'!$A$3:$A$7050=J$6)*--('Appendix F'!$B$3:$B$7050=$A177))&gt;0,"Yes","")</f>
        <v/>
      </c>
    </row>
    <row r="178" spans="1:10" x14ac:dyDescent="0.25">
      <c r="A178" s="5" t="s">
        <v>5815</v>
      </c>
      <c r="B178" s="5" t="s">
        <v>9800</v>
      </c>
      <c r="C178"/>
      <c r="D178"/>
      <c r="E178"/>
      <c r="F178"/>
      <c r="G178"/>
      <c r="H178"/>
      <c r="I178" s="3" t="str">
        <f>IF(SUMPRODUCT(--('Appendix F'!$A$3:$A$7050=I$6)*--('Appendix F'!$B$3:$B$7050=$A178))&gt;0,"Yes","")</f>
        <v/>
      </c>
      <c r="J178" s="3" t="str">
        <f>IF(SUMPRODUCT(--('Appendix F'!$A$3:$A$7050=J$6)*--('Appendix F'!$B$3:$B$7050=$A178))&gt;0,"Yes","")</f>
        <v>Yes</v>
      </c>
    </row>
    <row r="179" spans="1:10" x14ac:dyDescent="0.25">
      <c r="A179" s="5" t="s">
        <v>4471</v>
      </c>
      <c r="B179" s="5" t="s">
        <v>9800</v>
      </c>
      <c r="C179"/>
      <c r="D179"/>
      <c r="E179"/>
      <c r="F179"/>
      <c r="G179"/>
      <c r="H179"/>
      <c r="I179" s="3" t="str">
        <f>IF(SUMPRODUCT(--('Appendix F'!$A$3:$A$7050=I$6)*--('Appendix F'!$B$3:$B$7050=$A179))&gt;0,"Yes","")</f>
        <v>Yes</v>
      </c>
      <c r="J179" s="3" t="str">
        <f>IF(SUMPRODUCT(--('Appendix F'!$A$3:$A$7050=J$6)*--('Appendix F'!$B$3:$B$7050=$A179))&gt;0,"Yes","")</f>
        <v/>
      </c>
    </row>
    <row r="180" spans="1:10" x14ac:dyDescent="0.25">
      <c r="A180" s="5" t="s">
        <v>5816</v>
      </c>
      <c r="B180" s="5" t="s">
        <v>9800</v>
      </c>
      <c r="C180"/>
      <c r="D180"/>
      <c r="E180"/>
      <c r="F180"/>
      <c r="G180"/>
      <c r="H180"/>
      <c r="I180" s="3" t="str">
        <f>IF(SUMPRODUCT(--('Appendix F'!$A$3:$A$7050=I$6)*--('Appendix F'!$B$3:$B$7050=$A180))&gt;0,"Yes","")</f>
        <v/>
      </c>
      <c r="J180" s="3" t="str">
        <f>IF(SUMPRODUCT(--('Appendix F'!$A$3:$A$7050=J$6)*--('Appendix F'!$B$3:$B$7050=$A180))&gt;0,"Yes","")</f>
        <v>Yes</v>
      </c>
    </row>
    <row r="181" spans="1:10" x14ac:dyDescent="0.25">
      <c r="A181" s="5" t="s">
        <v>4472</v>
      </c>
      <c r="B181" s="5" t="s">
        <v>9800</v>
      </c>
      <c r="C181"/>
      <c r="D181"/>
      <c r="E181"/>
      <c r="F181"/>
      <c r="G181"/>
      <c r="H181"/>
      <c r="I181" s="3" t="str">
        <f>IF(SUMPRODUCT(--('Appendix F'!$A$3:$A$7050=I$6)*--('Appendix F'!$B$3:$B$7050=$A181))&gt;0,"Yes","")</f>
        <v>Yes</v>
      </c>
      <c r="J181" s="3" t="str">
        <f>IF(SUMPRODUCT(--('Appendix F'!$A$3:$A$7050=J$6)*--('Appendix F'!$B$3:$B$7050=$A181))&gt;0,"Yes","")</f>
        <v/>
      </c>
    </row>
    <row r="182" spans="1:10" x14ac:dyDescent="0.25">
      <c r="A182" s="5" t="s">
        <v>5817</v>
      </c>
      <c r="B182" s="5" t="s">
        <v>9800</v>
      </c>
      <c r="C182"/>
      <c r="D182"/>
      <c r="E182"/>
      <c r="F182"/>
      <c r="G182"/>
      <c r="H182"/>
      <c r="I182" s="3" t="str">
        <f>IF(SUMPRODUCT(--('Appendix F'!$A$3:$A$7050=I$6)*--('Appendix F'!$B$3:$B$7050=$A182))&gt;0,"Yes","")</f>
        <v/>
      </c>
      <c r="J182" s="3" t="str">
        <f>IF(SUMPRODUCT(--('Appendix F'!$A$3:$A$7050=J$6)*--('Appendix F'!$B$3:$B$7050=$A182))&gt;0,"Yes","")</f>
        <v>Yes</v>
      </c>
    </row>
    <row r="183" spans="1:10" x14ac:dyDescent="0.25">
      <c r="A183" s="5" t="s">
        <v>4473</v>
      </c>
      <c r="B183" s="5" t="s">
        <v>9800</v>
      </c>
      <c r="C183"/>
      <c r="D183"/>
      <c r="E183"/>
      <c r="F183"/>
      <c r="G183"/>
      <c r="H183"/>
      <c r="I183" s="3" t="str">
        <f>IF(SUMPRODUCT(--('Appendix F'!$A$3:$A$7050=I$6)*--('Appendix F'!$B$3:$B$7050=$A183))&gt;0,"Yes","")</f>
        <v>Yes</v>
      </c>
      <c r="J183" s="3" t="str">
        <f>IF(SUMPRODUCT(--('Appendix F'!$A$3:$A$7050=J$6)*--('Appendix F'!$B$3:$B$7050=$A183))&gt;0,"Yes","")</f>
        <v/>
      </c>
    </row>
    <row r="184" spans="1:10" x14ac:dyDescent="0.25">
      <c r="A184" s="5" t="s">
        <v>5818</v>
      </c>
      <c r="B184" s="5" t="s">
        <v>9800</v>
      </c>
      <c r="C184"/>
      <c r="D184"/>
      <c r="E184"/>
      <c r="F184"/>
      <c r="G184"/>
      <c r="H184"/>
      <c r="I184" s="3" t="str">
        <f>IF(SUMPRODUCT(--('Appendix F'!$A$3:$A$7050=I$6)*--('Appendix F'!$B$3:$B$7050=$A184))&gt;0,"Yes","")</f>
        <v/>
      </c>
      <c r="J184" s="3" t="str">
        <f>IF(SUMPRODUCT(--('Appendix F'!$A$3:$A$7050=J$6)*--('Appendix F'!$B$3:$B$7050=$A184))&gt;0,"Yes","")</f>
        <v>Yes</v>
      </c>
    </row>
    <row r="185" spans="1:10" x14ac:dyDescent="0.25">
      <c r="A185" s="5" t="s">
        <v>4474</v>
      </c>
      <c r="B185" s="5" t="s">
        <v>9800</v>
      </c>
      <c r="C185"/>
      <c r="D185"/>
      <c r="E185"/>
      <c r="F185"/>
      <c r="G185"/>
      <c r="H185"/>
      <c r="I185" s="3" t="str">
        <f>IF(SUMPRODUCT(--('Appendix F'!$A$3:$A$7050=I$6)*--('Appendix F'!$B$3:$B$7050=$A185))&gt;0,"Yes","")</f>
        <v>Yes</v>
      </c>
      <c r="J185" s="3" t="str">
        <f>IF(SUMPRODUCT(--('Appendix F'!$A$3:$A$7050=J$6)*--('Appendix F'!$B$3:$B$7050=$A185))&gt;0,"Yes","")</f>
        <v/>
      </c>
    </row>
    <row r="186" spans="1:10" x14ac:dyDescent="0.25">
      <c r="A186" s="5" t="s">
        <v>5819</v>
      </c>
      <c r="B186" s="5" t="s">
        <v>9800</v>
      </c>
      <c r="C186"/>
      <c r="D186"/>
      <c r="E186"/>
      <c r="F186"/>
      <c r="G186"/>
      <c r="H186"/>
      <c r="I186" s="3" t="str">
        <f>IF(SUMPRODUCT(--('Appendix F'!$A$3:$A$7050=I$6)*--('Appendix F'!$B$3:$B$7050=$A186))&gt;0,"Yes","")</f>
        <v/>
      </c>
      <c r="J186" s="3" t="str">
        <f>IF(SUMPRODUCT(--('Appendix F'!$A$3:$A$7050=J$6)*--('Appendix F'!$B$3:$B$7050=$A186))&gt;0,"Yes","")</f>
        <v>Yes</v>
      </c>
    </row>
    <row r="187" spans="1:10" x14ac:dyDescent="0.25">
      <c r="A187" s="5" t="s">
        <v>4475</v>
      </c>
      <c r="B187" s="5" t="s">
        <v>9800</v>
      </c>
      <c r="C187"/>
      <c r="D187"/>
      <c r="E187"/>
      <c r="F187"/>
      <c r="G187"/>
      <c r="H187"/>
      <c r="I187" s="3" t="str">
        <f>IF(SUMPRODUCT(--('Appendix F'!$A$3:$A$7050=I$6)*--('Appendix F'!$B$3:$B$7050=$A187))&gt;0,"Yes","")</f>
        <v>Yes</v>
      </c>
      <c r="J187" s="3" t="str">
        <f>IF(SUMPRODUCT(--('Appendix F'!$A$3:$A$7050=J$6)*--('Appendix F'!$B$3:$B$7050=$A187))&gt;0,"Yes","")</f>
        <v/>
      </c>
    </row>
    <row r="188" spans="1:10" x14ac:dyDescent="0.25">
      <c r="A188" s="5" t="s">
        <v>5820</v>
      </c>
      <c r="B188" s="5" t="s">
        <v>9800</v>
      </c>
      <c r="C188"/>
      <c r="D188"/>
      <c r="E188"/>
      <c r="F188"/>
      <c r="G188"/>
      <c r="H188"/>
      <c r="I188" s="3" t="str">
        <f>IF(SUMPRODUCT(--('Appendix F'!$A$3:$A$7050=I$6)*--('Appendix F'!$B$3:$B$7050=$A188))&gt;0,"Yes","")</f>
        <v/>
      </c>
      <c r="J188" s="3" t="str">
        <f>IF(SUMPRODUCT(--('Appendix F'!$A$3:$A$7050=J$6)*--('Appendix F'!$B$3:$B$7050=$A188))&gt;0,"Yes","")</f>
        <v>Yes</v>
      </c>
    </row>
    <row r="189" spans="1:10" x14ac:dyDescent="0.25">
      <c r="A189" s="5" t="s">
        <v>4476</v>
      </c>
      <c r="B189" s="5" t="s">
        <v>9800</v>
      </c>
      <c r="C189"/>
      <c r="D189"/>
      <c r="E189"/>
      <c r="F189"/>
      <c r="G189"/>
      <c r="H189"/>
      <c r="I189" s="3" t="str">
        <f>IF(SUMPRODUCT(--('Appendix F'!$A$3:$A$7050=I$6)*--('Appendix F'!$B$3:$B$7050=$A189))&gt;0,"Yes","")</f>
        <v>Yes</v>
      </c>
      <c r="J189" s="3" t="str">
        <f>IF(SUMPRODUCT(--('Appendix F'!$A$3:$A$7050=J$6)*--('Appendix F'!$B$3:$B$7050=$A189))&gt;0,"Yes","")</f>
        <v/>
      </c>
    </row>
    <row r="190" spans="1:10" x14ac:dyDescent="0.25">
      <c r="A190" s="5" t="s">
        <v>5821</v>
      </c>
      <c r="B190" s="5" t="s">
        <v>9800</v>
      </c>
      <c r="C190"/>
      <c r="D190"/>
      <c r="E190"/>
      <c r="F190"/>
      <c r="G190"/>
      <c r="H190"/>
      <c r="I190" s="3" t="str">
        <f>IF(SUMPRODUCT(--('Appendix F'!$A$3:$A$7050=I$6)*--('Appendix F'!$B$3:$B$7050=$A190))&gt;0,"Yes","")</f>
        <v/>
      </c>
      <c r="J190" s="3" t="str">
        <f>IF(SUMPRODUCT(--('Appendix F'!$A$3:$A$7050=J$6)*--('Appendix F'!$B$3:$B$7050=$A190))&gt;0,"Yes","")</f>
        <v>Yes</v>
      </c>
    </row>
    <row r="191" spans="1:10" x14ac:dyDescent="0.25">
      <c r="A191" s="5" t="s">
        <v>4477</v>
      </c>
      <c r="B191" s="5" t="s">
        <v>9800</v>
      </c>
      <c r="C191"/>
      <c r="D191"/>
      <c r="E191"/>
      <c r="F191"/>
      <c r="G191"/>
      <c r="H191"/>
      <c r="I191" s="3" t="str">
        <f>IF(SUMPRODUCT(--('Appendix F'!$A$3:$A$7050=I$6)*--('Appendix F'!$B$3:$B$7050=$A191))&gt;0,"Yes","")</f>
        <v>Yes</v>
      </c>
      <c r="J191" s="3" t="str">
        <f>IF(SUMPRODUCT(--('Appendix F'!$A$3:$A$7050=J$6)*--('Appendix F'!$B$3:$B$7050=$A191))&gt;0,"Yes","")</f>
        <v/>
      </c>
    </row>
    <row r="192" spans="1:10" x14ac:dyDescent="0.25">
      <c r="A192" s="5" t="s">
        <v>5822</v>
      </c>
      <c r="B192" s="5" t="s">
        <v>9800</v>
      </c>
      <c r="C192"/>
      <c r="D192"/>
      <c r="E192"/>
      <c r="F192"/>
      <c r="G192"/>
      <c r="H192"/>
      <c r="I192" s="3" t="str">
        <f>IF(SUMPRODUCT(--('Appendix F'!$A$3:$A$7050=I$6)*--('Appendix F'!$B$3:$B$7050=$A192))&gt;0,"Yes","")</f>
        <v/>
      </c>
      <c r="J192" s="3" t="str">
        <f>IF(SUMPRODUCT(--('Appendix F'!$A$3:$A$7050=J$6)*--('Appendix F'!$B$3:$B$7050=$A192))&gt;0,"Yes","")</f>
        <v>Yes</v>
      </c>
    </row>
    <row r="193" spans="1:10" x14ac:dyDescent="0.25">
      <c r="A193" s="5" t="s">
        <v>4478</v>
      </c>
      <c r="B193" s="5" t="s">
        <v>9800</v>
      </c>
      <c r="C193"/>
      <c r="D193"/>
      <c r="E193"/>
      <c r="F193"/>
      <c r="G193"/>
      <c r="H193"/>
      <c r="I193" s="3" t="str">
        <f>IF(SUMPRODUCT(--('Appendix F'!$A$3:$A$7050=I$6)*--('Appendix F'!$B$3:$B$7050=$A193))&gt;0,"Yes","")</f>
        <v>Yes</v>
      </c>
      <c r="J193" s="3" t="str">
        <f>IF(SUMPRODUCT(--('Appendix F'!$A$3:$A$7050=J$6)*--('Appendix F'!$B$3:$B$7050=$A193))&gt;0,"Yes","")</f>
        <v/>
      </c>
    </row>
    <row r="194" spans="1:10" x14ac:dyDescent="0.25">
      <c r="A194" s="5" t="s">
        <v>5823</v>
      </c>
      <c r="B194" s="5" t="s">
        <v>9800</v>
      </c>
      <c r="C194"/>
      <c r="D194"/>
      <c r="E194"/>
      <c r="F194"/>
      <c r="G194"/>
      <c r="H194"/>
      <c r="I194" s="3" t="str">
        <f>IF(SUMPRODUCT(--('Appendix F'!$A$3:$A$7050=I$6)*--('Appendix F'!$B$3:$B$7050=$A194))&gt;0,"Yes","")</f>
        <v/>
      </c>
      <c r="J194" s="3" t="str">
        <f>IF(SUMPRODUCT(--('Appendix F'!$A$3:$A$7050=J$6)*--('Appendix F'!$B$3:$B$7050=$A194))&gt;0,"Yes","")</f>
        <v>Yes</v>
      </c>
    </row>
    <row r="195" spans="1:10" x14ac:dyDescent="0.25">
      <c r="A195" s="5" t="s">
        <v>4479</v>
      </c>
      <c r="B195" s="5" t="s">
        <v>9800</v>
      </c>
      <c r="C195"/>
      <c r="D195"/>
      <c r="E195"/>
      <c r="F195"/>
      <c r="G195"/>
      <c r="H195"/>
      <c r="I195" s="3" t="str">
        <f>IF(SUMPRODUCT(--('Appendix F'!$A$3:$A$7050=I$6)*--('Appendix F'!$B$3:$B$7050=$A195))&gt;0,"Yes","")</f>
        <v>Yes</v>
      </c>
      <c r="J195" s="3" t="str">
        <f>IF(SUMPRODUCT(--('Appendix F'!$A$3:$A$7050=J$6)*--('Appendix F'!$B$3:$B$7050=$A195))&gt;0,"Yes","")</f>
        <v/>
      </c>
    </row>
    <row r="196" spans="1:10" x14ac:dyDescent="0.25">
      <c r="A196" s="5" t="s">
        <v>5824</v>
      </c>
      <c r="B196" s="5" t="s">
        <v>9800</v>
      </c>
      <c r="C196"/>
      <c r="D196"/>
      <c r="E196"/>
      <c r="F196"/>
      <c r="G196"/>
      <c r="H196"/>
      <c r="I196" s="3" t="str">
        <f>IF(SUMPRODUCT(--('Appendix F'!$A$3:$A$7050=I$6)*--('Appendix F'!$B$3:$B$7050=$A196))&gt;0,"Yes","")</f>
        <v/>
      </c>
      <c r="J196" s="3" t="str">
        <f>IF(SUMPRODUCT(--('Appendix F'!$A$3:$A$7050=J$6)*--('Appendix F'!$B$3:$B$7050=$A196))&gt;0,"Yes","")</f>
        <v>Yes</v>
      </c>
    </row>
    <row r="197" spans="1:10" x14ac:dyDescent="0.25">
      <c r="A197" s="5" t="s">
        <v>4480</v>
      </c>
      <c r="B197" s="5" t="s">
        <v>9800</v>
      </c>
      <c r="C197"/>
      <c r="D197"/>
      <c r="E197"/>
      <c r="F197"/>
      <c r="G197"/>
      <c r="H197"/>
      <c r="I197" s="3" t="str">
        <f>IF(SUMPRODUCT(--('Appendix F'!$A$3:$A$7050=I$6)*--('Appendix F'!$B$3:$B$7050=$A197))&gt;0,"Yes","")</f>
        <v>Yes</v>
      </c>
      <c r="J197" s="3" t="str">
        <f>IF(SUMPRODUCT(--('Appendix F'!$A$3:$A$7050=J$6)*--('Appendix F'!$B$3:$B$7050=$A197))&gt;0,"Yes","")</f>
        <v/>
      </c>
    </row>
    <row r="198" spans="1:10" x14ac:dyDescent="0.25">
      <c r="A198" s="5" t="s">
        <v>5825</v>
      </c>
      <c r="B198" s="5" t="s">
        <v>9800</v>
      </c>
      <c r="C198"/>
      <c r="D198"/>
      <c r="E198"/>
      <c r="F198"/>
      <c r="G198"/>
      <c r="H198"/>
      <c r="I198" s="3" t="str">
        <f>IF(SUMPRODUCT(--('Appendix F'!$A$3:$A$7050=I$6)*--('Appendix F'!$B$3:$B$7050=$A198))&gt;0,"Yes","")</f>
        <v/>
      </c>
      <c r="J198" s="3" t="str">
        <f>IF(SUMPRODUCT(--('Appendix F'!$A$3:$A$7050=J$6)*--('Appendix F'!$B$3:$B$7050=$A198))&gt;0,"Yes","")</f>
        <v>Yes</v>
      </c>
    </row>
    <row r="199" spans="1:10" x14ac:dyDescent="0.25">
      <c r="A199" s="5" t="s">
        <v>4481</v>
      </c>
      <c r="B199" s="5" t="s">
        <v>9800</v>
      </c>
      <c r="C199"/>
      <c r="D199"/>
      <c r="E199"/>
      <c r="F199"/>
      <c r="G199"/>
      <c r="H199"/>
      <c r="I199" s="3" t="str">
        <f>IF(SUMPRODUCT(--('Appendix F'!$A$3:$A$7050=I$6)*--('Appendix F'!$B$3:$B$7050=$A199))&gt;0,"Yes","")</f>
        <v>Yes</v>
      </c>
      <c r="J199" s="3" t="str">
        <f>IF(SUMPRODUCT(--('Appendix F'!$A$3:$A$7050=J$6)*--('Appendix F'!$B$3:$B$7050=$A199))&gt;0,"Yes","")</f>
        <v/>
      </c>
    </row>
    <row r="200" spans="1:10" x14ac:dyDescent="0.25">
      <c r="A200" s="5" t="s">
        <v>5826</v>
      </c>
      <c r="B200" s="5" t="s">
        <v>9800</v>
      </c>
      <c r="C200"/>
      <c r="D200"/>
      <c r="E200"/>
      <c r="F200"/>
      <c r="G200"/>
      <c r="H200"/>
      <c r="I200" s="3" t="str">
        <f>IF(SUMPRODUCT(--('Appendix F'!$A$3:$A$7050=I$6)*--('Appendix F'!$B$3:$B$7050=$A200))&gt;0,"Yes","")</f>
        <v/>
      </c>
      <c r="J200" s="3" t="str">
        <f>IF(SUMPRODUCT(--('Appendix F'!$A$3:$A$7050=J$6)*--('Appendix F'!$B$3:$B$7050=$A200))&gt;0,"Yes","")</f>
        <v>Yes</v>
      </c>
    </row>
    <row r="201" spans="1:10" x14ac:dyDescent="0.25">
      <c r="A201" s="5" t="s">
        <v>4482</v>
      </c>
      <c r="B201" s="5" t="s">
        <v>9800</v>
      </c>
      <c r="C201"/>
      <c r="D201"/>
      <c r="E201"/>
      <c r="F201"/>
      <c r="G201"/>
      <c r="H201"/>
      <c r="I201" s="3" t="str">
        <f>IF(SUMPRODUCT(--('Appendix F'!$A$3:$A$7050=I$6)*--('Appendix F'!$B$3:$B$7050=$A201))&gt;0,"Yes","")</f>
        <v>Yes</v>
      </c>
      <c r="J201" s="3" t="str">
        <f>IF(SUMPRODUCT(--('Appendix F'!$A$3:$A$7050=J$6)*--('Appendix F'!$B$3:$B$7050=$A201))&gt;0,"Yes","")</f>
        <v/>
      </c>
    </row>
    <row r="202" spans="1:10" x14ac:dyDescent="0.25">
      <c r="A202" s="5" t="s">
        <v>5827</v>
      </c>
      <c r="B202" s="5" t="s">
        <v>9800</v>
      </c>
      <c r="C202"/>
      <c r="D202"/>
      <c r="E202"/>
      <c r="F202"/>
      <c r="G202"/>
      <c r="H202"/>
      <c r="I202" s="3" t="str">
        <f>IF(SUMPRODUCT(--('Appendix F'!$A$3:$A$7050=I$6)*--('Appendix F'!$B$3:$B$7050=$A202))&gt;0,"Yes","")</f>
        <v/>
      </c>
      <c r="J202" s="3" t="str">
        <f>IF(SUMPRODUCT(--('Appendix F'!$A$3:$A$7050=J$6)*--('Appendix F'!$B$3:$B$7050=$A202))&gt;0,"Yes","")</f>
        <v>Yes</v>
      </c>
    </row>
    <row r="203" spans="1:10" x14ac:dyDescent="0.25">
      <c r="A203" s="5" t="s">
        <v>4483</v>
      </c>
      <c r="B203" s="5" t="s">
        <v>9800</v>
      </c>
      <c r="C203"/>
      <c r="D203"/>
      <c r="E203"/>
      <c r="F203"/>
      <c r="G203"/>
      <c r="H203"/>
      <c r="I203" s="3" t="str">
        <f>IF(SUMPRODUCT(--('Appendix F'!$A$3:$A$7050=I$6)*--('Appendix F'!$B$3:$B$7050=$A203))&gt;0,"Yes","")</f>
        <v>Yes</v>
      </c>
      <c r="J203" s="3" t="str">
        <f>IF(SUMPRODUCT(--('Appendix F'!$A$3:$A$7050=J$6)*--('Appendix F'!$B$3:$B$7050=$A203))&gt;0,"Yes","")</f>
        <v/>
      </c>
    </row>
    <row r="204" spans="1:10" x14ac:dyDescent="0.25">
      <c r="A204" s="5" t="s">
        <v>5828</v>
      </c>
      <c r="B204" s="5" t="s">
        <v>9800</v>
      </c>
      <c r="C204"/>
      <c r="D204"/>
      <c r="E204"/>
      <c r="F204"/>
      <c r="G204"/>
      <c r="H204"/>
      <c r="I204" s="3" t="str">
        <f>IF(SUMPRODUCT(--('Appendix F'!$A$3:$A$7050=I$6)*--('Appendix F'!$B$3:$B$7050=$A204))&gt;0,"Yes","")</f>
        <v/>
      </c>
      <c r="J204" s="3" t="str">
        <f>IF(SUMPRODUCT(--('Appendix F'!$A$3:$A$7050=J$6)*--('Appendix F'!$B$3:$B$7050=$A204))&gt;0,"Yes","")</f>
        <v>Yes</v>
      </c>
    </row>
    <row r="205" spans="1:10" x14ac:dyDescent="0.25">
      <c r="A205" s="5" t="s">
        <v>4484</v>
      </c>
      <c r="B205" s="5" t="s">
        <v>9800</v>
      </c>
      <c r="C205"/>
      <c r="D205"/>
      <c r="E205"/>
      <c r="F205"/>
      <c r="G205"/>
      <c r="H205"/>
      <c r="I205" s="3" t="str">
        <f>IF(SUMPRODUCT(--('Appendix F'!$A$3:$A$7050=I$6)*--('Appendix F'!$B$3:$B$7050=$A205))&gt;0,"Yes","")</f>
        <v>Yes</v>
      </c>
      <c r="J205" s="3" t="str">
        <f>IF(SUMPRODUCT(--('Appendix F'!$A$3:$A$7050=J$6)*--('Appendix F'!$B$3:$B$7050=$A205))&gt;0,"Yes","")</f>
        <v/>
      </c>
    </row>
    <row r="206" spans="1:10" x14ac:dyDescent="0.25">
      <c r="A206" s="5" t="s">
        <v>5829</v>
      </c>
      <c r="B206" s="5" t="s">
        <v>9800</v>
      </c>
      <c r="C206"/>
      <c r="D206"/>
      <c r="E206"/>
      <c r="F206"/>
      <c r="G206"/>
      <c r="H206"/>
      <c r="I206" s="3" t="str">
        <f>IF(SUMPRODUCT(--('Appendix F'!$A$3:$A$7050=I$6)*--('Appendix F'!$B$3:$B$7050=$A206))&gt;0,"Yes","")</f>
        <v/>
      </c>
      <c r="J206" s="3" t="str">
        <f>IF(SUMPRODUCT(--('Appendix F'!$A$3:$A$7050=J$6)*--('Appendix F'!$B$3:$B$7050=$A206))&gt;0,"Yes","")</f>
        <v>Yes</v>
      </c>
    </row>
    <row r="207" spans="1:10" x14ac:dyDescent="0.25">
      <c r="A207" s="5" t="s">
        <v>4485</v>
      </c>
      <c r="B207" s="5" t="s">
        <v>9800</v>
      </c>
      <c r="C207"/>
      <c r="D207"/>
      <c r="E207"/>
      <c r="F207"/>
      <c r="G207"/>
      <c r="H207"/>
      <c r="I207" s="3" t="str">
        <f>IF(SUMPRODUCT(--('Appendix F'!$A$3:$A$7050=I$6)*--('Appendix F'!$B$3:$B$7050=$A207))&gt;0,"Yes","")</f>
        <v>Yes</v>
      </c>
      <c r="J207" s="3" t="str">
        <f>IF(SUMPRODUCT(--('Appendix F'!$A$3:$A$7050=J$6)*--('Appendix F'!$B$3:$B$7050=$A207))&gt;0,"Yes","")</f>
        <v/>
      </c>
    </row>
    <row r="208" spans="1:10" x14ac:dyDescent="0.25">
      <c r="A208" s="5" t="s">
        <v>5830</v>
      </c>
      <c r="B208" s="5" t="s">
        <v>9800</v>
      </c>
      <c r="C208"/>
      <c r="D208"/>
      <c r="E208"/>
      <c r="F208"/>
      <c r="G208"/>
      <c r="H208"/>
      <c r="I208" s="3" t="str">
        <f>IF(SUMPRODUCT(--('Appendix F'!$A$3:$A$7050=I$6)*--('Appendix F'!$B$3:$B$7050=$A208))&gt;0,"Yes","")</f>
        <v/>
      </c>
      <c r="J208" s="3" t="str">
        <f>IF(SUMPRODUCT(--('Appendix F'!$A$3:$A$7050=J$6)*--('Appendix F'!$B$3:$B$7050=$A208))&gt;0,"Yes","")</f>
        <v>Yes</v>
      </c>
    </row>
    <row r="209" spans="1:10" x14ac:dyDescent="0.25">
      <c r="A209" s="5" t="s">
        <v>4486</v>
      </c>
      <c r="B209" s="5" t="s">
        <v>9800</v>
      </c>
      <c r="C209"/>
      <c r="D209"/>
      <c r="E209"/>
      <c r="F209"/>
      <c r="G209"/>
      <c r="H209"/>
      <c r="I209" s="3" t="str">
        <f>IF(SUMPRODUCT(--('Appendix F'!$A$3:$A$7050=I$6)*--('Appendix F'!$B$3:$B$7050=$A209))&gt;0,"Yes","")</f>
        <v>Yes</v>
      </c>
      <c r="J209" s="3" t="str">
        <f>IF(SUMPRODUCT(--('Appendix F'!$A$3:$A$7050=J$6)*--('Appendix F'!$B$3:$B$7050=$A209))&gt;0,"Yes","")</f>
        <v/>
      </c>
    </row>
    <row r="210" spans="1:10" x14ac:dyDescent="0.25">
      <c r="A210" s="5" t="s">
        <v>5831</v>
      </c>
      <c r="B210" s="5" t="s">
        <v>9800</v>
      </c>
      <c r="C210"/>
      <c r="D210"/>
      <c r="E210"/>
      <c r="F210"/>
      <c r="G210"/>
      <c r="H210"/>
      <c r="I210" s="3" t="str">
        <f>IF(SUMPRODUCT(--('Appendix F'!$A$3:$A$7050=I$6)*--('Appendix F'!$B$3:$B$7050=$A210))&gt;0,"Yes","")</f>
        <v/>
      </c>
      <c r="J210" s="3" t="str">
        <f>IF(SUMPRODUCT(--('Appendix F'!$A$3:$A$7050=J$6)*--('Appendix F'!$B$3:$B$7050=$A210))&gt;0,"Yes","")</f>
        <v>Yes</v>
      </c>
    </row>
    <row r="211" spans="1:10" x14ac:dyDescent="0.25">
      <c r="A211" s="5" t="s">
        <v>4487</v>
      </c>
      <c r="B211" s="5" t="s">
        <v>9800</v>
      </c>
      <c r="C211"/>
      <c r="D211"/>
      <c r="E211"/>
      <c r="F211"/>
      <c r="G211"/>
      <c r="H211"/>
      <c r="I211" s="3" t="str">
        <f>IF(SUMPRODUCT(--('Appendix F'!$A$3:$A$7050=I$6)*--('Appendix F'!$B$3:$B$7050=$A211))&gt;0,"Yes","")</f>
        <v>Yes</v>
      </c>
      <c r="J211" s="3" t="str">
        <f>IF(SUMPRODUCT(--('Appendix F'!$A$3:$A$7050=J$6)*--('Appendix F'!$B$3:$B$7050=$A211))&gt;0,"Yes","")</f>
        <v/>
      </c>
    </row>
    <row r="212" spans="1:10" x14ac:dyDescent="0.25">
      <c r="A212" s="5" t="s">
        <v>5832</v>
      </c>
      <c r="B212" s="5" t="s">
        <v>9800</v>
      </c>
      <c r="C212"/>
      <c r="D212"/>
      <c r="E212"/>
      <c r="F212"/>
      <c r="G212"/>
      <c r="H212"/>
      <c r="I212" s="3" t="str">
        <f>IF(SUMPRODUCT(--('Appendix F'!$A$3:$A$7050=I$6)*--('Appendix F'!$B$3:$B$7050=$A212))&gt;0,"Yes","")</f>
        <v/>
      </c>
      <c r="J212" s="3" t="str">
        <f>IF(SUMPRODUCT(--('Appendix F'!$A$3:$A$7050=J$6)*--('Appendix F'!$B$3:$B$7050=$A212))&gt;0,"Yes","")</f>
        <v>Yes</v>
      </c>
    </row>
    <row r="213" spans="1:10" x14ac:dyDescent="0.25">
      <c r="A213" s="5" t="s">
        <v>4488</v>
      </c>
      <c r="B213" s="5" t="s">
        <v>9800</v>
      </c>
      <c r="C213"/>
      <c r="D213"/>
      <c r="E213"/>
      <c r="F213"/>
      <c r="G213"/>
      <c r="H213"/>
      <c r="I213" s="3" t="str">
        <f>IF(SUMPRODUCT(--('Appendix F'!$A$3:$A$7050=I$6)*--('Appendix F'!$B$3:$B$7050=$A213))&gt;0,"Yes","")</f>
        <v>Yes</v>
      </c>
      <c r="J213" s="3" t="str">
        <f>IF(SUMPRODUCT(--('Appendix F'!$A$3:$A$7050=J$6)*--('Appendix F'!$B$3:$B$7050=$A213))&gt;0,"Yes","")</f>
        <v/>
      </c>
    </row>
    <row r="214" spans="1:10" x14ac:dyDescent="0.25">
      <c r="A214" s="5" t="s">
        <v>5833</v>
      </c>
      <c r="B214" s="5" t="s">
        <v>9800</v>
      </c>
      <c r="C214"/>
      <c r="D214"/>
      <c r="E214"/>
      <c r="F214"/>
      <c r="G214"/>
      <c r="H214"/>
      <c r="I214" s="3" t="str">
        <f>IF(SUMPRODUCT(--('Appendix F'!$A$3:$A$7050=I$6)*--('Appendix F'!$B$3:$B$7050=$A214))&gt;0,"Yes","")</f>
        <v/>
      </c>
      <c r="J214" s="3" t="str">
        <f>IF(SUMPRODUCT(--('Appendix F'!$A$3:$A$7050=J$6)*--('Appendix F'!$B$3:$B$7050=$A214))&gt;0,"Yes","")</f>
        <v>Yes</v>
      </c>
    </row>
    <row r="215" spans="1:10" x14ac:dyDescent="0.25">
      <c r="A215" s="5" t="s">
        <v>4489</v>
      </c>
      <c r="B215" s="5" t="s">
        <v>9800</v>
      </c>
      <c r="C215"/>
      <c r="D215"/>
      <c r="E215"/>
      <c r="F215"/>
      <c r="G215"/>
      <c r="H215"/>
      <c r="I215" s="3" t="str">
        <f>IF(SUMPRODUCT(--('Appendix F'!$A$3:$A$7050=I$6)*--('Appendix F'!$B$3:$B$7050=$A215))&gt;0,"Yes","")</f>
        <v>Yes</v>
      </c>
      <c r="J215" s="3" t="str">
        <f>IF(SUMPRODUCT(--('Appendix F'!$A$3:$A$7050=J$6)*--('Appendix F'!$B$3:$B$7050=$A215))&gt;0,"Yes","")</f>
        <v/>
      </c>
    </row>
    <row r="216" spans="1:10" x14ac:dyDescent="0.25">
      <c r="A216" s="5" t="s">
        <v>5834</v>
      </c>
      <c r="B216" s="5" t="s">
        <v>9800</v>
      </c>
      <c r="C216"/>
      <c r="D216"/>
      <c r="E216"/>
      <c r="F216"/>
      <c r="G216"/>
      <c r="H216"/>
      <c r="I216" s="3" t="str">
        <f>IF(SUMPRODUCT(--('Appendix F'!$A$3:$A$7050=I$6)*--('Appendix F'!$B$3:$B$7050=$A216))&gt;0,"Yes","")</f>
        <v/>
      </c>
      <c r="J216" s="3" t="str">
        <f>IF(SUMPRODUCT(--('Appendix F'!$A$3:$A$7050=J$6)*--('Appendix F'!$B$3:$B$7050=$A216))&gt;0,"Yes","")</f>
        <v>Yes</v>
      </c>
    </row>
    <row r="217" spans="1:10" x14ac:dyDescent="0.25">
      <c r="A217" s="5" t="s">
        <v>4490</v>
      </c>
      <c r="B217" s="5" t="s">
        <v>9800</v>
      </c>
      <c r="C217"/>
      <c r="D217"/>
      <c r="E217"/>
      <c r="F217"/>
      <c r="G217"/>
      <c r="H217"/>
      <c r="I217" s="3" t="str">
        <f>IF(SUMPRODUCT(--('Appendix F'!$A$3:$A$7050=I$6)*--('Appendix F'!$B$3:$B$7050=$A217))&gt;0,"Yes","")</f>
        <v>Yes</v>
      </c>
      <c r="J217" s="3" t="str">
        <f>IF(SUMPRODUCT(--('Appendix F'!$A$3:$A$7050=J$6)*--('Appendix F'!$B$3:$B$7050=$A217))&gt;0,"Yes","")</f>
        <v/>
      </c>
    </row>
    <row r="218" spans="1:10" x14ac:dyDescent="0.25">
      <c r="A218" s="5" t="s">
        <v>5835</v>
      </c>
      <c r="B218" s="5" t="s">
        <v>9800</v>
      </c>
      <c r="C218"/>
      <c r="D218"/>
      <c r="E218"/>
      <c r="F218"/>
      <c r="G218"/>
      <c r="H218"/>
      <c r="I218" s="3" t="str">
        <f>IF(SUMPRODUCT(--('Appendix F'!$A$3:$A$7050=I$6)*--('Appendix F'!$B$3:$B$7050=$A218))&gt;0,"Yes","")</f>
        <v/>
      </c>
      <c r="J218" s="3" t="str">
        <f>IF(SUMPRODUCT(--('Appendix F'!$A$3:$A$7050=J$6)*--('Appendix F'!$B$3:$B$7050=$A218))&gt;0,"Yes","")</f>
        <v>Yes</v>
      </c>
    </row>
    <row r="219" spans="1:10" x14ac:dyDescent="0.25">
      <c r="A219" s="5" t="s">
        <v>4491</v>
      </c>
      <c r="B219" s="5" t="s">
        <v>9800</v>
      </c>
      <c r="C219"/>
      <c r="D219"/>
      <c r="E219"/>
      <c r="F219"/>
      <c r="G219"/>
      <c r="H219"/>
      <c r="I219" s="3" t="str">
        <f>IF(SUMPRODUCT(--('Appendix F'!$A$3:$A$7050=I$6)*--('Appendix F'!$B$3:$B$7050=$A219))&gt;0,"Yes","")</f>
        <v>Yes</v>
      </c>
      <c r="J219" s="3" t="str">
        <f>IF(SUMPRODUCT(--('Appendix F'!$A$3:$A$7050=J$6)*--('Appendix F'!$B$3:$B$7050=$A219))&gt;0,"Yes","")</f>
        <v/>
      </c>
    </row>
    <row r="220" spans="1:10" x14ac:dyDescent="0.25">
      <c r="A220" s="5" t="s">
        <v>5836</v>
      </c>
      <c r="B220" s="5" t="s">
        <v>9800</v>
      </c>
      <c r="C220"/>
      <c r="D220"/>
      <c r="E220"/>
      <c r="F220"/>
      <c r="G220"/>
      <c r="H220"/>
      <c r="I220" s="3" t="str">
        <f>IF(SUMPRODUCT(--('Appendix F'!$A$3:$A$7050=I$6)*--('Appendix F'!$B$3:$B$7050=$A220))&gt;0,"Yes","")</f>
        <v/>
      </c>
      <c r="J220" s="3" t="str">
        <f>IF(SUMPRODUCT(--('Appendix F'!$A$3:$A$7050=J$6)*--('Appendix F'!$B$3:$B$7050=$A220))&gt;0,"Yes","")</f>
        <v>Yes</v>
      </c>
    </row>
    <row r="221" spans="1:10" x14ac:dyDescent="0.25">
      <c r="A221" s="5" t="s">
        <v>4492</v>
      </c>
      <c r="B221" s="5" t="s">
        <v>9800</v>
      </c>
      <c r="C221"/>
      <c r="D221"/>
      <c r="E221"/>
      <c r="F221"/>
      <c r="G221"/>
      <c r="H221"/>
      <c r="I221" s="3" t="str">
        <f>IF(SUMPRODUCT(--('Appendix F'!$A$3:$A$7050=I$6)*--('Appendix F'!$B$3:$B$7050=$A221))&gt;0,"Yes","")</f>
        <v>Yes</v>
      </c>
      <c r="J221" s="3" t="str">
        <f>IF(SUMPRODUCT(--('Appendix F'!$A$3:$A$7050=J$6)*--('Appendix F'!$B$3:$B$7050=$A221))&gt;0,"Yes","")</f>
        <v/>
      </c>
    </row>
    <row r="222" spans="1:10" x14ac:dyDescent="0.25">
      <c r="A222" s="5" t="s">
        <v>5837</v>
      </c>
      <c r="B222" s="5" t="s">
        <v>9800</v>
      </c>
      <c r="C222"/>
      <c r="D222"/>
      <c r="E222"/>
      <c r="F222"/>
      <c r="G222"/>
      <c r="H222"/>
      <c r="I222" s="3" t="str">
        <f>IF(SUMPRODUCT(--('Appendix F'!$A$3:$A$7050=I$6)*--('Appendix F'!$B$3:$B$7050=$A222))&gt;0,"Yes","")</f>
        <v/>
      </c>
      <c r="J222" s="3" t="str">
        <f>IF(SUMPRODUCT(--('Appendix F'!$A$3:$A$7050=J$6)*--('Appendix F'!$B$3:$B$7050=$A222))&gt;0,"Yes","")</f>
        <v>Yes</v>
      </c>
    </row>
    <row r="223" spans="1:10" x14ac:dyDescent="0.25">
      <c r="A223" s="5" t="s">
        <v>4493</v>
      </c>
      <c r="B223" s="5" t="s">
        <v>9800</v>
      </c>
      <c r="C223"/>
      <c r="D223"/>
      <c r="E223"/>
      <c r="F223"/>
      <c r="G223"/>
      <c r="H223"/>
      <c r="I223" s="3" t="str">
        <f>IF(SUMPRODUCT(--('Appendix F'!$A$3:$A$7050=I$6)*--('Appendix F'!$B$3:$B$7050=$A223))&gt;0,"Yes","")</f>
        <v>Yes</v>
      </c>
      <c r="J223" s="3" t="str">
        <f>IF(SUMPRODUCT(--('Appendix F'!$A$3:$A$7050=J$6)*--('Appendix F'!$B$3:$B$7050=$A223))&gt;0,"Yes","")</f>
        <v/>
      </c>
    </row>
    <row r="224" spans="1:10" x14ac:dyDescent="0.25">
      <c r="A224" s="5" t="s">
        <v>5838</v>
      </c>
      <c r="B224" s="5" t="s">
        <v>9800</v>
      </c>
      <c r="C224"/>
      <c r="D224"/>
      <c r="E224"/>
      <c r="F224"/>
      <c r="G224"/>
      <c r="H224"/>
      <c r="I224" s="3" t="str">
        <f>IF(SUMPRODUCT(--('Appendix F'!$A$3:$A$7050=I$6)*--('Appendix F'!$B$3:$B$7050=$A224))&gt;0,"Yes","")</f>
        <v/>
      </c>
      <c r="J224" s="3" t="str">
        <f>IF(SUMPRODUCT(--('Appendix F'!$A$3:$A$7050=J$6)*--('Appendix F'!$B$3:$B$7050=$A224))&gt;0,"Yes","")</f>
        <v>Yes</v>
      </c>
    </row>
    <row r="225" spans="1:10" x14ac:dyDescent="0.25">
      <c r="A225" s="5" t="s">
        <v>4494</v>
      </c>
      <c r="B225" s="5" t="s">
        <v>9800</v>
      </c>
      <c r="C225"/>
      <c r="D225"/>
      <c r="E225"/>
      <c r="F225"/>
      <c r="G225"/>
      <c r="H225"/>
      <c r="I225" s="3" t="str">
        <f>IF(SUMPRODUCT(--('Appendix F'!$A$3:$A$7050=I$6)*--('Appendix F'!$B$3:$B$7050=$A225))&gt;0,"Yes","")</f>
        <v>Yes</v>
      </c>
      <c r="J225" s="3" t="str">
        <f>IF(SUMPRODUCT(--('Appendix F'!$A$3:$A$7050=J$6)*--('Appendix F'!$B$3:$B$7050=$A225))&gt;0,"Yes","")</f>
        <v/>
      </c>
    </row>
    <row r="226" spans="1:10" x14ac:dyDescent="0.25">
      <c r="A226" s="5" t="s">
        <v>5839</v>
      </c>
      <c r="B226" s="5" t="s">
        <v>9800</v>
      </c>
      <c r="C226"/>
      <c r="D226"/>
      <c r="E226"/>
      <c r="F226"/>
      <c r="G226"/>
      <c r="H226"/>
      <c r="I226" s="3" t="str">
        <f>IF(SUMPRODUCT(--('Appendix F'!$A$3:$A$7050=I$6)*--('Appendix F'!$B$3:$B$7050=$A226))&gt;0,"Yes","")</f>
        <v/>
      </c>
      <c r="J226" s="3" t="str">
        <f>IF(SUMPRODUCT(--('Appendix F'!$A$3:$A$7050=J$6)*--('Appendix F'!$B$3:$B$7050=$A226))&gt;0,"Yes","")</f>
        <v>Yes</v>
      </c>
    </row>
    <row r="227" spans="1:10" x14ac:dyDescent="0.25">
      <c r="A227" s="5" t="s">
        <v>4495</v>
      </c>
      <c r="B227" s="5" t="s">
        <v>9800</v>
      </c>
      <c r="C227"/>
      <c r="D227"/>
      <c r="E227"/>
      <c r="F227"/>
      <c r="G227"/>
      <c r="H227"/>
      <c r="I227" s="3" t="str">
        <f>IF(SUMPRODUCT(--('Appendix F'!$A$3:$A$7050=I$6)*--('Appendix F'!$B$3:$B$7050=$A227))&gt;0,"Yes","")</f>
        <v>Yes</v>
      </c>
      <c r="J227" s="3" t="str">
        <f>IF(SUMPRODUCT(--('Appendix F'!$A$3:$A$7050=J$6)*--('Appendix F'!$B$3:$B$7050=$A227))&gt;0,"Yes","")</f>
        <v/>
      </c>
    </row>
    <row r="228" spans="1:10" x14ac:dyDescent="0.25">
      <c r="A228" s="5" t="s">
        <v>5840</v>
      </c>
      <c r="B228" s="5" t="s">
        <v>9800</v>
      </c>
      <c r="C228"/>
      <c r="D228"/>
      <c r="E228"/>
      <c r="F228"/>
      <c r="G228"/>
      <c r="H228"/>
      <c r="I228" s="3" t="str">
        <f>IF(SUMPRODUCT(--('Appendix F'!$A$3:$A$7050=I$6)*--('Appendix F'!$B$3:$B$7050=$A228))&gt;0,"Yes","")</f>
        <v/>
      </c>
      <c r="J228" s="3" t="str">
        <f>IF(SUMPRODUCT(--('Appendix F'!$A$3:$A$7050=J$6)*--('Appendix F'!$B$3:$B$7050=$A228))&gt;0,"Yes","")</f>
        <v>Yes</v>
      </c>
    </row>
    <row r="229" spans="1:10" x14ac:dyDescent="0.25">
      <c r="A229" s="5" t="s">
        <v>4496</v>
      </c>
      <c r="B229" s="5" t="s">
        <v>9800</v>
      </c>
      <c r="C229"/>
      <c r="D229"/>
      <c r="E229"/>
      <c r="F229"/>
      <c r="G229"/>
      <c r="H229"/>
      <c r="I229" s="3" t="str">
        <f>IF(SUMPRODUCT(--('Appendix F'!$A$3:$A$7050=I$6)*--('Appendix F'!$B$3:$B$7050=$A229))&gt;0,"Yes","")</f>
        <v>Yes</v>
      </c>
      <c r="J229" s="3" t="str">
        <f>IF(SUMPRODUCT(--('Appendix F'!$A$3:$A$7050=J$6)*--('Appendix F'!$B$3:$B$7050=$A229))&gt;0,"Yes","")</f>
        <v/>
      </c>
    </row>
    <row r="230" spans="1:10" x14ac:dyDescent="0.25">
      <c r="A230" s="5" t="s">
        <v>5841</v>
      </c>
      <c r="B230" s="5" t="s">
        <v>9800</v>
      </c>
      <c r="C230"/>
      <c r="D230"/>
      <c r="E230"/>
      <c r="F230"/>
      <c r="G230"/>
      <c r="H230"/>
      <c r="I230" s="3" t="str">
        <f>IF(SUMPRODUCT(--('Appendix F'!$A$3:$A$7050=I$6)*--('Appendix F'!$B$3:$B$7050=$A230))&gt;0,"Yes","")</f>
        <v/>
      </c>
      <c r="J230" s="3" t="str">
        <f>IF(SUMPRODUCT(--('Appendix F'!$A$3:$A$7050=J$6)*--('Appendix F'!$B$3:$B$7050=$A230))&gt;0,"Yes","")</f>
        <v>Yes</v>
      </c>
    </row>
    <row r="231" spans="1:10" x14ac:dyDescent="0.25">
      <c r="A231" s="5" t="s">
        <v>4497</v>
      </c>
      <c r="B231" s="5" t="s">
        <v>9800</v>
      </c>
      <c r="C231"/>
      <c r="D231"/>
      <c r="E231"/>
      <c r="F231"/>
      <c r="G231"/>
      <c r="H231"/>
      <c r="I231" s="3" t="str">
        <f>IF(SUMPRODUCT(--('Appendix F'!$A$3:$A$7050=I$6)*--('Appendix F'!$B$3:$B$7050=$A231))&gt;0,"Yes","")</f>
        <v>Yes</v>
      </c>
      <c r="J231" s="3" t="str">
        <f>IF(SUMPRODUCT(--('Appendix F'!$A$3:$A$7050=J$6)*--('Appendix F'!$B$3:$B$7050=$A231))&gt;0,"Yes","")</f>
        <v/>
      </c>
    </row>
    <row r="232" spans="1:10" x14ac:dyDescent="0.25">
      <c r="A232" s="5" t="s">
        <v>5842</v>
      </c>
      <c r="B232" s="5" t="s">
        <v>9800</v>
      </c>
      <c r="C232"/>
      <c r="D232"/>
      <c r="E232"/>
      <c r="F232"/>
      <c r="G232"/>
      <c r="H232"/>
      <c r="I232" s="3" t="str">
        <f>IF(SUMPRODUCT(--('Appendix F'!$A$3:$A$7050=I$6)*--('Appendix F'!$B$3:$B$7050=$A232))&gt;0,"Yes","")</f>
        <v/>
      </c>
      <c r="J232" s="3" t="str">
        <f>IF(SUMPRODUCT(--('Appendix F'!$A$3:$A$7050=J$6)*--('Appendix F'!$B$3:$B$7050=$A232))&gt;0,"Yes","")</f>
        <v>Yes</v>
      </c>
    </row>
    <row r="233" spans="1:10" x14ac:dyDescent="0.25">
      <c r="A233" s="5" t="s">
        <v>4498</v>
      </c>
      <c r="B233" s="5" t="s">
        <v>9800</v>
      </c>
      <c r="C233"/>
      <c r="D233"/>
      <c r="E233"/>
      <c r="F233"/>
      <c r="G233"/>
      <c r="H233"/>
      <c r="I233" s="3" t="str">
        <f>IF(SUMPRODUCT(--('Appendix F'!$A$3:$A$7050=I$6)*--('Appendix F'!$B$3:$B$7050=$A233))&gt;0,"Yes","")</f>
        <v>Yes</v>
      </c>
      <c r="J233" s="3" t="str">
        <f>IF(SUMPRODUCT(--('Appendix F'!$A$3:$A$7050=J$6)*--('Appendix F'!$B$3:$B$7050=$A233))&gt;0,"Yes","")</f>
        <v/>
      </c>
    </row>
    <row r="234" spans="1:10" x14ac:dyDescent="0.25">
      <c r="A234" s="5" t="s">
        <v>5843</v>
      </c>
      <c r="B234" s="5" t="s">
        <v>9800</v>
      </c>
      <c r="C234"/>
      <c r="D234"/>
      <c r="E234"/>
      <c r="F234"/>
      <c r="G234"/>
      <c r="H234"/>
      <c r="I234" s="3" t="str">
        <f>IF(SUMPRODUCT(--('Appendix F'!$A$3:$A$7050=I$6)*--('Appendix F'!$B$3:$B$7050=$A234))&gt;0,"Yes","")</f>
        <v/>
      </c>
      <c r="J234" s="3" t="str">
        <f>IF(SUMPRODUCT(--('Appendix F'!$A$3:$A$7050=J$6)*--('Appendix F'!$B$3:$B$7050=$A234))&gt;0,"Yes","")</f>
        <v>Yes</v>
      </c>
    </row>
    <row r="235" spans="1:10" x14ac:dyDescent="0.25">
      <c r="A235" s="5" t="s">
        <v>4499</v>
      </c>
      <c r="B235" s="5" t="s">
        <v>9800</v>
      </c>
      <c r="C235"/>
      <c r="D235"/>
      <c r="E235"/>
      <c r="F235"/>
      <c r="G235"/>
      <c r="H235"/>
      <c r="I235" s="3" t="str">
        <f>IF(SUMPRODUCT(--('Appendix F'!$A$3:$A$7050=I$6)*--('Appendix F'!$B$3:$B$7050=$A235))&gt;0,"Yes","")</f>
        <v>Yes</v>
      </c>
      <c r="J235" s="3" t="str">
        <f>IF(SUMPRODUCT(--('Appendix F'!$A$3:$A$7050=J$6)*--('Appendix F'!$B$3:$B$7050=$A235))&gt;0,"Yes","")</f>
        <v/>
      </c>
    </row>
    <row r="236" spans="1:10" x14ac:dyDescent="0.25">
      <c r="A236" s="5" t="s">
        <v>5844</v>
      </c>
      <c r="B236" s="5" t="s">
        <v>9800</v>
      </c>
      <c r="C236"/>
      <c r="D236"/>
      <c r="E236"/>
      <c r="F236"/>
      <c r="G236"/>
      <c r="H236"/>
      <c r="I236" s="3" t="str">
        <f>IF(SUMPRODUCT(--('Appendix F'!$A$3:$A$7050=I$6)*--('Appendix F'!$B$3:$B$7050=$A236))&gt;0,"Yes","")</f>
        <v/>
      </c>
      <c r="J236" s="3" t="str">
        <f>IF(SUMPRODUCT(--('Appendix F'!$A$3:$A$7050=J$6)*--('Appendix F'!$B$3:$B$7050=$A236))&gt;0,"Yes","")</f>
        <v>Yes</v>
      </c>
    </row>
    <row r="237" spans="1:10" x14ac:dyDescent="0.25">
      <c r="A237" s="5" t="s">
        <v>4500</v>
      </c>
      <c r="B237" s="5" t="s">
        <v>9800</v>
      </c>
      <c r="C237"/>
      <c r="D237"/>
      <c r="E237"/>
      <c r="F237"/>
      <c r="G237"/>
      <c r="H237"/>
      <c r="I237" s="3" t="str">
        <f>IF(SUMPRODUCT(--('Appendix F'!$A$3:$A$7050=I$6)*--('Appendix F'!$B$3:$B$7050=$A237))&gt;0,"Yes","")</f>
        <v>Yes</v>
      </c>
      <c r="J237" s="3" t="str">
        <f>IF(SUMPRODUCT(--('Appendix F'!$A$3:$A$7050=J$6)*--('Appendix F'!$B$3:$B$7050=$A237))&gt;0,"Yes","")</f>
        <v/>
      </c>
    </row>
    <row r="238" spans="1:10" x14ac:dyDescent="0.25">
      <c r="A238" s="5" t="s">
        <v>5845</v>
      </c>
      <c r="B238" s="5" t="s">
        <v>9800</v>
      </c>
      <c r="C238"/>
      <c r="D238"/>
      <c r="E238"/>
      <c r="F238"/>
      <c r="G238"/>
      <c r="H238"/>
      <c r="I238" s="3" t="str">
        <f>IF(SUMPRODUCT(--('Appendix F'!$A$3:$A$7050=I$6)*--('Appendix F'!$B$3:$B$7050=$A238))&gt;0,"Yes","")</f>
        <v/>
      </c>
      <c r="J238" s="3" t="str">
        <f>IF(SUMPRODUCT(--('Appendix F'!$A$3:$A$7050=J$6)*--('Appendix F'!$B$3:$B$7050=$A238))&gt;0,"Yes","")</f>
        <v>Yes</v>
      </c>
    </row>
    <row r="239" spans="1:10" x14ac:dyDescent="0.25">
      <c r="A239" s="5" t="s">
        <v>4501</v>
      </c>
      <c r="B239" s="5" t="s">
        <v>9800</v>
      </c>
      <c r="C239"/>
      <c r="D239"/>
      <c r="E239"/>
      <c r="F239"/>
      <c r="G239"/>
      <c r="H239"/>
      <c r="I239" s="3" t="str">
        <f>IF(SUMPRODUCT(--('Appendix F'!$A$3:$A$7050=I$6)*--('Appendix F'!$B$3:$B$7050=$A239))&gt;0,"Yes","")</f>
        <v>Yes</v>
      </c>
      <c r="J239" s="3" t="str">
        <f>IF(SUMPRODUCT(--('Appendix F'!$A$3:$A$7050=J$6)*--('Appendix F'!$B$3:$B$7050=$A239))&gt;0,"Yes","")</f>
        <v/>
      </c>
    </row>
    <row r="240" spans="1:10" x14ac:dyDescent="0.25">
      <c r="A240" s="5" t="s">
        <v>5846</v>
      </c>
      <c r="B240" s="5" t="s">
        <v>9800</v>
      </c>
      <c r="C240"/>
      <c r="D240"/>
      <c r="E240"/>
      <c r="F240"/>
      <c r="G240"/>
      <c r="H240"/>
      <c r="I240" s="3" t="str">
        <f>IF(SUMPRODUCT(--('Appendix F'!$A$3:$A$7050=I$6)*--('Appendix F'!$B$3:$B$7050=$A240))&gt;0,"Yes","")</f>
        <v/>
      </c>
      <c r="J240" s="3" t="str">
        <f>IF(SUMPRODUCT(--('Appendix F'!$A$3:$A$7050=J$6)*--('Appendix F'!$B$3:$B$7050=$A240))&gt;0,"Yes","")</f>
        <v>Yes</v>
      </c>
    </row>
    <row r="241" spans="1:10" x14ac:dyDescent="0.25">
      <c r="A241" s="5" t="s">
        <v>4502</v>
      </c>
      <c r="B241" s="5" t="s">
        <v>9800</v>
      </c>
      <c r="C241"/>
      <c r="D241"/>
      <c r="E241"/>
      <c r="F241"/>
      <c r="G241"/>
      <c r="H241"/>
      <c r="I241" s="3" t="str">
        <f>IF(SUMPRODUCT(--('Appendix F'!$A$3:$A$7050=I$6)*--('Appendix F'!$B$3:$B$7050=$A241))&gt;0,"Yes","")</f>
        <v>Yes</v>
      </c>
      <c r="J241" s="3" t="str">
        <f>IF(SUMPRODUCT(--('Appendix F'!$A$3:$A$7050=J$6)*--('Appendix F'!$B$3:$B$7050=$A241))&gt;0,"Yes","")</f>
        <v/>
      </c>
    </row>
    <row r="242" spans="1:10" x14ac:dyDescent="0.25">
      <c r="A242" s="5" t="s">
        <v>5847</v>
      </c>
      <c r="B242" s="5" t="s">
        <v>9800</v>
      </c>
      <c r="C242"/>
      <c r="D242"/>
      <c r="E242"/>
      <c r="F242"/>
      <c r="G242"/>
      <c r="H242"/>
      <c r="I242" s="3" t="str">
        <f>IF(SUMPRODUCT(--('Appendix F'!$A$3:$A$7050=I$6)*--('Appendix F'!$B$3:$B$7050=$A242))&gt;0,"Yes","")</f>
        <v/>
      </c>
      <c r="J242" s="3" t="str">
        <f>IF(SUMPRODUCT(--('Appendix F'!$A$3:$A$7050=J$6)*--('Appendix F'!$B$3:$B$7050=$A242))&gt;0,"Yes","")</f>
        <v>Yes</v>
      </c>
    </row>
    <row r="243" spans="1:10" x14ac:dyDescent="0.25">
      <c r="A243" s="5" t="s">
        <v>4503</v>
      </c>
      <c r="B243" s="5" t="s">
        <v>9800</v>
      </c>
      <c r="C243"/>
      <c r="D243"/>
      <c r="E243"/>
      <c r="F243"/>
      <c r="G243"/>
      <c r="H243"/>
      <c r="I243" s="3" t="str">
        <f>IF(SUMPRODUCT(--('Appendix F'!$A$3:$A$7050=I$6)*--('Appendix F'!$B$3:$B$7050=$A243))&gt;0,"Yes","")</f>
        <v>Yes</v>
      </c>
      <c r="J243" s="3" t="str">
        <f>IF(SUMPRODUCT(--('Appendix F'!$A$3:$A$7050=J$6)*--('Appendix F'!$B$3:$B$7050=$A243))&gt;0,"Yes","")</f>
        <v/>
      </c>
    </row>
    <row r="244" spans="1:10" x14ac:dyDescent="0.25">
      <c r="A244" s="5" t="s">
        <v>5848</v>
      </c>
      <c r="B244" s="5" t="s">
        <v>9800</v>
      </c>
      <c r="C244"/>
      <c r="D244"/>
      <c r="E244"/>
      <c r="F244"/>
      <c r="G244"/>
      <c r="H244"/>
      <c r="I244" s="3" t="str">
        <f>IF(SUMPRODUCT(--('Appendix F'!$A$3:$A$7050=I$6)*--('Appendix F'!$B$3:$B$7050=$A244))&gt;0,"Yes","")</f>
        <v/>
      </c>
      <c r="J244" s="3" t="str">
        <f>IF(SUMPRODUCT(--('Appendix F'!$A$3:$A$7050=J$6)*--('Appendix F'!$B$3:$B$7050=$A244))&gt;0,"Yes","")</f>
        <v>Yes</v>
      </c>
    </row>
    <row r="245" spans="1:10" x14ac:dyDescent="0.25">
      <c r="A245" s="5" t="s">
        <v>4504</v>
      </c>
      <c r="B245" s="5" t="s">
        <v>9800</v>
      </c>
      <c r="C245"/>
      <c r="D245"/>
      <c r="E245"/>
      <c r="F245"/>
      <c r="G245"/>
      <c r="H245"/>
      <c r="I245" s="3" t="str">
        <f>IF(SUMPRODUCT(--('Appendix F'!$A$3:$A$7050=I$6)*--('Appendix F'!$B$3:$B$7050=$A245))&gt;0,"Yes","")</f>
        <v>Yes</v>
      </c>
      <c r="J245" s="3" t="str">
        <f>IF(SUMPRODUCT(--('Appendix F'!$A$3:$A$7050=J$6)*--('Appendix F'!$B$3:$B$7050=$A245))&gt;0,"Yes","")</f>
        <v/>
      </c>
    </row>
    <row r="246" spans="1:10" x14ac:dyDescent="0.25">
      <c r="A246" s="5" t="s">
        <v>5849</v>
      </c>
      <c r="B246" s="5" t="s">
        <v>9800</v>
      </c>
      <c r="C246"/>
      <c r="D246"/>
      <c r="E246"/>
      <c r="F246"/>
      <c r="G246"/>
      <c r="H246"/>
      <c r="I246" s="3" t="str">
        <f>IF(SUMPRODUCT(--('Appendix F'!$A$3:$A$7050=I$6)*--('Appendix F'!$B$3:$B$7050=$A246))&gt;0,"Yes","")</f>
        <v/>
      </c>
      <c r="J246" s="3" t="str">
        <f>IF(SUMPRODUCT(--('Appendix F'!$A$3:$A$7050=J$6)*--('Appendix F'!$B$3:$B$7050=$A246))&gt;0,"Yes","")</f>
        <v>Yes</v>
      </c>
    </row>
    <row r="247" spans="1:10" x14ac:dyDescent="0.25">
      <c r="A247" s="5" t="s">
        <v>4505</v>
      </c>
      <c r="B247" s="5" t="s">
        <v>9800</v>
      </c>
      <c r="C247"/>
      <c r="D247"/>
      <c r="E247"/>
      <c r="F247"/>
      <c r="G247"/>
      <c r="H247"/>
      <c r="I247" s="3" t="str">
        <f>IF(SUMPRODUCT(--('Appendix F'!$A$3:$A$7050=I$6)*--('Appendix F'!$B$3:$B$7050=$A247))&gt;0,"Yes","")</f>
        <v>Yes</v>
      </c>
      <c r="J247" s="3" t="str">
        <f>IF(SUMPRODUCT(--('Appendix F'!$A$3:$A$7050=J$6)*--('Appendix F'!$B$3:$B$7050=$A247))&gt;0,"Yes","")</f>
        <v/>
      </c>
    </row>
    <row r="248" spans="1:10" x14ac:dyDescent="0.25">
      <c r="A248" s="5" t="s">
        <v>5850</v>
      </c>
      <c r="B248" s="5" t="s">
        <v>9800</v>
      </c>
      <c r="C248"/>
      <c r="D248"/>
      <c r="E248"/>
      <c r="F248"/>
      <c r="G248"/>
      <c r="H248"/>
      <c r="I248" s="3" t="str">
        <f>IF(SUMPRODUCT(--('Appendix F'!$A$3:$A$7050=I$6)*--('Appendix F'!$B$3:$B$7050=$A248))&gt;0,"Yes","")</f>
        <v/>
      </c>
      <c r="J248" s="3" t="str">
        <f>IF(SUMPRODUCT(--('Appendix F'!$A$3:$A$7050=J$6)*--('Appendix F'!$B$3:$B$7050=$A248))&gt;0,"Yes","")</f>
        <v>Yes</v>
      </c>
    </row>
    <row r="249" spans="1:10" x14ac:dyDescent="0.25">
      <c r="A249" s="5" t="s">
        <v>4506</v>
      </c>
      <c r="B249" s="5" t="s">
        <v>9800</v>
      </c>
      <c r="C249"/>
      <c r="D249"/>
      <c r="E249"/>
      <c r="F249"/>
      <c r="G249"/>
      <c r="H249"/>
      <c r="I249" s="3" t="str">
        <f>IF(SUMPRODUCT(--('Appendix F'!$A$3:$A$7050=I$6)*--('Appendix F'!$B$3:$B$7050=$A249))&gt;0,"Yes","")</f>
        <v>Yes</v>
      </c>
      <c r="J249" s="3" t="str">
        <f>IF(SUMPRODUCT(--('Appendix F'!$A$3:$A$7050=J$6)*--('Appendix F'!$B$3:$B$7050=$A249))&gt;0,"Yes","")</f>
        <v/>
      </c>
    </row>
    <row r="250" spans="1:10" x14ac:dyDescent="0.25">
      <c r="A250" s="5" t="s">
        <v>5851</v>
      </c>
      <c r="B250" s="5" t="s">
        <v>9800</v>
      </c>
      <c r="C250"/>
      <c r="D250"/>
      <c r="E250"/>
      <c r="F250"/>
      <c r="G250"/>
      <c r="H250"/>
      <c r="I250" s="3" t="str">
        <f>IF(SUMPRODUCT(--('Appendix F'!$A$3:$A$7050=I$6)*--('Appendix F'!$B$3:$B$7050=$A250))&gt;0,"Yes","")</f>
        <v/>
      </c>
      <c r="J250" s="3" t="str">
        <f>IF(SUMPRODUCT(--('Appendix F'!$A$3:$A$7050=J$6)*--('Appendix F'!$B$3:$B$7050=$A250))&gt;0,"Yes","")</f>
        <v>Yes</v>
      </c>
    </row>
    <row r="251" spans="1:10" x14ac:dyDescent="0.25">
      <c r="A251" s="5" t="s">
        <v>4507</v>
      </c>
      <c r="B251" s="5" t="s">
        <v>9800</v>
      </c>
      <c r="C251"/>
      <c r="D251"/>
      <c r="E251"/>
      <c r="F251"/>
      <c r="G251"/>
      <c r="H251"/>
      <c r="I251" s="3" t="str">
        <f>IF(SUMPRODUCT(--('Appendix F'!$A$3:$A$7050=I$6)*--('Appendix F'!$B$3:$B$7050=$A251))&gt;0,"Yes","")</f>
        <v>Yes</v>
      </c>
      <c r="J251" s="3" t="str">
        <f>IF(SUMPRODUCT(--('Appendix F'!$A$3:$A$7050=J$6)*--('Appendix F'!$B$3:$B$7050=$A251))&gt;0,"Yes","")</f>
        <v/>
      </c>
    </row>
    <row r="252" spans="1:10" x14ac:dyDescent="0.25">
      <c r="A252" s="5" t="s">
        <v>5852</v>
      </c>
      <c r="B252" s="5" t="s">
        <v>9800</v>
      </c>
      <c r="C252"/>
      <c r="D252"/>
      <c r="E252"/>
      <c r="F252"/>
      <c r="G252"/>
      <c r="H252"/>
      <c r="I252" s="3" t="str">
        <f>IF(SUMPRODUCT(--('Appendix F'!$A$3:$A$7050=I$6)*--('Appendix F'!$B$3:$B$7050=$A252))&gt;0,"Yes","")</f>
        <v/>
      </c>
      <c r="J252" s="3" t="str">
        <f>IF(SUMPRODUCT(--('Appendix F'!$A$3:$A$7050=J$6)*--('Appendix F'!$B$3:$B$7050=$A252))&gt;0,"Yes","")</f>
        <v>Yes</v>
      </c>
    </row>
    <row r="253" spans="1:10" x14ac:dyDescent="0.25">
      <c r="A253" s="5" t="s">
        <v>4508</v>
      </c>
      <c r="B253" s="5" t="s">
        <v>9800</v>
      </c>
      <c r="C253"/>
      <c r="D253"/>
      <c r="E253"/>
      <c r="F253"/>
      <c r="G253"/>
      <c r="H253"/>
      <c r="I253" s="3" t="str">
        <f>IF(SUMPRODUCT(--('Appendix F'!$A$3:$A$7050=I$6)*--('Appendix F'!$B$3:$B$7050=$A253))&gt;0,"Yes","")</f>
        <v>Yes</v>
      </c>
      <c r="J253" s="3" t="str">
        <f>IF(SUMPRODUCT(--('Appendix F'!$A$3:$A$7050=J$6)*--('Appendix F'!$B$3:$B$7050=$A253))&gt;0,"Yes","")</f>
        <v/>
      </c>
    </row>
    <row r="254" spans="1:10" x14ac:dyDescent="0.25">
      <c r="A254" s="5" t="s">
        <v>5853</v>
      </c>
      <c r="B254" s="5" t="s">
        <v>9800</v>
      </c>
      <c r="C254"/>
      <c r="D254"/>
      <c r="E254"/>
      <c r="F254"/>
      <c r="G254"/>
      <c r="H254"/>
      <c r="I254" s="3" t="str">
        <f>IF(SUMPRODUCT(--('Appendix F'!$A$3:$A$7050=I$6)*--('Appendix F'!$B$3:$B$7050=$A254))&gt;0,"Yes","")</f>
        <v/>
      </c>
      <c r="J254" s="3" t="str">
        <f>IF(SUMPRODUCT(--('Appendix F'!$A$3:$A$7050=J$6)*--('Appendix F'!$B$3:$B$7050=$A254))&gt;0,"Yes","")</f>
        <v>Yes</v>
      </c>
    </row>
    <row r="255" spans="1:10" x14ac:dyDescent="0.25">
      <c r="A255" s="5" t="s">
        <v>4509</v>
      </c>
      <c r="B255" s="5" t="s">
        <v>9800</v>
      </c>
      <c r="C255"/>
      <c r="D255"/>
      <c r="E255"/>
      <c r="F255"/>
      <c r="G255"/>
      <c r="H255"/>
      <c r="I255" s="3" t="str">
        <f>IF(SUMPRODUCT(--('Appendix F'!$A$3:$A$7050=I$6)*--('Appendix F'!$B$3:$B$7050=$A255))&gt;0,"Yes","")</f>
        <v>Yes</v>
      </c>
      <c r="J255" s="3" t="str">
        <f>IF(SUMPRODUCT(--('Appendix F'!$A$3:$A$7050=J$6)*--('Appendix F'!$B$3:$B$7050=$A255))&gt;0,"Yes","")</f>
        <v/>
      </c>
    </row>
    <row r="256" spans="1:10" x14ac:dyDescent="0.25">
      <c r="A256" s="5" t="s">
        <v>5854</v>
      </c>
      <c r="B256" s="5" t="s">
        <v>9800</v>
      </c>
      <c r="C256"/>
      <c r="D256"/>
      <c r="E256"/>
      <c r="F256"/>
      <c r="G256"/>
      <c r="H256"/>
      <c r="I256" s="3" t="str">
        <f>IF(SUMPRODUCT(--('Appendix F'!$A$3:$A$7050=I$6)*--('Appendix F'!$B$3:$B$7050=$A256))&gt;0,"Yes","")</f>
        <v/>
      </c>
      <c r="J256" s="3" t="str">
        <f>IF(SUMPRODUCT(--('Appendix F'!$A$3:$A$7050=J$6)*--('Appendix F'!$B$3:$B$7050=$A256))&gt;0,"Yes","")</f>
        <v>Yes</v>
      </c>
    </row>
    <row r="257" spans="1:10" x14ac:dyDescent="0.25">
      <c r="A257" s="5" t="s">
        <v>4510</v>
      </c>
      <c r="B257" s="5" t="s">
        <v>9800</v>
      </c>
      <c r="C257"/>
      <c r="D257"/>
      <c r="E257"/>
      <c r="F257"/>
      <c r="G257"/>
      <c r="H257"/>
      <c r="I257" s="3" t="str">
        <f>IF(SUMPRODUCT(--('Appendix F'!$A$3:$A$7050=I$6)*--('Appendix F'!$B$3:$B$7050=$A257))&gt;0,"Yes","")</f>
        <v>Yes</v>
      </c>
      <c r="J257" s="3" t="str">
        <f>IF(SUMPRODUCT(--('Appendix F'!$A$3:$A$7050=J$6)*--('Appendix F'!$B$3:$B$7050=$A257))&gt;0,"Yes","")</f>
        <v/>
      </c>
    </row>
    <row r="258" spans="1:10" x14ac:dyDescent="0.25">
      <c r="A258" s="5" t="s">
        <v>5855</v>
      </c>
      <c r="B258" s="5" t="s">
        <v>9800</v>
      </c>
      <c r="C258"/>
      <c r="D258"/>
      <c r="E258"/>
      <c r="F258"/>
      <c r="G258"/>
      <c r="H258"/>
      <c r="I258" s="3" t="str">
        <f>IF(SUMPRODUCT(--('Appendix F'!$A$3:$A$7050=I$6)*--('Appendix F'!$B$3:$B$7050=$A258))&gt;0,"Yes","")</f>
        <v/>
      </c>
      <c r="J258" s="3" t="str">
        <f>IF(SUMPRODUCT(--('Appendix F'!$A$3:$A$7050=J$6)*--('Appendix F'!$B$3:$B$7050=$A258))&gt;0,"Yes","")</f>
        <v>Yes</v>
      </c>
    </row>
    <row r="259" spans="1:10" x14ac:dyDescent="0.25">
      <c r="A259" s="5" t="s">
        <v>4511</v>
      </c>
      <c r="B259" s="5" t="s">
        <v>9800</v>
      </c>
      <c r="C259"/>
      <c r="D259"/>
      <c r="E259"/>
      <c r="F259"/>
      <c r="G259"/>
      <c r="H259"/>
      <c r="I259" s="3" t="str">
        <f>IF(SUMPRODUCT(--('Appendix F'!$A$3:$A$7050=I$6)*--('Appendix F'!$B$3:$B$7050=$A259))&gt;0,"Yes","")</f>
        <v>Yes</v>
      </c>
      <c r="J259" s="3" t="str">
        <f>IF(SUMPRODUCT(--('Appendix F'!$A$3:$A$7050=J$6)*--('Appendix F'!$B$3:$B$7050=$A259))&gt;0,"Yes","")</f>
        <v/>
      </c>
    </row>
    <row r="260" spans="1:10" x14ac:dyDescent="0.25">
      <c r="A260" s="5" t="s">
        <v>5856</v>
      </c>
      <c r="B260" s="5" t="s">
        <v>9800</v>
      </c>
      <c r="C260"/>
      <c r="D260"/>
      <c r="E260"/>
      <c r="F260"/>
      <c r="G260"/>
      <c r="H260"/>
      <c r="I260" s="3" t="str">
        <f>IF(SUMPRODUCT(--('Appendix F'!$A$3:$A$7050=I$6)*--('Appendix F'!$B$3:$B$7050=$A260))&gt;0,"Yes","")</f>
        <v/>
      </c>
      <c r="J260" s="3" t="str">
        <f>IF(SUMPRODUCT(--('Appendix F'!$A$3:$A$7050=J$6)*--('Appendix F'!$B$3:$B$7050=$A260))&gt;0,"Yes","")</f>
        <v>Yes</v>
      </c>
    </row>
    <row r="261" spans="1:10" x14ac:dyDescent="0.25">
      <c r="A261" s="5" t="s">
        <v>4512</v>
      </c>
      <c r="B261" s="5" t="s">
        <v>9800</v>
      </c>
      <c r="C261"/>
      <c r="D261"/>
      <c r="E261"/>
      <c r="F261"/>
      <c r="G261"/>
      <c r="H261"/>
      <c r="I261" s="3" t="str">
        <f>IF(SUMPRODUCT(--('Appendix F'!$A$3:$A$7050=I$6)*--('Appendix F'!$B$3:$B$7050=$A261))&gt;0,"Yes","")</f>
        <v>Yes</v>
      </c>
      <c r="J261" s="3" t="str">
        <f>IF(SUMPRODUCT(--('Appendix F'!$A$3:$A$7050=J$6)*--('Appendix F'!$B$3:$B$7050=$A261))&gt;0,"Yes","")</f>
        <v/>
      </c>
    </row>
    <row r="262" spans="1:10" x14ac:dyDescent="0.25">
      <c r="A262" s="5" t="s">
        <v>5857</v>
      </c>
      <c r="B262" s="5" t="s">
        <v>9800</v>
      </c>
      <c r="C262"/>
      <c r="D262"/>
      <c r="E262"/>
      <c r="F262"/>
      <c r="G262"/>
      <c r="H262"/>
      <c r="I262" s="3" t="str">
        <f>IF(SUMPRODUCT(--('Appendix F'!$A$3:$A$7050=I$6)*--('Appendix F'!$B$3:$B$7050=$A262))&gt;0,"Yes","")</f>
        <v/>
      </c>
      <c r="J262" s="3" t="str">
        <f>IF(SUMPRODUCT(--('Appendix F'!$A$3:$A$7050=J$6)*--('Appendix F'!$B$3:$B$7050=$A262))&gt;0,"Yes","")</f>
        <v>Yes</v>
      </c>
    </row>
    <row r="263" spans="1:10" x14ac:dyDescent="0.25">
      <c r="A263" s="5" t="s">
        <v>4513</v>
      </c>
      <c r="B263" s="5" t="s">
        <v>9800</v>
      </c>
      <c r="C263"/>
      <c r="D263"/>
      <c r="E263"/>
      <c r="F263"/>
      <c r="G263"/>
      <c r="H263"/>
      <c r="I263" s="3" t="str">
        <f>IF(SUMPRODUCT(--('Appendix F'!$A$3:$A$7050=I$6)*--('Appendix F'!$B$3:$B$7050=$A263))&gt;0,"Yes","")</f>
        <v>Yes</v>
      </c>
      <c r="J263" s="3" t="str">
        <f>IF(SUMPRODUCT(--('Appendix F'!$A$3:$A$7050=J$6)*--('Appendix F'!$B$3:$B$7050=$A263))&gt;0,"Yes","")</f>
        <v/>
      </c>
    </row>
    <row r="264" spans="1:10" x14ac:dyDescent="0.25">
      <c r="A264" s="5" t="s">
        <v>5858</v>
      </c>
      <c r="B264" s="5" t="s">
        <v>9800</v>
      </c>
      <c r="C264"/>
      <c r="D264"/>
      <c r="E264"/>
      <c r="F264"/>
      <c r="G264"/>
      <c r="H264"/>
      <c r="I264" s="3" t="str">
        <f>IF(SUMPRODUCT(--('Appendix F'!$A$3:$A$7050=I$6)*--('Appendix F'!$B$3:$B$7050=$A264))&gt;0,"Yes","")</f>
        <v/>
      </c>
      <c r="J264" s="3" t="str">
        <f>IF(SUMPRODUCT(--('Appendix F'!$A$3:$A$7050=J$6)*--('Appendix F'!$B$3:$B$7050=$A264))&gt;0,"Yes","")</f>
        <v>Yes</v>
      </c>
    </row>
    <row r="265" spans="1:10" x14ac:dyDescent="0.25">
      <c r="A265" s="5" t="s">
        <v>4514</v>
      </c>
      <c r="B265" s="5" t="s">
        <v>9800</v>
      </c>
      <c r="C265"/>
      <c r="D265"/>
      <c r="E265"/>
      <c r="F265"/>
      <c r="G265"/>
      <c r="H265"/>
      <c r="I265" s="3" t="str">
        <f>IF(SUMPRODUCT(--('Appendix F'!$A$3:$A$7050=I$6)*--('Appendix F'!$B$3:$B$7050=$A265))&gt;0,"Yes","")</f>
        <v>Yes</v>
      </c>
      <c r="J265" s="3" t="str">
        <f>IF(SUMPRODUCT(--('Appendix F'!$A$3:$A$7050=J$6)*--('Appendix F'!$B$3:$B$7050=$A265))&gt;0,"Yes","")</f>
        <v/>
      </c>
    </row>
    <row r="266" spans="1:10" x14ac:dyDescent="0.25">
      <c r="A266" s="5" t="s">
        <v>5859</v>
      </c>
      <c r="B266" s="5" t="s">
        <v>9800</v>
      </c>
      <c r="C266"/>
      <c r="D266"/>
      <c r="E266"/>
      <c r="F266"/>
      <c r="G266"/>
      <c r="H266"/>
      <c r="I266" s="3" t="str">
        <f>IF(SUMPRODUCT(--('Appendix F'!$A$3:$A$7050=I$6)*--('Appendix F'!$B$3:$B$7050=$A266))&gt;0,"Yes","")</f>
        <v/>
      </c>
      <c r="J266" s="3" t="str">
        <f>IF(SUMPRODUCT(--('Appendix F'!$A$3:$A$7050=J$6)*--('Appendix F'!$B$3:$B$7050=$A266))&gt;0,"Yes","")</f>
        <v>Yes</v>
      </c>
    </row>
    <row r="267" spans="1:10" x14ac:dyDescent="0.25">
      <c r="A267" s="5" t="s">
        <v>4515</v>
      </c>
      <c r="B267" s="5" t="s">
        <v>9800</v>
      </c>
      <c r="C267"/>
      <c r="D267"/>
      <c r="E267"/>
      <c r="F267"/>
      <c r="G267"/>
      <c r="H267"/>
      <c r="I267" s="3" t="str">
        <f>IF(SUMPRODUCT(--('Appendix F'!$A$3:$A$7050=I$6)*--('Appendix F'!$B$3:$B$7050=$A267))&gt;0,"Yes","")</f>
        <v>Yes</v>
      </c>
      <c r="J267" s="3" t="str">
        <f>IF(SUMPRODUCT(--('Appendix F'!$A$3:$A$7050=J$6)*--('Appendix F'!$B$3:$B$7050=$A267))&gt;0,"Yes","")</f>
        <v/>
      </c>
    </row>
    <row r="268" spans="1:10" x14ac:dyDescent="0.25">
      <c r="A268" s="5" t="s">
        <v>5860</v>
      </c>
      <c r="B268" s="5" t="s">
        <v>9800</v>
      </c>
      <c r="C268"/>
      <c r="D268"/>
      <c r="E268"/>
      <c r="F268"/>
      <c r="G268"/>
      <c r="H268"/>
      <c r="I268" s="3" t="str">
        <f>IF(SUMPRODUCT(--('Appendix F'!$A$3:$A$7050=I$6)*--('Appendix F'!$B$3:$B$7050=$A268))&gt;0,"Yes","")</f>
        <v/>
      </c>
      <c r="J268" s="3" t="str">
        <f>IF(SUMPRODUCT(--('Appendix F'!$A$3:$A$7050=J$6)*--('Appendix F'!$B$3:$B$7050=$A268))&gt;0,"Yes","")</f>
        <v>Yes</v>
      </c>
    </row>
    <row r="269" spans="1:10" x14ac:dyDescent="0.25">
      <c r="A269" s="5" t="s">
        <v>4516</v>
      </c>
      <c r="B269" s="5" t="s">
        <v>9800</v>
      </c>
      <c r="C269"/>
      <c r="D269"/>
      <c r="E269"/>
      <c r="F269"/>
      <c r="G269"/>
      <c r="H269"/>
      <c r="I269" s="3" t="str">
        <f>IF(SUMPRODUCT(--('Appendix F'!$A$3:$A$7050=I$6)*--('Appendix F'!$B$3:$B$7050=$A269))&gt;0,"Yes","")</f>
        <v>Yes</v>
      </c>
      <c r="J269" s="3" t="str">
        <f>IF(SUMPRODUCT(--('Appendix F'!$A$3:$A$7050=J$6)*--('Appendix F'!$B$3:$B$7050=$A269))&gt;0,"Yes","")</f>
        <v/>
      </c>
    </row>
    <row r="270" spans="1:10" x14ac:dyDescent="0.25">
      <c r="A270" s="5" t="s">
        <v>5861</v>
      </c>
      <c r="B270" s="5" t="s">
        <v>9800</v>
      </c>
      <c r="C270"/>
      <c r="D270"/>
      <c r="E270"/>
      <c r="F270"/>
      <c r="G270"/>
      <c r="H270"/>
      <c r="I270" s="3" t="str">
        <f>IF(SUMPRODUCT(--('Appendix F'!$A$3:$A$7050=I$6)*--('Appendix F'!$B$3:$B$7050=$A270))&gt;0,"Yes","")</f>
        <v/>
      </c>
      <c r="J270" s="3" t="str">
        <f>IF(SUMPRODUCT(--('Appendix F'!$A$3:$A$7050=J$6)*--('Appendix F'!$B$3:$B$7050=$A270))&gt;0,"Yes","")</f>
        <v>Yes</v>
      </c>
    </row>
    <row r="271" spans="1:10" x14ac:dyDescent="0.25">
      <c r="A271" s="5" t="s">
        <v>4517</v>
      </c>
      <c r="B271" s="5" t="s">
        <v>9800</v>
      </c>
      <c r="C271"/>
      <c r="D271"/>
      <c r="E271"/>
      <c r="F271"/>
      <c r="G271"/>
      <c r="H271"/>
      <c r="I271" s="3" t="str">
        <f>IF(SUMPRODUCT(--('Appendix F'!$A$3:$A$7050=I$6)*--('Appendix F'!$B$3:$B$7050=$A271))&gt;0,"Yes","")</f>
        <v>Yes</v>
      </c>
      <c r="J271" s="3" t="str">
        <f>IF(SUMPRODUCT(--('Appendix F'!$A$3:$A$7050=J$6)*--('Appendix F'!$B$3:$B$7050=$A271))&gt;0,"Yes","")</f>
        <v/>
      </c>
    </row>
    <row r="272" spans="1:10" x14ac:dyDescent="0.25">
      <c r="A272" s="5" t="s">
        <v>5862</v>
      </c>
      <c r="B272" s="5" t="s">
        <v>9800</v>
      </c>
      <c r="C272"/>
      <c r="D272"/>
      <c r="E272"/>
      <c r="F272"/>
      <c r="G272"/>
      <c r="H272"/>
      <c r="I272" s="3" t="str">
        <f>IF(SUMPRODUCT(--('Appendix F'!$A$3:$A$7050=I$6)*--('Appendix F'!$B$3:$B$7050=$A272))&gt;0,"Yes","")</f>
        <v/>
      </c>
      <c r="J272" s="3" t="str">
        <f>IF(SUMPRODUCT(--('Appendix F'!$A$3:$A$7050=J$6)*--('Appendix F'!$B$3:$B$7050=$A272))&gt;0,"Yes","")</f>
        <v>Yes</v>
      </c>
    </row>
    <row r="273" spans="1:10" x14ac:dyDescent="0.25">
      <c r="A273" s="5" t="s">
        <v>4518</v>
      </c>
      <c r="B273" s="5" t="s">
        <v>9800</v>
      </c>
      <c r="C273"/>
      <c r="D273"/>
      <c r="E273"/>
      <c r="F273"/>
      <c r="G273"/>
      <c r="H273"/>
      <c r="I273" s="3" t="str">
        <f>IF(SUMPRODUCT(--('Appendix F'!$A$3:$A$7050=I$6)*--('Appendix F'!$B$3:$B$7050=$A273))&gt;0,"Yes","")</f>
        <v>Yes</v>
      </c>
      <c r="J273" s="3" t="str">
        <f>IF(SUMPRODUCT(--('Appendix F'!$A$3:$A$7050=J$6)*--('Appendix F'!$B$3:$B$7050=$A273))&gt;0,"Yes","")</f>
        <v/>
      </c>
    </row>
    <row r="274" spans="1:10" x14ac:dyDescent="0.25">
      <c r="A274" s="5" t="s">
        <v>5863</v>
      </c>
      <c r="B274" s="5" t="s">
        <v>9800</v>
      </c>
      <c r="C274"/>
      <c r="D274"/>
      <c r="E274"/>
      <c r="F274"/>
      <c r="G274"/>
      <c r="H274"/>
      <c r="I274" s="3" t="str">
        <f>IF(SUMPRODUCT(--('Appendix F'!$A$3:$A$7050=I$6)*--('Appendix F'!$B$3:$B$7050=$A274))&gt;0,"Yes","")</f>
        <v/>
      </c>
      <c r="J274" s="3" t="str">
        <f>IF(SUMPRODUCT(--('Appendix F'!$A$3:$A$7050=J$6)*--('Appendix F'!$B$3:$B$7050=$A274))&gt;0,"Yes","")</f>
        <v>Yes</v>
      </c>
    </row>
    <row r="275" spans="1:10" x14ac:dyDescent="0.25">
      <c r="A275" s="5" t="s">
        <v>4519</v>
      </c>
      <c r="B275" s="5" t="s">
        <v>9800</v>
      </c>
      <c r="C275"/>
      <c r="D275"/>
      <c r="E275"/>
      <c r="F275"/>
      <c r="G275"/>
      <c r="H275"/>
      <c r="I275" s="3" t="str">
        <f>IF(SUMPRODUCT(--('Appendix F'!$A$3:$A$7050=I$6)*--('Appendix F'!$B$3:$B$7050=$A275))&gt;0,"Yes","")</f>
        <v>Yes</v>
      </c>
      <c r="J275" s="3" t="str">
        <f>IF(SUMPRODUCT(--('Appendix F'!$A$3:$A$7050=J$6)*--('Appendix F'!$B$3:$B$7050=$A275))&gt;0,"Yes","")</f>
        <v/>
      </c>
    </row>
    <row r="276" spans="1:10" x14ac:dyDescent="0.25">
      <c r="A276" s="5" t="s">
        <v>5864</v>
      </c>
      <c r="B276" s="5" t="s">
        <v>9800</v>
      </c>
      <c r="C276"/>
      <c r="D276"/>
      <c r="E276"/>
      <c r="F276"/>
      <c r="G276"/>
      <c r="H276"/>
      <c r="I276" s="3" t="str">
        <f>IF(SUMPRODUCT(--('Appendix F'!$A$3:$A$7050=I$6)*--('Appendix F'!$B$3:$B$7050=$A276))&gt;0,"Yes","")</f>
        <v/>
      </c>
      <c r="J276" s="3" t="str">
        <f>IF(SUMPRODUCT(--('Appendix F'!$A$3:$A$7050=J$6)*--('Appendix F'!$B$3:$B$7050=$A276))&gt;0,"Yes","")</f>
        <v>Yes</v>
      </c>
    </row>
    <row r="277" spans="1:10" x14ac:dyDescent="0.25">
      <c r="A277" s="5" t="s">
        <v>4520</v>
      </c>
      <c r="B277" s="5" t="s">
        <v>9800</v>
      </c>
      <c r="C277"/>
      <c r="D277"/>
      <c r="E277"/>
      <c r="F277"/>
      <c r="G277"/>
      <c r="H277"/>
      <c r="I277" s="3" t="str">
        <f>IF(SUMPRODUCT(--('Appendix F'!$A$3:$A$7050=I$6)*--('Appendix F'!$B$3:$B$7050=$A277))&gt;0,"Yes","")</f>
        <v>Yes</v>
      </c>
      <c r="J277" s="3" t="str">
        <f>IF(SUMPRODUCT(--('Appendix F'!$A$3:$A$7050=J$6)*--('Appendix F'!$B$3:$B$7050=$A277))&gt;0,"Yes","")</f>
        <v/>
      </c>
    </row>
    <row r="278" spans="1:10" x14ac:dyDescent="0.25">
      <c r="A278" s="5" t="s">
        <v>5865</v>
      </c>
      <c r="B278" s="5" t="s">
        <v>9800</v>
      </c>
      <c r="C278"/>
      <c r="D278"/>
      <c r="E278"/>
      <c r="F278"/>
      <c r="G278"/>
      <c r="H278"/>
      <c r="I278" s="3" t="str">
        <f>IF(SUMPRODUCT(--('Appendix F'!$A$3:$A$7050=I$6)*--('Appendix F'!$B$3:$B$7050=$A278))&gt;0,"Yes","")</f>
        <v/>
      </c>
      <c r="J278" s="3" t="str">
        <f>IF(SUMPRODUCT(--('Appendix F'!$A$3:$A$7050=J$6)*--('Appendix F'!$B$3:$B$7050=$A278))&gt;0,"Yes","")</f>
        <v>Yes</v>
      </c>
    </row>
    <row r="279" spans="1:10" x14ac:dyDescent="0.25">
      <c r="A279" s="5" t="s">
        <v>4521</v>
      </c>
      <c r="B279" s="5" t="s">
        <v>9800</v>
      </c>
      <c r="C279"/>
      <c r="D279"/>
      <c r="E279"/>
      <c r="F279"/>
      <c r="G279"/>
      <c r="H279"/>
      <c r="I279" s="3" t="str">
        <f>IF(SUMPRODUCT(--('Appendix F'!$A$3:$A$7050=I$6)*--('Appendix F'!$B$3:$B$7050=$A279))&gt;0,"Yes","")</f>
        <v>Yes</v>
      </c>
      <c r="J279" s="3" t="str">
        <f>IF(SUMPRODUCT(--('Appendix F'!$A$3:$A$7050=J$6)*--('Appendix F'!$B$3:$B$7050=$A279))&gt;0,"Yes","")</f>
        <v/>
      </c>
    </row>
    <row r="280" spans="1:10" x14ac:dyDescent="0.25">
      <c r="A280" s="5" t="s">
        <v>5866</v>
      </c>
      <c r="B280" s="5" t="s">
        <v>9800</v>
      </c>
      <c r="C280"/>
      <c r="D280"/>
      <c r="E280"/>
      <c r="F280"/>
      <c r="G280"/>
      <c r="H280"/>
      <c r="I280" s="3" t="str">
        <f>IF(SUMPRODUCT(--('Appendix F'!$A$3:$A$7050=I$6)*--('Appendix F'!$B$3:$B$7050=$A280))&gt;0,"Yes","")</f>
        <v/>
      </c>
      <c r="J280" s="3" t="str">
        <f>IF(SUMPRODUCT(--('Appendix F'!$A$3:$A$7050=J$6)*--('Appendix F'!$B$3:$B$7050=$A280))&gt;0,"Yes","")</f>
        <v>Yes</v>
      </c>
    </row>
    <row r="281" spans="1:10" x14ac:dyDescent="0.25">
      <c r="A281" s="5" t="s">
        <v>4522</v>
      </c>
      <c r="B281" s="5" t="s">
        <v>9800</v>
      </c>
      <c r="C281"/>
      <c r="D281"/>
      <c r="E281"/>
      <c r="F281"/>
      <c r="G281"/>
      <c r="H281"/>
      <c r="I281" s="3" t="str">
        <f>IF(SUMPRODUCT(--('Appendix F'!$A$3:$A$7050=I$6)*--('Appendix F'!$B$3:$B$7050=$A281))&gt;0,"Yes","")</f>
        <v>Yes</v>
      </c>
      <c r="J281" s="3" t="str">
        <f>IF(SUMPRODUCT(--('Appendix F'!$A$3:$A$7050=J$6)*--('Appendix F'!$B$3:$B$7050=$A281))&gt;0,"Yes","")</f>
        <v/>
      </c>
    </row>
    <row r="282" spans="1:10" x14ac:dyDescent="0.25">
      <c r="A282" s="5" t="s">
        <v>5867</v>
      </c>
      <c r="B282" s="5" t="s">
        <v>9800</v>
      </c>
      <c r="C282"/>
      <c r="D282"/>
      <c r="E282"/>
      <c r="F282"/>
      <c r="G282"/>
      <c r="H282"/>
      <c r="I282" s="3" t="str">
        <f>IF(SUMPRODUCT(--('Appendix F'!$A$3:$A$7050=I$6)*--('Appendix F'!$B$3:$B$7050=$A282))&gt;0,"Yes","")</f>
        <v/>
      </c>
      <c r="J282" s="3" t="str">
        <f>IF(SUMPRODUCT(--('Appendix F'!$A$3:$A$7050=J$6)*--('Appendix F'!$B$3:$B$7050=$A282))&gt;0,"Yes","")</f>
        <v>Yes</v>
      </c>
    </row>
    <row r="283" spans="1:10" x14ac:dyDescent="0.25">
      <c r="A283" s="5" t="s">
        <v>4523</v>
      </c>
      <c r="B283" s="5" t="s">
        <v>9800</v>
      </c>
      <c r="C283"/>
      <c r="D283"/>
      <c r="E283"/>
      <c r="F283"/>
      <c r="G283"/>
      <c r="H283"/>
      <c r="I283" s="3" t="str">
        <f>IF(SUMPRODUCT(--('Appendix F'!$A$3:$A$7050=I$6)*--('Appendix F'!$B$3:$B$7050=$A283))&gt;0,"Yes","")</f>
        <v>Yes</v>
      </c>
      <c r="J283" s="3" t="str">
        <f>IF(SUMPRODUCT(--('Appendix F'!$A$3:$A$7050=J$6)*--('Appendix F'!$B$3:$B$7050=$A283))&gt;0,"Yes","")</f>
        <v/>
      </c>
    </row>
    <row r="284" spans="1:10" x14ac:dyDescent="0.25">
      <c r="A284" s="5" t="s">
        <v>5868</v>
      </c>
      <c r="B284" s="5" t="s">
        <v>9800</v>
      </c>
      <c r="C284"/>
      <c r="D284"/>
      <c r="E284"/>
      <c r="F284"/>
      <c r="G284"/>
      <c r="H284"/>
      <c r="I284" s="3" t="str">
        <f>IF(SUMPRODUCT(--('Appendix F'!$A$3:$A$7050=I$6)*--('Appendix F'!$B$3:$B$7050=$A284))&gt;0,"Yes","")</f>
        <v/>
      </c>
      <c r="J284" s="3" t="str">
        <f>IF(SUMPRODUCT(--('Appendix F'!$A$3:$A$7050=J$6)*--('Appendix F'!$B$3:$B$7050=$A284))&gt;0,"Yes","")</f>
        <v>Yes</v>
      </c>
    </row>
    <row r="285" spans="1:10" x14ac:dyDescent="0.25">
      <c r="A285" s="5" t="s">
        <v>4524</v>
      </c>
      <c r="B285" s="5" t="s">
        <v>9800</v>
      </c>
      <c r="C285"/>
      <c r="D285"/>
      <c r="E285"/>
      <c r="F285"/>
      <c r="G285"/>
      <c r="H285"/>
      <c r="I285" s="3" t="str">
        <f>IF(SUMPRODUCT(--('Appendix F'!$A$3:$A$7050=I$6)*--('Appendix F'!$B$3:$B$7050=$A285))&gt;0,"Yes","")</f>
        <v>Yes</v>
      </c>
      <c r="J285" s="3" t="str">
        <f>IF(SUMPRODUCT(--('Appendix F'!$A$3:$A$7050=J$6)*--('Appendix F'!$B$3:$B$7050=$A285))&gt;0,"Yes","")</f>
        <v/>
      </c>
    </row>
    <row r="286" spans="1:10" x14ac:dyDescent="0.25">
      <c r="A286" s="5" t="s">
        <v>5869</v>
      </c>
      <c r="B286" s="5" t="s">
        <v>9800</v>
      </c>
      <c r="C286"/>
      <c r="D286"/>
      <c r="E286"/>
      <c r="F286"/>
      <c r="G286"/>
      <c r="H286"/>
      <c r="I286" s="3" t="str">
        <f>IF(SUMPRODUCT(--('Appendix F'!$A$3:$A$7050=I$6)*--('Appendix F'!$B$3:$B$7050=$A286))&gt;0,"Yes","")</f>
        <v/>
      </c>
      <c r="J286" s="3" t="str">
        <f>IF(SUMPRODUCT(--('Appendix F'!$A$3:$A$7050=J$6)*--('Appendix F'!$B$3:$B$7050=$A286))&gt;0,"Yes","")</f>
        <v>Yes</v>
      </c>
    </row>
    <row r="287" spans="1:10" x14ac:dyDescent="0.25">
      <c r="A287" s="5" t="s">
        <v>4525</v>
      </c>
      <c r="B287" s="5" t="s">
        <v>9800</v>
      </c>
      <c r="C287"/>
      <c r="D287"/>
      <c r="E287"/>
      <c r="F287"/>
      <c r="G287"/>
      <c r="H287"/>
      <c r="I287" s="3" t="str">
        <f>IF(SUMPRODUCT(--('Appendix F'!$A$3:$A$7050=I$6)*--('Appendix F'!$B$3:$B$7050=$A287))&gt;0,"Yes","")</f>
        <v>Yes</v>
      </c>
      <c r="J287" s="3" t="str">
        <f>IF(SUMPRODUCT(--('Appendix F'!$A$3:$A$7050=J$6)*--('Appendix F'!$B$3:$B$7050=$A287))&gt;0,"Yes","")</f>
        <v/>
      </c>
    </row>
    <row r="288" spans="1:10" x14ac:dyDescent="0.25">
      <c r="A288" s="5" t="s">
        <v>5870</v>
      </c>
      <c r="B288" s="5" t="s">
        <v>9800</v>
      </c>
      <c r="C288"/>
      <c r="D288"/>
      <c r="E288"/>
      <c r="F288"/>
      <c r="G288"/>
      <c r="H288"/>
      <c r="I288" s="3" t="str">
        <f>IF(SUMPRODUCT(--('Appendix F'!$A$3:$A$7050=I$6)*--('Appendix F'!$B$3:$B$7050=$A288))&gt;0,"Yes","")</f>
        <v/>
      </c>
      <c r="J288" s="3" t="str">
        <f>IF(SUMPRODUCT(--('Appendix F'!$A$3:$A$7050=J$6)*--('Appendix F'!$B$3:$B$7050=$A288))&gt;0,"Yes","")</f>
        <v>Yes</v>
      </c>
    </row>
    <row r="289" spans="1:10" x14ac:dyDescent="0.25">
      <c r="A289" s="5" t="s">
        <v>4526</v>
      </c>
      <c r="B289" s="5" t="s">
        <v>9800</v>
      </c>
      <c r="C289"/>
      <c r="D289"/>
      <c r="E289"/>
      <c r="F289"/>
      <c r="G289"/>
      <c r="H289"/>
      <c r="I289" s="3" t="str">
        <f>IF(SUMPRODUCT(--('Appendix F'!$A$3:$A$7050=I$6)*--('Appendix F'!$B$3:$B$7050=$A289))&gt;0,"Yes","")</f>
        <v>Yes</v>
      </c>
      <c r="J289" s="3" t="str">
        <f>IF(SUMPRODUCT(--('Appendix F'!$A$3:$A$7050=J$6)*--('Appendix F'!$B$3:$B$7050=$A289))&gt;0,"Yes","")</f>
        <v/>
      </c>
    </row>
    <row r="290" spans="1:10" x14ac:dyDescent="0.25">
      <c r="A290" s="5" t="s">
        <v>5871</v>
      </c>
      <c r="B290" s="5" t="s">
        <v>9800</v>
      </c>
      <c r="C290"/>
      <c r="D290"/>
      <c r="E290"/>
      <c r="F290"/>
      <c r="G290"/>
      <c r="H290"/>
      <c r="I290" s="3" t="str">
        <f>IF(SUMPRODUCT(--('Appendix F'!$A$3:$A$7050=I$6)*--('Appendix F'!$B$3:$B$7050=$A290))&gt;0,"Yes","")</f>
        <v/>
      </c>
      <c r="J290" s="3" t="str">
        <f>IF(SUMPRODUCT(--('Appendix F'!$A$3:$A$7050=J$6)*--('Appendix F'!$B$3:$B$7050=$A290))&gt;0,"Yes","")</f>
        <v>Yes</v>
      </c>
    </row>
    <row r="291" spans="1:10" x14ac:dyDescent="0.25">
      <c r="A291" s="5" t="s">
        <v>4527</v>
      </c>
      <c r="B291" s="5" t="s">
        <v>9800</v>
      </c>
      <c r="C291"/>
      <c r="D291"/>
      <c r="E291"/>
      <c r="F291"/>
      <c r="G291"/>
      <c r="H291"/>
      <c r="I291" s="3" t="str">
        <f>IF(SUMPRODUCT(--('Appendix F'!$A$3:$A$7050=I$6)*--('Appendix F'!$B$3:$B$7050=$A291))&gt;0,"Yes","")</f>
        <v>Yes</v>
      </c>
      <c r="J291" s="3" t="str">
        <f>IF(SUMPRODUCT(--('Appendix F'!$A$3:$A$7050=J$6)*--('Appendix F'!$B$3:$B$7050=$A291))&gt;0,"Yes","")</f>
        <v/>
      </c>
    </row>
    <row r="292" spans="1:10" x14ac:dyDescent="0.25">
      <c r="A292" s="5" t="s">
        <v>5872</v>
      </c>
      <c r="B292" s="5" t="s">
        <v>9800</v>
      </c>
      <c r="C292"/>
      <c r="D292"/>
      <c r="E292"/>
      <c r="F292"/>
      <c r="G292"/>
      <c r="H292"/>
      <c r="I292" s="3" t="str">
        <f>IF(SUMPRODUCT(--('Appendix F'!$A$3:$A$7050=I$6)*--('Appendix F'!$B$3:$B$7050=$A292))&gt;0,"Yes","")</f>
        <v/>
      </c>
      <c r="J292" s="3" t="str">
        <f>IF(SUMPRODUCT(--('Appendix F'!$A$3:$A$7050=J$6)*--('Appendix F'!$B$3:$B$7050=$A292))&gt;0,"Yes","")</f>
        <v>Yes</v>
      </c>
    </row>
    <row r="293" spans="1:10" x14ac:dyDescent="0.25">
      <c r="A293" s="5" t="s">
        <v>4528</v>
      </c>
      <c r="B293" s="5" t="s">
        <v>9800</v>
      </c>
      <c r="C293"/>
      <c r="D293"/>
      <c r="E293"/>
      <c r="F293"/>
      <c r="G293"/>
      <c r="H293"/>
      <c r="I293" s="3" t="str">
        <f>IF(SUMPRODUCT(--('Appendix F'!$A$3:$A$7050=I$6)*--('Appendix F'!$B$3:$B$7050=$A293))&gt;0,"Yes","")</f>
        <v>Yes</v>
      </c>
      <c r="J293" s="3" t="str">
        <f>IF(SUMPRODUCT(--('Appendix F'!$A$3:$A$7050=J$6)*--('Appendix F'!$B$3:$B$7050=$A293))&gt;0,"Yes","")</f>
        <v/>
      </c>
    </row>
    <row r="294" spans="1:10" x14ac:dyDescent="0.25">
      <c r="A294" s="5" t="s">
        <v>5873</v>
      </c>
      <c r="B294" s="5" t="s">
        <v>9800</v>
      </c>
      <c r="C294"/>
      <c r="D294"/>
      <c r="E294"/>
      <c r="F294"/>
      <c r="G294"/>
      <c r="H294"/>
      <c r="I294" s="3" t="str">
        <f>IF(SUMPRODUCT(--('Appendix F'!$A$3:$A$7050=I$6)*--('Appendix F'!$B$3:$B$7050=$A294))&gt;0,"Yes","")</f>
        <v/>
      </c>
      <c r="J294" s="3" t="str">
        <f>IF(SUMPRODUCT(--('Appendix F'!$A$3:$A$7050=J$6)*--('Appendix F'!$B$3:$B$7050=$A294))&gt;0,"Yes","")</f>
        <v>Yes</v>
      </c>
    </row>
    <row r="295" spans="1:10" x14ac:dyDescent="0.25">
      <c r="A295" s="5" t="s">
        <v>4529</v>
      </c>
      <c r="B295" s="5" t="s">
        <v>9800</v>
      </c>
      <c r="C295"/>
      <c r="D295"/>
      <c r="E295"/>
      <c r="F295"/>
      <c r="G295"/>
      <c r="H295"/>
      <c r="I295" s="3" t="str">
        <f>IF(SUMPRODUCT(--('Appendix F'!$A$3:$A$7050=I$6)*--('Appendix F'!$B$3:$B$7050=$A295))&gt;0,"Yes","")</f>
        <v>Yes</v>
      </c>
      <c r="J295" s="3" t="str">
        <f>IF(SUMPRODUCT(--('Appendix F'!$A$3:$A$7050=J$6)*--('Appendix F'!$B$3:$B$7050=$A295))&gt;0,"Yes","")</f>
        <v/>
      </c>
    </row>
    <row r="296" spans="1:10" x14ac:dyDescent="0.25">
      <c r="A296" s="5" t="s">
        <v>5874</v>
      </c>
      <c r="B296" s="5" t="s">
        <v>9800</v>
      </c>
      <c r="C296"/>
      <c r="D296"/>
      <c r="E296"/>
      <c r="F296"/>
      <c r="G296"/>
      <c r="H296"/>
      <c r="I296" s="3" t="str">
        <f>IF(SUMPRODUCT(--('Appendix F'!$A$3:$A$7050=I$6)*--('Appendix F'!$B$3:$B$7050=$A296))&gt;0,"Yes","")</f>
        <v/>
      </c>
      <c r="J296" s="3" t="str">
        <f>IF(SUMPRODUCT(--('Appendix F'!$A$3:$A$7050=J$6)*--('Appendix F'!$B$3:$B$7050=$A296))&gt;0,"Yes","")</f>
        <v>Yes</v>
      </c>
    </row>
    <row r="297" spans="1:10" x14ac:dyDescent="0.25">
      <c r="A297" s="5" t="s">
        <v>4530</v>
      </c>
      <c r="B297" s="5" t="s">
        <v>9800</v>
      </c>
      <c r="C297"/>
      <c r="D297"/>
      <c r="E297"/>
      <c r="F297"/>
      <c r="G297"/>
      <c r="H297"/>
      <c r="I297" s="3" t="str">
        <f>IF(SUMPRODUCT(--('Appendix F'!$A$3:$A$7050=I$6)*--('Appendix F'!$B$3:$B$7050=$A297))&gt;0,"Yes","")</f>
        <v>Yes</v>
      </c>
      <c r="J297" s="3" t="str">
        <f>IF(SUMPRODUCT(--('Appendix F'!$A$3:$A$7050=J$6)*--('Appendix F'!$B$3:$B$7050=$A297))&gt;0,"Yes","")</f>
        <v/>
      </c>
    </row>
    <row r="298" spans="1:10" x14ac:dyDescent="0.25">
      <c r="A298" s="5" t="s">
        <v>5875</v>
      </c>
      <c r="B298" s="5" t="s">
        <v>9800</v>
      </c>
      <c r="C298"/>
      <c r="D298"/>
      <c r="E298"/>
      <c r="F298"/>
      <c r="G298"/>
      <c r="H298"/>
      <c r="I298" s="3" t="str">
        <f>IF(SUMPRODUCT(--('Appendix F'!$A$3:$A$7050=I$6)*--('Appendix F'!$B$3:$B$7050=$A298))&gt;0,"Yes","")</f>
        <v/>
      </c>
      <c r="J298" s="3" t="str">
        <f>IF(SUMPRODUCT(--('Appendix F'!$A$3:$A$7050=J$6)*--('Appendix F'!$B$3:$B$7050=$A298))&gt;0,"Yes","")</f>
        <v>Yes</v>
      </c>
    </row>
    <row r="299" spans="1:10" x14ac:dyDescent="0.25">
      <c r="A299" s="5" t="s">
        <v>4531</v>
      </c>
      <c r="B299" s="5" t="s">
        <v>9800</v>
      </c>
      <c r="C299"/>
      <c r="D299"/>
      <c r="E299"/>
      <c r="F299"/>
      <c r="G299"/>
      <c r="H299"/>
      <c r="I299" s="3" t="str">
        <f>IF(SUMPRODUCT(--('Appendix F'!$A$3:$A$7050=I$6)*--('Appendix F'!$B$3:$B$7050=$A299))&gt;0,"Yes","")</f>
        <v>Yes</v>
      </c>
      <c r="J299" s="3" t="str">
        <f>IF(SUMPRODUCT(--('Appendix F'!$A$3:$A$7050=J$6)*--('Appendix F'!$B$3:$B$7050=$A299))&gt;0,"Yes","")</f>
        <v/>
      </c>
    </row>
    <row r="300" spans="1:10" x14ac:dyDescent="0.25">
      <c r="A300" s="5" t="s">
        <v>5876</v>
      </c>
      <c r="B300" s="5" t="s">
        <v>9800</v>
      </c>
      <c r="C300"/>
      <c r="D300"/>
      <c r="E300"/>
      <c r="F300"/>
      <c r="G300"/>
      <c r="H300"/>
      <c r="I300" s="3" t="str">
        <f>IF(SUMPRODUCT(--('Appendix F'!$A$3:$A$7050=I$6)*--('Appendix F'!$B$3:$B$7050=$A300))&gt;0,"Yes","")</f>
        <v/>
      </c>
      <c r="J300" s="3" t="str">
        <f>IF(SUMPRODUCT(--('Appendix F'!$A$3:$A$7050=J$6)*--('Appendix F'!$B$3:$B$7050=$A300))&gt;0,"Yes","")</f>
        <v>Yes</v>
      </c>
    </row>
    <row r="301" spans="1:10" x14ac:dyDescent="0.25">
      <c r="A301" s="5" t="s">
        <v>4532</v>
      </c>
      <c r="B301" s="5" t="s">
        <v>9800</v>
      </c>
      <c r="C301"/>
      <c r="D301"/>
      <c r="E301"/>
      <c r="F301"/>
      <c r="G301"/>
      <c r="H301"/>
      <c r="I301" s="3" t="str">
        <f>IF(SUMPRODUCT(--('Appendix F'!$A$3:$A$7050=I$6)*--('Appendix F'!$B$3:$B$7050=$A301))&gt;0,"Yes","")</f>
        <v>Yes</v>
      </c>
      <c r="J301" s="3" t="str">
        <f>IF(SUMPRODUCT(--('Appendix F'!$A$3:$A$7050=J$6)*--('Appendix F'!$B$3:$B$7050=$A301))&gt;0,"Yes","")</f>
        <v/>
      </c>
    </row>
    <row r="302" spans="1:10" x14ac:dyDescent="0.25">
      <c r="A302" s="5" t="s">
        <v>5877</v>
      </c>
      <c r="B302" s="5" t="s">
        <v>9800</v>
      </c>
      <c r="C302"/>
      <c r="D302"/>
      <c r="E302"/>
      <c r="F302"/>
      <c r="G302"/>
      <c r="H302"/>
      <c r="I302" s="3" t="str">
        <f>IF(SUMPRODUCT(--('Appendix F'!$A$3:$A$7050=I$6)*--('Appendix F'!$B$3:$B$7050=$A302))&gt;0,"Yes","")</f>
        <v/>
      </c>
      <c r="J302" s="3" t="str">
        <f>IF(SUMPRODUCT(--('Appendix F'!$A$3:$A$7050=J$6)*--('Appendix F'!$B$3:$B$7050=$A302))&gt;0,"Yes","")</f>
        <v>Yes</v>
      </c>
    </row>
    <row r="303" spans="1:10" x14ac:dyDescent="0.25">
      <c r="A303" s="5" t="s">
        <v>4533</v>
      </c>
      <c r="B303" s="5" t="s">
        <v>9800</v>
      </c>
      <c r="C303"/>
      <c r="D303"/>
      <c r="E303"/>
      <c r="F303"/>
      <c r="G303"/>
      <c r="H303"/>
      <c r="I303" s="3" t="str">
        <f>IF(SUMPRODUCT(--('Appendix F'!$A$3:$A$7050=I$6)*--('Appendix F'!$B$3:$B$7050=$A303))&gt;0,"Yes","")</f>
        <v>Yes</v>
      </c>
      <c r="J303" s="3" t="str">
        <f>IF(SUMPRODUCT(--('Appendix F'!$A$3:$A$7050=J$6)*--('Appendix F'!$B$3:$B$7050=$A303))&gt;0,"Yes","")</f>
        <v/>
      </c>
    </row>
    <row r="304" spans="1:10" x14ac:dyDescent="0.25">
      <c r="A304" s="5" t="s">
        <v>5878</v>
      </c>
      <c r="B304" s="5" t="s">
        <v>9800</v>
      </c>
      <c r="C304"/>
      <c r="D304"/>
      <c r="E304"/>
      <c r="F304"/>
      <c r="G304"/>
      <c r="H304"/>
      <c r="I304" s="3" t="str">
        <f>IF(SUMPRODUCT(--('Appendix F'!$A$3:$A$7050=I$6)*--('Appendix F'!$B$3:$B$7050=$A304))&gt;0,"Yes","")</f>
        <v/>
      </c>
      <c r="J304" s="3" t="str">
        <f>IF(SUMPRODUCT(--('Appendix F'!$A$3:$A$7050=J$6)*--('Appendix F'!$B$3:$B$7050=$A304))&gt;0,"Yes","")</f>
        <v>Yes</v>
      </c>
    </row>
    <row r="305" spans="1:10" x14ac:dyDescent="0.25">
      <c r="A305" s="5" t="s">
        <v>4534</v>
      </c>
      <c r="B305" s="5" t="s">
        <v>9800</v>
      </c>
      <c r="C305"/>
      <c r="D305"/>
      <c r="E305"/>
      <c r="F305"/>
      <c r="G305"/>
      <c r="H305"/>
      <c r="I305" s="3" t="str">
        <f>IF(SUMPRODUCT(--('Appendix F'!$A$3:$A$7050=I$6)*--('Appendix F'!$B$3:$B$7050=$A305))&gt;0,"Yes","")</f>
        <v>Yes</v>
      </c>
      <c r="J305" s="3" t="str">
        <f>IF(SUMPRODUCT(--('Appendix F'!$A$3:$A$7050=J$6)*--('Appendix F'!$B$3:$B$7050=$A305))&gt;0,"Yes","")</f>
        <v/>
      </c>
    </row>
    <row r="306" spans="1:10" x14ac:dyDescent="0.25">
      <c r="A306" s="5" t="s">
        <v>5879</v>
      </c>
      <c r="B306" s="5" t="s">
        <v>9800</v>
      </c>
      <c r="C306"/>
      <c r="D306"/>
      <c r="E306"/>
      <c r="F306"/>
      <c r="G306"/>
      <c r="H306"/>
      <c r="I306" s="3" t="str">
        <f>IF(SUMPRODUCT(--('Appendix F'!$A$3:$A$7050=I$6)*--('Appendix F'!$B$3:$B$7050=$A306))&gt;0,"Yes","")</f>
        <v/>
      </c>
      <c r="J306" s="3" t="str">
        <f>IF(SUMPRODUCT(--('Appendix F'!$A$3:$A$7050=J$6)*--('Appendix F'!$B$3:$B$7050=$A306))&gt;0,"Yes","")</f>
        <v>Yes</v>
      </c>
    </row>
    <row r="307" spans="1:10" x14ac:dyDescent="0.25">
      <c r="A307" s="5" t="s">
        <v>4535</v>
      </c>
      <c r="B307" s="5" t="s">
        <v>9800</v>
      </c>
      <c r="C307"/>
      <c r="D307"/>
      <c r="E307"/>
      <c r="F307"/>
      <c r="G307"/>
      <c r="H307"/>
      <c r="I307" s="3" t="str">
        <f>IF(SUMPRODUCT(--('Appendix F'!$A$3:$A$7050=I$6)*--('Appendix F'!$B$3:$B$7050=$A307))&gt;0,"Yes","")</f>
        <v>Yes</v>
      </c>
      <c r="J307" s="3" t="str">
        <f>IF(SUMPRODUCT(--('Appendix F'!$A$3:$A$7050=J$6)*--('Appendix F'!$B$3:$B$7050=$A307))&gt;0,"Yes","")</f>
        <v/>
      </c>
    </row>
    <row r="308" spans="1:10" x14ac:dyDescent="0.25">
      <c r="A308" s="5" t="s">
        <v>5880</v>
      </c>
      <c r="B308" s="5" t="s">
        <v>9800</v>
      </c>
      <c r="C308"/>
      <c r="D308"/>
      <c r="E308"/>
      <c r="F308"/>
      <c r="G308"/>
      <c r="H308"/>
      <c r="I308" s="3" t="str">
        <f>IF(SUMPRODUCT(--('Appendix F'!$A$3:$A$7050=I$6)*--('Appendix F'!$B$3:$B$7050=$A308))&gt;0,"Yes","")</f>
        <v/>
      </c>
      <c r="J308" s="3" t="str">
        <f>IF(SUMPRODUCT(--('Appendix F'!$A$3:$A$7050=J$6)*--('Appendix F'!$B$3:$B$7050=$A308))&gt;0,"Yes","")</f>
        <v>Yes</v>
      </c>
    </row>
    <row r="309" spans="1:10" x14ac:dyDescent="0.25">
      <c r="A309" s="5" t="s">
        <v>4536</v>
      </c>
      <c r="B309" s="5" t="s">
        <v>9800</v>
      </c>
      <c r="C309"/>
      <c r="D309"/>
      <c r="E309"/>
      <c r="F309"/>
      <c r="G309"/>
      <c r="H309"/>
      <c r="I309" s="3" t="str">
        <f>IF(SUMPRODUCT(--('Appendix F'!$A$3:$A$7050=I$6)*--('Appendix F'!$B$3:$B$7050=$A309))&gt;0,"Yes","")</f>
        <v>Yes</v>
      </c>
      <c r="J309" s="3" t="str">
        <f>IF(SUMPRODUCT(--('Appendix F'!$A$3:$A$7050=J$6)*--('Appendix F'!$B$3:$B$7050=$A309))&gt;0,"Yes","")</f>
        <v/>
      </c>
    </row>
    <row r="310" spans="1:10" x14ac:dyDescent="0.25">
      <c r="A310" s="5" t="s">
        <v>5881</v>
      </c>
      <c r="B310" s="5" t="s">
        <v>9800</v>
      </c>
      <c r="C310"/>
      <c r="D310"/>
      <c r="E310"/>
      <c r="F310"/>
      <c r="G310"/>
      <c r="H310"/>
      <c r="I310" s="3" t="str">
        <f>IF(SUMPRODUCT(--('Appendix F'!$A$3:$A$7050=I$6)*--('Appendix F'!$B$3:$B$7050=$A310))&gt;0,"Yes","")</f>
        <v/>
      </c>
      <c r="J310" s="3" t="str">
        <f>IF(SUMPRODUCT(--('Appendix F'!$A$3:$A$7050=J$6)*--('Appendix F'!$B$3:$B$7050=$A310))&gt;0,"Yes","")</f>
        <v>Yes</v>
      </c>
    </row>
    <row r="311" spans="1:10" x14ac:dyDescent="0.25">
      <c r="A311" s="5" t="s">
        <v>4537</v>
      </c>
      <c r="B311" s="5" t="s">
        <v>9800</v>
      </c>
      <c r="C311"/>
      <c r="D311"/>
      <c r="E311"/>
      <c r="F311"/>
      <c r="G311"/>
      <c r="H311"/>
      <c r="I311" s="3" t="str">
        <f>IF(SUMPRODUCT(--('Appendix F'!$A$3:$A$7050=I$6)*--('Appendix F'!$B$3:$B$7050=$A311))&gt;0,"Yes","")</f>
        <v>Yes</v>
      </c>
      <c r="J311" s="3" t="str">
        <f>IF(SUMPRODUCT(--('Appendix F'!$A$3:$A$7050=J$6)*--('Appendix F'!$B$3:$B$7050=$A311))&gt;0,"Yes","")</f>
        <v/>
      </c>
    </row>
    <row r="312" spans="1:10" x14ac:dyDescent="0.25">
      <c r="A312" s="5" t="s">
        <v>5882</v>
      </c>
      <c r="B312" s="5" t="s">
        <v>9800</v>
      </c>
      <c r="C312"/>
      <c r="D312"/>
      <c r="E312"/>
      <c r="F312"/>
      <c r="G312"/>
      <c r="H312"/>
      <c r="I312" s="3" t="str">
        <f>IF(SUMPRODUCT(--('Appendix F'!$A$3:$A$7050=I$6)*--('Appendix F'!$B$3:$B$7050=$A312))&gt;0,"Yes","")</f>
        <v/>
      </c>
      <c r="J312" s="3" t="str">
        <f>IF(SUMPRODUCT(--('Appendix F'!$A$3:$A$7050=J$6)*--('Appendix F'!$B$3:$B$7050=$A312))&gt;0,"Yes","")</f>
        <v>Yes</v>
      </c>
    </row>
    <row r="313" spans="1:10" x14ac:dyDescent="0.25">
      <c r="A313" s="5" t="s">
        <v>4538</v>
      </c>
      <c r="B313" s="5" t="s">
        <v>9800</v>
      </c>
      <c r="C313"/>
      <c r="D313"/>
      <c r="E313"/>
      <c r="F313"/>
      <c r="G313"/>
      <c r="H313"/>
      <c r="I313" s="3" t="str">
        <f>IF(SUMPRODUCT(--('Appendix F'!$A$3:$A$7050=I$6)*--('Appendix F'!$B$3:$B$7050=$A313))&gt;0,"Yes","")</f>
        <v>Yes</v>
      </c>
      <c r="J313" s="3" t="str">
        <f>IF(SUMPRODUCT(--('Appendix F'!$A$3:$A$7050=J$6)*--('Appendix F'!$B$3:$B$7050=$A313))&gt;0,"Yes","")</f>
        <v/>
      </c>
    </row>
    <row r="314" spans="1:10" x14ac:dyDescent="0.25">
      <c r="A314" s="5" t="s">
        <v>5883</v>
      </c>
      <c r="B314" s="5" t="s">
        <v>9800</v>
      </c>
      <c r="C314"/>
      <c r="D314"/>
      <c r="E314"/>
      <c r="F314"/>
      <c r="G314"/>
      <c r="H314"/>
      <c r="I314" s="3" t="str">
        <f>IF(SUMPRODUCT(--('Appendix F'!$A$3:$A$7050=I$6)*--('Appendix F'!$B$3:$B$7050=$A314))&gt;0,"Yes","")</f>
        <v/>
      </c>
      <c r="J314" s="3" t="str">
        <f>IF(SUMPRODUCT(--('Appendix F'!$A$3:$A$7050=J$6)*--('Appendix F'!$B$3:$B$7050=$A314))&gt;0,"Yes","")</f>
        <v>Yes</v>
      </c>
    </row>
    <row r="315" spans="1:10" x14ac:dyDescent="0.25">
      <c r="A315" s="5" t="s">
        <v>4539</v>
      </c>
      <c r="B315" s="5" t="s">
        <v>9800</v>
      </c>
      <c r="C315"/>
      <c r="D315"/>
      <c r="E315"/>
      <c r="F315"/>
      <c r="G315"/>
      <c r="H315"/>
      <c r="I315" s="3" t="str">
        <f>IF(SUMPRODUCT(--('Appendix F'!$A$3:$A$7050=I$6)*--('Appendix F'!$B$3:$B$7050=$A315))&gt;0,"Yes","")</f>
        <v>Yes</v>
      </c>
      <c r="J315" s="3" t="str">
        <f>IF(SUMPRODUCT(--('Appendix F'!$A$3:$A$7050=J$6)*--('Appendix F'!$B$3:$B$7050=$A315))&gt;0,"Yes","")</f>
        <v/>
      </c>
    </row>
    <row r="316" spans="1:10" x14ac:dyDescent="0.25">
      <c r="A316" s="5" t="s">
        <v>5884</v>
      </c>
      <c r="B316" s="5" t="s">
        <v>9800</v>
      </c>
      <c r="C316"/>
      <c r="D316"/>
      <c r="E316"/>
      <c r="F316"/>
      <c r="G316"/>
      <c r="H316"/>
      <c r="I316" s="3" t="str">
        <f>IF(SUMPRODUCT(--('Appendix F'!$A$3:$A$7050=I$6)*--('Appendix F'!$B$3:$B$7050=$A316))&gt;0,"Yes","")</f>
        <v/>
      </c>
      <c r="J316" s="3" t="str">
        <f>IF(SUMPRODUCT(--('Appendix F'!$A$3:$A$7050=J$6)*--('Appendix F'!$B$3:$B$7050=$A316))&gt;0,"Yes","")</f>
        <v>Yes</v>
      </c>
    </row>
    <row r="317" spans="1:10" x14ac:dyDescent="0.25">
      <c r="A317" s="5" t="s">
        <v>4540</v>
      </c>
      <c r="B317" s="5" t="s">
        <v>9800</v>
      </c>
      <c r="C317"/>
      <c r="D317"/>
      <c r="E317"/>
      <c r="F317"/>
      <c r="G317"/>
      <c r="H317"/>
      <c r="I317" s="3" t="str">
        <f>IF(SUMPRODUCT(--('Appendix F'!$A$3:$A$7050=I$6)*--('Appendix F'!$B$3:$B$7050=$A317))&gt;0,"Yes","")</f>
        <v>Yes</v>
      </c>
      <c r="J317" s="3" t="str">
        <f>IF(SUMPRODUCT(--('Appendix F'!$A$3:$A$7050=J$6)*--('Appendix F'!$B$3:$B$7050=$A317))&gt;0,"Yes","")</f>
        <v/>
      </c>
    </row>
    <row r="318" spans="1:10" x14ac:dyDescent="0.25">
      <c r="A318" s="5" t="s">
        <v>5885</v>
      </c>
      <c r="B318" s="5" t="s">
        <v>9800</v>
      </c>
      <c r="C318"/>
      <c r="D318"/>
      <c r="E318"/>
      <c r="F318"/>
      <c r="G318"/>
      <c r="H318"/>
      <c r="I318" s="3" t="str">
        <f>IF(SUMPRODUCT(--('Appendix F'!$A$3:$A$7050=I$6)*--('Appendix F'!$B$3:$B$7050=$A318))&gt;0,"Yes","")</f>
        <v/>
      </c>
      <c r="J318" s="3" t="str">
        <f>IF(SUMPRODUCT(--('Appendix F'!$A$3:$A$7050=J$6)*--('Appendix F'!$B$3:$B$7050=$A318))&gt;0,"Yes","")</f>
        <v>Yes</v>
      </c>
    </row>
    <row r="319" spans="1:10" x14ac:dyDescent="0.25">
      <c r="A319" s="5" t="s">
        <v>4541</v>
      </c>
      <c r="B319" s="5" t="s">
        <v>9800</v>
      </c>
      <c r="C319"/>
      <c r="D319"/>
      <c r="E319"/>
      <c r="F319"/>
      <c r="G319"/>
      <c r="H319"/>
      <c r="I319" s="3" t="str">
        <f>IF(SUMPRODUCT(--('Appendix F'!$A$3:$A$7050=I$6)*--('Appendix F'!$B$3:$B$7050=$A319))&gt;0,"Yes","")</f>
        <v>Yes</v>
      </c>
      <c r="J319" s="3" t="str">
        <f>IF(SUMPRODUCT(--('Appendix F'!$A$3:$A$7050=J$6)*--('Appendix F'!$B$3:$B$7050=$A319))&gt;0,"Yes","")</f>
        <v/>
      </c>
    </row>
    <row r="320" spans="1:10" x14ac:dyDescent="0.25">
      <c r="A320" s="5" t="s">
        <v>5886</v>
      </c>
      <c r="B320" s="5" t="s">
        <v>9800</v>
      </c>
      <c r="C320"/>
      <c r="D320"/>
      <c r="E320"/>
      <c r="F320"/>
      <c r="G320"/>
      <c r="H320"/>
      <c r="I320" s="3" t="str">
        <f>IF(SUMPRODUCT(--('Appendix F'!$A$3:$A$7050=I$6)*--('Appendix F'!$B$3:$B$7050=$A320))&gt;0,"Yes","")</f>
        <v/>
      </c>
      <c r="J320" s="3" t="str">
        <f>IF(SUMPRODUCT(--('Appendix F'!$A$3:$A$7050=J$6)*--('Appendix F'!$B$3:$B$7050=$A320))&gt;0,"Yes","")</f>
        <v>Yes</v>
      </c>
    </row>
    <row r="321" spans="1:10" x14ac:dyDescent="0.25">
      <c r="A321" s="5" t="s">
        <v>4542</v>
      </c>
      <c r="B321" s="5" t="s">
        <v>9800</v>
      </c>
      <c r="C321"/>
      <c r="D321"/>
      <c r="E321"/>
      <c r="F321"/>
      <c r="G321"/>
      <c r="H321"/>
      <c r="I321" s="3" t="str">
        <f>IF(SUMPRODUCT(--('Appendix F'!$A$3:$A$7050=I$6)*--('Appendix F'!$B$3:$B$7050=$A321))&gt;0,"Yes","")</f>
        <v>Yes</v>
      </c>
      <c r="J321" s="3" t="str">
        <f>IF(SUMPRODUCT(--('Appendix F'!$A$3:$A$7050=J$6)*--('Appendix F'!$B$3:$B$7050=$A321))&gt;0,"Yes","")</f>
        <v/>
      </c>
    </row>
    <row r="322" spans="1:10" x14ac:dyDescent="0.25">
      <c r="A322" s="5" t="s">
        <v>5887</v>
      </c>
      <c r="B322" s="5" t="s">
        <v>9800</v>
      </c>
      <c r="C322"/>
      <c r="D322"/>
      <c r="E322"/>
      <c r="F322"/>
      <c r="G322"/>
      <c r="H322"/>
      <c r="I322" s="3" t="str">
        <f>IF(SUMPRODUCT(--('Appendix F'!$A$3:$A$7050=I$6)*--('Appendix F'!$B$3:$B$7050=$A322))&gt;0,"Yes","")</f>
        <v/>
      </c>
      <c r="J322" s="3" t="str">
        <f>IF(SUMPRODUCT(--('Appendix F'!$A$3:$A$7050=J$6)*--('Appendix F'!$B$3:$B$7050=$A322))&gt;0,"Yes","")</f>
        <v>Yes</v>
      </c>
    </row>
    <row r="323" spans="1:10" x14ac:dyDescent="0.25">
      <c r="A323" s="5" t="s">
        <v>4543</v>
      </c>
      <c r="B323" s="5" t="s">
        <v>9800</v>
      </c>
      <c r="C323"/>
      <c r="D323"/>
      <c r="E323"/>
      <c r="F323"/>
      <c r="G323"/>
      <c r="H323"/>
      <c r="I323" s="3" t="str">
        <f>IF(SUMPRODUCT(--('Appendix F'!$A$3:$A$7050=I$6)*--('Appendix F'!$B$3:$B$7050=$A323))&gt;0,"Yes","")</f>
        <v>Yes</v>
      </c>
      <c r="J323" s="3" t="str">
        <f>IF(SUMPRODUCT(--('Appendix F'!$A$3:$A$7050=J$6)*--('Appendix F'!$B$3:$B$7050=$A323))&gt;0,"Yes","")</f>
        <v/>
      </c>
    </row>
    <row r="324" spans="1:10" x14ac:dyDescent="0.25">
      <c r="A324" s="5" t="s">
        <v>5888</v>
      </c>
      <c r="B324" s="5" t="s">
        <v>9800</v>
      </c>
      <c r="C324"/>
      <c r="D324"/>
      <c r="E324"/>
      <c r="F324"/>
      <c r="G324"/>
      <c r="H324"/>
      <c r="I324" s="3" t="str">
        <f>IF(SUMPRODUCT(--('Appendix F'!$A$3:$A$7050=I$6)*--('Appendix F'!$B$3:$B$7050=$A324))&gt;0,"Yes","")</f>
        <v/>
      </c>
      <c r="J324" s="3" t="str">
        <f>IF(SUMPRODUCT(--('Appendix F'!$A$3:$A$7050=J$6)*--('Appendix F'!$B$3:$B$7050=$A324))&gt;0,"Yes","")</f>
        <v>Yes</v>
      </c>
    </row>
    <row r="325" spans="1:10" x14ac:dyDescent="0.25">
      <c r="A325" s="5" t="s">
        <v>4544</v>
      </c>
      <c r="B325" s="5" t="s">
        <v>9800</v>
      </c>
      <c r="C325"/>
      <c r="D325"/>
      <c r="E325"/>
      <c r="F325"/>
      <c r="G325"/>
      <c r="H325"/>
      <c r="I325" s="3" t="str">
        <f>IF(SUMPRODUCT(--('Appendix F'!$A$3:$A$7050=I$6)*--('Appendix F'!$B$3:$B$7050=$A325))&gt;0,"Yes","")</f>
        <v>Yes</v>
      </c>
      <c r="J325" s="3" t="str">
        <f>IF(SUMPRODUCT(--('Appendix F'!$A$3:$A$7050=J$6)*--('Appendix F'!$B$3:$B$7050=$A325))&gt;0,"Yes","")</f>
        <v/>
      </c>
    </row>
    <row r="326" spans="1:10" x14ac:dyDescent="0.25">
      <c r="A326" s="5" t="s">
        <v>5889</v>
      </c>
      <c r="B326" s="5" t="s">
        <v>9800</v>
      </c>
      <c r="C326"/>
      <c r="D326"/>
      <c r="E326"/>
      <c r="F326"/>
      <c r="G326"/>
      <c r="H326"/>
      <c r="I326" s="3" t="str">
        <f>IF(SUMPRODUCT(--('Appendix F'!$A$3:$A$7050=I$6)*--('Appendix F'!$B$3:$B$7050=$A326))&gt;0,"Yes","")</f>
        <v/>
      </c>
      <c r="J326" s="3" t="str">
        <f>IF(SUMPRODUCT(--('Appendix F'!$A$3:$A$7050=J$6)*--('Appendix F'!$B$3:$B$7050=$A326))&gt;0,"Yes","")</f>
        <v>Yes</v>
      </c>
    </row>
    <row r="327" spans="1:10" x14ac:dyDescent="0.25">
      <c r="A327" s="5" t="s">
        <v>4545</v>
      </c>
      <c r="B327" s="5" t="s">
        <v>9800</v>
      </c>
      <c r="C327"/>
      <c r="D327"/>
      <c r="E327"/>
      <c r="F327"/>
      <c r="G327"/>
      <c r="H327"/>
      <c r="I327" s="3" t="str">
        <f>IF(SUMPRODUCT(--('Appendix F'!$A$3:$A$7050=I$6)*--('Appendix F'!$B$3:$B$7050=$A327))&gt;0,"Yes","")</f>
        <v>Yes</v>
      </c>
      <c r="J327" s="3" t="str">
        <f>IF(SUMPRODUCT(--('Appendix F'!$A$3:$A$7050=J$6)*--('Appendix F'!$B$3:$B$7050=$A327))&gt;0,"Yes","")</f>
        <v/>
      </c>
    </row>
    <row r="328" spans="1:10" x14ac:dyDescent="0.25">
      <c r="A328" s="5" t="s">
        <v>5890</v>
      </c>
      <c r="B328" s="5" t="s">
        <v>9800</v>
      </c>
      <c r="C328"/>
      <c r="D328"/>
      <c r="E328"/>
      <c r="F328"/>
      <c r="G328"/>
      <c r="H328"/>
      <c r="I328" s="3" t="str">
        <f>IF(SUMPRODUCT(--('Appendix F'!$A$3:$A$7050=I$6)*--('Appendix F'!$B$3:$B$7050=$A328))&gt;0,"Yes","")</f>
        <v/>
      </c>
      <c r="J328" s="3" t="str">
        <f>IF(SUMPRODUCT(--('Appendix F'!$A$3:$A$7050=J$6)*--('Appendix F'!$B$3:$B$7050=$A328))&gt;0,"Yes","")</f>
        <v>Yes</v>
      </c>
    </row>
    <row r="329" spans="1:10" x14ac:dyDescent="0.25">
      <c r="A329" s="5" t="s">
        <v>4546</v>
      </c>
      <c r="B329" s="5" t="s">
        <v>9800</v>
      </c>
      <c r="C329"/>
      <c r="D329"/>
      <c r="E329"/>
      <c r="F329"/>
      <c r="G329"/>
      <c r="H329"/>
      <c r="I329" s="3" t="str">
        <f>IF(SUMPRODUCT(--('Appendix F'!$A$3:$A$7050=I$6)*--('Appendix F'!$B$3:$B$7050=$A329))&gt;0,"Yes","")</f>
        <v>Yes</v>
      </c>
      <c r="J329" s="3" t="str">
        <f>IF(SUMPRODUCT(--('Appendix F'!$A$3:$A$7050=J$6)*--('Appendix F'!$B$3:$B$7050=$A329))&gt;0,"Yes","")</f>
        <v/>
      </c>
    </row>
    <row r="330" spans="1:10" x14ac:dyDescent="0.25">
      <c r="A330" s="5" t="s">
        <v>5891</v>
      </c>
      <c r="B330" s="5" t="s">
        <v>9800</v>
      </c>
      <c r="C330"/>
      <c r="D330"/>
      <c r="E330"/>
      <c r="F330"/>
      <c r="G330"/>
      <c r="H330"/>
      <c r="I330" s="3" t="str">
        <f>IF(SUMPRODUCT(--('Appendix F'!$A$3:$A$7050=I$6)*--('Appendix F'!$B$3:$B$7050=$A330))&gt;0,"Yes","")</f>
        <v/>
      </c>
      <c r="J330" s="3" t="str">
        <f>IF(SUMPRODUCT(--('Appendix F'!$A$3:$A$7050=J$6)*--('Appendix F'!$B$3:$B$7050=$A330))&gt;0,"Yes","")</f>
        <v>Yes</v>
      </c>
    </row>
    <row r="331" spans="1:10" x14ac:dyDescent="0.25">
      <c r="A331" s="5" t="s">
        <v>4547</v>
      </c>
      <c r="B331" s="5" t="s">
        <v>9800</v>
      </c>
      <c r="C331"/>
      <c r="D331"/>
      <c r="E331"/>
      <c r="F331"/>
      <c r="G331"/>
      <c r="H331"/>
      <c r="I331" s="3" t="str">
        <f>IF(SUMPRODUCT(--('Appendix F'!$A$3:$A$7050=I$6)*--('Appendix F'!$B$3:$B$7050=$A331))&gt;0,"Yes","")</f>
        <v>Yes</v>
      </c>
      <c r="J331" s="3" t="str">
        <f>IF(SUMPRODUCT(--('Appendix F'!$A$3:$A$7050=J$6)*--('Appendix F'!$B$3:$B$7050=$A331))&gt;0,"Yes","")</f>
        <v/>
      </c>
    </row>
    <row r="332" spans="1:10" x14ac:dyDescent="0.25">
      <c r="A332" s="5" t="s">
        <v>5892</v>
      </c>
      <c r="B332" s="5" t="s">
        <v>9800</v>
      </c>
      <c r="C332"/>
      <c r="D332"/>
      <c r="E332"/>
      <c r="F332"/>
      <c r="G332"/>
      <c r="H332"/>
      <c r="I332" s="3" t="str">
        <f>IF(SUMPRODUCT(--('Appendix F'!$A$3:$A$7050=I$6)*--('Appendix F'!$B$3:$B$7050=$A332))&gt;0,"Yes","")</f>
        <v/>
      </c>
      <c r="J332" s="3" t="str">
        <f>IF(SUMPRODUCT(--('Appendix F'!$A$3:$A$7050=J$6)*--('Appendix F'!$B$3:$B$7050=$A332))&gt;0,"Yes","")</f>
        <v>Yes</v>
      </c>
    </row>
    <row r="333" spans="1:10" x14ac:dyDescent="0.25">
      <c r="A333" s="5" t="s">
        <v>4548</v>
      </c>
      <c r="B333" s="5" t="s">
        <v>9800</v>
      </c>
      <c r="C333"/>
      <c r="D333"/>
      <c r="E333"/>
      <c r="F333"/>
      <c r="G333"/>
      <c r="H333"/>
      <c r="I333" s="3" t="str">
        <f>IF(SUMPRODUCT(--('Appendix F'!$A$3:$A$7050=I$6)*--('Appendix F'!$B$3:$B$7050=$A333))&gt;0,"Yes","")</f>
        <v>Yes</v>
      </c>
      <c r="J333" s="3" t="str">
        <f>IF(SUMPRODUCT(--('Appendix F'!$A$3:$A$7050=J$6)*--('Appendix F'!$B$3:$B$7050=$A333))&gt;0,"Yes","")</f>
        <v/>
      </c>
    </row>
    <row r="334" spans="1:10" x14ac:dyDescent="0.25">
      <c r="A334" s="5" t="s">
        <v>5893</v>
      </c>
      <c r="B334" s="5" t="s">
        <v>9800</v>
      </c>
      <c r="C334"/>
      <c r="D334"/>
      <c r="E334"/>
      <c r="F334"/>
      <c r="G334"/>
      <c r="H334"/>
      <c r="I334" s="3" t="str">
        <f>IF(SUMPRODUCT(--('Appendix F'!$A$3:$A$7050=I$6)*--('Appendix F'!$B$3:$B$7050=$A334))&gt;0,"Yes","")</f>
        <v/>
      </c>
      <c r="J334" s="3" t="str">
        <f>IF(SUMPRODUCT(--('Appendix F'!$A$3:$A$7050=J$6)*--('Appendix F'!$B$3:$B$7050=$A334))&gt;0,"Yes","")</f>
        <v>Yes</v>
      </c>
    </row>
    <row r="335" spans="1:10" x14ac:dyDescent="0.25">
      <c r="A335" s="5" t="s">
        <v>4549</v>
      </c>
      <c r="B335" s="5" t="s">
        <v>9800</v>
      </c>
      <c r="C335"/>
      <c r="D335"/>
      <c r="E335"/>
      <c r="F335"/>
      <c r="G335"/>
      <c r="H335"/>
      <c r="I335" s="3" t="str">
        <f>IF(SUMPRODUCT(--('Appendix F'!$A$3:$A$7050=I$6)*--('Appendix F'!$B$3:$B$7050=$A335))&gt;0,"Yes","")</f>
        <v>Yes</v>
      </c>
      <c r="J335" s="3" t="str">
        <f>IF(SUMPRODUCT(--('Appendix F'!$A$3:$A$7050=J$6)*--('Appendix F'!$B$3:$B$7050=$A335))&gt;0,"Yes","")</f>
        <v/>
      </c>
    </row>
    <row r="336" spans="1:10" x14ac:dyDescent="0.25">
      <c r="A336" s="5" t="s">
        <v>5894</v>
      </c>
      <c r="B336" s="5" t="s">
        <v>9800</v>
      </c>
      <c r="C336"/>
      <c r="D336"/>
      <c r="E336"/>
      <c r="F336"/>
      <c r="G336"/>
      <c r="H336"/>
      <c r="I336" s="3" t="str">
        <f>IF(SUMPRODUCT(--('Appendix F'!$A$3:$A$7050=I$6)*--('Appendix F'!$B$3:$B$7050=$A336))&gt;0,"Yes","")</f>
        <v/>
      </c>
      <c r="J336" s="3" t="str">
        <f>IF(SUMPRODUCT(--('Appendix F'!$A$3:$A$7050=J$6)*--('Appendix F'!$B$3:$B$7050=$A336))&gt;0,"Yes","")</f>
        <v>Yes</v>
      </c>
    </row>
    <row r="337" spans="1:10" x14ac:dyDescent="0.25">
      <c r="A337" s="5" t="s">
        <v>4550</v>
      </c>
      <c r="B337" s="5" t="s">
        <v>9800</v>
      </c>
      <c r="C337"/>
      <c r="D337"/>
      <c r="E337"/>
      <c r="F337"/>
      <c r="G337"/>
      <c r="H337"/>
      <c r="I337" s="3" t="str">
        <f>IF(SUMPRODUCT(--('Appendix F'!$A$3:$A$7050=I$6)*--('Appendix F'!$B$3:$B$7050=$A337))&gt;0,"Yes","")</f>
        <v>Yes</v>
      </c>
      <c r="J337" s="3" t="str">
        <f>IF(SUMPRODUCT(--('Appendix F'!$A$3:$A$7050=J$6)*--('Appendix F'!$B$3:$B$7050=$A337))&gt;0,"Yes","")</f>
        <v/>
      </c>
    </row>
    <row r="338" spans="1:10" x14ac:dyDescent="0.25">
      <c r="A338" s="5" t="s">
        <v>5895</v>
      </c>
      <c r="B338" s="5" t="s">
        <v>9800</v>
      </c>
      <c r="C338"/>
      <c r="D338"/>
      <c r="E338"/>
      <c r="F338"/>
      <c r="G338"/>
      <c r="H338"/>
      <c r="I338" s="3" t="str">
        <f>IF(SUMPRODUCT(--('Appendix F'!$A$3:$A$7050=I$6)*--('Appendix F'!$B$3:$B$7050=$A338))&gt;0,"Yes","")</f>
        <v/>
      </c>
      <c r="J338" s="3" t="str">
        <f>IF(SUMPRODUCT(--('Appendix F'!$A$3:$A$7050=J$6)*--('Appendix F'!$B$3:$B$7050=$A338))&gt;0,"Yes","")</f>
        <v>Yes</v>
      </c>
    </row>
    <row r="339" spans="1:10" x14ac:dyDescent="0.25">
      <c r="A339" s="5" t="s">
        <v>4551</v>
      </c>
      <c r="B339" s="5" t="s">
        <v>9800</v>
      </c>
      <c r="C339"/>
      <c r="D339"/>
      <c r="E339"/>
      <c r="F339"/>
      <c r="G339"/>
      <c r="H339"/>
      <c r="I339" s="3" t="str">
        <f>IF(SUMPRODUCT(--('Appendix F'!$A$3:$A$7050=I$6)*--('Appendix F'!$B$3:$B$7050=$A339))&gt;0,"Yes","")</f>
        <v>Yes</v>
      </c>
      <c r="J339" s="3" t="str">
        <f>IF(SUMPRODUCT(--('Appendix F'!$A$3:$A$7050=J$6)*--('Appendix F'!$B$3:$B$7050=$A339))&gt;0,"Yes","")</f>
        <v/>
      </c>
    </row>
    <row r="340" spans="1:10" x14ac:dyDescent="0.25">
      <c r="A340" s="5" t="s">
        <v>5896</v>
      </c>
      <c r="B340" s="5" t="s">
        <v>9800</v>
      </c>
      <c r="C340"/>
      <c r="D340"/>
      <c r="E340"/>
      <c r="F340"/>
      <c r="G340"/>
      <c r="H340"/>
      <c r="I340" s="3" t="str">
        <f>IF(SUMPRODUCT(--('Appendix F'!$A$3:$A$7050=I$6)*--('Appendix F'!$B$3:$B$7050=$A340))&gt;0,"Yes","")</f>
        <v/>
      </c>
      <c r="J340" s="3" t="str">
        <f>IF(SUMPRODUCT(--('Appendix F'!$A$3:$A$7050=J$6)*--('Appendix F'!$B$3:$B$7050=$A340))&gt;0,"Yes","")</f>
        <v>Yes</v>
      </c>
    </row>
    <row r="341" spans="1:10" x14ac:dyDescent="0.25">
      <c r="A341" s="5" t="s">
        <v>4552</v>
      </c>
      <c r="B341" s="5" t="s">
        <v>9800</v>
      </c>
      <c r="C341"/>
      <c r="D341"/>
      <c r="E341"/>
      <c r="F341"/>
      <c r="G341"/>
      <c r="H341"/>
      <c r="I341" s="3" t="str">
        <f>IF(SUMPRODUCT(--('Appendix F'!$A$3:$A$7050=I$6)*--('Appendix F'!$B$3:$B$7050=$A341))&gt;0,"Yes","")</f>
        <v>Yes</v>
      </c>
      <c r="J341" s="3" t="str">
        <f>IF(SUMPRODUCT(--('Appendix F'!$A$3:$A$7050=J$6)*--('Appendix F'!$B$3:$B$7050=$A341))&gt;0,"Yes","")</f>
        <v/>
      </c>
    </row>
    <row r="342" spans="1:10" x14ac:dyDescent="0.25">
      <c r="A342" s="5" t="s">
        <v>5897</v>
      </c>
      <c r="B342" s="5" t="s">
        <v>9800</v>
      </c>
      <c r="C342"/>
      <c r="D342"/>
      <c r="E342"/>
      <c r="F342"/>
      <c r="G342"/>
      <c r="H342"/>
      <c r="I342" s="3" t="str">
        <f>IF(SUMPRODUCT(--('Appendix F'!$A$3:$A$7050=I$6)*--('Appendix F'!$B$3:$B$7050=$A342))&gt;0,"Yes","")</f>
        <v/>
      </c>
      <c r="J342" s="3" t="str">
        <f>IF(SUMPRODUCT(--('Appendix F'!$A$3:$A$7050=J$6)*--('Appendix F'!$B$3:$B$7050=$A342))&gt;0,"Yes","")</f>
        <v>Yes</v>
      </c>
    </row>
    <row r="343" spans="1:10" x14ac:dyDescent="0.25">
      <c r="A343" s="5" t="s">
        <v>4553</v>
      </c>
      <c r="B343" s="5" t="s">
        <v>9800</v>
      </c>
      <c r="C343"/>
      <c r="D343"/>
      <c r="E343"/>
      <c r="F343"/>
      <c r="G343"/>
      <c r="H343"/>
      <c r="I343" s="3" t="str">
        <f>IF(SUMPRODUCT(--('Appendix F'!$A$3:$A$7050=I$6)*--('Appendix F'!$B$3:$B$7050=$A343))&gt;0,"Yes","")</f>
        <v>Yes</v>
      </c>
      <c r="J343" s="3" t="str">
        <f>IF(SUMPRODUCT(--('Appendix F'!$A$3:$A$7050=J$6)*--('Appendix F'!$B$3:$B$7050=$A343))&gt;0,"Yes","")</f>
        <v/>
      </c>
    </row>
    <row r="344" spans="1:10" x14ac:dyDescent="0.25">
      <c r="A344" s="5" t="s">
        <v>5898</v>
      </c>
      <c r="B344" s="5" t="s">
        <v>9800</v>
      </c>
      <c r="C344"/>
      <c r="D344"/>
      <c r="E344"/>
      <c r="F344"/>
      <c r="G344"/>
      <c r="H344"/>
      <c r="I344" s="3" t="str">
        <f>IF(SUMPRODUCT(--('Appendix F'!$A$3:$A$7050=I$6)*--('Appendix F'!$B$3:$B$7050=$A344))&gt;0,"Yes","")</f>
        <v/>
      </c>
      <c r="J344" s="3" t="str">
        <f>IF(SUMPRODUCT(--('Appendix F'!$A$3:$A$7050=J$6)*--('Appendix F'!$B$3:$B$7050=$A344))&gt;0,"Yes","")</f>
        <v>Yes</v>
      </c>
    </row>
    <row r="345" spans="1:10" x14ac:dyDescent="0.25">
      <c r="A345" s="5" t="s">
        <v>4554</v>
      </c>
      <c r="B345" s="5" t="s">
        <v>9800</v>
      </c>
      <c r="C345"/>
      <c r="D345"/>
      <c r="E345"/>
      <c r="F345"/>
      <c r="G345"/>
      <c r="H345"/>
      <c r="I345" s="3" t="str">
        <f>IF(SUMPRODUCT(--('Appendix F'!$A$3:$A$7050=I$6)*--('Appendix F'!$B$3:$B$7050=$A345))&gt;0,"Yes","")</f>
        <v>Yes</v>
      </c>
      <c r="J345" s="3" t="str">
        <f>IF(SUMPRODUCT(--('Appendix F'!$A$3:$A$7050=J$6)*--('Appendix F'!$B$3:$B$7050=$A345))&gt;0,"Yes","")</f>
        <v/>
      </c>
    </row>
    <row r="346" spans="1:10" x14ac:dyDescent="0.25">
      <c r="A346" s="5" t="s">
        <v>5899</v>
      </c>
      <c r="B346" s="5" t="s">
        <v>9800</v>
      </c>
      <c r="C346"/>
      <c r="D346"/>
      <c r="E346"/>
      <c r="F346"/>
      <c r="G346"/>
      <c r="H346"/>
      <c r="I346" s="3" t="str">
        <f>IF(SUMPRODUCT(--('Appendix F'!$A$3:$A$7050=I$6)*--('Appendix F'!$B$3:$B$7050=$A346))&gt;0,"Yes","")</f>
        <v/>
      </c>
      <c r="J346" s="3" t="str">
        <f>IF(SUMPRODUCT(--('Appendix F'!$A$3:$A$7050=J$6)*--('Appendix F'!$B$3:$B$7050=$A346))&gt;0,"Yes","")</f>
        <v>Yes</v>
      </c>
    </row>
    <row r="347" spans="1:10" x14ac:dyDescent="0.25">
      <c r="A347" s="5" t="s">
        <v>4555</v>
      </c>
      <c r="B347" s="5" t="s">
        <v>9800</v>
      </c>
      <c r="C347"/>
      <c r="D347"/>
      <c r="E347"/>
      <c r="F347"/>
      <c r="G347"/>
      <c r="H347"/>
      <c r="I347" s="3" t="str">
        <f>IF(SUMPRODUCT(--('Appendix F'!$A$3:$A$7050=I$6)*--('Appendix F'!$B$3:$B$7050=$A347))&gt;0,"Yes","")</f>
        <v>Yes</v>
      </c>
      <c r="J347" s="3" t="str">
        <f>IF(SUMPRODUCT(--('Appendix F'!$A$3:$A$7050=J$6)*--('Appendix F'!$B$3:$B$7050=$A347))&gt;0,"Yes","")</f>
        <v/>
      </c>
    </row>
    <row r="348" spans="1:10" x14ac:dyDescent="0.25">
      <c r="A348" s="5" t="s">
        <v>5900</v>
      </c>
      <c r="B348" s="5" t="s">
        <v>9800</v>
      </c>
      <c r="C348"/>
      <c r="D348"/>
      <c r="E348"/>
      <c r="F348"/>
      <c r="G348"/>
      <c r="H348"/>
      <c r="I348" s="3" t="str">
        <f>IF(SUMPRODUCT(--('Appendix F'!$A$3:$A$7050=I$6)*--('Appendix F'!$B$3:$B$7050=$A348))&gt;0,"Yes","")</f>
        <v/>
      </c>
      <c r="J348" s="3" t="str">
        <f>IF(SUMPRODUCT(--('Appendix F'!$A$3:$A$7050=J$6)*--('Appendix F'!$B$3:$B$7050=$A348))&gt;0,"Yes","")</f>
        <v>Yes</v>
      </c>
    </row>
    <row r="349" spans="1:10" x14ac:dyDescent="0.25">
      <c r="A349" s="5" t="s">
        <v>4556</v>
      </c>
      <c r="B349" s="5" t="s">
        <v>9800</v>
      </c>
      <c r="C349"/>
      <c r="D349"/>
      <c r="E349"/>
      <c r="F349"/>
      <c r="G349"/>
      <c r="H349"/>
      <c r="I349" s="3" t="str">
        <f>IF(SUMPRODUCT(--('Appendix F'!$A$3:$A$7050=I$6)*--('Appendix F'!$B$3:$B$7050=$A349))&gt;0,"Yes","")</f>
        <v>Yes</v>
      </c>
      <c r="J349" s="3" t="str">
        <f>IF(SUMPRODUCT(--('Appendix F'!$A$3:$A$7050=J$6)*--('Appendix F'!$B$3:$B$7050=$A349))&gt;0,"Yes","")</f>
        <v/>
      </c>
    </row>
    <row r="350" spans="1:10" x14ac:dyDescent="0.25">
      <c r="A350" s="5" t="s">
        <v>5901</v>
      </c>
      <c r="B350" s="5" t="s">
        <v>9800</v>
      </c>
      <c r="C350"/>
      <c r="D350"/>
      <c r="E350"/>
      <c r="F350"/>
      <c r="G350"/>
      <c r="H350"/>
      <c r="I350" s="3" t="str">
        <f>IF(SUMPRODUCT(--('Appendix F'!$A$3:$A$7050=I$6)*--('Appendix F'!$B$3:$B$7050=$A350))&gt;0,"Yes","")</f>
        <v/>
      </c>
      <c r="J350" s="3" t="str">
        <f>IF(SUMPRODUCT(--('Appendix F'!$A$3:$A$7050=J$6)*--('Appendix F'!$B$3:$B$7050=$A350))&gt;0,"Yes","")</f>
        <v>Yes</v>
      </c>
    </row>
    <row r="351" spans="1:10" x14ac:dyDescent="0.25">
      <c r="A351" s="5" t="s">
        <v>4557</v>
      </c>
      <c r="B351" s="5" t="s">
        <v>9800</v>
      </c>
      <c r="C351"/>
      <c r="D351"/>
      <c r="E351"/>
      <c r="F351"/>
      <c r="G351"/>
      <c r="H351"/>
      <c r="I351" s="3" t="str">
        <f>IF(SUMPRODUCT(--('Appendix F'!$A$3:$A$7050=I$6)*--('Appendix F'!$B$3:$B$7050=$A351))&gt;0,"Yes","")</f>
        <v>Yes</v>
      </c>
      <c r="J351" s="3" t="str">
        <f>IF(SUMPRODUCT(--('Appendix F'!$A$3:$A$7050=J$6)*--('Appendix F'!$B$3:$B$7050=$A351))&gt;0,"Yes","")</f>
        <v/>
      </c>
    </row>
    <row r="352" spans="1:10" x14ac:dyDescent="0.25">
      <c r="A352" s="5" t="s">
        <v>5902</v>
      </c>
      <c r="B352" s="5" t="s">
        <v>9800</v>
      </c>
      <c r="C352"/>
      <c r="D352"/>
      <c r="E352"/>
      <c r="F352"/>
      <c r="G352"/>
      <c r="H352"/>
      <c r="I352" s="3" t="str">
        <f>IF(SUMPRODUCT(--('Appendix F'!$A$3:$A$7050=I$6)*--('Appendix F'!$B$3:$B$7050=$A352))&gt;0,"Yes","")</f>
        <v/>
      </c>
      <c r="J352" s="3" t="str">
        <f>IF(SUMPRODUCT(--('Appendix F'!$A$3:$A$7050=J$6)*--('Appendix F'!$B$3:$B$7050=$A352))&gt;0,"Yes","")</f>
        <v>Yes</v>
      </c>
    </row>
    <row r="353" spans="1:10" x14ac:dyDescent="0.25">
      <c r="A353" s="5" t="s">
        <v>4558</v>
      </c>
      <c r="B353" s="5" t="s">
        <v>9800</v>
      </c>
      <c r="C353"/>
      <c r="D353"/>
      <c r="E353"/>
      <c r="F353"/>
      <c r="G353"/>
      <c r="H353"/>
      <c r="I353" s="3" t="str">
        <f>IF(SUMPRODUCT(--('Appendix F'!$A$3:$A$7050=I$6)*--('Appendix F'!$B$3:$B$7050=$A353))&gt;0,"Yes","")</f>
        <v>Yes</v>
      </c>
      <c r="J353" s="3" t="str">
        <f>IF(SUMPRODUCT(--('Appendix F'!$A$3:$A$7050=J$6)*--('Appendix F'!$B$3:$B$7050=$A353))&gt;0,"Yes","")</f>
        <v/>
      </c>
    </row>
    <row r="354" spans="1:10" x14ac:dyDescent="0.25">
      <c r="A354" s="5" t="s">
        <v>5903</v>
      </c>
      <c r="B354" s="5" t="s">
        <v>9800</v>
      </c>
      <c r="C354"/>
      <c r="D354"/>
      <c r="E354"/>
      <c r="F354"/>
      <c r="G354"/>
      <c r="H354"/>
      <c r="I354" s="3" t="str">
        <f>IF(SUMPRODUCT(--('Appendix F'!$A$3:$A$7050=I$6)*--('Appendix F'!$B$3:$B$7050=$A354))&gt;0,"Yes","")</f>
        <v/>
      </c>
      <c r="J354" s="3" t="str">
        <f>IF(SUMPRODUCT(--('Appendix F'!$A$3:$A$7050=J$6)*--('Appendix F'!$B$3:$B$7050=$A354))&gt;0,"Yes","")</f>
        <v>Yes</v>
      </c>
    </row>
    <row r="355" spans="1:10" x14ac:dyDescent="0.25">
      <c r="A355" s="5" t="s">
        <v>4559</v>
      </c>
      <c r="B355" s="5" t="s">
        <v>9800</v>
      </c>
      <c r="C355"/>
      <c r="D355"/>
      <c r="E355"/>
      <c r="F355"/>
      <c r="G355"/>
      <c r="H355"/>
      <c r="I355" s="3" t="str">
        <f>IF(SUMPRODUCT(--('Appendix F'!$A$3:$A$7050=I$6)*--('Appendix F'!$B$3:$B$7050=$A355))&gt;0,"Yes","")</f>
        <v>Yes</v>
      </c>
      <c r="J355" s="3" t="str">
        <f>IF(SUMPRODUCT(--('Appendix F'!$A$3:$A$7050=J$6)*--('Appendix F'!$B$3:$B$7050=$A355))&gt;0,"Yes","")</f>
        <v/>
      </c>
    </row>
    <row r="356" spans="1:10" x14ac:dyDescent="0.25">
      <c r="A356" s="5" t="s">
        <v>5904</v>
      </c>
      <c r="B356" s="5" t="s">
        <v>9800</v>
      </c>
      <c r="C356"/>
      <c r="D356"/>
      <c r="E356"/>
      <c r="F356"/>
      <c r="G356"/>
      <c r="H356"/>
      <c r="I356" s="3" t="str">
        <f>IF(SUMPRODUCT(--('Appendix F'!$A$3:$A$7050=I$6)*--('Appendix F'!$B$3:$B$7050=$A356))&gt;0,"Yes","")</f>
        <v/>
      </c>
      <c r="J356" s="3" t="str">
        <f>IF(SUMPRODUCT(--('Appendix F'!$A$3:$A$7050=J$6)*--('Appendix F'!$B$3:$B$7050=$A356))&gt;0,"Yes","")</f>
        <v>Yes</v>
      </c>
    </row>
    <row r="357" spans="1:10" x14ac:dyDescent="0.25">
      <c r="A357" s="5" t="s">
        <v>4560</v>
      </c>
      <c r="B357" s="5" t="s">
        <v>9800</v>
      </c>
      <c r="C357"/>
      <c r="D357"/>
      <c r="E357"/>
      <c r="F357"/>
      <c r="G357"/>
      <c r="H357"/>
      <c r="I357" s="3" t="str">
        <f>IF(SUMPRODUCT(--('Appendix F'!$A$3:$A$7050=I$6)*--('Appendix F'!$B$3:$B$7050=$A357))&gt;0,"Yes","")</f>
        <v>Yes</v>
      </c>
      <c r="J357" s="3" t="str">
        <f>IF(SUMPRODUCT(--('Appendix F'!$A$3:$A$7050=J$6)*--('Appendix F'!$B$3:$B$7050=$A357))&gt;0,"Yes","")</f>
        <v/>
      </c>
    </row>
    <row r="358" spans="1:10" x14ac:dyDescent="0.25">
      <c r="A358" s="5" t="s">
        <v>5905</v>
      </c>
      <c r="B358" s="5" t="s">
        <v>9800</v>
      </c>
      <c r="C358"/>
      <c r="D358"/>
      <c r="E358"/>
      <c r="F358"/>
      <c r="G358"/>
      <c r="H358"/>
      <c r="I358" s="3" t="str">
        <f>IF(SUMPRODUCT(--('Appendix F'!$A$3:$A$7050=I$6)*--('Appendix F'!$B$3:$B$7050=$A358))&gt;0,"Yes","")</f>
        <v/>
      </c>
      <c r="J358" s="3" t="str">
        <f>IF(SUMPRODUCT(--('Appendix F'!$A$3:$A$7050=J$6)*--('Appendix F'!$B$3:$B$7050=$A358))&gt;0,"Yes","")</f>
        <v>Yes</v>
      </c>
    </row>
    <row r="359" spans="1:10" x14ac:dyDescent="0.25">
      <c r="A359" s="5" t="s">
        <v>4561</v>
      </c>
      <c r="B359" s="5" t="s">
        <v>9800</v>
      </c>
      <c r="C359"/>
      <c r="D359"/>
      <c r="E359"/>
      <c r="F359"/>
      <c r="G359"/>
      <c r="H359"/>
      <c r="I359" s="3" t="str">
        <f>IF(SUMPRODUCT(--('Appendix F'!$A$3:$A$7050=I$6)*--('Appendix F'!$B$3:$B$7050=$A359))&gt;0,"Yes","")</f>
        <v>Yes</v>
      </c>
      <c r="J359" s="3" t="str">
        <f>IF(SUMPRODUCT(--('Appendix F'!$A$3:$A$7050=J$6)*--('Appendix F'!$B$3:$B$7050=$A359))&gt;0,"Yes","")</f>
        <v/>
      </c>
    </row>
    <row r="360" spans="1:10" x14ac:dyDescent="0.25">
      <c r="A360" s="5" t="s">
        <v>5906</v>
      </c>
      <c r="B360" s="5" t="s">
        <v>9800</v>
      </c>
      <c r="C360"/>
      <c r="D360"/>
      <c r="E360"/>
      <c r="F360"/>
      <c r="G360"/>
      <c r="H360"/>
      <c r="I360" s="3" t="str">
        <f>IF(SUMPRODUCT(--('Appendix F'!$A$3:$A$7050=I$6)*--('Appendix F'!$B$3:$B$7050=$A360))&gt;0,"Yes","")</f>
        <v/>
      </c>
      <c r="J360" s="3" t="str">
        <f>IF(SUMPRODUCT(--('Appendix F'!$A$3:$A$7050=J$6)*--('Appendix F'!$B$3:$B$7050=$A360))&gt;0,"Yes","")</f>
        <v>Yes</v>
      </c>
    </row>
    <row r="361" spans="1:10" x14ac:dyDescent="0.25">
      <c r="A361" s="5" t="s">
        <v>4562</v>
      </c>
      <c r="B361" s="5" t="s">
        <v>9800</v>
      </c>
      <c r="C361"/>
      <c r="D361"/>
      <c r="E361"/>
      <c r="F361"/>
      <c r="G361"/>
      <c r="H361"/>
      <c r="I361" s="3" t="str">
        <f>IF(SUMPRODUCT(--('Appendix F'!$A$3:$A$7050=I$6)*--('Appendix F'!$B$3:$B$7050=$A361))&gt;0,"Yes","")</f>
        <v>Yes</v>
      </c>
      <c r="J361" s="3" t="str">
        <f>IF(SUMPRODUCT(--('Appendix F'!$A$3:$A$7050=J$6)*--('Appendix F'!$B$3:$B$7050=$A361))&gt;0,"Yes","")</f>
        <v/>
      </c>
    </row>
    <row r="362" spans="1:10" x14ac:dyDescent="0.25">
      <c r="A362" s="5" t="s">
        <v>5907</v>
      </c>
      <c r="B362" s="5" t="s">
        <v>9800</v>
      </c>
      <c r="C362"/>
      <c r="D362"/>
      <c r="E362"/>
      <c r="F362"/>
      <c r="G362"/>
      <c r="H362"/>
      <c r="I362" s="3" t="str">
        <f>IF(SUMPRODUCT(--('Appendix F'!$A$3:$A$7050=I$6)*--('Appendix F'!$B$3:$B$7050=$A362))&gt;0,"Yes","")</f>
        <v/>
      </c>
      <c r="J362" s="3" t="str">
        <f>IF(SUMPRODUCT(--('Appendix F'!$A$3:$A$7050=J$6)*--('Appendix F'!$B$3:$B$7050=$A362))&gt;0,"Yes","")</f>
        <v>Yes</v>
      </c>
    </row>
    <row r="363" spans="1:10" x14ac:dyDescent="0.25">
      <c r="A363" s="5" t="s">
        <v>4563</v>
      </c>
      <c r="B363" s="5" t="s">
        <v>9800</v>
      </c>
      <c r="C363"/>
      <c r="D363"/>
      <c r="E363"/>
      <c r="F363"/>
      <c r="G363"/>
      <c r="H363"/>
      <c r="I363" s="3" t="str">
        <f>IF(SUMPRODUCT(--('Appendix F'!$A$3:$A$7050=I$6)*--('Appendix F'!$B$3:$B$7050=$A363))&gt;0,"Yes","")</f>
        <v>Yes</v>
      </c>
      <c r="J363" s="3" t="str">
        <f>IF(SUMPRODUCT(--('Appendix F'!$A$3:$A$7050=J$6)*--('Appendix F'!$B$3:$B$7050=$A363))&gt;0,"Yes","")</f>
        <v/>
      </c>
    </row>
    <row r="364" spans="1:10" x14ac:dyDescent="0.25">
      <c r="A364" s="5" t="s">
        <v>5908</v>
      </c>
      <c r="B364" s="5" t="s">
        <v>9800</v>
      </c>
      <c r="C364"/>
      <c r="D364"/>
      <c r="E364"/>
      <c r="F364"/>
      <c r="G364"/>
      <c r="H364"/>
      <c r="I364" s="3" t="str">
        <f>IF(SUMPRODUCT(--('Appendix F'!$A$3:$A$7050=I$6)*--('Appendix F'!$B$3:$B$7050=$A364))&gt;0,"Yes","")</f>
        <v/>
      </c>
      <c r="J364" s="3" t="str">
        <f>IF(SUMPRODUCT(--('Appendix F'!$A$3:$A$7050=J$6)*--('Appendix F'!$B$3:$B$7050=$A364))&gt;0,"Yes","")</f>
        <v>Yes</v>
      </c>
    </row>
    <row r="365" spans="1:10" x14ac:dyDescent="0.25">
      <c r="A365" s="5" t="s">
        <v>4564</v>
      </c>
      <c r="B365" s="5" t="s">
        <v>9800</v>
      </c>
      <c r="C365"/>
      <c r="D365"/>
      <c r="E365"/>
      <c r="F365"/>
      <c r="G365"/>
      <c r="H365"/>
      <c r="I365" s="3" t="str">
        <f>IF(SUMPRODUCT(--('Appendix F'!$A$3:$A$7050=I$6)*--('Appendix F'!$B$3:$B$7050=$A365))&gt;0,"Yes","")</f>
        <v>Yes</v>
      </c>
      <c r="J365" s="3" t="str">
        <f>IF(SUMPRODUCT(--('Appendix F'!$A$3:$A$7050=J$6)*--('Appendix F'!$B$3:$B$7050=$A365))&gt;0,"Yes","")</f>
        <v/>
      </c>
    </row>
    <row r="366" spans="1:10" x14ac:dyDescent="0.25">
      <c r="A366" s="5" t="s">
        <v>5909</v>
      </c>
      <c r="B366" s="5" t="s">
        <v>9800</v>
      </c>
      <c r="C366"/>
      <c r="D366"/>
      <c r="E366"/>
      <c r="F366"/>
      <c r="G366"/>
      <c r="H366"/>
      <c r="I366" s="3" t="str">
        <f>IF(SUMPRODUCT(--('Appendix F'!$A$3:$A$7050=I$6)*--('Appendix F'!$B$3:$B$7050=$A366))&gt;0,"Yes","")</f>
        <v/>
      </c>
      <c r="J366" s="3" t="str">
        <f>IF(SUMPRODUCT(--('Appendix F'!$A$3:$A$7050=J$6)*--('Appendix F'!$B$3:$B$7050=$A366))&gt;0,"Yes","")</f>
        <v>Yes</v>
      </c>
    </row>
    <row r="367" spans="1:10" x14ac:dyDescent="0.25">
      <c r="A367" s="5" t="s">
        <v>4565</v>
      </c>
      <c r="B367" s="5" t="s">
        <v>9800</v>
      </c>
      <c r="C367"/>
      <c r="D367"/>
      <c r="E367"/>
      <c r="F367"/>
      <c r="G367"/>
      <c r="H367"/>
      <c r="I367" s="3" t="str">
        <f>IF(SUMPRODUCT(--('Appendix F'!$A$3:$A$7050=I$6)*--('Appendix F'!$B$3:$B$7050=$A367))&gt;0,"Yes","")</f>
        <v>Yes</v>
      </c>
      <c r="J367" s="3" t="str">
        <f>IF(SUMPRODUCT(--('Appendix F'!$A$3:$A$7050=J$6)*--('Appendix F'!$B$3:$B$7050=$A367))&gt;0,"Yes","")</f>
        <v/>
      </c>
    </row>
    <row r="368" spans="1:10" x14ac:dyDescent="0.25">
      <c r="A368" s="5" t="s">
        <v>5910</v>
      </c>
      <c r="B368" s="5" t="s">
        <v>9800</v>
      </c>
      <c r="C368"/>
      <c r="D368"/>
      <c r="E368"/>
      <c r="F368"/>
      <c r="G368"/>
      <c r="H368"/>
      <c r="I368" s="3" t="str">
        <f>IF(SUMPRODUCT(--('Appendix F'!$A$3:$A$7050=I$6)*--('Appendix F'!$B$3:$B$7050=$A368))&gt;0,"Yes","")</f>
        <v/>
      </c>
      <c r="J368" s="3" t="str">
        <f>IF(SUMPRODUCT(--('Appendix F'!$A$3:$A$7050=J$6)*--('Appendix F'!$B$3:$B$7050=$A368))&gt;0,"Yes","")</f>
        <v>Yes</v>
      </c>
    </row>
    <row r="369" spans="1:10" x14ac:dyDescent="0.25">
      <c r="A369" s="5" t="s">
        <v>4566</v>
      </c>
      <c r="B369" s="5" t="s">
        <v>9800</v>
      </c>
      <c r="C369"/>
      <c r="D369"/>
      <c r="E369"/>
      <c r="F369"/>
      <c r="G369"/>
      <c r="H369"/>
      <c r="I369" s="3" t="str">
        <f>IF(SUMPRODUCT(--('Appendix F'!$A$3:$A$7050=I$6)*--('Appendix F'!$B$3:$B$7050=$A369))&gt;0,"Yes","")</f>
        <v>Yes</v>
      </c>
      <c r="J369" s="3" t="str">
        <f>IF(SUMPRODUCT(--('Appendix F'!$A$3:$A$7050=J$6)*--('Appendix F'!$B$3:$B$7050=$A369))&gt;0,"Yes","")</f>
        <v/>
      </c>
    </row>
    <row r="370" spans="1:10" x14ac:dyDescent="0.25">
      <c r="A370" s="5" t="s">
        <v>5911</v>
      </c>
      <c r="B370" s="5" t="s">
        <v>9800</v>
      </c>
      <c r="C370"/>
      <c r="D370"/>
      <c r="E370"/>
      <c r="F370"/>
      <c r="G370"/>
      <c r="H370"/>
      <c r="I370" s="3" t="str">
        <f>IF(SUMPRODUCT(--('Appendix F'!$A$3:$A$7050=I$6)*--('Appendix F'!$B$3:$B$7050=$A370))&gt;0,"Yes","")</f>
        <v/>
      </c>
      <c r="J370" s="3" t="str">
        <f>IF(SUMPRODUCT(--('Appendix F'!$A$3:$A$7050=J$6)*--('Appendix F'!$B$3:$B$7050=$A370))&gt;0,"Yes","")</f>
        <v>Yes</v>
      </c>
    </row>
    <row r="371" spans="1:10" x14ac:dyDescent="0.25">
      <c r="A371" s="5" t="s">
        <v>4567</v>
      </c>
      <c r="B371" s="5" t="s">
        <v>9800</v>
      </c>
      <c r="C371"/>
      <c r="D371"/>
      <c r="E371"/>
      <c r="F371"/>
      <c r="G371"/>
      <c r="H371"/>
      <c r="I371" s="3" t="str">
        <f>IF(SUMPRODUCT(--('Appendix F'!$A$3:$A$7050=I$6)*--('Appendix F'!$B$3:$B$7050=$A371))&gt;0,"Yes","")</f>
        <v>Yes</v>
      </c>
      <c r="J371" s="3" t="str">
        <f>IF(SUMPRODUCT(--('Appendix F'!$A$3:$A$7050=J$6)*--('Appendix F'!$B$3:$B$7050=$A371))&gt;0,"Yes","")</f>
        <v/>
      </c>
    </row>
    <row r="372" spans="1:10" x14ac:dyDescent="0.25">
      <c r="A372" s="5" t="s">
        <v>5912</v>
      </c>
      <c r="B372" s="5" t="s">
        <v>9800</v>
      </c>
      <c r="C372"/>
      <c r="D372"/>
      <c r="E372"/>
      <c r="F372"/>
      <c r="G372"/>
      <c r="H372"/>
      <c r="I372" s="3" t="str">
        <f>IF(SUMPRODUCT(--('Appendix F'!$A$3:$A$7050=I$6)*--('Appendix F'!$B$3:$B$7050=$A372))&gt;0,"Yes","")</f>
        <v/>
      </c>
      <c r="J372" s="3" t="str">
        <f>IF(SUMPRODUCT(--('Appendix F'!$A$3:$A$7050=J$6)*--('Appendix F'!$B$3:$B$7050=$A372))&gt;0,"Yes","")</f>
        <v>Yes</v>
      </c>
    </row>
    <row r="373" spans="1:10" x14ac:dyDescent="0.25">
      <c r="A373" s="5" t="s">
        <v>4568</v>
      </c>
      <c r="B373" s="5" t="s">
        <v>9800</v>
      </c>
      <c r="C373"/>
      <c r="D373"/>
      <c r="E373"/>
      <c r="F373"/>
      <c r="G373"/>
      <c r="H373"/>
      <c r="I373" s="3" t="str">
        <f>IF(SUMPRODUCT(--('Appendix F'!$A$3:$A$7050=I$6)*--('Appendix F'!$B$3:$B$7050=$A373))&gt;0,"Yes","")</f>
        <v>Yes</v>
      </c>
      <c r="J373" s="3" t="str">
        <f>IF(SUMPRODUCT(--('Appendix F'!$A$3:$A$7050=J$6)*--('Appendix F'!$B$3:$B$7050=$A373))&gt;0,"Yes","")</f>
        <v/>
      </c>
    </row>
    <row r="374" spans="1:10" x14ac:dyDescent="0.25">
      <c r="A374" s="5" t="s">
        <v>5913</v>
      </c>
      <c r="B374" s="5" t="s">
        <v>9800</v>
      </c>
      <c r="C374"/>
      <c r="D374"/>
      <c r="E374"/>
      <c r="F374"/>
      <c r="G374"/>
      <c r="H374"/>
      <c r="I374" s="3" t="str">
        <f>IF(SUMPRODUCT(--('Appendix F'!$A$3:$A$7050=I$6)*--('Appendix F'!$B$3:$B$7050=$A374))&gt;0,"Yes","")</f>
        <v/>
      </c>
      <c r="J374" s="3" t="str">
        <f>IF(SUMPRODUCT(--('Appendix F'!$A$3:$A$7050=J$6)*--('Appendix F'!$B$3:$B$7050=$A374))&gt;0,"Yes","")</f>
        <v>Yes</v>
      </c>
    </row>
    <row r="375" spans="1:10" x14ac:dyDescent="0.25">
      <c r="A375" s="5" t="s">
        <v>4569</v>
      </c>
      <c r="B375" s="5" t="s">
        <v>9800</v>
      </c>
      <c r="C375"/>
      <c r="D375"/>
      <c r="E375"/>
      <c r="F375"/>
      <c r="G375"/>
      <c r="H375"/>
      <c r="I375" s="3" t="str">
        <f>IF(SUMPRODUCT(--('Appendix F'!$A$3:$A$7050=I$6)*--('Appendix F'!$B$3:$B$7050=$A375))&gt;0,"Yes","")</f>
        <v>Yes</v>
      </c>
      <c r="J375" s="3" t="str">
        <f>IF(SUMPRODUCT(--('Appendix F'!$A$3:$A$7050=J$6)*--('Appendix F'!$B$3:$B$7050=$A375))&gt;0,"Yes","")</f>
        <v/>
      </c>
    </row>
    <row r="376" spans="1:10" x14ac:dyDescent="0.25">
      <c r="A376" s="5" t="s">
        <v>5914</v>
      </c>
      <c r="B376" s="5" t="s">
        <v>9800</v>
      </c>
      <c r="C376"/>
      <c r="D376"/>
      <c r="E376"/>
      <c r="F376"/>
      <c r="G376"/>
      <c r="H376"/>
      <c r="I376" s="3" t="str">
        <f>IF(SUMPRODUCT(--('Appendix F'!$A$3:$A$7050=I$6)*--('Appendix F'!$B$3:$B$7050=$A376))&gt;0,"Yes","")</f>
        <v/>
      </c>
      <c r="J376" s="3" t="str">
        <f>IF(SUMPRODUCT(--('Appendix F'!$A$3:$A$7050=J$6)*--('Appendix F'!$B$3:$B$7050=$A376))&gt;0,"Yes","")</f>
        <v>Yes</v>
      </c>
    </row>
    <row r="377" spans="1:10" x14ac:dyDescent="0.25">
      <c r="A377" s="5" t="s">
        <v>4570</v>
      </c>
      <c r="B377" s="5" t="s">
        <v>9800</v>
      </c>
      <c r="C377"/>
      <c r="D377"/>
      <c r="E377"/>
      <c r="F377"/>
      <c r="G377"/>
      <c r="H377"/>
      <c r="I377" s="3" t="str">
        <f>IF(SUMPRODUCT(--('Appendix F'!$A$3:$A$7050=I$6)*--('Appendix F'!$B$3:$B$7050=$A377))&gt;0,"Yes","")</f>
        <v>Yes</v>
      </c>
      <c r="J377" s="3" t="str">
        <f>IF(SUMPRODUCT(--('Appendix F'!$A$3:$A$7050=J$6)*--('Appendix F'!$B$3:$B$7050=$A377))&gt;0,"Yes","")</f>
        <v/>
      </c>
    </row>
    <row r="378" spans="1:10" x14ac:dyDescent="0.25">
      <c r="A378" s="5" t="s">
        <v>5915</v>
      </c>
      <c r="B378" s="5" t="s">
        <v>9800</v>
      </c>
      <c r="C378"/>
      <c r="D378"/>
      <c r="E378"/>
      <c r="F378"/>
      <c r="G378"/>
      <c r="H378"/>
      <c r="I378" s="3" t="str">
        <f>IF(SUMPRODUCT(--('Appendix F'!$A$3:$A$7050=I$6)*--('Appendix F'!$B$3:$B$7050=$A378))&gt;0,"Yes","")</f>
        <v/>
      </c>
      <c r="J378" s="3" t="str">
        <f>IF(SUMPRODUCT(--('Appendix F'!$A$3:$A$7050=J$6)*--('Appendix F'!$B$3:$B$7050=$A378))&gt;0,"Yes","")</f>
        <v>Yes</v>
      </c>
    </row>
    <row r="379" spans="1:10" x14ac:dyDescent="0.25">
      <c r="A379" s="5" t="s">
        <v>4571</v>
      </c>
      <c r="B379" s="5" t="s">
        <v>9800</v>
      </c>
      <c r="C379"/>
      <c r="D379"/>
      <c r="E379"/>
      <c r="F379"/>
      <c r="G379"/>
      <c r="H379"/>
      <c r="I379" s="3" t="str">
        <f>IF(SUMPRODUCT(--('Appendix F'!$A$3:$A$7050=I$6)*--('Appendix F'!$B$3:$B$7050=$A379))&gt;0,"Yes","")</f>
        <v>Yes</v>
      </c>
      <c r="J379" s="3" t="str">
        <f>IF(SUMPRODUCT(--('Appendix F'!$A$3:$A$7050=J$6)*--('Appendix F'!$B$3:$B$7050=$A379))&gt;0,"Yes","")</f>
        <v/>
      </c>
    </row>
    <row r="380" spans="1:10" x14ac:dyDescent="0.25">
      <c r="A380" s="5" t="s">
        <v>5916</v>
      </c>
      <c r="B380" s="5" t="s">
        <v>9800</v>
      </c>
      <c r="C380"/>
      <c r="D380"/>
      <c r="E380"/>
      <c r="F380"/>
      <c r="G380"/>
      <c r="H380"/>
      <c r="I380" s="3" t="str">
        <f>IF(SUMPRODUCT(--('Appendix F'!$A$3:$A$7050=I$6)*--('Appendix F'!$B$3:$B$7050=$A380))&gt;0,"Yes","")</f>
        <v/>
      </c>
      <c r="J380" s="3" t="str">
        <f>IF(SUMPRODUCT(--('Appendix F'!$A$3:$A$7050=J$6)*--('Appendix F'!$B$3:$B$7050=$A380))&gt;0,"Yes","")</f>
        <v>Yes</v>
      </c>
    </row>
    <row r="381" spans="1:10" x14ac:dyDescent="0.25">
      <c r="A381" s="5" t="s">
        <v>4572</v>
      </c>
      <c r="B381" s="5" t="s">
        <v>9800</v>
      </c>
      <c r="C381"/>
      <c r="D381"/>
      <c r="E381"/>
      <c r="F381"/>
      <c r="G381"/>
      <c r="H381"/>
      <c r="I381" s="3" t="str">
        <f>IF(SUMPRODUCT(--('Appendix F'!$A$3:$A$7050=I$6)*--('Appendix F'!$B$3:$B$7050=$A381))&gt;0,"Yes","")</f>
        <v>Yes</v>
      </c>
      <c r="J381" s="3" t="str">
        <f>IF(SUMPRODUCT(--('Appendix F'!$A$3:$A$7050=J$6)*--('Appendix F'!$B$3:$B$7050=$A381))&gt;0,"Yes","")</f>
        <v/>
      </c>
    </row>
    <row r="382" spans="1:10" x14ac:dyDescent="0.25">
      <c r="A382" s="5" t="s">
        <v>5917</v>
      </c>
      <c r="B382" s="5" t="s">
        <v>9800</v>
      </c>
      <c r="C382"/>
      <c r="D382"/>
      <c r="E382"/>
      <c r="F382"/>
      <c r="G382"/>
      <c r="H382"/>
      <c r="I382" s="3" t="str">
        <f>IF(SUMPRODUCT(--('Appendix F'!$A$3:$A$7050=I$6)*--('Appendix F'!$B$3:$B$7050=$A382))&gt;0,"Yes","")</f>
        <v/>
      </c>
      <c r="J382" s="3" t="str">
        <f>IF(SUMPRODUCT(--('Appendix F'!$A$3:$A$7050=J$6)*--('Appendix F'!$B$3:$B$7050=$A382))&gt;0,"Yes","")</f>
        <v>Yes</v>
      </c>
    </row>
    <row r="383" spans="1:10" x14ac:dyDescent="0.25">
      <c r="A383" s="5" t="s">
        <v>4573</v>
      </c>
      <c r="B383" s="5" t="s">
        <v>9800</v>
      </c>
      <c r="C383"/>
      <c r="D383"/>
      <c r="E383"/>
      <c r="F383"/>
      <c r="G383"/>
      <c r="H383"/>
      <c r="I383" s="3" t="str">
        <f>IF(SUMPRODUCT(--('Appendix F'!$A$3:$A$7050=I$6)*--('Appendix F'!$B$3:$B$7050=$A383))&gt;0,"Yes","")</f>
        <v>Yes</v>
      </c>
      <c r="J383" s="3" t="str">
        <f>IF(SUMPRODUCT(--('Appendix F'!$A$3:$A$7050=J$6)*--('Appendix F'!$B$3:$B$7050=$A383))&gt;0,"Yes","")</f>
        <v/>
      </c>
    </row>
    <row r="384" spans="1:10" x14ac:dyDescent="0.25">
      <c r="A384" s="5" t="s">
        <v>5918</v>
      </c>
      <c r="B384" s="5" t="s">
        <v>9800</v>
      </c>
      <c r="C384"/>
      <c r="D384"/>
      <c r="E384"/>
      <c r="F384"/>
      <c r="G384"/>
      <c r="H384"/>
      <c r="I384" s="3" t="str">
        <f>IF(SUMPRODUCT(--('Appendix F'!$A$3:$A$7050=I$6)*--('Appendix F'!$B$3:$B$7050=$A384))&gt;0,"Yes","")</f>
        <v/>
      </c>
      <c r="J384" s="3" t="str">
        <f>IF(SUMPRODUCT(--('Appendix F'!$A$3:$A$7050=J$6)*--('Appendix F'!$B$3:$B$7050=$A384))&gt;0,"Yes","")</f>
        <v>Yes</v>
      </c>
    </row>
    <row r="385" spans="1:10" x14ac:dyDescent="0.25">
      <c r="A385" s="5" t="s">
        <v>4574</v>
      </c>
      <c r="B385" s="5" t="s">
        <v>9800</v>
      </c>
      <c r="C385"/>
      <c r="D385"/>
      <c r="E385"/>
      <c r="F385"/>
      <c r="G385"/>
      <c r="H385"/>
      <c r="I385" s="3" t="str">
        <f>IF(SUMPRODUCT(--('Appendix F'!$A$3:$A$7050=I$6)*--('Appendix F'!$B$3:$B$7050=$A385))&gt;0,"Yes","")</f>
        <v>Yes</v>
      </c>
      <c r="J385" s="3" t="str">
        <f>IF(SUMPRODUCT(--('Appendix F'!$A$3:$A$7050=J$6)*--('Appendix F'!$B$3:$B$7050=$A385))&gt;0,"Yes","")</f>
        <v/>
      </c>
    </row>
    <row r="386" spans="1:10" x14ac:dyDescent="0.25">
      <c r="A386" s="5" t="s">
        <v>5919</v>
      </c>
      <c r="B386" s="5" t="s">
        <v>9800</v>
      </c>
      <c r="C386"/>
      <c r="D386"/>
      <c r="E386"/>
      <c r="F386"/>
      <c r="G386"/>
      <c r="H386"/>
      <c r="I386" s="3" t="str">
        <f>IF(SUMPRODUCT(--('Appendix F'!$A$3:$A$7050=I$6)*--('Appendix F'!$B$3:$B$7050=$A386))&gt;0,"Yes","")</f>
        <v/>
      </c>
      <c r="J386" s="3" t="str">
        <f>IF(SUMPRODUCT(--('Appendix F'!$A$3:$A$7050=J$6)*--('Appendix F'!$B$3:$B$7050=$A386))&gt;0,"Yes","")</f>
        <v>Yes</v>
      </c>
    </row>
    <row r="387" spans="1:10" x14ac:dyDescent="0.25">
      <c r="A387" s="5" t="s">
        <v>4575</v>
      </c>
      <c r="B387" s="5" t="s">
        <v>9800</v>
      </c>
      <c r="C387"/>
      <c r="D387"/>
      <c r="E387"/>
      <c r="F387"/>
      <c r="G387"/>
      <c r="H387"/>
      <c r="I387" s="3" t="str">
        <f>IF(SUMPRODUCT(--('Appendix F'!$A$3:$A$7050=I$6)*--('Appendix F'!$B$3:$B$7050=$A387))&gt;0,"Yes","")</f>
        <v>Yes</v>
      </c>
      <c r="J387" s="3" t="str">
        <f>IF(SUMPRODUCT(--('Appendix F'!$A$3:$A$7050=J$6)*--('Appendix F'!$B$3:$B$7050=$A387))&gt;0,"Yes","")</f>
        <v/>
      </c>
    </row>
    <row r="388" spans="1:10" x14ac:dyDescent="0.25">
      <c r="A388" s="5" t="s">
        <v>5920</v>
      </c>
      <c r="B388" s="5" t="s">
        <v>9800</v>
      </c>
      <c r="C388"/>
      <c r="D388"/>
      <c r="E388"/>
      <c r="F388"/>
      <c r="G388"/>
      <c r="H388"/>
      <c r="I388" s="3" t="str">
        <f>IF(SUMPRODUCT(--('Appendix F'!$A$3:$A$7050=I$6)*--('Appendix F'!$B$3:$B$7050=$A388))&gt;0,"Yes","")</f>
        <v/>
      </c>
      <c r="J388" s="3" t="str">
        <f>IF(SUMPRODUCT(--('Appendix F'!$A$3:$A$7050=J$6)*--('Appendix F'!$B$3:$B$7050=$A388))&gt;0,"Yes","")</f>
        <v>Yes</v>
      </c>
    </row>
    <row r="389" spans="1:10" x14ac:dyDescent="0.25">
      <c r="A389" s="5" t="s">
        <v>4576</v>
      </c>
      <c r="B389" s="5" t="s">
        <v>9800</v>
      </c>
      <c r="C389"/>
      <c r="D389"/>
      <c r="E389"/>
      <c r="F389"/>
      <c r="G389"/>
      <c r="H389"/>
      <c r="I389" s="3" t="str">
        <f>IF(SUMPRODUCT(--('Appendix F'!$A$3:$A$7050=I$6)*--('Appendix F'!$B$3:$B$7050=$A389))&gt;0,"Yes","")</f>
        <v>Yes</v>
      </c>
      <c r="J389" s="3" t="str">
        <f>IF(SUMPRODUCT(--('Appendix F'!$A$3:$A$7050=J$6)*--('Appendix F'!$B$3:$B$7050=$A389))&gt;0,"Yes","")</f>
        <v/>
      </c>
    </row>
    <row r="390" spans="1:10" x14ac:dyDescent="0.25">
      <c r="A390" s="5" t="s">
        <v>5921</v>
      </c>
      <c r="B390" s="5" t="s">
        <v>9800</v>
      </c>
      <c r="C390"/>
      <c r="D390"/>
      <c r="E390"/>
      <c r="F390"/>
      <c r="G390"/>
      <c r="H390"/>
      <c r="I390" s="3" t="str">
        <f>IF(SUMPRODUCT(--('Appendix F'!$A$3:$A$7050=I$6)*--('Appendix F'!$B$3:$B$7050=$A390))&gt;0,"Yes","")</f>
        <v/>
      </c>
      <c r="J390" s="3" t="str">
        <f>IF(SUMPRODUCT(--('Appendix F'!$A$3:$A$7050=J$6)*--('Appendix F'!$B$3:$B$7050=$A390))&gt;0,"Yes","")</f>
        <v>Yes</v>
      </c>
    </row>
    <row r="391" spans="1:10" x14ac:dyDescent="0.25">
      <c r="A391" s="5" t="s">
        <v>4577</v>
      </c>
      <c r="B391" s="5" t="s">
        <v>9800</v>
      </c>
      <c r="C391"/>
      <c r="D391"/>
      <c r="E391"/>
      <c r="F391"/>
      <c r="G391"/>
      <c r="H391"/>
      <c r="I391" s="3" t="str">
        <f>IF(SUMPRODUCT(--('Appendix F'!$A$3:$A$7050=I$6)*--('Appendix F'!$B$3:$B$7050=$A391))&gt;0,"Yes","")</f>
        <v>Yes</v>
      </c>
      <c r="J391" s="3" t="str">
        <f>IF(SUMPRODUCT(--('Appendix F'!$A$3:$A$7050=J$6)*--('Appendix F'!$B$3:$B$7050=$A391))&gt;0,"Yes","")</f>
        <v/>
      </c>
    </row>
    <row r="392" spans="1:10" x14ac:dyDescent="0.25">
      <c r="A392" s="5" t="s">
        <v>5922</v>
      </c>
      <c r="B392" s="5" t="s">
        <v>9800</v>
      </c>
      <c r="C392"/>
      <c r="D392"/>
      <c r="E392"/>
      <c r="F392"/>
      <c r="G392"/>
      <c r="H392"/>
      <c r="I392" s="3" t="str">
        <f>IF(SUMPRODUCT(--('Appendix F'!$A$3:$A$7050=I$6)*--('Appendix F'!$B$3:$B$7050=$A392))&gt;0,"Yes","")</f>
        <v/>
      </c>
      <c r="J392" s="3" t="str">
        <f>IF(SUMPRODUCT(--('Appendix F'!$A$3:$A$7050=J$6)*--('Appendix F'!$B$3:$B$7050=$A392))&gt;0,"Yes","")</f>
        <v>Yes</v>
      </c>
    </row>
    <row r="393" spans="1:10" x14ac:dyDescent="0.25">
      <c r="A393" s="5" t="s">
        <v>4578</v>
      </c>
      <c r="B393" s="5" t="s">
        <v>9800</v>
      </c>
      <c r="C393"/>
      <c r="D393"/>
      <c r="E393"/>
      <c r="F393"/>
      <c r="G393"/>
      <c r="H393"/>
      <c r="I393" s="3" t="str">
        <f>IF(SUMPRODUCT(--('Appendix F'!$A$3:$A$7050=I$6)*--('Appendix F'!$B$3:$B$7050=$A393))&gt;0,"Yes","")</f>
        <v>Yes</v>
      </c>
      <c r="J393" s="3" t="str">
        <f>IF(SUMPRODUCT(--('Appendix F'!$A$3:$A$7050=J$6)*--('Appendix F'!$B$3:$B$7050=$A393))&gt;0,"Yes","")</f>
        <v/>
      </c>
    </row>
    <row r="394" spans="1:10" x14ac:dyDescent="0.25">
      <c r="A394" s="5" t="s">
        <v>5923</v>
      </c>
      <c r="B394" s="5" t="s">
        <v>9800</v>
      </c>
      <c r="C394"/>
      <c r="D394"/>
      <c r="E394"/>
      <c r="F394"/>
      <c r="G394"/>
      <c r="H394"/>
      <c r="I394" s="3" t="str">
        <f>IF(SUMPRODUCT(--('Appendix F'!$A$3:$A$7050=I$6)*--('Appendix F'!$B$3:$B$7050=$A394))&gt;0,"Yes","")</f>
        <v/>
      </c>
      <c r="J394" s="3" t="str">
        <f>IF(SUMPRODUCT(--('Appendix F'!$A$3:$A$7050=J$6)*--('Appendix F'!$B$3:$B$7050=$A394))&gt;0,"Yes","")</f>
        <v>Yes</v>
      </c>
    </row>
    <row r="395" spans="1:10" x14ac:dyDescent="0.25">
      <c r="A395" s="5" t="s">
        <v>4579</v>
      </c>
      <c r="B395" s="5" t="s">
        <v>9800</v>
      </c>
      <c r="C395"/>
      <c r="D395"/>
      <c r="E395"/>
      <c r="F395"/>
      <c r="G395"/>
      <c r="H395"/>
      <c r="I395" s="3" t="str">
        <f>IF(SUMPRODUCT(--('Appendix F'!$A$3:$A$7050=I$6)*--('Appendix F'!$B$3:$B$7050=$A395))&gt;0,"Yes","")</f>
        <v>Yes</v>
      </c>
      <c r="J395" s="3" t="str">
        <f>IF(SUMPRODUCT(--('Appendix F'!$A$3:$A$7050=J$6)*--('Appendix F'!$B$3:$B$7050=$A395))&gt;0,"Yes","")</f>
        <v/>
      </c>
    </row>
    <row r="396" spans="1:10" x14ac:dyDescent="0.25">
      <c r="A396" s="5" t="s">
        <v>5924</v>
      </c>
      <c r="B396" s="5" t="s">
        <v>9800</v>
      </c>
      <c r="C396"/>
      <c r="D396"/>
      <c r="E396"/>
      <c r="F396"/>
      <c r="G396"/>
      <c r="H396"/>
      <c r="I396" s="3" t="str">
        <f>IF(SUMPRODUCT(--('Appendix F'!$A$3:$A$7050=I$6)*--('Appendix F'!$B$3:$B$7050=$A396))&gt;0,"Yes","")</f>
        <v/>
      </c>
      <c r="J396" s="3" t="str">
        <f>IF(SUMPRODUCT(--('Appendix F'!$A$3:$A$7050=J$6)*--('Appendix F'!$B$3:$B$7050=$A396))&gt;0,"Yes","")</f>
        <v>Yes</v>
      </c>
    </row>
    <row r="397" spans="1:10" x14ac:dyDescent="0.25">
      <c r="A397" s="5" t="s">
        <v>4580</v>
      </c>
      <c r="B397" s="5" t="s">
        <v>9800</v>
      </c>
      <c r="C397"/>
      <c r="D397"/>
      <c r="E397"/>
      <c r="F397"/>
      <c r="G397"/>
      <c r="H397"/>
      <c r="I397" s="3" t="str">
        <f>IF(SUMPRODUCT(--('Appendix F'!$A$3:$A$7050=I$6)*--('Appendix F'!$B$3:$B$7050=$A397))&gt;0,"Yes","")</f>
        <v>Yes</v>
      </c>
      <c r="J397" s="3" t="str">
        <f>IF(SUMPRODUCT(--('Appendix F'!$A$3:$A$7050=J$6)*--('Appendix F'!$B$3:$B$7050=$A397))&gt;0,"Yes","")</f>
        <v/>
      </c>
    </row>
    <row r="398" spans="1:10" x14ac:dyDescent="0.25">
      <c r="A398" s="5" t="s">
        <v>5925</v>
      </c>
      <c r="B398" s="5" t="s">
        <v>9800</v>
      </c>
      <c r="C398"/>
      <c r="D398"/>
      <c r="E398"/>
      <c r="F398"/>
      <c r="G398"/>
      <c r="H398"/>
      <c r="I398" s="3" t="str">
        <f>IF(SUMPRODUCT(--('Appendix F'!$A$3:$A$7050=I$6)*--('Appendix F'!$B$3:$B$7050=$A398))&gt;0,"Yes","")</f>
        <v/>
      </c>
      <c r="J398" s="3" t="str">
        <f>IF(SUMPRODUCT(--('Appendix F'!$A$3:$A$7050=J$6)*--('Appendix F'!$B$3:$B$7050=$A398))&gt;0,"Yes","")</f>
        <v>Yes</v>
      </c>
    </row>
    <row r="399" spans="1:10" x14ac:dyDescent="0.25">
      <c r="A399" s="5" t="s">
        <v>4581</v>
      </c>
      <c r="B399" s="5" t="s">
        <v>9800</v>
      </c>
      <c r="C399"/>
      <c r="D399"/>
      <c r="E399"/>
      <c r="F399"/>
      <c r="G399"/>
      <c r="H399"/>
      <c r="I399" s="3" t="str">
        <f>IF(SUMPRODUCT(--('Appendix F'!$A$3:$A$7050=I$6)*--('Appendix F'!$B$3:$B$7050=$A399))&gt;0,"Yes","")</f>
        <v>Yes</v>
      </c>
      <c r="J399" s="3" t="str">
        <f>IF(SUMPRODUCT(--('Appendix F'!$A$3:$A$7050=J$6)*--('Appendix F'!$B$3:$B$7050=$A399))&gt;0,"Yes","")</f>
        <v/>
      </c>
    </row>
    <row r="400" spans="1:10" x14ac:dyDescent="0.25">
      <c r="A400" s="5" t="s">
        <v>5926</v>
      </c>
      <c r="B400" s="5" t="s">
        <v>9800</v>
      </c>
      <c r="C400"/>
      <c r="D400"/>
      <c r="E400"/>
      <c r="F400"/>
      <c r="G400"/>
      <c r="H400"/>
      <c r="I400" s="3" t="str">
        <f>IF(SUMPRODUCT(--('Appendix F'!$A$3:$A$7050=I$6)*--('Appendix F'!$B$3:$B$7050=$A400))&gt;0,"Yes","")</f>
        <v/>
      </c>
      <c r="J400" s="3" t="str">
        <f>IF(SUMPRODUCT(--('Appendix F'!$A$3:$A$7050=J$6)*--('Appendix F'!$B$3:$B$7050=$A400))&gt;0,"Yes","")</f>
        <v>Yes</v>
      </c>
    </row>
    <row r="401" spans="1:10" x14ac:dyDescent="0.25">
      <c r="A401" s="5" t="s">
        <v>4582</v>
      </c>
      <c r="B401" s="5" t="s">
        <v>9800</v>
      </c>
      <c r="C401"/>
      <c r="D401"/>
      <c r="E401"/>
      <c r="F401"/>
      <c r="G401"/>
      <c r="H401"/>
      <c r="I401" s="3" t="str">
        <f>IF(SUMPRODUCT(--('Appendix F'!$A$3:$A$7050=I$6)*--('Appendix F'!$B$3:$B$7050=$A401))&gt;0,"Yes","")</f>
        <v>Yes</v>
      </c>
      <c r="J401" s="3" t="str">
        <f>IF(SUMPRODUCT(--('Appendix F'!$A$3:$A$7050=J$6)*--('Appendix F'!$B$3:$B$7050=$A401))&gt;0,"Yes","")</f>
        <v/>
      </c>
    </row>
    <row r="402" spans="1:10" x14ac:dyDescent="0.25">
      <c r="A402" s="5" t="s">
        <v>5927</v>
      </c>
      <c r="B402" s="5" t="s">
        <v>9800</v>
      </c>
      <c r="C402"/>
      <c r="D402"/>
      <c r="E402"/>
      <c r="F402"/>
      <c r="G402"/>
      <c r="H402"/>
      <c r="I402" s="3" t="str">
        <f>IF(SUMPRODUCT(--('Appendix F'!$A$3:$A$7050=I$6)*--('Appendix F'!$B$3:$B$7050=$A402))&gt;0,"Yes","")</f>
        <v/>
      </c>
      <c r="J402" s="3" t="str">
        <f>IF(SUMPRODUCT(--('Appendix F'!$A$3:$A$7050=J$6)*--('Appendix F'!$B$3:$B$7050=$A402))&gt;0,"Yes","")</f>
        <v>Yes</v>
      </c>
    </row>
    <row r="403" spans="1:10" x14ac:dyDescent="0.25">
      <c r="A403" s="5" t="s">
        <v>4583</v>
      </c>
      <c r="B403" s="5" t="s">
        <v>9800</v>
      </c>
      <c r="C403"/>
      <c r="D403"/>
      <c r="E403"/>
      <c r="F403"/>
      <c r="G403"/>
      <c r="H403"/>
      <c r="I403" s="3" t="str">
        <f>IF(SUMPRODUCT(--('Appendix F'!$A$3:$A$7050=I$6)*--('Appendix F'!$B$3:$B$7050=$A403))&gt;0,"Yes","")</f>
        <v>Yes</v>
      </c>
      <c r="J403" s="3" t="str">
        <f>IF(SUMPRODUCT(--('Appendix F'!$A$3:$A$7050=J$6)*--('Appendix F'!$B$3:$B$7050=$A403))&gt;0,"Yes","")</f>
        <v/>
      </c>
    </row>
    <row r="404" spans="1:10" x14ac:dyDescent="0.25">
      <c r="A404" s="5" t="s">
        <v>5928</v>
      </c>
      <c r="B404" s="5" t="s">
        <v>9800</v>
      </c>
      <c r="C404"/>
      <c r="D404"/>
      <c r="E404"/>
      <c r="F404"/>
      <c r="G404"/>
      <c r="H404"/>
      <c r="I404" s="3" t="str">
        <f>IF(SUMPRODUCT(--('Appendix F'!$A$3:$A$7050=I$6)*--('Appendix F'!$B$3:$B$7050=$A404))&gt;0,"Yes","")</f>
        <v/>
      </c>
      <c r="J404" s="3" t="str">
        <f>IF(SUMPRODUCT(--('Appendix F'!$A$3:$A$7050=J$6)*--('Appendix F'!$B$3:$B$7050=$A404))&gt;0,"Yes","")</f>
        <v>Yes</v>
      </c>
    </row>
    <row r="405" spans="1:10" x14ac:dyDescent="0.25">
      <c r="A405" s="5" t="s">
        <v>4584</v>
      </c>
      <c r="B405" s="5" t="s">
        <v>9800</v>
      </c>
      <c r="C405"/>
      <c r="D405"/>
      <c r="E405"/>
      <c r="F405"/>
      <c r="G405"/>
      <c r="H405"/>
      <c r="I405" s="3" t="str">
        <f>IF(SUMPRODUCT(--('Appendix F'!$A$3:$A$7050=I$6)*--('Appendix F'!$B$3:$B$7050=$A405))&gt;0,"Yes","")</f>
        <v>Yes</v>
      </c>
      <c r="J405" s="3" t="str">
        <f>IF(SUMPRODUCT(--('Appendix F'!$A$3:$A$7050=J$6)*--('Appendix F'!$B$3:$B$7050=$A405))&gt;0,"Yes","")</f>
        <v/>
      </c>
    </row>
    <row r="406" spans="1:10" x14ac:dyDescent="0.25">
      <c r="A406" s="5" t="s">
        <v>5929</v>
      </c>
      <c r="B406" s="5" t="s">
        <v>9800</v>
      </c>
      <c r="C406"/>
      <c r="D406"/>
      <c r="E406"/>
      <c r="F406"/>
      <c r="G406"/>
      <c r="H406"/>
      <c r="I406" s="3" t="str">
        <f>IF(SUMPRODUCT(--('Appendix F'!$A$3:$A$7050=I$6)*--('Appendix F'!$B$3:$B$7050=$A406))&gt;0,"Yes","")</f>
        <v/>
      </c>
      <c r="J406" s="3" t="str">
        <f>IF(SUMPRODUCT(--('Appendix F'!$A$3:$A$7050=J$6)*--('Appendix F'!$B$3:$B$7050=$A406))&gt;0,"Yes","")</f>
        <v>Yes</v>
      </c>
    </row>
    <row r="407" spans="1:10" x14ac:dyDescent="0.25">
      <c r="A407" s="5" t="s">
        <v>4585</v>
      </c>
      <c r="B407" s="5" t="s">
        <v>9800</v>
      </c>
      <c r="C407"/>
      <c r="D407"/>
      <c r="E407"/>
      <c r="F407"/>
      <c r="G407"/>
      <c r="H407"/>
      <c r="I407" s="3" t="str">
        <f>IF(SUMPRODUCT(--('Appendix F'!$A$3:$A$7050=I$6)*--('Appendix F'!$B$3:$B$7050=$A407))&gt;0,"Yes","")</f>
        <v>Yes</v>
      </c>
      <c r="J407" s="3" t="str">
        <f>IF(SUMPRODUCT(--('Appendix F'!$A$3:$A$7050=J$6)*--('Appendix F'!$B$3:$B$7050=$A407))&gt;0,"Yes","")</f>
        <v/>
      </c>
    </row>
    <row r="408" spans="1:10" x14ac:dyDescent="0.25">
      <c r="A408" s="5" t="s">
        <v>5930</v>
      </c>
      <c r="B408" s="5" t="s">
        <v>9800</v>
      </c>
      <c r="C408"/>
      <c r="D408"/>
      <c r="E408"/>
      <c r="F408"/>
      <c r="G408"/>
      <c r="H408"/>
      <c r="I408" s="3" t="str">
        <f>IF(SUMPRODUCT(--('Appendix F'!$A$3:$A$7050=I$6)*--('Appendix F'!$B$3:$B$7050=$A408))&gt;0,"Yes","")</f>
        <v/>
      </c>
      <c r="J408" s="3" t="str">
        <f>IF(SUMPRODUCT(--('Appendix F'!$A$3:$A$7050=J$6)*--('Appendix F'!$B$3:$B$7050=$A408))&gt;0,"Yes","")</f>
        <v>Yes</v>
      </c>
    </row>
    <row r="409" spans="1:10" x14ac:dyDescent="0.25">
      <c r="A409" s="5" t="s">
        <v>4586</v>
      </c>
      <c r="B409" s="5" t="s">
        <v>9800</v>
      </c>
      <c r="C409"/>
      <c r="D409"/>
      <c r="E409"/>
      <c r="F409"/>
      <c r="G409"/>
      <c r="H409"/>
      <c r="I409" s="3" t="str">
        <f>IF(SUMPRODUCT(--('Appendix F'!$A$3:$A$7050=I$6)*--('Appendix F'!$B$3:$B$7050=$A409))&gt;0,"Yes","")</f>
        <v>Yes</v>
      </c>
      <c r="J409" s="3" t="str">
        <f>IF(SUMPRODUCT(--('Appendix F'!$A$3:$A$7050=J$6)*--('Appendix F'!$B$3:$B$7050=$A409))&gt;0,"Yes","")</f>
        <v/>
      </c>
    </row>
    <row r="410" spans="1:10" x14ac:dyDescent="0.25">
      <c r="A410" s="5" t="s">
        <v>5931</v>
      </c>
      <c r="B410" s="5" t="s">
        <v>9800</v>
      </c>
      <c r="C410"/>
      <c r="D410"/>
      <c r="E410"/>
      <c r="F410"/>
      <c r="G410"/>
      <c r="H410"/>
      <c r="I410" s="3" t="str">
        <f>IF(SUMPRODUCT(--('Appendix F'!$A$3:$A$7050=I$6)*--('Appendix F'!$B$3:$B$7050=$A410))&gt;0,"Yes","")</f>
        <v/>
      </c>
      <c r="J410" s="3" t="str">
        <f>IF(SUMPRODUCT(--('Appendix F'!$A$3:$A$7050=J$6)*--('Appendix F'!$B$3:$B$7050=$A410))&gt;0,"Yes","")</f>
        <v>Yes</v>
      </c>
    </row>
    <row r="411" spans="1:10" x14ac:dyDescent="0.25">
      <c r="A411" s="5" t="s">
        <v>4587</v>
      </c>
      <c r="B411" s="5" t="s">
        <v>9800</v>
      </c>
      <c r="C411"/>
      <c r="D411"/>
      <c r="E411"/>
      <c r="F411"/>
      <c r="G411"/>
      <c r="H411"/>
      <c r="I411" s="3" t="str">
        <f>IF(SUMPRODUCT(--('Appendix F'!$A$3:$A$7050=I$6)*--('Appendix F'!$B$3:$B$7050=$A411))&gt;0,"Yes","")</f>
        <v>Yes</v>
      </c>
      <c r="J411" s="3" t="str">
        <f>IF(SUMPRODUCT(--('Appendix F'!$A$3:$A$7050=J$6)*--('Appendix F'!$B$3:$B$7050=$A411))&gt;0,"Yes","")</f>
        <v/>
      </c>
    </row>
    <row r="412" spans="1:10" x14ac:dyDescent="0.25">
      <c r="A412" s="5" t="s">
        <v>5932</v>
      </c>
      <c r="B412" s="5" t="s">
        <v>9800</v>
      </c>
      <c r="C412"/>
      <c r="D412"/>
      <c r="E412"/>
      <c r="F412"/>
      <c r="G412"/>
      <c r="H412"/>
      <c r="I412" s="3" t="str">
        <f>IF(SUMPRODUCT(--('Appendix F'!$A$3:$A$7050=I$6)*--('Appendix F'!$B$3:$B$7050=$A412))&gt;0,"Yes","")</f>
        <v/>
      </c>
      <c r="J412" s="3" t="str">
        <f>IF(SUMPRODUCT(--('Appendix F'!$A$3:$A$7050=J$6)*--('Appendix F'!$B$3:$B$7050=$A412))&gt;0,"Yes","")</f>
        <v>Yes</v>
      </c>
    </row>
    <row r="413" spans="1:10" x14ac:dyDescent="0.25">
      <c r="A413" s="5" t="s">
        <v>4588</v>
      </c>
      <c r="B413" s="5" t="s">
        <v>9800</v>
      </c>
      <c r="C413"/>
      <c r="D413"/>
      <c r="E413"/>
      <c r="F413"/>
      <c r="G413"/>
      <c r="H413"/>
      <c r="I413" s="3" t="str">
        <f>IF(SUMPRODUCT(--('Appendix F'!$A$3:$A$7050=I$6)*--('Appendix F'!$B$3:$B$7050=$A413))&gt;0,"Yes","")</f>
        <v>Yes</v>
      </c>
      <c r="J413" s="3" t="str">
        <f>IF(SUMPRODUCT(--('Appendix F'!$A$3:$A$7050=J$6)*--('Appendix F'!$B$3:$B$7050=$A413))&gt;0,"Yes","")</f>
        <v/>
      </c>
    </row>
    <row r="414" spans="1:10" x14ac:dyDescent="0.25">
      <c r="A414" s="5" t="s">
        <v>5933</v>
      </c>
      <c r="B414" s="5" t="s">
        <v>9800</v>
      </c>
      <c r="C414"/>
      <c r="D414"/>
      <c r="E414"/>
      <c r="F414"/>
      <c r="G414"/>
      <c r="H414"/>
      <c r="I414" s="3" t="str">
        <f>IF(SUMPRODUCT(--('Appendix F'!$A$3:$A$7050=I$6)*--('Appendix F'!$B$3:$B$7050=$A414))&gt;0,"Yes","")</f>
        <v/>
      </c>
      <c r="J414" s="3" t="str">
        <f>IF(SUMPRODUCT(--('Appendix F'!$A$3:$A$7050=J$6)*--('Appendix F'!$B$3:$B$7050=$A414))&gt;0,"Yes","")</f>
        <v>Yes</v>
      </c>
    </row>
    <row r="415" spans="1:10" x14ac:dyDescent="0.25">
      <c r="A415" s="5" t="s">
        <v>4589</v>
      </c>
      <c r="B415" s="5" t="s">
        <v>9800</v>
      </c>
      <c r="C415"/>
      <c r="D415"/>
      <c r="E415"/>
      <c r="F415"/>
      <c r="G415"/>
      <c r="H415"/>
      <c r="I415" s="3" t="str">
        <f>IF(SUMPRODUCT(--('Appendix F'!$A$3:$A$7050=I$6)*--('Appendix F'!$B$3:$B$7050=$A415))&gt;0,"Yes","")</f>
        <v>Yes</v>
      </c>
      <c r="J415" s="3" t="str">
        <f>IF(SUMPRODUCT(--('Appendix F'!$A$3:$A$7050=J$6)*--('Appendix F'!$B$3:$B$7050=$A415))&gt;0,"Yes","")</f>
        <v/>
      </c>
    </row>
    <row r="416" spans="1:10" x14ac:dyDescent="0.25">
      <c r="A416" s="5" t="s">
        <v>5934</v>
      </c>
      <c r="B416" s="5" t="s">
        <v>9800</v>
      </c>
      <c r="C416"/>
      <c r="D416"/>
      <c r="E416"/>
      <c r="F416"/>
      <c r="G416"/>
      <c r="H416"/>
      <c r="I416" s="3" t="str">
        <f>IF(SUMPRODUCT(--('Appendix F'!$A$3:$A$7050=I$6)*--('Appendix F'!$B$3:$B$7050=$A416))&gt;0,"Yes","")</f>
        <v/>
      </c>
      <c r="J416" s="3" t="str">
        <f>IF(SUMPRODUCT(--('Appendix F'!$A$3:$A$7050=J$6)*--('Appendix F'!$B$3:$B$7050=$A416))&gt;0,"Yes","")</f>
        <v>Yes</v>
      </c>
    </row>
    <row r="417" spans="1:10" x14ac:dyDescent="0.25">
      <c r="A417" s="5" t="s">
        <v>4590</v>
      </c>
      <c r="B417" s="5" t="s">
        <v>9800</v>
      </c>
      <c r="C417"/>
      <c r="D417"/>
      <c r="E417"/>
      <c r="F417"/>
      <c r="G417"/>
      <c r="H417"/>
      <c r="I417" s="3" t="str">
        <f>IF(SUMPRODUCT(--('Appendix F'!$A$3:$A$7050=I$6)*--('Appendix F'!$B$3:$B$7050=$A417))&gt;0,"Yes","")</f>
        <v>Yes</v>
      </c>
      <c r="J417" s="3" t="str">
        <f>IF(SUMPRODUCT(--('Appendix F'!$A$3:$A$7050=J$6)*--('Appendix F'!$B$3:$B$7050=$A417))&gt;0,"Yes","")</f>
        <v/>
      </c>
    </row>
    <row r="418" spans="1:10" x14ac:dyDescent="0.25">
      <c r="A418" s="5" t="s">
        <v>5935</v>
      </c>
      <c r="B418" s="5" t="s">
        <v>9800</v>
      </c>
      <c r="C418"/>
      <c r="D418"/>
      <c r="E418"/>
      <c r="F418"/>
      <c r="G418"/>
      <c r="H418"/>
      <c r="I418" s="3" t="str">
        <f>IF(SUMPRODUCT(--('Appendix F'!$A$3:$A$7050=I$6)*--('Appendix F'!$B$3:$B$7050=$A418))&gt;0,"Yes","")</f>
        <v/>
      </c>
      <c r="J418" s="3" t="str">
        <f>IF(SUMPRODUCT(--('Appendix F'!$A$3:$A$7050=J$6)*--('Appendix F'!$B$3:$B$7050=$A418))&gt;0,"Yes","")</f>
        <v>Yes</v>
      </c>
    </row>
    <row r="419" spans="1:10" x14ac:dyDescent="0.25">
      <c r="A419" s="5" t="s">
        <v>4591</v>
      </c>
      <c r="B419" s="5" t="s">
        <v>9800</v>
      </c>
      <c r="C419"/>
      <c r="D419"/>
      <c r="E419"/>
      <c r="F419"/>
      <c r="G419"/>
      <c r="H419"/>
      <c r="I419" s="3" t="str">
        <f>IF(SUMPRODUCT(--('Appendix F'!$A$3:$A$7050=I$6)*--('Appendix F'!$B$3:$B$7050=$A419))&gt;0,"Yes","")</f>
        <v>Yes</v>
      </c>
      <c r="J419" s="3" t="str">
        <f>IF(SUMPRODUCT(--('Appendix F'!$A$3:$A$7050=J$6)*--('Appendix F'!$B$3:$B$7050=$A419))&gt;0,"Yes","")</f>
        <v/>
      </c>
    </row>
    <row r="420" spans="1:10" x14ac:dyDescent="0.25">
      <c r="A420" s="5" t="s">
        <v>5936</v>
      </c>
      <c r="B420" s="5" t="s">
        <v>9800</v>
      </c>
      <c r="C420"/>
      <c r="D420"/>
      <c r="E420"/>
      <c r="F420"/>
      <c r="G420"/>
      <c r="H420"/>
      <c r="I420" s="3" t="str">
        <f>IF(SUMPRODUCT(--('Appendix F'!$A$3:$A$7050=I$6)*--('Appendix F'!$B$3:$B$7050=$A420))&gt;0,"Yes","")</f>
        <v/>
      </c>
      <c r="J420" s="3" t="str">
        <f>IF(SUMPRODUCT(--('Appendix F'!$A$3:$A$7050=J$6)*--('Appendix F'!$B$3:$B$7050=$A420))&gt;0,"Yes","")</f>
        <v>Yes</v>
      </c>
    </row>
    <row r="421" spans="1:10" x14ac:dyDescent="0.25">
      <c r="A421" s="5" t="s">
        <v>4592</v>
      </c>
      <c r="B421" s="5" t="s">
        <v>9800</v>
      </c>
      <c r="C421"/>
      <c r="D421"/>
      <c r="E421"/>
      <c r="F421"/>
      <c r="G421"/>
      <c r="H421"/>
      <c r="I421" s="3" t="str">
        <f>IF(SUMPRODUCT(--('Appendix F'!$A$3:$A$7050=I$6)*--('Appendix F'!$B$3:$B$7050=$A421))&gt;0,"Yes","")</f>
        <v>Yes</v>
      </c>
      <c r="J421" s="3" t="str">
        <f>IF(SUMPRODUCT(--('Appendix F'!$A$3:$A$7050=J$6)*--('Appendix F'!$B$3:$B$7050=$A421))&gt;0,"Yes","")</f>
        <v/>
      </c>
    </row>
    <row r="422" spans="1:10" x14ac:dyDescent="0.25">
      <c r="A422" s="5" t="s">
        <v>5937</v>
      </c>
      <c r="B422" s="5" t="s">
        <v>9800</v>
      </c>
      <c r="C422"/>
      <c r="D422"/>
      <c r="E422"/>
      <c r="F422"/>
      <c r="G422"/>
      <c r="H422"/>
      <c r="I422" s="3" t="str">
        <f>IF(SUMPRODUCT(--('Appendix F'!$A$3:$A$7050=I$6)*--('Appendix F'!$B$3:$B$7050=$A422))&gt;0,"Yes","")</f>
        <v/>
      </c>
      <c r="J422" s="3" t="str">
        <f>IF(SUMPRODUCT(--('Appendix F'!$A$3:$A$7050=J$6)*--('Appendix F'!$B$3:$B$7050=$A422))&gt;0,"Yes","")</f>
        <v>Yes</v>
      </c>
    </row>
    <row r="423" spans="1:10" x14ac:dyDescent="0.25">
      <c r="A423" s="5" t="s">
        <v>4593</v>
      </c>
      <c r="B423" s="5" t="s">
        <v>9800</v>
      </c>
      <c r="C423"/>
      <c r="D423"/>
      <c r="E423"/>
      <c r="F423"/>
      <c r="G423"/>
      <c r="H423"/>
      <c r="I423" s="3" t="str">
        <f>IF(SUMPRODUCT(--('Appendix F'!$A$3:$A$7050=I$6)*--('Appendix F'!$B$3:$B$7050=$A423))&gt;0,"Yes","")</f>
        <v>Yes</v>
      </c>
      <c r="J423" s="3" t="str">
        <f>IF(SUMPRODUCT(--('Appendix F'!$A$3:$A$7050=J$6)*--('Appendix F'!$B$3:$B$7050=$A423))&gt;0,"Yes","")</f>
        <v/>
      </c>
    </row>
    <row r="424" spans="1:10" x14ac:dyDescent="0.25">
      <c r="A424" s="5" t="s">
        <v>5938</v>
      </c>
      <c r="B424" s="5" t="s">
        <v>9800</v>
      </c>
      <c r="C424"/>
      <c r="D424"/>
      <c r="E424"/>
      <c r="F424"/>
      <c r="G424"/>
      <c r="H424"/>
      <c r="I424" s="3" t="str">
        <f>IF(SUMPRODUCT(--('Appendix F'!$A$3:$A$7050=I$6)*--('Appendix F'!$B$3:$B$7050=$A424))&gt;0,"Yes","")</f>
        <v/>
      </c>
      <c r="J424" s="3" t="str">
        <f>IF(SUMPRODUCT(--('Appendix F'!$A$3:$A$7050=J$6)*--('Appendix F'!$B$3:$B$7050=$A424))&gt;0,"Yes","")</f>
        <v>Yes</v>
      </c>
    </row>
    <row r="425" spans="1:10" x14ac:dyDescent="0.25">
      <c r="A425" s="5" t="s">
        <v>4594</v>
      </c>
      <c r="B425" s="5" t="s">
        <v>9800</v>
      </c>
      <c r="C425"/>
      <c r="D425"/>
      <c r="E425"/>
      <c r="F425"/>
      <c r="G425"/>
      <c r="H425"/>
      <c r="I425" s="3" t="str">
        <f>IF(SUMPRODUCT(--('Appendix F'!$A$3:$A$7050=I$6)*--('Appendix F'!$B$3:$B$7050=$A425))&gt;0,"Yes","")</f>
        <v>Yes</v>
      </c>
      <c r="J425" s="3" t="str">
        <f>IF(SUMPRODUCT(--('Appendix F'!$A$3:$A$7050=J$6)*--('Appendix F'!$B$3:$B$7050=$A425))&gt;0,"Yes","")</f>
        <v/>
      </c>
    </row>
    <row r="426" spans="1:10" x14ac:dyDescent="0.25">
      <c r="A426" s="5" t="s">
        <v>5939</v>
      </c>
      <c r="B426" s="5" t="s">
        <v>9800</v>
      </c>
      <c r="C426"/>
      <c r="D426"/>
      <c r="E426"/>
      <c r="F426"/>
      <c r="G426"/>
      <c r="H426"/>
      <c r="I426" s="3" t="str">
        <f>IF(SUMPRODUCT(--('Appendix F'!$A$3:$A$7050=I$6)*--('Appendix F'!$B$3:$B$7050=$A426))&gt;0,"Yes","")</f>
        <v/>
      </c>
      <c r="J426" s="3" t="str">
        <f>IF(SUMPRODUCT(--('Appendix F'!$A$3:$A$7050=J$6)*--('Appendix F'!$B$3:$B$7050=$A426))&gt;0,"Yes","")</f>
        <v>Yes</v>
      </c>
    </row>
    <row r="427" spans="1:10" x14ac:dyDescent="0.25">
      <c r="A427" s="5" t="s">
        <v>4595</v>
      </c>
      <c r="B427" s="5" t="s">
        <v>9800</v>
      </c>
      <c r="C427"/>
      <c r="D427"/>
      <c r="E427"/>
      <c r="F427"/>
      <c r="G427"/>
      <c r="H427"/>
      <c r="I427" s="3" t="str">
        <f>IF(SUMPRODUCT(--('Appendix F'!$A$3:$A$7050=I$6)*--('Appendix F'!$B$3:$B$7050=$A427))&gt;0,"Yes","")</f>
        <v>Yes</v>
      </c>
      <c r="J427" s="3" t="str">
        <f>IF(SUMPRODUCT(--('Appendix F'!$A$3:$A$7050=J$6)*--('Appendix F'!$B$3:$B$7050=$A427))&gt;0,"Yes","")</f>
        <v/>
      </c>
    </row>
    <row r="428" spans="1:10" x14ac:dyDescent="0.25">
      <c r="A428" s="5" t="s">
        <v>5940</v>
      </c>
      <c r="B428" s="5" t="s">
        <v>9800</v>
      </c>
      <c r="C428"/>
      <c r="D428"/>
      <c r="E428"/>
      <c r="F428"/>
      <c r="G428"/>
      <c r="H428"/>
      <c r="I428" s="3" t="str">
        <f>IF(SUMPRODUCT(--('Appendix F'!$A$3:$A$7050=I$6)*--('Appendix F'!$B$3:$B$7050=$A428))&gt;0,"Yes","")</f>
        <v/>
      </c>
      <c r="J428" s="3" t="str">
        <f>IF(SUMPRODUCT(--('Appendix F'!$A$3:$A$7050=J$6)*--('Appendix F'!$B$3:$B$7050=$A428))&gt;0,"Yes","")</f>
        <v>Yes</v>
      </c>
    </row>
    <row r="429" spans="1:10" x14ac:dyDescent="0.25">
      <c r="A429" s="5" t="s">
        <v>4596</v>
      </c>
      <c r="B429" s="5" t="s">
        <v>9800</v>
      </c>
      <c r="C429"/>
      <c r="D429"/>
      <c r="E429"/>
      <c r="F429"/>
      <c r="G429"/>
      <c r="H429"/>
      <c r="I429" s="3" t="str">
        <f>IF(SUMPRODUCT(--('Appendix F'!$A$3:$A$7050=I$6)*--('Appendix F'!$B$3:$B$7050=$A429))&gt;0,"Yes","")</f>
        <v>Yes</v>
      </c>
      <c r="J429" s="3" t="str">
        <f>IF(SUMPRODUCT(--('Appendix F'!$A$3:$A$7050=J$6)*--('Appendix F'!$B$3:$B$7050=$A429))&gt;0,"Yes","")</f>
        <v/>
      </c>
    </row>
    <row r="430" spans="1:10" x14ac:dyDescent="0.25">
      <c r="A430" s="5" t="s">
        <v>5941</v>
      </c>
      <c r="B430" s="5" t="s">
        <v>9800</v>
      </c>
      <c r="C430"/>
      <c r="D430"/>
      <c r="E430"/>
      <c r="F430"/>
      <c r="G430"/>
      <c r="H430"/>
      <c r="I430" s="3" t="str">
        <f>IF(SUMPRODUCT(--('Appendix F'!$A$3:$A$7050=I$6)*--('Appendix F'!$B$3:$B$7050=$A430))&gt;0,"Yes","")</f>
        <v/>
      </c>
      <c r="J430" s="3" t="str">
        <f>IF(SUMPRODUCT(--('Appendix F'!$A$3:$A$7050=J$6)*--('Appendix F'!$B$3:$B$7050=$A430))&gt;0,"Yes","")</f>
        <v>Yes</v>
      </c>
    </row>
    <row r="431" spans="1:10" x14ac:dyDescent="0.25">
      <c r="A431" s="5" t="s">
        <v>4597</v>
      </c>
      <c r="B431" s="5" t="s">
        <v>9800</v>
      </c>
      <c r="C431"/>
      <c r="D431"/>
      <c r="E431"/>
      <c r="F431"/>
      <c r="G431"/>
      <c r="H431"/>
      <c r="I431" s="3" t="str">
        <f>IF(SUMPRODUCT(--('Appendix F'!$A$3:$A$7050=I$6)*--('Appendix F'!$B$3:$B$7050=$A431))&gt;0,"Yes","")</f>
        <v>Yes</v>
      </c>
      <c r="J431" s="3" t="str">
        <f>IF(SUMPRODUCT(--('Appendix F'!$A$3:$A$7050=J$6)*--('Appendix F'!$B$3:$B$7050=$A431))&gt;0,"Yes","")</f>
        <v/>
      </c>
    </row>
    <row r="432" spans="1:10" x14ac:dyDescent="0.25">
      <c r="A432" s="5" t="s">
        <v>5942</v>
      </c>
      <c r="B432" s="5" t="s">
        <v>9800</v>
      </c>
      <c r="C432"/>
      <c r="D432"/>
      <c r="E432"/>
      <c r="F432"/>
      <c r="G432"/>
      <c r="H432"/>
      <c r="I432" s="3" t="str">
        <f>IF(SUMPRODUCT(--('Appendix F'!$A$3:$A$7050=I$6)*--('Appendix F'!$B$3:$B$7050=$A432))&gt;0,"Yes","")</f>
        <v/>
      </c>
      <c r="J432" s="3" t="str">
        <f>IF(SUMPRODUCT(--('Appendix F'!$A$3:$A$7050=J$6)*--('Appendix F'!$B$3:$B$7050=$A432))&gt;0,"Yes","")</f>
        <v>Yes</v>
      </c>
    </row>
    <row r="433" spans="1:10" x14ac:dyDescent="0.25">
      <c r="A433" s="5" t="s">
        <v>4598</v>
      </c>
      <c r="B433" s="5" t="s">
        <v>9800</v>
      </c>
      <c r="C433"/>
      <c r="D433"/>
      <c r="E433"/>
      <c r="F433"/>
      <c r="G433"/>
      <c r="H433"/>
      <c r="I433" s="3" t="str">
        <f>IF(SUMPRODUCT(--('Appendix F'!$A$3:$A$7050=I$6)*--('Appendix F'!$B$3:$B$7050=$A433))&gt;0,"Yes","")</f>
        <v>Yes</v>
      </c>
      <c r="J433" s="3" t="str">
        <f>IF(SUMPRODUCT(--('Appendix F'!$A$3:$A$7050=J$6)*--('Appendix F'!$B$3:$B$7050=$A433))&gt;0,"Yes","")</f>
        <v/>
      </c>
    </row>
    <row r="434" spans="1:10" x14ac:dyDescent="0.25">
      <c r="A434" s="5" t="s">
        <v>5943</v>
      </c>
      <c r="B434" s="5" t="s">
        <v>9800</v>
      </c>
      <c r="C434"/>
      <c r="D434"/>
      <c r="E434"/>
      <c r="F434"/>
      <c r="G434"/>
      <c r="H434"/>
      <c r="I434" s="3" t="str">
        <f>IF(SUMPRODUCT(--('Appendix F'!$A$3:$A$7050=I$6)*--('Appendix F'!$B$3:$B$7050=$A434))&gt;0,"Yes","")</f>
        <v/>
      </c>
      <c r="J434" s="3" t="str">
        <f>IF(SUMPRODUCT(--('Appendix F'!$A$3:$A$7050=J$6)*--('Appendix F'!$B$3:$B$7050=$A434))&gt;0,"Yes","")</f>
        <v>Yes</v>
      </c>
    </row>
    <row r="435" spans="1:10" x14ac:dyDescent="0.25">
      <c r="A435" s="5" t="s">
        <v>4599</v>
      </c>
      <c r="B435" s="5" t="s">
        <v>9800</v>
      </c>
      <c r="C435"/>
      <c r="D435"/>
      <c r="E435"/>
      <c r="F435"/>
      <c r="G435"/>
      <c r="H435"/>
      <c r="I435" s="3" t="str">
        <f>IF(SUMPRODUCT(--('Appendix F'!$A$3:$A$7050=I$6)*--('Appendix F'!$B$3:$B$7050=$A435))&gt;0,"Yes","")</f>
        <v>Yes</v>
      </c>
      <c r="J435" s="3" t="str">
        <f>IF(SUMPRODUCT(--('Appendix F'!$A$3:$A$7050=J$6)*--('Appendix F'!$B$3:$B$7050=$A435))&gt;0,"Yes","")</f>
        <v/>
      </c>
    </row>
    <row r="436" spans="1:10" x14ac:dyDescent="0.25">
      <c r="A436" s="5" t="s">
        <v>5944</v>
      </c>
      <c r="B436" s="5" t="s">
        <v>9800</v>
      </c>
      <c r="C436"/>
      <c r="D436"/>
      <c r="E436"/>
      <c r="F436"/>
      <c r="G436"/>
      <c r="H436"/>
      <c r="I436" s="3" t="str">
        <f>IF(SUMPRODUCT(--('Appendix F'!$A$3:$A$7050=I$6)*--('Appendix F'!$B$3:$B$7050=$A436))&gt;0,"Yes","")</f>
        <v/>
      </c>
      <c r="J436" s="3" t="str">
        <f>IF(SUMPRODUCT(--('Appendix F'!$A$3:$A$7050=J$6)*--('Appendix F'!$B$3:$B$7050=$A436))&gt;0,"Yes","")</f>
        <v>Yes</v>
      </c>
    </row>
    <row r="437" spans="1:10" x14ac:dyDescent="0.25">
      <c r="A437" s="5" t="s">
        <v>4600</v>
      </c>
      <c r="B437" s="5" t="s">
        <v>9800</v>
      </c>
      <c r="C437"/>
      <c r="D437"/>
      <c r="E437"/>
      <c r="F437"/>
      <c r="G437"/>
      <c r="H437"/>
      <c r="I437" s="3" t="str">
        <f>IF(SUMPRODUCT(--('Appendix F'!$A$3:$A$7050=I$6)*--('Appendix F'!$B$3:$B$7050=$A437))&gt;0,"Yes","")</f>
        <v>Yes</v>
      </c>
      <c r="J437" s="3" t="str">
        <f>IF(SUMPRODUCT(--('Appendix F'!$A$3:$A$7050=J$6)*--('Appendix F'!$B$3:$B$7050=$A437))&gt;0,"Yes","")</f>
        <v/>
      </c>
    </row>
    <row r="438" spans="1:10" x14ac:dyDescent="0.25">
      <c r="A438" s="5" t="s">
        <v>5945</v>
      </c>
      <c r="B438" s="5" t="s">
        <v>9800</v>
      </c>
      <c r="C438"/>
      <c r="D438"/>
      <c r="E438"/>
      <c r="F438"/>
      <c r="G438"/>
      <c r="H438"/>
      <c r="I438" s="3" t="str">
        <f>IF(SUMPRODUCT(--('Appendix F'!$A$3:$A$7050=I$6)*--('Appendix F'!$B$3:$B$7050=$A438))&gt;0,"Yes","")</f>
        <v/>
      </c>
      <c r="J438" s="3" t="str">
        <f>IF(SUMPRODUCT(--('Appendix F'!$A$3:$A$7050=J$6)*--('Appendix F'!$B$3:$B$7050=$A438))&gt;0,"Yes","")</f>
        <v>Yes</v>
      </c>
    </row>
    <row r="439" spans="1:10" x14ac:dyDescent="0.25">
      <c r="A439" s="5" t="s">
        <v>4601</v>
      </c>
      <c r="B439" s="5" t="s">
        <v>9800</v>
      </c>
      <c r="C439"/>
      <c r="D439"/>
      <c r="E439"/>
      <c r="F439"/>
      <c r="G439"/>
      <c r="H439"/>
      <c r="I439" s="3" t="str">
        <f>IF(SUMPRODUCT(--('Appendix F'!$A$3:$A$7050=I$6)*--('Appendix F'!$B$3:$B$7050=$A439))&gt;0,"Yes","")</f>
        <v>Yes</v>
      </c>
      <c r="J439" s="3" t="str">
        <f>IF(SUMPRODUCT(--('Appendix F'!$A$3:$A$7050=J$6)*--('Appendix F'!$B$3:$B$7050=$A439))&gt;0,"Yes","")</f>
        <v/>
      </c>
    </row>
    <row r="440" spans="1:10" x14ac:dyDescent="0.25">
      <c r="A440" s="5" t="s">
        <v>5946</v>
      </c>
      <c r="B440" s="5" t="s">
        <v>9800</v>
      </c>
      <c r="C440"/>
      <c r="D440"/>
      <c r="E440"/>
      <c r="F440"/>
      <c r="G440"/>
      <c r="H440"/>
      <c r="I440" s="3" t="str">
        <f>IF(SUMPRODUCT(--('Appendix F'!$A$3:$A$7050=I$6)*--('Appendix F'!$B$3:$B$7050=$A440))&gt;0,"Yes","")</f>
        <v/>
      </c>
      <c r="J440" s="3" t="str">
        <f>IF(SUMPRODUCT(--('Appendix F'!$A$3:$A$7050=J$6)*--('Appendix F'!$B$3:$B$7050=$A440))&gt;0,"Yes","")</f>
        <v>Yes</v>
      </c>
    </row>
    <row r="441" spans="1:10" x14ac:dyDescent="0.25">
      <c r="A441" s="5" t="s">
        <v>4602</v>
      </c>
      <c r="B441" s="5" t="s">
        <v>9800</v>
      </c>
      <c r="C441"/>
      <c r="D441"/>
      <c r="E441"/>
      <c r="F441"/>
      <c r="G441"/>
      <c r="H441"/>
      <c r="I441" s="3" t="str">
        <f>IF(SUMPRODUCT(--('Appendix F'!$A$3:$A$7050=I$6)*--('Appendix F'!$B$3:$B$7050=$A441))&gt;0,"Yes","")</f>
        <v>Yes</v>
      </c>
      <c r="J441" s="3" t="str">
        <f>IF(SUMPRODUCT(--('Appendix F'!$A$3:$A$7050=J$6)*--('Appendix F'!$B$3:$B$7050=$A441))&gt;0,"Yes","")</f>
        <v/>
      </c>
    </row>
    <row r="442" spans="1:10" x14ac:dyDescent="0.25">
      <c r="A442" s="5" t="s">
        <v>5947</v>
      </c>
      <c r="B442" s="5" t="s">
        <v>9800</v>
      </c>
      <c r="C442"/>
      <c r="D442"/>
      <c r="E442"/>
      <c r="F442"/>
      <c r="G442"/>
      <c r="H442"/>
      <c r="I442" s="3" t="str">
        <f>IF(SUMPRODUCT(--('Appendix F'!$A$3:$A$7050=I$6)*--('Appendix F'!$B$3:$B$7050=$A442))&gt;0,"Yes","")</f>
        <v/>
      </c>
      <c r="J442" s="3" t="str">
        <f>IF(SUMPRODUCT(--('Appendix F'!$A$3:$A$7050=J$6)*--('Appendix F'!$B$3:$B$7050=$A442))&gt;0,"Yes","")</f>
        <v>Yes</v>
      </c>
    </row>
    <row r="443" spans="1:10" x14ac:dyDescent="0.25">
      <c r="A443" s="5" t="s">
        <v>4603</v>
      </c>
      <c r="B443" s="5" t="s">
        <v>9800</v>
      </c>
      <c r="C443"/>
      <c r="D443"/>
      <c r="E443"/>
      <c r="F443"/>
      <c r="G443"/>
      <c r="H443"/>
      <c r="I443" s="3" t="str">
        <f>IF(SUMPRODUCT(--('Appendix F'!$A$3:$A$7050=I$6)*--('Appendix F'!$B$3:$B$7050=$A443))&gt;0,"Yes","")</f>
        <v>Yes</v>
      </c>
      <c r="J443" s="3" t="str">
        <f>IF(SUMPRODUCT(--('Appendix F'!$A$3:$A$7050=J$6)*--('Appendix F'!$B$3:$B$7050=$A443))&gt;0,"Yes","")</f>
        <v/>
      </c>
    </row>
    <row r="444" spans="1:10" x14ac:dyDescent="0.25">
      <c r="A444" s="5" t="s">
        <v>5948</v>
      </c>
      <c r="B444" s="5" t="s">
        <v>9800</v>
      </c>
      <c r="C444"/>
      <c r="D444"/>
      <c r="E444"/>
      <c r="F444"/>
      <c r="G444"/>
      <c r="H444"/>
      <c r="I444" s="3" t="str">
        <f>IF(SUMPRODUCT(--('Appendix F'!$A$3:$A$7050=I$6)*--('Appendix F'!$B$3:$B$7050=$A444))&gt;0,"Yes","")</f>
        <v/>
      </c>
      <c r="J444" s="3" t="str">
        <f>IF(SUMPRODUCT(--('Appendix F'!$A$3:$A$7050=J$6)*--('Appendix F'!$B$3:$B$7050=$A444))&gt;0,"Yes","")</f>
        <v>Yes</v>
      </c>
    </row>
    <row r="445" spans="1:10" x14ac:dyDescent="0.25">
      <c r="A445" s="5" t="s">
        <v>4604</v>
      </c>
      <c r="B445" s="5" t="s">
        <v>9800</v>
      </c>
      <c r="C445"/>
      <c r="D445"/>
      <c r="E445"/>
      <c r="F445"/>
      <c r="G445"/>
      <c r="H445"/>
      <c r="I445" s="3" t="str">
        <f>IF(SUMPRODUCT(--('Appendix F'!$A$3:$A$7050=I$6)*--('Appendix F'!$B$3:$B$7050=$A445))&gt;0,"Yes","")</f>
        <v>Yes</v>
      </c>
      <c r="J445" s="3" t="str">
        <f>IF(SUMPRODUCT(--('Appendix F'!$A$3:$A$7050=J$6)*--('Appendix F'!$B$3:$B$7050=$A445))&gt;0,"Yes","")</f>
        <v/>
      </c>
    </row>
    <row r="446" spans="1:10" x14ac:dyDescent="0.25">
      <c r="A446" s="5" t="s">
        <v>5949</v>
      </c>
      <c r="B446" s="5" t="s">
        <v>9800</v>
      </c>
      <c r="C446"/>
      <c r="D446"/>
      <c r="E446"/>
      <c r="F446"/>
      <c r="G446"/>
      <c r="H446"/>
      <c r="I446" s="3" t="str">
        <f>IF(SUMPRODUCT(--('Appendix F'!$A$3:$A$7050=I$6)*--('Appendix F'!$B$3:$B$7050=$A446))&gt;0,"Yes","")</f>
        <v/>
      </c>
      <c r="J446" s="3" t="str">
        <f>IF(SUMPRODUCT(--('Appendix F'!$A$3:$A$7050=J$6)*--('Appendix F'!$B$3:$B$7050=$A446))&gt;0,"Yes","")</f>
        <v>Yes</v>
      </c>
    </row>
    <row r="447" spans="1:10" x14ac:dyDescent="0.25">
      <c r="A447" s="5" t="s">
        <v>4605</v>
      </c>
      <c r="B447" s="5" t="s">
        <v>9800</v>
      </c>
      <c r="C447"/>
      <c r="D447"/>
      <c r="E447"/>
      <c r="F447"/>
      <c r="G447"/>
      <c r="H447"/>
      <c r="I447" s="3" t="str">
        <f>IF(SUMPRODUCT(--('Appendix F'!$A$3:$A$7050=I$6)*--('Appendix F'!$B$3:$B$7050=$A447))&gt;0,"Yes","")</f>
        <v>Yes</v>
      </c>
      <c r="J447" s="3" t="str">
        <f>IF(SUMPRODUCT(--('Appendix F'!$A$3:$A$7050=J$6)*--('Appendix F'!$B$3:$B$7050=$A447))&gt;0,"Yes","")</f>
        <v/>
      </c>
    </row>
    <row r="448" spans="1:10" x14ac:dyDescent="0.25">
      <c r="A448" s="5" t="s">
        <v>5950</v>
      </c>
      <c r="B448" s="5" t="s">
        <v>9800</v>
      </c>
      <c r="C448"/>
      <c r="D448"/>
      <c r="E448"/>
      <c r="F448"/>
      <c r="G448"/>
      <c r="H448"/>
      <c r="I448" s="3" t="str">
        <f>IF(SUMPRODUCT(--('Appendix F'!$A$3:$A$7050=I$6)*--('Appendix F'!$B$3:$B$7050=$A448))&gt;0,"Yes","")</f>
        <v/>
      </c>
      <c r="J448" s="3" t="str">
        <f>IF(SUMPRODUCT(--('Appendix F'!$A$3:$A$7050=J$6)*--('Appendix F'!$B$3:$B$7050=$A448))&gt;0,"Yes","")</f>
        <v>Yes</v>
      </c>
    </row>
    <row r="449" spans="1:10" x14ac:dyDescent="0.25">
      <c r="A449" s="5" t="s">
        <v>4606</v>
      </c>
      <c r="B449" s="5" t="s">
        <v>9800</v>
      </c>
      <c r="C449"/>
      <c r="D449"/>
      <c r="E449"/>
      <c r="F449"/>
      <c r="G449"/>
      <c r="H449"/>
      <c r="I449" s="3" t="str">
        <f>IF(SUMPRODUCT(--('Appendix F'!$A$3:$A$7050=I$6)*--('Appendix F'!$B$3:$B$7050=$A449))&gt;0,"Yes","")</f>
        <v>Yes</v>
      </c>
      <c r="J449" s="3" t="str">
        <f>IF(SUMPRODUCT(--('Appendix F'!$A$3:$A$7050=J$6)*--('Appendix F'!$B$3:$B$7050=$A449))&gt;0,"Yes","")</f>
        <v/>
      </c>
    </row>
    <row r="450" spans="1:10" x14ac:dyDescent="0.25">
      <c r="A450" s="5" t="s">
        <v>5951</v>
      </c>
      <c r="B450" s="5" t="s">
        <v>9800</v>
      </c>
      <c r="C450"/>
      <c r="D450"/>
      <c r="E450"/>
      <c r="F450"/>
      <c r="G450"/>
      <c r="H450"/>
      <c r="I450" s="3" t="str">
        <f>IF(SUMPRODUCT(--('Appendix F'!$A$3:$A$7050=I$6)*--('Appendix F'!$B$3:$B$7050=$A450))&gt;0,"Yes","")</f>
        <v/>
      </c>
      <c r="J450" s="3" t="str">
        <f>IF(SUMPRODUCT(--('Appendix F'!$A$3:$A$7050=J$6)*--('Appendix F'!$B$3:$B$7050=$A450))&gt;0,"Yes","")</f>
        <v>Yes</v>
      </c>
    </row>
    <row r="451" spans="1:10" x14ac:dyDescent="0.25">
      <c r="A451" s="5" t="s">
        <v>4607</v>
      </c>
      <c r="B451" s="5" t="s">
        <v>9800</v>
      </c>
      <c r="C451"/>
      <c r="D451"/>
      <c r="E451"/>
      <c r="F451"/>
      <c r="G451"/>
      <c r="H451"/>
      <c r="I451" s="3" t="str">
        <f>IF(SUMPRODUCT(--('Appendix F'!$A$3:$A$7050=I$6)*--('Appendix F'!$B$3:$B$7050=$A451))&gt;0,"Yes","")</f>
        <v>Yes</v>
      </c>
      <c r="J451" s="3" t="str">
        <f>IF(SUMPRODUCT(--('Appendix F'!$A$3:$A$7050=J$6)*--('Appendix F'!$B$3:$B$7050=$A451))&gt;0,"Yes","")</f>
        <v/>
      </c>
    </row>
    <row r="452" spans="1:10" x14ac:dyDescent="0.25">
      <c r="A452" s="5" t="s">
        <v>5952</v>
      </c>
      <c r="B452" s="5" t="s">
        <v>9800</v>
      </c>
      <c r="C452"/>
      <c r="D452"/>
      <c r="E452"/>
      <c r="F452"/>
      <c r="G452"/>
      <c r="H452"/>
      <c r="I452" s="3" t="str">
        <f>IF(SUMPRODUCT(--('Appendix F'!$A$3:$A$7050=I$6)*--('Appendix F'!$B$3:$B$7050=$A452))&gt;0,"Yes","")</f>
        <v/>
      </c>
      <c r="J452" s="3" t="str">
        <f>IF(SUMPRODUCT(--('Appendix F'!$A$3:$A$7050=J$6)*--('Appendix F'!$B$3:$B$7050=$A452))&gt;0,"Yes","")</f>
        <v>Yes</v>
      </c>
    </row>
    <row r="453" spans="1:10" x14ac:dyDescent="0.25">
      <c r="A453" s="5" t="s">
        <v>4608</v>
      </c>
      <c r="B453" s="5" t="s">
        <v>9800</v>
      </c>
      <c r="C453"/>
      <c r="D453"/>
      <c r="E453"/>
      <c r="F453"/>
      <c r="G453"/>
      <c r="H453"/>
      <c r="I453" s="3" t="str">
        <f>IF(SUMPRODUCT(--('Appendix F'!$A$3:$A$7050=I$6)*--('Appendix F'!$B$3:$B$7050=$A453))&gt;0,"Yes","")</f>
        <v>Yes</v>
      </c>
      <c r="J453" s="3" t="str">
        <f>IF(SUMPRODUCT(--('Appendix F'!$A$3:$A$7050=J$6)*--('Appendix F'!$B$3:$B$7050=$A453))&gt;0,"Yes","")</f>
        <v/>
      </c>
    </row>
    <row r="454" spans="1:10" x14ac:dyDescent="0.25">
      <c r="A454" s="5" t="s">
        <v>5953</v>
      </c>
      <c r="B454" s="5" t="s">
        <v>9800</v>
      </c>
      <c r="C454"/>
      <c r="D454"/>
      <c r="E454"/>
      <c r="F454"/>
      <c r="G454"/>
      <c r="H454"/>
      <c r="I454" s="3" t="str">
        <f>IF(SUMPRODUCT(--('Appendix F'!$A$3:$A$7050=I$6)*--('Appendix F'!$B$3:$B$7050=$A454))&gt;0,"Yes","")</f>
        <v/>
      </c>
      <c r="J454" s="3" t="str">
        <f>IF(SUMPRODUCT(--('Appendix F'!$A$3:$A$7050=J$6)*--('Appendix F'!$B$3:$B$7050=$A454))&gt;0,"Yes","")</f>
        <v>Yes</v>
      </c>
    </row>
    <row r="455" spans="1:10" x14ac:dyDescent="0.25">
      <c r="A455" s="5" t="s">
        <v>4609</v>
      </c>
      <c r="B455" s="5" t="s">
        <v>9800</v>
      </c>
      <c r="C455"/>
      <c r="D455"/>
      <c r="E455"/>
      <c r="F455"/>
      <c r="G455"/>
      <c r="H455"/>
      <c r="I455" s="3" t="str">
        <f>IF(SUMPRODUCT(--('Appendix F'!$A$3:$A$7050=I$6)*--('Appendix F'!$B$3:$B$7050=$A455))&gt;0,"Yes","")</f>
        <v>Yes</v>
      </c>
      <c r="J455" s="3" t="str">
        <f>IF(SUMPRODUCT(--('Appendix F'!$A$3:$A$7050=J$6)*--('Appendix F'!$B$3:$B$7050=$A455))&gt;0,"Yes","")</f>
        <v/>
      </c>
    </row>
    <row r="456" spans="1:10" x14ac:dyDescent="0.25">
      <c r="A456" s="5" t="s">
        <v>5954</v>
      </c>
      <c r="B456" s="5" t="s">
        <v>9800</v>
      </c>
      <c r="C456"/>
      <c r="D456"/>
      <c r="E456"/>
      <c r="F456"/>
      <c r="G456"/>
      <c r="H456"/>
      <c r="I456" s="3" t="str">
        <f>IF(SUMPRODUCT(--('Appendix F'!$A$3:$A$7050=I$6)*--('Appendix F'!$B$3:$B$7050=$A456))&gt;0,"Yes","")</f>
        <v/>
      </c>
      <c r="J456" s="3" t="str">
        <f>IF(SUMPRODUCT(--('Appendix F'!$A$3:$A$7050=J$6)*--('Appendix F'!$B$3:$B$7050=$A456))&gt;0,"Yes","")</f>
        <v>Yes</v>
      </c>
    </row>
    <row r="457" spans="1:10" x14ac:dyDescent="0.25">
      <c r="A457" s="5" t="s">
        <v>4610</v>
      </c>
      <c r="B457" s="5" t="s">
        <v>9800</v>
      </c>
      <c r="C457"/>
      <c r="D457"/>
      <c r="E457"/>
      <c r="F457"/>
      <c r="G457"/>
      <c r="H457"/>
      <c r="I457" s="3" t="str">
        <f>IF(SUMPRODUCT(--('Appendix F'!$A$3:$A$7050=I$6)*--('Appendix F'!$B$3:$B$7050=$A457))&gt;0,"Yes","")</f>
        <v>Yes</v>
      </c>
      <c r="J457" s="3" t="str">
        <f>IF(SUMPRODUCT(--('Appendix F'!$A$3:$A$7050=J$6)*--('Appendix F'!$B$3:$B$7050=$A457))&gt;0,"Yes","")</f>
        <v/>
      </c>
    </row>
    <row r="458" spans="1:10" x14ac:dyDescent="0.25">
      <c r="A458" s="5" t="s">
        <v>5955</v>
      </c>
      <c r="B458" s="5" t="s">
        <v>9800</v>
      </c>
      <c r="C458"/>
      <c r="D458"/>
      <c r="E458"/>
      <c r="F458"/>
      <c r="G458"/>
      <c r="H458"/>
      <c r="I458" s="3" t="str">
        <f>IF(SUMPRODUCT(--('Appendix F'!$A$3:$A$7050=I$6)*--('Appendix F'!$B$3:$B$7050=$A458))&gt;0,"Yes","")</f>
        <v/>
      </c>
      <c r="J458" s="3" t="str">
        <f>IF(SUMPRODUCT(--('Appendix F'!$A$3:$A$7050=J$6)*--('Appendix F'!$B$3:$B$7050=$A458))&gt;0,"Yes","")</f>
        <v>Yes</v>
      </c>
    </row>
    <row r="459" spans="1:10" x14ac:dyDescent="0.25">
      <c r="A459" s="5" t="s">
        <v>4611</v>
      </c>
      <c r="B459" s="5" t="s">
        <v>9800</v>
      </c>
      <c r="C459"/>
      <c r="D459"/>
      <c r="E459"/>
      <c r="F459"/>
      <c r="G459"/>
      <c r="H459"/>
      <c r="I459" s="3" t="str">
        <f>IF(SUMPRODUCT(--('Appendix F'!$A$3:$A$7050=I$6)*--('Appendix F'!$B$3:$B$7050=$A459))&gt;0,"Yes","")</f>
        <v>Yes</v>
      </c>
      <c r="J459" s="3" t="str">
        <f>IF(SUMPRODUCT(--('Appendix F'!$A$3:$A$7050=J$6)*--('Appendix F'!$B$3:$B$7050=$A459))&gt;0,"Yes","")</f>
        <v/>
      </c>
    </row>
    <row r="460" spans="1:10" x14ac:dyDescent="0.25">
      <c r="A460" s="5" t="s">
        <v>5956</v>
      </c>
      <c r="B460" s="5" t="s">
        <v>9800</v>
      </c>
      <c r="C460"/>
      <c r="D460"/>
      <c r="E460"/>
      <c r="F460"/>
      <c r="G460"/>
      <c r="H460"/>
      <c r="I460" s="3" t="str">
        <f>IF(SUMPRODUCT(--('Appendix F'!$A$3:$A$7050=I$6)*--('Appendix F'!$B$3:$B$7050=$A460))&gt;0,"Yes","")</f>
        <v/>
      </c>
      <c r="J460" s="3" t="str">
        <f>IF(SUMPRODUCT(--('Appendix F'!$A$3:$A$7050=J$6)*--('Appendix F'!$B$3:$B$7050=$A460))&gt;0,"Yes","")</f>
        <v>Yes</v>
      </c>
    </row>
    <row r="461" spans="1:10" x14ac:dyDescent="0.25">
      <c r="A461" s="5" t="s">
        <v>4612</v>
      </c>
      <c r="B461" s="5" t="s">
        <v>9800</v>
      </c>
      <c r="C461"/>
      <c r="D461"/>
      <c r="E461"/>
      <c r="F461"/>
      <c r="G461"/>
      <c r="H461"/>
      <c r="I461" s="3" t="str">
        <f>IF(SUMPRODUCT(--('Appendix F'!$A$3:$A$7050=I$6)*--('Appendix F'!$B$3:$B$7050=$A461))&gt;0,"Yes","")</f>
        <v>Yes</v>
      </c>
      <c r="J461" s="3" t="str">
        <f>IF(SUMPRODUCT(--('Appendix F'!$A$3:$A$7050=J$6)*--('Appendix F'!$B$3:$B$7050=$A461))&gt;0,"Yes","")</f>
        <v/>
      </c>
    </row>
    <row r="462" spans="1:10" x14ac:dyDescent="0.25">
      <c r="A462" s="5" t="s">
        <v>5957</v>
      </c>
      <c r="B462" s="5" t="s">
        <v>9800</v>
      </c>
      <c r="C462"/>
      <c r="D462"/>
      <c r="E462"/>
      <c r="F462"/>
      <c r="G462"/>
      <c r="H462"/>
      <c r="I462" s="3" t="str">
        <f>IF(SUMPRODUCT(--('Appendix F'!$A$3:$A$7050=I$6)*--('Appendix F'!$B$3:$B$7050=$A462))&gt;0,"Yes","")</f>
        <v/>
      </c>
      <c r="J462" s="3" t="str">
        <f>IF(SUMPRODUCT(--('Appendix F'!$A$3:$A$7050=J$6)*--('Appendix F'!$B$3:$B$7050=$A462))&gt;0,"Yes","")</f>
        <v>Yes</v>
      </c>
    </row>
    <row r="463" spans="1:10" x14ac:dyDescent="0.25">
      <c r="A463" s="5" t="s">
        <v>4613</v>
      </c>
      <c r="B463" s="5" t="s">
        <v>9800</v>
      </c>
      <c r="C463"/>
      <c r="D463"/>
      <c r="E463"/>
      <c r="F463"/>
      <c r="G463"/>
      <c r="H463"/>
      <c r="I463" s="3" t="str">
        <f>IF(SUMPRODUCT(--('Appendix F'!$A$3:$A$7050=I$6)*--('Appendix F'!$B$3:$B$7050=$A463))&gt;0,"Yes","")</f>
        <v>Yes</v>
      </c>
      <c r="J463" s="3" t="str">
        <f>IF(SUMPRODUCT(--('Appendix F'!$A$3:$A$7050=J$6)*--('Appendix F'!$B$3:$B$7050=$A463))&gt;0,"Yes","")</f>
        <v/>
      </c>
    </row>
    <row r="464" spans="1:10" x14ac:dyDescent="0.25">
      <c r="A464" s="5" t="s">
        <v>5958</v>
      </c>
      <c r="B464" s="5" t="s">
        <v>9800</v>
      </c>
      <c r="C464"/>
      <c r="D464"/>
      <c r="E464"/>
      <c r="F464"/>
      <c r="G464"/>
      <c r="H464"/>
      <c r="I464" s="3" t="str">
        <f>IF(SUMPRODUCT(--('Appendix F'!$A$3:$A$7050=I$6)*--('Appendix F'!$B$3:$B$7050=$A464))&gt;0,"Yes","")</f>
        <v/>
      </c>
      <c r="J464" s="3" t="str">
        <f>IF(SUMPRODUCT(--('Appendix F'!$A$3:$A$7050=J$6)*--('Appendix F'!$B$3:$B$7050=$A464))&gt;0,"Yes","")</f>
        <v>Yes</v>
      </c>
    </row>
    <row r="465" spans="1:10" x14ac:dyDescent="0.25">
      <c r="A465" s="5" t="s">
        <v>4614</v>
      </c>
      <c r="B465" s="5" t="s">
        <v>9800</v>
      </c>
      <c r="C465"/>
      <c r="D465"/>
      <c r="E465"/>
      <c r="F465"/>
      <c r="G465"/>
      <c r="H465"/>
      <c r="I465" s="3" t="str">
        <f>IF(SUMPRODUCT(--('Appendix F'!$A$3:$A$7050=I$6)*--('Appendix F'!$B$3:$B$7050=$A465))&gt;0,"Yes","")</f>
        <v>Yes</v>
      </c>
      <c r="J465" s="3" t="str">
        <f>IF(SUMPRODUCT(--('Appendix F'!$A$3:$A$7050=J$6)*--('Appendix F'!$B$3:$B$7050=$A465))&gt;0,"Yes","")</f>
        <v/>
      </c>
    </row>
    <row r="466" spans="1:10" x14ac:dyDescent="0.25">
      <c r="A466" s="5" t="s">
        <v>5959</v>
      </c>
      <c r="B466" s="5" t="s">
        <v>9800</v>
      </c>
      <c r="C466"/>
      <c r="D466"/>
      <c r="E466"/>
      <c r="F466"/>
      <c r="G466"/>
      <c r="H466"/>
      <c r="I466" s="3" t="str">
        <f>IF(SUMPRODUCT(--('Appendix F'!$A$3:$A$7050=I$6)*--('Appendix F'!$B$3:$B$7050=$A466))&gt;0,"Yes","")</f>
        <v/>
      </c>
      <c r="J466" s="3" t="str">
        <f>IF(SUMPRODUCT(--('Appendix F'!$A$3:$A$7050=J$6)*--('Appendix F'!$B$3:$B$7050=$A466))&gt;0,"Yes","")</f>
        <v>Yes</v>
      </c>
    </row>
    <row r="467" spans="1:10" x14ac:dyDescent="0.25">
      <c r="A467" s="5" t="s">
        <v>4615</v>
      </c>
      <c r="B467" s="5" t="s">
        <v>9800</v>
      </c>
      <c r="C467"/>
      <c r="D467"/>
      <c r="E467"/>
      <c r="F467"/>
      <c r="G467"/>
      <c r="H467"/>
      <c r="I467" s="3" t="str">
        <f>IF(SUMPRODUCT(--('Appendix F'!$A$3:$A$7050=I$6)*--('Appendix F'!$B$3:$B$7050=$A467))&gt;0,"Yes","")</f>
        <v>Yes</v>
      </c>
      <c r="J467" s="3" t="str">
        <f>IF(SUMPRODUCT(--('Appendix F'!$A$3:$A$7050=J$6)*--('Appendix F'!$B$3:$B$7050=$A467))&gt;0,"Yes","")</f>
        <v/>
      </c>
    </row>
    <row r="468" spans="1:10" x14ac:dyDescent="0.25">
      <c r="A468" s="5" t="s">
        <v>5960</v>
      </c>
      <c r="B468" s="5" t="s">
        <v>9800</v>
      </c>
      <c r="C468"/>
      <c r="D468"/>
      <c r="E468"/>
      <c r="F468"/>
      <c r="G468"/>
      <c r="H468"/>
      <c r="I468" s="3" t="str">
        <f>IF(SUMPRODUCT(--('Appendix F'!$A$3:$A$7050=I$6)*--('Appendix F'!$B$3:$B$7050=$A468))&gt;0,"Yes","")</f>
        <v/>
      </c>
      <c r="J468" s="3" t="str">
        <f>IF(SUMPRODUCT(--('Appendix F'!$A$3:$A$7050=J$6)*--('Appendix F'!$B$3:$B$7050=$A468))&gt;0,"Yes","")</f>
        <v>Yes</v>
      </c>
    </row>
    <row r="469" spans="1:10" x14ac:dyDescent="0.25">
      <c r="A469" s="5" t="s">
        <v>4616</v>
      </c>
      <c r="B469" s="5" t="s">
        <v>9800</v>
      </c>
      <c r="C469"/>
      <c r="D469"/>
      <c r="E469"/>
      <c r="F469"/>
      <c r="G469"/>
      <c r="H469"/>
      <c r="I469" s="3" t="str">
        <f>IF(SUMPRODUCT(--('Appendix F'!$A$3:$A$7050=I$6)*--('Appendix F'!$B$3:$B$7050=$A469))&gt;0,"Yes","")</f>
        <v>Yes</v>
      </c>
      <c r="J469" s="3" t="str">
        <f>IF(SUMPRODUCT(--('Appendix F'!$A$3:$A$7050=J$6)*--('Appendix F'!$B$3:$B$7050=$A469))&gt;0,"Yes","")</f>
        <v/>
      </c>
    </row>
    <row r="470" spans="1:10" x14ac:dyDescent="0.25">
      <c r="A470" s="5" t="s">
        <v>5961</v>
      </c>
      <c r="B470" s="5" t="s">
        <v>9800</v>
      </c>
      <c r="C470"/>
      <c r="D470"/>
      <c r="E470"/>
      <c r="F470"/>
      <c r="G470"/>
      <c r="H470"/>
      <c r="I470" s="3" t="str">
        <f>IF(SUMPRODUCT(--('Appendix F'!$A$3:$A$7050=I$6)*--('Appendix F'!$B$3:$B$7050=$A470))&gt;0,"Yes","")</f>
        <v/>
      </c>
      <c r="J470" s="3" t="str">
        <f>IF(SUMPRODUCT(--('Appendix F'!$A$3:$A$7050=J$6)*--('Appendix F'!$B$3:$B$7050=$A470))&gt;0,"Yes","")</f>
        <v>Yes</v>
      </c>
    </row>
    <row r="471" spans="1:10" x14ac:dyDescent="0.25">
      <c r="A471" s="5" t="s">
        <v>4617</v>
      </c>
      <c r="B471" s="5" t="s">
        <v>9800</v>
      </c>
      <c r="C471"/>
      <c r="D471"/>
      <c r="E471"/>
      <c r="F471"/>
      <c r="G471"/>
      <c r="H471"/>
      <c r="I471" s="3" t="str">
        <f>IF(SUMPRODUCT(--('Appendix F'!$A$3:$A$7050=I$6)*--('Appendix F'!$B$3:$B$7050=$A471))&gt;0,"Yes","")</f>
        <v>Yes</v>
      </c>
      <c r="J471" s="3" t="str">
        <f>IF(SUMPRODUCT(--('Appendix F'!$A$3:$A$7050=J$6)*--('Appendix F'!$B$3:$B$7050=$A471))&gt;0,"Yes","")</f>
        <v/>
      </c>
    </row>
    <row r="472" spans="1:10" x14ac:dyDescent="0.25">
      <c r="A472" s="5" t="s">
        <v>5962</v>
      </c>
      <c r="B472" s="5" t="s">
        <v>9800</v>
      </c>
      <c r="C472"/>
      <c r="D472"/>
      <c r="E472"/>
      <c r="F472"/>
      <c r="G472"/>
      <c r="H472"/>
      <c r="I472" s="3" t="str">
        <f>IF(SUMPRODUCT(--('Appendix F'!$A$3:$A$7050=I$6)*--('Appendix F'!$B$3:$B$7050=$A472))&gt;0,"Yes","")</f>
        <v/>
      </c>
      <c r="J472" s="3" t="str">
        <f>IF(SUMPRODUCT(--('Appendix F'!$A$3:$A$7050=J$6)*--('Appendix F'!$B$3:$B$7050=$A472))&gt;0,"Yes","")</f>
        <v>Yes</v>
      </c>
    </row>
    <row r="473" spans="1:10" x14ac:dyDescent="0.25">
      <c r="A473" s="5" t="s">
        <v>4618</v>
      </c>
      <c r="B473" s="5" t="s">
        <v>9800</v>
      </c>
      <c r="C473"/>
      <c r="D473"/>
      <c r="E473"/>
      <c r="F473"/>
      <c r="G473"/>
      <c r="H473"/>
      <c r="I473" s="3" t="str">
        <f>IF(SUMPRODUCT(--('Appendix F'!$A$3:$A$7050=I$6)*--('Appendix F'!$B$3:$B$7050=$A473))&gt;0,"Yes","")</f>
        <v>Yes</v>
      </c>
      <c r="J473" s="3" t="str">
        <f>IF(SUMPRODUCT(--('Appendix F'!$A$3:$A$7050=J$6)*--('Appendix F'!$B$3:$B$7050=$A473))&gt;0,"Yes","")</f>
        <v/>
      </c>
    </row>
    <row r="474" spans="1:10" x14ac:dyDescent="0.25">
      <c r="A474" s="5" t="s">
        <v>5963</v>
      </c>
      <c r="B474" s="5" t="s">
        <v>9800</v>
      </c>
      <c r="C474"/>
      <c r="D474"/>
      <c r="E474"/>
      <c r="F474"/>
      <c r="G474"/>
      <c r="H474"/>
      <c r="I474" s="3" t="str">
        <f>IF(SUMPRODUCT(--('Appendix F'!$A$3:$A$7050=I$6)*--('Appendix F'!$B$3:$B$7050=$A474))&gt;0,"Yes","")</f>
        <v/>
      </c>
      <c r="J474" s="3" t="str">
        <f>IF(SUMPRODUCT(--('Appendix F'!$A$3:$A$7050=J$6)*--('Appendix F'!$B$3:$B$7050=$A474))&gt;0,"Yes","")</f>
        <v>Yes</v>
      </c>
    </row>
    <row r="475" spans="1:10" x14ac:dyDescent="0.25">
      <c r="A475" s="5" t="s">
        <v>4619</v>
      </c>
      <c r="B475" s="5" t="s">
        <v>9800</v>
      </c>
      <c r="C475"/>
      <c r="D475"/>
      <c r="E475"/>
      <c r="F475"/>
      <c r="G475"/>
      <c r="H475"/>
      <c r="I475" s="3" t="str">
        <f>IF(SUMPRODUCT(--('Appendix F'!$A$3:$A$7050=I$6)*--('Appendix F'!$B$3:$B$7050=$A475))&gt;0,"Yes","")</f>
        <v>Yes</v>
      </c>
      <c r="J475" s="3" t="str">
        <f>IF(SUMPRODUCT(--('Appendix F'!$A$3:$A$7050=J$6)*--('Appendix F'!$B$3:$B$7050=$A475))&gt;0,"Yes","")</f>
        <v/>
      </c>
    </row>
    <row r="476" spans="1:10" x14ac:dyDescent="0.25">
      <c r="A476" s="5" t="s">
        <v>5964</v>
      </c>
      <c r="B476" s="5" t="s">
        <v>9800</v>
      </c>
      <c r="C476"/>
      <c r="D476"/>
      <c r="E476"/>
      <c r="F476"/>
      <c r="G476"/>
      <c r="H476"/>
      <c r="I476" s="3" t="str">
        <f>IF(SUMPRODUCT(--('Appendix F'!$A$3:$A$7050=I$6)*--('Appendix F'!$B$3:$B$7050=$A476))&gt;0,"Yes","")</f>
        <v/>
      </c>
      <c r="J476" s="3" t="str">
        <f>IF(SUMPRODUCT(--('Appendix F'!$A$3:$A$7050=J$6)*--('Appendix F'!$B$3:$B$7050=$A476))&gt;0,"Yes","")</f>
        <v>Yes</v>
      </c>
    </row>
    <row r="477" spans="1:10" x14ac:dyDescent="0.25">
      <c r="A477" s="5" t="s">
        <v>4620</v>
      </c>
      <c r="B477" s="5" t="s">
        <v>9800</v>
      </c>
      <c r="C477"/>
      <c r="D477"/>
      <c r="E477"/>
      <c r="F477"/>
      <c r="G477"/>
      <c r="H477"/>
      <c r="I477" s="3" t="str">
        <f>IF(SUMPRODUCT(--('Appendix F'!$A$3:$A$7050=I$6)*--('Appendix F'!$B$3:$B$7050=$A477))&gt;0,"Yes","")</f>
        <v>Yes</v>
      </c>
      <c r="J477" s="3" t="str">
        <f>IF(SUMPRODUCT(--('Appendix F'!$A$3:$A$7050=J$6)*--('Appendix F'!$B$3:$B$7050=$A477))&gt;0,"Yes","")</f>
        <v/>
      </c>
    </row>
    <row r="478" spans="1:10" x14ac:dyDescent="0.25">
      <c r="A478" s="5" t="s">
        <v>5965</v>
      </c>
      <c r="B478" s="5" t="s">
        <v>9800</v>
      </c>
      <c r="C478"/>
      <c r="D478"/>
      <c r="E478"/>
      <c r="F478"/>
      <c r="G478"/>
      <c r="H478"/>
      <c r="I478" s="3" t="str">
        <f>IF(SUMPRODUCT(--('Appendix F'!$A$3:$A$7050=I$6)*--('Appendix F'!$B$3:$B$7050=$A478))&gt;0,"Yes","")</f>
        <v/>
      </c>
      <c r="J478" s="3" t="str">
        <f>IF(SUMPRODUCT(--('Appendix F'!$A$3:$A$7050=J$6)*--('Appendix F'!$B$3:$B$7050=$A478))&gt;0,"Yes","")</f>
        <v>Yes</v>
      </c>
    </row>
    <row r="479" spans="1:10" x14ac:dyDescent="0.25">
      <c r="A479" s="5" t="s">
        <v>4621</v>
      </c>
      <c r="B479" s="5" t="s">
        <v>9800</v>
      </c>
      <c r="C479"/>
      <c r="D479"/>
      <c r="E479"/>
      <c r="F479"/>
      <c r="G479"/>
      <c r="H479"/>
      <c r="I479" s="3" t="str">
        <f>IF(SUMPRODUCT(--('Appendix F'!$A$3:$A$7050=I$6)*--('Appendix F'!$B$3:$B$7050=$A479))&gt;0,"Yes","")</f>
        <v>Yes</v>
      </c>
      <c r="J479" s="3" t="str">
        <f>IF(SUMPRODUCT(--('Appendix F'!$A$3:$A$7050=J$6)*--('Appendix F'!$B$3:$B$7050=$A479))&gt;0,"Yes","")</f>
        <v/>
      </c>
    </row>
    <row r="480" spans="1:10" x14ac:dyDescent="0.25">
      <c r="A480" s="5" t="s">
        <v>5966</v>
      </c>
      <c r="B480" s="5" t="s">
        <v>9800</v>
      </c>
      <c r="C480"/>
      <c r="D480"/>
      <c r="E480"/>
      <c r="F480"/>
      <c r="G480"/>
      <c r="H480"/>
      <c r="I480" s="3" t="str">
        <f>IF(SUMPRODUCT(--('Appendix F'!$A$3:$A$7050=I$6)*--('Appendix F'!$B$3:$B$7050=$A480))&gt;0,"Yes","")</f>
        <v/>
      </c>
      <c r="J480" s="3" t="str">
        <f>IF(SUMPRODUCT(--('Appendix F'!$A$3:$A$7050=J$6)*--('Appendix F'!$B$3:$B$7050=$A480))&gt;0,"Yes","")</f>
        <v>Yes</v>
      </c>
    </row>
    <row r="481" spans="1:10" x14ac:dyDescent="0.25">
      <c r="A481" s="5" t="s">
        <v>4622</v>
      </c>
      <c r="B481" s="5" t="s">
        <v>9800</v>
      </c>
      <c r="C481"/>
      <c r="D481"/>
      <c r="E481"/>
      <c r="F481"/>
      <c r="G481"/>
      <c r="H481"/>
      <c r="I481" s="3" t="str">
        <f>IF(SUMPRODUCT(--('Appendix F'!$A$3:$A$7050=I$6)*--('Appendix F'!$B$3:$B$7050=$A481))&gt;0,"Yes","")</f>
        <v>Yes</v>
      </c>
      <c r="J481" s="3" t="str">
        <f>IF(SUMPRODUCT(--('Appendix F'!$A$3:$A$7050=J$6)*--('Appendix F'!$B$3:$B$7050=$A481))&gt;0,"Yes","")</f>
        <v/>
      </c>
    </row>
    <row r="482" spans="1:10" x14ac:dyDescent="0.25">
      <c r="A482" s="5" t="s">
        <v>5967</v>
      </c>
      <c r="B482" s="5" t="s">
        <v>9800</v>
      </c>
      <c r="C482"/>
      <c r="D482"/>
      <c r="E482"/>
      <c r="F482"/>
      <c r="G482"/>
      <c r="H482"/>
      <c r="I482" s="3" t="str">
        <f>IF(SUMPRODUCT(--('Appendix F'!$A$3:$A$7050=I$6)*--('Appendix F'!$B$3:$B$7050=$A482))&gt;0,"Yes","")</f>
        <v/>
      </c>
      <c r="J482" s="3" t="str">
        <f>IF(SUMPRODUCT(--('Appendix F'!$A$3:$A$7050=J$6)*--('Appendix F'!$B$3:$B$7050=$A482))&gt;0,"Yes","")</f>
        <v>Yes</v>
      </c>
    </row>
    <row r="483" spans="1:10" x14ac:dyDescent="0.25">
      <c r="A483" s="5" t="s">
        <v>4623</v>
      </c>
      <c r="B483" s="5" t="s">
        <v>9800</v>
      </c>
      <c r="C483"/>
      <c r="D483"/>
      <c r="E483"/>
      <c r="F483"/>
      <c r="G483"/>
      <c r="H483"/>
      <c r="I483" s="3" t="str">
        <f>IF(SUMPRODUCT(--('Appendix F'!$A$3:$A$7050=I$6)*--('Appendix F'!$B$3:$B$7050=$A483))&gt;0,"Yes","")</f>
        <v>Yes</v>
      </c>
      <c r="J483" s="3" t="str">
        <f>IF(SUMPRODUCT(--('Appendix F'!$A$3:$A$7050=J$6)*--('Appendix F'!$B$3:$B$7050=$A483))&gt;0,"Yes","")</f>
        <v/>
      </c>
    </row>
    <row r="484" spans="1:10" x14ac:dyDescent="0.25">
      <c r="A484" s="5" t="s">
        <v>5968</v>
      </c>
      <c r="B484" s="5" t="s">
        <v>9800</v>
      </c>
      <c r="C484"/>
      <c r="D484"/>
      <c r="E484"/>
      <c r="F484"/>
      <c r="G484"/>
      <c r="H484"/>
      <c r="I484" s="3" t="str">
        <f>IF(SUMPRODUCT(--('Appendix F'!$A$3:$A$7050=I$6)*--('Appendix F'!$B$3:$B$7050=$A484))&gt;0,"Yes","")</f>
        <v/>
      </c>
      <c r="J484" s="3" t="str">
        <f>IF(SUMPRODUCT(--('Appendix F'!$A$3:$A$7050=J$6)*--('Appendix F'!$B$3:$B$7050=$A484))&gt;0,"Yes","")</f>
        <v>Yes</v>
      </c>
    </row>
    <row r="485" spans="1:10" x14ac:dyDescent="0.25">
      <c r="A485" s="5" t="s">
        <v>4624</v>
      </c>
      <c r="B485" s="5" t="s">
        <v>9800</v>
      </c>
      <c r="C485"/>
      <c r="D485"/>
      <c r="E485"/>
      <c r="F485"/>
      <c r="G485"/>
      <c r="H485"/>
      <c r="I485" s="3" t="str">
        <f>IF(SUMPRODUCT(--('Appendix F'!$A$3:$A$7050=I$6)*--('Appendix F'!$B$3:$B$7050=$A485))&gt;0,"Yes","")</f>
        <v>Yes</v>
      </c>
      <c r="J485" s="3" t="str">
        <f>IF(SUMPRODUCT(--('Appendix F'!$A$3:$A$7050=J$6)*--('Appendix F'!$B$3:$B$7050=$A485))&gt;0,"Yes","")</f>
        <v/>
      </c>
    </row>
    <row r="486" spans="1:10" x14ac:dyDescent="0.25">
      <c r="A486" s="5" t="s">
        <v>5969</v>
      </c>
      <c r="B486" s="5" t="s">
        <v>9800</v>
      </c>
      <c r="C486"/>
      <c r="D486"/>
      <c r="E486"/>
      <c r="F486"/>
      <c r="G486"/>
      <c r="H486"/>
      <c r="I486" s="3" t="str">
        <f>IF(SUMPRODUCT(--('Appendix F'!$A$3:$A$7050=I$6)*--('Appendix F'!$B$3:$B$7050=$A486))&gt;0,"Yes","")</f>
        <v/>
      </c>
      <c r="J486" s="3" t="str">
        <f>IF(SUMPRODUCT(--('Appendix F'!$A$3:$A$7050=J$6)*--('Appendix F'!$B$3:$B$7050=$A486))&gt;0,"Yes","")</f>
        <v>Yes</v>
      </c>
    </row>
    <row r="487" spans="1:10" x14ac:dyDescent="0.25">
      <c r="A487" s="5" t="s">
        <v>4625</v>
      </c>
      <c r="B487" s="5" t="s">
        <v>9800</v>
      </c>
      <c r="C487"/>
      <c r="D487"/>
      <c r="E487"/>
      <c r="F487"/>
      <c r="G487"/>
      <c r="H487"/>
      <c r="I487" s="3" t="str">
        <f>IF(SUMPRODUCT(--('Appendix F'!$A$3:$A$7050=I$6)*--('Appendix F'!$B$3:$B$7050=$A487))&gt;0,"Yes","")</f>
        <v>Yes</v>
      </c>
      <c r="J487" s="3" t="str">
        <f>IF(SUMPRODUCT(--('Appendix F'!$A$3:$A$7050=J$6)*--('Appendix F'!$B$3:$B$7050=$A487))&gt;0,"Yes","")</f>
        <v/>
      </c>
    </row>
    <row r="488" spans="1:10" x14ac:dyDescent="0.25">
      <c r="A488" s="5" t="s">
        <v>5970</v>
      </c>
      <c r="B488" s="5" t="s">
        <v>9800</v>
      </c>
      <c r="C488"/>
      <c r="D488"/>
      <c r="E488"/>
      <c r="F488"/>
      <c r="G488"/>
      <c r="H488"/>
      <c r="I488" s="3" t="str">
        <f>IF(SUMPRODUCT(--('Appendix F'!$A$3:$A$7050=I$6)*--('Appendix F'!$B$3:$B$7050=$A488))&gt;0,"Yes","")</f>
        <v/>
      </c>
      <c r="J488" s="3" t="str">
        <f>IF(SUMPRODUCT(--('Appendix F'!$A$3:$A$7050=J$6)*--('Appendix F'!$B$3:$B$7050=$A488))&gt;0,"Yes","")</f>
        <v>Yes</v>
      </c>
    </row>
    <row r="489" spans="1:10" x14ac:dyDescent="0.25">
      <c r="A489" s="5" t="s">
        <v>4626</v>
      </c>
      <c r="B489" s="5" t="s">
        <v>9800</v>
      </c>
      <c r="C489"/>
      <c r="D489"/>
      <c r="E489"/>
      <c r="F489"/>
      <c r="G489"/>
      <c r="H489"/>
      <c r="I489" s="3" t="str">
        <f>IF(SUMPRODUCT(--('Appendix F'!$A$3:$A$7050=I$6)*--('Appendix F'!$B$3:$B$7050=$A489))&gt;0,"Yes","")</f>
        <v>Yes</v>
      </c>
      <c r="J489" s="3" t="str">
        <f>IF(SUMPRODUCT(--('Appendix F'!$A$3:$A$7050=J$6)*--('Appendix F'!$B$3:$B$7050=$A489))&gt;0,"Yes","")</f>
        <v/>
      </c>
    </row>
    <row r="490" spans="1:10" x14ac:dyDescent="0.25">
      <c r="A490" s="5" t="s">
        <v>5971</v>
      </c>
      <c r="B490" s="5" t="s">
        <v>9800</v>
      </c>
      <c r="C490"/>
      <c r="D490"/>
      <c r="E490"/>
      <c r="F490"/>
      <c r="G490"/>
      <c r="H490"/>
      <c r="I490" s="3" t="str">
        <f>IF(SUMPRODUCT(--('Appendix F'!$A$3:$A$7050=I$6)*--('Appendix F'!$B$3:$B$7050=$A490))&gt;0,"Yes","")</f>
        <v/>
      </c>
      <c r="J490" s="3" t="str">
        <f>IF(SUMPRODUCT(--('Appendix F'!$A$3:$A$7050=J$6)*--('Appendix F'!$B$3:$B$7050=$A490))&gt;0,"Yes","")</f>
        <v>Yes</v>
      </c>
    </row>
    <row r="491" spans="1:10" x14ac:dyDescent="0.25">
      <c r="A491" s="5" t="s">
        <v>4627</v>
      </c>
      <c r="B491" s="5" t="s">
        <v>9800</v>
      </c>
      <c r="C491"/>
      <c r="D491"/>
      <c r="E491"/>
      <c r="F491"/>
      <c r="G491"/>
      <c r="H491"/>
      <c r="I491" s="3" t="str">
        <f>IF(SUMPRODUCT(--('Appendix F'!$A$3:$A$7050=I$6)*--('Appendix F'!$B$3:$B$7050=$A491))&gt;0,"Yes","")</f>
        <v>Yes</v>
      </c>
      <c r="J491" s="3" t="str">
        <f>IF(SUMPRODUCT(--('Appendix F'!$A$3:$A$7050=J$6)*--('Appendix F'!$B$3:$B$7050=$A491))&gt;0,"Yes","")</f>
        <v/>
      </c>
    </row>
    <row r="492" spans="1:10" x14ac:dyDescent="0.25">
      <c r="A492" s="5" t="s">
        <v>5972</v>
      </c>
      <c r="B492" s="5" t="s">
        <v>9800</v>
      </c>
      <c r="C492"/>
      <c r="D492"/>
      <c r="E492"/>
      <c r="F492"/>
      <c r="G492"/>
      <c r="H492"/>
      <c r="I492" s="3" t="str">
        <f>IF(SUMPRODUCT(--('Appendix F'!$A$3:$A$7050=I$6)*--('Appendix F'!$B$3:$B$7050=$A492))&gt;0,"Yes","")</f>
        <v/>
      </c>
      <c r="J492" s="3" t="str">
        <f>IF(SUMPRODUCT(--('Appendix F'!$A$3:$A$7050=J$6)*--('Appendix F'!$B$3:$B$7050=$A492))&gt;0,"Yes","")</f>
        <v>Yes</v>
      </c>
    </row>
    <row r="493" spans="1:10" x14ac:dyDescent="0.25">
      <c r="A493" s="5" t="s">
        <v>4628</v>
      </c>
      <c r="B493" s="5" t="s">
        <v>9800</v>
      </c>
      <c r="C493"/>
      <c r="D493"/>
      <c r="E493"/>
      <c r="F493"/>
      <c r="G493"/>
      <c r="H493"/>
      <c r="I493" s="3" t="str">
        <f>IF(SUMPRODUCT(--('Appendix F'!$A$3:$A$7050=I$6)*--('Appendix F'!$B$3:$B$7050=$A493))&gt;0,"Yes","")</f>
        <v>Yes</v>
      </c>
      <c r="J493" s="3" t="str">
        <f>IF(SUMPRODUCT(--('Appendix F'!$A$3:$A$7050=J$6)*--('Appendix F'!$B$3:$B$7050=$A493))&gt;0,"Yes","")</f>
        <v/>
      </c>
    </row>
    <row r="494" spans="1:10" x14ac:dyDescent="0.25">
      <c r="A494" s="5" t="s">
        <v>5973</v>
      </c>
      <c r="B494" s="5" t="s">
        <v>9800</v>
      </c>
      <c r="C494"/>
      <c r="D494"/>
      <c r="E494"/>
      <c r="F494"/>
      <c r="G494"/>
      <c r="H494"/>
      <c r="I494" s="3" t="str">
        <f>IF(SUMPRODUCT(--('Appendix F'!$A$3:$A$7050=I$6)*--('Appendix F'!$B$3:$B$7050=$A494))&gt;0,"Yes","")</f>
        <v/>
      </c>
      <c r="J494" s="3" t="str">
        <f>IF(SUMPRODUCT(--('Appendix F'!$A$3:$A$7050=J$6)*--('Appendix F'!$B$3:$B$7050=$A494))&gt;0,"Yes","")</f>
        <v>Yes</v>
      </c>
    </row>
    <row r="495" spans="1:10" x14ac:dyDescent="0.25">
      <c r="A495" s="5" t="s">
        <v>4629</v>
      </c>
      <c r="B495" s="5" t="s">
        <v>9800</v>
      </c>
      <c r="C495"/>
      <c r="D495"/>
      <c r="E495"/>
      <c r="F495"/>
      <c r="G495"/>
      <c r="H495"/>
      <c r="I495" s="3" t="str">
        <f>IF(SUMPRODUCT(--('Appendix F'!$A$3:$A$7050=I$6)*--('Appendix F'!$B$3:$B$7050=$A495))&gt;0,"Yes","")</f>
        <v>Yes</v>
      </c>
      <c r="J495" s="3" t="str">
        <f>IF(SUMPRODUCT(--('Appendix F'!$A$3:$A$7050=J$6)*--('Appendix F'!$B$3:$B$7050=$A495))&gt;0,"Yes","")</f>
        <v/>
      </c>
    </row>
    <row r="496" spans="1:10" x14ac:dyDescent="0.25">
      <c r="A496" s="5" t="s">
        <v>5974</v>
      </c>
      <c r="B496" s="5" t="s">
        <v>9800</v>
      </c>
      <c r="C496"/>
      <c r="D496"/>
      <c r="E496"/>
      <c r="F496"/>
      <c r="G496"/>
      <c r="H496"/>
      <c r="I496" s="3" t="str">
        <f>IF(SUMPRODUCT(--('Appendix F'!$A$3:$A$7050=I$6)*--('Appendix F'!$B$3:$B$7050=$A496))&gt;0,"Yes","")</f>
        <v/>
      </c>
      <c r="J496" s="3" t="str">
        <f>IF(SUMPRODUCT(--('Appendix F'!$A$3:$A$7050=J$6)*--('Appendix F'!$B$3:$B$7050=$A496))&gt;0,"Yes","")</f>
        <v>Yes</v>
      </c>
    </row>
    <row r="497" spans="1:10" x14ac:dyDescent="0.25">
      <c r="A497" s="5" t="s">
        <v>4630</v>
      </c>
      <c r="B497" s="5" t="s">
        <v>9800</v>
      </c>
      <c r="C497"/>
      <c r="D497"/>
      <c r="E497"/>
      <c r="F497"/>
      <c r="G497"/>
      <c r="H497"/>
      <c r="I497" s="3" t="str">
        <f>IF(SUMPRODUCT(--('Appendix F'!$A$3:$A$7050=I$6)*--('Appendix F'!$B$3:$B$7050=$A497))&gt;0,"Yes","")</f>
        <v>Yes</v>
      </c>
      <c r="J497" s="3" t="str">
        <f>IF(SUMPRODUCT(--('Appendix F'!$A$3:$A$7050=J$6)*--('Appendix F'!$B$3:$B$7050=$A497))&gt;0,"Yes","")</f>
        <v/>
      </c>
    </row>
    <row r="498" spans="1:10" x14ac:dyDescent="0.25">
      <c r="A498" s="5" t="s">
        <v>5975</v>
      </c>
      <c r="B498" s="5" t="s">
        <v>9800</v>
      </c>
      <c r="C498"/>
      <c r="D498"/>
      <c r="E498"/>
      <c r="F498"/>
      <c r="G498"/>
      <c r="H498"/>
      <c r="I498" s="3" t="str">
        <f>IF(SUMPRODUCT(--('Appendix F'!$A$3:$A$7050=I$6)*--('Appendix F'!$B$3:$B$7050=$A498))&gt;0,"Yes","")</f>
        <v/>
      </c>
      <c r="J498" s="3" t="str">
        <f>IF(SUMPRODUCT(--('Appendix F'!$A$3:$A$7050=J$6)*--('Appendix F'!$B$3:$B$7050=$A498))&gt;0,"Yes","")</f>
        <v>Yes</v>
      </c>
    </row>
    <row r="499" spans="1:10" x14ac:dyDescent="0.25">
      <c r="A499" s="5" t="s">
        <v>4631</v>
      </c>
      <c r="B499" s="5" t="s">
        <v>9800</v>
      </c>
      <c r="C499"/>
      <c r="D499"/>
      <c r="E499"/>
      <c r="F499"/>
      <c r="G499"/>
      <c r="H499"/>
      <c r="I499" s="3" t="str">
        <f>IF(SUMPRODUCT(--('Appendix F'!$A$3:$A$7050=I$6)*--('Appendix F'!$B$3:$B$7050=$A499))&gt;0,"Yes","")</f>
        <v>Yes</v>
      </c>
      <c r="J499" s="3" t="str">
        <f>IF(SUMPRODUCT(--('Appendix F'!$A$3:$A$7050=J$6)*--('Appendix F'!$B$3:$B$7050=$A499))&gt;0,"Yes","")</f>
        <v/>
      </c>
    </row>
    <row r="500" spans="1:10" x14ac:dyDescent="0.25">
      <c r="A500" s="5" t="s">
        <v>5976</v>
      </c>
      <c r="B500" s="5" t="s">
        <v>9800</v>
      </c>
      <c r="C500"/>
      <c r="D500"/>
      <c r="E500"/>
      <c r="F500"/>
      <c r="G500"/>
      <c r="H500"/>
      <c r="I500" s="3" t="str">
        <f>IF(SUMPRODUCT(--('Appendix F'!$A$3:$A$7050=I$6)*--('Appendix F'!$B$3:$B$7050=$A500))&gt;0,"Yes","")</f>
        <v/>
      </c>
      <c r="J500" s="3" t="str">
        <f>IF(SUMPRODUCT(--('Appendix F'!$A$3:$A$7050=J$6)*--('Appendix F'!$B$3:$B$7050=$A500))&gt;0,"Yes","")</f>
        <v>Yes</v>
      </c>
    </row>
    <row r="501" spans="1:10" x14ac:dyDescent="0.25">
      <c r="A501" s="5" t="s">
        <v>4632</v>
      </c>
      <c r="B501" s="5" t="s">
        <v>9800</v>
      </c>
      <c r="C501"/>
      <c r="D501"/>
      <c r="E501"/>
      <c r="F501"/>
      <c r="G501"/>
      <c r="H501"/>
      <c r="I501" s="3" t="str">
        <f>IF(SUMPRODUCT(--('Appendix F'!$A$3:$A$7050=I$6)*--('Appendix F'!$B$3:$B$7050=$A501))&gt;0,"Yes","")</f>
        <v>Yes</v>
      </c>
      <c r="J501" s="3" t="str">
        <f>IF(SUMPRODUCT(--('Appendix F'!$A$3:$A$7050=J$6)*--('Appendix F'!$B$3:$B$7050=$A501))&gt;0,"Yes","")</f>
        <v/>
      </c>
    </row>
    <row r="502" spans="1:10" x14ac:dyDescent="0.25">
      <c r="A502" s="5" t="s">
        <v>5977</v>
      </c>
      <c r="B502" s="5" t="s">
        <v>9800</v>
      </c>
      <c r="C502"/>
      <c r="D502"/>
      <c r="E502"/>
      <c r="F502"/>
      <c r="G502"/>
      <c r="H502"/>
      <c r="I502" s="3" t="str">
        <f>IF(SUMPRODUCT(--('Appendix F'!$A$3:$A$7050=I$6)*--('Appendix F'!$B$3:$B$7050=$A502))&gt;0,"Yes","")</f>
        <v/>
      </c>
      <c r="J502" s="3" t="str">
        <f>IF(SUMPRODUCT(--('Appendix F'!$A$3:$A$7050=J$6)*--('Appendix F'!$B$3:$B$7050=$A502))&gt;0,"Yes","")</f>
        <v>Yes</v>
      </c>
    </row>
    <row r="503" spans="1:10" x14ac:dyDescent="0.25">
      <c r="A503" s="5" t="s">
        <v>4633</v>
      </c>
      <c r="B503" s="5" t="s">
        <v>9800</v>
      </c>
      <c r="C503"/>
      <c r="D503"/>
      <c r="E503"/>
      <c r="F503"/>
      <c r="G503"/>
      <c r="H503"/>
      <c r="I503" s="3" t="str">
        <f>IF(SUMPRODUCT(--('Appendix F'!$A$3:$A$7050=I$6)*--('Appendix F'!$B$3:$B$7050=$A503))&gt;0,"Yes","")</f>
        <v>Yes</v>
      </c>
      <c r="J503" s="3" t="str">
        <f>IF(SUMPRODUCT(--('Appendix F'!$A$3:$A$7050=J$6)*--('Appendix F'!$B$3:$B$7050=$A503))&gt;0,"Yes","")</f>
        <v/>
      </c>
    </row>
    <row r="504" spans="1:10" x14ac:dyDescent="0.25">
      <c r="A504" s="5" t="s">
        <v>5978</v>
      </c>
      <c r="B504" s="5" t="s">
        <v>9800</v>
      </c>
      <c r="C504"/>
      <c r="D504"/>
      <c r="E504"/>
      <c r="F504"/>
      <c r="G504"/>
      <c r="H504"/>
      <c r="I504" s="3" t="str">
        <f>IF(SUMPRODUCT(--('Appendix F'!$A$3:$A$7050=I$6)*--('Appendix F'!$B$3:$B$7050=$A504))&gt;0,"Yes","")</f>
        <v/>
      </c>
      <c r="J504" s="3" t="str">
        <f>IF(SUMPRODUCT(--('Appendix F'!$A$3:$A$7050=J$6)*--('Appendix F'!$B$3:$B$7050=$A504))&gt;0,"Yes","")</f>
        <v>Yes</v>
      </c>
    </row>
    <row r="505" spans="1:10" x14ac:dyDescent="0.25">
      <c r="A505" s="5" t="s">
        <v>4634</v>
      </c>
      <c r="B505" s="5" t="s">
        <v>9800</v>
      </c>
      <c r="C505"/>
      <c r="D505"/>
      <c r="E505"/>
      <c r="F505"/>
      <c r="G505"/>
      <c r="H505"/>
      <c r="I505" s="3" t="str">
        <f>IF(SUMPRODUCT(--('Appendix F'!$A$3:$A$7050=I$6)*--('Appendix F'!$B$3:$B$7050=$A505))&gt;0,"Yes","")</f>
        <v>Yes</v>
      </c>
      <c r="J505" s="3" t="str">
        <f>IF(SUMPRODUCT(--('Appendix F'!$A$3:$A$7050=J$6)*--('Appendix F'!$B$3:$B$7050=$A505))&gt;0,"Yes","")</f>
        <v/>
      </c>
    </row>
    <row r="506" spans="1:10" x14ac:dyDescent="0.25">
      <c r="A506" s="5" t="s">
        <v>5979</v>
      </c>
      <c r="B506" s="5" t="s">
        <v>9800</v>
      </c>
      <c r="C506"/>
      <c r="D506"/>
      <c r="E506"/>
      <c r="F506"/>
      <c r="G506"/>
      <c r="H506"/>
      <c r="I506" s="3" t="str">
        <f>IF(SUMPRODUCT(--('Appendix F'!$A$3:$A$7050=I$6)*--('Appendix F'!$B$3:$B$7050=$A506))&gt;0,"Yes","")</f>
        <v/>
      </c>
      <c r="J506" s="3" t="str">
        <f>IF(SUMPRODUCT(--('Appendix F'!$A$3:$A$7050=J$6)*--('Appendix F'!$B$3:$B$7050=$A506))&gt;0,"Yes","")</f>
        <v>Yes</v>
      </c>
    </row>
    <row r="507" spans="1:10" x14ac:dyDescent="0.25">
      <c r="A507" s="5" t="s">
        <v>4635</v>
      </c>
      <c r="B507" s="5" t="s">
        <v>9800</v>
      </c>
      <c r="C507"/>
      <c r="D507"/>
      <c r="E507"/>
      <c r="F507"/>
      <c r="G507"/>
      <c r="H507"/>
      <c r="I507" s="3" t="str">
        <f>IF(SUMPRODUCT(--('Appendix F'!$A$3:$A$7050=I$6)*--('Appendix F'!$B$3:$B$7050=$A507))&gt;0,"Yes","")</f>
        <v>Yes</v>
      </c>
      <c r="J507" s="3" t="str">
        <f>IF(SUMPRODUCT(--('Appendix F'!$A$3:$A$7050=J$6)*--('Appendix F'!$B$3:$B$7050=$A507))&gt;0,"Yes","")</f>
        <v/>
      </c>
    </row>
    <row r="508" spans="1:10" x14ac:dyDescent="0.25">
      <c r="A508" s="5" t="s">
        <v>5980</v>
      </c>
      <c r="B508" s="5" t="s">
        <v>9800</v>
      </c>
      <c r="C508"/>
      <c r="D508"/>
      <c r="E508"/>
      <c r="F508"/>
      <c r="G508"/>
      <c r="H508"/>
      <c r="I508" s="3" t="str">
        <f>IF(SUMPRODUCT(--('Appendix F'!$A$3:$A$7050=I$6)*--('Appendix F'!$B$3:$B$7050=$A508))&gt;0,"Yes","")</f>
        <v/>
      </c>
      <c r="J508" s="3" t="str">
        <f>IF(SUMPRODUCT(--('Appendix F'!$A$3:$A$7050=J$6)*--('Appendix F'!$B$3:$B$7050=$A508))&gt;0,"Yes","")</f>
        <v>Yes</v>
      </c>
    </row>
    <row r="509" spans="1:10" x14ac:dyDescent="0.25">
      <c r="A509" s="5" t="s">
        <v>4636</v>
      </c>
      <c r="B509" s="5" t="s">
        <v>9800</v>
      </c>
      <c r="C509"/>
      <c r="D509"/>
      <c r="E509"/>
      <c r="F509"/>
      <c r="G509"/>
      <c r="H509"/>
      <c r="I509" s="3" t="str">
        <f>IF(SUMPRODUCT(--('Appendix F'!$A$3:$A$7050=I$6)*--('Appendix F'!$B$3:$B$7050=$A509))&gt;0,"Yes","")</f>
        <v>Yes</v>
      </c>
      <c r="J509" s="3" t="str">
        <f>IF(SUMPRODUCT(--('Appendix F'!$A$3:$A$7050=J$6)*--('Appendix F'!$B$3:$B$7050=$A509))&gt;0,"Yes","")</f>
        <v/>
      </c>
    </row>
    <row r="510" spans="1:10" x14ac:dyDescent="0.25">
      <c r="A510" s="5" t="s">
        <v>5981</v>
      </c>
      <c r="B510" s="5" t="s">
        <v>9800</v>
      </c>
      <c r="C510"/>
      <c r="D510"/>
      <c r="E510"/>
      <c r="F510"/>
      <c r="G510"/>
      <c r="H510"/>
      <c r="I510" s="3" t="str">
        <f>IF(SUMPRODUCT(--('Appendix F'!$A$3:$A$7050=I$6)*--('Appendix F'!$B$3:$B$7050=$A510))&gt;0,"Yes","")</f>
        <v/>
      </c>
      <c r="J510" s="3" t="str">
        <f>IF(SUMPRODUCT(--('Appendix F'!$A$3:$A$7050=J$6)*--('Appendix F'!$B$3:$B$7050=$A510))&gt;0,"Yes","")</f>
        <v>Yes</v>
      </c>
    </row>
    <row r="511" spans="1:10" x14ac:dyDescent="0.25">
      <c r="A511" s="5" t="s">
        <v>4637</v>
      </c>
      <c r="B511" s="5" t="s">
        <v>9800</v>
      </c>
      <c r="C511"/>
      <c r="D511"/>
      <c r="E511"/>
      <c r="F511"/>
      <c r="G511"/>
      <c r="H511"/>
      <c r="I511" s="3" t="str">
        <f>IF(SUMPRODUCT(--('Appendix F'!$A$3:$A$7050=I$6)*--('Appendix F'!$B$3:$B$7050=$A511))&gt;0,"Yes","")</f>
        <v>Yes</v>
      </c>
      <c r="J511" s="3" t="str">
        <f>IF(SUMPRODUCT(--('Appendix F'!$A$3:$A$7050=J$6)*--('Appendix F'!$B$3:$B$7050=$A511))&gt;0,"Yes","")</f>
        <v/>
      </c>
    </row>
    <row r="512" spans="1:10" x14ac:dyDescent="0.25">
      <c r="A512" s="5" t="s">
        <v>5982</v>
      </c>
      <c r="B512" s="5" t="s">
        <v>9800</v>
      </c>
      <c r="C512"/>
      <c r="D512"/>
      <c r="E512"/>
      <c r="F512"/>
      <c r="G512"/>
      <c r="H512"/>
      <c r="I512" s="3" t="str">
        <f>IF(SUMPRODUCT(--('Appendix F'!$A$3:$A$7050=I$6)*--('Appendix F'!$B$3:$B$7050=$A512))&gt;0,"Yes","")</f>
        <v/>
      </c>
      <c r="J512" s="3" t="str">
        <f>IF(SUMPRODUCT(--('Appendix F'!$A$3:$A$7050=J$6)*--('Appendix F'!$B$3:$B$7050=$A512))&gt;0,"Yes","")</f>
        <v>Yes</v>
      </c>
    </row>
    <row r="513" spans="1:10" x14ac:dyDescent="0.25">
      <c r="A513" s="5" t="s">
        <v>4638</v>
      </c>
      <c r="B513" s="5" t="s">
        <v>9800</v>
      </c>
      <c r="C513"/>
      <c r="D513"/>
      <c r="E513"/>
      <c r="F513"/>
      <c r="G513"/>
      <c r="H513"/>
      <c r="I513" s="3" t="str">
        <f>IF(SUMPRODUCT(--('Appendix F'!$A$3:$A$7050=I$6)*--('Appendix F'!$B$3:$B$7050=$A513))&gt;0,"Yes","")</f>
        <v>Yes</v>
      </c>
      <c r="J513" s="3" t="str">
        <f>IF(SUMPRODUCT(--('Appendix F'!$A$3:$A$7050=J$6)*--('Appendix F'!$B$3:$B$7050=$A513))&gt;0,"Yes","")</f>
        <v/>
      </c>
    </row>
    <row r="514" spans="1:10" x14ac:dyDescent="0.25">
      <c r="A514" s="5" t="s">
        <v>5983</v>
      </c>
      <c r="B514" s="5" t="s">
        <v>9800</v>
      </c>
      <c r="C514"/>
      <c r="D514"/>
      <c r="E514"/>
      <c r="F514"/>
      <c r="G514"/>
      <c r="H514"/>
      <c r="I514" s="3" t="str">
        <f>IF(SUMPRODUCT(--('Appendix F'!$A$3:$A$7050=I$6)*--('Appendix F'!$B$3:$B$7050=$A514))&gt;0,"Yes","")</f>
        <v/>
      </c>
      <c r="J514" s="3" t="str">
        <f>IF(SUMPRODUCT(--('Appendix F'!$A$3:$A$7050=J$6)*--('Appendix F'!$B$3:$B$7050=$A514))&gt;0,"Yes","")</f>
        <v>Yes</v>
      </c>
    </row>
    <row r="515" spans="1:10" x14ac:dyDescent="0.25">
      <c r="A515" s="5" t="s">
        <v>4639</v>
      </c>
      <c r="B515" s="5" t="s">
        <v>9800</v>
      </c>
      <c r="C515"/>
      <c r="D515"/>
      <c r="E515"/>
      <c r="F515"/>
      <c r="G515"/>
      <c r="H515"/>
      <c r="I515" s="3" t="str">
        <f>IF(SUMPRODUCT(--('Appendix F'!$A$3:$A$7050=I$6)*--('Appendix F'!$B$3:$B$7050=$A515))&gt;0,"Yes","")</f>
        <v>Yes</v>
      </c>
      <c r="J515" s="3" t="str">
        <f>IF(SUMPRODUCT(--('Appendix F'!$A$3:$A$7050=J$6)*--('Appendix F'!$B$3:$B$7050=$A515))&gt;0,"Yes","")</f>
        <v/>
      </c>
    </row>
    <row r="516" spans="1:10" x14ac:dyDescent="0.25">
      <c r="A516" s="5" t="s">
        <v>5984</v>
      </c>
      <c r="B516" s="5" t="s">
        <v>9800</v>
      </c>
      <c r="C516"/>
      <c r="D516"/>
      <c r="E516"/>
      <c r="F516"/>
      <c r="G516"/>
      <c r="H516"/>
      <c r="I516" s="3" t="str">
        <f>IF(SUMPRODUCT(--('Appendix F'!$A$3:$A$7050=I$6)*--('Appendix F'!$B$3:$B$7050=$A516))&gt;0,"Yes","")</f>
        <v/>
      </c>
      <c r="J516" s="3" t="str">
        <f>IF(SUMPRODUCT(--('Appendix F'!$A$3:$A$7050=J$6)*--('Appendix F'!$B$3:$B$7050=$A516))&gt;0,"Yes","")</f>
        <v>Yes</v>
      </c>
    </row>
    <row r="517" spans="1:10" x14ac:dyDescent="0.25">
      <c r="A517" s="5" t="s">
        <v>4640</v>
      </c>
      <c r="B517" s="5" t="s">
        <v>9800</v>
      </c>
      <c r="C517"/>
      <c r="D517"/>
      <c r="E517"/>
      <c r="F517"/>
      <c r="G517"/>
      <c r="H517"/>
      <c r="I517" s="3" t="str">
        <f>IF(SUMPRODUCT(--('Appendix F'!$A$3:$A$7050=I$6)*--('Appendix F'!$B$3:$B$7050=$A517))&gt;0,"Yes","")</f>
        <v>Yes</v>
      </c>
      <c r="J517" s="3" t="str">
        <f>IF(SUMPRODUCT(--('Appendix F'!$A$3:$A$7050=J$6)*--('Appendix F'!$B$3:$B$7050=$A517))&gt;0,"Yes","")</f>
        <v/>
      </c>
    </row>
    <row r="518" spans="1:10" x14ac:dyDescent="0.25">
      <c r="A518" s="5" t="s">
        <v>5985</v>
      </c>
      <c r="B518" s="5" t="s">
        <v>9800</v>
      </c>
      <c r="C518"/>
      <c r="D518"/>
      <c r="E518"/>
      <c r="F518"/>
      <c r="G518"/>
      <c r="H518"/>
      <c r="I518" s="3" t="str">
        <f>IF(SUMPRODUCT(--('Appendix F'!$A$3:$A$7050=I$6)*--('Appendix F'!$B$3:$B$7050=$A518))&gt;0,"Yes","")</f>
        <v/>
      </c>
      <c r="J518" s="3" t="str">
        <f>IF(SUMPRODUCT(--('Appendix F'!$A$3:$A$7050=J$6)*--('Appendix F'!$B$3:$B$7050=$A518))&gt;0,"Yes","")</f>
        <v>Yes</v>
      </c>
    </row>
    <row r="519" spans="1:10" x14ac:dyDescent="0.25">
      <c r="A519" s="5" t="s">
        <v>4641</v>
      </c>
      <c r="B519" s="5" t="s">
        <v>9800</v>
      </c>
      <c r="C519"/>
      <c r="D519"/>
      <c r="E519"/>
      <c r="F519"/>
      <c r="G519"/>
      <c r="H519"/>
      <c r="I519" s="3" t="str">
        <f>IF(SUMPRODUCT(--('Appendix F'!$A$3:$A$7050=I$6)*--('Appendix F'!$B$3:$B$7050=$A519))&gt;0,"Yes","")</f>
        <v>Yes</v>
      </c>
      <c r="J519" s="3" t="str">
        <f>IF(SUMPRODUCT(--('Appendix F'!$A$3:$A$7050=J$6)*--('Appendix F'!$B$3:$B$7050=$A519))&gt;0,"Yes","")</f>
        <v/>
      </c>
    </row>
    <row r="520" spans="1:10" x14ac:dyDescent="0.25">
      <c r="A520" s="5" t="s">
        <v>5986</v>
      </c>
      <c r="B520" s="5" t="s">
        <v>9800</v>
      </c>
      <c r="C520"/>
      <c r="D520"/>
      <c r="E520"/>
      <c r="F520"/>
      <c r="G520"/>
      <c r="H520"/>
      <c r="I520" s="3" t="str">
        <f>IF(SUMPRODUCT(--('Appendix F'!$A$3:$A$7050=I$6)*--('Appendix F'!$B$3:$B$7050=$A520))&gt;0,"Yes","")</f>
        <v/>
      </c>
      <c r="J520" s="3" t="str">
        <f>IF(SUMPRODUCT(--('Appendix F'!$A$3:$A$7050=J$6)*--('Appendix F'!$B$3:$B$7050=$A520))&gt;0,"Yes","")</f>
        <v>Yes</v>
      </c>
    </row>
    <row r="521" spans="1:10" x14ac:dyDescent="0.25">
      <c r="A521" s="5" t="s">
        <v>4642</v>
      </c>
      <c r="B521" s="5" t="s">
        <v>9800</v>
      </c>
      <c r="C521"/>
      <c r="D521"/>
      <c r="E521"/>
      <c r="F521"/>
      <c r="G521"/>
      <c r="H521"/>
      <c r="I521" s="3" t="str">
        <f>IF(SUMPRODUCT(--('Appendix F'!$A$3:$A$7050=I$6)*--('Appendix F'!$B$3:$B$7050=$A521))&gt;0,"Yes","")</f>
        <v>Yes</v>
      </c>
      <c r="J521" s="3" t="str">
        <f>IF(SUMPRODUCT(--('Appendix F'!$A$3:$A$7050=J$6)*--('Appendix F'!$B$3:$B$7050=$A521))&gt;0,"Yes","")</f>
        <v/>
      </c>
    </row>
    <row r="522" spans="1:10" x14ac:dyDescent="0.25">
      <c r="A522" s="5" t="s">
        <v>5987</v>
      </c>
      <c r="B522" s="5" t="s">
        <v>9800</v>
      </c>
      <c r="C522"/>
      <c r="D522"/>
      <c r="E522"/>
      <c r="F522"/>
      <c r="G522"/>
      <c r="H522"/>
      <c r="I522" s="3" t="str">
        <f>IF(SUMPRODUCT(--('Appendix F'!$A$3:$A$7050=I$6)*--('Appendix F'!$B$3:$B$7050=$A522))&gt;0,"Yes","")</f>
        <v/>
      </c>
      <c r="J522" s="3" t="str">
        <f>IF(SUMPRODUCT(--('Appendix F'!$A$3:$A$7050=J$6)*--('Appendix F'!$B$3:$B$7050=$A522))&gt;0,"Yes","")</f>
        <v>Yes</v>
      </c>
    </row>
    <row r="523" spans="1:10" x14ac:dyDescent="0.25">
      <c r="A523" s="5" t="s">
        <v>4643</v>
      </c>
      <c r="B523" s="5" t="s">
        <v>9800</v>
      </c>
      <c r="C523"/>
      <c r="D523"/>
      <c r="E523"/>
      <c r="F523"/>
      <c r="G523"/>
      <c r="H523"/>
      <c r="I523" s="3" t="str">
        <f>IF(SUMPRODUCT(--('Appendix F'!$A$3:$A$7050=I$6)*--('Appendix F'!$B$3:$B$7050=$A523))&gt;0,"Yes","")</f>
        <v>Yes</v>
      </c>
      <c r="J523" s="3" t="str">
        <f>IF(SUMPRODUCT(--('Appendix F'!$A$3:$A$7050=J$6)*--('Appendix F'!$B$3:$B$7050=$A523))&gt;0,"Yes","")</f>
        <v/>
      </c>
    </row>
    <row r="524" spans="1:10" x14ac:dyDescent="0.25">
      <c r="A524" s="5" t="s">
        <v>5988</v>
      </c>
      <c r="B524" s="5" t="s">
        <v>9800</v>
      </c>
      <c r="C524"/>
      <c r="D524"/>
      <c r="E524"/>
      <c r="F524"/>
      <c r="G524"/>
      <c r="H524"/>
      <c r="I524" s="3" t="str">
        <f>IF(SUMPRODUCT(--('Appendix F'!$A$3:$A$7050=I$6)*--('Appendix F'!$B$3:$B$7050=$A524))&gt;0,"Yes","")</f>
        <v/>
      </c>
      <c r="J524" s="3" t="str">
        <f>IF(SUMPRODUCT(--('Appendix F'!$A$3:$A$7050=J$6)*--('Appendix F'!$B$3:$B$7050=$A524))&gt;0,"Yes","")</f>
        <v>Yes</v>
      </c>
    </row>
    <row r="525" spans="1:10" x14ac:dyDescent="0.25">
      <c r="A525" s="5" t="s">
        <v>4644</v>
      </c>
      <c r="B525" s="5" t="s">
        <v>9800</v>
      </c>
      <c r="C525"/>
      <c r="D525"/>
      <c r="E525"/>
      <c r="F525"/>
      <c r="G525"/>
      <c r="H525"/>
      <c r="I525" s="3" t="str">
        <f>IF(SUMPRODUCT(--('Appendix F'!$A$3:$A$7050=I$6)*--('Appendix F'!$B$3:$B$7050=$A525))&gt;0,"Yes","")</f>
        <v>Yes</v>
      </c>
      <c r="J525" s="3" t="str">
        <f>IF(SUMPRODUCT(--('Appendix F'!$A$3:$A$7050=J$6)*--('Appendix F'!$B$3:$B$7050=$A525))&gt;0,"Yes","")</f>
        <v/>
      </c>
    </row>
    <row r="526" spans="1:10" x14ac:dyDescent="0.25">
      <c r="A526" s="5" t="s">
        <v>5989</v>
      </c>
      <c r="B526" s="5" t="s">
        <v>9800</v>
      </c>
      <c r="C526"/>
      <c r="D526"/>
      <c r="E526"/>
      <c r="F526"/>
      <c r="G526"/>
      <c r="H526"/>
      <c r="I526" s="3" t="str">
        <f>IF(SUMPRODUCT(--('Appendix F'!$A$3:$A$7050=I$6)*--('Appendix F'!$B$3:$B$7050=$A526))&gt;0,"Yes","")</f>
        <v/>
      </c>
      <c r="J526" s="3" t="str">
        <f>IF(SUMPRODUCT(--('Appendix F'!$A$3:$A$7050=J$6)*--('Appendix F'!$B$3:$B$7050=$A526))&gt;0,"Yes","")</f>
        <v>Yes</v>
      </c>
    </row>
    <row r="527" spans="1:10" x14ac:dyDescent="0.25">
      <c r="A527" s="5" t="s">
        <v>4645</v>
      </c>
      <c r="B527" s="5" t="s">
        <v>9800</v>
      </c>
      <c r="C527"/>
      <c r="D527"/>
      <c r="E527"/>
      <c r="F527"/>
      <c r="G527"/>
      <c r="H527"/>
      <c r="I527" s="3" t="str">
        <f>IF(SUMPRODUCT(--('Appendix F'!$A$3:$A$7050=I$6)*--('Appendix F'!$B$3:$B$7050=$A527))&gt;0,"Yes","")</f>
        <v>Yes</v>
      </c>
      <c r="J527" s="3" t="str">
        <f>IF(SUMPRODUCT(--('Appendix F'!$A$3:$A$7050=J$6)*--('Appendix F'!$B$3:$B$7050=$A527))&gt;0,"Yes","")</f>
        <v/>
      </c>
    </row>
    <row r="528" spans="1:10" x14ac:dyDescent="0.25">
      <c r="A528" s="5" t="s">
        <v>5990</v>
      </c>
      <c r="B528" s="5" t="s">
        <v>9800</v>
      </c>
      <c r="C528"/>
      <c r="D528"/>
      <c r="E528"/>
      <c r="F528"/>
      <c r="G528"/>
      <c r="H528"/>
      <c r="I528" s="3" t="str">
        <f>IF(SUMPRODUCT(--('Appendix F'!$A$3:$A$7050=I$6)*--('Appendix F'!$B$3:$B$7050=$A528))&gt;0,"Yes","")</f>
        <v/>
      </c>
      <c r="J528" s="3" t="str">
        <f>IF(SUMPRODUCT(--('Appendix F'!$A$3:$A$7050=J$6)*--('Appendix F'!$B$3:$B$7050=$A528))&gt;0,"Yes","")</f>
        <v>Yes</v>
      </c>
    </row>
    <row r="529" spans="1:10" x14ac:dyDescent="0.25">
      <c r="A529" s="5" t="s">
        <v>4646</v>
      </c>
      <c r="B529" s="5" t="s">
        <v>9800</v>
      </c>
      <c r="C529"/>
      <c r="D529"/>
      <c r="E529"/>
      <c r="F529"/>
      <c r="G529"/>
      <c r="H529"/>
      <c r="I529" s="3" t="str">
        <f>IF(SUMPRODUCT(--('Appendix F'!$A$3:$A$7050=I$6)*--('Appendix F'!$B$3:$B$7050=$A529))&gt;0,"Yes","")</f>
        <v>Yes</v>
      </c>
      <c r="J529" s="3" t="str">
        <f>IF(SUMPRODUCT(--('Appendix F'!$A$3:$A$7050=J$6)*--('Appendix F'!$B$3:$B$7050=$A529))&gt;0,"Yes","")</f>
        <v/>
      </c>
    </row>
    <row r="530" spans="1:10" x14ac:dyDescent="0.25">
      <c r="A530" s="5" t="s">
        <v>5991</v>
      </c>
      <c r="B530" s="5" t="s">
        <v>9800</v>
      </c>
      <c r="C530"/>
      <c r="D530"/>
      <c r="E530"/>
      <c r="F530"/>
      <c r="G530"/>
      <c r="H530"/>
      <c r="I530" s="3" t="str">
        <f>IF(SUMPRODUCT(--('Appendix F'!$A$3:$A$7050=I$6)*--('Appendix F'!$B$3:$B$7050=$A530))&gt;0,"Yes","")</f>
        <v/>
      </c>
      <c r="J530" s="3" t="str">
        <f>IF(SUMPRODUCT(--('Appendix F'!$A$3:$A$7050=J$6)*--('Appendix F'!$B$3:$B$7050=$A530))&gt;0,"Yes","")</f>
        <v>Yes</v>
      </c>
    </row>
    <row r="531" spans="1:10" x14ac:dyDescent="0.25">
      <c r="A531" s="5" t="s">
        <v>4647</v>
      </c>
      <c r="B531" s="5" t="s">
        <v>9800</v>
      </c>
      <c r="C531"/>
      <c r="D531"/>
      <c r="E531"/>
      <c r="F531"/>
      <c r="G531"/>
      <c r="H531"/>
      <c r="I531" s="3" t="str">
        <f>IF(SUMPRODUCT(--('Appendix F'!$A$3:$A$7050=I$6)*--('Appendix F'!$B$3:$B$7050=$A531))&gt;0,"Yes","")</f>
        <v>Yes</v>
      </c>
      <c r="J531" s="3" t="str">
        <f>IF(SUMPRODUCT(--('Appendix F'!$A$3:$A$7050=J$6)*--('Appendix F'!$B$3:$B$7050=$A531))&gt;0,"Yes","")</f>
        <v/>
      </c>
    </row>
    <row r="532" spans="1:10" x14ac:dyDescent="0.25">
      <c r="A532" s="5" t="s">
        <v>5992</v>
      </c>
      <c r="B532" s="5" t="s">
        <v>9800</v>
      </c>
      <c r="C532"/>
      <c r="D532"/>
      <c r="E532"/>
      <c r="F532"/>
      <c r="G532"/>
      <c r="H532"/>
      <c r="I532" s="3" t="str">
        <f>IF(SUMPRODUCT(--('Appendix F'!$A$3:$A$7050=I$6)*--('Appendix F'!$B$3:$B$7050=$A532))&gt;0,"Yes","")</f>
        <v/>
      </c>
      <c r="J532" s="3" t="str">
        <f>IF(SUMPRODUCT(--('Appendix F'!$A$3:$A$7050=J$6)*--('Appendix F'!$B$3:$B$7050=$A532))&gt;0,"Yes","")</f>
        <v>Yes</v>
      </c>
    </row>
    <row r="533" spans="1:10" x14ac:dyDescent="0.25">
      <c r="A533" s="5" t="s">
        <v>4648</v>
      </c>
      <c r="B533" s="5" t="s">
        <v>9800</v>
      </c>
      <c r="C533"/>
      <c r="D533"/>
      <c r="E533"/>
      <c r="F533"/>
      <c r="G533"/>
      <c r="H533"/>
      <c r="I533" s="3" t="str">
        <f>IF(SUMPRODUCT(--('Appendix F'!$A$3:$A$7050=I$6)*--('Appendix F'!$B$3:$B$7050=$A533))&gt;0,"Yes","")</f>
        <v>Yes</v>
      </c>
      <c r="J533" s="3" t="str">
        <f>IF(SUMPRODUCT(--('Appendix F'!$A$3:$A$7050=J$6)*--('Appendix F'!$B$3:$B$7050=$A533))&gt;0,"Yes","")</f>
        <v/>
      </c>
    </row>
    <row r="534" spans="1:10" x14ac:dyDescent="0.25">
      <c r="A534" s="5" t="s">
        <v>5993</v>
      </c>
      <c r="B534" s="5" t="s">
        <v>9800</v>
      </c>
      <c r="C534"/>
      <c r="D534"/>
      <c r="E534"/>
      <c r="F534"/>
      <c r="G534"/>
      <c r="H534"/>
      <c r="I534" s="3" t="str">
        <f>IF(SUMPRODUCT(--('Appendix F'!$A$3:$A$7050=I$6)*--('Appendix F'!$B$3:$B$7050=$A534))&gt;0,"Yes","")</f>
        <v/>
      </c>
      <c r="J534" s="3" t="str">
        <f>IF(SUMPRODUCT(--('Appendix F'!$A$3:$A$7050=J$6)*--('Appendix F'!$B$3:$B$7050=$A534))&gt;0,"Yes","")</f>
        <v>Yes</v>
      </c>
    </row>
    <row r="535" spans="1:10" x14ac:dyDescent="0.25">
      <c r="A535" s="5" t="s">
        <v>4649</v>
      </c>
      <c r="B535" s="5" t="s">
        <v>9800</v>
      </c>
      <c r="C535"/>
      <c r="D535"/>
      <c r="E535"/>
      <c r="F535"/>
      <c r="G535"/>
      <c r="H535"/>
      <c r="I535" s="3" t="str">
        <f>IF(SUMPRODUCT(--('Appendix F'!$A$3:$A$7050=I$6)*--('Appendix F'!$B$3:$B$7050=$A535))&gt;0,"Yes","")</f>
        <v>Yes</v>
      </c>
      <c r="J535" s="3" t="str">
        <f>IF(SUMPRODUCT(--('Appendix F'!$A$3:$A$7050=J$6)*--('Appendix F'!$B$3:$B$7050=$A535))&gt;0,"Yes","")</f>
        <v/>
      </c>
    </row>
    <row r="536" spans="1:10" x14ac:dyDescent="0.25">
      <c r="A536" s="5" t="s">
        <v>5994</v>
      </c>
      <c r="B536" s="5" t="s">
        <v>9800</v>
      </c>
      <c r="C536"/>
      <c r="D536"/>
      <c r="E536"/>
      <c r="F536"/>
      <c r="G536"/>
      <c r="H536"/>
      <c r="I536" s="3" t="str">
        <f>IF(SUMPRODUCT(--('Appendix F'!$A$3:$A$7050=I$6)*--('Appendix F'!$B$3:$B$7050=$A536))&gt;0,"Yes","")</f>
        <v/>
      </c>
      <c r="J536" s="3" t="str">
        <f>IF(SUMPRODUCT(--('Appendix F'!$A$3:$A$7050=J$6)*--('Appendix F'!$B$3:$B$7050=$A536))&gt;0,"Yes","")</f>
        <v>Yes</v>
      </c>
    </row>
    <row r="537" spans="1:10" x14ac:dyDescent="0.25">
      <c r="A537" s="5" t="s">
        <v>4650</v>
      </c>
      <c r="B537" s="5" t="s">
        <v>9800</v>
      </c>
      <c r="C537"/>
      <c r="D537"/>
      <c r="E537"/>
      <c r="F537"/>
      <c r="G537"/>
      <c r="H537"/>
      <c r="I537" s="3" t="str">
        <f>IF(SUMPRODUCT(--('Appendix F'!$A$3:$A$7050=I$6)*--('Appendix F'!$B$3:$B$7050=$A537))&gt;0,"Yes","")</f>
        <v>Yes</v>
      </c>
      <c r="J537" s="3" t="str">
        <f>IF(SUMPRODUCT(--('Appendix F'!$A$3:$A$7050=J$6)*--('Appendix F'!$B$3:$B$7050=$A537))&gt;0,"Yes","")</f>
        <v/>
      </c>
    </row>
    <row r="538" spans="1:10" x14ac:dyDescent="0.25">
      <c r="A538" s="5" t="s">
        <v>5995</v>
      </c>
      <c r="B538" s="5" t="s">
        <v>9800</v>
      </c>
      <c r="C538"/>
      <c r="D538"/>
      <c r="E538"/>
      <c r="F538"/>
      <c r="G538"/>
      <c r="H538"/>
      <c r="I538" s="3" t="str">
        <f>IF(SUMPRODUCT(--('Appendix F'!$A$3:$A$7050=I$6)*--('Appendix F'!$B$3:$B$7050=$A538))&gt;0,"Yes","")</f>
        <v/>
      </c>
      <c r="J538" s="3" t="str">
        <f>IF(SUMPRODUCT(--('Appendix F'!$A$3:$A$7050=J$6)*--('Appendix F'!$B$3:$B$7050=$A538))&gt;0,"Yes","")</f>
        <v>Yes</v>
      </c>
    </row>
    <row r="539" spans="1:10" x14ac:dyDescent="0.25">
      <c r="A539" s="5" t="s">
        <v>4651</v>
      </c>
      <c r="B539" s="5" t="s">
        <v>9800</v>
      </c>
      <c r="C539"/>
      <c r="D539"/>
      <c r="E539"/>
      <c r="F539"/>
      <c r="G539"/>
      <c r="H539"/>
      <c r="I539" s="3" t="str">
        <f>IF(SUMPRODUCT(--('Appendix F'!$A$3:$A$7050=I$6)*--('Appendix F'!$B$3:$B$7050=$A539))&gt;0,"Yes","")</f>
        <v>Yes</v>
      </c>
      <c r="J539" s="3" t="str">
        <f>IF(SUMPRODUCT(--('Appendix F'!$A$3:$A$7050=J$6)*--('Appendix F'!$B$3:$B$7050=$A539))&gt;0,"Yes","")</f>
        <v/>
      </c>
    </row>
    <row r="540" spans="1:10" x14ac:dyDescent="0.25">
      <c r="A540" s="5" t="s">
        <v>5996</v>
      </c>
      <c r="B540" s="5" t="s">
        <v>9800</v>
      </c>
      <c r="C540"/>
      <c r="D540"/>
      <c r="E540"/>
      <c r="F540"/>
      <c r="G540"/>
      <c r="H540"/>
      <c r="I540" s="3" t="str">
        <f>IF(SUMPRODUCT(--('Appendix F'!$A$3:$A$7050=I$6)*--('Appendix F'!$B$3:$B$7050=$A540))&gt;0,"Yes","")</f>
        <v/>
      </c>
      <c r="J540" s="3" t="str">
        <f>IF(SUMPRODUCT(--('Appendix F'!$A$3:$A$7050=J$6)*--('Appendix F'!$B$3:$B$7050=$A540))&gt;0,"Yes","")</f>
        <v>Yes</v>
      </c>
    </row>
    <row r="541" spans="1:10" x14ac:dyDescent="0.25">
      <c r="A541" s="5" t="s">
        <v>4652</v>
      </c>
      <c r="B541" s="5" t="s">
        <v>9800</v>
      </c>
      <c r="C541"/>
      <c r="D541"/>
      <c r="E541"/>
      <c r="F541"/>
      <c r="G541"/>
      <c r="H541"/>
      <c r="I541" s="3" t="str">
        <f>IF(SUMPRODUCT(--('Appendix F'!$A$3:$A$7050=I$6)*--('Appendix F'!$B$3:$B$7050=$A541))&gt;0,"Yes","")</f>
        <v>Yes</v>
      </c>
      <c r="J541" s="3" t="str">
        <f>IF(SUMPRODUCT(--('Appendix F'!$A$3:$A$7050=J$6)*--('Appendix F'!$B$3:$B$7050=$A541))&gt;0,"Yes","")</f>
        <v/>
      </c>
    </row>
    <row r="542" spans="1:10" x14ac:dyDescent="0.25">
      <c r="A542" s="5" t="s">
        <v>5997</v>
      </c>
      <c r="B542" s="5" t="s">
        <v>9800</v>
      </c>
      <c r="C542"/>
      <c r="D542"/>
      <c r="E542"/>
      <c r="F542"/>
      <c r="G542"/>
      <c r="H542"/>
      <c r="I542" s="3" t="str">
        <f>IF(SUMPRODUCT(--('Appendix F'!$A$3:$A$7050=I$6)*--('Appendix F'!$B$3:$B$7050=$A542))&gt;0,"Yes","")</f>
        <v/>
      </c>
      <c r="J542" s="3" t="str">
        <f>IF(SUMPRODUCT(--('Appendix F'!$A$3:$A$7050=J$6)*--('Appendix F'!$B$3:$B$7050=$A542))&gt;0,"Yes","")</f>
        <v>Yes</v>
      </c>
    </row>
    <row r="543" spans="1:10" x14ac:dyDescent="0.25">
      <c r="A543" s="5" t="s">
        <v>4653</v>
      </c>
      <c r="B543" s="5" t="s">
        <v>9800</v>
      </c>
      <c r="C543"/>
      <c r="D543"/>
      <c r="E543"/>
      <c r="F543"/>
      <c r="G543"/>
      <c r="H543"/>
      <c r="I543" s="3" t="str">
        <f>IF(SUMPRODUCT(--('Appendix F'!$A$3:$A$7050=I$6)*--('Appendix F'!$B$3:$B$7050=$A543))&gt;0,"Yes","")</f>
        <v>Yes</v>
      </c>
      <c r="J543" s="3" t="str">
        <f>IF(SUMPRODUCT(--('Appendix F'!$A$3:$A$7050=J$6)*--('Appendix F'!$B$3:$B$7050=$A543))&gt;0,"Yes","")</f>
        <v/>
      </c>
    </row>
    <row r="544" spans="1:10" x14ac:dyDescent="0.25">
      <c r="A544" s="5" t="s">
        <v>5998</v>
      </c>
      <c r="B544" s="5" t="s">
        <v>9800</v>
      </c>
      <c r="C544"/>
      <c r="D544"/>
      <c r="E544"/>
      <c r="F544"/>
      <c r="G544"/>
      <c r="H544"/>
      <c r="I544" s="3" t="str">
        <f>IF(SUMPRODUCT(--('Appendix F'!$A$3:$A$7050=I$6)*--('Appendix F'!$B$3:$B$7050=$A544))&gt;0,"Yes","")</f>
        <v/>
      </c>
      <c r="J544" s="3" t="str">
        <f>IF(SUMPRODUCT(--('Appendix F'!$A$3:$A$7050=J$6)*--('Appendix F'!$B$3:$B$7050=$A544))&gt;0,"Yes","")</f>
        <v>Yes</v>
      </c>
    </row>
    <row r="545" spans="1:10" x14ac:dyDescent="0.25">
      <c r="A545" s="5" t="s">
        <v>4654</v>
      </c>
      <c r="B545" s="5" t="s">
        <v>9800</v>
      </c>
      <c r="C545"/>
      <c r="D545"/>
      <c r="E545"/>
      <c r="F545"/>
      <c r="G545"/>
      <c r="H545"/>
      <c r="I545" s="3" t="str">
        <f>IF(SUMPRODUCT(--('Appendix F'!$A$3:$A$7050=I$6)*--('Appendix F'!$B$3:$B$7050=$A545))&gt;0,"Yes","")</f>
        <v>Yes</v>
      </c>
      <c r="J545" s="3" t="str">
        <f>IF(SUMPRODUCT(--('Appendix F'!$A$3:$A$7050=J$6)*--('Appendix F'!$B$3:$B$7050=$A545))&gt;0,"Yes","")</f>
        <v/>
      </c>
    </row>
    <row r="546" spans="1:10" x14ac:dyDescent="0.25">
      <c r="A546" s="5" t="s">
        <v>5999</v>
      </c>
      <c r="B546" s="5" t="s">
        <v>9800</v>
      </c>
      <c r="C546"/>
      <c r="D546"/>
      <c r="E546"/>
      <c r="F546"/>
      <c r="G546"/>
      <c r="H546"/>
      <c r="I546" s="3" t="str">
        <f>IF(SUMPRODUCT(--('Appendix F'!$A$3:$A$7050=I$6)*--('Appendix F'!$B$3:$B$7050=$A546))&gt;0,"Yes","")</f>
        <v/>
      </c>
      <c r="J546" s="3" t="str">
        <f>IF(SUMPRODUCT(--('Appendix F'!$A$3:$A$7050=J$6)*--('Appendix F'!$B$3:$B$7050=$A546))&gt;0,"Yes","")</f>
        <v>Yes</v>
      </c>
    </row>
    <row r="547" spans="1:10" x14ac:dyDescent="0.25">
      <c r="A547" s="5" t="s">
        <v>4655</v>
      </c>
      <c r="B547" s="5" t="s">
        <v>9800</v>
      </c>
      <c r="C547"/>
      <c r="D547"/>
      <c r="E547"/>
      <c r="F547"/>
      <c r="G547"/>
      <c r="H547"/>
      <c r="I547" s="3" t="str">
        <f>IF(SUMPRODUCT(--('Appendix F'!$A$3:$A$7050=I$6)*--('Appendix F'!$B$3:$B$7050=$A547))&gt;0,"Yes","")</f>
        <v>Yes</v>
      </c>
      <c r="J547" s="3" t="str">
        <f>IF(SUMPRODUCT(--('Appendix F'!$A$3:$A$7050=J$6)*--('Appendix F'!$B$3:$B$7050=$A547))&gt;0,"Yes","")</f>
        <v/>
      </c>
    </row>
    <row r="548" spans="1:10" x14ac:dyDescent="0.25">
      <c r="A548" s="5" t="s">
        <v>6000</v>
      </c>
      <c r="B548" s="5" t="s">
        <v>9800</v>
      </c>
      <c r="C548"/>
      <c r="D548"/>
      <c r="E548"/>
      <c r="F548"/>
      <c r="G548"/>
      <c r="H548"/>
      <c r="I548" s="3" t="str">
        <f>IF(SUMPRODUCT(--('Appendix F'!$A$3:$A$7050=I$6)*--('Appendix F'!$B$3:$B$7050=$A548))&gt;0,"Yes","")</f>
        <v/>
      </c>
      <c r="J548" s="3" t="str">
        <f>IF(SUMPRODUCT(--('Appendix F'!$A$3:$A$7050=J$6)*--('Appendix F'!$B$3:$B$7050=$A548))&gt;0,"Yes","")</f>
        <v>Yes</v>
      </c>
    </row>
    <row r="549" spans="1:10" x14ac:dyDescent="0.25">
      <c r="A549" s="5" t="s">
        <v>4656</v>
      </c>
      <c r="B549" s="5" t="s">
        <v>9800</v>
      </c>
      <c r="C549"/>
      <c r="D549"/>
      <c r="E549"/>
      <c r="F549"/>
      <c r="G549"/>
      <c r="H549"/>
      <c r="I549" s="3" t="str">
        <f>IF(SUMPRODUCT(--('Appendix F'!$A$3:$A$7050=I$6)*--('Appendix F'!$B$3:$B$7050=$A549))&gt;0,"Yes","")</f>
        <v>Yes</v>
      </c>
      <c r="J549" s="3" t="str">
        <f>IF(SUMPRODUCT(--('Appendix F'!$A$3:$A$7050=J$6)*--('Appendix F'!$B$3:$B$7050=$A549))&gt;0,"Yes","")</f>
        <v/>
      </c>
    </row>
    <row r="550" spans="1:10" x14ac:dyDescent="0.25">
      <c r="A550" s="5" t="s">
        <v>6001</v>
      </c>
      <c r="B550" s="5" t="s">
        <v>9800</v>
      </c>
      <c r="C550"/>
      <c r="D550"/>
      <c r="E550"/>
      <c r="F550"/>
      <c r="G550"/>
      <c r="H550"/>
      <c r="I550" s="3" t="str">
        <f>IF(SUMPRODUCT(--('Appendix F'!$A$3:$A$7050=I$6)*--('Appendix F'!$B$3:$B$7050=$A550))&gt;0,"Yes","")</f>
        <v/>
      </c>
      <c r="J550" s="3" t="str">
        <f>IF(SUMPRODUCT(--('Appendix F'!$A$3:$A$7050=J$6)*--('Appendix F'!$B$3:$B$7050=$A550))&gt;0,"Yes","")</f>
        <v>Yes</v>
      </c>
    </row>
    <row r="551" spans="1:10" x14ac:dyDescent="0.25">
      <c r="A551" s="5" t="s">
        <v>4657</v>
      </c>
      <c r="B551" s="5" t="s">
        <v>9800</v>
      </c>
      <c r="C551"/>
      <c r="D551"/>
      <c r="E551"/>
      <c r="F551"/>
      <c r="G551"/>
      <c r="H551"/>
      <c r="I551" s="3" t="str">
        <f>IF(SUMPRODUCT(--('Appendix F'!$A$3:$A$7050=I$6)*--('Appendix F'!$B$3:$B$7050=$A551))&gt;0,"Yes","")</f>
        <v>Yes</v>
      </c>
      <c r="J551" s="3" t="str">
        <f>IF(SUMPRODUCT(--('Appendix F'!$A$3:$A$7050=J$6)*--('Appendix F'!$B$3:$B$7050=$A551))&gt;0,"Yes","")</f>
        <v/>
      </c>
    </row>
    <row r="552" spans="1:10" x14ac:dyDescent="0.25">
      <c r="A552" s="5" t="s">
        <v>6002</v>
      </c>
      <c r="B552" s="5" t="s">
        <v>9800</v>
      </c>
      <c r="C552"/>
      <c r="D552"/>
      <c r="E552"/>
      <c r="F552"/>
      <c r="G552"/>
      <c r="H552"/>
      <c r="I552" s="3" t="str">
        <f>IF(SUMPRODUCT(--('Appendix F'!$A$3:$A$7050=I$6)*--('Appendix F'!$B$3:$B$7050=$A552))&gt;0,"Yes","")</f>
        <v/>
      </c>
      <c r="J552" s="3" t="str">
        <f>IF(SUMPRODUCT(--('Appendix F'!$A$3:$A$7050=J$6)*--('Appendix F'!$B$3:$B$7050=$A552))&gt;0,"Yes","")</f>
        <v>Yes</v>
      </c>
    </row>
    <row r="553" spans="1:10" x14ac:dyDescent="0.25">
      <c r="A553" s="5" t="s">
        <v>4658</v>
      </c>
      <c r="B553" s="5" t="s">
        <v>9800</v>
      </c>
      <c r="C553"/>
      <c r="D553"/>
      <c r="E553"/>
      <c r="F553"/>
      <c r="G553"/>
      <c r="H553"/>
      <c r="I553" s="3" t="str">
        <f>IF(SUMPRODUCT(--('Appendix F'!$A$3:$A$7050=I$6)*--('Appendix F'!$B$3:$B$7050=$A553))&gt;0,"Yes","")</f>
        <v>Yes</v>
      </c>
      <c r="J553" s="3" t="str">
        <f>IF(SUMPRODUCT(--('Appendix F'!$A$3:$A$7050=J$6)*--('Appendix F'!$B$3:$B$7050=$A553))&gt;0,"Yes","")</f>
        <v/>
      </c>
    </row>
    <row r="554" spans="1:10" x14ac:dyDescent="0.25">
      <c r="A554" s="5" t="s">
        <v>6003</v>
      </c>
      <c r="B554" s="5" t="s">
        <v>9800</v>
      </c>
      <c r="C554"/>
      <c r="D554"/>
      <c r="E554"/>
      <c r="F554"/>
      <c r="G554"/>
      <c r="H554"/>
      <c r="I554" s="3" t="str">
        <f>IF(SUMPRODUCT(--('Appendix F'!$A$3:$A$7050=I$6)*--('Appendix F'!$B$3:$B$7050=$A554))&gt;0,"Yes","")</f>
        <v/>
      </c>
      <c r="J554" s="3" t="str">
        <f>IF(SUMPRODUCT(--('Appendix F'!$A$3:$A$7050=J$6)*--('Appendix F'!$B$3:$B$7050=$A554))&gt;0,"Yes","")</f>
        <v>Yes</v>
      </c>
    </row>
    <row r="555" spans="1:10" x14ac:dyDescent="0.25">
      <c r="A555" s="5" t="s">
        <v>4659</v>
      </c>
      <c r="B555" s="5" t="s">
        <v>9800</v>
      </c>
      <c r="C555"/>
      <c r="D555"/>
      <c r="E555"/>
      <c r="F555"/>
      <c r="G555"/>
      <c r="H555"/>
      <c r="I555" s="3" t="str">
        <f>IF(SUMPRODUCT(--('Appendix F'!$A$3:$A$7050=I$6)*--('Appendix F'!$B$3:$B$7050=$A555))&gt;0,"Yes","")</f>
        <v>Yes</v>
      </c>
      <c r="J555" s="3" t="str">
        <f>IF(SUMPRODUCT(--('Appendix F'!$A$3:$A$7050=J$6)*--('Appendix F'!$B$3:$B$7050=$A555))&gt;0,"Yes","")</f>
        <v/>
      </c>
    </row>
    <row r="556" spans="1:10" x14ac:dyDescent="0.25">
      <c r="A556" s="5" t="s">
        <v>6004</v>
      </c>
      <c r="B556" s="5" t="s">
        <v>9800</v>
      </c>
      <c r="C556"/>
      <c r="D556"/>
      <c r="E556"/>
      <c r="F556"/>
      <c r="G556"/>
      <c r="H556"/>
      <c r="I556" s="3" t="str">
        <f>IF(SUMPRODUCT(--('Appendix F'!$A$3:$A$7050=I$6)*--('Appendix F'!$B$3:$B$7050=$A556))&gt;0,"Yes","")</f>
        <v/>
      </c>
      <c r="J556" s="3" t="str">
        <f>IF(SUMPRODUCT(--('Appendix F'!$A$3:$A$7050=J$6)*--('Appendix F'!$B$3:$B$7050=$A556))&gt;0,"Yes","")</f>
        <v>Yes</v>
      </c>
    </row>
    <row r="557" spans="1:10" x14ac:dyDescent="0.25">
      <c r="A557" s="5" t="s">
        <v>4660</v>
      </c>
      <c r="B557" s="5" t="s">
        <v>9800</v>
      </c>
      <c r="C557"/>
      <c r="D557"/>
      <c r="E557"/>
      <c r="F557"/>
      <c r="G557"/>
      <c r="H557"/>
      <c r="I557" s="3" t="str">
        <f>IF(SUMPRODUCT(--('Appendix F'!$A$3:$A$7050=I$6)*--('Appendix F'!$B$3:$B$7050=$A557))&gt;0,"Yes","")</f>
        <v>Yes</v>
      </c>
      <c r="J557" s="3" t="str">
        <f>IF(SUMPRODUCT(--('Appendix F'!$A$3:$A$7050=J$6)*--('Appendix F'!$B$3:$B$7050=$A557))&gt;0,"Yes","")</f>
        <v/>
      </c>
    </row>
    <row r="558" spans="1:10" x14ac:dyDescent="0.25">
      <c r="A558" s="5" t="s">
        <v>6005</v>
      </c>
      <c r="B558" s="5" t="s">
        <v>9800</v>
      </c>
      <c r="C558"/>
      <c r="D558"/>
      <c r="E558"/>
      <c r="F558"/>
      <c r="G558"/>
      <c r="H558"/>
      <c r="I558" s="3" t="str">
        <f>IF(SUMPRODUCT(--('Appendix F'!$A$3:$A$7050=I$6)*--('Appendix F'!$B$3:$B$7050=$A558))&gt;0,"Yes","")</f>
        <v/>
      </c>
      <c r="J558" s="3" t="str">
        <f>IF(SUMPRODUCT(--('Appendix F'!$A$3:$A$7050=J$6)*--('Appendix F'!$B$3:$B$7050=$A558))&gt;0,"Yes","")</f>
        <v>Yes</v>
      </c>
    </row>
    <row r="559" spans="1:10" x14ac:dyDescent="0.25">
      <c r="A559" s="5" t="s">
        <v>4661</v>
      </c>
      <c r="B559" s="5" t="s">
        <v>9800</v>
      </c>
      <c r="C559"/>
      <c r="D559"/>
      <c r="E559"/>
      <c r="F559"/>
      <c r="G559"/>
      <c r="H559"/>
      <c r="I559" s="3" t="str">
        <f>IF(SUMPRODUCT(--('Appendix F'!$A$3:$A$7050=I$6)*--('Appendix F'!$B$3:$B$7050=$A559))&gt;0,"Yes","")</f>
        <v>Yes</v>
      </c>
      <c r="J559" s="3" t="str">
        <f>IF(SUMPRODUCT(--('Appendix F'!$A$3:$A$7050=J$6)*--('Appendix F'!$B$3:$B$7050=$A559))&gt;0,"Yes","")</f>
        <v/>
      </c>
    </row>
    <row r="560" spans="1:10" x14ac:dyDescent="0.25">
      <c r="A560" s="5" t="s">
        <v>6006</v>
      </c>
      <c r="B560" s="5" t="s">
        <v>9800</v>
      </c>
      <c r="C560"/>
      <c r="D560"/>
      <c r="E560"/>
      <c r="F560"/>
      <c r="G560"/>
      <c r="H560"/>
      <c r="I560" s="3" t="str">
        <f>IF(SUMPRODUCT(--('Appendix F'!$A$3:$A$7050=I$6)*--('Appendix F'!$B$3:$B$7050=$A560))&gt;0,"Yes","")</f>
        <v/>
      </c>
      <c r="J560" s="3" t="str">
        <f>IF(SUMPRODUCT(--('Appendix F'!$A$3:$A$7050=J$6)*--('Appendix F'!$B$3:$B$7050=$A560))&gt;0,"Yes","")</f>
        <v>Yes</v>
      </c>
    </row>
    <row r="561" spans="1:10" x14ac:dyDescent="0.25">
      <c r="A561" s="5" t="s">
        <v>4662</v>
      </c>
      <c r="B561" s="5" t="s">
        <v>9800</v>
      </c>
      <c r="C561"/>
      <c r="D561"/>
      <c r="E561"/>
      <c r="F561"/>
      <c r="G561"/>
      <c r="H561"/>
      <c r="I561" s="3" t="str">
        <f>IF(SUMPRODUCT(--('Appendix F'!$A$3:$A$7050=I$6)*--('Appendix F'!$B$3:$B$7050=$A561))&gt;0,"Yes","")</f>
        <v>Yes</v>
      </c>
      <c r="J561" s="3" t="str">
        <f>IF(SUMPRODUCT(--('Appendix F'!$A$3:$A$7050=J$6)*--('Appendix F'!$B$3:$B$7050=$A561))&gt;0,"Yes","")</f>
        <v/>
      </c>
    </row>
    <row r="562" spans="1:10" x14ac:dyDescent="0.25">
      <c r="A562" s="5" t="s">
        <v>6007</v>
      </c>
      <c r="B562" s="5" t="s">
        <v>9800</v>
      </c>
      <c r="C562"/>
      <c r="D562"/>
      <c r="E562"/>
      <c r="F562"/>
      <c r="G562"/>
      <c r="H562"/>
      <c r="I562" s="3" t="str">
        <f>IF(SUMPRODUCT(--('Appendix F'!$A$3:$A$7050=I$6)*--('Appendix F'!$B$3:$B$7050=$A562))&gt;0,"Yes","")</f>
        <v/>
      </c>
      <c r="J562" s="3" t="str">
        <f>IF(SUMPRODUCT(--('Appendix F'!$A$3:$A$7050=J$6)*--('Appendix F'!$B$3:$B$7050=$A562))&gt;0,"Yes","")</f>
        <v>Yes</v>
      </c>
    </row>
    <row r="563" spans="1:10" x14ac:dyDescent="0.25">
      <c r="A563" s="5" t="s">
        <v>4663</v>
      </c>
      <c r="B563" s="5" t="s">
        <v>9800</v>
      </c>
      <c r="C563"/>
      <c r="D563"/>
      <c r="E563"/>
      <c r="F563"/>
      <c r="G563"/>
      <c r="H563"/>
      <c r="I563" s="3" t="str">
        <f>IF(SUMPRODUCT(--('Appendix F'!$A$3:$A$7050=I$6)*--('Appendix F'!$B$3:$B$7050=$A563))&gt;0,"Yes","")</f>
        <v>Yes</v>
      </c>
      <c r="J563" s="3" t="str">
        <f>IF(SUMPRODUCT(--('Appendix F'!$A$3:$A$7050=J$6)*--('Appendix F'!$B$3:$B$7050=$A563))&gt;0,"Yes","")</f>
        <v/>
      </c>
    </row>
    <row r="564" spans="1:10" x14ac:dyDescent="0.25">
      <c r="A564" s="5" t="s">
        <v>6008</v>
      </c>
      <c r="B564" s="5" t="s">
        <v>9800</v>
      </c>
      <c r="C564"/>
      <c r="D564"/>
      <c r="E564"/>
      <c r="F564"/>
      <c r="G564"/>
      <c r="H564"/>
      <c r="I564" s="3" t="str">
        <f>IF(SUMPRODUCT(--('Appendix F'!$A$3:$A$7050=I$6)*--('Appendix F'!$B$3:$B$7050=$A564))&gt;0,"Yes","")</f>
        <v/>
      </c>
      <c r="J564" s="3" t="str">
        <f>IF(SUMPRODUCT(--('Appendix F'!$A$3:$A$7050=J$6)*--('Appendix F'!$B$3:$B$7050=$A564))&gt;0,"Yes","")</f>
        <v>Yes</v>
      </c>
    </row>
    <row r="565" spans="1:10" x14ac:dyDescent="0.25">
      <c r="A565" s="5" t="s">
        <v>4664</v>
      </c>
      <c r="B565" s="5" t="s">
        <v>9800</v>
      </c>
      <c r="C565"/>
      <c r="D565"/>
      <c r="E565"/>
      <c r="F565"/>
      <c r="G565"/>
      <c r="H565"/>
      <c r="I565" s="3" t="str">
        <f>IF(SUMPRODUCT(--('Appendix F'!$A$3:$A$7050=I$6)*--('Appendix F'!$B$3:$B$7050=$A565))&gt;0,"Yes","")</f>
        <v>Yes</v>
      </c>
      <c r="J565" s="3" t="str">
        <f>IF(SUMPRODUCT(--('Appendix F'!$A$3:$A$7050=J$6)*--('Appendix F'!$B$3:$B$7050=$A565))&gt;0,"Yes","")</f>
        <v/>
      </c>
    </row>
    <row r="566" spans="1:10" x14ac:dyDescent="0.25">
      <c r="A566" s="5" t="s">
        <v>6009</v>
      </c>
      <c r="B566" s="5" t="s">
        <v>9800</v>
      </c>
      <c r="C566"/>
      <c r="D566"/>
      <c r="E566"/>
      <c r="F566"/>
      <c r="G566"/>
      <c r="H566"/>
      <c r="I566" s="3" t="str">
        <f>IF(SUMPRODUCT(--('Appendix F'!$A$3:$A$7050=I$6)*--('Appendix F'!$B$3:$B$7050=$A566))&gt;0,"Yes","")</f>
        <v/>
      </c>
      <c r="J566" s="3" t="str">
        <f>IF(SUMPRODUCT(--('Appendix F'!$A$3:$A$7050=J$6)*--('Appendix F'!$B$3:$B$7050=$A566))&gt;0,"Yes","")</f>
        <v>Yes</v>
      </c>
    </row>
    <row r="567" spans="1:10" x14ac:dyDescent="0.25">
      <c r="A567" s="5" t="s">
        <v>4665</v>
      </c>
      <c r="B567" s="5" t="s">
        <v>9800</v>
      </c>
      <c r="C567"/>
      <c r="D567"/>
      <c r="E567"/>
      <c r="F567"/>
      <c r="G567"/>
      <c r="H567"/>
      <c r="I567" s="3" t="str">
        <f>IF(SUMPRODUCT(--('Appendix F'!$A$3:$A$7050=I$6)*--('Appendix F'!$B$3:$B$7050=$A567))&gt;0,"Yes","")</f>
        <v>Yes</v>
      </c>
      <c r="J567" s="3" t="str">
        <f>IF(SUMPRODUCT(--('Appendix F'!$A$3:$A$7050=J$6)*--('Appendix F'!$B$3:$B$7050=$A567))&gt;0,"Yes","")</f>
        <v/>
      </c>
    </row>
    <row r="568" spans="1:10" x14ac:dyDescent="0.25">
      <c r="A568" s="5" t="s">
        <v>6010</v>
      </c>
      <c r="B568" s="5" t="s">
        <v>9800</v>
      </c>
      <c r="C568"/>
      <c r="D568"/>
      <c r="E568"/>
      <c r="F568"/>
      <c r="G568"/>
      <c r="H568"/>
      <c r="I568" s="3" t="str">
        <f>IF(SUMPRODUCT(--('Appendix F'!$A$3:$A$7050=I$6)*--('Appendix F'!$B$3:$B$7050=$A568))&gt;0,"Yes","")</f>
        <v/>
      </c>
      <c r="J568" s="3" t="str">
        <f>IF(SUMPRODUCT(--('Appendix F'!$A$3:$A$7050=J$6)*--('Appendix F'!$B$3:$B$7050=$A568))&gt;0,"Yes","")</f>
        <v>Yes</v>
      </c>
    </row>
    <row r="569" spans="1:10" x14ac:dyDescent="0.25">
      <c r="A569" s="5" t="s">
        <v>4666</v>
      </c>
      <c r="B569" s="5" t="s">
        <v>9800</v>
      </c>
      <c r="C569"/>
      <c r="D569"/>
      <c r="E569"/>
      <c r="F569"/>
      <c r="G569"/>
      <c r="H569"/>
      <c r="I569" s="3" t="str">
        <f>IF(SUMPRODUCT(--('Appendix F'!$A$3:$A$7050=I$6)*--('Appendix F'!$B$3:$B$7050=$A569))&gt;0,"Yes","")</f>
        <v>Yes</v>
      </c>
      <c r="J569" s="3" t="str">
        <f>IF(SUMPRODUCT(--('Appendix F'!$A$3:$A$7050=J$6)*--('Appendix F'!$B$3:$B$7050=$A569))&gt;0,"Yes","")</f>
        <v/>
      </c>
    </row>
    <row r="570" spans="1:10" x14ac:dyDescent="0.25">
      <c r="A570" s="5" t="s">
        <v>6011</v>
      </c>
      <c r="B570" s="5" t="s">
        <v>9800</v>
      </c>
      <c r="C570"/>
      <c r="D570"/>
      <c r="E570"/>
      <c r="F570"/>
      <c r="G570"/>
      <c r="H570"/>
      <c r="I570" s="3" t="str">
        <f>IF(SUMPRODUCT(--('Appendix F'!$A$3:$A$7050=I$6)*--('Appendix F'!$B$3:$B$7050=$A570))&gt;0,"Yes","")</f>
        <v/>
      </c>
      <c r="J570" s="3" t="str">
        <f>IF(SUMPRODUCT(--('Appendix F'!$A$3:$A$7050=J$6)*--('Appendix F'!$B$3:$B$7050=$A570))&gt;0,"Yes","")</f>
        <v>Yes</v>
      </c>
    </row>
    <row r="571" spans="1:10" x14ac:dyDescent="0.25">
      <c r="A571" s="5" t="s">
        <v>4667</v>
      </c>
      <c r="B571" s="5" t="s">
        <v>9800</v>
      </c>
      <c r="C571"/>
      <c r="D571"/>
      <c r="E571"/>
      <c r="F571"/>
      <c r="G571"/>
      <c r="H571"/>
      <c r="I571" s="3" t="str">
        <f>IF(SUMPRODUCT(--('Appendix F'!$A$3:$A$7050=I$6)*--('Appendix F'!$B$3:$B$7050=$A571))&gt;0,"Yes","")</f>
        <v>Yes</v>
      </c>
      <c r="J571" s="3" t="str">
        <f>IF(SUMPRODUCT(--('Appendix F'!$A$3:$A$7050=J$6)*--('Appendix F'!$B$3:$B$7050=$A571))&gt;0,"Yes","")</f>
        <v/>
      </c>
    </row>
    <row r="572" spans="1:10" x14ac:dyDescent="0.25">
      <c r="A572" s="5" t="s">
        <v>6012</v>
      </c>
      <c r="B572" s="5" t="s">
        <v>9800</v>
      </c>
      <c r="C572"/>
      <c r="D572"/>
      <c r="E572"/>
      <c r="F572"/>
      <c r="G572"/>
      <c r="H572"/>
      <c r="I572" s="3" t="str">
        <f>IF(SUMPRODUCT(--('Appendix F'!$A$3:$A$7050=I$6)*--('Appendix F'!$B$3:$B$7050=$A572))&gt;0,"Yes","")</f>
        <v/>
      </c>
      <c r="J572" s="3" t="str">
        <f>IF(SUMPRODUCT(--('Appendix F'!$A$3:$A$7050=J$6)*--('Appendix F'!$B$3:$B$7050=$A572))&gt;0,"Yes","")</f>
        <v>Yes</v>
      </c>
    </row>
    <row r="573" spans="1:10" x14ac:dyDescent="0.25">
      <c r="A573" s="5" t="s">
        <v>4668</v>
      </c>
      <c r="B573" s="5" t="s">
        <v>9800</v>
      </c>
      <c r="C573"/>
      <c r="D573"/>
      <c r="E573"/>
      <c r="F573"/>
      <c r="G573"/>
      <c r="H573"/>
      <c r="I573" s="3" t="str">
        <f>IF(SUMPRODUCT(--('Appendix F'!$A$3:$A$7050=I$6)*--('Appendix F'!$B$3:$B$7050=$A573))&gt;0,"Yes","")</f>
        <v>Yes</v>
      </c>
      <c r="J573" s="3" t="str">
        <f>IF(SUMPRODUCT(--('Appendix F'!$A$3:$A$7050=J$6)*--('Appendix F'!$B$3:$B$7050=$A573))&gt;0,"Yes","")</f>
        <v/>
      </c>
    </row>
    <row r="574" spans="1:10" x14ac:dyDescent="0.25">
      <c r="A574" s="5" t="s">
        <v>6013</v>
      </c>
      <c r="B574" s="5" t="s">
        <v>9800</v>
      </c>
      <c r="C574"/>
      <c r="D574"/>
      <c r="E574"/>
      <c r="F574"/>
      <c r="G574"/>
      <c r="H574"/>
      <c r="I574" s="3" t="str">
        <f>IF(SUMPRODUCT(--('Appendix F'!$A$3:$A$7050=I$6)*--('Appendix F'!$B$3:$B$7050=$A574))&gt;0,"Yes","")</f>
        <v/>
      </c>
      <c r="J574" s="3" t="str">
        <f>IF(SUMPRODUCT(--('Appendix F'!$A$3:$A$7050=J$6)*--('Appendix F'!$B$3:$B$7050=$A574))&gt;0,"Yes","")</f>
        <v>Yes</v>
      </c>
    </row>
    <row r="575" spans="1:10" x14ac:dyDescent="0.25">
      <c r="A575" s="5" t="s">
        <v>4669</v>
      </c>
      <c r="B575" s="5" t="s">
        <v>9800</v>
      </c>
      <c r="C575"/>
      <c r="D575"/>
      <c r="E575"/>
      <c r="F575"/>
      <c r="G575"/>
      <c r="H575"/>
      <c r="I575" s="3" t="str">
        <f>IF(SUMPRODUCT(--('Appendix F'!$A$3:$A$7050=I$6)*--('Appendix F'!$B$3:$B$7050=$A575))&gt;0,"Yes","")</f>
        <v>Yes</v>
      </c>
      <c r="J575" s="3" t="str">
        <f>IF(SUMPRODUCT(--('Appendix F'!$A$3:$A$7050=J$6)*--('Appendix F'!$B$3:$B$7050=$A575))&gt;0,"Yes","")</f>
        <v/>
      </c>
    </row>
    <row r="576" spans="1:10" x14ac:dyDescent="0.25">
      <c r="A576" s="5" t="s">
        <v>6014</v>
      </c>
      <c r="B576" s="5" t="s">
        <v>9800</v>
      </c>
      <c r="C576"/>
      <c r="D576"/>
      <c r="E576"/>
      <c r="F576"/>
      <c r="G576"/>
      <c r="H576"/>
      <c r="I576" s="3" t="str">
        <f>IF(SUMPRODUCT(--('Appendix F'!$A$3:$A$7050=I$6)*--('Appendix F'!$B$3:$B$7050=$A576))&gt;0,"Yes","")</f>
        <v/>
      </c>
      <c r="J576" s="3" t="str">
        <f>IF(SUMPRODUCT(--('Appendix F'!$A$3:$A$7050=J$6)*--('Appendix F'!$B$3:$B$7050=$A576))&gt;0,"Yes","")</f>
        <v>Yes</v>
      </c>
    </row>
    <row r="577" spans="1:10" x14ac:dyDescent="0.25">
      <c r="A577" s="5" t="s">
        <v>4670</v>
      </c>
      <c r="B577" s="5" t="s">
        <v>9800</v>
      </c>
      <c r="C577"/>
      <c r="D577"/>
      <c r="E577"/>
      <c r="F577"/>
      <c r="G577"/>
      <c r="H577"/>
      <c r="I577" s="3" t="str">
        <f>IF(SUMPRODUCT(--('Appendix F'!$A$3:$A$7050=I$6)*--('Appendix F'!$B$3:$B$7050=$A577))&gt;0,"Yes","")</f>
        <v>Yes</v>
      </c>
      <c r="J577" s="3" t="str">
        <f>IF(SUMPRODUCT(--('Appendix F'!$A$3:$A$7050=J$6)*--('Appendix F'!$B$3:$B$7050=$A577))&gt;0,"Yes","")</f>
        <v/>
      </c>
    </row>
    <row r="578" spans="1:10" x14ac:dyDescent="0.25">
      <c r="A578" s="5" t="s">
        <v>6015</v>
      </c>
      <c r="B578" s="5" t="s">
        <v>9800</v>
      </c>
      <c r="C578"/>
      <c r="D578"/>
      <c r="E578"/>
      <c r="F578"/>
      <c r="G578"/>
      <c r="H578"/>
      <c r="I578" s="3" t="str">
        <f>IF(SUMPRODUCT(--('Appendix F'!$A$3:$A$7050=I$6)*--('Appendix F'!$B$3:$B$7050=$A578))&gt;0,"Yes","")</f>
        <v/>
      </c>
      <c r="J578" s="3" t="str">
        <f>IF(SUMPRODUCT(--('Appendix F'!$A$3:$A$7050=J$6)*--('Appendix F'!$B$3:$B$7050=$A578))&gt;0,"Yes","")</f>
        <v>Yes</v>
      </c>
    </row>
    <row r="579" spans="1:10" x14ac:dyDescent="0.25">
      <c r="A579" s="5" t="s">
        <v>4671</v>
      </c>
      <c r="B579" s="5" t="s">
        <v>9800</v>
      </c>
      <c r="C579"/>
      <c r="D579"/>
      <c r="E579"/>
      <c r="F579"/>
      <c r="G579"/>
      <c r="H579"/>
      <c r="I579" s="3" t="str">
        <f>IF(SUMPRODUCT(--('Appendix F'!$A$3:$A$7050=I$6)*--('Appendix F'!$B$3:$B$7050=$A579))&gt;0,"Yes","")</f>
        <v>Yes</v>
      </c>
      <c r="J579" s="3" t="str">
        <f>IF(SUMPRODUCT(--('Appendix F'!$A$3:$A$7050=J$6)*--('Appendix F'!$B$3:$B$7050=$A579))&gt;0,"Yes","")</f>
        <v/>
      </c>
    </row>
    <row r="580" spans="1:10" x14ac:dyDescent="0.25">
      <c r="A580" s="5" t="s">
        <v>6016</v>
      </c>
      <c r="B580" s="5" t="s">
        <v>9800</v>
      </c>
      <c r="C580"/>
      <c r="D580"/>
      <c r="E580"/>
      <c r="F580"/>
      <c r="G580"/>
      <c r="H580"/>
      <c r="I580" s="3" t="str">
        <f>IF(SUMPRODUCT(--('Appendix F'!$A$3:$A$7050=I$6)*--('Appendix F'!$B$3:$B$7050=$A580))&gt;0,"Yes","")</f>
        <v/>
      </c>
      <c r="J580" s="3" t="str">
        <f>IF(SUMPRODUCT(--('Appendix F'!$A$3:$A$7050=J$6)*--('Appendix F'!$B$3:$B$7050=$A580))&gt;0,"Yes","")</f>
        <v>Yes</v>
      </c>
    </row>
    <row r="581" spans="1:10" x14ac:dyDescent="0.25">
      <c r="A581" s="5" t="s">
        <v>4672</v>
      </c>
      <c r="B581" s="5" t="s">
        <v>9800</v>
      </c>
      <c r="C581"/>
      <c r="D581"/>
      <c r="E581"/>
      <c r="F581"/>
      <c r="G581"/>
      <c r="H581"/>
      <c r="I581" s="3" t="str">
        <f>IF(SUMPRODUCT(--('Appendix F'!$A$3:$A$7050=I$6)*--('Appendix F'!$B$3:$B$7050=$A581))&gt;0,"Yes","")</f>
        <v>Yes</v>
      </c>
      <c r="J581" s="3" t="str">
        <f>IF(SUMPRODUCT(--('Appendix F'!$A$3:$A$7050=J$6)*--('Appendix F'!$B$3:$B$7050=$A581))&gt;0,"Yes","")</f>
        <v/>
      </c>
    </row>
    <row r="582" spans="1:10" x14ac:dyDescent="0.25">
      <c r="A582" s="5" t="s">
        <v>6017</v>
      </c>
      <c r="B582" s="5" t="s">
        <v>9800</v>
      </c>
      <c r="C582"/>
      <c r="D582"/>
      <c r="E582"/>
      <c r="F582"/>
      <c r="G582"/>
      <c r="H582"/>
      <c r="I582" s="3" t="str">
        <f>IF(SUMPRODUCT(--('Appendix F'!$A$3:$A$7050=I$6)*--('Appendix F'!$B$3:$B$7050=$A582))&gt;0,"Yes","")</f>
        <v/>
      </c>
      <c r="J582" s="3" t="str">
        <f>IF(SUMPRODUCT(--('Appendix F'!$A$3:$A$7050=J$6)*--('Appendix F'!$B$3:$B$7050=$A582))&gt;0,"Yes","")</f>
        <v>Yes</v>
      </c>
    </row>
    <row r="583" spans="1:10" x14ac:dyDescent="0.25">
      <c r="A583" s="5" t="s">
        <v>4673</v>
      </c>
      <c r="B583" s="5" t="s">
        <v>9800</v>
      </c>
      <c r="C583"/>
      <c r="D583"/>
      <c r="E583"/>
      <c r="F583"/>
      <c r="G583"/>
      <c r="H583"/>
      <c r="I583" s="3" t="str">
        <f>IF(SUMPRODUCT(--('Appendix F'!$A$3:$A$7050=I$6)*--('Appendix F'!$B$3:$B$7050=$A583))&gt;0,"Yes","")</f>
        <v>Yes</v>
      </c>
      <c r="J583" s="3" t="str">
        <f>IF(SUMPRODUCT(--('Appendix F'!$A$3:$A$7050=J$6)*--('Appendix F'!$B$3:$B$7050=$A583))&gt;0,"Yes","")</f>
        <v/>
      </c>
    </row>
    <row r="584" spans="1:10" x14ac:dyDescent="0.25">
      <c r="A584" s="5" t="s">
        <v>6018</v>
      </c>
      <c r="B584" s="5" t="s">
        <v>9800</v>
      </c>
      <c r="C584"/>
      <c r="D584"/>
      <c r="E584"/>
      <c r="F584"/>
      <c r="G584"/>
      <c r="H584"/>
      <c r="I584" s="3" t="str">
        <f>IF(SUMPRODUCT(--('Appendix F'!$A$3:$A$7050=I$6)*--('Appendix F'!$B$3:$B$7050=$A584))&gt;0,"Yes","")</f>
        <v/>
      </c>
      <c r="J584" s="3" t="str">
        <f>IF(SUMPRODUCT(--('Appendix F'!$A$3:$A$7050=J$6)*--('Appendix F'!$B$3:$B$7050=$A584))&gt;0,"Yes","")</f>
        <v>Yes</v>
      </c>
    </row>
    <row r="585" spans="1:10" x14ac:dyDescent="0.25">
      <c r="A585" s="5" t="s">
        <v>4674</v>
      </c>
      <c r="B585" s="5" t="s">
        <v>9800</v>
      </c>
      <c r="C585"/>
      <c r="D585"/>
      <c r="E585"/>
      <c r="F585"/>
      <c r="G585"/>
      <c r="H585"/>
      <c r="I585" s="3" t="str">
        <f>IF(SUMPRODUCT(--('Appendix F'!$A$3:$A$7050=I$6)*--('Appendix F'!$B$3:$B$7050=$A585))&gt;0,"Yes","")</f>
        <v>Yes</v>
      </c>
      <c r="J585" s="3" t="str">
        <f>IF(SUMPRODUCT(--('Appendix F'!$A$3:$A$7050=J$6)*--('Appendix F'!$B$3:$B$7050=$A585))&gt;0,"Yes","")</f>
        <v/>
      </c>
    </row>
    <row r="586" spans="1:10" x14ac:dyDescent="0.25">
      <c r="A586" s="5" t="s">
        <v>6019</v>
      </c>
      <c r="B586" s="5" t="s">
        <v>9800</v>
      </c>
      <c r="C586"/>
      <c r="D586"/>
      <c r="E586"/>
      <c r="F586"/>
      <c r="G586"/>
      <c r="H586"/>
      <c r="I586" s="3" t="str">
        <f>IF(SUMPRODUCT(--('Appendix F'!$A$3:$A$7050=I$6)*--('Appendix F'!$B$3:$B$7050=$A586))&gt;0,"Yes","")</f>
        <v/>
      </c>
      <c r="J586" s="3" t="str">
        <f>IF(SUMPRODUCT(--('Appendix F'!$A$3:$A$7050=J$6)*--('Appendix F'!$B$3:$B$7050=$A586))&gt;0,"Yes","")</f>
        <v>Yes</v>
      </c>
    </row>
    <row r="587" spans="1:10" x14ac:dyDescent="0.25">
      <c r="A587" s="5" t="s">
        <v>4675</v>
      </c>
      <c r="B587" s="5" t="s">
        <v>9800</v>
      </c>
      <c r="C587"/>
      <c r="D587"/>
      <c r="E587"/>
      <c r="F587"/>
      <c r="G587"/>
      <c r="H587"/>
      <c r="I587" s="3" t="str">
        <f>IF(SUMPRODUCT(--('Appendix F'!$A$3:$A$7050=I$6)*--('Appendix F'!$B$3:$B$7050=$A587))&gt;0,"Yes","")</f>
        <v>Yes</v>
      </c>
      <c r="J587" s="3" t="str">
        <f>IF(SUMPRODUCT(--('Appendix F'!$A$3:$A$7050=J$6)*--('Appendix F'!$B$3:$B$7050=$A587))&gt;0,"Yes","")</f>
        <v/>
      </c>
    </row>
    <row r="588" spans="1:10" x14ac:dyDescent="0.25">
      <c r="A588" s="5" t="s">
        <v>6020</v>
      </c>
      <c r="B588" s="5" t="s">
        <v>9800</v>
      </c>
      <c r="C588"/>
      <c r="D588"/>
      <c r="E588"/>
      <c r="F588"/>
      <c r="G588"/>
      <c r="H588"/>
      <c r="I588" s="3" t="str">
        <f>IF(SUMPRODUCT(--('Appendix F'!$A$3:$A$7050=I$6)*--('Appendix F'!$B$3:$B$7050=$A588))&gt;0,"Yes","")</f>
        <v/>
      </c>
      <c r="J588" s="3" t="str">
        <f>IF(SUMPRODUCT(--('Appendix F'!$A$3:$A$7050=J$6)*--('Appendix F'!$B$3:$B$7050=$A588))&gt;0,"Yes","")</f>
        <v>Yes</v>
      </c>
    </row>
    <row r="589" spans="1:10" x14ac:dyDescent="0.25">
      <c r="A589" s="5" t="s">
        <v>4676</v>
      </c>
      <c r="B589" s="5" t="s">
        <v>9800</v>
      </c>
      <c r="C589"/>
      <c r="D589"/>
      <c r="E589"/>
      <c r="F589"/>
      <c r="G589"/>
      <c r="H589"/>
      <c r="I589" s="3" t="str">
        <f>IF(SUMPRODUCT(--('Appendix F'!$A$3:$A$7050=I$6)*--('Appendix F'!$B$3:$B$7050=$A589))&gt;0,"Yes","")</f>
        <v>Yes</v>
      </c>
      <c r="J589" s="3" t="str">
        <f>IF(SUMPRODUCT(--('Appendix F'!$A$3:$A$7050=J$6)*--('Appendix F'!$B$3:$B$7050=$A589))&gt;0,"Yes","")</f>
        <v/>
      </c>
    </row>
    <row r="590" spans="1:10" x14ac:dyDescent="0.25">
      <c r="A590" s="5" t="s">
        <v>6021</v>
      </c>
      <c r="B590" s="5" t="s">
        <v>9800</v>
      </c>
      <c r="C590"/>
      <c r="D590"/>
      <c r="E590"/>
      <c r="F590"/>
      <c r="G590"/>
      <c r="H590"/>
      <c r="I590" s="3" t="str">
        <f>IF(SUMPRODUCT(--('Appendix F'!$A$3:$A$7050=I$6)*--('Appendix F'!$B$3:$B$7050=$A590))&gt;0,"Yes","")</f>
        <v/>
      </c>
      <c r="J590" s="3" t="str">
        <f>IF(SUMPRODUCT(--('Appendix F'!$A$3:$A$7050=J$6)*--('Appendix F'!$B$3:$B$7050=$A590))&gt;0,"Yes","")</f>
        <v>Yes</v>
      </c>
    </row>
    <row r="591" spans="1:10" x14ac:dyDescent="0.25">
      <c r="A591" s="5" t="s">
        <v>4677</v>
      </c>
      <c r="B591" s="5" t="s">
        <v>9800</v>
      </c>
      <c r="C591"/>
      <c r="D591"/>
      <c r="E591"/>
      <c r="F591"/>
      <c r="G591"/>
      <c r="H591"/>
      <c r="I591" s="3" t="str">
        <f>IF(SUMPRODUCT(--('Appendix F'!$A$3:$A$7050=I$6)*--('Appendix F'!$B$3:$B$7050=$A591))&gt;0,"Yes","")</f>
        <v>Yes</v>
      </c>
      <c r="J591" s="3" t="str">
        <f>IF(SUMPRODUCT(--('Appendix F'!$A$3:$A$7050=J$6)*--('Appendix F'!$B$3:$B$7050=$A591))&gt;0,"Yes","")</f>
        <v/>
      </c>
    </row>
    <row r="592" spans="1:10" x14ac:dyDescent="0.25">
      <c r="A592" s="5" t="s">
        <v>6022</v>
      </c>
      <c r="B592" s="5" t="s">
        <v>9800</v>
      </c>
      <c r="C592"/>
      <c r="D592"/>
      <c r="E592"/>
      <c r="F592"/>
      <c r="G592"/>
      <c r="H592"/>
      <c r="I592" s="3" t="str">
        <f>IF(SUMPRODUCT(--('Appendix F'!$A$3:$A$7050=I$6)*--('Appendix F'!$B$3:$B$7050=$A592))&gt;0,"Yes","")</f>
        <v/>
      </c>
      <c r="J592" s="3" t="str">
        <f>IF(SUMPRODUCT(--('Appendix F'!$A$3:$A$7050=J$6)*--('Appendix F'!$B$3:$B$7050=$A592))&gt;0,"Yes","")</f>
        <v>Yes</v>
      </c>
    </row>
    <row r="593" spans="1:10" x14ac:dyDescent="0.25">
      <c r="A593" s="5" t="s">
        <v>4678</v>
      </c>
      <c r="B593" s="5" t="s">
        <v>9800</v>
      </c>
      <c r="C593"/>
      <c r="D593"/>
      <c r="E593"/>
      <c r="F593"/>
      <c r="G593"/>
      <c r="H593"/>
      <c r="I593" s="3" t="str">
        <f>IF(SUMPRODUCT(--('Appendix F'!$A$3:$A$7050=I$6)*--('Appendix F'!$B$3:$B$7050=$A593))&gt;0,"Yes","")</f>
        <v>Yes</v>
      </c>
      <c r="J593" s="3" t="str">
        <f>IF(SUMPRODUCT(--('Appendix F'!$A$3:$A$7050=J$6)*--('Appendix F'!$B$3:$B$7050=$A593))&gt;0,"Yes","")</f>
        <v/>
      </c>
    </row>
    <row r="594" spans="1:10" x14ac:dyDescent="0.25">
      <c r="A594" s="5" t="s">
        <v>6023</v>
      </c>
      <c r="B594" s="5" t="s">
        <v>9800</v>
      </c>
      <c r="C594"/>
      <c r="D594"/>
      <c r="E594"/>
      <c r="F594"/>
      <c r="G594"/>
      <c r="H594"/>
      <c r="I594" s="3" t="str">
        <f>IF(SUMPRODUCT(--('Appendix F'!$A$3:$A$7050=I$6)*--('Appendix F'!$B$3:$B$7050=$A594))&gt;0,"Yes","")</f>
        <v/>
      </c>
      <c r="J594" s="3" t="str">
        <f>IF(SUMPRODUCT(--('Appendix F'!$A$3:$A$7050=J$6)*--('Appendix F'!$B$3:$B$7050=$A594))&gt;0,"Yes","")</f>
        <v>Yes</v>
      </c>
    </row>
    <row r="595" spans="1:10" x14ac:dyDescent="0.25">
      <c r="A595" s="5" t="s">
        <v>4679</v>
      </c>
      <c r="B595" s="5" t="s">
        <v>9800</v>
      </c>
      <c r="C595"/>
      <c r="D595"/>
      <c r="E595"/>
      <c r="F595"/>
      <c r="G595"/>
      <c r="H595"/>
      <c r="I595" s="3" t="str">
        <f>IF(SUMPRODUCT(--('Appendix F'!$A$3:$A$7050=I$6)*--('Appendix F'!$B$3:$B$7050=$A595))&gt;0,"Yes","")</f>
        <v>Yes</v>
      </c>
      <c r="J595" s="3" t="str">
        <f>IF(SUMPRODUCT(--('Appendix F'!$A$3:$A$7050=J$6)*--('Appendix F'!$B$3:$B$7050=$A595))&gt;0,"Yes","")</f>
        <v/>
      </c>
    </row>
    <row r="596" spans="1:10" x14ac:dyDescent="0.25">
      <c r="A596" s="5" t="s">
        <v>6024</v>
      </c>
      <c r="B596" s="5" t="s">
        <v>9800</v>
      </c>
      <c r="C596"/>
      <c r="D596"/>
      <c r="E596"/>
      <c r="F596"/>
      <c r="G596"/>
      <c r="H596"/>
      <c r="I596" s="3" t="str">
        <f>IF(SUMPRODUCT(--('Appendix F'!$A$3:$A$7050=I$6)*--('Appendix F'!$B$3:$B$7050=$A596))&gt;0,"Yes","")</f>
        <v/>
      </c>
      <c r="J596" s="3" t="str">
        <f>IF(SUMPRODUCT(--('Appendix F'!$A$3:$A$7050=J$6)*--('Appendix F'!$B$3:$B$7050=$A596))&gt;0,"Yes","")</f>
        <v>Yes</v>
      </c>
    </row>
    <row r="597" spans="1:10" x14ac:dyDescent="0.25">
      <c r="A597" s="5" t="s">
        <v>4680</v>
      </c>
      <c r="B597" s="5" t="s">
        <v>9800</v>
      </c>
      <c r="C597"/>
      <c r="D597"/>
      <c r="E597"/>
      <c r="F597"/>
      <c r="G597"/>
      <c r="H597"/>
      <c r="I597" s="3" t="str">
        <f>IF(SUMPRODUCT(--('Appendix F'!$A$3:$A$7050=I$6)*--('Appendix F'!$B$3:$B$7050=$A597))&gt;0,"Yes","")</f>
        <v>Yes</v>
      </c>
      <c r="J597" s="3" t="str">
        <f>IF(SUMPRODUCT(--('Appendix F'!$A$3:$A$7050=J$6)*--('Appendix F'!$B$3:$B$7050=$A597))&gt;0,"Yes","")</f>
        <v/>
      </c>
    </row>
    <row r="598" spans="1:10" x14ac:dyDescent="0.25">
      <c r="A598" s="5" t="s">
        <v>6025</v>
      </c>
      <c r="B598" s="5" t="s">
        <v>9800</v>
      </c>
      <c r="C598"/>
      <c r="D598"/>
      <c r="E598"/>
      <c r="F598"/>
      <c r="G598"/>
      <c r="H598"/>
      <c r="I598" s="3" t="str">
        <f>IF(SUMPRODUCT(--('Appendix F'!$A$3:$A$7050=I$6)*--('Appendix F'!$B$3:$B$7050=$A598))&gt;0,"Yes","")</f>
        <v/>
      </c>
      <c r="J598" s="3" t="str">
        <f>IF(SUMPRODUCT(--('Appendix F'!$A$3:$A$7050=J$6)*--('Appendix F'!$B$3:$B$7050=$A598))&gt;0,"Yes","")</f>
        <v>Yes</v>
      </c>
    </row>
    <row r="599" spans="1:10" x14ac:dyDescent="0.25">
      <c r="A599" s="5" t="s">
        <v>4681</v>
      </c>
      <c r="B599" s="5" t="s">
        <v>9800</v>
      </c>
      <c r="C599"/>
      <c r="D599"/>
      <c r="E599"/>
      <c r="F599"/>
      <c r="G599"/>
      <c r="H599"/>
      <c r="I599" s="3" t="str">
        <f>IF(SUMPRODUCT(--('Appendix F'!$A$3:$A$7050=I$6)*--('Appendix F'!$B$3:$B$7050=$A599))&gt;0,"Yes","")</f>
        <v>Yes</v>
      </c>
      <c r="J599" s="3" t="str">
        <f>IF(SUMPRODUCT(--('Appendix F'!$A$3:$A$7050=J$6)*--('Appendix F'!$B$3:$B$7050=$A599))&gt;0,"Yes","")</f>
        <v/>
      </c>
    </row>
    <row r="600" spans="1:10" x14ac:dyDescent="0.25">
      <c r="A600" s="5" t="s">
        <v>6026</v>
      </c>
      <c r="B600" s="5" t="s">
        <v>9800</v>
      </c>
      <c r="C600"/>
      <c r="D600"/>
      <c r="E600"/>
      <c r="F600"/>
      <c r="G600"/>
      <c r="H600"/>
      <c r="I600" s="3" t="str">
        <f>IF(SUMPRODUCT(--('Appendix F'!$A$3:$A$7050=I$6)*--('Appendix F'!$B$3:$B$7050=$A600))&gt;0,"Yes","")</f>
        <v/>
      </c>
      <c r="J600" s="3" t="str">
        <f>IF(SUMPRODUCT(--('Appendix F'!$A$3:$A$7050=J$6)*--('Appendix F'!$B$3:$B$7050=$A600))&gt;0,"Yes","")</f>
        <v>Yes</v>
      </c>
    </row>
    <row r="601" spans="1:10" x14ac:dyDescent="0.25">
      <c r="A601" s="5" t="s">
        <v>4682</v>
      </c>
      <c r="B601" s="5" t="s">
        <v>9800</v>
      </c>
      <c r="C601"/>
      <c r="D601"/>
      <c r="E601"/>
      <c r="F601"/>
      <c r="G601"/>
      <c r="H601"/>
      <c r="I601" s="3" t="str">
        <f>IF(SUMPRODUCT(--('Appendix F'!$A$3:$A$7050=I$6)*--('Appendix F'!$B$3:$B$7050=$A601))&gt;0,"Yes","")</f>
        <v>Yes</v>
      </c>
      <c r="J601" s="3" t="str">
        <f>IF(SUMPRODUCT(--('Appendix F'!$A$3:$A$7050=J$6)*--('Appendix F'!$B$3:$B$7050=$A601))&gt;0,"Yes","")</f>
        <v/>
      </c>
    </row>
    <row r="602" spans="1:10" x14ac:dyDescent="0.25">
      <c r="A602" s="5" t="s">
        <v>6027</v>
      </c>
      <c r="B602" s="5" t="s">
        <v>9800</v>
      </c>
      <c r="C602"/>
      <c r="D602"/>
      <c r="E602"/>
      <c r="F602"/>
      <c r="G602"/>
      <c r="H602"/>
      <c r="I602" s="3" t="str">
        <f>IF(SUMPRODUCT(--('Appendix F'!$A$3:$A$7050=I$6)*--('Appendix F'!$B$3:$B$7050=$A602))&gt;0,"Yes","")</f>
        <v/>
      </c>
      <c r="J602" s="3" t="str">
        <f>IF(SUMPRODUCT(--('Appendix F'!$A$3:$A$7050=J$6)*--('Appendix F'!$B$3:$B$7050=$A602))&gt;0,"Yes","")</f>
        <v>Yes</v>
      </c>
    </row>
    <row r="603" spans="1:10" x14ac:dyDescent="0.25">
      <c r="A603" s="5" t="s">
        <v>4683</v>
      </c>
      <c r="B603" s="5" t="s">
        <v>9800</v>
      </c>
      <c r="C603"/>
      <c r="D603"/>
      <c r="E603"/>
      <c r="F603"/>
      <c r="G603"/>
      <c r="H603"/>
      <c r="I603" s="3" t="str">
        <f>IF(SUMPRODUCT(--('Appendix F'!$A$3:$A$7050=I$6)*--('Appendix F'!$B$3:$B$7050=$A603))&gt;0,"Yes","")</f>
        <v>Yes</v>
      </c>
      <c r="J603" s="3" t="str">
        <f>IF(SUMPRODUCT(--('Appendix F'!$A$3:$A$7050=J$6)*--('Appendix F'!$B$3:$B$7050=$A603))&gt;0,"Yes","")</f>
        <v/>
      </c>
    </row>
    <row r="604" spans="1:10" x14ac:dyDescent="0.25">
      <c r="A604" s="5" t="s">
        <v>6028</v>
      </c>
      <c r="B604" s="5" t="s">
        <v>9800</v>
      </c>
      <c r="C604"/>
      <c r="D604"/>
      <c r="E604"/>
      <c r="F604"/>
      <c r="G604"/>
      <c r="H604"/>
      <c r="I604" s="3" t="str">
        <f>IF(SUMPRODUCT(--('Appendix F'!$A$3:$A$7050=I$6)*--('Appendix F'!$B$3:$B$7050=$A604))&gt;0,"Yes","")</f>
        <v/>
      </c>
      <c r="J604" s="3" t="str">
        <f>IF(SUMPRODUCT(--('Appendix F'!$A$3:$A$7050=J$6)*--('Appendix F'!$B$3:$B$7050=$A604))&gt;0,"Yes","")</f>
        <v>Yes</v>
      </c>
    </row>
    <row r="605" spans="1:10" x14ac:dyDescent="0.25">
      <c r="A605" s="5" t="s">
        <v>4684</v>
      </c>
      <c r="B605" s="5" t="s">
        <v>9800</v>
      </c>
      <c r="C605"/>
      <c r="D605"/>
      <c r="E605"/>
      <c r="F605"/>
      <c r="G605"/>
      <c r="H605"/>
      <c r="I605" s="3" t="str">
        <f>IF(SUMPRODUCT(--('Appendix F'!$A$3:$A$7050=I$6)*--('Appendix F'!$B$3:$B$7050=$A605))&gt;0,"Yes","")</f>
        <v>Yes</v>
      </c>
      <c r="J605" s="3" t="str">
        <f>IF(SUMPRODUCT(--('Appendix F'!$A$3:$A$7050=J$6)*--('Appendix F'!$B$3:$B$7050=$A605))&gt;0,"Yes","")</f>
        <v/>
      </c>
    </row>
    <row r="606" spans="1:10" x14ac:dyDescent="0.25">
      <c r="A606" s="5" t="s">
        <v>6029</v>
      </c>
      <c r="B606" s="5" t="s">
        <v>9800</v>
      </c>
      <c r="C606"/>
      <c r="D606"/>
      <c r="E606"/>
      <c r="F606"/>
      <c r="G606"/>
      <c r="H606"/>
      <c r="I606" s="3" t="str">
        <f>IF(SUMPRODUCT(--('Appendix F'!$A$3:$A$7050=I$6)*--('Appendix F'!$B$3:$B$7050=$A606))&gt;0,"Yes","")</f>
        <v/>
      </c>
      <c r="J606" s="3" t="str">
        <f>IF(SUMPRODUCT(--('Appendix F'!$A$3:$A$7050=J$6)*--('Appendix F'!$B$3:$B$7050=$A606))&gt;0,"Yes","")</f>
        <v>Yes</v>
      </c>
    </row>
    <row r="607" spans="1:10" x14ac:dyDescent="0.25">
      <c r="A607" s="5" t="s">
        <v>4685</v>
      </c>
      <c r="B607" s="5" t="s">
        <v>9800</v>
      </c>
      <c r="C607"/>
      <c r="D607"/>
      <c r="E607"/>
      <c r="F607"/>
      <c r="G607"/>
      <c r="H607"/>
      <c r="I607" s="3" t="str">
        <f>IF(SUMPRODUCT(--('Appendix F'!$A$3:$A$7050=I$6)*--('Appendix F'!$B$3:$B$7050=$A607))&gt;0,"Yes","")</f>
        <v>Yes</v>
      </c>
      <c r="J607" s="3" t="str">
        <f>IF(SUMPRODUCT(--('Appendix F'!$A$3:$A$7050=J$6)*--('Appendix F'!$B$3:$B$7050=$A607))&gt;0,"Yes","")</f>
        <v/>
      </c>
    </row>
    <row r="608" spans="1:10" x14ac:dyDescent="0.25">
      <c r="A608" s="5" t="s">
        <v>6030</v>
      </c>
      <c r="B608" s="5" t="s">
        <v>9800</v>
      </c>
      <c r="C608"/>
      <c r="D608"/>
      <c r="E608"/>
      <c r="F608"/>
      <c r="G608"/>
      <c r="H608"/>
      <c r="I608" s="3" t="str">
        <f>IF(SUMPRODUCT(--('Appendix F'!$A$3:$A$7050=I$6)*--('Appendix F'!$B$3:$B$7050=$A608))&gt;0,"Yes","")</f>
        <v/>
      </c>
      <c r="J608" s="3" t="str">
        <f>IF(SUMPRODUCT(--('Appendix F'!$A$3:$A$7050=J$6)*--('Appendix F'!$B$3:$B$7050=$A608))&gt;0,"Yes","")</f>
        <v>Yes</v>
      </c>
    </row>
    <row r="609" spans="1:10" x14ac:dyDescent="0.25">
      <c r="A609" s="5" t="s">
        <v>4686</v>
      </c>
      <c r="B609" s="5" t="s">
        <v>9800</v>
      </c>
      <c r="C609"/>
      <c r="D609"/>
      <c r="E609"/>
      <c r="F609"/>
      <c r="G609"/>
      <c r="H609"/>
      <c r="I609" s="3" t="str">
        <f>IF(SUMPRODUCT(--('Appendix F'!$A$3:$A$7050=I$6)*--('Appendix F'!$B$3:$B$7050=$A609))&gt;0,"Yes","")</f>
        <v>Yes</v>
      </c>
      <c r="J609" s="3" t="str">
        <f>IF(SUMPRODUCT(--('Appendix F'!$A$3:$A$7050=J$6)*--('Appendix F'!$B$3:$B$7050=$A609))&gt;0,"Yes","")</f>
        <v/>
      </c>
    </row>
    <row r="610" spans="1:10" x14ac:dyDescent="0.25">
      <c r="A610" s="5" t="s">
        <v>6031</v>
      </c>
      <c r="B610" s="5" t="s">
        <v>9800</v>
      </c>
      <c r="C610"/>
      <c r="D610"/>
      <c r="E610"/>
      <c r="F610"/>
      <c r="G610"/>
      <c r="H610"/>
      <c r="I610" s="3" t="str">
        <f>IF(SUMPRODUCT(--('Appendix F'!$A$3:$A$7050=I$6)*--('Appendix F'!$B$3:$B$7050=$A610))&gt;0,"Yes","")</f>
        <v/>
      </c>
      <c r="J610" s="3" t="str">
        <f>IF(SUMPRODUCT(--('Appendix F'!$A$3:$A$7050=J$6)*--('Appendix F'!$B$3:$B$7050=$A610))&gt;0,"Yes","")</f>
        <v>Yes</v>
      </c>
    </row>
    <row r="611" spans="1:10" x14ac:dyDescent="0.25">
      <c r="A611" s="5" t="s">
        <v>4687</v>
      </c>
      <c r="B611" s="5" t="s">
        <v>9800</v>
      </c>
      <c r="C611"/>
      <c r="D611"/>
      <c r="E611"/>
      <c r="F611"/>
      <c r="G611"/>
      <c r="H611"/>
      <c r="I611" s="3" t="str">
        <f>IF(SUMPRODUCT(--('Appendix F'!$A$3:$A$7050=I$6)*--('Appendix F'!$B$3:$B$7050=$A611))&gt;0,"Yes","")</f>
        <v>Yes</v>
      </c>
      <c r="J611" s="3" t="str">
        <f>IF(SUMPRODUCT(--('Appendix F'!$A$3:$A$7050=J$6)*--('Appendix F'!$B$3:$B$7050=$A611))&gt;0,"Yes","")</f>
        <v/>
      </c>
    </row>
    <row r="612" spans="1:10" x14ac:dyDescent="0.25">
      <c r="A612" s="5" t="s">
        <v>6032</v>
      </c>
      <c r="B612" s="5" t="s">
        <v>9800</v>
      </c>
      <c r="C612"/>
      <c r="D612"/>
      <c r="E612"/>
      <c r="F612"/>
      <c r="G612"/>
      <c r="H612"/>
      <c r="I612" s="3" t="str">
        <f>IF(SUMPRODUCT(--('Appendix F'!$A$3:$A$7050=I$6)*--('Appendix F'!$B$3:$B$7050=$A612))&gt;0,"Yes","")</f>
        <v/>
      </c>
      <c r="J612" s="3" t="str">
        <f>IF(SUMPRODUCT(--('Appendix F'!$A$3:$A$7050=J$6)*--('Appendix F'!$B$3:$B$7050=$A612))&gt;0,"Yes","")</f>
        <v>Yes</v>
      </c>
    </row>
    <row r="613" spans="1:10" x14ac:dyDescent="0.25">
      <c r="A613" s="5" t="s">
        <v>4688</v>
      </c>
      <c r="B613" s="5" t="s">
        <v>9800</v>
      </c>
      <c r="C613"/>
      <c r="D613"/>
      <c r="E613"/>
      <c r="F613"/>
      <c r="G613"/>
      <c r="H613"/>
      <c r="I613" s="3" t="str">
        <f>IF(SUMPRODUCT(--('Appendix F'!$A$3:$A$7050=I$6)*--('Appendix F'!$B$3:$B$7050=$A613))&gt;0,"Yes","")</f>
        <v>Yes</v>
      </c>
      <c r="J613" s="3" t="str">
        <f>IF(SUMPRODUCT(--('Appendix F'!$A$3:$A$7050=J$6)*--('Appendix F'!$B$3:$B$7050=$A613))&gt;0,"Yes","")</f>
        <v/>
      </c>
    </row>
    <row r="614" spans="1:10" x14ac:dyDescent="0.25">
      <c r="A614" s="5" t="s">
        <v>6033</v>
      </c>
      <c r="B614" s="5" t="s">
        <v>9800</v>
      </c>
      <c r="C614"/>
      <c r="D614"/>
      <c r="E614"/>
      <c r="F614"/>
      <c r="G614"/>
      <c r="H614"/>
      <c r="I614" s="3" t="str">
        <f>IF(SUMPRODUCT(--('Appendix F'!$A$3:$A$7050=I$6)*--('Appendix F'!$B$3:$B$7050=$A614))&gt;0,"Yes","")</f>
        <v/>
      </c>
      <c r="J614" s="3" t="str">
        <f>IF(SUMPRODUCT(--('Appendix F'!$A$3:$A$7050=J$6)*--('Appendix F'!$B$3:$B$7050=$A614))&gt;0,"Yes","")</f>
        <v>Yes</v>
      </c>
    </row>
    <row r="615" spans="1:10" x14ac:dyDescent="0.25">
      <c r="A615" s="5" t="s">
        <v>4689</v>
      </c>
      <c r="B615" s="5" t="s">
        <v>9800</v>
      </c>
      <c r="C615"/>
      <c r="D615"/>
      <c r="E615"/>
      <c r="F615"/>
      <c r="G615"/>
      <c r="H615"/>
      <c r="I615" s="3" t="str">
        <f>IF(SUMPRODUCT(--('Appendix F'!$A$3:$A$7050=I$6)*--('Appendix F'!$B$3:$B$7050=$A615))&gt;0,"Yes","")</f>
        <v>Yes</v>
      </c>
      <c r="J615" s="3" t="str">
        <f>IF(SUMPRODUCT(--('Appendix F'!$A$3:$A$7050=J$6)*--('Appendix F'!$B$3:$B$7050=$A615))&gt;0,"Yes","")</f>
        <v/>
      </c>
    </row>
    <row r="616" spans="1:10" x14ac:dyDescent="0.25">
      <c r="A616" s="5" t="s">
        <v>6034</v>
      </c>
      <c r="B616" s="5" t="s">
        <v>9800</v>
      </c>
      <c r="C616"/>
      <c r="D616"/>
      <c r="E616"/>
      <c r="F616"/>
      <c r="G616"/>
      <c r="H616"/>
      <c r="I616" s="3" t="str">
        <f>IF(SUMPRODUCT(--('Appendix F'!$A$3:$A$7050=I$6)*--('Appendix F'!$B$3:$B$7050=$A616))&gt;0,"Yes","")</f>
        <v/>
      </c>
      <c r="J616" s="3" t="str">
        <f>IF(SUMPRODUCT(--('Appendix F'!$A$3:$A$7050=J$6)*--('Appendix F'!$B$3:$B$7050=$A616))&gt;0,"Yes","")</f>
        <v>Yes</v>
      </c>
    </row>
    <row r="617" spans="1:10" x14ac:dyDescent="0.25">
      <c r="A617" s="5" t="s">
        <v>4690</v>
      </c>
      <c r="B617" s="5" t="s">
        <v>9800</v>
      </c>
      <c r="C617"/>
      <c r="D617"/>
      <c r="E617"/>
      <c r="F617"/>
      <c r="G617"/>
      <c r="H617"/>
      <c r="I617" s="3" t="str">
        <f>IF(SUMPRODUCT(--('Appendix F'!$A$3:$A$7050=I$6)*--('Appendix F'!$B$3:$B$7050=$A617))&gt;0,"Yes","")</f>
        <v>Yes</v>
      </c>
      <c r="J617" s="3" t="str">
        <f>IF(SUMPRODUCT(--('Appendix F'!$A$3:$A$7050=J$6)*--('Appendix F'!$B$3:$B$7050=$A617))&gt;0,"Yes","")</f>
        <v/>
      </c>
    </row>
    <row r="618" spans="1:10" x14ac:dyDescent="0.25">
      <c r="A618" s="5" t="s">
        <v>6035</v>
      </c>
      <c r="B618" s="5" t="s">
        <v>9800</v>
      </c>
      <c r="C618"/>
      <c r="D618"/>
      <c r="E618"/>
      <c r="F618"/>
      <c r="G618"/>
      <c r="H618"/>
      <c r="I618" s="3" t="str">
        <f>IF(SUMPRODUCT(--('Appendix F'!$A$3:$A$7050=I$6)*--('Appendix F'!$B$3:$B$7050=$A618))&gt;0,"Yes","")</f>
        <v/>
      </c>
      <c r="J618" s="3" t="str">
        <f>IF(SUMPRODUCT(--('Appendix F'!$A$3:$A$7050=J$6)*--('Appendix F'!$B$3:$B$7050=$A618))&gt;0,"Yes","")</f>
        <v>Yes</v>
      </c>
    </row>
    <row r="619" spans="1:10" x14ac:dyDescent="0.25">
      <c r="A619" s="5" t="s">
        <v>4691</v>
      </c>
      <c r="B619" s="5" t="s">
        <v>9800</v>
      </c>
      <c r="C619"/>
      <c r="D619"/>
      <c r="E619"/>
      <c r="F619"/>
      <c r="G619"/>
      <c r="H619"/>
      <c r="I619" s="3" t="str">
        <f>IF(SUMPRODUCT(--('Appendix F'!$A$3:$A$7050=I$6)*--('Appendix F'!$B$3:$B$7050=$A619))&gt;0,"Yes","")</f>
        <v>Yes</v>
      </c>
      <c r="J619" s="3" t="str">
        <f>IF(SUMPRODUCT(--('Appendix F'!$A$3:$A$7050=J$6)*--('Appendix F'!$B$3:$B$7050=$A619))&gt;0,"Yes","")</f>
        <v/>
      </c>
    </row>
    <row r="620" spans="1:10" x14ac:dyDescent="0.25">
      <c r="A620" s="5" t="s">
        <v>6036</v>
      </c>
      <c r="B620" s="5" t="s">
        <v>9800</v>
      </c>
      <c r="C620"/>
      <c r="D620"/>
      <c r="E620"/>
      <c r="F620"/>
      <c r="G620"/>
      <c r="H620"/>
      <c r="I620" s="3" t="str">
        <f>IF(SUMPRODUCT(--('Appendix F'!$A$3:$A$7050=I$6)*--('Appendix F'!$B$3:$B$7050=$A620))&gt;0,"Yes","")</f>
        <v/>
      </c>
      <c r="J620" s="3" t="str">
        <f>IF(SUMPRODUCT(--('Appendix F'!$A$3:$A$7050=J$6)*--('Appendix F'!$B$3:$B$7050=$A620))&gt;0,"Yes","")</f>
        <v>Yes</v>
      </c>
    </row>
    <row r="621" spans="1:10" x14ac:dyDescent="0.25">
      <c r="A621" s="5" t="s">
        <v>4692</v>
      </c>
      <c r="B621" s="5" t="s">
        <v>9800</v>
      </c>
      <c r="C621"/>
      <c r="D621"/>
      <c r="E621"/>
      <c r="F621"/>
      <c r="G621"/>
      <c r="H621"/>
      <c r="I621" s="3" t="str">
        <f>IF(SUMPRODUCT(--('Appendix F'!$A$3:$A$7050=I$6)*--('Appendix F'!$B$3:$B$7050=$A621))&gt;0,"Yes","")</f>
        <v>Yes</v>
      </c>
      <c r="J621" s="3" t="str">
        <f>IF(SUMPRODUCT(--('Appendix F'!$A$3:$A$7050=J$6)*--('Appendix F'!$B$3:$B$7050=$A621))&gt;0,"Yes","")</f>
        <v/>
      </c>
    </row>
    <row r="622" spans="1:10" x14ac:dyDescent="0.25">
      <c r="A622" s="5" t="s">
        <v>6037</v>
      </c>
      <c r="B622" s="5" t="s">
        <v>9800</v>
      </c>
      <c r="C622"/>
      <c r="D622"/>
      <c r="E622"/>
      <c r="F622"/>
      <c r="G622"/>
      <c r="H622"/>
      <c r="I622" s="3" t="str">
        <f>IF(SUMPRODUCT(--('Appendix F'!$A$3:$A$7050=I$6)*--('Appendix F'!$B$3:$B$7050=$A622))&gt;0,"Yes","")</f>
        <v/>
      </c>
      <c r="J622" s="3" t="str">
        <f>IF(SUMPRODUCT(--('Appendix F'!$A$3:$A$7050=J$6)*--('Appendix F'!$B$3:$B$7050=$A622))&gt;0,"Yes","")</f>
        <v>Yes</v>
      </c>
    </row>
    <row r="623" spans="1:10" x14ac:dyDescent="0.25">
      <c r="A623" s="5" t="s">
        <v>4693</v>
      </c>
      <c r="B623" s="5" t="s">
        <v>9800</v>
      </c>
      <c r="C623"/>
      <c r="D623"/>
      <c r="E623"/>
      <c r="F623"/>
      <c r="G623"/>
      <c r="H623"/>
      <c r="I623" s="3" t="str">
        <f>IF(SUMPRODUCT(--('Appendix F'!$A$3:$A$7050=I$6)*--('Appendix F'!$B$3:$B$7050=$A623))&gt;0,"Yes","")</f>
        <v>Yes</v>
      </c>
      <c r="J623" s="3" t="str">
        <f>IF(SUMPRODUCT(--('Appendix F'!$A$3:$A$7050=J$6)*--('Appendix F'!$B$3:$B$7050=$A623))&gt;0,"Yes","")</f>
        <v/>
      </c>
    </row>
    <row r="624" spans="1:10" x14ac:dyDescent="0.25">
      <c r="A624" s="5" t="s">
        <v>6038</v>
      </c>
      <c r="B624" s="5" t="s">
        <v>9800</v>
      </c>
      <c r="C624"/>
      <c r="D624"/>
      <c r="E624"/>
      <c r="F624"/>
      <c r="G624"/>
      <c r="H624"/>
      <c r="I624" s="3" t="str">
        <f>IF(SUMPRODUCT(--('Appendix F'!$A$3:$A$7050=I$6)*--('Appendix F'!$B$3:$B$7050=$A624))&gt;0,"Yes","")</f>
        <v/>
      </c>
      <c r="J624" s="3" t="str">
        <f>IF(SUMPRODUCT(--('Appendix F'!$A$3:$A$7050=J$6)*--('Appendix F'!$B$3:$B$7050=$A624))&gt;0,"Yes","")</f>
        <v>Yes</v>
      </c>
    </row>
    <row r="625" spans="1:10" x14ac:dyDescent="0.25">
      <c r="A625" s="5" t="s">
        <v>4694</v>
      </c>
      <c r="B625" s="5" t="s">
        <v>9800</v>
      </c>
      <c r="C625"/>
      <c r="D625"/>
      <c r="E625"/>
      <c r="F625"/>
      <c r="G625"/>
      <c r="H625"/>
      <c r="I625" s="3" t="str">
        <f>IF(SUMPRODUCT(--('Appendix F'!$A$3:$A$7050=I$6)*--('Appendix F'!$B$3:$B$7050=$A625))&gt;0,"Yes","")</f>
        <v>Yes</v>
      </c>
      <c r="J625" s="3" t="str">
        <f>IF(SUMPRODUCT(--('Appendix F'!$A$3:$A$7050=J$6)*--('Appendix F'!$B$3:$B$7050=$A625))&gt;0,"Yes","")</f>
        <v/>
      </c>
    </row>
    <row r="626" spans="1:10" x14ac:dyDescent="0.25">
      <c r="A626" s="5" t="s">
        <v>6039</v>
      </c>
      <c r="B626" s="5" t="s">
        <v>9800</v>
      </c>
      <c r="C626"/>
      <c r="D626"/>
      <c r="E626"/>
      <c r="F626"/>
      <c r="G626"/>
      <c r="H626"/>
      <c r="I626" s="3" t="str">
        <f>IF(SUMPRODUCT(--('Appendix F'!$A$3:$A$7050=I$6)*--('Appendix F'!$B$3:$B$7050=$A626))&gt;0,"Yes","")</f>
        <v/>
      </c>
      <c r="J626" s="3" t="str">
        <f>IF(SUMPRODUCT(--('Appendix F'!$A$3:$A$7050=J$6)*--('Appendix F'!$B$3:$B$7050=$A626))&gt;0,"Yes","")</f>
        <v>Yes</v>
      </c>
    </row>
    <row r="627" spans="1:10" x14ac:dyDescent="0.25">
      <c r="A627" s="5" t="s">
        <v>4695</v>
      </c>
      <c r="B627" s="5" t="s">
        <v>9800</v>
      </c>
      <c r="C627"/>
      <c r="D627"/>
      <c r="E627"/>
      <c r="F627"/>
      <c r="G627"/>
      <c r="H627"/>
      <c r="I627" s="3" t="str">
        <f>IF(SUMPRODUCT(--('Appendix F'!$A$3:$A$7050=I$6)*--('Appendix F'!$B$3:$B$7050=$A627))&gt;0,"Yes","")</f>
        <v>Yes</v>
      </c>
      <c r="J627" s="3" t="str">
        <f>IF(SUMPRODUCT(--('Appendix F'!$A$3:$A$7050=J$6)*--('Appendix F'!$B$3:$B$7050=$A627))&gt;0,"Yes","")</f>
        <v/>
      </c>
    </row>
    <row r="628" spans="1:10" x14ac:dyDescent="0.25">
      <c r="A628" s="5" t="s">
        <v>6040</v>
      </c>
      <c r="B628" s="5" t="s">
        <v>9800</v>
      </c>
      <c r="C628"/>
      <c r="D628"/>
      <c r="E628"/>
      <c r="F628"/>
      <c r="G628"/>
      <c r="H628"/>
      <c r="I628" s="3" t="str">
        <f>IF(SUMPRODUCT(--('Appendix F'!$A$3:$A$7050=I$6)*--('Appendix F'!$B$3:$B$7050=$A628))&gt;0,"Yes","")</f>
        <v/>
      </c>
      <c r="J628" s="3" t="str">
        <f>IF(SUMPRODUCT(--('Appendix F'!$A$3:$A$7050=J$6)*--('Appendix F'!$B$3:$B$7050=$A628))&gt;0,"Yes","")</f>
        <v>Yes</v>
      </c>
    </row>
    <row r="629" spans="1:10" x14ac:dyDescent="0.25">
      <c r="A629" s="5" t="s">
        <v>4696</v>
      </c>
      <c r="B629" s="5" t="s">
        <v>9800</v>
      </c>
      <c r="C629"/>
      <c r="D629"/>
      <c r="E629"/>
      <c r="F629"/>
      <c r="G629"/>
      <c r="H629"/>
      <c r="I629" s="3" t="str">
        <f>IF(SUMPRODUCT(--('Appendix F'!$A$3:$A$7050=I$6)*--('Appendix F'!$B$3:$B$7050=$A629))&gt;0,"Yes","")</f>
        <v>Yes</v>
      </c>
      <c r="J629" s="3" t="str">
        <f>IF(SUMPRODUCT(--('Appendix F'!$A$3:$A$7050=J$6)*--('Appendix F'!$B$3:$B$7050=$A629))&gt;0,"Yes","")</f>
        <v/>
      </c>
    </row>
    <row r="630" spans="1:10" x14ac:dyDescent="0.25">
      <c r="A630" s="5" t="s">
        <v>6041</v>
      </c>
      <c r="B630" s="5" t="s">
        <v>9800</v>
      </c>
      <c r="C630"/>
      <c r="D630"/>
      <c r="E630"/>
      <c r="F630"/>
      <c r="G630"/>
      <c r="H630"/>
      <c r="I630" s="3" t="str">
        <f>IF(SUMPRODUCT(--('Appendix F'!$A$3:$A$7050=I$6)*--('Appendix F'!$B$3:$B$7050=$A630))&gt;0,"Yes","")</f>
        <v/>
      </c>
      <c r="J630" s="3" t="str">
        <f>IF(SUMPRODUCT(--('Appendix F'!$A$3:$A$7050=J$6)*--('Appendix F'!$B$3:$B$7050=$A630))&gt;0,"Yes","")</f>
        <v>Yes</v>
      </c>
    </row>
    <row r="631" spans="1:10" x14ac:dyDescent="0.25">
      <c r="A631" s="5" t="s">
        <v>4697</v>
      </c>
      <c r="B631" s="5" t="s">
        <v>9800</v>
      </c>
      <c r="C631"/>
      <c r="D631"/>
      <c r="E631"/>
      <c r="F631"/>
      <c r="G631"/>
      <c r="H631"/>
      <c r="I631" s="3" t="str">
        <f>IF(SUMPRODUCT(--('Appendix F'!$A$3:$A$7050=I$6)*--('Appendix F'!$B$3:$B$7050=$A631))&gt;0,"Yes","")</f>
        <v>Yes</v>
      </c>
      <c r="J631" s="3" t="str">
        <f>IF(SUMPRODUCT(--('Appendix F'!$A$3:$A$7050=J$6)*--('Appendix F'!$B$3:$B$7050=$A631))&gt;0,"Yes","")</f>
        <v/>
      </c>
    </row>
    <row r="632" spans="1:10" x14ac:dyDescent="0.25">
      <c r="A632" s="5" t="s">
        <v>6042</v>
      </c>
      <c r="B632" s="5" t="s">
        <v>9800</v>
      </c>
      <c r="C632"/>
      <c r="D632"/>
      <c r="E632"/>
      <c r="F632"/>
      <c r="G632"/>
      <c r="H632"/>
      <c r="I632" s="3" t="str">
        <f>IF(SUMPRODUCT(--('Appendix F'!$A$3:$A$7050=I$6)*--('Appendix F'!$B$3:$B$7050=$A632))&gt;0,"Yes","")</f>
        <v/>
      </c>
      <c r="J632" s="3" t="str">
        <f>IF(SUMPRODUCT(--('Appendix F'!$A$3:$A$7050=J$6)*--('Appendix F'!$B$3:$B$7050=$A632))&gt;0,"Yes","")</f>
        <v>Yes</v>
      </c>
    </row>
    <row r="633" spans="1:10" x14ac:dyDescent="0.25">
      <c r="A633" s="5" t="s">
        <v>4698</v>
      </c>
      <c r="B633" s="5" t="s">
        <v>9800</v>
      </c>
      <c r="C633"/>
      <c r="D633"/>
      <c r="E633"/>
      <c r="F633"/>
      <c r="G633"/>
      <c r="H633"/>
      <c r="I633" s="3" t="str">
        <f>IF(SUMPRODUCT(--('Appendix F'!$A$3:$A$7050=I$6)*--('Appendix F'!$B$3:$B$7050=$A633))&gt;0,"Yes","")</f>
        <v>Yes</v>
      </c>
      <c r="J633" s="3" t="str">
        <f>IF(SUMPRODUCT(--('Appendix F'!$A$3:$A$7050=J$6)*--('Appendix F'!$B$3:$B$7050=$A633))&gt;0,"Yes","")</f>
        <v/>
      </c>
    </row>
    <row r="634" spans="1:10" x14ac:dyDescent="0.25">
      <c r="A634" s="5" t="s">
        <v>6043</v>
      </c>
      <c r="B634" s="5" t="s">
        <v>9800</v>
      </c>
      <c r="C634"/>
      <c r="D634"/>
      <c r="E634"/>
      <c r="F634"/>
      <c r="G634"/>
      <c r="H634"/>
      <c r="I634" s="3" t="str">
        <f>IF(SUMPRODUCT(--('Appendix F'!$A$3:$A$7050=I$6)*--('Appendix F'!$B$3:$B$7050=$A634))&gt;0,"Yes","")</f>
        <v/>
      </c>
      <c r="J634" s="3" t="str">
        <f>IF(SUMPRODUCT(--('Appendix F'!$A$3:$A$7050=J$6)*--('Appendix F'!$B$3:$B$7050=$A634))&gt;0,"Yes","")</f>
        <v>Yes</v>
      </c>
    </row>
    <row r="635" spans="1:10" x14ac:dyDescent="0.25">
      <c r="A635" s="5" t="s">
        <v>4699</v>
      </c>
      <c r="B635" s="5" t="s">
        <v>9800</v>
      </c>
      <c r="C635"/>
      <c r="D635"/>
      <c r="E635"/>
      <c r="F635"/>
      <c r="G635"/>
      <c r="H635"/>
      <c r="I635" s="3" t="str">
        <f>IF(SUMPRODUCT(--('Appendix F'!$A$3:$A$7050=I$6)*--('Appendix F'!$B$3:$B$7050=$A635))&gt;0,"Yes","")</f>
        <v>Yes</v>
      </c>
      <c r="J635" s="3" t="str">
        <f>IF(SUMPRODUCT(--('Appendix F'!$A$3:$A$7050=J$6)*--('Appendix F'!$B$3:$B$7050=$A635))&gt;0,"Yes","")</f>
        <v/>
      </c>
    </row>
    <row r="636" spans="1:10" x14ac:dyDescent="0.25">
      <c r="A636" s="5" t="s">
        <v>6044</v>
      </c>
      <c r="B636" s="5" t="s">
        <v>9800</v>
      </c>
      <c r="C636"/>
      <c r="D636"/>
      <c r="E636"/>
      <c r="F636"/>
      <c r="G636"/>
      <c r="H636"/>
      <c r="I636" s="3" t="str">
        <f>IF(SUMPRODUCT(--('Appendix F'!$A$3:$A$7050=I$6)*--('Appendix F'!$B$3:$B$7050=$A636))&gt;0,"Yes","")</f>
        <v/>
      </c>
      <c r="J636" s="3" t="str">
        <f>IF(SUMPRODUCT(--('Appendix F'!$A$3:$A$7050=J$6)*--('Appendix F'!$B$3:$B$7050=$A636))&gt;0,"Yes","")</f>
        <v>Yes</v>
      </c>
    </row>
    <row r="637" spans="1:10" x14ac:dyDescent="0.25">
      <c r="A637" s="5" t="s">
        <v>4700</v>
      </c>
      <c r="B637" s="5" t="s">
        <v>9800</v>
      </c>
      <c r="C637"/>
      <c r="D637"/>
      <c r="E637"/>
      <c r="F637"/>
      <c r="G637"/>
      <c r="H637"/>
      <c r="I637" s="3" t="str">
        <f>IF(SUMPRODUCT(--('Appendix F'!$A$3:$A$7050=I$6)*--('Appendix F'!$B$3:$B$7050=$A637))&gt;0,"Yes","")</f>
        <v>Yes</v>
      </c>
      <c r="J637" s="3" t="str">
        <f>IF(SUMPRODUCT(--('Appendix F'!$A$3:$A$7050=J$6)*--('Appendix F'!$B$3:$B$7050=$A637))&gt;0,"Yes","")</f>
        <v/>
      </c>
    </row>
    <row r="638" spans="1:10" x14ac:dyDescent="0.25">
      <c r="A638" s="5" t="s">
        <v>6045</v>
      </c>
      <c r="B638" s="5" t="s">
        <v>9800</v>
      </c>
      <c r="C638"/>
      <c r="D638"/>
      <c r="E638"/>
      <c r="F638"/>
      <c r="G638"/>
      <c r="H638"/>
      <c r="I638" s="3" t="str">
        <f>IF(SUMPRODUCT(--('Appendix F'!$A$3:$A$7050=I$6)*--('Appendix F'!$B$3:$B$7050=$A638))&gt;0,"Yes","")</f>
        <v/>
      </c>
      <c r="J638" s="3" t="str">
        <f>IF(SUMPRODUCT(--('Appendix F'!$A$3:$A$7050=J$6)*--('Appendix F'!$B$3:$B$7050=$A638))&gt;0,"Yes","")</f>
        <v>Yes</v>
      </c>
    </row>
    <row r="639" spans="1:10" x14ac:dyDescent="0.25">
      <c r="A639" s="5" t="s">
        <v>4701</v>
      </c>
      <c r="B639" s="5" t="s">
        <v>9800</v>
      </c>
      <c r="C639"/>
      <c r="D639"/>
      <c r="E639"/>
      <c r="F639"/>
      <c r="G639"/>
      <c r="H639"/>
      <c r="I639" s="3" t="str">
        <f>IF(SUMPRODUCT(--('Appendix F'!$A$3:$A$7050=I$6)*--('Appendix F'!$B$3:$B$7050=$A639))&gt;0,"Yes","")</f>
        <v>Yes</v>
      </c>
      <c r="J639" s="3" t="str">
        <f>IF(SUMPRODUCT(--('Appendix F'!$A$3:$A$7050=J$6)*--('Appendix F'!$B$3:$B$7050=$A639))&gt;0,"Yes","")</f>
        <v/>
      </c>
    </row>
    <row r="640" spans="1:10" x14ac:dyDescent="0.25">
      <c r="A640" s="5" t="s">
        <v>6046</v>
      </c>
      <c r="B640" s="5" t="s">
        <v>9800</v>
      </c>
      <c r="C640"/>
      <c r="D640"/>
      <c r="E640"/>
      <c r="F640"/>
      <c r="G640"/>
      <c r="H640"/>
      <c r="I640" s="3" t="str">
        <f>IF(SUMPRODUCT(--('Appendix F'!$A$3:$A$7050=I$6)*--('Appendix F'!$B$3:$B$7050=$A640))&gt;0,"Yes","")</f>
        <v/>
      </c>
      <c r="J640" s="3" t="str">
        <f>IF(SUMPRODUCT(--('Appendix F'!$A$3:$A$7050=J$6)*--('Appendix F'!$B$3:$B$7050=$A640))&gt;0,"Yes","")</f>
        <v>Yes</v>
      </c>
    </row>
    <row r="641" spans="1:10" x14ac:dyDescent="0.25">
      <c r="A641" s="5" t="s">
        <v>4702</v>
      </c>
      <c r="B641" s="5" t="s">
        <v>9800</v>
      </c>
      <c r="C641"/>
      <c r="D641"/>
      <c r="E641"/>
      <c r="F641"/>
      <c r="G641"/>
      <c r="H641"/>
      <c r="I641" s="3" t="str">
        <f>IF(SUMPRODUCT(--('Appendix F'!$A$3:$A$7050=I$6)*--('Appendix F'!$B$3:$B$7050=$A641))&gt;0,"Yes","")</f>
        <v>Yes</v>
      </c>
      <c r="J641" s="3" t="str">
        <f>IF(SUMPRODUCT(--('Appendix F'!$A$3:$A$7050=J$6)*--('Appendix F'!$B$3:$B$7050=$A641))&gt;0,"Yes","")</f>
        <v/>
      </c>
    </row>
    <row r="642" spans="1:10" x14ac:dyDescent="0.25">
      <c r="A642" s="5" t="s">
        <v>6047</v>
      </c>
      <c r="B642" s="5" t="s">
        <v>9800</v>
      </c>
      <c r="C642"/>
      <c r="D642"/>
      <c r="E642"/>
      <c r="F642"/>
      <c r="G642"/>
      <c r="H642"/>
      <c r="I642" s="3" t="str">
        <f>IF(SUMPRODUCT(--('Appendix F'!$A$3:$A$7050=I$6)*--('Appendix F'!$B$3:$B$7050=$A642))&gt;0,"Yes","")</f>
        <v/>
      </c>
      <c r="J642" s="3" t="str">
        <f>IF(SUMPRODUCT(--('Appendix F'!$A$3:$A$7050=J$6)*--('Appendix F'!$B$3:$B$7050=$A642))&gt;0,"Yes","")</f>
        <v>Yes</v>
      </c>
    </row>
    <row r="643" spans="1:10" x14ac:dyDescent="0.25">
      <c r="A643" s="5" t="s">
        <v>4703</v>
      </c>
      <c r="B643" s="5" t="s">
        <v>9800</v>
      </c>
      <c r="C643"/>
      <c r="D643"/>
      <c r="E643"/>
      <c r="F643"/>
      <c r="G643"/>
      <c r="H643"/>
      <c r="I643" s="3" t="str">
        <f>IF(SUMPRODUCT(--('Appendix F'!$A$3:$A$7050=I$6)*--('Appendix F'!$B$3:$B$7050=$A643))&gt;0,"Yes","")</f>
        <v>Yes</v>
      </c>
      <c r="J643" s="3" t="str">
        <f>IF(SUMPRODUCT(--('Appendix F'!$A$3:$A$7050=J$6)*--('Appendix F'!$B$3:$B$7050=$A643))&gt;0,"Yes","")</f>
        <v/>
      </c>
    </row>
    <row r="644" spans="1:10" x14ac:dyDescent="0.25">
      <c r="A644" s="5" t="s">
        <v>6048</v>
      </c>
      <c r="B644" s="5" t="s">
        <v>9800</v>
      </c>
      <c r="C644"/>
      <c r="D644"/>
      <c r="E644"/>
      <c r="F644"/>
      <c r="G644"/>
      <c r="H644"/>
      <c r="I644" s="3" t="str">
        <f>IF(SUMPRODUCT(--('Appendix F'!$A$3:$A$7050=I$6)*--('Appendix F'!$B$3:$B$7050=$A644))&gt;0,"Yes","")</f>
        <v/>
      </c>
      <c r="J644" s="3" t="str">
        <f>IF(SUMPRODUCT(--('Appendix F'!$A$3:$A$7050=J$6)*--('Appendix F'!$B$3:$B$7050=$A644))&gt;0,"Yes","")</f>
        <v>Yes</v>
      </c>
    </row>
    <row r="645" spans="1:10" x14ac:dyDescent="0.25">
      <c r="A645" s="5" t="s">
        <v>4704</v>
      </c>
      <c r="B645" s="5" t="s">
        <v>9800</v>
      </c>
      <c r="C645"/>
      <c r="D645"/>
      <c r="E645"/>
      <c r="F645"/>
      <c r="G645"/>
      <c r="H645"/>
      <c r="I645" s="3" t="str">
        <f>IF(SUMPRODUCT(--('Appendix F'!$A$3:$A$7050=I$6)*--('Appendix F'!$B$3:$B$7050=$A645))&gt;0,"Yes","")</f>
        <v>Yes</v>
      </c>
      <c r="J645" s="3" t="str">
        <f>IF(SUMPRODUCT(--('Appendix F'!$A$3:$A$7050=J$6)*--('Appendix F'!$B$3:$B$7050=$A645))&gt;0,"Yes","")</f>
        <v/>
      </c>
    </row>
    <row r="646" spans="1:10" x14ac:dyDescent="0.25">
      <c r="A646" s="5" t="s">
        <v>6049</v>
      </c>
      <c r="B646" s="5" t="s">
        <v>9800</v>
      </c>
      <c r="C646"/>
      <c r="D646"/>
      <c r="E646"/>
      <c r="F646"/>
      <c r="G646"/>
      <c r="H646"/>
      <c r="I646" s="3" t="str">
        <f>IF(SUMPRODUCT(--('Appendix F'!$A$3:$A$7050=I$6)*--('Appendix F'!$B$3:$B$7050=$A646))&gt;0,"Yes","")</f>
        <v/>
      </c>
      <c r="J646" s="3" t="str">
        <f>IF(SUMPRODUCT(--('Appendix F'!$A$3:$A$7050=J$6)*--('Appendix F'!$B$3:$B$7050=$A646))&gt;0,"Yes","")</f>
        <v>Yes</v>
      </c>
    </row>
    <row r="647" spans="1:10" x14ac:dyDescent="0.25">
      <c r="A647" s="5" t="s">
        <v>4705</v>
      </c>
      <c r="B647" s="5" t="s">
        <v>9800</v>
      </c>
      <c r="C647"/>
      <c r="D647"/>
      <c r="E647"/>
      <c r="F647"/>
      <c r="G647"/>
      <c r="H647"/>
      <c r="I647" s="3" t="str">
        <f>IF(SUMPRODUCT(--('Appendix F'!$A$3:$A$7050=I$6)*--('Appendix F'!$B$3:$B$7050=$A647))&gt;0,"Yes","")</f>
        <v>Yes</v>
      </c>
      <c r="J647" s="3" t="str">
        <f>IF(SUMPRODUCT(--('Appendix F'!$A$3:$A$7050=J$6)*--('Appendix F'!$B$3:$B$7050=$A647))&gt;0,"Yes","")</f>
        <v/>
      </c>
    </row>
    <row r="648" spans="1:10" x14ac:dyDescent="0.25">
      <c r="A648" s="5" t="s">
        <v>6050</v>
      </c>
      <c r="B648" s="5" t="s">
        <v>9800</v>
      </c>
      <c r="C648"/>
      <c r="D648"/>
      <c r="E648"/>
      <c r="F648"/>
      <c r="G648"/>
      <c r="H648"/>
      <c r="I648" s="3" t="str">
        <f>IF(SUMPRODUCT(--('Appendix F'!$A$3:$A$7050=I$6)*--('Appendix F'!$B$3:$B$7050=$A648))&gt;0,"Yes","")</f>
        <v/>
      </c>
      <c r="J648" s="3" t="str">
        <f>IF(SUMPRODUCT(--('Appendix F'!$A$3:$A$7050=J$6)*--('Appendix F'!$B$3:$B$7050=$A648))&gt;0,"Yes","")</f>
        <v>Yes</v>
      </c>
    </row>
    <row r="649" spans="1:10" x14ac:dyDescent="0.25">
      <c r="A649" s="5" t="s">
        <v>4706</v>
      </c>
      <c r="B649" s="5" t="s">
        <v>9800</v>
      </c>
      <c r="C649"/>
      <c r="D649"/>
      <c r="E649"/>
      <c r="F649"/>
      <c r="G649"/>
      <c r="H649"/>
      <c r="I649" s="3" t="str">
        <f>IF(SUMPRODUCT(--('Appendix F'!$A$3:$A$7050=I$6)*--('Appendix F'!$B$3:$B$7050=$A649))&gt;0,"Yes","")</f>
        <v>Yes</v>
      </c>
      <c r="J649" s="3" t="str">
        <f>IF(SUMPRODUCT(--('Appendix F'!$A$3:$A$7050=J$6)*--('Appendix F'!$B$3:$B$7050=$A649))&gt;0,"Yes","")</f>
        <v/>
      </c>
    </row>
    <row r="650" spans="1:10" x14ac:dyDescent="0.25">
      <c r="A650" s="5" t="s">
        <v>6051</v>
      </c>
      <c r="B650" s="5" t="s">
        <v>9800</v>
      </c>
      <c r="C650"/>
      <c r="D650"/>
      <c r="E650"/>
      <c r="F650"/>
      <c r="G650"/>
      <c r="H650"/>
      <c r="I650" s="3" t="str">
        <f>IF(SUMPRODUCT(--('Appendix F'!$A$3:$A$7050=I$6)*--('Appendix F'!$B$3:$B$7050=$A650))&gt;0,"Yes","")</f>
        <v/>
      </c>
      <c r="J650" s="3" t="str">
        <f>IF(SUMPRODUCT(--('Appendix F'!$A$3:$A$7050=J$6)*--('Appendix F'!$B$3:$B$7050=$A650))&gt;0,"Yes","")</f>
        <v>Yes</v>
      </c>
    </row>
    <row r="651" spans="1:10" x14ac:dyDescent="0.25">
      <c r="A651" s="5" t="s">
        <v>4707</v>
      </c>
      <c r="B651" s="5" t="s">
        <v>9800</v>
      </c>
      <c r="C651"/>
      <c r="D651"/>
      <c r="E651"/>
      <c r="F651"/>
      <c r="G651"/>
      <c r="H651"/>
      <c r="I651" s="3" t="str">
        <f>IF(SUMPRODUCT(--('Appendix F'!$A$3:$A$7050=I$6)*--('Appendix F'!$B$3:$B$7050=$A651))&gt;0,"Yes","")</f>
        <v>Yes</v>
      </c>
      <c r="J651" s="3" t="str">
        <f>IF(SUMPRODUCT(--('Appendix F'!$A$3:$A$7050=J$6)*--('Appendix F'!$B$3:$B$7050=$A651))&gt;0,"Yes","")</f>
        <v/>
      </c>
    </row>
    <row r="652" spans="1:10" x14ac:dyDescent="0.25">
      <c r="A652" s="5" t="s">
        <v>6052</v>
      </c>
      <c r="B652" s="5" t="s">
        <v>9800</v>
      </c>
      <c r="C652"/>
      <c r="D652"/>
      <c r="E652"/>
      <c r="F652"/>
      <c r="G652"/>
      <c r="H652"/>
      <c r="I652" s="3" t="str">
        <f>IF(SUMPRODUCT(--('Appendix F'!$A$3:$A$7050=I$6)*--('Appendix F'!$B$3:$B$7050=$A652))&gt;0,"Yes","")</f>
        <v/>
      </c>
      <c r="J652" s="3" t="str">
        <f>IF(SUMPRODUCT(--('Appendix F'!$A$3:$A$7050=J$6)*--('Appendix F'!$B$3:$B$7050=$A652))&gt;0,"Yes","")</f>
        <v>Yes</v>
      </c>
    </row>
    <row r="653" spans="1:10" x14ac:dyDescent="0.25">
      <c r="A653" s="5" t="s">
        <v>4708</v>
      </c>
      <c r="B653" s="5" t="s">
        <v>9800</v>
      </c>
      <c r="C653"/>
      <c r="D653"/>
      <c r="E653"/>
      <c r="F653"/>
      <c r="G653"/>
      <c r="H653"/>
      <c r="I653" s="3" t="str">
        <f>IF(SUMPRODUCT(--('Appendix F'!$A$3:$A$7050=I$6)*--('Appendix F'!$B$3:$B$7050=$A653))&gt;0,"Yes","")</f>
        <v>Yes</v>
      </c>
      <c r="J653" s="3" t="str">
        <f>IF(SUMPRODUCT(--('Appendix F'!$A$3:$A$7050=J$6)*--('Appendix F'!$B$3:$B$7050=$A653))&gt;0,"Yes","")</f>
        <v/>
      </c>
    </row>
    <row r="654" spans="1:10" x14ac:dyDescent="0.25">
      <c r="A654" s="5" t="s">
        <v>6053</v>
      </c>
      <c r="B654" s="5" t="s">
        <v>9800</v>
      </c>
      <c r="C654"/>
      <c r="D654"/>
      <c r="E654"/>
      <c r="F654"/>
      <c r="G654"/>
      <c r="H654"/>
      <c r="I654" s="3" t="str">
        <f>IF(SUMPRODUCT(--('Appendix F'!$A$3:$A$7050=I$6)*--('Appendix F'!$B$3:$B$7050=$A654))&gt;0,"Yes","")</f>
        <v/>
      </c>
      <c r="J654" s="3" t="str">
        <f>IF(SUMPRODUCT(--('Appendix F'!$A$3:$A$7050=J$6)*--('Appendix F'!$B$3:$B$7050=$A654))&gt;0,"Yes","")</f>
        <v>Yes</v>
      </c>
    </row>
    <row r="655" spans="1:10" x14ac:dyDescent="0.25">
      <c r="A655" s="5" t="s">
        <v>4709</v>
      </c>
      <c r="B655" s="5" t="s">
        <v>9800</v>
      </c>
      <c r="C655"/>
      <c r="D655"/>
      <c r="E655"/>
      <c r="F655"/>
      <c r="G655"/>
      <c r="H655"/>
      <c r="I655" s="3" t="str">
        <f>IF(SUMPRODUCT(--('Appendix F'!$A$3:$A$7050=I$6)*--('Appendix F'!$B$3:$B$7050=$A655))&gt;0,"Yes","")</f>
        <v>Yes</v>
      </c>
      <c r="J655" s="3" t="str">
        <f>IF(SUMPRODUCT(--('Appendix F'!$A$3:$A$7050=J$6)*--('Appendix F'!$B$3:$B$7050=$A655))&gt;0,"Yes","")</f>
        <v/>
      </c>
    </row>
    <row r="656" spans="1:10" x14ac:dyDescent="0.25">
      <c r="A656" s="5" t="s">
        <v>6054</v>
      </c>
      <c r="B656" s="5" t="s">
        <v>9800</v>
      </c>
      <c r="C656"/>
      <c r="D656"/>
      <c r="E656"/>
      <c r="F656"/>
      <c r="G656"/>
      <c r="H656"/>
      <c r="I656" s="3" t="str">
        <f>IF(SUMPRODUCT(--('Appendix F'!$A$3:$A$7050=I$6)*--('Appendix F'!$B$3:$B$7050=$A656))&gt;0,"Yes","")</f>
        <v/>
      </c>
      <c r="J656" s="3" t="str">
        <f>IF(SUMPRODUCT(--('Appendix F'!$A$3:$A$7050=J$6)*--('Appendix F'!$B$3:$B$7050=$A656))&gt;0,"Yes","")</f>
        <v>Yes</v>
      </c>
    </row>
    <row r="657" spans="1:10" x14ac:dyDescent="0.25">
      <c r="A657" s="5" t="s">
        <v>4710</v>
      </c>
      <c r="B657" s="5" t="s">
        <v>9800</v>
      </c>
      <c r="C657"/>
      <c r="D657"/>
      <c r="E657"/>
      <c r="F657"/>
      <c r="G657"/>
      <c r="H657"/>
      <c r="I657" s="3" t="str">
        <f>IF(SUMPRODUCT(--('Appendix F'!$A$3:$A$7050=I$6)*--('Appendix F'!$B$3:$B$7050=$A657))&gt;0,"Yes","")</f>
        <v>Yes</v>
      </c>
      <c r="J657" s="3" t="str">
        <f>IF(SUMPRODUCT(--('Appendix F'!$A$3:$A$7050=J$6)*--('Appendix F'!$B$3:$B$7050=$A657))&gt;0,"Yes","")</f>
        <v/>
      </c>
    </row>
    <row r="658" spans="1:10" x14ac:dyDescent="0.25">
      <c r="A658" s="5" t="s">
        <v>6055</v>
      </c>
      <c r="B658" s="5" t="s">
        <v>9800</v>
      </c>
      <c r="C658"/>
      <c r="D658"/>
      <c r="E658"/>
      <c r="F658"/>
      <c r="G658"/>
      <c r="H658"/>
      <c r="I658" s="3" t="str">
        <f>IF(SUMPRODUCT(--('Appendix F'!$A$3:$A$7050=I$6)*--('Appendix F'!$B$3:$B$7050=$A658))&gt;0,"Yes","")</f>
        <v/>
      </c>
      <c r="J658" s="3" t="str">
        <f>IF(SUMPRODUCT(--('Appendix F'!$A$3:$A$7050=J$6)*--('Appendix F'!$B$3:$B$7050=$A658))&gt;0,"Yes","")</f>
        <v>Yes</v>
      </c>
    </row>
    <row r="659" spans="1:10" x14ac:dyDescent="0.25">
      <c r="A659" s="5" t="s">
        <v>4711</v>
      </c>
      <c r="B659" s="5" t="s">
        <v>9800</v>
      </c>
      <c r="C659"/>
      <c r="D659"/>
      <c r="E659"/>
      <c r="F659"/>
      <c r="G659"/>
      <c r="H659"/>
      <c r="I659" s="3" t="str">
        <f>IF(SUMPRODUCT(--('Appendix F'!$A$3:$A$7050=I$6)*--('Appendix F'!$B$3:$B$7050=$A659))&gt;0,"Yes","")</f>
        <v>Yes</v>
      </c>
      <c r="J659" s="3" t="str">
        <f>IF(SUMPRODUCT(--('Appendix F'!$A$3:$A$7050=J$6)*--('Appendix F'!$B$3:$B$7050=$A659))&gt;0,"Yes","")</f>
        <v/>
      </c>
    </row>
    <row r="660" spans="1:10" x14ac:dyDescent="0.25">
      <c r="A660" s="5" t="s">
        <v>6056</v>
      </c>
      <c r="B660" s="5" t="s">
        <v>9800</v>
      </c>
      <c r="C660"/>
      <c r="D660"/>
      <c r="E660"/>
      <c r="F660"/>
      <c r="G660"/>
      <c r="H660"/>
      <c r="I660" s="3" t="str">
        <f>IF(SUMPRODUCT(--('Appendix F'!$A$3:$A$7050=I$6)*--('Appendix F'!$B$3:$B$7050=$A660))&gt;0,"Yes","")</f>
        <v/>
      </c>
      <c r="J660" s="3" t="str">
        <f>IF(SUMPRODUCT(--('Appendix F'!$A$3:$A$7050=J$6)*--('Appendix F'!$B$3:$B$7050=$A660))&gt;0,"Yes","")</f>
        <v>Yes</v>
      </c>
    </row>
    <row r="661" spans="1:10" x14ac:dyDescent="0.25">
      <c r="A661" s="5" t="s">
        <v>4712</v>
      </c>
      <c r="B661" s="5" t="s">
        <v>9800</v>
      </c>
      <c r="C661"/>
      <c r="D661"/>
      <c r="E661"/>
      <c r="F661"/>
      <c r="G661"/>
      <c r="H661"/>
      <c r="I661" s="3" t="str">
        <f>IF(SUMPRODUCT(--('Appendix F'!$A$3:$A$7050=I$6)*--('Appendix F'!$B$3:$B$7050=$A661))&gt;0,"Yes","")</f>
        <v>Yes</v>
      </c>
      <c r="J661" s="3" t="str">
        <f>IF(SUMPRODUCT(--('Appendix F'!$A$3:$A$7050=J$6)*--('Appendix F'!$B$3:$B$7050=$A661))&gt;0,"Yes","")</f>
        <v/>
      </c>
    </row>
    <row r="662" spans="1:10" x14ac:dyDescent="0.25">
      <c r="A662" s="5" t="s">
        <v>6057</v>
      </c>
      <c r="B662" s="5" t="s">
        <v>9800</v>
      </c>
      <c r="C662"/>
      <c r="D662"/>
      <c r="E662"/>
      <c r="F662"/>
      <c r="G662"/>
      <c r="H662"/>
      <c r="I662" s="3" t="str">
        <f>IF(SUMPRODUCT(--('Appendix F'!$A$3:$A$7050=I$6)*--('Appendix F'!$B$3:$B$7050=$A662))&gt;0,"Yes","")</f>
        <v/>
      </c>
      <c r="J662" s="3" t="str">
        <f>IF(SUMPRODUCT(--('Appendix F'!$A$3:$A$7050=J$6)*--('Appendix F'!$B$3:$B$7050=$A662))&gt;0,"Yes","")</f>
        <v>Yes</v>
      </c>
    </row>
    <row r="663" spans="1:10" x14ac:dyDescent="0.25">
      <c r="A663" s="5" t="s">
        <v>4713</v>
      </c>
      <c r="B663" s="5" t="s">
        <v>9800</v>
      </c>
      <c r="C663"/>
      <c r="D663"/>
      <c r="E663"/>
      <c r="F663"/>
      <c r="G663"/>
      <c r="H663"/>
      <c r="I663" s="3" t="str">
        <f>IF(SUMPRODUCT(--('Appendix F'!$A$3:$A$7050=I$6)*--('Appendix F'!$B$3:$B$7050=$A663))&gt;0,"Yes","")</f>
        <v>Yes</v>
      </c>
      <c r="J663" s="3" t="str">
        <f>IF(SUMPRODUCT(--('Appendix F'!$A$3:$A$7050=J$6)*--('Appendix F'!$B$3:$B$7050=$A663))&gt;0,"Yes","")</f>
        <v/>
      </c>
    </row>
    <row r="664" spans="1:10" x14ac:dyDescent="0.25">
      <c r="A664" s="5" t="s">
        <v>6058</v>
      </c>
      <c r="B664" s="5" t="s">
        <v>9800</v>
      </c>
      <c r="C664"/>
      <c r="D664"/>
      <c r="E664"/>
      <c r="F664"/>
      <c r="G664"/>
      <c r="H664"/>
      <c r="I664" s="3" t="str">
        <f>IF(SUMPRODUCT(--('Appendix F'!$A$3:$A$7050=I$6)*--('Appendix F'!$B$3:$B$7050=$A664))&gt;0,"Yes","")</f>
        <v/>
      </c>
      <c r="J664" s="3" t="str">
        <f>IF(SUMPRODUCT(--('Appendix F'!$A$3:$A$7050=J$6)*--('Appendix F'!$B$3:$B$7050=$A664))&gt;0,"Yes","")</f>
        <v>Yes</v>
      </c>
    </row>
    <row r="665" spans="1:10" x14ac:dyDescent="0.25">
      <c r="A665" s="5" t="s">
        <v>4714</v>
      </c>
      <c r="B665" s="5" t="s">
        <v>9800</v>
      </c>
      <c r="C665"/>
      <c r="D665"/>
      <c r="E665"/>
      <c r="F665"/>
      <c r="G665"/>
      <c r="H665"/>
      <c r="I665" s="3" t="str">
        <f>IF(SUMPRODUCT(--('Appendix F'!$A$3:$A$7050=I$6)*--('Appendix F'!$B$3:$B$7050=$A665))&gt;0,"Yes","")</f>
        <v>Yes</v>
      </c>
      <c r="J665" s="3" t="str">
        <f>IF(SUMPRODUCT(--('Appendix F'!$A$3:$A$7050=J$6)*--('Appendix F'!$B$3:$B$7050=$A665))&gt;0,"Yes","")</f>
        <v/>
      </c>
    </row>
    <row r="666" spans="1:10" x14ac:dyDescent="0.25">
      <c r="A666" s="5" t="s">
        <v>6059</v>
      </c>
      <c r="B666" s="5" t="s">
        <v>9800</v>
      </c>
      <c r="C666"/>
      <c r="D666"/>
      <c r="E666"/>
      <c r="F666"/>
      <c r="G666"/>
      <c r="H666"/>
      <c r="I666" s="3" t="str">
        <f>IF(SUMPRODUCT(--('Appendix F'!$A$3:$A$7050=I$6)*--('Appendix F'!$B$3:$B$7050=$A666))&gt;0,"Yes","")</f>
        <v/>
      </c>
      <c r="J666" s="3" t="str">
        <f>IF(SUMPRODUCT(--('Appendix F'!$A$3:$A$7050=J$6)*--('Appendix F'!$B$3:$B$7050=$A666))&gt;0,"Yes","")</f>
        <v>Yes</v>
      </c>
    </row>
    <row r="667" spans="1:10" x14ac:dyDescent="0.25">
      <c r="A667" s="5" t="s">
        <v>4715</v>
      </c>
      <c r="B667" s="5" t="s">
        <v>9800</v>
      </c>
      <c r="C667"/>
      <c r="D667"/>
      <c r="E667"/>
      <c r="F667"/>
      <c r="G667"/>
      <c r="H667"/>
      <c r="I667" s="3" t="str">
        <f>IF(SUMPRODUCT(--('Appendix F'!$A$3:$A$7050=I$6)*--('Appendix F'!$B$3:$B$7050=$A667))&gt;0,"Yes","")</f>
        <v>Yes</v>
      </c>
      <c r="J667" s="3" t="str">
        <f>IF(SUMPRODUCT(--('Appendix F'!$A$3:$A$7050=J$6)*--('Appendix F'!$B$3:$B$7050=$A667))&gt;0,"Yes","")</f>
        <v/>
      </c>
    </row>
    <row r="668" spans="1:10" x14ac:dyDescent="0.25">
      <c r="A668" s="5" t="s">
        <v>6060</v>
      </c>
      <c r="B668" s="5" t="s">
        <v>9800</v>
      </c>
      <c r="C668"/>
      <c r="D668"/>
      <c r="E668"/>
      <c r="F668"/>
      <c r="G668"/>
      <c r="H668"/>
      <c r="I668" s="3" t="str">
        <f>IF(SUMPRODUCT(--('Appendix F'!$A$3:$A$7050=I$6)*--('Appendix F'!$B$3:$B$7050=$A668))&gt;0,"Yes","")</f>
        <v/>
      </c>
      <c r="J668" s="3" t="str">
        <f>IF(SUMPRODUCT(--('Appendix F'!$A$3:$A$7050=J$6)*--('Appendix F'!$B$3:$B$7050=$A668))&gt;0,"Yes","")</f>
        <v>Yes</v>
      </c>
    </row>
    <row r="669" spans="1:10" x14ac:dyDescent="0.25">
      <c r="A669" s="5" t="s">
        <v>4716</v>
      </c>
      <c r="B669" s="5" t="s">
        <v>9800</v>
      </c>
      <c r="C669"/>
      <c r="D669"/>
      <c r="E669"/>
      <c r="F669"/>
      <c r="G669"/>
      <c r="H669"/>
      <c r="I669" s="3" t="str">
        <f>IF(SUMPRODUCT(--('Appendix F'!$A$3:$A$7050=I$6)*--('Appendix F'!$B$3:$B$7050=$A669))&gt;0,"Yes","")</f>
        <v>Yes</v>
      </c>
      <c r="J669" s="3" t="str">
        <f>IF(SUMPRODUCT(--('Appendix F'!$A$3:$A$7050=J$6)*--('Appendix F'!$B$3:$B$7050=$A669))&gt;0,"Yes","")</f>
        <v/>
      </c>
    </row>
    <row r="670" spans="1:10" x14ac:dyDescent="0.25">
      <c r="A670" s="5" t="s">
        <v>6061</v>
      </c>
      <c r="B670" s="5" t="s">
        <v>9800</v>
      </c>
      <c r="C670"/>
      <c r="D670"/>
      <c r="E670"/>
      <c r="F670"/>
      <c r="G670"/>
      <c r="H670"/>
      <c r="I670" s="3" t="str">
        <f>IF(SUMPRODUCT(--('Appendix F'!$A$3:$A$7050=I$6)*--('Appendix F'!$B$3:$B$7050=$A670))&gt;0,"Yes","")</f>
        <v/>
      </c>
      <c r="J670" s="3" t="str">
        <f>IF(SUMPRODUCT(--('Appendix F'!$A$3:$A$7050=J$6)*--('Appendix F'!$B$3:$B$7050=$A670))&gt;0,"Yes","")</f>
        <v>Yes</v>
      </c>
    </row>
    <row r="671" spans="1:10" x14ac:dyDescent="0.25">
      <c r="A671" s="5" t="s">
        <v>4717</v>
      </c>
      <c r="B671" s="5" t="s">
        <v>9800</v>
      </c>
      <c r="C671"/>
      <c r="D671"/>
      <c r="E671"/>
      <c r="F671"/>
      <c r="G671"/>
      <c r="H671"/>
      <c r="I671" s="3" t="str">
        <f>IF(SUMPRODUCT(--('Appendix F'!$A$3:$A$7050=I$6)*--('Appendix F'!$B$3:$B$7050=$A671))&gt;0,"Yes","")</f>
        <v>Yes</v>
      </c>
      <c r="J671" s="3" t="str">
        <f>IF(SUMPRODUCT(--('Appendix F'!$A$3:$A$7050=J$6)*--('Appendix F'!$B$3:$B$7050=$A671))&gt;0,"Yes","")</f>
        <v/>
      </c>
    </row>
    <row r="672" spans="1:10" x14ac:dyDescent="0.25">
      <c r="A672" s="5" t="s">
        <v>6062</v>
      </c>
      <c r="B672" s="5" t="s">
        <v>9800</v>
      </c>
      <c r="C672"/>
      <c r="D672"/>
      <c r="E672"/>
      <c r="F672"/>
      <c r="G672"/>
      <c r="H672"/>
      <c r="I672" s="3" t="str">
        <f>IF(SUMPRODUCT(--('Appendix F'!$A$3:$A$7050=I$6)*--('Appendix F'!$B$3:$B$7050=$A672))&gt;0,"Yes","")</f>
        <v/>
      </c>
      <c r="J672" s="3" t="str">
        <f>IF(SUMPRODUCT(--('Appendix F'!$A$3:$A$7050=J$6)*--('Appendix F'!$B$3:$B$7050=$A672))&gt;0,"Yes","")</f>
        <v>Yes</v>
      </c>
    </row>
    <row r="673" spans="1:10" x14ac:dyDescent="0.25">
      <c r="A673" s="5" t="s">
        <v>4718</v>
      </c>
      <c r="B673" s="5" t="s">
        <v>9800</v>
      </c>
      <c r="C673"/>
      <c r="D673"/>
      <c r="E673"/>
      <c r="F673"/>
      <c r="G673"/>
      <c r="H673"/>
      <c r="I673" s="3" t="str">
        <f>IF(SUMPRODUCT(--('Appendix F'!$A$3:$A$7050=I$6)*--('Appendix F'!$B$3:$B$7050=$A673))&gt;0,"Yes","")</f>
        <v>Yes</v>
      </c>
      <c r="J673" s="3" t="str">
        <f>IF(SUMPRODUCT(--('Appendix F'!$A$3:$A$7050=J$6)*--('Appendix F'!$B$3:$B$7050=$A673))&gt;0,"Yes","")</f>
        <v/>
      </c>
    </row>
    <row r="674" spans="1:10" x14ac:dyDescent="0.25">
      <c r="A674" s="5" t="s">
        <v>6063</v>
      </c>
      <c r="B674" s="5" t="s">
        <v>9800</v>
      </c>
      <c r="C674"/>
      <c r="D674"/>
      <c r="E674"/>
      <c r="F674"/>
      <c r="G674"/>
      <c r="H674"/>
      <c r="I674" s="3" t="str">
        <f>IF(SUMPRODUCT(--('Appendix F'!$A$3:$A$7050=I$6)*--('Appendix F'!$B$3:$B$7050=$A674))&gt;0,"Yes","")</f>
        <v/>
      </c>
      <c r="J674" s="3" t="str">
        <f>IF(SUMPRODUCT(--('Appendix F'!$A$3:$A$7050=J$6)*--('Appendix F'!$B$3:$B$7050=$A674))&gt;0,"Yes","")</f>
        <v>Yes</v>
      </c>
    </row>
    <row r="675" spans="1:10" x14ac:dyDescent="0.25">
      <c r="A675" s="5" t="s">
        <v>4719</v>
      </c>
      <c r="B675" s="5" t="s">
        <v>9800</v>
      </c>
      <c r="C675"/>
      <c r="D675"/>
      <c r="E675"/>
      <c r="F675"/>
      <c r="G675"/>
      <c r="H675"/>
      <c r="I675" s="3" t="str">
        <f>IF(SUMPRODUCT(--('Appendix F'!$A$3:$A$7050=I$6)*--('Appendix F'!$B$3:$B$7050=$A675))&gt;0,"Yes","")</f>
        <v>Yes</v>
      </c>
      <c r="J675" s="3" t="str">
        <f>IF(SUMPRODUCT(--('Appendix F'!$A$3:$A$7050=J$6)*--('Appendix F'!$B$3:$B$7050=$A675))&gt;0,"Yes","")</f>
        <v/>
      </c>
    </row>
    <row r="676" spans="1:10" x14ac:dyDescent="0.25">
      <c r="A676" s="5" t="s">
        <v>6064</v>
      </c>
      <c r="B676" s="5" t="s">
        <v>9800</v>
      </c>
      <c r="C676"/>
      <c r="D676"/>
      <c r="E676"/>
      <c r="F676"/>
      <c r="G676"/>
      <c r="H676"/>
      <c r="I676" s="3" t="str">
        <f>IF(SUMPRODUCT(--('Appendix F'!$A$3:$A$7050=I$6)*--('Appendix F'!$B$3:$B$7050=$A676))&gt;0,"Yes","")</f>
        <v/>
      </c>
      <c r="J676" s="3" t="str">
        <f>IF(SUMPRODUCT(--('Appendix F'!$A$3:$A$7050=J$6)*--('Appendix F'!$B$3:$B$7050=$A676))&gt;0,"Yes","")</f>
        <v>Yes</v>
      </c>
    </row>
    <row r="677" spans="1:10" x14ac:dyDescent="0.25">
      <c r="A677" s="5" t="s">
        <v>4720</v>
      </c>
      <c r="B677" s="5" t="s">
        <v>9800</v>
      </c>
      <c r="C677"/>
      <c r="D677"/>
      <c r="E677"/>
      <c r="F677"/>
      <c r="G677"/>
      <c r="H677"/>
      <c r="I677" s="3" t="str">
        <f>IF(SUMPRODUCT(--('Appendix F'!$A$3:$A$7050=I$6)*--('Appendix F'!$B$3:$B$7050=$A677))&gt;0,"Yes","")</f>
        <v>Yes</v>
      </c>
      <c r="J677" s="3" t="str">
        <f>IF(SUMPRODUCT(--('Appendix F'!$A$3:$A$7050=J$6)*--('Appendix F'!$B$3:$B$7050=$A677))&gt;0,"Yes","")</f>
        <v/>
      </c>
    </row>
    <row r="678" spans="1:10" x14ac:dyDescent="0.25">
      <c r="A678" s="5" t="s">
        <v>6065</v>
      </c>
      <c r="B678" s="5" t="s">
        <v>9800</v>
      </c>
      <c r="C678"/>
      <c r="D678"/>
      <c r="E678"/>
      <c r="F678"/>
      <c r="G678"/>
      <c r="H678"/>
      <c r="I678" s="3" t="str">
        <f>IF(SUMPRODUCT(--('Appendix F'!$A$3:$A$7050=I$6)*--('Appendix F'!$B$3:$B$7050=$A678))&gt;0,"Yes","")</f>
        <v/>
      </c>
      <c r="J678" s="3" t="str">
        <f>IF(SUMPRODUCT(--('Appendix F'!$A$3:$A$7050=J$6)*--('Appendix F'!$B$3:$B$7050=$A678))&gt;0,"Yes","")</f>
        <v>Yes</v>
      </c>
    </row>
    <row r="679" spans="1:10" x14ac:dyDescent="0.25">
      <c r="A679" s="5" t="s">
        <v>4721</v>
      </c>
      <c r="B679" s="5" t="s">
        <v>9800</v>
      </c>
      <c r="C679"/>
      <c r="D679"/>
      <c r="E679"/>
      <c r="F679"/>
      <c r="G679"/>
      <c r="H679"/>
      <c r="I679" s="3" t="str">
        <f>IF(SUMPRODUCT(--('Appendix F'!$A$3:$A$7050=I$6)*--('Appendix F'!$B$3:$B$7050=$A679))&gt;0,"Yes","")</f>
        <v>Yes</v>
      </c>
      <c r="J679" s="3" t="str">
        <f>IF(SUMPRODUCT(--('Appendix F'!$A$3:$A$7050=J$6)*--('Appendix F'!$B$3:$B$7050=$A679))&gt;0,"Yes","")</f>
        <v/>
      </c>
    </row>
    <row r="680" spans="1:10" x14ac:dyDescent="0.25">
      <c r="A680" s="5" t="s">
        <v>6066</v>
      </c>
      <c r="B680" s="5" t="s">
        <v>9800</v>
      </c>
      <c r="C680"/>
      <c r="D680"/>
      <c r="E680"/>
      <c r="F680"/>
      <c r="G680"/>
      <c r="H680"/>
      <c r="I680" s="3" t="str">
        <f>IF(SUMPRODUCT(--('Appendix F'!$A$3:$A$7050=I$6)*--('Appendix F'!$B$3:$B$7050=$A680))&gt;0,"Yes","")</f>
        <v/>
      </c>
      <c r="J680" s="3" t="str">
        <f>IF(SUMPRODUCT(--('Appendix F'!$A$3:$A$7050=J$6)*--('Appendix F'!$B$3:$B$7050=$A680))&gt;0,"Yes","")</f>
        <v>Yes</v>
      </c>
    </row>
    <row r="681" spans="1:10" x14ac:dyDescent="0.25">
      <c r="A681" s="5" t="s">
        <v>4722</v>
      </c>
      <c r="B681" s="5" t="s">
        <v>9800</v>
      </c>
      <c r="C681"/>
      <c r="D681"/>
      <c r="E681"/>
      <c r="F681"/>
      <c r="G681"/>
      <c r="H681"/>
      <c r="I681" s="3" t="str">
        <f>IF(SUMPRODUCT(--('Appendix F'!$A$3:$A$7050=I$6)*--('Appendix F'!$B$3:$B$7050=$A681))&gt;0,"Yes","")</f>
        <v>Yes</v>
      </c>
      <c r="J681" s="3" t="str">
        <f>IF(SUMPRODUCT(--('Appendix F'!$A$3:$A$7050=J$6)*--('Appendix F'!$B$3:$B$7050=$A681))&gt;0,"Yes","")</f>
        <v/>
      </c>
    </row>
    <row r="682" spans="1:10" x14ac:dyDescent="0.25">
      <c r="A682" s="5" t="s">
        <v>6067</v>
      </c>
      <c r="B682" s="5" t="s">
        <v>9800</v>
      </c>
      <c r="C682"/>
      <c r="D682"/>
      <c r="E682"/>
      <c r="F682"/>
      <c r="G682"/>
      <c r="H682"/>
      <c r="I682" s="3" t="str">
        <f>IF(SUMPRODUCT(--('Appendix F'!$A$3:$A$7050=I$6)*--('Appendix F'!$B$3:$B$7050=$A682))&gt;0,"Yes","")</f>
        <v/>
      </c>
      <c r="J682" s="3" t="str">
        <f>IF(SUMPRODUCT(--('Appendix F'!$A$3:$A$7050=J$6)*--('Appendix F'!$B$3:$B$7050=$A682))&gt;0,"Yes","")</f>
        <v>Yes</v>
      </c>
    </row>
    <row r="683" spans="1:10" x14ac:dyDescent="0.25">
      <c r="A683" s="5" t="s">
        <v>4723</v>
      </c>
      <c r="B683" s="5" t="s">
        <v>9800</v>
      </c>
      <c r="C683"/>
      <c r="D683"/>
      <c r="E683"/>
      <c r="F683"/>
      <c r="G683"/>
      <c r="H683"/>
      <c r="I683" s="3" t="str">
        <f>IF(SUMPRODUCT(--('Appendix F'!$A$3:$A$7050=I$6)*--('Appendix F'!$B$3:$B$7050=$A683))&gt;0,"Yes","")</f>
        <v>Yes</v>
      </c>
      <c r="J683" s="3" t="str">
        <f>IF(SUMPRODUCT(--('Appendix F'!$A$3:$A$7050=J$6)*--('Appendix F'!$B$3:$B$7050=$A683))&gt;0,"Yes","")</f>
        <v/>
      </c>
    </row>
    <row r="684" spans="1:10" x14ac:dyDescent="0.25">
      <c r="A684" s="5" t="s">
        <v>6068</v>
      </c>
      <c r="B684" s="5" t="s">
        <v>9800</v>
      </c>
      <c r="C684"/>
      <c r="D684"/>
      <c r="E684"/>
      <c r="F684"/>
      <c r="G684"/>
      <c r="H684"/>
      <c r="I684" s="3" t="str">
        <f>IF(SUMPRODUCT(--('Appendix F'!$A$3:$A$7050=I$6)*--('Appendix F'!$B$3:$B$7050=$A684))&gt;0,"Yes","")</f>
        <v/>
      </c>
      <c r="J684" s="3" t="str">
        <f>IF(SUMPRODUCT(--('Appendix F'!$A$3:$A$7050=J$6)*--('Appendix F'!$B$3:$B$7050=$A684))&gt;0,"Yes","")</f>
        <v>Yes</v>
      </c>
    </row>
    <row r="685" spans="1:10" x14ac:dyDescent="0.25">
      <c r="A685" s="5" t="s">
        <v>4724</v>
      </c>
      <c r="B685" s="5" t="s">
        <v>9800</v>
      </c>
      <c r="C685"/>
      <c r="D685"/>
      <c r="E685"/>
      <c r="F685"/>
      <c r="G685"/>
      <c r="H685"/>
      <c r="I685" s="3" t="str">
        <f>IF(SUMPRODUCT(--('Appendix F'!$A$3:$A$7050=I$6)*--('Appendix F'!$B$3:$B$7050=$A685))&gt;0,"Yes","")</f>
        <v>Yes</v>
      </c>
      <c r="J685" s="3" t="str">
        <f>IF(SUMPRODUCT(--('Appendix F'!$A$3:$A$7050=J$6)*--('Appendix F'!$B$3:$B$7050=$A685))&gt;0,"Yes","")</f>
        <v/>
      </c>
    </row>
    <row r="686" spans="1:10" x14ac:dyDescent="0.25">
      <c r="A686" s="5" t="s">
        <v>6069</v>
      </c>
      <c r="B686" s="5" t="s">
        <v>9800</v>
      </c>
      <c r="C686"/>
      <c r="D686"/>
      <c r="E686"/>
      <c r="F686"/>
      <c r="G686"/>
      <c r="H686"/>
      <c r="I686" s="3" t="str">
        <f>IF(SUMPRODUCT(--('Appendix F'!$A$3:$A$7050=I$6)*--('Appendix F'!$B$3:$B$7050=$A686))&gt;0,"Yes","")</f>
        <v/>
      </c>
      <c r="J686" s="3" t="str">
        <f>IF(SUMPRODUCT(--('Appendix F'!$A$3:$A$7050=J$6)*--('Appendix F'!$B$3:$B$7050=$A686))&gt;0,"Yes","")</f>
        <v>Yes</v>
      </c>
    </row>
    <row r="687" spans="1:10" x14ac:dyDescent="0.25">
      <c r="A687" s="5" t="s">
        <v>4725</v>
      </c>
      <c r="B687" s="5" t="s">
        <v>9800</v>
      </c>
      <c r="C687"/>
      <c r="D687"/>
      <c r="E687"/>
      <c r="F687"/>
      <c r="G687"/>
      <c r="H687"/>
      <c r="I687" s="3" t="str">
        <f>IF(SUMPRODUCT(--('Appendix F'!$A$3:$A$7050=I$6)*--('Appendix F'!$B$3:$B$7050=$A687))&gt;0,"Yes","")</f>
        <v>Yes</v>
      </c>
      <c r="J687" s="3" t="str">
        <f>IF(SUMPRODUCT(--('Appendix F'!$A$3:$A$7050=J$6)*--('Appendix F'!$B$3:$B$7050=$A687))&gt;0,"Yes","")</f>
        <v/>
      </c>
    </row>
    <row r="688" spans="1:10" x14ac:dyDescent="0.25">
      <c r="A688" s="5" t="s">
        <v>6070</v>
      </c>
      <c r="B688" s="5" t="s">
        <v>9800</v>
      </c>
      <c r="C688"/>
      <c r="D688"/>
      <c r="E688"/>
      <c r="F688"/>
      <c r="G688"/>
      <c r="H688"/>
      <c r="I688" s="3" t="str">
        <f>IF(SUMPRODUCT(--('Appendix F'!$A$3:$A$7050=I$6)*--('Appendix F'!$B$3:$B$7050=$A688))&gt;0,"Yes","")</f>
        <v/>
      </c>
      <c r="J688" s="3" t="str">
        <f>IF(SUMPRODUCT(--('Appendix F'!$A$3:$A$7050=J$6)*--('Appendix F'!$B$3:$B$7050=$A688))&gt;0,"Yes","")</f>
        <v>Yes</v>
      </c>
    </row>
    <row r="689" spans="1:10" x14ac:dyDescent="0.25">
      <c r="A689" s="5" t="s">
        <v>4726</v>
      </c>
      <c r="B689" s="5" t="s">
        <v>9800</v>
      </c>
      <c r="C689"/>
      <c r="D689"/>
      <c r="E689"/>
      <c r="F689"/>
      <c r="G689"/>
      <c r="H689"/>
      <c r="I689" s="3" t="str">
        <f>IF(SUMPRODUCT(--('Appendix F'!$A$3:$A$7050=I$6)*--('Appendix F'!$B$3:$B$7050=$A689))&gt;0,"Yes","")</f>
        <v>Yes</v>
      </c>
      <c r="J689" s="3" t="str">
        <f>IF(SUMPRODUCT(--('Appendix F'!$A$3:$A$7050=J$6)*--('Appendix F'!$B$3:$B$7050=$A689))&gt;0,"Yes","")</f>
        <v/>
      </c>
    </row>
    <row r="690" spans="1:10" x14ac:dyDescent="0.25">
      <c r="A690" s="5" t="s">
        <v>6071</v>
      </c>
      <c r="B690" s="5" t="s">
        <v>9800</v>
      </c>
      <c r="C690"/>
      <c r="D690"/>
      <c r="E690"/>
      <c r="F690"/>
      <c r="G690"/>
      <c r="H690"/>
      <c r="I690" s="3" t="str">
        <f>IF(SUMPRODUCT(--('Appendix F'!$A$3:$A$7050=I$6)*--('Appendix F'!$B$3:$B$7050=$A690))&gt;0,"Yes","")</f>
        <v/>
      </c>
      <c r="J690" s="3" t="str">
        <f>IF(SUMPRODUCT(--('Appendix F'!$A$3:$A$7050=J$6)*--('Appendix F'!$B$3:$B$7050=$A690))&gt;0,"Yes","")</f>
        <v>Yes</v>
      </c>
    </row>
    <row r="691" spans="1:10" x14ac:dyDescent="0.25">
      <c r="A691" s="5" t="s">
        <v>4727</v>
      </c>
      <c r="B691" s="5" t="s">
        <v>9800</v>
      </c>
      <c r="C691"/>
      <c r="D691"/>
      <c r="E691"/>
      <c r="F691"/>
      <c r="G691"/>
      <c r="H691"/>
      <c r="I691" s="3" t="str">
        <f>IF(SUMPRODUCT(--('Appendix F'!$A$3:$A$7050=I$6)*--('Appendix F'!$B$3:$B$7050=$A691))&gt;0,"Yes","")</f>
        <v>Yes</v>
      </c>
      <c r="J691" s="3" t="str">
        <f>IF(SUMPRODUCT(--('Appendix F'!$A$3:$A$7050=J$6)*--('Appendix F'!$B$3:$B$7050=$A691))&gt;0,"Yes","")</f>
        <v/>
      </c>
    </row>
    <row r="692" spans="1:10" x14ac:dyDescent="0.25">
      <c r="A692" s="5" t="s">
        <v>6072</v>
      </c>
      <c r="B692" s="5" t="s">
        <v>9800</v>
      </c>
      <c r="C692"/>
      <c r="D692"/>
      <c r="E692"/>
      <c r="F692"/>
      <c r="G692"/>
      <c r="H692"/>
      <c r="I692" s="3" t="str">
        <f>IF(SUMPRODUCT(--('Appendix F'!$A$3:$A$7050=I$6)*--('Appendix F'!$B$3:$B$7050=$A692))&gt;0,"Yes","")</f>
        <v/>
      </c>
      <c r="J692" s="3" t="str">
        <f>IF(SUMPRODUCT(--('Appendix F'!$A$3:$A$7050=J$6)*--('Appendix F'!$B$3:$B$7050=$A692))&gt;0,"Yes","")</f>
        <v>Yes</v>
      </c>
    </row>
    <row r="693" spans="1:10" x14ac:dyDescent="0.25">
      <c r="A693" s="5" t="s">
        <v>4728</v>
      </c>
      <c r="B693" s="5" t="s">
        <v>9800</v>
      </c>
      <c r="C693"/>
      <c r="D693"/>
      <c r="E693"/>
      <c r="F693"/>
      <c r="G693"/>
      <c r="H693"/>
      <c r="I693" s="3" t="str">
        <f>IF(SUMPRODUCT(--('Appendix F'!$A$3:$A$7050=I$6)*--('Appendix F'!$B$3:$B$7050=$A693))&gt;0,"Yes","")</f>
        <v>Yes</v>
      </c>
      <c r="J693" s="3" t="str">
        <f>IF(SUMPRODUCT(--('Appendix F'!$A$3:$A$7050=J$6)*--('Appendix F'!$B$3:$B$7050=$A693))&gt;0,"Yes","")</f>
        <v/>
      </c>
    </row>
    <row r="694" spans="1:10" x14ac:dyDescent="0.25">
      <c r="A694" s="5" t="s">
        <v>6073</v>
      </c>
      <c r="B694" s="5" t="s">
        <v>9800</v>
      </c>
      <c r="C694"/>
      <c r="D694"/>
      <c r="E694"/>
      <c r="F694"/>
      <c r="G694"/>
      <c r="H694"/>
      <c r="I694" s="3" t="str">
        <f>IF(SUMPRODUCT(--('Appendix F'!$A$3:$A$7050=I$6)*--('Appendix F'!$B$3:$B$7050=$A694))&gt;0,"Yes","")</f>
        <v/>
      </c>
      <c r="J694" s="3" t="str">
        <f>IF(SUMPRODUCT(--('Appendix F'!$A$3:$A$7050=J$6)*--('Appendix F'!$B$3:$B$7050=$A694))&gt;0,"Yes","")</f>
        <v>Yes</v>
      </c>
    </row>
    <row r="695" spans="1:10" x14ac:dyDescent="0.25">
      <c r="A695" s="5" t="s">
        <v>4729</v>
      </c>
      <c r="B695" s="5" t="s">
        <v>9800</v>
      </c>
      <c r="C695"/>
      <c r="D695"/>
      <c r="E695"/>
      <c r="F695"/>
      <c r="G695"/>
      <c r="H695"/>
      <c r="I695" s="3" t="str">
        <f>IF(SUMPRODUCT(--('Appendix F'!$A$3:$A$7050=I$6)*--('Appendix F'!$B$3:$B$7050=$A695))&gt;0,"Yes","")</f>
        <v>Yes</v>
      </c>
      <c r="J695" s="3" t="str">
        <f>IF(SUMPRODUCT(--('Appendix F'!$A$3:$A$7050=J$6)*--('Appendix F'!$B$3:$B$7050=$A695))&gt;0,"Yes","")</f>
        <v/>
      </c>
    </row>
    <row r="696" spans="1:10" x14ac:dyDescent="0.25">
      <c r="A696" s="5" t="s">
        <v>6074</v>
      </c>
      <c r="B696" s="5" t="s">
        <v>9800</v>
      </c>
      <c r="C696"/>
      <c r="D696"/>
      <c r="E696"/>
      <c r="F696"/>
      <c r="G696"/>
      <c r="H696"/>
      <c r="I696" s="3" t="str">
        <f>IF(SUMPRODUCT(--('Appendix F'!$A$3:$A$7050=I$6)*--('Appendix F'!$B$3:$B$7050=$A696))&gt;0,"Yes","")</f>
        <v/>
      </c>
      <c r="J696" s="3" t="str">
        <f>IF(SUMPRODUCT(--('Appendix F'!$A$3:$A$7050=J$6)*--('Appendix F'!$B$3:$B$7050=$A696))&gt;0,"Yes","")</f>
        <v>Yes</v>
      </c>
    </row>
    <row r="697" spans="1:10" x14ac:dyDescent="0.25">
      <c r="A697" s="5" t="s">
        <v>4730</v>
      </c>
      <c r="B697" s="5" t="s">
        <v>9800</v>
      </c>
      <c r="C697"/>
      <c r="D697"/>
      <c r="E697"/>
      <c r="F697"/>
      <c r="G697"/>
      <c r="H697"/>
      <c r="I697" s="3" t="str">
        <f>IF(SUMPRODUCT(--('Appendix F'!$A$3:$A$7050=I$6)*--('Appendix F'!$B$3:$B$7050=$A697))&gt;0,"Yes","")</f>
        <v>Yes</v>
      </c>
      <c r="J697" s="3" t="str">
        <f>IF(SUMPRODUCT(--('Appendix F'!$A$3:$A$7050=J$6)*--('Appendix F'!$B$3:$B$7050=$A697))&gt;0,"Yes","")</f>
        <v/>
      </c>
    </row>
    <row r="698" spans="1:10" x14ac:dyDescent="0.25">
      <c r="A698" s="5" t="s">
        <v>6075</v>
      </c>
      <c r="B698" s="5" t="s">
        <v>9800</v>
      </c>
      <c r="C698"/>
      <c r="D698"/>
      <c r="E698"/>
      <c r="F698"/>
      <c r="G698"/>
      <c r="H698"/>
      <c r="I698" s="3" t="str">
        <f>IF(SUMPRODUCT(--('Appendix F'!$A$3:$A$7050=I$6)*--('Appendix F'!$B$3:$B$7050=$A698))&gt;0,"Yes","")</f>
        <v/>
      </c>
      <c r="J698" s="3" t="str">
        <f>IF(SUMPRODUCT(--('Appendix F'!$A$3:$A$7050=J$6)*--('Appendix F'!$B$3:$B$7050=$A698))&gt;0,"Yes","")</f>
        <v>Yes</v>
      </c>
    </row>
    <row r="699" spans="1:10" x14ac:dyDescent="0.25">
      <c r="A699" s="5" t="s">
        <v>4731</v>
      </c>
      <c r="B699" s="5" t="s">
        <v>9800</v>
      </c>
      <c r="C699"/>
      <c r="D699"/>
      <c r="E699"/>
      <c r="F699"/>
      <c r="G699"/>
      <c r="H699"/>
      <c r="I699" s="3" t="str">
        <f>IF(SUMPRODUCT(--('Appendix F'!$A$3:$A$7050=I$6)*--('Appendix F'!$B$3:$B$7050=$A699))&gt;0,"Yes","")</f>
        <v>Yes</v>
      </c>
      <c r="J699" s="3" t="str">
        <f>IF(SUMPRODUCT(--('Appendix F'!$A$3:$A$7050=J$6)*--('Appendix F'!$B$3:$B$7050=$A699))&gt;0,"Yes","")</f>
        <v/>
      </c>
    </row>
    <row r="700" spans="1:10" x14ac:dyDescent="0.25">
      <c r="A700" s="5" t="s">
        <v>6076</v>
      </c>
      <c r="B700" s="5" t="s">
        <v>9800</v>
      </c>
      <c r="C700"/>
      <c r="D700"/>
      <c r="E700"/>
      <c r="F700"/>
      <c r="G700"/>
      <c r="H700"/>
      <c r="I700" s="3" t="str">
        <f>IF(SUMPRODUCT(--('Appendix F'!$A$3:$A$7050=I$6)*--('Appendix F'!$B$3:$B$7050=$A700))&gt;0,"Yes","")</f>
        <v/>
      </c>
      <c r="J700" s="3" t="str">
        <f>IF(SUMPRODUCT(--('Appendix F'!$A$3:$A$7050=J$6)*--('Appendix F'!$B$3:$B$7050=$A700))&gt;0,"Yes","")</f>
        <v>Yes</v>
      </c>
    </row>
    <row r="701" spans="1:10" x14ac:dyDescent="0.25">
      <c r="A701" s="5" t="s">
        <v>4732</v>
      </c>
      <c r="B701" s="5" t="s">
        <v>9800</v>
      </c>
      <c r="C701"/>
      <c r="D701"/>
      <c r="E701"/>
      <c r="F701"/>
      <c r="G701"/>
      <c r="H701"/>
      <c r="I701" s="3" t="str">
        <f>IF(SUMPRODUCT(--('Appendix F'!$A$3:$A$7050=I$6)*--('Appendix F'!$B$3:$B$7050=$A701))&gt;0,"Yes","")</f>
        <v>Yes</v>
      </c>
      <c r="J701" s="3" t="str">
        <f>IF(SUMPRODUCT(--('Appendix F'!$A$3:$A$7050=J$6)*--('Appendix F'!$B$3:$B$7050=$A701))&gt;0,"Yes","")</f>
        <v/>
      </c>
    </row>
    <row r="702" spans="1:10" x14ac:dyDescent="0.25">
      <c r="A702" s="5" t="s">
        <v>6077</v>
      </c>
      <c r="B702" s="5" t="s">
        <v>9800</v>
      </c>
      <c r="C702"/>
      <c r="D702"/>
      <c r="E702"/>
      <c r="F702"/>
      <c r="G702"/>
      <c r="H702"/>
      <c r="I702" s="3" t="str">
        <f>IF(SUMPRODUCT(--('Appendix F'!$A$3:$A$7050=I$6)*--('Appendix F'!$B$3:$B$7050=$A702))&gt;0,"Yes","")</f>
        <v/>
      </c>
      <c r="J702" s="3" t="str">
        <f>IF(SUMPRODUCT(--('Appendix F'!$A$3:$A$7050=J$6)*--('Appendix F'!$B$3:$B$7050=$A702))&gt;0,"Yes","")</f>
        <v>Yes</v>
      </c>
    </row>
    <row r="703" spans="1:10" x14ac:dyDescent="0.25">
      <c r="A703" s="5" t="s">
        <v>4733</v>
      </c>
      <c r="B703" s="5" t="s">
        <v>9800</v>
      </c>
      <c r="C703"/>
      <c r="D703"/>
      <c r="E703"/>
      <c r="F703"/>
      <c r="G703"/>
      <c r="H703"/>
      <c r="I703" s="3" t="str">
        <f>IF(SUMPRODUCT(--('Appendix F'!$A$3:$A$7050=I$6)*--('Appendix F'!$B$3:$B$7050=$A703))&gt;0,"Yes","")</f>
        <v>Yes</v>
      </c>
      <c r="J703" s="3" t="str">
        <f>IF(SUMPRODUCT(--('Appendix F'!$A$3:$A$7050=J$6)*--('Appendix F'!$B$3:$B$7050=$A703))&gt;0,"Yes","")</f>
        <v/>
      </c>
    </row>
    <row r="704" spans="1:10" x14ac:dyDescent="0.25">
      <c r="A704" s="5" t="s">
        <v>6078</v>
      </c>
      <c r="B704" s="5" t="s">
        <v>9800</v>
      </c>
      <c r="C704"/>
      <c r="D704"/>
      <c r="E704"/>
      <c r="F704"/>
      <c r="G704"/>
      <c r="H704"/>
      <c r="I704" s="3" t="str">
        <f>IF(SUMPRODUCT(--('Appendix F'!$A$3:$A$7050=I$6)*--('Appendix F'!$B$3:$B$7050=$A704))&gt;0,"Yes","")</f>
        <v/>
      </c>
      <c r="J704" s="3" t="str">
        <f>IF(SUMPRODUCT(--('Appendix F'!$A$3:$A$7050=J$6)*--('Appendix F'!$B$3:$B$7050=$A704))&gt;0,"Yes","")</f>
        <v>Yes</v>
      </c>
    </row>
    <row r="705" spans="1:10" x14ac:dyDescent="0.25">
      <c r="A705" s="5" t="s">
        <v>4734</v>
      </c>
      <c r="B705" s="5" t="s">
        <v>9800</v>
      </c>
      <c r="C705"/>
      <c r="D705"/>
      <c r="E705"/>
      <c r="F705"/>
      <c r="G705"/>
      <c r="H705"/>
      <c r="I705" s="3" t="str">
        <f>IF(SUMPRODUCT(--('Appendix F'!$A$3:$A$7050=I$6)*--('Appendix F'!$B$3:$B$7050=$A705))&gt;0,"Yes","")</f>
        <v>Yes</v>
      </c>
      <c r="J705" s="3" t="str">
        <f>IF(SUMPRODUCT(--('Appendix F'!$A$3:$A$7050=J$6)*--('Appendix F'!$B$3:$B$7050=$A705))&gt;0,"Yes","")</f>
        <v/>
      </c>
    </row>
    <row r="706" spans="1:10" x14ac:dyDescent="0.25">
      <c r="A706" s="5" t="s">
        <v>6079</v>
      </c>
      <c r="B706" s="5" t="s">
        <v>9800</v>
      </c>
      <c r="C706"/>
      <c r="D706"/>
      <c r="E706"/>
      <c r="F706"/>
      <c r="G706"/>
      <c r="H706"/>
      <c r="I706" s="3" t="str">
        <f>IF(SUMPRODUCT(--('Appendix F'!$A$3:$A$7050=I$6)*--('Appendix F'!$B$3:$B$7050=$A706))&gt;0,"Yes","")</f>
        <v/>
      </c>
      <c r="J706" s="3" t="str">
        <f>IF(SUMPRODUCT(--('Appendix F'!$A$3:$A$7050=J$6)*--('Appendix F'!$B$3:$B$7050=$A706))&gt;0,"Yes","")</f>
        <v>Yes</v>
      </c>
    </row>
    <row r="707" spans="1:10" x14ac:dyDescent="0.25">
      <c r="A707" s="5" t="s">
        <v>4735</v>
      </c>
      <c r="B707" s="5" t="s">
        <v>9800</v>
      </c>
      <c r="C707"/>
      <c r="D707"/>
      <c r="E707"/>
      <c r="F707"/>
      <c r="G707"/>
      <c r="H707"/>
      <c r="I707" s="3" t="str">
        <f>IF(SUMPRODUCT(--('Appendix F'!$A$3:$A$7050=I$6)*--('Appendix F'!$B$3:$B$7050=$A707))&gt;0,"Yes","")</f>
        <v>Yes</v>
      </c>
      <c r="J707" s="3" t="str">
        <f>IF(SUMPRODUCT(--('Appendix F'!$A$3:$A$7050=J$6)*--('Appendix F'!$B$3:$B$7050=$A707))&gt;0,"Yes","")</f>
        <v/>
      </c>
    </row>
    <row r="708" spans="1:10" x14ac:dyDescent="0.25">
      <c r="A708" s="5" t="s">
        <v>6080</v>
      </c>
      <c r="B708" s="5" t="s">
        <v>9800</v>
      </c>
      <c r="C708"/>
      <c r="D708"/>
      <c r="E708"/>
      <c r="F708"/>
      <c r="G708"/>
      <c r="H708"/>
      <c r="I708" s="3" t="str">
        <f>IF(SUMPRODUCT(--('Appendix F'!$A$3:$A$7050=I$6)*--('Appendix F'!$B$3:$B$7050=$A708))&gt;0,"Yes","")</f>
        <v/>
      </c>
      <c r="J708" s="3" t="str">
        <f>IF(SUMPRODUCT(--('Appendix F'!$A$3:$A$7050=J$6)*--('Appendix F'!$B$3:$B$7050=$A708))&gt;0,"Yes","")</f>
        <v>Yes</v>
      </c>
    </row>
    <row r="709" spans="1:10" x14ac:dyDescent="0.25">
      <c r="A709" s="5" t="s">
        <v>4736</v>
      </c>
      <c r="B709" s="5" t="s">
        <v>9800</v>
      </c>
      <c r="C709"/>
      <c r="D709"/>
      <c r="E709"/>
      <c r="F709"/>
      <c r="G709"/>
      <c r="H709"/>
      <c r="I709" s="3" t="str">
        <f>IF(SUMPRODUCT(--('Appendix F'!$A$3:$A$7050=I$6)*--('Appendix F'!$B$3:$B$7050=$A709))&gt;0,"Yes","")</f>
        <v>Yes</v>
      </c>
      <c r="J709" s="3" t="str">
        <f>IF(SUMPRODUCT(--('Appendix F'!$A$3:$A$7050=J$6)*--('Appendix F'!$B$3:$B$7050=$A709))&gt;0,"Yes","")</f>
        <v/>
      </c>
    </row>
    <row r="710" spans="1:10" x14ac:dyDescent="0.25">
      <c r="A710" s="5" t="s">
        <v>6081</v>
      </c>
      <c r="B710" s="5" t="s">
        <v>9800</v>
      </c>
      <c r="C710"/>
      <c r="D710"/>
      <c r="E710"/>
      <c r="F710"/>
      <c r="G710"/>
      <c r="H710"/>
      <c r="I710" s="3" t="str">
        <f>IF(SUMPRODUCT(--('Appendix F'!$A$3:$A$7050=I$6)*--('Appendix F'!$B$3:$B$7050=$A710))&gt;0,"Yes","")</f>
        <v/>
      </c>
      <c r="J710" s="3" t="str">
        <f>IF(SUMPRODUCT(--('Appendix F'!$A$3:$A$7050=J$6)*--('Appendix F'!$B$3:$B$7050=$A710))&gt;0,"Yes","")</f>
        <v>Yes</v>
      </c>
    </row>
    <row r="711" spans="1:10" x14ac:dyDescent="0.25">
      <c r="A711" s="5" t="s">
        <v>4737</v>
      </c>
      <c r="B711" s="5" t="s">
        <v>9800</v>
      </c>
      <c r="C711"/>
      <c r="D711"/>
      <c r="E711"/>
      <c r="F711"/>
      <c r="G711"/>
      <c r="H711"/>
      <c r="I711" s="3" t="str">
        <f>IF(SUMPRODUCT(--('Appendix F'!$A$3:$A$7050=I$6)*--('Appendix F'!$B$3:$B$7050=$A711))&gt;0,"Yes","")</f>
        <v>Yes</v>
      </c>
      <c r="J711" s="3" t="str">
        <f>IF(SUMPRODUCT(--('Appendix F'!$A$3:$A$7050=J$6)*--('Appendix F'!$B$3:$B$7050=$A711))&gt;0,"Yes","")</f>
        <v/>
      </c>
    </row>
    <row r="712" spans="1:10" x14ac:dyDescent="0.25">
      <c r="A712" s="5" t="s">
        <v>6082</v>
      </c>
      <c r="B712" s="5" t="s">
        <v>9800</v>
      </c>
      <c r="C712"/>
      <c r="D712"/>
      <c r="E712"/>
      <c r="F712"/>
      <c r="G712"/>
      <c r="H712"/>
      <c r="I712" s="3" t="str">
        <f>IF(SUMPRODUCT(--('Appendix F'!$A$3:$A$7050=I$6)*--('Appendix F'!$B$3:$B$7050=$A712))&gt;0,"Yes","")</f>
        <v/>
      </c>
      <c r="J712" s="3" t="str">
        <f>IF(SUMPRODUCT(--('Appendix F'!$A$3:$A$7050=J$6)*--('Appendix F'!$B$3:$B$7050=$A712))&gt;0,"Yes","")</f>
        <v>Yes</v>
      </c>
    </row>
    <row r="713" spans="1:10" x14ac:dyDescent="0.25">
      <c r="A713" s="5" t="s">
        <v>4738</v>
      </c>
      <c r="B713" s="5" t="s">
        <v>9800</v>
      </c>
      <c r="C713"/>
      <c r="D713"/>
      <c r="E713"/>
      <c r="F713"/>
      <c r="G713"/>
      <c r="H713"/>
      <c r="I713" s="3" t="str">
        <f>IF(SUMPRODUCT(--('Appendix F'!$A$3:$A$7050=I$6)*--('Appendix F'!$B$3:$B$7050=$A713))&gt;0,"Yes","")</f>
        <v>Yes</v>
      </c>
      <c r="J713" s="3" t="str">
        <f>IF(SUMPRODUCT(--('Appendix F'!$A$3:$A$7050=J$6)*--('Appendix F'!$B$3:$B$7050=$A713))&gt;0,"Yes","")</f>
        <v/>
      </c>
    </row>
    <row r="714" spans="1:10" x14ac:dyDescent="0.25">
      <c r="A714" s="5" t="s">
        <v>6083</v>
      </c>
      <c r="B714" s="5" t="s">
        <v>9800</v>
      </c>
      <c r="C714"/>
      <c r="D714"/>
      <c r="E714"/>
      <c r="F714"/>
      <c r="G714"/>
      <c r="H714"/>
      <c r="I714" s="3" t="str">
        <f>IF(SUMPRODUCT(--('Appendix F'!$A$3:$A$7050=I$6)*--('Appendix F'!$B$3:$B$7050=$A714))&gt;0,"Yes","")</f>
        <v/>
      </c>
      <c r="J714" s="3" t="str">
        <f>IF(SUMPRODUCT(--('Appendix F'!$A$3:$A$7050=J$6)*--('Appendix F'!$B$3:$B$7050=$A714))&gt;0,"Yes","")</f>
        <v>Yes</v>
      </c>
    </row>
    <row r="715" spans="1:10" x14ac:dyDescent="0.25">
      <c r="A715" s="5" t="s">
        <v>4739</v>
      </c>
      <c r="B715" s="5" t="s">
        <v>9800</v>
      </c>
      <c r="C715"/>
      <c r="D715"/>
      <c r="E715"/>
      <c r="F715"/>
      <c r="G715"/>
      <c r="H715"/>
      <c r="I715" s="3" t="str">
        <f>IF(SUMPRODUCT(--('Appendix F'!$A$3:$A$7050=I$6)*--('Appendix F'!$B$3:$B$7050=$A715))&gt;0,"Yes","")</f>
        <v>Yes</v>
      </c>
      <c r="J715" s="3" t="str">
        <f>IF(SUMPRODUCT(--('Appendix F'!$A$3:$A$7050=J$6)*--('Appendix F'!$B$3:$B$7050=$A715))&gt;0,"Yes","")</f>
        <v/>
      </c>
    </row>
    <row r="716" spans="1:10" x14ac:dyDescent="0.25">
      <c r="A716" s="5" t="s">
        <v>6084</v>
      </c>
      <c r="B716" s="5" t="s">
        <v>9800</v>
      </c>
      <c r="C716"/>
      <c r="D716"/>
      <c r="E716"/>
      <c r="F716"/>
      <c r="G716"/>
      <c r="H716"/>
      <c r="I716" s="3" t="str">
        <f>IF(SUMPRODUCT(--('Appendix F'!$A$3:$A$7050=I$6)*--('Appendix F'!$B$3:$B$7050=$A716))&gt;0,"Yes","")</f>
        <v/>
      </c>
      <c r="J716" s="3" t="str">
        <f>IF(SUMPRODUCT(--('Appendix F'!$A$3:$A$7050=J$6)*--('Appendix F'!$B$3:$B$7050=$A716))&gt;0,"Yes","")</f>
        <v>Yes</v>
      </c>
    </row>
    <row r="717" spans="1:10" x14ac:dyDescent="0.25">
      <c r="A717" s="5" t="s">
        <v>4740</v>
      </c>
      <c r="B717" s="5" t="s">
        <v>9800</v>
      </c>
      <c r="C717"/>
      <c r="D717"/>
      <c r="E717"/>
      <c r="F717"/>
      <c r="G717"/>
      <c r="H717"/>
      <c r="I717" s="3" t="str">
        <f>IF(SUMPRODUCT(--('Appendix F'!$A$3:$A$7050=I$6)*--('Appendix F'!$B$3:$B$7050=$A717))&gt;0,"Yes","")</f>
        <v>Yes</v>
      </c>
      <c r="J717" s="3" t="str">
        <f>IF(SUMPRODUCT(--('Appendix F'!$A$3:$A$7050=J$6)*--('Appendix F'!$B$3:$B$7050=$A717))&gt;0,"Yes","")</f>
        <v/>
      </c>
    </row>
    <row r="718" spans="1:10" x14ac:dyDescent="0.25">
      <c r="A718" s="5" t="s">
        <v>6085</v>
      </c>
      <c r="B718" s="5" t="s">
        <v>9800</v>
      </c>
      <c r="C718"/>
      <c r="D718"/>
      <c r="E718"/>
      <c r="F718"/>
      <c r="G718"/>
      <c r="H718"/>
      <c r="I718" s="3" t="str">
        <f>IF(SUMPRODUCT(--('Appendix F'!$A$3:$A$7050=I$6)*--('Appendix F'!$B$3:$B$7050=$A718))&gt;0,"Yes","")</f>
        <v/>
      </c>
      <c r="J718" s="3" t="str">
        <f>IF(SUMPRODUCT(--('Appendix F'!$A$3:$A$7050=J$6)*--('Appendix F'!$B$3:$B$7050=$A718))&gt;0,"Yes","")</f>
        <v>Yes</v>
      </c>
    </row>
    <row r="719" spans="1:10" x14ac:dyDescent="0.25">
      <c r="A719" s="5" t="s">
        <v>4741</v>
      </c>
      <c r="B719" s="5" t="s">
        <v>9800</v>
      </c>
      <c r="C719"/>
      <c r="D719"/>
      <c r="E719"/>
      <c r="F719"/>
      <c r="G719"/>
      <c r="H719"/>
      <c r="I719" s="3" t="str">
        <f>IF(SUMPRODUCT(--('Appendix F'!$A$3:$A$7050=I$6)*--('Appendix F'!$B$3:$B$7050=$A719))&gt;0,"Yes","")</f>
        <v>Yes</v>
      </c>
      <c r="J719" s="3" t="str">
        <f>IF(SUMPRODUCT(--('Appendix F'!$A$3:$A$7050=J$6)*--('Appendix F'!$B$3:$B$7050=$A719))&gt;0,"Yes","")</f>
        <v/>
      </c>
    </row>
    <row r="720" spans="1:10" x14ac:dyDescent="0.25">
      <c r="A720" s="5" t="s">
        <v>6086</v>
      </c>
      <c r="B720" s="5" t="s">
        <v>9800</v>
      </c>
      <c r="C720"/>
      <c r="D720"/>
      <c r="E720"/>
      <c r="F720"/>
      <c r="G720"/>
      <c r="H720"/>
      <c r="I720" s="3" t="str">
        <f>IF(SUMPRODUCT(--('Appendix F'!$A$3:$A$7050=I$6)*--('Appendix F'!$B$3:$B$7050=$A720))&gt;0,"Yes","")</f>
        <v/>
      </c>
      <c r="J720" s="3" t="str">
        <f>IF(SUMPRODUCT(--('Appendix F'!$A$3:$A$7050=J$6)*--('Appendix F'!$B$3:$B$7050=$A720))&gt;0,"Yes","")</f>
        <v>Yes</v>
      </c>
    </row>
    <row r="721" spans="1:10" x14ac:dyDescent="0.25">
      <c r="A721" s="5" t="s">
        <v>4742</v>
      </c>
      <c r="B721" s="5" t="s">
        <v>9800</v>
      </c>
      <c r="C721"/>
      <c r="D721"/>
      <c r="E721"/>
      <c r="F721"/>
      <c r="G721"/>
      <c r="H721"/>
      <c r="I721" s="3" t="str">
        <f>IF(SUMPRODUCT(--('Appendix F'!$A$3:$A$7050=I$6)*--('Appendix F'!$B$3:$B$7050=$A721))&gt;0,"Yes","")</f>
        <v>Yes</v>
      </c>
      <c r="J721" s="3" t="str">
        <f>IF(SUMPRODUCT(--('Appendix F'!$A$3:$A$7050=J$6)*--('Appendix F'!$B$3:$B$7050=$A721))&gt;0,"Yes","")</f>
        <v/>
      </c>
    </row>
    <row r="722" spans="1:10" x14ac:dyDescent="0.25">
      <c r="A722" s="5" t="s">
        <v>6087</v>
      </c>
      <c r="B722" s="5" t="s">
        <v>9800</v>
      </c>
      <c r="C722"/>
      <c r="D722"/>
      <c r="E722"/>
      <c r="F722"/>
      <c r="G722"/>
      <c r="H722"/>
      <c r="I722" s="3" t="str">
        <f>IF(SUMPRODUCT(--('Appendix F'!$A$3:$A$7050=I$6)*--('Appendix F'!$B$3:$B$7050=$A722))&gt;0,"Yes","")</f>
        <v/>
      </c>
      <c r="J722" s="3" t="str">
        <f>IF(SUMPRODUCT(--('Appendix F'!$A$3:$A$7050=J$6)*--('Appendix F'!$B$3:$B$7050=$A722))&gt;0,"Yes","")</f>
        <v>Yes</v>
      </c>
    </row>
    <row r="723" spans="1:10" x14ac:dyDescent="0.25">
      <c r="A723" s="5" t="s">
        <v>4743</v>
      </c>
      <c r="B723" s="5" t="s">
        <v>9800</v>
      </c>
      <c r="C723"/>
      <c r="D723"/>
      <c r="E723"/>
      <c r="F723"/>
      <c r="G723"/>
      <c r="H723"/>
      <c r="I723" s="3" t="str">
        <f>IF(SUMPRODUCT(--('Appendix F'!$A$3:$A$7050=I$6)*--('Appendix F'!$B$3:$B$7050=$A723))&gt;0,"Yes","")</f>
        <v>Yes</v>
      </c>
      <c r="J723" s="3" t="str">
        <f>IF(SUMPRODUCT(--('Appendix F'!$A$3:$A$7050=J$6)*--('Appendix F'!$B$3:$B$7050=$A723))&gt;0,"Yes","")</f>
        <v/>
      </c>
    </row>
    <row r="724" spans="1:10" x14ac:dyDescent="0.25">
      <c r="A724" s="5" t="s">
        <v>6088</v>
      </c>
      <c r="B724" s="5" t="s">
        <v>9800</v>
      </c>
      <c r="C724"/>
      <c r="D724"/>
      <c r="E724"/>
      <c r="F724"/>
      <c r="G724"/>
      <c r="H724"/>
      <c r="I724" s="3" t="str">
        <f>IF(SUMPRODUCT(--('Appendix F'!$A$3:$A$7050=I$6)*--('Appendix F'!$B$3:$B$7050=$A724))&gt;0,"Yes","")</f>
        <v/>
      </c>
      <c r="J724" s="3" t="str">
        <f>IF(SUMPRODUCT(--('Appendix F'!$A$3:$A$7050=J$6)*--('Appendix F'!$B$3:$B$7050=$A724))&gt;0,"Yes","")</f>
        <v>Yes</v>
      </c>
    </row>
    <row r="725" spans="1:10" x14ac:dyDescent="0.25">
      <c r="A725" s="5" t="s">
        <v>4744</v>
      </c>
      <c r="B725" s="5" t="s">
        <v>9800</v>
      </c>
      <c r="C725"/>
      <c r="D725"/>
      <c r="E725"/>
      <c r="F725"/>
      <c r="G725"/>
      <c r="H725"/>
      <c r="I725" s="3" t="str">
        <f>IF(SUMPRODUCT(--('Appendix F'!$A$3:$A$7050=I$6)*--('Appendix F'!$B$3:$B$7050=$A725))&gt;0,"Yes","")</f>
        <v>Yes</v>
      </c>
      <c r="J725" s="3" t="str">
        <f>IF(SUMPRODUCT(--('Appendix F'!$A$3:$A$7050=J$6)*--('Appendix F'!$B$3:$B$7050=$A725))&gt;0,"Yes","")</f>
        <v/>
      </c>
    </row>
    <row r="726" spans="1:10" x14ac:dyDescent="0.25">
      <c r="A726" s="5" t="s">
        <v>6089</v>
      </c>
      <c r="B726" s="5" t="s">
        <v>9800</v>
      </c>
      <c r="C726"/>
      <c r="D726"/>
      <c r="E726"/>
      <c r="F726"/>
      <c r="G726"/>
      <c r="H726"/>
      <c r="I726" s="3" t="str">
        <f>IF(SUMPRODUCT(--('Appendix F'!$A$3:$A$7050=I$6)*--('Appendix F'!$B$3:$B$7050=$A726))&gt;0,"Yes","")</f>
        <v/>
      </c>
      <c r="J726" s="3" t="str">
        <f>IF(SUMPRODUCT(--('Appendix F'!$A$3:$A$7050=J$6)*--('Appendix F'!$B$3:$B$7050=$A726))&gt;0,"Yes","")</f>
        <v>Yes</v>
      </c>
    </row>
    <row r="727" spans="1:10" x14ac:dyDescent="0.25">
      <c r="A727" s="5" t="s">
        <v>4745</v>
      </c>
      <c r="B727" s="5" t="s">
        <v>9800</v>
      </c>
      <c r="C727"/>
      <c r="D727"/>
      <c r="E727"/>
      <c r="F727"/>
      <c r="G727"/>
      <c r="H727"/>
      <c r="I727" s="3" t="str">
        <f>IF(SUMPRODUCT(--('Appendix F'!$A$3:$A$7050=I$6)*--('Appendix F'!$B$3:$B$7050=$A727))&gt;0,"Yes","")</f>
        <v>Yes</v>
      </c>
      <c r="J727" s="3" t="str">
        <f>IF(SUMPRODUCT(--('Appendix F'!$A$3:$A$7050=J$6)*--('Appendix F'!$B$3:$B$7050=$A727))&gt;0,"Yes","")</f>
        <v/>
      </c>
    </row>
    <row r="728" spans="1:10" x14ac:dyDescent="0.25">
      <c r="A728" s="5" t="s">
        <v>6090</v>
      </c>
      <c r="B728" s="5" t="s">
        <v>9800</v>
      </c>
      <c r="C728"/>
      <c r="D728"/>
      <c r="E728"/>
      <c r="F728"/>
      <c r="G728"/>
      <c r="H728"/>
      <c r="I728" s="3" t="str">
        <f>IF(SUMPRODUCT(--('Appendix F'!$A$3:$A$7050=I$6)*--('Appendix F'!$B$3:$B$7050=$A728))&gt;0,"Yes","")</f>
        <v/>
      </c>
      <c r="J728" s="3" t="str">
        <f>IF(SUMPRODUCT(--('Appendix F'!$A$3:$A$7050=J$6)*--('Appendix F'!$B$3:$B$7050=$A728))&gt;0,"Yes","")</f>
        <v>Yes</v>
      </c>
    </row>
    <row r="729" spans="1:10" x14ac:dyDescent="0.25">
      <c r="A729" s="5" t="s">
        <v>4746</v>
      </c>
      <c r="B729" s="5" t="s">
        <v>9800</v>
      </c>
      <c r="C729"/>
      <c r="D729"/>
      <c r="E729"/>
      <c r="F729"/>
      <c r="G729"/>
      <c r="H729"/>
      <c r="I729" s="3" t="str">
        <f>IF(SUMPRODUCT(--('Appendix F'!$A$3:$A$7050=I$6)*--('Appendix F'!$B$3:$B$7050=$A729))&gt;0,"Yes","")</f>
        <v>Yes</v>
      </c>
      <c r="J729" s="3" t="str">
        <f>IF(SUMPRODUCT(--('Appendix F'!$A$3:$A$7050=J$6)*--('Appendix F'!$B$3:$B$7050=$A729))&gt;0,"Yes","")</f>
        <v/>
      </c>
    </row>
    <row r="730" spans="1:10" x14ac:dyDescent="0.25">
      <c r="A730" s="5" t="s">
        <v>6091</v>
      </c>
      <c r="B730" s="5" t="s">
        <v>9800</v>
      </c>
      <c r="C730"/>
      <c r="D730"/>
      <c r="E730"/>
      <c r="F730"/>
      <c r="G730"/>
      <c r="H730"/>
      <c r="I730" s="3" t="str">
        <f>IF(SUMPRODUCT(--('Appendix F'!$A$3:$A$7050=I$6)*--('Appendix F'!$B$3:$B$7050=$A730))&gt;0,"Yes","")</f>
        <v/>
      </c>
      <c r="J730" s="3" t="str">
        <f>IF(SUMPRODUCT(--('Appendix F'!$A$3:$A$7050=J$6)*--('Appendix F'!$B$3:$B$7050=$A730))&gt;0,"Yes","")</f>
        <v>Yes</v>
      </c>
    </row>
    <row r="731" spans="1:10" x14ac:dyDescent="0.25">
      <c r="A731" s="5" t="s">
        <v>4747</v>
      </c>
      <c r="B731" s="5" t="s">
        <v>9800</v>
      </c>
      <c r="C731"/>
      <c r="D731"/>
      <c r="E731"/>
      <c r="F731"/>
      <c r="G731"/>
      <c r="H731"/>
      <c r="I731" s="3" t="str">
        <f>IF(SUMPRODUCT(--('Appendix F'!$A$3:$A$7050=I$6)*--('Appendix F'!$B$3:$B$7050=$A731))&gt;0,"Yes","")</f>
        <v>Yes</v>
      </c>
      <c r="J731" s="3" t="str">
        <f>IF(SUMPRODUCT(--('Appendix F'!$A$3:$A$7050=J$6)*--('Appendix F'!$B$3:$B$7050=$A731))&gt;0,"Yes","")</f>
        <v/>
      </c>
    </row>
    <row r="732" spans="1:10" x14ac:dyDescent="0.25">
      <c r="A732" s="5" t="s">
        <v>6092</v>
      </c>
      <c r="B732" s="5" t="s">
        <v>9800</v>
      </c>
      <c r="C732"/>
      <c r="D732"/>
      <c r="E732"/>
      <c r="F732"/>
      <c r="G732"/>
      <c r="H732"/>
      <c r="I732" s="3" t="str">
        <f>IF(SUMPRODUCT(--('Appendix F'!$A$3:$A$7050=I$6)*--('Appendix F'!$B$3:$B$7050=$A732))&gt;0,"Yes","")</f>
        <v/>
      </c>
      <c r="J732" s="3" t="str">
        <f>IF(SUMPRODUCT(--('Appendix F'!$A$3:$A$7050=J$6)*--('Appendix F'!$B$3:$B$7050=$A732))&gt;0,"Yes","")</f>
        <v>Yes</v>
      </c>
    </row>
    <row r="733" spans="1:10" x14ac:dyDescent="0.25">
      <c r="A733" s="5" t="s">
        <v>4748</v>
      </c>
      <c r="B733" s="5" t="s">
        <v>9800</v>
      </c>
      <c r="C733"/>
      <c r="D733"/>
      <c r="E733"/>
      <c r="F733"/>
      <c r="G733"/>
      <c r="H733"/>
      <c r="I733" s="3" t="str">
        <f>IF(SUMPRODUCT(--('Appendix F'!$A$3:$A$7050=I$6)*--('Appendix F'!$B$3:$B$7050=$A733))&gt;0,"Yes","")</f>
        <v>Yes</v>
      </c>
      <c r="J733" s="3" t="str">
        <f>IF(SUMPRODUCT(--('Appendix F'!$A$3:$A$7050=J$6)*--('Appendix F'!$B$3:$B$7050=$A733))&gt;0,"Yes","")</f>
        <v/>
      </c>
    </row>
    <row r="734" spans="1:10" x14ac:dyDescent="0.25">
      <c r="A734" s="5" t="s">
        <v>6093</v>
      </c>
      <c r="B734" s="5" t="s">
        <v>9800</v>
      </c>
      <c r="C734"/>
      <c r="D734"/>
      <c r="E734"/>
      <c r="F734"/>
      <c r="G734"/>
      <c r="H734"/>
      <c r="I734" s="3" t="str">
        <f>IF(SUMPRODUCT(--('Appendix F'!$A$3:$A$7050=I$6)*--('Appendix F'!$B$3:$B$7050=$A734))&gt;0,"Yes","")</f>
        <v/>
      </c>
      <c r="J734" s="3" t="str">
        <f>IF(SUMPRODUCT(--('Appendix F'!$A$3:$A$7050=J$6)*--('Appendix F'!$B$3:$B$7050=$A734))&gt;0,"Yes","")</f>
        <v>Yes</v>
      </c>
    </row>
    <row r="735" spans="1:10" x14ac:dyDescent="0.25">
      <c r="A735" s="5" t="s">
        <v>4749</v>
      </c>
      <c r="B735" s="5" t="s">
        <v>9800</v>
      </c>
      <c r="C735"/>
      <c r="D735"/>
      <c r="E735"/>
      <c r="F735"/>
      <c r="G735"/>
      <c r="H735"/>
      <c r="I735" s="3" t="str">
        <f>IF(SUMPRODUCT(--('Appendix F'!$A$3:$A$7050=I$6)*--('Appendix F'!$B$3:$B$7050=$A735))&gt;0,"Yes","")</f>
        <v>Yes</v>
      </c>
      <c r="J735" s="3" t="str">
        <f>IF(SUMPRODUCT(--('Appendix F'!$A$3:$A$7050=J$6)*--('Appendix F'!$B$3:$B$7050=$A735))&gt;0,"Yes","")</f>
        <v/>
      </c>
    </row>
    <row r="736" spans="1:10" x14ac:dyDescent="0.25">
      <c r="A736" s="5" t="s">
        <v>6094</v>
      </c>
      <c r="B736" s="5" t="s">
        <v>9800</v>
      </c>
      <c r="C736"/>
      <c r="D736"/>
      <c r="E736"/>
      <c r="F736"/>
      <c r="G736"/>
      <c r="H736"/>
      <c r="I736" s="3" t="str">
        <f>IF(SUMPRODUCT(--('Appendix F'!$A$3:$A$7050=I$6)*--('Appendix F'!$B$3:$B$7050=$A736))&gt;0,"Yes","")</f>
        <v/>
      </c>
      <c r="J736" s="3" t="str">
        <f>IF(SUMPRODUCT(--('Appendix F'!$A$3:$A$7050=J$6)*--('Appendix F'!$B$3:$B$7050=$A736))&gt;0,"Yes","")</f>
        <v>Yes</v>
      </c>
    </row>
    <row r="737" spans="1:10" x14ac:dyDescent="0.25">
      <c r="A737" s="5" t="s">
        <v>4750</v>
      </c>
      <c r="B737" s="5" t="s">
        <v>9800</v>
      </c>
      <c r="C737"/>
      <c r="D737"/>
      <c r="E737"/>
      <c r="F737"/>
      <c r="G737"/>
      <c r="H737"/>
      <c r="I737" s="3" t="str">
        <f>IF(SUMPRODUCT(--('Appendix F'!$A$3:$A$7050=I$6)*--('Appendix F'!$B$3:$B$7050=$A737))&gt;0,"Yes","")</f>
        <v>Yes</v>
      </c>
      <c r="J737" s="3" t="str">
        <f>IF(SUMPRODUCT(--('Appendix F'!$A$3:$A$7050=J$6)*--('Appendix F'!$B$3:$B$7050=$A737))&gt;0,"Yes","")</f>
        <v/>
      </c>
    </row>
    <row r="738" spans="1:10" x14ac:dyDescent="0.25">
      <c r="A738" s="5" t="s">
        <v>6095</v>
      </c>
      <c r="B738" s="5" t="s">
        <v>9800</v>
      </c>
      <c r="C738"/>
      <c r="D738"/>
      <c r="E738"/>
      <c r="F738"/>
      <c r="G738"/>
      <c r="H738"/>
      <c r="I738" s="3" t="str">
        <f>IF(SUMPRODUCT(--('Appendix F'!$A$3:$A$7050=I$6)*--('Appendix F'!$B$3:$B$7050=$A738))&gt;0,"Yes","")</f>
        <v/>
      </c>
      <c r="J738" s="3" t="str">
        <f>IF(SUMPRODUCT(--('Appendix F'!$A$3:$A$7050=J$6)*--('Appendix F'!$B$3:$B$7050=$A738))&gt;0,"Yes","")</f>
        <v>Yes</v>
      </c>
    </row>
    <row r="739" spans="1:10" x14ac:dyDescent="0.25">
      <c r="A739" s="5" t="s">
        <v>4751</v>
      </c>
      <c r="B739" s="5" t="s">
        <v>9800</v>
      </c>
      <c r="C739"/>
      <c r="D739"/>
      <c r="E739"/>
      <c r="F739"/>
      <c r="G739"/>
      <c r="H739"/>
      <c r="I739" s="3" t="str">
        <f>IF(SUMPRODUCT(--('Appendix F'!$A$3:$A$7050=I$6)*--('Appendix F'!$B$3:$B$7050=$A739))&gt;0,"Yes","")</f>
        <v>Yes</v>
      </c>
      <c r="J739" s="3" t="str">
        <f>IF(SUMPRODUCT(--('Appendix F'!$A$3:$A$7050=J$6)*--('Appendix F'!$B$3:$B$7050=$A739))&gt;0,"Yes","")</f>
        <v/>
      </c>
    </row>
    <row r="740" spans="1:10" x14ac:dyDescent="0.25">
      <c r="A740" s="5" t="s">
        <v>6096</v>
      </c>
      <c r="B740" s="5" t="s">
        <v>9800</v>
      </c>
      <c r="C740"/>
      <c r="D740"/>
      <c r="E740"/>
      <c r="F740"/>
      <c r="G740"/>
      <c r="H740"/>
      <c r="I740" s="3" t="str">
        <f>IF(SUMPRODUCT(--('Appendix F'!$A$3:$A$7050=I$6)*--('Appendix F'!$B$3:$B$7050=$A740))&gt;0,"Yes","")</f>
        <v/>
      </c>
      <c r="J740" s="3" t="str">
        <f>IF(SUMPRODUCT(--('Appendix F'!$A$3:$A$7050=J$6)*--('Appendix F'!$B$3:$B$7050=$A740))&gt;0,"Yes","")</f>
        <v>Yes</v>
      </c>
    </row>
    <row r="741" spans="1:10" x14ac:dyDescent="0.25">
      <c r="A741" s="5" t="s">
        <v>4752</v>
      </c>
      <c r="B741" s="5" t="s">
        <v>9800</v>
      </c>
      <c r="C741"/>
      <c r="D741"/>
      <c r="E741"/>
      <c r="F741"/>
      <c r="G741"/>
      <c r="H741"/>
      <c r="I741" s="3" t="str">
        <f>IF(SUMPRODUCT(--('Appendix F'!$A$3:$A$7050=I$6)*--('Appendix F'!$B$3:$B$7050=$A741))&gt;0,"Yes","")</f>
        <v>Yes</v>
      </c>
      <c r="J741" s="3" t="str">
        <f>IF(SUMPRODUCT(--('Appendix F'!$A$3:$A$7050=J$6)*--('Appendix F'!$B$3:$B$7050=$A741))&gt;0,"Yes","")</f>
        <v/>
      </c>
    </row>
    <row r="742" spans="1:10" x14ac:dyDescent="0.25">
      <c r="A742" s="5" t="s">
        <v>6097</v>
      </c>
      <c r="B742" s="5" t="s">
        <v>9800</v>
      </c>
      <c r="C742"/>
      <c r="D742"/>
      <c r="E742"/>
      <c r="F742"/>
      <c r="G742"/>
      <c r="H742"/>
      <c r="I742" s="3" t="str">
        <f>IF(SUMPRODUCT(--('Appendix F'!$A$3:$A$7050=I$6)*--('Appendix F'!$B$3:$B$7050=$A742))&gt;0,"Yes","")</f>
        <v/>
      </c>
      <c r="J742" s="3" t="str">
        <f>IF(SUMPRODUCT(--('Appendix F'!$A$3:$A$7050=J$6)*--('Appendix F'!$B$3:$B$7050=$A742))&gt;0,"Yes","")</f>
        <v>Yes</v>
      </c>
    </row>
    <row r="743" spans="1:10" x14ac:dyDescent="0.25">
      <c r="A743" s="5" t="s">
        <v>4753</v>
      </c>
      <c r="B743" s="5" t="s">
        <v>9800</v>
      </c>
      <c r="C743"/>
      <c r="D743"/>
      <c r="E743"/>
      <c r="F743"/>
      <c r="G743"/>
      <c r="H743"/>
      <c r="I743" s="3" t="str">
        <f>IF(SUMPRODUCT(--('Appendix F'!$A$3:$A$7050=I$6)*--('Appendix F'!$B$3:$B$7050=$A743))&gt;0,"Yes","")</f>
        <v>Yes</v>
      </c>
      <c r="J743" s="3" t="str">
        <f>IF(SUMPRODUCT(--('Appendix F'!$A$3:$A$7050=J$6)*--('Appendix F'!$B$3:$B$7050=$A743))&gt;0,"Yes","")</f>
        <v/>
      </c>
    </row>
    <row r="744" spans="1:10" x14ac:dyDescent="0.25">
      <c r="A744" s="5" t="s">
        <v>6098</v>
      </c>
      <c r="B744" s="5" t="s">
        <v>9800</v>
      </c>
      <c r="C744"/>
      <c r="D744"/>
      <c r="E744"/>
      <c r="F744"/>
      <c r="G744"/>
      <c r="H744"/>
      <c r="I744" s="3" t="str">
        <f>IF(SUMPRODUCT(--('Appendix F'!$A$3:$A$7050=I$6)*--('Appendix F'!$B$3:$B$7050=$A744))&gt;0,"Yes","")</f>
        <v/>
      </c>
      <c r="J744" s="3" t="str">
        <f>IF(SUMPRODUCT(--('Appendix F'!$A$3:$A$7050=J$6)*--('Appendix F'!$B$3:$B$7050=$A744))&gt;0,"Yes","")</f>
        <v>Yes</v>
      </c>
    </row>
    <row r="745" spans="1:10" x14ac:dyDescent="0.25">
      <c r="A745" s="5" t="s">
        <v>4754</v>
      </c>
      <c r="B745" s="5" t="s">
        <v>9800</v>
      </c>
      <c r="C745"/>
      <c r="D745"/>
      <c r="E745"/>
      <c r="F745"/>
      <c r="G745"/>
      <c r="H745"/>
      <c r="I745" s="3" t="str">
        <f>IF(SUMPRODUCT(--('Appendix F'!$A$3:$A$7050=I$6)*--('Appendix F'!$B$3:$B$7050=$A745))&gt;0,"Yes","")</f>
        <v>Yes</v>
      </c>
      <c r="J745" s="3" t="str">
        <f>IF(SUMPRODUCT(--('Appendix F'!$A$3:$A$7050=J$6)*--('Appendix F'!$B$3:$B$7050=$A745))&gt;0,"Yes","")</f>
        <v/>
      </c>
    </row>
    <row r="746" spans="1:10" x14ac:dyDescent="0.25">
      <c r="A746" s="5" t="s">
        <v>6099</v>
      </c>
      <c r="B746" s="5" t="s">
        <v>9800</v>
      </c>
      <c r="C746"/>
      <c r="D746"/>
      <c r="E746"/>
      <c r="F746"/>
      <c r="G746"/>
      <c r="H746"/>
      <c r="I746" s="3" t="str">
        <f>IF(SUMPRODUCT(--('Appendix F'!$A$3:$A$7050=I$6)*--('Appendix F'!$B$3:$B$7050=$A746))&gt;0,"Yes","")</f>
        <v/>
      </c>
      <c r="J746" s="3" t="str">
        <f>IF(SUMPRODUCT(--('Appendix F'!$A$3:$A$7050=J$6)*--('Appendix F'!$B$3:$B$7050=$A746))&gt;0,"Yes","")</f>
        <v>Yes</v>
      </c>
    </row>
    <row r="747" spans="1:10" x14ac:dyDescent="0.25">
      <c r="A747" s="5" t="s">
        <v>4755</v>
      </c>
      <c r="B747" s="5" t="s">
        <v>9800</v>
      </c>
      <c r="C747"/>
      <c r="D747"/>
      <c r="E747"/>
      <c r="F747"/>
      <c r="G747"/>
      <c r="H747"/>
      <c r="I747" s="3" t="str">
        <f>IF(SUMPRODUCT(--('Appendix F'!$A$3:$A$7050=I$6)*--('Appendix F'!$B$3:$B$7050=$A747))&gt;0,"Yes","")</f>
        <v>Yes</v>
      </c>
      <c r="J747" s="3" t="str">
        <f>IF(SUMPRODUCT(--('Appendix F'!$A$3:$A$7050=J$6)*--('Appendix F'!$B$3:$B$7050=$A747))&gt;0,"Yes","")</f>
        <v/>
      </c>
    </row>
    <row r="748" spans="1:10" x14ac:dyDescent="0.25">
      <c r="A748" s="5" t="s">
        <v>6100</v>
      </c>
      <c r="B748" s="5" t="s">
        <v>9800</v>
      </c>
      <c r="C748"/>
      <c r="D748"/>
      <c r="E748"/>
      <c r="F748"/>
      <c r="G748"/>
      <c r="H748"/>
      <c r="I748" s="3" t="str">
        <f>IF(SUMPRODUCT(--('Appendix F'!$A$3:$A$7050=I$6)*--('Appendix F'!$B$3:$B$7050=$A748))&gt;0,"Yes","")</f>
        <v/>
      </c>
      <c r="J748" s="3" t="str">
        <f>IF(SUMPRODUCT(--('Appendix F'!$A$3:$A$7050=J$6)*--('Appendix F'!$B$3:$B$7050=$A748))&gt;0,"Yes","")</f>
        <v>Yes</v>
      </c>
    </row>
    <row r="749" spans="1:10" x14ac:dyDescent="0.25">
      <c r="A749" s="5" t="s">
        <v>4756</v>
      </c>
      <c r="B749" s="5" t="s">
        <v>9800</v>
      </c>
      <c r="C749"/>
      <c r="D749"/>
      <c r="E749"/>
      <c r="F749"/>
      <c r="G749"/>
      <c r="H749"/>
      <c r="I749" s="3" t="str">
        <f>IF(SUMPRODUCT(--('Appendix F'!$A$3:$A$7050=I$6)*--('Appendix F'!$B$3:$B$7050=$A749))&gt;0,"Yes","")</f>
        <v>Yes</v>
      </c>
      <c r="J749" s="3" t="str">
        <f>IF(SUMPRODUCT(--('Appendix F'!$A$3:$A$7050=J$6)*--('Appendix F'!$B$3:$B$7050=$A749))&gt;0,"Yes","")</f>
        <v/>
      </c>
    </row>
    <row r="750" spans="1:10" x14ac:dyDescent="0.25">
      <c r="A750" s="5" t="s">
        <v>6101</v>
      </c>
      <c r="B750" s="5" t="s">
        <v>9800</v>
      </c>
      <c r="C750"/>
      <c r="D750"/>
      <c r="E750"/>
      <c r="F750"/>
      <c r="G750"/>
      <c r="H750"/>
      <c r="I750" s="3" t="str">
        <f>IF(SUMPRODUCT(--('Appendix F'!$A$3:$A$7050=I$6)*--('Appendix F'!$B$3:$B$7050=$A750))&gt;0,"Yes","")</f>
        <v/>
      </c>
      <c r="J750" s="3" t="str">
        <f>IF(SUMPRODUCT(--('Appendix F'!$A$3:$A$7050=J$6)*--('Appendix F'!$B$3:$B$7050=$A750))&gt;0,"Yes","")</f>
        <v>Yes</v>
      </c>
    </row>
    <row r="751" spans="1:10" x14ac:dyDescent="0.25">
      <c r="A751" s="5" t="s">
        <v>4757</v>
      </c>
      <c r="B751" s="5" t="s">
        <v>9800</v>
      </c>
      <c r="C751"/>
      <c r="D751"/>
      <c r="E751"/>
      <c r="F751"/>
      <c r="G751"/>
      <c r="H751"/>
      <c r="I751" s="3" t="str">
        <f>IF(SUMPRODUCT(--('Appendix F'!$A$3:$A$7050=I$6)*--('Appendix F'!$B$3:$B$7050=$A751))&gt;0,"Yes","")</f>
        <v>Yes</v>
      </c>
      <c r="J751" s="3" t="str">
        <f>IF(SUMPRODUCT(--('Appendix F'!$A$3:$A$7050=J$6)*--('Appendix F'!$B$3:$B$7050=$A751))&gt;0,"Yes","")</f>
        <v/>
      </c>
    </row>
    <row r="752" spans="1:10" x14ac:dyDescent="0.25">
      <c r="A752" s="5" t="s">
        <v>6102</v>
      </c>
      <c r="B752" s="5" t="s">
        <v>9800</v>
      </c>
      <c r="C752"/>
      <c r="D752"/>
      <c r="E752"/>
      <c r="F752"/>
      <c r="G752"/>
      <c r="H752"/>
      <c r="I752" s="3" t="str">
        <f>IF(SUMPRODUCT(--('Appendix F'!$A$3:$A$7050=I$6)*--('Appendix F'!$B$3:$B$7050=$A752))&gt;0,"Yes","")</f>
        <v/>
      </c>
      <c r="J752" s="3" t="str">
        <f>IF(SUMPRODUCT(--('Appendix F'!$A$3:$A$7050=J$6)*--('Appendix F'!$B$3:$B$7050=$A752))&gt;0,"Yes","")</f>
        <v>Yes</v>
      </c>
    </row>
    <row r="753" spans="1:10" x14ac:dyDescent="0.25">
      <c r="A753" s="5" t="s">
        <v>4758</v>
      </c>
      <c r="B753" s="5" t="s">
        <v>9800</v>
      </c>
      <c r="C753"/>
      <c r="D753"/>
      <c r="E753"/>
      <c r="F753"/>
      <c r="G753"/>
      <c r="H753"/>
      <c r="I753" s="3" t="str">
        <f>IF(SUMPRODUCT(--('Appendix F'!$A$3:$A$7050=I$6)*--('Appendix F'!$B$3:$B$7050=$A753))&gt;0,"Yes","")</f>
        <v>Yes</v>
      </c>
      <c r="J753" s="3" t="str">
        <f>IF(SUMPRODUCT(--('Appendix F'!$A$3:$A$7050=J$6)*--('Appendix F'!$B$3:$B$7050=$A753))&gt;0,"Yes","")</f>
        <v/>
      </c>
    </row>
    <row r="754" spans="1:10" x14ac:dyDescent="0.25">
      <c r="A754" s="5" t="s">
        <v>6103</v>
      </c>
      <c r="B754" s="5" t="s">
        <v>9800</v>
      </c>
      <c r="C754"/>
      <c r="D754"/>
      <c r="E754"/>
      <c r="F754"/>
      <c r="G754"/>
      <c r="H754"/>
      <c r="I754" s="3" t="str">
        <f>IF(SUMPRODUCT(--('Appendix F'!$A$3:$A$7050=I$6)*--('Appendix F'!$B$3:$B$7050=$A754))&gt;0,"Yes","")</f>
        <v/>
      </c>
      <c r="J754" s="3" t="str">
        <f>IF(SUMPRODUCT(--('Appendix F'!$A$3:$A$7050=J$6)*--('Appendix F'!$B$3:$B$7050=$A754))&gt;0,"Yes","")</f>
        <v>Yes</v>
      </c>
    </row>
    <row r="755" spans="1:10" x14ac:dyDescent="0.25">
      <c r="A755" s="5" t="s">
        <v>4759</v>
      </c>
      <c r="B755" s="5" t="s">
        <v>9800</v>
      </c>
      <c r="C755"/>
      <c r="D755"/>
      <c r="E755"/>
      <c r="F755"/>
      <c r="G755"/>
      <c r="H755"/>
      <c r="I755" s="3" t="str">
        <f>IF(SUMPRODUCT(--('Appendix F'!$A$3:$A$7050=I$6)*--('Appendix F'!$B$3:$B$7050=$A755))&gt;0,"Yes","")</f>
        <v>Yes</v>
      </c>
      <c r="J755" s="3" t="str">
        <f>IF(SUMPRODUCT(--('Appendix F'!$A$3:$A$7050=J$6)*--('Appendix F'!$B$3:$B$7050=$A755))&gt;0,"Yes","")</f>
        <v/>
      </c>
    </row>
    <row r="756" spans="1:10" x14ac:dyDescent="0.25">
      <c r="A756" s="5" t="s">
        <v>6104</v>
      </c>
      <c r="B756" s="5" t="s">
        <v>9800</v>
      </c>
      <c r="C756"/>
      <c r="D756"/>
      <c r="E756"/>
      <c r="F756"/>
      <c r="G756"/>
      <c r="H756"/>
      <c r="I756" s="3" t="str">
        <f>IF(SUMPRODUCT(--('Appendix F'!$A$3:$A$7050=I$6)*--('Appendix F'!$B$3:$B$7050=$A756))&gt;0,"Yes","")</f>
        <v/>
      </c>
      <c r="J756" s="3" t="str">
        <f>IF(SUMPRODUCT(--('Appendix F'!$A$3:$A$7050=J$6)*--('Appendix F'!$B$3:$B$7050=$A756))&gt;0,"Yes","")</f>
        <v>Yes</v>
      </c>
    </row>
    <row r="757" spans="1:10" x14ac:dyDescent="0.25">
      <c r="A757" s="5" t="s">
        <v>4760</v>
      </c>
      <c r="B757" s="5" t="s">
        <v>9800</v>
      </c>
      <c r="C757"/>
      <c r="D757"/>
      <c r="E757"/>
      <c r="F757"/>
      <c r="G757"/>
      <c r="H757"/>
      <c r="I757" s="3" t="str">
        <f>IF(SUMPRODUCT(--('Appendix F'!$A$3:$A$7050=I$6)*--('Appendix F'!$B$3:$B$7050=$A757))&gt;0,"Yes","")</f>
        <v>Yes</v>
      </c>
      <c r="J757" s="3" t="str">
        <f>IF(SUMPRODUCT(--('Appendix F'!$A$3:$A$7050=J$6)*--('Appendix F'!$B$3:$B$7050=$A757))&gt;0,"Yes","")</f>
        <v/>
      </c>
    </row>
    <row r="758" spans="1:10" x14ac:dyDescent="0.25">
      <c r="A758" s="5" t="s">
        <v>6105</v>
      </c>
      <c r="B758" s="5" t="s">
        <v>9800</v>
      </c>
      <c r="C758"/>
      <c r="D758"/>
      <c r="E758"/>
      <c r="F758"/>
      <c r="G758"/>
      <c r="H758"/>
      <c r="I758" s="3" t="str">
        <f>IF(SUMPRODUCT(--('Appendix F'!$A$3:$A$7050=I$6)*--('Appendix F'!$B$3:$B$7050=$A758))&gt;0,"Yes","")</f>
        <v/>
      </c>
      <c r="J758" s="3" t="str">
        <f>IF(SUMPRODUCT(--('Appendix F'!$A$3:$A$7050=J$6)*--('Appendix F'!$B$3:$B$7050=$A758))&gt;0,"Yes","")</f>
        <v>Yes</v>
      </c>
    </row>
    <row r="759" spans="1:10" x14ac:dyDescent="0.25">
      <c r="A759" s="5" t="s">
        <v>4761</v>
      </c>
      <c r="B759" s="5" t="s">
        <v>9800</v>
      </c>
      <c r="C759"/>
      <c r="D759"/>
      <c r="E759"/>
      <c r="F759"/>
      <c r="G759"/>
      <c r="H759"/>
      <c r="I759" s="3" t="str">
        <f>IF(SUMPRODUCT(--('Appendix F'!$A$3:$A$7050=I$6)*--('Appendix F'!$B$3:$B$7050=$A759))&gt;0,"Yes","")</f>
        <v>Yes</v>
      </c>
      <c r="J759" s="3" t="str">
        <f>IF(SUMPRODUCT(--('Appendix F'!$A$3:$A$7050=J$6)*--('Appendix F'!$B$3:$B$7050=$A759))&gt;0,"Yes","")</f>
        <v/>
      </c>
    </row>
    <row r="760" spans="1:10" x14ac:dyDescent="0.25">
      <c r="A760" s="5" t="s">
        <v>6106</v>
      </c>
      <c r="B760" s="5" t="s">
        <v>9800</v>
      </c>
      <c r="C760"/>
      <c r="D760"/>
      <c r="E760"/>
      <c r="F760"/>
      <c r="G760"/>
      <c r="H760"/>
      <c r="I760" s="3" t="str">
        <f>IF(SUMPRODUCT(--('Appendix F'!$A$3:$A$7050=I$6)*--('Appendix F'!$B$3:$B$7050=$A760))&gt;0,"Yes","")</f>
        <v/>
      </c>
      <c r="J760" s="3" t="str">
        <f>IF(SUMPRODUCT(--('Appendix F'!$A$3:$A$7050=J$6)*--('Appendix F'!$B$3:$B$7050=$A760))&gt;0,"Yes","")</f>
        <v>Yes</v>
      </c>
    </row>
    <row r="761" spans="1:10" x14ac:dyDescent="0.25">
      <c r="A761" s="5" t="s">
        <v>4762</v>
      </c>
      <c r="B761" s="5" t="s">
        <v>9800</v>
      </c>
      <c r="C761"/>
      <c r="D761"/>
      <c r="E761"/>
      <c r="F761"/>
      <c r="G761"/>
      <c r="H761"/>
      <c r="I761" s="3" t="str">
        <f>IF(SUMPRODUCT(--('Appendix F'!$A$3:$A$7050=I$6)*--('Appendix F'!$B$3:$B$7050=$A761))&gt;0,"Yes","")</f>
        <v>Yes</v>
      </c>
      <c r="J761" s="3" t="str">
        <f>IF(SUMPRODUCT(--('Appendix F'!$A$3:$A$7050=J$6)*--('Appendix F'!$B$3:$B$7050=$A761))&gt;0,"Yes","")</f>
        <v/>
      </c>
    </row>
    <row r="762" spans="1:10" x14ac:dyDescent="0.25">
      <c r="A762" s="5" t="s">
        <v>6107</v>
      </c>
      <c r="B762" s="5" t="s">
        <v>9800</v>
      </c>
      <c r="C762"/>
      <c r="D762"/>
      <c r="E762"/>
      <c r="F762"/>
      <c r="G762"/>
      <c r="H762"/>
      <c r="I762" s="3" t="str">
        <f>IF(SUMPRODUCT(--('Appendix F'!$A$3:$A$7050=I$6)*--('Appendix F'!$B$3:$B$7050=$A762))&gt;0,"Yes","")</f>
        <v/>
      </c>
      <c r="J762" s="3" t="str">
        <f>IF(SUMPRODUCT(--('Appendix F'!$A$3:$A$7050=J$6)*--('Appendix F'!$B$3:$B$7050=$A762))&gt;0,"Yes","")</f>
        <v>Yes</v>
      </c>
    </row>
    <row r="763" spans="1:10" x14ac:dyDescent="0.25">
      <c r="A763" s="5" t="s">
        <v>4763</v>
      </c>
      <c r="B763" s="5" t="s">
        <v>9800</v>
      </c>
      <c r="C763"/>
      <c r="D763"/>
      <c r="E763"/>
      <c r="F763"/>
      <c r="G763"/>
      <c r="H763"/>
      <c r="I763" s="3" t="str">
        <f>IF(SUMPRODUCT(--('Appendix F'!$A$3:$A$7050=I$6)*--('Appendix F'!$B$3:$B$7050=$A763))&gt;0,"Yes","")</f>
        <v>Yes</v>
      </c>
      <c r="J763" s="3" t="str">
        <f>IF(SUMPRODUCT(--('Appendix F'!$A$3:$A$7050=J$6)*--('Appendix F'!$B$3:$B$7050=$A763))&gt;0,"Yes","")</f>
        <v/>
      </c>
    </row>
    <row r="764" spans="1:10" x14ac:dyDescent="0.25">
      <c r="A764" s="5" t="s">
        <v>6108</v>
      </c>
      <c r="B764" s="5" t="s">
        <v>9800</v>
      </c>
      <c r="C764"/>
      <c r="D764"/>
      <c r="E764"/>
      <c r="F764"/>
      <c r="G764"/>
      <c r="H764"/>
      <c r="I764" s="3" t="str">
        <f>IF(SUMPRODUCT(--('Appendix F'!$A$3:$A$7050=I$6)*--('Appendix F'!$B$3:$B$7050=$A764))&gt;0,"Yes","")</f>
        <v/>
      </c>
      <c r="J764" s="3" t="str">
        <f>IF(SUMPRODUCT(--('Appendix F'!$A$3:$A$7050=J$6)*--('Appendix F'!$B$3:$B$7050=$A764))&gt;0,"Yes","")</f>
        <v>Yes</v>
      </c>
    </row>
    <row r="765" spans="1:10" x14ac:dyDescent="0.25">
      <c r="A765" s="5" t="s">
        <v>4764</v>
      </c>
      <c r="B765" s="5" t="s">
        <v>9800</v>
      </c>
      <c r="C765"/>
      <c r="D765"/>
      <c r="E765"/>
      <c r="F765"/>
      <c r="G765"/>
      <c r="H765"/>
      <c r="I765" s="3" t="str">
        <f>IF(SUMPRODUCT(--('Appendix F'!$A$3:$A$7050=I$6)*--('Appendix F'!$B$3:$B$7050=$A765))&gt;0,"Yes","")</f>
        <v>Yes</v>
      </c>
      <c r="J765" s="3" t="str">
        <f>IF(SUMPRODUCT(--('Appendix F'!$A$3:$A$7050=J$6)*--('Appendix F'!$B$3:$B$7050=$A765))&gt;0,"Yes","")</f>
        <v/>
      </c>
    </row>
    <row r="766" spans="1:10" x14ac:dyDescent="0.25">
      <c r="A766" s="5" t="s">
        <v>6109</v>
      </c>
      <c r="B766" s="5" t="s">
        <v>9800</v>
      </c>
      <c r="C766"/>
      <c r="D766"/>
      <c r="E766"/>
      <c r="F766"/>
      <c r="G766"/>
      <c r="H766"/>
      <c r="I766" s="3" t="str">
        <f>IF(SUMPRODUCT(--('Appendix F'!$A$3:$A$7050=I$6)*--('Appendix F'!$B$3:$B$7050=$A766))&gt;0,"Yes","")</f>
        <v/>
      </c>
      <c r="J766" s="3" t="str">
        <f>IF(SUMPRODUCT(--('Appendix F'!$A$3:$A$7050=J$6)*--('Appendix F'!$B$3:$B$7050=$A766))&gt;0,"Yes","")</f>
        <v>Yes</v>
      </c>
    </row>
    <row r="767" spans="1:10" x14ac:dyDescent="0.25">
      <c r="A767" s="5" t="s">
        <v>4765</v>
      </c>
      <c r="B767" s="5" t="s">
        <v>9800</v>
      </c>
      <c r="C767"/>
      <c r="D767"/>
      <c r="E767"/>
      <c r="F767"/>
      <c r="G767"/>
      <c r="H767"/>
      <c r="I767" s="3" t="str">
        <f>IF(SUMPRODUCT(--('Appendix F'!$A$3:$A$7050=I$6)*--('Appendix F'!$B$3:$B$7050=$A767))&gt;0,"Yes","")</f>
        <v>Yes</v>
      </c>
      <c r="J767" s="3" t="str">
        <f>IF(SUMPRODUCT(--('Appendix F'!$A$3:$A$7050=J$6)*--('Appendix F'!$B$3:$B$7050=$A767))&gt;0,"Yes","")</f>
        <v/>
      </c>
    </row>
    <row r="768" spans="1:10" x14ac:dyDescent="0.25">
      <c r="A768" s="5" t="s">
        <v>6110</v>
      </c>
      <c r="B768" s="5" t="s">
        <v>9800</v>
      </c>
      <c r="C768"/>
      <c r="D768"/>
      <c r="E768"/>
      <c r="F768"/>
      <c r="G768"/>
      <c r="H768"/>
      <c r="I768" s="3" t="str">
        <f>IF(SUMPRODUCT(--('Appendix F'!$A$3:$A$7050=I$6)*--('Appendix F'!$B$3:$B$7050=$A768))&gt;0,"Yes","")</f>
        <v/>
      </c>
      <c r="J768" s="3" t="str">
        <f>IF(SUMPRODUCT(--('Appendix F'!$A$3:$A$7050=J$6)*--('Appendix F'!$B$3:$B$7050=$A768))&gt;0,"Yes","")</f>
        <v>Yes</v>
      </c>
    </row>
    <row r="769" spans="1:10" x14ac:dyDescent="0.25">
      <c r="A769" s="5" t="s">
        <v>4766</v>
      </c>
      <c r="B769" s="5" t="s">
        <v>9800</v>
      </c>
      <c r="C769"/>
      <c r="D769"/>
      <c r="E769"/>
      <c r="F769"/>
      <c r="G769"/>
      <c r="H769"/>
      <c r="I769" s="3" t="str">
        <f>IF(SUMPRODUCT(--('Appendix F'!$A$3:$A$7050=I$6)*--('Appendix F'!$B$3:$B$7050=$A769))&gt;0,"Yes","")</f>
        <v>Yes</v>
      </c>
      <c r="J769" s="3" t="str">
        <f>IF(SUMPRODUCT(--('Appendix F'!$A$3:$A$7050=J$6)*--('Appendix F'!$B$3:$B$7050=$A769))&gt;0,"Yes","")</f>
        <v/>
      </c>
    </row>
    <row r="770" spans="1:10" x14ac:dyDescent="0.25">
      <c r="A770" s="5" t="s">
        <v>6111</v>
      </c>
      <c r="B770" s="5" t="s">
        <v>9800</v>
      </c>
      <c r="C770"/>
      <c r="D770"/>
      <c r="E770"/>
      <c r="F770"/>
      <c r="G770"/>
      <c r="H770"/>
      <c r="I770" s="3" t="str">
        <f>IF(SUMPRODUCT(--('Appendix F'!$A$3:$A$7050=I$6)*--('Appendix F'!$B$3:$B$7050=$A770))&gt;0,"Yes","")</f>
        <v/>
      </c>
      <c r="J770" s="3" t="str">
        <f>IF(SUMPRODUCT(--('Appendix F'!$A$3:$A$7050=J$6)*--('Appendix F'!$B$3:$B$7050=$A770))&gt;0,"Yes","")</f>
        <v>Yes</v>
      </c>
    </row>
    <row r="771" spans="1:10" x14ac:dyDescent="0.25">
      <c r="A771" s="5" t="s">
        <v>4767</v>
      </c>
      <c r="B771" s="5" t="s">
        <v>9800</v>
      </c>
      <c r="C771"/>
      <c r="D771"/>
      <c r="E771"/>
      <c r="F771"/>
      <c r="G771"/>
      <c r="H771"/>
      <c r="I771" s="3" t="str">
        <f>IF(SUMPRODUCT(--('Appendix F'!$A$3:$A$7050=I$6)*--('Appendix F'!$B$3:$B$7050=$A771))&gt;0,"Yes","")</f>
        <v>Yes</v>
      </c>
      <c r="J771" s="3" t="str">
        <f>IF(SUMPRODUCT(--('Appendix F'!$A$3:$A$7050=J$6)*--('Appendix F'!$B$3:$B$7050=$A771))&gt;0,"Yes","")</f>
        <v/>
      </c>
    </row>
    <row r="772" spans="1:10" x14ac:dyDescent="0.25">
      <c r="A772" s="5" t="s">
        <v>6112</v>
      </c>
      <c r="B772" s="5" t="s">
        <v>9800</v>
      </c>
      <c r="C772"/>
      <c r="D772"/>
      <c r="E772"/>
      <c r="F772"/>
      <c r="G772"/>
      <c r="H772"/>
      <c r="I772" s="3" t="str">
        <f>IF(SUMPRODUCT(--('Appendix F'!$A$3:$A$7050=I$6)*--('Appendix F'!$B$3:$B$7050=$A772))&gt;0,"Yes","")</f>
        <v/>
      </c>
      <c r="J772" s="3" t="str">
        <f>IF(SUMPRODUCT(--('Appendix F'!$A$3:$A$7050=J$6)*--('Appendix F'!$B$3:$B$7050=$A772))&gt;0,"Yes","")</f>
        <v>Yes</v>
      </c>
    </row>
    <row r="773" spans="1:10" x14ac:dyDescent="0.25">
      <c r="A773" s="5" t="s">
        <v>4768</v>
      </c>
      <c r="B773" s="5" t="s">
        <v>9800</v>
      </c>
      <c r="C773"/>
      <c r="D773"/>
      <c r="E773"/>
      <c r="F773"/>
      <c r="G773"/>
      <c r="H773"/>
      <c r="I773" s="3" t="str">
        <f>IF(SUMPRODUCT(--('Appendix F'!$A$3:$A$7050=I$6)*--('Appendix F'!$B$3:$B$7050=$A773))&gt;0,"Yes","")</f>
        <v>Yes</v>
      </c>
      <c r="J773" s="3" t="str">
        <f>IF(SUMPRODUCT(--('Appendix F'!$A$3:$A$7050=J$6)*--('Appendix F'!$B$3:$B$7050=$A773))&gt;0,"Yes","")</f>
        <v/>
      </c>
    </row>
    <row r="774" spans="1:10" x14ac:dyDescent="0.25">
      <c r="A774" s="5" t="s">
        <v>6113</v>
      </c>
      <c r="B774" s="5" t="s">
        <v>9800</v>
      </c>
      <c r="C774"/>
      <c r="D774"/>
      <c r="E774"/>
      <c r="F774"/>
      <c r="G774"/>
      <c r="H774"/>
      <c r="I774" s="3" t="str">
        <f>IF(SUMPRODUCT(--('Appendix F'!$A$3:$A$7050=I$6)*--('Appendix F'!$B$3:$B$7050=$A774))&gt;0,"Yes","")</f>
        <v/>
      </c>
      <c r="J774" s="3" t="str">
        <f>IF(SUMPRODUCT(--('Appendix F'!$A$3:$A$7050=J$6)*--('Appendix F'!$B$3:$B$7050=$A774))&gt;0,"Yes","")</f>
        <v>Yes</v>
      </c>
    </row>
    <row r="775" spans="1:10" x14ac:dyDescent="0.25">
      <c r="A775" s="5" t="s">
        <v>4769</v>
      </c>
      <c r="B775" s="5" t="s">
        <v>9800</v>
      </c>
      <c r="C775"/>
      <c r="D775"/>
      <c r="E775"/>
      <c r="F775"/>
      <c r="G775"/>
      <c r="H775"/>
      <c r="I775" s="3" t="str">
        <f>IF(SUMPRODUCT(--('Appendix F'!$A$3:$A$7050=I$6)*--('Appendix F'!$B$3:$B$7050=$A775))&gt;0,"Yes","")</f>
        <v>Yes</v>
      </c>
      <c r="J775" s="3" t="str">
        <f>IF(SUMPRODUCT(--('Appendix F'!$A$3:$A$7050=J$6)*--('Appendix F'!$B$3:$B$7050=$A775))&gt;0,"Yes","")</f>
        <v/>
      </c>
    </row>
    <row r="776" spans="1:10" x14ac:dyDescent="0.25">
      <c r="A776" s="5" t="s">
        <v>6114</v>
      </c>
      <c r="B776" s="5" t="s">
        <v>9800</v>
      </c>
      <c r="C776"/>
      <c r="D776"/>
      <c r="E776"/>
      <c r="F776"/>
      <c r="G776"/>
      <c r="H776"/>
      <c r="I776" s="3" t="str">
        <f>IF(SUMPRODUCT(--('Appendix F'!$A$3:$A$7050=I$6)*--('Appendix F'!$B$3:$B$7050=$A776))&gt;0,"Yes","")</f>
        <v/>
      </c>
      <c r="J776" s="3" t="str">
        <f>IF(SUMPRODUCT(--('Appendix F'!$A$3:$A$7050=J$6)*--('Appendix F'!$B$3:$B$7050=$A776))&gt;0,"Yes","")</f>
        <v>Yes</v>
      </c>
    </row>
    <row r="777" spans="1:10" x14ac:dyDescent="0.25">
      <c r="A777" s="5" t="s">
        <v>4770</v>
      </c>
      <c r="B777" s="5" t="s">
        <v>9800</v>
      </c>
      <c r="C777"/>
      <c r="D777"/>
      <c r="E777"/>
      <c r="F777"/>
      <c r="G777"/>
      <c r="H777"/>
      <c r="I777" s="3" t="str">
        <f>IF(SUMPRODUCT(--('Appendix F'!$A$3:$A$7050=I$6)*--('Appendix F'!$B$3:$B$7050=$A777))&gt;0,"Yes","")</f>
        <v>Yes</v>
      </c>
      <c r="J777" s="3" t="str">
        <f>IF(SUMPRODUCT(--('Appendix F'!$A$3:$A$7050=J$6)*--('Appendix F'!$B$3:$B$7050=$A777))&gt;0,"Yes","")</f>
        <v/>
      </c>
    </row>
    <row r="778" spans="1:10" x14ac:dyDescent="0.25">
      <c r="A778" s="5" t="s">
        <v>6115</v>
      </c>
      <c r="B778" s="5" t="s">
        <v>9800</v>
      </c>
      <c r="C778"/>
      <c r="D778"/>
      <c r="E778"/>
      <c r="F778"/>
      <c r="G778"/>
      <c r="H778"/>
      <c r="I778" s="3" t="str">
        <f>IF(SUMPRODUCT(--('Appendix F'!$A$3:$A$7050=I$6)*--('Appendix F'!$B$3:$B$7050=$A778))&gt;0,"Yes","")</f>
        <v/>
      </c>
      <c r="J778" s="3" t="str">
        <f>IF(SUMPRODUCT(--('Appendix F'!$A$3:$A$7050=J$6)*--('Appendix F'!$B$3:$B$7050=$A778))&gt;0,"Yes","")</f>
        <v>Yes</v>
      </c>
    </row>
    <row r="779" spans="1:10" x14ac:dyDescent="0.25">
      <c r="A779" s="5" t="s">
        <v>4771</v>
      </c>
      <c r="B779" s="5" t="s">
        <v>9800</v>
      </c>
      <c r="C779"/>
      <c r="D779"/>
      <c r="E779"/>
      <c r="F779"/>
      <c r="G779"/>
      <c r="H779"/>
      <c r="I779" s="3" t="str">
        <f>IF(SUMPRODUCT(--('Appendix F'!$A$3:$A$7050=I$6)*--('Appendix F'!$B$3:$B$7050=$A779))&gt;0,"Yes","")</f>
        <v>Yes</v>
      </c>
      <c r="J779" s="3" t="str">
        <f>IF(SUMPRODUCT(--('Appendix F'!$A$3:$A$7050=J$6)*--('Appendix F'!$B$3:$B$7050=$A779))&gt;0,"Yes","")</f>
        <v/>
      </c>
    </row>
    <row r="780" spans="1:10" x14ac:dyDescent="0.25">
      <c r="A780" s="5" t="s">
        <v>6116</v>
      </c>
      <c r="B780" s="5" t="s">
        <v>9800</v>
      </c>
      <c r="C780"/>
      <c r="D780"/>
      <c r="E780"/>
      <c r="F780"/>
      <c r="G780"/>
      <c r="H780"/>
      <c r="I780" s="3" t="str">
        <f>IF(SUMPRODUCT(--('Appendix F'!$A$3:$A$7050=I$6)*--('Appendix F'!$B$3:$B$7050=$A780))&gt;0,"Yes","")</f>
        <v/>
      </c>
      <c r="J780" s="3" t="str">
        <f>IF(SUMPRODUCT(--('Appendix F'!$A$3:$A$7050=J$6)*--('Appendix F'!$B$3:$B$7050=$A780))&gt;0,"Yes","")</f>
        <v>Yes</v>
      </c>
    </row>
    <row r="781" spans="1:10" x14ac:dyDescent="0.25">
      <c r="A781" s="5" t="s">
        <v>4772</v>
      </c>
      <c r="B781" s="5" t="s">
        <v>9800</v>
      </c>
      <c r="C781"/>
      <c r="D781"/>
      <c r="E781"/>
      <c r="F781"/>
      <c r="G781"/>
      <c r="H781"/>
      <c r="I781" s="3" t="str">
        <f>IF(SUMPRODUCT(--('Appendix F'!$A$3:$A$7050=I$6)*--('Appendix F'!$B$3:$B$7050=$A781))&gt;0,"Yes","")</f>
        <v>Yes</v>
      </c>
      <c r="J781" s="3" t="str">
        <f>IF(SUMPRODUCT(--('Appendix F'!$A$3:$A$7050=J$6)*--('Appendix F'!$B$3:$B$7050=$A781))&gt;0,"Yes","")</f>
        <v/>
      </c>
    </row>
    <row r="782" spans="1:10" x14ac:dyDescent="0.25">
      <c r="A782" s="5" t="s">
        <v>6117</v>
      </c>
      <c r="B782" s="5" t="s">
        <v>9800</v>
      </c>
      <c r="C782"/>
      <c r="D782"/>
      <c r="E782"/>
      <c r="F782"/>
      <c r="G782"/>
      <c r="H782"/>
      <c r="I782" s="3" t="str">
        <f>IF(SUMPRODUCT(--('Appendix F'!$A$3:$A$7050=I$6)*--('Appendix F'!$B$3:$B$7050=$A782))&gt;0,"Yes","")</f>
        <v/>
      </c>
      <c r="J782" s="3" t="str">
        <f>IF(SUMPRODUCT(--('Appendix F'!$A$3:$A$7050=J$6)*--('Appendix F'!$B$3:$B$7050=$A782))&gt;0,"Yes","")</f>
        <v>Yes</v>
      </c>
    </row>
    <row r="783" spans="1:10" x14ac:dyDescent="0.25">
      <c r="A783" s="5" t="s">
        <v>4773</v>
      </c>
      <c r="B783" s="5" t="s">
        <v>9800</v>
      </c>
      <c r="C783"/>
      <c r="D783"/>
      <c r="E783"/>
      <c r="F783"/>
      <c r="G783"/>
      <c r="H783"/>
      <c r="I783" s="3" t="str">
        <f>IF(SUMPRODUCT(--('Appendix F'!$A$3:$A$7050=I$6)*--('Appendix F'!$B$3:$B$7050=$A783))&gt;0,"Yes","")</f>
        <v>Yes</v>
      </c>
      <c r="J783" s="3" t="str">
        <f>IF(SUMPRODUCT(--('Appendix F'!$A$3:$A$7050=J$6)*--('Appendix F'!$B$3:$B$7050=$A783))&gt;0,"Yes","")</f>
        <v/>
      </c>
    </row>
    <row r="784" spans="1:10" x14ac:dyDescent="0.25">
      <c r="A784" s="5" t="s">
        <v>6118</v>
      </c>
      <c r="B784" s="5" t="s">
        <v>9800</v>
      </c>
      <c r="C784"/>
      <c r="D784"/>
      <c r="E784"/>
      <c r="F784"/>
      <c r="G784"/>
      <c r="H784"/>
      <c r="I784" s="3" t="str">
        <f>IF(SUMPRODUCT(--('Appendix F'!$A$3:$A$7050=I$6)*--('Appendix F'!$B$3:$B$7050=$A784))&gt;0,"Yes","")</f>
        <v/>
      </c>
      <c r="J784" s="3" t="str">
        <f>IF(SUMPRODUCT(--('Appendix F'!$A$3:$A$7050=J$6)*--('Appendix F'!$B$3:$B$7050=$A784))&gt;0,"Yes","")</f>
        <v>Yes</v>
      </c>
    </row>
    <row r="785" spans="1:10" x14ac:dyDescent="0.25">
      <c r="A785" s="5" t="s">
        <v>4774</v>
      </c>
      <c r="B785" s="5" t="s">
        <v>9800</v>
      </c>
      <c r="C785"/>
      <c r="D785"/>
      <c r="E785"/>
      <c r="F785"/>
      <c r="G785"/>
      <c r="H785"/>
      <c r="I785" s="3" t="str">
        <f>IF(SUMPRODUCT(--('Appendix F'!$A$3:$A$7050=I$6)*--('Appendix F'!$B$3:$B$7050=$A785))&gt;0,"Yes","")</f>
        <v>Yes</v>
      </c>
      <c r="J785" s="3" t="str">
        <f>IF(SUMPRODUCT(--('Appendix F'!$A$3:$A$7050=J$6)*--('Appendix F'!$B$3:$B$7050=$A785))&gt;0,"Yes","")</f>
        <v/>
      </c>
    </row>
    <row r="786" spans="1:10" x14ac:dyDescent="0.25">
      <c r="A786" s="5" t="s">
        <v>6119</v>
      </c>
      <c r="B786" s="5" t="s">
        <v>9800</v>
      </c>
      <c r="C786"/>
      <c r="D786"/>
      <c r="E786"/>
      <c r="F786"/>
      <c r="G786"/>
      <c r="H786"/>
      <c r="I786" s="3" t="str">
        <f>IF(SUMPRODUCT(--('Appendix F'!$A$3:$A$7050=I$6)*--('Appendix F'!$B$3:$B$7050=$A786))&gt;0,"Yes","")</f>
        <v/>
      </c>
      <c r="J786" s="3" t="str">
        <f>IF(SUMPRODUCT(--('Appendix F'!$A$3:$A$7050=J$6)*--('Appendix F'!$B$3:$B$7050=$A786))&gt;0,"Yes","")</f>
        <v>Yes</v>
      </c>
    </row>
    <row r="787" spans="1:10" x14ac:dyDescent="0.25">
      <c r="A787" s="5" t="s">
        <v>4775</v>
      </c>
      <c r="B787" s="5" t="s">
        <v>9800</v>
      </c>
      <c r="C787"/>
      <c r="D787"/>
      <c r="E787"/>
      <c r="F787"/>
      <c r="G787"/>
      <c r="H787"/>
      <c r="I787" s="3" t="str">
        <f>IF(SUMPRODUCT(--('Appendix F'!$A$3:$A$7050=I$6)*--('Appendix F'!$B$3:$B$7050=$A787))&gt;0,"Yes","")</f>
        <v>Yes</v>
      </c>
      <c r="J787" s="3" t="str">
        <f>IF(SUMPRODUCT(--('Appendix F'!$A$3:$A$7050=J$6)*--('Appendix F'!$B$3:$B$7050=$A787))&gt;0,"Yes","")</f>
        <v/>
      </c>
    </row>
    <row r="788" spans="1:10" x14ac:dyDescent="0.25">
      <c r="A788" s="5" t="s">
        <v>6120</v>
      </c>
      <c r="B788" s="5" t="s">
        <v>9800</v>
      </c>
      <c r="C788"/>
      <c r="D788"/>
      <c r="E788"/>
      <c r="F788"/>
      <c r="G788"/>
      <c r="H788"/>
      <c r="I788" s="3" t="str">
        <f>IF(SUMPRODUCT(--('Appendix F'!$A$3:$A$7050=I$6)*--('Appendix F'!$B$3:$B$7050=$A788))&gt;0,"Yes","")</f>
        <v/>
      </c>
      <c r="J788" s="3" t="str">
        <f>IF(SUMPRODUCT(--('Appendix F'!$A$3:$A$7050=J$6)*--('Appendix F'!$B$3:$B$7050=$A788))&gt;0,"Yes","")</f>
        <v>Yes</v>
      </c>
    </row>
    <row r="789" spans="1:10" x14ac:dyDescent="0.25">
      <c r="A789" s="5" t="s">
        <v>4776</v>
      </c>
      <c r="B789" s="5" t="s">
        <v>9800</v>
      </c>
      <c r="C789"/>
      <c r="D789"/>
      <c r="E789"/>
      <c r="F789"/>
      <c r="G789"/>
      <c r="H789"/>
      <c r="I789" s="3" t="str">
        <f>IF(SUMPRODUCT(--('Appendix F'!$A$3:$A$7050=I$6)*--('Appendix F'!$B$3:$B$7050=$A789))&gt;0,"Yes","")</f>
        <v>Yes</v>
      </c>
      <c r="J789" s="3" t="str">
        <f>IF(SUMPRODUCT(--('Appendix F'!$A$3:$A$7050=J$6)*--('Appendix F'!$B$3:$B$7050=$A789))&gt;0,"Yes","")</f>
        <v/>
      </c>
    </row>
    <row r="790" spans="1:10" x14ac:dyDescent="0.25">
      <c r="A790" s="5" t="s">
        <v>6121</v>
      </c>
      <c r="B790" s="5" t="s">
        <v>9800</v>
      </c>
      <c r="C790"/>
      <c r="D790"/>
      <c r="E790"/>
      <c r="F790"/>
      <c r="G790"/>
      <c r="H790"/>
      <c r="I790" s="3" t="str">
        <f>IF(SUMPRODUCT(--('Appendix F'!$A$3:$A$7050=I$6)*--('Appendix F'!$B$3:$B$7050=$A790))&gt;0,"Yes","")</f>
        <v/>
      </c>
      <c r="J790" s="3" t="str">
        <f>IF(SUMPRODUCT(--('Appendix F'!$A$3:$A$7050=J$6)*--('Appendix F'!$B$3:$B$7050=$A790))&gt;0,"Yes","")</f>
        <v>Yes</v>
      </c>
    </row>
    <row r="791" spans="1:10" x14ac:dyDescent="0.25">
      <c r="A791" s="5" t="s">
        <v>4777</v>
      </c>
      <c r="B791" s="5" t="s">
        <v>9800</v>
      </c>
      <c r="C791"/>
      <c r="D791"/>
      <c r="E791"/>
      <c r="F791"/>
      <c r="G791"/>
      <c r="H791"/>
      <c r="I791" s="3" t="str">
        <f>IF(SUMPRODUCT(--('Appendix F'!$A$3:$A$7050=I$6)*--('Appendix F'!$B$3:$B$7050=$A791))&gt;0,"Yes","")</f>
        <v>Yes</v>
      </c>
      <c r="J791" s="3" t="str">
        <f>IF(SUMPRODUCT(--('Appendix F'!$A$3:$A$7050=J$6)*--('Appendix F'!$B$3:$B$7050=$A791))&gt;0,"Yes","")</f>
        <v/>
      </c>
    </row>
    <row r="792" spans="1:10" x14ac:dyDescent="0.25">
      <c r="A792" s="5" t="s">
        <v>6122</v>
      </c>
      <c r="B792" s="5" t="s">
        <v>9800</v>
      </c>
      <c r="C792"/>
      <c r="D792"/>
      <c r="E792"/>
      <c r="F792"/>
      <c r="G792"/>
      <c r="H792"/>
      <c r="I792" s="3" t="str">
        <f>IF(SUMPRODUCT(--('Appendix F'!$A$3:$A$7050=I$6)*--('Appendix F'!$B$3:$B$7050=$A792))&gt;0,"Yes","")</f>
        <v/>
      </c>
      <c r="J792" s="3" t="str">
        <f>IF(SUMPRODUCT(--('Appendix F'!$A$3:$A$7050=J$6)*--('Appendix F'!$B$3:$B$7050=$A792))&gt;0,"Yes","")</f>
        <v>Yes</v>
      </c>
    </row>
    <row r="793" spans="1:10" x14ac:dyDescent="0.25">
      <c r="A793" s="5" t="s">
        <v>4778</v>
      </c>
      <c r="B793" s="5" t="s">
        <v>9800</v>
      </c>
      <c r="C793"/>
      <c r="D793"/>
      <c r="E793"/>
      <c r="F793"/>
      <c r="G793"/>
      <c r="H793"/>
      <c r="I793" s="3" t="str">
        <f>IF(SUMPRODUCT(--('Appendix F'!$A$3:$A$7050=I$6)*--('Appendix F'!$B$3:$B$7050=$A793))&gt;0,"Yes","")</f>
        <v>Yes</v>
      </c>
      <c r="J793" s="3" t="str">
        <f>IF(SUMPRODUCT(--('Appendix F'!$A$3:$A$7050=J$6)*--('Appendix F'!$B$3:$B$7050=$A793))&gt;0,"Yes","")</f>
        <v/>
      </c>
    </row>
    <row r="794" spans="1:10" x14ac:dyDescent="0.25">
      <c r="A794" s="5" t="s">
        <v>6123</v>
      </c>
      <c r="B794" s="5" t="s">
        <v>9800</v>
      </c>
      <c r="C794"/>
      <c r="D794"/>
      <c r="E794"/>
      <c r="F794"/>
      <c r="G794"/>
      <c r="H794"/>
      <c r="I794" s="3" t="str">
        <f>IF(SUMPRODUCT(--('Appendix F'!$A$3:$A$7050=I$6)*--('Appendix F'!$B$3:$B$7050=$A794))&gt;0,"Yes","")</f>
        <v/>
      </c>
      <c r="J794" s="3" t="str">
        <f>IF(SUMPRODUCT(--('Appendix F'!$A$3:$A$7050=J$6)*--('Appendix F'!$B$3:$B$7050=$A794))&gt;0,"Yes","")</f>
        <v>Yes</v>
      </c>
    </row>
    <row r="795" spans="1:10" x14ac:dyDescent="0.25">
      <c r="A795" s="5" t="s">
        <v>4779</v>
      </c>
      <c r="B795" s="5" t="s">
        <v>9800</v>
      </c>
      <c r="C795"/>
      <c r="D795"/>
      <c r="E795"/>
      <c r="F795"/>
      <c r="G795"/>
      <c r="H795"/>
      <c r="I795" s="3" t="str">
        <f>IF(SUMPRODUCT(--('Appendix F'!$A$3:$A$7050=I$6)*--('Appendix F'!$B$3:$B$7050=$A795))&gt;0,"Yes","")</f>
        <v>Yes</v>
      </c>
      <c r="J795" s="3" t="str">
        <f>IF(SUMPRODUCT(--('Appendix F'!$A$3:$A$7050=J$6)*--('Appendix F'!$B$3:$B$7050=$A795))&gt;0,"Yes","")</f>
        <v/>
      </c>
    </row>
    <row r="796" spans="1:10" x14ac:dyDescent="0.25">
      <c r="A796" s="5" t="s">
        <v>6124</v>
      </c>
      <c r="B796" s="5" t="s">
        <v>9800</v>
      </c>
      <c r="C796"/>
      <c r="D796"/>
      <c r="E796"/>
      <c r="F796"/>
      <c r="G796"/>
      <c r="H796"/>
      <c r="I796" s="3" t="str">
        <f>IF(SUMPRODUCT(--('Appendix F'!$A$3:$A$7050=I$6)*--('Appendix F'!$B$3:$B$7050=$A796))&gt;0,"Yes","")</f>
        <v/>
      </c>
      <c r="J796" s="3" t="str">
        <f>IF(SUMPRODUCT(--('Appendix F'!$A$3:$A$7050=J$6)*--('Appendix F'!$B$3:$B$7050=$A796))&gt;0,"Yes","")</f>
        <v>Yes</v>
      </c>
    </row>
    <row r="797" spans="1:10" x14ac:dyDescent="0.25">
      <c r="A797" s="5" t="s">
        <v>4780</v>
      </c>
      <c r="B797" s="5" t="s">
        <v>9800</v>
      </c>
      <c r="C797"/>
      <c r="D797"/>
      <c r="E797"/>
      <c r="F797"/>
      <c r="G797"/>
      <c r="H797"/>
      <c r="I797" s="3" t="str">
        <f>IF(SUMPRODUCT(--('Appendix F'!$A$3:$A$7050=I$6)*--('Appendix F'!$B$3:$B$7050=$A797))&gt;0,"Yes","")</f>
        <v>Yes</v>
      </c>
      <c r="J797" s="3" t="str">
        <f>IF(SUMPRODUCT(--('Appendix F'!$A$3:$A$7050=J$6)*--('Appendix F'!$B$3:$B$7050=$A797))&gt;0,"Yes","")</f>
        <v/>
      </c>
    </row>
    <row r="798" spans="1:10" x14ac:dyDescent="0.25">
      <c r="A798" s="5" t="s">
        <v>6125</v>
      </c>
      <c r="B798" s="5" t="s">
        <v>9800</v>
      </c>
      <c r="C798"/>
      <c r="D798"/>
      <c r="E798"/>
      <c r="F798"/>
      <c r="G798"/>
      <c r="H798"/>
      <c r="I798" s="3" t="str">
        <f>IF(SUMPRODUCT(--('Appendix F'!$A$3:$A$7050=I$6)*--('Appendix F'!$B$3:$B$7050=$A798))&gt;0,"Yes","")</f>
        <v/>
      </c>
      <c r="J798" s="3" t="str">
        <f>IF(SUMPRODUCT(--('Appendix F'!$A$3:$A$7050=J$6)*--('Appendix F'!$B$3:$B$7050=$A798))&gt;0,"Yes","")</f>
        <v>Yes</v>
      </c>
    </row>
    <row r="799" spans="1:10" x14ac:dyDescent="0.25">
      <c r="A799" s="5" t="s">
        <v>4781</v>
      </c>
      <c r="B799" s="5" t="s">
        <v>9800</v>
      </c>
      <c r="C799"/>
      <c r="D799"/>
      <c r="E799"/>
      <c r="F799"/>
      <c r="G799"/>
      <c r="H799"/>
      <c r="I799" s="3" t="str">
        <f>IF(SUMPRODUCT(--('Appendix F'!$A$3:$A$7050=I$6)*--('Appendix F'!$B$3:$B$7050=$A799))&gt;0,"Yes","")</f>
        <v>Yes</v>
      </c>
      <c r="J799" s="3" t="str">
        <f>IF(SUMPRODUCT(--('Appendix F'!$A$3:$A$7050=J$6)*--('Appendix F'!$B$3:$B$7050=$A799))&gt;0,"Yes","")</f>
        <v/>
      </c>
    </row>
    <row r="800" spans="1:10" x14ac:dyDescent="0.25">
      <c r="A800" s="5" t="s">
        <v>6126</v>
      </c>
      <c r="B800" s="5" t="s">
        <v>9800</v>
      </c>
      <c r="C800"/>
      <c r="D800"/>
      <c r="E800"/>
      <c r="F800"/>
      <c r="G800"/>
      <c r="H800"/>
      <c r="I800" s="3" t="str">
        <f>IF(SUMPRODUCT(--('Appendix F'!$A$3:$A$7050=I$6)*--('Appendix F'!$B$3:$B$7050=$A800))&gt;0,"Yes","")</f>
        <v/>
      </c>
      <c r="J800" s="3" t="str">
        <f>IF(SUMPRODUCT(--('Appendix F'!$A$3:$A$7050=J$6)*--('Appendix F'!$B$3:$B$7050=$A800))&gt;0,"Yes","")</f>
        <v>Yes</v>
      </c>
    </row>
    <row r="801" spans="1:10" x14ac:dyDescent="0.25">
      <c r="A801" s="5" t="s">
        <v>4782</v>
      </c>
      <c r="B801" s="5" t="s">
        <v>9800</v>
      </c>
      <c r="C801"/>
      <c r="D801"/>
      <c r="E801"/>
      <c r="F801"/>
      <c r="G801"/>
      <c r="H801"/>
      <c r="I801" s="3" t="str">
        <f>IF(SUMPRODUCT(--('Appendix F'!$A$3:$A$7050=I$6)*--('Appendix F'!$B$3:$B$7050=$A801))&gt;0,"Yes","")</f>
        <v>Yes</v>
      </c>
      <c r="J801" s="3" t="str">
        <f>IF(SUMPRODUCT(--('Appendix F'!$A$3:$A$7050=J$6)*--('Appendix F'!$B$3:$B$7050=$A801))&gt;0,"Yes","")</f>
        <v/>
      </c>
    </row>
    <row r="802" spans="1:10" x14ac:dyDescent="0.25">
      <c r="A802" s="5" t="s">
        <v>6127</v>
      </c>
      <c r="B802" s="5" t="s">
        <v>9800</v>
      </c>
      <c r="C802"/>
      <c r="D802"/>
      <c r="E802"/>
      <c r="F802"/>
      <c r="G802"/>
      <c r="H802"/>
      <c r="I802" s="3" t="str">
        <f>IF(SUMPRODUCT(--('Appendix F'!$A$3:$A$7050=I$6)*--('Appendix F'!$B$3:$B$7050=$A802))&gt;0,"Yes","")</f>
        <v/>
      </c>
      <c r="J802" s="3" t="str">
        <f>IF(SUMPRODUCT(--('Appendix F'!$A$3:$A$7050=J$6)*--('Appendix F'!$B$3:$B$7050=$A802))&gt;0,"Yes","")</f>
        <v>Yes</v>
      </c>
    </row>
    <row r="803" spans="1:10" x14ac:dyDescent="0.25">
      <c r="A803" s="5" t="s">
        <v>4783</v>
      </c>
      <c r="B803" s="5" t="s">
        <v>9800</v>
      </c>
      <c r="C803"/>
      <c r="D803"/>
      <c r="E803"/>
      <c r="F803"/>
      <c r="G803"/>
      <c r="H803"/>
      <c r="I803" s="3" t="str">
        <f>IF(SUMPRODUCT(--('Appendix F'!$A$3:$A$7050=I$6)*--('Appendix F'!$B$3:$B$7050=$A803))&gt;0,"Yes","")</f>
        <v>Yes</v>
      </c>
      <c r="J803" s="3" t="str">
        <f>IF(SUMPRODUCT(--('Appendix F'!$A$3:$A$7050=J$6)*--('Appendix F'!$B$3:$B$7050=$A803))&gt;0,"Yes","")</f>
        <v/>
      </c>
    </row>
    <row r="804" spans="1:10" x14ac:dyDescent="0.25">
      <c r="A804" s="5" t="s">
        <v>6128</v>
      </c>
      <c r="B804" s="5" t="s">
        <v>9800</v>
      </c>
      <c r="C804"/>
      <c r="D804"/>
      <c r="E804"/>
      <c r="F804"/>
      <c r="G804"/>
      <c r="H804"/>
      <c r="I804" s="3" t="str">
        <f>IF(SUMPRODUCT(--('Appendix F'!$A$3:$A$7050=I$6)*--('Appendix F'!$B$3:$B$7050=$A804))&gt;0,"Yes","")</f>
        <v/>
      </c>
      <c r="J804" s="3" t="str">
        <f>IF(SUMPRODUCT(--('Appendix F'!$A$3:$A$7050=J$6)*--('Appendix F'!$B$3:$B$7050=$A804))&gt;0,"Yes","")</f>
        <v>Yes</v>
      </c>
    </row>
    <row r="805" spans="1:10" x14ac:dyDescent="0.25">
      <c r="A805" s="5" t="s">
        <v>4784</v>
      </c>
      <c r="B805" s="5" t="s">
        <v>9800</v>
      </c>
      <c r="C805"/>
      <c r="D805"/>
      <c r="E805"/>
      <c r="F805"/>
      <c r="G805"/>
      <c r="H805"/>
      <c r="I805" s="3" t="str">
        <f>IF(SUMPRODUCT(--('Appendix F'!$A$3:$A$7050=I$6)*--('Appendix F'!$B$3:$B$7050=$A805))&gt;0,"Yes","")</f>
        <v>Yes</v>
      </c>
      <c r="J805" s="3" t="str">
        <f>IF(SUMPRODUCT(--('Appendix F'!$A$3:$A$7050=J$6)*--('Appendix F'!$B$3:$B$7050=$A805))&gt;0,"Yes","")</f>
        <v/>
      </c>
    </row>
    <row r="806" spans="1:10" x14ac:dyDescent="0.25">
      <c r="A806" s="5" t="s">
        <v>6129</v>
      </c>
      <c r="B806" s="5" t="s">
        <v>9800</v>
      </c>
      <c r="C806"/>
      <c r="D806"/>
      <c r="E806"/>
      <c r="F806"/>
      <c r="G806"/>
      <c r="H806"/>
      <c r="I806" s="3" t="str">
        <f>IF(SUMPRODUCT(--('Appendix F'!$A$3:$A$7050=I$6)*--('Appendix F'!$B$3:$B$7050=$A806))&gt;0,"Yes","")</f>
        <v/>
      </c>
      <c r="J806" s="3" t="str">
        <f>IF(SUMPRODUCT(--('Appendix F'!$A$3:$A$7050=J$6)*--('Appendix F'!$B$3:$B$7050=$A806))&gt;0,"Yes","")</f>
        <v>Yes</v>
      </c>
    </row>
    <row r="807" spans="1:10" x14ac:dyDescent="0.25">
      <c r="A807" s="5" t="s">
        <v>4785</v>
      </c>
      <c r="B807" s="5" t="s">
        <v>9800</v>
      </c>
      <c r="C807"/>
      <c r="D807"/>
      <c r="E807"/>
      <c r="F807"/>
      <c r="G807"/>
      <c r="H807"/>
      <c r="I807" s="3" t="str">
        <f>IF(SUMPRODUCT(--('Appendix F'!$A$3:$A$7050=I$6)*--('Appendix F'!$B$3:$B$7050=$A807))&gt;0,"Yes","")</f>
        <v>Yes</v>
      </c>
      <c r="J807" s="3" t="str">
        <f>IF(SUMPRODUCT(--('Appendix F'!$A$3:$A$7050=J$6)*--('Appendix F'!$B$3:$B$7050=$A807))&gt;0,"Yes","")</f>
        <v/>
      </c>
    </row>
    <row r="808" spans="1:10" x14ac:dyDescent="0.25">
      <c r="A808" s="5" t="s">
        <v>6130</v>
      </c>
      <c r="B808" s="5" t="s">
        <v>9800</v>
      </c>
      <c r="C808"/>
      <c r="D808"/>
      <c r="E808"/>
      <c r="F808"/>
      <c r="G808"/>
      <c r="H808"/>
      <c r="I808" s="3" t="str">
        <f>IF(SUMPRODUCT(--('Appendix F'!$A$3:$A$7050=I$6)*--('Appendix F'!$B$3:$B$7050=$A808))&gt;0,"Yes","")</f>
        <v/>
      </c>
      <c r="J808" s="3" t="str">
        <f>IF(SUMPRODUCT(--('Appendix F'!$A$3:$A$7050=J$6)*--('Appendix F'!$B$3:$B$7050=$A808))&gt;0,"Yes","")</f>
        <v>Yes</v>
      </c>
    </row>
    <row r="809" spans="1:10" x14ac:dyDescent="0.25">
      <c r="A809" s="5" t="s">
        <v>4786</v>
      </c>
      <c r="B809" s="5" t="s">
        <v>9800</v>
      </c>
      <c r="C809"/>
      <c r="D809"/>
      <c r="E809"/>
      <c r="F809"/>
      <c r="G809"/>
      <c r="H809"/>
      <c r="I809" s="3" t="str">
        <f>IF(SUMPRODUCT(--('Appendix F'!$A$3:$A$7050=I$6)*--('Appendix F'!$B$3:$B$7050=$A809))&gt;0,"Yes","")</f>
        <v>Yes</v>
      </c>
      <c r="J809" s="3" t="str">
        <f>IF(SUMPRODUCT(--('Appendix F'!$A$3:$A$7050=J$6)*--('Appendix F'!$B$3:$B$7050=$A809))&gt;0,"Yes","")</f>
        <v/>
      </c>
    </row>
    <row r="810" spans="1:10" x14ac:dyDescent="0.25">
      <c r="A810" s="5" t="s">
        <v>6131</v>
      </c>
      <c r="B810" s="5" t="s">
        <v>9800</v>
      </c>
      <c r="C810"/>
      <c r="D810"/>
      <c r="E810"/>
      <c r="F810"/>
      <c r="G810"/>
      <c r="H810"/>
      <c r="I810" s="3" t="str">
        <f>IF(SUMPRODUCT(--('Appendix F'!$A$3:$A$7050=I$6)*--('Appendix F'!$B$3:$B$7050=$A810))&gt;0,"Yes","")</f>
        <v/>
      </c>
      <c r="J810" s="3" t="str">
        <f>IF(SUMPRODUCT(--('Appendix F'!$A$3:$A$7050=J$6)*--('Appendix F'!$B$3:$B$7050=$A810))&gt;0,"Yes","")</f>
        <v>Yes</v>
      </c>
    </row>
    <row r="811" spans="1:10" x14ac:dyDescent="0.25">
      <c r="A811" s="5" t="s">
        <v>4787</v>
      </c>
      <c r="B811" s="5" t="s">
        <v>9800</v>
      </c>
      <c r="C811"/>
      <c r="D811"/>
      <c r="E811"/>
      <c r="F811"/>
      <c r="G811"/>
      <c r="H811"/>
      <c r="I811" s="3" t="str">
        <f>IF(SUMPRODUCT(--('Appendix F'!$A$3:$A$7050=I$6)*--('Appendix F'!$B$3:$B$7050=$A811))&gt;0,"Yes","")</f>
        <v>Yes</v>
      </c>
      <c r="J811" s="3" t="str">
        <f>IF(SUMPRODUCT(--('Appendix F'!$A$3:$A$7050=J$6)*--('Appendix F'!$B$3:$B$7050=$A811))&gt;0,"Yes","")</f>
        <v/>
      </c>
    </row>
    <row r="812" spans="1:10" x14ac:dyDescent="0.25">
      <c r="A812" s="5" t="s">
        <v>6132</v>
      </c>
      <c r="B812" s="5" t="s">
        <v>9800</v>
      </c>
      <c r="C812"/>
      <c r="D812"/>
      <c r="E812"/>
      <c r="F812"/>
      <c r="G812"/>
      <c r="H812"/>
      <c r="I812" s="3" t="str">
        <f>IF(SUMPRODUCT(--('Appendix F'!$A$3:$A$7050=I$6)*--('Appendix F'!$B$3:$B$7050=$A812))&gt;0,"Yes","")</f>
        <v/>
      </c>
      <c r="J812" s="3" t="str">
        <f>IF(SUMPRODUCT(--('Appendix F'!$A$3:$A$7050=J$6)*--('Appendix F'!$B$3:$B$7050=$A812))&gt;0,"Yes","")</f>
        <v>Yes</v>
      </c>
    </row>
    <row r="813" spans="1:10" x14ac:dyDescent="0.25">
      <c r="A813" s="5" t="s">
        <v>4788</v>
      </c>
      <c r="B813" s="5" t="s">
        <v>9800</v>
      </c>
      <c r="C813"/>
      <c r="D813"/>
      <c r="E813"/>
      <c r="F813"/>
      <c r="G813"/>
      <c r="H813"/>
      <c r="I813" s="3" t="str">
        <f>IF(SUMPRODUCT(--('Appendix F'!$A$3:$A$7050=I$6)*--('Appendix F'!$B$3:$B$7050=$A813))&gt;0,"Yes","")</f>
        <v>Yes</v>
      </c>
      <c r="J813" s="3" t="str">
        <f>IF(SUMPRODUCT(--('Appendix F'!$A$3:$A$7050=J$6)*--('Appendix F'!$B$3:$B$7050=$A813))&gt;0,"Yes","")</f>
        <v/>
      </c>
    </row>
    <row r="814" spans="1:10" x14ac:dyDescent="0.25">
      <c r="A814" s="5" t="s">
        <v>6133</v>
      </c>
      <c r="B814" s="5" t="s">
        <v>9800</v>
      </c>
      <c r="C814"/>
      <c r="D814"/>
      <c r="E814"/>
      <c r="F814"/>
      <c r="G814"/>
      <c r="H814"/>
      <c r="I814" s="3" t="str">
        <f>IF(SUMPRODUCT(--('Appendix F'!$A$3:$A$7050=I$6)*--('Appendix F'!$B$3:$B$7050=$A814))&gt;0,"Yes","")</f>
        <v/>
      </c>
      <c r="J814" s="3" t="str">
        <f>IF(SUMPRODUCT(--('Appendix F'!$A$3:$A$7050=J$6)*--('Appendix F'!$B$3:$B$7050=$A814))&gt;0,"Yes","")</f>
        <v>Yes</v>
      </c>
    </row>
    <row r="815" spans="1:10" x14ac:dyDescent="0.25">
      <c r="A815" s="5" t="s">
        <v>4789</v>
      </c>
      <c r="B815" s="5" t="s">
        <v>9800</v>
      </c>
      <c r="C815"/>
      <c r="D815"/>
      <c r="E815"/>
      <c r="F815"/>
      <c r="G815"/>
      <c r="H815"/>
      <c r="I815" s="3" t="str">
        <f>IF(SUMPRODUCT(--('Appendix F'!$A$3:$A$7050=I$6)*--('Appendix F'!$B$3:$B$7050=$A815))&gt;0,"Yes","")</f>
        <v>Yes</v>
      </c>
      <c r="J815" s="3" t="str">
        <f>IF(SUMPRODUCT(--('Appendix F'!$A$3:$A$7050=J$6)*--('Appendix F'!$B$3:$B$7050=$A815))&gt;0,"Yes","")</f>
        <v/>
      </c>
    </row>
    <row r="816" spans="1:10" x14ac:dyDescent="0.25">
      <c r="A816" s="5" t="s">
        <v>6134</v>
      </c>
      <c r="B816" s="5" t="s">
        <v>9800</v>
      </c>
      <c r="C816"/>
      <c r="D816"/>
      <c r="E816"/>
      <c r="F816"/>
      <c r="G816"/>
      <c r="H816"/>
      <c r="I816" s="3" t="str">
        <f>IF(SUMPRODUCT(--('Appendix F'!$A$3:$A$7050=I$6)*--('Appendix F'!$B$3:$B$7050=$A816))&gt;0,"Yes","")</f>
        <v/>
      </c>
      <c r="J816" s="3" t="str">
        <f>IF(SUMPRODUCT(--('Appendix F'!$A$3:$A$7050=J$6)*--('Appendix F'!$B$3:$B$7050=$A816))&gt;0,"Yes","")</f>
        <v>Yes</v>
      </c>
    </row>
    <row r="817" spans="1:10" x14ac:dyDescent="0.25">
      <c r="A817" s="5" t="s">
        <v>4790</v>
      </c>
      <c r="B817" s="5" t="s">
        <v>9800</v>
      </c>
      <c r="C817"/>
      <c r="D817"/>
      <c r="E817"/>
      <c r="F817"/>
      <c r="G817"/>
      <c r="H817"/>
      <c r="I817" s="3" t="str">
        <f>IF(SUMPRODUCT(--('Appendix F'!$A$3:$A$7050=I$6)*--('Appendix F'!$B$3:$B$7050=$A817))&gt;0,"Yes","")</f>
        <v>Yes</v>
      </c>
      <c r="J817" s="3" t="str">
        <f>IF(SUMPRODUCT(--('Appendix F'!$A$3:$A$7050=J$6)*--('Appendix F'!$B$3:$B$7050=$A817))&gt;0,"Yes","")</f>
        <v/>
      </c>
    </row>
    <row r="818" spans="1:10" x14ac:dyDescent="0.25">
      <c r="A818" s="5" t="s">
        <v>6135</v>
      </c>
      <c r="B818" s="5" t="s">
        <v>9800</v>
      </c>
      <c r="C818"/>
      <c r="D818"/>
      <c r="E818"/>
      <c r="F818"/>
      <c r="G818"/>
      <c r="H818"/>
      <c r="I818" s="3" t="str">
        <f>IF(SUMPRODUCT(--('Appendix F'!$A$3:$A$7050=I$6)*--('Appendix F'!$B$3:$B$7050=$A818))&gt;0,"Yes","")</f>
        <v/>
      </c>
      <c r="J818" s="3" t="str">
        <f>IF(SUMPRODUCT(--('Appendix F'!$A$3:$A$7050=J$6)*--('Appendix F'!$B$3:$B$7050=$A818))&gt;0,"Yes","")</f>
        <v>Yes</v>
      </c>
    </row>
    <row r="819" spans="1:10" x14ac:dyDescent="0.25">
      <c r="A819" s="5" t="s">
        <v>4791</v>
      </c>
      <c r="B819" s="5" t="s">
        <v>9800</v>
      </c>
      <c r="C819"/>
      <c r="D819"/>
      <c r="E819"/>
      <c r="F819"/>
      <c r="G819"/>
      <c r="H819"/>
      <c r="I819" s="3" t="str">
        <f>IF(SUMPRODUCT(--('Appendix F'!$A$3:$A$7050=I$6)*--('Appendix F'!$B$3:$B$7050=$A819))&gt;0,"Yes","")</f>
        <v>Yes</v>
      </c>
      <c r="J819" s="3" t="str">
        <f>IF(SUMPRODUCT(--('Appendix F'!$A$3:$A$7050=J$6)*--('Appendix F'!$B$3:$B$7050=$A819))&gt;0,"Yes","")</f>
        <v/>
      </c>
    </row>
    <row r="820" spans="1:10" x14ac:dyDescent="0.25">
      <c r="A820" s="5" t="s">
        <v>6136</v>
      </c>
      <c r="B820" s="5" t="s">
        <v>9800</v>
      </c>
      <c r="C820"/>
      <c r="D820"/>
      <c r="E820"/>
      <c r="F820"/>
      <c r="G820"/>
      <c r="H820"/>
      <c r="I820" s="3" t="str">
        <f>IF(SUMPRODUCT(--('Appendix F'!$A$3:$A$7050=I$6)*--('Appendix F'!$B$3:$B$7050=$A820))&gt;0,"Yes","")</f>
        <v/>
      </c>
      <c r="J820" s="3" t="str">
        <f>IF(SUMPRODUCT(--('Appendix F'!$A$3:$A$7050=J$6)*--('Appendix F'!$B$3:$B$7050=$A820))&gt;0,"Yes","")</f>
        <v>Yes</v>
      </c>
    </row>
    <row r="821" spans="1:10" x14ac:dyDescent="0.25">
      <c r="A821" s="5" t="s">
        <v>4792</v>
      </c>
      <c r="B821" s="5" t="s">
        <v>9800</v>
      </c>
      <c r="C821"/>
      <c r="D821"/>
      <c r="E821"/>
      <c r="F821"/>
      <c r="G821"/>
      <c r="H821"/>
      <c r="I821" s="3" t="str">
        <f>IF(SUMPRODUCT(--('Appendix F'!$A$3:$A$7050=I$6)*--('Appendix F'!$B$3:$B$7050=$A821))&gt;0,"Yes","")</f>
        <v>Yes</v>
      </c>
      <c r="J821" s="3" t="str">
        <f>IF(SUMPRODUCT(--('Appendix F'!$A$3:$A$7050=J$6)*--('Appendix F'!$B$3:$B$7050=$A821))&gt;0,"Yes","")</f>
        <v/>
      </c>
    </row>
    <row r="822" spans="1:10" x14ac:dyDescent="0.25">
      <c r="A822" s="5" t="s">
        <v>6137</v>
      </c>
      <c r="B822" s="5" t="s">
        <v>9800</v>
      </c>
      <c r="C822"/>
      <c r="D822"/>
      <c r="E822"/>
      <c r="F822"/>
      <c r="G822"/>
      <c r="H822"/>
      <c r="I822" s="3" t="str">
        <f>IF(SUMPRODUCT(--('Appendix F'!$A$3:$A$7050=I$6)*--('Appendix F'!$B$3:$B$7050=$A822))&gt;0,"Yes","")</f>
        <v/>
      </c>
      <c r="J822" s="3" t="str">
        <f>IF(SUMPRODUCT(--('Appendix F'!$A$3:$A$7050=J$6)*--('Appendix F'!$B$3:$B$7050=$A822))&gt;0,"Yes","")</f>
        <v>Yes</v>
      </c>
    </row>
    <row r="823" spans="1:10" x14ac:dyDescent="0.25">
      <c r="A823" s="5" t="s">
        <v>4793</v>
      </c>
      <c r="B823" s="5" t="s">
        <v>9800</v>
      </c>
      <c r="C823"/>
      <c r="D823"/>
      <c r="E823"/>
      <c r="F823"/>
      <c r="G823"/>
      <c r="H823"/>
      <c r="I823" s="3" t="str">
        <f>IF(SUMPRODUCT(--('Appendix F'!$A$3:$A$7050=I$6)*--('Appendix F'!$B$3:$B$7050=$A823))&gt;0,"Yes","")</f>
        <v>Yes</v>
      </c>
      <c r="J823" s="3" t="str">
        <f>IF(SUMPRODUCT(--('Appendix F'!$A$3:$A$7050=J$6)*--('Appendix F'!$B$3:$B$7050=$A823))&gt;0,"Yes","")</f>
        <v/>
      </c>
    </row>
    <row r="824" spans="1:10" x14ac:dyDescent="0.25">
      <c r="A824" s="5" t="s">
        <v>6138</v>
      </c>
      <c r="B824" s="5" t="s">
        <v>9800</v>
      </c>
      <c r="C824"/>
      <c r="D824"/>
      <c r="E824"/>
      <c r="F824"/>
      <c r="G824"/>
      <c r="H824"/>
      <c r="I824" s="3" t="str">
        <f>IF(SUMPRODUCT(--('Appendix F'!$A$3:$A$7050=I$6)*--('Appendix F'!$B$3:$B$7050=$A824))&gt;0,"Yes","")</f>
        <v/>
      </c>
      <c r="J824" s="3" t="str">
        <f>IF(SUMPRODUCT(--('Appendix F'!$A$3:$A$7050=J$6)*--('Appendix F'!$B$3:$B$7050=$A824))&gt;0,"Yes","")</f>
        <v>Yes</v>
      </c>
    </row>
    <row r="825" spans="1:10" x14ac:dyDescent="0.25">
      <c r="A825" s="5" t="s">
        <v>4794</v>
      </c>
      <c r="B825" s="5" t="s">
        <v>9800</v>
      </c>
      <c r="C825"/>
      <c r="D825"/>
      <c r="E825"/>
      <c r="F825"/>
      <c r="G825"/>
      <c r="H825"/>
      <c r="I825" s="3" t="str">
        <f>IF(SUMPRODUCT(--('Appendix F'!$A$3:$A$7050=I$6)*--('Appendix F'!$B$3:$B$7050=$A825))&gt;0,"Yes","")</f>
        <v>Yes</v>
      </c>
      <c r="J825" s="3" t="str">
        <f>IF(SUMPRODUCT(--('Appendix F'!$A$3:$A$7050=J$6)*--('Appendix F'!$B$3:$B$7050=$A825))&gt;0,"Yes","")</f>
        <v/>
      </c>
    </row>
    <row r="826" spans="1:10" x14ac:dyDescent="0.25">
      <c r="A826" s="5" t="s">
        <v>6139</v>
      </c>
      <c r="B826" s="5" t="s">
        <v>9800</v>
      </c>
      <c r="C826"/>
      <c r="D826"/>
      <c r="E826"/>
      <c r="F826"/>
      <c r="G826"/>
      <c r="H826"/>
      <c r="I826" s="3" t="str">
        <f>IF(SUMPRODUCT(--('Appendix F'!$A$3:$A$7050=I$6)*--('Appendix F'!$B$3:$B$7050=$A826))&gt;0,"Yes","")</f>
        <v/>
      </c>
      <c r="J826" s="3" t="str">
        <f>IF(SUMPRODUCT(--('Appendix F'!$A$3:$A$7050=J$6)*--('Appendix F'!$B$3:$B$7050=$A826))&gt;0,"Yes","")</f>
        <v>Yes</v>
      </c>
    </row>
    <row r="827" spans="1:10" x14ac:dyDescent="0.25">
      <c r="A827" s="5" t="s">
        <v>4795</v>
      </c>
      <c r="B827" s="5" t="s">
        <v>9800</v>
      </c>
      <c r="C827"/>
      <c r="D827"/>
      <c r="E827"/>
      <c r="F827"/>
      <c r="G827"/>
      <c r="H827"/>
      <c r="I827" s="3" t="str">
        <f>IF(SUMPRODUCT(--('Appendix F'!$A$3:$A$7050=I$6)*--('Appendix F'!$B$3:$B$7050=$A827))&gt;0,"Yes","")</f>
        <v>Yes</v>
      </c>
      <c r="J827" s="3" t="str">
        <f>IF(SUMPRODUCT(--('Appendix F'!$A$3:$A$7050=J$6)*--('Appendix F'!$B$3:$B$7050=$A827))&gt;0,"Yes","")</f>
        <v/>
      </c>
    </row>
    <row r="828" spans="1:10" x14ac:dyDescent="0.25">
      <c r="A828" s="5" t="s">
        <v>6140</v>
      </c>
      <c r="B828" s="5" t="s">
        <v>9800</v>
      </c>
      <c r="C828"/>
      <c r="D828"/>
      <c r="E828"/>
      <c r="F828"/>
      <c r="G828"/>
      <c r="H828"/>
      <c r="I828" s="3" t="str">
        <f>IF(SUMPRODUCT(--('Appendix F'!$A$3:$A$7050=I$6)*--('Appendix F'!$B$3:$B$7050=$A828))&gt;0,"Yes","")</f>
        <v/>
      </c>
      <c r="J828" s="3" t="str">
        <f>IF(SUMPRODUCT(--('Appendix F'!$A$3:$A$7050=J$6)*--('Appendix F'!$B$3:$B$7050=$A828))&gt;0,"Yes","")</f>
        <v>Yes</v>
      </c>
    </row>
    <row r="829" spans="1:10" x14ac:dyDescent="0.25">
      <c r="A829" s="5" t="s">
        <v>4796</v>
      </c>
      <c r="B829" s="5" t="s">
        <v>9800</v>
      </c>
      <c r="C829"/>
      <c r="D829"/>
      <c r="E829"/>
      <c r="F829"/>
      <c r="G829"/>
      <c r="H829"/>
      <c r="I829" s="3" t="str">
        <f>IF(SUMPRODUCT(--('Appendix F'!$A$3:$A$7050=I$6)*--('Appendix F'!$B$3:$B$7050=$A829))&gt;0,"Yes","")</f>
        <v>Yes</v>
      </c>
      <c r="J829" s="3" t="str">
        <f>IF(SUMPRODUCT(--('Appendix F'!$A$3:$A$7050=J$6)*--('Appendix F'!$B$3:$B$7050=$A829))&gt;0,"Yes","")</f>
        <v/>
      </c>
    </row>
    <row r="830" spans="1:10" x14ac:dyDescent="0.25">
      <c r="A830" s="5" t="s">
        <v>6141</v>
      </c>
      <c r="B830" s="5" t="s">
        <v>9800</v>
      </c>
      <c r="C830"/>
      <c r="D830"/>
      <c r="E830"/>
      <c r="F830"/>
      <c r="G830"/>
      <c r="H830"/>
      <c r="I830" s="3" t="str">
        <f>IF(SUMPRODUCT(--('Appendix F'!$A$3:$A$7050=I$6)*--('Appendix F'!$B$3:$B$7050=$A830))&gt;0,"Yes","")</f>
        <v/>
      </c>
      <c r="J830" s="3" t="str">
        <f>IF(SUMPRODUCT(--('Appendix F'!$A$3:$A$7050=J$6)*--('Appendix F'!$B$3:$B$7050=$A830))&gt;0,"Yes","")</f>
        <v>Yes</v>
      </c>
    </row>
    <row r="831" spans="1:10" x14ac:dyDescent="0.25">
      <c r="A831" s="5" t="s">
        <v>4797</v>
      </c>
      <c r="B831" s="5" t="s">
        <v>9800</v>
      </c>
      <c r="C831"/>
      <c r="D831"/>
      <c r="E831"/>
      <c r="F831"/>
      <c r="G831"/>
      <c r="H831"/>
      <c r="I831" s="3" t="str">
        <f>IF(SUMPRODUCT(--('Appendix F'!$A$3:$A$7050=I$6)*--('Appendix F'!$B$3:$B$7050=$A831))&gt;0,"Yes","")</f>
        <v>Yes</v>
      </c>
      <c r="J831" s="3" t="str">
        <f>IF(SUMPRODUCT(--('Appendix F'!$A$3:$A$7050=J$6)*--('Appendix F'!$B$3:$B$7050=$A831))&gt;0,"Yes","")</f>
        <v/>
      </c>
    </row>
    <row r="832" spans="1:10" x14ac:dyDescent="0.25">
      <c r="A832" s="5" t="s">
        <v>6142</v>
      </c>
      <c r="B832" s="5" t="s">
        <v>9800</v>
      </c>
      <c r="C832"/>
      <c r="D832"/>
      <c r="E832"/>
      <c r="F832"/>
      <c r="G832"/>
      <c r="H832"/>
      <c r="I832" s="3" t="str">
        <f>IF(SUMPRODUCT(--('Appendix F'!$A$3:$A$7050=I$6)*--('Appendix F'!$B$3:$B$7050=$A832))&gt;0,"Yes","")</f>
        <v/>
      </c>
      <c r="J832" s="3" t="str">
        <f>IF(SUMPRODUCT(--('Appendix F'!$A$3:$A$7050=J$6)*--('Appendix F'!$B$3:$B$7050=$A832))&gt;0,"Yes","")</f>
        <v>Yes</v>
      </c>
    </row>
    <row r="833" spans="1:10" x14ac:dyDescent="0.25">
      <c r="A833" s="5" t="s">
        <v>4798</v>
      </c>
      <c r="B833" s="5" t="s">
        <v>9800</v>
      </c>
      <c r="C833"/>
      <c r="D833"/>
      <c r="E833"/>
      <c r="F833"/>
      <c r="G833"/>
      <c r="H833"/>
      <c r="I833" s="3" t="str">
        <f>IF(SUMPRODUCT(--('Appendix F'!$A$3:$A$7050=I$6)*--('Appendix F'!$B$3:$B$7050=$A833))&gt;0,"Yes","")</f>
        <v>Yes</v>
      </c>
      <c r="J833" s="3" t="str">
        <f>IF(SUMPRODUCT(--('Appendix F'!$A$3:$A$7050=J$6)*--('Appendix F'!$B$3:$B$7050=$A833))&gt;0,"Yes","")</f>
        <v/>
      </c>
    </row>
    <row r="834" spans="1:10" x14ac:dyDescent="0.25">
      <c r="A834" s="5" t="s">
        <v>6143</v>
      </c>
      <c r="B834" s="5" t="s">
        <v>9800</v>
      </c>
      <c r="C834"/>
      <c r="D834"/>
      <c r="E834"/>
      <c r="F834"/>
      <c r="G834"/>
      <c r="H834"/>
      <c r="I834" s="3" t="str">
        <f>IF(SUMPRODUCT(--('Appendix F'!$A$3:$A$7050=I$6)*--('Appendix F'!$B$3:$B$7050=$A834))&gt;0,"Yes","")</f>
        <v/>
      </c>
      <c r="J834" s="3" t="str">
        <f>IF(SUMPRODUCT(--('Appendix F'!$A$3:$A$7050=J$6)*--('Appendix F'!$B$3:$B$7050=$A834))&gt;0,"Yes","")</f>
        <v>Yes</v>
      </c>
    </row>
    <row r="835" spans="1:10" x14ac:dyDescent="0.25">
      <c r="A835" s="5" t="s">
        <v>4799</v>
      </c>
      <c r="B835" s="5" t="s">
        <v>9800</v>
      </c>
      <c r="C835"/>
      <c r="D835"/>
      <c r="E835"/>
      <c r="F835"/>
      <c r="G835"/>
      <c r="H835"/>
      <c r="I835" s="3" t="str">
        <f>IF(SUMPRODUCT(--('Appendix F'!$A$3:$A$7050=I$6)*--('Appendix F'!$B$3:$B$7050=$A835))&gt;0,"Yes","")</f>
        <v>Yes</v>
      </c>
      <c r="J835" s="3" t="str">
        <f>IF(SUMPRODUCT(--('Appendix F'!$A$3:$A$7050=J$6)*--('Appendix F'!$B$3:$B$7050=$A835))&gt;0,"Yes","")</f>
        <v/>
      </c>
    </row>
    <row r="836" spans="1:10" x14ac:dyDescent="0.25">
      <c r="A836" s="5" t="s">
        <v>6144</v>
      </c>
      <c r="B836" s="5" t="s">
        <v>9800</v>
      </c>
      <c r="C836"/>
      <c r="D836"/>
      <c r="E836"/>
      <c r="F836"/>
      <c r="G836"/>
      <c r="H836"/>
      <c r="I836" s="3" t="str">
        <f>IF(SUMPRODUCT(--('Appendix F'!$A$3:$A$7050=I$6)*--('Appendix F'!$B$3:$B$7050=$A836))&gt;0,"Yes","")</f>
        <v/>
      </c>
      <c r="J836" s="3" t="str">
        <f>IF(SUMPRODUCT(--('Appendix F'!$A$3:$A$7050=J$6)*--('Appendix F'!$B$3:$B$7050=$A836))&gt;0,"Yes","")</f>
        <v>Yes</v>
      </c>
    </row>
    <row r="837" spans="1:10" x14ac:dyDescent="0.25">
      <c r="A837" s="5" t="s">
        <v>4800</v>
      </c>
      <c r="B837" s="5" t="s">
        <v>9800</v>
      </c>
      <c r="C837"/>
      <c r="D837"/>
      <c r="E837"/>
      <c r="F837"/>
      <c r="G837"/>
      <c r="H837"/>
      <c r="I837" s="3" t="str">
        <f>IF(SUMPRODUCT(--('Appendix F'!$A$3:$A$7050=I$6)*--('Appendix F'!$B$3:$B$7050=$A837))&gt;0,"Yes","")</f>
        <v>Yes</v>
      </c>
      <c r="J837" s="3" t="str">
        <f>IF(SUMPRODUCT(--('Appendix F'!$A$3:$A$7050=J$6)*--('Appendix F'!$B$3:$B$7050=$A837))&gt;0,"Yes","")</f>
        <v/>
      </c>
    </row>
    <row r="838" spans="1:10" x14ac:dyDescent="0.25">
      <c r="A838" s="5" t="s">
        <v>6145</v>
      </c>
      <c r="B838" s="5" t="s">
        <v>9800</v>
      </c>
      <c r="C838"/>
      <c r="D838"/>
      <c r="E838"/>
      <c r="F838"/>
      <c r="G838"/>
      <c r="H838"/>
      <c r="I838" s="3" t="str">
        <f>IF(SUMPRODUCT(--('Appendix F'!$A$3:$A$7050=I$6)*--('Appendix F'!$B$3:$B$7050=$A838))&gt;0,"Yes","")</f>
        <v/>
      </c>
      <c r="J838" s="3" t="str">
        <f>IF(SUMPRODUCT(--('Appendix F'!$A$3:$A$7050=J$6)*--('Appendix F'!$B$3:$B$7050=$A838))&gt;0,"Yes","")</f>
        <v>Yes</v>
      </c>
    </row>
    <row r="839" spans="1:10" x14ac:dyDescent="0.25">
      <c r="A839" s="5" t="s">
        <v>4801</v>
      </c>
      <c r="B839" s="5" t="s">
        <v>9800</v>
      </c>
      <c r="C839"/>
      <c r="D839"/>
      <c r="E839"/>
      <c r="F839"/>
      <c r="G839"/>
      <c r="H839"/>
      <c r="I839" s="3" t="str">
        <f>IF(SUMPRODUCT(--('Appendix F'!$A$3:$A$7050=I$6)*--('Appendix F'!$B$3:$B$7050=$A839))&gt;0,"Yes","")</f>
        <v>Yes</v>
      </c>
      <c r="J839" s="3" t="str">
        <f>IF(SUMPRODUCT(--('Appendix F'!$A$3:$A$7050=J$6)*--('Appendix F'!$B$3:$B$7050=$A839))&gt;0,"Yes","")</f>
        <v/>
      </c>
    </row>
    <row r="840" spans="1:10" x14ac:dyDescent="0.25">
      <c r="A840" s="5" t="s">
        <v>6146</v>
      </c>
      <c r="B840" s="5" t="s">
        <v>9800</v>
      </c>
      <c r="C840"/>
      <c r="D840"/>
      <c r="E840"/>
      <c r="F840"/>
      <c r="G840"/>
      <c r="H840"/>
      <c r="I840" s="3" t="str">
        <f>IF(SUMPRODUCT(--('Appendix F'!$A$3:$A$7050=I$6)*--('Appendix F'!$B$3:$B$7050=$A840))&gt;0,"Yes","")</f>
        <v/>
      </c>
      <c r="J840" s="3" t="str">
        <f>IF(SUMPRODUCT(--('Appendix F'!$A$3:$A$7050=J$6)*--('Appendix F'!$B$3:$B$7050=$A840))&gt;0,"Yes","")</f>
        <v>Yes</v>
      </c>
    </row>
    <row r="841" spans="1:10" x14ac:dyDescent="0.25">
      <c r="A841" s="5" t="s">
        <v>4802</v>
      </c>
      <c r="B841" s="5" t="s">
        <v>9800</v>
      </c>
      <c r="C841"/>
      <c r="D841"/>
      <c r="E841"/>
      <c r="F841"/>
      <c r="G841"/>
      <c r="H841"/>
      <c r="I841" s="3" t="str">
        <f>IF(SUMPRODUCT(--('Appendix F'!$A$3:$A$7050=I$6)*--('Appendix F'!$B$3:$B$7050=$A841))&gt;0,"Yes","")</f>
        <v>Yes</v>
      </c>
      <c r="J841" s="3" t="str">
        <f>IF(SUMPRODUCT(--('Appendix F'!$A$3:$A$7050=J$6)*--('Appendix F'!$B$3:$B$7050=$A841))&gt;0,"Yes","")</f>
        <v/>
      </c>
    </row>
    <row r="842" spans="1:10" x14ac:dyDescent="0.25">
      <c r="A842" s="5" t="s">
        <v>6147</v>
      </c>
      <c r="B842" s="5" t="s">
        <v>9800</v>
      </c>
      <c r="C842"/>
      <c r="D842"/>
      <c r="E842"/>
      <c r="F842"/>
      <c r="G842"/>
      <c r="H842"/>
      <c r="I842" s="3" t="str">
        <f>IF(SUMPRODUCT(--('Appendix F'!$A$3:$A$7050=I$6)*--('Appendix F'!$B$3:$B$7050=$A842))&gt;0,"Yes","")</f>
        <v/>
      </c>
      <c r="J842" s="3" t="str">
        <f>IF(SUMPRODUCT(--('Appendix F'!$A$3:$A$7050=J$6)*--('Appendix F'!$B$3:$B$7050=$A842))&gt;0,"Yes","")</f>
        <v>Yes</v>
      </c>
    </row>
    <row r="843" spans="1:10" x14ac:dyDescent="0.25">
      <c r="A843" s="5" t="s">
        <v>4803</v>
      </c>
      <c r="B843" s="5" t="s">
        <v>9800</v>
      </c>
      <c r="C843"/>
      <c r="D843"/>
      <c r="E843"/>
      <c r="F843"/>
      <c r="G843"/>
      <c r="H843"/>
      <c r="I843" s="3" t="str">
        <f>IF(SUMPRODUCT(--('Appendix F'!$A$3:$A$7050=I$6)*--('Appendix F'!$B$3:$B$7050=$A843))&gt;0,"Yes","")</f>
        <v>Yes</v>
      </c>
      <c r="J843" s="3" t="str">
        <f>IF(SUMPRODUCT(--('Appendix F'!$A$3:$A$7050=J$6)*--('Appendix F'!$B$3:$B$7050=$A843))&gt;0,"Yes","")</f>
        <v/>
      </c>
    </row>
    <row r="844" spans="1:10" x14ac:dyDescent="0.25">
      <c r="A844" s="5" t="s">
        <v>6148</v>
      </c>
      <c r="B844" s="5" t="s">
        <v>9800</v>
      </c>
      <c r="C844"/>
      <c r="D844"/>
      <c r="E844"/>
      <c r="F844"/>
      <c r="G844"/>
      <c r="H844"/>
      <c r="I844" s="3" t="str">
        <f>IF(SUMPRODUCT(--('Appendix F'!$A$3:$A$7050=I$6)*--('Appendix F'!$B$3:$B$7050=$A844))&gt;0,"Yes","")</f>
        <v/>
      </c>
      <c r="J844" s="3" t="str">
        <f>IF(SUMPRODUCT(--('Appendix F'!$A$3:$A$7050=J$6)*--('Appendix F'!$B$3:$B$7050=$A844))&gt;0,"Yes","")</f>
        <v>Yes</v>
      </c>
    </row>
    <row r="845" spans="1:10" x14ac:dyDescent="0.25">
      <c r="A845" s="5" t="s">
        <v>4804</v>
      </c>
      <c r="B845" s="5" t="s">
        <v>9800</v>
      </c>
      <c r="C845"/>
      <c r="D845"/>
      <c r="E845"/>
      <c r="F845"/>
      <c r="G845"/>
      <c r="H845"/>
      <c r="I845" s="3" t="str">
        <f>IF(SUMPRODUCT(--('Appendix F'!$A$3:$A$7050=I$6)*--('Appendix F'!$B$3:$B$7050=$A845))&gt;0,"Yes","")</f>
        <v>Yes</v>
      </c>
      <c r="J845" s="3" t="str">
        <f>IF(SUMPRODUCT(--('Appendix F'!$A$3:$A$7050=J$6)*--('Appendix F'!$B$3:$B$7050=$A845))&gt;0,"Yes","")</f>
        <v/>
      </c>
    </row>
    <row r="846" spans="1:10" x14ac:dyDescent="0.25">
      <c r="A846" s="5" t="s">
        <v>6149</v>
      </c>
      <c r="B846" s="5" t="s">
        <v>9800</v>
      </c>
      <c r="C846"/>
      <c r="D846"/>
      <c r="E846"/>
      <c r="F846"/>
      <c r="G846"/>
      <c r="H846"/>
      <c r="I846" s="3" t="str">
        <f>IF(SUMPRODUCT(--('Appendix F'!$A$3:$A$7050=I$6)*--('Appendix F'!$B$3:$B$7050=$A846))&gt;0,"Yes","")</f>
        <v/>
      </c>
      <c r="J846" s="3" t="str">
        <f>IF(SUMPRODUCT(--('Appendix F'!$A$3:$A$7050=J$6)*--('Appendix F'!$B$3:$B$7050=$A846))&gt;0,"Yes","")</f>
        <v>Yes</v>
      </c>
    </row>
    <row r="847" spans="1:10" x14ac:dyDescent="0.25">
      <c r="A847" s="5" t="s">
        <v>4805</v>
      </c>
      <c r="B847" s="5" t="s">
        <v>9800</v>
      </c>
      <c r="C847"/>
      <c r="D847"/>
      <c r="E847"/>
      <c r="F847"/>
      <c r="G847"/>
      <c r="H847"/>
      <c r="I847" s="3" t="str">
        <f>IF(SUMPRODUCT(--('Appendix F'!$A$3:$A$7050=I$6)*--('Appendix F'!$B$3:$B$7050=$A847))&gt;0,"Yes","")</f>
        <v>Yes</v>
      </c>
      <c r="J847" s="3" t="str">
        <f>IF(SUMPRODUCT(--('Appendix F'!$A$3:$A$7050=J$6)*--('Appendix F'!$B$3:$B$7050=$A847))&gt;0,"Yes","")</f>
        <v/>
      </c>
    </row>
    <row r="848" spans="1:10" x14ac:dyDescent="0.25">
      <c r="A848" s="5" t="s">
        <v>6150</v>
      </c>
      <c r="B848" s="5" t="s">
        <v>9800</v>
      </c>
      <c r="C848"/>
      <c r="D848"/>
      <c r="E848"/>
      <c r="F848"/>
      <c r="G848"/>
      <c r="H848"/>
      <c r="I848" s="3" t="str">
        <f>IF(SUMPRODUCT(--('Appendix F'!$A$3:$A$7050=I$6)*--('Appendix F'!$B$3:$B$7050=$A848))&gt;0,"Yes","")</f>
        <v/>
      </c>
      <c r="J848" s="3" t="str">
        <f>IF(SUMPRODUCT(--('Appendix F'!$A$3:$A$7050=J$6)*--('Appendix F'!$B$3:$B$7050=$A848))&gt;0,"Yes","")</f>
        <v>Yes</v>
      </c>
    </row>
    <row r="849" spans="1:10" x14ac:dyDescent="0.25">
      <c r="A849" s="5" t="s">
        <v>4806</v>
      </c>
      <c r="B849" s="5" t="s">
        <v>9800</v>
      </c>
      <c r="C849"/>
      <c r="D849"/>
      <c r="E849"/>
      <c r="F849"/>
      <c r="G849"/>
      <c r="H849"/>
      <c r="I849" s="3" t="str">
        <f>IF(SUMPRODUCT(--('Appendix F'!$A$3:$A$7050=I$6)*--('Appendix F'!$B$3:$B$7050=$A849))&gt;0,"Yes","")</f>
        <v>Yes</v>
      </c>
      <c r="J849" s="3" t="str">
        <f>IF(SUMPRODUCT(--('Appendix F'!$A$3:$A$7050=J$6)*--('Appendix F'!$B$3:$B$7050=$A849))&gt;0,"Yes","")</f>
        <v/>
      </c>
    </row>
    <row r="850" spans="1:10" x14ac:dyDescent="0.25">
      <c r="A850" s="5" t="s">
        <v>6151</v>
      </c>
      <c r="B850" s="5" t="s">
        <v>9800</v>
      </c>
      <c r="C850"/>
      <c r="D850"/>
      <c r="E850"/>
      <c r="F850"/>
      <c r="G850"/>
      <c r="H850"/>
      <c r="I850" s="3" t="str">
        <f>IF(SUMPRODUCT(--('Appendix F'!$A$3:$A$7050=I$6)*--('Appendix F'!$B$3:$B$7050=$A850))&gt;0,"Yes","")</f>
        <v/>
      </c>
      <c r="J850" s="3" t="str">
        <f>IF(SUMPRODUCT(--('Appendix F'!$A$3:$A$7050=J$6)*--('Appendix F'!$B$3:$B$7050=$A850))&gt;0,"Yes","")</f>
        <v>Yes</v>
      </c>
    </row>
    <row r="851" spans="1:10" x14ac:dyDescent="0.25">
      <c r="A851" s="5" t="s">
        <v>4807</v>
      </c>
      <c r="B851" s="5" t="s">
        <v>9800</v>
      </c>
      <c r="C851"/>
      <c r="D851"/>
      <c r="E851"/>
      <c r="F851"/>
      <c r="G851"/>
      <c r="H851"/>
      <c r="I851" s="3" t="str">
        <f>IF(SUMPRODUCT(--('Appendix F'!$A$3:$A$7050=I$6)*--('Appendix F'!$B$3:$B$7050=$A851))&gt;0,"Yes","")</f>
        <v>Yes</v>
      </c>
      <c r="J851" s="3" t="str">
        <f>IF(SUMPRODUCT(--('Appendix F'!$A$3:$A$7050=J$6)*--('Appendix F'!$B$3:$B$7050=$A851))&gt;0,"Yes","")</f>
        <v/>
      </c>
    </row>
    <row r="852" spans="1:10" x14ac:dyDescent="0.25">
      <c r="A852" s="5" t="s">
        <v>6152</v>
      </c>
      <c r="B852" s="5" t="s">
        <v>9800</v>
      </c>
      <c r="C852"/>
      <c r="D852"/>
      <c r="E852"/>
      <c r="F852"/>
      <c r="G852"/>
      <c r="H852"/>
      <c r="I852" s="3" t="str">
        <f>IF(SUMPRODUCT(--('Appendix F'!$A$3:$A$7050=I$6)*--('Appendix F'!$B$3:$B$7050=$A852))&gt;0,"Yes","")</f>
        <v/>
      </c>
      <c r="J852" s="3" t="str">
        <f>IF(SUMPRODUCT(--('Appendix F'!$A$3:$A$7050=J$6)*--('Appendix F'!$B$3:$B$7050=$A852))&gt;0,"Yes","")</f>
        <v>Yes</v>
      </c>
    </row>
    <row r="853" spans="1:10" x14ac:dyDescent="0.25">
      <c r="A853" s="5" t="s">
        <v>4808</v>
      </c>
      <c r="B853" s="5" t="s">
        <v>9800</v>
      </c>
      <c r="C853"/>
      <c r="D853"/>
      <c r="E853"/>
      <c r="F853"/>
      <c r="G853"/>
      <c r="H853"/>
      <c r="I853" s="3" t="str">
        <f>IF(SUMPRODUCT(--('Appendix F'!$A$3:$A$7050=I$6)*--('Appendix F'!$B$3:$B$7050=$A853))&gt;0,"Yes","")</f>
        <v>Yes</v>
      </c>
      <c r="J853" s="3" t="str">
        <f>IF(SUMPRODUCT(--('Appendix F'!$A$3:$A$7050=J$6)*--('Appendix F'!$B$3:$B$7050=$A853))&gt;0,"Yes","")</f>
        <v/>
      </c>
    </row>
    <row r="854" spans="1:10" x14ac:dyDescent="0.25">
      <c r="A854" s="5" t="s">
        <v>6153</v>
      </c>
      <c r="B854" s="5" t="s">
        <v>9800</v>
      </c>
      <c r="C854"/>
      <c r="D854"/>
      <c r="E854"/>
      <c r="F854"/>
      <c r="G854"/>
      <c r="H854"/>
      <c r="I854" s="3" t="str">
        <f>IF(SUMPRODUCT(--('Appendix F'!$A$3:$A$7050=I$6)*--('Appendix F'!$B$3:$B$7050=$A854))&gt;0,"Yes","")</f>
        <v/>
      </c>
      <c r="J854" s="3" t="str">
        <f>IF(SUMPRODUCT(--('Appendix F'!$A$3:$A$7050=J$6)*--('Appendix F'!$B$3:$B$7050=$A854))&gt;0,"Yes","")</f>
        <v>Yes</v>
      </c>
    </row>
    <row r="855" spans="1:10" x14ac:dyDescent="0.25">
      <c r="A855" s="5" t="s">
        <v>4809</v>
      </c>
      <c r="B855" s="5" t="s">
        <v>9800</v>
      </c>
      <c r="C855"/>
      <c r="D855"/>
      <c r="E855"/>
      <c r="F855"/>
      <c r="G855"/>
      <c r="H855"/>
      <c r="I855" s="3" t="str">
        <f>IF(SUMPRODUCT(--('Appendix F'!$A$3:$A$7050=I$6)*--('Appendix F'!$B$3:$B$7050=$A855))&gt;0,"Yes","")</f>
        <v>Yes</v>
      </c>
      <c r="J855" s="3" t="str">
        <f>IF(SUMPRODUCT(--('Appendix F'!$A$3:$A$7050=J$6)*--('Appendix F'!$B$3:$B$7050=$A855))&gt;0,"Yes","")</f>
        <v/>
      </c>
    </row>
    <row r="856" spans="1:10" x14ac:dyDescent="0.25">
      <c r="A856" s="5" t="s">
        <v>6154</v>
      </c>
      <c r="B856" s="5" t="s">
        <v>9800</v>
      </c>
      <c r="C856"/>
      <c r="D856"/>
      <c r="E856"/>
      <c r="F856"/>
      <c r="G856"/>
      <c r="H856"/>
      <c r="I856" s="3" t="str">
        <f>IF(SUMPRODUCT(--('Appendix F'!$A$3:$A$7050=I$6)*--('Appendix F'!$B$3:$B$7050=$A856))&gt;0,"Yes","")</f>
        <v/>
      </c>
      <c r="J856" s="3" t="str">
        <f>IF(SUMPRODUCT(--('Appendix F'!$A$3:$A$7050=J$6)*--('Appendix F'!$B$3:$B$7050=$A856))&gt;0,"Yes","")</f>
        <v>Yes</v>
      </c>
    </row>
    <row r="857" spans="1:10" x14ac:dyDescent="0.25">
      <c r="A857" s="5" t="s">
        <v>4810</v>
      </c>
      <c r="B857" s="5" t="s">
        <v>9800</v>
      </c>
      <c r="C857"/>
      <c r="D857"/>
      <c r="E857"/>
      <c r="F857"/>
      <c r="G857"/>
      <c r="H857"/>
      <c r="I857" s="3" t="str">
        <f>IF(SUMPRODUCT(--('Appendix F'!$A$3:$A$7050=I$6)*--('Appendix F'!$B$3:$B$7050=$A857))&gt;0,"Yes","")</f>
        <v>Yes</v>
      </c>
      <c r="J857" s="3" t="str">
        <f>IF(SUMPRODUCT(--('Appendix F'!$A$3:$A$7050=J$6)*--('Appendix F'!$B$3:$B$7050=$A857))&gt;0,"Yes","")</f>
        <v/>
      </c>
    </row>
    <row r="858" spans="1:10" x14ac:dyDescent="0.25">
      <c r="A858" s="5" t="s">
        <v>6155</v>
      </c>
      <c r="B858" s="5" t="s">
        <v>9800</v>
      </c>
      <c r="C858"/>
      <c r="D858"/>
      <c r="E858"/>
      <c r="F858"/>
      <c r="G858"/>
      <c r="H858"/>
      <c r="I858" s="3" t="str">
        <f>IF(SUMPRODUCT(--('Appendix F'!$A$3:$A$7050=I$6)*--('Appendix F'!$B$3:$B$7050=$A858))&gt;0,"Yes","")</f>
        <v/>
      </c>
      <c r="J858" s="3" t="str">
        <f>IF(SUMPRODUCT(--('Appendix F'!$A$3:$A$7050=J$6)*--('Appendix F'!$B$3:$B$7050=$A858))&gt;0,"Yes","")</f>
        <v>Yes</v>
      </c>
    </row>
    <row r="859" spans="1:10" x14ac:dyDescent="0.25">
      <c r="A859" s="5" t="s">
        <v>4811</v>
      </c>
      <c r="B859" s="5" t="s">
        <v>9800</v>
      </c>
      <c r="C859"/>
      <c r="D859"/>
      <c r="E859"/>
      <c r="F859"/>
      <c r="G859"/>
      <c r="H859"/>
      <c r="I859" s="3" t="str">
        <f>IF(SUMPRODUCT(--('Appendix F'!$A$3:$A$7050=I$6)*--('Appendix F'!$B$3:$B$7050=$A859))&gt;0,"Yes","")</f>
        <v>Yes</v>
      </c>
      <c r="J859" s="3" t="str">
        <f>IF(SUMPRODUCT(--('Appendix F'!$A$3:$A$7050=J$6)*--('Appendix F'!$B$3:$B$7050=$A859))&gt;0,"Yes","")</f>
        <v/>
      </c>
    </row>
    <row r="860" spans="1:10" x14ac:dyDescent="0.25">
      <c r="A860" s="5" t="s">
        <v>6156</v>
      </c>
      <c r="B860" s="5" t="s">
        <v>9800</v>
      </c>
      <c r="C860"/>
      <c r="D860"/>
      <c r="E860"/>
      <c r="F860"/>
      <c r="G860"/>
      <c r="H860"/>
      <c r="I860" s="3" t="str">
        <f>IF(SUMPRODUCT(--('Appendix F'!$A$3:$A$7050=I$6)*--('Appendix F'!$B$3:$B$7050=$A860))&gt;0,"Yes","")</f>
        <v/>
      </c>
      <c r="J860" s="3" t="str">
        <f>IF(SUMPRODUCT(--('Appendix F'!$A$3:$A$7050=J$6)*--('Appendix F'!$B$3:$B$7050=$A860))&gt;0,"Yes","")</f>
        <v>Yes</v>
      </c>
    </row>
    <row r="861" spans="1:10" x14ac:dyDescent="0.25">
      <c r="A861" s="5" t="s">
        <v>4812</v>
      </c>
      <c r="B861" s="5" t="s">
        <v>9800</v>
      </c>
      <c r="C861"/>
      <c r="D861"/>
      <c r="E861"/>
      <c r="F861"/>
      <c r="G861"/>
      <c r="H861"/>
      <c r="I861" s="3" t="str">
        <f>IF(SUMPRODUCT(--('Appendix F'!$A$3:$A$7050=I$6)*--('Appendix F'!$B$3:$B$7050=$A861))&gt;0,"Yes","")</f>
        <v>Yes</v>
      </c>
      <c r="J861" s="3" t="str">
        <f>IF(SUMPRODUCT(--('Appendix F'!$A$3:$A$7050=J$6)*--('Appendix F'!$B$3:$B$7050=$A861))&gt;0,"Yes","")</f>
        <v/>
      </c>
    </row>
    <row r="862" spans="1:10" x14ac:dyDescent="0.25">
      <c r="A862" s="5" t="s">
        <v>6157</v>
      </c>
      <c r="B862" s="5" t="s">
        <v>9800</v>
      </c>
      <c r="C862"/>
      <c r="D862"/>
      <c r="E862"/>
      <c r="F862"/>
      <c r="G862"/>
      <c r="H862"/>
      <c r="I862" s="3" t="str">
        <f>IF(SUMPRODUCT(--('Appendix F'!$A$3:$A$7050=I$6)*--('Appendix F'!$B$3:$B$7050=$A862))&gt;0,"Yes","")</f>
        <v/>
      </c>
      <c r="J862" s="3" t="str">
        <f>IF(SUMPRODUCT(--('Appendix F'!$A$3:$A$7050=J$6)*--('Appendix F'!$B$3:$B$7050=$A862))&gt;0,"Yes","")</f>
        <v>Yes</v>
      </c>
    </row>
    <row r="863" spans="1:10" x14ac:dyDescent="0.25">
      <c r="A863" s="5" t="s">
        <v>4813</v>
      </c>
      <c r="B863" s="5" t="s">
        <v>9800</v>
      </c>
      <c r="C863"/>
      <c r="D863"/>
      <c r="E863"/>
      <c r="F863"/>
      <c r="G863"/>
      <c r="H863"/>
      <c r="I863" s="3" t="str">
        <f>IF(SUMPRODUCT(--('Appendix F'!$A$3:$A$7050=I$6)*--('Appendix F'!$B$3:$B$7050=$A863))&gt;0,"Yes","")</f>
        <v>Yes</v>
      </c>
      <c r="J863" s="3" t="str">
        <f>IF(SUMPRODUCT(--('Appendix F'!$A$3:$A$7050=J$6)*--('Appendix F'!$B$3:$B$7050=$A863))&gt;0,"Yes","")</f>
        <v/>
      </c>
    </row>
    <row r="864" spans="1:10" x14ac:dyDescent="0.25">
      <c r="A864" s="5" t="s">
        <v>6158</v>
      </c>
      <c r="B864" s="5" t="s">
        <v>9800</v>
      </c>
      <c r="C864"/>
      <c r="D864"/>
      <c r="E864"/>
      <c r="F864"/>
      <c r="G864"/>
      <c r="H864"/>
      <c r="I864" s="3" t="str">
        <f>IF(SUMPRODUCT(--('Appendix F'!$A$3:$A$7050=I$6)*--('Appendix F'!$B$3:$B$7050=$A864))&gt;0,"Yes","")</f>
        <v/>
      </c>
      <c r="J864" s="3" t="str">
        <f>IF(SUMPRODUCT(--('Appendix F'!$A$3:$A$7050=J$6)*--('Appendix F'!$B$3:$B$7050=$A864))&gt;0,"Yes","")</f>
        <v>Yes</v>
      </c>
    </row>
    <row r="865" spans="1:10" x14ac:dyDescent="0.25">
      <c r="A865" s="5" t="s">
        <v>4814</v>
      </c>
      <c r="B865" s="5" t="s">
        <v>9800</v>
      </c>
      <c r="C865"/>
      <c r="D865"/>
      <c r="E865"/>
      <c r="F865"/>
      <c r="G865"/>
      <c r="H865"/>
      <c r="I865" s="3" t="str">
        <f>IF(SUMPRODUCT(--('Appendix F'!$A$3:$A$7050=I$6)*--('Appendix F'!$B$3:$B$7050=$A865))&gt;0,"Yes","")</f>
        <v>Yes</v>
      </c>
      <c r="J865" s="3" t="str">
        <f>IF(SUMPRODUCT(--('Appendix F'!$A$3:$A$7050=J$6)*--('Appendix F'!$B$3:$B$7050=$A865))&gt;0,"Yes","")</f>
        <v/>
      </c>
    </row>
    <row r="866" spans="1:10" x14ac:dyDescent="0.25">
      <c r="A866" s="5" t="s">
        <v>6159</v>
      </c>
      <c r="B866" s="5" t="s">
        <v>9800</v>
      </c>
      <c r="C866"/>
      <c r="D866"/>
      <c r="E866"/>
      <c r="F866"/>
      <c r="G866"/>
      <c r="H866"/>
      <c r="I866" s="3" t="str">
        <f>IF(SUMPRODUCT(--('Appendix F'!$A$3:$A$7050=I$6)*--('Appendix F'!$B$3:$B$7050=$A866))&gt;0,"Yes","")</f>
        <v/>
      </c>
      <c r="J866" s="3" t="str">
        <f>IF(SUMPRODUCT(--('Appendix F'!$A$3:$A$7050=J$6)*--('Appendix F'!$B$3:$B$7050=$A866))&gt;0,"Yes","")</f>
        <v>Yes</v>
      </c>
    </row>
    <row r="867" spans="1:10" x14ac:dyDescent="0.25">
      <c r="A867" s="5" t="s">
        <v>4815</v>
      </c>
      <c r="B867" s="5" t="s">
        <v>9800</v>
      </c>
      <c r="C867"/>
      <c r="D867"/>
      <c r="E867"/>
      <c r="F867"/>
      <c r="G867"/>
      <c r="H867"/>
      <c r="I867" s="3" t="str">
        <f>IF(SUMPRODUCT(--('Appendix F'!$A$3:$A$7050=I$6)*--('Appendix F'!$B$3:$B$7050=$A867))&gt;0,"Yes","")</f>
        <v>Yes</v>
      </c>
      <c r="J867" s="3" t="str">
        <f>IF(SUMPRODUCT(--('Appendix F'!$A$3:$A$7050=J$6)*--('Appendix F'!$B$3:$B$7050=$A867))&gt;0,"Yes","")</f>
        <v/>
      </c>
    </row>
    <row r="868" spans="1:10" x14ac:dyDescent="0.25">
      <c r="A868" s="5" t="s">
        <v>6160</v>
      </c>
      <c r="B868" s="5" t="s">
        <v>9800</v>
      </c>
      <c r="C868"/>
      <c r="D868"/>
      <c r="E868"/>
      <c r="F868"/>
      <c r="G868"/>
      <c r="H868"/>
      <c r="I868" s="3" t="str">
        <f>IF(SUMPRODUCT(--('Appendix F'!$A$3:$A$7050=I$6)*--('Appendix F'!$B$3:$B$7050=$A868))&gt;0,"Yes","")</f>
        <v/>
      </c>
      <c r="J868" s="3" t="str">
        <f>IF(SUMPRODUCT(--('Appendix F'!$A$3:$A$7050=J$6)*--('Appendix F'!$B$3:$B$7050=$A868))&gt;0,"Yes","")</f>
        <v>Yes</v>
      </c>
    </row>
    <row r="869" spans="1:10" x14ac:dyDescent="0.25">
      <c r="A869" s="5" t="s">
        <v>4816</v>
      </c>
      <c r="B869" s="5" t="s">
        <v>9800</v>
      </c>
      <c r="C869"/>
      <c r="D869"/>
      <c r="E869"/>
      <c r="F869"/>
      <c r="G869"/>
      <c r="H869"/>
      <c r="I869" s="3" t="str">
        <f>IF(SUMPRODUCT(--('Appendix F'!$A$3:$A$7050=I$6)*--('Appendix F'!$B$3:$B$7050=$A869))&gt;0,"Yes","")</f>
        <v>Yes</v>
      </c>
      <c r="J869" s="3" t="str">
        <f>IF(SUMPRODUCT(--('Appendix F'!$A$3:$A$7050=J$6)*--('Appendix F'!$B$3:$B$7050=$A869))&gt;0,"Yes","")</f>
        <v/>
      </c>
    </row>
    <row r="870" spans="1:10" x14ac:dyDescent="0.25">
      <c r="A870" s="5" t="s">
        <v>6161</v>
      </c>
      <c r="B870" s="5" t="s">
        <v>9800</v>
      </c>
      <c r="C870"/>
      <c r="D870"/>
      <c r="E870"/>
      <c r="F870"/>
      <c r="G870"/>
      <c r="H870"/>
      <c r="I870" s="3" t="str">
        <f>IF(SUMPRODUCT(--('Appendix F'!$A$3:$A$7050=I$6)*--('Appendix F'!$B$3:$B$7050=$A870))&gt;0,"Yes","")</f>
        <v/>
      </c>
      <c r="J870" s="3" t="str">
        <f>IF(SUMPRODUCT(--('Appendix F'!$A$3:$A$7050=J$6)*--('Appendix F'!$B$3:$B$7050=$A870))&gt;0,"Yes","")</f>
        <v>Yes</v>
      </c>
    </row>
    <row r="871" spans="1:10" x14ac:dyDescent="0.25">
      <c r="A871" s="5" t="s">
        <v>4817</v>
      </c>
      <c r="B871" s="5" t="s">
        <v>9800</v>
      </c>
      <c r="C871"/>
      <c r="D871"/>
      <c r="E871"/>
      <c r="F871"/>
      <c r="G871"/>
      <c r="H871"/>
      <c r="I871" s="3" t="str">
        <f>IF(SUMPRODUCT(--('Appendix F'!$A$3:$A$7050=I$6)*--('Appendix F'!$B$3:$B$7050=$A871))&gt;0,"Yes","")</f>
        <v>Yes</v>
      </c>
      <c r="J871" s="3" t="str">
        <f>IF(SUMPRODUCT(--('Appendix F'!$A$3:$A$7050=J$6)*--('Appendix F'!$B$3:$B$7050=$A871))&gt;0,"Yes","")</f>
        <v/>
      </c>
    </row>
    <row r="872" spans="1:10" x14ac:dyDescent="0.25">
      <c r="A872" s="5" t="s">
        <v>6162</v>
      </c>
      <c r="B872" s="5" t="s">
        <v>9800</v>
      </c>
      <c r="C872"/>
      <c r="D872"/>
      <c r="E872"/>
      <c r="F872"/>
      <c r="G872"/>
      <c r="H872"/>
      <c r="I872" s="3" t="str">
        <f>IF(SUMPRODUCT(--('Appendix F'!$A$3:$A$7050=I$6)*--('Appendix F'!$B$3:$B$7050=$A872))&gt;0,"Yes","")</f>
        <v/>
      </c>
      <c r="J872" s="3" t="str">
        <f>IF(SUMPRODUCT(--('Appendix F'!$A$3:$A$7050=J$6)*--('Appendix F'!$B$3:$B$7050=$A872))&gt;0,"Yes","")</f>
        <v>Yes</v>
      </c>
    </row>
    <row r="873" spans="1:10" x14ac:dyDescent="0.25">
      <c r="A873" s="5" t="s">
        <v>4818</v>
      </c>
      <c r="B873" s="5" t="s">
        <v>9800</v>
      </c>
      <c r="C873"/>
      <c r="D873"/>
      <c r="E873"/>
      <c r="F873"/>
      <c r="G873"/>
      <c r="H873"/>
      <c r="I873" s="3" t="str">
        <f>IF(SUMPRODUCT(--('Appendix F'!$A$3:$A$7050=I$6)*--('Appendix F'!$B$3:$B$7050=$A873))&gt;0,"Yes","")</f>
        <v>Yes</v>
      </c>
      <c r="J873" s="3" t="str">
        <f>IF(SUMPRODUCT(--('Appendix F'!$A$3:$A$7050=J$6)*--('Appendix F'!$B$3:$B$7050=$A873))&gt;0,"Yes","")</f>
        <v/>
      </c>
    </row>
    <row r="874" spans="1:10" x14ac:dyDescent="0.25">
      <c r="A874" s="5" t="s">
        <v>6163</v>
      </c>
      <c r="B874" s="5" t="s">
        <v>9800</v>
      </c>
      <c r="C874"/>
      <c r="D874"/>
      <c r="E874"/>
      <c r="F874"/>
      <c r="G874"/>
      <c r="H874"/>
      <c r="I874" s="3" t="str">
        <f>IF(SUMPRODUCT(--('Appendix F'!$A$3:$A$7050=I$6)*--('Appendix F'!$B$3:$B$7050=$A874))&gt;0,"Yes","")</f>
        <v/>
      </c>
      <c r="J874" s="3" t="str">
        <f>IF(SUMPRODUCT(--('Appendix F'!$A$3:$A$7050=J$6)*--('Appendix F'!$B$3:$B$7050=$A874))&gt;0,"Yes","")</f>
        <v>Yes</v>
      </c>
    </row>
    <row r="875" spans="1:10" x14ac:dyDescent="0.25">
      <c r="A875" s="5" t="s">
        <v>4819</v>
      </c>
      <c r="B875" s="5" t="s">
        <v>9800</v>
      </c>
      <c r="C875"/>
      <c r="D875"/>
      <c r="E875"/>
      <c r="F875"/>
      <c r="G875"/>
      <c r="H875"/>
      <c r="I875" s="3" t="str">
        <f>IF(SUMPRODUCT(--('Appendix F'!$A$3:$A$7050=I$6)*--('Appendix F'!$B$3:$B$7050=$A875))&gt;0,"Yes","")</f>
        <v>Yes</v>
      </c>
      <c r="J875" s="3" t="str">
        <f>IF(SUMPRODUCT(--('Appendix F'!$A$3:$A$7050=J$6)*--('Appendix F'!$B$3:$B$7050=$A875))&gt;0,"Yes","")</f>
        <v/>
      </c>
    </row>
    <row r="876" spans="1:10" x14ac:dyDescent="0.25">
      <c r="A876" s="5" t="s">
        <v>6164</v>
      </c>
      <c r="B876" s="5" t="s">
        <v>9800</v>
      </c>
      <c r="C876"/>
      <c r="D876"/>
      <c r="E876"/>
      <c r="F876"/>
      <c r="G876"/>
      <c r="H876"/>
      <c r="I876" s="3" t="str">
        <f>IF(SUMPRODUCT(--('Appendix F'!$A$3:$A$7050=I$6)*--('Appendix F'!$B$3:$B$7050=$A876))&gt;0,"Yes","")</f>
        <v/>
      </c>
      <c r="J876" s="3" t="str">
        <f>IF(SUMPRODUCT(--('Appendix F'!$A$3:$A$7050=J$6)*--('Appendix F'!$B$3:$B$7050=$A876))&gt;0,"Yes","")</f>
        <v>Yes</v>
      </c>
    </row>
    <row r="877" spans="1:10" x14ac:dyDescent="0.25">
      <c r="A877" s="5" t="s">
        <v>4820</v>
      </c>
      <c r="B877" s="5" t="s">
        <v>9800</v>
      </c>
      <c r="C877"/>
      <c r="D877"/>
      <c r="E877"/>
      <c r="F877"/>
      <c r="G877"/>
      <c r="H877"/>
      <c r="I877" s="3" t="str">
        <f>IF(SUMPRODUCT(--('Appendix F'!$A$3:$A$7050=I$6)*--('Appendix F'!$B$3:$B$7050=$A877))&gt;0,"Yes","")</f>
        <v>Yes</v>
      </c>
      <c r="J877" s="3" t="str">
        <f>IF(SUMPRODUCT(--('Appendix F'!$A$3:$A$7050=J$6)*--('Appendix F'!$B$3:$B$7050=$A877))&gt;0,"Yes","")</f>
        <v/>
      </c>
    </row>
    <row r="878" spans="1:10" x14ac:dyDescent="0.25">
      <c r="A878" s="5" t="s">
        <v>6165</v>
      </c>
      <c r="B878" s="5" t="s">
        <v>9800</v>
      </c>
      <c r="C878"/>
      <c r="D878"/>
      <c r="E878"/>
      <c r="F878"/>
      <c r="G878"/>
      <c r="H878"/>
      <c r="I878" s="3" t="str">
        <f>IF(SUMPRODUCT(--('Appendix F'!$A$3:$A$7050=I$6)*--('Appendix F'!$B$3:$B$7050=$A878))&gt;0,"Yes","")</f>
        <v/>
      </c>
      <c r="J878" s="3" t="str">
        <f>IF(SUMPRODUCT(--('Appendix F'!$A$3:$A$7050=J$6)*--('Appendix F'!$B$3:$B$7050=$A878))&gt;0,"Yes","")</f>
        <v>Yes</v>
      </c>
    </row>
    <row r="879" spans="1:10" x14ac:dyDescent="0.25">
      <c r="A879" s="5" t="s">
        <v>4821</v>
      </c>
      <c r="B879" s="5" t="s">
        <v>9800</v>
      </c>
      <c r="C879"/>
      <c r="D879"/>
      <c r="E879"/>
      <c r="F879"/>
      <c r="G879"/>
      <c r="H879"/>
      <c r="I879" s="3" t="str">
        <f>IF(SUMPRODUCT(--('Appendix F'!$A$3:$A$7050=I$6)*--('Appendix F'!$B$3:$B$7050=$A879))&gt;0,"Yes","")</f>
        <v>Yes</v>
      </c>
      <c r="J879" s="3" t="str">
        <f>IF(SUMPRODUCT(--('Appendix F'!$A$3:$A$7050=J$6)*--('Appendix F'!$B$3:$B$7050=$A879))&gt;0,"Yes","")</f>
        <v/>
      </c>
    </row>
    <row r="880" spans="1:10" x14ac:dyDescent="0.25">
      <c r="A880" s="5" t="s">
        <v>6166</v>
      </c>
      <c r="B880" s="5" t="s">
        <v>9800</v>
      </c>
      <c r="C880"/>
      <c r="D880"/>
      <c r="E880"/>
      <c r="F880"/>
      <c r="G880"/>
      <c r="H880"/>
      <c r="I880" s="3" t="str">
        <f>IF(SUMPRODUCT(--('Appendix F'!$A$3:$A$7050=I$6)*--('Appendix F'!$B$3:$B$7050=$A880))&gt;0,"Yes","")</f>
        <v/>
      </c>
      <c r="J880" s="3" t="str">
        <f>IF(SUMPRODUCT(--('Appendix F'!$A$3:$A$7050=J$6)*--('Appendix F'!$B$3:$B$7050=$A880))&gt;0,"Yes","")</f>
        <v>Yes</v>
      </c>
    </row>
    <row r="881" spans="1:10" x14ac:dyDescent="0.25">
      <c r="A881" s="5" t="s">
        <v>4822</v>
      </c>
      <c r="B881" s="5" t="s">
        <v>9800</v>
      </c>
      <c r="C881"/>
      <c r="D881"/>
      <c r="E881"/>
      <c r="F881"/>
      <c r="G881"/>
      <c r="H881"/>
      <c r="I881" s="3" t="str">
        <f>IF(SUMPRODUCT(--('Appendix F'!$A$3:$A$7050=I$6)*--('Appendix F'!$B$3:$B$7050=$A881))&gt;0,"Yes","")</f>
        <v>Yes</v>
      </c>
      <c r="J881" s="3" t="str">
        <f>IF(SUMPRODUCT(--('Appendix F'!$A$3:$A$7050=J$6)*--('Appendix F'!$B$3:$B$7050=$A881))&gt;0,"Yes","")</f>
        <v/>
      </c>
    </row>
    <row r="882" spans="1:10" x14ac:dyDescent="0.25">
      <c r="A882" s="5" t="s">
        <v>6167</v>
      </c>
      <c r="B882" s="5" t="s">
        <v>9800</v>
      </c>
      <c r="C882"/>
      <c r="D882"/>
      <c r="E882"/>
      <c r="F882"/>
      <c r="G882"/>
      <c r="H882"/>
      <c r="I882" s="3" t="str">
        <f>IF(SUMPRODUCT(--('Appendix F'!$A$3:$A$7050=I$6)*--('Appendix F'!$B$3:$B$7050=$A882))&gt;0,"Yes","")</f>
        <v/>
      </c>
      <c r="J882" s="3" t="str">
        <f>IF(SUMPRODUCT(--('Appendix F'!$A$3:$A$7050=J$6)*--('Appendix F'!$B$3:$B$7050=$A882))&gt;0,"Yes","")</f>
        <v>Yes</v>
      </c>
    </row>
    <row r="883" spans="1:10" x14ac:dyDescent="0.25">
      <c r="A883" s="5" t="s">
        <v>4823</v>
      </c>
      <c r="B883" s="5" t="s">
        <v>9800</v>
      </c>
      <c r="C883"/>
      <c r="D883"/>
      <c r="E883"/>
      <c r="F883"/>
      <c r="G883"/>
      <c r="H883"/>
      <c r="I883" s="3" t="str">
        <f>IF(SUMPRODUCT(--('Appendix F'!$A$3:$A$7050=I$6)*--('Appendix F'!$B$3:$B$7050=$A883))&gt;0,"Yes","")</f>
        <v>Yes</v>
      </c>
      <c r="J883" s="3" t="str">
        <f>IF(SUMPRODUCT(--('Appendix F'!$A$3:$A$7050=J$6)*--('Appendix F'!$B$3:$B$7050=$A883))&gt;0,"Yes","")</f>
        <v/>
      </c>
    </row>
    <row r="884" spans="1:10" x14ac:dyDescent="0.25">
      <c r="A884" s="5" t="s">
        <v>6168</v>
      </c>
      <c r="B884" s="5" t="s">
        <v>9800</v>
      </c>
      <c r="C884"/>
      <c r="D884"/>
      <c r="E884"/>
      <c r="F884"/>
      <c r="G884"/>
      <c r="H884"/>
      <c r="I884" s="3" t="str">
        <f>IF(SUMPRODUCT(--('Appendix F'!$A$3:$A$7050=I$6)*--('Appendix F'!$B$3:$B$7050=$A884))&gt;0,"Yes","")</f>
        <v/>
      </c>
      <c r="J884" s="3" t="str">
        <f>IF(SUMPRODUCT(--('Appendix F'!$A$3:$A$7050=J$6)*--('Appendix F'!$B$3:$B$7050=$A884))&gt;0,"Yes","")</f>
        <v>Yes</v>
      </c>
    </row>
    <row r="885" spans="1:10" x14ac:dyDescent="0.25">
      <c r="A885" s="5" t="s">
        <v>4824</v>
      </c>
      <c r="B885" s="5" t="s">
        <v>9800</v>
      </c>
      <c r="C885"/>
      <c r="D885"/>
      <c r="E885"/>
      <c r="F885"/>
      <c r="G885"/>
      <c r="H885"/>
      <c r="I885" s="3" t="str">
        <f>IF(SUMPRODUCT(--('Appendix F'!$A$3:$A$7050=I$6)*--('Appendix F'!$B$3:$B$7050=$A885))&gt;0,"Yes","")</f>
        <v>Yes</v>
      </c>
      <c r="J885" s="3" t="str">
        <f>IF(SUMPRODUCT(--('Appendix F'!$A$3:$A$7050=J$6)*--('Appendix F'!$B$3:$B$7050=$A885))&gt;0,"Yes","")</f>
        <v/>
      </c>
    </row>
    <row r="886" spans="1:10" x14ac:dyDescent="0.25">
      <c r="A886" s="5" t="s">
        <v>6169</v>
      </c>
      <c r="B886" s="5" t="s">
        <v>9800</v>
      </c>
      <c r="C886"/>
      <c r="D886"/>
      <c r="E886"/>
      <c r="F886"/>
      <c r="G886"/>
      <c r="H886"/>
      <c r="I886" s="3" t="str">
        <f>IF(SUMPRODUCT(--('Appendix F'!$A$3:$A$7050=I$6)*--('Appendix F'!$B$3:$B$7050=$A886))&gt;0,"Yes","")</f>
        <v/>
      </c>
      <c r="J886" s="3" t="str">
        <f>IF(SUMPRODUCT(--('Appendix F'!$A$3:$A$7050=J$6)*--('Appendix F'!$B$3:$B$7050=$A886))&gt;0,"Yes","")</f>
        <v>Yes</v>
      </c>
    </row>
    <row r="887" spans="1:10" x14ac:dyDescent="0.25">
      <c r="A887" s="5" t="s">
        <v>4825</v>
      </c>
      <c r="B887" s="5" t="s">
        <v>9800</v>
      </c>
      <c r="C887"/>
      <c r="D887"/>
      <c r="E887"/>
      <c r="F887"/>
      <c r="G887"/>
      <c r="H887"/>
      <c r="I887" s="3" t="str">
        <f>IF(SUMPRODUCT(--('Appendix F'!$A$3:$A$7050=I$6)*--('Appendix F'!$B$3:$B$7050=$A887))&gt;0,"Yes","")</f>
        <v>Yes</v>
      </c>
      <c r="J887" s="3" t="str">
        <f>IF(SUMPRODUCT(--('Appendix F'!$A$3:$A$7050=J$6)*--('Appendix F'!$B$3:$B$7050=$A887))&gt;0,"Yes","")</f>
        <v/>
      </c>
    </row>
    <row r="888" spans="1:10" x14ac:dyDescent="0.25">
      <c r="A888" s="5" t="s">
        <v>6170</v>
      </c>
      <c r="B888" s="5" t="s">
        <v>9800</v>
      </c>
      <c r="C888"/>
      <c r="D888"/>
      <c r="E888"/>
      <c r="F888"/>
      <c r="G888"/>
      <c r="H888"/>
      <c r="I888" s="3" t="str">
        <f>IF(SUMPRODUCT(--('Appendix F'!$A$3:$A$7050=I$6)*--('Appendix F'!$B$3:$B$7050=$A888))&gt;0,"Yes","")</f>
        <v/>
      </c>
      <c r="J888" s="3" t="str">
        <f>IF(SUMPRODUCT(--('Appendix F'!$A$3:$A$7050=J$6)*--('Appendix F'!$B$3:$B$7050=$A888))&gt;0,"Yes","")</f>
        <v>Yes</v>
      </c>
    </row>
    <row r="889" spans="1:10" x14ac:dyDescent="0.25">
      <c r="A889" s="5" t="s">
        <v>4826</v>
      </c>
      <c r="B889" s="5" t="s">
        <v>9800</v>
      </c>
      <c r="C889"/>
      <c r="D889"/>
      <c r="E889"/>
      <c r="F889"/>
      <c r="G889"/>
      <c r="H889"/>
      <c r="I889" s="3" t="str">
        <f>IF(SUMPRODUCT(--('Appendix F'!$A$3:$A$7050=I$6)*--('Appendix F'!$B$3:$B$7050=$A889))&gt;0,"Yes","")</f>
        <v>Yes</v>
      </c>
      <c r="J889" s="3" t="str">
        <f>IF(SUMPRODUCT(--('Appendix F'!$A$3:$A$7050=J$6)*--('Appendix F'!$B$3:$B$7050=$A889))&gt;0,"Yes","")</f>
        <v/>
      </c>
    </row>
    <row r="890" spans="1:10" x14ac:dyDescent="0.25">
      <c r="A890" s="5" t="s">
        <v>6171</v>
      </c>
      <c r="B890" s="5" t="s">
        <v>9800</v>
      </c>
      <c r="C890"/>
      <c r="D890"/>
      <c r="E890"/>
      <c r="F890"/>
      <c r="G890"/>
      <c r="H890"/>
      <c r="I890" s="3" t="str">
        <f>IF(SUMPRODUCT(--('Appendix F'!$A$3:$A$7050=I$6)*--('Appendix F'!$B$3:$B$7050=$A890))&gt;0,"Yes","")</f>
        <v/>
      </c>
      <c r="J890" s="3" t="str">
        <f>IF(SUMPRODUCT(--('Appendix F'!$A$3:$A$7050=J$6)*--('Appendix F'!$B$3:$B$7050=$A890))&gt;0,"Yes","")</f>
        <v>Yes</v>
      </c>
    </row>
    <row r="891" spans="1:10" x14ac:dyDescent="0.25">
      <c r="A891" s="5" t="s">
        <v>4827</v>
      </c>
      <c r="B891" s="5" t="s">
        <v>9800</v>
      </c>
      <c r="C891"/>
      <c r="D891"/>
      <c r="E891"/>
      <c r="F891"/>
      <c r="G891"/>
      <c r="H891"/>
      <c r="I891" s="3" t="str">
        <f>IF(SUMPRODUCT(--('Appendix F'!$A$3:$A$7050=I$6)*--('Appendix F'!$B$3:$B$7050=$A891))&gt;0,"Yes","")</f>
        <v>Yes</v>
      </c>
      <c r="J891" s="3" t="str">
        <f>IF(SUMPRODUCT(--('Appendix F'!$A$3:$A$7050=J$6)*--('Appendix F'!$B$3:$B$7050=$A891))&gt;0,"Yes","")</f>
        <v/>
      </c>
    </row>
    <row r="892" spans="1:10" x14ac:dyDescent="0.25">
      <c r="A892" s="5" t="s">
        <v>6172</v>
      </c>
      <c r="B892" s="5" t="s">
        <v>9800</v>
      </c>
      <c r="C892"/>
      <c r="D892"/>
      <c r="E892"/>
      <c r="F892"/>
      <c r="G892"/>
      <c r="H892"/>
      <c r="I892" s="3" t="str">
        <f>IF(SUMPRODUCT(--('Appendix F'!$A$3:$A$7050=I$6)*--('Appendix F'!$B$3:$B$7050=$A892))&gt;0,"Yes","")</f>
        <v/>
      </c>
      <c r="J892" s="3" t="str">
        <f>IF(SUMPRODUCT(--('Appendix F'!$A$3:$A$7050=J$6)*--('Appendix F'!$B$3:$B$7050=$A892))&gt;0,"Yes","")</f>
        <v>Yes</v>
      </c>
    </row>
    <row r="893" spans="1:10" x14ac:dyDescent="0.25">
      <c r="A893" s="5" t="s">
        <v>4828</v>
      </c>
      <c r="B893" s="5" t="s">
        <v>9800</v>
      </c>
      <c r="C893"/>
      <c r="D893"/>
      <c r="E893"/>
      <c r="F893"/>
      <c r="G893"/>
      <c r="H893"/>
      <c r="I893" s="3" t="str">
        <f>IF(SUMPRODUCT(--('Appendix F'!$A$3:$A$7050=I$6)*--('Appendix F'!$B$3:$B$7050=$A893))&gt;0,"Yes","")</f>
        <v>Yes</v>
      </c>
      <c r="J893" s="3" t="str">
        <f>IF(SUMPRODUCT(--('Appendix F'!$A$3:$A$7050=J$6)*--('Appendix F'!$B$3:$B$7050=$A893))&gt;0,"Yes","")</f>
        <v/>
      </c>
    </row>
    <row r="894" spans="1:10" x14ac:dyDescent="0.25">
      <c r="A894" s="5" t="s">
        <v>6173</v>
      </c>
      <c r="B894" s="5" t="s">
        <v>9800</v>
      </c>
      <c r="C894"/>
      <c r="D894"/>
      <c r="E894"/>
      <c r="F894"/>
      <c r="G894"/>
      <c r="H894"/>
      <c r="I894" s="3" t="str">
        <f>IF(SUMPRODUCT(--('Appendix F'!$A$3:$A$7050=I$6)*--('Appendix F'!$B$3:$B$7050=$A894))&gt;0,"Yes","")</f>
        <v/>
      </c>
      <c r="J894" s="3" t="str">
        <f>IF(SUMPRODUCT(--('Appendix F'!$A$3:$A$7050=J$6)*--('Appendix F'!$B$3:$B$7050=$A894))&gt;0,"Yes","")</f>
        <v>Yes</v>
      </c>
    </row>
    <row r="895" spans="1:10" x14ac:dyDescent="0.25">
      <c r="A895" s="5" t="s">
        <v>4829</v>
      </c>
      <c r="B895" s="5" t="s">
        <v>9800</v>
      </c>
      <c r="C895"/>
      <c r="D895"/>
      <c r="E895"/>
      <c r="F895"/>
      <c r="G895"/>
      <c r="H895"/>
      <c r="I895" s="3" t="str">
        <f>IF(SUMPRODUCT(--('Appendix F'!$A$3:$A$7050=I$6)*--('Appendix F'!$B$3:$B$7050=$A895))&gt;0,"Yes","")</f>
        <v>Yes</v>
      </c>
      <c r="J895" s="3" t="str">
        <f>IF(SUMPRODUCT(--('Appendix F'!$A$3:$A$7050=J$6)*--('Appendix F'!$B$3:$B$7050=$A895))&gt;0,"Yes","")</f>
        <v/>
      </c>
    </row>
    <row r="896" spans="1:10" x14ac:dyDescent="0.25">
      <c r="A896" s="5" t="s">
        <v>6174</v>
      </c>
      <c r="B896" s="5" t="s">
        <v>9800</v>
      </c>
      <c r="C896"/>
      <c r="D896"/>
      <c r="E896"/>
      <c r="F896"/>
      <c r="G896"/>
      <c r="H896"/>
      <c r="I896" s="3" t="str">
        <f>IF(SUMPRODUCT(--('Appendix F'!$A$3:$A$7050=I$6)*--('Appendix F'!$B$3:$B$7050=$A896))&gt;0,"Yes","")</f>
        <v/>
      </c>
      <c r="J896" s="3" t="str">
        <f>IF(SUMPRODUCT(--('Appendix F'!$A$3:$A$7050=J$6)*--('Appendix F'!$B$3:$B$7050=$A896))&gt;0,"Yes","")</f>
        <v>Yes</v>
      </c>
    </row>
    <row r="897" spans="1:10" x14ac:dyDescent="0.25">
      <c r="A897" s="5" t="s">
        <v>4830</v>
      </c>
      <c r="B897" s="5" t="s">
        <v>9800</v>
      </c>
      <c r="C897"/>
      <c r="D897"/>
      <c r="E897"/>
      <c r="F897"/>
      <c r="G897"/>
      <c r="H897"/>
      <c r="I897" s="3" t="str">
        <f>IF(SUMPRODUCT(--('Appendix F'!$A$3:$A$7050=I$6)*--('Appendix F'!$B$3:$B$7050=$A897))&gt;0,"Yes","")</f>
        <v>Yes</v>
      </c>
      <c r="J897" s="3" t="str">
        <f>IF(SUMPRODUCT(--('Appendix F'!$A$3:$A$7050=J$6)*--('Appendix F'!$B$3:$B$7050=$A897))&gt;0,"Yes","")</f>
        <v/>
      </c>
    </row>
    <row r="898" spans="1:10" x14ac:dyDescent="0.25">
      <c r="A898" s="5" t="s">
        <v>6175</v>
      </c>
      <c r="B898" s="5" t="s">
        <v>9800</v>
      </c>
      <c r="C898"/>
      <c r="D898"/>
      <c r="E898"/>
      <c r="F898"/>
      <c r="G898"/>
      <c r="H898"/>
      <c r="I898" s="3" t="str">
        <f>IF(SUMPRODUCT(--('Appendix F'!$A$3:$A$7050=I$6)*--('Appendix F'!$B$3:$B$7050=$A898))&gt;0,"Yes","")</f>
        <v/>
      </c>
      <c r="J898" s="3" t="str">
        <f>IF(SUMPRODUCT(--('Appendix F'!$A$3:$A$7050=J$6)*--('Appendix F'!$B$3:$B$7050=$A898))&gt;0,"Yes","")</f>
        <v>Yes</v>
      </c>
    </row>
    <row r="899" spans="1:10" x14ac:dyDescent="0.25">
      <c r="A899" s="5" t="s">
        <v>4831</v>
      </c>
      <c r="B899" s="5" t="s">
        <v>9800</v>
      </c>
      <c r="C899"/>
      <c r="D899"/>
      <c r="E899"/>
      <c r="F899"/>
      <c r="G899"/>
      <c r="H899"/>
      <c r="I899" s="3" t="str">
        <f>IF(SUMPRODUCT(--('Appendix F'!$A$3:$A$7050=I$6)*--('Appendix F'!$B$3:$B$7050=$A899))&gt;0,"Yes","")</f>
        <v>Yes</v>
      </c>
      <c r="J899" s="3" t="str">
        <f>IF(SUMPRODUCT(--('Appendix F'!$A$3:$A$7050=J$6)*--('Appendix F'!$B$3:$B$7050=$A899))&gt;0,"Yes","")</f>
        <v/>
      </c>
    </row>
    <row r="900" spans="1:10" x14ac:dyDescent="0.25">
      <c r="A900" s="5" t="s">
        <v>6176</v>
      </c>
      <c r="B900" s="5" t="s">
        <v>9800</v>
      </c>
      <c r="C900"/>
      <c r="D900"/>
      <c r="E900"/>
      <c r="F900"/>
      <c r="G900"/>
      <c r="H900"/>
      <c r="I900" s="3" t="str">
        <f>IF(SUMPRODUCT(--('Appendix F'!$A$3:$A$7050=I$6)*--('Appendix F'!$B$3:$B$7050=$A900))&gt;0,"Yes","")</f>
        <v/>
      </c>
      <c r="J900" s="3" t="str">
        <f>IF(SUMPRODUCT(--('Appendix F'!$A$3:$A$7050=J$6)*--('Appendix F'!$B$3:$B$7050=$A900))&gt;0,"Yes","")</f>
        <v>Yes</v>
      </c>
    </row>
    <row r="901" spans="1:10" x14ac:dyDescent="0.25">
      <c r="A901" s="5" t="s">
        <v>4832</v>
      </c>
      <c r="B901" s="5" t="s">
        <v>9800</v>
      </c>
      <c r="C901"/>
      <c r="D901"/>
      <c r="E901"/>
      <c r="F901"/>
      <c r="G901"/>
      <c r="H901"/>
      <c r="I901" s="3" t="str">
        <f>IF(SUMPRODUCT(--('Appendix F'!$A$3:$A$7050=I$6)*--('Appendix F'!$B$3:$B$7050=$A901))&gt;0,"Yes","")</f>
        <v>Yes</v>
      </c>
      <c r="J901" s="3" t="str">
        <f>IF(SUMPRODUCT(--('Appendix F'!$A$3:$A$7050=J$6)*--('Appendix F'!$B$3:$B$7050=$A901))&gt;0,"Yes","")</f>
        <v/>
      </c>
    </row>
    <row r="902" spans="1:10" x14ac:dyDescent="0.25">
      <c r="A902" s="5" t="s">
        <v>6177</v>
      </c>
      <c r="B902" s="5" t="s">
        <v>9800</v>
      </c>
      <c r="C902"/>
      <c r="D902"/>
      <c r="E902"/>
      <c r="F902"/>
      <c r="G902"/>
      <c r="H902"/>
      <c r="I902" s="3" t="str">
        <f>IF(SUMPRODUCT(--('Appendix F'!$A$3:$A$7050=I$6)*--('Appendix F'!$B$3:$B$7050=$A902))&gt;0,"Yes","")</f>
        <v/>
      </c>
      <c r="J902" s="3" t="str">
        <f>IF(SUMPRODUCT(--('Appendix F'!$A$3:$A$7050=J$6)*--('Appendix F'!$B$3:$B$7050=$A902))&gt;0,"Yes","")</f>
        <v>Yes</v>
      </c>
    </row>
    <row r="903" spans="1:10" x14ac:dyDescent="0.25">
      <c r="A903" s="5" t="s">
        <v>4833</v>
      </c>
      <c r="B903" s="5" t="s">
        <v>9800</v>
      </c>
      <c r="C903"/>
      <c r="D903"/>
      <c r="E903"/>
      <c r="F903"/>
      <c r="G903"/>
      <c r="H903"/>
      <c r="I903" s="3" t="str">
        <f>IF(SUMPRODUCT(--('Appendix F'!$A$3:$A$7050=I$6)*--('Appendix F'!$B$3:$B$7050=$A903))&gt;0,"Yes","")</f>
        <v>Yes</v>
      </c>
      <c r="J903" s="3" t="str">
        <f>IF(SUMPRODUCT(--('Appendix F'!$A$3:$A$7050=J$6)*--('Appendix F'!$B$3:$B$7050=$A903))&gt;0,"Yes","")</f>
        <v/>
      </c>
    </row>
    <row r="904" spans="1:10" x14ac:dyDescent="0.25">
      <c r="A904" s="5" t="s">
        <v>6178</v>
      </c>
      <c r="B904" s="5" t="s">
        <v>9800</v>
      </c>
      <c r="C904"/>
      <c r="D904"/>
      <c r="E904"/>
      <c r="F904"/>
      <c r="G904"/>
      <c r="H904"/>
      <c r="I904" s="3" t="str">
        <f>IF(SUMPRODUCT(--('Appendix F'!$A$3:$A$7050=I$6)*--('Appendix F'!$B$3:$B$7050=$A904))&gt;0,"Yes","")</f>
        <v/>
      </c>
      <c r="J904" s="3" t="str">
        <f>IF(SUMPRODUCT(--('Appendix F'!$A$3:$A$7050=J$6)*--('Appendix F'!$B$3:$B$7050=$A904))&gt;0,"Yes","")</f>
        <v>Yes</v>
      </c>
    </row>
    <row r="905" spans="1:10" x14ac:dyDescent="0.25">
      <c r="A905" s="5" t="s">
        <v>4834</v>
      </c>
      <c r="B905" s="5" t="s">
        <v>9800</v>
      </c>
      <c r="C905"/>
      <c r="D905"/>
      <c r="E905"/>
      <c r="F905"/>
      <c r="G905"/>
      <c r="H905"/>
      <c r="I905" s="3" t="str">
        <f>IF(SUMPRODUCT(--('Appendix F'!$A$3:$A$7050=I$6)*--('Appendix F'!$B$3:$B$7050=$A905))&gt;0,"Yes","")</f>
        <v>Yes</v>
      </c>
      <c r="J905" s="3" t="str">
        <f>IF(SUMPRODUCT(--('Appendix F'!$A$3:$A$7050=J$6)*--('Appendix F'!$B$3:$B$7050=$A905))&gt;0,"Yes","")</f>
        <v/>
      </c>
    </row>
    <row r="906" spans="1:10" x14ac:dyDescent="0.25">
      <c r="A906" s="5" t="s">
        <v>6179</v>
      </c>
      <c r="B906" s="5" t="s">
        <v>9800</v>
      </c>
      <c r="C906"/>
      <c r="D906"/>
      <c r="E906"/>
      <c r="F906"/>
      <c r="G906"/>
      <c r="H906"/>
      <c r="I906" s="3" t="str">
        <f>IF(SUMPRODUCT(--('Appendix F'!$A$3:$A$7050=I$6)*--('Appendix F'!$B$3:$B$7050=$A906))&gt;0,"Yes","")</f>
        <v/>
      </c>
      <c r="J906" s="3" t="str">
        <f>IF(SUMPRODUCT(--('Appendix F'!$A$3:$A$7050=J$6)*--('Appendix F'!$B$3:$B$7050=$A906))&gt;0,"Yes","")</f>
        <v>Yes</v>
      </c>
    </row>
    <row r="907" spans="1:10" x14ac:dyDescent="0.25">
      <c r="A907" s="5" t="s">
        <v>4835</v>
      </c>
      <c r="B907" s="5" t="s">
        <v>9800</v>
      </c>
      <c r="C907"/>
      <c r="D907"/>
      <c r="E907"/>
      <c r="F907"/>
      <c r="G907"/>
      <c r="H907"/>
      <c r="I907" s="3" t="str">
        <f>IF(SUMPRODUCT(--('Appendix F'!$A$3:$A$7050=I$6)*--('Appendix F'!$B$3:$B$7050=$A907))&gt;0,"Yes","")</f>
        <v>Yes</v>
      </c>
      <c r="J907" s="3" t="str">
        <f>IF(SUMPRODUCT(--('Appendix F'!$A$3:$A$7050=J$6)*--('Appendix F'!$B$3:$B$7050=$A907))&gt;0,"Yes","")</f>
        <v/>
      </c>
    </row>
    <row r="908" spans="1:10" x14ac:dyDescent="0.25">
      <c r="A908" s="5" t="s">
        <v>6180</v>
      </c>
      <c r="B908" s="5" t="s">
        <v>9800</v>
      </c>
      <c r="C908"/>
      <c r="D908"/>
      <c r="E908"/>
      <c r="F908"/>
      <c r="G908"/>
      <c r="H908"/>
      <c r="I908" s="3" t="str">
        <f>IF(SUMPRODUCT(--('Appendix F'!$A$3:$A$7050=I$6)*--('Appendix F'!$B$3:$B$7050=$A908))&gt;0,"Yes","")</f>
        <v/>
      </c>
      <c r="J908" s="3" t="str">
        <f>IF(SUMPRODUCT(--('Appendix F'!$A$3:$A$7050=J$6)*--('Appendix F'!$B$3:$B$7050=$A908))&gt;0,"Yes","")</f>
        <v>Yes</v>
      </c>
    </row>
    <row r="909" spans="1:10" x14ac:dyDescent="0.25">
      <c r="A909" s="5" t="s">
        <v>4836</v>
      </c>
      <c r="B909" s="5" t="s">
        <v>9800</v>
      </c>
      <c r="C909"/>
      <c r="D909"/>
      <c r="E909"/>
      <c r="F909"/>
      <c r="G909"/>
      <c r="H909"/>
      <c r="I909" s="3" t="str">
        <f>IF(SUMPRODUCT(--('Appendix F'!$A$3:$A$7050=I$6)*--('Appendix F'!$B$3:$B$7050=$A909))&gt;0,"Yes","")</f>
        <v>Yes</v>
      </c>
      <c r="J909" s="3" t="str">
        <f>IF(SUMPRODUCT(--('Appendix F'!$A$3:$A$7050=J$6)*--('Appendix F'!$B$3:$B$7050=$A909))&gt;0,"Yes","")</f>
        <v/>
      </c>
    </row>
    <row r="910" spans="1:10" x14ac:dyDescent="0.25">
      <c r="A910" s="5" t="s">
        <v>6181</v>
      </c>
      <c r="B910" s="5" t="s">
        <v>9800</v>
      </c>
      <c r="C910"/>
      <c r="D910"/>
      <c r="E910"/>
      <c r="F910"/>
      <c r="G910"/>
      <c r="H910"/>
      <c r="I910" s="3" t="str">
        <f>IF(SUMPRODUCT(--('Appendix F'!$A$3:$A$7050=I$6)*--('Appendix F'!$B$3:$B$7050=$A910))&gt;0,"Yes","")</f>
        <v/>
      </c>
      <c r="J910" s="3" t="str">
        <f>IF(SUMPRODUCT(--('Appendix F'!$A$3:$A$7050=J$6)*--('Appendix F'!$B$3:$B$7050=$A910))&gt;0,"Yes","")</f>
        <v>Yes</v>
      </c>
    </row>
    <row r="911" spans="1:10" x14ac:dyDescent="0.25">
      <c r="A911" s="5" t="s">
        <v>4837</v>
      </c>
      <c r="B911" s="5" t="s">
        <v>9800</v>
      </c>
      <c r="C911"/>
      <c r="D911"/>
      <c r="E911"/>
      <c r="F911"/>
      <c r="G911"/>
      <c r="H911"/>
      <c r="I911" s="3" t="str">
        <f>IF(SUMPRODUCT(--('Appendix F'!$A$3:$A$7050=I$6)*--('Appendix F'!$B$3:$B$7050=$A911))&gt;0,"Yes","")</f>
        <v>Yes</v>
      </c>
      <c r="J911" s="3" t="str">
        <f>IF(SUMPRODUCT(--('Appendix F'!$A$3:$A$7050=J$6)*--('Appendix F'!$B$3:$B$7050=$A911))&gt;0,"Yes","")</f>
        <v/>
      </c>
    </row>
    <row r="912" spans="1:10" x14ac:dyDescent="0.25">
      <c r="A912" s="5" t="s">
        <v>6182</v>
      </c>
      <c r="B912" s="5" t="s">
        <v>9800</v>
      </c>
      <c r="C912"/>
      <c r="D912"/>
      <c r="E912"/>
      <c r="F912"/>
      <c r="G912"/>
      <c r="H912"/>
      <c r="I912" s="3" t="str">
        <f>IF(SUMPRODUCT(--('Appendix F'!$A$3:$A$7050=I$6)*--('Appendix F'!$B$3:$B$7050=$A912))&gt;0,"Yes","")</f>
        <v/>
      </c>
      <c r="J912" s="3" t="str">
        <f>IF(SUMPRODUCT(--('Appendix F'!$A$3:$A$7050=J$6)*--('Appendix F'!$B$3:$B$7050=$A912))&gt;0,"Yes","")</f>
        <v>Yes</v>
      </c>
    </row>
    <row r="913" spans="1:10" x14ac:dyDescent="0.25">
      <c r="A913" s="5" t="s">
        <v>4838</v>
      </c>
      <c r="B913" s="5" t="s">
        <v>9800</v>
      </c>
      <c r="C913"/>
      <c r="D913"/>
      <c r="E913"/>
      <c r="F913"/>
      <c r="G913"/>
      <c r="H913"/>
      <c r="I913" s="3" t="str">
        <f>IF(SUMPRODUCT(--('Appendix F'!$A$3:$A$7050=I$6)*--('Appendix F'!$B$3:$B$7050=$A913))&gt;0,"Yes","")</f>
        <v>Yes</v>
      </c>
      <c r="J913" s="3" t="str">
        <f>IF(SUMPRODUCT(--('Appendix F'!$A$3:$A$7050=J$6)*--('Appendix F'!$B$3:$B$7050=$A913))&gt;0,"Yes","")</f>
        <v/>
      </c>
    </row>
    <row r="914" spans="1:10" x14ac:dyDescent="0.25">
      <c r="A914" s="5" t="s">
        <v>6183</v>
      </c>
      <c r="B914" s="5" t="s">
        <v>9800</v>
      </c>
      <c r="C914"/>
      <c r="D914"/>
      <c r="E914"/>
      <c r="F914"/>
      <c r="G914"/>
      <c r="H914"/>
      <c r="I914" s="3" t="str">
        <f>IF(SUMPRODUCT(--('Appendix F'!$A$3:$A$7050=I$6)*--('Appendix F'!$B$3:$B$7050=$A914))&gt;0,"Yes","")</f>
        <v/>
      </c>
      <c r="J914" s="3" t="str">
        <f>IF(SUMPRODUCT(--('Appendix F'!$A$3:$A$7050=J$6)*--('Appendix F'!$B$3:$B$7050=$A914))&gt;0,"Yes","")</f>
        <v>Yes</v>
      </c>
    </row>
    <row r="915" spans="1:10" x14ac:dyDescent="0.25">
      <c r="A915" s="5" t="s">
        <v>4839</v>
      </c>
      <c r="B915" s="5" t="s">
        <v>9800</v>
      </c>
      <c r="C915"/>
      <c r="D915"/>
      <c r="E915"/>
      <c r="F915"/>
      <c r="G915"/>
      <c r="H915"/>
      <c r="I915" s="3" t="str">
        <f>IF(SUMPRODUCT(--('Appendix F'!$A$3:$A$7050=I$6)*--('Appendix F'!$B$3:$B$7050=$A915))&gt;0,"Yes","")</f>
        <v>Yes</v>
      </c>
      <c r="J915" s="3" t="str">
        <f>IF(SUMPRODUCT(--('Appendix F'!$A$3:$A$7050=J$6)*--('Appendix F'!$B$3:$B$7050=$A915))&gt;0,"Yes","")</f>
        <v/>
      </c>
    </row>
    <row r="916" spans="1:10" x14ac:dyDescent="0.25">
      <c r="A916" s="5" t="s">
        <v>6184</v>
      </c>
      <c r="B916" s="5" t="s">
        <v>9800</v>
      </c>
      <c r="C916"/>
      <c r="D916"/>
      <c r="E916"/>
      <c r="F916"/>
      <c r="G916"/>
      <c r="H916"/>
      <c r="I916" s="3" t="str">
        <f>IF(SUMPRODUCT(--('Appendix F'!$A$3:$A$7050=I$6)*--('Appendix F'!$B$3:$B$7050=$A916))&gt;0,"Yes","")</f>
        <v/>
      </c>
      <c r="J916" s="3" t="str">
        <f>IF(SUMPRODUCT(--('Appendix F'!$A$3:$A$7050=J$6)*--('Appendix F'!$B$3:$B$7050=$A916))&gt;0,"Yes","")</f>
        <v>Yes</v>
      </c>
    </row>
    <row r="917" spans="1:10" x14ac:dyDescent="0.25">
      <c r="A917" s="5" t="s">
        <v>4840</v>
      </c>
      <c r="B917" s="5" t="s">
        <v>9800</v>
      </c>
      <c r="C917"/>
      <c r="D917"/>
      <c r="E917"/>
      <c r="F917"/>
      <c r="G917"/>
      <c r="H917"/>
      <c r="I917" s="3" t="str">
        <f>IF(SUMPRODUCT(--('Appendix F'!$A$3:$A$7050=I$6)*--('Appendix F'!$B$3:$B$7050=$A917))&gt;0,"Yes","")</f>
        <v>Yes</v>
      </c>
      <c r="J917" s="3" t="str">
        <f>IF(SUMPRODUCT(--('Appendix F'!$A$3:$A$7050=J$6)*--('Appendix F'!$B$3:$B$7050=$A917))&gt;0,"Yes","")</f>
        <v/>
      </c>
    </row>
    <row r="918" spans="1:10" x14ac:dyDescent="0.25">
      <c r="A918" s="5" t="s">
        <v>6185</v>
      </c>
      <c r="B918" s="5" t="s">
        <v>9800</v>
      </c>
      <c r="C918"/>
      <c r="D918"/>
      <c r="E918"/>
      <c r="F918"/>
      <c r="G918"/>
      <c r="H918"/>
      <c r="I918" s="3" t="str">
        <f>IF(SUMPRODUCT(--('Appendix F'!$A$3:$A$7050=I$6)*--('Appendix F'!$B$3:$B$7050=$A918))&gt;0,"Yes","")</f>
        <v/>
      </c>
      <c r="J918" s="3" t="str">
        <f>IF(SUMPRODUCT(--('Appendix F'!$A$3:$A$7050=J$6)*--('Appendix F'!$B$3:$B$7050=$A918))&gt;0,"Yes","")</f>
        <v>Yes</v>
      </c>
    </row>
    <row r="919" spans="1:10" x14ac:dyDescent="0.25">
      <c r="A919" s="5" t="s">
        <v>4841</v>
      </c>
      <c r="B919" s="5" t="s">
        <v>9800</v>
      </c>
      <c r="C919"/>
      <c r="D919"/>
      <c r="E919"/>
      <c r="F919"/>
      <c r="G919"/>
      <c r="H919"/>
      <c r="I919" s="3" t="str">
        <f>IF(SUMPRODUCT(--('Appendix F'!$A$3:$A$7050=I$6)*--('Appendix F'!$B$3:$B$7050=$A919))&gt;0,"Yes","")</f>
        <v>Yes</v>
      </c>
      <c r="J919" s="3" t="str">
        <f>IF(SUMPRODUCT(--('Appendix F'!$A$3:$A$7050=J$6)*--('Appendix F'!$B$3:$B$7050=$A919))&gt;0,"Yes","")</f>
        <v/>
      </c>
    </row>
    <row r="920" spans="1:10" x14ac:dyDescent="0.25">
      <c r="A920" s="5" t="s">
        <v>6186</v>
      </c>
      <c r="B920" s="5" t="s">
        <v>9800</v>
      </c>
      <c r="C920"/>
      <c r="D920"/>
      <c r="E920"/>
      <c r="F920"/>
      <c r="G920"/>
      <c r="H920"/>
      <c r="I920" s="3" t="str">
        <f>IF(SUMPRODUCT(--('Appendix F'!$A$3:$A$7050=I$6)*--('Appendix F'!$B$3:$B$7050=$A920))&gt;0,"Yes","")</f>
        <v/>
      </c>
      <c r="J920" s="3" t="str">
        <f>IF(SUMPRODUCT(--('Appendix F'!$A$3:$A$7050=J$6)*--('Appendix F'!$B$3:$B$7050=$A920))&gt;0,"Yes","")</f>
        <v>Yes</v>
      </c>
    </row>
    <row r="921" spans="1:10" x14ac:dyDescent="0.25">
      <c r="A921" s="5" t="s">
        <v>4842</v>
      </c>
      <c r="B921" s="5" t="s">
        <v>9800</v>
      </c>
      <c r="C921"/>
      <c r="D921"/>
      <c r="E921"/>
      <c r="F921"/>
      <c r="G921"/>
      <c r="H921"/>
      <c r="I921" s="3" t="str">
        <f>IF(SUMPRODUCT(--('Appendix F'!$A$3:$A$7050=I$6)*--('Appendix F'!$B$3:$B$7050=$A921))&gt;0,"Yes","")</f>
        <v>Yes</v>
      </c>
      <c r="J921" s="3" t="str">
        <f>IF(SUMPRODUCT(--('Appendix F'!$A$3:$A$7050=J$6)*--('Appendix F'!$B$3:$B$7050=$A921))&gt;0,"Yes","")</f>
        <v/>
      </c>
    </row>
    <row r="922" spans="1:10" x14ac:dyDescent="0.25">
      <c r="A922" s="5" t="s">
        <v>6187</v>
      </c>
      <c r="B922" s="5" t="s">
        <v>9800</v>
      </c>
      <c r="C922"/>
      <c r="D922"/>
      <c r="E922"/>
      <c r="F922"/>
      <c r="G922"/>
      <c r="H922"/>
      <c r="I922" s="3" t="str">
        <f>IF(SUMPRODUCT(--('Appendix F'!$A$3:$A$7050=I$6)*--('Appendix F'!$B$3:$B$7050=$A922))&gt;0,"Yes","")</f>
        <v/>
      </c>
      <c r="J922" s="3" t="str">
        <f>IF(SUMPRODUCT(--('Appendix F'!$A$3:$A$7050=J$6)*--('Appendix F'!$B$3:$B$7050=$A922))&gt;0,"Yes","")</f>
        <v>Yes</v>
      </c>
    </row>
    <row r="923" spans="1:10" x14ac:dyDescent="0.25">
      <c r="A923" s="5" t="s">
        <v>4843</v>
      </c>
      <c r="B923" s="5" t="s">
        <v>9800</v>
      </c>
      <c r="C923"/>
      <c r="D923"/>
      <c r="E923"/>
      <c r="F923"/>
      <c r="G923"/>
      <c r="H923"/>
      <c r="I923" s="3" t="str">
        <f>IF(SUMPRODUCT(--('Appendix F'!$A$3:$A$7050=I$6)*--('Appendix F'!$B$3:$B$7050=$A923))&gt;0,"Yes","")</f>
        <v>Yes</v>
      </c>
      <c r="J923" s="3" t="str">
        <f>IF(SUMPRODUCT(--('Appendix F'!$A$3:$A$7050=J$6)*--('Appendix F'!$B$3:$B$7050=$A923))&gt;0,"Yes","")</f>
        <v/>
      </c>
    </row>
    <row r="924" spans="1:10" x14ac:dyDescent="0.25">
      <c r="A924" s="5" t="s">
        <v>6188</v>
      </c>
      <c r="B924" s="5" t="s">
        <v>9800</v>
      </c>
      <c r="C924"/>
      <c r="D924"/>
      <c r="E924"/>
      <c r="F924"/>
      <c r="G924"/>
      <c r="H924"/>
      <c r="I924" s="3" t="str">
        <f>IF(SUMPRODUCT(--('Appendix F'!$A$3:$A$7050=I$6)*--('Appendix F'!$B$3:$B$7050=$A924))&gt;0,"Yes","")</f>
        <v/>
      </c>
      <c r="J924" s="3" t="str">
        <f>IF(SUMPRODUCT(--('Appendix F'!$A$3:$A$7050=J$6)*--('Appendix F'!$B$3:$B$7050=$A924))&gt;0,"Yes","")</f>
        <v>Yes</v>
      </c>
    </row>
    <row r="925" spans="1:10" x14ac:dyDescent="0.25">
      <c r="A925" s="5" t="s">
        <v>4844</v>
      </c>
      <c r="B925" s="5" t="s">
        <v>9800</v>
      </c>
      <c r="C925"/>
      <c r="D925"/>
      <c r="E925"/>
      <c r="F925"/>
      <c r="G925"/>
      <c r="H925"/>
      <c r="I925" s="3" t="str">
        <f>IF(SUMPRODUCT(--('Appendix F'!$A$3:$A$7050=I$6)*--('Appendix F'!$B$3:$B$7050=$A925))&gt;0,"Yes","")</f>
        <v>Yes</v>
      </c>
      <c r="J925" s="3" t="str">
        <f>IF(SUMPRODUCT(--('Appendix F'!$A$3:$A$7050=J$6)*--('Appendix F'!$B$3:$B$7050=$A925))&gt;0,"Yes","")</f>
        <v/>
      </c>
    </row>
    <row r="926" spans="1:10" x14ac:dyDescent="0.25">
      <c r="A926" s="5" t="s">
        <v>6189</v>
      </c>
      <c r="B926" s="5" t="s">
        <v>9800</v>
      </c>
      <c r="C926"/>
      <c r="D926"/>
      <c r="E926"/>
      <c r="F926"/>
      <c r="G926"/>
      <c r="H926"/>
      <c r="I926" s="3" t="str">
        <f>IF(SUMPRODUCT(--('Appendix F'!$A$3:$A$7050=I$6)*--('Appendix F'!$B$3:$B$7050=$A926))&gt;0,"Yes","")</f>
        <v/>
      </c>
      <c r="J926" s="3" t="str">
        <f>IF(SUMPRODUCT(--('Appendix F'!$A$3:$A$7050=J$6)*--('Appendix F'!$B$3:$B$7050=$A926))&gt;0,"Yes","")</f>
        <v>Yes</v>
      </c>
    </row>
    <row r="927" spans="1:10" x14ac:dyDescent="0.25">
      <c r="A927" s="5" t="s">
        <v>4845</v>
      </c>
      <c r="B927" s="5" t="s">
        <v>9800</v>
      </c>
      <c r="C927"/>
      <c r="D927"/>
      <c r="E927"/>
      <c r="F927"/>
      <c r="G927"/>
      <c r="H927"/>
      <c r="I927" s="3" t="str">
        <f>IF(SUMPRODUCT(--('Appendix F'!$A$3:$A$7050=I$6)*--('Appendix F'!$B$3:$B$7050=$A927))&gt;0,"Yes","")</f>
        <v>Yes</v>
      </c>
      <c r="J927" s="3" t="str">
        <f>IF(SUMPRODUCT(--('Appendix F'!$A$3:$A$7050=J$6)*--('Appendix F'!$B$3:$B$7050=$A927))&gt;0,"Yes","")</f>
        <v/>
      </c>
    </row>
    <row r="928" spans="1:10" x14ac:dyDescent="0.25">
      <c r="A928" s="5" t="s">
        <v>6190</v>
      </c>
      <c r="B928" s="5" t="s">
        <v>9800</v>
      </c>
      <c r="C928"/>
      <c r="D928"/>
      <c r="E928"/>
      <c r="F928"/>
      <c r="G928"/>
      <c r="H928"/>
      <c r="I928" s="3" t="str">
        <f>IF(SUMPRODUCT(--('Appendix F'!$A$3:$A$7050=I$6)*--('Appendix F'!$B$3:$B$7050=$A928))&gt;0,"Yes","")</f>
        <v/>
      </c>
      <c r="J928" s="3" t="str">
        <f>IF(SUMPRODUCT(--('Appendix F'!$A$3:$A$7050=J$6)*--('Appendix F'!$B$3:$B$7050=$A928))&gt;0,"Yes","")</f>
        <v>Yes</v>
      </c>
    </row>
    <row r="929" spans="1:10" x14ac:dyDescent="0.25">
      <c r="A929" s="5" t="s">
        <v>4846</v>
      </c>
      <c r="B929" s="5" t="s">
        <v>9800</v>
      </c>
      <c r="C929"/>
      <c r="D929"/>
      <c r="E929"/>
      <c r="F929"/>
      <c r="G929"/>
      <c r="H929"/>
      <c r="I929" s="3" t="str">
        <f>IF(SUMPRODUCT(--('Appendix F'!$A$3:$A$7050=I$6)*--('Appendix F'!$B$3:$B$7050=$A929))&gt;0,"Yes","")</f>
        <v>Yes</v>
      </c>
      <c r="J929" s="3" t="str">
        <f>IF(SUMPRODUCT(--('Appendix F'!$A$3:$A$7050=J$6)*--('Appendix F'!$B$3:$B$7050=$A929))&gt;0,"Yes","")</f>
        <v/>
      </c>
    </row>
    <row r="930" spans="1:10" x14ac:dyDescent="0.25">
      <c r="A930" s="5" t="s">
        <v>6191</v>
      </c>
      <c r="B930" s="5" t="s">
        <v>9800</v>
      </c>
      <c r="C930"/>
      <c r="D930"/>
      <c r="E930"/>
      <c r="F930"/>
      <c r="G930"/>
      <c r="H930"/>
      <c r="I930" s="3" t="str">
        <f>IF(SUMPRODUCT(--('Appendix F'!$A$3:$A$7050=I$6)*--('Appendix F'!$B$3:$B$7050=$A930))&gt;0,"Yes","")</f>
        <v/>
      </c>
      <c r="J930" s="3" t="str">
        <f>IF(SUMPRODUCT(--('Appendix F'!$A$3:$A$7050=J$6)*--('Appendix F'!$B$3:$B$7050=$A930))&gt;0,"Yes","")</f>
        <v>Yes</v>
      </c>
    </row>
    <row r="931" spans="1:10" x14ac:dyDescent="0.25">
      <c r="A931" s="5" t="s">
        <v>4847</v>
      </c>
      <c r="B931" s="5" t="s">
        <v>9800</v>
      </c>
      <c r="C931"/>
      <c r="D931"/>
      <c r="E931"/>
      <c r="F931"/>
      <c r="G931"/>
      <c r="H931"/>
      <c r="I931" s="3" t="str">
        <f>IF(SUMPRODUCT(--('Appendix F'!$A$3:$A$7050=I$6)*--('Appendix F'!$B$3:$B$7050=$A931))&gt;0,"Yes","")</f>
        <v>Yes</v>
      </c>
      <c r="J931" s="3" t="str">
        <f>IF(SUMPRODUCT(--('Appendix F'!$A$3:$A$7050=J$6)*--('Appendix F'!$B$3:$B$7050=$A931))&gt;0,"Yes","")</f>
        <v/>
      </c>
    </row>
    <row r="932" spans="1:10" x14ac:dyDescent="0.25">
      <c r="A932" s="5" t="s">
        <v>6192</v>
      </c>
      <c r="B932" s="5" t="s">
        <v>9800</v>
      </c>
      <c r="C932"/>
      <c r="D932"/>
      <c r="E932"/>
      <c r="F932"/>
      <c r="G932"/>
      <c r="H932"/>
      <c r="I932" s="3" t="str">
        <f>IF(SUMPRODUCT(--('Appendix F'!$A$3:$A$7050=I$6)*--('Appendix F'!$B$3:$B$7050=$A932))&gt;0,"Yes","")</f>
        <v/>
      </c>
      <c r="J932" s="3" t="str">
        <f>IF(SUMPRODUCT(--('Appendix F'!$A$3:$A$7050=J$6)*--('Appendix F'!$B$3:$B$7050=$A932))&gt;0,"Yes","")</f>
        <v>Yes</v>
      </c>
    </row>
    <row r="933" spans="1:10" x14ac:dyDescent="0.25">
      <c r="A933" s="5" t="s">
        <v>4848</v>
      </c>
      <c r="B933" s="5" t="s">
        <v>9800</v>
      </c>
      <c r="C933"/>
      <c r="D933"/>
      <c r="E933"/>
      <c r="F933"/>
      <c r="G933"/>
      <c r="H933"/>
      <c r="I933" s="3" t="str">
        <f>IF(SUMPRODUCT(--('Appendix F'!$A$3:$A$7050=I$6)*--('Appendix F'!$B$3:$B$7050=$A933))&gt;0,"Yes","")</f>
        <v>Yes</v>
      </c>
      <c r="J933" s="3" t="str">
        <f>IF(SUMPRODUCT(--('Appendix F'!$A$3:$A$7050=J$6)*--('Appendix F'!$B$3:$B$7050=$A933))&gt;0,"Yes","")</f>
        <v/>
      </c>
    </row>
    <row r="934" spans="1:10" x14ac:dyDescent="0.25">
      <c r="A934" s="5" t="s">
        <v>6193</v>
      </c>
      <c r="B934" s="5" t="s">
        <v>9800</v>
      </c>
      <c r="C934"/>
      <c r="D934"/>
      <c r="E934"/>
      <c r="F934"/>
      <c r="G934"/>
      <c r="H934"/>
      <c r="I934" s="3" t="str">
        <f>IF(SUMPRODUCT(--('Appendix F'!$A$3:$A$7050=I$6)*--('Appendix F'!$B$3:$B$7050=$A934))&gt;0,"Yes","")</f>
        <v/>
      </c>
      <c r="J934" s="3" t="str">
        <f>IF(SUMPRODUCT(--('Appendix F'!$A$3:$A$7050=J$6)*--('Appendix F'!$B$3:$B$7050=$A934))&gt;0,"Yes","")</f>
        <v>Yes</v>
      </c>
    </row>
    <row r="935" spans="1:10" x14ac:dyDescent="0.25">
      <c r="A935" s="5" t="s">
        <v>4849</v>
      </c>
      <c r="B935" s="5" t="s">
        <v>9800</v>
      </c>
      <c r="C935"/>
      <c r="D935"/>
      <c r="E935"/>
      <c r="F935"/>
      <c r="G935"/>
      <c r="H935"/>
      <c r="I935" s="3" t="str">
        <f>IF(SUMPRODUCT(--('Appendix F'!$A$3:$A$7050=I$6)*--('Appendix F'!$B$3:$B$7050=$A935))&gt;0,"Yes","")</f>
        <v>Yes</v>
      </c>
      <c r="J935" s="3" t="str">
        <f>IF(SUMPRODUCT(--('Appendix F'!$A$3:$A$7050=J$6)*--('Appendix F'!$B$3:$B$7050=$A935))&gt;0,"Yes","")</f>
        <v/>
      </c>
    </row>
    <row r="936" spans="1:10" x14ac:dyDescent="0.25">
      <c r="A936" s="5" t="s">
        <v>6194</v>
      </c>
      <c r="B936" s="5" t="s">
        <v>9800</v>
      </c>
      <c r="C936"/>
      <c r="D936"/>
      <c r="E936"/>
      <c r="F936"/>
      <c r="G936"/>
      <c r="H936"/>
      <c r="I936" s="3" t="str">
        <f>IF(SUMPRODUCT(--('Appendix F'!$A$3:$A$7050=I$6)*--('Appendix F'!$B$3:$B$7050=$A936))&gt;0,"Yes","")</f>
        <v/>
      </c>
      <c r="J936" s="3" t="str">
        <f>IF(SUMPRODUCT(--('Appendix F'!$A$3:$A$7050=J$6)*--('Appendix F'!$B$3:$B$7050=$A936))&gt;0,"Yes","")</f>
        <v>Yes</v>
      </c>
    </row>
    <row r="937" spans="1:10" x14ac:dyDescent="0.25">
      <c r="A937" s="5" t="s">
        <v>4850</v>
      </c>
      <c r="B937" s="5" t="s">
        <v>9800</v>
      </c>
      <c r="C937"/>
      <c r="D937"/>
      <c r="E937"/>
      <c r="F937"/>
      <c r="G937"/>
      <c r="H937"/>
      <c r="I937" s="3" t="str">
        <f>IF(SUMPRODUCT(--('Appendix F'!$A$3:$A$7050=I$6)*--('Appendix F'!$B$3:$B$7050=$A937))&gt;0,"Yes","")</f>
        <v>Yes</v>
      </c>
      <c r="J937" s="3" t="str">
        <f>IF(SUMPRODUCT(--('Appendix F'!$A$3:$A$7050=J$6)*--('Appendix F'!$B$3:$B$7050=$A937))&gt;0,"Yes","")</f>
        <v/>
      </c>
    </row>
    <row r="938" spans="1:10" x14ac:dyDescent="0.25">
      <c r="A938" s="5" t="s">
        <v>6195</v>
      </c>
      <c r="B938" s="5" t="s">
        <v>9800</v>
      </c>
      <c r="C938"/>
      <c r="D938"/>
      <c r="E938"/>
      <c r="F938"/>
      <c r="G938"/>
      <c r="H938"/>
      <c r="I938" s="3" t="str">
        <f>IF(SUMPRODUCT(--('Appendix F'!$A$3:$A$7050=I$6)*--('Appendix F'!$B$3:$B$7050=$A938))&gt;0,"Yes","")</f>
        <v/>
      </c>
      <c r="J938" s="3" t="str">
        <f>IF(SUMPRODUCT(--('Appendix F'!$A$3:$A$7050=J$6)*--('Appendix F'!$B$3:$B$7050=$A938))&gt;0,"Yes","")</f>
        <v>Yes</v>
      </c>
    </row>
    <row r="939" spans="1:10" x14ac:dyDescent="0.25">
      <c r="A939" s="5" t="s">
        <v>4851</v>
      </c>
      <c r="B939" s="5" t="s">
        <v>9800</v>
      </c>
      <c r="C939"/>
      <c r="D939"/>
      <c r="E939"/>
      <c r="F939"/>
      <c r="G939"/>
      <c r="H939"/>
      <c r="I939" s="3" t="str">
        <f>IF(SUMPRODUCT(--('Appendix F'!$A$3:$A$7050=I$6)*--('Appendix F'!$B$3:$B$7050=$A939))&gt;0,"Yes","")</f>
        <v>Yes</v>
      </c>
      <c r="J939" s="3" t="str">
        <f>IF(SUMPRODUCT(--('Appendix F'!$A$3:$A$7050=J$6)*--('Appendix F'!$B$3:$B$7050=$A939))&gt;0,"Yes","")</f>
        <v/>
      </c>
    </row>
    <row r="940" spans="1:10" x14ac:dyDescent="0.25">
      <c r="A940" s="5" t="s">
        <v>6196</v>
      </c>
      <c r="B940" s="5" t="s">
        <v>9800</v>
      </c>
      <c r="C940"/>
      <c r="D940"/>
      <c r="E940"/>
      <c r="F940"/>
      <c r="G940"/>
      <c r="H940"/>
      <c r="I940" s="3" t="str">
        <f>IF(SUMPRODUCT(--('Appendix F'!$A$3:$A$7050=I$6)*--('Appendix F'!$B$3:$B$7050=$A940))&gt;0,"Yes","")</f>
        <v/>
      </c>
      <c r="J940" s="3" t="str">
        <f>IF(SUMPRODUCT(--('Appendix F'!$A$3:$A$7050=J$6)*--('Appendix F'!$B$3:$B$7050=$A940))&gt;0,"Yes","")</f>
        <v>Yes</v>
      </c>
    </row>
    <row r="941" spans="1:10" x14ac:dyDescent="0.25">
      <c r="A941" s="5" t="s">
        <v>4852</v>
      </c>
      <c r="B941" s="5" t="s">
        <v>9800</v>
      </c>
      <c r="C941"/>
      <c r="D941"/>
      <c r="E941"/>
      <c r="F941"/>
      <c r="G941"/>
      <c r="H941"/>
      <c r="I941" s="3" t="str">
        <f>IF(SUMPRODUCT(--('Appendix F'!$A$3:$A$7050=I$6)*--('Appendix F'!$B$3:$B$7050=$A941))&gt;0,"Yes","")</f>
        <v>Yes</v>
      </c>
      <c r="J941" s="3" t="str">
        <f>IF(SUMPRODUCT(--('Appendix F'!$A$3:$A$7050=J$6)*--('Appendix F'!$B$3:$B$7050=$A941))&gt;0,"Yes","")</f>
        <v/>
      </c>
    </row>
    <row r="942" spans="1:10" x14ac:dyDescent="0.25">
      <c r="A942" s="5" t="s">
        <v>6197</v>
      </c>
      <c r="B942" s="5" t="s">
        <v>9800</v>
      </c>
      <c r="C942"/>
      <c r="D942"/>
      <c r="E942"/>
      <c r="F942"/>
      <c r="G942"/>
      <c r="H942"/>
      <c r="I942" s="3" t="str">
        <f>IF(SUMPRODUCT(--('Appendix F'!$A$3:$A$7050=I$6)*--('Appendix F'!$B$3:$B$7050=$A942))&gt;0,"Yes","")</f>
        <v/>
      </c>
      <c r="J942" s="3" t="str">
        <f>IF(SUMPRODUCT(--('Appendix F'!$A$3:$A$7050=J$6)*--('Appendix F'!$B$3:$B$7050=$A942))&gt;0,"Yes","")</f>
        <v>Yes</v>
      </c>
    </row>
    <row r="943" spans="1:10" x14ac:dyDescent="0.25">
      <c r="A943" s="5" t="s">
        <v>4853</v>
      </c>
      <c r="B943" s="5" t="s">
        <v>9800</v>
      </c>
      <c r="C943"/>
      <c r="D943"/>
      <c r="E943"/>
      <c r="F943"/>
      <c r="G943"/>
      <c r="H943"/>
      <c r="I943" s="3" t="str">
        <f>IF(SUMPRODUCT(--('Appendix F'!$A$3:$A$7050=I$6)*--('Appendix F'!$B$3:$B$7050=$A943))&gt;0,"Yes","")</f>
        <v>Yes</v>
      </c>
      <c r="J943" s="3" t="str">
        <f>IF(SUMPRODUCT(--('Appendix F'!$A$3:$A$7050=J$6)*--('Appendix F'!$B$3:$B$7050=$A943))&gt;0,"Yes","")</f>
        <v/>
      </c>
    </row>
    <row r="944" spans="1:10" x14ac:dyDescent="0.25">
      <c r="A944" s="5" t="s">
        <v>6198</v>
      </c>
      <c r="B944" s="5" t="s">
        <v>9800</v>
      </c>
      <c r="C944"/>
      <c r="D944"/>
      <c r="E944"/>
      <c r="F944"/>
      <c r="G944"/>
      <c r="H944"/>
      <c r="I944" s="3" t="str">
        <f>IF(SUMPRODUCT(--('Appendix F'!$A$3:$A$7050=I$6)*--('Appendix F'!$B$3:$B$7050=$A944))&gt;0,"Yes","")</f>
        <v/>
      </c>
      <c r="J944" s="3" t="str">
        <f>IF(SUMPRODUCT(--('Appendix F'!$A$3:$A$7050=J$6)*--('Appendix F'!$B$3:$B$7050=$A944))&gt;0,"Yes","")</f>
        <v>Yes</v>
      </c>
    </row>
    <row r="945" spans="1:10" x14ac:dyDescent="0.25">
      <c r="A945" s="5" t="s">
        <v>4854</v>
      </c>
      <c r="B945" s="5" t="s">
        <v>9800</v>
      </c>
      <c r="C945"/>
      <c r="D945"/>
      <c r="E945"/>
      <c r="F945"/>
      <c r="G945"/>
      <c r="H945"/>
      <c r="I945" s="3" t="str">
        <f>IF(SUMPRODUCT(--('Appendix F'!$A$3:$A$7050=I$6)*--('Appendix F'!$B$3:$B$7050=$A945))&gt;0,"Yes","")</f>
        <v>Yes</v>
      </c>
      <c r="J945" s="3" t="str">
        <f>IF(SUMPRODUCT(--('Appendix F'!$A$3:$A$7050=J$6)*--('Appendix F'!$B$3:$B$7050=$A945))&gt;0,"Yes","")</f>
        <v/>
      </c>
    </row>
    <row r="946" spans="1:10" x14ac:dyDescent="0.25">
      <c r="A946" s="5" t="s">
        <v>6199</v>
      </c>
      <c r="B946" s="5" t="s">
        <v>9800</v>
      </c>
      <c r="C946"/>
      <c r="D946"/>
      <c r="E946"/>
      <c r="F946"/>
      <c r="G946"/>
      <c r="H946"/>
      <c r="I946" s="3" t="str">
        <f>IF(SUMPRODUCT(--('Appendix F'!$A$3:$A$7050=I$6)*--('Appendix F'!$B$3:$B$7050=$A946))&gt;0,"Yes","")</f>
        <v/>
      </c>
      <c r="J946" s="3" t="str">
        <f>IF(SUMPRODUCT(--('Appendix F'!$A$3:$A$7050=J$6)*--('Appendix F'!$B$3:$B$7050=$A946))&gt;0,"Yes","")</f>
        <v>Yes</v>
      </c>
    </row>
    <row r="947" spans="1:10" x14ac:dyDescent="0.25">
      <c r="A947" s="5" t="s">
        <v>4855</v>
      </c>
      <c r="B947" s="5" t="s">
        <v>9800</v>
      </c>
      <c r="C947"/>
      <c r="D947"/>
      <c r="E947"/>
      <c r="F947"/>
      <c r="G947"/>
      <c r="H947"/>
      <c r="I947" s="3" t="str">
        <f>IF(SUMPRODUCT(--('Appendix F'!$A$3:$A$7050=I$6)*--('Appendix F'!$B$3:$B$7050=$A947))&gt;0,"Yes","")</f>
        <v>Yes</v>
      </c>
      <c r="J947" s="3" t="str">
        <f>IF(SUMPRODUCT(--('Appendix F'!$A$3:$A$7050=J$6)*--('Appendix F'!$B$3:$B$7050=$A947))&gt;0,"Yes","")</f>
        <v/>
      </c>
    </row>
    <row r="948" spans="1:10" x14ac:dyDescent="0.25">
      <c r="A948" s="5" t="s">
        <v>6200</v>
      </c>
      <c r="B948" s="5" t="s">
        <v>9800</v>
      </c>
      <c r="C948"/>
      <c r="D948"/>
      <c r="E948"/>
      <c r="F948"/>
      <c r="G948"/>
      <c r="H948"/>
      <c r="I948" s="3" t="str">
        <f>IF(SUMPRODUCT(--('Appendix F'!$A$3:$A$7050=I$6)*--('Appendix F'!$B$3:$B$7050=$A948))&gt;0,"Yes","")</f>
        <v/>
      </c>
      <c r="J948" s="3" t="str">
        <f>IF(SUMPRODUCT(--('Appendix F'!$A$3:$A$7050=J$6)*--('Appendix F'!$B$3:$B$7050=$A948))&gt;0,"Yes","")</f>
        <v>Yes</v>
      </c>
    </row>
    <row r="949" spans="1:10" x14ac:dyDescent="0.25">
      <c r="A949" s="5" t="s">
        <v>4856</v>
      </c>
      <c r="B949" s="5" t="s">
        <v>9800</v>
      </c>
      <c r="C949"/>
      <c r="D949"/>
      <c r="E949"/>
      <c r="F949"/>
      <c r="G949"/>
      <c r="H949"/>
      <c r="I949" s="3" t="str">
        <f>IF(SUMPRODUCT(--('Appendix F'!$A$3:$A$7050=I$6)*--('Appendix F'!$B$3:$B$7050=$A949))&gt;0,"Yes","")</f>
        <v>Yes</v>
      </c>
      <c r="J949" s="3" t="str">
        <f>IF(SUMPRODUCT(--('Appendix F'!$A$3:$A$7050=J$6)*--('Appendix F'!$B$3:$B$7050=$A949))&gt;0,"Yes","")</f>
        <v/>
      </c>
    </row>
    <row r="950" spans="1:10" x14ac:dyDescent="0.25">
      <c r="A950" s="5" t="s">
        <v>6201</v>
      </c>
      <c r="B950" s="5" t="s">
        <v>9800</v>
      </c>
      <c r="C950"/>
      <c r="D950"/>
      <c r="E950"/>
      <c r="F950"/>
      <c r="G950"/>
      <c r="H950"/>
      <c r="I950" s="3" t="str">
        <f>IF(SUMPRODUCT(--('Appendix F'!$A$3:$A$7050=I$6)*--('Appendix F'!$B$3:$B$7050=$A950))&gt;0,"Yes","")</f>
        <v/>
      </c>
      <c r="J950" s="3" t="str">
        <f>IF(SUMPRODUCT(--('Appendix F'!$A$3:$A$7050=J$6)*--('Appendix F'!$B$3:$B$7050=$A950))&gt;0,"Yes","")</f>
        <v>Yes</v>
      </c>
    </row>
    <row r="951" spans="1:10" x14ac:dyDescent="0.25">
      <c r="A951" s="5" t="s">
        <v>4857</v>
      </c>
      <c r="B951" s="5" t="s">
        <v>9800</v>
      </c>
      <c r="C951"/>
      <c r="D951"/>
      <c r="E951"/>
      <c r="F951"/>
      <c r="G951"/>
      <c r="H951"/>
      <c r="I951" s="3" t="str">
        <f>IF(SUMPRODUCT(--('Appendix F'!$A$3:$A$7050=I$6)*--('Appendix F'!$B$3:$B$7050=$A951))&gt;0,"Yes","")</f>
        <v>Yes</v>
      </c>
      <c r="J951" s="3" t="str">
        <f>IF(SUMPRODUCT(--('Appendix F'!$A$3:$A$7050=J$6)*--('Appendix F'!$B$3:$B$7050=$A951))&gt;0,"Yes","")</f>
        <v/>
      </c>
    </row>
    <row r="952" spans="1:10" x14ac:dyDescent="0.25">
      <c r="A952" s="5" t="s">
        <v>6202</v>
      </c>
      <c r="B952" s="5" t="s">
        <v>9800</v>
      </c>
      <c r="C952"/>
      <c r="D952"/>
      <c r="E952"/>
      <c r="F952"/>
      <c r="G952"/>
      <c r="H952"/>
      <c r="I952" s="3" t="str">
        <f>IF(SUMPRODUCT(--('Appendix F'!$A$3:$A$7050=I$6)*--('Appendix F'!$B$3:$B$7050=$A952))&gt;0,"Yes","")</f>
        <v/>
      </c>
      <c r="J952" s="3" t="str">
        <f>IF(SUMPRODUCT(--('Appendix F'!$A$3:$A$7050=J$6)*--('Appendix F'!$B$3:$B$7050=$A952))&gt;0,"Yes","")</f>
        <v>Yes</v>
      </c>
    </row>
    <row r="953" spans="1:10" x14ac:dyDescent="0.25">
      <c r="A953" s="5" t="s">
        <v>4858</v>
      </c>
      <c r="B953" s="5" t="s">
        <v>9800</v>
      </c>
      <c r="C953"/>
      <c r="D953"/>
      <c r="E953"/>
      <c r="F953"/>
      <c r="G953"/>
      <c r="H953"/>
      <c r="I953" s="3" t="str">
        <f>IF(SUMPRODUCT(--('Appendix F'!$A$3:$A$7050=I$6)*--('Appendix F'!$B$3:$B$7050=$A953))&gt;0,"Yes","")</f>
        <v>Yes</v>
      </c>
      <c r="J953" s="3" t="str">
        <f>IF(SUMPRODUCT(--('Appendix F'!$A$3:$A$7050=J$6)*--('Appendix F'!$B$3:$B$7050=$A953))&gt;0,"Yes","")</f>
        <v/>
      </c>
    </row>
    <row r="954" spans="1:10" x14ac:dyDescent="0.25">
      <c r="A954" s="5" t="s">
        <v>6203</v>
      </c>
      <c r="B954" s="5" t="s">
        <v>9800</v>
      </c>
      <c r="C954"/>
      <c r="D954"/>
      <c r="E954"/>
      <c r="F954"/>
      <c r="G954"/>
      <c r="H954"/>
      <c r="I954" s="3" t="str">
        <f>IF(SUMPRODUCT(--('Appendix F'!$A$3:$A$7050=I$6)*--('Appendix F'!$B$3:$B$7050=$A954))&gt;0,"Yes","")</f>
        <v/>
      </c>
      <c r="J954" s="3" t="str">
        <f>IF(SUMPRODUCT(--('Appendix F'!$A$3:$A$7050=J$6)*--('Appendix F'!$B$3:$B$7050=$A954))&gt;0,"Yes","")</f>
        <v>Yes</v>
      </c>
    </row>
    <row r="955" spans="1:10" x14ac:dyDescent="0.25">
      <c r="A955" s="5" t="s">
        <v>4859</v>
      </c>
      <c r="B955" s="5" t="s">
        <v>9800</v>
      </c>
      <c r="C955"/>
      <c r="D955"/>
      <c r="E955"/>
      <c r="F955"/>
      <c r="G955"/>
      <c r="H955"/>
      <c r="I955" s="3" t="str">
        <f>IF(SUMPRODUCT(--('Appendix F'!$A$3:$A$7050=I$6)*--('Appendix F'!$B$3:$B$7050=$A955))&gt;0,"Yes","")</f>
        <v>Yes</v>
      </c>
      <c r="J955" s="3" t="str">
        <f>IF(SUMPRODUCT(--('Appendix F'!$A$3:$A$7050=J$6)*--('Appendix F'!$B$3:$B$7050=$A955))&gt;0,"Yes","")</f>
        <v/>
      </c>
    </row>
    <row r="956" spans="1:10" x14ac:dyDescent="0.25">
      <c r="A956" s="5" t="s">
        <v>6204</v>
      </c>
      <c r="B956" s="5" t="s">
        <v>9800</v>
      </c>
      <c r="C956"/>
      <c r="D956"/>
      <c r="E956"/>
      <c r="F956"/>
      <c r="G956"/>
      <c r="H956"/>
      <c r="I956" s="3" t="str">
        <f>IF(SUMPRODUCT(--('Appendix F'!$A$3:$A$7050=I$6)*--('Appendix F'!$B$3:$B$7050=$A956))&gt;0,"Yes","")</f>
        <v/>
      </c>
      <c r="J956" s="3" t="str">
        <f>IF(SUMPRODUCT(--('Appendix F'!$A$3:$A$7050=J$6)*--('Appendix F'!$B$3:$B$7050=$A956))&gt;0,"Yes","")</f>
        <v>Yes</v>
      </c>
    </row>
    <row r="957" spans="1:10" x14ac:dyDescent="0.25">
      <c r="A957" s="5" t="s">
        <v>4860</v>
      </c>
      <c r="B957" s="5" t="s">
        <v>9800</v>
      </c>
      <c r="C957"/>
      <c r="D957"/>
      <c r="E957"/>
      <c r="F957"/>
      <c r="G957"/>
      <c r="H957"/>
      <c r="I957" s="3" t="str">
        <f>IF(SUMPRODUCT(--('Appendix F'!$A$3:$A$7050=I$6)*--('Appendix F'!$B$3:$B$7050=$A957))&gt;0,"Yes","")</f>
        <v>Yes</v>
      </c>
      <c r="J957" s="3" t="str">
        <f>IF(SUMPRODUCT(--('Appendix F'!$A$3:$A$7050=J$6)*--('Appendix F'!$B$3:$B$7050=$A957))&gt;0,"Yes","")</f>
        <v/>
      </c>
    </row>
    <row r="958" spans="1:10" x14ac:dyDescent="0.25">
      <c r="A958" s="5" t="s">
        <v>6205</v>
      </c>
      <c r="B958" s="5" t="s">
        <v>9800</v>
      </c>
      <c r="C958"/>
      <c r="D958"/>
      <c r="E958"/>
      <c r="F958"/>
      <c r="G958"/>
      <c r="H958"/>
      <c r="I958" s="3" t="str">
        <f>IF(SUMPRODUCT(--('Appendix F'!$A$3:$A$7050=I$6)*--('Appendix F'!$B$3:$B$7050=$A958))&gt;0,"Yes","")</f>
        <v/>
      </c>
      <c r="J958" s="3" t="str">
        <f>IF(SUMPRODUCT(--('Appendix F'!$A$3:$A$7050=J$6)*--('Appendix F'!$B$3:$B$7050=$A958))&gt;0,"Yes","")</f>
        <v>Yes</v>
      </c>
    </row>
    <row r="959" spans="1:10" x14ac:dyDescent="0.25">
      <c r="A959" s="5" t="s">
        <v>4861</v>
      </c>
      <c r="B959" s="5" t="s">
        <v>9800</v>
      </c>
      <c r="C959"/>
      <c r="D959"/>
      <c r="E959"/>
      <c r="F959"/>
      <c r="G959"/>
      <c r="H959"/>
      <c r="I959" s="3" t="str">
        <f>IF(SUMPRODUCT(--('Appendix F'!$A$3:$A$7050=I$6)*--('Appendix F'!$B$3:$B$7050=$A959))&gt;0,"Yes","")</f>
        <v>Yes</v>
      </c>
      <c r="J959" s="3" t="str">
        <f>IF(SUMPRODUCT(--('Appendix F'!$A$3:$A$7050=J$6)*--('Appendix F'!$B$3:$B$7050=$A959))&gt;0,"Yes","")</f>
        <v/>
      </c>
    </row>
    <row r="960" spans="1:10" x14ac:dyDescent="0.25">
      <c r="A960" s="5" t="s">
        <v>6206</v>
      </c>
      <c r="B960" s="5" t="s">
        <v>9800</v>
      </c>
      <c r="C960"/>
      <c r="D960"/>
      <c r="E960"/>
      <c r="F960"/>
      <c r="G960"/>
      <c r="H960"/>
      <c r="I960" s="3" t="str">
        <f>IF(SUMPRODUCT(--('Appendix F'!$A$3:$A$7050=I$6)*--('Appendix F'!$B$3:$B$7050=$A960))&gt;0,"Yes","")</f>
        <v/>
      </c>
      <c r="J960" s="3" t="str">
        <f>IF(SUMPRODUCT(--('Appendix F'!$A$3:$A$7050=J$6)*--('Appendix F'!$B$3:$B$7050=$A960))&gt;0,"Yes","")</f>
        <v>Yes</v>
      </c>
    </row>
    <row r="961" spans="1:10" x14ac:dyDescent="0.25">
      <c r="A961" s="5" t="s">
        <v>4862</v>
      </c>
      <c r="B961" s="5" t="s">
        <v>9800</v>
      </c>
      <c r="C961"/>
      <c r="D961"/>
      <c r="E961"/>
      <c r="F961"/>
      <c r="G961"/>
      <c r="H961"/>
      <c r="I961" s="3" t="str">
        <f>IF(SUMPRODUCT(--('Appendix F'!$A$3:$A$7050=I$6)*--('Appendix F'!$B$3:$B$7050=$A961))&gt;0,"Yes","")</f>
        <v>Yes</v>
      </c>
      <c r="J961" s="3" t="str">
        <f>IF(SUMPRODUCT(--('Appendix F'!$A$3:$A$7050=J$6)*--('Appendix F'!$B$3:$B$7050=$A961))&gt;0,"Yes","")</f>
        <v/>
      </c>
    </row>
    <row r="962" spans="1:10" x14ac:dyDescent="0.25">
      <c r="A962" s="5" t="s">
        <v>6207</v>
      </c>
      <c r="B962" s="5" t="s">
        <v>9800</v>
      </c>
      <c r="C962"/>
      <c r="D962"/>
      <c r="E962"/>
      <c r="F962"/>
      <c r="G962"/>
      <c r="H962"/>
      <c r="I962" s="3" t="str">
        <f>IF(SUMPRODUCT(--('Appendix F'!$A$3:$A$7050=I$6)*--('Appendix F'!$B$3:$B$7050=$A962))&gt;0,"Yes","")</f>
        <v/>
      </c>
      <c r="J962" s="3" t="str">
        <f>IF(SUMPRODUCT(--('Appendix F'!$A$3:$A$7050=J$6)*--('Appendix F'!$B$3:$B$7050=$A962))&gt;0,"Yes","")</f>
        <v>Yes</v>
      </c>
    </row>
    <row r="963" spans="1:10" x14ac:dyDescent="0.25">
      <c r="A963" s="5" t="s">
        <v>4863</v>
      </c>
      <c r="B963" s="5" t="s">
        <v>9800</v>
      </c>
      <c r="C963"/>
      <c r="D963"/>
      <c r="E963"/>
      <c r="F963"/>
      <c r="G963"/>
      <c r="H963"/>
      <c r="I963" s="3" t="str">
        <f>IF(SUMPRODUCT(--('Appendix F'!$A$3:$A$7050=I$6)*--('Appendix F'!$B$3:$B$7050=$A963))&gt;0,"Yes","")</f>
        <v>Yes</v>
      </c>
      <c r="J963" s="3" t="str">
        <f>IF(SUMPRODUCT(--('Appendix F'!$A$3:$A$7050=J$6)*--('Appendix F'!$B$3:$B$7050=$A963))&gt;0,"Yes","")</f>
        <v/>
      </c>
    </row>
    <row r="964" spans="1:10" x14ac:dyDescent="0.25">
      <c r="A964" s="5" t="s">
        <v>6208</v>
      </c>
      <c r="B964" s="5" t="s">
        <v>9800</v>
      </c>
      <c r="C964"/>
      <c r="D964"/>
      <c r="E964"/>
      <c r="F964"/>
      <c r="G964"/>
      <c r="H964"/>
      <c r="I964" s="3" t="str">
        <f>IF(SUMPRODUCT(--('Appendix F'!$A$3:$A$7050=I$6)*--('Appendix F'!$B$3:$B$7050=$A964))&gt;0,"Yes","")</f>
        <v/>
      </c>
      <c r="J964" s="3" t="str">
        <f>IF(SUMPRODUCT(--('Appendix F'!$A$3:$A$7050=J$6)*--('Appendix F'!$B$3:$B$7050=$A964))&gt;0,"Yes","")</f>
        <v>Yes</v>
      </c>
    </row>
    <row r="965" spans="1:10" x14ac:dyDescent="0.25">
      <c r="A965" s="5" t="s">
        <v>4864</v>
      </c>
      <c r="B965" s="5" t="s">
        <v>9800</v>
      </c>
      <c r="C965"/>
      <c r="D965"/>
      <c r="E965"/>
      <c r="F965"/>
      <c r="G965"/>
      <c r="H965"/>
      <c r="I965" s="3" t="str">
        <f>IF(SUMPRODUCT(--('Appendix F'!$A$3:$A$7050=I$6)*--('Appendix F'!$B$3:$B$7050=$A965))&gt;0,"Yes","")</f>
        <v>Yes</v>
      </c>
      <c r="J965" s="3" t="str">
        <f>IF(SUMPRODUCT(--('Appendix F'!$A$3:$A$7050=J$6)*--('Appendix F'!$B$3:$B$7050=$A965))&gt;0,"Yes","")</f>
        <v/>
      </c>
    </row>
    <row r="966" spans="1:10" x14ac:dyDescent="0.25">
      <c r="A966" s="5" t="s">
        <v>6209</v>
      </c>
      <c r="B966" s="5" t="s">
        <v>9800</v>
      </c>
      <c r="C966"/>
      <c r="D966"/>
      <c r="E966"/>
      <c r="F966"/>
      <c r="G966"/>
      <c r="H966"/>
      <c r="I966" s="3" t="str">
        <f>IF(SUMPRODUCT(--('Appendix F'!$A$3:$A$7050=I$6)*--('Appendix F'!$B$3:$B$7050=$A966))&gt;0,"Yes","")</f>
        <v/>
      </c>
      <c r="J966" s="3" t="str">
        <f>IF(SUMPRODUCT(--('Appendix F'!$A$3:$A$7050=J$6)*--('Appendix F'!$B$3:$B$7050=$A966))&gt;0,"Yes","")</f>
        <v>Yes</v>
      </c>
    </row>
    <row r="967" spans="1:10" x14ac:dyDescent="0.25">
      <c r="A967" s="5" t="s">
        <v>4865</v>
      </c>
      <c r="B967" s="5" t="s">
        <v>9800</v>
      </c>
      <c r="C967"/>
      <c r="D967"/>
      <c r="E967"/>
      <c r="F967"/>
      <c r="G967"/>
      <c r="H967"/>
      <c r="I967" s="3" t="str">
        <f>IF(SUMPRODUCT(--('Appendix F'!$A$3:$A$7050=I$6)*--('Appendix F'!$B$3:$B$7050=$A967))&gt;0,"Yes","")</f>
        <v>Yes</v>
      </c>
      <c r="J967" s="3" t="str">
        <f>IF(SUMPRODUCT(--('Appendix F'!$A$3:$A$7050=J$6)*--('Appendix F'!$B$3:$B$7050=$A967))&gt;0,"Yes","")</f>
        <v/>
      </c>
    </row>
    <row r="968" spans="1:10" x14ac:dyDescent="0.25">
      <c r="A968" s="5" t="s">
        <v>6210</v>
      </c>
      <c r="B968" s="5" t="s">
        <v>9800</v>
      </c>
      <c r="C968"/>
      <c r="D968"/>
      <c r="E968"/>
      <c r="F968"/>
      <c r="G968"/>
      <c r="H968"/>
      <c r="I968" s="3" t="str">
        <f>IF(SUMPRODUCT(--('Appendix F'!$A$3:$A$7050=I$6)*--('Appendix F'!$B$3:$B$7050=$A968))&gt;0,"Yes","")</f>
        <v/>
      </c>
      <c r="J968" s="3" t="str">
        <f>IF(SUMPRODUCT(--('Appendix F'!$A$3:$A$7050=J$6)*--('Appendix F'!$B$3:$B$7050=$A968))&gt;0,"Yes","")</f>
        <v>Yes</v>
      </c>
    </row>
    <row r="969" spans="1:10" x14ac:dyDescent="0.25">
      <c r="A969" s="5" t="s">
        <v>4866</v>
      </c>
      <c r="B969" s="5" t="s">
        <v>9800</v>
      </c>
      <c r="C969"/>
      <c r="D969"/>
      <c r="E969"/>
      <c r="F969"/>
      <c r="G969"/>
      <c r="H969"/>
      <c r="I969" s="3" t="str">
        <f>IF(SUMPRODUCT(--('Appendix F'!$A$3:$A$7050=I$6)*--('Appendix F'!$B$3:$B$7050=$A969))&gt;0,"Yes","")</f>
        <v>Yes</v>
      </c>
      <c r="J969" s="3" t="str">
        <f>IF(SUMPRODUCT(--('Appendix F'!$A$3:$A$7050=J$6)*--('Appendix F'!$B$3:$B$7050=$A969))&gt;0,"Yes","")</f>
        <v/>
      </c>
    </row>
    <row r="970" spans="1:10" x14ac:dyDescent="0.25">
      <c r="A970" s="5" t="s">
        <v>6211</v>
      </c>
      <c r="B970" s="5" t="s">
        <v>9800</v>
      </c>
      <c r="C970"/>
      <c r="D970"/>
      <c r="E970"/>
      <c r="F970"/>
      <c r="G970"/>
      <c r="H970"/>
      <c r="I970" s="3" t="str">
        <f>IF(SUMPRODUCT(--('Appendix F'!$A$3:$A$7050=I$6)*--('Appendix F'!$B$3:$B$7050=$A970))&gt;0,"Yes","")</f>
        <v/>
      </c>
      <c r="J970" s="3" t="str">
        <f>IF(SUMPRODUCT(--('Appendix F'!$A$3:$A$7050=J$6)*--('Appendix F'!$B$3:$B$7050=$A970))&gt;0,"Yes","")</f>
        <v>Yes</v>
      </c>
    </row>
    <row r="971" spans="1:10" x14ac:dyDescent="0.25">
      <c r="A971" s="5" t="s">
        <v>4867</v>
      </c>
      <c r="B971" s="5" t="s">
        <v>9800</v>
      </c>
      <c r="C971"/>
      <c r="D971"/>
      <c r="E971"/>
      <c r="F971"/>
      <c r="G971"/>
      <c r="H971"/>
      <c r="I971" s="3" t="str">
        <f>IF(SUMPRODUCT(--('Appendix F'!$A$3:$A$7050=I$6)*--('Appendix F'!$B$3:$B$7050=$A971))&gt;0,"Yes","")</f>
        <v>Yes</v>
      </c>
      <c r="J971" s="3" t="str">
        <f>IF(SUMPRODUCT(--('Appendix F'!$A$3:$A$7050=J$6)*--('Appendix F'!$B$3:$B$7050=$A971))&gt;0,"Yes","")</f>
        <v/>
      </c>
    </row>
    <row r="972" spans="1:10" x14ac:dyDescent="0.25">
      <c r="A972" s="5" t="s">
        <v>6212</v>
      </c>
      <c r="B972" s="5" t="s">
        <v>9800</v>
      </c>
      <c r="C972"/>
      <c r="D972"/>
      <c r="E972"/>
      <c r="F972"/>
      <c r="G972"/>
      <c r="H972"/>
      <c r="I972" s="3" t="str">
        <f>IF(SUMPRODUCT(--('Appendix F'!$A$3:$A$7050=I$6)*--('Appendix F'!$B$3:$B$7050=$A972))&gt;0,"Yes","")</f>
        <v/>
      </c>
      <c r="J972" s="3" t="str">
        <f>IF(SUMPRODUCT(--('Appendix F'!$A$3:$A$7050=J$6)*--('Appendix F'!$B$3:$B$7050=$A972))&gt;0,"Yes","")</f>
        <v>Yes</v>
      </c>
    </row>
    <row r="973" spans="1:10" x14ac:dyDescent="0.25">
      <c r="A973" s="5" t="s">
        <v>4868</v>
      </c>
      <c r="B973" s="5" t="s">
        <v>9800</v>
      </c>
      <c r="C973"/>
      <c r="D973"/>
      <c r="E973"/>
      <c r="F973"/>
      <c r="G973"/>
      <c r="H973"/>
      <c r="I973" s="3" t="str">
        <f>IF(SUMPRODUCT(--('Appendix F'!$A$3:$A$7050=I$6)*--('Appendix F'!$B$3:$B$7050=$A973))&gt;0,"Yes","")</f>
        <v>Yes</v>
      </c>
      <c r="J973" s="3" t="str">
        <f>IF(SUMPRODUCT(--('Appendix F'!$A$3:$A$7050=J$6)*--('Appendix F'!$B$3:$B$7050=$A973))&gt;0,"Yes","")</f>
        <v/>
      </c>
    </row>
    <row r="974" spans="1:10" x14ac:dyDescent="0.25">
      <c r="A974" s="5" t="s">
        <v>6213</v>
      </c>
      <c r="B974" s="5" t="s">
        <v>9800</v>
      </c>
      <c r="C974"/>
      <c r="D974"/>
      <c r="E974"/>
      <c r="F974"/>
      <c r="G974"/>
      <c r="H974"/>
      <c r="I974" s="3" t="str">
        <f>IF(SUMPRODUCT(--('Appendix F'!$A$3:$A$7050=I$6)*--('Appendix F'!$B$3:$B$7050=$A974))&gt;0,"Yes","")</f>
        <v/>
      </c>
      <c r="J974" s="3" t="str">
        <f>IF(SUMPRODUCT(--('Appendix F'!$A$3:$A$7050=J$6)*--('Appendix F'!$B$3:$B$7050=$A974))&gt;0,"Yes","")</f>
        <v>Yes</v>
      </c>
    </row>
    <row r="975" spans="1:10" x14ac:dyDescent="0.25">
      <c r="A975" s="5" t="s">
        <v>4869</v>
      </c>
      <c r="B975" s="5" t="s">
        <v>9800</v>
      </c>
      <c r="C975"/>
      <c r="D975"/>
      <c r="E975"/>
      <c r="F975"/>
      <c r="G975"/>
      <c r="H975"/>
      <c r="I975" s="3" t="str">
        <f>IF(SUMPRODUCT(--('Appendix F'!$A$3:$A$7050=I$6)*--('Appendix F'!$B$3:$B$7050=$A975))&gt;0,"Yes","")</f>
        <v>Yes</v>
      </c>
      <c r="J975" s="3" t="str">
        <f>IF(SUMPRODUCT(--('Appendix F'!$A$3:$A$7050=J$6)*--('Appendix F'!$B$3:$B$7050=$A975))&gt;0,"Yes","")</f>
        <v/>
      </c>
    </row>
    <row r="976" spans="1:10" x14ac:dyDescent="0.25">
      <c r="A976" s="5" t="s">
        <v>6214</v>
      </c>
      <c r="B976" s="5" t="s">
        <v>9800</v>
      </c>
      <c r="C976"/>
      <c r="D976"/>
      <c r="E976"/>
      <c r="F976"/>
      <c r="G976"/>
      <c r="H976"/>
      <c r="I976" s="3" t="str">
        <f>IF(SUMPRODUCT(--('Appendix F'!$A$3:$A$7050=I$6)*--('Appendix F'!$B$3:$B$7050=$A976))&gt;0,"Yes","")</f>
        <v/>
      </c>
      <c r="J976" s="3" t="str">
        <f>IF(SUMPRODUCT(--('Appendix F'!$A$3:$A$7050=J$6)*--('Appendix F'!$B$3:$B$7050=$A976))&gt;0,"Yes","")</f>
        <v>Yes</v>
      </c>
    </row>
    <row r="977" spans="1:10" x14ac:dyDescent="0.25">
      <c r="A977" s="5" t="s">
        <v>4870</v>
      </c>
      <c r="B977" s="5" t="s">
        <v>9800</v>
      </c>
      <c r="C977"/>
      <c r="D977"/>
      <c r="E977"/>
      <c r="F977"/>
      <c r="G977"/>
      <c r="H977"/>
      <c r="I977" s="3" t="str">
        <f>IF(SUMPRODUCT(--('Appendix F'!$A$3:$A$7050=I$6)*--('Appendix F'!$B$3:$B$7050=$A977))&gt;0,"Yes","")</f>
        <v>Yes</v>
      </c>
      <c r="J977" s="3" t="str">
        <f>IF(SUMPRODUCT(--('Appendix F'!$A$3:$A$7050=J$6)*--('Appendix F'!$B$3:$B$7050=$A977))&gt;0,"Yes","")</f>
        <v/>
      </c>
    </row>
    <row r="978" spans="1:10" x14ac:dyDescent="0.25">
      <c r="A978" s="5" t="s">
        <v>6215</v>
      </c>
      <c r="B978" s="5" t="s">
        <v>9800</v>
      </c>
      <c r="C978"/>
      <c r="D978"/>
      <c r="E978"/>
      <c r="F978"/>
      <c r="G978"/>
      <c r="H978"/>
      <c r="I978" s="3" t="str">
        <f>IF(SUMPRODUCT(--('Appendix F'!$A$3:$A$7050=I$6)*--('Appendix F'!$B$3:$B$7050=$A978))&gt;0,"Yes","")</f>
        <v/>
      </c>
      <c r="J978" s="3" t="str">
        <f>IF(SUMPRODUCT(--('Appendix F'!$A$3:$A$7050=J$6)*--('Appendix F'!$B$3:$B$7050=$A978))&gt;0,"Yes","")</f>
        <v>Yes</v>
      </c>
    </row>
    <row r="979" spans="1:10" x14ac:dyDescent="0.25">
      <c r="A979" s="5" t="s">
        <v>4871</v>
      </c>
      <c r="B979" s="5" t="s">
        <v>9800</v>
      </c>
      <c r="C979"/>
      <c r="D979"/>
      <c r="E979"/>
      <c r="F979"/>
      <c r="G979"/>
      <c r="H979"/>
      <c r="I979" s="3" t="str">
        <f>IF(SUMPRODUCT(--('Appendix F'!$A$3:$A$7050=I$6)*--('Appendix F'!$B$3:$B$7050=$A979))&gt;0,"Yes","")</f>
        <v>Yes</v>
      </c>
      <c r="J979" s="3" t="str">
        <f>IF(SUMPRODUCT(--('Appendix F'!$A$3:$A$7050=J$6)*--('Appendix F'!$B$3:$B$7050=$A979))&gt;0,"Yes","")</f>
        <v/>
      </c>
    </row>
    <row r="980" spans="1:10" x14ac:dyDescent="0.25">
      <c r="A980" s="5" t="s">
        <v>6216</v>
      </c>
      <c r="B980" s="5" t="s">
        <v>9800</v>
      </c>
      <c r="C980"/>
      <c r="D980"/>
      <c r="E980"/>
      <c r="F980"/>
      <c r="G980"/>
      <c r="H980"/>
      <c r="I980" s="3" t="str">
        <f>IF(SUMPRODUCT(--('Appendix F'!$A$3:$A$7050=I$6)*--('Appendix F'!$B$3:$B$7050=$A980))&gt;0,"Yes","")</f>
        <v/>
      </c>
      <c r="J980" s="3" t="str">
        <f>IF(SUMPRODUCT(--('Appendix F'!$A$3:$A$7050=J$6)*--('Appendix F'!$B$3:$B$7050=$A980))&gt;0,"Yes","")</f>
        <v>Yes</v>
      </c>
    </row>
    <row r="981" spans="1:10" x14ac:dyDescent="0.25">
      <c r="A981" s="5" t="s">
        <v>4872</v>
      </c>
      <c r="B981" s="5" t="s">
        <v>9800</v>
      </c>
      <c r="C981"/>
      <c r="D981"/>
      <c r="E981"/>
      <c r="F981"/>
      <c r="G981"/>
      <c r="H981"/>
      <c r="I981" s="3" t="str">
        <f>IF(SUMPRODUCT(--('Appendix F'!$A$3:$A$7050=I$6)*--('Appendix F'!$B$3:$B$7050=$A981))&gt;0,"Yes","")</f>
        <v>Yes</v>
      </c>
      <c r="J981" s="3" t="str">
        <f>IF(SUMPRODUCT(--('Appendix F'!$A$3:$A$7050=J$6)*--('Appendix F'!$B$3:$B$7050=$A981))&gt;0,"Yes","")</f>
        <v/>
      </c>
    </row>
    <row r="982" spans="1:10" x14ac:dyDescent="0.25">
      <c r="A982" s="5" t="s">
        <v>6217</v>
      </c>
      <c r="B982" s="5" t="s">
        <v>9800</v>
      </c>
      <c r="C982"/>
      <c r="D982"/>
      <c r="E982"/>
      <c r="F982"/>
      <c r="G982"/>
      <c r="H982"/>
      <c r="I982" s="3" t="str">
        <f>IF(SUMPRODUCT(--('Appendix F'!$A$3:$A$7050=I$6)*--('Appendix F'!$B$3:$B$7050=$A982))&gt;0,"Yes","")</f>
        <v/>
      </c>
      <c r="J982" s="3" t="str">
        <f>IF(SUMPRODUCT(--('Appendix F'!$A$3:$A$7050=J$6)*--('Appendix F'!$B$3:$B$7050=$A982))&gt;0,"Yes","")</f>
        <v>Yes</v>
      </c>
    </row>
    <row r="983" spans="1:10" x14ac:dyDescent="0.25">
      <c r="A983" s="5" t="s">
        <v>4873</v>
      </c>
      <c r="B983" s="5" t="s">
        <v>9800</v>
      </c>
      <c r="C983"/>
      <c r="D983"/>
      <c r="E983"/>
      <c r="F983"/>
      <c r="G983"/>
      <c r="H983"/>
      <c r="I983" s="3" t="str">
        <f>IF(SUMPRODUCT(--('Appendix F'!$A$3:$A$7050=I$6)*--('Appendix F'!$B$3:$B$7050=$A983))&gt;0,"Yes","")</f>
        <v>Yes</v>
      </c>
      <c r="J983" s="3" t="str">
        <f>IF(SUMPRODUCT(--('Appendix F'!$A$3:$A$7050=J$6)*--('Appendix F'!$B$3:$B$7050=$A983))&gt;0,"Yes","")</f>
        <v/>
      </c>
    </row>
    <row r="984" spans="1:10" x14ac:dyDescent="0.25">
      <c r="A984" s="5" t="s">
        <v>6218</v>
      </c>
      <c r="B984" s="5" t="s">
        <v>9800</v>
      </c>
      <c r="C984"/>
      <c r="D984"/>
      <c r="E984"/>
      <c r="F984"/>
      <c r="G984"/>
      <c r="H984"/>
      <c r="I984" s="3" t="str">
        <f>IF(SUMPRODUCT(--('Appendix F'!$A$3:$A$7050=I$6)*--('Appendix F'!$B$3:$B$7050=$A984))&gt;0,"Yes","")</f>
        <v/>
      </c>
      <c r="J984" s="3" t="str">
        <f>IF(SUMPRODUCT(--('Appendix F'!$A$3:$A$7050=J$6)*--('Appendix F'!$B$3:$B$7050=$A984))&gt;0,"Yes","")</f>
        <v>Yes</v>
      </c>
    </row>
    <row r="985" spans="1:10" x14ac:dyDescent="0.25">
      <c r="A985" s="5" t="s">
        <v>4874</v>
      </c>
      <c r="B985" s="5" t="s">
        <v>9800</v>
      </c>
      <c r="C985"/>
      <c r="D985"/>
      <c r="E985"/>
      <c r="F985"/>
      <c r="G985"/>
      <c r="H985"/>
      <c r="I985" s="3" t="str">
        <f>IF(SUMPRODUCT(--('Appendix F'!$A$3:$A$7050=I$6)*--('Appendix F'!$B$3:$B$7050=$A985))&gt;0,"Yes","")</f>
        <v>Yes</v>
      </c>
      <c r="J985" s="3" t="str">
        <f>IF(SUMPRODUCT(--('Appendix F'!$A$3:$A$7050=J$6)*--('Appendix F'!$B$3:$B$7050=$A985))&gt;0,"Yes","")</f>
        <v/>
      </c>
    </row>
    <row r="986" spans="1:10" x14ac:dyDescent="0.25">
      <c r="A986" s="5" t="s">
        <v>6219</v>
      </c>
      <c r="B986" s="5" t="s">
        <v>9800</v>
      </c>
      <c r="C986"/>
      <c r="D986"/>
      <c r="E986"/>
      <c r="F986"/>
      <c r="G986"/>
      <c r="H986"/>
      <c r="I986" s="3" t="str">
        <f>IF(SUMPRODUCT(--('Appendix F'!$A$3:$A$7050=I$6)*--('Appendix F'!$B$3:$B$7050=$A986))&gt;0,"Yes","")</f>
        <v/>
      </c>
      <c r="J986" s="3" t="str">
        <f>IF(SUMPRODUCT(--('Appendix F'!$A$3:$A$7050=J$6)*--('Appendix F'!$B$3:$B$7050=$A986))&gt;0,"Yes","")</f>
        <v>Yes</v>
      </c>
    </row>
    <row r="987" spans="1:10" x14ac:dyDescent="0.25">
      <c r="A987" s="5" t="s">
        <v>4875</v>
      </c>
      <c r="B987" s="5" t="s">
        <v>9800</v>
      </c>
      <c r="C987"/>
      <c r="D987"/>
      <c r="E987"/>
      <c r="F987"/>
      <c r="G987"/>
      <c r="H987"/>
      <c r="I987" s="3" t="str">
        <f>IF(SUMPRODUCT(--('Appendix F'!$A$3:$A$7050=I$6)*--('Appendix F'!$B$3:$B$7050=$A987))&gt;0,"Yes","")</f>
        <v>Yes</v>
      </c>
      <c r="J987" s="3" t="str">
        <f>IF(SUMPRODUCT(--('Appendix F'!$A$3:$A$7050=J$6)*--('Appendix F'!$B$3:$B$7050=$A987))&gt;0,"Yes","")</f>
        <v/>
      </c>
    </row>
    <row r="988" spans="1:10" x14ac:dyDescent="0.25">
      <c r="A988" s="5" t="s">
        <v>6220</v>
      </c>
      <c r="B988" s="5" t="s">
        <v>9800</v>
      </c>
      <c r="C988"/>
      <c r="D988"/>
      <c r="E988"/>
      <c r="F988"/>
      <c r="G988"/>
      <c r="H988"/>
      <c r="I988" s="3" t="str">
        <f>IF(SUMPRODUCT(--('Appendix F'!$A$3:$A$7050=I$6)*--('Appendix F'!$B$3:$B$7050=$A988))&gt;0,"Yes","")</f>
        <v/>
      </c>
      <c r="J988" s="3" t="str">
        <f>IF(SUMPRODUCT(--('Appendix F'!$A$3:$A$7050=J$6)*--('Appendix F'!$B$3:$B$7050=$A988))&gt;0,"Yes","")</f>
        <v>Yes</v>
      </c>
    </row>
    <row r="989" spans="1:10" x14ac:dyDescent="0.25">
      <c r="A989" s="5" t="s">
        <v>4876</v>
      </c>
      <c r="B989" s="5" t="s">
        <v>9800</v>
      </c>
      <c r="C989"/>
      <c r="D989"/>
      <c r="E989"/>
      <c r="F989"/>
      <c r="G989"/>
      <c r="H989"/>
      <c r="I989" s="3" t="str">
        <f>IF(SUMPRODUCT(--('Appendix F'!$A$3:$A$7050=I$6)*--('Appendix F'!$B$3:$B$7050=$A989))&gt;0,"Yes","")</f>
        <v>Yes</v>
      </c>
      <c r="J989" s="3" t="str">
        <f>IF(SUMPRODUCT(--('Appendix F'!$A$3:$A$7050=J$6)*--('Appendix F'!$B$3:$B$7050=$A989))&gt;0,"Yes","")</f>
        <v/>
      </c>
    </row>
    <row r="990" spans="1:10" x14ac:dyDescent="0.25">
      <c r="A990" s="5" t="s">
        <v>6221</v>
      </c>
      <c r="B990" s="5" t="s">
        <v>9800</v>
      </c>
      <c r="C990"/>
      <c r="D990"/>
      <c r="E990"/>
      <c r="F990"/>
      <c r="G990"/>
      <c r="H990"/>
      <c r="I990" s="3" t="str">
        <f>IF(SUMPRODUCT(--('Appendix F'!$A$3:$A$7050=I$6)*--('Appendix F'!$B$3:$B$7050=$A990))&gt;0,"Yes","")</f>
        <v/>
      </c>
      <c r="J990" s="3" t="str">
        <f>IF(SUMPRODUCT(--('Appendix F'!$A$3:$A$7050=J$6)*--('Appendix F'!$B$3:$B$7050=$A990))&gt;0,"Yes","")</f>
        <v>Yes</v>
      </c>
    </row>
    <row r="991" spans="1:10" x14ac:dyDescent="0.25">
      <c r="A991" s="5" t="s">
        <v>4877</v>
      </c>
      <c r="B991" s="5" t="s">
        <v>9800</v>
      </c>
      <c r="C991"/>
      <c r="D991"/>
      <c r="E991"/>
      <c r="F991"/>
      <c r="G991"/>
      <c r="H991"/>
      <c r="I991" s="3" t="str">
        <f>IF(SUMPRODUCT(--('Appendix F'!$A$3:$A$7050=I$6)*--('Appendix F'!$B$3:$B$7050=$A991))&gt;0,"Yes","")</f>
        <v>Yes</v>
      </c>
      <c r="J991" s="3" t="str">
        <f>IF(SUMPRODUCT(--('Appendix F'!$A$3:$A$7050=J$6)*--('Appendix F'!$B$3:$B$7050=$A991))&gt;0,"Yes","")</f>
        <v/>
      </c>
    </row>
    <row r="992" spans="1:10" x14ac:dyDescent="0.25">
      <c r="A992" s="5" t="s">
        <v>6222</v>
      </c>
      <c r="B992" s="5" t="s">
        <v>9800</v>
      </c>
      <c r="C992"/>
      <c r="D992"/>
      <c r="E992"/>
      <c r="F992"/>
      <c r="G992"/>
      <c r="H992"/>
      <c r="I992" s="3" t="str">
        <f>IF(SUMPRODUCT(--('Appendix F'!$A$3:$A$7050=I$6)*--('Appendix F'!$B$3:$B$7050=$A992))&gt;0,"Yes","")</f>
        <v/>
      </c>
      <c r="J992" s="3" t="str">
        <f>IF(SUMPRODUCT(--('Appendix F'!$A$3:$A$7050=J$6)*--('Appendix F'!$B$3:$B$7050=$A992))&gt;0,"Yes","")</f>
        <v>Yes</v>
      </c>
    </row>
    <row r="993" spans="1:10" x14ac:dyDescent="0.25">
      <c r="A993" s="5" t="s">
        <v>4878</v>
      </c>
      <c r="B993" s="5" t="s">
        <v>9800</v>
      </c>
      <c r="C993"/>
      <c r="D993"/>
      <c r="E993"/>
      <c r="F993"/>
      <c r="G993"/>
      <c r="H993"/>
      <c r="I993" s="3" t="str">
        <f>IF(SUMPRODUCT(--('Appendix F'!$A$3:$A$7050=I$6)*--('Appendix F'!$B$3:$B$7050=$A993))&gt;0,"Yes","")</f>
        <v>Yes</v>
      </c>
      <c r="J993" s="3" t="str">
        <f>IF(SUMPRODUCT(--('Appendix F'!$A$3:$A$7050=J$6)*--('Appendix F'!$B$3:$B$7050=$A993))&gt;0,"Yes","")</f>
        <v/>
      </c>
    </row>
    <row r="994" spans="1:10" x14ac:dyDescent="0.25">
      <c r="A994" s="5" t="s">
        <v>6223</v>
      </c>
      <c r="B994" s="5" t="s">
        <v>9800</v>
      </c>
      <c r="C994"/>
      <c r="D994"/>
      <c r="E994"/>
      <c r="F994"/>
      <c r="G994"/>
      <c r="H994"/>
      <c r="I994" s="3" t="str">
        <f>IF(SUMPRODUCT(--('Appendix F'!$A$3:$A$7050=I$6)*--('Appendix F'!$B$3:$B$7050=$A994))&gt;0,"Yes","")</f>
        <v/>
      </c>
      <c r="J994" s="3" t="str">
        <f>IF(SUMPRODUCT(--('Appendix F'!$A$3:$A$7050=J$6)*--('Appendix F'!$B$3:$B$7050=$A994))&gt;0,"Yes","")</f>
        <v>Yes</v>
      </c>
    </row>
    <row r="995" spans="1:10" x14ac:dyDescent="0.25">
      <c r="A995" s="5" t="s">
        <v>4879</v>
      </c>
      <c r="B995" s="5" t="s">
        <v>9800</v>
      </c>
      <c r="C995"/>
      <c r="D995"/>
      <c r="E995"/>
      <c r="F995"/>
      <c r="G995"/>
      <c r="H995"/>
      <c r="I995" s="3" t="str">
        <f>IF(SUMPRODUCT(--('Appendix F'!$A$3:$A$7050=I$6)*--('Appendix F'!$B$3:$B$7050=$A995))&gt;0,"Yes","")</f>
        <v>Yes</v>
      </c>
      <c r="J995" s="3" t="str">
        <f>IF(SUMPRODUCT(--('Appendix F'!$A$3:$A$7050=J$6)*--('Appendix F'!$B$3:$B$7050=$A995))&gt;0,"Yes","")</f>
        <v/>
      </c>
    </row>
    <row r="996" spans="1:10" x14ac:dyDescent="0.25">
      <c r="A996" s="5" t="s">
        <v>6224</v>
      </c>
      <c r="B996" s="5" t="s">
        <v>9800</v>
      </c>
      <c r="C996"/>
      <c r="D996"/>
      <c r="E996"/>
      <c r="F996"/>
      <c r="G996"/>
      <c r="H996"/>
      <c r="I996" s="3" t="str">
        <f>IF(SUMPRODUCT(--('Appendix F'!$A$3:$A$7050=I$6)*--('Appendix F'!$B$3:$B$7050=$A996))&gt;0,"Yes","")</f>
        <v/>
      </c>
      <c r="J996" s="3" t="str">
        <f>IF(SUMPRODUCT(--('Appendix F'!$A$3:$A$7050=J$6)*--('Appendix F'!$B$3:$B$7050=$A996))&gt;0,"Yes","")</f>
        <v>Yes</v>
      </c>
    </row>
    <row r="997" spans="1:10" x14ac:dyDescent="0.25">
      <c r="A997" s="5" t="s">
        <v>4880</v>
      </c>
      <c r="B997" s="5" t="s">
        <v>9800</v>
      </c>
      <c r="C997"/>
      <c r="D997"/>
      <c r="E997"/>
      <c r="F997"/>
      <c r="G997"/>
      <c r="H997"/>
      <c r="I997" s="3" t="str">
        <f>IF(SUMPRODUCT(--('Appendix F'!$A$3:$A$7050=I$6)*--('Appendix F'!$B$3:$B$7050=$A997))&gt;0,"Yes","")</f>
        <v>Yes</v>
      </c>
      <c r="J997" s="3" t="str">
        <f>IF(SUMPRODUCT(--('Appendix F'!$A$3:$A$7050=J$6)*--('Appendix F'!$B$3:$B$7050=$A997))&gt;0,"Yes","")</f>
        <v/>
      </c>
    </row>
    <row r="998" spans="1:10" x14ac:dyDescent="0.25">
      <c r="A998" s="5" t="s">
        <v>6225</v>
      </c>
      <c r="B998" s="5" t="s">
        <v>9800</v>
      </c>
      <c r="C998"/>
      <c r="D998"/>
      <c r="E998"/>
      <c r="F998"/>
      <c r="G998"/>
      <c r="H998"/>
      <c r="I998" s="3" t="str">
        <f>IF(SUMPRODUCT(--('Appendix F'!$A$3:$A$7050=I$6)*--('Appendix F'!$B$3:$B$7050=$A998))&gt;0,"Yes","")</f>
        <v/>
      </c>
      <c r="J998" s="3" t="str">
        <f>IF(SUMPRODUCT(--('Appendix F'!$A$3:$A$7050=J$6)*--('Appendix F'!$B$3:$B$7050=$A998))&gt;0,"Yes","")</f>
        <v>Yes</v>
      </c>
    </row>
    <row r="999" spans="1:10" x14ac:dyDescent="0.25">
      <c r="A999" s="5" t="s">
        <v>4881</v>
      </c>
      <c r="B999" s="5" t="s">
        <v>9800</v>
      </c>
      <c r="C999"/>
      <c r="D999"/>
      <c r="E999"/>
      <c r="F999"/>
      <c r="G999"/>
      <c r="H999"/>
      <c r="I999" s="3" t="str">
        <f>IF(SUMPRODUCT(--('Appendix F'!$A$3:$A$7050=I$6)*--('Appendix F'!$B$3:$B$7050=$A999))&gt;0,"Yes","")</f>
        <v>Yes</v>
      </c>
      <c r="J999" s="3" t="str">
        <f>IF(SUMPRODUCT(--('Appendix F'!$A$3:$A$7050=J$6)*--('Appendix F'!$B$3:$B$7050=$A999))&gt;0,"Yes","")</f>
        <v/>
      </c>
    </row>
    <row r="1000" spans="1:10" x14ac:dyDescent="0.25">
      <c r="A1000" s="5" t="s">
        <v>6226</v>
      </c>
      <c r="B1000" s="5" t="s">
        <v>9800</v>
      </c>
      <c r="C1000"/>
      <c r="D1000"/>
      <c r="E1000"/>
      <c r="F1000"/>
      <c r="G1000"/>
      <c r="H1000"/>
      <c r="I1000" s="3" t="str">
        <f>IF(SUMPRODUCT(--('Appendix F'!$A$3:$A$7050=I$6)*--('Appendix F'!$B$3:$B$7050=$A1000))&gt;0,"Yes","")</f>
        <v/>
      </c>
      <c r="J1000" s="3" t="str">
        <f>IF(SUMPRODUCT(--('Appendix F'!$A$3:$A$7050=J$6)*--('Appendix F'!$B$3:$B$7050=$A1000))&gt;0,"Yes","")</f>
        <v>Yes</v>
      </c>
    </row>
    <row r="1001" spans="1:10" x14ac:dyDescent="0.25">
      <c r="A1001" s="5" t="s">
        <v>4882</v>
      </c>
      <c r="B1001" s="5" t="s">
        <v>9800</v>
      </c>
      <c r="C1001"/>
      <c r="D1001"/>
      <c r="E1001"/>
      <c r="F1001"/>
      <c r="G1001"/>
      <c r="H1001"/>
      <c r="I1001" s="3" t="str">
        <f>IF(SUMPRODUCT(--('Appendix F'!$A$3:$A$7050=I$6)*--('Appendix F'!$B$3:$B$7050=$A1001))&gt;0,"Yes","")</f>
        <v>Yes</v>
      </c>
      <c r="J1001" s="3" t="str">
        <f>IF(SUMPRODUCT(--('Appendix F'!$A$3:$A$7050=J$6)*--('Appendix F'!$B$3:$B$7050=$A1001))&gt;0,"Yes","")</f>
        <v/>
      </c>
    </row>
    <row r="1002" spans="1:10" x14ac:dyDescent="0.25">
      <c r="A1002" s="5" t="s">
        <v>6227</v>
      </c>
      <c r="B1002" s="5" t="s">
        <v>9800</v>
      </c>
      <c r="C1002"/>
      <c r="D1002"/>
      <c r="E1002"/>
      <c r="F1002"/>
      <c r="G1002"/>
      <c r="H1002"/>
      <c r="I1002" s="3" t="str">
        <f>IF(SUMPRODUCT(--('Appendix F'!$A$3:$A$7050=I$6)*--('Appendix F'!$B$3:$B$7050=$A1002))&gt;0,"Yes","")</f>
        <v/>
      </c>
      <c r="J1002" s="3" t="str">
        <f>IF(SUMPRODUCT(--('Appendix F'!$A$3:$A$7050=J$6)*--('Appendix F'!$B$3:$B$7050=$A1002))&gt;0,"Yes","")</f>
        <v>Yes</v>
      </c>
    </row>
    <row r="1003" spans="1:10" x14ac:dyDescent="0.25">
      <c r="A1003" s="5" t="s">
        <v>4883</v>
      </c>
      <c r="B1003" s="5" t="s">
        <v>9800</v>
      </c>
      <c r="C1003"/>
      <c r="D1003"/>
      <c r="E1003"/>
      <c r="F1003"/>
      <c r="G1003"/>
      <c r="H1003"/>
      <c r="I1003" s="3" t="str">
        <f>IF(SUMPRODUCT(--('Appendix F'!$A$3:$A$7050=I$6)*--('Appendix F'!$B$3:$B$7050=$A1003))&gt;0,"Yes","")</f>
        <v>Yes</v>
      </c>
      <c r="J1003" s="3" t="str">
        <f>IF(SUMPRODUCT(--('Appendix F'!$A$3:$A$7050=J$6)*--('Appendix F'!$B$3:$B$7050=$A1003))&gt;0,"Yes","")</f>
        <v/>
      </c>
    </row>
    <row r="1004" spans="1:10" x14ac:dyDescent="0.25">
      <c r="A1004" s="5" t="s">
        <v>6228</v>
      </c>
      <c r="B1004" s="5" t="s">
        <v>9800</v>
      </c>
      <c r="C1004"/>
      <c r="D1004"/>
      <c r="E1004"/>
      <c r="F1004"/>
      <c r="G1004"/>
      <c r="H1004"/>
      <c r="I1004" s="3" t="str">
        <f>IF(SUMPRODUCT(--('Appendix F'!$A$3:$A$7050=I$6)*--('Appendix F'!$B$3:$B$7050=$A1004))&gt;0,"Yes","")</f>
        <v/>
      </c>
      <c r="J1004" s="3" t="str">
        <f>IF(SUMPRODUCT(--('Appendix F'!$A$3:$A$7050=J$6)*--('Appendix F'!$B$3:$B$7050=$A1004))&gt;0,"Yes","")</f>
        <v>Yes</v>
      </c>
    </row>
    <row r="1005" spans="1:10" x14ac:dyDescent="0.25">
      <c r="A1005" s="5" t="s">
        <v>4884</v>
      </c>
      <c r="B1005" s="5" t="s">
        <v>9800</v>
      </c>
      <c r="C1005"/>
      <c r="D1005"/>
      <c r="E1005"/>
      <c r="F1005"/>
      <c r="G1005"/>
      <c r="H1005"/>
      <c r="I1005" s="3" t="str">
        <f>IF(SUMPRODUCT(--('Appendix F'!$A$3:$A$7050=I$6)*--('Appendix F'!$B$3:$B$7050=$A1005))&gt;0,"Yes","")</f>
        <v>Yes</v>
      </c>
      <c r="J1005" s="3" t="str">
        <f>IF(SUMPRODUCT(--('Appendix F'!$A$3:$A$7050=J$6)*--('Appendix F'!$B$3:$B$7050=$A1005))&gt;0,"Yes","")</f>
        <v/>
      </c>
    </row>
    <row r="1006" spans="1:10" x14ac:dyDescent="0.25">
      <c r="A1006" s="5" t="s">
        <v>6229</v>
      </c>
      <c r="B1006" s="5" t="s">
        <v>9800</v>
      </c>
      <c r="C1006"/>
      <c r="D1006"/>
      <c r="E1006"/>
      <c r="F1006"/>
      <c r="G1006"/>
      <c r="H1006"/>
      <c r="I1006" s="3" t="str">
        <f>IF(SUMPRODUCT(--('Appendix F'!$A$3:$A$7050=I$6)*--('Appendix F'!$B$3:$B$7050=$A1006))&gt;0,"Yes","")</f>
        <v/>
      </c>
      <c r="J1006" s="3" t="str">
        <f>IF(SUMPRODUCT(--('Appendix F'!$A$3:$A$7050=J$6)*--('Appendix F'!$B$3:$B$7050=$A1006))&gt;0,"Yes","")</f>
        <v>Yes</v>
      </c>
    </row>
    <row r="1007" spans="1:10" x14ac:dyDescent="0.25">
      <c r="A1007" s="5" t="s">
        <v>4885</v>
      </c>
      <c r="B1007" s="5" t="s">
        <v>9800</v>
      </c>
      <c r="C1007"/>
      <c r="D1007"/>
      <c r="E1007"/>
      <c r="F1007"/>
      <c r="G1007"/>
      <c r="H1007"/>
      <c r="I1007" s="3" t="str">
        <f>IF(SUMPRODUCT(--('Appendix F'!$A$3:$A$7050=I$6)*--('Appendix F'!$B$3:$B$7050=$A1007))&gt;0,"Yes","")</f>
        <v>Yes</v>
      </c>
      <c r="J1007" s="3" t="str">
        <f>IF(SUMPRODUCT(--('Appendix F'!$A$3:$A$7050=J$6)*--('Appendix F'!$B$3:$B$7050=$A1007))&gt;0,"Yes","")</f>
        <v/>
      </c>
    </row>
    <row r="1008" spans="1:10" x14ac:dyDescent="0.25">
      <c r="A1008" s="5" t="s">
        <v>6230</v>
      </c>
      <c r="B1008" s="5" t="s">
        <v>9800</v>
      </c>
      <c r="C1008"/>
      <c r="D1008"/>
      <c r="E1008"/>
      <c r="F1008"/>
      <c r="G1008"/>
      <c r="H1008"/>
      <c r="I1008" s="3" t="str">
        <f>IF(SUMPRODUCT(--('Appendix F'!$A$3:$A$7050=I$6)*--('Appendix F'!$B$3:$B$7050=$A1008))&gt;0,"Yes","")</f>
        <v/>
      </c>
      <c r="J1008" s="3" t="str">
        <f>IF(SUMPRODUCT(--('Appendix F'!$A$3:$A$7050=J$6)*--('Appendix F'!$B$3:$B$7050=$A1008))&gt;0,"Yes","")</f>
        <v>Yes</v>
      </c>
    </row>
    <row r="1009" spans="1:10" x14ac:dyDescent="0.25">
      <c r="A1009" s="5" t="s">
        <v>4886</v>
      </c>
      <c r="B1009" s="5" t="s">
        <v>9800</v>
      </c>
      <c r="C1009"/>
      <c r="D1009"/>
      <c r="E1009"/>
      <c r="F1009"/>
      <c r="G1009"/>
      <c r="H1009"/>
      <c r="I1009" s="3" t="str">
        <f>IF(SUMPRODUCT(--('Appendix F'!$A$3:$A$7050=I$6)*--('Appendix F'!$B$3:$B$7050=$A1009))&gt;0,"Yes","")</f>
        <v>Yes</v>
      </c>
      <c r="J1009" s="3" t="str">
        <f>IF(SUMPRODUCT(--('Appendix F'!$A$3:$A$7050=J$6)*--('Appendix F'!$B$3:$B$7050=$A1009))&gt;0,"Yes","")</f>
        <v/>
      </c>
    </row>
    <row r="1010" spans="1:10" x14ac:dyDescent="0.25">
      <c r="A1010" s="5" t="s">
        <v>6231</v>
      </c>
      <c r="B1010" s="5" t="s">
        <v>9800</v>
      </c>
      <c r="C1010"/>
      <c r="D1010"/>
      <c r="E1010"/>
      <c r="F1010"/>
      <c r="G1010"/>
      <c r="H1010"/>
      <c r="I1010" s="3" t="str">
        <f>IF(SUMPRODUCT(--('Appendix F'!$A$3:$A$7050=I$6)*--('Appendix F'!$B$3:$B$7050=$A1010))&gt;0,"Yes","")</f>
        <v/>
      </c>
      <c r="J1010" s="3" t="str">
        <f>IF(SUMPRODUCT(--('Appendix F'!$A$3:$A$7050=J$6)*--('Appendix F'!$B$3:$B$7050=$A1010))&gt;0,"Yes","")</f>
        <v>Yes</v>
      </c>
    </row>
    <row r="1011" spans="1:10" x14ac:dyDescent="0.25">
      <c r="A1011" s="5" t="s">
        <v>4887</v>
      </c>
      <c r="B1011" s="5" t="s">
        <v>9800</v>
      </c>
      <c r="C1011"/>
      <c r="D1011"/>
      <c r="E1011"/>
      <c r="F1011"/>
      <c r="G1011"/>
      <c r="H1011"/>
      <c r="I1011" s="3" t="str">
        <f>IF(SUMPRODUCT(--('Appendix F'!$A$3:$A$7050=I$6)*--('Appendix F'!$B$3:$B$7050=$A1011))&gt;0,"Yes","")</f>
        <v>Yes</v>
      </c>
      <c r="J1011" s="3" t="str">
        <f>IF(SUMPRODUCT(--('Appendix F'!$A$3:$A$7050=J$6)*--('Appendix F'!$B$3:$B$7050=$A1011))&gt;0,"Yes","")</f>
        <v/>
      </c>
    </row>
    <row r="1012" spans="1:10" x14ac:dyDescent="0.25">
      <c r="A1012" s="5" t="s">
        <v>6232</v>
      </c>
      <c r="B1012" s="5" t="s">
        <v>9800</v>
      </c>
      <c r="C1012"/>
      <c r="D1012"/>
      <c r="E1012"/>
      <c r="F1012"/>
      <c r="G1012"/>
      <c r="H1012"/>
      <c r="I1012" s="3" t="str">
        <f>IF(SUMPRODUCT(--('Appendix F'!$A$3:$A$7050=I$6)*--('Appendix F'!$B$3:$B$7050=$A1012))&gt;0,"Yes","")</f>
        <v/>
      </c>
      <c r="J1012" s="3" t="str">
        <f>IF(SUMPRODUCT(--('Appendix F'!$A$3:$A$7050=J$6)*--('Appendix F'!$B$3:$B$7050=$A1012))&gt;0,"Yes","")</f>
        <v>Yes</v>
      </c>
    </row>
    <row r="1013" spans="1:10" x14ac:dyDescent="0.25">
      <c r="A1013" s="5" t="s">
        <v>4888</v>
      </c>
      <c r="B1013" s="5" t="s">
        <v>9800</v>
      </c>
      <c r="C1013"/>
      <c r="D1013"/>
      <c r="E1013"/>
      <c r="F1013"/>
      <c r="G1013"/>
      <c r="H1013"/>
      <c r="I1013" s="3" t="str">
        <f>IF(SUMPRODUCT(--('Appendix F'!$A$3:$A$7050=I$6)*--('Appendix F'!$B$3:$B$7050=$A1013))&gt;0,"Yes","")</f>
        <v>Yes</v>
      </c>
      <c r="J1013" s="3" t="str">
        <f>IF(SUMPRODUCT(--('Appendix F'!$A$3:$A$7050=J$6)*--('Appendix F'!$B$3:$B$7050=$A1013))&gt;0,"Yes","")</f>
        <v/>
      </c>
    </row>
    <row r="1014" spans="1:10" x14ac:dyDescent="0.25">
      <c r="A1014" s="5" t="s">
        <v>6233</v>
      </c>
      <c r="B1014" s="5" t="s">
        <v>9800</v>
      </c>
      <c r="C1014"/>
      <c r="D1014"/>
      <c r="E1014"/>
      <c r="F1014"/>
      <c r="G1014"/>
      <c r="H1014"/>
      <c r="I1014" s="3" t="str">
        <f>IF(SUMPRODUCT(--('Appendix F'!$A$3:$A$7050=I$6)*--('Appendix F'!$B$3:$B$7050=$A1014))&gt;0,"Yes","")</f>
        <v/>
      </c>
      <c r="J1014" s="3" t="str">
        <f>IF(SUMPRODUCT(--('Appendix F'!$A$3:$A$7050=J$6)*--('Appendix F'!$B$3:$B$7050=$A1014))&gt;0,"Yes","")</f>
        <v>Yes</v>
      </c>
    </row>
    <row r="1015" spans="1:10" x14ac:dyDescent="0.25">
      <c r="A1015" s="5" t="s">
        <v>4889</v>
      </c>
      <c r="B1015" s="5" t="s">
        <v>9800</v>
      </c>
      <c r="C1015"/>
      <c r="D1015"/>
      <c r="E1015"/>
      <c r="F1015"/>
      <c r="G1015"/>
      <c r="H1015"/>
      <c r="I1015" s="3" t="str">
        <f>IF(SUMPRODUCT(--('Appendix F'!$A$3:$A$7050=I$6)*--('Appendix F'!$B$3:$B$7050=$A1015))&gt;0,"Yes","")</f>
        <v>Yes</v>
      </c>
      <c r="J1015" s="3" t="str">
        <f>IF(SUMPRODUCT(--('Appendix F'!$A$3:$A$7050=J$6)*--('Appendix F'!$B$3:$B$7050=$A1015))&gt;0,"Yes","")</f>
        <v/>
      </c>
    </row>
    <row r="1016" spans="1:10" x14ac:dyDescent="0.25">
      <c r="A1016" s="5" t="s">
        <v>6234</v>
      </c>
      <c r="B1016" s="5" t="s">
        <v>9800</v>
      </c>
      <c r="C1016"/>
      <c r="D1016"/>
      <c r="E1016"/>
      <c r="F1016"/>
      <c r="G1016"/>
      <c r="H1016"/>
      <c r="I1016" s="3" t="str">
        <f>IF(SUMPRODUCT(--('Appendix F'!$A$3:$A$7050=I$6)*--('Appendix F'!$B$3:$B$7050=$A1016))&gt;0,"Yes","")</f>
        <v/>
      </c>
      <c r="J1016" s="3" t="str">
        <f>IF(SUMPRODUCT(--('Appendix F'!$A$3:$A$7050=J$6)*--('Appendix F'!$B$3:$B$7050=$A1016))&gt;0,"Yes","")</f>
        <v>Yes</v>
      </c>
    </row>
    <row r="1017" spans="1:10" x14ac:dyDescent="0.25">
      <c r="A1017" s="5" t="s">
        <v>4890</v>
      </c>
      <c r="B1017" s="5" t="s">
        <v>9800</v>
      </c>
      <c r="C1017"/>
      <c r="D1017"/>
      <c r="E1017"/>
      <c r="F1017"/>
      <c r="G1017"/>
      <c r="H1017"/>
      <c r="I1017" s="3" t="str">
        <f>IF(SUMPRODUCT(--('Appendix F'!$A$3:$A$7050=I$6)*--('Appendix F'!$B$3:$B$7050=$A1017))&gt;0,"Yes","")</f>
        <v>Yes</v>
      </c>
      <c r="J1017" s="3" t="str">
        <f>IF(SUMPRODUCT(--('Appendix F'!$A$3:$A$7050=J$6)*--('Appendix F'!$B$3:$B$7050=$A1017))&gt;0,"Yes","")</f>
        <v/>
      </c>
    </row>
    <row r="1018" spans="1:10" x14ac:dyDescent="0.25">
      <c r="A1018" s="5" t="s">
        <v>6235</v>
      </c>
      <c r="B1018" s="5" t="s">
        <v>9800</v>
      </c>
      <c r="C1018"/>
      <c r="D1018"/>
      <c r="E1018"/>
      <c r="F1018"/>
      <c r="G1018"/>
      <c r="H1018"/>
      <c r="I1018" s="3" t="str">
        <f>IF(SUMPRODUCT(--('Appendix F'!$A$3:$A$7050=I$6)*--('Appendix F'!$B$3:$B$7050=$A1018))&gt;0,"Yes","")</f>
        <v/>
      </c>
      <c r="J1018" s="3" t="str">
        <f>IF(SUMPRODUCT(--('Appendix F'!$A$3:$A$7050=J$6)*--('Appendix F'!$B$3:$B$7050=$A1018))&gt;0,"Yes","")</f>
        <v>Yes</v>
      </c>
    </row>
    <row r="1019" spans="1:10" x14ac:dyDescent="0.25">
      <c r="A1019" s="5" t="s">
        <v>4891</v>
      </c>
      <c r="B1019" s="5" t="s">
        <v>9800</v>
      </c>
      <c r="C1019"/>
      <c r="D1019"/>
      <c r="E1019"/>
      <c r="F1019"/>
      <c r="G1019"/>
      <c r="H1019"/>
      <c r="I1019" s="3" t="str">
        <f>IF(SUMPRODUCT(--('Appendix F'!$A$3:$A$7050=I$6)*--('Appendix F'!$B$3:$B$7050=$A1019))&gt;0,"Yes","")</f>
        <v>Yes</v>
      </c>
      <c r="J1019" s="3" t="str">
        <f>IF(SUMPRODUCT(--('Appendix F'!$A$3:$A$7050=J$6)*--('Appendix F'!$B$3:$B$7050=$A1019))&gt;0,"Yes","")</f>
        <v/>
      </c>
    </row>
    <row r="1020" spans="1:10" x14ac:dyDescent="0.25">
      <c r="A1020" s="5" t="s">
        <v>6236</v>
      </c>
      <c r="B1020" s="5" t="s">
        <v>9800</v>
      </c>
      <c r="C1020"/>
      <c r="D1020"/>
      <c r="E1020"/>
      <c r="F1020"/>
      <c r="G1020"/>
      <c r="H1020"/>
      <c r="I1020" s="3" t="str">
        <f>IF(SUMPRODUCT(--('Appendix F'!$A$3:$A$7050=I$6)*--('Appendix F'!$B$3:$B$7050=$A1020))&gt;0,"Yes","")</f>
        <v/>
      </c>
      <c r="J1020" s="3" t="str">
        <f>IF(SUMPRODUCT(--('Appendix F'!$A$3:$A$7050=J$6)*--('Appendix F'!$B$3:$B$7050=$A1020))&gt;0,"Yes","")</f>
        <v>Yes</v>
      </c>
    </row>
    <row r="1021" spans="1:10" x14ac:dyDescent="0.25">
      <c r="A1021" s="5" t="s">
        <v>4892</v>
      </c>
      <c r="B1021" s="5" t="s">
        <v>9800</v>
      </c>
      <c r="C1021"/>
      <c r="D1021"/>
      <c r="E1021"/>
      <c r="F1021"/>
      <c r="G1021"/>
      <c r="H1021"/>
      <c r="I1021" s="3" t="str">
        <f>IF(SUMPRODUCT(--('Appendix F'!$A$3:$A$7050=I$6)*--('Appendix F'!$B$3:$B$7050=$A1021))&gt;0,"Yes","")</f>
        <v>Yes</v>
      </c>
      <c r="J1021" s="3" t="str">
        <f>IF(SUMPRODUCT(--('Appendix F'!$A$3:$A$7050=J$6)*--('Appendix F'!$B$3:$B$7050=$A1021))&gt;0,"Yes","")</f>
        <v/>
      </c>
    </row>
    <row r="1022" spans="1:10" x14ac:dyDescent="0.25">
      <c r="A1022" s="5" t="s">
        <v>6237</v>
      </c>
      <c r="B1022" s="5" t="s">
        <v>9800</v>
      </c>
      <c r="C1022"/>
      <c r="D1022"/>
      <c r="E1022"/>
      <c r="F1022"/>
      <c r="G1022"/>
      <c r="H1022"/>
      <c r="I1022" s="3" t="str">
        <f>IF(SUMPRODUCT(--('Appendix F'!$A$3:$A$7050=I$6)*--('Appendix F'!$B$3:$B$7050=$A1022))&gt;0,"Yes","")</f>
        <v/>
      </c>
      <c r="J1022" s="3" t="str">
        <f>IF(SUMPRODUCT(--('Appendix F'!$A$3:$A$7050=J$6)*--('Appendix F'!$B$3:$B$7050=$A1022))&gt;0,"Yes","")</f>
        <v>Yes</v>
      </c>
    </row>
    <row r="1023" spans="1:10" x14ac:dyDescent="0.25">
      <c r="A1023" s="5" t="s">
        <v>4893</v>
      </c>
      <c r="B1023" s="5" t="s">
        <v>9800</v>
      </c>
      <c r="C1023"/>
      <c r="D1023"/>
      <c r="E1023"/>
      <c r="F1023"/>
      <c r="G1023"/>
      <c r="H1023"/>
      <c r="I1023" s="3" t="str">
        <f>IF(SUMPRODUCT(--('Appendix F'!$A$3:$A$7050=I$6)*--('Appendix F'!$B$3:$B$7050=$A1023))&gt;0,"Yes","")</f>
        <v>Yes</v>
      </c>
      <c r="J1023" s="3" t="str">
        <f>IF(SUMPRODUCT(--('Appendix F'!$A$3:$A$7050=J$6)*--('Appendix F'!$B$3:$B$7050=$A1023))&gt;0,"Yes","")</f>
        <v/>
      </c>
    </row>
    <row r="1024" spans="1:10" x14ac:dyDescent="0.25">
      <c r="A1024" s="5" t="s">
        <v>6238</v>
      </c>
      <c r="B1024" s="5" t="s">
        <v>9800</v>
      </c>
      <c r="C1024"/>
      <c r="D1024"/>
      <c r="E1024"/>
      <c r="F1024"/>
      <c r="G1024"/>
      <c r="H1024"/>
      <c r="I1024" s="3" t="str">
        <f>IF(SUMPRODUCT(--('Appendix F'!$A$3:$A$7050=I$6)*--('Appendix F'!$B$3:$B$7050=$A1024))&gt;0,"Yes","")</f>
        <v/>
      </c>
      <c r="J1024" s="3" t="str">
        <f>IF(SUMPRODUCT(--('Appendix F'!$A$3:$A$7050=J$6)*--('Appendix F'!$B$3:$B$7050=$A1024))&gt;0,"Yes","")</f>
        <v>Yes</v>
      </c>
    </row>
    <row r="1025" spans="1:10" x14ac:dyDescent="0.25">
      <c r="A1025" s="5" t="s">
        <v>4894</v>
      </c>
      <c r="B1025" s="5" t="s">
        <v>9800</v>
      </c>
      <c r="C1025"/>
      <c r="D1025"/>
      <c r="E1025"/>
      <c r="F1025"/>
      <c r="G1025"/>
      <c r="H1025"/>
      <c r="I1025" s="3" t="str">
        <f>IF(SUMPRODUCT(--('Appendix F'!$A$3:$A$7050=I$6)*--('Appendix F'!$B$3:$B$7050=$A1025))&gt;0,"Yes","")</f>
        <v>Yes</v>
      </c>
      <c r="J1025" s="3" t="str">
        <f>IF(SUMPRODUCT(--('Appendix F'!$A$3:$A$7050=J$6)*--('Appendix F'!$B$3:$B$7050=$A1025))&gt;0,"Yes","")</f>
        <v/>
      </c>
    </row>
    <row r="1026" spans="1:10" x14ac:dyDescent="0.25">
      <c r="A1026" s="5" t="s">
        <v>6239</v>
      </c>
      <c r="B1026" s="5" t="s">
        <v>9800</v>
      </c>
      <c r="C1026"/>
      <c r="D1026"/>
      <c r="E1026"/>
      <c r="F1026"/>
      <c r="G1026"/>
      <c r="H1026"/>
      <c r="I1026" s="3" t="str">
        <f>IF(SUMPRODUCT(--('Appendix F'!$A$3:$A$7050=I$6)*--('Appendix F'!$B$3:$B$7050=$A1026))&gt;0,"Yes","")</f>
        <v/>
      </c>
      <c r="J1026" s="3" t="str">
        <f>IF(SUMPRODUCT(--('Appendix F'!$A$3:$A$7050=J$6)*--('Appendix F'!$B$3:$B$7050=$A1026))&gt;0,"Yes","")</f>
        <v>Yes</v>
      </c>
    </row>
    <row r="1027" spans="1:10" x14ac:dyDescent="0.25">
      <c r="A1027" s="5" t="s">
        <v>4895</v>
      </c>
      <c r="B1027" s="5" t="s">
        <v>9800</v>
      </c>
      <c r="C1027"/>
      <c r="D1027"/>
      <c r="E1027"/>
      <c r="F1027"/>
      <c r="G1027"/>
      <c r="H1027"/>
      <c r="I1027" s="3" t="str">
        <f>IF(SUMPRODUCT(--('Appendix F'!$A$3:$A$7050=I$6)*--('Appendix F'!$B$3:$B$7050=$A1027))&gt;0,"Yes","")</f>
        <v>Yes</v>
      </c>
      <c r="J1027" s="3" t="str">
        <f>IF(SUMPRODUCT(--('Appendix F'!$A$3:$A$7050=J$6)*--('Appendix F'!$B$3:$B$7050=$A1027))&gt;0,"Yes","")</f>
        <v/>
      </c>
    </row>
    <row r="1028" spans="1:10" x14ac:dyDescent="0.25">
      <c r="A1028" s="5" t="s">
        <v>6240</v>
      </c>
      <c r="B1028" s="5" t="s">
        <v>9800</v>
      </c>
      <c r="C1028"/>
      <c r="D1028"/>
      <c r="E1028"/>
      <c r="F1028"/>
      <c r="G1028"/>
      <c r="H1028"/>
      <c r="I1028" s="3" t="str">
        <f>IF(SUMPRODUCT(--('Appendix F'!$A$3:$A$7050=I$6)*--('Appendix F'!$B$3:$B$7050=$A1028))&gt;0,"Yes","")</f>
        <v/>
      </c>
      <c r="J1028" s="3" t="str">
        <f>IF(SUMPRODUCT(--('Appendix F'!$A$3:$A$7050=J$6)*--('Appendix F'!$B$3:$B$7050=$A1028))&gt;0,"Yes","")</f>
        <v>Yes</v>
      </c>
    </row>
    <row r="1029" spans="1:10" x14ac:dyDescent="0.25">
      <c r="A1029" s="5" t="s">
        <v>4896</v>
      </c>
      <c r="B1029" s="5" t="s">
        <v>9800</v>
      </c>
      <c r="C1029"/>
      <c r="D1029"/>
      <c r="E1029"/>
      <c r="F1029"/>
      <c r="G1029"/>
      <c r="H1029"/>
      <c r="I1029" s="3" t="str">
        <f>IF(SUMPRODUCT(--('Appendix F'!$A$3:$A$7050=I$6)*--('Appendix F'!$B$3:$B$7050=$A1029))&gt;0,"Yes","")</f>
        <v>Yes</v>
      </c>
      <c r="J1029" s="3" t="str">
        <f>IF(SUMPRODUCT(--('Appendix F'!$A$3:$A$7050=J$6)*--('Appendix F'!$B$3:$B$7050=$A1029))&gt;0,"Yes","")</f>
        <v/>
      </c>
    </row>
    <row r="1030" spans="1:10" x14ac:dyDescent="0.25">
      <c r="A1030" s="5" t="s">
        <v>6241</v>
      </c>
      <c r="B1030" s="5" t="s">
        <v>9800</v>
      </c>
      <c r="C1030"/>
      <c r="D1030"/>
      <c r="E1030"/>
      <c r="F1030"/>
      <c r="G1030"/>
      <c r="H1030"/>
      <c r="I1030" s="3" t="str">
        <f>IF(SUMPRODUCT(--('Appendix F'!$A$3:$A$7050=I$6)*--('Appendix F'!$B$3:$B$7050=$A1030))&gt;0,"Yes","")</f>
        <v/>
      </c>
      <c r="J1030" s="3" t="str">
        <f>IF(SUMPRODUCT(--('Appendix F'!$A$3:$A$7050=J$6)*--('Appendix F'!$B$3:$B$7050=$A1030))&gt;0,"Yes","")</f>
        <v>Yes</v>
      </c>
    </row>
    <row r="1031" spans="1:10" x14ac:dyDescent="0.25">
      <c r="A1031" s="5" t="s">
        <v>4897</v>
      </c>
      <c r="B1031" s="5" t="s">
        <v>9800</v>
      </c>
      <c r="C1031"/>
      <c r="D1031"/>
      <c r="E1031"/>
      <c r="F1031"/>
      <c r="G1031"/>
      <c r="H1031"/>
      <c r="I1031" s="3" t="str">
        <f>IF(SUMPRODUCT(--('Appendix F'!$A$3:$A$7050=I$6)*--('Appendix F'!$B$3:$B$7050=$A1031))&gt;0,"Yes","")</f>
        <v>Yes</v>
      </c>
      <c r="J1031" s="3" t="str">
        <f>IF(SUMPRODUCT(--('Appendix F'!$A$3:$A$7050=J$6)*--('Appendix F'!$B$3:$B$7050=$A1031))&gt;0,"Yes","")</f>
        <v/>
      </c>
    </row>
    <row r="1032" spans="1:10" x14ac:dyDescent="0.25">
      <c r="A1032" s="5" t="s">
        <v>6242</v>
      </c>
      <c r="B1032" s="5" t="s">
        <v>9800</v>
      </c>
      <c r="C1032"/>
      <c r="D1032"/>
      <c r="E1032"/>
      <c r="F1032"/>
      <c r="G1032"/>
      <c r="H1032"/>
      <c r="I1032" s="3" t="str">
        <f>IF(SUMPRODUCT(--('Appendix F'!$A$3:$A$7050=I$6)*--('Appendix F'!$B$3:$B$7050=$A1032))&gt;0,"Yes","")</f>
        <v/>
      </c>
      <c r="J1032" s="3" t="str">
        <f>IF(SUMPRODUCT(--('Appendix F'!$A$3:$A$7050=J$6)*--('Appendix F'!$B$3:$B$7050=$A1032))&gt;0,"Yes","")</f>
        <v>Yes</v>
      </c>
    </row>
    <row r="1033" spans="1:10" x14ac:dyDescent="0.25">
      <c r="A1033" s="5" t="s">
        <v>4898</v>
      </c>
      <c r="B1033" s="5" t="s">
        <v>9800</v>
      </c>
      <c r="C1033"/>
      <c r="D1033"/>
      <c r="E1033"/>
      <c r="F1033"/>
      <c r="G1033"/>
      <c r="H1033"/>
      <c r="I1033" s="3" t="str">
        <f>IF(SUMPRODUCT(--('Appendix F'!$A$3:$A$7050=I$6)*--('Appendix F'!$B$3:$B$7050=$A1033))&gt;0,"Yes","")</f>
        <v>Yes</v>
      </c>
      <c r="J1033" s="3" t="str">
        <f>IF(SUMPRODUCT(--('Appendix F'!$A$3:$A$7050=J$6)*--('Appendix F'!$B$3:$B$7050=$A1033))&gt;0,"Yes","")</f>
        <v/>
      </c>
    </row>
    <row r="1034" spans="1:10" x14ac:dyDescent="0.25">
      <c r="A1034" s="5" t="s">
        <v>6243</v>
      </c>
      <c r="B1034" s="5" t="s">
        <v>9800</v>
      </c>
      <c r="C1034"/>
      <c r="D1034"/>
      <c r="E1034"/>
      <c r="F1034"/>
      <c r="G1034"/>
      <c r="H1034"/>
      <c r="I1034" s="3" t="str">
        <f>IF(SUMPRODUCT(--('Appendix F'!$A$3:$A$7050=I$6)*--('Appendix F'!$B$3:$B$7050=$A1034))&gt;0,"Yes","")</f>
        <v/>
      </c>
      <c r="J1034" s="3" t="str">
        <f>IF(SUMPRODUCT(--('Appendix F'!$A$3:$A$7050=J$6)*--('Appendix F'!$B$3:$B$7050=$A1034))&gt;0,"Yes","")</f>
        <v>Yes</v>
      </c>
    </row>
    <row r="1035" spans="1:10" x14ac:dyDescent="0.25">
      <c r="A1035" s="5" t="s">
        <v>4899</v>
      </c>
      <c r="B1035" s="5" t="s">
        <v>9800</v>
      </c>
      <c r="C1035"/>
      <c r="D1035"/>
      <c r="E1035"/>
      <c r="F1035"/>
      <c r="G1035"/>
      <c r="H1035"/>
      <c r="I1035" s="3" t="str">
        <f>IF(SUMPRODUCT(--('Appendix F'!$A$3:$A$7050=I$6)*--('Appendix F'!$B$3:$B$7050=$A1035))&gt;0,"Yes","")</f>
        <v>Yes</v>
      </c>
      <c r="J1035" s="3" t="str">
        <f>IF(SUMPRODUCT(--('Appendix F'!$A$3:$A$7050=J$6)*--('Appendix F'!$B$3:$B$7050=$A1035))&gt;0,"Yes","")</f>
        <v/>
      </c>
    </row>
    <row r="1036" spans="1:10" x14ac:dyDescent="0.25">
      <c r="A1036" s="5" t="s">
        <v>6244</v>
      </c>
      <c r="B1036" s="5" t="s">
        <v>9800</v>
      </c>
      <c r="C1036"/>
      <c r="D1036"/>
      <c r="E1036"/>
      <c r="F1036"/>
      <c r="G1036"/>
      <c r="H1036"/>
      <c r="I1036" s="3" t="str">
        <f>IF(SUMPRODUCT(--('Appendix F'!$A$3:$A$7050=I$6)*--('Appendix F'!$B$3:$B$7050=$A1036))&gt;0,"Yes","")</f>
        <v/>
      </c>
      <c r="J1036" s="3" t="str">
        <f>IF(SUMPRODUCT(--('Appendix F'!$A$3:$A$7050=J$6)*--('Appendix F'!$B$3:$B$7050=$A1036))&gt;0,"Yes","")</f>
        <v>Yes</v>
      </c>
    </row>
    <row r="1037" spans="1:10" x14ac:dyDescent="0.25">
      <c r="A1037" s="5" t="s">
        <v>4900</v>
      </c>
      <c r="B1037" s="5" t="s">
        <v>9800</v>
      </c>
      <c r="C1037"/>
      <c r="D1037"/>
      <c r="E1037"/>
      <c r="F1037"/>
      <c r="G1037"/>
      <c r="H1037"/>
      <c r="I1037" s="3" t="str">
        <f>IF(SUMPRODUCT(--('Appendix F'!$A$3:$A$7050=I$6)*--('Appendix F'!$B$3:$B$7050=$A1037))&gt;0,"Yes","")</f>
        <v>Yes</v>
      </c>
      <c r="J1037" s="3" t="str">
        <f>IF(SUMPRODUCT(--('Appendix F'!$A$3:$A$7050=J$6)*--('Appendix F'!$B$3:$B$7050=$A1037))&gt;0,"Yes","")</f>
        <v/>
      </c>
    </row>
    <row r="1038" spans="1:10" x14ac:dyDescent="0.25">
      <c r="A1038" s="5" t="s">
        <v>6245</v>
      </c>
      <c r="B1038" s="5" t="s">
        <v>9800</v>
      </c>
      <c r="C1038"/>
      <c r="D1038"/>
      <c r="E1038"/>
      <c r="F1038"/>
      <c r="G1038"/>
      <c r="H1038"/>
      <c r="I1038" s="3" t="str">
        <f>IF(SUMPRODUCT(--('Appendix F'!$A$3:$A$7050=I$6)*--('Appendix F'!$B$3:$B$7050=$A1038))&gt;0,"Yes","")</f>
        <v/>
      </c>
      <c r="J1038" s="3" t="str">
        <f>IF(SUMPRODUCT(--('Appendix F'!$A$3:$A$7050=J$6)*--('Appendix F'!$B$3:$B$7050=$A1038))&gt;0,"Yes","")</f>
        <v>Yes</v>
      </c>
    </row>
    <row r="1039" spans="1:10" x14ac:dyDescent="0.25">
      <c r="A1039" s="5" t="s">
        <v>4901</v>
      </c>
      <c r="B1039" s="5" t="s">
        <v>9800</v>
      </c>
      <c r="C1039"/>
      <c r="D1039"/>
      <c r="E1039"/>
      <c r="F1039"/>
      <c r="G1039"/>
      <c r="H1039"/>
      <c r="I1039" s="3" t="str">
        <f>IF(SUMPRODUCT(--('Appendix F'!$A$3:$A$7050=I$6)*--('Appendix F'!$B$3:$B$7050=$A1039))&gt;0,"Yes","")</f>
        <v>Yes</v>
      </c>
      <c r="J1039" s="3" t="str">
        <f>IF(SUMPRODUCT(--('Appendix F'!$A$3:$A$7050=J$6)*--('Appendix F'!$B$3:$B$7050=$A1039))&gt;0,"Yes","")</f>
        <v/>
      </c>
    </row>
    <row r="1040" spans="1:10" x14ac:dyDescent="0.25">
      <c r="A1040" s="5" t="s">
        <v>6246</v>
      </c>
      <c r="B1040" s="5" t="s">
        <v>9800</v>
      </c>
      <c r="C1040"/>
      <c r="D1040"/>
      <c r="E1040"/>
      <c r="F1040"/>
      <c r="G1040"/>
      <c r="H1040"/>
      <c r="I1040" s="3" t="str">
        <f>IF(SUMPRODUCT(--('Appendix F'!$A$3:$A$7050=I$6)*--('Appendix F'!$B$3:$B$7050=$A1040))&gt;0,"Yes","")</f>
        <v/>
      </c>
      <c r="J1040" s="3" t="str">
        <f>IF(SUMPRODUCT(--('Appendix F'!$A$3:$A$7050=J$6)*--('Appendix F'!$B$3:$B$7050=$A1040))&gt;0,"Yes","")</f>
        <v>Yes</v>
      </c>
    </row>
    <row r="1041" spans="1:10" x14ac:dyDescent="0.25">
      <c r="A1041" s="5" t="s">
        <v>4902</v>
      </c>
      <c r="B1041" s="5" t="s">
        <v>9800</v>
      </c>
      <c r="C1041"/>
      <c r="D1041"/>
      <c r="E1041"/>
      <c r="F1041"/>
      <c r="G1041"/>
      <c r="H1041"/>
      <c r="I1041" s="3" t="str">
        <f>IF(SUMPRODUCT(--('Appendix F'!$A$3:$A$7050=I$6)*--('Appendix F'!$B$3:$B$7050=$A1041))&gt;0,"Yes","")</f>
        <v>Yes</v>
      </c>
      <c r="J1041" s="3" t="str">
        <f>IF(SUMPRODUCT(--('Appendix F'!$A$3:$A$7050=J$6)*--('Appendix F'!$B$3:$B$7050=$A1041))&gt;0,"Yes","")</f>
        <v/>
      </c>
    </row>
    <row r="1042" spans="1:10" x14ac:dyDescent="0.25">
      <c r="A1042" s="5" t="s">
        <v>6247</v>
      </c>
      <c r="B1042" s="5" t="s">
        <v>9800</v>
      </c>
      <c r="C1042"/>
      <c r="D1042"/>
      <c r="E1042"/>
      <c r="F1042"/>
      <c r="G1042"/>
      <c r="H1042"/>
      <c r="I1042" s="3" t="str">
        <f>IF(SUMPRODUCT(--('Appendix F'!$A$3:$A$7050=I$6)*--('Appendix F'!$B$3:$B$7050=$A1042))&gt;0,"Yes","")</f>
        <v/>
      </c>
      <c r="J1042" s="3" t="str">
        <f>IF(SUMPRODUCT(--('Appendix F'!$A$3:$A$7050=J$6)*--('Appendix F'!$B$3:$B$7050=$A1042))&gt;0,"Yes","")</f>
        <v>Yes</v>
      </c>
    </row>
    <row r="1043" spans="1:10" x14ac:dyDescent="0.25">
      <c r="A1043" s="5" t="s">
        <v>4903</v>
      </c>
      <c r="B1043" s="5" t="s">
        <v>9800</v>
      </c>
      <c r="C1043"/>
      <c r="D1043"/>
      <c r="E1043"/>
      <c r="F1043"/>
      <c r="G1043"/>
      <c r="H1043"/>
      <c r="I1043" s="3" t="str">
        <f>IF(SUMPRODUCT(--('Appendix F'!$A$3:$A$7050=I$6)*--('Appendix F'!$B$3:$B$7050=$A1043))&gt;0,"Yes","")</f>
        <v>Yes</v>
      </c>
      <c r="J1043" s="3" t="str">
        <f>IF(SUMPRODUCT(--('Appendix F'!$A$3:$A$7050=J$6)*--('Appendix F'!$B$3:$B$7050=$A1043))&gt;0,"Yes","")</f>
        <v/>
      </c>
    </row>
    <row r="1044" spans="1:10" x14ac:dyDescent="0.25">
      <c r="A1044" s="5" t="s">
        <v>6248</v>
      </c>
      <c r="B1044" s="5" t="s">
        <v>9800</v>
      </c>
      <c r="C1044"/>
      <c r="D1044"/>
      <c r="E1044"/>
      <c r="F1044"/>
      <c r="G1044"/>
      <c r="H1044"/>
      <c r="I1044" s="3" t="str">
        <f>IF(SUMPRODUCT(--('Appendix F'!$A$3:$A$7050=I$6)*--('Appendix F'!$B$3:$B$7050=$A1044))&gt;0,"Yes","")</f>
        <v/>
      </c>
      <c r="J1044" s="3" t="str">
        <f>IF(SUMPRODUCT(--('Appendix F'!$A$3:$A$7050=J$6)*--('Appendix F'!$B$3:$B$7050=$A1044))&gt;0,"Yes","")</f>
        <v>Yes</v>
      </c>
    </row>
    <row r="1045" spans="1:10" x14ac:dyDescent="0.25">
      <c r="A1045" s="5" t="s">
        <v>4904</v>
      </c>
      <c r="B1045" s="5" t="s">
        <v>9800</v>
      </c>
      <c r="C1045"/>
      <c r="D1045"/>
      <c r="E1045"/>
      <c r="F1045"/>
      <c r="G1045"/>
      <c r="H1045"/>
      <c r="I1045" s="3" t="str">
        <f>IF(SUMPRODUCT(--('Appendix F'!$A$3:$A$7050=I$6)*--('Appendix F'!$B$3:$B$7050=$A1045))&gt;0,"Yes","")</f>
        <v>Yes</v>
      </c>
      <c r="J1045" s="3" t="str">
        <f>IF(SUMPRODUCT(--('Appendix F'!$A$3:$A$7050=J$6)*--('Appendix F'!$B$3:$B$7050=$A1045))&gt;0,"Yes","")</f>
        <v/>
      </c>
    </row>
    <row r="1046" spans="1:10" x14ac:dyDescent="0.25">
      <c r="A1046" s="5" t="s">
        <v>6249</v>
      </c>
      <c r="B1046" s="5" t="s">
        <v>9800</v>
      </c>
      <c r="C1046"/>
      <c r="D1046"/>
      <c r="E1046"/>
      <c r="F1046"/>
      <c r="G1046"/>
      <c r="H1046"/>
      <c r="I1046" s="3" t="str">
        <f>IF(SUMPRODUCT(--('Appendix F'!$A$3:$A$7050=I$6)*--('Appendix F'!$B$3:$B$7050=$A1046))&gt;0,"Yes","")</f>
        <v/>
      </c>
      <c r="J1046" s="3" t="str">
        <f>IF(SUMPRODUCT(--('Appendix F'!$A$3:$A$7050=J$6)*--('Appendix F'!$B$3:$B$7050=$A1046))&gt;0,"Yes","")</f>
        <v>Yes</v>
      </c>
    </row>
    <row r="1047" spans="1:10" x14ac:dyDescent="0.25">
      <c r="A1047" s="5" t="s">
        <v>4905</v>
      </c>
      <c r="B1047" s="5" t="s">
        <v>9800</v>
      </c>
      <c r="C1047"/>
      <c r="D1047"/>
      <c r="E1047"/>
      <c r="F1047"/>
      <c r="G1047"/>
      <c r="H1047"/>
      <c r="I1047" s="3" t="str">
        <f>IF(SUMPRODUCT(--('Appendix F'!$A$3:$A$7050=I$6)*--('Appendix F'!$B$3:$B$7050=$A1047))&gt;0,"Yes","")</f>
        <v>Yes</v>
      </c>
      <c r="J1047" s="3" t="str">
        <f>IF(SUMPRODUCT(--('Appendix F'!$A$3:$A$7050=J$6)*--('Appendix F'!$B$3:$B$7050=$A1047))&gt;0,"Yes","")</f>
        <v/>
      </c>
    </row>
    <row r="1048" spans="1:10" x14ac:dyDescent="0.25">
      <c r="A1048" s="5" t="s">
        <v>6250</v>
      </c>
      <c r="B1048" s="5" t="s">
        <v>9800</v>
      </c>
      <c r="C1048"/>
      <c r="D1048"/>
      <c r="E1048"/>
      <c r="F1048"/>
      <c r="G1048"/>
      <c r="H1048"/>
      <c r="I1048" s="3" t="str">
        <f>IF(SUMPRODUCT(--('Appendix F'!$A$3:$A$7050=I$6)*--('Appendix F'!$B$3:$B$7050=$A1048))&gt;0,"Yes","")</f>
        <v/>
      </c>
      <c r="J1048" s="3" t="str">
        <f>IF(SUMPRODUCT(--('Appendix F'!$A$3:$A$7050=J$6)*--('Appendix F'!$B$3:$B$7050=$A1048))&gt;0,"Yes","")</f>
        <v>Yes</v>
      </c>
    </row>
    <row r="1049" spans="1:10" x14ac:dyDescent="0.25">
      <c r="A1049" s="5" t="s">
        <v>4906</v>
      </c>
      <c r="B1049" s="5" t="s">
        <v>9800</v>
      </c>
      <c r="C1049"/>
      <c r="D1049"/>
      <c r="E1049"/>
      <c r="F1049"/>
      <c r="G1049"/>
      <c r="H1049"/>
      <c r="I1049" s="3" t="str">
        <f>IF(SUMPRODUCT(--('Appendix F'!$A$3:$A$7050=I$6)*--('Appendix F'!$B$3:$B$7050=$A1049))&gt;0,"Yes","")</f>
        <v>Yes</v>
      </c>
      <c r="J1049" s="3" t="str">
        <f>IF(SUMPRODUCT(--('Appendix F'!$A$3:$A$7050=J$6)*--('Appendix F'!$B$3:$B$7050=$A1049))&gt;0,"Yes","")</f>
        <v/>
      </c>
    </row>
    <row r="1050" spans="1:10" x14ac:dyDescent="0.25">
      <c r="A1050" s="5" t="s">
        <v>6251</v>
      </c>
      <c r="B1050" s="5" t="s">
        <v>9800</v>
      </c>
      <c r="C1050"/>
      <c r="D1050"/>
      <c r="E1050"/>
      <c r="F1050"/>
      <c r="G1050"/>
      <c r="H1050"/>
      <c r="I1050" s="3" t="str">
        <f>IF(SUMPRODUCT(--('Appendix F'!$A$3:$A$7050=I$6)*--('Appendix F'!$B$3:$B$7050=$A1050))&gt;0,"Yes","")</f>
        <v/>
      </c>
      <c r="J1050" s="3" t="str">
        <f>IF(SUMPRODUCT(--('Appendix F'!$A$3:$A$7050=J$6)*--('Appendix F'!$B$3:$B$7050=$A1050))&gt;0,"Yes","")</f>
        <v>Yes</v>
      </c>
    </row>
    <row r="1051" spans="1:10" x14ac:dyDescent="0.25">
      <c r="A1051" s="5" t="s">
        <v>4907</v>
      </c>
      <c r="B1051" s="5" t="s">
        <v>9800</v>
      </c>
      <c r="C1051"/>
      <c r="D1051"/>
      <c r="E1051"/>
      <c r="F1051"/>
      <c r="G1051"/>
      <c r="H1051"/>
      <c r="I1051" s="3" t="str">
        <f>IF(SUMPRODUCT(--('Appendix F'!$A$3:$A$7050=I$6)*--('Appendix F'!$B$3:$B$7050=$A1051))&gt;0,"Yes","")</f>
        <v>Yes</v>
      </c>
      <c r="J1051" s="3" t="str">
        <f>IF(SUMPRODUCT(--('Appendix F'!$A$3:$A$7050=J$6)*--('Appendix F'!$B$3:$B$7050=$A1051))&gt;0,"Yes","")</f>
        <v/>
      </c>
    </row>
    <row r="1052" spans="1:10" x14ac:dyDescent="0.25">
      <c r="A1052" s="5" t="s">
        <v>6252</v>
      </c>
      <c r="B1052" s="5" t="s">
        <v>9800</v>
      </c>
      <c r="C1052"/>
      <c r="D1052"/>
      <c r="E1052"/>
      <c r="F1052"/>
      <c r="G1052"/>
      <c r="H1052"/>
      <c r="I1052" s="3" t="str">
        <f>IF(SUMPRODUCT(--('Appendix F'!$A$3:$A$7050=I$6)*--('Appendix F'!$B$3:$B$7050=$A1052))&gt;0,"Yes","")</f>
        <v/>
      </c>
      <c r="J1052" s="3" t="str">
        <f>IF(SUMPRODUCT(--('Appendix F'!$A$3:$A$7050=J$6)*--('Appendix F'!$B$3:$B$7050=$A1052))&gt;0,"Yes","")</f>
        <v>Yes</v>
      </c>
    </row>
    <row r="1053" spans="1:10" x14ac:dyDescent="0.25">
      <c r="A1053" s="5" t="s">
        <v>4908</v>
      </c>
      <c r="B1053" s="5" t="s">
        <v>9800</v>
      </c>
      <c r="C1053"/>
      <c r="D1053"/>
      <c r="E1053"/>
      <c r="F1053"/>
      <c r="G1053"/>
      <c r="H1053"/>
      <c r="I1053" s="3" t="str">
        <f>IF(SUMPRODUCT(--('Appendix F'!$A$3:$A$7050=I$6)*--('Appendix F'!$B$3:$B$7050=$A1053))&gt;0,"Yes","")</f>
        <v>Yes</v>
      </c>
      <c r="J1053" s="3" t="str">
        <f>IF(SUMPRODUCT(--('Appendix F'!$A$3:$A$7050=J$6)*--('Appendix F'!$B$3:$B$7050=$A1053))&gt;0,"Yes","")</f>
        <v/>
      </c>
    </row>
    <row r="1054" spans="1:10" x14ac:dyDescent="0.25">
      <c r="A1054" s="5" t="s">
        <v>6253</v>
      </c>
      <c r="B1054" s="5" t="s">
        <v>9800</v>
      </c>
      <c r="C1054"/>
      <c r="D1054"/>
      <c r="E1054"/>
      <c r="F1054"/>
      <c r="G1054"/>
      <c r="H1054"/>
      <c r="I1054" s="3" t="str">
        <f>IF(SUMPRODUCT(--('Appendix F'!$A$3:$A$7050=I$6)*--('Appendix F'!$B$3:$B$7050=$A1054))&gt;0,"Yes","")</f>
        <v/>
      </c>
      <c r="J1054" s="3" t="str">
        <f>IF(SUMPRODUCT(--('Appendix F'!$A$3:$A$7050=J$6)*--('Appendix F'!$B$3:$B$7050=$A1054))&gt;0,"Yes","")</f>
        <v>Yes</v>
      </c>
    </row>
    <row r="1055" spans="1:10" x14ac:dyDescent="0.25">
      <c r="A1055" s="5" t="s">
        <v>4909</v>
      </c>
      <c r="B1055" s="5" t="s">
        <v>9800</v>
      </c>
      <c r="C1055"/>
      <c r="D1055"/>
      <c r="E1055"/>
      <c r="F1055"/>
      <c r="G1055"/>
      <c r="H1055"/>
      <c r="I1055" s="3" t="str">
        <f>IF(SUMPRODUCT(--('Appendix F'!$A$3:$A$7050=I$6)*--('Appendix F'!$B$3:$B$7050=$A1055))&gt;0,"Yes","")</f>
        <v>Yes</v>
      </c>
      <c r="J1055" s="3" t="str">
        <f>IF(SUMPRODUCT(--('Appendix F'!$A$3:$A$7050=J$6)*--('Appendix F'!$B$3:$B$7050=$A1055))&gt;0,"Yes","")</f>
        <v/>
      </c>
    </row>
    <row r="1056" spans="1:10" x14ac:dyDescent="0.25">
      <c r="A1056" s="5" t="s">
        <v>6254</v>
      </c>
      <c r="B1056" s="5" t="s">
        <v>9800</v>
      </c>
      <c r="C1056"/>
      <c r="D1056"/>
      <c r="E1056"/>
      <c r="F1056"/>
      <c r="G1056"/>
      <c r="H1056"/>
      <c r="I1056" s="3" t="str">
        <f>IF(SUMPRODUCT(--('Appendix F'!$A$3:$A$7050=I$6)*--('Appendix F'!$B$3:$B$7050=$A1056))&gt;0,"Yes","")</f>
        <v/>
      </c>
      <c r="J1056" s="3" t="str">
        <f>IF(SUMPRODUCT(--('Appendix F'!$A$3:$A$7050=J$6)*--('Appendix F'!$B$3:$B$7050=$A1056))&gt;0,"Yes","")</f>
        <v>Yes</v>
      </c>
    </row>
    <row r="1057" spans="1:10" x14ac:dyDescent="0.25">
      <c r="A1057" s="5" t="s">
        <v>4910</v>
      </c>
      <c r="B1057" s="5" t="s">
        <v>9800</v>
      </c>
      <c r="C1057"/>
      <c r="D1057"/>
      <c r="E1057"/>
      <c r="F1057"/>
      <c r="G1057"/>
      <c r="H1057"/>
      <c r="I1057" s="3" t="str">
        <f>IF(SUMPRODUCT(--('Appendix F'!$A$3:$A$7050=I$6)*--('Appendix F'!$B$3:$B$7050=$A1057))&gt;0,"Yes","")</f>
        <v>Yes</v>
      </c>
      <c r="J1057" s="3" t="str">
        <f>IF(SUMPRODUCT(--('Appendix F'!$A$3:$A$7050=J$6)*--('Appendix F'!$B$3:$B$7050=$A1057))&gt;0,"Yes","")</f>
        <v/>
      </c>
    </row>
    <row r="1058" spans="1:10" x14ac:dyDescent="0.25">
      <c r="A1058" s="5" t="s">
        <v>6255</v>
      </c>
      <c r="B1058" s="5" t="s">
        <v>9800</v>
      </c>
      <c r="C1058"/>
      <c r="D1058"/>
      <c r="E1058"/>
      <c r="F1058"/>
      <c r="G1058"/>
      <c r="H1058"/>
      <c r="I1058" s="3" t="str">
        <f>IF(SUMPRODUCT(--('Appendix F'!$A$3:$A$7050=I$6)*--('Appendix F'!$B$3:$B$7050=$A1058))&gt;0,"Yes","")</f>
        <v/>
      </c>
      <c r="J1058" s="3" t="str">
        <f>IF(SUMPRODUCT(--('Appendix F'!$A$3:$A$7050=J$6)*--('Appendix F'!$B$3:$B$7050=$A1058))&gt;0,"Yes","")</f>
        <v>Yes</v>
      </c>
    </row>
    <row r="1059" spans="1:10" x14ac:dyDescent="0.25">
      <c r="A1059" s="5" t="s">
        <v>4911</v>
      </c>
      <c r="B1059" s="5" t="s">
        <v>9800</v>
      </c>
      <c r="C1059"/>
      <c r="D1059"/>
      <c r="E1059"/>
      <c r="F1059"/>
      <c r="G1059"/>
      <c r="H1059"/>
      <c r="I1059" s="3" t="str">
        <f>IF(SUMPRODUCT(--('Appendix F'!$A$3:$A$7050=I$6)*--('Appendix F'!$B$3:$B$7050=$A1059))&gt;0,"Yes","")</f>
        <v>Yes</v>
      </c>
      <c r="J1059" s="3" t="str">
        <f>IF(SUMPRODUCT(--('Appendix F'!$A$3:$A$7050=J$6)*--('Appendix F'!$B$3:$B$7050=$A1059))&gt;0,"Yes","")</f>
        <v/>
      </c>
    </row>
    <row r="1060" spans="1:10" x14ac:dyDescent="0.25">
      <c r="A1060" s="5" t="s">
        <v>6256</v>
      </c>
      <c r="B1060" s="5" t="s">
        <v>9800</v>
      </c>
      <c r="C1060"/>
      <c r="D1060"/>
      <c r="E1060"/>
      <c r="F1060"/>
      <c r="G1060"/>
      <c r="H1060"/>
      <c r="I1060" s="3" t="str">
        <f>IF(SUMPRODUCT(--('Appendix F'!$A$3:$A$7050=I$6)*--('Appendix F'!$B$3:$B$7050=$A1060))&gt;0,"Yes","")</f>
        <v/>
      </c>
      <c r="J1060" s="3" t="str">
        <f>IF(SUMPRODUCT(--('Appendix F'!$A$3:$A$7050=J$6)*--('Appendix F'!$B$3:$B$7050=$A1060))&gt;0,"Yes","")</f>
        <v>Yes</v>
      </c>
    </row>
    <row r="1061" spans="1:10" x14ac:dyDescent="0.25">
      <c r="A1061" s="5" t="s">
        <v>4912</v>
      </c>
      <c r="B1061" s="5" t="s">
        <v>9800</v>
      </c>
      <c r="C1061"/>
      <c r="D1061"/>
      <c r="E1061"/>
      <c r="F1061"/>
      <c r="G1061"/>
      <c r="H1061"/>
      <c r="I1061" s="3" t="str">
        <f>IF(SUMPRODUCT(--('Appendix F'!$A$3:$A$7050=I$6)*--('Appendix F'!$B$3:$B$7050=$A1061))&gt;0,"Yes","")</f>
        <v>Yes</v>
      </c>
      <c r="J1061" s="3" t="str">
        <f>IF(SUMPRODUCT(--('Appendix F'!$A$3:$A$7050=J$6)*--('Appendix F'!$B$3:$B$7050=$A1061))&gt;0,"Yes","")</f>
        <v/>
      </c>
    </row>
    <row r="1062" spans="1:10" x14ac:dyDescent="0.25">
      <c r="A1062" s="5" t="s">
        <v>6257</v>
      </c>
      <c r="B1062" s="5" t="s">
        <v>9800</v>
      </c>
      <c r="C1062"/>
      <c r="D1062"/>
      <c r="E1062"/>
      <c r="F1062"/>
      <c r="G1062"/>
      <c r="H1062"/>
      <c r="I1062" s="3" t="str">
        <f>IF(SUMPRODUCT(--('Appendix F'!$A$3:$A$7050=I$6)*--('Appendix F'!$B$3:$B$7050=$A1062))&gt;0,"Yes","")</f>
        <v/>
      </c>
      <c r="J1062" s="3" t="str">
        <f>IF(SUMPRODUCT(--('Appendix F'!$A$3:$A$7050=J$6)*--('Appendix F'!$B$3:$B$7050=$A1062))&gt;0,"Yes","")</f>
        <v>Yes</v>
      </c>
    </row>
    <row r="1063" spans="1:10" x14ac:dyDescent="0.25">
      <c r="A1063" s="5" t="s">
        <v>4913</v>
      </c>
      <c r="B1063" s="5" t="s">
        <v>9800</v>
      </c>
      <c r="C1063"/>
      <c r="D1063"/>
      <c r="E1063"/>
      <c r="F1063"/>
      <c r="G1063"/>
      <c r="H1063"/>
      <c r="I1063" s="3" t="str">
        <f>IF(SUMPRODUCT(--('Appendix F'!$A$3:$A$7050=I$6)*--('Appendix F'!$B$3:$B$7050=$A1063))&gt;0,"Yes","")</f>
        <v>Yes</v>
      </c>
      <c r="J1063" s="3" t="str">
        <f>IF(SUMPRODUCT(--('Appendix F'!$A$3:$A$7050=J$6)*--('Appendix F'!$B$3:$B$7050=$A1063))&gt;0,"Yes","")</f>
        <v/>
      </c>
    </row>
    <row r="1064" spans="1:10" x14ac:dyDescent="0.25">
      <c r="A1064" s="5" t="s">
        <v>6258</v>
      </c>
      <c r="B1064" s="5" t="s">
        <v>9800</v>
      </c>
      <c r="C1064"/>
      <c r="D1064"/>
      <c r="E1064"/>
      <c r="F1064"/>
      <c r="G1064"/>
      <c r="H1064"/>
      <c r="I1064" s="3" t="str">
        <f>IF(SUMPRODUCT(--('Appendix F'!$A$3:$A$7050=I$6)*--('Appendix F'!$B$3:$B$7050=$A1064))&gt;0,"Yes","")</f>
        <v/>
      </c>
      <c r="J1064" s="3" t="str">
        <f>IF(SUMPRODUCT(--('Appendix F'!$A$3:$A$7050=J$6)*--('Appendix F'!$B$3:$B$7050=$A1064))&gt;0,"Yes","")</f>
        <v>Yes</v>
      </c>
    </row>
    <row r="1065" spans="1:10" x14ac:dyDescent="0.25">
      <c r="A1065" s="5" t="s">
        <v>4914</v>
      </c>
      <c r="B1065" s="5" t="s">
        <v>9800</v>
      </c>
      <c r="C1065"/>
      <c r="D1065"/>
      <c r="E1065"/>
      <c r="F1065"/>
      <c r="G1065"/>
      <c r="H1065"/>
      <c r="I1065" s="3" t="str">
        <f>IF(SUMPRODUCT(--('Appendix F'!$A$3:$A$7050=I$6)*--('Appendix F'!$B$3:$B$7050=$A1065))&gt;0,"Yes","")</f>
        <v>Yes</v>
      </c>
      <c r="J1065" s="3" t="str">
        <f>IF(SUMPRODUCT(--('Appendix F'!$A$3:$A$7050=J$6)*--('Appendix F'!$B$3:$B$7050=$A1065))&gt;0,"Yes","")</f>
        <v/>
      </c>
    </row>
    <row r="1066" spans="1:10" x14ac:dyDescent="0.25">
      <c r="A1066" s="5" t="s">
        <v>6259</v>
      </c>
      <c r="B1066" s="5" t="s">
        <v>9800</v>
      </c>
      <c r="C1066"/>
      <c r="D1066"/>
      <c r="E1066"/>
      <c r="F1066"/>
      <c r="G1066"/>
      <c r="H1066"/>
      <c r="I1066" s="3" t="str">
        <f>IF(SUMPRODUCT(--('Appendix F'!$A$3:$A$7050=I$6)*--('Appendix F'!$B$3:$B$7050=$A1066))&gt;0,"Yes","")</f>
        <v/>
      </c>
      <c r="J1066" s="3" t="str">
        <f>IF(SUMPRODUCT(--('Appendix F'!$A$3:$A$7050=J$6)*--('Appendix F'!$B$3:$B$7050=$A1066))&gt;0,"Yes","")</f>
        <v>Yes</v>
      </c>
    </row>
    <row r="1067" spans="1:10" x14ac:dyDescent="0.25">
      <c r="A1067" s="5" t="s">
        <v>4915</v>
      </c>
      <c r="B1067" s="5" t="s">
        <v>9800</v>
      </c>
      <c r="C1067"/>
      <c r="D1067"/>
      <c r="E1067"/>
      <c r="F1067"/>
      <c r="G1067"/>
      <c r="H1067"/>
      <c r="I1067" s="3" t="str">
        <f>IF(SUMPRODUCT(--('Appendix F'!$A$3:$A$7050=I$6)*--('Appendix F'!$B$3:$B$7050=$A1067))&gt;0,"Yes","")</f>
        <v>Yes</v>
      </c>
      <c r="J1067" s="3" t="str">
        <f>IF(SUMPRODUCT(--('Appendix F'!$A$3:$A$7050=J$6)*--('Appendix F'!$B$3:$B$7050=$A1067))&gt;0,"Yes","")</f>
        <v/>
      </c>
    </row>
    <row r="1068" spans="1:10" x14ac:dyDescent="0.25">
      <c r="A1068" s="5" t="s">
        <v>6260</v>
      </c>
      <c r="B1068" s="5" t="s">
        <v>9800</v>
      </c>
      <c r="C1068"/>
      <c r="D1068"/>
      <c r="E1068"/>
      <c r="F1068"/>
      <c r="G1068"/>
      <c r="H1068"/>
      <c r="I1068" s="3" t="str">
        <f>IF(SUMPRODUCT(--('Appendix F'!$A$3:$A$7050=I$6)*--('Appendix F'!$B$3:$B$7050=$A1068))&gt;0,"Yes","")</f>
        <v/>
      </c>
      <c r="J1068" s="3" t="str">
        <f>IF(SUMPRODUCT(--('Appendix F'!$A$3:$A$7050=J$6)*--('Appendix F'!$B$3:$B$7050=$A1068))&gt;0,"Yes","")</f>
        <v>Yes</v>
      </c>
    </row>
    <row r="1069" spans="1:10" x14ac:dyDescent="0.25">
      <c r="A1069" s="5" t="s">
        <v>4916</v>
      </c>
      <c r="B1069" s="5" t="s">
        <v>9800</v>
      </c>
      <c r="C1069"/>
      <c r="D1069"/>
      <c r="E1069"/>
      <c r="F1069"/>
      <c r="G1069"/>
      <c r="H1069"/>
      <c r="I1069" s="3" t="str">
        <f>IF(SUMPRODUCT(--('Appendix F'!$A$3:$A$7050=I$6)*--('Appendix F'!$B$3:$B$7050=$A1069))&gt;0,"Yes","")</f>
        <v>Yes</v>
      </c>
      <c r="J1069" s="3" t="str">
        <f>IF(SUMPRODUCT(--('Appendix F'!$A$3:$A$7050=J$6)*--('Appendix F'!$B$3:$B$7050=$A1069))&gt;0,"Yes","")</f>
        <v/>
      </c>
    </row>
    <row r="1070" spans="1:10" x14ac:dyDescent="0.25">
      <c r="A1070" s="5" t="s">
        <v>6261</v>
      </c>
      <c r="B1070" s="5" t="s">
        <v>9800</v>
      </c>
      <c r="C1070"/>
      <c r="D1070"/>
      <c r="E1070"/>
      <c r="F1070"/>
      <c r="G1070"/>
      <c r="H1070"/>
      <c r="I1070" s="3" t="str">
        <f>IF(SUMPRODUCT(--('Appendix F'!$A$3:$A$7050=I$6)*--('Appendix F'!$B$3:$B$7050=$A1070))&gt;0,"Yes","")</f>
        <v/>
      </c>
      <c r="J1070" s="3" t="str">
        <f>IF(SUMPRODUCT(--('Appendix F'!$A$3:$A$7050=J$6)*--('Appendix F'!$B$3:$B$7050=$A1070))&gt;0,"Yes","")</f>
        <v>Yes</v>
      </c>
    </row>
    <row r="1071" spans="1:10" x14ac:dyDescent="0.25">
      <c r="A1071" s="5" t="s">
        <v>4917</v>
      </c>
      <c r="B1071" s="5" t="s">
        <v>9800</v>
      </c>
      <c r="C1071"/>
      <c r="D1071"/>
      <c r="E1071"/>
      <c r="F1071"/>
      <c r="G1071"/>
      <c r="H1071"/>
      <c r="I1071" s="3" t="str">
        <f>IF(SUMPRODUCT(--('Appendix F'!$A$3:$A$7050=I$6)*--('Appendix F'!$B$3:$B$7050=$A1071))&gt;0,"Yes","")</f>
        <v>Yes</v>
      </c>
      <c r="J1071" s="3" t="str">
        <f>IF(SUMPRODUCT(--('Appendix F'!$A$3:$A$7050=J$6)*--('Appendix F'!$B$3:$B$7050=$A1071))&gt;0,"Yes","")</f>
        <v/>
      </c>
    </row>
    <row r="1072" spans="1:10" x14ac:dyDescent="0.25">
      <c r="A1072" s="5" t="s">
        <v>6262</v>
      </c>
      <c r="B1072" s="5" t="s">
        <v>9800</v>
      </c>
      <c r="C1072"/>
      <c r="D1072"/>
      <c r="E1072"/>
      <c r="F1072"/>
      <c r="G1072"/>
      <c r="H1072"/>
      <c r="I1072" s="3" t="str">
        <f>IF(SUMPRODUCT(--('Appendix F'!$A$3:$A$7050=I$6)*--('Appendix F'!$B$3:$B$7050=$A1072))&gt;0,"Yes","")</f>
        <v/>
      </c>
      <c r="J1072" s="3" t="str">
        <f>IF(SUMPRODUCT(--('Appendix F'!$A$3:$A$7050=J$6)*--('Appendix F'!$B$3:$B$7050=$A1072))&gt;0,"Yes","")</f>
        <v>Yes</v>
      </c>
    </row>
    <row r="1073" spans="1:10" x14ac:dyDescent="0.25">
      <c r="A1073" s="5" t="s">
        <v>4918</v>
      </c>
      <c r="B1073" s="5" t="s">
        <v>9800</v>
      </c>
      <c r="C1073"/>
      <c r="D1073"/>
      <c r="E1073"/>
      <c r="F1073"/>
      <c r="G1073"/>
      <c r="H1073"/>
      <c r="I1073" s="3" t="str">
        <f>IF(SUMPRODUCT(--('Appendix F'!$A$3:$A$7050=I$6)*--('Appendix F'!$B$3:$B$7050=$A1073))&gt;0,"Yes","")</f>
        <v>Yes</v>
      </c>
      <c r="J1073" s="3" t="str">
        <f>IF(SUMPRODUCT(--('Appendix F'!$A$3:$A$7050=J$6)*--('Appendix F'!$B$3:$B$7050=$A1073))&gt;0,"Yes","")</f>
        <v/>
      </c>
    </row>
    <row r="1074" spans="1:10" x14ac:dyDescent="0.25">
      <c r="A1074" s="5" t="s">
        <v>6263</v>
      </c>
      <c r="B1074" s="5" t="s">
        <v>9800</v>
      </c>
      <c r="C1074"/>
      <c r="D1074"/>
      <c r="E1074"/>
      <c r="F1074"/>
      <c r="G1074"/>
      <c r="H1074"/>
      <c r="I1074" s="3" t="str">
        <f>IF(SUMPRODUCT(--('Appendix F'!$A$3:$A$7050=I$6)*--('Appendix F'!$B$3:$B$7050=$A1074))&gt;0,"Yes","")</f>
        <v/>
      </c>
      <c r="J1074" s="3" t="str">
        <f>IF(SUMPRODUCT(--('Appendix F'!$A$3:$A$7050=J$6)*--('Appendix F'!$B$3:$B$7050=$A1074))&gt;0,"Yes","")</f>
        <v>Yes</v>
      </c>
    </row>
    <row r="1075" spans="1:10" x14ac:dyDescent="0.25">
      <c r="A1075" s="5" t="s">
        <v>4919</v>
      </c>
      <c r="B1075" s="5" t="s">
        <v>9800</v>
      </c>
      <c r="C1075"/>
      <c r="D1075"/>
      <c r="E1075"/>
      <c r="F1075"/>
      <c r="G1075"/>
      <c r="H1075"/>
      <c r="I1075" s="3" t="str">
        <f>IF(SUMPRODUCT(--('Appendix F'!$A$3:$A$7050=I$6)*--('Appendix F'!$B$3:$B$7050=$A1075))&gt;0,"Yes","")</f>
        <v>Yes</v>
      </c>
      <c r="J1075" s="3" t="str">
        <f>IF(SUMPRODUCT(--('Appendix F'!$A$3:$A$7050=J$6)*--('Appendix F'!$B$3:$B$7050=$A1075))&gt;0,"Yes","")</f>
        <v/>
      </c>
    </row>
    <row r="1076" spans="1:10" x14ac:dyDescent="0.25">
      <c r="A1076" s="5" t="s">
        <v>6264</v>
      </c>
      <c r="B1076" s="5" t="s">
        <v>9800</v>
      </c>
      <c r="C1076"/>
      <c r="D1076"/>
      <c r="E1076"/>
      <c r="F1076"/>
      <c r="G1076"/>
      <c r="H1076"/>
      <c r="I1076" s="3" t="str">
        <f>IF(SUMPRODUCT(--('Appendix F'!$A$3:$A$7050=I$6)*--('Appendix F'!$B$3:$B$7050=$A1076))&gt;0,"Yes","")</f>
        <v/>
      </c>
      <c r="J1076" s="3" t="str">
        <f>IF(SUMPRODUCT(--('Appendix F'!$A$3:$A$7050=J$6)*--('Appendix F'!$B$3:$B$7050=$A1076))&gt;0,"Yes","")</f>
        <v>Yes</v>
      </c>
    </row>
    <row r="1077" spans="1:10" x14ac:dyDescent="0.25">
      <c r="A1077" s="5" t="s">
        <v>4920</v>
      </c>
      <c r="B1077" s="5" t="s">
        <v>9800</v>
      </c>
      <c r="C1077"/>
      <c r="D1077"/>
      <c r="E1077"/>
      <c r="F1077"/>
      <c r="G1077"/>
      <c r="H1077"/>
      <c r="I1077" s="3" t="str">
        <f>IF(SUMPRODUCT(--('Appendix F'!$A$3:$A$7050=I$6)*--('Appendix F'!$B$3:$B$7050=$A1077))&gt;0,"Yes","")</f>
        <v>Yes</v>
      </c>
      <c r="J1077" s="3" t="str">
        <f>IF(SUMPRODUCT(--('Appendix F'!$A$3:$A$7050=J$6)*--('Appendix F'!$B$3:$B$7050=$A1077))&gt;0,"Yes","")</f>
        <v/>
      </c>
    </row>
    <row r="1078" spans="1:10" x14ac:dyDescent="0.25">
      <c r="A1078" s="5" t="s">
        <v>6265</v>
      </c>
      <c r="B1078" s="5" t="s">
        <v>9800</v>
      </c>
      <c r="C1078"/>
      <c r="D1078"/>
      <c r="E1078"/>
      <c r="F1078"/>
      <c r="G1078"/>
      <c r="H1078"/>
      <c r="I1078" s="3" t="str">
        <f>IF(SUMPRODUCT(--('Appendix F'!$A$3:$A$7050=I$6)*--('Appendix F'!$B$3:$B$7050=$A1078))&gt;0,"Yes","")</f>
        <v/>
      </c>
      <c r="J1078" s="3" t="str">
        <f>IF(SUMPRODUCT(--('Appendix F'!$A$3:$A$7050=J$6)*--('Appendix F'!$B$3:$B$7050=$A1078))&gt;0,"Yes","")</f>
        <v>Yes</v>
      </c>
    </row>
    <row r="1079" spans="1:10" x14ac:dyDescent="0.25">
      <c r="A1079" s="5" t="s">
        <v>4921</v>
      </c>
      <c r="B1079" s="5" t="s">
        <v>9800</v>
      </c>
      <c r="C1079"/>
      <c r="D1079"/>
      <c r="E1079"/>
      <c r="F1079"/>
      <c r="G1079"/>
      <c r="H1079"/>
      <c r="I1079" s="3" t="str">
        <f>IF(SUMPRODUCT(--('Appendix F'!$A$3:$A$7050=I$6)*--('Appendix F'!$B$3:$B$7050=$A1079))&gt;0,"Yes","")</f>
        <v>Yes</v>
      </c>
      <c r="J1079" s="3" t="str">
        <f>IF(SUMPRODUCT(--('Appendix F'!$A$3:$A$7050=J$6)*--('Appendix F'!$B$3:$B$7050=$A1079))&gt;0,"Yes","")</f>
        <v/>
      </c>
    </row>
    <row r="1080" spans="1:10" x14ac:dyDescent="0.25">
      <c r="A1080" s="5" t="s">
        <v>6266</v>
      </c>
      <c r="B1080" s="5" t="s">
        <v>9800</v>
      </c>
      <c r="C1080"/>
      <c r="D1080"/>
      <c r="E1080"/>
      <c r="F1080"/>
      <c r="G1080"/>
      <c r="H1080"/>
      <c r="I1080" s="3" t="str">
        <f>IF(SUMPRODUCT(--('Appendix F'!$A$3:$A$7050=I$6)*--('Appendix F'!$B$3:$B$7050=$A1080))&gt;0,"Yes","")</f>
        <v/>
      </c>
      <c r="J1080" s="3" t="str">
        <f>IF(SUMPRODUCT(--('Appendix F'!$A$3:$A$7050=J$6)*--('Appendix F'!$B$3:$B$7050=$A1080))&gt;0,"Yes","")</f>
        <v>Yes</v>
      </c>
    </row>
    <row r="1081" spans="1:10" x14ac:dyDescent="0.25">
      <c r="A1081" s="5" t="s">
        <v>4922</v>
      </c>
      <c r="B1081" s="5" t="s">
        <v>9800</v>
      </c>
      <c r="C1081"/>
      <c r="D1081"/>
      <c r="E1081"/>
      <c r="F1081"/>
      <c r="G1081"/>
      <c r="H1081"/>
      <c r="I1081" s="3" t="str">
        <f>IF(SUMPRODUCT(--('Appendix F'!$A$3:$A$7050=I$6)*--('Appendix F'!$B$3:$B$7050=$A1081))&gt;0,"Yes","")</f>
        <v>Yes</v>
      </c>
      <c r="J1081" s="3" t="str">
        <f>IF(SUMPRODUCT(--('Appendix F'!$A$3:$A$7050=J$6)*--('Appendix F'!$B$3:$B$7050=$A1081))&gt;0,"Yes","")</f>
        <v/>
      </c>
    </row>
    <row r="1082" spans="1:10" x14ac:dyDescent="0.25">
      <c r="A1082" s="5" t="s">
        <v>6267</v>
      </c>
      <c r="B1082" s="5" t="s">
        <v>9800</v>
      </c>
      <c r="C1082"/>
      <c r="D1082"/>
      <c r="E1082"/>
      <c r="F1082"/>
      <c r="G1082"/>
      <c r="H1082"/>
      <c r="I1082" s="3" t="str">
        <f>IF(SUMPRODUCT(--('Appendix F'!$A$3:$A$7050=I$6)*--('Appendix F'!$B$3:$B$7050=$A1082))&gt;0,"Yes","")</f>
        <v/>
      </c>
      <c r="J1082" s="3" t="str">
        <f>IF(SUMPRODUCT(--('Appendix F'!$A$3:$A$7050=J$6)*--('Appendix F'!$B$3:$B$7050=$A1082))&gt;0,"Yes","")</f>
        <v>Yes</v>
      </c>
    </row>
    <row r="1083" spans="1:10" x14ac:dyDescent="0.25">
      <c r="A1083" s="5" t="s">
        <v>4923</v>
      </c>
      <c r="B1083" s="5" t="s">
        <v>9800</v>
      </c>
      <c r="C1083"/>
      <c r="D1083"/>
      <c r="E1083"/>
      <c r="F1083"/>
      <c r="G1083"/>
      <c r="H1083"/>
      <c r="I1083" s="3" t="str">
        <f>IF(SUMPRODUCT(--('Appendix F'!$A$3:$A$7050=I$6)*--('Appendix F'!$B$3:$B$7050=$A1083))&gt;0,"Yes","")</f>
        <v>Yes</v>
      </c>
      <c r="J1083" s="3" t="str">
        <f>IF(SUMPRODUCT(--('Appendix F'!$A$3:$A$7050=J$6)*--('Appendix F'!$B$3:$B$7050=$A1083))&gt;0,"Yes","")</f>
        <v/>
      </c>
    </row>
    <row r="1084" spans="1:10" x14ac:dyDescent="0.25">
      <c r="A1084" s="5" t="s">
        <v>6268</v>
      </c>
      <c r="B1084" s="5" t="s">
        <v>9800</v>
      </c>
      <c r="C1084"/>
      <c r="D1084"/>
      <c r="E1084"/>
      <c r="F1084"/>
      <c r="G1084"/>
      <c r="H1084"/>
      <c r="I1084" s="3" t="str">
        <f>IF(SUMPRODUCT(--('Appendix F'!$A$3:$A$7050=I$6)*--('Appendix F'!$B$3:$B$7050=$A1084))&gt;0,"Yes","")</f>
        <v/>
      </c>
      <c r="J1084" s="3" t="str">
        <f>IF(SUMPRODUCT(--('Appendix F'!$A$3:$A$7050=J$6)*--('Appendix F'!$B$3:$B$7050=$A1084))&gt;0,"Yes","")</f>
        <v>Yes</v>
      </c>
    </row>
    <row r="1085" spans="1:10" x14ac:dyDescent="0.25">
      <c r="A1085" s="5" t="s">
        <v>4924</v>
      </c>
      <c r="B1085" s="5" t="s">
        <v>9800</v>
      </c>
      <c r="C1085"/>
      <c r="D1085"/>
      <c r="E1085"/>
      <c r="F1085"/>
      <c r="G1085"/>
      <c r="H1085"/>
      <c r="I1085" s="3" t="str">
        <f>IF(SUMPRODUCT(--('Appendix F'!$A$3:$A$7050=I$6)*--('Appendix F'!$B$3:$B$7050=$A1085))&gt;0,"Yes","")</f>
        <v>Yes</v>
      </c>
      <c r="J1085" s="3" t="str">
        <f>IF(SUMPRODUCT(--('Appendix F'!$A$3:$A$7050=J$6)*--('Appendix F'!$B$3:$B$7050=$A1085))&gt;0,"Yes","")</f>
        <v/>
      </c>
    </row>
    <row r="1086" spans="1:10" x14ac:dyDescent="0.25">
      <c r="A1086" s="5" t="s">
        <v>6269</v>
      </c>
      <c r="B1086" s="5" t="s">
        <v>9800</v>
      </c>
      <c r="C1086"/>
      <c r="D1086"/>
      <c r="E1086"/>
      <c r="F1086"/>
      <c r="G1086"/>
      <c r="H1086"/>
      <c r="I1086" s="3" t="str">
        <f>IF(SUMPRODUCT(--('Appendix F'!$A$3:$A$7050=I$6)*--('Appendix F'!$B$3:$B$7050=$A1086))&gt;0,"Yes","")</f>
        <v/>
      </c>
      <c r="J1086" s="3" t="str">
        <f>IF(SUMPRODUCT(--('Appendix F'!$A$3:$A$7050=J$6)*--('Appendix F'!$B$3:$B$7050=$A1086))&gt;0,"Yes","")</f>
        <v>Yes</v>
      </c>
    </row>
    <row r="1087" spans="1:10" x14ac:dyDescent="0.25">
      <c r="A1087" s="5" t="s">
        <v>4925</v>
      </c>
      <c r="B1087" s="5" t="s">
        <v>9800</v>
      </c>
      <c r="C1087"/>
      <c r="D1087"/>
      <c r="E1087"/>
      <c r="F1087"/>
      <c r="G1087"/>
      <c r="H1087"/>
      <c r="I1087" s="3" t="str">
        <f>IF(SUMPRODUCT(--('Appendix F'!$A$3:$A$7050=I$6)*--('Appendix F'!$B$3:$B$7050=$A1087))&gt;0,"Yes","")</f>
        <v>Yes</v>
      </c>
      <c r="J1087" s="3" t="str">
        <f>IF(SUMPRODUCT(--('Appendix F'!$A$3:$A$7050=J$6)*--('Appendix F'!$B$3:$B$7050=$A1087))&gt;0,"Yes","")</f>
        <v/>
      </c>
    </row>
    <row r="1088" spans="1:10" x14ac:dyDescent="0.25">
      <c r="A1088" s="5" t="s">
        <v>6270</v>
      </c>
      <c r="B1088" s="5" t="s">
        <v>9800</v>
      </c>
      <c r="C1088"/>
      <c r="D1088"/>
      <c r="E1088"/>
      <c r="F1088"/>
      <c r="G1088"/>
      <c r="H1088"/>
      <c r="I1088" s="3" t="str">
        <f>IF(SUMPRODUCT(--('Appendix F'!$A$3:$A$7050=I$6)*--('Appendix F'!$B$3:$B$7050=$A1088))&gt;0,"Yes","")</f>
        <v/>
      </c>
      <c r="J1088" s="3" t="str">
        <f>IF(SUMPRODUCT(--('Appendix F'!$A$3:$A$7050=J$6)*--('Appendix F'!$B$3:$B$7050=$A1088))&gt;0,"Yes","")</f>
        <v>Yes</v>
      </c>
    </row>
    <row r="1089" spans="1:10" x14ac:dyDescent="0.25">
      <c r="A1089" s="5" t="s">
        <v>4926</v>
      </c>
      <c r="B1089" s="5" t="s">
        <v>9800</v>
      </c>
      <c r="C1089"/>
      <c r="D1089"/>
      <c r="E1089"/>
      <c r="F1089"/>
      <c r="G1089"/>
      <c r="H1089"/>
      <c r="I1089" s="3" t="str">
        <f>IF(SUMPRODUCT(--('Appendix F'!$A$3:$A$7050=I$6)*--('Appendix F'!$B$3:$B$7050=$A1089))&gt;0,"Yes","")</f>
        <v>Yes</v>
      </c>
      <c r="J1089" s="3" t="str">
        <f>IF(SUMPRODUCT(--('Appendix F'!$A$3:$A$7050=J$6)*--('Appendix F'!$B$3:$B$7050=$A1089))&gt;0,"Yes","")</f>
        <v/>
      </c>
    </row>
    <row r="1090" spans="1:10" x14ac:dyDescent="0.25">
      <c r="A1090" s="5" t="s">
        <v>6271</v>
      </c>
      <c r="B1090" s="5" t="s">
        <v>9800</v>
      </c>
      <c r="C1090"/>
      <c r="D1090"/>
      <c r="E1090"/>
      <c r="F1090"/>
      <c r="G1090"/>
      <c r="H1090"/>
      <c r="I1090" s="3" t="str">
        <f>IF(SUMPRODUCT(--('Appendix F'!$A$3:$A$7050=I$6)*--('Appendix F'!$B$3:$B$7050=$A1090))&gt;0,"Yes","")</f>
        <v/>
      </c>
      <c r="J1090" s="3" t="str">
        <f>IF(SUMPRODUCT(--('Appendix F'!$A$3:$A$7050=J$6)*--('Appendix F'!$B$3:$B$7050=$A1090))&gt;0,"Yes","")</f>
        <v>Yes</v>
      </c>
    </row>
    <row r="1091" spans="1:10" x14ac:dyDescent="0.25">
      <c r="A1091" s="5" t="s">
        <v>4927</v>
      </c>
      <c r="B1091" s="5" t="s">
        <v>9800</v>
      </c>
      <c r="C1091"/>
      <c r="D1091"/>
      <c r="E1091"/>
      <c r="F1091"/>
      <c r="G1091"/>
      <c r="H1091"/>
      <c r="I1091" s="3" t="str">
        <f>IF(SUMPRODUCT(--('Appendix F'!$A$3:$A$7050=I$6)*--('Appendix F'!$B$3:$B$7050=$A1091))&gt;0,"Yes","")</f>
        <v>Yes</v>
      </c>
      <c r="J1091" s="3" t="str">
        <f>IF(SUMPRODUCT(--('Appendix F'!$A$3:$A$7050=J$6)*--('Appendix F'!$B$3:$B$7050=$A1091))&gt;0,"Yes","")</f>
        <v/>
      </c>
    </row>
    <row r="1092" spans="1:10" x14ac:dyDescent="0.25">
      <c r="A1092" s="5" t="s">
        <v>6272</v>
      </c>
      <c r="B1092" s="5" t="s">
        <v>9800</v>
      </c>
      <c r="C1092"/>
      <c r="D1092"/>
      <c r="E1092"/>
      <c r="F1092"/>
      <c r="G1092"/>
      <c r="H1092"/>
      <c r="I1092" s="3" t="str">
        <f>IF(SUMPRODUCT(--('Appendix F'!$A$3:$A$7050=I$6)*--('Appendix F'!$B$3:$B$7050=$A1092))&gt;0,"Yes","")</f>
        <v/>
      </c>
      <c r="J1092" s="3" t="str">
        <f>IF(SUMPRODUCT(--('Appendix F'!$A$3:$A$7050=J$6)*--('Appendix F'!$B$3:$B$7050=$A1092))&gt;0,"Yes","")</f>
        <v>Yes</v>
      </c>
    </row>
    <row r="1093" spans="1:10" x14ac:dyDescent="0.25">
      <c r="A1093" s="5" t="s">
        <v>4928</v>
      </c>
      <c r="B1093" s="5" t="s">
        <v>9800</v>
      </c>
      <c r="C1093"/>
      <c r="D1093"/>
      <c r="E1093"/>
      <c r="F1093"/>
      <c r="G1093"/>
      <c r="H1093"/>
      <c r="I1093" s="3" t="str">
        <f>IF(SUMPRODUCT(--('Appendix F'!$A$3:$A$7050=I$6)*--('Appendix F'!$B$3:$B$7050=$A1093))&gt;0,"Yes","")</f>
        <v>Yes</v>
      </c>
      <c r="J1093" s="3" t="str">
        <f>IF(SUMPRODUCT(--('Appendix F'!$A$3:$A$7050=J$6)*--('Appendix F'!$B$3:$B$7050=$A1093))&gt;0,"Yes","")</f>
        <v/>
      </c>
    </row>
    <row r="1094" spans="1:10" x14ac:dyDescent="0.25">
      <c r="A1094" s="5" t="s">
        <v>6273</v>
      </c>
      <c r="B1094" s="5" t="s">
        <v>9800</v>
      </c>
      <c r="C1094"/>
      <c r="D1094"/>
      <c r="E1094"/>
      <c r="F1094"/>
      <c r="G1094"/>
      <c r="H1094"/>
      <c r="I1094" s="3" t="str">
        <f>IF(SUMPRODUCT(--('Appendix F'!$A$3:$A$7050=I$6)*--('Appendix F'!$B$3:$B$7050=$A1094))&gt;0,"Yes","")</f>
        <v/>
      </c>
      <c r="J1094" s="3" t="str">
        <f>IF(SUMPRODUCT(--('Appendix F'!$A$3:$A$7050=J$6)*--('Appendix F'!$B$3:$B$7050=$A1094))&gt;0,"Yes","")</f>
        <v>Yes</v>
      </c>
    </row>
    <row r="1095" spans="1:10" x14ac:dyDescent="0.25">
      <c r="A1095" s="5" t="s">
        <v>4929</v>
      </c>
      <c r="B1095" s="5" t="s">
        <v>9800</v>
      </c>
      <c r="C1095"/>
      <c r="D1095"/>
      <c r="E1095"/>
      <c r="F1095"/>
      <c r="G1095"/>
      <c r="H1095"/>
      <c r="I1095" s="3" t="str">
        <f>IF(SUMPRODUCT(--('Appendix F'!$A$3:$A$7050=I$6)*--('Appendix F'!$B$3:$B$7050=$A1095))&gt;0,"Yes","")</f>
        <v>Yes</v>
      </c>
      <c r="J1095" s="3" t="str">
        <f>IF(SUMPRODUCT(--('Appendix F'!$A$3:$A$7050=J$6)*--('Appendix F'!$B$3:$B$7050=$A1095))&gt;0,"Yes","")</f>
        <v/>
      </c>
    </row>
    <row r="1096" spans="1:10" x14ac:dyDescent="0.25">
      <c r="A1096" s="5" t="s">
        <v>6274</v>
      </c>
      <c r="B1096" s="5" t="s">
        <v>9800</v>
      </c>
      <c r="C1096"/>
      <c r="D1096"/>
      <c r="E1096"/>
      <c r="F1096"/>
      <c r="G1096"/>
      <c r="H1096"/>
      <c r="I1096" s="3" t="str">
        <f>IF(SUMPRODUCT(--('Appendix F'!$A$3:$A$7050=I$6)*--('Appendix F'!$B$3:$B$7050=$A1096))&gt;0,"Yes","")</f>
        <v/>
      </c>
      <c r="J1096" s="3" t="str">
        <f>IF(SUMPRODUCT(--('Appendix F'!$A$3:$A$7050=J$6)*--('Appendix F'!$B$3:$B$7050=$A1096))&gt;0,"Yes","")</f>
        <v>Yes</v>
      </c>
    </row>
    <row r="1097" spans="1:10" x14ac:dyDescent="0.25">
      <c r="A1097" s="5" t="s">
        <v>4930</v>
      </c>
      <c r="B1097" s="5" t="s">
        <v>9800</v>
      </c>
      <c r="C1097"/>
      <c r="D1097"/>
      <c r="E1097"/>
      <c r="F1097"/>
      <c r="G1097"/>
      <c r="H1097"/>
      <c r="I1097" s="3" t="str">
        <f>IF(SUMPRODUCT(--('Appendix F'!$A$3:$A$7050=I$6)*--('Appendix F'!$B$3:$B$7050=$A1097))&gt;0,"Yes","")</f>
        <v>Yes</v>
      </c>
      <c r="J1097" s="3" t="str">
        <f>IF(SUMPRODUCT(--('Appendix F'!$A$3:$A$7050=J$6)*--('Appendix F'!$B$3:$B$7050=$A1097))&gt;0,"Yes","")</f>
        <v/>
      </c>
    </row>
    <row r="1098" spans="1:10" x14ac:dyDescent="0.25">
      <c r="A1098" s="5" t="s">
        <v>6275</v>
      </c>
      <c r="B1098" s="5" t="s">
        <v>9800</v>
      </c>
      <c r="C1098"/>
      <c r="D1098"/>
      <c r="E1098"/>
      <c r="F1098"/>
      <c r="G1098"/>
      <c r="H1098"/>
      <c r="I1098" s="3" t="str">
        <f>IF(SUMPRODUCT(--('Appendix F'!$A$3:$A$7050=I$6)*--('Appendix F'!$B$3:$B$7050=$A1098))&gt;0,"Yes","")</f>
        <v/>
      </c>
      <c r="J1098" s="3" t="str">
        <f>IF(SUMPRODUCT(--('Appendix F'!$A$3:$A$7050=J$6)*--('Appendix F'!$B$3:$B$7050=$A1098))&gt;0,"Yes","")</f>
        <v>Yes</v>
      </c>
    </row>
    <row r="1099" spans="1:10" x14ac:dyDescent="0.25">
      <c r="A1099" s="5" t="s">
        <v>4931</v>
      </c>
      <c r="B1099" s="5" t="s">
        <v>9800</v>
      </c>
      <c r="C1099"/>
      <c r="D1099"/>
      <c r="E1099"/>
      <c r="F1099"/>
      <c r="G1099"/>
      <c r="H1099"/>
      <c r="I1099" s="3" t="str">
        <f>IF(SUMPRODUCT(--('Appendix F'!$A$3:$A$7050=I$6)*--('Appendix F'!$B$3:$B$7050=$A1099))&gt;0,"Yes","")</f>
        <v>Yes</v>
      </c>
      <c r="J1099" s="3" t="str">
        <f>IF(SUMPRODUCT(--('Appendix F'!$A$3:$A$7050=J$6)*--('Appendix F'!$B$3:$B$7050=$A1099))&gt;0,"Yes","")</f>
        <v/>
      </c>
    </row>
    <row r="1100" spans="1:10" x14ac:dyDescent="0.25">
      <c r="A1100" s="5" t="s">
        <v>6276</v>
      </c>
      <c r="B1100" s="5" t="s">
        <v>9800</v>
      </c>
      <c r="C1100"/>
      <c r="D1100"/>
      <c r="E1100"/>
      <c r="F1100"/>
      <c r="G1100"/>
      <c r="H1100"/>
      <c r="I1100" s="3" t="str">
        <f>IF(SUMPRODUCT(--('Appendix F'!$A$3:$A$7050=I$6)*--('Appendix F'!$B$3:$B$7050=$A1100))&gt;0,"Yes","")</f>
        <v/>
      </c>
      <c r="J1100" s="3" t="str">
        <f>IF(SUMPRODUCT(--('Appendix F'!$A$3:$A$7050=J$6)*--('Appendix F'!$B$3:$B$7050=$A1100))&gt;0,"Yes","")</f>
        <v>Yes</v>
      </c>
    </row>
    <row r="1101" spans="1:10" x14ac:dyDescent="0.25">
      <c r="A1101" s="5" t="s">
        <v>4932</v>
      </c>
      <c r="B1101" s="5" t="s">
        <v>9800</v>
      </c>
      <c r="C1101"/>
      <c r="D1101"/>
      <c r="E1101"/>
      <c r="F1101"/>
      <c r="G1101"/>
      <c r="H1101"/>
      <c r="I1101" s="3" t="str">
        <f>IF(SUMPRODUCT(--('Appendix F'!$A$3:$A$7050=I$6)*--('Appendix F'!$B$3:$B$7050=$A1101))&gt;0,"Yes","")</f>
        <v>Yes</v>
      </c>
      <c r="J1101" s="3" t="str">
        <f>IF(SUMPRODUCT(--('Appendix F'!$A$3:$A$7050=J$6)*--('Appendix F'!$B$3:$B$7050=$A1101))&gt;0,"Yes","")</f>
        <v/>
      </c>
    </row>
    <row r="1102" spans="1:10" x14ac:dyDescent="0.25">
      <c r="A1102" s="5" t="s">
        <v>6277</v>
      </c>
      <c r="B1102" s="5" t="s">
        <v>9800</v>
      </c>
      <c r="C1102"/>
      <c r="D1102"/>
      <c r="E1102"/>
      <c r="F1102"/>
      <c r="G1102"/>
      <c r="H1102"/>
      <c r="I1102" s="3" t="str">
        <f>IF(SUMPRODUCT(--('Appendix F'!$A$3:$A$7050=I$6)*--('Appendix F'!$B$3:$B$7050=$A1102))&gt;0,"Yes","")</f>
        <v/>
      </c>
      <c r="J1102" s="3" t="str">
        <f>IF(SUMPRODUCT(--('Appendix F'!$A$3:$A$7050=J$6)*--('Appendix F'!$B$3:$B$7050=$A1102))&gt;0,"Yes","")</f>
        <v>Yes</v>
      </c>
    </row>
    <row r="1103" spans="1:10" x14ac:dyDescent="0.25">
      <c r="A1103" s="5" t="s">
        <v>4933</v>
      </c>
      <c r="B1103" s="5" t="s">
        <v>9800</v>
      </c>
      <c r="C1103"/>
      <c r="D1103"/>
      <c r="E1103"/>
      <c r="F1103"/>
      <c r="G1103"/>
      <c r="H1103"/>
      <c r="I1103" s="3" t="str">
        <f>IF(SUMPRODUCT(--('Appendix F'!$A$3:$A$7050=I$6)*--('Appendix F'!$B$3:$B$7050=$A1103))&gt;0,"Yes","")</f>
        <v>Yes</v>
      </c>
      <c r="J1103" s="3" t="str">
        <f>IF(SUMPRODUCT(--('Appendix F'!$A$3:$A$7050=J$6)*--('Appendix F'!$B$3:$B$7050=$A1103))&gt;0,"Yes","")</f>
        <v/>
      </c>
    </row>
    <row r="1104" spans="1:10" x14ac:dyDescent="0.25">
      <c r="A1104" s="5" t="s">
        <v>6278</v>
      </c>
      <c r="B1104" s="5" t="s">
        <v>9800</v>
      </c>
      <c r="C1104"/>
      <c r="D1104"/>
      <c r="E1104"/>
      <c r="F1104"/>
      <c r="G1104"/>
      <c r="H1104"/>
      <c r="I1104" s="3" t="str">
        <f>IF(SUMPRODUCT(--('Appendix F'!$A$3:$A$7050=I$6)*--('Appendix F'!$B$3:$B$7050=$A1104))&gt;0,"Yes","")</f>
        <v/>
      </c>
      <c r="J1104" s="3" t="str">
        <f>IF(SUMPRODUCT(--('Appendix F'!$A$3:$A$7050=J$6)*--('Appendix F'!$B$3:$B$7050=$A1104))&gt;0,"Yes","")</f>
        <v>Yes</v>
      </c>
    </row>
    <row r="1105" spans="1:10" x14ac:dyDescent="0.25">
      <c r="A1105" s="5" t="s">
        <v>4934</v>
      </c>
      <c r="B1105" s="5" t="s">
        <v>9800</v>
      </c>
      <c r="C1105"/>
      <c r="D1105"/>
      <c r="E1105"/>
      <c r="F1105"/>
      <c r="G1105"/>
      <c r="H1105"/>
      <c r="I1105" s="3" t="str">
        <f>IF(SUMPRODUCT(--('Appendix F'!$A$3:$A$7050=I$6)*--('Appendix F'!$B$3:$B$7050=$A1105))&gt;0,"Yes","")</f>
        <v>Yes</v>
      </c>
      <c r="J1105" s="3" t="str">
        <f>IF(SUMPRODUCT(--('Appendix F'!$A$3:$A$7050=J$6)*--('Appendix F'!$B$3:$B$7050=$A1105))&gt;0,"Yes","")</f>
        <v/>
      </c>
    </row>
    <row r="1106" spans="1:10" x14ac:dyDescent="0.25">
      <c r="A1106" s="5" t="s">
        <v>6279</v>
      </c>
      <c r="B1106" s="5" t="s">
        <v>9800</v>
      </c>
      <c r="C1106"/>
      <c r="D1106"/>
      <c r="E1106"/>
      <c r="F1106"/>
      <c r="G1106"/>
      <c r="H1106"/>
      <c r="I1106" s="3" t="str">
        <f>IF(SUMPRODUCT(--('Appendix F'!$A$3:$A$7050=I$6)*--('Appendix F'!$B$3:$B$7050=$A1106))&gt;0,"Yes","")</f>
        <v/>
      </c>
      <c r="J1106" s="3" t="str">
        <f>IF(SUMPRODUCT(--('Appendix F'!$A$3:$A$7050=J$6)*--('Appendix F'!$B$3:$B$7050=$A1106))&gt;0,"Yes","")</f>
        <v>Yes</v>
      </c>
    </row>
    <row r="1107" spans="1:10" x14ac:dyDescent="0.25">
      <c r="A1107" s="5" t="s">
        <v>4935</v>
      </c>
      <c r="B1107" s="5" t="s">
        <v>9800</v>
      </c>
      <c r="C1107"/>
      <c r="D1107"/>
      <c r="E1107"/>
      <c r="F1107"/>
      <c r="G1107"/>
      <c r="H1107"/>
      <c r="I1107" s="3" t="str">
        <f>IF(SUMPRODUCT(--('Appendix F'!$A$3:$A$7050=I$6)*--('Appendix F'!$B$3:$B$7050=$A1107))&gt;0,"Yes","")</f>
        <v>Yes</v>
      </c>
      <c r="J1107" s="3" t="str">
        <f>IF(SUMPRODUCT(--('Appendix F'!$A$3:$A$7050=J$6)*--('Appendix F'!$B$3:$B$7050=$A1107))&gt;0,"Yes","")</f>
        <v/>
      </c>
    </row>
    <row r="1108" spans="1:10" x14ac:dyDescent="0.25">
      <c r="A1108" s="5" t="s">
        <v>6280</v>
      </c>
      <c r="B1108" s="5" t="s">
        <v>9800</v>
      </c>
      <c r="C1108"/>
      <c r="D1108"/>
      <c r="E1108"/>
      <c r="F1108"/>
      <c r="G1108"/>
      <c r="H1108"/>
      <c r="I1108" s="3" t="str">
        <f>IF(SUMPRODUCT(--('Appendix F'!$A$3:$A$7050=I$6)*--('Appendix F'!$B$3:$B$7050=$A1108))&gt;0,"Yes","")</f>
        <v/>
      </c>
      <c r="J1108" s="3" t="str">
        <f>IF(SUMPRODUCT(--('Appendix F'!$A$3:$A$7050=J$6)*--('Appendix F'!$B$3:$B$7050=$A1108))&gt;0,"Yes","")</f>
        <v>Yes</v>
      </c>
    </row>
    <row r="1109" spans="1:10" x14ac:dyDescent="0.25">
      <c r="A1109" s="5" t="s">
        <v>4936</v>
      </c>
      <c r="B1109" s="5" t="s">
        <v>9800</v>
      </c>
      <c r="C1109"/>
      <c r="D1109"/>
      <c r="E1109"/>
      <c r="F1109"/>
      <c r="G1109"/>
      <c r="H1109"/>
      <c r="I1109" s="3" t="str">
        <f>IF(SUMPRODUCT(--('Appendix F'!$A$3:$A$7050=I$6)*--('Appendix F'!$B$3:$B$7050=$A1109))&gt;0,"Yes","")</f>
        <v>Yes</v>
      </c>
      <c r="J1109" s="3" t="str">
        <f>IF(SUMPRODUCT(--('Appendix F'!$A$3:$A$7050=J$6)*--('Appendix F'!$B$3:$B$7050=$A1109))&gt;0,"Yes","")</f>
        <v/>
      </c>
    </row>
    <row r="1110" spans="1:10" x14ac:dyDescent="0.25">
      <c r="A1110" s="5" t="s">
        <v>6281</v>
      </c>
      <c r="B1110" s="5" t="s">
        <v>9800</v>
      </c>
      <c r="C1110"/>
      <c r="D1110"/>
      <c r="E1110"/>
      <c r="F1110"/>
      <c r="G1110"/>
      <c r="H1110"/>
      <c r="I1110" s="3" t="str">
        <f>IF(SUMPRODUCT(--('Appendix F'!$A$3:$A$7050=I$6)*--('Appendix F'!$B$3:$B$7050=$A1110))&gt;0,"Yes","")</f>
        <v/>
      </c>
      <c r="J1110" s="3" t="str">
        <f>IF(SUMPRODUCT(--('Appendix F'!$A$3:$A$7050=J$6)*--('Appendix F'!$B$3:$B$7050=$A1110))&gt;0,"Yes","")</f>
        <v>Yes</v>
      </c>
    </row>
    <row r="1111" spans="1:10" x14ac:dyDescent="0.25">
      <c r="A1111" s="5" t="s">
        <v>4937</v>
      </c>
      <c r="B1111" s="5" t="s">
        <v>9800</v>
      </c>
      <c r="C1111"/>
      <c r="D1111"/>
      <c r="E1111"/>
      <c r="F1111"/>
      <c r="G1111"/>
      <c r="H1111"/>
      <c r="I1111" s="3" t="str">
        <f>IF(SUMPRODUCT(--('Appendix F'!$A$3:$A$7050=I$6)*--('Appendix F'!$B$3:$B$7050=$A1111))&gt;0,"Yes","")</f>
        <v>Yes</v>
      </c>
      <c r="J1111" s="3" t="str">
        <f>IF(SUMPRODUCT(--('Appendix F'!$A$3:$A$7050=J$6)*--('Appendix F'!$B$3:$B$7050=$A1111))&gt;0,"Yes","")</f>
        <v/>
      </c>
    </row>
    <row r="1112" spans="1:10" x14ac:dyDescent="0.25">
      <c r="A1112" s="5" t="s">
        <v>6282</v>
      </c>
      <c r="B1112" s="5" t="s">
        <v>9800</v>
      </c>
      <c r="C1112"/>
      <c r="D1112"/>
      <c r="E1112"/>
      <c r="F1112"/>
      <c r="G1112"/>
      <c r="H1112"/>
      <c r="I1112" s="3" t="str">
        <f>IF(SUMPRODUCT(--('Appendix F'!$A$3:$A$7050=I$6)*--('Appendix F'!$B$3:$B$7050=$A1112))&gt;0,"Yes","")</f>
        <v/>
      </c>
      <c r="J1112" s="3" t="str">
        <f>IF(SUMPRODUCT(--('Appendix F'!$A$3:$A$7050=J$6)*--('Appendix F'!$B$3:$B$7050=$A1112))&gt;0,"Yes","")</f>
        <v>Yes</v>
      </c>
    </row>
    <row r="1113" spans="1:10" x14ac:dyDescent="0.25">
      <c r="A1113" s="5" t="s">
        <v>4938</v>
      </c>
      <c r="B1113" s="5" t="s">
        <v>9800</v>
      </c>
      <c r="C1113"/>
      <c r="D1113"/>
      <c r="E1113"/>
      <c r="F1113"/>
      <c r="G1113"/>
      <c r="H1113"/>
      <c r="I1113" s="3" t="str">
        <f>IF(SUMPRODUCT(--('Appendix F'!$A$3:$A$7050=I$6)*--('Appendix F'!$B$3:$B$7050=$A1113))&gt;0,"Yes","")</f>
        <v>Yes</v>
      </c>
      <c r="J1113" s="3" t="str">
        <f>IF(SUMPRODUCT(--('Appendix F'!$A$3:$A$7050=J$6)*--('Appendix F'!$B$3:$B$7050=$A1113))&gt;0,"Yes","")</f>
        <v/>
      </c>
    </row>
    <row r="1114" spans="1:10" x14ac:dyDescent="0.25">
      <c r="A1114" s="5" t="s">
        <v>6283</v>
      </c>
      <c r="B1114" s="5" t="s">
        <v>9800</v>
      </c>
      <c r="C1114"/>
      <c r="D1114"/>
      <c r="E1114"/>
      <c r="F1114"/>
      <c r="G1114"/>
      <c r="H1114"/>
      <c r="I1114" s="3" t="str">
        <f>IF(SUMPRODUCT(--('Appendix F'!$A$3:$A$7050=I$6)*--('Appendix F'!$B$3:$B$7050=$A1114))&gt;0,"Yes","")</f>
        <v/>
      </c>
      <c r="J1114" s="3" t="str">
        <f>IF(SUMPRODUCT(--('Appendix F'!$A$3:$A$7050=J$6)*--('Appendix F'!$B$3:$B$7050=$A1114))&gt;0,"Yes","")</f>
        <v>Yes</v>
      </c>
    </row>
    <row r="1115" spans="1:10" x14ac:dyDescent="0.25">
      <c r="A1115" s="5" t="s">
        <v>4939</v>
      </c>
      <c r="B1115" s="5" t="s">
        <v>9800</v>
      </c>
      <c r="C1115"/>
      <c r="D1115"/>
      <c r="E1115"/>
      <c r="F1115"/>
      <c r="G1115"/>
      <c r="H1115"/>
      <c r="I1115" s="3" t="str">
        <f>IF(SUMPRODUCT(--('Appendix F'!$A$3:$A$7050=I$6)*--('Appendix F'!$B$3:$B$7050=$A1115))&gt;0,"Yes","")</f>
        <v>Yes</v>
      </c>
      <c r="J1115" s="3" t="str">
        <f>IF(SUMPRODUCT(--('Appendix F'!$A$3:$A$7050=J$6)*--('Appendix F'!$B$3:$B$7050=$A1115))&gt;0,"Yes","")</f>
        <v/>
      </c>
    </row>
    <row r="1116" spans="1:10" x14ac:dyDescent="0.25">
      <c r="A1116" s="5" t="s">
        <v>6284</v>
      </c>
      <c r="B1116" s="5" t="s">
        <v>9800</v>
      </c>
      <c r="C1116"/>
      <c r="D1116"/>
      <c r="E1116"/>
      <c r="F1116"/>
      <c r="G1116"/>
      <c r="H1116"/>
      <c r="I1116" s="3" t="str">
        <f>IF(SUMPRODUCT(--('Appendix F'!$A$3:$A$7050=I$6)*--('Appendix F'!$B$3:$B$7050=$A1116))&gt;0,"Yes","")</f>
        <v/>
      </c>
      <c r="J1116" s="3" t="str">
        <f>IF(SUMPRODUCT(--('Appendix F'!$A$3:$A$7050=J$6)*--('Appendix F'!$B$3:$B$7050=$A1116))&gt;0,"Yes","")</f>
        <v>Yes</v>
      </c>
    </row>
    <row r="1117" spans="1:10" x14ac:dyDescent="0.25">
      <c r="A1117" s="5" t="s">
        <v>4940</v>
      </c>
      <c r="B1117" s="5" t="s">
        <v>9800</v>
      </c>
      <c r="C1117"/>
      <c r="D1117"/>
      <c r="E1117"/>
      <c r="F1117"/>
      <c r="G1117"/>
      <c r="H1117"/>
      <c r="I1117" s="3" t="str">
        <f>IF(SUMPRODUCT(--('Appendix F'!$A$3:$A$7050=I$6)*--('Appendix F'!$B$3:$B$7050=$A1117))&gt;0,"Yes","")</f>
        <v>Yes</v>
      </c>
      <c r="J1117" s="3" t="str">
        <f>IF(SUMPRODUCT(--('Appendix F'!$A$3:$A$7050=J$6)*--('Appendix F'!$B$3:$B$7050=$A1117))&gt;0,"Yes","")</f>
        <v/>
      </c>
    </row>
    <row r="1118" spans="1:10" x14ac:dyDescent="0.25">
      <c r="A1118" s="5" t="s">
        <v>6285</v>
      </c>
      <c r="B1118" s="5" t="s">
        <v>9800</v>
      </c>
      <c r="C1118"/>
      <c r="D1118"/>
      <c r="E1118"/>
      <c r="F1118"/>
      <c r="G1118"/>
      <c r="H1118"/>
      <c r="I1118" s="3" t="str">
        <f>IF(SUMPRODUCT(--('Appendix F'!$A$3:$A$7050=I$6)*--('Appendix F'!$B$3:$B$7050=$A1118))&gt;0,"Yes","")</f>
        <v/>
      </c>
      <c r="J1118" s="3" t="str">
        <f>IF(SUMPRODUCT(--('Appendix F'!$A$3:$A$7050=J$6)*--('Appendix F'!$B$3:$B$7050=$A1118))&gt;0,"Yes","")</f>
        <v>Yes</v>
      </c>
    </row>
    <row r="1119" spans="1:10" x14ac:dyDescent="0.25">
      <c r="A1119" s="5" t="s">
        <v>4941</v>
      </c>
      <c r="B1119" s="5" t="s">
        <v>9800</v>
      </c>
      <c r="C1119"/>
      <c r="D1119"/>
      <c r="E1119"/>
      <c r="F1119"/>
      <c r="G1119"/>
      <c r="H1119"/>
      <c r="I1119" s="3" t="str">
        <f>IF(SUMPRODUCT(--('Appendix F'!$A$3:$A$7050=I$6)*--('Appendix F'!$B$3:$B$7050=$A1119))&gt;0,"Yes","")</f>
        <v>Yes</v>
      </c>
      <c r="J1119" s="3" t="str">
        <f>IF(SUMPRODUCT(--('Appendix F'!$A$3:$A$7050=J$6)*--('Appendix F'!$B$3:$B$7050=$A1119))&gt;0,"Yes","")</f>
        <v/>
      </c>
    </row>
    <row r="1120" spans="1:10" x14ac:dyDescent="0.25">
      <c r="A1120" s="5" t="s">
        <v>6286</v>
      </c>
      <c r="B1120" s="5" t="s">
        <v>9800</v>
      </c>
      <c r="C1120"/>
      <c r="D1120"/>
      <c r="E1120"/>
      <c r="F1120"/>
      <c r="G1120"/>
      <c r="H1120"/>
      <c r="I1120" s="3" t="str">
        <f>IF(SUMPRODUCT(--('Appendix F'!$A$3:$A$7050=I$6)*--('Appendix F'!$B$3:$B$7050=$A1120))&gt;0,"Yes","")</f>
        <v/>
      </c>
      <c r="J1120" s="3" t="str">
        <f>IF(SUMPRODUCT(--('Appendix F'!$A$3:$A$7050=J$6)*--('Appendix F'!$B$3:$B$7050=$A1120))&gt;0,"Yes","")</f>
        <v>Yes</v>
      </c>
    </row>
    <row r="1121" spans="1:10" x14ac:dyDescent="0.25">
      <c r="A1121" s="5" t="s">
        <v>4942</v>
      </c>
      <c r="B1121" s="5" t="s">
        <v>9800</v>
      </c>
      <c r="C1121"/>
      <c r="D1121"/>
      <c r="E1121"/>
      <c r="F1121"/>
      <c r="G1121"/>
      <c r="H1121"/>
      <c r="I1121" s="3" t="str">
        <f>IF(SUMPRODUCT(--('Appendix F'!$A$3:$A$7050=I$6)*--('Appendix F'!$B$3:$B$7050=$A1121))&gt;0,"Yes","")</f>
        <v>Yes</v>
      </c>
      <c r="J1121" s="3" t="str">
        <f>IF(SUMPRODUCT(--('Appendix F'!$A$3:$A$7050=J$6)*--('Appendix F'!$B$3:$B$7050=$A1121))&gt;0,"Yes","")</f>
        <v/>
      </c>
    </row>
    <row r="1122" spans="1:10" x14ac:dyDescent="0.25">
      <c r="A1122" s="5" t="s">
        <v>6287</v>
      </c>
      <c r="B1122" s="5" t="s">
        <v>9800</v>
      </c>
      <c r="C1122"/>
      <c r="D1122"/>
      <c r="E1122"/>
      <c r="F1122"/>
      <c r="G1122"/>
      <c r="H1122"/>
      <c r="I1122" s="3" t="str">
        <f>IF(SUMPRODUCT(--('Appendix F'!$A$3:$A$7050=I$6)*--('Appendix F'!$B$3:$B$7050=$A1122))&gt;0,"Yes","")</f>
        <v/>
      </c>
      <c r="J1122" s="3" t="str">
        <f>IF(SUMPRODUCT(--('Appendix F'!$A$3:$A$7050=J$6)*--('Appendix F'!$B$3:$B$7050=$A1122))&gt;0,"Yes","")</f>
        <v>Yes</v>
      </c>
    </row>
    <row r="1123" spans="1:10" x14ac:dyDescent="0.25">
      <c r="A1123" s="5" t="s">
        <v>4943</v>
      </c>
      <c r="B1123" s="5" t="s">
        <v>9800</v>
      </c>
      <c r="C1123"/>
      <c r="D1123"/>
      <c r="E1123"/>
      <c r="F1123"/>
      <c r="G1123"/>
      <c r="H1123"/>
      <c r="I1123" s="3" t="str">
        <f>IF(SUMPRODUCT(--('Appendix F'!$A$3:$A$7050=I$6)*--('Appendix F'!$B$3:$B$7050=$A1123))&gt;0,"Yes","")</f>
        <v>Yes</v>
      </c>
      <c r="J1123" s="3" t="str">
        <f>IF(SUMPRODUCT(--('Appendix F'!$A$3:$A$7050=J$6)*--('Appendix F'!$B$3:$B$7050=$A1123))&gt;0,"Yes","")</f>
        <v/>
      </c>
    </row>
    <row r="1124" spans="1:10" x14ac:dyDescent="0.25">
      <c r="A1124" s="5" t="s">
        <v>6288</v>
      </c>
      <c r="B1124" s="5" t="s">
        <v>9800</v>
      </c>
      <c r="C1124"/>
      <c r="D1124"/>
      <c r="E1124"/>
      <c r="F1124"/>
      <c r="G1124"/>
      <c r="H1124"/>
      <c r="I1124" s="3" t="str">
        <f>IF(SUMPRODUCT(--('Appendix F'!$A$3:$A$7050=I$6)*--('Appendix F'!$B$3:$B$7050=$A1124))&gt;0,"Yes","")</f>
        <v/>
      </c>
      <c r="J1124" s="3" t="str">
        <f>IF(SUMPRODUCT(--('Appendix F'!$A$3:$A$7050=J$6)*--('Appendix F'!$B$3:$B$7050=$A1124))&gt;0,"Yes","")</f>
        <v>Yes</v>
      </c>
    </row>
    <row r="1125" spans="1:10" x14ac:dyDescent="0.25">
      <c r="A1125" s="5" t="s">
        <v>4944</v>
      </c>
      <c r="B1125" s="5" t="s">
        <v>9800</v>
      </c>
      <c r="C1125"/>
      <c r="D1125"/>
      <c r="E1125"/>
      <c r="F1125"/>
      <c r="G1125"/>
      <c r="H1125"/>
      <c r="I1125" s="3" t="str">
        <f>IF(SUMPRODUCT(--('Appendix F'!$A$3:$A$7050=I$6)*--('Appendix F'!$B$3:$B$7050=$A1125))&gt;0,"Yes","")</f>
        <v>Yes</v>
      </c>
      <c r="J1125" s="3" t="str">
        <f>IF(SUMPRODUCT(--('Appendix F'!$A$3:$A$7050=J$6)*--('Appendix F'!$B$3:$B$7050=$A1125))&gt;0,"Yes","")</f>
        <v/>
      </c>
    </row>
    <row r="1126" spans="1:10" x14ac:dyDescent="0.25">
      <c r="A1126" s="5" t="s">
        <v>6289</v>
      </c>
      <c r="B1126" s="5" t="s">
        <v>9800</v>
      </c>
      <c r="C1126"/>
      <c r="D1126"/>
      <c r="E1126"/>
      <c r="F1126"/>
      <c r="G1126"/>
      <c r="H1126"/>
      <c r="I1126" s="3" t="str">
        <f>IF(SUMPRODUCT(--('Appendix F'!$A$3:$A$7050=I$6)*--('Appendix F'!$B$3:$B$7050=$A1126))&gt;0,"Yes","")</f>
        <v/>
      </c>
      <c r="J1126" s="3" t="str">
        <f>IF(SUMPRODUCT(--('Appendix F'!$A$3:$A$7050=J$6)*--('Appendix F'!$B$3:$B$7050=$A1126))&gt;0,"Yes","")</f>
        <v>Yes</v>
      </c>
    </row>
    <row r="1127" spans="1:10" x14ac:dyDescent="0.25">
      <c r="A1127" s="5" t="s">
        <v>4945</v>
      </c>
      <c r="B1127" s="5" t="s">
        <v>9800</v>
      </c>
      <c r="C1127"/>
      <c r="D1127"/>
      <c r="E1127"/>
      <c r="F1127"/>
      <c r="G1127"/>
      <c r="H1127"/>
      <c r="I1127" s="3" t="str">
        <f>IF(SUMPRODUCT(--('Appendix F'!$A$3:$A$7050=I$6)*--('Appendix F'!$B$3:$B$7050=$A1127))&gt;0,"Yes","")</f>
        <v>Yes</v>
      </c>
      <c r="J1127" s="3" t="str">
        <f>IF(SUMPRODUCT(--('Appendix F'!$A$3:$A$7050=J$6)*--('Appendix F'!$B$3:$B$7050=$A1127))&gt;0,"Yes","")</f>
        <v/>
      </c>
    </row>
    <row r="1128" spans="1:10" x14ac:dyDescent="0.25">
      <c r="A1128" s="5" t="s">
        <v>6290</v>
      </c>
      <c r="B1128" s="5" t="s">
        <v>9800</v>
      </c>
      <c r="C1128"/>
      <c r="D1128"/>
      <c r="E1128"/>
      <c r="F1128"/>
      <c r="G1128"/>
      <c r="H1128"/>
      <c r="I1128" s="3" t="str">
        <f>IF(SUMPRODUCT(--('Appendix F'!$A$3:$A$7050=I$6)*--('Appendix F'!$B$3:$B$7050=$A1128))&gt;0,"Yes","")</f>
        <v/>
      </c>
      <c r="J1128" s="3" t="str">
        <f>IF(SUMPRODUCT(--('Appendix F'!$A$3:$A$7050=J$6)*--('Appendix F'!$B$3:$B$7050=$A1128))&gt;0,"Yes","")</f>
        <v>Yes</v>
      </c>
    </row>
    <row r="1129" spans="1:10" x14ac:dyDescent="0.25">
      <c r="A1129" s="5" t="s">
        <v>4946</v>
      </c>
      <c r="B1129" s="5" t="s">
        <v>9800</v>
      </c>
      <c r="C1129"/>
      <c r="D1129"/>
      <c r="E1129"/>
      <c r="F1129"/>
      <c r="G1129"/>
      <c r="H1129"/>
      <c r="I1129" s="3" t="str">
        <f>IF(SUMPRODUCT(--('Appendix F'!$A$3:$A$7050=I$6)*--('Appendix F'!$B$3:$B$7050=$A1129))&gt;0,"Yes","")</f>
        <v>Yes</v>
      </c>
      <c r="J1129" s="3" t="str">
        <f>IF(SUMPRODUCT(--('Appendix F'!$A$3:$A$7050=J$6)*--('Appendix F'!$B$3:$B$7050=$A1129))&gt;0,"Yes","")</f>
        <v/>
      </c>
    </row>
    <row r="1130" spans="1:10" x14ac:dyDescent="0.25">
      <c r="A1130" s="5" t="s">
        <v>6291</v>
      </c>
      <c r="B1130" s="5" t="s">
        <v>9800</v>
      </c>
      <c r="C1130"/>
      <c r="D1130"/>
      <c r="E1130"/>
      <c r="F1130"/>
      <c r="G1130"/>
      <c r="H1130"/>
      <c r="I1130" s="3" t="str">
        <f>IF(SUMPRODUCT(--('Appendix F'!$A$3:$A$7050=I$6)*--('Appendix F'!$B$3:$B$7050=$A1130))&gt;0,"Yes","")</f>
        <v/>
      </c>
      <c r="J1130" s="3" t="str">
        <f>IF(SUMPRODUCT(--('Appendix F'!$A$3:$A$7050=J$6)*--('Appendix F'!$B$3:$B$7050=$A1130))&gt;0,"Yes","")</f>
        <v>Yes</v>
      </c>
    </row>
    <row r="1131" spans="1:10" x14ac:dyDescent="0.25">
      <c r="A1131" s="5" t="s">
        <v>4947</v>
      </c>
      <c r="B1131" s="5" t="s">
        <v>9800</v>
      </c>
      <c r="C1131"/>
      <c r="D1131"/>
      <c r="E1131"/>
      <c r="F1131"/>
      <c r="G1131"/>
      <c r="H1131"/>
      <c r="I1131" s="3" t="str">
        <f>IF(SUMPRODUCT(--('Appendix F'!$A$3:$A$7050=I$6)*--('Appendix F'!$B$3:$B$7050=$A1131))&gt;0,"Yes","")</f>
        <v>Yes</v>
      </c>
      <c r="J1131" s="3" t="str">
        <f>IF(SUMPRODUCT(--('Appendix F'!$A$3:$A$7050=J$6)*--('Appendix F'!$B$3:$B$7050=$A1131))&gt;0,"Yes","")</f>
        <v/>
      </c>
    </row>
    <row r="1132" spans="1:10" x14ac:dyDescent="0.25">
      <c r="A1132" s="5" t="s">
        <v>6292</v>
      </c>
      <c r="B1132" s="5" t="s">
        <v>9800</v>
      </c>
      <c r="C1132"/>
      <c r="D1132"/>
      <c r="E1132"/>
      <c r="F1132"/>
      <c r="G1132"/>
      <c r="H1132"/>
      <c r="I1132" s="3" t="str">
        <f>IF(SUMPRODUCT(--('Appendix F'!$A$3:$A$7050=I$6)*--('Appendix F'!$B$3:$B$7050=$A1132))&gt;0,"Yes","")</f>
        <v/>
      </c>
      <c r="J1132" s="3" t="str">
        <f>IF(SUMPRODUCT(--('Appendix F'!$A$3:$A$7050=J$6)*--('Appendix F'!$B$3:$B$7050=$A1132))&gt;0,"Yes","")</f>
        <v>Yes</v>
      </c>
    </row>
    <row r="1133" spans="1:10" x14ac:dyDescent="0.25">
      <c r="A1133" s="5" t="s">
        <v>4948</v>
      </c>
      <c r="B1133" s="5" t="s">
        <v>9800</v>
      </c>
      <c r="C1133"/>
      <c r="D1133"/>
      <c r="E1133"/>
      <c r="F1133"/>
      <c r="G1133"/>
      <c r="H1133"/>
      <c r="I1133" s="3" t="str">
        <f>IF(SUMPRODUCT(--('Appendix F'!$A$3:$A$7050=I$6)*--('Appendix F'!$B$3:$B$7050=$A1133))&gt;0,"Yes","")</f>
        <v>Yes</v>
      </c>
      <c r="J1133" s="3" t="str">
        <f>IF(SUMPRODUCT(--('Appendix F'!$A$3:$A$7050=J$6)*--('Appendix F'!$B$3:$B$7050=$A1133))&gt;0,"Yes","")</f>
        <v/>
      </c>
    </row>
    <row r="1134" spans="1:10" x14ac:dyDescent="0.25">
      <c r="A1134" s="5" t="s">
        <v>6293</v>
      </c>
      <c r="B1134" s="5" t="s">
        <v>9800</v>
      </c>
      <c r="C1134"/>
      <c r="D1134"/>
      <c r="E1134"/>
      <c r="F1134"/>
      <c r="G1134"/>
      <c r="H1134"/>
      <c r="I1134" s="3" t="str">
        <f>IF(SUMPRODUCT(--('Appendix F'!$A$3:$A$7050=I$6)*--('Appendix F'!$B$3:$B$7050=$A1134))&gt;0,"Yes","")</f>
        <v/>
      </c>
      <c r="J1134" s="3" t="str">
        <f>IF(SUMPRODUCT(--('Appendix F'!$A$3:$A$7050=J$6)*--('Appendix F'!$B$3:$B$7050=$A1134))&gt;0,"Yes","")</f>
        <v>Yes</v>
      </c>
    </row>
    <row r="1135" spans="1:10" x14ac:dyDescent="0.25">
      <c r="A1135" s="5" t="s">
        <v>4949</v>
      </c>
      <c r="B1135" s="5" t="s">
        <v>9800</v>
      </c>
      <c r="C1135"/>
      <c r="D1135"/>
      <c r="E1135"/>
      <c r="F1135"/>
      <c r="G1135"/>
      <c r="H1135"/>
      <c r="I1135" s="3" t="str">
        <f>IF(SUMPRODUCT(--('Appendix F'!$A$3:$A$7050=I$6)*--('Appendix F'!$B$3:$B$7050=$A1135))&gt;0,"Yes","")</f>
        <v>Yes</v>
      </c>
      <c r="J1135" s="3" t="str">
        <f>IF(SUMPRODUCT(--('Appendix F'!$A$3:$A$7050=J$6)*--('Appendix F'!$B$3:$B$7050=$A1135))&gt;0,"Yes","")</f>
        <v/>
      </c>
    </row>
    <row r="1136" spans="1:10" x14ac:dyDescent="0.25">
      <c r="A1136" s="5" t="s">
        <v>6294</v>
      </c>
      <c r="B1136" s="5" t="s">
        <v>9800</v>
      </c>
      <c r="C1136"/>
      <c r="D1136"/>
      <c r="E1136"/>
      <c r="F1136"/>
      <c r="G1136"/>
      <c r="H1136"/>
      <c r="I1136" s="3" t="str">
        <f>IF(SUMPRODUCT(--('Appendix F'!$A$3:$A$7050=I$6)*--('Appendix F'!$B$3:$B$7050=$A1136))&gt;0,"Yes","")</f>
        <v/>
      </c>
      <c r="J1136" s="3" t="str">
        <f>IF(SUMPRODUCT(--('Appendix F'!$A$3:$A$7050=J$6)*--('Appendix F'!$B$3:$B$7050=$A1136))&gt;0,"Yes","")</f>
        <v>Yes</v>
      </c>
    </row>
    <row r="1137" spans="1:10" x14ac:dyDescent="0.25">
      <c r="A1137" s="5" t="s">
        <v>4950</v>
      </c>
      <c r="B1137" s="5" t="s">
        <v>9800</v>
      </c>
      <c r="C1137"/>
      <c r="D1137"/>
      <c r="E1137"/>
      <c r="F1137"/>
      <c r="G1137"/>
      <c r="H1137"/>
      <c r="I1137" s="3" t="str">
        <f>IF(SUMPRODUCT(--('Appendix F'!$A$3:$A$7050=I$6)*--('Appendix F'!$B$3:$B$7050=$A1137))&gt;0,"Yes","")</f>
        <v>Yes</v>
      </c>
      <c r="J1137" s="3" t="str">
        <f>IF(SUMPRODUCT(--('Appendix F'!$A$3:$A$7050=J$6)*--('Appendix F'!$B$3:$B$7050=$A1137))&gt;0,"Yes","")</f>
        <v/>
      </c>
    </row>
    <row r="1138" spans="1:10" x14ac:dyDescent="0.25">
      <c r="A1138" s="5" t="s">
        <v>6295</v>
      </c>
      <c r="B1138" s="5" t="s">
        <v>9800</v>
      </c>
      <c r="C1138"/>
      <c r="D1138"/>
      <c r="E1138"/>
      <c r="F1138"/>
      <c r="G1138"/>
      <c r="H1138"/>
      <c r="I1138" s="3" t="str">
        <f>IF(SUMPRODUCT(--('Appendix F'!$A$3:$A$7050=I$6)*--('Appendix F'!$B$3:$B$7050=$A1138))&gt;0,"Yes","")</f>
        <v/>
      </c>
      <c r="J1138" s="3" t="str">
        <f>IF(SUMPRODUCT(--('Appendix F'!$A$3:$A$7050=J$6)*--('Appendix F'!$B$3:$B$7050=$A1138))&gt;0,"Yes","")</f>
        <v>Yes</v>
      </c>
    </row>
    <row r="1139" spans="1:10" x14ac:dyDescent="0.25">
      <c r="A1139" s="5" t="s">
        <v>4951</v>
      </c>
      <c r="B1139" s="5" t="s">
        <v>9800</v>
      </c>
      <c r="C1139"/>
      <c r="D1139"/>
      <c r="E1139"/>
      <c r="F1139"/>
      <c r="G1139"/>
      <c r="H1139"/>
      <c r="I1139" s="3" t="str">
        <f>IF(SUMPRODUCT(--('Appendix F'!$A$3:$A$7050=I$6)*--('Appendix F'!$B$3:$B$7050=$A1139))&gt;0,"Yes","")</f>
        <v>Yes</v>
      </c>
      <c r="J1139" s="3" t="str">
        <f>IF(SUMPRODUCT(--('Appendix F'!$A$3:$A$7050=J$6)*--('Appendix F'!$B$3:$B$7050=$A1139))&gt;0,"Yes","")</f>
        <v/>
      </c>
    </row>
    <row r="1140" spans="1:10" x14ac:dyDescent="0.25">
      <c r="A1140" s="5" t="s">
        <v>6296</v>
      </c>
      <c r="B1140" s="5" t="s">
        <v>9800</v>
      </c>
      <c r="C1140"/>
      <c r="D1140"/>
      <c r="E1140"/>
      <c r="F1140"/>
      <c r="G1140"/>
      <c r="H1140"/>
      <c r="I1140" s="3" t="str">
        <f>IF(SUMPRODUCT(--('Appendix F'!$A$3:$A$7050=I$6)*--('Appendix F'!$B$3:$B$7050=$A1140))&gt;0,"Yes","")</f>
        <v/>
      </c>
      <c r="J1140" s="3" t="str">
        <f>IF(SUMPRODUCT(--('Appendix F'!$A$3:$A$7050=J$6)*--('Appendix F'!$B$3:$B$7050=$A1140))&gt;0,"Yes","")</f>
        <v>Yes</v>
      </c>
    </row>
    <row r="1141" spans="1:10" x14ac:dyDescent="0.25">
      <c r="A1141" s="5" t="s">
        <v>4952</v>
      </c>
      <c r="B1141" s="5" t="s">
        <v>9800</v>
      </c>
      <c r="C1141"/>
      <c r="D1141"/>
      <c r="E1141"/>
      <c r="F1141"/>
      <c r="G1141"/>
      <c r="H1141"/>
      <c r="I1141" s="3" t="str">
        <f>IF(SUMPRODUCT(--('Appendix F'!$A$3:$A$7050=I$6)*--('Appendix F'!$B$3:$B$7050=$A1141))&gt;0,"Yes","")</f>
        <v>Yes</v>
      </c>
      <c r="J1141" s="3" t="str">
        <f>IF(SUMPRODUCT(--('Appendix F'!$A$3:$A$7050=J$6)*--('Appendix F'!$B$3:$B$7050=$A1141))&gt;0,"Yes","")</f>
        <v/>
      </c>
    </row>
    <row r="1142" spans="1:10" x14ac:dyDescent="0.25">
      <c r="A1142" s="5" t="s">
        <v>6297</v>
      </c>
      <c r="B1142" s="5" t="s">
        <v>9800</v>
      </c>
      <c r="C1142"/>
      <c r="D1142"/>
      <c r="E1142"/>
      <c r="F1142"/>
      <c r="G1142"/>
      <c r="H1142"/>
      <c r="I1142" s="3" t="str">
        <f>IF(SUMPRODUCT(--('Appendix F'!$A$3:$A$7050=I$6)*--('Appendix F'!$B$3:$B$7050=$A1142))&gt;0,"Yes","")</f>
        <v/>
      </c>
      <c r="J1142" s="3" t="str">
        <f>IF(SUMPRODUCT(--('Appendix F'!$A$3:$A$7050=J$6)*--('Appendix F'!$B$3:$B$7050=$A1142))&gt;0,"Yes","")</f>
        <v>Yes</v>
      </c>
    </row>
    <row r="1143" spans="1:10" x14ac:dyDescent="0.25">
      <c r="A1143" s="5" t="s">
        <v>4953</v>
      </c>
      <c r="B1143" s="5" t="s">
        <v>9800</v>
      </c>
      <c r="C1143"/>
      <c r="D1143"/>
      <c r="E1143"/>
      <c r="F1143"/>
      <c r="G1143"/>
      <c r="H1143"/>
      <c r="I1143" s="3" t="str">
        <f>IF(SUMPRODUCT(--('Appendix F'!$A$3:$A$7050=I$6)*--('Appendix F'!$B$3:$B$7050=$A1143))&gt;0,"Yes","")</f>
        <v>Yes</v>
      </c>
      <c r="J1143" s="3" t="str">
        <f>IF(SUMPRODUCT(--('Appendix F'!$A$3:$A$7050=J$6)*--('Appendix F'!$B$3:$B$7050=$A1143))&gt;0,"Yes","")</f>
        <v/>
      </c>
    </row>
    <row r="1144" spans="1:10" x14ac:dyDescent="0.25">
      <c r="A1144" s="5" t="s">
        <v>6298</v>
      </c>
      <c r="B1144" s="5" t="s">
        <v>9800</v>
      </c>
      <c r="C1144"/>
      <c r="D1144"/>
      <c r="E1144"/>
      <c r="F1144"/>
      <c r="G1144"/>
      <c r="H1144"/>
      <c r="I1144" s="3" t="str">
        <f>IF(SUMPRODUCT(--('Appendix F'!$A$3:$A$7050=I$6)*--('Appendix F'!$B$3:$B$7050=$A1144))&gt;0,"Yes","")</f>
        <v/>
      </c>
      <c r="J1144" s="3" t="str">
        <f>IF(SUMPRODUCT(--('Appendix F'!$A$3:$A$7050=J$6)*--('Appendix F'!$B$3:$B$7050=$A1144))&gt;0,"Yes","")</f>
        <v>Yes</v>
      </c>
    </row>
    <row r="1145" spans="1:10" x14ac:dyDescent="0.25">
      <c r="A1145" s="5" t="s">
        <v>4954</v>
      </c>
      <c r="B1145" s="5" t="s">
        <v>9800</v>
      </c>
      <c r="C1145"/>
      <c r="D1145"/>
      <c r="E1145"/>
      <c r="F1145"/>
      <c r="G1145"/>
      <c r="H1145"/>
      <c r="I1145" s="3" t="str">
        <f>IF(SUMPRODUCT(--('Appendix F'!$A$3:$A$7050=I$6)*--('Appendix F'!$B$3:$B$7050=$A1145))&gt;0,"Yes","")</f>
        <v>Yes</v>
      </c>
      <c r="J1145" s="3" t="str">
        <f>IF(SUMPRODUCT(--('Appendix F'!$A$3:$A$7050=J$6)*--('Appendix F'!$B$3:$B$7050=$A1145))&gt;0,"Yes","")</f>
        <v/>
      </c>
    </row>
    <row r="1146" spans="1:10" x14ac:dyDescent="0.25">
      <c r="A1146" s="5" t="s">
        <v>6299</v>
      </c>
      <c r="B1146" s="5" t="s">
        <v>9800</v>
      </c>
      <c r="C1146"/>
      <c r="D1146"/>
      <c r="E1146"/>
      <c r="F1146"/>
      <c r="G1146"/>
      <c r="H1146"/>
      <c r="I1146" s="3" t="str">
        <f>IF(SUMPRODUCT(--('Appendix F'!$A$3:$A$7050=I$6)*--('Appendix F'!$B$3:$B$7050=$A1146))&gt;0,"Yes","")</f>
        <v/>
      </c>
      <c r="J1146" s="3" t="str">
        <f>IF(SUMPRODUCT(--('Appendix F'!$A$3:$A$7050=J$6)*--('Appendix F'!$B$3:$B$7050=$A1146))&gt;0,"Yes","")</f>
        <v>Yes</v>
      </c>
    </row>
    <row r="1147" spans="1:10" x14ac:dyDescent="0.25">
      <c r="A1147" s="5" t="s">
        <v>4955</v>
      </c>
      <c r="B1147" s="5" t="s">
        <v>9800</v>
      </c>
      <c r="C1147"/>
      <c r="D1147"/>
      <c r="E1147"/>
      <c r="F1147"/>
      <c r="G1147"/>
      <c r="H1147"/>
      <c r="I1147" s="3" t="str">
        <f>IF(SUMPRODUCT(--('Appendix F'!$A$3:$A$7050=I$6)*--('Appendix F'!$B$3:$B$7050=$A1147))&gt;0,"Yes","")</f>
        <v>Yes</v>
      </c>
      <c r="J1147" s="3" t="str">
        <f>IF(SUMPRODUCT(--('Appendix F'!$A$3:$A$7050=J$6)*--('Appendix F'!$B$3:$B$7050=$A1147))&gt;0,"Yes","")</f>
        <v/>
      </c>
    </row>
    <row r="1148" spans="1:10" x14ac:dyDescent="0.25">
      <c r="A1148" s="5" t="s">
        <v>6300</v>
      </c>
      <c r="B1148" s="5" t="s">
        <v>9800</v>
      </c>
      <c r="C1148"/>
      <c r="D1148"/>
      <c r="E1148"/>
      <c r="F1148"/>
      <c r="G1148"/>
      <c r="H1148"/>
      <c r="I1148" s="3" t="str">
        <f>IF(SUMPRODUCT(--('Appendix F'!$A$3:$A$7050=I$6)*--('Appendix F'!$B$3:$B$7050=$A1148))&gt;0,"Yes","")</f>
        <v/>
      </c>
      <c r="J1148" s="3" t="str">
        <f>IF(SUMPRODUCT(--('Appendix F'!$A$3:$A$7050=J$6)*--('Appendix F'!$B$3:$B$7050=$A1148))&gt;0,"Yes","")</f>
        <v>Yes</v>
      </c>
    </row>
    <row r="1149" spans="1:10" x14ac:dyDescent="0.25">
      <c r="A1149" s="5" t="s">
        <v>4956</v>
      </c>
      <c r="B1149" s="5" t="s">
        <v>9800</v>
      </c>
      <c r="C1149"/>
      <c r="D1149"/>
      <c r="E1149"/>
      <c r="F1149"/>
      <c r="G1149"/>
      <c r="H1149"/>
      <c r="I1149" s="3" t="str">
        <f>IF(SUMPRODUCT(--('Appendix F'!$A$3:$A$7050=I$6)*--('Appendix F'!$B$3:$B$7050=$A1149))&gt;0,"Yes","")</f>
        <v>Yes</v>
      </c>
      <c r="J1149" s="3" t="str">
        <f>IF(SUMPRODUCT(--('Appendix F'!$A$3:$A$7050=J$6)*--('Appendix F'!$B$3:$B$7050=$A1149))&gt;0,"Yes","")</f>
        <v/>
      </c>
    </row>
    <row r="1150" spans="1:10" x14ac:dyDescent="0.25">
      <c r="A1150" s="5" t="s">
        <v>6301</v>
      </c>
      <c r="B1150" s="5" t="s">
        <v>9800</v>
      </c>
      <c r="C1150"/>
      <c r="D1150"/>
      <c r="E1150"/>
      <c r="F1150"/>
      <c r="G1150"/>
      <c r="H1150"/>
      <c r="I1150" s="3" t="str">
        <f>IF(SUMPRODUCT(--('Appendix F'!$A$3:$A$7050=I$6)*--('Appendix F'!$B$3:$B$7050=$A1150))&gt;0,"Yes","")</f>
        <v/>
      </c>
      <c r="J1150" s="3" t="str">
        <f>IF(SUMPRODUCT(--('Appendix F'!$A$3:$A$7050=J$6)*--('Appendix F'!$B$3:$B$7050=$A1150))&gt;0,"Yes","")</f>
        <v>Yes</v>
      </c>
    </row>
    <row r="1151" spans="1:10" x14ac:dyDescent="0.25">
      <c r="A1151" s="5" t="s">
        <v>4957</v>
      </c>
      <c r="B1151" s="5" t="s">
        <v>9800</v>
      </c>
      <c r="C1151"/>
      <c r="D1151"/>
      <c r="E1151"/>
      <c r="F1151"/>
      <c r="G1151"/>
      <c r="H1151"/>
      <c r="I1151" s="3" t="str">
        <f>IF(SUMPRODUCT(--('Appendix F'!$A$3:$A$7050=I$6)*--('Appendix F'!$B$3:$B$7050=$A1151))&gt;0,"Yes","")</f>
        <v>Yes</v>
      </c>
      <c r="J1151" s="3" t="str">
        <f>IF(SUMPRODUCT(--('Appendix F'!$A$3:$A$7050=J$6)*--('Appendix F'!$B$3:$B$7050=$A1151))&gt;0,"Yes","")</f>
        <v/>
      </c>
    </row>
    <row r="1152" spans="1:10" x14ac:dyDescent="0.25">
      <c r="A1152" s="5" t="s">
        <v>6302</v>
      </c>
      <c r="B1152" s="5" t="s">
        <v>9800</v>
      </c>
      <c r="C1152"/>
      <c r="D1152"/>
      <c r="E1152"/>
      <c r="F1152"/>
      <c r="G1152"/>
      <c r="H1152"/>
      <c r="I1152" s="3" t="str">
        <f>IF(SUMPRODUCT(--('Appendix F'!$A$3:$A$7050=I$6)*--('Appendix F'!$B$3:$B$7050=$A1152))&gt;0,"Yes","")</f>
        <v/>
      </c>
      <c r="J1152" s="3" t="str">
        <f>IF(SUMPRODUCT(--('Appendix F'!$A$3:$A$7050=J$6)*--('Appendix F'!$B$3:$B$7050=$A1152))&gt;0,"Yes","")</f>
        <v>Yes</v>
      </c>
    </row>
    <row r="1153" spans="1:10" x14ac:dyDescent="0.25">
      <c r="A1153" s="5" t="s">
        <v>4958</v>
      </c>
      <c r="B1153" s="5" t="s">
        <v>9800</v>
      </c>
      <c r="C1153"/>
      <c r="D1153"/>
      <c r="E1153"/>
      <c r="F1153"/>
      <c r="G1153"/>
      <c r="H1153"/>
      <c r="I1153" s="3" t="str">
        <f>IF(SUMPRODUCT(--('Appendix F'!$A$3:$A$7050=I$6)*--('Appendix F'!$B$3:$B$7050=$A1153))&gt;0,"Yes","")</f>
        <v>Yes</v>
      </c>
      <c r="J1153" s="3" t="str">
        <f>IF(SUMPRODUCT(--('Appendix F'!$A$3:$A$7050=J$6)*--('Appendix F'!$B$3:$B$7050=$A1153))&gt;0,"Yes","")</f>
        <v/>
      </c>
    </row>
    <row r="1154" spans="1:10" x14ac:dyDescent="0.25">
      <c r="A1154" s="5" t="s">
        <v>6303</v>
      </c>
      <c r="B1154" s="5" t="s">
        <v>9800</v>
      </c>
      <c r="C1154"/>
      <c r="D1154"/>
      <c r="E1154"/>
      <c r="F1154"/>
      <c r="G1154"/>
      <c r="H1154"/>
      <c r="I1154" s="3" t="str">
        <f>IF(SUMPRODUCT(--('Appendix F'!$A$3:$A$7050=I$6)*--('Appendix F'!$B$3:$B$7050=$A1154))&gt;0,"Yes","")</f>
        <v/>
      </c>
      <c r="J1154" s="3" t="str">
        <f>IF(SUMPRODUCT(--('Appendix F'!$A$3:$A$7050=J$6)*--('Appendix F'!$B$3:$B$7050=$A1154))&gt;0,"Yes","")</f>
        <v>Yes</v>
      </c>
    </row>
    <row r="1155" spans="1:10" x14ac:dyDescent="0.25">
      <c r="A1155" s="5" t="s">
        <v>4959</v>
      </c>
      <c r="B1155" s="5" t="s">
        <v>9800</v>
      </c>
      <c r="C1155"/>
      <c r="D1155"/>
      <c r="E1155"/>
      <c r="F1155"/>
      <c r="G1155"/>
      <c r="H1155"/>
      <c r="I1155" s="3" t="str">
        <f>IF(SUMPRODUCT(--('Appendix F'!$A$3:$A$7050=I$6)*--('Appendix F'!$B$3:$B$7050=$A1155))&gt;0,"Yes","")</f>
        <v>Yes</v>
      </c>
      <c r="J1155" s="3" t="str">
        <f>IF(SUMPRODUCT(--('Appendix F'!$A$3:$A$7050=J$6)*--('Appendix F'!$B$3:$B$7050=$A1155))&gt;0,"Yes","")</f>
        <v/>
      </c>
    </row>
    <row r="1156" spans="1:10" x14ac:dyDescent="0.25">
      <c r="A1156" s="5" t="s">
        <v>6304</v>
      </c>
      <c r="B1156" s="5" t="s">
        <v>9800</v>
      </c>
      <c r="C1156"/>
      <c r="D1156"/>
      <c r="E1156"/>
      <c r="F1156"/>
      <c r="G1156"/>
      <c r="H1156"/>
      <c r="I1156" s="3" t="str">
        <f>IF(SUMPRODUCT(--('Appendix F'!$A$3:$A$7050=I$6)*--('Appendix F'!$B$3:$B$7050=$A1156))&gt;0,"Yes","")</f>
        <v/>
      </c>
      <c r="J1156" s="3" t="str">
        <f>IF(SUMPRODUCT(--('Appendix F'!$A$3:$A$7050=J$6)*--('Appendix F'!$B$3:$B$7050=$A1156))&gt;0,"Yes","")</f>
        <v>Yes</v>
      </c>
    </row>
    <row r="1157" spans="1:10" x14ac:dyDescent="0.25">
      <c r="A1157" s="5" t="s">
        <v>4960</v>
      </c>
      <c r="B1157" s="5" t="s">
        <v>9800</v>
      </c>
      <c r="C1157"/>
      <c r="D1157"/>
      <c r="E1157"/>
      <c r="F1157"/>
      <c r="G1157"/>
      <c r="H1157"/>
      <c r="I1157" s="3" t="str">
        <f>IF(SUMPRODUCT(--('Appendix F'!$A$3:$A$7050=I$6)*--('Appendix F'!$B$3:$B$7050=$A1157))&gt;0,"Yes","")</f>
        <v>Yes</v>
      </c>
      <c r="J1157" s="3" t="str">
        <f>IF(SUMPRODUCT(--('Appendix F'!$A$3:$A$7050=J$6)*--('Appendix F'!$B$3:$B$7050=$A1157))&gt;0,"Yes","")</f>
        <v/>
      </c>
    </row>
    <row r="1158" spans="1:10" x14ac:dyDescent="0.25">
      <c r="A1158" s="5" t="s">
        <v>6305</v>
      </c>
      <c r="B1158" s="5" t="s">
        <v>9800</v>
      </c>
      <c r="C1158"/>
      <c r="D1158"/>
      <c r="E1158"/>
      <c r="F1158"/>
      <c r="G1158"/>
      <c r="H1158"/>
      <c r="I1158" s="3" t="str">
        <f>IF(SUMPRODUCT(--('Appendix F'!$A$3:$A$7050=I$6)*--('Appendix F'!$B$3:$B$7050=$A1158))&gt;0,"Yes","")</f>
        <v/>
      </c>
      <c r="J1158" s="3" t="str">
        <f>IF(SUMPRODUCT(--('Appendix F'!$A$3:$A$7050=J$6)*--('Appendix F'!$B$3:$B$7050=$A1158))&gt;0,"Yes","")</f>
        <v>Yes</v>
      </c>
    </row>
    <row r="1159" spans="1:10" x14ac:dyDescent="0.25">
      <c r="A1159" s="5" t="s">
        <v>4961</v>
      </c>
      <c r="B1159" s="5" t="s">
        <v>9800</v>
      </c>
      <c r="C1159"/>
      <c r="D1159"/>
      <c r="E1159"/>
      <c r="F1159"/>
      <c r="G1159"/>
      <c r="H1159"/>
      <c r="I1159" s="3" t="str">
        <f>IF(SUMPRODUCT(--('Appendix F'!$A$3:$A$7050=I$6)*--('Appendix F'!$B$3:$B$7050=$A1159))&gt;0,"Yes","")</f>
        <v>Yes</v>
      </c>
      <c r="J1159" s="3" t="str">
        <f>IF(SUMPRODUCT(--('Appendix F'!$A$3:$A$7050=J$6)*--('Appendix F'!$B$3:$B$7050=$A1159))&gt;0,"Yes","")</f>
        <v/>
      </c>
    </row>
    <row r="1160" spans="1:10" x14ac:dyDescent="0.25">
      <c r="A1160" s="5" t="s">
        <v>6306</v>
      </c>
      <c r="B1160" s="5" t="s">
        <v>9800</v>
      </c>
      <c r="C1160"/>
      <c r="D1160"/>
      <c r="E1160"/>
      <c r="F1160"/>
      <c r="G1160"/>
      <c r="H1160"/>
      <c r="I1160" s="3" t="str">
        <f>IF(SUMPRODUCT(--('Appendix F'!$A$3:$A$7050=I$6)*--('Appendix F'!$B$3:$B$7050=$A1160))&gt;0,"Yes","")</f>
        <v/>
      </c>
      <c r="J1160" s="3" t="str">
        <f>IF(SUMPRODUCT(--('Appendix F'!$A$3:$A$7050=J$6)*--('Appendix F'!$B$3:$B$7050=$A1160))&gt;0,"Yes","")</f>
        <v>Yes</v>
      </c>
    </row>
    <row r="1161" spans="1:10" x14ac:dyDescent="0.25">
      <c r="A1161" s="5" t="s">
        <v>4962</v>
      </c>
      <c r="B1161" s="5" t="s">
        <v>9800</v>
      </c>
      <c r="C1161"/>
      <c r="D1161"/>
      <c r="E1161"/>
      <c r="F1161"/>
      <c r="G1161"/>
      <c r="H1161"/>
      <c r="I1161" s="3" t="str">
        <f>IF(SUMPRODUCT(--('Appendix F'!$A$3:$A$7050=I$6)*--('Appendix F'!$B$3:$B$7050=$A1161))&gt;0,"Yes","")</f>
        <v>Yes</v>
      </c>
      <c r="J1161" s="3" t="str">
        <f>IF(SUMPRODUCT(--('Appendix F'!$A$3:$A$7050=J$6)*--('Appendix F'!$B$3:$B$7050=$A1161))&gt;0,"Yes","")</f>
        <v/>
      </c>
    </row>
    <row r="1162" spans="1:10" x14ac:dyDescent="0.25">
      <c r="A1162" s="5" t="s">
        <v>6307</v>
      </c>
      <c r="B1162" s="5" t="s">
        <v>9800</v>
      </c>
      <c r="C1162"/>
      <c r="D1162"/>
      <c r="E1162"/>
      <c r="F1162"/>
      <c r="G1162"/>
      <c r="H1162"/>
      <c r="I1162" s="3" t="str">
        <f>IF(SUMPRODUCT(--('Appendix F'!$A$3:$A$7050=I$6)*--('Appendix F'!$B$3:$B$7050=$A1162))&gt;0,"Yes","")</f>
        <v/>
      </c>
      <c r="J1162" s="3" t="str">
        <f>IF(SUMPRODUCT(--('Appendix F'!$A$3:$A$7050=J$6)*--('Appendix F'!$B$3:$B$7050=$A1162))&gt;0,"Yes","")</f>
        <v>Yes</v>
      </c>
    </row>
    <row r="1163" spans="1:10" x14ac:dyDescent="0.25">
      <c r="A1163" s="5" t="s">
        <v>4963</v>
      </c>
      <c r="B1163" s="5" t="s">
        <v>9800</v>
      </c>
      <c r="C1163"/>
      <c r="D1163"/>
      <c r="E1163"/>
      <c r="F1163"/>
      <c r="G1163"/>
      <c r="H1163"/>
      <c r="I1163" s="3" t="str">
        <f>IF(SUMPRODUCT(--('Appendix F'!$A$3:$A$7050=I$6)*--('Appendix F'!$B$3:$B$7050=$A1163))&gt;0,"Yes","")</f>
        <v>Yes</v>
      </c>
      <c r="J1163" s="3" t="str">
        <f>IF(SUMPRODUCT(--('Appendix F'!$A$3:$A$7050=J$6)*--('Appendix F'!$B$3:$B$7050=$A1163))&gt;0,"Yes","")</f>
        <v/>
      </c>
    </row>
    <row r="1164" spans="1:10" x14ac:dyDescent="0.25">
      <c r="A1164" s="5" t="s">
        <v>6308</v>
      </c>
      <c r="B1164" s="5" t="s">
        <v>9800</v>
      </c>
      <c r="C1164"/>
      <c r="D1164"/>
      <c r="E1164"/>
      <c r="F1164"/>
      <c r="G1164"/>
      <c r="H1164"/>
      <c r="I1164" s="3" t="str">
        <f>IF(SUMPRODUCT(--('Appendix F'!$A$3:$A$7050=I$6)*--('Appendix F'!$B$3:$B$7050=$A1164))&gt;0,"Yes","")</f>
        <v/>
      </c>
      <c r="J1164" s="3" t="str">
        <f>IF(SUMPRODUCT(--('Appendix F'!$A$3:$A$7050=J$6)*--('Appendix F'!$B$3:$B$7050=$A1164))&gt;0,"Yes","")</f>
        <v>Yes</v>
      </c>
    </row>
    <row r="1165" spans="1:10" x14ac:dyDescent="0.25">
      <c r="A1165" s="5" t="s">
        <v>4964</v>
      </c>
      <c r="B1165" s="5" t="s">
        <v>9800</v>
      </c>
      <c r="C1165"/>
      <c r="D1165"/>
      <c r="E1165"/>
      <c r="F1165"/>
      <c r="G1165"/>
      <c r="H1165"/>
      <c r="I1165" s="3" t="str">
        <f>IF(SUMPRODUCT(--('Appendix F'!$A$3:$A$7050=I$6)*--('Appendix F'!$B$3:$B$7050=$A1165))&gt;0,"Yes","")</f>
        <v>Yes</v>
      </c>
      <c r="J1165" s="3" t="str">
        <f>IF(SUMPRODUCT(--('Appendix F'!$A$3:$A$7050=J$6)*--('Appendix F'!$B$3:$B$7050=$A1165))&gt;0,"Yes","")</f>
        <v/>
      </c>
    </row>
    <row r="1166" spans="1:10" x14ac:dyDescent="0.25">
      <c r="A1166" s="5" t="s">
        <v>6309</v>
      </c>
      <c r="B1166" s="5" t="s">
        <v>9800</v>
      </c>
      <c r="C1166"/>
      <c r="D1166"/>
      <c r="E1166"/>
      <c r="F1166"/>
      <c r="G1166"/>
      <c r="H1166"/>
      <c r="I1166" s="3" t="str">
        <f>IF(SUMPRODUCT(--('Appendix F'!$A$3:$A$7050=I$6)*--('Appendix F'!$B$3:$B$7050=$A1166))&gt;0,"Yes","")</f>
        <v/>
      </c>
      <c r="J1166" s="3" t="str">
        <f>IF(SUMPRODUCT(--('Appendix F'!$A$3:$A$7050=J$6)*--('Appendix F'!$B$3:$B$7050=$A1166))&gt;0,"Yes","")</f>
        <v>Yes</v>
      </c>
    </row>
    <row r="1167" spans="1:10" x14ac:dyDescent="0.25">
      <c r="A1167" s="5" t="s">
        <v>4965</v>
      </c>
      <c r="B1167" s="5" t="s">
        <v>9800</v>
      </c>
      <c r="C1167"/>
      <c r="D1167"/>
      <c r="E1167"/>
      <c r="F1167"/>
      <c r="G1167"/>
      <c r="H1167"/>
      <c r="I1167" s="3" t="str">
        <f>IF(SUMPRODUCT(--('Appendix F'!$A$3:$A$7050=I$6)*--('Appendix F'!$B$3:$B$7050=$A1167))&gt;0,"Yes","")</f>
        <v>Yes</v>
      </c>
      <c r="J1167" s="3" t="str">
        <f>IF(SUMPRODUCT(--('Appendix F'!$A$3:$A$7050=J$6)*--('Appendix F'!$B$3:$B$7050=$A1167))&gt;0,"Yes","")</f>
        <v/>
      </c>
    </row>
    <row r="1168" spans="1:10" x14ac:dyDescent="0.25">
      <c r="A1168" s="5" t="s">
        <v>6310</v>
      </c>
      <c r="B1168" s="5" t="s">
        <v>9800</v>
      </c>
      <c r="C1168"/>
      <c r="D1168"/>
      <c r="E1168"/>
      <c r="F1168"/>
      <c r="G1168"/>
      <c r="H1168"/>
      <c r="I1168" s="3" t="str">
        <f>IF(SUMPRODUCT(--('Appendix F'!$A$3:$A$7050=I$6)*--('Appendix F'!$B$3:$B$7050=$A1168))&gt;0,"Yes","")</f>
        <v/>
      </c>
      <c r="J1168" s="3" t="str">
        <f>IF(SUMPRODUCT(--('Appendix F'!$A$3:$A$7050=J$6)*--('Appendix F'!$B$3:$B$7050=$A1168))&gt;0,"Yes","")</f>
        <v>Yes</v>
      </c>
    </row>
    <row r="1169" spans="1:10" x14ac:dyDescent="0.25">
      <c r="A1169" s="5" t="s">
        <v>4966</v>
      </c>
      <c r="B1169" s="5" t="s">
        <v>9800</v>
      </c>
      <c r="C1169"/>
      <c r="D1169"/>
      <c r="E1169"/>
      <c r="F1169"/>
      <c r="G1169"/>
      <c r="H1169"/>
      <c r="I1169" s="3" t="str">
        <f>IF(SUMPRODUCT(--('Appendix F'!$A$3:$A$7050=I$6)*--('Appendix F'!$B$3:$B$7050=$A1169))&gt;0,"Yes","")</f>
        <v>Yes</v>
      </c>
      <c r="J1169" s="3" t="str">
        <f>IF(SUMPRODUCT(--('Appendix F'!$A$3:$A$7050=J$6)*--('Appendix F'!$B$3:$B$7050=$A1169))&gt;0,"Yes","")</f>
        <v/>
      </c>
    </row>
    <row r="1170" spans="1:10" x14ac:dyDescent="0.25">
      <c r="A1170" s="5" t="s">
        <v>6311</v>
      </c>
      <c r="B1170" s="5" t="s">
        <v>9800</v>
      </c>
      <c r="C1170"/>
      <c r="D1170"/>
      <c r="E1170"/>
      <c r="F1170"/>
      <c r="G1170"/>
      <c r="H1170"/>
      <c r="I1170" s="3" t="str">
        <f>IF(SUMPRODUCT(--('Appendix F'!$A$3:$A$7050=I$6)*--('Appendix F'!$B$3:$B$7050=$A1170))&gt;0,"Yes","")</f>
        <v/>
      </c>
      <c r="J1170" s="3" t="str">
        <f>IF(SUMPRODUCT(--('Appendix F'!$A$3:$A$7050=J$6)*--('Appendix F'!$B$3:$B$7050=$A1170))&gt;0,"Yes","")</f>
        <v>Yes</v>
      </c>
    </row>
    <row r="1171" spans="1:10" x14ac:dyDescent="0.25">
      <c r="A1171" s="5" t="s">
        <v>4967</v>
      </c>
      <c r="B1171" s="5" t="s">
        <v>9800</v>
      </c>
      <c r="C1171"/>
      <c r="D1171"/>
      <c r="E1171"/>
      <c r="F1171"/>
      <c r="G1171"/>
      <c r="H1171"/>
      <c r="I1171" s="3" t="str">
        <f>IF(SUMPRODUCT(--('Appendix F'!$A$3:$A$7050=I$6)*--('Appendix F'!$B$3:$B$7050=$A1171))&gt;0,"Yes","")</f>
        <v>Yes</v>
      </c>
      <c r="J1171" s="3" t="str">
        <f>IF(SUMPRODUCT(--('Appendix F'!$A$3:$A$7050=J$6)*--('Appendix F'!$B$3:$B$7050=$A1171))&gt;0,"Yes","")</f>
        <v/>
      </c>
    </row>
    <row r="1172" spans="1:10" x14ac:dyDescent="0.25">
      <c r="A1172" s="5" t="s">
        <v>6312</v>
      </c>
      <c r="B1172" s="5" t="s">
        <v>9800</v>
      </c>
      <c r="C1172"/>
      <c r="D1172"/>
      <c r="E1172"/>
      <c r="F1172"/>
      <c r="G1172"/>
      <c r="H1172"/>
      <c r="I1172" s="3" t="str">
        <f>IF(SUMPRODUCT(--('Appendix F'!$A$3:$A$7050=I$6)*--('Appendix F'!$B$3:$B$7050=$A1172))&gt;0,"Yes","")</f>
        <v/>
      </c>
      <c r="J1172" s="3" t="str">
        <f>IF(SUMPRODUCT(--('Appendix F'!$A$3:$A$7050=J$6)*--('Appendix F'!$B$3:$B$7050=$A1172))&gt;0,"Yes","")</f>
        <v>Yes</v>
      </c>
    </row>
    <row r="1173" spans="1:10" x14ac:dyDescent="0.25">
      <c r="A1173" s="5" t="s">
        <v>4968</v>
      </c>
      <c r="B1173" s="5" t="s">
        <v>9800</v>
      </c>
      <c r="C1173"/>
      <c r="D1173"/>
      <c r="E1173"/>
      <c r="F1173"/>
      <c r="G1173"/>
      <c r="H1173"/>
      <c r="I1173" s="3" t="str">
        <f>IF(SUMPRODUCT(--('Appendix F'!$A$3:$A$7050=I$6)*--('Appendix F'!$B$3:$B$7050=$A1173))&gt;0,"Yes","")</f>
        <v>Yes</v>
      </c>
      <c r="J1173" s="3" t="str">
        <f>IF(SUMPRODUCT(--('Appendix F'!$A$3:$A$7050=J$6)*--('Appendix F'!$B$3:$B$7050=$A1173))&gt;0,"Yes","")</f>
        <v/>
      </c>
    </row>
    <row r="1174" spans="1:10" x14ac:dyDescent="0.25">
      <c r="A1174" s="5" t="s">
        <v>6313</v>
      </c>
      <c r="B1174" s="5" t="s">
        <v>9800</v>
      </c>
      <c r="C1174"/>
      <c r="D1174"/>
      <c r="E1174"/>
      <c r="F1174"/>
      <c r="G1174"/>
      <c r="H1174"/>
      <c r="I1174" s="3" t="str">
        <f>IF(SUMPRODUCT(--('Appendix F'!$A$3:$A$7050=I$6)*--('Appendix F'!$B$3:$B$7050=$A1174))&gt;0,"Yes","")</f>
        <v/>
      </c>
      <c r="J1174" s="3" t="str">
        <f>IF(SUMPRODUCT(--('Appendix F'!$A$3:$A$7050=J$6)*--('Appendix F'!$B$3:$B$7050=$A1174))&gt;0,"Yes","")</f>
        <v>Yes</v>
      </c>
    </row>
    <row r="1175" spans="1:10" x14ac:dyDescent="0.25">
      <c r="A1175" s="5" t="s">
        <v>4969</v>
      </c>
      <c r="B1175" s="5" t="s">
        <v>9800</v>
      </c>
      <c r="C1175"/>
      <c r="D1175"/>
      <c r="E1175"/>
      <c r="F1175"/>
      <c r="G1175"/>
      <c r="H1175"/>
      <c r="I1175" s="3" t="str">
        <f>IF(SUMPRODUCT(--('Appendix F'!$A$3:$A$7050=I$6)*--('Appendix F'!$B$3:$B$7050=$A1175))&gt;0,"Yes","")</f>
        <v>Yes</v>
      </c>
      <c r="J1175" s="3" t="str">
        <f>IF(SUMPRODUCT(--('Appendix F'!$A$3:$A$7050=J$6)*--('Appendix F'!$B$3:$B$7050=$A1175))&gt;0,"Yes","")</f>
        <v/>
      </c>
    </row>
    <row r="1176" spans="1:10" x14ac:dyDescent="0.25">
      <c r="A1176" s="5" t="s">
        <v>6314</v>
      </c>
      <c r="B1176" s="5" t="s">
        <v>9800</v>
      </c>
      <c r="C1176"/>
      <c r="D1176"/>
      <c r="E1176"/>
      <c r="F1176"/>
      <c r="G1176"/>
      <c r="H1176"/>
      <c r="I1176" s="3" t="str">
        <f>IF(SUMPRODUCT(--('Appendix F'!$A$3:$A$7050=I$6)*--('Appendix F'!$B$3:$B$7050=$A1176))&gt;0,"Yes","")</f>
        <v/>
      </c>
      <c r="J1176" s="3" t="str">
        <f>IF(SUMPRODUCT(--('Appendix F'!$A$3:$A$7050=J$6)*--('Appendix F'!$B$3:$B$7050=$A1176))&gt;0,"Yes","")</f>
        <v>Yes</v>
      </c>
    </row>
    <row r="1177" spans="1:10" x14ac:dyDescent="0.25">
      <c r="A1177" s="5" t="s">
        <v>4970</v>
      </c>
      <c r="B1177" s="5" t="s">
        <v>9800</v>
      </c>
      <c r="C1177"/>
      <c r="D1177"/>
      <c r="E1177"/>
      <c r="F1177"/>
      <c r="G1177"/>
      <c r="H1177"/>
      <c r="I1177" s="3" t="str">
        <f>IF(SUMPRODUCT(--('Appendix F'!$A$3:$A$7050=I$6)*--('Appendix F'!$B$3:$B$7050=$A1177))&gt;0,"Yes","")</f>
        <v>Yes</v>
      </c>
      <c r="J1177" s="3" t="str">
        <f>IF(SUMPRODUCT(--('Appendix F'!$A$3:$A$7050=J$6)*--('Appendix F'!$B$3:$B$7050=$A1177))&gt;0,"Yes","")</f>
        <v/>
      </c>
    </row>
    <row r="1178" spans="1:10" x14ac:dyDescent="0.25">
      <c r="A1178" s="5" t="s">
        <v>6315</v>
      </c>
      <c r="B1178" s="5" t="s">
        <v>9800</v>
      </c>
      <c r="C1178"/>
      <c r="D1178"/>
      <c r="E1178"/>
      <c r="F1178"/>
      <c r="G1178"/>
      <c r="H1178"/>
      <c r="I1178" s="3" t="str">
        <f>IF(SUMPRODUCT(--('Appendix F'!$A$3:$A$7050=I$6)*--('Appendix F'!$B$3:$B$7050=$A1178))&gt;0,"Yes","")</f>
        <v/>
      </c>
      <c r="J1178" s="3" t="str">
        <f>IF(SUMPRODUCT(--('Appendix F'!$A$3:$A$7050=J$6)*--('Appendix F'!$B$3:$B$7050=$A1178))&gt;0,"Yes","")</f>
        <v>Yes</v>
      </c>
    </row>
    <row r="1179" spans="1:10" x14ac:dyDescent="0.25">
      <c r="A1179" s="5" t="s">
        <v>4971</v>
      </c>
      <c r="B1179" s="5" t="s">
        <v>9800</v>
      </c>
      <c r="C1179"/>
      <c r="D1179"/>
      <c r="E1179"/>
      <c r="F1179"/>
      <c r="G1179"/>
      <c r="H1179"/>
      <c r="I1179" s="3" t="str">
        <f>IF(SUMPRODUCT(--('Appendix F'!$A$3:$A$7050=I$6)*--('Appendix F'!$B$3:$B$7050=$A1179))&gt;0,"Yes","")</f>
        <v>Yes</v>
      </c>
      <c r="J1179" s="3" t="str">
        <f>IF(SUMPRODUCT(--('Appendix F'!$A$3:$A$7050=J$6)*--('Appendix F'!$B$3:$B$7050=$A1179))&gt;0,"Yes","")</f>
        <v/>
      </c>
    </row>
    <row r="1180" spans="1:10" x14ac:dyDescent="0.25">
      <c r="A1180" s="5" t="s">
        <v>6316</v>
      </c>
      <c r="B1180" s="5" t="s">
        <v>9800</v>
      </c>
      <c r="C1180"/>
      <c r="D1180"/>
      <c r="E1180"/>
      <c r="F1180"/>
      <c r="G1180"/>
      <c r="H1180"/>
      <c r="I1180" s="3" t="str">
        <f>IF(SUMPRODUCT(--('Appendix F'!$A$3:$A$7050=I$6)*--('Appendix F'!$B$3:$B$7050=$A1180))&gt;0,"Yes","")</f>
        <v/>
      </c>
      <c r="J1180" s="3" t="str">
        <f>IF(SUMPRODUCT(--('Appendix F'!$A$3:$A$7050=J$6)*--('Appendix F'!$B$3:$B$7050=$A1180))&gt;0,"Yes","")</f>
        <v>Yes</v>
      </c>
    </row>
    <row r="1181" spans="1:10" x14ac:dyDescent="0.25">
      <c r="A1181" s="5" t="s">
        <v>4972</v>
      </c>
      <c r="B1181" s="5" t="s">
        <v>9800</v>
      </c>
      <c r="C1181"/>
      <c r="D1181"/>
      <c r="E1181"/>
      <c r="F1181"/>
      <c r="G1181"/>
      <c r="H1181"/>
      <c r="I1181" s="3" t="str">
        <f>IF(SUMPRODUCT(--('Appendix F'!$A$3:$A$7050=I$6)*--('Appendix F'!$B$3:$B$7050=$A1181))&gt;0,"Yes","")</f>
        <v>Yes</v>
      </c>
      <c r="J1181" s="3" t="str">
        <f>IF(SUMPRODUCT(--('Appendix F'!$A$3:$A$7050=J$6)*--('Appendix F'!$B$3:$B$7050=$A1181))&gt;0,"Yes","")</f>
        <v/>
      </c>
    </row>
    <row r="1182" spans="1:10" x14ac:dyDescent="0.25">
      <c r="A1182" s="5" t="s">
        <v>6317</v>
      </c>
      <c r="B1182" s="5" t="s">
        <v>9800</v>
      </c>
      <c r="C1182"/>
      <c r="D1182"/>
      <c r="E1182"/>
      <c r="F1182"/>
      <c r="G1182"/>
      <c r="H1182"/>
      <c r="I1182" s="3" t="str">
        <f>IF(SUMPRODUCT(--('Appendix F'!$A$3:$A$7050=I$6)*--('Appendix F'!$B$3:$B$7050=$A1182))&gt;0,"Yes","")</f>
        <v/>
      </c>
      <c r="J1182" s="3" t="str">
        <f>IF(SUMPRODUCT(--('Appendix F'!$A$3:$A$7050=J$6)*--('Appendix F'!$B$3:$B$7050=$A1182))&gt;0,"Yes","")</f>
        <v>Yes</v>
      </c>
    </row>
    <row r="1183" spans="1:10" x14ac:dyDescent="0.25">
      <c r="A1183" s="5" t="s">
        <v>4973</v>
      </c>
      <c r="B1183" s="5" t="s">
        <v>9800</v>
      </c>
      <c r="C1183"/>
      <c r="D1183"/>
      <c r="E1183"/>
      <c r="F1183"/>
      <c r="G1183"/>
      <c r="H1183"/>
      <c r="I1183" s="3" t="str">
        <f>IF(SUMPRODUCT(--('Appendix F'!$A$3:$A$7050=I$6)*--('Appendix F'!$B$3:$B$7050=$A1183))&gt;0,"Yes","")</f>
        <v>Yes</v>
      </c>
      <c r="J1183" s="3" t="str">
        <f>IF(SUMPRODUCT(--('Appendix F'!$A$3:$A$7050=J$6)*--('Appendix F'!$B$3:$B$7050=$A1183))&gt;0,"Yes","")</f>
        <v/>
      </c>
    </row>
    <row r="1184" spans="1:10" x14ac:dyDescent="0.25">
      <c r="A1184" s="5" t="s">
        <v>6318</v>
      </c>
      <c r="B1184" s="5" t="s">
        <v>9800</v>
      </c>
      <c r="C1184"/>
      <c r="D1184"/>
      <c r="E1184"/>
      <c r="F1184"/>
      <c r="G1184"/>
      <c r="H1184"/>
      <c r="I1184" s="3" t="str">
        <f>IF(SUMPRODUCT(--('Appendix F'!$A$3:$A$7050=I$6)*--('Appendix F'!$B$3:$B$7050=$A1184))&gt;0,"Yes","")</f>
        <v/>
      </c>
      <c r="J1184" s="3" t="str">
        <f>IF(SUMPRODUCT(--('Appendix F'!$A$3:$A$7050=J$6)*--('Appendix F'!$B$3:$B$7050=$A1184))&gt;0,"Yes","")</f>
        <v>Yes</v>
      </c>
    </row>
    <row r="1185" spans="1:10" x14ac:dyDescent="0.25">
      <c r="A1185" s="5" t="s">
        <v>4974</v>
      </c>
      <c r="B1185" s="5" t="s">
        <v>9800</v>
      </c>
      <c r="C1185"/>
      <c r="D1185"/>
      <c r="E1185"/>
      <c r="F1185"/>
      <c r="G1185"/>
      <c r="H1185"/>
      <c r="I1185" s="3" t="str">
        <f>IF(SUMPRODUCT(--('Appendix F'!$A$3:$A$7050=I$6)*--('Appendix F'!$B$3:$B$7050=$A1185))&gt;0,"Yes","")</f>
        <v>Yes</v>
      </c>
      <c r="J1185" s="3" t="str">
        <f>IF(SUMPRODUCT(--('Appendix F'!$A$3:$A$7050=J$6)*--('Appendix F'!$B$3:$B$7050=$A1185))&gt;0,"Yes","")</f>
        <v/>
      </c>
    </row>
    <row r="1186" spans="1:10" x14ac:dyDescent="0.25">
      <c r="A1186" s="5" t="s">
        <v>6319</v>
      </c>
      <c r="B1186" s="5" t="s">
        <v>9800</v>
      </c>
      <c r="C1186"/>
      <c r="D1186"/>
      <c r="E1186"/>
      <c r="F1186"/>
      <c r="G1186"/>
      <c r="H1186"/>
      <c r="I1186" s="3" t="str">
        <f>IF(SUMPRODUCT(--('Appendix F'!$A$3:$A$7050=I$6)*--('Appendix F'!$B$3:$B$7050=$A1186))&gt;0,"Yes","")</f>
        <v/>
      </c>
      <c r="J1186" s="3" t="str">
        <f>IF(SUMPRODUCT(--('Appendix F'!$A$3:$A$7050=J$6)*--('Appendix F'!$B$3:$B$7050=$A1186))&gt;0,"Yes","")</f>
        <v>Yes</v>
      </c>
    </row>
    <row r="1187" spans="1:10" x14ac:dyDescent="0.25">
      <c r="A1187" s="5" t="s">
        <v>4975</v>
      </c>
      <c r="B1187" s="5" t="s">
        <v>9800</v>
      </c>
      <c r="C1187"/>
      <c r="D1187"/>
      <c r="E1187"/>
      <c r="F1187"/>
      <c r="G1187"/>
      <c r="H1187"/>
      <c r="I1187" s="3" t="str">
        <f>IF(SUMPRODUCT(--('Appendix F'!$A$3:$A$7050=I$6)*--('Appendix F'!$B$3:$B$7050=$A1187))&gt;0,"Yes","")</f>
        <v>Yes</v>
      </c>
      <c r="J1187" s="3" t="str">
        <f>IF(SUMPRODUCT(--('Appendix F'!$A$3:$A$7050=J$6)*--('Appendix F'!$B$3:$B$7050=$A1187))&gt;0,"Yes","")</f>
        <v/>
      </c>
    </row>
    <row r="1188" spans="1:10" x14ac:dyDescent="0.25">
      <c r="A1188" s="5" t="s">
        <v>6320</v>
      </c>
      <c r="B1188" s="5" t="s">
        <v>9800</v>
      </c>
      <c r="C1188"/>
      <c r="D1188"/>
      <c r="E1188"/>
      <c r="F1188"/>
      <c r="G1188"/>
      <c r="H1188"/>
      <c r="I1188" s="3" t="str">
        <f>IF(SUMPRODUCT(--('Appendix F'!$A$3:$A$7050=I$6)*--('Appendix F'!$B$3:$B$7050=$A1188))&gt;0,"Yes","")</f>
        <v/>
      </c>
      <c r="J1188" s="3" t="str">
        <f>IF(SUMPRODUCT(--('Appendix F'!$A$3:$A$7050=J$6)*--('Appendix F'!$B$3:$B$7050=$A1188))&gt;0,"Yes","")</f>
        <v>Yes</v>
      </c>
    </row>
    <row r="1189" spans="1:10" x14ac:dyDescent="0.25">
      <c r="A1189" s="5" t="s">
        <v>4976</v>
      </c>
      <c r="B1189" s="5" t="s">
        <v>9800</v>
      </c>
      <c r="C1189"/>
      <c r="D1189"/>
      <c r="E1189"/>
      <c r="F1189"/>
      <c r="G1189"/>
      <c r="H1189"/>
      <c r="I1189" s="3" t="str">
        <f>IF(SUMPRODUCT(--('Appendix F'!$A$3:$A$7050=I$6)*--('Appendix F'!$B$3:$B$7050=$A1189))&gt;0,"Yes","")</f>
        <v>Yes</v>
      </c>
      <c r="J1189" s="3" t="str">
        <f>IF(SUMPRODUCT(--('Appendix F'!$A$3:$A$7050=J$6)*--('Appendix F'!$B$3:$B$7050=$A1189))&gt;0,"Yes","")</f>
        <v/>
      </c>
    </row>
    <row r="1190" spans="1:10" x14ac:dyDescent="0.25">
      <c r="A1190" s="5" t="s">
        <v>6321</v>
      </c>
      <c r="B1190" s="5" t="s">
        <v>9800</v>
      </c>
      <c r="C1190"/>
      <c r="D1190"/>
      <c r="E1190"/>
      <c r="F1190"/>
      <c r="G1190"/>
      <c r="H1190"/>
      <c r="I1190" s="3" t="str">
        <f>IF(SUMPRODUCT(--('Appendix F'!$A$3:$A$7050=I$6)*--('Appendix F'!$B$3:$B$7050=$A1190))&gt;0,"Yes","")</f>
        <v/>
      </c>
      <c r="J1190" s="3" t="str">
        <f>IF(SUMPRODUCT(--('Appendix F'!$A$3:$A$7050=J$6)*--('Appendix F'!$B$3:$B$7050=$A1190))&gt;0,"Yes","")</f>
        <v>Yes</v>
      </c>
    </row>
    <row r="1191" spans="1:10" x14ac:dyDescent="0.25">
      <c r="A1191" s="5" t="s">
        <v>4977</v>
      </c>
      <c r="B1191" s="5" t="s">
        <v>9800</v>
      </c>
      <c r="C1191"/>
      <c r="D1191"/>
      <c r="E1191"/>
      <c r="F1191"/>
      <c r="G1191"/>
      <c r="H1191"/>
      <c r="I1191" s="3" t="str">
        <f>IF(SUMPRODUCT(--('Appendix F'!$A$3:$A$7050=I$6)*--('Appendix F'!$B$3:$B$7050=$A1191))&gt;0,"Yes","")</f>
        <v>Yes</v>
      </c>
      <c r="J1191" s="3" t="str">
        <f>IF(SUMPRODUCT(--('Appendix F'!$A$3:$A$7050=J$6)*--('Appendix F'!$B$3:$B$7050=$A1191))&gt;0,"Yes","")</f>
        <v/>
      </c>
    </row>
    <row r="1192" spans="1:10" x14ac:dyDescent="0.25">
      <c r="A1192" s="5" t="s">
        <v>6322</v>
      </c>
      <c r="B1192" s="5" t="s">
        <v>9800</v>
      </c>
      <c r="C1192"/>
      <c r="D1192"/>
      <c r="E1192"/>
      <c r="F1192"/>
      <c r="G1192"/>
      <c r="H1192"/>
      <c r="I1192" s="3" t="str">
        <f>IF(SUMPRODUCT(--('Appendix F'!$A$3:$A$7050=I$6)*--('Appendix F'!$B$3:$B$7050=$A1192))&gt;0,"Yes","")</f>
        <v/>
      </c>
      <c r="J1192" s="3" t="str">
        <f>IF(SUMPRODUCT(--('Appendix F'!$A$3:$A$7050=J$6)*--('Appendix F'!$B$3:$B$7050=$A1192))&gt;0,"Yes","")</f>
        <v>Yes</v>
      </c>
    </row>
    <row r="1193" spans="1:10" x14ac:dyDescent="0.25">
      <c r="A1193" s="5" t="s">
        <v>4978</v>
      </c>
      <c r="B1193" s="5" t="s">
        <v>9800</v>
      </c>
      <c r="C1193"/>
      <c r="D1193"/>
      <c r="E1193"/>
      <c r="F1193"/>
      <c r="G1193"/>
      <c r="H1193"/>
      <c r="I1193" s="3" t="str">
        <f>IF(SUMPRODUCT(--('Appendix F'!$A$3:$A$7050=I$6)*--('Appendix F'!$B$3:$B$7050=$A1193))&gt;0,"Yes","")</f>
        <v>Yes</v>
      </c>
      <c r="J1193" s="3" t="str">
        <f>IF(SUMPRODUCT(--('Appendix F'!$A$3:$A$7050=J$6)*--('Appendix F'!$B$3:$B$7050=$A1193))&gt;0,"Yes","")</f>
        <v/>
      </c>
    </row>
    <row r="1194" spans="1:10" x14ac:dyDescent="0.25">
      <c r="A1194" s="5" t="s">
        <v>6323</v>
      </c>
      <c r="B1194" s="5" t="s">
        <v>9800</v>
      </c>
      <c r="C1194"/>
      <c r="D1194"/>
      <c r="E1194"/>
      <c r="F1194"/>
      <c r="G1194"/>
      <c r="H1194"/>
      <c r="I1194" s="3" t="str">
        <f>IF(SUMPRODUCT(--('Appendix F'!$A$3:$A$7050=I$6)*--('Appendix F'!$B$3:$B$7050=$A1194))&gt;0,"Yes","")</f>
        <v/>
      </c>
      <c r="J1194" s="3" t="str">
        <f>IF(SUMPRODUCT(--('Appendix F'!$A$3:$A$7050=J$6)*--('Appendix F'!$B$3:$B$7050=$A1194))&gt;0,"Yes","")</f>
        <v>Yes</v>
      </c>
    </row>
    <row r="1195" spans="1:10" x14ac:dyDescent="0.25">
      <c r="A1195" s="5" t="s">
        <v>4979</v>
      </c>
      <c r="B1195" s="5" t="s">
        <v>9800</v>
      </c>
      <c r="C1195"/>
      <c r="D1195"/>
      <c r="E1195"/>
      <c r="F1195"/>
      <c r="G1195"/>
      <c r="H1195"/>
      <c r="I1195" s="3" t="str">
        <f>IF(SUMPRODUCT(--('Appendix F'!$A$3:$A$7050=I$6)*--('Appendix F'!$B$3:$B$7050=$A1195))&gt;0,"Yes","")</f>
        <v>Yes</v>
      </c>
      <c r="J1195" s="3" t="str">
        <f>IF(SUMPRODUCT(--('Appendix F'!$A$3:$A$7050=J$6)*--('Appendix F'!$B$3:$B$7050=$A1195))&gt;0,"Yes","")</f>
        <v/>
      </c>
    </row>
    <row r="1196" spans="1:10" x14ac:dyDescent="0.25">
      <c r="A1196" s="5" t="s">
        <v>6324</v>
      </c>
      <c r="B1196" s="5" t="s">
        <v>9800</v>
      </c>
      <c r="C1196"/>
      <c r="D1196"/>
      <c r="E1196"/>
      <c r="F1196"/>
      <c r="G1196"/>
      <c r="H1196"/>
      <c r="I1196" s="3" t="str">
        <f>IF(SUMPRODUCT(--('Appendix F'!$A$3:$A$7050=I$6)*--('Appendix F'!$B$3:$B$7050=$A1196))&gt;0,"Yes","")</f>
        <v/>
      </c>
      <c r="J1196" s="3" t="str">
        <f>IF(SUMPRODUCT(--('Appendix F'!$A$3:$A$7050=J$6)*--('Appendix F'!$B$3:$B$7050=$A1196))&gt;0,"Yes","")</f>
        <v>Yes</v>
      </c>
    </row>
    <row r="1197" spans="1:10" x14ac:dyDescent="0.25">
      <c r="A1197" s="5" t="s">
        <v>4980</v>
      </c>
      <c r="B1197" s="5" t="s">
        <v>9800</v>
      </c>
      <c r="C1197"/>
      <c r="D1197"/>
      <c r="E1197"/>
      <c r="F1197"/>
      <c r="G1197"/>
      <c r="H1197"/>
      <c r="I1197" s="3" t="str">
        <f>IF(SUMPRODUCT(--('Appendix F'!$A$3:$A$7050=I$6)*--('Appendix F'!$B$3:$B$7050=$A1197))&gt;0,"Yes","")</f>
        <v>Yes</v>
      </c>
      <c r="J1197" s="3" t="str">
        <f>IF(SUMPRODUCT(--('Appendix F'!$A$3:$A$7050=J$6)*--('Appendix F'!$B$3:$B$7050=$A1197))&gt;0,"Yes","")</f>
        <v/>
      </c>
    </row>
    <row r="1198" spans="1:10" x14ac:dyDescent="0.25">
      <c r="A1198" s="5" t="s">
        <v>6325</v>
      </c>
      <c r="B1198" s="5" t="s">
        <v>9800</v>
      </c>
      <c r="C1198"/>
      <c r="D1198"/>
      <c r="E1198"/>
      <c r="F1198"/>
      <c r="G1198"/>
      <c r="H1198"/>
      <c r="I1198" s="3" t="str">
        <f>IF(SUMPRODUCT(--('Appendix F'!$A$3:$A$7050=I$6)*--('Appendix F'!$B$3:$B$7050=$A1198))&gt;0,"Yes","")</f>
        <v/>
      </c>
      <c r="J1198" s="3" t="str">
        <f>IF(SUMPRODUCT(--('Appendix F'!$A$3:$A$7050=J$6)*--('Appendix F'!$B$3:$B$7050=$A1198))&gt;0,"Yes","")</f>
        <v>Yes</v>
      </c>
    </row>
    <row r="1199" spans="1:10" x14ac:dyDescent="0.25">
      <c r="A1199" s="5" t="s">
        <v>4981</v>
      </c>
      <c r="B1199" s="5" t="s">
        <v>9800</v>
      </c>
      <c r="C1199"/>
      <c r="D1199"/>
      <c r="E1199"/>
      <c r="F1199"/>
      <c r="G1199"/>
      <c r="H1199"/>
      <c r="I1199" s="3" t="str">
        <f>IF(SUMPRODUCT(--('Appendix F'!$A$3:$A$7050=I$6)*--('Appendix F'!$B$3:$B$7050=$A1199))&gt;0,"Yes","")</f>
        <v>Yes</v>
      </c>
      <c r="J1199" s="3" t="str">
        <f>IF(SUMPRODUCT(--('Appendix F'!$A$3:$A$7050=J$6)*--('Appendix F'!$B$3:$B$7050=$A1199))&gt;0,"Yes","")</f>
        <v/>
      </c>
    </row>
    <row r="1200" spans="1:10" x14ac:dyDescent="0.25">
      <c r="A1200" s="5" t="s">
        <v>6326</v>
      </c>
      <c r="B1200" s="5" t="s">
        <v>9800</v>
      </c>
      <c r="C1200"/>
      <c r="D1200"/>
      <c r="E1200"/>
      <c r="F1200"/>
      <c r="G1200"/>
      <c r="H1200"/>
      <c r="I1200" s="3" t="str">
        <f>IF(SUMPRODUCT(--('Appendix F'!$A$3:$A$7050=I$6)*--('Appendix F'!$B$3:$B$7050=$A1200))&gt;0,"Yes","")</f>
        <v/>
      </c>
      <c r="J1200" s="3" t="str">
        <f>IF(SUMPRODUCT(--('Appendix F'!$A$3:$A$7050=J$6)*--('Appendix F'!$B$3:$B$7050=$A1200))&gt;0,"Yes","")</f>
        <v>Yes</v>
      </c>
    </row>
    <row r="1201" spans="1:10" x14ac:dyDescent="0.25">
      <c r="A1201" s="5" t="s">
        <v>4982</v>
      </c>
      <c r="B1201" s="5" t="s">
        <v>9800</v>
      </c>
      <c r="C1201"/>
      <c r="D1201"/>
      <c r="E1201"/>
      <c r="F1201"/>
      <c r="G1201"/>
      <c r="H1201"/>
      <c r="I1201" s="3" t="str">
        <f>IF(SUMPRODUCT(--('Appendix F'!$A$3:$A$7050=I$6)*--('Appendix F'!$B$3:$B$7050=$A1201))&gt;0,"Yes","")</f>
        <v>Yes</v>
      </c>
      <c r="J1201" s="3" t="str">
        <f>IF(SUMPRODUCT(--('Appendix F'!$A$3:$A$7050=J$6)*--('Appendix F'!$B$3:$B$7050=$A1201))&gt;0,"Yes","")</f>
        <v/>
      </c>
    </row>
    <row r="1202" spans="1:10" x14ac:dyDescent="0.25">
      <c r="A1202" s="5" t="s">
        <v>6327</v>
      </c>
      <c r="B1202" s="5" t="s">
        <v>9800</v>
      </c>
      <c r="C1202"/>
      <c r="D1202"/>
      <c r="E1202"/>
      <c r="F1202"/>
      <c r="G1202"/>
      <c r="H1202"/>
      <c r="I1202" s="3" t="str">
        <f>IF(SUMPRODUCT(--('Appendix F'!$A$3:$A$7050=I$6)*--('Appendix F'!$B$3:$B$7050=$A1202))&gt;0,"Yes","")</f>
        <v/>
      </c>
      <c r="J1202" s="3" t="str">
        <f>IF(SUMPRODUCT(--('Appendix F'!$A$3:$A$7050=J$6)*--('Appendix F'!$B$3:$B$7050=$A1202))&gt;0,"Yes","")</f>
        <v>Yes</v>
      </c>
    </row>
    <row r="1203" spans="1:10" x14ac:dyDescent="0.25">
      <c r="A1203" s="5" t="s">
        <v>4983</v>
      </c>
      <c r="B1203" s="5" t="s">
        <v>9800</v>
      </c>
      <c r="C1203"/>
      <c r="D1203"/>
      <c r="E1203"/>
      <c r="F1203"/>
      <c r="G1203"/>
      <c r="H1203"/>
      <c r="I1203" s="3" t="str">
        <f>IF(SUMPRODUCT(--('Appendix F'!$A$3:$A$7050=I$6)*--('Appendix F'!$B$3:$B$7050=$A1203))&gt;0,"Yes","")</f>
        <v>Yes</v>
      </c>
      <c r="J1203" s="3" t="str">
        <f>IF(SUMPRODUCT(--('Appendix F'!$A$3:$A$7050=J$6)*--('Appendix F'!$B$3:$B$7050=$A1203))&gt;0,"Yes","")</f>
        <v/>
      </c>
    </row>
    <row r="1204" spans="1:10" x14ac:dyDescent="0.25">
      <c r="A1204" s="5" t="s">
        <v>6328</v>
      </c>
      <c r="B1204" s="5" t="s">
        <v>9800</v>
      </c>
      <c r="C1204"/>
      <c r="D1204"/>
      <c r="E1204"/>
      <c r="F1204"/>
      <c r="G1204"/>
      <c r="H1204"/>
      <c r="I1204" s="3" t="str">
        <f>IF(SUMPRODUCT(--('Appendix F'!$A$3:$A$7050=I$6)*--('Appendix F'!$B$3:$B$7050=$A1204))&gt;0,"Yes","")</f>
        <v/>
      </c>
      <c r="J1204" s="3" t="str">
        <f>IF(SUMPRODUCT(--('Appendix F'!$A$3:$A$7050=J$6)*--('Appendix F'!$B$3:$B$7050=$A1204))&gt;0,"Yes","")</f>
        <v>Yes</v>
      </c>
    </row>
    <row r="1205" spans="1:10" x14ac:dyDescent="0.25">
      <c r="A1205" s="5" t="s">
        <v>4984</v>
      </c>
      <c r="B1205" s="5" t="s">
        <v>9800</v>
      </c>
      <c r="C1205"/>
      <c r="D1205"/>
      <c r="E1205"/>
      <c r="F1205"/>
      <c r="G1205"/>
      <c r="H1205"/>
      <c r="I1205" s="3" t="str">
        <f>IF(SUMPRODUCT(--('Appendix F'!$A$3:$A$7050=I$6)*--('Appendix F'!$B$3:$B$7050=$A1205))&gt;0,"Yes","")</f>
        <v>Yes</v>
      </c>
      <c r="J1205" s="3" t="str">
        <f>IF(SUMPRODUCT(--('Appendix F'!$A$3:$A$7050=J$6)*--('Appendix F'!$B$3:$B$7050=$A1205))&gt;0,"Yes","")</f>
        <v/>
      </c>
    </row>
    <row r="1206" spans="1:10" x14ac:dyDescent="0.25">
      <c r="A1206" s="5" t="s">
        <v>6329</v>
      </c>
      <c r="B1206" s="5" t="s">
        <v>9800</v>
      </c>
      <c r="C1206"/>
      <c r="D1206"/>
      <c r="E1206"/>
      <c r="F1206"/>
      <c r="G1206"/>
      <c r="H1206"/>
      <c r="I1206" s="3" t="str">
        <f>IF(SUMPRODUCT(--('Appendix F'!$A$3:$A$7050=I$6)*--('Appendix F'!$B$3:$B$7050=$A1206))&gt;0,"Yes","")</f>
        <v/>
      </c>
      <c r="J1206" s="3" t="str">
        <f>IF(SUMPRODUCT(--('Appendix F'!$A$3:$A$7050=J$6)*--('Appendix F'!$B$3:$B$7050=$A1206))&gt;0,"Yes","")</f>
        <v>Yes</v>
      </c>
    </row>
    <row r="1207" spans="1:10" x14ac:dyDescent="0.25">
      <c r="A1207" s="5" t="s">
        <v>4985</v>
      </c>
      <c r="B1207" s="5" t="s">
        <v>9800</v>
      </c>
      <c r="C1207"/>
      <c r="D1207"/>
      <c r="E1207"/>
      <c r="F1207"/>
      <c r="G1207"/>
      <c r="H1207"/>
      <c r="I1207" s="3" t="str">
        <f>IF(SUMPRODUCT(--('Appendix F'!$A$3:$A$7050=I$6)*--('Appendix F'!$B$3:$B$7050=$A1207))&gt;0,"Yes","")</f>
        <v>Yes</v>
      </c>
      <c r="J1207" s="3" t="str">
        <f>IF(SUMPRODUCT(--('Appendix F'!$A$3:$A$7050=J$6)*--('Appendix F'!$B$3:$B$7050=$A1207))&gt;0,"Yes","")</f>
        <v/>
      </c>
    </row>
    <row r="1208" spans="1:10" x14ac:dyDescent="0.25">
      <c r="A1208" s="5" t="s">
        <v>6330</v>
      </c>
      <c r="B1208" s="5" t="s">
        <v>9800</v>
      </c>
      <c r="C1208"/>
      <c r="D1208"/>
      <c r="E1208"/>
      <c r="F1208"/>
      <c r="G1208"/>
      <c r="H1208"/>
      <c r="I1208" s="3" t="str">
        <f>IF(SUMPRODUCT(--('Appendix F'!$A$3:$A$7050=I$6)*--('Appendix F'!$B$3:$B$7050=$A1208))&gt;0,"Yes","")</f>
        <v/>
      </c>
      <c r="J1208" s="3" t="str">
        <f>IF(SUMPRODUCT(--('Appendix F'!$A$3:$A$7050=J$6)*--('Appendix F'!$B$3:$B$7050=$A1208))&gt;0,"Yes","")</f>
        <v>Yes</v>
      </c>
    </row>
    <row r="1209" spans="1:10" x14ac:dyDescent="0.25">
      <c r="A1209" s="5" t="s">
        <v>4986</v>
      </c>
      <c r="B1209" s="5" t="s">
        <v>9800</v>
      </c>
      <c r="C1209"/>
      <c r="D1209"/>
      <c r="E1209"/>
      <c r="F1209"/>
      <c r="G1209"/>
      <c r="H1209"/>
      <c r="I1209" s="3" t="str">
        <f>IF(SUMPRODUCT(--('Appendix F'!$A$3:$A$7050=I$6)*--('Appendix F'!$B$3:$B$7050=$A1209))&gt;0,"Yes","")</f>
        <v>Yes</v>
      </c>
      <c r="J1209" s="3" t="str">
        <f>IF(SUMPRODUCT(--('Appendix F'!$A$3:$A$7050=J$6)*--('Appendix F'!$B$3:$B$7050=$A1209))&gt;0,"Yes","")</f>
        <v/>
      </c>
    </row>
    <row r="1210" spans="1:10" x14ac:dyDescent="0.25">
      <c r="A1210" s="5" t="s">
        <v>6331</v>
      </c>
      <c r="B1210" s="5" t="s">
        <v>9800</v>
      </c>
      <c r="C1210"/>
      <c r="D1210"/>
      <c r="E1210"/>
      <c r="F1210"/>
      <c r="G1210"/>
      <c r="H1210"/>
      <c r="I1210" s="3" t="str">
        <f>IF(SUMPRODUCT(--('Appendix F'!$A$3:$A$7050=I$6)*--('Appendix F'!$B$3:$B$7050=$A1210))&gt;0,"Yes","")</f>
        <v/>
      </c>
      <c r="J1210" s="3" t="str">
        <f>IF(SUMPRODUCT(--('Appendix F'!$A$3:$A$7050=J$6)*--('Appendix F'!$B$3:$B$7050=$A1210))&gt;0,"Yes","")</f>
        <v>Yes</v>
      </c>
    </row>
    <row r="1211" spans="1:10" x14ac:dyDescent="0.25">
      <c r="A1211" s="5" t="s">
        <v>4987</v>
      </c>
      <c r="B1211" s="5" t="s">
        <v>9800</v>
      </c>
      <c r="C1211"/>
      <c r="D1211"/>
      <c r="E1211"/>
      <c r="F1211"/>
      <c r="G1211"/>
      <c r="H1211"/>
      <c r="I1211" s="3" t="str">
        <f>IF(SUMPRODUCT(--('Appendix F'!$A$3:$A$7050=I$6)*--('Appendix F'!$B$3:$B$7050=$A1211))&gt;0,"Yes","")</f>
        <v>Yes</v>
      </c>
      <c r="J1211" s="3" t="str">
        <f>IF(SUMPRODUCT(--('Appendix F'!$A$3:$A$7050=J$6)*--('Appendix F'!$B$3:$B$7050=$A1211))&gt;0,"Yes","")</f>
        <v/>
      </c>
    </row>
    <row r="1212" spans="1:10" x14ac:dyDescent="0.25">
      <c r="A1212" s="5" t="s">
        <v>6332</v>
      </c>
      <c r="B1212" s="5" t="s">
        <v>9800</v>
      </c>
      <c r="C1212"/>
      <c r="D1212"/>
      <c r="E1212"/>
      <c r="F1212"/>
      <c r="G1212"/>
      <c r="H1212"/>
      <c r="I1212" s="3" t="str">
        <f>IF(SUMPRODUCT(--('Appendix F'!$A$3:$A$7050=I$6)*--('Appendix F'!$B$3:$B$7050=$A1212))&gt;0,"Yes","")</f>
        <v/>
      </c>
      <c r="J1212" s="3" t="str">
        <f>IF(SUMPRODUCT(--('Appendix F'!$A$3:$A$7050=J$6)*--('Appendix F'!$B$3:$B$7050=$A1212))&gt;0,"Yes","")</f>
        <v>Yes</v>
      </c>
    </row>
    <row r="1213" spans="1:10" x14ac:dyDescent="0.25">
      <c r="A1213" s="5" t="s">
        <v>4988</v>
      </c>
      <c r="B1213" s="5" t="s">
        <v>9800</v>
      </c>
      <c r="C1213"/>
      <c r="D1213"/>
      <c r="E1213"/>
      <c r="F1213"/>
      <c r="G1213"/>
      <c r="H1213"/>
      <c r="I1213" s="3" t="str">
        <f>IF(SUMPRODUCT(--('Appendix F'!$A$3:$A$7050=I$6)*--('Appendix F'!$B$3:$B$7050=$A1213))&gt;0,"Yes","")</f>
        <v>Yes</v>
      </c>
      <c r="J1213" s="3" t="str">
        <f>IF(SUMPRODUCT(--('Appendix F'!$A$3:$A$7050=J$6)*--('Appendix F'!$B$3:$B$7050=$A1213))&gt;0,"Yes","")</f>
        <v/>
      </c>
    </row>
    <row r="1214" spans="1:10" x14ac:dyDescent="0.25">
      <c r="A1214" s="5" t="s">
        <v>6333</v>
      </c>
      <c r="B1214" s="5" t="s">
        <v>9800</v>
      </c>
      <c r="C1214"/>
      <c r="D1214"/>
      <c r="E1214"/>
      <c r="F1214"/>
      <c r="G1214"/>
      <c r="H1214"/>
      <c r="I1214" s="3" t="str">
        <f>IF(SUMPRODUCT(--('Appendix F'!$A$3:$A$7050=I$6)*--('Appendix F'!$B$3:$B$7050=$A1214))&gt;0,"Yes","")</f>
        <v/>
      </c>
      <c r="J1214" s="3" t="str">
        <f>IF(SUMPRODUCT(--('Appendix F'!$A$3:$A$7050=J$6)*--('Appendix F'!$B$3:$B$7050=$A1214))&gt;0,"Yes","")</f>
        <v>Yes</v>
      </c>
    </row>
    <row r="1215" spans="1:10" x14ac:dyDescent="0.25">
      <c r="A1215" s="5" t="s">
        <v>4989</v>
      </c>
      <c r="B1215" s="5" t="s">
        <v>9800</v>
      </c>
      <c r="C1215"/>
      <c r="D1215"/>
      <c r="E1215"/>
      <c r="F1215"/>
      <c r="G1215"/>
      <c r="H1215"/>
      <c r="I1215" s="3" t="str">
        <f>IF(SUMPRODUCT(--('Appendix F'!$A$3:$A$7050=I$6)*--('Appendix F'!$B$3:$B$7050=$A1215))&gt;0,"Yes","")</f>
        <v>Yes</v>
      </c>
      <c r="J1215" s="3" t="str">
        <f>IF(SUMPRODUCT(--('Appendix F'!$A$3:$A$7050=J$6)*--('Appendix F'!$B$3:$B$7050=$A1215))&gt;0,"Yes","")</f>
        <v/>
      </c>
    </row>
    <row r="1216" spans="1:10" x14ac:dyDescent="0.25">
      <c r="A1216" s="5" t="s">
        <v>6334</v>
      </c>
      <c r="B1216" s="5" t="s">
        <v>9800</v>
      </c>
      <c r="C1216"/>
      <c r="D1216"/>
      <c r="E1216"/>
      <c r="F1216"/>
      <c r="G1216"/>
      <c r="H1216"/>
      <c r="I1216" s="3" t="str">
        <f>IF(SUMPRODUCT(--('Appendix F'!$A$3:$A$7050=I$6)*--('Appendix F'!$B$3:$B$7050=$A1216))&gt;0,"Yes","")</f>
        <v/>
      </c>
      <c r="J1216" s="3" t="str">
        <f>IF(SUMPRODUCT(--('Appendix F'!$A$3:$A$7050=J$6)*--('Appendix F'!$B$3:$B$7050=$A1216))&gt;0,"Yes","")</f>
        <v>Yes</v>
      </c>
    </row>
    <row r="1217" spans="1:10" x14ac:dyDescent="0.25">
      <c r="A1217" s="5" t="s">
        <v>4990</v>
      </c>
      <c r="B1217" s="5" t="s">
        <v>9800</v>
      </c>
      <c r="C1217"/>
      <c r="D1217"/>
      <c r="E1217"/>
      <c r="F1217"/>
      <c r="G1217"/>
      <c r="H1217"/>
      <c r="I1217" s="3" t="str">
        <f>IF(SUMPRODUCT(--('Appendix F'!$A$3:$A$7050=I$6)*--('Appendix F'!$B$3:$B$7050=$A1217))&gt;0,"Yes","")</f>
        <v>Yes</v>
      </c>
      <c r="J1217" s="3" t="str">
        <f>IF(SUMPRODUCT(--('Appendix F'!$A$3:$A$7050=J$6)*--('Appendix F'!$B$3:$B$7050=$A1217))&gt;0,"Yes","")</f>
        <v/>
      </c>
    </row>
    <row r="1218" spans="1:10" x14ac:dyDescent="0.25">
      <c r="A1218" s="5" t="s">
        <v>6335</v>
      </c>
      <c r="B1218" s="5" t="s">
        <v>9800</v>
      </c>
      <c r="C1218"/>
      <c r="D1218"/>
      <c r="E1218"/>
      <c r="F1218"/>
      <c r="G1218"/>
      <c r="H1218"/>
      <c r="I1218" s="3" t="str">
        <f>IF(SUMPRODUCT(--('Appendix F'!$A$3:$A$7050=I$6)*--('Appendix F'!$B$3:$B$7050=$A1218))&gt;0,"Yes","")</f>
        <v/>
      </c>
      <c r="J1218" s="3" t="str">
        <f>IF(SUMPRODUCT(--('Appendix F'!$A$3:$A$7050=J$6)*--('Appendix F'!$B$3:$B$7050=$A1218))&gt;0,"Yes","")</f>
        <v>Yes</v>
      </c>
    </row>
    <row r="1219" spans="1:10" x14ac:dyDescent="0.25">
      <c r="A1219" s="5" t="s">
        <v>4991</v>
      </c>
      <c r="B1219" s="5" t="s">
        <v>9800</v>
      </c>
      <c r="C1219"/>
      <c r="D1219"/>
      <c r="E1219"/>
      <c r="F1219"/>
      <c r="G1219"/>
      <c r="H1219"/>
      <c r="I1219" s="3" t="str">
        <f>IF(SUMPRODUCT(--('Appendix F'!$A$3:$A$7050=I$6)*--('Appendix F'!$B$3:$B$7050=$A1219))&gt;0,"Yes","")</f>
        <v>Yes</v>
      </c>
      <c r="J1219" s="3" t="str">
        <f>IF(SUMPRODUCT(--('Appendix F'!$A$3:$A$7050=J$6)*--('Appendix F'!$B$3:$B$7050=$A1219))&gt;0,"Yes","")</f>
        <v/>
      </c>
    </row>
    <row r="1220" spans="1:10" x14ac:dyDescent="0.25">
      <c r="A1220" s="5" t="s">
        <v>6336</v>
      </c>
      <c r="B1220" s="5" t="s">
        <v>9800</v>
      </c>
      <c r="C1220"/>
      <c r="D1220"/>
      <c r="E1220"/>
      <c r="F1220"/>
      <c r="G1220"/>
      <c r="H1220"/>
      <c r="I1220" s="3" t="str">
        <f>IF(SUMPRODUCT(--('Appendix F'!$A$3:$A$7050=I$6)*--('Appendix F'!$B$3:$B$7050=$A1220))&gt;0,"Yes","")</f>
        <v/>
      </c>
      <c r="J1220" s="3" t="str">
        <f>IF(SUMPRODUCT(--('Appendix F'!$A$3:$A$7050=J$6)*--('Appendix F'!$B$3:$B$7050=$A1220))&gt;0,"Yes","")</f>
        <v>Yes</v>
      </c>
    </row>
    <row r="1221" spans="1:10" x14ac:dyDescent="0.25">
      <c r="A1221" s="5" t="s">
        <v>4992</v>
      </c>
      <c r="B1221" s="5" t="s">
        <v>9800</v>
      </c>
      <c r="C1221"/>
      <c r="D1221"/>
      <c r="E1221"/>
      <c r="F1221"/>
      <c r="G1221"/>
      <c r="H1221"/>
      <c r="I1221" s="3" t="str">
        <f>IF(SUMPRODUCT(--('Appendix F'!$A$3:$A$7050=I$6)*--('Appendix F'!$B$3:$B$7050=$A1221))&gt;0,"Yes","")</f>
        <v>Yes</v>
      </c>
      <c r="J1221" s="3" t="str">
        <f>IF(SUMPRODUCT(--('Appendix F'!$A$3:$A$7050=J$6)*--('Appendix F'!$B$3:$B$7050=$A1221))&gt;0,"Yes","")</f>
        <v/>
      </c>
    </row>
    <row r="1222" spans="1:10" x14ac:dyDescent="0.25">
      <c r="A1222" s="5" t="s">
        <v>6337</v>
      </c>
      <c r="B1222" s="5" t="s">
        <v>9800</v>
      </c>
      <c r="C1222"/>
      <c r="D1222"/>
      <c r="E1222"/>
      <c r="F1222"/>
      <c r="G1222"/>
      <c r="H1222"/>
      <c r="I1222" s="3" t="str">
        <f>IF(SUMPRODUCT(--('Appendix F'!$A$3:$A$7050=I$6)*--('Appendix F'!$B$3:$B$7050=$A1222))&gt;0,"Yes","")</f>
        <v/>
      </c>
      <c r="J1222" s="3" t="str">
        <f>IF(SUMPRODUCT(--('Appendix F'!$A$3:$A$7050=J$6)*--('Appendix F'!$B$3:$B$7050=$A1222))&gt;0,"Yes","")</f>
        <v>Yes</v>
      </c>
    </row>
    <row r="1223" spans="1:10" x14ac:dyDescent="0.25">
      <c r="A1223" s="5" t="s">
        <v>4993</v>
      </c>
      <c r="B1223" s="5" t="s">
        <v>9800</v>
      </c>
      <c r="C1223"/>
      <c r="D1223"/>
      <c r="E1223"/>
      <c r="F1223"/>
      <c r="G1223"/>
      <c r="H1223"/>
      <c r="I1223" s="3" t="str">
        <f>IF(SUMPRODUCT(--('Appendix F'!$A$3:$A$7050=I$6)*--('Appendix F'!$B$3:$B$7050=$A1223))&gt;0,"Yes","")</f>
        <v>Yes</v>
      </c>
      <c r="J1223" s="3" t="str">
        <f>IF(SUMPRODUCT(--('Appendix F'!$A$3:$A$7050=J$6)*--('Appendix F'!$B$3:$B$7050=$A1223))&gt;0,"Yes","")</f>
        <v/>
      </c>
    </row>
    <row r="1224" spans="1:10" x14ac:dyDescent="0.25">
      <c r="A1224" s="5" t="s">
        <v>6338</v>
      </c>
      <c r="B1224" s="5" t="s">
        <v>9800</v>
      </c>
      <c r="C1224"/>
      <c r="D1224"/>
      <c r="E1224"/>
      <c r="F1224"/>
      <c r="G1224"/>
      <c r="H1224"/>
      <c r="I1224" s="3" t="str">
        <f>IF(SUMPRODUCT(--('Appendix F'!$A$3:$A$7050=I$6)*--('Appendix F'!$B$3:$B$7050=$A1224))&gt;0,"Yes","")</f>
        <v/>
      </c>
      <c r="J1224" s="3" t="str">
        <f>IF(SUMPRODUCT(--('Appendix F'!$A$3:$A$7050=J$6)*--('Appendix F'!$B$3:$B$7050=$A1224))&gt;0,"Yes","")</f>
        <v>Yes</v>
      </c>
    </row>
    <row r="1225" spans="1:10" x14ac:dyDescent="0.25">
      <c r="A1225" s="5" t="s">
        <v>4994</v>
      </c>
      <c r="B1225" s="5" t="s">
        <v>9800</v>
      </c>
      <c r="C1225"/>
      <c r="D1225"/>
      <c r="E1225"/>
      <c r="F1225"/>
      <c r="G1225"/>
      <c r="H1225"/>
      <c r="I1225" s="3" t="str">
        <f>IF(SUMPRODUCT(--('Appendix F'!$A$3:$A$7050=I$6)*--('Appendix F'!$B$3:$B$7050=$A1225))&gt;0,"Yes","")</f>
        <v>Yes</v>
      </c>
      <c r="J1225" s="3" t="str">
        <f>IF(SUMPRODUCT(--('Appendix F'!$A$3:$A$7050=J$6)*--('Appendix F'!$B$3:$B$7050=$A1225))&gt;0,"Yes","")</f>
        <v/>
      </c>
    </row>
    <row r="1226" spans="1:10" x14ac:dyDescent="0.25">
      <c r="A1226" s="5" t="s">
        <v>6339</v>
      </c>
      <c r="B1226" s="5" t="s">
        <v>9800</v>
      </c>
      <c r="C1226"/>
      <c r="D1226"/>
      <c r="E1226"/>
      <c r="F1226"/>
      <c r="G1226"/>
      <c r="H1226"/>
      <c r="I1226" s="3" t="str">
        <f>IF(SUMPRODUCT(--('Appendix F'!$A$3:$A$7050=I$6)*--('Appendix F'!$B$3:$B$7050=$A1226))&gt;0,"Yes","")</f>
        <v/>
      </c>
      <c r="J1226" s="3" t="str">
        <f>IF(SUMPRODUCT(--('Appendix F'!$A$3:$A$7050=J$6)*--('Appendix F'!$B$3:$B$7050=$A1226))&gt;0,"Yes","")</f>
        <v>Yes</v>
      </c>
    </row>
    <row r="1227" spans="1:10" x14ac:dyDescent="0.25">
      <c r="A1227" s="5" t="s">
        <v>4995</v>
      </c>
      <c r="B1227" s="5" t="s">
        <v>9800</v>
      </c>
      <c r="C1227"/>
      <c r="D1227"/>
      <c r="E1227"/>
      <c r="F1227"/>
      <c r="G1227"/>
      <c r="H1227"/>
      <c r="I1227" s="3" t="str">
        <f>IF(SUMPRODUCT(--('Appendix F'!$A$3:$A$7050=I$6)*--('Appendix F'!$B$3:$B$7050=$A1227))&gt;0,"Yes","")</f>
        <v>Yes</v>
      </c>
      <c r="J1227" s="3" t="str">
        <f>IF(SUMPRODUCT(--('Appendix F'!$A$3:$A$7050=J$6)*--('Appendix F'!$B$3:$B$7050=$A1227))&gt;0,"Yes","")</f>
        <v/>
      </c>
    </row>
    <row r="1228" spans="1:10" x14ac:dyDescent="0.25">
      <c r="A1228" s="5" t="s">
        <v>6340</v>
      </c>
      <c r="B1228" s="5" t="s">
        <v>9800</v>
      </c>
      <c r="C1228"/>
      <c r="D1228"/>
      <c r="E1228"/>
      <c r="F1228"/>
      <c r="G1228"/>
      <c r="H1228"/>
      <c r="I1228" s="3" t="str">
        <f>IF(SUMPRODUCT(--('Appendix F'!$A$3:$A$7050=I$6)*--('Appendix F'!$B$3:$B$7050=$A1228))&gt;0,"Yes","")</f>
        <v/>
      </c>
      <c r="J1228" s="3" t="str">
        <f>IF(SUMPRODUCT(--('Appendix F'!$A$3:$A$7050=J$6)*--('Appendix F'!$B$3:$B$7050=$A1228))&gt;0,"Yes","")</f>
        <v>Yes</v>
      </c>
    </row>
    <row r="1229" spans="1:10" x14ac:dyDescent="0.25">
      <c r="A1229" s="5" t="s">
        <v>4996</v>
      </c>
      <c r="B1229" s="5" t="s">
        <v>9800</v>
      </c>
      <c r="C1229"/>
      <c r="D1229"/>
      <c r="E1229"/>
      <c r="F1229"/>
      <c r="G1229"/>
      <c r="H1229"/>
      <c r="I1229" s="3" t="str">
        <f>IF(SUMPRODUCT(--('Appendix F'!$A$3:$A$7050=I$6)*--('Appendix F'!$B$3:$B$7050=$A1229))&gt;0,"Yes","")</f>
        <v>Yes</v>
      </c>
      <c r="J1229" s="3" t="str">
        <f>IF(SUMPRODUCT(--('Appendix F'!$A$3:$A$7050=J$6)*--('Appendix F'!$B$3:$B$7050=$A1229))&gt;0,"Yes","")</f>
        <v/>
      </c>
    </row>
    <row r="1230" spans="1:10" x14ac:dyDescent="0.25">
      <c r="A1230" s="5" t="s">
        <v>6341</v>
      </c>
      <c r="B1230" s="5" t="s">
        <v>9800</v>
      </c>
      <c r="C1230"/>
      <c r="D1230"/>
      <c r="E1230"/>
      <c r="F1230"/>
      <c r="G1230"/>
      <c r="H1230"/>
      <c r="I1230" s="3" t="str">
        <f>IF(SUMPRODUCT(--('Appendix F'!$A$3:$A$7050=I$6)*--('Appendix F'!$B$3:$B$7050=$A1230))&gt;0,"Yes","")</f>
        <v/>
      </c>
      <c r="J1230" s="3" t="str">
        <f>IF(SUMPRODUCT(--('Appendix F'!$A$3:$A$7050=J$6)*--('Appendix F'!$B$3:$B$7050=$A1230))&gt;0,"Yes","")</f>
        <v>Yes</v>
      </c>
    </row>
    <row r="1231" spans="1:10" x14ac:dyDescent="0.25">
      <c r="A1231" s="5" t="s">
        <v>4997</v>
      </c>
      <c r="B1231" s="5" t="s">
        <v>9800</v>
      </c>
      <c r="C1231"/>
      <c r="D1231"/>
      <c r="E1231"/>
      <c r="F1231"/>
      <c r="G1231"/>
      <c r="H1231"/>
      <c r="I1231" s="3" t="str">
        <f>IF(SUMPRODUCT(--('Appendix F'!$A$3:$A$7050=I$6)*--('Appendix F'!$B$3:$B$7050=$A1231))&gt;0,"Yes","")</f>
        <v>Yes</v>
      </c>
      <c r="J1231" s="3" t="str">
        <f>IF(SUMPRODUCT(--('Appendix F'!$A$3:$A$7050=J$6)*--('Appendix F'!$B$3:$B$7050=$A1231))&gt;0,"Yes","")</f>
        <v/>
      </c>
    </row>
    <row r="1232" spans="1:10" x14ac:dyDescent="0.25">
      <c r="A1232" s="5" t="s">
        <v>6342</v>
      </c>
      <c r="B1232" s="5" t="s">
        <v>9800</v>
      </c>
      <c r="C1232"/>
      <c r="D1232"/>
      <c r="E1232"/>
      <c r="F1232"/>
      <c r="G1232"/>
      <c r="H1232"/>
      <c r="I1232" s="3" t="str">
        <f>IF(SUMPRODUCT(--('Appendix F'!$A$3:$A$7050=I$6)*--('Appendix F'!$B$3:$B$7050=$A1232))&gt;0,"Yes","")</f>
        <v/>
      </c>
      <c r="J1232" s="3" t="str">
        <f>IF(SUMPRODUCT(--('Appendix F'!$A$3:$A$7050=J$6)*--('Appendix F'!$B$3:$B$7050=$A1232))&gt;0,"Yes","")</f>
        <v>Yes</v>
      </c>
    </row>
    <row r="1233" spans="1:10" x14ac:dyDescent="0.25">
      <c r="A1233" s="5" t="s">
        <v>4998</v>
      </c>
      <c r="B1233" s="5" t="s">
        <v>9800</v>
      </c>
      <c r="C1233"/>
      <c r="D1233"/>
      <c r="E1233"/>
      <c r="F1233"/>
      <c r="G1233"/>
      <c r="H1233"/>
      <c r="I1233" s="3" t="str">
        <f>IF(SUMPRODUCT(--('Appendix F'!$A$3:$A$7050=I$6)*--('Appendix F'!$B$3:$B$7050=$A1233))&gt;0,"Yes","")</f>
        <v>Yes</v>
      </c>
      <c r="J1233" s="3" t="str">
        <f>IF(SUMPRODUCT(--('Appendix F'!$A$3:$A$7050=J$6)*--('Appendix F'!$B$3:$B$7050=$A1233))&gt;0,"Yes","")</f>
        <v/>
      </c>
    </row>
    <row r="1234" spans="1:10" x14ac:dyDescent="0.25">
      <c r="A1234" s="5" t="s">
        <v>6343</v>
      </c>
      <c r="B1234" s="5" t="s">
        <v>9800</v>
      </c>
      <c r="C1234"/>
      <c r="D1234"/>
      <c r="E1234"/>
      <c r="F1234"/>
      <c r="G1234"/>
      <c r="H1234"/>
      <c r="I1234" s="3" t="str">
        <f>IF(SUMPRODUCT(--('Appendix F'!$A$3:$A$7050=I$6)*--('Appendix F'!$B$3:$B$7050=$A1234))&gt;0,"Yes","")</f>
        <v/>
      </c>
      <c r="J1234" s="3" t="str">
        <f>IF(SUMPRODUCT(--('Appendix F'!$A$3:$A$7050=J$6)*--('Appendix F'!$B$3:$B$7050=$A1234))&gt;0,"Yes","")</f>
        <v>Yes</v>
      </c>
    </row>
    <row r="1235" spans="1:10" x14ac:dyDescent="0.25">
      <c r="A1235" s="5" t="s">
        <v>4999</v>
      </c>
      <c r="B1235" s="5" t="s">
        <v>9800</v>
      </c>
      <c r="C1235"/>
      <c r="D1235"/>
      <c r="E1235"/>
      <c r="F1235"/>
      <c r="G1235"/>
      <c r="H1235"/>
      <c r="I1235" s="3" t="str">
        <f>IF(SUMPRODUCT(--('Appendix F'!$A$3:$A$7050=I$6)*--('Appendix F'!$B$3:$B$7050=$A1235))&gt;0,"Yes","")</f>
        <v>Yes</v>
      </c>
      <c r="J1235" s="3" t="str">
        <f>IF(SUMPRODUCT(--('Appendix F'!$A$3:$A$7050=J$6)*--('Appendix F'!$B$3:$B$7050=$A1235))&gt;0,"Yes","")</f>
        <v/>
      </c>
    </row>
    <row r="1236" spans="1:10" x14ac:dyDescent="0.25">
      <c r="A1236" s="5" t="s">
        <v>6344</v>
      </c>
      <c r="B1236" s="5" t="s">
        <v>9800</v>
      </c>
      <c r="C1236"/>
      <c r="D1236"/>
      <c r="E1236"/>
      <c r="F1236"/>
      <c r="G1236"/>
      <c r="H1236"/>
      <c r="I1236" s="3" t="str">
        <f>IF(SUMPRODUCT(--('Appendix F'!$A$3:$A$7050=I$6)*--('Appendix F'!$B$3:$B$7050=$A1236))&gt;0,"Yes","")</f>
        <v/>
      </c>
      <c r="J1236" s="3" t="str">
        <f>IF(SUMPRODUCT(--('Appendix F'!$A$3:$A$7050=J$6)*--('Appendix F'!$B$3:$B$7050=$A1236))&gt;0,"Yes","")</f>
        <v>Yes</v>
      </c>
    </row>
    <row r="1237" spans="1:10" x14ac:dyDescent="0.25">
      <c r="A1237" s="5" t="s">
        <v>5000</v>
      </c>
      <c r="B1237" s="5" t="s">
        <v>9800</v>
      </c>
      <c r="C1237"/>
      <c r="D1237"/>
      <c r="E1237"/>
      <c r="F1237"/>
      <c r="G1237"/>
      <c r="H1237"/>
      <c r="I1237" s="3" t="str">
        <f>IF(SUMPRODUCT(--('Appendix F'!$A$3:$A$7050=I$6)*--('Appendix F'!$B$3:$B$7050=$A1237))&gt;0,"Yes","")</f>
        <v>Yes</v>
      </c>
      <c r="J1237" s="3" t="str">
        <f>IF(SUMPRODUCT(--('Appendix F'!$A$3:$A$7050=J$6)*--('Appendix F'!$B$3:$B$7050=$A1237))&gt;0,"Yes","")</f>
        <v/>
      </c>
    </row>
    <row r="1238" spans="1:10" x14ac:dyDescent="0.25">
      <c r="A1238" s="5" t="s">
        <v>6345</v>
      </c>
      <c r="B1238" s="5" t="s">
        <v>9800</v>
      </c>
      <c r="C1238"/>
      <c r="D1238"/>
      <c r="E1238"/>
      <c r="F1238"/>
      <c r="G1238"/>
      <c r="H1238"/>
      <c r="I1238" s="3" t="str">
        <f>IF(SUMPRODUCT(--('Appendix F'!$A$3:$A$7050=I$6)*--('Appendix F'!$B$3:$B$7050=$A1238))&gt;0,"Yes","")</f>
        <v/>
      </c>
      <c r="J1238" s="3" t="str">
        <f>IF(SUMPRODUCT(--('Appendix F'!$A$3:$A$7050=J$6)*--('Appendix F'!$B$3:$B$7050=$A1238))&gt;0,"Yes","")</f>
        <v>Yes</v>
      </c>
    </row>
    <row r="1239" spans="1:10" x14ac:dyDescent="0.25">
      <c r="A1239" s="5" t="s">
        <v>5001</v>
      </c>
      <c r="B1239" s="5" t="s">
        <v>9800</v>
      </c>
      <c r="C1239"/>
      <c r="D1239"/>
      <c r="E1239"/>
      <c r="F1239"/>
      <c r="G1239"/>
      <c r="H1239"/>
      <c r="I1239" s="3" t="str">
        <f>IF(SUMPRODUCT(--('Appendix F'!$A$3:$A$7050=I$6)*--('Appendix F'!$B$3:$B$7050=$A1239))&gt;0,"Yes","")</f>
        <v>Yes</v>
      </c>
      <c r="J1239" s="3" t="str">
        <f>IF(SUMPRODUCT(--('Appendix F'!$A$3:$A$7050=J$6)*--('Appendix F'!$B$3:$B$7050=$A1239))&gt;0,"Yes","")</f>
        <v/>
      </c>
    </row>
    <row r="1240" spans="1:10" x14ac:dyDescent="0.25">
      <c r="A1240" s="5" t="s">
        <v>6346</v>
      </c>
      <c r="B1240" s="5" t="s">
        <v>9800</v>
      </c>
      <c r="C1240"/>
      <c r="D1240"/>
      <c r="E1240"/>
      <c r="F1240"/>
      <c r="G1240"/>
      <c r="H1240"/>
      <c r="I1240" s="3" t="str">
        <f>IF(SUMPRODUCT(--('Appendix F'!$A$3:$A$7050=I$6)*--('Appendix F'!$B$3:$B$7050=$A1240))&gt;0,"Yes","")</f>
        <v/>
      </c>
      <c r="J1240" s="3" t="str">
        <f>IF(SUMPRODUCT(--('Appendix F'!$A$3:$A$7050=J$6)*--('Appendix F'!$B$3:$B$7050=$A1240))&gt;0,"Yes","")</f>
        <v>Yes</v>
      </c>
    </row>
    <row r="1241" spans="1:10" x14ac:dyDescent="0.25">
      <c r="A1241" s="5" t="s">
        <v>5002</v>
      </c>
      <c r="B1241" s="5" t="s">
        <v>9800</v>
      </c>
      <c r="C1241"/>
      <c r="D1241"/>
      <c r="E1241"/>
      <c r="F1241"/>
      <c r="G1241"/>
      <c r="H1241"/>
      <c r="I1241" s="3" t="str">
        <f>IF(SUMPRODUCT(--('Appendix F'!$A$3:$A$7050=I$6)*--('Appendix F'!$B$3:$B$7050=$A1241))&gt;0,"Yes","")</f>
        <v>Yes</v>
      </c>
      <c r="J1241" s="3" t="str">
        <f>IF(SUMPRODUCT(--('Appendix F'!$A$3:$A$7050=J$6)*--('Appendix F'!$B$3:$B$7050=$A1241))&gt;0,"Yes","")</f>
        <v/>
      </c>
    </row>
    <row r="1242" spans="1:10" x14ac:dyDescent="0.25">
      <c r="A1242" s="5" t="s">
        <v>6347</v>
      </c>
      <c r="B1242" s="5" t="s">
        <v>9800</v>
      </c>
      <c r="C1242"/>
      <c r="D1242"/>
      <c r="E1242"/>
      <c r="F1242"/>
      <c r="G1242"/>
      <c r="H1242"/>
      <c r="I1242" s="3" t="str">
        <f>IF(SUMPRODUCT(--('Appendix F'!$A$3:$A$7050=I$6)*--('Appendix F'!$B$3:$B$7050=$A1242))&gt;0,"Yes","")</f>
        <v/>
      </c>
      <c r="J1242" s="3" t="str">
        <f>IF(SUMPRODUCT(--('Appendix F'!$A$3:$A$7050=J$6)*--('Appendix F'!$B$3:$B$7050=$A1242))&gt;0,"Yes","")</f>
        <v>Yes</v>
      </c>
    </row>
    <row r="1243" spans="1:10" x14ac:dyDescent="0.25">
      <c r="A1243" s="5" t="s">
        <v>5003</v>
      </c>
      <c r="B1243" s="5" t="s">
        <v>9800</v>
      </c>
      <c r="C1243"/>
      <c r="D1243"/>
      <c r="E1243"/>
      <c r="F1243"/>
      <c r="G1243"/>
      <c r="H1243"/>
      <c r="I1243" s="3" t="str">
        <f>IF(SUMPRODUCT(--('Appendix F'!$A$3:$A$7050=I$6)*--('Appendix F'!$B$3:$B$7050=$A1243))&gt;0,"Yes","")</f>
        <v>Yes</v>
      </c>
      <c r="J1243" s="3" t="str">
        <f>IF(SUMPRODUCT(--('Appendix F'!$A$3:$A$7050=J$6)*--('Appendix F'!$B$3:$B$7050=$A1243))&gt;0,"Yes","")</f>
        <v/>
      </c>
    </row>
    <row r="1244" spans="1:10" x14ac:dyDescent="0.25">
      <c r="A1244" s="5" t="s">
        <v>6348</v>
      </c>
      <c r="B1244" s="5" t="s">
        <v>9800</v>
      </c>
      <c r="C1244"/>
      <c r="D1244"/>
      <c r="E1244"/>
      <c r="F1244"/>
      <c r="G1244"/>
      <c r="H1244"/>
      <c r="I1244" s="3" t="str">
        <f>IF(SUMPRODUCT(--('Appendix F'!$A$3:$A$7050=I$6)*--('Appendix F'!$B$3:$B$7050=$A1244))&gt;0,"Yes","")</f>
        <v/>
      </c>
      <c r="J1244" s="3" t="str">
        <f>IF(SUMPRODUCT(--('Appendix F'!$A$3:$A$7050=J$6)*--('Appendix F'!$B$3:$B$7050=$A1244))&gt;0,"Yes","")</f>
        <v>Yes</v>
      </c>
    </row>
    <row r="1245" spans="1:10" x14ac:dyDescent="0.25">
      <c r="A1245" s="5" t="s">
        <v>5004</v>
      </c>
      <c r="B1245" s="5" t="s">
        <v>9800</v>
      </c>
      <c r="C1245"/>
      <c r="D1245"/>
      <c r="E1245"/>
      <c r="F1245"/>
      <c r="G1245"/>
      <c r="H1245"/>
      <c r="I1245" s="3" t="str">
        <f>IF(SUMPRODUCT(--('Appendix F'!$A$3:$A$7050=I$6)*--('Appendix F'!$B$3:$B$7050=$A1245))&gt;0,"Yes","")</f>
        <v>Yes</v>
      </c>
      <c r="J1245" s="3" t="str">
        <f>IF(SUMPRODUCT(--('Appendix F'!$A$3:$A$7050=J$6)*--('Appendix F'!$B$3:$B$7050=$A1245))&gt;0,"Yes","")</f>
        <v/>
      </c>
    </row>
    <row r="1246" spans="1:10" x14ac:dyDescent="0.25">
      <c r="A1246" s="5" t="s">
        <v>6349</v>
      </c>
      <c r="B1246" s="5" t="s">
        <v>9800</v>
      </c>
      <c r="C1246"/>
      <c r="D1246"/>
      <c r="E1246"/>
      <c r="F1246"/>
      <c r="G1246"/>
      <c r="H1246"/>
      <c r="I1246" s="3" t="str">
        <f>IF(SUMPRODUCT(--('Appendix F'!$A$3:$A$7050=I$6)*--('Appendix F'!$B$3:$B$7050=$A1246))&gt;0,"Yes","")</f>
        <v/>
      </c>
      <c r="J1246" s="3" t="str">
        <f>IF(SUMPRODUCT(--('Appendix F'!$A$3:$A$7050=J$6)*--('Appendix F'!$B$3:$B$7050=$A1246))&gt;0,"Yes","")</f>
        <v>Yes</v>
      </c>
    </row>
    <row r="1247" spans="1:10" x14ac:dyDescent="0.25">
      <c r="A1247" s="5" t="s">
        <v>5005</v>
      </c>
      <c r="B1247" s="5" t="s">
        <v>9800</v>
      </c>
      <c r="C1247"/>
      <c r="D1247"/>
      <c r="E1247"/>
      <c r="F1247"/>
      <c r="G1247"/>
      <c r="H1247"/>
      <c r="I1247" s="3" t="str">
        <f>IF(SUMPRODUCT(--('Appendix F'!$A$3:$A$7050=I$6)*--('Appendix F'!$B$3:$B$7050=$A1247))&gt;0,"Yes","")</f>
        <v>Yes</v>
      </c>
      <c r="J1247" s="3" t="str">
        <f>IF(SUMPRODUCT(--('Appendix F'!$A$3:$A$7050=J$6)*--('Appendix F'!$B$3:$B$7050=$A1247))&gt;0,"Yes","")</f>
        <v/>
      </c>
    </row>
    <row r="1248" spans="1:10" x14ac:dyDescent="0.25">
      <c r="A1248" s="5" t="s">
        <v>6350</v>
      </c>
      <c r="B1248" s="5" t="s">
        <v>9800</v>
      </c>
      <c r="C1248"/>
      <c r="D1248"/>
      <c r="E1248"/>
      <c r="F1248"/>
      <c r="G1248"/>
      <c r="H1248"/>
      <c r="I1248" s="3" t="str">
        <f>IF(SUMPRODUCT(--('Appendix F'!$A$3:$A$7050=I$6)*--('Appendix F'!$B$3:$B$7050=$A1248))&gt;0,"Yes","")</f>
        <v/>
      </c>
      <c r="J1248" s="3" t="str">
        <f>IF(SUMPRODUCT(--('Appendix F'!$A$3:$A$7050=J$6)*--('Appendix F'!$B$3:$B$7050=$A1248))&gt;0,"Yes","")</f>
        <v>Yes</v>
      </c>
    </row>
    <row r="1249" spans="1:10" x14ac:dyDescent="0.25">
      <c r="A1249" s="5" t="s">
        <v>5006</v>
      </c>
      <c r="B1249" s="5" t="s">
        <v>9800</v>
      </c>
      <c r="C1249"/>
      <c r="D1249"/>
      <c r="E1249"/>
      <c r="F1249"/>
      <c r="G1249"/>
      <c r="H1249"/>
      <c r="I1249" s="3" t="str">
        <f>IF(SUMPRODUCT(--('Appendix F'!$A$3:$A$7050=I$6)*--('Appendix F'!$B$3:$B$7050=$A1249))&gt;0,"Yes","")</f>
        <v>Yes</v>
      </c>
      <c r="J1249" s="3" t="str">
        <f>IF(SUMPRODUCT(--('Appendix F'!$A$3:$A$7050=J$6)*--('Appendix F'!$B$3:$B$7050=$A1249))&gt;0,"Yes","")</f>
        <v/>
      </c>
    </row>
    <row r="1250" spans="1:10" x14ac:dyDescent="0.25">
      <c r="A1250" s="5" t="s">
        <v>6351</v>
      </c>
      <c r="B1250" s="5" t="s">
        <v>9800</v>
      </c>
      <c r="C1250"/>
      <c r="D1250"/>
      <c r="E1250"/>
      <c r="F1250"/>
      <c r="G1250"/>
      <c r="H1250"/>
      <c r="I1250" s="3" t="str">
        <f>IF(SUMPRODUCT(--('Appendix F'!$A$3:$A$7050=I$6)*--('Appendix F'!$B$3:$B$7050=$A1250))&gt;0,"Yes","")</f>
        <v/>
      </c>
      <c r="J1250" s="3" t="str">
        <f>IF(SUMPRODUCT(--('Appendix F'!$A$3:$A$7050=J$6)*--('Appendix F'!$B$3:$B$7050=$A1250))&gt;0,"Yes","")</f>
        <v>Yes</v>
      </c>
    </row>
    <row r="1251" spans="1:10" x14ac:dyDescent="0.25">
      <c r="A1251" s="5" t="s">
        <v>5007</v>
      </c>
      <c r="B1251" s="5" t="s">
        <v>9800</v>
      </c>
      <c r="C1251"/>
      <c r="D1251"/>
      <c r="E1251"/>
      <c r="F1251"/>
      <c r="G1251"/>
      <c r="H1251"/>
      <c r="I1251" s="3" t="str">
        <f>IF(SUMPRODUCT(--('Appendix F'!$A$3:$A$7050=I$6)*--('Appendix F'!$B$3:$B$7050=$A1251))&gt;0,"Yes","")</f>
        <v>Yes</v>
      </c>
      <c r="J1251" s="3" t="str">
        <f>IF(SUMPRODUCT(--('Appendix F'!$A$3:$A$7050=J$6)*--('Appendix F'!$B$3:$B$7050=$A1251))&gt;0,"Yes","")</f>
        <v/>
      </c>
    </row>
    <row r="1252" spans="1:10" x14ac:dyDescent="0.25">
      <c r="A1252" s="5" t="s">
        <v>6352</v>
      </c>
      <c r="B1252" s="5" t="s">
        <v>9800</v>
      </c>
      <c r="C1252"/>
      <c r="D1252"/>
      <c r="E1252"/>
      <c r="F1252"/>
      <c r="G1252"/>
      <c r="H1252"/>
      <c r="I1252" s="3" t="str">
        <f>IF(SUMPRODUCT(--('Appendix F'!$A$3:$A$7050=I$6)*--('Appendix F'!$B$3:$B$7050=$A1252))&gt;0,"Yes","")</f>
        <v/>
      </c>
      <c r="J1252" s="3" t="str">
        <f>IF(SUMPRODUCT(--('Appendix F'!$A$3:$A$7050=J$6)*--('Appendix F'!$B$3:$B$7050=$A1252))&gt;0,"Yes","")</f>
        <v>Yes</v>
      </c>
    </row>
    <row r="1253" spans="1:10" x14ac:dyDescent="0.25">
      <c r="A1253" s="5" t="s">
        <v>5008</v>
      </c>
      <c r="B1253" s="5" t="s">
        <v>9800</v>
      </c>
      <c r="C1253"/>
      <c r="D1253"/>
      <c r="E1253"/>
      <c r="F1253"/>
      <c r="G1253"/>
      <c r="H1253"/>
      <c r="I1253" s="3" t="str">
        <f>IF(SUMPRODUCT(--('Appendix F'!$A$3:$A$7050=I$6)*--('Appendix F'!$B$3:$B$7050=$A1253))&gt;0,"Yes","")</f>
        <v>Yes</v>
      </c>
      <c r="J1253" s="3" t="str">
        <f>IF(SUMPRODUCT(--('Appendix F'!$A$3:$A$7050=J$6)*--('Appendix F'!$B$3:$B$7050=$A1253))&gt;0,"Yes","")</f>
        <v/>
      </c>
    </row>
    <row r="1254" spans="1:10" x14ac:dyDescent="0.25">
      <c r="A1254" s="5" t="s">
        <v>6353</v>
      </c>
      <c r="B1254" s="5" t="s">
        <v>9800</v>
      </c>
      <c r="C1254"/>
      <c r="D1254"/>
      <c r="E1254"/>
      <c r="F1254"/>
      <c r="G1254"/>
      <c r="H1254"/>
      <c r="I1254" s="3" t="str">
        <f>IF(SUMPRODUCT(--('Appendix F'!$A$3:$A$7050=I$6)*--('Appendix F'!$B$3:$B$7050=$A1254))&gt;0,"Yes","")</f>
        <v/>
      </c>
      <c r="J1254" s="3" t="str">
        <f>IF(SUMPRODUCT(--('Appendix F'!$A$3:$A$7050=J$6)*--('Appendix F'!$B$3:$B$7050=$A1254))&gt;0,"Yes","")</f>
        <v>Yes</v>
      </c>
    </row>
    <row r="1255" spans="1:10" x14ac:dyDescent="0.25">
      <c r="A1255" s="5" t="s">
        <v>5009</v>
      </c>
      <c r="B1255" s="5" t="s">
        <v>9800</v>
      </c>
      <c r="C1255"/>
      <c r="D1255"/>
      <c r="E1255"/>
      <c r="F1255"/>
      <c r="G1255"/>
      <c r="H1255"/>
      <c r="I1255" s="3" t="str">
        <f>IF(SUMPRODUCT(--('Appendix F'!$A$3:$A$7050=I$6)*--('Appendix F'!$B$3:$B$7050=$A1255))&gt;0,"Yes","")</f>
        <v>Yes</v>
      </c>
      <c r="J1255" s="3" t="str">
        <f>IF(SUMPRODUCT(--('Appendix F'!$A$3:$A$7050=J$6)*--('Appendix F'!$B$3:$B$7050=$A1255))&gt;0,"Yes","")</f>
        <v/>
      </c>
    </row>
    <row r="1256" spans="1:10" x14ac:dyDescent="0.25">
      <c r="A1256" s="5" t="s">
        <v>6354</v>
      </c>
      <c r="B1256" s="5" t="s">
        <v>9800</v>
      </c>
      <c r="C1256"/>
      <c r="D1256"/>
      <c r="E1256"/>
      <c r="F1256"/>
      <c r="G1256"/>
      <c r="H1256"/>
      <c r="I1256" s="3" t="str">
        <f>IF(SUMPRODUCT(--('Appendix F'!$A$3:$A$7050=I$6)*--('Appendix F'!$B$3:$B$7050=$A1256))&gt;0,"Yes","")</f>
        <v/>
      </c>
      <c r="J1256" s="3" t="str">
        <f>IF(SUMPRODUCT(--('Appendix F'!$A$3:$A$7050=J$6)*--('Appendix F'!$B$3:$B$7050=$A1256))&gt;0,"Yes","")</f>
        <v>Yes</v>
      </c>
    </row>
    <row r="1257" spans="1:10" x14ac:dyDescent="0.25">
      <c r="A1257" s="5" t="s">
        <v>5010</v>
      </c>
      <c r="B1257" s="5" t="s">
        <v>9800</v>
      </c>
      <c r="C1257"/>
      <c r="D1257"/>
      <c r="E1257"/>
      <c r="F1257"/>
      <c r="G1257"/>
      <c r="H1257"/>
      <c r="I1257" s="3" t="str">
        <f>IF(SUMPRODUCT(--('Appendix F'!$A$3:$A$7050=I$6)*--('Appendix F'!$B$3:$B$7050=$A1257))&gt;0,"Yes","")</f>
        <v>Yes</v>
      </c>
      <c r="J1257" s="3" t="str">
        <f>IF(SUMPRODUCT(--('Appendix F'!$A$3:$A$7050=J$6)*--('Appendix F'!$B$3:$B$7050=$A1257))&gt;0,"Yes","")</f>
        <v/>
      </c>
    </row>
    <row r="1258" spans="1:10" x14ac:dyDescent="0.25">
      <c r="A1258" s="5" t="s">
        <v>6355</v>
      </c>
      <c r="B1258" s="5" t="s">
        <v>9800</v>
      </c>
      <c r="C1258"/>
      <c r="D1258"/>
      <c r="E1258"/>
      <c r="F1258"/>
      <c r="G1258"/>
      <c r="H1258"/>
      <c r="I1258" s="3" t="str">
        <f>IF(SUMPRODUCT(--('Appendix F'!$A$3:$A$7050=I$6)*--('Appendix F'!$B$3:$B$7050=$A1258))&gt;0,"Yes","")</f>
        <v/>
      </c>
      <c r="J1258" s="3" t="str">
        <f>IF(SUMPRODUCT(--('Appendix F'!$A$3:$A$7050=J$6)*--('Appendix F'!$B$3:$B$7050=$A1258))&gt;0,"Yes","")</f>
        <v>Yes</v>
      </c>
    </row>
    <row r="1259" spans="1:10" x14ac:dyDescent="0.25">
      <c r="A1259" s="5" t="s">
        <v>5011</v>
      </c>
      <c r="B1259" s="5" t="s">
        <v>9800</v>
      </c>
      <c r="C1259"/>
      <c r="D1259"/>
      <c r="E1259"/>
      <c r="F1259"/>
      <c r="G1259"/>
      <c r="H1259"/>
      <c r="I1259" s="3" t="str">
        <f>IF(SUMPRODUCT(--('Appendix F'!$A$3:$A$7050=I$6)*--('Appendix F'!$B$3:$B$7050=$A1259))&gt;0,"Yes","")</f>
        <v>Yes</v>
      </c>
      <c r="J1259" s="3" t="str">
        <f>IF(SUMPRODUCT(--('Appendix F'!$A$3:$A$7050=J$6)*--('Appendix F'!$B$3:$B$7050=$A1259))&gt;0,"Yes","")</f>
        <v/>
      </c>
    </row>
    <row r="1260" spans="1:10" x14ac:dyDescent="0.25">
      <c r="A1260" s="5" t="s">
        <v>6356</v>
      </c>
      <c r="B1260" s="5" t="s">
        <v>9800</v>
      </c>
      <c r="C1260"/>
      <c r="D1260"/>
      <c r="E1260"/>
      <c r="F1260"/>
      <c r="G1260"/>
      <c r="H1260"/>
      <c r="I1260" s="3" t="str">
        <f>IF(SUMPRODUCT(--('Appendix F'!$A$3:$A$7050=I$6)*--('Appendix F'!$B$3:$B$7050=$A1260))&gt;0,"Yes","")</f>
        <v/>
      </c>
      <c r="J1260" s="3" t="str">
        <f>IF(SUMPRODUCT(--('Appendix F'!$A$3:$A$7050=J$6)*--('Appendix F'!$B$3:$B$7050=$A1260))&gt;0,"Yes","")</f>
        <v>Yes</v>
      </c>
    </row>
    <row r="1261" spans="1:10" x14ac:dyDescent="0.25">
      <c r="A1261" s="5" t="s">
        <v>5012</v>
      </c>
      <c r="B1261" s="5" t="s">
        <v>9800</v>
      </c>
      <c r="C1261"/>
      <c r="D1261"/>
      <c r="E1261"/>
      <c r="F1261"/>
      <c r="G1261"/>
      <c r="H1261"/>
      <c r="I1261" s="3" t="str">
        <f>IF(SUMPRODUCT(--('Appendix F'!$A$3:$A$7050=I$6)*--('Appendix F'!$B$3:$B$7050=$A1261))&gt;0,"Yes","")</f>
        <v>Yes</v>
      </c>
      <c r="J1261" s="3" t="str">
        <f>IF(SUMPRODUCT(--('Appendix F'!$A$3:$A$7050=J$6)*--('Appendix F'!$B$3:$B$7050=$A1261))&gt;0,"Yes","")</f>
        <v/>
      </c>
    </row>
    <row r="1262" spans="1:10" x14ac:dyDescent="0.25">
      <c r="A1262" s="5" t="s">
        <v>6357</v>
      </c>
      <c r="B1262" s="5" t="s">
        <v>9800</v>
      </c>
      <c r="C1262"/>
      <c r="D1262"/>
      <c r="E1262"/>
      <c r="F1262"/>
      <c r="G1262"/>
      <c r="H1262"/>
      <c r="I1262" s="3" t="str">
        <f>IF(SUMPRODUCT(--('Appendix F'!$A$3:$A$7050=I$6)*--('Appendix F'!$B$3:$B$7050=$A1262))&gt;0,"Yes","")</f>
        <v/>
      </c>
      <c r="J1262" s="3" t="str">
        <f>IF(SUMPRODUCT(--('Appendix F'!$A$3:$A$7050=J$6)*--('Appendix F'!$B$3:$B$7050=$A1262))&gt;0,"Yes","")</f>
        <v>Yes</v>
      </c>
    </row>
    <row r="1263" spans="1:10" x14ac:dyDescent="0.25">
      <c r="A1263" s="5" t="s">
        <v>5013</v>
      </c>
      <c r="B1263" s="5" t="s">
        <v>9800</v>
      </c>
      <c r="C1263"/>
      <c r="D1263"/>
      <c r="E1263"/>
      <c r="F1263"/>
      <c r="G1263"/>
      <c r="H1263"/>
      <c r="I1263" s="3" t="str">
        <f>IF(SUMPRODUCT(--('Appendix F'!$A$3:$A$7050=I$6)*--('Appendix F'!$B$3:$B$7050=$A1263))&gt;0,"Yes","")</f>
        <v>Yes</v>
      </c>
      <c r="J1263" s="3" t="str">
        <f>IF(SUMPRODUCT(--('Appendix F'!$A$3:$A$7050=J$6)*--('Appendix F'!$B$3:$B$7050=$A1263))&gt;0,"Yes","")</f>
        <v/>
      </c>
    </row>
    <row r="1264" spans="1:10" x14ac:dyDescent="0.25">
      <c r="A1264" s="5" t="s">
        <v>6358</v>
      </c>
      <c r="B1264" s="5" t="s">
        <v>9800</v>
      </c>
      <c r="C1264"/>
      <c r="D1264"/>
      <c r="E1264"/>
      <c r="F1264"/>
      <c r="G1264"/>
      <c r="H1264"/>
      <c r="I1264" s="3" t="str">
        <f>IF(SUMPRODUCT(--('Appendix F'!$A$3:$A$7050=I$6)*--('Appendix F'!$B$3:$B$7050=$A1264))&gt;0,"Yes","")</f>
        <v/>
      </c>
      <c r="J1264" s="3" t="str">
        <f>IF(SUMPRODUCT(--('Appendix F'!$A$3:$A$7050=J$6)*--('Appendix F'!$B$3:$B$7050=$A1264))&gt;0,"Yes","")</f>
        <v>Yes</v>
      </c>
    </row>
    <row r="1265" spans="1:10" x14ac:dyDescent="0.25">
      <c r="A1265" s="5" t="s">
        <v>5014</v>
      </c>
      <c r="B1265" s="5" t="s">
        <v>9800</v>
      </c>
      <c r="C1265"/>
      <c r="D1265"/>
      <c r="E1265"/>
      <c r="F1265"/>
      <c r="G1265"/>
      <c r="H1265"/>
      <c r="I1265" s="3" t="str">
        <f>IF(SUMPRODUCT(--('Appendix F'!$A$3:$A$7050=I$6)*--('Appendix F'!$B$3:$B$7050=$A1265))&gt;0,"Yes","")</f>
        <v>Yes</v>
      </c>
      <c r="J1265" s="3" t="str">
        <f>IF(SUMPRODUCT(--('Appendix F'!$A$3:$A$7050=J$6)*--('Appendix F'!$B$3:$B$7050=$A1265))&gt;0,"Yes","")</f>
        <v/>
      </c>
    </row>
    <row r="1266" spans="1:10" x14ac:dyDescent="0.25">
      <c r="A1266" s="5" t="s">
        <v>6359</v>
      </c>
      <c r="B1266" s="5" t="s">
        <v>9800</v>
      </c>
      <c r="C1266"/>
      <c r="D1266"/>
      <c r="E1266"/>
      <c r="F1266"/>
      <c r="G1266"/>
      <c r="H1266"/>
      <c r="I1266" s="3" t="str">
        <f>IF(SUMPRODUCT(--('Appendix F'!$A$3:$A$7050=I$6)*--('Appendix F'!$B$3:$B$7050=$A1266))&gt;0,"Yes","")</f>
        <v/>
      </c>
      <c r="J1266" s="3" t="str">
        <f>IF(SUMPRODUCT(--('Appendix F'!$A$3:$A$7050=J$6)*--('Appendix F'!$B$3:$B$7050=$A1266))&gt;0,"Yes","")</f>
        <v>Yes</v>
      </c>
    </row>
    <row r="1267" spans="1:10" x14ac:dyDescent="0.25">
      <c r="A1267" s="5" t="s">
        <v>5015</v>
      </c>
      <c r="B1267" s="5" t="s">
        <v>9800</v>
      </c>
      <c r="C1267"/>
      <c r="D1267"/>
      <c r="E1267"/>
      <c r="F1267"/>
      <c r="G1267"/>
      <c r="H1267"/>
      <c r="I1267" s="3" t="str">
        <f>IF(SUMPRODUCT(--('Appendix F'!$A$3:$A$7050=I$6)*--('Appendix F'!$B$3:$B$7050=$A1267))&gt;0,"Yes","")</f>
        <v>Yes</v>
      </c>
      <c r="J1267" s="3" t="str">
        <f>IF(SUMPRODUCT(--('Appendix F'!$A$3:$A$7050=J$6)*--('Appendix F'!$B$3:$B$7050=$A1267))&gt;0,"Yes","")</f>
        <v/>
      </c>
    </row>
    <row r="1268" spans="1:10" x14ac:dyDescent="0.25">
      <c r="A1268" s="5" t="s">
        <v>6360</v>
      </c>
      <c r="B1268" s="5" t="s">
        <v>9800</v>
      </c>
      <c r="C1268"/>
      <c r="D1268"/>
      <c r="E1268"/>
      <c r="F1268"/>
      <c r="G1268"/>
      <c r="H1268"/>
      <c r="I1268" s="3" t="str">
        <f>IF(SUMPRODUCT(--('Appendix F'!$A$3:$A$7050=I$6)*--('Appendix F'!$B$3:$B$7050=$A1268))&gt;0,"Yes","")</f>
        <v/>
      </c>
      <c r="J1268" s="3" t="str">
        <f>IF(SUMPRODUCT(--('Appendix F'!$A$3:$A$7050=J$6)*--('Appendix F'!$B$3:$B$7050=$A1268))&gt;0,"Yes","")</f>
        <v>Yes</v>
      </c>
    </row>
    <row r="1269" spans="1:10" x14ac:dyDescent="0.25">
      <c r="A1269" s="5" t="s">
        <v>5016</v>
      </c>
      <c r="B1269" s="5" t="s">
        <v>9800</v>
      </c>
      <c r="C1269"/>
      <c r="D1269"/>
      <c r="E1269"/>
      <c r="F1269"/>
      <c r="G1269"/>
      <c r="H1269"/>
      <c r="I1269" s="3" t="str">
        <f>IF(SUMPRODUCT(--('Appendix F'!$A$3:$A$7050=I$6)*--('Appendix F'!$B$3:$B$7050=$A1269))&gt;0,"Yes","")</f>
        <v>Yes</v>
      </c>
      <c r="J1269" s="3" t="str">
        <f>IF(SUMPRODUCT(--('Appendix F'!$A$3:$A$7050=J$6)*--('Appendix F'!$B$3:$B$7050=$A1269))&gt;0,"Yes","")</f>
        <v/>
      </c>
    </row>
    <row r="1270" spans="1:10" x14ac:dyDescent="0.25">
      <c r="A1270" s="5" t="s">
        <v>6361</v>
      </c>
      <c r="B1270" s="5" t="s">
        <v>9800</v>
      </c>
      <c r="C1270"/>
      <c r="D1270"/>
      <c r="E1270"/>
      <c r="F1270"/>
      <c r="G1270"/>
      <c r="H1270"/>
      <c r="I1270" s="3" t="str">
        <f>IF(SUMPRODUCT(--('Appendix F'!$A$3:$A$7050=I$6)*--('Appendix F'!$B$3:$B$7050=$A1270))&gt;0,"Yes","")</f>
        <v/>
      </c>
      <c r="J1270" s="3" t="str">
        <f>IF(SUMPRODUCT(--('Appendix F'!$A$3:$A$7050=J$6)*--('Appendix F'!$B$3:$B$7050=$A1270))&gt;0,"Yes","")</f>
        <v>Yes</v>
      </c>
    </row>
    <row r="1271" spans="1:10" x14ac:dyDescent="0.25">
      <c r="A1271" s="5" t="s">
        <v>5017</v>
      </c>
      <c r="B1271" s="5" t="s">
        <v>9800</v>
      </c>
      <c r="C1271"/>
      <c r="D1271"/>
      <c r="E1271"/>
      <c r="F1271"/>
      <c r="G1271"/>
      <c r="H1271"/>
      <c r="I1271" s="3" t="str">
        <f>IF(SUMPRODUCT(--('Appendix F'!$A$3:$A$7050=I$6)*--('Appendix F'!$B$3:$B$7050=$A1271))&gt;0,"Yes","")</f>
        <v>Yes</v>
      </c>
      <c r="J1271" s="3" t="str">
        <f>IF(SUMPRODUCT(--('Appendix F'!$A$3:$A$7050=J$6)*--('Appendix F'!$B$3:$B$7050=$A1271))&gt;0,"Yes","")</f>
        <v/>
      </c>
    </row>
    <row r="1272" spans="1:10" x14ac:dyDescent="0.25">
      <c r="A1272" s="5" t="s">
        <v>6362</v>
      </c>
      <c r="B1272" s="5" t="s">
        <v>9800</v>
      </c>
      <c r="C1272"/>
      <c r="D1272"/>
      <c r="E1272"/>
      <c r="F1272"/>
      <c r="G1272"/>
      <c r="H1272"/>
      <c r="I1272" s="3" t="str">
        <f>IF(SUMPRODUCT(--('Appendix F'!$A$3:$A$7050=I$6)*--('Appendix F'!$B$3:$B$7050=$A1272))&gt;0,"Yes","")</f>
        <v/>
      </c>
      <c r="J1272" s="3" t="str">
        <f>IF(SUMPRODUCT(--('Appendix F'!$A$3:$A$7050=J$6)*--('Appendix F'!$B$3:$B$7050=$A1272))&gt;0,"Yes","")</f>
        <v>Yes</v>
      </c>
    </row>
    <row r="1273" spans="1:10" x14ac:dyDescent="0.25">
      <c r="A1273" s="5" t="s">
        <v>5018</v>
      </c>
      <c r="B1273" s="5" t="s">
        <v>9800</v>
      </c>
      <c r="C1273"/>
      <c r="D1273"/>
      <c r="E1273"/>
      <c r="F1273"/>
      <c r="G1273"/>
      <c r="H1273"/>
      <c r="I1273" s="3" t="str">
        <f>IF(SUMPRODUCT(--('Appendix F'!$A$3:$A$7050=I$6)*--('Appendix F'!$B$3:$B$7050=$A1273))&gt;0,"Yes","")</f>
        <v>Yes</v>
      </c>
      <c r="J1273" s="3" t="str">
        <f>IF(SUMPRODUCT(--('Appendix F'!$A$3:$A$7050=J$6)*--('Appendix F'!$B$3:$B$7050=$A1273))&gt;0,"Yes","")</f>
        <v/>
      </c>
    </row>
    <row r="1274" spans="1:10" x14ac:dyDescent="0.25">
      <c r="A1274" s="5" t="s">
        <v>6363</v>
      </c>
      <c r="B1274" s="5" t="s">
        <v>9800</v>
      </c>
      <c r="C1274"/>
      <c r="D1274"/>
      <c r="E1274"/>
      <c r="F1274"/>
      <c r="G1274"/>
      <c r="H1274"/>
      <c r="I1274" s="3" t="str">
        <f>IF(SUMPRODUCT(--('Appendix F'!$A$3:$A$7050=I$6)*--('Appendix F'!$B$3:$B$7050=$A1274))&gt;0,"Yes","")</f>
        <v/>
      </c>
      <c r="J1274" s="3" t="str">
        <f>IF(SUMPRODUCT(--('Appendix F'!$A$3:$A$7050=J$6)*--('Appendix F'!$B$3:$B$7050=$A1274))&gt;0,"Yes","")</f>
        <v>Yes</v>
      </c>
    </row>
    <row r="1275" spans="1:10" x14ac:dyDescent="0.25">
      <c r="A1275" s="5" t="s">
        <v>5019</v>
      </c>
      <c r="B1275" s="5" t="s">
        <v>9800</v>
      </c>
      <c r="C1275"/>
      <c r="D1275"/>
      <c r="E1275"/>
      <c r="F1275"/>
      <c r="G1275"/>
      <c r="H1275"/>
      <c r="I1275" s="3" t="str">
        <f>IF(SUMPRODUCT(--('Appendix F'!$A$3:$A$7050=I$6)*--('Appendix F'!$B$3:$B$7050=$A1275))&gt;0,"Yes","")</f>
        <v>Yes</v>
      </c>
      <c r="J1275" s="3" t="str">
        <f>IF(SUMPRODUCT(--('Appendix F'!$A$3:$A$7050=J$6)*--('Appendix F'!$B$3:$B$7050=$A1275))&gt;0,"Yes","")</f>
        <v/>
      </c>
    </row>
    <row r="1276" spans="1:10" x14ac:dyDescent="0.25">
      <c r="A1276" s="5" t="s">
        <v>6364</v>
      </c>
      <c r="B1276" s="5" t="s">
        <v>9800</v>
      </c>
      <c r="C1276"/>
      <c r="D1276"/>
      <c r="E1276"/>
      <c r="F1276"/>
      <c r="G1276"/>
      <c r="H1276"/>
      <c r="I1276" s="3" t="str">
        <f>IF(SUMPRODUCT(--('Appendix F'!$A$3:$A$7050=I$6)*--('Appendix F'!$B$3:$B$7050=$A1276))&gt;0,"Yes","")</f>
        <v/>
      </c>
      <c r="J1276" s="3" t="str">
        <f>IF(SUMPRODUCT(--('Appendix F'!$A$3:$A$7050=J$6)*--('Appendix F'!$B$3:$B$7050=$A1276))&gt;0,"Yes","")</f>
        <v>Yes</v>
      </c>
    </row>
    <row r="1277" spans="1:10" x14ac:dyDescent="0.25">
      <c r="A1277" s="5" t="s">
        <v>5020</v>
      </c>
      <c r="B1277" s="5" t="s">
        <v>9800</v>
      </c>
      <c r="C1277"/>
      <c r="D1277"/>
      <c r="E1277"/>
      <c r="F1277"/>
      <c r="G1277"/>
      <c r="H1277"/>
      <c r="I1277" s="3" t="str">
        <f>IF(SUMPRODUCT(--('Appendix F'!$A$3:$A$7050=I$6)*--('Appendix F'!$B$3:$B$7050=$A1277))&gt;0,"Yes","")</f>
        <v>Yes</v>
      </c>
      <c r="J1277" s="3" t="str">
        <f>IF(SUMPRODUCT(--('Appendix F'!$A$3:$A$7050=J$6)*--('Appendix F'!$B$3:$B$7050=$A1277))&gt;0,"Yes","")</f>
        <v/>
      </c>
    </row>
    <row r="1278" spans="1:10" x14ac:dyDescent="0.25">
      <c r="A1278" s="5" t="s">
        <v>6365</v>
      </c>
      <c r="B1278" s="5" t="s">
        <v>9800</v>
      </c>
      <c r="C1278"/>
      <c r="D1278"/>
      <c r="E1278"/>
      <c r="F1278"/>
      <c r="G1278"/>
      <c r="H1278"/>
      <c r="I1278" s="3" t="str">
        <f>IF(SUMPRODUCT(--('Appendix F'!$A$3:$A$7050=I$6)*--('Appendix F'!$B$3:$B$7050=$A1278))&gt;0,"Yes","")</f>
        <v/>
      </c>
      <c r="J1278" s="3" t="str">
        <f>IF(SUMPRODUCT(--('Appendix F'!$A$3:$A$7050=J$6)*--('Appendix F'!$B$3:$B$7050=$A1278))&gt;0,"Yes","")</f>
        <v>Yes</v>
      </c>
    </row>
    <row r="1279" spans="1:10" x14ac:dyDescent="0.25">
      <c r="A1279" s="5" t="s">
        <v>5021</v>
      </c>
      <c r="B1279" s="5" t="s">
        <v>9800</v>
      </c>
      <c r="C1279"/>
      <c r="D1279"/>
      <c r="E1279"/>
      <c r="F1279"/>
      <c r="G1279"/>
      <c r="H1279"/>
      <c r="I1279" s="3" t="str">
        <f>IF(SUMPRODUCT(--('Appendix F'!$A$3:$A$7050=I$6)*--('Appendix F'!$B$3:$B$7050=$A1279))&gt;0,"Yes","")</f>
        <v>Yes</v>
      </c>
      <c r="J1279" s="3" t="str">
        <f>IF(SUMPRODUCT(--('Appendix F'!$A$3:$A$7050=J$6)*--('Appendix F'!$B$3:$B$7050=$A1279))&gt;0,"Yes","")</f>
        <v/>
      </c>
    </row>
    <row r="1280" spans="1:10" x14ac:dyDescent="0.25">
      <c r="A1280" s="5" t="s">
        <v>6366</v>
      </c>
      <c r="B1280" s="5" t="s">
        <v>9800</v>
      </c>
      <c r="C1280"/>
      <c r="D1280"/>
      <c r="E1280"/>
      <c r="F1280"/>
      <c r="G1280"/>
      <c r="H1280"/>
      <c r="I1280" s="3" t="str">
        <f>IF(SUMPRODUCT(--('Appendix F'!$A$3:$A$7050=I$6)*--('Appendix F'!$B$3:$B$7050=$A1280))&gt;0,"Yes","")</f>
        <v/>
      </c>
      <c r="J1280" s="3" t="str">
        <f>IF(SUMPRODUCT(--('Appendix F'!$A$3:$A$7050=J$6)*--('Appendix F'!$B$3:$B$7050=$A1280))&gt;0,"Yes","")</f>
        <v>Yes</v>
      </c>
    </row>
    <row r="1281" spans="1:10" x14ac:dyDescent="0.25">
      <c r="A1281" s="5" t="s">
        <v>5022</v>
      </c>
      <c r="B1281" s="5" t="s">
        <v>9800</v>
      </c>
      <c r="C1281"/>
      <c r="D1281"/>
      <c r="E1281"/>
      <c r="F1281"/>
      <c r="G1281"/>
      <c r="H1281"/>
      <c r="I1281" s="3" t="str">
        <f>IF(SUMPRODUCT(--('Appendix F'!$A$3:$A$7050=I$6)*--('Appendix F'!$B$3:$B$7050=$A1281))&gt;0,"Yes","")</f>
        <v>Yes</v>
      </c>
      <c r="J1281" s="3" t="str">
        <f>IF(SUMPRODUCT(--('Appendix F'!$A$3:$A$7050=J$6)*--('Appendix F'!$B$3:$B$7050=$A1281))&gt;0,"Yes","")</f>
        <v/>
      </c>
    </row>
    <row r="1282" spans="1:10" x14ac:dyDescent="0.25">
      <c r="A1282" s="5" t="s">
        <v>6367</v>
      </c>
      <c r="B1282" s="5" t="s">
        <v>9800</v>
      </c>
      <c r="C1282"/>
      <c r="D1282"/>
      <c r="E1282"/>
      <c r="F1282"/>
      <c r="G1282"/>
      <c r="H1282"/>
      <c r="I1282" s="3" t="str">
        <f>IF(SUMPRODUCT(--('Appendix F'!$A$3:$A$7050=I$6)*--('Appendix F'!$B$3:$B$7050=$A1282))&gt;0,"Yes","")</f>
        <v/>
      </c>
      <c r="J1282" s="3" t="str">
        <f>IF(SUMPRODUCT(--('Appendix F'!$A$3:$A$7050=J$6)*--('Appendix F'!$B$3:$B$7050=$A1282))&gt;0,"Yes","")</f>
        <v>Yes</v>
      </c>
    </row>
    <row r="1283" spans="1:10" x14ac:dyDescent="0.25">
      <c r="A1283" s="5" t="s">
        <v>5023</v>
      </c>
      <c r="B1283" s="5" t="s">
        <v>9800</v>
      </c>
      <c r="C1283"/>
      <c r="D1283"/>
      <c r="E1283"/>
      <c r="F1283"/>
      <c r="G1283"/>
      <c r="H1283"/>
      <c r="I1283" s="3" t="str">
        <f>IF(SUMPRODUCT(--('Appendix F'!$A$3:$A$7050=I$6)*--('Appendix F'!$B$3:$B$7050=$A1283))&gt;0,"Yes","")</f>
        <v>Yes</v>
      </c>
      <c r="J1283" s="3" t="str">
        <f>IF(SUMPRODUCT(--('Appendix F'!$A$3:$A$7050=J$6)*--('Appendix F'!$B$3:$B$7050=$A1283))&gt;0,"Yes","")</f>
        <v/>
      </c>
    </row>
    <row r="1284" spans="1:10" x14ac:dyDescent="0.25">
      <c r="A1284" s="5" t="s">
        <v>6368</v>
      </c>
      <c r="B1284" s="5" t="s">
        <v>9800</v>
      </c>
      <c r="C1284"/>
      <c r="D1284"/>
      <c r="E1284"/>
      <c r="F1284"/>
      <c r="G1284"/>
      <c r="H1284"/>
      <c r="I1284" s="3" t="str">
        <f>IF(SUMPRODUCT(--('Appendix F'!$A$3:$A$7050=I$6)*--('Appendix F'!$B$3:$B$7050=$A1284))&gt;0,"Yes","")</f>
        <v/>
      </c>
      <c r="J1284" s="3" t="str">
        <f>IF(SUMPRODUCT(--('Appendix F'!$A$3:$A$7050=J$6)*--('Appendix F'!$B$3:$B$7050=$A1284))&gt;0,"Yes","")</f>
        <v>Yes</v>
      </c>
    </row>
    <row r="1285" spans="1:10" x14ac:dyDescent="0.25">
      <c r="A1285" s="5" t="s">
        <v>5024</v>
      </c>
      <c r="B1285" s="5" t="s">
        <v>9800</v>
      </c>
      <c r="C1285"/>
      <c r="D1285"/>
      <c r="E1285"/>
      <c r="F1285"/>
      <c r="G1285"/>
      <c r="H1285"/>
      <c r="I1285" s="3" t="str">
        <f>IF(SUMPRODUCT(--('Appendix F'!$A$3:$A$7050=I$6)*--('Appendix F'!$B$3:$B$7050=$A1285))&gt;0,"Yes","")</f>
        <v>Yes</v>
      </c>
      <c r="J1285" s="3" t="str">
        <f>IF(SUMPRODUCT(--('Appendix F'!$A$3:$A$7050=J$6)*--('Appendix F'!$B$3:$B$7050=$A1285))&gt;0,"Yes","")</f>
        <v/>
      </c>
    </row>
    <row r="1286" spans="1:10" x14ac:dyDescent="0.25">
      <c r="A1286" s="5" t="s">
        <v>6369</v>
      </c>
      <c r="B1286" s="5" t="s">
        <v>9800</v>
      </c>
      <c r="C1286"/>
      <c r="D1286"/>
      <c r="E1286"/>
      <c r="F1286"/>
      <c r="G1286"/>
      <c r="H1286"/>
      <c r="I1286" s="3" t="str">
        <f>IF(SUMPRODUCT(--('Appendix F'!$A$3:$A$7050=I$6)*--('Appendix F'!$B$3:$B$7050=$A1286))&gt;0,"Yes","")</f>
        <v/>
      </c>
      <c r="J1286" s="3" t="str">
        <f>IF(SUMPRODUCT(--('Appendix F'!$A$3:$A$7050=J$6)*--('Appendix F'!$B$3:$B$7050=$A1286))&gt;0,"Yes","")</f>
        <v>Yes</v>
      </c>
    </row>
    <row r="1287" spans="1:10" x14ac:dyDescent="0.25">
      <c r="A1287" s="5" t="s">
        <v>5025</v>
      </c>
      <c r="B1287" s="5" t="s">
        <v>9800</v>
      </c>
      <c r="C1287"/>
      <c r="D1287"/>
      <c r="E1287"/>
      <c r="F1287"/>
      <c r="G1287"/>
      <c r="H1287"/>
      <c r="I1287" s="3" t="str">
        <f>IF(SUMPRODUCT(--('Appendix F'!$A$3:$A$7050=I$6)*--('Appendix F'!$B$3:$B$7050=$A1287))&gt;0,"Yes","")</f>
        <v>Yes</v>
      </c>
      <c r="J1287" s="3" t="str">
        <f>IF(SUMPRODUCT(--('Appendix F'!$A$3:$A$7050=J$6)*--('Appendix F'!$B$3:$B$7050=$A1287))&gt;0,"Yes","")</f>
        <v/>
      </c>
    </row>
    <row r="1288" spans="1:10" x14ac:dyDescent="0.25">
      <c r="A1288" s="5" t="s">
        <v>6370</v>
      </c>
      <c r="B1288" s="5" t="s">
        <v>9800</v>
      </c>
      <c r="C1288"/>
      <c r="D1288"/>
      <c r="E1288"/>
      <c r="F1288"/>
      <c r="G1288"/>
      <c r="H1288"/>
      <c r="I1288" s="3" t="str">
        <f>IF(SUMPRODUCT(--('Appendix F'!$A$3:$A$7050=I$6)*--('Appendix F'!$B$3:$B$7050=$A1288))&gt;0,"Yes","")</f>
        <v/>
      </c>
      <c r="J1288" s="3" t="str">
        <f>IF(SUMPRODUCT(--('Appendix F'!$A$3:$A$7050=J$6)*--('Appendix F'!$B$3:$B$7050=$A1288))&gt;0,"Yes","")</f>
        <v>Yes</v>
      </c>
    </row>
    <row r="1289" spans="1:10" x14ac:dyDescent="0.25">
      <c r="A1289" s="5" t="s">
        <v>5026</v>
      </c>
      <c r="B1289" s="5" t="s">
        <v>9800</v>
      </c>
      <c r="C1289"/>
      <c r="D1289"/>
      <c r="E1289"/>
      <c r="F1289"/>
      <c r="G1289"/>
      <c r="H1289"/>
      <c r="I1289" s="3" t="str">
        <f>IF(SUMPRODUCT(--('Appendix F'!$A$3:$A$7050=I$6)*--('Appendix F'!$B$3:$B$7050=$A1289))&gt;0,"Yes","")</f>
        <v>Yes</v>
      </c>
      <c r="J1289" s="3" t="str">
        <f>IF(SUMPRODUCT(--('Appendix F'!$A$3:$A$7050=J$6)*--('Appendix F'!$B$3:$B$7050=$A1289))&gt;0,"Yes","")</f>
        <v/>
      </c>
    </row>
    <row r="1290" spans="1:10" x14ac:dyDescent="0.25">
      <c r="A1290" s="5" t="s">
        <v>6371</v>
      </c>
      <c r="B1290" s="5" t="s">
        <v>9800</v>
      </c>
      <c r="C1290"/>
      <c r="D1290"/>
      <c r="E1290"/>
      <c r="F1290"/>
      <c r="G1290"/>
      <c r="H1290"/>
      <c r="I1290" s="3" t="str">
        <f>IF(SUMPRODUCT(--('Appendix F'!$A$3:$A$7050=I$6)*--('Appendix F'!$B$3:$B$7050=$A1290))&gt;0,"Yes","")</f>
        <v/>
      </c>
      <c r="J1290" s="3" t="str">
        <f>IF(SUMPRODUCT(--('Appendix F'!$A$3:$A$7050=J$6)*--('Appendix F'!$B$3:$B$7050=$A1290))&gt;0,"Yes","")</f>
        <v>Yes</v>
      </c>
    </row>
    <row r="1291" spans="1:10" x14ac:dyDescent="0.25">
      <c r="A1291" s="5" t="s">
        <v>5027</v>
      </c>
      <c r="B1291" s="5" t="s">
        <v>9800</v>
      </c>
      <c r="C1291"/>
      <c r="D1291"/>
      <c r="E1291"/>
      <c r="F1291"/>
      <c r="G1291"/>
      <c r="H1291"/>
      <c r="I1291" s="3" t="str">
        <f>IF(SUMPRODUCT(--('Appendix F'!$A$3:$A$7050=I$6)*--('Appendix F'!$B$3:$B$7050=$A1291))&gt;0,"Yes","")</f>
        <v>Yes</v>
      </c>
      <c r="J1291" s="3" t="str">
        <f>IF(SUMPRODUCT(--('Appendix F'!$A$3:$A$7050=J$6)*--('Appendix F'!$B$3:$B$7050=$A1291))&gt;0,"Yes","")</f>
        <v/>
      </c>
    </row>
    <row r="1292" spans="1:10" x14ac:dyDescent="0.25">
      <c r="A1292" s="5" t="s">
        <v>6372</v>
      </c>
      <c r="B1292" s="5" t="s">
        <v>9800</v>
      </c>
      <c r="C1292"/>
      <c r="D1292"/>
      <c r="E1292"/>
      <c r="F1292"/>
      <c r="G1292"/>
      <c r="H1292"/>
      <c r="I1292" s="3" t="str">
        <f>IF(SUMPRODUCT(--('Appendix F'!$A$3:$A$7050=I$6)*--('Appendix F'!$B$3:$B$7050=$A1292))&gt;0,"Yes","")</f>
        <v/>
      </c>
      <c r="J1292" s="3" t="str">
        <f>IF(SUMPRODUCT(--('Appendix F'!$A$3:$A$7050=J$6)*--('Appendix F'!$B$3:$B$7050=$A1292))&gt;0,"Yes","")</f>
        <v>Yes</v>
      </c>
    </row>
    <row r="1293" spans="1:10" x14ac:dyDescent="0.25">
      <c r="A1293" s="5" t="s">
        <v>5028</v>
      </c>
      <c r="B1293" s="5" t="s">
        <v>9800</v>
      </c>
      <c r="C1293"/>
      <c r="D1293"/>
      <c r="E1293"/>
      <c r="F1293"/>
      <c r="G1293"/>
      <c r="H1293"/>
      <c r="I1293" s="3" t="str">
        <f>IF(SUMPRODUCT(--('Appendix F'!$A$3:$A$7050=I$6)*--('Appendix F'!$B$3:$B$7050=$A1293))&gt;0,"Yes","")</f>
        <v>Yes</v>
      </c>
      <c r="J1293" s="3" t="str">
        <f>IF(SUMPRODUCT(--('Appendix F'!$A$3:$A$7050=J$6)*--('Appendix F'!$B$3:$B$7050=$A1293))&gt;0,"Yes","")</f>
        <v/>
      </c>
    </row>
    <row r="1294" spans="1:10" x14ac:dyDescent="0.25">
      <c r="A1294" s="5" t="s">
        <v>6373</v>
      </c>
      <c r="B1294" s="5" t="s">
        <v>9800</v>
      </c>
      <c r="C1294"/>
      <c r="D1294"/>
      <c r="E1294"/>
      <c r="F1294"/>
      <c r="G1294"/>
      <c r="H1294"/>
      <c r="I1294" s="3" t="str">
        <f>IF(SUMPRODUCT(--('Appendix F'!$A$3:$A$7050=I$6)*--('Appendix F'!$B$3:$B$7050=$A1294))&gt;0,"Yes","")</f>
        <v/>
      </c>
      <c r="J1294" s="3" t="str">
        <f>IF(SUMPRODUCT(--('Appendix F'!$A$3:$A$7050=J$6)*--('Appendix F'!$B$3:$B$7050=$A1294))&gt;0,"Yes","")</f>
        <v>Yes</v>
      </c>
    </row>
    <row r="1295" spans="1:10" x14ac:dyDescent="0.25">
      <c r="A1295" s="5" t="s">
        <v>5029</v>
      </c>
      <c r="B1295" s="5" t="s">
        <v>9800</v>
      </c>
      <c r="C1295"/>
      <c r="D1295"/>
      <c r="E1295"/>
      <c r="F1295"/>
      <c r="G1295"/>
      <c r="H1295"/>
      <c r="I1295" s="3" t="str">
        <f>IF(SUMPRODUCT(--('Appendix F'!$A$3:$A$7050=I$6)*--('Appendix F'!$B$3:$B$7050=$A1295))&gt;0,"Yes","")</f>
        <v>Yes</v>
      </c>
      <c r="J1295" s="3" t="str">
        <f>IF(SUMPRODUCT(--('Appendix F'!$A$3:$A$7050=J$6)*--('Appendix F'!$B$3:$B$7050=$A1295))&gt;0,"Yes","")</f>
        <v/>
      </c>
    </row>
    <row r="1296" spans="1:10" x14ac:dyDescent="0.25">
      <c r="A1296" s="5" t="s">
        <v>6374</v>
      </c>
      <c r="B1296" s="5" t="s">
        <v>9800</v>
      </c>
      <c r="C1296"/>
      <c r="D1296"/>
      <c r="E1296"/>
      <c r="F1296"/>
      <c r="G1296"/>
      <c r="H1296"/>
      <c r="I1296" s="3" t="str">
        <f>IF(SUMPRODUCT(--('Appendix F'!$A$3:$A$7050=I$6)*--('Appendix F'!$B$3:$B$7050=$A1296))&gt;0,"Yes","")</f>
        <v/>
      </c>
      <c r="J1296" s="3" t="str">
        <f>IF(SUMPRODUCT(--('Appendix F'!$A$3:$A$7050=J$6)*--('Appendix F'!$B$3:$B$7050=$A1296))&gt;0,"Yes","")</f>
        <v>Yes</v>
      </c>
    </row>
    <row r="1297" spans="1:10" x14ac:dyDescent="0.25">
      <c r="A1297" s="5" t="s">
        <v>5030</v>
      </c>
      <c r="B1297" s="5" t="s">
        <v>9800</v>
      </c>
      <c r="C1297"/>
      <c r="D1297"/>
      <c r="E1297"/>
      <c r="F1297"/>
      <c r="G1297"/>
      <c r="H1297"/>
      <c r="I1297" s="3" t="str">
        <f>IF(SUMPRODUCT(--('Appendix F'!$A$3:$A$7050=I$6)*--('Appendix F'!$B$3:$B$7050=$A1297))&gt;0,"Yes","")</f>
        <v>Yes</v>
      </c>
      <c r="J1297" s="3" t="str">
        <f>IF(SUMPRODUCT(--('Appendix F'!$A$3:$A$7050=J$6)*--('Appendix F'!$B$3:$B$7050=$A1297))&gt;0,"Yes","")</f>
        <v/>
      </c>
    </row>
    <row r="1298" spans="1:10" x14ac:dyDescent="0.25">
      <c r="A1298" s="5" t="s">
        <v>6375</v>
      </c>
      <c r="B1298" s="5" t="s">
        <v>9800</v>
      </c>
      <c r="C1298"/>
      <c r="D1298"/>
      <c r="E1298"/>
      <c r="F1298"/>
      <c r="G1298"/>
      <c r="H1298"/>
      <c r="I1298" s="3" t="str">
        <f>IF(SUMPRODUCT(--('Appendix F'!$A$3:$A$7050=I$6)*--('Appendix F'!$B$3:$B$7050=$A1298))&gt;0,"Yes","")</f>
        <v/>
      </c>
      <c r="J1298" s="3" t="str">
        <f>IF(SUMPRODUCT(--('Appendix F'!$A$3:$A$7050=J$6)*--('Appendix F'!$B$3:$B$7050=$A1298))&gt;0,"Yes","")</f>
        <v>Yes</v>
      </c>
    </row>
    <row r="1299" spans="1:10" x14ac:dyDescent="0.25">
      <c r="A1299" s="5" t="s">
        <v>5031</v>
      </c>
      <c r="B1299" s="5" t="s">
        <v>9800</v>
      </c>
      <c r="C1299"/>
      <c r="D1299"/>
      <c r="E1299"/>
      <c r="F1299"/>
      <c r="G1299"/>
      <c r="H1299"/>
      <c r="I1299" s="3" t="str">
        <f>IF(SUMPRODUCT(--('Appendix F'!$A$3:$A$7050=I$6)*--('Appendix F'!$B$3:$B$7050=$A1299))&gt;0,"Yes","")</f>
        <v>Yes</v>
      </c>
      <c r="J1299" s="3" t="str">
        <f>IF(SUMPRODUCT(--('Appendix F'!$A$3:$A$7050=J$6)*--('Appendix F'!$B$3:$B$7050=$A1299))&gt;0,"Yes","")</f>
        <v/>
      </c>
    </row>
    <row r="1300" spans="1:10" x14ac:dyDescent="0.25">
      <c r="A1300" s="5" t="s">
        <v>6376</v>
      </c>
      <c r="B1300" s="5" t="s">
        <v>9800</v>
      </c>
      <c r="C1300"/>
      <c r="D1300"/>
      <c r="E1300"/>
      <c r="F1300"/>
      <c r="G1300"/>
      <c r="H1300"/>
      <c r="I1300" s="3" t="str">
        <f>IF(SUMPRODUCT(--('Appendix F'!$A$3:$A$7050=I$6)*--('Appendix F'!$B$3:$B$7050=$A1300))&gt;0,"Yes","")</f>
        <v/>
      </c>
      <c r="J1300" s="3" t="str">
        <f>IF(SUMPRODUCT(--('Appendix F'!$A$3:$A$7050=J$6)*--('Appendix F'!$B$3:$B$7050=$A1300))&gt;0,"Yes","")</f>
        <v>Yes</v>
      </c>
    </row>
    <row r="1301" spans="1:10" x14ac:dyDescent="0.25">
      <c r="A1301" s="5" t="s">
        <v>5032</v>
      </c>
      <c r="B1301" s="5" t="s">
        <v>9800</v>
      </c>
      <c r="C1301"/>
      <c r="D1301"/>
      <c r="E1301"/>
      <c r="F1301"/>
      <c r="G1301"/>
      <c r="H1301"/>
      <c r="I1301" s="3" t="str">
        <f>IF(SUMPRODUCT(--('Appendix F'!$A$3:$A$7050=I$6)*--('Appendix F'!$B$3:$B$7050=$A1301))&gt;0,"Yes","")</f>
        <v>Yes</v>
      </c>
      <c r="J1301" s="3" t="str">
        <f>IF(SUMPRODUCT(--('Appendix F'!$A$3:$A$7050=J$6)*--('Appendix F'!$B$3:$B$7050=$A1301))&gt;0,"Yes","")</f>
        <v/>
      </c>
    </row>
    <row r="1302" spans="1:10" x14ac:dyDescent="0.25">
      <c r="A1302" s="5" t="s">
        <v>6377</v>
      </c>
      <c r="B1302" s="5" t="s">
        <v>9800</v>
      </c>
      <c r="C1302"/>
      <c r="D1302"/>
      <c r="E1302"/>
      <c r="F1302"/>
      <c r="G1302"/>
      <c r="H1302"/>
      <c r="I1302" s="3" t="str">
        <f>IF(SUMPRODUCT(--('Appendix F'!$A$3:$A$7050=I$6)*--('Appendix F'!$B$3:$B$7050=$A1302))&gt;0,"Yes","")</f>
        <v/>
      </c>
      <c r="J1302" s="3" t="str">
        <f>IF(SUMPRODUCT(--('Appendix F'!$A$3:$A$7050=J$6)*--('Appendix F'!$B$3:$B$7050=$A1302))&gt;0,"Yes","")</f>
        <v>Yes</v>
      </c>
    </row>
    <row r="1303" spans="1:10" x14ac:dyDescent="0.25">
      <c r="A1303" s="5" t="s">
        <v>5033</v>
      </c>
      <c r="B1303" s="5" t="s">
        <v>9800</v>
      </c>
      <c r="C1303"/>
      <c r="D1303"/>
      <c r="E1303"/>
      <c r="F1303"/>
      <c r="G1303"/>
      <c r="H1303"/>
      <c r="I1303" s="3" t="str">
        <f>IF(SUMPRODUCT(--('Appendix F'!$A$3:$A$7050=I$6)*--('Appendix F'!$B$3:$B$7050=$A1303))&gt;0,"Yes","")</f>
        <v>Yes</v>
      </c>
      <c r="J1303" s="3" t="str">
        <f>IF(SUMPRODUCT(--('Appendix F'!$A$3:$A$7050=J$6)*--('Appendix F'!$B$3:$B$7050=$A1303))&gt;0,"Yes","")</f>
        <v/>
      </c>
    </row>
    <row r="1304" spans="1:10" x14ac:dyDescent="0.25">
      <c r="A1304" s="5" t="s">
        <v>6378</v>
      </c>
      <c r="B1304" s="5" t="s">
        <v>9800</v>
      </c>
      <c r="C1304"/>
      <c r="D1304"/>
      <c r="E1304"/>
      <c r="F1304"/>
      <c r="G1304"/>
      <c r="H1304"/>
      <c r="I1304" s="3" t="str">
        <f>IF(SUMPRODUCT(--('Appendix F'!$A$3:$A$7050=I$6)*--('Appendix F'!$B$3:$B$7050=$A1304))&gt;0,"Yes","")</f>
        <v/>
      </c>
      <c r="J1304" s="3" t="str">
        <f>IF(SUMPRODUCT(--('Appendix F'!$A$3:$A$7050=J$6)*--('Appendix F'!$B$3:$B$7050=$A1304))&gt;0,"Yes","")</f>
        <v>Yes</v>
      </c>
    </row>
    <row r="1305" spans="1:10" x14ac:dyDescent="0.25">
      <c r="A1305" s="5" t="s">
        <v>5034</v>
      </c>
      <c r="B1305" s="5" t="s">
        <v>9800</v>
      </c>
      <c r="C1305"/>
      <c r="D1305"/>
      <c r="E1305"/>
      <c r="F1305"/>
      <c r="G1305"/>
      <c r="H1305"/>
      <c r="I1305" s="3" t="str">
        <f>IF(SUMPRODUCT(--('Appendix F'!$A$3:$A$7050=I$6)*--('Appendix F'!$B$3:$B$7050=$A1305))&gt;0,"Yes","")</f>
        <v>Yes</v>
      </c>
      <c r="J1305" s="3" t="str">
        <f>IF(SUMPRODUCT(--('Appendix F'!$A$3:$A$7050=J$6)*--('Appendix F'!$B$3:$B$7050=$A1305))&gt;0,"Yes","")</f>
        <v/>
      </c>
    </row>
    <row r="1306" spans="1:10" x14ac:dyDescent="0.25">
      <c r="A1306" s="5" t="s">
        <v>6379</v>
      </c>
      <c r="B1306" s="5" t="s">
        <v>9800</v>
      </c>
      <c r="C1306"/>
      <c r="D1306"/>
      <c r="E1306"/>
      <c r="F1306"/>
      <c r="G1306"/>
      <c r="H1306"/>
      <c r="I1306" s="3" t="str">
        <f>IF(SUMPRODUCT(--('Appendix F'!$A$3:$A$7050=I$6)*--('Appendix F'!$B$3:$B$7050=$A1306))&gt;0,"Yes","")</f>
        <v/>
      </c>
      <c r="J1306" s="3" t="str">
        <f>IF(SUMPRODUCT(--('Appendix F'!$A$3:$A$7050=J$6)*--('Appendix F'!$B$3:$B$7050=$A1306))&gt;0,"Yes","")</f>
        <v>Yes</v>
      </c>
    </row>
    <row r="1307" spans="1:10" x14ac:dyDescent="0.25">
      <c r="A1307" s="5" t="s">
        <v>5035</v>
      </c>
      <c r="B1307" s="5" t="s">
        <v>9800</v>
      </c>
      <c r="C1307"/>
      <c r="D1307"/>
      <c r="E1307"/>
      <c r="F1307"/>
      <c r="G1307"/>
      <c r="H1307"/>
      <c r="I1307" s="3" t="str">
        <f>IF(SUMPRODUCT(--('Appendix F'!$A$3:$A$7050=I$6)*--('Appendix F'!$B$3:$B$7050=$A1307))&gt;0,"Yes","")</f>
        <v>Yes</v>
      </c>
      <c r="J1307" s="3" t="str">
        <f>IF(SUMPRODUCT(--('Appendix F'!$A$3:$A$7050=J$6)*--('Appendix F'!$B$3:$B$7050=$A1307))&gt;0,"Yes","")</f>
        <v/>
      </c>
    </row>
    <row r="1308" spans="1:10" x14ac:dyDescent="0.25">
      <c r="A1308" s="5" t="s">
        <v>6380</v>
      </c>
      <c r="B1308" s="5" t="s">
        <v>9800</v>
      </c>
      <c r="C1308"/>
      <c r="D1308"/>
      <c r="E1308"/>
      <c r="F1308"/>
      <c r="G1308"/>
      <c r="H1308"/>
      <c r="I1308" s="3" t="str">
        <f>IF(SUMPRODUCT(--('Appendix F'!$A$3:$A$7050=I$6)*--('Appendix F'!$B$3:$B$7050=$A1308))&gt;0,"Yes","")</f>
        <v/>
      </c>
      <c r="J1308" s="3" t="str">
        <f>IF(SUMPRODUCT(--('Appendix F'!$A$3:$A$7050=J$6)*--('Appendix F'!$B$3:$B$7050=$A1308))&gt;0,"Yes","")</f>
        <v>Yes</v>
      </c>
    </row>
    <row r="1309" spans="1:10" x14ac:dyDescent="0.25">
      <c r="A1309" s="5" t="s">
        <v>5036</v>
      </c>
      <c r="B1309" s="5" t="s">
        <v>9800</v>
      </c>
      <c r="C1309"/>
      <c r="D1309"/>
      <c r="E1309"/>
      <c r="F1309"/>
      <c r="G1309"/>
      <c r="H1309"/>
      <c r="I1309" s="3" t="str">
        <f>IF(SUMPRODUCT(--('Appendix F'!$A$3:$A$7050=I$6)*--('Appendix F'!$B$3:$B$7050=$A1309))&gt;0,"Yes","")</f>
        <v>Yes</v>
      </c>
      <c r="J1309" s="3" t="str">
        <f>IF(SUMPRODUCT(--('Appendix F'!$A$3:$A$7050=J$6)*--('Appendix F'!$B$3:$B$7050=$A1309))&gt;0,"Yes","")</f>
        <v/>
      </c>
    </row>
    <row r="1310" spans="1:10" x14ac:dyDescent="0.25">
      <c r="A1310" s="5" t="s">
        <v>6381</v>
      </c>
      <c r="B1310" s="5" t="s">
        <v>9800</v>
      </c>
      <c r="C1310"/>
      <c r="D1310"/>
      <c r="E1310"/>
      <c r="F1310"/>
      <c r="G1310"/>
      <c r="H1310"/>
      <c r="I1310" s="3" t="str">
        <f>IF(SUMPRODUCT(--('Appendix F'!$A$3:$A$7050=I$6)*--('Appendix F'!$B$3:$B$7050=$A1310))&gt;0,"Yes","")</f>
        <v/>
      </c>
      <c r="J1310" s="3" t="str">
        <f>IF(SUMPRODUCT(--('Appendix F'!$A$3:$A$7050=J$6)*--('Appendix F'!$B$3:$B$7050=$A1310))&gt;0,"Yes","")</f>
        <v>Yes</v>
      </c>
    </row>
    <row r="1311" spans="1:10" x14ac:dyDescent="0.25">
      <c r="A1311" s="5" t="s">
        <v>5037</v>
      </c>
      <c r="B1311" s="5" t="s">
        <v>9800</v>
      </c>
      <c r="C1311"/>
      <c r="D1311"/>
      <c r="E1311"/>
      <c r="F1311"/>
      <c r="G1311"/>
      <c r="H1311"/>
      <c r="I1311" s="3" t="str">
        <f>IF(SUMPRODUCT(--('Appendix F'!$A$3:$A$7050=I$6)*--('Appendix F'!$B$3:$B$7050=$A1311))&gt;0,"Yes","")</f>
        <v>Yes</v>
      </c>
      <c r="J1311" s="3" t="str">
        <f>IF(SUMPRODUCT(--('Appendix F'!$A$3:$A$7050=J$6)*--('Appendix F'!$B$3:$B$7050=$A1311))&gt;0,"Yes","")</f>
        <v/>
      </c>
    </row>
    <row r="1312" spans="1:10" x14ac:dyDescent="0.25">
      <c r="A1312" s="5" t="s">
        <v>6382</v>
      </c>
      <c r="B1312" s="5" t="s">
        <v>9800</v>
      </c>
      <c r="C1312"/>
      <c r="D1312"/>
      <c r="E1312"/>
      <c r="F1312"/>
      <c r="G1312"/>
      <c r="H1312"/>
      <c r="I1312" s="3" t="str">
        <f>IF(SUMPRODUCT(--('Appendix F'!$A$3:$A$7050=I$6)*--('Appendix F'!$B$3:$B$7050=$A1312))&gt;0,"Yes","")</f>
        <v/>
      </c>
      <c r="J1312" s="3" t="str">
        <f>IF(SUMPRODUCT(--('Appendix F'!$A$3:$A$7050=J$6)*--('Appendix F'!$B$3:$B$7050=$A1312))&gt;0,"Yes","")</f>
        <v>Yes</v>
      </c>
    </row>
    <row r="1313" spans="1:10" x14ac:dyDescent="0.25">
      <c r="A1313" s="5" t="s">
        <v>5038</v>
      </c>
      <c r="B1313" s="5" t="s">
        <v>9800</v>
      </c>
      <c r="C1313"/>
      <c r="D1313"/>
      <c r="E1313"/>
      <c r="F1313"/>
      <c r="G1313"/>
      <c r="H1313"/>
      <c r="I1313" s="3" t="str">
        <f>IF(SUMPRODUCT(--('Appendix F'!$A$3:$A$7050=I$6)*--('Appendix F'!$B$3:$B$7050=$A1313))&gt;0,"Yes","")</f>
        <v>Yes</v>
      </c>
      <c r="J1313" s="3" t="str">
        <f>IF(SUMPRODUCT(--('Appendix F'!$A$3:$A$7050=J$6)*--('Appendix F'!$B$3:$B$7050=$A1313))&gt;0,"Yes","")</f>
        <v/>
      </c>
    </row>
    <row r="1314" spans="1:10" x14ac:dyDescent="0.25">
      <c r="A1314" s="5" t="s">
        <v>6383</v>
      </c>
      <c r="B1314" s="5" t="s">
        <v>9800</v>
      </c>
      <c r="C1314"/>
      <c r="D1314"/>
      <c r="E1314"/>
      <c r="F1314"/>
      <c r="G1314"/>
      <c r="H1314"/>
      <c r="I1314" s="3" t="str">
        <f>IF(SUMPRODUCT(--('Appendix F'!$A$3:$A$7050=I$6)*--('Appendix F'!$B$3:$B$7050=$A1314))&gt;0,"Yes","")</f>
        <v/>
      </c>
      <c r="J1314" s="3" t="str">
        <f>IF(SUMPRODUCT(--('Appendix F'!$A$3:$A$7050=J$6)*--('Appendix F'!$B$3:$B$7050=$A1314))&gt;0,"Yes","")</f>
        <v>Yes</v>
      </c>
    </row>
    <row r="1315" spans="1:10" x14ac:dyDescent="0.25">
      <c r="A1315" s="5" t="s">
        <v>5039</v>
      </c>
      <c r="B1315" s="5" t="s">
        <v>9800</v>
      </c>
      <c r="C1315"/>
      <c r="D1315"/>
      <c r="E1315"/>
      <c r="F1315"/>
      <c r="G1315"/>
      <c r="H1315"/>
      <c r="I1315" s="3" t="str">
        <f>IF(SUMPRODUCT(--('Appendix F'!$A$3:$A$7050=I$6)*--('Appendix F'!$B$3:$B$7050=$A1315))&gt;0,"Yes","")</f>
        <v>Yes</v>
      </c>
      <c r="J1315" s="3" t="str">
        <f>IF(SUMPRODUCT(--('Appendix F'!$A$3:$A$7050=J$6)*--('Appendix F'!$B$3:$B$7050=$A1315))&gt;0,"Yes","")</f>
        <v/>
      </c>
    </row>
    <row r="1316" spans="1:10" x14ac:dyDescent="0.25">
      <c r="A1316" s="5" t="s">
        <v>6384</v>
      </c>
      <c r="B1316" s="5" t="s">
        <v>9800</v>
      </c>
      <c r="C1316"/>
      <c r="D1316"/>
      <c r="E1316"/>
      <c r="F1316"/>
      <c r="G1316"/>
      <c r="H1316"/>
      <c r="I1316" s="3" t="str">
        <f>IF(SUMPRODUCT(--('Appendix F'!$A$3:$A$7050=I$6)*--('Appendix F'!$B$3:$B$7050=$A1316))&gt;0,"Yes","")</f>
        <v/>
      </c>
      <c r="J1316" s="3" t="str">
        <f>IF(SUMPRODUCT(--('Appendix F'!$A$3:$A$7050=J$6)*--('Appendix F'!$B$3:$B$7050=$A1316))&gt;0,"Yes","")</f>
        <v>Yes</v>
      </c>
    </row>
    <row r="1317" spans="1:10" x14ac:dyDescent="0.25">
      <c r="A1317" s="5" t="s">
        <v>5040</v>
      </c>
      <c r="B1317" s="5" t="s">
        <v>9800</v>
      </c>
      <c r="C1317"/>
      <c r="D1317"/>
      <c r="E1317"/>
      <c r="F1317"/>
      <c r="G1317"/>
      <c r="H1317"/>
      <c r="I1317" s="3" t="str">
        <f>IF(SUMPRODUCT(--('Appendix F'!$A$3:$A$7050=I$6)*--('Appendix F'!$B$3:$B$7050=$A1317))&gt;0,"Yes","")</f>
        <v>Yes</v>
      </c>
      <c r="J1317" s="3" t="str">
        <f>IF(SUMPRODUCT(--('Appendix F'!$A$3:$A$7050=J$6)*--('Appendix F'!$B$3:$B$7050=$A1317))&gt;0,"Yes","")</f>
        <v/>
      </c>
    </row>
    <row r="1318" spans="1:10" x14ac:dyDescent="0.25">
      <c r="A1318" s="5" t="s">
        <v>6385</v>
      </c>
      <c r="B1318" s="5" t="s">
        <v>9800</v>
      </c>
      <c r="C1318"/>
      <c r="D1318"/>
      <c r="E1318"/>
      <c r="F1318"/>
      <c r="G1318"/>
      <c r="H1318"/>
      <c r="I1318" s="3" t="str">
        <f>IF(SUMPRODUCT(--('Appendix F'!$A$3:$A$7050=I$6)*--('Appendix F'!$B$3:$B$7050=$A1318))&gt;0,"Yes","")</f>
        <v/>
      </c>
      <c r="J1318" s="3" t="str">
        <f>IF(SUMPRODUCT(--('Appendix F'!$A$3:$A$7050=J$6)*--('Appendix F'!$B$3:$B$7050=$A1318))&gt;0,"Yes","")</f>
        <v>Yes</v>
      </c>
    </row>
    <row r="1319" spans="1:10" x14ac:dyDescent="0.25">
      <c r="A1319" s="5" t="s">
        <v>5041</v>
      </c>
      <c r="B1319" s="5" t="s">
        <v>9800</v>
      </c>
      <c r="C1319"/>
      <c r="D1319"/>
      <c r="E1319"/>
      <c r="F1319"/>
      <c r="G1319"/>
      <c r="H1319"/>
      <c r="I1319" s="3" t="str">
        <f>IF(SUMPRODUCT(--('Appendix F'!$A$3:$A$7050=I$6)*--('Appendix F'!$B$3:$B$7050=$A1319))&gt;0,"Yes","")</f>
        <v>Yes</v>
      </c>
      <c r="J1319" s="3" t="str">
        <f>IF(SUMPRODUCT(--('Appendix F'!$A$3:$A$7050=J$6)*--('Appendix F'!$B$3:$B$7050=$A1319))&gt;0,"Yes","")</f>
        <v/>
      </c>
    </row>
    <row r="1320" spans="1:10" x14ac:dyDescent="0.25">
      <c r="A1320" s="5" t="s">
        <v>6386</v>
      </c>
      <c r="B1320" s="5" t="s">
        <v>9800</v>
      </c>
      <c r="C1320"/>
      <c r="D1320"/>
      <c r="E1320"/>
      <c r="F1320"/>
      <c r="G1320"/>
      <c r="H1320"/>
      <c r="I1320" s="3" t="str">
        <f>IF(SUMPRODUCT(--('Appendix F'!$A$3:$A$7050=I$6)*--('Appendix F'!$B$3:$B$7050=$A1320))&gt;0,"Yes","")</f>
        <v/>
      </c>
      <c r="J1320" s="3" t="str">
        <f>IF(SUMPRODUCT(--('Appendix F'!$A$3:$A$7050=J$6)*--('Appendix F'!$B$3:$B$7050=$A1320))&gt;0,"Yes","")</f>
        <v>Yes</v>
      </c>
    </row>
    <row r="1321" spans="1:10" x14ac:dyDescent="0.25">
      <c r="A1321" s="5" t="s">
        <v>5042</v>
      </c>
      <c r="B1321" s="5" t="s">
        <v>9800</v>
      </c>
      <c r="C1321"/>
      <c r="D1321"/>
      <c r="E1321"/>
      <c r="F1321"/>
      <c r="G1321"/>
      <c r="H1321"/>
      <c r="I1321" s="3" t="str">
        <f>IF(SUMPRODUCT(--('Appendix F'!$A$3:$A$7050=I$6)*--('Appendix F'!$B$3:$B$7050=$A1321))&gt;0,"Yes","")</f>
        <v>Yes</v>
      </c>
      <c r="J1321" s="3" t="str">
        <f>IF(SUMPRODUCT(--('Appendix F'!$A$3:$A$7050=J$6)*--('Appendix F'!$B$3:$B$7050=$A1321))&gt;0,"Yes","")</f>
        <v/>
      </c>
    </row>
    <row r="1322" spans="1:10" x14ac:dyDescent="0.25">
      <c r="A1322" s="5" t="s">
        <v>6387</v>
      </c>
      <c r="B1322" s="5" t="s">
        <v>9800</v>
      </c>
      <c r="C1322"/>
      <c r="D1322"/>
      <c r="E1322"/>
      <c r="F1322"/>
      <c r="G1322"/>
      <c r="H1322"/>
      <c r="I1322" s="3" t="str">
        <f>IF(SUMPRODUCT(--('Appendix F'!$A$3:$A$7050=I$6)*--('Appendix F'!$B$3:$B$7050=$A1322))&gt;0,"Yes","")</f>
        <v/>
      </c>
      <c r="J1322" s="3" t="str">
        <f>IF(SUMPRODUCT(--('Appendix F'!$A$3:$A$7050=J$6)*--('Appendix F'!$B$3:$B$7050=$A1322))&gt;0,"Yes","")</f>
        <v>Yes</v>
      </c>
    </row>
    <row r="1323" spans="1:10" x14ac:dyDescent="0.25">
      <c r="A1323" s="5" t="s">
        <v>5043</v>
      </c>
      <c r="B1323" s="5" t="s">
        <v>9800</v>
      </c>
      <c r="C1323"/>
      <c r="D1323"/>
      <c r="E1323"/>
      <c r="F1323"/>
      <c r="G1323"/>
      <c r="H1323"/>
      <c r="I1323" s="3" t="str">
        <f>IF(SUMPRODUCT(--('Appendix F'!$A$3:$A$7050=I$6)*--('Appendix F'!$B$3:$B$7050=$A1323))&gt;0,"Yes","")</f>
        <v>Yes</v>
      </c>
      <c r="J1323" s="3" t="str">
        <f>IF(SUMPRODUCT(--('Appendix F'!$A$3:$A$7050=J$6)*--('Appendix F'!$B$3:$B$7050=$A1323))&gt;0,"Yes","")</f>
        <v/>
      </c>
    </row>
    <row r="1324" spans="1:10" x14ac:dyDescent="0.25">
      <c r="A1324" s="5" t="s">
        <v>6388</v>
      </c>
      <c r="B1324" s="5" t="s">
        <v>9800</v>
      </c>
      <c r="C1324"/>
      <c r="D1324"/>
      <c r="E1324"/>
      <c r="F1324"/>
      <c r="G1324"/>
      <c r="H1324"/>
      <c r="I1324" s="3" t="str">
        <f>IF(SUMPRODUCT(--('Appendix F'!$A$3:$A$7050=I$6)*--('Appendix F'!$B$3:$B$7050=$A1324))&gt;0,"Yes","")</f>
        <v/>
      </c>
      <c r="J1324" s="3" t="str">
        <f>IF(SUMPRODUCT(--('Appendix F'!$A$3:$A$7050=J$6)*--('Appendix F'!$B$3:$B$7050=$A1324))&gt;0,"Yes","")</f>
        <v>Yes</v>
      </c>
    </row>
    <row r="1325" spans="1:10" x14ac:dyDescent="0.25">
      <c r="A1325" s="5" t="s">
        <v>5044</v>
      </c>
      <c r="B1325" s="5" t="s">
        <v>9800</v>
      </c>
      <c r="C1325"/>
      <c r="D1325"/>
      <c r="E1325"/>
      <c r="F1325"/>
      <c r="G1325"/>
      <c r="H1325"/>
      <c r="I1325" s="3" t="str">
        <f>IF(SUMPRODUCT(--('Appendix F'!$A$3:$A$7050=I$6)*--('Appendix F'!$B$3:$B$7050=$A1325))&gt;0,"Yes","")</f>
        <v>Yes</v>
      </c>
      <c r="J1325" s="3" t="str">
        <f>IF(SUMPRODUCT(--('Appendix F'!$A$3:$A$7050=J$6)*--('Appendix F'!$B$3:$B$7050=$A1325))&gt;0,"Yes","")</f>
        <v/>
      </c>
    </row>
    <row r="1326" spans="1:10" x14ac:dyDescent="0.25">
      <c r="A1326" s="5" t="s">
        <v>6389</v>
      </c>
      <c r="B1326" s="5" t="s">
        <v>9800</v>
      </c>
      <c r="C1326"/>
      <c r="D1326"/>
      <c r="E1326"/>
      <c r="F1326"/>
      <c r="G1326"/>
      <c r="H1326"/>
      <c r="I1326" s="3" t="str">
        <f>IF(SUMPRODUCT(--('Appendix F'!$A$3:$A$7050=I$6)*--('Appendix F'!$B$3:$B$7050=$A1326))&gt;0,"Yes","")</f>
        <v/>
      </c>
      <c r="J1326" s="3" t="str">
        <f>IF(SUMPRODUCT(--('Appendix F'!$A$3:$A$7050=J$6)*--('Appendix F'!$B$3:$B$7050=$A1326))&gt;0,"Yes","")</f>
        <v>Yes</v>
      </c>
    </row>
    <row r="1327" spans="1:10" x14ac:dyDescent="0.25">
      <c r="A1327" s="5" t="s">
        <v>5045</v>
      </c>
      <c r="B1327" s="5" t="s">
        <v>9800</v>
      </c>
      <c r="C1327"/>
      <c r="D1327"/>
      <c r="E1327"/>
      <c r="F1327"/>
      <c r="G1327"/>
      <c r="H1327"/>
      <c r="I1327" s="3" t="str">
        <f>IF(SUMPRODUCT(--('Appendix F'!$A$3:$A$7050=I$6)*--('Appendix F'!$B$3:$B$7050=$A1327))&gt;0,"Yes","")</f>
        <v>Yes</v>
      </c>
      <c r="J1327" s="3" t="str">
        <f>IF(SUMPRODUCT(--('Appendix F'!$A$3:$A$7050=J$6)*--('Appendix F'!$B$3:$B$7050=$A1327))&gt;0,"Yes","")</f>
        <v/>
      </c>
    </row>
    <row r="1328" spans="1:10" x14ac:dyDescent="0.25">
      <c r="A1328" s="5" t="s">
        <v>6390</v>
      </c>
      <c r="B1328" s="5" t="s">
        <v>9800</v>
      </c>
      <c r="C1328"/>
      <c r="D1328"/>
      <c r="E1328"/>
      <c r="F1328"/>
      <c r="G1328"/>
      <c r="H1328"/>
      <c r="I1328" s="3" t="str">
        <f>IF(SUMPRODUCT(--('Appendix F'!$A$3:$A$7050=I$6)*--('Appendix F'!$B$3:$B$7050=$A1328))&gt;0,"Yes","")</f>
        <v/>
      </c>
      <c r="J1328" s="3" t="str">
        <f>IF(SUMPRODUCT(--('Appendix F'!$A$3:$A$7050=J$6)*--('Appendix F'!$B$3:$B$7050=$A1328))&gt;0,"Yes","")</f>
        <v>Yes</v>
      </c>
    </row>
    <row r="1329" spans="1:10" x14ac:dyDescent="0.25">
      <c r="A1329" s="5" t="s">
        <v>5046</v>
      </c>
      <c r="B1329" s="5" t="s">
        <v>9800</v>
      </c>
      <c r="C1329"/>
      <c r="D1329"/>
      <c r="E1329"/>
      <c r="F1329"/>
      <c r="G1329"/>
      <c r="H1329"/>
      <c r="I1329" s="3" t="str">
        <f>IF(SUMPRODUCT(--('Appendix F'!$A$3:$A$7050=I$6)*--('Appendix F'!$B$3:$B$7050=$A1329))&gt;0,"Yes","")</f>
        <v>Yes</v>
      </c>
      <c r="J1329" s="3" t="str">
        <f>IF(SUMPRODUCT(--('Appendix F'!$A$3:$A$7050=J$6)*--('Appendix F'!$B$3:$B$7050=$A1329))&gt;0,"Yes","")</f>
        <v/>
      </c>
    </row>
    <row r="1330" spans="1:10" x14ac:dyDescent="0.25">
      <c r="A1330" s="5" t="s">
        <v>6391</v>
      </c>
      <c r="B1330" s="5" t="s">
        <v>9800</v>
      </c>
      <c r="C1330"/>
      <c r="D1330"/>
      <c r="E1330"/>
      <c r="F1330"/>
      <c r="G1330"/>
      <c r="H1330"/>
      <c r="I1330" s="3" t="str">
        <f>IF(SUMPRODUCT(--('Appendix F'!$A$3:$A$7050=I$6)*--('Appendix F'!$B$3:$B$7050=$A1330))&gt;0,"Yes","")</f>
        <v/>
      </c>
      <c r="J1330" s="3" t="str">
        <f>IF(SUMPRODUCT(--('Appendix F'!$A$3:$A$7050=J$6)*--('Appendix F'!$B$3:$B$7050=$A1330))&gt;0,"Yes","")</f>
        <v>Yes</v>
      </c>
    </row>
    <row r="1331" spans="1:10" x14ac:dyDescent="0.25">
      <c r="A1331" s="5" t="s">
        <v>5047</v>
      </c>
      <c r="B1331" s="5" t="s">
        <v>9800</v>
      </c>
      <c r="C1331"/>
      <c r="D1331"/>
      <c r="E1331"/>
      <c r="F1331"/>
      <c r="G1331"/>
      <c r="H1331"/>
      <c r="I1331" s="3" t="str">
        <f>IF(SUMPRODUCT(--('Appendix F'!$A$3:$A$7050=I$6)*--('Appendix F'!$B$3:$B$7050=$A1331))&gt;0,"Yes","")</f>
        <v>Yes</v>
      </c>
      <c r="J1331" s="3" t="str">
        <f>IF(SUMPRODUCT(--('Appendix F'!$A$3:$A$7050=J$6)*--('Appendix F'!$B$3:$B$7050=$A1331))&gt;0,"Yes","")</f>
        <v/>
      </c>
    </row>
    <row r="1332" spans="1:10" x14ac:dyDescent="0.25">
      <c r="A1332" s="5" t="s">
        <v>6392</v>
      </c>
      <c r="B1332" s="5" t="s">
        <v>9800</v>
      </c>
      <c r="C1332"/>
      <c r="D1332"/>
      <c r="E1332"/>
      <c r="F1332"/>
      <c r="G1332"/>
      <c r="H1332"/>
      <c r="I1332" s="3" t="str">
        <f>IF(SUMPRODUCT(--('Appendix F'!$A$3:$A$7050=I$6)*--('Appendix F'!$B$3:$B$7050=$A1332))&gt;0,"Yes","")</f>
        <v/>
      </c>
      <c r="J1332" s="3" t="str">
        <f>IF(SUMPRODUCT(--('Appendix F'!$A$3:$A$7050=J$6)*--('Appendix F'!$B$3:$B$7050=$A1332))&gt;0,"Yes","")</f>
        <v>Yes</v>
      </c>
    </row>
    <row r="1333" spans="1:10" x14ac:dyDescent="0.25">
      <c r="A1333" s="5" t="s">
        <v>5048</v>
      </c>
      <c r="B1333" s="5" t="s">
        <v>9800</v>
      </c>
      <c r="C1333"/>
      <c r="D1333"/>
      <c r="E1333"/>
      <c r="F1333"/>
      <c r="G1333"/>
      <c r="H1333"/>
      <c r="I1333" s="3" t="str">
        <f>IF(SUMPRODUCT(--('Appendix F'!$A$3:$A$7050=I$6)*--('Appendix F'!$B$3:$B$7050=$A1333))&gt;0,"Yes","")</f>
        <v>Yes</v>
      </c>
      <c r="J1333" s="3" t="str">
        <f>IF(SUMPRODUCT(--('Appendix F'!$A$3:$A$7050=J$6)*--('Appendix F'!$B$3:$B$7050=$A1333))&gt;0,"Yes","")</f>
        <v/>
      </c>
    </row>
    <row r="1334" spans="1:10" x14ac:dyDescent="0.25">
      <c r="A1334" s="5" t="s">
        <v>6393</v>
      </c>
      <c r="B1334" s="5" t="s">
        <v>9800</v>
      </c>
      <c r="C1334"/>
      <c r="D1334"/>
      <c r="E1334"/>
      <c r="F1334"/>
      <c r="G1334"/>
      <c r="H1334"/>
      <c r="I1334" s="3" t="str">
        <f>IF(SUMPRODUCT(--('Appendix F'!$A$3:$A$7050=I$6)*--('Appendix F'!$B$3:$B$7050=$A1334))&gt;0,"Yes","")</f>
        <v/>
      </c>
      <c r="J1334" s="3" t="str">
        <f>IF(SUMPRODUCT(--('Appendix F'!$A$3:$A$7050=J$6)*--('Appendix F'!$B$3:$B$7050=$A1334))&gt;0,"Yes","")</f>
        <v>Yes</v>
      </c>
    </row>
    <row r="1335" spans="1:10" x14ac:dyDescent="0.25">
      <c r="A1335" s="5" t="s">
        <v>5049</v>
      </c>
      <c r="B1335" s="5" t="s">
        <v>9800</v>
      </c>
      <c r="C1335"/>
      <c r="D1335"/>
      <c r="E1335"/>
      <c r="F1335"/>
      <c r="G1335"/>
      <c r="H1335"/>
      <c r="I1335" s="3" t="str">
        <f>IF(SUMPRODUCT(--('Appendix F'!$A$3:$A$7050=I$6)*--('Appendix F'!$B$3:$B$7050=$A1335))&gt;0,"Yes","")</f>
        <v>Yes</v>
      </c>
      <c r="J1335" s="3" t="str">
        <f>IF(SUMPRODUCT(--('Appendix F'!$A$3:$A$7050=J$6)*--('Appendix F'!$B$3:$B$7050=$A1335))&gt;0,"Yes","")</f>
        <v/>
      </c>
    </row>
    <row r="1336" spans="1:10" x14ac:dyDescent="0.25">
      <c r="A1336" s="5" t="s">
        <v>6394</v>
      </c>
      <c r="B1336" s="5" t="s">
        <v>9800</v>
      </c>
      <c r="C1336"/>
      <c r="D1336"/>
      <c r="E1336"/>
      <c r="F1336"/>
      <c r="G1336"/>
      <c r="H1336"/>
      <c r="I1336" s="3" t="str">
        <f>IF(SUMPRODUCT(--('Appendix F'!$A$3:$A$7050=I$6)*--('Appendix F'!$B$3:$B$7050=$A1336))&gt;0,"Yes","")</f>
        <v/>
      </c>
      <c r="J1336" s="3" t="str">
        <f>IF(SUMPRODUCT(--('Appendix F'!$A$3:$A$7050=J$6)*--('Appendix F'!$B$3:$B$7050=$A1336))&gt;0,"Yes","")</f>
        <v>Yes</v>
      </c>
    </row>
    <row r="1337" spans="1:10" x14ac:dyDescent="0.25">
      <c r="A1337" s="5" t="s">
        <v>5050</v>
      </c>
      <c r="B1337" s="5" t="s">
        <v>9800</v>
      </c>
      <c r="C1337"/>
      <c r="D1337"/>
      <c r="E1337"/>
      <c r="F1337"/>
      <c r="G1337"/>
      <c r="H1337"/>
      <c r="I1337" s="3" t="str">
        <f>IF(SUMPRODUCT(--('Appendix F'!$A$3:$A$7050=I$6)*--('Appendix F'!$B$3:$B$7050=$A1337))&gt;0,"Yes","")</f>
        <v>Yes</v>
      </c>
      <c r="J1337" s="3" t="str">
        <f>IF(SUMPRODUCT(--('Appendix F'!$A$3:$A$7050=J$6)*--('Appendix F'!$B$3:$B$7050=$A1337))&gt;0,"Yes","")</f>
        <v/>
      </c>
    </row>
    <row r="1338" spans="1:10" x14ac:dyDescent="0.25">
      <c r="A1338" s="5" t="s">
        <v>6395</v>
      </c>
      <c r="B1338" s="5" t="s">
        <v>9800</v>
      </c>
      <c r="C1338"/>
      <c r="D1338"/>
      <c r="E1338"/>
      <c r="F1338"/>
      <c r="G1338"/>
      <c r="H1338"/>
      <c r="I1338" s="3" t="str">
        <f>IF(SUMPRODUCT(--('Appendix F'!$A$3:$A$7050=I$6)*--('Appendix F'!$B$3:$B$7050=$A1338))&gt;0,"Yes","")</f>
        <v/>
      </c>
      <c r="J1338" s="3" t="str">
        <f>IF(SUMPRODUCT(--('Appendix F'!$A$3:$A$7050=J$6)*--('Appendix F'!$B$3:$B$7050=$A1338))&gt;0,"Yes","")</f>
        <v>Yes</v>
      </c>
    </row>
    <row r="1339" spans="1:10" x14ac:dyDescent="0.25">
      <c r="A1339" s="5" t="s">
        <v>5051</v>
      </c>
      <c r="B1339" s="5" t="s">
        <v>9800</v>
      </c>
      <c r="C1339"/>
      <c r="D1339"/>
      <c r="E1339"/>
      <c r="F1339"/>
      <c r="G1339"/>
      <c r="H1339"/>
      <c r="I1339" s="3" t="str">
        <f>IF(SUMPRODUCT(--('Appendix F'!$A$3:$A$7050=I$6)*--('Appendix F'!$B$3:$B$7050=$A1339))&gt;0,"Yes","")</f>
        <v>Yes</v>
      </c>
      <c r="J1339" s="3" t="str">
        <f>IF(SUMPRODUCT(--('Appendix F'!$A$3:$A$7050=J$6)*--('Appendix F'!$B$3:$B$7050=$A1339))&gt;0,"Yes","")</f>
        <v/>
      </c>
    </row>
    <row r="1340" spans="1:10" x14ac:dyDescent="0.25">
      <c r="A1340" s="5" t="s">
        <v>6396</v>
      </c>
      <c r="B1340" s="5" t="s">
        <v>9800</v>
      </c>
      <c r="C1340"/>
      <c r="D1340"/>
      <c r="E1340"/>
      <c r="F1340"/>
      <c r="G1340"/>
      <c r="H1340"/>
      <c r="I1340" s="3" t="str">
        <f>IF(SUMPRODUCT(--('Appendix F'!$A$3:$A$7050=I$6)*--('Appendix F'!$B$3:$B$7050=$A1340))&gt;0,"Yes","")</f>
        <v/>
      </c>
      <c r="J1340" s="3" t="str">
        <f>IF(SUMPRODUCT(--('Appendix F'!$A$3:$A$7050=J$6)*--('Appendix F'!$B$3:$B$7050=$A1340))&gt;0,"Yes","")</f>
        <v>Yes</v>
      </c>
    </row>
    <row r="1341" spans="1:10" x14ac:dyDescent="0.25">
      <c r="A1341" s="5" t="s">
        <v>5052</v>
      </c>
      <c r="B1341" s="5" t="s">
        <v>9800</v>
      </c>
      <c r="C1341"/>
      <c r="D1341"/>
      <c r="E1341"/>
      <c r="F1341"/>
      <c r="G1341"/>
      <c r="H1341"/>
      <c r="I1341" s="3" t="str">
        <f>IF(SUMPRODUCT(--('Appendix F'!$A$3:$A$7050=I$6)*--('Appendix F'!$B$3:$B$7050=$A1341))&gt;0,"Yes","")</f>
        <v>Yes</v>
      </c>
      <c r="J1341" s="3" t="str">
        <f>IF(SUMPRODUCT(--('Appendix F'!$A$3:$A$7050=J$6)*--('Appendix F'!$B$3:$B$7050=$A1341))&gt;0,"Yes","")</f>
        <v/>
      </c>
    </row>
    <row r="1342" spans="1:10" x14ac:dyDescent="0.25">
      <c r="A1342" s="5" t="s">
        <v>6397</v>
      </c>
      <c r="B1342" s="5" t="s">
        <v>9800</v>
      </c>
      <c r="C1342"/>
      <c r="D1342"/>
      <c r="E1342"/>
      <c r="F1342"/>
      <c r="G1342"/>
      <c r="H1342"/>
      <c r="I1342" s="3" t="str">
        <f>IF(SUMPRODUCT(--('Appendix F'!$A$3:$A$7050=I$6)*--('Appendix F'!$B$3:$B$7050=$A1342))&gt;0,"Yes","")</f>
        <v/>
      </c>
      <c r="J1342" s="3" t="str">
        <f>IF(SUMPRODUCT(--('Appendix F'!$A$3:$A$7050=J$6)*--('Appendix F'!$B$3:$B$7050=$A1342))&gt;0,"Yes","")</f>
        <v>Yes</v>
      </c>
    </row>
    <row r="1343" spans="1:10" x14ac:dyDescent="0.25">
      <c r="A1343" s="5" t="s">
        <v>5053</v>
      </c>
      <c r="B1343" s="5" t="s">
        <v>9800</v>
      </c>
      <c r="C1343"/>
      <c r="D1343"/>
      <c r="E1343"/>
      <c r="F1343"/>
      <c r="G1343"/>
      <c r="H1343"/>
      <c r="I1343" s="3" t="str">
        <f>IF(SUMPRODUCT(--('Appendix F'!$A$3:$A$7050=I$6)*--('Appendix F'!$B$3:$B$7050=$A1343))&gt;0,"Yes","")</f>
        <v>Yes</v>
      </c>
      <c r="J1343" s="3" t="str">
        <f>IF(SUMPRODUCT(--('Appendix F'!$A$3:$A$7050=J$6)*--('Appendix F'!$B$3:$B$7050=$A1343))&gt;0,"Yes","")</f>
        <v/>
      </c>
    </row>
    <row r="1344" spans="1:10" x14ac:dyDescent="0.25">
      <c r="A1344" s="5" t="s">
        <v>6398</v>
      </c>
      <c r="B1344" s="5" t="s">
        <v>9800</v>
      </c>
      <c r="C1344"/>
      <c r="D1344"/>
      <c r="E1344"/>
      <c r="F1344"/>
      <c r="G1344"/>
      <c r="H1344"/>
      <c r="I1344" s="3" t="str">
        <f>IF(SUMPRODUCT(--('Appendix F'!$A$3:$A$7050=I$6)*--('Appendix F'!$B$3:$B$7050=$A1344))&gt;0,"Yes","")</f>
        <v/>
      </c>
      <c r="J1344" s="3" t="str">
        <f>IF(SUMPRODUCT(--('Appendix F'!$A$3:$A$7050=J$6)*--('Appendix F'!$B$3:$B$7050=$A1344))&gt;0,"Yes","")</f>
        <v>Yes</v>
      </c>
    </row>
    <row r="1345" spans="1:10" x14ac:dyDescent="0.25">
      <c r="A1345" s="5" t="s">
        <v>5054</v>
      </c>
      <c r="B1345" s="5" t="s">
        <v>9800</v>
      </c>
      <c r="C1345"/>
      <c r="D1345"/>
      <c r="E1345"/>
      <c r="F1345"/>
      <c r="G1345"/>
      <c r="H1345"/>
      <c r="I1345" s="3" t="str">
        <f>IF(SUMPRODUCT(--('Appendix F'!$A$3:$A$7050=I$6)*--('Appendix F'!$B$3:$B$7050=$A1345))&gt;0,"Yes","")</f>
        <v>Yes</v>
      </c>
      <c r="J1345" s="3" t="str">
        <f>IF(SUMPRODUCT(--('Appendix F'!$A$3:$A$7050=J$6)*--('Appendix F'!$B$3:$B$7050=$A1345))&gt;0,"Yes","")</f>
        <v/>
      </c>
    </row>
    <row r="1346" spans="1:10" x14ac:dyDescent="0.25">
      <c r="A1346" s="5" t="s">
        <v>6399</v>
      </c>
      <c r="B1346" s="5" t="s">
        <v>9800</v>
      </c>
      <c r="C1346"/>
      <c r="D1346"/>
      <c r="E1346"/>
      <c r="F1346"/>
      <c r="G1346"/>
      <c r="H1346"/>
      <c r="I1346" s="3" t="str">
        <f>IF(SUMPRODUCT(--('Appendix F'!$A$3:$A$7050=I$6)*--('Appendix F'!$B$3:$B$7050=$A1346))&gt;0,"Yes","")</f>
        <v/>
      </c>
      <c r="J1346" s="3" t="str">
        <f>IF(SUMPRODUCT(--('Appendix F'!$A$3:$A$7050=J$6)*--('Appendix F'!$B$3:$B$7050=$A1346))&gt;0,"Yes","")</f>
        <v>Yes</v>
      </c>
    </row>
    <row r="1347" spans="1:10" x14ac:dyDescent="0.25">
      <c r="A1347" s="5" t="s">
        <v>5055</v>
      </c>
      <c r="B1347" s="5" t="s">
        <v>9800</v>
      </c>
      <c r="C1347"/>
      <c r="D1347"/>
      <c r="E1347"/>
      <c r="F1347"/>
      <c r="G1347"/>
      <c r="H1347"/>
      <c r="I1347" s="3" t="str">
        <f>IF(SUMPRODUCT(--('Appendix F'!$A$3:$A$7050=I$6)*--('Appendix F'!$B$3:$B$7050=$A1347))&gt;0,"Yes","")</f>
        <v>Yes</v>
      </c>
      <c r="J1347" s="3" t="str">
        <f>IF(SUMPRODUCT(--('Appendix F'!$A$3:$A$7050=J$6)*--('Appendix F'!$B$3:$B$7050=$A1347))&gt;0,"Yes","")</f>
        <v/>
      </c>
    </row>
    <row r="1348" spans="1:10" x14ac:dyDescent="0.25">
      <c r="A1348" s="5" t="s">
        <v>6400</v>
      </c>
      <c r="B1348" s="5" t="s">
        <v>9800</v>
      </c>
      <c r="C1348"/>
      <c r="D1348"/>
      <c r="E1348"/>
      <c r="F1348"/>
      <c r="G1348"/>
      <c r="H1348"/>
      <c r="I1348" s="3" t="str">
        <f>IF(SUMPRODUCT(--('Appendix F'!$A$3:$A$7050=I$6)*--('Appendix F'!$B$3:$B$7050=$A1348))&gt;0,"Yes","")</f>
        <v/>
      </c>
      <c r="J1348" s="3" t="str">
        <f>IF(SUMPRODUCT(--('Appendix F'!$A$3:$A$7050=J$6)*--('Appendix F'!$B$3:$B$7050=$A1348))&gt;0,"Yes","")</f>
        <v>Yes</v>
      </c>
    </row>
    <row r="1349" spans="1:10" x14ac:dyDescent="0.25">
      <c r="A1349" s="5" t="s">
        <v>5056</v>
      </c>
      <c r="B1349" s="5" t="s">
        <v>9800</v>
      </c>
      <c r="C1349"/>
      <c r="D1349"/>
      <c r="E1349"/>
      <c r="F1349"/>
      <c r="G1349"/>
      <c r="H1349"/>
      <c r="I1349" s="3" t="str">
        <f>IF(SUMPRODUCT(--('Appendix F'!$A$3:$A$7050=I$6)*--('Appendix F'!$B$3:$B$7050=$A1349))&gt;0,"Yes","")</f>
        <v>Yes</v>
      </c>
      <c r="J1349" s="3" t="str">
        <f>IF(SUMPRODUCT(--('Appendix F'!$A$3:$A$7050=J$6)*--('Appendix F'!$B$3:$B$7050=$A1349))&gt;0,"Yes","")</f>
        <v/>
      </c>
    </row>
    <row r="1350" spans="1:10" x14ac:dyDescent="0.25">
      <c r="A1350" s="5" t="s">
        <v>6401</v>
      </c>
      <c r="B1350" s="5" t="s">
        <v>9800</v>
      </c>
      <c r="C1350"/>
      <c r="D1350"/>
      <c r="E1350"/>
      <c r="F1350"/>
      <c r="G1350"/>
      <c r="H1350"/>
      <c r="I1350" s="3" t="str">
        <f>IF(SUMPRODUCT(--('Appendix F'!$A$3:$A$7050=I$6)*--('Appendix F'!$B$3:$B$7050=$A1350))&gt;0,"Yes","")</f>
        <v/>
      </c>
      <c r="J1350" s="3" t="str">
        <f>IF(SUMPRODUCT(--('Appendix F'!$A$3:$A$7050=J$6)*--('Appendix F'!$B$3:$B$7050=$A1350))&gt;0,"Yes","")</f>
        <v>Yes</v>
      </c>
    </row>
    <row r="1351" spans="1:10" x14ac:dyDescent="0.25">
      <c r="A1351" s="5" t="s">
        <v>5057</v>
      </c>
      <c r="B1351" s="5" t="s">
        <v>9800</v>
      </c>
      <c r="C1351"/>
      <c r="D1351"/>
      <c r="E1351"/>
      <c r="F1351"/>
      <c r="G1351"/>
      <c r="H1351"/>
      <c r="I1351" s="3" t="str">
        <f>IF(SUMPRODUCT(--('Appendix F'!$A$3:$A$7050=I$6)*--('Appendix F'!$B$3:$B$7050=$A1351))&gt;0,"Yes","")</f>
        <v>Yes</v>
      </c>
      <c r="J1351" s="3" t="str">
        <f>IF(SUMPRODUCT(--('Appendix F'!$A$3:$A$7050=J$6)*--('Appendix F'!$B$3:$B$7050=$A1351))&gt;0,"Yes","")</f>
        <v/>
      </c>
    </row>
    <row r="1352" spans="1:10" x14ac:dyDescent="0.25">
      <c r="A1352" s="5" t="s">
        <v>6402</v>
      </c>
      <c r="B1352" s="5" t="s">
        <v>9800</v>
      </c>
      <c r="C1352"/>
      <c r="D1352"/>
      <c r="E1352"/>
      <c r="F1352"/>
      <c r="G1352"/>
      <c r="H1352"/>
      <c r="I1352" s="3" t="str">
        <f>IF(SUMPRODUCT(--('Appendix F'!$A$3:$A$7050=I$6)*--('Appendix F'!$B$3:$B$7050=$A1352))&gt;0,"Yes","")</f>
        <v/>
      </c>
      <c r="J1352" s="3" t="str">
        <f>IF(SUMPRODUCT(--('Appendix F'!$A$3:$A$7050=J$6)*--('Appendix F'!$B$3:$B$7050=$A1352))&gt;0,"Yes","")</f>
        <v>Yes</v>
      </c>
    </row>
    <row r="1353" spans="1:10" x14ac:dyDescent="0.25">
      <c r="A1353" s="5" t="s">
        <v>5058</v>
      </c>
      <c r="B1353" s="5" t="s">
        <v>9800</v>
      </c>
      <c r="C1353"/>
      <c r="D1353"/>
      <c r="E1353"/>
      <c r="F1353"/>
      <c r="G1353"/>
      <c r="H1353"/>
      <c r="I1353" s="3" t="str">
        <f>IF(SUMPRODUCT(--('Appendix F'!$A$3:$A$7050=I$6)*--('Appendix F'!$B$3:$B$7050=$A1353))&gt;0,"Yes","")</f>
        <v>Yes</v>
      </c>
      <c r="J1353" s="3" t="str">
        <f>IF(SUMPRODUCT(--('Appendix F'!$A$3:$A$7050=J$6)*--('Appendix F'!$B$3:$B$7050=$A1353))&gt;0,"Yes","")</f>
        <v/>
      </c>
    </row>
    <row r="1354" spans="1:10" x14ac:dyDescent="0.25">
      <c r="A1354" s="5" t="s">
        <v>6403</v>
      </c>
      <c r="B1354" s="5" t="s">
        <v>9800</v>
      </c>
      <c r="C1354"/>
      <c r="D1354"/>
      <c r="E1354"/>
      <c r="F1354"/>
      <c r="G1354"/>
      <c r="H1354"/>
      <c r="I1354" s="3" t="str">
        <f>IF(SUMPRODUCT(--('Appendix F'!$A$3:$A$7050=I$6)*--('Appendix F'!$B$3:$B$7050=$A1354))&gt;0,"Yes","")</f>
        <v/>
      </c>
      <c r="J1354" s="3" t="str">
        <f>IF(SUMPRODUCT(--('Appendix F'!$A$3:$A$7050=J$6)*--('Appendix F'!$B$3:$B$7050=$A1354))&gt;0,"Yes","")</f>
        <v>Yes</v>
      </c>
    </row>
    <row r="1355" spans="1:10" x14ac:dyDescent="0.25">
      <c r="A1355" s="5" t="s">
        <v>5059</v>
      </c>
      <c r="B1355" s="5" t="s">
        <v>9800</v>
      </c>
      <c r="C1355"/>
      <c r="D1355"/>
      <c r="E1355"/>
      <c r="F1355"/>
      <c r="G1355"/>
      <c r="H1355"/>
      <c r="I1355" s="3" t="str">
        <f>IF(SUMPRODUCT(--('Appendix F'!$A$3:$A$7050=I$6)*--('Appendix F'!$B$3:$B$7050=$A1355))&gt;0,"Yes","")</f>
        <v>Yes</v>
      </c>
      <c r="J1355" s="3" t="str">
        <f>IF(SUMPRODUCT(--('Appendix F'!$A$3:$A$7050=J$6)*--('Appendix F'!$B$3:$B$7050=$A1355))&gt;0,"Yes","")</f>
        <v/>
      </c>
    </row>
    <row r="1356" spans="1:10" x14ac:dyDescent="0.25">
      <c r="A1356" s="5" t="s">
        <v>6404</v>
      </c>
      <c r="B1356" s="5" t="s">
        <v>9800</v>
      </c>
      <c r="C1356"/>
      <c r="D1356"/>
      <c r="E1356"/>
      <c r="F1356"/>
      <c r="G1356"/>
      <c r="H1356"/>
      <c r="I1356" s="3" t="str">
        <f>IF(SUMPRODUCT(--('Appendix F'!$A$3:$A$7050=I$6)*--('Appendix F'!$B$3:$B$7050=$A1356))&gt;0,"Yes","")</f>
        <v/>
      </c>
      <c r="J1356" s="3" t="str">
        <f>IF(SUMPRODUCT(--('Appendix F'!$A$3:$A$7050=J$6)*--('Appendix F'!$B$3:$B$7050=$A1356))&gt;0,"Yes","")</f>
        <v>Yes</v>
      </c>
    </row>
    <row r="1357" spans="1:10" x14ac:dyDescent="0.25">
      <c r="A1357" s="5" t="s">
        <v>5060</v>
      </c>
      <c r="B1357" s="5" t="s">
        <v>9800</v>
      </c>
      <c r="C1357"/>
      <c r="D1357"/>
      <c r="E1357"/>
      <c r="F1357"/>
      <c r="G1357"/>
      <c r="H1357"/>
      <c r="I1357" s="3" t="str">
        <f>IF(SUMPRODUCT(--('Appendix F'!$A$3:$A$7050=I$6)*--('Appendix F'!$B$3:$B$7050=$A1357))&gt;0,"Yes","")</f>
        <v>Yes</v>
      </c>
      <c r="J1357" s="3" t="str">
        <f>IF(SUMPRODUCT(--('Appendix F'!$A$3:$A$7050=J$6)*--('Appendix F'!$B$3:$B$7050=$A1357))&gt;0,"Yes","")</f>
        <v/>
      </c>
    </row>
    <row r="1358" spans="1:10" x14ac:dyDescent="0.25">
      <c r="A1358" s="5" t="s">
        <v>6405</v>
      </c>
      <c r="B1358" s="5" t="s">
        <v>9800</v>
      </c>
      <c r="C1358"/>
      <c r="D1358"/>
      <c r="E1358"/>
      <c r="F1358"/>
      <c r="G1358"/>
      <c r="H1358"/>
      <c r="I1358" s="3" t="str">
        <f>IF(SUMPRODUCT(--('Appendix F'!$A$3:$A$7050=I$6)*--('Appendix F'!$B$3:$B$7050=$A1358))&gt;0,"Yes","")</f>
        <v/>
      </c>
      <c r="J1358" s="3" t="str">
        <f>IF(SUMPRODUCT(--('Appendix F'!$A$3:$A$7050=J$6)*--('Appendix F'!$B$3:$B$7050=$A1358))&gt;0,"Yes","")</f>
        <v>Yes</v>
      </c>
    </row>
    <row r="1359" spans="1:10" x14ac:dyDescent="0.25">
      <c r="A1359" s="5" t="s">
        <v>5061</v>
      </c>
      <c r="B1359" s="5" t="s">
        <v>9800</v>
      </c>
      <c r="C1359"/>
      <c r="D1359"/>
      <c r="E1359"/>
      <c r="F1359"/>
      <c r="G1359"/>
      <c r="H1359"/>
      <c r="I1359" s="3" t="str">
        <f>IF(SUMPRODUCT(--('Appendix F'!$A$3:$A$7050=I$6)*--('Appendix F'!$B$3:$B$7050=$A1359))&gt;0,"Yes","")</f>
        <v>Yes</v>
      </c>
      <c r="J1359" s="3" t="str">
        <f>IF(SUMPRODUCT(--('Appendix F'!$A$3:$A$7050=J$6)*--('Appendix F'!$B$3:$B$7050=$A1359))&gt;0,"Yes","")</f>
        <v/>
      </c>
    </row>
    <row r="1360" spans="1:10" x14ac:dyDescent="0.25">
      <c r="A1360" s="5" t="s">
        <v>6406</v>
      </c>
      <c r="B1360" s="5" t="s">
        <v>9800</v>
      </c>
      <c r="C1360"/>
      <c r="D1360"/>
      <c r="E1360"/>
      <c r="F1360"/>
      <c r="G1360"/>
      <c r="H1360"/>
      <c r="I1360" s="3" t="str">
        <f>IF(SUMPRODUCT(--('Appendix F'!$A$3:$A$7050=I$6)*--('Appendix F'!$B$3:$B$7050=$A1360))&gt;0,"Yes","")</f>
        <v/>
      </c>
      <c r="J1360" s="3" t="str">
        <f>IF(SUMPRODUCT(--('Appendix F'!$A$3:$A$7050=J$6)*--('Appendix F'!$B$3:$B$7050=$A1360))&gt;0,"Yes","")</f>
        <v>Yes</v>
      </c>
    </row>
    <row r="1361" spans="1:10" x14ac:dyDescent="0.25">
      <c r="A1361" s="5" t="s">
        <v>5062</v>
      </c>
      <c r="B1361" s="5" t="s">
        <v>9800</v>
      </c>
      <c r="C1361"/>
      <c r="D1361"/>
      <c r="E1361"/>
      <c r="F1361"/>
      <c r="G1361"/>
      <c r="H1361"/>
      <c r="I1361" s="3" t="str">
        <f>IF(SUMPRODUCT(--('Appendix F'!$A$3:$A$7050=I$6)*--('Appendix F'!$B$3:$B$7050=$A1361))&gt;0,"Yes","")</f>
        <v>Yes</v>
      </c>
      <c r="J1361" s="3" t="str">
        <f>IF(SUMPRODUCT(--('Appendix F'!$A$3:$A$7050=J$6)*--('Appendix F'!$B$3:$B$7050=$A1361))&gt;0,"Yes","")</f>
        <v/>
      </c>
    </row>
    <row r="1362" spans="1:10" x14ac:dyDescent="0.25">
      <c r="A1362" s="5" t="s">
        <v>6407</v>
      </c>
      <c r="B1362" s="5" t="s">
        <v>9800</v>
      </c>
      <c r="C1362"/>
      <c r="D1362"/>
      <c r="E1362"/>
      <c r="F1362"/>
      <c r="G1362"/>
      <c r="H1362"/>
      <c r="I1362" s="3" t="str">
        <f>IF(SUMPRODUCT(--('Appendix F'!$A$3:$A$7050=I$6)*--('Appendix F'!$B$3:$B$7050=$A1362))&gt;0,"Yes","")</f>
        <v/>
      </c>
      <c r="J1362" s="3" t="str">
        <f>IF(SUMPRODUCT(--('Appendix F'!$A$3:$A$7050=J$6)*--('Appendix F'!$B$3:$B$7050=$A1362))&gt;0,"Yes","")</f>
        <v>Yes</v>
      </c>
    </row>
    <row r="1363" spans="1:10" x14ac:dyDescent="0.25">
      <c r="A1363" s="5" t="s">
        <v>5063</v>
      </c>
      <c r="B1363" s="5" t="s">
        <v>9800</v>
      </c>
      <c r="C1363"/>
      <c r="D1363"/>
      <c r="E1363"/>
      <c r="F1363"/>
      <c r="G1363"/>
      <c r="H1363"/>
      <c r="I1363" s="3" t="str">
        <f>IF(SUMPRODUCT(--('Appendix F'!$A$3:$A$7050=I$6)*--('Appendix F'!$B$3:$B$7050=$A1363))&gt;0,"Yes","")</f>
        <v>Yes</v>
      </c>
      <c r="J1363" s="3" t="str">
        <f>IF(SUMPRODUCT(--('Appendix F'!$A$3:$A$7050=J$6)*--('Appendix F'!$B$3:$B$7050=$A1363))&gt;0,"Yes","")</f>
        <v/>
      </c>
    </row>
    <row r="1364" spans="1:10" x14ac:dyDescent="0.25">
      <c r="A1364" s="5" t="s">
        <v>6408</v>
      </c>
      <c r="B1364" s="5" t="s">
        <v>9800</v>
      </c>
      <c r="C1364"/>
      <c r="D1364"/>
      <c r="E1364"/>
      <c r="F1364"/>
      <c r="G1364"/>
      <c r="H1364"/>
      <c r="I1364" s="3" t="str">
        <f>IF(SUMPRODUCT(--('Appendix F'!$A$3:$A$7050=I$6)*--('Appendix F'!$B$3:$B$7050=$A1364))&gt;0,"Yes","")</f>
        <v/>
      </c>
      <c r="J1364" s="3" t="str">
        <f>IF(SUMPRODUCT(--('Appendix F'!$A$3:$A$7050=J$6)*--('Appendix F'!$B$3:$B$7050=$A1364))&gt;0,"Yes","")</f>
        <v>Yes</v>
      </c>
    </row>
    <row r="1365" spans="1:10" x14ac:dyDescent="0.25">
      <c r="A1365" s="5" t="s">
        <v>5064</v>
      </c>
      <c r="B1365" s="5" t="s">
        <v>9800</v>
      </c>
      <c r="C1365"/>
      <c r="D1365"/>
      <c r="E1365"/>
      <c r="F1365"/>
      <c r="G1365"/>
      <c r="H1365"/>
      <c r="I1365" s="3" t="str">
        <f>IF(SUMPRODUCT(--('Appendix F'!$A$3:$A$7050=I$6)*--('Appendix F'!$B$3:$B$7050=$A1365))&gt;0,"Yes","")</f>
        <v>Yes</v>
      </c>
      <c r="J1365" s="3" t="str">
        <f>IF(SUMPRODUCT(--('Appendix F'!$A$3:$A$7050=J$6)*--('Appendix F'!$B$3:$B$7050=$A1365))&gt;0,"Yes","")</f>
        <v/>
      </c>
    </row>
    <row r="1366" spans="1:10" x14ac:dyDescent="0.25">
      <c r="A1366" s="5" t="s">
        <v>6409</v>
      </c>
      <c r="B1366" s="5" t="s">
        <v>9800</v>
      </c>
      <c r="C1366"/>
      <c r="D1366"/>
      <c r="E1366"/>
      <c r="F1366"/>
      <c r="G1366"/>
      <c r="H1366"/>
      <c r="I1366" s="3" t="str">
        <f>IF(SUMPRODUCT(--('Appendix F'!$A$3:$A$7050=I$6)*--('Appendix F'!$B$3:$B$7050=$A1366))&gt;0,"Yes","")</f>
        <v/>
      </c>
      <c r="J1366" s="3" t="str">
        <f>IF(SUMPRODUCT(--('Appendix F'!$A$3:$A$7050=J$6)*--('Appendix F'!$B$3:$B$7050=$A1366))&gt;0,"Yes","")</f>
        <v>Yes</v>
      </c>
    </row>
    <row r="1367" spans="1:10" x14ac:dyDescent="0.25">
      <c r="A1367" s="5" t="s">
        <v>5065</v>
      </c>
      <c r="B1367" s="5" t="s">
        <v>9800</v>
      </c>
      <c r="C1367"/>
      <c r="D1367"/>
      <c r="E1367"/>
      <c r="F1367"/>
      <c r="G1367"/>
      <c r="H1367"/>
      <c r="I1367" s="3" t="str">
        <f>IF(SUMPRODUCT(--('Appendix F'!$A$3:$A$7050=I$6)*--('Appendix F'!$B$3:$B$7050=$A1367))&gt;0,"Yes","")</f>
        <v>Yes</v>
      </c>
      <c r="J1367" s="3" t="str">
        <f>IF(SUMPRODUCT(--('Appendix F'!$A$3:$A$7050=J$6)*--('Appendix F'!$B$3:$B$7050=$A1367))&gt;0,"Yes","")</f>
        <v/>
      </c>
    </row>
    <row r="1368" spans="1:10" x14ac:dyDescent="0.25">
      <c r="A1368" s="5" t="s">
        <v>6410</v>
      </c>
      <c r="B1368" s="5" t="s">
        <v>9800</v>
      </c>
      <c r="C1368"/>
      <c r="D1368"/>
      <c r="E1368"/>
      <c r="F1368"/>
      <c r="G1368"/>
      <c r="H1368"/>
      <c r="I1368" s="3" t="str">
        <f>IF(SUMPRODUCT(--('Appendix F'!$A$3:$A$7050=I$6)*--('Appendix F'!$B$3:$B$7050=$A1368))&gt;0,"Yes","")</f>
        <v/>
      </c>
      <c r="J1368" s="3" t="str">
        <f>IF(SUMPRODUCT(--('Appendix F'!$A$3:$A$7050=J$6)*--('Appendix F'!$B$3:$B$7050=$A1368))&gt;0,"Yes","")</f>
        <v>Yes</v>
      </c>
    </row>
    <row r="1369" spans="1:10" x14ac:dyDescent="0.25">
      <c r="A1369" s="5" t="s">
        <v>5066</v>
      </c>
      <c r="B1369" s="5" t="s">
        <v>9800</v>
      </c>
      <c r="C1369"/>
      <c r="D1369"/>
      <c r="E1369"/>
      <c r="F1369"/>
      <c r="G1369"/>
      <c r="H1369"/>
      <c r="I1369" s="3" t="str">
        <f>IF(SUMPRODUCT(--('Appendix F'!$A$3:$A$7050=I$6)*--('Appendix F'!$B$3:$B$7050=$A1369))&gt;0,"Yes","")</f>
        <v>Yes</v>
      </c>
      <c r="J1369" s="3" t="str">
        <f>IF(SUMPRODUCT(--('Appendix F'!$A$3:$A$7050=J$6)*--('Appendix F'!$B$3:$B$7050=$A1369))&gt;0,"Yes","")</f>
        <v/>
      </c>
    </row>
    <row r="1370" spans="1:10" x14ac:dyDescent="0.25">
      <c r="A1370" s="5" t="s">
        <v>6411</v>
      </c>
      <c r="B1370" s="5" t="s">
        <v>9800</v>
      </c>
      <c r="C1370"/>
      <c r="D1370"/>
      <c r="E1370"/>
      <c r="F1370"/>
      <c r="G1370"/>
      <c r="H1370"/>
      <c r="I1370" s="3" t="str">
        <f>IF(SUMPRODUCT(--('Appendix F'!$A$3:$A$7050=I$6)*--('Appendix F'!$B$3:$B$7050=$A1370))&gt;0,"Yes","")</f>
        <v/>
      </c>
      <c r="J1370" s="3" t="str">
        <f>IF(SUMPRODUCT(--('Appendix F'!$A$3:$A$7050=J$6)*--('Appendix F'!$B$3:$B$7050=$A1370))&gt;0,"Yes","")</f>
        <v>Yes</v>
      </c>
    </row>
    <row r="1371" spans="1:10" x14ac:dyDescent="0.25">
      <c r="A1371" s="5" t="s">
        <v>5067</v>
      </c>
      <c r="B1371" s="5" t="s">
        <v>9800</v>
      </c>
      <c r="C1371"/>
      <c r="D1371"/>
      <c r="E1371"/>
      <c r="F1371"/>
      <c r="G1371"/>
      <c r="H1371"/>
      <c r="I1371" s="3" t="str">
        <f>IF(SUMPRODUCT(--('Appendix F'!$A$3:$A$7050=I$6)*--('Appendix F'!$B$3:$B$7050=$A1371))&gt;0,"Yes","")</f>
        <v>Yes</v>
      </c>
      <c r="J1371" s="3" t="str">
        <f>IF(SUMPRODUCT(--('Appendix F'!$A$3:$A$7050=J$6)*--('Appendix F'!$B$3:$B$7050=$A1371))&gt;0,"Yes","")</f>
        <v/>
      </c>
    </row>
    <row r="1372" spans="1:10" x14ac:dyDescent="0.25">
      <c r="A1372" s="5" t="s">
        <v>6412</v>
      </c>
      <c r="B1372" s="5" t="s">
        <v>9800</v>
      </c>
      <c r="C1372"/>
      <c r="D1372"/>
      <c r="E1372"/>
      <c r="F1372"/>
      <c r="G1372"/>
      <c r="H1372"/>
      <c r="I1372" s="3" t="str">
        <f>IF(SUMPRODUCT(--('Appendix F'!$A$3:$A$7050=I$6)*--('Appendix F'!$B$3:$B$7050=$A1372))&gt;0,"Yes","")</f>
        <v/>
      </c>
      <c r="J1372" s="3" t="str">
        <f>IF(SUMPRODUCT(--('Appendix F'!$A$3:$A$7050=J$6)*--('Appendix F'!$B$3:$B$7050=$A1372))&gt;0,"Yes","")</f>
        <v>Yes</v>
      </c>
    </row>
    <row r="1373" spans="1:10" x14ac:dyDescent="0.25">
      <c r="A1373" s="5" t="s">
        <v>5068</v>
      </c>
      <c r="B1373" s="5" t="s">
        <v>9800</v>
      </c>
      <c r="C1373"/>
      <c r="D1373"/>
      <c r="E1373"/>
      <c r="F1373"/>
      <c r="G1373"/>
      <c r="H1373"/>
      <c r="I1373" s="3" t="str">
        <f>IF(SUMPRODUCT(--('Appendix F'!$A$3:$A$7050=I$6)*--('Appendix F'!$B$3:$B$7050=$A1373))&gt;0,"Yes","")</f>
        <v>Yes</v>
      </c>
      <c r="J1373" s="3" t="str">
        <f>IF(SUMPRODUCT(--('Appendix F'!$A$3:$A$7050=J$6)*--('Appendix F'!$B$3:$B$7050=$A1373))&gt;0,"Yes","")</f>
        <v/>
      </c>
    </row>
    <row r="1374" spans="1:10" x14ac:dyDescent="0.25">
      <c r="A1374" s="5" t="s">
        <v>6413</v>
      </c>
      <c r="B1374" s="5" t="s">
        <v>9800</v>
      </c>
      <c r="C1374"/>
      <c r="D1374"/>
      <c r="E1374"/>
      <c r="F1374"/>
      <c r="G1374"/>
      <c r="H1374"/>
      <c r="I1374" s="3" t="str">
        <f>IF(SUMPRODUCT(--('Appendix F'!$A$3:$A$7050=I$6)*--('Appendix F'!$B$3:$B$7050=$A1374))&gt;0,"Yes","")</f>
        <v/>
      </c>
      <c r="J1374" s="3" t="str">
        <f>IF(SUMPRODUCT(--('Appendix F'!$A$3:$A$7050=J$6)*--('Appendix F'!$B$3:$B$7050=$A1374))&gt;0,"Yes","")</f>
        <v>Yes</v>
      </c>
    </row>
    <row r="1375" spans="1:10" x14ac:dyDescent="0.25">
      <c r="A1375" s="5" t="s">
        <v>5069</v>
      </c>
      <c r="B1375" s="5" t="s">
        <v>9800</v>
      </c>
      <c r="C1375"/>
      <c r="D1375"/>
      <c r="E1375"/>
      <c r="F1375"/>
      <c r="G1375"/>
      <c r="H1375"/>
      <c r="I1375" s="3" t="str">
        <f>IF(SUMPRODUCT(--('Appendix F'!$A$3:$A$7050=I$6)*--('Appendix F'!$B$3:$B$7050=$A1375))&gt;0,"Yes","")</f>
        <v>Yes</v>
      </c>
      <c r="J1375" s="3" t="str">
        <f>IF(SUMPRODUCT(--('Appendix F'!$A$3:$A$7050=J$6)*--('Appendix F'!$B$3:$B$7050=$A1375))&gt;0,"Yes","")</f>
        <v/>
      </c>
    </row>
    <row r="1376" spans="1:10" x14ac:dyDescent="0.25">
      <c r="A1376" s="5" t="s">
        <v>6414</v>
      </c>
      <c r="B1376" s="5" t="s">
        <v>9800</v>
      </c>
      <c r="C1376"/>
      <c r="D1376"/>
      <c r="E1376"/>
      <c r="F1376"/>
      <c r="G1376"/>
      <c r="H1376"/>
      <c r="I1376" s="3" t="str">
        <f>IF(SUMPRODUCT(--('Appendix F'!$A$3:$A$7050=I$6)*--('Appendix F'!$B$3:$B$7050=$A1376))&gt;0,"Yes","")</f>
        <v/>
      </c>
      <c r="J1376" s="3" t="str">
        <f>IF(SUMPRODUCT(--('Appendix F'!$A$3:$A$7050=J$6)*--('Appendix F'!$B$3:$B$7050=$A1376))&gt;0,"Yes","")</f>
        <v>Yes</v>
      </c>
    </row>
    <row r="1377" spans="1:10" x14ac:dyDescent="0.25">
      <c r="A1377" s="5" t="s">
        <v>5070</v>
      </c>
      <c r="B1377" s="5" t="s">
        <v>9800</v>
      </c>
      <c r="C1377"/>
      <c r="D1377"/>
      <c r="E1377"/>
      <c r="F1377"/>
      <c r="G1377"/>
      <c r="H1377"/>
      <c r="I1377" s="3" t="str">
        <f>IF(SUMPRODUCT(--('Appendix F'!$A$3:$A$7050=I$6)*--('Appendix F'!$B$3:$B$7050=$A1377))&gt;0,"Yes","")</f>
        <v>Yes</v>
      </c>
      <c r="J1377" s="3" t="str">
        <f>IF(SUMPRODUCT(--('Appendix F'!$A$3:$A$7050=J$6)*--('Appendix F'!$B$3:$B$7050=$A1377))&gt;0,"Yes","")</f>
        <v/>
      </c>
    </row>
    <row r="1378" spans="1:10" x14ac:dyDescent="0.25">
      <c r="A1378" s="5" t="s">
        <v>6415</v>
      </c>
      <c r="B1378" s="5" t="s">
        <v>9800</v>
      </c>
      <c r="C1378"/>
      <c r="D1378"/>
      <c r="E1378"/>
      <c r="F1378"/>
      <c r="G1378"/>
      <c r="H1378"/>
      <c r="I1378" s="3" t="str">
        <f>IF(SUMPRODUCT(--('Appendix F'!$A$3:$A$7050=I$6)*--('Appendix F'!$B$3:$B$7050=$A1378))&gt;0,"Yes","")</f>
        <v/>
      </c>
      <c r="J1378" s="3" t="str">
        <f>IF(SUMPRODUCT(--('Appendix F'!$A$3:$A$7050=J$6)*--('Appendix F'!$B$3:$B$7050=$A1378))&gt;0,"Yes","")</f>
        <v>Yes</v>
      </c>
    </row>
    <row r="1379" spans="1:10" x14ac:dyDescent="0.25">
      <c r="A1379" s="5" t="s">
        <v>5071</v>
      </c>
      <c r="B1379" s="5" t="s">
        <v>9800</v>
      </c>
      <c r="C1379"/>
      <c r="D1379"/>
      <c r="E1379"/>
      <c r="F1379"/>
      <c r="G1379"/>
      <c r="H1379"/>
      <c r="I1379" s="3" t="str">
        <f>IF(SUMPRODUCT(--('Appendix F'!$A$3:$A$7050=I$6)*--('Appendix F'!$B$3:$B$7050=$A1379))&gt;0,"Yes","")</f>
        <v>Yes</v>
      </c>
      <c r="J1379" s="3" t="str">
        <f>IF(SUMPRODUCT(--('Appendix F'!$A$3:$A$7050=J$6)*--('Appendix F'!$B$3:$B$7050=$A1379))&gt;0,"Yes","")</f>
        <v/>
      </c>
    </row>
    <row r="1380" spans="1:10" x14ac:dyDescent="0.25">
      <c r="A1380" s="5" t="s">
        <v>6416</v>
      </c>
      <c r="B1380" s="5" t="s">
        <v>9800</v>
      </c>
      <c r="C1380"/>
      <c r="D1380"/>
      <c r="E1380"/>
      <c r="F1380"/>
      <c r="G1380"/>
      <c r="H1380"/>
      <c r="I1380" s="3" t="str">
        <f>IF(SUMPRODUCT(--('Appendix F'!$A$3:$A$7050=I$6)*--('Appendix F'!$B$3:$B$7050=$A1380))&gt;0,"Yes","")</f>
        <v/>
      </c>
      <c r="J1380" s="3" t="str">
        <f>IF(SUMPRODUCT(--('Appendix F'!$A$3:$A$7050=J$6)*--('Appendix F'!$B$3:$B$7050=$A1380))&gt;0,"Yes","")</f>
        <v>Yes</v>
      </c>
    </row>
    <row r="1381" spans="1:10" x14ac:dyDescent="0.25">
      <c r="A1381" s="5" t="s">
        <v>5072</v>
      </c>
      <c r="B1381" s="5" t="s">
        <v>9800</v>
      </c>
      <c r="C1381"/>
      <c r="D1381"/>
      <c r="E1381"/>
      <c r="F1381"/>
      <c r="G1381"/>
      <c r="H1381"/>
      <c r="I1381" s="3" t="str">
        <f>IF(SUMPRODUCT(--('Appendix F'!$A$3:$A$7050=I$6)*--('Appendix F'!$B$3:$B$7050=$A1381))&gt;0,"Yes","")</f>
        <v>Yes</v>
      </c>
      <c r="J1381" s="3" t="str">
        <f>IF(SUMPRODUCT(--('Appendix F'!$A$3:$A$7050=J$6)*--('Appendix F'!$B$3:$B$7050=$A1381))&gt;0,"Yes","")</f>
        <v/>
      </c>
    </row>
    <row r="1382" spans="1:10" x14ac:dyDescent="0.25">
      <c r="A1382" s="5" t="s">
        <v>6417</v>
      </c>
      <c r="B1382" s="5" t="s">
        <v>9800</v>
      </c>
      <c r="C1382"/>
      <c r="D1382"/>
      <c r="E1382"/>
      <c r="F1382"/>
      <c r="G1382"/>
      <c r="H1382"/>
      <c r="I1382" s="3" t="str">
        <f>IF(SUMPRODUCT(--('Appendix F'!$A$3:$A$7050=I$6)*--('Appendix F'!$B$3:$B$7050=$A1382))&gt;0,"Yes","")</f>
        <v/>
      </c>
      <c r="J1382" s="3" t="str">
        <f>IF(SUMPRODUCT(--('Appendix F'!$A$3:$A$7050=J$6)*--('Appendix F'!$B$3:$B$7050=$A1382))&gt;0,"Yes","")</f>
        <v>Yes</v>
      </c>
    </row>
    <row r="1383" spans="1:10" x14ac:dyDescent="0.25">
      <c r="A1383" s="5" t="s">
        <v>5073</v>
      </c>
      <c r="B1383" s="5" t="s">
        <v>9800</v>
      </c>
      <c r="C1383"/>
      <c r="D1383"/>
      <c r="E1383"/>
      <c r="F1383"/>
      <c r="G1383"/>
      <c r="H1383"/>
      <c r="I1383" s="3" t="str">
        <f>IF(SUMPRODUCT(--('Appendix F'!$A$3:$A$7050=I$6)*--('Appendix F'!$B$3:$B$7050=$A1383))&gt;0,"Yes","")</f>
        <v>Yes</v>
      </c>
      <c r="J1383" s="3" t="str">
        <f>IF(SUMPRODUCT(--('Appendix F'!$A$3:$A$7050=J$6)*--('Appendix F'!$B$3:$B$7050=$A1383))&gt;0,"Yes","")</f>
        <v/>
      </c>
    </row>
    <row r="1384" spans="1:10" x14ac:dyDescent="0.25">
      <c r="A1384" s="5" t="s">
        <v>6418</v>
      </c>
      <c r="B1384" s="5" t="s">
        <v>9800</v>
      </c>
      <c r="C1384"/>
      <c r="D1384"/>
      <c r="E1384"/>
      <c r="F1384"/>
      <c r="G1384"/>
      <c r="H1384"/>
      <c r="I1384" s="3" t="str">
        <f>IF(SUMPRODUCT(--('Appendix F'!$A$3:$A$7050=I$6)*--('Appendix F'!$B$3:$B$7050=$A1384))&gt;0,"Yes","")</f>
        <v/>
      </c>
      <c r="J1384" s="3" t="str">
        <f>IF(SUMPRODUCT(--('Appendix F'!$A$3:$A$7050=J$6)*--('Appendix F'!$B$3:$B$7050=$A1384))&gt;0,"Yes","")</f>
        <v>Yes</v>
      </c>
    </row>
    <row r="1385" spans="1:10" x14ac:dyDescent="0.25">
      <c r="A1385" s="5" t="s">
        <v>5074</v>
      </c>
      <c r="B1385" s="5" t="s">
        <v>9800</v>
      </c>
      <c r="C1385"/>
      <c r="D1385"/>
      <c r="E1385"/>
      <c r="F1385"/>
      <c r="G1385"/>
      <c r="H1385"/>
      <c r="I1385" s="3" t="str">
        <f>IF(SUMPRODUCT(--('Appendix F'!$A$3:$A$7050=I$6)*--('Appendix F'!$B$3:$B$7050=$A1385))&gt;0,"Yes","")</f>
        <v>Yes</v>
      </c>
      <c r="J1385" s="3" t="str">
        <f>IF(SUMPRODUCT(--('Appendix F'!$A$3:$A$7050=J$6)*--('Appendix F'!$B$3:$B$7050=$A1385))&gt;0,"Yes","")</f>
        <v/>
      </c>
    </row>
    <row r="1386" spans="1:10" x14ac:dyDescent="0.25">
      <c r="A1386" s="5" t="s">
        <v>6419</v>
      </c>
      <c r="B1386" s="5" t="s">
        <v>9800</v>
      </c>
      <c r="C1386"/>
      <c r="D1386"/>
      <c r="E1386"/>
      <c r="F1386"/>
      <c r="G1386"/>
      <c r="H1386"/>
      <c r="I1386" s="3" t="str">
        <f>IF(SUMPRODUCT(--('Appendix F'!$A$3:$A$7050=I$6)*--('Appendix F'!$B$3:$B$7050=$A1386))&gt;0,"Yes","")</f>
        <v/>
      </c>
      <c r="J1386" s="3" t="str">
        <f>IF(SUMPRODUCT(--('Appendix F'!$A$3:$A$7050=J$6)*--('Appendix F'!$B$3:$B$7050=$A1386))&gt;0,"Yes","")</f>
        <v>Yes</v>
      </c>
    </row>
    <row r="1387" spans="1:10" x14ac:dyDescent="0.25">
      <c r="A1387" s="5" t="s">
        <v>5075</v>
      </c>
      <c r="B1387" s="5" t="s">
        <v>9800</v>
      </c>
      <c r="C1387"/>
      <c r="D1387"/>
      <c r="E1387"/>
      <c r="F1387"/>
      <c r="G1387"/>
      <c r="H1387"/>
      <c r="I1387" s="3" t="str">
        <f>IF(SUMPRODUCT(--('Appendix F'!$A$3:$A$7050=I$6)*--('Appendix F'!$B$3:$B$7050=$A1387))&gt;0,"Yes","")</f>
        <v>Yes</v>
      </c>
      <c r="J1387" s="3" t="str">
        <f>IF(SUMPRODUCT(--('Appendix F'!$A$3:$A$7050=J$6)*--('Appendix F'!$B$3:$B$7050=$A1387))&gt;0,"Yes","")</f>
        <v/>
      </c>
    </row>
    <row r="1388" spans="1:10" x14ac:dyDescent="0.25">
      <c r="A1388" s="5" t="s">
        <v>6420</v>
      </c>
      <c r="B1388" s="5" t="s">
        <v>9800</v>
      </c>
      <c r="C1388"/>
      <c r="D1388"/>
      <c r="E1388"/>
      <c r="F1388"/>
      <c r="G1388"/>
      <c r="H1388"/>
      <c r="I1388" s="3" t="str">
        <f>IF(SUMPRODUCT(--('Appendix F'!$A$3:$A$7050=I$6)*--('Appendix F'!$B$3:$B$7050=$A1388))&gt;0,"Yes","")</f>
        <v/>
      </c>
      <c r="J1388" s="3" t="str">
        <f>IF(SUMPRODUCT(--('Appendix F'!$A$3:$A$7050=J$6)*--('Appendix F'!$B$3:$B$7050=$A1388))&gt;0,"Yes","")</f>
        <v>Yes</v>
      </c>
    </row>
    <row r="1389" spans="1:10" x14ac:dyDescent="0.25">
      <c r="A1389" s="5" t="s">
        <v>5076</v>
      </c>
      <c r="B1389" s="5" t="s">
        <v>9800</v>
      </c>
      <c r="C1389"/>
      <c r="D1389"/>
      <c r="E1389"/>
      <c r="F1389"/>
      <c r="G1389"/>
      <c r="H1389"/>
      <c r="I1389" s="3" t="str">
        <f>IF(SUMPRODUCT(--('Appendix F'!$A$3:$A$7050=I$6)*--('Appendix F'!$B$3:$B$7050=$A1389))&gt;0,"Yes","")</f>
        <v>Yes</v>
      </c>
      <c r="J1389" s="3" t="str">
        <f>IF(SUMPRODUCT(--('Appendix F'!$A$3:$A$7050=J$6)*--('Appendix F'!$B$3:$B$7050=$A1389))&gt;0,"Yes","")</f>
        <v/>
      </c>
    </row>
    <row r="1390" spans="1:10" x14ac:dyDescent="0.25">
      <c r="A1390" s="5" t="s">
        <v>6421</v>
      </c>
      <c r="B1390" s="5" t="s">
        <v>9800</v>
      </c>
      <c r="C1390"/>
      <c r="D1390"/>
      <c r="E1390"/>
      <c r="F1390"/>
      <c r="G1390"/>
      <c r="H1390"/>
      <c r="I1390" s="3" t="str">
        <f>IF(SUMPRODUCT(--('Appendix F'!$A$3:$A$7050=I$6)*--('Appendix F'!$B$3:$B$7050=$A1390))&gt;0,"Yes","")</f>
        <v/>
      </c>
      <c r="J1390" s="3" t="str">
        <f>IF(SUMPRODUCT(--('Appendix F'!$A$3:$A$7050=J$6)*--('Appendix F'!$B$3:$B$7050=$A1390))&gt;0,"Yes","")</f>
        <v>Yes</v>
      </c>
    </row>
    <row r="1391" spans="1:10" x14ac:dyDescent="0.25">
      <c r="A1391" s="5" t="s">
        <v>5077</v>
      </c>
      <c r="B1391" s="5" t="s">
        <v>9800</v>
      </c>
      <c r="C1391"/>
      <c r="D1391"/>
      <c r="E1391"/>
      <c r="F1391"/>
      <c r="G1391"/>
      <c r="H1391"/>
      <c r="I1391" s="3" t="str">
        <f>IF(SUMPRODUCT(--('Appendix F'!$A$3:$A$7050=I$6)*--('Appendix F'!$B$3:$B$7050=$A1391))&gt;0,"Yes","")</f>
        <v>Yes</v>
      </c>
      <c r="J1391" s="3" t="str">
        <f>IF(SUMPRODUCT(--('Appendix F'!$A$3:$A$7050=J$6)*--('Appendix F'!$B$3:$B$7050=$A1391))&gt;0,"Yes","")</f>
        <v/>
      </c>
    </row>
    <row r="1392" spans="1:10" x14ac:dyDescent="0.25">
      <c r="A1392" s="5" t="s">
        <v>6422</v>
      </c>
      <c r="B1392" s="5" t="s">
        <v>9800</v>
      </c>
      <c r="C1392"/>
      <c r="D1392"/>
      <c r="E1392"/>
      <c r="F1392"/>
      <c r="G1392"/>
      <c r="H1392"/>
      <c r="I1392" s="3" t="str">
        <f>IF(SUMPRODUCT(--('Appendix F'!$A$3:$A$7050=I$6)*--('Appendix F'!$B$3:$B$7050=$A1392))&gt;0,"Yes","")</f>
        <v/>
      </c>
      <c r="J1392" s="3" t="str">
        <f>IF(SUMPRODUCT(--('Appendix F'!$A$3:$A$7050=J$6)*--('Appendix F'!$B$3:$B$7050=$A1392))&gt;0,"Yes","")</f>
        <v>Yes</v>
      </c>
    </row>
    <row r="1393" spans="1:10" x14ac:dyDescent="0.25">
      <c r="A1393" s="5" t="s">
        <v>5078</v>
      </c>
      <c r="B1393" s="5" t="s">
        <v>9800</v>
      </c>
      <c r="C1393"/>
      <c r="D1393"/>
      <c r="E1393"/>
      <c r="F1393"/>
      <c r="G1393"/>
      <c r="H1393"/>
      <c r="I1393" s="3" t="str">
        <f>IF(SUMPRODUCT(--('Appendix F'!$A$3:$A$7050=I$6)*--('Appendix F'!$B$3:$B$7050=$A1393))&gt;0,"Yes","")</f>
        <v>Yes</v>
      </c>
      <c r="J1393" s="3" t="str">
        <f>IF(SUMPRODUCT(--('Appendix F'!$A$3:$A$7050=J$6)*--('Appendix F'!$B$3:$B$7050=$A1393))&gt;0,"Yes","")</f>
        <v/>
      </c>
    </row>
    <row r="1394" spans="1:10" x14ac:dyDescent="0.25">
      <c r="A1394" s="5" t="s">
        <v>6423</v>
      </c>
      <c r="B1394" s="5" t="s">
        <v>9800</v>
      </c>
      <c r="C1394"/>
      <c r="D1394"/>
      <c r="E1394"/>
      <c r="F1394"/>
      <c r="G1394"/>
      <c r="H1394"/>
      <c r="I1394" s="3" t="str">
        <f>IF(SUMPRODUCT(--('Appendix F'!$A$3:$A$7050=I$6)*--('Appendix F'!$B$3:$B$7050=$A1394))&gt;0,"Yes","")</f>
        <v/>
      </c>
      <c r="J1394" s="3" t="str">
        <f>IF(SUMPRODUCT(--('Appendix F'!$A$3:$A$7050=J$6)*--('Appendix F'!$B$3:$B$7050=$A1394))&gt;0,"Yes","")</f>
        <v>Yes</v>
      </c>
    </row>
    <row r="1395" spans="1:10" x14ac:dyDescent="0.25">
      <c r="A1395" s="5" t="s">
        <v>5079</v>
      </c>
      <c r="B1395" s="5" t="s">
        <v>9800</v>
      </c>
      <c r="C1395"/>
      <c r="D1395"/>
      <c r="E1395"/>
      <c r="F1395"/>
      <c r="G1395"/>
      <c r="H1395"/>
      <c r="I1395" s="3" t="str">
        <f>IF(SUMPRODUCT(--('Appendix F'!$A$3:$A$7050=I$6)*--('Appendix F'!$B$3:$B$7050=$A1395))&gt;0,"Yes","")</f>
        <v>Yes</v>
      </c>
      <c r="J1395" s="3" t="str">
        <f>IF(SUMPRODUCT(--('Appendix F'!$A$3:$A$7050=J$6)*--('Appendix F'!$B$3:$B$7050=$A1395))&gt;0,"Yes","")</f>
        <v/>
      </c>
    </row>
    <row r="1396" spans="1:10" x14ac:dyDescent="0.25">
      <c r="A1396" s="5" t="s">
        <v>6424</v>
      </c>
      <c r="B1396" s="5" t="s">
        <v>9800</v>
      </c>
      <c r="C1396"/>
      <c r="D1396"/>
      <c r="E1396"/>
      <c r="F1396"/>
      <c r="G1396"/>
      <c r="H1396"/>
      <c r="I1396" s="3" t="str">
        <f>IF(SUMPRODUCT(--('Appendix F'!$A$3:$A$7050=I$6)*--('Appendix F'!$B$3:$B$7050=$A1396))&gt;0,"Yes","")</f>
        <v/>
      </c>
      <c r="J1396" s="3" t="str">
        <f>IF(SUMPRODUCT(--('Appendix F'!$A$3:$A$7050=J$6)*--('Appendix F'!$B$3:$B$7050=$A1396))&gt;0,"Yes","")</f>
        <v>Yes</v>
      </c>
    </row>
    <row r="1397" spans="1:10" x14ac:dyDescent="0.25">
      <c r="A1397" s="5" t="s">
        <v>5080</v>
      </c>
      <c r="B1397" s="5" t="s">
        <v>9800</v>
      </c>
      <c r="C1397"/>
      <c r="D1397"/>
      <c r="E1397"/>
      <c r="F1397"/>
      <c r="G1397"/>
      <c r="H1397"/>
      <c r="I1397" s="3" t="str">
        <f>IF(SUMPRODUCT(--('Appendix F'!$A$3:$A$7050=I$6)*--('Appendix F'!$B$3:$B$7050=$A1397))&gt;0,"Yes","")</f>
        <v>Yes</v>
      </c>
      <c r="J1397" s="3" t="str">
        <f>IF(SUMPRODUCT(--('Appendix F'!$A$3:$A$7050=J$6)*--('Appendix F'!$B$3:$B$7050=$A1397))&gt;0,"Yes","")</f>
        <v/>
      </c>
    </row>
    <row r="1398" spans="1:10" x14ac:dyDescent="0.25">
      <c r="A1398" s="5" t="s">
        <v>6425</v>
      </c>
      <c r="B1398" s="5" t="s">
        <v>9800</v>
      </c>
      <c r="C1398"/>
      <c r="D1398"/>
      <c r="E1398"/>
      <c r="F1398"/>
      <c r="G1398"/>
      <c r="H1398"/>
      <c r="I1398" s="3" t="str">
        <f>IF(SUMPRODUCT(--('Appendix F'!$A$3:$A$7050=I$6)*--('Appendix F'!$B$3:$B$7050=$A1398))&gt;0,"Yes","")</f>
        <v/>
      </c>
      <c r="J1398" s="3" t="str">
        <f>IF(SUMPRODUCT(--('Appendix F'!$A$3:$A$7050=J$6)*--('Appendix F'!$B$3:$B$7050=$A1398))&gt;0,"Yes","")</f>
        <v>Yes</v>
      </c>
    </row>
    <row r="1399" spans="1:10" x14ac:dyDescent="0.25">
      <c r="A1399" s="5" t="s">
        <v>5081</v>
      </c>
      <c r="B1399" s="5" t="s">
        <v>9800</v>
      </c>
      <c r="C1399"/>
      <c r="D1399"/>
      <c r="E1399"/>
      <c r="F1399"/>
      <c r="G1399"/>
      <c r="H1399"/>
      <c r="I1399" s="3" t="str">
        <f>IF(SUMPRODUCT(--('Appendix F'!$A$3:$A$7050=I$6)*--('Appendix F'!$B$3:$B$7050=$A1399))&gt;0,"Yes","")</f>
        <v>Yes</v>
      </c>
      <c r="J1399" s="3" t="str">
        <f>IF(SUMPRODUCT(--('Appendix F'!$A$3:$A$7050=J$6)*--('Appendix F'!$B$3:$B$7050=$A1399))&gt;0,"Yes","")</f>
        <v/>
      </c>
    </row>
    <row r="1400" spans="1:10" x14ac:dyDescent="0.25">
      <c r="A1400" s="5" t="s">
        <v>6426</v>
      </c>
      <c r="B1400" s="5" t="s">
        <v>9800</v>
      </c>
      <c r="C1400"/>
      <c r="D1400"/>
      <c r="E1400"/>
      <c r="F1400"/>
      <c r="G1400"/>
      <c r="H1400"/>
      <c r="I1400" s="3" t="str">
        <f>IF(SUMPRODUCT(--('Appendix F'!$A$3:$A$7050=I$6)*--('Appendix F'!$B$3:$B$7050=$A1400))&gt;0,"Yes","")</f>
        <v/>
      </c>
      <c r="J1400" s="3" t="str">
        <f>IF(SUMPRODUCT(--('Appendix F'!$A$3:$A$7050=J$6)*--('Appendix F'!$B$3:$B$7050=$A1400))&gt;0,"Yes","")</f>
        <v>Yes</v>
      </c>
    </row>
    <row r="1401" spans="1:10" x14ac:dyDescent="0.25">
      <c r="A1401" s="5" t="s">
        <v>5082</v>
      </c>
      <c r="B1401" s="5" t="s">
        <v>9800</v>
      </c>
      <c r="C1401"/>
      <c r="D1401"/>
      <c r="E1401"/>
      <c r="F1401"/>
      <c r="G1401"/>
      <c r="H1401"/>
      <c r="I1401" s="3" t="str">
        <f>IF(SUMPRODUCT(--('Appendix F'!$A$3:$A$7050=I$6)*--('Appendix F'!$B$3:$B$7050=$A1401))&gt;0,"Yes","")</f>
        <v>Yes</v>
      </c>
      <c r="J1401" s="3" t="str">
        <f>IF(SUMPRODUCT(--('Appendix F'!$A$3:$A$7050=J$6)*--('Appendix F'!$B$3:$B$7050=$A1401))&gt;0,"Yes","")</f>
        <v/>
      </c>
    </row>
    <row r="1402" spans="1:10" x14ac:dyDescent="0.25">
      <c r="A1402" s="5" t="s">
        <v>6427</v>
      </c>
      <c r="B1402" s="5" t="s">
        <v>9800</v>
      </c>
      <c r="C1402"/>
      <c r="D1402"/>
      <c r="E1402"/>
      <c r="F1402"/>
      <c r="G1402"/>
      <c r="H1402"/>
      <c r="I1402" s="3" t="str">
        <f>IF(SUMPRODUCT(--('Appendix F'!$A$3:$A$7050=I$6)*--('Appendix F'!$B$3:$B$7050=$A1402))&gt;0,"Yes","")</f>
        <v/>
      </c>
      <c r="J1402" s="3" t="str">
        <f>IF(SUMPRODUCT(--('Appendix F'!$A$3:$A$7050=J$6)*--('Appendix F'!$B$3:$B$7050=$A1402))&gt;0,"Yes","")</f>
        <v>Yes</v>
      </c>
    </row>
    <row r="1403" spans="1:10" x14ac:dyDescent="0.25">
      <c r="A1403" s="5" t="s">
        <v>5083</v>
      </c>
      <c r="B1403" s="5" t="s">
        <v>9800</v>
      </c>
      <c r="C1403"/>
      <c r="D1403"/>
      <c r="E1403"/>
      <c r="F1403"/>
      <c r="G1403"/>
      <c r="H1403"/>
      <c r="I1403" s="3" t="str">
        <f>IF(SUMPRODUCT(--('Appendix F'!$A$3:$A$7050=I$6)*--('Appendix F'!$B$3:$B$7050=$A1403))&gt;0,"Yes","")</f>
        <v>Yes</v>
      </c>
      <c r="J1403" s="3" t="str">
        <f>IF(SUMPRODUCT(--('Appendix F'!$A$3:$A$7050=J$6)*--('Appendix F'!$B$3:$B$7050=$A1403))&gt;0,"Yes","")</f>
        <v/>
      </c>
    </row>
    <row r="1404" spans="1:10" x14ac:dyDescent="0.25">
      <c r="A1404" s="5" t="s">
        <v>6428</v>
      </c>
      <c r="B1404" s="5" t="s">
        <v>9800</v>
      </c>
      <c r="C1404"/>
      <c r="D1404"/>
      <c r="E1404"/>
      <c r="F1404"/>
      <c r="G1404"/>
      <c r="H1404"/>
      <c r="I1404" s="3" t="str">
        <f>IF(SUMPRODUCT(--('Appendix F'!$A$3:$A$7050=I$6)*--('Appendix F'!$B$3:$B$7050=$A1404))&gt;0,"Yes","")</f>
        <v/>
      </c>
      <c r="J1404" s="3" t="str">
        <f>IF(SUMPRODUCT(--('Appendix F'!$A$3:$A$7050=J$6)*--('Appendix F'!$B$3:$B$7050=$A1404))&gt;0,"Yes","")</f>
        <v>Yes</v>
      </c>
    </row>
    <row r="1405" spans="1:10" x14ac:dyDescent="0.25">
      <c r="A1405" s="5" t="s">
        <v>5084</v>
      </c>
      <c r="B1405" s="5" t="s">
        <v>9800</v>
      </c>
      <c r="C1405"/>
      <c r="D1405"/>
      <c r="E1405"/>
      <c r="F1405"/>
      <c r="G1405"/>
      <c r="H1405"/>
      <c r="I1405" s="3" t="str">
        <f>IF(SUMPRODUCT(--('Appendix F'!$A$3:$A$7050=I$6)*--('Appendix F'!$B$3:$B$7050=$A1405))&gt;0,"Yes","")</f>
        <v>Yes</v>
      </c>
      <c r="J1405" s="3" t="str">
        <f>IF(SUMPRODUCT(--('Appendix F'!$A$3:$A$7050=J$6)*--('Appendix F'!$B$3:$B$7050=$A1405))&gt;0,"Yes","")</f>
        <v/>
      </c>
    </row>
    <row r="1406" spans="1:10" x14ac:dyDescent="0.25">
      <c r="A1406" s="5" t="s">
        <v>6429</v>
      </c>
      <c r="B1406" s="5" t="s">
        <v>9800</v>
      </c>
      <c r="C1406"/>
      <c r="D1406"/>
      <c r="E1406"/>
      <c r="F1406"/>
      <c r="G1406"/>
      <c r="H1406"/>
      <c r="I1406" s="3" t="str">
        <f>IF(SUMPRODUCT(--('Appendix F'!$A$3:$A$7050=I$6)*--('Appendix F'!$B$3:$B$7050=$A1406))&gt;0,"Yes","")</f>
        <v/>
      </c>
      <c r="J1406" s="3" t="str">
        <f>IF(SUMPRODUCT(--('Appendix F'!$A$3:$A$7050=J$6)*--('Appendix F'!$B$3:$B$7050=$A1406))&gt;0,"Yes","")</f>
        <v>Yes</v>
      </c>
    </row>
    <row r="1407" spans="1:10" x14ac:dyDescent="0.25">
      <c r="A1407" s="5" t="s">
        <v>1368</v>
      </c>
      <c r="B1407" s="5" t="s">
        <v>1368</v>
      </c>
      <c r="C1407"/>
      <c r="D1407"/>
      <c r="E1407"/>
      <c r="F1407"/>
      <c r="G1407"/>
      <c r="H1407"/>
      <c r="I1407" s="3" t="str">
        <f>IF(SUMPRODUCT(--('Appendix F'!$A$3:$A$7050=I$6)*--('Appendix F'!$B$3:$B$7050=$A1407))&gt;0,"Yes","")</f>
        <v>Yes</v>
      </c>
      <c r="J1407" s="3" t="str">
        <f>IF(SUMPRODUCT(--('Appendix F'!$A$3:$A$7050=J$6)*--('Appendix F'!$B$3:$B$7050=$A1407))&gt;0,"Yes","")</f>
        <v>Yes</v>
      </c>
    </row>
    <row r="1408" spans="1:10" x14ac:dyDescent="0.25">
      <c r="A1408" s="5" t="s">
        <v>5085</v>
      </c>
      <c r="B1408" s="5" t="s">
        <v>9800</v>
      </c>
      <c r="C1408"/>
      <c r="D1408"/>
      <c r="E1408"/>
      <c r="F1408"/>
      <c r="G1408"/>
      <c r="H1408"/>
      <c r="I1408" s="3" t="str">
        <f>IF(SUMPRODUCT(--('Appendix F'!$A$3:$A$7050=I$6)*--('Appendix F'!$B$3:$B$7050=$A1408))&gt;0,"Yes","")</f>
        <v>Yes</v>
      </c>
      <c r="J1408" s="3" t="str">
        <f>IF(SUMPRODUCT(--('Appendix F'!$A$3:$A$7050=J$6)*--('Appendix F'!$B$3:$B$7050=$A1408))&gt;0,"Yes","")</f>
        <v/>
      </c>
    </row>
    <row r="1409" spans="1:10" x14ac:dyDescent="0.25">
      <c r="A1409" s="5" t="s">
        <v>6430</v>
      </c>
      <c r="B1409" s="5" t="s">
        <v>9800</v>
      </c>
      <c r="C1409"/>
      <c r="D1409"/>
      <c r="E1409"/>
      <c r="F1409"/>
      <c r="G1409"/>
      <c r="H1409"/>
      <c r="I1409" s="3" t="str">
        <f>IF(SUMPRODUCT(--('Appendix F'!$A$3:$A$7050=I$6)*--('Appendix F'!$B$3:$B$7050=$A1409))&gt;0,"Yes","")</f>
        <v/>
      </c>
      <c r="J1409" s="3" t="str">
        <f>IF(SUMPRODUCT(--('Appendix F'!$A$3:$A$7050=J$6)*--('Appendix F'!$B$3:$B$7050=$A1409))&gt;0,"Yes","")</f>
        <v>Yes</v>
      </c>
    </row>
    <row r="1410" spans="1:10" x14ac:dyDescent="0.25">
      <c r="A1410" s="5" t="s">
        <v>5086</v>
      </c>
      <c r="B1410" s="5" t="s">
        <v>9800</v>
      </c>
      <c r="C1410"/>
      <c r="D1410"/>
      <c r="E1410"/>
      <c r="F1410"/>
      <c r="G1410"/>
      <c r="H1410"/>
      <c r="I1410" s="3" t="str">
        <f>IF(SUMPRODUCT(--('Appendix F'!$A$3:$A$7050=I$6)*--('Appendix F'!$B$3:$B$7050=$A1410))&gt;0,"Yes","")</f>
        <v>Yes</v>
      </c>
      <c r="J1410" s="3" t="str">
        <f>IF(SUMPRODUCT(--('Appendix F'!$A$3:$A$7050=J$6)*--('Appendix F'!$B$3:$B$7050=$A1410))&gt;0,"Yes","")</f>
        <v/>
      </c>
    </row>
    <row r="1411" spans="1:10" x14ac:dyDescent="0.25">
      <c r="A1411" s="5" t="s">
        <v>6431</v>
      </c>
      <c r="B1411" s="5" t="s">
        <v>9800</v>
      </c>
      <c r="C1411"/>
      <c r="D1411"/>
      <c r="E1411"/>
      <c r="F1411"/>
      <c r="G1411"/>
      <c r="H1411"/>
      <c r="I1411" s="3" t="str">
        <f>IF(SUMPRODUCT(--('Appendix F'!$A$3:$A$7050=I$6)*--('Appendix F'!$B$3:$B$7050=$A1411))&gt;0,"Yes","")</f>
        <v/>
      </c>
      <c r="J1411" s="3" t="str">
        <f>IF(SUMPRODUCT(--('Appendix F'!$A$3:$A$7050=J$6)*--('Appendix F'!$B$3:$B$7050=$A1411))&gt;0,"Yes","")</f>
        <v>Yes</v>
      </c>
    </row>
    <row r="1412" spans="1:10" x14ac:dyDescent="0.25">
      <c r="A1412" s="5" t="s">
        <v>5087</v>
      </c>
      <c r="B1412" s="5" t="s">
        <v>9800</v>
      </c>
      <c r="C1412"/>
      <c r="D1412"/>
      <c r="E1412"/>
      <c r="F1412"/>
      <c r="G1412"/>
      <c r="H1412"/>
      <c r="I1412" s="3" t="str">
        <f>IF(SUMPRODUCT(--('Appendix F'!$A$3:$A$7050=I$6)*--('Appendix F'!$B$3:$B$7050=$A1412))&gt;0,"Yes","")</f>
        <v>Yes</v>
      </c>
      <c r="J1412" s="3" t="str">
        <f>IF(SUMPRODUCT(--('Appendix F'!$A$3:$A$7050=J$6)*--('Appendix F'!$B$3:$B$7050=$A1412))&gt;0,"Yes","")</f>
        <v/>
      </c>
    </row>
    <row r="1413" spans="1:10" x14ac:dyDescent="0.25">
      <c r="A1413" s="5" t="s">
        <v>6432</v>
      </c>
      <c r="B1413" s="5" t="s">
        <v>9800</v>
      </c>
      <c r="C1413"/>
      <c r="D1413"/>
      <c r="E1413"/>
      <c r="F1413"/>
      <c r="G1413"/>
      <c r="H1413"/>
      <c r="I1413" s="3" t="str">
        <f>IF(SUMPRODUCT(--('Appendix F'!$A$3:$A$7050=I$6)*--('Appendix F'!$B$3:$B$7050=$A1413))&gt;0,"Yes","")</f>
        <v/>
      </c>
      <c r="J1413" s="3" t="str">
        <f>IF(SUMPRODUCT(--('Appendix F'!$A$3:$A$7050=J$6)*--('Appendix F'!$B$3:$B$7050=$A1413))&gt;0,"Yes","")</f>
        <v>Yes</v>
      </c>
    </row>
    <row r="1414" spans="1:10" x14ac:dyDescent="0.25">
      <c r="A1414" s="5" t="s">
        <v>5088</v>
      </c>
      <c r="B1414" s="5" t="s">
        <v>9800</v>
      </c>
      <c r="C1414"/>
      <c r="D1414"/>
      <c r="E1414"/>
      <c r="F1414"/>
      <c r="G1414"/>
      <c r="H1414"/>
      <c r="I1414" s="3" t="str">
        <f>IF(SUMPRODUCT(--('Appendix F'!$A$3:$A$7050=I$6)*--('Appendix F'!$B$3:$B$7050=$A1414))&gt;0,"Yes","")</f>
        <v>Yes</v>
      </c>
      <c r="J1414" s="3" t="str">
        <f>IF(SUMPRODUCT(--('Appendix F'!$A$3:$A$7050=J$6)*--('Appendix F'!$B$3:$B$7050=$A1414))&gt;0,"Yes","")</f>
        <v/>
      </c>
    </row>
    <row r="1415" spans="1:10" x14ac:dyDescent="0.25">
      <c r="A1415" s="5" t="s">
        <v>6433</v>
      </c>
      <c r="B1415" s="5" t="s">
        <v>9800</v>
      </c>
      <c r="C1415"/>
      <c r="D1415"/>
      <c r="E1415"/>
      <c r="F1415"/>
      <c r="G1415"/>
      <c r="H1415"/>
      <c r="I1415" s="3" t="str">
        <f>IF(SUMPRODUCT(--('Appendix F'!$A$3:$A$7050=I$6)*--('Appendix F'!$B$3:$B$7050=$A1415))&gt;0,"Yes","")</f>
        <v/>
      </c>
      <c r="J1415" s="3" t="str">
        <f>IF(SUMPRODUCT(--('Appendix F'!$A$3:$A$7050=J$6)*--('Appendix F'!$B$3:$B$7050=$A1415))&gt;0,"Yes","")</f>
        <v>Yes</v>
      </c>
    </row>
    <row r="1416" spans="1:10" x14ac:dyDescent="0.25">
      <c r="A1416" s="5" t="s">
        <v>5089</v>
      </c>
      <c r="B1416" s="5" t="s">
        <v>9800</v>
      </c>
      <c r="C1416"/>
      <c r="D1416"/>
      <c r="E1416"/>
      <c r="F1416"/>
      <c r="G1416"/>
      <c r="H1416"/>
      <c r="I1416" s="3" t="str">
        <f>IF(SUMPRODUCT(--('Appendix F'!$A$3:$A$7050=I$6)*--('Appendix F'!$B$3:$B$7050=$A1416))&gt;0,"Yes","")</f>
        <v>Yes</v>
      </c>
      <c r="J1416" s="3" t="str">
        <f>IF(SUMPRODUCT(--('Appendix F'!$A$3:$A$7050=J$6)*--('Appendix F'!$B$3:$B$7050=$A1416))&gt;0,"Yes","")</f>
        <v/>
      </c>
    </row>
    <row r="1417" spans="1:10" x14ac:dyDescent="0.25">
      <c r="A1417" s="5" t="s">
        <v>6434</v>
      </c>
      <c r="B1417" s="5" t="s">
        <v>9800</v>
      </c>
      <c r="C1417"/>
      <c r="D1417"/>
      <c r="E1417"/>
      <c r="F1417"/>
      <c r="G1417"/>
      <c r="H1417"/>
      <c r="I1417" s="3" t="str">
        <f>IF(SUMPRODUCT(--('Appendix F'!$A$3:$A$7050=I$6)*--('Appendix F'!$B$3:$B$7050=$A1417))&gt;0,"Yes","")</f>
        <v/>
      </c>
      <c r="J1417" s="3" t="str">
        <f>IF(SUMPRODUCT(--('Appendix F'!$A$3:$A$7050=J$6)*--('Appendix F'!$B$3:$B$7050=$A1417))&gt;0,"Yes","")</f>
        <v>Yes</v>
      </c>
    </row>
    <row r="1418" spans="1:10" x14ac:dyDescent="0.25">
      <c r="A1418" s="5" t="s">
        <v>5090</v>
      </c>
      <c r="B1418" s="5" t="s">
        <v>9800</v>
      </c>
      <c r="C1418"/>
      <c r="D1418"/>
      <c r="E1418"/>
      <c r="F1418"/>
      <c r="G1418"/>
      <c r="H1418"/>
      <c r="I1418" s="3" t="str">
        <f>IF(SUMPRODUCT(--('Appendix F'!$A$3:$A$7050=I$6)*--('Appendix F'!$B$3:$B$7050=$A1418))&gt;0,"Yes","")</f>
        <v>Yes</v>
      </c>
      <c r="J1418" s="3" t="str">
        <f>IF(SUMPRODUCT(--('Appendix F'!$A$3:$A$7050=J$6)*--('Appendix F'!$B$3:$B$7050=$A1418))&gt;0,"Yes","")</f>
        <v/>
      </c>
    </row>
    <row r="1419" spans="1:10" x14ac:dyDescent="0.25">
      <c r="A1419" s="5" t="s">
        <v>6435</v>
      </c>
      <c r="B1419" s="5" t="s">
        <v>9800</v>
      </c>
      <c r="C1419"/>
      <c r="D1419"/>
      <c r="E1419"/>
      <c r="F1419"/>
      <c r="G1419"/>
      <c r="H1419"/>
      <c r="I1419" s="3" t="str">
        <f>IF(SUMPRODUCT(--('Appendix F'!$A$3:$A$7050=I$6)*--('Appendix F'!$B$3:$B$7050=$A1419))&gt;0,"Yes","")</f>
        <v/>
      </c>
      <c r="J1419" s="3" t="str">
        <f>IF(SUMPRODUCT(--('Appendix F'!$A$3:$A$7050=J$6)*--('Appendix F'!$B$3:$B$7050=$A1419))&gt;0,"Yes","")</f>
        <v>Yes</v>
      </c>
    </row>
    <row r="1420" spans="1:10" x14ac:dyDescent="0.25">
      <c r="A1420" s="5" t="s">
        <v>5091</v>
      </c>
      <c r="B1420" s="5" t="s">
        <v>9800</v>
      </c>
      <c r="C1420"/>
      <c r="D1420"/>
      <c r="E1420"/>
      <c r="F1420"/>
      <c r="G1420"/>
      <c r="H1420"/>
      <c r="I1420" s="3" t="str">
        <f>IF(SUMPRODUCT(--('Appendix F'!$A$3:$A$7050=I$6)*--('Appendix F'!$B$3:$B$7050=$A1420))&gt;0,"Yes","")</f>
        <v>Yes</v>
      </c>
      <c r="J1420" s="3" t="str">
        <f>IF(SUMPRODUCT(--('Appendix F'!$A$3:$A$7050=J$6)*--('Appendix F'!$B$3:$B$7050=$A1420))&gt;0,"Yes","")</f>
        <v/>
      </c>
    </row>
    <row r="1421" spans="1:10" x14ac:dyDescent="0.25">
      <c r="A1421" s="5" t="s">
        <v>6436</v>
      </c>
      <c r="B1421" s="5" t="s">
        <v>9800</v>
      </c>
      <c r="C1421"/>
      <c r="D1421"/>
      <c r="E1421"/>
      <c r="F1421"/>
      <c r="G1421"/>
      <c r="H1421"/>
      <c r="I1421" s="3" t="str">
        <f>IF(SUMPRODUCT(--('Appendix F'!$A$3:$A$7050=I$6)*--('Appendix F'!$B$3:$B$7050=$A1421))&gt;0,"Yes","")</f>
        <v/>
      </c>
      <c r="J1421" s="3" t="str">
        <f>IF(SUMPRODUCT(--('Appendix F'!$A$3:$A$7050=J$6)*--('Appendix F'!$B$3:$B$7050=$A1421))&gt;0,"Yes","")</f>
        <v>Yes</v>
      </c>
    </row>
    <row r="1422" spans="1:10" x14ac:dyDescent="0.25">
      <c r="A1422" s="5" t="s">
        <v>5092</v>
      </c>
      <c r="B1422" s="5" t="s">
        <v>9800</v>
      </c>
      <c r="C1422"/>
      <c r="D1422"/>
      <c r="E1422"/>
      <c r="F1422"/>
      <c r="G1422"/>
      <c r="H1422"/>
      <c r="I1422" s="3" t="str">
        <f>IF(SUMPRODUCT(--('Appendix F'!$A$3:$A$7050=I$6)*--('Appendix F'!$B$3:$B$7050=$A1422))&gt;0,"Yes","")</f>
        <v>Yes</v>
      </c>
      <c r="J1422" s="3" t="str">
        <f>IF(SUMPRODUCT(--('Appendix F'!$A$3:$A$7050=J$6)*--('Appendix F'!$B$3:$B$7050=$A1422))&gt;0,"Yes","")</f>
        <v/>
      </c>
    </row>
    <row r="1423" spans="1:10" x14ac:dyDescent="0.25">
      <c r="A1423" s="5" t="s">
        <v>6437</v>
      </c>
      <c r="B1423" s="5" t="s">
        <v>9800</v>
      </c>
      <c r="C1423"/>
      <c r="D1423"/>
      <c r="E1423"/>
      <c r="F1423"/>
      <c r="G1423"/>
      <c r="H1423"/>
      <c r="I1423" s="3" t="str">
        <f>IF(SUMPRODUCT(--('Appendix F'!$A$3:$A$7050=I$6)*--('Appendix F'!$B$3:$B$7050=$A1423))&gt;0,"Yes","")</f>
        <v/>
      </c>
      <c r="J1423" s="3" t="str">
        <f>IF(SUMPRODUCT(--('Appendix F'!$A$3:$A$7050=J$6)*--('Appendix F'!$B$3:$B$7050=$A1423))&gt;0,"Yes","")</f>
        <v>Yes</v>
      </c>
    </row>
    <row r="1424" spans="1:10" x14ac:dyDescent="0.25">
      <c r="A1424" s="5" t="s">
        <v>5093</v>
      </c>
      <c r="B1424" s="5" t="s">
        <v>9800</v>
      </c>
      <c r="C1424"/>
      <c r="D1424"/>
      <c r="E1424"/>
      <c r="F1424"/>
      <c r="G1424"/>
      <c r="H1424"/>
      <c r="I1424" s="3" t="str">
        <f>IF(SUMPRODUCT(--('Appendix F'!$A$3:$A$7050=I$6)*--('Appendix F'!$B$3:$B$7050=$A1424))&gt;0,"Yes","")</f>
        <v>Yes</v>
      </c>
      <c r="J1424" s="3" t="str">
        <f>IF(SUMPRODUCT(--('Appendix F'!$A$3:$A$7050=J$6)*--('Appendix F'!$B$3:$B$7050=$A1424))&gt;0,"Yes","")</f>
        <v/>
      </c>
    </row>
    <row r="1425" spans="1:10" x14ac:dyDescent="0.25">
      <c r="A1425" s="5" t="s">
        <v>6438</v>
      </c>
      <c r="B1425" s="5" t="s">
        <v>9800</v>
      </c>
      <c r="C1425"/>
      <c r="D1425"/>
      <c r="E1425"/>
      <c r="F1425"/>
      <c r="G1425"/>
      <c r="H1425"/>
      <c r="I1425" s="3" t="str">
        <f>IF(SUMPRODUCT(--('Appendix F'!$A$3:$A$7050=I$6)*--('Appendix F'!$B$3:$B$7050=$A1425))&gt;0,"Yes","")</f>
        <v/>
      </c>
      <c r="J1425" s="3" t="str">
        <f>IF(SUMPRODUCT(--('Appendix F'!$A$3:$A$7050=J$6)*--('Appendix F'!$B$3:$B$7050=$A1425))&gt;0,"Yes","")</f>
        <v>Yes</v>
      </c>
    </row>
    <row r="1426" spans="1:10" x14ac:dyDescent="0.25">
      <c r="A1426" s="5" t="s">
        <v>5094</v>
      </c>
      <c r="B1426" s="5" t="s">
        <v>9800</v>
      </c>
      <c r="C1426"/>
      <c r="D1426"/>
      <c r="E1426"/>
      <c r="F1426"/>
      <c r="G1426"/>
      <c r="H1426"/>
      <c r="I1426" s="3" t="str">
        <f>IF(SUMPRODUCT(--('Appendix F'!$A$3:$A$7050=I$6)*--('Appendix F'!$B$3:$B$7050=$A1426))&gt;0,"Yes","")</f>
        <v>Yes</v>
      </c>
      <c r="J1426" s="3" t="str">
        <f>IF(SUMPRODUCT(--('Appendix F'!$A$3:$A$7050=J$6)*--('Appendix F'!$B$3:$B$7050=$A1426))&gt;0,"Yes","")</f>
        <v/>
      </c>
    </row>
    <row r="1427" spans="1:10" x14ac:dyDescent="0.25">
      <c r="A1427" s="5" t="s">
        <v>6439</v>
      </c>
      <c r="B1427" s="5" t="s">
        <v>9800</v>
      </c>
      <c r="C1427"/>
      <c r="D1427"/>
      <c r="E1427"/>
      <c r="F1427"/>
      <c r="G1427"/>
      <c r="H1427"/>
      <c r="I1427" s="3" t="str">
        <f>IF(SUMPRODUCT(--('Appendix F'!$A$3:$A$7050=I$6)*--('Appendix F'!$B$3:$B$7050=$A1427))&gt;0,"Yes","")</f>
        <v/>
      </c>
      <c r="J1427" s="3" t="str">
        <f>IF(SUMPRODUCT(--('Appendix F'!$A$3:$A$7050=J$6)*--('Appendix F'!$B$3:$B$7050=$A1427))&gt;0,"Yes","")</f>
        <v>Yes</v>
      </c>
    </row>
    <row r="1428" spans="1:10" x14ac:dyDescent="0.25">
      <c r="A1428" s="5" t="s">
        <v>5095</v>
      </c>
      <c r="B1428" s="5" t="s">
        <v>9800</v>
      </c>
      <c r="C1428"/>
      <c r="D1428"/>
      <c r="E1428"/>
      <c r="F1428"/>
      <c r="G1428"/>
      <c r="H1428"/>
      <c r="I1428" s="3" t="str">
        <f>IF(SUMPRODUCT(--('Appendix F'!$A$3:$A$7050=I$6)*--('Appendix F'!$B$3:$B$7050=$A1428))&gt;0,"Yes","")</f>
        <v>Yes</v>
      </c>
      <c r="J1428" s="3" t="str">
        <f>IF(SUMPRODUCT(--('Appendix F'!$A$3:$A$7050=J$6)*--('Appendix F'!$B$3:$B$7050=$A1428))&gt;0,"Yes","")</f>
        <v/>
      </c>
    </row>
    <row r="1429" spans="1:10" x14ac:dyDescent="0.25">
      <c r="A1429" s="5" t="s">
        <v>6440</v>
      </c>
      <c r="B1429" s="5" t="s">
        <v>9800</v>
      </c>
      <c r="C1429"/>
      <c r="D1429"/>
      <c r="E1429"/>
      <c r="F1429"/>
      <c r="G1429"/>
      <c r="H1429"/>
      <c r="I1429" s="3" t="str">
        <f>IF(SUMPRODUCT(--('Appendix F'!$A$3:$A$7050=I$6)*--('Appendix F'!$B$3:$B$7050=$A1429))&gt;0,"Yes","")</f>
        <v/>
      </c>
      <c r="J1429" s="3" t="str">
        <f>IF(SUMPRODUCT(--('Appendix F'!$A$3:$A$7050=J$6)*--('Appendix F'!$B$3:$B$7050=$A1429))&gt;0,"Yes","")</f>
        <v>Yes</v>
      </c>
    </row>
    <row r="1430" spans="1:10" x14ac:dyDescent="0.25">
      <c r="A1430" s="5" t="s">
        <v>5096</v>
      </c>
      <c r="B1430" s="5" t="s">
        <v>9800</v>
      </c>
      <c r="C1430"/>
      <c r="D1430"/>
      <c r="E1430"/>
      <c r="F1430"/>
      <c r="G1430"/>
      <c r="H1430"/>
      <c r="I1430" s="3" t="str">
        <f>IF(SUMPRODUCT(--('Appendix F'!$A$3:$A$7050=I$6)*--('Appendix F'!$B$3:$B$7050=$A1430))&gt;0,"Yes","")</f>
        <v>Yes</v>
      </c>
      <c r="J1430" s="3" t="str">
        <f>IF(SUMPRODUCT(--('Appendix F'!$A$3:$A$7050=J$6)*--('Appendix F'!$B$3:$B$7050=$A1430))&gt;0,"Yes","")</f>
        <v/>
      </c>
    </row>
    <row r="1431" spans="1:10" x14ac:dyDescent="0.25">
      <c r="A1431" s="5" t="s">
        <v>6441</v>
      </c>
      <c r="B1431" s="5" t="s">
        <v>9800</v>
      </c>
      <c r="C1431"/>
      <c r="D1431"/>
      <c r="E1431"/>
      <c r="F1431"/>
      <c r="G1431"/>
      <c r="H1431"/>
      <c r="I1431" s="3" t="str">
        <f>IF(SUMPRODUCT(--('Appendix F'!$A$3:$A$7050=I$6)*--('Appendix F'!$B$3:$B$7050=$A1431))&gt;0,"Yes","")</f>
        <v/>
      </c>
      <c r="J1431" s="3" t="str">
        <f>IF(SUMPRODUCT(--('Appendix F'!$A$3:$A$7050=J$6)*--('Appendix F'!$B$3:$B$7050=$A1431))&gt;0,"Yes","")</f>
        <v>Yes</v>
      </c>
    </row>
    <row r="1432" spans="1:10" x14ac:dyDescent="0.25">
      <c r="A1432" s="5" t="s">
        <v>5097</v>
      </c>
      <c r="B1432" s="5" t="s">
        <v>9800</v>
      </c>
      <c r="C1432"/>
      <c r="D1432"/>
      <c r="E1432"/>
      <c r="F1432"/>
      <c r="G1432"/>
      <c r="H1432"/>
      <c r="I1432" s="3" t="str">
        <f>IF(SUMPRODUCT(--('Appendix F'!$A$3:$A$7050=I$6)*--('Appendix F'!$B$3:$B$7050=$A1432))&gt;0,"Yes","")</f>
        <v>Yes</v>
      </c>
      <c r="J1432" s="3" t="str">
        <f>IF(SUMPRODUCT(--('Appendix F'!$A$3:$A$7050=J$6)*--('Appendix F'!$B$3:$B$7050=$A1432))&gt;0,"Yes","")</f>
        <v/>
      </c>
    </row>
    <row r="1433" spans="1:10" x14ac:dyDescent="0.25">
      <c r="A1433" s="5" t="s">
        <v>6442</v>
      </c>
      <c r="B1433" s="5" t="s">
        <v>9800</v>
      </c>
      <c r="C1433"/>
      <c r="D1433"/>
      <c r="E1433"/>
      <c r="F1433"/>
      <c r="G1433"/>
      <c r="H1433"/>
      <c r="I1433" s="3" t="str">
        <f>IF(SUMPRODUCT(--('Appendix F'!$A$3:$A$7050=I$6)*--('Appendix F'!$B$3:$B$7050=$A1433))&gt;0,"Yes","")</f>
        <v/>
      </c>
      <c r="J1433" s="3" t="str">
        <f>IF(SUMPRODUCT(--('Appendix F'!$A$3:$A$7050=J$6)*--('Appendix F'!$B$3:$B$7050=$A1433))&gt;0,"Yes","")</f>
        <v>Yes</v>
      </c>
    </row>
    <row r="1434" spans="1:10" x14ac:dyDescent="0.25">
      <c r="A1434" s="5" t="s">
        <v>5098</v>
      </c>
      <c r="B1434" s="5" t="s">
        <v>9800</v>
      </c>
      <c r="C1434"/>
      <c r="D1434"/>
      <c r="E1434"/>
      <c r="F1434"/>
      <c r="G1434"/>
      <c r="H1434"/>
      <c r="I1434" s="3" t="str">
        <f>IF(SUMPRODUCT(--('Appendix F'!$A$3:$A$7050=I$6)*--('Appendix F'!$B$3:$B$7050=$A1434))&gt;0,"Yes","")</f>
        <v>Yes</v>
      </c>
      <c r="J1434" s="3" t="str">
        <f>IF(SUMPRODUCT(--('Appendix F'!$A$3:$A$7050=J$6)*--('Appendix F'!$B$3:$B$7050=$A1434))&gt;0,"Yes","")</f>
        <v/>
      </c>
    </row>
    <row r="1435" spans="1:10" x14ac:dyDescent="0.25">
      <c r="A1435" s="5" t="s">
        <v>6443</v>
      </c>
      <c r="B1435" s="5" t="s">
        <v>9800</v>
      </c>
      <c r="C1435"/>
      <c r="D1435"/>
      <c r="E1435"/>
      <c r="F1435"/>
      <c r="G1435"/>
      <c r="H1435"/>
      <c r="I1435" s="3" t="str">
        <f>IF(SUMPRODUCT(--('Appendix F'!$A$3:$A$7050=I$6)*--('Appendix F'!$B$3:$B$7050=$A1435))&gt;0,"Yes","")</f>
        <v/>
      </c>
      <c r="J1435" s="3" t="str">
        <f>IF(SUMPRODUCT(--('Appendix F'!$A$3:$A$7050=J$6)*--('Appendix F'!$B$3:$B$7050=$A1435))&gt;0,"Yes","")</f>
        <v>Yes</v>
      </c>
    </row>
    <row r="1436" spans="1:10" x14ac:dyDescent="0.25">
      <c r="A1436" s="5" t="s">
        <v>5099</v>
      </c>
      <c r="B1436" s="5" t="s">
        <v>9800</v>
      </c>
      <c r="C1436"/>
      <c r="D1436"/>
      <c r="E1436"/>
      <c r="F1436"/>
      <c r="G1436"/>
      <c r="H1436"/>
      <c r="I1436" s="3" t="str">
        <f>IF(SUMPRODUCT(--('Appendix F'!$A$3:$A$7050=I$6)*--('Appendix F'!$B$3:$B$7050=$A1436))&gt;0,"Yes","")</f>
        <v>Yes</v>
      </c>
      <c r="J1436" s="3" t="str">
        <f>IF(SUMPRODUCT(--('Appendix F'!$A$3:$A$7050=J$6)*--('Appendix F'!$B$3:$B$7050=$A1436))&gt;0,"Yes","")</f>
        <v/>
      </c>
    </row>
    <row r="1437" spans="1:10" x14ac:dyDescent="0.25">
      <c r="A1437" s="5" t="s">
        <v>6444</v>
      </c>
      <c r="B1437" s="5" t="s">
        <v>9800</v>
      </c>
      <c r="C1437"/>
      <c r="D1437"/>
      <c r="E1437"/>
      <c r="F1437"/>
      <c r="G1437"/>
      <c r="H1437"/>
      <c r="I1437" s="3" t="str">
        <f>IF(SUMPRODUCT(--('Appendix F'!$A$3:$A$7050=I$6)*--('Appendix F'!$B$3:$B$7050=$A1437))&gt;0,"Yes","")</f>
        <v/>
      </c>
      <c r="J1437" s="3" t="str">
        <f>IF(SUMPRODUCT(--('Appendix F'!$A$3:$A$7050=J$6)*--('Appendix F'!$B$3:$B$7050=$A1437))&gt;0,"Yes","")</f>
        <v>Yes</v>
      </c>
    </row>
    <row r="1438" spans="1:10" x14ac:dyDescent="0.25">
      <c r="A1438" s="5" t="s">
        <v>5100</v>
      </c>
      <c r="B1438" s="5" t="s">
        <v>9800</v>
      </c>
      <c r="C1438"/>
      <c r="D1438"/>
      <c r="E1438"/>
      <c r="F1438"/>
      <c r="G1438"/>
      <c r="H1438"/>
      <c r="I1438" s="3" t="str">
        <f>IF(SUMPRODUCT(--('Appendix F'!$A$3:$A$7050=I$6)*--('Appendix F'!$B$3:$B$7050=$A1438))&gt;0,"Yes","")</f>
        <v>Yes</v>
      </c>
      <c r="J1438" s="3" t="str">
        <f>IF(SUMPRODUCT(--('Appendix F'!$A$3:$A$7050=J$6)*--('Appendix F'!$B$3:$B$7050=$A1438))&gt;0,"Yes","")</f>
        <v/>
      </c>
    </row>
    <row r="1439" spans="1:10" x14ac:dyDescent="0.25">
      <c r="A1439" s="5" t="s">
        <v>6445</v>
      </c>
      <c r="B1439" s="5" t="s">
        <v>9800</v>
      </c>
      <c r="C1439"/>
      <c r="D1439"/>
      <c r="E1439"/>
      <c r="F1439"/>
      <c r="G1439"/>
      <c r="H1439"/>
      <c r="I1439" s="3" t="str">
        <f>IF(SUMPRODUCT(--('Appendix F'!$A$3:$A$7050=I$6)*--('Appendix F'!$B$3:$B$7050=$A1439))&gt;0,"Yes","")</f>
        <v/>
      </c>
      <c r="J1439" s="3" t="str">
        <f>IF(SUMPRODUCT(--('Appendix F'!$A$3:$A$7050=J$6)*--('Appendix F'!$B$3:$B$7050=$A1439))&gt;0,"Yes","")</f>
        <v>Yes</v>
      </c>
    </row>
    <row r="1440" spans="1:10" x14ac:dyDescent="0.25">
      <c r="A1440" s="5" t="s">
        <v>5101</v>
      </c>
      <c r="B1440" s="5" t="s">
        <v>9800</v>
      </c>
      <c r="C1440"/>
      <c r="D1440"/>
      <c r="E1440"/>
      <c r="F1440"/>
      <c r="G1440"/>
      <c r="H1440"/>
      <c r="I1440" s="3" t="str">
        <f>IF(SUMPRODUCT(--('Appendix F'!$A$3:$A$7050=I$6)*--('Appendix F'!$B$3:$B$7050=$A1440))&gt;0,"Yes","")</f>
        <v>Yes</v>
      </c>
      <c r="J1440" s="3" t="str">
        <f>IF(SUMPRODUCT(--('Appendix F'!$A$3:$A$7050=J$6)*--('Appendix F'!$B$3:$B$7050=$A1440))&gt;0,"Yes","")</f>
        <v/>
      </c>
    </row>
    <row r="1441" spans="1:10" x14ac:dyDescent="0.25">
      <c r="A1441" s="5" t="s">
        <v>6446</v>
      </c>
      <c r="B1441" s="5" t="s">
        <v>9800</v>
      </c>
      <c r="C1441"/>
      <c r="D1441"/>
      <c r="E1441"/>
      <c r="F1441"/>
      <c r="G1441"/>
      <c r="H1441"/>
      <c r="I1441" s="3" t="str">
        <f>IF(SUMPRODUCT(--('Appendix F'!$A$3:$A$7050=I$6)*--('Appendix F'!$B$3:$B$7050=$A1441))&gt;0,"Yes","")</f>
        <v/>
      </c>
      <c r="J1441" s="3" t="str">
        <f>IF(SUMPRODUCT(--('Appendix F'!$A$3:$A$7050=J$6)*--('Appendix F'!$B$3:$B$7050=$A1441))&gt;0,"Yes","")</f>
        <v>Yes</v>
      </c>
    </row>
    <row r="1442" spans="1:10" x14ac:dyDescent="0.25">
      <c r="A1442" s="5" t="s">
        <v>5102</v>
      </c>
      <c r="B1442" s="5" t="s">
        <v>9800</v>
      </c>
      <c r="C1442"/>
      <c r="D1442"/>
      <c r="E1442"/>
      <c r="F1442"/>
      <c r="G1442"/>
      <c r="H1442"/>
      <c r="I1442" s="3" t="str">
        <f>IF(SUMPRODUCT(--('Appendix F'!$A$3:$A$7050=I$6)*--('Appendix F'!$B$3:$B$7050=$A1442))&gt;0,"Yes","")</f>
        <v>Yes</v>
      </c>
      <c r="J1442" s="3" t="str">
        <f>IF(SUMPRODUCT(--('Appendix F'!$A$3:$A$7050=J$6)*--('Appendix F'!$B$3:$B$7050=$A1442))&gt;0,"Yes","")</f>
        <v/>
      </c>
    </row>
    <row r="1443" spans="1:10" x14ac:dyDescent="0.25">
      <c r="A1443" s="5" t="s">
        <v>6447</v>
      </c>
      <c r="B1443" s="5" t="s">
        <v>9800</v>
      </c>
      <c r="C1443"/>
      <c r="D1443"/>
      <c r="E1443"/>
      <c r="F1443"/>
      <c r="G1443"/>
      <c r="H1443"/>
      <c r="I1443" s="3" t="str">
        <f>IF(SUMPRODUCT(--('Appendix F'!$A$3:$A$7050=I$6)*--('Appendix F'!$B$3:$B$7050=$A1443))&gt;0,"Yes","")</f>
        <v/>
      </c>
      <c r="J1443" s="3" t="str">
        <f>IF(SUMPRODUCT(--('Appendix F'!$A$3:$A$7050=J$6)*--('Appendix F'!$B$3:$B$7050=$A1443))&gt;0,"Yes","")</f>
        <v>Yes</v>
      </c>
    </row>
    <row r="1444" spans="1:10" x14ac:dyDescent="0.25">
      <c r="A1444" s="5" t="s">
        <v>5103</v>
      </c>
      <c r="B1444" s="5" t="s">
        <v>9800</v>
      </c>
      <c r="C1444"/>
      <c r="D1444"/>
      <c r="E1444"/>
      <c r="F1444"/>
      <c r="G1444"/>
      <c r="H1444"/>
      <c r="I1444" s="3" t="str">
        <f>IF(SUMPRODUCT(--('Appendix F'!$A$3:$A$7050=I$6)*--('Appendix F'!$B$3:$B$7050=$A1444))&gt;0,"Yes","")</f>
        <v>Yes</v>
      </c>
      <c r="J1444" s="3" t="str">
        <f>IF(SUMPRODUCT(--('Appendix F'!$A$3:$A$7050=J$6)*--('Appendix F'!$B$3:$B$7050=$A1444))&gt;0,"Yes","")</f>
        <v/>
      </c>
    </row>
    <row r="1445" spans="1:10" x14ac:dyDescent="0.25">
      <c r="A1445" s="5" t="s">
        <v>6448</v>
      </c>
      <c r="B1445" s="5" t="s">
        <v>9800</v>
      </c>
      <c r="C1445"/>
      <c r="D1445"/>
      <c r="E1445"/>
      <c r="F1445"/>
      <c r="G1445"/>
      <c r="H1445"/>
      <c r="I1445" s="3" t="str">
        <f>IF(SUMPRODUCT(--('Appendix F'!$A$3:$A$7050=I$6)*--('Appendix F'!$B$3:$B$7050=$A1445))&gt;0,"Yes","")</f>
        <v/>
      </c>
      <c r="J1445" s="3" t="str">
        <f>IF(SUMPRODUCT(--('Appendix F'!$A$3:$A$7050=J$6)*--('Appendix F'!$B$3:$B$7050=$A1445))&gt;0,"Yes","")</f>
        <v>Yes</v>
      </c>
    </row>
    <row r="1446" spans="1:10" x14ac:dyDescent="0.25">
      <c r="A1446" s="5" t="s">
        <v>5104</v>
      </c>
      <c r="B1446" s="5" t="s">
        <v>9800</v>
      </c>
      <c r="C1446"/>
      <c r="D1446"/>
      <c r="E1446"/>
      <c r="F1446"/>
      <c r="G1446"/>
      <c r="H1446"/>
      <c r="I1446" s="3" t="str">
        <f>IF(SUMPRODUCT(--('Appendix F'!$A$3:$A$7050=I$6)*--('Appendix F'!$B$3:$B$7050=$A1446))&gt;0,"Yes","")</f>
        <v>Yes</v>
      </c>
      <c r="J1446" s="3" t="str">
        <f>IF(SUMPRODUCT(--('Appendix F'!$A$3:$A$7050=J$6)*--('Appendix F'!$B$3:$B$7050=$A1446))&gt;0,"Yes","")</f>
        <v/>
      </c>
    </row>
    <row r="1447" spans="1:10" x14ac:dyDescent="0.25">
      <c r="A1447" s="5" t="s">
        <v>6449</v>
      </c>
      <c r="B1447" s="5" t="s">
        <v>9800</v>
      </c>
      <c r="C1447"/>
      <c r="D1447"/>
      <c r="E1447"/>
      <c r="F1447"/>
      <c r="G1447"/>
      <c r="H1447"/>
      <c r="I1447" s="3" t="str">
        <f>IF(SUMPRODUCT(--('Appendix F'!$A$3:$A$7050=I$6)*--('Appendix F'!$B$3:$B$7050=$A1447))&gt;0,"Yes","")</f>
        <v/>
      </c>
      <c r="J1447" s="3" t="str">
        <f>IF(SUMPRODUCT(--('Appendix F'!$A$3:$A$7050=J$6)*--('Appendix F'!$B$3:$B$7050=$A1447))&gt;0,"Yes","")</f>
        <v>Yes</v>
      </c>
    </row>
    <row r="1448" spans="1:10" x14ac:dyDescent="0.25">
      <c r="A1448" s="5" t="s">
        <v>5105</v>
      </c>
      <c r="B1448" s="5" t="s">
        <v>9800</v>
      </c>
      <c r="C1448"/>
      <c r="D1448"/>
      <c r="E1448"/>
      <c r="F1448"/>
      <c r="G1448"/>
      <c r="H1448"/>
      <c r="I1448" s="3" t="str">
        <f>IF(SUMPRODUCT(--('Appendix F'!$A$3:$A$7050=I$6)*--('Appendix F'!$B$3:$B$7050=$A1448))&gt;0,"Yes","")</f>
        <v>Yes</v>
      </c>
      <c r="J1448" s="3" t="str">
        <f>IF(SUMPRODUCT(--('Appendix F'!$A$3:$A$7050=J$6)*--('Appendix F'!$B$3:$B$7050=$A1448))&gt;0,"Yes","")</f>
        <v/>
      </c>
    </row>
    <row r="1449" spans="1:10" x14ac:dyDescent="0.25">
      <c r="A1449" s="5" t="s">
        <v>6450</v>
      </c>
      <c r="B1449" s="5" t="s">
        <v>9800</v>
      </c>
      <c r="C1449"/>
      <c r="D1449"/>
      <c r="E1449"/>
      <c r="F1449"/>
      <c r="G1449"/>
      <c r="H1449"/>
      <c r="I1449" s="3" t="str">
        <f>IF(SUMPRODUCT(--('Appendix F'!$A$3:$A$7050=I$6)*--('Appendix F'!$B$3:$B$7050=$A1449))&gt;0,"Yes","")</f>
        <v/>
      </c>
      <c r="J1449" s="3" t="str">
        <f>IF(SUMPRODUCT(--('Appendix F'!$A$3:$A$7050=J$6)*--('Appendix F'!$B$3:$B$7050=$A1449))&gt;0,"Yes","")</f>
        <v>Yes</v>
      </c>
    </row>
    <row r="1450" spans="1:10" x14ac:dyDescent="0.25">
      <c r="A1450" s="5" t="s">
        <v>5106</v>
      </c>
      <c r="B1450" s="5" t="s">
        <v>9800</v>
      </c>
      <c r="C1450"/>
      <c r="D1450"/>
      <c r="E1450"/>
      <c r="F1450"/>
      <c r="G1450"/>
      <c r="H1450"/>
      <c r="I1450" s="3" t="str">
        <f>IF(SUMPRODUCT(--('Appendix F'!$A$3:$A$7050=I$6)*--('Appendix F'!$B$3:$B$7050=$A1450))&gt;0,"Yes","")</f>
        <v>Yes</v>
      </c>
      <c r="J1450" s="3" t="str">
        <f>IF(SUMPRODUCT(--('Appendix F'!$A$3:$A$7050=J$6)*--('Appendix F'!$B$3:$B$7050=$A1450))&gt;0,"Yes","")</f>
        <v/>
      </c>
    </row>
    <row r="1451" spans="1:10" x14ac:dyDescent="0.25">
      <c r="A1451" s="5" t="s">
        <v>6451</v>
      </c>
      <c r="B1451" s="5" t="s">
        <v>9800</v>
      </c>
      <c r="C1451"/>
      <c r="D1451"/>
      <c r="E1451"/>
      <c r="F1451"/>
      <c r="G1451"/>
      <c r="H1451"/>
      <c r="I1451" s="3" t="str">
        <f>IF(SUMPRODUCT(--('Appendix F'!$A$3:$A$7050=I$6)*--('Appendix F'!$B$3:$B$7050=$A1451))&gt;0,"Yes","")</f>
        <v/>
      </c>
      <c r="J1451" s="3" t="str">
        <f>IF(SUMPRODUCT(--('Appendix F'!$A$3:$A$7050=J$6)*--('Appendix F'!$B$3:$B$7050=$A1451))&gt;0,"Yes","")</f>
        <v>Yes</v>
      </c>
    </row>
    <row r="1452" spans="1:10" x14ac:dyDescent="0.25">
      <c r="A1452" s="5" t="s">
        <v>5107</v>
      </c>
      <c r="B1452" s="5" t="s">
        <v>9800</v>
      </c>
      <c r="C1452"/>
      <c r="D1452"/>
      <c r="E1452"/>
      <c r="F1452"/>
      <c r="G1452"/>
      <c r="H1452"/>
      <c r="I1452" s="3" t="str">
        <f>IF(SUMPRODUCT(--('Appendix F'!$A$3:$A$7050=I$6)*--('Appendix F'!$B$3:$B$7050=$A1452))&gt;0,"Yes","")</f>
        <v>Yes</v>
      </c>
      <c r="J1452" s="3" t="str">
        <f>IF(SUMPRODUCT(--('Appendix F'!$A$3:$A$7050=J$6)*--('Appendix F'!$B$3:$B$7050=$A1452))&gt;0,"Yes","")</f>
        <v/>
      </c>
    </row>
    <row r="1453" spans="1:10" x14ac:dyDescent="0.25">
      <c r="A1453" s="5" t="s">
        <v>6452</v>
      </c>
      <c r="B1453" s="5" t="s">
        <v>9800</v>
      </c>
      <c r="C1453"/>
      <c r="D1453"/>
      <c r="E1453"/>
      <c r="F1453"/>
      <c r="G1453"/>
      <c r="H1453"/>
      <c r="I1453" s="3" t="str">
        <f>IF(SUMPRODUCT(--('Appendix F'!$A$3:$A$7050=I$6)*--('Appendix F'!$B$3:$B$7050=$A1453))&gt;0,"Yes","")</f>
        <v/>
      </c>
      <c r="J1453" s="3" t="str">
        <f>IF(SUMPRODUCT(--('Appendix F'!$A$3:$A$7050=J$6)*--('Appendix F'!$B$3:$B$7050=$A1453))&gt;0,"Yes","")</f>
        <v>Yes</v>
      </c>
    </row>
    <row r="1454" spans="1:10" x14ac:dyDescent="0.25">
      <c r="A1454" s="5" t="s">
        <v>5108</v>
      </c>
      <c r="B1454" s="5" t="s">
        <v>9800</v>
      </c>
      <c r="C1454"/>
      <c r="D1454"/>
      <c r="E1454"/>
      <c r="F1454"/>
      <c r="G1454"/>
      <c r="H1454"/>
      <c r="I1454" s="3" t="str">
        <f>IF(SUMPRODUCT(--('Appendix F'!$A$3:$A$7050=I$6)*--('Appendix F'!$B$3:$B$7050=$A1454))&gt;0,"Yes","")</f>
        <v>Yes</v>
      </c>
      <c r="J1454" s="3" t="str">
        <f>IF(SUMPRODUCT(--('Appendix F'!$A$3:$A$7050=J$6)*--('Appendix F'!$B$3:$B$7050=$A1454))&gt;0,"Yes","")</f>
        <v/>
      </c>
    </row>
    <row r="1455" spans="1:10" x14ac:dyDescent="0.25">
      <c r="A1455" s="5" t="s">
        <v>6453</v>
      </c>
      <c r="B1455" s="5" t="s">
        <v>9800</v>
      </c>
      <c r="C1455"/>
      <c r="D1455"/>
      <c r="E1455"/>
      <c r="F1455"/>
      <c r="G1455"/>
      <c r="H1455"/>
      <c r="I1455" s="3" t="str">
        <f>IF(SUMPRODUCT(--('Appendix F'!$A$3:$A$7050=I$6)*--('Appendix F'!$B$3:$B$7050=$A1455))&gt;0,"Yes","")</f>
        <v/>
      </c>
      <c r="J1455" s="3" t="str">
        <f>IF(SUMPRODUCT(--('Appendix F'!$A$3:$A$7050=J$6)*--('Appendix F'!$B$3:$B$7050=$A1455))&gt;0,"Yes","")</f>
        <v>Yes</v>
      </c>
    </row>
    <row r="1456" spans="1:10" x14ac:dyDescent="0.25">
      <c r="A1456" s="5" t="s">
        <v>5109</v>
      </c>
      <c r="B1456" s="5" t="s">
        <v>9800</v>
      </c>
      <c r="C1456"/>
      <c r="D1456"/>
      <c r="E1456"/>
      <c r="F1456"/>
      <c r="G1456"/>
      <c r="H1456"/>
      <c r="I1456" s="3" t="str">
        <f>IF(SUMPRODUCT(--('Appendix F'!$A$3:$A$7050=I$6)*--('Appendix F'!$B$3:$B$7050=$A1456))&gt;0,"Yes","")</f>
        <v>Yes</v>
      </c>
      <c r="J1456" s="3" t="str">
        <f>IF(SUMPRODUCT(--('Appendix F'!$A$3:$A$7050=J$6)*--('Appendix F'!$B$3:$B$7050=$A1456))&gt;0,"Yes","")</f>
        <v/>
      </c>
    </row>
    <row r="1457" spans="1:10" x14ac:dyDescent="0.25">
      <c r="A1457" s="5" t="s">
        <v>6454</v>
      </c>
      <c r="B1457" s="5" t="s">
        <v>9800</v>
      </c>
      <c r="C1457"/>
      <c r="D1457"/>
      <c r="E1457"/>
      <c r="F1457"/>
      <c r="G1457"/>
      <c r="H1457"/>
      <c r="I1457" s="3" t="str">
        <f>IF(SUMPRODUCT(--('Appendix F'!$A$3:$A$7050=I$6)*--('Appendix F'!$B$3:$B$7050=$A1457))&gt;0,"Yes","")</f>
        <v/>
      </c>
      <c r="J1457" s="3" t="str">
        <f>IF(SUMPRODUCT(--('Appendix F'!$A$3:$A$7050=J$6)*--('Appendix F'!$B$3:$B$7050=$A1457))&gt;0,"Yes","")</f>
        <v>Yes</v>
      </c>
    </row>
    <row r="1458" spans="1:10" x14ac:dyDescent="0.25">
      <c r="A1458" s="5" t="s">
        <v>5110</v>
      </c>
      <c r="B1458" s="5" t="s">
        <v>9800</v>
      </c>
      <c r="C1458"/>
      <c r="D1458"/>
      <c r="E1458"/>
      <c r="F1458"/>
      <c r="G1458"/>
      <c r="H1458"/>
      <c r="I1458" s="3" t="str">
        <f>IF(SUMPRODUCT(--('Appendix F'!$A$3:$A$7050=I$6)*--('Appendix F'!$B$3:$B$7050=$A1458))&gt;0,"Yes","")</f>
        <v>Yes</v>
      </c>
      <c r="J1458" s="3" t="str">
        <f>IF(SUMPRODUCT(--('Appendix F'!$A$3:$A$7050=J$6)*--('Appendix F'!$B$3:$B$7050=$A1458))&gt;0,"Yes","")</f>
        <v/>
      </c>
    </row>
    <row r="1459" spans="1:10" x14ac:dyDescent="0.25">
      <c r="A1459" s="5" t="s">
        <v>6455</v>
      </c>
      <c r="B1459" s="5" t="s">
        <v>9800</v>
      </c>
      <c r="C1459"/>
      <c r="D1459"/>
      <c r="E1459"/>
      <c r="F1459"/>
      <c r="G1459"/>
      <c r="H1459"/>
      <c r="I1459" s="3" t="str">
        <f>IF(SUMPRODUCT(--('Appendix F'!$A$3:$A$7050=I$6)*--('Appendix F'!$B$3:$B$7050=$A1459))&gt;0,"Yes","")</f>
        <v/>
      </c>
      <c r="J1459" s="3" t="str">
        <f>IF(SUMPRODUCT(--('Appendix F'!$A$3:$A$7050=J$6)*--('Appendix F'!$B$3:$B$7050=$A1459))&gt;0,"Yes","")</f>
        <v>Yes</v>
      </c>
    </row>
    <row r="1460" spans="1:10" x14ac:dyDescent="0.25">
      <c r="A1460" s="5" t="s">
        <v>5111</v>
      </c>
      <c r="B1460" s="5" t="s">
        <v>9800</v>
      </c>
      <c r="C1460"/>
      <c r="D1460"/>
      <c r="E1460"/>
      <c r="F1460"/>
      <c r="G1460"/>
      <c r="H1460"/>
      <c r="I1460" s="3" t="str">
        <f>IF(SUMPRODUCT(--('Appendix F'!$A$3:$A$7050=I$6)*--('Appendix F'!$B$3:$B$7050=$A1460))&gt;0,"Yes","")</f>
        <v>Yes</v>
      </c>
      <c r="J1460" s="3" t="str">
        <f>IF(SUMPRODUCT(--('Appendix F'!$A$3:$A$7050=J$6)*--('Appendix F'!$B$3:$B$7050=$A1460))&gt;0,"Yes","")</f>
        <v/>
      </c>
    </row>
    <row r="1461" spans="1:10" x14ac:dyDescent="0.25">
      <c r="A1461" s="5" t="s">
        <v>6456</v>
      </c>
      <c r="B1461" s="5" t="s">
        <v>9800</v>
      </c>
      <c r="C1461"/>
      <c r="D1461"/>
      <c r="E1461"/>
      <c r="F1461"/>
      <c r="G1461"/>
      <c r="H1461"/>
      <c r="I1461" s="3" t="str">
        <f>IF(SUMPRODUCT(--('Appendix F'!$A$3:$A$7050=I$6)*--('Appendix F'!$B$3:$B$7050=$A1461))&gt;0,"Yes","")</f>
        <v/>
      </c>
      <c r="J1461" s="3" t="str">
        <f>IF(SUMPRODUCT(--('Appendix F'!$A$3:$A$7050=J$6)*--('Appendix F'!$B$3:$B$7050=$A1461))&gt;0,"Yes","")</f>
        <v>Yes</v>
      </c>
    </row>
    <row r="1462" spans="1:10" x14ac:dyDescent="0.25">
      <c r="A1462" s="5" t="s">
        <v>5112</v>
      </c>
      <c r="B1462" s="5" t="s">
        <v>9800</v>
      </c>
      <c r="C1462"/>
      <c r="D1462"/>
      <c r="E1462"/>
      <c r="F1462"/>
      <c r="G1462"/>
      <c r="H1462"/>
      <c r="I1462" s="3" t="str">
        <f>IF(SUMPRODUCT(--('Appendix F'!$A$3:$A$7050=I$6)*--('Appendix F'!$B$3:$B$7050=$A1462))&gt;0,"Yes","")</f>
        <v>Yes</v>
      </c>
      <c r="J1462" s="3" t="str">
        <f>IF(SUMPRODUCT(--('Appendix F'!$A$3:$A$7050=J$6)*--('Appendix F'!$B$3:$B$7050=$A1462))&gt;0,"Yes","")</f>
        <v/>
      </c>
    </row>
    <row r="1463" spans="1:10" x14ac:dyDescent="0.25">
      <c r="A1463" s="5" t="s">
        <v>6457</v>
      </c>
      <c r="B1463" s="5" t="s">
        <v>9800</v>
      </c>
      <c r="C1463"/>
      <c r="D1463"/>
      <c r="E1463"/>
      <c r="F1463"/>
      <c r="G1463"/>
      <c r="H1463"/>
      <c r="I1463" s="3" t="str">
        <f>IF(SUMPRODUCT(--('Appendix F'!$A$3:$A$7050=I$6)*--('Appendix F'!$B$3:$B$7050=$A1463))&gt;0,"Yes","")</f>
        <v/>
      </c>
      <c r="J1463" s="3" t="str">
        <f>IF(SUMPRODUCT(--('Appendix F'!$A$3:$A$7050=J$6)*--('Appendix F'!$B$3:$B$7050=$A1463))&gt;0,"Yes","")</f>
        <v>Yes</v>
      </c>
    </row>
    <row r="1464" spans="1:10" x14ac:dyDescent="0.25">
      <c r="A1464" s="5" t="s">
        <v>5113</v>
      </c>
      <c r="B1464" s="5" t="s">
        <v>9800</v>
      </c>
      <c r="C1464"/>
      <c r="D1464"/>
      <c r="E1464"/>
      <c r="F1464"/>
      <c r="G1464"/>
      <c r="H1464"/>
      <c r="I1464" s="3" t="str">
        <f>IF(SUMPRODUCT(--('Appendix F'!$A$3:$A$7050=I$6)*--('Appendix F'!$B$3:$B$7050=$A1464))&gt;0,"Yes","")</f>
        <v>Yes</v>
      </c>
      <c r="J1464" s="3" t="str">
        <f>IF(SUMPRODUCT(--('Appendix F'!$A$3:$A$7050=J$6)*--('Appendix F'!$B$3:$B$7050=$A1464))&gt;0,"Yes","")</f>
        <v/>
      </c>
    </row>
    <row r="1465" spans="1:10" x14ac:dyDescent="0.25">
      <c r="A1465" s="5" t="s">
        <v>6458</v>
      </c>
      <c r="B1465" s="5" t="s">
        <v>9800</v>
      </c>
      <c r="C1465"/>
      <c r="D1465"/>
      <c r="E1465"/>
      <c r="F1465"/>
      <c r="G1465"/>
      <c r="H1465"/>
      <c r="I1465" s="3" t="str">
        <f>IF(SUMPRODUCT(--('Appendix F'!$A$3:$A$7050=I$6)*--('Appendix F'!$B$3:$B$7050=$A1465))&gt;0,"Yes","")</f>
        <v/>
      </c>
      <c r="J1465" s="3" t="str">
        <f>IF(SUMPRODUCT(--('Appendix F'!$A$3:$A$7050=J$6)*--('Appendix F'!$B$3:$B$7050=$A1465))&gt;0,"Yes","")</f>
        <v>Yes</v>
      </c>
    </row>
    <row r="1466" spans="1:10" x14ac:dyDescent="0.25">
      <c r="A1466" s="5" t="s">
        <v>5114</v>
      </c>
      <c r="B1466" s="5" t="s">
        <v>9800</v>
      </c>
      <c r="C1466"/>
      <c r="D1466"/>
      <c r="E1466"/>
      <c r="F1466"/>
      <c r="G1466"/>
      <c r="H1466"/>
      <c r="I1466" s="3" t="str">
        <f>IF(SUMPRODUCT(--('Appendix F'!$A$3:$A$7050=I$6)*--('Appendix F'!$B$3:$B$7050=$A1466))&gt;0,"Yes","")</f>
        <v>Yes</v>
      </c>
      <c r="J1466" s="3" t="str">
        <f>IF(SUMPRODUCT(--('Appendix F'!$A$3:$A$7050=J$6)*--('Appendix F'!$B$3:$B$7050=$A1466))&gt;0,"Yes","")</f>
        <v/>
      </c>
    </row>
    <row r="1467" spans="1:10" x14ac:dyDescent="0.25">
      <c r="A1467" s="5" t="s">
        <v>6459</v>
      </c>
      <c r="B1467" s="5" t="s">
        <v>9800</v>
      </c>
      <c r="C1467"/>
      <c r="D1467"/>
      <c r="E1467"/>
      <c r="F1467"/>
      <c r="G1467"/>
      <c r="H1467"/>
      <c r="I1467" s="3" t="str">
        <f>IF(SUMPRODUCT(--('Appendix F'!$A$3:$A$7050=I$6)*--('Appendix F'!$B$3:$B$7050=$A1467))&gt;0,"Yes","")</f>
        <v/>
      </c>
      <c r="J1467" s="3" t="str">
        <f>IF(SUMPRODUCT(--('Appendix F'!$A$3:$A$7050=J$6)*--('Appendix F'!$B$3:$B$7050=$A1467))&gt;0,"Yes","")</f>
        <v>Yes</v>
      </c>
    </row>
    <row r="1468" spans="1:10" x14ac:dyDescent="0.25">
      <c r="A1468" s="5" t="s">
        <v>5115</v>
      </c>
      <c r="B1468" s="5" t="s">
        <v>9800</v>
      </c>
      <c r="C1468"/>
      <c r="D1468"/>
      <c r="E1468"/>
      <c r="F1468"/>
      <c r="G1468"/>
      <c r="H1468"/>
      <c r="I1468" s="3" t="str">
        <f>IF(SUMPRODUCT(--('Appendix F'!$A$3:$A$7050=I$6)*--('Appendix F'!$B$3:$B$7050=$A1468))&gt;0,"Yes","")</f>
        <v>Yes</v>
      </c>
      <c r="J1468" s="3" t="str">
        <f>IF(SUMPRODUCT(--('Appendix F'!$A$3:$A$7050=J$6)*--('Appendix F'!$B$3:$B$7050=$A1468))&gt;0,"Yes","")</f>
        <v/>
      </c>
    </row>
    <row r="1469" spans="1:10" x14ac:dyDescent="0.25">
      <c r="A1469" s="5" t="s">
        <v>6460</v>
      </c>
      <c r="B1469" s="5" t="s">
        <v>9800</v>
      </c>
      <c r="C1469"/>
      <c r="D1469"/>
      <c r="E1469"/>
      <c r="F1469"/>
      <c r="G1469"/>
      <c r="H1469"/>
      <c r="I1469" s="3" t="str">
        <f>IF(SUMPRODUCT(--('Appendix F'!$A$3:$A$7050=I$6)*--('Appendix F'!$B$3:$B$7050=$A1469))&gt;0,"Yes","")</f>
        <v/>
      </c>
      <c r="J1469" s="3" t="str">
        <f>IF(SUMPRODUCT(--('Appendix F'!$A$3:$A$7050=J$6)*--('Appendix F'!$B$3:$B$7050=$A1469))&gt;0,"Yes","")</f>
        <v>Yes</v>
      </c>
    </row>
    <row r="1470" spans="1:10" x14ac:dyDescent="0.25">
      <c r="A1470" s="5" t="s">
        <v>5116</v>
      </c>
      <c r="B1470" s="5" t="s">
        <v>9800</v>
      </c>
      <c r="C1470"/>
      <c r="D1470"/>
      <c r="E1470"/>
      <c r="F1470"/>
      <c r="G1470"/>
      <c r="H1470"/>
      <c r="I1470" s="3" t="str">
        <f>IF(SUMPRODUCT(--('Appendix F'!$A$3:$A$7050=I$6)*--('Appendix F'!$B$3:$B$7050=$A1470))&gt;0,"Yes","")</f>
        <v>Yes</v>
      </c>
      <c r="J1470" s="3" t="str">
        <f>IF(SUMPRODUCT(--('Appendix F'!$A$3:$A$7050=J$6)*--('Appendix F'!$B$3:$B$7050=$A1470))&gt;0,"Yes","")</f>
        <v/>
      </c>
    </row>
    <row r="1471" spans="1:10" x14ac:dyDescent="0.25">
      <c r="A1471" s="5" t="s">
        <v>6461</v>
      </c>
      <c r="B1471" s="5" t="s">
        <v>9800</v>
      </c>
      <c r="C1471"/>
      <c r="D1471"/>
      <c r="E1471"/>
      <c r="F1471"/>
      <c r="G1471"/>
      <c r="H1471"/>
      <c r="I1471" s="3" t="str">
        <f>IF(SUMPRODUCT(--('Appendix F'!$A$3:$A$7050=I$6)*--('Appendix F'!$B$3:$B$7050=$A1471))&gt;0,"Yes","")</f>
        <v/>
      </c>
      <c r="J1471" s="3" t="str">
        <f>IF(SUMPRODUCT(--('Appendix F'!$A$3:$A$7050=J$6)*--('Appendix F'!$B$3:$B$7050=$A1471))&gt;0,"Yes","")</f>
        <v>Yes</v>
      </c>
    </row>
    <row r="1472" spans="1:10" x14ac:dyDescent="0.25">
      <c r="A1472" s="5" t="s">
        <v>5117</v>
      </c>
      <c r="B1472" s="5" t="s">
        <v>9800</v>
      </c>
      <c r="C1472"/>
      <c r="D1472"/>
      <c r="E1472"/>
      <c r="F1472"/>
      <c r="G1472"/>
      <c r="H1472"/>
      <c r="I1472" s="3" t="str">
        <f>IF(SUMPRODUCT(--('Appendix F'!$A$3:$A$7050=I$6)*--('Appendix F'!$B$3:$B$7050=$A1472))&gt;0,"Yes","")</f>
        <v>Yes</v>
      </c>
      <c r="J1472" s="3" t="str">
        <f>IF(SUMPRODUCT(--('Appendix F'!$A$3:$A$7050=J$6)*--('Appendix F'!$B$3:$B$7050=$A1472))&gt;0,"Yes","")</f>
        <v/>
      </c>
    </row>
    <row r="1473" spans="1:10" x14ac:dyDescent="0.25">
      <c r="A1473" s="5" t="s">
        <v>6462</v>
      </c>
      <c r="B1473" s="5" t="s">
        <v>9800</v>
      </c>
      <c r="C1473"/>
      <c r="D1473"/>
      <c r="E1473"/>
      <c r="F1473"/>
      <c r="G1473"/>
      <c r="H1473"/>
      <c r="I1473" s="3" t="str">
        <f>IF(SUMPRODUCT(--('Appendix F'!$A$3:$A$7050=I$6)*--('Appendix F'!$B$3:$B$7050=$A1473))&gt;0,"Yes","")</f>
        <v/>
      </c>
      <c r="J1473" s="3" t="str">
        <f>IF(SUMPRODUCT(--('Appendix F'!$A$3:$A$7050=J$6)*--('Appendix F'!$B$3:$B$7050=$A1473))&gt;0,"Yes","")</f>
        <v>Yes</v>
      </c>
    </row>
    <row r="1474" spans="1:10" x14ac:dyDescent="0.25">
      <c r="A1474" s="5" t="s">
        <v>5118</v>
      </c>
      <c r="B1474" s="5" t="s">
        <v>9800</v>
      </c>
      <c r="C1474"/>
      <c r="D1474"/>
      <c r="E1474"/>
      <c r="F1474"/>
      <c r="G1474"/>
      <c r="H1474"/>
      <c r="I1474" s="3" t="str">
        <f>IF(SUMPRODUCT(--('Appendix F'!$A$3:$A$7050=I$6)*--('Appendix F'!$B$3:$B$7050=$A1474))&gt;0,"Yes","")</f>
        <v>Yes</v>
      </c>
      <c r="J1474" s="3" t="str">
        <f>IF(SUMPRODUCT(--('Appendix F'!$A$3:$A$7050=J$6)*--('Appendix F'!$B$3:$B$7050=$A1474))&gt;0,"Yes","")</f>
        <v/>
      </c>
    </row>
    <row r="1475" spans="1:10" x14ac:dyDescent="0.25">
      <c r="A1475" s="5" t="s">
        <v>6463</v>
      </c>
      <c r="B1475" s="5" t="s">
        <v>9800</v>
      </c>
      <c r="C1475"/>
      <c r="D1475"/>
      <c r="E1475"/>
      <c r="F1475"/>
      <c r="G1475"/>
      <c r="H1475"/>
      <c r="I1475" s="3" t="str">
        <f>IF(SUMPRODUCT(--('Appendix F'!$A$3:$A$7050=I$6)*--('Appendix F'!$B$3:$B$7050=$A1475))&gt;0,"Yes","")</f>
        <v/>
      </c>
      <c r="J1475" s="3" t="str">
        <f>IF(SUMPRODUCT(--('Appendix F'!$A$3:$A$7050=J$6)*--('Appendix F'!$B$3:$B$7050=$A1475))&gt;0,"Yes","")</f>
        <v>Yes</v>
      </c>
    </row>
    <row r="1476" spans="1:10" x14ac:dyDescent="0.25">
      <c r="A1476" s="5" t="s">
        <v>5119</v>
      </c>
      <c r="B1476" s="5" t="s">
        <v>9800</v>
      </c>
      <c r="C1476"/>
      <c r="D1476"/>
      <c r="E1476"/>
      <c r="F1476"/>
      <c r="G1476"/>
      <c r="H1476"/>
      <c r="I1476" s="3" t="str">
        <f>IF(SUMPRODUCT(--('Appendix F'!$A$3:$A$7050=I$6)*--('Appendix F'!$B$3:$B$7050=$A1476))&gt;0,"Yes","")</f>
        <v>Yes</v>
      </c>
      <c r="J1476" s="3" t="str">
        <f>IF(SUMPRODUCT(--('Appendix F'!$A$3:$A$7050=J$6)*--('Appendix F'!$B$3:$B$7050=$A1476))&gt;0,"Yes","")</f>
        <v/>
      </c>
    </row>
    <row r="1477" spans="1:10" x14ac:dyDescent="0.25">
      <c r="A1477" s="5" t="s">
        <v>6464</v>
      </c>
      <c r="B1477" s="5" t="s">
        <v>9800</v>
      </c>
      <c r="C1477"/>
      <c r="D1477"/>
      <c r="E1477"/>
      <c r="F1477"/>
      <c r="G1477"/>
      <c r="H1477"/>
      <c r="I1477" s="3" t="str">
        <f>IF(SUMPRODUCT(--('Appendix F'!$A$3:$A$7050=I$6)*--('Appendix F'!$B$3:$B$7050=$A1477))&gt;0,"Yes","")</f>
        <v/>
      </c>
      <c r="J1477" s="3" t="str">
        <f>IF(SUMPRODUCT(--('Appendix F'!$A$3:$A$7050=J$6)*--('Appendix F'!$B$3:$B$7050=$A1477))&gt;0,"Yes","")</f>
        <v>Yes</v>
      </c>
    </row>
    <row r="1478" spans="1:10" x14ac:dyDescent="0.25">
      <c r="A1478" s="5" t="s">
        <v>5120</v>
      </c>
      <c r="B1478" s="5" t="s">
        <v>9800</v>
      </c>
      <c r="C1478"/>
      <c r="D1478"/>
      <c r="E1478"/>
      <c r="F1478"/>
      <c r="G1478"/>
      <c r="H1478"/>
      <c r="I1478" s="3" t="str">
        <f>IF(SUMPRODUCT(--('Appendix F'!$A$3:$A$7050=I$6)*--('Appendix F'!$B$3:$B$7050=$A1478))&gt;0,"Yes","")</f>
        <v>Yes</v>
      </c>
      <c r="J1478" s="3" t="str">
        <f>IF(SUMPRODUCT(--('Appendix F'!$A$3:$A$7050=J$6)*--('Appendix F'!$B$3:$B$7050=$A1478))&gt;0,"Yes","")</f>
        <v/>
      </c>
    </row>
    <row r="1479" spans="1:10" x14ac:dyDescent="0.25">
      <c r="A1479" s="5" t="s">
        <v>6465</v>
      </c>
      <c r="B1479" s="5" t="s">
        <v>9800</v>
      </c>
      <c r="C1479"/>
      <c r="D1479"/>
      <c r="E1479"/>
      <c r="F1479"/>
      <c r="G1479"/>
      <c r="H1479"/>
      <c r="I1479" s="3" t="str">
        <f>IF(SUMPRODUCT(--('Appendix F'!$A$3:$A$7050=I$6)*--('Appendix F'!$B$3:$B$7050=$A1479))&gt;0,"Yes","")</f>
        <v/>
      </c>
      <c r="J1479" s="3" t="str">
        <f>IF(SUMPRODUCT(--('Appendix F'!$A$3:$A$7050=J$6)*--('Appendix F'!$B$3:$B$7050=$A1479))&gt;0,"Yes","")</f>
        <v>Yes</v>
      </c>
    </row>
    <row r="1480" spans="1:10" x14ac:dyDescent="0.25">
      <c r="A1480" s="5" t="s">
        <v>5121</v>
      </c>
      <c r="B1480" s="5" t="s">
        <v>9800</v>
      </c>
      <c r="C1480"/>
      <c r="D1480"/>
      <c r="E1480"/>
      <c r="F1480"/>
      <c r="G1480"/>
      <c r="H1480"/>
      <c r="I1480" s="3" t="str">
        <f>IF(SUMPRODUCT(--('Appendix F'!$A$3:$A$7050=I$6)*--('Appendix F'!$B$3:$B$7050=$A1480))&gt;0,"Yes","")</f>
        <v>Yes</v>
      </c>
      <c r="J1480" s="3" t="str">
        <f>IF(SUMPRODUCT(--('Appendix F'!$A$3:$A$7050=J$6)*--('Appendix F'!$B$3:$B$7050=$A1480))&gt;0,"Yes","")</f>
        <v/>
      </c>
    </row>
    <row r="1481" spans="1:10" x14ac:dyDescent="0.25">
      <c r="A1481" s="5" t="s">
        <v>6466</v>
      </c>
      <c r="B1481" s="5" t="s">
        <v>9800</v>
      </c>
      <c r="C1481"/>
      <c r="D1481"/>
      <c r="E1481"/>
      <c r="F1481"/>
      <c r="G1481"/>
      <c r="H1481"/>
      <c r="I1481" s="3" t="str">
        <f>IF(SUMPRODUCT(--('Appendix F'!$A$3:$A$7050=I$6)*--('Appendix F'!$B$3:$B$7050=$A1481))&gt;0,"Yes","")</f>
        <v/>
      </c>
      <c r="J1481" s="3" t="str">
        <f>IF(SUMPRODUCT(--('Appendix F'!$A$3:$A$7050=J$6)*--('Appendix F'!$B$3:$B$7050=$A1481))&gt;0,"Yes","")</f>
        <v>Yes</v>
      </c>
    </row>
    <row r="1482" spans="1:10" x14ac:dyDescent="0.25">
      <c r="A1482" s="5" t="s">
        <v>5122</v>
      </c>
      <c r="B1482" s="5" t="s">
        <v>9800</v>
      </c>
      <c r="C1482"/>
      <c r="D1482"/>
      <c r="E1482"/>
      <c r="F1482"/>
      <c r="G1482"/>
      <c r="H1482"/>
      <c r="I1482" s="3" t="str">
        <f>IF(SUMPRODUCT(--('Appendix F'!$A$3:$A$7050=I$6)*--('Appendix F'!$B$3:$B$7050=$A1482))&gt;0,"Yes","")</f>
        <v>Yes</v>
      </c>
      <c r="J1482" s="3" t="str">
        <f>IF(SUMPRODUCT(--('Appendix F'!$A$3:$A$7050=J$6)*--('Appendix F'!$B$3:$B$7050=$A1482))&gt;0,"Yes","")</f>
        <v/>
      </c>
    </row>
    <row r="1483" spans="1:10" x14ac:dyDescent="0.25">
      <c r="A1483" s="5" t="s">
        <v>6467</v>
      </c>
      <c r="B1483" s="5" t="s">
        <v>9800</v>
      </c>
      <c r="C1483"/>
      <c r="D1483"/>
      <c r="E1483"/>
      <c r="F1483"/>
      <c r="G1483"/>
      <c r="H1483"/>
      <c r="I1483" s="3" t="str">
        <f>IF(SUMPRODUCT(--('Appendix F'!$A$3:$A$7050=I$6)*--('Appendix F'!$B$3:$B$7050=$A1483))&gt;0,"Yes","")</f>
        <v/>
      </c>
      <c r="J1483" s="3" t="str">
        <f>IF(SUMPRODUCT(--('Appendix F'!$A$3:$A$7050=J$6)*--('Appendix F'!$B$3:$B$7050=$A1483))&gt;0,"Yes","")</f>
        <v>Yes</v>
      </c>
    </row>
    <row r="1484" spans="1:10" x14ac:dyDescent="0.25">
      <c r="A1484" s="5" t="s">
        <v>5123</v>
      </c>
      <c r="B1484" s="5" t="s">
        <v>9800</v>
      </c>
      <c r="C1484"/>
      <c r="D1484"/>
      <c r="E1484"/>
      <c r="F1484"/>
      <c r="G1484"/>
      <c r="H1484"/>
      <c r="I1484" s="3" t="str">
        <f>IF(SUMPRODUCT(--('Appendix F'!$A$3:$A$7050=I$6)*--('Appendix F'!$B$3:$B$7050=$A1484))&gt;0,"Yes","")</f>
        <v>Yes</v>
      </c>
      <c r="J1484" s="3" t="str">
        <f>IF(SUMPRODUCT(--('Appendix F'!$A$3:$A$7050=J$6)*--('Appendix F'!$B$3:$B$7050=$A1484))&gt;0,"Yes","")</f>
        <v/>
      </c>
    </row>
    <row r="1485" spans="1:10" x14ac:dyDescent="0.25">
      <c r="A1485" s="5" t="s">
        <v>6468</v>
      </c>
      <c r="B1485" s="5" t="s">
        <v>9800</v>
      </c>
      <c r="C1485"/>
      <c r="D1485"/>
      <c r="E1485"/>
      <c r="F1485"/>
      <c r="G1485"/>
      <c r="H1485"/>
      <c r="I1485" s="3" t="str">
        <f>IF(SUMPRODUCT(--('Appendix F'!$A$3:$A$7050=I$6)*--('Appendix F'!$B$3:$B$7050=$A1485))&gt;0,"Yes","")</f>
        <v/>
      </c>
      <c r="J1485" s="3" t="str">
        <f>IF(SUMPRODUCT(--('Appendix F'!$A$3:$A$7050=J$6)*--('Appendix F'!$B$3:$B$7050=$A1485))&gt;0,"Yes","")</f>
        <v>Yes</v>
      </c>
    </row>
    <row r="1486" spans="1:10" x14ac:dyDescent="0.25">
      <c r="A1486" s="5" t="s">
        <v>5124</v>
      </c>
      <c r="B1486" s="5" t="s">
        <v>9800</v>
      </c>
      <c r="C1486"/>
      <c r="D1486"/>
      <c r="E1486"/>
      <c r="F1486"/>
      <c r="G1486"/>
      <c r="H1486"/>
      <c r="I1486" s="3" t="str">
        <f>IF(SUMPRODUCT(--('Appendix F'!$A$3:$A$7050=I$6)*--('Appendix F'!$B$3:$B$7050=$A1486))&gt;0,"Yes","")</f>
        <v>Yes</v>
      </c>
      <c r="J1486" s="3" t="str">
        <f>IF(SUMPRODUCT(--('Appendix F'!$A$3:$A$7050=J$6)*--('Appendix F'!$B$3:$B$7050=$A1486))&gt;0,"Yes","")</f>
        <v/>
      </c>
    </row>
    <row r="1487" spans="1:10" x14ac:dyDescent="0.25">
      <c r="A1487" s="5" t="s">
        <v>6469</v>
      </c>
      <c r="B1487" s="5" t="s">
        <v>9800</v>
      </c>
      <c r="C1487"/>
      <c r="D1487"/>
      <c r="E1487"/>
      <c r="F1487"/>
      <c r="G1487"/>
      <c r="H1487"/>
      <c r="I1487" s="3" t="str">
        <f>IF(SUMPRODUCT(--('Appendix F'!$A$3:$A$7050=I$6)*--('Appendix F'!$B$3:$B$7050=$A1487))&gt;0,"Yes","")</f>
        <v/>
      </c>
      <c r="J1487" s="3" t="str">
        <f>IF(SUMPRODUCT(--('Appendix F'!$A$3:$A$7050=J$6)*--('Appendix F'!$B$3:$B$7050=$A1487))&gt;0,"Yes","")</f>
        <v>Yes</v>
      </c>
    </row>
    <row r="1488" spans="1:10" x14ac:dyDescent="0.25">
      <c r="A1488" s="5" t="s">
        <v>5125</v>
      </c>
      <c r="B1488" s="5" t="s">
        <v>9800</v>
      </c>
      <c r="C1488"/>
      <c r="D1488"/>
      <c r="E1488"/>
      <c r="F1488"/>
      <c r="G1488"/>
      <c r="H1488"/>
      <c r="I1488" s="3" t="str">
        <f>IF(SUMPRODUCT(--('Appendix F'!$A$3:$A$7050=I$6)*--('Appendix F'!$B$3:$B$7050=$A1488))&gt;0,"Yes","")</f>
        <v>Yes</v>
      </c>
      <c r="J1488" s="3" t="str">
        <f>IF(SUMPRODUCT(--('Appendix F'!$A$3:$A$7050=J$6)*--('Appendix F'!$B$3:$B$7050=$A1488))&gt;0,"Yes","")</f>
        <v/>
      </c>
    </row>
    <row r="1489" spans="1:10" x14ac:dyDescent="0.25">
      <c r="A1489" s="5" t="s">
        <v>6470</v>
      </c>
      <c r="B1489" s="5" t="s">
        <v>9800</v>
      </c>
      <c r="C1489"/>
      <c r="D1489"/>
      <c r="E1489"/>
      <c r="F1489"/>
      <c r="G1489"/>
      <c r="H1489"/>
      <c r="I1489" s="3" t="str">
        <f>IF(SUMPRODUCT(--('Appendix F'!$A$3:$A$7050=I$6)*--('Appendix F'!$B$3:$B$7050=$A1489))&gt;0,"Yes","")</f>
        <v/>
      </c>
      <c r="J1489" s="3" t="str">
        <f>IF(SUMPRODUCT(--('Appendix F'!$A$3:$A$7050=J$6)*--('Appendix F'!$B$3:$B$7050=$A1489))&gt;0,"Yes","")</f>
        <v>Yes</v>
      </c>
    </row>
    <row r="1490" spans="1:10" x14ac:dyDescent="0.25">
      <c r="A1490" s="5" t="s">
        <v>5126</v>
      </c>
      <c r="B1490" s="5" t="s">
        <v>9800</v>
      </c>
      <c r="C1490"/>
      <c r="D1490"/>
      <c r="E1490"/>
      <c r="F1490"/>
      <c r="G1490"/>
      <c r="H1490"/>
      <c r="I1490" s="3" t="str">
        <f>IF(SUMPRODUCT(--('Appendix F'!$A$3:$A$7050=I$6)*--('Appendix F'!$B$3:$B$7050=$A1490))&gt;0,"Yes","")</f>
        <v>Yes</v>
      </c>
      <c r="J1490" s="3" t="str">
        <f>IF(SUMPRODUCT(--('Appendix F'!$A$3:$A$7050=J$6)*--('Appendix F'!$B$3:$B$7050=$A1490))&gt;0,"Yes","")</f>
        <v/>
      </c>
    </row>
    <row r="1491" spans="1:10" x14ac:dyDescent="0.25">
      <c r="A1491" s="5" t="s">
        <v>6471</v>
      </c>
      <c r="B1491" s="5" t="s">
        <v>9800</v>
      </c>
      <c r="C1491"/>
      <c r="D1491"/>
      <c r="E1491"/>
      <c r="F1491"/>
      <c r="G1491"/>
      <c r="H1491"/>
      <c r="I1491" s="3" t="str">
        <f>IF(SUMPRODUCT(--('Appendix F'!$A$3:$A$7050=I$6)*--('Appendix F'!$B$3:$B$7050=$A1491))&gt;0,"Yes","")</f>
        <v/>
      </c>
      <c r="J1491" s="3" t="str">
        <f>IF(SUMPRODUCT(--('Appendix F'!$A$3:$A$7050=J$6)*--('Appendix F'!$B$3:$B$7050=$A1491))&gt;0,"Yes","")</f>
        <v>Yes</v>
      </c>
    </row>
    <row r="1492" spans="1:10" x14ac:dyDescent="0.25">
      <c r="A1492" s="5" t="s">
        <v>5127</v>
      </c>
      <c r="B1492" s="5" t="s">
        <v>9800</v>
      </c>
      <c r="C1492"/>
      <c r="D1492"/>
      <c r="E1492"/>
      <c r="F1492"/>
      <c r="G1492"/>
      <c r="H1492"/>
      <c r="I1492" s="3" t="str">
        <f>IF(SUMPRODUCT(--('Appendix F'!$A$3:$A$7050=I$6)*--('Appendix F'!$B$3:$B$7050=$A1492))&gt;0,"Yes","")</f>
        <v>Yes</v>
      </c>
      <c r="J1492" s="3" t="str">
        <f>IF(SUMPRODUCT(--('Appendix F'!$A$3:$A$7050=J$6)*--('Appendix F'!$B$3:$B$7050=$A1492))&gt;0,"Yes","")</f>
        <v/>
      </c>
    </row>
    <row r="1493" spans="1:10" x14ac:dyDescent="0.25">
      <c r="A1493" s="5" t="s">
        <v>6472</v>
      </c>
      <c r="B1493" s="5" t="s">
        <v>9800</v>
      </c>
      <c r="C1493"/>
      <c r="D1493"/>
      <c r="E1493"/>
      <c r="F1493"/>
      <c r="G1493"/>
      <c r="H1493"/>
      <c r="I1493" s="3" t="str">
        <f>IF(SUMPRODUCT(--('Appendix F'!$A$3:$A$7050=I$6)*--('Appendix F'!$B$3:$B$7050=$A1493))&gt;0,"Yes","")</f>
        <v/>
      </c>
      <c r="J1493" s="3" t="str">
        <f>IF(SUMPRODUCT(--('Appendix F'!$A$3:$A$7050=J$6)*--('Appendix F'!$B$3:$B$7050=$A1493))&gt;0,"Yes","")</f>
        <v>Yes</v>
      </c>
    </row>
    <row r="1494" spans="1:10" x14ac:dyDescent="0.25">
      <c r="A1494" s="5" t="s">
        <v>5128</v>
      </c>
      <c r="B1494" s="5" t="s">
        <v>9800</v>
      </c>
      <c r="C1494"/>
      <c r="D1494"/>
      <c r="E1494"/>
      <c r="F1494"/>
      <c r="G1494"/>
      <c r="H1494"/>
      <c r="I1494" s="3" t="str">
        <f>IF(SUMPRODUCT(--('Appendix F'!$A$3:$A$7050=I$6)*--('Appendix F'!$B$3:$B$7050=$A1494))&gt;0,"Yes","")</f>
        <v>Yes</v>
      </c>
      <c r="J1494" s="3" t="str">
        <f>IF(SUMPRODUCT(--('Appendix F'!$A$3:$A$7050=J$6)*--('Appendix F'!$B$3:$B$7050=$A1494))&gt;0,"Yes","")</f>
        <v/>
      </c>
    </row>
    <row r="1495" spans="1:10" x14ac:dyDescent="0.25">
      <c r="A1495" s="5" t="s">
        <v>6473</v>
      </c>
      <c r="B1495" s="5" t="s">
        <v>9800</v>
      </c>
      <c r="C1495"/>
      <c r="D1495"/>
      <c r="E1495"/>
      <c r="F1495"/>
      <c r="G1495"/>
      <c r="H1495"/>
      <c r="I1495" s="3" t="str">
        <f>IF(SUMPRODUCT(--('Appendix F'!$A$3:$A$7050=I$6)*--('Appendix F'!$B$3:$B$7050=$A1495))&gt;0,"Yes","")</f>
        <v/>
      </c>
      <c r="J1495" s="3" t="str">
        <f>IF(SUMPRODUCT(--('Appendix F'!$A$3:$A$7050=J$6)*--('Appendix F'!$B$3:$B$7050=$A1495))&gt;0,"Yes","")</f>
        <v>Yes</v>
      </c>
    </row>
    <row r="1496" spans="1:10" x14ac:dyDescent="0.25">
      <c r="A1496" s="5" t="s">
        <v>5129</v>
      </c>
      <c r="B1496" s="5" t="s">
        <v>9800</v>
      </c>
      <c r="C1496"/>
      <c r="D1496"/>
      <c r="E1496"/>
      <c r="F1496"/>
      <c r="G1496"/>
      <c r="H1496"/>
      <c r="I1496" s="3" t="str">
        <f>IF(SUMPRODUCT(--('Appendix F'!$A$3:$A$7050=I$6)*--('Appendix F'!$B$3:$B$7050=$A1496))&gt;0,"Yes","")</f>
        <v>Yes</v>
      </c>
      <c r="J1496" s="3" t="str">
        <f>IF(SUMPRODUCT(--('Appendix F'!$A$3:$A$7050=J$6)*--('Appendix F'!$B$3:$B$7050=$A1496))&gt;0,"Yes","")</f>
        <v/>
      </c>
    </row>
    <row r="1497" spans="1:10" x14ac:dyDescent="0.25">
      <c r="A1497" s="5" t="s">
        <v>6474</v>
      </c>
      <c r="B1497" s="5" t="s">
        <v>9800</v>
      </c>
      <c r="C1497"/>
      <c r="D1497"/>
      <c r="E1497"/>
      <c r="F1497"/>
      <c r="G1497"/>
      <c r="H1497"/>
      <c r="I1497" s="3" t="str">
        <f>IF(SUMPRODUCT(--('Appendix F'!$A$3:$A$7050=I$6)*--('Appendix F'!$B$3:$B$7050=$A1497))&gt;0,"Yes","")</f>
        <v/>
      </c>
      <c r="J1497" s="3" t="str">
        <f>IF(SUMPRODUCT(--('Appendix F'!$A$3:$A$7050=J$6)*--('Appendix F'!$B$3:$B$7050=$A1497))&gt;0,"Yes","")</f>
        <v>Yes</v>
      </c>
    </row>
    <row r="1498" spans="1:10" x14ac:dyDescent="0.25">
      <c r="A1498" s="5" t="s">
        <v>5130</v>
      </c>
      <c r="B1498" s="5" t="s">
        <v>9800</v>
      </c>
      <c r="C1498"/>
      <c r="D1498"/>
      <c r="E1498"/>
      <c r="F1498"/>
      <c r="G1498"/>
      <c r="H1498"/>
      <c r="I1498" s="3" t="str">
        <f>IF(SUMPRODUCT(--('Appendix F'!$A$3:$A$7050=I$6)*--('Appendix F'!$B$3:$B$7050=$A1498))&gt;0,"Yes","")</f>
        <v>Yes</v>
      </c>
      <c r="J1498" s="3" t="str">
        <f>IF(SUMPRODUCT(--('Appendix F'!$A$3:$A$7050=J$6)*--('Appendix F'!$B$3:$B$7050=$A1498))&gt;0,"Yes","")</f>
        <v/>
      </c>
    </row>
    <row r="1499" spans="1:10" x14ac:dyDescent="0.25">
      <c r="A1499" s="5" t="s">
        <v>6475</v>
      </c>
      <c r="B1499" s="5" t="s">
        <v>9800</v>
      </c>
      <c r="C1499"/>
      <c r="D1499"/>
      <c r="E1499"/>
      <c r="F1499"/>
      <c r="G1499"/>
      <c r="H1499"/>
      <c r="I1499" s="3" t="str">
        <f>IF(SUMPRODUCT(--('Appendix F'!$A$3:$A$7050=I$6)*--('Appendix F'!$B$3:$B$7050=$A1499))&gt;0,"Yes","")</f>
        <v/>
      </c>
      <c r="J1499" s="3" t="str">
        <f>IF(SUMPRODUCT(--('Appendix F'!$A$3:$A$7050=J$6)*--('Appendix F'!$B$3:$B$7050=$A1499))&gt;0,"Yes","")</f>
        <v>Yes</v>
      </c>
    </row>
    <row r="1500" spans="1:10" x14ac:dyDescent="0.25">
      <c r="A1500" s="5" t="s">
        <v>5131</v>
      </c>
      <c r="B1500" s="5" t="s">
        <v>9800</v>
      </c>
      <c r="C1500"/>
      <c r="D1500"/>
      <c r="E1500"/>
      <c r="F1500"/>
      <c r="G1500"/>
      <c r="H1500"/>
      <c r="I1500" s="3" t="str">
        <f>IF(SUMPRODUCT(--('Appendix F'!$A$3:$A$7050=I$6)*--('Appendix F'!$B$3:$B$7050=$A1500))&gt;0,"Yes","")</f>
        <v>Yes</v>
      </c>
      <c r="J1500" s="3" t="str">
        <f>IF(SUMPRODUCT(--('Appendix F'!$A$3:$A$7050=J$6)*--('Appendix F'!$B$3:$B$7050=$A1500))&gt;0,"Yes","")</f>
        <v/>
      </c>
    </row>
    <row r="1501" spans="1:10" x14ac:dyDescent="0.25">
      <c r="A1501" s="5" t="s">
        <v>6476</v>
      </c>
      <c r="B1501" s="5" t="s">
        <v>9800</v>
      </c>
      <c r="C1501"/>
      <c r="D1501"/>
      <c r="E1501"/>
      <c r="F1501"/>
      <c r="G1501"/>
      <c r="H1501"/>
      <c r="I1501" s="3" t="str">
        <f>IF(SUMPRODUCT(--('Appendix F'!$A$3:$A$7050=I$6)*--('Appendix F'!$B$3:$B$7050=$A1501))&gt;0,"Yes","")</f>
        <v/>
      </c>
      <c r="J1501" s="3" t="str">
        <f>IF(SUMPRODUCT(--('Appendix F'!$A$3:$A$7050=J$6)*--('Appendix F'!$B$3:$B$7050=$A1501))&gt;0,"Yes","")</f>
        <v>Yes</v>
      </c>
    </row>
    <row r="1502" spans="1:10" x14ac:dyDescent="0.25">
      <c r="A1502" s="5" t="s">
        <v>5132</v>
      </c>
      <c r="B1502" s="5" t="s">
        <v>9800</v>
      </c>
      <c r="C1502"/>
      <c r="D1502"/>
      <c r="E1502"/>
      <c r="F1502"/>
      <c r="G1502"/>
      <c r="H1502"/>
      <c r="I1502" s="3" t="str">
        <f>IF(SUMPRODUCT(--('Appendix F'!$A$3:$A$7050=I$6)*--('Appendix F'!$B$3:$B$7050=$A1502))&gt;0,"Yes","")</f>
        <v>Yes</v>
      </c>
      <c r="J1502" s="3" t="str">
        <f>IF(SUMPRODUCT(--('Appendix F'!$A$3:$A$7050=J$6)*--('Appendix F'!$B$3:$B$7050=$A1502))&gt;0,"Yes","")</f>
        <v/>
      </c>
    </row>
    <row r="1503" spans="1:10" x14ac:dyDescent="0.25">
      <c r="A1503" s="5" t="s">
        <v>6477</v>
      </c>
      <c r="B1503" s="5" t="s">
        <v>9800</v>
      </c>
      <c r="C1503"/>
      <c r="D1503"/>
      <c r="E1503"/>
      <c r="F1503"/>
      <c r="G1503"/>
      <c r="H1503"/>
      <c r="I1503" s="3" t="str">
        <f>IF(SUMPRODUCT(--('Appendix F'!$A$3:$A$7050=I$6)*--('Appendix F'!$B$3:$B$7050=$A1503))&gt;0,"Yes","")</f>
        <v/>
      </c>
      <c r="J1503" s="3" t="str">
        <f>IF(SUMPRODUCT(--('Appendix F'!$A$3:$A$7050=J$6)*--('Appendix F'!$B$3:$B$7050=$A1503))&gt;0,"Yes","")</f>
        <v>Yes</v>
      </c>
    </row>
    <row r="1504" spans="1:10" x14ac:dyDescent="0.25">
      <c r="A1504" s="5" t="s">
        <v>5133</v>
      </c>
      <c r="B1504" s="5" t="s">
        <v>9800</v>
      </c>
      <c r="C1504"/>
      <c r="D1504"/>
      <c r="E1504"/>
      <c r="F1504"/>
      <c r="G1504"/>
      <c r="H1504"/>
      <c r="I1504" s="3" t="str">
        <f>IF(SUMPRODUCT(--('Appendix F'!$A$3:$A$7050=I$6)*--('Appendix F'!$B$3:$B$7050=$A1504))&gt;0,"Yes","")</f>
        <v>Yes</v>
      </c>
      <c r="J1504" s="3" t="str">
        <f>IF(SUMPRODUCT(--('Appendix F'!$A$3:$A$7050=J$6)*--('Appendix F'!$B$3:$B$7050=$A1504))&gt;0,"Yes","")</f>
        <v/>
      </c>
    </row>
    <row r="1505" spans="1:10" x14ac:dyDescent="0.25">
      <c r="A1505" s="5" t="s">
        <v>6478</v>
      </c>
      <c r="B1505" s="5" t="s">
        <v>9800</v>
      </c>
      <c r="C1505"/>
      <c r="D1505"/>
      <c r="E1505"/>
      <c r="F1505"/>
      <c r="G1505"/>
      <c r="H1505"/>
      <c r="I1505" s="3" t="str">
        <f>IF(SUMPRODUCT(--('Appendix F'!$A$3:$A$7050=I$6)*--('Appendix F'!$B$3:$B$7050=$A1505))&gt;0,"Yes","")</f>
        <v/>
      </c>
      <c r="J1505" s="3" t="str">
        <f>IF(SUMPRODUCT(--('Appendix F'!$A$3:$A$7050=J$6)*--('Appendix F'!$B$3:$B$7050=$A1505))&gt;0,"Yes","")</f>
        <v>Yes</v>
      </c>
    </row>
    <row r="1506" spans="1:10" x14ac:dyDescent="0.25">
      <c r="A1506" s="5" t="s">
        <v>5134</v>
      </c>
      <c r="B1506" s="5" t="s">
        <v>9800</v>
      </c>
      <c r="C1506"/>
      <c r="D1506"/>
      <c r="E1506"/>
      <c r="F1506"/>
      <c r="G1506"/>
      <c r="H1506"/>
      <c r="I1506" s="3" t="str">
        <f>IF(SUMPRODUCT(--('Appendix F'!$A$3:$A$7050=I$6)*--('Appendix F'!$B$3:$B$7050=$A1506))&gt;0,"Yes","")</f>
        <v>Yes</v>
      </c>
      <c r="J1506" s="3" t="str">
        <f>IF(SUMPRODUCT(--('Appendix F'!$A$3:$A$7050=J$6)*--('Appendix F'!$B$3:$B$7050=$A1506))&gt;0,"Yes","")</f>
        <v/>
      </c>
    </row>
    <row r="1507" spans="1:10" x14ac:dyDescent="0.25">
      <c r="A1507" s="5" t="s">
        <v>6479</v>
      </c>
      <c r="B1507" s="5" t="s">
        <v>9800</v>
      </c>
      <c r="C1507"/>
      <c r="D1507"/>
      <c r="E1507"/>
      <c r="F1507"/>
      <c r="G1507"/>
      <c r="H1507"/>
      <c r="I1507" s="3" t="str">
        <f>IF(SUMPRODUCT(--('Appendix F'!$A$3:$A$7050=I$6)*--('Appendix F'!$B$3:$B$7050=$A1507))&gt;0,"Yes","")</f>
        <v/>
      </c>
      <c r="J1507" s="3" t="str">
        <f>IF(SUMPRODUCT(--('Appendix F'!$A$3:$A$7050=J$6)*--('Appendix F'!$B$3:$B$7050=$A1507))&gt;0,"Yes","")</f>
        <v>Yes</v>
      </c>
    </row>
    <row r="1508" spans="1:10" x14ac:dyDescent="0.25">
      <c r="A1508" s="5" t="s">
        <v>5135</v>
      </c>
      <c r="B1508" s="5" t="s">
        <v>9800</v>
      </c>
      <c r="C1508"/>
      <c r="D1508"/>
      <c r="E1508"/>
      <c r="F1508"/>
      <c r="G1508"/>
      <c r="H1508"/>
      <c r="I1508" s="3" t="str">
        <f>IF(SUMPRODUCT(--('Appendix F'!$A$3:$A$7050=I$6)*--('Appendix F'!$B$3:$B$7050=$A1508))&gt;0,"Yes","")</f>
        <v>Yes</v>
      </c>
      <c r="J1508" s="3" t="str">
        <f>IF(SUMPRODUCT(--('Appendix F'!$A$3:$A$7050=J$6)*--('Appendix F'!$B$3:$B$7050=$A1508))&gt;0,"Yes","")</f>
        <v/>
      </c>
    </row>
    <row r="1509" spans="1:10" x14ac:dyDescent="0.25">
      <c r="A1509" s="5" t="s">
        <v>6480</v>
      </c>
      <c r="B1509" s="5" t="s">
        <v>9800</v>
      </c>
      <c r="C1509"/>
      <c r="D1509"/>
      <c r="E1509"/>
      <c r="F1509"/>
      <c r="G1509"/>
      <c r="H1509"/>
      <c r="I1509" s="3" t="str">
        <f>IF(SUMPRODUCT(--('Appendix F'!$A$3:$A$7050=I$6)*--('Appendix F'!$B$3:$B$7050=$A1509))&gt;0,"Yes","")</f>
        <v/>
      </c>
      <c r="J1509" s="3" t="str">
        <f>IF(SUMPRODUCT(--('Appendix F'!$A$3:$A$7050=J$6)*--('Appendix F'!$B$3:$B$7050=$A1509))&gt;0,"Yes","")</f>
        <v>Yes</v>
      </c>
    </row>
    <row r="1510" spans="1:10" x14ac:dyDescent="0.25">
      <c r="A1510" s="5" t="s">
        <v>5136</v>
      </c>
      <c r="B1510" s="5" t="s">
        <v>9800</v>
      </c>
      <c r="C1510"/>
      <c r="D1510"/>
      <c r="E1510"/>
      <c r="F1510"/>
      <c r="G1510"/>
      <c r="H1510"/>
      <c r="I1510" s="3" t="str">
        <f>IF(SUMPRODUCT(--('Appendix F'!$A$3:$A$7050=I$6)*--('Appendix F'!$B$3:$B$7050=$A1510))&gt;0,"Yes","")</f>
        <v>Yes</v>
      </c>
      <c r="J1510" s="3" t="str">
        <f>IF(SUMPRODUCT(--('Appendix F'!$A$3:$A$7050=J$6)*--('Appendix F'!$B$3:$B$7050=$A1510))&gt;0,"Yes","")</f>
        <v/>
      </c>
    </row>
    <row r="1511" spans="1:10" x14ac:dyDescent="0.25">
      <c r="A1511" s="5" t="s">
        <v>6481</v>
      </c>
      <c r="B1511" s="5" t="s">
        <v>9800</v>
      </c>
      <c r="C1511"/>
      <c r="D1511"/>
      <c r="E1511"/>
      <c r="F1511"/>
      <c r="G1511"/>
      <c r="H1511"/>
      <c r="I1511" s="3" t="str">
        <f>IF(SUMPRODUCT(--('Appendix F'!$A$3:$A$7050=I$6)*--('Appendix F'!$B$3:$B$7050=$A1511))&gt;0,"Yes","")</f>
        <v/>
      </c>
      <c r="J1511" s="3" t="str">
        <f>IF(SUMPRODUCT(--('Appendix F'!$A$3:$A$7050=J$6)*--('Appendix F'!$B$3:$B$7050=$A1511))&gt;0,"Yes","")</f>
        <v>Yes</v>
      </c>
    </row>
    <row r="1512" spans="1:10" x14ac:dyDescent="0.25">
      <c r="A1512" s="5" t="s">
        <v>5137</v>
      </c>
      <c r="B1512" s="5" t="s">
        <v>9800</v>
      </c>
      <c r="C1512"/>
      <c r="D1512"/>
      <c r="E1512"/>
      <c r="F1512"/>
      <c r="G1512"/>
      <c r="H1512"/>
      <c r="I1512" s="3" t="str">
        <f>IF(SUMPRODUCT(--('Appendix F'!$A$3:$A$7050=I$6)*--('Appendix F'!$B$3:$B$7050=$A1512))&gt;0,"Yes","")</f>
        <v>Yes</v>
      </c>
      <c r="J1512" s="3" t="str">
        <f>IF(SUMPRODUCT(--('Appendix F'!$A$3:$A$7050=J$6)*--('Appendix F'!$B$3:$B$7050=$A1512))&gt;0,"Yes","")</f>
        <v/>
      </c>
    </row>
    <row r="1513" spans="1:10" x14ac:dyDescent="0.25">
      <c r="A1513" s="5" t="s">
        <v>6482</v>
      </c>
      <c r="B1513" s="5" t="s">
        <v>9800</v>
      </c>
      <c r="C1513"/>
      <c r="D1513"/>
      <c r="E1513"/>
      <c r="F1513"/>
      <c r="G1513"/>
      <c r="H1513"/>
      <c r="I1513" s="3" t="str">
        <f>IF(SUMPRODUCT(--('Appendix F'!$A$3:$A$7050=I$6)*--('Appendix F'!$B$3:$B$7050=$A1513))&gt;0,"Yes","")</f>
        <v/>
      </c>
      <c r="J1513" s="3" t="str">
        <f>IF(SUMPRODUCT(--('Appendix F'!$A$3:$A$7050=J$6)*--('Appendix F'!$B$3:$B$7050=$A1513))&gt;0,"Yes","")</f>
        <v>Yes</v>
      </c>
    </row>
    <row r="1514" spans="1:10" x14ac:dyDescent="0.25">
      <c r="A1514" s="5" t="s">
        <v>5138</v>
      </c>
      <c r="B1514" s="5" t="s">
        <v>9800</v>
      </c>
      <c r="C1514"/>
      <c r="D1514"/>
      <c r="E1514"/>
      <c r="F1514"/>
      <c r="G1514"/>
      <c r="H1514"/>
      <c r="I1514" s="3" t="str">
        <f>IF(SUMPRODUCT(--('Appendix F'!$A$3:$A$7050=I$6)*--('Appendix F'!$B$3:$B$7050=$A1514))&gt;0,"Yes","")</f>
        <v>Yes</v>
      </c>
      <c r="J1514" s="3" t="str">
        <f>IF(SUMPRODUCT(--('Appendix F'!$A$3:$A$7050=J$6)*--('Appendix F'!$B$3:$B$7050=$A1514))&gt;0,"Yes","")</f>
        <v/>
      </c>
    </row>
    <row r="1515" spans="1:10" x14ac:dyDescent="0.25">
      <c r="A1515" s="5" t="s">
        <v>6483</v>
      </c>
      <c r="B1515" s="5" t="s">
        <v>9800</v>
      </c>
      <c r="C1515"/>
      <c r="D1515"/>
      <c r="E1515"/>
      <c r="F1515"/>
      <c r="G1515"/>
      <c r="H1515"/>
      <c r="I1515" s="3" t="str">
        <f>IF(SUMPRODUCT(--('Appendix F'!$A$3:$A$7050=I$6)*--('Appendix F'!$B$3:$B$7050=$A1515))&gt;0,"Yes","")</f>
        <v/>
      </c>
      <c r="J1515" s="3" t="str">
        <f>IF(SUMPRODUCT(--('Appendix F'!$A$3:$A$7050=J$6)*--('Appendix F'!$B$3:$B$7050=$A1515))&gt;0,"Yes","")</f>
        <v>Yes</v>
      </c>
    </row>
    <row r="1516" spans="1:10" x14ac:dyDescent="0.25">
      <c r="A1516" s="5" t="s">
        <v>5139</v>
      </c>
      <c r="B1516" s="5" t="s">
        <v>9800</v>
      </c>
      <c r="C1516"/>
      <c r="D1516"/>
      <c r="E1516"/>
      <c r="F1516"/>
      <c r="G1516"/>
      <c r="H1516"/>
      <c r="I1516" s="3" t="str">
        <f>IF(SUMPRODUCT(--('Appendix F'!$A$3:$A$7050=I$6)*--('Appendix F'!$B$3:$B$7050=$A1516))&gt;0,"Yes","")</f>
        <v>Yes</v>
      </c>
      <c r="J1516" s="3" t="str">
        <f>IF(SUMPRODUCT(--('Appendix F'!$A$3:$A$7050=J$6)*--('Appendix F'!$B$3:$B$7050=$A1516))&gt;0,"Yes","")</f>
        <v/>
      </c>
    </row>
    <row r="1517" spans="1:10" x14ac:dyDescent="0.25">
      <c r="A1517" s="5" t="s">
        <v>6484</v>
      </c>
      <c r="B1517" s="5" t="s">
        <v>9800</v>
      </c>
      <c r="C1517"/>
      <c r="D1517"/>
      <c r="E1517"/>
      <c r="F1517"/>
      <c r="G1517"/>
      <c r="H1517"/>
      <c r="I1517" s="3" t="str">
        <f>IF(SUMPRODUCT(--('Appendix F'!$A$3:$A$7050=I$6)*--('Appendix F'!$B$3:$B$7050=$A1517))&gt;0,"Yes","")</f>
        <v/>
      </c>
      <c r="J1517" s="3" t="str">
        <f>IF(SUMPRODUCT(--('Appendix F'!$A$3:$A$7050=J$6)*--('Appendix F'!$B$3:$B$7050=$A1517))&gt;0,"Yes","")</f>
        <v>Yes</v>
      </c>
    </row>
    <row r="1518" spans="1:10" x14ac:dyDescent="0.25">
      <c r="A1518" s="5" t="s">
        <v>5140</v>
      </c>
      <c r="B1518" s="5" t="s">
        <v>9800</v>
      </c>
      <c r="C1518"/>
      <c r="D1518"/>
      <c r="E1518"/>
      <c r="F1518"/>
      <c r="G1518"/>
      <c r="H1518"/>
      <c r="I1518" s="3" t="str">
        <f>IF(SUMPRODUCT(--('Appendix F'!$A$3:$A$7050=I$6)*--('Appendix F'!$B$3:$B$7050=$A1518))&gt;0,"Yes","")</f>
        <v>Yes</v>
      </c>
      <c r="J1518" s="3" t="str">
        <f>IF(SUMPRODUCT(--('Appendix F'!$A$3:$A$7050=J$6)*--('Appendix F'!$B$3:$B$7050=$A1518))&gt;0,"Yes","")</f>
        <v/>
      </c>
    </row>
    <row r="1519" spans="1:10" x14ac:dyDescent="0.25">
      <c r="A1519" s="5" t="s">
        <v>6485</v>
      </c>
      <c r="B1519" s="5" t="s">
        <v>9800</v>
      </c>
      <c r="C1519"/>
      <c r="D1519"/>
      <c r="E1519"/>
      <c r="F1519"/>
      <c r="G1519"/>
      <c r="H1519"/>
      <c r="I1519" s="3" t="str">
        <f>IF(SUMPRODUCT(--('Appendix F'!$A$3:$A$7050=I$6)*--('Appendix F'!$B$3:$B$7050=$A1519))&gt;0,"Yes","")</f>
        <v/>
      </c>
      <c r="J1519" s="3" t="str">
        <f>IF(SUMPRODUCT(--('Appendix F'!$A$3:$A$7050=J$6)*--('Appendix F'!$B$3:$B$7050=$A1519))&gt;0,"Yes","")</f>
        <v>Yes</v>
      </c>
    </row>
    <row r="1520" spans="1:10" x14ac:dyDescent="0.25">
      <c r="A1520" s="5" t="s">
        <v>5141</v>
      </c>
      <c r="B1520" s="5" t="s">
        <v>9800</v>
      </c>
      <c r="C1520"/>
      <c r="D1520"/>
      <c r="E1520"/>
      <c r="F1520"/>
      <c r="G1520"/>
      <c r="H1520"/>
      <c r="I1520" s="3" t="str">
        <f>IF(SUMPRODUCT(--('Appendix F'!$A$3:$A$7050=I$6)*--('Appendix F'!$B$3:$B$7050=$A1520))&gt;0,"Yes","")</f>
        <v>Yes</v>
      </c>
      <c r="J1520" s="3" t="str">
        <f>IF(SUMPRODUCT(--('Appendix F'!$A$3:$A$7050=J$6)*--('Appendix F'!$B$3:$B$7050=$A1520))&gt;0,"Yes","")</f>
        <v/>
      </c>
    </row>
    <row r="1521" spans="1:10" x14ac:dyDescent="0.25">
      <c r="A1521" s="5" t="s">
        <v>6486</v>
      </c>
      <c r="B1521" s="5" t="s">
        <v>9800</v>
      </c>
      <c r="C1521"/>
      <c r="D1521"/>
      <c r="E1521"/>
      <c r="F1521"/>
      <c r="G1521"/>
      <c r="H1521"/>
      <c r="I1521" s="3" t="str">
        <f>IF(SUMPRODUCT(--('Appendix F'!$A$3:$A$7050=I$6)*--('Appendix F'!$B$3:$B$7050=$A1521))&gt;0,"Yes","")</f>
        <v/>
      </c>
      <c r="J1521" s="3" t="str">
        <f>IF(SUMPRODUCT(--('Appendix F'!$A$3:$A$7050=J$6)*--('Appendix F'!$B$3:$B$7050=$A1521))&gt;0,"Yes","")</f>
        <v>Yes</v>
      </c>
    </row>
    <row r="1522" spans="1:10" x14ac:dyDescent="0.25">
      <c r="A1522" s="5" t="s">
        <v>5142</v>
      </c>
      <c r="B1522" s="5" t="s">
        <v>9800</v>
      </c>
      <c r="C1522"/>
      <c r="D1522"/>
      <c r="E1522"/>
      <c r="F1522"/>
      <c r="G1522"/>
      <c r="H1522"/>
      <c r="I1522" s="3" t="str">
        <f>IF(SUMPRODUCT(--('Appendix F'!$A$3:$A$7050=I$6)*--('Appendix F'!$B$3:$B$7050=$A1522))&gt;0,"Yes","")</f>
        <v>Yes</v>
      </c>
      <c r="J1522" s="3" t="str">
        <f>IF(SUMPRODUCT(--('Appendix F'!$A$3:$A$7050=J$6)*--('Appendix F'!$B$3:$B$7050=$A1522))&gt;0,"Yes","")</f>
        <v/>
      </c>
    </row>
    <row r="1523" spans="1:10" x14ac:dyDescent="0.25">
      <c r="A1523" s="5" t="s">
        <v>6487</v>
      </c>
      <c r="B1523" s="5" t="s">
        <v>9800</v>
      </c>
      <c r="C1523"/>
      <c r="D1523"/>
      <c r="E1523"/>
      <c r="F1523"/>
      <c r="G1523"/>
      <c r="H1523"/>
      <c r="I1523" s="3" t="str">
        <f>IF(SUMPRODUCT(--('Appendix F'!$A$3:$A$7050=I$6)*--('Appendix F'!$B$3:$B$7050=$A1523))&gt;0,"Yes","")</f>
        <v/>
      </c>
      <c r="J1523" s="3" t="str">
        <f>IF(SUMPRODUCT(--('Appendix F'!$A$3:$A$7050=J$6)*--('Appendix F'!$B$3:$B$7050=$A1523))&gt;0,"Yes","")</f>
        <v>Yes</v>
      </c>
    </row>
    <row r="1524" spans="1:10" x14ac:dyDescent="0.25">
      <c r="A1524" s="5" t="s">
        <v>5143</v>
      </c>
      <c r="B1524" s="5" t="s">
        <v>9800</v>
      </c>
      <c r="C1524"/>
      <c r="D1524"/>
      <c r="E1524"/>
      <c r="F1524"/>
      <c r="G1524"/>
      <c r="H1524"/>
      <c r="I1524" s="3" t="str">
        <f>IF(SUMPRODUCT(--('Appendix F'!$A$3:$A$7050=I$6)*--('Appendix F'!$B$3:$B$7050=$A1524))&gt;0,"Yes","")</f>
        <v>Yes</v>
      </c>
      <c r="J1524" s="3" t="str">
        <f>IF(SUMPRODUCT(--('Appendix F'!$A$3:$A$7050=J$6)*--('Appendix F'!$B$3:$B$7050=$A1524))&gt;0,"Yes","")</f>
        <v/>
      </c>
    </row>
    <row r="1525" spans="1:10" x14ac:dyDescent="0.25">
      <c r="A1525" s="5" t="s">
        <v>6488</v>
      </c>
      <c r="B1525" s="5" t="s">
        <v>9800</v>
      </c>
      <c r="C1525"/>
      <c r="D1525"/>
      <c r="E1525"/>
      <c r="F1525"/>
      <c r="G1525"/>
      <c r="H1525"/>
      <c r="I1525" s="3" t="str">
        <f>IF(SUMPRODUCT(--('Appendix F'!$A$3:$A$7050=I$6)*--('Appendix F'!$B$3:$B$7050=$A1525))&gt;0,"Yes","")</f>
        <v/>
      </c>
      <c r="J1525" s="3" t="str">
        <f>IF(SUMPRODUCT(--('Appendix F'!$A$3:$A$7050=J$6)*--('Appendix F'!$B$3:$B$7050=$A1525))&gt;0,"Yes","")</f>
        <v>Yes</v>
      </c>
    </row>
    <row r="1526" spans="1:10" x14ac:dyDescent="0.25">
      <c r="A1526" s="5" t="s">
        <v>5144</v>
      </c>
      <c r="B1526" s="5" t="s">
        <v>9800</v>
      </c>
      <c r="C1526"/>
      <c r="D1526"/>
      <c r="E1526"/>
      <c r="F1526"/>
      <c r="G1526"/>
      <c r="H1526"/>
      <c r="I1526" s="3" t="str">
        <f>IF(SUMPRODUCT(--('Appendix F'!$A$3:$A$7050=I$6)*--('Appendix F'!$B$3:$B$7050=$A1526))&gt;0,"Yes","")</f>
        <v>Yes</v>
      </c>
      <c r="J1526" s="3" t="str">
        <f>IF(SUMPRODUCT(--('Appendix F'!$A$3:$A$7050=J$6)*--('Appendix F'!$B$3:$B$7050=$A1526))&gt;0,"Yes","")</f>
        <v/>
      </c>
    </row>
    <row r="1527" spans="1:10" x14ac:dyDescent="0.25">
      <c r="A1527" s="5" t="s">
        <v>6489</v>
      </c>
      <c r="B1527" s="5" t="s">
        <v>9800</v>
      </c>
      <c r="C1527"/>
      <c r="D1527"/>
      <c r="E1527"/>
      <c r="F1527"/>
      <c r="G1527"/>
      <c r="H1527"/>
      <c r="I1527" s="3" t="str">
        <f>IF(SUMPRODUCT(--('Appendix F'!$A$3:$A$7050=I$6)*--('Appendix F'!$B$3:$B$7050=$A1527))&gt;0,"Yes","")</f>
        <v/>
      </c>
      <c r="J1527" s="3" t="str">
        <f>IF(SUMPRODUCT(--('Appendix F'!$A$3:$A$7050=J$6)*--('Appendix F'!$B$3:$B$7050=$A1527))&gt;0,"Yes","")</f>
        <v>Yes</v>
      </c>
    </row>
    <row r="1528" spans="1:10" x14ac:dyDescent="0.25">
      <c r="A1528" s="5" t="s">
        <v>5145</v>
      </c>
      <c r="B1528" s="5" t="s">
        <v>9800</v>
      </c>
      <c r="C1528"/>
      <c r="D1528"/>
      <c r="E1528"/>
      <c r="F1528"/>
      <c r="G1528"/>
      <c r="H1528"/>
      <c r="I1528" s="3" t="str">
        <f>IF(SUMPRODUCT(--('Appendix F'!$A$3:$A$7050=I$6)*--('Appendix F'!$B$3:$B$7050=$A1528))&gt;0,"Yes","")</f>
        <v>Yes</v>
      </c>
      <c r="J1528" s="3" t="str">
        <f>IF(SUMPRODUCT(--('Appendix F'!$A$3:$A$7050=J$6)*--('Appendix F'!$B$3:$B$7050=$A1528))&gt;0,"Yes","")</f>
        <v/>
      </c>
    </row>
    <row r="1529" spans="1:10" x14ac:dyDescent="0.25">
      <c r="A1529" s="5" t="s">
        <v>6490</v>
      </c>
      <c r="B1529" s="5" t="s">
        <v>9800</v>
      </c>
      <c r="C1529"/>
      <c r="D1529"/>
      <c r="E1529"/>
      <c r="F1529"/>
      <c r="G1529"/>
      <c r="H1529"/>
      <c r="I1529" s="3" t="str">
        <f>IF(SUMPRODUCT(--('Appendix F'!$A$3:$A$7050=I$6)*--('Appendix F'!$B$3:$B$7050=$A1529))&gt;0,"Yes","")</f>
        <v/>
      </c>
      <c r="J1529" s="3" t="str">
        <f>IF(SUMPRODUCT(--('Appendix F'!$A$3:$A$7050=J$6)*--('Appendix F'!$B$3:$B$7050=$A1529))&gt;0,"Yes","")</f>
        <v>Yes</v>
      </c>
    </row>
    <row r="1530" spans="1:10" x14ac:dyDescent="0.25">
      <c r="A1530" s="5" t="s">
        <v>5146</v>
      </c>
      <c r="B1530" s="5" t="s">
        <v>9800</v>
      </c>
      <c r="C1530"/>
      <c r="D1530"/>
      <c r="E1530"/>
      <c r="F1530"/>
      <c r="G1530"/>
      <c r="H1530"/>
      <c r="I1530" s="3" t="str">
        <f>IF(SUMPRODUCT(--('Appendix F'!$A$3:$A$7050=I$6)*--('Appendix F'!$B$3:$B$7050=$A1530))&gt;0,"Yes","")</f>
        <v>Yes</v>
      </c>
      <c r="J1530" s="3" t="str">
        <f>IF(SUMPRODUCT(--('Appendix F'!$A$3:$A$7050=J$6)*--('Appendix F'!$B$3:$B$7050=$A1530))&gt;0,"Yes","")</f>
        <v/>
      </c>
    </row>
    <row r="1531" spans="1:10" x14ac:dyDescent="0.25">
      <c r="A1531" s="5" t="s">
        <v>6491</v>
      </c>
      <c r="B1531" s="5" t="s">
        <v>9800</v>
      </c>
      <c r="C1531"/>
      <c r="D1531"/>
      <c r="E1531"/>
      <c r="F1531"/>
      <c r="G1531"/>
      <c r="H1531"/>
      <c r="I1531" s="3" t="str">
        <f>IF(SUMPRODUCT(--('Appendix F'!$A$3:$A$7050=I$6)*--('Appendix F'!$B$3:$B$7050=$A1531))&gt;0,"Yes","")</f>
        <v/>
      </c>
      <c r="J1531" s="3" t="str">
        <f>IF(SUMPRODUCT(--('Appendix F'!$A$3:$A$7050=J$6)*--('Appendix F'!$B$3:$B$7050=$A1531))&gt;0,"Yes","")</f>
        <v>Yes</v>
      </c>
    </row>
    <row r="1532" spans="1:10" x14ac:dyDescent="0.25">
      <c r="A1532" s="5" t="s">
        <v>5147</v>
      </c>
      <c r="B1532" s="5" t="s">
        <v>9800</v>
      </c>
      <c r="C1532"/>
      <c r="D1532"/>
      <c r="E1532"/>
      <c r="F1532"/>
      <c r="G1532"/>
      <c r="H1532"/>
      <c r="I1532" s="3" t="str">
        <f>IF(SUMPRODUCT(--('Appendix F'!$A$3:$A$7050=I$6)*--('Appendix F'!$B$3:$B$7050=$A1532))&gt;0,"Yes","")</f>
        <v>Yes</v>
      </c>
      <c r="J1532" s="3" t="str">
        <f>IF(SUMPRODUCT(--('Appendix F'!$A$3:$A$7050=J$6)*--('Appendix F'!$B$3:$B$7050=$A1532))&gt;0,"Yes","")</f>
        <v/>
      </c>
    </row>
    <row r="1533" spans="1:10" x14ac:dyDescent="0.25">
      <c r="A1533" s="5" t="s">
        <v>6492</v>
      </c>
      <c r="B1533" s="5" t="s">
        <v>9800</v>
      </c>
      <c r="C1533"/>
      <c r="D1533"/>
      <c r="E1533"/>
      <c r="F1533"/>
      <c r="G1533"/>
      <c r="H1533"/>
      <c r="I1533" s="3" t="str">
        <f>IF(SUMPRODUCT(--('Appendix F'!$A$3:$A$7050=I$6)*--('Appendix F'!$B$3:$B$7050=$A1533))&gt;0,"Yes","")</f>
        <v/>
      </c>
      <c r="J1533" s="3" t="str">
        <f>IF(SUMPRODUCT(--('Appendix F'!$A$3:$A$7050=J$6)*--('Appendix F'!$B$3:$B$7050=$A1533))&gt;0,"Yes","")</f>
        <v>Yes</v>
      </c>
    </row>
    <row r="1534" spans="1:10" x14ac:dyDescent="0.25">
      <c r="A1534" s="5" t="s">
        <v>5148</v>
      </c>
      <c r="B1534" s="5" t="s">
        <v>9800</v>
      </c>
      <c r="C1534"/>
      <c r="D1534"/>
      <c r="E1534"/>
      <c r="F1534"/>
      <c r="G1534"/>
      <c r="H1534"/>
      <c r="I1534" s="3" t="str">
        <f>IF(SUMPRODUCT(--('Appendix F'!$A$3:$A$7050=I$6)*--('Appendix F'!$B$3:$B$7050=$A1534))&gt;0,"Yes","")</f>
        <v>Yes</v>
      </c>
      <c r="J1534" s="3" t="str">
        <f>IF(SUMPRODUCT(--('Appendix F'!$A$3:$A$7050=J$6)*--('Appendix F'!$B$3:$B$7050=$A1534))&gt;0,"Yes","")</f>
        <v/>
      </c>
    </row>
    <row r="1535" spans="1:10" x14ac:dyDescent="0.25">
      <c r="A1535" s="5" t="s">
        <v>6493</v>
      </c>
      <c r="B1535" s="5" t="s">
        <v>9800</v>
      </c>
      <c r="C1535"/>
      <c r="D1535"/>
      <c r="E1535"/>
      <c r="F1535"/>
      <c r="G1535"/>
      <c r="H1535"/>
      <c r="I1535" s="3" t="str">
        <f>IF(SUMPRODUCT(--('Appendix F'!$A$3:$A$7050=I$6)*--('Appendix F'!$B$3:$B$7050=$A1535))&gt;0,"Yes","")</f>
        <v/>
      </c>
      <c r="J1535" s="3" t="str">
        <f>IF(SUMPRODUCT(--('Appendix F'!$A$3:$A$7050=J$6)*--('Appendix F'!$B$3:$B$7050=$A1535))&gt;0,"Yes","")</f>
        <v>Yes</v>
      </c>
    </row>
    <row r="1536" spans="1:10" x14ac:dyDescent="0.25">
      <c r="A1536" s="5" t="s">
        <v>5149</v>
      </c>
      <c r="B1536" s="5" t="s">
        <v>9800</v>
      </c>
      <c r="C1536"/>
      <c r="D1536"/>
      <c r="E1536"/>
      <c r="F1536"/>
      <c r="G1536"/>
      <c r="H1536"/>
      <c r="I1536" s="3" t="str">
        <f>IF(SUMPRODUCT(--('Appendix F'!$A$3:$A$7050=I$6)*--('Appendix F'!$B$3:$B$7050=$A1536))&gt;0,"Yes","")</f>
        <v>Yes</v>
      </c>
      <c r="J1536" s="3" t="str">
        <f>IF(SUMPRODUCT(--('Appendix F'!$A$3:$A$7050=J$6)*--('Appendix F'!$B$3:$B$7050=$A1536))&gt;0,"Yes","")</f>
        <v/>
      </c>
    </row>
    <row r="1537" spans="1:10" x14ac:dyDescent="0.25">
      <c r="A1537" s="5" t="s">
        <v>6494</v>
      </c>
      <c r="B1537" s="5" t="s">
        <v>9800</v>
      </c>
      <c r="C1537"/>
      <c r="D1537"/>
      <c r="E1537"/>
      <c r="F1537"/>
      <c r="G1537"/>
      <c r="H1537"/>
      <c r="I1537" s="3" t="str">
        <f>IF(SUMPRODUCT(--('Appendix F'!$A$3:$A$7050=I$6)*--('Appendix F'!$B$3:$B$7050=$A1537))&gt;0,"Yes","")</f>
        <v/>
      </c>
      <c r="J1537" s="3" t="str">
        <f>IF(SUMPRODUCT(--('Appendix F'!$A$3:$A$7050=J$6)*--('Appendix F'!$B$3:$B$7050=$A1537))&gt;0,"Yes","")</f>
        <v>Yes</v>
      </c>
    </row>
    <row r="1538" spans="1:10" x14ac:dyDescent="0.25">
      <c r="A1538" s="5" t="s">
        <v>5150</v>
      </c>
      <c r="B1538" s="5" t="s">
        <v>9800</v>
      </c>
      <c r="C1538"/>
      <c r="D1538"/>
      <c r="E1538"/>
      <c r="F1538"/>
      <c r="G1538"/>
      <c r="H1538"/>
      <c r="I1538" s="3" t="str">
        <f>IF(SUMPRODUCT(--('Appendix F'!$A$3:$A$7050=I$6)*--('Appendix F'!$B$3:$B$7050=$A1538))&gt;0,"Yes","")</f>
        <v>Yes</v>
      </c>
      <c r="J1538" s="3" t="str">
        <f>IF(SUMPRODUCT(--('Appendix F'!$A$3:$A$7050=J$6)*--('Appendix F'!$B$3:$B$7050=$A1538))&gt;0,"Yes","")</f>
        <v/>
      </c>
    </row>
    <row r="1539" spans="1:10" x14ac:dyDescent="0.25">
      <c r="A1539" s="5" t="s">
        <v>6495</v>
      </c>
      <c r="B1539" s="5" t="s">
        <v>9800</v>
      </c>
      <c r="C1539"/>
      <c r="D1539"/>
      <c r="E1539"/>
      <c r="F1539"/>
      <c r="G1539"/>
      <c r="H1539"/>
      <c r="I1539" s="3" t="str">
        <f>IF(SUMPRODUCT(--('Appendix F'!$A$3:$A$7050=I$6)*--('Appendix F'!$B$3:$B$7050=$A1539))&gt;0,"Yes","")</f>
        <v/>
      </c>
      <c r="J1539" s="3" t="str">
        <f>IF(SUMPRODUCT(--('Appendix F'!$A$3:$A$7050=J$6)*--('Appendix F'!$B$3:$B$7050=$A1539))&gt;0,"Yes","")</f>
        <v>Yes</v>
      </c>
    </row>
    <row r="1540" spans="1:10" x14ac:dyDescent="0.25">
      <c r="A1540" s="5" t="s">
        <v>5151</v>
      </c>
      <c r="B1540" s="5" t="s">
        <v>9800</v>
      </c>
      <c r="C1540"/>
      <c r="D1540"/>
      <c r="E1540"/>
      <c r="F1540"/>
      <c r="G1540"/>
      <c r="H1540"/>
      <c r="I1540" s="3" t="str">
        <f>IF(SUMPRODUCT(--('Appendix F'!$A$3:$A$7050=I$6)*--('Appendix F'!$B$3:$B$7050=$A1540))&gt;0,"Yes","")</f>
        <v>Yes</v>
      </c>
      <c r="J1540" s="3" t="str">
        <f>IF(SUMPRODUCT(--('Appendix F'!$A$3:$A$7050=J$6)*--('Appendix F'!$B$3:$B$7050=$A1540))&gt;0,"Yes","")</f>
        <v/>
      </c>
    </row>
    <row r="1541" spans="1:10" x14ac:dyDescent="0.25">
      <c r="A1541" s="5" t="s">
        <v>6496</v>
      </c>
      <c r="B1541" s="5" t="s">
        <v>9800</v>
      </c>
      <c r="C1541"/>
      <c r="D1541"/>
      <c r="E1541"/>
      <c r="F1541"/>
      <c r="G1541"/>
      <c r="H1541"/>
      <c r="I1541" s="3" t="str">
        <f>IF(SUMPRODUCT(--('Appendix F'!$A$3:$A$7050=I$6)*--('Appendix F'!$B$3:$B$7050=$A1541))&gt;0,"Yes","")</f>
        <v/>
      </c>
      <c r="J1541" s="3" t="str">
        <f>IF(SUMPRODUCT(--('Appendix F'!$A$3:$A$7050=J$6)*--('Appendix F'!$B$3:$B$7050=$A1541))&gt;0,"Yes","")</f>
        <v>Yes</v>
      </c>
    </row>
    <row r="1542" spans="1:10" x14ac:dyDescent="0.25">
      <c r="A1542" s="5" t="s">
        <v>5152</v>
      </c>
      <c r="B1542" s="5" t="s">
        <v>9800</v>
      </c>
      <c r="C1542"/>
      <c r="D1542"/>
      <c r="E1542"/>
      <c r="F1542"/>
      <c r="G1542"/>
      <c r="H1542"/>
      <c r="I1542" s="3" t="str">
        <f>IF(SUMPRODUCT(--('Appendix F'!$A$3:$A$7050=I$6)*--('Appendix F'!$B$3:$B$7050=$A1542))&gt;0,"Yes","")</f>
        <v>Yes</v>
      </c>
      <c r="J1542" s="3" t="str">
        <f>IF(SUMPRODUCT(--('Appendix F'!$A$3:$A$7050=J$6)*--('Appendix F'!$B$3:$B$7050=$A1542))&gt;0,"Yes","")</f>
        <v/>
      </c>
    </row>
    <row r="1543" spans="1:10" x14ac:dyDescent="0.25">
      <c r="A1543" s="5" t="s">
        <v>6497</v>
      </c>
      <c r="B1543" s="5" t="s">
        <v>9800</v>
      </c>
      <c r="C1543"/>
      <c r="D1543"/>
      <c r="E1543"/>
      <c r="F1543"/>
      <c r="G1543"/>
      <c r="H1543"/>
      <c r="I1543" s="3" t="str">
        <f>IF(SUMPRODUCT(--('Appendix F'!$A$3:$A$7050=I$6)*--('Appendix F'!$B$3:$B$7050=$A1543))&gt;0,"Yes","")</f>
        <v/>
      </c>
      <c r="J1543" s="3" t="str">
        <f>IF(SUMPRODUCT(--('Appendix F'!$A$3:$A$7050=J$6)*--('Appendix F'!$B$3:$B$7050=$A1543))&gt;0,"Yes","")</f>
        <v>Yes</v>
      </c>
    </row>
    <row r="1544" spans="1:10" x14ac:dyDescent="0.25">
      <c r="A1544" s="5" t="s">
        <v>5153</v>
      </c>
      <c r="B1544" s="5" t="s">
        <v>9800</v>
      </c>
      <c r="C1544"/>
      <c r="D1544"/>
      <c r="E1544"/>
      <c r="F1544"/>
      <c r="G1544"/>
      <c r="H1544"/>
      <c r="I1544" s="3" t="str">
        <f>IF(SUMPRODUCT(--('Appendix F'!$A$3:$A$7050=I$6)*--('Appendix F'!$B$3:$B$7050=$A1544))&gt;0,"Yes","")</f>
        <v>Yes</v>
      </c>
      <c r="J1544" s="3" t="str">
        <f>IF(SUMPRODUCT(--('Appendix F'!$A$3:$A$7050=J$6)*--('Appendix F'!$B$3:$B$7050=$A1544))&gt;0,"Yes","")</f>
        <v/>
      </c>
    </row>
    <row r="1545" spans="1:10" x14ac:dyDescent="0.25">
      <c r="A1545" s="5" t="s">
        <v>6498</v>
      </c>
      <c r="B1545" s="5" t="s">
        <v>9800</v>
      </c>
      <c r="C1545"/>
      <c r="D1545"/>
      <c r="E1545"/>
      <c r="F1545"/>
      <c r="G1545"/>
      <c r="H1545"/>
      <c r="I1545" s="3" t="str">
        <f>IF(SUMPRODUCT(--('Appendix F'!$A$3:$A$7050=I$6)*--('Appendix F'!$B$3:$B$7050=$A1545))&gt;0,"Yes","")</f>
        <v/>
      </c>
      <c r="J1545" s="3" t="str">
        <f>IF(SUMPRODUCT(--('Appendix F'!$A$3:$A$7050=J$6)*--('Appendix F'!$B$3:$B$7050=$A1545))&gt;0,"Yes","")</f>
        <v>Yes</v>
      </c>
    </row>
    <row r="1546" spans="1:10" x14ac:dyDescent="0.25">
      <c r="A1546" s="5" t="s">
        <v>5154</v>
      </c>
      <c r="B1546" s="5" t="s">
        <v>9800</v>
      </c>
      <c r="C1546"/>
      <c r="D1546"/>
      <c r="E1546"/>
      <c r="F1546"/>
      <c r="G1546"/>
      <c r="H1546"/>
      <c r="I1546" s="3" t="str">
        <f>IF(SUMPRODUCT(--('Appendix F'!$A$3:$A$7050=I$6)*--('Appendix F'!$B$3:$B$7050=$A1546))&gt;0,"Yes","")</f>
        <v>Yes</v>
      </c>
      <c r="J1546" s="3" t="str">
        <f>IF(SUMPRODUCT(--('Appendix F'!$A$3:$A$7050=J$6)*--('Appendix F'!$B$3:$B$7050=$A1546))&gt;0,"Yes","")</f>
        <v/>
      </c>
    </row>
    <row r="1547" spans="1:10" x14ac:dyDescent="0.25">
      <c r="A1547" s="5" t="s">
        <v>6499</v>
      </c>
      <c r="B1547" s="5" t="s">
        <v>9800</v>
      </c>
      <c r="C1547"/>
      <c r="D1547"/>
      <c r="E1547"/>
      <c r="F1547"/>
      <c r="G1547"/>
      <c r="H1547"/>
      <c r="I1547" s="3" t="str">
        <f>IF(SUMPRODUCT(--('Appendix F'!$A$3:$A$7050=I$6)*--('Appendix F'!$B$3:$B$7050=$A1547))&gt;0,"Yes","")</f>
        <v/>
      </c>
      <c r="J1547" s="3" t="str">
        <f>IF(SUMPRODUCT(--('Appendix F'!$A$3:$A$7050=J$6)*--('Appendix F'!$B$3:$B$7050=$A1547))&gt;0,"Yes","")</f>
        <v>Yes</v>
      </c>
    </row>
    <row r="1548" spans="1:10" x14ac:dyDescent="0.25">
      <c r="A1548" s="5" t="s">
        <v>5155</v>
      </c>
      <c r="B1548" s="5" t="s">
        <v>9800</v>
      </c>
      <c r="C1548"/>
      <c r="D1548"/>
      <c r="E1548"/>
      <c r="F1548"/>
      <c r="G1548"/>
      <c r="H1548"/>
      <c r="I1548" s="3" t="str">
        <f>IF(SUMPRODUCT(--('Appendix F'!$A$3:$A$7050=I$6)*--('Appendix F'!$B$3:$B$7050=$A1548))&gt;0,"Yes","")</f>
        <v>Yes</v>
      </c>
      <c r="J1548" s="3" t="str">
        <f>IF(SUMPRODUCT(--('Appendix F'!$A$3:$A$7050=J$6)*--('Appendix F'!$B$3:$B$7050=$A1548))&gt;0,"Yes","")</f>
        <v/>
      </c>
    </row>
    <row r="1549" spans="1:10" x14ac:dyDescent="0.25">
      <c r="A1549" s="5" t="s">
        <v>6500</v>
      </c>
      <c r="B1549" s="5" t="s">
        <v>9800</v>
      </c>
      <c r="C1549"/>
      <c r="D1549"/>
      <c r="E1549"/>
      <c r="F1549"/>
      <c r="G1549"/>
      <c r="H1549"/>
      <c r="I1549" s="3" t="str">
        <f>IF(SUMPRODUCT(--('Appendix F'!$A$3:$A$7050=I$6)*--('Appendix F'!$B$3:$B$7050=$A1549))&gt;0,"Yes","")</f>
        <v/>
      </c>
      <c r="J1549" s="3" t="str">
        <f>IF(SUMPRODUCT(--('Appendix F'!$A$3:$A$7050=J$6)*--('Appendix F'!$B$3:$B$7050=$A1549))&gt;0,"Yes","")</f>
        <v>Yes</v>
      </c>
    </row>
    <row r="1550" spans="1:10" x14ac:dyDescent="0.25">
      <c r="A1550" s="5" t="s">
        <v>5156</v>
      </c>
      <c r="B1550" s="5" t="s">
        <v>9800</v>
      </c>
      <c r="C1550"/>
      <c r="D1550"/>
      <c r="E1550"/>
      <c r="F1550"/>
      <c r="G1550"/>
      <c r="H1550"/>
      <c r="I1550" s="3" t="str">
        <f>IF(SUMPRODUCT(--('Appendix F'!$A$3:$A$7050=I$6)*--('Appendix F'!$B$3:$B$7050=$A1550))&gt;0,"Yes","")</f>
        <v>Yes</v>
      </c>
      <c r="J1550" s="3" t="str">
        <f>IF(SUMPRODUCT(--('Appendix F'!$A$3:$A$7050=J$6)*--('Appendix F'!$B$3:$B$7050=$A1550))&gt;0,"Yes","")</f>
        <v/>
      </c>
    </row>
    <row r="1551" spans="1:10" x14ac:dyDescent="0.25">
      <c r="A1551" s="5" t="s">
        <v>6501</v>
      </c>
      <c r="B1551" s="5" t="s">
        <v>9800</v>
      </c>
      <c r="C1551"/>
      <c r="D1551"/>
      <c r="E1551"/>
      <c r="F1551"/>
      <c r="G1551"/>
      <c r="H1551"/>
      <c r="I1551" s="3" t="str">
        <f>IF(SUMPRODUCT(--('Appendix F'!$A$3:$A$7050=I$6)*--('Appendix F'!$B$3:$B$7050=$A1551))&gt;0,"Yes","")</f>
        <v/>
      </c>
      <c r="J1551" s="3" t="str">
        <f>IF(SUMPRODUCT(--('Appendix F'!$A$3:$A$7050=J$6)*--('Appendix F'!$B$3:$B$7050=$A1551))&gt;0,"Yes","")</f>
        <v>Yes</v>
      </c>
    </row>
    <row r="1552" spans="1:10" x14ac:dyDescent="0.25">
      <c r="A1552" s="5" t="s">
        <v>5157</v>
      </c>
      <c r="B1552" s="5" t="s">
        <v>9800</v>
      </c>
      <c r="C1552"/>
      <c r="D1552"/>
      <c r="E1552"/>
      <c r="F1552"/>
      <c r="G1552"/>
      <c r="H1552"/>
      <c r="I1552" s="3" t="str">
        <f>IF(SUMPRODUCT(--('Appendix F'!$A$3:$A$7050=I$6)*--('Appendix F'!$B$3:$B$7050=$A1552))&gt;0,"Yes","")</f>
        <v>Yes</v>
      </c>
      <c r="J1552" s="3" t="str">
        <f>IF(SUMPRODUCT(--('Appendix F'!$A$3:$A$7050=J$6)*--('Appendix F'!$B$3:$B$7050=$A1552))&gt;0,"Yes","")</f>
        <v/>
      </c>
    </row>
    <row r="1553" spans="1:10" x14ac:dyDescent="0.25">
      <c r="A1553" s="5" t="s">
        <v>6502</v>
      </c>
      <c r="B1553" s="5" t="s">
        <v>9800</v>
      </c>
      <c r="C1553"/>
      <c r="D1553"/>
      <c r="E1553"/>
      <c r="F1553"/>
      <c r="G1553"/>
      <c r="H1553"/>
      <c r="I1553" s="3" t="str">
        <f>IF(SUMPRODUCT(--('Appendix F'!$A$3:$A$7050=I$6)*--('Appendix F'!$B$3:$B$7050=$A1553))&gt;0,"Yes","")</f>
        <v/>
      </c>
      <c r="J1553" s="3" t="str">
        <f>IF(SUMPRODUCT(--('Appendix F'!$A$3:$A$7050=J$6)*--('Appendix F'!$B$3:$B$7050=$A1553))&gt;0,"Yes","")</f>
        <v>Yes</v>
      </c>
    </row>
    <row r="1554" spans="1:10" x14ac:dyDescent="0.25">
      <c r="A1554" s="5" t="s">
        <v>5158</v>
      </c>
      <c r="B1554" s="5" t="s">
        <v>9800</v>
      </c>
      <c r="C1554"/>
      <c r="D1554"/>
      <c r="E1554"/>
      <c r="F1554"/>
      <c r="G1554"/>
      <c r="H1554"/>
      <c r="I1554" s="3" t="str">
        <f>IF(SUMPRODUCT(--('Appendix F'!$A$3:$A$7050=I$6)*--('Appendix F'!$B$3:$B$7050=$A1554))&gt;0,"Yes","")</f>
        <v>Yes</v>
      </c>
      <c r="J1554" s="3" t="str">
        <f>IF(SUMPRODUCT(--('Appendix F'!$A$3:$A$7050=J$6)*--('Appendix F'!$B$3:$B$7050=$A1554))&gt;0,"Yes","")</f>
        <v/>
      </c>
    </row>
    <row r="1555" spans="1:10" x14ac:dyDescent="0.25">
      <c r="A1555" s="5" t="s">
        <v>6503</v>
      </c>
      <c r="B1555" s="5" t="s">
        <v>9800</v>
      </c>
      <c r="C1555"/>
      <c r="D1555"/>
      <c r="E1555"/>
      <c r="F1555"/>
      <c r="G1555"/>
      <c r="H1555"/>
      <c r="I1555" s="3" t="str">
        <f>IF(SUMPRODUCT(--('Appendix F'!$A$3:$A$7050=I$6)*--('Appendix F'!$B$3:$B$7050=$A1555))&gt;0,"Yes","")</f>
        <v/>
      </c>
      <c r="J1555" s="3" t="str">
        <f>IF(SUMPRODUCT(--('Appendix F'!$A$3:$A$7050=J$6)*--('Appendix F'!$B$3:$B$7050=$A1555))&gt;0,"Yes","")</f>
        <v>Yes</v>
      </c>
    </row>
    <row r="1556" spans="1:10" x14ac:dyDescent="0.25">
      <c r="A1556" s="5" t="s">
        <v>5159</v>
      </c>
      <c r="B1556" s="5" t="s">
        <v>9800</v>
      </c>
      <c r="C1556"/>
      <c r="D1556"/>
      <c r="E1556"/>
      <c r="F1556"/>
      <c r="G1556"/>
      <c r="H1556"/>
      <c r="I1556" s="3" t="str">
        <f>IF(SUMPRODUCT(--('Appendix F'!$A$3:$A$7050=I$6)*--('Appendix F'!$B$3:$B$7050=$A1556))&gt;0,"Yes","")</f>
        <v>Yes</v>
      </c>
      <c r="J1556" s="3" t="str">
        <f>IF(SUMPRODUCT(--('Appendix F'!$A$3:$A$7050=J$6)*--('Appendix F'!$B$3:$B$7050=$A1556))&gt;0,"Yes","")</f>
        <v/>
      </c>
    </row>
    <row r="1557" spans="1:10" x14ac:dyDescent="0.25">
      <c r="A1557" s="5" t="s">
        <v>6504</v>
      </c>
      <c r="B1557" s="5" t="s">
        <v>9800</v>
      </c>
      <c r="C1557"/>
      <c r="D1557"/>
      <c r="E1557"/>
      <c r="F1557"/>
      <c r="G1557"/>
      <c r="H1557"/>
      <c r="I1557" s="3" t="str">
        <f>IF(SUMPRODUCT(--('Appendix F'!$A$3:$A$7050=I$6)*--('Appendix F'!$B$3:$B$7050=$A1557))&gt;0,"Yes","")</f>
        <v/>
      </c>
      <c r="J1557" s="3" t="str">
        <f>IF(SUMPRODUCT(--('Appendix F'!$A$3:$A$7050=J$6)*--('Appendix F'!$B$3:$B$7050=$A1557))&gt;0,"Yes","")</f>
        <v>Yes</v>
      </c>
    </row>
    <row r="1558" spans="1:10" x14ac:dyDescent="0.25">
      <c r="A1558" s="5" t="s">
        <v>5160</v>
      </c>
      <c r="B1558" s="5" t="s">
        <v>9800</v>
      </c>
      <c r="C1558"/>
      <c r="D1558"/>
      <c r="E1558"/>
      <c r="F1558"/>
      <c r="G1558"/>
      <c r="H1558"/>
      <c r="I1558" s="3" t="str">
        <f>IF(SUMPRODUCT(--('Appendix F'!$A$3:$A$7050=I$6)*--('Appendix F'!$B$3:$B$7050=$A1558))&gt;0,"Yes","")</f>
        <v>Yes</v>
      </c>
      <c r="J1558" s="3" t="str">
        <f>IF(SUMPRODUCT(--('Appendix F'!$A$3:$A$7050=J$6)*--('Appendix F'!$B$3:$B$7050=$A1558))&gt;0,"Yes","")</f>
        <v/>
      </c>
    </row>
    <row r="1559" spans="1:10" x14ac:dyDescent="0.25">
      <c r="A1559" s="5" t="s">
        <v>6505</v>
      </c>
      <c r="B1559" s="5" t="s">
        <v>9800</v>
      </c>
      <c r="C1559"/>
      <c r="D1559"/>
      <c r="E1559"/>
      <c r="F1559"/>
      <c r="G1559"/>
      <c r="H1559"/>
      <c r="I1559" s="3" t="str">
        <f>IF(SUMPRODUCT(--('Appendix F'!$A$3:$A$7050=I$6)*--('Appendix F'!$B$3:$B$7050=$A1559))&gt;0,"Yes","")</f>
        <v/>
      </c>
      <c r="J1559" s="3" t="str">
        <f>IF(SUMPRODUCT(--('Appendix F'!$A$3:$A$7050=J$6)*--('Appendix F'!$B$3:$B$7050=$A1559))&gt;0,"Yes","")</f>
        <v>Yes</v>
      </c>
    </row>
    <row r="1560" spans="1:10" x14ac:dyDescent="0.25">
      <c r="A1560" s="5" t="s">
        <v>5161</v>
      </c>
      <c r="B1560" s="5" t="s">
        <v>9800</v>
      </c>
      <c r="C1560"/>
      <c r="D1560"/>
      <c r="E1560"/>
      <c r="F1560"/>
      <c r="G1560"/>
      <c r="H1560"/>
      <c r="I1560" s="3" t="str">
        <f>IF(SUMPRODUCT(--('Appendix F'!$A$3:$A$7050=I$6)*--('Appendix F'!$B$3:$B$7050=$A1560))&gt;0,"Yes","")</f>
        <v>Yes</v>
      </c>
      <c r="J1560" s="3" t="str">
        <f>IF(SUMPRODUCT(--('Appendix F'!$A$3:$A$7050=J$6)*--('Appendix F'!$B$3:$B$7050=$A1560))&gt;0,"Yes","")</f>
        <v/>
      </c>
    </row>
    <row r="1561" spans="1:10" x14ac:dyDescent="0.25">
      <c r="A1561" s="5" t="s">
        <v>6506</v>
      </c>
      <c r="B1561" s="5" t="s">
        <v>9800</v>
      </c>
      <c r="C1561"/>
      <c r="D1561"/>
      <c r="E1561"/>
      <c r="F1561"/>
      <c r="G1561"/>
      <c r="H1561"/>
      <c r="I1561" s="3" t="str">
        <f>IF(SUMPRODUCT(--('Appendix F'!$A$3:$A$7050=I$6)*--('Appendix F'!$B$3:$B$7050=$A1561))&gt;0,"Yes","")</f>
        <v/>
      </c>
      <c r="J1561" s="3" t="str">
        <f>IF(SUMPRODUCT(--('Appendix F'!$A$3:$A$7050=J$6)*--('Appendix F'!$B$3:$B$7050=$A1561))&gt;0,"Yes","")</f>
        <v>Yes</v>
      </c>
    </row>
    <row r="1562" spans="1:10" x14ac:dyDescent="0.25">
      <c r="A1562" s="5" t="s">
        <v>5162</v>
      </c>
      <c r="B1562" s="5" t="s">
        <v>9800</v>
      </c>
      <c r="C1562"/>
      <c r="D1562"/>
      <c r="E1562"/>
      <c r="F1562"/>
      <c r="G1562"/>
      <c r="H1562"/>
      <c r="I1562" s="3" t="str">
        <f>IF(SUMPRODUCT(--('Appendix F'!$A$3:$A$7050=I$6)*--('Appendix F'!$B$3:$B$7050=$A1562))&gt;0,"Yes","")</f>
        <v>Yes</v>
      </c>
      <c r="J1562" s="3" t="str">
        <f>IF(SUMPRODUCT(--('Appendix F'!$A$3:$A$7050=J$6)*--('Appendix F'!$B$3:$B$7050=$A1562))&gt;0,"Yes","")</f>
        <v/>
      </c>
    </row>
    <row r="1563" spans="1:10" x14ac:dyDescent="0.25">
      <c r="A1563" s="5" t="s">
        <v>6507</v>
      </c>
      <c r="B1563" s="5" t="s">
        <v>9800</v>
      </c>
      <c r="C1563"/>
      <c r="D1563"/>
      <c r="E1563"/>
      <c r="F1563"/>
      <c r="G1563"/>
      <c r="H1563"/>
      <c r="I1563" s="3" t="str">
        <f>IF(SUMPRODUCT(--('Appendix F'!$A$3:$A$7050=I$6)*--('Appendix F'!$B$3:$B$7050=$A1563))&gt;0,"Yes","")</f>
        <v/>
      </c>
      <c r="J1563" s="3" t="str">
        <f>IF(SUMPRODUCT(--('Appendix F'!$A$3:$A$7050=J$6)*--('Appendix F'!$B$3:$B$7050=$A1563))&gt;0,"Yes","")</f>
        <v>Yes</v>
      </c>
    </row>
    <row r="1564" spans="1:10" x14ac:dyDescent="0.25">
      <c r="A1564" s="5" t="s">
        <v>5163</v>
      </c>
      <c r="B1564" s="5" t="s">
        <v>9800</v>
      </c>
      <c r="C1564"/>
      <c r="D1564"/>
      <c r="E1564"/>
      <c r="F1564"/>
      <c r="G1564"/>
      <c r="H1564"/>
      <c r="I1564" s="3" t="str">
        <f>IF(SUMPRODUCT(--('Appendix F'!$A$3:$A$7050=I$6)*--('Appendix F'!$B$3:$B$7050=$A1564))&gt;0,"Yes","")</f>
        <v>Yes</v>
      </c>
      <c r="J1564" s="3" t="str">
        <f>IF(SUMPRODUCT(--('Appendix F'!$A$3:$A$7050=J$6)*--('Appendix F'!$B$3:$B$7050=$A1564))&gt;0,"Yes","")</f>
        <v/>
      </c>
    </row>
    <row r="1565" spans="1:10" x14ac:dyDescent="0.25">
      <c r="A1565" s="5" t="s">
        <v>6508</v>
      </c>
      <c r="B1565" s="5" t="s">
        <v>9800</v>
      </c>
      <c r="C1565"/>
      <c r="D1565"/>
      <c r="E1565"/>
      <c r="F1565"/>
      <c r="G1565"/>
      <c r="H1565"/>
      <c r="I1565" s="3" t="str">
        <f>IF(SUMPRODUCT(--('Appendix F'!$A$3:$A$7050=I$6)*--('Appendix F'!$B$3:$B$7050=$A1565))&gt;0,"Yes","")</f>
        <v/>
      </c>
      <c r="J1565" s="3" t="str">
        <f>IF(SUMPRODUCT(--('Appendix F'!$A$3:$A$7050=J$6)*--('Appendix F'!$B$3:$B$7050=$A1565))&gt;0,"Yes","")</f>
        <v>Yes</v>
      </c>
    </row>
    <row r="1566" spans="1:10" x14ac:dyDescent="0.25">
      <c r="A1566" s="5" t="s">
        <v>5164</v>
      </c>
      <c r="B1566" s="5" t="s">
        <v>9800</v>
      </c>
      <c r="C1566"/>
      <c r="D1566"/>
      <c r="E1566"/>
      <c r="F1566"/>
      <c r="G1566"/>
      <c r="H1566"/>
      <c r="I1566" s="3" t="str">
        <f>IF(SUMPRODUCT(--('Appendix F'!$A$3:$A$7050=I$6)*--('Appendix F'!$B$3:$B$7050=$A1566))&gt;0,"Yes","")</f>
        <v>Yes</v>
      </c>
      <c r="J1566" s="3" t="str">
        <f>IF(SUMPRODUCT(--('Appendix F'!$A$3:$A$7050=J$6)*--('Appendix F'!$B$3:$B$7050=$A1566))&gt;0,"Yes","")</f>
        <v/>
      </c>
    </row>
    <row r="1567" spans="1:10" x14ac:dyDescent="0.25">
      <c r="A1567" s="5" t="s">
        <v>6509</v>
      </c>
      <c r="B1567" s="5" t="s">
        <v>9800</v>
      </c>
      <c r="C1567"/>
      <c r="D1567"/>
      <c r="E1567"/>
      <c r="F1567"/>
      <c r="G1567"/>
      <c r="H1567"/>
      <c r="I1567" s="3" t="str">
        <f>IF(SUMPRODUCT(--('Appendix F'!$A$3:$A$7050=I$6)*--('Appendix F'!$B$3:$B$7050=$A1567))&gt;0,"Yes","")</f>
        <v/>
      </c>
      <c r="J1567" s="3" t="str">
        <f>IF(SUMPRODUCT(--('Appendix F'!$A$3:$A$7050=J$6)*--('Appendix F'!$B$3:$B$7050=$A1567))&gt;0,"Yes","")</f>
        <v>Yes</v>
      </c>
    </row>
    <row r="1568" spans="1:10" x14ac:dyDescent="0.25">
      <c r="A1568" s="5" t="s">
        <v>5165</v>
      </c>
      <c r="B1568" s="5" t="s">
        <v>9800</v>
      </c>
      <c r="C1568"/>
      <c r="D1568"/>
      <c r="E1568"/>
      <c r="F1568"/>
      <c r="G1568"/>
      <c r="H1568"/>
      <c r="I1568" s="3" t="str">
        <f>IF(SUMPRODUCT(--('Appendix F'!$A$3:$A$7050=I$6)*--('Appendix F'!$B$3:$B$7050=$A1568))&gt;0,"Yes","")</f>
        <v>Yes</v>
      </c>
      <c r="J1568" s="3" t="str">
        <f>IF(SUMPRODUCT(--('Appendix F'!$A$3:$A$7050=J$6)*--('Appendix F'!$B$3:$B$7050=$A1568))&gt;0,"Yes","")</f>
        <v/>
      </c>
    </row>
    <row r="1569" spans="1:10" x14ac:dyDescent="0.25">
      <c r="A1569" s="5" t="s">
        <v>6510</v>
      </c>
      <c r="B1569" s="5" t="s">
        <v>9800</v>
      </c>
      <c r="C1569"/>
      <c r="D1569"/>
      <c r="E1569"/>
      <c r="F1569"/>
      <c r="G1569"/>
      <c r="H1569"/>
      <c r="I1569" s="3" t="str">
        <f>IF(SUMPRODUCT(--('Appendix F'!$A$3:$A$7050=I$6)*--('Appendix F'!$B$3:$B$7050=$A1569))&gt;0,"Yes","")</f>
        <v/>
      </c>
      <c r="J1569" s="3" t="str">
        <f>IF(SUMPRODUCT(--('Appendix F'!$A$3:$A$7050=J$6)*--('Appendix F'!$B$3:$B$7050=$A1569))&gt;0,"Yes","")</f>
        <v>Yes</v>
      </c>
    </row>
    <row r="1570" spans="1:10" x14ac:dyDescent="0.25">
      <c r="A1570" s="5" t="s">
        <v>5166</v>
      </c>
      <c r="B1570" s="5" t="s">
        <v>9800</v>
      </c>
      <c r="C1570"/>
      <c r="D1570"/>
      <c r="E1570"/>
      <c r="F1570"/>
      <c r="G1570"/>
      <c r="H1570"/>
      <c r="I1570" s="3" t="str">
        <f>IF(SUMPRODUCT(--('Appendix F'!$A$3:$A$7050=I$6)*--('Appendix F'!$B$3:$B$7050=$A1570))&gt;0,"Yes","")</f>
        <v>Yes</v>
      </c>
      <c r="J1570" s="3" t="str">
        <f>IF(SUMPRODUCT(--('Appendix F'!$A$3:$A$7050=J$6)*--('Appendix F'!$B$3:$B$7050=$A1570))&gt;0,"Yes","")</f>
        <v/>
      </c>
    </row>
    <row r="1571" spans="1:10" x14ac:dyDescent="0.25">
      <c r="A1571" s="5" t="s">
        <v>6511</v>
      </c>
      <c r="B1571" s="5" t="s">
        <v>9800</v>
      </c>
      <c r="C1571"/>
      <c r="D1571"/>
      <c r="E1571"/>
      <c r="F1571"/>
      <c r="G1571"/>
      <c r="H1571"/>
      <c r="I1571" s="3" t="str">
        <f>IF(SUMPRODUCT(--('Appendix F'!$A$3:$A$7050=I$6)*--('Appendix F'!$B$3:$B$7050=$A1571))&gt;0,"Yes","")</f>
        <v/>
      </c>
      <c r="J1571" s="3" t="str">
        <f>IF(SUMPRODUCT(--('Appendix F'!$A$3:$A$7050=J$6)*--('Appendix F'!$B$3:$B$7050=$A1571))&gt;0,"Yes","")</f>
        <v>Yes</v>
      </c>
    </row>
    <row r="1572" spans="1:10" x14ac:dyDescent="0.25">
      <c r="A1572" s="5" t="s">
        <v>5167</v>
      </c>
      <c r="B1572" s="5" t="s">
        <v>9800</v>
      </c>
      <c r="C1572"/>
      <c r="D1572"/>
      <c r="E1572"/>
      <c r="F1572"/>
      <c r="G1572"/>
      <c r="H1572"/>
      <c r="I1572" s="3" t="str">
        <f>IF(SUMPRODUCT(--('Appendix F'!$A$3:$A$7050=I$6)*--('Appendix F'!$B$3:$B$7050=$A1572))&gt;0,"Yes","")</f>
        <v>Yes</v>
      </c>
      <c r="J1572" s="3" t="str">
        <f>IF(SUMPRODUCT(--('Appendix F'!$A$3:$A$7050=J$6)*--('Appendix F'!$B$3:$B$7050=$A1572))&gt;0,"Yes","")</f>
        <v/>
      </c>
    </row>
    <row r="1573" spans="1:10" x14ac:dyDescent="0.25">
      <c r="A1573" s="5" t="s">
        <v>6512</v>
      </c>
      <c r="B1573" s="5" t="s">
        <v>9800</v>
      </c>
      <c r="C1573"/>
      <c r="D1573"/>
      <c r="E1573"/>
      <c r="F1573"/>
      <c r="G1573"/>
      <c r="H1573"/>
      <c r="I1573" s="3" t="str">
        <f>IF(SUMPRODUCT(--('Appendix F'!$A$3:$A$7050=I$6)*--('Appendix F'!$B$3:$B$7050=$A1573))&gt;0,"Yes","")</f>
        <v/>
      </c>
      <c r="J1573" s="3" t="str">
        <f>IF(SUMPRODUCT(--('Appendix F'!$A$3:$A$7050=J$6)*--('Appendix F'!$B$3:$B$7050=$A1573))&gt;0,"Yes","")</f>
        <v>Yes</v>
      </c>
    </row>
    <row r="1574" spans="1:10" x14ac:dyDescent="0.25">
      <c r="A1574" s="5" t="s">
        <v>5168</v>
      </c>
      <c r="B1574" s="5" t="s">
        <v>9800</v>
      </c>
      <c r="C1574"/>
      <c r="D1574"/>
      <c r="E1574"/>
      <c r="F1574"/>
      <c r="G1574"/>
      <c r="H1574"/>
      <c r="I1574" s="3" t="str">
        <f>IF(SUMPRODUCT(--('Appendix F'!$A$3:$A$7050=I$6)*--('Appendix F'!$B$3:$B$7050=$A1574))&gt;0,"Yes","")</f>
        <v>Yes</v>
      </c>
      <c r="J1574" s="3" t="str">
        <f>IF(SUMPRODUCT(--('Appendix F'!$A$3:$A$7050=J$6)*--('Appendix F'!$B$3:$B$7050=$A1574))&gt;0,"Yes","")</f>
        <v/>
      </c>
    </row>
    <row r="1575" spans="1:10" x14ac:dyDescent="0.25">
      <c r="A1575" s="5" t="s">
        <v>6513</v>
      </c>
      <c r="B1575" s="5" t="s">
        <v>9800</v>
      </c>
      <c r="C1575"/>
      <c r="D1575"/>
      <c r="E1575"/>
      <c r="F1575"/>
      <c r="G1575"/>
      <c r="H1575"/>
      <c r="I1575" s="3" t="str">
        <f>IF(SUMPRODUCT(--('Appendix F'!$A$3:$A$7050=I$6)*--('Appendix F'!$B$3:$B$7050=$A1575))&gt;0,"Yes","")</f>
        <v/>
      </c>
      <c r="J1575" s="3" t="str">
        <f>IF(SUMPRODUCT(--('Appendix F'!$A$3:$A$7050=J$6)*--('Appendix F'!$B$3:$B$7050=$A1575))&gt;0,"Yes","")</f>
        <v>Yes</v>
      </c>
    </row>
    <row r="1576" spans="1:10" x14ac:dyDescent="0.25">
      <c r="A1576" s="5" t="s">
        <v>5169</v>
      </c>
      <c r="B1576" s="5" t="s">
        <v>9800</v>
      </c>
      <c r="C1576"/>
      <c r="D1576"/>
      <c r="E1576"/>
      <c r="F1576"/>
      <c r="G1576"/>
      <c r="H1576"/>
      <c r="I1576" s="3" t="str">
        <f>IF(SUMPRODUCT(--('Appendix F'!$A$3:$A$7050=I$6)*--('Appendix F'!$B$3:$B$7050=$A1576))&gt;0,"Yes","")</f>
        <v>Yes</v>
      </c>
      <c r="J1576" s="3" t="str">
        <f>IF(SUMPRODUCT(--('Appendix F'!$A$3:$A$7050=J$6)*--('Appendix F'!$B$3:$B$7050=$A1576))&gt;0,"Yes","")</f>
        <v/>
      </c>
    </row>
    <row r="1577" spans="1:10" x14ac:dyDescent="0.25">
      <c r="A1577" s="5" t="s">
        <v>6514</v>
      </c>
      <c r="B1577" s="5" t="s">
        <v>9800</v>
      </c>
      <c r="C1577"/>
      <c r="D1577"/>
      <c r="E1577"/>
      <c r="F1577"/>
      <c r="G1577"/>
      <c r="H1577"/>
      <c r="I1577" s="3" t="str">
        <f>IF(SUMPRODUCT(--('Appendix F'!$A$3:$A$7050=I$6)*--('Appendix F'!$B$3:$B$7050=$A1577))&gt;0,"Yes","")</f>
        <v/>
      </c>
      <c r="J1577" s="3" t="str">
        <f>IF(SUMPRODUCT(--('Appendix F'!$A$3:$A$7050=J$6)*--('Appendix F'!$B$3:$B$7050=$A1577))&gt;0,"Yes","")</f>
        <v>Yes</v>
      </c>
    </row>
    <row r="1578" spans="1:10" x14ac:dyDescent="0.25">
      <c r="A1578" s="5" t="s">
        <v>5170</v>
      </c>
      <c r="B1578" s="5" t="s">
        <v>9800</v>
      </c>
      <c r="C1578"/>
      <c r="D1578"/>
      <c r="E1578"/>
      <c r="F1578"/>
      <c r="G1578"/>
      <c r="H1578"/>
      <c r="I1578" s="3" t="str">
        <f>IF(SUMPRODUCT(--('Appendix F'!$A$3:$A$7050=I$6)*--('Appendix F'!$B$3:$B$7050=$A1578))&gt;0,"Yes","")</f>
        <v>Yes</v>
      </c>
      <c r="J1578" s="3" t="str">
        <f>IF(SUMPRODUCT(--('Appendix F'!$A$3:$A$7050=J$6)*--('Appendix F'!$B$3:$B$7050=$A1578))&gt;0,"Yes","")</f>
        <v/>
      </c>
    </row>
    <row r="1579" spans="1:10" x14ac:dyDescent="0.25">
      <c r="A1579" s="5" t="s">
        <v>6515</v>
      </c>
      <c r="B1579" s="5" t="s">
        <v>9800</v>
      </c>
      <c r="C1579"/>
      <c r="D1579"/>
      <c r="E1579"/>
      <c r="F1579"/>
      <c r="G1579"/>
      <c r="H1579"/>
      <c r="I1579" s="3" t="str">
        <f>IF(SUMPRODUCT(--('Appendix F'!$A$3:$A$7050=I$6)*--('Appendix F'!$B$3:$B$7050=$A1579))&gt;0,"Yes","")</f>
        <v/>
      </c>
      <c r="J1579" s="3" t="str">
        <f>IF(SUMPRODUCT(--('Appendix F'!$A$3:$A$7050=J$6)*--('Appendix F'!$B$3:$B$7050=$A1579))&gt;0,"Yes","")</f>
        <v>Yes</v>
      </c>
    </row>
    <row r="1580" spans="1:10" x14ac:dyDescent="0.25">
      <c r="A1580" s="5" t="s">
        <v>5171</v>
      </c>
      <c r="B1580" s="5" t="s">
        <v>9800</v>
      </c>
      <c r="C1580"/>
      <c r="D1580"/>
      <c r="E1580"/>
      <c r="F1580"/>
      <c r="G1580"/>
      <c r="H1580"/>
      <c r="I1580" s="3" t="str">
        <f>IF(SUMPRODUCT(--('Appendix F'!$A$3:$A$7050=I$6)*--('Appendix F'!$B$3:$B$7050=$A1580))&gt;0,"Yes","")</f>
        <v>Yes</v>
      </c>
      <c r="J1580" s="3" t="str">
        <f>IF(SUMPRODUCT(--('Appendix F'!$A$3:$A$7050=J$6)*--('Appendix F'!$B$3:$B$7050=$A1580))&gt;0,"Yes","")</f>
        <v/>
      </c>
    </row>
    <row r="1581" spans="1:10" x14ac:dyDescent="0.25">
      <c r="A1581" s="5" t="s">
        <v>6516</v>
      </c>
      <c r="B1581" s="5" t="s">
        <v>9800</v>
      </c>
      <c r="C1581"/>
      <c r="D1581"/>
      <c r="E1581"/>
      <c r="F1581"/>
      <c r="G1581"/>
      <c r="H1581"/>
      <c r="I1581" s="3" t="str">
        <f>IF(SUMPRODUCT(--('Appendix F'!$A$3:$A$7050=I$6)*--('Appendix F'!$B$3:$B$7050=$A1581))&gt;0,"Yes","")</f>
        <v/>
      </c>
      <c r="J1581" s="3" t="str">
        <f>IF(SUMPRODUCT(--('Appendix F'!$A$3:$A$7050=J$6)*--('Appendix F'!$B$3:$B$7050=$A1581))&gt;0,"Yes","")</f>
        <v>Yes</v>
      </c>
    </row>
    <row r="1582" spans="1:10" x14ac:dyDescent="0.25">
      <c r="A1582" s="5" t="s">
        <v>5172</v>
      </c>
      <c r="B1582" s="5" t="s">
        <v>9800</v>
      </c>
      <c r="C1582"/>
      <c r="D1582"/>
      <c r="E1582"/>
      <c r="F1582"/>
      <c r="G1582"/>
      <c r="H1582"/>
      <c r="I1582" s="3" t="str">
        <f>IF(SUMPRODUCT(--('Appendix F'!$A$3:$A$7050=I$6)*--('Appendix F'!$B$3:$B$7050=$A1582))&gt;0,"Yes","")</f>
        <v>Yes</v>
      </c>
      <c r="J1582" s="3" t="str">
        <f>IF(SUMPRODUCT(--('Appendix F'!$A$3:$A$7050=J$6)*--('Appendix F'!$B$3:$B$7050=$A1582))&gt;0,"Yes","")</f>
        <v/>
      </c>
    </row>
    <row r="1583" spans="1:10" x14ac:dyDescent="0.25">
      <c r="A1583" s="5" t="s">
        <v>6517</v>
      </c>
      <c r="B1583" s="5" t="s">
        <v>9800</v>
      </c>
      <c r="C1583"/>
      <c r="D1583"/>
      <c r="E1583"/>
      <c r="F1583"/>
      <c r="G1583"/>
      <c r="H1583"/>
      <c r="I1583" s="3" t="str">
        <f>IF(SUMPRODUCT(--('Appendix F'!$A$3:$A$7050=I$6)*--('Appendix F'!$B$3:$B$7050=$A1583))&gt;0,"Yes","")</f>
        <v/>
      </c>
      <c r="J1583" s="3" t="str">
        <f>IF(SUMPRODUCT(--('Appendix F'!$A$3:$A$7050=J$6)*--('Appendix F'!$B$3:$B$7050=$A1583))&gt;0,"Yes","")</f>
        <v>Yes</v>
      </c>
    </row>
    <row r="1584" spans="1:10" x14ac:dyDescent="0.25">
      <c r="A1584" s="5" t="s">
        <v>5173</v>
      </c>
      <c r="B1584" s="5" t="s">
        <v>9800</v>
      </c>
      <c r="C1584"/>
      <c r="D1584"/>
      <c r="E1584"/>
      <c r="F1584"/>
      <c r="G1584"/>
      <c r="H1584"/>
      <c r="I1584" s="3" t="str">
        <f>IF(SUMPRODUCT(--('Appendix F'!$A$3:$A$7050=I$6)*--('Appendix F'!$B$3:$B$7050=$A1584))&gt;0,"Yes","")</f>
        <v>Yes</v>
      </c>
      <c r="J1584" s="3" t="str">
        <f>IF(SUMPRODUCT(--('Appendix F'!$A$3:$A$7050=J$6)*--('Appendix F'!$B$3:$B$7050=$A1584))&gt;0,"Yes","")</f>
        <v/>
      </c>
    </row>
    <row r="1585" spans="1:10" x14ac:dyDescent="0.25">
      <c r="A1585" s="5" t="s">
        <v>6518</v>
      </c>
      <c r="B1585" s="5" t="s">
        <v>9800</v>
      </c>
      <c r="C1585"/>
      <c r="D1585"/>
      <c r="E1585"/>
      <c r="F1585"/>
      <c r="G1585"/>
      <c r="H1585"/>
      <c r="I1585" s="3" t="str">
        <f>IF(SUMPRODUCT(--('Appendix F'!$A$3:$A$7050=I$6)*--('Appendix F'!$B$3:$B$7050=$A1585))&gt;0,"Yes","")</f>
        <v/>
      </c>
      <c r="J1585" s="3" t="str">
        <f>IF(SUMPRODUCT(--('Appendix F'!$A$3:$A$7050=J$6)*--('Appendix F'!$B$3:$B$7050=$A1585))&gt;0,"Yes","")</f>
        <v>Yes</v>
      </c>
    </row>
    <row r="1586" spans="1:10" x14ac:dyDescent="0.25">
      <c r="A1586" s="5" t="s">
        <v>5174</v>
      </c>
      <c r="B1586" s="5" t="s">
        <v>9800</v>
      </c>
      <c r="C1586"/>
      <c r="D1586"/>
      <c r="E1586"/>
      <c r="F1586"/>
      <c r="G1586"/>
      <c r="H1586"/>
      <c r="I1586" s="3" t="str">
        <f>IF(SUMPRODUCT(--('Appendix F'!$A$3:$A$7050=I$6)*--('Appendix F'!$B$3:$B$7050=$A1586))&gt;0,"Yes","")</f>
        <v>Yes</v>
      </c>
      <c r="J1586" s="3" t="str">
        <f>IF(SUMPRODUCT(--('Appendix F'!$A$3:$A$7050=J$6)*--('Appendix F'!$B$3:$B$7050=$A1586))&gt;0,"Yes","")</f>
        <v/>
      </c>
    </row>
    <row r="1587" spans="1:10" x14ac:dyDescent="0.25">
      <c r="A1587" s="5" t="s">
        <v>6519</v>
      </c>
      <c r="B1587" s="5" t="s">
        <v>9800</v>
      </c>
      <c r="C1587"/>
      <c r="D1587"/>
      <c r="E1587"/>
      <c r="F1587"/>
      <c r="G1587"/>
      <c r="H1587"/>
      <c r="I1587" s="3" t="str">
        <f>IF(SUMPRODUCT(--('Appendix F'!$A$3:$A$7050=I$6)*--('Appendix F'!$B$3:$B$7050=$A1587))&gt;0,"Yes","")</f>
        <v/>
      </c>
      <c r="J1587" s="3" t="str">
        <f>IF(SUMPRODUCT(--('Appendix F'!$A$3:$A$7050=J$6)*--('Appendix F'!$B$3:$B$7050=$A1587))&gt;0,"Yes","")</f>
        <v>Yes</v>
      </c>
    </row>
    <row r="1588" spans="1:10" x14ac:dyDescent="0.25">
      <c r="A1588" s="5" t="s">
        <v>5175</v>
      </c>
      <c r="B1588" s="5" t="s">
        <v>9800</v>
      </c>
      <c r="C1588"/>
      <c r="D1588"/>
      <c r="E1588"/>
      <c r="F1588"/>
      <c r="G1588"/>
      <c r="H1588"/>
      <c r="I1588" s="3" t="str">
        <f>IF(SUMPRODUCT(--('Appendix F'!$A$3:$A$7050=I$6)*--('Appendix F'!$B$3:$B$7050=$A1588))&gt;0,"Yes","")</f>
        <v>Yes</v>
      </c>
      <c r="J1588" s="3" t="str">
        <f>IF(SUMPRODUCT(--('Appendix F'!$A$3:$A$7050=J$6)*--('Appendix F'!$B$3:$B$7050=$A1588))&gt;0,"Yes","")</f>
        <v/>
      </c>
    </row>
    <row r="1589" spans="1:10" x14ac:dyDescent="0.25">
      <c r="A1589" s="5" t="s">
        <v>6520</v>
      </c>
      <c r="B1589" s="5" t="s">
        <v>9800</v>
      </c>
      <c r="C1589"/>
      <c r="D1589"/>
      <c r="E1589"/>
      <c r="F1589"/>
      <c r="G1589"/>
      <c r="H1589"/>
      <c r="I1589" s="3" t="str">
        <f>IF(SUMPRODUCT(--('Appendix F'!$A$3:$A$7050=I$6)*--('Appendix F'!$B$3:$B$7050=$A1589))&gt;0,"Yes","")</f>
        <v/>
      </c>
      <c r="J1589" s="3" t="str">
        <f>IF(SUMPRODUCT(--('Appendix F'!$A$3:$A$7050=J$6)*--('Appendix F'!$B$3:$B$7050=$A1589))&gt;0,"Yes","")</f>
        <v>Yes</v>
      </c>
    </row>
    <row r="1590" spans="1:10" x14ac:dyDescent="0.25">
      <c r="A1590" s="5" t="s">
        <v>5176</v>
      </c>
      <c r="B1590" s="5" t="s">
        <v>9800</v>
      </c>
      <c r="C1590"/>
      <c r="D1590"/>
      <c r="E1590"/>
      <c r="F1590"/>
      <c r="G1590"/>
      <c r="H1590"/>
      <c r="I1590" s="3" t="str">
        <f>IF(SUMPRODUCT(--('Appendix F'!$A$3:$A$7050=I$6)*--('Appendix F'!$B$3:$B$7050=$A1590))&gt;0,"Yes","")</f>
        <v>Yes</v>
      </c>
      <c r="J1590" s="3" t="str">
        <f>IF(SUMPRODUCT(--('Appendix F'!$A$3:$A$7050=J$6)*--('Appendix F'!$B$3:$B$7050=$A1590))&gt;0,"Yes","")</f>
        <v/>
      </c>
    </row>
    <row r="1591" spans="1:10" x14ac:dyDescent="0.25">
      <c r="A1591" s="5" t="s">
        <v>6521</v>
      </c>
      <c r="B1591" s="5" t="s">
        <v>9800</v>
      </c>
      <c r="C1591"/>
      <c r="D1591"/>
      <c r="E1591"/>
      <c r="F1591"/>
      <c r="G1591"/>
      <c r="H1591"/>
      <c r="I1591" s="3" t="str">
        <f>IF(SUMPRODUCT(--('Appendix F'!$A$3:$A$7050=I$6)*--('Appendix F'!$B$3:$B$7050=$A1591))&gt;0,"Yes","")</f>
        <v/>
      </c>
      <c r="J1591" s="3" t="str">
        <f>IF(SUMPRODUCT(--('Appendix F'!$A$3:$A$7050=J$6)*--('Appendix F'!$B$3:$B$7050=$A1591))&gt;0,"Yes","")</f>
        <v>Yes</v>
      </c>
    </row>
    <row r="1592" spans="1:10" x14ac:dyDescent="0.25">
      <c r="A1592" s="5" t="s">
        <v>5177</v>
      </c>
      <c r="B1592" s="5" t="s">
        <v>9800</v>
      </c>
      <c r="C1592"/>
      <c r="D1592"/>
      <c r="E1592"/>
      <c r="F1592"/>
      <c r="G1592"/>
      <c r="H1592"/>
      <c r="I1592" s="3" t="str">
        <f>IF(SUMPRODUCT(--('Appendix F'!$A$3:$A$7050=I$6)*--('Appendix F'!$B$3:$B$7050=$A1592))&gt;0,"Yes","")</f>
        <v>Yes</v>
      </c>
      <c r="J1592" s="3" t="str">
        <f>IF(SUMPRODUCT(--('Appendix F'!$A$3:$A$7050=J$6)*--('Appendix F'!$B$3:$B$7050=$A1592))&gt;0,"Yes","")</f>
        <v/>
      </c>
    </row>
    <row r="1593" spans="1:10" x14ac:dyDescent="0.25">
      <c r="A1593" s="5" t="s">
        <v>6522</v>
      </c>
      <c r="B1593" s="5" t="s">
        <v>9800</v>
      </c>
      <c r="C1593"/>
      <c r="D1593"/>
      <c r="E1593"/>
      <c r="F1593"/>
      <c r="G1593"/>
      <c r="H1593"/>
      <c r="I1593" s="3" t="str">
        <f>IF(SUMPRODUCT(--('Appendix F'!$A$3:$A$7050=I$6)*--('Appendix F'!$B$3:$B$7050=$A1593))&gt;0,"Yes","")</f>
        <v/>
      </c>
      <c r="J1593" s="3" t="str">
        <f>IF(SUMPRODUCT(--('Appendix F'!$A$3:$A$7050=J$6)*--('Appendix F'!$B$3:$B$7050=$A1593))&gt;0,"Yes","")</f>
        <v>Yes</v>
      </c>
    </row>
    <row r="1594" spans="1:10" x14ac:dyDescent="0.25">
      <c r="A1594" s="5" t="s">
        <v>5178</v>
      </c>
      <c r="B1594" s="5" t="s">
        <v>9800</v>
      </c>
      <c r="C1594"/>
      <c r="D1594"/>
      <c r="E1594"/>
      <c r="F1594"/>
      <c r="G1594"/>
      <c r="H1594"/>
      <c r="I1594" s="3" t="str">
        <f>IF(SUMPRODUCT(--('Appendix F'!$A$3:$A$7050=I$6)*--('Appendix F'!$B$3:$B$7050=$A1594))&gt;0,"Yes","")</f>
        <v>Yes</v>
      </c>
      <c r="J1594" s="3" t="str">
        <f>IF(SUMPRODUCT(--('Appendix F'!$A$3:$A$7050=J$6)*--('Appendix F'!$B$3:$B$7050=$A1594))&gt;0,"Yes","")</f>
        <v/>
      </c>
    </row>
    <row r="1595" spans="1:10" x14ac:dyDescent="0.25">
      <c r="A1595" s="5" t="s">
        <v>6523</v>
      </c>
      <c r="B1595" s="5" t="s">
        <v>9800</v>
      </c>
      <c r="C1595"/>
      <c r="D1595"/>
      <c r="E1595"/>
      <c r="F1595"/>
      <c r="G1595"/>
      <c r="H1595"/>
      <c r="I1595" s="3" t="str">
        <f>IF(SUMPRODUCT(--('Appendix F'!$A$3:$A$7050=I$6)*--('Appendix F'!$B$3:$B$7050=$A1595))&gt;0,"Yes","")</f>
        <v/>
      </c>
      <c r="J1595" s="3" t="str">
        <f>IF(SUMPRODUCT(--('Appendix F'!$A$3:$A$7050=J$6)*--('Appendix F'!$B$3:$B$7050=$A1595))&gt;0,"Yes","")</f>
        <v>Yes</v>
      </c>
    </row>
    <row r="1596" spans="1:10" x14ac:dyDescent="0.25">
      <c r="A1596" s="5" t="s">
        <v>5179</v>
      </c>
      <c r="B1596" s="5" t="s">
        <v>9800</v>
      </c>
      <c r="C1596"/>
      <c r="D1596"/>
      <c r="E1596"/>
      <c r="F1596"/>
      <c r="G1596"/>
      <c r="H1596"/>
      <c r="I1596" s="3" t="str">
        <f>IF(SUMPRODUCT(--('Appendix F'!$A$3:$A$7050=I$6)*--('Appendix F'!$B$3:$B$7050=$A1596))&gt;0,"Yes","")</f>
        <v>Yes</v>
      </c>
      <c r="J1596" s="3" t="str">
        <f>IF(SUMPRODUCT(--('Appendix F'!$A$3:$A$7050=J$6)*--('Appendix F'!$B$3:$B$7050=$A1596))&gt;0,"Yes","")</f>
        <v/>
      </c>
    </row>
    <row r="1597" spans="1:10" x14ac:dyDescent="0.25">
      <c r="A1597" s="5" t="s">
        <v>6524</v>
      </c>
      <c r="B1597" s="5" t="s">
        <v>9800</v>
      </c>
      <c r="C1597"/>
      <c r="D1597"/>
      <c r="E1597"/>
      <c r="F1597"/>
      <c r="G1597"/>
      <c r="H1597"/>
      <c r="I1597" s="3" t="str">
        <f>IF(SUMPRODUCT(--('Appendix F'!$A$3:$A$7050=I$6)*--('Appendix F'!$B$3:$B$7050=$A1597))&gt;0,"Yes","")</f>
        <v/>
      </c>
      <c r="J1597" s="3" t="str">
        <f>IF(SUMPRODUCT(--('Appendix F'!$A$3:$A$7050=J$6)*--('Appendix F'!$B$3:$B$7050=$A1597))&gt;0,"Yes","")</f>
        <v>Yes</v>
      </c>
    </row>
    <row r="1598" spans="1:10" x14ac:dyDescent="0.25">
      <c r="A1598" s="5" t="s">
        <v>5180</v>
      </c>
      <c r="B1598" s="5" t="s">
        <v>9800</v>
      </c>
      <c r="C1598"/>
      <c r="D1598"/>
      <c r="E1598"/>
      <c r="F1598"/>
      <c r="G1598"/>
      <c r="H1598"/>
      <c r="I1598" s="3" t="str">
        <f>IF(SUMPRODUCT(--('Appendix F'!$A$3:$A$7050=I$6)*--('Appendix F'!$B$3:$B$7050=$A1598))&gt;0,"Yes","")</f>
        <v>Yes</v>
      </c>
      <c r="J1598" s="3" t="str">
        <f>IF(SUMPRODUCT(--('Appendix F'!$A$3:$A$7050=J$6)*--('Appendix F'!$B$3:$B$7050=$A1598))&gt;0,"Yes","")</f>
        <v/>
      </c>
    </row>
    <row r="1599" spans="1:10" x14ac:dyDescent="0.25">
      <c r="A1599" s="5" t="s">
        <v>6525</v>
      </c>
      <c r="B1599" s="5" t="s">
        <v>9800</v>
      </c>
      <c r="C1599"/>
      <c r="D1599"/>
      <c r="E1599"/>
      <c r="F1599"/>
      <c r="G1599"/>
      <c r="H1599"/>
      <c r="I1599" s="3" t="str">
        <f>IF(SUMPRODUCT(--('Appendix F'!$A$3:$A$7050=I$6)*--('Appendix F'!$B$3:$B$7050=$A1599))&gt;0,"Yes","")</f>
        <v/>
      </c>
      <c r="J1599" s="3" t="str">
        <f>IF(SUMPRODUCT(--('Appendix F'!$A$3:$A$7050=J$6)*--('Appendix F'!$B$3:$B$7050=$A1599))&gt;0,"Yes","")</f>
        <v>Yes</v>
      </c>
    </row>
    <row r="1600" spans="1:10" x14ac:dyDescent="0.25">
      <c r="A1600" s="5" t="s">
        <v>5181</v>
      </c>
      <c r="B1600" s="5" t="s">
        <v>9800</v>
      </c>
      <c r="C1600"/>
      <c r="D1600"/>
      <c r="E1600"/>
      <c r="F1600"/>
      <c r="G1600"/>
      <c r="H1600"/>
      <c r="I1600" s="3" t="str">
        <f>IF(SUMPRODUCT(--('Appendix F'!$A$3:$A$7050=I$6)*--('Appendix F'!$B$3:$B$7050=$A1600))&gt;0,"Yes","")</f>
        <v>Yes</v>
      </c>
      <c r="J1600" s="3" t="str">
        <f>IF(SUMPRODUCT(--('Appendix F'!$A$3:$A$7050=J$6)*--('Appendix F'!$B$3:$B$7050=$A1600))&gt;0,"Yes","")</f>
        <v/>
      </c>
    </row>
    <row r="1601" spans="1:10" x14ac:dyDescent="0.25">
      <c r="A1601" s="5" t="s">
        <v>6526</v>
      </c>
      <c r="B1601" s="5" t="s">
        <v>9800</v>
      </c>
      <c r="C1601"/>
      <c r="D1601"/>
      <c r="E1601"/>
      <c r="F1601"/>
      <c r="G1601"/>
      <c r="H1601"/>
      <c r="I1601" s="3" t="str">
        <f>IF(SUMPRODUCT(--('Appendix F'!$A$3:$A$7050=I$6)*--('Appendix F'!$B$3:$B$7050=$A1601))&gt;0,"Yes","")</f>
        <v/>
      </c>
      <c r="J1601" s="3" t="str">
        <f>IF(SUMPRODUCT(--('Appendix F'!$A$3:$A$7050=J$6)*--('Appendix F'!$B$3:$B$7050=$A1601))&gt;0,"Yes","")</f>
        <v>Yes</v>
      </c>
    </row>
    <row r="1602" spans="1:10" x14ac:dyDescent="0.25">
      <c r="A1602" s="5" t="s">
        <v>5182</v>
      </c>
      <c r="B1602" s="5" t="s">
        <v>9800</v>
      </c>
      <c r="C1602"/>
      <c r="D1602"/>
      <c r="E1602"/>
      <c r="F1602"/>
      <c r="G1602"/>
      <c r="H1602"/>
      <c r="I1602" s="3" t="str">
        <f>IF(SUMPRODUCT(--('Appendix F'!$A$3:$A$7050=I$6)*--('Appendix F'!$B$3:$B$7050=$A1602))&gt;0,"Yes","")</f>
        <v>Yes</v>
      </c>
      <c r="J1602" s="3" t="str">
        <f>IF(SUMPRODUCT(--('Appendix F'!$A$3:$A$7050=J$6)*--('Appendix F'!$B$3:$B$7050=$A1602))&gt;0,"Yes","")</f>
        <v/>
      </c>
    </row>
    <row r="1603" spans="1:10" x14ac:dyDescent="0.25">
      <c r="A1603" s="5" t="s">
        <v>6527</v>
      </c>
      <c r="B1603" s="5" t="s">
        <v>9800</v>
      </c>
      <c r="C1603"/>
      <c r="D1603"/>
      <c r="E1603"/>
      <c r="F1603"/>
      <c r="G1603"/>
      <c r="H1603"/>
      <c r="I1603" s="3" t="str">
        <f>IF(SUMPRODUCT(--('Appendix F'!$A$3:$A$7050=I$6)*--('Appendix F'!$B$3:$B$7050=$A1603))&gt;0,"Yes","")</f>
        <v/>
      </c>
      <c r="J1603" s="3" t="str">
        <f>IF(SUMPRODUCT(--('Appendix F'!$A$3:$A$7050=J$6)*--('Appendix F'!$B$3:$B$7050=$A1603))&gt;0,"Yes","")</f>
        <v>Yes</v>
      </c>
    </row>
    <row r="1604" spans="1:10" x14ac:dyDescent="0.25">
      <c r="A1604" s="5" t="s">
        <v>5183</v>
      </c>
      <c r="B1604" s="5" t="s">
        <v>9800</v>
      </c>
      <c r="C1604"/>
      <c r="D1604"/>
      <c r="E1604"/>
      <c r="F1604"/>
      <c r="G1604"/>
      <c r="H1604"/>
      <c r="I1604" s="3" t="str">
        <f>IF(SUMPRODUCT(--('Appendix F'!$A$3:$A$7050=I$6)*--('Appendix F'!$B$3:$B$7050=$A1604))&gt;0,"Yes","")</f>
        <v>Yes</v>
      </c>
      <c r="J1604" s="3" t="str">
        <f>IF(SUMPRODUCT(--('Appendix F'!$A$3:$A$7050=J$6)*--('Appendix F'!$B$3:$B$7050=$A1604))&gt;0,"Yes","")</f>
        <v/>
      </c>
    </row>
    <row r="1605" spans="1:10" x14ac:dyDescent="0.25">
      <c r="A1605" s="5" t="s">
        <v>6528</v>
      </c>
      <c r="B1605" s="5" t="s">
        <v>9800</v>
      </c>
      <c r="C1605"/>
      <c r="D1605"/>
      <c r="E1605"/>
      <c r="F1605"/>
      <c r="G1605"/>
      <c r="H1605"/>
      <c r="I1605" s="3" t="str">
        <f>IF(SUMPRODUCT(--('Appendix F'!$A$3:$A$7050=I$6)*--('Appendix F'!$B$3:$B$7050=$A1605))&gt;0,"Yes","")</f>
        <v/>
      </c>
      <c r="J1605" s="3" t="str">
        <f>IF(SUMPRODUCT(--('Appendix F'!$A$3:$A$7050=J$6)*--('Appendix F'!$B$3:$B$7050=$A1605))&gt;0,"Yes","")</f>
        <v>Yes</v>
      </c>
    </row>
    <row r="1606" spans="1:10" x14ac:dyDescent="0.25">
      <c r="A1606" s="5" t="s">
        <v>5184</v>
      </c>
      <c r="B1606" s="5" t="s">
        <v>9800</v>
      </c>
      <c r="C1606"/>
      <c r="D1606"/>
      <c r="E1606"/>
      <c r="F1606"/>
      <c r="G1606"/>
      <c r="H1606"/>
      <c r="I1606" s="3" t="str">
        <f>IF(SUMPRODUCT(--('Appendix F'!$A$3:$A$7050=I$6)*--('Appendix F'!$B$3:$B$7050=$A1606))&gt;0,"Yes","")</f>
        <v>Yes</v>
      </c>
      <c r="J1606" s="3" t="str">
        <f>IF(SUMPRODUCT(--('Appendix F'!$A$3:$A$7050=J$6)*--('Appendix F'!$B$3:$B$7050=$A1606))&gt;0,"Yes","")</f>
        <v/>
      </c>
    </row>
    <row r="1607" spans="1:10" x14ac:dyDescent="0.25">
      <c r="A1607" s="5" t="s">
        <v>6529</v>
      </c>
      <c r="B1607" s="5" t="s">
        <v>9800</v>
      </c>
      <c r="C1607"/>
      <c r="D1607"/>
      <c r="E1607"/>
      <c r="F1607"/>
      <c r="G1607"/>
      <c r="H1607"/>
      <c r="I1607" s="3" t="str">
        <f>IF(SUMPRODUCT(--('Appendix F'!$A$3:$A$7050=I$6)*--('Appendix F'!$B$3:$B$7050=$A1607))&gt;0,"Yes","")</f>
        <v/>
      </c>
      <c r="J1607" s="3" t="str">
        <f>IF(SUMPRODUCT(--('Appendix F'!$A$3:$A$7050=J$6)*--('Appendix F'!$B$3:$B$7050=$A1607))&gt;0,"Yes","")</f>
        <v>Yes</v>
      </c>
    </row>
    <row r="1608" spans="1:10" x14ac:dyDescent="0.25">
      <c r="A1608" s="5" t="s">
        <v>5185</v>
      </c>
      <c r="B1608" s="5" t="s">
        <v>9800</v>
      </c>
      <c r="C1608"/>
      <c r="D1608"/>
      <c r="E1608"/>
      <c r="F1608"/>
      <c r="G1608"/>
      <c r="H1608"/>
      <c r="I1608" s="3" t="str">
        <f>IF(SUMPRODUCT(--('Appendix F'!$A$3:$A$7050=I$6)*--('Appendix F'!$B$3:$B$7050=$A1608))&gt;0,"Yes","")</f>
        <v>Yes</v>
      </c>
      <c r="J1608" s="3" t="str">
        <f>IF(SUMPRODUCT(--('Appendix F'!$A$3:$A$7050=J$6)*--('Appendix F'!$B$3:$B$7050=$A1608))&gt;0,"Yes","")</f>
        <v/>
      </c>
    </row>
    <row r="1609" spans="1:10" x14ac:dyDescent="0.25">
      <c r="A1609" s="5" t="s">
        <v>6530</v>
      </c>
      <c r="B1609" s="5" t="s">
        <v>9800</v>
      </c>
      <c r="C1609"/>
      <c r="D1609"/>
      <c r="E1609"/>
      <c r="F1609"/>
      <c r="G1609"/>
      <c r="H1609"/>
      <c r="I1609" s="3" t="str">
        <f>IF(SUMPRODUCT(--('Appendix F'!$A$3:$A$7050=I$6)*--('Appendix F'!$B$3:$B$7050=$A1609))&gt;0,"Yes","")</f>
        <v/>
      </c>
      <c r="J1609" s="3" t="str">
        <f>IF(SUMPRODUCT(--('Appendix F'!$A$3:$A$7050=J$6)*--('Appendix F'!$B$3:$B$7050=$A1609))&gt;0,"Yes","")</f>
        <v>Yes</v>
      </c>
    </row>
    <row r="1610" spans="1:10" x14ac:dyDescent="0.25">
      <c r="A1610" s="5" t="s">
        <v>5186</v>
      </c>
      <c r="B1610" s="5" t="s">
        <v>9800</v>
      </c>
      <c r="C1610"/>
      <c r="D1610"/>
      <c r="E1610"/>
      <c r="F1610"/>
      <c r="G1610"/>
      <c r="H1610"/>
      <c r="I1610" s="3" t="str">
        <f>IF(SUMPRODUCT(--('Appendix F'!$A$3:$A$7050=I$6)*--('Appendix F'!$B$3:$B$7050=$A1610))&gt;0,"Yes","")</f>
        <v>Yes</v>
      </c>
      <c r="J1610" s="3" t="str">
        <f>IF(SUMPRODUCT(--('Appendix F'!$A$3:$A$7050=J$6)*--('Appendix F'!$B$3:$B$7050=$A1610))&gt;0,"Yes","")</f>
        <v/>
      </c>
    </row>
    <row r="1611" spans="1:10" x14ac:dyDescent="0.25">
      <c r="A1611" s="5" t="s">
        <v>6531</v>
      </c>
      <c r="B1611" s="5" t="s">
        <v>9800</v>
      </c>
      <c r="C1611"/>
      <c r="D1611"/>
      <c r="E1611"/>
      <c r="F1611"/>
      <c r="G1611"/>
      <c r="H1611"/>
      <c r="I1611" s="3" t="str">
        <f>IF(SUMPRODUCT(--('Appendix F'!$A$3:$A$7050=I$6)*--('Appendix F'!$B$3:$B$7050=$A1611))&gt;0,"Yes","")</f>
        <v/>
      </c>
      <c r="J1611" s="3" t="str">
        <f>IF(SUMPRODUCT(--('Appendix F'!$A$3:$A$7050=J$6)*--('Appendix F'!$B$3:$B$7050=$A1611))&gt;0,"Yes","")</f>
        <v>Yes</v>
      </c>
    </row>
    <row r="1612" spans="1:10" x14ac:dyDescent="0.25">
      <c r="A1612" s="5" t="s">
        <v>5187</v>
      </c>
      <c r="B1612" s="5" t="s">
        <v>9800</v>
      </c>
      <c r="C1612"/>
      <c r="D1612"/>
      <c r="E1612"/>
      <c r="F1612"/>
      <c r="G1612"/>
      <c r="H1612"/>
      <c r="I1612" s="3" t="str">
        <f>IF(SUMPRODUCT(--('Appendix F'!$A$3:$A$7050=I$6)*--('Appendix F'!$B$3:$B$7050=$A1612))&gt;0,"Yes","")</f>
        <v>Yes</v>
      </c>
      <c r="J1612" s="3" t="str">
        <f>IF(SUMPRODUCT(--('Appendix F'!$A$3:$A$7050=J$6)*--('Appendix F'!$B$3:$B$7050=$A1612))&gt;0,"Yes","")</f>
        <v/>
      </c>
    </row>
    <row r="1613" spans="1:10" x14ac:dyDescent="0.25">
      <c r="A1613" s="5" t="s">
        <v>6532</v>
      </c>
      <c r="B1613" s="5" t="s">
        <v>9800</v>
      </c>
      <c r="C1613"/>
      <c r="D1613"/>
      <c r="E1613"/>
      <c r="F1613"/>
      <c r="G1613"/>
      <c r="H1613"/>
      <c r="I1613" s="3" t="str">
        <f>IF(SUMPRODUCT(--('Appendix F'!$A$3:$A$7050=I$6)*--('Appendix F'!$B$3:$B$7050=$A1613))&gt;0,"Yes","")</f>
        <v/>
      </c>
      <c r="J1613" s="3" t="str">
        <f>IF(SUMPRODUCT(--('Appendix F'!$A$3:$A$7050=J$6)*--('Appendix F'!$B$3:$B$7050=$A1613))&gt;0,"Yes","")</f>
        <v>Yes</v>
      </c>
    </row>
    <row r="1614" spans="1:10" x14ac:dyDescent="0.25">
      <c r="A1614" s="5" t="s">
        <v>5188</v>
      </c>
      <c r="B1614" s="5" t="s">
        <v>9800</v>
      </c>
      <c r="C1614"/>
      <c r="D1614"/>
      <c r="E1614"/>
      <c r="F1614"/>
      <c r="G1614"/>
      <c r="H1614"/>
      <c r="I1614" s="3" t="str">
        <f>IF(SUMPRODUCT(--('Appendix F'!$A$3:$A$7050=I$6)*--('Appendix F'!$B$3:$B$7050=$A1614))&gt;0,"Yes","")</f>
        <v>Yes</v>
      </c>
      <c r="J1614" s="3" t="str">
        <f>IF(SUMPRODUCT(--('Appendix F'!$A$3:$A$7050=J$6)*--('Appendix F'!$B$3:$B$7050=$A1614))&gt;0,"Yes","")</f>
        <v/>
      </c>
    </row>
    <row r="1615" spans="1:10" x14ac:dyDescent="0.25">
      <c r="A1615" s="5" t="s">
        <v>6533</v>
      </c>
      <c r="B1615" s="5" t="s">
        <v>9800</v>
      </c>
      <c r="C1615"/>
      <c r="D1615"/>
      <c r="E1615"/>
      <c r="F1615"/>
      <c r="G1615"/>
      <c r="H1615"/>
      <c r="I1615" s="3" t="str">
        <f>IF(SUMPRODUCT(--('Appendix F'!$A$3:$A$7050=I$6)*--('Appendix F'!$B$3:$B$7050=$A1615))&gt;0,"Yes","")</f>
        <v/>
      </c>
      <c r="J1615" s="3" t="str">
        <f>IF(SUMPRODUCT(--('Appendix F'!$A$3:$A$7050=J$6)*--('Appendix F'!$B$3:$B$7050=$A1615))&gt;0,"Yes","")</f>
        <v>Yes</v>
      </c>
    </row>
    <row r="1616" spans="1:10" x14ac:dyDescent="0.25">
      <c r="A1616" s="5" t="s">
        <v>5189</v>
      </c>
      <c r="B1616" s="5" t="s">
        <v>9800</v>
      </c>
      <c r="C1616"/>
      <c r="D1616"/>
      <c r="E1616"/>
      <c r="F1616"/>
      <c r="G1616"/>
      <c r="H1616"/>
      <c r="I1616" s="3" t="str">
        <f>IF(SUMPRODUCT(--('Appendix F'!$A$3:$A$7050=I$6)*--('Appendix F'!$B$3:$B$7050=$A1616))&gt;0,"Yes","")</f>
        <v>Yes</v>
      </c>
      <c r="J1616" s="3" t="str">
        <f>IF(SUMPRODUCT(--('Appendix F'!$A$3:$A$7050=J$6)*--('Appendix F'!$B$3:$B$7050=$A1616))&gt;0,"Yes","")</f>
        <v/>
      </c>
    </row>
    <row r="1617" spans="1:10" x14ac:dyDescent="0.25">
      <c r="A1617" s="5" t="s">
        <v>6534</v>
      </c>
      <c r="B1617" s="5" t="s">
        <v>9800</v>
      </c>
      <c r="C1617"/>
      <c r="D1617"/>
      <c r="E1617"/>
      <c r="F1617"/>
      <c r="G1617"/>
      <c r="H1617"/>
      <c r="I1617" s="3" t="str">
        <f>IF(SUMPRODUCT(--('Appendix F'!$A$3:$A$7050=I$6)*--('Appendix F'!$B$3:$B$7050=$A1617))&gt;0,"Yes","")</f>
        <v/>
      </c>
      <c r="J1617" s="3" t="str">
        <f>IF(SUMPRODUCT(--('Appendix F'!$A$3:$A$7050=J$6)*--('Appendix F'!$B$3:$B$7050=$A1617))&gt;0,"Yes","")</f>
        <v>Yes</v>
      </c>
    </row>
    <row r="1618" spans="1:10" x14ac:dyDescent="0.25">
      <c r="A1618" s="5" t="s">
        <v>5190</v>
      </c>
      <c r="B1618" s="5" t="s">
        <v>9800</v>
      </c>
      <c r="C1618"/>
      <c r="D1618"/>
      <c r="E1618"/>
      <c r="F1618"/>
      <c r="G1618"/>
      <c r="H1618"/>
      <c r="I1618" s="3" t="str">
        <f>IF(SUMPRODUCT(--('Appendix F'!$A$3:$A$7050=I$6)*--('Appendix F'!$B$3:$B$7050=$A1618))&gt;0,"Yes","")</f>
        <v>Yes</v>
      </c>
      <c r="J1618" s="3" t="str">
        <f>IF(SUMPRODUCT(--('Appendix F'!$A$3:$A$7050=J$6)*--('Appendix F'!$B$3:$B$7050=$A1618))&gt;0,"Yes","")</f>
        <v/>
      </c>
    </row>
    <row r="1619" spans="1:10" x14ac:dyDescent="0.25">
      <c r="A1619" s="5" t="s">
        <v>6535</v>
      </c>
      <c r="B1619" s="5" t="s">
        <v>9800</v>
      </c>
      <c r="C1619"/>
      <c r="D1619"/>
      <c r="E1619"/>
      <c r="F1619"/>
      <c r="G1619"/>
      <c r="H1619"/>
      <c r="I1619" s="3" t="str">
        <f>IF(SUMPRODUCT(--('Appendix F'!$A$3:$A$7050=I$6)*--('Appendix F'!$B$3:$B$7050=$A1619))&gt;0,"Yes","")</f>
        <v/>
      </c>
      <c r="J1619" s="3" t="str">
        <f>IF(SUMPRODUCT(--('Appendix F'!$A$3:$A$7050=J$6)*--('Appendix F'!$B$3:$B$7050=$A1619))&gt;0,"Yes","")</f>
        <v>Yes</v>
      </c>
    </row>
    <row r="1620" spans="1:10" x14ac:dyDescent="0.25">
      <c r="A1620" s="5" t="s">
        <v>5191</v>
      </c>
      <c r="B1620" s="5" t="s">
        <v>9800</v>
      </c>
      <c r="C1620"/>
      <c r="D1620"/>
      <c r="E1620"/>
      <c r="F1620"/>
      <c r="G1620"/>
      <c r="H1620"/>
      <c r="I1620" s="3" t="str">
        <f>IF(SUMPRODUCT(--('Appendix F'!$A$3:$A$7050=I$6)*--('Appendix F'!$B$3:$B$7050=$A1620))&gt;0,"Yes","")</f>
        <v>Yes</v>
      </c>
      <c r="J1620" s="3" t="str">
        <f>IF(SUMPRODUCT(--('Appendix F'!$A$3:$A$7050=J$6)*--('Appendix F'!$B$3:$B$7050=$A1620))&gt;0,"Yes","")</f>
        <v/>
      </c>
    </row>
    <row r="1621" spans="1:10" x14ac:dyDescent="0.25">
      <c r="A1621" s="5" t="s">
        <v>6536</v>
      </c>
      <c r="B1621" s="5" t="s">
        <v>9800</v>
      </c>
      <c r="C1621"/>
      <c r="D1621"/>
      <c r="E1621"/>
      <c r="F1621"/>
      <c r="G1621"/>
      <c r="H1621"/>
      <c r="I1621" s="3" t="str">
        <f>IF(SUMPRODUCT(--('Appendix F'!$A$3:$A$7050=I$6)*--('Appendix F'!$B$3:$B$7050=$A1621))&gt;0,"Yes","")</f>
        <v/>
      </c>
      <c r="J1621" s="3" t="str">
        <f>IF(SUMPRODUCT(--('Appendix F'!$A$3:$A$7050=J$6)*--('Appendix F'!$B$3:$B$7050=$A1621))&gt;0,"Yes","")</f>
        <v>Yes</v>
      </c>
    </row>
    <row r="1622" spans="1:10" x14ac:dyDescent="0.25">
      <c r="A1622" s="5" t="s">
        <v>5192</v>
      </c>
      <c r="B1622" s="5" t="s">
        <v>9800</v>
      </c>
      <c r="C1622"/>
      <c r="D1622"/>
      <c r="E1622"/>
      <c r="F1622"/>
      <c r="G1622"/>
      <c r="H1622"/>
      <c r="I1622" s="3" t="str">
        <f>IF(SUMPRODUCT(--('Appendix F'!$A$3:$A$7050=I$6)*--('Appendix F'!$B$3:$B$7050=$A1622))&gt;0,"Yes","")</f>
        <v>Yes</v>
      </c>
      <c r="J1622" s="3" t="str">
        <f>IF(SUMPRODUCT(--('Appendix F'!$A$3:$A$7050=J$6)*--('Appendix F'!$B$3:$B$7050=$A1622))&gt;0,"Yes","")</f>
        <v/>
      </c>
    </row>
    <row r="1623" spans="1:10" x14ac:dyDescent="0.25">
      <c r="A1623" s="5" t="s">
        <v>6537</v>
      </c>
      <c r="B1623" s="5" t="s">
        <v>9800</v>
      </c>
      <c r="C1623"/>
      <c r="D1623"/>
      <c r="E1623"/>
      <c r="F1623"/>
      <c r="G1623"/>
      <c r="H1623"/>
      <c r="I1623" s="3" t="str">
        <f>IF(SUMPRODUCT(--('Appendix F'!$A$3:$A$7050=I$6)*--('Appendix F'!$B$3:$B$7050=$A1623))&gt;0,"Yes","")</f>
        <v/>
      </c>
      <c r="J1623" s="3" t="str">
        <f>IF(SUMPRODUCT(--('Appendix F'!$A$3:$A$7050=J$6)*--('Appendix F'!$B$3:$B$7050=$A1623))&gt;0,"Yes","")</f>
        <v>Yes</v>
      </c>
    </row>
    <row r="1624" spans="1:10" x14ac:dyDescent="0.25">
      <c r="A1624" s="5" t="s">
        <v>5193</v>
      </c>
      <c r="B1624" s="5" t="s">
        <v>9800</v>
      </c>
      <c r="C1624"/>
      <c r="D1624"/>
      <c r="E1624"/>
      <c r="F1624"/>
      <c r="G1624"/>
      <c r="H1624"/>
      <c r="I1624" s="3" t="str">
        <f>IF(SUMPRODUCT(--('Appendix F'!$A$3:$A$7050=I$6)*--('Appendix F'!$B$3:$B$7050=$A1624))&gt;0,"Yes","")</f>
        <v>Yes</v>
      </c>
      <c r="J1624" s="3" t="str">
        <f>IF(SUMPRODUCT(--('Appendix F'!$A$3:$A$7050=J$6)*--('Appendix F'!$B$3:$B$7050=$A1624))&gt;0,"Yes","")</f>
        <v/>
      </c>
    </row>
    <row r="1625" spans="1:10" x14ac:dyDescent="0.25">
      <c r="A1625" s="5" t="s">
        <v>6538</v>
      </c>
      <c r="B1625" s="5" t="s">
        <v>9800</v>
      </c>
      <c r="C1625"/>
      <c r="D1625"/>
      <c r="E1625"/>
      <c r="F1625"/>
      <c r="G1625"/>
      <c r="H1625"/>
      <c r="I1625" s="3" t="str">
        <f>IF(SUMPRODUCT(--('Appendix F'!$A$3:$A$7050=I$6)*--('Appendix F'!$B$3:$B$7050=$A1625))&gt;0,"Yes","")</f>
        <v/>
      </c>
      <c r="J1625" s="3" t="str">
        <f>IF(SUMPRODUCT(--('Appendix F'!$A$3:$A$7050=J$6)*--('Appendix F'!$B$3:$B$7050=$A1625))&gt;0,"Yes","")</f>
        <v>Yes</v>
      </c>
    </row>
    <row r="1626" spans="1:10" x14ac:dyDescent="0.25">
      <c r="A1626" s="5" t="s">
        <v>5194</v>
      </c>
      <c r="B1626" s="5" t="s">
        <v>9800</v>
      </c>
      <c r="C1626"/>
      <c r="D1626"/>
      <c r="E1626"/>
      <c r="F1626"/>
      <c r="G1626"/>
      <c r="H1626"/>
      <c r="I1626" s="3" t="str">
        <f>IF(SUMPRODUCT(--('Appendix F'!$A$3:$A$7050=I$6)*--('Appendix F'!$B$3:$B$7050=$A1626))&gt;0,"Yes","")</f>
        <v>Yes</v>
      </c>
      <c r="J1626" s="3" t="str">
        <f>IF(SUMPRODUCT(--('Appendix F'!$A$3:$A$7050=J$6)*--('Appendix F'!$B$3:$B$7050=$A1626))&gt;0,"Yes","")</f>
        <v/>
      </c>
    </row>
    <row r="1627" spans="1:10" x14ac:dyDescent="0.25">
      <c r="A1627" s="5" t="s">
        <v>6539</v>
      </c>
      <c r="B1627" s="5" t="s">
        <v>9800</v>
      </c>
      <c r="C1627"/>
      <c r="D1627"/>
      <c r="E1627"/>
      <c r="F1627"/>
      <c r="G1627"/>
      <c r="H1627"/>
      <c r="I1627" s="3" t="str">
        <f>IF(SUMPRODUCT(--('Appendix F'!$A$3:$A$7050=I$6)*--('Appendix F'!$B$3:$B$7050=$A1627))&gt;0,"Yes","")</f>
        <v/>
      </c>
      <c r="J1627" s="3" t="str">
        <f>IF(SUMPRODUCT(--('Appendix F'!$A$3:$A$7050=J$6)*--('Appendix F'!$B$3:$B$7050=$A1627))&gt;0,"Yes","")</f>
        <v>Yes</v>
      </c>
    </row>
    <row r="1628" spans="1:10" x14ac:dyDescent="0.25">
      <c r="A1628" s="5" t="s">
        <v>5195</v>
      </c>
      <c r="B1628" s="5" t="s">
        <v>9800</v>
      </c>
      <c r="C1628"/>
      <c r="D1628"/>
      <c r="E1628"/>
      <c r="F1628"/>
      <c r="G1628"/>
      <c r="H1628"/>
      <c r="I1628" s="3" t="str">
        <f>IF(SUMPRODUCT(--('Appendix F'!$A$3:$A$7050=I$6)*--('Appendix F'!$B$3:$B$7050=$A1628))&gt;0,"Yes","")</f>
        <v>Yes</v>
      </c>
      <c r="J1628" s="3" t="str">
        <f>IF(SUMPRODUCT(--('Appendix F'!$A$3:$A$7050=J$6)*--('Appendix F'!$B$3:$B$7050=$A1628))&gt;0,"Yes","")</f>
        <v/>
      </c>
    </row>
    <row r="1629" spans="1:10" x14ac:dyDescent="0.25">
      <c r="A1629" s="5" t="s">
        <v>6540</v>
      </c>
      <c r="B1629" s="5" t="s">
        <v>9800</v>
      </c>
      <c r="C1629"/>
      <c r="D1629"/>
      <c r="E1629"/>
      <c r="F1629"/>
      <c r="G1629"/>
      <c r="H1629"/>
      <c r="I1629" s="3" t="str">
        <f>IF(SUMPRODUCT(--('Appendix F'!$A$3:$A$7050=I$6)*--('Appendix F'!$B$3:$B$7050=$A1629))&gt;0,"Yes","")</f>
        <v/>
      </c>
      <c r="J1629" s="3" t="str">
        <f>IF(SUMPRODUCT(--('Appendix F'!$A$3:$A$7050=J$6)*--('Appendix F'!$B$3:$B$7050=$A1629))&gt;0,"Yes","")</f>
        <v>Yes</v>
      </c>
    </row>
    <row r="1630" spans="1:10" x14ac:dyDescent="0.25">
      <c r="A1630" s="5" t="s">
        <v>5196</v>
      </c>
      <c r="B1630" s="5" t="s">
        <v>9800</v>
      </c>
      <c r="C1630"/>
      <c r="D1630"/>
      <c r="E1630"/>
      <c r="F1630"/>
      <c r="G1630"/>
      <c r="H1630"/>
      <c r="I1630" s="3" t="str">
        <f>IF(SUMPRODUCT(--('Appendix F'!$A$3:$A$7050=I$6)*--('Appendix F'!$B$3:$B$7050=$A1630))&gt;0,"Yes","")</f>
        <v>Yes</v>
      </c>
      <c r="J1630" s="3" t="str">
        <f>IF(SUMPRODUCT(--('Appendix F'!$A$3:$A$7050=J$6)*--('Appendix F'!$B$3:$B$7050=$A1630))&gt;0,"Yes","")</f>
        <v/>
      </c>
    </row>
    <row r="1631" spans="1:10" x14ac:dyDescent="0.25">
      <c r="A1631" s="5" t="s">
        <v>6541</v>
      </c>
      <c r="B1631" s="5" t="s">
        <v>9800</v>
      </c>
      <c r="C1631"/>
      <c r="D1631"/>
      <c r="E1631"/>
      <c r="F1631"/>
      <c r="G1631"/>
      <c r="H1631"/>
      <c r="I1631" s="3" t="str">
        <f>IF(SUMPRODUCT(--('Appendix F'!$A$3:$A$7050=I$6)*--('Appendix F'!$B$3:$B$7050=$A1631))&gt;0,"Yes","")</f>
        <v/>
      </c>
      <c r="J1631" s="3" t="str">
        <f>IF(SUMPRODUCT(--('Appendix F'!$A$3:$A$7050=J$6)*--('Appendix F'!$B$3:$B$7050=$A1631))&gt;0,"Yes","")</f>
        <v>Yes</v>
      </c>
    </row>
    <row r="1632" spans="1:10" x14ac:dyDescent="0.25">
      <c r="A1632" s="5" t="s">
        <v>5197</v>
      </c>
      <c r="B1632" s="5" t="s">
        <v>9800</v>
      </c>
      <c r="C1632"/>
      <c r="D1632"/>
      <c r="E1632"/>
      <c r="F1632"/>
      <c r="G1632"/>
      <c r="H1632"/>
      <c r="I1632" s="3" t="str">
        <f>IF(SUMPRODUCT(--('Appendix F'!$A$3:$A$7050=I$6)*--('Appendix F'!$B$3:$B$7050=$A1632))&gt;0,"Yes","")</f>
        <v>Yes</v>
      </c>
      <c r="J1632" s="3" t="str">
        <f>IF(SUMPRODUCT(--('Appendix F'!$A$3:$A$7050=J$6)*--('Appendix F'!$B$3:$B$7050=$A1632))&gt;0,"Yes","")</f>
        <v/>
      </c>
    </row>
    <row r="1633" spans="1:10" x14ac:dyDescent="0.25">
      <c r="A1633" s="5" t="s">
        <v>6542</v>
      </c>
      <c r="B1633" s="5" t="s">
        <v>9800</v>
      </c>
      <c r="C1633"/>
      <c r="D1633"/>
      <c r="E1633"/>
      <c r="F1633"/>
      <c r="G1633"/>
      <c r="H1633"/>
      <c r="I1633" s="3" t="str">
        <f>IF(SUMPRODUCT(--('Appendix F'!$A$3:$A$7050=I$6)*--('Appendix F'!$B$3:$B$7050=$A1633))&gt;0,"Yes","")</f>
        <v/>
      </c>
      <c r="J1633" s="3" t="str">
        <f>IF(SUMPRODUCT(--('Appendix F'!$A$3:$A$7050=J$6)*--('Appendix F'!$B$3:$B$7050=$A1633))&gt;0,"Yes","")</f>
        <v>Yes</v>
      </c>
    </row>
    <row r="1634" spans="1:10" x14ac:dyDescent="0.25">
      <c r="A1634" s="5" t="s">
        <v>5198</v>
      </c>
      <c r="B1634" s="5" t="s">
        <v>9800</v>
      </c>
      <c r="C1634"/>
      <c r="D1634"/>
      <c r="E1634"/>
      <c r="F1634"/>
      <c r="G1634"/>
      <c r="H1634"/>
      <c r="I1634" s="3" t="str">
        <f>IF(SUMPRODUCT(--('Appendix F'!$A$3:$A$7050=I$6)*--('Appendix F'!$B$3:$B$7050=$A1634))&gt;0,"Yes","")</f>
        <v>Yes</v>
      </c>
      <c r="J1634" s="3" t="str">
        <f>IF(SUMPRODUCT(--('Appendix F'!$A$3:$A$7050=J$6)*--('Appendix F'!$B$3:$B$7050=$A1634))&gt;0,"Yes","")</f>
        <v/>
      </c>
    </row>
    <row r="1635" spans="1:10" x14ac:dyDescent="0.25">
      <c r="A1635" s="5" t="s">
        <v>6543</v>
      </c>
      <c r="B1635" s="5" t="s">
        <v>9800</v>
      </c>
      <c r="C1635"/>
      <c r="D1635"/>
      <c r="E1635"/>
      <c r="F1635"/>
      <c r="G1635"/>
      <c r="H1635"/>
      <c r="I1635" s="3" t="str">
        <f>IF(SUMPRODUCT(--('Appendix F'!$A$3:$A$7050=I$6)*--('Appendix F'!$B$3:$B$7050=$A1635))&gt;0,"Yes","")</f>
        <v/>
      </c>
      <c r="J1635" s="3" t="str">
        <f>IF(SUMPRODUCT(--('Appendix F'!$A$3:$A$7050=J$6)*--('Appendix F'!$B$3:$B$7050=$A1635))&gt;0,"Yes","")</f>
        <v>Yes</v>
      </c>
    </row>
    <row r="1636" spans="1:10" x14ac:dyDescent="0.25">
      <c r="A1636" s="5" t="s">
        <v>5199</v>
      </c>
      <c r="B1636" s="5" t="s">
        <v>9800</v>
      </c>
      <c r="C1636"/>
      <c r="D1636"/>
      <c r="E1636"/>
      <c r="F1636"/>
      <c r="G1636"/>
      <c r="H1636"/>
      <c r="I1636" s="3" t="str">
        <f>IF(SUMPRODUCT(--('Appendix F'!$A$3:$A$7050=I$6)*--('Appendix F'!$B$3:$B$7050=$A1636))&gt;0,"Yes","")</f>
        <v>Yes</v>
      </c>
      <c r="J1636" s="3" t="str">
        <f>IF(SUMPRODUCT(--('Appendix F'!$A$3:$A$7050=J$6)*--('Appendix F'!$B$3:$B$7050=$A1636))&gt;0,"Yes","")</f>
        <v/>
      </c>
    </row>
    <row r="1637" spans="1:10" x14ac:dyDescent="0.25">
      <c r="A1637" s="5" t="s">
        <v>6544</v>
      </c>
      <c r="B1637" s="5" t="s">
        <v>9800</v>
      </c>
      <c r="C1637"/>
      <c r="D1637"/>
      <c r="E1637"/>
      <c r="F1637"/>
      <c r="G1637"/>
      <c r="H1637"/>
      <c r="I1637" s="3" t="str">
        <f>IF(SUMPRODUCT(--('Appendix F'!$A$3:$A$7050=I$6)*--('Appendix F'!$B$3:$B$7050=$A1637))&gt;0,"Yes","")</f>
        <v/>
      </c>
      <c r="J1637" s="3" t="str">
        <f>IF(SUMPRODUCT(--('Appendix F'!$A$3:$A$7050=J$6)*--('Appendix F'!$B$3:$B$7050=$A1637))&gt;0,"Yes","")</f>
        <v>Yes</v>
      </c>
    </row>
    <row r="1638" spans="1:10" x14ac:dyDescent="0.25">
      <c r="A1638" s="5" t="s">
        <v>5200</v>
      </c>
      <c r="B1638" s="5" t="s">
        <v>9800</v>
      </c>
      <c r="C1638"/>
      <c r="D1638"/>
      <c r="E1638"/>
      <c r="F1638"/>
      <c r="G1638"/>
      <c r="H1638"/>
      <c r="I1638" s="3" t="str">
        <f>IF(SUMPRODUCT(--('Appendix F'!$A$3:$A$7050=I$6)*--('Appendix F'!$B$3:$B$7050=$A1638))&gt;0,"Yes","")</f>
        <v>Yes</v>
      </c>
      <c r="J1638" s="3" t="str">
        <f>IF(SUMPRODUCT(--('Appendix F'!$A$3:$A$7050=J$6)*--('Appendix F'!$B$3:$B$7050=$A1638))&gt;0,"Yes","")</f>
        <v/>
      </c>
    </row>
    <row r="1639" spans="1:10" x14ac:dyDescent="0.25">
      <c r="A1639" s="5" t="s">
        <v>6545</v>
      </c>
      <c r="B1639" s="5" t="s">
        <v>9800</v>
      </c>
      <c r="C1639"/>
      <c r="D1639"/>
      <c r="E1639"/>
      <c r="F1639"/>
      <c r="G1639"/>
      <c r="H1639"/>
      <c r="I1639" s="3" t="str">
        <f>IF(SUMPRODUCT(--('Appendix F'!$A$3:$A$7050=I$6)*--('Appendix F'!$B$3:$B$7050=$A1639))&gt;0,"Yes","")</f>
        <v/>
      </c>
      <c r="J1639" s="3" t="str">
        <f>IF(SUMPRODUCT(--('Appendix F'!$A$3:$A$7050=J$6)*--('Appendix F'!$B$3:$B$7050=$A1639))&gt;0,"Yes","")</f>
        <v>Yes</v>
      </c>
    </row>
    <row r="1640" spans="1:10" x14ac:dyDescent="0.25">
      <c r="A1640" s="5" t="s">
        <v>5201</v>
      </c>
      <c r="B1640" s="5" t="s">
        <v>9800</v>
      </c>
      <c r="C1640"/>
      <c r="D1640"/>
      <c r="E1640"/>
      <c r="F1640"/>
      <c r="G1640"/>
      <c r="H1640"/>
      <c r="I1640" s="3" t="str">
        <f>IF(SUMPRODUCT(--('Appendix F'!$A$3:$A$7050=I$6)*--('Appendix F'!$B$3:$B$7050=$A1640))&gt;0,"Yes","")</f>
        <v>Yes</v>
      </c>
      <c r="J1640" s="3" t="str">
        <f>IF(SUMPRODUCT(--('Appendix F'!$A$3:$A$7050=J$6)*--('Appendix F'!$B$3:$B$7050=$A1640))&gt;0,"Yes","")</f>
        <v/>
      </c>
    </row>
    <row r="1641" spans="1:10" x14ac:dyDescent="0.25">
      <c r="A1641" s="5" t="s">
        <v>6546</v>
      </c>
      <c r="B1641" s="5" t="s">
        <v>9800</v>
      </c>
      <c r="C1641"/>
      <c r="D1641"/>
      <c r="E1641"/>
      <c r="F1641"/>
      <c r="G1641"/>
      <c r="H1641"/>
      <c r="I1641" s="3" t="str">
        <f>IF(SUMPRODUCT(--('Appendix F'!$A$3:$A$7050=I$6)*--('Appendix F'!$B$3:$B$7050=$A1641))&gt;0,"Yes","")</f>
        <v/>
      </c>
      <c r="J1641" s="3" t="str">
        <f>IF(SUMPRODUCT(--('Appendix F'!$A$3:$A$7050=J$6)*--('Appendix F'!$B$3:$B$7050=$A1641))&gt;0,"Yes","")</f>
        <v>Yes</v>
      </c>
    </row>
    <row r="1642" spans="1:10" x14ac:dyDescent="0.25">
      <c r="A1642" s="5" t="s">
        <v>5202</v>
      </c>
      <c r="B1642" s="5" t="s">
        <v>9800</v>
      </c>
      <c r="C1642"/>
      <c r="D1642"/>
      <c r="E1642"/>
      <c r="F1642"/>
      <c r="G1642"/>
      <c r="H1642"/>
      <c r="I1642" s="3" t="str">
        <f>IF(SUMPRODUCT(--('Appendix F'!$A$3:$A$7050=I$6)*--('Appendix F'!$B$3:$B$7050=$A1642))&gt;0,"Yes","")</f>
        <v>Yes</v>
      </c>
      <c r="J1642" s="3" t="str">
        <f>IF(SUMPRODUCT(--('Appendix F'!$A$3:$A$7050=J$6)*--('Appendix F'!$B$3:$B$7050=$A1642))&gt;0,"Yes","")</f>
        <v/>
      </c>
    </row>
    <row r="1643" spans="1:10" x14ac:dyDescent="0.25">
      <c r="A1643" s="5" t="s">
        <v>6547</v>
      </c>
      <c r="B1643" s="5" t="s">
        <v>9800</v>
      </c>
      <c r="C1643"/>
      <c r="D1643"/>
      <c r="E1643"/>
      <c r="F1643"/>
      <c r="G1643"/>
      <c r="H1643"/>
      <c r="I1643" s="3" t="str">
        <f>IF(SUMPRODUCT(--('Appendix F'!$A$3:$A$7050=I$6)*--('Appendix F'!$B$3:$B$7050=$A1643))&gt;0,"Yes","")</f>
        <v/>
      </c>
      <c r="J1643" s="3" t="str">
        <f>IF(SUMPRODUCT(--('Appendix F'!$A$3:$A$7050=J$6)*--('Appendix F'!$B$3:$B$7050=$A1643))&gt;0,"Yes","")</f>
        <v>Yes</v>
      </c>
    </row>
    <row r="1644" spans="1:10" x14ac:dyDescent="0.25">
      <c r="A1644" s="5" t="s">
        <v>5203</v>
      </c>
      <c r="B1644" s="5" t="s">
        <v>9800</v>
      </c>
      <c r="C1644"/>
      <c r="D1644"/>
      <c r="E1644"/>
      <c r="F1644"/>
      <c r="G1644"/>
      <c r="H1644"/>
      <c r="I1644" s="3" t="str">
        <f>IF(SUMPRODUCT(--('Appendix F'!$A$3:$A$7050=I$6)*--('Appendix F'!$B$3:$B$7050=$A1644))&gt;0,"Yes","")</f>
        <v>Yes</v>
      </c>
      <c r="J1644" s="3" t="str">
        <f>IF(SUMPRODUCT(--('Appendix F'!$A$3:$A$7050=J$6)*--('Appendix F'!$B$3:$B$7050=$A1644))&gt;0,"Yes","")</f>
        <v/>
      </c>
    </row>
    <row r="1645" spans="1:10" x14ac:dyDescent="0.25">
      <c r="A1645" s="5" t="s">
        <v>6548</v>
      </c>
      <c r="B1645" s="5" t="s">
        <v>9800</v>
      </c>
      <c r="C1645"/>
      <c r="D1645"/>
      <c r="E1645"/>
      <c r="F1645"/>
      <c r="G1645"/>
      <c r="H1645"/>
      <c r="I1645" s="3" t="str">
        <f>IF(SUMPRODUCT(--('Appendix F'!$A$3:$A$7050=I$6)*--('Appendix F'!$B$3:$B$7050=$A1645))&gt;0,"Yes","")</f>
        <v/>
      </c>
      <c r="J1645" s="3" t="str">
        <f>IF(SUMPRODUCT(--('Appendix F'!$A$3:$A$7050=J$6)*--('Appendix F'!$B$3:$B$7050=$A1645))&gt;0,"Yes","")</f>
        <v>Yes</v>
      </c>
    </row>
    <row r="1646" spans="1:10" x14ac:dyDescent="0.25">
      <c r="A1646" s="5" t="s">
        <v>5204</v>
      </c>
      <c r="B1646" s="5" t="s">
        <v>9800</v>
      </c>
      <c r="C1646"/>
      <c r="D1646"/>
      <c r="E1646"/>
      <c r="F1646"/>
      <c r="G1646"/>
      <c r="H1646"/>
      <c r="I1646" s="3" t="str">
        <f>IF(SUMPRODUCT(--('Appendix F'!$A$3:$A$7050=I$6)*--('Appendix F'!$B$3:$B$7050=$A1646))&gt;0,"Yes","")</f>
        <v>Yes</v>
      </c>
      <c r="J1646" s="3" t="str">
        <f>IF(SUMPRODUCT(--('Appendix F'!$A$3:$A$7050=J$6)*--('Appendix F'!$B$3:$B$7050=$A1646))&gt;0,"Yes","")</f>
        <v/>
      </c>
    </row>
    <row r="1647" spans="1:10" x14ac:dyDescent="0.25">
      <c r="A1647" s="5" t="s">
        <v>6549</v>
      </c>
      <c r="B1647" s="5" t="s">
        <v>9800</v>
      </c>
      <c r="C1647"/>
      <c r="D1647"/>
      <c r="E1647"/>
      <c r="F1647"/>
      <c r="G1647"/>
      <c r="H1647"/>
      <c r="I1647" s="3" t="str">
        <f>IF(SUMPRODUCT(--('Appendix F'!$A$3:$A$7050=I$6)*--('Appendix F'!$B$3:$B$7050=$A1647))&gt;0,"Yes","")</f>
        <v/>
      </c>
      <c r="J1647" s="3" t="str">
        <f>IF(SUMPRODUCT(--('Appendix F'!$A$3:$A$7050=J$6)*--('Appendix F'!$B$3:$B$7050=$A1647))&gt;0,"Yes","")</f>
        <v>Yes</v>
      </c>
    </row>
    <row r="1648" spans="1:10" x14ac:dyDescent="0.25">
      <c r="A1648" s="5" t="s">
        <v>5205</v>
      </c>
      <c r="B1648" s="5" t="s">
        <v>9800</v>
      </c>
      <c r="C1648"/>
      <c r="D1648"/>
      <c r="E1648"/>
      <c r="F1648"/>
      <c r="G1648"/>
      <c r="H1648"/>
      <c r="I1648" s="3" t="str">
        <f>IF(SUMPRODUCT(--('Appendix F'!$A$3:$A$7050=I$6)*--('Appendix F'!$B$3:$B$7050=$A1648))&gt;0,"Yes","")</f>
        <v>Yes</v>
      </c>
      <c r="J1648" s="3" t="str">
        <f>IF(SUMPRODUCT(--('Appendix F'!$A$3:$A$7050=J$6)*--('Appendix F'!$B$3:$B$7050=$A1648))&gt;0,"Yes","")</f>
        <v/>
      </c>
    </row>
    <row r="1649" spans="1:10" x14ac:dyDescent="0.25">
      <c r="A1649" s="5" t="s">
        <v>6550</v>
      </c>
      <c r="B1649" s="5" t="s">
        <v>9800</v>
      </c>
      <c r="C1649"/>
      <c r="D1649"/>
      <c r="E1649"/>
      <c r="F1649"/>
      <c r="G1649"/>
      <c r="H1649"/>
      <c r="I1649" s="3" t="str">
        <f>IF(SUMPRODUCT(--('Appendix F'!$A$3:$A$7050=I$6)*--('Appendix F'!$B$3:$B$7050=$A1649))&gt;0,"Yes","")</f>
        <v/>
      </c>
      <c r="J1649" s="3" t="str">
        <f>IF(SUMPRODUCT(--('Appendix F'!$A$3:$A$7050=J$6)*--('Appendix F'!$B$3:$B$7050=$A1649))&gt;0,"Yes","")</f>
        <v>Yes</v>
      </c>
    </row>
    <row r="1650" spans="1:10" x14ac:dyDescent="0.25">
      <c r="A1650" s="5" t="s">
        <v>5206</v>
      </c>
      <c r="B1650" s="5" t="s">
        <v>9800</v>
      </c>
      <c r="C1650"/>
      <c r="D1650"/>
      <c r="E1650"/>
      <c r="F1650"/>
      <c r="G1650"/>
      <c r="H1650"/>
      <c r="I1650" s="3" t="str">
        <f>IF(SUMPRODUCT(--('Appendix F'!$A$3:$A$7050=I$6)*--('Appendix F'!$B$3:$B$7050=$A1650))&gt;0,"Yes","")</f>
        <v>Yes</v>
      </c>
      <c r="J1650" s="3" t="str">
        <f>IF(SUMPRODUCT(--('Appendix F'!$A$3:$A$7050=J$6)*--('Appendix F'!$B$3:$B$7050=$A1650))&gt;0,"Yes","")</f>
        <v/>
      </c>
    </row>
    <row r="1651" spans="1:10" x14ac:dyDescent="0.25">
      <c r="A1651" s="5" t="s">
        <v>6551</v>
      </c>
      <c r="B1651" s="5" t="s">
        <v>9800</v>
      </c>
      <c r="C1651"/>
      <c r="D1651"/>
      <c r="E1651"/>
      <c r="F1651"/>
      <c r="G1651"/>
      <c r="H1651"/>
      <c r="I1651" s="3" t="str">
        <f>IF(SUMPRODUCT(--('Appendix F'!$A$3:$A$7050=I$6)*--('Appendix F'!$B$3:$B$7050=$A1651))&gt;0,"Yes","")</f>
        <v/>
      </c>
      <c r="J1651" s="3" t="str">
        <f>IF(SUMPRODUCT(--('Appendix F'!$A$3:$A$7050=J$6)*--('Appendix F'!$B$3:$B$7050=$A1651))&gt;0,"Yes","")</f>
        <v>Yes</v>
      </c>
    </row>
    <row r="1652" spans="1:10" x14ac:dyDescent="0.25">
      <c r="A1652" s="5" t="s">
        <v>5207</v>
      </c>
      <c r="B1652" s="5" t="s">
        <v>9800</v>
      </c>
      <c r="C1652"/>
      <c r="D1652"/>
      <c r="E1652"/>
      <c r="F1652"/>
      <c r="G1652"/>
      <c r="H1652"/>
      <c r="I1652" s="3" t="str">
        <f>IF(SUMPRODUCT(--('Appendix F'!$A$3:$A$7050=I$6)*--('Appendix F'!$B$3:$B$7050=$A1652))&gt;0,"Yes","")</f>
        <v>Yes</v>
      </c>
      <c r="J1652" s="3" t="str">
        <f>IF(SUMPRODUCT(--('Appendix F'!$A$3:$A$7050=J$6)*--('Appendix F'!$B$3:$B$7050=$A1652))&gt;0,"Yes","")</f>
        <v/>
      </c>
    </row>
    <row r="1653" spans="1:10" x14ac:dyDescent="0.25">
      <c r="A1653" s="5" t="s">
        <v>6552</v>
      </c>
      <c r="B1653" s="5" t="s">
        <v>9800</v>
      </c>
      <c r="C1653"/>
      <c r="D1653"/>
      <c r="E1653"/>
      <c r="F1653"/>
      <c r="G1653"/>
      <c r="H1653"/>
      <c r="I1653" s="3" t="str">
        <f>IF(SUMPRODUCT(--('Appendix F'!$A$3:$A$7050=I$6)*--('Appendix F'!$B$3:$B$7050=$A1653))&gt;0,"Yes","")</f>
        <v/>
      </c>
      <c r="J1653" s="3" t="str">
        <f>IF(SUMPRODUCT(--('Appendix F'!$A$3:$A$7050=J$6)*--('Appendix F'!$B$3:$B$7050=$A1653))&gt;0,"Yes","")</f>
        <v>Yes</v>
      </c>
    </row>
    <row r="1654" spans="1:10" x14ac:dyDescent="0.25">
      <c r="A1654" s="5" t="s">
        <v>5208</v>
      </c>
      <c r="B1654" s="5" t="s">
        <v>9800</v>
      </c>
      <c r="C1654"/>
      <c r="D1654"/>
      <c r="E1654"/>
      <c r="F1654"/>
      <c r="G1654"/>
      <c r="H1654"/>
      <c r="I1654" s="3" t="str">
        <f>IF(SUMPRODUCT(--('Appendix F'!$A$3:$A$7050=I$6)*--('Appendix F'!$B$3:$B$7050=$A1654))&gt;0,"Yes","")</f>
        <v>Yes</v>
      </c>
      <c r="J1654" s="3" t="str">
        <f>IF(SUMPRODUCT(--('Appendix F'!$A$3:$A$7050=J$6)*--('Appendix F'!$B$3:$B$7050=$A1654))&gt;0,"Yes","")</f>
        <v/>
      </c>
    </row>
    <row r="1655" spans="1:10" x14ac:dyDescent="0.25">
      <c r="A1655" s="5" t="s">
        <v>6553</v>
      </c>
      <c r="B1655" s="5" t="s">
        <v>9800</v>
      </c>
      <c r="C1655"/>
      <c r="D1655"/>
      <c r="E1655"/>
      <c r="F1655"/>
      <c r="G1655"/>
      <c r="H1655"/>
      <c r="I1655" s="3" t="str">
        <f>IF(SUMPRODUCT(--('Appendix F'!$A$3:$A$7050=I$6)*--('Appendix F'!$B$3:$B$7050=$A1655))&gt;0,"Yes","")</f>
        <v/>
      </c>
      <c r="J1655" s="3" t="str">
        <f>IF(SUMPRODUCT(--('Appendix F'!$A$3:$A$7050=J$6)*--('Appendix F'!$B$3:$B$7050=$A1655))&gt;0,"Yes","")</f>
        <v>Yes</v>
      </c>
    </row>
    <row r="1656" spans="1:10" x14ac:dyDescent="0.25">
      <c r="A1656" s="5" t="s">
        <v>3770</v>
      </c>
      <c r="B1656" s="5" t="s">
        <v>7433</v>
      </c>
      <c r="C1656"/>
      <c r="D1656"/>
      <c r="E1656"/>
      <c r="F1656"/>
      <c r="G1656"/>
      <c r="H1656"/>
      <c r="I1656" s="3" t="str">
        <f>IF(SUMPRODUCT(--('Appendix F'!$A$3:$A$7050=I$6)*--('Appendix F'!$B$3:$B$7050=$A1656))&gt;0,"Yes","")</f>
        <v>Yes</v>
      </c>
      <c r="J1656" s="3" t="str">
        <f>IF(SUMPRODUCT(--('Appendix F'!$A$3:$A$7050=J$6)*--('Appendix F'!$B$3:$B$7050=$A1656))&gt;0,"Yes","")</f>
        <v>Yes</v>
      </c>
    </row>
    <row r="1657" spans="1:10" x14ac:dyDescent="0.25">
      <c r="A1657"/>
      <c r="B1657" s="5" t="s">
        <v>9800</v>
      </c>
      <c r="C1657"/>
      <c r="D1657"/>
      <c r="E1657"/>
      <c r="F1657"/>
      <c r="G1657"/>
      <c r="H1657"/>
      <c r="I1657" s="3" t="str">
        <f>IF(SUMPRODUCT(--('Appendix F'!$A$3:$A$7050=I$6)*--('Appendix F'!$B$3:$B$7050=$A1657))&gt;0,"Yes","")</f>
        <v/>
      </c>
      <c r="J1657" s="3" t="str">
        <f>IF(SUMPRODUCT(--('Appendix F'!$A$3:$A$7050=J$6)*--('Appendix F'!$B$3:$B$7050=$A1657))&gt;0,"Yes","")</f>
        <v/>
      </c>
    </row>
    <row r="1658" spans="1:10" x14ac:dyDescent="0.25">
      <c r="A1658" s="5" t="s">
        <v>3771</v>
      </c>
      <c r="B1658" s="5" t="s">
        <v>7436</v>
      </c>
      <c r="C1658"/>
      <c r="D1658"/>
      <c r="E1658"/>
      <c r="F1658"/>
      <c r="G1658"/>
      <c r="H1658"/>
      <c r="I1658" s="3" t="str">
        <f>IF(SUMPRODUCT(--('Appendix F'!$A$3:$A$7050=I$6)*--('Appendix F'!$B$3:$B$7050=$A1658))&gt;0,"Yes","")</f>
        <v>Yes</v>
      </c>
      <c r="J1658" s="3" t="str">
        <f>IF(SUMPRODUCT(--('Appendix F'!$A$3:$A$7050=J$6)*--('Appendix F'!$B$3:$B$7050=$A1658))&gt;0,"Yes","")</f>
        <v>Yes</v>
      </c>
    </row>
    <row r="1659" spans="1:10" x14ac:dyDescent="0.25">
      <c r="A1659"/>
      <c r="B1659" s="5" t="s">
        <v>9800</v>
      </c>
      <c r="C1659"/>
      <c r="D1659"/>
      <c r="E1659"/>
      <c r="F1659"/>
      <c r="G1659"/>
      <c r="H1659"/>
      <c r="I1659" s="3" t="str">
        <f>IF(SUMPRODUCT(--('Appendix F'!$A$3:$A$7050=I$6)*--('Appendix F'!$B$3:$B$7050=$A1659))&gt;0,"Yes","")</f>
        <v/>
      </c>
      <c r="J1659" s="3" t="str">
        <f>IF(SUMPRODUCT(--('Appendix F'!$A$3:$A$7050=J$6)*--('Appendix F'!$B$3:$B$7050=$A1659))&gt;0,"Yes","")</f>
        <v/>
      </c>
    </row>
    <row r="1660" spans="1:10" x14ac:dyDescent="0.25">
      <c r="A1660" s="5" t="s">
        <v>3772</v>
      </c>
      <c r="B1660" s="5" t="s">
        <v>7439</v>
      </c>
      <c r="C1660"/>
      <c r="D1660"/>
      <c r="E1660"/>
      <c r="F1660"/>
      <c r="G1660"/>
      <c r="H1660"/>
      <c r="I1660" s="3" t="str">
        <f>IF(SUMPRODUCT(--('Appendix F'!$A$3:$A$7050=I$6)*--('Appendix F'!$B$3:$B$7050=$A1660))&gt;0,"Yes","")</f>
        <v>Yes</v>
      </c>
      <c r="J1660" s="3" t="str">
        <f>IF(SUMPRODUCT(--('Appendix F'!$A$3:$A$7050=J$6)*--('Appendix F'!$B$3:$B$7050=$A1660))&gt;0,"Yes","")</f>
        <v>Yes</v>
      </c>
    </row>
    <row r="1661" spans="1:10" x14ac:dyDescent="0.25">
      <c r="A1661"/>
      <c r="B1661" s="5" t="s">
        <v>9800</v>
      </c>
      <c r="C1661"/>
      <c r="D1661"/>
      <c r="E1661"/>
      <c r="F1661"/>
      <c r="G1661"/>
      <c r="H1661"/>
      <c r="I1661" s="3" t="str">
        <f>IF(SUMPRODUCT(--('Appendix F'!$A$3:$A$7050=I$6)*--('Appendix F'!$B$3:$B$7050=$A1661))&gt;0,"Yes","")</f>
        <v/>
      </c>
      <c r="J1661" s="3" t="str">
        <f>IF(SUMPRODUCT(--('Appendix F'!$A$3:$A$7050=J$6)*--('Appendix F'!$B$3:$B$7050=$A1661))&gt;0,"Yes","")</f>
        <v/>
      </c>
    </row>
    <row r="1662" spans="1:10" x14ac:dyDescent="0.25">
      <c r="A1662" s="5" t="s">
        <v>3773</v>
      </c>
      <c r="B1662" s="5" t="s">
        <v>7442</v>
      </c>
      <c r="C1662"/>
      <c r="D1662"/>
      <c r="E1662"/>
      <c r="F1662"/>
      <c r="G1662"/>
      <c r="H1662"/>
      <c r="I1662" s="3" t="str">
        <f>IF(SUMPRODUCT(--('Appendix F'!$A$3:$A$7050=I$6)*--('Appendix F'!$B$3:$B$7050=$A1662))&gt;0,"Yes","")</f>
        <v>Yes</v>
      </c>
      <c r="J1662" s="3" t="str">
        <f>IF(SUMPRODUCT(--('Appendix F'!$A$3:$A$7050=J$6)*--('Appendix F'!$B$3:$B$7050=$A1662))&gt;0,"Yes","")</f>
        <v>Yes</v>
      </c>
    </row>
    <row r="1663" spans="1:10" x14ac:dyDescent="0.25">
      <c r="A1663"/>
      <c r="B1663" s="5" t="s">
        <v>9800</v>
      </c>
      <c r="C1663"/>
      <c r="D1663"/>
      <c r="E1663"/>
      <c r="F1663"/>
      <c r="G1663"/>
      <c r="H1663"/>
      <c r="I1663" s="3" t="str">
        <f>IF(SUMPRODUCT(--('Appendix F'!$A$3:$A$7050=I$6)*--('Appendix F'!$B$3:$B$7050=$A1663))&gt;0,"Yes","")</f>
        <v/>
      </c>
      <c r="J1663" s="3" t="str">
        <f>IF(SUMPRODUCT(--('Appendix F'!$A$3:$A$7050=J$6)*--('Appendix F'!$B$3:$B$7050=$A1663))&gt;0,"Yes","")</f>
        <v/>
      </c>
    </row>
    <row r="1664" spans="1:10" x14ac:dyDescent="0.25">
      <c r="A1664" s="5" t="s">
        <v>3774</v>
      </c>
      <c r="B1664" s="5" t="s">
        <v>7454</v>
      </c>
      <c r="C1664"/>
      <c r="D1664"/>
      <c r="E1664"/>
      <c r="F1664"/>
      <c r="G1664"/>
      <c r="H1664"/>
      <c r="I1664" s="3" t="str">
        <f>IF(SUMPRODUCT(--('Appendix F'!$A$3:$A$7050=I$6)*--('Appendix F'!$B$3:$B$7050=$A1664))&gt;0,"Yes","")</f>
        <v>Yes</v>
      </c>
      <c r="J1664" s="3" t="str">
        <f>IF(SUMPRODUCT(--('Appendix F'!$A$3:$A$7050=J$6)*--('Appendix F'!$B$3:$B$7050=$A1664))&gt;0,"Yes","")</f>
        <v>Yes</v>
      </c>
    </row>
    <row r="1665" spans="1:10" x14ac:dyDescent="0.25">
      <c r="A1665"/>
      <c r="B1665" s="5" t="s">
        <v>9800</v>
      </c>
      <c r="C1665"/>
      <c r="D1665"/>
      <c r="E1665"/>
      <c r="F1665"/>
      <c r="G1665"/>
      <c r="H1665"/>
      <c r="I1665" s="3" t="str">
        <f>IF(SUMPRODUCT(--('Appendix F'!$A$3:$A$7050=I$6)*--('Appendix F'!$B$3:$B$7050=$A1665))&gt;0,"Yes","")</f>
        <v/>
      </c>
      <c r="J1665" s="3" t="str">
        <f>IF(SUMPRODUCT(--('Appendix F'!$A$3:$A$7050=J$6)*--('Appendix F'!$B$3:$B$7050=$A1665))&gt;0,"Yes","")</f>
        <v/>
      </c>
    </row>
    <row r="1666" spans="1:10" x14ac:dyDescent="0.25">
      <c r="A1666" s="5" t="s">
        <v>5209</v>
      </c>
      <c r="B1666" s="5" t="s">
        <v>9800</v>
      </c>
      <c r="C1666"/>
      <c r="D1666"/>
      <c r="E1666"/>
      <c r="F1666"/>
      <c r="G1666"/>
      <c r="H1666"/>
      <c r="I1666" s="3" t="str">
        <f>IF(SUMPRODUCT(--('Appendix F'!$A$3:$A$7050=I$6)*--('Appendix F'!$B$3:$B$7050=$A1666))&gt;0,"Yes","")</f>
        <v>Yes</v>
      </c>
      <c r="J1666" s="3" t="str">
        <f>IF(SUMPRODUCT(--('Appendix F'!$A$3:$A$7050=J$6)*--('Appendix F'!$B$3:$B$7050=$A1666))&gt;0,"Yes","")</f>
        <v/>
      </c>
    </row>
    <row r="1667" spans="1:10" x14ac:dyDescent="0.25">
      <c r="A1667" s="5" t="s">
        <v>6554</v>
      </c>
      <c r="B1667" s="5" t="s">
        <v>9800</v>
      </c>
      <c r="C1667"/>
      <c r="D1667"/>
      <c r="E1667"/>
      <c r="F1667"/>
      <c r="G1667"/>
      <c r="H1667"/>
      <c r="I1667" s="3" t="str">
        <f>IF(SUMPRODUCT(--('Appendix F'!$A$3:$A$7050=I$6)*--('Appendix F'!$B$3:$B$7050=$A1667))&gt;0,"Yes","")</f>
        <v/>
      </c>
      <c r="J1667" s="3" t="str">
        <f>IF(SUMPRODUCT(--('Appendix F'!$A$3:$A$7050=J$6)*--('Appendix F'!$B$3:$B$7050=$A1667))&gt;0,"Yes","")</f>
        <v>Yes</v>
      </c>
    </row>
    <row r="1668" spans="1:10" x14ac:dyDescent="0.25">
      <c r="A1668" s="5" t="s">
        <v>3776</v>
      </c>
      <c r="B1668" s="5" t="s">
        <v>7434</v>
      </c>
      <c r="C1668"/>
      <c r="D1668"/>
      <c r="E1668"/>
      <c r="F1668"/>
      <c r="G1668"/>
      <c r="H1668"/>
      <c r="I1668" s="3" t="str">
        <f>IF(SUMPRODUCT(--('Appendix F'!$A$3:$A$7050=I$6)*--('Appendix F'!$B$3:$B$7050=$A1668))&gt;0,"Yes","")</f>
        <v>Yes</v>
      </c>
      <c r="J1668" s="3" t="str">
        <f>IF(SUMPRODUCT(--('Appendix F'!$A$3:$A$7050=J$6)*--('Appendix F'!$B$3:$B$7050=$A1668))&gt;0,"Yes","")</f>
        <v>Yes</v>
      </c>
    </row>
    <row r="1669" spans="1:10" x14ac:dyDescent="0.25">
      <c r="A1669"/>
      <c r="B1669" s="5" t="s">
        <v>9800</v>
      </c>
      <c r="C1669"/>
      <c r="D1669"/>
      <c r="E1669"/>
      <c r="F1669"/>
      <c r="G1669"/>
      <c r="H1669"/>
      <c r="I1669" s="3" t="str">
        <f>IF(SUMPRODUCT(--('Appendix F'!$A$3:$A$7050=I$6)*--('Appendix F'!$B$3:$B$7050=$A1669))&gt;0,"Yes","")</f>
        <v/>
      </c>
      <c r="J1669" s="3" t="str">
        <f>IF(SUMPRODUCT(--('Appendix F'!$A$3:$A$7050=J$6)*--('Appendix F'!$B$3:$B$7050=$A1669))&gt;0,"Yes","")</f>
        <v/>
      </c>
    </row>
    <row r="1670" spans="1:10" x14ac:dyDescent="0.25">
      <c r="A1670" s="5" t="s">
        <v>3777</v>
      </c>
      <c r="B1670" s="5" t="s">
        <v>7437</v>
      </c>
      <c r="C1670"/>
      <c r="D1670"/>
      <c r="E1670"/>
      <c r="F1670"/>
      <c r="G1670"/>
      <c r="H1670"/>
      <c r="I1670" s="3" t="str">
        <f>IF(SUMPRODUCT(--('Appendix F'!$A$3:$A$7050=I$6)*--('Appendix F'!$B$3:$B$7050=$A1670))&gt;0,"Yes","")</f>
        <v>Yes</v>
      </c>
      <c r="J1670" s="3" t="str">
        <f>IF(SUMPRODUCT(--('Appendix F'!$A$3:$A$7050=J$6)*--('Appendix F'!$B$3:$B$7050=$A1670))&gt;0,"Yes","")</f>
        <v>Yes</v>
      </c>
    </row>
    <row r="1671" spans="1:10" x14ac:dyDescent="0.25">
      <c r="A1671"/>
      <c r="B1671" s="5" t="s">
        <v>9800</v>
      </c>
      <c r="C1671"/>
      <c r="D1671"/>
      <c r="E1671"/>
      <c r="F1671"/>
      <c r="G1671"/>
      <c r="H1671"/>
      <c r="I1671" s="3" t="str">
        <f>IF(SUMPRODUCT(--('Appendix F'!$A$3:$A$7050=I$6)*--('Appendix F'!$B$3:$B$7050=$A1671))&gt;0,"Yes","")</f>
        <v/>
      </c>
      <c r="J1671" s="3" t="str">
        <f>IF(SUMPRODUCT(--('Appendix F'!$A$3:$A$7050=J$6)*--('Appendix F'!$B$3:$B$7050=$A1671))&gt;0,"Yes","")</f>
        <v/>
      </c>
    </row>
    <row r="1672" spans="1:10" x14ac:dyDescent="0.25">
      <c r="A1672" s="5" t="s">
        <v>3778</v>
      </c>
      <c r="B1672" s="5" t="s">
        <v>7440</v>
      </c>
      <c r="C1672"/>
      <c r="D1672"/>
      <c r="E1672"/>
      <c r="F1672"/>
      <c r="G1672"/>
      <c r="H1672"/>
      <c r="I1672" s="3" t="str">
        <f>IF(SUMPRODUCT(--('Appendix F'!$A$3:$A$7050=I$6)*--('Appendix F'!$B$3:$B$7050=$A1672))&gt;0,"Yes","")</f>
        <v>Yes</v>
      </c>
      <c r="J1672" s="3" t="str">
        <f>IF(SUMPRODUCT(--('Appendix F'!$A$3:$A$7050=J$6)*--('Appendix F'!$B$3:$B$7050=$A1672))&gt;0,"Yes","")</f>
        <v>Yes</v>
      </c>
    </row>
    <row r="1673" spans="1:10" x14ac:dyDescent="0.25">
      <c r="A1673"/>
      <c r="B1673" s="5" t="s">
        <v>9800</v>
      </c>
      <c r="C1673"/>
      <c r="D1673"/>
      <c r="E1673"/>
      <c r="F1673"/>
      <c r="G1673"/>
      <c r="H1673"/>
      <c r="I1673" s="3" t="str">
        <f>IF(SUMPRODUCT(--('Appendix F'!$A$3:$A$7050=I$6)*--('Appendix F'!$B$3:$B$7050=$A1673))&gt;0,"Yes","")</f>
        <v/>
      </c>
      <c r="J1673" s="3" t="str">
        <f>IF(SUMPRODUCT(--('Appendix F'!$A$3:$A$7050=J$6)*--('Appendix F'!$B$3:$B$7050=$A1673))&gt;0,"Yes","")</f>
        <v/>
      </c>
    </row>
    <row r="1674" spans="1:10" x14ac:dyDescent="0.25">
      <c r="A1674" s="5" t="s">
        <v>3779</v>
      </c>
      <c r="B1674" s="5" t="s">
        <v>7443</v>
      </c>
      <c r="C1674"/>
      <c r="D1674"/>
      <c r="E1674"/>
      <c r="F1674"/>
      <c r="G1674"/>
      <c r="H1674"/>
      <c r="I1674" s="3" t="str">
        <f>IF(SUMPRODUCT(--('Appendix F'!$A$3:$A$7050=I$6)*--('Appendix F'!$B$3:$B$7050=$A1674))&gt;0,"Yes","")</f>
        <v>Yes</v>
      </c>
      <c r="J1674" s="3" t="str">
        <f>IF(SUMPRODUCT(--('Appendix F'!$A$3:$A$7050=J$6)*--('Appendix F'!$B$3:$B$7050=$A1674))&gt;0,"Yes","")</f>
        <v>Yes</v>
      </c>
    </row>
    <row r="1675" spans="1:10" x14ac:dyDescent="0.25">
      <c r="A1675"/>
      <c r="B1675" s="5" t="s">
        <v>9800</v>
      </c>
      <c r="C1675"/>
      <c r="D1675"/>
      <c r="E1675"/>
      <c r="F1675"/>
      <c r="G1675"/>
      <c r="H1675"/>
      <c r="I1675" s="3" t="str">
        <f>IF(SUMPRODUCT(--('Appendix F'!$A$3:$A$7050=I$6)*--('Appendix F'!$B$3:$B$7050=$A1675))&gt;0,"Yes","")</f>
        <v/>
      </c>
      <c r="J1675" s="3" t="str">
        <f>IF(SUMPRODUCT(--('Appendix F'!$A$3:$A$7050=J$6)*--('Appendix F'!$B$3:$B$7050=$A1675))&gt;0,"Yes","")</f>
        <v/>
      </c>
    </row>
    <row r="1676" spans="1:10" x14ac:dyDescent="0.25">
      <c r="A1676" s="5" t="s">
        <v>3780</v>
      </c>
      <c r="B1676" s="5" t="s">
        <v>7455</v>
      </c>
      <c r="C1676"/>
      <c r="D1676"/>
      <c r="E1676"/>
      <c r="F1676"/>
      <c r="G1676"/>
      <c r="H1676"/>
      <c r="I1676" s="3" t="str">
        <f>IF(SUMPRODUCT(--('Appendix F'!$A$3:$A$7050=I$6)*--('Appendix F'!$B$3:$B$7050=$A1676))&gt;0,"Yes","")</f>
        <v>Yes</v>
      </c>
      <c r="J1676" s="3" t="str">
        <f>IF(SUMPRODUCT(--('Appendix F'!$A$3:$A$7050=J$6)*--('Appendix F'!$B$3:$B$7050=$A1676))&gt;0,"Yes","")</f>
        <v>Yes</v>
      </c>
    </row>
    <row r="1677" spans="1:10" x14ac:dyDescent="0.25">
      <c r="A1677"/>
      <c r="B1677" s="5" t="s">
        <v>9800</v>
      </c>
      <c r="C1677"/>
      <c r="D1677"/>
      <c r="E1677"/>
      <c r="F1677"/>
      <c r="G1677"/>
      <c r="H1677"/>
      <c r="I1677" s="3" t="str">
        <f>IF(SUMPRODUCT(--('Appendix F'!$A$3:$A$7050=I$6)*--('Appendix F'!$B$3:$B$7050=$A1677))&gt;0,"Yes","")</f>
        <v/>
      </c>
      <c r="J1677" s="3" t="str">
        <f>IF(SUMPRODUCT(--('Appendix F'!$A$3:$A$7050=J$6)*--('Appendix F'!$B$3:$B$7050=$A1677))&gt;0,"Yes","")</f>
        <v/>
      </c>
    </row>
    <row r="1678" spans="1:10" x14ac:dyDescent="0.25">
      <c r="A1678" s="5" t="s">
        <v>5210</v>
      </c>
      <c r="B1678" s="5" t="s">
        <v>9800</v>
      </c>
      <c r="C1678"/>
      <c r="D1678"/>
      <c r="E1678"/>
      <c r="F1678"/>
      <c r="G1678"/>
      <c r="H1678"/>
      <c r="I1678" s="3" t="str">
        <f>IF(SUMPRODUCT(--('Appendix F'!$A$3:$A$7050=I$6)*--('Appendix F'!$B$3:$B$7050=$A1678))&gt;0,"Yes","")</f>
        <v>Yes</v>
      </c>
      <c r="J1678" s="3" t="str">
        <f>IF(SUMPRODUCT(--('Appendix F'!$A$3:$A$7050=J$6)*--('Appendix F'!$B$3:$B$7050=$A1678))&gt;0,"Yes","")</f>
        <v/>
      </c>
    </row>
    <row r="1679" spans="1:10" x14ac:dyDescent="0.25">
      <c r="A1679" s="5" t="s">
        <v>6555</v>
      </c>
      <c r="B1679" s="5" t="s">
        <v>9800</v>
      </c>
      <c r="C1679"/>
      <c r="D1679"/>
      <c r="E1679"/>
      <c r="F1679"/>
      <c r="G1679"/>
      <c r="H1679"/>
      <c r="I1679" s="3" t="str">
        <f>IF(SUMPRODUCT(--('Appendix F'!$A$3:$A$7050=I$6)*--('Appendix F'!$B$3:$B$7050=$A1679))&gt;0,"Yes","")</f>
        <v/>
      </c>
      <c r="J1679" s="3" t="str">
        <f>IF(SUMPRODUCT(--('Appendix F'!$A$3:$A$7050=J$6)*--('Appendix F'!$B$3:$B$7050=$A1679))&gt;0,"Yes","")</f>
        <v>Yes</v>
      </c>
    </row>
    <row r="1680" spans="1:10" x14ac:dyDescent="0.25">
      <c r="A1680" s="5" t="s">
        <v>3782</v>
      </c>
      <c r="B1680" s="5" t="s">
        <v>7435</v>
      </c>
      <c r="C1680"/>
      <c r="D1680"/>
      <c r="E1680"/>
      <c r="F1680"/>
      <c r="G1680"/>
      <c r="H1680"/>
      <c r="I1680" s="3" t="str">
        <f>IF(SUMPRODUCT(--('Appendix F'!$A$3:$A$7050=I$6)*--('Appendix F'!$B$3:$B$7050=$A1680))&gt;0,"Yes","")</f>
        <v>Yes</v>
      </c>
      <c r="J1680" s="3" t="str">
        <f>IF(SUMPRODUCT(--('Appendix F'!$A$3:$A$7050=J$6)*--('Appendix F'!$B$3:$B$7050=$A1680))&gt;0,"Yes","")</f>
        <v>Yes</v>
      </c>
    </row>
    <row r="1681" spans="1:10" x14ac:dyDescent="0.25">
      <c r="A1681"/>
      <c r="B1681" s="5" t="s">
        <v>9800</v>
      </c>
      <c r="C1681"/>
      <c r="D1681"/>
      <c r="E1681"/>
      <c r="F1681"/>
      <c r="G1681"/>
      <c r="H1681"/>
      <c r="I1681" s="3" t="str">
        <f>IF(SUMPRODUCT(--('Appendix F'!$A$3:$A$7050=I$6)*--('Appendix F'!$B$3:$B$7050=$A1681))&gt;0,"Yes","")</f>
        <v/>
      </c>
      <c r="J1681" s="3" t="str">
        <f>IF(SUMPRODUCT(--('Appendix F'!$A$3:$A$7050=J$6)*--('Appendix F'!$B$3:$B$7050=$A1681))&gt;0,"Yes","")</f>
        <v/>
      </c>
    </row>
    <row r="1682" spans="1:10" x14ac:dyDescent="0.25">
      <c r="A1682" s="5" t="s">
        <v>3783</v>
      </c>
      <c r="B1682" s="5" t="s">
        <v>7438</v>
      </c>
      <c r="C1682"/>
      <c r="D1682"/>
      <c r="E1682"/>
      <c r="F1682"/>
      <c r="G1682"/>
      <c r="H1682"/>
      <c r="I1682" s="3" t="str">
        <f>IF(SUMPRODUCT(--('Appendix F'!$A$3:$A$7050=I$6)*--('Appendix F'!$B$3:$B$7050=$A1682))&gt;0,"Yes","")</f>
        <v>Yes</v>
      </c>
      <c r="J1682" s="3" t="str">
        <f>IF(SUMPRODUCT(--('Appendix F'!$A$3:$A$7050=J$6)*--('Appendix F'!$B$3:$B$7050=$A1682))&gt;0,"Yes","")</f>
        <v>Yes</v>
      </c>
    </row>
    <row r="1683" spans="1:10" x14ac:dyDescent="0.25">
      <c r="A1683"/>
      <c r="B1683" s="5" t="s">
        <v>9800</v>
      </c>
      <c r="C1683"/>
      <c r="D1683"/>
      <c r="E1683"/>
      <c r="F1683"/>
      <c r="G1683"/>
      <c r="H1683"/>
      <c r="I1683" s="3" t="str">
        <f>IF(SUMPRODUCT(--('Appendix F'!$A$3:$A$7050=I$6)*--('Appendix F'!$B$3:$B$7050=$A1683))&gt;0,"Yes","")</f>
        <v/>
      </c>
      <c r="J1683" s="3" t="str">
        <f>IF(SUMPRODUCT(--('Appendix F'!$A$3:$A$7050=J$6)*--('Appendix F'!$B$3:$B$7050=$A1683))&gt;0,"Yes","")</f>
        <v/>
      </c>
    </row>
    <row r="1684" spans="1:10" x14ac:dyDescent="0.25">
      <c r="A1684" s="5" t="s">
        <v>3784</v>
      </c>
      <c r="B1684" s="5" t="s">
        <v>7441</v>
      </c>
      <c r="C1684"/>
      <c r="D1684"/>
      <c r="E1684"/>
      <c r="F1684"/>
      <c r="G1684"/>
      <c r="H1684"/>
      <c r="I1684" s="3" t="str">
        <f>IF(SUMPRODUCT(--('Appendix F'!$A$3:$A$7050=I$6)*--('Appendix F'!$B$3:$B$7050=$A1684))&gt;0,"Yes","")</f>
        <v>Yes</v>
      </c>
      <c r="J1684" s="3" t="str">
        <f>IF(SUMPRODUCT(--('Appendix F'!$A$3:$A$7050=J$6)*--('Appendix F'!$B$3:$B$7050=$A1684))&gt;0,"Yes","")</f>
        <v>Yes</v>
      </c>
    </row>
    <row r="1685" spans="1:10" x14ac:dyDescent="0.25">
      <c r="A1685"/>
      <c r="B1685" s="5" t="s">
        <v>9800</v>
      </c>
      <c r="C1685"/>
      <c r="D1685"/>
      <c r="E1685"/>
      <c r="F1685"/>
      <c r="G1685"/>
      <c r="H1685"/>
      <c r="I1685" s="3" t="str">
        <f>IF(SUMPRODUCT(--('Appendix F'!$A$3:$A$7050=I$6)*--('Appendix F'!$B$3:$B$7050=$A1685))&gt;0,"Yes","")</f>
        <v/>
      </c>
      <c r="J1685" s="3" t="str">
        <f>IF(SUMPRODUCT(--('Appendix F'!$A$3:$A$7050=J$6)*--('Appendix F'!$B$3:$B$7050=$A1685))&gt;0,"Yes","")</f>
        <v/>
      </c>
    </row>
    <row r="1686" spans="1:10" x14ac:dyDescent="0.25">
      <c r="A1686" s="5" t="s">
        <v>3785</v>
      </c>
      <c r="B1686" s="5" t="s">
        <v>7444</v>
      </c>
      <c r="C1686"/>
      <c r="D1686"/>
      <c r="E1686"/>
      <c r="F1686"/>
      <c r="G1686"/>
      <c r="H1686"/>
      <c r="I1686" s="3" t="str">
        <f>IF(SUMPRODUCT(--('Appendix F'!$A$3:$A$7050=I$6)*--('Appendix F'!$B$3:$B$7050=$A1686))&gt;0,"Yes","")</f>
        <v>Yes</v>
      </c>
      <c r="J1686" s="3" t="str">
        <f>IF(SUMPRODUCT(--('Appendix F'!$A$3:$A$7050=J$6)*--('Appendix F'!$B$3:$B$7050=$A1686))&gt;0,"Yes","")</f>
        <v>Yes</v>
      </c>
    </row>
    <row r="1687" spans="1:10" x14ac:dyDescent="0.25">
      <c r="A1687"/>
      <c r="B1687" s="5" t="s">
        <v>9800</v>
      </c>
      <c r="C1687"/>
      <c r="D1687"/>
      <c r="E1687"/>
      <c r="F1687"/>
      <c r="G1687"/>
      <c r="H1687"/>
      <c r="I1687" s="3" t="str">
        <f>IF(SUMPRODUCT(--('Appendix F'!$A$3:$A$7050=I$6)*--('Appendix F'!$B$3:$B$7050=$A1687))&gt;0,"Yes","")</f>
        <v/>
      </c>
      <c r="J1687" s="3" t="str">
        <f>IF(SUMPRODUCT(--('Appendix F'!$A$3:$A$7050=J$6)*--('Appendix F'!$B$3:$B$7050=$A1687))&gt;0,"Yes","")</f>
        <v/>
      </c>
    </row>
    <row r="1688" spans="1:10" x14ac:dyDescent="0.25">
      <c r="A1688" s="5" t="s">
        <v>3786</v>
      </c>
      <c r="B1688" s="5" t="s">
        <v>7456</v>
      </c>
      <c r="C1688"/>
      <c r="D1688"/>
      <c r="E1688"/>
      <c r="F1688"/>
      <c r="G1688"/>
      <c r="H1688"/>
      <c r="I1688" s="3" t="str">
        <f>IF(SUMPRODUCT(--('Appendix F'!$A$3:$A$7050=I$6)*--('Appendix F'!$B$3:$B$7050=$A1688))&gt;0,"Yes","")</f>
        <v>Yes</v>
      </c>
      <c r="J1688" s="3" t="str">
        <f>IF(SUMPRODUCT(--('Appendix F'!$A$3:$A$7050=J$6)*--('Appendix F'!$B$3:$B$7050=$A1688))&gt;0,"Yes","")</f>
        <v>Yes</v>
      </c>
    </row>
    <row r="1689" spans="1:10" x14ac:dyDescent="0.25">
      <c r="A1689"/>
      <c r="B1689" s="5" t="s">
        <v>9800</v>
      </c>
      <c r="C1689"/>
      <c r="D1689"/>
      <c r="E1689"/>
      <c r="F1689"/>
      <c r="G1689"/>
      <c r="H1689"/>
      <c r="I1689" s="3" t="str">
        <f>IF(SUMPRODUCT(--('Appendix F'!$A$3:$A$7050=I$6)*--('Appendix F'!$B$3:$B$7050=$A1689))&gt;0,"Yes","")</f>
        <v/>
      </c>
      <c r="J1689" s="3" t="str">
        <f>IF(SUMPRODUCT(--('Appendix F'!$A$3:$A$7050=J$6)*--('Appendix F'!$B$3:$B$7050=$A1689))&gt;0,"Yes","")</f>
        <v/>
      </c>
    </row>
    <row r="1690" spans="1:10" x14ac:dyDescent="0.25">
      <c r="A1690" s="5" t="s">
        <v>5211</v>
      </c>
      <c r="B1690" s="5" t="s">
        <v>9800</v>
      </c>
      <c r="C1690"/>
      <c r="D1690"/>
      <c r="E1690"/>
      <c r="F1690"/>
      <c r="G1690"/>
      <c r="H1690"/>
      <c r="I1690" s="3" t="str">
        <f>IF(SUMPRODUCT(--('Appendix F'!$A$3:$A$7050=I$6)*--('Appendix F'!$B$3:$B$7050=$A1690))&gt;0,"Yes","")</f>
        <v>Yes</v>
      </c>
      <c r="J1690" s="3" t="str">
        <f>IF(SUMPRODUCT(--('Appendix F'!$A$3:$A$7050=J$6)*--('Appendix F'!$B$3:$B$7050=$A1690))&gt;0,"Yes","")</f>
        <v/>
      </c>
    </row>
    <row r="1691" spans="1:10" x14ac:dyDescent="0.25">
      <c r="A1691" s="5" t="s">
        <v>6556</v>
      </c>
      <c r="B1691" s="5" t="s">
        <v>9800</v>
      </c>
      <c r="C1691"/>
      <c r="D1691"/>
      <c r="E1691"/>
      <c r="F1691"/>
      <c r="G1691"/>
      <c r="H1691"/>
      <c r="I1691" s="3" t="str">
        <f>IF(SUMPRODUCT(--('Appendix F'!$A$3:$A$7050=I$6)*--('Appendix F'!$B$3:$B$7050=$A1691))&gt;0,"Yes","")</f>
        <v/>
      </c>
      <c r="J1691" s="3" t="str">
        <f>IF(SUMPRODUCT(--('Appendix F'!$A$3:$A$7050=J$6)*--('Appendix F'!$B$3:$B$7050=$A1691))&gt;0,"Yes","")</f>
        <v>Yes</v>
      </c>
    </row>
    <row r="1692" spans="1:10" x14ac:dyDescent="0.25">
      <c r="A1692" s="5" t="s">
        <v>5212</v>
      </c>
      <c r="B1692" s="5" t="s">
        <v>9800</v>
      </c>
      <c r="C1692"/>
      <c r="D1692"/>
      <c r="E1692"/>
      <c r="F1692"/>
      <c r="G1692"/>
      <c r="H1692"/>
      <c r="I1692" s="3" t="str">
        <f>IF(SUMPRODUCT(--('Appendix F'!$A$3:$A$7050=I$6)*--('Appendix F'!$B$3:$B$7050=$A1692))&gt;0,"Yes","")</f>
        <v>Yes</v>
      </c>
      <c r="J1692" s="3" t="str">
        <f>IF(SUMPRODUCT(--('Appendix F'!$A$3:$A$7050=J$6)*--('Appendix F'!$B$3:$B$7050=$A1692))&gt;0,"Yes","")</f>
        <v/>
      </c>
    </row>
    <row r="1693" spans="1:10" x14ac:dyDescent="0.25">
      <c r="A1693" s="5" t="s">
        <v>6557</v>
      </c>
      <c r="B1693" s="5" t="s">
        <v>9800</v>
      </c>
      <c r="C1693"/>
      <c r="D1693"/>
      <c r="E1693"/>
      <c r="F1693"/>
      <c r="G1693"/>
      <c r="H1693"/>
      <c r="I1693" s="3" t="str">
        <f>IF(SUMPRODUCT(--('Appendix F'!$A$3:$A$7050=I$6)*--('Appendix F'!$B$3:$B$7050=$A1693))&gt;0,"Yes","")</f>
        <v/>
      </c>
      <c r="J1693" s="3" t="str">
        <f>IF(SUMPRODUCT(--('Appendix F'!$A$3:$A$7050=J$6)*--('Appendix F'!$B$3:$B$7050=$A1693))&gt;0,"Yes","")</f>
        <v>Yes</v>
      </c>
    </row>
    <row r="1694" spans="1:10" x14ac:dyDescent="0.25">
      <c r="A1694" s="5" t="s">
        <v>5213</v>
      </c>
      <c r="B1694" s="5" t="s">
        <v>9800</v>
      </c>
      <c r="C1694"/>
      <c r="D1694"/>
      <c r="E1694"/>
      <c r="F1694"/>
      <c r="G1694"/>
      <c r="H1694"/>
      <c r="I1694" s="3" t="str">
        <f>IF(SUMPRODUCT(--('Appendix F'!$A$3:$A$7050=I$6)*--('Appendix F'!$B$3:$B$7050=$A1694))&gt;0,"Yes","")</f>
        <v>Yes</v>
      </c>
      <c r="J1694" s="3" t="str">
        <f>IF(SUMPRODUCT(--('Appendix F'!$A$3:$A$7050=J$6)*--('Appendix F'!$B$3:$B$7050=$A1694))&gt;0,"Yes","")</f>
        <v/>
      </c>
    </row>
    <row r="1695" spans="1:10" x14ac:dyDescent="0.25">
      <c r="A1695" s="5" t="s">
        <v>6558</v>
      </c>
      <c r="B1695" s="5" t="s">
        <v>9800</v>
      </c>
      <c r="C1695"/>
      <c r="D1695"/>
      <c r="E1695"/>
      <c r="F1695"/>
      <c r="G1695"/>
      <c r="H1695"/>
      <c r="I1695" s="3" t="str">
        <f>IF(SUMPRODUCT(--('Appendix F'!$A$3:$A$7050=I$6)*--('Appendix F'!$B$3:$B$7050=$A1695))&gt;0,"Yes","")</f>
        <v/>
      </c>
      <c r="J1695" s="3" t="str">
        <f>IF(SUMPRODUCT(--('Appendix F'!$A$3:$A$7050=J$6)*--('Appendix F'!$B$3:$B$7050=$A1695))&gt;0,"Yes","")</f>
        <v>Yes</v>
      </c>
    </row>
    <row r="1696" spans="1:10" x14ac:dyDescent="0.25">
      <c r="A1696" s="5" t="s">
        <v>5214</v>
      </c>
      <c r="B1696" s="5" t="s">
        <v>9800</v>
      </c>
      <c r="C1696"/>
      <c r="D1696"/>
      <c r="E1696"/>
      <c r="F1696"/>
      <c r="G1696"/>
      <c r="H1696"/>
      <c r="I1696" s="3" t="str">
        <f>IF(SUMPRODUCT(--('Appendix F'!$A$3:$A$7050=I$6)*--('Appendix F'!$B$3:$B$7050=$A1696))&gt;0,"Yes","")</f>
        <v>Yes</v>
      </c>
      <c r="J1696" s="3" t="str">
        <f>IF(SUMPRODUCT(--('Appendix F'!$A$3:$A$7050=J$6)*--('Appendix F'!$B$3:$B$7050=$A1696))&gt;0,"Yes","")</f>
        <v/>
      </c>
    </row>
    <row r="1697" spans="1:10" x14ac:dyDescent="0.25">
      <c r="A1697" s="5" t="s">
        <v>6559</v>
      </c>
      <c r="B1697" s="5" t="s">
        <v>9800</v>
      </c>
      <c r="C1697"/>
      <c r="D1697"/>
      <c r="E1697"/>
      <c r="F1697"/>
      <c r="G1697"/>
      <c r="H1697"/>
      <c r="I1697" s="3" t="str">
        <f>IF(SUMPRODUCT(--('Appendix F'!$A$3:$A$7050=I$6)*--('Appendix F'!$B$3:$B$7050=$A1697))&gt;0,"Yes","")</f>
        <v/>
      </c>
      <c r="J1697" s="3" t="str">
        <f>IF(SUMPRODUCT(--('Appendix F'!$A$3:$A$7050=J$6)*--('Appendix F'!$B$3:$B$7050=$A1697))&gt;0,"Yes","")</f>
        <v>Yes</v>
      </c>
    </row>
    <row r="1698" spans="1:10" x14ac:dyDescent="0.25">
      <c r="A1698" s="5" t="s">
        <v>5215</v>
      </c>
      <c r="B1698" s="5" t="s">
        <v>9800</v>
      </c>
      <c r="C1698"/>
      <c r="D1698"/>
      <c r="E1698"/>
      <c r="F1698"/>
      <c r="G1698"/>
      <c r="H1698"/>
      <c r="I1698" s="3" t="str">
        <f>IF(SUMPRODUCT(--('Appendix F'!$A$3:$A$7050=I$6)*--('Appendix F'!$B$3:$B$7050=$A1698))&gt;0,"Yes","")</f>
        <v>Yes</v>
      </c>
      <c r="J1698" s="3" t="str">
        <f>IF(SUMPRODUCT(--('Appendix F'!$A$3:$A$7050=J$6)*--('Appendix F'!$B$3:$B$7050=$A1698))&gt;0,"Yes","")</f>
        <v/>
      </c>
    </row>
    <row r="1699" spans="1:10" x14ac:dyDescent="0.25">
      <c r="A1699" s="5" t="s">
        <v>6560</v>
      </c>
      <c r="B1699" s="5" t="s">
        <v>9800</v>
      </c>
      <c r="C1699"/>
      <c r="D1699"/>
      <c r="E1699"/>
      <c r="F1699"/>
      <c r="G1699"/>
      <c r="H1699"/>
      <c r="I1699" s="3" t="str">
        <f>IF(SUMPRODUCT(--('Appendix F'!$A$3:$A$7050=I$6)*--('Appendix F'!$B$3:$B$7050=$A1699))&gt;0,"Yes","")</f>
        <v/>
      </c>
      <c r="J1699" s="3" t="str">
        <f>IF(SUMPRODUCT(--('Appendix F'!$A$3:$A$7050=J$6)*--('Appendix F'!$B$3:$B$7050=$A1699))&gt;0,"Yes","")</f>
        <v>Yes</v>
      </c>
    </row>
    <row r="1700" spans="1:10" x14ac:dyDescent="0.25">
      <c r="A1700" s="5" t="s">
        <v>5216</v>
      </c>
      <c r="B1700" s="5" t="s">
        <v>9800</v>
      </c>
      <c r="C1700"/>
      <c r="D1700"/>
      <c r="E1700"/>
      <c r="F1700"/>
      <c r="G1700"/>
      <c r="H1700"/>
      <c r="I1700" s="3" t="str">
        <f>IF(SUMPRODUCT(--('Appendix F'!$A$3:$A$7050=I$6)*--('Appendix F'!$B$3:$B$7050=$A1700))&gt;0,"Yes","")</f>
        <v>Yes</v>
      </c>
      <c r="J1700" s="3" t="str">
        <f>IF(SUMPRODUCT(--('Appendix F'!$A$3:$A$7050=J$6)*--('Appendix F'!$B$3:$B$7050=$A1700))&gt;0,"Yes","")</f>
        <v/>
      </c>
    </row>
    <row r="1701" spans="1:10" x14ac:dyDescent="0.25">
      <c r="A1701" s="5" t="s">
        <v>6561</v>
      </c>
      <c r="B1701" s="5" t="s">
        <v>9800</v>
      </c>
      <c r="C1701"/>
      <c r="D1701"/>
      <c r="E1701"/>
      <c r="F1701"/>
      <c r="G1701"/>
      <c r="H1701"/>
      <c r="I1701" s="3" t="str">
        <f>IF(SUMPRODUCT(--('Appendix F'!$A$3:$A$7050=I$6)*--('Appendix F'!$B$3:$B$7050=$A1701))&gt;0,"Yes","")</f>
        <v/>
      </c>
      <c r="J1701" s="3" t="str">
        <f>IF(SUMPRODUCT(--('Appendix F'!$A$3:$A$7050=J$6)*--('Appendix F'!$B$3:$B$7050=$A1701))&gt;0,"Yes","")</f>
        <v>Yes</v>
      </c>
    </row>
    <row r="1702" spans="1:10" x14ac:dyDescent="0.25">
      <c r="A1702" s="5" t="s">
        <v>5217</v>
      </c>
      <c r="B1702" s="5" t="s">
        <v>9800</v>
      </c>
      <c r="C1702"/>
      <c r="D1702"/>
      <c r="E1702"/>
      <c r="F1702"/>
      <c r="G1702"/>
      <c r="H1702"/>
      <c r="I1702" s="3" t="str">
        <f>IF(SUMPRODUCT(--('Appendix F'!$A$3:$A$7050=I$6)*--('Appendix F'!$B$3:$B$7050=$A1702))&gt;0,"Yes","")</f>
        <v>Yes</v>
      </c>
      <c r="J1702" s="3" t="str">
        <f>IF(SUMPRODUCT(--('Appendix F'!$A$3:$A$7050=J$6)*--('Appendix F'!$B$3:$B$7050=$A1702))&gt;0,"Yes","")</f>
        <v/>
      </c>
    </row>
    <row r="1703" spans="1:10" x14ac:dyDescent="0.25">
      <c r="A1703" s="5" t="s">
        <v>6562</v>
      </c>
      <c r="B1703" s="5" t="s">
        <v>9800</v>
      </c>
      <c r="C1703"/>
      <c r="D1703"/>
      <c r="E1703"/>
      <c r="F1703"/>
      <c r="G1703"/>
      <c r="H1703"/>
      <c r="I1703" s="3" t="str">
        <f>IF(SUMPRODUCT(--('Appendix F'!$A$3:$A$7050=I$6)*--('Appendix F'!$B$3:$B$7050=$A1703))&gt;0,"Yes","")</f>
        <v/>
      </c>
      <c r="J1703" s="3" t="str">
        <f>IF(SUMPRODUCT(--('Appendix F'!$A$3:$A$7050=J$6)*--('Appendix F'!$B$3:$B$7050=$A1703))&gt;0,"Yes","")</f>
        <v>Yes</v>
      </c>
    </row>
    <row r="1704" spans="1:10" x14ac:dyDescent="0.25">
      <c r="A1704" s="5" t="s">
        <v>5218</v>
      </c>
      <c r="B1704" s="5" t="s">
        <v>9800</v>
      </c>
      <c r="C1704"/>
      <c r="D1704"/>
      <c r="E1704"/>
      <c r="F1704"/>
      <c r="G1704"/>
      <c r="H1704"/>
      <c r="I1704" s="3" t="str">
        <f>IF(SUMPRODUCT(--('Appendix F'!$A$3:$A$7050=I$6)*--('Appendix F'!$B$3:$B$7050=$A1704))&gt;0,"Yes","")</f>
        <v>Yes</v>
      </c>
      <c r="J1704" s="3" t="str">
        <f>IF(SUMPRODUCT(--('Appendix F'!$A$3:$A$7050=J$6)*--('Appendix F'!$B$3:$B$7050=$A1704))&gt;0,"Yes","")</f>
        <v/>
      </c>
    </row>
    <row r="1705" spans="1:10" x14ac:dyDescent="0.25">
      <c r="A1705" s="5" t="s">
        <v>6563</v>
      </c>
      <c r="B1705" s="5" t="s">
        <v>9800</v>
      </c>
      <c r="C1705"/>
      <c r="D1705"/>
      <c r="E1705"/>
      <c r="F1705"/>
      <c r="G1705"/>
      <c r="H1705"/>
      <c r="I1705" s="3" t="str">
        <f>IF(SUMPRODUCT(--('Appendix F'!$A$3:$A$7050=I$6)*--('Appendix F'!$B$3:$B$7050=$A1705))&gt;0,"Yes","")</f>
        <v/>
      </c>
      <c r="J1705" s="3" t="str">
        <f>IF(SUMPRODUCT(--('Appendix F'!$A$3:$A$7050=J$6)*--('Appendix F'!$B$3:$B$7050=$A1705))&gt;0,"Yes","")</f>
        <v>Yes</v>
      </c>
    </row>
    <row r="1706" spans="1:10" x14ac:dyDescent="0.25">
      <c r="A1706" s="5" t="s">
        <v>5219</v>
      </c>
      <c r="B1706" s="5" t="s">
        <v>9800</v>
      </c>
      <c r="C1706"/>
      <c r="D1706"/>
      <c r="E1706"/>
      <c r="F1706"/>
      <c r="G1706"/>
      <c r="H1706"/>
      <c r="I1706" s="3" t="str">
        <f>IF(SUMPRODUCT(--('Appendix F'!$A$3:$A$7050=I$6)*--('Appendix F'!$B$3:$B$7050=$A1706))&gt;0,"Yes","")</f>
        <v>Yes</v>
      </c>
      <c r="J1706" s="3" t="str">
        <f>IF(SUMPRODUCT(--('Appendix F'!$A$3:$A$7050=J$6)*--('Appendix F'!$B$3:$B$7050=$A1706))&gt;0,"Yes","")</f>
        <v/>
      </c>
    </row>
    <row r="1707" spans="1:10" x14ac:dyDescent="0.25">
      <c r="A1707" s="5" t="s">
        <v>6564</v>
      </c>
      <c r="B1707" s="5" t="s">
        <v>9800</v>
      </c>
      <c r="C1707"/>
      <c r="D1707"/>
      <c r="E1707"/>
      <c r="F1707"/>
      <c r="G1707"/>
      <c r="H1707"/>
      <c r="I1707" s="3" t="str">
        <f>IF(SUMPRODUCT(--('Appendix F'!$A$3:$A$7050=I$6)*--('Appendix F'!$B$3:$B$7050=$A1707))&gt;0,"Yes","")</f>
        <v/>
      </c>
      <c r="J1707" s="3" t="str">
        <f>IF(SUMPRODUCT(--('Appendix F'!$A$3:$A$7050=J$6)*--('Appendix F'!$B$3:$B$7050=$A1707))&gt;0,"Yes","")</f>
        <v>Yes</v>
      </c>
    </row>
    <row r="1708" spans="1:10" x14ac:dyDescent="0.25">
      <c r="A1708" s="5" t="s">
        <v>5220</v>
      </c>
      <c r="B1708" s="5" t="s">
        <v>9800</v>
      </c>
      <c r="C1708"/>
      <c r="D1708"/>
      <c r="E1708"/>
      <c r="F1708"/>
      <c r="G1708"/>
      <c r="H1708"/>
      <c r="I1708" s="3" t="str">
        <f>IF(SUMPRODUCT(--('Appendix F'!$A$3:$A$7050=I$6)*--('Appendix F'!$B$3:$B$7050=$A1708))&gt;0,"Yes","")</f>
        <v>Yes</v>
      </c>
      <c r="J1708" s="3" t="str">
        <f>IF(SUMPRODUCT(--('Appendix F'!$A$3:$A$7050=J$6)*--('Appendix F'!$B$3:$B$7050=$A1708))&gt;0,"Yes","")</f>
        <v/>
      </c>
    </row>
    <row r="1709" spans="1:10" x14ac:dyDescent="0.25">
      <c r="A1709" s="5" t="s">
        <v>6565</v>
      </c>
      <c r="B1709" s="5" t="s">
        <v>9800</v>
      </c>
      <c r="C1709"/>
      <c r="D1709"/>
      <c r="E1709"/>
      <c r="F1709"/>
      <c r="G1709"/>
      <c r="H1709"/>
      <c r="I1709" s="3" t="str">
        <f>IF(SUMPRODUCT(--('Appendix F'!$A$3:$A$7050=I$6)*--('Appendix F'!$B$3:$B$7050=$A1709))&gt;0,"Yes","")</f>
        <v/>
      </c>
      <c r="J1709" s="3" t="str">
        <f>IF(SUMPRODUCT(--('Appendix F'!$A$3:$A$7050=J$6)*--('Appendix F'!$B$3:$B$7050=$A1709))&gt;0,"Yes","")</f>
        <v>Yes</v>
      </c>
    </row>
    <row r="1710" spans="1:10" x14ac:dyDescent="0.25">
      <c r="A1710" s="5" t="s">
        <v>5221</v>
      </c>
      <c r="B1710" s="5" t="s">
        <v>9800</v>
      </c>
      <c r="C1710"/>
      <c r="D1710"/>
      <c r="E1710"/>
      <c r="F1710"/>
      <c r="G1710"/>
      <c r="H1710"/>
      <c r="I1710" s="3" t="str">
        <f>IF(SUMPRODUCT(--('Appendix F'!$A$3:$A$7050=I$6)*--('Appendix F'!$B$3:$B$7050=$A1710))&gt;0,"Yes","")</f>
        <v>Yes</v>
      </c>
      <c r="J1710" s="3" t="str">
        <f>IF(SUMPRODUCT(--('Appendix F'!$A$3:$A$7050=J$6)*--('Appendix F'!$B$3:$B$7050=$A1710))&gt;0,"Yes","")</f>
        <v/>
      </c>
    </row>
    <row r="1711" spans="1:10" x14ac:dyDescent="0.25">
      <c r="A1711" s="5" t="s">
        <v>6566</v>
      </c>
      <c r="B1711" s="5" t="s">
        <v>9800</v>
      </c>
      <c r="C1711"/>
      <c r="D1711"/>
      <c r="E1711"/>
      <c r="F1711"/>
      <c r="G1711"/>
      <c r="H1711"/>
      <c r="I1711" s="3" t="str">
        <f>IF(SUMPRODUCT(--('Appendix F'!$A$3:$A$7050=I$6)*--('Appendix F'!$B$3:$B$7050=$A1711))&gt;0,"Yes","")</f>
        <v/>
      </c>
      <c r="J1711" s="3" t="str">
        <f>IF(SUMPRODUCT(--('Appendix F'!$A$3:$A$7050=J$6)*--('Appendix F'!$B$3:$B$7050=$A1711))&gt;0,"Yes","")</f>
        <v>Yes</v>
      </c>
    </row>
    <row r="1712" spans="1:10" x14ac:dyDescent="0.25">
      <c r="A1712" s="5" t="s">
        <v>5222</v>
      </c>
      <c r="B1712" s="5" t="s">
        <v>9800</v>
      </c>
      <c r="C1712"/>
      <c r="D1712"/>
      <c r="E1712"/>
      <c r="F1712"/>
      <c r="G1712"/>
      <c r="H1712"/>
      <c r="I1712" s="3" t="str">
        <f>IF(SUMPRODUCT(--('Appendix F'!$A$3:$A$7050=I$6)*--('Appendix F'!$B$3:$B$7050=$A1712))&gt;0,"Yes","")</f>
        <v>Yes</v>
      </c>
      <c r="J1712" s="3" t="str">
        <f>IF(SUMPRODUCT(--('Appendix F'!$A$3:$A$7050=J$6)*--('Appendix F'!$B$3:$B$7050=$A1712))&gt;0,"Yes","")</f>
        <v/>
      </c>
    </row>
    <row r="1713" spans="1:10" x14ac:dyDescent="0.25">
      <c r="A1713" s="5" t="s">
        <v>6567</v>
      </c>
      <c r="B1713" s="5" t="s">
        <v>9800</v>
      </c>
      <c r="C1713"/>
      <c r="D1713"/>
      <c r="E1713"/>
      <c r="F1713"/>
      <c r="G1713"/>
      <c r="H1713"/>
      <c r="I1713" s="3" t="str">
        <f>IF(SUMPRODUCT(--('Appendix F'!$A$3:$A$7050=I$6)*--('Appendix F'!$B$3:$B$7050=$A1713))&gt;0,"Yes","")</f>
        <v/>
      </c>
      <c r="J1713" s="3" t="str">
        <f>IF(SUMPRODUCT(--('Appendix F'!$A$3:$A$7050=J$6)*--('Appendix F'!$B$3:$B$7050=$A1713))&gt;0,"Yes","")</f>
        <v>Yes</v>
      </c>
    </row>
    <row r="1714" spans="1:10" x14ac:dyDescent="0.25">
      <c r="A1714" s="5" t="s">
        <v>5223</v>
      </c>
      <c r="B1714" s="5" t="s">
        <v>9800</v>
      </c>
      <c r="C1714"/>
      <c r="D1714"/>
      <c r="E1714"/>
      <c r="F1714"/>
      <c r="G1714"/>
      <c r="H1714"/>
      <c r="I1714" s="3" t="str">
        <f>IF(SUMPRODUCT(--('Appendix F'!$A$3:$A$7050=I$6)*--('Appendix F'!$B$3:$B$7050=$A1714))&gt;0,"Yes","")</f>
        <v>Yes</v>
      </c>
      <c r="J1714" s="3" t="str">
        <f>IF(SUMPRODUCT(--('Appendix F'!$A$3:$A$7050=J$6)*--('Appendix F'!$B$3:$B$7050=$A1714))&gt;0,"Yes","")</f>
        <v/>
      </c>
    </row>
    <row r="1715" spans="1:10" x14ac:dyDescent="0.25">
      <c r="A1715" s="5" t="s">
        <v>6568</v>
      </c>
      <c r="B1715" s="5" t="s">
        <v>9800</v>
      </c>
      <c r="C1715"/>
      <c r="D1715"/>
      <c r="E1715"/>
      <c r="F1715"/>
      <c r="G1715"/>
      <c r="H1715"/>
      <c r="I1715" s="3" t="str">
        <f>IF(SUMPRODUCT(--('Appendix F'!$A$3:$A$7050=I$6)*--('Appendix F'!$B$3:$B$7050=$A1715))&gt;0,"Yes","")</f>
        <v/>
      </c>
      <c r="J1715" s="3" t="str">
        <f>IF(SUMPRODUCT(--('Appendix F'!$A$3:$A$7050=J$6)*--('Appendix F'!$B$3:$B$7050=$A1715))&gt;0,"Yes","")</f>
        <v>Yes</v>
      </c>
    </row>
    <row r="1716" spans="1:10" x14ac:dyDescent="0.25">
      <c r="A1716" s="5" t="s">
        <v>5224</v>
      </c>
      <c r="B1716" s="5" t="s">
        <v>9800</v>
      </c>
      <c r="C1716"/>
      <c r="D1716"/>
      <c r="E1716"/>
      <c r="F1716"/>
      <c r="G1716"/>
      <c r="H1716"/>
      <c r="I1716" s="3" t="str">
        <f>IF(SUMPRODUCT(--('Appendix F'!$A$3:$A$7050=I$6)*--('Appendix F'!$B$3:$B$7050=$A1716))&gt;0,"Yes","")</f>
        <v>Yes</v>
      </c>
      <c r="J1716" s="3" t="str">
        <f>IF(SUMPRODUCT(--('Appendix F'!$A$3:$A$7050=J$6)*--('Appendix F'!$B$3:$B$7050=$A1716))&gt;0,"Yes","")</f>
        <v/>
      </c>
    </row>
    <row r="1717" spans="1:10" x14ac:dyDescent="0.25">
      <c r="A1717" s="5" t="s">
        <v>6569</v>
      </c>
      <c r="B1717" s="5" t="s">
        <v>9800</v>
      </c>
      <c r="C1717"/>
      <c r="D1717"/>
      <c r="E1717"/>
      <c r="F1717"/>
      <c r="G1717"/>
      <c r="H1717"/>
      <c r="I1717" s="3" t="str">
        <f>IF(SUMPRODUCT(--('Appendix F'!$A$3:$A$7050=I$6)*--('Appendix F'!$B$3:$B$7050=$A1717))&gt;0,"Yes","")</f>
        <v/>
      </c>
      <c r="J1717" s="3" t="str">
        <f>IF(SUMPRODUCT(--('Appendix F'!$A$3:$A$7050=J$6)*--('Appendix F'!$B$3:$B$7050=$A1717))&gt;0,"Yes","")</f>
        <v>Yes</v>
      </c>
    </row>
    <row r="1718" spans="1:10" x14ac:dyDescent="0.25">
      <c r="A1718" s="5" t="s">
        <v>5225</v>
      </c>
      <c r="B1718" s="5" t="s">
        <v>9800</v>
      </c>
      <c r="C1718"/>
      <c r="D1718"/>
      <c r="E1718"/>
      <c r="F1718"/>
      <c r="G1718"/>
      <c r="H1718"/>
      <c r="I1718" s="3" t="str">
        <f>IF(SUMPRODUCT(--('Appendix F'!$A$3:$A$7050=I$6)*--('Appendix F'!$B$3:$B$7050=$A1718))&gt;0,"Yes","")</f>
        <v>Yes</v>
      </c>
      <c r="J1718" s="3" t="str">
        <f>IF(SUMPRODUCT(--('Appendix F'!$A$3:$A$7050=J$6)*--('Appendix F'!$B$3:$B$7050=$A1718))&gt;0,"Yes","")</f>
        <v/>
      </c>
    </row>
    <row r="1719" spans="1:10" x14ac:dyDescent="0.25">
      <c r="A1719" s="5" t="s">
        <v>6570</v>
      </c>
      <c r="B1719" s="5" t="s">
        <v>9800</v>
      </c>
      <c r="C1719"/>
      <c r="D1719"/>
      <c r="E1719"/>
      <c r="F1719"/>
      <c r="G1719"/>
      <c r="H1719"/>
      <c r="I1719" s="3" t="str">
        <f>IF(SUMPRODUCT(--('Appendix F'!$A$3:$A$7050=I$6)*--('Appendix F'!$B$3:$B$7050=$A1719))&gt;0,"Yes","")</f>
        <v/>
      </c>
      <c r="J1719" s="3" t="str">
        <f>IF(SUMPRODUCT(--('Appendix F'!$A$3:$A$7050=J$6)*--('Appendix F'!$B$3:$B$7050=$A1719))&gt;0,"Yes","")</f>
        <v>Yes</v>
      </c>
    </row>
    <row r="1720" spans="1:10" x14ac:dyDescent="0.25">
      <c r="A1720" s="5" t="s">
        <v>5226</v>
      </c>
      <c r="B1720" s="5" t="s">
        <v>9800</v>
      </c>
      <c r="C1720"/>
      <c r="D1720"/>
      <c r="E1720"/>
      <c r="F1720"/>
      <c r="G1720"/>
      <c r="H1720"/>
      <c r="I1720" s="3" t="str">
        <f>IF(SUMPRODUCT(--('Appendix F'!$A$3:$A$7050=I$6)*--('Appendix F'!$B$3:$B$7050=$A1720))&gt;0,"Yes","")</f>
        <v>Yes</v>
      </c>
      <c r="J1720" s="3" t="str">
        <f>IF(SUMPRODUCT(--('Appendix F'!$A$3:$A$7050=J$6)*--('Appendix F'!$B$3:$B$7050=$A1720))&gt;0,"Yes","")</f>
        <v/>
      </c>
    </row>
    <row r="1721" spans="1:10" x14ac:dyDescent="0.25">
      <c r="A1721" s="5" t="s">
        <v>6571</v>
      </c>
      <c r="B1721" s="5" t="s">
        <v>9800</v>
      </c>
      <c r="C1721"/>
      <c r="D1721"/>
      <c r="E1721"/>
      <c r="F1721"/>
      <c r="G1721"/>
      <c r="H1721"/>
      <c r="I1721" s="3" t="str">
        <f>IF(SUMPRODUCT(--('Appendix F'!$A$3:$A$7050=I$6)*--('Appendix F'!$B$3:$B$7050=$A1721))&gt;0,"Yes","")</f>
        <v/>
      </c>
      <c r="J1721" s="3" t="str">
        <f>IF(SUMPRODUCT(--('Appendix F'!$A$3:$A$7050=J$6)*--('Appendix F'!$B$3:$B$7050=$A1721))&gt;0,"Yes","")</f>
        <v>Yes</v>
      </c>
    </row>
    <row r="1722" spans="1:10" x14ac:dyDescent="0.25">
      <c r="A1722" s="5" t="s">
        <v>5227</v>
      </c>
      <c r="B1722" s="5" t="s">
        <v>9800</v>
      </c>
      <c r="C1722"/>
      <c r="D1722"/>
      <c r="E1722"/>
      <c r="F1722"/>
      <c r="G1722"/>
      <c r="H1722"/>
      <c r="I1722" s="3" t="str">
        <f>IF(SUMPRODUCT(--('Appendix F'!$A$3:$A$7050=I$6)*--('Appendix F'!$B$3:$B$7050=$A1722))&gt;0,"Yes","")</f>
        <v>Yes</v>
      </c>
      <c r="J1722" s="3" t="str">
        <f>IF(SUMPRODUCT(--('Appendix F'!$A$3:$A$7050=J$6)*--('Appendix F'!$B$3:$B$7050=$A1722))&gt;0,"Yes","")</f>
        <v/>
      </c>
    </row>
    <row r="1723" spans="1:10" x14ac:dyDescent="0.25">
      <c r="A1723" s="5" t="s">
        <v>6572</v>
      </c>
      <c r="B1723" s="5" t="s">
        <v>9800</v>
      </c>
      <c r="C1723"/>
      <c r="D1723"/>
      <c r="E1723"/>
      <c r="F1723"/>
      <c r="G1723"/>
      <c r="H1723"/>
      <c r="I1723" s="3" t="str">
        <f>IF(SUMPRODUCT(--('Appendix F'!$A$3:$A$7050=I$6)*--('Appendix F'!$B$3:$B$7050=$A1723))&gt;0,"Yes","")</f>
        <v/>
      </c>
      <c r="J1723" s="3" t="str">
        <f>IF(SUMPRODUCT(--('Appendix F'!$A$3:$A$7050=J$6)*--('Appendix F'!$B$3:$B$7050=$A1723))&gt;0,"Yes","")</f>
        <v>Yes</v>
      </c>
    </row>
    <row r="1724" spans="1:10" x14ac:dyDescent="0.25">
      <c r="A1724" s="5" t="s">
        <v>5228</v>
      </c>
      <c r="B1724" s="5" t="s">
        <v>9800</v>
      </c>
      <c r="C1724"/>
      <c r="D1724"/>
      <c r="E1724"/>
      <c r="F1724"/>
      <c r="G1724"/>
      <c r="H1724"/>
      <c r="I1724" s="3" t="str">
        <f>IF(SUMPRODUCT(--('Appendix F'!$A$3:$A$7050=I$6)*--('Appendix F'!$B$3:$B$7050=$A1724))&gt;0,"Yes","")</f>
        <v>Yes</v>
      </c>
      <c r="J1724" s="3" t="str">
        <f>IF(SUMPRODUCT(--('Appendix F'!$A$3:$A$7050=J$6)*--('Appendix F'!$B$3:$B$7050=$A1724))&gt;0,"Yes","")</f>
        <v/>
      </c>
    </row>
    <row r="1725" spans="1:10" x14ac:dyDescent="0.25">
      <c r="A1725" s="5" t="s">
        <v>6573</v>
      </c>
      <c r="B1725" s="5" t="s">
        <v>9800</v>
      </c>
      <c r="C1725"/>
      <c r="D1725"/>
      <c r="E1725"/>
      <c r="F1725"/>
      <c r="G1725"/>
      <c r="H1725"/>
      <c r="I1725" s="3" t="str">
        <f>IF(SUMPRODUCT(--('Appendix F'!$A$3:$A$7050=I$6)*--('Appendix F'!$B$3:$B$7050=$A1725))&gt;0,"Yes","")</f>
        <v/>
      </c>
      <c r="J1725" s="3" t="str">
        <f>IF(SUMPRODUCT(--('Appendix F'!$A$3:$A$7050=J$6)*--('Appendix F'!$B$3:$B$7050=$A1725))&gt;0,"Yes","")</f>
        <v>Yes</v>
      </c>
    </row>
    <row r="1726" spans="1:10" x14ac:dyDescent="0.25">
      <c r="A1726" s="5" t="s">
        <v>5229</v>
      </c>
      <c r="B1726" s="5" t="s">
        <v>9800</v>
      </c>
      <c r="C1726"/>
      <c r="D1726"/>
      <c r="E1726"/>
      <c r="F1726"/>
      <c r="G1726"/>
      <c r="H1726"/>
      <c r="I1726" s="3" t="str">
        <f>IF(SUMPRODUCT(--('Appendix F'!$A$3:$A$7050=I$6)*--('Appendix F'!$B$3:$B$7050=$A1726))&gt;0,"Yes","")</f>
        <v>Yes</v>
      </c>
      <c r="J1726" s="3" t="str">
        <f>IF(SUMPRODUCT(--('Appendix F'!$A$3:$A$7050=J$6)*--('Appendix F'!$B$3:$B$7050=$A1726))&gt;0,"Yes","")</f>
        <v/>
      </c>
    </row>
    <row r="1727" spans="1:10" x14ac:dyDescent="0.25">
      <c r="A1727" s="5" t="s">
        <v>6574</v>
      </c>
      <c r="B1727" s="5" t="s">
        <v>9800</v>
      </c>
      <c r="C1727"/>
      <c r="D1727"/>
      <c r="E1727"/>
      <c r="F1727"/>
      <c r="G1727"/>
      <c r="H1727"/>
      <c r="I1727" s="3" t="str">
        <f>IF(SUMPRODUCT(--('Appendix F'!$A$3:$A$7050=I$6)*--('Appendix F'!$B$3:$B$7050=$A1727))&gt;0,"Yes","")</f>
        <v/>
      </c>
      <c r="J1727" s="3" t="str">
        <f>IF(SUMPRODUCT(--('Appendix F'!$A$3:$A$7050=J$6)*--('Appendix F'!$B$3:$B$7050=$A1727))&gt;0,"Yes","")</f>
        <v>Yes</v>
      </c>
    </row>
    <row r="1728" spans="1:10" x14ac:dyDescent="0.25">
      <c r="A1728" s="5" t="s">
        <v>5230</v>
      </c>
      <c r="B1728" s="5" t="s">
        <v>9800</v>
      </c>
      <c r="C1728"/>
      <c r="D1728"/>
      <c r="E1728"/>
      <c r="F1728"/>
      <c r="G1728"/>
      <c r="H1728"/>
      <c r="I1728" s="3" t="str">
        <f>IF(SUMPRODUCT(--('Appendix F'!$A$3:$A$7050=I$6)*--('Appendix F'!$B$3:$B$7050=$A1728))&gt;0,"Yes","")</f>
        <v>Yes</v>
      </c>
      <c r="J1728" s="3" t="str">
        <f>IF(SUMPRODUCT(--('Appendix F'!$A$3:$A$7050=J$6)*--('Appendix F'!$B$3:$B$7050=$A1728))&gt;0,"Yes","")</f>
        <v/>
      </c>
    </row>
    <row r="1729" spans="1:10" x14ac:dyDescent="0.25">
      <c r="A1729" s="5" t="s">
        <v>6575</v>
      </c>
      <c r="B1729" s="5" t="s">
        <v>9800</v>
      </c>
      <c r="C1729"/>
      <c r="D1729"/>
      <c r="E1729"/>
      <c r="F1729"/>
      <c r="G1729"/>
      <c r="H1729"/>
      <c r="I1729" s="3" t="str">
        <f>IF(SUMPRODUCT(--('Appendix F'!$A$3:$A$7050=I$6)*--('Appendix F'!$B$3:$B$7050=$A1729))&gt;0,"Yes","")</f>
        <v/>
      </c>
      <c r="J1729" s="3" t="str">
        <f>IF(SUMPRODUCT(--('Appendix F'!$A$3:$A$7050=J$6)*--('Appendix F'!$B$3:$B$7050=$A1729))&gt;0,"Yes","")</f>
        <v>Yes</v>
      </c>
    </row>
    <row r="1730" spans="1:10" x14ac:dyDescent="0.25">
      <c r="A1730" s="5" t="s">
        <v>5231</v>
      </c>
      <c r="B1730" s="5" t="s">
        <v>9800</v>
      </c>
      <c r="C1730"/>
      <c r="D1730"/>
      <c r="E1730"/>
      <c r="F1730"/>
      <c r="G1730"/>
      <c r="H1730"/>
      <c r="I1730" s="3" t="str">
        <f>IF(SUMPRODUCT(--('Appendix F'!$A$3:$A$7050=I$6)*--('Appendix F'!$B$3:$B$7050=$A1730))&gt;0,"Yes","")</f>
        <v>Yes</v>
      </c>
      <c r="J1730" s="3" t="str">
        <f>IF(SUMPRODUCT(--('Appendix F'!$A$3:$A$7050=J$6)*--('Appendix F'!$B$3:$B$7050=$A1730))&gt;0,"Yes","")</f>
        <v/>
      </c>
    </row>
    <row r="1731" spans="1:10" x14ac:dyDescent="0.25">
      <c r="A1731" s="5" t="s">
        <v>6576</v>
      </c>
      <c r="B1731" s="5" t="s">
        <v>9800</v>
      </c>
      <c r="C1731"/>
      <c r="D1731"/>
      <c r="E1731"/>
      <c r="F1731"/>
      <c r="G1731"/>
      <c r="H1731"/>
      <c r="I1731" s="3" t="str">
        <f>IF(SUMPRODUCT(--('Appendix F'!$A$3:$A$7050=I$6)*--('Appendix F'!$B$3:$B$7050=$A1731))&gt;0,"Yes","")</f>
        <v/>
      </c>
      <c r="J1731" s="3" t="str">
        <f>IF(SUMPRODUCT(--('Appendix F'!$A$3:$A$7050=J$6)*--('Appendix F'!$B$3:$B$7050=$A1731))&gt;0,"Yes","")</f>
        <v>Yes</v>
      </c>
    </row>
    <row r="1732" spans="1:10" x14ac:dyDescent="0.25">
      <c r="A1732" s="5" t="s">
        <v>5232</v>
      </c>
      <c r="B1732" s="5" t="s">
        <v>9800</v>
      </c>
      <c r="C1732"/>
      <c r="D1732"/>
      <c r="E1732"/>
      <c r="F1732"/>
      <c r="G1732"/>
      <c r="H1732"/>
      <c r="I1732" s="3" t="str">
        <f>IF(SUMPRODUCT(--('Appendix F'!$A$3:$A$7050=I$6)*--('Appendix F'!$B$3:$B$7050=$A1732))&gt;0,"Yes","")</f>
        <v>Yes</v>
      </c>
      <c r="J1732" s="3" t="str">
        <f>IF(SUMPRODUCT(--('Appendix F'!$A$3:$A$7050=J$6)*--('Appendix F'!$B$3:$B$7050=$A1732))&gt;0,"Yes","")</f>
        <v/>
      </c>
    </row>
    <row r="1733" spans="1:10" x14ac:dyDescent="0.25">
      <c r="A1733" s="5" t="s">
        <v>6577</v>
      </c>
      <c r="B1733" s="5" t="s">
        <v>9800</v>
      </c>
      <c r="C1733"/>
      <c r="D1733"/>
      <c r="E1733"/>
      <c r="F1733"/>
      <c r="G1733"/>
      <c r="H1733"/>
      <c r="I1733" s="3" t="str">
        <f>IF(SUMPRODUCT(--('Appendix F'!$A$3:$A$7050=I$6)*--('Appendix F'!$B$3:$B$7050=$A1733))&gt;0,"Yes","")</f>
        <v/>
      </c>
      <c r="J1733" s="3" t="str">
        <f>IF(SUMPRODUCT(--('Appendix F'!$A$3:$A$7050=J$6)*--('Appendix F'!$B$3:$B$7050=$A1733))&gt;0,"Yes","")</f>
        <v>Yes</v>
      </c>
    </row>
    <row r="1734" spans="1:10" x14ac:dyDescent="0.25">
      <c r="A1734" s="5" t="s">
        <v>5233</v>
      </c>
      <c r="B1734" s="5" t="s">
        <v>9800</v>
      </c>
      <c r="C1734"/>
      <c r="D1734"/>
      <c r="E1734"/>
      <c r="F1734"/>
      <c r="G1734"/>
      <c r="H1734"/>
      <c r="I1734" s="3" t="str">
        <f>IF(SUMPRODUCT(--('Appendix F'!$A$3:$A$7050=I$6)*--('Appendix F'!$B$3:$B$7050=$A1734))&gt;0,"Yes","")</f>
        <v>Yes</v>
      </c>
      <c r="J1734" s="3" t="str">
        <f>IF(SUMPRODUCT(--('Appendix F'!$A$3:$A$7050=J$6)*--('Appendix F'!$B$3:$B$7050=$A1734))&gt;0,"Yes","")</f>
        <v/>
      </c>
    </row>
    <row r="1735" spans="1:10" x14ac:dyDescent="0.25">
      <c r="A1735" s="5" t="s">
        <v>6578</v>
      </c>
      <c r="B1735" s="5" t="s">
        <v>9800</v>
      </c>
      <c r="C1735"/>
      <c r="D1735"/>
      <c r="E1735"/>
      <c r="F1735"/>
      <c r="G1735"/>
      <c r="H1735"/>
      <c r="I1735" s="3" t="str">
        <f>IF(SUMPRODUCT(--('Appendix F'!$A$3:$A$7050=I$6)*--('Appendix F'!$B$3:$B$7050=$A1735))&gt;0,"Yes","")</f>
        <v/>
      </c>
      <c r="J1735" s="3" t="str">
        <f>IF(SUMPRODUCT(--('Appendix F'!$A$3:$A$7050=J$6)*--('Appendix F'!$B$3:$B$7050=$A1735))&gt;0,"Yes","")</f>
        <v>Yes</v>
      </c>
    </row>
    <row r="1736" spans="1:10" x14ac:dyDescent="0.25">
      <c r="A1736" s="5" t="s">
        <v>5234</v>
      </c>
      <c r="B1736" s="5" t="s">
        <v>9800</v>
      </c>
      <c r="C1736"/>
      <c r="D1736"/>
      <c r="E1736"/>
      <c r="F1736"/>
      <c r="G1736"/>
      <c r="H1736"/>
      <c r="I1736" s="3" t="str">
        <f>IF(SUMPRODUCT(--('Appendix F'!$A$3:$A$7050=I$6)*--('Appendix F'!$B$3:$B$7050=$A1736))&gt;0,"Yes","")</f>
        <v>Yes</v>
      </c>
      <c r="J1736" s="3" t="str">
        <f>IF(SUMPRODUCT(--('Appendix F'!$A$3:$A$7050=J$6)*--('Appendix F'!$B$3:$B$7050=$A1736))&gt;0,"Yes","")</f>
        <v/>
      </c>
    </row>
    <row r="1737" spans="1:10" x14ac:dyDescent="0.25">
      <c r="A1737" s="5" t="s">
        <v>6579</v>
      </c>
      <c r="B1737" s="5" t="s">
        <v>9800</v>
      </c>
      <c r="C1737"/>
      <c r="D1737"/>
      <c r="E1737"/>
      <c r="F1737"/>
      <c r="G1737"/>
      <c r="H1737"/>
      <c r="I1737" s="3" t="str">
        <f>IF(SUMPRODUCT(--('Appendix F'!$A$3:$A$7050=I$6)*--('Appendix F'!$B$3:$B$7050=$A1737))&gt;0,"Yes","")</f>
        <v/>
      </c>
      <c r="J1737" s="3" t="str">
        <f>IF(SUMPRODUCT(--('Appendix F'!$A$3:$A$7050=J$6)*--('Appendix F'!$B$3:$B$7050=$A1737))&gt;0,"Yes","")</f>
        <v>Yes</v>
      </c>
    </row>
    <row r="1738" spans="1:10" x14ac:dyDescent="0.25">
      <c r="A1738" s="5" t="s">
        <v>5235</v>
      </c>
      <c r="B1738" s="5" t="s">
        <v>9800</v>
      </c>
      <c r="C1738"/>
      <c r="D1738"/>
      <c r="E1738"/>
      <c r="F1738"/>
      <c r="G1738"/>
      <c r="H1738"/>
      <c r="I1738" s="3" t="str">
        <f>IF(SUMPRODUCT(--('Appendix F'!$A$3:$A$7050=I$6)*--('Appendix F'!$B$3:$B$7050=$A1738))&gt;0,"Yes","")</f>
        <v>Yes</v>
      </c>
      <c r="J1738" s="3" t="str">
        <f>IF(SUMPRODUCT(--('Appendix F'!$A$3:$A$7050=J$6)*--('Appendix F'!$B$3:$B$7050=$A1738))&gt;0,"Yes","")</f>
        <v/>
      </c>
    </row>
    <row r="1739" spans="1:10" x14ac:dyDescent="0.25">
      <c r="A1739" s="5" t="s">
        <v>6580</v>
      </c>
      <c r="B1739" s="5" t="s">
        <v>9800</v>
      </c>
      <c r="C1739"/>
      <c r="D1739"/>
      <c r="E1739"/>
      <c r="F1739"/>
      <c r="G1739"/>
      <c r="H1739"/>
      <c r="I1739" s="3" t="str">
        <f>IF(SUMPRODUCT(--('Appendix F'!$A$3:$A$7050=I$6)*--('Appendix F'!$B$3:$B$7050=$A1739))&gt;0,"Yes","")</f>
        <v/>
      </c>
      <c r="J1739" s="3" t="str">
        <f>IF(SUMPRODUCT(--('Appendix F'!$A$3:$A$7050=J$6)*--('Appendix F'!$B$3:$B$7050=$A1739))&gt;0,"Yes","")</f>
        <v>Yes</v>
      </c>
    </row>
    <row r="1740" spans="1:10" x14ac:dyDescent="0.25">
      <c r="A1740" s="5" t="s">
        <v>5236</v>
      </c>
      <c r="B1740" s="5" t="s">
        <v>9800</v>
      </c>
      <c r="C1740"/>
      <c r="D1740"/>
      <c r="E1740"/>
      <c r="F1740"/>
      <c r="G1740"/>
      <c r="H1740"/>
      <c r="I1740" s="3" t="str">
        <f>IF(SUMPRODUCT(--('Appendix F'!$A$3:$A$7050=I$6)*--('Appendix F'!$B$3:$B$7050=$A1740))&gt;0,"Yes","")</f>
        <v>Yes</v>
      </c>
      <c r="J1740" s="3" t="str">
        <f>IF(SUMPRODUCT(--('Appendix F'!$A$3:$A$7050=J$6)*--('Appendix F'!$B$3:$B$7050=$A1740))&gt;0,"Yes","")</f>
        <v/>
      </c>
    </row>
    <row r="1741" spans="1:10" x14ac:dyDescent="0.25">
      <c r="A1741" s="5" t="s">
        <v>6581</v>
      </c>
      <c r="B1741" s="5" t="s">
        <v>9800</v>
      </c>
      <c r="C1741"/>
      <c r="D1741"/>
      <c r="E1741"/>
      <c r="F1741"/>
      <c r="G1741"/>
      <c r="H1741"/>
      <c r="I1741" s="3" t="str">
        <f>IF(SUMPRODUCT(--('Appendix F'!$A$3:$A$7050=I$6)*--('Appendix F'!$B$3:$B$7050=$A1741))&gt;0,"Yes","")</f>
        <v/>
      </c>
      <c r="J1741" s="3" t="str">
        <f>IF(SUMPRODUCT(--('Appendix F'!$A$3:$A$7050=J$6)*--('Appendix F'!$B$3:$B$7050=$A1741))&gt;0,"Yes","")</f>
        <v>Yes</v>
      </c>
    </row>
    <row r="1742" spans="1:10" x14ac:dyDescent="0.25">
      <c r="A1742" s="5" t="s">
        <v>5237</v>
      </c>
      <c r="B1742" s="5" t="s">
        <v>9800</v>
      </c>
      <c r="C1742"/>
      <c r="D1742"/>
      <c r="E1742"/>
      <c r="F1742"/>
      <c r="G1742"/>
      <c r="H1742"/>
      <c r="I1742" s="3" t="str">
        <f>IF(SUMPRODUCT(--('Appendix F'!$A$3:$A$7050=I$6)*--('Appendix F'!$B$3:$B$7050=$A1742))&gt;0,"Yes","")</f>
        <v>Yes</v>
      </c>
      <c r="J1742" s="3" t="str">
        <f>IF(SUMPRODUCT(--('Appendix F'!$A$3:$A$7050=J$6)*--('Appendix F'!$B$3:$B$7050=$A1742))&gt;0,"Yes","")</f>
        <v/>
      </c>
    </row>
    <row r="1743" spans="1:10" x14ac:dyDescent="0.25">
      <c r="A1743" s="5" t="s">
        <v>6582</v>
      </c>
      <c r="B1743" s="5" t="s">
        <v>9800</v>
      </c>
      <c r="C1743"/>
      <c r="D1743"/>
      <c r="E1743"/>
      <c r="F1743"/>
      <c r="G1743"/>
      <c r="H1743"/>
      <c r="I1743" s="3" t="str">
        <f>IF(SUMPRODUCT(--('Appendix F'!$A$3:$A$7050=I$6)*--('Appendix F'!$B$3:$B$7050=$A1743))&gt;0,"Yes","")</f>
        <v/>
      </c>
      <c r="J1743" s="3" t="str">
        <f>IF(SUMPRODUCT(--('Appendix F'!$A$3:$A$7050=J$6)*--('Appendix F'!$B$3:$B$7050=$A1743))&gt;0,"Yes","")</f>
        <v>Yes</v>
      </c>
    </row>
    <row r="1744" spans="1:10" x14ac:dyDescent="0.25">
      <c r="A1744" s="5" t="s">
        <v>5238</v>
      </c>
      <c r="B1744" s="5" t="s">
        <v>9800</v>
      </c>
      <c r="C1744"/>
      <c r="D1744"/>
      <c r="E1744"/>
      <c r="F1744"/>
      <c r="G1744"/>
      <c r="H1744"/>
      <c r="I1744" s="3" t="str">
        <f>IF(SUMPRODUCT(--('Appendix F'!$A$3:$A$7050=I$6)*--('Appendix F'!$B$3:$B$7050=$A1744))&gt;0,"Yes","")</f>
        <v>Yes</v>
      </c>
      <c r="J1744" s="3" t="str">
        <f>IF(SUMPRODUCT(--('Appendix F'!$A$3:$A$7050=J$6)*--('Appendix F'!$B$3:$B$7050=$A1744))&gt;0,"Yes","")</f>
        <v/>
      </c>
    </row>
    <row r="1745" spans="1:10" x14ac:dyDescent="0.25">
      <c r="A1745" s="5" t="s">
        <v>6583</v>
      </c>
      <c r="B1745" s="5" t="s">
        <v>9800</v>
      </c>
      <c r="C1745"/>
      <c r="D1745"/>
      <c r="E1745"/>
      <c r="F1745"/>
      <c r="G1745"/>
      <c r="H1745"/>
      <c r="I1745" s="3" t="str">
        <f>IF(SUMPRODUCT(--('Appendix F'!$A$3:$A$7050=I$6)*--('Appendix F'!$B$3:$B$7050=$A1745))&gt;0,"Yes","")</f>
        <v/>
      </c>
      <c r="J1745" s="3" t="str">
        <f>IF(SUMPRODUCT(--('Appendix F'!$A$3:$A$7050=J$6)*--('Appendix F'!$B$3:$B$7050=$A1745))&gt;0,"Yes","")</f>
        <v>Yes</v>
      </c>
    </row>
    <row r="1746" spans="1:10" x14ac:dyDescent="0.25">
      <c r="A1746" s="5" t="s">
        <v>5239</v>
      </c>
      <c r="B1746" s="5" t="s">
        <v>9800</v>
      </c>
      <c r="C1746"/>
      <c r="D1746"/>
      <c r="E1746"/>
      <c r="F1746"/>
      <c r="G1746"/>
      <c r="H1746"/>
      <c r="I1746" s="3" t="str">
        <f>IF(SUMPRODUCT(--('Appendix F'!$A$3:$A$7050=I$6)*--('Appendix F'!$B$3:$B$7050=$A1746))&gt;0,"Yes","")</f>
        <v>Yes</v>
      </c>
      <c r="J1746" s="3" t="str">
        <f>IF(SUMPRODUCT(--('Appendix F'!$A$3:$A$7050=J$6)*--('Appendix F'!$B$3:$B$7050=$A1746))&gt;0,"Yes","")</f>
        <v/>
      </c>
    </row>
    <row r="1747" spans="1:10" x14ac:dyDescent="0.25">
      <c r="A1747" s="5" t="s">
        <v>6584</v>
      </c>
      <c r="B1747" s="5" t="s">
        <v>9800</v>
      </c>
      <c r="C1747"/>
      <c r="D1747"/>
      <c r="E1747"/>
      <c r="F1747"/>
      <c r="G1747"/>
      <c r="H1747"/>
      <c r="I1747" s="3" t="str">
        <f>IF(SUMPRODUCT(--('Appendix F'!$A$3:$A$7050=I$6)*--('Appendix F'!$B$3:$B$7050=$A1747))&gt;0,"Yes","")</f>
        <v/>
      </c>
      <c r="J1747" s="3" t="str">
        <f>IF(SUMPRODUCT(--('Appendix F'!$A$3:$A$7050=J$6)*--('Appendix F'!$B$3:$B$7050=$A1747))&gt;0,"Yes","")</f>
        <v>Yes</v>
      </c>
    </row>
    <row r="1748" spans="1:10" x14ac:dyDescent="0.25">
      <c r="A1748" s="5" t="s">
        <v>5240</v>
      </c>
      <c r="B1748" s="5" t="s">
        <v>9800</v>
      </c>
      <c r="C1748"/>
      <c r="D1748"/>
      <c r="E1748"/>
      <c r="F1748"/>
      <c r="G1748"/>
      <c r="H1748"/>
      <c r="I1748" s="3" t="str">
        <f>IF(SUMPRODUCT(--('Appendix F'!$A$3:$A$7050=I$6)*--('Appendix F'!$B$3:$B$7050=$A1748))&gt;0,"Yes","")</f>
        <v>Yes</v>
      </c>
      <c r="J1748" s="3" t="str">
        <f>IF(SUMPRODUCT(--('Appendix F'!$A$3:$A$7050=J$6)*--('Appendix F'!$B$3:$B$7050=$A1748))&gt;0,"Yes","")</f>
        <v/>
      </c>
    </row>
    <row r="1749" spans="1:10" x14ac:dyDescent="0.25">
      <c r="A1749" s="5" t="s">
        <v>6585</v>
      </c>
      <c r="B1749" s="5" t="s">
        <v>9800</v>
      </c>
      <c r="C1749"/>
      <c r="D1749"/>
      <c r="E1749"/>
      <c r="F1749"/>
      <c r="G1749"/>
      <c r="H1749"/>
      <c r="I1749" s="3" t="str">
        <f>IF(SUMPRODUCT(--('Appendix F'!$A$3:$A$7050=I$6)*--('Appendix F'!$B$3:$B$7050=$A1749))&gt;0,"Yes","")</f>
        <v/>
      </c>
      <c r="J1749" s="3" t="str">
        <f>IF(SUMPRODUCT(--('Appendix F'!$A$3:$A$7050=J$6)*--('Appendix F'!$B$3:$B$7050=$A1749))&gt;0,"Yes","")</f>
        <v>Yes</v>
      </c>
    </row>
    <row r="1750" spans="1:10" x14ac:dyDescent="0.25">
      <c r="A1750" s="5" t="s">
        <v>5241</v>
      </c>
      <c r="B1750" s="5" t="s">
        <v>9800</v>
      </c>
      <c r="C1750"/>
      <c r="D1750"/>
      <c r="E1750"/>
      <c r="F1750"/>
      <c r="G1750"/>
      <c r="H1750"/>
      <c r="I1750" s="3" t="str">
        <f>IF(SUMPRODUCT(--('Appendix F'!$A$3:$A$7050=I$6)*--('Appendix F'!$B$3:$B$7050=$A1750))&gt;0,"Yes","")</f>
        <v>Yes</v>
      </c>
      <c r="J1750" s="3" t="str">
        <f>IF(SUMPRODUCT(--('Appendix F'!$A$3:$A$7050=J$6)*--('Appendix F'!$B$3:$B$7050=$A1750))&gt;0,"Yes","")</f>
        <v/>
      </c>
    </row>
    <row r="1751" spans="1:10" x14ac:dyDescent="0.25">
      <c r="A1751" s="5" t="s">
        <v>6586</v>
      </c>
      <c r="B1751" s="5" t="s">
        <v>9800</v>
      </c>
      <c r="C1751"/>
      <c r="D1751"/>
      <c r="E1751"/>
      <c r="F1751"/>
      <c r="G1751"/>
      <c r="H1751"/>
      <c r="I1751" s="3" t="str">
        <f>IF(SUMPRODUCT(--('Appendix F'!$A$3:$A$7050=I$6)*--('Appendix F'!$B$3:$B$7050=$A1751))&gt;0,"Yes","")</f>
        <v/>
      </c>
      <c r="J1751" s="3" t="str">
        <f>IF(SUMPRODUCT(--('Appendix F'!$A$3:$A$7050=J$6)*--('Appendix F'!$B$3:$B$7050=$A1751))&gt;0,"Yes","")</f>
        <v>Yes</v>
      </c>
    </row>
    <row r="1752" spans="1:10" x14ac:dyDescent="0.25">
      <c r="A1752" s="5" t="s">
        <v>5242</v>
      </c>
      <c r="B1752" s="5" t="s">
        <v>9800</v>
      </c>
      <c r="C1752"/>
      <c r="D1752"/>
      <c r="E1752"/>
      <c r="F1752"/>
      <c r="G1752"/>
      <c r="H1752"/>
      <c r="I1752" s="3" t="str">
        <f>IF(SUMPRODUCT(--('Appendix F'!$A$3:$A$7050=I$6)*--('Appendix F'!$B$3:$B$7050=$A1752))&gt;0,"Yes","")</f>
        <v>Yes</v>
      </c>
      <c r="J1752" s="3" t="str">
        <f>IF(SUMPRODUCT(--('Appendix F'!$A$3:$A$7050=J$6)*--('Appendix F'!$B$3:$B$7050=$A1752))&gt;0,"Yes","")</f>
        <v/>
      </c>
    </row>
    <row r="1753" spans="1:10" x14ac:dyDescent="0.25">
      <c r="A1753" s="5" t="s">
        <v>6587</v>
      </c>
      <c r="B1753" s="5" t="s">
        <v>9800</v>
      </c>
      <c r="C1753"/>
      <c r="D1753"/>
      <c r="E1753"/>
      <c r="F1753"/>
      <c r="G1753"/>
      <c r="H1753"/>
      <c r="I1753" s="3" t="str">
        <f>IF(SUMPRODUCT(--('Appendix F'!$A$3:$A$7050=I$6)*--('Appendix F'!$B$3:$B$7050=$A1753))&gt;0,"Yes","")</f>
        <v/>
      </c>
      <c r="J1753" s="3" t="str">
        <f>IF(SUMPRODUCT(--('Appendix F'!$A$3:$A$7050=J$6)*--('Appendix F'!$B$3:$B$7050=$A1753))&gt;0,"Yes","")</f>
        <v>Yes</v>
      </c>
    </row>
    <row r="1754" spans="1:10" x14ac:dyDescent="0.25">
      <c r="A1754" s="5" t="s">
        <v>5243</v>
      </c>
      <c r="B1754" s="5" t="s">
        <v>9800</v>
      </c>
      <c r="C1754"/>
      <c r="D1754"/>
      <c r="E1754"/>
      <c r="F1754"/>
      <c r="G1754"/>
      <c r="H1754"/>
      <c r="I1754" s="3" t="str">
        <f>IF(SUMPRODUCT(--('Appendix F'!$A$3:$A$7050=I$6)*--('Appendix F'!$B$3:$B$7050=$A1754))&gt;0,"Yes","")</f>
        <v>Yes</v>
      </c>
      <c r="J1754" s="3" t="str">
        <f>IF(SUMPRODUCT(--('Appendix F'!$A$3:$A$7050=J$6)*--('Appendix F'!$B$3:$B$7050=$A1754))&gt;0,"Yes","")</f>
        <v/>
      </c>
    </row>
    <row r="1755" spans="1:10" x14ac:dyDescent="0.25">
      <c r="A1755" s="5" t="s">
        <v>6588</v>
      </c>
      <c r="B1755" s="5" t="s">
        <v>9800</v>
      </c>
      <c r="C1755"/>
      <c r="D1755"/>
      <c r="E1755"/>
      <c r="F1755"/>
      <c r="G1755"/>
      <c r="H1755"/>
      <c r="I1755" s="3" t="str">
        <f>IF(SUMPRODUCT(--('Appendix F'!$A$3:$A$7050=I$6)*--('Appendix F'!$B$3:$B$7050=$A1755))&gt;0,"Yes","")</f>
        <v/>
      </c>
      <c r="J1755" s="3" t="str">
        <f>IF(SUMPRODUCT(--('Appendix F'!$A$3:$A$7050=J$6)*--('Appendix F'!$B$3:$B$7050=$A1755))&gt;0,"Yes","")</f>
        <v>Yes</v>
      </c>
    </row>
    <row r="1756" spans="1:10" x14ac:dyDescent="0.25">
      <c r="A1756" s="5" t="s">
        <v>5244</v>
      </c>
      <c r="B1756" s="5" t="s">
        <v>9800</v>
      </c>
      <c r="C1756"/>
      <c r="D1756"/>
      <c r="E1756"/>
      <c r="F1756"/>
      <c r="G1756"/>
      <c r="H1756"/>
      <c r="I1756" s="3" t="str">
        <f>IF(SUMPRODUCT(--('Appendix F'!$A$3:$A$7050=I$6)*--('Appendix F'!$B$3:$B$7050=$A1756))&gt;0,"Yes","")</f>
        <v>Yes</v>
      </c>
      <c r="J1756" s="3" t="str">
        <f>IF(SUMPRODUCT(--('Appendix F'!$A$3:$A$7050=J$6)*--('Appendix F'!$B$3:$B$7050=$A1756))&gt;0,"Yes","")</f>
        <v/>
      </c>
    </row>
    <row r="1757" spans="1:10" x14ac:dyDescent="0.25">
      <c r="A1757" s="5" t="s">
        <v>6589</v>
      </c>
      <c r="B1757" s="5" t="s">
        <v>9800</v>
      </c>
      <c r="C1757"/>
      <c r="D1757"/>
      <c r="E1757"/>
      <c r="F1757"/>
      <c r="G1757"/>
      <c r="H1757"/>
      <c r="I1757" s="3" t="str">
        <f>IF(SUMPRODUCT(--('Appendix F'!$A$3:$A$7050=I$6)*--('Appendix F'!$B$3:$B$7050=$A1757))&gt;0,"Yes","")</f>
        <v/>
      </c>
      <c r="J1757" s="3" t="str">
        <f>IF(SUMPRODUCT(--('Appendix F'!$A$3:$A$7050=J$6)*--('Appendix F'!$B$3:$B$7050=$A1757))&gt;0,"Yes","")</f>
        <v>Yes</v>
      </c>
    </row>
    <row r="1758" spans="1:10" x14ac:dyDescent="0.25">
      <c r="A1758" s="5" t="s">
        <v>5245</v>
      </c>
      <c r="B1758" s="5" t="s">
        <v>9800</v>
      </c>
      <c r="C1758"/>
      <c r="D1758"/>
      <c r="E1758"/>
      <c r="F1758"/>
      <c r="G1758"/>
      <c r="H1758"/>
      <c r="I1758" s="3" t="str">
        <f>IF(SUMPRODUCT(--('Appendix F'!$A$3:$A$7050=I$6)*--('Appendix F'!$B$3:$B$7050=$A1758))&gt;0,"Yes","")</f>
        <v>Yes</v>
      </c>
      <c r="J1758" s="3" t="str">
        <f>IF(SUMPRODUCT(--('Appendix F'!$A$3:$A$7050=J$6)*--('Appendix F'!$B$3:$B$7050=$A1758))&gt;0,"Yes","")</f>
        <v/>
      </c>
    </row>
    <row r="1759" spans="1:10" x14ac:dyDescent="0.25">
      <c r="A1759" s="5" t="s">
        <v>6590</v>
      </c>
      <c r="B1759" s="5" t="s">
        <v>9800</v>
      </c>
      <c r="C1759"/>
      <c r="D1759"/>
      <c r="E1759"/>
      <c r="F1759"/>
      <c r="G1759"/>
      <c r="H1759"/>
      <c r="I1759" s="3" t="str">
        <f>IF(SUMPRODUCT(--('Appendix F'!$A$3:$A$7050=I$6)*--('Appendix F'!$B$3:$B$7050=$A1759))&gt;0,"Yes","")</f>
        <v/>
      </c>
      <c r="J1759" s="3" t="str">
        <f>IF(SUMPRODUCT(--('Appendix F'!$A$3:$A$7050=J$6)*--('Appendix F'!$B$3:$B$7050=$A1759))&gt;0,"Yes","")</f>
        <v>Yes</v>
      </c>
    </row>
    <row r="1760" spans="1:10" x14ac:dyDescent="0.25">
      <c r="A1760" s="5" t="s">
        <v>5246</v>
      </c>
      <c r="B1760" s="5" t="s">
        <v>9800</v>
      </c>
      <c r="C1760"/>
      <c r="D1760"/>
      <c r="E1760"/>
      <c r="F1760"/>
      <c r="G1760"/>
      <c r="H1760"/>
      <c r="I1760" s="3" t="str">
        <f>IF(SUMPRODUCT(--('Appendix F'!$A$3:$A$7050=I$6)*--('Appendix F'!$B$3:$B$7050=$A1760))&gt;0,"Yes","")</f>
        <v>Yes</v>
      </c>
      <c r="J1760" s="3" t="str">
        <f>IF(SUMPRODUCT(--('Appendix F'!$A$3:$A$7050=J$6)*--('Appendix F'!$B$3:$B$7050=$A1760))&gt;0,"Yes","")</f>
        <v/>
      </c>
    </row>
    <row r="1761" spans="1:10" x14ac:dyDescent="0.25">
      <c r="A1761" s="5" t="s">
        <v>6591</v>
      </c>
      <c r="B1761" s="5" t="s">
        <v>9800</v>
      </c>
      <c r="C1761"/>
      <c r="D1761"/>
      <c r="E1761"/>
      <c r="F1761"/>
      <c r="G1761"/>
      <c r="H1761"/>
      <c r="I1761" s="3" t="str">
        <f>IF(SUMPRODUCT(--('Appendix F'!$A$3:$A$7050=I$6)*--('Appendix F'!$B$3:$B$7050=$A1761))&gt;0,"Yes","")</f>
        <v/>
      </c>
      <c r="J1761" s="3" t="str">
        <f>IF(SUMPRODUCT(--('Appendix F'!$A$3:$A$7050=J$6)*--('Appendix F'!$B$3:$B$7050=$A1761))&gt;0,"Yes","")</f>
        <v>Yes</v>
      </c>
    </row>
    <row r="1762" spans="1:10" x14ac:dyDescent="0.25">
      <c r="A1762" s="5" t="s">
        <v>5247</v>
      </c>
      <c r="B1762" s="5" t="s">
        <v>9800</v>
      </c>
      <c r="C1762"/>
      <c r="D1762"/>
      <c r="E1762"/>
      <c r="F1762"/>
      <c r="G1762"/>
      <c r="H1762"/>
      <c r="I1762" s="3" t="str">
        <f>IF(SUMPRODUCT(--('Appendix F'!$A$3:$A$7050=I$6)*--('Appendix F'!$B$3:$B$7050=$A1762))&gt;0,"Yes","")</f>
        <v>Yes</v>
      </c>
      <c r="J1762" s="3" t="str">
        <f>IF(SUMPRODUCT(--('Appendix F'!$A$3:$A$7050=J$6)*--('Appendix F'!$B$3:$B$7050=$A1762))&gt;0,"Yes","")</f>
        <v/>
      </c>
    </row>
    <row r="1763" spans="1:10" x14ac:dyDescent="0.25">
      <c r="A1763" s="5" t="s">
        <v>6592</v>
      </c>
      <c r="B1763" s="5" t="s">
        <v>9800</v>
      </c>
      <c r="C1763"/>
      <c r="D1763"/>
      <c r="E1763"/>
      <c r="F1763"/>
      <c r="G1763"/>
      <c r="H1763"/>
      <c r="I1763" s="3" t="str">
        <f>IF(SUMPRODUCT(--('Appendix F'!$A$3:$A$7050=I$6)*--('Appendix F'!$B$3:$B$7050=$A1763))&gt;0,"Yes","")</f>
        <v/>
      </c>
      <c r="J1763" s="3" t="str">
        <f>IF(SUMPRODUCT(--('Appendix F'!$A$3:$A$7050=J$6)*--('Appendix F'!$B$3:$B$7050=$A1763))&gt;0,"Yes","")</f>
        <v>Yes</v>
      </c>
    </row>
    <row r="1764" spans="1:10" x14ac:dyDescent="0.25">
      <c r="A1764" s="5" t="s">
        <v>5248</v>
      </c>
      <c r="B1764" s="5" t="s">
        <v>9800</v>
      </c>
      <c r="C1764"/>
      <c r="D1764"/>
      <c r="E1764"/>
      <c r="F1764"/>
      <c r="G1764"/>
      <c r="H1764"/>
      <c r="I1764" s="3" t="str">
        <f>IF(SUMPRODUCT(--('Appendix F'!$A$3:$A$7050=I$6)*--('Appendix F'!$B$3:$B$7050=$A1764))&gt;0,"Yes","")</f>
        <v>Yes</v>
      </c>
      <c r="J1764" s="3" t="str">
        <f>IF(SUMPRODUCT(--('Appendix F'!$A$3:$A$7050=J$6)*--('Appendix F'!$B$3:$B$7050=$A1764))&gt;0,"Yes","")</f>
        <v/>
      </c>
    </row>
    <row r="1765" spans="1:10" x14ac:dyDescent="0.25">
      <c r="A1765" s="5" t="s">
        <v>6593</v>
      </c>
      <c r="B1765" s="5" t="s">
        <v>9800</v>
      </c>
      <c r="C1765"/>
      <c r="D1765"/>
      <c r="E1765"/>
      <c r="F1765"/>
      <c r="G1765"/>
      <c r="H1765"/>
      <c r="I1765" s="3" t="str">
        <f>IF(SUMPRODUCT(--('Appendix F'!$A$3:$A$7050=I$6)*--('Appendix F'!$B$3:$B$7050=$A1765))&gt;0,"Yes","")</f>
        <v/>
      </c>
      <c r="J1765" s="3" t="str">
        <f>IF(SUMPRODUCT(--('Appendix F'!$A$3:$A$7050=J$6)*--('Appendix F'!$B$3:$B$7050=$A1765))&gt;0,"Yes","")</f>
        <v>Yes</v>
      </c>
    </row>
    <row r="1766" spans="1:10" x14ac:dyDescent="0.25">
      <c r="A1766" s="5" t="s">
        <v>5249</v>
      </c>
      <c r="B1766" s="5" t="s">
        <v>9800</v>
      </c>
      <c r="C1766"/>
      <c r="D1766"/>
      <c r="E1766"/>
      <c r="F1766"/>
      <c r="G1766"/>
      <c r="H1766"/>
      <c r="I1766" s="3" t="str">
        <f>IF(SUMPRODUCT(--('Appendix F'!$A$3:$A$7050=I$6)*--('Appendix F'!$B$3:$B$7050=$A1766))&gt;0,"Yes","")</f>
        <v>Yes</v>
      </c>
      <c r="J1766" s="3" t="str">
        <f>IF(SUMPRODUCT(--('Appendix F'!$A$3:$A$7050=J$6)*--('Appendix F'!$B$3:$B$7050=$A1766))&gt;0,"Yes","")</f>
        <v/>
      </c>
    </row>
    <row r="1767" spans="1:10" x14ac:dyDescent="0.25">
      <c r="A1767" s="5" t="s">
        <v>6594</v>
      </c>
      <c r="B1767" s="5" t="s">
        <v>9800</v>
      </c>
      <c r="C1767"/>
      <c r="D1767"/>
      <c r="E1767"/>
      <c r="F1767"/>
      <c r="G1767"/>
      <c r="H1767"/>
      <c r="I1767" s="3" t="str">
        <f>IF(SUMPRODUCT(--('Appendix F'!$A$3:$A$7050=I$6)*--('Appendix F'!$B$3:$B$7050=$A1767))&gt;0,"Yes","")</f>
        <v/>
      </c>
      <c r="J1767" s="3" t="str">
        <f>IF(SUMPRODUCT(--('Appendix F'!$A$3:$A$7050=J$6)*--('Appendix F'!$B$3:$B$7050=$A1767))&gt;0,"Yes","")</f>
        <v>Yes</v>
      </c>
    </row>
    <row r="1768" spans="1:10" x14ac:dyDescent="0.25">
      <c r="A1768" s="5" t="s">
        <v>5250</v>
      </c>
      <c r="B1768" s="5" t="s">
        <v>9800</v>
      </c>
      <c r="C1768"/>
      <c r="D1768"/>
      <c r="E1768"/>
      <c r="F1768"/>
      <c r="G1768"/>
      <c r="H1768"/>
      <c r="I1768" s="3" t="str">
        <f>IF(SUMPRODUCT(--('Appendix F'!$A$3:$A$7050=I$6)*--('Appendix F'!$B$3:$B$7050=$A1768))&gt;0,"Yes","")</f>
        <v>Yes</v>
      </c>
      <c r="J1768" s="3" t="str">
        <f>IF(SUMPRODUCT(--('Appendix F'!$A$3:$A$7050=J$6)*--('Appendix F'!$B$3:$B$7050=$A1768))&gt;0,"Yes","")</f>
        <v/>
      </c>
    </row>
    <row r="1769" spans="1:10" x14ac:dyDescent="0.25">
      <c r="A1769" s="5" t="s">
        <v>6595</v>
      </c>
      <c r="B1769" s="5" t="s">
        <v>9800</v>
      </c>
      <c r="C1769"/>
      <c r="D1769"/>
      <c r="E1769"/>
      <c r="F1769"/>
      <c r="G1769"/>
      <c r="H1769"/>
      <c r="I1769" s="3" t="str">
        <f>IF(SUMPRODUCT(--('Appendix F'!$A$3:$A$7050=I$6)*--('Appendix F'!$B$3:$B$7050=$A1769))&gt;0,"Yes","")</f>
        <v/>
      </c>
      <c r="J1769" s="3" t="str">
        <f>IF(SUMPRODUCT(--('Appendix F'!$A$3:$A$7050=J$6)*--('Appendix F'!$B$3:$B$7050=$A1769))&gt;0,"Yes","")</f>
        <v>Yes</v>
      </c>
    </row>
    <row r="1770" spans="1:10" x14ac:dyDescent="0.25">
      <c r="A1770" s="5" t="s">
        <v>5251</v>
      </c>
      <c r="B1770" s="5" t="s">
        <v>9800</v>
      </c>
      <c r="C1770"/>
      <c r="D1770"/>
      <c r="E1770"/>
      <c r="F1770"/>
      <c r="G1770"/>
      <c r="H1770"/>
      <c r="I1770" s="3" t="str">
        <f>IF(SUMPRODUCT(--('Appendix F'!$A$3:$A$7050=I$6)*--('Appendix F'!$B$3:$B$7050=$A1770))&gt;0,"Yes","")</f>
        <v>Yes</v>
      </c>
      <c r="J1770" s="3" t="str">
        <f>IF(SUMPRODUCT(--('Appendix F'!$A$3:$A$7050=J$6)*--('Appendix F'!$B$3:$B$7050=$A1770))&gt;0,"Yes","")</f>
        <v/>
      </c>
    </row>
    <row r="1771" spans="1:10" x14ac:dyDescent="0.25">
      <c r="A1771" s="5" t="s">
        <v>6596</v>
      </c>
      <c r="B1771" s="5" t="s">
        <v>9800</v>
      </c>
      <c r="C1771"/>
      <c r="D1771"/>
      <c r="E1771"/>
      <c r="F1771"/>
      <c r="G1771"/>
      <c r="H1771"/>
      <c r="I1771" s="3" t="str">
        <f>IF(SUMPRODUCT(--('Appendix F'!$A$3:$A$7050=I$6)*--('Appendix F'!$B$3:$B$7050=$A1771))&gt;0,"Yes","")</f>
        <v/>
      </c>
      <c r="J1771" s="3" t="str">
        <f>IF(SUMPRODUCT(--('Appendix F'!$A$3:$A$7050=J$6)*--('Appendix F'!$B$3:$B$7050=$A1771))&gt;0,"Yes","")</f>
        <v>Yes</v>
      </c>
    </row>
    <row r="1772" spans="1:10" x14ac:dyDescent="0.25">
      <c r="A1772" s="5" t="s">
        <v>5252</v>
      </c>
      <c r="B1772" s="5" t="s">
        <v>9800</v>
      </c>
      <c r="C1772"/>
      <c r="D1772"/>
      <c r="E1772"/>
      <c r="F1772"/>
      <c r="G1772"/>
      <c r="H1772"/>
      <c r="I1772" s="3" t="str">
        <f>IF(SUMPRODUCT(--('Appendix F'!$A$3:$A$7050=I$6)*--('Appendix F'!$B$3:$B$7050=$A1772))&gt;0,"Yes","")</f>
        <v>Yes</v>
      </c>
      <c r="J1772" s="3" t="str">
        <f>IF(SUMPRODUCT(--('Appendix F'!$A$3:$A$7050=J$6)*--('Appendix F'!$B$3:$B$7050=$A1772))&gt;0,"Yes","")</f>
        <v/>
      </c>
    </row>
    <row r="1773" spans="1:10" x14ac:dyDescent="0.25">
      <c r="A1773" s="5" t="s">
        <v>6597</v>
      </c>
      <c r="B1773" s="5" t="s">
        <v>9800</v>
      </c>
      <c r="C1773"/>
      <c r="D1773"/>
      <c r="E1773"/>
      <c r="F1773"/>
      <c r="G1773"/>
      <c r="H1773"/>
      <c r="I1773" s="3" t="str">
        <f>IF(SUMPRODUCT(--('Appendix F'!$A$3:$A$7050=I$6)*--('Appendix F'!$B$3:$B$7050=$A1773))&gt;0,"Yes","")</f>
        <v/>
      </c>
      <c r="J1773" s="3" t="str">
        <f>IF(SUMPRODUCT(--('Appendix F'!$A$3:$A$7050=J$6)*--('Appendix F'!$B$3:$B$7050=$A1773))&gt;0,"Yes","")</f>
        <v>Yes</v>
      </c>
    </row>
    <row r="1774" spans="1:10" x14ac:dyDescent="0.25">
      <c r="A1774" s="5" t="s">
        <v>5253</v>
      </c>
      <c r="B1774" s="5" t="s">
        <v>9800</v>
      </c>
      <c r="C1774"/>
      <c r="D1774"/>
      <c r="E1774"/>
      <c r="F1774"/>
      <c r="G1774"/>
      <c r="H1774"/>
      <c r="I1774" s="3" t="str">
        <f>IF(SUMPRODUCT(--('Appendix F'!$A$3:$A$7050=I$6)*--('Appendix F'!$B$3:$B$7050=$A1774))&gt;0,"Yes","")</f>
        <v>Yes</v>
      </c>
      <c r="J1774" s="3" t="str">
        <f>IF(SUMPRODUCT(--('Appendix F'!$A$3:$A$7050=J$6)*--('Appendix F'!$B$3:$B$7050=$A1774))&gt;0,"Yes","")</f>
        <v/>
      </c>
    </row>
    <row r="1775" spans="1:10" x14ac:dyDescent="0.25">
      <c r="A1775" s="5" t="s">
        <v>6598</v>
      </c>
      <c r="B1775" s="5" t="s">
        <v>9800</v>
      </c>
      <c r="C1775"/>
      <c r="D1775"/>
      <c r="E1775"/>
      <c r="F1775"/>
      <c r="G1775"/>
      <c r="H1775"/>
      <c r="I1775" s="3" t="str">
        <f>IF(SUMPRODUCT(--('Appendix F'!$A$3:$A$7050=I$6)*--('Appendix F'!$B$3:$B$7050=$A1775))&gt;0,"Yes","")</f>
        <v/>
      </c>
      <c r="J1775" s="3" t="str">
        <f>IF(SUMPRODUCT(--('Appendix F'!$A$3:$A$7050=J$6)*--('Appendix F'!$B$3:$B$7050=$A1775))&gt;0,"Yes","")</f>
        <v>Yes</v>
      </c>
    </row>
    <row r="1776" spans="1:10" x14ac:dyDescent="0.25">
      <c r="A1776" s="5" t="s">
        <v>5254</v>
      </c>
      <c r="B1776" s="5" t="s">
        <v>9800</v>
      </c>
      <c r="C1776"/>
      <c r="D1776"/>
      <c r="E1776"/>
      <c r="F1776"/>
      <c r="G1776"/>
      <c r="H1776"/>
      <c r="I1776" s="3" t="str">
        <f>IF(SUMPRODUCT(--('Appendix F'!$A$3:$A$7050=I$6)*--('Appendix F'!$B$3:$B$7050=$A1776))&gt;0,"Yes","")</f>
        <v>Yes</v>
      </c>
      <c r="J1776" s="3" t="str">
        <f>IF(SUMPRODUCT(--('Appendix F'!$A$3:$A$7050=J$6)*--('Appendix F'!$B$3:$B$7050=$A1776))&gt;0,"Yes","")</f>
        <v/>
      </c>
    </row>
    <row r="1777" spans="1:10" x14ac:dyDescent="0.25">
      <c r="A1777" s="5" t="s">
        <v>6599</v>
      </c>
      <c r="B1777" s="5" t="s">
        <v>9800</v>
      </c>
      <c r="C1777"/>
      <c r="D1777"/>
      <c r="E1777"/>
      <c r="F1777"/>
      <c r="G1777"/>
      <c r="H1777"/>
      <c r="I1777" s="3" t="str">
        <f>IF(SUMPRODUCT(--('Appendix F'!$A$3:$A$7050=I$6)*--('Appendix F'!$B$3:$B$7050=$A1777))&gt;0,"Yes","")</f>
        <v/>
      </c>
      <c r="J1777" s="3" t="str">
        <f>IF(SUMPRODUCT(--('Appendix F'!$A$3:$A$7050=J$6)*--('Appendix F'!$B$3:$B$7050=$A1777))&gt;0,"Yes","")</f>
        <v>Yes</v>
      </c>
    </row>
    <row r="1778" spans="1:10" x14ac:dyDescent="0.25">
      <c r="A1778" s="5" t="s">
        <v>5255</v>
      </c>
      <c r="B1778" s="5" t="s">
        <v>9800</v>
      </c>
      <c r="C1778"/>
      <c r="D1778"/>
      <c r="E1778"/>
      <c r="F1778"/>
      <c r="G1778"/>
      <c r="H1778"/>
      <c r="I1778" s="3" t="str">
        <f>IF(SUMPRODUCT(--('Appendix F'!$A$3:$A$7050=I$6)*--('Appendix F'!$B$3:$B$7050=$A1778))&gt;0,"Yes","")</f>
        <v>Yes</v>
      </c>
      <c r="J1778" s="3" t="str">
        <f>IF(SUMPRODUCT(--('Appendix F'!$A$3:$A$7050=J$6)*--('Appendix F'!$B$3:$B$7050=$A1778))&gt;0,"Yes","")</f>
        <v/>
      </c>
    </row>
    <row r="1779" spans="1:10" x14ac:dyDescent="0.25">
      <c r="A1779" s="5" t="s">
        <v>6600</v>
      </c>
      <c r="B1779" s="5" t="s">
        <v>9800</v>
      </c>
      <c r="C1779"/>
      <c r="D1779"/>
      <c r="E1779"/>
      <c r="F1779"/>
      <c r="G1779"/>
      <c r="H1779"/>
      <c r="I1779" s="3" t="str">
        <f>IF(SUMPRODUCT(--('Appendix F'!$A$3:$A$7050=I$6)*--('Appendix F'!$B$3:$B$7050=$A1779))&gt;0,"Yes","")</f>
        <v/>
      </c>
      <c r="J1779" s="3" t="str">
        <f>IF(SUMPRODUCT(--('Appendix F'!$A$3:$A$7050=J$6)*--('Appendix F'!$B$3:$B$7050=$A1779))&gt;0,"Yes","")</f>
        <v>Yes</v>
      </c>
    </row>
    <row r="1780" spans="1:10" x14ac:dyDescent="0.25">
      <c r="A1780" s="5" t="s">
        <v>5256</v>
      </c>
      <c r="B1780" s="5" t="s">
        <v>9800</v>
      </c>
      <c r="C1780"/>
      <c r="D1780"/>
      <c r="E1780"/>
      <c r="F1780"/>
      <c r="G1780"/>
      <c r="H1780"/>
      <c r="I1780" s="3" t="str">
        <f>IF(SUMPRODUCT(--('Appendix F'!$A$3:$A$7050=I$6)*--('Appendix F'!$B$3:$B$7050=$A1780))&gt;0,"Yes","")</f>
        <v>Yes</v>
      </c>
      <c r="J1780" s="3" t="str">
        <f>IF(SUMPRODUCT(--('Appendix F'!$A$3:$A$7050=J$6)*--('Appendix F'!$B$3:$B$7050=$A1780))&gt;0,"Yes","")</f>
        <v/>
      </c>
    </row>
    <row r="1781" spans="1:10" x14ac:dyDescent="0.25">
      <c r="A1781" s="5" t="s">
        <v>6601</v>
      </c>
      <c r="B1781" s="5" t="s">
        <v>9800</v>
      </c>
      <c r="C1781"/>
      <c r="D1781"/>
      <c r="E1781"/>
      <c r="F1781"/>
      <c r="G1781"/>
      <c r="H1781"/>
      <c r="I1781" s="3" t="str">
        <f>IF(SUMPRODUCT(--('Appendix F'!$A$3:$A$7050=I$6)*--('Appendix F'!$B$3:$B$7050=$A1781))&gt;0,"Yes","")</f>
        <v/>
      </c>
      <c r="J1781" s="3" t="str">
        <f>IF(SUMPRODUCT(--('Appendix F'!$A$3:$A$7050=J$6)*--('Appendix F'!$B$3:$B$7050=$A1781))&gt;0,"Yes","")</f>
        <v>Yes</v>
      </c>
    </row>
    <row r="1782" spans="1:10" x14ac:dyDescent="0.25">
      <c r="A1782" s="5" t="s">
        <v>5257</v>
      </c>
      <c r="B1782" s="5" t="s">
        <v>9800</v>
      </c>
      <c r="C1782"/>
      <c r="D1782"/>
      <c r="E1782"/>
      <c r="F1782"/>
      <c r="G1782"/>
      <c r="H1782"/>
      <c r="I1782" s="3" t="str">
        <f>IF(SUMPRODUCT(--('Appendix F'!$A$3:$A$7050=I$6)*--('Appendix F'!$B$3:$B$7050=$A1782))&gt;0,"Yes","")</f>
        <v>Yes</v>
      </c>
      <c r="J1782" s="3" t="str">
        <f>IF(SUMPRODUCT(--('Appendix F'!$A$3:$A$7050=J$6)*--('Appendix F'!$B$3:$B$7050=$A1782))&gt;0,"Yes","")</f>
        <v/>
      </c>
    </row>
    <row r="1783" spans="1:10" x14ac:dyDescent="0.25">
      <c r="A1783" s="5" t="s">
        <v>6602</v>
      </c>
      <c r="B1783" s="5" t="s">
        <v>9800</v>
      </c>
      <c r="C1783"/>
      <c r="D1783"/>
      <c r="E1783"/>
      <c r="F1783"/>
      <c r="G1783"/>
      <c r="H1783"/>
      <c r="I1783" s="3" t="str">
        <f>IF(SUMPRODUCT(--('Appendix F'!$A$3:$A$7050=I$6)*--('Appendix F'!$B$3:$B$7050=$A1783))&gt;0,"Yes","")</f>
        <v/>
      </c>
      <c r="J1783" s="3" t="str">
        <f>IF(SUMPRODUCT(--('Appendix F'!$A$3:$A$7050=J$6)*--('Appendix F'!$B$3:$B$7050=$A1783))&gt;0,"Yes","")</f>
        <v>Yes</v>
      </c>
    </row>
    <row r="1784" spans="1:10" x14ac:dyDescent="0.25">
      <c r="A1784" s="5" t="s">
        <v>5258</v>
      </c>
      <c r="B1784" s="5" t="s">
        <v>9800</v>
      </c>
      <c r="C1784"/>
      <c r="D1784"/>
      <c r="E1784"/>
      <c r="F1784"/>
      <c r="G1784"/>
      <c r="H1784"/>
      <c r="I1784" s="3" t="str">
        <f>IF(SUMPRODUCT(--('Appendix F'!$A$3:$A$7050=I$6)*--('Appendix F'!$B$3:$B$7050=$A1784))&gt;0,"Yes","")</f>
        <v>Yes</v>
      </c>
      <c r="J1784" s="3" t="str">
        <f>IF(SUMPRODUCT(--('Appendix F'!$A$3:$A$7050=J$6)*--('Appendix F'!$B$3:$B$7050=$A1784))&gt;0,"Yes","")</f>
        <v/>
      </c>
    </row>
    <row r="1785" spans="1:10" x14ac:dyDescent="0.25">
      <c r="A1785" s="5" t="s">
        <v>6603</v>
      </c>
      <c r="B1785" s="5" t="s">
        <v>9800</v>
      </c>
      <c r="C1785"/>
      <c r="D1785"/>
      <c r="E1785"/>
      <c r="F1785"/>
      <c r="G1785"/>
      <c r="H1785"/>
      <c r="I1785" s="3" t="str">
        <f>IF(SUMPRODUCT(--('Appendix F'!$A$3:$A$7050=I$6)*--('Appendix F'!$B$3:$B$7050=$A1785))&gt;0,"Yes","")</f>
        <v/>
      </c>
      <c r="J1785" s="3" t="str">
        <f>IF(SUMPRODUCT(--('Appendix F'!$A$3:$A$7050=J$6)*--('Appendix F'!$B$3:$B$7050=$A1785))&gt;0,"Yes","")</f>
        <v>Yes</v>
      </c>
    </row>
    <row r="1786" spans="1:10" x14ac:dyDescent="0.25">
      <c r="A1786" s="5" t="s">
        <v>5259</v>
      </c>
      <c r="B1786" s="5" t="s">
        <v>9800</v>
      </c>
      <c r="C1786"/>
      <c r="D1786"/>
      <c r="E1786"/>
      <c r="F1786"/>
      <c r="G1786"/>
      <c r="H1786"/>
      <c r="I1786" s="3" t="str">
        <f>IF(SUMPRODUCT(--('Appendix F'!$A$3:$A$7050=I$6)*--('Appendix F'!$B$3:$B$7050=$A1786))&gt;0,"Yes","")</f>
        <v>Yes</v>
      </c>
      <c r="J1786" s="3" t="str">
        <f>IF(SUMPRODUCT(--('Appendix F'!$A$3:$A$7050=J$6)*--('Appendix F'!$B$3:$B$7050=$A1786))&gt;0,"Yes","")</f>
        <v/>
      </c>
    </row>
    <row r="1787" spans="1:10" x14ac:dyDescent="0.25">
      <c r="A1787" s="5" t="s">
        <v>6604</v>
      </c>
      <c r="B1787" s="5" t="s">
        <v>9800</v>
      </c>
      <c r="C1787"/>
      <c r="D1787"/>
      <c r="E1787"/>
      <c r="F1787"/>
      <c r="G1787"/>
      <c r="H1787"/>
      <c r="I1787" s="3" t="str">
        <f>IF(SUMPRODUCT(--('Appendix F'!$A$3:$A$7050=I$6)*--('Appendix F'!$B$3:$B$7050=$A1787))&gt;0,"Yes","")</f>
        <v/>
      </c>
      <c r="J1787" s="3" t="str">
        <f>IF(SUMPRODUCT(--('Appendix F'!$A$3:$A$7050=J$6)*--('Appendix F'!$B$3:$B$7050=$A1787))&gt;0,"Yes","")</f>
        <v>Yes</v>
      </c>
    </row>
    <row r="1788" spans="1:10" x14ac:dyDescent="0.25">
      <c r="A1788" s="5" t="s">
        <v>5260</v>
      </c>
      <c r="B1788" s="5" t="s">
        <v>9800</v>
      </c>
      <c r="C1788"/>
      <c r="D1788"/>
      <c r="E1788"/>
      <c r="F1788"/>
      <c r="G1788"/>
      <c r="H1788"/>
      <c r="I1788" s="3" t="str">
        <f>IF(SUMPRODUCT(--('Appendix F'!$A$3:$A$7050=I$6)*--('Appendix F'!$B$3:$B$7050=$A1788))&gt;0,"Yes","")</f>
        <v>Yes</v>
      </c>
      <c r="J1788" s="3" t="str">
        <f>IF(SUMPRODUCT(--('Appendix F'!$A$3:$A$7050=J$6)*--('Appendix F'!$B$3:$B$7050=$A1788))&gt;0,"Yes","")</f>
        <v/>
      </c>
    </row>
    <row r="1789" spans="1:10" x14ac:dyDescent="0.25">
      <c r="A1789" s="5" t="s">
        <v>6605</v>
      </c>
      <c r="B1789" s="5" t="s">
        <v>9800</v>
      </c>
      <c r="C1789"/>
      <c r="D1789"/>
      <c r="E1789"/>
      <c r="F1789"/>
      <c r="G1789"/>
      <c r="H1789"/>
      <c r="I1789" s="3" t="str">
        <f>IF(SUMPRODUCT(--('Appendix F'!$A$3:$A$7050=I$6)*--('Appendix F'!$B$3:$B$7050=$A1789))&gt;0,"Yes","")</f>
        <v/>
      </c>
      <c r="J1789" s="3" t="str">
        <f>IF(SUMPRODUCT(--('Appendix F'!$A$3:$A$7050=J$6)*--('Appendix F'!$B$3:$B$7050=$A1789))&gt;0,"Yes","")</f>
        <v>Yes</v>
      </c>
    </row>
    <row r="1790" spans="1:10" x14ac:dyDescent="0.25">
      <c r="A1790" s="5" t="s">
        <v>5261</v>
      </c>
      <c r="B1790" s="5" t="s">
        <v>9800</v>
      </c>
      <c r="C1790"/>
      <c r="D1790"/>
      <c r="E1790"/>
      <c r="F1790"/>
      <c r="G1790"/>
      <c r="H1790"/>
      <c r="I1790" s="3" t="str">
        <f>IF(SUMPRODUCT(--('Appendix F'!$A$3:$A$7050=I$6)*--('Appendix F'!$B$3:$B$7050=$A1790))&gt;0,"Yes","")</f>
        <v>Yes</v>
      </c>
      <c r="J1790" s="3" t="str">
        <f>IF(SUMPRODUCT(--('Appendix F'!$A$3:$A$7050=J$6)*--('Appendix F'!$B$3:$B$7050=$A1790))&gt;0,"Yes","")</f>
        <v/>
      </c>
    </row>
    <row r="1791" spans="1:10" x14ac:dyDescent="0.25">
      <c r="A1791" s="5" t="s">
        <v>6606</v>
      </c>
      <c r="B1791" s="5" t="s">
        <v>9800</v>
      </c>
      <c r="C1791"/>
      <c r="D1791"/>
      <c r="E1791"/>
      <c r="F1791"/>
      <c r="G1791"/>
      <c r="H1791"/>
      <c r="I1791" s="3" t="str">
        <f>IF(SUMPRODUCT(--('Appendix F'!$A$3:$A$7050=I$6)*--('Appendix F'!$B$3:$B$7050=$A1791))&gt;0,"Yes","")</f>
        <v/>
      </c>
      <c r="J1791" s="3" t="str">
        <f>IF(SUMPRODUCT(--('Appendix F'!$A$3:$A$7050=J$6)*--('Appendix F'!$B$3:$B$7050=$A1791))&gt;0,"Yes","")</f>
        <v>Yes</v>
      </c>
    </row>
    <row r="1792" spans="1:10" x14ac:dyDescent="0.25">
      <c r="A1792" s="5" t="s">
        <v>5262</v>
      </c>
      <c r="B1792" s="5" t="s">
        <v>9800</v>
      </c>
      <c r="C1792"/>
      <c r="D1792"/>
      <c r="E1792"/>
      <c r="F1792"/>
      <c r="G1792"/>
      <c r="H1792"/>
      <c r="I1792" s="3" t="str">
        <f>IF(SUMPRODUCT(--('Appendix F'!$A$3:$A$7050=I$6)*--('Appendix F'!$B$3:$B$7050=$A1792))&gt;0,"Yes","")</f>
        <v>Yes</v>
      </c>
      <c r="J1792" s="3" t="str">
        <f>IF(SUMPRODUCT(--('Appendix F'!$A$3:$A$7050=J$6)*--('Appendix F'!$B$3:$B$7050=$A1792))&gt;0,"Yes","")</f>
        <v/>
      </c>
    </row>
    <row r="1793" spans="1:10" x14ac:dyDescent="0.25">
      <c r="A1793" s="5" t="s">
        <v>6607</v>
      </c>
      <c r="B1793" s="5" t="s">
        <v>9800</v>
      </c>
      <c r="C1793"/>
      <c r="D1793"/>
      <c r="E1793"/>
      <c r="F1793"/>
      <c r="G1793"/>
      <c r="H1793"/>
      <c r="I1793" s="3" t="str">
        <f>IF(SUMPRODUCT(--('Appendix F'!$A$3:$A$7050=I$6)*--('Appendix F'!$B$3:$B$7050=$A1793))&gt;0,"Yes","")</f>
        <v/>
      </c>
      <c r="J1793" s="3" t="str">
        <f>IF(SUMPRODUCT(--('Appendix F'!$A$3:$A$7050=J$6)*--('Appendix F'!$B$3:$B$7050=$A1793))&gt;0,"Yes","")</f>
        <v>Yes</v>
      </c>
    </row>
    <row r="1794" spans="1:10" x14ac:dyDescent="0.25">
      <c r="A1794" s="5" t="s">
        <v>5263</v>
      </c>
      <c r="B1794" s="5" t="s">
        <v>9800</v>
      </c>
      <c r="C1794"/>
      <c r="D1794"/>
      <c r="E1794"/>
      <c r="F1794"/>
      <c r="G1794"/>
      <c r="H1794"/>
      <c r="I1794" s="3" t="str">
        <f>IF(SUMPRODUCT(--('Appendix F'!$A$3:$A$7050=I$6)*--('Appendix F'!$B$3:$B$7050=$A1794))&gt;0,"Yes","")</f>
        <v>Yes</v>
      </c>
      <c r="J1794" s="3" t="str">
        <f>IF(SUMPRODUCT(--('Appendix F'!$A$3:$A$7050=J$6)*--('Appendix F'!$B$3:$B$7050=$A1794))&gt;0,"Yes","")</f>
        <v/>
      </c>
    </row>
    <row r="1795" spans="1:10" x14ac:dyDescent="0.25">
      <c r="A1795" s="5" t="s">
        <v>6608</v>
      </c>
      <c r="B1795" s="5" t="s">
        <v>9800</v>
      </c>
      <c r="C1795"/>
      <c r="D1795"/>
      <c r="E1795"/>
      <c r="F1795"/>
      <c r="G1795"/>
      <c r="H1795"/>
      <c r="I1795" s="3" t="str">
        <f>IF(SUMPRODUCT(--('Appendix F'!$A$3:$A$7050=I$6)*--('Appendix F'!$B$3:$B$7050=$A1795))&gt;0,"Yes","")</f>
        <v/>
      </c>
      <c r="J1795" s="3" t="str">
        <f>IF(SUMPRODUCT(--('Appendix F'!$A$3:$A$7050=J$6)*--('Appendix F'!$B$3:$B$7050=$A1795))&gt;0,"Yes","")</f>
        <v>Yes</v>
      </c>
    </row>
    <row r="1796" spans="1:10" x14ac:dyDescent="0.25">
      <c r="A1796" s="5" t="s">
        <v>5264</v>
      </c>
      <c r="B1796" s="5" t="s">
        <v>9800</v>
      </c>
      <c r="C1796"/>
      <c r="D1796"/>
      <c r="E1796"/>
      <c r="F1796"/>
      <c r="G1796"/>
      <c r="H1796"/>
      <c r="I1796" s="3" t="str">
        <f>IF(SUMPRODUCT(--('Appendix F'!$A$3:$A$7050=I$6)*--('Appendix F'!$B$3:$B$7050=$A1796))&gt;0,"Yes","")</f>
        <v>Yes</v>
      </c>
      <c r="J1796" s="3" t="str">
        <f>IF(SUMPRODUCT(--('Appendix F'!$A$3:$A$7050=J$6)*--('Appendix F'!$B$3:$B$7050=$A1796))&gt;0,"Yes","")</f>
        <v/>
      </c>
    </row>
    <row r="1797" spans="1:10" x14ac:dyDescent="0.25">
      <c r="A1797" s="5" t="s">
        <v>6609</v>
      </c>
      <c r="B1797" s="5" t="s">
        <v>9800</v>
      </c>
      <c r="C1797"/>
      <c r="D1797"/>
      <c r="E1797"/>
      <c r="F1797"/>
      <c r="G1797"/>
      <c r="H1797"/>
      <c r="I1797" s="3" t="str">
        <f>IF(SUMPRODUCT(--('Appendix F'!$A$3:$A$7050=I$6)*--('Appendix F'!$B$3:$B$7050=$A1797))&gt;0,"Yes","")</f>
        <v/>
      </c>
      <c r="J1797" s="3" t="str">
        <f>IF(SUMPRODUCT(--('Appendix F'!$A$3:$A$7050=J$6)*--('Appendix F'!$B$3:$B$7050=$A1797))&gt;0,"Yes","")</f>
        <v>Yes</v>
      </c>
    </row>
    <row r="1798" spans="1:10" x14ac:dyDescent="0.25">
      <c r="A1798" s="5" t="s">
        <v>5265</v>
      </c>
      <c r="B1798" s="5" t="s">
        <v>9800</v>
      </c>
      <c r="C1798"/>
      <c r="D1798"/>
      <c r="E1798"/>
      <c r="F1798"/>
      <c r="G1798"/>
      <c r="H1798"/>
      <c r="I1798" s="3" t="str">
        <f>IF(SUMPRODUCT(--('Appendix F'!$A$3:$A$7050=I$6)*--('Appendix F'!$B$3:$B$7050=$A1798))&gt;0,"Yes","")</f>
        <v>Yes</v>
      </c>
      <c r="J1798" s="3" t="str">
        <f>IF(SUMPRODUCT(--('Appendix F'!$A$3:$A$7050=J$6)*--('Appendix F'!$B$3:$B$7050=$A1798))&gt;0,"Yes","")</f>
        <v/>
      </c>
    </row>
    <row r="1799" spans="1:10" x14ac:dyDescent="0.25">
      <c r="A1799" s="5" t="s">
        <v>6610</v>
      </c>
      <c r="B1799" s="5" t="s">
        <v>9800</v>
      </c>
      <c r="C1799"/>
      <c r="D1799"/>
      <c r="E1799"/>
      <c r="F1799"/>
      <c r="G1799"/>
      <c r="H1799"/>
      <c r="I1799" s="3" t="str">
        <f>IF(SUMPRODUCT(--('Appendix F'!$A$3:$A$7050=I$6)*--('Appendix F'!$B$3:$B$7050=$A1799))&gt;0,"Yes","")</f>
        <v/>
      </c>
      <c r="J1799" s="3" t="str">
        <f>IF(SUMPRODUCT(--('Appendix F'!$A$3:$A$7050=J$6)*--('Appendix F'!$B$3:$B$7050=$A1799))&gt;0,"Yes","")</f>
        <v>Yes</v>
      </c>
    </row>
    <row r="1800" spans="1:10" x14ac:dyDescent="0.25">
      <c r="A1800" s="5" t="s">
        <v>5266</v>
      </c>
      <c r="B1800" s="5" t="s">
        <v>9800</v>
      </c>
      <c r="C1800"/>
      <c r="D1800"/>
      <c r="E1800"/>
      <c r="F1800"/>
      <c r="G1800"/>
      <c r="H1800"/>
      <c r="I1800" s="3" t="str">
        <f>IF(SUMPRODUCT(--('Appendix F'!$A$3:$A$7050=I$6)*--('Appendix F'!$B$3:$B$7050=$A1800))&gt;0,"Yes","")</f>
        <v>Yes</v>
      </c>
      <c r="J1800" s="3" t="str">
        <f>IF(SUMPRODUCT(--('Appendix F'!$A$3:$A$7050=J$6)*--('Appendix F'!$B$3:$B$7050=$A1800))&gt;0,"Yes","")</f>
        <v/>
      </c>
    </row>
    <row r="1801" spans="1:10" x14ac:dyDescent="0.25">
      <c r="A1801" s="5" t="s">
        <v>6611</v>
      </c>
      <c r="B1801" s="5" t="s">
        <v>9800</v>
      </c>
      <c r="C1801"/>
      <c r="D1801"/>
      <c r="E1801"/>
      <c r="F1801"/>
      <c r="G1801"/>
      <c r="H1801"/>
      <c r="I1801" s="3" t="str">
        <f>IF(SUMPRODUCT(--('Appendix F'!$A$3:$A$7050=I$6)*--('Appendix F'!$B$3:$B$7050=$A1801))&gt;0,"Yes","")</f>
        <v/>
      </c>
      <c r="J1801" s="3" t="str">
        <f>IF(SUMPRODUCT(--('Appendix F'!$A$3:$A$7050=J$6)*--('Appendix F'!$B$3:$B$7050=$A1801))&gt;0,"Yes","")</f>
        <v>Yes</v>
      </c>
    </row>
    <row r="1802" spans="1:10" x14ac:dyDescent="0.25">
      <c r="A1802" s="5" t="s">
        <v>5267</v>
      </c>
      <c r="B1802" s="5" t="s">
        <v>9800</v>
      </c>
      <c r="C1802"/>
      <c r="D1802"/>
      <c r="E1802"/>
      <c r="F1802"/>
      <c r="G1802"/>
      <c r="H1802"/>
      <c r="I1802" s="3" t="str">
        <f>IF(SUMPRODUCT(--('Appendix F'!$A$3:$A$7050=I$6)*--('Appendix F'!$B$3:$B$7050=$A1802))&gt;0,"Yes","")</f>
        <v>Yes</v>
      </c>
      <c r="J1802" s="3" t="str">
        <f>IF(SUMPRODUCT(--('Appendix F'!$A$3:$A$7050=J$6)*--('Appendix F'!$B$3:$B$7050=$A1802))&gt;0,"Yes","")</f>
        <v/>
      </c>
    </row>
    <row r="1803" spans="1:10" x14ac:dyDescent="0.25">
      <c r="A1803" s="5" t="s">
        <v>6612</v>
      </c>
      <c r="B1803" s="5" t="s">
        <v>9800</v>
      </c>
      <c r="C1803"/>
      <c r="D1803"/>
      <c r="E1803"/>
      <c r="F1803"/>
      <c r="G1803"/>
      <c r="H1803"/>
      <c r="I1803" s="3" t="str">
        <f>IF(SUMPRODUCT(--('Appendix F'!$A$3:$A$7050=I$6)*--('Appendix F'!$B$3:$B$7050=$A1803))&gt;0,"Yes","")</f>
        <v/>
      </c>
      <c r="J1803" s="3" t="str">
        <f>IF(SUMPRODUCT(--('Appendix F'!$A$3:$A$7050=J$6)*--('Appendix F'!$B$3:$B$7050=$A1803))&gt;0,"Yes","")</f>
        <v>Yes</v>
      </c>
    </row>
    <row r="1804" spans="1:10" x14ac:dyDescent="0.25">
      <c r="A1804" s="5" t="s">
        <v>5268</v>
      </c>
      <c r="B1804" s="5" t="s">
        <v>9800</v>
      </c>
      <c r="C1804"/>
      <c r="D1804"/>
      <c r="E1804"/>
      <c r="F1804"/>
      <c r="G1804"/>
      <c r="H1804"/>
      <c r="I1804" s="3" t="str">
        <f>IF(SUMPRODUCT(--('Appendix F'!$A$3:$A$7050=I$6)*--('Appendix F'!$B$3:$B$7050=$A1804))&gt;0,"Yes","")</f>
        <v>Yes</v>
      </c>
      <c r="J1804" s="3" t="str">
        <f>IF(SUMPRODUCT(--('Appendix F'!$A$3:$A$7050=J$6)*--('Appendix F'!$B$3:$B$7050=$A1804))&gt;0,"Yes","")</f>
        <v/>
      </c>
    </row>
    <row r="1805" spans="1:10" x14ac:dyDescent="0.25">
      <c r="A1805" s="5" t="s">
        <v>6613</v>
      </c>
      <c r="B1805" s="5" t="s">
        <v>9800</v>
      </c>
      <c r="C1805"/>
      <c r="D1805"/>
      <c r="E1805"/>
      <c r="F1805"/>
      <c r="G1805"/>
      <c r="H1805"/>
      <c r="I1805" s="3" t="str">
        <f>IF(SUMPRODUCT(--('Appendix F'!$A$3:$A$7050=I$6)*--('Appendix F'!$B$3:$B$7050=$A1805))&gt;0,"Yes","")</f>
        <v/>
      </c>
      <c r="J1805" s="3" t="str">
        <f>IF(SUMPRODUCT(--('Appendix F'!$A$3:$A$7050=J$6)*--('Appendix F'!$B$3:$B$7050=$A1805))&gt;0,"Yes","")</f>
        <v>Yes</v>
      </c>
    </row>
    <row r="1806" spans="1:10" x14ac:dyDescent="0.25">
      <c r="A1806" s="5" t="s">
        <v>5269</v>
      </c>
      <c r="B1806" s="5" t="s">
        <v>9800</v>
      </c>
      <c r="C1806"/>
      <c r="D1806"/>
      <c r="E1806"/>
      <c r="F1806"/>
      <c r="G1806"/>
      <c r="H1806"/>
      <c r="I1806" s="3" t="str">
        <f>IF(SUMPRODUCT(--('Appendix F'!$A$3:$A$7050=I$6)*--('Appendix F'!$B$3:$B$7050=$A1806))&gt;0,"Yes","")</f>
        <v>Yes</v>
      </c>
      <c r="J1806" s="3" t="str">
        <f>IF(SUMPRODUCT(--('Appendix F'!$A$3:$A$7050=J$6)*--('Appendix F'!$B$3:$B$7050=$A1806))&gt;0,"Yes","")</f>
        <v/>
      </c>
    </row>
    <row r="1807" spans="1:10" x14ac:dyDescent="0.25">
      <c r="A1807" s="5" t="s">
        <v>6614</v>
      </c>
      <c r="B1807" s="5" t="s">
        <v>9800</v>
      </c>
      <c r="C1807"/>
      <c r="D1807"/>
      <c r="E1807"/>
      <c r="F1807"/>
      <c r="G1807"/>
      <c r="H1807"/>
      <c r="I1807" s="3" t="str">
        <f>IF(SUMPRODUCT(--('Appendix F'!$A$3:$A$7050=I$6)*--('Appendix F'!$B$3:$B$7050=$A1807))&gt;0,"Yes","")</f>
        <v/>
      </c>
      <c r="J1807" s="3" t="str">
        <f>IF(SUMPRODUCT(--('Appendix F'!$A$3:$A$7050=J$6)*--('Appendix F'!$B$3:$B$7050=$A1807))&gt;0,"Yes","")</f>
        <v>Yes</v>
      </c>
    </row>
    <row r="1808" spans="1:10" x14ac:dyDescent="0.25">
      <c r="A1808" s="5" t="s">
        <v>5270</v>
      </c>
      <c r="B1808" s="5" t="s">
        <v>9800</v>
      </c>
      <c r="C1808"/>
      <c r="D1808"/>
      <c r="E1808"/>
      <c r="F1808"/>
      <c r="G1808"/>
      <c r="H1808"/>
      <c r="I1808" s="3" t="str">
        <f>IF(SUMPRODUCT(--('Appendix F'!$A$3:$A$7050=I$6)*--('Appendix F'!$B$3:$B$7050=$A1808))&gt;0,"Yes","")</f>
        <v>Yes</v>
      </c>
      <c r="J1808" s="3" t="str">
        <f>IF(SUMPRODUCT(--('Appendix F'!$A$3:$A$7050=J$6)*--('Appendix F'!$B$3:$B$7050=$A1808))&gt;0,"Yes","")</f>
        <v/>
      </c>
    </row>
    <row r="1809" spans="1:10" x14ac:dyDescent="0.25">
      <c r="A1809" s="5" t="s">
        <v>6615</v>
      </c>
      <c r="B1809" s="5" t="s">
        <v>9800</v>
      </c>
      <c r="C1809"/>
      <c r="D1809"/>
      <c r="E1809"/>
      <c r="F1809"/>
      <c r="G1809"/>
      <c r="H1809"/>
      <c r="I1809" s="3" t="str">
        <f>IF(SUMPRODUCT(--('Appendix F'!$A$3:$A$7050=I$6)*--('Appendix F'!$B$3:$B$7050=$A1809))&gt;0,"Yes","")</f>
        <v/>
      </c>
      <c r="J1809" s="3" t="str">
        <f>IF(SUMPRODUCT(--('Appendix F'!$A$3:$A$7050=J$6)*--('Appendix F'!$B$3:$B$7050=$A1809))&gt;0,"Yes","")</f>
        <v>Yes</v>
      </c>
    </row>
    <row r="1810" spans="1:10" x14ac:dyDescent="0.25">
      <c r="A1810" s="5" t="s">
        <v>5271</v>
      </c>
      <c r="B1810" s="5" t="s">
        <v>9800</v>
      </c>
      <c r="C1810"/>
      <c r="D1810"/>
      <c r="E1810"/>
      <c r="F1810"/>
      <c r="G1810"/>
      <c r="H1810"/>
      <c r="I1810" s="3" t="str">
        <f>IF(SUMPRODUCT(--('Appendix F'!$A$3:$A$7050=I$6)*--('Appendix F'!$B$3:$B$7050=$A1810))&gt;0,"Yes","")</f>
        <v>Yes</v>
      </c>
      <c r="J1810" s="3" t="str">
        <f>IF(SUMPRODUCT(--('Appendix F'!$A$3:$A$7050=J$6)*--('Appendix F'!$B$3:$B$7050=$A1810))&gt;0,"Yes","")</f>
        <v/>
      </c>
    </row>
    <row r="1811" spans="1:10" x14ac:dyDescent="0.25">
      <c r="A1811" s="5" t="s">
        <v>6616</v>
      </c>
      <c r="B1811" s="5" t="s">
        <v>9800</v>
      </c>
      <c r="C1811"/>
      <c r="D1811"/>
      <c r="E1811"/>
      <c r="F1811"/>
      <c r="G1811"/>
      <c r="H1811"/>
      <c r="I1811" s="3" t="str">
        <f>IF(SUMPRODUCT(--('Appendix F'!$A$3:$A$7050=I$6)*--('Appendix F'!$B$3:$B$7050=$A1811))&gt;0,"Yes","")</f>
        <v/>
      </c>
      <c r="J1811" s="3" t="str">
        <f>IF(SUMPRODUCT(--('Appendix F'!$A$3:$A$7050=J$6)*--('Appendix F'!$B$3:$B$7050=$A1811))&gt;0,"Yes","")</f>
        <v>Yes</v>
      </c>
    </row>
    <row r="1812" spans="1:10" x14ac:dyDescent="0.25">
      <c r="A1812" s="5" t="s">
        <v>5272</v>
      </c>
      <c r="B1812" s="5" t="s">
        <v>9800</v>
      </c>
      <c r="C1812"/>
      <c r="D1812"/>
      <c r="E1812"/>
      <c r="F1812"/>
      <c r="G1812"/>
      <c r="H1812"/>
      <c r="I1812" s="3" t="str">
        <f>IF(SUMPRODUCT(--('Appendix F'!$A$3:$A$7050=I$6)*--('Appendix F'!$B$3:$B$7050=$A1812))&gt;0,"Yes","")</f>
        <v>Yes</v>
      </c>
      <c r="J1812" s="3" t="str">
        <f>IF(SUMPRODUCT(--('Appendix F'!$A$3:$A$7050=J$6)*--('Appendix F'!$B$3:$B$7050=$A1812))&gt;0,"Yes","")</f>
        <v/>
      </c>
    </row>
    <row r="1813" spans="1:10" x14ac:dyDescent="0.25">
      <c r="A1813" s="5" t="s">
        <v>6617</v>
      </c>
      <c r="B1813" s="5" t="s">
        <v>9800</v>
      </c>
      <c r="C1813"/>
      <c r="D1813"/>
      <c r="E1813"/>
      <c r="F1813"/>
      <c r="G1813"/>
      <c r="H1813"/>
      <c r="I1813" s="3" t="str">
        <f>IF(SUMPRODUCT(--('Appendix F'!$A$3:$A$7050=I$6)*--('Appendix F'!$B$3:$B$7050=$A1813))&gt;0,"Yes","")</f>
        <v/>
      </c>
      <c r="J1813" s="3" t="str">
        <f>IF(SUMPRODUCT(--('Appendix F'!$A$3:$A$7050=J$6)*--('Appendix F'!$B$3:$B$7050=$A1813))&gt;0,"Yes","")</f>
        <v>Yes</v>
      </c>
    </row>
    <row r="1814" spans="1:10" x14ac:dyDescent="0.25">
      <c r="A1814" s="5" t="s">
        <v>5273</v>
      </c>
      <c r="B1814" s="5" t="s">
        <v>9800</v>
      </c>
      <c r="C1814"/>
      <c r="D1814"/>
      <c r="E1814"/>
      <c r="F1814"/>
      <c r="G1814"/>
      <c r="H1814"/>
      <c r="I1814" s="3" t="str">
        <f>IF(SUMPRODUCT(--('Appendix F'!$A$3:$A$7050=I$6)*--('Appendix F'!$B$3:$B$7050=$A1814))&gt;0,"Yes","")</f>
        <v>Yes</v>
      </c>
      <c r="J1814" s="3" t="str">
        <f>IF(SUMPRODUCT(--('Appendix F'!$A$3:$A$7050=J$6)*--('Appendix F'!$B$3:$B$7050=$A1814))&gt;0,"Yes","")</f>
        <v/>
      </c>
    </row>
    <row r="1815" spans="1:10" x14ac:dyDescent="0.25">
      <c r="A1815" s="5" t="s">
        <v>6618</v>
      </c>
      <c r="B1815" s="5" t="s">
        <v>9800</v>
      </c>
      <c r="C1815"/>
      <c r="D1815"/>
      <c r="E1815"/>
      <c r="F1815"/>
      <c r="G1815"/>
      <c r="H1815"/>
      <c r="I1815" s="3" t="str">
        <f>IF(SUMPRODUCT(--('Appendix F'!$A$3:$A$7050=I$6)*--('Appendix F'!$B$3:$B$7050=$A1815))&gt;0,"Yes","")</f>
        <v/>
      </c>
      <c r="J1815" s="3" t="str">
        <f>IF(SUMPRODUCT(--('Appendix F'!$A$3:$A$7050=J$6)*--('Appendix F'!$B$3:$B$7050=$A1815))&gt;0,"Yes","")</f>
        <v>Yes</v>
      </c>
    </row>
    <row r="1816" spans="1:10" x14ac:dyDescent="0.25">
      <c r="A1816" s="5" t="s">
        <v>5274</v>
      </c>
      <c r="B1816" s="5" t="s">
        <v>9800</v>
      </c>
      <c r="C1816"/>
      <c r="D1816"/>
      <c r="E1816"/>
      <c r="F1816"/>
      <c r="G1816"/>
      <c r="H1816"/>
      <c r="I1816" s="3" t="str">
        <f>IF(SUMPRODUCT(--('Appendix F'!$A$3:$A$7050=I$6)*--('Appendix F'!$B$3:$B$7050=$A1816))&gt;0,"Yes","")</f>
        <v>Yes</v>
      </c>
      <c r="J1816" s="3" t="str">
        <f>IF(SUMPRODUCT(--('Appendix F'!$A$3:$A$7050=J$6)*--('Appendix F'!$B$3:$B$7050=$A1816))&gt;0,"Yes","")</f>
        <v/>
      </c>
    </row>
    <row r="1817" spans="1:10" x14ac:dyDescent="0.25">
      <c r="A1817" s="5" t="s">
        <v>6619</v>
      </c>
      <c r="B1817" s="5" t="s">
        <v>9800</v>
      </c>
      <c r="C1817"/>
      <c r="D1817"/>
      <c r="E1817"/>
      <c r="F1817"/>
      <c r="G1817"/>
      <c r="H1817"/>
      <c r="I1817" s="3" t="str">
        <f>IF(SUMPRODUCT(--('Appendix F'!$A$3:$A$7050=I$6)*--('Appendix F'!$B$3:$B$7050=$A1817))&gt;0,"Yes","")</f>
        <v/>
      </c>
      <c r="J1817" s="3" t="str">
        <f>IF(SUMPRODUCT(--('Appendix F'!$A$3:$A$7050=J$6)*--('Appendix F'!$B$3:$B$7050=$A1817))&gt;0,"Yes","")</f>
        <v>Yes</v>
      </c>
    </row>
    <row r="1818" spans="1:10" x14ac:dyDescent="0.25">
      <c r="A1818" s="5" t="s">
        <v>5275</v>
      </c>
      <c r="B1818" s="5" t="s">
        <v>9800</v>
      </c>
      <c r="C1818"/>
      <c r="D1818"/>
      <c r="E1818"/>
      <c r="F1818"/>
      <c r="G1818"/>
      <c r="H1818"/>
      <c r="I1818" s="3" t="str">
        <f>IF(SUMPRODUCT(--('Appendix F'!$A$3:$A$7050=I$6)*--('Appendix F'!$B$3:$B$7050=$A1818))&gt;0,"Yes","")</f>
        <v>Yes</v>
      </c>
      <c r="J1818" s="3" t="str">
        <f>IF(SUMPRODUCT(--('Appendix F'!$A$3:$A$7050=J$6)*--('Appendix F'!$B$3:$B$7050=$A1818))&gt;0,"Yes","")</f>
        <v/>
      </c>
    </row>
    <row r="1819" spans="1:10" x14ac:dyDescent="0.25">
      <c r="A1819" s="5" t="s">
        <v>6620</v>
      </c>
      <c r="B1819" s="5" t="s">
        <v>9800</v>
      </c>
      <c r="C1819"/>
      <c r="D1819"/>
      <c r="E1819"/>
      <c r="F1819"/>
      <c r="G1819"/>
      <c r="H1819"/>
      <c r="I1819" s="3" t="str">
        <f>IF(SUMPRODUCT(--('Appendix F'!$A$3:$A$7050=I$6)*--('Appendix F'!$B$3:$B$7050=$A1819))&gt;0,"Yes","")</f>
        <v/>
      </c>
      <c r="J1819" s="3" t="str">
        <f>IF(SUMPRODUCT(--('Appendix F'!$A$3:$A$7050=J$6)*--('Appendix F'!$B$3:$B$7050=$A1819))&gt;0,"Yes","")</f>
        <v>Yes</v>
      </c>
    </row>
    <row r="1820" spans="1:10" x14ac:dyDescent="0.25">
      <c r="A1820" s="5" t="s">
        <v>5276</v>
      </c>
      <c r="B1820" s="5" t="s">
        <v>9800</v>
      </c>
      <c r="C1820"/>
      <c r="D1820"/>
      <c r="E1820"/>
      <c r="F1820"/>
      <c r="G1820"/>
      <c r="H1820"/>
      <c r="I1820" s="3" t="str">
        <f>IF(SUMPRODUCT(--('Appendix F'!$A$3:$A$7050=I$6)*--('Appendix F'!$B$3:$B$7050=$A1820))&gt;0,"Yes","")</f>
        <v>Yes</v>
      </c>
      <c r="J1820" s="3" t="str">
        <f>IF(SUMPRODUCT(--('Appendix F'!$A$3:$A$7050=J$6)*--('Appendix F'!$B$3:$B$7050=$A1820))&gt;0,"Yes","")</f>
        <v/>
      </c>
    </row>
    <row r="1821" spans="1:10" x14ac:dyDescent="0.25">
      <c r="A1821" s="5" t="s">
        <v>6621</v>
      </c>
      <c r="B1821" s="5" t="s">
        <v>9800</v>
      </c>
      <c r="C1821"/>
      <c r="D1821"/>
      <c r="E1821"/>
      <c r="F1821"/>
      <c r="G1821"/>
      <c r="H1821"/>
      <c r="I1821" s="3" t="str">
        <f>IF(SUMPRODUCT(--('Appendix F'!$A$3:$A$7050=I$6)*--('Appendix F'!$B$3:$B$7050=$A1821))&gt;0,"Yes","")</f>
        <v/>
      </c>
      <c r="J1821" s="3" t="str">
        <f>IF(SUMPRODUCT(--('Appendix F'!$A$3:$A$7050=J$6)*--('Appendix F'!$B$3:$B$7050=$A1821))&gt;0,"Yes","")</f>
        <v>Yes</v>
      </c>
    </row>
    <row r="1822" spans="1:10" x14ac:dyDescent="0.25">
      <c r="A1822" s="5" t="s">
        <v>5277</v>
      </c>
      <c r="B1822" s="5" t="s">
        <v>9800</v>
      </c>
      <c r="C1822"/>
      <c r="D1822"/>
      <c r="E1822"/>
      <c r="F1822"/>
      <c r="G1822"/>
      <c r="H1822"/>
      <c r="I1822" s="3" t="str">
        <f>IF(SUMPRODUCT(--('Appendix F'!$A$3:$A$7050=I$6)*--('Appendix F'!$B$3:$B$7050=$A1822))&gt;0,"Yes","")</f>
        <v>Yes</v>
      </c>
      <c r="J1822" s="3" t="str">
        <f>IF(SUMPRODUCT(--('Appendix F'!$A$3:$A$7050=J$6)*--('Appendix F'!$B$3:$B$7050=$A1822))&gt;0,"Yes","")</f>
        <v/>
      </c>
    </row>
    <row r="1823" spans="1:10" x14ac:dyDescent="0.25">
      <c r="A1823" s="5" t="s">
        <v>6622</v>
      </c>
      <c r="B1823" s="5" t="s">
        <v>9800</v>
      </c>
      <c r="C1823"/>
      <c r="D1823"/>
      <c r="E1823"/>
      <c r="F1823"/>
      <c r="G1823"/>
      <c r="H1823"/>
      <c r="I1823" s="3" t="str">
        <f>IF(SUMPRODUCT(--('Appendix F'!$A$3:$A$7050=I$6)*--('Appendix F'!$B$3:$B$7050=$A1823))&gt;0,"Yes","")</f>
        <v/>
      </c>
      <c r="J1823" s="3" t="str">
        <f>IF(SUMPRODUCT(--('Appendix F'!$A$3:$A$7050=J$6)*--('Appendix F'!$B$3:$B$7050=$A1823))&gt;0,"Yes","")</f>
        <v>Yes</v>
      </c>
    </row>
    <row r="1824" spans="1:10" x14ac:dyDescent="0.25">
      <c r="A1824" s="5" t="s">
        <v>5278</v>
      </c>
      <c r="B1824" s="5" t="s">
        <v>9800</v>
      </c>
      <c r="C1824"/>
      <c r="D1824"/>
      <c r="E1824"/>
      <c r="F1824"/>
      <c r="G1824"/>
      <c r="H1824"/>
      <c r="I1824" s="3" t="str">
        <f>IF(SUMPRODUCT(--('Appendix F'!$A$3:$A$7050=I$6)*--('Appendix F'!$B$3:$B$7050=$A1824))&gt;0,"Yes","")</f>
        <v>Yes</v>
      </c>
      <c r="J1824" s="3" t="str">
        <f>IF(SUMPRODUCT(--('Appendix F'!$A$3:$A$7050=J$6)*--('Appendix F'!$B$3:$B$7050=$A1824))&gt;0,"Yes","")</f>
        <v/>
      </c>
    </row>
    <row r="1825" spans="1:10" x14ac:dyDescent="0.25">
      <c r="A1825" s="5" t="s">
        <v>6623</v>
      </c>
      <c r="B1825" s="5" t="s">
        <v>9800</v>
      </c>
      <c r="C1825"/>
      <c r="D1825"/>
      <c r="E1825"/>
      <c r="F1825"/>
      <c r="G1825"/>
      <c r="H1825"/>
      <c r="I1825" s="3" t="str">
        <f>IF(SUMPRODUCT(--('Appendix F'!$A$3:$A$7050=I$6)*--('Appendix F'!$B$3:$B$7050=$A1825))&gt;0,"Yes","")</f>
        <v/>
      </c>
      <c r="J1825" s="3" t="str">
        <f>IF(SUMPRODUCT(--('Appendix F'!$A$3:$A$7050=J$6)*--('Appendix F'!$B$3:$B$7050=$A1825))&gt;0,"Yes","")</f>
        <v>Yes</v>
      </c>
    </row>
    <row r="1826" spans="1:10" x14ac:dyDescent="0.25">
      <c r="A1826" s="5" t="s">
        <v>5279</v>
      </c>
      <c r="B1826" s="5" t="s">
        <v>9800</v>
      </c>
      <c r="C1826"/>
      <c r="D1826"/>
      <c r="E1826"/>
      <c r="F1826"/>
      <c r="G1826"/>
      <c r="H1826"/>
      <c r="I1826" s="3" t="str">
        <f>IF(SUMPRODUCT(--('Appendix F'!$A$3:$A$7050=I$6)*--('Appendix F'!$B$3:$B$7050=$A1826))&gt;0,"Yes","")</f>
        <v>Yes</v>
      </c>
      <c r="J1826" s="3" t="str">
        <f>IF(SUMPRODUCT(--('Appendix F'!$A$3:$A$7050=J$6)*--('Appendix F'!$B$3:$B$7050=$A1826))&gt;0,"Yes","")</f>
        <v/>
      </c>
    </row>
    <row r="1827" spans="1:10" x14ac:dyDescent="0.25">
      <c r="A1827" s="5" t="s">
        <v>6624</v>
      </c>
      <c r="B1827" s="5" t="s">
        <v>9800</v>
      </c>
      <c r="C1827"/>
      <c r="D1827"/>
      <c r="E1827"/>
      <c r="F1827"/>
      <c r="G1827"/>
      <c r="H1827"/>
      <c r="I1827" s="3" t="str">
        <f>IF(SUMPRODUCT(--('Appendix F'!$A$3:$A$7050=I$6)*--('Appendix F'!$B$3:$B$7050=$A1827))&gt;0,"Yes","")</f>
        <v/>
      </c>
      <c r="J1827" s="3" t="str">
        <f>IF(SUMPRODUCT(--('Appendix F'!$A$3:$A$7050=J$6)*--('Appendix F'!$B$3:$B$7050=$A1827))&gt;0,"Yes","")</f>
        <v>Yes</v>
      </c>
    </row>
    <row r="1828" spans="1:10" x14ac:dyDescent="0.25">
      <c r="A1828" s="5" t="s">
        <v>5280</v>
      </c>
      <c r="B1828" s="5" t="s">
        <v>9800</v>
      </c>
      <c r="C1828"/>
      <c r="D1828"/>
      <c r="E1828"/>
      <c r="F1828"/>
      <c r="G1828"/>
      <c r="H1828"/>
      <c r="I1828" s="3" t="str">
        <f>IF(SUMPRODUCT(--('Appendix F'!$A$3:$A$7050=I$6)*--('Appendix F'!$B$3:$B$7050=$A1828))&gt;0,"Yes","")</f>
        <v>Yes</v>
      </c>
      <c r="J1828" s="3" t="str">
        <f>IF(SUMPRODUCT(--('Appendix F'!$A$3:$A$7050=J$6)*--('Appendix F'!$B$3:$B$7050=$A1828))&gt;0,"Yes","")</f>
        <v/>
      </c>
    </row>
    <row r="1829" spans="1:10" x14ac:dyDescent="0.25">
      <c r="A1829" s="5" t="s">
        <v>6625</v>
      </c>
      <c r="B1829" s="5" t="s">
        <v>9800</v>
      </c>
      <c r="C1829"/>
      <c r="D1829"/>
      <c r="E1829"/>
      <c r="F1829"/>
      <c r="G1829"/>
      <c r="H1829"/>
      <c r="I1829" s="3" t="str">
        <f>IF(SUMPRODUCT(--('Appendix F'!$A$3:$A$7050=I$6)*--('Appendix F'!$B$3:$B$7050=$A1829))&gt;0,"Yes","")</f>
        <v/>
      </c>
      <c r="J1829" s="3" t="str">
        <f>IF(SUMPRODUCT(--('Appendix F'!$A$3:$A$7050=J$6)*--('Appendix F'!$B$3:$B$7050=$A1829))&gt;0,"Yes","")</f>
        <v>Yes</v>
      </c>
    </row>
    <row r="1830" spans="1:10" x14ac:dyDescent="0.25">
      <c r="A1830" s="5" t="s">
        <v>5281</v>
      </c>
      <c r="B1830" s="5" t="s">
        <v>9800</v>
      </c>
      <c r="C1830"/>
      <c r="D1830"/>
      <c r="E1830"/>
      <c r="F1830"/>
      <c r="G1830"/>
      <c r="H1830"/>
      <c r="I1830" s="3" t="str">
        <f>IF(SUMPRODUCT(--('Appendix F'!$A$3:$A$7050=I$6)*--('Appendix F'!$B$3:$B$7050=$A1830))&gt;0,"Yes","")</f>
        <v>Yes</v>
      </c>
      <c r="J1830" s="3" t="str">
        <f>IF(SUMPRODUCT(--('Appendix F'!$A$3:$A$7050=J$6)*--('Appendix F'!$B$3:$B$7050=$A1830))&gt;0,"Yes","")</f>
        <v/>
      </c>
    </row>
    <row r="1831" spans="1:10" x14ac:dyDescent="0.25">
      <c r="A1831" s="5" t="s">
        <v>6626</v>
      </c>
      <c r="B1831" s="5" t="s">
        <v>9800</v>
      </c>
      <c r="C1831"/>
      <c r="D1831"/>
      <c r="E1831"/>
      <c r="F1831"/>
      <c r="G1831"/>
      <c r="H1831"/>
      <c r="I1831" s="3" t="str">
        <f>IF(SUMPRODUCT(--('Appendix F'!$A$3:$A$7050=I$6)*--('Appendix F'!$B$3:$B$7050=$A1831))&gt;0,"Yes","")</f>
        <v/>
      </c>
      <c r="J1831" s="3" t="str">
        <f>IF(SUMPRODUCT(--('Appendix F'!$A$3:$A$7050=J$6)*--('Appendix F'!$B$3:$B$7050=$A1831))&gt;0,"Yes","")</f>
        <v>Yes</v>
      </c>
    </row>
    <row r="1832" spans="1:10" x14ac:dyDescent="0.25">
      <c r="A1832" s="5" t="s">
        <v>5282</v>
      </c>
      <c r="B1832" s="5" t="s">
        <v>9800</v>
      </c>
      <c r="C1832"/>
      <c r="D1832"/>
      <c r="E1832"/>
      <c r="F1832"/>
      <c r="G1832"/>
      <c r="H1832"/>
      <c r="I1832" s="3" t="str">
        <f>IF(SUMPRODUCT(--('Appendix F'!$A$3:$A$7050=I$6)*--('Appendix F'!$B$3:$B$7050=$A1832))&gt;0,"Yes","")</f>
        <v>Yes</v>
      </c>
      <c r="J1832" s="3" t="str">
        <f>IF(SUMPRODUCT(--('Appendix F'!$A$3:$A$7050=J$6)*--('Appendix F'!$B$3:$B$7050=$A1832))&gt;0,"Yes","")</f>
        <v/>
      </c>
    </row>
    <row r="1833" spans="1:10" x14ac:dyDescent="0.25">
      <c r="A1833" s="5" t="s">
        <v>6627</v>
      </c>
      <c r="B1833" s="5" t="s">
        <v>9800</v>
      </c>
      <c r="C1833"/>
      <c r="D1833"/>
      <c r="E1833"/>
      <c r="F1833"/>
      <c r="G1833"/>
      <c r="H1833"/>
      <c r="I1833" s="3" t="str">
        <f>IF(SUMPRODUCT(--('Appendix F'!$A$3:$A$7050=I$6)*--('Appendix F'!$B$3:$B$7050=$A1833))&gt;0,"Yes","")</f>
        <v/>
      </c>
      <c r="J1833" s="3" t="str">
        <f>IF(SUMPRODUCT(--('Appendix F'!$A$3:$A$7050=J$6)*--('Appendix F'!$B$3:$B$7050=$A1833))&gt;0,"Yes","")</f>
        <v>Yes</v>
      </c>
    </row>
    <row r="1834" spans="1:10" x14ac:dyDescent="0.25">
      <c r="A1834" s="5" t="s">
        <v>5283</v>
      </c>
      <c r="B1834" s="5" t="s">
        <v>9800</v>
      </c>
      <c r="C1834"/>
      <c r="D1834"/>
      <c r="E1834"/>
      <c r="F1834"/>
      <c r="G1834"/>
      <c r="H1834"/>
      <c r="I1834" s="3" t="str">
        <f>IF(SUMPRODUCT(--('Appendix F'!$A$3:$A$7050=I$6)*--('Appendix F'!$B$3:$B$7050=$A1834))&gt;0,"Yes","")</f>
        <v>Yes</v>
      </c>
      <c r="J1834" s="3" t="str">
        <f>IF(SUMPRODUCT(--('Appendix F'!$A$3:$A$7050=J$6)*--('Appendix F'!$B$3:$B$7050=$A1834))&gt;0,"Yes","")</f>
        <v/>
      </c>
    </row>
    <row r="1835" spans="1:10" x14ac:dyDescent="0.25">
      <c r="A1835" s="5" t="s">
        <v>6628</v>
      </c>
      <c r="B1835" s="5" t="s">
        <v>9800</v>
      </c>
      <c r="C1835"/>
      <c r="D1835"/>
      <c r="E1835"/>
      <c r="F1835"/>
      <c r="G1835"/>
      <c r="H1835"/>
      <c r="I1835" s="3" t="str">
        <f>IF(SUMPRODUCT(--('Appendix F'!$A$3:$A$7050=I$6)*--('Appendix F'!$B$3:$B$7050=$A1835))&gt;0,"Yes","")</f>
        <v/>
      </c>
      <c r="J1835" s="3" t="str">
        <f>IF(SUMPRODUCT(--('Appendix F'!$A$3:$A$7050=J$6)*--('Appendix F'!$B$3:$B$7050=$A1835))&gt;0,"Yes","")</f>
        <v>Yes</v>
      </c>
    </row>
    <row r="1836" spans="1:10" x14ac:dyDescent="0.25">
      <c r="A1836" s="5" t="s">
        <v>5284</v>
      </c>
      <c r="B1836" s="5" t="s">
        <v>9800</v>
      </c>
      <c r="C1836"/>
      <c r="D1836"/>
      <c r="E1836"/>
      <c r="F1836"/>
      <c r="G1836"/>
      <c r="H1836"/>
      <c r="I1836" s="3" t="str">
        <f>IF(SUMPRODUCT(--('Appendix F'!$A$3:$A$7050=I$6)*--('Appendix F'!$B$3:$B$7050=$A1836))&gt;0,"Yes","")</f>
        <v>Yes</v>
      </c>
      <c r="J1836" s="3" t="str">
        <f>IF(SUMPRODUCT(--('Appendix F'!$A$3:$A$7050=J$6)*--('Appendix F'!$B$3:$B$7050=$A1836))&gt;0,"Yes","")</f>
        <v/>
      </c>
    </row>
    <row r="1837" spans="1:10" x14ac:dyDescent="0.25">
      <c r="A1837" s="5" t="s">
        <v>6629</v>
      </c>
      <c r="B1837" s="5" t="s">
        <v>9800</v>
      </c>
      <c r="C1837"/>
      <c r="D1837"/>
      <c r="E1837"/>
      <c r="F1837"/>
      <c r="G1837"/>
      <c r="H1837"/>
      <c r="I1837" s="3" t="str">
        <f>IF(SUMPRODUCT(--('Appendix F'!$A$3:$A$7050=I$6)*--('Appendix F'!$B$3:$B$7050=$A1837))&gt;0,"Yes","")</f>
        <v/>
      </c>
      <c r="J1837" s="3" t="str">
        <f>IF(SUMPRODUCT(--('Appendix F'!$A$3:$A$7050=J$6)*--('Appendix F'!$B$3:$B$7050=$A1837))&gt;0,"Yes","")</f>
        <v>Yes</v>
      </c>
    </row>
    <row r="1838" spans="1:10" x14ac:dyDescent="0.25">
      <c r="A1838" s="5" t="s">
        <v>5285</v>
      </c>
      <c r="B1838" s="5" t="s">
        <v>9800</v>
      </c>
      <c r="C1838"/>
      <c r="D1838"/>
      <c r="E1838"/>
      <c r="F1838"/>
      <c r="G1838"/>
      <c r="H1838"/>
      <c r="I1838" s="3" t="str">
        <f>IF(SUMPRODUCT(--('Appendix F'!$A$3:$A$7050=I$6)*--('Appendix F'!$B$3:$B$7050=$A1838))&gt;0,"Yes","")</f>
        <v>Yes</v>
      </c>
      <c r="J1838" s="3" t="str">
        <f>IF(SUMPRODUCT(--('Appendix F'!$A$3:$A$7050=J$6)*--('Appendix F'!$B$3:$B$7050=$A1838))&gt;0,"Yes","")</f>
        <v/>
      </c>
    </row>
    <row r="1839" spans="1:10" x14ac:dyDescent="0.25">
      <c r="A1839" s="5" t="s">
        <v>6630</v>
      </c>
      <c r="B1839" s="5" t="s">
        <v>9800</v>
      </c>
      <c r="C1839"/>
      <c r="D1839"/>
      <c r="E1839"/>
      <c r="F1839"/>
      <c r="G1839"/>
      <c r="H1839"/>
      <c r="I1839" s="3" t="str">
        <f>IF(SUMPRODUCT(--('Appendix F'!$A$3:$A$7050=I$6)*--('Appendix F'!$B$3:$B$7050=$A1839))&gt;0,"Yes","")</f>
        <v/>
      </c>
      <c r="J1839" s="3" t="str">
        <f>IF(SUMPRODUCT(--('Appendix F'!$A$3:$A$7050=J$6)*--('Appendix F'!$B$3:$B$7050=$A1839))&gt;0,"Yes","")</f>
        <v>Yes</v>
      </c>
    </row>
    <row r="1840" spans="1:10" x14ac:dyDescent="0.25">
      <c r="A1840" s="5" t="s">
        <v>5286</v>
      </c>
      <c r="B1840" s="5" t="s">
        <v>9800</v>
      </c>
      <c r="C1840"/>
      <c r="D1840"/>
      <c r="E1840"/>
      <c r="F1840"/>
      <c r="G1840"/>
      <c r="H1840"/>
      <c r="I1840" s="3" t="str">
        <f>IF(SUMPRODUCT(--('Appendix F'!$A$3:$A$7050=I$6)*--('Appendix F'!$B$3:$B$7050=$A1840))&gt;0,"Yes","")</f>
        <v>Yes</v>
      </c>
      <c r="J1840" s="3" t="str">
        <f>IF(SUMPRODUCT(--('Appendix F'!$A$3:$A$7050=J$6)*--('Appendix F'!$B$3:$B$7050=$A1840))&gt;0,"Yes","")</f>
        <v/>
      </c>
    </row>
    <row r="1841" spans="1:10" x14ac:dyDescent="0.25">
      <c r="A1841" s="5" t="s">
        <v>6631</v>
      </c>
      <c r="B1841" s="5" t="s">
        <v>9800</v>
      </c>
      <c r="C1841"/>
      <c r="D1841"/>
      <c r="E1841"/>
      <c r="F1841"/>
      <c r="G1841"/>
      <c r="H1841"/>
      <c r="I1841" s="3" t="str">
        <f>IF(SUMPRODUCT(--('Appendix F'!$A$3:$A$7050=I$6)*--('Appendix F'!$B$3:$B$7050=$A1841))&gt;0,"Yes","")</f>
        <v/>
      </c>
      <c r="J1841" s="3" t="str">
        <f>IF(SUMPRODUCT(--('Appendix F'!$A$3:$A$7050=J$6)*--('Appendix F'!$B$3:$B$7050=$A1841))&gt;0,"Yes","")</f>
        <v>Yes</v>
      </c>
    </row>
    <row r="1842" spans="1:10" x14ac:dyDescent="0.25">
      <c r="A1842" s="5" t="s">
        <v>5287</v>
      </c>
      <c r="B1842" s="5" t="s">
        <v>9800</v>
      </c>
      <c r="C1842"/>
      <c r="D1842"/>
      <c r="E1842"/>
      <c r="F1842"/>
      <c r="G1842"/>
      <c r="H1842"/>
      <c r="I1842" s="3" t="str">
        <f>IF(SUMPRODUCT(--('Appendix F'!$A$3:$A$7050=I$6)*--('Appendix F'!$B$3:$B$7050=$A1842))&gt;0,"Yes","")</f>
        <v>Yes</v>
      </c>
      <c r="J1842" s="3" t="str">
        <f>IF(SUMPRODUCT(--('Appendix F'!$A$3:$A$7050=J$6)*--('Appendix F'!$B$3:$B$7050=$A1842))&gt;0,"Yes","")</f>
        <v/>
      </c>
    </row>
    <row r="1843" spans="1:10" x14ac:dyDescent="0.25">
      <c r="A1843" s="5" t="s">
        <v>6632</v>
      </c>
      <c r="B1843" s="5" t="s">
        <v>9800</v>
      </c>
      <c r="C1843"/>
      <c r="D1843"/>
      <c r="E1843"/>
      <c r="F1843"/>
      <c r="G1843"/>
      <c r="H1843"/>
      <c r="I1843" s="3" t="str">
        <f>IF(SUMPRODUCT(--('Appendix F'!$A$3:$A$7050=I$6)*--('Appendix F'!$B$3:$B$7050=$A1843))&gt;0,"Yes","")</f>
        <v/>
      </c>
      <c r="J1843" s="3" t="str">
        <f>IF(SUMPRODUCT(--('Appendix F'!$A$3:$A$7050=J$6)*--('Appendix F'!$B$3:$B$7050=$A1843))&gt;0,"Yes","")</f>
        <v>Yes</v>
      </c>
    </row>
    <row r="1844" spans="1:10" x14ac:dyDescent="0.25">
      <c r="A1844" s="5" t="s">
        <v>5288</v>
      </c>
      <c r="B1844" s="5" t="s">
        <v>9800</v>
      </c>
      <c r="C1844"/>
      <c r="D1844"/>
      <c r="E1844"/>
      <c r="F1844"/>
      <c r="G1844"/>
      <c r="H1844"/>
      <c r="I1844" s="3" t="str">
        <f>IF(SUMPRODUCT(--('Appendix F'!$A$3:$A$7050=I$6)*--('Appendix F'!$B$3:$B$7050=$A1844))&gt;0,"Yes","")</f>
        <v>Yes</v>
      </c>
      <c r="J1844" s="3" t="str">
        <f>IF(SUMPRODUCT(--('Appendix F'!$A$3:$A$7050=J$6)*--('Appendix F'!$B$3:$B$7050=$A1844))&gt;0,"Yes","")</f>
        <v/>
      </c>
    </row>
    <row r="1845" spans="1:10" x14ac:dyDescent="0.25">
      <c r="A1845" s="5" t="s">
        <v>6633</v>
      </c>
      <c r="B1845" s="5" t="s">
        <v>9800</v>
      </c>
      <c r="C1845"/>
      <c r="D1845"/>
      <c r="E1845"/>
      <c r="F1845"/>
      <c r="G1845"/>
      <c r="H1845"/>
      <c r="I1845" s="3" t="str">
        <f>IF(SUMPRODUCT(--('Appendix F'!$A$3:$A$7050=I$6)*--('Appendix F'!$B$3:$B$7050=$A1845))&gt;0,"Yes","")</f>
        <v/>
      </c>
      <c r="J1845" s="3" t="str">
        <f>IF(SUMPRODUCT(--('Appendix F'!$A$3:$A$7050=J$6)*--('Appendix F'!$B$3:$B$7050=$A1845))&gt;0,"Yes","")</f>
        <v>Yes</v>
      </c>
    </row>
    <row r="1846" spans="1:10" x14ac:dyDescent="0.25">
      <c r="A1846" s="5" t="s">
        <v>5289</v>
      </c>
      <c r="B1846" s="5" t="s">
        <v>9800</v>
      </c>
      <c r="C1846"/>
      <c r="D1846"/>
      <c r="E1846"/>
      <c r="F1846"/>
      <c r="G1846"/>
      <c r="H1846"/>
      <c r="I1846" s="3" t="str">
        <f>IF(SUMPRODUCT(--('Appendix F'!$A$3:$A$7050=I$6)*--('Appendix F'!$B$3:$B$7050=$A1846))&gt;0,"Yes","")</f>
        <v>Yes</v>
      </c>
      <c r="J1846" s="3" t="str">
        <f>IF(SUMPRODUCT(--('Appendix F'!$A$3:$A$7050=J$6)*--('Appendix F'!$B$3:$B$7050=$A1846))&gt;0,"Yes","")</f>
        <v/>
      </c>
    </row>
    <row r="1847" spans="1:10" x14ac:dyDescent="0.25">
      <c r="A1847" s="5" t="s">
        <v>6634</v>
      </c>
      <c r="B1847" s="5" t="s">
        <v>9800</v>
      </c>
      <c r="C1847"/>
      <c r="D1847"/>
      <c r="E1847"/>
      <c r="F1847"/>
      <c r="G1847"/>
      <c r="H1847"/>
      <c r="I1847" s="3" t="str">
        <f>IF(SUMPRODUCT(--('Appendix F'!$A$3:$A$7050=I$6)*--('Appendix F'!$B$3:$B$7050=$A1847))&gt;0,"Yes","")</f>
        <v/>
      </c>
      <c r="J1847" s="3" t="str">
        <f>IF(SUMPRODUCT(--('Appendix F'!$A$3:$A$7050=J$6)*--('Appendix F'!$B$3:$B$7050=$A1847))&gt;0,"Yes","")</f>
        <v>Yes</v>
      </c>
    </row>
    <row r="1848" spans="1:10" x14ac:dyDescent="0.25">
      <c r="A1848" s="5" t="s">
        <v>5290</v>
      </c>
      <c r="B1848" s="5" t="s">
        <v>9800</v>
      </c>
      <c r="C1848"/>
      <c r="D1848"/>
      <c r="E1848"/>
      <c r="F1848"/>
      <c r="G1848"/>
      <c r="H1848"/>
      <c r="I1848" s="3" t="str">
        <f>IF(SUMPRODUCT(--('Appendix F'!$A$3:$A$7050=I$6)*--('Appendix F'!$B$3:$B$7050=$A1848))&gt;0,"Yes","")</f>
        <v>Yes</v>
      </c>
      <c r="J1848" s="3" t="str">
        <f>IF(SUMPRODUCT(--('Appendix F'!$A$3:$A$7050=J$6)*--('Appendix F'!$B$3:$B$7050=$A1848))&gt;0,"Yes","")</f>
        <v/>
      </c>
    </row>
    <row r="1849" spans="1:10" x14ac:dyDescent="0.25">
      <c r="A1849" s="5" t="s">
        <v>6635</v>
      </c>
      <c r="B1849" s="5" t="s">
        <v>9800</v>
      </c>
      <c r="C1849"/>
      <c r="D1849"/>
      <c r="E1849"/>
      <c r="F1849"/>
      <c r="G1849"/>
      <c r="H1849"/>
      <c r="I1849" s="3" t="str">
        <f>IF(SUMPRODUCT(--('Appendix F'!$A$3:$A$7050=I$6)*--('Appendix F'!$B$3:$B$7050=$A1849))&gt;0,"Yes","")</f>
        <v/>
      </c>
      <c r="J1849" s="3" t="str">
        <f>IF(SUMPRODUCT(--('Appendix F'!$A$3:$A$7050=J$6)*--('Appendix F'!$B$3:$B$7050=$A1849))&gt;0,"Yes","")</f>
        <v>Yes</v>
      </c>
    </row>
    <row r="1850" spans="1:10" x14ac:dyDescent="0.25">
      <c r="A1850" s="5" t="s">
        <v>5291</v>
      </c>
      <c r="B1850" s="5" t="s">
        <v>9800</v>
      </c>
      <c r="C1850"/>
      <c r="D1850"/>
      <c r="E1850"/>
      <c r="F1850"/>
      <c r="G1850"/>
      <c r="H1850"/>
      <c r="I1850" s="3" t="str">
        <f>IF(SUMPRODUCT(--('Appendix F'!$A$3:$A$7050=I$6)*--('Appendix F'!$B$3:$B$7050=$A1850))&gt;0,"Yes","")</f>
        <v>Yes</v>
      </c>
      <c r="J1850" s="3" t="str">
        <f>IF(SUMPRODUCT(--('Appendix F'!$A$3:$A$7050=J$6)*--('Appendix F'!$B$3:$B$7050=$A1850))&gt;0,"Yes","")</f>
        <v/>
      </c>
    </row>
    <row r="1851" spans="1:10" x14ac:dyDescent="0.25">
      <c r="A1851" s="5" t="s">
        <v>6636</v>
      </c>
      <c r="B1851" s="5" t="s">
        <v>9800</v>
      </c>
      <c r="C1851"/>
      <c r="D1851"/>
      <c r="E1851"/>
      <c r="F1851"/>
      <c r="G1851"/>
      <c r="H1851"/>
      <c r="I1851" s="3" t="str">
        <f>IF(SUMPRODUCT(--('Appendix F'!$A$3:$A$7050=I$6)*--('Appendix F'!$B$3:$B$7050=$A1851))&gt;0,"Yes","")</f>
        <v/>
      </c>
      <c r="J1851" s="3" t="str">
        <f>IF(SUMPRODUCT(--('Appendix F'!$A$3:$A$7050=J$6)*--('Appendix F'!$B$3:$B$7050=$A1851))&gt;0,"Yes","")</f>
        <v>Yes</v>
      </c>
    </row>
    <row r="1852" spans="1:10" x14ac:dyDescent="0.25">
      <c r="A1852" s="5" t="s">
        <v>5292</v>
      </c>
      <c r="B1852" s="5" t="s">
        <v>9800</v>
      </c>
      <c r="C1852"/>
      <c r="D1852"/>
      <c r="E1852"/>
      <c r="F1852"/>
      <c r="G1852"/>
      <c r="H1852"/>
      <c r="I1852" s="3" t="str">
        <f>IF(SUMPRODUCT(--('Appendix F'!$A$3:$A$7050=I$6)*--('Appendix F'!$B$3:$B$7050=$A1852))&gt;0,"Yes","")</f>
        <v>Yes</v>
      </c>
      <c r="J1852" s="3" t="str">
        <f>IF(SUMPRODUCT(--('Appendix F'!$A$3:$A$7050=J$6)*--('Appendix F'!$B$3:$B$7050=$A1852))&gt;0,"Yes","")</f>
        <v/>
      </c>
    </row>
    <row r="1853" spans="1:10" x14ac:dyDescent="0.25">
      <c r="A1853" s="5" t="s">
        <v>6637</v>
      </c>
      <c r="B1853" s="5" t="s">
        <v>9800</v>
      </c>
      <c r="C1853"/>
      <c r="D1853"/>
      <c r="E1853"/>
      <c r="F1853"/>
      <c r="G1853"/>
      <c r="H1853"/>
      <c r="I1853" s="3" t="str">
        <f>IF(SUMPRODUCT(--('Appendix F'!$A$3:$A$7050=I$6)*--('Appendix F'!$B$3:$B$7050=$A1853))&gt;0,"Yes","")</f>
        <v/>
      </c>
      <c r="J1853" s="3" t="str">
        <f>IF(SUMPRODUCT(--('Appendix F'!$A$3:$A$7050=J$6)*--('Appendix F'!$B$3:$B$7050=$A1853))&gt;0,"Yes","")</f>
        <v>Yes</v>
      </c>
    </row>
    <row r="1854" spans="1:10" x14ac:dyDescent="0.25">
      <c r="A1854" s="5" t="s">
        <v>5293</v>
      </c>
      <c r="B1854" s="5" t="s">
        <v>9800</v>
      </c>
      <c r="C1854"/>
      <c r="D1854"/>
      <c r="E1854"/>
      <c r="F1854"/>
      <c r="G1854"/>
      <c r="H1854"/>
      <c r="I1854" s="3" t="str">
        <f>IF(SUMPRODUCT(--('Appendix F'!$A$3:$A$7050=I$6)*--('Appendix F'!$B$3:$B$7050=$A1854))&gt;0,"Yes","")</f>
        <v>Yes</v>
      </c>
      <c r="J1854" s="3" t="str">
        <f>IF(SUMPRODUCT(--('Appendix F'!$A$3:$A$7050=J$6)*--('Appendix F'!$B$3:$B$7050=$A1854))&gt;0,"Yes","")</f>
        <v/>
      </c>
    </row>
    <row r="1855" spans="1:10" x14ac:dyDescent="0.25">
      <c r="A1855" s="5" t="s">
        <v>6638</v>
      </c>
      <c r="B1855" s="5" t="s">
        <v>9800</v>
      </c>
      <c r="C1855"/>
      <c r="D1855"/>
      <c r="E1855"/>
      <c r="F1855"/>
      <c r="G1855"/>
      <c r="H1855"/>
      <c r="I1855" s="3" t="str">
        <f>IF(SUMPRODUCT(--('Appendix F'!$A$3:$A$7050=I$6)*--('Appendix F'!$B$3:$B$7050=$A1855))&gt;0,"Yes","")</f>
        <v/>
      </c>
      <c r="J1855" s="3" t="str">
        <f>IF(SUMPRODUCT(--('Appendix F'!$A$3:$A$7050=J$6)*--('Appendix F'!$B$3:$B$7050=$A1855))&gt;0,"Yes","")</f>
        <v>Yes</v>
      </c>
    </row>
    <row r="1856" spans="1:10" x14ac:dyDescent="0.25">
      <c r="A1856" s="5" t="s">
        <v>5294</v>
      </c>
      <c r="B1856" s="5" t="s">
        <v>9800</v>
      </c>
      <c r="C1856"/>
      <c r="D1856"/>
      <c r="E1856"/>
      <c r="F1856"/>
      <c r="G1856"/>
      <c r="H1856"/>
      <c r="I1856" s="3" t="str">
        <f>IF(SUMPRODUCT(--('Appendix F'!$A$3:$A$7050=I$6)*--('Appendix F'!$B$3:$B$7050=$A1856))&gt;0,"Yes","")</f>
        <v>Yes</v>
      </c>
      <c r="J1856" s="3" t="str">
        <f>IF(SUMPRODUCT(--('Appendix F'!$A$3:$A$7050=J$6)*--('Appendix F'!$B$3:$B$7050=$A1856))&gt;0,"Yes","")</f>
        <v/>
      </c>
    </row>
    <row r="1857" spans="1:10" x14ac:dyDescent="0.25">
      <c r="A1857" s="5" t="s">
        <v>6639</v>
      </c>
      <c r="B1857" s="5" t="s">
        <v>9800</v>
      </c>
      <c r="C1857"/>
      <c r="D1857"/>
      <c r="E1857"/>
      <c r="F1857"/>
      <c r="G1857"/>
      <c r="H1857"/>
      <c r="I1857" s="3" t="str">
        <f>IF(SUMPRODUCT(--('Appendix F'!$A$3:$A$7050=I$6)*--('Appendix F'!$B$3:$B$7050=$A1857))&gt;0,"Yes","")</f>
        <v/>
      </c>
      <c r="J1857" s="3" t="str">
        <f>IF(SUMPRODUCT(--('Appendix F'!$A$3:$A$7050=J$6)*--('Appendix F'!$B$3:$B$7050=$A1857))&gt;0,"Yes","")</f>
        <v>Yes</v>
      </c>
    </row>
    <row r="1858" spans="1:10" x14ac:dyDescent="0.25">
      <c r="A1858" s="5" t="s">
        <v>5295</v>
      </c>
      <c r="B1858" s="5" t="s">
        <v>9800</v>
      </c>
      <c r="C1858"/>
      <c r="D1858"/>
      <c r="E1858"/>
      <c r="F1858"/>
      <c r="G1858"/>
      <c r="H1858"/>
      <c r="I1858" s="3" t="str">
        <f>IF(SUMPRODUCT(--('Appendix F'!$A$3:$A$7050=I$6)*--('Appendix F'!$B$3:$B$7050=$A1858))&gt;0,"Yes","")</f>
        <v>Yes</v>
      </c>
      <c r="J1858" s="3" t="str">
        <f>IF(SUMPRODUCT(--('Appendix F'!$A$3:$A$7050=J$6)*--('Appendix F'!$B$3:$B$7050=$A1858))&gt;0,"Yes","")</f>
        <v/>
      </c>
    </row>
    <row r="1859" spans="1:10" x14ac:dyDescent="0.25">
      <c r="A1859" s="5" t="s">
        <v>6640</v>
      </c>
      <c r="B1859" s="5" t="s">
        <v>9800</v>
      </c>
      <c r="C1859"/>
      <c r="D1859"/>
      <c r="E1859"/>
      <c r="F1859"/>
      <c r="G1859"/>
      <c r="H1859"/>
      <c r="I1859" s="3" t="str">
        <f>IF(SUMPRODUCT(--('Appendix F'!$A$3:$A$7050=I$6)*--('Appendix F'!$B$3:$B$7050=$A1859))&gt;0,"Yes","")</f>
        <v/>
      </c>
      <c r="J1859" s="3" t="str">
        <f>IF(SUMPRODUCT(--('Appendix F'!$A$3:$A$7050=J$6)*--('Appendix F'!$B$3:$B$7050=$A1859))&gt;0,"Yes","")</f>
        <v>Yes</v>
      </c>
    </row>
    <row r="1860" spans="1:10" x14ac:dyDescent="0.25">
      <c r="A1860" s="5" t="s">
        <v>5296</v>
      </c>
      <c r="B1860" s="5" t="s">
        <v>9800</v>
      </c>
      <c r="C1860"/>
      <c r="D1860"/>
      <c r="E1860"/>
      <c r="F1860"/>
      <c r="G1860"/>
      <c r="H1860"/>
      <c r="I1860" s="3" t="str">
        <f>IF(SUMPRODUCT(--('Appendix F'!$A$3:$A$7050=I$6)*--('Appendix F'!$B$3:$B$7050=$A1860))&gt;0,"Yes","")</f>
        <v>Yes</v>
      </c>
      <c r="J1860" s="3" t="str">
        <f>IF(SUMPRODUCT(--('Appendix F'!$A$3:$A$7050=J$6)*--('Appendix F'!$B$3:$B$7050=$A1860))&gt;0,"Yes","")</f>
        <v/>
      </c>
    </row>
    <row r="1861" spans="1:10" x14ac:dyDescent="0.25">
      <c r="A1861" s="5" t="s">
        <v>6641</v>
      </c>
      <c r="B1861" s="5" t="s">
        <v>9800</v>
      </c>
      <c r="C1861"/>
      <c r="D1861"/>
      <c r="E1861"/>
      <c r="F1861"/>
      <c r="G1861"/>
      <c r="H1861"/>
      <c r="I1861" s="3" t="str">
        <f>IF(SUMPRODUCT(--('Appendix F'!$A$3:$A$7050=I$6)*--('Appendix F'!$B$3:$B$7050=$A1861))&gt;0,"Yes","")</f>
        <v/>
      </c>
      <c r="J1861" s="3" t="str">
        <f>IF(SUMPRODUCT(--('Appendix F'!$A$3:$A$7050=J$6)*--('Appendix F'!$B$3:$B$7050=$A1861))&gt;0,"Yes","")</f>
        <v>Yes</v>
      </c>
    </row>
    <row r="1862" spans="1:10" x14ac:dyDescent="0.25">
      <c r="A1862" s="5" t="s">
        <v>5297</v>
      </c>
      <c r="B1862" s="5" t="s">
        <v>9800</v>
      </c>
      <c r="C1862"/>
      <c r="D1862"/>
      <c r="E1862"/>
      <c r="F1862"/>
      <c r="G1862"/>
      <c r="H1862"/>
      <c r="I1862" s="3" t="str">
        <f>IF(SUMPRODUCT(--('Appendix F'!$A$3:$A$7050=I$6)*--('Appendix F'!$B$3:$B$7050=$A1862))&gt;0,"Yes","")</f>
        <v>Yes</v>
      </c>
      <c r="J1862" s="3" t="str">
        <f>IF(SUMPRODUCT(--('Appendix F'!$A$3:$A$7050=J$6)*--('Appendix F'!$B$3:$B$7050=$A1862))&gt;0,"Yes","")</f>
        <v/>
      </c>
    </row>
    <row r="1863" spans="1:10" x14ac:dyDescent="0.25">
      <c r="A1863" s="5" t="s">
        <v>6642</v>
      </c>
      <c r="B1863" s="5" t="s">
        <v>9800</v>
      </c>
      <c r="C1863"/>
      <c r="D1863"/>
      <c r="E1863"/>
      <c r="F1863"/>
      <c r="G1863"/>
      <c r="H1863"/>
      <c r="I1863" s="3" t="str">
        <f>IF(SUMPRODUCT(--('Appendix F'!$A$3:$A$7050=I$6)*--('Appendix F'!$B$3:$B$7050=$A1863))&gt;0,"Yes","")</f>
        <v/>
      </c>
      <c r="J1863" s="3" t="str">
        <f>IF(SUMPRODUCT(--('Appendix F'!$A$3:$A$7050=J$6)*--('Appendix F'!$B$3:$B$7050=$A1863))&gt;0,"Yes","")</f>
        <v>Yes</v>
      </c>
    </row>
    <row r="1864" spans="1:10" x14ac:dyDescent="0.25">
      <c r="A1864" s="5" t="s">
        <v>5298</v>
      </c>
      <c r="B1864" s="5" t="s">
        <v>9800</v>
      </c>
      <c r="C1864"/>
      <c r="D1864"/>
      <c r="E1864"/>
      <c r="F1864"/>
      <c r="G1864"/>
      <c r="H1864"/>
      <c r="I1864" s="3" t="str">
        <f>IF(SUMPRODUCT(--('Appendix F'!$A$3:$A$7050=I$6)*--('Appendix F'!$B$3:$B$7050=$A1864))&gt;0,"Yes","")</f>
        <v>Yes</v>
      </c>
      <c r="J1864" s="3" t="str">
        <f>IF(SUMPRODUCT(--('Appendix F'!$A$3:$A$7050=J$6)*--('Appendix F'!$B$3:$B$7050=$A1864))&gt;0,"Yes","")</f>
        <v/>
      </c>
    </row>
    <row r="1865" spans="1:10" x14ac:dyDescent="0.25">
      <c r="A1865" s="5" t="s">
        <v>6643</v>
      </c>
      <c r="B1865" s="5" t="s">
        <v>9800</v>
      </c>
      <c r="C1865"/>
      <c r="D1865"/>
      <c r="E1865"/>
      <c r="F1865"/>
      <c r="G1865"/>
      <c r="H1865"/>
      <c r="I1865" s="3" t="str">
        <f>IF(SUMPRODUCT(--('Appendix F'!$A$3:$A$7050=I$6)*--('Appendix F'!$B$3:$B$7050=$A1865))&gt;0,"Yes","")</f>
        <v/>
      </c>
      <c r="J1865" s="3" t="str">
        <f>IF(SUMPRODUCT(--('Appendix F'!$A$3:$A$7050=J$6)*--('Appendix F'!$B$3:$B$7050=$A1865))&gt;0,"Yes","")</f>
        <v>Yes</v>
      </c>
    </row>
    <row r="1866" spans="1:10" x14ac:dyDescent="0.25">
      <c r="A1866" s="5" t="s">
        <v>5299</v>
      </c>
      <c r="B1866" s="5" t="s">
        <v>9800</v>
      </c>
      <c r="C1866"/>
      <c r="D1866"/>
      <c r="E1866"/>
      <c r="F1866"/>
      <c r="G1866"/>
      <c r="H1866"/>
      <c r="I1866" s="3" t="str">
        <f>IF(SUMPRODUCT(--('Appendix F'!$A$3:$A$7050=I$6)*--('Appendix F'!$B$3:$B$7050=$A1866))&gt;0,"Yes","")</f>
        <v>Yes</v>
      </c>
      <c r="J1866" s="3" t="str">
        <f>IF(SUMPRODUCT(--('Appendix F'!$A$3:$A$7050=J$6)*--('Appendix F'!$B$3:$B$7050=$A1866))&gt;0,"Yes","")</f>
        <v/>
      </c>
    </row>
    <row r="1867" spans="1:10" x14ac:dyDescent="0.25">
      <c r="A1867" s="5" t="s">
        <v>6644</v>
      </c>
      <c r="B1867" s="5" t="s">
        <v>9800</v>
      </c>
      <c r="C1867"/>
      <c r="D1867"/>
      <c r="E1867"/>
      <c r="F1867"/>
      <c r="G1867"/>
      <c r="H1867"/>
      <c r="I1867" s="3" t="str">
        <f>IF(SUMPRODUCT(--('Appendix F'!$A$3:$A$7050=I$6)*--('Appendix F'!$B$3:$B$7050=$A1867))&gt;0,"Yes","")</f>
        <v/>
      </c>
      <c r="J1867" s="3" t="str">
        <f>IF(SUMPRODUCT(--('Appendix F'!$A$3:$A$7050=J$6)*--('Appendix F'!$B$3:$B$7050=$A1867))&gt;0,"Yes","")</f>
        <v>Yes</v>
      </c>
    </row>
    <row r="1868" spans="1:10" x14ac:dyDescent="0.25">
      <c r="A1868" s="5" t="s">
        <v>5300</v>
      </c>
      <c r="B1868" s="5" t="s">
        <v>9800</v>
      </c>
      <c r="C1868"/>
      <c r="D1868"/>
      <c r="E1868"/>
      <c r="F1868"/>
      <c r="G1868"/>
      <c r="H1868"/>
      <c r="I1868" s="3" t="str">
        <f>IF(SUMPRODUCT(--('Appendix F'!$A$3:$A$7050=I$6)*--('Appendix F'!$B$3:$B$7050=$A1868))&gt;0,"Yes","")</f>
        <v>Yes</v>
      </c>
      <c r="J1868" s="3" t="str">
        <f>IF(SUMPRODUCT(--('Appendix F'!$A$3:$A$7050=J$6)*--('Appendix F'!$B$3:$B$7050=$A1868))&gt;0,"Yes","")</f>
        <v/>
      </c>
    </row>
    <row r="1869" spans="1:10" x14ac:dyDescent="0.25">
      <c r="A1869" s="5" t="s">
        <v>6645</v>
      </c>
      <c r="B1869" s="5" t="s">
        <v>9800</v>
      </c>
      <c r="C1869"/>
      <c r="D1869"/>
      <c r="E1869"/>
      <c r="F1869"/>
      <c r="G1869"/>
      <c r="H1869"/>
      <c r="I1869" s="3" t="str">
        <f>IF(SUMPRODUCT(--('Appendix F'!$A$3:$A$7050=I$6)*--('Appendix F'!$B$3:$B$7050=$A1869))&gt;0,"Yes","")</f>
        <v/>
      </c>
      <c r="J1869" s="3" t="str">
        <f>IF(SUMPRODUCT(--('Appendix F'!$A$3:$A$7050=J$6)*--('Appendix F'!$B$3:$B$7050=$A1869))&gt;0,"Yes","")</f>
        <v>Yes</v>
      </c>
    </row>
    <row r="1870" spans="1:10" x14ac:dyDescent="0.25">
      <c r="A1870" s="5" t="s">
        <v>5301</v>
      </c>
      <c r="B1870" s="5" t="s">
        <v>9800</v>
      </c>
      <c r="C1870"/>
      <c r="D1870"/>
      <c r="E1870"/>
      <c r="F1870"/>
      <c r="G1870"/>
      <c r="H1870"/>
      <c r="I1870" s="3" t="str">
        <f>IF(SUMPRODUCT(--('Appendix F'!$A$3:$A$7050=I$6)*--('Appendix F'!$B$3:$B$7050=$A1870))&gt;0,"Yes","")</f>
        <v>Yes</v>
      </c>
      <c r="J1870" s="3" t="str">
        <f>IF(SUMPRODUCT(--('Appendix F'!$A$3:$A$7050=J$6)*--('Appendix F'!$B$3:$B$7050=$A1870))&gt;0,"Yes","")</f>
        <v/>
      </c>
    </row>
    <row r="1871" spans="1:10" x14ac:dyDescent="0.25">
      <c r="A1871" s="5" t="s">
        <v>6646</v>
      </c>
      <c r="B1871" s="5" t="s">
        <v>9800</v>
      </c>
      <c r="C1871"/>
      <c r="D1871"/>
      <c r="E1871"/>
      <c r="F1871"/>
      <c r="G1871"/>
      <c r="H1871"/>
      <c r="I1871" s="3" t="str">
        <f>IF(SUMPRODUCT(--('Appendix F'!$A$3:$A$7050=I$6)*--('Appendix F'!$B$3:$B$7050=$A1871))&gt;0,"Yes","")</f>
        <v/>
      </c>
      <c r="J1871" s="3" t="str">
        <f>IF(SUMPRODUCT(--('Appendix F'!$A$3:$A$7050=J$6)*--('Appendix F'!$B$3:$B$7050=$A1871))&gt;0,"Yes","")</f>
        <v>Yes</v>
      </c>
    </row>
    <row r="1872" spans="1:10" x14ac:dyDescent="0.25">
      <c r="A1872" s="5" t="s">
        <v>5302</v>
      </c>
      <c r="B1872" s="5" t="s">
        <v>9800</v>
      </c>
      <c r="C1872"/>
      <c r="D1872"/>
      <c r="E1872"/>
      <c r="F1872"/>
      <c r="G1872"/>
      <c r="H1872"/>
      <c r="I1872" s="3" t="str">
        <f>IF(SUMPRODUCT(--('Appendix F'!$A$3:$A$7050=I$6)*--('Appendix F'!$B$3:$B$7050=$A1872))&gt;0,"Yes","")</f>
        <v>Yes</v>
      </c>
      <c r="J1872" s="3" t="str">
        <f>IF(SUMPRODUCT(--('Appendix F'!$A$3:$A$7050=J$6)*--('Appendix F'!$B$3:$B$7050=$A1872))&gt;0,"Yes","")</f>
        <v/>
      </c>
    </row>
    <row r="1873" spans="1:10" x14ac:dyDescent="0.25">
      <c r="A1873" s="5" t="s">
        <v>6647</v>
      </c>
      <c r="B1873" s="5" t="s">
        <v>9800</v>
      </c>
      <c r="C1873"/>
      <c r="D1873"/>
      <c r="E1873"/>
      <c r="F1873"/>
      <c r="G1873"/>
      <c r="H1873"/>
      <c r="I1873" s="3" t="str">
        <f>IF(SUMPRODUCT(--('Appendix F'!$A$3:$A$7050=I$6)*--('Appendix F'!$B$3:$B$7050=$A1873))&gt;0,"Yes","")</f>
        <v/>
      </c>
      <c r="J1873" s="3" t="str">
        <f>IF(SUMPRODUCT(--('Appendix F'!$A$3:$A$7050=J$6)*--('Appendix F'!$B$3:$B$7050=$A1873))&gt;0,"Yes","")</f>
        <v>Yes</v>
      </c>
    </row>
    <row r="1874" spans="1:10" x14ac:dyDescent="0.25">
      <c r="A1874" s="5" t="s">
        <v>5303</v>
      </c>
      <c r="B1874" s="5" t="s">
        <v>9800</v>
      </c>
      <c r="C1874"/>
      <c r="D1874"/>
      <c r="E1874"/>
      <c r="F1874"/>
      <c r="G1874"/>
      <c r="H1874"/>
      <c r="I1874" s="3" t="str">
        <f>IF(SUMPRODUCT(--('Appendix F'!$A$3:$A$7050=I$6)*--('Appendix F'!$B$3:$B$7050=$A1874))&gt;0,"Yes","")</f>
        <v>Yes</v>
      </c>
      <c r="J1874" s="3" t="str">
        <f>IF(SUMPRODUCT(--('Appendix F'!$A$3:$A$7050=J$6)*--('Appendix F'!$B$3:$B$7050=$A1874))&gt;0,"Yes","")</f>
        <v/>
      </c>
    </row>
    <row r="1875" spans="1:10" x14ac:dyDescent="0.25">
      <c r="A1875" s="5" t="s">
        <v>6648</v>
      </c>
      <c r="B1875" s="5" t="s">
        <v>9800</v>
      </c>
      <c r="C1875"/>
      <c r="D1875"/>
      <c r="E1875"/>
      <c r="F1875"/>
      <c r="G1875"/>
      <c r="H1875"/>
      <c r="I1875" s="3" t="str">
        <f>IF(SUMPRODUCT(--('Appendix F'!$A$3:$A$7050=I$6)*--('Appendix F'!$B$3:$B$7050=$A1875))&gt;0,"Yes","")</f>
        <v/>
      </c>
      <c r="J1875" s="3" t="str">
        <f>IF(SUMPRODUCT(--('Appendix F'!$A$3:$A$7050=J$6)*--('Appendix F'!$B$3:$B$7050=$A1875))&gt;0,"Yes","")</f>
        <v>Yes</v>
      </c>
    </row>
    <row r="1876" spans="1:10" x14ac:dyDescent="0.25">
      <c r="A1876" s="5" t="s">
        <v>5304</v>
      </c>
      <c r="B1876" s="5" t="s">
        <v>9800</v>
      </c>
      <c r="C1876"/>
      <c r="D1876"/>
      <c r="E1876"/>
      <c r="F1876"/>
      <c r="G1876"/>
      <c r="H1876"/>
      <c r="I1876" s="3" t="str">
        <f>IF(SUMPRODUCT(--('Appendix F'!$A$3:$A$7050=I$6)*--('Appendix F'!$B$3:$B$7050=$A1876))&gt;0,"Yes","")</f>
        <v>Yes</v>
      </c>
      <c r="J1876" s="3" t="str">
        <f>IF(SUMPRODUCT(--('Appendix F'!$A$3:$A$7050=J$6)*--('Appendix F'!$B$3:$B$7050=$A1876))&gt;0,"Yes","")</f>
        <v/>
      </c>
    </row>
    <row r="1877" spans="1:10" x14ac:dyDescent="0.25">
      <c r="A1877" s="5" t="s">
        <v>6649</v>
      </c>
      <c r="B1877" s="5" t="s">
        <v>9800</v>
      </c>
      <c r="C1877"/>
      <c r="D1877"/>
      <c r="E1877"/>
      <c r="F1877"/>
      <c r="G1877"/>
      <c r="H1877"/>
      <c r="I1877" s="3" t="str">
        <f>IF(SUMPRODUCT(--('Appendix F'!$A$3:$A$7050=I$6)*--('Appendix F'!$B$3:$B$7050=$A1877))&gt;0,"Yes","")</f>
        <v/>
      </c>
      <c r="J1877" s="3" t="str">
        <f>IF(SUMPRODUCT(--('Appendix F'!$A$3:$A$7050=J$6)*--('Appendix F'!$B$3:$B$7050=$A1877))&gt;0,"Yes","")</f>
        <v>Yes</v>
      </c>
    </row>
    <row r="1878" spans="1:10" x14ac:dyDescent="0.25">
      <c r="A1878" s="5" t="s">
        <v>5305</v>
      </c>
      <c r="B1878" s="5" t="s">
        <v>9800</v>
      </c>
      <c r="C1878"/>
      <c r="D1878"/>
      <c r="E1878"/>
      <c r="F1878"/>
      <c r="G1878"/>
      <c r="H1878"/>
      <c r="I1878" s="3" t="str">
        <f>IF(SUMPRODUCT(--('Appendix F'!$A$3:$A$7050=I$6)*--('Appendix F'!$B$3:$B$7050=$A1878))&gt;0,"Yes","")</f>
        <v>Yes</v>
      </c>
      <c r="J1878" s="3" t="str">
        <f>IF(SUMPRODUCT(--('Appendix F'!$A$3:$A$7050=J$6)*--('Appendix F'!$B$3:$B$7050=$A1878))&gt;0,"Yes","")</f>
        <v/>
      </c>
    </row>
    <row r="1879" spans="1:10" x14ac:dyDescent="0.25">
      <c r="A1879" s="5" t="s">
        <v>6650</v>
      </c>
      <c r="B1879" s="5" t="s">
        <v>9800</v>
      </c>
      <c r="C1879"/>
      <c r="D1879"/>
      <c r="E1879"/>
      <c r="F1879"/>
      <c r="G1879"/>
      <c r="H1879"/>
      <c r="I1879" s="3" t="str">
        <f>IF(SUMPRODUCT(--('Appendix F'!$A$3:$A$7050=I$6)*--('Appendix F'!$B$3:$B$7050=$A1879))&gt;0,"Yes","")</f>
        <v/>
      </c>
      <c r="J1879" s="3" t="str">
        <f>IF(SUMPRODUCT(--('Appendix F'!$A$3:$A$7050=J$6)*--('Appendix F'!$B$3:$B$7050=$A1879))&gt;0,"Yes","")</f>
        <v>Yes</v>
      </c>
    </row>
    <row r="1880" spans="1:10" x14ac:dyDescent="0.25">
      <c r="A1880" s="5" t="s">
        <v>5306</v>
      </c>
      <c r="B1880" s="5" t="s">
        <v>9800</v>
      </c>
      <c r="C1880"/>
      <c r="D1880"/>
      <c r="E1880"/>
      <c r="F1880"/>
      <c r="G1880"/>
      <c r="H1880"/>
      <c r="I1880" s="3" t="str">
        <f>IF(SUMPRODUCT(--('Appendix F'!$A$3:$A$7050=I$6)*--('Appendix F'!$B$3:$B$7050=$A1880))&gt;0,"Yes","")</f>
        <v>Yes</v>
      </c>
      <c r="J1880" s="3" t="str">
        <f>IF(SUMPRODUCT(--('Appendix F'!$A$3:$A$7050=J$6)*--('Appendix F'!$B$3:$B$7050=$A1880))&gt;0,"Yes","")</f>
        <v/>
      </c>
    </row>
    <row r="1881" spans="1:10" x14ac:dyDescent="0.25">
      <c r="A1881" s="5" t="s">
        <v>6651</v>
      </c>
      <c r="B1881" s="5" t="s">
        <v>9800</v>
      </c>
      <c r="C1881"/>
      <c r="D1881"/>
      <c r="E1881"/>
      <c r="F1881"/>
      <c r="G1881"/>
      <c r="H1881"/>
      <c r="I1881" s="3" t="str">
        <f>IF(SUMPRODUCT(--('Appendix F'!$A$3:$A$7050=I$6)*--('Appendix F'!$B$3:$B$7050=$A1881))&gt;0,"Yes","")</f>
        <v/>
      </c>
      <c r="J1881" s="3" t="str">
        <f>IF(SUMPRODUCT(--('Appendix F'!$A$3:$A$7050=J$6)*--('Appendix F'!$B$3:$B$7050=$A1881))&gt;0,"Yes","")</f>
        <v>Yes</v>
      </c>
    </row>
    <row r="1882" spans="1:10" x14ac:dyDescent="0.25">
      <c r="A1882" s="5" t="s">
        <v>5307</v>
      </c>
      <c r="B1882" s="5" t="s">
        <v>9800</v>
      </c>
      <c r="C1882"/>
      <c r="D1882"/>
      <c r="E1882"/>
      <c r="F1882"/>
      <c r="G1882"/>
      <c r="H1882"/>
      <c r="I1882" s="3" t="str">
        <f>IF(SUMPRODUCT(--('Appendix F'!$A$3:$A$7050=I$6)*--('Appendix F'!$B$3:$B$7050=$A1882))&gt;0,"Yes","")</f>
        <v>Yes</v>
      </c>
      <c r="J1882" s="3" t="str">
        <f>IF(SUMPRODUCT(--('Appendix F'!$A$3:$A$7050=J$6)*--('Appendix F'!$B$3:$B$7050=$A1882))&gt;0,"Yes","")</f>
        <v/>
      </c>
    </row>
    <row r="1883" spans="1:10" x14ac:dyDescent="0.25">
      <c r="A1883" s="5" t="s">
        <v>6652</v>
      </c>
      <c r="B1883" s="5" t="s">
        <v>9800</v>
      </c>
      <c r="C1883"/>
      <c r="D1883"/>
      <c r="E1883"/>
      <c r="F1883"/>
      <c r="G1883"/>
      <c r="H1883"/>
      <c r="I1883" s="3" t="str">
        <f>IF(SUMPRODUCT(--('Appendix F'!$A$3:$A$7050=I$6)*--('Appendix F'!$B$3:$B$7050=$A1883))&gt;0,"Yes","")</f>
        <v/>
      </c>
      <c r="J1883" s="3" t="str">
        <f>IF(SUMPRODUCT(--('Appendix F'!$A$3:$A$7050=J$6)*--('Appendix F'!$B$3:$B$7050=$A1883))&gt;0,"Yes","")</f>
        <v>Yes</v>
      </c>
    </row>
    <row r="1884" spans="1:10" x14ac:dyDescent="0.25">
      <c r="A1884" s="5" t="s">
        <v>5308</v>
      </c>
      <c r="B1884" s="5" t="s">
        <v>9800</v>
      </c>
      <c r="C1884"/>
      <c r="D1884"/>
      <c r="E1884"/>
      <c r="F1884"/>
      <c r="G1884"/>
      <c r="H1884"/>
      <c r="I1884" s="3" t="str">
        <f>IF(SUMPRODUCT(--('Appendix F'!$A$3:$A$7050=I$6)*--('Appendix F'!$B$3:$B$7050=$A1884))&gt;0,"Yes","")</f>
        <v>Yes</v>
      </c>
      <c r="J1884" s="3" t="str">
        <f>IF(SUMPRODUCT(--('Appendix F'!$A$3:$A$7050=J$6)*--('Appendix F'!$B$3:$B$7050=$A1884))&gt;0,"Yes","")</f>
        <v/>
      </c>
    </row>
    <row r="1885" spans="1:10" x14ac:dyDescent="0.25">
      <c r="A1885" s="5" t="s">
        <v>6653</v>
      </c>
      <c r="B1885" s="5" t="s">
        <v>9800</v>
      </c>
      <c r="C1885"/>
      <c r="D1885"/>
      <c r="E1885"/>
      <c r="F1885"/>
      <c r="G1885"/>
      <c r="H1885"/>
      <c r="I1885" s="3" t="str">
        <f>IF(SUMPRODUCT(--('Appendix F'!$A$3:$A$7050=I$6)*--('Appendix F'!$B$3:$B$7050=$A1885))&gt;0,"Yes","")</f>
        <v/>
      </c>
      <c r="J1885" s="3" t="str">
        <f>IF(SUMPRODUCT(--('Appendix F'!$A$3:$A$7050=J$6)*--('Appendix F'!$B$3:$B$7050=$A1885))&gt;0,"Yes","")</f>
        <v>Yes</v>
      </c>
    </row>
    <row r="1886" spans="1:10" x14ac:dyDescent="0.25">
      <c r="A1886" s="5" t="s">
        <v>5309</v>
      </c>
      <c r="B1886" s="5" t="s">
        <v>9800</v>
      </c>
      <c r="C1886"/>
      <c r="D1886"/>
      <c r="E1886"/>
      <c r="F1886"/>
      <c r="G1886"/>
      <c r="H1886"/>
      <c r="I1886" s="3" t="str">
        <f>IF(SUMPRODUCT(--('Appendix F'!$A$3:$A$7050=I$6)*--('Appendix F'!$B$3:$B$7050=$A1886))&gt;0,"Yes","")</f>
        <v>Yes</v>
      </c>
      <c r="J1886" s="3" t="str">
        <f>IF(SUMPRODUCT(--('Appendix F'!$A$3:$A$7050=J$6)*--('Appendix F'!$B$3:$B$7050=$A1886))&gt;0,"Yes","")</f>
        <v/>
      </c>
    </row>
    <row r="1887" spans="1:10" x14ac:dyDescent="0.25">
      <c r="A1887" s="5" t="s">
        <v>6654</v>
      </c>
      <c r="B1887" s="5" t="s">
        <v>9800</v>
      </c>
      <c r="C1887"/>
      <c r="D1887"/>
      <c r="E1887"/>
      <c r="F1887"/>
      <c r="G1887"/>
      <c r="H1887"/>
      <c r="I1887" s="3" t="str">
        <f>IF(SUMPRODUCT(--('Appendix F'!$A$3:$A$7050=I$6)*--('Appendix F'!$B$3:$B$7050=$A1887))&gt;0,"Yes","")</f>
        <v/>
      </c>
      <c r="J1887" s="3" t="str">
        <f>IF(SUMPRODUCT(--('Appendix F'!$A$3:$A$7050=J$6)*--('Appendix F'!$B$3:$B$7050=$A1887))&gt;0,"Yes","")</f>
        <v>Yes</v>
      </c>
    </row>
    <row r="1888" spans="1:10" x14ac:dyDescent="0.25">
      <c r="A1888" s="5" t="s">
        <v>5310</v>
      </c>
      <c r="B1888" s="5" t="s">
        <v>9800</v>
      </c>
      <c r="C1888"/>
      <c r="D1888"/>
      <c r="E1888"/>
      <c r="F1888"/>
      <c r="G1888"/>
      <c r="H1888"/>
      <c r="I1888" s="3" t="str">
        <f>IF(SUMPRODUCT(--('Appendix F'!$A$3:$A$7050=I$6)*--('Appendix F'!$B$3:$B$7050=$A1888))&gt;0,"Yes","")</f>
        <v>Yes</v>
      </c>
      <c r="J1888" s="3" t="str">
        <f>IF(SUMPRODUCT(--('Appendix F'!$A$3:$A$7050=J$6)*--('Appendix F'!$B$3:$B$7050=$A1888))&gt;0,"Yes","")</f>
        <v/>
      </c>
    </row>
    <row r="1889" spans="1:10" x14ac:dyDescent="0.25">
      <c r="A1889" s="5" t="s">
        <v>6655</v>
      </c>
      <c r="B1889" s="5" t="s">
        <v>9800</v>
      </c>
      <c r="C1889"/>
      <c r="D1889"/>
      <c r="E1889"/>
      <c r="F1889"/>
      <c r="G1889"/>
      <c r="H1889"/>
      <c r="I1889" s="3" t="str">
        <f>IF(SUMPRODUCT(--('Appendix F'!$A$3:$A$7050=I$6)*--('Appendix F'!$B$3:$B$7050=$A1889))&gt;0,"Yes","")</f>
        <v/>
      </c>
      <c r="J1889" s="3" t="str">
        <f>IF(SUMPRODUCT(--('Appendix F'!$A$3:$A$7050=J$6)*--('Appendix F'!$B$3:$B$7050=$A1889))&gt;0,"Yes","")</f>
        <v>Yes</v>
      </c>
    </row>
    <row r="1890" spans="1:10" x14ac:dyDescent="0.25">
      <c r="A1890" s="5" t="s">
        <v>5311</v>
      </c>
      <c r="B1890" s="5" t="s">
        <v>9800</v>
      </c>
      <c r="C1890"/>
      <c r="D1890"/>
      <c r="E1890"/>
      <c r="F1890"/>
      <c r="G1890"/>
      <c r="H1890"/>
      <c r="I1890" s="3" t="str">
        <f>IF(SUMPRODUCT(--('Appendix F'!$A$3:$A$7050=I$6)*--('Appendix F'!$B$3:$B$7050=$A1890))&gt;0,"Yes","")</f>
        <v>Yes</v>
      </c>
      <c r="J1890" s="3" t="str">
        <f>IF(SUMPRODUCT(--('Appendix F'!$A$3:$A$7050=J$6)*--('Appendix F'!$B$3:$B$7050=$A1890))&gt;0,"Yes","")</f>
        <v/>
      </c>
    </row>
    <row r="1891" spans="1:10" x14ac:dyDescent="0.25">
      <c r="A1891" s="5" t="s">
        <v>6656</v>
      </c>
      <c r="B1891" s="5" t="s">
        <v>9800</v>
      </c>
      <c r="C1891"/>
      <c r="D1891"/>
      <c r="E1891"/>
      <c r="F1891"/>
      <c r="G1891"/>
      <c r="H1891"/>
      <c r="I1891" s="3" t="str">
        <f>IF(SUMPRODUCT(--('Appendix F'!$A$3:$A$7050=I$6)*--('Appendix F'!$B$3:$B$7050=$A1891))&gt;0,"Yes","")</f>
        <v/>
      </c>
      <c r="J1891" s="3" t="str">
        <f>IF(SUMPRODUCT(--('Appendix F'!$A$3:$A$7050=J$6)*--('Appendix F'!$B$3:$B$7050=$A1891))&gt;0,"Yes","")</f>
        <v>Yes</v>
      </c>
    </row>
    <row r="1892" spans="1:10" x14ac:dyDescent="0.25">
      <c r="A1892" s="5" t="s">
        <v>5312</v>
      </c>
      <c r="B1892" s="5" t="s">
        <v>9800</v>
      </c>
      <c r="C1892"/>
      <c r="D1892"/>
      <c r="E1892"/>
      <c r="F1892"/>
      <c r="G1892"/>
      <c r="H1892"/>
      <c r="I1892" s="3" t="str">
        <f>IF(SUMPRODUCT(--('Appendix F'!$A$3:$A$7050=I$6)*--('Appendix F'!$B$3:$B$7050=$A1892))&gt;0,"Yes","")</f>
        <v>Yes</v>
      </c>
      <c r="J1892" s="3" t="str">
        <f>IF(SUMPRODUCT(--('Appendix F'!$A$3:$A$7050=J$6)*--('Appendix F'!$B$3:$B$7050=$A1892))&gt;0,"Yes","")</f>
        <v/>
      </c>
    </row>
    <row r="1893" spans="1:10" x14ac:dyDescent="0.25">
      <c r="A1893" s="5" t="s">
        <v>6657</v>
      </c>
      <c r="B1893" s="5" t="s">
        <v>9800</v>
      </c>
      <c r="C1893"/>
      <c r="D1893"/>
      <c r="E1893"/>
      <c r="F1893"/>
      <c r="G1893"/>
      <c r="H1893"/>
      <c r="I1893" s="3" t="str">
        <f>IF(SUMPRODUCT(--('Appendix F'!$A$3:$A$7050=I$6)*--('Appendix F'!$B$3:$B$7050=$A1893))&gt;0,"Yes","")</f>
        <v/>
      </c>
      <c r="J1893" s="3" t="str">
        <f>IF(SUMPRODUCT(--('Appendix F'!$A$3:$A$7050=J$6)*--('Appendix F'!$B$3:$B$7050=$A1893))&gt;0,"Yes","")</f>
        <v>Yes</v>
      </c>
    </row>
    <row r="1894" spans="1:10" x14ac:dyDescent="0.25">
      <c r="A1894" s="5" t="s">
        <v>5313</v>
      </c>
      <c r="B1894" s="5" t="s">
        <v>9800</v>
      </c>
      <c r="C1894"/>
      <c r="D1894"/>
      <c r="E1894"/>
      <c r="F1894"/>
      <c r="G1894"/>
      <c r="H1894"/>
      <c r="I1894" s="3" t="str">
        <f>IF(SUMPRODUCT(--('Appendix F'!$A$3:$A$7050=I$6)*--('Appendix F'!$B$3:$B$7050=$A1894))&gt;0,"Yes","")</f>
        <v>Yes</v>
      </c>
      <c r="J1894" s="3" t="str">
        <f>IF(SUMPRODUCT(--('Appendix F'!$A$3:$A$7050=J$6)*--('Appendix F'!$B$3:$B$7050=$A1894))&gt;0,"Yes","")</f>
        <v/>
      </c>
    </row>
    <row r="1895" spans="1:10" x14ac:dyDescent="0.25">
      <c r="A1895" s="5" t="s">
        <v>6658</v>
      </c>
      <c r="B1895" s="5" t="s">
        <v>9800</v>
      </c>
      <c r="C1895"/>
      <c r="D1895"/>
      <c r="E1895"/>
      <c r="F1895"/>
      <c r="G1895"/>
      <c r="H1895"/>
      <c r="I1895" s="3" t="str">
        <f>IF(SUMPRODUCT(--('Appendix F'!$A$3:$A$7050=I$6)*--('Appendix F'!$B$3:$B$7050=$A1895))&gt;0,"Yes","")</f>
        <v/>
      </c>
      <c r="J1895" s="3" t="str">
        <f>IF(SUMPRODUCT(--('Appendix F'!$A$3:$A$7050=J$6)*--('Appendix F'!$B$3:$B$7050=$A1895))&gt;0,"Yes","")</f>
        <v>Yes</v>
      </c>
    </row>
    <row r="1896" spans="1:10" x14ac:dyDescent="0.25">
      <c r="A1896" s="5" t="s">
        <v>5314</v>
      </c>
      <c r="B1896" s="5" t="s">
        <v>9800</v>
      </c>
      <c r="C1896"/>
      <c r="D1896"/>
      <c r="E1896"/>
      <c r="F1896"/>
      <c r="G1896"/>
      <c r="H1896"/>
      <c r="I1896" s="3" t="str">
        <f>IF(SUMPRODUCT(--('Appendix F'!$A$3:$A$7050=I$6)*--('Appendix F'!$B$3:$B$7050=$A1896))&gt;0,"Yes","")</f>
        <v>Yes</v>
      </c>
      <c r="J1896" s="3" t="str">
        <f>IF(SUMPRODUCT(--('Appendix F'!$A$3:$A$7050=J$6)*--('Appendix F'!$B$3:$B$7050=$A1896))&gt;0,"Yes","")</f>
        <v/>
      </c>
    </row>
    <row r="1897" spans="1:10" x14ac:dyDescent="0.25">
      <c r="A1897" s="5" t="s">
        <v>6659</v>
      </c>
      <c r="B1897" s="5" t="s">
        <v>9800</v>
      </c>
      <c r="C1897"/>
      <c r="D1897"/>
      <c r="E1897"/>
      <c r="F1897"/>
      <c r="G1897"/>
      <c r="H1897"/>
      <c r="I1897" s="3" t="str">
        <f>IF(SUMPRODUCT(--('Appendix F'!$A$3:$A$7050=I$6)*--('Appendix F'!$B$3:$B$7050=$A1897))&gt;0,"Yes","")</f>
        <v/>
      </c>
      <c r="J1897" s="3" t="str">
        <f>IF(SUMPRODUCT(--('Appendix F'!$A$3:$A$7050=J$6)*--('Appendix F'!$B$3:$B$7050=$A1897))&gt;0,"Yes","")</f>
        <v>Yes</v>
      </c>
    </row>
    <row r="1898" spans="1:10" x14ac:dyDescent="0.25">
      <c r="A1898" s="5" t="s">
        <v>5315</v>
      </c>
      <c r="B1898" s="5" t="s">
        <v>9800</v>
      </c>
      <c r="C1898"/>
      <c r="D1898"/>
      <c r="E1898"/>
      <c r="F1898"/>
      <c r="G1898"/>
      <c r="H1898"/>
      <c r="I1898" s="3" t="str">
        <f>IF(SUMPRODUCT(--('Appendix F'!$A$3:$A$7050=I$6)*--('Appendix F'!$B$3:$B$7050=$A1898))&gt;0,"Yes","")</f>
        <v>Yes</v>
      </c>
      <c r="J1898" s="3" t="str">
        <f>IF(SUMPRODUCT(--('Appendix F'!$A$3:$A$7050=J$6)*--('Appendix F'!$B$3:$B$7050=$A1898))&gt;0,"Yes","")</f>
        <v/>
      </c>
    </row>
    <row r="1899" spans="1:10" x14ac:dyDescent="0.25">
      <c r="A1899" s="5" t="s">
        <v>6660</v>
      </c>
      <c r="B1899" s="5" t="s">
        <v>9800</v>
      </c>
      <c r="C1899"/>
      <c r="D1899"/>
      <c r="E1899"/>
      <c r="F1899"/>
      <c r="G1899"/>
      <c r="H1899"/>
      <c r="I1899" s="3" t="str">
        <f>IF(SUMPRODUCT(--('Appendix F'!$A$3:$A$7050=I$6)*--('Appendix F'!$B$3:$B$7050=$A1899))&gt;0,"Yes","")</f>
        <v/>
      </c>
      <c r="J1899" s="3" t="str">
        <f>IF(SUMPRODUCT(--('Appendix F'!$A$3:$A$7050=J$6)*--('Appendix F'!$B$3:$B$7050=$A1899))&gt;0,"Yes","")</f>
        <v>Yes</v>
      </c>
    </row>
    <row r="1900" spans="1:10" x14ac:dyDescent="0.25">
      <c r="A1900" s="5" t="s">
        <v>5316</v>
      </c>
      <c r="B1900" s="5" t="s">
        <v>9800</v>
      </c>
      <c r="C1900"/>
      <c r="D1900"/>
      <c r="E1900"/>
      <c r="F1900"/>
      <c r="G1900"/>
      <c r="H1900"/>
      <c r="I1900" s="3" t="str">
        <f>IF(SUMPRODUCT(--('Appendix F'!$A$3:$A$7050=I$6)*--('Appendix F'!$B$3:$B$7050=$A1900))&gt;0,"Yes","")</f>
        <v>Yes</v>
      </c>
      <c r="J1900" s="3" t="str">
        <f>IF(SUMPRODUCT(--('Appendix F'!$A$3:$A$7050=J$6)*--('Appendix F'!$B$3:$B$7050=$A1900))&gt;0,"Yes","")</f>
        <v/>
      </c>
    </row>
    <row r="1901" spans="1:10" x14ac:dyDescent="0.25">
      <c r="A1901" s="5" t="s">
        <v>6661</v>
      </c>
      <c r="B1901" s="5" t="s">
        <v>9800</v>
      </c>
      <c r="C1901"/>
      <c r="D1901"/>
      <c r="E1901"/>
      <c r="F1901"/>
      <c r="G1901"/>
      <c r="H1901"/>
      <c r="I1901" s="3" t="str">
        <f>IF(SUMPRODUCT(--('Appendix F'!$A$3:$A$7050=I$6)*--('Appendix F'!$B$3:$B$7050=$A1901))&gt;0,"Yes","")</f>
        <v/>
      </c>
      <c r="J1901" s="3" t="str">
        <f>IF(SUMPRODUCT(--('Appendix F'!$A$3:$A$7050=J$6)*--('Appendix F'!$B$3:$B$7050=$A1901))&gt;0,"Yes","")</f>
        <v>Yes</v>
      </c>
    </row>
    <row r="1902" spans="1:10" x14ac:dyDescent="0.25">
      <c r="A1902" s="5" t="s">
        <v>5317</v>
      </c>
      <c r="B1902" s="5" t="s">
        <v>9800</v>
      </c>
      <c r="C1902"/>
      <c r="D1902"/>
      <c r="E1902"/>
      <c r="F1902"/>
      <c r="G1902"/>
      <c r="H1902"/>
      <c r="I1902" s="3" t="str">
        <f>IF(SUMPRODUCT(--('Appendix F'!$A$3:$A$7050=I$6)*--('Appendix F'!$B$3:$B$7050=$A1902))&gt;0,"Yes","")</f>
        <v>Yes</v>
      </c>
      <c r="J1902" s="3" t="str">
        <f>IF(SUMPRODUCT(--('Appendix F'!$A$3:$A$7050=J$6)*--('Appendix F'!$B$3:$B$7050=$A1902))&gt;0,"Yes","")</f>
        <v/>
      </c>
    </row>
    <row r="1903" spans="1:10" x14ac:dyDescent="0.25">
      <c r="A1903" s="5" t="s">
        <v>6662</v>
      </c>
      <c r="B1903" s="5" t="s">
        <v>9800</v>
      </c>
      <c r="C1903"/>
      <c r="D1903"/>
      <c r="E1903"/>
      <c r="F1903"/>
      <c r="G1903"/>
      <c r="H1903"/>
      <c r="I1903" s="3" t="str">
        <f>IF(SUMPRODUCT(--('Appendix F'!$A$3:$A$7050=I$6)*--('Appendix F'!$B$3:$B$7050=$A1903))&gt;0,"Yes","")</f>
        <v/>
      </c>
      <c r="J1903" s="3" t="str">
        <f>IF(SUMPRODUCT(--('Appendix F'!$A$3:$A$7050=J$6)*--('Appendix F'!$B$3:$B$7050=$A1903))&gt;0,"Yes","")</f>
        <v>Yes</v>
      </c>
    </row>
    <row r="1904" spans="1:10" x14ac:dyDescent="0.25">
      <c r="A1904" s="5" t="s">
        <v>5318</v>
      </c>
      <c r="B1904" s="5" t="s">
        <v>9800</v>
      </c>
      <c r="C1904"/>
      <c r="D1904"/>
      <c r="E1904"/>
      <c r="F1904"/>
      <c r="G1904"/>
      <c r="H1904"/>
      <c r="I1904" s="3" t="str">
        <f>IF(SUMPRODUCT(--('Appendix F'!$A$3:$A$7050=I$6)*--('Appendix F'!$B$3:$B$7050=$A1904))&gt;0,"Yes","")</f>
        <v>Yes</v>
      </c>
      <c r="J1904" s="3" t="str">
        <f>IF(SUMPRODUCT(--('Appendix F'!$A$3:$A$7050=J$6)*--('Appendix F'!$B$3:$B$7050=$A1904))&gt;0,"Yes","")</f>
        <v/>
      </c>
    </row>
    <row r="1905" spans="1:10" x14ac:dyDescent="0.25">
      <c r="A1905" s="5" t="s">
        <v>6663</v>
      </c>
      <c r="B1905" s="5" t="s">
        <v>9800</v>
      </c>
      <c r="C1905"/>
      <c r="D1905"/>
      <c r="E1905"/>
      <c r="F1905"/>
      <c r="G1905"/>
      <c r="H1905"/>
      <c r="I1905" s="3" t="str">
        <f>IF(SUMPRODUCT(--('Appendix F'!$A$3:$A$7050=I$6)*--('Appendix F'!$B$3:$B$7050=$A1905))&gt;0,"Yes","")</f>
        <v/>
      </c>
      <c r="J1905" s="3" t="str">
        <f>IF(SUMPRODUCT(--('Appendix F'!$A$3:$A$7050=J$6)*--('Appendix F'!$B$3:$B$7050=$A1905))&gt;0,"Yes","")</f>
        <v>Yes</v>
      </c>
    </row>
    <row r="1906" spans="1:10" x14ac:dyDescent="0.25">
      <c r="A1906" s="5" t="s">
        <v>5319</v>
      </c>
      <c r="B1906" s="5" t="s">
        <v>9800</v>
      </c>
      <c r="C1906"/>
      <c r="D1906"/>
      <c r="E1906"/>
      <c r="F1906"/>
      <c r="G1906"/>
      <c r="H1906"/>
      <c r="I1906" s="3" t="str">
        <f>IF(SUMPRODUCT(--('Appendix F'!$A$3:$A$7050=I$6)*--('Appendix F'!$B$3:$B$7050=$A1906))&gt;0,"Yes","")</f>
        <v>Yes</v>
      </c>
      <c r="J1906" s="3" t="str">
        <f>IF(SUMPRODUCT(--('Appendix F'!$A$3:$A$7050=J$6)*--('Appendix F'!$B$3:$B$7050=$A1906))&gt;0,"Yes","")</f>
        <v/>
      </c>
    </row>
    <row r="1907" spans="1:10" x14ac:dyDescent="0.25">
      <c r="A1907" s="5" t="s">
        <v>6664</v>
      </c>
      <c r="B1907" s="5" t="s">
        <v>9800</v>
      </c>
      <c r="C1907"/>
      <c r="D1907"/>
      <c r="E1907"/>
      <c r="F1907"/>
      <c r="G1907"/>
      <c r="H1907"/>
      <c r="I1907" s="3" t="str">
        <f>IF(SUMPRODUCT(--('Appendix F'!$A$3:$A$7050=I$6)*--('Appendix F'!$B$3:$B$7050=$A1907))&gt;0,"Yes","")</f>
        <v/>
      </c>
      <c r="J1907" s="3" t="str">
        <f>IF(SUMPRODUCT(--('Appendix F'!$A$3:$A$7050=J$6)*--('Appendix F'!$B$3:$B$7050=$A1907))&gt;0,"Yes","")</f>
        <v>Yes</v>
      </c>
    </row>
    <row r="1908" spans="1:10" x14ac:dyDescent="0.25">
      <c r="A1908" s="5" t="s">
        <v>5320</v>
      </c>
      <c r="B1908" s="5" t="s">
        <v>9800</v>
      </c>
      <c r="C1908"/>
      <c r="D1908"/>
      <c r="E1908"/>
      <c r="F1908"/>
      <c r="G1908"/>
      <c r="H1908"/>
      <c r="I1908" s="3" t="str">
        <f>IF(SUMPRODUCT(--('Appendix F'!$A$3:$A$7050=I$6)*--('Appendix F'!$B$3:$B$7050=$A1908))&gt;0,"Yes","")</f>
        <v>Yes</v>
      </c>
      <c r="J1908" s="3" t="str">
        <f>IF(SUMPRODUCT(--('Appendix F'!$A$3:$A$7050=J$6)*--('Appendix F'!$B$3:$B$7050=$A1908))&gt;0,"Yes","")</f>
        <v/>
      </c>
    </row>
    <row r="1909" spans="1:10" x14ac:dyDescent="0.25">
      <c r="A1909" s="5" t="s">
        <v>6665</v>
      </c>
      <c r="B1909" s="5" t="s">
        <v>9800</v>
      </c>
      <c r="C1909"/>
      <c r="D1909"/>
      <c r="E1909"/>
      <c r="F1909"/>
      <c r="G1909"/>
      <c r="H1909"/>
      <c r="I1909" s="3" t="str">
        <f>IF(SUMPRODUCT(--('Appendix F'!$A$3:$A$7050=I$6)*--('Appendix F'!$B$3:$B$7050=$A1909))&gt;0,"Yes","")</f>
        <v/>
      </c>
      <c r="J1909" s="3" t="str">
        <f>IF(SUMPRODUCT(--('Appendix F'!$A$3:$A$7050=J$6)*--('Appendix F'!$B$3:$B$7050=$A1909))&gt;0,"Yes","")</f>
        <v>Yes</v>
      </c>
    </row>
    <row r="1910" spans="1:10" x14ac:dyDescent="0.25">
      <c r="A1910" s="5" t="s">
        <v>5321</v>
      </c>
      <c r="B1910" s="5" t="s">
        <v>9800</v>
      </c>
      <c r="C1910"/>
      <c r="D1910"/>
      <c r="E1910"/>
      <c r="F1910"/>
      <c r="G1910"/>
      <c r="H1910"/>
      <c r="I1910" s="3" t="str">
        <f>IF(SUMPRODUCT(--('Appendix F'!$A$3:$A$7050=I$6)*--('Appendix F'!$B$3:$B$7050=$A1910))&gt;0,"Yes","")</f>
        <v>Yes</v>
      </c>
      <c r="J1910" s="3" t="str">
        <f>IF(SUMPRODUCT(--('Appendix F'!$A$3:$A$7050=J$6)*--('Appendix F'!$B$3:$B$7050=$A1910))&gt;0,"Yes","")</f>
        <v/>
      </c>
    </row>
    <row r="1911" spans="1:10" x14ac:dyDescent="0.25">
      <c r="A1911" s="5" t="s">
        <v>6666</v>
      </c>
      <c r="B1911" s="5" t="s">
        <v>9800</v>
      </c>
      <c r="C1911"/>
      <c r="D1911"/>
      <c r="E1911"/>
      <c r="F1911"/>
      <c r="G1911"/>
      <c r="H1911"/>
      <c r="I1911" s="3" t="str">
        <f>IF(SUMPRODUCT(--('Appendix F'!$A$3:$A$7050=I$6)*--('Appendix F'!$B$3:$B$7050=$A1911))&gt;0,"Yes","")</f>
        <v/>
      </c>
      <c r="J1911" s="3" t="str">
        <f>IF(SUMPRODUCT(--('Appendix F'!$A$3:$A$7050=J$6)*--('Appendix F'!$B$3:$B$7050=$A1911))&gt;0,"Yes","")</f>
        <v>Yes</v>
      </c>
    </row>
    <row r="1912" spans="1:10" x14ac:dyDescent="0.25">
      <c r="A1912" s="5" t="s">
        <v>5322</v>
      </c>
      <c r="B1912" s="5" t="s">
        <v>9800</v>
      </c>
      <c r="C1912"/>
      <c r="D1912"/>
      <c r="E1912"/>
      <c r="F1912"/>
      <c r="G1912"/>
      <c r="H1912"/>
      <c r="I1912" s="3" t="str">
        <f>IF(SUMPRODUCT(--('Appendix F'!$A$3:$A$7050=I$6)*--('Appendix F'!$B$3:$B$7050=$A1912))&gt;0,"Yes","")</f>
        <v>Yes</v>
      </c>
      <c r="J1912" s="3" t="str">
        <f>IF(SUMPRODUCT(--('Appendix F'!$A$3:$A$7050=J$6)*--('Appendix F'!$B$3:$B$7050=$A1912))&gt;0,"Yes","")</f>
        <v/>
      </c>
    </row>
    <row r="1913" spans="1:10" x14ac:dyDescent="0.25">
      <c r="A1913" s="5" t="s">
        <v>6667</v>
      </c>
      <c r="B1913" s="5" t="s">
        <v>9800</v>
      </c>
      <c r="C1913"/>
      <c r="D1913"/>
      <c r="E1913"/>
      <c r="F1913"/>
      <c r="G1913"/>
      <c r="H1913"/>
      <c r="I1913" s="3" t="str">
        <f>IF(SUMPRODUCT(--('Appendix F'!$A$3:$A$7050=I$6)*--('Appendix F'!$B$3:$B$7050=$A1913))&gt;0,"Yes","")</f>
        <v/>
      </c>
      <c r="J1913" s="3" t="str">
        <f>IF(SUMPRODUCT(--('Appendix F'!$A$3:$A$7050=J$6)*--('Appendix F'!$B$3:$B$7050=$A1913))&gt;0,"Yes","")</f>
        <v>Yes</v>
      </c>
    </row>
    <row r="1914" spans="1:10" x14ac:dyDescent="0.25">
      <c r="A1914" s="5" t="s">
        <v>5323</v>
      </c>
      <c r="B1914" s="5" t="s">
        <v>9800</v>
      </c>
      <c r="C1914"/>
      <c r="D1914"/>
      <c r="E1914"/>
      <c r="F1914"/>
      <c r="G1914"/>
      <c r="H1914"/>
      <c r="I1914" s="3" t="str">
        <f>IF(SUMPRODUCT(--('Appendix F'!$A$3:$A$7050=I$6)*--('Appendix F'!$B$3:$B$7050=$A1914))&gt;0,"Yes","")</f>
        <v>Yes</v>
      </c>
      <c r="J1914" s="3" t="str">
        <f>IF(SUMPRODUCT(--('Appendix F'!$A$3:$A$7050=J$6)*--('Appendix F'!$B$3:$B$7050=$A1914))&gt;0,"Yes","")</f>
        <v/>
      </c>
    </row>
    <row r="1915" spans="1:10" x14ac:dyDescent="0.25">
      <c r="A1915" s="5" t="s">
        <v>6668</v>
      </c>
      <c r="B1915" s="5" t="s">
        <v>9800</v>
      </c>
      <c r="C1915"/>
      <c r="D1915"/>
      <c r="E1915"/>
      <c r="F1915"/>
      <c r="G1915"/>
      <c r="H1915"/>
      <c r="I1915" s="3" t="str">
        <f>IF(SUMPRODUCT(--('Appendix F'!$A$3:$A$7050=I$6)*--('Appendix F'!$B$3:$B$7050=$A1915))&gt;0,"Yes","")</f>
        <v/>
      </c>
      <c r="J1915" s="3" t="str">
        <f>IF(SUMPRODUCT(--('Appendix F'!$A$3:$A$7050=J$6)*--('Appendix F'!$B$3:$B$7050=$A1915))&gt;0,"Yes","")</f>
        <v>Yes</v>
      </c>
    </row>
    <row r="1916" spans="1:10" x14ac:dyDescent="0.25">
      <c r="A1916" s="5" t="s">
        <v>5324</v>
      </c>
      <c r="B1916" s="5" t="s">
        <v>9800</v>
      </c>
      <c r="C1916"/>
      <c r="D1916"/>
      <c r="E1916"/>
      <c r="F1916"/>
      <c r="G1916"/>
      <c r="H1916"/>
      <c r="I1916" s="3" t="str">
        <f>IF(SUMPRODUCT(--('Appendix F'!$A$3:$A$7050=I$6)*--('Appendix F'!$B$3:$B$7050=$A1916))&gt;0,"Yes","")</f>
        <v>Yes</v>
      </c>
      <c r="J1916" s="3" t="str">
        <f>IF(SUMPRODUCT(--('Appendix F'!$A$3:$A$7050=J$6)*--('Appendix F'!$B$3:$B$7050=$A1916))&gt;0,"Yes","")</f>
        <v/>
      </c>
    </row>
    <row r="1917" spans="1:10" x14ac:dyDescent="0.25">
      <c r="A1917" s="5" t="s">
        <v>6669</v>
      </c>
      <c r="B1917" s="5" t="s">
        <v>9800</v>
      </c>
      <c r="C1917"/>
      <c r="D1917"/>
      <c r="E1917"/>
      <c r="F1917"/>
      <c r="G1917"/>
      <c r="H1917"/>
      <c r="I1917" s="3" t="str">
        <f>IF(SUMPRODUCT(--('Appendix F'!$A$3:$A$7050=I$6)*--('Appendix F'!$B$3:$B$7050=$A1917))&gt;0,"Yes","")</f>
        <v/>
      </c>
      <c r="J1917" s="3" t="str">
        <f>IF(SUMPRODUCT(--('Appendix F'!$A$3:$A$7050=J$6)*--('Appendix F'!$B$3:$B$7050=$A1917))&gt;0,"Yes","")</f>
        <v>Yes</v>
      </c>
    </row>
    <row r="1918" spans="1:10" x14ac:dyDescent="0.25">
      <c r="A1918" s="5" t="s">
        <v>5325</v>
      </c>
      <c r="B1918" s="5" t="s">
        <v>9800</v>
      </c>
      <c r="C1918"/>
      <c r="D1918"/>
      <c r="E1918"/>
      <c r="F1918"/>
      <c r="G1918"/>
      <c r="H1918"/>
      <c r="I1918" s="3" t="str">
        <f>IF(SUMPRODUCT(--('Appendix F'!$A$3:$A$7050=I$6)*--('Appendix F'!$B$3:$B$7050=$A1918))&gt;0,"Yes","")</f>
        <v>Yes</v>
      </c>
      <c r="J1918" s="3" t="str">
        <f>IF(SUMPRODUCT(--('Appendix F'!$A$3:$A$7050=J$6)*--('Appendix F'!$B$3:$B$7050=$A1918))&gt;0,"Yes","")</f>
        <v/>
      </c>
    </row>
    <row r="1919" spans="1:10" x14ac:dyDescent="0.25">
      <c r="A1919" s="5" t="s">
        <v>6670</v>
      </c>
      <c r="B1919" s="5" t="s">
        <v>9800</v>
      </c>
      <c r="C1919"/>
      <c r="D1919"/>
      <c r="E1919"/>
      <c r="F1919"/>
      <c r="G1919"/>
      <c r="H1919"/>
      <c r="I1919" s="3" t="str">
        <f>IF(SUMPRODUCT(--('Appendix F'!$A$3:$A$7050=I$6)*--('Appendix F'!$B$3:$B$7050=$A1919))&gt;0,"Yes","")</f>
        <v/>
      </c>
      <c r="J1919" s="3" t="str">
        <f>IF(SUMPRODUCT(--('Appendix F'!$A$3:$A$7050=J$6)*--('Appendix F'!$B$3:$B$7050=$A1919))&gt;0,"Yes","")</f>
        <v>Yes</v>
      </c>
    </row>
    <row r="1920" spans="1:10" x14ac:dyDescent="0.25">
      <c r="A1920" s="5" t="s">
        <v>5326</v>
      </c>
      <c r="B1920" s="5" t="s">
        <v>9800</v>
      </c>
      <c r="C1920"/>
      <c r="D1920"/>
      <c r="E1920"/>
      <c r="F1920"/>
      <c r="G1920"/>
      <c r="H1920"/>
      <c r="I1920" s="3" t="str">
        <f>IF(SUMPRODUCT(--('Appendix F'!$A$3:$A$7050=I$6)*--('Appendix F'!$B$3:$B$7050=$A1920))&gt;0,"Yes","")</f>
        <v>Yes</v>
      </c>
      <c r="J1920" s="3" t="str">
        <f>IF(SUMPRODUCT(--('Appendix F'!$A$3:$A$7050=J$6)*--('Appendix F'!$B$3:$B$7050=$A1920))&gt;0,"Yes","")</f>
        <v/>
      </c>
    </row>
    <row r="1921" spans="1:10" x14ac:dyDescent="0.25">
      <c r="A1921" s="5" t="s">
        <v>6671</v>
      </c>
      <c r="B1921" s="5" t="s">
        <v>9800</v>
      </c>
      <c r="C1921"/>
      <c r="D1921"/>
      <c r="E1921"/>
      <c r="F1921"/>
      <c r="G1921"/>
      <c r="H1921"/>
      <c r="I1921" s="3" t="str">
        <f>IF(SUMPRODUCT(--('Appendix F'!$A$3:$A$7050=I$6)*--('Appendix F'!$B$3:$B$7050=$A1921))&gt;0,"Yes","")</f>
        <v/>
      </c>
      <c r="J1921" s="3" t="str">
        <f>IF(SUMPRODUCT(--('Appendix F'!$A$3:$A$7050=J$6)*--('Appendix F'!$B$3:$B$7050=$A1921))&gt;0,"Yes","")</f>
        <v>Yes</v>
      </c>
    </row>
    <row r="1922" spans="1:10" x14ac:dyDescent="0.25">
      <c r="A1922" s="5" t="s">
        <v>5327</v>
      </c>
      <c r="B1922" s="5" t="s">
        <v>9800</v>
      </c>
      <c r="C1922"/>
      <c r="D1922"/>
      <c r="E1922"/>
      <c r="F1922"/>
      <c r="G1922"/>
      <c r="H1922"/>
      <c r="I1922" s="3" t="str">
        <f>IF(SUMPRODUCT(--('Appendix F'!$A$3:$A$7050=I$6)*--('Appendix F'!$B$3:$B$7050=$A1922))&gt;0,"Yes","")</f>
        <v>Yes</v>
      </c>
      <c r="J1922" s="3" t="str">
        <f>IF(SUMPRODUCT(--('Appendix F'!$A$3:$A$7050=J$6)*--('Appendix F'!$B$3:$B$7050=$A1922))&gt;0,"Yes","")</f>
        <v/>
      </c>
    </row>
    <row r="1923" spans="1:10" x14ac:dyDescent="0.25">
      <c r="A1923" s="5" t="s">
        <v>6672</v>
      </c>
      <c r="B1923" s="5" t="s">
        <v>9800</v>
      </c>
      <c r="C1923"/>
      <c r="D1923"/>
      <c r="E1923"/>
      <c r="F1923"/>
      <c r="G1923"/>
      <c r="H1923"/>
      <c r="I1923" s="3" t="str">
        <f>IF(SUMPRODUCT(--('Appendix F'!$A$3:$A$7050=I$6)*--('Appendix F'!$B$3:$B$7050=$A1923))&gt;0,"Yes","")</f>
        <v/>
      </c>
      <c r="J1923" s="3" t="str">
        <f>IF(SUMPRODUCT(--('Appendix F'!$A$3:$A$7050=J$6)*--('Appendix F'!$B$3:$B$7050=$A1923))&gt;0,"Yes","")</f>
        <v>Yes</v>
      </c>
    </row>
    <row r="1924" spans="1:10" x14ac:dyDescent="0.25">
      <c r="A1924" s="5" t="s">
        <v>5328</v>
      </c>
      <c r="B1924" s="5" t="s">
        <v>9800</v>
      </c>
      <c r="C1924"/>
      <c r="D1924"/>
      <c r="E1924"/>
      <c r="F1924"/>
      <c r="G1924"/>
      <c r="H1924"/>
      <c r="I1924" s="3" t="str">
        <f>IF(SUMPRODUCT(--('Appendix F'!$A$3:$A$7050=I$6)*--('Appendix F'!$B$3:$B$7050=$A1924))&gt;0,"Yes","")</f>
        <v>Yes</v>
      </c>
      <c r="J1924" s="3" t="str">
        <f>IF(SUMPRODUCT(--('Appendix F'!$A$3:$A$7050=J$6)*--('Appendix F'!$B$3:$B$7050=$A1924))&gt;0,"Yes","")</f>
        <v/>
      </c>
    </row>
    <row r="1925" spans="1:10" x14ac:dyDescent="0.25">
      <c r="A1925" s="5" t="s">
        <v>6673</v>
      </c>
      <c r="B1925" s="5" t="s">
        <v>9800</v>
      </c>
      <c r="C1925"/>
      <c r="D1925"/>
      <c r="E1925"/>
      <c r="F1925"/>
      <c r="G1925"/>
      <c r="H1925"/>
      <c r="I1925" s="3" t="str">
        <f>IF(SUMPRODUCT(--('Appendix F'!$A$3:$A$7050=I$6)*--('Appendix F'!$B$3:$B$7050=$A1925))&gt;0,"Yes","")</f>
        <v/>
      </c>
      <c r="J1925" s="3" t="str">
        <f>IF(SUMPRODUCT(--('Appendix F'!$A$3:$A$7050=J$6)*--('Appendix F'!$B$3:$B$7050=$A1925))&gt;0,"Yes","")</f>
        <v>Yes</v>
      </c>
    </row>
    <row r="1926" spans="1:10" x14ac:dyDescent="0.25">
      <c r="A1926" s="5" t="s">
        <v>5329</v>
      </c>
      <c r="B1926" s="5" t="s">
        <v>9800</v>
      </c>
      <c r="C1926"/>
      <c r="D1926"/>
      <c r="E1926"/>
      <c r="F1926"/>
      <c r="G1926"/>
      <c r="H1926"/>
      <c r="I1926" s="3" t="str">
        <f>IF(SUMPRODUCT(--('Appendix F'!$A$3:$A$7050=I$6)*--('Appendix F'!$B$3:$B$7050=$A1926))&gt;0,"Yes","")</f>
        <v>Yes</v>
      </c>
      <c r="J1926" s="3" t="str">
        <f>IF(SUMPRODUCT(--('Appendix F'!$A$3:$A$7050=J$6)*--('Appendix F'!$B$3:$B$7050=$A1926))&gt;0,"Yes","")</f>
        <v/>
      </c>
    </row>
    <row r="1927" spans="1:10" x14ac:dyDescent="0.25">
      <c r="A1927" s="5" t="s">
        <v>6674</v>
      </c>
      <c r="B1927" s="5" t="s">
        <v>9800</v>
      </c>
      <c r="C1927"/>
      <c r="D1927"/>
      <c r="E1927"/>
      <c r="F1927"/>
      <c r="G1927"/>
      <c r="H1927"/>
      <c r="I1927" s="3" t="str">
        <f>IF(SUMPRODUCT(--('Appendix F'!$A$3:$A$7050=I$6)*--('Appendix F'!$B$3:$B$7050=$A1927))&gt;0,"Yes","")</f>
        <v/>
      </c>
      <c r="J1927" s="3" t="str">
        <f>IF(SUMPRODUCT(--('Appendix F'!$A$3:$A$7050=J$6)*--('Appendix F'!$B$3:$B$7050=$A1927))&gt;0,"Yes","")</f>
        <v>Yes</v>
      </c>
    </row>
    <row r="1928" spans="1:10" x14ac:dyDescent="0.25">
      <c r="A1928" s="5" t="s">
        <v>5330</v>
      </c>
      <c r="B1928" s="5" t="s">
        <v>9800</v>
      </c>
      <c r="C1928"/>
      <c r="D1928"/>
      <c r="E1928"/>
      <c r="F1928"/>
      <c r="G1928"/>
      <c r="H1928"/>
      <c r="I1928" s="3" t="str">
        <f>IF(SUMPRODUCT(--('Appendix F'!$A$3:$A$7050=I$6)*--('Appendix F'!$B$3:$B$7050=$A1928))&gt;0,"Yes","")</f>
        <v>Yes</v>
      </c>
      <c r="J1928" s="3" t="str">
        <f>IF(SUMPRODUCT(--('Appendix F'!$A$3:$A$7050=J$6)*--('Appendix F'!$B$3:$B$7050=$A1928))&gt;0,"Yes","")</f>
        <v/>
      </c>
    </row>
    <row r="1929" spans="1:10" x14ac:dyDescent="0.25">
      <c r="A1929" s="5" t="s">
        <v>6675</v>
      </c>
      <c r="B1929" s="5" t="s">
        <v>9800</v>
      </c>
      <c r="C1929"/>
      <c r="D1929"/>
      <c r="E1929"/>
      <c r="F1929"/>
      <c r="G1929"/>
      <c r="H1929"/>
      <c r="I1929" s="3" t="str">
        <f>IF(SUMPRODUCT(--('Appendix F'!$A$3:$A$7050=I$6)*--('Appendix F'!$B$3:$B$7050=$A1929))&gt;0,"Yes","")</f>
        <v/>
      </c>
      <c r="J1929" s="3" t="str">
        <f>IF(SUMPRODUCT(--('Appendix F'!$A$3:$A$7050=J$6)*--('Appendix F'!$B$3:$B$7050=$A1929))&gt;0,"Yes","")</f>
        <v>Yes</v>
      </c>
    </row>
    <row r="1930" spans="1:10" x14ac:dyDescent="0.25">
      <c r="A1930" s="5" t="s">
        <v>5331</v>
      </c>
      <c r="B1930" s="5" t="s">
        <v>9800</v>
      </c>
      <c r="C1930"/>
      <c r="D1930"/>
      <c r="E1930"/>
      <c r="F1930"/>
      <c r="G1930"/>
      <c r="H1930"/>
      <c r="I1930" s="3" t="str">
        <f>IF(SUMPRODUCT(--('Appendix F'!$A$3:$A$7050=I$6)*--('Appendix F'!$B$3:$B$7050=$A1930))&gt;0,"Yes","")</f>
        <v>Yes</v>
      </c>
      <c r="J1930" s="3" t="str">
        <f>IF(SUMPRODUCT(--('Appendix F'!$A$3:$A$7050=J$6)*--('Appendix F'!$B$3:$B$7050=$A1930))&gt;0,"Yes","")</f>
        <v/>
      </c>
    </row>
    <row r="1931" spans="1:10" x14ac:dyDescent="0.25">
      <c r="A1931" s="5" t="s">
        <v>6676</v>
      </c>
      <c r="B1931" s="5" t="s">
        <v>9800</v>
      </c>
      <c r="C1931"/>
      <c r="D1931"/>
      <c r="E1931"/>
      <c r="F1931"/>
      <c r="G1931"/>
      <c r="H1931"/>
      <c r="I1931" s="3" t="str">
        <f>IF(SUMPRODUCT(--('Appendix F'!$A$3:$A$7050=I$6)*--('Appendix F'!$B$3:$B$7050=$A1931))&gt;0,"Yes","")</f>
        <v/>
      </c>
      <c r="J1931" s="3" t="str">
        <f>IF(SUMPRODUCT(--('Appendix F'!$A$3:$A$7050=J$6)*--('Appendix F'!$B$3:$B$7050=$A1931))&gt;0,"Yes","")</f>
        <v>Yes</v>
      </c>
    </row>
    <row r="1932" spans="1:10" x14ac:dyDescent="0.25">
      <c r="A1932" s="5" t="s">
        <v>5332</v>
      </c>
      <c r="B1932" s="5" t="s">
        <v>9800</v>
      </c>
      <c r="C1932"/>
      <c r="D1932"/>
      <c r="E1932"/>
      <c r="F1932"/>
      <c r="G1932"/>
      <c r="H1932"/>
      <c r="I1932" s="3" t="str">
        <f>IF(SUMPRODUCT(--('Appendix F'!$A$3:$A$7050=I$6)*--('Appendix F'!$B$3:$B$7050=$A1932))&gt;0,"Yes","")</f>
        <v>Yes</v>
      </c>
      <c r="J1932" s="3" t="str">
        <f>IF(SUMPRODUCT(--('Appendix F'!$A$3:$A$7050=J$6)*--('Appendix F'!$B$3:$B$7050=$A1932))&gt;0,"Yes","")</f>
        <v/>
      </c>
    </row>
    <row r="1933" spans="1:10" x14ac:dyDescent="0.25">
      <c r="A1933" s="5" t="s">
        <v>6677</v>
      </c>
      <c r="B1933" s="5" t="s">
        <v>9800</v>
      </c>
      <c r="C1933"/>
      <c r="D1933"/>
      <c r="E1933"/>
      <c r="F1933"/>
      <c r="G1933"/>
      <c r="H1933"/>
      <c r="I1933" s="3" t="str">
        <f>IF(SUMPRODUCT(--('Appendix F'!$A$3:$A$7050=I$6)*--('Appendix F'!$B$3:$B$7050=$A1933))&gt;0,"Yes","")</f>
        <v/>
      </c>
      <c r="J1933" s="3" t="str">
        <f>IF(SUMPRODUCT(--('Appendix F'!$A$3:$A$7050=J$6)*--('Appendix F'!$B$3:$B$7050=$A1933))&gt;0,"Yes","")</f>
        <v>Yes</v>
      </c>
    </row>
    <row r="1934" spans="1:10" x14ac:dyDescent="0.25">
      <c r="A1934" s="5" t="s">
        <v>5333</v>
      </c>
      <c r="B1934" s="5" t="s">
        <v>9800</v>
      </c>
      <c r="C1934"/>
      <c r="D1934"/>
      <c r="E1934"/>
      <c r="F1934"/>
      <c r="G1934"/>
      <c r="H1934"/>
      <c r="I1934" s="3" t="str">
        <f>IF(SUMPRODUCT(--('Appendix F'!$A$3:$A$7050=I$6)*--('Appendix F'!$B$3:$B$7050=$A1934))&gt;0,"Yes","")</f>
        <v>Yes</v>
      </c>
      <c r="J1934" s="3" t="str">
        <f>IF(SUMPRODUCT(--('Appendix F'!$A$3:$A$7050=J$6)*--('Appendix F'!$B$3:$B$7050=$A1934))&gt;0,"Yes","")</f>
        <v/>
      </c>
    </row>
    <row r="1935" spans="1:10" x14ac:dyDescent="0.25">
      <c r="A1935" s="5" t="s">
        <v>6678</v>
      </c>
      <c r="B1935" s="5" t="s">
        <v>9800</v>
      </c>
      <c r="C1935"/>
      <c r="D1935"/>
      <c r="E1935"/>
      <c r="F1935"/>
      <c r="G1935"/>
      <c r="H1935"/>
      <c r="I1935" s="3" t="str">
        <f>IF(SUMPRODUCT(--('Appendix F'!$A$3:$A$7050=I$6)*--('Appendix F'!$B$3:$B$7050=$A1935))&gt;0,"Yes","")</f>
        <v/>
      </c>
      <c r="J1935" s="3" t="str">
        <f>IF(SUMPRODUCT(--('Appendix F'!$A$3:$A$7050=J$6)*--('Appendix F'!$B$3:$B$7050=$A1935))&gt;0,"Yes","")</f>
        <v>Yes</v>
      </c>
    </row>
    <row r="1936" spans="1:10" x14ac:dyDescent="0.25">
      <c r="A1936" s="5" t="s">
        <v>5334</v>
      </c>
      <c r="B1936" s="5" t="s">
        <v>9800</v>
      </c>
      <c r="C1936"/>
      <c r="D1936"/>
      <c r="E1936"/>
      <c r="F1936"/>
      <c r="G1936"/>
      <c r="H1936"/>
      <c r="I1936" s="3" t="str">
        <f>IF(SUMPRODUCT(--('Appendix F'!$A$3:$A$7050=I$6)*--('Appendix F'!$B$3:$B$7050=$A1936))&gt;0,"Yes","")</f>
        <v>Yes</v>
      </c>
      <c r="J1936" s="3" t="str">
        <f>IF(SUMPRODUCT(--('Appendix F'!$A$3:$A$7050=J$6)*--('Appendix F'!$B$3:$B$7050=$A1936))&gt;0,"Yes","")</f>
        <v/>
      </c>
    </row>
    <row r="1937" spans="1:10" x14ac:dyDescent="0.25">
      <c r="A1937" s="5" t="s">
        <v>6679</v>
      </c>
      <c r="B1937" s="5" t="s">
        <v>9800</v>
      </c>
      <c r="C1937"/>
      <c r="D1937"/>
      <c r="E1937"/>
      <c r="F1937"/>
      <c r="G1937"/>
      <c r="H1937"/>
      <c r="I1937" s="3" t="str">
        <f>IF(SUMPRODUCT(--('Appendix F'!$A$3:$A$7050=I$6)*--('Appendix F'!$B$3:$B$7050=$A1937))&gt;0,"Yes","")</f>
        <v/>
      </c>
      <c r="J1937" s="3" t="str">
        <f>IF(SUMPRODUCT(--('Appendix F'!$A$3:$A$7050=J$6)*--('Appendix F'!$B$3:$B$7050=$A1937))&gt;0,"Yes","")</f>
        <v>Yes</v>
      </c>
    </row>
    <row r="1938" spans="1:10" x14ac:dyDescent="0.25">
      <c r="A1938" s="5" t="s">
        <v>5335</v>
      </c>
      <c r="B1938" s="5" t="s">
        <v>9800</v>
      </c>
      <c r="C1938"/>
      <c r="D1938"/>
      <c r="E1938"/>
      <c r="F1938"/>
      <c r="G1938"/>
      <c r="H1938"/>
      <c r="I1938" s="3" t="str">
        <f>IF(SUMPRODUCT(--('Appendix F'!$A$3:$A$7050=I$6)*--('Appendix F'!$B$3:$B$7050=$A1938))&gt;0,"Yes","")</f>
        <v>Yes</v>
      </c>
      <c r="J1938" s="3" t="str">
        <f>IF(SUMPRODUCT(--('Appendix F'!$A$3:$A$7050=J$6)*--('Appendix F'!$B$3:$B$7050=$A1938))&gt;0,"Yes","")</f>
        <v/>
      </c>
    </row>
    <row r="1939" spans="1:10" x14ac:dyDescent="0.25">
      <c r="A1939" s="5" t="s">
        <v>6680</v>
      </c>
      <c r="B1939" s="5" t="s">
        <v>9800</v>
      </c>
      <c r="C1939"/>
      <c r="D1939"/>
      <c r="E1939"/>
      <c r="F1939"/>
      <c r="G1939"/>
      <c r="H1939"/>
      <c r="I1939" s="3" t="str">
        <f>IF(SUMPRODUCT(--('Appendix F'!$A$3:$A$7050=I$6)*--('Appendix F'!$B$3:$B$7050=$A1939))&gt;0,"Yes","")</f>
        <v/>
      </c>
      <c r="J1939" s="3" t="str">
        <f>IF(SUMPRODUCT(--('Appendix F'!$A$3:$A$7050=J$6)*--('Appendix F'!$B$3:$B$7050=$A1939))&gt;0,"Yes","")</f>
        <v>Yes</v>
      </c>
    </row>
    <row r="1940" spans="1:10" x14ac:dyDescent="0.25">
      <c r="A1940" s="5" t="s">
        <v>5336</v>
      </c>
      <c r="B1940" s="5" t="s">
        <v>9800</v>
      </c>
      <c r="C1940"/>
      <c r="D1940"/>
      <c r="E1940"/>
      <c r="F1940"/>
      <c r="G1940"/>
      <c r="H1940"/>
      <c r="I1940" s="3" t="str">
        <f>IF(SUMPRODUCT(--('Appendix F'!$A$3:$A$7050=I$6)*--('Appendix F'!$B$3:$B$7050=$A1940))&gt;0,"Yes","")</f>
        <v>Yes</v>
      </c>
      <c r="J1940" s="3" t="str">
        <f>IF(SUMPRODUCT(--('Appendix F'!$A$3:$A$7050=J$6)*--('Appendix F'!$B$3:$B$7050=$A1940))&gt;0,"Yes","")</f>
        <v/>
      </c>
    </row>
    <row r="1941" spans="1:10" x14ac:dyDescent="0.25">
      <c r="A1941" s="5" t="s">
        <v>6681</v>
      </c>
      <c r="B1941" s="5" t="s">
        <v>9800</v>
      </c>
      <c r="C1941"/>
      <c r="D1941"/>
      <c r="E1941"/>
      <c r="F1941"/>
      <c r="G1941"/>
      <c r="H1941"/>
      <c r="I1941" s="3" t="str">
        <f>IF(SUMPRODUCT(--('Appendix F'!$A$3:$A$7050=I$6)*--('Appendix F'!$B$3:$B$7050=$A1941))&gt;0,"Yes","")</f>
        <v/>
      </c>
      <c r="J1941" s="3" t="str">
        <f>IF(SUMPRODUCT(--('Appendix F'!$A$3:$A$7050=J$6)*--('Appendix F'!$B$3:$B$7050=$A1941))&gt;0,"Yes","")</f>
        <v>Yes</v>
      </c>
    </row>
    <row r="1942" spans="1:10" x14ac:dyDescent="0.25">
      <c r="A1942" s="5" t="s">
        <v>5337</v>
      </c>
      <c r="B1942" s="5" t="s">
        <v>9800</v>
      </c>
      <c r="C1942"/>
      <c r="D1942"/>
      <c r="E1942"/>
      <c r="F1942"/>
      <c r="G1942"/>
      <c r="H1942"/>
      <c r="I1942" s="3" t="str">
        <f>IF(SUMPRODUCT(--('Appendix F'!$A$3:$A$7050=I$6)*--('Appendix F'!$B$3:$B$7050=$A1942))&gt;0,"Yes","")</f>
        <v>Yes</v>
      </c>
      <c r="J1942" s="3" t="str">
        <f>IF(SUMPRODUCT(--('Appendix F'!$A$3:$A$7050=J$6)*--('Appendix F'!$B$3:$B$7050=$A1942))&gt;0,"Yes","")</f>
        <v/>
      </c>
    </row>
    <row r="1943" spans="1:10" x14ac:dyDescent="0.25">
      <c r="A1943" s="5" t="s">
        <v>6682</v>
      </c>
      <c r="B1943" s="5" t="s">
        <v>9800</v>
      </c>
      <c r="C1943"/>
      <c r="D1943"/>
      <c r="E1943"/>
      <c r="F1943"/>
      <c r="G1943"/>
      <c r="H1943"/>
      <c r="I1943" s="3" t="str">
        <f>IF(SUMPRODUCT(--('Appendix F'!$A$3:$A$7050=I$6)*--('Appendix F'!$B$3:$B$7050=$A1943))&gt;0,"Yes","")</f>
        <v/>
      </c>
      <c r="J1943" s="3" t="str">
        <f>IF(SUMPRODUCT(--('Appendix F'!$A$3:$A$7050=J$6)*--('Appendix F'!$B$3:$B$7050=$A1943))&gt;0,"Yes","")</f>
        <v>Yes</v>
      </c>
    </row>
    <row r="1944" spans="1:10" x14ac:dyDescent="0.25">
      <c r="A1944" s="5" t="s">
        <v>5338</v>
      </c>
      <c r="B1944" s="5" t="s">
        <v>9800</v>
      </c>
      <c r="C1944"/>
      <c r="D1944"/>
      <c r="E1944"/>
      <c r="F1944"/>
      <c r="G1944"/>
      <c r="H1944"/>
      <c r="I1944" s="3" t="str">
        <f>IF(SUMPRODUCT(--('Appendix F'!$A$3:$A$7050=I$6)*--('Appendix F'!$B$3:$B$7050=$A1944))&gt;0,"Yes","")</f>
        <v>Yes</v>
      </c>
      <c r="J1944" s="3" t="str">
        <f>IF(SUMPRODUCT(--('Appendix F'!$A$3:$A$7050=J$6)*--('Appendix F'!$B$3:$B$7050=$A1944))&gt;0,"Yes","")</f>
        <v/>
      </c>
    </row>
    <row r="1945" spans="1:10" x14ac:dyDescent="0.25">
      <c r="A1945" s="5" t="s">
        <v>6683</v>
      </c>
      <c r="B1945" s="5" t="s">
        <v>9800</v>
      </c>
      <c r="C1945"/>
      <c r="D1945"/>
      <c r="E1945"/>
      <c r="F1945"/>
      <c r="G1945"/>
      <c r="H1945"/>
      <c r="I1945" s="3" t="str">
        <f>IF(SUMPRODUCT(--('Appendix F'!$A$3:$A$7050=I$6)*--('Appendix F'!$B$3:$B$7050=$A1945))&gt;0,"Yes","")</f>
        <v/>
      </c>
      <c r="J1945" s="3" t="str">
        <f>IF(SUMPRODUCT(--('Appendix F'!$A$3:$A$7050=J$6)*--('Appendix F'!$B$3:$B$7050=$A1945))&gt;0,"Yes","")</f>
        <v>Yes</v>
      </c>
    </row>
    <row r="1946" spans="1:10" x14ac:dyDescent="0.25">
      <c r="A1946" s="5" t="s">
        <v>5339</v>
      </c>
      <c r="B1946" s="5" t="s">
        <v>9800</v>
      </c>
      <c r="C1946"/>
      <c r="D1946"/>
      <c r="E1946"/>
      <c r="F1946"/>
      <c r="G1946"/>
      <c r="H1946"/>
      <c r="I1946" s="3" t="str">
        <f>IF(SUMPRODUCT(--('Appendix F'!$A$3:$A$7050=I$6)*--('Appendix F'!$B$3:$B$7050=$A1946))&gt;0,"Yes","")</f>
        <v>Yes</v>
      </c>
      <c r="J1946" s="3" t="str">
        <f>IF(SUMPRODUCT(--('Appendix F'!$A$3:$A$7050=J$6)*--('Appendix F'!$B$3:$B$7050=$A1946))&gt;0,"Yes","")</f>
        <v/>
      </c>
    </row>
    <row r="1947" spans="1:10" x14ac:dyDescent="0.25">
      <c r="A1947" s="5" t="s">
        <v>6684</v>
      </c>
      <c r="B1947" s="5" t="s">
        <v>9800</v>
      </c>
      <c r="C1947"/>
      <c r="D1947"/>
      <c r="E1947"/>
      <c r="F1947"/>
      <c r="G1947"/>
      <c r="H1947"/>
      <c r="I1947" s="3" t="str">
        <f>IF(SUMPRODUCT(--('Appendix F'!$A$3:$A$7050=I$6)*--('Appendix F'!$B$3:$B$7050=$A1947))&gt;0,"Yes","")</f>
        <v/>
      </c>
      <c r="J1947" s="3" t="str">
        <f>IF(SUMPRODUCT(--('Appendix F'!$A$3:$A$7050=J$6)*--('Appendix F'!$B$3:$B$7050=$A1947))&gt;0,"Yes","")</f>
        <v>Yes</v>
      </c>
    </row>
    <row r="1948" spans="1:10" x14ac:dyDescent="0.25">
      <c r="A1948" s="5" t="s">
        <v>5340</v>
      </c>
      <c r="B1948" s="5" t="s">
        <v>9800</v>
      </c>
      <c r="C1948"/>
      <c r="D1948"/>
      <c r="E1948"/>
      <c r="F1948"/>
      <c r="G1948"/>
      <c r="H1948"/>
      <c r="I1948" s="3" t="str">
        <f>IF(SUMPRODUCT(--('Appendix F'!$A$3:$A$7050=I$6)*--('Appendix F'!$B$3:$B$7050=$A1948))&gt;0,"Yes","")</f>
        <v>Yes</v>
      </c>
      <c r="J1948" s="3" t="str">
        <f>IF(SUMPRODUCT(--('Appendix F'!$A$3:$A$7050=J$6)*--('Appendix F'!$B$3:$B$7050=$A1948))&gt;0,"Yes","")</f>
        <v/>
      </c>
    </row>
    <row r="1949" spans="1:10" x14ac:dyDescent="0.25">
      <c r="A1949" s="5" t="s">
        <v>6685</v>
      </c>
      <c r="B1949" s="5" t="s">
        <v>9800</v>
      </c>
      <c r="C1949"/>
      <c r="D1949"/>
      <c r="E1949"/>
      <c r="F1949"/>
      <c r="G1949"/>
      <c r="H1949"/>
      <c r="I1949" s="3" t="str">
        <f>IF(SUMPRODUCT(--('Appendix F'!$A$3:$A$7050=I$6)*--('Appendix F'!$B$3:$B$7050=$A1949))&gt;0,"Yes","")</f>
        <v/>
      </c>
      <c r="J1949" s="3" t="str">
        <f>IF(SUMPRODUCT(--('Appendix F'!$A$3:$A$7050=J$6)*--('Appendix F'!$B$3:$B$7050=$A1949))&gt;0,"Yes","")</f>
        <v>Yes</v>
      </c>
    </row>
    <row r="1950" spans="1:10" x14ac:dyDescent="0.25">
      <c r="A1950" s="5" t="s">
        <v>5341</v>
      </c>
      <c r="B1950" s="5" t="s">
        <v>9800</v>
      </c>
      <c r="C1950"/>
      <c r="D1950"/>
      <c r="E1950"/>
      <c r="F1950"/>
      <c r="G1950"/>
      <c r="H1950"/>
      <c r="I1950" s="3" t="str">
        <f>IF(SUMPRODUCT(--('Appendix F'!$A$3:$A$7050=I$6)*--('Appendix F'!$B$3:$B$7050=$A1950))&gt;0,"Yes","")</f>
        <v>Yes</v>
      </c>
      <c r="J1950" s="3" t="str">
        <f>IF(SUMPRODUCT(--('Appendix F'!$A$3:$A$7050=J$6)*--('Appendix F'!$B$3:$B$7050=$A1950))&gt;0,"Yes","")</f>
        <v/>
      </c>
    </row>
    <row r="1951" spans="1:10" x14ac:dyDescent="0.25">
      <c r="A1951" s="5" t="s">
        <v>6686</v>
      </c>
      <c r="B1951" s="5" t="s">
        <v>9800</v>
      </c>
      <c r="C1951"/>
      <c r="D1951"/>
      <c r="E1951"/>
      <c r="F1951"/>
      <c r="G1951"/>
      <c r="H1951"/>
      <c r="I1951" s="3" t="str">
        <f>IF(SUMPRODUCT(--('Appendix F'!$A$3:$A$7050=I$6)*--('Appendix F'!$B$3:$B$7050=$A1951))&gt;0,"Yes","")</f>
        <v/>
      </c>
      <c r="J1951" s="3" t="str">
        <f>IF(SUMPRODUCT(--('Appendix F'!$A$3:$A$7050=J$6)*--('Appendix F'!$B$3:$B$7050=$A1951))&gt;0,"Yes","")</f>
        <v>Yes</v>
      </c>
    </row>
    <row r="1952" spans="1:10" x14ac:dyDescent="0.25">
      <c r="A1952" s="5" t="s">
        <v>5342</v>
      </c>
      <c r="B1952" s="5" t="s">
        <v>9800</v>
      </c>
      <c r="C1952"/>
      <c r="D1952"/>
      <c r="E1952"/>
      <c r="F1952"/>
      <c r="G1952"/>
      <c r="H1952"/>
      <c r="I1952" s="3" t="str">
        <f>IF(SUMPRODUCT(--('Appendix F'!$A$3:$A$7050=I$6)*--('Appendix F'!$B$3:$B$7050=$A1952))&gt;0,"Yes","")</f>
        <v>Yes</v>
      </c>
      <c r="J1952" s="3" t="str">
        <f>IF(SUMPRODUCT(--('Appendix F'!$A$3:$A$7050=J$6)*--('Appendix F'!$B$3:$B$7050=$A1952))&gt;0,"Yes","")</f>
        <v/>
      </c>
    </row>
    <row r="1953" spans="1:10" x14ac:dyDescent="0.25">
      <c r="A1953" s="5" t="s">
        <v>6687</v>
      </c>
      <c r="B1953" s="5" t="s">
        <v>9800</v>
      </c>
      <c r="C1953"/>
      <c r="D1953"/>
      <c r="E1953"/>
      <c r="F1953"/>
      <c r="G1953"/>
      <c r="H1953"/>
      <c r="I1953" s="3" t="str">
        <f>IF(SUMPRODUCT(--('Appendix F'!$A$3:$A$7050=I$6)*--('Appendix F'!$B$3:$B$7050=$A1953))&gt;0,"Yes","")</f>
        <v/>
      </c>
      <c r="J1953" s="3" t="str">
        <f>IF(SUMPRODUCT(--('Appendix F'!$A$3:$A$7050=J$6)*--('Appendix F'!$B$3:$B$7050=$A1953))&gt;0,"Yes","")</f>
        <v>Yes</v>
      </c>
    </row>
    <row r="1954" spans="1:10" x14ac:dyDescent="0.25">
      <c r="A1954" s="5" t="s">
        <v>5343</v>
      </c>
      <c r="B1954" s="5" t="s">
        <v>9800</v>
      </c>
      <c r="C1954"/>
      <c r="D1954"/>
      <c r="E1954"/>
      <c r="F1954"/>
      <c r="G1954"/>
      <c r="H1954"/>
      <c r="I1954" s="3" t="str">
        <f>IF(SUMPRODUCT(--('Appendix F'!$A$3:$A$7050=I$6)*--('Appendix F'!$B$3:$B$7050=$A1954))&gt;0,"Yes","")</f>
        <v>Yes</v>
      </c>
      <c r="J1954" s="3" t="str">
        <f>IF(SUMPRODUCT(--('Appendix F'!$A$3:$A$7050=J$6)*--('Appendix F'!$B$3:$B$7050=$A1954))&gt;0,"Yes","")</f>
        <v/>
      </c>
    </row>
    <row r="1955" spans="1:10" x14ac:dyDescent="0.25">
      <c r="A1955" s="5" t="s">
        <v>6688</v>
      </c>
      <c r="B1955" s="5" t="s">
        <v>9800</v>
      </c>
      <c r="C1955"/>
      <c r="D1955"/>
      <c r="E1955"/>
      <c r="F1955"/>
      <c r="G1955"/>
      <c r="H1955"/>
      <c r="I1955" s="3" t="str">
        <f>IF(SUMPRODUCT(--('Appendix F'!$A$3:$A$7050=I$6)*--('Appendix F'!$B$3:$B$7050=$A1955))&gt;0,"Yes","")</f>
        <v/>
      </c>
      <c r="J1955" s="3" t="str">
        <f>IF(SUMPRODUCT(--('Appendix F'!$A$3:$A$7050=J$6)*--('Appendix F'!$B$3:$B$7050=$A1955))&gt;0,"Yes","")</f>
        <v>Yes</v>
      </c>
    </row>
    <row r="1956" spans="1:10" x14ac:dyDescent="0.25">
      <c r="A1956" s="5" t="s">
        <v>5344</v>
      </c>
      <c r="B1956" s="5" t="s">
        <v>9800</v>
      </c>
      <c r="C1956"/>
      <c r="D1956"/>
      <c r="E1956"/>
      <c r="F1956"/>
      <c r="G1956"/>
      <c r="H1956"/>
      <c r="I1956" s="3" t="str">
        <f>IF(SUMPRODUCT(--('Appendix F'!$A$3:$A$7050=I$6)*--('Appendix F'!$B$3:$B$7050=$A1956))&gt;0,"Yes","")</f>
        <v>Yes</v>
      </c>
      <c r="J1956" s="3" t="str">
        <f>IF(SUMPRODUCT(--('Appendix F'!$A$3:$A$7050=J$6)*--('Appendix F'!$B$3:$B$7050=$A1956))&gt;0,"Yes","")</f>
        <v/>
      </c>
    </row>
    <row r="1957" spans="1:10" x14ac:dyDescent="0.25">
      <c r="A1957" s="5" t="s">
        <v>6689</v>
      </c>
      <c r="B1957" s="5" t="s">
        <v>9800</v>
      </c>
      <c r="C1957"/>
      <c r="D1957"/>
      <c r="E1957"/>
      <c r="F1957"/>
      <c r="G1957"/>
      <c r="H1957"/>
      <c r="I1957" s="3" t="str">
        <f>IF(SUMPRODUCT(--('Appendix F'!$A$3:$A$7050=I$6)*--('Appendix F'!$B$3:$B$7050=$A1957))&gt;0,"Yes","")</f>
        <v/>
      </c>
      <c r="J1957" s="3" t="str">
        <f>IF(SUMPRODUCT(--('Appendix F'!$A$3:$A$7050=J$6)*--('Appendix F'!$B$3:$B$7050=$A1957))&gt;0,"Yes","")</f>
        <v>Yes</v>
      </c>
    </row>
    <row r="1958" spans="1:10" x14ac:dyDescent="0.25">
      <c r="A1958" s="5" t="s">
        <v>5345</v>
      </c>
      <c r="B1958" s="5" t="s">
        <v>9800</v>
      </c>
      <c r="C1958"/>
      <c r="D1958"/>
      <c r="E1958"/>
      <c r="F1958"/>
      <c r="G1958"/>
      <c r="H1958"/>
      <c r="I1958" s="3" t="str">
        <f>IF(SUMPRODUCT(--('Appendix F'!$A$3:$A$7050=I$6)*--('Appendix F'!$B$3:$B$7050=$A1958))&gt;0,"Yes","")</f>
        <v>Yes</v>
      </c>
      <c r="J1958" s="3" t="str">
        <f>IF(SUMPRODUCT(--('Appendix F'!$A$3:$A$7050=J$6)*--('Appendix F'!$B$3:$B$7050=$A1958))&gt;0,"Yes","")</f>
        <v/>
      </c>
    </row>
    <row r="1959" spans="1:10" x14ac:dyDescent="0.25">
      <c r="A1959" s="5" t="s">
        <v>6690</v>
      </c>
      <c r="B1959" s="5" t="s">
        <v>9800</v>
      </c>
      <c r="C1959"/>
      <c r="D1959"/>
      <c r="E1959"/>
      <c r="F1959"/>
      <c r="G1959"/>
      <c r="H1959"/>
      <c r="I1959" s="3" t="str">
        <f>IF(SUMPRODUCT(--('Appendix F'!$A$3:$A$7050=I$6)*--('Appendix F'!$B$3:$B$7050=$A1959))&gt;0,"Yes","")</f>
        <v/>
      </c>
      <c r="J1959" s="3" t="str">
        <f>IF(SUMPRODUCT(--('Appendix F'!$A$3:$A$7050=J$6)*--('Appendix F'!$B$3:$B$7050=$A1959))&gt;0,"Yes","")</f>
        <v>Yes</v>
      </c>
    </row>
    <row r="1960" spans="1:10" x14ac:dyDescent="0.25">
      <c r="A1960" s="5" t="s">
        <v>5346</v>
      </c>
      <c r="B1960" s="5" t="s">
        <v>9800</v>
      </c>
      <c r="C1960"/>
      <c r="D1960"/>
      <c r="E1960"/>
      <c r="F1960"/>
      <c r="G1960"/>
      <c r="H1960"/>
      <c r="I1960" s="3" t="str">
        <f>IF(SUMPRODUCT(--('Appendix F'!$A$3:$A$7050=I$6)*--('Appendix F'!$B$3:$B$7050=$A1960))&gt;0,"Yes","")</f>
        <v>Yes</v>
      </c>
      <c r="J1960" s="3" t="str">
        <f>IF(SUMPRODUCT(--('Appendix F'!$A$3:$A$7050=J$6)*--('Appendix F'!$B$3:$B$7050=$A1960))&gt;0,"Yes","")</f>
        <v/>
      </c>
    </row>
    <row r="1961" spans="1:10" x14ac:dyDescent="0.25">
      <c r="A1961" s="5" t="s">
        <v>6691</v>
      </c>
      <c r="B1961" s="5" t="s">
        <v>9800</v>
      </c>
      <c r="C1961"/>
      <c r="D1961"/>
      <c r="E1961"/>
      <c r="F1961"/>
      <c r="G1961"/>
      <c r="H1961"/>
      <c r="I1961" s="3" t="str">
        <f>IF(SUMPRODUCT(--('Appendix F'!$A$3:$A$7050=I$6)*--('Appendix F'!$B$3:$B$7050=$A1961))&gt;0,"Yes","")</f>
        <v/>
      </c>
      <c r="J1961" s="3" t="str">
        <f>IF(SUMPRODUCT(--('Appendix F'!$A$3:$A$7050=J$6)*--('Appendix F'!$B$3:$B$7050=$A1961))&gt;0,"Yes","")</f>
        <v>Yes</v>
      </c>
    </row>
    <row r="1962" spans="1:10" x14ac:dyDescent="0.25">
      <c r="A1962" s="5" t="s">
        <v>5347</v>
      </c>
      <c r="B1962" s="5" t="s">
        <v>9800</v>
      </c>
      <c r="C1962"/>
      <c r="D1962"/>
      <c r="E1962"/>
      <c r="F1962"/>
      <c r="G1962"/>
      <c r="H1962"/>
      <c r="I1962" s="3" t="str">
        <f>IF(SUMPRODUCT(--('Appendix F'!$A$3:$A$7050=I$6)*--('Appendix F'!$B$3:$B$7050=$A1962))&gt;0,"Yes","")</f>
        <v>Yes</v>
      </c>
      <c r="J1962" s="3" t="str">
        <f>IF(SUMPRODUCT(--('Appendix F'!$A$3:$A$7050=J$6)*--('Appendix F'!$B$3:$B$7050=$A1962))&gt;0,"Yes","")</f>
        <v/>
      </c>
    </row>
    <row r="1963" spans="1:10" x14ac:dyDescent="0.25">
      <c r="A1963" s="5" t="s">
        <v>6692</v>
      </c>
      <c r="B1963" s="5" t="s">
        <v>9800</v>
      </c>
      <c r="C1963"/>
      <c r="D1963"/>
      <c r="E1963"/>
      <c r="F1963"/>
      <c r="G1963"/>
      <c r="H1963"/>
      <c r="I1963" s="3" t="str">
        <f>IF(SUMPRODUCT(--('Appendix F'!$A$3:$A$7050=I$6)*--('Appendix F'!$B$3:$B$7050=$A1963))&gt;0,"Yes","")</f>
        <v/>
      </c>
      <c r="J1963" s="3" t="str">
        <f>IF(SUMPRODUCT(--('Appendix F'!$A$3:$A$7050=J$6)*--('Appendix F'!$B$3:$B$7050=$A1963))&gt;0,"Yes","")</f>
        <v>Yes</v>
      </c>
    </row>
    <row r="1964" spans="1:10" x14ac:dyDescent="0.25">
      <c r="A1964" s="5" t="s">
        <v>5348</v>
      </c>
      <c r="B1964" s="5" t="s">
        <v>9800</v>
      </c>
      <c r="C1964"/>
      <c r="D1964"/>
      <c r="E1964"/>
      <c r="F1964"/>
      <c r="G1964"/>
      <c r="H1964"/>
      <c r="I1964" s="3" t="str">
        <f>IF(SUMPRODUCT(--('Appendix F'!$A$3:$A$7050=I$6)*--('Appendix F'!$B$3:$B$7050=$A1964))&gt;0,"Yes","")</f>
        <v>Yes</v>
      </c>
      <c r="J1964" s="3" t="str">
        <f>IF(SUMPRODUCT(--('Appendix F'!$A$3:$A$7050=J$6)*--('Appendix F'!$B$3:$B$7050=$A1964))&gt;0,"Yes","")</f>
        <v/>
      </c>
    </row>
    <row r="1965" spans="1:10" x14ac:dyDescent="0.25">
      <c r="A1965" s="5" t="s">
        <v>6693</v>
      </c>
      <c r="B1965" s="5" t="s">
        <v>9800</v>
      </c>
      <c r="C1965"/>
      <c r="D1965"/>
      <c r="E1965"/>
      <c r="F1965"/>
      <c r="G1965"/>
      <c r="H1965"/>
      <c r="I1965" s="3" t="str">
        <f>IF(SUMPRODUCT(--('Appendix F'!$A$3:$A$7050=I$6)*--('Appendix F'!$B$3:$B$7050=$A1965))&gt;0,"Yes","")</f>
        <v/>
      </c>
      <c r="J1965" s="3" t="str">
        <f>IF(SUMPRODUCT(--('Appendix F'!$A$3:$A$7050=J$6)*--('Appendix F'!$B$3:$B$7050=$A1965))&gt;0,"Yes","")</f>
        <v>Yes</v>
      </c>
    </row>
    <row r="1966" spans="1:10" x14ac:dyDescent="0.25">
      <c r="A1966" s="5" t="s">
        <v>5349</v>
      </c>
      <c r="B1966" s="5" t="s">
        <v>9800</v>
      </c>
      <c r="C1966"/>
      <c r="D1966"/>
      <c r="E1966"/>
      <c r="F1966"/>
      <c r="G1966"/>
      <c r="H1966"/>
      <c r="I1966" s="3" t="str">
        <f>IF(SUMPRODUCT(--('Appendix F'!$A$3:$A$7050=I$6)*--('Appendix F'!$B$3:$B$7050=$A1966))&gt;0,"Yes","")</f>
        <v>Yes</v>
      </c>
      <c r="J1966" s="3" t="str">
        <f>IF(SUMPRODUCT(--('Appendix F'!$A$3:$A$7050=J$6)*--('Appendix F'!$B$3:$B$7050=$A1966))&gt;0,"Yes","")</f>
        <v/>
      </c>
    </row>
    <row r="1967" spans="1:10" x14ac:dyDescent="0.25">
      <c r="A1967" s="5" t="s">
        <v>6694</v>
      </c>
      <c r="B1967" s="5" t="s">
        <v>9800</v>
      </c>
      <c r="C1967"/>
      <c r="D1967"/>
      <c r="E1967"/>
      <c r="F1967"/>
      <c r="G1967"/>
      <c r="H1967"/>
      <c r="I1967" s="3" t="str">
        <f>IF(SUMPRODUCT(--('Appendix F'!$A$3:$A$7050=I$6)*--('Appendix F'!$B$3:$B$7050=$A1967))&gt;0,"Yes","")</f>
        <v/>
      </c>
      <c r="J1967" s="3" t="str">
        <f>IF(SUMPRODUCT(--('Appendix F'!$A$3:$A$7050=J$6)*--('Appendix F'!$B$3:$B$7050=$A1967))&gt;0,"Yes","")</f>
        <v>Yes</v>
      </c>
    </row>
    <row r="1968" spans="1:10" x14ac:dyDescent="0.25">
      <c r="A1968" s="5" t="s">
        <v>5350</v>
      </c>
      <c r="B1968" s="5" t="s">
        <v>9800</v>
      </c>
      <c r="C1968"/>
      <c r="D1968"/>
      <c r="E1968"/>
      <c r="F1968"/>
      <c r="G1968"/>
      <c r="H1968"/>
      <c r="I1968" s="3" t="str">
        <f>IF(SUMPRODUCT(--('Appendix F'!$A$3:$A$7050=I$6)*--('Appendix F'!$B$3:$B$7050=$A1968))&gt;0,"Yes","")</f>
        <v>Yes</v>
      </c>
      <c r="J1968" s="3" t="str">
        <f>IF(SUMPRODUCT(--('Appendix F'!$A$3:$A$7050=J$6)*--('Appendix F'!$B$3:$B$7050=$A1968))&gt;0,"Yes","")</f>
        <v/>
      </c>
    </row>
    <row r="1969" spans="1:10" x14ac:dyDescent="0.25">
      <c r="A1969" s="5" t="s">
        <v>6695</v>
      </c>
      <c r="B1969" s="5" t="s">
        <v>9800</v>
      </c>
      <c r="C1969"/>
      <c r="D1969"/>
      <c r="E1969"/>
      <c r="F1969"/>
      <c r="G1969"/>
      <c r="H1969"/>
      <c r="I1969" s="3" t="str">
        <f>IF(SUMPRODUCT(--('Appendix F'!$A$3:$A$7050=I$6)*--('Appendix F'!$B$3:$B$7050=$A1969))&gt;0,"Yes","")</f>
        <v/>
      </c>
      <c r="J1969" s="3" t="str">
        <f>IF(SUMPRODUCT(--('Appendix F'!$A$3:$A$7050=J$6)*--('Appendix F'!$B$3:$B$7050=$A1969))&gt;0,"Yes","")</f>
        <v>Yes</v>
      </c>
    </row>
    <row r="1970" spans="1:10" x14ac:dyDescent="0.25">
      <c r="A1970" s="5" t="s">
        <v>5351</v>
      </c>
      <c r="B1970" s="5" t="s">
        <v>9800</v>
      </c>
      <c r="C1970"/>
      <c r="D1970"/>
      <c r="E1970"/>
      <c r="F1970"/>
      <c r="G1970"/>
      <c r="H1970"/>
      <c r="I1970" s="3" t="str">
        <f>IF(SUMPRODUCT(--('Appendix F'!$A$3:$A$7050=I$6)*--('Appendix F'!$B$3:$B$7050=$A1970))&gt;0,"Yes","")</f>
        <v>Yes</v>
      </c>
      <c r="J1970" s="3" t="str">
        <f>IF(SUMPRODUCT(--('Appendix F'!$A$3:$A$7050=J$6)*--('Appendix F'!$B$3:$B$7050=$A1970))&gt;0,"Yes","")</f>
        <v/>
      </c>
    </row>
    <row r="1971" spans="1:10" x14ac:dyDescent="0.25">
      <c r="A1971" s="5" t="s">
        <v>6696</v>
      </c>
      <c r="B1971" s="5" t="s">
        <v>9800</v>
      </c>
      <c r="C1971"/>
      <c r="D1971"/>
      <c r="E1971"/>
      <c r="F1971"/>
      <c r="G1971"/>
      <c r="H1971"/>
      <c r="I1971" s="3" t="str">
        <f>IF(SUMPRODUCT(--('Appendix F'!$A$3:$A$7050=I$6)*--('Appendix F'!$B$3:$B$7050=$A1971))&gt;0,"Yes","")</f>
        <v/>
      </c>
      <c r="J1971" s="3" t="str">
        <f>IF(SUMPRODUCT(--('Appendix F'!$A$3:$A$7050=J$6)*--('Appendix F'!$B$3:$B$7050=$A1971))&gt;0,"Yes","")</f>
        <v>Yes</v>
      </c>
    </row>
    <row r="1972" spans="1:10" x14ac:dyDescent="0.25">
      <c r="A1972" s="5" t="s">
        <v>5352</v>
      </c>
      <c r="B1972" s="5" t="s">
        <v>9800</v>
      </c>
      <c r="C1972"/>
      <c r="D1972"/>
      <c r="E1972"/>
      <c r="F1972"/>
      <c r="G1972"/>
      <c r="H1972"/>
      <c r="I1972" s="3" t="str">
        <f>IF(SUMPRODUCT(--('Appendix F'!$A$3:$A$7050=I$6)*--('Appendix F'!$B$3:$B$7050=$A1972))&gt;0,"Yes","")</f>
        <v>Yes</v>
      </c>
      <c r="J1972" s="3" t="str">
        <f>IF(SUMPRODUCT(--('Appendix F'!$A$3:$A$7050=J$6)*--('Appendix F'!$B$3:$B$7050=$A1972))&gt;0,"Yes","")</f>
        <v/>
      </c>
    </row>
    <row r="1973" spans="1:10" x14ac:dyDescent="0.25">
      <c r="A1973" s="5" t="s">
        <v>6697</v>
      </c>
      <c r="B1973" s="5" t="s">
        <v>9800</v>
      </c>
      <c r="C1973"/>
      <c r="D1973"/>
      <c r="E1973"/>
      <c r="F1973"/>
      <c r="G1973"/>
      <c r="H1973"/>
      <c r="I1973" s="3" t="str">
        <f>IF(SUMPRODUCT(--('Appendix F'!$A$3:$A$7050=I$6)*--('Appendix F'!$B$3:$B$7050=$A1973))&gt;0,"Yes","")</f>
        <v/>
      </c>
      <c r="J1973" s="3" t="str">
        <f>IF(SUMPRODUCT(--('Appendix F'!$A$3:$A$7050=J$6)*--('Appendix F'!$B$3:$B$7050=$A1973))&gt;0,"Yes","")</f>
        <v>Yes</v>
      </c>
    </row>
    <row r="1974" spans="1:10" x14ac:dyDescent="0.25">
      <c r="A1974" s="5" t="s">
        <v>5353</v>
      </c>
      <c r="B1974" s="5" t="s">
        <v>9800</v>
      </c>
      <c r="C1974"/>
      <c r="D1974"/>
      <c r="E1974"/>
      <c r="F1974"/>
      <c r="G1974"/>
      <c r="H1974"/>
      <c r="I1974" s="3" t="str">
        <f>IF(SUMPRODUCT(--('Appendix F'!$A$3:$A$7050=I$6)*--('Appendix F'!$B$3:$B$7050=$A1974))&gt;0,"Yes","")</f>
        <v>Yes</v>
      </c>
      <c r="J1974" s="3" t="str">
        <f>IF(SUMPRODUCT(--('Appendix F'!$A$3:$A$7050=J$6)*--('Appendix F'!$B$3:$B$7050=$A1974))&gt;0,"Yes","")</f>
        <v/>
      </c>
    </row>
    <row r="1975" spans="1:10" x14ac:dyDescent="0.25">
      <c r="A1975" s="5" t="s">
        <v>6698</v>
      </c>
      <c r="B1975" s="5" t="s">
        <v>9800</v>
      </c>
      <c r="C1975"/>
      <c r="D1975"/>
      <c r="E1975"/>
      <c r="F1975"/>
      <c r="G1975"/>
      <c r="H1975"/>
      <c r="I1975" s="3" t="str">
        <f>IF(SUMPRODUCT(--('Appendix F'!$A$3:$A$7050=I$6)*--('Appendix F'!$B$3:$B$7050=$A1975))&gt;0,"Yes","")</f>
        <v/>
      </c>
      <c r="J1975" s="3" t="str">
        <f>IF(SUMPRODUCT(--('Appendix F'!$A$3:$A$7050=J$6)*--('Appendix F'!$B$3:$B$7050=$A1975))&gt;0,"Yes","")</f>
        <v>Yes</v>
      </c>
    </row>
    <row r="1976" spans="1:10" x14ac:dyDescent="0.25">
      <c r="A1976" s="5" t="s">
        <v>5354</v>
      </c>
      <c r="B1976" s="5" t="s">
        <v>9800</v>
      </c>
      <c r="C1976"/>
      <c r="D1976"/>
      <c r="E1976"/>
      <c r="F1976"/>
      <c r="G1976"/>
      <c r="H1976"/>
      <c r="I1976" s="3" t="str">
        <f>IF(SUMPRODUCT(--('Appendix F'!$A$3:$A$7050=I$6)*--('Appendix F'!$B$3:$B$7050=$A1976))&gt;0,"Yes","")</f>
        <v>Yes</v>
      </c>
      <c r="J1976" s="3" t="str">
        <f>IF(SUMPRODUCT(--('Appendix F'!$A$3:$A$7050=J$6)*--('Appendix F'!$B$3:$B$7050=$A1976))&gt;0,"Yes","")</f>
        <v/>
      </c>
    </row>
    <row r="1977" spans="1:10" x14ac:dyDescent="0.25">
      <c r="A1977" s="5" t="s">
        <v>6699</v>
      </c>
      <c r="B1977" s="5" t="s">
        <v>9800</v>
      </c>
      <c r="C1977"/>
      <c r="D1977"/>
      <c r="E1977"/>
      <c r="F1977"/>
      <c r="G1977"/>
      <c r="H1977"/>
      <c r="I1977" s="3" t="str">
        <f>IF(SUMPRODUCT(--('Appendix F'!$A$3:$A$7050=I$6)*--('Appendix F'!$B$3:$B$7050=$A1977))&gt;0,"Yes","")</f>
        <v/>
      </c>
      <c r="J1977" s="3" t="str">
        <f>IF(SUMPRODUCT(--('Appendix F'!$A$3:$A$7050=J$6)*--('Appendix F'!$B$3:$B$7050=$A1977))&gt;0,"Yes","")</f>
        <v>Yes</v>
      </c>
    </row>
    <row r="1978" spans="1:10" x14ac:dyDescent="0.25">
      <c r="A1978" s="5" t="s">
        <v>5355</v>
      </c>
      <c r="B1978" s="5" t="s">
        <v>9800</v>
      </c>
      <c r="C1978"/>
      <c r="D1978"/>
      <c r="E1978"/>
      <c r="F1978"/>
      <c r="G1978"/>
      <c r="H1978"/>
      <c r="I1978" s="3" t="str">
        <f>IF(SUMPRODUCT(--('Appendix F'!$A$3:$A$7050=I$6)*--('Appendix F'!$B$3:$B$7050=$A1978))&gt;0,"Yes","")</f>
        <v>Yes</v>
      </c>
      <c r="J1978" s="3" t="str">
        <f>IF(SUMPRODUCT(--('Appendix F'!$A$3:$A$7050=J$6)*--('Appendix F'!$B$3:$B$7050=$A1978))&gt;0,"Yes","")</f>
        <v/>
      </c>
    </row>
    <row r="1979" spans="1:10" x14ac:dyDescent="0.25">
      <c r="A1979" s="5" t="s">
        <v>6700</v>
      </c>
      <c r="B1979" s="5" t="s">
        <v>9800</v>
      </c>
      <c r="C1979"/>
      <c r="D1979"/>
      <c r="E1979"/>
      <c r="F1979"/>
      <c r="G1979"/>
      <c r="H1979"/>
      <c r="I1979" s="3" t="str">
        <f>IF(SUMPRODUCT(--('Appendix F'!$A$3:$A$7050=I$6)*--('Appendix F'!$B$3:$B$7050=$A1979))&gt;0,"Yes","")</f>
        <v/>
      </c>
      <c r="J1979" s="3" t="str">
        <f>IF(SUMPRODUCT(--('Appendix F'!$A$3:$A$7050=J$6)*--('Appendix F'!$B$3:$B$7050=$A1979))&gt;0,"Yes","")</f>
        <v>Yes</v>
      </c>
    </row>
    <row r="1980" spans="1:10" x14ac:dyDescent="0.25">
      <c r="A1980" s="5" t="s">
        <v>5356</v>
      </c>
      <c r="B1980" s="5" t="s">
        <v>9800</v>
      </c>
      <c r="C1980"/>
      <c r="D1980"/>
      <c r="E1980"/>
      <c r="F1980"/>
      <c r="G1980"/>
      <c r="H1980"/>
      <c r="I1980" s="3" t="str">
        <f>IF(SUMPRODUCT(--('Appendix F'!$A$3:$A$7050=I$6)*--('Appendix F'!$B$3:$B$7050=$A1980))&gt;0,"Yes","")</f>
        <v>Yes</v>
      </c>
      <c r="J1980" s="3" t="str">
        <f>IF(SUMPRODUCT(--('Appendix F'!$A$3:$A$7050=J$6)*--('Appendix F'!$B$3:$B$7050=$A1980))&gt;0,"Yes","")</f>
        <v/>
      </c>
    </row>
    <row r="1981" spans="1:10" x14ac:dyDescent="0.25">
      <c r="A1981" s="5" t="s">
        <v>6701</v>
      </c>
      <c r="B1981" s="5" t="s">
        <v>9800</v>
      </c>
      <c r="C1981"/>
      <c r="D1981"/>
      <c r="E1981"/>
      <c r="F1981"/>
      <c r="G1981"/>
      <c r="H1981"/>
      <c r="I1981" s="3" t="str">
        <f>IF(SUMPRODUCT(--('Appendix F'!$A$3:$A$7050=I$6)*--('Appendix F'!$B$3:$B$7050=$A1981))&gt;0,"Yes","")</f>
        <v/>
      </c>
      <c r="J1981" s="3" t="str">
        <f>IF(SUMPRODUCT(--('Appendix F'!$A$3:$A$7050=J$6)*--('Appendix F'!$B$3:$B$7050=$A1981))&gt;0,"Yes","")</f>
        <v>Yes</v>
      </c>
    </row>
    <row r="1982" spans="1:10" x14ac:dyDescent="0.25">
      <c r="A1982" s="5" t="s">
        <v>5357</v>
      </c>
      <c r="B1982" s="5" t="s">
        <v>9800</v>
      </c>
      <c r="C1982"/>
      <c r="D1982"/>
      <c r="E1982"/>
      <c r="F1982"/>
      <c r="G1982"/>
      <c r="H1982"/>
      <c r="I1982" s="3" t="str">
        <f>IF(SUMPRODUCT(--('Appendix F'!$A$3:$A$7050=I$6)*--('Appendix F'!$B$3:$B$7050=$A1982))&gt;0,"Yes","")</f>
        <v>Yes</v>
      </c>
      <c r="J1982" s="3" t="str">
        <f>IF(SUMPRODUCT(--('Appendix F'!$A$3:$A$7050=J$6)*--('Appendix F'!$B$3:$B$7050=$A1982))&gt;0,"Yes","")</f>
        <v/>
      </c>
    </row>
    <row r="1983" spans="1:10" x14ac:dyDescent="0.25">
      <c r="A1983" s="5" t="s">
        <v>6702</v>
      </c>
      <c r="B1983" s="5" t="s">
        <v>9800</v>
      </c>
      <c r="C1983"/>
      <c r="D1983"/>
      <c r="E1983"/>
      <c r="F1983"/>
      <c r="G1983"/>
      <c r="H1983"/>
      <c r="I1983" s="3" t="str">
        <f>IF(SUMPRODUCT(--('Appendix F'!$A$3:$A$7050=I$6)*--('Appendix F'!$B$3:$B$7050=$A1983))&gt;0,"Yes","")</f>
        <v/>
      </c>
      <c r="J1983" s="3" t="str">
        <f>IF(SUMPRODUCT(--('Appendix F'!$A$3:$A$7050=J$6)*--('Appendix F'!$B$3:$B$7050=$A1983))&gt;0,"Yes","")</f>
        <v>Yes</v>
      </c>
    </row>
    <row r="1984" spans="1:10" x14ac:dyDescent="0.25">
      <c r="A1984" s="5" t="s">
        <v>5358</v>
      </c>
      <c r="B1984" s="5" t="s">
        <v>9800</v>
      </c>
      <c r="C1984"/>
      <c r="D1984"/>
      <c r="E1984"/>
      <c r="F1984"/>
      <c r="G1984"/>
      <c r="H1984"/>
      <c r="I1984" s="3" t="str">
        <f>IF(SUMPRODUCT(--('Appendix F'!$A$3:$A$7050=I$6)*--('Appendix F'!$B$3:$B$7050=$A1984))&gt;0,"Yes","")</f>
        <v>Yes</v>
      </c>
      <c r="J1984" s="3" t="str">
        <f>IF(SUMPRODUCT(--('Appendix F'!$A$3:$A$7050=J$6)*--('Appendix F'!$B$3:$B$7050=$A1984))&gt;0,"Yes","")</f>
        <v/>
      </c>
    </row>
    <row r="1985" spans="1:10" x14ac:dyDescent="0.25">
      <c r="A1985" s="5" t="s">
        <v>6703</v>
      </c>
      <c r="B1985" s="5" t="s">
        <v>9800</v>
      </c>
      <c r="C1985"/>
      <c r="D1985"/>
      <c r="E1985"/>
      <c r="F1985"/>
      <c r="G1985"/>
      <c r="H1985"/>
      <c r="I1985" s="3" t="str">
        <f>IF(SUMPRODUCT(--('Appendix F'!$A$3:$A$7050=I$6)*--('Appendix F'!$B$3:$B$7050=$A1985))&gt;0,"Yes","")</f>
        <v/>
      </c>
      <c r="J1985" s="3" t="str">
        <f>IF(SUMPRODUCT(--('Appendix F'!$A$3:$A$7050=J$6)*--('Appendix F'!$B$3:$B$7050=$A1985))&gt;0,"Yes","")</f>
        <v>Yes</v>
      </c>
    </row>
    <row r="1986" spans="1:10" x14ac:dyDescent="0.25">
      <c r="A1986" s="5" t="s">
        <v>5359</v>
      </c>
      <c r="B1986" s="5" t="s">
        <v>9800</v>
      </c>
      <c r="C1986"/>
      <c r="D1986"/>
      <c r="E1986"/>
      <c r="F1986"/>
      <c r="G1986"/>
      <c r="H1986"/>
      <c r="I1986" s="3" t="str">
        <f>IF(SUMPRODUCT(--('Appendix F'!$A$3:$A$7050=I$6)*--('Appendix F'!$B$3:$B$7050=$A1986))&gt;0,"Yes","")</f>
        <v>Yes</v>
      </c>
      <c r="J1986" s="3" t="str">
        <f>IF(SUMPRODUCT(--('Appendix F'!$A$3:$A$7050=J$6)*--('Appendix F'!$B$3:$B$7050=$A1986))&gt;0,"Yes","")</f>
        <v/>
      </c>
    </row>
    <row r="1987" spans="1:10" x14ac:dyDescent="0.25">
      <c r="A1987" s="5" t="s">
        <v>6704</v>
      </c>
      <c r="B1987" s="5" t="s">
        <v>9800</v>
      </c>
      <c r="C1987"/>
      <c r="D1987"/>
      <c r="E1987"/>
      <c r="F1987"/>
      <c r="G1987"/>
      <c r="H1987"/>
      <c r="I1987" s="3" t="str">
        <f>IF(SUMPRODUCT(--('Appendix F'!$A$3:$A$7050=I$6)*--('Appendix F'!$B$3:$B$7050=$A1987))&gt;0,"Yes","")</f>
        <v/>
      </c>
      <c r="J1987" s="3" t="str">
        <f>IF(SUMPRODUCT(--('Appendix F'!$A$3:$A$7050=J$6)*--('Appendix F'!$B$3:$B$7050=$A1987))&gt;0,"Yes","")</f>
        <v>Yes</v>
      </c>
    </row>
    <row r="1988" spans="1:10" x14ac:dyDescent="0.25">
      <c r="A1988" s="5" t="s">
        <v>5360</v>
      </c>
      <c r="B1988" s="5" t="s">
        <v>9800</v>
      </c>
      <c r="C1988"/>
      <c r="D1988"/>
      <c r="E1988"/>
      <c r="F1988"/>
      <c r="G1988"/>
      <c r="H1988"/>
      <c r="I1988" s="3" t="str">
        <f>IF(SUMPRODUCT(--('Appendix F'!$A$3:$A$7050=I$6)*--('Appendix F'!$B$3:$B$7050=$A1988))&gt;0,"Yes","")</f>
        <v>Yes</v>
      </c>
      <c r="J1988" s="3" t="str">
        <f>IF(SUMPRODUCT(--('Appendix F'!$A$3:$A$7050=J$6)*--('Appendix F'!$B$3:$B$7050=$A1988))&gt;0,"Yes","")</f>
        <v/>
      </c>
    </row>
    <row r="1989" spans="1:10" x14ac:dyDescent="0.25">
      <c r="A1989" s="5" t="s">
        <v>6705</v>
      </c>
      <c r="B1989" s="5" t="s">
        <v>9800</v>
      </c>
      <c r="C1989"/>
      <c r="D1989"/>
      <c r="E1989"/>
      <c r="F1989"/>
      <c r="G1989"/>
      <c r="H1989"/>
      <c r="I1989" s="3" t="str">
        <f>IF(SUMPRODUCT(--('Appendix F'!$A$3:$A$7050=I$6)*--('Appendix F'!$B$3:$B$7050=$A1989))&gt;0,"Yes","")</f>
        <v/>
      </c>
      <c r="J1989" s="3" t="str">
        <f>IF(SUMPRODUCT(--('Appendix F'!$A$3:$A$7050=J$6)*--('Appendix F'!$B$3:$B$7050=$A1989))&gt;0,"Yes","")</f>
        <v>Yes</v>
      </c>
    </row>
    <row r="1990" spans="1:10" x14ac:dyDescent="0.25">
      <c r="A1990" s="5" t="s">
        <v>5361</v>
      </c>
      <c r="B1990" s="5" t="s">
        <v>9800</v>
      </c>
      <c r="C1990"/>
      <c r="D1990"/>
      <c r="E1990"/>
      <c r="F1990"/>
      <c r="G1990"/>
      <c r="H1990"/>
      <c r="I1990" s="3" t="str">
        <f>IF(SUMPRODUCT(--('Appendix F'!$A$3:$A$7050=I$6)*--('Appendix F'!$B$3:$B$7050=$A1990))&gt;0,"Yes","")</f>
        <v>Yes</v>
      </c>
      <c r="J1990" s="3" t="str">
        <f>IF(SUMPRODUCT(--('Appendix F'!$A$3:$A$7050=J$6)*--('Appendix F'!$B$3:$B$7050=$A1990))&gt;0,"Yes","")</f>
        <v/>
      </c>
    </row>
    <row r="1991" spans="1:10" x14ac:dyDescent="0.25">
      <c r="A1991" s="5" t="s">
        <v>6706</v>
      </c>
      <c r="B1991" s="5" t="s">
        <v>9800</v>
      </c>
      <c r="C1991"/>
      <c r="D1991"/>
      <c r="E1991"/>
      <c r="F1991"/>
      <c r="G1991"/>
      <c r="H1991"/>
      <c r="I1991" s="3" t="str">
        <f>IF(SUMPRODUCT(--('Appendix F'!$A$3:$A$7050=I$6)*--('Appendix F'!$B$3:$B$7050=$A1991))&gt;0,"Yes","")</f>
        <v/>
      </c>
      <c r="J1991" s="3" t="str">
        <f>IF(SUMPRODUCT(--('Appendix F'!$A$3:$A$7050=J$6)*--('Appendix F'!$B$3:$B$7050=$A1991))&gt;0,"Yes","")</f>
        <v>Yes</v>
      </c>
    </row>
    <row r="1992" spans="1:10" x14ac:dyDescent="0.25">
      <c r="A1992" s="5" t="s">
        <v>5362</v>
      </c>
      <c r="B1992" s="5" t="s">
        <v>9800</v>
      </c>
      <c r="C1992"/>
      <c r="D1992"/>
      <c r="E1992"/>
      <c r="F1992"/>
      <c r="G1992"/>
      <c r="H1992"/>
      <c r="I1992" s="3" t="str">
        <f>IF(SUMPRODUCT(--('Appendix F'!$A$3:$A$7050=I$6)*--('Appendix F'!$B$3:$B$7050=$A1992))&gt;0,"Yes","")</f>
        <v>Yes</v>
      </c>
      <c r="J1992" s="3" t="str">
        <f>IF(SUMPRODUCT(--('Appendix F'!$A$3:$A$7050=J$6)*--('Appendix F'!$B$3:$B$7050=$A1992))&gt;0,"Yes","")</f>
        <v/>
      </c>
    </row>
    <row r="1993" spans="1:10" x14ac:dyDescent="0.25">
      <c r="A1993" s="5" t="s">
        <v>6707</v>
      </c>
      <c r="B1993" s="5" t="s">
        <v>9800</v>
      </c>
      <c r="C1993"/>
      <c r="D1993"/>
      <c r="E1993"/>
      <c r="F1993"/>
      <c r="G1993"/>
      <c r="H1993"/>
      <c r="I1993" s="3" t="str">
        <f>IF(SUMPRODUCT(--('Appendix F'!$A$3:$A$7050=I$6)*--('Appendix F'!$B$3:$B$7050=$A1993))&gt;0,"Yes","")</f>
        <v/>
      </c>
      <c r="J1993" s="3" t="str">
        <f>IF(SUMPRODUCT(--('Appendix F'!$A$3:$A$7050=J$6)*--('Appendix F'!$B$3:$B$7050=$A1993))&gt;0,"Yes","")</f>
        <v>Yes</v>
      </c>
    </row>
    <row r="1994" spans="1:10" x14ac:dyDescent="0.25">
      <c r="A1994" s="5" t="s">
        <v>5363</v>
      </c>
      <c r="B1994" s="5" t="s">
        <v>9800</v>
      </c>
      <c r="C1994"/>
      <c r="D1994"/>
      <c r="E1994"/>
      <c r="F1994"/>
      <c r="G1994"/>
      <c r="H1994"/>
      <c r="I1994" s="3" t="str">
        <f>IF(SUMPRODUCT(--('Appendix F'!$A$3:$A$7050=I$6)*--('Appendix F'!$B$3:$B$7050=$A1994))&gt;0,"Yes","")</f>
        <v>Yes</v>
      </c>
      <c r="J1994" s="3" t="str">
        <f>IF(SUMPRODUCT(--('Appendix F'!$A$3:$A$7050=J$6)*--('Appendix F'!$B$3:$B$7050=$A1994))&gt;0,"Yes","")</f>
        <v/>
      </c>
    </row>
    <row r="1995" spans="1:10" x14ac:dyDescent="0.25">
      <c r="A1995" s="5" t="s">
        <v>6708</v>
      </c>
      <c r="B1995" s="5" t="s">
        <v>9800</v>
      </c>
      <c r="C1995"/>
      <c r="D1995"/>
      <c r="E1995"/>
      <c r="F1995"/>
      <c r="G1995"/>
      <c r="H1995"/>
      <c r="I1995" s="3" t="str">
        <f>IF(SUMPRODUCT(--('Appendix F'!$A$3:$A$7050=I$6)*--('Appendix F'!$B$3:$B$7050=$A1995))&gt;0,"Yes","")</f>
        <v/>
      </c>
      <c r="J1995" s="3" t="str">
        <f>IF(SUMPRODUCT(--('Appendix F'!$A$3:$A$7050=J$6)*--('Appendix F'!$B$3:$B$7050=$A1995))&gt;0,"Yes","")</f>
        <v>Yes</v>
      </c>
    </row>
    <row r="1996" spans="1:10" x14ac:dyDescent="0.25">
      <c r="A1996" s="5" t="s">
        <v>5364</v>
      </c>
      <c r="B1996" s="5" t="s">
        <v>9800</v>
      </c>
      <c r="C1996"/>
      <c r="D1996"/>
      <c r="E1996"/>
      <c r="F1996"/>
      <c r="G1996"/>
      <c r="H1996"/>
      <c r="I1996" s="3" t="str">
        <f>IF(SUMPRODUCT(--('Appendix F'!$A$3:$A$7050=I$6)*--('Appendix F'!$B$3:$B$7050=$A1996))&gt;0,"Yes","")</f>
        <v>Yes</v>
      </c>
      <c r="J1996" s="3" t="str">
        <f>IF(SUMPRODUCT(--('Appendix F'!$A$3:$A$7050=J$6)*--('Appendix F'!$B$3:$B$7050=$A1996))&gt;0,"Yes","")</f>
        <v/>
      </c>
    </row>
    <row r="1997" spans="1:10" x14ac:dyDescent="0.25">
      <c r="A1997" s="5" t="s">
        <v>6709</v>
      </c>
      <c r="B1997" s="5" t="s">
        <v>9800</v>
      </c>
      <c r="C1997"/>
      <c r="D1997"/>
      <c r="E1997"/>
      <c r="F1997"/>
      <c r="G1997"/>
      <c r="H1997"/>
      <c r="I1997" s="3" t="str">
        <f>IF(SUMPRODUCT(--('Appendix F'!$A$3:$A$7050=I$6)*--('Appendix F'!$B$3:$B$7050=$A1997))&gt;0,"Yes","")</f>
        <v/>
      </c>
      <c r="J1997" s="3" t="str">
        <f>IF(SUMPRODUCT(--('Appendix F'!$A$3:$A$7050=J$6)*--('Appendix F'!$B$3:$B$7050=$A1997))&gt;0,"Yes","")</f>
        <v>Yes</v>
      </c>
    </row>
    <row r="1998" spans="1:10" x14ac:dyDescent="0.25">
      <c r="A1998" s="5" t="s">
        <v>5365</v>
      </c>
      <c r="B1998" s="5" t="s">
        <v>9800</v>
      </c>
      <c r="C1998"/>
      <c r="D1998"/>
      <c r="E1998"/>
      <c r="F1998"/>
      <c r="G1998"/>
      <c r="H1998"/>
      <c r="I1998" s="3" t="str">
        <f>IF(SUMPRODUCT(--('Appendix F'!$A$3:$A$7050=I$6)*--('Appendix F'!$B$3:$B$7050=$A1998))&gt;0,"Yes","")</f>
        <v>Yes</v>
      </c>
      <c r="J1998" s="3" t="str">
        <f>IF(SUMPRODUCT(--('Appendix F'!$A$3:$A$7050=J$6)*--('Appendix F'!$B$3:$B$7050=$A1998))&gt;0,"Yes","")</f>
        <v/>
      </c>
    </row>
    <row r="1999" spans="1:10" x14ac:dyDescent="0.25">
      <c r="A1999" s="5" t="s">
        <v>6710</v>
      </c>
      <c r="B1999" s="5" t="s">
        <v>9800</v>
      </c>
      <c r="C1999"/>
      <c r="D1999"/>
      <c r="E1999"/>
      <c r="F1999"/>
      <c r="G1999"/>
      <c r="H1999"/>
      <c r="I1999" s="3" t="str">
        <f>IF(SUMPRODUCT(--('Appendix F'!$A$3:$A$7050=I$6)*--('Appendix F'!$B$3:$B$7050=$A1999))&gt;0,"Yes","")</f>
        <v/>
      </c>
      <c r="J1999" s="3" t="str">
        <f>IF(SUMPRODUCT(--('Appendix F'!$A$3:$A$7050=J$6)*--('Appendix F'!$B$3:$B$7050=$A1999))&gt;0,"Yes","")</f>
        <v>Yes</v>
      </c>
    </row>
    <row r="2000" spans="1:10" x14ac:dyDescent="0.25">
      <c r="A2000" s="5" t="s">
        <v>5366</v>
      </c>
      <c r="B2000" s="5" t="s">
        <v>9800</v>
      </c>
      <c r="C2000"/>
      <c r="D2000"/>
      <c r="E2000"/>
      <c r="F2000"/>
      <c r="G2000"/>
      <c r="H2000"/>
      <c r="I2000" s="3" t="str">
        <f>IF(SUMPRODUCT(--('Appendix F'!$A$3:$A$7050=I$6)*--('Appendix F'!$B$3:$B$7050=$A2000))&gt;0,"Yes","")</f>
        <v>Yes</v>
      </c>
      <c r="J2000" s="3" t="str">
        <f>IF(SUMPRODUCT(--('Appendix F'!$A$3:$A$7050=J$6)*--('Appendix F'!$B$3:$B$7050=$A2000))&gt;0,"Yes","")</f>
        <v/>
      </c>
    </row>
    <row r="2001" spans="1:10" x14ac:dyDescent="0.25">
      <c r="A2001" s="5" t="s">
        <v>6711</v>
      </c>
      <c r="B2001" s="5" t="s">
        <v>9800</v>
      </c>
      <c r="C2001"/>
      <c r="D2001"/>
      <c r="E2001"/>
      <c r="F2001"/>
      <c r="G2001"/>
      <c r="H2001"/>
      <c r="I2001" s="3" t="str">
        <f>IF(SUMPRODUCT(--('Appendix F'!$A$3:$A$7050=I$6)*--('Appendix F'!$B$3:$B$7050=$A2001))&gt;0,"Yes","")</f>
        <v/>
      </c>
      <c r="J2001" s="3" t="str">
        <f>IF(SUMPRODUCT(--('Appendix F'!$A$3:$A$7050=J$6)*--('Appendix F'!$B$3:$B$7050=$A2001))&gt;0,"Yes","")</f>
        <v>Yes</v>
      </c>
    </row>
    <row r="2002" spans="1:10" x14ac:dyDescent="0.25">
      <c r="A2002" s="5" t="s">
        <v>5367</v>
      </c>
      <c r="B2002" s="5" t="s">
        <v>9800</v>
      </c>
      <c r="C2002"/>
      <c r="D2002"/>
      <c r="E2002"/>
      <c r="F2002"/>
      <c r="G2002"/>
      <c r="H2002"/>
      <c r="I2002" s="3" t="str">
        <f>IF(SUMPRODUCT(--('Appendix F'!$A$3:$A$7050=I$6)*--('Appendix F'!$B$3:$B$7050=$A2002))&gt;0,"Yes","")</f>
        <v>Yes</v>
      </c>
      <c r="J2002" s="3" t="str">
        <f>IF(SUMPRODUCT(--('Appendix F'!$A$3:$A$7050=J$6)*--('Appendix F'!$B$3:$B$7050=$A2002))&gt;0,"Yes","")</f>
        <v/>
      </c>
    </row>
    <row r="2003" spans="1:10" x14ac:dyDescent="0.25">
      <c r="A2003" s="5" t="s">
        <v>6712</v>
      </c>
      <c r="B2003" s="5" t="s">
        <v>9800</v>
      </c>
      <c r="C2003"/>
      <c r="D2003"/>
      <c r="E2003"/>
      <c r="F2003"/>
      <c r="G2003"/>
      <c r="H2003"/>
      <c r="I2003" s="3" t="str">
        <f>IF(SUMPRODUCT(--('Appendix F'!$A$3:$A$7050=I$6)*--('Appendix F'!$B$3:$B$7050=$A2003))&gt;0,"Yes","")</f>
        <v/>
      </c>
      <c r="J2003" s="3" t="str">
        <f>IF(SUMPRODUCT(--('Appendix F'!$A$3:$A$7050=J$6)*--('Appendix F'!$B$3:$B$7050=$A2003))&gt;0,"Yes","")</f>
        <v>Yes</v>
      </c>
    </row>
    <row r="2004" spans="1:10" x14ac:dyDescent="0.25">
      <c r="A2004" s="5" t="s">
        <v>5368</v>
      </c>
      <c r="B2004" s="5" t="s">
        <v>9800</v>
      </c>
      <c r="C2004"/>
      <c r="D2004"/>
      <c r="E2004"/>
      <c r="F2004"/>
      <c r="G2004"/>
      <c r="H2004"/>
      <c r="I2004" s="3" t="str">
        <f>IF(SUMPRODUCT(--('Appendix F'!$A$3:$A$7050=I$6)*--('Appendix F'!$B$3:$B$7050=$A2004))&gt;0,"Yes","")</f>
        <v>Yes</v>
      </c>
      <c r="J2004" s="3" t="str">
        <f>IF(SUMPRODUCT(--('Appendix F'!$A$3:$A$7050=J$6)*--('Appendix F'!$B$3:$B$7050=$A2004))&gt;0,"Yes","")</f>
        <v/>
      </c>
    </row>
    <row r="2005" spans="1:10" x14ac:dyDescent="0.25">
      <c r="A2005" s="5" t="s">
        <v>6713</v>
      </c>
      <c r="B2005" s="5" t="s">
        <v>9800</v>
      </c>
      <c r="C2005"/>
      <c r="D2005"/>
      <c r="E2005"/>
      <c r="F2005"/>
      <c r="G2005"/>
      <c r="H2005"/>
      <c r="I2005" s="3" t="str">
        <f>IF(SUMPRODUCT(--('Appendix F'!$A$3:$A$7050=I$6)*--('Appendix F'!$B$3:$B$7050=$A2005))&gt;0,"Yes","")</f>
        <v/>
      </c>
      <c r="J2005" s="3" t="str">
        <f>IF(SUMPRODUCT(--('Appendix F'!$A$3:$A$7050=J$6)*--('Appendix F'!$B$3:$B$7050=$A2005))&gt;0,"Yes","")</f>
        <v>Yes</v>
      </c>
    </row>
    <row r="2006" spans="1:10" x14ac:dyDescent="0.25">
      <c r="A2006" s="5" t="s">
        <v>5369</v>
      </c>
      <c r="B2006" s="5" t="s">
        <v>9800</v>
      </c>
      <c r="C2006"/>
      <c r="D2006"/>
      <c r="E2006"/>
      <c r="F2006"/>
      <c r="G2006"/>
      <c r="H2006"/>
      <c r="I2006" s="3" t="str">
        <f>IF(SUMPRODUCT(--('Appendix F'!$A$3:$A$7050=I$6)*--('Appendix F'!$B$3:$B$7050=$A2006))&gt;0,"Yes","")</f>
        <v>Yes</v>
      </c>
      <c r="J2006" s="3" t="str">
        <f>IF(SUMPRODUCT(--('Appendix F'!$A$3:$A$7050=J$6)*--('Appendix F'!$B$3:$B$7050=$A2006))&gt;0,"Yes","")</f>
        <v/>
      </c>
    </row>
    <row r="2007" spans="1:10" x14ac:dyDescent="0.25">
      <c r="A2007" s="5" t="s">
        <v>6714</v>
      </c>
      <c r="B2007" s="5" t="s">
        <v>9800</v>
      </c>
      <c r="C2007"/>
      <c r="D2007"/>
      <c r="E2007"/>
      <c r="F2007"/>
      <c r="G2007"/>
      <c r="H2007"/>
      <c r="I2007" s="3" t="str">
        <f>IF(SUMPRODUCT(--('Appendix F'!$A$3:$A$7050=I$6)*--('Appendix F'!$B$3:$B$7050=$A2007))&gt;0,"Yes","")</f>
        <v/>
      </c>
      <c r="J2007" s="3" t="str">
        <f>IF(SUMPRODUCT(--('Appendix F'!$A$3:$A$7050=J$6)*--('Appendix F'!$B$3:$B$7050=$A2007))&gt;0,"Yes","")</f>
        <v>Yes</v>
      </c>
    </row>
    <row r="2008" spans="1:10" x14ac:dyDescent="0.25">
      <c r="A2008" s="5" t="s">
        <v>5370</v>
      </c>
      <c r="B2008" s="5" t="s">
        <v>9800</v>
      </c>
      <c r="C2008"/>
      <c r="D2008"/>
      <c r="E2008"/>
      <c r="F2008"/>
      <c r="G2008"/>
      <c r="H2008"/>
      <c r="I2008" s="3" t="str">
        <f>IF(SUMPRODUCT(--('Appendix F'!$A$3:$A$7050=I$6)*--('Appendix F'!$B$3:$B$7050=$A2008))&gt;0,"Yes","")</f>
        <v>Yes</v>
      </c>
      <c r="J2008" s="3" t="str">
        <f>IF(SUMPRODUCT(--('Appendix F'!$A$3:$A$7050=J$6)*--('Appendix F'!$B$3:$B$7050=$A2008))&gt;0,"Yes","")</f>
        <v/>
      </c>
    </row>
    <row r="2009" spans="1:10" x14ac:dyDescent="0.25">
      <c r="A2009" s="5" t="s">
        <v>6715</v>
      </c>
      <c r="B2009" s="5" t="s">
        <v>9800</v>
      </c>
      <c r="C2009"/>
      <c r="D2009"/>
      <c r="E2009"/>
      <c r="F2009"/>
      <c r="G2009"/>
      <c r="H2009"/>
      <c r="I2009" s="3" t="str">
        <f>IF(SUMPRODUCT(--('Appendix F'!$A$3:$A$7050=I$6)*--('Appendix F'!$B$3:$B$7050=$A2009))&gt;0,"Yes","")</f>
        <v/>
      </c>
      <c r="J2009" s="3" t="str">
        <f>IF(SUMPRODUCT(--('Appendix F'!$A$3:$A$7050=J$6)*--('Appendix F'!$B$3:$B$7050=$A2009))&gt;0,"Yes","")</f>
        <v>Yes</v>
      </c>
    </row>
    <row r="2010" spans="1:10" x14ac:dyDescent="0.25">
      <c r="A2010" s="5" t="s">
        <v>5371</v>
      </c>
      <c r="B2010" s="5" t="s">
        <v>9800</v>
      </c>
      <c r="C2010"/>
      <c r="D2010"/>
      <c r="E2010"/>
      <c r="F2010"/>
      <c r="G2010"/>
      <c r="H2010"/>
      <c r="I2010" s="3" t="str">
        <f>IF(SUMPRODUCT(--('Appendix F'!$A$3:$A$7050=I$6)*--('Appendix F'!$B$3:$B$7050=$A2010))&gt;0,"Yes","")</f>
        <v>Yes</v>
      </c>
      <c r="J2010" s="3" t="str">
        <f>IF(SUMPRODUCT(--('Appendix F'!$A$3:$A$7050=J$6)*--('Appendix F'!$B$3:$B$7050=$A2010))&gt;0,"Yes","")</f>
        <v/>
      </c>
    </row>
    <row r="2011" spans="1:10" x14ac:dyDescent="0.25">
      <c r="A2011" s="5" t="s">
        <v>6716</v>
      </c>
      <c r="B2011" s="5" t="s">
        <v>9800</v>
      </c>
      <c r="C2011"/>
      <c r="D2011"/>
      <c r="E2011"/>
      <c r="F2011"/>
      <c r="G2011"/>
      <c r="H2011"/>
      <c r="I2011" s="3" t="str">
        <f>IF(SUMPRODUCT(--('Appendix F'!$A$3:$A$7050=I$6)*--('Appendix F'!$B$3:$B$7050=$A2011))&gt;0,"Yes","")</f>
        <v/>
      </c>
      <c r="J2011" s="3" t="str">
        <f>IF(SUMPRODUCT(--('Appendix F'!$A$3:$A$7050=J$6)*--('Appendix F'!$B$3:$B$7050=$A2011))&gt;0,"Yes","")</f>
        <v>Yes</v>
      </c>
    </row>
    <row r="2012" spans="1:10" x14ac:dyDescent="0.25">
      <c r="A2012" s="5" t="s">
        <v>5372</v>
      </c>
      <c r="B2012" s="5" t="s">
        <v>9800</v>
      </c>
      <c r="C2012"/>
      <c r="D2012"/>
      <c r="E2012"/>
      <c r="F2012"/>
      <c r="G2012"/>
      <c r="H2012"/>
      <c r="I2012" s="3" t="str">
        <f>IF(SUMPRODUCT(--('Appendix F'!$A$3:$A$7050=I$6)*--('Appendix F'!$B$3:$B$7050=$A2012))&gt;0,"Yes","")</f>
        <v>Yes</v>
      </c>
      <c r="J2012" s="3" t="str">
        <f>IF(SUMPRODUCT(--('Appendix F'!$A$3:$A$7050=J$6)*--('Appendix F'!$B$3:$B$7050=$A2012))&gt;0,"Yes","")</f>
        <v/>
      </c>
    </row>
    <row r="2013" spans="1:10" x14ac:dyDescent="0.25">
      <c r="A2013" s="5" t="s">
        <v>6717</v>
      </c>
      <c r="B2013" s="5" t="s">
        <v>9800</v>
      </c>
      <c r="C2013"/>
      <c r="D2013"/>
      <c r="E2013"/>
      <c r="F2013"/>
      <c r="G2013"/>
      <c r="H2013"/>
      <c r="I2013" s="3" t="str">
        <f>IF(SUMPRODUCT(--('Appendix F'!$A$3:$A$7050=I$6)*--('Appendix F'!$B$3:$B$7050=$A2013))&gt;0,"Yes","")</f>
        <v/>
      </c>
      <c r="J2013" s="3" t="str">
        <f>IF(SUMPRODUCT(--('Appendix F'!$A$3:$A$7050=J$6)*--('Appendix F'!$B$3:$B$7050=$A2013))&gt;0,"Yes","")</f>
        <v>Yes</v>
      </c>
    </row>
    <row r="2014" spans="1:10" x14ac:dyDescent="0.25">
      <c r="A2014" s="5" t="s">
        <v>5373</v>
      </c>
      <c r="B2014" s="5" t="s">
        <v>9800</v>
      </c>
      <c r="C2014"/>
      <c r="D2014"/>
      <c r="E2014"/>
      <c r="F2014"/>
      <c r="G2014"/>
      <c r="H2014"/>
      <c r="I2014" s="3" t="str">
        <f>IF(SUMPRODUCT(--('Appendix F'!$A$3:$A$7050=I$6)*--('Appendix F'!$B$3:$B$7050=$A2014))&gt;0,"Yes","")</f>
        <v>Yes</v>
      </c>
      <c r="J2014" s="3" t="str">
        <f>IF(SUMPRODUCT(--('Appendix F'!$A$3:$A$7050=J$6)*--('Appendix F'!$B$3:$B$7050=$A2014))&gt;0,"Yes","")</f>
        <v/>
      </c>
    </row>
    <row r="2015" spans="1:10" x14ac:dyDescent="0.25">
      <c r="A2015" s="5" t="s">
        <v>6718</v>
      </c>
      <c r="B2015" s="5" t="s">
        <v>9800</v>
      </c>
      <c r="C2015"/>
      <c r="D2015"/>
      <c r="E2015"/>
      <c r="F2015"/>
      <c r="G2015"/>
      <c r="H2015"/>
      <c r="I2015" s="3" t="str">
        <f>IF(SUMPRODUCT(--('Appendix F'!$A$3:$A$7050=I$6)*--('Appendix F'!$B$3:$B$7050=$A2015))&gt;0,"Yes","")</f>
        <v/>
      </c>
      <c r="J2015" s="3" t="str">
        <f>IF(SUMPRODUCT(--('Appendix F'!$A$3:$A$7050=J$6)*--('Appendix F'!$B$3:$B$7050=$A2015))&gt;0,"Yes","")</f>
        <v>Yes</v>
      </c>
    </row>
    <row r="2016" spans="1:10" x14ac:dyDescent="0.25">
      <c r="A2016" s="5" t="s">
        <v>5374</v>
      </c>
      <c r="B2016" s="5" t="s">
        <v>9800</v>
      </c>
      <c r="C2016"/>
      <c r="D2016"/>
      <c r="E2016"/>
      <c r="F2016"/>
      <c r="G2016"/>
      <c r="H2016"/>
      <c r="I2016" s="3" t="str">
        <f>IF(SUMPRODUCT(--('Appendix F'!$A$3:$A$7050=I$6)*--('Appendix F'!$B$3:$B$7050=$A2016))&gt;0,"Yes","")</f>
        <v>Yes</v>
      </c>
      <c r="J2016" s="3" t="str">
        <f>IF(SUMPRODUCT(--('Appendix F'!$A$3:$A$7050=J$6)*--('Appendix F'!$B$3:$B$7050=$A2016))&gt;0,"Yes","")</f>
        <v/>
      </c>
    </row>
    <row r="2017" spans="1:10" x14ac:dyDescent="0.25">
      <c r="A2017" s="5" t="s">
        <v>6719</v>
      </c>
      <c r="B2017" s="5" t="s">
        <v>9800</v>
      </c>
      <c r="C2017"/>
      <c r="D2017"/>
      <c r="E2017"/>
      <c r="F2017"/>
      <c r="G2017"/>
      <c r="H2017"/>
      <c r="I2017" s="3" t="str">
        <f>IF(SUMPRODUCT(--('Appendix F'!$A$3:$A$7050=I$6)*--('Appendix F'!$B$3:$B$7050=$A2017))&gt;0,"Yes","")</f>
        <v/>
      </c>
      <c r="J2017" s="3" t="str">
        <f>IF(SUMPRODUCT(--('Appendix F'!$A$3:$A$7050=J$6)*--('Appendix F'!$B$3:$B$7050=$A2017))&gt;0,"Yes","")</f>
        <v>Yes</v>
      </c>
    </row>
    <row r="2018" spans="1:10" x14ac:dyDescent="0.25">
      <c r="A2018" s="5" t="s">
        <v>5375</v>
      </c>
      <c r="B2018" s="5" t="s">
        <v>9800</v>
      </c>
      <c r="C2018"/>
      <c r="D2018"/>
      <c r="E2018"/>
      <c r="F2018"/>
      <c r="G2018"/>
      <c r="H2018"/>
      <c r="I2018" s="3" t="str">
        <f>IF(SUMPRODUCT(--('Appendix F'!$A$3:$A$7050=I$6)*--('Appendix F'!$B$3:$B$7050=$A2018))&gt;0,"Yes","")</f>
        <v>Yes</v>
      </c>
      <c r="J2018" s="3" t="str">
        <f>IF(SUMPRODUCT(--('Appendix F'!$A$3:$A$7050=J$6)*--('Appendix F'!$B$3:$B$7050=$A2018))&gt;0,"Yes","")</f>
        <v/>
      </c>
    </row>
    <row r="2019" spans="1:10" x14ac:dyDescent="0.25">
      <c r="A2019" s="5" t="s">
        <v>6720</v>
      </c>
      <c r="B2019" s="5" t="s">
        <v>9800</v>
      </c>
      <c r="C2019"/>
      <c r="D2019"/>
      <c r="E2019"/>
      <c r="F2019"/>
      <c r="G2019"/>
      <c r="H2019"/>
      <c r="I2019" s="3" t="str">
        <f>IF(SUMPRODUCT(--('Appendix F'!$A$3:$A$7050=I$6)*--('Appendix F'!$B$3:$B$7050=$A2019))&gt;0,"Yes","")</f>
        <v/>
      </c>
      <c r="J2019" s="3" t="str">
        <f>IF(SUMPRODUCT(--('Appendix F'!$A$3:$A$7050=J$6)*--('Appendix F'!$B$3:$B$7050=$A2019))&gt;0,"Yes","")</f>
        <v>Yes</v>
      </c>
    </row>
    <row r="2020" spans="1:10" x14ac:dyDescent="0.25">
      <c r="A2020" s="5" t="s">
        <v>5376</v>
      </c>
      <c r="B2020" s="5" t="s">
        <v>9800</v>
      </c>
      <c r="C2020"/>
      <c r="D2020"/>
      <c r="E2020"/>
      <c r="F2020"/>
      <c r="G2020"/>
      <c r="H2020"/>
      <c r="I2020" s="3" t="str">
        <f>IF(SUMPRODUCT(--('Appendix F'!$A$3:$A$7050=I$6)*--('Appendix F'!$B$3:$B$7050=$A2020))&gt;0,"Yes","")</f>
        <v>Yes</v>
      </c>
      <c r="J2020" s="3" t="str">
        <f>IF(SUMPRODUCT(--('Appendix F'!$A$3:$A$7050=J$6)*--('Appendix F'!$B$3:$B$7050=$A2020))&gt;0,"Yes","")</f>
        <v/>
      </c>
    </row>
    <row r="2021" spans="1:10" x14ac:dyDescent="0.25">
      <c r="A2021" s="5" t="s">
        <v>6721</v>
      </c>
      <c r="B2021" s="5" t="s">
        <v>9800</v>
      </c>
      <c r="C2021"/>
      <c r="D2021"/>
      <c r="E2021"/>
      <c r="F2021"/>
      <c r="G2021"/>
      <c r="H2021"/>
      <c r="I2021" s="3" t="str">
        <f>IF(SUMPRODUCT(--('Appendix F'!$A$3:$A$7050=I$6)*--('Appendix F'!$B$3:$B$7050=$A2021))&gt;0,"Yes","")</f>
        <v/>
      </c>
      <c r="J2021" s="3" t="str">
        <f>IF(SUMPRODUCT(--('Appendix F'!$A$3:$A$7050=J$6)*--('Appendix F'!$B$3:$B$7050=$A2021))&gt;0,"Yes","")</f>
        <v>Yes</v>
      </c>
    </row>
    <row r="2022" spans="1:10" x14ac:dyDescent="0.25">
      <c r="A2022" s="5" t="s">
        <v>5377</v>
      </c>
      <c r="B2022" s="5" t="s">
        <v>9800</v>
      </c>
      <c r="C2022"/>
      <c r="D2022"/>
      <c r="E2022"/>
      <c r="F2022"/>
      <c r="G2022"/>
      <c r="H2022"/>
      <c r="I2022" s="3" t="str">
        <f>IF(SUMPRODUCT(--('Appendix F'!$A$3:$A$7050=I$6)*--('Appendix F'!$B$3:$B$7050=$A2022))&gt;0,"Yes","")</f>
        <v>Yes</v>
      </c>
      <c r="J2022" s="3" t="str">
        <f>IF(SUMPRODUCT(--('Appendix F'!$A$3:$A$7050=J$6)*--('Appendix F'!$B$3:$B$7050=$A2022))&gt;0,"Yes","")</f>
        <v/>
      </c>
    </row>
    <row r="2023" spans="1:10" x14ac:dyDescent="0.25">
      <c r="A2023" s="5" t="s">
        <v>6722</v>
      </c>
      <c r="B2023" s="5" t="s">
        <v>9800</v>
      </c>
      <c r="C2023"/>
      <c r="D2023"/>
      <c r="E2023"/>
      <c r="F2023"/>
      <c r="G2023"/>
      <c r="H2023"/>
      <c r="I2023" s="3" t="str">
        <f>IF(SUMPRODUCT(--('Appendix F'!$A$3:$A$7050=I$6)*--('Appendix F'!$B$3:$B$7050=$A2023))&gt;0,"Yes","")</f>
        <v/>
      </c>
      <c r="J2023" s="3" t="str">
        <f>IF(SUMPRODUCT(--('Appendix F'!$A$3:$A$7050=J$6)*--('Appendix F'!$B$3:$B$7050=$A2023))&gt;0,"Yes","")</f>
        <v>Yes</v>
      </c>
    </row>
    <row r="2024" spans="1:10" x14ac:dyDescent="0.25">
      <c r="A2024" s="5" t="s">
        <v>5378</v>
      </c>
      <c r="B2024" s="5" t="s">
        <v>9800</v>
      </c>
      <c r="C2024"/>
      <c r="D2024"/>
      <c r="E2024"/>
      <c r="F2024"/>
      <c r="G2024"/>
      <c r="H2024"/>
      <c r="I2024" s="3" t="str">
        <f>IF(SUMPRODUCT(--('Appendix F'!$A$3:$A$7050=I$6)*--('Appendix F'!$B$3:$B$7050=$A2024))&gt;0,"Yes","")</f>
        <v>Yes</v>
      </c>
      <c r="J2024" s="3" t="str">
        <f>IF(SUMPRODUCT(--('Appendix F'!$A$3:$A$7050=J$6)*--('Appendix F'!$B$3:$B$7050=$A2024))&gt;0,"Yes","")</f>
        <v/>
      </c>
    </row>
    <row r="2025" spans="1:10" x14ac:dyDescent="0.25">
      <c r="A2025" s="5" t="s">
        <v>6723</v>
      </c>
      <c r="B2025" s="5" t="s">
        <v>9800</v>
      </c>
      <c r="C2025"/>
      <c r="D2025"/>
      <c r="E2025"/>
      <c r="F2025"/>
      <c r="G2025"/>
      <c r="H2025"/>
      <c r="I2025" s="3" t="str">
        <f>IF(SUMPRODUCT(--('Appendix F'!$A$3:$A$7050=I$6)*--('Appendix F'!$B$3:$B$7050=$A2025))&gt;0,"Yes","")</f>
        <v/>
      </c>
      <c r="J2025" s="3" t="str">
        <f>IF(SUMPRODUCT(--('Appendix F'!$A$3:$A$7050=J$6)*--('Appendix F'!$B$3:$B$7050=$A2025))&gt;0,"Yes","")</f>
        <v>Yes</v>
      </c>
    </row>
    <row r="2026" spans="1:10" x14ac:dyDescent="0.25">
      <c r="A2026" s="5" t="s">
        <v>5379</v>
      </c>
      <c r="B2026" s="5" t="s">
        <v>9800</v>
      </c>
      <c r="C2026"/>
      <c r="D2026"/>
      <c r="E2026"/>
      <c r="F2026"/>
      <c r="G2026"/>
      <c r="H2026"/>
      <c r="I2026" s="3" t="str">
        <f>IF(SUMPRODUCT(--('Appendix F'!$A$3:$A$7050=I$6)*--('Appendix F'!$B$3:$B$7050=$A2026))&gt;0,"Yes","")</f>
        <v>Yes</v>
      </c>
      <c r="J2026" s="3" t="str">
        <f>IF(SUMPRODUCT(--('Appendix F'!$A$3:$A$7050=J$6)*--('Appendix F'!$B$3:$B$7050=$A2026))&gt;0,"Yes","")</f>
        <v/>
      </c>
    </row>
    <row r="2027" spans="1:10" x14ac:dyDescent="0.25">
      <c r="A2027" s="5" t="s">
        <v>6724</v>
      </c>
      <c r="B2027" s="5" t="s">
        <v>9800</v>
      </c>
      <c r="C2027"/>
      <c r="D2027"/>
      <c r="E2027"/>
      <c r="F2027"/>
      <c r="G2027"/>
      <c r="H2027"/>
      <c r="I2027" s="3" t="str">
        <f>IF(SUMPRODUCT(--('Appendix F'!$A$3:$A$7050=I$6)*--('Appendix F'!$B$3:$B$7050=$A2027))&gt;0,"Yes","")</f>
        <v/>
      </c>
      <c r="J2027" s="3" t="str">
        <f>IF(SUMPRODUCT(--('Appendix F'!$A$3:$A$7050=J$6)*--('Appendix F'!$B$3:$B$7050=$A2027))&gt;0,"Yes","")</f>
        <v>Yes</v>
      </c>
    </row>
    <row r="2028" spans="1:10" x14ac:dyDescent="0.25">
      <c r="A2028" s="5" t="s">
        <v>5380</v>
      </c>
      <c r="B2028" s="5" t="s">
        <v>9800</v>
      </c>
      <c r="C2028"/>
      <c r="D2028"/>
      <c r="E2028"/>
      <c r="F2028"/>
      <c r="G2028"/>
      <c r="H2028"/>
      <c r="I2028" s="3" t="str">
        <f>IF(SUMPRODUCT(--('Appendix F'!$A$3:$A$7050=I$6)*--('Appendix F'!$B$3:$B$7050=$A2028))&gt;0,"Yes","")</f>
        <v>Yes</v>
      </c>
      <c r="J2028" s="3" t="str">
        <f>IF(SUMPRODUCT(--('Appendix F'!$A$3:$A$7050=J$6)*--('Appendix F'!$B$3:$B$7050=$A2028))&gt;0,"Yes","")</f>
        <v/>
      </c>
    </row>
    <row r="2029" spans="1:10" x14ac:dyDescent="0.25">
      <c r="A2029" s="5" t="s">
        <v>6725</v>
      </c>
      <c r="B2029" s="5" t="s">
        <v>9800</v>
      </c>
      <c r="C2029"/>
      <c r="D2029"/>
      <c r="E2029"/>
      <c r="F2029"/>
      <c r="G2029"/>
      <c r="H2029"/>
      <c r="I2029" s="3" t="str">
        <f>IF(SUMPRODUCT(--('Appendix F'!$A$3:$A$7050=I$6)*--('Appendix F'!$B$3:$B$7050=$A2029))&gt;0,"Yes","")</f>
        <v/>
      </c>
      <c r="J2029" s="3" t="str">
        <f>IF(SUMPRODUCT(--('Appendix F'!$A$3:$A$7050=J$6)*--('Appendix F'!$B$3:$B$7050=$A2029))&gt;0,"Yes","")</f>
        <v>Yes</v>
      </c>
    </row>
    <row r="2030" spans="1:10" x14ac:dyDescent="0.25">
      <c r="A2030" s="5" t="s">
        <v>5381</v>
      </c>
      <c r="B2030" s="5" t="s">
        <v>9800</v>
      </c>
      <c r="C2030"/>
      <c r="D2030"/>
      <c r="E2030"/>
      <c r="F2030"/>
      <c r="G2030"/>
      <c r="H2030"/>
      <c r="I2030" s="3" t="str">
        <f>IF(SUMPRODUCT(--('Appendix F'!$A$3:$A$7050=I$6)*--('Appendix F'!$B$3:$B$7050=$A2030))&gt;0,"Yes","")</f>
        <v>Yes</v>
      </c>
      <c r="J2030" s="3" t="str">
        <f>IF(SUMPRODUCT(--('Appendix F'!$A$3:$A$7050=J$6)*--('Appendix F'!$B$3:$B$7050=$A2030))&gt;0,"Yes","")</f>
        <v/>
      </c>
    </row>
    <row r="2031" spans="1:10" x14ac:dyDescent="0.25">
      <c r="A2031" s="5" t="s">
        <v>6726</v>
      </c>
      <c r="B2031" s="5" t="s">
        <v>9800</v>
      </c>
      <c r="C2031"/>
      <c r="D2031"/>
      <c r="E2031"/>
      <c r="F2031"/>
      <c r="G2031"/>
      <c r="H2031"/>
      <c r="I2031" s="3" t="str">
        <f>IF(SUMPRODUCT(--('Appendix F'!$A$3:$A$7050=I$6)*--('Appendix F'!$B$3:$B$7050=$A2031))&gt;0,"Yes","")</f>
        <v/>
      </c>
      <c r="J2031" s="3" t="str">
        <f>IF(SUMPRODUCT(--('Appendix F'!$A$3:$A$7050=J$6)*--('Appendix F'!$B$3:$B$7050=$A2031))&gt;0,"Yes","")</f>
        <v>Yes</v>
      </c>
    </row>
    <row r="2032" spans="1:10" x14ac:dyDescent="0.25">
      <c r="A2032" s="5" t="s">
        <v>5382</v>
      </c>
      <c r="B2032" s="5" t="s">
        <v>9800</v>
      </c>
      <c r="C2032"/>
      <c r="D2032"/>
      <c r="E2032"/>
      <c r="F2032"/>
      <c r="G2032"/>
      <c r="H2032"/>
      <c r="I2032" s="3" t="str">
        <f>IF(SUMPRODUCT(--('Appendix F'!$A$3:$A$7050=I$6)*--('Appendix F'!$B$3:$B$7050=$A2032))&gt;0,"Yes","")</f>
        <v>Yes</v>
      </c>
      <c r="J2032" s="3" t="str">
        <f>IF(SUMPRODUCT(--('Appendix F'!$A$3:$A$7050=J$6)*--('Appendix F'!$B$3:$B$7050=$A2032))&gt;0,"Yes","")</f>
        <v/>
      </c>
    </row>
    <row r="2033" spans="1:10" x14ac:dyDescent="0.25">
      <c r="A2033" s="5" t="s">
        <v>6727</v>
      </c>
      <c r="B2033" s="5" t="s">
        <v>9800</v>
      </c>
      <c r="C2033"/>
      <c r="D2033"/>
      <c r="E2033"/>
      <c r="F2033"/>
      <c r="G2033"/>
      <c r="H2033"/>
      <c r="I2033" s="3" t="str">
        <f>IF(SUMPRODUCT(--('Appendix F'!$A$3:$A$7050=I$6)*--('Appendix F'!$B$3:$B$7050=$A2033))&gt;0,"Yes","")</f>
        <v/>
      </c>
      <c r="J2033" s="3" t="str">
        <f>IF(SUMPRODUCT(--('Appendix F'!$A$3:$A$7050=J$6)*--('Appendix F'!$B$3:$B$7050=$A2033))&gt;0,"Yes","")</f>
        <v>Yes</v>
      </c>
    </row>
    <row r="2034" spans="1:10" x14ac:dyDescent="0.25">
      <c r="A2034" s="5" t="s">
        <v>5383</v>
      </c>
      <c r="B2034" s="5" t="s">
        <v>9800</v>
      </c>
      <c r="C2034"/>
      <c r="D2034"/>
      <c r="E2034"/>
      <c r="F2034"/>
      <c r="G2034"/>
      <c r="H2034"/>
      <c r="I2034" s="3" t="str">
        <f>IF(SUMPRODUCT(--('Appendix F'!$A$3:$A$7050=I$6)*--('Appendix F'!$B$3:$B$7050=$A2034))&gt;0,"Yes","")</f>
        <v>Yes</v>
      </c>
      <c r="J2034" s="3" t="str">
        <f>IF(SUMPRODUCT(--('Appendix F'!$A$3:$A$7050=J$6)*--('Appendix F'!$B$3:$B$7050=$A2034))&gt;0,"Yes","")</f>
        <v/>
      </c>
    </row>
    <row r="2035" spans="1:10" x14ac:dyDescent="0.25">
      <c r="A2035" s="5" t="s">
        <v>6728</v>
      </c>
      <c r="B2035" s="5" t="s">
        <v>9800</v>
      </c>
      <c r="C2035"/>
      <c r="D2035"/>
      <c r="E2035"/>
      <c r="F2035"/>
      <c r="G2035"/>
      <c r="H2035"/>
      <c r="I2035" s="3" t="str">
        <f>IF(SUMPRODUCT(--('Appendix F'!$A$3:$A$7050=I$6)*--('Appendix F'!$B$3:$B$7050=$A2035))&gt;0,"Yes","")</f>
        <v/>
      </c>
      <c r="J2035" s="3" t="str">
        <f>IF(SUMPRODUCT(--('Appendix F'!$A$3:$A$7050=J$6)*--('Appendix F'!$B$3:$B$7050=$A2035))&gt;0,"Yes","")</f>
        <v>Yes</v>
      </c>
    </row>
    <row r="2036" spans="1:10" x14ac:dyDescent="0.25">
      <c r="A2036" s="5" t="s">
        <v>5384</v>
      </c>
      <c r="B2036" s="5" t="s">
        <v>9800</v>
      </c>
      <c r="C2036"/>
      <c r="D2036"/>
      <c r="E2036"/>
      <c r="F2036"/>
      <c r="G2036"/>
      <c r="H2036"/>
      <c r="I2036" s="3" t="str">
        <f>IF(SUMPRODUCT(--('Appendix F'!$A$3:$A$7050=I$6)*--('Appendix F'!$B$3:$B$7050=$A2036))&gt;0,"Yes","")</f>
        <v>Yes</v>
      </c>
      <c r="J2036" s="3" t="str">
        <f>IF(SUMPRODUCT(--('Appendix F'!$A$3:$A$7050=J$6)*--('Appendix F'!$B$3:$B$7050=$A2036))&gt;0,"Yes","")</f>
        <v/>
      </c>
    </row>
    <row r="2037" spans="1:10" x14ac:dyDescent="0.25">
      <c r="A2037" s="5" t="s">
        <v>6729</v>
      </c>
      <c r="B2037" s="5" t="s">
        <v>9800</v>
      </c>
      <c r="C2037"/>
      <c r="D2037"/>
      <c r="E2037"/>
      <c r="F2037"/>
      <c r="G2037"/>
      <c r="H2037"/>
      <c r="I2037" s="3" t="str">
        <f>IF(SUMPRODUCT(--('Appendix F'!$A$3:$A$7050=I$6)*--('Appendix F'!$B$3:$B$7050=$A2037))&gt;0,"Yes","")</f>
        <v/>
      </c>
      <c r="J2037" s="3" t="str">
        <f>IF(SUMPRODUCT(--('Appendix F'!$A$3:$A$7050=J$6)*--('Appendix F'!$B$3:$B$7050=$A2037))&gt;0,"Yes","")</f>
        <v>Yes</v>
      </c>
    </row>
    <row r="2038" spans="1:10" x14ac:dyDescent="0.25">
      <c r="A2038" s="5" t="s">
        <v>5385</v>
      </c>
      <c r="B2038" s="5" t="s">
        <v>9800</v>
      </c>
      <c r="C2038"/>
      <c r="D2038"/>
      <c r="E2038"/>
      <c r="F2038"/>
      <c r="G2038"/>
      <c r="H2038"/>
      <c r="I2038" s="3" t="str">
        <f>IF(SUMPRODUCT(--('Appendix F'!$A$3:$A$7050=I$6)*--('Appendix F'!$B$3:$B$7050=$A2038))&gt;0,"Yes","")</f>
        <v>Yes</v>
      </c>
      <c r="J2038" s="3" t="str">
        <f>IF(SUMPRODUCT(--('Appendix F'!$A$3:$A$7050=J$6)*--('Appendix F'!$B$3:$B$7050=$A2038))&gt;0,"Yes","")</f>
        <v/>
      </c>
    </row>
    <row r="2039" spans="1:10" x14ac:dyDescent="0.25">
      <c r="A2039" s="5" t="s">
        <v>6730</v>
      </c>
      <c r="B2039" s="5" t="s">
        <v>9800</v>
      </c>
      <c r="C2039"/>
      <c r="D2039"/>
      <c r="E2039"/>
      <c r="F2039"/>
      <c r="G2039"/>
      <c r="H2039"/>
      <c r="I2039" s="3" t="str">
        <f>IF(SUMPRODUCT(--('Appendix F'!$A$3:$A$7050=I$6)*--('Appendix F'!$B$3:$B$7050=$A2039))&gt;0,"Yes","")</f>
        <v/>
      </c>
      <c r="J2039" s="3" t="str">
        <f>IF(SUMPRODUCT(--('Appendix F'!$A$3:$A$7050=J$6)*--('Appendix F'!$B$3:$B$7050=$A2039))&gt;0,"Yes","")</f>
        <v>Yes</v>
      </c>
    </row>
    <row r="2040" spans="1:10" x14ac:dyDescent="0.25">
      <c r="A2040" s="5" t="s">
        <v>5386</v>
      </c>
      <c r="B2040" s="5" t="s">
        <v>9800</v>
      </c>
      <c r="C2040"/>
      <c r="D2040"/>
      <c r="E2040"/>
      <c r="F2040"/>
      <c r="G2040"/>
      <c r="H2040"/>
      <c r="I2040" s="3" t="str">
        <f>IF(SUMPRODUCT(--('Appendix F'!$A$3:$A$7050=I$6)*--('Appendix F'!$B$3:$B$7050=$A2040))&gt;0,"Yes","")</f>
        <v>Yes</v>
      </c>
      <c r="J2040" s="3" t="str">
        <f>IF(SUMPRODUCT(--('Appendix F'!$A$3:$A$7050=J$6)*--('Appendix F'!$B$3:$B$7050=$A2040))&gt;0,"Yes","")</f>
        <v/>
      </c>
    </row>
    <row r="2041" spans="1:10" x14ac:dyDescent="0.25">
      <c r="A2041" s="5" t="s">
        <v>6731</v>
      </c>
      <c r="B2041" s="5" t="s">
        <v>9800</v>
      </c>
      <c r="C2041"/>
      <c r="D2041"/>
      <c r="E2041"/>
      <c r="F2041"/>
      <c r="G2041"/>
      <c r="H2041"/>
      <c r="I2041" s="3" t="str">
        <f>IF(SUMPRODUCT(--('Appendix F'!$A$3:$A$7050=I$6)*--('Appendix F'!$B$3:$B$7050=$A2041))&gt;0,"Yes","")</f>
        <v/>
      </c>
      <c r="J2041" s="3" t="str">
        <f>IF(SUMPRODUCT(--('Appendix F'!$A$3:$A$7050=J$6)*--('Appendix F'!$B$3:$B$7050=$A2041))&gt;0,"Yes","")</f>
        <v>Yes</v>
      </c>
    </row>
    <row r="2042" spans="1:10" x14ac:dyDescent="0.25">
      <c r="A2042" s="5" t="s">
        <v>5387</v>
      </c>
      <c r="B2042" s="5" t="s">
        <v>9800</v>
      </c>
      <c r="C2042"/>
      <c r="D2042"/>
      <c r="E2042"/>
      <c r="F2042"/>
      <c r="G2042"/>
      <c r="H2042"/>
      <c r="I2042" s="3" t="str">
        <f>IF(SUMPRODUCT(--('Appendix F'!$A$3:$A$7050=I$6)*--('Appendix F'!$B$3:$B$7050=$A2042))&gt;0,"Yes","")</f>
        <v>Yes</v>
      </c>
      <c r="J2042" s="3" t="str">
        <f>IF(SUMPRODUCT(--('Appendix F'!$A$3:$A$7050=J$6)*--('Appendix F'!$B$3:$B$7050=$A2042))&gt;0,"Yes","")</f>
        <v/>
      </c>
    </row>
    <row r="2043" spans="1:10" x14ac:dyDescent="0.25">
      <c r="A2043" s="5" t="s">
        <v>6732</v>
      </c>
      <c r="B2043" s="5" t="s">
        <v>9800</v>
      </c>
      <c r="C2043"/>
      <c r="D2043"/>
      <c r="E2043"/>
      <c r="F2043"/>
      <c r="G2043"/>
      <c r="H2043"/>
      <c r="I2043" s="3" t="str">
        <f>IF(SUMPRODUCT(--('Appendix F'!$A$3:$A$7050=I$6)*--('Appendix F'!$B$3:$B$7050=$A2043))&gt;0,"Yes","")</f>
        <v/>
      </c>
      <c r="J2043" s="3" t="str">
        <f>IF(SUMPRODUCT(--('Appendix F'!$A$3:$A$7050=J$6)*--('Appendix F'!$B$3:$B$7050=$A2043))&gt;0,"Yes","")</f>
        <v>Yes</v>
      </c>
    </row>
    <row r="2044" spans="1:10" x14ac:dyDescent="0.25">
      <c r="A2044" s="5" t="s">
        <v>5388</v>
      </c>
      <c r="B2044" s="5" t="s">
        <v>9800</v>
      </c>
      <c r="C2044"/>
      <c r="D2044"/>
      <c r="E2044"/>
      <c r="F2044"/>
      <c r="G2044"/>
      <c r="H2044"/>
      <c r="I2044" s="3" t="str">
        <f>IF(SUMPRODUCT(--('Appendix F'!$A$3:$A$7050=I$6)*--('Appendix F'!$B$3:$B$7050=$A2044))&gt;0,"Yes","")</f>
        <v>Yes</v>
      </c>
      <c r="J2044" s="3" t="str">
        <f>IF(SUMPRODUCT(--('Appendix F'!$A$3:$A$7050=J$6)*--('Appendix F'!$B$3:$B$7050=$A2044))&gt;0,"Yes","")</f>
        <v/>
      </c>
    </row>
    <row r="2045" spans="1:10" x14ac:dyDescent="0.25">
      <c r="A2045" s="5" t="s">
        <v>6733</v>
      </c>
      <c r="B2045" s="5" t="s">
        <v>9800</v>
      </c>
      <c r="C2045"/>
      <c r="D2045"/>
      <c r="E2045"/>
      <c r="F2045"/>
      <c r="G2045"/>
      <c r="H2045"/>
      <c r="I2045" s="3" t="str">
        <f>IF(SUMPRODUCT(--('Appendix F'!$A$3:$A$7050=I$6)*--('Appendix F'!$B$3:$B$7050=$A2045))&gt;0,"Yes","")</f>
        <v/>
      </c>
      <c r="J2045" s="3" t="str">
        <f>IF(SUMPRODUCT(--('Appendix F'!$A$3:$A$7050=J$6)*--('Appendix F'!$B$3:$B$7050=$A2045))&gt;0,"Yes","")</f>
        <v>Yes</v>
      </c>
    </row>
    <row r="2046" spans="1:10" x14ac:dyDescent="0.25">
      <c r="A2046" s="5" t="s">
        <v>5389</v>
      </c>
      <c r="B2046" s="5" t="s">
        <v>9800</v>
      </c>
      <c r="C2046"/>
      <c r="D2046"/>
      <c r="E2046"/>
      <c r="F2046"/>
      <c r="G2046"/>
      <c r="H2046"/>
      <c r="I2046" s="3" t="str">
        <f>IF(SUMPRODUCT(--('Appendix F'!$A$3:$A$7050=I$6)*--('Appendix F'!$B$3:$B$7050=$A2046))&gt;0,"Yes","")</f>
        <v>Yes</v>
      </c>
      <c r="J2046" s="3" t="str">
        <f>IF(SUMPRODUCT(--('Appendix F'!$A$3:$A$7050=J$6)*--('Appendix F'!$B$3:$B$7050=$A2046))&gt;0,"Yes","")</f>
        <v/>
      </c>
    </row>
    <row r="2047" spans="1:10" x14ac:dyDescent="0.25">
      <c r="A2047" s="5" t="s">
        <v>6734</v>
      </c>
      <c r="B2047" s="5" t="s">
        <v>9800</v>
      </c>
      <c r="C2047"/>
      <c r="D2047"/>
      <c r="E2047"/>
      <c r="F2047"/>
      <c r="G2047"/>
      <c r="H2047"/>
      <c r="I2047" s="3" t="str">
        <f>IF(SUMPRODUCT(--('Appendix F'!$A$3:$A$7050=I$6)*--('Appendix F'!$B$3:$B$7050=$A2047))&gt;0,"Yes","")</f>
        <v/>
      </c>
      <c r="J2047" s="3" t="str">
        <f>IF(SUMPRODUCT(--('Appendix F'!$A$3:$A$7050=J$6)*--('Appendix F'!$B$3:$B$7050=$A2047))&gt;0,"Yes","")</f>
        <v>Yes</v>
      </c>
    </row>
    <row r="2048" spans="1:10" x14ac:dyDescent="0.25">
      <c r="A2048" s="5" t="s">
        <v>5390</v>
      </c>
      <c r="B2048" s="5" t="s">
        <v>9800</v>
      </c>
      <c r="C2048"/>
      <c r="D2048"/>
      <c r="E2048"/>
      <c r="F2048"/>
      <c r="G2048"/>
      <c r="H2048"/>
      <c r="I2048" s="3" t="str">
        <f>IF(SUMPRODUCT(--('Appendix F'!$A$3:$A$7050=I$6)*--('Appendix F'!$B$3:$B$7050=$A2048))&gt;0,"Yes","")</f>
        <v>Yes</v>
      </c>
      <c r="J2048" s="3" t="str">
        <f>IF(SUMPRODUCT(--('Appendix F'!$A$3:$A$7050=J$6)*--('Appendix F'!$B$3:$B$7050=$A2048))&gt;0,"Yes","")</f>
        <v/>
      </c>
    </row>
    <row r="2049" spans="1:10" x14ac:dyDescent="0.25">
      <c r="A2049" s="5" t="s">
        <v>6735</v>
      </c>
      <c r="B2049" s="5" t="s">
        <v>9800</v>
      </c>
      <c r="C2049"/>
      <c r="D2049"/>
      <c r="E2049"/>
      <c r="F2049"/>
      <c r="G2049"/>
      <c r="H2049"/>
      <c r="I2049" s="3" t="str">
        <f>IF(SUMPRODUCT(--('Appendix F'!$A$3:$A$7050=I$6)*--('Appendix F'!$B$3:$B$7050=$A2049))&gt;0,"Yes","")</f>
        <v/>
      </c>
      <c r="J2049" s="3" t="str">
        <f>IF(SUMPRODUCT(--('Appendix F'!$A$3:$A$7050=J$6)*--('Appendix F'!$B$3:$B$7050=$A2049))&gt;0,"Yes","")</f>
        <v>Yes</v>
      </c>
    </row>
    <row r="2050" spans="1:10" x14ac:dyDescent="0.25">
      <c r="A2050" s="5" t="s">
        <v>5391</v>
      </c>
      <c r="B2050" s="5" t="s">
        <v>9800</v>
      </c>
      <c r="C2050"/>
      <c r="D2050"/>
      <c r="E2050"/>
      <c r="F2050"/>
      <c r="G2050"/>
      <c r="H2050"/>
      <c r="I2050" s="3" t="str">
        <f>IF(SUMPRODUCT(--('Appendix F'!$A$3:$A$7050=I$6)*--('Appendix F'!$B$3:$B$7050=$A2050))&gt;0,"Yes","")</f>
        <v>Yes</v>
      </c>
      <c r="J2050" s="3" t="str">
        <f>IF(SUMPRODUCT(--('Appendix F'!$A$3:$A$7050=J$6)*--('Appendix F'!$B$3:$B$7050=$A2050))&gt;0,"Yes","")</f>
        <v/>
      </c>
    </row>
    <row r="2051" spans="1:10" x14ac:dyDescent="0.25">
      <c r="A2051" s="5" t="s">
        <v>6736</v>
      </c>
      <c r="B2051" s="5" t="s">
        <v>9800</v>
      </c>
      <c r="C2051"/>
      <c r="D2051"/>
      <c r="E2051"/>
      <c r="F2051"/>
      <c r="G2051"/>
      <c r="H2051"/>
      <c r="I2051" s="3" t="str">
        <f>IF(SUMPRODUCT(--('Appendix F'!$A$3:$A$7050=I$6)*--('Appendix F'!$B$3:$B$7050=$A2051))&gt;0,"Yes","")</f>
        <v/>
      </c>
      <c r="J2051" s="3" t="str">
        <f>IF(SUMPRODUCT(--('Appendix F'!$A$3:$A$7050=J$6)*--('Appendix F'!$B$3:$B$7050=$A2051))&gt;0,"Yes","")</f>
        <v>Yes</v>
      </c>
    </row>
    <row r="2052" spans="1:10" x14ac:dyDescent="0.25">
      <c r="A2052" s="5" t="s">
        <v>5392</v>
      </c>
      <c r="B2052" s="5" t="s">
        <v>9800</v>
      </c>
      <c r="C2052"/>
      <c r="D2052"/>
      <c r="E2052"/>
      <c r="F2052"/>
      <c r="G2052"/>
      <c r="H2052"/>
      <c r="I2052" s="3" t="str">
        <f>IF(SUMPRODUCT(--('Appendix F'!$A$3:$A$7050=I$6)*--('Appendix F'!$B$3:$B$7050=$A2052))&gt;0,"Yes","")</f>
        <v>Yes</v>
      </c>
      <c r="J2052" s="3" t="str">
        <f>IF(SUMPRODUCT(--('Appendix F'!$A$3:$A$7050=J$6)*--('Appendix F'!$B$3:$B$7050=$A2052))&gt;0,"Yes","")</f>
        <v/>
      </c>
    </row>
    <row r="2053" spans="1:10" x14ac:dyDescent="0.25">
      <c r="A2053" s="5" t="s">
        <v>6737</v>
      </c>
      <c r="B2053" s="5" t="s">
        <v>9800</v>
      </c>
      <c r="C2053"/>
      <c r="D2053"/>
      <c r="E2053"/>
      <c r="F2053"/>
      <c r="G2053"/>
      <c r="H2053"/>
      <c r="I2053" s="3" t="str">
        <f>IF(SUMPRODUCT(--('Appendix F'!$A$3:$A$7050=I$6)*--('Appendix F'!$B$3:$B$7050=$A2053))&gt;0,"Yes","")</f>
        <v/>
      </c>
      <c r="J2053" s="3" t="str">
        <f>IF(SUMPRODUCT(--('Appendix F'!$A$3:$A$7050=J$6)*--('Appendix F'!$B$3:$B$7050=$A2053))&gt;0,"Yes","")</f>
        <v>Yes</v>
      </c>
    </row>
    <row r="2054" spans="1:10" x14ac:dyDescent="0.25">
      <c r="A2054" s="5" t="s">
        <v>5393</v>
      </c>
      <c r="B2054" s="5" t="s">
        <v>9800</v>
      </c>
      <c r="C2054"/>
      <c r="D2054"/>
      <c r="E2054"/>
      <c r="F2054"/>
      <c r="G2054"/>
      <c r="H2054"/>
      <c r="I2054" s="3" t="str">
        <f>IF(SUMPRODUCT(--('Appendix F'!$A$3:$A$7050=I$6)*--('Appendix F'!$B$3:$B$7050=$A2054))&gt;0,"Yes","")</f>
        <v>Yes</v>
      </c>
      <c r="J2054" s="3" t="str">
        <f>IF(SUMPRODUCT(--('Appendix F'!$A$3:$A$7050=J$6)*--('Appendix F'!$B$3:$B$7050=$A2054))&gt;0,"Yes","")</f>
        <v/>
      </c>
    </row>
    <row r="2055" spans="1:10" x14ac:dyDescent="0.25">
      <c r="A2055" s="5" t="s">
        <v>6738</v>
      </c>
      <c r="B2055" s="5" t="s">
        <v>9800</v>
      </c>
      <c r="C2055"/>
      <c r="D2055"/>
      <c r="E2055"/>
      <c r="F2055"/>
      <c r="G2055"/>
      <c r="H2055"/>
      <c r="I2055" s="3" t="str">
        <f>IF(SUMPRODUCT(--('Appendix F'!$A$3:$A$7050=I$6)*--('Appendix F'!$B$3:$B$7050=$A2055))&gt;0,"Yes","")</f>
        <v/>
      </c>
      <c r="J2055" s="3" t="str">
        <f>IF(SUMPRODUCT(--('Appendix F'!$A$3:$A$7050=J$6)*--('Appendix F'!$B$3:$B$7050=$A2055))&gt;0,"Yes","")</f>
        <v>Yes</v>
      </c>
    </row>
    <row r="2056" spans="1:10" x14ac:dyDescent="0.25">
      <c r="A2056" s="5" t="s">
        <v>5394</v>
      </c>
      <c r="B2056" s="5" t="s">
        <v>9800</v>
      </c>
      <c r="C2056"/>
      <c r="D2056"/>
      <c r="E2056"/>
      <c r="F2056"/>
      <c r="G2056"/>
      <c r="H2056"/>
      <c r="I2056" s="3" t="str">
        <f>IF(SUMPRODUCT(--('Appendix F'!$A$3:$A$7050=I$6)*--('Appendix F'!$B$3:$B$7050=$A2056))&gt;0,"Yes","")</f>
        <v>Yes</v>
      </c>
      <c r="J2056" s="3" t="str">
        <f>IF(SUMPRODUCT(--('Appendix F'!$A$3:$A$7050=J$6)*--('Appendix F'!$B$3:$B$7050=$A2056))&gt;0,"Yes","")</f>
        <v/>
      </c>
    </row>
    <row r="2057" spans="1:10" x14ac:dyDescent="0.25">
      <c r="A2057" s="5" t="s">
        <v>6739</v>
      </c>
      <c r="B2057" s="5" t="s">
        <v>9800</v>
      </c>
      <c r="C2057"/>
      <c r="D2057"/>
      <c r="E2057"/>
      <c r="F2057"/>
      <c r="G2057"/>
      <c r="H2057"/>
      <c r="I2057" s="3" t="str">
        <f>IF(SUMPRODUCT(--('Appendix F'!$A$3:$A$7050=I$6)*--('Appendix F'!$B$3:$B$7050=$A2057))&gt;0,"Yes","")</f>
        <v/>
      </c>
      <c r="J2057" s="3" t="str">
        <f>IF(SUMPRODUCT(--('Appendix F'!$A$3:$A$7050=J$6)*--('Appendix F'!$B$3:$B$7050=$A2057))&gt;0,"Yes","")</f>
        <v>Yes</v>
      </c>
    </row>
    <row r="2058" spans="1:10" x14ac:dyDescent="0.25">
      <c r="A2058" s="5" t="s">
        <v>5395</v>
      </c>
      <c r="B2058" s="5" t="s">
        <v>9800</v>
      </c>
      <c r="C2058"/>
      <c r="D2058"/>
      <c r="E2058"/>
      <c r="F2058"/>
      <c r="G2058"/>
      <c r="H2058"/>
      <c r="I2058" s="3" t="str">
        <f>IF(SUMPRODUCT(--('Appendix F'!$A$3:$A$7050=I$6)*--('Appendix F'!$B$3:$B$7050=$A2058))&gt;0,"Yes","")</f>
        <v>Yes</v>
      </c>
      <c r="J2058" s="3" t="str">
        <f>IF(SUMPRODUCT(--('Appendix F'!$A$3:$A$7050=J$6)*--('Appendix F'!$B$3:$B$7050=$A2058))&gt;0,"Yes","")</f>
        <v/>
      </c>
    </row>
    <row r="2059" spans="1:10" x14ac:dyDescent="0.25">
      <c r="A2059" s="5" t="s">
        <v>6740</v>
      </c>
      <c r="B2059" s="5" t="s">
        <v>9800</v>
      </c>
      <c r="C2059"/>
      <c r="D2059"/>
      <c r="E2059"/>
      <c r="F2059"/>
      <c r="G2059"/>
      <c r="H2059"/>
      <c r="I2059" s="3" t="str">
        <f>IF(SUMPRODUCT(--('Appendix F'!$A$3:$A$7050=I$6)*--('Appendix F'!$B$3:$B$7050=$A2059))&gt;0,"Yes","")</f>
        <v/>
      </c>
      <c r="J2059" s="3" t="str">
        <f>IF(SUMPRODUCT(--('Appendix F'!$A$3:$A$7050=J$6)*--('Appendix F'!$B$3:$B$7050=$A2059))&gt;0,"Yes","")</f>
        <v>Yes</v>
      </c>
    </row>
    <row r="2060" spans="1:10" x14ac:dyDescent="0.25">
      <c r="A2060" s="5" t="s">
        <v>5396</v>
      </c>
      <c r="B2060" s="5" t="s">
        <v>9800</v>
      </c>
      <c r="C2060"/>
      <c r="D2060"/>
      <c r="E2060"/>
      <c r="F2060"/>
      <c r="G2060"/>
      <c r="H2060"/>
      <c r="I2060" s="3" t="str">
        <f>IF(SUMPRODUCT(--('Appendix F'!$A$3:$A$7050=I$6)*--('Appendix F'!$B$3:$B$7050=$A2060))&gt;0,"Yes","")</f>
        <v>Yes</v>
      </c>
      <c r="J2060" s="3" t="str">
        <f>IF(SUMPRODUCT(--('Appendix F'!$A$3:$A$7050=J$6)*--('Appendix F'!$B$3:$B$7050=$A2060))&gt;0,"Yes","")</f>
        <v/>
      </c>
    </row>
    <row r="2061" spans="1:10" x14ac:dyDescent="0.25">
      <c r="A2061" s="5" t="s">
        <v>6741</v>
      </c>
      <c r="B2061" s="5" t="s">
        <v>9800</v>
      </c>
      <c r="C2061"/>
      <c r="D2061"/>
      <c r="E2061"/>
      <c r="F2061"/>
      <c r="G2061"/>
      <c r="H2061"/>
      <c r="I2061" s="3" t="str">
        <f>IF(SUMPRODUCT(--('Appendix F'!$A$3:$A$7050=I$6)*--('Appendix F'!$B$3:$B$7050=$A2061))&gt;0,"Yes","")</f>
        <v/>
      </c>
      <c r="J2061" s="3" t="str">
        <f>IF(SUMPRODUCT(--('Appendix F'!$A$3:$A$7050=J$6)*--('Appendix F'!$B$3:$B$7050=$A2061))&gt;0,"Yes","")</f>
        <v>Yes</v>
      </c>
    </row>
    <row r="2062" spans="1:10" x14ac:dyDescent="0.25">
      <c r="A2062" s="5" t="s">
        <v>5397</v>
      </c>
      <c r="B2062" s="5" t="s">
        <v>9800</v>
      </c>
      <c r="C2062"/>
      <c r="D2062"/>
      <c r="E2062"/>
      <c r="F2062"/>
      <c r="G2062"/>
      <c r="H2062"/>
      <c r="I2062" s="3" t="str">
        <f>IF(SUMPRODUCT(--('Appendix F'!$A$3:$A$7050=I$6)*--('Appendix F'!$B$3:$B$7050=$A2062))&gt;0,"Yes","")</f>
        <v>Yes</v>
      </c>
      <c r="J2062" s="3" t="str">
        <f>IF(SUMPRODUCT(--('Appendix F'!$A$3:$A$7050=J$6)*--('Appendix F'!$B$3:$B$7050=$A2062))&gt;0,"Yes","")</f>
        <v/>
      </c>
    </row>
    <row r="2063" spans="1:10" x14ac:dyDescent="0.25">
      <c r="A2063" s="5" t="s">
        <v>6742</v>
      </c>
      <c r="B2063" s="5" t="s">
        <v>9800</v>
      </c>
      <c r="C2063"/>
      <c r="D2063"/>
      <c r="E2063"/>
      <c r="F2063"/>
      <c r="G2063"/>
      <c r="H2063"/>
      <c r="I2063" s="3" t="str">
        <f>IF(SUMPRODUCT(--('Appendix F'!$A$3:$A$7050=I$6)*--('Appendix F'!$B$3:$B$7050=$A2063))&gt;0,"Yes","")</f>
        <v/>
      </c>
      <c r="J2063" s="3" t="str">
        <f>IF(SUMPRODUCT(--('Appendix F'!$A$3:$A$7050=J$6)*--('Appendix F'!$B$3:$B$7050=$A2063))&gt;0,"Yes","")</f>
        <v>Yes</v>
      </c>
    </row>
    <row r="2064" spans="1:10" x14ac:dyDescent="0.25">
      <c r="A2064" s="5" t="s">
        <v>5398</v>
      </c>
      <c r="B2064" s="5" t="s">
        <v>9800</v>
      </c>
      <c r="C2064"/>
      <c r="D2064"/>
      <c r="E2064"/>
      <c r="F2064"/>
      <c r="G2064"/>
      <c r="H2064"/>
      <c r="I2064" s="3" t="str">
        <f>IF(SUMPRODUCT(--('Appendix F'!$A$3:$A$7050=I$6)*--('Appendix F'!$B$3:$B$7050=$A2064))&gt;0,"Yes","")</f>
        <v>Yes</v>
      </c>
      <c r="J2064" s="3" t="str">
        <f>IF(SUMPRODUCT(--('Appendix F'!$A$3:$A$7050=J$6)*--('Appendix F'!$B$3:$B$7050=$A2064))&gt;0,"Yes","")</f>
        <v/>
      </c>
    </row>
    <row r="2065" spans="1:10" x14ac:dyDescent="0.25">
      <c r="A2065" s="5" t="s">
        <v>6743</v>
      </c>
      <c r="B2065" s="5" t="s">
        <v>9800</v>
      </c>
      <c r="C2065"/>
      <c r="D2065"/>
      <c r="E2065"/>
      <c r="F2065"/>
      <c r="G2065"/>
      <c r="H2065"/>
      <c r="I2065" s="3" t="str">
        <f>IF(SUMPRODUCT(--('Appendix F'!$A$3:$A$7050=I$6)*--('Appendix F'!$B$3:$B$7050=$A2065))&gt;0,"Yes","")</f>
        <v/>
      </c>
      <c r="J2065" s="3" t="str">
        <f>IF(SUMPRODUCT(--('Appendix F'!$A$3:$A$7050=J$6)*--('Appendix F'!$B$3:$B$7050=$A2065))&gt;0,"Yes","")</f>
        <v>Yes</v>
      </c>
    </row>
    <row r="2066" spans="1:10" x14ac:dyDescent="0.25">
      <c r="A2066" s="5" t="s">
        <v>5399</v>
      </c>
      <c r="B2066" s="5" t="s">
        <v>9800</v>
      </c>
      <c r="C2066"/>
      <c r="D2066"/>
      <c r="E2066"/>
      <c r="F2066"/>
      <c r="G2066"/>
      <c r="H2066"/>
      <c r="I2066" s="3" t="str">
        <f>IF(SUMPRODUCT(--('Appendix F'!$A$3:$A$7050=I$6)*--('Appendix F'!$B$3:$B$7050=$A2066))&gt;0,"Yes","")</f>
        <v>Yes</v>
      </c>
      <c r="J2066" s="3" t="str">
        <f>IF(SUMPRODUCT(--('Appendix F'!$A$3:$A$7050=J$6)*--('Appendix F'!$B$3:$B$7050=$A2066))&gt;0,"Yes","")</f>
        <v/>
      </c>
    </row>
    <row r="2067" spans="1:10" x14ac:dyDescent="0.25">
      <c r="A2067" s="5" t="s">
        <v>6744</v>
      </c>
      <c r="B2067" s="5" t="s">
        <v>9800</v>
      </c>
      <c r="C2067"/>
      <c r="D2067"/>
      <c r="E2067"/>
      <c r="F2067"/>
      <c r="G2067"/>
      <c r="H2067"/>
      <c r="I2067" s="3" t="str">
        <f>IF(SUMPRODUCT(--('Appendix F'!$A$3:$A$7050=I$6)*--('Appendix F'!$B$3:$B$7050=$A2067))&gt;0,"Yes","")</f>
        <v/>
      </c>
      <c r="J2067" s="3" t="str">
        <f>IF(SUMPRODUCT(--('Appendix F'!$A$3:$A$7050=J$6)*--('Appendix F'!$B$3:$B$7050=$A2067))&gt;0,"Yes","")</f>
        <v>Yes</v>
      </c>
    </row>
    <row r="2068" spans="1:10" x14ac:dyDescent="0.25">
      <c r="A2068" s="5" t="s">
        <v>5400</v>
      </c>
      <c r="B2068" s="5" t="s">
        <v>9800</v>
      </c>
      <c r="C2068"/>
      <c r="D2068"/>
      <c r="E2068"/>
      <c r="F2068"/>
      <c r="G2068"/>
      <c r="H2068"/>
      <c r="I2068" s="3" t="str">
        <f>IF(SUMPRODUCT(--('Appendix F'!$A$3:$A$7050=I$6)*--('Appendix F'!$B$3:$B$7050=$A2068))&gt;0,"Yes","")</f>
        <v>Yes</v>
      </c>
      <c r="J2068" s="3" t="str">
        <f>IF(SUMPRODUCT(--('Appendix F'!$A$3:$A$7050=J$6)*--('Appendix F'!$B$3:$B$7050=$A2068))&gt;0,"Yes","")</f>
        <v/>
      </c>
    </row>
    <row r="2069" spans="1:10" x14ac:dyDescent="0.25">
      <c r="A2069" s="5" t="s">
        <v>6745</v>
      </c>
      <c r="B2069" s="5" t="s">
        <v>9800</v>
      </c>
      <c r="C2069"/>
      <c r="D2069"/>
      <c r="E2069"/>
      <c r="F2069"/>
      <c r="G2069"/>
      <c r="H2069"/>
      <c r="I2069" s="3" t="str">
        <f>IF(SUMPRODUCT(--('Appendix F'!$A$3:$A$7050=I$6)*--('Appendix F'!$B$3:$B$7050=$A2069))&gt;0,"Yes","")</f>
        <v/>
      </c>
      <c r="J2069" s="3" t="str">
        <f>IF(SUMPRODUCT(--('Appendix F'!$A$3:$A$7050=J$6)*--('Appendix F'!$B$3:$B$7050=$A2069))&gt;0,"Yes","")</f>
        <v>Yes</v>
      </c>
    </row>
    <row r="2070" spans="1:10" x14ac:dyDescent="0.25">
      <c r="A2070" s="5" t="s">
        <v>5401</v>
      </c>
      <c r="B2070" s="5" t="s">
        <v>9800</v>
      </c>
      <c r="C2070"/>
      <c r="D2070"/>
      <c r="E2070"/>
      <c r="F2070"/>
      <c r="G2070"/>
      <c r="H2070"/>
      <c r="I2070" s="3" t="str">
        <f>IF(SUMPRODUCT(--('Appendix F'!$A$3:$A$7050=I$6)*--('Appendix F'!$B$3:$B$7050=$A2070))&gt;0,"Yes","")</f>
        <v>Yes</v>
      </c>
      <c r="J2070" s="3" t="str">
        <f>IF(SUMPRODUCT(--('Appendix F'!$A$3:$A$7050=J$6)*--('Appendix F'!$B$3:$B$7050=$A2070))&gt;0,"Yes","")</f>
        <v/>
      </c>
    </row>
    <row r="2071" spans="1:10" x14ac:dyDescent="0.25">
      <c r="A2071" s="5" t="s">
        <v>6746</v>
      </c>
      <c r="B2071" s="5" t="s">
        <v>9800</v>
      </c>
      <c r="C2071"/>
      <c r="D2071"/>
      <c r="E2071"/>
      <c r="F2071"/>
      <c r="G2071"/>
      <c r="H2071"/>
      <c r="I2071" s="3" t="str">
        <f>IF(SUMPRODUCT(--('Appendix F'!$A$3:$A$7050=I$6)*--('Appendix F'!$B$3:$B$7050=$A2071))&gt;0,"Yes","")</f>
        <v/>
      </c>
      <c r="J2071" s="3" t="str">
        <f>IF(SUMPRODUCT(--('Appendix F'!$A$3:$A$7050=J$6)*--('Appendix F'!$B$3:$B$7050=$A2071))&gt;0,"Yes","")</f>
        <v>Yes</v>
      </c>
    </row>
    <row r="2072" spans="1:10" x14ac:dyDescent="0.25">
      <c r="A2072" s="5" t="s">
        <v>5402</v>
      </c>
      <c r="B2072" s="5" t="s">
        <v>9800</v>
      </c>
      <c r="C2072"/>
      <c r="D2072"/>
      <c r="E2072"/>
      <c r="F2072"/>
      <c r="G2072"/>
      <c r="H2072"/>
      <c r="I2072" s="3" t="str">
        <f>IF(SUMPRODUCT(--('Appendix F'!$A$3:$A$7050=I$6)*--('Appendix F'!$B$3:$B$7050=$A2072))&gt;0,"Yes","")</f>
        <v>Yes</v>
      </c>
      <c r="J2072" s="3" t="str">
        <f>IF(SUMPRODUCT(--('Appendix F'!$A$3:$A$7050=J$6)*--('Appendix F'!$B$3:$B$7050=$A2072))&gt;0,"Yes","")</f>
        <v/>
      </c>
    </row>
    <row r="2073" spans="1:10" x14ac:dyDescent="0.25">
      <c r="A2073" s="5" t="s">
        <v>6747</v>
      </c>
      <c r="B2073" s="5" t="s">
        <v>9800</v>
      </c>
      <c r="C2073"/>
      <c r="D2073"/>
      <c r="E2073"/>
      <c r="F2073"/>
      <c r="G2073"/>
      <c r="H2073"/>
      <c r="I2073" s="3" t="str">
        <f>IF(SUMPRODUCT(--('Appendix F'!$A$3:$A$7050=I$6)*--('Appendix F'!$B$3:$B$7050=$A2073))&gt;0,"Yes","")</f>
        <v/>
      </c>
      <c r="J2073" s="3" t="str">
        <f>IF(SUMPRODUCT(--('Appendix F'!$A$3:$A$7050=J$6)*--('Appendix F'!$B$3:$B$7050=$A2073))&gt;0,"Yes","")</f>
        <v>Yes</v>
      </c>
    </row>
    <row r="2074" spans="1:10" x14ac:dyDescent="0.25">
      <c r="A2074" s="5" t="s">
        <v>5403</v>
      </c>
      <c r="B2074" s="5" t="s">
        <v>9800</v>
      </c>
      <c r="C2074"/>
      <c r="D2074"/>
      <c r="E2074"/>
      <c r="F2074"/>
      <c r="G2074"/>
      <c r="H2074"/>
      <c r="I2074" s="3" t="str">
        <f>IF(SUMPRODUCT(--('Appendix F'!$A$3:$A$7050=I$6)*--('Appendix F'!$B$3:$B$7050=$A2074))&gt;0,"Yes","")</f>
        <v>Yes</v>
      </c>
      <c r="J2074" s="3" t="str">
        <f>IF(SUMPRODUCT(--('Appendix F'!$A$3:$A$7050=J$6)*--('Appendix F'!$B$3:$B$7050=$A2074))&gt;0,"Yes","")</f>
        <v/>
      </c>
    </row>
    <row r="2075" spans="1:10" x14ac:dyDescent="0.25">
      <c r="A2075" s="5" t="s">
        <v>6748</v>
      </c>
      <c r="B2075" s="5" t="s">
        <v>9800</v>
      </c>
      <c r="C2075"/>
      <c r="D2075"/>
      <c r="E2075"/>
      <c r="F2075"/>
      <c r="G2075"/>
      <c r="H2075"/>
      <c r="I2075" s="3" t="str">
        <f>IF(SUMPRODUCT(--('Appendix F'!$A$3:$A$7050=I$6)*--('Appendix F'!$B$3:$B$7050=$A2075))&gt;0,"Yes","")</f>
        <v/>
      </c>
      <c r="J2075" s="3" t="str">
        <f>IF(SUMPRODUCT(--('Appendix F'!$A$3:$A$7050=J$6)*--('Appendix F'!$B$3:$B$7050=$A2075))&gt;0,"Yes","")</f>
        <v>Yes</v>
      </c>
    </row>
    <row r="2076" spans="1:10" x14ac:dyDescent="0.25">
      <c r="A2076" s="5" t="s">
        <v>5404</v>
      </c>
      <c r="B2076" s="5" t="s">
        <v>9800</v>
      </c>
      <c r="C2076"/>
      <c r="D2076"/>
      <c r="E2076"/>
      <c r="F2076"/>
      <c r="G2076"/>
      <c r="H2076"/>
      <c r="I2076" s="3" t="str">
        <f>IF(SUMPRODUCT(--('Appendix F'!$A$3:$A$7050=I$6)*--('Appendix F'!$B$3:$B$7050=$A2076))&gt;0,"Yes","")</f>
        <v>Yes</v>
      </c>
      <c r="J2076" s="3" t="str">
        <f>IF(SUMPRODUCT(--('Appendix F'!$A$3:$A$7050=J$6)*--('Appendix F'!$B$3:$B$7050=$A2076))&gt;0,"Yes","")</f>
        <v/>
      </c>
    </row>
    <row r="2077" spans="1:10" x14ac:dyDescent="0.25">
      <c r="A2077" s="5" t="s">
        <v>6749</v>
      </c>
      <c r="B2077" s="5" t="s">
        <v>9800</v>
      </c>
      <c r="C2077"/>
      <c r="D2077"/>
      <c r="E2077"/>
      <c r="F2077"/>
      <c r="G2077"/>
      <c r="H2077"/>
      <c r="I2077" s="3" t="str">
        <f>IF(SUMPRODUCT(--('Appendix F'!$A$3:$A$7050=I$6)*--('Appendix F'!$B$3:$B$7050=$A2077))&gt;0,"Yes","")</f>
        <v/>
      </c>
      <c r="J2077" s="3" t="str">
        <f>IF(SUMPRODUCT(--('Appendix F'!$A$3:$A$7050=J$6)*--('Appendix F'!$B$3:$B$7050=$A2077))&gt;0,"Yes","")</f>
        <v>Yes</v>
      </c>
    </row>
    <row r="2078" spans="1:10" x14ac:dyDescent="0.25">
      <c r="A2078" s="5" t="s">
        <v>5405</v>
      </c>
      <c r="B2078" s="5" t="s">
        <v>9800</v>
      </c>
      <c r="C2078"/>
      <c r="D2078"/>
      <c r="E2078"/>
      <c r="F2078"/>
      <c r="G2078"/>
      <c r="H2078"/>
      <c r="I2078" s="3" t="str">
        <f>IF(SUMPRODUCT(--('Appendix F'!$A$3:$A$7050=I$6)*--('Appendix F'!$B$3:$B$7050=$A2078))&gt;0,"Yes","")</f>
        <v>Yes</v>
      </c>
      <c r="J2078" s="3" t="str">
        <f>IF(SUMPRODUCT(--('Appendix F'!$A$3:$A$7050=J$6)*--('Appendix F'!$B$3:$B$7050=$A2078))&gt;0,"Yes","")</f>
        <v/>
      </c>
    </row>
    <row r="2079" spans="1:10" x14ac:dyDescent="0.25">
      <c r="A2079" s="5" t="s">
        <v>6750</v>
      </c>
      <c r="B2079" s="5" t="s">
        <v>9800</v>
      </c>
      <c r="C2079"/>
      <c r="D2079"/>
      <c r="E2079"/>
      <c r="F2079"/>
      <c r="G2079"/>
      <c r="H2079"/>
      <c r="I2079" s="3" t="str">
        <f>IF(SUMPRODUCT(--('Appendix F'!$A$3:$A$7050=I$6)*--('Appendix F'!$B$3:$B$7050=$A2079))&gt;0,"Yes","")</f>
        <v/>
      </c>
      <c r="J2079" s="3" t="str">
        <f>IF(SUMPRODUCT(--('Appendix F'!$A$3:$A$7050=J$6)*--('Appendix F'!$B$3:$B$7050=$A2079))&gt;0,"Yes","")</f>
        <v>Yes</v>
      </c>
    </row>
    <row r="2080" spans="1:10" x14ac:dyDescent="0.25">
      <c r="A2080" s="5" t="s">
        <v>5406</v>
      </c>
      <c r="B2080" s="5" t="s">
        <v>9800</v>
      </c>
      <c r="C2080"/>
      <c r="D2080"/>
      <c r="E2080"/>
      <c r="F2080"/>
      <c r="G2080"/>
      <c r="H2080"/>
      <c r="I2080" s="3" t="str">
        <f>IF(SUMPRODUCT(--('Appendix F'!$A$3:$A$7050=I$6)*--('Appendix F'!$B$3:$B$7050=$A2080))&gt;0,"Yes","")</f>
        <v>Yes</v>
      </c>
      <c r="J2080" s="3" t="str">
        <f>IF(SUMPRODUCT(--('Appendix F'!$A$3:$A$7050=J$6)*--('Appendix F'!$B$3:$B$7050=$A2080))&gt;0,"Yes","")</f>
        <v/>
      </c>
    </row>
    <row r="2081" spans="1:10" x14ac:dyDescent="0.25">
      <c r="A2081" s="5" t="s">
        <v>6751</v>
      </c>
      <c r="B2081" s="5" t="s">
        <v>9800</v>
      </c>
      <c r="C2081"/>
      <c r="D2081"/>
      <c r="E2081"/>
      <c r="F2081"/>
      <c r="G2081"/>
      <c r="H2081"/>
      <c r="I2081" s="3" t="str">
        <f>IF(SUMPRODUCT(--('Appendix F'!$A$3:$A$7050=I$6)*--('Appendix F'!$B$3:$B$7050=$A2081))&gt;0,"Yes","")</f>
        <v/>
      </c>
      <c r="J2081" s="3" t="str">
        <f>IF(SUMPRODUCT(--('Appendix F'!$A$3:$A$7050=J$6)*--('Appendix F'!$B$3:$B$7050=$A2081))&gt;0,"Yes","")</f>
        <v>Yes</v>
      </c>
    </row>
    <row r="2082" spans="1:10" x14ac:dyDescent="0.25">
      <c r="A2082" s="5" t="s">
        <v>5407</v>
      </c>
      <c r="B2082" s="5" t="s">
        <v>9800</v>
      </c>
      <c r="C2082"/>
      <c r="D2082"/>
      <c r="E2082"/>
      <c r="F2082"/>
      <c r="G2082"/>
      <c r="H2082"/>
      <c r="I2082" s="3" t="str">
        <f>IF(SUMPRODUCT(--('Appendix F'!$A$3:$A$7050=I$6)*--('Appendix F'!$B$3:$B$7050=$A2082))&gt;0,"Yes","")</f>
        <v>Yes</v>
      </c>
      <c r="J2082" s="3" t="str">
        <f>IF(SUMPRODUCT(--('Appendix F'!$A$3:$A$7050=J$6)*--('Appendix F'!$B$3:$B$7050=$A2082))&gt;0,"Yes","")</f>
        <v/>
      </c>
    </row>
    <row r="2083" spans="1:10" x14ac:dyDescent="0.25">
      <c r="A2083" s="5" t="s">
        <v>6752</v>
      </c>
      <c r="B2083" s="5" t="s">
        <v>9800</v>
      </c>
      <c r="C2083"/>
      <c r="D2083"/>
      <c r="E2083"/>
      <c r="F2083"/>
      <c r="G2083"/>
      <c r="H2083"/>
      <c r="I2083" s="3" t="str">
        <f>IF(SUMPRODUCT(--('Appendix F'!$A$3:$A$7050=I$6)*--('Appendix F'!$B$3:$B$7050=$A2083))&gt;0,"Yes","")</f>
        <v/>
      </c>
      <c r="J2083" s="3" t="str">
        <f>IF(SUMPRODUCT(--('Appendix F'!$A$3:$A$7050=J$6)*--('Appendix F'!$B$3:$B$7050=$A2083))&gt;0,"Yes","")</f>
        <v>Yes</v>
      </c>
    </row>
    <row r="2084" spans="1:10" x14ac:dyDescent="0.25">
      <c r="A2084" s="5" t="s">
        <v>5408</v>
      </c>
      <c r="B2084" s="5" t="s">
        <v>9800</v>
      </c>
      <c r="C2084"/>
      <c r="D2084"/>
      <c r="E2084"/>
      <c r="F2084"/>
      <c r="G2084"/>
      <c r="H2084"/>
      <c r="I2084" s="3" t="str">
        <f>IF(SUMPRODUCT(--('Appendix F'!$A$3:$A$7050=I$6)*--('Appendix F'!$B$3:$B$7050=$A2084))&gt;0,"Yes","")</f>
        <v>Yes</v>
      </c>
      <c r="J2084" s="3" t="str">
        <f>IF(SUMPRODUCT(--('Appendix F'!$A$3:$A$7050=J$6)*--('Appendix F'!$B$3:$B$7050=$A2084))&gt;0,"Yes","")</f>
        <v/>
      </c>
    </row>
    <row r="2085" spans="1:10" x14ac:dyDescent="0.25">
      <c r="A2085" s="5" t="s">
        <v>6753</v>
      </c>
      <c r="B2085" s="5" t="s">
        <v>9800</v>
      </c>
      <c r="C2085"/>
      <c r="D2085"/>
      <c r="E2085"/>
      <c r="F2085"/>
      <c r="G2085"/>
      <c r="H2085"/>
      <c r="I2085" s="3" t="str">
        <f>IF(SUMPRODUCT(--('Appendix F'!$A$3:$A$7050=I$6)*--('Appendix F'!$B$3:$B$7050=$A2085))&gt;0,"Yes","")</f>
        <v/>
      </c>
      <c r="J2085" s="3" t="str">
        <f>IF(SUMPRODUCT(--('Appendix F'!$A$3:$A$7050=J$6)*--('Appendix F'!$B$3:$B$7050=$A2085))&gt;0,"Yes","")</f>
        <v>Yes</v>
      </c>
    </row>
    <row r="2086" spans="1:10" x14ac:dyDescent="0.25">
      <c r="A2086" s="5" t="s">
        <v>5409</v>
      </c>
      <c r="B2086" s="5" t="s">
        <v>9800</v>
      </c>
      <c r="C2086"/>
      <c r="D2086"/>
      <c r="E2086"/>
      <c r="F2086"/>
      <c r="G2086"/>
      <c r="H2086"/>
      <c r="I2086" s="3" t="str">
        <f>IF(SUMPRODUCT(--('Appendix F'!$A$3:$A$7050=I$6)*--('Appendix F'!$B$3:$B$7050=$A2086))&gt;0,"Yes","")</f>
        <v>Yes</v>
      </c>
      <c r="J2086" s="3" t="str">
        <f>IF(SUMPRODUCT(--('Appendix F'!$A$3:$A$7050=J$6)*--('Appendix F'!$B$3:$B$7050=$A2086))&gt;0,"Yes","")</f>
        <v/>
      </c>
    </row>
    <row r="2087" spans="1:10" x14ac:dyDescent="0.25">
      <c r="A2087" s="5" t="s">
        <v>6754</v>
      </c>
      <c r="B2087" s="5" t="s">
        <v>9800</v>
      </c>
      <c r="C2087"/>
      <c r="D2087"/>
      <c r="E2087"/>
      <c r="F2087"/>
      <c r="G2087"/>
      <c r="H2087"/>
      <c r="I2087" s="3" t="str">
        <f>IF(SUMPRODUCT(--('Appendix F'!$A$3:$A$7050=I$6)*--('Appendix F'!$B$3:$B$7050=$A2087))&gt;0,"Yes","")</f>
        <v/>
      </c>
      <c r="J2087" s="3" t="str">
        <f>IF(SUMPRODUCT(--('Appendix F'!$A$3:$A$7050=J$6)*--('Appendix F'!$B$3:$B$7050=$A2087))&gt;0,"Yes","")</f>
        <v>Yes</v>
      </c>
    </row>
    <row r="2088" spans="1:10" x14ac:dyDescent="0.25">
      <c r="A2088" s="5" t="s">
        <v>5410</v>
      </c>
      <c r="B2088" s="5" t="s">
        <v>9800</v>
      </c>
      <c r="C2088"/>
      <c r="D2088"/>
      <c r="E2088"/>
      <c r="F2088"/>
      <c r="G2088"/>
      <c r="H2088"/>
      <c r="I2088" s="3" t="str">
        <f>IF(SUMPRODUCT(--('Appendix F'!$A$3:$A$7050=I$6)*--('Appendix F'!$B$3:$B$7050=$A2088))&gt;0,"Yes","")</f>
        <v>Yes</v>
      </c>
      <c r="J2088" s="3" t="str">
        <f>IF(SUMPRODUCT(--('Appendix F'!$A$3:$A$7050=J$6)*--('Appendix F'!$B$3:$B$7050=$A2088))&gt;0,"Yes","")</f>
        <v/>
      </c>
    </row>
    <row r="2089" spans="1:10" x14ac:dyDescent="0.25">
      <c r="A2089" s="5" t="s">
        <v>6755</v>
      </c>
      <c r="B2089" s="5" t="s">
        <v>9800</v>
      </c>
      <c r="C2089"/>
      <c r="D2089"/>
      <c r="E2089"/>
      <c r="F2089"/>
      <c r="G2089"/>
      <c r="H2089"/>
      <c r="I2089" s="3" t="str">
        <f>IF(SUMPRODUCT(--('Appendix F'!$A$3:$A$7050=I$6)*--('Appendix F'!$B$3:$B$7050=$A2089))&gt;0,"Yes","")</f>
        <v/>
      </c>
      <c r="J2089" s="3" t="str">
        <f>IF(SUMPRODUCT(--('Appendix F'!$A$3:$A$7050=J$6)*--('Appendix F'!$B$3:$B$7050=$A2089))&gt;0,"Yes","")</f>
        <v>Yes</v>
      </c>
    </row>
    <row r="2090" spans="1:10" x14ac:dyDescent="0.25">
      <c r="A2090" s="5" t="s">
        <v>5411</v>
      </c>
      <c r="B2090" s="5" t="s">
        <v>9800</v>
      </c>
      <c r="C2090"/>
      <c r="D2090"/>
      <c r="E2090"/>
      <c r="F2090"/>
      <c r="G2090"/>
      <c r="H2090"/>
      <c r="I2090" s="3" t="str">
        <f>IF(SUMPRODUCT(--('Appendix F'!$A$3:$A$7050=I$6)*--('Appendix F'!$B$3:$B$7050=$A2090))&gt;0,"Yes","")</f>
        <v>Yes</v>
      </c>
      <c r="J2090" s="3" t="str">
        <f>IF(SUMPRODUCT(--('Appendix F'!$A$3:$A$7050=J$6)*--('Appendix F'!$B$3:$B$7050=$A2090))&gt;0,"Yes","")</f>
        <v/>
      </c>
    </row>
    <row r="2091" spans="1:10" x14ac:dyDescent="0.25">
      <c r="A2091" s="5" t="s">
        <v>6756</v>
      </c>
      <c r="B2091" s="5" t="s">
        <v>9800</v>
      </c>
      <c r="C2091"/>
      <c r="D2091"/>
      <c r="E2091"/>
      <c r="F2091"/>
      <c r="G2091"/>
      <c r="H2091"/>
      <c r="I2091" s="3" t="str">
        <f>IF(SUMPRODUCT(--('Appendix F'!$A$3:$A$7050=I$6)*--('Appendix F'!$B$3:$B$7050=$A2091))&gt;0,"Yes","")</f>
        <v/>
      </c>
      <c r="J2091" s="3" t="str">
        <f>IF(SUMPRODUCT(--('Appendix F'!$A$3:$A$7050=J$6)*--('Appendix F'!$B$3:$B$7050=$A2091))&gt;0,"Yes","")</f>
        <v>Yes</v>
      </c>
    </row>
    <row r="2092" spans="1:10" x14ac:dyDescent="0.25">
      <c r="A2092" s="5" t="s">
        <v>5412</v>
      </c>
      <c r="B2092" s="5" t="s">
        <v>9800</v>
      </c>
      <c r="C2092"/>
      <c r="D2092"/>
      <c r="E2092"/>
      <c r="F2092"/>
      <c r="G2092"/>
      <c r="H2092"/>
      <c r="I2092" s="3" t="str">
        <f>IF(SUMPRODUCT(--('Appendix F'!$A$3:$A$7050=I$6)*--('Appendix F'!$B$3:$B$7050=$A2092))&gt;0,"Yes","")</f>
        <v>Yes</v>
      </c>
      <c r="J2092" s="3" t="str">
        <f>IF(SUMPRODUCT(--('Appendix F'!$A$3:$A$7050=J$6)*--('Appendix F'!$B$3:$B$7050=$A2092))&gt;0,"Yes","")</f>
        <v/>
      </c>
    </row>
    <row r="2093" spans="1:10" x14ac:dyDescent="0.25">
      <c r="A2093" s="5" t="s">
        <v>6757</v>
      </c>
      <c r="B2093" s="5" t="s">
        <v>9800</v>
      </c>
      <c r="C2093"/>
      <c r="D2093"/>
      <c r="E2093"/>
      <c r="F2093"/>
      <c r="G2093"/>
      <c r="H2093"/>
      <c r="I2093" s="3" t="str">
        <f>IF(SUMPRODUCT(--('Appendix F'!$A$3:$A$7050=I$6)*--('Appendix F'!$B$3:$B$7050=$A2093))&gt;0,"Yes","")</f>
        <v/>
      </c>
      <c r="J2093" s="3" t="str">
        <f>IF(SUMPRODUCT(--('Appendix F'!$A$3:$A$7050=J$6)*--('Appendix F'!$B$3:$B$7050=$A2093))&gt;0,"Yes","")</f>
        <v>Yes</v>
      </c>
    </row>
    <row r="2094" spans="1:10" x14ac:dyDescent="0.25">
      <c r="A2094" s="5" t="s">
        <v>5413</v>
      </c>
      <c r="B2094" s="5" t="s">
        <v>9800</v>
      </c>
      <c r="C2094"/>
      <c r="D2094"/>
      <c r="E2094"/>
      <c r="F2094"/>
      <c r="G2094"/>
      <c r="H2094"/>
      <c r="I2094" s="3" t="str">
        <f>IF(SUMPRODUCT(--('Appendix F'!$A$3:$A$7050=I$6)*--('Appendix F'!$B$3:$B$7050=$A2094))&gt;0,"Yes","")</f>
        <v>Yes</v>
      </c>
      <c r="J2094" s="3" t="str">
        <f>IF(SUMPRODUCT(--('Appendix F'!$A$3:$A$7050=J$6)*--('Appendix F'!$B$3:$B$7050=$A2094))&gt;0,"Yes","")</f>
        <v/>
      </c>
    </row>
    <row r="2095" spans="1:10" x14ac:dyDescent="0.25">
      <c r="A2095" s="5" t="s">
        <v>6758</v>
      </c>
      <c r="B2095" s="5" t="s">
        <v>9800</v>
      </c>
      <c r="C2095"/>
      <c r="D2095"/>
      <c r="E2095"/>
      <c r="F2095"/>
      <c r="G2095"/>
      <c r="H2095"/>
      <c r="I2095" s="3" t="str">
        <f>IF(SUMPRODUCT(--('Appendix F'!$A$3:$A$7050=I$6)*--('Appendix F'!$B$3:$B$7050=$A2095))&gt;0,"Yes","")</f>
        <v/>
      </c>
      <c r="J2095" s="3" t="str">
        <f>IF(SUMPRODUCT(--('Appendix F'!$A$3:$A$7050=J$6)*--('Appendix F'!$B$3:$B$7050=$A2095))&gt;0,"Yes","")</f>
        <v>Yes</v>
      </c>
    </row>
    <row r="2096" spans="1:10" x14ac:dyDescent="0.25">
      <c r="A2096" s="5" t="s">
        <v>5414</v>
      </c>
      <c r="B2096" s="5" t="s">
        <v>9800</v>
      </c>
      <c r="C2096"/>
      <c r="D2096"/>
      <c r="E2096"/>
      <c r="F2096"/>
      <c r="G2096"/>
      <c r="H2096"/>
      <c r="I2096" s="3" t="str">
        <f>IF(SUMPRODUCT(--('Appendix F'!$A$3:$A$7050=I$6)*--('Appendix F'!$B$3:$B$7050=$A2096))&gt;0,"Yes","")</f>
        <v>Yes</v>
      </c>
      <c r="J2096" s="3" t="str">
        <f>IF(SUMPRODUCT(--('Appendix F'!$A$3:$A$7050=J$6)*--('Appendix F'!$B$3:$B$7050=$A2096))&gt;0,"Yes","")</f>
        <v/>
      </c>
    </row>
    <row r="2097" spans="1:10" x14ac:dyDescent="0.25">
      <c r="A2097" s="5" t="s">
        <v>6759</v>
      </c>
      <c r="B2097" s="5" t="s">
        <v>9800</v>
      </c>
      <c r="C2097"/>
      <c r="D2097"/>
      <c r="E2097"/>
      <c r="F2097"/>
      <c r="G2097"/>
      <c r="H2097"/>
      <c r="I2097" s="3" t="str">
        <f>IF(SUMPRODUCT(--('Appendix F'!$A$3:$A$7050=I$6)*--('Appendix F'!$B$3:$B$7050=$A2097))&gt;0,"Yes","")</f>
        <v/>
      </c>
      <c r="J2097" s="3" t="str">
        <f>IF(SUMPRODUCT(--('Appendix F'!$A$3:$A$7050=J$6)*--('Appendix F'!$B$3:$B$7050=$A2097))&gt;0,"Yes","")</f>
        <v>Yes</v>
      </c>
    </row>
    <row r="2098" spans="1:10" x14ac:dyDescent="0.25">
      <c r="A2098" s="5" t="s">
        <v>5415</v>
      </c>
      <c r="B2098" s="5" t="s">
        <v>9800</v>
      </c>
      <c r="C2098"/>
      <c r="D2098"/>
      <c r="E2098"/>
      <c r="F2098"/>
      <c r="G2098"/>
      <c r="H2098"/>
      <c r="I2098" s="3" t="str">
        <f>IF(SUMPRODUCT(--('Appendix F'!$A$3:$A$7050=I$6)*--('Appendix F'!$B$3:$B$7050=$A2098))&gt;0,"Yes","")</f>
        <v>Yes</v>
      </c>
      <c r="J2098" s="3" t="str">
        <f>IF(SUMPRODUCT(--('Appendix F'!$A$3:$A$7050=J$6)*--('Appendix F'!$B$3:$B$7050=$A2098))&gt;0,"Yes","")</f>
        <v/>
      </c>
    </row>
    <row r="2099" spans="1:10" x14ac:dyDescent="0.25">
      <c r="A2099" s="5" t="s">
        <v>6760</v>
      </c>
      <c r="B2099" s="5" t="s">
        <v>9800</v>
      </c>
      <c r="C2099"/>
      <c r="D2099"/>
      <c r="E2099"/>
      <c r="F2099"/>
      <c r="G2099"/>
      <c r="H2099"/>
      <c r="I2099" s="3" t="str">
        <f>IF(SUMPRODUCT(--('Appendix F'!$A$3:$A$7050=I$6)*--('Appendix F'!$B$3:$B$7050=$A2099))&gt;0,"Yes","")</f>
        <v/>
      </c>
      <c r="J2099" s="3" t="str">
        <f>IF(SUMPRODUCT(--('Appendix F'!$A$3:$A$7050=J$6)*--('Appendix F'!$B$3:$B$7050=$A2099))&gt;0,"Yes","")</f>
        <v>Yes</v>
      </c>
    </row>
    <row r="2100" spans="1:10" x14ac:dyDescent="0.25">
      <c r="A2100" s="5" t="s">
        <v>5416</v>
      </c>
      <c r="B2100" s="5" t="s">
        <v>9800</v>
      </c>
      <c r="C2100"/>
      <c r="D2100"/>
      <c r="E2100"/>
      <c r="F2100"/>
      <c r="G2100"/>
      <c r="H2100"/>
      <c r="I2100" s="3" t="str">
        <f>IF(SUMPRODUCT(--('Appendix F'!$A$3:$A$7050=I$6)*--('Appendix F'!$B$3:$B$7050=$A2100))&gt;0,"Yes","")</f>
        <v>Yes</v>
      </c>
      <c r="J2100" s="3" t="str">
        <f>IF(SUMPRODUCT(--('Appendix F'!$A$3:$A$7050=J$6)*--('Appendix F'!$B$3:$B$7050=$A2100))&gt;0,"Yes","")</f>
        <v/>
      </c>
    </row>
    <row r="2101" spans="1:10" x14ac:dyDescent="0.25">
      <c r="A2101" s="5" t="s">
        <v>6761</v>
      </c>
      <c r="B2101" s="5" t="s">
        <v>9800</v>
      </c>
      <c r="C2101"/>
      <c r="D2101"/>
      <c r="E2101"/>
      <c r="F2101"/>
      <c r="G2101"/>
      <c r="H2101"/>
      <c r="I2101" s="3" t="str">
        <f>IF(SUMPRODUCT(--('Appendix F'!$A$3:$A$7050=I$6)*--('Appendix F'!$B$3:$B$7050=$A2101))&gt;0,"Yes","")</f>
        <v/>
      </c>
      <c r="J2101" s="3" t="str">
        <f>IF(SUMPRODUCT(--('Appendix F'!$A$3:$A$7050=J$6)*--('Appendix F'!$B$3:$B$7050=$A2101))&gt;0,"Yes","")</f>
        <v>Yes</v>
      </c>
    </row>
    <row r="2102" spans="1:10" x14ac:dyDescent="0.25">
      <c r="A2102" s="5" t="s">
        <v>5417</v>
      </c>
      <c r="B2102" s="5" t="s">
        <v>9800</v>
      </c>
      <c r="C2102"/>
      <c r="D2102"/>
      <c r="E2102"/>
      <c r="F2102"/>
      <c r="G2102"/>
      <c r="H2102"/>
      <c r="I2102" s="3" t="str">
        <f>IF(SUMPRODUCT(--('Appendix F'!$A$3:$A$7050=I$6)*--('Appendix F'!$B$3:$B$7050=$A2102))&gt;0,"Yes","")</f>
        <v>Yes</v>
      </c>
      <c r="J2102" s="3" t="str">
        <f>IF(SUMPRODUCT(--('Appendix F'!$A$3:$A$7050=J$6)*--('Appendix F'!$B$3:$B$7050=$A2102))&gt;0,"Yes","")</f>
        <v/>
      </c>
    </row>
    <row r="2103" spans="1:10" x14ac:dyDescent="0.25">
      <c r="A2103" s="5" t="s">
        <v>6762</v>
      </c>
      <c r="B2103" s="5" t="s">
        <v>9800</v>
      </c>
      <c r="C2103"/>
      <c r="D2103"/>
      <c r="E2103"/>
      <c r="F2103"/>
      <c r="G2103"/>
      <c r="H2103"/>
      <c r="I2103" s="3" t="str">
        <f>IF(SUMPRODUCT(--('Appendix F'!$A$3:$A$7050=I$6)*--('Appendix F'!$B$3:$B$7050=$A2103))&gt;0,"Yes","")</f>
        <v/>
      </c>
      <c r="J2103" s="3" t="str">
        <f>IF(SUMPRODUCT(--('Appendix F'!$A$3:$A$7050=J$6)*--('Appendix F'!$B$3:$B$7050=$A2103))&gt;0,"Yes","")</f>
        <v>Yes</v>
      </c>
    </row>
    <row r="2104" spans="1:10" x14ac:dyDescent="0.25">
      <c r="A2104" s="5" t="s">
        <v>5418</v>
      </c>
      <c r="B2104" s="5" t="s">
        <v>9800</v>
      </c>
      <c r="C2104"/>
      <c r="D2104"/>
      <c r="E2104"/>
      <c r="F2104"/>
      <c r="G2104"/>
      <c r="H2104"/>
      <c r="I2104" s="3" t="str">
        <f>IF(SUMPRODUCT(--('Appendix F'!$A$3:$A$7050=I$6)*--('Appendix F'!$B$3:$B$7050=$A2104))&gt;0,"Yes","")</f>
        <v>Yes</v>
      </c>
      <c r="J2104" s="3" t="str">
        <f>IF(SUMPRODUCT(--('Appendix F'!$A$3:$A$7050=J$6)*--('Appendix F'!$B$3:$B$7050=$A2104))&gt;0,"Yes","")</f>
        <v/>
      </c>
    </row>
    <row r="2105" spans="1:10" x14ac:dyDescent="0.25">
      <c r="A2105" s="5" t="s">
        <v>6763</v>
      </c>
      <c r="B2105" s="5" t="s">
        <v>9800</v>
      </c>
      <c r="C2105"/>
      <c r="D2105"/>
      <c r="E2105"/>
      <c r="F2105"/>
      <c r="G2105"/>
      <c r="H2105"/>
      <c r="I2105" s="3" t="str">
        <f>IF(SUMPRODUCT(--('Appendix F'!$A$3:$A$7050=I$6)*--('Appendix F'!$B$3:$B$7050=$A2105))&gt;0,"Yes","")</f>
        <v/>
      </c>
      <c r="J2105" s="3" t="str">
        <f>IF(SUMPRODUCT(--('Appendix F'!$A$3:$A$7050=J$6)*--('Appendix F'!$B$3:$B$7050=$A2105))&gt;0,"Yes","")</f>
        <v>Yes</v>
      </c>
    </row>
    <row r="2106" spans="1:10" x14ac:dyDescent="0.25">
      <c r="A2106" s="5" t="s">
        <v>5419</v>
      </c>
      <c r="B2106" s="5" t="s">
        <v>9800</v>
      </c>
      <c r="C2106"/>
      <c r="D2106"/>
      <c r="E2106"/>
      <c r="F2106"/>
      <c r="G2106"/>
      <c r="H2106"/>
      <c r="I2106" s="3" t="str">
        <f>IF(SUMPRODUCT(--('Appendix F'!$A$3:$A$7050=I$6)*--('Appendix F'!$B$3:$B$7050=$A2106))&gt;0,"Yes","")</f>
        <v>Yes</v>
      </c>
      <c r="J2106" s="3" t="str">
        <f>IF(SUMPRODUCT(--('Appendix F'!$A$3:$A$7050=J$6)*--('Appendix F'!$B$3:$B$7050=$A2106))&gt;0,"Yes","")</f>
        <v/>
      </c>
    </row>
    <row r="2107" spans="1:10" x14ac:dyDescent="0.25">
      <c r="A2107" s="5" t="s">
        <v>6764</v>
      </c>
      <c r="B2107" s="5" t="s">
        <v>9800</v>
      </c>
      <c r="C2107"/>
      <c r="D2107"/>
      <c r="E2107"/>
      <c r="F2107"/>
      <c r="G2107"/>
      <c r="H2107"/>
      <c r="I2107" s="3" t="str">
        <f>IF(SUMPRODUCT(--('Appendix F'!$A$3:$A$7050=I$6)*--('Appendix F'!$B$3:$B$7050=$A2107))&gt;0,"Yes","")</f>
        <v/>
      </c>
      <c r="J2107" s="3" t="str">
        <f>IF(SUMPRODUCT(--('Appendix F'!$A$3:$A$7050=J$6)*--('Appendix F'!$B$3:$B$7050=$A2107))&gt;0,"Yes","")</f>
        <v>Yes</v>
      </c>
    </row>
    <row r="2108" spans="1:10" x14ac:dyDescent="0.25">
      <c r="A2108" s="5" t="s">
        <v>5420</v>
      </c>
      <c r="B2108" s="5" t="s">
        <v>9800</v>
      </c>
      <c r="C2108"/>
      <c r="D2108"/>
      <c r="E2108"/>
      <c r="F2108"/>
      <c r="G2108"/>
      <c r="H2108"/>
      <c r="I2108" s="3" t="str">
        <f>IF(SUMPRODUCT(--('Appendix F'!$A$3:$A$7050=I$6)*--('Appendix F'!$B$3:$B$7050=$A2108))&gt;0,"Yes","")</f>
        <v>Yes</v>
      </c>
      <c r="J2108" s="3" t="str">
        <f>IF(SUMPRODUCT(--('Appendix F'!$A$3:$A$7050=J$6)*--('Appendix F'!$B$3:$B$7050=$A2108))&gt;0,"Yes","")</f>
        <v/>
      </c>
    </row>
    <row r="2109" spans="1:10" x14ac:dyDescent="0.25">
      <c r="A2109" s="5" t="s">
        <v>6765</v>
      </c>
      <c r="B2109" s="5" t="s">
        <v>9800</v>
      </c>
      <c r="C2109"/>
      <c r="D2109"/>
      <c r="E2109"/>
      <c r="F2109"/>
      <c r="G2109"/>
      <c r="H2109"/>
      <c r="I2109" s="3" t="str">
        <f>IF(SUMPRODUCT(--('Appendix F'!$A$3:$A$7050=I$6)*--('Appendix F'!$B$3:$B$7050=$A2109))&gt;0,"Yes","")</f>
        <v/>
      </c>
      <c r="J2109" s="3" t="str">
        <f>IF(SUMPRODUCT(--('Appendix F'!$A$3:$A$7050=J$6)*--('Appendix F'!$B$3:$B$7050=$A2109))&gt;0,"Yes","")</f>
        <v>Yes</v>
      </c>
    </row>
    <row r="2110" spans="1:10" x14ac:dyDescent="0.25">
      <c r="A2110" s="5" t="s">
        <v>5421</v>
      </c>
      <c r="B2110" s="5" t="s">
        <v>9800</v>
      </c>
      <c r="C2110"/>
      <c r="D2110"/>
      <c r="E2110"/>
      <c r="F2110"/>
      <c r="G2110"/>
      <c r="H2110"/>
      <c r="I2110" s="3" t="str">
        <f>IF(SUMPRODUCT(--('Appendix F'!$A$3:$A$7050=I$6)*--('Appendix F'!$B$3:$B$7050=$A2110))&gt;0,"Yes","")</f>
        <v>Yes</v>
      </c>
      <c r="J2110" s="3" t="str">
        <f>IF(SUMPRODUCT(--('Appendix F'!$A$3:$A$7050=J$6)*--('Appendix F'!$B$3:$B$7050=$A2110))&gt;0,"Yes","")</f>
        <v/>
      </c>
    </row>
    <row r="2111" spans="1:10" x14ac:dyDescent="0.25">
      <c r="A2111" s="5" t="s">
        <v>6766</v>
      </c>
      <c r="B2111" s="5" t="s">
        <v>9800</v>
      </c>
      <c r="C2111"/>
      <c r="D2111"/>
      <c r="E2111"/>
      <c r="F2111"/>
      <c r="G2111"/>
      <c r="H2111"/>
      <c r="I2111" s="3" t="str">
        <f>IF(SUMPRODUCT(--('Appendix F'!$A$3:$A$7050=I$6)*--('Appendix F'!$B$3:$B$7050=$A2111))&gt;0,"Yes","")</f>
        <v/>
      </c>
      <c r="J2111" s="3" t="str">
        <f>IF(SUMPRODUCT(--('Appendix F'!$A$3:$A$7050=J$6)*--('Appendix F'!$B$3:$B$7050=$A2111))&gt;0,"Yes","")</f>
        <v>Yes</v>
      </c>
    </row>
    <row r="2112" spans="1:10" x14ac:dyDescent="0.25">
      <c r="A2112" s="5" t="s">
        <v>5422</v>
      </c>
      <c r="B2112" s="5" t="s">
        <v>9800</v>
      </c>
      <c r="C2112"/>
      <c r="D2112"/>
      <c r="E2112"/>
      <c r="F2112"/>
      <c r="G2112"/>
      <c r="H2112"/>
      <c r="I2112" s="3" t="str">
        <f>IF(SUMPRODUCT(--('Appendix F'!$A$3:$A$7050=I$6)*--('Appendix F'!$B$3:$B$7050=$A2112))&gt;0,"Yes","")</f>
        <v>Yes</v>
      </c>
      <c r="J2112" s="3" t="str">
        <f>IF(SUMPRODUCT(--('Appendix F'!$A$3:$A$7050=J$6)*--('Appendix F'!$B$3:$B$7050=$A2112))&gt;0,"Yes","")</f>
        <v/>
      </c>
    </row>
    <row r="2113" spans="1:10" x14ac:dyDescent="0.25">
      <c r="A2113" s="5" t="s">
        <v>6767</v>
      </c>
      <c r="B2113" s="5" t="s">
        <v>9800</v>
      </c>
      <c r="C2113"/>
      <c r="D2113"/>
      <c r="E2113"/>
      <c r="F2113"/>
      <c r="G2113"/>
      <c r="H2113"/>
      <c r="I2113" s="3" t="str">
        <f>IF(SUMPRODUCT(--('Appendix F'!$A$3:$A$7050=I$6)*--('Appendix F'!$B$3:$B$7050=$A2113))&gt;0,"Yes","")</f>
        <v/>
      </c>
      <c r="J2113" s="3" t="str">
        <f>IF(SUMPRODUCT(--('Appendix F'!$A$3:$A$7050=J$6)*--('Appendix F'!$B$3:$B$7050=$A2113))&gt;0,"Yes","")</f>
        <v>Yes</v>
      </c>
    </row>
    <row r="2114" spans="1:10" x14ac:dyDescent="0.25">
      <c r="A2114" s="5" t="s">
        <v>5423</v>
      </c>
      <c r="B2114" s="5" t="s">
        <v>9800</v>
      </c>
      <c r="C2114"/>
      <c r="D2114"/>
      <c r="E2114"/>
      <c r="F2114"/>
      <c r="G2114"/>
      <c r="H2114"/>
      <c r="I2114" s="3" t="str">
        <f>IF(SUMPRODUCT(--('Appendix F'!$A$3:$A$7050=I$6)*--('Appendix F'!$B$3:$B$7050=$A2114))&gt;0,"Yes","")</f>
        <v>Yes</v>
      </c>
      <c r="J2114" s="3" t="str">
        <f>IF(SUMPRODUCT(--('Appendix F'!$A$3:$A$7050=J$6)*--('Appendix F'!$B$3:$B$7050=$A2114))&gt;0,"Yes","")</f>
        <v/>
      </c>
    </row>
    <row r="2115" spans="1:10" x14ac:dyDescent="0.25">
      <c r="A2115" s="5" t="s">
        <v>6768</v>
      </c>
      <c r="B2115" s="5" t="s">
        <v>9800</v>
      </c>
      <c r="C2115"/>
      <c r="D2115"/>
      <c r="E2115"/>
      <c r="F2115"/>
      <c r="G2115"/>
      <c r="H2115"/>
      <c r="I2115" s="3" t="str">
        <f>IF(SUMPRODUCT(--('Appendix F'!$A$3:$A$7050=I$6)*--('Appendix F'!$B$3:$B$7050=$A2115))&gt;0,"Yes","")</f>
        <v/>
      </c>
      <c r="J2115" s="3" t="str">
        <f>IF(SUMPRODUCT(--('Appendix F'!$A$3:$A$7050=J$6)*--('Appendix F'!$B$3:$B$7050=$A2115))&gt;0,"Yes","")</f>
        <v>Yes</v>
      </c>
    </row>
    <row r="2116" spans="1:10" x14ac:dyDescent="0.25">
      <c r="A2116" s="5" t="s">
        <v>5424</v>
      </c>
      <c r="B2116" s="5" t="s">
        <v>9800</v>
      </c>
      <c r="C2116"/>
      <c r="D2116"/>
      <c r="E2116"/>
      <c r="F2116"/>
      <c r="G2116"/>
      <c r="H2116"/>
      <c r="I2116" s="3" t="str">
        <f>IF(SUMPRODUCT(--('Appendix F'!$A$3:$A$7050=I$6)*--('Appendix F'!$B$3:$B$7050=$A2116))&gt;0,"Yes","")</f>
        <v>Yes</v>
      </c>
      <c r="J2116" s="3" t="str">
        <f>IF(SUMPRODUCT(--('Appendix F'!$A$3:$A$7050=J$6)*--('Appendix F'!$B$3:$B$7050=$A2116))&gt;0,"Yes","")</f>
        <v/>
      </c>
    </row>
    <row r="2117" spans="1:10" x14ac:dyDescent="0.25">
      <c r="A2117" s="5" t="s">
        <v>6769</v>
      </c>
      <c r="B2117" s="5" t="s">
        <v>9800</v>
      </c>
      <c r="C2117"/>
      <c r="D2117"/>
      <c r="E2117"/>
      <c r="F2117"/>
      <c r="G2117"/>
      <c r="H2117"/>
      <c r="I2117" s="3" t="str">
        <f>IF(SUMPRODUCT(--('Appendix F'!$A$3:$A$7050=I$6)*--('Appendix F'!$B$3:$B$7050=$A2117))&gt;0,"Yes","")</f>
        <v/>
      </c>
      <c r="J2117" s="3" t="str">
        <f>IF(SUMPRODUCT(--('Appendix F'!$A$3:$A$7050=J$6)*--('Appendix F'!$B$3:$B$7050=$A2117))&gt;0,"Yes","")</f>
        <v>Yes</v>
      </c>
    </row>
    <row r="2118" spans="1:10" x14ac:dyDescent="0.25">
      <c r="A2118" s="5" t="s">
        <v>5425</v>
      </c>
      <c r="B2118" s="5" t="s">
        <v>9800</v>
      </c>
      <c r="C2118"/>
      <c r="D2118"/>
      <c r="E2118"/>
      <c r="F2118"/>
      <c r="G2118"/>
      <c r="H2118"/>
      <c r="I2118" s="3" t="str">
        <f>IF(SUMPRODUCT(--('Appendix F'!$A$3:$A$7050=I$6)*--('Appendix F'!$B$3:$B$7050=$A2118))&gt;0,"Yes","")</f>
        <v>Yes</v>
      </c>
      <c r="J2118" s="3" t="str">
        <f>IF(SUMPRODUCT(--('Appendix F'!$A$3:$A$7050=J$6)*--('Appendix F'!$B$3:$B$7050=$A2118))&gt;0,"Yes","")</f>
        <v/>
      </c>
    </row>
    <row r="2119" spans="1:10" x14ac:dyDescent="0.25">
      <c r="A2119" s="5" t="s">
        <v>6770</v>
      </c>
      <c r="B2119" s="5" t="s">
        <v>9800</v>
      </c>
      <c r="C2119"/>
      <c r="D2119"/>
      <c r="E2119"/>
      <c r="F2119"/>
      <c r="G2119"/>
      <c r="H2119"/>
      <c r="I2119" s="3" t="str">
        <f>IF(SUMPRODUCT(--('Appendix F'!$A$3:$A$7050=I$6)*--('Appendix F'!$B$3:$B$7050=$A2119))&gt;0,"Yes","")</f>
        <v/>
      </c>
      <c r="J2119" s="3" t="str">
        <f>IF(SUMPRODUCT(--('Appendix F'!$A$3:$A$7050=J$6)*--('Appendix F'!$B$3:$B$7050=$A2119))&gt;0,"Yes","")</f>
        <v>Yes</v>
      </c>
    </row>
    <row r="2120" spans="1:10" x14ac:dyDescent="0.25">
      <c r="A2120" s="5" t="s">
        <v>5426</v>
      </c>
      <c r="B2120" s="5" t="s">
        <v>9800</v>
      </c>
      <c r="C2120"/>
      <c r="D2120"/>
      <c r="E2120"/>
      <c r="F2120"/>
      <c r="G2120"/>
      <c r="H2120"/>
      <c r="I2120" s="3" t="str">
        <f>IF(SUMPRODUCT(--('Appendix F'!$A$3:$A$7050=I$6)*--('Appendix F'!$B$3:$B$7050=$A2120))&gt;0,"Yes","")</f>
        <v>Yes</v>
      </c>
      <c r="J2120" s="3" t="str">
        <f>IF(SUMPRODUCT(--('Appendix F'!$A$3:$A$7050=J$6)*--('Appendix F'!$B$3:$B$7050=$A2120))&gt;0,"Yes","")</f>
        <v/>
      </c>
    </row>
    <row r="2121" spans="1:10" x14ac:dyDescent="0.25">
      <c r="A2121" s="5" t="s">
        <v>6771</v>
      </c>
      <c r="B2121" s="5" t="s">
        <v>9800</v>
      </c>
      <c r="C2121"/>
      <c r="D2121"/>
      <c r="E2121"/>
      <c r="F2121"/>
      <c r="G2121"/>
      <c r="H2121"/>
      <c r="I2121" s="3" t="str">
        <f>IF(SUMPRODUCT(--('Appendix F'!$A$3:$A$7050=I$6)*--('Appendix F'!$B$3:$B$7050=$A2121))&gt;0,"Yes","")</f>
        <v/>
      </c>
      <c r="J2121" s="3" t="str">
        <f>IF(SUMPRODUCT(--('Appendix F'!$A$3:$A$7050=J$6)*--('Appendix F'!$B$3:$B$7050=$A2121))&gt;0,"Yes","")</f>
        <v>Yes</v>
      </c>
    </row>
    <row r="2122" spans="1:10" x14ac:dyDescent="0.25">
      <c r="A2122" s="5" t="s">
        <v>5427</v>
      </c>
      <c r="B2122" s="5" t="s">
        <v>9800</v>
      </c>
      <c r="C2122"/>
      <c r="D2122"/>
      <c r="E2122"/>
      <c r="F2122"/>
      <c r="G2122"/>
      <c r="H2122"/>
      <c r="I2122" s="3" t="str">
        <f>IF(SUMPRODUCT(--('Appendix F'!$A$3:$A$7050=I$6)*--('Appendix F'!$B$3:$B$7050=$A2122))&gt;0,"Yes","")</f>
        <v>Yes</v>
      </c>
      <c r="J2122" s="3" t="str">
        <f>IF(SUMPRODUCT(--('Appendix F'!$A$3:$A$7050=J$6)*--('Appendix F'!$B$3:$B$7050=$A2122))&gt;0,"Yes","")</f>
        <v/>
      </c>
    </row>
    <row r="2123" spans="1:10" x14ac:dyDescent="0.25">
      <c r="A2123" s="5" t="s">
        <v>6772</v>
      </c>
      <c r="B2123" s="5" t="s">
        <v>9800</v>
      </c>
      <c r="C2123"/>
      <c r="D2123"/>
      <c r="E2123"/>
      <c r="F2123"/>
      <c r="G2123"/>
      <c r="H2123"/>
      <c r="I2123" s="3" t="str">
        <f>IF(SUMPRODUCT(--('Appendix F'!$A$3:$A$7050=I$6)*--('Appendix F'!$B$3:$B$7050=$A2123))&gt;0,"Yes","")</f>
        <v/>
      </c>
      <c r="J2123" s="3" t="str">
        <f>IF(SUMPRODUCT(--('Appendix F'!$A$3:$A$7050=J$6)*--('Appendix F'!$B$3:$B$7050=$A2123))&gt;0,"Yes","")</f>
        <v>Yes</v>
      </c>
    </row>
    <row r="2124" spans="1:10" x14ac:dyDescent="0.25">
      <c r="A2124" s="5" t="s">
        <v>5428</v>
      </c>
      <c r="B2124" s="5" t="s">
        <v>9800</v>
      </c>
      <c r="C2124"/>
      <c r="D2124"/>
      <c r="E2124"/>
      <c r="F2124"/>
      <c r="G2124"/>
      <c r="H2124"/>
      <c r="I2124" s="3" t="str">
        <f>IF(SUMPRODUCT(--('Appendix F'!$A$3:$A$7050=I$6)*--('Appendix F'!$B$3:$B$7050=$A2124))&gt;0,"Yes","")</f>
        <v>Yes</v>
      </c>
      <c r="J2124" s="3" t="str">
        <f>IF(SUMPRODUCT(--('Appendix F'!$A$3:$A$7050=J$6)*--('Appendix F'!$B$3:$B$7050=$A2124))&gt;0,"Yes","")</f>
        <v/>
      </c>
    </row>
    <row r="2125" spans="1:10" x14ac:dyDescent="0.25">
      <c r="A2125" s="5" t="s">
        <v>6773</v>
      </c>
      <c r="B2125" s="5" t="s">
        <v>9800</v>
      </c>
      <c r="C2125"/>
      <c r="D2125"/>
      <c r="E2125"/>
      <c r="F2125"/>
      <c r="G2125"/>
      <c r="H2125"/>
      <c r="I2125" s="3" t="str">
        <f>IF(SUMPRODUCT(--('Appendix F'!$A$3:$A$7050=I$6)*--('Appendix F'!$B$3:$B$7050=$A2125))&gt;0,"Yes","")</f>
        <v/>
      </c>
      <c r="J2125" s="3" t="str">
        <f>IF(SUMPRODUCT(--('Appendix F'!$A$3:$A$7050=J$6)*--('Appendix F'!$B$3:$B$7050=$A2125))&gt;0,"Yes","")</f>
        <v>Yes</v>
      </c>
    </row>
    <row r="2126" spans="1:10" x14ac:dyDescent="0.25">
      <c r="A2126" s="5" t="s">
        <v>5429</v>
      </c>
      <c r="B2126" s="5" t="s">
        <v>9800</v>
      </c>
      <c r="C2126"/>
      <c r="D2126"/>
      <c r="E2126"/>
      <c r="F2126"/>
      <c r="G2126"/>
      <c r="H2126"/>
      <c r="I2126" s="3" t="str">
        <f>IF(SUMPRODUCT(--('Appendix F'!$A$3:$A$7050=I$6)*--('Appendix F'!$B$3:$B$7050=$A2126))&gt;0,"Yes","")</f>
        <v>Yes</v>
      </c>
      <c r="J2126" s="3" t="str">
        <f>IF(SUMPRODUCT(--('Appendix F'!$A$3:$A$7050=J$6)*--('Appendix F'!$B$3:$B$7050=$A2126))&gt;0,"Yes","")</f>
        <v/>
      </c>
    </row>
    <row r="2127" spans="1:10" x14ac:dyDescent="0.25">
      <c r="A2127" s="5" t="s">
        <v>6774</v>
      </c>
      <c r="B2127" s="5" t="s">
        <v>9800</v>
      </c>
      <c r="C2127"/>
      <c r="D2127"/>
      <c r="E2127"/>
      <c r="F2127"/>
      <c r="G2127"/>
      <c r="H2127"/>
      <c r="I2127" s="3" t="str">
        <f>IF(SUMPRODUCT(--('Appendix F'!$A$3:$A$7050=I$6)*--('Appendix F'!$B$3:$B$7050=$A2127))&gt;0,"Yes","")</f>
        <v/>
      </c>
      <c r="J2127" s="3" t="str">
        <f>IF(SUMPRODUCT(--('Appendix F'!$A$3:$A$7050=J$6)*--('Appendix F'!$B$3:$B$7050=$A2127))&gt;0,"Yes","")</f>
        <v>Yes</v>
      </c>
    </row>
    <row r="2128" spans="1:10" x14ac:dyDescent="0.25">
      <c r="A2128" s="5" t="s">
        <v>5430</v>
      </c>
      <c r="B2128" s="5" t="s">
        <v>9800</v>
      </c>
      <c r="C2128"/>
      <c r="D2128"/>
      <c r="E2128"/>
      <c r="F2128"/>
      <c r="G2128"/>
      <c r="H2128"/>
      <c r="I2128" s="3" t="str">
        <f>IF(SUMPRODUCT(--('Appendix F'!$A$3:$A$7050=I$6)*--('Appendix F'!$B$3:$B$7050=$A2128))&gt;0,"Yes","")</f>
        <v>Yes</v>
      </c>
      <c r="J2128" s="3" t="str">
        <f>IF(SUMPRODUCT(--('Appendix F'!$A$3:$A$7050=J$6)*--('Appendix F'!$B$3:$B$7050=$A2128))&gt;0,"Yes","")</f>
        <v/>
      </c>
    </row>
    <row r="2129" spans="1:10" x14ac:dyDescent="0.25">
      <c r="A2129" s="5" t="s">
        <v>6775</v>
      </c>
      <c r="B2129" s="5" t="s">
        <v>9800</v>
      </c>
      <c r="C2129"/>
      <c r="D2129"/>
      <c r="E2129"/>
      <c r="F2129"/>
      <c r="G2129"/>
      <c r="H2129"/>
      <c r="I2129" s="3" t="str">
        <f>IF(SUMPRODUCT(--('Appendix F'!$A$3:$A$7050=I$6)*--('Appendix F'!$B$3:$B$7050=$A2129))&gt;0,"Yes","")</f>
        <v/>
      </c>
      <c r="J2129" s="3" t="str">
        <f>IF(SUMPRODUCT(--('Appendix F'!$A$3:$A$7050=J$6)*--('Appendix F'!$B$3:$B$7050=$A2129))&gt;0,"Yes","")</f>
        <v>Yes</v>
      </c>
    </row>
    <row r="2130" spans="1:10" x14ac:dyDescent="0.25">
      <c r="A2130" s="5" t="s">
        <v>5431</v>
      </c>
      <c r="B2130" s="5" t="s">
        <v>9800</v>
      </c>
      <c r="C2130"/>
      <c r="D2130"/>
      <c r="E2130"/>
      <c r="F2130"/>
      <c r="G2130"/>
      <c r="H2130"/>
      <c r="I2130" s="3" t="str">
        <f>IF(SUMPRODUCT(--('Appendix F'!$A$3:$A$7050=I$6)*--('Appendix F'!$B$3:$B$7050=$A2130))&gt;0,"Yes","")</f>
        <v>Yes</v>
      </c>
      <c r="J2130" s="3" t="str">
        <f>IF(SUMPRODUCT(--('Appendix F'!$A$3:$A$7050=J$6)*--('Appendix F'!$B$3:$B$7050=$A2130))&gt;0,"Yes","")</f>
        <v/>
      </c>
    </row>
    <row r="2131" spans="1:10" x14ac:dyDescent="0.25">
      <c r="A2131" s="5" t="s">
        <v>6776</v>
      </c>
      <c r="B2131" s="5" t="s">
        <v>9800</v>
      </c>
      <c r="C2131"/>
      <c r="D2131"/>
      <c r="E2131"/>
      <c r="F2131"/>
      <c r="G2131"/>
      <c r="H2131"/>
      <c r="I2131" s="3" t="str">
        <f>IF(SUMPRODUCT(--('Appendix F'!$A$3:$A$7050=I$6)*--('Appendix F'!$B$3:$B$7050=$A2131))&gt;0,"Yes","")</f>
        <v/>
      </c>
      <c r="J2131" s="3" t="str">
        <f>IF(SUMPRODUCT(--('Appendix F'!$A$3:$A$7050=J$6)*--('Appendix F'!$B$3:$B$7050=$A2131))&gt;0,"Yes","")</f>
        <v>Yes</v>
      </c>
    </row>
    <row r="2132" spans="1:10" x14ac:dyDescent="0.25">
      <c r="A2132" s="5" t="s">
        <v>5432</v>
      </c>
      <c r="B2132" s="5" t="s">
        <v>9800</v>
      </c>
      <c r="C2132"/>
      <c r="D2132"/>
      <c r="E2132"/>
      <c r="F2132"/>
      <c r="G2132"/>
      <c r="H2132"/>
      <c r="I2132" s="3" t="str">
        <f>IF(SUMPRODUCT(--('Appendix F'!$A$3:$A$7050=I$6)*--('Appendix F'!$B$3:$B$7050=$A2132))&gt;0,"Yes","")</f>
        <v>Yes</v>
      </c>
      <c r="J2132" s="3" t="str">
        <f>IF(SUMPRODUCT(--('Appendix F'!$A$3:$A$7050=J$6)*--('Appendix F'!$B$3:$B$7050=$A2132))&gt;0,"Yes","")</f>
        <v/>
      </c>
    </row>
    <row r="2133" spans="1:10" x14ac:dyDescent="0.25">
      <c r="A2133" s="5" t="s">
        <v>6777</v>
      </c>
      <c r="B2133" s="5" t="s">
        <v>9800</v>
      </c>
      <c r="C2133"/>
      <c r="D2133"/>
      <c r="E2133"/>
      <c r="F2133"/>
      <c r="G2133"/>
      <c r="H2133"/>
      <c r="I2133" s="3" t="str">
        <f>IF(SUMPRODUCT(--('Appendix F'!$A$3:$A$7050=I$6)*--('Appendix F'!$B$3:$B$7050=$A2133))&gt;0,"Yes","")</f>
        <v/>
      </c>
      <c r="J2133" s="3" t="str">
        <f>IF(SUMPRODUCT(--('Appendix F'!$A$3:$A$7050=J$6)*--('Appendix F'!$B$3:$B$7050=$A2133))&gt;0,"Yes","")</f>
        <v>Yes</v>
      </c>
    </row>
    <row r="2134" spans="1:10" x14ac:dyDescent="0.25">
      <c r="A2134" s="5" t="s">
        <v>5433</v>
      </c>
      <c r="B2134" s="5" t="s">
        <v>9800</v>
      </c>
      <c r="C2134"/>
      <c r="D2134"/>
      <c r="E2134"/>
      <c r="F2134"/>
      <c r="G2134"/>
      <c r="H2134"/>
      <c r="I2134" s="3" t="str">
        <f>IF(SUMPRODUCT(--('Appendix F'!$A$3:$A$7050=I$6)*--('Appendix F'!$B$3:$B$7050=$A2134))&gt;0,"Yes","")</f>
        <v>Yes</v>
      </c>
      <c r="J2134" s="3" t="str">
        <f>IF(SUMPRODUCT(--('Appendix F'!$A$3:$A$7050=J$6)*--('Appendix F'!$B$3:$B$7050=$A2134))&gt;0,"Yes","")</f>
        <v/>
      </c>
    </row>
    <row r="2135" spans="1:10" x14ac:dyDescent="0.25">
      <c r="A2135" s="5" t="s">
        <v>6778</v>
      </c>
      <c r="B2135" s="5" t="s">
        <v>9800</v>
      </c>
      <c r="C2135"/>
      <c r="D2135"/>
      <c r="E2135"/>
      <c r="F2135"/>
      <c r="G2135"/>
      <c r="H2135"/>
      <c r="I2135" s="3" t="str">
        <f>IF(SUMPRODUCT(--('Appendix F'!$A$3:$A$7050=I$6)*--('Appendix F'!$B$3:$B$7050=$A2135))&gt;0,"Yes","")</f>
        <v/>
      </c>
      <c r="J2135" s="3" t="str">
        <f>IF(SUMPRODUCT(--('Appendix F'!$A$3:$A$7050=J$6)*--('Appendix F'!$B$3:$B$7050=$A2135))&gt;0,"Yes","")</f>
        <v>Yes</v>
      </c>
    </row>
    <row r="2136" spans="1:10" x14ac:dyDescent="0.25">
      <c r="A2136" s="5" t="s">
        <v>5434</v>
      </c>
      <c r="B2136" s="5" t="s">
        <v>9800</v>
      </c>
      <c r="C2136"/>
      <c r="D2136"/>
      <c r="E2136"/>
      <c r="F2136"/>
      <c r="G2136"/>
      <c r="H2136"/>
      <c r="I2136" s="3" t="str">
        <f>IF(SUMPRODUCT(--('Appendix F'!$A$3:$A$7050=I$6)*--('Appendix F'!$B$3:$B$7050=$A2136))&gt;0,"Yes","")</f>
        <v>Yes</v>
      </c>
      <c r="J2136" s="3" t="str">
        <f>IF(SUMPRODUCT(--('Appendix F'!$A$3:$A$7050=J$6)*--('Appendix F'!$B$3:$B$7050=$A2136))&gt;0,"Yes","")</f>
        <v/>
      </c>
    </row>
    <row r="2137" spans="1:10" x14ac:dyDescent="0.25">
      <c r="A2137" s="5" t="s">
        <v>6779</v>
      </c>
      <c r="B2137" s="5" t="s">
        <v>9800</v>
      </c>
      <c r="C2137"/>
      <c r="D2137"/>
      <c r="E2137"/>
      <c r="F2137"/>
      <c r="G2137"/>
      <c r="H2137"/>
      <c r="I2137" s="3" t="str">
        <f>IF(SUMPRODUCT(--('Appendix F'!$A$3:$A$7050=I$6)*--('Appendix F'!$B$3:$B$7050=$A2137))&gt;0,"Yes","")</f>
        <v/>
      </c>
      <c r="J2137" s="3" t="str">
        <f>IF(SUMPRODUCT(--('Appendix F'!$A$3:$A$7050=J$6)*--('Appendix F'!$B$3:$B$7050=$A2137))&gt;0,"Yes","")</f>
        <v>Yes</v>
      </c>
    </row>
    <row r="2138" spans="1:10" x14ac:dyDescent="0.25">
      <c r="A2138" s="5" t="s">
        <v>5435</v>
      </c>
      <c r="B2138" s="5" t="s">
        <v>9800</v>
      </c>
      <c r="C2138"/>
      <c r="D2138"/>
      <c r="E2138"/>
      <c r="F2138"/>
      <c r="G2138"/>
      <c r="H2138"/>
      <c r="I2138" s="3" t="str">
        <f>IF(SUMPRODUCT(--('Appendix F'!$A$3:$A$7050=I$6)*--('Appendix F'!$B$3:$B$7050=$A2138))&gt;0,"Yes","")</f>
        <v>Yes</v>
      </c>
      <c r="J2138" s="3" t="str">
        <f>IF(SUMPRODUCT(--('Appendix F'!$A$3:$A$7050=J$6)*--('Appendix F'!$B$3:$B$7050=$A2138))&gt;0,"Yes","")</f>
        <v/>
      </c>
    </row>
    <row r="2139" spans="1:10" x14ac:dyDescent="0.25">
      <c r="A2139" s="5" t="s">
        <v>6780</v>
      </c>
      <c r="B2139" s="5" t="s">
        <v>9800</v>
      </c>
      <c r="C2139"/>
      <c r="D2139"/>
      <c r="E2139"/>
      <c r="F2139"/>
      <c r="G2139"/>
      <c r="H2139"/>
      <c r="I2139" s="3" t="str">
        <f>IF(SUMPRODUCT(--('Appendix F'!$A$3:$A$7050=I$6)*--('Appendix F'!$B$3:$B$7050=$A2139))&gt;0,"Yes","")</f>
        <v/>
      </c>
      <c r="J2139" s="3" t="str">
        <f>IF(SUMPRODUCT(--('Appendix F'!$A$3:$A$7050=J$6)*--('Appendix F'!$B$3:$B$7050=$A2139))&gt;0,"Yes","")</f>
        <v>Yes</v>
      </c>
    </row>
    <row r="2140" spans="1:10" x14ac:dyDescent="0.25">
      <c r="A2140" s="5" t="s">
        <v>5436</v>
      </c>
      <c r="B2140" s="5" t="s">
        <v>9800</v>
      </c>
      <c r="C2140"/>
      <c r="D2140"/>
      <c r="E2140"/>
      <c r="F2140"/>
      <c r="G2140"/>
      <c r="H2140"/>
      <c r="I2140" s="3" t="str">
        <f>IF(SUMPRODUCT(--('Appendix F'!$A$3:$A$7050=I$6)*--('Appendix F'!$B$3:$B$7050=$A2140))&gt;0,"Yes","")</f>
        <v>Yes</v>
      </c>
      <c r="J2140" s="3" t="str">
        <f>IF(SUMPRODUCT(--('Appendix F'!$A$3:$A$7050=J$6)*--('Appendix F'!$B$3:$B$7050=$A2140))&gt;0,"Yes","")</f>
        <v/>
      </c>
    </row>
    <row r="2141" spans="1:10" x14ac:dyDescent="0.25">
      <c r="A2141" s="5" t="s">
        <v>6781</v>
      </c>
      <c r="B2141" s="5" t="s">
        <v>9800</v>
      </c>
      <c r="C2141"/>
      <c r="D2141"/>
      <c r="E2141"/>
      <c r="F2141"/>
      <c r="G2141"/>
      <c r="H2141"/>
      <c r="I2141" s="3" t="str">
        <f>IF(SUMPRODUCT(--('Appendix F'!$A$3:$A$7050=I$6)*--('Appendix F'!$B$3:$B$7050=$A2141))&gt;0,"Yes","")</f>
        <v/>
      </c>
      <c r="J2141" s="3" t="str">
        <f>IF(SUMPRODUCT(--('Appendix F'!$A$3:$A$7050=J$6)*--('Appendix F'!$B$3:$B$7050=$A2141))&gt;0,"Yes","")</f>
        <v>Yes</v>
      </c>
    </row>
    <row r="2142" spans="1:10" x14ac:dyDescent="0.25">
      <c r="A2142" s="5" t="s">
        <v>5437</v>
      </c>
      <c r="B2142" s="5" t="s">
        <v>9800</v>
      </c>
      <c r="C2142"/>
      <c r="D2142"/>
      <c r="E2142"/>
      <c r="F2142"/>
      <c r="G2142"/>
      <c r="H2142"/>
      <c r="I2142" s="3" t="str">
        <f>IF(SUMPRODUCT(--('Appendix F'!$A$3:$A$7050=I$6)*--('Appendix F'!$B$3:$B$7050=$A2142))&gt;0,"Yes","")</f>
        <v>Yes</v>
      </c>
      <c r="J2142" s="3" t="str">
        <f>IF(SUMPRODUCT(--('Appendix F'!$A$3:$A$7050=J$6)*--('Appendix F'!$B$3:$B$7050=$A2142))&gt;0,"Yes","")</f>
        <v/>
      </c>
    </row>
    <row r="2143" spans="1:10" x14ac:dyDescent="0.25">
      <c r="A2143" s="5" t="s">
        <v>6782</v>
      </c>
      <c r="B2143" s="5" t="s">
        <v>9800</v>
      </c>
      <c r="C2143"/>
      <c r="D2143"/>
      <c r="E2143"/>
      <c r="F2143"/>
      <c r="G2143"/>
      <c r="H2143"/>
      <c r="I2143" s="3" t="str">
        <f>IF(SUMPRODUCT(--('Appendix F'!$A$3:$A$7050=I$6)*--('Appendix F'!$B$3:$B$7050=$A2143))&gt;0,"Yes","")</f>
        <v/>
      </c>
      <c r="J2143" s="3" t="str">
        <f>IF(SUMPRODUCT(--('Appendix F'!$A$3:$A$7050=J$6)*--('Appendix F'!$B$3:$B$7050=$A2143))&gt;0,"Yes","")</f>
        <v>Yes</v>
      </c>
    </row>
    <row r="2144" spans="1:10" x14ac:dyDescent="0.25">
      <c r="A2144" s="5" t="s">
        <v>5438</v>
      </c>
      <c r="B2144" s="5" t="s">
        <v>9800</v>
      </c>
      <c r="C2144"/>
      <c r="D2144"/>
      <c r="E2144"/>
      <c r="F2144"/>
      <c r="G2144"/>
      <c r="H2144"/>
      <c r="I2144" s="3" t="str">
        <f>IF(SUMPRODUCT(--('Appendix F'!$A$3:$A$7050=I$6)*--('Appendix F'!$B$3:$B$7050=$A2144))&gt;0,"Yes","")</f>
        <v>Yes</v>
      </c>
      <c r="J2144" s="3" t="str">
        <f>IF(SUMPRODUCT(--('Appendix F'!$A$3:$A$7050=J$6)*--('Appendix F'!$B$3:$B$7050=$A2144))&gt;0,"Yes","")</f>
        <v/>
      </c>
    </row>
    <row r="2145" spans="1:10" x14ac:dyDescent="0.25">
      <c r="A2145" s="5" t="s">
        <v>6783</v>
      </c>
      <c r="B2145" s="5" t="s">
        <v>9800</v>
      </c>
      <c r="C2145"/>
      <c r="D2145"/>
      <c r="E2145"/>
      <c r="F2145"/>
      <c r="G2145"/>
      <c r="H2145"/>
      <c r="I2145" s="3" t="str">
        <f>IF(SUMPRODUCT(--('Appendix F'!$A$3:$A$7050=I$6)*--('Appendix F'!$B$3:$B$7050=$A2145))&gt;0,"Yes","")</f>
        <v/>
      </c>
      <c r="J2145" s="3" t="str">
        <f>IF(SUMPRODUCT(--('Appendix F'!$A$3:$A$7050=J$6)*--('Appendix F'!$B$3:$B$7050=$A2145))&gt;0,"Yes","")</f>
        <v>Yes</v>
      </c>
    </row>
    <row r="2146" spans="1:10" x14ac:dyDescent="0.25">
      <c r="A2146" s="5" t="s">
        <v>5439</v>
      </c>
      <c r="B2146" s="5" t="s">
        <v>9800</v>
      </c>
      <c r="C2146"/>
      <c r="D2146"/>
      <c r="E2146"/>
      <c r="F2146"/>
      <c r="G2146"/>
      <c r="H2146"/>
      <c r="I2146" s="3" t="str">
        <f>IF(SUMPRODUCT(--('Appendix F'!$A$3:$A$7050=I$6)*--('Appendix F'!$B$3:$B$7050=$A2146))&gt;0,"Yes","")</f>
        <v>Yes</v>
      </c>
      <c r="J2146" s="3" t="str">
        <f>IF(SUMPRODUCT(--('Appendix F'!$A$3:$A$7050=J$6)*--('Appendix F'!$B$3:$B$7050=$A2146))&gt;0,"Yes","")</f>
        <v/>
      </c>
    </row>
    <row r="2147" spans="1:10" x14ac:dyDescent="0.25">
      <c r="A2147" s="5" t="s">
        <v>6784</v>
      </c>
      <c r="B2147" s="5" t="s">
        <v>9800</v>
      </c>
      <c r="C2147"/>
      <c r="D2147"/>
      <c r="E2147"/>
      <c r="F2147"/>
      <c r="G2147"/>
      <c r="H2147"/>
      <c r="I2147" s="3" t="str">
        <f>IF(SUMPRODUCT(--('Appendix F'!$A$3:$A$7050=I$6)*--('Appendix F'!$B$3:$B$7050=$A2147))&gt;0,"Yes","")</f>
        <v/>
      </c>
      <c r="J2147" s="3" t="str">
        <f>IF(SUMPRODUCT(--('Appendix F'!$A$3:$A$7050=J$6)*--('Appendix F'!$B$3:$B$7050=$A2147))&gt;0,"Yes","")</f>
        <v>Yes</v>
      </c>
    </row>
    <row r="2148" spans="1:10" x14ac:dyDescent="0.25">
      <c r="A2148" s="5" t="s">
        <v>5440</v>
      </c>
      <c r="B2148" s="5" t="s">
        <v>9800</v>
      </c>
      <c r="C2148"/>
      <c r="D2148"/>
      <c r="E2148"/>
      <c r="F2148"/>
      <c r="G2148"/>
      <c r="H2148"/>
      <c r="I2148" s="3" t="str">
        <f>IF(SUMPRODUCT(--('Appendix F'!$A$3:$A$7050=I$6)*--('Appendix F'!$B$3:$B$7050=$A2148))&gt;0,"Yes","")</f>
        <v>Yes</v>
      </c>
      <c r="J2148" s="3" t="str">
        <f>IF(SUMPRODUCT(--('Appendix F'!$A$3:$A$7050=J$6)*--('Appendix F'!$B$3:$B$7050=$A2148))&gt;0,"Yes","")</f>
        <v/>
      </c>
    </row>
    <row r="2149" spans="1:10" x14ac:dyDescent="0.25">
      <c r="A2149" s="5" t="s">
        <v>6785</v>
      </c>
      <c r="B2149" s="5" t="s">
        <v>9800</v>
      </c>
      <c r="C2149"/>
      <c r="D2149"/>
      <c r="E2149"/>
      <c r="F2149"/>
      <c r="G2149"/>
      <c r="H2149"/>
      <c r="I2149" s="3" t="str">
        <f>IF(SUMPRODUCT(--('Appendix F'!$A$3:$A$7050=I$6)*--('Appendix F'!$B$3:$B$7050=$A2149))&gt;0,"Yes","")</f>
        <v/>
      </c>
      <c r="J2149" s="3" t="str">
        <f>IF(SUMPRODUCT(--('Appendix F'!$A$3:$A$7050=J$6)*--('Appendix F'!$B$3:$B$7050=$A2149))&gt;0,"Yes","")</f>
        <v>Yes</v>
      </c>
    </row>
    <row r="2150" spans="1:10" x14ac:dyDescent="0.25">
      <c r="A2150" s="5" t="s">
        <v>5441</v>
      </c>
      <c r="B2150" s="5" t="s">
        <v>9800</v>
      </c>
      <c r="C2150"/>
      <c r="D2150"/>
      <c r="E2150"/>
      <c r="F2150"/>
      <c r="G2150"/>
      <c r="H2150"/>
      <c r="I2150" s="3" t="str">
        <f>IF(SUMPRODUCT(--('Appendix F'!$A$3:$A$7050=I$6)*--('Appendix F'!$B$3:$B$7050=$A2150))&gt;0,"Yes","")</f>
        <v>Yes</v>
      </c>
      <c r="J2150" s="3" t="str">
        <f>IF(SUMPRODUCT(--('Appendix F'!$A$3:$A$7050=J$6)*--('Appendix F'!$B$3:$B$7050=$A2150))&gt;0,"Yes","")</f>
        <v/>
      </c>
    </row>
    <row r="2151" spans="1:10" x14ac:dyDescent="0.25">
      <c r="A2151" s="5" t="s">
        <v>6786</v>
      </c>
      <c r="B2151" s="5" t="s">
        <v>9800</v>
      </c>
      <c r="C2151"/>
      <c r="D2151"/>
      <c r="E2151"/>
      <c r="F2151"/>
      <c r="G2151"/>
      <c r="H2151"/>
      <c r="I2151" s="3" t="str">
        <f>IF(SUMPRODUCT(--('Appendix F'!$A$3:$A$7050=I$6)*--('Appendix F'!$B$3:$B$7050=$A2151))&gt;0,"Yes","")</f>
        <v/>
      </c>
      <c r="J2151" s="3" t="str">
        <f>IF(SUMPRODUCT(--('Appendix F'!$A$3:$A$7050=J$6)*--('Appendix F'!$B$3:$B$7050=$A2151))&gt;0,"Yes","")</f>
        <v>Yes</v>
      </c>
    </row>
    <row r="2152" spans="1:10" x14ac:dyDescent="0.25">
      <c r="A2152" s="5" t="s">
        <v>5442</v>
      </c>
      <c r="B2152" s="5" t="s">
        <v>9800</v>
      </c>
      <c r="C2152"/>
      <c r="D2152"/>
      <c r="E2152"/>
      <c r="F2152"/>
      <c r="G2152"/>
      <c r="H2152"/>
      <c r="I2152" s="3" t="str">
        <f>IF(SUMPRODUCT(--('Appendix F'!$A$3:$A$7050=I$6)*--('Appendix F'!$B$3:$B$7050=$A2152))&gt;0,"Yes","")</f>
        <v>Yes</v>
      </c>
      <c r="J2152" s="3" t="str">
        <f>IF(SUMPRODUCT(--('Appendix F'!$A$3:$A$7050=J$6)*--('Appendix F'!$B$3:$B$7050=$A2152))&gt;0,"Yes","")</f>
        <v/>
      </c>
    </row>
    <row r="2153" spans="1:10" x14ac:dyDescent="0.25">
      <c r="A2153" s="5" t="s">
        <v>6787</v>
      </c>
      <c r="B2153" s="5" t="s">
        <v>9800</v>
      </c>
      <c r="C2153"/>
      <c r="D2153"/>
      <c r="E2153"/>
      <c r="F2153"/>
      <c r="G2153"/>
      <c r="H2153"/>
      <c r="I2153" s="3" t="str">
        <f>IF(SUMPRODUCT(--('Appendix F'!$A$3:$A$7050=I$6)*--('Appendix F'!$B$3:$B$7050=$A2153))&gt;0,"Yes","")</f>
        <v/>
      </c>
      <c r="J2153" s="3" t="str">
        <f>IF(SUMPRODUCT(--('Appendix F'!$A$3:$A$7050=J$6)*--('Appendix F'!$B$3:$B$7050=$A2153))&gt;0,"Yes","")</f>
        <v>Yes</v>
      </c>
    </row>
    <row r="2154" spans="1:10" x14ac:dyDescent="0.25">
      <c r="A2154" s="5" t="s">
        <v>5443</v>
      </c>
      <c r="B2154" s="5" t="s">
        <v>9800</v>
      </c>
      <c r="C2154"/>
      <c r="D2154"/>
      <c r="E2154"/>
      <c r="F2154"/>
      <c r="G2154"/>
      <c r="H2154"/>
      <c r="I2154" s="3" t="str">
        <f>IF(SUMPRODUCT(--('Appendix F'!$A$3:$A$7050=I$6)*--('Appendix F'!$B$3:$B$7050=$A2154))&gt;0,"Yes","")</f>
        <v>Yes</v>
      </c>
      <c r="J2154" s="3" t="str">
        <f>IF(SUMPRODUCT(--('Appendix F'!$A$3:$A$7050=J$6)*--('Appendix F'!$B$3:$B$7050=$A2154))&gt;0,"Yes","")</f>
        <v/>
      </c>
    </row>
    <row r="2155" spans="1:10" x14ac:dyDescent="0.25">
      <c r="A2155" s="5" t="s">
        <v>6788</v>
      </c>
      <c r="B2155" s="5" t="s">
        <v>9800</v>
      </c>
      <c r="C2155"/>
      <c r="D2155"/>
      <c r="E2155"/>
      <c r="F2155"/>
      <c r="G2155"/>
      <c r="H2155"/>
      <c r="I2155" s="3" t="str">
        <f>IF(SUMPRODUCT(--('Appendix F'!$A$3:$A$7050=I$6)*--('Appendix F'!$B$3:$B$7050=$A2155))&gt;0,"Yes","")</f>
        <v/>
      </c>
      <c r="J2155" s="3" t="str">
        <f>IF(SUMPRODUCT(--('Appendix F'!$A$3:$A$7050=J$6)*--('Appendix F'!$B$3:$B$7050=$A2155))&gt;0,"Yes","")</f>
        <v>Yes</v>
      </c>
    </row>
    <row r="2156" spans="1:10" x14ac:dyDescent="0.25">
      <c r="A2156" s="5" t="s">
        <v>5444</v>
      </c>
      <c r="B2156" s="5" t="s">
        <v>9800</v>
      </c>
      <c r="C2156"/>
      <c r="D2156"/>
      <c r="E2156"/>
      <c r="F2156"/>
      <c r="G2156"/>
      <c r="H2156"/>
      <c r="I2156" s="3" t="str">
        <f>IF(SUMPRODUCT(--('Appendix F'!$A$3:$A$7050=I$6)*--('Appendix F'!$B$3:$B$7050=$A2156))&gt;0,"Yes","")</f>
        <v>Yes</v>
      </c>
      <c r="J2156" s="3" t="str">
        <f>IF(SUMPRODUCT(--('Appendix F'!$A$3:$A$7050=J$6)*--('Appendix F'!$B$3:$B$7050=$A2156))&gt;0,"Yes","")</f>
        <v/>
      </c>
    </row>
    <row r="2157" spans="1:10" x14ac:dyDescent="0.25">
      <c r="A2157" s="5" t="s">
        <v>6789</v>
      </c>
      <c r="B2157" s="5" t="s">
        <v>9800</v>
      </c>
      <c r="C2157"/>
      <c r="D2157"/>
      <c r="E2157"/>
      <c r="F2157"/>
      <c r="G2157"/>
      <c r="H2157"/>
      <c r="I2157" s="3" t="str">
        <f>IF(SUMPRODUCT(--('Appendix F'!$A$3:$A$7050=I$6)*--('Appendix F'!$B$3:$B$7050=$A2157))&gt;0,"Yes","")</f>
        <v/>
      </c>
      <c r="J2157" s="3" t="str">
        <f>IF(SUMPRODUCT(--('Appendix F'!$A$3:$A$7050=J$6)*--('Appendix F'!$B$3:$B$7050=$A2157))&gt;0,"Yes","")</f>
        <v>Yes</v>
      </c>
    </row>
    <row r="2158" spans="1:10" x14ac:dyDescent="0.25">
      <c r="A2158" s="5" t="s">
        <v>5445</v>
      </c>
      <c r="B2158" s="5" t="s">
        <v>9800</v>
      </c>
      <c r="C2158"/>
      <c r="D2158"/>
      <c r="E2158"/>
      <c r="F2158"/>
      <c r="G2158"/>
      <c r="H2158"/>
      <c r="I2158" s="3" t="str">
        <f>IF(SUMPRODUCT(--('Appendix F'!$A$3:$A$7050=I$6)*--('Appendix F'!$B$3:$B$7050=$A2158))&gt;0,"Yes","")</f>
        <v>Yes</v>
      </c>
      <c r="J2158" s="3" t="str">
        <f>IF(SUMPRODUCT(--('Appendix F'!$A$3:$A$7050=J$6)*--('Appendix F'!$B$3:$B$7050=$A2158))&gt;0,"Yes","")</f>
        <v/>
      </c>
    </row>
    <row r="2159" spans="1:10" x14ac:dyDescent="0.25">
      <c r="A2159" s="5" t="s">
        <v>6790</v>
      </c>
      <c r="B2159" s="5" t="s">
        <v>9800</v>
      </c>
      <c r="C2159"/>
      <c r="D2159"/>
      <c r="E2159"/>
      <c r="F2159"/>
      <c r="G2159"/>
      <c r="H2159"/>
      <c r="I2159" s="3" t="str">
        <f>IF(SUMPRODUCT(--('Appendix F'!$A$3:$A$7050=I$6)*--('Appendix F'!$B$3:$B$7050=$A2159))&gt;0,"Yes","")</f>
        <v/>
      </c>
      <c r="J2159" s="3" t="str">
        <f>IF(SUMPRODUCT(--('Appendix F'!$A$3:$A$7050=J$6)*--('Appendix F'!$B$3:$B$7050=$A2159))&gt;0,"Yes","")</f>
        <v>Yes</v>
      </c>
    </row>
    <row r="2160" spans="1:10" x14ac:dyDescent="0.25">
      <c r="A2160" s="5" t="s">
        <v>5446</v>
      </c>
      <c r="B2160" s="5" t="s">
        <v>9800</v>
      </c>
      <c r="C2160"/>
      <c r="D2160"/>
      <c r="E2160"/>
      <c r="F2160"/>
      <c r="G2160"/>
      <c r="H2160"/>
      <c r="I2160" s="3" t="str">
        <f>IF(SUMPRODUCT(--('Appendix F'!$A$3:$A$7050=I$6)*--('Appendix F'!$B$3:$B$7050=$A2160))&gt;0,"Yes","")</f>
        <v>Yes</v>
      </c>
      <c r="J2160" s="3" t="str">
        <f>IF(SUMPRODUCT(--('Appendix F'!$A$3:$A$7050=J$6)*--('Appendix F'!$B$3:$B$7050=$A2160))&gt;0,"Yes","")</f>
        <v/>
      </c>
    </row>
    <row r="2161" spans="1:10" x14ac:dyDescent="0.25">
      <c r="A2161" s="5" t="s">
        <v>6791</v>
      </c>
      <c r="B2161" s="5" t="s">
        <v>9800</v>
      </c>
      <c r="C2161"/>
      <c r="D2161"/>
      <c r="E2161"/>
      <c r="F2161"/>
      <c r="G2161"/>
      <c r="H2161"/>
      <c r="I2161" s="3" t="str">
        <f>IF(SUMPRODUCT(--('Appendix F'!$A$3:$A$7050=I$6)*--('Appendix F'!$B$3:$B$7050=$A2161))&gt;0,"Yes","")</f>
        <v/>
      </c>
      <c r="J2161" s="3" t="str">
        <f>IF(SUMPRODUCT(--('Appendix F'!$A$3:$A$7050=J$6)*--('Appendix F'!$B$3:$B$7050=$A2161))&gt;0,"Yes","")</f>
        <v>Yes</v>
      </c>
    </row>
    <row r="2162" spans="1:10" x14ac:dyDescent="0.25">
      <c r="A2162" s="5" t="s">
        <v>5447</v>
      </c>
      <c r="B2162" s="5" t="s">
        <v>9800</v>
      </c>
      <c r="C2162"/>
      <c r="D2162"/>
      <c r="E2162"/>
      <c r="F2162"/>
      <c r="G2162"/>
      <c r="H2162"/>
      <c r="I2162" s="3" t="str">
        <f>IF(SUMPRODUCT(--('Appendix F'!$A$3:$A$7050=I$6)*--('Appendix F'!$B$3:$B$7050=$A2162))&gt;0,"Yes","")</f>
        <v>Yes</v>
      </c>
      <c r="J2162" s="3" t="str">
        <f>IF(SUMPRODUCT(--('Appendix F'!$A$3:$A$7050=J$6)*--('Appendix F'!$B$3:$B$7050=$A2162))&gt;0,"Yes","")</f>
        <v/>
      </c>
    </row>
    <row r="2163" spans="1:10" x14ac:dyDescent="0.25">
      <c r="A2163" s="5" t="s">
        <v>6792</v>
      </c>
      <c r="B2163" s="5" t="s">
        <v>9800</v>
      </c>
      <c r="C2163"/>
      <c r="D2163"/>
      <c r="E2163"/>
      <c r="F2163"/>
      <c r="G2163"/>
      <c r="H2163"/>
      <c r="I2163" s="3" t="str">
        <f>IF(SUMPRODUCT(--('Appendix F'!$A$3:$A$7050=I$6)*--('Appendix F'!$B$3:$B$7050=$A2163))&gt;0,"Yes","")</f>
        <v/>
      </c>
      <c r="J2163" s="3" t="str">
        <f>IF(SUMPRODUCT(--('Appendix F'!$A$3:$A$7050=J$6)*--('Appendix F'!$B$3:$B$7050=$A2163))&gt;0,"Yes","")</f>
        <v>Yes</v>
      </c>
    </row>
    <row r="2164" spans="1:10" x14ac:dyDescent="0.25">
      <c r="A2164" s="5" t="s">
        <v>5448</v>
      </c>
      <c r="B2164" s="5" t="s">
        <v>9800</v>
      </c>
      <c r="C2164"/>
      <c r="D2164"/>
      <c r="E2164"/>
      <c r="F2164"/>
      <c r="G2164"/>
      <c r="H2164"/>
      <c r="I2164" s="3" t="str">
        <f>IF(SUMPRODUCT(--('Appendix F'!$A$3:$A$7050=I$6)*--('Appendix F'!$B$3:$B$7050=$A2164))&gt;0,"Yes","")</f>
        <v>Yes</v>
      </c>
      <c r="J2164" s="3" t="str">
        <f>IF(SUMPRODUCT(--('Appendix F'!$A$3:$A$7050=J$6)*--('Appendix F'!$B$3:$B$7050=$A2164))&gt;0,"Yes","")</f>
        <v/>
      </c>
    </row>
    <row r="2165" spans="1:10" x14ac:dyDescent="0.25">
      <c r="A2165" s="5" t="s">
        <v>6793</v>
      </c>
      <c r="B2165" s="5" t="s">
        <v>9800</v>
      </c>
      <c r="C2165"/>
      <c r="D2165"/>
      <c r="E2165"/>
      <c r="F2165"/>
      <c r="G2165"/>
      <c r="H2165"/>
      <c r="I2165" s="3" t="str">
        <f>IF(SUMPRODUCT(--('Appendix F'!$A$3:$A$7050=I$6)*--('Appendix F'!$B$3:$B$7050=$A2165))&gt;0,"Yes","")</f>
        <v/>
      </c>
      <c r="J2165" s="3" t="str">
        <f>IF(SUMPRODUCT(--('Appendix F'!$A$3:$A$7050=J$6)*--('Appendix F'!$B$3:$B$7050=$A2165))&gt;0,"Yes","")</f>
        <v>Yes</v>
      </c>
    </row>
    <row r="2166" spans="1:10" x14ac:dyDescent="0.25">
      <c r="A2166" s="5" t="s">
        <v>5449</v>
      </c>
      <c r="B2166" s="5" t="s">
        <v>9800</v>
      </c>
      <c r="C2166"/>
      <c r="D2166"/>
      <c r="E2166"/>
      <c r="F2166"/>
      <c r="G2166"/>
      <c r="H2166"/>
      <c r="I2166" s="3" t="str">
        <f>IF(SUMPRODUCT(--('Appendix F'!$A$3:$A$7050=I$6)*--('Appendix F'!$B$3:$B$7050=$A2166))&gt;0,"Yes","")</f>
        <v>Yes</v>
      </c>
      <c r="J2166" s="3" t="str">
        <f>IF(SUMPRODUCT(--('Appendix F'!$A$3:$A$7050=J$6)*--('Appendix F'!$B$3:$B$7050=$A2166))&gt;0,"Yes","")</f>
        <v/>
      </c>
    </row>
    <row r="2167" spans="1:10" x14ac:dyDescent="0.25">
      <c r="A2167" s="5" t="s">
        <v>6794</v>
      </c>
      <c r="B2167" s="5" t="s">
        <v>9800</v>
      </c>
      <c r="C2167"/>
      <c r="D2167"/>
      <c r="E2167"/>
      <c r="F2167"/>
      <c r="G2167"/>
      <c r="H2167"/>
      <c r="I2167" s="3" t="str">
        <f>IF(SUMPRODUCT(--('Appendix F'!$A$3:$A$7050=I$6)*--('Appendix F'!$B$3:$B$7050=$A2167))&gt;0,"Yes","")</f>
        <v/>
      </c>
      <c r="J2167" s="3" t="str">
        <f>IF(SUMPRODUCT(--('Appendix F'!$A$3:$A$7050=J$6)*--('Appendix F'!$B$3:$B$7050=$A2167))&gt;0,"Yes","")</f>
        <v>Yes</v>
      </c>
    </row>
    <row r="2168" spans="1:10" x14ac:dyDescent="0.25">
      <c r="A2168" s="5" t="s">
        <v>5450</v>
      </c>
      <c r="B2168" s="5" t="s">
        <v>9800</v>
      </c>
      <c r="C2168"/>
      <c r="D2168"/>
      <c r="E2168"/>
      <c r="F2168"/>
      <c r="G2168"/>
      <c r="H2168"/>
      <c r="I2168" s="3" t="str">
        <f>IF(SUMPRODUCT(--('Appendix F'!$A$3:$A$7050=I$6)*--('Appendix F'!$B$3:$B$7050=$A2168))&gt;0,"Yes","")</f>
        <v>Yes</v>
      </c>
      <c r="J2168" s="3" t="str">
        <f>IF(SUMPRODUCT(--('Appendix F'!$A$3:$A$7050=J$6)*--('Appendix F'!$B$3:$B$7050=$A2168))&gt;0,"Yes","")</f>
        <v/>
      </c>
    </row>
    <row r="2169" spans="1:10" x14ac:dyDescent="0.25">
      <c r="A2169" s="5" t="s">
        <v>6795</v>
      </c>
      <c r="B2169" s="5" t="s">
        <v>9800</v>
      </c>
      <c r="C2169"/>
      <c r="D2169"/>
      <c r="E2169"/>
      <c r="F2169"/>
      <c r="G2169"/>
      <c r="H2169"/>
      <c r="I2169" s="3" t="str">
        <f>IF(SUMPRODUCT(--('Appendix F'!$A$3:$A$7050=I$6)*--('Appendix F'!$B$3:$B$7050=$A2169))&gt;0,"Yes","")</f>
        <v/>
      </c>
      <c r="J2169" s="3" t="str">
        <f>IF(SUMPRODUCT(--('Appendix F'!$A$3:$A$7050=J$6)*--('Appendix F'!$B$3:$B$7050=$A2169))&gt;0,"Yes","")</f>
        <v>Yes</v>
      </c>
    </row>
    <row r="2170" spans="1:10" x14ac:dyDescent="0.25">
      <c r="A2170" s="5" t="s">
        <v>9532</v>
      </c>
      <c r="B2170"/>
      <c r="C2170"/>
      <c r="D2170"/>
      <c r="E2170"/>
      <c r="F2170"/>
      <c r="G2170"/>
      <c r="H2170"/>
    </row>
  </sheetData>
  <sheetProtection sheet="1" objects="1" scenarios="1"/>
  <hyperlinks>
    <hyperlink ref="E1" location="'Table of Contents'!A1" display="Table of Contents"/>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22"/>
  <sheetViews>
    <sheetView zoomScaleNormal="100" workbookViewId="0">
      <pane ySplit="2" topLeftCell="A3" activePane="bottomLeft" state="frozen"/>
      <selection pane="bottomLeft" activeCell="D7" sqref="D7"/>
    </sheetView>
  </sheetViews>
  <sheetFormatPr defaultRowHeight="15" x14ac:dyDescent="0.25"/>
  <cols>
    <col min="1" max="1" width="13.7109375" style="5" customWidth="1"/>
    <col min="2" max="2" width="15.42578125" style="3" customWidth="1"/>
    <col min="3" max="3" width="22.5703125" style="3" customWidth="1"/>
    <col min="4" max="4" width="57.7109375" style="27" customWidth="1"/>
    <col min="5" max="5" width="15" style="5" bestFit="1" customWidth="1"/>
    <col min="6" max="6" width="13.7109375" style="5" customWidth="1"/>
    <col min="7" max="7" width="15.5703125" style="5" customWidth="1"/>
    <col min="8" max="16384" width="9.140625" style="5"/>
  </cols>
  <sheetData>
    <row r="1" spans="1:5" s="6" customFormat="1" ht="26.25" customHeight="1" x14ac:dyDescent="0.35">
      <c r="A1" s="7" t="s">
        <v>10139</v>
      </c>
      <c r="B1" s="9"/>
      <c r="C1" s="9"/>
      <c r="D1" s="26"/>
      <c r="E1" s="17" t="s">
        <v>9529</v>
      </c>
    </row>
    <row r="2" spans="1:5" s="1" customFormat="1" x14ac:dyDescent="0.25">
      <c r="A2" s="1" t="s">
        <v>1</v>
      </c>
      <c r="B2" s="2" t="s">
        <v>9577</v>
      </c>
      <c r="C2" s="2" t="s">
        <v>1176</v>
      </c>
      <c r="D2" s="24" t="s">
        <v>9578</v>
      </c>
      <c r="E2" s="1" t="s">
        <v>9788</v>
      </c>
    </row>
    <row r="3" spans="1:5" ht="45" x14ac:dyDescent="0.25">
      <c r="A3" s="28" t="s">
        <v>9579</v>
      </c>
      <c r="B3" s="29" t="s">
        <v>9527</v>
      </c>
      <c r="C3" s="29">
        <v>222</v>
      </c>
      <c r="D3" s="30" t="s">
        <v>9580</v>
      </c>
      <c r="E3" s="29" t="s">
        <v>9528</v>
      </c>
    </row>
    <row r="4" spans="1:5" ht="30" x14ac:dyDescent="0.25">
      <c r="A4" s="28" t="s">
        <v>9581</v>
      </c>
      <c r="B4" s="29" t="s">
        <v>9528</v>
      </c>
      <c r="C4" s="29">
        <v>119</v>
      </c>
      <c r="D4" s="30" t="s">
        <v>9582</v>
      </c>
      <c r="E4" s="29" t="s">
        <v>9528</v>
      </c>
    </row>
    <row r="5" spans="1:5" ht="30" x14ac:dyDescent="0.25">
      <c r="A5" s="28" t="s">
        <v>9583</v>
      </c>
      <c r="B5" s="29" t="s">
        <v>9528</v>
      </c>
      <c r="C5" s="29">
        <v>133</v>
      </c>
      <c r="D5" s="30" t="s">
        <v>9584</v>
      </c>
      <c r="E5" s="29" t="s">
        <v>9528</v>
      </c>
    </row>
    <row r="6" spans="1:5" ht="45" x14ac:dyDescent="0.25">
      <c r="A6" s="28" t="s">
        <v>9585</v>
      </c>
      <c r="B6" s="29" t="s">
        <v>9527</v>
      </c>
      <c r="C6" s="29">
        <v>13641</v>
      </c>
      <c r="D6" s="30" t="s">
        <v>9586</v>
      </c>
      <c r="E6" s="29" t="s">
        <v>9528</v>
      </c>
    </row>
    <row r="7" spans="1:5" ht="30" x14ac:dyDescent="0.25">
      <c r="A7" s="28" t="s">
        <v>9587</v>
      </c>
      <c r="B7" s="29" t="s">
        <v>9528</v>
      </c>
      <c r="C7" s="29">
        <v>13642</v>
      </c>
      <c r="D7" s="30" t="s">
        <v>9588</v>
      </c>
      <c r="E7" s="29" t="s">
        <v>9528</v>
      </c>
    </row>
    <row r="8" spans="1:5" ht="30" x14ac:dyDescent="0.25">
      <c r="A8" s="28" t="s">
        <v>1226</v>
      </c>
      <c r="B8" s="29" t="s">
        <v>9528</v>
      </c>
      <c r="C8" s="29">
        <v>459</v>
      </c>
      <c r="D8" s="30" t="s">
        <v>9589</v>
      </c>
      <c r="E8" s="29" t="s">
        <v>9528</v>
      </c>
    </row>
    <row r="9" spans="1:5" ht="30" x14ac:dyDescent="0.25">
      <c r="A9" s="28" t="s">
        <v>9590</v>
      </c>
      <c r="B9" s="29" t="s">
        <v>9528</v>
      </c>
      <c r="C9" s="29">
        <v>260</v>
      </c>
      <c r="D9" s="30" t="s">
        <v>9591</v>
      </c>
      <c r="E9" s="29" t="s">
        <v>9528</v>
      </c>
    </row>
    <row r="10" spans="1:5" ht="30" x14ac:dyDescent="0.25">
      <c r="A10" s="28" t="s">
        <v>9592</v>
      </c>
      <c r="B10" s="29" t="s">
        <v>9528</v>
      </c>
      <c r="C10" s="29">
        <v>11214</v>
      </c>
      <c r="D10" s="30" t="s">
        <v>9593</v>
      </c>
      <c r="E10" s="29" t="s">
        <v>9528</v>
      </c>
    </row>
    <row r="11" spans="1:5" ht="60" x14ac:dyDescent="0.25">
      <c r="A11" s="28" t="s">
        <v>9594</v>
      </c>
      <c r="B11" s="29" t="s">
        <v>9527</v>
      </c>
      <c r="C11" s="29">
        <v>661</v>
      </c>
      <c r="D11" s="30" t="s">
        <v>9595</v>
      </c>
      <c r="E11" s="29" t="s">
        <v>9527</v>
      </c>
    </row>
    <row r="12" spans="1:5" ht="30" x14ac:dyDescent="0.25">
      <c r="A12" s="28" t="s">
        <v>9596</v>
      </c>
      <c r="B12" s="29" t="s">
        <v>9528</v>
      </c>
      <c r="C12" s="29">
        <v>168</v>
      </c>
      <c r="D12" s="30" t="s">
        <v>9597</v>
      </c>
      <c r="E12" s="29" t="s">
        <v>9528</v>
      </c>
    </row>
    <row r="13" spans="1:5" ht="30" x14ac:dyDescent="0.25">
      <c r="A13" s="28" t="s">
        <v>9598</v>
      </c>
      <c r="B13" s="29" t="s">
        <v>9528</v>
      </c>
      <c r="C13" s="29">
        <v>510</v>
      </c>
      <c r="D13" s="30" t="s">
        <v>9599</v>
      </c>
      <c r="E13" s="29" t="s">
        <v>9528</v>
      </c>
    </row>
    <row r="14" spans="1:5" ht="30" x14ac:dyDescent="0.25">
      <c r="A14" s="28" t="s">
        <v>9600</v>
      </c>
      <c r="B14" s="29" t="s">
        <v>9528</v>
      </c>
      <c r="C14" s="29">
        <v>1241</v>
      </c>
      <c r="D14" s="30" t="s">
        <v>9601</v>
      </c>
      <c r="E14" s="29" t="s">
        <v>9528</v>
      </c>
    </row>
    <row r="15" spans="1:5" ht="30" x14ac:dyDescent="0.25">
      <c r="A15" s="28" t="s">
        <v>9602</v>
      </c>
      <c r="B15" s="29" t="s">
        <v>9528</v>
      </c>
      <c r="C15" s="29">
        <v>1193</v>
      </c>
      <c r="D15" s="30" t="s">
        <v>9603</v>
      </c>
      <c r="E15" s="29" t="s">
        <v>9528</v>
      </c>
    </row>
    <row r="16" spans="1:5" ht="30" x14ac:dyDescent="0.25">
      <c r="A16" s="28" t="s">
        <v>9604</v>
      </c>
      <c r="B16" s="29" t="s">
        <v>9528</v>
      </c>
      <c r="C16" s="29">
        <v>390</v>
      </c>
      <c r="D16" s="30" t="s">
        <v>9605</v>
      </c>
      <c r="E16" s="29" t="s">
        <v>9528</v>
      </c>
    </row>
    <row r="17" spans="1:5" ht="30" x14ac:dyDescent="0.25">
      <c r="A17" s="28" t="s">
        <v>9606</v>
      </c>
      <c r="B17" s="29" t="s">
        <v>9528</v>
      </c>
      <c r="C17" s="29">
        <v>306</v>
      </c>
      <c r="D17" s="30" t="s">
        <v>9607</v>
      </c>
      <c r="E17" s="29" t="s">
        <v>9528</v>
      </c>
    </row>
    <row r="18" spans="1:5" ht="30" x14ac:dyDescent="0.25">
      <c r="A18" s="28" t="s">
        <v>9608</v>
      </c>
      <c r="B18" s="29" t="s">
        <v>9528</v>
      </c>
      <c r="C18" s="29">
        <v>1635</v>
      </c>
      <c r="D18" s="30" t="s">
        <v>9609</v>
      </c>
      <c r="E18" s="29" t="s">
        <v>9528</v>
      </c>
    </row>
    <row r="19" spans="1:5" ht="30" x14ac:dyDescent="0.25">
      <c r="A19" s="28" t="s">
        <v>9610</v>
      </c>
      <c r="B19" s="29" t="s">
        <v>9528</v>
      </c>
      <c r="C19" s="29">
        <v>4492</v>
      </c>
      <c r="D19" s="30" t="s">
        <v>9611</v>
      </c>
      <c r="E19" s="29" t="s">
        <v>9528</v>
      </c>
    </row>
    <row r="20" spans="1:5" ht="60" x14ac:dyDescent="0.25">
      <c r="A20" s="28" t="s">
        <v>9612</v>
      </c>
      <c r="B20" s="29" t="s">
        <v>9527</v>
      </c>
      <c r="C20" s="29">
        <v>306</v>
      </c>
      <c r="D20" s="30" t="s">
        <v>9615</v>
      </c>
      <c r="E20" s="29" t="s">
        <v>9528</v>
      </c>
    </row>
    <row r="21" spans="1:5" ht="30" x14ac:dyDescent="0.25">
      <c r="A21" s="28" t="s">
        <v>9613</v>
      </c>
      <c r="B21" s="29" t="s">
        <v>9528</v>
      </c>
      <c r="C21" s="29">
        <v>1124</v>
      </c>
      <c r="D21" s="30" t="s">
        <v>9614</v>
      </c>
      <c r="E21" s="29" t="s">
        <v>9528</v>
      </c>
    </row>
    <row r="22" spans="1:5" x14ac:dyDescent="0.25">
      <c r="A22" s="28"/>
      <c r="B22" s="29"/>
      <c r="C22" s="29"/>
      <c r="D22" s="30"/>
    </row>
  </sheetData>
  <sheetProtection sheet="1" objects="1" scenarios="1"/>
  <hyperlinks>
    <hyperlink ref="E1" location="'Table of Contents'!A1" display="Table of Contents"/>
  </hyperlinks>
  <pageMargins left="0.7" right="0.7" top="0.75" bottom="0.75" header="0.3" footer="0.3"/>
  <pageSetup scale="82" orientation="portrait" r:id="rId1"/>
  <colBreaks count="1" manualBreakCount="1">
    <brk id="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266"/>
  <sheetViews>
    <sheetView zoomScaleNormal="100" workbookViewId="0">
      <pane ySplit="2" topLeftCell="A3" activePane="bottomLeft" state="frozen"/>
      <selection pane="bottomLeft" activeCell="E1" sqref="E1"/>
    </sheetView>
  </sheetViews>
  <sheetFormatPr defaultRowHeight="15" x14ac:dyDescent="0.25"/>
  <cols>
    <col min="1" max="1" width="13.7109375" style="5" customWidth="1"/>
    <col min="2" max="2" width="37.140625" style="5" bestFit="1" customWidth="1"/>
    <col min="3" max="3" width="47" style="5" bestFit="1" customWidth="1"/>
    <col min="4" max="4" width="13.140625" style="5" customWidth="1"/>
    <col min="5" max="5" width="15" style="5" bestFit="1" customWidth="1"/>
    <col min="6" max="6" width="13.7109375" style="5" customWidth="1"/>
    <col min="7" max="7" width="15.5703125" style="5" customWidth="1"/>
    <col min="8" max="16384" width="9.140625" style="5"/>
  </cols>
  <sheetData>
    <row r="1" spans="1:5" s="6" customFormat="1" ht="26.25" customHeight="1" x14ac:dyDescent="0.35">
      <c r="A1" s="7" t="s">
        <v>10140</v>
      </c>
      <c r="B1" s="9"/>
      <c r="C1" s="9"/>
      <c r="D1" s="9"/>
      <c r="E1" s="17" t="s">
        <v>9529</v>
      </c>
    </row>
    <row r="2" spans="1:5" s="1" customFormat="1" x14ac:dyDescent="0.25">
      <c r="A2" s="1" t="s">
        <v>1</v>
      </c>
      <c r="B2" s="1" t="s">
        <v>1170</v>
      </c>
    </row>
    <row r="3" spans="1:5" x14ac:dyDescent="0.25">
      <c r="A3" s="5" t="s">
        <v>9579</v>
      </c>
      <c r="B3" s="5" t="s">
        <v>1368</v>
      </c>
    </row>
    <row r="4" spans="1:5" x14ac:dyDescent="0.25">
      <c r="A4" s="5" t="s">
        <v>9579</v>
      </c>
      <c r="B4" s="5" t="s">
        <v>6926</v>
      </c>
    </row>
    <row r="5" spans="1:5" x14ac:dyDescent="0.25">
      <c r="A5" s="5" t="s">
        <v>9579</v>
      </c>
      <c r="B5" s="5" t="s">
        <v>6940</v>
      </c>
    </row>
    <row r="6" spans="1:5" x14ac:dyDescent="0.25">
      <c r="A6" s="5" t="s">
        <v>9579</v>
      </c>
      <c r="B6" s="5" t="s">
        <v>6941</v>
      </c>
    </row>
    <row r="7" spans="1:5" x14ac:dyDescent="0.25">
      <c r="A7" s="5" t="s">
        <v>9581</v>
      </c>
      <c r="B7" s="5" t="s">
        <v>6903</v>
      </c>
    </row>
    <row r="8" spans="1:5" x14ac:dyDescent="0.25">
      <c r="A8" s="5" t="s">
        <v>9581</v>
      </c>
      <c r="B8" s="5" t="s">
        <v>6904</v>
      </c>
    </row>
    <row r="9" spans="1:5" x14ac:dyDescent="0.25">
      <c r="A9" s="5" t="s">
        <v>9581</v>
      </c>
      <c r="B9" s="5" t="s">
        <v>6905</v>
      </c>
    </row>
    <row r="10" spans="1:5" x14ac:dyDescent="0.25">
      <c r="A10" s="5" t="s">
        <v>9581</v>
      </c>
      <c r="B10" s="5" t="s">
        <v>9616</v>
      </c>
    </row>
    <row r="11" spans="1:5" x14ac:dyDescent="0.25">
      <c r="A11" s="5" t="s">
        <v>9581</v>
      </c>
      <c r="B11" s="5" t="s">
        <v>6907</v>
      </c>
    </row>
    <row r="12" spans="1:5" x14ac:dyDescent="0.25">
      <c r="A12" s="5" t="s">
        <v>9581</v>
      </c>
      <c r="B12" s="5" t="s">
        <v>6908</v>
      </c>
    </row>
    <row r="13" spans="1:5" x14ac:dyDescent="0.25">
      <c r="A13" s="5" t="s">
        <v>9581</v>
      </c>
      <c r="B13" s="5" t="s">
        <v>6909</v>
      </c>
    </row>
    <row r="14" spans="1:5" x14ac:dyDescent="0.25">
      <c r="A14" s="5" t="s">
        <v>9581</v>
      </c>
      <c r="B14" s="5" t="s">
        <v>6910</v>
      </c>
    </row>
    <row r="15" spans="1:5" x14ac:dyDescent="0.25">
      <c r="A15" s="5" t="s">
        <v>9581</v>
      </c>
      <c r="B15" s="5" t="s">
        <v>9617</v>
      </c>
    </row>
    <row r="16" spans="1:5" x14ac:dyDescent="0.25">
      <c r="A16" s="5" t="s">
        <v>9581</v>
      </c>
      <c r="B16" s="5" t="s">
        <v>6885</v>
      </c>
    </row>
    <row r="17" spans="1:2" x14ac:dyDescent="0.25">
      <c r="A17" s="5" t="s">
        <v>9581</v>
      </c>
      <c r="B17" s="5" t="s">
        <v>3540</v>
      </c>
    </row>
    <row r="18" spans="1:2" x14ac:dyDescent="0.25">
      <c r="A18" s="5" t="s">
        <v>9581</v>
      </c>
      <c r="B18" s="5" t="s">
        <v>6913</v>
      </c>
    </row>
    <row r="19" spans="1:2" x14ac:dyDescent="0.25">
      <c r="A19" s="5" t="s">
        <v>9581</v>
      </c>
      <c r="B19" s="5" t="s">
        <v>9618</v>
      </c>
    </row>
    <row r="20" spans="1:2" x14ac:dyDescent="0.25">
      <c r="A20" s="5" t="s">
        <v>9581</v>
      </c>
      <c r="B20" s="5" t="s">
        <v>6912</v>
      </c>
    </row>
    <row r="21" spans="1:2" x14ac:dyDescent="0.25">
      <c r="A21" s="5" t="s">
        <v>9583</v>
      </c>
      <c r="B21" s="5" t="s">
        <v>1368</v>
      </c>
    </row>
    <row r="22" spans="1:2" x14ac:dyDescent="0.25">
      <c r="A22" s="5" t="s">
        <v>9583</v>
      </c>
      <c r="B22" s="5" t="s">
        <v>6981</v>
      </c>
    </row>
    <row r="23" spans="1:2" x14ac:dyDescent="0.25">
      <c r="A23" s="5" t="s">
        <v>9583</v>
      </c>
      <c r="B23" s="5" t="s">
        <v>6982</v>
      </c>
    </row>
    <row r="24" spans="1:2" x14ac:dyDescent="0.25">
      <c r="A24" s="5" t="s">
        <v>9583</v>
      </c>
      <c r="B24" s="5" t="s">
        <v>6983</v>
      </c>
    </row>
    <row r="25" spans="1:2" x14ac:dyDescent="0.25">
      <c r="A25" s="5" t="s">
        <v>9583</v>
      </c>
      <c r="B25" s="5" t="s">
        <v>6913</v>
      </c>
    </row>
    <row r="26" spans="1:2" x14ac:dyDescent="0.25">
      <c r="A26" s="5" t="s">
        <v>9583</v>
      </c>
      <c r="B26" s="5" t="s">
        <v>9619</v>
      </c>
    </row>
    <row r="27" spans="1:2" x14ac:dyDescent="0.25">
      <c r="A27" s="5" t="s">
        <v>9583</v>
      </c>
      <c r="B27" s="5" t="s">
        <v>6985</v>
      </c>
    </row>
    <row r="28" spans="1:2" x14ac:dyDescent="0.25">
      <c r="A28" s="5" t="s">
        <v>9583</v>
      </c>
      <c r="B28" s="5" t="s">
        <v>6986</v>
      </c>
    </row>
    <row r="29" spans="1:2" x14ac:dyDescent="0.25">
      <c r="A29" s="5" t="s">
        <v>9585</v>
      </c>
      <c r="B29" s="5" t="s">
        <v>9620</v>
      </c>
    </row>
    <row r="30" spans="1:2" x14ac:dyDescent="0.25">
      <c r="A30" s="5" t="s">
        <v>9585</v>
      </c>
      <c r="B30" s="5" t="s">
        <v>9675</v>
      </c>
    </row>
    <row r="31" spans="1:2" x14ac:dyDescent="0.25">
      <c r="A31" s="5" t="s">
        <v>9585</v>
      </c>
      <c r="B31" s="5" t="s">
        <v>9676</v>
      </c>
    </row>
    <row r="32" spans="1:2" x14ac:dyDescent="0.25">
      <c r="A32" s="5" t="s">
        <v>9585</v>
      </c>
      <c r="B32" s="5" t="s">
        <v>9677</v>
      </c>
    </row>
    <row r="33" spans="1:2" x14ac:dyDescent="0.25">
      <c r="A33" s="5" t="s">
        <v>9585</v>
      </c>
      <c r="B33" s="5" t="s">
        <v>9678</v>
      </c>
    </row>
    <row r="34" spans="1:2" x14ac:dyDescent="0.25">
      <c r="A34" s="5" t="s">
        <v>9585</v>
      </c>
      <c r="B34" s="5" t="s">
        <v>9621</v>
      </c>
    </row>
    <row r="35" spans="1:2" x14ac:dyDescent="0.25">
      <c r="A35" s="5" t="s">
        <v>9585</v>
      </c>
      <c r="B35" s="5" t="s">
        <v>9679</v>
      </c>
    </row>
    <row r="36" spans="1:2" x14ac:dyDescent="0.25">
      <c r="A36" s="5" t="s">
        <v>9587</v>
      </c>
      <c r="B36" s="5" t="s">
        <v>6926</v>
      </c>
    </row>
    <row r="37" spans="1:2" x14ac:dyDescent="0.25">
      <c r="A37" s="5" t="s">
        <v>9587</v>
      </c>
      <c r="B37" s="5" t="s">
        <v>6952</v>
      </c>
    </row>
    <row r="38" spans="1:2" x14ac:dyDescent="0.25">
      <c r="A38" s="5" t="s">
        <v>9587</v>
      </c>
      <c r="B38" s="5" t="s">
        <v>6941</v>
      </c>
    </row>
    <row r="39" spans="1:2" x14ac:dyDescent="0.25">
      <c r="A39" s="5" t="s">
        <v>9587</v>
      </c>
      <c r="B39" s="5" t="s">
        <v>6953</v>
      </c>
    </row>
    <row r="40" spans="1:2" x14ac:dyDescent="0.25">
      <c r="A40" s="5" t="s">
        <v>9587</v>
      </c>
      <c r="B40" s="5" t="s">
        <v>9622</v>
      </c>
    </row>
    <row r="41" spans="1:2" x14ac:dyDescent="0.25">
      <c r="A41" s="5" t="s">
        <v>9587</v>
      </c>
      <c r="B41" s="5" t="s">
        <v>6955</v>
      </c>
    </row>
    <row r="42" spans="1:2" x14ac:dyDescent="0.25">
      <c r="A42" s="5" t="s">
        <v>9587</v>
      </c>
      <c r="B42" s="5" t="s">
        <v>6958</v>
      </c>
    </row>
    <row r="43" spans="1:2" x14ac:dyDescent="0.25">
      <c r="A43" s="5" t="s">
        <v>9587</v>
      </c>
      <c r="B43" s="5" t="s">
        <v>6959</v>
      </c>
    </row>
    <row r="44" spans="1:2" x14ac:dyDescent="0.25">
      <c r="A44" s="5" t="s">
        <v>9587</v>
      </c>
      <c r="B44" s="5" t="s">
        <v>9623</v>
      </c>
    </row>
    <row r="45" spans="1:2" x14ac:dyDescent="0.25">
      <c r="A45" s="5" t="s">
        <v>9587</v>
      </c>
      <c r="B45" s="5" t="s">
        <v>6956</v>
      </c>
    </row>
    <row r="46" spans="1:2" x14ac:dyDescent="0.25">
      <c r="A46" s="5" t="s">
        <v>9587</v>
      </c>
      <c r="B46" s="5" t="s">
        <v>6957</v>
      </c>
    </row>
    <row r="47" spans="1:2" x14ac:dyDescent="0.25">
      <c r="A47" s="5" t="s">
        <v>9587</v>
      </c>
      <c r="B47" s="5" t="s">
        <v>6940</v>
      </c>
    </row>
    <row r="48" spans="1:2" x14ac:dyDescent="0.25">
      <c r="A48" s="5" t="s">
        <v>9587</v>
      </c>
      <c r="B48" s="5" t="s">
        <v>9624</v>
      </c>
    </row>
    <row r="49" spans="1:2" x14ac:dyDescent="0.25">
      <c r="A49" s="5" t="s">
        <v>9587</v>
      </c>
      <c r="B49" s="5" t="s">
        <v>6960</v>
      </c>
    </row>
    <row r="50" spans="1:2" x14ac:dyDescent="0.25">
      <c r="A50" s="5" t="s">
        <v>9587</v>
      </c>
      <c r="B50" s="5" t="s">
        <v>6961</v>
      </c>
    </row>
    <row r="51" spans="1:2" x14ac:dyDescent="0.25">
      <c r="A51" s="5" t="s">
        <v>9587</v>
      </c>
      <c r="B51" s="5" t="s">
        <v>6962</v>
      </c>
    </row>
    <row r="52" spans="1:2" x14ac:dyDescent="0.25">
      <c r="A52" s="5" t="s">
        <v>9587</v>
      </c>
      <c r="B52" s="5" t="s">
        <v>6963</v>
      </c>
    </row>
    <row r="53" spans="1:2" x14ac:dyDescent="0.25">
      <c r="A53" s="5" t="s">
        <v>9587</v>
      </c>
      <c r="B53" s="5" t="s">
        <v>9625</v>
      </c>
    </row>
    <row r="54" spans="1:2" x14ac:dyDescent="0.25">
      <c r="A54" s="5" t="s">
        <v>9587</v>
      </c>
      <c r="B54" s="5" t="s">
        <v>6885</v>
      </c>
    </row>
    <row r="55" spans="1:2" x14ac:dyDescent="0.25">
      <c r="A55" s="5" t="s">
        <v>9587</v>
      </c>
      <c r="B55" s="5" t="s">
        <v>3540</v>
      </c>
    </row>
    <row r="56" spans="1:2" x14ac:dyDescent="0.25">
      <c r="A56" s="5" t="s">
        <v>1226</v>
      </c>
      <c r="B56" s="5" t="s">
        <v>1368</v>
      </c>
    </row>
    <row r="57" spans="1:2" x14ac:dyDescent="0.25">
      <c r="A57" s="5" t="s">
        <v>1226</v>
      </c>
      <c r="B57" s="5" t="s">
        <v>6951</v>
      </c>
    </row>
    <row r="58" spans="1:2" x14ac:dyDescent="0.25">
      <c r="A58" s="5" t="s">
        <v>1226</v>
      </c>
      <c r="B58" s="5" t="s">
        <v>7785</v>
      </c>
    </row>
    <row r="59" spans="1:2" x14ac:dyDescent="0.25">
      <c r="A59" s="5" t="s">
        <v>1226</v>
      </c>
      <c r="B59" s="5" t="s">
        <v>7817</v>
      </c>
    </row>
    <row r="60" spans="1:2" x14ac:dyDescent="0.25">
      <c r="A60" s="5" t="s">
        <v>1226</v>
      </c>
      <c r="B60" s="5" t="s">
        <v>7786</v>
      </c>
    </row>
    <row r="61" spans="1:2" x14ac:dyDescent="0.25">
      <c r="A61" s="5" t="s">
        <v>1226</v>
      </c>
      <c r="B61" s="5" t="s">
        <v>7818</v>
      </c>
    </row>
    <row r="62" spans="1:2" x14ac:dyDescent="0.25">
      <c r="A62" s="5" t="s">
        <v>1226</v>
      </c>
      <c r="B62" s="5" t="s">
        <v>9626</v>
      </c>
    </row>
    <row r="63" spans="1:2" x14ac:dyDescent="0.25">
      <c r="A63" s="5" t="s">
        <v>1226</v>
      </c>
      <c r="B63" s="5" t="s">
        <v>7819</v>
      </c>
    </row>
    <row r="64" spans="1:2" x14ac:dyDescent="0.25">
      <c r="A64" s="5" t="s">
        <v>1226</v>
      </c>
      <c r="B64" s="5" t="s">
        <v>7789</v>
      </c>
    </row>
    <row r="65" spans="1:2" x14ac:dyDescent="0.25">
      <c r="A65" s="5" t="s">
        <v>1226</v>
      </c>
      <c r="B65" s="5" t="s">
        <v>7821</v>
      </c>
    </row>
    <row r="66" spans="1:2" x14ac:dyDescent="0.25">
      <c r="A66" s="5" t="s">
        <v>1226</v>
      </c>
      <c r="B66" s="5" t="s">
        <v>9627</v>
      </c>
    </row>
    <row r="67" spans="1:2" x14ac:dyDescent="0.25">
      <c r="A67" s="5" t="s">
        <v>1226</v>
      </c>
      <c r="B67" s="5" t="s">
        <v>7822</v>
      </c>
    </row>
    <row r="68" spans="1:2" x14ac:dyDescent="0.25">
      <c r="A68" s="5" t="s">
        <v>1226</v>
      </c>
      <c r="B68" s="5" t="s">
        <v>7791</v>
      </c>
    </row>
    <row r="69" spans="1:2" x14ac:dyDescent="0.25">
      <c r="A69" s="5" t="s">
        <v>1226</v>
      </c>
      <c r="B69" s="5" t="s">
        <v>7823</v>
      </c>
    </row>
    <row r="70" spans="1:2" x14ac:dyDescent="0.25">
      <c r="A70" s="5" t="s">
        <v>1226</v>
      </c>
      <c r="B70" s="5" t="s">
        <v>9628</v>
      </c>
    </row>
    <row r="71" spans="1:2" x14ac:dyDescent="0.25">
      <c r="A71" s="5" t="s">
        <v>1226</v>
      </c>
      <c r="B71" s="5" t="s">
        <v>7824</v>
      </c>
    </row>
    <row r="72" spans="1:2" x14ac:dyDescent="0.25">
      <c r="A72" s="5" t="s">
        <v>1226</v>
      </c>
      <c r="B72" s="5" t="s">
        <v>7793</v>
      </c>
    </row>
    <row r="73" spans="1:2" x14ac:dyDescent="0.25">
      <c r="A73" s="5" t="s">
        <v>1226</v>
      </c>
      <c r="B73" s="5" t="s">
        <v>7825</v>
      </c>
    </row>
    <row r="74" spans="1:2" x14ac:dyDescent="0.25">
      <c r="A74" s="5" t="s">
        <v>1226</v>
      </c>
      <c r="B74" s="5" t="s">
        <v>7794</v>
      </c>
    </row>
    <row r="75" spans="1:2" x14ac:dyDescent="0.25">
      <c r="A75" s="5" t="s">
        <v>1226</v>
      </c>
      <c r="B75" s="5" t="s">
        <v>9629</v>
      </c>
    </row>
    <row r="76" spans="1:2" x14ac:dyDescent="0.25">
      <c r="A76" s="5" t="s">
        <v>1226</v>
      </c>
      <c r="B76" s="5" t="s">
        <v>7795</v>
      </c>
    </row>
    <row r="77" spans="1:2" x14ac:dyDescent="0.25">
      <c r="A77" s="5" t="s">
        <v>1226</v>
      </c>
      <c r="B77" s="5" t="s">
        <v>7827</v>
      </c>
    </row>
    <row r="78" spans="1:2" x14ac:dyDescent="0.25">
      <c r="A78" s="5" t="s">
        <v>1226</v>
      </c>
      <c r="B78" s="5" t="s">
        <v>7796</v>
      </c>
    </row>
    <row r="79" spans="1:2" x14ac:dyDescent="0.25">
      <c r="A79" s="5" t="s">
        <v>1226</v>
      </c>
      <c r="B79" s="5" t="s">
        <v>9630</v>
      </c>
    </row>
    <row r="80" spans="1:2" x14ac:dyDescent="0.25">
      <c r="A80" s="5" t="s">
        <v>1226</v>
      </c>
      <c r="B80" s="5" t="s">
        <v>7797</v>
      </c>
    </row>
    <row r="81" spans="1:2" x14ac:dyDescent="0.25">
      <c r="A81" s="5" t="s">
        <v>1226</v>
      </c>
      <c r="B81" s="5" t="s">
        <v>7829</v>
      </c>
    </row>
    <row r="82" spans="1:2" x14ac:dyDescent="0.25">
      <c r="A82" s="5" t="s">
        <v>1226</v>
      </c>
      <c r="B82" s="5" t="s">
        <v>7815</v>
      </c>
    </row>
    <row r="83" spans="1:2" x14ac:dyDescent="0.25">
      <c r="A83" s="5" t="s">
        <v>1226</v>
      </c>
      <c r="B83" s="5" t="s">
        <v>9631</v>
      </c>
    </row>
    <row r="84" spans="1:2" x14ac:dyDescent="0.25">
      <c r="A84" s="5" t="s">
        <v>1226</v>
      </c>
      <c r="B84" s="5" t="s">
        <v>7820</v>
      </c>
    </row>
    <row r="85" spans="1:2" x14ac:dyDescent="0.25">
      <c r="A85" s="5" t="s">
        <v>1226</v>
      </c>
      <c r="B85" s="5" t="s">
        <v>7798</v>
      </c>
    </row>
    <row r="86" spans="1:2" x14ac:dyDescent="0.25">
      <c r="A86" s="5" t="s">
        <v>1226</v>
      </c>
      <c r="B86" s="5" t="s">
        <v>7830</v>
      </c>
    </row>
    <row r="87" spans="1:2" x14ac:dyDescent="0.25">
      <c r="A87" s="5" t="s">
        <v>1226</v>
      </c>
      <c r="B87" s="5" t="s">
        <v>9632</v>
      </c>
    </row>
    <row r="88" spans="1:2" x14ac:dyDescent="0.25">
      <c r="A88" s="5" t="s">
        <v>1226</v>
      </c>
      <c r="B88" s="5" t="s">
        <v>7831</v>
      </c>
    </row>
    <row r="89" spans="1:2" x14ac:dyDescent="0.25">
      <c r="A89" s="5" t="s">
        <v>1226</v>
      </c>
      <c r="B89" s="5" t="s">
        <v>7837</v>
      </c>
    </row>
    <row r="90" spans="1:2" x14ac:dyDescent="0.25">
      <c r="A90" s="5" t="s">
        <v>1226</v>
      </c>
      <c r="B90" s="5" t="s">
        <v>9633</v>
      </c>
    </row>
    <row r="91" spans="1:2" x14ac:dyDescent="0.25">
      <c r="A91" s="5" t="s">
        <v>1226</v>
      </c>
      <c r="B91" s="5" t="s">
        <v>9634</v>
      </c>
    </row>
    <row r="92" spans="1:2" x14ac:dyDescent="0.25">
      <c r="A92" s="5" t="s">
        <v>1226</v>
      </c>
      <c r="B92" s="5" t="s">
        <v>7803</v>
      </c>
    </row>
    <row r="93" spans="1:2" x14ac:dyDescent="0.25">
      <c r="A93" s="5" t="s">
        <v>1226</v>
      </c>
      <c r="B93" s="5" t="s">
        <v>7835</v>
      </c>
    </row>
    <row r="94" spans="1:2" x14ac:dyDescent="0.25">
      <c r="A94" s="5" t="s">
        <v>1226</v>
      </c>
      <c r="B94" s="5" t="s">
        <v>9635</v>
      </c>
    </row>
    <row r="95" spans="1:2" x14ac:dyDescent="0.25">
      <c r="A95" s="5" t="s">
        <v>1226</v>
      </c>
      <c r="B95" s="5" t="s">
        <v>7836</v>
      </c>
    </row>
    <row r="96" spans="1:2" x14ac:dyDescent="0.25">
      <c r="A96" s="5" t="s">
        <v>1226</v>
      </c>
      <c r="B96" s="5" t="s">
        <v>7808</v>
      </c>
    </row>
    <row r="97" spans="1:2" x14ac:dyDescent="0.25">
      <c r="A97" s="5" t="s">
        <v>1226</v>
      </c>
      <c r="B97" s="5" t="s">
        <v>9636</v>
      </c>
    </row>
    <row r="98" spans="1:2" x14ac:dyDescent="0.25">
      <c r="A98" s="5" t="s">
        <v>1226</v>
      </c>
      <c r="B98" s="5" t="s">
        <v>7839</v>
      </c>
    </row>
    <row r="99" spans="1:2" x14ac:dyDescent="0.25">
      <c r="A99" s="5" t="s">
        <v>1226</v>
      </c>
      <c r="B99" s="5" t="s">
        <v>7816</v>
      </c>
    </row>
    <row r="100" spans="1:2" x14ac:dyDescent="0.25">
      <c r="A100" s="5" t="s">
        <v>1226</v>
      </c>
      <c r="B100" s="5" t="s">
        <v>7800</v>
      </c>
    </row>
    <row r="101" spans="1:2" x14ac:dyDescent="0.25">
      <c r="A101" s="5" t="s">
        <v>1226</v>
      </c>
      <c r="B101" s="5" t="s">
        <v>9637</v>
      </c>
    </row>
    <row r="102" spans="1:2" x14ac:dyDescent="0.25">
      <c r="A102" s="5" t="s">
        <v>1226</v>
      </c>
      <c r="B102" s="5" t="s">
        <v>7801</v>
      </c>
    </row>
    <row r="103" spans="1:2" x14ac:dyDescent="0.25">
      <c r="A103" s="5" t="s">
        <v>1226</v>
      </c>
      <c r="B103" s="5" t="s">
        <v>7833</v>
      </c>
    </row>
    <row r="104" spans="1:2" x14ac:dyDescent="0.25">
      <c r="A104" s="5" t="s">
        <v>1226</v>
      </c>
      <c r="B104" s="5" t="s">
        <v>7806</v>
      </c>
    </row>
    <row r="105" spans="1:2" x14ac:dyDescent="0.25">
      <c r="A105" s="5" t="s">
        <v>1226</v>
      </c>
      <c r="B105" s="5" t="s">
        <v>9638</v>
      </c>
    </row>
    <row r="106" spans="1:2" x14ac:dyDescent="0.25">
      <c r="A106" s="5" t="s">
        <v>1226</v>
      </c>
      <c r="B106" s="5" t="s">
        <v>7811</v>
      </c>
    </row>
    <row r="107" spans="1:2" x14ac:dyDescent="0.25">
      <c r="A107" s="5" t="s">
        <v>1226</v>
      </c>
      <c r="B107" s="5" t="s">
        <v>7843</v>
      </c>
    </row>
    <row r="108" spans="1:2" x14ac:dyDescent="0.25">
      <c r="A108" s="5" t="s">
        <v>1226</v>
      </c>
      <c r="B108" s="5" t="s">
        <v>7812</v>
      </c>
    </row>
    <row r="109" spans="1:2" x14ac:dyDescent="0.25">
      <c r="A109" s="5" t="s">
        <v>1226</v>
      </c>
      <c r="B109" s="5" t="s">
        <v>9639</v>
      </c>
    </row>
    <row r="110" spans="1:2" x14ac:dyDescent="0.25">
      <c r="A110" s="5" t="s">
        <v>1226</v>
      </c>
      <c r="B110" s="5" t="s">
        <v>7813</v>
      </c>
    </row>
    <row r="111" spans="1:2" x14ac:dyDescent="0.25">
      <c r="A111" s="5" t="s">
        <v>1226</v>
      </c>
      <c r="B111" s="5" t="s">
        <v>7845</v>
      </c>
    </row>
    <row r="112" spans="1:2" x14ac:dyDescent="0.25">
      <c r="A112" s="5" t="s">
        <v>1226</v>
      </c>
      <c r="B112" s="5" t="s">
        <v>7814</v>
      </c>
    </row>
    <row r="113" spans="1:2" x14ac:dyDescent="0.25">
      <c r="A113" s="5" t="s">
        <v>1226</v>
      </c>
      <c r="B113" s="5" t="s">
        <v>9640</v>
      </c>
    </row>
    <row r="114" spans="1:2" x14ac:dyDescent="0.25">
      <c r="A114" s="5" t="s">
        <v>1226</v>
      </c>
      <c r="B114" s="5" t="s">
        <v>7809</v>
      </c>
    </row>
    <row r="115" spans="1:2" x14ac:dyDescent="0.25">
      <c r="A115" s="5" t="s">
        <v>1226</v>
      </c>
      <c r="B115" s="5" t="s">
        <v>7841</v>
      </c>
    </row>
    <row r="116" spans="1:2" x14ac:dyDescent="0.25">
      <c r="A116" s="5" t="s">
        <v>1226</v>
      </c>
      <c r="B116" s="5" t="s">
        <v>7810</v>
      </c>
    </row>
    <row r="117" spans="1:2" x14ac:dyDescent="0.25">
      <c r="A117" s="5" t="s">
        <v>1226</v>
      </c>
      <c r="B117" s="5" t="s">
        <v>7842</v>
      </c>
    </row>
    <row r="118" spans="1:2" x14ac:dyDescent="0.25">
      <c r="A118" s="5" t="s">
        <v>1226</v>
      </c>
      <c r="B118" s="5" t="s">
        <v>9641</v>
      </c>
    </row>
    <row r="119" spans="1:2" x14ac:dyDescent="0.25">
      <c r="A119" s="5" t="s">
        <v>1226</v>
      </c>
      <c r="B119" s="5" t="s">
        <v>7807</v>
      </c>
    </row>
    <row r="120" spans="1:2" x14ac:dyDescent="0.25">
      <c r="A120" s="5" t="s">
        <v>9590</v>
      </c>
      <c r="B120" s="5" t="s">
        <v>6941</v>
      </c>
    </row>
    <row r="121" spans="1:2" x14ac:dyDescent="0.25">
      <c r="A121" s="5" t="s">
        <v>9590</v>
      </c>
      <c r="B121" s="5" t="s">
        <v>6970</v>
      </c>
    </row>
    <row r="122" spans="1:2" x14ac:dyDescent="0.25">
      <c r="A122" s="5" t="s">
        <v>9590</v>
      </c>
      <c r="B122" s="5" t="s">
        <v>6971</v>
      </c>
    </row>
    <row r="123" spans="1:2" x14ac:dyDescent="0.25">
      <c r="A123" s="5" t="s">
        <v>9590</v>
      </c>
      <c r="B123" s="5" t="s">
        <v>9642</v>
      </c>
    </row>
    <row r="124" spans="1:2" x14ac:dyDescent="0.25">
      <c r="A124" s="5" t="s">
        <v>9590</v>
      </c>
      <c r="B124" s="5" t="s">
        <v>6973</v>
      </c>
    </row>
    <row r="125" spans="1:2" x14ac:dyDescent="0.25">
      <c r="A125" s="5" t="s">
        <v>9590</v>
      </c>
      <c r="B125" s="5" t="s">
        <v>6885</v>
      </c>
    </row>
    <row r="126" spans="1:2" x14ac:dyDescent="0.25">
      <c r="A126" s="5" t="s">
        <v>9590</v>
      </c>
      <c r="B126" s="5" t="s">
        <v>9643</v>
      </c>
    </row>
    <row r="127" spans="1:2" x14ac:dyDescent="0.25">
      <c r="A127" s="5" t="s">
        <v>9590</v>
      </c>
      <c r="B127" s="5" t="s">
        <v>6913</v>
      </c>
    </row>
    <row r="128" spans="1:2" x14ac:dyDescent="0.25">
      <c r="A128" s="5" t="s">
        <v>9590</v>
      </c>
      <c r="B128" s="5" t="s">
        <v>6974</v>
      </c>
    </row>
    <row r="129" spans="1:2" x14ac:dyDescent="0.25">
      <c r="A129" s="5" t="s">
        <v>9590</v>
      </c>
      <c r="B129" s="5" t="s">
        <v>6975</v>
      </c>
    </row>
    <row r="130" spans="1:2" x14ac:dyDescent="0.25">
      <c r="A130" s="5" t="s">
        <v>9590</v>
      </c>
      <c r="B130" s="5" t="s">
        <v>1368</v>
      </c>
    </row>
    <row r="131" spans="1:2" x14ac:dyDescent="0.25">
      <c r="A131" s="5" t="s">
        <v>9592</v>
      </c>
      <c r="B131" s="5" t="s">
        <v>1368</v>
      </c>
    </row>
    <row r="132" spans="1:2" x14ac:dyDescent="0.25">
      <c r="A132" s="5" t="s">
        <v>9592</v>
      </c>
      <c r="B132" s="5" t="s">
        <v>6951</v>
      </c>
    </row>
    <row r="133" spans="1:2" x14ac:dyDescent="0.25">
      <c r="A133" s="5" t="s">
        <v>9592</v>
      </c>
      <c r="B133" s="5" t="s">
        <v>8636</v>
      </c>
    </row>
    <row r="134" spans="1:2" x14ac:dyDescent="0.25">
      <c r="A134" s="5" t="s">
        <v>9592</v>
      </c>
      <c r="B134" s="5" t="s">
        <v>8397</v>
      </c>
    </row>
    <row r="135" spans="1:2" x14ac:dyDescent="0.25">
      <c r="A135" s="5" t="s">
        <v>9592</v>
      </c>
      <c r="B135" s="5" t="s">
        <v>9644</v>
      </c>
    </row>
    <row r="136" spans="1:2" x14ac:dyDescent="0.25">
      <c r="A136" s="5" t="s">
        <v>9592</v>
      </c>
      <c r="B136" s="5" t="s">
        <v>6885</v>
      </c>
    </row>
    <row r="137" spans="1:2" x14ac:dyDescent="0.25">
      <c r="A137" s="5" t="s">
        <v>9592</v>
      </c>
      <c r="B137" s="5" t="s">
        <v>3540</v>
      </c>
    </row>
    <row r="138" spans="1:2" x14ac:dyDescent="0.25">
      <c r="A138" s="5" t="s">
        <v>9592</v>
      </c>
      <c r="B138" s="5" t="s">
        <v>9645</v>
      </c>
    </row>
    <row r="139" spans="1:2" x14ac:dyDescent="0.25">
      <c r="A139" s="5" t="s">
        <v>9592</v>
      </c>
      <c r="B139" s="5" t="s">
        <v>6886</v>
      </c>
    </row>
    <row r="140" spans="1:2" x14ac:dyDescent="0.25">
      <c r="A140" s="5" t="s">
        <v>9592</v>
      </c>
      <c r="B140" s="5" t="s">
        <v>9646</v>
      </c>
    </row>
    <row r="141" spans="1:2" x14ac:dyDescent="0.25">
      <c r="A141" s="5" t="s">
        <v>9592</v>
      </c>
      <c r="B141" s="5" t="s">
        <v>9647</v>
      </c>
    </row>
    <row r="142" spans="1:2" x14ac:dyDescent="0.25">
      <c r="A142" s="5" t="s">
        <v>9594</v>
      </c>
      <c r="B142" s="5" t="s">
        <v>9648</v>
      </c>
    </row>
    <row r="143" spans="1:2" x14ac:dyDescent="0.25">
      <c r="A143" s="5" t="s">
        <v>9594</v>
      </c>
      <c r="B143" s="5" t="s">
        <v>9649</v>
      </c>
    </row>
    <row r="144" spans="1:2" x14ac:dyDescent="0.25">
      <c r="A144" s="5" t="s">
        <v>9594</v>
      </c>
      <c r="B144" s="5" t="s">
        <v>9650</v>
      </c>
    </row>
    <row r="145" spans="1:2" x14ac:dyDescent="0.25">
      <c r="A145" s="5" t="s">
        <v>9594</v>
      </c>
      <c r="B145" s="5" t="s">
        <v>9651</v>
      </c>
    </row>
    <row r="146" spans="1:2" x14ac:dyDescent="0.25">
      <c r="A146" s="5" t="s">
        <v>9594</v>
      </c>
      <c r="B146" s="5" t="s">
        <v>9652</v>
      </c>
    </row>
    <row r="147" spans="1:2" x14ac:dyDescent="0.25">
      <c r="A147" s="5" t="s">
        <v>9594</v>
      </c>
      <c r="B147" s="5" t="s">
        <v>9653</v>
      </c>
    </row>
    <row r="148" spans="1:2" x14ac:dyDescent="0.25">
      <c r="A148" s="5" t="s">
        <v>9594</v>
      </c>
      <c r="B148" s="5" t="s">
        <v>9654</v>
      </c>
    </row>
    <row r="149" spans="1:2" x14ac:dyDescent="0.25">
      <c r="A149" s="5" t="s">
        <v>9596</v>
      </c>
      <c r="B149" s="5" t="s">
        <v>6920</v>
      </c>
    </row>
    <row r="150" spans="1:2" x14ac:dyDescent="0.25">
      <c r="A150" s="5" t="s">
        <v>9596</v>
      </c>
      <c r="B150" s="5" t="s">
        <v>6921</v>
      </c>
    </row>
    <row r="151" spans="1:2" x14ac:dyDescent="0.25">
      <c r="A151" s="5" t="s">
        <v>9596</v>
      </c>
      <c r="B151" s="5" t="s">
        <v>6922</v>
      </c>
    </row>
    <row r="152" spans="1:2" x14ac:dyDescent="0.25">
      <c r="A152" s="5" t="s">
        <v>9596</v>
      </c>
      <c r="B152" s="5" t="s">
        <v>9655</v>
      </c>
    </row>
    <row r="153" spans="1:2" x14ac:dyDescent="0.25">
      <c r="A153" s="5" t="s">
        <v>9596</v>
      </c>
      <c r="B153" s="5" t="s">
        <v>6925</v>
      </c>
    </row>
    <row r="154" spans="1:2" x14ac:dyDescent="0.25">
      <c r="A154" s="5" t="s">
        <v>9596</v>
      </c>
      <c r="B154" s="5" t="s">
        <v>6924</v>
      </c>
    </row>
    <row r="155" spans="1:2" x14ac:dyDescent="0.25">
      <c r="A155" s="5" t="s">
        <v>9596</v>
      </c>
      <c r="B155" s="5" t="s">
        <v>9656</v>
      </c>
    </row>
    <row r="156" spans="1:2" x14ac:dyDescent="0.25">
      <c r="A156" s="5" t="s">
        <v>9596</v>
      </c>
      <c r="B156" s="5" t="s">
        <v>3540</v>
      </c>
    </row>
    <row r="157" spans="1:2" x14ac:dyDescent="0.25">
      <c r="A157" s="5" t="s">
        <v>9596</v>
      </c>
      <c r="B157" s="5" t="s">
        <v>6913</v>
      </c>
    </row>
    <row r="158" spans="1:2" x14ac:dyDescent="0.25">
      <c r="A158" s="5" t="s">
        <v>9596</v>
      </c>
      <c r="B158" s="5" t="s">
        <v>1368</v>
      </c>
    </row>
    <row r="159" spans="1:2" x14ac:dyDescent="0.25">
      <c r="A159" s="5" t="s">
        <v>9598</v>
      </c>
      <c r="B159" s="5" t="s">
        <v>1368</v>
      </c>
    </row>
    <row r="160" spans="1:2" x14ac:dyDescent="0.25">
      <c r="A160" s="5" t="s">
        <v>9598</v>
      </c>
      <c r="B160" s="5" t="s">
        <v>6951</v>
      </c>
    </row>
    <row r="161" spans="1:2" x14ac:dyDescent="0.25">
      <c r="A161" s="5" t="s">
        <v>9598</v>
      </c>
      <c r="B161" s="5" t="s">
        <v>1350</v>
      </c>
    </row>
    <row r="162" spans="1:2" x14ac:dyDescent="0.25">
      <c r="A162" s="5" t="s">
        <v>9598</v>
      </c>
      <c r="B162" s="5" t="s">
        <v>1351</v>
      </c>
    </row>
    <row r="163" spans="1:2" x14ac:dyDescent="0.25">
      <c r="A163" s="5" t="s">
        <v>9598</v>
      </c>
      <c r="B163" s="5" t="s">
        <v>1296</v>
      </c>
    </row>
    <row r="164" spans="1:2" x14ac:dyDescent="0.25">
      <c r="A164" s="5" t="s">
        <v>9598</v>
      </c>
      <c r="B164" s="5" t="s">
        <v>8403</v>
      </c>
    </row>
    <row r="165" spans="1:2" x14ac:dyDescent="0.25">
      <c r="A165" s="5" t="s">
        <v>9598</v>
      </c>
      <c r="B165" s="5" t="s">
        <v>9657</v>
      </c>
    </row>
    <row r="166" spans="1:2" x14ac:dyDescent="0.25">
      <c r="A166" s="5" t="s">
        <v>9598</v>
      </c>
      <c r="B166" s="5" t="s">
        <v>8402</v>
      </c>
    </row>
    <row r="167" spans="1:2" x14ac:dyDescent="0.25">
      <c r="A167" s="5" t="s">
        <v>9598</v>
      </c>
      <c r="B167" s="5" t="s">
        <v>1349</v>
      </c>
    </row>
    <row r="168" spans="1:2" x14ac:dyDescent="0.25">
      <c r="A168" s="5" t="s">
        <v>9598</v>
      </c>
      <c r="B168" s="5" t="s">
        <v>1223</v>
      </c>
    </row>
    <row r="169" spans="1:2" x14ac:dyDescent="0.25">
      <c r="A169" s="5" t="s">
        <v>9598</v>
      </c>
      <c r="B169" s="5" t="s">
        <v>1224</v>
      </c>
    </row>
    <row r="170" spans="1:2" x14ac:dyDescent="0.25">
      <c r="A170" s="5" t="s">
        <v>9600</v>
      </c>
      <c r="B170" s="5" t="s">
        <v>1368</v>
      </c>
    </row>
    <row r="171" spans="1:2" x14ac:dyDescent="0.25">
      <c r="A171" s="5" t="s">
        <v>9600</v>
      </c>
      <c r="B171" s="5" t="s">
        <v>9327</v>
      </c>
    </row>
    <row r="172" spans="1:2" x14ac:dyDescent="0.25">
      <c r="A172" s="5" t="s">
        <v>9600</v>
      </c>
      <c r="B172" s="5" t="s">
        <v>9329</v>
      </c>
    </row>
    <row r="173" spans="1:2" x14ac:dyDescent="0.25">
      <c r="A173" s="5" t="s">
        <v>9600</v>
      </c>
      <c r="B173" s="5" t="s">
        <v>9658</v>
      </c>
    </row>
    <row r="174" spans="1:2" x14ac:dyDescent="0.25">
      <c r="A174" s="5" t="s">
        <v>9600</v>
      </c>
      <c r="B174" s="5" t="s">
        <v>9332</v>
      </c>
    </row>
    <row r="175" spans="1:2" x14ac:dyDescent="0.25">
      <c r="A175" s="5" t="s">
        <v>9600</v>
      </c>
      <c r="B175" s="5" t="s">
        <v>8280</v>
      </c>
    </row>
    <row r="176" spans="1:2" x14ac:dyDescent="0.25">
      <c r="A176" s="5" t="s">
        <v>9600</v>
      </c>
      <c r="B176" s="5" t="s">
        <v>1448</v>
      </c>
    </row>
    <row r="177" spans="1:2" x14ac:dyDescent="0.25">
      <c r="A177" s="5" t="s">
        <v>9600</v>
      </c>
      <c r="B177" s="5" t="s">
        <v>7303</v>
      </c>
    </row>
    <row r="178" spans="1:2" x14ac:dyDescent="0.25">
      <c r="A178" s="5" t="s">
        <v>9600</v>
      </c>
      <c r="B178" s="5" t="s">
        <v>9659</v>
      </c>
    </row>
    <row r="179" spans="1:2" x14ac:dyDescent="0.25">
      <c r="A179" s="5" t="s">
        <v>9600</v>
      </c>
      <c r="B179" s="5" t="s">
        <v>9334</v>
      </c>
    </row>
    <row r="180" spans="1:2" x14ac:dyDescent="0.25">
      <c r="A180" s="5" t="s">
        <v>9600</v>
      </c>
      <c r="B180" s="5" t="s">
        <v>9335</v>
      </c>
    </row>
    <row r="181" spans="1:2" x14ac:dyDescent="0.25">
      <c r="A181" s="5" t="s">
        <v>9600</v>
      </c>
      <c r="B181" s="5" t="s">
        <v>9660</v>
      </c>
    </row>
    <row r="182" spans="1:2" x14ac:dyDescent="0.25">
      <c r="A182" s="5" t="s">
        <v>9600</v>
      </c>
      <c r="B182" s="5" t="s">
        <v>9337</v>
      </c>
    </row>
    <row r="183" spans="1:2" x14ac:dyDescent="0.25">
      <c r="A183" s="5" t="s">
        <v>9600</v>
      </c>
      <c r="B183" s="5" t="s">
        <v>9338</v>
      </c>
    </row>
    <row r="184" spans="1:2" x14ac:dyDescent="0.25">
      <c r="A184" s="5" t="s">
        <v>9600</v>
      </c>
      <c r="B184" s="5" t="s">
        <v>9339</v>
      </c>
    </row>
    <row r="185" spans="1:2" x14ac:dyDescent="0.25">
      <c r="A185" s="5" t="s">
        <v>9600</v>
      </c>
      <c r="B185" s="5" t="s">
        <v>9661</v>
      </c>
    </row>
    <row r="186" spans="1:2" x14ac:dyDescent="0.25">
      <c r="A186" s="5" t="s">
        <v>9600</v>
      </c>
      <c r="B186" s="5" t="s">
        <v>9340</v>
      </c>
    </row>
    <row r="187" spans="1:2" x14ac:dyDescent="0.25">
      <c r="A187" s="5" t="s">
        <v>9602</v>
      </c>
      <c r="B187" s="5" t="s">
        <v>1368</v>
      </c>
    </row>
    <row r="188" spans="1:2" x14ac:dyDescent="0.25">
      <c r="A188" s="5" t="s">
        <v>9602</v>
      </c>
      <c r="B188" s="5" t="s">
        <v>7301</v>
      </c>
    </row>
    <row r="189" spans="1:2" x14ac:dyDescent="0.25">
      <c r="A189" s="5" t="s">
        <v>9602</v>
      </c>
      <c r="B189" s="5" t="s">
        <v>7302</v>
      </c>
    </row>
    <row r="190" spans="1:2" x14ac:dyDescent="0.25">
      <c r="A190" s="5" t="s">
        <v>9602</v>
      </c>
      <c r="B190" s="5" t="s">
        <v>9341</v>
      </c>
    </row>
    <row r="191" spans="1:2" x14ac:dyDescent="0.25">
      <c r="A191" s="5" t="s">
        <v>9602</v>
      </c>
      <c r="B191" s="5" t="s">
        <v>9342</v>
      </c>
    </row>
    <row r="192" spans="1:2" x14ac:dyDescent="0.25">
      <c r="A192" s="5" t="s">
        <v>9602</v>
      </c>
      <c r="B192" s="5" t="s">
        <v>9662</v>
      </c>
    </row>
    <row r="193" spans="1:2" x14ac:dyDescent="0.25">
      <c r="A193" s="5" t="s">
        <v>9602</v>
      </c>
      <c r="B193" s="5" t="s">
        <v>9663</v>
      </c>
    </row>
    <row r="194" spans="1:2" x14ac:dyDescent="0.25">
      <c r="A194" s="5" t="s">
        <v>9602</v>
      </c>
      <c r="B194" s="5" t="s">
        <v>9344</v>
      </c>
    </row>
    <row r="195" spans="1:2" x14ac:dyDescent="0.25">
      <c r="A195" s="5" t="s">
        <v>9602</v>
      </c>
      <c r="B195" s="5" t="s">
        <v>9345</v>
      </c>
    </row>
    <row r="196" spans="1:2" x14ac:dyDescent="0.25">
      <c r="A196" s="5" t="s">
        <v>9602</v>
      </c>
      <c r="B196" s="5" t="s">
        <v>9346</v>
      </c>
    </row>
    <row r="197" spans="1:2" x14ac:dyDescent="0.25">
      <c r="A197" s="5" t="s">
        <v>9602</v>
      </c>
      <c r="B197" s="5" t="s">
        <v>9664</v>
      </c>
    </row>
    <row r="198" spans="1:2" x14ac:dyDescent="0.25">
      <c r="A198" s="5" t="s">
        <v>9602</v>
      </c>
      <c r="B198" s="5" t="s">
        <v>9665</v>
      </c>
    </row>
    <row r="199" spans="1:2" x14ac:dyDescent="0.25">
      <c r="A199" s="5" t="s">
        <v>9602</v>
      </c>
      <c r="B199" s="5" t="s">
        <v>9666</v>
      </c>
    </row>
    <row r="200" spans="1:2" x14ac:dyDescent="0.25">
      <c r="A200" s="5" t="s">
        <v>9602</v>
      </c>
      <c r="B200" s="5" t="s">
        <v>9656</v>
      </c>
    </row>
    <row r="201" spans="1:2" x14ac:dyDescent="0.25">
      <c r="A201" s="5" t="s">
        <v>9602</v>
      </c>
      <c r="B201" s="5" t="s">
        <v>3540</v>
      </c>
    </row>
    <row r="202" spans="1:2" x14ac:dyDescent="0.25">
      <c r="A202" s="5" t="s">
        <v>9602</v>
      </c>
      <c r="B202" s="5" t="s">
        <v>9350</v>
      </c>
    </row>
    <row r="203" spans="1:2" x14ac:dyDescent="0.25">
      <c r="A203" s="5" t="s">
        <v>9604</v>
      </c>
      <c r="B203" s="5" t="s">
        <v>6913</v>
      </c>
    </row>
    <row r="204" spans="1:2" x14ac:dyDescent="0.25">
      <c r="A204" s="5" t="s">
        <v>9604</v>
      </c>
      <c r="B204" s="5" t="s">
        <v>6926</v>
      </c>
    </row>
    <row r="205" spans="1:2" x14ac:dyDescent="0.25">
      <c r="A205" s="5" t="s">
        <v>9604</v>
      </c>
      <c r="B205" s="5" t="s">
        <v>6940</v>
      </c>
    </row>
    <row r="206" spans="1:2" x14ac:dyDescent="0.25">
      <c r="A206" s="5" t="s">
        <v>9604</v>
      </c>
      <c r="B206" s="5" t="s">
        <v>9656</v>
      </c>
    </row>
    <row r="207" spans="1:2" x14ac:dyDescent="0.25">
      <c r="A207" s="5" t="s">
        <v>9604</v>
      </c>
      <c r="B207" s="5" t="s">
        <v>3540</v>
      </c>
    </row>
    <row r="208" spans="1:2" x14ac:dyDescent="0.25">
      <c r="A208" s="5" t="s">
        <v>9604</v>
      </c>
      <c r="B208" s="5" t="s">
        <v>1178</v>
      </c>
    </row>
    <row r="209" spans="1:2" x14ac:dyDescent="0.25">
      <c r="A209" s="5" t="s">
        <v>9604</v>
      </c>
      <c r="B209" s="5" t="s">
        <v>6951</v>
      </c>
    </row>
    <row r="210" spans="1:2" x14ac:dyDescent="0.25">
      <c r="A210" s="5" t="s">
        <v>9604</v>
      </c>
      <c r="B210" s="5" t="s">
        <v>9667</v>
      </c>
    </row>
    <row r="211" spans="1:2" x14ac:dyDescent="0.25">
      <c r="A211" s="5" t="s">
        <v>9604</v>
      </c>
      <c r="B211" s="5" t="s">
        <v>6969</v>
      </c>
    </row>
    <row r="212" spans="1:2" x14ac:dyDescent="0.25">
      <c r="A212" s="5" t="s">
        <v>9604</v>
      </c>
      <c r="B212" s="5" t="s">
        <v>1368</v>
      </c>
    </row>
    <row r="213" spans="1:2" x14ac:dyDescent="0.25">
      <c r="A213" s="5" t="s">
        <v>9606</v>
      </c>
      <c r="B213" s="5" t="s">
        <v>1368</v>
      </c>
    </row>
    <row r="214" spans="1:2" x14ac:dyDescent="0.25">
      <c r="A214" s="5" t="s">
        <v>9606</v>
      </c>
      <c r="B214" s="5" t="s">
        <v>6913</v>
      </c>
    </row>
    <row r="215" spans="1:2" x14ac:dyDescent="0.25">
      <c r="A215" s="5" t="s">
        <v>9606</v>
      </c>
      <c r="B215" s="5" t="s">
        <v>6926</v>
      </c>
    </row>
    <row r="216" spans="1:2" x14ac:dyDescent="0.25">
      <c r="A216" s="5" t="s">
        <v>9606</v>
      </c>
      <c r="B216" s="5" t="s">
        <v>6927</v>
      </c>
    </row>
    <row r="217" spans="1:2" x14ac:dyDescent="0.25">
      <c r="A217" s="5" t="s">
        <v>9606</v>
      </c>
      <c r="B217" s="5" t="s">
        <v>9668</v>
      </c>
    </row>
    <row r="218" spans="1:2" x14ac:dyDescent="0.25">
      <c r="A218" s="5" t="s">
        <v>9606</v>
      </c>
      <c r="B218" s="5" t="s">
        <v>6928</v>
      </c>
    </row>
    <row r="219" spans="1:2" x14ac:dyDescent="0.25">
      <c r="A219" s="5" t="s">
        <v>9606</v>
      </c>
      <c r="B219" s="5" t="s">
        <v>6929</v>
      </c>
    </row>
    <row r="220" spans="1:2" x14ac:dyDescent="0.25">
      <c r="A220" s="5" t="s">
        <v>9606</v>
      </c>
      <c r="B220" s="5" t="s">
        <v>9656</v>
      </c>
    </row>
    <row r="221" spans="1:2" x14ac:dyDescent="0.25">
      <c r="A221" s="5" t="s">
        <v>9606</v>
      </c>
      <c r="B221" s="5" t="s">
        <v>3540</v>
      </c>
    </row>
    <row r="222" spans="1:2" x14ac:dyDescent="0.25">
      <c r="A222" s="5" t="s">
        <v>9608</v>
      </c>
      <c r="B222" s="5" t="s">
        <v>6926</v>
      </c>
    </row>
    <row r="223" spans="1:2" x14ac:dyDescent="0.25">
      <c r="A223" s="5" t="s">
        <v>9608</v>
      </c>
      <c r="B223" s="5" t="s">
        <v>6930</v>
      </c>
    </row>
    <row r="224" spans="1:2" x14ac:dyDescent="0.25">
      <c r="A224" s="5" t="s">
        <v>9608</v>
      </c>
      <c r="B224" s="5" t="s">
        <v>6931</v>
      </c>
    </row>
    <row r="225" spans="1:2" x14ac:dyDescent="0.25">
      <c r="A225" s="5" t="s">
        <v>9608</v>
      </c>
      <c r="B225" s="5" t="s">
        <v>6933</v>
      </c>
    </row>
    <row r="226" spans="1:2" x14ac:dyDescent="0.25">
      <c r="A226" s="5" t="s">
        <v>9608</v>
      </c>
      <c r="B226" s="5" t="s">
        <v>9669</v>
      </c>
    </row>
    <row r="227" spans="1:2" x14ac:dyDescent="0.25">
      <c r="A227" s="5" t="s">
        <v>9608</v>
      </c>
      <c r="B227" s="5" t="s">
        <v>6935</v>
      </c>
    </row>
    <row r="228" spans="1:2" x14ac:dyDescent="0.25">
      <c r="A228" s="5" t="s">
        <v>9608</v>
      </c>
      <c r="B228" s="5" t="s">
        <v>6936</v>
      </c>
    </row>
    <row r="229" spans="1:2" x14ac:dyDescent="0.25">
      <c r="A229" s="5" t="s">
        <v>9608</v>
      </c>
      <c r="B229" s="5" t="s">
        <v>6937</v>
      </c>
    </row>
    <row r="230" spans="1:2" x14ac:dyDescent="0.25">
      <c r="A230" s="5" t="s">
        <v>9608</v>
      </c>
      <c r="B230" s="5" t="s">
        <v>9670</v>
      </c>
    </row>
    <row r="231" spans="1:2" x14ac:dyDescent="0.25">
      <c r="A231" s="5" t="s">
        <v>9608</v>
      </c>
      <c r="B231" s="5" t="s">
        <v>6939</v>
      </c>
    </row>
    <row r="232" spans="1:2" x14ac:dyDescent="0.25">
      <c r="A232" s="5" t="s">
        <v>9608</v>
      </c>
      <c r="B232" s="5" t="s">
        <v>6885</v>
      </c>
    </row>
    <row r="233" spans="1:2" x14ac:dyDescent="0.25">
      <c r="A233" s="5" t="s">
        <v>9608</v>
      </c>
      <c r="B233" s="5" t="s">
        <v>9643</v>
      </c>
    </row>
    <row r="234" spans="1:2" x14ac:dyDescent="0.25">
      <c r="A234" s="5" t="s">
        <v>9608</v>
      </c>
      <c r="B234" s="5" t="s">
        <v>6932</v>
      </c>
    </row>
    <row r="235" spans="1:2" x14ac:dyDescent="0.25">
      <c r="A235" s="5" t="s">
        <v>9608</v>
      </c>
      <c r="B235" s="5" t="s">
        <v>6913</v>
      </c>
    </row>
    <row r="236" spans="1:2" x14ac:dyDescent="0.25">
      <c r="A236" s="5" t="s">
        <v>9608</v>
      </c>
      <c r="B236" s="5" t="s">
        <v>1368</v>
      </c>
    </row>
    <row r="237" spans="1:2" x14ac:dyDescent="0.25">
      <c r="A237" s="5" t="s">
        <v>9610</v>
      </c>
      <c r="B237" s="5" t="s">
        <v>6951</v>
      </c>
    </row>
    <row r="238" spans="1:2" x14ac:dyDescent="0.25">
      <c r="A238" s="5" t="s">
        <v>9610</v>
      </c>
      <c r="B238" s="5" t="s">
        <v>8636</v>
      </c>
    </row>
    <row r="239" spans="1:2" x14ac:dyDescent="0.25">
      <c r="A239" s="5" t="s">
        <v>9610</v>
      </c>
      <c r="B239" s="5" t="s">
        <v>9414</v>
      </c>
    </row>
    <row r="240" spans="1:2" x14ac:dyDescent="0.25">
      <c r="A240" s="5" t="s">
        <v>9610</v>
      </c>
      <c r="B240" s="5" t="s">
        <v>9671</v>
      </c>
    </row>
    <row r="241" spans="1:2" x14ac:dyDescent="0.25">
      <c r="A241" s="5" t="s">
        <v>9610</v>
      </c>
      <c r="B241" s="5" t="s">
        <v>9350</v>
      </c>
    </row>
    <row r="242" spans="1:2" x14ac:dyDescent="0.25">
      <c r="A242" s="5" t="s">
        <v>9610</v>
      </c>
      <c r="B242" s="5" t="s">
        <v>9618</v>
      </c>
    </row>
    <row r="243" spans="1:2" x14ac:dyDescent="0.25">
      <c r="A243" s="5" t="s">
        <v>9610</v>
      </c>
      <c r="B243" s="5" t="s">
        <v>6885</v>
      </c>
    </row>
    <row r="244" spans="1:2" x14ac:dyDescent="0.25">
      <c r="A244" s="5" t="s">
        <v>9610</v>
      </c>
      <c r="B244" s="5" t="s">
        <v>3540</v>
      </c>
    </row>
    <row r="245" spans="1:2" x14ac:dyDescent="0.25">
      <c r="A245" s="5" t="s">
        <v>9610</v>
      </c>
      <c r="B245" s="5" t="s">
        <v>9672</v>
      </c>
    </row>
    <row r="246" spans="1:2" x14ac:dyDescent="0.25">
      <c r="A246" s="5" t="s">
        <v>9610</v>
      </c>
      <c r="B246" s="5" t="s">
        <v>9416</v>
      </c>
    </row>
    <row r="247" spans="1:2" x14ac:dyDescent="0.25">
      <c r="A247" s="5" t="s">
        <v>9610</v>
      </c>
      <c r="B247" s="5" t="s">
        <v>9417</v>
      </c>
    </row>
    <row r="248" spans="1:2" x14ac:dyDescent="0.25">
      <c r="A248" s="5" t="s">
        <v>9610</v>
      </c>
      <c r="B248" s="5" t="s">
        <v>6886</v>
      </c>
    </row>
    <row r="249" spans="1:2" x14ac:dyDescent="0.25">
      <c r="A249" s="5" t="s">
        <v>9612</v>
      </c>
      <c r="B249" s="5" t="s">
        <v>9673</v>
      </c>
    </row>
    <row r="250" spans="1:2" x14ac:dyDescent="0.25">
      <c r="A250" s="5" t="s">
        <v>9613</v>
      </c>
      <c r="B250" s="5" t="s">
        <v>6926</v>
      </c>
    </row>
    <row r="251" spans="1:2" x14ac:dyDescent="0.25">
      <c r="A251" s="5" t="s">
        <v>9613</v>
      </c>
      <c r="B251" s="5" t="s">
        <v>6940</v>
      </c>
    </row>
    <row r="252" spans="1:2" x14ac:dyDescent="0.25">
      <c r="A252" s="5" t="s">
        <v>9613</v>
      </c>
      <c r="B252" s="5" t="s">
        <v>6941</v>
      </c>
    </row>
    <row r="253" spans="1:2" x14ac:dyDescent="0.25">
      <c r="A253" s="5" t="s">
        <v>9613</v>
      </c>
      <c r="B253" s="5" t="s">
        <v>6942</v>
      </c>
    </row>
    <row r="254" spans="1:2" x14ac:dyDescent="0.25">
      <c r="A254" s="5" t="s">
        <v>9613</v>
      </c>
      <c r="B254" s="5" t="s">
        <v>9668</v>
      </c>
    </row>
    <row r="255" spans="1:2" x14ac:dyDescent="0.25">
      <c r="A255" s="5" t="s">
        <v>9613</v>
      </c>
      <c r="B255" s="5" t="s">
        <v>6943</v>
      </c>
    </row>
    <row r="256" spans="1:2" x14ac:dyDescent="0.25">
      <c r="A256" s="5" t="s">
        <v>9613</v>
      </c>
      <c r="B256" s="5" t="s">
        <v>6944</v>
      </c>
    </row>
    <row r="257" spans="1:2" x14ac:dyDescent="0.25">
      <c r="A257" s="5" t="s">
        <v>9613</v>
      </c>
      <c r="B257" s="5" t="s">
        <v>6950</v>
      </c>
    </row>
    <row r="258" spans="1:2" x14ac:dyDescent="0.25">
      <c r="A258" s="5" t="s">
        <v>9613</v>
      </c>
      <c r="B258" s="5" t="s">
        <v>9674</v>
      </c>
    </row>
    <row r="259" spans="1:2" x14ac:dyDescent="0.25">
      <c r="A259" s="5" t="s">
        <v>9613</v>
      </c>
      <c r="B259" s="5" t="s">
        <v>6946</v>
      </c>
    </row>
    <row r="260" spans="1:2" x14ac:dyDescent="0.25">
      <c r="A260" s="5" t="s">
        <v>9613</v>
      </c>
      <c r="B260" s="5" t="s">
        <v>6947</v>
      </c>
    </row>
    <row r="261" spans="1:2" x14ac:dyDescent="0.25">
      <c r="A261" s="5" t="s">
        <v>9613</v>
      </c>
      <c r="B261" s="5" t="s">
        <v>9656</v>
      </c>
    </row>
    <row r="262" spans="1:2" x14ac:dyDescent="0.25">
      <c r="A262" s="5" t="s">
        <v>9613</v>
      </c>
      <c r="B262" s="5" t="s">
        <v>3540</v>
      </c>
    </row>
    <row r="263" spans="1:2" x14ac:dyDescent="0.25">
      <c r="A263" s="5" t="s">
        <v>9613</v>
      </c>
      <c r="B263" s="5" t="s">
        <v>6913</v>
      </c>
    </row>
    <row r="264" spans="1:2" x14ac:dyDescent="0.25">
      <c r="A264" s="5" t="s">
        <v>9613</v>
      </c>
      <c r="B264" s="5" t="s">
        <v>6948</v>
      </c>
    </row>
    <row r="265" spans="1:2" x14ac:dyDescent="0.25">
      <c r="A265" s="5" t="s">
        <v>9613</v>
      </c>
      <c r="B265" s="5" t="s">
        <v>9618</v>
      </c>
    </row>
    <row r="266" spans="1:2" x14ac:dyDescent="0.25">
      <c r="A266" s="5" t="s">
        <v>9613</v>
      </c>
      <c r="B266" s="5" t="s">
        <v>6949</v>
      </c>
    </row>
  </sheetData>
  <sheetProtection sheet="1" objects="1" scenarios="1"/>
  <hyperlinks>
    <hyperlink ref="E1" location="'Table of Contents'!A1" display="Table of Contents"/>
  </hyperlinks>
  <pageMargins left="0.7" right="0.7" top="0.75" bottom="0.75" header="0.3" footer="0.3"/>
  <pageSetup scale="71"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F101"/>
  <sheetViews>
    <sheetView workbookViewId="0">
      <pane ySplit="1" topLeftCell="A2" activePane="bottomLeft" state="frozen"/>
      <selection pane="bottomLeft" activeCell="A2" sqref="A2"/>
    </sheetView>
  </sheetViews>
  <sheetFormatPr defaultColWidth="9.85546875" defaultRowHeight="15" x14ac:dyDescent="0.25"/>
  <cols>
    <col min="1" max="1" width="12.7109375" style="5" customWidth="1"/>
    <col min="2" max="2" width="13.7109375" style="5" customWidth="1"/>
    <col min="3" max="3" width="17.140625" style="5" customWidth="1"/>
    <col min="4" max="4" width="12.140625" style="5" customWidth="1"/>
    <col min="5" max="5" width="15.28515625" style="5" customWidth="1"/>
    <col min="6" max="6" width="13.7109375" style="5" bestFit="1" customWidth="1"/>
    <col min="7" max="11" width="9.85546875" style="5"/>
    <col min="12" max="12" width="2" style="5" bestFit="1" customWidth="1"/>
    <col min="13" max="16384" width="9.85546875" style="5"/>
  </cols>
  <sheetData>
    <row r="1" spans="1:6" s="1" customFormat="1" x14ac:dyDescent="0.25">
      <c r="A1" s="1" t="s">
        <v>9759</v>
      </c>
      <c r="B1" s="1" t="s">
        <v>9760</v>
      </c>
      <c r="C1" s="1" t="s">
        <v>9761</v>
      </c>
      <c r="D1" s="1" t="s">
        <v>9762</v>
      </c>
      <c r="E1" s="1" t="s">
        <v>9763</v>
      </c>
      <c r="F1" s="1" t="s">
        <v>9764</v>
      </c>
    </row>
    <row r="2" spans="1:6" x14ac:dyDescent="0.25">
      <c r="A2" s="21">
        <v>82</v>
      </c>
      <c r="B2" s="21">
        <v>256</v>
      </c>
      <c r="C2" s="21">
        <v>243</v>
      </c>
      <c r="D2" s="21">
        <v>581</v>
      </c>
      <c r="E2" s="21">
        <v>0</v>
      </c>
      <c r="F2" s="21" t="s">
        <v>1177</v>
      </c>
    </row>
    <row r="3" spans="1:6" x14ac:dyDescent="0.25">
      <c r="A3" s="21">
        <v>211</v>
      </c>
      <c r="B3" s="21">
        <v>61</v>
      </c>
      <c r="C3" s="21">
        <v>438</v>
      </c>
      <c r="D3" s="21">
        <v>710</v>
      </c>
      <c r="E3" s="21">
        <v>1</v>
      </c>
      <c r="F3" s="21" t="s">
        <v>1178</v>
      </c>
    </row>
    <row r="4" spans="1:6" x14ac:dyDescent="0.25">
      <c r="A4" s="21">
        <v>114</v>
      </c>
      <c r="B4" s="21">
        <v>155</v>
      </c>
      <c r="C4" s="21">
        <v>344</v>
      </c>
      <c r="D4" s="21">
        <v>613</v>
      </c>
      <c r="E4" s="21">
        <v>0</v>
      </c>
      <c r="F4" s="21" t="s">
        <v>1179</v>
      </c>
    </row>
    <row r="5" spans="1:6" x14ac:dyDescent="0.25">
      <c r="A5" s="21">
        <v>114</v>
      </c>
      <c r="B5" s="21">
        <v>155</v>
      </c>
      <c r="C5" s="21">
        <v>344</v>
      </c>
      <c r="D5" s="21">
        <v>613</v>
      </c>
      <c r="E5" s="21">
        <v>0</v>
      </c>
      <c r="F5" s="21" t="s">
        <v>1180</v>
      </c>
    </row>
    <row r="6" spans="1:6" x14ac:dyDescent="0.25">
      <c r="A6" s="21">
        <v>40</v>
      </c>
      <c r="B6" s="21">
        <v>420</v>
      </c>
      <c r="C6" s="21">
        <v>79</v>
      </c>
      <c r="D6" s="21">
        <v>539</v>
      </c>
      <c r="E6" s="21">
        <v>0</v>
      </c>
      <c r="F6" s="21" t="s">
        <v>1181</v>
      </c>
    </row>
    <row r="7" spans="1:6" x14ac:dyDescent="0.25">
      <c r="A7" s="21">
        <v>40</v>
      </c>
      <c r="B7" s="21">
        <v>420</v>
      </c>
      <c r="C7" s="21">
        <v>79</v>
      </c>
      <c r="D7" s="21">
        <v>539</v>
      </c>
      <c r="E7" s="21">
        <v>1</v>
      </c>
      <c r="F7" s="21" t="s">
        <v>1183</v>
      </c>
    </row>
    <row r="8" spans="1:6" x14ac:dyDescent="0.25">
      <c r="A8" s="21">
        <v>22</v>
      </c>
      <c r="B8" s="21">
        <v>464</v>
      </c>
      <c r="C8" s="21">
        <v>35</v>
      </c>
      <c r="D8" s="21">
        <v>521</v>
      </c>
      <c r="E8" s="21">
        <v>1</v>
      </c>
      <c r="F8" s="21" t="s">
        <v>1185</v>
      </c>
    </row>
    <row r="9" spans="1:6" x14ac:dyDescent="0.25">
      <c r="A9" s="21">
        <v>40</v>
      </c>
      <c r="B9" s="21">
        <v>420</v>
      </c>
      <c r="C9" s="21">
        <v>79</v>
      </c>
      <c r="D9" s="21">
        <v>539</v>
      </c>
      <c r="E9" s="21">
        <v>1</v>
      </c>
      <c r="F9" s="21" t="s">
        <v>1187</v>
      </c>
    </row>
    <row r="10" spans="1:6" x14ac:dyDescent="0.25">
      <c r="A10" s="21">
        <v>38</v>
      </c>
      <c r="B10" s="21">
        <v>423</v>
      </c>
      <c r="C10" s="21">
        <v>76</v>
      </c>
      <c r="D10" s="21">
        <v>537</v>
      </c>
      <c r="E10" s="21">
        <v>1</v>
      </c>
      <c r="F10" s="21" t="s">
        <v>1189</v>
      </c>
    </row>
    <row r="11" spans="1:6" x14ac:dyDescent="0.25">
      <c r="A11" s="21">
        <v>40</v>
      </c>
      <c r="B11" s="21">
        <v>421</v>
      </c>
      <c r="C11" s="21">
        <v>78</v>
      </c>
      <c r="D11" s="21">
        <v>539</v>
      </c>
      <c r="E11" s="21">
        <v>1</v>
      </c>
      <c r="F11" s="21" t="s">
        <v>1191</v>
      </c>
    </row>
    <row r="12" spans="1:6" x14ac:dyDescent="0.25">
      <c r="A12" s="21">
        <v>42</v>
      </c>
      <c r="B12" s="21">
        <v>421</v>
      </c>
      <c r="C12" s="21">
        <v>78</v>
      </c>
      <c r="D12" s="21">
        <v>541</v>
      </c>
      <c r="E12" s="21">
        <v>1</v>
      </c>
      <c r="F12" s="21" t="s">
        <v>1193</v>
      </c>
    </row>
    <row r="13" spans="1:6" x14ac:dyDescent="0.25">
      <c r="A13" s="21">
        <v>12</v>
      </c>
      <c r="B13" s="21">
        <v>472</v>
      </c>
      <c r="C13" s="21">
        <v>27</v>
      </c>
      <c r="D13" s="21">
        <v>511</v>
      </c>
      <c r="E13" s="21">
        <v>1</v>
      </c>
      <c r="F13" s="21" t="s">
        <v>1195</v>
      </c>
    </row>
    <row r="14" spans="1:6" x14ac:dyDescent="0.25">
      <c r="A14" s="21">
        <v>36</v>
      </c>
      <c r="B14" s="21">
        <v>427</v>
      </c>
      <c r="C14" s="21">
        <v>72</v>
      </c>
      <c r="D14" s="21">
        <v>535</v>
      </c>
      <c r="E14" s="21">
        <v>1</v>
      </c>
      <c r="F14" s="21" t="s">
        <v>1197</v>
      </c>
    </row>
    <row r="15" spans="1:6" x14ac:dyDescent="0.25">
      <c r="A15" s="21">
        <v>30</v>
      </c>
      <c r="B15" s="21">
        <v>431</v>
      </c>
      <c r="C15" s="21">
        <v>68</v>
      </c>
      <c r="D15" s="21">
        <v>529</v>
      </c>
      <c r="E15" s="21">
        <v>1</v>
      </c>
      <c r="F15" s="21" t="s">
        <v>1199</v>
      </c>
    </row>
    <row r="16" spans="1:6" x14ac:dyDescent="0.25">
      <c r="A16" s="21">
        <v>50</v>
      </c>
      <c r="B16" s="21">
        <v>417</v>
      </c>
      <c r="C16" s="21">
        <v>82</v>
      </c>
      <c r="D16" s="21">
        <v>549</v>
      </c>
      <c r="E16" s="21">
        <v>1</v>
      </c>
      <c r="F16" s="21" t="s">
        <v>1217</v>
      </c>
    </row>
    <row r="17" spans="1:6" x14ac:dyDescent="0.25">
      <c r="A17" s="21">
        <v>158</v>
      </c>
      <c r="B17" s="21">
        <v>146</v>
      </c>
      <c r="C17" s="21">
        <v>353</v>
      </c>
      <c r="D17" s="21">
        <v>657</v>
      </c>
      <c r="E17" s="21">
        <v>1</v>
      </c>
      <c r="F17" s="21" t="s">
        <v>1219</v>
      </c>
    </row>
    <row r="18" spans="1:6" x14ac:dyDescent="0.25">
      <c r="A18" s="21">
        <v>158</v>
      </c>
      <c r="B18" s="21">
        <v>146</v>
      </c>
      <c r="C18" s="21">
        <v>353</v>
      </c>
      <c r="D18" s="21">
        <v>657</v>
      </c>
      <c r="E18" s="21">
        <v>1</v>
      </c>
      <c r="F18" s="21" t="s">
        <v>1220</v>
      </c>
    </row>
    <row r="19" spans="1:6" x14ac:dyDescent="0.25">
      <c r="A19" s="21">
        <v>76</v>
      </c>
      <c r="B19" s="21">
        <v>214</v>
      </c>
      <c r="C19" s="21">
        <v>285</v>
      </c>
      <c r="D19" s="21">
        <v>575</v>
      </c>
      <c r="E19" s="21">
        <v>0</v>
      </c>
      <c r="F19" s="21" t="s">
        <v>1222</v>
      </c>
    </row>
    <row r="20" spans="1:6" x14ac:dyDescent="0.25">
      <c r="A20" s="21">
        <v>84</v>
      </c>
      <c r="B20" s="21">
        <v>178</v>
      </c>
      <c r="C20" s="21">
        <v>321</v>
      </c>
      <c r="D20" s="21">
        <v>583</v>
      </c>
      <c r="E20" s="21">
        <v>0</v>
      </c>
      <c r="F20" s="21" t="s">
        <v>1223</v>
      </c>
    </row>
    <row r="21" spans="1:6" x14ac:dyDescent="0.25">
      <c r="A21" s="21">
        <v>60</v>
      </c>
      <c r="B21" s="21">
        <v>185</v>
      </c>
      <c r="C21" s="21">
        <v>314</v>
      </c>
      <c r="D21" s="21">
        <v>559</v>
      </c>
      <c r="E21" s="21">
        <v>0</v>
      </c>
      <c r="F21" s="21" t="s">
        <v>1224</v>
      </c>
    </row>
    <row r="22" spans="1:6" x14ac:dyDescent="0.25">
      <c r="A22" s="21">
        <v>645</v>
      </c>
      <c r="B22" s="21">
        <v>1</v>
      </c>
      <c r="C22" s="21">
        <v>498</v>
      </c>
      <c r="D22" s="21">
        <v>1144</v>
      </c>
      <c r="E22" s="21">
        <v>1</v>
      </c>
      <c r="F22" s="21" t="s">
        <v>1225</v>
      </c>
    </row>
    <row r="23" spans="1:6" x14ac:dyDescent="0.25">
      <c r="A23" s="21">
        <v>117</v>
      </c>
      <c r="B23" s="21">
        <v>157</v>
      </c>
      <c r="C23" s="21">
        <v>342</v>
      </c>
      <c r="D23" s="21">
        <v>616</v>
      </c>
      <c r="E23" s="21">
        <v>0</v>
      </c>
      <c r="F23" s="21" t="s">
        <v>1226</v>
      </c>
    </row>
    <row r="24" spans="1:6" x14ac:dyDescent="0.25">
      <c r="A24" s="21">
        <v>314</v>
      </c>
      <c r="B24" s="21">
        <v>499</v>
      </c>
      <c r="C24" s="21">
        <v>0</v>
      </c>
      <c r="D24" s="21">
        <v>813</v>
      </c>
      <c r="E24" s="21">
        <v>0</v>
      </c>
      <c r="F24" s="21" t="s">
        <v>1228</v>
      </c>
    </row>
    <row r="25" spans="1:6" x14ac:dyDescent="0.25">
      <c r="A25" s="21">
        <v>320</v>
      </c>
      <c r="B25" s="21">
        <v>499</v>
      </c>
      <c r="C25" s="21">
        <v>0</v>
      </c>
      <c r="D25" s="21">
        <v>819</v>
      </c>
      <c r="E25" s="21">
        <v>0</v>
      </c>
      <c r="F25" s="21" t="s">
        <v>1230</v>
      </c>
    </row>
    <row r="26" spans="1:6" x14ac:dyDescent="0.25">
      <c r="A26" s="21">
        <v>320</v>
      </c>
      <c r="B26" s="21">
        <v>499</v>
      </c>
      <c r="C26" s="21">
        <v>0</v>
      </c>
      <c r="D26" s="21">
        <v>819</v>
      </c>
      <c r="E26" s="21">
        <v>1</v>
      </c>
      <c r="F26" s="21" t="s">
        <v>1232</v>
      </c>
    </row>
    <row r="27" spans="1:6" x14ac:dyDescent="0.25">
      <c r="A27" s="21">
        <v>319</v>
      </c>
      <c r="B27" s="21">
        <v>499</v>
      </c>
      <c r="C27" s="21">
        <v>0</v>
      </c>
      <c r="D27" s="21">
        <v>818</v>
      </c>
      <c r="E27" s="21">
        <v>1</v>
      </c>
      <c r="F27" s="21" t="s">
        <v>1234</v>
      </c>
    </row>
    <row r="28" spans="1:6" x14ac:dyDescent="0.25">
      <c r="A28" s="21">
        <v>320</v>
      </c>
      <c r="B28" s="21">
        <v>499</v>
      </c>
      <c r="C28" s="21">
        <v>0</v>
      </c>
      <c r="D28" s="21">
        <v>819</v>
      </c>
      <c r="E28" s="21">
        <v>1</v>
      </c>
      <c r="F28" s="21" t="s">
        <v>1236</v>
      </c>
    </row>
    <row r="29" spans="1:6" x14ac:dyDescent="0.25">
      <c r="A29" s="21">
        <v>114</v>
      </c>
      <c r="B29" s="21">
        <v>499</v>
      </c>
      <c r="C29" s="21">
        <v>0</v>
      </c>
      <c r="D29" s="21">
        <v>613</v>
      </c>
      <c r="E29" s="21">
        <v>1</v>
      </c>
      <c r="F29" s="21" t="s">
        <v>1238</v>
      </c>
    </row>
    <row r="30" spans="1:6" x14ac:dyDescent="0.25">
      <c r="A30" s="21">
        <v>313</v>
      </c>
      <c r="B30" s="21">
        <v>499</v>
      </c>
      <c r="C30" s="21">
        <v>0</v>
      </c>
      <c r="D30" s="21">
        <v>812</v>
      </c>
      <c r="E30" s="21">
        <v>1</v>
      </c>
      <c r="F30" s="21" t="s">
        <v>1240</v>
      </c>
    </row>
    <row r="31" spans="1:6" x14ac:dyDescent="0.25">
      <c r="A31" s="21">
        <v>320</v>
      </c>
      <c r="B31" s="21">
        <v>499</v>
      </c>
      <c r="C31" s="21">
        <v>0</v>
      </c>
      <c r="D31" s="21">
        <v>819</v>
      </c>
      <c r="E31" s="21">
        <v>1</v>
      </c>
      <c r="F31" s="21" t="s">
        <v>1242</v>
      </c>
    </row>
    <row r="32" spans="1:6" x14ac:dyDescent="0.25">
      <c r="A32" s="21">
        <v>320</v>
      </c>
      <c r="B32" s="21">
        <v>499</v>
      </c>
      <c r="C32" s="21">
        <v>0</v>
      </c>
      <c r="D32" s="21">
        <v>819</v>
      </c>
      <c r="E32" s="21">
        <v>1</v>
      </c>
      <c r="F32" s="21" t="s">
        <v>1244</v>
      </c>
    </row>
    <row r="33" spans="1:6" x14ac:dyDescent="0.25">
      <c r="A33" s="21">
        <v>320</v>
      </c>
      <c r="B33" s="21">
        <v>499</v>
      </c>
      <c r="C33" s="21">
        <v>0</v>
      </c>
      <c r="D33" s="21">
        <v>819</v>
      </c>
      <c r="E33" s="21">
        <v>0</v>
      </c>
      <c r="F33" s="21" t="s">
        <v>1246</v>
      </c>
    </row>
    <row r="34" spans="1:6" x14ac:dyDescent="0.25">
      <c r="A34" s="21">
        <v>319</v>
      </c>
      <c r="B34" s="21">
        <v>499</v>
      </c>
      <c r="C34" s="21">
        <v>0</v>
      </c>
      <c r="D34" s="21">
        <v>818</v>
      </c>
      <c r="E34" s="21">
        <v>1</v>
      </c>
      <c r="F34" s="21" t="s">
        <v>1248</v>
      </c>
    </row>
    <row r="35" spans="1:6" x14ac:dyDescent="0.25">
      <c r="A35" s="21">
        <v>320</v>
      </c>
      <c r="B35" s="21">
        <v>499</v>
      </c>
      <c r="C35" s="21">
        <v>0</v>
      </c>
      <c r="D35" s="21">
        <v>819</v>
      </c>
      <c r="E35" s="21">
        <v>1</v>
      </c>
      <c r="F35" s="21" t="s">
        <v>1250</v>
      </c>
    </row>
    <row r="36" spans="1:6" x14ac:dyDescent="0.25">
      <c r="A36" s="21">
        <v>116</v>
      </c>
      <c r="B36" s="21">
        <v>499</v>
      </c>
      <c r="C36" s="21">
        <v>0</v>
      </c>
      <c r="D36" s="21">
        <v>615</v>
      </c>
      <c r="E36" s="21">
        <v>1</v>
      </c>
      <c r="F36" s="21" t="s">
        <v>1252</v>
      </c>
    </row>
    <row r="37" spans="1:6" x14ac:dyDescent="0.25">
      <c r="A37" s="21">
        <v>314</v>
      </c>
      <c r="B37" s="21">
        <v>499</v>
      </c>
      <c r="C37" s="21">
        <v>0</v>
      </c>
      <c r="D37" s="21">
        <v>813</v>
      </c>
      <c r="E37" s="21">
        <v>1</v>
      </c>
      <c r="F37" s="21" t="s">
        <v>1254</v>
      </c>
    </row>
    <row r="38" spans="1:6" x14ac:dyDescent="0.25">
      <c r="A38" s="21">
        <v>320</v>
      </c>
      <c r="B38" s="21">
        <v>499</v>
      </c>
      <c r="C38" s="21">
        <v>0</v>
      </c>
      <c r="D38" s="21">
        <v>819</v>
      </c>
      <c r="E38" s="21">
        <v>1</v>
      </c>
      <c r="F38" s="21" t="s">
        <v>1256</v>
      </c>
    </row>
    <row r="39" spans="1:6" x14ac:dyDescent="0.25">
      <c r="A39" s="21">
        <v>320</v>
      </c>
      <c r="B39" s="21">
        <v>499</v>
      </c>
      <c r="C39" s="21">
        <v>0</v>
      </c>
      <c r="D39" s="21">
        <v>819</v>
      </c>
      <c r="E39" s="21">
        <v>1</v>
      </c>
      <c r="F39" s="21" t="s">
        <v>1258</v>
      </c>
    </row>
    <row r="40" spans="1:6" x14ac:dyDescent="0.25">
      <c r="A40" s="21">
        <v>320</v>
      </c>
      <c r="B40" s="21">
        <v>499</v>
      </c>
      <c r="C40" s="21">
        <v>0</v>
      </c>
      <c r="D40" s="21">
        <v>819</v>
      </c>
      <c r="E40" s="21">
        <v>1</v>
      </c>
      <c r="F40" s="21" t="s">
        <v>1260</v>
      </c>
    </row>
    <row r="41" spans="1:6" x14ac:dyDescent="0.25">
      <c r="A41" s="21">
        <v>320</v>
      </c>
      <c r="B41" s="21">
        <v>499</v>
      </c>
      <c r="C41" s="21">
        <v>0</v>
      </c>
      <c r="D41" s="21">
        <v>819</v>
      </c>
      <c r="E41" s="21">
        <v>1</v>
      </c>
      <c r="F41" s="21" t="s">
        <v>1262</v>
      </c>
    </row>
    <row r="42" spans="1:6" x14ac:dyDescent="0.25">
      <c r="A42" s="21">
        <v>309</v>
      </c>
      <c r="B42" s="21">
        <v>499</v>
      </c>
      <c r="C42" s="21">
        <v>0</v>
      </c>
      <c r="D42" s="21">
        <v>808</v>
      </c>
      <c r="E42" s="21">
        <v>1</v>
      </c>
      <c r="F42" s="21" t="s">
        <v>1264</v>
      </c>
    </row>
    <row r="43" spans="1:6" x14ac:dyDescent="0.25">
      <c r="A43" s="21">
        <v>320</v>
      </c>
      <c r="B43" s="21">
        <v>499</v>
      </c>
      <c r="C43" s="21">
        <v>0</v>
      </c>
      <c r="D43" s="21">
        <v>819</v>
      </c>
      <c r="E43" s="21">
        <v>1</v>
      </c>
      <c r="F43" s="21" t="s">
        <v>1266</v>
      </c>
    </row>
    <row r="44" spans="1:6" x14ac:dyDescent="0.25">
      <c r="A44" s="21">
        <v>320</v>
      </c>
      <c r="B44" s="21">
        <v>499</v>
      </c>
      <c r="C44" s="21">
        <v>0</v>
      </c>
      <c r="D44" s="21">
        <v>819</v>
      </c>
      <c r="E44" s="21">
        <v>1</v>
      </c>
      <c r="F44" s="21" t="s">
        <v>1268</v>
      </c>
    </row>
    <row r="45" spans="1:6" x14ac:dyDescent="0.25">
      <c r="A45" s="21">
        <v>317</v>
      </c>
      <c r="B45" s="21">
        <v>499</v>
      </c>
      <c r="C45" s="21">
        <v>0</v>
      </c>
      <c r="D45" s="21">
        <v>816</v>
      </c>
      <c r="E45" s="21">
        <v>1</v>
      </c>
      <c r="F45" s="21" t="s">
        <v>1270</v>
      </c>
    </row>
    <row r="46" spans="1:6" x14ac:dyDescent="0.25">
      <c r="A46" s="21">
        <v>320</v>
      </c>
      <c r="B46" s="21">
        <v>499</v>
      </c>
      <c r="C46" s="21">
        <v>0</v>
      </c>
      <c r="D46" s="21">
        <v>819</v>
      </c>
      <c r="E46" s="21">
        <v>1</v>
      </c>
      <c r="F46" s="21" t="s">
        <v>1272</v>
      </c>
    </row>
    <row r="47" spans="1:6" x14ac:dyDescent="0.25">
      <c r="A47" s="21">
        <v>548</v>
      </c>
      <c r="B47" s="21">
        <v>20</v>
      </c>
      <c r="C47" s="21">
        <v>479</v>
      </c>
      <c r="D47" s="21">
        <v>1047</v>
      </c>
      <c r="E47" s="21">
        <v>1</v>
      </c>
      <c r="F47" s="21" t="s">
        <v>1274</v>
      </c>
    </row>
    <row r="48" spans="1:6" x14ac:dyDescent="0.25">
      <c r="A48" s="21">
        <v>13</v>
      </c>
      <c r="B48" s="21">
        <v>453</v>
      </c>
      <c r="C48" s="21">
        <v>46</v>
      </c>
      <c r="D48" s="21">
        <v>512</v>
      </c>
      <c r="E48" s="21">
        <v>1</v>
      </c>
      <c r="F48" s="21" t="s">
        <v>1276</v>
      </c>
    </row>
    <row r="49" spans="1:6" x14ac:dyDescent="0.25">
      <c r="A49" s="21">
        <v>158</v>
      </c>
      <c r="B49" s="21">
        <v>146</v>
      </c>
      <c r="C49" s="21">
        <v>353</v>
      </c>
      <c r="D49" s="21">
        <v>657</v>
      </c>
      <c r="E49" s="21">
        <v>0</v>
      </c>
      <c r="F49" s="21" t="s">
        <v>1282</v>
      </c>
    </row>
    <row r="50" spans="1:6" x14ac:dyDescent="0.25">
      <c r="A50" s="21">
        <v>157</v>
      </c>
      <c r="B50" s="21">
        <v>146</v>
      </c>
      <c r="C50" s="21">
        <v>353</v>
      </c>
      <c r="D50" s="21">
        <v>656</v>
      </c>
      <c r="E50" s="21">
        <v>0</v>
      </c>
      <c r="F50" s="21" t="s">
        <v>1283</v>
      </c>
    </row>
    <row r="51" spans="1:6" x14ac:dyDescent="0.25">
      <c r="A51" s="21">
        <v>82</v>
      </c>
      <c r="B51" s="21">
        <v>250</v>
      </c>
      <c r="C51" s="21">
        <v>249</v>
      </c>
      <c r="D51" s="21">
        <v>581</v>
      </c>
      <c r="E51" s="21">
        <v>0</v>
      </c>
      <c r="F51" s="21" t="s">
        <v>1285</v>
      </c>
    </row>
    <row r="52" spans="1:6" x14ac:dyDescent="0.25">
      <c r="A52" s="21">
        <v>42</v>
      </c>
      <c r="B52" s="21">
        <v>464</v>
      </c>
      <c r="C52" s="21">
        <v>35</v>
      </c>
      <c r="D52" s="21">
        <v>541</v>
      </c>
      <c r="E52" s="21">
        <v>1</v>
      </c>
      <c r="F52" s="21" t="s">
        <v>1286</v>
      </c>
    </row>
    <row r="53" spans="1:6" x14ac:dyDescent="0.25">
      <c r="A53" s="21">
        <v>1005</v>
      </c>
      <c r="B53" s="21">
        <v>0</v>
      </c>
      <c r="C53" s="21">
        <v>499</v>
      </c>
      <c r="D53" s="21"/>
      <c r="E53" s="21">
        <v>1</v>
      </c>
      <c r="F53" s="21" t="s">
        <v>1288</v>
      </c>
    </row>
    <row r="54" spans="1:6" x14ac:dyDescent="0.25">
      <c r="A54" s="21">
        <v>1005</v>
      </c>
      <c r="B54" s="21">
        <v>0</v>
      </c>
      <c r="C54" s="21">
        <v>499</v>
      </c>
      <c r="D54" s="21"/>
      <c r="E54" s="21">
        <v>1</v>
      </c>
      <c r="F54" s="21" t="s">
        <v>1289</v>
      </c>
    </row>
    <row r="55" spans="1:6" x14ac:dyDescent="0.25">
      <c r="A55" s="21">
        <v>158</v>
      </c>
      <c r="B55" s="21">
        <v>146</v>
      </c>
      <c r="C55" s="21">
        <v>353</v>
      </c>
      <c r="D55" s="21">
        <v>657</v>
      </c>
      <c r="E55" s="21">
        <v>1</v>
      </c>
      <c r="F55" s="21" t="s">
        <v>1290</v>
      </c>
    </row>
    <row r="56" spans="1:6" x14ac:dyDescent="0.25">
      <c r="A56" s="21">
        <v>64</v>
      </c>
      <c r="B56" s="21">
        <v>209</v>
      </c>
      <c r="C56" s="21">
        <v>290</v>
      </c>
      <c r="D56" s="21">
        <v>563</v>
      </c>
      <c r="E56" s="21">
        <v>1</v>
      </c>
      <c r="F56" s="21" t="s">
        <v>1291</v>
      </c>
    </row>
    <row r="57" spans="1:6" x14ac:dyDescent="0.25">
      <c r="A57" s="21">
        <v>64</v>
      </c>
      <c r="B57" s="21">
        <v>209</v>
      </c>
      <c r="C57" s="21">
        <v>290</v>
      </c>
      <c r="D57" s="21">
        <v>563</v>
      </c>
      <c r="E57" s="21">
        <v>1</v>
      </c>
      <c r="F57" s="21" t="s">
        <v>1292</v>
      </c>
    </row>
    <row r="58" spans="1:6" x14ac:dyDescent="0.25">
      <c r="A58" s="21">
        <v>64</v>
      </c>
      <c r="B58" s="21">
        <v>210</v>
      </c>
      <c r="C58" s="21">
        <v>289</v>
      </c>
      <c r="D58" s="21">
        <v>563</v>
      </c>
      <c r="E58" s="21">
        <v>1</v>
      </c>
      <c r="F58" s="21" t="s">
        <v>1293</v>
      </c>
    </row>
    <row r="59" spans="1:6" x14ac:dyDescent="0.25">
      <c r="A59" s="21">
        <v>64</v>
      </c>
      <c r="B59" s="21">
        <v>209</v>
      </c>
      <c r="C59" s="21">
        <v>290</v>
      </c>
      <c r="D59" s="21">
        <v>563</v>
      </c>
      <c r="E59" s="21">
        <v>1</v>
      </c>
      <c r="F59" s="21" t="s">
        <v>1294</v>
      </c>
    </row>
    <row r="60" spans="1:6" x14ac:dyDescent="0.25">
      <c r="A60" s="21">
        <v>64</v>
      </c>
      <c r="B60" s="21">
        <v>210</v>
      </c>
      <c r="C60" s="21">
        <v>289</v>
      </c>
      <c r="D60" s="21">
        <v>563</v>
      </c>
      <c r="E60" s="21">
        <v>1</v>
      </c>
      <c r="F60" s="21" t="s">
        <v>1295</v>
      </c>
    </row>
    <row r="61" spans="1:6" x14ac:dyDescent="0.25">
      <c r="A61" s="21">
        <v>97</v>
      </c>
      <c r="B61" s="21">
        <v>180</v>
      </c>
      <c r="C61" s="21">
        <v>319</v>
      </c>
      <c r="D61" s="21">
        <v>596</v>
      </c>
      <c r="E61" s="21">
        <v>0</v>
      </c>
      <c r="F61" s="21" t="s">
        <v>1296</v>
      </c>
    </row>
    <row r="62" spans="1:6" x14ac:dyDescent="0.25">
      <c r="A62" s="21">
        <v>97</v>
      </c>
      <c r="B62" s="21">
        <v>180</v>
      </c>
      <c r="C62" s="21">
        <v>319</v>
      </c>
      <c r="D62" s="21">
        <v>596</v>
      </c>
      <c r="E62" s="21">
        <v>0</v>
      </c>
      <c r="F62" s="21" t="s">
        <v>1297</v>
      </c>
    </row>
    <row r="63" spans="1:6" x14ac:dyDescent="0.25">
      <c r="A63" s="21">
        <v>84</v>
      </c>
      <c r="B63" s="21">
        <v>191</v>
      </c>
      <c r="C63" s="21">
        <v>308</v>
      </c>
      <c r="D63" s="21">
        <v>583</v>
      </c>
      <c r="E63" s="21">
        <v>0</v>
      </c>
      <c r="F63" s="21" t="s">
        <v>1299</v>
      </c>
    </row>
    <row r="64" spans="1:6" x14ac:dyDescent="0.25">
      <c r="A64" s="21">
        <v>80</v>
      </c>
      <c r="B64" s="21">
        <v>217</v>
      </c>
      <c r="C64" s="21">
        <v>282</v>
      </c>
      <c r="D64" s="21">
        <v>579</v>
      </c>
      <c r="E64" s="21">
        <v>1</v>
      </c>
      <c r="F64" s="21" t="s">
        <v>1301</v>
      </c>
    </row>
    <row r="65" spans="1:6" x14ac:dyDescent="0.25">
      <c r="A65" s="21">
        <v>32</v>
      </c>
      <c r="B65" s="21">
        <v>380</v>
      </c>
      <c r="C65" s="21">
        <v>119</v>
      </c>
      <c r="D65" s="21">
        <v>531</v>
      </c>
      <c r="E65" s="21">
        <v>1</v>
      </c>
      <c r="F65" s="21" t="s">
        <v>1303</v>
      </c>
    </row>
    <row r="66" spans="1:6" x14ac:dyDescent="0.25">
      <c r="A66" s="21">
        <v>96</v>
      </c>
      <c r="B66" s="21">
        <v>180</v>
      </c>
      <c r="C66" s="21">
        <v>319</v>
      </c>
      <c r="D66" s="21">
        <v>595</v>
      </c>
      <c r="E66" s="21">
        <v>1</v>
      </c>
      <c r="F66" s="21" t="s">
        <v>1305</v>
      </c>
    </row>
    <row r="67" spans="1:6" x14ac:dyDescent="0.25">
      <c r="A67" s="21">
        <v>96</v>
      </c>
      <c r="B67" s="21">
        <v>180</v>
      </c>
      <c r="C67" s="21">
        <v>319</v>
      </c>
      <c r="D67" s="21">
        <v>595</v>
      </c>
      <c r="E67" s="21">
        <v>0</v>
      </c>
      <c r="F67" s="21" t="s">
        <v>1307</v>
      </c>
    </row>
    <row r="68" spans="1:6" x14ac:dyDescent="0.25">
      <c r="A68" s="21">
        <v>68</v>
      </c>
      <c r="B68" s="21">
        <v>229</v>
      </c>
      <c r="C68" s="21">
        <v>270</v>
      </c>
      <c r="D68" s="21">
        <v>567</v>
      </c>
      <c r="E68" s="21">
        <v>1</v>
      </c>
      <c r="F68" s="21" t="s">
        <v>1309</v>
      </c>
    </row>
    <row r="69" spans="1:6" x14ac:dyDescent="0.25">
      <c r="A69" s="21">
        <v>95</v>
      </c>
      <c r="B69" s="21">
        <v>180</v>
      </c>
      <c r="C69" s="21">
        <v>319</v>
      </c>
      <c r="D69" s="21">
        <v>594</v>
      </c>
      <c r="E69" s="21">
        <v>1</v>
      </c>
      <c r="F69" s="21" t="s">
        <v>1311</v>
      </c>
    </row>
    <row r="70" spans="1:6" x14ac:dyDescent="0.25">
      <c r="A70" s="21">
        <v>97</v>
      </c>
      <c r="B70" s="21">
        <v>180</v>
      </c>
      <c r="C70" s="21">
        <v>319</v>
      </c>
      <c r="D70" s="21">
        <v>596</v>
      </c>
      <c r="E70" s="21">
        <v>1</v>
      </c>
      <c r="F70" s="21" t="s">
        <v>1313</v>
      </c>
    </row>
    <row r="71" spans="1:6" x14ac:dyDescent="0.25">
      <c r="A71" s="21">
        <v>96</v>
      </c>
      <c r="B71" s="21">
        <v>180</v>
      </c>
      <c r="C71" s="21">
        <v>319</v>
      </c>
      <c r="D71" s="21">
        <v>595</v>
      </c>
      <c r="E71" s="21">
        <v>1</v>
      </c>
      <c r="F71" s="21" t="s">
        <v>1315</v>
      </c>
    </row>
    <row r="72" spans="1:6" x14ac:dyDescent="0.25">
      <c r="A72" s="21">
        <v>96</v>
      </c>
      <c r="B72" s="21">
        <v>180</v>
      </c>
      <c r="C72" s="21">
        <v>319</v>
      </c>
      <c r="D72" s="21">
        <v>595</v>
      </c>
      <c r="E72" s="21">
        <v>1</v>
      </c>
      <c r="F72" s="21" t="s">
        <v>1317</v>
      </c>
    </row>
    <row r="73" spans="1:6" x14ac:dyDescent="0.25">
      <c r="A73" s="21">
        <v>97</v>
      </c>
      <c r="B73" s="21">
        <v>180</v>
      </c>
      <c r="C73" s="21">
        <v>319</v>
      </c>
      <c r="D73" s="21">
        <v>596</v>
      </c>
      <c r="E73" s="21">
        <v>1</v>
      </c>
      <c r="F73" s="21" t="s">
        <v>1319</v>
      </c>
    </row>
    <row r="74" spans="1:6" x14ac:dyDescent="0.25">
      <c r="A74" s="21">
        <v>97</v>
      </c>
      <c r="B74" s="21">
        <v>180</v>
      </c>
      <c r="C74" s="21">
        <v>319</v>
      </c>
      <c r="D74" s="21">
        <v>596</v>
      </c>
      <c r="E74" s="21">
        <v>1</v>
      </c>
      <c r="F74" s="21" t="s">
        <v>1321</v>
      </c>
    </row>
    <row r="75" spans="1:6" x14ac:dyDescent="0.25">
      <c r="A75" s="21">
        <v>97</v>
      </c>
      <c r="B75" s="21">
        <v>180</v>
      </c>
      <c r="C75" s="21">
        <v>319</v>
      </c>
      <c r="D75" s="21">
        <v>596</v>
      </c>
      <c r="E75" s="21">
        <v>0</v>
      </c>
      <c r="F75" s="21" t="s">
        <v>1323</v>
      </c>
    </row>
    <row r="76" spans="1:6" x14ac:dyDescent="0.25">
      <c r="A76" s="21">
        <v>97</v>
      </c>
      <c r="B76" s="21">
        <v>180</v>
      </c>
      <c r="C76" s="21">
        <v>319</v>
      </c>
      <c r="D76" s="21">
        <v>596</v>
      </c>
      <c r="E76" s="21">
        <v>1</v>
      </c>
      <c r="F76" s="21" t="s">
        <v>1325</v>
      </c>
    </row>
    <row r="77" spans="1:6" x14ac:dyDescent="0.25">
      <c r="A77" s="21">
        <v>97</v>
      </c>
      <c r="B77" s="21">
        <v>180</v>
      </c>
      <c r="C77" s="21">
        <v>319</v>
      </c>
      <c r="D77" s="21">
        <v>596</v>
      </c>
      <c r="E77" s="21">
        <v>1</v>
      </c>
      <c r="F77" s="21" t="s">
        <v>1327</v>
      </c>
    </row>
    <row r="78" spans="1:6" x14ac:dyDescent="0.25">
      <c r="A78" s="21">
        <v>58</v>
      </c>
      <c r="B78" s="21">
        <v>304</v>
      </c>
      <c r="C78" s="21">
        <v>195</v>
      </c>
      <c r="D78" s="21">
        <v>557</v>
      </c>
      <c r="E78" s="21">
        <v>0</v>
      </c>
      <c r="F78" s="21" t="s">
        <v>1329</v>
      </c>
    </row>
    <row r="79" spans="1:6" x14ac:dyDescent="0.25">
      <c r="A79" s="21">
        <v>21</v>
      </c>
      <c r="B79" s="21">
        <v>429</v>
      </c>
      <c r="C79" s="21">
        <v>70</v>
      </c>
      <c r="D79" s="21">
        <v>520</v>
      </c>
      <c r="E79" s="21">
        <v>1</v>
      </c>
      <c r="F79" s="21" t="s">
        <v>1331</v>
      </c>
    </row>
    <row r="80" spans="1:6" x14ac:dyDescent="0.25">
      <c r="A80" s="21">
        <v>50</v>
      </c>
      <c r="B80" s="21">
        <v>328</v>
      </c>
      <c r="C80" s="21">
        <v>171</v>
      </c>
      <c r="D80" s="21">
        <v>549</v>
      </c>
      <c r="E80" s="21">
        <v>1</v>
      </c>
      <c r="F80" s="21" t="s">
        <v>1333</v>
      </c>
    </row>
    <row r="81" spans="1:6" x14ac:dyDescent="0.25">
      <c r="A81" s="21">
        <v>96</v>
      </c>
      <c r="B81" s="21">
        <v>183</v>
      </c>
      <c r="C81" s="21">
        <v>316</v>
      </c>
      <c r="D81" s="21">
        <v>595</v>
      </c>
      <c r="E81" s="21">
        <v>1</v>
      </c>
      <c r="F81" s="21" t="s">
        <v>1335</v>
      </c>
    </row>
    <row r="82" spans="1:6" x14ac:dyDescent="0.25">
      <c r="A82" s="21">
        <v>58</v>
      </c>
      <c r="B82" s="21">
        <v>305</v>
      </c>
      <c r="C82" s="21">
        <v>194</v>
      </c>
      <c r="D82" s="21">
        <v>557</v>
      </c>
      <c r="E82" s="21">
        <v>0</v>
      </c>
      <c r="F82" s="21" t="s">
        <v>1337</v>
      </c>
    </row>
    <row r="83" spans="1:6" x14ac:dyDescent="0.25">
      <c r="A83" s="21">
        <v>97</v>
      </c>
      <c r="B83" s="21">
        <v>180</v>
      </c>
      <c r="C83" s="21">
        <v>319</v>
      </c>
      <c r="D83" s="21">
        <v>596</v>
      </c>
      <c r="E83" s="21">
        <v>0</v>
      </c>
      <c r="F83" s="21" t="s">
        <v>1339</v>
      </c>
    </row>
    <row r="84" spans="1:6" x14ac:dyDescent="0.25">
      <c r="A84" s="21">
        <v>86</v>
      </c>
      <c r="B84" s="21">
        <v>215</v>
      </c>
      <c r="C84" s="21">
        <v>284</v>
      </c>
      <c r="D84" s="21">
        <v>585</v>
      </c>
      <c r="E84" s="21">
        <v>1</v>
      </c>
      <c r="F84" s="21" t="s">
        <v>1341</v>
      </c>
    </row>
    <row r="85" spans="1:6" x14ac:dyDescent="0.25">
      <c r="A85" s="21">
        <v>112</v>
      </c>
      <c r="B85" s="21">
        <v>157</v>
      </c>
      <c r="C85" s="21">
        <v>342</v>
      </c>
      <c r="D85" s="21">
        <v>611</v>
      </c>
      <c r="E85" s="21">
        <v>0</v>
      </c>
      <c r="F85" s="21" t="s">
        <v>1345</v>
      </c>
    </row>
    <row r="86" spans="1:6" x14ac:dyDescent="0.25">
      <c r="A86" s="21">
        <v>97</v>
      </c>
      <c r="B86" s="21">
        <v>180</v>
      </c>
      <c r="C86" s="21">
        <v>319</v>
      </c>
      <c r="D86" s="21">
        <v>596</v>
      </c>
      <c r="E86" s="21">
        <v>0</v>
      </c>
      <c r="F86" s="21" t="s">
        <v>1347</v>
      </c>
    </row>
    <row r="87" spans="1:6" x14ac:dyDescent="0.25">
      <c r="A87" s="21">
        <v>158</v>
      </c>
      <c r="B87" s="21">
        <v>146</v>
      </c>
      <c r="C87" s="21">
        <v>353</v>
      </c>
      <c r="D87" s="21">
        <v>657</v>
      </c>
      <c r="E87" s="21">
        <v>0</v>
      </c>
      <c r="F87" s="21" t="s">
        <v>1348</v>
      </c>
    </row>
    <row r="88" spans="1:6" x14ac:dyDescent="0.25">
      <c r="A88" s="21">
        <v>76</v>
      </c>
      <c r="B88" s="21">
        <v>214</v>
      </c>
      <c r="C88" s="21">
        <v>285</v>
      </c>
      <c r="D88" s="21">
        <v>575</v>
      </c>
      <c r="E88" s="21">
        <v>0</v>
      </c>
      <c r="F88" s="21" t="s">
        <v>1349</v>
      </c>
    </row>
    <row r="89" spans="1:6" x14ac:dyDescent="0.25">
      <c r="A89" s="21">
        <v>90</v>
      </c>
      <c r="B89" s="21">
        <v>242</v>
      </c>
      <c r="C89" s="21">
        <v>257</v>
      </c>
      <c r="D89" s="21">
        <v>589</v>
      </c>
      <c r="E89" s="21">
        <v>0</v>
      </c>
      <c r="F89" s="21" t="s">
        <v>1350</v>
      </c>
    </row>
    <row r="90" spans="1:6" x14ac:dyDescent="0.25">
      <c r="A90" s="21">
        <v>93</v>
      </c>
      <c r="B90" s="21">
        <v>197</v>
      </c>
      <c r="C90" s="21">
        <v>302</v>
      </c>
      <c r="D90" s="21">
        <v>592</v>
      </c>
      <c r="E90" s="21">
        <v>0</v>
      </c>
      <c r="F90" s="21" t="s">
        <v>1351</v>
      </c>
    </row>
    <row r="91" spans="1:6" x14ac:dyDescent="0.25">
      <c r="A91" s="21">
        <v>157</v>
      </c>
      <c r="B91" s="21">
        <v>146</v>
      </c>
      <c r="C91" s="21">
        <v>353</v>
      </c>
      <c r="D91" s="21">
        <v>656</v>
      </c>
      <c r="E91" s="21">
        <v>0</v>
      </c>
      <c r="F91" s="21" t="s">
        <v>1352</v>
      </c>
    </row>
    <row r="92" spans="1:6" x14ac:dyDescent="0.25">
      <c r="A92" s="21">
        <v>158</v>
      </c>
      <c r="B92" s="21">
        <v>146</v>
      </c>
      <c r="C92" s="21">
        <v>353</v>
      </c>
      <c r="D92" s="21">
        <v>657</v>
      </c>
      <c r="E92" s="21">
        <v>0</v>
      </c>
      <c r="F92" s="21" t="s">
        <v>1353</v>
      </c>
    </row>
    <row r="93" spans="1:6" x14ac:dyDescent="0.25">
      <c r="A93" s="21">
        <v>158</v>
      </c>
      <c r="B93" s="21">
        <v>146</v>
      </c>
      <c r="C93" s="21">
        <v>353</v>
      </c>
      <c r="D93" s="21">
        <v>657</v>
      </c>
      <c r="E93" s="21">
        <v>0</v>
      </c>
      <c r="F93" s="21" t="s">
        <v>1354</v>
      </c>
    </row>
    <row r="94" spans="1:6" x14ac:dyDescent="0.25">
      <c r="A94" s="21">
        <v>162</v>
      </c>
      <c r="B94" s="21">
        <v>144</v>
      </c>
      <c r="C94" s="21">
        <v>355</v>
      </c>
      <c r="D94" s="21">
        <v>661</v>
      </c>
      <c r="E94" s="21">
        <v>1</v>
      </c>
      <c r="F94" s="21" t="s">
        <v>1355</v>
      </c>
    </row>
    <row r="95" spans="1:6" x14ac:dyDescent="0.25">
      <c r="A95" s="21">
        <v>64</v>
      </c>
      <c r="B95" s="21">
        <v>210</v>
      </c>
      <c r="C95" s="21">
        <v>289</v>
      </c>
      <c r="D95" s="21">
        <v>563</v>
      </c>
      <c r="E95" s="21">
        <v>1</v>
      </c>
      <c r="F95" s="21" t="s">
        <v>1356</v>
      </c>
    </row>
    <row r="96" spans="1:6" x14ac:dyDescent="0.25">
      <c r="A96" s="21">
        <v>64</v>
      </c>
      <c r="B96" s="21">
        <v>212</v>
      </c>
      <c r="C96" s="21">
        <v>287</v>
      </c>
      <c r="D96" s="21">
        <v>563</v>
      </c>
      <c r="E96" s="21">
        <v>1</v>
      </c>
      <c r="F96" s="21" t="s">
        <v>1357</v>
      </c>
    </row>
    <row r="97" spans="1:6" x14ac:dyDescent="0.25">
      <c r="A97" s="21">
        <v>333</v>
      </c>
      <c r="B97" s="21">
        <v>141</v>
      </c>
      <c r="C97" s="21">
        <v>358</v>
      </c>
      <c r="D97" s="21">
        <v>832</v>
      </c>
      <c r="E97" s="21">
        <v>1</v>
      </c>
      <c r="F97" s="21" t="s">
        <v>1358</v>
      </c>
    </row>
    <row r="98" spans="1:6" x14ac:dyDescent="0.25">
      <c r="A98" s="21">
        <v>211</v>
      </c>
      <c r="B98" s="21">
        <v>61</v>
      </c>
      <c r="C98" s="21">
        <v>438</v>
      </c>
      <c r="D98" s="21">
        <v>710</v>
      </c>
      <c r="E98" s="21">
        <v>1</v>
      </c>
      <c r="F98" s="21" t="s">
        <v>1362</v>
      </c>
    </row>
    <row r="99" spans="1:6" x14ac:dyDescent="0.25">
      <c r="A99" s="21">
        <v>309</v>
      </c>
      <c r="B99" s="21">
        <v>499</v>
      </c>
      <c r="C99" s="21">
        <v>0</v>
      </c>
      <c r="D99" s="21">
        <v>808</v>
      </c>
      <c r="E99" s="21">
        <v>1</v>
      </c>
      <c r="F99" s="21" t="s">
        <v>9765</v>
      </c>
    </row>
    <row r="100" spans="1:6" x14ac:dyDescent="0.25">
      <c r="A100" s="21">
        <v>205</v>
      </c>
      <c r="B100" s="21">
        <v>43</v>
      </c>
      <c r="C100" s="21">
        <v>456</v>
      </c>
      <c r="D100" s="21">
        <v>704</v>
      </c>
      <c r="E100" s="21">
        <v>0</v>
      </c>
      <c r="F100" s="21" t="s">
        <v>9766</v>
      </c>
    </row>
    <row r="101" spans="1:6" x14ac:dyDescent="0.25">
      <c r="A101" s="21">
        <v>309</v>
      </c>
      <c r="B101" s="21">
        <v>499</v>
      </c>
      <c r="C101" s="21">
        <v>0</v>
      </c>
      <c r="D101" s="21">
        <v>808</v>
      </c>
      <c r="E101" s="21">
        <v>1</v>
      </c>
      <c r="F101" s="21" t="s">
        <v>9767</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dimension ref="A1:CY1517"/>
  <sheetViews>
    <sheetView zoomScaleNormal="100" workbookViewId="0">
      <pane xSplit="1" ySplit="2" topLeftCell="B3" activePane="bottomRight" state="frozen"/>
      <selection pane="topRight" activeCell="B1" sqref="B1"/>
      <selection pane="bottomLeft" activeCell="A2" sqref="A2"/>
      <selection pane="bottomRight" activeCell="G2" sqref="G2"/>
    </sheetView>
  </sheetViews>
  <sheetFormatPr defaultRowHeight="15" x14ac:dyDescent="0.25"/>
  <cols>
    <col min="1" max="1" width="13.28515625" style="5" customWidth="1"/>
    <col min="2" max="2" width="14.28515625" style="5" bestFit="1" customWidth="1"/>
    <col min="3" max="3" width="8.140625" style="5" bestFit="1" customWidth="1"/>
    <col min="4" max="4" width="11.7109375" style="5" bestFit="1" customWidth="1"/>
    <col min="5" max="5" width="10.5703125" style="5" bestFit="1" customWidth="1"/>
    <col min="6" max="6" width="11.5703125" style="5" bestFit="1" customWidth="1"/>
    <col min="7" max="14" width="7" style="5" bestFit="1" customWidth="1"/>
    <col min="15" max="15" width="6.85546875" style="5" customWidth="1"/>
    <col min="16" max="17" width="7" style="5" bestFit="1" customWidth="1"/>
    <col min="18" max="18" width="12.42578125" style="5" bestFit="1" customWidth="1"/>
    <col min="19" max="19" width="8" style="5" bestFit="1" customWidth="1"/>
    <col min="20" max="20" width="7.5703125" style="5" bestFit="1" customWidth="1"/>
    <col min="21" max="23" width="10.7109375" style="5" bestFit="1" customWidth="1"/>
    <col min="24" max="24" width="11.28515625" style="5" bestFit="1" customWidth="1"/>
    <col min="25" max="25" width="6.5703125" style="5" bestFit="1" customWidth="1"/>
    <col min="26" max="48" width="7.7109375" style="5" bestFit="1" customWidth="1"/>
    <col min="49" max="49" width="10.7109375" style="5" bestFit="1" customWidth="1"/>
    <col min="50" max="50" width="12.140625" style="5" bestFit="1" customWidth="1"/>
    <col min="51" max="51" width="7.140625" style="5" bestFit="1" customWidth="1"/>
    <col min="52" max="52" width="11.28515625" style="5" bestFit="1" customWidth="1"/>
    <col min="53" max="53" width="12.85546875" style="5" bestFit="1" customWidth="1"/>
    <col min="54" max="54" width="10.42578125" style="5" bestFit="1" customWidth="1"/>
    <col min="55" max="55" width="5.5703125" style="5" bestFit="1" customWidth="1"/>
    <col min="56" max="56" width="11.5703125" style="5" bestFit="1" customWidth="1"/>
    <col min="57" max="57" width="12.140625" style="5" bestFit="1" customWidth="1"/>
    <col min="58" max="58" width="9.5703125" style="5" bestFit="1" customWidth="1"/>
    <col min="59" max="59" width="10.5703125" style="5" bestFit="1" customWidth="1"/>
    <col min="60" max="60" width="11.7109375" style="5" bestFit="1" customWidth="1"/>
    <col min="61" max="61" width="10.5703125" style="5" bestFit="1" customWidth="1"/>
    <col min="62" max="62" width="11.7109375" style="5" bestFit="1" customWidth="1"/>
    <col min="63" max="63" width="5" style="5" bestFit="1" customWidth="1"/>
    <col min="64" max="87" width="7" style="5" bestFit="1" customWidth="1"/>
    <col min="88" max="88" width="8.85546875" style="5" bestFit="1" customWidth="1"/>
    <col min="89" max="89" width="11.28515625" style="5" bestFit="1" customWidth="1"/>
    <col min="90" max="90" width="8.85546875" style="5" bestFit="1" customWidth="1"/>
    <col min="91" max="91" width="10.5703125" style="5" bestFit="1" customWidth="1"/>
    <col min="92" max="92" width="9.85546875" style="5" bestFit="1" customWidth="1"/>
    <col min="93" max="93" width="8.28515625" style="5" bestFit="1" customWidth="1"/>
    <col min="94" max="94" width="10.140625" style="5" bestFit="1" customWidth="1"/>
    <col min="95" max="95" width="9.7109375" style="5" bestFit="1" customWidth="1"/>
    <col min="96" max="96" width="11.140625" style="5" bestFit="1" customWidth="1"/>
    <col min="97" max="97" width="7.5703125" style="5" bestFit="1" customWidth="1"/>
    <col min="98" max="98" width="7.42578125" style="5" bestFit="1" customWidth="1"/>
    <col min="99" max="99" width="10.42578125" style="5" bestFit="1" customWidth="1"/>
    <col min="100" max="100" width="9.28515625" style="5" bestFit="1" customWidth="1"/>
    <col min="101" max="101" width="9.7109375" style="5" bestFit="1" customWidth="1"/>
    <col min="102" max="102" width="11" style="5" bestFit="1" customWidth="1"/>
    <col min="103" max="103" width="6" style="5" customWidth="1"/>
    <col min="104" max="16384" width="9.140625" style="5"/>
  </cols>
  <sheetData>
    <row r="1" spans="1:103" s="6" customFormat="1" ht="26.25" customHeight="1" x14ac:dyDescent="0.35">
      <c r="A1" s="7" t="s">
        <v>10143</v>
      </c>
      <c r="B1" s="9"/>
      <c r="C1" s="9"/>
      <c r="D1" s="9"/>
      <c r="O1" s="17" t="s">
        <v>9529</v>
      </c>
    </row>
    <row r="2" spans="1:103" s="45" customFormat="1" x14ac:dyDescent="0.25">
      <c r="A2" s="5" t="s">
        <v>9774</v>
      </c>
      <c r="B2" s="5" t="s">
        <v>9775</v>
      </c>
      <c r="C2" s="5" t="s">
        <v>9776</v>
      </c>
      <c r="D2" s="5" t="s">
        <v>1178</v>
      </c>
      <c r="E2" s="5" t="s">
        <v>1179</v>
      </c>
      <c r="F2" s="5" t="s">
        <v>1180</v>
      </c>
      <c r="G2" s="5" t="s">
        <v>1181</v>
      </c>
      <c r="H2" s="5" t="s">
        <v>1183</v>
      </c>
      <c r="I2" s="5" t="s">
        <v>1185</v>
      </c>
      <c r="J2" s="5" t="s">
        <v>1187</v>
      </c>
      <c r="K2" s="5" t="s">
        <v>1189</v>
      </c>
      <c r="L2" s="5" t="s">
        <v>1191</v>
      </c>
      <c r="M2" s="5" t="s">
        <v>1193</v>
      </c>
      <c r="N2" s="5" t="s">
        <v>1195</v>
      </c>
      <c r="O2" s="5" t="s">
        <v>1197</v>
      </c>
      <c r="P2" s="5" t="s">
        <v>1199</v>
      </c>
      <c r="Q2" s="5" t="s">
        <v>1217</v>
      </c>
      <c r="R2" s="5" t="s">
        <v>1219</v>
      </c>
      <c r="S2" s="5" t="s">
        <v>1220</v>
      </c>
      <c r="T2" s="5" t="s">
        <v>9765</v>
      </c>
      <c r="U2" s="5" t="s">
        <v>1222</v>
      </c>
      <c r="V2" s="5" t="s">
        <v>1223</v>
      </c>
      <c r="W2" s="5" t="s">
        <v>1224</v>
      </c>
      <c r="X2" s="5" t="s">
        <v>1225</v>
      </c>
      <c r="Y2" s="5" t="s">
        <v>1226</v>
      </c>
      <c r="Z2" s="5" t="s">
        <v>1228</v>
      </c>
      <c r="AA2" s="5" t="s">
        <v>1230</v>
      </c>
      <c r="AB2" s="5" t="s">
        <v>1232</v>
      </c>
      <c r="AC2" s="5" t="s">
        <v>1234</v>
      </c>
      <c r="AD2" s="5" t="s">
        <v>1236</v>
      </c>
      <c r="AE2" s="5" t="s">
        <v>1238</v>
      </c>
      <c r="AF2" s="5" t="s">
        <v>1240</v>
      </c>
      <c r="AG2" s="5" t="s">
        <v>1242</v>
      </c>
      <c r="AH2" s="5" t="s">
        <v>1244</v>
      </c>
      <c r="AI2" s="5" t="s">
        <v>1246</v>
      </c>
      <c r="AJ2" s="5" t="s">
        <v>1248</v>
      </c>
      <c r="AK2" s="5" t="s">
        <v>1250</v>
      </c>
      <c r="AL2" s="5" t="s">
        <v>1252</v>
      </c>
      <c r="AM2" s="5" t="s">
        <v>1254</v>
      </c>
      <c r="AN2" s="5" t="s">
        <v>1256</v>
      </c>
      <c r="AO2" s="5" t="s">
        <v>1258</v>
      </c>
      <c r="AP2" s="5" t="s">
        <v>1260</v>
      </c>
      <c r="AQ2" s="5" t="s">
        <v>1262</v>
      </c>
      <c r="AR2" s="5" t="s">
        <v>1264</v>
      </c>
      <c r="AS2" s="5" t="s">
        <v>1266</v>
      </c>
      <c r="AT2" s="5" t="s">
        <v>1268</v>
      </c>
      <c r="AU2" s="5" t="s">
        <v>1270</v>
      </c>
      <c r="AV2" s="5" t="s">
        <v>1272</v>
      </c>
      <c r="AW2" s="5" t="s">
        <v>1274</v>
      </c>
      <c r="AX2" s="5" t="s">
        <v>1276</v>
      </c>
      <c r="AY2" s="5" t="s">
        <v>1282</v>
      </c>
      <c r="AZ2" s="5" t="s">
        <v>1283</v>
      </c>
      <c r="BA2" s="5" t="s">
        <v>1285</v>
      </c>
      <c r="BB2" s="5" t="s">
        <v>1286</v>
      </c>
      <c r="BC2" s="5" t="s">
        <v>1288</v>
      </c>
      <c r="BD2" s="5" t="s">
        <v>1289</v>
      </c>
      <c r="BE2" s="5" t="s">
        <v>1290</v>
      </c>
      <c r="BF2" s="5" t="s">
        <v>1291</v>
      </c>
      <c r="BG2" s="5" t="s">
        <v>1292</v>
      </c>
      <c r="BH2" s="5" t="s">
        <v>1293</v>
      </c>
      <c r="BI2" s="5" t="s">
        <v>1294</v>
      </c>
      <c r="BJ2" s="5" t="s">
        <v>1295</v>
      </c>
      <c r="BK2" s="5" t="s">
        <v>1296</v>
      </c>
      <c r="BL2" s="5" t="s">
        <v>1297</v>
      </c>
      <c r="BM2" s="5" t="s">
        <v>1299</v>
      </c>
      <c r="BN2" s="5" t="s">
        <v>1301</v>
      </c>
      <c r="BO2" s="5" t="s">
        <v>1303</v>
      </c>
      <c r="BP2" s="5" t="s">
        <v>1305</v>
      </c>
      <c r="BQ2" s="5" t="s">
        <v>1307</v>
      </c>
      <c r="BR2" s="5" t="s">
        <v>1309</v>
      </c>
      <c r="BS2" s="5" t="s">
        <v>1311</v>
      </c>
      <c r="BT2" s="5" t="s">
        <v>1313</v>
      </c>
      <c r="BU2" s="5" t="s">
        <v>1315</v>
      </c>
      <c r="BV2" s="5" t="s">
        <v>1317</v>
      </c>
      <c r="BW2" s="5" t="s">
        <v>1319</v>
      </c>
      <c r="BX2" s="5" t="s">
        <v>1321</v>
      </c>
      <c r="BY2" s="5" t="s">
        <v>1323</v>
      </c>
      <c r="BZ2" s="5" t="s">
        <v>1325</v>
      </c>
      <c r="CA2" s="5" t="s">
        <v>1327</v>
      </c>
      <c r="CB2" s="5" t="s">
        <v>1329</v>
      </c>
      <c r="CC2" s="5" t="s">
        <v>1331</v>
      </c>
      <c r="CD2" s="5" t="s">
        <v>1333</v>
      </c>
      <c r="CE2" s="5" t="s">
        <v>1335</v>
      </c>
      <c r="CF2" s="5" t="s">
        <v>1337</v>
      </c>
      <c r="CG2" s="5" t="s">
        <v>1339</v>
      </c>
      <c r="CH2" s="5" t="s">
        <v>1341</v>
      </c>
      <c r="CI2" s="5" t="s">
        <v>1345</v>
      </c>
      <c r="CJ2" s="5" t="s">
        <v>1347</v>
      </c>
      <c r="CK2" s="5" t="s">
        <v>1348</v>
      </c>
      <c r="CL2" s="5" t="s">
        <v>1349</v>
      </c>
      <c r="CM2" s="5" t="s">
        <v>1350</v>
      </c>
      <c r="CN2" s="5" t="s">
        <v>1351</v>
      </c>
      <c r="CO2" s="5" t="s">
        <v>1352</v>
      </c>
      <c r="CP2" s="5" t="s">
        <v>1353</v>
      </c>
      <c r="CQ2" s="5" t="s">
        <v>1354</v>
      </c>
      <c r="CR2" s="5" t="s">
        <v>1355</v>
      </c>
      <c r="CS2" s="5" t="s">
        <v>1356</v>
      </c>
      <c r="CT2" s="5" t="s">
        <v>1357</v>
      </c>
      <c r="CU2" s="5" t="s">
        <v>1358</v>
      </c>
      <c r="CV2" s="5" t="s">
        <v>1362</v>
      </c>
      <c r="CW2" s="5" t="s">
        <v>9767</v>
      </c>
      <c r="CX2" s="5" t="s">
        <v>9766</v>
      </c>
      <c r="CY2" s="5" t="s">
        <v>9777</v>
      </c>
    </row>
    <row r="3" spans="1:103" hidden="1" x14ac:dyDescent="0.25">
      <c r="A3" s="5" t="s">
        <v>10150</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46"/>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v>0</v>
      </c>
      <c r="CS3" s="21"/>
      <c r="CT3" s="21"/>
      <c r="CU3" s="21"/>
      <c r="CV3" s="21"/>
      <c r="CW3" s="21"/>
      <c r="CX3" s="21"/>
      <c r="CY3" s="21">
        <v>0</v>
      </c>
    </row>
    <row r="4" spans="1:103" hidden="1" x14ac:dyDescent="0.25">
      <c r="A4" s="5" t="s">
        <v>10150</v>
      </c>
      <c r="B4" s="21"/>
      <c r="C4" s="21"/>
      <c r="D4" s="21">
        <v>2</v>
      </c>
      <c r="E4" s="21"/>
      <c r="F4" s="21"/>
      <c r="G4" s="21">
        <v>2</v>
      </c>
      <c r="H4" s="21">
        <v>2</v>
      </c>
      <c r="I4" s="21"/>
      <c r="J4" s="21">
        <v>2</v>
      </c>
      <c r="K4" s="21">
        <v>2</v>
      </c>
      <c r="L4" s="21">
        <v>2</v>
      </c>
      <c r="M4" s="21">
        <v>2</v>
      </c>
      <c r="N4" s="21"/>
      <c r="O4" s="21"/>
      <c r="P4" s="21">
        <v>2</v>
      </c>
      <c r="Q4" s="21">
        <v>2</v>
      </c>
      <c r="R4" s="21"/>
      <c r="S4" s="21"/>
      <c r="T4" s="21"/>
      <c r="U4" s="21"/>
      <c r="V4" s="21"/>
      <c r="W4" s="21"/>
      <c r="X4" s="21">
        <v>2</v>
      </c>
      <c r="Y4" s="21"/>
      <c r="Z4" s="21"/>
      <c r="AA4" s="21"/>
      <c r="AB4" s="21"/>
      <c r="AC4" s="21"/>
      <c r="AD4" s="21"/>
      <c r="AE4" s="21"/>
      <c r="AF4" s="21"/>
      <c r="AG4" s="21"/>
      <c r="AH4" s="21"/>
      <c r="AI4" s="21"/>
      <c r="AJ4" s="21"/>
      <c r="AK4" s="21"/>
      <c r="AL4" s="21"/>
      <c r="AM4" s="21"/>
      <c r="AN4" s="21"/>
      <c r="AO4" s="21"/>
      <c r="AP4" s="21"/>
      <c r="AQ4" s="21"/>
      <c r="AR4" s="21"/>
      <c r="AS4" s="21"/>
      <c r="AT4" s="21"/>
      <c r="AU4" s="21"/>
      <c r="AV4" s="21"/>
      <c r="AW4" s="21">
        <v>2</v>
      </c>
      <c r="AX4" s="21"/>
      <c r="AY4" s="21"/>
      <c r="AZ4" s="21"/>
      <c r="BA4" s="21"/>
      <c r="BB4" s="21"/>
      <c r="BC4" s="46">
        <v>2</v>
      </c>
      <c r="BD4" s="21">
        <v>2</v>
      </c>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v>2</v>
      </c>
      <c r="CV4" s="21">
        <v>2</v>
      </c>
      <c r="CW4" s="21"/>
      <c r="CX4" s="21">
        <v>2</v>
      </c>
      <c r="CY4" s="21">
        <v>2</v>
      </c>
    </row>
    <row r="5" spans="1:103" hidden="1" x14ac:dyDescent="0.25">
      <c r="A5" s="47" t="s">
        <v>10151</v>
      </c>
      <c r="B5" s="48">
        <v>3</v>
      </c>
      <c r="C5" s="48"/>
      <c r="D5" s="48">
        <v>3</v>
      </c>
      <c r="E5" s="48">
        <v>3</v>
      </c>
      <c r="F5" s="48">
        <v>3</v>
      </c>
      <c r="G5" s="48"/>
      <c r="H5" s="48"/>
      <c r="I5" s="48"/>
      <c r="J5" s="48"/>
      <c r="K5" s="48"/>
      <c r="L5" s="48"/>
      <c r="M5" s="48"/>
      <c r="N5" s="48"/>
      <c r="O5" s="48"/>
      <c r="P5" s="48"/>
      <c r="Q5" s="48"/>
      <c r="R5" s="48">
        <v>3</v>
      </c>
      <c r="S5" s="48">
        <v>3</v>
      </c>
      <c r="T5" s="48"/>
      <c r="U5" s="48">
        <v>3</v>
      </c>
      <c r="V5" s="48"/>
      <c r="W5" s="48">
        <v>3</v>
      </c>
      <c r="X5" s="48">
        <v>3</v>
      </c>
      <c r="Y5" s="48">
        <v>3</v>
      </c>
      <c r="Z5" s="48"/>
      <c r="AA5" s="48"/>
      <c r="AB5" s="48"/>
      <c r="AC5" s="48"/>
      <c r="AD5" s="48"/>
      <c r="AE5" s="48"/>
      <c r="AF5" s="48"/>
      <c r="AG5" s="48"/>
      <c r="AH5" s="48"/>
      <c r="AI5" s="48"/>
      <c r="AJ5" s="48"/>
      <c r="AK5" s="48"/>
      <c r="AL5" s="48"/>
      <c r="AM5" s="48"/>
      <c r="AN5" s="48"/>
      <c r="AO5" s="48"/>
      <c r="AP5" s="48"/>
      <c r="AQ5" s="48"/>
      <c r="AR5" s="48"/>
      <c r="AS5" s="48"/>
      <c r="AT5" s="48"/>
      <c r="AU5" s="48"/>
      <c r="AV5" s="48"/>
      <c r="AW5" s="48">
        <v>3</v>
      </c>
      <c r="AX5" s="48"/>
      <c r="AY5" s="48">
        <v>3</v>
      </c>
      <c r="AZ5" s="48">
        <v>3</v>
      </c>
      <c r="BA5" s="48"/>
      <c r="BB5" s="48"/>
      <c r="BC5" s="49">
        <v>3</v>
      </c>
      <c r="BD5" s="48">
        <v>3</v>
      </c>
      <c r="BE5" s="48">
        <v>3</v>
      </c>
      <c r="BF5" s="48">
        <v>3</v>
      </c>
      <c r="BG5" s="48">
        <v>3</v>
      </c>
      <c r="BH5" s="48">
        <v>3</v>
      </c>
      <c r="BI5" s="48">
        <v>3</v>
      </c>
      <c r="BJ5" s="48">
        <v>3</v>
      </c>
      <c r="BK5" s="48">
        <v>3</v>
      </c>
      <c r="BL5" s="48">
        <v>3</v>
      </c>
      <c r="BM5" s="48">
        <v>3</v>
      </c>
      <c r="BN5" s="48">
        <v>3</v>
      </c>
      <c r="BO5" s="48"/>
      <c r="BP5" s="48">
        <v>3</v>
      </c>
      <c r="BQ5" s="48">
        <v>3</v>
      </c>
      <c r="BR5" s="48">
        <v>3</v>
      </c>
      <c r="BS5" s="48">
        <v>3</v>
      </c>
      <c r="BT5" s="48">
        <v>3</v>
      </c>
      <c r="BU5" s="48">
        <v>3</v>
      </c>
      <c r="BV5" s="48">
        <v>3</v>
      </c>
      <c r="BW5" s="48">
        <v>3</v>
      </c>
      <c r="BX5" s="48">
        <v>3</v>
      </c>
      <c r="BY5" s="48">
        <v>3</v>
      </c>
      <c r="BZ5" s="48">
        <v>3</v>
      </c>
      <c r="CA5" s="48">
        <v>3</v>
      </c>
      <c r="CB5" s="48">
        <v>3</v>
      </c>
      <c r="CC5" s="48">
        <v>3</v>
      </c>
      <c r="CD5" s="48">
        <v>3</v>
      </c>
      <c r="CE5" s="48">
        <v>3</v>
      </c>
      <c r="CF5" s="48">
        <v>3</v>
      </c>
      <c r="CG5" s="48">
        <v>3</v>
      </c>
      <c r="CH5" s="48">
        <v>3</v>
      </c>
      <c r="CI5" s="48">
        <v>3</v>
      </c>
      <c r="CJ5" s="48">
        <v>3</v>
      </c>
      <c r="CK5" s="48">
        <v>3</v>
      </c>
      <c r="CL5" s="48">
        <v>3</v>
      </c>
      <c r="CM5" s="48"/>
      <c r="CN5" s="48"/>
      <c r="CO5" s="48">
        <v>3</v>
      </c>
      <c r="CP5" s="48">
        <v>3</v>
      </c>
      <c r="CQ5" s="48">
        <v>3</v>
      </c>
      <c r="CR5" s="48">
        <v>3</v>
      </c>
      <c r="CS5" s="48">
        <v>3</v>
      </c>
      <c r="CT5" s="48">
        <v>3</v>
      </c>
      <c r="CU5" s="48"/>
      <c r="CV5" s="48">
        <v>3</v>
      </c>
      <c r="CW5" s="48"/>
      <c r="CX5" s="48">
        <v>3</v>
      </c>
      <c r="CY5" s="48">
        <v>3</v>
      </c>
    </row>
    <row r="6" spans="1:103" hidden="1" x14ac:dyDescent="0.25">
      <c r="A6" s="5" t="s">
        <v>10150</v>
      </c>
      <c r="B6" s="21"/>
      <c r="C6" s="21"/>
      <c r="D6" s="21">
        <v>4</v>
      </c>
      <c r="E6" s="21">
        <v>4</v>
      </c>
      <c r="F6" s="21">
        <v>4</v>
      </c>
      <c r="G6" s="21"/>
      <c r="H6" s="21"/>
      <c r="I6" s="21"/>
      <c r="J6" s="21"/>
      <c r="K6" s="21"/>
      <c r="L6" s="21"/>
      <c r="M6" s="21"/>
      <c r="N6" s="21"/>
      <c r="O6" s="21"/>
      <c r="P6" s="21"/>
      <c r="Q6" s="21"/>
      <c r="R6" s="21">
        <v>4</v>
      </c>
      <c r="S6" s="21">
        <v>4</v>
      </c>
      <c r="T6" s="21"/>
      <c r="U6" s="21">
        <v>4</v>
      </c>
      <c r="V6" s="21">
        <v>4</v>
      </c>
      <c r="W6" s="21"/>
      <c r="X6" s="21">
        <v>4</v>
      </c>
      <c r="Y6" s="21">
        <v>4</v>
      </c>
      <c r="Z6" s="21"/>
      <c r="AA6" s="21"/>
      <c r="AB6" s="21"/>
      <c r="AC6" s="21"/>
      <c r="AD6" s="21"/>
      <c r="AE6" s="21"/>
      <c r="AF6" s="21"/>
      <c r="AG6" s="21"/>
      <c r="AH6" s="21"/>
      <c r="AI6" s="21"/>
      <c r="AJ6" s="21"/>
      <c r="AK6" s="21"/>
      <c r="AL6" s="21"/>
      <c r="AM6" s="21"/>
      <c r="AN6" s="21"/>
      <c r="AO6" s="21"/>
      <c r="AP6" s="21"/>
      <c r="AQ6" s="21"/>
      <c r="AR6" s="21"/>
      <c r="AS6" s="21"/>
      <c r="AT6" s="21"/>
      <c r="AU6" s="21"/>
      <c r="AV6" s="21"/>
      <c r="AW6" s="21">
        <v>4</v>
      </c>
      <c r="AX6" s="21"/>
      <c r="AY6" s="21">
        <v>4</v>
      </c>
      <c r="AZ6" s="21">
        <v>4</v>
      </c>
      <c r="BA6" s="21"/>
      <c r="BB6" s="21"/>
      <c r="BC6" s="46">
        <v>4</v>
      </c>
      <c r="BD6" s="21">
        <v>4</v>
      </c>
      <c r="BE6" s="21">
        <v>4</v>
      </c>
      <c r="BF6" s="21">
        <v>4</v>
      </c>
      <c r="BG6" s="21">
        <v>4</v>
      </c>
      <c r="BH6" s="21">
        <v>4</v>
      </c>
      <c r="BI6" s="21">
        <v>4</v>
      </c>
      <c r="BJ6" s="21">
        <v>4</v>
      </c>
      <c r="BK6" s="21">
        <v>4</v>
      </c>
      <c r="BL6" s="21">
        <v>4</v>
      </c>
      <c r="BM6" s="21">
        <v>4</v>
      </c>
      <c r="BN6" s="21">
        <v>4</v>
      </c>
      <c r="BO6" s="21">
        <v>4</v>
      </c>
      <c r="BP6" s="21">
        <v>4</v>
      </c>
      <c r="BQ6" s="21">
        <v>4</v>
      </c>
      <c r="BR6" s="21">
        <v>4</v>
      </c>
      <c r="BS6" s="21">
        <v>4</v>
      </c>
      <c r="BT6" s="21">
        <v>4</v>
      </c>
      <c r="BU6" s="21">
        <v>4</v>
      </c>
      <c r="BV6" s="21">
        <v>4</v>
      </c>
      <c r="BW6" s="21">
        <v>4</v>
      </c>
      <c r="BX6" s="21">
        <v>4</v>
      </c>
      <c r="BY6" s="21">
        <v>4</v>
      </c>
      <c r="BZ6" s="21">
        <v>4</v>
      </c>
      <c r="CA6" s="21">
        <v>4</v>
      </c>
      <c r="CB6" s="21">
        <v>4</v>
      </c>
      <c r="CC6" s="21"/>
      <c r="CD6" s="21">
        <v>4</v>
      </c>
      <c r="CE6" s="21">
        <v>4</v>
      </c>
      <c r="CF6" s="21">
        <v>4</v>
      </c>
      <c r="CG6" s="21">
        <v>4</v>
      </c>
      <c r="CH6" s="21">
        <v>4</v>
      </c>
      <c r="CI6" s="21">
        <v>4</v>
      </c>
      <c r="CJ6" s="21">
        <v>4</v>
      </c>
      <c r="CK6" s="21">
        <v>4</v>
      </c>
      <c r="CL6" s="21">
        <v>4</v>
      </c>
      <c r="CM6" s="21"/>
      <c r="CN6" s="21"/>
      <c r="CO6" s="21">
        <v>4</v>
      </c>
      <c r="CP6" s="21">
        <v>4</v>
      </c>
      <c r="CQ6" s="21">
        <v>4</v>
      </c>
      <c r="CR6" s="21">
        <v>4</v>
      </c>
      <c r="CS6" s="21">
        <v>4</v>
      </c>
      <c r="CT6" s="21">
        <v>4</v>
      </c>
      <c r="CU6" s="21"/>
      <c r="CV6" s="21">
        <v>4</v>
      </c>
      <c r="CW6" s="21"/>
      <c r="CX6" s="21">
        <v>4</v>
      </c>
      <c r="CY6" s="21">
        <v>4</v>
      </c>
    </row>
    <row r="7" spans="1:103" hidden="1" x14ac:dyDescent="0.25">
      <c r="A7" s="5" t="s">
        <v>10150</v>
      </c>
      <c r="B7" s="21"/>
      <c r="C7" s="21"/>
      <c r="D7" s="21">
        <v>5</v>
      </c>
      <c r="E7" s="21"/>
      <c r="F7" s="21"/>
      <c r="G7" s="21">
        <v>5</v>
      </c>
      <c r="H7" s="21">
        <v>5</v>
      </c>
      <c r="I7" s="21"/>
      <c r="J7" s="21">
        <v>5</v>
      </c>
      <c r="K7" s="21">
        <v>5</v>
      </c>
      <c r="L7" s="21">
        <v>5</v>
      </c>
      <c r="M7" s="21">
        <v>5</v>
      </c>
      <c r="N7" s="21">
        <v>5</v>
      </c>
      <c r="O7" s="21"/>
      <c r="P7" s="21">
        <v>5</v>
      </c>
      <c r="Q7" s="21">
        <v>5</v>
      </c>
      <c r="R7" s="21"/>
      <c r="S7" s="21"/>
      <c r="T7" s="21"/>
      <c r="U7" s="21"/>
      <c r="V7" s="21"/>
      <c r="W7" s="21"/>
      <c r="X7" s="21">
        <v>5</v>
      </c>
      <c r="Y7" s="21"/>
      <c r="Z7" s="21"/>
      <c r="AA7" s="21"/>
      <c r="AB7" s="21"/>
      <c r="AC7" s="21"/>
      <c r="AD7" s="21"/>
      <c r="AE7" s="21"/>
      <c r="AF7" s="21"/>
      <c r="AG7" s="21"/>
      <c r="AH7" s="21"/>
      <c r="AI7" s="21"/>
      <c r="AJ7" s="21"/>
      <c r="AK7" s="21"/>
      <c r="AL7" s="21"/>
      <c r="AM7" s="21"/>
      <c r="AN7" s="21"/>
      <c r="AO7" s="21"/>
      <c r="AP7" s="21"/>
      <c r="AQ7" s="21"/>
      <c r="AR7" s="21"/>
      <c r="AS7" s="21"/>
      <c r="AT7" s="21"/>
      <c r="AU7" s="21"/>
      <c r="AV7" s="21"/>
      <c r="AW7" s="21">
        <v>5</v>
      </c>
      <c r="AX7" s="21"/>
      <c r="AY7" s="21"/>
      <c r="AZ7" s="21"/>
      <c r="BA7" s="21"/>
      <c r="BB7" s="21"/>
      <c r="BC7" s="46">
        <v>5</v>
      </c>
      <c r="BD7" s="21">
        <v>5</v>
      </c>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v>5</v>
      </c>
      <c r="CV7" s="21">
        <v>5</v>
      </c>
      <c r="CW7" s="21"/>
      <c r="CX7" s="21">
        <v>5</v>
      </c>
      <c r="CY7" s="21">
        <v>5</v>
      </c>
    </row>
    <row r="8" spans="1:103" hidden="1" x14ac:dyDescent="0.25">
      <c r="A8" s="47" t="s">
        <v>10151</v>
      </c>
      <c r="B8" s="48">
        <v>6</v>
      </c>
      <c r="C8" s="48">
        <v>6</v>
      </c>
      <c r="D8" s="48">
        <v>6</v>
      </c>
      <c r="E8" s="48">
        <v>6</v>
      </c>
      <c r="F8" s="48">
        <v>6</v>
      </c>
      <c r="G8" s="48"/>
      <c r="H8" s="48"/>
      <c r="I8" s="48"/>
      <c r="J8" s="48"/>
      <c r="K8" s="48"/>
      <c r="L8" s="48"/>
      <c r="M8" s="48"/>
      <c r="N8" s="48"/>
      <c r="O8" s="48"/>
      <c r="P8" s="48"/>
      <c r="Q8" s="48"/>
      <c r="R8" s="48">
        <v>6</v>
      </c>
      <c r="S8" s="48">
        <v>6</v>
      </c>
      <c r="T8" s="48"/>
      <c r="U8" s="48">
        <v>6</v>
      </c>
      <c r="V8" s="48">
        <v>6</v>
      </c>
      <c r="W8" s="48">
        <v>6</v>
      </c>
      <c r="X8" s="48">
        <v>6</v>
      </c>
      <c r="Y8" s="48">
        <v>6</v>
      </c>
      <c r="Z8" s="48"/>
      <c r="AA8" s="48"/>
      <c r="AB8" s="48"/>
      <c r="AC8" s="48"/>
      <c r="AD8" s="48"/>
      <c r="AE8" s="48"/>
      <c r="AF8" s="48"/>
      <c r="AG8" s="48"/>
      <c r="AH8" s="48"/>
      <c r="AI8" s="48"/>
      <c r="AJ8" s="48"/>
      <c r="AK8" s="48"/>
      <c r="AL8" s="48"/>
      <c r="AM8" s="48"/>
      <c r="AN8" s="48"/>
      <c r="AO8" s="48"/>
      <c r="AP8" s="48"/>
      <c r="AQ8" s="48"/>
      <c r="AR8" s="48"/>
      <c r="AS8" s="48"/>
      <c r="AT8" s="48"/>
      <c r="AU8" s="48"/>
      <c r="AV8" s="48"/>
      <c r="AW8" s="48">
        <v>6</v>
      </c>
      <c r="AX8" s="48"/>
      <c r="AY8" s="48">
        <v>6</v>
      </c>
      <c r="AZ8" s="48">
        <v>6</v>
      </c>
      <c r="BA8" s="48">
        <v>6</v>
      </c>
      <c r="BB8" s="48"/>
      <c r="BC8" s="49">
        <v>6</v>
      </c>
      <c r="BD8" s="48">
        <v>6</v>
      </c>
      <c r="BE8" s="48">
        <v>6</v>
      </c>
      <c r="BF8" s="48">
        <v>6</v>
      </c>
      <c r="BG8" s="48">
        <v>6</v>
      </c>
      <c r="BH8" s="48">
        <v>6</v>
      </c>
      <c r="BI8" s="48">
        <v>6</v>
      </c>
      <c r="BJ8" s="48">
        <v>6</v>
      </c>
      <c r="BK8" s="48">
        <v>6</v>
      </c>
      <c r="BL8" s="48">
        <v>6</v>
      </c>
      <c r="BM8" s="48">
        <v>6</v>
      </c>
      <c r="BN8" s="48">
        <v>6</v>
      </c>
      <c r="BO8" s="48"/>
      <c r="BP8" s="48">
        <v>6</v>
      </c>
      <c r="BQ8" s="48">
        <v>6</v>
      </c>
      <c r="BR8" s="48">
        <v>6</v>
      </c>
      <c r="BS8" s="48">
        <v>6</v>
      </c>
      <c r="BT8" s="48">
        <v>6</v>
      </c>
      <c r="BU8" s="48">
        <v>6</v>
      </c>
      <c r="BV8" s="48">
        <v>6</v>
      </c>
      <c r="BW8" s="48">
        <v>6</v>
      </c>
      <c r="BX8" s="48">
        <v>6</v>
      </c>
      <c r="BY8" s="48">
        <v>6</v>
      </c>
      <c r="BZ8" s="48">
        <v>6</v>
      </c>
      <c r="CA8" s="48">
        <v>6</v>
      </c>
      <c r="CB8" s="48"/>
      <c r="CC8" s="48"/>
      <c r="CD8" s="48"/>
      <c r="CE8" s="48">
        <v>6</v>
      </c>
      <c r="CF8" s="48"/>
      <c r="CG8" s="48">
        <v>6</v>
      </c>
      <c r="CH8" s="48">
        <v>6</v>
      </c>
      <c r="CI8" s="48">
        <v>6</v>
      </c>
      <c r="CJ8" s="48">
        <v>6</v>
      </c>
      <c r="CK8" s="48">
        <v>6</v>
      </c>
      <c r="CL8" s="48">
        <v>6</v>
      </c>
      <c r="CM8" s="48">
        <v>6</v>
      </c>
      <c r="CN8" s="48">
        <v>6</v>
      </c>
      <c r="CO8" s="48">
        <v>6</v>
      </c>
      <c r="CP8" s="48">
        <v>6</v>
      </c>
      <c r="CQ8" s="48">
        <v>6</v>
      </c>
      <c r="CR8" s="48">
        <v>6</v>
      </c>
      <c r="CS8" s="48">
        <v>6</v>
      </c>
      <c r="CT8" s="48">
        <v>6</v>
      </c>
      <c r="CU8" s="48">
        <v>6</v>
      </c>
      <c r="CV8" s="48">
        <v>6</v>
      </c>
      <c r="CW8" s="48"/>
      <c r="CX8" s="48">
        <v>6</v>
      </c>
      <c r="CY8" s="48">
        <v>6</v>
      </c>
    </row>
    <row r="9" spans="1:103" hidden="1" x14ac:dyDescent="0.25">
      <c r="A9" s="50" t="s">
        <v>659</v>
      </c>
      <c r="B9" s="51">
        <v>7</v>
      </c>
      <c r="C9" s="51"/>
      <c r="D9" s="51">
        <v>7</v>
      </c>
      <c r="E9" s="51"/>
      <c r="F9" s="51"/>
      <c r="G9" s="51">
        <v>7</v>
      </c>
      <c r="H9" s="51">
        <v>7</v>
      </c>
      <c r="I9" s="51"/>
      <c r="J9" s="51">
        <v>7</v>
      </c>
      <c r="K9" s="51">
        <v>7</v>
      </c>
      <c r="L9" s="51">
        <v>7</v>
      </c>
      <c r="M9" s="51">
        <v>7</v>
      </c>
      <c r="N9" s="51"/>
      <c r="O9" s="51">
        <v>7</v>
      </c>
      <c r="P9" s="51">
        <v>7</v>
      </c>
      <c r="Q9" s="51">
        <v>7</v>
      </c>
      <c r="R9" s="51"/>
      <c r="S9" s="51"/>
      <c r="T9" s="51"/>
      <c r="U9" s="51"/>
      <c r="V9" s="51"/>
      <c r="W9" s="51"/>
      <c r="X9" s="51">
        <v>7</v>
      </c>
      <c r="Y9" s="51"/>
      <c r="Z9" s="51"/>
      <c r="AA9" s="51"/>
      <c r="AB9" s="51"/>
      <c r="AC9" s="51"/>
      <c r="AD9" s="51"/>
      <c r="AE9" s="51"/>
      <c r="AF9" s="51"/>
      <c r="AG9" s="51"/>
      <c r="AH9" s="51"/>
      <c r="AI9" s="51"/>
      <c r="AJ9" s="51"/>
      <c r="AK9" s="51"/>
      <c r="AL9" s="51"/>
      <c r="AM9" s="51"/>
      <c r="AN9" s="51"/>
      <c r="AO9" s="51"/>
      <c r="AP9" s="51"/>
      <c r="AQ9" s="51"/>
      <c r="AR9" s="51"/>
      <c r="AS9" s="51"/>
      <c r="AT9" s="51"/>
      <c r="AU9" s="51"/>
      <c r="AV9" s="51"/>
      <c r="AW9" s="51">
        <v>7</v>
      </c>
      <c r="AX9" s="51">
        <v>7</v>
      </c>
      <c r="AY9" s="51"/>
      <c r="AZ9" s="51"/>
      <c r="BA9" s="51"/>
      <c r="BB9" s="51"/>
      <c r="BC9" s="52">
        <v>7</v>
      </c>
      <c r="BD9" s="51">
        <v>7</v>
      </c>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v>7</v>
      </c>
      <c r="CV9" s="51">
        <v>7</v>
      </c>
      <c r="CW9" s="51"/>
      <c r="CX9" s="51">
        <v>7</v>
      </c>
      <c r="CY9" s="51">
        <v>7</v>
      </c>
    </row>
    <row r="10" spans="1:103" hidden="1" x14ac:dyDescent="0.25">
      <c r="A10" s="5" t="s">
        <v>10150</v>
      </c>
      <c r="B10" s="21"/>
      <c r="C10" s="21"/>
      <c r="D10" s="21">
        <v>8</v>
      </c>
      <c r="E10" s="21"/>
      <c r="F10" s="21"/>
      <c r="G10" s="21">
        <v>8</v>
      </c>
      <c r="H10" s="21">
        <v>8</v>
      </c>
      <c r="I10" s="21"/>
      <c r="J10" s="21">
        <v>8</v>
      </c>
      <c r="K10" s="21">
        <v>8</v>
      </c>
      <c r="L10" s="21">
        <v>8</v>
      </c>
      <c r="M10" s="21">
        <v>8</v>
      </c>
      <c r="N10" s="21"/>
      <c r="O10" s="21">
        <v>8</v>
      </c>
      <c r="P10" s="21">
        <v>8</v>
      </c>
      <c r="Q10" s="21">
        <v>8</v>
      </c>
      <c r="R10" s="21"/>
      <c r="S10" s="21"/>
      <c r="T10" s="21"/>
      <c r="U10" s="21"/>
      <c r="V10" s="21"/>
      <c r="W10" s="21"/>
      <c r="X10" s="21">
        <v>8</v>
      </c>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v>8</v>
      </c>
      <c r="AX10" s="21"/>
      <c r="AY10" s="21"/>
      <c r="AZ10" s="21"/>
      <c r="BA10" s="21"/>
      <c r="BB10" s="21"/>
      <c r="BC10" s="46">
        <v>8</v>
      </c>
      <c r="BD10" s="21">
        <v>8</v>
      </c>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v>8</v>
      </c>
      <c r="CV10" s="21">
        <v>8</v>
      </c>
      <c r="CW10" s="21"/>
      <c r="CX10" s="21">
        <v>8</v>
      </c>
      <c r="CY10" s="21">
        <v>8</v>
      </c>
    </row>
    <row r="11" spans="1:103" hidden="1" x14ac:dyDescent="0.25">
      <c r="A11" s="50" t="s">
        <v>659</v>
      </c>
      <c r="B11" s="51">
        <v>9</v>
      </c>
      <c r="C11" s="51"/>
      <c r="D11" s="51">
        <v>9</v>
      </c>
      <c r="E11" s="51"/>
      <c r="F11" s="51"/>
      <c r="G11" s="51">
        <v>9</v>
      </c>
      <c r="H11" s="51">
        <v>9</v>
      </c>
      <c r="I11" s="51"/>
      <c r="J11" s="51">
        <v>9</v>
      </c>
      <c r="K11" s="51">
        <v>9</v>
      </c>
      <c r="L11" s="51">
        <v>9</v>
      </c>
      <c r="M11" s="51">
        <v>9</v>
      </c>
      <c r="N11" s="51"/>
      <c r="O11" s="51">
        <v>9</v>
      </c>
      <c r="P11" s="51">
        <v>9</v>
      </c>
      <c r="Q11" s="51">
        <v>9</v>
      </c>
      <c r="R11" s="51"/>
      <c r="S11" s="51"/>
      <c r="T11" s="51"/>
      <c r="U11" s="51"/>
      <c r="V11" s="51"/>
      <c r="W11" s="51"/>
      <c r="X11" s="51">
        <v>9</v>
      </c>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v>9</v>
      </c>
      <c r="AX11" s="51">
        <v>9</v>
      </c>
      <c r="AY11" s="51"/>
      <c r="AZ11" s="51"/>
      <c r="BA11" s="51"/>
      <c r="BB11" s="51"/>
      <c r="BC11" s="52">
        <v>9</v>
      </c>
      <c r="BD11" s="51">
        <v>9</v>
      </c>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v>9</v>
      </c>
      <c r="CV11" s="51">
        <v>9</v>
      </c>
      <c r="CW11" s="51"/>
      <c r="CX11" s="51">
        <v>9</v>
      </c>
      <c r="CY11" s="51">
        <v>9</v>
      </c>
    </row>
    <row r="12" spans="1:103" hidden="1" x14ac:dyDescent="0.25">
      <c r="A12" s="5" t="s">
        <v>10150</v>
      </c>
      <c r="B12" s="21"/>
      <c r="C12" s="21"/>
      <c r="D12" s="21">
        <v>10</v>
      </c>
      <c r="E12" s="21"/>
      <c r="F12" s="21"/>
      <c r="G12" s="21"/>
      <c r="H12" s="21"/>
      <c r="I12" s="21"/>
      <c r="J12" s="21"/>
      <c r="K12" s="21"/>
      <c r="L12" s="21"/>
      <c r="M12" s="21"/>
      <c r="N12" s="21"/>
      <c r="O12" s="21"/>
      <c r="P12" s="21"/>
      <c r="Q12" s="21">
        <v>10</v>
      </c>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46"/>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v>10</v>
      </c>
    </row>
    <row r="13" spans="1:103" hidden="1" x14ac:dyDescent="0.25">
      <c r="A13" s="50" t="s">
        <v>659</v>
      </c>
      <c r="B13" s="51">
        <v>11</v>
      </c>
      <c r="C13" s="51"/>
      <c r="D13" s="51">
        <v>11</v>
      </c>
      <c r="E13" s="51"/>
      <c r="F13" s="51"/>
      <c r="G13" s="51">
        <v>11</v>
      </c>
      <c r="H13" s="51">
        <v>11</v>
      </c>
      <c r="I13" s="51"/>
      <c r="J13" s="51">
        <v>11</v>
      </c>
      <c r="K13" s="51">
        <v>11</v>
      </c>
      <c r="L13" s="51">
        <v>11</v>
      </c>
      <c r="M13" s="51">
        <v>11</v>
      </c>
      <c r="N13" s="51"/>
      <c r="O13" s="51">
        <v>11</v>
      </c>
      <c r="P13" s="51">
        <v>11</v>
      </c>
      <c r="Q13" s="51">
        <v>11</v>
      </c>
      <c r="R13" s="51"/>
      <c r="S13" s="51"/>
      <c r="T13" s="51"/>
      <c r="U13" s="51"/>
      <c r="V13" s="51"/>
      <c r="W13" s="51"/>
      <c r="X13" s="51">
        <v>11</v>
      </c>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v>11</v>
      </c>
      <c r="AX13" s="51">
        <v>11</v>
      </c>
      <c r="AY13" s="51"/>
      <c r="AZ13" s="51"/>
      <c r="BA13" s="51"/>
      <c r="BB13" s="51"/>
      <c r="BC13" s="52">
        <v>11</v>
      </c>
      <c r="BD13" s="51">
        <v>11</v>
      </c>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v>11</v>
      </c>
      <c r="CV13" s="51">
        <v>11</v>
      </c>
      <c r="CW13" s="51"/>
      <c r="CX13" s="51">
        <v>11</v>
      </c>
      <c r="CY13" s="51">
        <v>11</v>
      </c>
    </row>
    <row r="14" spans="1:103" hidden="1" x14ac:dyDescent="0.25">
      <c r="A14" s="50" t="s">
        <v>659</v>
      </c>
      <c r="B14" s="51">
        <v>12</v>
      </c>
      <c r="C14" s="51"/>
      <c r="D14" s="51">
        <v>12</v>
      </c>
      <c r="E14" s="51"/>
      <c r="F14" s="51"/>
      <c r="G14" s="51">
        <v>12</v>
      </c>
      <c r="H14" s="51">
        <v>12</v>
      </c>
      <c r="I14" s="51"/>
      <c r="J14" s="51">
        <v>12</v>
      </c>
      <c r="K14" s="51">
        <v>12</v>
      </c>
      <c r="L14" s="51">
        <v>12</v>
      </c>
      <c r="M14" s="51">
        <v>12</v>
      </c>
      <c r="N14" s="51"/>
      <c r="O14" s="51"/>
      <c r="P14" s="51">
        <v>12</v>
      </c>
      <c r="Q14" s="51">
        <v>12</v>
      </c>
      <c r="R14" s="51"/>
      <c r="S14" s="51"/>
      <c r="T14" s="51"/>
      <c r="U14" s="51"/>
      <c r="V14" s="51"/>
      <c r="W14" s="51"/>
      <c r="X14" s="51">
        <v>12</v>
      </c>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v>12</v>
      </c>
      <c r="AX14" s="51"/>
      <c r="AY14" s="51"/>
      <c r="AZ14" s="51"/>
      <c r="BA14" s="51"/>
      <c r="BB14" s="51">
        <v>12</v>
      </c>
      <c r="BC14" s="52">
        <v>12</v>
      </c>
      <c r="BD14" s="51">
        <v>12</v>
      </c>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v>12</v>
      </c>
      <c r="CV14" s="51">
        <v>12</v>
      </c>
      <c r="CW14" s="51"/>
      <c r="CX14" s="51">
        <v>12</v>
      </c>
      <c r="CY14" s="51">
        <v>12</v>
      </c>
    </row>
    <row r="15" spans="1:103" hidden="1" x14ac:dyDescent="0.25">
      <c r="A15" s="50" t="s">
        <v>659</v>
      </c>
      <c r="B15" s="51">
        <v>13</v>
      </c>
      <c r="C15" s="51"/>
      <c r="D15" s="51">
        <v>13</v>
      </c>
      <c r="E15" s="51"/>
      <c r="F15" s="51"/>
      <c r="G15" s="51">
        <v>13</v>
      </c>
      <c r="H15" s="51">
        <v>13</v>
      </c>
      <c r="I15" s="51"/>
      <c r="J15" s="51">
        <v>13</v>
      </c>
      <c r="K15" s="51">
        <v>13</v>
      </c>
      <c r="L15" s="51">
        <v>13</v>
      </c>
      <c r="M15" s="51">
        <v>13</v>
      </c>
      <c r="N15" s="51"/>
      <c r="O15" s="51">
        <v>13</v>
      </c>
      <c r="P15" s="51">
        <v>13</v>
      </c>
      <c r="Q15" s="51">
        <v>13</v>
      </c>
      <c r="R15" s="51"/>
      <c r="S15" s="51"/>
      <c r="T15" s="51"/>
      <c r="U15" s="51"/>
      <c r="V15" s="51"/>
      <c r="W15" s="51"/>
      <c r="X15" s="51">
        <v>13</v>
      </c>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v>13</v>
      </c>
      <c r="AX15" s="51"/>
      <c r="AY15" s="51"/>
      <c r="AZ15" s="51"/>
      <c r="BA15" s="51"/>
      <c r="BB15" s="51"/>
      <c r="BC15" s="52">
        <v>13</v>
      </c>
      <c r="BD15" s="51">
        <v>13</v>
      </c>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v>13</v>
      </c>
      <c r="CV15" s="51">
        <v>13</v>
      </c>
      <c r="CW15" s="51"/>
      <c r="CX15" s="51">
        <v>13</v>
      </c>
      <c r="CY15" s="51">
        <v>13</v>
      </c>
    </row>
    <row r="16" spans="1:103" hidden="1" x14ac:dyDescent="0.25">
      <c r="A16" s="5" t="s">
        <v>10150</v>
      </c>
      <c r="B16" s="21"/>
      <c r="C16" s="21"/>
      <c r="D16" s="21">
        <v>14</v>
      </c>
      <c r="E16" s="21"/>
      <c r="F16" s="21"/>
      <c r="G16" s="21">
        <v>14</v>
      </c>
      <c r="H16" s="21">
        <v>14</v>
      </c>
      <c r="I16" s="21">
        <v>14</v>
      </c>
      <c r="J16" s="21">
        <v>14</v>
      </c>
      <c r="K16" s="21">
        <v>14</v>
      </c>
      <c r="L16" s="21">
        <v>14</v>
      </c>
      <c r="M16" s="21">
        <v>14</v>
      </c>
      <c r="N16" s="21"/>
      <c r="O16" s="21">
        <v>14</v>
      </c>
      <c r="P16" s="21"/>
      <c r="Q16" s="21">
        <v>14</v>
      </c>
      <c r="R16" s="21"/>
      <c r="S16" s="21"/>
      <c r="T16" s="21"/>
      <c r="U16" s="21"/>
      <c r="V16" s="21"/>
      <c r="W16" s="21"/>
      <c r="X16" s="21">
        <v>14</v>
      </c>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v>14</v>
      </c>
      <c r="AX16" s="21">
        <v>14</v>
      </c>
      <c r="AY16" s="21"/>
      <c r="AZ16" s="21"/>
      <c r="BA16" s="21"/>
      <c r="BB16" s="21"/>
      <c r="BC16" s="46">
        <v>14</v>
      </c>
      <c r="BD16" s="21">
        <v>14</v>
      </c>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v>14</v>
      </c>
      <c r="CV16" s="21">
        <v>14</v>
      </c>
      <c r="CW16" s="21"/>
      <c r="CX16" s="21">
        <v>14</v>
      </c>
      <c r="CY16" s="21">
        <v>14</v>
      </c>
    </row>
    <row r="17" spans="1:103" hidden="1" x14ac:dyDescent="0.25">
      <c r="A17" s="5" t="s">
        <v>10150</v>
      </c>
      <c r="B17" s="21"/>
      <c r="C17" s="21"/>
      <c r="D17" s="21">
        <v>15</v>
      </c>
      <c r="E17" s="21"/>
      <c r="F17" s="21"/>
      <c r="G17" s="21">
        <v>15</v>
      </c>
      <c r="H17" s="21">
        <v>15</v>
      </c>
      <c r="I17" s="21"/>
      <c r="J17" s="21">
        <v>15</v>
      </c>
      <c r="K17" s="21">
        <v>15</v>
      </c>
      <c r="L17" s="21">
        <v>15</v>
      </c>
      <c r="M17" s="21">
        <v>15</v>
      </c>
      <c r="N17" s="21"/>
      <c r="O17" s="21">
        <v>15</v>
      </c>
      <c r="P17" s="21">
        <v>15</v>
      </c>
      <c r="Q17" s="21">
        <v>15</v>
      </c>
      <c r="R17" s="21"/>
      <c r="S17" s="21"/>
      <c r="T17" s="21"/>
      <c r="U17" s="21"/>
      <c r="V17" s="21"/>
      <c r="W17" s="21"/>
      <c r="X17" s="21">
        <v>15</v>
      </c>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v>15</v>
      </c>
      <c r="AX17" s="21"/>
      <c r="AY17" s="21"/>
      <c r="AZ17" s="21"/>
      <c r="BA17" s="21"/>
      <c r="BB17" s="21"/>
      <c r="BC17" s="46">
        <v>15</v>
      </c>
      <c r="BD17" s="21">
        <v>15</v>
      </c>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v>15</v>
      </c>
      <c r="CV17" s="21">
        <v>15</v>
      </c>
      <c r="CW17" s="21"/>
      <c r="CX17" s="21">
        <v>15</v>
      </c>
      <c r="CY17" s="21">
        <v>15</v>
      </c>
    </row>
    <row r="18" spans="1:103" hidden="1" x14ac:dyDescent="0.25">
      <c r="A18" s="5" t="s">
        <v>10150</v>
      </c>
      <c r="B18" s="21"/>
      <c r="C18" s="21">
        <v>16</v>
      </c>
      <c r="D18" s="21">
        <v>16</v>
      </c>
      <c r="E18" s="21">
        <v>16</v>
      </c>
      <c r="F18" s="21">
        <v>16</v>
      </c>
      <c r="G18" s="21"/>
      <c r="H18" s="21"/>
      <c r="I18" s="21"/>
      <c r="J18" s="21"/>
      <c r="K18" s="21"/>
      <c r="L18" s="21"/>
      <c r="M18" s="21"/>
      <c r="N18" s="21"/>
      <c r="O18" s="21"/>
      <c r="P18" s="21"/>
      <c r="Q18" s="21"/>
      <c r="R18" s="21">
        <v>16</v>
      </c>
      <c r="S18" s="21">
        <v>16</v>
      </c>
      <c r="T18" s="21"/>
      <c r="U18" s="21">
        <v>16</v>
      </c>
      <c r="V18" s="21"/>
      <c r="W18" s="21">
        <v>16</v>
      </c>
      <c r="X18" s="21">
        <v>16</v>
      </c>
      <c r="Y18" s="21">
        <v>16</v>
      </c>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v>16</v>
      </c>
      <c r="AX18" s="21"/>
      <c r="AY18" s="21">
        <v>16</v>
      </c>
      <c r="AZ18" s="21">
        <v>16</v>
      </c>
      <c r="BA18" s="21">
        <v>16</v>
      </c>
      <c r="BB18" s="21"/>
      <c r="BC18" s="46">
        <v>16</v>
      </c>
      <c r="BD18" s="21">
        <v>16</v>
      </c>
      <c r="BE18" s="21">
        <v>16</v>
      </c>
      <c r="BF18" s="21">
        <v>16</v>
      </c>
      <c r="BG18" s="21">
        <v>16</v>
      </c>
      <c r="BH18" s="21">
        <v>16</v>
      </c>
      <c r="BI18" s="21">
        <v>16</v>
      </c>
      <c r="BJ18" s="21">
        <v>16</v>
      </c>
      <c r="BK18" s="21">
        <v>16</v>
      </c>
      <c r="BL18" s="21">
        <v>16</v>
      </c>
      <c r="BM18" s="21">
        <v>16</v>
      </c>
      <c r="BN18" s="21">
        <v>16</v>
      </c>
      <c r="BO18" s="21">
        <v>16</v>
      </c>
      <c r="BP18" s="21">
        <v>16</v>
      </c>
      <c r="BQ18" s="21">
        <v>16</v>
      </c>
      <c r="BR18" s="21">
        <v>16</v>
      </c>
      <c r="BS18" s="21">
        <v>16</v>
      </c>
      <c r="BT18" s="21">
        <v>16</v>
      </c>
      <c r="BU18" s="21">
        <v>16</v>
      </c>
      <c r="BV18" s="21">
        <v>16</v>
      </c>
      <c r="BW18" s="21">
        <v>16</v>
      </c>
      <c r="BX18" s="21">
        <v>16</v>
      </c>
      <c r="BY18" s="21">
        <v>16</v>
      </c>
      <c r="BZ18" s="21">
        <v>16</v>
      </c>
      <c r="CA18" s="21">
        <v>16</v>
      </c>
      <c r="CB18" s="21">
        <v>16</v>
      </c>
      <c r="CC18" s="21"/>
      <c r="CD18" s="21">
        <v>16</v>
      </c>
      <c r="CE18" s="21">
        <v>16</v>
      </c>
      <c r="CF18" s="21">
        <v>16</v>
      </c>
      <c r="CG18" s="21">
        <v>16</v>
      </c>
      <c r="CH18" s="21">
        <v>16</v>
      </c>
      <c r="CI18" s="21">
        <v>16</v>
      </c>
      <c r="CJ18" s="21">
        <v>16</v>
      </c>
      <c r="CK18" s="21">
        <v>16</v>
      </c>
      <c r="CL18" s="21">
        <v>16</v>
      </c>
      <c r="CM18" s="21">
        <v>16</v>
      </c>
      <c r="CN18" s="21">
        <v>16</v>
      </c>
      <c r="CO18" s="21">
        <v>16</v>
      </c>
      <c r="CP18" s="21">
        <v>16</v>
      </c>
      <c r="CQ18" s="21">
        <v>16</v>
      </c>
      <c r="CR18" s="21">
        <v>16</v>
      </c>
      <c r="CS18" s="21">
        <v>16</v>
      </c>
      <c r="CT18" s="21">
        <v>16</v>
      </c>
      <c r="CU18" s="21">
        <v>16</v>
      </c>
      <c r="CV18" s="21">
        <v>16</v>
      </c>
      <c r="CW18" s="21"/>
      <c r="CX18" s="21">
        <v>16</v>
      </c>
      <c r="CY18" s="21">
        <v>16</v>
      </c>
    </row>
    <row r="19" spans="1:103" hidden="1" x14ac:dyDescent="0.25">
      <c r="A19" s="47" t="s">
        <v>10151</v>
      </c>
      <c r="B19" s="48">
        <v>17</v>
      </c>
      <c r="C19" s="48">
        <v>17</v>
      </c>
      <c r="D19" s="48">
        <v>17</v>
      </c>
      <c r="E19" s="48">
        <v>17</v>
      </c>
      <c r="F19" s="48">
        <v>17</v>
      </c>
      <c r="G19" s="48"/>
      <c r="H19" s="48"/>
      <c r="I19" s="48"/>
      <c r="J19" s="48"/>
      <c r="K19" s="48"/>
      <c r="L19" s="48"/>
      <c r="M19" s="48"/>
      <c r="N19" s="48"/>
      <c r="O19" s="48"/>
      <c r="P19" s="48"/>
      <c r="Q19" s="48"/>
      <c r="R19" s="48">
        <v>17</v>
      </c>
      <c r="S19" s="48">
        <v>17</v>
      </c>
      <c r="T19" s="48"/>
      <c r="U19" s="48">
        <v>17</v>
      </c>
      <c r="V19" s="48">
        <v>17</v>
      </c>
      <c r="W19" s="48">
        <v>17</v>
      </c>
      <c r="X19" s="48">
        <v>17</v>
      </c>
      <c r="Y19" s="48">
        <v>17</v>
      </c>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v>17</v>
      </c>
      <c r="AX19" s="48"/>
      <c r="AY19" s="48">
        <v>17</v>
      </c>
      <c r="AZ19" s="48">
        <v>17</v>
      </c>
      <c r="BA19" s="48">
        <v>17</v>
      </c>
      <c r="BB19" s="48"/>
      <c r="BC19" s="49">
        <v>17</v>
      </c>
      <c r="BD19" s="48">
        <v>17</v>
      </c>
      <c r="BE19" s="48">
        <v>17</v>
      </c>
      <c r="BF19" s="48">
        <v>17</v>
      </c>
      <c r="BG19" s="48">
        <v>17</v>
      </c>
      <c r="BH19" s="48">
        <v>17</v>
      </c>
      <c r="BI19" s="48">
        <v>17</v>
      </c>
      <c r="BJ19" s="48">
        <v>17</v>
      </c>
      <c r="BK19" s="48">
        <v>17</v>
      </c>
      <c r="BL19" s="48">
        <v>17</v>
      </c>
      <c r="BM19" s="48">
        <v>17</v>
      </c>
      <c r="BN19" s="48">
        <v>17</v>
      </c>
      <c r="BO19" s="48">
        <v>17</v>
      </c>
      <c r="BP19" s="48">
        <v>17</v>
      </c>
      <c r="BQ19" s="48">
        <v>17</v>
      </c>
      <c r="BR19" s="48">
        <v>17</v>
      </c>
      <c r="BS19" s="48">
        <v>17</v>
      </c>
      <c r="BT19" s="48">
        <v>17</v>
      </c>
      <c r="BU19" s="48">
        <v>17</v>
      </c>
      <c r="BV19" s="48">
        <v>17</v>
      </c>
      <c r="BW19" s="48">
        <v>17</v>
      </c>
      <c r="BX19" s="48">
        <v>17</v>
      </c>
      <c r="BY19" s="48">
        <v>17</v>
      </c>
      <c r="BZ19" s="48">
        <v>17</v>
      </c>
      <c r="CA19" s="48">
        <v>17</v>
      </c>
      <c r="CB19" s="48">
        <v>17</v>
      </c>
      <c r="CC19" s="48"/>
      <c r="CD19" s="48">
        <v>17</v>
      </c>
      <c r="CE19" s="48">
        <v>17</v>
      </c>
      <c r="CF19" s="48">
        <v>17</v>
      </c>
      <c r="CG19" s="48">
        <v>17</v>
      </c>
      <c r="CH19" s="48">
        <v>17</v>
      </c>
      <c r="CI19" s="48">
        <v>17</v>
      </c>
      <c r="CJ19" s="48">
        <v>17</v>
      </c>
      <c r="CK19" s="48">
        <v>17</v>
      </c>
      <c r="CL19" s="48">
        <v>17</v>
      </c>
      <c r="CM19" s="48">
        <v>17</v>
      </c>
      <c r="CN19" s="48">
        <v>17</v>
      </c>
      <c r="CO19" s="48">
        <v>17</v>
      </c>
      <c r="CP19" s="48">
        <v>17</v>
      </c>
      <c r="CQ19" s="48">
        <v>17</v>
      </c>
      <c r="CR19" s="48">
        <v>17</v>
      </c>
      <c r="CS19" s="48">
        <v>17</v>
      </c>
      <c r="CT19" s="48">
        <v>17</v>
      </c>
      <c r="CU19" s="48">
        <v>17</v>
      </c>
      <c r="CV19" s="48">
        <v>17</v>
      </c>
      <c r="CW19" s="48"/>
      <c r="CX19" s="48">
        <v>17</v>
      </c>
      <c r="CY19" s="48">
        <v>17</v>
      </c>
    </row>
    <row r="20" spans="1:103" hidden="1" x14ac:dyDescent="0.25">
      <c r="A20" s="5" t="s">
        <v>10150</v>
      </c>
      <c r="B20" s="21"/>
      <c r="C20" s="21"/>
      <c r="D20" s="21">
        <v>18</v>
      </c>
      <c r="E20" s="21"/>
      <c r="F20" s="21"/>
      <c r="G20" s="21">
        <v>18</v>
      </c>
      <c r="H20" s="21">
        <v>18</v>
      </c>
      <c r="I20" s="21"/>
      <c r="J20" s="21">
        <v>18</v>
      </c>
      <c r="K20" s="21">
        <v>18</v>
      </c>
      <c r="L20" s="21">
        <v>18</v>
      </c>
      <c r="M20" s="21">
        <v>18</v>
      </c>
      <c r="N20" s="21"/>
      <c r="O20" s="21">
        <v>18</v>
      </c>
      <c r="P20" s="21"/>
      <c r="Q20" s="21">
        <v>18</v>
      </c>
      <c r="R20" s="21"/>
      <c r="S20" s="21"/>
      <c r="T20" s="21"/>
      <c r="U20" s="21"/>
      <c r="V20" s="21"/>
      <c r="W20" s="21"/>
      <c r="X20" s="21">
        <v>18</v>
      </c>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v>18</v>
      </c>
      <c r="AX20" s="21"/>
      <c r="AY20" s="21"/>
      <c r="AZ20" s="21"/>
      <c r="BA20" s="21"/>
      <c r="BB20" s="21"/>
      <c r="BC20" s="46">
        <v>18</v>
      </c>
      <c r="BD20" s="21">
        <v>18</v>
      </c>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v>18</v>
      </c>
      <c r="CV20" s="21">
        <v>18</v>
      </c>
      <c r="CW20" s="21"/>
      <c r="CX20" s="21">
        <v>18</v>
      </c>
      <c r="CY20" s="21">
        <v>18</v>
      </c>
    </row>
    <row r="21" spans="1:103" hidden="1" x14ac:dyDescent="0.25">
      <c r="A21" s="47" t="s">
        <v>10151</v>
      </c>
      <c r="B21" s="48">
        <v>19</v>
      </c>
      <c r="C21" s="48"/>
      <c r="D21" s="48">
        <v>19</v>
      </c>
      <c r="E21" s="48">
        <v>19</v>
      </c>
      <c r="F21" s="48">
        <v>19</v>
      </c>
      <c r="G21" s="48"/>
      <c r="H21" s="48"/>
      <c r="I21" s="48"/>
      <c r="J21" s="48"/>
      <c r="K21" s="48"/>
      <c r="L21" s="48"/>
      <c r="M21" s="48"/>
      <c r="N21" s="48"/>
      <c r="O21" s="48"/>
      <c r="P21" s="48"/>
      <c r="Q21" s="48"/>
      <c r="R21" s="48">
        <v>19</v>
      </c>
      <c r="S21" s="48">
        <v>19</v>
      </c>
      <c r="T21" s="48"/>
      <c r="U21" s="48">
        <v>19</v>
      </c>
      <c r="V21" s="48">
        <v>19</v>
      </c>
      <c r="W21" s="48">
        <v>19</v>
      </c>
      <c r="X21" s="48">
        <v>19</v>
      </c>
      <c r="Y21" s="48">
        <v>19</v>
      </c>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v>19</v>
      </c>
      <c r="AX21" s="48"/>
      <c r="AY21" s="48">
        <v>19</v>
      </c>
      <c r="AZ21" s="48">
        <v>19</v>
      </c>
      <c r="BA21" s="48"/>
      <c r="BB21" s="48"/>
      <c r="BC21" s="49">
        <v>19</v>
      </c>
      <c r="BD21" s="48">
        <v>19</v>
      </c>
      <c r="BE21" s="48">
        <v>19</v>
      </c>
      <c r="BF21" s="48">
        <v>19</v>
      </c>
      <c r="BG21" s="48">
        <v>19</v>
      </c>
      <c r="BH21" s="48">
        <v>19</v>
      </c>
      <c r="BI21" s="48">
        <v>19</v>
      </c>
      <c r="BJ21" s="48">
        <v>19</v>
      </c>
      <c r="BK21" s="48">
        <v>19</v>
      </c>
      <c r="BL21" s="48">
        <v>19</v>
      </c>
      <c r="BM21" s="48">
        <v>19</v>
      </c>
      <c r="BN21" s="48">
        <v>19</v>
      </c>
      <c r="BO21" s="48"/>
      <c r="BP21" s="48">
        <v>19</v>
      </c>
      <c r="BQ21" s="48">
        <v>19</v>
      </c>
      <c r="BR21" s="48">
        <v>19</v>
      </c>
      <c r="BS21" s="48">
        <v>19</v>
      </c>
      <c r="BT21" s="48">
        <v>19</v>
      </c>
      <c r="BU21" s="48">
        <v>19</v>
      </c>
      <c r="BV21" s="48">
        <v>19</v>
      </c>
      <c r="BW21" s="48">
        <v>19</v>
      </c>
      <c r="BX21" s="48">
        <v>19</v>
      </c>
      <c r="BY21" s="48">
        <v>19</v>
      </c>
      <c r="BZ21" s="48">
        <v>19</v>
      </c>
      <c r="CA21" s="48">
        <v>19</v>
      </c>
      <c r="CB21" s="48"/>
      <c r="CC21" s="48"/>
      <c r="CD21" s="48"/>
      <c r="CE21" s="48">
        <v>19</v>
      </c>
      <c r="CF21" s="48"/>
      <c r="CG21" s="48">
        <v>19</v>
      </c>
      <c r="CH21" s="48">
        <v>19</v>
      </c>
      <c r="CI21" s="48">
        <v>19</v>
      </c>
      <c r="CJ21" s="48">
        <v>19</v>
      </c>
      <c r="CK21" s="48">
        <v>19</v>
      </c>
      <c r="CL21" s="48">
        <v>19</v>
      </c>
      <c r="CM21" s="48"/>
      <c r="CN21" s="48"/>
      <c r="CO21" s="48">
        <v>19</v>
      </c>
      <c r="CP21" s="48">
        <v>19</v>
      </c>
      <c r="CQ21" s="48">
        <v>19</v>
      </c>
      <c r="CR21" s="48">
        <v>19</v>
      </c>
      <c r="CS21" s="48">
        <v>19</v>
      </c>
      <c r="CT21" s="48">
        <v>19</v>
      </c>
      <c r="CU21" s="48"/>
      <c r="CV21" s="48">
        <v>19</v>
      </c>
      <c r="CW21" s="48"/>
      <c r="CX21" s="48">
        <v>19</v>
      </c>
      <c r="CY21" s="48">
        <v>19</v>
      </c>
    </row>
    <row r="22" spans="1:103" hidden="1" x14ac:dyDescent="0.25">
      <c r="A22" s="47" t="s">
        <v>10151</v>
      </c>
      <c r="B22" s="48">
        <v>20</v>
      </c>
      <c r="C22" s="48"/>
      <c r="D22" s="48">
        <v>20</v>
      </c>
      <c r="E22" s="48">
        <v>20</v>
      </c>
      <c r="F22" s="48">
        <v>20</v>
      </c>
      <c r="G22" s="48"/>
      <c r="H22" s="48"/>
      <c r="I22" s="48"/>
      <c r="J22" s="48"/>
      <c r="K22" s="48"/>
      <c r="L22" s="48"/>
      <c r="M22" s="48"/>
      <c r="N22" s="48"/>
      <c r="O22" s="48"/>
      <c r="P22" s="48"/>
      <c r="Q22" s="48"/>
      <c r="R22" s="48">
        <v>20</v>
      </c>
      <c r="S22" s="48">
        <v>20</v>
      </c>
      <c r="T22" s="48"/>
      <c r="U22" s="48">
        <v>20</v>
      </c>
      <c r="V22" s="48">
        <v>20</v>
      </c>
      <c r="W22" s="48"/>
      <c r="X22" s="48">
        <v>20</v>
      </c>
      <c r="Y22" s="48">
        <v>20</v>
      </c>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v>20</v>
      </c>
      <c r="AX22" s="48"/>
      <c r="AY22" s="48">
        <v>20</v>
      </c>
      <c r="AZ22" s="48">
        <v>20</v>
      </c>
      <c r="BA22" s="48"/>
      <c r="BB22" s="48"/>
      <c r="BC22" s="49">
        <v>20</v>
      </c>
      <c r="BD22" s="48">
        <v>20</v>
      </c>
      <c r="BE22" s="48">
        <v>20</v>
      </c>
      <c r="BF22" s="48">
        <v>20</v>
      </c>
      <c r="BG22" s="48">
        <v>20</v>
      </c>
      <c r="BH22" s="48">
        <v>20</v>
      </c>
      <c r="BI22" s="48">
        <v>20</v>
      </c>
      <c r="BJ22" s="48">
        <v>20</v>
      </c>
      <c r="BK22" s="48">
        <v>20</v>
      </c>
      <c r="BL22" s="48">
        <v>20</v>
      </c>
      <c r="BM22" s="48">
        <v>20</v>
      </c>
      <c r="BN22" s="48">
        <v>20</v>
      </c>
      <c r="BO22" s="48"/>
      <c r="BP22" s="48">
        <v>20</v>
      </c>
      <c r="BQ22" s="48">
        <v>20</v>
      </c>
      <c r="BR22" s="48">
        <v>20</v>
      </c>
      <c r="BS22" s="48">
        <v>20</v>
      </c>
      <c r="BT22" s="48">
        <v>20</v>
      </c>
      <c r="BU22" s="48">
        <v>20</v>
      </c>
      <c r="BV22" s="48">
        <v>20</v>
      </c>
      <c r="BW22" s="48">
        <v>20</v>
      </c>
      <c r="BX22" s="48">
        <v>20</v>
      </c>
      <c r="BY22" s="48">
        <v>20</v>
      </c>
      <c r="BZ22" s="48">
        <v>20</v>
      </c>
      <c r="CA22" s="48">
        <v>20</v>
      </c>
      <c r="CB22" s="48"/>
      <c r="CC22" s="48"/>
      <c r="CD22" s="48"/>
      <c r="CE22" s="48">
        <v>20</v>
      </c>
      <c r="CF22" s="48"/>
      <c r="CG22" s="48">
        <v>20</v>
      </c>
      <c r="CH22" s="48">
        <v>20</v>
      </c>
      <c r="CI22" s="48">
        <v>20</v>
      </c>
      <c r="CJ22" s="48">
        <v>20</v>
      </c>
      <c r="CK22" s="48">
        <v>20</v>
      </c>
      <c r="CL22" s="48">
        <v>20</v>
      </c>
      <c r="CM22" s="48"/>
      <c r="CN22" s="48"/>
      <c r="CO22" s="48">
        <v>20</v>
      </c>
      <c r="CP22" s="48">
        <v>20</v>
      </c>
      <c r="CQ22" s="48">
        <v>20</v>
      </c>
      <c r="CR22" s="48">
        <v>20</v>
      </c>
      <c r="CS22" s="48">
        <v>20</v>
      </c>
      <c r="CT22" s="48">
        <v>20</v>
      </c>
      <c r="CU22" s="48">
        <v>20</v>
      </c>
      <c r="CV22" s="48">
        <v>20</v>
      </c>
      <c r="CW22" s="48"/>
      <c r="CX22" s="48">
        <v>20</v>
      </c>
      <c r="CY22" s="48">
        <v>20</v>
      </c>
    </row>
    <row r="23" spans="1:103" hidden="1" x14ac:dyDescent="0.25">
      <c r="A23" s="47" t="s">
        <v>10151</v>
      </c>
      <c r="B23" s="48">
        <v>21</v>
      </c>
      <c r="C23" s="48">
        <v>21</v>
      </c>
      <c r="D23" s="48">
        <v>21</v>
      </c>
      <c r="E23" s="48">
        <v>21</v>
      </c>
      <c r="F23" s="48">
        <v>21</v>
      </c>
      <c r="G23" s="48"/>
      <c r="H23" s="48"/>
      <c r="I23" s="48"/>
      <c r="J23" s="48"/>
      <c r="K23" s="48"/>
      <c r="L23" s="48"/>
      <c r="M23" s="48"/>
      <c r="N23" s="48"/>
      <c r="O23" s="48"/>
      <c r="P23" s="48"/>
      <c r="Q23" s="48"/>
      <c r="R23" s="48">
        <v>21</v>
      </c>
      <c r="S23" s="48">
        <v>21</v>
      </c>
      <c r="T23" s="48"/>
      <c r="U23" s="48">
        <v>21</v>
      </c>
      <c r="V23" s="48">
        <v>21</v>
      </c>
      <c r="W23" s="48">
        <v>21</v>
      </c>
      <c r="X23" s="48">
        <v>21</v>
      </c>
      <c r="Y23" s="48">
        <v>21</v>
      </c>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v>21</v>
      </c>
      <c r="AX23" s="48"/>
      <c r="AY23" s="48">
        <v>21</v>
      </c>
      <c r="AZ23" s="48">
        <v>21</v>
      </c>
      <c r="BA23" s="48">
        <v>21</v>
      </c>
      <c r="BB23" s="48"/>
      <c r="BC23" s="49">
        <v>21</v>
      </c>
      <c r="BD23" s="48">
        <v>21</v>
      </c>
      <c r="BE23" s="48">
        <v>21</v>
      </c>
      <c r="BF23" s="48">
        <v>21</v>
      </c>
      <c r="BG23" s="48">
        <v>21</v>
      </c>
      <c r="BH23" s="48">
        <v>21</v>
      </c>
      <c r="BI23" s="48">
        <v>21</v>
      </c>
      <c r="BJ23" s="48">
        <v>21</v>
      </c>
      <c r="BK23" s="48">
        <v>21</v>
      </c>
      <c r="BL23" s="48">
        <v>21</v>
      </c>
      <c r="BM23" s="48">
        <v>21</v>
      </c>
      <c r="BN23" s="48">
        <v>21</v>
      </c>
      <c r="BO23" s="48">
        <v>21</v>
      </c>
      <c r="BP23" s="48">
        <v>21</v>
      </c>
      <c r="BQ23" s="48">
        <v>21</v>
      </c>
      <c r="BR23" s="48"/>
      <c r="BS23" s="48">
        <v>21</v>
      </c>
      <c r="BT23" s="48">
        <v>21</v>
      </c>
      <c r="BU23" s="48">
        <v>21</v>
      </c>
      <c r="BV23" s="48">
        <v>21</v>
      </c>
      <c r="BW23" s="48">
        <v>21</v>
      </c>
      <c r="BX23" s="48">
        <v>21</v>
      </c>
      <c r="BY23" s="48">
        <v>21</v>
      </c>
      <c r="BZ23" s="48">
        <v>21</v>
      </c>
      <c r="CA23" s="48">
        <v>21</v>
      </c>
      <c r="CB23" s="48">
        <v>21</v>
      </c>
      <c r="CC23" s="48"/>
      <c r="CD23" s="48">
        <v>21</v>
      </c>
      <c r="CE23" s="48">
        <v>21</v>
      </c>
      <c r="CF23" s="48">
        <v>21</v>
      </c>
      <c r="CG23" s="48">
        <v>21</v>
      </c>
      <c r="CH23" s="48">
        <v>21</v>
      </c>
      <c r="CI23" s="48">
        <v>21</v>
      </c>
      <c r="CJ23" s="48">
        <v>21</v>
      </c>
      <c r="CK23" s="48">
        <v>21</v>
      </c>
      <c r="CL23" s="48">
        <v>21</v>
      </c>
      <c r="CM23" s="48">
        <v>21</v>
      </c>
      <c r="CN23" s="48">
        <v>21</v>
      </c>
      <c r="CO23" s="48">
        <v>21</v>
      </c>
      <c r="CP23" s="48">
        <v>21</v>
      </c>
      <c r="CQ23" s="48">
        <v>21</v>
      </c>
      <c r="CR23" s="48">
        <v>21</v>
      </c>
      <c r="CS23" s="48">
        <v>21</v>
      </c>
      <c r="CT23" s="48">
        <v>21</v>
      </c>
      <c r="CU23" s="48">
        <v>21</v>
      </c>
      <c r="CV23" s="48">
        <v>21</v>
      </c>
      <c r="CW23" s="48"/>
      <c r="CX23" s="48">
        <v>21</v>
      </c>
      <c r="CY23" s="48">
        <v>21</v>
      </c>
    </row>
    <row r="24" spans="1:103" hidden="1" x14ac:dyDescent="0.25">
      <c r="A24" s="47" t="s">
        <v>10151</v>
      </c>
      <c r="B24" s="48">
        <v>22</v>
      </c>
      <c r="C24" s="48">
        <v>22</v>
      </c>
      <c r="D24" s="48">
        <v>22</v>
      </c>
      <c r="E24" s="48">
        <v>22</v>
      </c>
      <c r="F24" s="48">
        <v>22</v>
      </c>
      <c r="G24" s="48"/>
      <c r="H24" s="48"/>
      <c r="I24" s="48"/>
      <c r="J24" s="48"/>
      <c r="K24" s="48"/>
      <c r="L24" s="48"/>
      <c r="M24" s="48"/>
      <c r="N24" s="48"/>
      <c r="O24" s="48"/>
      <c r="P24" s="48"/>
      <c r="Q24" s="48"/>
      <c r="R24" s="48">
        <v>22</v>
      </c>
      <c r="S24" s="48">
        <v>22</v>
      </c>
      <c r="T24" s="48"/>
      <c r="U24" s="48">
        <v>22</v>
      </c>
      <c r="V24" s="48">
        <v>22</v>
      </c>
      <c r="W24" s="48">
        <v>22</v>
      </c>
      <c r="X24" s="48">
        <v>22</v>
      </c>
      <c r="Y24" s="48">
        <v>22</v>
      </c>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v>22</v>
      </c>
      <c r="AX24" s="48"/>
      <c r="AY24" s="48">
        <v>22</v>
      </c>
      <c r="AZ24" s="48">
        <v>22</v>
      </c>
      <c r="BA24" s="48">
        <v>22</v>
      </c>
      <c r="BB24" s="48"/>
      <c r="BC24" s="49">
        <v>22</v>
      </c>
      <c r="BD24" s="48">
        <v>22</v>
      </c>
      <c r="BE24" s="48">
        <v>22</v>
      </c>
      <c r="BF24" s="48">
        <v>22</v>
      </c>
      <c r="BG24" s="48">
        <v>22</v>
      </c>
      <c r="BH24" s="48">
        <v>22</v>
      </c>
      <c r="BI24" s="48">
        <v>22</v>
      </c>
      <c r="BJ24" s="48">
        <v>22</v>
      </c>
      <c r="BK24" s="48">
        <v>22</v>
      </c>
      <c r="BL24" s="48">
        <v>22</v>
      </c>
      <c r="BM24" s="48">
        <v>22</v>
      </c>
      <c r="BN24" s="48">
        <v>22</v>
      </c>
      <c r="BO24" s="48">
        <v>22</v>
      </c>
      <c r="BP24" s="48">
        <v>22</v>
      </c>
      <c r="BQ24" s="48">
        <v>22</v>
      </c>
      <c r="BR24" s="48">
        <v>22</v>
      </c>
      <c r="BS24" s="48">
        <v>22</v>
      </c>
      <c r="BT24" s="48">
        <v>22</v>
      </c>
      <c r="BU24" s="48">
        <v>22</v>
      </c>
      <c r="BV24" s="48">
        <v>22</v>
      </c>
      <c r="BW24" s="48">
        <v>22</v>
      </c>
      <c r="BX24" s="48">
        <v>22</v>
      </c>
      <c r="BY24" s="48">
        <v>22</v>
      </c>
      <c r="BZ24" s="48">
        <v>22</v>
      </c>
      <c r="CA24" s="48">
        <v>22</v>
      </c>
      <c r="CB24" s="48">
        <v>22</v>
      </c>
      <c r="CC24" s="48">
        <v>22</v>
      </c>
      <c r="CD24" s="48">
        <v>22</v>
      </c>
      <c r="CE24" s="48">
        <v>22</v>
      </c>
      <c r="CF24" s="48">
        <v>22</v>
      </c>
      <c r="CG24" s="48">
        <v>22</v>
      </c>
      <c r="CH24" s="48">
        <v>22</v>
      </c>
      <c r="CI24" s="48">
        <v>22</v>
      </c>
      <c r="CJ24" s="48">
        <v>22</v>
      </c>
      <c r="CK24" s="48">
        <v>22</v>
      </c>
      <c r="CL24" s="48">
        <v>22</v>
      </c>
      <c r="CM24" s="48">
        <v>22</v>
      </c>
      <c r="CN24" s="48">
        <v>22</v>
      </c>
      <c r="CO24" s="48">
        <v>22</v>
      </c>
      <c r="CP24" s="48">
        <v>22</v>
      </c>
      <c r="CQ24" s="48">
        <v>22</v>
      </c>
      <c r="CR24" s="48">
        <v>22</v>
      </c>
      <c r="CS24" s="48">
        <v>22</v>
      </c>
      <c r="CT24" s="48">
        <v>22</v>
      </c>
      <c r="CU24" s="48">
        <v>22</v>
      </c>
      <c r="CV24" s="48">
        <v>22</v>
      </c>
      <c r="CW24" s="48"/>
      <c r="CX24" s="48">
        <v>22</v>
      </c>
      <c r="CY24" s="48">
        <v>22</v>
      </c>
    </row>
    <row r="25" spans="1:103" hidden="1" x14ac:dyDescent="0.25">
      <c r="A25" s="5" t="s">
        <v>10150</v>
      </c>
      <c r="B25" s="21"/>
      <c r="C25" s="21">
        <v>23</v>
      </c>
      <c r="D25" s="21">
        <v>23</v>
      </c>
      <c r="E25" s="21">
        <v>23</v>
      </c>
      <c r="F25" s="21">
        <v>23</v>
      </c>
      <c r="G25" s="21"/>
      <c r="H25" s="21"/>
      <c r="I25" s="21"/>
      <c r="J25" s="21"/>
      <c r="K25" s="21"/>
      <c r="L25" s="21"/>
      <c r="M25" s="21"/>
      <c r="N25" s="21"/>
      <c r="O25" s="21"/>
      <c r="P25" s="21"/>
      <c r="Q25" s="21"/>
      <c r="R25" s="21">
        <v>23</v>
      </c>
      <c r="S25" s="21">
        <v>23</v>
      </c>
      <c r="T25" s="21"/>
      <c r="U25" s="21">
        <v>23</v>
      </c>
      <c r="V25" s="21">
        <v>23</v>
      </c>
      <c r="W25" s="21">
        <v>23</v>
      </c>
      <c r="X25" s="21">
        <v>23</v>
      </c>
      <c r="Y25" s="21">
        <v>23</v>
      </c>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v>23</v>
      </c>
      <c r="AX25" s="21"/>
      <c r="AY25" s="21">
        <v>23</v>
      </c>
      <c r="AZ25" s="21">
        <v>23</v>
      </c>
      <c r="BA25" s="21">
        <v>23</v>
      </c>
      <c r="BB25" s="21"/>
      <c r="BC25" s="46">
        <v>23</v>
      </c>
      <c r="BD25" s="21">
        <v>23</v>
      </c>
      <c r="BE25" s="21">
        <v>23</v>
      </c>
      <c r="BF25" s="21">
        <v>23</v>
      </c>
      <c r="BG25" s="21">
        <v>23</v>
      </c>
      <c r="BH25" s="21">
        <v>23</v>
      </c>
      <c r="BI25" s="21">
        <v>23</v>
      </c>
      <c r="BJ25" s="21">
        <v>23</v>
      </c>
      <c r="BK25" s="21">
        <v>23</v>
      </c>
      <c r="BL25" s="21">
        <v>23</v>
      </c>
      <c r="BM25" s="21">
        <v>23</v>
      </c>
      <c r="BN25" s="21">
        <v>23</v>
      </c>
      <c r="BO25" s="21">
        <v>23</v>
      </c>
      <c r="BP25" s="21">
        <v>23</v>
      </c>
      <c r="BQ25" s="21">
        <v>23</v>
      </c>
      <c r="BR25" s="21">
        <v>23</v>
      </c>
      <c r="BS25" s="21">
        <v>23</v>
      </c>
      <c r="BT25" s="21">
        <v>23</v>
      </c>
      <c r="BU25" s="21">
        <v>23</v>
      </c>
      <c r="BV25" s="21">
        <v>23</v>
      </c>
      <c r="BW25" s="21">
        <v>23</v>
      </c>
      <c r="BX25" s="21">
        <v>23</v>
      </c>
      <c r="BY25" s="21">
        <v>23</v>
      </c>
      <c r="BZ25" s="21">
        <v>23</v>
      </c>
      <c r="CA25" s="21">
        <v>23</v>
      </c>
      <c r="CB25" s="21">
        <v>23</v>
      </c>
      <c r="CC25" s="21">
        <v>23</v>
      </c>
      <c r="CD25" s="21">
        <v>23</v>
      </c>
      <c r="CE25" s="21">
        <v>23</v>
      </c>
      <c r="CF25" s="21">
        <v>23</v>
      </c>
      <c r="CG25" s="21">
        <v>23</v>
      </c>
      <c r="CH25" s="21">
        <v>23</v>
      </c>
      <c r="CI25" s="21">
        <v>23</v>
      </c>
      <c r="CJ25" s="21">
        <v>23</v>
      </c>
      <c r="CK25" s="21">
        <v>23</v>
      </c>
      <c r="CL25" s="21">
        <v>23</v>
      </c>
      <c r="CM25" s="21">
        <v>23</v>
      </c>
      <c r="CN25" s="21">
        <v>23</v>
      </c>
      <c r="CO25" s="21">
        <v>23</v>
      </c>
      <c r="CP25" s="21">
        <v>23</v>
      </c>
      <c r="CQ25" s="21">
        <v>23</v>
      </c>
      <c r="CR25" s="21">
        <v>23</v>
      </c>
      <c r="CS25" s="21">
        <v>23</v>
      </c>
      <c r="CT25" s="21">
        <v>23</v>
      </c>
      <c r="CU25" s="21">
        <v>23</v>
      </c>
      <c r="CV25" s="21">
        <v>23</v>
      </c>
      <c r="CW25" s="21"/>
      <c r="CX25" s="21">
        <v>23</v>
      </c>
      <c r="CY25" s="21">
        <v>23</v>
      </c>
    </row>
    <row r="26" spans="1:103" hidden="1" x14ac:dyDescent="0.25">
      <c r="A26" s="47" t="s">
        <v>10151</v>
      </c>
      <c r="B26" s="48">
        <v>24</v>
      </c>
      <c r="C26" s="48">
        <v>24</v>
      </c>
      <c r="D26" s="48">
        <v>24</v>
      </c>
      <c r="E26" s="48">
        <v>24</v>
      </c>
      <c r="F26" s="48">
        <v>24</v>
      </c>
      <c r="G26" s="48"/>
      <c r="H26" s="48"/>
      <c r="I26" s="48"/>
      <c r="J26" s="48"/>
      <c r="K26" s="48"/>
      <c r="L26" s="48"/>
      <c r="M26" s="48"/>
      <c r="N26" s="48"/>
      <c r="O26" s="48"/>
      <c r="P26" s="48"/>
      <c r="Q26" s="48"/>
      <c r="R26" s="48">
        <v>24</v>
      </c>
      <c r="S26" s="48">
        <v>24</v>
      </c>
      <c r="T26" s="48"/>
      <c r="U26" s="48"/>
      <c r="V26" s="48">
        <v>24</v>
      </c>
      <c r="W26" s="48">
        <v>24</v>
      </c>
      <c r="X26" s="48">
        <v>24</v>
      </c>
      <c r="Y26" s="48">
        <v>24</v>
      </c>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v>24</v>
      </c>
      <c r="AX26" s="48"/>
      <c r="AY26" s="48">
        <v>24</v>
      </c>
      <c r="AZ26" s="48">
        <v>24</v>
      </c>
      <c r="BA26" s="48">
        <v>24</v>
      </c>
      <c r="BB26" s="48"/>
      <c r="BC26" s="49">
        <v>24</v>
      </c>
      <c r="BD26" s="48">
        <v>24</v>
      </c>
      <c r="BE26" s="48">
        <v>24</v>
      </c>
      <c r="BF26" s="48">
        <v>24</v>
      </c>
      <c r="BG26" s="48">
        <v>24</v>
      </c>
      <c r="BH26" s="48">
        <v>24</v>
      </c>
      <c r="BI26" s="48">
        <v>24</v>
      </c>
      <c r="BJ26" s="48">
        <v>24</v>
      </c>
      <c r="BK26" s="48">
        <v>24</v>
      </c>
      <c r="BL26" s="48">
        <v>24</v>
      </c>
      <c r="BM26" s="48">
        <v>24</v>
      </c>
      <c r="BN26" s="48">
        <v>24</v>
      </c>
      <c r="BO26" s="48"/>
      <c r="BP26" s="48">
        <v>24</v>
      </c>
      <c r="BQ26" s="48">
        <v>24</v>
      </c>
      <c r="BR26" s="48">
        <v>24</v>
      </c>
      <c r="BS26" s="48">
        <v>24</v>
      </c>
      <c r="BT26" s="48">
        <v>24</v>
      </c>
      <c r="BU26" s="48">
        <v>24</v>
      </c>
      <c r="BV26" s="48">
        <v>24</v>
      </c>
      <c r="BW26" s="48">
        <v>24</v>
      </c>
      <c r="BX26" s="48">
        <v>24</v>
      </c>
      <c r="BY26" s="48">
        <v>24</v>
      </c>
      <c r="BZ26" s="48">
        <v>24</v>
      </c>
      <c r="CA26" s="48">
        <v>24</v>
      </c>
      <c r="CB26" s="48">
        <v>24</v>
      </c>
      <c r="CC26" s="48">
        <v>24</v>
      </c>
      <c r="CD26" s="48">
        <v>24</v>
      </c>
      <c r="CE26" s="48">
        <v>24</v>
      </c>
      <c r="CF26" s="48">
        <v>24</v>
      </c>
      <c r="CG26" s="48">
        <v>24</v>
      </c>
      <c r="CH26" s="48">
        <v>24</v>
      </c>
      <c r="CI26" s="48">
        <v>24</v>
      </c>
      <c r="CJ26" s="48">
        <v>24</v>
      </c>
      <c r="CK26" s="48">
        <v>24</v>
      </c>
      <c r="CL26" s="48"/>
      <c r="CM26" s="48">
        <v>24</v>
      </c>
      <c r="CN26" s="48">
        <v>24</v>
      </c>
      <c r="CO26" s="48">
        <v>24</v>
      </c>
      <c r="CP26" s="48">
        <v>24</v>
      </c>
      <c r="CQ26" s="48">
        <v>24</v>
      </c>
      <c r="CR26" s="48">
        <v>24</v>
      </c>
      <c r="CS26" s="48">
        <v>24</v>
      </c>
      <c r="CT26" s="48">
        <v>24</v>
      </c>
      <c r="CU26" s="48">
        <v>24</v>
      </c>
      <c r="CV26" s="48">
        <v>24</v>
      </c>
      <c r="CW26" s="48"/>
      <c r="CX26" s="48">
        <v>24</v>
      </c>
      <c r="CY26" s="48">
        <v>24</v>
      </c>
    </row>
    <row r="27" spans="1:103" hidden="1" x14ac:dyDescent="0.25">
      <c r="A27" s="5" t="s">
        <v>10150</v>
      </c>
      <c r="B27" s="21"/>
      <c r="C27" s="21">
        <v>25</v>
      </c>
      <c r="D27" s="21">
        <v>25</v>
      </c>
      <c r="E27" s="21">
        <v>25</v>
      </c>
      <c r="F27" s="21">
        <v>25</v>
      </c>
      <c r="G27" s="21"/>
      <c r="H27" s="21"/>
      <c r="I27" s="21"/>
      <c r="J27" s="21"/>
      <c r="K27" s="21"/>
      <c r="L27" s="21"/>
      <c r="M27" s="21"/>
      <c r="N27" s="21"/>
      <c r="O27" s="21"/>
      <c r="P27" s="21"/>
      <c r="Q27" s="21"/>
      <c r="R27" s="21">
        <v>25</v>
      </c>
      <c r="S27" s="21">
        <v>25</v>
      </c>
      <c r="T27" s="21"/>
      <c r="U27" s="21">
        <v>25</v>
      </c>
      <c r="V27" s="21">
        <v>25</v>
      </c>
      <c r="W27" s="21">
        <v>25</v>
      </c>
      <c r="X27" s="21">
        <v>25</v>
      </c>
      <c r="Y27" s="21">
        <v>25</v>
      </c>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v>25</v>
      </c>
      <c r="AX27" s="21"/>
      <c r="AY27" s="21">
        <v>25</v>
      </c>
      <c r="AZ27" s="21">
        <v>25</v>
      </c>
      <c r="BA27" s="21">
        <v>25</v>
      </c>
      <c r="BB27" s="21"/>
      <c r="BC27" s="46">
        <v>25</v>
      </c>
      <c r="BD27" s="21">
        <v>25</v>
      </c>
      <c r="BE27" s="21">
        <v>25</v>
      </c>
      <c r="BF27" s="21"/>
      <c r="BG27" s="21"/>
      <c r="BH27" s="21"/>
      <c r="BI27" s="21"/>
      <c r="BJ27" s="21"/>
      <c r="BK27" s="21">
        <v>25</v>
      </c>
      <c r="BL27" s="21">
        <v>25</v>
      </c>
      <c r="BM27" s="21">
        <v>25</v>
      </c>
      <c r="BN27" s="21">
        <v>25</v>
      </c>
      <c r="BO27" s="21"/>
      <c r="BP27" s="21">
        <v>25</v>
      </c>
      <c r="BQ27" s="21">
        <v>25</v>
      </c>
      <c r="BR27" s="21">
        <v>25</v>
      </c>
      <c r="BS27" s="21">
        <v>25</v>
      </c>
      <c r="BT27" s="21">
        <v>25</v>
      </c>
      <c r="BU27" s="21">
        <v>25</v>
      </c>
      <c r="BV27" s="21">
        <v>25</v>
      </c>
      <c r="BW27" s="21">
        <v>25</v>
      </c>
      <c r="BX27" s="21">
        <v>25</v>
      </c>
      <c r="BY27" s="21">
        <v>25</v>
      </c>
      <c r="BZ27" s="21">
        <v>25</v>
      </c>
      <c r="CA27" s="21">
        <v>25</v>
      </c>
      <c r="CB27" s="21">
        <v>25</v>
      </c>
      <c r="CC27" s="21">
        <v>25</v>
      </c>
      <c r="CD27" s="21">
        <v>25</v>
      </c>
      <c r="CE27" s="21">
        <v>25</v>
      </c>
      <c r="CF27" s="21">
        <v>25</v>
      </c>
      <c r="CG27" s="21">
        <v>25</v>
      </c>
      <c r="CH27" s="21">
        <v>25</v>
      </c>
      <c r="CI27" s="21">
        <v>25</v>
      </c>
      <c r="CJ27" s="21">
        <v>25</v>
      </c>
      <c r="CK27" s="21">
        <v>25</v>
      </c>
      <c r="CL27" s="21">
        <v>25</v>
      </c>
      <c r="CM27" s="21">
        <v>25</v>
      </c>
      <c r="CN27" s="21">
        <v>25</v>
      </c>
      <c r="CO27" s="21">
        <v>25</v>
      </c>
      <c r="CP27" s="21">
        <v>25</v>
      </c>
      <c r="CQ27" s="21">
        <v>25</v>
      </c>
      <c r="CR27" s="21">
        <v>25</v>
      </c>
      <c r="CS27" s="21"/>
      <c r="CT27" s="21"/>
      <c r="CU27" s="21">
        <v>25</v>
      </c>
      <c r="CV27" s="21">
        <v>25</v>
      </c>
      <c r="CW27" s="21"/>
      <c r="CX27" s="21">
        <v>25</v>
      </c>
      <c r="CY27" s="21">
        <v>25</v>
      </c>
    </row>
    <row r="28" spans="1:103" hidden="1" x14ac:dyDescent="0.25">
      <c r="A28" s="47" t="s">
        <v>10151</v>
      </c>
      <c r="B28" s="48">
        <v>26</v>
      </c>
      <c r="C28" s="48">
        <v>26</v>
      </c>
      <c r="D28" s="48">
        <v>26</v>
      </c>
      <c r="E28" s="48">
        <v>26</v>
      </c>
      <c r="F28" s="48">
        <v>26</v>
      </c>
      <c r="G28" s="48"/>
      <c r="H28" s="48"/>
      <c r="I28" s="48"/>
      <c r="J28" s="48"/>
      <c r="K28" s="48"/>
      <c r="L28" s="48"/>
      <c r="M28" s="48"/>
      <c r="N28" s="48"/>
      <c r="O28" s="48"/>
      <c r="P28" s="48"/>
      <c r="Q28" s="48"/>
      <c r="R28" s="48">
        <v>26</v>
      </c>
      <c r="S28" s="48">
        <v>26</v>
      </c>
      <c r="T28" s="48"/>
      <c r="U28" s="48">
        <v>26</v>
      </c>
      <c r="V28" s="48">
        <v>26</v>
      </c>
      <c r="W28" s="48"/>
      <c r="X28" s="48">
        <v>26</v>
      </c>
      <c r="Y28" s="48">
        <v>26</v>
      </c>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v>26</v>
      </c>
      <c r="AX28" s="48"/>
      <c r="AY28" s="48">
        <v>26</v>
      </c>
      <c r="AZ28" s="48">
        <v>26</v>
      </c>
      <c r="BA28" s="48">
        <v>26</v>
      </c>
      <c r="BB28" s="48"/>
      <c r="BC28" s="49">
        <v>26</v>
      </c>
      <c r="BD28" s="48">
        <v>26</v>
      </c>
      <c r="BE28" s="48">
        <v>26</v>
      </c>
      <c r="BF28" s="48">
        <v>26</v>
      </c>
      <c r="BG28" s="48">
        <v>26</v>
      </c>
      <c r="BH28" s="48">
        <v>26</v>
      </c>
      <c r="BI28" s="48">
        <v>26</v>
      </c>
      <c r="BJ28" s="48">
        <v>26</v>
      </c>
      <c r="BK28" s="48">
        <v>26</v>
      </c>
      <c r="BL28" s="48">
        <v>26</v>
      </c>
      <c r="BM28" s="48">
        <v>26</v>
      </c>
      <c r="BN28" s="48">
        <v>26</v>
      </c>
      <c r="BO28" s="48"/>
      <c r="BP28" s="48">
        <v>26</v>
      </c>
      <c r="BQ28" s="48">
        <v>26</v>
      </c>
      <c r="BR28" s="48">
        <v>26</v>
      </c>
      <c r="BS28" s="48">
        <v>26</v>
      </c>
      <c r="BT28" s="48">
        <v>26</v>
      </c>
      <c r="BU28" s="48">
        <v>26</v>
      </c>
      <c r="BV28" s="48">
        <v>26</v>
      </c>
      <c r="BW28" s="48">
        <v>26</v>
      </c>
      <c r="BX28" s="48">
        <v>26</v>
      </c>
      <c r="BY28" s="48">
        <v>26</v>
      </c>
      <c r="BZ28" s="48">
        <v>26</v>
      </c>
      <c r="CA28" s="48">
        <v>26</v>
      </c>
      <c r="CB28" s="48"/>
      <c r="CC28" s="48"/>
      <c r="CD28" s="48"/>
      <c r="CE28" s="48">
        <v>26</v>
      </c>
      <c r="CF28" s="48"/>
      <c r="CG28" s="48">
        <v>26</v>
      </c>
      <c r="CH28" s="48">
        <v>26</v>
      </c>
      <c r="CI28" s="48">
        <v>26</v>
      </c>
      <c r="CJ28" s="48">
        <v>26</v>
      </c>
      <c r="CK28" s="48">
        <v>26</v>
      </c>
      <c r="CL28" s="48">
        <v>26</v>
      </c>
      <c r="CM28" s="48">
        <v>26</v>
      </c>
      <c r="CN28" s="48">
        <v>26</v>
      </c>
      <c r="CO28" s="48">
        <v>26</v>
      </c>
      <c r="CP28" s="48">
        <v>26</v>
      </c>
      <c r="CQ28" s="48">
        <v>26</v>
      </c>
      <c r="CR28" s="48">
        <v>26</v>
      </c>
      <c r="CS28" s="48">
        <v>26</v>
      </c>
      <c r="CT28" s="48">
        <v>26</v>
      </c>
      <c r="CU28" s="48">
        <v>26</v>
      </c>
      <c r="CV28" s="48">
        <v>26</v>
      </c>
      <c r="CW28" s="48"/>
      <c r="CX28" s="48">
        <v>26</v>
      </c>
      <c r="CY28" s="48">
        <v>26</v>
      </c>
    </row>
    <row r="29" spans="1:103" hidden="1" x14ac:dyDescent="0.25">
      <c r="A29" s="5" t="s">
        <v>10150</v>
      </c>
      <c r="B29" s="21"/>
      <c r="C29" s="21">
        <v>27</v>
      </c>
      <c r="D29" s="21">
        <v>27</v>
      </c>
      <c r="E29" s="21">
        <v>27</v>
      </c>
      <c r="F29" s="21">
        <v>27</v>
      </c>
      <c r="G29" s="21"/>
      <c r="H29" s="21"/>
      <c r="I29" s="21"/>
      <c r="J29" s="21"/>
      <c r="K29" s="21"/>
      <c r="L29" s="21"/>
      <c r="M29" s="21"/>
      <c r="N29" s="21"/>
      <c r="O29" s="21"/>
      <c r="P29" s="21"/>
      <c r="Q29" s="21"/>
      <c r="R29" s="21">
        <v>27</v>
      </c>
      <c r="S29" s="21">
        <v>27</v>
      </c>
      <c r="T29" s="21"/>
      <c r="U29" s="21">
        <v>27</v>
      </c>
      <c r="V29" s="21">
        <v>27</v>
      </c>
      <c r="W29" s="21">
        <v>27</v>
      </c>
      <c r="X29" s="21">
        <v>27</v>
      </c>
      <c r="Y29" s="21">
        <v>27</v>
      </c>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v>27</v>
      </c>
      <c r="AX29" s="21"/>
      <c r="AY29" s="21">
        <v>27</v>
      </c>
      <c r="AZ29" s="21">
        <v>27</v>
      </c>
      <c r="BA29" s="21">
        <v>27</v>
      </c>
      <c r="BB29" s="21"/>
      <c r="BC29" s="46">
        <v>27</v>
      </c>
      <c r="BD29" s="21">
        <v>27</v>
      </c>
      <c r="BE29" s="21">
        <v>27</v>
      </c>
      <c r="BF29" s="21">
        <v>27</v>
      </c>
      <c r="BG29" s="21">
        <v>27</v>
      </c>
      <c r="BH29" s="21">
        <v>27</v>
      </c>
      <c r="BI29" s="21">
        <v>27</v>
      </c>
      <c r="BJ29" s="21">
        <v>27</v>
      </c>
      <c r="BK29" s="21">
        <v>27</v>
      </c>
      <c r="BL29" s="21">
        <v>27</v>
      </c>
      <c r="BM29" s="21">
        <v>27</v>
      </c>
      <c r="BN29" s="21">
        <v>27</v>
      </c>
      <c r="BO29" s="21">
        <v>27</v>
      </c>
      <c r="BP29" s="21">
        <v>27</v>
      </c>
      <c r="BQ29" s="21">
        <v>27</v>
      </c>
      <c r="BR29" s="21">
        <v>27</v>
      </c>
      <c r="BS29" s="21">
        <v>27</v>
      </c>
      <c r="BT29" s="21">
        <v>27</v>
      </c>
      <c r="BU29" s="21">
        <v>27</v>
      </c>
      <c r="BV29" s="21">
        <v>27</v>
      </c>
      <c r="BW29" s="21">
        <v>27</v>
      </c>
      <c r="BX29" s="21">
        <v>27</v>
      </c>
      <c r="BY29" s="21">
        <v>27</v>
      </c>
      <c r="BZ29" s="21">
        <v>27</v>
      </c>
      <c r="CA29" s="21">
        <v>27</v>
      </c>
      <c r="CB29" s="21">
        <v>27</v>
      </c>
      <c r="CC29" s="21">
        <v>27</v>
      </c>
      <c r="CD29" s="21">
        <v>27</v>
      </c>
      <c r="CE29" s="21">
        <v>27</v>
      </c>
      <c r="CF29" s="21">
        <v>27</v>
      </c>
      <c r="CG29" s="21">
        <v>27</v>
      </c>
      <c r="CH29" s="21">
        <v>27</v>
      </c>
      <c r="CI29" s="21">
        <v>27</v>
      </c>
      <c r="CJ29" s="21">
        <v>27</v>
      </c>
      <c r="CK29" s="21">
        <v>27</v>
      </c>
      <c r="CL29" s="21">
        <v>27</v>
      </c>
      <c r="CM29" s="21">
        <v>27</v>
      </c>
      <c r="CN29" s="21">
        <v>27</v>
      </c>
      <c r="CO29" s="21">
        <v>27</v>
      </c>
      <c r="CP29" s="21">
        <v>27</v>
      </c>
      <c r="CQ29" s="21">
        <v>27</v>
      </c>
      <c r="CR29" s="21">
        <v>27</v>
      </c>
      <c r="CS29" s="21">
        <v>27</v>
      </c>
      <c r="CT29" s="21">
        <v>27</v>
      </c>
      <c r="CU29" s="21">
        <v>27</v>
      </c>
      <c r="CV29" s="21">
        <v>27</v>
      </c>
      <c r="CW29" s="21"/>
      <c r="CX29" s="21">
        <v>27</v>
      </c>
      <c r="CY29" s="21">
        <v>27</v>
      </c>
    </row>
    <row r="30" spans="1:103" hidden="1" x14ac:dyDescent="0.25">
      <c r="A30" s="47" t="s">
        <v>10151</v>
      </c>
      <c r="B30" s="48">
        <v>28</v>
      </c>
      <c r="C30" s="48">
        <v>28</v>
      </c>
      <c r="D30" s="48">
        <v>28</v>
      </c>
      <c r="E30" s="48">
        <v>28</v>
      </c>
      <c r="F30" s="48">
        <v>28</v>
      </c>
      <c r="G30" s="48"/>
      <c r="H30" s="48"/>
      <c r="I30" s="48"/>
      <c r="J30" s="48"/>
      <c r="K30" s="48"/>
      <c r="L30" s="48"/>
      <c r="M30" s="48"/>
      <c r="N30" s="48"/>
      <c r="O30" s="48"/>
      <c r="P30" s="48"/>
      <c r="Q30" s="48"/>
      <c r="R30" s="48">
        <v>28</v>
      </c>
      <c r="S30" s="48">
        <v>28</v>
      </c>
      <c r="T30" s="48"/>
      <c r="U30" s="48">
        <v>28</v>
      </c>
      <c r="V30" s="48">
        <v>28</v>
      </c>
      <c r="W30" s="48">
        <v>28</v>
      </c>
      <c r="X30" s="48">
        <v>28</v>
      </c>
      <c r="Y30" s="48">
        <v>28</v>
      </c>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v>28</v>
      </c>
      <c r="AX30" s="48"/>
      <c r="AY30" s="48">
        <v>28</v>
      </c>
      <c r="AZ30" s="48">
        <v>28</v>
      </c>
      <c r="BA30" s="48">
        <v>28</v>
      </c>
      <c r="BB30" s="48"/>
      <c r="BC30" s="49">
        <v>28</v>
      </c>
      <c r="BD30" s="48">
        <v>28</v>
      </c>
      <c r="BE30" s="48">
        <v>28</v>
      </c>
      <c r="BF30" s="48">
        <v>28</v>
      </c>
      <c r="BG30" s="48">
        <v>28</v>
      </c>
      <c r="BH30" s="48">
        <v>28</v>
      </c>
      <c r="BI30" s="48">
        <v>28</v>
      </c>
      <c r="BJ30" s="48">
        <v>28</v>
      </c>
      <c r="BK30" s="48">
        <v>28</v>
      </c>
      <c r="BL30" s="48">
        <v>28</v>
      </c>
      <c r="BM30" s="48">
        <v>28</v>
      </c>
      <c r="BN30" s="48">
        <v>28</v>
      </c>
      <c r="BO30" s="48">
        <v>28</v>
      </c>
      <c r="BP30" s="48">
        <v>28</v>
      </c>
      <c r="BQ30" s="48">
        <v>28</v>
      </c>
      <c r="BR30" s="48">
        <v>28</v>
      </c>
      <c r="BS30" s="48">
        <v>28</v>
      </c>
      <c r="BT30" s="48">
        <v>28</v>
      </c>
      <c r="BU30" s="48">
        <v>28</v>
      </c>
      <c r="BV30" s="48">
        <v>28</v>
      </c>
      <c r="BW30" s="48">
        <v>28</v>
      </c>
      <c r="BX30" s="48">
        <v>28</v>
      </c>
      <c r="BY30" s="48">
        <v>28</v>
      </c>
      <c r="BZ30" s="48">
        <v>28</v>
      </c>
      <c r="CA30" s="48">
        <v>28</v>
      </c>
      <c r="CB30" s="48"/>
      <c r="CC30" s="48"/>
      <c r="CD30" s="48"/>
      <c r="CE30" s="48">
        <v>28</v>
      </c>
      <c r="CF30" s="48"/>
      <c r="CG30" s="48">
        <v>28</v>
      </c>
      <c r="CH30" s="48">
        <v>28</v>
      </c>
      <c r="CI30" s="48">
        <v>28</v>
      </c>
      <c r="CJ30" s="48">
        <v>28</v>
      </c>
      <c r="CK30" s="48">
        <v>28</v>
      </c>
      <c r="CL30" s="48">
        <v>28</v>
      </c>
      <c r="CM30" s="48">
        <v>28</v>
      </c>
      <c r="CN30" s="48">
        <v>28</v>
      </c>
      <c r="CO30" s="48">
        <v>28</v>
      </c>
      <c r="CP30" s="48">
        <v>28</v>
      </c>
      <c r="CQ30" s="48">
        <v>28</v>
      </c>
      <c r="CR30" s="48">
        <v>28</v>
      </c>
      <c r="CS30" s="48">
        <v>28</v>
      </c>
      <c r="CT30" s="48">
        <v>28</v>
      </c>
      <c r="CU30" s="48">
        <v>28</v>
      </c>
      <c r="CV30" s="48">
        <v>28</v>
      </c>
      <c r="CW30" s="48"/>
      <c r="CX30" s="48">
        <v>28</v>
      </c>
      <c r="CY30" s="48">
        <v>28</v>
      </c>
    </row>
    <row r="31" spans="1:103" hidden="1" x14ac:dyDescent="0.25">
      <c r="A31" s="47" t="s">
        <v>10151</v>
      </c>
      <c r="B31" s="48">
        <v>29</v>
      </c>
      <c r="C31" s="48">
        <v>29</v>
      </c>
      <c r="D31" s="48">
        <v>29</v>
      </c>
      <c r="E31" s="48">
        <v>29</v>
      </c>
      <c r="F31" s="48">
        <v>29</v>
      </c>
      <c r="G31" s="48"/>
      <c r="H31" s="48"/>
      <c r="I31" s="48"/>
      <c r="J31" s="48"/>
      <c r="K31" s="48"/>
      <c r="L31" s="48"/>
      <c r="M31" s="48"/>
      <c r="N31" s="48"/>
      <c r="O31" s="48"/>
      <c r="P31" s="48"/>
      <c r="Q31" s="48"/>
      <c r="R31" s="48">
        <v>29</v>
      </c>
      <c r="S31" s="48">
        <v>29</v>
      </c>
      <c r="T31" s="48"/>
      <c r="U31" s="48">
        <v>29</v>
      </c>
      <c r="V31" s="48">
        <v>29</v>
      </c>
      <c r="W31" s="48">
        <v>29</v>
      </c>
      <c r="X31" s="48">
        <v>29</v>
      </c>
      <c r="Y31" s="48">
        <v>29</v>
      </c>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v>29</v>
      </c>
      <c r="AX31" s="48"/>
      <c r="AY31" s="48">
        <v>29</v>
      </c>
      <c r="AZ31" s="48">
        <v>29</v>
      </c>
      <c r="BA31" s="48">
        <v>29</v>
      </c>
      <c r="BB31" s="48"/>
      <c r="BC31" s="49">
        <v>29</v>
      </c>
      <c r="BD31" s="48">
        <v>29</v>
      </c>
      <c r="BE31" s="48">
        <v>29</v>
      </c>
      <c r="BF31" s="48">
        <v>29</v>
      </c>
      <c r="BG31" s="48">
        <v>29</v>
      </c>
      <c r="BH31" s="48">
        <v>29</v>
      </c>
      <c r="BI31" s="48">
        <v>29</v>
      </c>
      <c r="BJ31" s="48">
        <v>29</v>
      </c>
      <c r="BK31" s="48">
        <v>29</v>
      </c>
      <c r="BL31" s="48">
        <v>29</v>
      </c>
      <c r="BM31" s="48">
        <v>29</v>
      </c>
      <c r="BN31" s="48">
        <v>29</v>
      </c>
      <c r="BO31" s="48">
        <v>29</v>
      </c>
      <c r="BP31" s="48">
        <v>29</v>
      </c>
      <c r="BQ31" s="48">
        <v>29</v>
      </c>
      <c r="BR31" s="48">
        <v>29</v>
      </c>
      <c r="BS31" s="48">
        <v>29</v>
      </c>
      <c r="BT31" s="48">
        <v>29</v>
      </c>
      <c r="BU31" s="48">
        <v>29</v>
      </c>
      <c r="BV31" s="48">
        <v>29</v>
      </c>
      <c r="BW31" s="48">
        <v>29</v>
      </c>
      <c r="BX31" s="48">
        <v>29</v>
      </c>
      <c r="BY31" s="48">
        <v>29</v>
      </c>
      <c r="BZ31" s="48">
        <v>29</v>
      </c>
      <c r="CA31" s="48">
        <v>29</v>
      </c>
      <c r="CB31" s="48">
        <v>29</v>
      </c>
      <c r="CC31" s="48"/>
      <c r="CD31" s="48">
        <v>29</v>
      </c>
      <c r="CE31" s="48">
        <v>29</v>
      </c>
      <c r="CF31" s="48">
        <v>29</v>
      </c>
      <c r="CG31" s="48">
        <v>29</v>
      </c>
      <c r="CH31" s="48">
        <v>29</v>
      </c>
      <c r="CI31" s="48">
        <v>29</v>
      </c>
      <c r="CJ31" s="48">
        <v>29</v>
      </c>
      <c r="CK31" s="48">
        <v>29</v>
      </c>
      <c r="CL31" s="48">
        <v>29</v>
      </c>
      <c r="CM31" s="48">
        <v>29</v>
      </c>
      <c r="CN31" s="48">
        <v>29</v>
      </c>
      <c r="CO31" s="48">
        <v>29</v>
      </c>
      <c r="CP31" s="48">
        <v>29</v>
      </c>
      <c r="CQ31" s="48">
        <v>29</v>
      </c>
      <c r="CR31" s="48">
        <v>29</v>
      </c>
      <c r="CS31" s="48">
        <v>29</v>
      </c>
      <c r="CT31" s="48">
        <v>29</v>
      </c>
      <c r="CU31" s="48">
        <v>29</v>
      </c>
      <c r="CV31" s="48">
        <v>29</v>
      </c>
      <c r="CW31" s="48"/>
      <c r="CX31" s="48">
        <v>29</v>
      </c>
      <c r="CY31" s="48">
        <v>29</v>
      </c>
    </row>
    <row r="32" spans="1:103" hidden="1" x14ac:dyDescent="0.25">
      <c r="A32" s="47" t="s">
        <v>10151</v>
      </c>
      <c r="B32" s="48">
        <v>30</v>
      </c>
      <c r="C32" s="48">
        <v>30</v>
      </c>
      <c r="D32" s="48">
        <v>30</v>
      </c>
      <c r="E32" s="48">
        <v>30</v>
      </c>
      <c r="F32" s="48">
        <v>30</v>
      </c>
      <c r="G32" s="48"/>
      <c r="H32" s="48"/>
      <c r="I32" s="48"/>
      <c r="J32" s="48"/>
      <c r="K32" s="48"/>
      <c r="L32" s="48"/>
      <c r="M32" s="48"/>
      <c r="N32" s="48"/>
      <c r="O32" s="48"/>
      <c r="P32" s="48"/>
      <c r="Q32" s="48"/>
      <c r="R32" s="48">
        <v>30</v>
      </c>
      <c r="S32" s="48">
        <v>30</v>
      </c>
      <c r="T32" s="48"/>
      <c r="U32" s="48">
        <v>30</v>
      </c>
      <c r="V32" s="48">
        <v>30</v>
      </c>
      <c r="W32" s="48">
        <v>30</v>
      </c>
      <c r="X32" s="48">
        <v>30</v>
      </c>
      <c r="Y32" s="48">
        <v>30</v>
      </c>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v>30</v>
      </c>
      <c r="AX32" s="48"/>
      <c r="AY32" s="48">
        <v>30</v>
      </c>
      <c r="AZ32" s="48">
        <v>30</v>
      </c>
      <c r="BA32" s="48">
        <v>30</v>
      </c>
      <c r="BB32" s="48"/>
      <c r="BC32" s="49">
        <v>30</v>
      </c>
      <c r="BD32" s="48">
        <v>30</v>
      </c>
      <c r="BE32" s="48">
        <v>30</v>
      </c>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v>30</v>
      </c>
      <c r="CJ32" s="48"/>
      <c r="CK32" s="48">
        <v>30</v>
      </c>
      <c r="CL32" s="48">
        <v>30</v>
      </c>
      <c r="CM32" s="48">
        <v>30</v>
      </c>
      <c r="CN32" s="48">
        <v>30</v>
      </c>
      <c r="CO32" s="48">
        <v>30</v>
      </c>
      <c r="CP32" s="48">
        <v>30</v>
      </c>
      <c r="CQ32" s="48">
        <v>30</v>
      </c>
      <c r="CR32" s="48">
        <v>30</v>
      </c>
      <c r="CS32" s="48"/>
      <c r="CT32" s="48"/>
      <c r="CU32" s="48">
        <v>30</v>
      </c>
      <c r="CV32" s="48">
        <v>30</v>
      </c>
      <c r="CW32" s="48"/>
      <c r="CX32" s="48">
        <v>30</v>
      </c>
      <c r="CY32" s="48">
        <v>30</v>
      </c>
    </row>
    <row r="33" spans="1:103" hidden="1" x14ac:dyDescent="0.25">
      <c r="A33" s="47" t="s">
        <v>10151</v>
      </c>
      <c r="B33" s="48">
        <v>31</v>
      </c>
      <c r="C33" s="48">
        <v>31</v>
      </c>
      <c r="D33" s="48">
        <v>31</v>
      </c>
      <c r="E33" s="48">
        <v>31</v>
      </c>
      <c r="F33" s="48">
        <v>31</v>
      </c>
      <c r="G33" s="48"/>
      <c r="H33" s="48"/>
      <c r="I33" s="48"/>
      <c r="J33" s="48"/>
      <c r="K33" s="48"/>
      <c r="L33" s="48"/>
      <c r="M33" s="48"/>
      <c r="N33" s="48"/>
      <c r="O33" s="48"/>
      <c r="P33" s="48"/>
      <c r="Q33" s="48"/>
      <c r="R33" s="48">
        <v>31</v>
      </c>
      <c r="S33" s="48">
        <v>31</v>
      </c>
      <c r="T33" s="48"/>
      <c r="U33" s="48">
        <v>31</v>
      </c>
      <c r="V33" s="48">
        <v>31</v>
      </c>
      <c r="W33" s="48"/>
      <c r="X33" s="48">
        <v>31</v>
      </c>
      <c r="Y33" s="48">
        <v>31</v>
      </c>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v>31</v>
      </c>
      <c r="AX33" s="48"/>
      <c r="AY33" s="48">
        <v>31</v>
      </c>
      <c r="AZ33" s="48">
        <v>31</v>
      </c>
      <c r="BA33" s="48">
        <v>31</v>
      </c>
      <c r="BB33" s="48"/>
      <c r="BC33" s="49">
        <v>31</v>
      </c>
      <c r="BD33" s="48">
        <v>31</v>
      </c>
      <c r="BE33" s="48">
        <v>31</v>
      </c>
      <c r="BF33" s="48">
        <v>31</v>
      </c>
      <c r="BG33" s="48">
        <v>31</v>
      </c>
      <c r="BH33" s="48">
        <v>31</v>
      </c>
      <c r="BI33" s="48">
        <v>31</v>
      </c>
      <c r="BJ33" s="48">
        <v>31</v>
      </c>
      <c r="BK33" s="48">
        <v>31</v>
      </c>
      <c r="BL33" s="48">
        <v>31</v>
      </c>
      <c r="BM33" s="48">
        <v>31</v>
      </c>
      <c r="BN33" s="48"/>
      <c r="BO33" s="48">
        <v>31</v>
      </c>
      <c r="BP33" s="48">
        <v>31</v>
      </c>
      <c r="BQ33" s="48">
        <v>31</v>
      </c>
      <c r="BR33" s="48">
        <v>31</v>
      </c>
      <c r="BS33" s="48">
        <v>31</v>
      </c>
      <c r="BT33" s="48">
        <v>31</v>
      </c>
      <c r="BU33" s="48">
        <v>31</v>
      </c>
      <c r="BV33" s="48">
        <v>31</v>
      </c>
      <c r="BW33" s="48">
        <v>31</v>
      </c>
      <c r="BX33" s="48">
        <v>31</v>
      </c>
      <c r="BY33" s="48">
        <v>31</v>
      </c>
      <c r="BZ33" s="48">
        <v>31</v>
      </c>
      <c r="CA33" s="48">
        <v>31</v>
      </c>
      <c r="CB33" s="48">
        <v>31</v>
      </c>
      <c r="CC33" s="48">
        <v>31</v>
      </c>
      <c r="CD33" s="48">
        <v>31</v>
      </c>
      <c r="CE33" s="48">
        <v>31</v>
      </c>
      <c r="CF33" s="48">
        <v>31</v>
      </c>
      <c r="CG33" s="48">
        <v>31</v>
      </c>
      <c r="CH33" s="48">
        <v>31</v>
      </c>
      <c r="CI33" s="48">
        <v>31</v>
      </c>
      <c r="CJ33" s="48">
        <v>31</v>
      </c>
      <c r="CK33" s="48">
        <v>31</v>
      </c>
      <c r="CL33" s="48">
        <v>31</v>
      </c>
      <c r="CM33" s="48">
        <v>31</v>
      </c>
      <c r="CN33" s="48">
        <v>31</v>
      </c>
      <c r="CO33" s="48">
        <v>31</v>
      </c>
      <c r="CP33" s="48">
        <v>31</v>
      </c>
      <c r="CQ33" s="48">
        <v>31</v>
      </c>
      <c r="CR33" s="48">
        <v>31</v>
      </c>
      <c r="CS33" s="48">
        <v>31</v>
      </c>
      <c r="CT33" s="48">
        <v>31</v>
      </c>
      <c r="CU33" s="48">
        <v>31</v>
      </c>
      <c r="CV33" s="48">
        <v>31</v>
      </c>
      <c r="CW33" s="48"/>
      <c r="CX33" s="48">
        <v>31</v>
      </c>
      <c r="CY33" s="48">
        <v>31</v>
      </c>
    </row>
    <row r="34" spans="1:103" hidden="1" x14ac:dyDescent="0.25">
      <c r="A34" s="5" t="s">
        <v>10150</v>
      </c>
      <c r="B34" s="21"/>
      <c r="C34" s="21">
        <v>32</v>
      </c>
      <c r="D34" s="21">
        <v>32</v>
      </c>
      <c r="E34" s="21">
        <v>32</v>
      </c>
      <c r="F34" s="21">
        <v>32</v>
      </c>
      <c r="G34" s="21"/>
      <c r="H34" s="21"/>
      <c r="I34" s="21"/>
      <c r="J34" s="21"/>
      <c r="K34" s="21"/>
      <c r="L34" s="21"/>
      <c r="M34" s="21"/>
      <c r="N34" s="21"/>
      <c r="O34" s="21"/>
      <c r="P34" s="21"/>
      <c r="Q34" s="21"/>
      <c r="R34" s="21">
        <v>32</v>
      </c>
      <c r="S34" s="21">
        <v>32</v>
      </c>
      <c r="T34" s="21"/>
      <c r="U34" s="21">
        <v>32</v>
      </c>
      <c r="V34" s="21">
        <v>32</v>
      </c>
      <c r="W34" s="21"/>
      <c r="X34" s="21">
        <v>32</v>
      </c>
      <c r="Y34" s="21">
        <v>32</v>
      </c>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v>32</v>
      </c>
      <c r="AX34" s="21"/>
      <c r="AY34" s="21">
        <v>32</v>
      </c>
      <c r="AZ34" s="21">
        <v>32</v>
      </c>
      <c r="BA34" s="21">
        <v>32</v>
      </c>
      <c r="BB34" s="21"/>
      <c r="BC34" s="46">
        <v>32</v>
      </c>
      <c r="BD34" s="21">
        <v>32</v>
      </c>
      <c r="BE34" s="21">
        <v>32</v>
      </c>
      <c r="BF34" s="21">
        <v>32</v>
      </c>
      <c r="BG34" s="21">
        <v>32</v>
      </c>
      <c r="BH34" s="21">
        <v>32</v>
      </c>
      <c r="BI34" s="21">
        <v>32</v>
      </c>
      <c r="BJ34" s="21">
        <v>32</v>
      </c>
      <c r="BK34" s="21">
        <v>32</v>
      </c>
      <c r="BL34" s="21">
        <v>32</v>
      </c>
      <c r="BM34" s="21">
        <v>32</v>
      </c>
      <c r="BN34" s="21">
        <v>32</v>
      </c>
      <c r="BO34" s="21">
        <v>32</v>
      </c>
      <c r="BP34" s="21">
        <v>32</v>
      </c>
      <c r="BQ34" s="21">
        <v>32</v>
      </c>
      <c r="BR34" s="21">
        <v>32</v>
      </c>
      <c r="BS34" s="21">
        <v>32</v>
      </c>
      <c r="BT34" s="21">
        <v>32</v>
      </c>
      <c r="BU34" s="21">
        <v>32</v>
      </c>
      <c r="BV34" s="21">
        <v>32</v>
      </c>
      <c r="BW34" s="21">
        <v>32</v>
      </c>
      <c r="BX34" s="21">
        <v>32</v>
      </c>
      <c r="BY34" s="21">
        <v>32</v>
      </c>
      <c r="BZ34" s="21">
        <v>32</v>
      </c>
      <c r="CA34" s="21">
        <v>32</v>
      </c>
      <c r="CB34" s="21"/>
      <c r="CC34" s="21"/>
      <c r="CD34" s="21"/>
      <c r="CE34" s="21">
        <v>32</v>
      </c>
      <c r="CF34" s="21"/>
      <c r="CG34" s="21">
        <v>32</v>
      </c>
      <c r="CH34" s="21">
        <v>32</v>
      </c>
      <c r="CI34" s="21">
        <v>32</v>
      </c>
      <c r="CJ34" s="21">
        <v>32</v>
      </c>
      <c r="CK34" s="21">
        <v>32</v>
      </c>
      <c r="CL34" s="21">
        <v>32</v>
      </c>
      <c r="CM34" s="21">
        <v>32</v>
      </c>
      <c r="CN34" s="21">
        <v>32</v>
      </c>
      <c r="CO34" s="21">
        <v>32</v>
      </c>
      <c r="CP34" s="21">
        <v>32</v>
      </c>
      <c r="CQ34" s="21">
        <v>32</v>
      </c>
      <c r="CR34" s="21">
        <v>32</v>
      </c>
      <c r="CS34" s="21">
        <v>32</v>
      </c>
      <c r="CT34" s="21">
        <v>32</v>
      </c>
      <c r="CU34" s="21"/>
      <c r="CV34" s="21">
        <v>32</v>
      </c>
      <c r="CW34" s="21"/>
      <c r="CX34" s="21">
        <v>32</v>
      </c>
      <c r="CY34" s="21">
        <v>32</v>
      </c>
    </row>
    <row r="35" spans="1:103" hidden="1" x14ac:dyDescent="0.25">
      <c r="A35" s="47" t="s">
        <v>10151</v>
      </c>
      <c r="B35" s="48">
        <v>33</v>
      </c>
      <c r="C35" s="48">
        <v>33</v>
      </c>
      <c r="D35" s="48">
        <v>33</v>
      </c>
      <c r="E35" s="48">
        <v>33</v>
      </c>
      <c r="F35" s="48">
        <v>33</v>
      </c>
      <c r="G35" s="48"/>
      <c r="H35" s="48"/>
      <c r="I35" s="48"/>
      <c r="J35" s="48"/>
      <c r="K35" s="48"/>
      <c r="L35" s="48"/>
      <c r="M35" s="48"/>
      <c r="N35" s="48"/>
      <c r="O35" s="48"/>
      <c r="P35" s="48"/>
      <c r="Q35" s="48"/>
      <c r="R35" s="48">
        <v>33</v>
      </c>
      <c r="S35" s="48">
        <v>33</v>
      </c>
      <c r="T35" s="48"/>
      <c r="U35" s="48">
        <v>33</v>
      </c>
      <c r="V35" s="48">
        <v>33</v>
      </c>
      <c r="W35" s="48">
        <v>33</v>
      </c>
      <c r="X35" s="48">
        <v>33</v>
      </c>
      <c r="Y35" s="48">
        <v>33</v>
      </c>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v>33</v>
      </c>
      <c r="AX35" s="48"/>
      <c r="AY35" s="48">
        <v>33</v>
      </c>
      <c r="AZ35" s="48">
        <v>33</v>
      </c>
      <c r="BA35" s="48">
        <v>33</v>
      </c>
      <c r="BB35" s="48"/>
      <c r="BC35" s="49">
        <v>33</v>
      </c>
      <c r="BD35" s="48">
        <v>33</v>
      </c>
      <c r="BE35" s="48">
        <v>33</v>
      </c>
      <c r="BF35" s="48">
        <v>33</v>
      </c>
      <c r="BG35" s="48">
        <v>33</v>
      </c>
      <c r="BH35" s="48">
        <v>33</v>
      </c>
      <c r="BI35" s="48">
        <v>33</v>
      </c>
      <c r="BJ35" s="48">
        <v>33</v>
      </c>
      <c r="BK35" s="48">
        <v>33</v>
      </c>
      <c r="BL35" s="48">
        <v>33</v>
      </c>
      <c r="BM35" s="48">
        <v>33</v>
      </c>
      <c r="BN35" s="48"/>
      <c r="BO35" s="48"/>
      <c r="BP35" s="48">
        <v>33</v>
      </c>
      <c r="BQ35" s="48">
        <v>33</v>
      </c>
      <c r="BR35" s="48">
        <v>33</v>
      </c>
      <c r="BS35" s="48">
        <v>33</v>
      </c>
      <c r="BT35" s="48">
        <v>33</v>
      </c>
      <c r="BU35" s="48">
        <v>33</v>
      </c>
      <c r="BV35" s="48">
        <v>33</v>
      </c>
      <c r="BW35" s="48">
        <v>33</v>
      </c>
      <c r="BX35" s="48">
        <v>33</v>
      </c>
      <c r="BY35" s="48">
        <v>33</v>
      </c>
      <c r="BZ35" s="48">
        <v>33</v>
      </c>
      <c r="CA35" s="48">
        <v>33</v>
      </c>
      <c r="CB35" s="48"/>
      <c r="CC35" s="48"/>
      <c r="CD35" s="48"/>
      <c r="CE35" s="48">
        <v>33</v>
      </c>
      <c r="CF35" s="48"/>
      <c r="CG35" s="48">
        <v>33</v>
      </c>
      <c r="CH35" s="48">
        <v>33</v>
      </c>
      <c r="CI35" s="48">
        <v>33</v>
      </c>
      <c r="CJ35" s="48">
        <v>33</v>
      </c>
      <c r="CK35" s="48">
        <v>33</v>
      </c>
      <c r="CL35" s="48">
        <v>33</v>
      </c>
      <c r="CM35" s="48">
        <v>33</v>
      </c>
      <c r="CN35" s="48">
        <v>33</v>
      </c>
      <c r="CO35" s="48">
        <v>33</v>
      </c>
      <c r="CP35" s="48">
        <v>33</v>
      </c>
      <c r="CQ35" s="48">
        <v>33</v>
      </c>
      <c r="CR35" s="48">
        <v>33</v>
      </c>
      <c r="CS35" s="48">
        <v>33</v>
      </c>
      <c r="CT35" s="48">
        <v>33</v>
      </c>
      <c r="CU35" s="48">
        <v>33</v>
      </c>
      <c r="CV35" s="48">
        <v>33</v>
      </c>
      <c r="CW35" s="48"/>
      <c r="CX35" s="48">
        <v>33</v>
      </c>
      <c r="CY35" s="48">
        <v>33</v>
      </c>
    </row>
    <row r="36" spans="1:103" hidden="1" x14ac:dyDescent="0.25">
      <c r="A36" s="47" t="s">
        <v>10151</v>
      </c>
      <c r="B36" s="48">
        <v>34</v>
      </c>
      <c r="C36" s="48"/>
      <c r="D36" s="48">
        <v>34</v>
      </c>
      <c r="E36" s="48">
        <v>34</v>
      </c>
      <c r="F36" s="48">
        <v>34</v>
      </c>
      <c r="G36" s="48"/>
      <c r="H36" s="48"/>
      <c r="I36" s="48"/>
      <c r="J36" s="48"/>
      <c r="K36" s="48"/>
      <c r="L36" s="48"/>
      <c r="M36" s="48"/>
      <c r="N36" s="48"/>
      <c r="O36" s="48"/>
      <c r="P36" s="48"/>
      <c r="Q36" s="48"/>
      <c r="R36" s="48">
        <v>34</v>
      </c>
      <c r="S36" s="48">
        <v>34</v>
      </c>
      <c r="T36" s="48"/>
      <c r="U36" s="48">
        <v>34</v>
      </c>
      <c r="V36" s="48">
        <v>34</v>
      </c>
      <c r="W36" s="48">
        <v>34</v>
      </c>
      <c r="X36" s="48">
        <v>34</v>
      </c>
      <c r="Y36" s="48">
        <v>34</v>
      </c>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v>34</v>
      </c>
      <c r="AX36" s="48"/>
      <c r="AY36" s="48">
        <v>34</v>
      </c>
      <c r="AZ36" s="48">
        <v>34</v>
      </c>
      <c r="BA36" s="48"/>
      <c r="BB36" s="48"/>
      <c r="BC36" s="49">
        <v>34</v>
      </c>
      <c r="BD36" s="48">
        <v>34</v>
      </c>
      <c r="BE36" s="48">
        <v>34</v>
      </c>
      <c r="BF36" s="48">
        <v>34</v>
      </c>
      <c r="BG36" s="48">
        <v>34</v>
      </c>
      <c r="BH36" s="48">
        <v>34</v>
      </c>
      <c r="BI36" s="48">
        <v>34</v>
      </c>
      <c r="BJ36" s="48">
        <v>34</v>
      </c>
      <c r="BK36" s="48">
        <v>34</v>
      </c>
      <c r="BL36" s="48">
        <v>34</v>
      </c>
      <c r="BM36" s="48">
        <v>34</v>
      </c>
      <c r="BN36" s="48">
        <v>34</v>
      </c>
      <c r="BO36" s="48">
        <v>34</v>
      </c>
      <c r="BP36" s="48">
        <v>34</v>
      </c>
      <c r="BQ36" s="48">
        <v>34</v>
      </c>
      <c r="BR36" s="48">
        <v>34</v>
      </c>
      <c r="BS36" s="48">
        <v>34</v>
      </c>
      <c r="BT36" s="48">
        <v>34</v>
      </c>
      <c r="BU36" s="48">
        <v>34</v>
      </c>
      <c r="BV36" s="48">
        <v>34</v>
      </c>
      <c r="BW36" s="48">
        <v>34</v>
      </c>
      <c r="BX36" s="48">
        <v>34</v>
      </c>
      <c r="BY36" s="48">
        <v>34</v>
      </c>
      <c r="BZ36" s="48">
        <v>34</v>
      </c>
      <c r="CA36" s="48">
        <v>34</v>
      </c>
      <c r="CB36" s="48">
        <v>34</v>
      </c>
      <c r="CC36" s="48">
        <v>34</v>
      </c>
      <c r="CD36" s="48">
        <v>34</v>
      </c>
      <c r="CE36" s="48">
        <v>34</v>
      </c>
      <c r="CF36" s="48">
        <v>34</v>
      </c>
      <c r="CG36" s="48">
        <v>34</v>
      </c>
      <c r="CH36" s="48">
        <v>34</v>
      </c>
      <c r="CI36" s="48">
        <v>34</v>
      </c>
      <c r="CJ36" s="48">
        <v>34</v>
      </c>
      <c r="CK36" s="48">
        <v>34</v>
      </c>
      <c r="CL36" s="48">
        <v>34</v>
      </c>
      <c r="CM36" s="48"/>
      <c r="CN36" s="48">
        <v>34</v>
      </c>
      <c r="CO36" s="48">
        <v>34</v>
      </c>
      <c r="CP36" s="48">
        <v>34</v>
      </c>
      <c r="CQ36" s="48">
        <v>34</v>
      </c>
      <c r="CR36" s="48">
        <v>34</v>
      </c>
      <c r="CS36" s="48">
        <v>34</v>
      </c>
      <c r="CT36" s="48">
        <v>34</v>
      </c>
      <c r="CU36" s="48"/>
      <c r="CV36" s="48">
        <v>34</v>
      </c>
      <c r="CW36" s="48"/>
      <c r="CX36" s="48">
        <v>34</v>
      </c>
      <c r="CY36" s="48">
        <v>34</v>
      </c>
    </row>
    <row r="37" spans="1:103" hidden="1" x14ac:dyDescent="0.25">
      <c r="A37" s="47" t="s">
        <v>10151</v>
      </c>
      <c r="B37" s="48">
        <v>35</v>
      </c>
      <c r="C37" s="48"/>
      <c r="D37" s="48">
        <v>35</v>
      </c>
      <c r="E37" s="48">
        <v>35</v>
      </c>
      <c r="F37" s="48">
        <v>35</v>
      </c>
      <c r="G37" s="48"/>
      <c r="H37" s="48"/>
      <c r="I37" s="48"/>
      <c r="J37" s="48"/>
      <c r="K37" s="48"/>
      <c r="L37" s="48"/>
      <c r="M37" s="48"/>
      <c r="N37" s="48"/>
      <c r="O37" s="48"/>
      <c r="P37" s="48"/>
      <c r="Q37" s="48"/>
      <c r="R37" s="48">
        <v>35</v>
      </c>
      <c r="S37" s="48">
        <v>35</v>
      </c>
      <c r="T37" s="48"/>
      <c r="U37" s="48">
        <v>35</v>
      </c>
      <c r="V37" s="48">
        <v>35</v>
      </c>
      <c r="W37" s="48">
        <v>35</v>
      </c>
      <c r="X37" s="48">
        <v>35</v>
      </c>
      <c r="Y37" s="48">
        <v>35</v>
      </c>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v>35</v>
      </c>
      <c r="AX37" s="48"/>
      <c r="AY37" s="48">
        <v>35</v>
      </c>
      <c r="AZ37" s="48">
        <v>35</v>
      </c>
      <c r="BA37" s="48"/>
      <c r="BB37" s="48"/>
      <c r="BC37" s="49">
        <v>35</v>
      </c>
      <c r="BD37" s="48">
        <v>35</v>
      </c>
      <c r="BE37" s="48">
        <v>35</v>
      </c>
      <c r="BF37" s="48">
        <v>35</v>
      </c>
      <c r="BG37" s="48">
        <v>35</v>
      </c>
      <c r="BH37" s="48">
        <v>35</v>
      </c>
      <c r="BI37" s="48">
        <v>35</v>
      </c>
      <c r="BJ37" s="48">
        <v>35</v>
      </c>
      <c r="BK37" s="48">
        <v>35</v>
      </c>
      <c r="BL37" s="48">
        <v>35</v>
      </c>
      <c r="BM37" s="48">
        <v>35</v>
      </c>
      <c r="BN37" s="48">
        <v>35</v>
      </c>
      <c r="BO37" s="48"/>
      <c r="BP37" s="48">
        <v>35</v>
      </c>
      <c r="BQ37" s="48">
        <v>35</v>
      </c>
      <c r="BR37" s="48">
        <v>35</v>
      </c>
      <c r="BS37" s="48">
        <v>35</v>
      </c>
      <c r="BT37" s="48">
        <v>35</v>
      </c>
      <c r="BU37" s="48">
        <v>35</v>
      </c>
      <c r="BV37" s="48">
        <v>35</v>
      </c>
      <c r="BW37" s="48">
        <v>35</v>
      </c>
      <c r="BX37" s="48">
        <v>35</v>
      </c>
      <c r="BY37" s="48">
        <v>35</v>
      </c>
      <c r="BZ37" s="48">
        <v>35</v>
      </c>
      <c r="CA37" s="48">
        <v>35</v>
      </c>
      <c r="CB37" s="48">
        <v>35</v>
      </c>
      <c r="CC37" s="48">
        <v>35</v>
      </c>
      <c r="CD37" s="48">
        <v>35</v>
      </c>
      <c r="CE37" s="48">
        <v>35</v>
      </c>
      <c r="CF37" s="48">
        <v>35</v>
      </c>
      <c r="CG37" s="48">
        <v>35</v>
      </c>
      <c r="CH37" s="48">
        <v>35</v>
      </c>
      <c r="CI37" s="48">
        <v>35</v>
      </c>
      <c r="CJ37" s="48">
        <v>35</v>
      </c>
      <c r="CK37" s="48">
        <v>35</v>
      </c>
      <c r="CL37" s="48">
        <v>35</v>
      </c>
      <c r="CM37" s="48">
        <v>35</v>
      </c>
      <c r="CN37" s="48"/>
      <c r="CO37" s="48">
        <v>35</v>
      </c>
      <c r="CP37" s="48">
        <v>35</v>
      </c>
      <c r="CQ37" s="48">
        <v>35</v>
      </c>
      <c r="CR37" s="48">
        <v>35</v>
      </c>
      <c r="CS37" s="48">
        <v>35</v>
      </c>
      <c r="CT37" s="48">
        <v>35</v>
      </c>
      <c r="CU37" s="48">
        <v>35</v>
      </c>
      <c r="CV37" s="48">
        <v>35</v>
      </c>
      <c r="CW37" s="48"/>
      <c r="CX37" s="48">
        <v>35</v>
      </c>
      <c r="CY37" s="48">
        <v>35</v>
      </c>
    </row>
    <row r="38" spans="1:103" hidden="1" x14ac:dyDescent="0.25">
      <c r="A38" s="5" t="s">
        <v>10150</v>
      </c>
      <c r="B38" s="21"/>
      <c r="C38" s="21"/>
      <c r="D38" s="21">
        <v>36</v>
      </c>
      <c r="E38" s="21"/>
      <c r="F38" s="21"/>
      <c r="G38" s="21">
        <v>36</v>
      </c>
      <c r="H38" s="21">
        <v>36</v>
      </c>
      <c r="I38" s="21"/>
      <c r="J38" s="21">
        <v>36</v>
      </c>
      <c r="K38" s="21">
        <v>36</v>
      </c>
      <c r="L38" s="21">
        <v>36</v>
      </c>
      <c r="M38" s="21">
        <v>36</v>
      </c>
      <c r="N38" s="21"/>
      <c r="O38" s="21">
        <v>36</v>
      </c>
      <c r="P38" s="21">
        <v>36</v>
      </c>
      <c r="Q38" s="21">
        <v>36</v>
      </c>
      <c r="R38" s="21"/>
      <c r="S38" s="21"/>
      <c r="T38" s="21"/>
      <c r="U38" s="21"/>
      <c r="V38" s="21"/>
      <c r="W38" s="21"/>
      <c r="X38" s="21">
        <v>36</v>
      </c>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v>36</v>
      </c>
      <c r="AX38" s="21">
        <v>36</v>
      </c>
      <c r="AY38" s="21"/>
      <c r="AZ38" s="21"/>
      <c r="BA38" s="21"/>
      <c r="BB38" s="21"/>
      <c r="BC38" s="46">
        <v>36</v>
      </c>
      <c r="BD38" s="21">
        <v>36</v>
      </c>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v>36</v>
      </c>
      <c r="CV38" s="21">
        <v>36</v>
      </c>
      <c r="CW38" s="21"/>
      <c r="CX38" s="21">
        <v>36</v>
      </c>
      <c r="CY38" s="21">
        <v>36</v>
      </c>
    </row>
    <row r="39" spans="1:103" hidden="1" x14ac:dyDescent="0.25">
      <c r="A39" s="50" t="s">
        <v>659</v>
      </c>
      <c r="B39" s="51">
        <v>37</v>
      </c>
      <c r="C39" s="51"/>
      <c r="D39" s="51">
        <v>37</v>
      </c>
      <c r="E39" s="51"/>
      <c r="F39" s="51"/>
      <c r="G39" s="51">
        <v>37</v>
      </c>
      <c r="H39" s="51">
        <v>37</v>
      </c>
      <c r="I39" s="51">
        <v>37</v>
      </c>
      <c r="J39" s="51">
        <v>37</v>
      </c>
      <c r="K39" s="51">
        <v>37</v>
      </c>
      <c r="L39" s="51">
        <v>37</v>
      </c>
      <c r="M39" s="51">
        <v>37</v>
      </c>
      <c r="N39" s="51">
        <v>37</v>
      </c>
      <c r="O39" s="51">
        <v>37</v>
      </c>
      <c r="P39" s="51">
        <v>37</v>
      </c>
      <c r="Q39" s="51">
        <v>37</v>
      </c>
      <c r="R39" s="51"/>
      <c r="S39" s="51"/>
      <c r="T39" s="51"/>
      <c r="U39" s="51"/>
      <c r="V39" s="51"/>
      <c r="W39" s="51"/>
      <c r="X39" s="51">
        <v>37</v>
      </c>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v>37</v>
      </c>
      <c r="AX39" s="51"/>
      <c r="AY39" s="51"/>
      <c r="AZ39" s="51"/>
      <c r="BA39" s="51"/>
      <c r="BB39" s="51"/>
      <c r="BC39" s="52">
        <v>37</v>
      </c>
      <c r="BD39" s="51">
        <v>37</v>
      </c>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v>37</v>
      </c>
      <c r="CV39" s="51">
        <v>37</v>
      </c>
      <c r="CW39" s="51"/>
      <c r="CX39" s="51">
        <v>37</v>
      </c>
      <c r="CY39" s="51">
        <v>37</v>
      </c>
    </row>
    <row r="40" spans="1:103" hidden="1" x14ac:dyDescent="0.25">
      <c r="A40" s="5" t="s">
        <v>10150</v>
      </c>
      <c r="B40" s="21"/>
      <c r="C40" s="21"/>
      <c r="D40" s="21">
        <v>39</v>
      </c>
      <c r="E40" s="21">
        <v>39</v>
      </c>
      <c r="F40" s="21">
        <v>39</v>
      </c>
      <c r="G40" s="21"/>
      <c r="H40" s="21"/>
      <c r="I40" s="21"/>
      <c r="J40" s="21"/>
      <c r="K40" s="21"/>
      <c r="L40" s="21"/>
      <c r="M40" s="21"/>
      <c r="N40" s="21"/>
      <c r="O40" s="21"/>
      <c r="P40" s="21"/>
      <c r="Q40" s="21"/>
      <c r="R40" s="21">
        <v>39</v>
      </c>
      <c r="S40" s="21">
        <v>39</v>
      </c>
      <c r="T40" s="21"/>
      <c r="U40" s="21"/>
      <c r="V40" s="21">
        <v>39</v>
      </c>
      <c r="W40" s="21"/>
      <c r="X40" s="21">
        <v>39</v>
      </c>
      <c r="Y40" s="21">
        <v>39</v>
      </c>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v>39</v>
      </c>
      <c r="AX40" s="21"/>
      <c r="AY40" s="21">
        <v>39</v>
      </c>
      <c r="AZ40" s="21">
        <v>39</v>
      </c>
      <c r="BA40" s="21"/>
      <c r="BB40" s="21"/>
      <c r="BC40" s="46">
        <v>39</v>
      </c>
      <c r="BD40" s="21">
        <v>39</v>
      </c>
      <c r="BE40" s="21">
        <v>39</v>
      </c>
      <c r="BF40" s="21">
        <v>39</v>
      </c>
      <c r="BG40" s="21">
        <v>39</v>
      </c>
      <c r="BH40" s="21">
        <v>39</v>
      </c>
      <c r="BI40" s="21">
        <v>39</v>
      </c>
      <c r="BJ40" s="21">
        <v>39</v>
      </c>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v>39</v>
      </c>
      <c r="CJ40" s="21"/>
      <c r="CK40" s="21">
        <v>39</v>
      </c>
      <c r="CL40" s="21"/>
      <c r="CM40" s="21"/>
      <c r="CN40" s="21"/>
      <c r="CO40" s="21">
        <v>39</v>
      </c>
      <c r="CP40" s="21">
        <v>39</v>
      </c>
      <c r="CQ40" s="21">
        <v>39</v>
      </c>
      <c r="CR40" s="21">
        <v>39</v>
      </c>
      <c r="CS40" s="21">
        <v>39</v>
      </c>
      <c r="CT40" s="21">
        <v>39</v>
      </c>
      <c r="CU40" s="21"/>
      <c r="CV40" s="21">
        <v>39</v>
      </c>
      <c r="CW40" s="21"/>
      <c r="CX40" s="21">
        <v>39</v>
      </c>
      <c r="CY40" s="21">
        <v>39</v>
      </c>
    </row>
    <row r="41" spans="1:103" hidden="1" x14ac:dyDescent="0.25">
      <c r="A41" s="50" t="s">
        <v>659</v>
      </c>
      <c r="B41" s="51">
        <v>40</v>
      </c>
      <c r="C41" s="51"/>
      <c r="D41" s="51">
        <v>40</v>
      </c>
      <c r="E41" s="51"/>
      <c r="F41" s="51"/>
      <c r="G41" s="51">
        <v>40</v>
      </c>
      <c r="H41" s="51">
        <v>40</v>
      </c>
      <c r="I41" s="51"/>
      <c r="J41" s="51">
        <v>40</v>
      </c>
      <c r="K41" s="51">
        <v>40</v>
      </c>
      <c r="L41" s="51">
        <v>40</v>
      </c>
      <c r="M41" s="51">
        <v>40</v>
      </c>
      <c r="N41" s="51"/>
      <c r="O41" s="51">
        <v>40</v>
      </c>
      <c r="P41" s="51">
        <v>40</v>
      </c>
      <c r="Q41" s="51">
        <v>40</v>
      </c>
      <c r="R41" s="51"/>
      <c r="S41" s="51"/>
      <c r="T41" s="51"/>
      <c r="U41" s="51"/>
      <c r="V41" s="51"/>
      <c r="W41" s="51"/>
      <c r="X41" s="51">
        <v>40</v>
      </c>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v>40</v>
      </c>
      <c r="AX41" s="51"/>
      <c r="AY41" s="51"/>
      <c r="AZ41" s="51"/>
      <c r="BA41" s="51"/>
      <c r="BB41" s="51"/>
      <c r="BC41" s="52">
        <v>40</v>
      </c>
      <c r="BD41" s="51">
        <v>40</v>
      </c>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v>40</v>
      </c>
      <c r="CV41" s="51">
        <v>40</v>
      </c>
      <c r="CW41" s="51"/>
      <c r="CX41" s="51">
        <v>40</v>
      </c>
      <c r="CY41" s="51">
        <v>40</v>
      </c>
    </row>
    <row r="42" spans="1:103" hidden="1" x14ac:dyDescent="0.25">
      <c r="A42" s="5" t="s">
        <v>10150</v>
      </c>
      <c r="B42" s="21"/>
      <c r="C42" s="21"/>
      <c r="D42" s="21">
        <v>41</v>
      </c>
      <c r="E42" s="21"/>
      <c r="F42" s="21"/>
      <c r="G42" s="21">
        <v>41</v>
      </c>
      <c r="H42" s="21">
        <v>41</v>
      </c>
      <c r="I42" s="21"/>
      <c r="J42" s="21">
        <v>41</v>
      </c>
      <c r="K42" s="21">
        <v>41</v>
      </c>
      <c r="L42" s="21">
        <v>41</v>
      </c>
      <c r="M42" s="21">
        <v>41</v>
      </c>
      <c r="N42" s="21"/>
      <c r="O42" s="21"/>
      <c r="P42" s="21"/>
      <c r="Q42" s="21">
        <v>41</v>
      </c>
      <c r="R42" s="21"/>
      <c r="S42" s="21"/>
      <c r="T42" s="21"/>
      <c r="U42" s="21"/>
      <c r="V42" s="21"/>
      <c r="W42" s="21"/>
      <c r="X42" s="21">
        <v>41</v>
      </c>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v>41</v>
      </c>
      <c r="AX42" s="21"/>
      <c r="AY42" s="21"/>
      <c r="AZ42" s="21"/>
      <c r="BA42" s="21"/>
      <c r="BB42" s="21"/>
      <c r="BC42" s="46">
        <v>41</v>
      </c>
      <c r="BD42" s="21">
        <v>41</v>
      </c>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v>41</v>
      </c>
      <c r="CV42" s="21">
        <v>41</v>
      </c>
      <c r="CW42" s="21"/>
      <c r="CX42" s="21">
        <v>41</v>
      </c>
      <c r="CY42" s="21">
        <v>41</v>
      </c>
    </row>
    <row r="43" spans="1:103" hidden="1" x14ac:dyDescent="0.25">
      <c r="A43" s="47" t="s">
        <v>10151</v>
      </c>
      <c r="B43" s="48">
        <v>42</v>
      </c>
      <c r="C43" s="48">
        <v>42</v>
      </c>
      <c r="D43" s="48">
        <v>42</v>
      </c>
      <c r="E43" s="48">
        <v>42</v>
      </c>
      <c r="F43" s="48">
        <v>42</v>
      </c>
      <c r="G43" s="48"/>
      <c r="H43" s="48"/>
      <c r="I43" s="48"/>
      <c r="J43" s="48"/>
      <c r="K43" s="48"/>
      <c r="L43" s="48"/>
      <c r="M43" s="48"/>
      <c r="N43" s="48"/>
      <c r="O43" s="48"/>
      <c r="P43" s="48"/>
      <c r="Q43" s="48"/>
      <c r="R43" s="48">
        <v>42</v>
      </c>
      <c r="S43" s="48">
        <v>42</v>
      </c>
      <c r="T43" s="48"/>
      <c r="U43" s="48">
        <v>42</v>
      </c>
      <c r="V43" s="48">
        <v>42</v>
      </c>
      <c r="W43" s="48">
        <v>42</v>
      </c>
      <c r="X43" s="48">
        <v>42</v>
      </c>
      <c r="Y43" s="48">
        <v>42</v>
      </c>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v>42</v>
      </c>
      <c r="AX43" s="48"/>
      <c r="AY43" s="48">
        <v>42</v>
      </c>
      <c r="AZ43" s="48">
        <v>42</v>
      </c>
      <c r="BA43" s="48">
        <v>42</v>
      </c>
      <c r="BB43" s="48"/>
      <c r="BC43" s="49">
        <v>42</v>
      </c>
      <c r="BD43" s="48">
        <v>42</v>
      </c>
      <c r="BE43" s="48">
        <v>42</v>
      </c>
      <c r="BF43" s="48">
        <v>42</v>
      </c>
      <c r="BG43" s="48">
        <v>42</v>
      </c>
      <c r="BH43" s="48">
        <v>42</v>
      </c>
      <c r="BI43" s="48">
        <v>42</v>
      </c>
      <c r="BJ43" s="48">
        <v>42</v>
      </c>
      <c r="BK43" s="48">
        <v>42</v>
      </c>
      <c r="BL43" s="48">
        <v>42</v>
      </c>
      <c r="BM43" s="48">
        <v>42</v>
      </c>
      <c r="BN43" s="48">
        <v>42</v>
      </c>
      <c r="BO43" s="48"/>
      <c r="BP43" s="48">
        <v>42</v>
      </c>
      <c r="BQ43" s="48">
        <v>42</v>
      </c>
      <c r="BR43" s="48">
        <v>42</v>
      </c>
      <c r="BS43" s="48">
        <v>42</v>
      </c>
      <c r="BT43" s="48">
        <v>42</v>
      </c>
      <c r="BU43" s="48">
        <v>42</v>
      </c>
      <c r="BV43" s="48">
        <v>42</v>
      </c>
      <c r="BW43" s="48">
        <v>42</v>
      </c>
      <c r="BX43" s="48">
        <v>42</v>
      </c>
      <c r="BY43" s="48">
        <v>42</v>
      </c>
      <c r="BZ43" s="48">
        <v>42</v>
      </c>
      <c r="CA43" s="48">
        <v>42</v>
      </c>
      <c r="CB43" s="48"/>
      <c r="CC43" s="48"/>
      <c r="CD43" s="48"/>
      <c r="CE43" s="48">
        <v>42</v>
      </c>
      <c r="CF43" s="48"/>
      <c r="CG43" s="48">
        <v>42</v>
      </c>
      <c r="CH43" s="48">
        <v>42</v>
      </c>
      <c r="CI43" s="48">
        <v>42</v>
      </c>
      <c r="CJ43" s="48">
        <v>42</v>
      </c>
      <c r="CK43" s="48">
        <v>42</v>
      </c>
      <c r="CL43" s="48">
        <v>42</v>
      </c>
      <c r="CM43" s="48">
        <v>42</v>
      </c>
      <c r="CN43" s="48">
        <v>42</v>
      </c>
      <c r="CO43" s="48">
        <v>42</v>
      </c>
      <c r="CP43" s="48">
        <v>42</v>
      </c>
      <c r="CQ43" s="48">
        <v>42</v>
      </c>
      <c r="CR43" s="48">
        <v>42</v>
      </c>
      <c r="CS43" s="48">
        <v>42</v>
      </c>
      <c r="CT43" s="48">
        <v>42</v>
      </c>
      <c r="CU43" s="48">
        <v>42</v>
      </c>
      <c r="CV43" s="48">
        <v>42</v>
      </c>
      <c r="CW43" s="48"/>
      <c r="CX43" s="48">
        <v>42</v>
      </c>
      <c r="CY43" s="48">
        <v>42</v>
      </c>
    </row>
    <row r="44" spans="1:103" hidden="1" x14ac:dyDescent="0.25">
      <c r="A44" s="47" t="s">
        <v>10151</v>
      </c>
      <c r="B44" s="48">
        <v>43</v>
      </c>
      <c r="C44" s="48"/>
      <c r="D44" s="48">
        <v>43</v>
      </c>
      <c r="E44" s="48">
        <v>43</v>
      </c>
      <c r="F44" s="48">
        <v>43</v>
      </c>
      <c r="G44" s="48"/>
      <c r="H44" s="48"/>
      <c r="I44" s="48"/>
      <c r="J44" s="48"/>
      <c r="K44" s="48"/>
      <c r="L44" s="48"/>
      <c r="M44" s="48"/>
      <c r="N44" s="48"/>
      <c r="O44" s="48"/>
      <c r="P44" s="48"/>
      <c r="Q44" s="48"/>
      <c r="R44" s="48">
        <v>43</v>
      </c>
      <c r="S44" s="48">
        <v>43</v>
      </c>
      <c r="T44" s="48"/>
      <c r="U44" s="48"/>
      <c r="V44" s="48">
        <v>43</v>
      </c>
      <c r="W44" s="48"/>
      <c r="X44" s="48">
        <v>43</v>
      </c>
      <c r="Y44" s="48">
        <v>43</v>
      </c>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v>43</v>
      </c>
      <c r="AX44" s="48"/>
      <c r="AY44" s="48">
        <v>43</v>
      </c>
      <c r="AZ44" s="48">
        <v>43</v>
      </c>
      <c r="BA44" s="48"/>
      <c r="BB44" s="48"/>
      <c r="BC44" s="49">
        <v>43</v>
      </c>
      <c r="BD44" s="48">
        <v>43</v>
      </c>
      <c r="BE44" s="48">
        <v>43</v>
      </c>
      <c r="BF44" s="48">
        <v>43</v>
      </c>
      <c r="BG44" s="48">
        <v>43</v>
      </c>
      <c r="BH44" s="48">
        <v>43</v>
      </c>
      <c r="BI44" s="48">
        <v>43</v>
      </c>
      <c r="BJ44" s="48">
        <v>43</v>
      </c>
      <c r="BK44" s="48">
        <v>43</v>
      </c>
      <c r="BL44" s="48">
        <v>43</v>
      </c>
      <c r="BM44" s="48">
        <v>43</v>
      </c>
      <c r="BN44" s="48">
        <v>43</v>
      </c>
      <c r="BO44" s="48">
        <v>43</v>
      </c>
      <c r="BP44" s="48">
        <v>43</v>
      </c>
      <c r="BQ44" s="48">
        <v>43</v>
      </c>
      <c r="BR44" s="48">
        <v>43</v>
      </c>
      <c r="BS44" s="48">
        <v>43</v>
      </c>
      <c r="BT44" s="48">
        <v>43</v>
      </c>
      <c r="BU44" s="48">
        <v>43</v>
      </c>
      <c r="BV44" s="48">
        <v>43</v>
      </c>
      <c r="BW44" s="48">
        <v>43</v>
      </c>
      <c r="BX44" s="48">
        <v>43</v>
      </c>
      <c r="BY44" s="48">
        <v>43</v>
      </c>
      <c r="BZ44" s="48">
        <v>43</v>
      </c>
      <c r="CA44" s="48">
        <v>43</v>
      </c>
      <c r="CB44" s="48"/>
      <c r="CC44" s="48"/>
      <c r="CD44" s="48"/>
      <c r="CE44" s="48">
        <v>43</v>
      </c>
      <c r="CF44" s="48"/>
      <c r="CG44" s="48">
        <v>43</v>
      </c>
      <c r="CH44" s="48">
        <v>43</v>
      </c>
      <c r="CI44" s="48">
        <v>43</v>
      </c>
      <c r="CJ44" s="48">
        <v>43</v>
      </c>
      <c r="CK44" s="48">
        <v>43</v>
      </c>
      <c r="CL44" s="48"/>
      <c r="CM44" s="48"/>
      <c r="CN44" s="48"/>
      <c r="CO44" s="48">
        <v>43</v>
      </c>
      <c r="CP44" s="48">
        <v>43</v>
      </c>
      <c r="CQ44" s="48">
        <v>43</v>
      </c>
      <c r="CR44" s="48">
        <v>43</v>
      </c>
      <c r="CS44" s="48">
        <v>43</v>
      </c>
      <c r="CT44" s="48">
        <v>43</v>
      </c>
      <c r="CU44" s="48"/>
      <c r="CV44" s="48">
        <v>43</v>
      </c>
      <c r="CW44" s="48"/>
      <c r="CX44" s="48">
        <v>43</v>
      </c>
      <c r="CY44" s="48">
        <v>43</v>
      </c>
    </row>
    <row r="45" spans="1:103" hidden="1" x14ac:dyDescent="0.25">
      <c r="A45" s="47" t="s">
        <v>10151</v>
      </c>
      <c r="B45" s="48">
        <v>44</v>
      </c>
      <c r="C45" s="48">
        <v>44</v>
      </c>
      <c r="D45" s="48">
        <v>44</v>
      </c>
      <c r="E45" s="48">
        <v>44</v>
      </c>
      <c r="F45" s="48">
        <v>44</v>
      </c>
      <c r="G45" s="48"/>
      <c r="H45" s="48"/>
      <c r="I45" s="48"/>
      <c r="J45" s="48"/>
      <c r="K45" s="48"/>
      <c r="L45" s="48"/>
      <c r="M45" s="48"/>
      <c r="N45" s="48"/>
      <c r="O45" s="48"/>
      <c r="P45" s="48"/>
      <c r="Q45" s="48"/>
      <c r="R45" s="48">
        <v>44</v>
      </c>
      <c r="S45" s="48">
        <v>44</v>
      </c>
      <c r="T45" s="48"/>
      <c r="U45" s="48">
        <v>44</v>
      </c>
      <c r="V45" s="48">
        <v>44</v>
      </c>
      <c r="W45" s="48"/>
      <c r="X45" s="48">
        <v>44</v>
      </c>
      <c r="Y45" s="48">
        <v>44</v>
      </c>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v>44</v>
      </c>
      <c r="AX45" s="48"/>
      <c r="AY45" s="48">
        <v>44</v>
      </c>
      <c r="AZ45" s="48">
        <v>44</v>
      </c>
      <c r="BA45" s="48">
        <v>44</v>
      </c>
      <c r="BB45" s="48"/>
      <c r="BC45" s="49">
        <v>44</v>
      </c>
      <c r="BD45" s="48">
        <v>44</v>
      </c>
      <c r="BE45" s="48">
        <v>44</v>
      </c>
      <c r="BF45" s="48">
        <v>44</v>
      </c>
      <c r="BG45" s="48">
        <v>44</v>
      </c>
      <c r="BH45" s="48">
        <v>44</v>
      </c>
      <c r="BI45" s="48">
        <v>44</v>
      </c>
      <c r="BJ45" s="48">
        <v>44</v>
      </c>
      <c r="BK45" s="48">
        <v>44</v>
      </c>
      <c r="BL45" s="48">
        <v>44</v>
      </c>
      <c r="BM45" s="48">
        <v>44</v>
      </c>
      <c r="BN45" s="48">
        <v>44</v>
      </c>
      <c r="BO45" s="48">
        <v>44</v>
      </c>
      <c r="BP45" s="48">
        <v>44</v>
      </c>
      <c r="BQ45" s="48">
        <v>44</v>
      </c>
      <c r="BR45" s="48">
        <v>44</v>
      </c>
      <c r="BS45" s="48">
        <v>44</v>
      </c>
      <c r="BT45" s="48">
        <v>44</v>
      </c>
      <c r="BU45" s="48">
        <v>44</v>
      </c>
      <c r="BV45" s="48">
        <v>44</v>
      </c>
      <c r="BW45" s="48">
        <v>44</v>
      </c>
      <c r="BX45" s="48">
        <v>44</v>
      </c>
      <c r="BY45" s="48">
        <v>44</v>
      </c>
      <c r="BZ45" s="48">
        <v>44</v>
      </c>
      <c r="CA45" s="48">
        <v>44</v>
      </c>
      <c r="CB45" s="48">
        <v>44</v>
      </c>
      <c r="CC45" s="48">
        <v>44</v>
      </c>
      <c r="CD45" s="48">
        <v>44</v>
      </c>
      <c r="CE45" s="48">
        <v>44</v>
      </c>
      <c r="CF45" s="48">
        <v>44</v>
      </c>
      <c r="CG45" s="48">
        <v>44</v>
      </c>
      <c r="CH45" s="48">
        <v>44</v>
      </c>
      <c r="CI45" s="48">
        <v>44</v>
      </c>
      <c r="CJ45" s="48">
        <v>44</v>
      </c>
      <c r="CK45" s="48">
        <v>44</v>
      </c>
      <c r="CL45" s="48">
        <v>44</v>
      </c>
      <c r="CM45" s="48">
        <v>44</v>
      </c>
      <c r="CN45" s="48">
        <v>44</v>
      </c>
      <c r="CO45" s="48">
        <v>44</v>
      </c>
      <c r="CP45" s="48">
        <v>44</v>
      </c>
      <c r="CQ45" s="48">
        <v>44</v>
      </c>
      <c r="CR45" s="48">
        <v>44</v>
      </c>
      <c r="CS45" s="48">
        <v>44</v>
      </c>
      <c r="CT45" s="48">
        <v>44</v>
      </c>
      <c r="CU45" s="48"/>
      <c r="CV45" s="48">
        <v>44</v>
      </c>
      <c r="CW45" s="48"/>
      <c r="CX45" s="48">
        <v>44</v>
      </c>
      <c r="CY45" s="48">
        <v>44</v>
      </c>
    </row>
    <row r="46" spans="1:103" hidden="1" x14ac:dyDescent="0.25">
      <c r="A46" s="47" t="s">
        <v>10151</v>
      </c>
      <c r="B46" s="48">
        <v>45</v>
      </c>
      <c r="C46" s="48">
        <v>45</v>
      </c>
      <c r="D46" s="48">
        <v>45</v>
      </c>
      <c r="E46" s="48">
        <v>45</v>
      </c>
      <c r="F46" s="48">
        <v>45</v>
      </c>
      <c r="G46" s="48"/>
      <c r="H46" s="48"/>
      <c r="I46" s="48"/>
      <c r="J46" s="48"/>
      <c r="K46" s="48"/>
      <c r="L46" s="48"/>
      <c r="M46" s="48"/>
      <c r="N46" s="48"/>
      <c r="O46" s="48"/>
      <c r="P46" s="48"/>
      <c r="Q46" s="48"/>
      <c r="R46" s="48">
        <v>45</v>
      </c>
      <c r="S46" s="48">
        <v>45</v>
      </c>
      <c r="T46" s="48"/>
      <c r="U46" s="48">
        <v>45</v>
      </c>
      <c r="V46" s="48"/>
      <c r="W46" s="48"/>
      <c r="X46" s="48">
        <v>45</v>
      </c>
      <c r="Y46" s="48">
        <v>45</v>
      </c>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v>45</v>
      </c>
      <c r="AX46" s="48"/>
      <c r="AY46" s="48">
        <v>45</v>
      </c>
      <c r="AZ46" s="48">
        <v>45</v>
      </c>
      <c r="BA46" s="48">
        <v>45</v>
      </c>
      <c r="BB46" s="48"/>
      <c r="BC46" s="49">
        <v>45</v>
      </c>
      <c r="BD46" s="48">
        <v>45</v>
      </c>
      <c r="BE46" s="48">
        <v>45</v>
      </c>
      <c r="BF46" s="48">
        <v>45</v>
      </c>
      <c r="BG46" s="48">
        <v>45</v>
      </c>
      <c r="BH46" s="48">
        <v>45</v>
      </c>
      <c r="BI46" s="48">
        <v>45</v>
      </c>
      <c r="BJ46" s="48">
        <v>45</v>
      </c>
      <c r="BK46" s="48">
        <v>45</v>
      </c>
      <c r="BL46" s="48">
        <v>45</v>
      </c>
      <c r="BM46" s="48">
        <v>45</v>
      </c>
      <c r="BN46" s="48"/>
      <c r="BO46" s="48">
        <v>45</v>
      </c>
      <c r="BP46" s="48">
        <v>45</v>
      </c>
      <c r="BQ46" s="48">
        <v>45</v>
      </c>
      <c r="BR46" s="48">
        <v>45</v>
      </c>
      <c r="BS46" s="48">
        <v>45</v>
      </c>
      <c r="BT46" s="48">
        <v>45</v>
      </c>
      <c r="BU46" s="48">
        <v>45</v>
      </c>
      <c r="BV46" s="48">
        <v>45</v>
      </c>
      <c r="BW46" s="48">
        <v>45</v>
      </c>
      <c r="BX46" s="48">
        <v>45</v>
      </c>
      <c r="BY46" s="48">
        <v>45</v>
      </c>
      <c r="BZ46" s="48">
        <v>45</v>
      </c>
      <c r="CA46" s="48">
        <v>45</v>
      </c>
      <c r="CB46" s="48">
        <v>45</v>
      </c>
      <c r="CC46" s="48"/>
      <c r="CD46" s="48">
        <v>45</v>
      </c>
      <c r="CE46" s="48">
        <v>45</v>
      </c>
      <c r="CF46" s="48">
        <v>45</v>
      </c>
      <c r="CG46" s="48">
        <v>45</v>
      </c>
      <c r="CH46" s="48">
        <v>45</v>
      </c>
      <c r="CI46" s="48">
        <v>45</v>
      </c>
      <c r="CJ46" s="48">
        <v>45</v>
      </c>
      <c r="CK46" s="48">
        <v>45</v>
      </c>
      <c r="CL46" s="48">
        <v>45</v>
      </c>
      <c r="CM46" s="48">
        <v>45</v>
      </c>
      <c r="CN46" s="48">
        <v>45</v>
      </c>
      <c r="CO46" s="48">
        <v>45</v>
      </c>
      <c r="CP46" s="48">
        <v>45</v>
      </c>
      <c r="CQ46" s="48">
        <v>45</v>
      </c>
      <c r="CR46" s="48">
        <v>45</v>
      </c>
      <c r="CS46" s="48">
        <v>45</v>
      </c>
      <c r="CT46" s="48">
        <v>45</v>
      </c>
      <c r="CU46" s="48">
        <v>45</v>
      </c>
      <c r="CV46" s="48">
        <v>45</v>
      </c>
      <c r="CW46" s="48"/>
      <c r="CX46" s="48">
        <v>45</v>
      </c>
      <c r="CY46" s="48">
        <v>45</v>
      </c>
    </row>
    <row r="47" spans="1:103" hidden="1" x14ac:dyDescent="0.25">
      <c r="A47" s="47" t="s">
        <v>10151</v>
      </c>
      <c r="B47" s="48">
        <v>46</v>
      </c>
      <c r="C47" s="48"/>
      <c r="D47" s="48">
        <v>46</v>
      </c>
      <c r="E47" s="48">
        <v>46</v>
      </c>
      <c r="F47" s="48">
        <v>46</v>
      </c>
      <c r="G47" s="48"/>
      <c r="H47" s="48"/>
      <c r="I47" s="48"/>
      <c r="J47" s="48"/>
      <c r="K47" s="48"/>
      <c r="L47" s="48"/>
      <c r="M47" s="48"/>
      <c r="N47" s="48"/>
      <c r="O47" s="48"/>
      <c r="P47" s="48"/>
      <c r="Q47" s="48"/>
      <c r="R47" s="48">
        <v>46</v>
      </c>
      <c r="S47" s="48">
        <v>46</v>
      </c>
      <c r="T47" s="48"/>
      <c r="U47" s="48">
        <v>46</v>
      </c>
      <c r="V47" s="48">
        <v>46</v>
      </c>
      <c r="W47" s="48"/>
      <c r="X47" s="48">
        <v>46</v>
      </c>
      <c r="Y47" s="48">
        <v>46</v>
      </c>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v>46</v>
      </c>
      <c r="AX47" s="48"/>
      <c r="AY47" s="48">
        <v>46</v>
      </c>
      <c r="AZ47" s="48">
        <v>46</v>
      </c>
      <c r="BA47" s="48"/>
      <c r="BB47" s="48"/>
      <c r="BC47" s="49">
        <v>46</v>
      </c>
      <c r="BD47" s="48">
        <v>46</v>
      </c>
      <c r="BE47" s="48">
        <v>46</v>
      </c>
      <c r="BF47" s="48"/>
      <c r="BG47" s="48"/>
      <c r="BH47" s="48"/>
      <c r="BI47" s="48"/>
      <c r="BJ47" s="48"/>
      <c r="BK47" s="48">
        <v>46</v>
      </c>
      <c r="BL47" s="48">
        <v>46</v>
      </c>
      <c r="BM47" s="48">
        <v>46</v>
      </c>
      <c r="BN47" s="48">
        <v>46</v>
      </c>
      <c r="BO47" s="48"/>
      <c r="BP47" s="48">
        <v>46</v>
      </c>
      <c r="BQ47" s="48">
        <v>46</v>
      </c>
      <c r="BR47" s="48">
        <v>46</v>
      </c>
      <c r="BS47" s="48">
        <v>46</v>
      </c>
      <c r="BT47" s="48">
        <v>46</v>
      </c>
      <c r="BU47" s="48">
        <v>46</v>
      </c>
      <c r="BV47" s="48">
        <v>46</v>
      </c>
      <c r="BW47" s="48">
        <v>46</v>
      </c>
      <c r="BX47" s="48">
        <v>46</v>
      </c>
      <c r="BY47" s="48">
        <v>46</v>
      </c>
      <c r="BZ47" s="48">
        <v>46</v>
      </c>
      <c r="CA47" s="48">
        <v>46</v>
      </c>
      <c r="CB47" s="48">
        <v>46</v>
      </c>
      <c r="CC47" s="48">
        <v>46</v>
      </c>
      <c r="CD47" s="48">
        <v>46</v>
      </c>
      <c r="CE47" s="48">
        <v>46</v>
      </c>
      <c r="CF47" s="48">
        <v>46</v>
      </c>
      <c r="CG47" s="48">
        <v>46</v>
      </c>
      <c r="CH47" s="48"/>
      <c r="CI47" s="48">
        <v>46</v>
      </c>
      <c r="CJ47" s="48">
        <v>46</v>
      </c>
      <c r="CK47" s="48">
        <v>46</v>
      </c>
      <c r="CL47" s="48">
        <v>46</v>
      </c>
      <c r="CM47" s="48"/>
      <c r="CN47" s="48"/>
      <c r="CO47" s="48">
        <v>46</v>
      </c>
      <c r="CP47" s="48">
        <v>46</v>
      </c>
      <c r="CQ47" s="48">
        <v>46</v>
      </c>
      <c r="CR47" s="48">
        <v>46</v>
      </c>
      <c r="CS47" s="48"/>
      <c r="CT47" s="48"/>
      <c r="CU47" s="48"/>
      <c r="CV47" s="48">
        <v>46</v>
      </c>
      <c r="CW47" s="48"/>
      <c r="CX47" s="48">
        <v>46</v>
      </c>
      <c r="CY47" s="48">
        <v>46</v>
      </c>
    </row>
    <row r="48" spans="1:103" hidden="1" x14ac:dyDescent="0.25">
      <c r="A48" s="5" t="s">
        <v>10150</v>
      </c>
      <c r="B48" s="21"/>
      <c r="C48" s="21">
        <v>47</v>
      </c>
      <c r="D48" s="21">
        <v>47</v>
      </c>
      <c r="E48" s="21">
        <v>47</v>
      </c>
      <c r="F48" s="21">
        <v>47</v>
      </c>
      <c r="G48" s="21"/>
      <c r="H48" s="21"/>
      <c r="I48" s="21"/>
      <c r="J48" s="21"/>
      <c r="K48" s="21"/>
      <c r="L48" s="21"/>
      <c r="M48" s="21"/>
      <c r="N48" s="21"/>
      <c r="O48" s="21"/>
      <c r="P48" s="21"/>
      <c r="Q48" s="21"/>
      <c r="R48" s="21">
        <v>47</v>
      </c>
      <c r="S48" s="21">
        <v>47</v>
      </c>
      <c r="T48" s="21"/>
      <c r="U48" s="21">
        <v>47</v>
      </c>
      <c r="V48" s="21"/>
      <c r="W48" s="21"/>
      <c r="X48" s="21">
        <v>47</v>
      </c>
      <c r="Y48" s="21">
        <v>47</v>
      </c>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v>47</v>
      </c>
      <c r="AX48" s="21"/>
      <c r="AY48" s="21">
        <v>47</v>
      </c>
      <c r="AZ48" s="21">
        <v>47</v>
      </c>
      <c r="BA48" s="21">
        <v>47</v>
      </c>
      <c r="BB48" s="21"/>
      <c r="BC48" s="46">
        <v>47</v>
      </c>
      <c r="BD48" s="21">
        <v>47</v>
      </c>
      <c r="BE48" s="21">
        <v>47</v>
      </c>
      <c r="BF48" s="21">
        <v>47</v>
      </c>
      <c r="BG48" s="21">
        <v>47</v>
      </c>
      <c r="BH48" s="21">
        <v>47</v>
      </c>
      <c r="BI48" s="21">
        <v>47</v>
      </c>
      <c r="BJ48" s="21">
        <v>47</v>
      </c>
      <c r="BK48" s="21">
        <v>47</v>
      </c>
      <c r="BL48" s="21">
        <v>47</v>
      </c>
      <c r="BM48" s="21">
        <v>47</v>
      </c>
      <c r="BN48" s="21"/>
      <c r="BO48" s="21"/>
      <c r="BP48" s="21">
        <v>47</v>
      </c>
      <c r="BQ48" s="21">
        <v>47</v>
      </c>
      <c r="BR48" s="21">
        <v>47</v>
      </c>
      <c r="BS48" s="21">
        <v>47</v>
      </c>
      <c r="BT48" s="21">
        <v>47</v>
      </c>
      <c r="BU48" s="21">
        <v>47</v>
      </c>
      <c r="BV48" s="21">
        <v>47</v>
      </c>
      <c r="BW48" s="21">
        <v>47</v>
      </c>
      <c r="BX48" s="21">
        <v>47</v>
      </c>
      <c r="BY48" s="21">
        <v>47</v>
      </c>
      <c r="BZ48" s="21">
        <v>47</v>
      </c>
      <c r="CA48" s="21">
        <v>47</v>
      </c>
      <c r="CB48" s="21"/>
      <c r="CC48" s="21"/>
      <c r="CD48" s="21"/>
      <c r="CE48" s="21">
        <v>47</v>
      </c>
      <c r="CF48" s="21"/>
      <c r="CG48" s="21">
        <v>47</v>
      </c>
      <c r="CH48" s="21">
        <v>47</v>
      </c>
      <c r="CI48" s="21">
        <v>47</v>
      </c>
      <c r="CJ48" s="21">
        <v>47</v>
      </c>
      <c r="CK48" s="21">
        <v>47</v>
      </c>
      <c r="CL48" s="21">
        <v>47</v>
      </c>
      <c r="CM48" s="21">
        <v>47</v>
      </c>
      <c r="CN48" s="21">
        <v>47</v>
      </c>
      <c r="CO48" s="21">
        <v>47</v>
      </c>
      <c r="CP48" s="21">
        <v>47</v>
      </c>
      <c r="CQ48" s="21">
        <v>47</v>
      </c>
      <c r="CR48" s="21">
        <v>47</v>
      </c>
      <c r="CS48" s="21">
        <v>47</v>
      </c>
      <c r="CT48" s="21">
        <v>47</v>
      </c>
      <c r="CU48" s="21"/>
      <c r="CV48" s="21">
        <v>47</v>
      </c>
      <c r="CW48" s="21"/>
      <c r="CX48" s="21">
        <v>47</v>
      </c>
      <c r="CY48" s="21">
        <v>47</v>
      </c>
    </row>
    <row r="49" spans="1:103" hidden="1" x14ac:dyDescent="0.25">
      <c r="A49" s="5" t="s">
        <v>10150</v>
      </c>
      <c r="B49" s="21"/>
      <c r="C49" s="21"/>
      <c r="D49" s="21">
        <v>48</v>
      </c>
      <c r="E49" s="21"/>
      <c r="F49" s="21"/>
      <c r="G49" s="21">
        <v>48</v>
      </c>
      <c r="H49" s="21">
        <v>48</v>
      </c>
      <c r="I49" s="21"/>
      <c r="J49" s="21">
        <v>48</v>
      </c>
      <c r="K49" s="21">
        <v>48</v>
      </c>
      <c r="L49" s="21">
        <v>48</v>
      </c>
      <c r="M49" s="21">
        <v>48</v>
      </c>
      <c r="N49" s="21"/>
      <c r="O49" s="21">
        <v>48</v>
      </c>
      <c r="P49" s="21"/>
      <c r="Q49" s="21">
        <v>48</v>
      </c>
      <c r="R49" s="21"/>
      <c r="S49" s="21"/>
      <c r="T49" s="21"/>
      <c r="U49" s="21"/>
      <c r="V49" s="21"/>
      <c r="W49" s="21"/>
      <c r="X49" s="21">
        <v>48</v>
      </c>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v>48</v>
      </c>
      <c r="AX49" s="21"/>
      <c r="AY49" s="21"/>
      <c r="AZ49" s="21"/>
      <c r="BA49" s="21"/>
      <c r="BB49" s="21"/>
      <c r="BC49" s="46">
        <v>48</v>
      </c>
      <c r="BD49" s="21">
        <v>48</v>
      </c>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v>48</v>
      </c>
      <c r="CV49" s="21">
        <v>48</v>
      </c>
      <c r="CW49" s="21"/>
      <c r="CX49" s="21">
        <v>48</v>
      </c>
      <c r="CY49" s="21">
        <v>48</v>
      </c>
    </row>
    <row r="50" spans="1:103" hidden="1" x14ac:dyDescent="0.25">
      <c r="A50" s="47" t="s">
        <v>10151</v>
      </c>
      <c r="B50" s="48">
        <v>49</v>
      </c>
      <c r="C50" s="48">
        <v>49</v>
      </c>
      <c r="D50" s="48">
        <v>49</v>
      </c>
      <c r="E50" s="48">
        <v>49</v>
      </c>
      <c r="F50" s="48">
        <v>49</v>
      </c>
      <c r="G50" s="48"/>
      <c r="H50" s="48"/>
      <c r="I50" s="48"/>
      <c r="J50" s="48"/>
      <c r="K50" s="48"/>
      <c r="L50" s="48"/>
      <c r="M50" s="48"/>
      <c r="N50" s="48"/>
      <c r="O50" s="48"/>
      <c r="P50" s="48"/>
      <c r="Q50" s="48"/>
      <c r="R50" s="48">
        <v>49</v>
      </c>
      <c r="S50" s="48">
        <v>49</v>
      </c>
      <c r="T50" s="48"/>
      <c r="U50" s="48">
        <v>49</v>
      </c>
      <c r="V50" s="48">
        <v>49</v>
      </c>
      <c r="W50" s="48">
        <v>49</v>
      </c>
      <c r="X50" s="48">
        <v>49</v>
      </c>
      <c r="Y50" s="48">
        <v>49</v>
      </c>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v>49</v>
      </c>
      <c r="AX50" s="48"/>
      <c r="AY50" s="48">
        <v>49</v>
      </c>
      <c r="AZ50" s="48">
        <v>49</v>
      </c>
      <c r="BA50" s="48">
        <v>49</v>
      </c>
      <c r="BB50" s="48"/>
      <c r="BC50" s="49">
        <v>49</v>
      </c>
      <c r="BD50" s="48">
        <v>49</v>
      </c>
      <c r="BE50" s="48">
        <v>49</v>
      </c>
      <c r="BF50" s="48"/>
      <c r="BG50" s="48"/>
      <c r="BH50" s="48"/>
      <c r="BI50" s="48"/>
      <c r="BJ50" s="48"/>
      <c r="BK50" s="48">
        <v>49</v>
      </c>
      <c r="BL50" s="48">
        <v>49</v>
      </c>
      <c r="BM50" s="48">
        <v>49</v>
      </c>
      <c r="BN50" s="48"/>
      <c r="BO50" s="48"/>
      <c r="BP50" s="48">
        <v>49</v>
      </c>
      <c r="BQ50" s="48">
        <v>49</v>
      </c>
      <c r="BR50" s="48">
        <v>49</v>
      </c>
      <c r="BS50" s="48">
        <v>49</v>
      </c>
      <c r="BT50" s="48">
        <v>49</v>
      </c>
      <c r="BU50" s="48">
        <v>49</v>
      </c>
      <c r="BV50" s="48">
        <v>49</v>
      </c>
      <c r="BW50" s="48">
        <v>49</v>
      </c>
      <c r="BX50" s="48">
        <v>49</v>
      </c>
      <c r="BY50" s="48">
        <v>49</v>
      </c>
      <c r="BZ50" s="48">
        <v>49</v>
      </c>
      <c r="CA50" s="48">
        <v>49</v>
      </c>
      <c r="CB50" s="48">
        <v>49</v>
      </c>
      <c r="CC50" s="48">
        <v>49</v>
      </c>
      <c r="CD50" s="48">
        <v>49</v>
      </c>
      <c r="CE50" s="48">
        <v>49</v>
      </c>
      <c r="CF50" s="48">
        <v>49</v>
      </c>
      <c r="CG50" s="48">
        <v>49</v>
      </c>
      <c r="CH50" s="48">
        <v>49</v>
      </c>
      <c r="CI50" s="48">
        <v>49</v>
      </c>
      <c r="CJ50" s="48">
        <v>49</v>
      </c>
      <c r="CK50" s="48">
        <v>49</v>
      </c>
      <c r="CL50" s="48">
        <v>49</v>
      </c>
      <c r="CM50" s="48">
        <v>49</v>
      </c>
      <c r="CN50" s="48">
        <v>49</v>
      </c>
      <c r="CO50" s="48">
        <v>49</v>
      </c>
      <c r="CP50" s="48">
        <v>49</v>
      </c>
      <c r="CQ50" s="48">
        <v>49</v>
      </c>
      <c r="CR50" s="48">
        <v>49</v>
      </c>
      <c r="CS50" s="48"/>
      <c r="CT50" s="48"/>
      <c r="CU50" s="48">
        <v>49</v>
      </c>
      <c r="CV50" s="48">
        <v>49</v>
      </c>
      <c r="CW50" s="48"/>
      <c r="CX50" s="48">
        <v>49</v>
      </c>
      <c r="CY50" s="48">
        <v>49</v>
      </c>
    </row>
    <row r="51" spans="1:103" hidden="1" x14ac:dyDescent="0.25">
      <c r="A51" s="5" t="s">
        <v>10150</v>
      </c>
      <c r="B51" s="21"/>
      <c r="C51" s="21">
        <v>50</v>
      </c>
      <c r="D51" s="21">
        <v>50</v>
      </c>
      <c r="E51" s="21">
        <v>50</v>
      </c>
      <c r="F51" s="21">
        <v>50</v>
      </c>
      <c r="G51" s="21"/>
      <c r="H51" s="21"/>
      <c r="I51" s="21"/>
      <c r="J51" s="21"/>
      <c r="K51" s="21"/>
      <c r="L51" s="21"/>
      <c r="M51" s="21"/>
      <c r="N51" s="21"/>
      <c r="O51" s="21"/>
      <c r="P51" s="21"/>
      <c r="Q51" s="21"/>
      <c r="R51" s="21">
        <v>50</v>
      </c>
      <c r="S51" s="21">
        <v>50</v>
      </c>
      <c r="T51" s="21"/>
      <c r="U51" s="21">
        <v>50</v>
      </c>
      <c r="V51" s="21">
        <v>50</v>
      </c>
      <c r="W51" s="21">
        <v>50</v>
      </c>
      <c r="X51" s="21">
        <v>50</v>
      </c>
      <c r="Y51" s="21">
        <v>50</v>
      </c>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v>50</v>
      </c>
      <c r="AX51" s="21"/>
      <c r="AY51" s="21">
        <v>50</v>
      </c>
      <c r="AZ51" s="21">
        <v>50</v>
      </c>
      <c r="BA51" s="21">
        <v>50</v>
      </c>
      <c r="BB51" s="21"/>
      <c r="BC51" s="46">
        <v>50</v>
      </c>
      <c r="BD51" s="21">
        <v>50</v>
      </c>
      <c r="BE51" s="21">
        <v>50</v>
      </c>
      <c r="BF51" s="21">
        <v>50</v>
      </c>
      <c r="BG51" s="21">
        <v>50</v>
      </c>
      <c r="BH51" s="21">
        <v>50</v>
      </c>
      <c r="BI51" s="21">
        <v>50</v>
      </c>
      <c r="BJ51" s="21">
        <v>50</v>
      </c>
      <c r="BK51" s="21">
        <v>50</v>
      </c>
      <c r="BL51" s="21">
        <v>50</v>
      </c>
      <c r="BM51" s="21">
        <v>50</v>
      </c>
      <c r="BN51" s="21">
        <v>50</v>
      </c>
      <c r="BO51" s="21"/>
      <c r="BP51" s="21">
        <v>50</v>
      </c>
      <c r="BQ51" s="21">
        <v>50</v>
      </c>
      <c r="BR51" s="21">
        <v>50</v>
      </c>
      <c r="BS51" s="21">
        <v>50</v>
      </c>
      <c r="BT51" s="21">
        <v>50</v>
      </c>
      <c r="BU51" s="21">
        <v>50</v>
      </c>
      <c r="BV51" s="21">
        <v>50</v>
      </c>
      <c r="BW51" s="21">
        <v>50</v>
      </c>
      <c r="BX51" s="21">
        <v>50</v>
      </c>
      <c r="BY51" s="21">
        <v>50</v>
      </c>
      <c r="BZ51" s="21">
        <v>50</v>
      </c>
      <c r="CA51" s="21">
        <v>50</v>
      </c>
      <c r="CB51" s="21"/>
      <c r="CC51" s="21"/>
      <c r="CD51" s="21"/>
      <c r="CE51" s="21">
        <v>50</v>
      </c>
      <c r="CF51" s="21"/>
      <c r="CG51" s="21">
        <v>50</v>
      </c>
      <c r="CH51" s="21">
        <v>50</v>
      </c>
      <c r="CI51" s="21">
        <v>50</v>
      </c>
      <c r="CJ51" s="21">
        <v>50</v>
      </c>
      <c r="CK51" s="21">
        <v>50</v>
      </c>
      <c r="CL51" s="21">
        <v>50</v>
      </c>
      <c r="CM51" s="21">
        <v>50</v>
      </c>
      <c r="CN51" s="21">
        <v>50</v>
      </c>
      <c r="CO51" s="21">
        <v>50</v>
      </c>
      <c r="CP51" s="21">
        <v>50</v>
      </c>
      <c r="CQ51" s="21">
        <v>50</v>
      </c>
      <c r="CR51" s="21">
        <v>50</v>
      </c>
      <c r="CS51" s="21">
        <v>50</v>
      </c>
      <c r="CT51" s="21">
        <v>50</v>
      </c>
      <c r="CU51" s="21">
        <v>50</v>
      </c>
      <c r="CV51" s="21">
        <v>50</v>
      </c>
      <c r="CW51" s="21"/>
      <c r="CX51" s="21">
        <v>50</v>
      </c>
      <c r="CY51" s="21">
        <v>50</v>
      </c>
    </row>
    <row r="52" spans="1:103" hidden="1" x14ac:dyDescent="0.25">
      <c r="A52" s="47" t="s">
        <v>10151</v>
      </c>
      <c r="B52" s="48">
        <v>51</v>
      </c>
      <c r="C52" s="48">
        <v>51</v>
      </c>
      <c r="D52" s="48">
        <v>51</v>
      </c>
      <c r="E52" s="48">
        <v>51</v>
      </c>
      <c r="F52" s="48">
        <v>51</v>
      </c>
      <c r="G52" s="48"/>
      <c r="H52" s="48"/>
      <c r="I52" s="48"/>
      <c r="J52" s="48"/>
      <c r="K52" s="48"/>
      <c r="L52" s="48"/>
      <c r="M52" s="48"/>
      <c r="N52" s="48"/>
      <c r="O52" s="48"/>
      <c r="P52" s="48"/>
      <c r="Q52" s="48"/>
      <c r="R52" s="48">
        <v>51</v>
      </c>
      <c r="S52" s="48">
        <v>51</v>
      </c>
      <c r="T52" s="48"/>
      <c r="U52" s="48">
        <v>51</v>
      </c>
      <c r="V52" s="48">
        <v>51</v>
      </c>
      <c r="W52" s="48">
        <v>51</v>
      </c>
      <c r="X52" s="48">
        <v>51</v>
      </c>
      <c r="Y52" s="48">
        <v>51</v>
      </c>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v>51</v>
      </c>
      <c r="AX52" s="48"/>
      <c r="AY52" s="48">
        <v>51</v>
      </c>
      <c r="AZ52" s="48">
        <v>51</v>
      </c>
      <c r="BA52" s="48">
        <v>51</v>
      </c>
      <c r="BB52" s="48"/>
      <c r="BC52" s="49">
        <v>51</v>
      </c>
      <c r="BD52" s="48">
        <v>51</v>
      </c>
      <c r="BE52" s="48">
        <v>51</v>
      </c>
      <c r="BF52" s="48">
        <v>51</v>
      </c>
      <c r="BG52" s="48">
        <v>51</v>
      </c>
      <c r="BH52" s="48">
        <v>51</v>
      </c>
      <c r="BI52" s="48">
        <v>51</v>
      </c>
      <c r="BJ52" s="48">
        <v>51</v>
      </c>
      <c r="BK52" s="48">
        <v>51</v>
      </c>
      <c r="BL52" s="48">
        <v>51</v>
      </c>
      <c r="BM52" s="48">
        <v>51</v>
      </c>
      <c r="BN52" s="48">
        <v>51</v>
      </c>
      <c r="BO52" s="48"/>
      <c r="BP52" s="48">
        <v>51</v>
      </c>
      <c r="BQ52" s="48">
        <v>51</v>
      </c>
      <c r="BR52" s="48"/>
      <c r="BS52" s="48">
        <v>51</v>
      </c>
      <c r="BT52" s="48">
        <v>51</v>
      </c>
      <c r="BU52" s="48">
        <v>51</v>
      </c>
      <c r="BV52" s="48">
        <v>51</v>
      </c>
      <c r="BW52" s="48">
        <v>51</v>
      </c>
      <c r="BX52" s="48">
        <v>51</v>
      </c>
      <c r="BY52" s="48">
        <v>51</v>
      </c>
      <c r="BZ52" s="48">
        <v>51</v>
      </c>
      <c r="CA52" s="48">
        <v>51</v>
      </c>
      <c r="CB52" s="48"/>
      <c r="CC52" s="48"/>
      <c r="CD52" s="48"/>
      <c r="CE52" s="48">
        <v>51</v>
      </c>
      <c r="CF52" s="48"/>
      <c r="CG52" s="48">
        <v>51</v>
      </c>
      <c r="CH52" s="48">
        <v>51</v>
      </c>
      <c r="CI52" s="48">
        <v>51</v>
      </c>
      <c r="CJ52" s="48">
        <v>51</v>
      </c>
      <c r="CK52" s="48">
        <v>51</v>
      </c>
      <c r="CL52" s="48">
        <v>51</v>
      </c>
      <c r="CM52" s="48">
        <v>51</v>
      </c>
      <c r="CN52" s="48">
        <v>51</v>
      </c>
      <c r="CO52" s="48">
        <v>51</v>
      </c>
      <c r="CP52" s="48">
        <v>51</v>
      </c>
      <c r="CQ52" s="48">
        <v>51</v>
      </c>
      <c r="CR52" s="48">
        <v>51</v>
      </c>
      <c r="CS52" s="48">
        <v>51</v>
      </c>
      <c r="CT52" s="48">
        <v>51</v>
      </c>
      <c r="CU52" s="48">
        <v>51</v>
      </c>
      <c r="CV52" s="48">
        <v>51</v>
      </c>
      <c r="CW52" s="48"/>
      <c r="CX52" s="48">
        <v>51</v>
      </c>
      <c r="CY52" s="48">
        <v>51</v>
      </c>
    </row>
    <row r="53" spans="1:103" hidden="1" x14ac:dyDescent="0.25">
      <c r="A53" s="47" t="s">
        <v>10151</v>
      </c>
      <c r="B53" s="48">
        <v>52</v>
      </c>
      <c r="C53" s="48">
        <v>52</v>
      </c>
      <c r="D53" s="48">
        <v>52</v>
      </c>
      <c r="E53" s="48">
        <v>52</v>
      </c>
      <c r="F53" s="48">
        <v>52</v>
      </c>
      <c r="G53" s="48"/>
      <c r="H53" s="48"/>
      <c r="I53" s="48"/>
      <c r="J53" s="48"/>
      <c r="K53" s="48"/>
      <c r="L53" s="48"/>
      <c r="M53" s="48"/>
      <c r="N53" s="48"/>
      <c r="O53" s="48"/>
      <c r="P53" s="48"/>
      <c r="Q53" s="48"/>
      <c r="R53" s="48">
        <v>52</v>
      </c>
      <c r="S53" s="48">
        <v>52</v>
      </c>
      <c r="T53" s="48"/>
      <c r="U53" s="48">
        <v>52</v>
      </c>
      <c r="V53" s="48">
        <v>52</v>
      </c>
      <c r="W53" s="48">
        <v>52</v>
      </c>
      <c r="X53" s="48">
        <v>52</v>
      </c>
      <c r="Y53" s="48">
        <v>52</v>
      </c>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v>52</v>
      </c>
      <c r="AX53" s="48"/>
      <c r="AY53" s="48">
        <v>52</v>
      </c>
      <c r="AZ53" s="48">
        <v>52</v>
      </c>
      <c r="BA53" s="48">
        <v>52</v>
      </c>
      <c r="BB53" s="48"/>
      <c r="BC53" s="49">
        <v>52</v>
      </c>
      <c r="BD53" s="48">
        <v>52</v>
      </c>
      <c r="BE53" s="48">
        <v>52</v>
      </c>
      <c r="BF53" s="48">
        <v>52</v>
      </c>
      <c r="BG53" s="48">
        <v>52</v>
      </c>
      <c r="BH53" s="48">
        <v>52</v>
      </c>
      <c r="BI53" s="48">
        <v>52</v>
      </c>
      <c r="BJ53" s="48">
        <v>52</v>
      </c>
      <c r="BK53" s="48">
        <v>52</v>
      </c>
      <c r="BL53" s="48">
        <v>52</v>
      </c>
      <c r="BM53" s="48">
        <v>52</v>
      </c>
      <c r="BN53" s="48">
        <v>52</v>
      </c>
      <c r="BO53" s="48"/>
      <c r="BP53" s="48">
        <v>52</v>
      </c>
      <c r="BQ53" s="48">
        <v>52</v>
      </c>
      <c r="BR53" s="48">
        <v>52</v>
      </c>
      <c r="BS53" s="48">
        <v>52</v>
      </c>
      <c r="BT53" s="48">
        <v>52</v>
      </c>
      <c r="BU53" s="48">
        <v>52</v>
      </c>
      <c r="BV53" s="48">
        <v>52</v>
      </c>
      <c r="BW53" s="48">
        <v>52</v>
      </c>
      <c r="BX53" s="48">
        <v>52</v>
      </c>
      <c r="BY53" s="48">
        <v>52</v>
      </c>
      <c r="BZ53" s="48">
        <v>52</v>
      </c>
      <c r="CA53" s="48">
        <v>52</v>
      </c>
      <c r="CB53" s="48"/>
      <c r="CC53" s="48"/>
      <c r="CD53" s="48"/>
      <c r="CE53" s="48">
        <v>52</v>
      </c>
      <c r="CF53" s="48"/>
      <c r="CG53" s="48">
        <v>52</v>
      </c>
      <c r="CH53" s="48">
        <v>52</v>
      </c>
      <c r="CI53" s="48">
        <v>52</v>
      </c>
      <c r="CJ53" s="48">
        <v>52</v>
      </c>
      <c r="CK53" s="48">
        <v>52</v>
      </c>
      <c r="CL53" s="48">
        <v>52</v>
      </c>
      <c r="CM53" s="48">
        <v>52</v>
      </c>
      <c r="CN53" s="48">
        <v>52</v>
      </c>
      <c r="CO53" s="48">
        <v>52</v>
      </c>
      <c r="CP53" s="48">
        <v>52</v>
      </c>
      <c r="CQ53" s="48">
        <v>52</v>
      </c>
      <c r="CR53" s="48">
        <v>52</v>
      </c>
      <c r="CS53" s="48">
        <v>52</v>
      </c>
      <c r="CT53" s="48">
        <v>52</v>
      </c>
      <c r="CU53" s="48">
        <v>52</v>
      </c>
      <c r="CV53" s="48">
        <v>52</v>
      </c>
      <c r="CW53" s="48"/>
      <c r="CX53" s="48">
        <v>52</v>
      </c>
      <c r="CY53" s="48">
        <v>52</v>
      </c>
    </row>
    <row r="54" spans="1:103" hidden="1" x14ac:dyDescent="0.25">
      <c r="A54" s="47" t="s">
        <v>10151</v>
      </c>
      <c r="B54" s="48">
        <v>53</v>
      </c>
      <c r="C54" s="48">
        <v>53</v>
      </c>
      <c r="D54" s="48">
        <v>53</v>
      </c>
      <c r="E54" s="48">
        <v>53</v>
      </c>
      <c r="F54" s="48">
        <v>53</v>
      </c>
      <c r="G54" s="48"/>
      <c r="H54" s="48"/>
      <c r="I54" s="48"/>
      <c r="J54" s="48"/>
      <c r="K54" s="48"/>
      <c r="L54" s="48"/>
      <c r="M54" s="48"/>
      <c r="N54" s="48"/>
      <c r="O54" s="48"/>
      <c r="P54" s="48"/>
      <c r="Q54" s="48"/>
      <c r="R54" s="48">
        <v>53</v>
      </c>
      <c r="S54" s="48">
        <v>53</v>
      </c>
      <c r="T54" s="48"/>
      <c r="U54" s="48">
        <v>53</v>
      </c>
      <c r="V54" s="48">
        <v>53</v>
      </c>
      <c r="W54" s="48">
        <v>53</v>
      </c>
      <c r="X54" s="48">
        <v>53</v>
      </c>
      <c r="Y54" s="48">
        <v>53</v>
      </c>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v>53</v>
      </c>
      <c r="AX54" s="48"/>
      <c r="AY54" s="48">
        <v>53</v>
      </c>
      <c r="AZ54" s="48">
        <v>53</v>
      </c>
      <c r="BA54" s="48">
        <v>53</v>
      </c>
      <c r="BB54" s="48"/>
      <c r="BC54" s="49">
        <v>53</v>
      </c>
      <c r="BD54" s="48">
        <v>53</v>
      </c>
      <c r="BE54" s="48">
        <v>53</v>
      </c>
      <c r="BF54" s="48">
        <v>53</v>
      </c>
      <c r="BG54" s="48">
        <v>53</v>
      </c>
      <c r="BH54" s="48">
        <v>53</v>
      </c>
      <c r="BI54" s="48">
        <v>53</v>
      </c>
      <c r="BJ54" s="48">
        <v>53</v>
      </c>
      <c r="BK54" s="48">
        <v>53</v>
      </c>
      <c r="BL54" s="48">
        <v>53</v>
      </c>
      <c r="BM54" s="48">
        <v>53</v>
      </c>
      <c r="BN54" s="48">
        <v>53</v>
      </c>
      <c r="BO54" s="48"/>
      <c r="BP54" s="48">
        <v>53</v>
      </c>
      <c r="BQ54" s="48">
        <v>53</v>
      </c>
      <c r="BR54" s="48">
        <v>53</v>
      </c>
      <c r="BS54" s="48">
        <v>53</v>
      </c>
      <c r="BT54" s="48">
        <v>53</v>
      </c>
      <c r="BU54" s="48">
        <v>53</v>
      </c>
      <c r="BV54" s="48">
        <v>53</v>
      </c>
      <c r="BW54" s="48">
        <v>53</v>
      </c>
      <c r="BX54" s="48">
        <v>53</v>
      </c>
      <c r="BY54" s="48">
        <v>53</v>
      </c>
      <c r="BZ54" s="48">
        <v>53</v>
      </c>
      <c r="CA54" s="48">
        <v>53</v>
      </c>
      <c r="CB54" s="48"/>
      <c r="CC54" s="48"/>
      <c r="CD54" s="48"/>
      <c r="CE54" s="48">
        <v>53</v>
      </c>
      <c r="CF54" s="48"/>
      <c r="CG54" s="48">
        <v>53</v>
      </c>
      <c r="CH54" s="48">
        <v>53</v>
      </c>
      <c r="CI54" s="48">
        <v>53</v>
      </c>
      <c r="CJ54" s="48">
        <v>53</v>
      </c>
      <c r="CK54" s="48">
        <v>53</v>
      </c>
      <c r="CL54" s="48">
        <v>53</v>
      </c>
      <c r="CM54" s="48">
        <v>53</v>
      </c>
      <c r="CN54" s="48">
        <v>53</v>
      </c>
      <c r="CO54" s="48">
        <v>53</v>
      </c>
      <c r="CP54" s="48">
        <v>53</v>
      </c>
      <c r="CQ54" s="48">
        <v>53</v>
      </c>
      <c r="CR54" s="48">
        <v>53</v>
      </c>
      <c r="CS54" s="48">
        <v>53</v>
      </c>
      <c r="CT54" s="48">
        <v>53</v>
      </c>
      <c r="CU54" s="48">
        <v>53</v>
      </c>
      <c r="CV54" s="48">
        <v>53</v>
      </c>
      <c r="CW54" s="48"/>
      <c r="CX54" s="48">
        <v>53</v>
      </c>
      <c r="CY54" s="48">
        <v>53</v>
      </c>
    </row>
    <row r="55" spans="1:103" hidden="1" x14ac:dyDescent="0.25">
      <c r="A55" s="47" t="s">
        <v>10151</v>
      </c>
      <c r="B55" s="48">
        <v>54</v>
      </c>
      <c r="C55" s="48">
        <v>54</v>
      </c>
      <c r="D55" s="48">
        <v>54</v>
      </c>
      <c r="E55" s="48">
        <v>54</v>
      </c>
      <c r="F55" s="48">
        <v>54</v>
      </c>
      <c r="G55" s="48"/>
      <c r="H55" s="48"/>
      <c r="I55" s="48"/>
      <c r="J55" s="48"/>
      <c r="K55" s="48"/>
      <c r="L55" s="48"/>
      <c r="M55" s="48"/>
      <c r="N55" s="48"/>
      <c r="O55" s="48"/>
      <c r="P55" s="48"/>
      <c r="Q55" s="48"/>
      <c r="R55" s="48">
        <v>54</v>
      </c>
      <c r="S55" s="48">
        <v>54</v>
      </c>
      <c r="T55" s="48"/>
      <c r="U55" s="48">
        <v>54</v>
      </c>
      <c r="V55" s="48">
        <v>54</v>
      </c>
      <c r="W55" s="48">
        <v>54</v>
      </c>
      <c r="X55" s="48">
        <v>54</v>
      </c>
      <c r="Y55" s="48">
        <v>54</v>
      </c>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v>54</v>
      </c>
      <c r="AX55" s="48"/>
      <c r="AY55" s="48">
        <v>54</v>
      </c>
      <c r="AZ55" s="48">
        <v>54</v>
      </c>
      <c r="BA55" s="48">
        <v>54</v>
      </c>
      <c r="BB55" s="48"/>
      <c r="BC55" s="49">
        <v>54</v>
      </c>
      <c r="BD55" s="48">
        <v>54</v>
      </c>
      <c r="BE55" s="48">
        <v>54</v>
      </c>
      <c r="BF55" s="48"/>
      <c r="BG55" s="48"/>
      <c r="BH55" s="48"/>
      <c r="BI55" s="48"/>
      <c r="BJ55" s="48"/>
      <c r="BK55" s="48">
        <v>54</v>
      </c>
      <c r="BL55" s="48">
        <v>54</v>
      </c>
      <c r="BM55" s="48">
        <v>54</v>
      </c>
      <c r="BN55" s="48">
        <v>54</v>
      </c>
      <c r="BO55" s="48">
        <v>54</v>
      </c>
      <c r="BP55" s="48">
        <v>54</v>
      </c>
      <c r="BQ55" s="48">
        <v>54</v>
      </c>
      <c r="BR55" s="48">
        <v>54</v>
      </c>
      <c r="BS55" s="48">
        <v>54</v>
      </c>
      <c r="BT55" s="48">
        <v>54</v>
      </c>
      <c r="BU55" s="48">
        <v>54</v>
      </c>
      <c r="BV55" s="48">
        <v>54</v>
      </c>
      <c r="BW55" s="48">
        <v>54</v>
      </c>
      <c r="BX55" s="48">
        <v>54</v>
      </c>
      <c r="BY55" s="48">
        <v>54</v>
      </c>
      <c r="BZ55" s="48">
        <v>54</v>
      </c>
      <c r="CA55" s="48">
        <v>54</v>
      </c>
      <c r="CB55" s="48"/>
      <c r="CC55" s="48"/>
      <c r="CD55" s="48"/>
      <c r="CE55" s="48">
        <v>54</v>
      </c>
      <c r="CF55" s="48"/>
      <c r="CG55" s="48">
        <v>54</v>
      </c>
      <c r="CH55" s="48">
        <v>54</v>
      </c>
      <c r="CI55" s="48">
        <v>54</v>
      </c>
      <c r="CJ55" s="48">
        <v>54</v>
      </c>
      <c r="CK55" s="48">
        <v>54</v>
      </c>
      <c r="CL55" s="48">
        <v>54</v>
      </c>
      <c r="CM55" s="48">
        <v>54</v>
      </c>
      <c r="CN55" s="48">
        <v>54</v>
      </c>
      <c r="CO55" s="48">
        <v>54</v>
      </c>
      <c r="CP55" s="48">
        <v>54</v>
      </c>
      <c r="CQ55" s="48">
        <v>54</v>
      </c>
      <c r="CR55" s="48">
        <v>54</v>
      </c>
      <c r="CS55" s="48"/>
      <c r="CT55" s="48"/>
      <c r="CU55" s="48">
        <v>54</v>
      </c>
      <c r="CV55" s="48">
        <v>54</v>
      </c>
      <c r="CW55" s="48"/>
      <c r="CX55" s="48">
        <v>54</v>
      </c>
      <c r="CY55" s="48">
        <v>54</v>
      </c>
    </row>
    <row r="56" spans="1:103" hidden="1" x14ac:dyDescent="0.25">
      <c r="A56" s="47" t="s">
        <v>10151</v>
      </c>
      <c r="B56" s="48">
        <v>55</v>
      </c>
      <c r="C56" s="48">
        <v>55</v>
      </c>
      <c r="D56" s="48">
        <v>55</v>
      </c>
      <c r="E56" s="48">
        <v>55</v>
      </c>
      <c r="F56" s="48">
        <v>55</v>
      </c>
      <c r="G56" s="48"/>
      <c r="H56" s="48"/>
      <c r="I56" s="48"/>
      <c r="J56" s="48"/>
      <c r="K56" s="48"/>
      <c r="L56" s="48"/>
      <c r="M56" s="48"/>
      <c r="N56" s="48"/>
      <c r="O56" s="48"/>
      <c r="P56" s="48"/>
      <c r="Q56" s="48"/>
      <c r="R56" s="48">
        <v>55</v>
      </c>
      <c r="S56" s="48">
        <v>55</v>
      </c>
      <c r="T56" s="48"/>
      <c r="U56" s="48">
        <v>55</v>
      </c>
      <c r="V56" s="48">
        <v>55</v>
      </c>
      <c r="W56" s="48">
        <v>55</v>
      </c>
      <c r="X56" s="48">
        <v>55</v>
      </c>
      <c r="Y56" s="48">
        <v>55</v>
      </c>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v>55</v>
      </c>
      <c r="AX56" s="48"/>
      <c r="AY56" s="48">
        <v>55</v>
      </c>
      <c r="AZ56" s="48">
        <v>55</v>
      </c>
      <c r="BA56" s="48">
        <v>55</v>
      </c>
      <c r="BB56" s="48"/>
      <c r="BC56" s="49">
        <v>55</v>
      </c>
      <c r="BD56" s="48">
        <v>55</v>
      </c>
      <c r="BE56" s="48">
        <v>55</v>
      </c>
      <c r="BF56" s="48">
        <v>55</v>
      </c>
      <c r="BG56" s="48">
        <v>55</v>
      </c>
      <c r="BH56" s="48">
        <v>55</v>
      </c>
      <c r="BI56" s="48">
        <v>55</v>
      </c>
      <c r="BJ56" s="48">
        <v>55</v>
      </c>
      <c r="BK56" s="48">
        <v>55</v>
      </c>
      <c r="BL56" s="48">
        <v>55</v>
      </c>
      <c r="BM56" s="48">
        <v>55</v>
      </c>
      <c r="BN56" s="48">
        <v>55</v>
      </c>
      <c r="BO56" s="48">
        <v>55</v>
      </c>
      <c r="BP56" s="48">
        <v>55</v>
      </c>
      <c r="BQ56" s="48">
        <v>55</v>
      </c>
      <c r="BR56" s="48">
        <v>55</v>
      </c>
      <c r="BS56" s="48">
        <v>55</v>
      </c>
      <c r="BT56" s="48">
        <v>55</v>
      </c>
      <c r="BU56" s="48">
        <v>55</v>
      </c>
      <c r="BV56" s="48">
        <v>55</v>
      </c>
      <c r="BW56" s="48">
        <v>55</v>
      </c>
      <c r="BX56" s="48">
        <v>55</v>
      </c>
      <c r="BY56" s="48">
        <v>55</v>
      </c>
      <c r="BZ56" s="48">
        <v>55</v>
      </c>
      <c r="CA56" s="48">
        <v>55</v>
      </c>
      <c r="CB56" s="48">
        <v>55</v>
      </c>
      <c r="CC56" s="48"/>
      <c r="CD56" s="48">
        <v>55</v>
      </c>
      <c r="CE56" s="48">
        <v>55</v>
      </c>
      <c r="CF56" s="48">
        <v>55</v>
      </c>
      <c r="CG56" s="48">
        <v>55</v>
      </c>
      <c r="CH56" s="48">
        <v>55</v>
      </c>
      <c r="CI56" s="48">
        <v>55</v>
      </c>
      <c r="CJ56" s="48">
        <v>55</v>
      </c>
      <c r="CK56" s="48">
        <v>55</v>
      </c>
      <c r="CL56" s="48">
        <v>55</v>
      </c>
      <c r="CM56" s="48">
        <v>55</v>
      </c>
      <c r="CN56" s="48">
        <v>55</v>
      </c>
      <c r="CO56" s="48">
        <v>55</v>
      </c>
      <c r="CP56" s="48">
        <v>55</v>
      </c>
      <c r="CQ56" s="48">
        <v>55</v>
      </c>
      <c r="CR56" s="48">
        <v>55</v>
      </c>
      <c r="CS56" s="48">
        <v>55</v>
      </c>
      <c r="CT56" s="48">
        <v>55</v>
      </c>
      <c r="CU56" s="48">
        <v>55</v>
      </c>
      <c r="CV56" s="48">
        <v>55</v>
      </c>
      <c r="CW56" s="48"/>
      <c r="CX56" s="48">
        <v>55</v>
      </c>
      <c r="CY56" s="48">
        <v>55</v>
      </c>
    </row>
    <row r="57" spans="1:103" hidden="1" x14ac:dyDescent="0.25">
      <c r="A57" s="47" t="s">
        <v>10151</v>
      </c>
      <c r="B57" s="48">
        <v>56</v>
      </c>
      <c r="C57" s="48">
        <v>56</v>
      </c>
      <c r="D57" s="48">
        <v>56</v>
      </c>
      <c r="E57" s="48">
        <v>56</v>
      </c>
      <c r="F57" s="48">
        <v>56</v>
      </c>
      <c r="G57" s="48"/>
      <c r="H57" s="48"/>
      <c r="I57" s="48"/>
      <c r="J57" s="48"/>
      <c r="K57" s="48"/>
      <c r="L57" s="48"/>
      <c r="M57" s="48"/>
      <c r="N57" s="48"/>
      <c r="O57" s="48"/>
      <c r="P57" s="48"/>
      <c r="Q57" s="48"/>
      <c r="R57" s="48">
        <v>56</v>
      </c>
      <c r="S57" s="48">
        <v>56</v>
      </c>
      <c r="T57" s="48"/>
      <c r="U57" s="48">
        <v>56</v>
      </c>
      <c r="V57" s="48">
        <v>56</v>
      </c>
      <c r="W57" s="48">
        <v>56</v>
      </c>
      <c r="X57" s="48">
        <v>56</v>
      </c>
      <c r="Y57" s="48">
        <v>56</v>
      </c>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v>56</v>
      </c>
      <c r="AX57" s="48"/>
      <c r="AY57" s="48">
        <v>56</v>
      </c>
      <c r="AZ57" s="48">
        <v>56</v>
      </c>
      <c r="BA57" s="48">
        <v>56</v>
      </c>
      <c r="BB57" s="48"/>
      <c r="BC57" s="49">
        <v>56</v>
      </c>
      <c r="BD57" s="48">
        <v>56</v>
      </c>
      <c r="BE57" s="48">
        <v>56</v>
      </c>
      <c r="BF57" s="48">
        <v>56</v>
      </c>
      <c r="BG57" s="48">
        <v>56</v>
      </c>
      <c r="BH57" s="48">
        <v>56</v>
      </c>
      <c r="BI57" s="48">
        <v>56</v>
      </c>
      <c r="BJ57" s="48">
        <v>56</v>
      </c>
      <c r="BK57" s="48">
        <v>56</v>
      </c>
      <c r="BL57" s="48">
        <v>56</v>
      </c>
      <c r="BM57" s="48">
        <v>56</v>
      </c>
      <c r="BN57" s="48">
        <v>56</v>
      </c>
      <c r="BO57" s="48"/>
      <c r="BP57" s="48">
        <v>56</v>
      </c>
      <c r="BQ57" s="48">
        <v>56</v>
      </c>
      <c r="BR57" s="48"/>
      <c r="BS57" s="48">
        <v>56</v>
      </c>
      <c r="BT57" s="48">
        <v>56</v>
      </c>
      <c r="BU57" s="48">
        <v>56</v>
      </c>
      <c r="BV57" s="48">
        <v>56</v>
      </c>
      <c r="BW57" s="48">
        <v>56</v>
      </c>
      <c r="BX57" s="48">
        <v>56</v>
      </c>
      <c r="BY57" s="48">
        <v>56</v>
      </c>
      <c r="BZ57" s="48">
        <v>56</v>
      </c>
      <c r="CA57" s="48">
        <v>56</v>
      </c>
      <c r="CB57" s="48">
        <v>56</v>
      </c>
      <c r="CC57" s="48"/>
      <c r="CD57" s="48"/>
      <c r="CE57" s="48">
        <v>56</v>
      </c>
      <c r="CF57" s="48">
        <v>56</v>
      </c>
      <c r="CG57" s="48">
        <v>56</v>
      </c>
      <c r="CH57" s="48">
        <v>56</v>
      </c>
      <c r="CI57" s="48">
        <v>56</v>
      </c>
      <c r="CJ57" s="48">
        <v>56</v>
      </c>
      <c r="CK57" s="48">
        <v>56</v>
      </c>
      <c r="CL57" s="48">
        <v>56</v>
      </c>
      <c r="CM57" s="48">
        <v>56</v>
      </c>
      <c r="CN57" s="48">
        <v>56</v>
      </c>
      <c r="CO57" s="48">
        <v>56</v>
      </c>
      <c r="CP57" s="48">
        <v>56</v>
      </c>
      <c r="CQ57" s="48">
        <v>56</v>
      </c>
      <c r="CR57" s="48">
        <v>56</v>
      </c>
      <c r="CS57" s="48">
        <v>56</v>
      </c>
      <c r="CT57" s="48">
        <v>56</v>
      </c>
      <c r="CU57" s="48"/>
      <c r="CV57" s="48">
        <v>56</v>
      </c>
      <c r="CW57" s="48"/>
      <c r="CX57" s="48">
        <v>56</v>
      </c>
      <c r="CY57" s="48">
        <v>56</v>
      </c>
    </row>
    <row r="58" spans="1:103" hidden="1" x14ac:dyDescent="0.25">
      <c r="A58" s="47" t="s">
        <v>10151</v>
      </c>
      <c r="B58" s="48">
        <v>57</v>
      </c>
      <c r="C58" s="48">
        <v>57</v>
      </c>
      <c r="D58" s="48">
        <v>57</v>
      </c>
      <c r="E58" s="48">
        <v>57</v>
      </c>
      <c r="F58" s="48">
        <v>57</v>
      </c>
      <c r="G58" s="48"/>
      <c r="H58" s="48"/>
      <c r="I58" s="48"/>
      <c r="J58" s="48"/>
      <c r="K58" s="48"/>
      <c r="L58" s="48"/>
      <c r="M58" s="48"/>
      <c r="N58" s="48"/>
      <c r="O58" s="48"/>
      <c r="P58" s="48"/>
      <c r="Q58" s="48"/>
      <c r="R58" s="48">
        <v>57</v>
      </c>
      <c r="S58" s="48">
        <v>57</v>
      </c>
      <c r="T58" s="48"/>
      <c r="U58" s="48">
        <v>57</v>
      </c>
      <c r="V58" s="48">
        <v>57</v>
      </c>
      <c r="W58" s="48">
        <v>57</v>
      </c>
      <c r="X58" s="48">
        <v>57</v>
      </c>
      <c r="Y58" s="48">
        <v>57</v>
      </c>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v>57</v>
      </c>
      <c r="AX58" s="48"/>
      <c r="AY58" s="48">
        <v>57</v>
      </c>
      <c r="AZ58" s="48">
        <v>57</v>
      </c>
      <c r="BA58" s="48">
        <v>57</v>
      </c>
      <c r="BB58" s="48"/>
      <c r="BC58" s="49">
        <v>57</v>
      </c>
      <c r="BD58" s="48">
        <v>57</v>
      </c>
      <c r="BE58" s="48">
        <v>57</v>
      </c>
      <c r="BF58" s="48">
        <v>57</v>
      </c>
      <c r="BG58" s="48">
        <v>57</v>
      </c>
      <c r="BH58" s="48">
        <v>57</v>
      </c>
      <c r="BI58" s="48">
        <v>57</v>
      </c>
      <c r="BJ58" s="48">
        <v>57</v>
      </c>
      <c r="BK58" s="48">
        <v>57</v>
      </c>
      <c r="BL58" s="48">
        <v>57</v>
      </c>
      <c r="BM58" s="48">
        <v>57</v>
      </c>
      <c r="BN58" s="48">
        <v>57</v>
      </c>
      <c r="BO58" s="48"/>
      <c r="BP58" s="48">
        <v>57</v>
      </c>
      <c r="BQ58" s="48">
        <v>57</v>
      </c>
      <c r="BR58" s="48">
        <v>57</v>
      </c>
      <c r="BS58" s="48">
        <v>57</v>
      </c>
      <c r="BT58" s="48">
        <v>57</v>
      </c>
      <c r="BU58" s="48">
        <v>57</v>
      </c>
      <c r="BV58" s="48">
        <v>57</v>
      </c>
      <c r="BW58" s="48">
        <v>57</v>
      </c>
      <c r="BX58" s="48">
        <v>57</v>
      </c>
      <c r="BY58" s="48">
        <v>57</v>
      </c>
      <c r="BZ58" s="48">
        <v>57</v>
      </c>
      <c r="CA58" s="48">
        <v>57</v>
      </c>
      <c r="CB58" s="48"/>
      <c r="CC58" s="48"/>
      <c r="CD58" s="48"/>
      <c r="CE58" s="48">
        <v>57</v>
      </c>
      <c r="CF58" s="48"/>
      <c r="CG58" s="48">
        <v>57</v>
      </c>
      <c r="CH58" s="48">
        <v>57</v>
      </c>
      <c r="CI58" s="48">
        <v>57</v>
      </c>
      <c r="CJ58" s="48">
        <v>57</v>
      </c>
      <c r="CK58" s="48">
        <v>57</v>
      </c>
      <c r="CL58" s="48">
        <v>57</v>
      </c>
      <c r="CM58" s="48">
        <v>57</v>
      </c>
      <c r="CN58" s="48">
        <v>57</v>
      </c>
      <c r="CO58" s="48">
        <v>57</v>
      </c>
      <c r="CP58" s="48">
        <v>57</v>
      </c>
      <c r="CQ58" s="48">
        <v>57</v>
      </c>
      <c r="CR58" s="48">
        <v>57</v>
      </c>
      <c r="CS58" s="48">
        <v>57</v>
      </c>
      <c r="CT58" s="48">
        <v>57</v>
      </c>
      <c r="CU58" s="48"/>
      <c r="CV58" s="48">
        <v>57</v>
      </c>
      <c r="CW58" s="48"/>
      <c r="CX58" s="48">
        <v>57</v>
      </c>
      <c r="CY58" s="48">
        <v>57</v>
      </c>
    </row>
    <row r="59" spans="1:103" hidden="1" x14ac:dyDescent="0.25">
      <c r="A59" s="47" t="s">
        <v>10151</v>
      </c>
      <c r="B59" s="48">
        <v>58</v>
      </c>
      <c r="C59" s="48">
        <v>58</v>
      </c>
      <c r="D59" s="48">
        <v>58</v>
      </c>
      <c r="E59" s="48">
        <v>58</v>
      </c>
      <c r="F59" s="48">
        <v>58</v>
      </c>
      <c r="G59" s="48"/>
      <c r="H59" s="48"/>
      <c r="I59" s="48"/>
      <c r="J59" s="48"/>
      <c r="K59" s="48"/>
      <c r="L59" s="48"/>
      <c r="M59" s="48"/>
      <c r="N59" s="48"/>
      <c r="O59" s="48"/>
      <c r="P59" s="48"/>
      <c r="Q59" s="48"/>
      <c r="R59" s="48">
        <v>58</v>
      </c>
      <c r="S59" s="48">
        <v>58</v>
      </c>
      <c r="T59" s="48"/>
      <c r="U59" s="48">
        <v>58</v>
      </c>
      <c r="V59" s="48">
        <v>58</v>
      </c>
      <c r="W59" s="48">
        <v>58</v>
      </c>
      <c r="X59" s="48">
        <v>58</v>
      </c>
      <c r="Y59" s="48">
        <v>58</v>
      </c>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v>58</v>
      </c>
      <c r="AX59" s="48"/>
      <c r="AY59" s="48">
        <v>58</v>
      </c>
      <c r="AZ59" s="48">
        <v>58</v>
      </c>
      <c r="BA59" s="48">
        <v>58</v>
      </c>
      <c r="BB59" s="48"/>
      <c r="BC59" s="49">
        <v>58</v>
      </c>
      <c r="BD59" s="48">
        <v>58</v>
      </c>
      <c r="BE59" s="48">
        <v>58</v>
      </c>
      <c r="BF59" s="48">
        <v>58</v>
      </c>
      <c r="BG59" s="48">
        <v>58</v>
      </c>
      <c r="BH59" s="48">
        <v>58</v>
      </c>
      <c r="BI59" s="48">
        <v>58</v>
      </c>
      <c r="BJ59" s="48">
        <v>58</v>
      </c>
      <c r="BK59" s="48">
        <v>58</v>
      </c>
      <c r="BL59" s="48">
        <v>58</v>
      </c>
      <c r="BM59" s="48">
        <v>58</v>
      </c>
      <c r="BN59" s="48">
        <v>58</v>
      </c>
      <c r="BO59" s="48"/>
      <c r="BP59" s="48">
        <v>58</v>
      </c>
      <c r="BQ59" s="48">
        <v>58</v>
      </c>
      <c r="BR59" s="48"/>
      <c r="BS59" s="48">
        <v>58</v>
      </c>
      <c r="BT59" s="48">
        <v>58</v>
      </c>
      <c r="BU59" s="48">
        <v>58</v>
      </c>
      <c r="BV59" s="48">
        <v>58</v>
      </c>
      <c r="BW59" s="48">
        <v>58</v>
      </c>
      <c r="BX59" s="48">
        <v>58</v>
      </c>
      <c r="BY59" s="48">
        <v>58</v>
      </c>
      <c r="BZ59" s="48">
        <v>58</v>
      </c>
      <c r="CA59" s="48">
        <v>58</v>
      </c>
      <c r="CB59" s="48"/>
      <c r="CC59" s="48"/>
      <c r="CD59" s="48"/>
      <c r="CE59" s="48">
        <v>58</v>
      </c>
      <c r="CF59" s="48"/>
      <c r="CG59" s="48">
        <v>58</v>
      </c>
      <c r="CH59" s="48">
        <v>58</v>
      </c>
      <c r="CI59" s="48">
        <v>58</v>
      </c>
      <c r="CJ59" s="48">
        <v>58</v>
      </c>
      <c r="CK59" s="48">
        <v>58</v>
      </c>
      <c r="CL59" s="48">
        <v>58</v>
      </c>
      <c r="CM59" s="48">
        <v>58</v>
      </c>
      <c r="CN59" s="48">
        <v>58</v>
      </c>
      <c r="CO59" s="48">
        <v>58</v>
      </c>
      <c r="CP59" s="48">
        <v>58</v>
      </c>
      <c r="CQ59" s="48">
        <v>58</v>
      </c>
      <c r="CR59" s="48">
        <v>58</v>
      </c>
      <c r="CS59" s="48">
        <v>58</v>
      </c>
      <c r="CT59" s="48">
        <v>58</v>
      </c>
      <c r="CU59" s="48"/>
      <c r="CV59" s="48">
        <v>58</v>
      </c>
      <c r="CW59" s="48"/>
      <c r="CX59" s="48">
        <v>58</v>
      </c>
      <c r="CY59" s="48">
        <v>58</v>
      </c>
    </row>
    <row r="60" spans="1:103" hidden="1" x14ac:dyDescent="0.25">
      <c r="A60" s="5" t="s">
        <v>10150</v>
      </c>
      <c r="B60" s="21"/>
      <c r="C60" s="21"/>
      <c r="D60" s="21">
        <v>59</v>
      </c>
      <c r="E60" s="21">
        <v>59</v>
      </c>
      <c r="F60" s="21">
        <v>59</v>
      </c>
      <c r="G60" s="21"/>
      <c r="H60" s="21"/>
      <c r="I60" s="21"/>
      <c r="J60" s="21"/>
      <c r="K60" s="21"/>
      <c r="L60" s="21"/>
      <c r="M60" s="21"/>
      <c r="N60" s="21"/>
      <c r="O60" s="21"/>
      <c r="P60" s="21"/>
      <c r="Q60" s="21"/>
      <c r="R60" s="21">
        <v>59</v>
      </c>
      <c r="S60" s="21">
        <v>59</v>
      </c>
      <c r="T60" s="21"/>
      <c r="U60" s="21"/>
      <c r="V60" s="21"/>
      <c r="W60" s="21"/>
      <c r="X60" s="21">
        <v>59</v>
      </c>
      <c r="Y60" s="21">
        <v>59</v>
      </c>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v>59</v>
      </c>
      <c r="AX60" s="21"/>
      <c r="AY60" s="21">
        <v>59</v>
      </c>
      <c r="AZ60" s="21">
        <v>59</v>
      </c>
      <c r="BA60" s="21"/>
      <c r="BB60" s="21"/>
      <c r="BC60" s="46">
        <v>59</v>
      </c>
      <c r="BD60" s="21">
        <v>59</v>
      </c>
      <c r="BE60" s="21">
        <v>59</v>
      </c>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v>59</v>
      </c>
      <c r="CL60" s="21"/>
      <c r="CM60" s="21"/>
      <c r="CN60" s="21"/>
      <c r="CO60" s="21">
        <v>59</v>
      </c>
      <c r="CP60" s="21">
        <v>59</v>
      </c>
      <c r="CQ60" s="21">
        <v>59</v>
      </c>
      <c r="CR60" s="21">
        <v>59</v>
      </c>
      <c r="CS60" s="21"/>
      <c r="CT60" s="21"/>
      <c r="CU60" s="21"/>
      <c r="CV60" s="21">
        <v>59</v>
      </c>
      <c r="CW60" s="21"/>
      <c r="CX60" s="21">
        <v>59</v>
      </c>
      <c r="CY60" s="21">
        <v>59</v>
      </c>
    </row>
    <row r="61" spans="1:103" hidden="1" x14ac:dyDescent="0.25">
      <c r="A61" s="47" t="s">
        <v>10151</v>
      </c>
      <c r="B61" s="48">
        <v>60</v>
      </c>
      <c r="C61" s="48">
        <v>60</v>
      </c>
      <c r="D61" s="48">
        <v>60</v>
      </c>
      <c r="E61" s="48">
        <v>60</v>
      </c>
      <c r="F61" s="48">
        <v>60</v>
      </c>
      <c r="G61" s="48"/>
      <c r="H61" s="48"/>
      <c r="I61" s="48"/>
      <c r="J61" s="48"/>
      <c r="K61" s="48"/>
      <c r="L61" s="48"/>
      <c r="M61" s="48"/>
      <c r="N61" s="48"/>
      <c r="O61" s="48"/>
      <c r="P61" s="48"/>
      <c r="Q61" s="48"/>
      <c r="R61" s="48">
        <v>60</v>
      </c>
      <c r="S61" s="48">
        <v>60</v>
      </c>
      <c r="T61" s="48"/>
      <c r="U61" s="48">
        <v>60</v>
      </c>
      <c r="V61" s="48">
        <v>60</v>
      </c>
      <c r="W61" s="48">
        <v>60</v>
      </c>
      <c r="X61" s="48">
        <v>60</v>
      </c>
      <c r="Y61" s="48">
        <v>60</v>
      </c>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v>60</v>
      </c>
      <c r="AX61" s="48"/>
      <c r="AY61" s="48">
        <v>60</v>
      </c>
      <c r="AZ61" s="48">
        <v>60</v>
      </c>
      <c r="BA61" s="48">
        <v>60</v>
      </c>
      <c r="BB61" s="48"/>
      <c r="BC61" s="49">
        <v>60</v>
      </c>
      <c r="BD61" s="48">
        <v>60</v>
      </c>
      <c r="BE61" s="48">
        <v>60</v>
      </c>
      <c r="BF61" s="48">
        <v>60</v>
      </c>
      <c r="BG61" s="48">
        <v>60</v>
      </c>
      <c r="BH61" s="48">
        <v>60</v>
      </c>
      <c r="BI61" s="48">
        <v>60</v>
      </c>
      <c r="BJ61" s="48">
        <v>60</v>
      </c>
      <c r="BK61" s="48">
        <v>60</v>
      </c>
      <c r="BL61" s="48">
        <v>60</v>
      </c>
      <c r="BM61" s="48">
        <v>60</v>
      </c>
      <c r="BN61" s="48">
        <v>60</v>
      </c>
      <c r="BO61" s="48">
        <v>60</v>
      </c>
      <c r="BP61" s="48">
        <v>60</v>
      </c>
      <c r="BQ61" s="48">
        <v>60</v>
      </c>
      <c r="BR61" s="48">
        <v>60</v>
      </c>
      <c r="BS61" s="48">
        <v>60</v>
      </c>
      <c r="BT61" s="48">
        <v>60</v>
      </c>
      <c r="BU61" s="48">
        <v>60</v>
      </c>
      <c r="BV61" s="48">
        <v>60</v>
      </c>
      <c r="BW61" s="48">
        <v>60</v>
      </c>
      <c r="BX61" s="48">
        <v>60</v>
      </c>
      <c r="BY61" s="48">
        <v>60</v>
      </c>
      <c r="BZ61" s="48">
        <v>60</v>
      </c>
      <c r="CA61" s="48">
        <v>60</v>
      </c>
      <c r="CB61" s="48">
        <v>60</v>
      </c>
      <c r="CC61" s="48"/>
      <c r="CD61" s="48"/>
      <c r="CE61" s="48">
        <v>60</v>
      </c>
      <c r="CF61" s="48">
        <v>60</v>
      </c>
      <c r="CG61" s="48">
        <v>60</v>
      </c>
      <c r="CH61" s="48">
        <v>60</v>
      </c>
      <c r="CI61" s="48">
        <v>60</v>
      </c>
      <c r="CJ61" s="48">
        <v>60</v>
      </c>
      <c r="CK61" s="48">
        <v>60</v>
      </c>
      <c r="CL61" s="48">
        <v>60</v>
      </c>
      <c r="CM61" s="48">
        <v>60</v>
      </c>
      <c r="CN61" s="48">
        <v>60</v>
      </c>
      <c r="CO61" s="48">
        <v>60</v>
      </c>
      <c r="CP61" s="48">
        <v>60</v>
      </c>
      <c r="CQ61" s="48">
        <v>60</v>
      </c>
      <c r="CR61" s="48">
        <v>60</v>
      </c>
      <c r="CS61" s="48">
        <v>60</v>
      </c>
      <c r="CT61" s="48">
        <v>60</v>
      </c>
      <c r="CU61" s="48"/>
      <c r="CV61" s="48">
        <v>60</v>
      </c>
      <c r="CW61" s="48"/>
      <c r="CX61" s="48">
        <v>60</v>
      </c>
      <c r="CY61" s="48">
        <v>60</v>
      </c>
    </row>
    <row r="62" spans="1:103" hidden="1" x14ac:dyDescent="0.25">
      <c r="A62" s="47" t="s">
        <v>10151</v>
      </c>
      <c r="B62" s="48">
        <v>61</v>
      </c>
      <c r="C62" s="48">
        <v>61</v>
      </c>
      <c r="D62" s="48">
        <v>61</v>
      </c>
      <c r="E62" s="48">
        <v>61</v>
      </c>
      <c r="F62" s="48">
        <v>61</v>
      </c>
      <c r="G62" s="48"/>
      <c r="H62" s="48"/>
      <c r="I62" s="48"/>
      <c r="J62" s="48"/>
      <c r="K62" s="48"/>
      <c r="L62" s="48"/>
      <c r="M62" s="48"/>
      <c r="N62" s="48"/>
      <c r="O62" s="48"/>
      <c r="P62" s="48"/>
      <c r="Q62" s="48"/>
      <c r="R62" s="48">
        <v>61</v>
      </c>
      <c r="S62" s="48">
        <v>61</v>
      </c>
      <c r="T62" s="48"/>
      <c r="U62" s="48">
        <v>61</v>
      </c>
      <c r="V62" s="48">
        <v>61</v>
      </c>
      <c r="W62" s="48">
        <v>61</v>
      </c>
      <c r="X62" s="48">
        <v>61</v>
      </c>
      <c r="Y62" s="48">
        <v>61</v>
      </c>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v>61</v>
      </c>
      <c r="AX62" s="48"/>
      <c r="AY62" s="48">
        <v>61</v>
      </c>
      <c r="AZ62" s="48">
        <v>61</v>
      </c>
      <c r="BA62" s="48">
        <v>61</v>
      </c>
      <c r="BB62" s="48"/>
      <c r="BC62" s="49">
        <v>61</v>
      </c>
      <c r="BD62" s="48">
        <v>61</v>
      </c>
      <c r="BE62" s="48">
        <v>61</v>
      </c>
      <c r="BF62" s="48">
        <v>61</v>
      </c>
      <c r="BG62" s="48">
        <v>61</v>
      </c>
      <c r="BH62" s="48">
        <v>61</v>
      </c>
      <c r="BI62" s="48">
        <v>61</v>
      </c>
      <c r="BJ62" s="48">
        <v>61</v>
      </c>
      <c r="BK62" s="48">
        <v>61</v>
      </c>
      <c r="BL62" s="48">
        <v>61</v>
      </c>
      <c r="BM62" s="48">
        <v>61</v>
      </c>
      <c r="BN62" s="48"/>
      <c r="BO62" s="48"/>
      <c r="BP62" s="48">
        <v>61</v>
      </c>
      <c r="BQ62" s="48">
        <v>61</v>
      </c>
      <c r="BR62" s="48"/>
      <c r="BS62" s="48">
        <v>61</v>
      </c>
      <c r="BT62" s="48">
        <v>61</v>
      </c>
      <c r="BU62" s="48">
        <v>61</v>
      </c>
      <c r="BV62" s="48">
        <v>61</v>
      </c>
      <c r="BW62" s="48">
        <v>61</v>
      </c>
      <c r="BX62" s="48">
        <v>61</v>
      </c>
      <c r="BY62" s="48">
        <v>61</v>
      </c>
      <c r="BZ62" s="48">
        <v>61</v>
      </c>
      <c r="CA62" s="48">
        <v>61</v>
      </c>
      <c r="CB62" s="48"/>
      <c r="CC62" s="48"/>
      <c r="CD62" s="48"/>
      <c r="CE62" s="48">
        <v>61</v>
      </c>
      <c r="CF62" s="48"/>
      <c r="CG62" s="48">
        <v>61</v>
      </c>
      <c r="CH62" s="48"/>
      <c r="CI62" s="48">
        <v>61</v>
      </c>
      <c r="CJ62" s="48">
        <v>61</v>
      </c>
      <c r="CK62" s="48">
        <v>61</v>
      </c>
      <c r="CL62" s="48">
        <v>61</v>
      </c>
      <c r="CM62" s="48">
        <v>61</v>
      </c>
      <c r="CN62" s="48">
        <v>61</v>
      </c>
      <c r="CO62" s="48">
        <v>61</v>
      </c>
      <c r="CP62" s="48">
        <v>61</v>
      </c>
      <c r="CQ62" s="48">
        <v>61</v>
      </c>
      <c r="CR62" s="48">
        <v>61</v>
      </c>
      <c r="CS62" s="48">
        <v>61</v>
      </c>
      <c r="CT62" s="48">
        <v>61</v>
      </c>
      <c r="CU62" s="48"/>
      <c r="CV62" s="48">
        <v>61</v>
      </c>
      <c r="CW62" s="48"/>
      <c r="CX62" s="48">
        <v>61</v>
      </c>
      <c r="CY62" s="48">
        <v>61</v>
      </c>
    </row>
    <row r="63" spans="1:103" hidden="1" x14ac:dyDescent="0.25">
      <c r="A63" s="47" t="s">
        <v>10151</v>
      </c>
      <c r="B63" s="48">
        <v>62</v>
      </c>
      <c r="C63" s="48">
        <v>62</v>
      </c>
      <c r="D63" s="48">
        <v>62</v>
      </c>
      <c r="E63" s="48">
        <v>62</v>
      </c>
      <c r="F63" s="48">
        <v>62</v>
      </c>
      <c r="G63" s="48"/>
      <c r="H63" s="48"/>
      <c r="I63" s="48"/>
      <c r="J63" s="48"/>
      <c r="K63" s="48"/>
      <c r="L63" s="48"/>
      <c r="M63" s="48"/>
      <c r="N63" s="48"/>
      <c r="O63" s="48"/>
      <c r="P63" s="48"/>
      <c r="Q63" s="48"/>
      <c r="R63" s="48">
        <v>62</v>
      </c>
      <c r="S63" s="48">
        <v>62</v>
      </c>
      <c r="T63" s="48"/>
      <c r="U63" s="48">
        <v>62</v>
      </c>
      <c r="V63" s="48">
        <v>62</v>
      </c>
      <c r="W63" s="48">
        <v>62</v>
      </c>
      <c r="X63" s="48">
        <v>62</v>
      </c>
      <c r="Y63" s="48">
        <v>62</v>
      </c>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v>62</v>
      </c>
      <c r="AX63" s="48">
        <v>62</v>
      </c>
      <c r="AY63" s="48">
        <v>62</v>
      </c>
      <c r="AZ63" s="48">
        <v>62</v>
      </c>
      <c r="BA63" s="48">
        <v>62</v>
      </c>
      <c r="BB63" s="48"/>
      <c r="BC63" s="49">
        <v>62</v>
      </c>
      <c r="BD63" s="48">
        <v>62</v>
      </c>
      <c r="BE63" s="48">
        <v>62</v>
      </c>
      <c r="BF63" s="48">
        <v>62</v>
      </c>
      <c r="BG63" s="48">
        <v>62</v>
      </c>
      <c r="BH63" s="48">
        <v>62</v>
      </c>
      <c r="BI63" s="48">
        <v>62</v>
      </c>
      <c r="BJ63" s="48">
        <v>62</v>
      </c>
      <c r="BK63" s="48">
        <v>62</v>
      </c>
      <c r="BL63" s="48">
        <v>62</v>
      </c>
      <c r="BM63" s="48">
        <v>62</v>
      </c>
      <c r="BN63" s="48">
        <v>62</v>
      </c>
      <c r="BO63" s="48">
        <v>62</v>
      </c>
      <c r="BP63" s="48">
        <v>62</v>
      </c>
      <c r="BQ63" s="48">
        <v>62</v>
      </c>
      <c r="BR63" s="48">
        <v>62</v>
      </c>
      <c r="BS63" s="48">
        <v>62</v>
      </c>
      <c r="BT63" s="48">
        <v>62</v>
      </c>
      <c r="BU63" s="48">
        <v>62</v>
      </c>
      <c r="BV63" s="48">
        <v>62</v>
      </c>
      <c r="BW63" s="48">
        <v>62</v>
      </c>
      <c r="BX63" s="48">
        <v>62</v>
      </c>
      <c r="BY63" s="48">
        <v>62</v>
      </c>
      <c r="BZ63" s="48">
        <v>62</v>
      </c>
      <c r="CA63" s="48">
        <v>62</v>
      </c>
      <c r="CB63" s="48">
        <v>62</v>
      </c>
      <c r="CC63" s="48"/>
      <c r="CD63" s="48">
        <v>62</v>
      </c>
      <c r="CE63" s="48">
        <v>62</v>
      </c>
      <c r="CF63" s="48">
        <v>62</v>
      </c>
      <c r="CG63" s="48">
        <v>62</v>
      </c>
      <c r="CH63" s="48"/>
      <c r="CI63" s="48">
        <v>62</v>
      </c>
      <c r="CJ63" s="48">
        <v>62</v>
      </c>
      <c r="CK63" s="48">
        <v>62</v>
      </c>
      <c r="CL63" s="48">
        <v>62</v>
      </c>
      <c r="CM63" s="48">
        <v>62</v>
      </c>
      <c r="CN63" s="48">
        <v>62</v>
      </c>
      <c r="CO63" s="48">
        <v>62</v>
      </c>
      <c r="CP63" s="48">
        <v>62</v>
      </c>
      <c r="CQ63" s="48">
        <v>62</v>
      </c>
      <c r="CR63" s="48">
        <v>62</v>
      </c>
      <c r="CS63" s="48">
        <v>62</v>
      </c>
      <c r="CT63" s="48">
        <v>62</v>
      </c>
      <c r="CU63" s="48">
        <v>62</v>
      </c>
      <c r="CV63" s="48">
        <v>62</v>
      </c>
      <c r="CW63" s="48"/>
      <c r="CX63" s="48">
        <v>62</v>
      </c>
      <c r="CY63" s="48">
        <v>62</v>
      </c>
    </row>
    <row r="64" spans="1:103" hidden="1" x14ac:dyDescent="0.25">
      <c r="A64" s="47" t="s">
        <v>10151</v>
      </c>
      <c r="B64" s="48">
        <v>63</v>
      </c>
      <c r="C64" s="48"/>
      <c r="D64" s="48">
        <v>63</v>
      </c>
      <c r="E64" s="48">
        <v>63</v>
      </c>
      <c r="F64" s="48">
        <v>63</v>
      </c>
      <c r="G64" s="48"/>
      <c r="H64" s="48"/>
      <c r="I64" s="48"/>
      <c r="J64" s="48"/>
      <c r="K64" s="48"/>
      <c r="L64" s="48"/>
      <c r="M64" s="48"/>
      <c r="N64" s="48"/>
      <c r="O64" s="48"/>
      <c r="P64" s="48"/>
      <c r="Q64" s="48"/>
      <c r="R64" s="48">
        <v>63</v>
      </c>
      <c r="S64" s="48">
        <v>63</v>
      </c>
      <c r="T64" s="48"/>
      <c r="U64" s="48">
        <v>63</v>
      </c>
      <c r="V64" s="48">
        <v>63</v>
      </c>
      <c r="W64" s="48">
        <v>63</v>
      </c>
      <c r="X64" s="48">
        <v>63</v>
      </c>
      <c r="Y64" s="48">
        <v>63</v>
      </c>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v>63</v>
      </c>
      <c r="AX64" s="48"/>
      <c r="AY64" s="48">
        <v>63</v>
      </c>
      <c r="AZ64" s="48">
        <v>63</v>
      </c>
      <c r="BA64" s="48"/>
      <c r="BB64" s="48"/>
      <c r="BC64" s="49">
        <v>63</v>
      </c>
      <c r="BD64" s="48">
        <v>63</v>
      </c>
      <c r="BE64" s="48">
        <v>63</v>
      </c>
      <c r="BF64" s="48">
        <v>63</v>
      </c>
      <c r="BG64" s="48">
        <v>63</v>
      </c>
      <c r="BH64" s="48">
        <v>63</v>
      </c>
      <c r="BI64" s="48">
        <v>63</v>
      </c>
      <c r="BJ64" s="48">
        <v>63</v>
      </c>
      <c r="BK64" s="48">
        <v>63</v>
      </c>
      <c r="BL64" s="48">
        <v>63</v>
      </c>
      <c r="BM64" s="48">
        <v>63</v>
      </c>
      <c r="BN64" s="48">
        <v>63</v>
      </c>
      <c r="BO64" s="48"/>
      <c r="BP64" s="48">
        <v>63</v>
      </c>
      <c r="BQ64" s="48">
        <v>63</v>
      </c>
      <c r="BR64" s="48">
        <v>63</v>
      </c>
      <c r="BS64" s="48">
        <v>63</v>
      </c>
      <c r="BT64" s="48">
        <v>63</v>
      </c>
      <c r="BU64" s="48">
        <v>63</v>
      </c>
      <c r="BV64" s="48">
        <v>63</v>
      </c>
      <c r="BW64" s="48">
        <v>63</v>
      </c>
      <c r="BX64" s="48">
        <v>63</v>
      </c>
      <c r="BY64" s="48">
        <v>63</v>
      </c>
      <c r="BZ64" s="48">
        <v>63</v>
      </c>
      <c r="CA64" s="48">
        <v>63</v>
      </c>
      <c r="CB64" s="48"/>
      <c r="CC64" s="48"/>
      <c r="CD64" s="48"/>
      <c r="CE64" s="48">
        <v>63</v>
      </c>
      <c r="CF64" s="48"/>
      <c r="CG64" s="48">
        <v>63</v>
      </c>
      <c r="CH64" s="48">
        <v>63</v>
      </c>
      <c r="CI64" s="48">
        <v>63</v>
      </c>
      <c r="CJ64" s="48">
        <v>63</v>
      </c>
      <c r="CK64" s="48">
        <v>63</v>
      </c>
      <c r="CL64" s="48">
        <v>63</v>
      </c>
      <c r="CM64" s="48"/>
      <c r="CN64" s="48"/>
      <c r="CO64" s="48">
        <v>63</v>
      </c>
      <c r="CP64" s="48">
        <v>63</v>
      </c>
      <c r="CQ64" s="48">
        <v>63</v>
      </c>
      <c r="CR64" s="48">
        <v>63</v>
      </c>
      <c r="CS64" s="48">
        <v>63</v>
      </c>
      <c r="CT64" s="48">
        <v>63</v>
      </c>
      <c r="CU64" s="48">
        <v>63</v>
      </c>
      <c r="CV64" s="48">
        <v>63</v>
      </c>
      <c r="CW64" s="48"/>
      <c r="CX64" s="48">
        <v>63</v>
      </c>
      <c r="CY64" s="48">
        <v>63</v>
      </c>
    </row>
    <row r="65" spans="1:103" hidden="1" x14ac:dyDescent="0.25">
      <c r="A65" s="47" t="s">
        <v>10151</v>
      </c>
      <c r="B65" s="48">
        <v>64</v>
      </c>
      <c r="C65" s="48"/>
      <c r="D65" s="48">
        <v>64</v>
      </c>
      <c r="E65" s="48">
        <v>64</v>
      </c>
      <c r="F65" s="48">
        <v>64</v>
      </c>
      <c r="G65" s="48"/>
      <c r="H65" s="48"/>
      <c r="I65" s="48"/>
      <c r="J65" s="48"/>
      <c r="K65" s="48"/>
      <c r="L65" s="48"/>
      <c r="M65" s="48"/>
      <c r="N65" s="48"/>
      <c r="O65" s="48"/>
      <c r="P65" s="48"/>
      <c r="Q65" s="48"/>
      <c r="R65" s="48">
        <v>64</v>
      </c>
      <c r="S65" s="48">
        <v>64</v>
      </c>
      <c r="T65" s="48"/>
      <c r="U65" s="48">
        <v>64</v>
      </c>
      <c r="V65" s="48">
        <v>64</v>
      </c>
      <c r="W65" s="48">
        <v>64</v>
      </c>
      <c r="X65" s="48">
        <v>64</v>
      </c>
      <c r="Y65" s="48">
        <v>64</v>
      </c>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v>64</v>
      </c>
      <c r="AX65" s="48"/>
      <c r="AY65" s="48">
        <v>64</v>
      </c>
      <c r="AZ65" s="48">
        <v>64</v>
      </c>
      <c r="BA65" s="48"/>
      <c r="BB65" s="48"/>
      <c r="BC65" s="49">
        <v>64</v>
      </c>
      <c r="BD65" s="48">
        <v>64</v>
      </c>
      <c r="BE65" s="48">
        <v>64</v>
      </c>
      <c r="BF65" s="48">
        <v>64</v>
      </c>
      <c r="BG65" s="48">
        <v>64</v>
      </c>
      <c r="BH65" s="48">
        <v>64</v>
      </c>
      <c r="BI65" s="48">
        <v>64</v>
      </c>
      <c r="BJ65" s="48">
        <v>64</v>
      </c>
      <c r="BK65" s="48">
        <v>64</v>
      </c>
      <c r="BL65" s="48">
        <v>64</v>
      </c>
      <c r="BM65" s="48">
        <v>64</v>
      </c>
      <c r="BN65" s="48">
        <v>64</v>
      </c>
      <c r="BO65" s="48"/>
      <c r="BP65" s="48">
        <v>64</v>
      </c>
      <c r="BQ65" s="48">
        <v>64</v>
      </c>
      <c r="BR65" s="48"/>
      <c r="BS65" s="48">
        <v>64</v>
      </c>
      <c r="BT65" s="48">
        <v>64</v>
      </c>
      <c r="BU65" s="48">
        <v>64</v>
      </c>
      <c r="BV65" s="48">
        <v>64</v>
      </c>
      <c r="BW65" s="48">
        <v>64</v>
      </c>
      <c r="BX65" s="48">
        <v>64</v>
      </c>
      <c r="BY65" s="48">
        <v>64</v>
      </c>
      <c r="BZ65" s="48">
        <v>64</v>
      </c>
      <c r="CA65" s="48">
        <v>64</v>
      </c>
      <c r="CB65" s="48"/>
      <c r="CC65" s="48"/>
      <c r="CD65" s="48"/>
      <c r="CE65" s="48">
        <v>64</v>
      </c>
      <c r="CF65" s="48"/>
      <c r="CG65" s="48">
        <v>64</v>
      </c>
      <c r="CH65" s="48">
        <v>64</v>
      </c>
      <c r="CI65" s="48">
        <v>64</v>
      </c>
      <c r="CJ65" s="48">
        <v>64</v>
      </c>
      <c r="CK65" s="48">
        <v>64</v>
      </c>
      <c r="CL65" s="48">
        <v>64</v>
      </c>
      <c r="CM65" s="48">
        <v>64</v>
      </c>
      <c r="CN65" s="48">
        <v>64</v>
      </c>
      <c r="CO65" s="48">
        <v>64</v>
      </c>
      <c r="CP65" s="48">
        <v>64</v>
      </c>
      <c r="CQ65" s="48">
        <v>64</v>
      </c>
      <c r="CR65" s="48">
        <v>64</v>
      </c>
      <c r="CS65" s="48">
        <v>64</v>
      </c>
      <c r="CT65" s="48">
        <v>64</v>
      </c>
      <c r="CU65" s="48">
        <v>64</v>
      </c>
      <c r="CV65" s="48">
        <v>64</v>
      </c>
      <c r="CW65" s="48"/>
      <c r="CX65" s="48">
        <v>64</v>
      </c>
      <c r="CY65" s="48">
        <v>64</v>
      </c>
    </row>
    <row r="66" spans="1:103" hidden="1" x14ac:dyDescent="0.25">
      <c r="A66" s="47" t="s">
        <v>10151</v>
      </c>
      <c r="B66" s="48">
        <v>65</v>
      </c>
      <c r="C66" s="48">
        <v>65</v>
      </c>
      <c r="D66" s="48">
        <v>65</v>
      </c>
      <c r="E66" s="48">
        <v>65</v>
      </c>
      <c r="F66" s="48">
        <v>65</v>
      </c>
      <c r="G66" s="48"/>
      <c r="H66" s="48"/>
      <c r="I66" s="48"/>
      <c r="J66" s="48"/>
      <c r="K66" s="48"/>
      <c r="L66" s="48"/>
      <c r="M66" s="48"/>
      <c r="N66" s="48"/>
      <c r="O66" s="48"/>
      <c r="P66" s="48"/>
      <c r="Q66" s="48"/>
      <c r="R66" s="48">
        <v>65</v>
      </c>
      <c r="S66" s="48">
        <v>65</v>
      </c>
      <c r="T66" s="48"/>
      <c r="U66" s="48">
        <v>65</v>
      </c>
      <c r="V66" s="48">
        <v>65</v>
      </c>
      <c r="W66" s="48">
        <v>65</v>
      </c>
      <c r="X66" s="48">
        <v>65</v>
      </c>
      <c r="Y66" s="48">
        <v>65</v>
      </c>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v>65</v>
      </c>
      <c r="AX66" s="48"/>
      <c r="AY66" s="48">
        <v>65</v>
      </c>
      <c r="AZ66" s="48">
        <v>65</v>
      </c>
      <c r="BA66" s="48">
        <v>65</v>
      </c>
      <c r="BB66" s="48"/>
      <c r="BC66" s="49">
        <v>65</v>
      </c>
      <c r="BD66" s="48">
        <v>65</v>
      </c>
      <c r="BE66" s="48">
        <v>65</v>
      </c>
      <c r="BF66" s="48">
        <v>65</v>
      </c>
      <c r="BG66" s="48">
        <v>65</v>
      </c>
      <c r="BH66" s="48">
        <v>65</v>
      </c>
      <c r="BI66" s="48">
        <v>65</v>
      </c>
      <c r="BJ66" s="48">
        <v>65</v>
      </c>
      <c r="BK66" s="48">
        <v>65</v>
      </c>
      <c r="BL66" s="48">
        <v>65</v>
      </c>
      <c r="BM66" s="48">
        <v>65</v>
      </c>
      <c r="BN66" s="48">
        <v>65</v>
      </c>
      <c r="BO66" s="48"/>
      <c r="BP66" s="48">
        <v>65</v>
      </c>
      <c r="BQ66" s="48">
        <v>65</v>
      </c>
      <c r="BR66" s="48">
        <v>65</v>
      </c>
      <c r="BS66" s="48">
        <v>65</v>
      </c>
      <c r="BT66" s="48">
        <v>65</v>
      </c>
      <c r="BU66" s="48">
        <v>65</v>
      </c>
      <c r="BV66" s="48">
        <v>65</v>
      </c>
      <c r="BW66" s="48">
        <v>65</v>
      </c>
      <c r="BX66" s="48">
        <v>65</v>
      </c>
      <c r="BY66" s="48">
        <v>65</v>
      </c>
      <c r="BZ66" s="48">
        <v>65</v>
      </c>
      <c r="CA66" s="48">
        <v>65</v>
      </c>
      <c r="CB66" s="48"/>
      <c r="CC66" s="48"/>
      <c r="CD66" s="48"/>
      <c r="CE66" s="48">
        <v>65</v>
      </c>
      <c r="CF66" s="48"/>
      <c r="CG66" s="48">
        <v>65</v>
      </c>
      <c r="CH66" s="48">
        <v>65</v>
      </c>
      <c r="CI66" s="48">
        <v>65</v>
      </c>
      <c r="CJ66" s="48">
        <v>65</v>
      </c>
      <c r="CK66" s="48">
        <v>65</v>
      </c>
      <c r="CL66" s="48">
        <v>65</v>
      </c>
      <c r="CM66" s="48">
        <v>65</v>
      </c>
      <c r="CN66" s="48">
        <v>65</v>
      </c>
      <c r="CO66" s="48">
        <v>65</v>
      </c>
      <c r="CP66" s="48">
        <v>65</v>
      </c>
      <c r="CQ66" s="48">
        <v>65</v>
      </c>
      <c r="CR66" s="48">
        <v>65</v>
      </c>
      <c r="CS66" s="48">
        <v>65</v>
      </c>
      <c r="CT66" s="48">
        <v>65</v>
      </c>
      <c r="CU66" s="48">
        <v>65</v>
      </c>
      <c r="CV66" s="48">
        <v>65</v>
      </c>
      <c r="CW66" s="48"/>
      <c r="CX66" s="48">
        <v>65</v>
      </c>
      <c r="CY66" s="48">
        <v>65</v>
      </c>
    </row>
    <row r="67" spans="1:103" hidden="1" x14ac:dyDescent="0.25">
      <c r="A67" s="47" t="s">
        <v>10151</v>
      </c>
      <c r="B67" s="48">
        <v>66</v>
      </c>
      <c r="C67" s="48">
        <v>66</v>
      </c>
      <c r="D67" s="48">
        <v>66</v>
      </c>
      <c r="E67" s="48">
        <v>66</v>
      </c>
      <c r="F67" s="48">
        <v>66</v>
      </c>
      <c r="G67" s="48"/>
      <c r="H67" s="48"/>
      <c r="I67" s="48"/>
      <c r="J67" s="48"/>
      <c r="K67" s="48"/>
      <c r="L67" s="48"/>
      <c r="M67" s="48"/>
      <c r="N67" s="48"/>
      <c r="O67" s="48"/>
      <c r="P67" s="48"/>
      <c r="Q67" s="48"/>
      <c r="R67" s="48">
        <v>66</v>
      </c>
      <c r="S67" s="48">
        <v>66</v>
      </c>
      <c r="T67" s="48"/>
      <c r="U67" s="48">
        <v>66</v>
      </c>
      <c r="V67" s="48">
        <v>66</v>
      </c>
      <c r="W67" s="48">
        <v>66</v>
      </c>
      <c r="X67" s="48">
        <v>66</v>
      </c>
      <c r="Y67" s="48">
        <v>66</v>
      </c>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v>66</v>
      </c>
      <c r="AX67" s="48"/>
      <c r="AY67" s="48">
        <v>66</v>
      </c>
      <c r="AZ67" s="48">
        <v>66</v>
      </c>
      <c r="BA67" s="48">
        <v>66</v>
      </c>
      <c r="BB67" s="48"/>
      <c r="BC67" s="49">
        <v>66</v>
      </c>
      <c r="BD67" s="48">
        <v>66</v>
      </c>
      <c r="BE67" s="48">
        <v>66</v>
      </c>
      <c r="BF67" s="48">
        <v>66</v>
      </c>
      <c r="BG67" s="48">
        <v>66</v>
      </c>
      <c r="BH67" s="48">
        <v>66</v>
      </c>
      <c r="BI67" s="48">
        <v>66</v>
      </c>
      <c r="BJ67" s="48">
        <v>66</v>
      </c>
      <c r="BK67" s="48">
        <v>66</v>
      </c>
      <c r="BL67" s="48">
        <v>66</v>
      </c>
      <c r="BM67" s="48">
        <v>66</v>
      </c>
      <c r="BN67" s="48">
        <v>66</v>
      </c>
      <c r="BO67" s="48">
        <v>66</v>
      </c>
      <c r="BP67" s="48">
        <v>66</v>
      </c>
      <c r="BQ67" s="48">
        <v>66</v>
      </c>
      <c r="BR67" s="48">
        <v>66</v>
      </c>
      <c r="BS67" s="48">
        <v>66</v>
      </c>
      <c r="BT67" s="48">
        <v>66</v>
      </c>
      <c r="BU67" s="48">
        <v>66</v>
      </c>
      <c r="BV67" s="48">
        <v>66</v>
      </c>
      <c r="BW67" s="48">
        <v>66</v>
      </c>
      <c r="BX67" s="48">
        <v>66</v>
      </c>
      <c r="BY67" s="48">
        <v>66</v>
      </c>
      <c r="BZ67" s="48">
        <v>66</v>
      </c>
      <c r="CA67" s="48">
        <v>66</v>
      </c>
      <c r="CB67" s="48">
        <v>66</v>
      </c>
      <c r="CC67" s="48">
        <v>66</v>
      </c>
      <c r="CD67" s="48">
        <v>66</v>
      </c>
      <c r="CE67" s="48">
        <v>66</v>
      </c>
      <c r="CF67" s="48">
        <v>66</v>
      </c>
      <c r="CG67" s="48">
        <v>66</v>
      </c>
      <c r="CH67" s="48">
        <v>66</v>
      </c>
      <c r="CI67" s="48">
        <v>66</v>
      </c>
      <c r="CJ67" s="48">
        <v>66</v>
      </c>
      <c r="CK67" s="48">
        <v>66</v>
      </c>
      <c r="CL67" s="48">
        <v>66</v>
      </c>
      <c r="CM67" s="48">
        <v>66</v>
      </c>
      <c r="CN67" s="48">
        <v>66</v>
      </c>
      <c r="CO67" s="48">
        <v>66</v>
      </c>
      <c r="CP67" s="48">
        <v>66</v>
      </c>
      <c r="CQ67" s="48">
        <v>66</v>
      </c>
      <c r="CR67" s="48">
        <v>66</v>
      </c>
      <c r="CS67" s="48">
        <v>66</v>
      </c>
      <c r="CT67" s="48">
        <v>66</v>
      </c>
      <c r="CU67" s="48">
        <v>66</v>
      </c>
      <c r="CV67" s="48">
        <v>66</v>
      </c>
      <c r="CW67" s="48"/>
      <c r="CX67" s="48">
        <v>66</v>
      </c>
      <c r="CY67" s="48">
        <v>66</v>
      </c>
    </row>
    <row r="68" spans="1:103" hidden="1" x14ac:dyDescent="0.25">
      <c r="A68" s="47" t="s">
        <v>10151</v>
      </c>
      <c r="B68" s="48">
        <v>67</v>
      </c>
      <c r="C68" s="48">
        <v>67</v>
      </c>
      <c r="D68" s="48">
        <v>67</v>
      </c>
      <c r="E68" s="48">
        <v>67</v>
      </c>
      <c r="F68" s="48">
        <v>67</v>
      </c>
      <c r="G68" s="48"/>
      <c r="H68" s="48"/>
      <c r="I68" s="48"/>
      <c r="J68" s="48"/>
      <c r="K68" s="48"/>
      <c r="L68" s="48"/>
      <c r="M68" s="48"/>
      <c r="N68" s="48"/>
      <c r="O68" s="48"/>
      <c r="P68" s="48"/>
      <c r="Q68" s="48"/>
      <c r="R68" s="48">
        <v>67</v>
      </c>
      <c r="S68" s="48">
        <v>67</v>
      </c>
      <c r="T68" s="48"/>
      <c r="U68" s="48">
        <v>67</v>
      </c>
      <c r="V68" s="48">
        <v>67</v>
      </c>
      <c r="W68" s="48">
        <v>67</v>
      </c>
      <c r="X68" s="48">
        <v>67</v>
      </c>
      <c r="Y68" s="48">
        <v>67</v>
      </c>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v>67</v>
      </c>
      <c r="AX68" s="48"/>
      <c r="AY68" s="48">
        <v>67</v>
      </c>
      <c r="AZ68" s="48">
        <v>67</v>
      </c>
      <c r="BA68" s="48">
        <v>67</v>
      </c>
      <c r="BB68" s="48"/>
      <c r="BC68" s="49">
        <v>67</v>
      </c>
      <c r="BD68" s="48">
        <v>67</v>
      </c>
      <c r="BE68" s="48">
        <v>67</v>
      </c>
      <c r="BF68" s="48">
        <v>67</v>
      </c>
      <c r="BG68" s="48">
        <v>67</v>
      </c>
      <c r="BH68" s="48">
        <v>67</v>
      </c>
      <c r="BI68" s="48">
        <v>67</v>
      </c>
      <c r="BJ68" s="48">
        <v>67</v>
      </c>
      <c r="BK68" s="48">
        <v>67</v>
      </c>
      <c r="BL68" s="48">
        <v>67</v>
      </c>
      <c r="BM68" s="48">
        <v>67</v>
      </c>
      <c r="BN68" s="48">
        <v>67</v>
      </c>
      <c r="BO68" s="48"/>
      <c r="BP68" s="48">
        <v>67</v>
      </c>
      <c r="BQ68" s="48">
        <v>67</v>
      </c>
      <c r="BR68" s="48"/>
      <c r="BS68" s="48">
        <v>67</v>
      </c>
      <c r="BT68" s="48">
        <v>67</v>
      </c>
      <c r="BU68" s="48">
        <v>67</v>
      </c>
      <c r="BV68" s="48">
        <v>67</v>
      </c>
      <c r="BW68" s="48">
        <v>67</v>
      </c>
      <c r="BX68" s="48">
        <v>67</v>
      </c>
      <c r="BY68" s="48">
        <v>67</v>
      </c>
      <c r="BZ68" s="48">
        <v>67</v>
      </c>
      <c r="CA68" s="48">
        <v>67</v>
      </c>
      <c r="CB68" s="48"/>
      <c r="CC68" s="48"/>
      <c r="CD68" s="48"/>
      <c r="CE68" s="48">
        <v>67</v>
      </c>
      <c r="CF68" s="48"/>
      <c r="CG68" s="48">
        <v>67</v>
      </c>
      <c r="CH68" s="48">
        <v>67</v>
      </c>
      <c r="CI68" s="48">
        <v>67</v>
      </c>
      <c r="CJ68" s="48">
        <v>67</v>
      </c>
      <c r="CK68" s="48">
        <v>67</v>
      </c>
      <c r="CL68" s="48">
        <v>67</v>
      </c>
      <c r="CM68" s="48">
        <v>67</v>
      </c>
      <c r="CN68" s="48">
        <v>67</v>
      </c>
      <c r="CO68" s="48">
        <v>67</v>
      </c>
      <c r="CP68" s="48">
        <v>67</v>
      </c>
      <c r="CQ68" s="48">
        <v>67</v>
      </c>
      <c r="CR68" s="48">
        <v>67</v>
      </c>
      <c r="CS68" s="48">
        <v>67</v>
      </c>
      <c r="CT68" s="48">
        <v>67</v>
      </c>
      <c r="CU68" s="48">
        <v>67</v>
      </c>
      <c r="CV68" s="48">
        <v>67</v>
      </c>
      <c r="CW68" s="48"/>
      <c r="CX68" s="48">
        <v>67</v>
      </c>
      <c r="CY68" s="48">
        <v>67</v>
      </c>
    </row>
    <row r="69" spans="1:103" hidden="1" x14ac:dyDescent="0.25">
      <c r="A69" s="47" t="s">
        <v>10151</v>
      </c>
      <c r="B69" s="48">
        <v>68</v>
      </c>
      <c r="C69" s="48">
        <v>68</v>
      </c>
      <c r="D69" s="48">
        <v>68</v>
      </c>
      <c r="E69" s="48">
        <v>68</v>
      </c>
      <c r="F69" s="48">
        <v>68</v>
      </c>
      <c r="G69" s="48"/>
      <c r="H69" s="48"/>
      <c r="I69" s="48"/>
      <c r="J69" s="48"/>
      <c r="K69" s="48"/>
      <c r="L69" s="48"/>
      <c r="M69" s="48"/>
      <c r="N69" s="48"/>
      <c r="O69" s="48"/>
      <c r="P69" s="48"/>
      <c r="Q69" s="48"/>
      <c r="R69" s="48">
        <v>68</v>
      </c>
      <c r="S69" s="48">
        <v>68</v>
      </c>
      <c r="T69" s="48"/>
      <c r="U69" s="48"/>
      <c r="V69" s="48">
        <v>68</v>
      </c>
      <c r="W69" s="48"/>
      <c r="X69" s="48">
        <v>68</v>
      </c>
      <c r="Y69" s="48">
        <v>68</v>
      </c>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v>68</v>
      </c>
      <c r="AX69" s="48"/>
      <c r="AY69" s="48">
        <v>68</v>
      </c>
      <c r="AZ69" s="48">
        <v>68</v>
      </c>
      <c r="BA69" s="48">
        <v>68</v>
      </c>
      <c r="BB69" s="48"/>
      <c r="BC69" s="49">
        <v>68</v>
      </c>
      <c r="BD69" s="48">
        <v>68</v>
      </c>
      <c r="BE69" s="48">
        <v>68</v>
      </c>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v>68</v>
      </c>
      <c r="CJ69" s="48"/>
      <c r="CK69" s="48">
        <v>68</v>
      </c>
      <c r="CL69" s="48"/>
      <c r="CM69" s="48">
        <v>68</v>
      </c>
      <c r="CN69" s="48">
        <v>68</v>
      </c>
      <c r="CO69" s="48">
        <v>68</v>
      </c>
      <c r="CP69" s="48">
        <v>68</v>
      </c>
      <c r="CQ69" s="48">
        <v>68</v>
      </c>
      <c r="CR69" s="48">
        <v>68</v>
      </c>
      <c r="CS69" s="48"/>
      <c r="CT69" s="48"/>
      <c r="CU69" s="48"/>
      <c r="CV69" s="48">
        <v>68</v>
      </c>
      <c r="CW69" s="48"/>
      <c r="CX69" s="48">
        <v>68</v>
      </c>
      <c r="CY69" s="48">
        <v>68</v>
      </c>
    </row>
    <row r="70" spans="1:103" hidden="1" x14ac:dyDescent="0.25">
      <c r="A70" s="47" t="s">
        <v>10151</v>
      </c>
      <c r="B70" s="48">
        <v>69</v>
      </c>
      <c r="C70" s="48">
        <v>69</v>
      </c>
      <c r="D70" s="48">
        <v>69</v>
      </c>
      <c r="E70" s="48">
        <v>69</v>
      </c>
      <c r="F70" s="48">
        <v>69</v>
      </c>
      <c r="G70" s="48"/>
      <c r="H70" s="48"/>
      <c r="I70" s="48"/>
      <c r="J70" s="48"/>
      <c r="K70" s="48"/>
      <c r="L70" s="48"/>
      <c r="M70" s="48"/>
      <c r="N70" s="48"/>
      <c r="O70" s="48"/>
      <c r="P70" s="48"/>
      <c r="Q70" s="48"/>
      <c r="R70" s="48">
        <v>69</v>
      </c>
      <c r="S70" s="48">
        <v>69</v>
      </c>
      <c r="T70" s="48"/>
      <c r="U70" s="48">
        <v>69</v>
      </c>
      <c r="V70" s="48">
        <v>69</v>
      </c>
      <c r="W70" s="48">
        <v>69</v>
      </c>
      <c r="X70" s="48">
        <v>69</v>
      </c>
      <c r="Y70" s="48">
        <v>69</v>
      </c>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v>69</v>
      </c>
      <c r="AX70" s="48"/>
      <c r="AY70" s="48">
        <v>69</v>
      </c>
      <c r="AZ70" s="48">
        <v>69</v>
      </c>
      <c r="BA70" s="48">
        <v>69</v>
      </c>
      <c r="BB70" s="48"/>
      <c r="BC70" s="49">
        <v>69</v>
      </c>
      <c r="BD70" s="48">
        <v>69</v>
      </c>
      <c r="BE70" s="48">
        <v>69</v>
      </c>
      <c r="BF70" s="48">
        <v>69</v>
      </c>
      <c r="BG70" s="48">
        <v>69</v>
      </c>
      <c r="BH70" s="48">
        <v>69</v>
      </c>
      <c r="BI70" s="48">
        <v>69</v>
      </c>
      <c r="BJ70" s="48">
        <v>69</v>
      </c>
      <c r="BK70" s="48">
        <v>69</v>
      </c>
      <c r="BL70" s="48">
        <v>69</v>
      </c>
      <c r="BM70" s="48">
        <v>69</v>
      </c>
      <c r="BN70" s="48">
        <v>69</v>
      </c>
      <c r="BO70" s="48">
        <v>69</v>
      </c>
      <c r="BP70" s="48">
        <v>69</v>
      </c>
      <c r="BQ70" s="48">
        <v>69</v>
      </c>
      <c r="BR70" s="48">
        <v>69</v>
      </c>
      <c r="BS70" s="48">
        <v>69</v>
      </c>
      <c r="BT70" s="48">
        <v>69</v>
      </c>
      <c r="BU70" s="48">
        <v>69</v>
      </c>
      <c r="BV70" s="48">
        <v>69</v>
      </c>
      <c r="BW70" s="48">
        <v>69</v>
      </c>
      <c r="BX70" s="48">
        <v>69</v>
      </c>
      <c r="BY70" s="48">
        <v>69</v>
      </c>
      <c r="BZ70" s="48">
        <v>69</v>
      </c>
      <c r="CA70" s="48">
        <v>69</v>
      </c>
      <c r="CB70" s="48">
        <v>69</v>
      </c>
      <c r="CC70" s="48"/>
      <c r="CD70" s="48">
        <v>69</v>
      </c>
      <c r="CE70" s="48">
        <v>69</v>
      </c>
      <c r="CF70" s="48">
        <v>69</v>
      </c>
      <c r="CG70" s="48">
        <v>69</v>
      </c>
      <c r="CH70" s="48"/>
      <c r="CI70" s="48">
        <v>69</v>
      </c>
      <c r="CJ70" s="48">
        <v>69</v>
      </c>
      <c r="CK70" s="48">
        <v>69</v>
      </c>
      <c r="CL70" s="48">
        <v>69</v>
      </c>
      <c r="CM70" s="48">
        <v>69</v>
      </c>
      <c r="CN70" s="48">
        <v>69</v>
      </c>
      <c r="CO70" s="48">
        <v>69</v>
      </c>
      <c r="CP70" s="48">
        <v>69</v>
      </c>
      <c r="CQ70" s="48">
        <v>69</v>
      </c>
      <c r="CR70" s="48">
        <v>69</v>
      </c>
      <c r="CS70" s="48">
        <v>69</v>
      </c>
      <c r="CT70" s="48">
        <v>69</v>
      </c>
      <c r="CU70" s="48">
        <v>69</v>
      </c>
      <c r="CV70" s="48">
        <v>69</v>
      </c>
      <c r="CW70" s="48"/>
      <c r="CX70" s="48">
        <v>69</v>
      </c>
      <c r="CY70" s="48">
        <v>69</v>
      </c>
    </row>
    <row r="71" spans="1:103" hidden="1" x14ac:dyDescent="0.25">
      <c r="A71" s="47" t="s">
        <v>10151</v>
      </c>
      <c r="B71" s="48">
        <v>70</v>
      </c>
      <c r="C71" s="48">
        <v>70</v>
      </c>
      <c r="D71" s="48">
        <v>70</v>
      </c>
      <c r="E71" s="48">
        <v>70</v>
      </c>
      <c r="F71" s="48">
        <v>70</v>
      </c>
      <c r="G71" s="48"/>
      <c r="H71" s="48"/>
      <c r="I71" s="48"/>
      <c r="J71" s="48"/>
      <c r="K71" s="48"/>
      <c r="L71" s="48"/>
      <c r="M71" s="48"/>
      <c r="N71" s="48"/>
      <c r="O71" s="48"/>
      <c r="P71" s="48"/>
      <c r="Q71" s="48"/>
      <c r="R71" s="48">
        <v>70</v>
      </c>
      <c r="S71" s="48">
        <v>70</v>
      </c>
      <c r="T71" s="48"/>
      <c r="U71" s="48">
        <v>70</v>
      </c>
      <c r="V71" s="48"/>
      <c r="W71" s="48">
        <v>70</v>
      </c>
      <c r="X71" s="48">
        <v>70</v>
      </c>
      <c r="Y71" s="48">
        <v>70</v>
      </c>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v>70</v>
      </c>
      <c r="AX71" s="48"/>
      <c r="AY71" s="48">
        <v>70</v>
      </c>
      <c r="AZ71" s="48">
        <v>70</v>
      </c>
      <c r="BA71" s="48">
        <v>70</v>
      </c>
      <c r="BB71" s="48"/>
      <c r="BC71" s="49">
        <v>70</v>
      </c>
      <c r="BD71" s="48">
        <v>70</v>
      </c>
      <c r="BE71" s="48">
        <v>70</v>
      </c>
      <c r="BF71" s="48">
        <v>70</v>
      </c>
      <c r="BG71" s="48">
        <v>70</v>
      </c>
      <c r="BH71" s="48">
        <v>70</v>
      </c>
      <c r="BI71" s="48">
        <v>70</v>
      </c>
      <c r="BJ71" s="48">
        <v>70</v>
      </c>
      <c r="BK71" s="48">
        <v>70</v>
      </c>
      <c r="BL71" s="48">
        <v>70</v>
      </c>
      <c r="BM71" s="48">
        <v>70</v>
      </c>
      <c r="BN71" s="48">
        <v>70</v>
      </c>
      <c r="BO71" s="48">
        <v>70</v>
      </c>
      <c r="BP71" s="48">
        <v>70</v>
      </c>
      <c r="BQ71" s="48">
        <v>70</v>
      </c>
      <c r="BR71" s="48"/>
      <c r="BS71" s="48">
        <v>70</v>
      </c>
      <c r="BT71" s="48">
        <v>70</v>
      </c>
      <c r="BU71" s="48">
        <v>70</v>
      </c>
      <c r="BV71" s="48">
        <v>70</v>
      </c>
      <c r="BW71" s="48">
        <v>70</v>
      </c>
      <c r="BX71" s="48">
        <v>70</v>
      </c>
      <c r="BY71" s="48">
        <v>70</v>
      </c>
      <c r="BZ71" s="48">
        <v>70</v>
      </c>
      <c r="CA71" s="48">
        <v>70</v>
      </c>
      <c r="CB71" s="48"/>
      <c r="CC71" s="48"/>
      <c r="CD71" s="48"/>
      <c r="CE71" s="48">
        <v>70</v>
      </c>
      <c r="CF71" s="48"/>
      <c r="CG71" s="48">
        <v>70</v>
      </c>
      <c r="CH71" s="48">
        <v>70</v>
      </c>
      <c r="CI71" s="48">
        <v>70</v>
      </c>
      <c r="CJ71" s="48">
        <v>70</v>
      </c>
      <c r="CK71" s="48">
        <v>70</v>
      </c>
      <c r="CL71" s="48">
        <v>70</v>
      </c>
      <c r="CM71" s="48">
        <v>70</v>
      </c>
      <c r="CN71" s="48">
        <v>70</v>
      </c>
      <c r="CO71" s="48">
        <v>70</v>
      </c>
      <c r="CP71" s="48">
        <v>70</v>
      </c>
      <c r="CQ71" s="48">
        <v>70</v>
      </c>
      <c r="CR71" s="48">
        <v>70</v>
      </c>
      <c r="CS71" s="48">
        <v>70</v>
      </c>
      <c r="CT71" s="48">
        <v>70</v>
      </c>
      <c r="CU71" s="48">
        <v>70</v>
      </c>
      <c r="CV71" s="48">
        <v>70</v>
      </c>
      <c r="CW71" s="48"/>
      <c r="CX71" s="48">
        <v>70</v>
      </c>
      <c r="CY71" s="48">
        <v>70</v>
      </c>
    </row>
    <row r="72" spans="1:103" hidden="1" x14ac:dyDescent="0.25">
      <c r="A72" s="47" t="s">
        <v>10151</v>
      </c>
      <c r="B72" s="48">
        <v>71</v>
      </c>
      <c r="C72" s="48">
        <v>71</v>
      </c>
      <c r="D72" s="48">
        <v>71</v>
      </c>
      <c r="E72" s="48">
        <v>71</v>
      </c>
      <c r="F72" s="48">
        <v>71</v>
      </c>
      <c r="G72" s="48"/>
      <c r="H72" s="48"/>
      <c r="I72" s="48"/>
      <c r="J72" s="48"/>
      <c r="K72" s="48"/>
      <c r="L72" s="48"/>
      <c r="M72" s="48"/>
      <c r="N72" s="48"/>
      <c r="O72" s="48"/>
      <c r="P72" s="48"/>
      <c r="Q72" s="48"/>
      <c r="R72" s="48">
        <v>71</v>
      </c>
      <c r="S72" s="48">
        <v>71</v>
      </c>
      <c r="T72" s="48"/>
      <c r="U72" s="48">
        <v>71</v>
      </c>
      <c r="V72" s="48">
        <v>71</v>
      </c>
      <c r="W72" s="48">
        <v>71</v>
      </c>
      <c r="X72" s="48">
        <v>71</v>
      </c>
      <c r="Y72" s="48">
        <v>71</v>
      </c>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v>71</v>
      </c>
      <c r="AX72" s="48"/>
      <c r="AY72" s="48">
        <v>71</v>
      </c>
      <c r="AZ72" s="48">
        <v>71</v>
      </c>
      <c r="BA72" s="48">
        <v>71</v>
      </c>
      <c r="BB72" s="48"/>
      <c r="BC72" s="49">
        <v>71</v>
      </c>
      <c r="BD72" s="48">
        <v>71</v>
      </c>
      <c r="BE72" s="48">
        <v>71</v>
      </c>
      <c r="BF72" s="48"/>
      <c r="BG72" s="48"/>
      <c r="BH72" s="48"/>
      <c r="BI72" s="48"/>
      <c r="BJ72" s="48"/>
      <c r="BK72" s="48">
        <v>71</v>
      </c>
      <c r="BL72" s="48">
        <v>71</v>
      </c>
      <c r="BM72" s="48">
        <v>71</v>
      </c>
      <c r="BN72" s="48"/>
      <c r="BO72" s="48"/>
      <c r="BP72" s="48">
        <v>71</v>
      </c>
      <c r="BQ72" s="48">
        <v>71</v>
      </c>
      <c r="BR72" s="48"/>
      <c r="BS72" s="48">
        <v>71</v>
      </c>
      <c r="BT72" s="48">
        <v>71</v>
      </c>
      <c r="BU72" s="48">
        <v>71</v>
      </c>
      <c r="BV72" s="48">
        <v>71</v>
      </c>
      <c r="BW72" s="48">
        <v>71</v>
      </c>
      <c r="BX72" s="48">
        <v>71</v>
      </c>
      <c r="BY72" s="48">
        <v>71</v>
      </c>
      <c r="BZ72" s="48">
        <v>71</v>
      </c>
      <c r="CA72" s="48">
        <v>71</v>
      </c>
      <c r="CB72" s="48"/>
      <c r="CC72" s="48"/>
      <c r="CD72" s="48"/>
      <c r="CE72" s="48">
        <v>71</v>
      </c>
      <c r="CF72" s="48"/>
      <c r="CG72" s="48">
        <v>71</v>
      </c>
      <c r="CH72" s="48">
        <v>71</v>
      </c>
      <c r="CI72" s="48">
        <v>71</v>
      </c>
      <c r="CJ72" s="48">
        <v>71</v>
      </c>
      <c r="CK72" s="48">
        <v>71</v>
      </c>
      <c r="CL72" s="48">
        <v>71</v>
      </c>
      <c r="CM72" s="48">
        <v>71</v>
      </c>
      <c r="CN72" s="48"/>
      <c r="CO72" s="48">
        <v>71</v>
      </c>
      <c r="CP72" s="48">
        <v>71</v>
      </c>
      <c r="CQ72" s="48">
        <v>71</v>
      </c>
      <c r="CR72" s="48">
        <v>71</v>
      </c>
      <c r="CS72" s="48"/>
      <c r="CT72" s="48"/>
      <c r="CU72" s="48"/>
      <c r="CV72" s="48">
        <v>71</v>
      </c>
      <c r="CW72" s="48"/>
      <c r="CX72" s="48">
        <v>71</v>
      </c>
      <c r="CY72" s="48">
        <v>71</v>
      </c>
    </row>
    <row r="73" spans="1:103" hidden="1" x14ac:dyDescent="0.25">
      <c r="A73" s="47" t="s">
        <v>10151</v>
      </c>
      <c r="B73" s="48">
        <v>72</v>
      </c>
      <c r="C73" s="48">
        <v>72</v>
      </c>
      <c r="D73" s="48">
        <v>72</v>
      </c>
      <c r="E73" s="48">
        <v>72</v>
      </c>
      <c r="F73" s="48">
        <v>72</v>
      </c>
      <c r="G73" s="48"/>
      <c r="H73" s="48"/>
      <c r="I73" s="48"/>
      <c r="J73" s="48"/>
      <c r="K73" s="48"/>
      <c r="L73" s="48"/>
      <c r="M73" s="48"/>
      <c r="N73" s="48"/>
      <c r="O73" s="48"/>
      <c r="P73" s="48"/>
      <c r="Q73" s="48"/>
      <c r="R73" s="48">
        <v>72</v>
      </c>
      <c r="S73" s="48">
        <v>72</v>
      </c>
      <c r="T73" s="48"/>
      <c r="U73" s="48">
        <v>72</v>
      </c>
      <c r="V73" s="48">
        <v>72</v>
      </c>
      <c r="W73" s="48">
        <v>72</v>
      </c>
      <c r="X73" s="48">
        <v>72</v>
      </c>
      <c r="Y73" s="48">
        <v>72</v>
      </c>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v>72</v>
      </c>
      <c r="AX73" s="48"/>
      <c r="AY73" s="48">
        <v>72</v>
      </c>
      <c r="AZ73" s="48">
        <v>72</v>
      </c>
      <c r="BA73" s="48">
        <v>72</v>
      </c>
      <c r="BB73" s="48"/>
      <c r="BC73" s="49">
        <v>72</v>
      </c>
      <c r="BD73" s="48">
        <v>72</v>
      </c>
      <c r="BE73" s="48">
        <v>72</v>
      </c>
      <c r="BF73" s="48">
        <v>72</v>
      </c>
      <c r="BG73" s="48">
        <v>72</v>
      </c>
      <c r="BH73" s="48">
        <v>72</v>
      </c>
      <c r="BI73" s="48">
        <v>72</v>
      </c>
      <c r="BJ73" s="48">
        <v>72</v>
      </c>
      <c r="BK73" s="48">
        <v>72</v>
      </c>
      <c r="BL73" s="48">
        <v>72</v>
      </c>
      <c r="BM73" s="48">
        <v>72</v>
      </c>
      <c r="BN73" s="48">
        <v>72</v>
      </c>
      <c r="BO73" s="48"/>
      <c r="BP73" s="48">
        <v>72</v>
      </c>
      <c r="BQ73" s="48">
        <v>72</v>
      </c>
      <c r="BR73" s="48">
        <v>72</v>
      </c>
      <c r="BS73" s="48">
        <v>72</v>
      </c>
      <c r="BT73" s="48">
        <v>72</v>
      </c>
      <c r="BU73" s="48">
        <v>72</v>
      </c>
      <c r="BV73" s="48">
        <v>72</v>
      </c>
      <c r="BW73" s="48">
        <v>72</v>
      </c>
      <c r="BX73" s="48">
        <v>72</v>
      </c>
      <c r="BY73" s="48">
        <v>72</v>
      </c>
      <c r="BZ73" s="48">
        <v>72</v>
      </c>
      <c r="CA73" s="48">
        <v>72</v>
      </c>
      <c r="CB73" s="48">
        <v>72</v>
      </c>
      <c r="CC73" s="48">
        <v>72</v>
      </c>
      <c r="CD73" s="48"/>
      <c r="CE73" s="48">
        <v>72</v>
      </c>
      <c r="CF73" s="48">
        <v>72</v>
      </c>
      <c r="CG73" s="48">
        <v>72</v>
      </c>
      <c r="CH73" s="48">
        <v>72</v>
      </c>
      <c r="CI73" s="48">
        <v>72</v>
      </c>
      <c r="CJ73" s="48">
        <v>72</v>
      </c>
      <c r="CK73" s="48">
        <v>72</v>
      </c>
      <c r="CL73" s="48">
        <v>72</v>
      </c>
      <c r="CM73" s="48">
        <v>72</v>
      </c>
      <c r="CN73" s="48">
        <v>72</v>
      </c>
      <c r="CO73" s="48">
        <v>72</v>
      </c>
      <c r="CP73" s="48">
        <v>72</v>
      </c>
      <c r="CQ73" s="48">
        <v>72</v>
      </c>
      <c r="CR73" s="48">
        <v>72</v>
      </c>
      <c r="CS73" s="48">
        <v>72</v>
      </c>
      <c r="CT73" s="48">
        <v>72</v>
      </c>
      <c r="CU73" s="48">
        <v>72</v>
      </c>
      <c r="CV73" s="48">
        <v>72</v>
      </c>
      <c r="CW73" s="48"/>
      <c r="CX73" s="48">
        <v>72</v>
      </c>
      <c r="CY73" s="48">
        <v>72</v>
      </c>
    </row>
    <row r="74" spans="1:103" hidden="1" x14ac:dyDescent="0.25">
      <c r="A74" s="5" t="s">
        <v>10150</v>
      </c>
      <c r="B74" s="21"/>
      <c r="C74" s="21">
        <v>73</v>
      </c>
      <c r="D74" s="21">
        <v>73</v>
      </c>
      <c r="E74" s="21">
        <v>73</v>
      </c>
      <c r="F74" s="21">
        <v>73</v>
      </c>
      <c r="G74" s="21"/>
      <c r="H74" s="21"/>
      <c r="I74" s="21"/>
      <c r="J74" s="21"/>
      <c r="K74" s="21"/>
      <c r="L74" s="21"/>
      <c r="M74" s="21"/>
      <c r="N74" s="21"/>
      <c r="O74" s="21"/>
      <c r="P74" s="21"/>
      <c r="Q74" s="21"/>
      <c r="R74" s="21">
        <v>73</v>
      </c>
      <c r="S74" s="21">
        <v>73</v>
      </c>
      <c r="T74" s="21"/>
      <c r="U74" s="21"/>
      <c r="V74" s="21"/>
      <c r="W74" s="21">
        <v>73</v>
      </c>
      <c r="X74" s="21">
        <v>73</v>
      </c>
      <c r="Y74" s="21">
        <v>73</v>
      </c>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v>73</v>
      </c>
      <c r="AX74" s="21"/>
      <c r="AY74" s="21">
        <v>73</v>
      </c>
      <c r="AZ74" s="21">
        <v>73</v>
      </c>
      <c r="BA74" s="21">
        <v>73</v>
      </c>
      <c r="BB74" s="21"/>
      <c r="BC74" s="46">
        <v>73</v>
      </c>
      <c r="BD74" s="21">
        <v>73</v>
      </c>
      <c r="BE74" s="21">
        <v>73</v>
      </c>
      <c r="BF74" s="21">
        <v>73</v>
      </c>
      <c r="BG74" s="21">
        <v>73</v>
      </c>
      <c r="BH74" s="21">
        <v>73</v>
      </c>
      <c r="BI74" s="21">
        <v>73</v>
      </c>
      <c r="BJ74" s="21">
        <v>73</v>
      </c>
      <c r="BK74" s="21">
        <v>73</v>
      </c>
      <c r="BL74" s="21">
        <v>73</v>
      </c>
      <c r="BM74" s="21"/>
      <c r="BN74" s="21">
        <v>73</v>
      </c>
      <c r="BO74" s="21"/>
      <c r="BP74" s="21">
        <v>73</v>
      </c>
      <c r="BQ74" s="21">
        <v>73</v>
      </c>
      <c r="BR74" s="21"/>
      <c r="BS74" s="21">
        <v>73</v>
      </c>
      <c r="BT74" s="21">
        <v>73</v>
      </c>
      <c r="BU74" s="21">
        <v>73</v>
      </c>
      <c r="BV74" s="21">
        <v>73</v>
      </c>
      <c r="BW74" s="21">
        <v>73</v>
      </c>
      <c r="BX74" s="21">
        <v>73</v>
      </c>
      <c r="BY74" s="21">
        <v>73</v>
      </c>
      <c r="BZ74" s="21">
        <v>73</v>
      </c>
      <c r="CA74" s="21">
        <v>73</v>
      </c>
      <c r="CB74" s="21">
        <v>73</v>
      </c>
      <c r="CC74" s="21">
        <v>73</v>
      </c>
      <c r="CD74" s="21"/>
      <c r="CE74" s="21">
        <v>73</v>
      </c>
      <c r="CF74" s="21">
        <v>73</v>
      </c>
      <c r="CG74" s="21">
        <v>73</v>
      </c>
      <c r="CH74" s="21">
        <v>73</v>
      </c>
      <c r="CI74" s="21">
        <v>73</v>
      </c>
      <c r="CJ74" s="21">
        <v>73</v>
      </c>
      <c r="CK74" s="21">
        <v>73</v>
      </c>
      <c r="CL74" s="21"/>
      <c r="CM74" s="21">
        <v>73</v>
      </c>
      <c r="CN74" s="21">
        <v>73</v>
      </c>
      <c r="CO74" s="21">
        <v>73</v>
      </c>
      <c r="CP74" s="21">
        <v>73</v>
      </c>
      <c r="CQ74" s="21">
        <v>73</v>
      </c>
      <c r="CR74" s="21">
        <v>73</v>
      </c>
      <c r="CS74" s="21">
        <v>73</v>
      </c>
      <c r="CT74" s="21">
        <v>73</v>
      </c>
      <c r="CU74" s="21"/>
      <c r="CV74" s="21">
        <v>73</v>
      </c>
      <c r="CW74" s="21"/>
      <c r="CX74" s="21">
        <v>73</v>
      </c>
      <c r="CY74" s="21">
        <v>73</v>
      </c>
    </row>
    <row r="75" spans="1:103" hidden="1" x14ac:dyDescent="0.25">
      <c r="A75" s="5" t="s">
        <v>10150</v>
      </c>
      <c r="B75" s="21"/>
      <c r="C75" s="21"/>
      <c r="D75" s="21">
        <v>74</v>
      </c>
      <c r="E75" s="21">
        <v>74</v>
      </c>
      <c r="F75" s="21">
        <v>74</v>
      </c>
      <c r="G75" s="21"/>
      <c r="H75" s="21"/>
      <c r="I75" s="21"/>
      <c r="J75" s="21"/>
      <c r="K75" s="21"/>
      <c r="L75" s="21"/>
      <c r="M75" s="21"/>
      <c r="N75" s="21"/>
      <c r="O75" s="21"/>
      <c r="P75" s="21"/>
      <c r="Q75" s="21"/>
      <c r="R75" s="21">
        <v>74</v>
      </c>
      <c r="S75" s="21">
        <v>74</v>
      </c>
      <c r="T75" s="21"/>
      <c r="U75" s="21"/>
      <c r="V75" s="21"/>
      <c r="W75" s="21"/>
      <c r="X75" s="21">
        <v>74</v>
      </c>
      <c r="Y75" s="21">
        <v>74</v>
      </c>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v>74</v>
      </c>
      <c r="AX75" s="21"/>
      <c r="AY75" s="21">
        <v>74</v>
      </c>
      <c r="AZ75" s="21">
        <v>74</v>
      </c>
      <c r="BA75" s="21"/>
      <c r="BB75" s="21"/>
      <c r="BC75" s="46">
        <v>74</v>
      </c>
      <c r="BD75" s="21">
        <v>74</v>
      </c>
      <c r="BE75" s="21">
        <v>74</v>
      </c>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v>74</v>
      </c>
      <c r="CL75" s="21"/>
      <c r="CM75" s="21"/>
      <c r="CN75" s="21"/>
      <c r="CO75" s="21">
        <v>74</v>
      </c>
      <c r="CP75" s="21">
        <v>74</v>
      </c>
      <c r="CQ75" s="21">
        <v>74</v>
      </c>
      <c r="CR75" s="21">
        <v>74</v>
      </c>
      <c r="CS75" s="21"/>
      <c r="CT75" s="21"/>
      <c r="CU75" s="21"/>
      <c r="CV75" s="21">
        <v>74</v>
      </c>
      <c r="CW75" s="21"/>
      <c r="CX75" s="21">
        <v>74</v>
      </c>
      <c r="CY75" s="21">
        <v>74</v>
      </c>
    </row>
    <row r="76" spans="1:103" hidden="1" x14ac:dyDescent="0.25">
      <c r="A76" s="47" t="s">
        <v>10151</v>
      </c>
      <c r="B76" s="48">
        <v>75</v>
      </c>
      <c r="C76" s="48">
        <v>75</v>
      </c>
      <c r="D76" s="48">
        <v>75</v>
      </c>
      <c r="E76" s="48">
        <v>75</v>
      </c>
      <c r="F76" s="48">
        <v>75</v>
      </c>
      <c r="G76" s="48"/>
      <c r="H76" s="48"/>
      <c r="I76" s="48"/>
      <c r="J76" s="48"/>
      <c r="K76" s="48"/>
      <c r="L76" s="48"/>
      <c r="M76" s="48"/>
      <c r="N76" s="48"/>
      <c r="O76" s="48"/>
      <c r="P76" s="48"/>
      <c r="Q76" s="48"/>
      <c r="R76" s="48">
        <v>75</v>
      </c>
      <c r="S76" s="48">
        <v>75</v>
      </c>
      <c r="T76" s="48"/>
      <c r="U76" s="48">
        <v>75</v>
      </c>
      <c r="V76" s="48">
        <v>75</v>
      </c>
      <c r="W76" s="48">
        <v>75</v>
      </c>
      <c r="X76" s="48">
        <v>75</v>
      </c>
      <c r="Y76" s="48">
        <v>75</v>
      </c>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v>75</v>
      </c>
      <c r="AX76" s="48"/>
      <c r="AY76" s="48">
        <v>75</v>
      </c>
      <c r="AZ76" s="48">
        <v>75</v>
      </c>
      <c r="BA76" s="48">
        <v>75</v>
      </c>
      <c r="BB76" s="48"/>
      <c r="BC76" s="49">
        <v>75</v>
      </c>
      <c r="BD76" s="48">
        <v>75</v>
      </c>
      <c r="BE76" s="48">
        <v>75</v>
      </c>
      <c r="BF76" s="48">
        <v>75</v>
      </c>
      <c r="BG76" s="48">
        <v>75</v>
      </c>
      <c r="BH76" s="48">
        <v>75</v>
      </c>
      <c r="BI76" s="48">
        <v>75</v>
      </c>
      <c r="BJ76" s="48">
        <v>75</v>
      </c>
      <c r="BK76" s="48">
        <v>75</v>
      </c>
      <c r="BL76" s="48">
        <v>75</v>
      </c>
      <c r="BM76" s="48">
        <v>75</v>
      </c>
      <c r="BN76" s="48"/>
      <c r="BO76" s="48"/>
      <c r="BP76" s="48">
        <v>75</v>
      </c>
      <c r="BQ76" s="48">
        <v>75</v>
      </c>
      <c r="BR76" s="48">
        <v>75</v>
      </c>
      <c r="BS76" s="48">
        <v>75</v>
      </c>
      <c r="BT76" s="48">
        <v>75</v>
      </c>
      <c r="BU76" s="48">
        <v>75</v>
      </c>
      <c r="BV76" s="48">
        <v>75</v>
      </c>
      <c r="BW76" s="48">
        <v>75</v>
      </c>
      <c r="BX76" s="48">
        <v>75</v>
      </c>
      <c r="BY76" s="48">
        <v>75</v>
      </c>
      <c r="BZ76" s="48">
        <v>75</v>
      </c>
      <c r="CA76" s="48">
        <v>75</v>
      </c>
      <c r="CB76" s="48"/>
      <c r="CC76" s="48"/>
      <c r="CD76" s="48"/>
      <c r="CE76" s="48">
        <v>75</v>
      </c>
      <c r="CF76" s="48"/>
      <c r="CG76" s="48">
        <v>75</v>
      </c>
      <c r="CH76" s="48">
        <v>75</v>
      </c>
      <c r="CI76" s="48">
        <v>75</v>
      </c>
      <c r="CJ76" s="48">
        <v>75</v>
      </c>
      <c r="CK76" s="48">
        <v>75</v>
      </c>
      <c r="CL76" s="48">
        <v>75</v>
      </c>
      <c r="CM76" s="48">
        <v>75</v>
      </c>
      <c r="CN76" s="48">
        <v>75</v>
      </c>
      <c r="CO76" s="48">
        <v>75</v>
      </c>
      <c r="CP76" s="48">
        <v>75</v>
      </c>
      <c r="CQ76" s="48">
        <v>75</v>
      </c>
      <c r="CR76" s="48">
        <v>75</v>
      </c>
      <c r="CS76" s="48">
        <v>75</v>
      </c>
      <c r="CT76" s="48">
        <v>75</v>
      </c>
      <c r="CU76" s="48"/>
      <c r="CV76" s="48">
        <v>75</v>
      </c>
      <c r="CW76" s="48"/>
      <c r="CX76" s="48">
        <v>75</v>
      </c>
      <c r="CY76" s="48">
        <v>75</v>
      </c>
    </row>
    <row r="77" spans="1:103" hidden="1" x14ac:dyDescent="0.25">
      <c r="A77" s="47" t="s">
        <v>10151</v>
      </c>
      <c r="B77" s="48">
        <v>76</v>
      </c>
      <c r="C77" s="48">
        <v>76</v>
      </c>
      <c r="D77" s="48">
        <v>76</v>
      </c>
      <c r="E77" s="48">
        <v>76</v>
      </c>
      <c r="F77" s="48">
        <v>76</v>
      </c>
      <c r="G77" s="48"/>
      <c r="H77" s="48"/>
      <c r="I77" s="48"/>
      <c r="J77" s="48"/>
      <c r="K77" s="48"/>
      <c r="L77" s="48"/>
      <c r="M77" s="48"/>
      <c r="N77" s="48"/>
      <c r="O77" s="48"/>
      <c r="P77" s="48"/>
      <c r="Q77" s="48"/>
      <c r="R77" s="48">
        <v>76</v>
      </c>
      <c r="S77" s="48">
        <v>76</v>
      </c>
      <c r="T77" s="48"/>
      <c r="U77" s="48">
        <v>76</v>
      </c>
      <c r="V77" s="48">
        <v>76</v>
      </c>
      <c r="W77" s="48">
        <v>76</v>
      </c>
      <c r="X77" s="48">
        <v>76</v>
      </c>
      <c r="Y77" s="48">
        <v>76</v>
      </c>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v>76</v>
      </c>
      <c r="AX77" s="48"/>
      <c r="AY77" s="48">
        <v>76</v>
      </c>
      <c r="AZ77" s="48">
        <v>76</v>
      </c>
      <c r="BA77" s="48">
        <v>76</v>
      </c>
      <c r="BB77" s="48"/>
      <c r="BC77" s="49">
        <v>76</v>
      </c>
      <c r="BD77" s="48">
        <v>76</v>
      </c>
      <c r="BE77" s="48">
        <v>76</v>
      </c>
      <c r="BF77" s="48"/>
      <c r="BG77" s="48"/>
      <c r="BH77" s="48"/>
      <c r="BI77" s="48"/>
      <c r="BJ77" s="48"/>
      <c r="BK77" s="48">
        <v>76</v>
      </c>
      <c r="BL77" s="48">
        <v>76</v>
      </c>
      <c r="BM77" s="48"/>
      <c r="BN77" s="48">
        <v>76</v>
      </c>
      <c r="BO77" s="48"/>
      <c r="BP77" s="48">
        <v>76</v>
      </c>
      <c r="BQ77" s="48">
        <v>76</v>
      </c>
      <c r="BR77" s="48">
        <v>76</v>
      </c>
      <c r="BS77" s="48">
        <v>76</v>
      </c>
      <c r="BT77" s="48">
        <v>76</v>
      </c>
      <c r="BU77" s="48">
        <v>76</v>
      </c>
      <c r="BV77" s="48">
        <v>76</v>
      </c>
      <c r="BW77" s="48">
        <v>76</v>
      </c>
      <c r="BX77" s="48">
        <v>76</v>
      </c>
      <c r="BY77" s="48">
        <v>76</v>
      </c>
      <c r="BZ77" s="48">
        <v>76</v>
      </c>
      <c r="CA77" s="48">
        <v>76</v>
      </c>
      <c r="CB77" s="48"/>
      <c r="CC77" s="48"/>
      <c r="CD77" s="48"/>
      <c r="CE77" s="48">
        <v>76</v>
      </c>
      <c r="CF77" s="48"/>
      <c r="CG77" s="48">
        <v>76</v>
      </c>
      <c r="CH77" s="48">
        <v>76</v>
      </c>
      <c r="CI77" s="48">
        <v>76</v>
      </c>
      <c r="CJ77" s="48">
        <v>76</v>
      </c>
      <c r="CK77" s="48">
        <v>76</v>
      </c>
      <c r="CL77" s="48">
        <v>76</v>
      </c>
      <c r="CM77" s="48">
        <v>76</v>
      </c>
      <c r="CN77" s="48">
        <v>76</v>
      </c>
      <c r="CO77" s="48">
        <v>76</v>
      </c>
      <c r="CP77" s="48">
        <v>76</v>
      </c>
      <c r="CQ77" s="48">
        <v>76</v>
      </c>
      <c r="CR77" s="48">
        <v>76</v>
      </c>
      <c r="CS77" s="48"/>
      <c r="CT77" s="48"/>
      <c r="CU77" s="48">
        <v>76</v>
      </c>
      <c r="CV77" s="48">
        <v>76</v>
      </c>
      <c r="CW77" s="48"/>
      <c r="CX77" s="48">
        <v>76</v>
      </c>
      <c r="CY77" s="48">
        <v>76</v>
      </c>
    </row>
    <row r="78" spans="1:103" hidden="1" x14ac:dyDescent="0.25">
      <c r="A78" s="47" t="s">
        <v>10151</v>
      </c>
      <c r="B78" s="48">
        <v>77</v>
      </c>
      <c r="C78" s="48">
        <v>77</v>
      </c>
      <c r="D78" s="48">
        <v>77</v>
      </c>
      <c r="E78" s="48">
        <v>77</v>
      </c>
      <c r="F78" s="48">
        <v>77</v>
      </c>
      <c r="G78" s="48"/>
      <c r="H78" s="48"/>
      <c r="I78" s="48"/>
      <c r="J78" s="48"/>
      <c r="K78" s="48"/>
      <c r="L78" s="48"/>
      <c r="M78" s="48"/>
      <c r="N78" s="48"/>
      <c r="O78" s="48"/>
      <c r="P78" s="48"/>
      <c r="Q78" s="48"/>
      <c r="R78" s="48">
        <v>77</v>
      </c>
      <c r="S78" s="48">
        <v>77</v>
      </c>
      <c r="T78" s="48"/>
      <c r="U78" s="48">
        <v>77</v>
      </c>
      <c r="V78" s="48">
        <v>77</v>
      </c>
      <c r="W78" s="48">
        <v>77</v>
      </c>
      <c r="X78" s="48">
        <v>77</v>
      </c>
      <c r="Y78" s="48">
        <v>77</v>
      </c>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v>77</v>
      </c>
      <c r="AX78" s="48"/>
      <c r="AY78" s="48">
        <v>77</v>
      </c>
      <c r="AZ78" s="48">
        <v>77</v>
      </c>
      <c r="BA78" s="48">
        <v>77</v>
      </c>
      <c r="BB78" s="48"/>
      <c r="BC78" s="49">
        <v>77</v>
      </c>
      <c r="BD78" s="48">
        <v>77</v>
      </c>
      <c r="BE78" s="48">
        <v>77</v>
      </c>
      <c r="BF78" s="48">
        <v>77</v>
      </c>
      <c r="BG78" s="48">
        <v>77</v>
      </c>
      <c r="BH78" s="48">
        <v>77</v>
      </c>
      <c r="BI78" s="48">
        <v>77</v>
      </c>
      <c r="BJ78" s="48">
        <v>77</v>
      </c>
      <c r="BK78" s="48">
        <v>77</v>
      </c>
      <c r="BL78" s="48">
        <v>77</v>
      </c>
      <c r="BM78" s="48">
        <v>77</v>
      </c>
      <c r="BN78" s="48">
        <v>77</v>
      </c>
      <c r="BO78" s="48"/>
      <c r="BP78" s="48">
        <v>77</v>
      </c>
      <c r="BQ78" s="48">
        <v>77</v>
      </c>
      <c r="BR78" s="48">
        <v>77</v>
      </c>
      <c r="BS78" s="48">
        <v>77</v>
      </c>
      <c r="BT78" s="48">
        <v>77</v>
      </c>
      <c r="BU78" s="48">
        <v>77</v>
      </c>
      <c r="BV78" s="48">
        <v>77</v>
      </c>
      <c r="BW78" s="48">
        <v>77</v>
      </c>
      <c r="BX78" s="48">
        <v>77</v>
      </c>
      <c r="BY78" s="48">
        <v>77</v>
      </c>
      <c r="BZ78" s="48">
        <v>77</v>
      </c>
      <c r="CA78" s="48">
        <v>77</v>
      </c>
      <c r="CB78" s="48">
        <v>77</v>
      </c>
      <c r="CC78" s="48"/>
      <c r="CD78" s="48"/>
      <c r="CE78" s="48">
        <v>77</v>
      </c>
      <c r="CF78" s="48">
        <v>77</v>
      </c>
      <c r="CG78" s="48">
        <v>77</v>
      </c>
      <c r="CH78" s="48">
        <v>77</v>
      </c>
      <c r="CI78" s="48">
        <v>77</v>
      </c>
      <c r="CJ78" s="48">
        <v>77</v>
      </c>
      <c r="CK78" s="48">
        <v>77</v>
      </c>
      <c r="CL78" s="48">
        <v>77</v>
      </c>
      <c r="CM78" s="48">
        <v>77</v>
      </c>
      <c r="CN78" s="48">
        <v>77</v>
      </c>
      <c r="CO78" s="48">
        <v>77</v>
      </c>
      <c r="CP78" s="48">
        <v>77</v>
      </c>
      <c r="CQ78" s="48">
        <v>77</v>
      </c>
      <c r="CR78" s="48">
        <v>77</v>
      </c>
      <c r="CS78" s="48">
        <v>77</v>
      </c>
      <c r="CT78" s="48">
        <v>77</v>
      </c>
      <c r="CU78" s="48"/>
      <c r="CV78" s="48">
        <v>77</v>
      </c>
      <c r="CW78" s="48"/>
      <c r="CX78" s="48">
        <v>77</v>
      </c>
      <c r="CY78" s="48">
        <v>77</v>
      </c>
    </row>
    <row r="79" spans="1:103" hidden="1" x14ac:dyDescent="0.25">
      <c r="A79" s="47" t="s">
        <v>10151</v>
      </c>
      <c r="B79" s="48">
        <v>78</v>
      </c>
      <c r="C79" s="48">
        <v>78</v>
      </c>
      <c r="D79" s="48">
        <v>78</v>
      </c>
      <c r="E79" s="48">
        <v>78</v>
      </c>
      <c r="F79" s="48">
        <v>78</v>
      </c>
      <c r="G79" s="48"/>
      <c r="H79" s="48"/>
      <c r="I79" s="48"/>
      <c r="J79" s="48"/>
      <c r="K79" s="48"/>
      <c r="L79" s="48"/>
      <c r="M79" s="48"/>
      <c r="N79" s="48"/>
      <c r="O79" s="48"/>
      <c r="P79" s="48"/>
      <c r="Q79" s="48"/>
      <c r="R79" s="48">
        <v>78</v>
      </c>
      <c r="S79" s="48">
        <v>78</v>
      </c>
      <c r="T79" s="48"/>
      <c r="U79" s="48">
        <v>78</v>
      </c>
      <c r="V79" s="48">
        <v>78</v>
      </c>
      <c r="W79" s="48">
        <v>78</v>
      </c>
      <c r="X79" s="48">
        <v>78</v>
      </c>
      <c r="Y79" s="48">
        <v>78</v>
      </c>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v>78</v>
      </c>
      <c r="AX79" s="48"/>
      <c r="AY79" s="48">
        <v>78</v>
      </c>
      <c r="AZ79" s="48">
        <v>78</v>
      </c>
      <c r="BA79" s="48">
        <v>78</v>
      </c>
      <c r="BB79" s="48"/>
      <c r="BC79" s="49">
        <v>78</v>
      </c>
      <c r="BD79" s="48">
        <v>78</v>
      </c>
      <c r="BE79" s="48">
        <v>78</v>
      </c>
      <c r="BF79" s="48">
        <v>78</v>
      </c>
      <c r="BG79" s="48">
        <v>78</v>
      </c>
      <c r="BH79" s="48">
        <v>78</v>
      </c>
      <c r="BI79" s="48">
        <v>78</v>
      </c>
      <c r="BJ79" s="48">
        <v>78</v>
      </c>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v>78</v>
      </c>
      <c r="CJ79" s="48"/>
      <c r="CK79" s="48">
        <v>78</v>
      </c>
      <c r="CL79" s="48">
        <v>78</v>
      </c>
      <c r="CM79" s="48">
        <v>78</v>
      </c>
      <c r="CN79" s="48">
        <v>78</v>
      </c>
      <c r="CO79" s="48">
        <v>78</v>
      </c>
      <c r="CP79" s="48">
        <v>78</v>
      </c>
      <c r="CQ79" s="48">
        <v>78</v>
      </c>
      <c r="CR79" s="48">
        <v>78</v>
      </c>
      <c r="CS79" s="48">
        <v>78</v>
      </c>
      <c r="CT79" s="48">
        <v>78</v>
      </c>
      <c r="CU79" s="48"/>
      <c r="CV79" s="48">
        <v>78</v>
      </c>
      <c r="CW79" s="48"/>
      <c r="CX79" s="48">
        <v>78</v>
      </c>
      <c r="CY79" s="48">
        <v>78</v>
      </c>
    </row>
    <row r="80" spans="1:103" hidden="1" x14ac:dyDescent="0.25">
      <c r="A80" s="5" t="s">
        <v>10150</v>
      </c>
      <c r="B80" s="21"/>
      <c r="C80" s="21"/>
      <c r="D80" s="21">
        <v>79</v>
      </c>
      <c r="E80" s="21"/>
      <c r="F80" s="21"/>
      <c r="G80" s="21">
        <v>79</v>
      </c>
      <c r="H80" s="21">
        <v>79</v>
      </c>
      <c r="I80" s="21">
        <v>79</v>
      </c>
      <c r="J80" s="21">
        <v>79</v>
      </c>
      <c r="K80" s="21"/>
      <c r="L80" s="21">
        <v>79</v>
      </c>
      <c r="M80" s="21">
        <v>79</v>
      </c>
      <c r="N80" s="21"/>
      <c r="O80" s="21">
        <v>79</v>
      </c>
      <c r="P80" s="21"/>
      <c r="Q80" s="21">
        <v>79</v>
      </c>
      <c r="R80" s="21"/>
      <c r="S80" s="21"/>
      <c r="T80" s="21"/>
      <c r="U80" s="21"/>
      <c r="V80" s="21"/>
      <c r="W80" s="21"/>
      <c r="X80" s="21">
        <v>79</v>
      </c>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v>79</v>
      </c>
      <c r="AX80" s="21"/>
      <c r="AY80" s="21"/>
      <c r="AZ80" s="21"/>
      <c r="BA80" s="21"/>
      <c r="BB80" s="21"/>
      <c r="BC80" s="46">
        <v>79</v>
      </c>
      <c r="BD80" s="21">
        <v>79</v>
      </c>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v>79</v>
      </c>
      <c r="CV80" s="21">
        <v>79</v>
      </c>
      <c r="CW80" s="21"/>
      <c r="CX80" s="21">
        <v>79</v>
      </c>
      <c r="CY80" s="21">
        <v>79</v>
      </c>
    </row>
    <row r="81" spans="1:103" hidden="1" x14ac:dyDescent="0.25">
      <c r="A81" s="5" t="s">
        <v>10150</v>
      </c>
      <c r="B81" s="21"/>
      <c r="C81" s="21"/>
      <c r="D81" s="21">
        <v>81</v>
      </c>
      <c r="E81" s="21"/>
      <c r="F81" s="21"/>
      <c r="G81" s="21">
        <v>81</v>
      </c>
      <c r="H81" s="21">
        <v>81</v>
      </c>
      <c r="I81" s="21"/>
      <c r="J81" s="21">
        <v>81</v>
      </c>
      <c r="K81" s="21">
        <v>81</v>
      </c>
      <c r="L81" s="21">
        <v>81</v>
      </c>
      <c r="M81" s="21">
        <v>81</v>
      </c>
      <c r="N81" s="21"/>
      <c r="O81" s="21"/>
      <c r="P81" s="21"/>
      <c r="Q81" s="21">
        <v>81</v>
      </c>
      <c r="R81" s="21"/>
      <c r="S81" s="21"/>
      <c r="T81" s="21"/>
      <c r="U81" s="21"/>
      <c r="V81" s="21"/>
      <c r="W81" s="21"/>
      <c r="X81" s="21">
        <v>81</v>
      </c>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v>81</v>
      </c>
      <c r="AX81" s="21"/>
      <c r="AY81" s="21"/>
      <c r="AZ81" s="21"/>
      <c r="BA81" s="21"/>
      <c r="BB81" s="21"/>
      <c r="BC81" s="46">
        <v>81</v>
      </c>
      <c r="BD81" s="21">
        <v>81</v>
      </c>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v>81</v>
      </c>
      <c r="CV81" s="21">
        <v>81</v>
      </c>
      <c r="CW81" s="21"/>
      <c r="CX81" s="21">
        <v>81</v>
      </c>
      <c r="CY81" s="21">
        <v>81</v>
      </c>
    </row>
    <row r="82" spans="1:103" hidden="1" x14ac:dyDescent="0.25">
      <c r="A82" s="5" t="s">
        <v>10150</v>
      </c>
      <c r="B82" s="21"/>
      <c r="C82" s="21"/>
      <c r="D82" s="21">
        <v>82</v>
      </c>
      <c r="E82" s="21"/>
      <c r="F82" s="21"/>
      <c r="G82" s="21">
        <v>82</v>
      </c>
      <c r="H82" s="21">
        <v>82</v>
      </c>
      <c r="I82" s="21"/>
      <c r="J82" s="21">
        <v>82</v>
      </c>
      <c r="K82" s="21"/>
      <c r="L82" s="21">
        <v>82</v>
      </c>
      <c r="M82" s="21">
        <v>82</v>
      </c>
      <c r="N82" s="21"/>
      <c r="O82" s="21">
        <v>82</v>
      </c>
      <c r="P82" s="21"/>
      <c r="Q82" s="21">
        <v>82</v>
      </c>
      <c r="R82" s="21"/>
      <c r="S82" s="21"/>
      <c r="T82" s="21"/>
      <c r="U82" s="21"/>
      <c r="V82" s="21"/>
      <c r="W82" s="21"/>
      <c r="X82" s="21">
        <v>82</v>
      </c>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v>82</v>
      </c>
      <c r="AX82" s="21"/>
      <c r="AY82" s="21"/>
      <c r="AZ82" s="21"/>
      <c r="BA82" s="21"/>
      <c r="BB82" s="21"/>
      <c r="BC82" s="46">
        <v>82</v>
      </c>
      <c r="BD82" s="21">
        <v>82</v>
      </c>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v>82</v>
      </c>
      <c r="CV82" s="21">
        <v>82</v>
      </c>
      <c r="CW82" s="21"/>
      <c r="CX82" s="21">
        <v>82</v>
      </c>
      <c r="CY82" s="21">
        <v>82</v>
      </c>
    </row>
    <row r="83" spans="1:103" hidden="1" x14ac:dyDescent="0.25">
      <c r="A83" s="5" t="s">
        <v>10150</v>
      </c>
      <c r="B83" s="21"/>
      <c r="C83" s="21">
        <v>83</v>
      </c>
      <c r="D83" s="21">
        <v>83</v>
      </c>
      <c r="E83" s="21">
        <v>83</v>
      </c>
      <c r="F83" s="21">
        <v>83</v>
      </c>
      <c r="G83" s="21"/>
      <c r="H83" s="21"/>
      <c r="I83" s="21"/>
      <c r="J83" s="21"/>
      <c r="K83" s="21"/>
      <c r="L83" s="21"/>
      <c r="M83" s="21"/>
      <c r="N83" s="21"/>
      <c r="O83" s="21"/>
      <c r="P83" s="21"/>
      <c r="Q83" s="21"/>
      <c r="R83" s="21">
        <v>83</v>
      </c>
      <c r="S83" s="21">
        <v>83</v>
      </c>
      <c r="T83" s="21"/>
      <c r="U83" s="21">
        <v>83</v>
      </c>
      <c r="V83" s="21">
        <v>83</v>
      </c>
      <c r="W83" s="21"/>
      <c r="X83" s="21">
        <v>83</v>
      </c>
      <c r="Y83" s="21">
        <v>83</v>
      </c>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v>83</v>
      </c>
      <c r="AX83" s="21"/>
      <c r="AY83" s="21">
        <v>83</v>
      </c>
      <c r="AZ83" s="21">
        <v>83</v>
      </c>
      <c r="BA83" s="21">
        <v>83</v>
      </c>
      <c r="BB83" s="21"/>
      <c r="BC83" s="46">
        <v>83</v>
      </c>
      <c r="BD83" s="21">
        <v>83</v>
      </c>
      <c r="BE83" s="21">
        <v>83</v>
      </c>
      <c r="BF83" s="21">
        <v>83</v>
      </c>
      <c r="BG83" s="21">
        <v>83</v>
      </c>
      <c r="BH83" s="21">
        <v>83</v>
      </c>
      <c r="BI83" s="21">
        <v>83</v>
      </c>
      <c r="BJ83" s="21">
        <v>83</v>
      </c>
      <c r="BK83" s="21">
        <v>83</v>
      </c>
      <c r="BL83" s="21">
        <v>83</v>
      </c>
      <c r="BM83" s="21">
        <v>83</v>
      </c>
      <c r="BN83" s="21">
        <v>83</v>
      </c>
      <c r="BO83" s="21"/>
      <c r="BP83" s="21">
        <v>83</v>
      </c>
      <c r="BQ83" s="21">
        <v>83</v>
      </c>
      <c r="BR83" s="21">
        <v>83</v>
      </c>
      <c r="BS83" s="21">
        <v>83</v>
      </c>
      <c r="BT83" s="21">
        <v>83</v>
      </c>
      <c r="BU83" s="21">
        <v>83</v>
      </c>
      <c r="BV83" s="21">
        <v>83</v>
      </c>
      <c r="BW83" s="21">
        <v>83</v>
      </c>
      <c r="BX83" s="21">
        <v>83</v>
      </c>
      <c r="BY83" s="21">
        <v>83</v>
      </c>
      <c r="BZ83" s="21">
        <v>83</v>
      </c>
      <c r="CA83" s="21">
        <v>83</v>
      </c>
      <c r="CB83" s="21"/>
      <c r="CC83" s="21"/>
      <c r="CD83" s="21"/>
      <c r="CE83" s="21">
        <v>83</v>
      </c>
      <c r="CF83" s="21"/>
      <c r="CG83" s="21">
        <v>83</v>
      </c>
      <c r="CH83" s="21">
        <v>83</v>
      </c>
      <c r="CI83" s="21">
        <v>83</v>
      </c>
      <c r="CJ83" s="21">
        <v>83</v>
      </c>
      <c r="CK83" s="21">
        <v>83</v>
      </c>
      <c r="CL83" s="21">
        <v>83</v>
      </c>
      <c r="CM83" s="21">
        <v>83</v>
      </c>
      <c r="CN83" s="21">
        <v>83</v>
      </c>
      <c r="CO83" s="21">
        <v>83</v>
      </c>
      <c r="CP83" s="21">
        <v>83</v>
      </c>
      <c r="CQ83" s="21">
        <v>83</v>
      </c>
      <c r="CR83" s="21">
        <v>83</v>
      </c>
      <c r="CS83" s="21">
        <v>83</v>
      </c>
      <c r="CT83" s="21">
        <v>83</v>
      </c>
      <c r="CU83" s="21">
        <v>83</v>
      </c>
      <c r="CV83" s="21">
        <v>83</v>
      </c>
      <c r="CW83" s="21"/>
      <c r="CX83" s="21">
        <v>83</v>
      </c>
      <c r="CY83" s="21">
        <v>83</v>
      </c>
    </row>
    <row r="84" spans="1:103" hidden="1" x14ac:dyDescent="0.25">
      <c r="A84" s="47" t="s">
        <v>10151</v>
      </c>
      <c r="B84" s="48">
        <v>84</v>
      </c>
      <c r="C84" s="48">
        <v>84</v>
      </c>
      <c r="D84" s="48">
        <v>84</v>
      </c>
      <c r="E84" s="48">
        <v>84</v>
      </c>
      <c r="F84" s="48">
        <v>84</v>
      </c>
      <c r="G84" s="48"/>
      <c r="H84" s="48"/>
      <c r="I84" s="48"/>
      <c r="J84" s="48"/>
      <c r="K84" s="48"/>
      <c r="L84" s="48"/>
      <c r="M84" s="48"/>
      <c r="N84" s="48"/>
      <c r="O84" s="48"/>
      <c r="P84" s="48"/>
      <c r="Q84" s="48"/>
      <c r="R84" s="48">
        <v>84</v>
      </c>
      <c r="S84" s="48">
        <v>84</v>
      </c>
      <c r="T84" s="48"/>
      <c r="U84" s="48">
        <v>84</v>
      </c>
      <c r="V84" s="48">
        <v>84</v>
      </c>
      <c r="W84" s="48">
        <v>84</v>
      </c>
      <c r="X84" s="48">
        <v>84</v>
      </c>
      <c r="Y84" s="48">
        <v>84</v>
      </c>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v>84</v>
      </c>
      <c r="AX84" s="48"/>
      <c r="AY84" s="48">
        <v>84</v>
      </c>
      <c r="AZ84" s="48">
        <v>84</v>
      </c>
      <c r="BA84" s="48">
        <v>84</v>
      </c>
      <c r="BB84" s="48"/>
      <c r="BC84" s="49">
        <v>84</v>
      </c>
      <c r="BD84" s="48">
        <v>84</v>
      </c>
      <c r="BE84" s="48">
        <v>84</v>
      </c>
      <c r="BF84" s="48">
        <v>84</v>
      </c>
      <c r="BG84" s="48">
        <v>84</v>
      </c>
      <c r="BH84" s="48">
        <v>84</v>
      </c>
      <c r="BI84" s="48">
        <v>84</v>
      </c>
      <c r="BJ84" s="48">
        <v>84</v>
      </c>
      <c r="BK84" s="48">
        <v>84</v>
      </c>
      <c r="BL84" s="48">
        <v>84</v>
      </c>
      <c r="BM84" s="48">
        <v>84</v>
      </c>
      <c r="BN84" s="48">
        <v>84</v>
      </c>
      <c r="BO84" s="48">
        <v>84</v>
      </c>
      <c r="BP84" s="48">
        <v>84</v>
      </c>
      <c r="BQ84" s="48">
        <v>84</v>
      </c>
      <c r="BR84" s="48">
        <v>84</v>
      </c>
      <c r="BS84" s="48">
        <v>84</v>
      </c>
      <c r="BT84" s="48">
        <v>84</v>
      </c>
      <c r="BU84" s="48">
        <v>84</v>
      </c>
      <c r="BV84" s="48">
        <v>84</v>
      </c>
      <c r="BW84" s="48">
        <v>84</v>
      </c>
      <c r="BX84" s="48">
        <v>84</v>
      </c>
      <c r="BY84" s="48">
        <v>84</v>
      </c>
      <c r="BZ84" s="48">
        <v>84</v>
      </c>
      <c r="CA84" s="48">
        <v>84</v>
      </c>
      <c r="CB84" s="48"/>
      <c r="CC84" s="48"/>
      <c r="CD84" s="48"/>
      <c r="CE84" s="48">
        <v>84</v>
      </c>
      <c r="CF84" s="48"/>
      <c r="CG84" s="48">
        <v>84</v>
      </c>
      <c r="CH84" s="48">
        <v>84</v>
      </c>
      <c r="CI84" s="48">
        <v>84</v>
      </c>
      <c r="CJ84" s="48">
        <v>84</v>
      </c>
      <c r="CK84" s="48">
        <v>84</v>
      </c>
      <c r="CL84" s="48">
        <v>84</v>
      </c>
      <c r="CM84" s="48">
        <v>84</v>
      </c>
      <c r="CN84" s="48">
        <v>84</v>
      </c>
      <c r="CO84" s="48">
        <v>84</v>
      </c>
      <c r="CP84" s="48">
        <v>84</v>
      </c>
      <c r="CQ84" s="48">
        <v>84</v>
      </c>
      <c r="CR84" s="48">
        <v>84</v>
      </c>
      <c r="CS84" s="48">
        <v>84</v>
      </c>
      <c r="CT84" s="48">
        <v>84</v>
      </c>
      <c r="CU84" s="48">
        <v>84</v>
      </c>
      <c r="CV84" s="48">
        <v>84</v>
      </c>
      <c r="CW84" s="48"/>
      <c r="CX84" s="48">
        <v>84</v>
      </c>
      <c r="CY84" s="48">
        <v>84</v>
      </c>
    </row>
    <row r="85" spans="1:103" hidden="1" x14ac:dyDescent="0.25">
      <c r="A85" s="47" t="s">
        <v>10151</v>
      </c>
      <c r="B85" s="48">
        <v>85</v>
      </c>
      <c r="C85" s="48">
        <v>85</v>
      </c>
      <c r="D85" s="48">
        <v>85</v>
      </c>
      <c r="E85" s="48">
        <v>85</v>
      </c>
      <c r="F85" s="48">
        <v>85</v>
      </c>
      <c r="G85" s="48"/>
      <c r="H85" s="48"/>
      <c r="I85" s="48"/>
      <c r="J85" s="48"/>
      <c r="K85" s="48"/>
      <c r="L85" s="48"/>
      <c r="M85" s="48"/>
      <c r="N85" s="48"/>
      <c r="O85" s="48"/>
      <c r="P85" s="48"/>
      <c r="Q85" s="48"/>
      <c r="R85" s="48">
        <v>85</v>
      </c>
      <c r="S85" s="48">
        <v>85</v>
      </c>
      <c r="T85" s="48"/>
      <c r="U85" s="48">
        <v>85</v>
      </c>
      <c r="V85" s="48">
        <v>85</v>
      </c>
      <c r="W85" s="48"/>
      <c r="X85" s="48">
        <v>85</v>
      </c>
      <c r="Y85" s="48">
        <v>85</v>
      </c>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v>85</v>
      </c>
      <c r="AX85" s="48"/>
      <c r="AY85" s="48">
        <v>85</v>
      </c>
      <c r="AZ85" s="48">
        <v>85</v>
      </c>
      <c r="BA85" s="48">
        <v>85</v>
      </c>
      <c r="BB85" s="48"/>
      <c r="BC85" s="49">
        <v>85</v>
      </c>
      <c r="BD85" s="48">
        <v>85</v>
      </c>
      <c r="BE85" s="48">
        <v>85</v>
      </c>
      <c r="BF85" s="48"/>
      <c r="BG85" s="48"/>
      <c r="BH85" s="48"/>
      <c r="BI85" s="48"/>
      <c r="BJ85" s="48"/>
      <c r="BK85" s="48">
        <v>85</v>
      </c>
      <c r="BL85" s="48">
        <v>85</v>
      </c>
      <c r="BM85" s="48">
        <v>85</v>
      </c>
      <c r="BN85" s="48"/>
      <c r="BO85" s="48"/>
      <c r="BP85" s="48">
        <v>85</v>
      </c>
      <c r="BQ85" s="48">
        <v>85</v>
      </c>
      <c r="BR85" s="48">
        <v>85</v>
      </c>
      <c r="BS85" s="48">
        <v>85</v>
      </c>
      <c r="BT85" s="48">
        <v>85</v>
      </c>
      <c r="BU85" s="48">
        <v>85</v>
      </c>
      <c r="BV85" s="48">
        <v>85</v>
      </c>
      <c r="BW85" s="48">
        <v>85</v>
      </c>
      <c r="BX85" s="48">
        <v>85</v>
      </c>
      <c r="BY85" s="48">
        <v>85</v>
      </c>
      <c r="BZ85" s="48">
        <v>85</v>
      </c>
      <c r="CA85" s="48">
        <v>85</v>
      </c>
      <c r="CB85" s="48"/>
      <c r="CC85" s="48"/>
      <c r="CD85" s="48"/>
      <c r="CE85" s="48">
        <v>85</v>
      </c>
      <c r="CF85" s="48"/>
      <c r="CG85" s="48">
        <v>85</v>
      </c>
      <c r="CH85" s="48">
        <v>85</v>
      </c>
      <c r="CI85" s="48">
        <v>85</v>
      </c>
      <c r="CJ85" s="48">
        <v>85</v>
      </c>
      <c r="CK85" s="48">
        <v>85</v>
      </c>
      <c r="CL85" s="48">
        <v>85</v>
      </c>
      <c r="CM85" s="48">
        <v>85</v>
      </c>
      <c r="CN85" s="48">
        <v>85</v>
      </c>
      <c r="CO85" s="48">
        <v>85</v>
      </c>
      <c r="CP85" s="48">
        <v>85</v>
      </c>
      <c r="CQ85" s="48">
        <v>85</v>
      </c>
      <c r="CR85" s="48">
        <v>85</v>
      </c>
      <c r="CS85" s="48"/>
      <c r="CT85" s="48"/>
      <c r="CU85" s="48"/>
      <c r="CV85" s="48">
        <v>85</v>
      </c>
      <c r="CW85" s="48"/>
      <c r="CX85" s="48">
        <v>85</v>
      </c>
      <c r="CY85" s="48">
        <v>85</v>
      </c>
    </row>
    <row r="86" spans="1:103" hidden="1" x14ac:dyDescent="0.25">
      <c r="A86" s="47" t="s">
        <v>10151</v>
      </c>
      <c r="B86" s="48">
        <v>86</v>
      </c>
      <c r="C86" s="48">
        <v>86</v>
      </c>
      <c r="D86" s="48">
        <v>86</v>
      </c>
      <c r="E86" s="48">
        <v>86</v>
      </c>
      <c r="F86" s="48">
        <v>86</v>
      </c>
      <c r="G86" s="48"/>
      <c r="H86" s="48"/>
      <c r="I86" s="48"/>
      <c r="J86" s="48"/>
      <c r="K86" s="48"/>
      <c r="L86" s="48"/>
      <c r="M86" s="48"/>
      <c r="N86" s="48"/>
      <c r="O86" s="48"/>
      <c r="P86" s="48"/>
      <c r="Q86" s="48"/>
      <c r="R86" s="48">
        <v>86</v>
      </c>
      <c r="S86" s="48">
        <v>86</v>
      </c>
      <c r="T86" s="48"/>
      <c r="U86" s="48">
        <v>86</v>
      </c>
      <c r="V86" s="48">
        <v>86</v>
      </c>
      <c r="W86" s="48">
        <v>86</v>
      </c>
      <c r="X86" s="48">
        <v>86</v>
      </c>
      <c r="Y86" s="48">
        <v>86</v>
      </c>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v>86</v>
      </c>
      <c r="AX86" s="48"/>
      <c r="AY86" s="48">
        <v>86</v>
      </c>
      <c r="AZ86" s="48">
        <v>86</v>
      </c>
      <c r="BA86" s="48">
        <v>86</v>
      </c>
      <c r="BB86" s="48"/>
      <c r="BC86" s="49">
        <v>86</v>
      </c>
      <c r="BD86" s="48">
        <v>86</v>
      </c>
      <c r="BE86" s="48">
        <v>86</v>
      </c>
      <c r="BF86" s="48"/>
      <c r="BG86" s="48"/>
      <c r="BH86" s="48"/>
      <c r="BI86" s="48"/>
      <c r="BJ86" s="48"/>
      <c r="BK86" s="48">
        <v>86</v>
      </c>
      <c r="BL86" s="48">
        <v>86</v>
      </c>
      <c r="BM86" s="48">
        <v>86</v>
      </c>
      <c r="BN86" s="48">
        <v>86</v>
      </c>
      <c r="BO86" s="48">
        <v>86</v>
      </c>
      <c r="BP86" s="48">
        <v>86</v>
      </c>
      <c r="BQ86" s="48">
        <v>86</v>
      </c>
      <c r="BR86" s="48">
        <v>86</v>
      </c>
      <c r="BS86" s="48">
        <v>86</v>
      </c>
      <c r="BT86" s="48">
        <v>86</v>
      </c>
      <c r="BU86" s="48">
        <v>86</v>
      </c>
      <c r="BV86" s="48">
        <v>86</v>
      </c>
      <c r="BW86" s="48">
        <v>86</v>
      </c>
      <c r="BX86" s="48">
        <v>86</v>
      </c>
      <c r="BY86" s="48">
        <v>86</v>
      </c>
      <c r="BZ86" s="48">
        <v>86</v>
      </c>
      <c r="CA86" s="48">
        <v>86</v>
      </c>
      <c r="CB86" s="48">
        <v>86</v>
      </c>
      <c r="CC86" s="48"/>
      <c r="CD86" s="48"/>
      <c r="CE86" s="48">
        <v>86</v>
      </c>
      <c r="CF86" s="48">
        <v>86</v>
      </c>
      <c r="CG86" s="48">
        <v>86</v>
      </c>
      <c r="CH86" s="48">
        <v>86</v>
      </c>
      <c r="CI86" s="48">
        <v>86</v>
      </c>
      <c r="CJ86" s="48">
        <v>86</v>
      </c>
      <c r="CK86" s="48">
        <v>86</v>
      </c>
      <c r="CL86" s="48">
        <v>86</v>
      </c>
      <c r="CM86" s="48">
        <v>86</v>
      </c>
      <c r="CN86" s="48">
        <v>86</v>
      </c>
      <c r="CO86" s="48">
        <v>86</v>
      </c>
      <c r="CP86" s="48">
        <v>86</v>
      </c>
      <c r="CQ86" s="48">
        <v>86</v>
      </c>
      <c r="CR86" s="48">
        <v>86</v>
      </c>
      <c r="CS86" s="48"/>
      <c r="CT86" s="48"/>
      <c r="CU86" s="48">
        <v>86</v>
      </c>
      <c r="CV86" s="48">
        <v>86</v>
      </c>
      <c r="CW86" s="48"/>
      <c r="CX86" s="48">
        <v>86</v>
      </c>
      <c r="CY86" s="48">
        <v>86</v>
      </c>
    </row>
    <row r="87" spans="1:103" hidden="1" x14ac:dyDescent="0.25">
      <c r="A87" s="5" t="s">
        <v>10150</v>
      </c>
      <c r="B87" s="21"/>
      <c r="C87" s="21">
        <v>87</v>
      </c>
      <c r="D87" s="21">
        <v>87</v>
      </c>
      <c r="E87" s="21">
        <v>87</v>
      </c>
      <c r="F87" s="21">
        <v>87</v>
      </c>
      <c r="G87" s="21"/>
      <c r="H87" s="21"/>
      <c r="I87" s="21"/>
      <c r="J87" s="21"/>
      <c r="K87" s="21"/>
      <c r="L87" s="21"/>
      <c r="M87" s="21"/>
      <c r="N87" s="21"/>
      <c r="O87" s="21"/>
      <c r="P87" s="21"/>
      <c r="Q87" s="21"/>
      <c r="R87" s="21">
        <v>87</v>
      </c>
      <c r="S87" s="21">
        <v>87</v>
      </c>
      <c r="T87" s="21"/>
      <c r="U87" s="21">
        <v>87</v>
      </c>
      <c r="V87" s="21">
        <v>87</v>
      </c>
      <c r="W87" s="21">
        <v>87</v>
      </c>
      <c r="X87" s="21">
        <v>87</v>
      </c>
      <c r="Y87" s="21">
        <v>87</v>
      </c>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v>87</v>
      </c>
      <c r="AX87" s="21"/>
      <c r="AY87" s="21">
        <v>87</v>
      </c>
      <c r="AZ87" s="21">
        <v>87</v>
      </c>
      <c r="BA87" s="21">
        <v>87</v>
      </c>
      <c r="BB87" s="21"/>
      <c r="BC87" s="46">
        <v>87</v>
      </c>
      <c r="BD87" s="21">
        <v>87</v>
      </c>
      <c r="BE87" s="21">
        <v>87</v>
      </c>
      <c r="BF87" s="21">
        <v>87</v>
      </c>
      <c r="BG87" s="21">
        <v>87</v>
      </c>
      <c r="BH87" s="21">
        <v>87</v>
      </c>
      <c r="BI87" s="21">
        <v>87</v>
      </c>
      <c r="BJ87" s="21">
        <v>87</v>
      </c>
      <c r="BK87" s="21">
        <v>87</v>
      </c>
      <c r="BL87" s="21">
        <v>87</v>
      </c>
      <c r="BM87" s="21">
        <v>87</v>
      </c>
      <c r="BN87" s="21">
        <v>87</v>
      </c>
      <c r="BO87" s="21">
        <v>87</v>
      </c>
      <c r="BP87" s="21">
        <v>87</v>
      </c>
      <c r="BQ87" s="21">
        <v>87</v>
      </c>
      <c r="BR87" s="21">
        <v>87</v>
      </c>
      <c r="BS87" s="21">
        <v>87</v>
      </c>
      <c r="BT87" s="21">
        <v>87</v>
      </c>
      <c r="BU87" s="21">
        <v>87</v>
      </c>
      <c r="BV87" s="21">
        <v>87</v>
      </c>
      <c r="BW87" s="21">
        <v>87</v>
      </c>
      <c r="BX87" s="21">
        <v>87</v>
      </c>
      <c r="BY87" s="21">
        <v>87</v>
      </c>
      <c r="BZ87" s="21">
        <v>87</v>
      </c>
      <c r="CA87" s="21">
        <v>87</v>
      </c>
      <c r="CB87" s="21"/>
      <c r="CC87" s="21"/>
      <c r="CD87" s="21"/>
      <c r="CE87" s="21">
        <v>87</v>
      </c>
      <c r="CF87" s="21"/>
      <c r="CG87" s="21">
        <v>87</v>
      </c>
      <c r="CH87" s="21">
        <v>87</v>
      </c>
      <c r="CI87" s="21">
        <v>87</v>
      </c>
      <c r="CJ87" s="21">
        <v>87</v>
      </c>
      <c r="CK87" s="21">
        <v>87</v>
      </c>
      <c r="CL87" s="21">
        <v>87</v>
      </c>
      <c r="CM87" s="21">
        <v>87</v>
      </c>
      <c r="CN87" s="21">
        <v>87</v>
      </c>
      <c r="CO87" s="21">
        <v>87</v>
      </c>
      <c r="CP87" s="21">
        <v>87</v>
      </c>
      <c r="CQ87" s="21">
        <v>87</v>
      </c>
      <c r="CR87" s="21">
        <v>87</v>
      </c>
      <c r="CS87" s="21">
        <v>87</v>
      </c>
      <c r="CT87" s="21">
        <v>87</v>
      </c>
      <c r="CU87" s="21">
        <v>87</v>
      </c>
      <c r="CV87" s="21">
        <v>87</v>
      </c>
      <c r="CW87" s="21"/>
      <c r="CX87" s="21">
        <v>87</v>
      </c>
      <c r="CY87" s="21">
        <v>87</v>
      </c>
    </row>
    <row r="88" spans="1:103" hidden="1" x14ac:dyDescent="0.25">
      <c r="A88" s="5" t="s">
        <v>10150</v>
      </c>
      <c r="B88" s="21"/>
      <c r="C88" s="21">
        <v>88</v>
      </c>
      <c r="D88" s="21">
        <v>88</v>
      </c>
      <c r="E88" s="21">
        <v>88</v>
      </c>
      <c r="F88" s="21">
        <v>88</v>
      </c>
      <c r="G88" s="21"/>
      <c r="H88" s="21"/>
      <c r="I88" s="21"/>
      <c r="J88" s="21"/>
      <c r="K88" s="21"/>
      <c r="L88" s="21"/>
      <c r="M88" s="21"/>
      <c r="N88" s="21"/>
      <c r="O88" s="21"/>
      <c r="P88" s="21"/>
      <c r="Q88" s="21"/>
      <c r="R88" s="21">
        <v>88</v>
      </c>
      <c r="S88" s="21">
        <v>88</v>
      </c>
      <c r="T88" s="21"/>
      <c r="U88" s="21">
        <v>88</v>
      </c>
      <c r="V88" s="21"/>
      <c r="W88" s="21"/>
      <c r="X88" s="21">
        <v>88</v>
      </c>
      <c r="Y88" s="21">
        <v>88</v>
      </c>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v>88</v>
      </c>
      <c r="AX88" s="21"/>
      <c r="AY88" s="21">
        <v>88</v>
      </c>
      <c r="AZ88" s="21">
        <v>88</v>
      </c>
      <c r="BA88" s="21">
        <v>88</v>
      </c>
      <c r="BB88" s="21"/>
      <c r="BC88" s="46">
        <v>88</v>
      </c>
      <c r="BD88" s="21">
        <v>88</v>
      </c>
      <c r="BE88" s="21">
        <v>88</v>
      </c>
      <c r="BF88" s="21">
        <v>88</v>
      </c>
      <c r="BG88" s="21">
        <v>88</v>
      </c>
      <c r="BH88" s="21">
        <v>88</v>
      </c>
      <c r="BI88" s="21">
        <v>88</v>
      </c>
      <c r="BJ88" s="21">
        <v>88</v>
      </c>
      <c r="BK88" s="21">
        <v>88</v>
      </c>
      <c r="BL88" s="21">
        <v>88</v>
      </c>
      <c r="BM88" s="21">
        <v>88</v>
      </c>
      <c r="BN88" s="21">
        <v>88</v>
      </c>
      <c r="BO88" s="21">
        <v>88</v>
      </c>
      <c r="BP88" s="21">
        <v>88</v>
      </c>
      <c r="BQ88" s="21">
        <v>88</v>
      </c>
      <c r="BR88" s="21"/>
      <c r="BS88" s="21">
        <v>88</v>
      </c>
      <c r="BT88" s="21">
        <v>88</v>
      </c>
      <c r="BU88" s="21">
        <v>88</v>
      </c>
      <c r="BV88" s="21">
        <v>88</v>
      </c>
      <c r="BW88" s="21">
        <v>88</v>
      </c>
      <c r="BX88" s="21">
        <v>88</v>
      </c>
      <c r="BY88" s="21">
        <v>88</v>
      </c>
      <c r="BZ88" s="21">
        <v>88</v>
      </c>
      <c r="CA88" s="21">
        <v>88</v>
      </c>
      <c r="CB88" s="21"/>
      <c r="CC88" s="21"/>
      <c r="CD88" s="21"/>
      <c r="CE88" s="21">
        <v>88</v>
      </c>
      <c r="CF88" s="21"/>
      <c r="CG88" s="21">
        <v>88</v>
      </c>
      <c r="CH88" s="21">
        <v>88</v>
      </c>
      <c r="CI88" s="21">
        <v>88</v>
      </c>
      <c r="CJ88" s="21">
        <v>88</v>
      </c>
      <c r="CK88" s="21">
        <v>88</v>
      </c>
      <c r="CL88" s="21">
        <v>88</v>
      </c>
      <c r="CM88" s="21">
        <v>88</v>
      </c>
      <c r="CN88" s="21">
        <v>88</v>
      </c>
      <c r="CO88" s="21">
        <v>88</v>
      </c>
      <c r="CP88" s="21">
        <v>88</v>
      </c>
      <c r="CQ88" s="21">
        <v>88</v>
      </c>
      <c r="CR88" s="21">
        <v>88</v>
      </c>
      <c r="CS88" s="21">
        <v>88</v>
      </c>
      <c r="CT88" s="21">
        <v>88</v>
      </c>
      <c r="CU88" s="21">
        <v>88</v>
      </c>
      <c r="CV88" s="21">
        <v>88</v>
      </c>
      <c r="CW88" s="21"/>
      <c r="CX88" s="21">
        <v>88</v>
      </c>
      <c r="CY88" s="21">
        <v>88</v>
      </c>
    </row>
    <row r="89" spans="1:103" hidden="1" x14ac:dyDescent="0.25">
      <c r="A89" s="47" t="s">
        <v>10151</v>
      </c>
      <c r="B89" s="48">
        <v>89</v>
      </c>
      <c r="C89" s="48"/>
      <c r="D89" s="48">
        <v>89</v>
      </c>
      <c r="E89" s="48">
        <v>89</v>
      </c>
      <c r="F89" s="48">
        <v>89</v>
      </c>
      <c r="G89" s="48"/>
      <c r="H89" s="48"/>
      <c r="I89" s="48"/>
      <c r="J89" s="48"/>
      <c r="K89" s="48"/>
      <c r="L89" s="48"/>
      <c r="M89" s="48"/>
      <c r="N89" s="48"/>
      <c r="O89" s="48"/>
      <c r="P89" s="48"/>
      <c r="Q89" s="48"/>
      <c r="R89" s="48">
        <v>89</v>
      </c>
      <c r="S89" s="48">
        <v>89</v>
      </c>
      <c r="T89" s="48"/>
      <c r="U89" s="48">
        <v>89</v>
      </c>
      <c r="V89" s="48">
        <v>89</v>
      </c>
      <c r="W89" s="48">
        <v>89</v>
      </c>
      <c r="X89" s="48">
        <v>89</v>
      </c>
      <c r="Y89" s="48">
        <v>89</v>
      </c>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v>89</v>
      </c>
      <c r="AX89" s="48"/>
      <c r="AY89" s="48">
        <v>89</v>
      </c>
      <c r="AZ89" s="48">
        <v>89</v>
      </c>
      <c r="BA89" s="48"/>
      <c r="BB89" s="48"/>
      <c r="BC89" s="49">
        <v>89</v>
      </c>
      <c r="BD89" s="48">
        <v>89</v>
      </c>
      <c r="BE89" s="48">
        <v>89</v>
      </c>
      <c r="BF89" s="48"/>
      <c r="BG89" s="48"/>
      <c r="BH89" s="48"/>
      <c r="BI89" s="48"/>
      <c r="BJ89" s="48"/>
      <c r="BK89" s="48">
        <v>89</v>
      </c>
      <c r="BL89" s="48">
        <v>89</v>
      </c>
      <c r="BM89" s="48"/>
      <c r="BN89" s="48">
        <v>89</v>
      </c>
      <c r="BO89" s="48">
        <v>89</v>
      </c>
      <c r="BP89" s="48">
        <v>89</v>
      </c>
      <c r="BQ89" s="48">
        <v>89</v>
      </c>
      <c r="BR89" s="48">
        <v>89</v>
      </c>
      <c r="BS89" s="48">
        <v>89</v>
      </c>
      <c r="BT89" s="48">
        <v>89</v>
      </c>
      <c r="BU89" s="48">
        <v>89</v>
      </c>
      <c r="BV89" s="48">
        <v>89</v>
      </c>
      <c r="BW89" s="48">
        <v>89</v>
      </c>
      <c r="BX89" s="48">
        <v>89</v>
      </c>
      <c r="BY89" s="48">
        <v>89</v>
      </c>
      <c r="BZ89" s="48">
        <v>89</v>
      </c>
      <c r="CA89" s="48">
        <v>89</v>
      </c>
      <c r="CB89" s="48">
        <v>89</v>
      </c>
      <c r="CC89" s="48"/>
      <c r="CD89" s="48">
        <v>89</v>
      </c>
      <c r="CE89" s="48">
        <v>89</v>
      </c>
      <c r="CF89" s="48">
        <v>89</v>
      </c>
      <c r="CG89" s="48">
        <v>89</v>
      </c>
      <c r="CH89" s="48">
        <v>89</v>
      </c>
      <c r="CI89" s="48">
        <v>89</v>
      </c>
      <c r="CJ89" s="48">
        <v>89</v>
      </c>
      <c r="CK89" s="48">
        <v>89</v>
      </c>
      <c r="CL89" s="48">
        <v>89</v>
      </c>
      <c r="CM89" s="48">
        <v>89</v>
      </c>
      <c r="CN89" s="48">
        <v>89</v>
      </c>
      <c r="CO89" s="48">
        <v>89</v>
      </c>
      <c r="CP89" s="48">
        <v>89</v>
      </c>
      <c r="CQ89" s="48">
        <v>89</v>
      </c>
      <c r="CR89" s="48">
        <v>89</v>
      </c>
      <c r="CS89" s="48"/>
      <c r="CT89" s="48"/>
      <c r="CU89" s="48">
        <v>89</v>
      </c>
      <c r="CV89" s="48">
        <v>89</v>
      </c>
      <c r="CW89" s="48"/>
      <c r="CX89" s="48">
        <v>89</v>
      </c>
      <c r="CY89" s="48">
        <v>89</v>
      </c>
    </row>
    <row r="90" spans="1:103" hidden="1" x14ac:dyDescent="0.25">
      <c r="A90" s="47" t="s">
        <v>10151</v>
      </c>
      <c r="B90" s="48">
        <v>90</v>
      </c>
      <c r="C90" s="48"/>
      <c r="D90" s="48">
        <v>90</v>
      </c>
      <c r="E90" s="48">
        <v>90</v>
      </c>
      <c r="F90" s="48">
        <v>90</v>
      </c>
      <c r="G90" s="48"/>
      <c r="H90" s="48"/>
      <c r="I90" s="48"/>
      <c r="J90" s="48"/>
      <c r="K90" s="48"/>
      <c r="L90" s="48"/>
      <c r="M90" s="48"/>
      <c r="N90" s="48"/>
      <c r="O90" s="48"/>
      <c r="P90" s="48"/>
      <c r="Q90" s="48"/>
      <c r="R90" s="48">
        <v>90</v>
      </c>
      <c r="S90" s="48">
        <v>90</v>
      </c>
      <c r="T90" s="48"/>
      <c r="U90" s="48">
        <v>90</v>
      </c>
      <c r="V90" s="48">
        <v>90</v>
      </c>
      <c r="W90" s="48">
        <v>90</v>
      </c>
      <c r="X90" s="48">
        <v>90</v>
      </c>
      <c r="Y90" s="48">
        <v>90</v>
      </c>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v>90</v>
      </c>
      <c r="AX90" s="48"/>
      <c r="AY90" s="48">
        <v>90</v>
      </c>
      <c r="AZ90" s="48">
        <v>90</v>
      </c>
      <c r="BA90" s="48"/>
      <c r="BB90" s="48"/>
      <c r="BC90" s="49">
        <v>90</v>
      </c>
      <c r="BD90" s="48">
        <v>90</v>
      </c>
      <c r="BE90" s="48">
        <v>90</v>
      </c>
      <c r="BF90" s="48">
        <v>90</v>
      </c>
      <c r="BG90" s="48">
        <v>90</v>
      </c>
      <c r="BH90" s="48">
        <v>90</v>
      </c>
      <c r="BI90" s="48">
        <v>90</v>
      </c>
      <c r="BJ90" s="48">
        <v>90</v>
      </c>
      <c r="BK90" s="48">
        <v>90</v>
      </c>
      <c r="BL90" s="48">
        <v>90</v>
      </c>
      <c r="BM90" s="48">
        <v>90</v>
      </c>
      <c r="BN90" s="48">
        <v>90</v>
      </c>
      <c r="BO90" s="48">
        <v>90</v>
      </c>
      <c r="BP90" s="48">
        <v>90</v>
      </c>
      <c r="BQ90" s="48">
        <v>90</v>
      </c>
      <c r="BR90" s="48">
        <v>90</v>
      </c>
      <c r="BS90" s="48">
        <v>90</v>
      </c>
      <c r="BT90" s="48">
        <v>90</v>
      </c>
      <c r="BU90" s="48">
        <v>90</v>
      </c>
      <c r="BV90" s="48">
        <v>90</v>
      </c>
      <c r="BW90" s="48">
        <v>90</v>
      </c>
      <c r="BX90" s="48">
        <v>90</v>
      </c>
      <c r="BY90" s="48">
        <v>90</v>
      </c>
      <c r="BZ90" s="48">
        <v>90</v>
      </c>
      <c r="CA90" s="48">
        <v>90</v>
      </c>
      <c r="CB90" s="48">
        <v>90</v>
      </c>
      <c r="CC90" s="48"/>
      <c r="CD90" s="48">
        <v>90</v>
      </c>
      <c r="CE90" s="48">
        <v>90</v>
      </c>
      <c r="CF90" s="48">
        <v>90</v>
      </c>
      <c r="CG90" s="48">
        <v>90</v>
      </c>
      <c r="CH90" s="48">
        <v>90</v>
      </c>
      <c r="CI90" s="48">
        <v>90</v>
      </c>
      <c r="CJ90" s="48">
        <v>90</v>
      </c>
      <c r="CK90" s="48">
        <v>90</v>
      </c>
      <c r="CL90" s="48">
        <v>90</v>
      </c>
      <c r="CM90" s="48">
        <v>90</v>
      </c>
      <c r="CN90" s="48">
        <v>90</v>
      </c>
      <c r="CO90" s="48">
        <v>90</v>
      </c>
      <c r="CP90" s="48">
        <v>90</v>
      </c>
      <c r="CQ90" s="48">
        <v>90</v>
      </c>
      <c r="CR90" s="48">
        <v>90</v>
      </c>
      <c r="CS90" s="48">
        <v>90</v>
      </c>
      <c r="CT90" s="48">
        <v>90</v>
      </c>
      <c r="CU90" s="48"/>
      <c r="CV90" s="48">
        <v>90</v>
      </c>
      <c r="CW90" s="48"/>
      <c r="CX90" s="48">
        <v>90</v>
      </c>
      <c r="CY90" s="48">
        <v>90</v>
      </c>
    </row>
    <row r="91" spans="1:103" hidden="1" x14ac:dyDescent="0.25">
      <c r="A91" s="47" t="s">
        <v>10151</v>
      </c>
      <c r="B91" s="48">
        <v>91</v>
      </c>
      <c r="C91" s="48">
        <v>91</v>
      </c>
      <c r="D91" s="48">
        <v>91</v>
      </c>
      <c r="E91" s="48">
        <v>91</v>
      </c>
      <c r="F91" s="48">
        <v>91</v>
      </c>
      <c r="G91" s="48"/>
      <c r="H91" s="48"/>
      <c r="I91" s="48"/>
      <c r="J91" s="48"/>
      <c r="K91" s="48"/>
      <c r="L91" s="48"/>
      <c r="M91" s="48"/>
      <c r="N91" s="48"/>
      <c r="O91" s="48"/>
      <c r="P91" s="48"/>
      <c r="Q91" s="48"/>
      <c r="R91" s="48">
        <v>91</v>
      </c>
      <c r="S91" s="48">
        <v>91</v>
      </c>
      <c r="T91" s="48"/>
      <c r="U91" s="48">
        <v>91</v>
      </c>
      <c r="V91" s="48">
        <v>91</v>
      </c>
      <c r="W91" s="48"/>
      <c r="X91" s="48">
        <v>91</v>
      </c>
      <c r="Y91" s="48">
        <v>91</v>
      </c>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v>91</v>
      </c>
      <c r="AX91" s="48"/>
      <c r="AY91" s="48">
        <v>91</v>
      </c>
      <c r="AZ91" s="48">
        <v>91</v>
      </c>
      <c r="BA91" s="48">
        <v>91</v>
      </c>
      <c r="BB91" s="48"/>
      <c r="BC91" s="49">
        <v>91</v>
      </c>
      <c r="BD91" s="48">
        <v>91</v>
      </c>
      <c r="BE91" s="48">
        <v>91</v>
      </c>
      <c r="BF91" s="48"/>
      <c r="BG91" s="48"/>
      <c r="BH91" s="48"/>
      <c r="BI91" s="48"/>
      <c r="BJ91" s="48"/>
      <c r="BK91" s="48">
        <v>91</v>
      </c>
      <c r="BL91" s="48">
        <v>91</v>
      </c>
      <c r="BM91" s="48"/>
      <c r="BN91" s="48">
        <v>91</v>
      </c>
      <c r="BO91" s="48"/>
      <c r="BP91" s="48">
        <v>91</v>
      </c>
      <c r="BQ91" s="48">
        <v>91</v>
      </c>
      <c r="BR91" s="48">
        <v>91</v>
      </c>
      <c r="BS91" s="48">
        <v>91</v>
      </c>
      <c r="BT91" s="48">
        <v>91</v>
      </c>
      <c r="BU91" s="48">
        <v>91</v>
      </c>
      <c r="BV91" s="48">
        <v>91</v>
      </c>
      <c r="BW91" s="48">
        <v>91</v>
      </c>
      <c r="BX91" s="48">
        <v>91</v>
      </c>
      <c r="BY91" s="48">
        <v>91</v>
      </c>
      <c r="BZ91" s="48">
        <v>91</v>
      </c>
      <c r="CA91" s="48">
        <v>91</v>
      </c>
      <c r="CB91" s="48"/>
      <c r="CC91" s="48"/>
      <c r="CD91" s="48"/>
      <c r="CE91" s="48">
        <v>91</v>
      </c>
      <c r="CF91" s="48"/>
      <c r="CG91" s="48">
        <v>91</v>
      </c>
      <c r="CH91" s="48">
        <v>91</v>
      </c>
      <c r="CI91" s="48">
        <v>91</v>
      </c>
      <c r="CJ91" s="48">
        <v>91</v>
      </c>
      <c r="CK91" s="48">
        <v>91</v>
      </c>
      <c r="CL91" s="48">
        <v>91</v>
      </c>
      <c r="CM91" s="48">
        <v>91</v>
      </c>
      <c r="CN91" s="48">
        <v>91</v>
      </c>
      <c r="CO91" s="48">
        <v>91</v>
      </c>
      <c r="CP91" s="48">
        <v>91</v>
      </c>
      <c r="CQ91" s="48">
        <v>91</v>
      </c>
      <c r="CR91" s="48">
        <v>91</v>
      </c>
      <c r="CS91" s="48"/>
      <c r="CT91" s="48"/>
      <c r="CU91" s="48"/>
      <c r="CV91" s="48">
        <v>91</v>
      </c>
      <c r="CW91" s="48"/>
      <c r="CX91" s="48">
        <v>91</v>
      </c>
      <c r="CY91" s="48">
        <v>91</v>
      </c>
    </row>
    <row r="92" spans="1:103" hidden="1" x14ac:dyDescent="0.25">
      <c r="A92" s="47" t="s">
        <v>10151</v>
      </c>
      <c r="B92" s="48">
        <v>92</v>
      </c>
      <c r="C92" s="48">
        <v>92</v>
      </c>
      <c r="D92" s="48">
        <v>92</v>
      </c>
      <c r="E92" s="48">
        <v>92</v>
      </c>
      <c r="F92" s="48">
        <v>92</v>
      </c>
      <c r="G92" s="48"/>
      <c r="H92" s="48"/>
      <c r="I92" s="48"/>
      <c r="J92" s="48"/>
      <c r="K92" s="48"/>
      <c r="L92" s="48"/>
      <c r="M92" s="48"/>
      <c r="N92" s="48"/>
      <c r="O92" s="48"/>
      <c r="P92" s="48"/>
      <c r="Q92" s="48"/>
      <c r="R92" s="48">
        <v>92</v>
      </c>
      <c r="S92" s="48">
        <v>92</v>
      </c>
      <c r="T92" s="48"/>
      <c r="U92" s="48"/>
      <c r="V92" s="48">
        <v>92</v>
      </c>
      <c r="W92" s="48">
        <v>92</v>
      </c>
      <c r="X92" s="48">
        <v>92</v>
      </c>
      <c r="Y92" s="48">
        <v>92</v>
      </c>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v>92</v>
      </c>
      <c r="AX92" s="48"/>
      <c r="AY92" s="48">
        <v>92</v>
      </c>
      <c r="AZ92" s="48">
        <v>92</v>
      </c>
      <c r="BA92" s="48">
        <v>92</v>
      </c>
      <c r="BB92" s="48"/>
      <c r="BC92" s="49">
        <v>92</v>
      </c>
      <c r="BD92" s="48">
        <v>92</v>
      </c>
      <c r="BE92" s="48">
        <v>92</v>
      </c>
      <c r="BF92" s="48"/>
      <c r="BG92" s="48"/>
      <c r="BH92" s="48"/>
      <c r="BI92" s="48"/>
      <c r="BJ92" s="48"/>
      <c r="BK92" s="48">
        <v>92</v>
      </c>
      <c r="BL92" s="48">
        <v>92</v>
      </c>
      <c r="BM92" s="48">
        <v>92</v>
      </c>
      <c r="BN92" s="48">
        <v>92</v>
      </c>
      <c r="BO92" s="48">
        <v>92</v>
      </c>
      <c r="BP92" s="48">
        <v>92</v>
      </c>
      <c r="BQ92" s="48">
        <v>92</v>
      </c>
      <c r="BR92" s="48">
        <v>92</v>
      </c>
      <c r="BS92" s="48">
        <v>92</v>
      </c>
      <c r="BT92" s="48">
        <v>92</v>
      </c>
      <c r="BU92" s="48">
        <v>92</v>
      </c>
      <c r="BV92" s="48">
        <v>92</v>
      </c>
      <c r="BW92" s="48">
        <v>92</v>
      </c>
      <c r="BX92" s="48">
        <v>92</v>
      </c>
      <c r="BY92" s="48">
        <v>92</v>
      </c>
      <c r="BZ92" s="48">
        <v>92</v>
      </c>
      <c r="CA92" s="48">
        <v>92</v>
      </c>
      <c r="CB92" s="48">
        <v>92</v>
      </c>
      <c r="CC92" s="48"/>
      <c r="CD92" s="48">
        <v>92</v>
      </c>
      <c r="CE92" s="48">
        <v>92</v>
      </c>
      <c r="CF92" s="48">
        <v>92</v>
      </c>
      <c r="CG92" s="48">
        <v>92</v>
      </c>
      <c r="CH92" s="48">
        <v>92</v>
      </c>
      <c r="CI92" s="48">
        <v>92</v>
      </c>
      <c r="CJ92" s="48">
        <v>92</v>
      </c>
      <c r="CK92" s="48">
        <v>92</v>
      </c>
      <c r="CL92" s="48"/>
      <c r="CM92" s="48">
        <v>92</v>
      </c>
      <c r="CN92" s="48">
        <v>92</v>
      </c>
      <c r="CO92" s="48">
        <v>92</v>
      </c>
      <c r="CP92" s="48">
        <v>92</v>
      </c>
      <c r="CQ92" s="48">
        <v>92</v>
      </c>
      <c r="CR92" s="48">
        <v>92</v>
      </c>
      <c r="CS92" s="48"/>
      <c r="CT92" s="48"/>
      <c r="CU92" s="48">
        <v>92</v>
      </c>
      <c r="CV92" s="48">
        <v>92</v>
      </c>
      <c r="CW92" s="48"/>
      <c r="CX92" s="48">
        <v>92</v>
      </c>
      <c r="CY92" s="48">
        <v>92</v>
      </c>
    </row>
    <row r="93" spans="1:103" hidden="1" x14ac:dyDescent="0.25">
      <c r="A93" s="47" t="s">
        <v>10151</v>
      </c>
      <c r="B93" s="48">
        <v>93</v>
      </c>
      <c r="C93" s="48">
        <v>93</v>
      </c>
      <c r="D93" s="48">
        <v>93</v>
      </c>
      <c r="E93" s="48">
        <v>93</v>
      </c>
      <c r="F93" s="48">
        <v>93</v>
      </c>
      <c r="G93" s="48"/>
      <c r="H93" s="48"/>
      <c r="I93" s="48"/>
      <c r="J93" s="48"/>
      <c r="K93" s="48"/>
      <c r="L93" s="48"/>
      <c r="M93" s="48"/>
      <c r="N93" s="48"/>
      <c r="O93" s="48"/>
      <c r="P93" s="48"/>
      <c r="Q93" s="48"/>
      <c r="R93" s="48">
        <v>93</v>
      </c>
      <c r="S93" s="48">
        <v>93</v>
      </c>
      <c r="T93" s="48"/>
      <c r="U93" s="48">
        <v>93</v>
      </c>
      <c r="V93" s="48">
        <v>93</v>
      </c>
      <c r="W93" s="48">
        <v>93</v>
      </c>
      <c r="X93" s="48">
        <v>93</v>
      </c>
      <c r="Y93" s="48">
        <v>93</v>
      </c>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v>93</v>
      </c>
      <c r="AX93" s="48"/>
      <c r="AY93" s="48">
        <v>93</v>
      </c>
      <c r="AZ93" s="48">
        <v>93</v>
      </c>
      <c r="BA93" s="48">
        <v>93</v>
      </c>
      <c r="BB93" s="48"/>
      <c r="BC93" s="49">
        <v>93</v>
      </c>
      <c r="BD93" s="48">
        <v>93</v>
      </c>
      <c r="BE93" s="48">
        <v>93</v>
      </c>
      <c r="BF93" s="48">
        <v>93</v>
      </c>
      <c r="BG93" s="48">
        <v>93</v>
      </c>
      <c r="BH93" s="48">
        <v>93</v>
      </c>
      <c r="BI93" s="48">
        <v>93</v>
      </c>
      <c r="BJ93" s="48">
        <v>93</v>
      </c>
      <c r="BK93" s="48">
        <v>93</v>
      </c>
      <c r="BL93" s="48">
        <v>93</v>
      </c>
      <c r="BM93" s="48">
        <v>93</v>
      </c>
      <c r="BN93" s="48">
        <v>93</v>
      </c>
      <c r="BO93" s="48"/>
      <c r="BP93" s="48">
        <v>93</v>
      </c>
      <c r="BQ93" s="48">
        <v>93</v>
      </c>
      <c r="BR93" s="48">
        <v>93</v>
      </c>
      <c r="BS93" s="48">
        <v>93</v>
      </c>
      <c r="BT93" s="48">
        <v>93</v>
      </c>
      <c r="BU93" s="48">
        <v>93</v>
      </c>
      <c r="BV93" s="48">
        <v>93</v>
      </c>
      <c r="BW93" s="48">
        <v>93</v>
      </c>
      <c r="BX93" s="48">
        <v>93</v>
      </c>
      <c r="BY93" s="48">
        <v>93</v>
      </c>
      <c r="BZ93" s="48">
        <v>93</v>
      </c>
      <c r="CA93" s="48">
        <v>93</v>
      </c>
      <c r="CB93" s="48"/>
      <c r="CC93" s="48"/>
      <c r="CD93" s="48"/>
      <c r="CE93" s="48">
        <v>93</v>
      </c>
      <c r="CF93" s="48"/>
      <c r="CG93" s="48">
        <v>93</v>
      </c>
      <c r="CH93" s="48">
        <v>93</v>
      </c>
      <c r="CI93" s="48">
        <v>93</v>
      </c>
      <c r="CJ93" s="48">
        <v>93</v>
      </c>
      <c r="CK93" s="48">
        <v>93</v>
      </c>
      <c r="CL93" s="48">
        <v>93</v>
      </c>
      <c r="CM93" s="48">
        <v>93</v>
      </c>
      <c r="CN93" s="48">
        <v>93</v>
      </c>
      <c r="CO93" s="48">
        <v>93</v>
      </c>
      <c r="CP93" s="48">
        <v>93</v>
      </c>
      <c r="CQ93" s="48">
        <v>93</v>
      </c>
      <c r="CR93" s="48">
        <v>93</v>
      </c>
      <c r="CS93" s="48">
        <v>93</v>
      </c>
      <c r="CT93" s="48">
        <v>93</v>
      </c>
      <c r="CU93" s="48">
        <v>93</v>
      </c>
      <c r="CV93" s="48">
        <v>93</v>
      </c>
      <c r="CW93" s="48"/>
      <c r="CX93" s="48">
        <v>93</v>
      </c>
      <c r="CY93" s="48">
        <v>93</v>
      </c>
    </row>
    <row r="94" spans="1:103" hidden="1" x14ac:dyDescent="0.25">
      <c r="A94" s="47" t="s">
        <v>10151</v>
      </c>
      <c r="B94" s="48">
        <v>94</v>
      </c>
      <c r="C94" s="48"/>
      <c r="D94" s="48">
        <v>94</v>
      </c>
      <c r="E94" s="48">
        <v>94</v>
      </c>
      <c r="F94" s="48">
        <v>94</v>
      </c>
      <c r="G94" s="48"/>
      <c r="H94" s="48"/>
      <c r="I94" s="48"/>
      <c r="J94" s="48"/>
      <c r="K94" s="48"/>
      <c r="L94" s="48"/>
      <c r="M94" s="48"/>
      <c r="N94" s="48"/>
      <c r="O94" s="48"/>
      <c r="P94" s="48"/>
      <c r="Q94" s="48"/>
      <c r="R94" s="48">
        <v>94</v>
      </c>
      <c r="S94" s="48">
        <v>94</v>
      </c>
      <c r="T94" s="48"/>
      <c r="U94" s="48">
        <v>94</v>
      </c>
      <c r="V94" s="48">
        <v>94</v>
      </c>
      <c r="W94" s="48">
        <v>94</v>
      </c>
      <c r="X94" s="48">
        <v>94</v>
      </c>
      <c r="Y94" s="48">
        <v>94</v>
      </c>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v>94</v>
      </c>
      <c r="AX94" s="48"/>
      <c r="AY94" s="48">
        <v>94</v>
      </c>
      <c r="AZ94" s="48">
        <v>94</v>
      </c>
      <c r="BA94" s="48"/>
      <c r="BB94" s="48"/>
      <c r="BC94" s="49">
        <v>94</v>
      </c>
      <c r="BD94" s="48">
        <v>94</v>
      </c>
      <c r="BE94" s="48">
        <v>94</v>
      </c>
      <c r="BF94" s="48">
        <v>94</v>
      </c>
      <c r="BG94" s="48">
        <v>94</v>
      </c>
      <c r="BH94" s="48">
        <v>94</v>
      </c>
      <c r="BI94" s="48">
        <v>94</v>
      </c>
      <c r="BJ94" s="48">
        <v>94</v>
      </c>
      <c r="BK94" s="48">
        <v>94</v>
      </c>
      <c r="BL94" s="48">
        <v>94</v>
      </c>
      <c r="BM94" s="48">
        <v>94</v>
      </c>
      <c r="BN94" s="48">
        <v>94</v>
      </c>
      <c r="BO94" s="48"/>
      <c r="BP94" s="48">
        <v>94</v>
      </c>
      <c r="BQ94" s="48">
        <v>94</v>
      </c>
      <c r="BR94" s="48">
        <v>94</v>
      </c>
      <c r="BS94" s="48">
        <v>94</v>
      </c>
      <c r="BT94" s="48">
        <v>94</v>
      </c>
      <c r="BU94" s="48">
        <v>94</v>
      </c>
      <c r="BV94" s="48">
        <v>94</v>
      </c>
      <c r="BW94" s="48">
        <v>94</v>
      </c>
      <c r="BX94" s="48">
        <v>94</v>
      </c>
      <c r="BY94" s="48">
        <v>94</v>
      </c>
      <c r="BZ94" s="48">
        <v>94</v>
      </c>
      <c r="CA94" s="48">
        <v>94</v>
      </c>
      <c r="CB94" s="48"/>
      <c r="CC94" s="48"/>
      <c r="CD94" s="48"/>
      <c r="CE94" s="48">
        <v>94</v>
      </c>
      <c r="CF94" s="48"/>
      <c r="CG94" s="48">
        <v>94</v>
      </c>
      <c r="CH94" s="48">
        <v>94</v>
      </c>
      <c r="CI94" s="48">
        <v>94</v>
      </c>
      <c r="CJ94" s="48">
        <v>94</v>
      </c>
      <c r="CK94" s="48">
        <v>94</v>
      </c>
      <c r="CL94" s="48">
        <v>94</v>
      </c>
      <c r="CM94" s="48">
        <v>94</v>
      </c>
      <c r="CN94" s="48">
        <v>94</v>
      </c>
      <c r="CO94" s="48">
        <v>94</v>
      </c>
      <c r="CP94" s="48">
        <v>94</v>
      </c>
      <c r="CQ94" s="48">
        <v>94</v>
      </c>
      <c r="CR94" s="48">
        <v>94</v>
      </c>
      <c r="CS94" s="48">
        <v>94</v>
      </c>
      <c r="CT94" s="48">
        <v>94</v>
      </c>
      <c r="CU94" s="48">
        <v>94</v>
      </c>
      <c r="CV94" s="48">
        <v>94</v>
      </c>
      <c r="CW94" s="48"/>
      <c r="CX94" s="48">
        <v>94</v>
      </c>
      <c r="CY94" s="48">
        <v>94</v>
      </c>
    </row>
    <row r="95" spans="1:103" hidden="1" x14ac:dyDescent="0.25">
      <c r="A95" s="47" t="s">
        <v>10151</v>
      </c>
      <c r="B95" s="48">
        <v>95</v>
      </c>
      <c r="C95" s="48"/>
      <c r="D95" s="48">
        <v>95</v>
      </c>
      <c r="E95" s="48">
        <v>95</v>
      </c>
      <c r="F95" s="48">
        <v>95</v>
      </c>
      <c r="G95" s="48"/>
      <c r="H95" s="48"/>
      <c r="I95" s="48"/>
      <c r="J95" s="48"/>
      <c r="K95" s="48"/>
      <c r="L95" s="48"/>
      <c r="M95" s="48"/>
      <c r="N95" s="48"/>
      <c r="O95" s="48"/>
      <c r="P95" s="48"/>
      <c r="Q95" s="48"/>
      <c r="R95" s="48">
        <v>95</v>
      </c>
      <c r="S95" s="48">
        <v>95</v>
      </c>
      <c r="T95" s="48"/>
      <c r="U95" s="48">
        <v>95</v>
      </c>
      <c r="V95" s="48">
        <v>95</v>
      </c>
      <c r="W95" s="48">
        <v>95</v>
      </c>
      <c r="X95" s="48">
        <v>95</v>
      </c>
      <c r="Y95" s="48">
        <v>95</v>
      </c>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v>95</v>
      </c>
      <c r="AX95" s="48"/>
      <c r="AY95" s="48">
        <v>95</v>
      </c>
      <c r="AZ95" s="48">
        <v>95</v>
      </c>
      <c r="BA95" s="48"/>
      <c r="BB95" s="48"/>
      <c r="BC95" s="49">
        <v>95</v>
      </c>
      <c r="BD95" s="48">
        <v>95</v>
      </c>
      <c r="BE95" s="48">
        <v>95</v>
      </c>
      <c r="BF95" s="48">
        <v>95</v>
      </c>
      <c r="BG95" s="48">
        <v>95</v>
      </c>
      <c r="BH95" s="48">
        <v>95</v>
      </c>
      <c r="BI95" s="48">
        <v>95</v>
      </c>
      <c r="BJ95" s="48">
        <v>95</v>
      </c>
      <c r="BK95" s="48">
        <v>95</v>
      </c>
      <c r="BL95" s="48">
        <v>95</v>
      </c>
      <c r="BM95" s="48">
        <v>95</v>
      </c>
      <c r="BN95" s="48">
        <v>95</v>
      </c>
      <c r="BO95" s="48"/>
      <c r="BP95" s="48">
        <v>95</v>
      </c>
      <c r="BQ95" s="48">
        <v>95</v>
      </c>
      <c r="BR95" s="48">
        <v>95</v>
      </c>
      <c r="BS95" s="48">
        <v>95</v>
      </c>
      <c r="BT95" s="48">
        <v>95</v>
      </c>
      <c r="BU95" s="48">
        <v>95</v>
      </c>
      <c r="BV95" s="48">
        <v>95</v>
      </c>
      <c r="BW95" s="48">
        <v>95</v>
      </c>
      <c r="BX95" s="48">
        <v>95</v>
      </c>
      <c r="BY95" s="48">
        <v>95</v>
      </c>
      <c r="BZ95" s="48">
        <v>95</v>
      </c>
      <c r="CA95" s="48">
        <v>95</v>
      </c>
      <c r="CB95" s="48"/>
      <c r="CC95" s="48"/>
      <c r="CD95" s="48"/>
      <c r="CE95" s="48">
        <v>95</v>
      </c>
      <c r="CF95" s="48"/>
      <c r="CG95" s="48">
        <v>95</v>
      </c>
      <c r="CH95" s="48">
        <v>95</v>
      </c>
      <c r="CI95" s="48">
        <v>95</v>
      </c>
      <c r="CJ95" s="48">
        <v>95</v>
      </c>
      <c r="CK95" s="48">
        <v>95</v>
      </c>
      <c r="CL95" s="48">
        <v>95</v>
      </c>
      <c r="CM95" s="48"/>
      <c r="CN95" s="48">
        <v>95</v>
      </c>
      <c r="CO95" s="48">
        <v>95</v>
      </c>
      <c r="CP95" s="48">
        <v>95</v>
      </c>
      <c r="CQ95" s="48">
        <v>95</v>
      </c>
      <c r="CR95" s="48">
        <v>95</v>
      </c>
      <c r="CS95" s="48">
        <v>95</v>
      </c>
      <c r="CT95" s="48">
        <v>95</v>
      </c>
      <c r="CU95" s="48">
        <v>95</v>
      </c>
      <c r="CV95" s="48">
        <v>95</v>
      </c>
      <c r="CW95" s="48"/>
      <c r="CX95" s="48">
        <v>95</v>
      </c>
      <c r="CY95" s="48">
        <v>95</v>
      </c>
    </row>
    <row r="96" spans="1:103" hidden="1" x14ac:dyDescent="0.25">
      <c r="A96" s="47" t="s">
        <v>10151</v>
      </c>
      <c r="B96" s="48">
        <v>96</v>
      </c>
      <c r="C96" s="48"/>
      <c r="D96" s="48">
        <v>96</v>
      </c>
      <c r="E96" s="48">
        <v>96</v>
      </c>
      <c r="F96" s="48">
        <v>96</v>
      </c>
      <c r="G96" s="48"/>
      <c r="H96" s="48"/>
      <c r="I96" s="48"/>
      <c r="J96" s="48"/>
      <c r="K96" s="48"/>
      <c r="L96" s="48"/>
      <c r="M96" s="48"/>
      <c r="N96" s="48"/>
      <c r="O96" s="48"/>
      <c r="P96" s="48"/>
      <c r="Q96" s="48"/>
      <c r="R96" s="48">
        <v>96</v>
      </c>
      <c r="S96" s="48">
        <v>96</v>
      </c>
      <c r="T96" s="48"/>
      <c r="U96" s="48"/>
      <c r="V96" s="48">
        <v>96</v>
      </c>
      <c r="W96" s="48">
        <v>96</v>
      </c>
      <c r="X96" s="48">
        <v>96</v>
      </c>
      <c r="Y96" s="48">
        <v>96</v>
      </c>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v>96</v>
      </c>
      <c r="AX96" s="48"/>
      <c r="AY96" s="48">
        <v>96</v>
      </c>
      <c r="AZ96" s="48">
        <v>96</v>
      </c>
      <c r="BA96" s="48"/>
      <c r="BB96" s="48"/>
      <c r="BC96" s="49">
        <v>96</v>
      </c>
      <c r="BD96" s="48">
        <v>96</v>
      </c>
      <c r="BE96" s="48">
        <v>96</v>
      </c>
      <c r="BF96" s="48">
        <v>96</v>
      </c>
      <c r="BG96" s="48">
        <v>96</v>
      </c>
      <c r="BH96" s="48">
        <v>96</v>
      </c>
      <c r="BI96" s="48">
        <v>96</v>
      </c>
      <c r="BJ96" s="48">
        <v>96</v>
      </c>
      <c r="BK96" s="48">
        <v>96</v>
      </c>
      <c r="BL96" s="48">
        <v>96</v>
      </c>
      <c r="BM96" s="48">
        <v>96</v>
      </c>
      <c r="BN96" s="48">
        <v>96</v>
      </c>
      <c r="BO96" s="48"/>
      <c r="BP96" s="48">
        <v>96</v>
      </c>
      <c r="BQ96" s="48">
        <v>96</v>
      </c>
      <c r="BR96" s="48">
        <v>96</v>
      </c>
      <c r="BS96" s="48">
        <v>96</v>
      </c>
      <c r="BT96" s="48">
        <v>96</v>
      </c>
      <c r="BU96" s="48">
        <v>96</v>
      </c>
      <c r="BV96" s="48">
        <v>96</v>
      </c>
      <c r="BW96" s="48">
        <v>96</v>
      </c>
      <c r="BX96" s="48">
        <v>96</v>
      </c>
      <c r="BY96" s="48">
        <v>96</v>
      </c>
      <c r="BZ96" s="48">
        <v>96</v>
      </c>
      <c r="CA96" s="48">
        <v>96</v>
      </c>
      <c r="CB96" s="48">
        <v>96</v>
      </c>
      <c r="CC96" s="48"/>
      <c r="CD96" s="48">
        <v>96</v>
      </c>
      <c r="CE96" s="48">
        <v>96</v>
      </c>
      <c r="CF96" s="48">
        <v>96</v>
      </c>
      <c r="CG96" s="48">
        <v>96</v>
      </c>
      <c r="CH96" s="48">
        <v>96</v>
      </c>
      <c r="CI96" s="48">
        <v>96</v>
      </c>
      <c r="CJ96" s="48">
        <v>96</v>
      </c>
      <c r="CK96" s="48">
        <v>96</v>
      </c>
      <c r="CL96" s="48"/>
      <c r="CM96" s="48"/>
      <c r="CN96" s="48"/>
      <c r="CO96" s="48">
        <v>96</v>
      </c>
      <c r="CP96" s="48">
        <v>96</v>
      </c>
      <c r="CQ96" s="48">
        <v>96</v>
      </c>
      <c r="CR96" s="48">
        <v>96</v>
      </c>
      <c r="CS96" s="48">
        <v>96</v>
      </c>
      <c r="CT96" s="48">
        <v>96</v>
      </c>
      <c r="CU96" s="48">
        <v>96</v>
      </c>
      <c r="CV96" s="48">
        <v>96</v>
      </c>
      <c r="CW96" s="48"/>
      <c r="CX96" s="48">
        <v>96</v>
      </c>
      <c r="CY96" s="48">
        <v>96</v>
      </c>
    </row>
    <row r="97" spans="1:103" hidden="1" x14ac:dyDescent="0.25">
      <c r="A97" s="47" t="s">
        <v>10151</v>
      </c>
      <c r="B97" s="48">
        <v>97</v>
      </c>
      <c r="C97" s="48"/>
      <c r="D97" s="48">
        <v>97</v>
      </c>
      <c r="E97" s="48">
        <v>97</v>
      </c>
      <c r="F97" s="48">
        <v>97</v>
      </c>
      <c r="G97" s="48"/>
      <c r="H97" s="48"/>
      <c r="I97" s="48"/>
      <c r="J97" s="48"/>
      <c r="K97" s="48"/>
      <c r="L97" s="48"/>
      <c r="M97" s="48"/>
      <c r="N97" s="48"/>
      <c r="O97" s="48"/>
      <c r="P97" s="48"/>
      <c r="Q97" s="48"/>
      <c r="R97" s="48">
        <v>97</v>
      </c>
      <c r="S97" s="48">
        <v>97</v>
      </c>
      <c r="T97" s="48"/>
      <c r="U97" s="48">
        <v>97</v>
      </c>
      <c r="V97" s="48">
        <v>97</v>
      </c>
      <c r="W97" s="48">
        <v>97</v>
      </c>
      <c r="X97" s="48">
        <v>97</v>
      </c>
      <c r="Y97" s="48">
        <v>97</v>
      </c>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v>97</v>
      </c>
      <c r="AX97" s="48"/>
      <c r="AY97" s="48">
        <v>97</v>
      </c>
      <c r="AZ97" s="48">
        <v>97</v>
      </c>
      <c r="BA97" s="48"/>
      <c r="BB97" s="48"/>
      <c r="BC97" s="49">
        <v>97</v>
      </c>
      <c r="BD97" s="48">
        <v>97</v>
      </c>
      <c r="BE97" s="48">
        <v>97</v>
      </c>
      <c r="BF97" s="48">
        <v>97</v>
      </c>
      <c r="BG97" s="48">
        <v>97</v>
      </c>
      <c r="BH97" s="48">
        <v>97</v>
      </c>
      <c r="BI97" s="48">
        <v>97</v>
      </c>
      <c r="BJ97" s="48">
        <v>97</v>
      </c>
      <c r="BK97" s="48">
        <v>97</v>
      </c>
      <c r="BL97" s="48">
        <v>97</v>
      </c>
      <c r="BM97" s="48">
        <v>97</v>
      </c>
      <c r="BN97" s="48">
        <v>97</v>
      </c>
      <c r="BO97" s="48"/>
      <c r="BP97" s="48">
        <v>97</v>
      </c>
      <c r="BQ97" s="48">
        <v>97</v>
      </c>
      <c r="BR97" s="48">
        <v>97</v>
      </c>
      <c r="BS97" s="48">
        <v>97</v>
      </c>
      <c r="BT97" s="48">
        <v>97</v>
      </c>
      <c r="BU97" s="48">
        <v>97</v>
      </c>
      <c r="BV97" s="48">
        <v>97</v>
      </c>
      <c r="BW97" s="48">
        <v>97</v>
      </c>
      <c r="BX97" s="48">
        <v>97</v>
      </c>
      <c r="BY97" s="48">
        <v>97</v>
      </c>
      <c r="BZ97" s="48">
        <v>97</v>
      </c>
      <c r="CA97" s="48">
        <v>97</v>
      </c>
      <c r="CB97" s="48"/>
      <c r="CC97" s="48"/>
      <c r="CD97" s="48"/>
      <c r="CE97" s="48">
        <v>97</v>
      </c>
      <c r="CF97" s="48"/>
      <c r="CG97" s="48">
        <v>97</v>
      </c>
      <c r="CH97" s="48">
        <v>97</v>
      </c>
      <c r="CI97" s="48">
        <v>97</v>
      </c>
      <c r="CJ97" s="48">
        <v>97</v>
      </c>
      <c r="CK97" s="48">
        <v>97</v>
      </c>
      <c r="CL97" s="48">
        <v>97</v>
      </c>
      <c r="CM97" s="48"/>
      <c r="CN97" s="48"/>
      <c r="CO97" s="48">
        <v>97</v>
      </c>
      <c r="CP97" s="48">
        <v>97</v>
      </c>
      <c r="CQ97" s="48">
        <v>97</v>
      </c>
      <c r="CR97" s="48">
        <v>97</v>
      </c>
      <c r="CS97" s="48">
        <v>97</v>
      </c>
      <c r="CT97" s="48">
        <v>97</v>
      </c>
      <c r="CU97" s="48">
        <v>97</v>
      </c>
      <c r="CV97" s="48">
        <v>97</v>
      </c>
      <c r="CW97" s="48"/>
      <c r="CX97" s="48">
        <v>97</v>
      </c>
      <c r="CY97" s="48">
        <v>97</v>
      </c>
    </row>
    <row r="98" spans="1:103" hidden="1" x14ac:dyDescent="0.25">
      <c r="A98" s="47" t="s">
        <v>10151</v>
      </c>
      <c r="B98" s="48">
        <v>98</v>
      </c>
      <c r="C98" s="48"/>
      <c r="D98" s="48">
        <v>98</v>
      </c>
      <c r="E98" s="48">
        <v>98</v>
      </c>
      <c r="F98" s="48">
        <v>98</v>
      </c>
      <c r="G98" s="48"/>
      <c r="H98" s="48"/>
      <c r="I98" s="48"/>
      <c r="J98" s="48"/>
      <c r="K98" s="48"/>
      <c r="L98" s="48"/>
      <c r="M98" s="48"/>
      <c r="N98" s="48"/>
      <c r="O98" s="48"/>
      <c r="P98" s="48"/>
      <c r="Q98" s="48"/>
      <c r="R98" s="48">
        <v>98</v>
      </c>
      <c r="S98" s="48">
        <v>98</v>
      </c>
      <c r="T98" s="48"/>
      <c r="U98" s="48">
        <v>98</v>
      </c>
      <c r="V98" s="48">
        <v>98</v>
      </c>
      <c r="W98" s="48">
        <v>98</v>
      </c>
      <c r="X98" s="48">
        <v>98</v>
      </c>
      <c r="Y98" s="48">
        <v>98</v>
      </c>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v>98</v>
      </c>
      <c r="AX98" s="48"/>
      <c r="AY98" s="48">
        <v>98</v>
      </c>
      <c r="AZ98" s="48">
        <v>98</v>
      </c>
      <c r="BA98" s="48"/>
      <c r="BB98" s="48"/>
      <c r="BC98" s="49">
        <v>98</v>
      </c>
      <c r="BD98" s="48">
        <v>98</v>
      </c>
      <c r="BE98" s="48">
        <v>98</v>
      </c>
      <c r="BF98" s="48">
        <v>98</v>
      </c>
      <c r="BG98" s="48">
        <v>98</v>
      </c>
      <c r="BH98" s="48">
        <v>98</v>
      </c>
      <c r="BI98" s="48">
        <v>98</v>
      </c>
      <c r="BJ98" s="48">
        <v>98</v>
      </c>
      <c r="BK98" s="48">
        <v>98</v>
      </c>
      <c r="BL98" s="48">
        <v>98</v>
      </c>
      <c r="BM98" s="48">
        <v>98</v>
      </c>
      <c r="BN98" s="48">
        <v>98</v>
      </c>
      <c r="BO98" s="48"/>
      <c r="BP98" s="48">
        <v>98</v>
      </c>
      <c r="BQ98" s="48">
        <v>98</v>
      </c>
      <c r="BR98" s="48">
        <v>98</v>
      </c>
      <c r="BS98" s="48">
        <v>98</v>
      </c>
      <c r="BT98" s="48">
        <v>98</v>
      </c>
      <c r="BU98" s="48">
        <v>98</v>
      </c>
      <c r="BV98" s="48">
        <v>98</v>
      </c>
      <c r="BW98" s="48">
        <v>98</v>
      </c>
      <c r="BX98" s="48">
        <v>98</v>
      </c>
      <c r="BY98" s="48">
        <v>98</v>
      </c>
      <c r="BZ98" s="48">
        <v>98</v>
      </c>
      <c r="CA98" s="48">
        <v>98</v>
      </c>
      <c r="CB98" s="48">
        <v>98</v>
      </c>
      <c r="CC98" s="48">
        <v>98</v>
      </c>
      <c r="CD98" s="48">
        <v>98</v>
      </c>
      <c r="CE98" s="48">
        <v>98</v>
      </c>
      <c r="CF98" s="48">
        <v>98</v>
      </c>
      <c r="CG98" s="48">
        <v>98</v>
      </c>
      <c r="CH98" s="48">
        <v>98</v>
      </c>
      <c r="CI98" s="48">
        <v>98</v>
      </c>
      <c r="CJ98" s="48">
        <v>98</v>
      </c>
      <c r="CK98" s="48">
        <v>98</v>
      </c>
      <c r="CL98" s="48">
        <v>98</v>
      </c>
      <c r="CM98" s="48"/>
      <c r="CN98" s="48">
        <v>98</v>
      </c>
      <c r="CO98" s="48">
        <v>98</v>
      </c>
      <c r="CP98" s="48">
        <v>98</v>
      </c>
      <c r="CQ98" s="48">
        <v>98</v>
      </c>
      <c r="CR98" s="48">
        <v>98</v>
      </c>
      <c r="CS98" s="48">
        <v>98</v>
      </c>
      <c r="CT98" s="48">
        <v>98</v>
      </c>
      <c r="CU98" s="48">
        <v>98</v>
      </c>
      <c r="CV98" s="48">
        <v>98</v>
      </c>
      <c r="CW98" s="48"/>
      <c r="CX98" s="48">
        <v>98</v>
      </c>
      <c r="CY98" s="48">
        <v>98</v>
      </c>
    </row>
    <row r="99" spans="1:103" hidden="1" x14ac:dyDescent="0.25">
      <c r="A99" s="47" t="s">
        <v>10151</v>
      </c>
      <c r="B99" s="48">
        <v>99</v>
      </c>
      <c r="C99" s="48"/>
      <c r="D99" s="48">
        <v>99</v>
      </c>
      <c r="E99" s="48">
        <v>99</v>
      </c>
      <c r="F99" s="48">
        <v>99</v>
      </c>
      <c r="G99" s="48"/>
      <c r="H99" s="48"/>
      <c r="I99" s="48"/>
      <c r="J99" s="48"/>
      <c r="K99" s="48"/>
      <c r="L99" s="48"/>
      <c r="M99" s="48"/>
      <c r="N99" s="48"/>
      <c r="O99" s="48"/>
      <c r="P99" s="48"/>
      <c r="Q99" s="48"/>
      <c r="R99" s="48">
        <v>99</v>
      </c>
      <c r="S99" s="48">
        <v>99</v>
      </c>
      <c r="T99" s="48"/>
      <c r="U99" s="48">
        <v>99</v>
      </c>
      <c r="V99" s="48">
        <v>99</v>
      </c>
      <c r="W99" s="48">
        <v>99</v>
      </c>
      <c r="X99" s="48">
        <v>99</v>
      </c>
      <c r="Y99" s="48">
        <v>99</v>
      </c>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v>99</v>
      </c>
      <c r="AX99" s="48"/>
      <c r="AY99" s="48">
        <v>99</v>
      </c>
      <c r="AZ99" s="48">
        <v>99</v>
      </c>
      <c r="BA99" s="48"/>
      <c r="BB99" s="48"/>
      <c r="BC99" s="49">
        <v>99</v>
      </c>
      <c r="BD99" s="48">
        <v>99</v>
      </c>
      <c r="BE99" s="48">
        <v>99</v>
      </c>
      <c r="BF99" s="48"/>
      <c r="BG99" s="48"/>
      <c r="BH99" s="48"/>
      <c r="BI99" s="48"/>
      <c r="BJ99" s="48"/>
      <c r="BK99" s="48">
        <v>99</v>
      </c>
      <c r="BL99" s="48">
        <v>99</v>
      </c>
      <c r="BM99" s="48">
        <v>99</v>
      </c>
      <c r="BN99" s="48">
        <v>99</v>
      </c>
      <c r="BO99" s="48"/>
      <c r="BP99" s="48">
        <v>99</v>
      </c>
      <c r="BQ99" s="48">
        <v>99</v>
      </c>
      <c r="BR99" s="48">
        <v>99</v>
      </c>
      <c r="BS99" s="48">
        <v>99</v>
      </c>
      <c r="BT99" s="48">
        <v>99</v>
      </c>
      <c r="BU99" s="48">
        <v>99</v>
      </c>
      <c r="BV99" s="48">
        <v>99</v>
      </c>
      <c r="BW99" s="48">
        <v>99</v>
      </c>
      <c r="BX99" s="48">
        <v>99</v>
      </c>
      <c r="BY99" s="48">
        <v>99</v>
      </c>
      <c r="BZ99" s="48">
        <v>99</v>
      </c>
      <c r="CA99" s="48">
        <v>99</v>
      </c>
      <c r="CB99" s="48"/>
      <c r="CC99" s="48"/>
      <c r="CD99" s="48"/>
      <c r="CE99" s="48">
        <v>99</v>
      </c>
      <c r="CF99" s="48"/>
      <c r="CG99" s="48">
        <v>99</v>
      </c>
      <c r="CH99" s="48">
        <v>99</v>
      </c>
      <c r="CI99" s="48">
        <v>99</v>
      </c>
      <c r="CJ99" s="48">
        <v>99</v>
      </c>
      <c r="CK99" s="48">
        <v>99</v>
      </c>
      <c r="CL99" s="48">
        <v>99</v>
      </c>
      <c r="CM99" s="48"/>
      <c r="CN99" s="48">
        <v>99</v>
      </c>
      <c r="CO99" s="48">
        <v>99</v>
      </c>
      <c r="CP99" s="48">
        <v>99</v>
      </c>
      <c r="CQ99" s="48">
        <v>99</v>
      </c>
      <c r="CR99" s="48">
        <v>99</v>
      </c>
      <c r="CS99" s="48"/>
      <c r="CT99" s="48"/>
      <c r="CU99" s="48">
        <v>99</v>
      </c>
      <c r="CV99" s="48">
        <v>99</v>
      </c>
      <c r="CW99" s="48"/>
      <c r="CX99" s="48">
        <v>99</v>
      </c>
      <c r="CY99" s="48">
        <v>99</v>
      </c>
    </row>
    <row r="100" spans="1:103" hidden="1" x14ac:dyDescent="0.25">
      <c r="A100" s="47" t="s">
        <v>10151</v>
      </c>
      <c r="B100" s="48">
        <v>100</v>
      </c>
      <c r="C100" s="48"/>
      <c r="D100" s="48">
        <v>100</v>
      </c>
      <c r="E100" s="48">
        <v>100</v>
      </c>
      <c r="F100" s="48">
        <v>100</v>
      </c>
      <c r="G100" s="48"/>
      <c r="H100" s="48"/>
      <c r="I100" s="48"/>
      <c r="J100" s="48"/>
      <c r="K100" s="48"/>
      <c r="L100" s="48"/>
      <c r="M100" s="48"/>
      <c r="N100" s="48"/>
      <c r="O100" s="48"/>
      <c r="P100" s="48"/>
      <c r="Q100" s="48"/>
      <c r="R100" s="48">
        <v>100</v>
      </c>
      <c r="S100" s="48">
        <v>100</v>
      </c>
      <c r="T100" s="48"/>
      <c r="U100" s="48">
        <v>100</v>
      </c>
      <c r="V100" s="48">
        <v>100</v>
      </c>
      <c r="W100" s="48">
        <v>100</v>
      </c>
      <c r="X100" s="48">
        <v>100</v>
      </c>
      <c r="Y100" s="48">
        <v>100</v>
      </c>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v>100</v>
      </c>
      <c r="AX100" s="48"/>
      <c r="AY100" s="48">
        <v>100</v>
      </c>
      <c r="AZ100" s="48">
        <v>100</v>
      </c>
      <c r="BA100" s="48"/>
      <c r="BB100" s="48"/>
      <c r="BC100" s="49">
        <v>100</v>
      </c>
      <c r="BD100" s="48">
        <v>100</v>
      </c>
      <c r="BE100" s="48">
        <v>100</v>
      </c>
      <c r="BF100" s="48">
        <v>100</v>
      </c>
      <c r="BG100" s="48">
        <v>100</v>
      </c>
      <c r="BH100" s="48">
        <v>100</v>
      </c>
      <c r="BI100" s="48">
        <v>100</v>
      </c>
      <c r="BJ100" s="48">
        <v>100</v>
      </c>
      <c r="BK100" s="48">
        <v>100</v>
      </c>
      <c r="BL100" s="48">
        <v>100</v>
      </c>
      <c r="BM100" s="48">
        <v>100</v>
      </c>
      <c r="BN100" s="48">
        <v>100</v>
      </c>
      <c r="BO100" s="48"/>
      <c r="BP100" s="48">
        <v>100</v>
      </c>
      <c r="BQ100" s="48">
        <v>100</v>
      </c>
      <c r="BR100" s="48">
        <v>100</v>
      </c>
      <c r="BS100" s="48">
        <v>100</v>
      </c>
      <c r="BT100" s="48">
        <v>100</v>
      </c>
      <c r="BU100" s="48">
        <v>100</v>
      </c>
      <c r="BV100" s="48">
        <v>100</v>
      </c>
      <c r="BW100" s="48">
        <v>100</v>
      </c>
      <c r="BX100" s="48">
        <v>100</v>
      </c>
      <c r="BY100" s="48">
        <v>100</v>
      </c>
      <c r="BZ100" s="48">
        <v>100</v>
      </c>
      <c r="CA100" s="48">
        <v>100</v>
      </c>
      <c r="CB100" s="48">
        <v>100</v>
      </c>
      <c r="CC100" s="48"/>
      <c r="CD100" s="48">
        <v>100</v>
      </c>
      <c r="CE100" s="48">
        <v>100</v>
      </c>
      <c r="CF100" s="48">
        <v>100</v>
      </c>
      <c r="CG100" s="48">
        <v>100</v>
      </c>
      <c r="CH100" s="48">
        <v>100</v>
      </c>
      <c r="CI100" s="48">
        <v>100</v>
      </c>
      <c r="CJ100" s="48">
        <v>100</v>
      </c>
      <c r="CK100" s="48">
        <v>100</v>
      </c>
      <c r="CL100" s="48">
        <v>100</v>
      </c>
      <c r="CM100" s="48">
        <v>100</v>
      </c>
      <c r="CN100" s="48">
        <v>100</v>
      </c>
      <c r="CO100" s="48">
        <v>100</v>
      </c>
      <c r="CP100" s="48">
        <v>100</v>
      </c>
      <c r="CQ100" s="48">
        <v>100</v>
      </c>
      <c r="CR100" s="48">
        <v>100</v>
      </c>
      <c r="CS100" s="48">
        <v>100</v>
      </c>
      <c r="CT100" s="48">
        <v>100</v>
      </c>
      <c r="CU100" s="48">
        <v>100</v>
      </c>
      <c r="CV100" s="48">
        <v>100</v>
      </c>
      <c r="CW100" s="48"/>
      <c r="CX100" s="48">
        <v>100</v>
      </c>
      <c r="CY100" s="48">
        <v>100</v>
      </c>
    </row>
    <row r="101" spans="1:103" hidden="1" x14ac:dyDescent="0.25">
      <c r="A101" s="5" t="s">
        <v>10150</v>
      </c>
      <c r="B101" s="21"/>
      <c r="C101" s="21"/>
      <c r="D101" s="21">
        <v>101</v>
      </c>
      <c r="E101" s="21">
        <v>101</v>
      </c>
      <c r="F101" s="21">
        <v>101</v>
      </c>
      <c r="G101" s="21"/>
      <c r="H101" s="21"/>
      <c r="I101" s="21"/>
      <c r="J101" s="21"/>
      <c r="K101" s="21"/>
      <c r="L101" s="21"/>
      <c r="M101" s="21"/>
      <c r="N101" s="21"/>
      <c r="O101" s="21"/>
      <c r="P101" s="21"/>
      <c r="Q101" s="21"/>
      <c r="R101" s="21">
        <v>101</v>
      </c>
      <c r="S101" s="21">
        <v>101</v>
      </c>
      <c r="T101" s="21"/>
      <c r="U101" s="21"/>
      <c r="V101" s="21"/>
      <c r="W101" s="21"/>
      <c r="X101" s="21">
        <v>101</v>
      </c>
      <c r="Y101" s="21">
        <v>101</v>
      </c>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v>101</v>
      </c>
      <c r="AX101" s="21"/>
      <c r="AY101" s="21">
        <v>101</v>
      </c>
      <c r="AZ101" s="21">
        <v>101</v>
      </c>
      <c r="BA101" s="21"/>
      <c r="BB101" s="21"/>
      <c r="BC101" s="46">
        <v>101</v>
      </c>
      <c r="BD101" s="21">
        <v>101</v>
      </c>
      <c r="BE101" s="21">
        <v>101</v>
      </c>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v>101</v>
      </c>
      <c r="CJ101" s="21"/>
      <c r="CK101" s="21">
        <v>101</v>
      </c>
      <c r="CL101" s="21"/>
      <c r="CM101" s="21"/>
      <c r="CN101" s="21"/>
      <c r="CO101" s="21">
        <v>101</v>
      </c>
      <c r="CP101" s="21">
        <v>101</v>
      </c>
      <c r="CQ101" s="21">
        <v>101</v>
      </c>
      <c r="CR101" s="21">
        <v>101</v>
      </c>
      <c r="CS101" s="21"/>
      <c r="CT101" s="21"/>
      <c r="CU101" s="21"/>
      <c r="CV101" s="21">
        <v>101</v>
      </c>
      <c r="CW101" s="21"/>
      <c r="CX101" s="21">
        <v>101</v>
      </c>
      <c r="CY101" s="21">
        <v>101</v>
      </c>
    </row>
    <row r="102" spans="1:103" hidden="1" x14ac:dyDescent="0.25">
      <c r="A102" s="47" t="s">
        <v>10151</v>
      </c>
      <c r="B102" s="48">
        <v>102</v>
      </c>
      <c r="C102" s="48"/>
      <c r="D102" s="48">
        <v>102</v>
      </c>
      <c r="E102" s="48">
        <v>102</v>
      </c>
      <c r="F102" s="48">
        <v>102</v>
      </c>
      <c r="G102" s="48"/>
      <c r="H102" s="48"/>
      <c r="I102" s="48"/>
      <c r="J102" s="48"/>
      <c r="K102" s="48"/>
      <c r="L102" s="48"/>
      <c r="M102" s="48"/>
      <c r="N102" s="48"/>
      <c r="O102" s="48"/>
      <c r="P102" s="48"/>
      <c r="Q102" s="48"/>
      <c r="R102" s="48">
        <v>102</v>
      </c>
      <c r="S102" s="48">
        <v>102</v>
      </c>
      <c r="T102" s="48"/>
      <c r="U102" s="48">
        <v>102</v>
      </c>
      <c r="V102" s="48">
        <v>102</v>
      </c>
      <c r="W102" s="48">
        <v>102</v>
      </c>
      <c r="X102" s="48">
        <v>102</v>
      </c>
      <c r="Y102" s="48">
        <v>102</v>
      </c>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v>102</v>
      </c>
      <c r="AX102" s="48"/>
      <c r="AY102" s="48">
        <v>102</v>
      </c>
      <c r="AZ102" s="48">
        <v>102</v>
      </c>
      <c r="BA102" s="48"/>
      <c r="BB102" s="48"/>
      <c r="BC102" s="49">
        <v>102</v>
      </c>
      <c r="BD102" s="48">
        <v>102</v>
      </c>
      <c r="BE102" s="48">
        <v>102</v>
      </c>
      <c r="BF102" s="48"/>
      <c r="BG102" s="48"/>
      <c r="BH102" s="48"/>
      <c r="BI102" s="48"/>
      <c r="BJ102" s="48"/>
      <c r="BK102" s="48">
        <v>102</v>
      </c>
      <c r="BL102" s="48">
        <v>102</v>
      </c>
      <c r="BM102" s="48">
        <v>102</v>
      </c>
      <c r="BN102" s="48">
        <v>102</v>
      </c>
      <c r="BO102" s="48"/>
      <c r="BP102" s="48">
        <v>102</v>
      </c>
      <c r="BQ102" s="48">
        <v>102</v>
      </c>
      <c r="BR102" s="48">
        <v>102</v>
      </c>
      <c r="BS102" s="48">
        <v>102</v>
      </c>
      <c r="BT102" s="48">
        <v>102</v>
      </c>
      <c r="BU102" s="48">
        <v>102</v>
      </c>
      <c r="BV102" s="48">
        <v>102</v>
      </c>
      <c r="BW102" s="48">
        <v>102</v>
      </c>
      <c r="BX102" s="48">
        <v>102</v>
      </c>
      <c r="BY102" s="48">
        <v>102</v>
      </c>
      <c r="BZ102" s="48">
        <v>102</v>
      </c>
      <c r="CA102" s="48">
        <v>102</v>
      </c>
      <c r="CB102" s="48">
        <v>102</v>
      </c>
      <c r="CC102" s="48"/>
      <c r="CD102" s="48">
        <v>102</v>
      </c>
      <c r="CE102" s="48">
        <v>102</v>
      </c>
      <c r="CF102" s="48">
        <v>102</v>
      </c>
      <c r="CG102" s="48">
        <v>102</v>
      </c>
      <c r="CH102" s="48">
        <v>102</v>
      </c>
      <c r="CI102" s="48">
        <v>102</v>
      </c>
      <c r="CJ102" s="48">
        <v>102</v>
      </c>
      <c r="CK102" s="48">
        <v>102</v>
      </c>
      <c r="CL102" s="48">
        <v>102</v>
      </c>
      <c r="CM102" s="48"/>
      <c r="CN102" s="48">
        <v>102</v>
      </c>
      <c r="CO102" s="48">
        <v>102</v>
      </c>
      <c r="CP102" s="48">
        <v>102</v>
      </c>
      <c r="CQ102" s="48">
        <v>102</v>
      </c>
      <c r="CR102" s="48">
        <v>102</v>
      </c>
      <c r="CS102" s="48"/>
      <c r="CT102" s="48"/>
      <c r="CU102" s="48">
        <v>102</v>
      </c>
      <c r="CV102" s="48">
        <v>102</v>
      </c>
      <c r="CW102" s="48"/>
      <c r="CX102" s="48">
        <v>102</v>
      </c>
      <c r="CY102" s="48">
        <v>102</v>
      </c>
    </row>
    <row r="103" spans="1:103" hidden="1" x14ac:dyDescent="0.25">
      <c r="A103" s="47" t="s">
        <v>10151</v>
      </c>
      <c r="B103" s="48">
        <v>103</v>
      </c>
      <c r="C103" s="48"/>
      <c r="D103" s="48">
        <v>103</v>
      </c>
      <c r="E103" s="48">
        <v>103</v>
      </c>
      <c r="F103" s="48">
        <v>103</v>
      </c>
      <c r="G103" s="48"/>
      <c r="H103" s="48"/>
      <c r="I103" s="48"/>
      <c r="J103" s="48"/>
      <c r="K103" s="48"/>
      <c r="L103" s="48"/>
      <c r="M103" s="48"/>
      <c r="N103" s="48"/>
      <c r="O103" s="48"/>
      <c r="P103" s="48"/>
      <c r="Q103" s="48"/>
      <c r="R103" s="48">
        <v>103</v>
      </c>
      <c r="S103" s="48">
        <v>103</v>
      </c>
      <c r="T103" s="48"/>
      <c r="U103" s="48">
        <v>103</v>
      </c>
      <c r="V103" s="48">
        <v>103</v>
      </c>
      <c r="W103" s="48">
        <v>103</v>
      </c>
      <c r="X103" s="48">
        <v>103</v>
      </c>
      <c r="Y103" s="48">
        <v>103</v>
      </c>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v>103</v>
      </c>
      <c r="AX103" s="48"/>
      <c r="AY103" s="48">
        <v>103</v>
      </c>
      <c r="AZ103" s="48">
        <v>103</v>
      </c>
      <c r="BA103" s="48"/>
      <c r="BB103" s="48"/>
      <c r="BC103" s="49">
        <v>103</v>
      </c>
      <c r="BD103" s="48">
        <v>103</v>
      </c>
      <c r="BE103" s="48">
        <v>103</v>
      </c>
      <c r="BF103" s="48">
        <v>103</v>
      </c>
      <c r="BG103" s="48">
        <v>103</v>
      </c>
      <c r="BH103" s="48">
        <v>103</v>
      </c>
      <c r="BI103" s="48">
        <v>103</v>
      </c>
      <c r="BJ103" s="48">
        <v>103</v>
      </c>
      <c r="BK103" s="48">
        <v>103</v>
      </c>
      <c r="BL103" s="48">
        <v>103</v>
      </c>
      <c r="BM103" s="48">
        <v>103</v>
      </c>
      <c r="BN103" s="48">
        <v>103</v>
      </c>
      <c r="BO103" s="48"/>
      <c r="BP103" s="48">
        <v>103</v>
      </c>
      <c r="BQ103" s="48">
        <v>103</v>
      </c>
      <c r="BR103" s="48">
        <v>103</v>
      </c>
      <c r="BS103" s="48">
        <v>103</v>
      </c>
      <c r="BT103" s="48">
        <v>103</v>
      </c>
      <c r="BU103" s="48">
        <v>103</v>
      </c>
      <c r="BV103" s="48">
        <v>103</v>
      </c>
      <c r="BW103" s="48">
        <v>103</v>
      </c>
      <c r="BX103" s="48">
        <v>103</v>
      </c>
      <c r="BY103" s="48">
        <v>103</v>
      </c>
      <c r="BZ103" s="48">
        <v>103</v>
      </c>
      <c r="CA103" s="48">
        <v>103</v>
      </c>
      <c r="CB103" s="48"/>
      <c r="CC103" s="48"/>
      <c r="CD103" s="48"/>
      <c r="CE103" s="48">
        <v>103</v>
      </c>
      <c r="CF103" s="48"/>
      <c r="CG103" s="48">
        <v>103</v>
      </c>
      <c r="CH103" s="48">
        <v>103</v>
      </c>
      <c r="CI103" s="48">
        <v>103</v>
      </c>
      <c r="CJ103" s="48">
        <v>103</v>
      </c>
      <c r="CK103" s="48">
        <v>103</v>
      </c>
      <c r="CL103" s="48">
        <v>103</v>
      </c>
      <c r="CM103" s="48"/>
      <c r="CN103" s="48"/>
      <c r="CO103" s="48">
        <v>103</v>
      </c>
      <c r="CP103" s="48">
        <v>103</v>
      </c>
      <c r="CQ103" s="48">
        <v>103</v>
      </c>
      <c r="CR103" s="48">
        <v>103</v>
      </c>
      <c r="CS103" s="48">
        <v>103</v>
      </c>
      <c r="CT103" s="48">
        <v>103</v>
      </c>
      <c r="CU103" s="48">
        <v>103</v>
      </c>
      <c r="CV103" s="48">
        <v>103</v>
      </c>
      <c r="CW103" s="48"/>
      <c r="CX103" s="48">
        <v>103</v>
      </c>
      <c r="CY103" s="48">
        <v>103</v>
      </c>
    </row>
    <row r="104" spans="1:103" hidden="1" x14ac:dyDescent="0.25">
      <c r="A104" s="47" t="s">
        <v>10151</v>
      </c>
      <c r="B104" s="48">
        <v>104</v>
      </c>
      <c r="C104" s="48"/>
      <c r="D104" s="48">
        <v>104</v>
      </c>
      <c r="E104" s="48">
        <v>104</v>
      </c>
      <c r="F104" s="48">
        <v>104</v>
      </c>
      <c r="G104" s="48"/>
      <c r="H104" s="48"/>
      <c r="I104" s="48"/>
      <c r="J104" s="48"/>
      <c r="K104" s="48"/>
      <c r="L104" s="48"/>
      <c r="M104" s="48"/>
      <c r="N104" s="48"/>
      <c r="O104" s="48"/>
      <c r="P104" s="48"/>
      <c r="Q104" s="48"/>
      <c r="R104" s="48">
        <v>104</v>
      </c>
      <c r="S104" s="48">
        <v>104</v>
      </c>
      <c r="T104" s="48"/>
      <c r="U104" s="48"/>
      <c r="V104" s="48">
        <v>104</v>
      </c>
      <c r="W104" s="48">
        <v>104</v>
      </c>
      <c r="X104" s="48">
        <v>104</v>
      </c>
      <c r="Y104" s="48">
        <v>104</v>
      </c>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v>104</v>
      </c>
      <c r="AX104" s="48"/>
      <c r="AY104" s="48">
        <v>104</v>
      </c>
      <c r="AZ104" s="48">
        <v>104</v>
      </c>
      <c r="BA104" s="48"/>
      <c r="BB104" s="48"/>
      <c r="BC104" s="49">
        <v>104</v>
      </c>
      <c r="BD104" s="48">
        <v>104</v>
      </c>
      <c r="BE104" s="48">
        <v>104</v>
      </c>
      <c r="BF104" s="48">
        <v>104</v>
      </c>
      <c r="BG104" s="48">
        <v>104</v>
      </c>
      <c r="BH104" s="48">
        <v>104</v>
      </c>
      <c r="BI104" s="48">
        <v>104</v>
      </c>
      <c r="BJ104" s="48">
        <v>104</v>
      </c>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v>104</v>
      </c>
      <c r="CJ104" s="48"/>
      <c r="CK104" s="48">
        <v>104</v>
      </c>
      <c r="CL104" s="48"/>
      <c r="CM104" s="48"/>
      <c r="CN104" s="48">
        <v>104</v>
      </c>
      <c r="CO104" s="48">
        <v>104</v>
      </c>
      <c r="CP104" s="48">
        <v>104</v>
      </c>
      <c r="CQ104" s="48">
        <v>104</v>
      </c>
      <c r="CR104" s="48">
        <v>104</v>
      </c>
      <c r="CS104" s="48">
        <v>104</v>
      </c>
      <c r="CT104" s="48">
        <v>104</v>
      </c>
      <c r="CU104" s="48">
        <v>104</v>
      </c>
      <c r="CV104" s="48">
        <v>104</v>
      </c>
      <c r="CW104" s="48"/>
      <c r="CX104" s="48">
        <v>104</v>
      </c>
      <c r="CY104" s="48">
        <v>104</v>
      </c>
    </row>
    <row r="105" spans="1:103" hidden="1" x14ac:dyDescent="0.25">
      <c r="A105" s="47" t="s">
        <v>10151</v>
      </c>
      <c r="B105" s="48">
        <v>105</v>
      </c>
      <c r="C105" s="48"/>
      <c r="D105" s="48">
        <v>105</v>
      </c>
      <c r="E105" s="48">
        <v>105</v>
      </c>
      <c r="F105" s="48">
        <v>105</v>
      </c>
      <c r="G105" s="48"/>
      <c r="H105" s="48"/>
      <c r="I105" s="48"/>
      <c r="J105" s="48"/>
      <c r="K105" s="48"/>
      <c r="L105" s="48"/>
      <c r="M105" s="48"/>
      <c r="N105" s="48"/>
      <c r="O105" s="48"/>
      <c r="P105" s="48"/>
      <c r="Q105" s="48"/>
      <c r="R105" s="48">
        <v>105</v>
      </c>
      <c r="S105" s="48">
        <v>105</v>
      </c>
      <c r="T105" s="48"/>
      <c r="U105" s="48"/>
      <c r="V105" s="48"/>
      <c r="W105" s="48"/>
      <c r="X105" s="48">
        <v>105</v>
      </c>
      <c r="Y105" s="48">
        <v>105</v>
      </c>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v>105</v>
      </c>
      <c r="AX105" s="48"/>
      <c r="AY105" s="48">
        <v>105</v>
      </c>
      <c r="AZ105" s="48">
        <v>105</v>
      </c>
      <c r="BA105" s="48"/>
      <c r="BB105" s="48"/>
      <c r="BC105" s="49">
        <v>105</v>
      </c>
      <c r="BD105" s="48">
        <v>105</v>
      </c>
      <c r="BE105" s="48">
        <v>105</v>
      </c>
      <c r="BF105" s="48">
        <v>105</v>
      </c>
      <c r="BG105" s="48">
        <v>105</v>
      </c>
      <c r="BH105" s="48">
        <v>105</v>
      </c>
      <c r="BI105" s="48">
        <v>105</v>
      </c>
      <c r="BJ105" s="48">
        <v>105</v>
      </c>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v>105</v>
      </c>
      <c r="CJ105" s="48"/>
      <c r="CK105" s="48">
        <v>105</v>
      </c>
      <c r="CL105" s="48"/>
      <c r="CM105" s="48"/>
      <c r="CN105" s="48"/>
      <c r="CO105" s="48">
        <v>105</v>
      </c>
      <c r="CP105" s="48">
        <v>105</v>
      </c>
      <c r="CQ105" s="48">
        <v>105</v>
      </c>
      <c r="CR105" s="48">
        <v>105</v>
      </c>
      <c r="CS105" s="48">
        <v>105</v>
      </c>
      <c r="CT105" s="48">
        <v>105</v>
      </c>
      <c r="CU105" s="48"/>
      <c r="CV105" s="48">
        <v>105</v>
      </c>
      <c r="CW105" s="48"/>
      <c r="CX105" s="48">
        <v>105</v>
      </c>
      <c r="CY105" s="48">
        <v>105</v>
      </c>
    </row>
    <row r="106" spans="1:103" hidden="1" x14ac:dyDescent="0.25">
      <c r="A106" s="47" t="s">
        <v>10151</v>
      </c>
      <c r="B106" s="48">
        <v>106</v>
      </c>
      <c r="C106" s="48"/>
      <c r="D106" s="48">
        <v>106</v>
      </c>
      <c r="E106" s="48">
        <v>106</v>
      </c>
      <c r="F106" s="48">
        <v>106</v>
      </c>
      <c r="G106" s="48"/>
      <c r="H106" s="48"/>
      <c r="I106" s="48"/>
      <c r="J106" s="48"/>
      <c r="K106" s="48"/>
      <c r="L106" s="48"/>
      <c r="M106" s="48"/>
      <c r="N106" s="48"/>
      <c r="O106" s="48"/>
      <c r="P106" s="48"/>
      <c r="Q106" s="48"/>
      <c r="R106" s="48">
        <v>106</v>
      </c>
      <c r="S106" s="48">
        <v>106</v>
      </c>
      <c r="T106" s="48"/>
      <c r="U106" s="48">
        <v>106</v>
      </c>
      <c r="V106" s="48">
        <v>106</v>
      </c>
      <c r="W106" s="48">
        <v>106</v>
      </c>
      <c r="X106" s="48">
        <v>106</v>
      </c>
      <c r="Y106" s="48">
        <v>106</v>
      </c>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v>106</v>
      </c>
      <c r="AX106" s="48"/>
      <c r="AY106" s="48">
        <v>106</v>
      </c>
      <c r="AZ106" s="48">
        <v>106</v>
      </c>
      <c r="BA106" s="48"/>
      <c r="BB106" s="48"/>
      <c r="BC106" s="49">
        <v>106</v>
      </c>
      <c r="BD106" s="48">
        <v>106</v>
      </c>
      <c r="BE106" s="48">
        <v>106</v>
      </c>
      <c r="BF106" s="48">
        <v>106</v>
      </c>
      <c r="BG106" s="48">
        <v>106</v>
      </c>
      <c r="BH106" s="48">
        <v>106</v>
      </c>
      <c r="BI106" s="48">
        <v>106</v>
      </c>
      <c r="BJ106" s="48">
        <v>106</v>
      </c>
      <c r="BK106" s="48">
        <v>106</v>
      </c>
      <c r="BL106" s="48">
        <v>106</v>
      </c>
      <c r="BM106" s="48">
        <v>106</v>
      </c>
      <c r="BN106" s="48">
        <v>106</v>
      </c>
      <c r="BO106" s="48"/>
      <c r="BP106" s="48">
        <v>106</v>
      </c>
      <c r="BQ106" s="48">
        <v>106</v>
      </c>
      <c r="BR106" s="48">
        <v>106</v>
      </c>
      <c r="BS106" s="48">
        <v>106</v>
      </c>
      <c r="BT106" s="48">
        <v>106</v>
      </c>
      <c r="BU106" s="48">
        <v>106</v>
      </c>
      <c r="BV106" s="48">
        <v>106</v>
      </c>
      <c r="BW106" s="48">
        <v>106</v>
      </c>
      <c r="BX106" s="48">
        <v>106</v>
      </c>
      <c r="BY106" s="48">
        <v>106</v>
      </c>
      <c r="BZ106" s="48">
        <v>106</v>
      </c>
      <c r="CA106" s="48">
        <v>106</v>
      </c>
      <c r="CB106" s="48"/>
      <c r="CC106" s="48"/>
      <c r="CD106" s="48"/>
      <c r="CE106" s="48">
        <v>106</v>
      </c>
      <c r="CF106" s="48"/>
      <c r="CG106" s="48">
        <v>106</v>
      </c>
      <c r="CH106" s="48">
        <v>106</v>
      </c>
      <c r="CI106" s="48">
        <v>106</v>
      </c>
      <c r="CJ106" s="48">
        <v>106</v>
      </c>
      <c r="CK106" s="48">
        <v>106</v>
      </c>
      <c r="CL106" s="48">
        <v>106</v>
      </c>
      <c r="CM106" s="48"/>
      <c r="CN106" s="48">
        <v>106</v>
      </c>
      <c r="CO106" s="48">
        <v>106</v>
      </c>
      <c r="CP106" s="48">
        <v>106</v>
      </c>
      <c r="CQ106" s="48">
        <v>106</v>
      </c>
      <c r="CR106" s="48">
        <v>106</v>
      </c>
      <c r="CS106" s="48">
        <v>106</v>
      </c>
      <c r="CT106" s="48">
        <v>106</v>
      </c>
      <c r="CU106" s="48">
        <v>106</v>
      </c>
      <c r="CV106" s="48">
        <v>106</v>
      </c>
      <c r="CW106" s="48"/>
      <c r="CX106" s="48">
        <v>106</v>
      </c>
      <c r="CY106" s="48">
        <v>106</v>
      </c>
    </row>
    <row r="107" spans="1:103" hidden="1" x14ac:dyDescent="0.25">
      <c r="A107" s="47" t="s">
        <v>10151</v>
      </c>
      <c r="B107" s="48">
        <v>107</v>
      </c>
      <c r="C107" s="48"/>
      <c r="D107" s="48">
        <v>107</v>
      </c>
      <c r="E107" s="48">
        <v>107</v>
      </c>
      <c r="F107" s="48">
        <v>107</v>
      </c>
      <c r="G107" s="48"/>
      <c r="H107" s="48"/>
      <c r="I107" s="48"/>
      <c r="J107" s="48"/>
      <c r="K107" s="48"/>
      <c r="L107" s="48"/>
      <c r="M107" s="48"/>
      <c r="N107" s="48"/>
      <c r="O107" s="48"/>
      <c r="P107" s="48"/>
      <c r="Q107" s="48"/>
      <c r="R107" s="48">
        <v>107</v>
      </c>
      <c r="S107" s="48">
        <v>107</v>
      </c>
      <c r="T107" s="48"/>
      <c r="U107" s="48">
        <v>107</v>
      </c>
      <c r="V107" s="48"/>
      <c r="W107" s="48"/>
      <c r="X107" s="48">
        <v>107</v>
      </c>
      <c r="Y107" s="48">
        <v>107</v>
      </c>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v>107</v>
      </c>
      <c r="AX107" s="48"/>
      <c r="AY107" s="48">
        <v>107</v>
      </c>
      <c r="AZ107" s="48">
        <v>107</v>
      </c>
      <c r="BA107" s="48"/>
      <c r="BB107" s="48"/>
      <c r="BC107" s="49">
        <v>107</v>
      </c>
      <c r="BD107" s="48">
        <v>107</v>
      </c>
      <c r="BE107" s="48">
        <v>107</v>
      </c>
      <c r="BF107" s="48">
        <v>107</v>
      </c>
      <c r="BG107" s="48">
        <v>107</v>
      </c>
      <c r="BH107" s="48">
        <v>107</v>
      </c>
      <c r="BI107" s="48">
        <v>107</v>
      </c>
      <c r="BJ107" s="48">
        <v>107</v>
      </c>
      <c r="BK107" s="48">
        <v>107</v>
      </c>
      <c r="BL107" s="48">
        <v>107</v>
      </c>
      <c r="BM107" s="48">
        <v>107</v>
      </c>
      <c r="BN107" s="48">
        <v>107</v>
      </c>
      <c r="BO107" s="48"/>
      <c r="BP107" s="48">
        <v>107</v>
      </c>
      <c r="BQ107" s="48">
        <v>107</v>
      </c>
      <c r="BR107" s="48">
        <v>107</v>
      </c>
      <c r="BS107" s="48">
        <v>107</v>
      </c>
      <c r="BT107" s="48">
        <v>107</v>
      </c>
      <c r="BU107" s="48">
        <v>107</v>
      </c>
      <c r="BV107" s="48">
        <v>107</v>
      </c>
      <c r="BW107" s="48">
        <v>107</v>
      </c>
      <c r="BX107" s="48">
        <v>107</v>
      </c>
      <c r="BY107" s="48">
        <v>107</v>
      </c>
      <c r="BZ107" s="48">
        <v>107</v>
      </c>
      <c r="CA107" s="48">
        <v>107</v>
      </c>
      <c r="CB107" s="48"/>
      <c r="CC107" s="48"/>
      <c r="CD107" s="48"/>
      <c r="CE107" s="48">
        <v>107</v>
      </c>
      <c r="CF107" s="48"/>
      <c r="CG107" s="48">
        <v>107</v>
      </c>
      <c r="CH107" s="48"/>
      <c r="CI107" s="48">
        <v>107</v>
      </c>
      <c r="CJ107" s="48">
        <v>107</v>
      </c>
      <c r="CK107" s="48">
        <v>107</v>
      </c>
      <c r="CL107" s="48">
        <v>107</v>
      </c>
      <c r="CM107" s="48"/>
      <c r="CN107" s="48"/>
      <c r="CO107" s="48">
        <v>107</v>
      </c>
      <c r="CP107" s="48">
        <v>107</v>
      </c>
      <c r="CQ107" s="48">
        <v>107</v>
      </c>
      <c r="CR107" s="48">
        <v>107</v>
      </c>
      <c r="CS107" s="48">
        <v>107</v>
      </c>
      <c r="CT107" s="48">
        <v>107</v>
      </c>
      <c r="CU107" s="48"/>
      <c r="CV107" s="48">
        <v>107</v>
      </c>
      <c r="CW107" s="48"/>
      <c r="CX107" s="48">
        <v>107</v>
      </c>
      <c r="CY107" s="48">
        <v>107</v>
      </c>
    </row>
    <row r="108" spans="1:103" hidden="1" x14ac:dyDescent="0.25">
      <c r="A108" s="5" t="s">
        <v>10150</v>
      </c>
      <c r="B108" s="21"/>
      <c r="C108" s="21"/>
      <c r="D108" s="21">
        <v>108</v>
      </c>
      <c r="E108" s="21">
        <v>108</v>
      </c>
      <c r="F108" s="21">
        <v>108</v>
      </c>
      <c r="G108" s="21"/>
      <c r="H108" s="21"/>
      <c r="I108" s="21"/>
      <c r="J108" s="21"/>
      <c r="K108" s="21"/>
      <c r="L108" s="21"/>
      <c r="M108" s="21"/>
      <c r="N108" s="21"/>
      <c r="O108" s="21"/>
      <c r="P108" s="21"/>
      <c r="Q108" s="21"/>
      <c r="R108" s="21">
        <v>108</v>
      </c>
      <c r="S108" s="21">
        <v>108</v>
      </c>
      <c r="T108" s="21"/>
      <c r="U108" s="21">
        <v>108</v>
      </c>
      <c r="V108" s="21">
        <v>108</v>
      </c>
      <c r="W108" s="21">
        <v>108</v>
      </c>
      <c r="X108" s="21">
        <v>108</v>
      </c>
      <c r="Y108" s="21">
        <v>108</v>
      </c>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v>108</v>
      </c>
      <c r="AX108" s="21"/>
      <c r="AY108" s="21">
        <v>108</v>
      </c>
      <c r="AZ108" s="21">
        <v>108</v>
      </c>
      <c r="BA108" s="21"/>
      <c r="BB108" s="21"/>
      <c r="BC108" s="46">
        <v>108</v>
      </c>
      <c r="BD108" s="21">
        <v>108</v>
      </c>
      <c r="BE108" s="21">
        <v>108</v>
      </c>
      <c r="BF108" s="21">
        <v>108</v>
      </c>
      <c r="BG108" s="21">
        <v>108</v>
      </c>
      <c r="BH108" s="21">
        <v>108</v>
      </c>
      <c r="BI108" s="21">
        <v>108</v>
      </c>
      <c r="BJ108" s="21">
        <v>108</v>
      </c>
      <c r="BK108" s="21">
        <v>108</v>
      </c>
      <c r="BL108" s="21">
        <v>108</v>
      </c>
      <c r="BM108" s="21">
        <v>108</v>
      </c>
      <c r="BN108" s="21">
        <v>108</v>
      </c>
      <c r="BO108" s="21"/>
      <c r="BP108" s="21">
        <v>108</v>
      </c>
      <c r="BQ108" s="21">
        <v>108</v>
      </c>
      <c r="BR108" s="21">
        <v>108</v>
      </c>
      <c r="BS108" s="21">
        <v>108</v>
      </c>
      <c r="BT108" s="21">
        <v>108</v>
      </c>
      <c r="BU108" s="21">
        <v>108</v>
      </c>
      <c r="BV108" s="21">
        <v>108</v>
      </c>
      <c r="BW108" s="21">
        <v>108</v>
      </c>
      <c r="BX108" s="21">
        <v>108</v>
      </c>
      <c r="BY108" s="21">
        <v>108</v>
      </c>
      <c r="BZ108" s="21">
        <v>108</v>
      </c>
      <c r="CA108" s="21">
        <v>108</v>
      </c>
      <c r="CB108" s="21"/>
      <c r="CC108" s="21"/>
      <c r="CD108" s="21"/>
      <c r="CE108" s="21">
        <v>108</v>
      </c>
      <c r="CF108" s="21"/>
      <c r="CG108" s="21">
        <v>108</v>
      </c>
      <c r="CH108" s="21">
        <v>108</v>
      </c>
      <c r="CI108" s="21">
        <v>108</v>
      </c>
      <c r="CJ108" s="21">
        <v>108</v>
      </c>
      <c r="CK108" s="21">
        <v>108</v>
      </c>
      <c r="CL108" s="21">
        <v>108</v>
      </c>
      <c r="CM108" s="21"/>
      <c r="CN108" s="21">
        <v>108</v>
      </c>
      <c r="CO108" s="21">
        <v>108</v>
      </c>
      <c r="CP108" s="21">
        <v>108</v>
      </c>
      <c r="CQ108" s="21">
        <v>108</v>
      </c>
      <c r="CR108" s="21">
        <v>108</v>
      </c>
      <c r="CS108" s="21">
        <v>108</v>
      </c>
      <c r="CT108" s="21">
        <v>108</v>
      </c>
      <c r="CU108" s="21"/>
      <c r="CV108" s="21">
        <v>108</v>
      </c>
      <c r="CW108" s="21"/>
      <c r="CX108" s="21">
        <v>108</v>
      </c>
      <c r="CY108" s="21">
        <v>108</v>
      </c>
    </row>
    <row r="109" spans="1:103" hidden="1" x14ac:dyDescent="0.25">
      <c r="A109" s="47" t="s">
        <v>10151</v>
      </c>
      <c r="B109" s="48">
        <v>109</v>
      </c>
      <c r="C109" s="48"/>
      <c r="D109" s="48">
        <v>109</v>
      </c>
      <c r="E109" s="48">
        <v>109</v>
      </c>
      <c r="F109" s="48">
        <v>109</v>
      </c>
      <c r="G109" s="48"/>
      <c r="H109" s="48"/>
      <c r="I109" s="48"/>
      <c r="J109" s="48"/>
      <c r="K109" s="48"/>
      <c r="L109" s="48"/>
      <c r="M109" s="48"/>
      <c r="N109" s="48"/>
      <c r="O109" s="48"/>
      <c r="P109" s="48"/>
      <c r="Q109" s="48"/>
      <c r="R109" s="48">
        <v>109</v>
      </c>
      <c r="S109" s="48">
        <v>109</v>
      </c>
      <c r="T109" s="48"/>
      <c r="U109" s="48">
        <v>109</v>
      </c>
      <c r="V109" s="48"/>
      <c r="W109" s="48"/>
      <c r="X109" s="48">
        <v>109</v>
      </c>
      <c r="Y109" s="48">
        <v>109</v>
      </c>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v>109</v>
      </c>
      <c r="AX109" s="48"/>
      <c r="AY109" s="48">
        <v>109</v>
      </c>
      <c r="AZ109" s="48">
        <v>109</v>
      </c>
      <c r="BA109" s="48"/>
      <c r="BB109" s="48"/>
      <c r="BC109" s="49">
        <v>109</v>
      </c>
      <c r="BD109" s="48">
        <v>109</v>
      </c>
      <c r="BE109" s="48">
        <v>109</v>
      </c>
      <c r="BF109" s="48">
        <v>109</v>
      </c>
      <c r="BG109" s="48">
        <v>109</v>
      </c>
      <c r="BH109" s="48">
        <v>109</v>
      </c>
      <c r="BI109" s="48">
        <v>109</v>
      </c>
      <c r="BJ109" s="48">
        <v>109</v>
      </c>
      <c r="BK109" s="48">
        <v>109</v>
      </c>
      <c r="BL109" s="48">
        <v>109</v>
      </c>
      <c r="BM109" s="48">
        <v>109</v>
      </c>
      <c r="BN109" s="48">
        <v>109</v>
      </c>
      <c r="BO109" s="48"/>
      <c r="BP109" s="48">
        <v>109</v>
      </c>
      <c r="BQ109" s="48">
        <v>109</v>
      </c>
      <c r="BR109" s="48">
        <v>109</v>
      </c>
      <c r="BS109" s="48">
        <v>109</v>
      </c>
      <c r="BT109" s="48">
        <v>109</v>
      </c>
      <c r="BU109" s="48">
        <v>109</v>
      </c>
      <c r="BV109" s="48">
        <v>109</v>
      </c>
      <c r="BW109" s="48">
        <v>109</v>
      </c>
      <c r="BX109" s="48">
        <v>109</v>
      </c>
      <c r="BY109" s="48">
        <v>109</v>
      </c>
      <c r="BZ109" s="48">
        <v>109</v>
      </c>
      <c r="CA109" s="48">
        <v>109</v>
      </c>
      <c r="CB109" s="48"/>
      <c r="CC109" s="48"/>
      <c r="CD109" s="48"/>
      <c r="CE109" s="48">
        <v>109</v>
      </c>
      <c r="CF109" s="48"/>
      <c r="CG109" s="48">
        <v>109</v>
      </c>
      <c r="CH109" s="48"/>
      <c r="CI109" s="48">
        <v>109</v>
      </c>
      <c r="CJ109" s="48">
        <v>109</v>
      </c>
      <c r="CK109" s="48">
        <v>109</v>
      </c>
      <c r="CL109" s="48">
        <v>109</v>
      </c>
      <c r="CM109" s="48"/>
      <c r="CN109" s="48">
        <v>109</v>
      </c>
      <c r="CO109" s="48">
        <v>109</v>
      </c>
      <c r="CP109" s="48">
        <v>109</v>
      </c>
      <c r="CQ109" s="48">
        <v>109</v>
      </c>
      <c r="CR109" s="48">
        <v>109</v>
      </c>
      <c r="CS109" s="48">
        <v>109</v>
      </c>
      <c r="CT109" s="48">
        <v>109</v>
      </c>
      <c r="CU109" s="48"/>
      <c r="CV109" s="48">
        <v>109</v>
      </c>
      <c r="CW109" s="48"/>
      <c r="CX109" s="48">
        <v>109</v>
      </c>
      <c r="CY109" s="48">
        <v>109</v>
      </c>
    </row>
    <row r="110" spans="1:103" hidden="1" x14ac:dyDescent="0.25">
      <c r="A110" s="47" t="s">
        <v>10151</v>
      </c>
      <c r="B110" s="48">
        <v>110</v>
      </c>
      <c r="C110" s="48"/>
      <c r="D110" s="48">
        <v>110</v>
      </c>
      <c r="E110" s="48">
        <v>110</v>
      </c>
      <c r="F110" s="48">
        <v>110</v>
      </c>
      <c r="G110" s="48"/>
      <c r="H110" s="48"/>
      <c r="I110" s="48"/>
      <c r="J110" s="48"/>
      <c r="K110" s="48"/>
      <c r="L110" s="48"/>
      <c r="M110" s="48"/>
      <c r="N110" s="48"/>
      <c r="O110" s="48"/>
      <c r="P110" s="48"/>
      <c r="Q110" s="48"/>
      <c r="R110" s="48">
        <v>110</v>
      </c>
      <c r="S110" s="48">
        <v>110</v>
      </c>
      <c r="T110" s="48"/>
      <c r="U110" s="48"/>
      <c r="V110" s="48">
        <v>110</v>
      </c>
      <c r="W110" s="48"/>
      <c r="X110" s="48">
        <v>110</v>
      </c>
      <c r="Y110" s="48">
        <v>110</v>
      </c>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v>110</v>
      </c>
      <c r="AX110" s="48"/>
      <c r="AY110" s="48">
        <v>110</v>
      </c>
      <c r="AZ110" s="48">
        <v>110</v>
      </c>
      <c r="BA110" s="48"/>
      <c r="BB110" s="48"/>
      <c r="BC110" s="49">
        <v>110</v>
      </c>
      <c r="BD110" s="48">
        <v>110</v>
      </c>
      <c r="BE110" s="48">
        <v>110</v>
      </c>
      <c r="BF110" s="48">
        <v>110</v>
      </c>
      <c r="BG110" s="48">
        <v>110</v>
      </c>
      <c r="BH110" s="48">
        <v>110</v>
      </c>
      <c r="BI110" s="48">
        <v>110</v>
      </c>
      <c r="BJ110" s="48">
        <v>110</v>
      </c>
      <c r="BK110" s="48">
        <v>110</v>
      </c>
      <c r="BL110" s="48">
        <v>110</v>
      </c>
      <c r="BM110" s="48">
        <v>110</v>
      </c>
      <c r="BN110" s="48">
        <v>110</v>
      </c>
      <c r="BO110" s="48"/>
      <c r="BP110" s="48">
        <v>110</v>
      </c>
      <c r="BQ110" s="48">
        <v>110</v>
      </c>
      <c r="BR110" s="48">
        <v>110</v>
      </c>
      <c r="BS110" s="48">
        <v>110</v>
      </c>
      <c r="BT110" s="48">
        <v>110</v>
      </c>
      <c r="BU110" s="48">
        <v>110</v>
      </c>
      <c r="BV110" s="48">
        <v>110</v>
      </c>
      <c r="BW110" s="48">
        <v>110</v>
      </c>
      <c r="BX110" s="48">
        <v>110</v>
      </c>
      <c r="BY110" s="48">
        <v>110</v>
      </c>
      <c r="BZ110" s="48">
        <v>110</v>
      </c>
      <c r="CA110" s="48">
        <v>110</v>
      </c>
      <c r="CB110" s="48"/>
      <c r="CC110" s="48"/>
      <c r="CD110" s="48"/>
      <c r="CE110" s="48">
        <v>110</v>
      </c>
      <c r="CF110" s="48"/>
      <c r="CG110" s="48">
        <v>110</v>
      </c>
      <c r="CH110" s="48"/>
      <c r="CI110" s="48">
        <v>110</v>
      </c>
      <c r="CJ110" s="48">
        <v>110</v>
      </c>
      <c r="CK110" s="48">
        <v>110</v>
      </c>
      <c r="CL110" s="48"/>
      <c r="CM110" s="48"/>
      <c r="CN110" s="48">
        <v>110</v>
      </c>
      <c r="CO110" s="48">
        <v>110</v>
      </c>
      <c r="CP110" s="48">
        <v>110</v>
      </c>
      <c r="CQ110" s="48">
        <v>110</v>
      </c>
      <c r="CR110" s="48">
        <v>110</v>
      </c>
      <c r="CS110" s="48">
        <v>110</v>
      </c>
      <c r="CT110" s="48">
        <v>110</v>
      </c>
      <c r="CU110" s="48"/>
      <c r="CV110" s="48">
        <v>110</v>
      </c>
      <c r="CW110" s="48"/>
      <c r="CX110" s="48">
        <v>110</v>
      </c>
      <c r="CY110" s="48">
        <v>110</v>
      </c>
    </row>
    <row r="111" spans="1:103" hidden="1" x14ac:dyDescent="0.25">
      <c r="A111" s="47" t="s">
        <v>10151</v>
      </c>
      <c r="B111" s="48">
        <v>111</v>
      </c>
      <c r="C111" s="48"/>
      <c r="D111" s="48">
        <v>111</v>
      </c>
      <c r="E111" s="48">
        <v>111</v>
      </c>
      <c r="F111" s="48">
        <v>111</v>
      </c>
      <c r="G111" s="48"/>
      <c r="H111" s="48"/>
      <c r="I111" s="48"/>
      <c r="J111" s="48"/>
      <c r="K111" s="48"/>
      <c r="L111" s="48"/>
      <c r="M111" s="48"/>
      <c r="N111" s="48"/>
      <c r="O111" s="48"/>
      <c r="P111" s="48"/>
      <c r="Q111" s="48"/>
      <c r="R111" s="48">
        <v>111</v>
      </c>
      <c r="S111" s="48">
        <v>111</v>
      </c>
      <c r="T111" s="48"/>
      <c r="U111" s="48">
        <v>111</v>
      </c>
      <c r="V111" s="48">
        <v>111</v>
      </c>
      <c r="W111" s="48"/>
      <c r="X111" s="48">
        <v>111</v>
      </c>
      <c r="Y111" s="48">
        <v>111</v>
      </c>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v>111</v>
      </c>
      <c r="AX111" s="48"/>
      <c r="AY111" s="48">
        <v>111</v>
      </c>
      <c r="AZ111" s="48">
        <v>111</v>
      </c>
      <c r="BA111" s="48"/>
      <c r="BB111" s="48"/>
      <c r="BC111" s="49">
        <v>111</v>
      </c>
      <c r="BD111" s="48">
        <v>111</v>
      </c>
      <c r="BE111" s="48">
        <v>111</v>
      </c>
      <c r="BF111" s="48">
        <v>111</v>
      </c>
      <c r="BG111" s="48">
        <v>111</v>
      </c>
      <c r="BH111" s="48">
        <v>111</v>
      </c>
      <c r="BI111" s="48">
        <v>111</v>
      </c>
      <c r="BJ111" s="48">
        <v>111</v>
      </c>
      <c r="BK111" s="48">
        <v>111</v>
      </c>
      <c r="BL111" s="48">
        <v>111</v>
      </c>
      <c r="BM111" s="48">
        <v>111</v>
      </c>
      <c r="BN111" s="48">
        <v>111</v>
      </c>
      <c r="BO111" s="48"/>
      <c r="BP111" s="48">
        <v>111</v>
      </c>
      <c r="BQ111" s="48">
        <v>111</v>
      </c>
      <c r="BR111" s="48">
        <v>111</v>
      </c>
      <c r="BS111" s="48">
        <v>111</v>
      </c>
      <c r="BT111" s="48">
        <v>111</v>
      </c>
      <c r="BU111" s="48">
        <v>111</v>
      </c>
      <c r="BV111" s="48">
        <v>111</v>
      </c>
      <c r="BW111" s="48">
        <v>111</v>
      </c>
      <c r="BX111" s="48">
        <v>111</v>
      </c>
      <c r="BY111" s="48">
        <v>111</v>
      </c>
      <c r="BZ111" s="48">
        <v>111</v>
      </c>
      <c r="CA111" s="48">
        <v>111</v>
      </c>
      <c r="CB111" s="48"/>
      <c r="CC111" s="48"/>
      <c r="CD111" s="48"/>
      <c r="CE111" s="48">
        <v>111</v>
      </c>
      <c r="CF111" s="48"/>
      <c r="CG111" s="48">
        <v>111</v>
      </c>
      <c r="CH111" s="48"/>
      <c r="CI111" s="48">
        <v>111</v>
      </c>
      <c r="CJ111" s="48">
        <v>111</v>
      </c>
      <c r="CK111" s="48">
        <v>111</v>
      </c>
      <c r="CL111" s="48">
        <v>111</v>
      </c>
      <c r="CM111" s="48"/>
      <c r="CN111" s="48">
        <v>111</v>
      </c>
      <c r="CO111" s="48">
        <v>111</v>
      </c>
      <c r="CP111" s="48">
        <v>111</v>
      </c>
      <c r="CQ111" s="48">
        <v>111</v>
      </c>
      <c r="CR111" s="48">
        <v>111</v>
      </c>
      <c r="CS111" s="48">
        <v>111</v>
      </c>
      <c r="CT111" s="48">
        <v>111</v>
      </c>
      <c r="CU111" s="48"/>
      <c r="CV111" s="48">
        <v>111</v>
      </c>
      <c r="CW111" s="48"/>
      <c r="CX111" s="48">
        <v>111</v>
      </c>
      <c r="CY111" s="48">
        <v>111</v>
      </c>
    </row>
    <row r="112" spans="1:103" hidden="1" x14ac:dyDescent="0.25">
      <c r="A112" s="5" t="s">
        <v>10150</v>
      </c>
      <c r="B112" s="21"/>
      <c r="C112" s="21"/>
      <c r="D112" s="21">
        <v>112</v>
      </c>
      <c r="E112" s="21">
        <v>112</v>
      </c>
      <c r="F112" s="21">
        <v>112</v>
      </c>
      <c r="G112" s="21"/>
      <c r="H112" s="21"/>
      <c r="I112" s="21"/>
      <c r="J112" s="21"/>
      <c r="K112" s="21"/>
      <c r="L112" s="21"/>
      <c r="M112" s="21"/>
      <c r="N112" s="21"/>
      <c r="O112" s="21"/>
      <c r="P112" s="21"/>
      <c r="Q112" s="21"/>
      <c r="R112" s="21">
        <v>112</v>
      </c>
      <c r="S112" s="21">
        <v>112</v>
      </c>
      <c r="T112" s="21"/>
      <c r="U112" s="21">
        <v>112</v>
      </c>
      <c r="V112" s="21"/>
      <c r="W112" s="21"/>
      <c r="X112" s="21">
        <v>112</v>
      </c>
      <c r="Y112" s="21">
        <v>112</v>
      </c>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v>112</v>
      </c>
      <c r="AX112" s="21"/>
      <c r="AY112" s="21">
        <v>112</v>
      </c>
      <c r="AZ112" s="21">
        <v>112</v>
      </c>
      <c r="BA112" s="21"/>
      <c r="BB112" s="21"/>
      <c r="BC112" s="46">
        <v>112</v>
      </c>
      <c r="BD112" s="21">
        <v>112</v>
      </c>
      <c r="BE112" s="21">
        <v>112</v>
      </c>
      <c r="BF112" s="21">
        <v>112</v>
      </c>
      <c r="BG112" s="21">
        <v>112</v>
      </c>
      <c r="BH112" s="21">
        <v>112</v>
      </c>
      <c r="BI112" s="21">
        <v>112</v>
      </c>
      <c r="BJ112" s="21">
        <v>112</v>
      </c>
      <c r="BK112" s="21">
        <v>112</v>
      </c>
      <c r="BL112" s="21">
        <v>112</v>
      </c>
      <c r="BM112" s="21">
        <v>112</v>
      </c>
      <c r="BN112" s="21">
        <v>112</v>
      </c>
      <c r="BO112" s="21"/>
      <c r="BP112" s="21">
        <v>112</v>
      </c>
      <c r="BQ112" s="21">
        <v>112</v>
      </c>
      <c r="BR112" s="21">
        <v>112</v>
      </c>
      <c r="BS112" s="21">
        <v>112</v>
      </c>
      <c r="BT112" s="21">
        <v>112</v>
      </c>
      <c r="BU112" s="21">
        <v>112</v>
      </c>
      <c r="BV112" s="21">
        <v>112</v>
      </c>
      <c r="BW112" s="21">
        <v>112</v>
      </c>
      <c r="BX112" s="21">
        <v>112</v>
      </c>
      <c r="BY112" s="21">
        <v>112</v>
      </c>
      <c r="BZ112" s="21">
        <v>112</v>
      </c>
      <c r="CA112" s="21">
        <v>112</v>
      </c>
      <c r="CB112" s="21"/>
      <c r="CC112" s="21"/>
      <c r="CD112" s="21"/>
      <c r="CE112" s="21">
        <v>112</v>
      </c>
      <c r="CF112" s="21"/>
      <c r="CG112" s="21">
        <v>112</v>
      </c>
      <c r="CH112" s="21">
        <v>112</v>
      </c>
      <c r="CI112" s="21">
        <v>112</v>
      </c>
      <c r="CJ112" s="21">
        <v>112</v>
      </c>
      <c r="CK112" s="21">
        <v>112</v>
      </c>
      <c r="CL112" s="21">
        <v>112</v>
      </c>
      <c r="CM112" s="21"/>
      <c r="CN112" s="21"/>
      <c r="CO112" s="21">
        <v>112</v>
      </c>
      <c r="CP112" s="21">
        <v>112</v>
      </c>
      <c r="CQ112" s="21">
        <v>112</v>
      </c>
      <c r="CR112" s="21">
        <v>112</v>
      </c>
      <c r="CS112" s="21">
        <v>112</v>
      </c>
      <c r="CT112" s="21">
        <v>112</v>
      </c>
      <c r="CU112" s="21"/>
      <c r="CV112" s="21">
        <v>112</v>
      </c>
      <c r="CW112" s="21"/>
      <c r="CX112" s="21">
        <v>112</v>
      </c>
      <c r="CY112" s="21">
        <v>112</v>
      </c>
    </row>
    <row r="113" spans="1:103" hidden="1" x14ac:dyDescent="0.25">
      <c r="A113" s="47" t="s">
        <v>10151</v>
      </c>
      <c r="B113" s="48">
        <v>113</v>
      </c>
      <c r="C113" s="48"/>
      <c r="D113" s="48">
        <v>113</v>
      </c>
      <c r="E113" s="48">
        <v>113</v>
      </c>
      <c r="F113" s="48">
        <v>113</v>
      </c>
      <c r="G113" s="48"/>
      <c r="H113" s="48"/>
      <c r="I113" s="48"/>
      <c r="J113" s="48"/>
      <c r="K113" s="48"/>
      <c r="L113" s="48"/>
      <c r="M113" s="48"/>
      <c r="N113" s="48"/>
      <c r="O113" s="48"/>
      <c r="P113" s="48"/>
      <c r="Q113" s="48"/>
      <c r="R113" s="48">
        <v>113</v>
      </c>
      <c r="S113" s="48">
        <v>113</v>
      </c>
      <c r="T113" s="48"/>
      <c r="U113" s="48">
        <v>113</v>
      </c>
      <c r="V113" s="48"/>
      <c r="W113" s="48"/>
      <c r="X113" s="48">
        <v>113</v>
      </c>
      <c r="Y113" s="48">
        <v>113</v>
      </c>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v>113</v>
      </c>
      <c r="AX113" s="48"/>
      <c r="AY113" s="48">
        <v>113</v>
      </c>
      <c r="AZ113" s="48">
        <v>113</v>
      </c>
      <c r="BA113" s="48"/>
      <c r="BB113" s="48"/>
      <c r="BC113" s="49">
        <v>113</v>
      </c>
      <c r="BD113" s="48">
        <v>113</v>
      </c>
      <c r="BE113" s="48">
        <v>113</v>
      </c>
      <c r="BF113" s="48">
        <v>113</v>
      </c>
      <c r="BG113" s="48">
        <v>113</v>
      </c>
      <c r="BH113" s="48">
        <v>113</v>
      </c>
      <c r="BI113" s="48">
        <v>113</v>
      </c>
      <c r="BJ113" s="48">
        <v>113</v>
      </c>
      <c r="BK113" s="48">
        <v>113</v>
      </c>
      <c r="BL113" s="48">
        <v>113</v>
      </c>
      <c r="BM113" s="48">
        <v>113</v>
      </c>
      <c r="BN113" s="48">
        <v>113</v>
      </c>
      <c r="BO113" s="48"/>
      <c r="BP113" s="48">
        <v>113</v>
      </c>
      <c r="BQ113" s="48">
        <v>113</v>
      </c>
      <c r="BR113" s="48">
        <v>113</v>
      </c>
      <c r="BS113" s="48">
        <v>113</v>
      </c>
      <c r="BT113" s="48">
        <v>113</v>
      </c>
      <c r="BU113" s="48">
        <v>113</v>
      </c>
      <c r="BV113" s="48">
        <v>113</v>
      </c>
      <c r="BW113" s="48">
        <v>113</v>
      </c>
      <c r="BX113" s="48">
        <v>113</v>
      </c>
      <c r="BY113" s="48">
        <v>113</v>
      </c>
      <c r="BZ113" s="48">
        <v>113</v>
      </c>
      <c r="CA113" s="48">
        <v>113</v>
      </c>
      <c r="CB113" s="48">
        <v>113</v>
      </c>
      <c r="CC113" s="48">
        <v>113</v>
      </c>
      <c r="CD113" s="48">
        <v>113</v>
      </c>
      <c r="CE113" s="48">
        <v>113</v>
      </c>
      <c r="CF113" s="48">
        <v>113</v>
      </c>
      <c r="CG113" s="48">
        <v>113</v>
      </c>
      <c r="CH113" s="48">
        <v>113</v>
      </c>
      <c r="CI113" s="48">
        <v>113</v>
      </c>
      <c r="CJ113" s="48">
        <v>113</v>
      </c>
      <c r="CK113" s="48">
        <v>113</v>
      </c>
      <c r="CL113" s="48">
        <v>113</v>
      </c>
      <c r="CM113" s="48">
        <v>113</v>
      </c>
      <c r="CN113" s="48">
        <v>113</v>
      </c>
      <c r="CO113" s="48">
        <v>113</v>
      </c>
      <c r="CP113" s="48">
        <v>113</v>
      </c>
      <c r="CQ113" s="48">
        <v>113</v>
      </c>
      <c r="CR113" s="48">
        <v>113</v>
      </c>
      <c r="CS113" s="48">
        <v>113</v>
      </c>
      <c r="CT113" s="48">
        <v>113</v>
      </c>
      <c r="CU113" s="48">
        <v>113</v>
      </c>
      <c r="CV113" s="48">
        <v>113</v>
      </c>
      <c r="CW113" s="48"/>
      <c r="CX113" s="48">
        <v>113</v>
      </c>
      <c r="CY113" s="48">
        <v>113</v>
      </c>
    </row>
    <row r="114" spans="1:103" hidden="1" x14ac:dyDescent="0.25">
      <c r="A114" s="47" t="s">
        <v>10151</v>
      </c>
      <c r="B114" s="48">
        <v>114</v>
      </c>
      <c r="C114" s="48"/>
      <c r="D114" s="48">
        <v>114</v>
      </c>
      <c r="E114" s="48">
        <v>114</v>
      </c>
      <c r="F114" s="48">
        <v>114</v>
      </c>
      <c r="G114" s="48"/>
      <c r="H114" s="48"/>
      <c r="I114" s="48"/>
      <c r="J114" s="48"/>
      <c r="K114" s="48"/>
      <c r="L114" s="48"/>
      <c r="M114" s="48"/>
      <c r="N114" s="48"/>
      <c r="O114" s="48"/>
      <c r="P114" s="48"/>
      <c r="Q114" s="48"/>
      <c r="R114" s="48">
        <v>114</v>
      </c>
      <c r="S114" s="48">
        <v>114</v>
      </c>
      <c r="T114" s="48"/>
      <c r="U114" s="48">
        <v>114</v>
      </c>
      <c r="V114" s="48">
        <v>114</v>
      </c>
      <c r="W114" s="48">
        <v>114</v>
      </c>
      <c r="X114" s="48">
        <v>114</v>
      </c>
      <c r="Y114" s="48">
        <v>114</v>
      </c>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v>114</v>
      </c>
      <c r="AX114" s="48"/>
      <c r="AY114" s="48">
        <v>114</v>
      </c>
      <c r="AZ114" s="48">
        <v>114</v>
      </c>
      <c r="BA114" s="48"/>
      <c r="BB114" s="48"/>
      <c r="BC114" s="49">
        <v>114</v>
      </c>
      <c r="BD114" s="48">
        <v>114</v>
      </c>
      <c r="BE114" s="48">
        <v>114</v>
      </c>
      <c r="BF114" s="48">
        <v>114</v>
      </c>
      <c r="BG114" s="48">
        <v>114</v>
      </c>
      <c r="BH114" s="48">
        <v>114</v>
      </c>
      <c r="BI114" s="48">
        <v>114</v>
      </c>
      <c r="BJ114" s="48">
        <v>114</v>
      </c>
      <c r="BK114" s="48">
        <v>114</v>
      </c>
      <c r="BL114" s="48">
        <v>114</v>
      </c>
      <c r="BM114" s="48">
        <v>114</v>
      </c>
      <c r="BN114" s="48">
        <v>114</v>
      </c>
      <c r="BO114" s="48"/>
      <c r="BP114" s="48">
        <v>114</v>
      </c>
      <c r="BQ114" s="48">
        <v>114</v>
      </c>
      <c r="BR114" s="48">
        <v>114</v>
      </c>
      <c r="BS114" s="48">
        <v>114</v>
      </c>
      <c r="BT114" s="48">
        <v>114</v>
      </c>
      <c r="BU114" s="48">
        <v>114</v>
      </c>
      <c r="BV114" s="48">
        <v>114</v>
      </c>
      <c r="BW114" s="48">
        <v>114</v>
      </c>
      <c r="BX114" s="48">
        <v>114</v>
      </c>
      <c r="BY114" s="48">
        <v>114</v>
      </c>
      <c r="BZ114" s="48">
        <v>114</v>
      </c>
      <c r="CA114" s="48">
        <v>114</v>
      </c>
      <c r="CB114" s="48"/>
      <c r="CC114" s="48"/>
      <c r="CD114" s="48"/>
      <c r="CE114" s="48">
        <v>114</v>
      </c>
      <c r="CF114" s="48"/>
      <c r="CG114" s="48">
        <v>114</v>
      </c>
      <c r="CH114" s="48"/>
      <c r="CI114" s="48">
        <v>114</v>
      </c>
      <c r="CJ114" s="48">
        <v>114</v>
      </c>
      <c r="CK114" s="48">
        <v>114</v>
      </c>
      <c r="CL114" s="48">
        <v>114</v>
      </c>
      <c r="CM114" s="48"/>
      <c r="CN114" s="48"/>
      <c r="CO114" s="48">
        <v>114</v>
      </c>
      <c r="CP114" s="48">
        <v>114</v>
      </c>
      <c r="CQ114" s="48">
        <v>114</v>
      </c>
      <c r="CR114" s="48">
        <v>114</v>
      </c>
      <c r="CS114" s="48">
        <v>114</v>
      </c>
      <c r="CT114" s="48">
        <v>114</v>
      </c>
      <c r="CU114" s="48">
        <v>114</v>
      </c>
      <c r="CV114" s="48">
        <v>114</v>
      </c>
      <c r="CW114" s="48"/>
      <c r="CX114" s="48">
        <v>114</v>
      </c>
      <c r="CY114" s="48">
        <v>114</v>
      </c>
    </row>
    <row r="115" spans="1:103" hidden="1" x14ac:dyDescent="0.25">
      <c r="A115" s="47" t="s">
        <v>10151</v>
      </c>
      <c r="B115" s="48">
        <v>115</v>
      </c>
      <c r="C115" s="48"/>
      <c r="D115" s="48">
        <v>115</v>
      </c>
      <c r="E115" s="48">
        <v>115</v>
      </c>
      <c r="F115" s="48">
        <v>115</v>
      </c>
      <c r="G115" s="48"/>
      <c r="H115" s="48"/>
      <c r="I115" s="48"/>
      <c r="J115" s="48"/>
      <c r="K115" s="48"/>
      <c r="L115" s="48"/>
      <c r="M115" s="48"/>
      <c r="N115" s="48"/>
      <c r="O115" s="48"/>
      <c r="P115" s="48"/>
      <c r="Q115" s="48"/>
      <c r="R115" s="48">
        <v>115</v>
      </c>
      <c r="S115" s="48">
        <v>115</v>
      </c>
      <c r="T115" s="48"/>
      <c r="U115" s="48">
        <v>115</v>
      </c>
      <c r="V115" s="48">
        <v>115</v>
      </c>
      <c r="W115" s="48">
        <v>115</v>
      </c>
      <c r="X115" s="48">
        <v>115</v>
      </c>
      <c r="Y115" s="48">
        <v>115</v>
      </c>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v>115</v>
      </c>
      <c r="AX115" s="48"/>
      <c r="AY115" s="48">
        <v>115</v>
      </c>
      <c r="AZ115" s="48">
        <v>115</v>
      </c>
      <c r="BA115" s="48"/>
      <c r="BB115" s="48"/>
      <c r="BC115" s="49">
        <v>115</v>
      </c>
      <c r="BD115" s="48">
        <v>115</v>
      </c>
      <c r="BE115" s="48">
        <v>115</v>
      </c>
      <c r="BF115" s="48"/>
      <c r="BG115" s="48"/>
      <c r="BH115" s="48"/>
      <c r="BI115" s="48"/>
      <c r="BJ115" s="48"/>
      <c r="BK115" s="48">
        <v>115</v>
      </c>
      <c r="BL115" s="48">
        <v>115</v>
      </c>
      <c r="BM115" s="48">
        <v>115</v>
      </c>
      <c r="BN115" s="48">
        <v>115</v>
      </c>
      <c r="BO115" s="48"/>
      <c r="BP115" s="48">
        <v>115</v>
      </c>
      <c r="BQ115" s="48">
        <v>115</v>
      </c>
      <c r="BR115" s="48">
        <v>115</v>
      </c>
      <c r="BS115" s="48">
        <v>115</v>
      </c>
      <c r="BT115" s="48">
        <v>115</v>
      </c>
      <c r="BU115" s="48">
        <v>115</v>
      </c>
      <c r="BV115" s="48">
        <v>115</v>
      </c>
      <c r="BW115" s="48">
        <v>115</v>
      </c>
      <c r="BX115" s="48">
        <v>115</v>
      </c>
      <c r="BY115" s="48">
        <v>115</v>
      </c>
      <c r="BZ115" s="48">
        <v>115</v>
      </c>
      <c r="CA115" s="48">
        <v>115</v>
      </c>
      <c r="CB115" s="48"/>
      <c r="CC115" s="48"/>
      <c r="CD115" s="48"/>
      <c r="CE115" s="48">
        <v>115</v>
      </c>
      <c r="CF115" s="48"/>
      <c r="CG115" s="48">
        <v>115</v>
      </c>
      <c r="CH115" s="48">
        <v>115</v>
      </c>
      <c r="CI115" s="48">
        <v>115</v>
      </c>
      <c r="CJ115" s="48">
        <v>115</v>
      </c>
      <c r="CK115" s="48">
        <v>115</v>
      </c>
      <c r="CL115" s="48">
        <v>115</v>
      </c>
      <c r="CM115" s="48">
        <v>115</v>
      </c>
      <c r="CN115" s="48">
        <v>115</v>
      </c>
      <c r="CO115" s="48">
        <v>115</v>
      </c>
      <c r="CP115" s="48">
        <v>115</v>
      </c>
      <c r="CQ115" s="48">
        <v>115</v>
      </c>
      <c r="CR115" s="48">
        <v>115</v>
      </c>
      <c r="CS115" s="48"/>
      <c r="CT115" s="48"/>
      <c r="CU115" s="48">
        <v>115</v>
      </c>
      <c r="CV115" s="48">
        <v>115</v>
      </c>
      <c r="CW115" s="48"/>
      <c r="CX115" s="48">
        <v>115</v>
      </c>
      <c r="CY115" s="48">
        <v>115</v>
      </c>
    </row>
    <row r="116" spans="1:103" hidden="1" x14ac:dyDescent="0.25">
      <c r="A116" s="47" t="s">
        <v>10151</v>
      </c>
      <c r="B116" s="48">
        <v>116</v>
      </c>
      <c r="C116" s="48"/>
      <c r="D116" s="48">
        <v>116</v>
      </c>
      <c r="E116" s="48">
        <v>116</v>
      </c>
      <c r="F116" s="48">
        <v>116</v>
      </c>
      <c r="G116" s="48"/>
      <c r="H116" s="48"/>
      <c r="I116" s="48"/>
      <c r="J116" s="48"/>
      <c r="K116" s="48"/>
      <c r="L116" s="48"/>
      <c r="M116" s="48"/>
      <c r="N116" s="48"/>
      <c r="O116" s="48"/>
      <c r="P116" s="48"/>
      <c r="Q116" s="48"/>
      <c r="R116" s="48">
        <v>116</v>
      </c>
      <c r="S116" s="48">
        <v>116</v>
      </c>
      <c r="T116" s="48"/>
      <c r="U116" s="48">
        <v>116</v>
      </c>
      <c r="V116" s="48">
        <v>116</v>
      </c>
      <c r="W116" s="48">
        <v>116</v>
      </c>
      <c r="X116" s="48">
        <v>116</v>
      </c>
      <c r="Y116" s="48">
        <v>116</v>
      </c>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v>116</v>
      </c>
      <c r="AX116" s="48"/>
      <c r="AY116" s="48">
        <v>116</v>
      </c>
      <c r="AZ116" s="48">
        <v>116</v>
      </c>
      <c r="BA116" s="48"/>
      <c r="BB116" s="48"/>
      <c r="BC116" s="49">
        <v>116</v>
      </c>
      <c r="BD116" s="48">
        <v>116</v>
      </c>
      <c r="BE116" s="48">
        <v>116</v>
      </c>
      <c r="BF116" s="48">
        <v>116</v>
      </c>
      <c r="BG116" s="48">
        <v>116</v>
      </c>
      <c r="BH116" s="48">
        <v>116</v>
      </c>
      <c r="BI116" s="48">
        <v>116</v>
      </c>
      <c r="BJ116" s="48">
        <v>116</v>
      </c>
      <c r="BK116" s="48">
        <v>116</v>
      </c>
      <c r="BL116" s="48">
        <v>116</v>
      </c>
      <c r="BM116" s="48">
        <v>116</v>
      </c>
      <c r="BN116" s="48">
        <v>116</v>
      </c>
      <c r="BO116" s="48"/>
      <c r="BP116" s="48">
        <v>116</v>
      </c>
      <c r="BQ116" s="48">
        <v>116</v>
      </c>
      <c r="BR116" s="48">
        <v>116</v>
      </c>
      <c r="BS116" s="48">
        <v>116</v>
      </c>
      <c r="BT116" s="48">
        <v>116</v>
      </c>
      <c r="BU116" s="48">
        <v>116</v>
      </c>
      <c r="BV116" s="48">
        <v>116</v>
      </c>
      <c r="BW116" s="48">
        <v>116</v>
      </c>
      <c r="BX116" s="48">
        <v>116</v>
      </c>
      <c r="BY116" s="48">
        <v>116</v>
      </c>
      <c r="BZ116" s="48">
        <v>116</v>
      </c>
      <c r="CA116" s="48">
        <v>116</v>
      </c>
      <c r="CB116" s="48">
        <v>116</v>
      </c>
      <c r="CC116" s="48"/>
      <c r="CD116" s="48">
        <v>116</v>
      </c>
      <c r="CE116" s="48">
        <v>116</v>
      </c>
      <c r="CF116" s="48">
        <v>116</v>
      </c>
      <c r="CG116" s="48">
        <v>116</v>
      </c>
      <c r="CH116" s="48"/>
      <c r="CI116" s="48">
        <v>116</v>
      </c>
      <c r="CJ116" s="48">
        <v>116</v>
      </c>
      <c r="CK116" s="48">
        <v>116</v>
      </c>
      <c r="CL116" s="48">
        <v>116</v>
      </c>
      <c r="CM116" s="48">
        <v>116</v>
      </c>
      <c r="CN116" s="48">
        <v>116</v>
      </c>
      <c r="CO116" s="48">
        <v>116</v>
      </c>
      <c r="CP116" s="48">
        <v>116</v>
      </c>
      <c r="CQ116" s="48">
        <v>116</v>
      </c>
      <c r="CR116" s="48">
        <v>116</v>
      </c>
      <c r="CS116" s="48">
        <v>116</v>
      </c>
      <c r="CT116" s="48">
        <v>116</v>
      </c>
      <c r="CU116" s="48">
        <v>116</v>
      </c>
      <c r="CV116" s="48">
        <v>116</v>
      </c>
      <c r="CW116" s="48"/>
      <c r="CX116" s="48">
        <v>116</v>
      </c>
      <c r="CY116" s="48">
        <v>116</v>
      </c>
    </row>
    <row r="117" spans="1:103" hidden="1" x14ac:dyDescent="0.25">
      <c r="A117" s="5" t="s">
        <v>10150</v>
      </c>
      <c r="B117" s="21"/>
      <c r="C117" s="21"/>
      <c r="D117" s="21">
        <v>117</v>
      </c>
      <c r="E117" s="21">
        <v>117</v>
      </c>
      <c r="F117" s="21">
        <v>117</v>
      </c>
      <c r="G117" s="21"/>
      <c r="H117" s="21"/>
      <c r="I117" s="21"/>
      <c r="J117" s="21"/>
      <c r="K117" s="21"/>
      <c r="L117" s="21"/>
      <c r="M117" s="21"/>
      <c r="N117" s="21"/>
      <c r="O117" s="21"/>
      <c r="P117" s="21"/>
      <c r="Q117" s="21"/>
      <c r="R117" s="21">
        <v>117</v>
      </c>
      <c r="S117" s="21">
        <v>117</v>
      </c>
      <c r="T117" s="21"/>
      <c r="U117" s="21"/>
      <c r="V117" s="21">
        <v>117</v>
      </c>
      <c r="W117" s="21"/>
      <c r="X117" s="21">
        <v>117</v>
      </c>
      <c r="Y117" s="21">
        <v>117</v>
      </c>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v>117</v>
      </c>
      <c r="AX117" s="21"/>
      <c r="AY117" s="21">
        <v>117</v>
      </c>
      <c r="AZ117" s="21">
        <v>117</v>
      </c>
      <c r="BA117" s="21"/>
      <c r="BB117" s="21"/>
      <c r="BC117" s="46">
        <v>117</v>
      </c>
      <c r="BD117" s="21">
        <v>117</v>
      </c>
      <c r="BE117" s="21">
        <v>117</v>
      </c>
      <c r="BF117" s="21">
        <v>117</v>
      </c>
      <c r="BG117" s="21">
        <v>117</v>
      </c>
      <c r="BH117" s="21">
        <v>117</v>
      </c>
      <c r="BI117" s="21">
        <v>117</v>
      </c>
      <c r="BJ117" s="21">
        <v>117</v>
      </c>
      <c r="BK117" s="21">
        <v>117</v>
      </c>
      <c r="BL117" s="21">
        <v>117</v>
      </c>
      <c r="BM117" s="21">
        <v>117</v>
      </c>
      <c r="BN117" s="21">
        <v>117</v>
      </c>
      <c r="BO117" s="21"/>
      <c r="BP117" s="21">
        <v>117</v>
      </c>
      <c r="BQ117" s="21">
        <v>117</v>
      </c>
      <c r="BR117" s="21"/>
      <c r="BS117" s="21">
        <v>117</v>
      </c>
      <c r="BT117" s="21">
        <v>117</v>
      </c>
      <c r="BU117" s="21">
        <v>117</v>
      </c>
      <c r="BV117" s="21">
        <v>117</v>
      </c>
      <c r="BW117" s="21">
        <v>117</v>
      </c>
      <c r="BX117" s="21">
        <v>117</v>
      </c>
      <c r="BY117" s="21">
        <v>117</v>
      </c>
      <c r="BZ117" s="21">
        <v>117</v>
      </c>
      <c r="CA117" s="21">
        <v>117</v>
      </c>
      <c r="CB117" s="21">
        <v>117</v>
      </c>
      <c r="CC117" s="21"/>
      <c r="CD117" s="21">
        <v>117</v>
      </c>
      <c r="CE117" s="21">
        <v>117</v>
      </c>
      <c r="CF117" s="21">
        <v>117</v>
      </c>
      <c r="CG117" s="21">
        <v>117</v>
      </c>
      <c r="CH117" s="21"/>
      <c r="CI117" s="21">
        <v>117</v>
      </c>
      <c r="CJ117" s="21">
        <v>117</v>
      </c>
      <c r="CK117" s="21">
        <v>117</v>
      </c>
      <c r="CL117" s="21"/>
      <c r="CM117" s="21">
        <v>117</v>
      </c>
      <c r="CN117" s="21"/>
      <c r="CO117" s="21">
        <v>117</v>
      </c>
      <c r="CP117" s="21">
        <v>117</v>
      </c>
      <c r="CQ117" s="21">
        <v>117</v>
      </c>
      <c r="CR117" s="21">
        <v>117</v>
      </c>
      <c r="CS117" s="21">
        <v>117</v>
      </c>
      <c r="CT117" s="21">
        <v>117</v>
      </c>
      <c r="CU117" s="21"/>
      <c r="CV117" s="21">
        <v>117</v>
      </c>
      <c r="CW117" s="21"/>
      <c r="CX117" s="21">
        <v>117</v>
      </c>
      <c r="CY117" s="21">
        <v>117</v>
      </c>
    </row>
    <row r="118" spans="1:103" hidden="1" x14ac:dyDescent="0.25">
      <c r="A118" s="47" t="s">
        <v>10151</v>
      </c>
      <c r="B118" s="48">
        <v>118</v>
      </c>
      <c r="C118" s="48">
        <v>118</v>
      </c>
      <c r="D118" s="48">
        <v>118</v>
      </c>
      <c r="E118" s="48">
        <v>118</v>
      </c>
      <c r="F118" s="48">
        <v>118</v>
      </c>
      <c r="G118" s="48"/>
      <c r="H118" s="48"/>
      <c r="I118" s="48"/>
      <c r="J118" s="48"/>
      <c r="K118" s="48"/>
      <c r="L118" s="48"/>
      <c r="M118" s="48"/>
      <c r="N118" s="48"/>
      <c r="O118" s="48"/>
      <c r="P118" s="48"/>
      <c r="Q118" s="48"/>
      <c r="R118" s="48">
        <v>118</v>
      </c>
      <c r="S118" s="48">
        <v>118</v>
      </c>
      <c r="T118" s="48"/>
      <c r="U118" s="48"/>
      <c r="V118" s="48">
        <v>118</v>
      </c>
      <c r="W118" s="48"/>
      <c r="X118" s="48">
        <v>118</v>
      </c>
      <c r="Y118" s="48">
        <v>118</v>
      </c>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v>118</v>
      </c>
      <c r="AX118" s="48"/>
      <c r="AY118" s="48">
        <v>118</v>
      </c>
      <c r="AZ118" s="48">
        <v>118</v>
      </c>
      <c r="BA118" s="48">
        <v>118</v>
      </c>
      <c r="BB118" s="48"/>
      <c r="BC118" s="49">
        <v>118</v>
      </c>
      <c r="BD118" s="48">
        <v>118</v>
      </c>
      <c r="BE118" s="48">
        <v>118</v>
      </c>
      <c r="BF118" s="48">
        <v>118</v>
      </c>
      <c r="BG118" s="48">
        <v>118</v>
      </c>
      <c r="BH118" s="48">
        <v>118</v>
      </c>
      <c r="BI118" s="48">
        <v>118</v>
      </c>
      <c r="BJ118" s="48">
        <v>118</v>
      </c>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v>118</v>
      </c>
      <c r="CJ118" s="48"/>
      <c r="CK118" s="48">
        <v>118</v>
      </c>
      <c r="CL118" s="48"/>
      <c r="CM118" s="48"/>
      <c r="CN118" s="48">
        <v>118</v>
      </c>
      <c r="CO118" s="48">
        <v>118</v>
      </c>
      <c r="CP118" s="48">
        <v>118</v>
      </c>
      <c r="CQ118" s="48">
        <v>118</v>
      </c>
      <c r="CR118" s="48">
        <v>118</v>
      </c>
      <c r="CS118" s="48">
        <v>118</v>
      </c>
      <c r="CT118" s="48">
        <v>118</v>
      </c>
      <c r="CU118" s="48">
        <v>118</v>
      </c>
      <c r="CV118" s="48">
        <v>118</v>
      </c>
      <c r="CW118" s="48"/>
      <c r="CX118" s="48">
        <v>118</v>
      </c>
      <c r="CY118" s="48">
        <v>118</v>
      </c>
    </row>
    <row r="119" spans="1:103" hidden="1" x14ac:dyDescent="0.25">
      <c r="A119" s="47" t="s">
        <v>10151</v>
      </c>
      <c r="B119" s="48">
        <v>119</v>
      </c>
      <c r="C119" s="48">
        <v>119</v>
      </c>
      <c r="D119" s="48">
        <v>119</v>
      </c>
      <c r="E119" s="48">
        <v>119</v>
      </c>
      <c r="F119" s="48">
        <v>119</v>
      </c>
      <c r="G119" s="48"/>
      <c r="H119" s="48"/>
      <c r="I119" s="48"/>
      <c r="J119" s="48"/>
      <c r="K119" s="48"/>
      <c r="L119" s="48"/>
      <c r="M119" s="48"/>
      <c r="N119" s="48"/>
      <c r="O119" s="48"/>
      <c r="P119" s="48"/>
      <c r="Q119" s="48"/>
      <c r="R119" s="48">
        <v>119</v>
      </c>
      <c r="S119" s="48">
        <v>119</v>
      </c>
      <c r="T119" s="48"/>
      <c r="U119" s="48">
        <v>119</v>
      </c>
      <c r="V119" s="48">
        <v>119</v>
      </c>
      <c r="W119" s="48"/>
      <c r="X119" s="48">
        <v>119</v>
      </c>
      <c r="Y119" s="48">
        <v>119</v>
      </c>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v>119</v>
      </c>
      <c r="AX119" s="48"/>
      <c r="AY119" s="48">
        <v>119</v>
      </c>
      <c r="AZ119" s="48">
        <v>119</v>
      </c>
      <c r="BA119" s="48">
        <v>119</v>
      </c>
      <c r="BB119" s="48"/>
      <c r="BC119" s="49">
        <v>119</v>
      </c>
      <c r="BD119" s="48">
        <v>119</v>
      </c>
      <c r="BE119" s="48">
        <v>119</v>
      </c>
      <c r="BF119" s="48">
        <v>119</v>
      </c>
      <c r="BG119" s="48">
        <v>119</v>
      </c>
      <c r="BH119" s="48">
        <v>119</v>
      </c>
      <c r="BI119" s="48">
        <v>119</v>
      </c>
      <c r="BJ119" s="48">
        <v>119</v>
      </c>
      <c r="BK119" s="48">
        <v>119</v>
      </c>
      <c r="BL119" s="48">
        <v>119</v>
      </c>
      <c r="BM119" s="48">
        <v>119</v>
      </c>
      <c r="BN119" s="48">
        <v>119</v>
      </c>
      <c r="BO119" s="48"/>
      <c r="BP119" s="48">
        <v>119</v>
      </c>
      <c r="BQ119" s="48">
        <v>119</v>
      </c>
      <c r="BR119" s="48"/>
      <c r="BS119" s="48">
        <v>119</v>
      </c>
      <c r="BT119" s="48">
        <v>119</v>
      </c>
      <c r="BU119" s="48">
        <v>119</v>
      </c>
      <c r="BV119" s="48">
        <v>119</v>
      </c>
      <c r="BW119" s="48">
        <v>119</v>
      </c>
      <c r="BX119" s="48">
        <v>119</v>
      </c>
      <c r="BY119" s="48">
        <v>119</v>
      </c>
      <c r="BZ119" s="48">
        <v>119</v>
      </c>
      <c r="CA119" s="48">
        <v>119</v>
      </c>
      <c r="CB119" s="48">
        <v>119</v>
      </c>
      <c r="CC119" s="48"/>
      <c r="CD119" s="48">
        <v>119</v>
      </c>
      <c r="CE119" s="48">
        <v>119</v>
      </c>
      <c r="CF119" s="48">
        <v>119</v>
      </c>
      <c r="CG119" s="48">
        <v>119</v>
      </c>
      <c r="CH119" s="48">
        <v>119</v>
      </c>
      <c r="CI119" s="48">
        <v>119</v>
      </c>
      <c r="CJ119" s="48">
        <v>119</v>
      </c>
      <c r="CK119" s="48">
        <v>119</v>
      </c>
      <c r="CL119" s="48">
        <v>119</v>
      </c>
      <c r="CM119" s="48">
        <v>119</v>
      </c>
      <c r="CN119" s="48">
        <v>119</v>
      </c>
      <c r="CO119" s="48">
        <v>119</v>
      </c>
      <c r="CP119" s="48">
        <v>119</v>
      </c>
      <c r="CQ119" s="48">
        <v>119</v>
      </c>
      <c r="CR119" s="48">
        <v>119</v>
      </c>
      <c r="CS119" s="48">
        <v>119</v>
      </c>
      <c r="CT119" s="48">
        <v>119</v>
      </c>
      <c r="CU119" s="48">
        <v>119</v>
      </c>
      <c r="CV119" s="48">
        <v>119</v>
      </c>
      <c r="CW119" s="48"/>
      <c r="CX119" s="48">
        <v>119</v>
      </c>
      <c r="CY119" s="48">
        <v>119</v>
      </c>
    </row>
    <row r="120" spans="1:103" hidden="1" x14ac:dyDescent="0.25">
      <c r="A120" s="5" t="s">
        <v>10150</v>
      </c>
      <c r="B120" s="21"/>
      <c r="C120" s="21">
        <v>120</v>
      </c>
      <c r="D120" s="21"/>
      <c r="E120" s="21"/>
      <c r="F120" s="21"/>
      <c r="G120" s="21"/>
      <c r="H120" s="21"/>
      <c r="I120" s="21"/>
      <c r="J120" s="21"/>
      <c r="K120" s="21"/>
      <c r="L120" s="21"/>
      <c r="M120" s="21"/>
      <c r="N120" s="21"/>
      <c r="O120" s="21"/>
      <c r="P120" s="21"/>
      <c r="Q120" s="21"/>
      <c r="R120" s="21">
        <v>120</v>
      </c>
      <c r="S120" s="21">
        <v>120</v>
      </c>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v>120</v>
      </c>
      <c r="AX120" s="21"/>
      <c r="AY120" s="21">
        <v>120</v>
      </c>
      <c r="AZ120" s="21"/>
      <c r="BA120" s="21">
        <v>120</v>
      </c>
      <c r="BB120" s="21"/>
      <c r="BC120" s="46">
        <v>120</v>
      </c>
      <c r="BD120" s="21">
        <v>120</v>
      </c>
      <c r="BE120" s="21">
        <v>120</v>
      </c>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v>120</v>
      </c>
      <c r="CL120" s="21"/>
      <c r="CM120" s="21">
        <v>120</v>
      </c>
      <c r="CN120" s="21"/>
      <c r="CO120" s="21">
        <v>120</v>
      </c>
      <c r="CP120" s="21">
        <v>120</v>
      </c>
      <c r="CQ120" s="21">
        <v>120</v>
      </c>
      <c r="CR120" s="21">
        <v>120</v>
      </c>
      <c r="CS120" s="21"/>
      <c r="CT120" s="21"/>
      <c r="CU120" s="21"/>
      <c r="CV120" s="21">
        <v>120</v>
      </c>
      <c r="CW120" s="21"/>
      <c r="CX120" s="21">
        <v>120</v>
      </c>
      <c r="CY120" s="21">
        <v>120</v>
      </c>
    </row>
    <row r="121" spans="1:103" hidden="1" x14ac:dyDescent="0.25">
      <c r="A121" s="5" t="s">
        <v>10150</v>
      </c>
      <c r="B121" s="21"/>
      <c r="C121" s="21">
        <v>121</v>
      </c>
      <c r="D121" s="21">
        <v>121</v>
      </c>
      <c r="E121" s="21">
        <v>121</v>
      </c>
      <c r="F121" s="21">
        <v>121</v>
      </c>
      <c r="G121" s="21"/>
      <c r="H121" s="21"/>
      <c r="I121" s="21"/>
      <c r="J121" s="21"/>
      <c r="K121" s="21"/>
      <c r="L121" s="21"/>
      <c r="M121" s="21"/>
      <c r="N121" s="21"/>
      <c r="O121" s="21"/>
      <c r="P121" s="21"/>
      <c r="Q121" s="21"/>
      <c r="R121" s="21">
        <v>121</v>
      </c>
      <c r="S121" s="21">
        <v>121</v>
      </c>
      <c r="T121" s="21"/>
      <c r="U121" s="21">
        <v>121</v>
      </c>
      <c r="V121" s="21">
        <v>121</v>
      </c>
      <c r="W121" s="21">
        <v>121</v>
      </c>
      <c r="X121" s="21">
        <v>121</v>
      </c>
      <c r="Y121" s="21">
        <v>121</v>
      </c>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v>121</v>
      </c>
      <c r="AX121" s="21"/>
      <c r="AY121" s="21">
        <v>121</v>
      </c>
      <c r="AZ121" s="21">
        <v>121</v>
      </c>
      <c r="BA121" s="21">
        <v>121</v>
      </c>
      <c r="BB121" s="21"/>
      <c r="BC121" s="46">
        <v>121</v>
      </c>
      <c r="BD121" s="21">
        <v>121</v>
      </c>
      <c r="BE121" s="21">
        <v>121</v>
      </c>
      <c r="BF121" s="21">
        <v>121</v>
      </c>
      <c r="BG121" s="21">
        <v>121</v>
      </c>
      <c r="BH121" s="21">
        <v>121</v>
      </c>
      <c r="BI121" s="21">
        <v>121</v>
      </c>
      <c r="BJ121" s="21">
        <v>121</v>
      </c>
      <c r="BK121" s="21">
        <v>121</v>
      </c>
      <c r="BL121" s="21">
        <v>121</v>
      </c>
      <c r="BM121" s="21">
        <v>121</v>
      </c>
      <c r="BN121" s="21">
        <v>121</v>
      </c>
      <c r="BO121" s="21"/>
      <c r="BP121" s="21">
        <v>121</v>
      </c>
      <c r="BQ121" s="21">
        <v>121</v>
      </c>
      <c r="BR121" s="21"/>
      <c r="BS121" s="21">
        <v>121</v>
      </c>
      <c r="BT121" s="21">
        <v>121</v>
      </c>
      <c r="BU121" s="21">
        <v>121</v>
      </c>
      <c r="BV121" s="21">
        <v>121</v>
      </c>
      <c r="BW121" s="21">
        <v>121</v>
      </c>
      <c r="BX121" s="21">
        <v>121</v>
      </c>
      <c r="BY121" s="21">
        <v>121</v>
      </c>
      <c r="BZ121" s="21">
        <v>121</v>
      </c>
      <c r="CA121" s="21">
        <v>121</v>
      </c>
      <c r="CB121" s="21">
        <v>121</v>
      </c>
      <c r="CC121" s="21"/>
      <c r="CD121" s="21"/>
      <c r="CE121" s="21">
        <v>121</v>
      </c>
      <c r="CF121" s="21">
        <v>121</v>
      </c>
      <c r="CG121" s="21">
        <v>121</v>
      </c>
      <c r="CH121" s="21">
        <v>121</v>
      </c>
      <c r="CI121" s="21">
        <v>121</v>
      </c>
      <c r="CJ121" s="21">
        <v>121</v>
      </c>
      <c r="CK121" s="21">
        <v>121</v>
      </c>
      <c r="CL121" s="21">
        <v>121</v>
      </c>
      <c r="CM121" s="21">
        <v>121</v>
      </c>
      <c r="CN121" s="21">
        <v>121</v>
      </c>
      <c r="CO121" s="21">
        <v>121</v>
      </c>
      <c r="CP121" s="21">
        <v>121</v>
      </c>
      <c r="CQ121" s="21">
        <v>121</v>
      </c>
      <c r="CR121" s="21">
        <v>121</v>
      </c>
      <c r="CS121" s="21">
        <v>121</v>
      </c>
      <c r="CT121" s="21">
        <v>121</v>
      </c>
      <c r="CU121" s="21">
        <v>121</v>
      </c>
      <c r="CV121" s="21">
        <v>121</v>
      </c>
      <c r="CW121" s="21"/>
      <c r="CX121" s="21">
        <v>121</v>
      </c>
      <c r="CY121" s="21">
        <v>121</v>
      </c>
    </row>
    <row r="122" spans="1:103" hidden="1" x14ac:dyDescent="0.25">
      <c r="A122" s="47" t="s">
        <v>10151</v>
      </c>
      <c r="B122" s="48">
        <v>122</v>
      </c>
      <c r="C122" s="48">
        <v>122</v>
      </c>
      <c r="D122" s="48">
        <v>122</v>
      </c>
      <c r="E122" s="48">
        <v>122</v>
      </c>
      <c r="F122" s="48">
        <v>122</v>
      </c>
      <c r="G122" s="48"/>
      <c r="H122" s="48"/>
      <c r="I122" s="48"/>
      <c r="J122" s="48"/>
      <c r="K122" s="48"/>
      <c r="L122" s="48"/>
      <c r="M122" s="48"/>
      <c r="N122" s="48"/>
      <c r="O122" s="48"/>
      <c r="P122" s="48"/>
      <c r="Q122" s="48"/>
      <c r="R122" s="48">
        <v>122</v>
      </c>
      <c r="S122" s="48">
        <v>122</v>
      </c>
      <c r="T122" s="48"/>
      <c r="U122" s="48"/>
      <c r="V122" s="48">
        <v>122</v>
      </c>
      <c r="W122" s="48">
        <v>122</v>
      </c>
      <c r="X122" s="48">
        <v>122</v>
      </c>
      <c r="Y122" s="48">
        <v>122</v>
      </c>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v>122</v>
      </c>
      <c r="AX122" s="48"/>
      <c r="AY122" s="48">
        <v>122</v>
      </c>
      <c r="AZ122" s="48">
        <v>122</v>
      </c>
      <c r="BA122" s="48">
        <v>122</v>
      </c>
      <c r="BB122" s="48"/>
      <c r="BC122" s="49">
        <v>122</v>
      </c>
      <c r="BD122" s="48">
        <v>122</v>
      </c>
      <c r="BE122" s="48">
        <v>122</v>
      </c>
      <c r="BF122" s="48">
        <v>122</v>
      </c>
      <c r="BG122" s="48">
        <v>122</v>
      </c>
      <c r="BH122" s="48"/>
      <c r="BI122" s="48">
        <v>122</v>
      </c>
      <c r="BJ122" s="48"/>
      <c r="BK122" s="48">
        <v>122</v>
      </c>
      <c r="BL122" s="48">
        <v>122</v>
      </c>
      <c r="BM122" s="48">
        <v>122</v>
      </c>
      <c r="BN122" s="48"/>
      <c r="BO122" s="48">
        <v>122</v>
      </c>
      <c r="BP122" s="48">
        <v>122</v>
      </c>
      <c r="BQ122" s="48">
        <v>122</v>
      </c>
      <c r="BR122" s="48">
        <v>122</v>
      </c>
      <c r="BS122" s="48">
        <v>122</v>
      </c>
      <c r="BT122" s="48">
        <v>122</v>
      </c>
      <c r="BU122" s="48">
        <v>122</v>
      </c>
      <c r="BV122" s="48">
        <v>122</v>
      </c>
      <c r="BW122" s="48">
        <v>122</v>
      </c>
      <c r="BX122" s="48">
        <v>122</v>
      </c>
      <c r="BY122" s="48">
        <v>122</v>
      </c>
      <c r="BZ122" s="48">
        <v>122</v>
      </c>
      <c r="CA122" s="48">
        <v>122</v>
      </c>
      <c r="CB122" s="48">
        <v>122</v>
      </c>
      <c r="CC122" s="48"/>
      <c r="CD122" s="48"/>
      <c r="CE122" s="48">
        <v>122</v>
      </c>
      <c r="CF122" s="48">
        <v>122</v>
      </c>
      <c r="CG122" s="48">
        <v>122</v>
      </c>
      <c r="CH122" s="48">
        <v>122</v>
      </c>
      <c r="CI122" s="48">
        <v>122</v>
      </c>
      <c r="CJ122" s="48">
        <v>122</v>
      </c>
      <c r="CK122" s="48">
        <v>122</v>
      </c>
      <c r="CL122" s="48"/>
      <c r="CM122" s="48">
        <v>122</v>
      </c>
      <c r="CN122" s="48">
        <v>122</v>
      </c>
      <c r="CO122" s="48">
        <v>122</v>
      </c>
      <c r="CP122" s="48">
        <v>122</v>
      </c>
      <c r="CQ122" s="48">
        <v>122</v>
      </c>
      <c r="CR122" s="48">
        <v>122</v>
      </c>
      <c r="CS122" s="48"/>
      <c r="CT122" s="48"/>
      <c r="CU122" s="48"/>
      <c r="CV122" s="48">
        <v>122</v>
      </c>
      <c r="CW122" s="48"/>
      <c r="CX122" s="48">
        <v>122</v>
      </c>
      <c r="CY122" s="48">
        <v>122</v>
      </c>
    </row>
    <row r="123" spans="1:103" hidden="1" x14ac:dyDescent="0.25">
      <c r="A123" s="47" t="s">
        <v>10151</v>
      </c>
      <c r="B123" s="48">
        <v>123</v>
      </c>
      <c r="C123" s="48">
        <v>123</v>
      </c>
      <c r="D123" s="48">
        <v>123</v>
      </c>
      <c r="E123" s="48">
        <v>123</v>
      </c>
      <c r="F123" s="48">
        <v>123</v>
      </c>
      <c r="G123" s="48"/>
      <c r="H123" s="48"/>
      <c r="I123" s="48"/>
      <c r="J123" s="48"/>
      <c r="K123" s="48"/>
      <c r="L123" s="48"/>
      <c r="M123" s="48"/>
      <c r="N123" s="48"/>
      <c r="O123" s="48"/>
      <c r="P123" s="48"/>
      <c r="Q123" s="48"/>
      <c r="R123" s="48">
        <v>123</v>
      </c>
      <c r="S123" s="48">
        <v>123</v>
      </c>
      <c r="T123" s="48"/>
      <c r="U123" s="48">
        <v>123</v>
      </c>
      <c r="V123" s="48">
        <v>123</v>
      </c>
      <c r="W123" s="48">
        <v>123</v>
      </c>
      <c r="X123" s="48">
        <v>123</v>
      </c>
      <c r="Y123" s="48">
        <v>123</v>
      </c>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v>123</v>
      </c>
      <c r="AX123" s="48"/>
      <c r="AY123" s="48">
        <v>123</v>
      </c>
      <c r="AZ123" s="48">
        <v>123</v>
      </c>
      <c r="BA123" s="48">
        <v>123</v>
      </c>
      <c r="BB123" s="48"/>
      <c r="BC123" s="49">
        <v>123</v>
      </c>
      <c r="BD123" s="48">
        <v>123</v>
      </c>
      <c r="BE123" s="48">
        <v>123</v>
      </c>
      <c r="BF123" s="48">
        <v>123</v>
      </c>
      <c r="BG123" s="48">
        <v>123</v>
      </c>
      <c r="BH123" s="48">
        <v>123</v>
      </c>
      <c r="BI123" s="48">
        <v>123</v>
      </c>
      <c r="BJ123" s="48">
        <v>123</v>
      </c>
      <c r="BK123" s="48">
        <v>123</v>
      </c>
      <c r="BL123" s="48">
        <v>123</v>
      </c>
      <c r="BM123" s="48">
        <v>123</v>
      </c>
      <c r="BN123" s="48">
        <v>123</v>
      </c>
      <c r="BO123" s="48"/>
      <c r="BP123" s="48">
        <v>123</v>
      </c>
      <c r="BQ123" s="48">
        <v>123</v>
      </c>
      <c r="BR123" s="48">
        <v>123</v>
      </c>
      <c r="BS123" s="48">
        <v>123</v>
      </c>
      <c r="BT123" s="48">
        <v>123</v>
      </c>
      <c r="BU123" s="48">
        <v>123</v>
      </c>
      <c r="BV123" s="48">
        <v>123</v>
      </c>
      <c r="BW123" s="48">
        <v>123</v>
      </c>
      <c r="BX123" s="48">
        <v>123</v>
      </c>
      <c r="BY123" s="48">
        <v>123</v>
      </c>
      <c r="BZ123" s="48">
        <v>123</v>
      </c>
      <c r="CA123" s="48">
        <v>123</v>
      </c>
      <c r="CB123" s="48"/>
      <c r="CC123" s="48"/>
      <c r="CD123" s="48"/>
      <c r="CE123" s="48">
        <v>123</v>
      </c>
      <c r="CF123" s="48"/>
      <c r="CG123" s="48">
        <v>123</v>
      </c>
      <c r="CH123" s="48">
        <v>123</v>
      </c>
      <c r="CI123" s="48">
        <v>123</v>
      </c>
      <c r="CJ123" s="48">
        <v>123</v>
      </c>
      <c r="CK123" s="48">
        <v>123</v>
      </c>
      <c r="CL123" s="48">
        <v>123</v>
      </c>
      <c r="CM123" s="48">
        <v>123</v>
      </c>
      <c r="CN123" s="48">
        <v>123</v>
      </c>
      <c r="CO123" s="48">
        <v>123</v>
      </c>
      <c r="CP123" s="48">
        <v>123</v>
      </c>
      <c r="CQ123" s="48">
        <v>123</v>
      </c>
      <c r="CR123" s="48">
        <v>123</v>
      </c>
      <c r="CS123" s="48">
        <v>123</v>
      </c>
      <c r="CT123" s="48">
        <v>123</v>
      </c>
      <c r="CU123" s="48">
        <v>123</v>
      </c>
      <c r="CV123" s="48">
        <v>123</v>
      </c>
      <c r="CW123" s="48"/>
      <c r="CX123" s="48">
        <v>123</v>
      </c>
      <c r="CY123" s="48">
        <v>123</v>
      </c>
    </row>
    <row r="124" spans="1:103" hidden="1" x14ac:dyDescent="0.25">
      <c r="A124" s="47" t="s">
        <v>10151</v>
      </c>
      <c r="B124" s="48">
        <v>124</v>
      </c>
      <c r="C124" s="48">
        <v>124</v>
      </c>
      <c r="D124" s="48">
        <v>124</v>
      </c>
      <c r="E124" s="48">
        <v>124</v>
      </c>
      <c r="F124" s="48">
        <v>124</v>
      </c>
      <c r="G124" s="48"/>
      <c r="H124" s="48"/>
      <c r="I124" s="48"/>
      <c r="J124" s="48"/>
      <c r="K124" s="48"/>
      <c r="L124" s="48"/>
      <c r="M124" s="48"/>
      <c r="N124" s="48"/>
      <c r="O124" s="48"/>
      <c r="P124" s="48"/>
      <c r="Q124" s="48"/>
      <c r="R124" s="48">
        <v>124</v>
      </c>
      <c r="S124" s="48">
        <v>124</v>
      </c>
      <c r="T124" s="48"/>
      <c r="U124" s="48">
        <v>124</v>
      </c>
      <c r="V124" s="48">
        <v>124</v>
      </c>
      <c r="W124" s="48">
        <v>124</v>
      </c>
      <c r="X124" s="48">
        <v>124</v>
      </c>
      <c r="Y124" s="48">
        <v>124</v>
      </c>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v>124</v>
      </c>
      <c r="AX124" s="48"/>
      <c r="AY124" s="48">
        <v>124</v>
      </c>
      <c r="AZ124" s="48">
        <v>124</v>
      </c>
      <c r="BA124" s="48">
        <v>124</v>
      </c>
      <c r="BB124" s="48"/>
      <c r="BC124" s="49">
        <v>124</v>
      </c>
      <c r="BD124" s="48">
        <v>124</v>
      </c>
      <c r="BE124" s="48">
        <v>124</v>
      </c>
      <c r="BF124" s="48">
        <v>124</v>
      </c>
      <c r="BG124" s="48">
        <v>124</v>
      </c>
      <c r="BH124" s="48">
        <v>124</v>
      </c>
      <c r="BI124" s="48">
        <v>124</v>
      </c>
      <c r="BJ124" s="48">
        <v>124</v>
      </c>
      <c r="BK124" s="48">
        <v>124</v>
      </c>
      <c r="BL124" s="48">
        <v>124</v>
      </c>
      <c r="BM124" s="48"/>
      <c r="BN124" s="48"/>
      <c r="BO124" s="48"/>
      <c r="BP124" s="48">
        <v>124</v>
      </c>
      <c r="BQ124" s="48">
        <v>124</v>
      </c>
      <c r="BR124" s="48"/>
      <c r="BS124" s="48">
        <v>124</v>
      </c>
      <c r="BT124" s="48">
        <v>124</v>
      </c>
      <c r="BU124" s="48">
        <v>124</v>
      </c>
      <c r="BV124" s="48">
        <v>124</v>
      </c>
      <c r="BW124" s="48">
        <v>124</v>
      </c>
      <c r="BX124" s="48">
        <v>124</v>
      </c>
      <c r="BY124" s="48">
        <v>124</v>
      </c>
      <c r="BZ124" s="48">
        <v>124</v>
      </c>
      <c r="CA124" s="48">
        <v>124</v>
      </c>
      <c r="CB124" s="48"/>
      <c r="CC124" s="48"/>
      <c r="CD124" s="48"/>
      <c r="CE124" s="48">
        <v>124</v>
      </c>
      <c r="CF124" s="48"/>
      <c r="CG124" s="48">
        <v>124</v>
      </c>
      <c r="CH124" s="48">
        <v>124</v>
      </c>
      <c r="CI124" s="48">
        <v>124</v>
      </c>
      <c r="CJ124" s="48">
        <v>124</v>
      </c>
      <c r="CK124" s="48">
        <v>124</v>
      </c>
      <c r="CL124" s="48">
        <v>124</v>
      </c>
      <c r="CM124" s="48">
        <v>124</v>
      </c>
      <c r="CN124" s="48">
        <v>124</v>
      </c>
      <c r="CO124" s="48">
        <v>124</v>
      </c>
      <c r="CP124" s="48">
        <v>124</v>
      </c>
      <c r="CQ124" s="48">
        <v>124</v>
      </c>
      <c r="CR124" s="48">
        <v>124</v>
      </c>
      <c r="CS124" s="48">
        <v>124</v>
      </c>
      <c r="CT124" s="48">
        <v>124</v>
      </c>
      <c r="CU124" s="48">
        <v>124</v>
      </c>
      <c r="CV124" s="48">
        <v>124</v>
      </c>
      <c r="CW124" s="48"/>
      <c r="CX124" s="48">
        <v>124</v>
      </c>
      <c r="CY124" s="48">
        <v>124</v>
      </c>
    </row>
    <row r="125" spans="1:103" hidden="1" x14ac:dyDescent="0.25">
      <c r="A125" s="47" t="s">
        <v>10151</v>
      </c>
      <c r="B125" s="48">
        <v>125</v>
      </c>
      <c r="C125" s="48">
        <v>125</v>
      </c>
      <c r="D125" s="48">
        <v>125</v>
      </c>
      <c r="E125" s="48">
        <v>125</v>
      </c>
      <c r="F125" s="48">
        <v>125</v>
      </c>
      <c r="G125" s="48"/>
      <c r="H125" s="48"/>
      <c r="I125" s="48"/>
      <c r="J125" s="48"/>
      <c r="K125" s="48"/>
      <c r="L125" s="48"/>
      <c r="M125" s="48"/>
      <c r="N125" s="48"/>
      <c r="O125" s="48"/>
      <c r="P125" s="48"/>
      <c r="Q125" s="48"/>
      <c r="R125" s="48">
        <v>125</v>
      </c>
      <c r="S125" s="48">
        <v>125</v>
      </c>
      <c r="T125" s="48"/>
      <c r="U125" s="48">
        <v>125</v>
      </c>
      <c r="V125" s="48">
        <v>125</v>
      </c>
      <c r="W125" s="48">
        <v>125</v>
      </c>
      <c r="X125" s="48">
        <v>125</v>
      </c>
      <c r="Y125" s="48">
        <v>125</v>
      </c>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v>125</v>
      </c>
      <c r="AX125" s="48"/>
      <c r="AY125" s="48">
        <v>125</v>
      </c>
      <c r="AZ125" s="48">
        <v>125</v>
      </c>
      <c r="BA125" s="48">
        <v>125</v>
      </c>
      <c r="BB125" s="48"/>
      <c r="BC125" s="49">
        <v>125</v>
      </c>
      <c r="BD125" s="48">
        <v>125</v>
      </c>
      <c r="BE125" s="48">
        <v>125</v>
      </c>
      <c r="BF125" s="48">
        <v>125</v>
      </c>
      <c r="BG125" s="48">
        <v>125</v>
      </c>
      <c r="BH125" s="48">
        <v>125</v>
      </c>
      <c r="BI125" s="48">
        <v>125</v>
      </c>
      <c r="BJ125" s="48">
        <v>125</v>
      </c>
      <c r="BK125" s="48">
        <v>125</v>
      </c>
      <c r="BL125" s="48">
        <v>125</v>
      </c>
      <c r="BM125" s="48">
        <v>125</v>
      </c>
      <c r="BN125" s="48">
        <v>125</v>
      </c>
      <c r="BO125" s="48"/>
      <c r="BP125" s="48">
        <v>125</v>
      </c>
      <c r="BQ125" s="48">
        <v>125</v>
      </c>
      <c r="BR125" s="48">
        <v>125</v>
      </c>
      <c r="BS125" s="48">
        <v>125</v>
      </c>
      <c r="BT125" s="48">
        <v>125</v>
      </c>
      <c r="BU125" s="48">
        <v>125</v>
      </c>
      <c r="BV125" s="48">
        <v>125</v>
      </c>
      <c r="BW125" s="48">
        <v>125</v>
      </c>
      <c r="BX125" s="48">
        <v>125</v>
      </c>
      <c r="BY125" s="48">
        <v>125</v>
      </c>
      <c r="BZ125" s="48">
        <v>125</v>
      </c>
      <c r="CA125" s="48">
        <v>125</v>
      </c>
      <c r="CB125" s="48">
        <v>125</v>
      </c>
      <c r="CC125" s="48"/>
      <c r="CD125" s="48">
        <v>125</v>
      </c>
      <c r="CE125" s="48">
        <v>125</v>
      </c>
      <c r="CF125" s="48">
        <v>125</v>
      </c>
      <c r="CG125" s="48">
        <v>125</v>
      </c>
      <c r="CH125" s="48">
        <v>125</v>
      </c>
      <c r="CI125" s="48">
        <v>125</v>
      </c>
      <c r="CJ125" s="48">
        <v>125</v>
      </c>
      <c r="CK125" s="48">
        <v>125</v>
      </c>
      <c r="CL125" s="48">
        <v>125</v>
      </c>
      <c r="CM125" s="48">
        <v>125</v>
      </c>
      <c r="CN125" s="48">
        <v>125</v>
      </c>
      <c r="CO125" s="48">
        <v>125</v>
      </c>
      <c r="CP125" s="48">
        <v>125</v>
      </c>
      <c r="CQ125" s="48">
        <v>125</v>
      </c>
      <c r="CR125" s="48">
        <v>125</v>
      </c>
      <c r="CS125" s="48">
        <v>125</v>
      </c>
      <c r="CT125" s="48">
        <v>125</v>
      </c>
      <c r="CU125" s="48"/>
      <c r="CV125" s="48">
        <v>125</v>
      </c>
      <c r="CW125" s="48"/>
      <c r="CX125" s="48">
        <v>125</v>
      </c>
      <c r="CY125" s="48">
        <v>125</v>
      </c>
    </row>
    <row r="126" spans="1:103" hidden="1" x14ac:dyDescent="0.25">
      <c r="A126" s="47" t="s">
        <v>10151</v>
      </c>
      <c r="B126" s="48">
        <v>126</v>
      </c>
      <c r="C126" s="48">
        <v>126</v>
      </c>
      <c r="D126" s="48">
        <v>126</v>
      </c>
      <c r="E126" s="48">
        <v>126</v>
      </c>
      <c r="F126" s="48">
        <v>126</v>
      </c>
      <c r="G126" s="48"/>
      <c r="H126" s="48"/>
      <c r="I126" s="48"/>
      <c r="J126" s="48"/>
      <c r="K126" s="48"/>
      <c r="L126" s="48"/>
      <c r="M126" s="48"/>
      <c r="N126" s="48"/>
      <c r="O126" s="48"/>
      <c r="P126" s="48"/>
      <c r="Q126" s="48"/>
      <c r="R126" s="48">
        <v>126</v>
      </c>
      <c r="S126" s="48">
        <v>126</v>
      </c>
      <c r="T126" s="48"/>
      <c r="U126" s="48">
        <v>126</v>
      </c>
      <c r="V126" s="48">
        <v>126</v>
      </c>
      <c r="W126" s="48">
        <v>126</v>
      </c>
      <c r="X126" s="48">
        <v>126</v>
      </c>
      <c r="Y126" s="48">
        <v>126</v>
      </c>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v>126</v>
      </c>
      <c r="AX126" s="48"/>
      <c r="AY126" s="48">
        <v>126</v>
      </c>
      <c r="AZ126" s="48">
        <v>126</v>
      </c>
      <c r="BA126" s="48">
        <v>126</v>
      </c>
      <c r="BB126" s="48"/>
      <c r="BC126" s="49">
        <v>126</v>
      </c>
      <c r="BD126" s="48">
        <v>126</v>
      </c>
      <c r="BE126" s="48">
        <v>126</v>
      </c>
      <c r="BF126" s="48">
        <v>126</v>
      </c>
      <c r="BG126" s="48">
        <v>126</v>
      </c>
      <c r="BH126" s="48">
        <v>126</v>
      </c>
      <c r="BI126" s="48">
        <v>126</v>
      </c>
      <c r="BJ126" s="48">
        <v>126</v>
      </c>
      <c r="BK126" s="48">
        <v>126</v>
      </c>
      <c r="BL126" s="48">
        <v>126</v>
      </c>
      <c r="BM126" s="48">
        <v>126</v>
      </c>
      <c r="BN126" s="48">
        <v>126</v>
      </c>
      <c r="BO126" s="48">
        <v>126</v>
      </c>
      <c r="BP126" s="48">
        <v>126</v>
      </c>
      <c r="BQ126" s="48">
        <v>126</v>
      </c>
      <c r="BR126" s="48">
        <v>126</v>
      </c>
      <c r="BS126" s="48">
        <v>126</v>
      </c>
      <c r="BT126" s="48">
        <v>126</v>
      </c>
      <c r="BU126" s="48">
        <v>126</v>
      </c>
      <c r="BV126" s="48">
        <v>126</v>
      </c>
      <c r="BW126" s="48">
        <v>126</v>
      </c>
      <c r="BX126" s="48">
        <v>126</v>
      </c>
      <c r="BY126" s="48">
        <v>126</v>
      </c>
      <c r="BZ126" s="48">
        <v>126</v>
      </c>
      <c r="CA126" s="48">
        <v>126</v>
      </c>
      <c r="CB126" s="48"/>
      <c r="CC126" s="48"/>
      <c r="CD126" s="48"/>
      <c r="CE126" s="48">
        <v>126</v>
      </c>
      <c r="CF126" s="48"/>
      <c r="CG126" s="48">
        <v>126</v>
      </c>
      <c r="CH126" s="48">
        <v>126</v>
      </c>
      <c r="CI126" s="48">
        <v>126</v>
      </c>
      <c r="CJ126" s="48">
        <v>126</v>
      </c>
      <c r="CK126" s="48">
        <v>126</v>
      </c>
      <c r="CL126" s="48">
        <v>126</v>
      </c>
      <c r="CM126" s="48">
        <v>126</v>
      </c>
      <c r="CN126" s="48">
        <v>126</v>
      </c>
      <c r="CO126" s="48">
        <v>126</v>
      </c>
      <c r="CP126" s="48">
        <v>126</v>
      </c>
      <c r="CQ126" s="48">
        <v>126</v>
      </c>
      <c r="CR126" s="48">
        <v>126</v>
      </c>
      <c r="CS126" s="48">
        <v>126</v>
      </c>
      <c r="CT126" s="48">
        <v>126</v>
      </c>
      <c r="CU126" s="48"/>
      <c r="CV126" s="48">
        <v>126</v>
      </c>
      <c r="CW126" s="48"/>
      <c r="CX126" s="48">
        <v>126</v>
      </c>
      <c r="CY126" s="48">
        <v>126</v>
      </c>
    </row>
    <row r="127" spans="1:103" hidden="1" x14ac:dyDescent="0.25">
      <c r="A127" s="47" t="s">
        <v>10151</v>
      </c>
      <c r="B127" s="48">
        <v>127</v>
      </c>
      <c r="C127" s="48">
        <v>127</v>
      </c>
      <c r="D127" s="48">
        <v>127</v>
      </c>
      <c r="E127" s="48">
        <v>127</v>
      </c>
      <c r="F127" s="48">
        <v>127</v>
      </c>
      <c r="G127" s="48"/>
      <c r="H127" s="48"/>
      <c r="I127" s="48"/>
      <c r="J127" s="48"/>
      <c r="K127" s="48"/>
      <c r="L127" s="48"/>
      <c r="M127" s="48"/>
      <c r="N127" s="48"/>
      <c r="O127" s="48"/>
      <c r="P127" s="48"/>
      <c r="Q127" s="48"/>
      <c r="R127" s="48">
        <v>127</v>
      </c>
      <c r="S127" s="48">
        <v>127</v>
      </c>
      <c r="T127" s="48"/>
      <c r="U127" s="48">
        <v>127</v>
      </c>
      <c r="V127" s="48"/>
      <c r="W127" s="48"/>
      <c r="X127" s="48">
        <v>127</v>
      </c>
      <c r="Y127" s="48">
        <v>127</v>
      </c>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v>127</v>
      </c>
      <c r="AX127" s="48"/>
      <c r="AY127" s="48">
        <v>127</v>
      </c>
      <c r="AZ127" s="48">
        <v>127</v>
      </c>
      <c r="BA127" s="48">
        <v>127</v>
      </c>
      <c r="BB127" s="48"/>
      <c r="BC127" s="49">
        <v>127</v>
      </c>
      <c r="BD127" s="48">
        <v>127</v>
      </c>
      <c r="BE127" s="48">
        <v>127</v>
      </c>
      <c r="BF127" s="48">
        <v>127</v>
      </c>
      <c r="BG127" s="48">
        <v>127</v>
      </c>
      <c r="BH127" s="48">
        <v>127</v>
      </c>
      <c r="BI127" s="48">
        <v>127</v>
      </c>
      <c r="BJ127" s="48">
        <v>127</v>
      </c>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v>127</v>
      </c>
      <c r="CJ127" s="48"/>
      <c r="CK127" s="48">
        <v>127</v>
      </c>
      <c r="CL127" s="48">
        <v>127</v>
      </c>
      <c r="CM127" s="48"/>
      <c r="CN127" s="48">
        <v>127</v>
      </c>
      <c r="CO127" s="48">
        <v>127</v>
      </c>
      <c r="CP127" s="48">
        <v>127</v>
      </c>
      <c r="CQ127" s="48">
        <v>127</v>
      </c>
      <c r="CR127" s="48">
        <v>127</v>
      </c>
      <c r="CS127" s="48">
        <v>127</v>
      </c>
      <c r="CT127" s="48">
        <v>127</v>
      </c>
      <c r="CU127" s="48">
        <v>127</v>
      </c>
      <c r="CV127" s="48">
        <v>127</v>
      </c>
      <c r="CW127" s="48"/>
      <c r="CX127" s="48">
        <v>127</v>
      </c>
      <c r="CY127" s="48">
        <v>127</v>
      </c>
    </row>
    <row r="128" spans="1:103" hidden="1" x14ac:dyDescent="0.25">
      <c r="A128" s="47" t="s">
        <v>10151</v>
      </c>
      <c r="B128" s="48">
        <v>128</v>
      </c>
      <c r="C128" s="48">
        <v>128</v>
      </c>
      <c r="D128" s="48">
        <v>128</v>
      </c>
      <c r="E128" s="48">
        <v>128</v>
      </c>
      <c r="F128" s="48">
        <v>128</v>
      </c>
      <c r="G128" s="48"/>
      <c r="H128" s="48"/>
      <c r="I128" s="48"/>
      <c r="J128" s="48"/>
      <c r="K128" s="48"/>
      <c r="L128" s="48"/>
      <c r="M128" s="48"/>
      <c r="N128" s="48"/>
      <c r="O128" s="48"/>
      <c r="P128" s="48"/>
      <c r="Q128" s="48"/>
      <c r="R128" s="48">
        <v>128</v>
      </c>
      <c r="S128" s="48">
        <v>128</v>
      </c>
      <c r="T128" s="48"/>
      <c r="U128" s="48">
        <v>128</v>
      </c>
      <c r="V128" s="48">
        <v>128</v>
      </c>
      <c r="W128" s="48"/>
      <c r="X128" s="48">
        <v>128</v>
      </c>
      <c r="Y128" s="48">
        <v>128</v>
      </c>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v>128</v>
      </c>
      <c r="AX128" s="48"/>
      <c r="AY128" s="48">
        <v>128</v>
      </c>
      <c r="AZ128" s="48">
        <v>128</v>
      </c>
      <c r="BA128" s="48">
        <v>128</v>
      </c>
      <c r="BB128" s="48"/>
      <c r="BC128" s="49">
        <v>128</v>
      </c>
      <c r="BD128" s="48">
        <v>128</v>
      </c>
      <c r="BE128" s="48">
        <v>128</v>
      </c>
      <c r="BF128" s="48">
        <v>128</v>
      </c>
      <c r="BG128" s="48">
        <v>128</v>
      </c>
      <c r="BH128" s="48">
        <v>128</v>
      </c>
      <c r="BI128" s="48">
        <v>128</v>
      </c>
      <c r="BJ128" s="48">
        <v>128</v>
      </c>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v>128</v>
      </c>
      <c r="CJ128" s="48"/>
      <c r="CK128" s="48">
        <v>128</v>
      </c>
      <c r="CL128" s="48">
        <v>128</v>
      </c>
      <c r="CM128" s="48">
        <v>128</v>
      </c>
      <c r="CN128" s="48">
        <v>128</v>
      </c>
      <c r="CO128" s="48">
        <v>128</v>
      </c>
      <c r="CP128" s="48">
        <v>128</v>
      </c>
      <c r="CQ128" s="48">
        <v>128</v>
      </c>
      <c r="CR128" s="48">
        <v>128</v>
      </c>
      <c r="CS128" s="48">
        <v>128</v>
      </c>
      <c r="CT128" s="48">
        <v>128</v>
      </c>
      <c r="CU128" s="48">
        <v>128</v>
      </c>
      <c r="CV128" s="48">
        <v>128</v>
      </c>
      <c r="CW128" s="48"/>
      <c r="CX128" s="48">
        <v>128</v>
      </c>
      <c r="CY128" s="48">
        <v>128</v>
      </c>
    </row>
    <row r="129" spans="1:103" hidden="1" x14ac:dyDescent="0.25">
      <c r="A129" s="47" t="s">
        <v>10151</v>
      </c>
      <c r="B129" s="48">
        <v>129</v>
      </c>
      <c r="C129" s="48">
        <v>129</v>
      </c>
      <c r="D129" s="48">
        <v>129</v>
      </c>
      <c r="E129" s="48">
        <v>129</v>
      </c>
      <c r="F129" s="48">
        <v>129</v>
      </c>
      <c r="G129" s="48"/>
      <c r="H129" s="48"/>
      <c r="I129" s="48"/>
      <c r="J129" s="48"/>
      <c r="K129" s="48"/>
      <c r="L129" s="48"/>
      <c r="M129" s="48"/>
      <c r="N129" s="48"/>
      <c r="O129" s="48"/>
      <c r="P129" s="48"/>
      <c r="Q129" s="48"/>
      <c r="R129" s="48">
        <v>129</v>
      </c>
      <c r="S129" s="48">
        <v>129</v>
      </c>
      <c r="T129" s="48"/>
      <c r="U129" s="48">
        <v>129</v>
      </c>
      <c r="V129" s="48">
        <v>129</v>
      </c>
      <c r="W129" s="48">
        <v>129</v>
      </c>
      <c r="X129" s="48">
        <v>129</v>
      </c>
      <c r="Y129" s="48">
        <v>129</v>
      </c>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v>129</v>
      </c>
      <c r="AX129" s="48"/>
      <c r="AY129" s="48">
        <v>129</v>
      </c>
      <c r="AZ129" s="48">
        <v>129</v>
      </c>
      <c r="BA129" s="48">
        <v>129</v>
      </c>
      <c r="BB129" s="48"/>
      <c r="BC129" s="49">
        <v>129</v>
      </c>
      <c r="BD129" s="48">
        <v>129</v>
      </c>
      <c r="BE129" s="48">
        <v>129</v>
      </c>
      <c r="BF129" s="48">
        <v>129</v>
      </c>
      <c r="BG129" s="48">
        <v>129</v>
      </c>
      <c r="BH129" s="48">
        <v>129</v>
      </c>
      <c r="BI129" s="48">
        <v>129</v>
      </c>
      <c r="BJ129" s="48">
        <v>129</v>
      </c>
      <c r="BK129" s="48">
        <v>129</v>
      </c>
      <c r="BL129" s="48">
        <v>129</v>
      </c>
      <c r="BM129" s="48">
        <v>129</v>
      </c>
      <c r="BN129" s="48">
        <v>129</v>
      </c>
      <c r="BO129" s="48"/>
      <c r="BP129" s="48">
        <v>129</v>
      </c>
      <c r="BQ129" s="48">
        <v>129</v>
      </c>
      <c r="BR129" s="48">
        <v>129</v>
      </c>
      <c r="BS129" s="48">
        <v>129</v>
      </c>
      <c r="BT129" s="48">
        <v>129</v>
      </c>
      <c r="BU129" s="48">
        <v>129</v>
      </c>
      <c r="BV129" s="48">
        <v>129</v>
      </c>
      <c r="BW129" s="48">
        <v>129</v>
      </c>
      <c r="BX129" s="48">
        <v>129</v>
      </c>
      <c r="BY129" s="48">
        <v>129</v>
      </c>
      <c r="BZ129" s="48">
        <v>129</v>
      </c>
      <c r="CA129" s="48">
        <v>129</v>
      </c>
      <c r="CB129" s="48"/>
      <c r="CC129" s="48"/>
      <c r="CD129" s="48"/>
      <c r="CE129" s="48">
        <v>129</v>
      </c>
      <c r="CF129" s="48"/>
      <c r="CG129" s="48">
        <v>129</v>
      </c>
      <c r="CH129" s="48">
        <v>129</v>
      </c>
      <c r="CI129" s="48">
        <v>129</v>
      </c>
      <c r="CJ129" s="48">
        <v>129</v>
      </c>
      <c r="CK129" s="48">
        <v>129</v>
      </c>
      <c r="CL129" s="48">
        <v>129</v>
      </c>
      <c r="CM129" s="48">
        <v>129</v>
      </c>
      <c r="CN129" s="48">
        <v>129</v>
      </c>
      <c r="CO129" s="48">
        <v>129</v>
      </c>
      <c r="CP129" s="48">
        <v>129</v>
      </c>
      <c r="CQ129" s="48">
        <v>129</v>
      </c>
      <c r="CR129" s="48">
        <v>129</v>
      </c>
      <c r="CS129" s="48">
        <v>129</v>
      </c>
      <c r="CT129" s="48">
        <v>129</v>
      </c>
      <c r="CU129" s="48">
        <v>129</v>
      </c>
      <c r="CV129" s="48">
        <v>129</v>
      </c>
      <c r="CW129" s="48"/>
      <c r="CX129" s="48">
        <v>129</v>
      </c>
      <c r="CY129" s="48">
        <v>129</v>
      </c>
    </row>
    <row r="130" spans="1:103" hidden="1" x14ac:dyDescent="0.25">
      <c r="A130" s="47" t="s">
        <v>10151</v>
      </c>
      <c r="B130" s="48">
        <v>130</v>
      </c>
      <c r="C130" s="48">
        <v>130</v>
      </c>
      <c r="D130" s="48">
        <v>130</v>
      </c>
      <c r="E130" s="48">
        <v>130</v>
      </c>
      <c r="F130" s="48">
        <v>130</v>
      </c>
      <c r="G130" s="48"/>
      <c r="H130" s="48"/>
      <c r="I130" s="48"/>
      <c r="J130" s="48"/>
      <c r="K130" s="48"/>
      <c r="L130" s="48"/>
      <c r="M130" s="48"/>
      <c r="N130" s="48"/>
      <c r="O130" s="48"/>
      <c r="P130" s="48"/>
      <c r="Q130" s="48"/>
      <c r="R130" s="48">
        <v>130</v>
      </c>
      <c r="S130" s="48">
        <v>130</v>
      </c>
      <c r="T130" s="48"/>
      <c r="U130" s="48"/>
      <c r="V130" s="48">
        <v>130</v>
      </c>
      <c r="W130" s="48">
        <v>130</v>
      </c>
      <c r="X130" s="48">
        <v>130</v>
      </c>
      <c r="Y130" s="48">
        <v>130</v>
      </c>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v>130</v>
      </c>
      <c r="AX130" s="48"/>
      <c r="AY130" s="48">
        <v>130</v>
      </c>
      <c r="AZ130" s="48">
        <v>130</v>
      </c>
      <c r="BA130" s="48">
        <v>130</v>
      </c>
      <c r="BB130" s="48"/>
      <c r="BC130" s="49">
        <v>130</v>
      </c>
      <c r="BD130" s="48">
        <v>130</v>
      </c>
      <c r="BE130" s="48">
        <v>130</v>
      </c>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v>130</v>
      </c>
      <c r="CJ130" s="48"/>
      <c r="CK130" s="48">
        <v>130</v>
      </c>
      <c r="CL130" s="48"/>
      <c r="CM130" s="48">
        <v>130</v>
      </c>
      <c r="CN130" s="48">
        <v>130</v>
      </c>
      <c r="CO130" s="48">
        <v>130</v>
      </c>
      <c r="CP130" s="48">
        <v>130</v>
      </c>
      <c r="CQ130" s="48">
        <v>130</v>
      </c>
      <c r="CR130" s="48">
        <v>130</v>
      </c>
      <c r="CS130" s="48"/>
      <c r="CT130" s="48"/>
      <c r="CU130" s="48">
        <v>130</v>
      </c>
      <c r="CV130" s="48">
        <v>130</v>
      </c>
      <c r="CW130" s="48"/>
      <c r="CX130" s="48">
        <v>130</v>
      </c>
      <c r="CY130" s="48">
        <v>130</v>
      </c>
    </row>
    <row r="131" spans="1:103" hidden="1" x14ac:dyDescent="0.25">
      <c r="A131" s="47" t="s">
        <v>10151</v>
      </c>
      <c r="B131" s="48">
        <v>131</v>
      </c>
      <c r="C131" s="48">
        <v>131</v>
      </c>
      <c r="D131" s="48">
        <v>131</v>
      </c>
      <c r="E131" s="48">
        <v>131</v>
      </c>
      <c r="F131" s="48">
        <v>131</v>
      </c>
      <c r="G131" s="48"/>
      <c r="H131" s="48"/>
      <c r="I131" s="48"/>
      <c r="J131" s="48"/>
      <c r="K131" s="48"/>
      <c r="L131" s="48"/>
      <c r="M131" s="48"/>
      <c r="N131" s="48"/>
      <c r="O131" s="48"/>
      <c r="P131" s="48"/>
      <c r="Q131" s="48"/>
      <c r="R131" s="48">
        <v>131</v>
      </c>
      <c r="S131" s="48">
        <v>131</v>
      </c>
      <c r="T131" s="48"/>
      <c r="U131" s="48"/>
      <c r="V131" s="48">
        <v>131</v>
      </c>
      <c r="W131" s="48">
        <v>131</v>
      </c>
      <c r="X131" s="48">
        <v>131</v>
      </c>
      <c r="Y131" s="48">
        <v>131</v>
      </c>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v>131</v>
      </c>
      <c r="AX131" s="48"/>
      <c r="AY131" s="48">
        <v>131</v>
      </c>
      <c r="AZ131" s="48">
        <v>131</v>
      </c>
      <c r="BA131" s="48">
        <v>131</v>
      </c>
      <c r="BB131" s="48"/>
      <c r="BC131" s="49">
        <v>131</v>
      </c>
      <c r="BD131" s="48">
        <v>131</v>
      </c>
      <c r="BE131" s="48">
        <v>131</v>
      </c>
      <c r="BF131" s="48">
        <v>131</v>
      </c>
      <c r="BG131" s="48">
        <v>131</v>
      </c>
      <c r="BH131" s="48">
        <v>131</v>
      </c>
      <c r="BI131" s="48">
        <v>131</v>
      </c>
      <c r="BJ131" s="48">
        <v>131</v>
      </c>
      <c r="BK131" s="48">
        <v>131</v>
      </c>
      <c r="BL131" s="48">
        <v>131</v>
      </c>
      <c r="BM131" s="48">
        <v>131</v>
      </c>
      <c r="BN131" s="48">
        <v>131</v>
      </c>
      <c r="BO131" s="48"/>
      <c r="BP131" s="48">
        <v>131</v>
      </c>
      <c r="BQ131" s="48">
        <v>131</v>
      </c>
      <c r="BR131" s="48">
        <v>131</v>
      </c>
      <c r="BS131" s="48">
        <v>131</v>
      </c>
      <c r="BT131" s="48">
        <v>131</v>
      </c>
      <c r="BU131" s="48">
        <v>131</v>
      </c>
      <c r="BV131" s="48">
        <v>131</v>
      </c>
      <c r="BW131" s="48">
        <v>131</v>
      </c>
      <c r="BX131" s="48">
        <v>131</v>
      </c>
      <c r="BY131" s="48">
        <v>131</v>
      </c>
      <c r="BZ131" s="48">
        <v>131</v>
      </c>
      <c r="CA131" s="48">
        <v>131</v>
      </c>
      <c r="CB131" s="48"/>
      <c r="CC131" s="48"/>
      <c r="CD131" s="48"/>
      <c r="CE131" s="48">
        <v>131</v>
      </c>
      <c r="CF131" s="48"/>
      <c r="CG131" s="48">
        <v>131</v>
      </c>
      <c r="CH131" s="48">
        <v>131</v>
      </c>
      <c r="CI131" s="48">
        <v>131</v>
      </c>
      <c r="CJ131" s="48">
        <v>131</v>
      </c>
      <c r="CK131" s="48">
        <v>131</v>
      </c>
      <c r="CL131" s="48"/>
      <c r="CM131" s="48"/>
      <c r="CN131" s="48">
        <v>131</v>
      </c>
      <c r="CO131" s="48">
        <v>131</v>
      </c>
      <c r="CP131" s="48">
        <v>131</v>
      </c>
      <c r="CQ131" s="48">
        <v>131</v>
      </c>
      <c r="CR131" s="48">
        <v>131</v>
      </c>
      <c r="CS131" s="48">
        <v>131</v>
      </c>
      <c r="CT131" s="48">
        <v>131</v>
      </c>
      <c r="CU131" s="48">
        <v>131</v>
      </c>
      <c r="CV131" s="48">
        <v>131</v>
      </c>
      <c r="CW131" s="48"/>
      <c r="CX131" s="48">
        <v>131</v>
      </c>
      <c r="CY131" s="48">
        <v>131</v>
      </c>
    </row>
    <row r="132" spans="1:103" hidden="1" x14ac:dyDescent="0.25">
      <c r="A132" s="47" t="s">
        <v>10151</v>
      </c>
      <c r="B132" s="48">
        <v>132</v>
      </c>
      <c r="C132" s="48">
        <v>132</v>
      </c>
      <c r="D132" s="48">
        <v>132</v>
      </c>
      <c r="E132" s="48">
        <v>132</v>
      </c>
      <c r="F132" s="48">
        <v>132</v>
      </c>
      <c r="G132" s="48"/>
      <c r="H132" s="48"/>
      <c r="I132" s="48"/>
      <c r="J132" s="48"/>
      <c r="K132" s="48"/>
      <c r="L132" s="48"/>
      <c r="M132" s="48"/>
      <c r="N132" s="48"/>
      <c r="O132" s="48"/>
      <c r="P132" s="48"/>
      <c r="Q132" s="48"/>
      <c r="R132" s="48">
        <v>132</v>
      </c>
      <c r="S132" s="48">
        <v>132</v>
      </c>
      <c r="T132" s="48"/>
      <c r="U132" s="48"/>
      <c r="V132" s="48">
        <v>132</v>
      </c>
      <c r="W132" s="48">
        <v>132</v>
      </c>
      <c r="X132" s="48">
        <v>132</v>
      </c>
      <c r="Y132" s="48">
        <v>132</v>
      </c>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v>132</v>
      </c>
      <c r="AX132" s="48"/>
      <c r="AY132" s="48">
        <v>132</v>
      </c>
      <c r="AZ132" s="48">
        <v>132</v>
      </c>
      <c r="BA132" s="48">
        <v>132</v>
      </c>
      <c r="BB132" s="48"/>
      <c r="BC132" s="49">
        <v>132</v>
      </c>
      <c r="BD132" s="48">
        <v>132</v>
      </c>
      <c r="BE132" s="48">
        <v>132</v>
      </c>
      <c r="BF132" s="48"/>
      <c r="BG132" s="48"/>
      <c r="BH132" s="48"/>
      <c r="BI132" s="48"/>
      <c r="BJ132" s="48"/>
      <c r="BK132" s="48">
        <v>132</v>
      </c>
      <c r="BL132" s="48">
        <v>132</v>
      </c>
      <c r="BM132" s="48">
        <v>132</v>
      </c>
      <c r="BN132" s="48"/>
      <c r="BO132" s="48">
        <v>132</v>
      </c>
      <c r="BP132" s="48">
        <v>132</v>
      </c>
      <c r="BQ132" s="48">
        <v>132</v>
      </c>
      <c r="BR132" s="48">
        <v>132</v>
      </c>
      <c r="BS132" s="48">
        <v>132</v>
      </c>
      <c r="BT132" s="48">
        <v>132</v>
      </c>
      <c r="BU132" s="48">
        <v>132</v>
      </c>
      <c r="BV132" s="48">
        <v>132</v>
      </c>
      <c r="BW132" s="48">
        <v>132</v>
      </c>
      <c r="BX132" s="48">
        <v>132</v>
      </c>
      <c r="BY132" s="48">
        <v>132</v>
      </c>
      <c r="BZ132" s="48">
        <v>132</v>
      </c>
      <c r="CA132" s="48">
        <v>132</v>
      </c>
      <c r="CB132" s="48"/>
      <c r="CC132" s="48"/>
      <c r="CD132" s="48"/>
      <c r="CE132" s="48">
        <v>132</v>
      </c>
      <c r="CF132" s="48"/>
      <c r="CG132" s="48">
        <v>132</v>
      </c>
      <c r="CH132" s="48">
        <v>132</v>
      </c>
      <c r="CI132" s="48">
        <v>132</v>
      </c>
      <c r="CJ132" s="48">
        <v>132</v>
      </c>
      <c r="CK132" s="48">
        <v>132</v>
      </c>
      <c r="CL132" s="48"/>
      <c r="CM132" s="48">
        <v>132</v>
      </c>
      <c r="CN132" s="48">
        <v>132</v>
      </c>
      <c r="CO132" s="48">
        <v>132</v>
      </c>
      <c r="CP132" s="48">
        <v>132</v>
      </c>
      <c r="CQ132" s="48">
        <v>132</v>
      </c>
      <c r="CR132" s="48">
        <v>132</v>
      </c>
      <c r="CS132" s="48"/>
      <c r="CT132" s="48"/>
      <c r="CU132" s="48">
        <v>132</v>
      </c>
      <c r="CV132" s="48">
        <v>132</v>
      </c>
      <c r="CW132" s="48"/>
      <c r="CX132" s="48">
        <v>132</v>
      </c>
      <c r="CY132" s="48">
        <v>132</v>
      </c>
    </row>
    <row r="133" spans="1:103" hidden="1" x14ac:dyDescent="0.25">
      <c r="A133" s="47" t="s">
        <v>10151</v>
      </c>
      <c r="B133" s="48">
        <v>133</v>
      </c>
      <c r="C133" s="48">
        <v>133</v>
      </c>
      <c r="D133" s="48">
        <v>133</v>
      </c>
      <c r="E133" s="48">
        <v>133</v>
      </c>
      <c r="F133" s="48">
        <v>133</v>
      </c>
      <c r="G133" s="48"/>
      <c r="H133" s="48"/>
      <c r="I133" s="48"/>
      <c r="J133" s="48"/>
      <c r="K133" s="48"/>
      <c r="L133" s="48"/>
      <c r="M133" s="48"/>
      <c r="N133" s="48"/>
      <c r="O133" s="48"/>
      <c r="P133" s="48"/>
      <c r="Q133" s="48"/>
      <c r="R133" s="48">
        <v>133</v>
      </c>
      <c r="S133" s="48">
        <v>133</v>
      </c>
      <c r="T133" s="48"/>
      <c r="U133" s="48">
        <v>133</v>
      </c>
      <c r="V133" s="48">
        <v>133</v>
      </c>
      <c r="W133" s="48">
        <v>133</v>
      </c>
      <c r="X133" s="48">
        <v>133</v>
      </c>
      <c r="Y133" s="48">
        <v>133</v>
      </c>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v>133</v>
      </c>
      <c r="AX133" s="48"/>
      <c r="AY133" s="48">
        <v>133</v>
      </c>
      <c r="AZ133" s="48">
        <v>133</v>
      </c>
      <c r="BA133" s="48">
        <v>133</v>
      </c>
      <c r="BB133" s="48"/>
      <c r="BC133" s="49">
        <v>133</v>
      </c>
      <c r="BD133" s="48">
        <v>133</v>
      </c>
      <c r="BE133" s="48">
        <v>133</v>
      </c>
      <c r="BF133" s="48">
        <v>133</v>
      </c>
      <c r="BG133" s="48">
        <v>133</v>
      </c>
      <c r="BH133" s="48">
        <v>133</v>
      </c>
      <c r="BI133" s="48">
        <v>133</v>
      </c>
      <c r="BJ133" s="48">
        <v>133</v>
      </c>
      <c r="BK133" s="48">
        <v>133</v>
      </c>
      <c r="BL133" s="48">
        <v>133</v>
      </c>
      <c r="BM133" s="48">
        <v>133</v>
      </c>
      <c r="BN133" s="48">
        <v>133</v>
      </c>
      <c r="BO133" s="48"/>
      <c r="BP133" s="48">
        <v>133</v>
      </c>
      <c r="BQ133" s="48">
        <v>133</v>
      </c>
      <c r="BR133" s="48">
        <v>133</v>
      </c>
      <c r="BS133" s="48">
        <v>133</v>
      </c>
      <c r="BT133" s="48">
        <v>133</v>
      </c>
      <c r="BU133" s="48">
        <v>133</v>
      </c>
      <c r="BV133" s="48">
        <v>133</v>
      </c>
      <c r="BW133" s="48">
        <v>133</v>
      </c>
      <c r="BX133" s="48">
        <v>133</v>
      </c>
      <c r="BY133" s="48">
        <v>133</v>
      </c>
      <c r="BZ133" s="48">
        <v>133</v>
      </c>
      <c r="CA133" s="48">
        <v>133</v>
      </c>
      <c r="CB133" s="48">
        <v>133</v>
      </c>
      <c r="CC133" s="48"/>
      <c r="CD133" s="48"/>
      <c r="CE133" s="48">
        <v>133</v>
      </c>
      <c r="CF133" s="48">
        <v>133</v>
      </c>
      <c r="CG133" s="48">
        <v>133</v>
      </c>
      <c r="CH133" s="48">
        <v>133</v>
      </c>
      <c r="CI133" s="48">
        <v>133</v>
      </c>
      <c r="CJ133" s="48">
        <v>133</v>
      </c>
      <c r="CK133" s="48">
        <v>133</v>
      </c>
      <c r="CL133" s="48">
        <v>133</v>
      </c>
      <c r="CM133" s="48">
        <v>133</v>
      </c>
      <c r="CN133" s="48">
        <v>133</v>
      </c>
      <c r="CO133" s="48">
        <v>133</v>
      </c>
      <c r="CP133" s="48">
        <v>133</v>
      </c>
      <c r="CQ133" s="48">
        <v>133</v>
      </c>
      <c r="CR133" s="48">
        <v>133</v>
      </c>
      <c r="CS133" s="48">
        <v>133</v>
      </c>
      <c r="CT133" s="48">
        <v>133</v>
      </c>
      <c r="CU133" s="48"/>
      <c r="CV133" s="48">
        <v>133</v>
      </c>
      <c r="CW133" s="48"/>
      <c r="CX133" s="48">
        <v>133</v>
      </c>
      <c r="CY133" s="48">
        <v>133</v>
      </c>
    </row>
    <row r="134" spans="1:103" hidden="1" x14ac:dyDescent="0.25">
      <c r="A134" s="5" t="s">
        <v>10150</v>
      </c>
      <c r="B134" s="21"/>
      <c r="C134" s="21">
        <v>134</v>
      </c>
      <c r="D134" s="21">
        <v>134</v>
      </c>
      <c r="E134" s="21">
        <v>134</v>
      </c>
      <c r="F134" s="21">
        <v>134</v>
      </c>
      <c r="G134" s="21"/>
      <c r="H134" s="21"/>
      <c r="I134" s="21"/>
      <c r="J134" s="21"/>
      <c r="K134" s="21"/>
      <c r="L134" s="21"/>
      <c r="M134" s="21"/>
      <c r="N134" s="21"/>
      <c r="O134" s="21"/>
      <c r="P134" s="21"/>
      <c r="Q134" s="21"/>
      <c r="R134" s="21">
        <v>134</v>
      </c>
      <c r="S134" s="21">
        <v>134</v>
      </c>
      <c r="T134" s="21"/>
      <c r="U134" s="21"/>
      <c r="V134" s="21">
        <v>134</v>
      </c>
      <c r="W134" s="21"/>
      <c r="X134" s="21">
        <v>134</v>
      </c>
      <c r="Y134" s="21">
        <v>134</v>
      </c>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v>134</v>
      </c>
      <c r="AX134" s="21"/>
      <c r="AY134" s="21">
        <v>134</v>
      </c>
      <c r="AZ134" s="21">
        <v>134</v>
      </c>
      <c r="BA134" s="21">
        <v>134</v>
      </c>
      <c r="BB134" s="21"/>
      <c r="BC134" s="46">
        <v>134</v>
      </c>
      <c r="BD134" s="21">
        <v>134</v>
      </c>
      <c r="BE134" s="21">
        <v>134</v>
      </c>
      <c r="BF134" s="21"/>
      <c r="BG134" s="21"/>
      <c r="BH134" s="21"/>
      <c r="BI134" s="21"/>
      <c r="BJ134" s="21"/>
      <c r="BK134" s="21">
        <v>134</v>
      </c>
      <c r="BL134" s="21">
        <v>134</v>
      </c>
      <c r="BM134" s="21"/>
      <c r="BN134" s="21"/>
      <c r="BO134" s="21"/>
      <c r="BP134" s="21"/>
      <c r="BQ134" s="21"/>
      <c r="BR134" s="21"/>
      <c r="BS134" s="21"/>
      <c r="BT134" s="21">
        <v>134</v>
      </c>
      <c r="BU134" s="21"/>
      <c r="BV134" s="21">
        <v>134</v>
      </c>
      <c r="BW134" s="21">
        <v>134</v>
      </c>
      <c r="BX134" s="21">
        <v>134</v>
      </c>
      <c r="BY134" s="21">
        <v>134</v>
      </c>
      <c r="BZ134" s="21">
        <v>134</v>
      </c>
      <c r="CA134" s="21">
        <v>134</v>
      </c>
      <c r="CB134" s="21"/>
      <c r="CC134" s="21"/>
      <c r="CD134" s="21"/>
      <c r="CE134" s="21">
        <v>134</v>
      </c>
      <c r="CF134" s="21"/>
      <c r="CG134" s="21">
        <v>134</v>
      </c>
      <c r="CH134" s="21"/>
      <c r="CI134" s="21">
        <v>134</v>
      </c>
      <c r="CJ134" s="21">
        <v>134</v>
      </c>
      <c r="CK134" s="21">
        <v>134</v>
      </c>
      <c r="CL134" s="21"/>
      <c r="CM134" s="21">
        <v>134</v>
      </c>
      <c r="CN134" s="21">
        <v>134</v>
      </c>
      <c r="CO134" s="21">
        <v>134</v>
      </c>
      <c r="CP134" s="21">
        <v>134</v>
      </c>
      <c r="CQ134" s="21">
        <v>134</v>
      </c>
      <c r="CR134" s="21">
        <v>134</v>
      </c>
      <c r="CS134" s="21"/>
      <c r="CT134" s="21"/>
      <c r="CU134" s="21">
        <v>134</v>
      </c>
      <c r="CV134" s="21">
        <v>134</v>
      </c>
      <c r="CW134" s="21"/>
      <c r="CX134" s="21">
        <v>134</v>
      </c>
      <c r="CY134" s="21">
        <v>134</v>
      </c>
    </row>
    <row r="135" spans="1:103" hidden="1" x14ac:dyDescent="0.25">
      <c r="A135" s="47" t="s">
        <v>10151</v>
      </c>
      <c r="B135" s="48">
        <v>135</v>
      </c>
      <c r="C135" s="48">
        <v>135</v>
      </c>
      <c r="D135" s="48">
        <v>135</v>
      </c>
      <c r="E135" s="48">
        <v>135</v>
      </c>
      <c r="F135" s="48">
        <v>135</v>
      </c>
      <c r="G135" s="48"/>
      <c r="H135" s="48"/>
      <c r="I135" s="48"/>
      <c r="J135" s="48"/>
      <c r="K135" s="48"/>
      <c r="L135" s="48"/>
      <c r="M135" s="48"/>
      <c r="N135" s="48"/>
      <c r="O135" s="48"/>
      <c r="P135" s="48"/>
      <c r="Q135" s="48"/>
      <c r="R135" s="48">
        <v>135</v>
      </c>
      <c r="S135" s="48">
        <v>135</v>
      </c>
      <c r="T135" s="48"/>
      <c r="U135" s="48">
        <v>135</v>
      </c>
      <c r="V135" s="48">
        <v>135</v>
      </c>
      <c r="W135" s="48">
        <v>135</v>
      </c>
      <c r="X135" s="48">
        <v>135</v>
      </c>
      <c r="Y135" s="48">
        <v>135</v>
      </c>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v>135</v>
      </c>
      <c r="AX135" s="48"/>
      <c r="AY135" s="48">
        <v>135</v>
      </c>
      <c r="AZ135" s="48">
        <v>135</v>
      </c>
      <c r="BA135" s="48">
        <v>135</v>
      </c>
      <c r="BB135" s="48"/>
      <c r="BC135" s="49">
        <v>135</v>
      </c>
      <c r="BD135" s="48">
        <v>135</v>
      </c>
      <c r="BE135" s="48">
        <v>135</v>
      </c>
      <c r="BF135" s="48">
        <v>135</v>
      </c>
      <c r="BG135" s="48">
        <v>135</v>
      </c>
      <c r="BH135" s="48">
        <v>135</v>
      </c>
      <c r="BI135" s="48">
        <v>135</v>
      </c>
      <c r="BJ135" s="48">
        <v>135</v>
      </c>
      <c r="BK135" s="48">
        <v>135</v>
      </c>
      <c r="BL135" s="48">
        <v>135</v>
      </c>
      <c r="BM135" s="48">
        <v>135</v>
      </c>
      <c r="BN135" s="48"/>
      <c r="BO135" s="48">
        <v>135</v>
      </c>
      <c r="BP135" s="48">
        <v>135</v>
      </c>
      <c r="BQ135" s="48">
        <v>135</v>
      </c>
      <c r="BR135" s="48">
        <v>135</v>
      </c>
      <c r="BS135" s="48">
        <v>135</v>
      </c>
      <c r="BT135" s="48">
        <v>135</v>
      </c>
      <c r="BU135" s="48">
        <v>135</v>
      </c>
      <c r="BV135" s="48">
        <v>135</v>
      </c>
      <c r="BW135" s="48">
        <v>135</v>
      </c>
      <c r="BX135" s="48">
        <v>135</v>
      </c>
      <c r="BY135" s="48">
        <v>135</v>
      </c>
      <c r="BZ135" s="48">
        <v>135</v>
      </c>
      <c r="CA135" s="48">
        <v>135</v>
      </c>
      <c r="CB135" s="48">
        <v>135</v>
      </c>
      <c r="CC135" s="48">
        <v>135</v>
      </c>
      <c r="CD135" s="48"/>
      <c r="CE135" s="48">
        <v>135</v>
      </c>
      <c r="CF135" s="48">
        <v>135</v>
      </c>
      <c r="CG135" s="48">
        <v>135</v>
      </c>
      <c r="CH135" s="48">
        <v>135</v>
      </c>
      <c r="CI135" s="48">
        <v>135</v>
      </c>
      <c r="CJ135" s="48">
        <v>135</v>
      </c>
      <c r="CK135" s="48">
        <v>135</v>
      </c>
      <c r="CL135" s="48">
        <v>135</v>
      </c>
      <c r="CM135" s="48">
        <v>135</v>
      </c>
      <c r="CN135" s="48">
        <v>135</v>
      </c>
      <c r="CO135" s="48">
        <v>135</v>
      </c>
      <c r="CP135" s="48">
        <v>135</v>
      </c>
      <c r="CQ135" s="48">
        <v>135</v>
      </c>
      <c r="CR135" s="48">
        <v>135</v>
      </c>
      <c r="CS135" s="48">
        <v>135</v>
      </c>
      <c r="CT135" s="48">
        <v>135</v>
      </c>
      <c r="CU135" s="48">
        <v>135</v>
      </c>
      <c r="CV135" s="48">
        <v>135</v>
      </c>
      <c r="CW135" s="48"/>
      <c r="CX135" s="48">
        <v>135</v>
      </c>
      <c r="CY135" s="48">
        <v>135</v>
      </c>
    </row>
    <row r="136" spans="1:103" hidden="1" x14ac:dyDescent="0.25">
      <c r="A136" s="5" t="s">
        <v>10150</v>
      </c>
      <c r="B136" s="21"/>
      <c r="C136" s="21">
        <v>136</v>
      </c>
      <c r="D136" s="21">
        <v>136</v>
      </c>
      <c r="E136" s="21">
        <v>136</v>
      </c>
      <c r="F136" s="21">
        <v>136</v>
      </c>
      <c r="G136" s="21"/>
      <c r="H136" s="21"/>
      <c r="I136" s="21"/>
      <c r="J136" s="21"/>
      <c r="K136" s="21"/>
      <c r="L136" s="21"/>
      <c r="M136" s="21"/>
      <c r="N136" s="21"/>
      <c r="O136" s="21"/>
      <c r="P136" s="21"/>
      <c r="Q136" s="21"/>
      <c r="R136" s="21">
        <v>136</v>
      </c>
      <c r="S136" s="21">
        <v>136</v>
      </c>
      <c r="T136" s="21"/>
      <c r="U136" s="21">
        <v>136</v>
      </c>
      <c r="V136" s="21">
        <v>136</v>
      </c>
      <c r="W136" s="21"/>
      <c r="X136" s="21">
        <v>136</v>
      </c>
      <c r="Y136" s="21">
        <v>136</v>
      </c>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v>136</v>
      </c>
      <c r="AX136" s="21"/>
      <c r="AY136" s="21">
        <v>136</v>
      </c>
      <c r="AZ136" s="21">
        <v>136</v>
      </c>
      <c r="BA136" s="21">
        <v>136</v>
      </c>
      <c r="BB136" s="21"/>
      <c r="BC136" s="46">
        <v>136</v>
      </c>
      <c r="BD136" s="21">
        <v>136</v>
      </c>
      <c r="BE136" s="21">
        <v>136</v>
      </c>
      <c r="BF136" s="21">
        <v>136</v>
      </c>
      <c r="BG136" s="21">
        <v>136</v>
      </c>
      <c r="BH136" s="21">
        <v>136</v>
      </c>
      <c r="BI136" s="21">
        <v>136</v>
      </c>
      <c r="BJ136" s="21">
        <v>136</v>
      </c>
      <c r="BK136" s="21">
        <v>136</v>
      </c>
      <c r="BL136" s="21">
        <v>136</v>
      </c>
      <c r="BM136" s="21">
        <v>136</v>
      </c>
      <c r="BN136" s="21">
        <v>136</v>
      </c>
      <c r="BO136" s="21">
        <v>136</v>
      </c>
      <c r="BP136" s="21">
        <v>136</v>
      </c>
      <c r="BQ136" s="21">
        <v>136</v>
      </c>
      <c r="BR136" s="21"/>
      <c r="BS136" s="21">
        <v>136</v>
      </c>
      <c r="BT136" s="21">
        <v>136</v>
      </c>
      <c r="BU136" s="21">
        <v>136</v>
      </c>
      <c r="BV136" s="21">
        <v>136</v>
      </c>
      <c r="BW136" s="21">
        <v>136</v>
      </c>
      <c r="BX136" s="21">
        <v>136</v>
      </c>
      <c r="BY136" s="21">
        <v>136</v>
      </c>
      <c r="BZ136" s="21">
        <v>136</v>
      </c>
      <c r="CA136" s="21">
        <v>136</v>
      </c>
      <c r="CB136" s="21">
        <v>136</v>
      </c>
      <c r="CC136" s="21">
        <v>136</v>
      </c>
      <c r="CD136" s="21">
        <v>136</v>
      </c>
      <c r="CE136" s="21">
        <v>136</v>
      </c>
      <c r="CF136" s="21">
        <v>136</v>
      </c>
      <c r="CG136" s="21">
        <v>136</v>
      </c>
      <c r="CH136" s="21"/>
      <c r="CI136" s="21">
        <v>136</v>
      </c>
      <c r="CJ136" s="21">
        <v>136</v>
      </c>
      <c r="CK136" s="21">
        <v>136</v>
      </c>
      <c r="CL136" s="21">
        <v>136</v>
      </c>
      <c r="CM136" s="21">
        <v>136</v>
      </c>
      <c r="CN136" s="21">
        <v>136</v>
      </c>
      <c r="CO136" s="21">
        <v>136</v>
      </c>
      <c r="CP136" s="21">
        <v>136</v>
      </c>
      <c r="CQ136" s="21">
        <v>136</v>
      </c>
      <c r="CR136" s="21">
        <v>136</v>
      </c>
      <c r="CS136" s="21">
        <v>136</v>
      </c>
      <c r="CT136" s="21">
        <v>136</v>
      </c>
      <c r="CU136" s="21">
        <v>136</v>
      </c>
      <c r="CV136" s="21">
        <v>136</v>
      </c>
      <c r="CW136" s="21"/>
      <c r="CX136" s="21">
        <v>136</v>
      </c>
      <c r="CY136" s="21">
        <v>136</v>
      </c>
    </row>
    <row r="137" spans="1:103" hidden="1" x14ac:dyDescent="0.25">
      <c r="A137" s="5" t="s">
        <v>10150</v>
      </c>
      <c r="B137" s="21"/>
      <c r="C137" s="21">
        <v>137</v>
      </c>
      <c r="D137" s="21">
        <v>137</v>
      </c>
      <c r="E137" s="21">
        <v>137</v>
      </c>
      <c r="F137" s="21">
        <v>137</v>
      </c>
      <c r="G137" s="21"/>
      <c r="H137" s="21"/>
      <c r="I137" s="21"/>
      <c r="J137" s="21"/>
      <c r="K137" s="21"/>
      <c r="L137" s="21"/>
      <c r="M137" s="21"/>
      <c r="N137" s="21"/>
      <c r="O137" s="21"/>
      <c r="P137" s="21"/>
      <c r="Q137" s="21"/>
      <c r="R137" s="21">
        <v>137</v>
      </c>
      <c r="S137" s="21">
        <v>137</v>
      </c>
      <c r="T137" s="21"/>
      <c r="U137" s="21">
        <v>137</v>
      </c>
      <c r="V137" s="21"/>
      <c r="W137" s="21"/>
      <c r="X137" s="21">
        <v>137</v>
      </c>
      <c r="Y137" s="21">
        <v>137</v>
      </c>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v>137</v>
      </c>
      <c r="AX137" s="21"/>
      <c r="AY137" s="21">
        <v>137</v>
      </c>
      <c r="AZ137" s="21">
        <v>137</v>
      </c>
      <c r="BA137" s="21">
        <v>137</v>
      </c>
      <c r="BB137" s="21"/>
      <c r="BC137" s="46">
        <v>137</v>
      </c>
      <c r="BD137" s="21">
        <v>137</v>
      </c>
      <c r="BE137" s="21">
        <v>137</v>
      </c>
      <c r="BF137" s="21"/>
      <c r="BG137" s="21"/>
      <c r="BH137" s="21"/>
      <c r="BI137" s="21"/>
      <c r="BJ137" s="21"/>
      <c r="BK137" s="21">
        <v>137</v>
      </c>
      <c r="BL137" s="21">
        <v>137</v>
      </c>
      <c r="BM137" s="21">
        <v>137</v>
      </c>
      <c r="BN137" s="21">
        <v>137</v>
      </c>
      <c r="BO137" s="21">
        <v>137</v>
      </c>
      <c r="BP137" s="21">
        <v>137</v>
      </c>
      <c r="BQ137" s="21">
        <v>137</v>
      </c>
      <c r="BR137" s="21">
        <v>137</v>
      </c>
      <c r="BS137" s="21">
        <v>137</v>
      </c>
      <c r="BT137" s="21">
        <v>137</v>
      </c>
      <c r="BU137" s="21">
        <v>137</v>
      </c>
      <c r="BV137" s="21">
        <v>137</v>
      </c>
      <c r="BW137" s="21">
        <v>137</v>
      </c>
      <c r="BX137" s="21">
        <v>137</v>
      </c>
      <c r="BY137" s="21">
        <v>137</v>
      </c>
      <c r="BZ137" s="21">
        <v>137</v>
      </c>
      <c r="CA137" s="21">
        <v>137</v>
      </c>
      <c r="CB137" s="21">
        <v>137</v>
      </c>
      <c r="CC137" s="21"/>
      <c r="CD137" s="21">
        <v>137</v>
      </c>
      <c r="CE137" s="21">
        <v>137</v>
      </c>
      <c r="CF137" s="21">
        <v>137</v>
      </c>
      <c r="CG137" s="21">
        <v>137</v>
      </c>
      <c r="CH137" s="21">
        <v>137</v>
      </c>
      <c r="CI137" s="21">
        <v>137</v>
      </c>
      <c r="CJ137" s="21">
        <v>137</v>
      </c>
      <c r="CK137" s="21">
        <v>137</v>
      </c>
      <c r="CL137" s="21">
        <v>137</v>
      </c>
      <c r="CM137" s="21">
        <v>137</v>
      </c>
      <c r="CN137" s="21">
        <v>137</v>
      </c>
      <c r="CO137" s="21">
        <v>137</v>
      </c>
      <c r="CP137" s="21">
        <v>137</v>
      </c>
      <c r="CQ137" s="21">
        <v>137</v>
      </c>
      <c r="CR137" s="21">
        <v>137</v>
      </c>
      <c r="CS137" s="21"/>
      <c r="CT137" s="21"/>
      <c r="CU137" s="21">
        <v>137</v>
      </c>
      <c r="CV137" s="21">
        <v>137</v>
      </c>
      <c r="CW137" s="21"/>
      <c r="CX137" s="21">
        <v>137</v>
      </c>
      <c r="CY137" s="21">
        <v>137</v>
      </c>
    </row>
    <row r="138" spans="1:103" hidden="1" x14ac:dyDescent="0.25">
      <c r="A138" s="47" t="s">
        <v>10151</v>
      </c>
      <c r="B138" s="48">
        <v>138</v>
      </c>
      <c r="C138" s="48">
        <v>138</v>
      </c>
      <c r="D138" s="48">
        <v>138</v>
      </c>
      <c r="E138" s="48">
        <v>138</v>
      </c>
      <c r="F138" s="48">
        <v>138</v>
      </c>
      <c r="G138" s="48"/>
      <c r="H138" s="48"/>
      <c r="I138" s="48"/>
      <c r="J138" s="48"/>
      <c r="K138" s="48"/>
      <c r="L138" s="48"/>
      <c r="M138" s="48"/>
      <c r="N138" s="48"/>
      <c r="O138" s="48"/>
      <c r="P138" s="48"/>
      <c r="Q138" s="48"/>
      <c r="R138" s="48">
        <v>138</v>
      </c>
      <c r="S138" s="48">
        <v>138</v>
      </c>
      <c r="T138" s="48"/>
      <c r="U138" s="48"/>
      <c r="V138" s="48">
        <v>138</v>
      </c>
      <c r="W138" s="48">
        <v>138</v>
      </c>
      <c r="X138" s="48">
        <v>138</v>
      </c>
      <c r="Y138" s="48">
        <v>138</v>
      </c>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v>138</v>
      </c>
      <c r="AX138" s="48"/>
      <c r="AY138" s="48">
        <v>138</v>
      </c>
      <c r="AZ138" s="48">
        <v>138</v>
      </c>
      <c r="BA138" s="48">
        <v>138</v>
      </c>
      <c r="BB138" s="48"/>
      <c r="BC138" s="49">
        <v>138</v>
      </c>
      <c r="BD138" s="48">
        <v>138</v>
      </c>
      <c r="BE138" s="48">
        <v>138</v>
      </c>
      <c r="BF138" s="48">
        <v>138</v>
      </c>
      <c r="BG138" s="48">
        <v>138</v>
      </c>
      <c r="BH138" s="48">
        <v>138</v>
      </c>
      <c r="BI138" s="48">
        <v>138</v>
      </c>
      <c r="BJ138" s="48">
        <v>138</v>
      </c>
      <c r="BK138" s="48">
        <v>138</v>
      </c>
      <c r="BL138" s="48">
        <v>138</v>
      </c>
      <c r="BM138" s="48">
        <v>138</v>
      </c>
      <c r="BN138" s="48">
        <v>138</v>
      </c>
      <c r="BO138" s="48"/>
      <c r="BP138" s="48">
        <v>138</v>
      </c>
      <c r="BQ138" s="48">
        <v>138</v>
      </c>
      <c r="BR138" s="48">
        <v>138</v>
      </c>
      <c r="BS138" s="48">
        <v>138</v>
      </c>
      <c r="BT138" s="48">
        <v>138</v>
      </c>
      <c r="BU138" s="48">
        <v>138</v>
      </c>
      <c r="BV138" s="48">
        <v>138</v>
      </c>
      <c r="BW138" s="48">
        <v>138</v>
      </c>
      <c r="BX138" s="48">
        <v>138</v>
      </c>
      <c r="BY138" s="48">
        <v>138</v>
      </c>
      <c r="BZ138" s="48">
        <v>138</v>
      </c>
      <c r="CA138" s="48">
        <v>138</v>
      </c>
      <c r="CB138" s="48"/>
      <c r="CC138" s="48"/>
      <c r="CD138" s="48"/>
      <c r="CE138" s="48">
        <v>138</v>
      </c>
      <c r="CF138" s="48"/>
      <c r="CG138" s="48">
        <v>138</v>
      </c>
      <c r="CH138" s="48">
        <v>138</v>
      </c>
      <c r="CI138" s="48">
        <v>138</v>
      </c>
      <c r="CJ138" s="48">
        <v>138</v>
      </c>
      <c r="CK138" s="48">
        <v>138</v>
      </c>
      <c r="CL138" s="48"/>
      <c r="CM138" s="48"/>
      <c r="CN138" s="48">
        <v>138</v>
      </c>
      <c r="CO138" s="48">
        <v>138</v>
      </c>
      <c r="CP138" s="48">
        <v>138</v>
      </c>
      <c r="CQ138" s="48">
        <v>138</v>
      </c>
      <c r="CR138" s="48">
        <v>138</v>
      </c>
      <c r="CS138" s="48">
        <v>138</v>
      </c>
      <c r="CT138" s="48">
        <v>138</v>
      </c>
      <c r="CU138" s="48">
        <v>138</v>
      </c>
      <c r="CV138" s="48">
        <v>138</v>
      </c>
      <c r="CW138" s="48"/>
      <c r="CX138" s="48">
        <v>138</v>
      </c>
      <c r="CY138" s="48">
        <v>138</v>
      </c>
    </row>
    <row r="139" spans="1:103" hidden="1" x14ac:dyDescent="0.25">
      <c r="A139" s="5" t="s">
        <v>10150</v>
      </c>
      <c r="B139" s="21"/>
      <c r="C139" s="21">
        <v>139</v>
      </c>
      <c r="D139" s="21">
        <v>139</v>
      </c>
      <c r="E139" s="21">
        <v>139</v>
      </c>
      <c r="F139" s="21">
        <v>139</v>
      </c>
      <c r="G139" s="21"/>
      <c r="H139" s="21"/>
      <c r="I139" s="21"/>
      <c r="J139" s="21"/>
      <c r="K139" s="21"/>
      <c r="L139" s="21"/>
      <c r="M139" s="21"/>
      <c r="N139" s="21"/>
      <c r="O139" s="21"/>
      <c r="P139" s="21"/>
      <c r="Q139" s="21"/>
      <c r="R139" s="21">
        <v>139</v>
      </c>
      <c r="S139" s="21">
        <v>139</v>
      </c>
      <c r="T139" s="21"/>
      <c r="U139" s="21">
        <v>139</v>
      </c>
      <c r="V139" s="21">
        <v>139</v>
      </c>
      <c r="W139" s="21"/>
      <c r="X139" s="21">
        <v>139</v>
      </c>
      <c r="Y139" s="21">
        <v>139</v>
      </c>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v>139</v>
      </c>
      <c r="AX139" s="21"/>
      <c r="AY139" s="21">
        <v>139</v>
      </c>
      <c r="AZ139" s="21">
        <v>139</v>
      </c>
      <c r="BA139" s="21">
        <v>139</v>
      </c>
      <c r="BB139" s="21"/>
      <c r="BC139" s="46">
        <v>139</v>
      </c>
      <c r="BD139" s="21">
        <v>139</v>
      </c>
      <c r="BE139" s="21">
        <v>139</v>
      </c>
      <c r="BF139" s="21">
        <v>139</v>
      </c>
      <c r="BG139" s="21">
        <v>139</v>
      </c>
      <c r="BH139" s="21">
        <v>139</v>
      </c>
      <c r="BI139" s="21">
        <v>139</v>
      </c>
      <c r="BJ139" s="21">
        <v>139</v>
      </c>
      <c r="BK139" s="21">
        <v>139</v>
      </c>
      <c r="BL139" s="21">
        <v>139</v>
      </c>
      <c r="BM139" s="21"/>
      <c r="BN139" s="21">
        <v>139</v>
      </c>
      <c r="BO139" s="21"/>
      <c r="BP139" s="21">
        <v>139</v>
      </c>
      <c r="BQ139" s="21">
        <v>139</v>
      </c>
      <c r="BR139" s="21"/>
      <c r="BS139" s="21">
        <v>139</v>
      </c>
      <c r="BT139" s="21">
        <v>139</v>
      </c>
      <c r="BU139" s="21">
        <v>139</v>
      </c>
      <c r="BV139" s="21">
        <v>139</v>
      </c>
      <c r="BW139" s="21">
        <v>139</v>
      </c>
      <c r="BX139" s="21">
        <v>139</v>
      </c>
      <c r="BY139" s="21">
        <v>139</v>
      </c>
      <c r="BZ139" s="21">
        <v>139</v>
      </c>
      <c r="CA139" s="21">
        <v>139</v>
      </c>
      <c r="CB139" s="21">
        <v>139</v>
      </c>
      <c r="CC139" s="21">
        <v>139</v>
      </c>
      <c r="CD139" s="21">
        <v>139</v>
      </c>
      <c r="CE139" s="21">
        <v>139</v>
      </c>
      <c r="CF139" s="21">
        <v>139</v>
      </c>
      <c r="CG139" s="21">
        <v>139</v>
      </c>
      <c r="CH139" s="21">
        <v>139</v>
      </c>
      <c r="CI139" s="21">
        <v>139</v>
      </c>
      <c r="CJ139" s="21">
        <v>139</v>
      </c>
      <c r="CK139" s="21">
        <v>139</v>
      </c>
      <c r="CL139" s="21">
        <v>139</v>
      </c>
      <c r="CM139" s="21">
        <v>139</v>
      </c>
      <c r="CN139" s="21">
        <v>139</v>
      </c>
      <c r="CO139" s="21">
        <v>139</v>
      </c>
      <c r="CP139" s="21">
        <v>139</v>
      </c>
      <c r="CQ139" s="21">
        <v>139</v>
      </c>
      <c r="CR139" s="21">
        <v>139</v>
      </c>
      <c r="CS139" s="21">
        <v>139</v>
      </c>
      <c r="CT139" s="21">
        <v>139</v>
      </c>
      <c r="CU139" s="21">
        <v>139</v>
      </c>
      <c r="CV139" s="21">
        <v>139</v>
      </c>
      <c r="CW139" s="21"/>
      <c r="CX139" s="21">
        <v>139</v>
      </c>
      <c r="CY139" s="21">
        <v>139</v>
      </c>
    </row>
    <row r="140" spans="1:103" hidden="1" x14ac:dyDescent="0.25">
      <c r="A140" s="5" t="s">
        <v>10150</v>
      </c>
      <c r="B140" s="21"/>
      <c r="C140" s="21"/>
      <c r="D140" s="21">
        <v>140</v>
      </c>
      <c r="E140" s="21"/>
      <c r="F140" s="21"/>
      <c r="G140" s="21"/>
      <c r="H140" s="21"/>
      <c r="I140" s="21"/>
      <c r="J140" s="21"/>
      <c r="K140" s="21"/>
      <c r="L140" s="21"/>
      <c r="M140" s="21"/>
      <c r="N140" s="21"/>
      <c r="O140" s="21"/>
      <c r="P140" s="21"/>
      <c r="Q140" s="21">
        <v>140</v>
      </c>
      <c r="R140" s="21"/>
      <c r="S140" s="21"/>
      <c r="T140" s="21"/>
      <c r="U140" s="21"/>
      <c r="V140" s="21"/>
      <c r="W140" s="21"/>
      <c r="X140" s="21">
        <v>140</v>
      </c>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v>140</v>
      </c>
      <c r="AX140" s="21"/>
      <c r="AY140" s="21"/>
      <c r="AZ140" s="21"/>
      <c r="BA140" s="21"/>
      <c r="BB140" s="21"/>
      <c r="BC140" s="46"/>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v>140</v>
      </c>
      <c r="CW140" s="21"/>
      <c r="CX140" s="21"/>
      <c r="CY140" s="21">
        <v>140</v>
      </c>
    </row>
    <row r="141" spans="1:103" hidden="1" x14ac:dyDescent="0.25">
      <c r="A141" s="47" t="s">
        <v>10151</v>
      </c>
      <c r="B141" s="48">
        <v>141</v>
      </c>
      <c r="C141" s="48"/>
      <c r="D141" s="48">
        <v>141</v>
      </c>
      <c r="E141" s="48">
        <v>141</v>
      </c>
      <c r="F141" s="48">
        <v>141</v>
      </c>
      <c r="G141" s="48"/>
      <c r="H141" s="48"/>
      <c r="I141" s="48"/>
      <c r="J141" s="48"/>
      <c r="K141" s="48"/>
      <c r="L141" s="48"/>
      <c r="M141" s="48"/>
      <c r="N141" s="48"/>
      <c r="O141" s="48"/>
      <c r="P141" s="48"/>
      <c r="Q141" s="48"/>
      <c r="R141" s="48">
        <v>141</v>
      </c>
      <c r="S141" s="48">
        <v>141</v>
      </c>
      <c r="T141" s="48"/>
      <c r="U141" s="48">
        <v>141</v>
      </c>
      <c r="V141" s="48">
        <v>141</v>
      </c>
      <c r="W141" s="48">
        <v>141</v>
      </c>
      <c r="X141" s="48">
        <v>141</v>
      </c>
      <c r="Y141" s="48">
        <v>141</v>
      </c>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v>141</v>
      </c>
      <c r="AX141" s="48"/>
      <c r="AY141" s="48">
        <v>141</v>
      </c>
      <c r="AZ141" s="48">
        <v>141</v>
      </c>
      <c r="BA141" s="48"/>
      <c r="BB141" s="48"/>
      <c r="BC141" s="49">
        <v>141</v>
      </c>
      <c r="BD141" s="48">
        <v>141</v>
      </c>
      <c r="BE141" s="48">
        <v>141</v>
      </c>
      <c r="BF141" s="48">
        <v>141</v>
      </c>
      <c r="BG141" s="48">
        <v>141</v>
      </c>
      <c r="BH141" s="48">
        <v>141</v>
      </c>
      <c r="BI141" s="48">
        <v>141</v>
      </c>
      <c r="BJ141" s="48">
        <v>141</v>
      </c>
      <c r="BK141" s="48">
        <v>141</v>
      </c>
      <c r="BL141" s="48">
        <v>141</v>
      </c>
      <c r="BM141" s="48">
        <v>141</v>
      </c>
      <c r="BN141" s="48">
        <v>141</v>
      </c>
      <c r="BO141" s="48"/>
      <c r="BP141" s="48">
        <v>141</v>
      </c>
      <c r="BQ141" s="48">
        <v>141</v>
      </c>
      <c r="BR141" s="48"/>
      <c r="BS141" s="48">
        <v>141</v>
      </c>
      <c r="BT141" s="48">
        <v>141</v>
      </c>
      <c r="BU141" s="48">
        <v>141</v>
      </c>
      <c r="BV141" s="48">
        <v>141</v>
      </c>
      <c r="BW141" s="48">
        <v>141</v>
      </c>
      <c r="BX141" s="48">
        <v>141</v>
      </c>
      <c r="BY141" s="48">
        <v>141</v>
      </c>
      <c r="BZ141" s="48">
        <v>141</v>
      </c>
      <c r="CA141" s="48">
        <v>141</v>
      </c>
      <c r="CB141" s="48"/>
      <c r="CC141" s="48"/>
      <c r="CD141" s="48"/>
      <c r="CE141" s="48">
        <v>141</v>
      </c>
      <c r="CF141" s="48"/>
      <c r="CG141" s="48">
        <v>141</v>
      </c>
      <c r="CH141" s="48">
        <v>141</v>
      </c>
      <c r="CI141" s="48">
        <v>141</v>
      </c>
      <c r="CJ141" s="48">
        <v>141</v>
      </c>
      <c r="CK141" s="48">
        <v>141</v>
      </c>
      <c r="CL141" s="48">
        <v>141</v>
      </c>
      <c r="CM141" s="48"/>
      <c r="CN141" s="48">
        <v>141</v>
      </c>
      <c r="CO141" s="48">
        <v>141</v>
      </c>
      <c r="CP141" s="48">
        <v>141</v>
      </c>
      <c r="CQ141" s="48">
        <v>141</v>
      </c>
      <c r="CR141" s="48">
        <v>141</v>
      </c>
      <c r="CS141" s="48">
        <v>141</v>
      </c>
      <c r="CT141" s="48">
        <v>141</v>
      </c>
      <c r="CU141" s="48">
        <v>141</v>
      </c>
      <c r="CV141" s="48">
        <v>141</v>
      </c>
      <c r="CW141" s="48"/>
      <c r="CX141" s="48">
        <v>141</v>
      </c>
      <c r="CY141" s="48">
        <v>141</v>
      </c>
    </row>
    <row r="142" spans="1:103" hidden="1" x14ac:dyDescent="0.25">
      <c r="A142" s="5" t="s">
        <v>10150</v>
      </c>
      <c r="B142" s="21"/>
      <c r="C142" s="21"/>
      <c r="D142" s="21">
        <v>142</v>
      </c>
      <c r="E142" s="21">
        <v>142</v>
      </c>
      <c r="F142" s="21">
        <v>142</v>
      </c>
      <c r="G142" s="21"/>
      <c r="H142" s="21"/>
      <c r="I142" s="21"/>
      <c r="J142" s="21"/>
      <c r="K142" s="21"/>
      <c r="L142" s="21"/>
      <c r="M142" s="21"/>
      <c r="N142" s="21"/>
      <c r="O142" s="21"/>
      <c r="P142" s="21"/>
      <c r="Q142" s="21"/>
      <c r="R142" s="21">
        <v>142</v>
      </c>
      <c r="S142" s="21">
        <v>142</v>
      </c>
      <c r="T142" s="21"/>
      <c r="U142" s="21"/>
      <c r="V142" s="21">
        <v>142</v>
      </c>
      <c r="W142" s="21">
        <v>142</v>
      </c>
      <c r="X142" s="21">
        <v>142</v>
      </c>
      <c r="Y142" s="21">
        <v>142</v>
      </c>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v>142</v>
      </c>
      <c r="AX142" s="21"/>
      <c r="AY142" s="21">
        <v>142</v>
      </c>
      <c r="AZ142" s="21">
        <v>142</v>
      </c>
      <c r="BA142" s="21"/>
      <c r="BB142" s="21"/>
      <c r="BC142" s="46">
        <v>142</v>
      </c>
      <c r="BD142" s="21">
        <v>142</v>
      </c>
      <c r="BE142" s="21">
        <v>142</v>
      </c>
      <c r="BF142" s="21"/>
      <c r="BG142" s="21"/>
      <c r="BH142" s="21"/>
      <c r="BI142" s="21"/>
      <c r="BJ142" s="21"/>
      <c r="BK142" s="21">
        <v>142</v>
      </c>
      <c r="BL142" s="21">
        <v>142</v>
      </c>
      <c r="BM142" s="21">
        <v>142</v>
      </c>
      <c r="BN142" s="21">
        <v>142</v>
      </c>
      <c r="BO142" s="21"/>
      <c r="BP142" s="21">
        <v>142</v>
      </c>
      <c r="BQ142" s="21">
        <v>142</v>
      </c>
      <c r="BR142" s="21"/>
      <c r="BS142" s="21">
        <v>142</v>
      </c>
      <c r="BT142" s="21">
        <v>142</v>
      </c>
      <c r="BU142" s="21">
        <v>142</v>
      </c>
      <c r="BV142" s="21">
        <v>142</v>
      </c>
      <c r="BW142" s="21">
        <v>142</v>
      </c>
      <c r="BX142" s="21">
        <v>142</v>
      </c>
      <c r="BY142" s="21">
        <v>142</v>
      </c>
      <c r="BZ142" s="21">
        <v>142</v>
      </c>
      <c r="CA142" s="21">
        <v>142</v>
      </c>
      <c r="CB142" s="21">
        <v>142</v>
      </c>
      <c r="CC142" s="21"/>
      <c r="CD142" s="21">
        <v>142</v>
      </c>
      <c r="CE142" s="21">
        <v>142</v>
      </c>
      <c r="CF142" s="21">
        <v>142</v>
      </c>
      <c r="CG142" s="21">
        <v>142</v>
      </c>
      <c r="CH142" s="21"/>
      <c r="CI142" s="21">
        <v>142</v>
      </c>
      <c r="CJ142" s="21">
        <v>142</v>
      </c>
      <c r="CK142" s="21">
        <v>142</v>
      </c>
      <c r="CL142" s="21"/>
      <c r="CM142" s="21">
        <v>142</v>
      </c>
      <c r="CN142" s="21">
        <v>142</v>
      </c>
      <c r="CO142" s="21">
        <v>142</v>
      </c>
      <c r="CP142" s="21">
        <v>142</v>
      </c>
      <c r="CQ142" s="21">
        <v>142</v>
      </c>
      <c r="CR142" s="21">
        <v>142</v>
      </c>
      <c r="CS142" s="21"/>
      <c r="CT142" s="21"/>
      <c r="CU142" s="21"/>
      <c r="CV142" s="21">
        <v>142</v>
      </c>
      <c r="CW142" s="21"/>
      <c r="CX142" s="21">
        <v>142</v>
      </c>
      <c r="CY142" s="21">
        <v>142</v>
      </c>
    </row>
    <row r="143" spans="1:103" hidden="1" x14ac:dyDescent="0.25">
      <c r="A143" s="47" t="s">
        <v>10151</v>
      </c>
      <c r="B143" s="48">
        <v>143</v>
      </c>
      <c r="C143" s="48">
        <v>143</v>
      </c>
      <c r="D143" s="48">
        <v>143</v>
      </c>
      <c r="E143" s="48">
        <v>143</v>
      </c>
      <c r="F143" s="48">
        <v>143</v>
      </c>
      <c r="G143" s="48"/>
      <c r="H143" s="48"/>
      <c r="I143" s="48"/>
      <c r="J143" s="48"/>
      <c r="K143" s="48"/>
      <c r="L143" s="48"/>
      <c r="M143" s="48"/>
      <c r="N143" s="48"/>
      <c r="O143" s="48"/>
      <c r="P143" s="48"/>
      <c r="Q143" s="48"/>
      <c r="R143" s="48">
        <v>143</v>
      </c>
      <c r="S143" s="48">
        <v>143</v>
      </c>
      <c r="T143" s="48"/>
      <c r="U143" s="48">
        <v>143</v>
      </c>
      <c r="V143" s="48">
        <v>143</v>
      </c>
      <c r="W143" s="48">
        <v>143</v>
      </c>
      <c r="X143" s="48">
        <v>143</v>
      </c>
      <c r="Y143" s="48">
        <v>143</v>
      </c>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v>143</v>
      </c>
      <c r="AX143" s="48"/>
      <c r="AY143" s="48">
        <v>143</v>
      </c>
      <c r="AZ143" s="48">
        <v>143</v>
      </c>
      <c r="BA143" s="48">
        <v>143</v>
      </c>
      <c r="BB143" s="48"/>
      <c r="BC143" s="49">
        <v>143</v>
      </c>
      <c r="BD143" s="48">
        <v>143</v>
      </c>
      <c r="BE143" s="48">
        <v>143</v>
      </c>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v>143</v>
      </c>
      <c r="CJ143" s="48"/>
      <c r="CK143" s="48">
        <v>143</v>
      </c>
      <c r="CL143" s="48">
        <v>143</v>
      </c>
      <c r="CM143" s="48">
        <v>143</v>
      </c>
      <c r="CN143" s="48">
        <v>143</v>
      </c>
      <c r="CO143" s="48">
        <v>143</v>
      </c>
      <c r="CP143" s="48">
        <v>143</v>
      </c>
      <c r="CQ143" s="48">
        <v>143</v>
      </c>
      <c r="CR143" s="48">
        <v>143</v>
      </c>
      <c r="CS143" s="48"/>
      <c r="CT143" s="48"/>
      <c r="CU143" s="48">
        <v>143</v>
      </c>
      <c r="CV143" s="48">
        <v>143</v>
      </c>
      <c r="CW143" s="48"/>
      <c r="CX143" s="48">
        <v>143</v>
      </c>
      <c r="CY143" s="48">
        <v>143</v>
      </c>
    </row>
    <row r="144" spans="1:103" hidden="1" x14ac:dyDescent="0.25">
      <c r="A144" s="47" t="s">
        <v>10151</v>
      </c>
      <c r="B144" s="48">
        <v>144</v>
      </c>
      <c r="C144" s="48">
        <v>144</v>
      </c>
      <c r="D144" s="48">
        <v>144</v>
      </c>
      <c r="E144" s="48">
        <v>144</v>
      </c>
      <c r="F144" s="48">
        <v>144</v>
      </c>
      <c r="G144" s="48"/>
      <c r="H144" s="48"/>
      <c r="I144" s="48"/>
      <c r="J144" s="48"/>
      <c r="K144" s="48"/>
      <c r="L144" s="48"/>
      <c r="M144" s="48"/>
      <c r="N144" s="48"/>
      <c r="O144" s="48"/>
      <c r="P144" s="48"/>
      <c r="Q144" s="48"/>
      <c r="R144" s="48">
        <v>144</v>
      </c>
      <c r="S144" s="48">
        <v>144</v>
      </c>
      <c r="T144" s="48"/>
      <c r="U144" s="48">
        <v>144</v>
      </c>
      <c r="V144" s="48">
        <v>144</v>
      </c>
      <c r="W144" s="48">
        <v>144</v>
      </c>
      <c r="X144" s="48">
        <v>144</v>
      </c>
      <c r="Y144" s="48">
        <v>144</v>
      </c>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v>144</v>
      </c>
      <c r="AX144" s="48"/>
      <c r="AY144" s="48">
        <v>144</v>
      </c>
      <c r="AZ144" s="48">
        <v>144</v>
      </c>
      <c r="BA144" s="48">
        <v>144</v>
      </c>
      <c r="BB144" s="48"/>
      <c r="BC144" s="49">
        <v>144</v>
      </c>
      <c r="BD144" s="48">
        <v>144</v>
      </c>
      <c r="BE144" s="48">
        <v>144</v>
      </c>
      <c r="BF144" s="48">
        <v>144</v>
      </c>
      <c r="BG144" s="48">
        <v>144</v>
      </c>
      <c r="BH144" s="48">
        <v>144</v>
      </c>
      <c r="BI144" s="48">
        <v>144</v>
      </c>
      <c r="BJ144" s="48">
        <v>144</v>
      </c>
      <c r="BK144" s="48">
        <v>144</v>
      </c>
      <c r="BL144" s="48">
        <v>144</v>
      </c>
      <c r="BM144" s="48">
        <v>144</v>
      </c>
      <c r="BN144" s="48">
        <v>144</v>
      </c>
      <c r="BO144" s="48"/>
      <c r="BP144" s="48">
        <v>144</v>
      </c>
      <c r="BQ144" s="48">
        <v>144</v>
      </c>
      <c r="BR144" s="48">
        <v>144</v>
      </c>
      <c r="BS144" s="48">
        <v>144</v>
      </c>
      <c r="BT144" s="48">
        <v>144</v>
      </c>
      <c r="BU144" s="48">
        <v>144</v>
      </c>
      <c r="BV144" s="48">
        <v>144</v>
      </c>
      <c r="BW144" s="48">
        <v>144</v>
      </c>
      <c r="BX144" s="48">
        <v>144</v>
      </c>
      <c r="BY144" s="48">
        <v>144</v>
      </c>
      <c r="BZ144" s="48">
        <v>144</v>
      </c>
      <c r="CA144" s="48">
        <v>144</v>
      </c>
      <c r="CB144" s="48">
        <v>144</v>
      </c>
      <c r="CC144" s="48">
        <v>144</v>
      </c>
      <c r="CD144" s="48">
        <v>144</v>
      </c>
      <c r="CE144" s="48">
        <v>144</v>
      </c>
      <c r="CF144" s="48">
        <v>144</v>
      </c>
      <c r="CG144" s="48">
        <v>144</v>
      </c>
      <c r="CH144" s="48"/>
      <c r="CI144" s="48">
        <v>144</v>
      </c>
      <c r="CJ144" s="48">
        <v>144</v>
      </c>
      <c r="CK144" s="48">
        <v>144</v>
      </c>
      <c r="CL144" s="48">
        <v>144</v>
      </c>
      <c r="CM144" s="48">
        <v>144</v>
      </c>
      <c r="CN144" s="48">
        <v>144</v>
      </c>
      <c r="CO144" s="48">
        <v>144</v>
      </c>
      <c r="CP144" s="48">
        <v>144</v>
      </c>
      <c r="CQ144" s="48">
        <v>144</v>
      </c>
      <c r="CR144" s="48">
        <v>144</v>
      </c>
      <c r="CS144" s="48">
        <v>144</v>
      </c>
      <c r="CT144" s="48">
        <v>144</v>
      </c>
      <c r="CU144" s="48">
        <v>144</v>
      </c>
      <c r="CV144" s="48">
        <v>144</v>
      </c>
      <c r="CW144" s="48"/>
      <c r="CX144" s="48">
        <v>144</v>
      </c>
      <c r="CY144" s="48">
        <v>144</v>
      </c>
    </row>
    <row r="145" spans="1:103" hidden="1" x14ac:dyDescent="0.25">
      <c r="A145" s="47" t="s">
        <v>10151</v>
      </c>
      <c r="B145" s="48">
        <v>145</v>
      </c>
      <c r="C145" s="48">
        <v>145</v>
      </c>
      <c r="D145" s="48">
        <v>145</v>
      </c>
      <c r="E145" s="48">
        <v>145</v>
      </c>
      <c r="F145" s="48">
        <v>145</v>
      </c>
      <c r="G145" s="48"/>
      <c r="H145" s="48"/>
      <c r="I145" s="48"/>
      <c r="J145" s="48"/>
      <c r="K145" s="48"/>
      <c r="L145" s="48"/>
      <c r="M145" s="48"/>
      <c r="N145" s="48"/>
      <c r="O145" s="48"/>
      <c r="P145" s="48"/>
      <c r="Q145" s="48"/>
      <c r="R145" s="48">
        <v>145</v>
      </c>
      <c r="S145" s="48">
        <v>145</v>
      </c>
      <c r="T145" s="48"/>
      <c r="U145" s="48"/>
      <c r="V145" s="48">
        <v>145</v>
      </c>
      <c r="W145" s="48">
        <v>145</v>
      </c>
      <c r="X145" s="48">
        <v>145</v>
      </c>
      <c r="Y145" s="48">
        <v>145</v>
      </c>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v>145</v>
      </c>
      <c r="AX145" s="48"/>
      <c r="AY145" s="48">
        <v>145</v>
      </c>
      <c r="AZ145" s="48">
        <v>145</v>
      </c>
      <c r="BA145" s="48">
        <v>145</v>
      </c>
      <c r="BB145" s="48"/>
      <c r="BC145" s="49">
        <v>145</v>
      </c>
      <c r="BD145" s="48">
        <v>145</v>
      </c>
      <c r="BE145" s="48">
        <v>145</v>
      </c>
      <c r="BF145" s="48"/>
      <c r="BG145" s="48"/>
      <c r="BH145" s="48"/>
      <c r="BI145" s="48"/>
      <c r="BJ145" s="48"/>
      <c r="BK145" s="48">
        <v>145</v>
      </c>
      <c r="BL145" s="48">
        <v>145</v>
      </c>
      <c r="BM145" s="48">
        <v>145</v>
      </c>
      <c r="BN145" s="48">
        <v>145</v>
      </c>
      <c r="BO145" s="48"/>
      <c r="BP145" s="48">
        <v>145</v>
      </c>
      <c r="BQ145" s="48">
        <v>145</v>
      </c>
      <c r="BR145" s="48">
        <v>145</v>
      </c>
      <c r="BS145" s="48">
        <v>145</v>
      </c>
      <c r="BT145" s="48">
        <v>145</v>
      </c>
      <c r="BU145" s="48">
        <v>145</v>
      </c>
      <c r="BV145" s="48">
        <v>145</v>
      </c>
      <c r="BW145" s="48">
        <v>145</v>
      </c>
      <c r="BX145" s="48">
        <v>145</v>
      </c>
      <c r="BY145" s="48">
        <v>145</v>
      </c>
      <c r="BZ145" s="48">
        <v>145</v>
      </c>
      <c r="CA145" s="48">
        <v>145</v>
      </c>
      <c r="CB145" s="48">
        <v>145</v>
      </c>
      <c r="CC145" s="48"/>
      <c r="CD145" s="48">
        <v>145</v>
      </c>
      <c r="CE145" s="48">
        <v>145</v>
      </c>
      <c r="CF145" s="48">
        <v>145</v>
      </c>
      <c r="CG145" s="48">
        <v>145</v>
      </c>
      <c r="CH145" s="48">
        <v>145</v>
      </c>
      <c r="CI145" s="48">
        <v>145</v>
      </c>
      <c r="CJ145" s="48">
        <v>145</v>
      </c>
      <c r="CK145" s="48">
        <v>145</v>
      </c>
      <c r="CL145" s="48"/>
      <c r="CM145" s="48">
        <v>145</v>
      </c>
      <c r="CN145" s="48"/>
      <c r="CO145" s="48">
        <v>145</v>
      </c>
      <c r="CP145" s="48">
        <v>145</v>
      </c>
      <c r="CQ145" s="48">
        <v>145</v>
      </c>
      <c r="CR145" s="48">
        <v>145</v>
      </c>
      <c r="CS145" s="48"/>
      <c r="CT145" s="48"/>
      <c r="CU145" s="48"/>
      <c r="CV145" s="48">
        <v>145</v>
      </c>
      <c r="CW145" s="48"/>
      <c r="CX145" s="48">
        <v>145</v>
      </c>
      <c r="CY145" s="48">
        <v>145</v>
      </c>
    </row>
    <row r="146" spans="1:103" hidden="1" x14ac:dyDescent="0.25">
      <c r="A146" s="47" t="s">
        <v>10151</v>
      </c>
      <c r="B146" s="48">
        <v>146</v>
      </c>
      <c r="C146" s="48">
        <v>146</v>
      </c>
      <c r="D146" s="48">
        <v>146</v>
      </c>
      <c r="E146" s="48">
        <v>146</v>
      </c>
      <c r="F146" s="48">
        <v>146</v>
      </c>
      <c r="G146" s="48"/>
      <c r="H146" s="48"/>
      <c r="I146" s="48"/>
      <c r="J146" s="48"/>
      <c r="K146" s="48"/>
      <c r="L146" s="48"/>
      <c r="M146" s="48"/>
      <c r="N146" s="48"/>
      <c r="O146" s="48"/>
      <c r="P146" s="48"/>
      <c r="Q146" s="48"/>
      <c r="R146" s="48">
        <v>146</v>
      </c>
      <c r="S146" s="48">
        <v>146</v>
      </c>
      <c r="T146" s="48"/>
      <c r="U146" s="48">
        <v>146</v>
      </c>
      <c r="V146" s="48">
        <v>146</v>
      </c>
      <c r="W146" s="48">
        <v>146</v>
      </c>
      <c r="X146" s="48">
        <v>146</v>
      </c>
      <c r="Y146" s="48">
        <v>146</v>
      </c>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v>146</v>
      </c>
      <c r="AX146" s="48"/>
      <c r="AY146" s="48">
        <v>146</v>
      </c>
      <c r="AZ146" s="48">
        <v>146</v>
      </c>
      <c r="BA146" s="48">
        <v>146</v>
      </c>
      <c r="BB146" s="48"/>
      <c r="BC146" s="49">
        <v>146</v>
      </c>
      <c r="BD146" s="48">
        <v>146</v>
      </c>
      <c r="BE146" s="48">
        <v>146</v>
      </c>
      <c r="BF146" s="48">
        <v>146</v>
      </c>
      <c r="BG146" s="48">
        <v>146</v>
      </c>
      <c r="BH146" s="48">
        <v>146</v>
      </c>
      <c r="BI146" s="48">
        <v>146</v>
      </c>
      <c r="BJ146" s="48">
        <v>146</v>
      </c>
      <c r="BK146" s="48">
        <v>146</v>
      </c>
      <c r="BL146" s="48">
        <v>146</v>
      </c>
      <c r="BM146" s="48">
        <v>146</v>
      </c>
      <c r="BN146" s="48">
        <v>146</v>
      </c>
      <c r="BO146" s="48">
        <v>146</v>
      </c>
      <c r="BP146" s="48">
        <v>146</v>
      </c>
      <c r="BQ146" s="48">
        <v>146</v>
      </c>
      <c r="BR146" s="48">
        <v>146</v>
      </c>
      <c r="BS146" s="48">
        <v>146</v>
      </c>
      <c r="BT146" s="48">
        <v>146</v>
      </c>
      <c r="BU146" s="48">
        <v>146</v>
      </c>
      <c r="BV146" s="48">
        <v>146</v>
      </c>
      <c r="BW146" s="48">
        <v>146</v>
      </c>
      <c r="BX146" s="48">
        <v>146</v>
      </c>
      <c r="BY146" s="48">
        <v>146</v>
      </c>
      <c r="BZ146" s="48">
        <v>146</v>
      </c>
      <c r="CA146" s="48">
        <v>146</v>
      </c>
      <c r="CB146" s="48">
        <v>146</v>
      </c>
      <c r="CC146" s="48">
        <v>146</v>
      </c>
      <c r="CD146" s="48">
        <v>146</v>
      </c>
      <c r="CE146" s="48">
        <v>146</v>
      </c>
      <c r="CF146" s="48">
        <v>146</v>
      </c>
      <c r="CG146" s="48">
        <v>146</v>
      </c>
      <c r="CH146" s="48">
        <v>146</v>
      </c>
      <c r="CI146" s="48">
        <v>146</v>
      </c>
      <c r="CJ146" s="48">
        <v>146</v>
      </c>
      <c r="CK146" s="48">
        <v>146</v>
      </c>
      <c r="CL146" s="48">
        <v>146</v>
      </c>
      <c r="CM146" s="48">
        <v>146</v>
      </c>
      <c r="CN146" s="48"/>
      <c r="CO146" s="48">
        <v>146</v>
      </c>
      <c r="CP146" s="48">
        <v>146</v>
      </c>
      <c r="CQ146" s="48">
        <v>146</v>
      </c>
      <c r="CR146" s="48">
        <v>146</v>
      </c>
      <c r="CS146" s="48">
        <v>146</v>
      </c>
      <c r="CT146" s="48">
        <v>146</v>
      </c>
      <c r="CU146" s="48">
        <v>146</v>
      </c>
      <c r="CV146" s="48">
        <v>146</v>
      </c>
      <c r="CW146" s="48"/>
      <c r="CX146" s="48">
        <v>146</v>
      </c>
      <c r="CY146" s="48">
        <v>146</v>
      </c>
    </row>
    <row r="147" spans="1:103" hidden="1" x14ac:dyDescent="0.25">
      <c r="A147" s="47" t="s">
        <v>10151</v>
      </c>
      <c r="B147" s="48">
        <v>147</v>
      </c>
      <c r="C147" s="48">
        <v>147</v>
      </c>
      <c r="D147" s="48">
        <v>147</v>
      </c>
      <c r="E147" s="48">
        <v>147</v>
      </c>
      <c r="F147" s="48">
        <v>147</v>
      </c>
      <c r="G147" s="48"/>
      <c r="H147" s="48"/>
      <c r="I147" s="48"/>
      <c r="J147" s="48"/>
      <c r="K147" s="48"/>
      <c r="L147" s="48"/>
      <c r="M147" s="48"/>
      <c r="N147" s="48"/>
      <c r="O147" s="48"/>
      <c r="P147" s="48"/>
      <c r="Q147" s="48"/>
      <c r="R147" s="48">
        <v>147</v>
      </c>
      <c r="S147" s="48">
        <v>147</v>
      </c>
      <c r="T147" s="48"/>
      <c r="U147" s="48">
        <v>147</v>
      </c>
      <c r="V147" s="48">
        <v>147</v>
      </c>
      <c r="W147" s="48">
        <v>147</v>
      </c>
      <c r="X147" s="48">
        <v>147</v>
      </c>
      <c r="Y147" s="48">
        <v>147</v>
      </c>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v>147</v>
      </c>
      <c r="AX147" s="48"/>
      <c r="AY147" s="48">
        <v>147</v>
      </c>
      <c r="AZ147" s="48">
        <v>147</v>
      </c>
      <c r="BA147" s="48">
        <v>147</v>
      </c>
      <c r="BB147" s="48"/>
      <c r="BC147" s="49">
        <v>147</v>
      </c>
      <c r="BD147" s="48">
        <v>147</v>
      </c>
      <c r="BE147" s="48">
        <v>147</v>
      </c>
      <c r="BF147" s="48">
        <v>147</v>
      </c>
      <c r="BG147" s="48">
        <v>147</v>
      </c>
      <c r="BH147" s="48">
        <v>147</v>
      </c>
      <c r="BI147" s="48">
        <v>147</v>
      </c>
      <c r="BJ147" s="48">
        <v>147</v>
      </c>
      <c r="BK147" s="48">
        <v>147</v>
      </c>
      <c r="BL147" s="48">
        <v>147</v>
      </c>
      <c r="BM147" s="48">
        <v>147</v>
      </c>
      <c r="BN147" s="48"/>
      <c r="BO147" s="48"/>
      <c r="BP147" s="48">
        <v>147</v>
      </c>
      <c r="BQ147" s="48">
        <v>147</v>
      </c>
      <c r="BR147" s="48"/>
      <c r="BS147" s="48">
        <v>147</v>
      </c>
      <c r="BT147" s="48">
        <v>147</v>
      </c>
      <c r="BU147" s="48">
        <v>147</v>
      </c>
      <c r="BV147" s="48">
        <v>147</v>
      </c>
      <c r="BW147" s="48">
        <v>147</v>
      </c>
      <c r="BX147" s="48">
        <v>147</v>
      </c>
      <c r="BY147" s="48">
        <v>147</v>
      </c>
      <c r="BZ147" s="48">
        <v>147</v>
      </c>
      <c r="CA147" s="48">
        <v>147</v>
      </c>
      <c r="CB147" s="48"/>
      <c r="CC147" s="48"/>
      <c r="CD147" s="48"/>
      <c r="CE147" s="48">
        <v>147</v>
      </c>
      <c r="CF147" s="48"/>
      <c r="CG147" s="48">
        <v>147</v>
      </c>
      <c r="CH147" s="48">
        <v>147</v>
      </c>
      <c r="CI147" s="48">
        <v>147</v>
      </c>
      <c r="CJ147" s="48">
        <v>147</v>
      </c>
      <c r="CK147" s="48">
        <v>147</v>
      </c>
      <c r="CL147" s="48">
        <v>147</v>
      </c>
      <c r="CM147" s="48">
        <v>147</v>
      </c>
      <c r="CN147" s="48">
        <v>147</v>
      </c>
      <c r="CO147" s="48">
        <v>147</v>
      </c>
      <c r="CP147" s="48">
        <v>147</v>
      </c>
      <c r="CQ147" s="48">
        <v>147</v>
      </c>
      <c r="CR147" s="48">
        <v>147</v>
      </c>
      <c r="CS147" s="48">
        <v>147</v>
      </c>
      <c r="CT147" s="48">
        <v>147</v>
      </c>
      <c r="CU147" s="48">
        <v>147</v>
      </c>
      <c r="CV147" s="48">
        <v>147</v>
      </c>
      <c r="CW147" s="48"/>
      <c r="CX147" s="48">
        <v>147</v>
      </c>
      <c r="CY147" s="48">
        <v>147</v>
      </c>
    </row>
    <row r="148" spans="1:103" hidden="1" x14ac:dyDescent="0.25">
      <c r="A148" s="50" t="s">
        <v>659</v>
      </c>
      <c r="B148" s="51">
        <v>148</v>
      </c>
      <c r="C148" s="51"/>
      <c r="D148" s="51">
        <v>148</v>
      </c>
      <c r="E148" s="51"/>
      <c r="F148" s="51"/>
      <c r="G148" s="51">
        <v>148</v>
      </c>
      <c r="H148" s="51">
        <v>148</v>
      </c>
      <c r="I148" s="51">
        <v>148</v>
      </c>
      <c r="J148" s="51">
        <v>148</v>
      </c>
      <c r="K148" s="51">
        <v>148</v>
      </c>
      <c r="L148" s="51">
        <v>148</v>
      </c>
      <c r="M148" s="51">
        <v>148</v>
      </c>
      <c r="N148" s="51"/>
      <c r="O148" s="51">
        <v>148</v>
      </c>
      <c r="P148" s="51">
        <v>148</v>
      </c>
      <c r="Q148" s="51">
        <v>148</v>
      </c>
      <c r="R148" s="51"/>
      <c r="S148" s="51"/>
      <c r="T148" s="51"/>
      <c r="U148" s="51"/>
      <c r="V148" s="51"/>
      <c r="W148" s="51"/>
      <c r="X148" s="51">
        <v>148</v>
      </c>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v>148</v>
      </c>
      <c r="AX148" s="51"/>
      <c r="AY148" s="51"/>
      <c r="AZ148" s="51"/>
      <c r="BA148" s="51"/>
      <c r="BB148" s="51">
        <v>148</v>
      </c>
      <c r="BC148" s="52">
        <v>148</v>
      </c>
      <c r="BD148" s="51">
        <v>148</v>
      </c>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v>148</v>
      </c>
      <c r="CV148" s="51">
        <v>148</v>
      </c>
      <c r="CW148" s="51"/>
      <c r="CX148" s="51">
        <v>148</v>
      </c>
      <c r="CY148" s="51">
        <v>148</v>
      </c>
    </row>
    <row r="149" spans="1:103" hidden="1" x14ac:dyDescent="0.25">
      <c r="A149" s="47" t="s">
        <v>10151</v>
      </c>
      <c r="B149" s="48">
        <v>149</v>
      </c>
      <c r="C149" s="48">
        <v>149</v>
      </c>
      <c r="D149" s="48">
        <v>149</v>
      </c>
      <c r="E149" s="48">
        <v>149</v>
      </c>
      <c r="F149" s="48">
        <v>149</v>
      </c>
      <c r="G149" s="48"/>
      <c r="H149" s="48"/>
      <c r="I149" s="48"/>
      <c r="J149" s="48"/>
      <c r="K149" s="48"/>
      <c r="L149" s="48"/>
      <c r="M149" s="48"/>
      <c r="N149" s="48"/>
      <c r="O149" s="48"/>
      <c r="P149" s="48"/>
      <c r="Q149" s="48"/>
      <c r="R149" s="48">
        <v>149</v>
      </c>
      <c r="S149" s="48">
        <v>149</v>
      </c>
      <c r="T149" s="48"/>
      <c r="U149" s="48">
        <v>149</v>
      </c>
      <c r="V149" s="48">
        <v>149</v>
      </c>
      <c r="W149" s="48">
        <v>149</v>
      </c>
      <c r="X149" s="48">
        <v>149</v>
      </c>
      <c r="Y149" s="48">
        <v>149</v>
      </c>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v>149</v>
      </c>
      <c r="AX149" s="48"/>
      <c r="AY149" s="48">
        <v>149</v>
      </c>
      <c r="AZ149" s="48">
        <v>149</v>
      </c>
      <c r="BA149" s="48">
        <v>149</v>
      </c>
      <c r="BB149" s="48"/>
      <c r="BC149" s="49">
        <v>149</v>
      </c>
      <c r="BD149" s="48">
        <v>149</v>
      </c>
      <c r="BE149" s="48">
        <v>149</v>
      </c>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v>149</v>
      </c>
      <c r="CJ149" s="48"/>
      <c r="CK149" s="48">
        <v>149</v>
      </c>
      <c r="CL149" s="48">
        <v>149</v>
      </c>
      <c r="CM149" s="48"/>
      <c r="CN149" s="48"/>
      <c r="CO149" s="48">
        <v>149</v>
      </c>
      <c r="CP149" s="48">
        <v>149</v>
      </c>
      <c r="CQ149" s="48">
        <v>149</v>
      </c>
      <c r="CR149" s="48">
        <v>149</v>
      </c>
      <c r="CS149" s="48"/>
      <c r="CT149" s="48"/>
      <c r="CU149" s="48">
        <v>149</v>
      </c>
      <c r="CV149" s="48">
        <v>149</v>
      </c>
      <c r="CW149" s="48"/>
      <c r="CX149" s="48">
        <v>149</v>
      </c>
      <c r="CY149" s="48">
        <v>149</v>
      </c>
    </row>
    <row r="150" spans="1:103" hidden="1" x14ac:dyDescent="0.25">
      <c r="A150" s="5" t="s">
        <v>10150</v>
      </c>
      <c r="B150" s="21"/>
      <c r="C150" s="21">
        <v>150</v>
      </c>
      <c r="D150" s="21">
        <v>150</v>
      </c>
      <c r="E150" s="21">
        <v>150</v>
      </c>
      <c r="F150" s="21">
        <v>150</v>
      </c>
      <c r="G150" s="21"/>
      <c r="H150" s="21"/>
      <c r="I150" s="21"/>
      <c r="J150" s="21"/>
      <c r="K150" s="21"/>
      <c r="L150" s="21"/>
      <c r="M150" s="21"/>
      <c r="N150" s="21"/>
      <c r="O150" s="21"/>
      <c r="P150" s="21"/>
      <c r="Q150" s="21"/>
      <c r="R150" s="21">
        <v>150</v>
      </c>
      <c r="S150" s="21">
        <v>150</v>
      </c>
      <c r="T150" s="21"/>
      <c r="U150" s="21">
        <v>150</v>
      </c>
      <c r="V150" s="21">
        <v>150</v>
      </c>
      <c r="W150" s="21">
        <v>150</v>
      </c>
      <c r="X150" s="21">
        <v>150</v>
      </c>
      <c r="Y150" s="21">
        <v>150</v>
      </c>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v>150</v>
      </c>
      <c r="AX150" s="21"/>
      <c r="AY150" s="21">
        <v>150</v>
      </c>
      <c r="AZ150" s="21">
        <v>150</v>
      </c>
      <c r="BA150" s="21">
        <v>150</v>
      </c>
      <c r="BB150" s="21"/>
      <c r="BC150" s="46">
        <v>150</v>
      </c>
      <c r="BD150" s="21">
        <v>150</v>
      </c>
      <c r="BE150" s="21">
        <v>150</v>
      </c>
      <c r="BF150" s="21"/>
      <c r="BG150" s="21"/>
      <c r="BH150" s="21"/>
      <c r="BI150" s="21"/>
      <c r="BJ150" s="21"/>
      <c r="BK150" s="21">
        <v>150</v>
      </c>
      <c r="BL150" s="21">
        <v>150</v>
      </c>
      <c r="BM150" s="21">
        <v>150</v>
      </c>
      <c r="BN150" s="21">
        <v>150</v>
      </c>
      <c r="BO150" s="21"/>
      <c r="BP150" s="21">
        <v>150</v>
      </c>
      <c r="BQ150" s="21">
        <v>150</v>
      </c>
      <c r="BR150" s="21">
        <v>150</v>
      </c>
      <c r="BS150" s="21">
        <v>150</v>
      </c>
      <c r="BT150" s="21">
        <v>150</v>
      </c>
      <c r="BU150" s="21">
        <v>150</v>
      </c>
      <c r="BV150" s="21">
        <v>150</v>
      </c>
      <c r="BW150" s="21">
        <v>150</v>
      </c>
      <c r="BX150" s="21">
        <v>150</v>
      </c>
      <c r="BY150" s="21">
        <v>150</v>
      </c>
      <c r="BZ150" s="21">
        <v>150</v>
      </c>
      <c r="CA150" s="21">
        <v>150</v>
      </c>
      <c r="CB150" s="21"/>
      <c r="CC150" s="21"/>
      <c r="CD150" s="21"/>
      <c r="CE150" s="21">
        <v>150</v>
      </c>
      <c r="CF150" s="21"/>
      <c r="CG150" s="21">
        <v>150</v>
      </c>
      <c r="CH150" s="21">
        <v>150</v>
      </c>
      <c r="CI150" s="21">
        <v>150</v>
      </c>
      <c r="CJ150" s="21">
        <v>150</v>
      </c>
      <c r="CK150" s="21">
        <v>150</v>
      </c>
      <c r="CL150" s="21">
        <v>150</v>
      </c>
      <c r="CM150" s="21">
        <v>150</v>
      </c>
      <c r="CN150" s="21">
        <v>150</v>
      </c>
      <c r="CO150" s="21">
        <v>150</v>
      </c>
      <c r="CP150" s="21">
        <v>150</v>
      </c>
      <c r="CQ150" s="21">
        <v>150</v>
      </c>
      <c r="CR150" s="21">
        <v>150</v>
      </c>
      <c r="CS150" s="21"/>
      <c r="CT150" s="21"/>
      <c r="CU150" s="21">
        <v>150</v>
      </c>
      <c r="CV150" s="21">
        <v>150</v>
      </c>
      <c r="CW150" s="21"/>
      <c r="CX150" s="21">
        <v>150</v>
      </c>
      <c r="CY150" s="21">
        <v>150</v>
      </c>
    </row>
    <row r="151" spans="1:103" hidden="1" x14ac:dyDescent="0.25">
      <c r="A151" s="47" t="s">
        <v>10151</v>
      </c>
      <c r="B151" s="48">
        <v>151</v>
      </c>
      <c r="C151" s="48">
        <v>151</v>
      </c>
      <c r="D151" s="48">
        <v>151</v>
      </c>
      <c r="E151" s="48">
        <v>151</v>
      </c>
      <c r="F151" s="48">
        <v>151</v>
      </c>
      <c r="G151" s="48"/>
      <c r="H151" s="48"/>
      <c r="I151" s="48"/>
      <c r="J151" s="48"/>
      <c r="K151" s="48"/>
      <c r="L151" s="48"/>
      <c r="M151" s="48"/>
      <c r="N151" s="48"/>
      <c r="O151" s="48"/>
      <c r="P151" s="48"/>
      <c r="Q151" s="48"/>
      <c r="R151" s="48">
        <v>151</v>
      </c>
      <c r="S151" s="48">
        <v>151</v>
      </c>
      <c r="T151" s="48"/>
      <c r="U151" s="48">
        <v>151</v>
      </c>
      <c r="V151" s="48">
        <v>151</v>
      </c>
      <c r="W151" s="48">
        <v>151</v>
      </c>
      <c r="X151" s="48">
        <v>151</v>
      </c>
      <c r="Y151" s="48">
        <v>151</v>
      </c>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v>151</v>
      </c>
      <c r="AX151" s="48"/>
      <c r="AY151" s="48">
        <v>151</v>
      </c>
      <c r="AZ151" s="48">
        <v>151</v>
      </c>
      <c r="BA151" s="48">
        <v>151</v>
      </c>
      <c r="BB151" s="48"/>
      <c r="BC151" s="49">
        <v>151</v>
      </c>
      <c r="BD151" s="48">
        <v>151</v>
      </c>
      <c r="BE151" s="48">
        <v>151</v>
      </c>
      <c r="BF151" s="48">
        <v>151</v>
      </c>
      <c r="BG151" s="48">
        <v>151</v>
      </c>
      <c r="BH151" s="48">
        <v>151</v>
      </c>
      <c r="BI151" s="48">
        <v>151</v>
      </c>
      <c r="BJ151" s="48">
        <v>151</v>
      </c>
      <c r="BK151" s="48">
        <v>151</v>
      </c>
      <c r="BL151" s="48">
        <v>151</v>
      </c>
      <c r="BM151" s="48">
        <v>151</v>
      </c>
      <c r="BN151" s="48">
        <v>151</v>
      </c>
      <c r="BO151" s="48">
        <v>151</v>
      </c>
      <c r="BP151" s="48">
        <v>151</v>
      </c>
      <c r="BQ151" s="48">
        <v>151</v>
      </c>
      <c r="BR151" s="48">
        <v>151</v>
      </c>
      <c r="BS151" s="48">
        <v>151</v>
      </c>
      <c r="BT151" s="48">
        <v>151</v>
      </c>
      <c r="BU151" s="48">
        <v>151</v>
      </c>
      <c r="BV151" s="48">
        <v>151</v>
      </c>
      <c r="BW151" s="48">
        <v>151</v>
      </c>
      <c r="BX151" s="48">
        <v>151</v>
      </c>
      <c r="BY151" s="48">
        <v>151</v>
      </c>
      <c r="BZ151" s="48">
        <v>151</v>
      </c>
      <c r="CA151" s="48">
        <v>151</v>
      </c>
      <c r="CB151" s="48">
        <v>151</v>
      </c>
      <c r="CC151" s="48"/>
      <c r="CD151" s="48">
        <v>151</v>
      </c>
      <c r="CE151" s="48">
        <v>151</v>
      </c>
      <c r="CF151" s="48">
        <v>151</v>
      </c>
      <c r="CG151" s="48">
        <v>151</v>
      </c>
      <c r="CH151" s="48"/>
      <c r="CI151" s="48">
        <v>151</v>
      </c>
      <c r="CJ151" s="48">
        <v>151</v>
      </c>
      <c r="CK151" s="48">
        <v>151</v>
      </c>
      <c r="CL151" s="48">
        <v>151</v>
      </c>
      <c r="CM151" s="48">
        <v>151</v>
      </c>
      <c r="CN151" s="48">
        <v>151</v>
      </c>
      <c r="CO151" s="48">
        <v>151</v>
      </c>
      <c r="CP151" s="48">
        <v>151</v>
      </c>
      <c r="CQ151" s="48">
        <v>151</v>
      </c>
      <c r="CR151" s="48">
        <v>151</v>
      </c>
      <c r="CS151" s="48">
        <v>151</v>
      </c>
      <c r="CT151" s="48">
        <v>151</v>
      </c>
      <c r="CU151" s="48">
        <v>151</v>
      </c>
      <c r="CV151" s="48">
        <v>151</v>
      </c>
      <c r="CW151" s="48"/>
      <c r="CX151" s="48">
        <v>151</v>
      </c>
      <c r="CY151" s="48">
        <v>151</v>
      </c>
    </row>
    <row r="152" spans="1:103" hidden="1" x14ac:dyDescent="0.25">
      <c r="A152" s="5" t="s">
        <v>10150</v>
      </c>
      <c r="B152" s="21"/>
      <c r="C152" s="21">
        <v>152</v>
      </c>
      <c r="D152" s="21">
        <v>152</v>
      </c>
      <c r="E152" s="21">
        <v>152</v>
      </c>
      <c r="F152" s="21">
        <v>152</v>
      </c>
      <c r="G152" s="21"/>
      <c r="H152" s="21"/>
      <c r="I152" s="21"/>
      <c r="J152" s="21"/>
      <c r="K152" s="21"/>
      <c r="L152" s="21"/>
      <c r="M152" s="21"/>
      <c r="N152" s="21"/>
      <c r="O152" s="21"/>
      <c r="P152" s="21"/>
      <c r="Q152" s="21"/>
      <c r="R152" s="21">
        <v>152</v>
      </c>
      <c r="S152" s="21">
        <v>152</v>
      </c>
      <c r="T152" s="21"/>
      <c r="U152" s="21">
        <v>152</v>
      </c>
      <c r="V152" s="21">
        <v>152</v>
      </c>
      <c r="W152" s="21">
        <v>152</v>
      </c>
      <c r="X152" s="21">
        <v>152</v>
      </c>
      <c r="Y152" s="21">
        <v>152</v>
      </c>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v>152</v>
      </c>
      <c r="AX152" s="21"/>
      <c r="AY152" s="21">
        <v>152</v>
      </c>
      <c r="AZ152" s="21">
        <v>152</v>
      </c>
      <c r="BA152" s="21">
        <v>152</v>
      </c>
      <c r="BB152" s="21"/>
      <c r="BC152" s="46">
        <v>152</v>
      </c>
      <c r="BD152" s="21">
        <v>152</v>
      </c>
      <c r="BE152" s="21">
        <v>152</v>
      </c>
      <c r="BF152" s="21">
        <v>152</v>
      </c>
      <c r="BG152" s="21">
        <v>152</v>
      </c>
      <c r="BH152" s="21">
        <v>152</v>
      </c>
      <c r="BI152" s="21">
        <v>152</v>
      </c>
      <c r="BJ152" s="21">
        <v>152</v>
      </c>
      <c r="BK152" s="21">
        <v>152</v>
      </c>
      <c r="BL152" s="21">
        <v>152</v>
      </c>
      <c r="BM152" s="21">
        <v>152</v>
      </c>
      <c r="BN152" s="21">
        <v>152</v>
      </c>
      <c r="BO152" s="21">
        <v>152</v>
      </c>
      <c r="BP152" s="21">
        <v>152</v>
      </c>
      <c r="BQ152" s="21">
        <v>152</v>
      </c>
      <c r="BR152" s="21">
        <v>152</v>
      </c>
      <c r="BS152" s="21">
        <v>152</v>
      </c>
      <c r="BT152" s="21">
        <v>152</v>
      </c>
      <c r="BU152" s="21">
        <v>152</v>
      </c>
      <c r="BV152" s="21">
        <v>152</v>
      </c>
      <c r="BW152" s="21">
        <v>152</v>
      </c>
      <c r="BX152" s="21">
        <v>152</v>
      </c>
      <c r="BY152" s="21">
        <v>152</v>
      </c>
      <c r="BZ152" s="21">
        <v>152</v>
      </c>
      <c r="CA152" s="21">
        <v>152</v>
      </c>
      <c r="CB152" s="21">
        <v>152</v>
      </c>
      <c r="CC152" s="21"/>
      <c r="CD152" s="21">
        <v>152</v>
      </c>
      <c r="CE152" s="21">
        <v>152</v>
      </c>
      <c r="CF152" s="21">
        <v>152</v>
      </c>
      <c r="CG152" s="21">
        <v>152</v>
      </c>
      <c r="CH152" s="21">
        <v>152</v>
      </c>
      <c r="CI152" s="21">
        <v>152</v>
      </c>
      <c r="CJ152" s="21">
        <v>152</v>
      </c>
      <c r="CK152" s="21">
        <v>152</v>
      </c>
      <c r="CL152" s="21">
        <v>152</v>
      </c>
      <c r="CM152" s="21">
        <v>152</v>
      </c>
      <c r="CN152" s="21">
        <v>152</v>
      </c>
      <c r="CO152" s="21">
        <v>152</v>
      </c>
      <c r="CP152" s="21">
        <v>152</v>
      </c>
      <c r="CQ152" s="21">
        <v>152</v>
      </c>
      <c r="CR152" s="21">
        <v>152</v>
      </c>
      <c r="CS152" s="21">
        <v>152</v>
      </c>
      <c r="CT152" s="21">
        <v>152</v>
      </c>
      <c r="CU152" s="21">
        <v>152</v>
      </c>
      <c r="CV152" s="21">
        <v>152</v>
      </c>
      <c r="CW152" s="21"/>
      <c r="CX152" s="21">
        <v>152</v>
      </c>
      <c r="CY152" s="21">
        <v>152</v>
      </c>
    </row>
    <row r="153" spans="1:103" hidden="1" x14ac:dyDescent="0.25">
      <c r="A153" s="5" t="s">
        <v>10150</v>
      </c>
      <c r="B153" s="21"/>
      <c r="C153" s="21">
        <v>153</v>
      </c>
      <c r="D153" s="21">
        <v>153</v>
      </c>
      <c r="E153" s="21">
        <v>153</v>
      </c>
      <c r="F153" s="21">
        <v>153</v>
      </c>
      <c r="G153" s="21"/>
      <c r="H153" s="21"/>
      <c r="I153" s="21"/>
      <c r="J153" s="21"/>
      <c r="K153" s="21"/>
      <c r="L153" s="21"/>
      <c r="M153" s="21"/>
      <c r="N153" s="21"/>
      <c r="O153" s="21"/>
      <c r="P153" s="21"/>
      <c r="Q153" s="21"/>
      <c r="R153" s="21">
        <v>153</v>
      </c>
      <c r="S153" s="21">
        <v>153</v>
      </c>
      <c r="T153" s="21"/>
      <c r="U153" s="21"/>
      <c r="V153" s="21"/>
      <c r="W153" s="21"/>
      <c r="X153" s="21"/>
      <c r="Y153" s="21">
        <v>153</v>
      </c>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v>153</v>
      </c>
      <c r="AX153" s="21"/>
      <c r="AY153" s="21">
        <v>153</v>
      </c>
      <c r="AZ153" s="21">
        <v>153</v>
      </c>
      <c r="BA153" s="21">
        <v>153</v>
      </c>
      <c r="BB153" s="21"/>
      <c r="BC153" s="46">
        <v>153</v>
      </c>
      <c r="BD153" s="21">
        <v>153</v>
      </c>
      <c r="BE153" s="21">
        <v>153</v>
      </c>
      <c r="BF153" s="21"/>
      <c r="BG153" s="21"/>
      <c r="BH153" s="21"/>
      <c r="BI153" s="21"/>
      <c r="BJ153" s="21"/>
      <c r="BK153" s="21">
        <v>153</v>
      </c>
      <c r="BL153" s="21">
        <v>153</v>
      </c>
      <c r="BM153" s="21">
        <v>153</v>
      </c>
      <c r="BN153" s="21">
        <v>153</v>
      </c>
      <c r="BO153" s="21"/>
      <c r="BP153" s="21">
        <v>153</v>
      </c>
      <c r="BQ153" s="21">
        <v>153</v>
      </c>
      <c r="BR153" s="21"/>
      <c r="BS153" s="21">
        <v>153</v>
      </c>
      <c r="BT153" s="21">
        <v>153</v>
      </c>
      <c r="BU153" s="21">
        <v>153</v>
      </c>
      <c r="BV153" s="21">
        <v>153</v>
      </c>
      <c r="BW153" s="21">
        <v>153</v>
      </c>
      <c r="BX153" s="21">
        <v>153</v>
      </c>
      <c r="BY153" s="21">
        <v>153</v>
      </c>
      <c r="BZ153" s="21">
        <v>153</v>
      </c>
      <c r="CA153" s="21">
        <v>153</v>
      </c>
      <c r="CB153" s="21">
        <v>153</v>
      </c>
      <c r="CC153" s="21"/>
      <c r="CD153" s="21">
        <v>153</v>
      </c>
      <c r="CE153" s="21">
        <v>153</v>
      </c>
      <c r="CF153" s="21">
        <v>153</v>
      </c>
      <c r="CG153" s="21">
        <v>153</v>
      </c>
      <c r="CH153" s="21">
        <v>153</v>
      </c>
      <c r="CI153" s="21">
        <v>153</v>
      </c>
      <c r="CJ153" s="21">
        <v>153</v>
      </c>
      <c r="CK153" s="21">
        <v>153</v>
      </c>
      <c r="CL153" s="21"/>
      <c r="CM153" s="21">
        <v>153</v>
      </c>
      <c r="CN153" s="21">
        <v>153</v>
      </c>
      <c r="CO153" s="21">
        <v>153</v>
      </c>
      <c r="CP153" s="21">
        <v>153</v>
      </c>
      <c r="CQ153" s="21">
        <v>153</v>
      </c>
      <c r="CR153" s="21">
        <v>153</v>
      </c>
      <c r="CS153" s="21"/>
      <c r="CT153" s="21"/>
      <c r="CU153" s="21"/>
      <c r="CV153" s="21">
        <v>153</v>
      </c>
      <c r="CW153" s="21"/>
      <c r="CX153" s="21">
        <v>153</v>
      </c>
      <c r="CY153" s="21">
        <v>153</v>
      </c>
    </row>
    <row r="154" spans="1:103" hidden="1" x14ac:dyDescent="0.25">
      <c r="A154" s="47" t="s">
        <v>10151</v>
      </c>
      <c r="B154" s="48">
        <v>154</v>
      </c>
      <c r="C154" s="48">
        <v>154</v>
      </c>
      <c r="D154" s="48">
        <v>154</v>
      </c>
      <c r="E154" s="48">
        <v>154</v>
      </c>
      <c r="F154" s="48">
        <v>154</v>
      </c>
      <c r="G154" s="48"/>
      <c r="H154" s="48"/>
      <c r="I154" s="48"/>
      <c r="J154" s="48"/>
      <c r="K154" s="48"/>
      <c r="L154" s="48"/>
      <c r="M154" s="48"/>
      <c r="N154" s="48"/>
      <c r="O154" s="48"/>
      <c r="P154" s="48"/>
      <c r="Q154" s="48"/>
      <c r="R154" s="48">
        <v>154</v>
      </c>
      <c r="S154" s="48">
        <v>154</v>
      </c>
      <c r="T154" s="48"/>
      <c r="U154" s="48">
        <v>154</v>
      </c>
      <c r="V154" s="48">
        <v>154</v>
      </c>
      <c r="W154" s="48">
        <v>154</v>
      </c>
      <c r="X154" s="48">
        <v>154</v>
      </c>
      <c r="Y154" s="48">
        <v>154</v>
      </c>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v>154</v>
      </c>
      <c r="AX154" s="48"/>
      <c r="AY154" s="48">
        <v>154</v>
      </c>
      <c r="AZ154" s="48">
        <v>154</v>
      </c>
      <c r="BA154" s="48">
        <v>154</v>
      </c>
      <c r="BB154" s="48"/>
      <c r="BC154" s="49">
        <v>154</v>
      </c>
      <c r="BD154" s="48">
        <v>154</v>
      </c>
      <c r="BE154" s="48">
        <v>154</v>
      </c>
      <c r="BF154" s="48">
        <v>154</v>
      </c>
      <c r="BG154" s="48">
        <v>154</v>
      </c>
      <c r="BH154" s="48">
        <v>154</v>
      </c>
      <c r="BI154" s="48">
        <v>154</v>
      </c>
      <c r="BJ154" s="48">
        <v>154</v>
      </c>
      <c r="BK154" s="48">
        <v>154</v>
      </c>
      <c r="BL154" s="48">
        <v>154</v>
      </c>
      <c r="BM154" s="48">
        <v>154</v>
      </c>
      <c r="BN154" s="48">
        <v>154</v>
      </c>
      <c r="BO154" s="48"/>
      <c r="BP154" s="48">
        <v>154</v>
      </c>
      <c r="BQ154" s="48">
        <v>154</v>
      </c>
      <c r="BR154" s="48"/>
      <c r="BS154" s="48">
        <v>154</v>
      </c>
      <c r="BT154" s="48">
        <v>154</v>
      </c>
      <c r="BU154" s="48">
        <v>154</v>
      </c>
      <c r="BV154" s="48">
        <v>154</v>
      </c>
      <c r="BW154" s="48">
        <v>154</v>
      </c>
      <c r="BX154" s="48">
        <v>154</v>
      </c>
      <c r="BY154" s="48">
        <v>154</v>
      </c>
      <c r="BZ154" s="48">
        <v>154</v>
      </c>
      <c r="CA154" s="48">
        <v>154</v>
      </c>
      <c r="CB154" s="48"/>
      <c r="CC154" s="48"/>
      <c r="CD154" s="48"/>
      <c r="CE154" s="48">
        <v>154</v>
      </c>
      <c r="CF154" s="48"/>
      <c r="CG154" s="48">
        <v>154</v>
      </c>
      <c r="CH154" s="48">
        <v>154</v>
      </c>
      <c r="CI154" s="48">
        <v>154</v>
      </c>
      <c r="CJ154" s="48">
        <v>154</v>
      </c>
      <c r="CK154" s="48">
        <v>154</v>
      </c>
      <c r="CL154" s="48">
        <v>154</v>
      </c>
      <c r="CM154" s="48">
        <v>154</v>
      </c>
      <c r="CN154" s="48">
        <v>154</v>
      </c>
      <c r="CO154" s="48">
        <v>154</v>
      </c>
      <c r="CP154" s="48">
        <v>154</v>
      </c>
      <c r="CQ154" s="48">
        <v>154</v>
      </c>
      <c r="CR154" s="48">
        <v>154</v>
      </c>
      <c r="CS154" s="48">
        <v>154</v>
      </c>
      <c r="CT154" s="48">
        <v>154</v>
      </c>
      <c r="CU154" s="48">
        <v>154</v>
      </c>
      <c r="CV154" s="48">
        <v>154</v>
      </c>
      <c r="CW154" s="48"/>
      <c r="CX154" s="48">
        <v>154</v>
      </c>
      <c r="CY154" s="48">
        <v>154</v>
      </c>
    </row>
    <row r="155" spans="1:103" hidden="1" x14ac:dyDescent="0.25">
      <c r="A155" s="47" t="s">
        <v>10151</v>
      </c>
      <c r="B155" s="48">
        <v>155</v>
      </c>
      <c r="C155" s="48">
        <v>155</v>
      </c>
      <c r="D155" s="48">
        <v>155</v>
      </c>
      <c r="E155" s="48">
        <v>155</v>
      </c>
      <c r="F155" s="48">
        <v>155</v>
      </c>
      <c r="G155" s="48"/>
      <c r="H155" s="48"/>
      <c r="I155" s="48"/>
      <c r="J155" s="48"/>
      <c r="K155" s="48"/>
      <c r="L155" s="48"/>
      <c r="M155" s="48"/>
      <c r="N155" s="48"/>
      <c r="O155" s="48"/>
      <c r="P155" s="48"/>
      <c r="Q155" s="48"/>
      <c r="R155" s="48">
        <v>155</v>
      </c>
      <c r="S155" s="48">
        <v>155</v>
      </c>
      <c r="T155" s="48"/>
      <c r="U155" s="48">
        <v>155</v>
      </c>
      <c r="V155" s="48">
        <v>155</v>
      </c>
      <c r="W155" s="48">
        <v>155</v>
      </c>
      <c r="X155" s="48">
        <v>155</v>
      </c>
      <c r="Y155" s="48">
        <v>155</v>
      </c>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v>155</v>
      </c>
      <c r="AX155" s="48"/>
      <c r="AY155" s="48">
        <v>155</v>
      </c>
      <c r="AZ155" s="48">
        <v>155</v>
      </c>
      <c r="BA155" s="48">
        <v>155</v>
      </c>
      <c r="BB155" s="48"/>
      <c r="BC155" s="49">
        <v>155</v>
      </c>
      <c r="BD155" s="48">
        <v>155</v>
      </c>
      <c r="BE155" s="48">
        <v>155</v>
      </c>
      <c r="BF155" s="48"/>
      <c r="BG155" s="48"/>
      <c r="BH155" s="48"/>
      <c r="BI155" s="48"/>
      <c r="BJ155" s="48"/>
      <c r="BK155" s="48">
        <v>155</v>
      </c>
      <c r="BL155" s="48">
        <v>155</v>
      </c>
      <c r="BM155" s="48">
        <v>155</v>
      </c>
      <c r="BN155" s="48"/>
      <c r="BO155" s="48">
        <v>155</v>
      </c>
      <c r="BP155" s="48">
        <v>155</v>
      </c>
      <c r="BQ155" s="48">
        <v>155</v>
      </c>
      <c r="BR155" s="48">
        <v>155</v>
      </c>
      <c r="BS155" s="48">
        <v>155</v>
      </c>
      <c r="BT155" s="48">
        <v>155</v>
      </c>
      <c r="BU155" s="48">
        <v>155</v>
      </c>
      <c r="BV155" s="48">
        <v>155</v>
      </c>
      <c r="BW155" s="48">
        <v>155</v>
      </c>
      <c r="BX155" s="48">
        <v>155</v>
      </c>
      <c r="BY155" s="48">
        <v>155</v>
      </c>
      <c r="BZ155" s="48">
        <v>155</v>
      </c>
      <c r="CA155" s="48">
        <v>155</v>
      </c>
      <c r="CB155" s="48">
        <v>155</v>
      </c>
      <c r="CC155" s="48">
        <v>155</v>
      </c>
      <c r="CD155" s="48">
        <v>155</v>
      </c>
      <c r="CE155" s="48">
        <v>155</v>
      </c>
      <c r="CF155" s="48">
        <v>155</v>
      </c>
      <c r="CG155" s="48">
        <v>155</v>
      </c>
      <c r="CH155" s="48">
        <v>155</v>
      </c>
      <c r="CI155" s="48">
        <v>155</v>
      </c>
      <c r="CJ155" s="48">
        <v>155</v>
      </c>
      <c r="CK155" s="48">
        <v>155</v>
      </c>
      <c r="CL155" s="48">
        <v>155</v>
      </c>
      <c r="CM155" s="48">
        <v>155</v>
      </c>
      <c r="CN155" s="48">
        <v>155</v>
      </c>
      <c r="CO155" s="48">
        <v>155</v>
      </c>
      <c r="CP155" s="48">
        <v>155</v>
      </c>
      <c r="CQ155" s="48">
        <v>155</v>
      </c>
      <c r="CR155" s="48">
        <v>155</v>
      </c>
      <c r="CS155" s="48"/>
      <c r="CT155" s="48"/>
      <c r="CU155" s="48">
        <v>155</v>
      </c>
      <c r="CV155" s="48">
        <v>155</v>
      </c>
      <c r="CW155" s="48"/>
      <c r="CX155" s="48">
        <v>155</v>
      </c>
      <c r="CY155" s="48">
        <v>155</v>
      </c>
    </row>
    <row r="156" spans="1:103" hidden="1" x14ac:dyDescent="0.25">
      <c r="A156" s="47" t="s">
        <v>10151</v>
      </c>
      <c r="B156" s="48">
        <v>156</v>
      </c>
      <c r="C156" s="48">
        <v>156</v>
      </c>
      <c r="D156" s="48">
        <v>156</v>
      </c>
      <c r="E156" s="48">
        <v>156</v>
      </c>
      <c r="F156" s="48">
        <v>156</v>
      </c>
      <c r="G156" s="48"/>
      <c r="H156" s="48"/>
      <c r="I156" s="48"/>
      <c r="J156" s="48"/>
      <c r="K156" s="48"/>
      <c r="L156" s="48"/>
      <c r="M156" s="48"/>
      <c r="N156" s="48"/>
      <c r="O156" s="48"/>
      <c r="P156" s="48"/>
      <c r="Q156" s="48"/>
      <c r="R156" s="48">
        <v>156</v>
      </c>
      <c r="S156" s="48">
        <v>156</v>
      </c>
      <c r="T156" s="48"/>
      <c r="U156" s="48">
        <v>156</v>
      </c>
      <c r="V156" s="48">
        <v>156</v>
      </c>
      <c r="W156" s="48">
        <v>156</v>
      </c>
      <c r="X156" s="48">
        <v>156</v>
      </c>
      <c r="Y156" s="48">
        <v>156</v>
      </c>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v>156</v>
      </c>
      <c r="AX156" s="48"/>
      <c r="AY156" s="48">
        <v>156</v>
      </c>
      <c r="AZ156" s="48">
        <v>156</v>
      </c>
      <c r="BA156" s="48">
        <v>156</v>
      </c>
      <c r="BB156" s="48"/>
      <c r="BC156" s="49">
        <v>156</v>
      </c>
      <c r="BD156" s="48">
        <v>156</v>
      </c>
      <c r="BE156" s="48">
        <v>156</v>
      </c>
      <c r="BF156" s="48">
        <v>156</v>
      </c>
      <c r="BG156" s="48">
        <v>156</v>
      </c>
      <c r="BH156" s="48">
        <v>156</v>
      </c>
      <c r="BI156" s="48">
        <v>156</v>
      </c>
      <c r="BJ156" s="48">
        <v>156</v>
      </c>
      <c r="BK156" s="48">
        <v>156</v>
      </c>
      <c r="BL156" s="48">
        <v>156</v>
      </c>
      <c r="BM156" s="48">
        <v>156</v>
      </c>
      <c r="BN156" s="48">
        <v>156</v>
      </c>
      <c r="BO156" s="48"/>
      <c r="BP156" s="48">
        <v>156</v>
      </c>
      <c r="BQ156" s="48">
        <v>156</v>
      </c>
      <c r="BR156" s="48">
        <v>156</v>
      </c>
      <c r="BS156" s="48">
        <v>156</v>
      </c>
      <c r="BT156" s="48">
        <v>156</v>
      </c>
      <c r="BU156" s="48">
        <v>156</v>
      </c>
      <c r="BV156" s="48">
        <v>156</v>
      </c>
      <c r="BW156" s="48">
        <v>156</v>
      </c>
      <c r="BX156" s="48">
        <v>156</v>
      </c>
      <c r="BY156" s="48">
        <v>156</v>
      </c>
      <c r="BZ156" s="48">
        <v>156</v>
      </c>
      <c r="CA156" s="48">
        <v>156</v>
      </c>
      <c r="CB156" s="48"/>
      <c r="CC156" s="48"/>
      <c r="CD156" s="48"/>
      <c r="CE156" s="48">
        <v>156</v>
      </c>
      <c r="CF156" s="48"/>
      <c r="CG156" s="48">
        <v>156</v>
      </c>
      <c r="CH156" s="48">
        <v>156</v>
      </c>
      <c r="CI156" s="48">
        <v>156</v>
      </c>
      <c r="CJ156" s="48">
        <v>156</v>
      </c>
      <c r="CK156" s="48">
        <v>156</v>
      </c>
      <c r="CL156" s="48">
        <v>156</v>
      </c>
      <c r="CM156" s="48">
        <v>156</v>
      </c>
      <c r="CN156" s="48">
        <v>156</v>
      </c>
      <c r="CO156" s="48">
        <v>156</v>
      </c>
      <c r="CP156" s="48">
        <v>156</v>
      </c>
      <c r="CQ156" s="48">
        <v>156</v>
      </c>
      <c r="CR156" s="48">
        <v>156</v>
      </c>
      <c r="CS156" s="48">
        <v>156</v>
      </c>
      <c r="CT156" s="48">
        <v>156</v>
      </c>
      <c r="CU156" s="48">
        <v>156</v>
      </c>
      <c r="CV156" s="48">
        <v>156</v>
      </c>
      <c r="CW156" s="48"/>
      <c r="CX156" s="48">
        <v>156</v>
      </c>
      <c r="CY156" s="48">
        <v>156</v>
      </c>
    </row>
    <row r="157" spans="1:103" hidden="1" x14ac:dyDescent="0.25">
      <c r="A157" s="5" t="s">
        <v>10150</v>
      </c>
      <c r="B157" s="21"/>
      <c r="C157" s="21"/>
      <c r="D157" s="21">
        <v>157</v>
      </c>
      <c r="E157" s="21">
        <v>157</v>
      </c>
      <c r="F157" s="21">
        <v>157</v>
      </c>
      <c r="G157" s="21"/>
      <c r="H157" s="21"/>
      <c r="I157" s="21"/>
      <c r="J157" s="21"/>
      <c r="K157" s="21"/>
      <c r="L157" s="21"/>
      <c r="M157" s="21"/>
      <c r="N157" s="21"/>
      <c r="O157" s="21"/>
      <c r="P157" s="21"/>
      <c r="Q157" s="21"/>
      <c r="R157" s="21">
        <v>157</v>
      </c>
      <c r="S157" s="21">
        <v>157</v>
      </c>
      <c r="T157" s="21"/>
      <c r="U157" s="21">
        <v>157</v>
      </c>
      <c r="V157" s="21">
        <v>157</v>
      </c>
      <c r="W157" s="21"/>
      <c r="X157" s="21">
        <v>157</v>
      </c>
      <c r="Y157" s="21">
        <v>157</v>
      </c>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v>157</v>
      </c>
      <c r="AX157" s="21"/>
      <c r="AY157" s="21">
        <v>157</v>
      </c>
      <c r="AZ157" s="21">
        <v>157</v>
      </c>
      <c r="BA157" s="21"/>
      <c r="BB157" s="21"/>
      <c r="BC157" s="46">
        <v>157</v>
      </c>
      <c r="BD157" s="21">
        <v>157</v>
      </c>
      <c r="BE157" s="21">
        <v>157</v>
      </c>
      <c r="BF157" s="21">
        <v>157</v>
      </c>
      <c r="BG157" s="21">
        <v>157</v>
      </c>
      <c r="BH157" s="21">
        <v>157</v>
      </c>
      <c r="BI157" s="21">
        <v>157</v>
      </c>
      <c r="BJ157" s="21">
        <v>157</v>
      </c>
      <c r="BK157" s="21">
        <v>157</v>
      </c>
      <c r="BL157" s="21">
        <v>157</v>
      </c>
      <c r="BM157" s="21">
        <v>157</v>
      </c>
      <c r="BN157" s="21">
        <v>157</v>
      </c>
      <c r="BO157" s="21"/>
      <c r="BP157" s="21">
        <v>157</v>
      </c>
      <c r="BQ157" s="21">
        <v>157</v>
      </c>
      <c r="BR157" s="21">
        <v>157</v>
      </c>
      <c r="BS157" s="21">
        <v>157</v>
      </c>
      <c r="BT157" s="21">
        <v>157</v>
      </c>
      <c r="BU157" s="21">
        <v>157</v>
      </c>
      <c r="BV157" s="21">
        <v>157</v>
      </c>
      <c r="BW157" s="21">
        <v>157</v>
      </c>
      <c r="BX157" s="21">
        <v>157</v>
      </c>
      <c r="BY157" s="21">
        <v>157</v>
      </c>
      <c r="BZ157" s="21">
        <v>157</v>
      </c>
      <c r="CA157" s="21">
        <v>157</v>
      </c>
      <c r="CB157" s="21">
        <v>157</v>
      </c>
      <c r="CC157" s="21"/>
      <c r="CD157" s="21">
        <v>157</v>
      </c>
      <c r="CE157" s="21">
        <v>157</v>
      </c>
      <c r="CF157" s="21">
        <v>157</v>
      </c>
      <c r="CG157" s="21">
        <v>157</v>
      </c>
      <c r="CH157" s="21">
        <v>157</v>
      </c>
      <c r="CI157" s="21">
        <v>157</v>
      </c>
      <c r="CJ157" s="21">
        <v>157</v>
      </c>
      <c r="CK157" s="21">
        <v>157</v>
      </c>
      <c r="CL157" s="21">
        <v>157</v>
      </c>
      <c r="CM157" s="21"/>
      <c r="CN157" s="21">
        <v>157</v>
      </c>
      <c r="CO157" s="21">
        <v>157</v>
      </c>
      <c r="CP157" s="21">
        <v>157</v>
      </c>
      <c r="CQ157" s="21">
        <v>157</v>
      </c>
      <c r="CR157" s="21">
        <v>157</v>
      </c>
      <c r="CS157" s="21">
        <v>157</v>
      </c>
      <c r="CT157" s="21">
        <v>157</v>
      </c>
      <c r="CU157" s="21"/>
      <c r="CV157" s="21">
        <v>157</v>
      </c>
      <c r="CW157" s="21"/>
      <c r="CX157" s="21">
        <v>157</v>
      </c>
      <c r="CY157" s="21">
        <v>157</v>
      </c>
    </row>
    <row r="158" spans="1:103" hidden="1" x14ac:dyDescent="0.25">
      <c r="A158" s="47" t="s">
        <v>10151</v>
      </c>
      <c r="B158" s="48">
        <v>158</v>
      </c>
      <c r="C158" s="48"/>
      <c r="D158" s="48">
        <v>158</v>
      </c>
      <c r="E158" s="48">
        <v>158</v>
      </c>
      <c r="F158" s="48">
        <v>158</v>
      </c>
      <c r="G158" s="48"/>
      <c r="H158" s="48"/>
      <c r="I158" s="48"/>
      <c r="J158" s="48"/>
      <c r="K158" s="48"/>
      <c r="L158" s="48"/>
      <c r="M158" s="48"/>
      <c r="N158" s="48"/>
      <c r="O158" s="48"/>
      <c r="P158" s="48"/>
      <c r="Q158" s="48"/>
      <c r="R158" s="48">
        <v>158</v>
      </c>
      <c r="S158" s="48">
        <v>158</v>
      </c>
      <c r="T158" s="48"/>
      <c r="U158" s="48">
        <v>158</v>
      </c>
      <c r="V158" s="48">
        <v>158</v>
      </c>
      <c r="W158" s="48">
        <v>158</v>
      </c>
      <c r="X158" s="48">
        <v>158</v>
      </c>
      <c r="Y158" s="48">
        <v>158</v>
      </c>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v>158</v>
      </c>
      <c r="AX158" s="48"/>
      <c r="AY158" s="48">
        <v>158</v>
      </c>
      <c r="AZ158" s="48">
        <v>158</v>
      </c>
      <c r="BA158" s="48"/>
      <c r="BB158" s="48"/>
      <c r="BC158" s="49">
        <v>158</v>
      </c>
      <c r="BD158" s="48">
        <v>158</v>
      </c>
      <c r="BE158" s="48">
        <v>158</v>
      </c>
      <c r="BF158" s="48">
        <v>158</v>
      </c>
      <c r="BG158" s="48">
        <v>158</v>
      </c>
      <c r="BH158" s="48">
        <v>158</v>
      </c>
      <c r="BI158" s="48">
        <v>158</v>
      </c>
      <c r="BJ158" s="48">
        <v>158</v>
      </c>
      <c r="BK158" s="48">
        <v>158</v>
      </c>
      <c r="BL158" s="48">
        <v>158</v>
      </c>
      <c r="BM158" s="48">
        <v>158</v>
      </c>
      <c r="BN158" s="48">
        <v>158</v>
      </c>
      <c r="BO158" s="48"/>
      <c r="BP158" s="48">
        <v>158</v>
      </c>
      <c r="BQ158" s="48">
        <v>158</v>
      </c>
      <c r="BR158" s="48">
        <v>158</v>
      </c>
      <c r="BS158" s="48">
        <v>158</v>
      </c>
      <c r="BT158" s="48">
        <v>158</v>
      </c>
      <c r="BU158" s="48">
        <v>158</v>
      </c>
      <c r="BV158" s="48">
        <v>158</v>
      </c>
      <c r="BW158" s="48">
        <v>158</v>
      </c>
      <c r="BX158" s="48">
        <v>158</v>
      </c>
      <c r="BY158" s="48">
        <v>158</v>
      </c>
      <c r="BZ158" s="48">
        <v>158</v>
      </c>
      <c r="CA158" s="48">
        <v>158</v>
      </c>
      <c r="CB158" s="48">
        <v>158</v>
      </c>
      <c r="CC158" s="48"/>
      <c r="CD158" s="48">
        <v>158</v>
      </c>
      <c r="CE158" s="48">
        <v>158</v>
      </c>
      <c r="CF158" s="48">
        <v>158</v>
      </c>
      <c r="CG158" s="48">
        <v>158</v>
      </c>
      <c r="CH158" s="48">
        <v>158</v>
      </c>
      <c r="CI158" s="48">
        <v>158</v>
      </c>
      <c r="CJ158" s="48">
        <v>158</v>
      </c>
      <c r="CK158" s="48">
        <v>158</v>
      </c>
      <c r="CL158" s="48">
        <v>158</v>
      </c>
      <c r="CM158" s="48"/>
      <c r="CN158" s="48">
        <v>158</v>
      </c>
      <c r="CO158" s="48">
        <v>158</v>
      </c>
      <c r="CP158" s="48">
        <v>158</v>
      </c>
      <c r="CQ158" s="48">
        <v>158</v>
      </c>
      <c r="CR158" s="48">
        <v>158</v>
      </c>
      <c r="CS158" s="48">
        <v>158</v>
      </c>
      <c r="CT158" s="48">
        <v>158</v>
      </c>
      <c r="CU158" s="48">
        <v>158</v>
      </c>
      <c r="CV158" s="48">
        <v>158</v>
      </c>
      <c r="CW158" s="48"/>
      <c r="CX158" s="48">
        <v>158</v>
      </c>
      <c r="CY158" s="48">
        <v>158</v>
      </c>
    </row>
    <row r="159" spans="1:103" hidden="1" x14ac:dyDescent="0.25">
      <c r="A159" s="47" t="s">
        <v>10151</v>
      </c>
      <c r="B159" s="48">
        <v>159</v>
      </c>
      <c r="C159" s="48"/>
      <c r="D159" s="48">
        <v>159</v>
      </c>
      <c r="E159" s="48">
        <v>159</v>
      </c>
      <c r="F159" s="48">
        <v>159</v>
      </c>
      <c r="G159" s="48"/>
      <c r="H159" s="48"/>
      <c r="I159" s="48"/>
      <c r="J159" s="48"/>
      <c r="K159" s="48"/>
      <c r="L159" s="48"/>
      <c r="M159" s="48"/>
      <c r="N159" s="48"/>
      <c r="O159" s="48"/>
      <c r="P159" s="48"/>
      <c r="Q159" s="48"/>
      <c r="R159" s="48">
        <v>159</v>
      </c>
      <c r="S159" s="48">
        <v>159</v>
      </c>
      <c r="T159" s="48"/>
      <c r="U159" s="48">
        <v>159</v>
      </c>
      <c r="V159" s="48"/>
      <c r="W159" s="48">
        <v>159</v>
      </c>
      <c r="X159" s="48">
        <v>159</v>
      </c>
      <c r="Y159" s="48">
        <v>159</v>
      </c>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v>159</v>
      </c>
      <c r="AX159" s="48"/>
      <c r="AY159" s="48">
        <v>159</v>
      </c>
      <c r="AZ159" s="48">
        <v>159</v>
      </c>
      <c r="BA159" s="48"/>
      <c r="BB159" s="48"/>
      <c r="BC159" s="49">
        <v>159</v>
      </c>
      <c r="BD159" s="48">
        <v>159</v>
      </c>
      <c r="BE159" s="48">
        <v>159</v>
      </c>
      <c r="BF159" s="48">
        <v>159</v>
      </c>
      <c r="BG159" s="48">
        <v>159</v>
      </c>
      <c r="BH159" s="48">
        <v>159</v>
      </c>
      <c r="BI159" s="48">
        <v>159</v>
      </c>
      <c r="BJ159" s="48">
        <v>159</v>
      </c>
      <c r="BK159" s="48">
        <v>159</v>
      </c>
      <c r="BL159" s="48">
        <v>159</v>
      </c>
      <c r="BM159" s="48">
        <v>159</v>
      </c>
      <c r="BN159" s="48">
        <v>159</v>
      </c>
      <c r="BO159" s="48"/>
      <c r="BP159" s="48">
        <v>159</v>
      </c>
      <c r="BQ159" s="48">
        <v>159</v>
      </c>
      <c r="BR159" s="48">
        <v>159</v>
      </c>
      <c r="BS159" s="48">
        <v>159</v>
      </c>
      <c r="BT159" s="48">
        <v>159</v>
      </c>
      <c r="BU159" s="48">
        <v>159</v>
      </c>
      <c r="BV159" s="48">
        <v>159</v>
      </c>
      <c r="BW159" s="48">
        <v>159</v>
      </c>
      <c r="BX159" s="48">
        <v>159</v>
      </c>
      <c r="BY159" s="48">
        <v>159</v>
      </c>
      <c r="BZ159" s="48">
        <v>159</v>
      </c>
      <c r="CA159" s="48">
        <v>159</v>
      </c>
      <c r="CB159" s="48"/>
      <c r="CC159" s="48"/>
      <c r="CD159" s="48"/>
      <c r="CE159" s="48">
        <v>159</v>
      </c>
      <c r="CF159" s="48"/>
      <c r="CG159" s="48">
        <v>159</v>
      </c>
      <c r="CH159" s="48">
        <v>159</v>
      </c>
      <c r="CI159" s="48">
        <v>159</v>
      </c>
      <c r="CJ159" s="48">
        <v>159</v>
      </c>
      <c r="CK159" s="48">
        <v>159</v>
      </c>
      <c r="CL159" s="48">
        <v>159</v>
      </c>
      <c r="CM159" s="48">
        <v>159</v>
      </c>
      <c r="CN159" s="48">
        <v>159</v>
      </c>
      <c r="CO159" s="48">
        <v>159</v>
      </c>
      <c r="CP159" s="48">
        <v>159</v>
      </c>
      <c r="CQ159" s="48">
        <v>159</v>
      </c>
      <c r="CR159" s="48">
        <v>159</v>
      </c>
      <c r="CS159" s="48">
        <v>159</v>
      </c>
      <c r="CT159" s="48">
        <v>159</v>
      </c>
      <c r="CU159" s="48">
        <v>159</v>
      </c>
      <c r="CV159" s="48">
        <v>159</v>
      </c>
      <c r="CW159" s="48"/>
      <c r="CX159" s="48">
        <v>159</v>
      </c>
      <c r="CY159" s="48">
        <v>159</v>
      </c>
    </row>
    <row r="160" spans="1:103" hidden="1" x14ac:dyDescent="0.25">
      <c r="A160" s="47" t="s">
        <v>10151</v>
      </c>
      <c r="B160" s="48">
        <v>160</v>
      </c>
      <c r="C160" s="48"/>
      <c r="D160" s="48">
        <v>160</v>
      </c>
      <c r="E160" s="48">
        <v>160</v>
      </c>
      <c r="F160" s="48">
        <v>160</v>
      </c>
      <c r="G160" s="48"/>
      <c r="H160" s="48"/>
      <c r="I160" s="48"/>
      <c r="J160" s="48"/>
      <c r="K160" s="48"/>
      <c r="L160" s="48"/>
      <c r="M160" s="48"/>
      <c r="N160" s="48"/>
      <c r="O160" s="48"/>
      <c r="P160" s="48"/>
      <c r="Q160" s="48"/>
      <c r="R160" s="48">
        <v>160</v>
      </c>
      <c r="S160" s="48">
        <v>160</v>
      </c>
      <c r="T160" s="48"/>
      <c r="U160" s="48">
        <v>160</v>
      </c>
      <c r="V160" s="48">
        <v>160</v>
      </c>
      <c r="W160" s="48">
        <v>160</v>
      </c>
      <c r="X160" s="48">
        <v>160</v>
      </c>
      <c r="Y160" s="48">
        <v>160</v>
      </c>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v>160</v>
      </c>
      <c r="AX160" s="48"/>
      <c r="AY160" s="48">
        <v>160</v>
      </c>
      <c r="AZ160" s="48">
        <v>160</v>
      </c>
      <c r="BA160" s="48"/>
      <c r="BB160" s="48"/>
      <c r="BC160" s="49">
        <v>160</v>
      </c>
      <c r="BD160" s="48">
        <v>160</v>
      </c>
      <c r="BE160" s="48">
        <v>160</v>
      </c>
      <c r="BF160" s="48">
        <v>160</v>
      </c>
      <c r="BG160" s="48">
        <v>160</v>
      </c>
      <c r="BH160" s="48">
        <v>160</v>
      </c>
      <c r="BI160" s="48">
        <v>160</v>
      </c>
      <c r="BJ160" s="48">
        <v>160</v>
      </c>
      <c r="BK160" s="48">
        <v>160</v>
      </c>
      <c r="BL160" s="48">
        <v>160</v>
      </c>
      <c r="BM160" s="48">
        <v>160</v>
      </c>
      <c r="BN160" s="48">
        <v>160</v>
      </c>
      <c r="BO160" s="48">
        <v>160</v>
      </c>
      <c r="BP160" s="48">
        <v>160</v>
      </c>
      <c r="BQ160" s="48">
        <v>160</v>
      </c>
      <c r="BR160" s="48">
        <v>160</v>
      </c>
      <c r="BS160" s="48">
        <v>160</v>
      </c>
      <c r="BT160" s="48">
        <v>160</v>
      </c>
      <c r="BU160" s="48">
        <v>160</v>
      </c>
      <c r="BV160" s="48">
        <v>160</v>
      </c>
      <c r="BW160" s="48">
        <v>160</v>
      </c>
      <c r="BX160" s="48">
        <v>160</v>
      </c>
      <c r="BY160" s="48">
        <v>160</v>
      </c>
      <c r="BZ160" s="48">
        <v>160</v>
      </c>
      <c r="CA160" s="48">
        <v>160</v>
      </c>
      <c r="CB160" s="48">
        <v>160</v>
      </c>
      <c r="CC160" s="48"/>
      <c r="CD160" s="48">
        <v>160</v>
      </c>
      <c r="CE160" s="48">
        <v>160</v>
      </c>
      <c r="CF160" s="48">
        <v>160</v>
      </c>
      <c r="CG160" s="48">
        <v>160</v>
      </c>
      <c r="CH160" s="48">
        <v>160</v>
      </c>
      <c r="CI160" s="48">
        <v>160</v>
      </c>
      <c r="CJ160" s="48">
        <v>160</v>
      </c>
      <c r="CK160" s="48">
        <v>160</v>
      </c>
      <c r="CL160" s="48">
        <v>160</v>
      </c>
      <c r="CM160" s="48">
        <v>160</v>
      </c>
      <c r="CN160" s="48">
        <v>160</v>
      </c>
      <c r="CO160" s="48">
        <v>160</v>
      </c>
      <c r="CP160" s="48">
        <v>160</v>
      </c>
      <c r="CQ160" s="48">
        <v>160</v>
      </c>
      <c r="CR160" s="48">
        <v>160</v>
      </c>
      <c r="CS160" s="48">
        <v>160</v>
      </c>
      <c r="CT160" s="48">
        <v>160</v>
      </c>
      <c r="CU160" s="48">
        <v>160</v>
      </c>
      <c r="CV160" s="48">
        <v>160</v>
      </c>
      <c r="CW160" s="48"/>
      <c r="CX160" s="48">
        <v>160</v>
      </c>
      <c r="CY160" s="48">
        <v>160</v>
      </c>
    </row>
    <row r="161" spans="1:103" hidden="1" x14ac:dyDescent="0.25">
      <c r="A161" s="47" t="s">
        <v>10151</v>
      </c>
      <c r="B161" s="48">
        <v>161</v>
      </c>
      <c r="C161" s="48"/>
      <c r="D161" s="48">
        <v>161</v>
      </c>
      <c r="E161" s="48">
        <v>161</v>
      </c>
      <c r="F161" s="48">
        <v>161</v>
      </c>
      <c r="G161" s="48"/>
      <c r="H161" s="48"/>
      <c r="I161" s="48"/>
      <c r="J161" s="48"/>
      <c r="K161" s="48"/>
      <c r="L161" s="48"/>
      <c r="M161" s="48"/>
      <c r="N161" s="48"/>
      <c r="O161" s="48"/>
      <c r="P161" s="48"/>
      <c r="Q161" s="48"/>
      <c r="R161" s="48">
        <v>161</v>
      </c>
      <c r="S161" s="48">
        <v>161</v>
      </c>
      <c r="T161" s="48"/>
      <c r="U161" s="48">
        <v>161</v>
      </c>
      <c r="V161" s="48">
        <v>161</v>
      </c>
      <c r="W161" s="48">
        <v>161</v>
      </c>
      <c r="X161" s="48">
        <v>161</v>
      </c>
      <c r="Y161" s="48">
        <v>161</v>
      </c>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v>161</v>
      </c>
      <c r="AX161" s="48"/>
      <c r="AY161" s="48">
        <v>161</v>
      </c>
      <c r="AZ161" s="48">
        <v>161</v>
      </c>
      <c r="BA161" s="48"/>
      <c r="BB161" s="48"/>
      <c r="BC161" s="49">
        <v>161</v>
      </c>
      <c r="BD161" s="48">
        <v>161</v>
      </c>
      <c r="BE161" s="48">
        <v>161</v>
      </c>
      <c r="BF161" s="48">
        <v>161</v>
      </c>
      <c r="BG161" s="48">
        <v>161</v>
      </c>
      <c r="BH161" s="48">
        <v>161</v>
      </c>
      <c r="BI161" s="48">
        <v>161</v>
      </c>
      <c r="BJ161" s="48">
        <v>161</v>
      </c>
      <c r="BK161" s="48">
        <v>161</v>
      </c>
      <c r="BL161" s="48">
        <v>161</v>
      </c>
      <c r="BM161" s="48">
        <v>161</v>
      </c>
      <c r="BN161" s="48">
        <v>161</v>
      </c>
      <c r="BO161" s="48"/>
      <c r="BP161" s="48">
        <v>161</v>
      </c>
      <c r="BQ161" s="48">
        <v>161</v>
      </c>
      <c r="BR161" s="48">
        <v>161</v>
      </c>
      <c r="BS161" s="48">
        <v>161</v>
      </c>
      <c r="BT161" s="48">
        <v>161</v>
      </c>
      <c r="BU161" s="48">
        <v>161</v>
      </c>
      <c r="BV161" s="48">
        <v>161</v>
      </c>
      <c r="BW161" s="48">
        <v>161</v>
      </c>
      <c r="BX161" s="48">
        <v>161</v>
      </c>
      <c r="BY161" s="48">
        <v>161</v>
      </c>
      <c r="BZ161" s="48">
        <v>161</v>
      </c>
      <c r="CA161" s="48">
        <v>161</v>
      </c>
      <c r="CB161" s="48">
        <v>161</v>
      </c>
      <c r="CC161" s="48"/>
      <c r="CD161" s="48">
        <v>161</v>
      </c>
      <c r="CE161" s="48">
        <v>161</v>
      </c>
      <c r="CF161" s="48">
        <v>161</v>
      </c>
      <c r="CG161" s="48">
        <v>161</v>
      </c>
      <c r="CH161" s="48">
        <v>161</v>
      </c>
      <c r="CI161" s="48">
        <v>161</v>
      </c>
      <c r="CJ161" s="48">
        <v>161</v>
      </c>
      <c r="CK161" s="48">
        <v>161</v>
      </c>
      <c r="CL161" s="48">
        <v>161</v>
      </c>
      <c r="CM161" s="48">
        <v>161</v>
      </c>
      <c r="CN161" s="48">
        <v>161</v>
      </c>
      <c r="CO161" s="48">
        <v>161</v>
      </c>
      <c r="CP161" s="48">
        <v>161</v>
      </c>
      <c r="CQ161" s="48">
        <v>161</v>
      </c>
      <c r="CR161" s="48">
        <v>161</v>
      </c>
      <c r="CS161" s="48">
        <v>161</v>
      </c>
      <c r="CT161" s="48">
        <v>161</v>
      </c>
      <c r="CU161" s="48">
        <v>161</v>
      </c>
      <c r="CV161" s="48">
        <v>161</v>
      </c>
      <c r="CW161" s="48"/>
      <c r="CX161" s="48">
        <v>161</v>
      </c>
      <c r="CY161" s="48">
        <v>161</v>
      </c>
    </row>
    <row r="162" spans="1:103" hidden="1" x14ac:dyDescent="0.25">
      <c r="A162" s="5" t="s">
        <v>10150</v>
      </c>
      <c r="B162" s="21"/>
      <c r="C162" s="21">
        <v>162</v>
      </c>
      <c r="D162" s="21">
        <v>162</v>
      </c>
      <c r="E162" s="21">
        <v>162</v>
      </c>
      <c r="F162" s="21">
        <v>162</v>
      </c>
      <c r="G162" s="21"/>
      <c r="H162" s="21"/>
      <c r="I162" s="21"/>
      <c r="J162" s="21"/>
      <c r="K162" s="21"/>
      <c r="L162" s="21"/>
      <c r="M162" s="21"/>
      <c r="N162" s="21"/>
      <c r="O162" s="21"/>
      <c r="P162" s="21"/>
      <c r="Q162" s="21"/>
      <c r="R162" s="21">
        <v>162</v>
      </c>
      <c r="S162" s="21">
        <v>162</v>
      </c>
      <c r="T162" s="21"/>
      <c r="U162" s="21">
        <v>162</v>
      </c>
      <c r="V162" s="21">
        <v>162</v>
      </c>
      <c r="W162" s="21"/>
      <c r="X162" s="21"/>
      <c r="Y162" s="21">
        <v>162</v>
      </c>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v>162</v>
      </c>
      <c r="AX162" s="21"/>
      <c r="AY162" s="21">
        <v>162</v>
      </c>
      <c r="AZ162" s="21">
        <v>162</v>
      </c>
      <c r="BA162" s="21">
        <v>162</v>
      </c>
      <c r="BB162" s="21"/>
      <c r="BC162" s="46">
        <v>162</v>
      </c>
      <c r="BD162" s="21">
        <v>162</v>
      </c>
      <c r="BE162" s="21">
        <v>162</v>
      </c>
      <c r="BF162" s="21"/>
      <c r="BG162" s="21"/>
      <c r="BH162" s="21"/>
      <c r="BI162" s="21"/>
      <c r="BJ162" s="21"/>
      <c r="BK162" s="21">
        <v>162</v>
      </c>
      <c r="BL162" s="21">
        <v>162</v>
      </c>
      <c r="BM162" s="21">
        <v>162</v>
      </c>
      <c r="BN162" s="21">
        <v>162</v>
      </c>
      <c r="BO162" s="21">
        <v>162</v>
      </c>
      <c r="BP162" s="21">
        <v>162</v>
      </c>
      <c r="BQ162" s="21">
        <v>162</v>
      </c>
      <c r="BR162" s="21"/>
      <c r="BS162" s="21">
        <v>162</v>
      </c>
      <c r="BT162" s="21">
        <v>162</v>
      </c>
      <c r="BU162" s="21">
        <v>162</v>
      </c>
      <c r="BV162" s="21">
        <v>162</v>
      </c>
      <c r="BW162" s="21">
        <v>162</v>
      </c>
      <c r="BX162" s="21">
        <v>162</v>
      </c>
      <c r="BY162" s="21">
        <v>162</v>
      </c>
      <c r="BZ162" s="21">
        <v>162</v>
      </c>
      <c r="CA162" s="21">
        <v>162</v>
      </c>
      <c r="CB162" s="21">
        <v>162</v>
      </c>
      <c r="CC162" s="21"/>
      <c r="CD162" s="21">
        <v>162</v>
      </c>
      <c r="CE162" s="21">
        <v>162</v>
      </c>
      <c r="CF162" s="21">
        <v>162</v>
      </c>
      <c r="CG162" s="21">
        <v>162</v>
      </c>
      <c r="CH162" s="21">
        <v>162</v>
      </c>
      <c r="CI162" s="21">
        <v>162</v>
      </c>
      <c r="CJ162" s="21">
        <v>162</v>
      </c>
      <c r="CK162" s="21">
        <v>162</v>
      </c>
      <c r="CL162" s="21">
        <v>162</v>
      </c>
      <c r="CM162" s="21">
        <v>162</v>
      </c>
      <c r="CN162" s="21">
        <v>162</v>
      </c>
      <c r="CO162" s="21">
        <v>162</v>
      </c>
      <c r="CP162" s="21">
        <v>162</v>
      </c>
      <c r="CQ162" s="21">
        <v>162</v>
      </c>
      <c r="CR162" s="21">
        <v>162</v>
      </c>
      <c r="CS162" s="21"/>
      <c r="CT162" s="21"/>
      <c r="CU162" s="21"/>
      <c r="CV162" s="21">
        <v>162</v>
      </c>
      <c r="CW162" s="21"/>
      <c r="CX162" s="21">
        <v>162</v>
      </c>
      <c r="CY162" s="21">
        <v>162</v>
      </c>
    </row>
    <row r="163" spans="1:103" hidden="1" x14ac:dyDescent="0.25">
      <c r="A163" s="47" t="s">
        <v>10151</v>
      </c>
      <c r="B163" s="48">
        <v>163</v>
      </c>
      <c r="C163" s="48">
        <v>163</v>
      </c>
      <c r="D163" s="48">
        <v>163</v>
      </c>
      <c r="E163" s="48">
        <v>163</v>
      </c>
      <c r="F163" s="48">
        <v>163</v>
      </c>
      <c r="G163" s="48"/>
      <c r="H163" s="48"/>
      <c r="I163" s="48"/>
      <c r="J163" s="48"/>
      <c r="K163" s="48"/>
      <c r="L163" s="48"/>
      <c r="M163" s="48"/>
      <c r="N163" s="48"/>
      <c r="O163" s="48"/>
      <c r="P163" s="48"/>
      <c r="Q163" s="48"/>
      <c r="R163" s="48">
        <v>163</v>
      </c>
      <c r="S163" s="48">
        <v>163</v>
      </c>
      <c r="T163" s="48"/>
      <c r="U163" s="48">
        <v>163</v>
      </c>
      <c r="V163" s="48">
        <v>163</v>
      </c>
      <c r="W163" s="48">
        <v>163</v>
      </c>
      <c r="X163" s="48">
        <v>163</v>
      </c>
      <c r="Y163" s="48">
        <v>163</v>
      </c>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v>163</v>
      </c>
      <c r="AX163" s="48"/>
      <c r="AY163" s="48">
        <v>163</v>
      </c>
      <c r="AZ163" s="48">
        <v>163</v>
      </c>
      <c r="BA163" s="48">
        <v>163</v>
      </c>
      <c r="BB163" s="48"/>
      <c r="BC163" s="49">
        <v>163</v>
      </c>
      <c r="BD163" s="48">
        <v>163</v>
      </c>
      <c r="BE163" s="48">
        <v>163</v>
      </c>
      <c r="BF163" s="48">
        <v>163</v>
      </c>
      <c r="BG163" s="48">
        <v>163</v>
      </c>
      <c r="BH163" s="48">
        <v>163</v>
      </c>
      <c r="BI163" s="48">
        <v>163</v>
      </c>
      <c r="BJ163" s="48">
        <v>163</v>
      </c>
      <c r="BK163" s="48">
        <v>163</v>
      </c>
      <c r="BL163" s="48">
        <v>163</v>
      </c>
      <c r="BM163" s="48">
        <v>163</v>
      </c>
      <c r="BN163" s="48">
        <v>163</v>
      </c>
      <c r="BO163" s="48"/>
      <c r="BP163" s="48">
        <v>163</v>
      </c>
      <c r="BQ163" s="48">
        <v>163</v>
      </c>
      <c r="BR163" s="48">
        <v>163</v>
      </c>
      <c r="BS163" s="48">
        <v>163</v>
      </c>
      <c r="BT163" s="48">
        <v>163</v>
      </c>
      <c r="BU163" s="48">
        <v>163</v>
      </c>
      <c r="BV163" s="48">
        <v>163</v>
      </c>
      <c r="BW163" s="48">
        <v>163</v>
      </c>
      <c r="BX163" s="48">
        <v>163</v>
      </c>
      <c r="BY163" s="48">
        <v>163</v>
      </c>
      <c r="BZ163" s="48">
        <v>163</v>
      </c>
      <c r="CA163" s="48">
        <v>163</v>
      </c>
      <c r="CB163" s="48"/>
      <c r="CC163" s="48"/>
      <c r="CD163" s="48"/>
      <c r="CE163" s="48">
        <v>163</v>
      </c>
      <c r="CF163" s="48"/>
      <c r="CG163" s="48">
        <v>163</v>
      </c>
      <c r="CH163" s="48">
        <v>163</v>
      </c>
      <c r="CI163" s="48">
        <v>163</v>
      </c>
      <c r="CJ163" s="48">
        <v>163</v>
      </c>
      <c r="CK163" s="48">
        <v>163</v>
      </c>
      <c r="CL163" s="48">
        <v>163</v>
      </c>
      <c r="CM163" s="48">
        <v>163</v>
      </c>
      <c r="CN163" s="48">
        <v>163</v>
      </c>
      <c r="CO163" s="48">
        <v>163</v>
      </c>
      <c r="CP163" s="48">
        <v>163</v>
      </c>
      <c r="CQ163" s="48">
        <v>163</v>
      </c>
      <c r="CR163" s="48">
        <v>163</v>
      </c>
      <c r="CS163" s="48">
        <v>163</v>
      </c>
      <c r="CT163" s="48">
        <v>163</v>
      </c>
      <c r="CU163" s="48"/>
      <c r="CV163" s="48">
        <v>163</v>
      </c>
      <c r="CW163" s="48"/>
      <c r="CX163" s="48">
        <v>163</v>
      </c>
      <c r="CY163" s="48">
        <v>163</v>
      </c>
    </row>
    <row r="164" spans="1:103" hidden="1" x14ac:dyDescent="0.25">
      <c r="A164" s="5" t="s">
        <v>10150</v>
      </c>
      <c r="B164" s="21"/>
      <c r="C164" s="21">
        <v>164</v>
      </c>
      <c r="D164" s="21">
        <v>164</v>
      </c>
      <c r="E164" s="21">
        <v>164</v>
      </c>
      <c r="F164" s="21">
        <v>164</v>
      </c>
      <c r="G164" s="21"/>
      <c r="H164" s="21"/>
      <c r="I164" s="21"/>
      <c r="J164" s="21"/>
      <c r="K164" s="21"/>
      <c r="L164" s="21"/>
      <c r="M164" s="21"/>
      <c r="N164" s="21"/>
      <c r="O164" s="21"/>
      <c r="P164" s="21"/>
      <c r="Q164" s="21"/>
      <c r="R164" s="21">
        <v>164</v>
      </c>
      <c r="S164" s="21">
        <v>164</v>
      </c>
      <c r="T164" s="21"/>
      <c r="U164" s="21"/>
      <c r="V164" s="21">
        <v>164</v>
      </c>
      <c r="W164" s="21"/>
      <c r="X164" s="21">
        <v>164</v>
      </c>
      <c r="Y164" s="21">
        <v>164</v>
      </c>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v>164</v>
      </c>
      <c r="AX164" s="21"/>
      <c r="AY164" s="21">
        <v>164</v>
      </c>
      <c r="AZ164" s="21">
        <v>164</v>
      </c>
      <c r="BA164" s="21">
        <v>164</v>
      </c>
      <c r="BB164" s="21"/>
      <c r="BC164" s="46">
        <v>164</v>
      </c>
      <c r="BD164" s="21">
        <v>164</v>
      </c>
      <c r="BE164" s="21">
        <v>164</v>
      </c>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v>164</v>
      </c>
      <c r="CJ164" s="21"/>
      <c r="CK164" s="21">
        <v>164</v>
      </c>
      <c r="CL164" s="21"/>
      <c r="CM164" s="21">
        <v>164</v>
      </c>
      <c r="CN164" s="21">
        <v>164</v>
      </c>
      <c r="CO164" s="21">
        <v>164</v>
      </c>
      <c r="CP164" s="21">
        <v>164</v>
      </c>
      <c r="CQ164" s="21">
        <v>164</v>
      </c>
      <c r="CR164" s="21">
        <v>164</v>
      </c>
      <c r="CS164" s="21"/>
      <c r="CT164" s="21"/>
      <c r="CU164" s="21"/>
      <c r="CV164" s="21">
        <v>164</v>
      </c>
      <c r="CW164" s="21"/>
      <c r="CX164" s="21">
        <v>164</v>
      </c>
      <c r="CY164" s="21">
        <v>164</v>
      </c>
    </row>
    <row r="165" spans="1:103" hidden="1" x14ac:dyDescent="0.25">
      <c r="A165" s="47" t="s">
        <v>10151</v>
      </c>
      <c r="B165" s="48">
        <v>165</v>
      </c>
      <c r="C165" s="48">
        <v>165</v>
      </c>
      <c r="D165" s="48">
        <v>165</v>
      </c>
      <c r="E165" s="48">
        <v>165</v>
      </c>
      <c r="F165" s="48">
        <v>165</v>
      </c>
      <c r="G165" s="48"/>
      <c r="H165" s="48"/>
      <c r="I165" s="48"/>
      <c r="J165" s="48"/>
      <c r="K165" s="48"/>
      <c r="L165" s="48"/>
      <c r="M165" s="48"/>
      <c r="N165" s="48"/>
      <c r="O165" s="48"/>
      <c r="P165" s="48"/>
      <c r="Q165" s="48"/>
      <c r="R165" s="48">
        <v>165</v>
      </c>
      <c r="S165" s="48">
        <v>165</v>
      </c>
      <c r="T165" s="48"/>
      <c r="U165" s="48">
        <v>165</v>
      </c>
      <c r="V165" s="48">
        <v>165</v>
      </c>
      <c r="W165" s="48">
        <v>165</v>
      </c>
      <c r="X165" s="48">
        <v>165</v>
      </c>
      <c r="Y165" s="48">
        <v>165</v>
      </c>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v>165</v>
      </c>
      <c r="AX165" s="48"/>
      <c r="AY165" s="48">
        <v>165</v>
      </c>
      <c r="AZ165" s="48">
        <v>165</v>
      </c>
      <c r="BA165" s="48">
        <v>165</v>
      </c>
      <c r="BB165" s="48"/>
      <c r="BC165" s="49">
        <v>165</v>
      </c>
      <c r="BD165" s="48">
        <v>165</v>
      </c>
      <c r="BE165" s="48">
        <v>165</v>
      </c>
      <c r="BF165" s="48">
        <v>165</v>
      </c>
      <c r="BG165" s="48">
        <v>165</v>
      </c>
      <c r="BH165" s="48">
        <v>165</v>
      </c>
      <c r="BI165" s="48">
        <v>165</v>
      </c>
      <c r="BJ165" s="48">
        <v>165</v>
      </c>
      <c r="BK165" s="48">
        <v>165</v>
      </c>
      <c r="BL165" s="48">
        <v>165</v>
      </c>
      <c r="BM165" s="48">
        <v>165</v>
      </c>
      <c r="BN165" s="48">
        <v>165</v>
      </c>
      <c r="BO165" s="48"/>
      <c r="BP165" s="48">
        <v>165</v>
      </c>
      <c r="BQ165" s="48">
        <v>165</v>
      </c>
      <c r="BR165" s="48">
        <v>165</v>
      </c>
      <c r="BS165" s="48">
        <v>165</v>
      </c>
      <c r="BT165" s="48">
        <v>165</v>
      </c>
      <c r="BU165" s="48">
        <v>165</v>
      </c>
      <c r="BV165" s="48">
        <v>165</v>
      </c>
      <c r="BW165" s="48">
        <v>165</v>
      </c>
      <c r="BX165" s="48">
        <v>165</v>
      </c>
      <c r="BY165" s="48">
        <v>165</v>
      </c>
      <c r="BZ165" s="48">
        <v>165</v>
      </c>
      <c r="CA165" s="48">
        <v>165</v>
      </c>
      <c r="CB165" s="48">
        <v>165</v>
      </c>
      <c r="CC165" s="48">
        <v>165</v>
      </c>
      <c r="CD165" s="48">
        <v>165</v>
      </c>
      <c r="CE165" s="48">
        <v>165</v>
      </c>
      <c r="CF165" s="48">
        <v>165</v>
      </c>
      <c r="CG165" s="48">
        <v>165</v>
      </c>
      <c r="CH165" s="48">
        <v>165</v>
      </c>
      <c r="CI165" s="48">
        <v>165</v>
      </c>
      <c r="CJ165" s="48">
        <v>165</v>
      </c>
      <c r="CK165" s="48">
        <v>165</v>
      </c>
      <c r="CL165" s="48">
        <v>165</v>
      </c>
      <c r="CM165" s="48">
        <v>165</v>
      </c>
      <c r="CN165" s="48">
        <v>165</v>
      </c>
      <c r="CO165" s="48">
        <v>165</v>
      </c>
      <c r="CP165" s="48">
        <v>165</v>
      </c>
      <c r="CQ165" s="48">
        <v>165</v>
      </c>
      <c r="CR165" s="48">
        <v>165</v>
      </c>
      <c r="CS165" s="48">
        <v>165</v>
      </c>
      <c r="CT165" s="48">
        <v>165</v>
      </c>
      <c r="CU165" s="48"/>
      <c r="CV165" s="48">
        <v>165</v>
      </c>
      <c r="CW165" s="48"/>
      <c r="CX165" s="48">
        <v>165</v>
      </c>
      <c r="CY165" s="48">
        <v>165</v>
      </c>
    </row>
    <row r="166" spans="1:103" hidden="1" x14ac:dyDescent="0.25">
      <c r="A166" s="47" t="s">
        <v>10151</v>
      </c>
      <c r="B166" s="48">
        <v>166</v>
      </c>
      <c r="C166" s="48"/>
      <c r="D166" s="48">
        <v>166</v>
      </c>
      <c r="E166" s="48">
        <v>166</v>
      </c>
      <c r="F166" s="48">
        <v>166</v>
      </c>
      <c r="G166" s="48"/>
      <c r="H166" s="48"/>
      <c r="I166" s="48"/>
      <c r="J166" s="48"/>
      <c r="K166" s="48"/>
      <c r="L166" s="48"/>
      <c r="M166" s="48"/>
      <c r="N166" s="48"/>
      <c r="O166" s="48"/>
      <c r="P166" s="48"/>
      <c r="Q166" s="48"/>
      <c r="R166" s="48">
        <v>166</v>
      </c>
      <c r="S166" s="48">
        <v>166</v>
      </c>
      <c r="T166" s="48"/>
      <c r="U166" s="48">
        <v>166</v>
      </c>
      <c r="V166" s="48">
        <v>166</v>
      </c>
      <c r="W166" s="48">
        <v>166</v>
      </c>
      <c r="X166" s="48">
        <v>166</v>
      </c>
      <c r="Y166" s="48">
        <v>166</v>
      </c>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v>166</v>
      </c>
      <c r="AX166" s="48"/>
      <c r="AY166" s="48">
        <v>166</v>
      </c>
      <c r="AZ166" s="48">
        <v>166</v>
      </c>
      <c r="BA166" s="48"/>
      <c r="BB166" s="48">
        <v>166</v>
      </c>
      <c r="BC166" s="49">
        <v>166</v>
      </c>
      <c r="BD166" s="48">
        <v>166</v>
      </c>
      <c r="BE166" s="48">
        <v>166</v>
      </c>
      <c r="BF166" s="48">
        <v>166</v>
      </c>
      <c r="BG166" s="48">
        <v>166</v>
      </c>
      <c r="BH166" s="48">
        <v>166</v>
      </c>
      <c r="BI166" s="48">
        <v>166</v>
      </c>
      <c r="BJ166" s="48">
        <v>166</v>
      </c>
      <c r="BK166" s="48">
        <v>166</v>
      </c>
      <c r="BL166" s="48">
        <v>166</v>
      </c>
      <c r="BM166" s="48">
        <v>166</v>
      </c>
      <c r="BN166" s="48">
        <v>166</v>
      </c>
      <c r="BO166" s="48"/>
      <c r="BP166" s="48">
        <v>166</v>
      </c>
      <c r="BQ166" s="48">
        <v>166</v>
      </c>
      <c r="BR166" s="48">
        <v>166</v>
      </c>
      <c r="BS166" s="48">
        <v>166</v>
      </c>
      <c r="BT166" s="48">
        <v>166</v>
      </c>
      <c r="BU166" s="48">
        <v>166</v>
      </c>
      <c r="BV166" s="48">
        <v>166</v>
      </c>
      <c r="BW166" s="48">
        <v>166</v>
      </c>
      <c r="BX166" s="48">
        <v>166</v>
      </c>
      <c r="BY166" s="48">
        <v>166</v>
      </c>
      <c r="BZ166" s="48">
        <v>166</v>
      </c>
      <c r="CA166" s="48">
        <v>166</v>
      </c>
      <c r="CB166" s="48"/>
      <c r="CC166" s="48"/>
      <c r="CD166" s="48"/>
      <c r="CE166" s="48">
        <v>166</v>
      </c>
      <c r="CF166" s="48"/>
      <c r="CG166" s="48">
        <v>166</v>
      </c>
      <c r="CH166" s="48">
        <v>166</v>
      </c>
      <c r="CI166" s="48">
        <v>166</v>
      </c>
      <c r="CJ166" s="48">
        <v>166</v>
      </c>
      <c r="CK166" s="48">
        <v>166</v>
      </c>
      <c r="CL166" s="48">
        <v>166</v>
      </c>
      <c r="CM166" s="48">
        <v>166</v>
      </c>
      <c r="CN166" s="48">
        <v>166</v>
      </c>
      <c r="CO166" s="48">
        <v>166</v>
      </c>
      <c r="CP166" s="48">
        <v>166</v>
      </c>
      <c r="CQ166" s="48">
        <v>166</v>
      </c>
      <c r="CR166" s="48">
        <v>166</v>
      </c>
      <c r="CS166" s="48">
        <v>166</v>
      </c>
      <c r="CT166" s="48">
        <v>166</v>
      </c>
      <c r="CU166" s="48">
        <v>166</v>
      </c>
      <c r="CV166" s="48">
        <v>166</v>
      </c>
      <c r="CW166" s="48"/>
      <c r="CX166" s="48">
        <v>166</v>
      </c>
      <c r="CY166" s="48">
        <v>166</v>
      </c>
    </row>
    <row r="167" spans="1:103" hidden="1" x14ac:dyDescent="0.25">
      <c r="A167" s="5" t="s">
        <v>10150</v>
      </c>
      <c r="B167" s="21"/>
      <c r="C167" s="21">
        <v>167</v>
      </c>
      <c r="D167" s="21">
        <v>167</v>
      </c>
      <c r="E167" s="21">
        <v>167</v>
      </c>
      <c r="F167" s="21">
        <v>167</v>
      </c>
      <c r="G167" s="21"/>
      <c r="H167" s="21"/>
      <c r="I167" s="21"/>
      <c r="J167" s="21"/>
      <c r="K167" s="21"/>
      <c r="L167" s="21"/>
      <c r="M167" s="21"/>
      <c r="N167" s="21"/>
      <c r="O167" s="21"/>
      <c r="P167" s="21"/>
      <c r="Q167" s="21"/>
      <c r="R167" s="21">
        <v>167</v>
      </c>
      <c r="S167" s="21">
        <v>167</v>
      </c>
      <c r="T167" s="21"/>
      <c r="U167" s="21">
        <v>167</v>
      </c>
      <c r="V167" s="21">
        <v>167</v>
      </c>
      <c r="W167" s="21"/>
      <c r="X167" s="21">
        <v>167</v>
      </c>
      <c r="Y167" s="21">
        <v>167</v>
      </c>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v>167</v>
      </c>
      <c r="AX167" s="21"/>
      <c r="AY167" s="21">
        <v>167</v>
      </c>
      <c r="AZ167" s="21">
        <v>167</v>
      </c>
      <c r="BA167" s="21">
        <v>167</v>
      </c>
      <c r="BB167" s="21"/>
      <c r="BC167" s="46">
        <v>167</v>
      </c>
      <c r="BD167" s="21">
        <v>167</v>
      </c>
      <c r="BE167" s="21">
        <v>167</v>
      </c>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v>167</v>
      </c>
      <c r="CJ167" s="21"/>
      <c r="CK167" s="21">
        <v>167</v>
      </c>
      <c r="CL167" s="21">
        <v>167</v>
      </c>
      <c r="CM167" s="21">
        <v>167</v>
      </c>
      <c r="CN167" s="21">
        <v>167</v>
      </c>
      <c r="CO167" s="21">
        <v>167</v>
      </c>
      <c r="CP167" s="21">
        <v>167</v>
      </c>
      <c r="CQ167" s="21">
        <v>167</v>
      </c>
      <c r="CR167" s="21">
        <v>167</v>
      </c>
      <c r="CS167" s="21"/>
      <c r="CT167" s="21"/>
      <c r="CU167" s="21">
        <v>167</v>
      </c>
      <c r="CV167" s="21">
        <v>167</v>
      </c>
      <c r="CW167" s="21"/>
      <c r="CX167" s="21">
        <v>167</v>
      </c>
      <c r="CY167" s="21">
        <v>167</v>
      </c>
    </row>
    <row r="168" spans="1:103" hidden="1" x14ac:dyDescent="0.25">
      <c r="A168" s="47" t="s">
        <v>10151</v>
      </c>
      <c r="B168" s="48">
        <v>168</v>
      </c>
      <c r="C168" s="48">
        <v>168</v>
      </c>
      <c r="D168" s="48">
        <v>168</v>
      </c>
      <c r="E168" s="48">
        <v>168</v>
      </c>
      <c r="F168" s="48">
        <v>168</v>
      </c>
      <c r="G168" s="48"/>
      <c r="H168" s="48"/>
      <c r="I168" s="48"/>
      <c r="J168" s="48"/>
      <c r="K168" s="48"/>
      <c r="L168" s="48"/>
      <c r="M168" s="48"/>
      <c r="N168" s="48"/>
      <c r="O168" s="48"/>
      <c r="P168" s="48"/>
      <c r="Q168" s="48"/>
      <c r="R168" s="48">
        <v>168</v>
      </c>
      <c r="S168" s="48">
        <v>168</v>
      </c>
      <c r="T168" s="48"/>
      <c r="U168" s="48">
        <v>168</v>
      </c>
      <c r="V168" s="48">
        <v>168</v>
      </c>
      <c r="W168" s="48">
        <v>168</v>
      </c>
      <c r="X168" s="48">
        <v>168</v>
      </c>
      <c r="Y168" s="48">
        <v>168</v>
      </c>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v>168</v>
      </c>
      <c r="AX168" s="48"/>
      <c r="AY168" s="48">
        <v>168</v>
      </c>
      <c r="AZ168" s="48">
        <v>168</v>
      </c>
      <c r="BA168" s="48">
        <v>168</v>
      </c>
      <c r="BB168" s="48"/>
      <c r="BC168" s="49">
        <v>168</v>
      </c>
      <c r="BD168" s="48">
        <v>168</v>
      </c>
      <c r="BE168" s="48">
        <v>168</v>
      </c>
      <c r="BF168" s="48">
        <v>168</v>
      </c>
      <c r="BG168" s="48">
        <v>168</v>
      </c>
      <c r="BH168" s="48">
        <v>168</v>
      </c>
      <c r="BI168" s="48">
        <v>168</v>
      </c>
      <c r="BJ168" s="48">
        <v>168</v>
      </c>
      <c r="BK168" s="48">
        <v>168</v>
      </c>
      <c r="BL168" s="48">
        <v>168</v>
      </c>
      <c r="BM168" s="48"/>
      <c r="BN168" s="48">
        <v>168</v>
      </c>
      <c r="BO168" s="48"/>
      <c r="BP168" s="48">
        <v>168</v>
      </c>
      <c r="BQ168" s="48">
        <v>168</v>
      </c>
      <c r="BR168" s="48"/>
      <c r="BS168" s="48">
        <v>168</v>
      </c>
      <c r="BT168" s="48">
        <v>168</v>
      </c>
      <c r="BU168" s="48">
        <v>168</v>
      </c>
      <c r="BV168" s="48">
        <v>168</v>
      </c>
      <c r="BW168" s="48">
        <v>168</v>
      </c>
      <c r="BX168" s="48">
        <v>168</v>
      </c>
      <c r="BY168" s="48">
        <v>168</v>
      </c>
      <c r="BZ168" s="48">
        <v>168</v>
      </c>
      <c r="CA168" s="48">
        <v>168</v>
      </c>
      <c r="CB168" s="48"/>
      <c r="CC168" s="48"/>
      <c r="CD168" s="48"/>
      <c r="CE168" s="48">
        <v>168</v>
      </c>
      <c r="CF168" s="48"/>
      <c r="CG168" s="48">
        <v>168</v>
      </c>
      <c r="CH168" s="48">
        <v>168</v>
      </c>
      <c r="CI168" s="48">
        <v>168</v>
      </c>
      <c r="CJ168" s="48">
        <v>168</v>
      </c>
      <c r="CK168" s="48">
        <v>168</v>
      </c>
      <c r="CL168" s="48">
        <v>168</v>
      </c>
      <c r="CM168" s="48">
        <v>168</v>
      </c>
      <c r="CN168" s="48">
        <v>168</v>
      </c>
      <c r="CO168" s="48">
        <v>168</v>
      </c>
      <c r="CP168" s="48">
        <v>168</v>
      </c>
      <c r="CQ168" s="48">
        <v>168</v>
      </c>
      <c r="CR168" s="48">
        <v>168</v>
      </c>
      <c r="CS168" s="48">
        <v>168</v>
      </c>
      <c r="CT168" s="48">
        <v>168</v>
      </c>
      <c r="CU168" s="48">
        <v>168</v>
      </c>
      <c r="CV168" s="48">
        <v>168</v>
      </c>
      <c r="CW168" s="48"/>
      <c r="CX168" s="48">
        <v>168</v>
      </c>
      <c r="CY168" s="48">
        <v>168</v>
      </c>
    </row>
    <row r="169" spans="1:103" hidden="1" x14ac:dyDescent="0.25">
      <c r="A169" s="47" t="s">
        <v>10151</v>
      </c>
      <c r="B169" s="48">
        <v>169</v>
      </c>
      <c r="C169" s="48"/>
      <c r="D169" s="48">
        <v>169</v>
      </c>
      <c r="E169" s="48">
        <v>169</v>
      </c>
      <c r="F169" s="48">
        <v>169</v>
      </c>
      <c r="G169" s="48"/>
      <c r="H169" s="48"/>
      <c r="I169" s="48"/>
      <c r="J169" s="48"/>
      <c r="K169" s="48"/>
      <c r="L169" s="48"/>
      <c r="M169" s="48"/>
      <c r="N169" s="48"/>
      <c r="O169" s="48"/>
      <c r="P169" s="48"/>
      <c r="Q169" s="48"/>
      <c r="R169" s="48">
        <v>169</v>
      </c>
      <c r="S169" s="48">
        <v>169</v>
      </c>
      <c r="T169" s="48"/>
      <c r="U169" s="48"/>
      <c r="V169" s="48">
        <v>169</v>
      </c>
      <c r="W169" s="48">
        <v>169</v>
      </c>
      <c r="X169" s="48">
        <v>169</v>
      </c>
      <c r="Y169" s="48">
        <v>169</v>
      </c>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v>169</v>
      </c>
      <c r="AX169" s="48"/>
      <c r="AY169" s="48">
        <v>169</v>
      </c>
      <c r="AZ169" s="48">
        <v>169</v>
      </c>
      <c r="BA169" s="48">
        <v>169</v>
      </c>
      <c r="BB169" s="48"/>
      <c r="BC169" s="49">
        <v>169</v>
      </c>
      <c r="BD169" s="48">
        <v>169</v>
      </c>
      <c r="BE169" s="48">
        <v>169</v>
      </c>
      <c r="BF169" s="48">
        <v>169</v>
      </c>
      <c r="BG169" s="48">
        <v>169</v>
      </c>
      <c r="BH169" s="48">
        <v>169</v>
      </c>
      <c r="BI169" s="48">
        <v>169</v>
      </c>
      <c r="BJ169" s="48">
        <v>169</v>
      </c>
      <c r="BK169" s="48">
        <v>169</v>
      </c>
      <c r="BL169" s="48">
        <v>169</v>
      </c>
      <c r="BM169" s="48">
        <v>169</v>
      </c>
      <c r="BN169" s="48">
        <v>169</v>
      </c>
      <c r="BO169" s="48"/>
      <c r="BP169" s="48">
        <v>169</v>
      </c>
      <c r="BQ169" s="48">
        <v>169</v>
      </c>
      <c r="BR169" s="48">
        <v>169</v>
      </c>
      <c r="BS169" s="48">
        <v>169</v>
      </c>
      <c r="BT169" s="48">
        <v>169</v>
      </c>
      <c r="BU169" s="48">
        <v>169</v>
      </c>
      <c r="BV169" s="48">
        <v>169</v>
      </c>
      <c r="BW169" s="48">
        <v>169</v>
      </c>
      <c r="BX169" s="48">
        <v>169</v>
      </c>
      <c r="BY169" s="48">
        <v>169</v>
      </c>
      <c r="BZ169" s="48">
        <v>169</v>
      </c>
      <c r="CA169" s="48">
        <v>169</v>
      </c>
      <c r="CB169" s="48"/>
      <c r="CC169" s="48"/>
      <c r="CD169" s="48"/>
      <c r="CE169" s="48">
        <v>169</v>
      </c>
      <c r="CF169" s="48"/>
      <c r="CG169" s="48">
        <v>169</v>
      </c>
      <c r="CH169" s="48">
        <v>169</v>
      </c>
      <c r="CI169" s="48">
        <v>169</v>
      </c>
      <c r="CJ169" s="48">
        <v>169</v>
      </c>
      <c r="CK169" s="48">
        <v>169</v>
      </c>
      <c r="CL169" s="48"/>
      <c r="CM169" s="48">
        <v>169</v>
      </c>
      <c r="CN169" s="48">
        <v>169</v>
      </c>
      <c r="CO169" s="48">
        <v>169</v>
      </c>
      <c r="CP169" s="48">
        <v>169</v>
      </c>
      <c r="CQ169" s="48">
        <v>169</v>
      </c>
      <c r="CR169" s="48">
        <v>169</v>
      </c>
      <c r="CS169" s="48">
        <v>169</v>
      </c>
      <c r="CT169" s="48">
        <v>169</v>
      </c>
      <c r="CU169" s="48"/>
      <c r="CV169" s="48">
        <v>169</v>
      </c>
      <c r="CW169" s="48"/>
      <c r="CX169" s="48">
        <v>169</v>
      </c>
      <c r="CY169" s="48">
        <v>169</v>
      </c>
    </row>
    <row r="170" spans="1:103" hidden="1" x14ac:dyDescent="0.25">
      <c r="A170" s="47" t="s">
        <v>10151</v>
      </c>
      <c r="B170" s="48">
        <v>170</v>
      </c>
      <c r="C170" s="48"/>
      <c r="D170" s="48">
        <v>170</v>
      </c>
      <c r="E170" s="48">
        <v>170</v>
      </c>
      <c r="F170" s="48">
        <v>170</v>
      </c>
      <c r="G170" s="48"/>
      <c r="H170" s="48"/>
      <c r="I170" s="48"/>
      <c r="J170" s="48"/>
      <c r="K170" s="48"/>
      <c r="L170" s="48"/>
      <c r="M170" s="48"/>
      <c r="N170" s="48"/>
      <c r="O170" s="48"/>
      <c r="P170" s="48"/>
      <c r="Q170" s="48"/>
      <c r="R170" s="48">
        <v>170</v>
      </c>
      <c r="S170" s="48">
        <v>170</v>
      </c>
      <c r="T170" s="48"/>
      <c r="U170" s="48">
        <v>170</v>
      </c>
      <c r="V170" s="48">
        <v>170</v>
      </c>
      <c r="W170" s="48">
        <v>170</v>
      </c>
      <c r="X170" s="48">
        <v>170</v>
      </c>
      <c r="Y170" s="48">
        <v>170</v>
      </c>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v>170</v>
      </c>
      <c r="AX170" s="48"/>
      <c r="AY170" s="48">
        <v>170</v>
      </c>
      <c r="AZ170" s="48">
        <v>170</v>
      </c>
      <c r="BA170" s="48">
        <v>170</v>
      </c>
      <c r="BB170" s="48"/>
      <c r="BC170" s="49">
        <v>170</v>
      </c>
      <c r="BD170" s="48">
        <v>170</v>
      </c>
      <c r="BE170" s="48">
        <v>170</v>
      </c>
      <c r="BF170" s="48">
        <v>170</v>
      </c>
      <c r="BG170" s="48">
        <v>170</v>
      </c>
      <c r="BH170" s="48">
        <v>170</v>
      </c>
      <c r="BI170" s="48">
        <v>170</v>
      </c>
      <c r="BJ170" s="48">
        <v>170</v>
      </c>
      <c r="BK170" s="48">
        <v>170</v>
      </c>
      <c r="BL170" s="48">
        <v>170</v>
      </c>
      <c r="BM170" s="48">
        <v>170</v>
      </c>
      <c r="BN170" s="48">
        <v>170</v>
      </c>
      <c r="BO170" s="48">
        <v>170</v>
      </c>
      <c r="BP170" s="48">
        <v>170</v>
      </c>
      <c r="BQ170" s="48">
        <v>170</v>
      </c>
      <c r="BR170" s="48">
        <v>170</v>
      </c>
      <c r="BS170" s="48">
        <v>170</v>
      </c>
      <c r="BT170" s="48">
        <v>170</v>
      </c>
      <c r="BU170" s="48">
        <v>170</v>
      </c>
      <c r="BV170" s="48">
        <v>170</v>
      </c>
      <c r="BW170" s="48">
        <v>170</v>
      </c>
      <c r="BX170" s="48">
        <v>170</v>
      </c>
      <c r="BY170" s="48">
        <v>170</v>
      </c>
      <c r="BZ170" s="48">
        <v>170</v>
      </c>
      <c r="CA170" s="48">
        <v>170</v>
      </c>
      <c r="CB170" s="48">
        <v>170</v>
      </c>
      <c r="CC170" s="48">
        <v>170</v>
      </c>
      <c r="CD170" s="48">
        <v>170</v>
      </c>
      <c r="CE170" s="48">
        <v>170</v>
      </c>
      <c r="CF170" s="48">
        <v>170</v>
      </c>
      <c r="CG170" s="48">
        <v>170</v>
      </c>
      <c r="CH170" s="48">
        <v>170</v>
      </c>
      <c r="CI170" s="48">
        <v>170</v>
      </c>
      <c r="CJ170" s="48">
        <v>170</v>
      </c>
      <c r="CK170" s="48">
        <v>170</v>
      </c>
      <c r="CL170" s="48">
        <v>170</v>
      </c>
      <c r="CM170" s="48">
        <v>170</v>
      </c>
      <c r="CN170" s="48">
        <v>170</v>
      </c>
      <c r="CO170" s="48">
        <v>170</v>
      </c>
      <c r="CP170" s="48">
        <v>170</v>
      </c>
      <c r="CQ170" s="48">
        <v>170</v>
      </c>
      <c r="CR170" s="48">
        <v>170</v>
      </c>
      <c r="CS170" s="48">
        <v>170</v>
      </c>
      <c r="CT170" s="48">
        <v>170</v>
      </c>
      <c r="CU170" s="48">
        <v>170</v>
      </c>
      <c r="CV170" s="48">
        <v>170</v>
      </c>
      <c r="CW170" s="48"/>
      <c r="CX170" s="48">
        <v>170</v>
      </c>
      <c r="CY170" s="48">
        <v>170</v>
      </c>
    </row>
    <row r="171" spans="1:103" hidden="1" x14ac:dyDescent="0.25">
      <c r="A171" s="47" t="s">
        <v>10151</v>
      </c>
      <c r="B171" s="48">
        <v>171</v>
      </c>
      <c r="C171" s="48">
        <v>171</v>
      </c>
      <c r="D171" s="48">
        <v>171</v>
      </c>
      <c r="E171" s="48">
        <v>171</v>
      </c>
      <c r="F171" s="48">
        <v>171</v>
      </c>
      <c r="G171" s="48"/>
      <c r="H171" s="48"/>
      <c r="I171" s="48"/>
      <c r="J171" s="48"/>
      <c r="K171" s="48"/>
      <c r="L171" s="48"/>
      <c r="M171" s="48"/>
      <c r="N171" s="48"/>
      <c r="O171" s="48"/>
      <c r="P171" s="48"/>
      <c r="Q171" s="48"/>
      <c r="R171" s="48">
        <v>171</v>
      </c>
      <c r="S171" s="48">
        <v>171</v>
      </c>
      <c r="T171" s="48"/>
      <c r="U171" s="48"/>
      <c r="V171" s="48">
        <v>171</v>
      </c>
      <c r="W171" s="48">
        <v>171</v>
      </c>
      <c r="X171" s="48">
        <v>171</v>
      </c>
      <c r="Y171" s="48">
        <v>171</v>
      </c>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v>171</v>
      </c>
      <c r="AX171" s="48"/>
      <c r="AY171" s="48">
        <v>171</v>
      </c>
      <c r="AZ171" s="48">
        <v>171</v>
      </c>
      <c r="BA171" s="48">
        <v>171</v>
      </c>
      <c r="BB171" s="48"/>
      <c r="BC171" s="49">
        <v>171</v>
      </c>
      <c r="BD171" s="48">
        <v>171</v>
      </c>
      <c r="BE171" s="48">
        <v>171</v>
      </c>
      <c r="BF171" s="48">
        <v>171</v>
      </c>
      <c r="BG171" s="48">
        <v>171</v>
      </c>
      <c r="BH171" s="48">
        <v>171</v>
      </c>
      <c r="BI171" s="48">
        <v>171</v>
      </c>
      <c r="BJ171" s="48">
        <v>171</v>
      </c>
      <c r="BK171" s="48">
        <v>171</v>
      </c>
      <c r="BL171" s="48">
        <v>171</v>
      </c>
      <c r="BM171" s="48">
        <v>171</v>
      </c>
      <c r="BN171" s="48">
        <v>171</v>
      </c>
      <c r="BO171" s="48"/>
      <c r="BP171" s="48">
        <v>171</v>
      </c>
      <c r="BQ171" s="48">
        <v>171</v>
      </c>
      <c r="BR171" s="48">
        <v>171</v>
      </c>
      <c r="BS171" s="48">
        <v>171</v>
      </c>
      <c r="BT171" s="48">
        <v>171</v>
      </c>
      <c r="BU171" s="48">
        <v>171</v>
      </c>
      <c r="BV171" s="48">
        <v>171</v>
      </c>
      <c r="BW171" s="48">
        <v>171</v>
      </c>
      <c r="BX171" s="48">
        <v>171</v>
      </c>
      <c r="BY171" s="48">
        <v>171</v>
      </c>
      <c r="BZ171" s="48">
        <v>171</v>
      </c>
      <c r="CA171" s="48">
        <v>171</v>
      </c>
      <c r="CB171" s="48">
        <v>171</v>
      </c>
      <c r="CC171" s="48"/>
      <c r="CD171" s="48">
        <v>171</v>
      </c>
      <c r="CE171" s="48">
        <v>171</v>
      </c>
      <c r="CF171" s="48">
        <v>171</v>
      </c>
      <c r="CG171" s="48">
        <v>171</v>
      </c>
      <c r="CH171" s="48"/>
      <c r="CI171" s="48">
        <v>171</v>
      </c>
      <c r="CJ171" s="48">
        <v>171</v>
      </c>
      <c r="CK171" s="48">
        <v>171</v>
      </c>
      <c r="CL171" s="48"/>
      <c r="CM171" s="48">
        <v>171</v>
      </c>
      <c r="CN171" s="48"/>
      <c r="CO171" s="48">
        <v>171</v>
      </c>
      <c r="CP171" s="48">
        <v>171</v>
      </c>
      <c r="CQ171" s="48">
        <v>171</v>
      </c>
      <c r="CR171" s="48">
        <v>171</v>
      </c>
      <c r="CS171" s="48">
        <v>171</v>
      </c>
      <c r="CT171" s="48">
        <v>171</v>
      </c>
      <c r="CU171" s="48">
        <v>171</v>
      </c>
      <c r="CV171" s="48">
        <v>171</v>
      </c>
      <c r="CW171" s="48"/>
      <c r="CX171" s="48">
        <v>171</v>
      </c>
      <c r="CY171" s="48">
        <v>171</v>
      </c>
    </row>
    <row r="172" spans="1:103" hidden="1" x14ac:dyDescent="0.25">
      <c r="A172" s="47" t="s">
        <v>10151</v>
      </c>
      <c r="B172" s="48">
        <v>172</v>
      </c>
      <c r="C172" s="48">
        <v>172</v>
      </c>
      <c r="D172" s="48">
        <v>172</v>
      </c>
      <c r="E172" s="48">
        <v>172</v>
      </c>
      <c r="F172" s="48">
        <v>172</v>
      </c>
      <c r="G172" s="48"/>
      <c r="H172" s="48"/>
      <c r="I172" s="48"/>
      <c r="J172" s="48"/>
      <c r="K172" s="48"/>
      <c r="L172" s="48"/>
      <c r="M172" s="48"/>
      <c r="N172" s="48"/>
      <c r="O172" s="48"/>
      <c r="P172" s="48"/>
      <c r="Q172" s="48"/>
      <c r="R172" s="48">
        <v>172</v>
      </c>
      <c r="S172" s="48">
        <v>172</v>
      </c>
      <c r="T172" s="48"/>
      <c r="U172" s="48">
        <v>172</v>
      </c>
      <c r="V172" s="48">
        <v>172</v>
      </c>
      <c r="W172" s="48">
        <v>172</v>
      </c>
      <c r="X172" s="48">
        <v>172</v>
      </c>
      <c r="Y172" s="48">
        <v>172</v>
      </c>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v>172</v>
      </c>
      <c r="AX172" s="48"/>
      <c r="AY172" s="48">
        <v>172</v>
      </c>
      <c r="AZ172" s="48">
        <v>172</v>
      </c>
      <c r="BA172" s="48">
        <v>172</v>
      </c>
      <c r="BB172" s="48"/>
      <c r="BC172" s="49">
        <v>172</v>
      </c>
      <c r="BD172" s="48">
        <v>172</v>
      </c>
      <c r="BE172" s="48">
        <v>172</v>
      </c>
      <c r="BF172" s="48">
        <v>172</v>
      </c>
      <c r="BG172" s="48">
        <v>172</v>
      </c>
      <c r="BH172" s="48">
        <v>172</v>
      </c>
      <c r="BI172" s="48">
        <v>172</v>
      </c>
      <c r="BJ172" s="48">
        <v>172</v>
      </c>
      <c r="BK172" s="48">
        <v>172</v>
      </c>
      <c r="BL172" s="48">
        <v>172</v>
      </c>
      <c r="BM172" s="48">
        <v>172</v>
      </c>
      <c r="BN172" s="48">
        <v>172</v>
      </c>
      <c r="BO172" s="48">
        <v>172</v>
      </c>
      <c r="BP172" s="48">
        <v>172</v>
      </c>
      <c r="BQ172" s="48">
        <v>172</v>
      </c>
      <c r="BR172" s="48">
        <v>172</v>
      </c>
      <c r="BS172" s="48">
        <v>172</v>
      </c>
      <c r="BT172" s="48">
        <v>172</v>
      </c>
      <c r="BU172" s="48">
        <v>172</v>
      </c>
      <c r="BV172" s="48">
        <v>172</v>
      </c>
      <c r="BW172" s="48">
        <v>172</v>
      </c>
      <c r="BX172" s="48">
        <v>172</v>
      </c>
      <c r="BY172" s="48">
        <v>172</v>
      </c>
      <c r="BZ172" s="48">
        <v>172</v>
      </c>
      <c r="CA172" s="48">
        <v>172</v>
      </c>
      <c r="CB172" s="48">
        <v>172</v>
      </c>
      <c r="CC172" s="48">
        <v>172</v>
      </c>
      <c r="CD172" s="48">
        <v>172</v>
      </c>
      <c r="CE172" s="48">
        <v>172</v>
      </c>
      <c r="CF172" s="48">
        <v>172</v>
      </c>
      <c r="CG172" s="48">
        <v>172</v>
      </c>
      <c r="CH172" s="48">
        <v>172</v>
      </c>
      <c r="CI172" s="48">
        <v>172</v>
      </c>
      <c r="CJ172" s="48">
        <v>172</v>
      </c>
      <c r="CK172" s="48">
        <v>172</v>
      </c>
      <c r="CL172" s="48">
        <v>172</v>
      </c>
      <c r="CM172" s="48">
        <v>172</v>
      </c>
      <c r="CN172" s="48">
        <v>172</v>
      </c>
      <c r="CO172" s="48">
        <v>172</v>
      </c>
      <c r="CP172" s="48">
        <v>172</v>
      </c>
      <c r="CQ172" s="48">
        <v>172</v>
      </c>
      <c r="CR172" s="48">
        <v>172</v>
      </c>
      <c r="CS172" s="48">
        <v>172</v>
      </c>
      <c r="CT172" s="48">
        <v>172</v>
      </c>
      <c r="CU172" s="48">
        <v>172</v>
      </c>
      <c r="CV172" s="48">
        <v>172</v>
      </c>
      <c r="CW172" s="48"/>
      <c r="CX172" s="48">
        <v>172</v>
      </c>
      <c r="CY172" s="48">
        <v>172</v>
      </c>
    </row>
    <row r="173" spans="1:103" hidden="1" x14ac:dyDescent="0.25">
      <c r="A173" s="47" t="s">
        <v>10151</v>
      </c>
      <c r="B173" s="48">
        <v>173</v>
      </c>
      <c r="C173" s="48">
        <v>173</v>
      </c>
      <c r="D173" s="48">
        <v>173</v>
      </c>
      <c r="E173" s="48">
        <v>173</v>
      </c>
      <c r="F173" s="48">
        <v>173</v>
      </c>
      <c r="G173" s="48"/>
      <c r="H173" s="48"/>
      <c r="I173" s="48"/>
      <c r="J173" s="48"/>
      <c r="K173" s="48"/>
      <c r="L173" s="48"/>
      <c r="M173" s="48"/>
      <c r="N173" s="48"/>
      <c r="O173" s="48"/>
      <c r="P173" s="48"/>
      <c r="Q173" s="48"/>
      <c r="R173" s="48">
        <v>173</v>
      </c>
      <c r="S173" s="48">
        <v>173</v>
      </c>
      <c r="T173" s="48"/>
      <c r="U173" s="48">
        <v>173</v>
      </c>
      <c r="V173" s="48">
        <v>173</v>
      </c>
      <c r="W173" s="48">
        <v>173</v>
      </c>
      <c r="X173" s="48">
        <v>173</v>
      </c>
      <c r="Y173" s="48">
        <v>173</v>
      </c>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v>173</v>
      </c>
      <c r="AX173" s="48"/>
      <c r="AY173" s="48">
        <v>173</v>
      </c>
      <c r="AZ173" s="48">
        <v>173</v>
      </c>
      <c r="BA173" s="48">
        <v>173</v>
      </c>
      <c r="BB173" s="48"/>
      <c r="BC173" s="49">
        <v>173</v>
      </c>
      <c r="BD173" s="48">
        <v>173</v>
      </c>
      <c r="BE173" s="48">
        <v>173</v>
      </c>
      <c r="BF173" s="48">
        <v>173</v>
      </c>
      <c r="BG173" s="48">
        <v>173</v>
      </c>
      <c r="BH173" s="48">
        <v>173</v>
      </c>
      <c r="BI173" s="48">
        <v>173</v>
      </c>
      <c r="BJ173" s="48">
        <v>173</v>
      </c>
      <c r="BK173" s="48">
        <v>173</v>
      </c>
      <c r="BL173" s="48">
        <v>173</v>
      </c>
      <c r="BM173" s="48">
        <v>173</v>
      </c>
      <c r="BN173" s="48">
        <v>173</v>
      </c>
      <c r="BO173" s="48">
        <v>173</v>
      </c>
      <c r="BP173" s="48">
        <v>173</v>
      </c>
      <c r="BQ173" s="48">
        <v>173</v>
      </c>
      <c r="BR173" s="48">
        <v>173</v>
      </c>
      <c r="BS173" s="48">
        <v>173</v>
      </c>
      <c r="BT173" s="48">
        <v>173</v>
      </c>
      <c r="BU173" s="48">
        <v>173</v>
      </c>
      <c r="BV173" s="48">
        <v>173</v>
      </c>
      <c r="BW173" s="48">
        <v>173</v>
      </c>
      <c r="BX173" s="48">
        <v>173</v>
      </c>
      <c r="BY173" s="48">
        <v>173</v>
      </c>
      <c r="BZ173" s="48">
        <v>173</v>
      </c>
      <c r="CA173" s="48">
        <v>173</v>
      </c>
      <c r="CB173" s="48">
        <v>173</v>
      </c>
      <c r="CC173" s="48">
        <v>173</v>
      </c>
      <c r="CD173" s="48">
        <v>173</v>
      </c>
      <c r="CE173" s="48">
        <v>173</v>
      </c>
      <c r="CF173" s="48">
        <v>173</v>
      </c>
      <c r="CG173" s="48">
        <v>173</v>
      </c>
      <c r="CH173" s="48">
        <v>173</v>
      </c>
      <c r="CI173" s="48">
        <v>173</v>
      </c>
      <c r="CJ173" s="48">
        <v>173</v>
      </c>
      <c r="CK173" s="48">
        <v>173</v>
      </c>
      <c r="CL173" s="48">
        <v>173</v>
      </c>
      <c r="CM173" s="48">
        <v>173</v>
      </c>
      <c r="CN173" s="48">
        <v>173</v>
      </c>
      <c r="CO173" s="48">
        <v>173</v>
      </c>
      <c r="CP173" s="48">
        <v>173</v>
      </c>
      <c r="CQ173" s="48">
        <v>173</v>
      </c>
      <c r="CR173" s="48">
        <v>173</v>
      </c>
      <c r="CS173" s="48">
        <v>173</v>
      </c>
      <c r="CT173" s="48">
        <v>173</v>
      </c>
      <c r="CU173" s="48">
        <v>173</v>
      </c>
      <c r="CV173" s="48">
        <v>173</v>
      </c>
      <c r="CW173" s="48"/>
      <c r="CX173" s="48">
        <v>173</v>
      </c>
      <c r="CY173" s="48">
        <v>173</v>
      </c>
    </row>
    <row r="174" spans="1:103" hidden="1" x14ac:dyDescent="0.25">
      <c r="A174" s="47" t="s">
        <v>10151</v>
      </c>
      <c r="B174" s="48">
        <v>174</v>
      </c>
      <c r="C174" s="48"/>
      <c r="D174" s="48">
        <v>174</v>
      </c>
      <c r="E174" s="48">
        <v>174</v>
      </c>
      <c r="F174" s="48">
        <v>174</v>
      </c>
      <c r="G174" s="48"/>
      <c r="H174" s="48"/>
      <c r="I174" s="48"/>
      <c r="J174" s="48"/>
      <c r="K174" s="48"/>
      <c r="L174" s="48"/>
      <c r="M174" s="48"/>
      <c r="N174" s="48"/>
      <c r="O174" s="48"/>
      <c r="P174" s="48"/>
      <c r="Q174" s="48"/>
      <c r="R174" s="48">
        <v>174</v>
      </c>
      <c r="S174" s="48">
        <v>174</v>
      </c>
      <c r="T174" s="48"/>
      <c r="U174" s="48">
        <v>174</v>
      </c>
      <c r="V174" s="48"/>
      <c r="W174" s="48">
        <v>174</v>
      </c>
      <c r="X174" s="48">
        <v>174</v>
      </c>
      <c r="Y174" s="48">
        <v>174</v>
      </c>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v>174</v>
      </c>
      <c r="AX174" s="48"/>
      <c r="AY174" s="48">
        <v>174</v>
      </c>
      <c r="AZ174" s="48">
        <v>174</v>
      </c>
      <c r="BA174" s="48">
        <v>174</v>
      </c>
      <c r="BB174" s="48"/>
      <c r="BC174" s="49">
        <v>174</v>
      </c>
      <c r="BD174" s="48">
        <v>174</v>
      </c>
      <c r="BE174" s="48">
        <v>174</v>
      </c>
      <c r="BF174" s="48"/>
      <c r="BG174" s="48"/>
      <c r="BH174" s="48"/>
      <c r="BI174" s="48"/>
      <c r="BJ174" s="48"/>
      <c r="BK174" s="48">
        <v>174</v>
      </c>
      <c r="BL174" s="48">
        <v>174</v>
      </c>
      <c r="BM174" s="48">
        <v>174</v>
      </c>
      <c r="BN174" s="48">
        <v>174</v>
      </c>
      <c r="BO174" s="48"/>
      <c r="BP174" s="48">
        <v>174</v>
      </c>
      <c r="BQ174" s="48">
        <v>174</v>
      </c>
      <c r="BR174" s="48">
        <v>174</v>
      </c>
      <c r="BS174" s="48">
        <v>174</v>
      </c>
      <c r="BT174" s="48">
        <v>174</v>
      </c>
      <c r="BU174" s="48">
        <v>174</v>
      </c>
      <c r="BV174" s="48">
        <v>174</v>
      </c>
      <c r="BW174" s="48">
        <v>174</v>
      </c>
      <c r="BX174" s="48">
        <v>174</v>
      </c>
      <c r="BY174" s="48">
        <v>174</v>
      </c>
      <c r="BZ174" s="48">
        <v>174</v>
      </c>
      <c r="CA174" s="48">
        <v>174</v>
      </c>
      <c r="CB174" s="48"/>
      <c r="CC174" s="48"/>
      <c r="CD174" s="48"/>
      <c r="CE174" s="48">
        <v>174</v>
      </c>
      <c r="CF174" s="48"/>
      <c r="CG174" s="48">
        <v>174</v>
      </c>
      <c r="CH174" s="48">
        <v>174</v>
      </c>
      <c r="CI174" s="48">
        <v>174</v>
      </c>
      <c r="CJ174" s="48">
        <v>174</v>
      </c>
      <c r="CK174" s="48">
        <v>174</v>
      </c>
      <c r="CL174" s="48">
        <v>174</v>
      </c>
      <c r="CM174" s="48">
        <v>174</v>
      </c>
      <c r="CN174" s="48">
        <v>174</v>
      </c>
      <c r="CO174" s="48">
        <v>174</v>
      </c>
      <c r="CP174" s="48">
        <v>174</v>
      </c>
      <c r="CQ174" s="48">
        <v>174</v>
      </c>
      <c r="CR174" s="48">
        <v>174</v>
      </c>
      <c r="CS174" s="48"/>
      <c r="CT174" s="48"/>
      <c r="CU174" s="48">
        <v>174</v>
      </c>
      <c r="CV174" s="48">
        <v>174</v>
      </c>
      <c r="CW174" s="48"/>
      <c r="CX174" s="48">
        <v>174</v>
      </c>
      <c r="CY174" s="48">
        <v>174</v>
      </c>
    </row>
    <row r="175" spans="1:103" hidden="1" x14ac:dyDescent="0.25">
      <c r="A175" s="5" t="s">
        <v>10150</v>
      </c>
      <c r="B175" s="21"/>
      <c r="C175" s="21"/>
      <c r="D175" s="21">
        <v>175</v>
      </c>
      <c r="E175" s="21">
        <v>175</v>
      </c>
      <c r="F175" s="21">
        <v>175</v>
      </c>
      <c r="G175" s="21"/>
      <c r="H175" s="21"/>
      <c r="I175" s="21"/>
      <c r="J175" s="21"/>
      <c r="K175" s="21"/>
      <c r="L175" s="21"/>
      <c r="M175" s="21"/>
      <c r="N175" s="21"/>
      <c r="O175" s="21"/>
      <c r="P175" s="21"/>
      <c r="Q175" s="21"/>
      <c r="R175" s="21">
        <v>175</v>
      </c>
      <c r="S175" s="21">
        <v>175</v>
      </c>
      <c r="T175" s="21"/>
      <c r="U175" s="21">
        <v>175</v>
      </c>
      <c r="V175" s="21"/>
      <c r="W175" s="21"/>
      <c r="X175" s="21">
        <v>175</v>
      </c>
      <c r="Y175" s="21">
        <v>175</v>
      </c>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v>175</v>
      </c>
      <c r="AX175" s="21"/>
      <c r="AY175" s="21">
        <v>175</v>
      </c>
      <c r="AZ175" s="21">
        <v>175</v>
      </c>
      <c r="BA175" s="21"/>
      <c r="BB175" s="21"/>
      <c r="BC175" s="46">
        <v>175</v>
      </c>
      <c r="BD175" s="21">
        <v>175</v>
      </c>
      <c r="BE175" s="21">
        <v>175</v>
      </c>
      <c r="BF175" s="21">
        <v>175</v>
      </c>
      <c r="BG175" s="21">
        <v>175</v>
      </c>
      <c r="BH175" s="21">
        <v>175</v>
      </c>
      <c r="BI175" s="21">
        <v>175</v>
      </c>
      <c r="BJ175" s="21">
        <v>175</v>
      </c>
      <c r="BK175" s="21">
        <v>175</v>
      </c>
      <c r="BL175" s="21">
        <v>175</v>
      </c>
      <c r="BM175" s="21">
        <v>175</v>
      </c>
      <c r="BN175" s="21">
        <v>175</v>
      </c>
      <c r="BO175" s="21"/>
      <c r="BP175" s="21">
        <v>175</v>
      </c>
      <c r="BQ175" s="21">
        <v>175</v>
      </c>
      <c r="BR175" s="21"/>
      <c r="BS175" s="21">
        <v>175</v>
      </c>
      <c r="BT175" s="21">
        <v>175</v>
      </c>
      <c r="BU175" s="21">
        <v>175</v>
      </c>
      <c r="BV175" s="21">
        <v>175</v>
      </c>
      <c r="BW175" s="21">
        <v>175</v>
      </c>
      <c r="BX175" s="21">
        <v>175</v>
      </c>
      <c r="BY175" s="21">
        <v>175</v>
      </c>
      <c r="BZ175" s="21">
        <v>175</v>
      </c>
      <c r="CA175" s="21">
        <v>175</v>
      </c>
      <c r="CB175" s="21">
        <v>175</v>
      </c>
      <c r="CC175" s="21"/>
      <c r="CD175" s="21">
        <v>175</v>
      </c>
      <c r="CE175" s="21">
        <v>175</v>
      </c>
      <c r="CF175" s="21">
        <v>175</v>
      </c>
      <c r="CG175" s="21">
        <v>175</v>
      </c>
      <c r="CH175" s="21">
        <v>175</v>
      </c>
      <c r="CI175" s="21">
        <v>175</v>
      </c>
      <c r="CJ175" s="21">
        <v>175</v>
      </c>
      <c r="CK175" s="21">
        <v>175</v>
      </c>
      <c r="CL175" s="21">
        <v>175</v>
      </c>
      <c r="CM175" s="21">
        <v>175</v>
      </c>
      <c r="CN175" s="21">
        <v>175</v>
      </c>
      <c r="CO175" s="21">
        <v>175</v>
      </c>
      <c r="CP175" s="21">
        <v>175</v>
      </c>
      <c r="CQ175" s="21">
        <v>175</v>
      </c>
      <c r="CR175" s="21">
        <v>175</v>
      </c>
      <c r="CS175" s="21">
        <v>175</v>
      </c>
      <c r="CT175" s="21">
        <v>175</v>
      </c>
      <c r="CU175" s="21">
        <v>175</v>
      </c>
      <c r="CV175" s="21">
        <v>175</v>
      </c>
      <c r="CW175" s="21"/>
      <c r="CX175" s="21">
        <v>175</v>
      </c>
      <c r="CY175" s="21">
        <v>175</v>
      </c>
    </row>
    <row r="176" spans="1:103" hidden="1" x14ac:dyDescent="0.25">
      <c r="A176" s="47" t="s">
        <v>10151</v>
      </c>
      <c r="B176" s="48">
        <v>176</v>
      </c>
      <c r="C176" s="48">
        <v>176</v>
      </c>
      <c r="D176" s="48">
        <v>176</v>
      </c>
      <c r="E176" s="48">
        <v>176</v>
      </c>
      <c r="F176" s="48">
        <v>176</v>
      </c>
      <c r="G176" s="48"/>
      <c r="H176" s="48"/>
      <c r="I176" s="48"/>
      <c r="J176" s="48"/>
      <c r="K176" s="48"/>
      <c r="L176" s="48"/>
      <c r="M176" s="48"/>
      <c r="N176" s="48"/>
      <c r="O176" s="48"/>
      <c r="P176" s="48"/>
      <c r="Q176" s="48"/>
      <c r="R176" s="48">
        <v>176</v>
      </c>
      <c r="S176" s="48">
        <v>176</v>
      </c>
      <c r="T176" s="48"/>
      <c r="U176" s="48">
        <v>176</v>
      </c>
      <c r="V176" s="48">
        <v>176</v>
      </c>
      <c r="W176" s="48"/>
      <c r="X176" s="48">
        <v>176</v>
      </c>
      <c r="Y176" s="48">
        <v>176</v>
      </c>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v>176</v>
      </c>
      <c r="AX176" s="48"/>
      <c r="AY176" s="48">
        <v>176</v>
      </c>
      <c r="AZ176" s="48">
        <v>176</v>
      </c>
      <c r="BA176" s="48">
        <v>176</v>
      </c>
      <c r="BB176" s="48"/>
      <c r="BC176" s="49">
        <v>176</v>
      </c>
      <c r="BD176" s="48">
        <v>176</v>
      </c>
      <c r="BE176" s="48">
        <v>176</v>
      </c>
      <c r="BF176" s="48">
        <v>176</v>
      </c>
      <c r="BG176" s="48">
        <v>176</v>
      </c>
      <c r="BH176" s="48">
        <v>176</v>
      </c>
      <c r="BI176" s="48">
        <v>176</v>
      </c>
      <c r="BJ176" s="48">
        <v>176</v>
      </c>
      <c r="BK176" s="48">
        <v>176</v>
      </c>
      <c r="BL176" s="48">
        <v>176</v>
      </c>
      <c r="BM176" s="48">
        <v>176</v>
      </c>
      <c r="BN176" s="48">
        <v>176</v>
      </c>
      <c r="BO176" s="48">
        <v>176</v>
      </c>
      <c r="BP176" s="48">
        <v>176</v>
      </c>
      <c r="BQ176" s="48">
        <v>176</v>
      </c>
      <c r="BR176" s="48">
        <v>176</v>
      </c>
      <c r="BS176" s="48">
        <v>176</v>
      </c>
      <c r="BT176" s="48">
        <v>176</v>
      </c>
      <c r="BU176" s="48">
        <v>176</v>
      </c>
      <c r="BV176" s="48">
        <v>176</v>
      </c>
      <c r="BW176" s="48">
        <v>176</v>
      </c>
      <c r="BX176" s="48">
        <v>176</v>
      </c>
      <c r="BY176" s="48">
        <v>176</v>
      </c>
      <c r="BZ176" s="48">
        <v>176</v>
      </c>
      <c r="CA176" s="48">
        <v>176</v>
      </c>
      <c r="CB176" s="48">
        <v>176</v>
      </c>
      <c r="CC176" s="48"/>
      <c r="CD176" s="48">
        <v>176</v>
      </c>
      <c r="CE176" s="48">
        <v>176</v>
      </c>
      <c r="CF176" s="48">
        <v>176</v>
      </c>
      <c r="CG176" s="48">
        <v>176</v>
      </c>
      <c r="CH176" s="48"/>
      <c r="CI176" s="48">
        <v>176</v>
      </c>
      <c r="CJ176" s="48">
        <v>176</v>
      </c>
      <c r="CK176" s="48">
        <v>176</v>
      </c>
      <c r="CL176" s="48">
        <v>176</v>
      </c>
      <c r="CM176" s="48">
        <v>176</v>
      </c>
      <c r="CN176" s="48">
        <v>176</v>
      </c>
      <c r="CO176" s="48">
        <v>176</v>
      </c>
      <c r="CP176" s="48">
        <v>176</v>
      </c>
      <c r="CQ176" s="48">
        <v>176</v>
      </c>
      <c r="CR176" s="48">
        <v>176</v>
      </c>
      <c r="CS176" s="48">
        <v>176</v>
      </c>
      <c r="CT176" s="48">
        <v>176</v>
      </c>
      <c r="CU176" s="48">
        <v>176</v>
      </c>
      <c r="CV176" s="48">
        <v>176</v>
      </c>
      <c r="CW176" s="48"/>
      <c r="CX176" s="48">
        <v>176</v>
      </c>
      <c r="CY176" s="48">
        <v>176</v>
      </c>
    </row>
    <row r="177" spans="1:103" hidden="1" x14ac:dyDescent="0.25">
      <c r="A177" s="47" t="s">
        <v>10151</v>
      </c>
      <c r="B177" s="48">
        <v>177</v>
      </c>
      <c r="C177" s="48"/>
      <c r="D177" s="48">
        <v>177</v>
      </c>
      <c r="E177" s="48">
        <v>177</v>
      </c>
      <c r="F177" s="48">
        <v>177</v>
      </c>
      <c r="G177" s="48"/>
      <c r="H177" s="48"/>
      <c r="I177" s="48"/>
      <c r="J177" s="48"/>
      <c r="K177" s="48"/>
      <c r="L177" s="48"/>
      <c r="M177" s="48"/>
      <c r="N177" s="48"/>
      <c r="O177" s="48"/>
      <c r="P177" s="48"/>
      <c r="Q177" s="48"/>
      <c r="R177" s="48">
        <v>177</v>
      </c>
      <c r="S177" s="48">
        <v>177</v>
      </c>
      <c r="T177" s="48"/>
      <c r="U177" s="48">
        <v>177</v>
      </c>
      <c r="V177" s="48">
        <v>177</v>
      </c>
      <c r="W177" s="48">
        <v>177</v>
      </c>
      <c r="X177" s="48">
        <v>177</v>
      </c>
      <c r="Y177" s="48">
        <v>177</v>
      </c>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v>177</v>
      </c>
      <c r="AX177" s="48"/>
      <c r="AY177" s="48">
        <v>177</v>
      </c>
      <c r="AZ177" s="48">
        <v>177</v>
      </c>
      <c r="BA177" s="48">
        <v>177</v>
      </c>
      <c r="BB177" s="48"/>
      <c r="BC177" s="49">
        <v>177</v>
      </c>
      <c r="BD177" s="48">
        <v>177</v>
      </c>
      <c r="BE177" s="48">
        <v>177</v>
      </c>
      <c r="BF177" s="48">
        <v>177</v>
      </c>
      <c r="BG177" s="48">
        <v>177</v>
      </c>
      <c r="BH177" s="48">
        <v>177</v>
      </c>
      <c r="BI177" s="48">
        <v>177</v>
      </c>
      <c r="BJ177" s="48">
        <v>177</v>
      </c>
      <c r="BK177" s="48">
        <v>177</v>
      </c>
      <c r="BL177" s="48">
        <v>177</v>
      </c>
      <c r="BM177" s="48">
        <v>177</v>
      </c>
      <c r="BN177" s="48">
        <v>177</v>
      </c>
      <c r="BO177" s="48"/>
      <c r="BP177" s="48">
        <v>177</v>
      </c>
      <c r="BQ177" s="48">
        <v>177</v>
      </c>
      <c r="BR177" s="48">
        <v>177</v>
      </c>
      <c r="BS177" s="48">
        <v>177</v>
      </c>
      <c r="BT177" s="48">
        <v>177</v>
      </c>
      <c r="BU177" s="48">
        <v>177</v>
      </c>
      <c r="BV177" s="48">
        <v>177</v>
      </c>
      <c r="BW177" s="48">
        <v>177</v>
      </c>
      <c r="BX177" s="48">
        <v>177</v>
      </c>
      <c r="BY177" s="48">
        <v>177</v>
      </c>
      <c r="BZ177" s="48">
        <v>177</v>
      </c>
      <c r="CA177" s="48">
        <v>177</v>
      </c>
      <c r="CB177" s="48"/>
      <c r="CC177" s="48"/>
      <c r="CD177" s="48"/>
      <c r="CE177" s="48">
        <v>177</v>
      </c>
      <c r="CF177" s="48"/>
      <c r="CG177" s="48">
        <v>177</v>
      </c>
      <c r="CH177" s="48">
        <v>177</v>
      </c>
      <c r="CI177" s="48">
        <v>177</v>
      </c>
      <c r="CJ177" s="48">
        <v>177</v>
      </c>
      <c r="CK177" s="48">
        <v>177</v>
      </c>
      <c r="CL177" s="48">
        <v>177</v>
      </c>
      <c r="CM177" s="48">
        <v>177</v>
      </c>
      <c r="CN177" s="48">
        <v>177</v>
      </c>
      <c r="CO177" s="48">
        <v>177</v>
      </c>
      <c r="CP177" s="48">
        <v>177</v>
      </c>
      <c r="CQ177" s="48">
        <v>177</v>
      </c>
      <c r="CR177" s="48">
        <v>177</v>
      </c>
      <c r="CS177" s="48">
        <v>177</v>
      </c>
      <c r="CT177" s="48">
        <v>177</v>
      </c>
      <c r="CU177" s="48">
        <v>177</v>
      </c>
      <c r="CV177" s="48">
        <v>177</v>
      </c>
      <c r="CW177" s="48"/>
      <c r="CX177" s="48">
        <v>177</v>
      </c>
      <c r="CY177" s="48">
        <v>177</v>
      </c>
    </row>
    <row r="178" spans="1:103" hidden="1" x14ac:dyDescent="0.25">
      <c r="A178" s="5" t="s">
        <v>10150</v>
      </c>
      <c r="B178" s="21"/>
      <c r="C178" s="21"/>
      <c r="D178" s="21">
        <v>178</v>
      </c>
      <c r="E178" s="21">
        <v>178</v>
      </c>
      <c r="F178" s="21">
        <v>178</v>
      </c>
      <c r="G178" s="21"/>
      <c r="H178" s="21"/>
      <c r="I178" s="21"/>
      <c r="J178" s="21"/>
      <c r="K178" s="21"/>
      <c r="L178" s="21"/>
      <c r="M178" s="21"/>
      <c r="N178" s="21"/>
      <c r="O178" s="21"/>
      <c r="P178" s="21"/>
      <c r="Q178" s="21"/>
      <c r="R178" s="21">
        <v>178</v>
      </c>
      <c r="S178" s="21">
        <v>178</v>
      </c>
      <c r="T178" s="21"/>
      <c r="U178" s="21">
        <v>178</v>
      </c>
      <c r="V178" s="21">
        <v>178</v>
      </c>
      <c r="W178" s="21"/>
      <c r="X178" s="21">
        <v>178</v>
      </c>
      <c r="Y178" s="21">
        <v>178</v>
      </c>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v>178</v>
      </c>
      <c r="AX178" s="21"/>
      <c r="AY178" s="21">
        <v>178</v>
      </c>
      <c r="AZ178" s="21">
        <v>178</v>
      </c>
      <c r="BA178" s="21"/>
      <c r="BB178" s="21"/>
      <c r="BC178" s="46">
        <v>178</v>
      </c>
      <c r="BD178" s="21">
        <v>178</v>
      </c>
      <c r="BE178" s="21">
        <v>178</v>
      </c>
      <c r="BF178" s="21"/>
      <c r="BG178" s="21"/>
      <c r="BH178" s="21"/>
      <c r="BI178" s="21"/>
      <c r="BJ178" s="21"/>
      <c r="BK178" s="21">
        <v>178</v>
      </c>
      <c r="BL178" s="21">
        <v>178</v>
      </c>
      <c r="BM178" s="21">
        <v>178</v>
      </c>
      <c r="BN178" s="21">
        <v>178</v>
      </c>
      <c r="BO178" s="21"/>
      <c r="BP178" s="21">
        <v>178</v>
      </c>
      <c r="BQ178" s="21">
        <v>178</v>
      </c>
      <c r="BR178" s="21"/>
      <c r="BS178" s="21">
        <v>178</v>
      </c>
      <c r="BT178" s="21">
        <v>178</v>
      </c>
      <c r="BU178" s="21">
        <v>178</v>
      </c>
      <c r="BV178" s="21">
        <v>178</v>
      </c>
      <c r="BW178" s="21">
        <v>178</v>
      </c>
      <c r="BX178" s="21">
        <v>178</v>
      </c>
      <c r="BY178" s="21">
        <v>178</v>
      </c>
      <c r="BZ178" s="21">
        <v>178</v>
      </c>
      <c r="CA178" s="21">
        <v>178</v>
      </c>
      <c r="CB178" s="21"/>
      <c r="CC178" s="21"/>
      <c r="CD178" s="21"/>
      <c r="CE178" s="21">
        <v>178</v>
      </c>
      <c r="CF178" s="21"/>
      <c r="CG178" s="21">
        <v>178</v>
      </c>
      <c r="CH178" s="21">
        <v>178</v>
      </c>
      <c r="CI178" s="21">
        <v>178</v>
      </c>
      <c r="CJ178" s="21">
        <v>178</v>
      </c>
      <c r="CK178" s="21">
        <v>178</v>
      </c>
      <c r="CL178" s="21">
        <v>178</v>
      </c>
      <c r="CM178" s="21">
        <v>178</v>
      </c>
      <c r="CN178" s="21">
        <v>178</v>
      </c>
      <c r="CO178" s="21">
        <v>178</v>
      </c>
      <c r="CP178" s="21">
        <v>178</v>
      </c>
      <c r="CQ178" s="21">
        <v>178</v>
      </c>
      <c r="CR178" s="21">
        <v>178</v>
      </c>
      <c r="CS178" s="21"/>
      <c r="CT178" s="21"/>
      <c r="CU178" s="21"/>
      <c r="CV178" s="21">
        <v>178</v>
      </c>
      <c r="CW178" s="21"/>
      <c r="CX178" s="21">
        <v>178</v>
      </c>
      <c r="CY178" s="21">
        <v>178</v>
      </c>
    </row>
    <row r="179" spans="1:103" hidden="1" x14ac:dyDescent="0.25">
      <c r="A179" s="47" t="s">
        <v>10151</v>
      </c>
      <c r="B179" s="48">
        <v>179</v>
      </c>
      <c r="C179" s="48">
        <v>179</v>
      </c>
      <c r="D179" s="48">
        <v>179</v>
      </c>
      <c r="E179" s="48">
        <v>179</v>
      </c>
      <c r="F179" s="48">
        <v>179</v>
      </c>
      <c r="G179" s="48"/>
      <c r="H179" s="48"/>
      <c r="I179" s="48"/>
      <c r="J179" s="48"/>
      <c r="K179" s="48"/>
      <c r="L179" s="48"/>
      <c r="M179" s="48"/>
      <c r="N179" s="48"/>
      <c r="O179" s="48"/>
      <c r="P179" s="48"/>
      <c r="Q179" s="48"/>
      <c r="R179" s="48">
        <v>179</v>
      </c>
      <c r="S179" s="48">
        <v>179</v>
      </c>
      <c r="T179" s="48"/>
      <c r="U179" s="48">
        <v>179</v>
      </c>
      <c r="V179" s="48">
        <v>179</v>
      </c>
      <c r="W179" s="48">
        <v>179</v>
      </c>
      <c r="X179" s="48">
        <v>179</v>
      </c>
      <c r="Y179" s="48">
        <v>179</v>
      </c>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v>179</v>
      </c>
      <c r="AX179" s="48"/>
      <c r="AY179" s="48">
        <v>179</v>
      </c>
      <c r="AZ179" s="48">
        <v>179</v>
      </c>
      <c r="BA179" s="48">
        <v>179</v>
      </c>
      <c r="BB179" s="48"/>
      <c r="BC179" s="49">
        <v>179</v>
      </c>
      <c r="BD179" s="48">
        <v>179</v>
      </c>
      <c r="BE179" s="48">
        <v>179</v>
      </c>
      <c r="BF179" s="48">
        <v>179</v>
      </c>
      <c r="BG179" s="48">
        <v>179</v>
      </c>
      <c r="BH179" s="48">
        <v>179</v>
      </c>
      <c r="BI179" s="48">
        <v>179</v>
      </c>
      <c r="BJ179" s="48">
        <v>179</v>
      </c>
      <c r="BK179" s="48">
        <v>179</v>
      </c>
      <c r="BL179" s="48">
        <v>179</v>
      </c>
      <c r="BM179" s="48">
        <v>179</v>
      </c>
      <c r="BN179" s="48">
        <v>179</v>
      </c>
      <c r="BO179" s="48">
        <v>179</v>
      </c>
      <c r="BP179" s="48">
        <v>179</v>
      </c>
      <c r="BQ179" s="48">
        <v>179</v>
      </c>
      <c r="BR179" s="48">
        <v>179</v>
      </c>
      <c r="BS179" s="48">
        <v>179</v>
      </c>
      <c r="BT179" s="48">
        <v>179</v>
      </c>
      <c r="BU179" s="48">
        <v>179</v>
      </c>
      <c r="BV179" s="48">
        <v>179</v>
      </c>
      <c r="BW179" s="48">
        <v>179</v>
      </c>
      <c r="BX179" s="48">
        <v>179</v>
      </c>
      <c r="BY179" s="48">
        <v>179</v>
      </c>
      <c r="BZ179" s="48">
        <v>179</v>
      </c>
      <c r="CA179" s="48">
        <v>179</v>
      </c>
      <c r="CB179" s="48">
        <v>179</v>
      </c>
      <c r="CC179" s="48">
        <v>179</v>
      </c>
      <c r="CD179" s="48">
        <v>179</v>
      </c>
      <c r="CE179" s="48">
        <v>179</v>
      </c>
      <c r="CF179" s="48">
        <v>179</v>
      </c>
      <c r="CG179" s="48">
        <v>179</v>
      </c>
      <c r="CH179" s="48"/>
      <c r="CI179" s="48">
        <v>179</v>
      </c>
      <c r="CJ179" s="48">
        <v>179</v>
      </c>
      <c r="CK179" s="48">
        <v>179</v>
      </c>
      <c r="CL179" s="48">
        <v>179</v>
      </c>
      <c r="CM179" s="48">
        <v>179</v>
      </c>
      <c r="CN179" s="48">
        <v>179</v>
      </c>
      <c r="CO179" s="48">
        <v>179</v>
      </c>
      <c r="CP179" s="48">
        <v>179</v>
      </c>
      <c r="CQ179" s="48">
        <v>179</v>
      </c>
      <c r="CR179" s="48">
        <v>179</v>
      </c>
      <c r="CS179" s="48">
        <v>179</v>
      </c>
      <c r="CT179" s="48">
        <v>179</v>
      </c>
      <c r="CU179" s="48"/>
      <c r="CV179" s="48">
        <v>179</v>
      </c>
      <c r="CW179" s="48"/>
      <c r="CX179" s="48">
        <v>179</v>
      </c>
      <c r="CY179" s="48">
        <v>179</v>
      </c>
    </row>
    <row r="180" spans="1:103" hidden="1" x14ac:dyDescent="0.25">
      <c r="A180" s="5" t="s">
        <v>10150</v>
      </c>
      <c r="B180" s="21"/>
      <c r="C180" s="21">
        <v>180</v>
      </c>
      <c r="D180" s="21">
        <v>180</v>
      </c>
      <c r="E180" s="21">
        <v>180</v>
      </c>
      <c r="F180" s="21">
        <v>180</v>
      </c>
      <c r="G180" s="21"/>
      <c r="H180" s="21"/>
      <c r="I180" s="21"/>
      <c r="J180" s="21"/>
      <c r="K180" s="21"/>
      <c r="L180" s="21"/>
      <c r="M180" s="21"/>
      <c r="N180" s="21"/>
      <c r="O180" s="21"/>
      <c r="P180" s="21"/>
      <c r="Q180" s="21"/>
      <c r="R180" s="21">
        <v>180</v>
      </c>
      <c r="S180" s="21">
        <v>180</v>
      </c>
      <c r="T180" s="21"/>
      <c r="U180" s="21"/>
      <c r="V180" s="21">
        <v>180</v>
      </c>
      <c r="W180" s="21"/>
      <c r="X180" s="21">
        <v>180</v>
      </c>
      <c r="Y180" s="21">
        <v>180</v>
      </c>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v>180</v>
      </c>
      <c r="AX180" s="21"/>
      <c r="AY180" s="21">
        <v>180</v>
      </c>
      <c r="AZ180" s="21">
        <v>180</v>
      </c>
      <c r="BA180" s="21">
        <v>180</v>
      </c>
      <c r="BB180" s="21"/>
      <c r="BC180" s="46">
        <v>180</v>
      </c>
      <c r="BD180" s="21">
        <v>180</v>
      </c>
      <c r="BE180" s="21">
        <v>180</v>
      </c>
      <c r="BF180" s="21"/>
      <c r="BG180" s="21"/>
      <c r="BH180" s="21"/>
      <c r="BI180" s="21"/>
      <c r="BJ180" s="21"/>
      <c r="BK180" s="21">
        <v>180</v>
      </c>
      <c r="BL180" s="21">
        <v>180</v>
      </c>
      <c r="BM180" s="21">
        <v>180</v>
      </c>
      <c r="BN180" s="21">
        <v>180</v>
      </c>
      <c r="BO180" s="21">
        <v>180</v>
      </c>
      <c r="BP180" s="21">
        <v>180</v>
      </c>
      <c r="BQ180" s="21">
        <v>180</v>
      </c>
      <c r="BR180" s="21">
        <v>180</v>
      </c>
      <c r="BS180" s="21">
        <v>180</v>
      </c>
      <c r="BT180" s="21">
        <v>180</v>
      </c>
      <c r="BU180" s="21">
        <v>180</v>
      </c>
      <c r="BV180" s="21">
        <v>180</v>
      </c>
      <c r="BW180" s="21">
        <v>180</v>
      </c>
      <c r="BX180" s="21">
        <v>180</v>
      </c>
      <c r="BY180" s="21">
        <v>180</v>
      </c>
      <c r="BZ180" s="21">
        <v>180</v>
      </c>
      <c r="CA180" s="21">
        <v>180</v>
      </c>
      <c r="CB180" s="21">
        <v>180</v>
      </c>
      <c r="CC180" s="21">
        <v>180</v>
      </c>
      <c r="CD180" s="21">
        <v>180</v>
      </c>
      <c r="CE180" s="21">
        <v>180</v>
      </c>
      <c r="CF180" s="21">
        <v>180</v>
      </c>
      <c r="CG180" s="21">
        <v>180</v>
      </c>
      <c r="CH180" s="21">
        <v>180</v>
      </c>
      <c r="CI180" s="21">
        <v>180</v>
      </c>
      <c r="CJ180" s="21">
        <v>180</v>
      </c>
      <c r="CK180" s="21">
        <v>180</v>
      </c>
      <c r="CL180" s="21"/>
      <c r="CM180" s="21">
        <v>180</v>
      </c>
      <c r="CN180" s="21"/>
      <c r="CO180" s="21">
        <v>180</v>
      </c>
      <c r="CP180" s="21">
        <v>180</v>
      </c>
      <c r="CQ180" s="21">
        <v>180</v>
      </c>
      <c r="CR180" s="21">
        <v>180</v>
      </c>
      <c r="CS180" s="21"/>
      <c r="CT180" s="21"/>
      <c r="CU180" s="21">
        <v>180</v>
      </c>
      <c r="CV180" s="21">
        <v>180</v>
      </c>
      <c r="CW180" s="21"/>
      <c r="CX180" s="21">
        <v>180</v>
      </c>
      <c r="CY180" s="21">
        <v>180</v>
      </c>
    </row>
    <row r="181" spans="1:103" hidden="1" x14ac:dyDescent="0.25">
      <c r="A181" s="5" t="s">
        <v>10150</v>
      </c>
      <c r="B181" s="21"/>
      <c r="C181" s="21"/>
      <c r="D181" s="21">
        <v>181</v>
      </c>
      <c r="E181" s="21">
        <v>181</v>
      </c>
      <c r="F181" s="21">
        <v>181</v>
      </c>
      <c r="G181" s="21"/>
      <c r="H181" s="21"/>
      <c r="I181" s="21"/>
      <c r="J181" s="21"/>
      <c r="K181" s="21"/>
      <c r="L181" s="21"/>
      <c r="M181" s="21"/>
      <c r="N181" s="21"/>
      <c r="O181" s="21"/>
      <c r="P181" s="21"/>
      <c r="Q181" s="21"/>
      <c r="R181" s="21">
        <v>181</v>
      </c>
      <c r="S181" s="21">
        <v>181</v>
      </c>
      <c r="T181" s="21"/>
      <c r="U181" s="21">
        <v>181</v>
      </c>
      <c r="V181" s="21">
        <v>181</v>
      </c>
      <c r="W181" s="21"/>
      <c r="X181" s="21">
        <v>181</v>
      </c>
      <c r="Y181" s="21">
        <v>181</v>
      </c>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v>181</v>
      </c>
      <c r="AX181" s="21"/>
      <c r="AY181" s="21">
        <v>181</v>
      </c>
      <c r="AZ181" s="21">
        <v>181</v>
      </c>
      <c r="BA181" s="21"/>
      <c r="BB181" s="21"/>
      <c r="BC181" s="46">
        <v>181</v>
      </c>
      <c r="BD181" s="21">
        <v>181</v>
      </c>
      <c r="BE181" s="21">
        <v>181</v>
      </c>
      <c r="BF181" s="21">
        <v>181</v>
      </c>
      <c r="BG181" s="21">
        <v>181</v>
      </c>
      <c r="BH181" s="21">
        <v>181</v>
      </c>
      <c r="BI181" s="21">
        <v>181</v>
      </c>
      <c r="BJ181" s="21">
        <v>181</v>
      </c>
      <c r="BK181" s="21">
        <v>181</v>
      </c>
      <c r="BL181" s="21">
        <v>181</v>
      </c>
      <c r="BM181" s="21">
        <v>181</v>
      </c>
      <c r="BN181" s="21">
        <v>181</v>
      </c>
      <c r="BO181" s="21"/>
      <c r="BP181" s="21">
        <v>181</v>
      </c>
      <c r="BQ181" s="21">
        <v>181</v>
      </c>
      <c r="BR181" s="21"/>
      <c r="BS181" s="21">
        <v>181</v>
      </c>
      <c r="BT181" s="21">
        <v>181</v>
      </c>
      <c r="BU181" s="21">
        <v>181</v>
      </c>
      <c r="BV181" s="21">
        <v>181</v>
      </c>
      <c r="BW181" s="21">
        <v>181</v>
      </c>
      <c r="BX181" s="21">
        <v>181</v>
      </c>
      <c r="BY181" s="21">
        <v>181</v>
      </c>
      <c r="BZ181" s="21">
        <v>181</v>
      </c>
      <c r="CA181" s="21">
        <v>181</v>
      </c>
      <c r="CB181" s="21"/>
      <c r="CC181" s="21"/>
      <c r="CD181" s="21"/>
      <c r="CE181" s="21">
        <v>181</v>
      </c>
      <c r="CF181" s="21"/>
      <c r="CG181" s="21">
        <v>181</v>
      </c>
      <c r="CH181" s="21">
        <v>181</v>
      </c>
      <c r="CI181" s="21">
        <v>181</v>
      </c>
      <c r="CJ181" s="21">
        <v>181</v>
      </c>
      <c r="CK181" s="21">
        <v>181</v>
      </c>
      <c r="CL181" s="21">
        <v>181</v>
      </c>
      <c r="CM181" s="21">
        <v>181</v>
      </c>
      <c r="CN181" s="21">
        <v>181</v>
      </c>
      <c r="CO181" s="21">
        <v>181</v>
      </c>
      <c r="CP181" s="21">
        <v>181</v>
      </c>
      <c r="CQ181" s="21">
        <v>181</v>
      </c>
      <c r="CR181" s="21">
        <v>181</v>
      </c>
      <c r="CS181" s="21">
        <v>181</v>
      </c>
      <c r="CT181" s="21">
        <v>181</v>
      </c>
      <c r="CU181" s="21">
        <v>181</v>
      </c>
      <c r="CV181" s="21">
        <v>181</v>
      </c>
      <c r="CW181" s="21"/>
      <c r="CX181" s="21">
        <v>181</v>
      </c>
      <c r="CY181" s="21">
        <v>181</v>
      </c>
    </row>
    <row r="182" spans="1:103" hidden="1" x14ac:dyDescent="0.25">
      <c r="A182" s="5" t="s">
        <v>10150</v>
      </c>
      <c r="B182" s="21"/>
      <c r="C182" s="21"/>
      <c r="D182" s="21">
        <v>182</v>
      </c>
      <c r="E182" s="21">
        <v>182</v>
      </c>
      <c r="F182" s="21">
        <v>182</v>
      </c>
      <c r="G182" s="21"/>
      <c r="H182" s="21"/>
      <c r="I182" s="21"/>
      <c r="J182" s="21"/>
      <c r="K182" s="21"/>
      <c r="L182" s="21"/>
      <c r="M182" s="21"/>
      <c r="N182" s="21"/>
      <c r="O182" s="21"/>
      <c r="P182" s="21"/>
      <c r="Q182" s="21"/>
      <c r="R182" s="21">
        <v>182</v>
      </c>
      <c r="S182" s="21">
        <v>182</v>
      </c>
      <c r="T182" s="21"/>
      <c r="U182" s="21"/>
      <c r="V182" s="21"/>
      <c r="W182" s="21"/>
      <c r="X182" s="21">
        <v>182</v>
      </c>
      <c r="Y182" s="21">
        <v>182</v>
      </c>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v>182</v>
      </c>
      <c r="AX182" s="21"/>
      <c r="AY182" s="21">
        <v>182</v>
      </c>
      <c r="AZ182" s="21">
        <v>182</v>
      </c>
      <c r="BA182" s="21"/>
      <c r="BB182" s="21"/>
      <c r="BC182" s="46">
        <v>182</v>
      </c>
      <c r="BD182" s="21">
        <v>182</v>
      </c>
      <c r="BE182" s="21">
        <v>182</v>
      </c>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v>182</v>
      </c>
      <c r="CL182" s="21"/>
      <c r="CM182" s="21"/>
      <c r="CN182" s="21"/>
      <c r="CO182" s="21">
        <v>182</v>
      </c>
      <c r="CP182" s="21">
        <v>182</v>
      </c>
      <c r="CQ182" s="21">
        <v>182</v>
      </c>
      <c r="CR182" s="21">
        <v>182</v>
      </c>
      <c r="CS182" s="21"/>
      <c r="CT182" s="21"/>
      <c r="CU182" s="21"/>
      <c r="CV182" s="21">
        <v>182</v>
      </c>
      <c r="CW182" s="21"/>
      <c r="CX182" s="21">
        <v>182</v>
      </c>
      <c r="CY182" s="21">
        <v>182</v>
      </c>
    </row>
    <row r="183" spans="1:103" hidden="1" x14ac:dyDescent="0.25">
      <c r="A183" s="5" t="s">
        <v>10150</v>
      </c>
      <c r="B183" s="21"/>
      <c r="C183" s="21">
        <v>183</v>
      </c>
      <c r="D183" s="21">
        <v>183</v>
      </c>
      <c r="E183" s="21">
        <v>183</v>
      </c>
      <c r="F183" s="21">
        <v>183</v>
      </c>
      <c r="G183" s="21"/>
      <c r="H183" s="21"/>
      <c r="I183" s="21"/>
      <c r="J183" s="21"/>
      <c r="K183" s="21"/>
      <c r="L183" s="21"/>
      <c r="M183" s="21"/>
      <c r="N183" s="21"/>
      <c r="O183" s="21"/>
      <c r="P183" s="21"/>
      <c r="Q183" s="21"/>
      <c r="R183" s="21">
        <v>183</v>
      </c>
      <c r="S183" s="21">
        <v>183</v>
      </c>
      <c r="T183" s="21"/>
      <c r="U183" s="21"/>
      <c r="V183" s="21"/>
      <c r="W183" s="21"/>
      <c r="X183" s="21">
        <v>183</v>
      </c>
      <c r="Y183" s="21">
        <v>183</v>
      </c>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v>183</v>
      </c>
      <c r="AX183" s="21"/>
      <c r="AY183" s="21">
        <v>183</v>
      </c>
      <c r="AZ183" s="21">
        <v>183</v>
      </c>
      <c r="BA183" s="21">
        <v>183</v>
      </c>
      <c r="BB183" s="21"/>
      <c r="BC183" s="46">
        <v>183</v>
      </c>
      <c r="BD183" s="21">
        <v>183</v>
      </c>
      <c r="BE183" s="21">
        <v>183</v>
      </c>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v>183</v>
      </c>
      <c r="CL183" s="21"/>
      <c r="CM183" s="21">
        <v>183</v>
      </c>
      <c r="CN183" s="21">
        <v>183</v>
      </c>
      <c r="CO183" s="21">
        <v>183</v>
      </c>
      <c r="CP183" s="21">
        <v>183</v>
      </c>
      <c r="CQ183" s="21">
        <v>183</v>
      </c>
      <c r="CR183" s="21">
        <v>183</v>
      </c>
      <c r="CS183" s="21"/>
      <c r="CT183" s="21"/>
      <c r="CU183" s="21">
        <v>183</v>
      </c>
      <c r="CV183" s="21">
        <v>183</v>
      </c>
      <c r="CW183" s="21"/>
      <c r="CX183" s="21">
        <v>183</v>
      </c>
      <c r="CY183" s="21">
        <v>183</v>
      </c>
    </row>
    <row r="184" spans="1:103" hidden="1" x14ac:dyDescent="0.25">
      <c r="A184" s="47" t="s">
        <v>10151</v>
      </c>
      <c r="B184" s="48">
        <v>184</v>
      </c>
      <c r="C184" s="48"/>
      <c r="D184" s="48">
        <v>184</v>
      </c>
      <c r="E184" s="48">
        <v>184</v>
      </c>
      <c r="F184" s="48">
        <v>184</v>
      </c>
      <c r="G184" s="48"/>
      <c r="H184" s="48"/>
      <c r="I184" s="48"/>
      <c r="J184" s="48"/>
      <c r="K184" s="48"/>
      <c r="L184" s="48"/>
      <c r="M184" s="48"/>
      <c r="N184" s="48"/>
      <c r="O184" s="48"/>
      <c r="P184" s="48"/>
      <c r="Q184" s="48"/>
      <c r="R184" s="48">
        <v>184</v>
      </c>
      <c r="S184" s="48">
        <v>184</v>
      </c>
      <c r="T184" s="48"/>
      <c r="U184" s="48">
        <v>184</v>
      </c>
      <c r="V184" s="48">
        <v>184</v>
      </c>
      <c r="W184" s="48">
        <v>184</v>
      </c>
      <c r="X184" s="48">
        <v>184</v>
      </c>
      <c r="Y184" s="48">
        <v>184</v>
      </c>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v>184</v>
      </c>
      <c r="AX184" s="48"/>
      <c r="AY184" s="48">
        <v>184</v>
      </c>
      <c r="AZ184" s="48">
        <v>184</v>
      </c>
      <c r="BA184" s="48">
        <v>184</v>
      </c>
      <c r="BB184" s="48"/>
      <c r="BC184" s="49">
        <v>184</v>
      </c>
      <c r="BD184" s="48">
        <v>184</v>
      </c>
      <c r="BE184" s="48">
        <v>184</v>
      </c>
      <c r="BF184" s="48">
        <v>184</v>
      </c>
      <c r="BG184" s="48">
        <v>184</v>
      </c>
      <c r="BH184" s="48">
        <v>184</v>
      </c>
      <c r="BI184" s="48">
        <v>184</v>
      </c>
      <c r="BJ184" s="48">
        <v>184</v>
      </c>
      <c r="BK184" s="48">
        <v>184</v>
      </c>
      <c r="BL184" s="48">
        <v>184</v>
      </c>
      <c r="BM184" s="48">
        <v>184</v>
      </c>
      <c r="BN184" s="48">
        <v>184</v>
      </c>
      <c r="BO184" s="48"/>
      <c r="BP184" s="48">
        <v>184</v>
      </c>
      <c r="BQ184" s="48">
        <v>184</v>
      </c>
      <c r="BR184" s="48">
        <v>184</v>
      </c>
      <c r="BS184" s="48">
        <v>184</v>
      </c>
      <c r="BT184" s="48">
        <v>184</v>
      </c>
      <c r="BU184" s="48">
        <v>184</v>
      </c>
      <c r="BV184" s="48">
        <v>184</v>
      </c>
      <c r="BW184" s="48">
        <v>184</v>
      </c>
      <c r="BX184" s="48">
        <v>184</v>
      </c>
      <c r="BY184" s="48">
        <v>184</v>
      </c>
      <c r="BZ184" s="48">
        <v>184</v>
      </c>
      <c r="CA184" s="48">
        <v>184</v>
      </c>
      <c r="CB184" s="48">
        <v>184</v>
      </c>
      <c r="CC184" s="48"/>
      <c r="CD184" s="48">
        <v>184</v>
      </c>
      <c r="CE184" s="48">
        <v>184</v>
      </c>
      <c r="CF184" s="48">
        <v>184</v>
      </c>
      <c r="CG184" s="48">
        <v>184</v>
      </c>
      <c r="CH184" s="48">
        <v>184</v>
      </c>
      <c r="CI184" s="48">
        <v>184</v>
      </c>
      <c r="CJ184" s="48">
        <v>184</v>
      </c>
      <c r="CK184" s="48">
        <v>184</v>
      </c>
      <c r="CL184" s="48">
        <v>184</v>
      </c>
      <c r="CM184" s="48">
        <v>184</v>
      </c>
      <c r="CN184" s="48">
        <v>184</v>
      </c>
      <c r="CO184" s="48">
        <v>184</v>
      </c>
      <c r="CP184" s="48">
        <v>184</v>
      </c>
      <c r="CQ184" s="48">
        <v>184</v>
      </c>
      <c r="CR184" s="48">
        <v>184</v>
      </c>
      <c r="CS184" s="48">
        <v>184</v>
      </c>
      <c r="CT184" s="48">
        <v>184</v>
      </c>
      <c r="CU184" s="48">
        <v>184</v>
      </c>
      <c r="CV184" s="48">
        <v>184</v>
      </c>
      <c r="CW184" s="48"/>
      <c r="CX184" s="48">
        <v>184</v>
      </c>
      <c r="CY184" s="48">
        <v>184</v>
      </c>
    </row>
    <row r="185" spans="1:103" hidden="1" x14ac:dyDescent="0.25">
      <c r="A185" s="47" t="s">
        <v>10151</v>
      </c>
      <c r="B185" s="48">
        <v>185</v>
      </c>
      <c r="C185" s="48">
        <v>185</v>
      </c>
      <c r="D185" s="48">
        <v>185</v>
      </c>
      <c r="E185" s="48">
        <v>185</v>
      </c>
      <c r="F185" s="48">
        <v>185</v>
      </c>
      <c r="G185" s="48"/>
      <c r="H185" s="48"/>
      <c r="I185" s="48"/>
      <c r="J185" s="48"/>
      <c r="K185" s="48"/>
      <c r="L185" s="48"/>
      <c r="M185" s="48"/>
      <c r="N185" s="48"/>
      <c r="O185" s="48"/>
      <c r="P185" s="48"/>
      <c r="Q185" s="48"/>
      <c r="R185" s="48">
        <v>185</v>
      </c>
      <c r="S185" s="48">
        <v>185</v>
      </c>
      <c r="T185" s="48"/>
      <c r="U185" s="48">
        <v>185</v>
      </c>
      <c r="V185" s="48">
        <v>185</v>
      </c>
      <c r="W185" s="48">
        <v>185</v>
      </c>
      <c r="X185" s="48">
        <v>185</v>
      </c>
      <c r="Y185" s="48">
        <v>185</v>
      </c>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v>185</v>
      </c>
      <c r="AX185" s="48"/>
      <c r="AY185" s="48">
        <v>185</v>
      </c>
      <c r="AZ185" s="48">
        <v>185</v>
      </c>
      <c r="BA185" s="48">
        <v>185</v>
      </c>
      <c r="BB185" s="48"/>
      <c r="BC185" s="49">
        <v>185</v>
      </c>
      <c r="BD185" s="48">
        <v>185</v>
      </c>
      <c r="BE185" s="48">
        <v>185</v>
      </c>
      <c r="BF185" s="48">
        <v>185</v>
      </c>
      <c r="BG185" s="48">
        <v>185</v>
      </c>
      <c r="BH185" s="48">
        <v>185</v>
      </c>
      <c r="BI185" s="48">
        <v>185</v>
      </c>
      <c r="BJ185" s="48">
        <v>185</v>
      </c>
      <c r="BK185" s="48">
        <v>185</v>
      </c>
      <c r="BL185" s="48">
        <v>185</v>
      </c>
      <c r="BM185" s="48">
        <v>185</v>
      </c>
      <c r="BN185" s="48">
        <v>185</v>
      </c>
      <c r="BO185" s="48"/>
      <c r="BP185" s="48">
        <v>185</v>
      </c>
      <c r="BQ185" s="48">
        <v>185</v>
      </c>
      <c r="BR185" s="48">
        <v>185</v>
      </c>
      <c r="BS185" s="48">
        <v>185</v>
      </c>
      <c r="BT185" s="48">
        <v>185</v>
      </c>
      <c r="BU185" s="48">
        <v>185</v>
      </c>
      <c r="BV185" s="48">
        <v>185</v>
      </c>
      <c r="BW185" s="48">
        <v>185</v>
      </c>
      <c r="BX185" s="48">
        <v>185</v>
      </c>
      <c r="BY185" s="48">
        <v>185</v>
      </c>
      <c r="BZ185" s="48">
        <v>185</v>
      </c>
      <c r="CA185" s="48">
        <v>185</v>
      </c>
      <c r="CB185" s="48"/>
      <c r="CC185" s="48"/>
      <c r="CD185" s="48"/>
      <c r="CE185" s="48">
        <v>185</v>
      </c>
      <c r="CF185" s="48"/>
      <c r="CG185" s="48">
        <v>185</v>
      </c>
      <c r="CH185" s="48">
        <v>185</v>
      </c>
      <c r="CI185" s="48">
        <v>185</v>
      </c>
      <c r="CJ185" s="48">
        <v>185</v>
      </c>
      <c r="CK185" s="48">
        <v>185</v>
      </c>
      <c r="CL185" s="48">
        <v>185</v>
      </c>
      <c r="CM185" s="48">
        <v>185</v>
      </c>
      <c r="CN185" s="48">
        <v>185</v>
      </c>
      <c r="CO185" s="48">
        <v>185</v>
      </c>
      <c r="CP185" s="48">
        <v>185</v>
      </c>
      <c r="CQ185" s="48">
        <v>185</v>
      </c>
      <c r="CR185" s="48">
        <v>185</v>
      </c>
      <c r="CS185" s="48">
        <v>185</v>
      </c>
      <c r="CT185" s="48">
        <v>185</v>
      </c>
      <c r="CU185" s="48">
        <v>185</v>
      </c>
      <c r="CV185" s="48">
        <v>185</v>
      </c>
      <c r="CW185" s="48"/>
      <c r="CX185" s="48">
        <v>185</v>
      </c>
      <c r="CY185" s="48">
        <v>185</v>
      </c>
    </row>
    <row r="186" spans="1:103" hidden="1" x14ac:dyDescent="0.25">
      <c r="A186" s="47" t="s">
        <v>10151</v>
      </c>
      <c r="B186" s="48">
        <v>186</v>
      </c>
      <c r="C186" s="48"/>
      <c r="D186" s="48">
        <v>186</v>
      </c>
      <c r="E186" s="48">
        <v>186</v>
      </c>
      <c r="F186" s="48">
        <v>186</v>
      </c>
      <c r="G186" s="48"/>
      <c r="H186" s="48"/>
      <c r="I186" s="48"/>
      <c r="J186" s="48"/>
      <c r="K186" s="48"/>
      <c r="L186" s="48"/>
      <c r="M186" s="48"/>
      <c r="N186" s="48"/>
      <c r="O186" s="48"/>
      <c r="P186" s="48"/>
      <c r="Q186" s="48"/>
      <c r="R186" s="48">
        <v>186</v>
      </c>
      <c r="S186" s="48">
        <v>186</v>
      </c>
      <c r="T186" s="48"/>
      <c r="U186" s="48">
        <v>186</v>
      </c>
      <c r="V186" s="48">
        <v>186</v>
      </c>
      <c r="W186" s="48">
        <v>186</v>
      </c>
      <c r="X186" s="48">
        <v>186</v>
      </c>
      <c r="Y186" s="48">
        <v>186</v>
      </c>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v>186</v>
      </c>
      <c r="AX186" s="48">
        <v>186</v>
      </c>
      <c r="AY186" s="48">
        <v>186</v>
      </c>
      <c r="AZ186" s="48">
        <v>186</v>
      </c>
      <c r="BA186" s="48">
        <v>186</v>
      </c>
      <c r="BB186" s="48"/>
      <c r="BC186" s="49">
        <v>186</v>
      </c>
      <c r="BD186" s="48">
        <v>186</v>
      </c>
      <c r="BE186" s="48">
        <v>186</v>
      </c>
      <c r="BF186" s="48">
        <v>186</v>
      </c>
      <c r="BG186" s="48">
        <v>186</v>
      </c>
      <c r="BH186" s="48">
        <v>186</v>
      </c>
      <c r="BI186" s="48">
        <v>186</v>
      </c>
      <c r="BJ186" s="48">
        <v>186</v>
      </c>
      <c r="BK186" s="48">
        <v>186</v>
      </c>
      <c r="BL186" s="48">
        <v>186</v>
      </c>
      <c r="BM186" s="48">
        <v>186</v>
      </c>
      <c r="BN186" s="48">
        <v>186</v>
      </c>
      <c r="BO186" s="48"/>
      <c r="BP186" s="48">
        <v>186</v>
      </c>
      <c r="BQ186" s="48">
        <v>186</v>
      </c>
      <c r="BR186" s="48">
        <v>186</v>
      </c>
      <c r="BS186" s="48">
        <v>186</v>
      </c>
      <c r="BT186" s="48">
        <v>186</v>
      </c>
      <c r="BU186" s="48">
        <v>186</v>
      </c>
      <c r="BV186" s="48">
        <v>186</v>
      </c>
      <c r="BW186" s="48">
        <v>186</v>
      </c>
      <c r="BX186" s="48">
        <v>186</v>
      </c>
      <c r="BY186" s="48">
        <v>186</v>
      </c>
      <c r="BZ186" s="48">
        <v>186</v>
      </c>
      <c r="CA186" s="48">
        <v>186</v>
      </c>
      <c r="CB186" s="48">
        <v>186</v>
      </c>
      <c r="CC186" s="48"/>
      <c r="CD186" s="48">
        <v>186</v>
      </c>
      <c r="CE186" s="48">
        <v>186</v>
      </c>
      <c r="CF186" s="48">
        <v>186</v>
      </c>
      <c r="CG186" s="48">
        <v>186</v>
      </c>
      <c r="CH186" s="48">
        <v>186</v>
      </c>
      <c r="CI186" s="48">
        <v>186</v>
      </c>
      <c r="CJ186" s="48">
        <v>186</v>
      </c>
      <c r="CK186" s="48">
        <v>186</v>
      </c>
      <c r="CL186" s="48">
        <v>186</v>
      </c>
      <c r="CM186" s="48">
        <v>186</v>
      </c>
      <c r="CN186" s="48">
        <v>186</v>
      </c>
      <c r="CO186" s="48">
        <v>186</v>
      </c>
      <c r="CP186" s="48">
        <v>186</v>
      </c>
      <c r="CQ186" s="48">
        <v>186</v>
      </c>
      <c r="CR186" s="48">
        <v>186</v>
      </c>
      <c r="CS186" s="48">
        <v>186</v>
      </c>
      <c r="CT186" s="48">
        <v>186</v>
      </c>
      <c r="CU186" s="48">
        <v>186</v>
      </c>
      <c r="CV186" s="48">
        <v>186</v>
      </c>
      <c r="CW186" s="48"/>
      <c r="CX186" s="48">
        <v>186</v>
      </c>
      <c r="CY186" s="48">
        <v>186</v>
      </c>
    </row>
    <row r="187" spans="1:103" hidden="1" x14ac:dyDescent="0.25">
      <c r="A187" s="53" t="s">
        <v>663</v>
      </c>
      <c r="B187" s="54">
        <v>187</v>
      </c>
      <c r="C187" s="54"/>
      <c r="D187" s="54">
        <v>187</v>
      </c>
      <c r="E187" s="54">
        <v>187</v>
      </c>
      <c r="F187" s="54">
        <v>187</v>
      </c>
      <c r="G187" s="54"/>
      <c r="H187" s="54"/>
      <c r="I187" s="54"/>
      <c r="J187" s="54"/>
      <c r="K187" s="54"/>
      <c r="L187" s="54"/>
      <c r="M187" s="54"/>
      <c r="N187" s="54"/>
      <c r="O187" s="54"/>
      <c r="P187" s="54"/>
      <c r="Q187" s="54"/>
      <c r="R187" s="54">
        <v>187</v>
      </c>
      <c r="S187" s="54">
        <v>187</v>
      </c>
      <c r="T187" s="54"/>
      <c r="U187" s="54"/>
      <c r="V187" s="54"/>
      <c r="W187" s="54"/>
      <c r="X187" s="54">
        <v>187</v>
      </c>
      <c r="Y187" s="54">
        <v>187</v>
      </c>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v>187</v>
      </c>
      <c r="AX187" s="54"/>
      <c r="AY187" s="54">
        <v>187</v>
      </c>
      <c r="AZ187" s="54">
        <v>187</v>
      </c>
      <c r="BA187" s="54"/>
      <c r="BB187" s="54">
        <v>187</v>
      </c>
      <c r="BC187" s="55">
        <v>187</v>
      </c>
      <c r="BD187" s="54">
        <v>187</v>
      </c>
      <c r="BE187" s="54">
        <v>187</v>
      </c>
      <c r="BF187" s="54">
        <v>187</v>
      </c>
      <c r="BG187" s="54">
        <v>187</v>
      </c>
      <c r="BH187" s="54">
        <v>187</v>
      </c>
      <c r="BI187" s="54">
        <v>187</v>
      </c>
      <c r="BJ187" s="54">
        <v>187</v>
      </c>
      <c r="BK187" s="54">
        <v>187</v>
      </c>
      <c r="BL187" s="54">
        <v>187</v>
      </c>
      <c r="BM187" s="54">
        <v>187</v>
      </c>
      <c r="BN187" s="54">
        <v>187</v>
      </c>
      <c r="BO187" s="54"/>
      <c r="BP187" s="54">
        <v>187</v>
      </c>
      <c r="BQ187" s="54">
        <v>187</v>
      </c>
      <c r="BR187" s="54">
        <v>187</v>
      </c>
      <c r="BS187" s="54">
        <v>187</v>
      </c>
      <c r="BT187" s="54">
        <v>187</v>
      </c>
      <c r="BU187" s="54">
        <v>187</v>
      </c>
      <c r="BV187" s="54">
        <v>187</v>
      </c>
      <c r="BW187" s="54">
        <v>187</v>
      </c>
      <c r="BX187" s="54">
        <v>187</v>
      </c>
      <c r="BY187" s="54">
        <v>187</v>
      </c>
      <c r="BZ187" s="54">
        <v>187</v>
      </c>
      <c r="CA187" s="54">
        <v>187</v>
      </c>
      <c r="CB187" s="54"/>
      <c r="CC187" s="54"/>
      <c r="CD187" s="54"/>
      <c r="CE187" s="54"/>
      <c r="CF187" s="54"/>
      <c r="CG187" s="54">
        <v>187</v>
      </c>
      <c r="CH187" s="54">
        <v>187</v>
      </c>
      <c r="CI187" s="54">
        <v>187</v>
      </c>
      <c r="CJ187" s="54">
        <v>187</v>
      </c>
      <c r="CK187" s="54">
        <v>187</v>
      </c>
      <c r="CL187" s="54"/>
      <c r="CM187" s="54"/>
      <c r="CN187" s="54"/>
      <c r="CO187" s="54">
        <v>187</v>
      </c>
      <c r="CP187" s="54">
        <v>187</v>
      </c>
      <c r="CQ187" s="54">
        <v>187</v>
      </c>
      <c r="CR187" s="54">
        <v>187</v>
      </c>
      <c r="CS187" s="54">
        <v>187</v>
      </c>
      <c r="CT187" s="54">
        <v>187</v>
      </c>
      <c r="CU187" s="54"/>
      <c r="CV187" s="54">
        <v>187</v>
      </c>
      <c r="CW187" s="54"/>
      <c r="CX187" s="54">
        <v>187</v>
      </c>
      <c r="CY187" s="54">
        <v>187</v>
      </c>
    </row>
    <row r="188" spans="1:103" hidden="1" x14ac:dyDescent="0.25">
      <c r="A188" s="53" t="s">
        <v>663</v>
      </c>
      <c r="B188" s="54">
        <v>188</v>
      </c>
      <c r="C188" s="54"/>
      <c r="D188" s="54">
        <v>188</v>
      </c>
      <c r="E188" s="54">
        <v>188</v>
      </c>
      <c r="F188" s="54">
        <v>188</v>
      </c>
      <c r="G188" s="54"/>
      <c r="H188" s="54"/>
      <c r="I188" s="54"/>
      <c r="J188" s="54"/>
      <c r="K188" s="54"/>
      <c r="L188" s="54"/>
      <c r="M188" s="54"/>
      <c r="N188" s="54"/>
      <c r="O188" s="54"/>
      <c r="P188" s="54"/>
      <c r="Q188" s="54"/>
      <c r="R188" s="54">
        <v>188</v>
      </c>
      <c r="S188" s="54">
        <v>188</v>
      </c>
      <c r="T188" s="54"/>
      <c r="U188" s="54"/>
      <c r="V188" s="54">
        <v>188</v>
      </c>
      <c r="W188" s="54">
        <v>188</v>
      </c>
      <c r="X188" s="54">
        <v>188</v>
      </c>
      <c r="Y188" s="54">
        <v>188</v>
      </c>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v>188</v>
      </c>
      <c r="AX188" s="54"/>
      <c r="AY188" s="54">
        <v>188</v>
      </c>
      <c r="AZ188" s="54">
        <v>188</v>
      </c>
      <c r="BA188" s="54"/>
      <c r="BB188" s="54">
        <v>188</v>
      </c>
      <c r="BC188" s="55">
        <v>188</v>
      </c>
      <c r="BD188" s="54">
        <v>188</v>
      </c>
      <c r="BE188" s="54">
        <v>188</v>
      </c>
      <c r="BF188" s="54">
        <v>188</v>
      </c>
      <c r="BG188" s="54">
        <v>188</v>
      </c>
      <c r="BH188" s="54">
        <v>188</v>
      </c>
      <c r="BI188" s="54">
        <v>188</v>
      </c>
      <c r="BJ188" s="54">
        <v>188</v>
      </c>
      <c r="BK188" s="54">
        <v>188</v>
      </c>
      <c r="BL188" s="54">
        <v>188</v>
      </c>
      <c r="BM188" s="54">
        <v>188</v>
      </c>
      <c r="BN188" s="54">
        <v>188</v>
      </c>
      <c r="BO188" s="54"/>
      <c r="BP188" s="54">
        <v>188</v>
      </c>
      <c r="BQ188" s="54">
        <v>188</v>
      </c>
      <c r="BR188" s="54">
        <v>188</v>
      </c>
      <c r="BS188" s="54">
        <v>188</v>
      </c>
      <c r="BT188" s="54">
        <v>188</v>
      </c>
      <c r="BU188" s="54">
        <v>188</v>
      </c>
      <c r="BV188" s="54">
        <v>188</v>
      </c>
      <c r="BW188" s="54">
        <v>188</v>
      </c>
      <c r="BX188" s="54">
        <v>188</v>
      </c>
      <c r="BY188" s="54">
        <v>188</v>
      </c>
      <c r="BZ188" s="54">
        <v>188</v>
      </c>
      <c r="CA188" s="54">
        <v>188</v>
      </c>
      <c r="CB188" s="54"/>
      <c r="CC188" s="54"/>
      <c r="CD188" s="54"/>
      <c r="CE188" s="54"/>
      <c r="CF188" s="54"/>
      <c r="CG188" s="54">
        <v>188</v>
      </c>
      <c r="CH188" s="54">
        <v>188</v>
      </c>
      <c r="CI188" s="54">
        <v>188</v>
      </c>
      <c r="CJ188" s="54">
        <v>188</v>
      </c>
      <c r="CK188" s="54">
        <v>188</v>
      </c>
      <c r="CL188" s="54"/>
      <c r="CM188" s="54">
        <v>188</v>
      </c>
      <c r="CN188" s="54">
        <v>188</v>
      </c>
      <c r="CO188" s="54">
        <v>188</v>
      </c>
      <c r="CP188" s="54">
        <v>188</v>
      </c>
      <c r="CQ188" s="54">
        <v>188</v>
      </c>
      <c r="CR188" s="54">
        <v>188</v>
      </c>
      <c r="CS188" s="54">
        <v>188</v>
      </c>
      <c r="CT188" s="54">
        <v>188</v>
      </c>
      <c r="CU188" s="54"/>
      <c r="CV188" s="54">
        <v>188</v>
      </c>
      <c r="CW188" s="54"/>
      <c r="CX188" s="54">
        <v>188</v>
      </c>
      <c r="CY188" s="54">
        <v>188</v>
      </c>
    </row>
    <row r="189" spans="1:103" hidden="1" x14ac:dyDescent="0.25">
      <c r="A189" s="53" t="s">
        <v>663</v>
      </c>
      <c r="B189" s="54">
        <v>189</v>
      </c>
      <c r="C189" s="54"/>
      <c r="D189" s="54">
        <v>189</v>
      </c>
      <c r="E189" s="54">
        <v>189</v>
      </c>
      <c r="F189" s="54">
        <v>189</v>
      </c>
      <c r="G189" s="54"/>
      <c r="H189" s="54"/>
      <c r="I189" s="54"/>
      <c r="J189" s="54"/>
      <c r="K189" s="54"/>
      <c r="L189" s="54"/>
      <c r="M189" s="54"/>
      <c r="N189" s="54"/>
      <c r="O189" s="54"/>
      <c r="P189" s="54"/>
      <c r="Q189" s="54"/>
      <c r="R189" s="54">
        <v>189</v>
      </c>
      <c r="S189" s="54">
        <v>189</v>
      </c>
      <c r="T189" s="54"/>
      <c r="U189" s="54"/>
      <c r="V189" s="54"/>
      <c r="W189" s="54">
        <v>189</v>
      </c>
      <c r="X189" s="54">
        <v>189</v>
      </c>
      <c r="Y189" s="54">
        <v>189</v>
      </c>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v>189</v>
      </c>
      <c r="AX189" s="54"/>
      <c r="AY189" s="54">
        <v>189</v>
      </c>
      <c r="AZ189" s="54">
        <v>189</v>
      </c>
      <c r="BA189" s="54"/>
      <c r="BB189" s="54">
        <v>189</v>
      </c>
      <c r="BC189" s="55">
        <v>189</v>
      </c>
      <c r="BD189" s="54">
        <v>189</v>
      </c>
      <c r="BE189" s="54">
        <v>189</v>
      </c>
      <c r="BF189" s="54">
        <v>189</v>
      </c>
      <c r="BG189" s="54">
        <v>189</v>
      </c>
      <c r="BH189" s="54">
        <v>189</v>
      </c>
      <c r="BI189" s="54">
        <v>189</v>
      </c>
      <c r="BJ189" s="54">
        <v>189</v>
      </c>
      <c r="BK189" s="54">
        <v>189</v>
      </c>
      <c r="BL189" s="54">
        <v>189</v>
      </c>
      <c r="BM189" s="54">
        <v>189</v>
      </c>
      <c r="BN189" s="54"/>
      <c r="BO189" s="54"/>
      <c r="BP189" s="54">
        <v>189</v>
      </c>
      <c r="BQ189" s="54">
        <v>189</v>
      </c>
      <c r="BR189" s="54">
        <v>189</v>
      </c>
      <c r="BS189" s="54">
        <v>189</v>
      </c>
      <c r="BT189" s="54">
        <v>189</v>
      </c>
      <c r="BU189" s="54">
        <v>189</v>
      </c>
      <c r="BV189" s="54">
        <v>189</v>
      </c>
      <c r="BW189" s="54">
        <v>189</v>
      </c>
      <c r="BX189" s="54">
        <v>189</v>
      </c>
      <c r="BY189" s="54">
        <v>189</v>
      </c>
      <c r="BZ189" s="54">
        <v>189</v>
      </c>
      <c r="CA189" s="54">
        <v>189</v>
      </c>
      <c r="CB189" s="54"/>
      <c r="CC189" s="54"/>
      <c r="CD189" s="54"/>
      <c r="CE189" s="54">
        <v>189</v>
      </c>
      <c r="CF189" s="54"/>
      <c r="CG189" s="54">
        <v>189</v>
      </c>
      <c r="CH189" s="54">
        <v>189</v>
      </c>
      <c r="CI189" s="54">
        <v>189</v>
      </c>
      <c r="CJ189" s="54">
        <v>189</v>
      </c>
      <c r="CK189" s="54">
        <v>189</v>
      </c>
      <c r="CL189" s="54"/>
      <c r="CM189" s="54">
        <v>189</v>
      </c>
      <c r="CN189" s="54">
        <v>189</v>
      </c>
      <c r="CO189" s="54">
        <v>189</v>
      </c>
      <c r="CP189" s="54">
        <v>189</v>
      </c>
      <c r="CQ189" s="54">
        <v>189</v>
      </c>
      <c r="CR189" s="54">
        <v>189</v>
      </c>
      <c r="CS189" s="54">
        <v>189</v>
      </c>
      <c r="CT189" s="54">
        <v>189</v>
      </c>
      <c r="CU189" s="54">
        <v>189</v>
      </c>
      <c r="CV189" s="54">
        <v>189</v>
      </c>
      <c r="CW189" s="54"/>
      <c r="CX189" s="54">
        <v>189</v>
      </c>
      <c r="CY189" s="54">
        <v>189</v>
      </c>
    </row>
    <row r="190" spans="1:103" hidden="1" x14ac:dyDescent="0.25">
      <c r="A190" s="47" t="s">
        <v>10151</v>
      </c>
      <c r="B190" s="48">
        <v>190</v>
      </c>
      <c r="C190" s="48"/>
      <c r="D190" s="48">
        <v>190</v>
      </c>
      <c r="E190" s="48">
        <v>190</v>
      </c>
      <c r="F190" s="48">
        <v>190</v>
      </c>
      <c r="G190" s="48"/>
      <c r="H190" s="48"/>
      <c r="I190" s="48"/>
      <c r="J190" s="48"/>
      <c r="K190" s="48"/>
      <c r="L190" s="48"/>
      <c r="M190" s="48"/>
      <c r="N190" s="48"/>
      <c r="O190" s="48"/>
      <c r="P190" s="48"/>
      <c r="Q190" s="48"/>
      <c r="R190" s="48">
        <v>190</v>
      </c>
      <c r="S190" s="48">
        <v>190</v>
      </c>
      <c r="T190" s="48"/>
      <c r="U190" s="48">
        <v>190</v>
      </c>
      <c r="V190" s="48">
        <v>190</v>
      </c>
      <c r="W190" s="48">
        <v>190</v>
      </c>
      <c r="X190" s="48">
        <v>190</v>
      </c>
      <c r="Y190" s="48">
        <v>190</v>
      </c>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v>190</v>
      </c>
      <c r="AX190" s="48"/>
      <c r="AY190" s="48">
        <v>190</v>
      </c>
      <c r="AZ190" s="48">
        <v>190</v>
      </c>
      <c r="BA190" s="48"/>
      <c r="BB190" s="48"/>
      <c r="BC190" s="49">
        <v>190</v>
      </c>
      <c r="BD190" s="48">
        <v>190</v>
      </c>
      <c r="BE190" s="48">
        <v>190</v>
      </c>
      <c r="BF190" s="48"/>
      <c r="BG190" s="48"/>
      <c r="BH190" s="48"/>
      <c r="BI190" s="48"/>
      <c r="BJ190" s="48"/>
      <c r="BK190" s="48">
        <v>190</v>
      </c>
      <c r="BL190" s="48">
        <v>190</v>
      </c>
      <c r="BM190" s="48">
        <v>190</v>
      </c>
      <c r="BN190" s="48">
        <v>190</v>
      </c>
      <c r="BO190" s="48"/>
      <c r="BP190" s="48">
        <v>190</v>
      </c>
      <c r="BQ190" s="48">
        <v>190</v>
      </c>
      <c r="BR190" s="48">
        <v>190</v>
      </c>
      <c r="BS190" s="48">
        <v>190</v>
      </c>
      <c r="BT190" s="48">
        <v>190</v>
      </c>
      <c r="BU190" s="48">
        <v>190</v>
      </c>
      <c r="BV190" s="48">
        <v>190</v>
      </c>
      <c r="BW190" s="48">
        <v>190</v>
      </c>
      <c r="BX190" s="48">
        <v>190</v>
      </c>
      <c r="BY190" s="48">
        <v>190</v>
      </c>
      <c r="BZ190" s="48">
        <v>190</v>
      </c>
      <c r="CA190" s="48">
        <v>190</v>
      </c>
      <c r="CB190" s="48"/>
      <c r="CC190" s="48"/>
      <c r="CD190" s="48"/>
      <c r="CE190" s="48">
        <v>190</v>
      </c>
      <c r="CF190" s="48"/>
      <c r="CG190" s="48">
        <v>190</v>
      </c>
      <c r="CH190" s="48">
        <v>190</v>
      </c>
      <c r="CI190" s="48">
        <v>190</v>
      </c>
      <c r="CJ190" s="48">
        <v>190</v>
      </c>
      <c r="CK190" s="48">
        <v>190</v>
      </c>
      <c r="CL190" s="48">
        <v>190</v>
      </c>
      <c r="CM190" s="48">
        <v>190</v>
      </c>
      <c r="CN190" s="48">
        <v>190</v>
      </c>
      <c r="CO190" s="48">
        <v>190</v>
      </c>
      <c r="CP190" s="48">
        <v>190</v>
      </c>
      <c r="CQ190" s="48">
        <v>190</v>
      </c>
      <c r="CR190" s="48">
        <v>190</v>
      </c>
      <c r="CS190" s="48"/>
      <c r="CT190" s="48"/>
      <c r="CU190" s="48">
        <v>190</v>
      </c>
      <c r="CV190" s="48">
        <v>190</v>
      </c>
      <c r="CW190" s="48"/>
      <c r="CX190" s="48">
        <v>190</v>
      </c>
      <c r="CY190" s="48">
        <v>190</v>
      </c>
    </row>
    <row r="191" spans="1:103" hidden="1" x14ac:dyDescent="0.25">
      <c r="A191" s="47" t="s">
        <v>10151</v>
      </c>
      <c r="B191" s="48">
        <v>191</v>
      </c>
      <c r="C191" s="48">
        <v>191</v>
      </c>
      <c r="D191" s="48">
        <v>191</v>
      </c>
      <c r="E191" s="48">
        <v>191</v>
      </c>
      <c r="F191" s="48">
        <v>191</v>
      </c>
      <c r="G191" s="48"/>
      <c r="H191" s="48"/>
      <c r="I191" s="48"/>
      <c r="J191" s="48"/>
      <c r="K191" s="48"/>
      <c r="L191" s="48"/>
      <c r="M191" s="48"/>
      <c r="N191" s="48"/>
      <c r="O191" s="48"/>
      <c r="P191" s="48"/>
      <c r="Q191" s="48"/>
      <c r="R191" s="48">
        <v>191</v>
      </c>
      <c r="S191" s="48">
        <v>191</v>
      </c>
      <c r="T191" s="48"/>
      <c r="U191" s="48">
        <v>191</v>
      </c>
      <c r="V191" s="48">
        <v>191</v>
      </c>
      <c r="W191" s="48">
        <v>191</v>
      </c>
      <c r="X191" s="48">
        <v>191</v>
      </c>
      <c r="Y191" s="48">
        <v>191</v>
      </c>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v>191</v>
      </c>
      <c r="AX191" s="48"/>
      <c r="AY191" s="48">
        <v>191</v>
      </c>
      <c r="AZ191" s="48">
        <v>191</v>
      </c>
      <c r="BA191" s="48">
        <v>191</v>
      </c>
      <c r="BB191" s="48"/>
      <c r="BC191" s="49">
        <v>191</v>
      </c>
      <c r="BD191" s="48">
        <v>191</v>
      </c>
      <c r="BE191" s="48">
        <v>191</v>
      </c>
      <c r="BF191" s="48">
        <v>191</v>
      </c>
      <c r="BG191" s="48">
        <v>191</v>
      </c>
      <c r="BH191" s="48">
        <v>191</v>
      </c>
      <c r="BI191" s="48">
        <v>191</v>
      </c>
      <c r="BJ191" s="48">
        <v>191</v>
      </c>
      <c r="BK191" s="48">
        <v>191</v>
      </c>
      <c r="BL191" s="48">
        <v>191</v>
      </c>
      <c r="BM191" s="48">
        <v>191</v>
      </c>
      <c r="BN191" s="48">
        <v>191</v>
      </c>
      <c r="BO191" s="48"/>
      <c r="BP191" s="48">
        <v>191</v>
      </c>
      <c r="BQ191" s="48">
        <v>191</v>
      </c>
      <c r="BR191" s="48">
        <v>191</v>
      </c>
      <c r="BS191" s="48">
        <v>191</v>
      </c>
      <c r="BT191" s="48">
        <v>191</v>
      </c>
      <c r="BU191" s="48">
        <v>191</v>
      </c>
      <c r="BV191" s="48">
        <v>191</v>
      </c>
      <c r="BW191" s="48">
        <v>191</v>
      </c>
      <c r="BX191" s="48">
        <v>191</v>
      </c>
      <c r="BY191" s="48">
        <v>191</v>
      </c>
      <c r="BZ191" s="48">
        <v>191</v>
      </c>
      <c r="CA191" s="48">
        <v>191</v>
      </c>
      <c r="CB191" s="48"/>
      <c r="CC191" s="48"/>
      <c r="CD191" s="48"/>
      <c r="CE191" s="48">
        <v>191</v>
      </c>
      <c r="CF191" s="48"/>
      <c r="CG191" s="48">
        <v>191</v>
      </c>
      <c r="CH191" s="48">
        <v>191</v>
      </c>
      <c r="CI191" s="48">
        <v>191</v>
      </c>
      <c r="CJ191" s="48">
        <v>191</v>
      </c>
      <c r="CK191" s="48">
        <v>191</v>
      </c>
      <c r="CL191" s="48">
        <v>191</v>
      </c>
      <c r="CM191" s="48">
        <v>191</v>
      </c>
      <c r="CN191" s="48">
        <v>191</v>
      </c>
      <c r="CO191" s="48">
        <v>191</v>
      </c>
      <c r="CP191" s="48">
        <v>191</v>
      </c>
      <c r="CQ191" s="48">
        <v>191</v>
      </c>
      <c r="CR191" s="48">
        <v>191</v>
      </c>
      <c r="CS191" s="48">
        <v>191</v>
      </c>
      <c r="CT191" s="48">
        <v>191</v>
      </c>
      <c r="CU191" s="48">
        <v>191</v>
      </c>
      <c r="CV191" s="48">
        <v>191</v>
      </c>
      <c r="CW191" s="48"/>
      <c r="CX191" s="48">
        <v>191</v>
      </c>
      <c r="CY191" s="48">
        <v>191</v>
      </c>
    </row>
    <row r="192" spans="1:103" hidden="1" x14ac:dyDescent="0.25">
      <c r="A192" s="47" t="s">
        <v>10151</v>
      </c>
      <c r="B192" s="48">
        <v>192</v>
      </c>
      <c r="C192" s="48">
        <v>192</v>
      </c>
      <c r="D192" s="48">
        <v>192</v>
      </c>
      <c r="E192" s="48">
        <v>192</v>
      </c>
      <c r="F192" s="48">
        <v>192</v>
      </c>
      <c r="G192" s="48"/>
      <c r="H192" s="48"/>
      <c r="I192" s="48"/>
      <c r="J192" s="48"/>
      <c r="K192" s="48"/>
      <c r="L192" s="48"/>
      <c r="M192" s="48"/>
      <c r="N192" s="48"/>
      <c r="O192" s="48"/>
      <c r="P192" s="48"/>
      <c r="Q192" s="48"/>
      <c r="R192" s="48">
        <v>192</v>
      </c>
      <c r="S192" s="48">
        <v>192</v>
      </c>
      <c r="T192" s="48"/>
      <c r="U192" s="48">
        <v>192</v>
      </c>
      <c r="V192" s="48">
        <v>192</v>
      </c>
      <c r="W192" s="48">
        <v>192</v>
      </c>
      <c r="X192" s="48">
        <v>192</v>
      </c>
      <c r="Y192" s="48">
        <v>192</v>
      </c>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v>192</v>
      </c>
      <c r="AX192" s="48"/>
      <c r="AY192" s="48">
        <v>192</v>
      </c>
      <c r="AZ192" s="48">
        <v>192</v>
      </c>
      <c r="BA192" s="48">
        <v>192</v>
      </c>
      <c r="BB192" s="48"/>
      <c r="BC192" s="49">
        <v>192</v>
      </c>
      <c r="BD192" s="48">
        <v>192</v>
      </c>
      <c r="BE192" s="48">
        <v>192</v>
      </c>
      <c r="BF192" s="48">
        <v>192</v>
      </c>
      <c r="BG192" s="48">
        <v>192</v>
      </c>
      <c r="BH192" s="48">
        <v>192</v>
      </c>
      <c r="BI192" s="48">
        <v>192</v>
      </c>
      <c r="BJ192" s="48">
        <v>192</v>
      </c>
      <c r="BK192" s="48">
        <v>192</v>
      </c>
      <c r="BL192" s="48">
        <v>192</v>
      </c>
      <c r="BM192" s="48">
        <v>192</v>
      </c>
      <c r="BN192" s="48">
        <v>192</v>
      </c>
      <c r="BO192" s="48"/>
      <c r="BP192" s="48">
        <v>192</v>
      </c>
      <c r="BQ192" s="48">
        <v>192</v>
      </c>
      <c r="BR192" s="48"/>
      <c r="BS192" s="48">
        <v>192</v>
      </c>
      <c r="BT192" s="48">
        <v>192</v>
      </c>
      <c r="BU192" s="48">
        <v>192</v>
      </c>
      <c r="BV192" s="48">
        <v>192</v>
      </c>
      <c r="BW192" s="48">
        <v>192</v>
      </c>
      <c r="BX192" s="48">
        <v>192</v>
      </c>
      <c r="BY192" s="48">
        <v>192</v>
      </c>
      <c r="BZ192" s="48">
        <v>192</v>
      </c>
      <c r="CA192" s="48">
        <v>192</v>
      </c>
      <c r="CB192" s="48">
        <v>192</v>
      </c>
      <c r="CC192" s="48"/>
      <c r="CD192" s="48">
        <v>192</v>
      </c>
      <c r="CE192" s="48">
        <v>192</v>
      </c>
      <c r="CF192" s="48">
        <v>192</v>
      </c>
      <c r="CG192" s="48">
        <v>192</v>
      </c>
      <c r="CH192" s="48">
        <v>192</v>
      </c>
      <c r="CI192" s="48">
        <v>192</v>
      </c>
      <c r="CJ192" s="48">
        <v>192</v>
      </c>
      <c r="CK192" s="48">
        <v>192</v>
      </c>
      <c r="CL192" s="48">
        <v>192</v>
      </c>
      <c r="CM192" s="48">
        <v>192</v>
      </c>
      <c r="CN192" s="48">
        <v>192</v>
      </c>
      <c r="CO192" s="48">
        <v>192</v>
      </c>
      <c r="CP192" s="48">
        <v>192</v>
      </c>
      <c r="CQ192" s="48">
        <v>192</v>
      </c>
      <c r="CR192" s="48">
        <v>192</v>
      </c>
      <c r="CS192" s="48">
        <v>192</v>
      </c>
      <c r="CT192" s="48">
        <v>192</v>
      </c>
      <c r="CU192" s="48">
        <v>192</v>
      </c>
      <c r="CV192" s="48">
        <v>192</v>
      </c>
      <c r="CW192" s="48"/>
      <c r="CX192" s="48">
        <v>192</v>
      </c>
      <c r="CY192" s="48">
        <v>192</v>
      </c>
    </row>
    <row r="193" spans="1:103" hidden="1" x14ac:dyDescent="0.25">
      <c r="A193" s="5" t="s">
        <v>10150</v>
      </c>
      <c r="B193" s="21"/>
      <c r="C193" s="21"/>
      <c r="D193" s="21">
        <v>193</v>
      </c>
      <c r="E193" s="21">
        <v>193</v>
      </c>
      <c r="F193" s="21">
        <v>193</v>
      </c>
      <c r="G193" s="21"/>
      <c r="H193" s="21"/>
      <c r="I193" s="21"/>
      <c r="J193" s="21"/>
      <c r="K193" s="21"/>
      <c r="L193" s="21"/>
      <c r="M193" s="21"/>
      <c r="N193" s="21"/>
      <c r="O193" s="21"/>
      <c r="P193" s="21"/>
      <c r="Q193" s="21"/>
      <c r="R193" s="21">
        <v>193</v>
      </c>
      <c r="S193" s="21">
        <v>193</v>
      </c>
      <c r="T193" s="21"/>
      <c r="U193" s="21"/>
      <c r="V193" s="21"/>
      <c r="W193" s="21">
        <v>193</v>
      </c>
      <c r="X193" s="21">
        <v>193</v>
      </c>
      <c r="Y193" s="21">
        <v>193</v>
      </c>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v>193</v>
      </c>
      <c r="AX193" s="21"/>
      <c r="AY193" s="21">
        <v>193</v>
      </c>
      <c r="AZ193" s="21">
        <v>193</v>
      </c>
      <c r="BA193" s="21"/>
      <c r="BB193" s="21">
        <v>193</v>
      </c>
      <c r="BC193" s="46">
        <v>193</v>
      </c>
      <c r="BD193" s="21">
        <v>193</v>
      </c>
      <c r="BE193" s="21">
        <v>193</v>
      </c>
      <c r="BF193" s="21">
        <v>193</v>
      </c>
      <c r="BG193" s="21">
        <v>193</v>
      </c>
      <c r="BH193" s="21">
        <v>193</v>
      </c>
      <c r="BI193" s="21">
        <v>193</v>
      </c>
      <c r="BJ193" s="21">
        <v>193</v>
      </c>
      <c r="BK193" s="21">
        <v>193</v>
      </c>
      <c r="BL193" s="21">
        <v>193</v>
      </c>
      <c r="BM193" s="21">
        <v>193</v>
      </c>
      <c r="BN193" s="21">
        <v>193</v>
      </c>
      <c r="BO193" s="21"/>
      <c r="BP193" s="21">
        <v>193</v>
      </c>
      <c r="BQ193" s="21">
        <v>193</v>
      </c>
      <c r="BR193" s="21">
        <v>193</v>
      </c>
      <c r="BS193" s="21">
        <v>193</v>
      </c>
      <c r="BT193" s="21">
        <v>193</v>
      </c>
      <c r="BU193" s="21">
        <v>193</v>
      </c>
      <c r="BV193" s="21">
        <v>193</v>
      </c>
      <c r="BW193" s="21">
        <v>193</v>
      </c>
      <c r="BX193" s="21">
        <v>193</v>
      </c>
      <c r="BY193" s="21">
        <v>193</v>
      </c>
      <c r="BZ193" s="21">
        <v>193</v>
      </c>
      <c r="CA193" s="21">
        <v>193</v>
      </c>
      <c r="CB193" s="21"/>
      <c r="CC193" s="21"/>
      <c r="CD193" s="21"/>
      <c r="CE193" s="21"/>
      <c r="CF193" s="21"/>
      <c r="CG193" s="21">
        <v>193</v>
      </c>
      <c r="CH193" s="21">
        <v>193</v>
      </c>
      <c r="CI193" s="21">
        <v>193</v>
      </c>
      <c r="CJ193" s="21">
        <v>193</v>
      </c>
      <c r="CK193" s="21">
        <v>193</v>
      </c>
      <c r="CL193" s="21"/>
      <c r="CM193" s="21">
        <v>193</v>
      </c>
      <c r="CN193" s="21">
        <v>193</v>
      </c>
      <c r="CO193" s="21">
        <v>193</v>
      </c>
      <c r="CP193" s="21">
        <v>193</v>
      </c>
      <c r="CQ193" s="21">
        <v>193</v>
      </c>
      <c r="CR193" s="21">
        <v>193</v>
      </c>
      <c r="CS193" s="21">
        <v>193</v>
      </c>
      <c r="CT193" s="21">
        <v>193</v>
      </c>
      <c r="CU193" s="21">
        <v>193</v>
      </c>
      <c r="CV193" s="21">
        <v>193</v>
      </c>
      <c r="CW193" s="21"/>
      <c r="CX193" s="21">
        <v>193</v>
      </c>
      <c r="CY193" s="21">
        <v>193</v>
      </c>
    </row>
    <row r="194" spans="1:103" hidden="1" x14ac:dyDescent="0.25">
      <c r="A194" s="53" t="s">
        <v>663</v>
      </c>
      <c r="B194" s="54">
        <v>194</v>
      </c>
      <c r="C194" s="54"/>
      <c r="D194" s="54">
        <v>194</v>
      </c>
      <c r="E194" s="54">
        <v>194</v>
      </c>
      <c r="F194" s="54">
        <v>194</v>
      </c>
      <c r="G194" s="54"/>
      <c r="H194" s="54"/>
      <c r="I194" s="54"/>
      <c r="J194" s="54"/>
      <c r="K194" s="54"/>
      <c r="L194" s="54"/>
      <c r="M194" s="54"/>
      <c r="N194" s="54"/>
      <c r="O194" s="54"/>
      <c r="P194" s="54"/>
      <c r="Q194" s="54"/>
      <c r="R194" s="54">
        <v>194</v>
      </c>
      <c r="S194" s="54">
        <v>194</v>
      </c>
      <c r="T194" s="54"/>
      <c r="U194" s="54"/>
      <c r="V194" s="54">
        <v>194</v>
      </c>
      <c r="W194" s="54">
        <v>194</v>
      </c>
      <c r="X194" s="54">
        <v>194</v>
      </c>
      <c r="Y194" s="54">
        <v>194</v>
      </c>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v>194</v>
      </c>
      <c r="AX194" s="54"/>
      <c r="AY194" s="54">
        <v>194</v>
      </c>
      <c r="AZ194" s="54">
        <v>194</v>
      </c>
      <c r="BA194" s="54"/>
      <c r="BB194" s="54">
        <v>194</v>
      </c>
      <c r="BC194" s="55">
        <v>194</v>
      </c>
      <c r="BD194" s="54">
        <v>194</v>
      </c>
      <c r="BE194" s="54">
        <v>194</v>
      </c>
      <c r="BF194" s="54">
        <v>194</v>
      </c>
      <c r="BG194" s="54">
        <v>194</v>
      </c>
      <c r="BH194" s="54">
        <v>194</v>
      </c>
      <c r="BI194" s="54">
        <v>194</v>
      </c>
      <c r="BJ194" s="54">
        <v>194</v>
      </c>
      <c r="BK194" s="54">
        <v>194</v>
      </c>
      <c r="BL194" s="54">
        <v>194</v>
      </c>
      <c r="BM194" s="54">
        <v>194</v>
      </c>
      <c r="BN194" s="54">
        <v>194</v>
      </c>
      <c r="BO194" s="54"/>
      <c r="BP194" s="54">
        <v>194</v>
      </c>
      <c r="BQ194" s="54">
        <v>194</v>
      </c>
      <c r="BR194" s="54">
        <v>194</v>
      </c>
      <c r="BS194" s="54">
        <v>194</v>
      </c>
      <c r="BT194" s="54">
        <v>194</v>
      </c>
      <c r="BU194" s="54">
        <v>194</v>
      </c>
      <c r="BV194" s="54">
        <v>194</v>
      </c>
      <c r="BW194" s="54">
        <v>194</v>
      </c>
      <c r="BX194" s="54">
        <v>194</v>
      </c>
      <c r="BY194" s="54">
        <v>194</v>
      </c>
      <c r="BZ194" s="54">
        <v>194</v>
      </c>
      <c r="CA194" s="54">
        <v>194</v>
      </c>
      <c r="CB194" s="54"/>
      <c r="CC194" s="54"/>
      <c r="CD194" s="54"/>
      <c r="CE194" s="54">
        <v>194</v>
      </c>
      <c r="CF194" s="54"/>
      <c r="CG194" s="54">
        <v>194</v>
      </c>
      <c r="CH194" s="54">
        <v>194</v>
      </c>
      <c r="CI194" s="54">
        <v>194</v>
      </c>
      <c r="CJ194" s="54">
        <v>194</v>
      </c>
      <c r="CK194" s="54">
        <v>194</v>
      </c>
      <c r="CL194" s="54"/>
      <c r="CM194" s="54"/>
      <c r="CN194" s="54">
        <v>194</v>
      </c>
      <c r="CO194" s="54">
        <v>194</v>
      </c>
      <c r="CP194" s="54">
        <v>194</v>
      </c>
      <c r="CQ194" s="54">
        <v>194</v>
      </c>
      <c r="CR194" s="54">
        <v>194</v>
      </c>
      <c r="CS194" s="54">
        <v>194</v>
      </c>
      <c r="CT194" s="54">
        <v>194</v>
      </c>
      <c r="CU194" s="54">
        <v>194</v>
      </c>
      <c r="CV194" s="54">
        <v>194</v>
      </c>
      <c r="CW194" s="54"/>
      <c r="CX194" s="54">
        <v>194</v>
      </c>
      <c r="CY194" s="54">
        <v>194</v>
      </c>
    </row>
    <row r="195" spans="1:103" hidden="1" x14ac:dyDescent="0.25">
      <c r="A195" s="53" t="s">
        <v>663</v>
      </c>
      <c r="B195" s="54">
        <v>195</v>
      </c>
      <c r="C195" s="54"/>
      <c r="D195" s="54">
        <v>195</v>
      </c>
      <c r="E195" s="54">
        <v>195</v>
      </c>
      <c r="F195" s="54">
        <v>195</v>
      </c>
      <c r="G195" s="54"/>
      <c r="H195" s="54"/>
      <c r="I195" s="54"/>
      <c r="J195" s="54"/>
      <c r="K195" s="54"/>
      <c r="L195" s="54"/>
      <c r="M195" s="54"/>
      <c r="N195" s="54"/>
      <c r="O195" s="54"/>
      <c r="P195" s="54"/>
      <c r="Q195" s="54"/>
      <c r="R195" s="54">
        <v>195</v>
      </c>
      <c r="S195" s="54">
        <v>195</v>
      </c>
      <c r="T195" s="54"/>
      <c r="U195" s="54"/>
      <c r="V195" s="54"/>
      <c r="W195" s="54">
        <v>195</v>
      </c>
      <c r="X195" s="54">
        <v>195</v>
      </c>
      <c r="Y195" s="54">
        <v>195</v>
      </c>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v>195</v>
      </c>
      <c r="AX195" s="54"/>
      <c r="AY195" s="54">
        <v>195</v>
      </c>
      <c r="AZ195" s="54">
        <v>195</v>
      </c>
      <c r="BA195" s="54"/>
      <c r="BB195" s="54">
        <v>195</v>
      </c>
      <c r="BC195" s="55">
        <v>195</v>
      </c>
      <c r="BD195" s="54">
        <v>195</v>
      </c>
      <c r="BE195" s="54">
        <v>195</v>
      </c>
      <c r="BF195" s="54">
        <v>195</v>
      </c>
      <c r="BG195" s="54">
        <v>195</v>
      </c>
      <c r="BH195" s="54">
        <v>195</v>
      </c>
      <c r="BI195" s="54">
        <v>195</v>
      </c>
      <c r="BJ195" s="54">
        <v>195</v>
      </c>
      <c r="BK195" s="54">
        <v>195</v>
      </c>
      <c r="BL195" s="54">
        <v>195</v>
      </c>
      <c r="BM195" s="54">
        <v>195</v>
      </c>
      <c r="BN195" s="54">
        <v>195</v>
      </c>
      <c r="BO195" s="54"/>
      <c r="BP195" s="54">
        <v>195</v>
      </c>
      <c r="BQ195" s="54">
        <v>195</v>
      </c>
      <c r="BR195" s="54">
        <v>195</v>
      </c>
      <c r="BS195" s="54">
        <v>195</v>
      </c>
      <c r="BT195" s="54">
        <v>195</v>
      </c>
      <c r="BU195" s="54">
        <v>195</v>
      </c>
      <c r="BV195" s="54">
        <v>195</v>
      </c>
      <c r="BW195" s="54">
        <v>195</v>
      </c>
      <c r="BX195" s="54">
        <v>195</v>
      </c>
      <c r="BY195" s="54">
        <v>195</v>
      </c>
      <c r="BZ195" s="54">
        <v>195</v>
      </c>
      <c r="CA195" s="54">
        <v>195</v>
      </c>
      <c r="CB195" s="54"/>
      <c r="CC195" s="54"/>
      <c r="CD195" s="54"/>
      <c r="CE195" s="54"/>
      <c r="CF195" s="54"/>
      <c r="CG195" s="54">
        <v>195</v>
      </c>
      <c r="CH195" s="54">
        <v>195</v>
      </c>
      <c r="CI195" s="54">
        <v>195</v>
      </c>
      <c r="CJ195" s="54">
        <v>195</v>
      </c>
      <c r="CK195" s="54">
        <v>195</v>
      </c>
      <c r="CL195" s="54"/>
      <c r="CM195" s="54">
        <v>195</v>
      </c>
      <c r="CN195" s="54">
        <v>195</v>
      </c>
      <c r="CO195" s="54">
        <v>195</v>
      </c>
      <c r="CP195" s="54">
        <v>195</v>
      </c>
      <c r="CQ195" s="54">
        <v>195</v>
      </c>
      <c r="CR195" s="54">
        <v>195</v>
      </c>
      <c r="CS195" s="54">
        <v>195</v>
      </c>
      <c r="CT195" s="54">
        <v>195</v>
      </c>
      <c r="CU195" s="54"/>
      <c r="CV195" s="54">
        <v>195</v>
      </c>
      <c r="CW195" s="54"/>
      <c r="CX195" s="54">
        <v>195</v>
      </c>
      <c r="CY195" s="54">
        <v>195</v>
      </c>
    </row>
    <row r="196" spans="1:103" hidden="1" x14ac:dyDescent="0.25">
      <c r="A196" s="5" t="s">
        <v>10150</v>
      </c>
      <c r="B196" s="21"/>
      <c r="C196" s="21"/>
      <c r="D196" s="21">
        <v>196</v>
      </c>
      <c r="E196" s="21">
        <v>196</v>
      </c>
      <c r="F196" s="21">
        <v>196</v>
      </c>
      <c r="G196" s="21"/>
      <c r="H196" s="21"/>
      <c r="I196" s="21"/>
      <c r="J196" s="21"/>
      <c r="K196" s="21"/>
      <c r="L196" s="21"/>
      <c r="M196" s="21"/>
      <c r="N196" s="21"/>
      <c r="O196" s="21"/>
      <c r="P196" s="21"/>
      <c r="Q196" s="21"/>
      <c r="R196" s="21">
        <v>196</v>
      </c>
      <c r="S196" s="21">
        <v>196</v>
      </c>
      <c r="T196" s="21"/>
      <c r="U196" s="21"/>
      <c r="V196" s="21"/>
      <c r="W196" s="21"/>
      <c r="X196" s="21">
        <v>196</v>
      </c>
      <c r="Y196" s="21">
        <v>196</v>
      </c>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v>196</v>
      </c>
      <c r="AX196" s="21"/>
      <c r="AY196" s="21">
        <v>196</v>
      </c>
      <c r="AZ196" s="21">
        <v>196</v>
      </c>
      <c r="BA196" s="21"/>
      <c r="BB196" s="21">
        <v>196</v>
      </c>
      <c r="BC196" s="46">
        <v>196</v>
      </c>
      <c r="BD196" s="21">
        <v>196</v>
      </c>
      <c r="BE196" s="21">
        <v>196</v>
      </c>
      <c r="BF196" s="21">
        <v>196</v>
      </c>
      <c r="BG196" s="21">
        <v>196</v>
      </c>
      <c r="BH196" s="21">
        <v>196</v>
      </c>
      <c r="BI196" s="21">
        <v>196</v>
      </c>
      <c r="BJ196" s="21">
        <v>196</v>
      </c>
      <c r="BK196" s="21">
        <v>196</v>
      </c>
      <c r="BL196" s="21">
        <v>196</v>
      </c>
      <c r="BM196" s="21">
        <v>196</v>
      </c>
      <c r="BN196" s="21"/>
      <c r="BO196" s="21"/>
      <c r="BP196" s="21">
        <v>196</v>
      </c>
      <c r="BQ196" s="21">
        <v>196</v>
      </c>
      <c r="BR196" s="21">
        <v>196</v>
      </c>
      <c r="BS196" s="21">
        <v>196</v>
      </c>
      <c r="BT196" s="21">
        <v>196</v>
      </c>
      <c r="BU196" s="21">
        <v>196</v>
      </c>
      <c r="BV196" s="21">
        <v>196</v>
      </c>
      <c r="BW196" s="21">
        <v>196</v>
      </c>
      <c r="BX196" s="21">
        <v>196</v>
      </c>
      <c r="BY196" s="21">
        <v>196</v>
      </c>
      <c r="BZ196" s="21">
        <v>196</v>
      </c>
      <c r="CA196" s="21">
        <v>196</v>
      </c>
      <c r="CB196" s="21"/>
      <c r="CC196" s="21"/>
      <c r="CD196" s="21"/>
      <c r="CE196" s="21">
        <v>196</v>
      </c>
      <c r="CF196" s="21"/>
      <c r="CG196" s="21">
        <v>196</v>
      </c>
      <c r="CH196" s="21">
        <v>196</v>
      </c>
      <c r="CI196" s="21">
        <v>196</v>
      </c>
      <c r="CJ196" s="21">
        <v>196</v>
      </c>
      <c r="CK196" s="21">
        <v>196</v>
      </c>
      <c r="CL196" s="21"/>
      <c r="CM196" s="21">
        <v>196</v>
      </c>
      <c r="CN196" s="21">
        <v>196</v>
      </c>
      <c r="CO196" s="21">
        <v>196</v>
      </c>
      <c r="CP196" s="21">
        <v>196</v>
      </c>
      <c r="CQ196" s="21">
        <v>196</v>
      </c>
      <c r="CR196" s="21">
        <v>196</v>
      </c>
      <c r="CS196" s="21">
        <v>196</v>
      </c>
      <c r="CT196" s="21">
        <v>196</v>
      </c>
      <c r="CU196" s="21"/>
      <c r="CV196" s="21">
        <v>196</v>
      </c>
      <c r="CW196" s="21"/>
      <c r="CX196" s="21">
        <v>196</v>
      </c>
      <c r="CY196" s="21">
        <v>196</v>
      </c>
    </row>
    <row r="197" spans="1:103" hidden="1" x14ac:dyDescent="0.25">
      <c r="A197" s="5" t="s">
        <v>10150</v>
      </c>
      <c r="B197" s="21"/>
      <c r="C197" s="21"/>
      <c r="D197" s="21">
        <v>197</v>
      </c>
      <c r="E197" s="21">
        <v>197</v>
      </c>
      <c r="F197" s="21">
        <v>197</v>
      </c>
      <c r="G197" s="21"/>
      <c r="H197" s="21"/>
      <c r="I197" s="21"/>
      <c r="J197" s="21"/>
      <c r="K197" s="21"/>
      <c r="L197" s="21"/>
      <c r="M197" s="21"/>
      <c r="N197" s="21"/>
      <c r="O197" s="21"/>
      <c r="P197" s="21"/>
      <c r="Q197" s="21"/>
      <c r="R197" s="21">
        <v>197</v>
      </c>
      <c r="S197" s="21">
        <v>197</v>
      </c>
      <c r="T197" s="21"/>
      <c r="U197" s="21"/>
      <c r="V197" s="21"/>
      <c r="W197" s="21"/>
      <c r="X197" s="21">
        <v>197</v>
      </c>
      <c r="Y197" s="21">
        <v>197</v>
      </c>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v>197</v>
      </c>
      <c r="AX197" s="21"/>
      <c r="AY197" s="21">
        <v>197</v>
      </c>
      <c r="AZ197" s="21">
        <v>197</v>
      </c>
      <c r="BA197" s="21"/>
      <c r="BB197" s="21"/>
      <c r="BC197" s="46">
        <v>197</v>
      </c>
      <c r="BD197" s="21">
        <v>197</v>
      </c>
      <c r="BE197" s="21">
        <v>197</v>
      </c>
      <c r="BF197" s="21"/>
      <c r="BG197" s="21"/>
      <c r="BH197" s="21"/>
      <c r="BI197" s="21"/>
      <c r="BJ197" s="21"/>
      <c r="BK197" s="21">
        <v>197</v>
      </c>
      <c r="BL197" s="21">
        <v>197</v>
      </c>
      <c r="BM197" s="21">
        <v>197</v>
      </c>
      <c r="BN197" s="21">
        <v>197</v>
      </c>
      <c r="BO197" s="21"/>
      <c r="BP197" s="21">
        <v>197</v>
      </c>
      <c r="BQ197" s="21">
        <v>197</v>
      </c>
      <c r="BR197" s="21"/>
      <c r="BS197" s="21">
        <v>197</v>
      </c>
      <c r="BT197" s="21">
        <v>197</v>
      </c>
      <c r="BU197" s="21">
        <v>197</v>
      </c>
      <c r="BV197" s="21">
        <v>197</v>
      </c>
      <c r="BW197" s="21">
        <v>197</v>
      </c>
      <c r="BX197" s="21">
        <v>197</v>
      </c>
      <c r="BY197" s="21">
        <v>197</v>
      </c>
      <c r="BZ197" s="21">
        <v>197</v>
      </c>
      <c r="CA197" s="21">
        <v>197</v>
      </c>
      <c r="CB197" s="21">
        <v>197</v>
      </c>
      <c r="CC197" s="21">
        <v>197</v>
      </c>
      <c r="CD197" s="21">
        <v>197</v>
      </c>
      <c r="CE197" s="21">
        <v>197</v>
      </c>
      <c r="CF197" s="21">
        <v>197</v>
      </c>
      <c r="CG197" s="21">
        <v>197</v>
      </c>
      <c r="CH197" s="21"/>
      <c r="CI197" s="21">
        <v>197</v>
      </c>
      <c r="CJ197" s="21">
        <v>197</v>
      </c>
      <c r="CK197" s="21">
        <v>197</v>
      </c>
      <c r="CL197" s="21"/>
      <c r="CM197" s="21"/>
      <c r="CN197" s="21"/>
      <c r="CO197" s="21">
        <v>197</v>
      </c>
      <c r="CP197" s="21">
        <v>197</v>
      </c>
      <c r="CQ197" s="21">
        <v>197</v>
      </c>
      <c r="CR197" s="21">
        <v>197</v>
      </c>
      <c r="CS197" s="21"/>
      <c r="CT197" s="21"/>
      <c r="CU197" s="21"/>
      <c r="CV197" s="21">
        <v>197</v>
      </c>
      <c r="CW197" s="21"/>
      <c r="CX197" s="21">
        <v>197</v>
      </c>
      <c r="CY197" s="21">
        <v>197</v>
      </c>
    </row>
    <row r="198" spans="1:103" hidden="1" x14ac:dyDescent="0.25">
      <c r="A198" s="5" t="s">
        <v>10150</v>
      </c>
      <c r="B198" s="21"/>
      <c r="C198" s="21"/>
      <c r="D198" s="21">
        <v>198</v>
      </c>
      <c r="E198" s="21">
        <v>198</v>
      </c>
      <c r="F198" s="21">
        <v>198</v>
      </c>
      <c r="G198" s="21"/>
      <c r="H198" s="21"/>
      <c r="I198" s="21"/>
      <c r="J198" s="21"/>
      <c r="K198" s="21"/>
      <c r="L198" s="21"/>
      <c r="M198" s="21"/>
      <c r="N198" s="21"/>
      <c r="O198" s="21"/>
      <c r="P198" s="21"/>
      <c r="Q198" s="21"/>
      <c r="R198" s="21">
        <v>198</v>
      </c>
      <c r="S198" s="21">
        <v>198</v>
      </c>
      <c r="T198" s="21"/>
      <c r="U198" s="21">
        <v>198</v>
      </c>
      <c r="V198" s="21">
        <v>198</v>
      </c>
      <c r="W198" s="21"/>
      <c r="X198" s="21">
        <v>198</v>
      </c>
      <c r="Y198" s="21">
        <v>198</v>
      </c>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v>198</v>
      </c>
      <c r="AX198" s="21"/>
      <c r="AY198" s="21">
        <v>198</v>
      </c>
      <c r="AZ198" s="21">
        <v>198</v>
      </c>
      <c r="BA198" s="21"/>
      <c r="BB198" s="21"/>
      <c r="BC198" s="46">
        <v>198</v>
      </c>
      <c r="BD198" s="21">
        <v>198</v>
      </c>
      <c r="BE198" s="21">
        <v>198</v>
      </c>
      <c r="BF198" s="21">
        <v>198</v>
      </c>
      <c r="BG198" s="21">
        <v>198</v>
      </c>
      <c r="BH198" s="21">
        <v>198</v>
      </c>
      <c r="BI198" s="21">
        <v>198</v>
      </c>
      <c r="BJ198" s="21">
        <v>198</v>
      </c>
      <c r="BK198" s="21">
        <v>198</v>
      </c>
      <c r="BL198" s="21">
        <v>198</v>
      </c>
      <c r="BM198" s="21">
        <v>198</v>
      </c>
      <c r="BN198" s="21">
        <v>198</v>
      </c>
      <c r="BO198" s="21"/>
      <c r="BP198" s="21">
        <v>198</v>
      </c>
      <c r="BQ198" s="21">
        <v>198</v>
      </c>
      <c r="BR198" s="21">
        <v>198</v>
      </c>
      <c r="BS198" s="21">
        <v>198</v>
      </c>
      <c r="BT198" s="21">
        <v>198</v>
      </c>
      <c r="BU198" s="21">
        <v>198</v>
      </c>
      <c r="BV198" s="21">
        <v>198</v>
      </c>
      <c r="BW198" s="21">
        <v>198</v>
      </c>
      <c r="BX198" s="21">
        <v>198</v>
      </c>
      <c r="BY198" s="21">
        <v>198</v>
      </c>
      <c r="BZ198" s="21">
        <v>198</v>
      </c>
      <c r="CA198" s="21">
        <v>198</v>
      </c>
      <c r="CB198" s="21"/>
      <c r="CC198" s="21"/>
      <c r="CD198" s="21"/>
      <c r="CE198" s="21">
        <v>198</v>
      </c>
      <c r="CF198" s="21"/>
      <c r="CG198" s="21">
        <v>198</v>
      </c>
      <c r="CH198" s="21"/>
      <c r="CI198" s="21">
        <v>198</v>
      </c>
      <c r="CJ198" s="21">
        <v>198</v>
      </c>
      <c r="CK198" s="21">
        <v>198</v>
      </c>
      <c r="CL198" s="21">
        <v>198</v>
      </c>
      <c r="CM198" s="21"/>
      <c r="CN198" s="21">
        <v>198</v>
      </c>
      <c r="CO198" s="21">
        <v>198</v>
      </c>
      <c r="CP198" s="21">
        <v>198</v>
      </c>
      <c r="CQ198" s="21">
        <v>198</v>
      </c>
      <c r="CR198" s="21">
        <v>198</v>
      </c>
      <c r="CS198" s="21">
        <v>198</v>
      </c>
      <c r="CT198" s="21">
        <v>198</v>
      </c>
      <c r="CU198" s="21"/>
      <c r="CV198" s="21">
        <v>198</v>
      </c>
      <c r="CW198" s="21"/>
      <c r="CX198" s="21">
        <v>198</v>
      </c>
      <c r="CY198" s="21">
        <v>198</v>
      </c>
    </row>
    <row r="199" spans="1:103" hidden="1" x14ac:dyDescent="0.25">
      <c r="A199" s="47" t="s">
        <v>10151</v>
      </c>
      <c r="B199" s="48">
        <v>199</v>
      </c>
      <c r="C199" s="48"/>
      <c r="D199" s="48">
        <v>199</v>
      </c>
      <c r="E199" s="48">
        <v>199</v>
      </c>
      <c r="F199" s="48">
        <v>199</v>
      </c>
      <c r="G199" s="48"/>
      <c r="H199" s="48"/>
      <c r="I199" s="48"/>
      <c r="J199" s="48"/>
      <c r="K199" s="48"/>
      <c r="L199" s="48"/>
      <c r="M199" s="48"/>
      <c r="N199" s="48"/>
      <c r="O199" s="48"/>
      <c r="P199" s="48"/>
      <c r="Q199" s="48"/>
      <c r="R199" s="48">
        <v>199</v>
      </c>
      <c r="S199" s="48">
        <v>199</v>
      </c>
      <c r="T199" s="48"/>
      <c r="U199" s="48">
        <v>199</v>
      </c>
      <c r="V199" s="48">
        <v>199</v>
      </c>
      <c r="W199" s="48">
        <v>199</v>
      </c>
      <c r="X199" s="48">
        <v>199</v>
      </c>
      <c r="Y199" s="48">
        <v>199</v>
      </c>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v>199</v>
      </c>
      <c r="AX199" s="48"/>
      <c r="AY199" s="48">
        <v>199</v>
      </c>
      <c r="AZ199" s="48">
        <v>199</v>
      </c>
      <c r="BA199" s="48"/>
      <c r="BB199" s="48"/>
      <c r="BC199" s="49">
        <v>199</v>
      </c>
      <c r="BD199" s="48">
        <v>199</v>
      </c>
      <c r="BE199" s="48">
        <v>199</v>
      </c>
      <c r="BF199" s="48"/>
      <c r="BG199" s="48"/>
      <c r="BH199" s="48"/>
      <c r="BI199" s="48"/>
      <c r="BJ199" s="48"/>
      <c r="BK199" s="48">
        <v>199</v>
      </c>
      <c r="BL199" s="48">
        <v>199</v>
      </c>
      <c r="BM199" s="48">
        <v>199</v>
      </c>
      <c r="BN199" s="48">
        <v>199</v>
      </c>
      <c r="BO199" s="48"/>
      <c r="BP199" s="48">
        <v>199</v>
      </c>
      <c r="BQ199" s="48">
        <v>199</v>
      </c>
      <c r="BR199" s="48">
        <v>199</v>
      </c>
      <c r="BS199" s="48">
        <v>199</v>
      </c>
      <c r="BT199" s="48">
        <v>199</v>
      </c>
      <c r="BU199" s="48">
        <v>199</v>
      </c>
      <c r="BV199" s="48">
        <v>199</v>
      </c>
      <c r="BW199" s="48">
        <v>199</v>
      </c>
      <c r="BX199" s="48">
        <v>199</v>
      </c>
      <c r="BY199" s="48">
        <v>199</v>
      </c>
      <c r="BZ199" s="48">
        <v>199</v>
      </c>
      <c r="CA199" s="48">
        <v>199</v>
      </c>
      <c r="CB199" s="48">
        <v>199</v>
      </c>
      <c r="CC199" s="48"/>
      <c r="CD199" s="48">
        <v>199</v>
      </c>
      <c r="CE199" s="48">
        <v>199</v>
      </c>
      <c r="CF199" s="48">
        <v>199</v>
      </c>
      <c r="CG199" s="48">
        <v>199</v>
      </c>
      <c r="CH199" s="48"/>
      <c r="CI199" s="48">
        <v>199</v>
      </c>
      <c r="CJ199" s="48">
        <v>199</v>
      </c>
      <c r="CK199" s="48">
        <v>199</v>
      </c>
      <c r="CL199" s="48">
        <v>199</v>
      </c>
      <c r="CM199" s="48">
        <v>199</v>
      </c>
      <c r="CN199" s="48">
        <v>199</v>
      </c>
      <c r="CO199" s="48">
        <v>199</v>
      </c>
      <c r="CP199" s="48">
        <v>199</v>
      </c>
      <c r="CQ199" s="48">
        <v>199</v>
      </c>
      <c r="CR199" s="48">
        <v>199</v>
      </c>
      <c r="CS199" s="48"/>
      <c r="CT199" s="48"/>
      <c r="CU199" s="48">
        <v>199</v>
      </c>
      <c r="CV199" s="48">
        <v>199</v>
      </c>
      <c r="CW199" s="48"/>
      <c r="CX199" s="48">
        <v>199</v>
      </c>
      <c r="CY199" s="48">
        <v>199</v>
      </c>
    </row>
    <row r="200" spans="1:103" hidden="1" x14ac:dyDescent="0.25">
      <c r="A200" s="47" t="s">
        <v>10151</v>
      </c>
      <c r="B200" s="48">
        <v>200</v>
      </c>
      <c r="C200" s="48"/>
      <c r="D200" s="48">
        <v>200</v>
      </c>
      <c r="E200" s="48">
        <v>200</v>
      </c>
      <c r="F200" s="48">
        <v>200</v>
      </c>
      <c r="G200" s="48"/>
      <c r="H200" s="48"/>
      <c r="I200" s="48"/>
      <c r="J200" s="48"/>
      <c r="K200" s="48"/>
      <c r="L200" s="48"/>
      <c r="M200" s="48"/>
      <c r="N200" s="48"/>
      <c r="O200" s="48"/>
      <c r="P200" s="48"/>
      <c r="Q200" s="48"/>
      <c r="R200" s="48">
        <v>200</v>
      </c>
      <c r="S200" s="48">
        <v>200</v>
      </c>
      <c r="T200" s="48"/>
      <c r="U200" s="48">
        <v>200</v>
      </c>
      <c r="V200" s="48"/>
      <c r="W200" s="48">
        <v>200</v>
      </c>
      <c r="X200" s="48">
        <v>200</v>
      </c>
      <c r="Y200" s="48">
        <v>200</v>
      </c>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v>200</v>
      </c>
      <c r="AX200" s="48"/>
      <c r="AY200" s="48">
        <v>200</v>
      </c>
      <c r="AZ200" s="48">
        <v>200</v>
      </c>
      <c r="BA200" s="48"/>
      <c r="BB200" s="48"/>
      <c r="BC200" s="49">
        <v>200</v>
      </c>
      <c r="BD200" s="48">
        <v>200</v>
      </c>
      <c r="BE200" s="48">
        <v>200</v>
      </c>
      <c r="BF200" s="48">
        <v>200</v>
      </c>
      <c r="BG200" s="48">
        <v>200</v>
      </c>
      <c r="BH200" s="48">
        <v>200</v>
      </c>
      <c r="BI200" s="48">
        <v>200</v>
      </c>
      <c r="BJ200" s="48">
        <v>200</v>
      </c>
      <c r="BK200" s="48">
        <v>200</v>
      </c>
      <c r="BL200" s="48">
        <v>200</v>
      </c>
      <c r="BM200" s="48">
        <v>200</v>
      </c>
      <c r="BN200" s="48">
        <v>200</v>
      </c>
      <c r="BO200" s="48"/>
      <c r="BP200" s="48">
        <v>200</v>
      </c>
      <c r="BQ200" s="48">
        <v>200</v>
      </c>
      <c r="BR200" s="48"/>
      <c r="BS200" s="48">
        <v>200</v>
      </c>
      <c r="BT200" s="48">
        <v>200</v>
      </c>
      <c r="BU200" s="48">
        <v>200</v>
      </c>
      <c r="BV200" s="48">
        <v>200</v>
      </c>
      <c r="BW200" s="48">
        <v>200</v>
      </c>
      <c r="BX200" s="48">
        <v>200</v>
      </c>
      <c r="BY200" s="48">
        <v>200</v>
      </c>
      <c r="BZ200" s="48">
        <v>200</v>
      </c>
      <c r="CA200" s="48">
        <v>200</v>
      </c>
      <c r="CB200" s="48">
        <v>200</v>
      </c>
      <c r="CC200" s="48"/>
      <c r="CD200" s="48">
        <v>200</v>
      </c>
      <c r="CE200" s="48">
        <v>200</v>
      </c>
      <c r="CF200" s="48">
        <v>200</v>
      </c>
      <c r="CG200" s="48">
        <v>200</v>
      </c>
      <c r="CH200" s="48">
        <v>200</v>
      </c>
      <c r="CI200" s="48">
        <v>200</v>
      </c>
      <c r="CJ200" s="48">
        <v>200</v>
      </c>
      <c r="CK200" s="48">
        <v>200</v>
      </c>
      <c r="CL200" s="48">
        <v>200</v>
      </c>
      <c r="CM200" s="48"/>
      <c r="CN200" s="48">
        <v>200</v>
      </c>
      <c r="CO200" s="48">
        <v>200</v>
      </c>
      <c r="CP200" s="48">
        <v>200</v>
      </c>
      <c r="CQ200" s="48">
        <v>200</v>
      </c>
      <c r="CR200" s="48">
        <v>200</v>
      </c>
      <c r="CS200" s="48">
        <v>200</v>
      </c>
      <c r="CT200" s="48">
        <v>200</v>
      </c>
      <c r="CU200" s="48"/>
      <c r="CV200" s="48">
        <v>200</v>
      </c>
      <c r="CW200" s="48"/>
      <c r="CX200" s="48">
        <v>200</v>
      </c>
      <c r="CY200" s="48">
        <v>200</v>
      </c>
    </row>
    <row r="201" spans="1:103" hidden="1" x14ac:dyDescent="0.25">
      <c r="A201" s="47" t="s">
        <v>10151</v>
      </c>
      <c r="B201" s="48">
        <v>201</v>
      </c>
      <c r="C201" s="48"/>
      <c r="D201" s="48">
        <v>201</v>
      </c>
      <c r="E201" s="48">
        <v>201</v>
      </c>
      <c r="F201" s="48">
        <v>201</v>
      </c>
      <c r="G201" s="48"/>
      <c r="H201" s="48"/>
      <c r="I201" s="48"/>
      <c r="J201" s="48"/>
      <c r="K201" s="48"/>
      <c r="L201" s="48"/>
      <c r="M201" s="48"/>
      <c r="N201" s="48"/>
      <c r="O201" s="48"/>
      <c r="P201" s="48"/>
      <c r="Q201" s="48"/>
      <c r="R201" s="48">
        <v>201</v>
      </c>
      <c r="S201" s="48">
        <v>201</v>
      </c>
      <c r="T201" s="48"/>
      <c r="U201" s="48">
        <v>201</v>
      </c>
      <c r="V201" s="48">
        <v>201</v>
      </c>
      <c r="W201" s="48">
        <v>201</v>
      </c>
      <c r="X201" s="48">
        <v>201</v>
      </c>
      <c r="Y201" s="48">
        <v>201</v>
      </c>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v>201</v>
      </c>
      <c r="AX201" s="48"/>
      <c r="AY201" s="48">
        <v>201</v>
      </c>
      <c r="AZ201" s="48">
        <v>201</v>
      </c>
      <c r="BA201" s="48"/>
      <c r="BB201" s="48"/>
      <c r="BC201" s="49">
        <v>201</v>
      </c>
      <c r="BD201" s="48">
        <v>201</v>
      </c>
      <c r="BE201" s="48">
        <v>201</v>
      </c>
      <c r="BF201" s="48">
        <v>201</v>
      </c>
      <c r="BG201" s="48">
        <v>201</v>
      </c>
      <c r="BH201" s="48">
        <v>201</v>
      </c>
      <c r="BI201" s="48">
        <v>201</v>
      </c>
      <c r="BJ201" s="48">
        <v>201</v>
      </c>
      <c r="BK201" s="48">
        <v>201</v>
      </c>
      <c r="BL201" s="48">
        <v>201</v>
      </c>
      <c r="BM201" s="48">
        <v>201</v>
      </c>
      <c r="BN201" s="48">
        <v>201</v>
      </c>
      <c r="BO201" s="48"/>
      <c r="BP201" s="48">
        <v>201</v>
      </c>
      <c r="BQ201" s="48">
        <v>201</v>
      </c>
      <c r="BR201" s="48">
        <v>201</v>
      </c>
      <c r="BS201" s="48">
        <v>201</v>
      </c>
      <c r="BT201" s="48">
        <v>201</v>
      </c>
      <c r="BU201" s="48">
        <v>201</v>
      </c>
      <c r="BV201" s="48">
        <v>201</v>
      </c>
      <c r="BW201" s="48">
        <v>201</v>
      </c>
      <c r="BX201" s="48">
        <v>201</v>
      </c>
      <c r="BY201" s="48">
        <v>201</v>
      </c>
      <c r="BZ201" s="48">
        <v>201</v>
      </c>
      <c r="CA201" s="48">
        <v>201</v>
      </c>
      <c r="CB201" s="48">
        <v>201</v>
      </c>
      <c r="CC201" s="48"/>
      <c r="CD201" s="48">
        <v>201</v>
      </c>
      <c r="CE201" s="48">
        <v>201</v>
      </c>
      <c r="CF201" s="48">
        <v>201</v>
      </c>
      <c r="CG201" s="48">
        <v>201</v>
      </c>
      <c r="CH201" s="48">
        <v>201</v>
      </c>
      <c r="CI201" s="48">
        <v>201</v>
      </c>
      <c r="CJ201" s="48">
        <v>201</v>
      </c>
      <c r="CK201" s="48">
        <v>201</v>
      </c>
      <c r="CL201" s="48">
        <v>201</v>
      </c>
      <c r="CM201" s="48"/>
      <c r="CN201" s="48">
        <v>201</v>
      </c>
      <c r="CO201" s="48">
        <v>201</v>
      </c>
      <c r="CP201" s="48">
        <v>201</v>
      </c>
      <c r="CQ201" s="48">
        <v>201</v>
      </c>
      <c r="CR201" s="48">
        <v>201</v>
      </c>
      <c r="CS201" s="48">
        <v>201</v>
      </c>
      <c r="CT201" s="48">
        <v>201</v>
      </c>
      <c r="CU201" s="48">
        <v>201</v>
      </c>
      <c r="CV201" s="48">
        <v>201</v>
      </c>
      <c r="CW201" s="48"/>
      <c r="CX201" s="48">
        <v>201</v>
      </c>
      <c r="CY201" s="48">
        <v>201</v>
      </c>
    </row>
    <row r="202" spans="1:103" hidden="1" x14ac:dyDescent="0.25">
      <c r="A202" s="5" t="s">
        <v>10150</v>
      </c>
      <c r="B202" s="21"/>
      <c r="C202" s="21"/>
      <c r="D202" s="21">
        <v>202</v>
      </c>
      <c r="E202" s="21">
        <v>202</v>
      </c>
      <c r="F202" s="21">
        <v>202</v>
      </c>
      <c r="G202" s="21"/>
      <c r="H202" s="21"/>
      <c r="I202" s="21"/>
      <c r="J202" s="21"/>
      <c r="K202" s="21"/>
      <c r="L202" s="21"/>
      <c r="M202" s="21"/>
      <c r="N202" s="21"/>
      <c r="O202" s="21"/>
      <c r="P202" s="21"/>
      <c r="Q202" s="21"/>
      <c r="R202" s="21">
        <v>202</v>
      </c>
      <c r="S202" s="21">
        <v>202</v>
      </c>
      <c r="T202" s="21"/>
      <c r="U202" s="21"/>
      <c r="V202" s="21">
        <v>202</v>
      </c>
      <c r="W202" s="21">
        <v>202</v>
      </c>
      <c r="X202" s="21">
        <v>202</v>
      </c>
      <c r="Y202" s="21">
        <v>202</v>
      </c>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v>202</v>
      </c>
      <c r="AX202" s="21"/>
      <c r="AY202" s="21">
        <v>202</v>
      </c>
      <c r="AZ202" s="21">
        <v>202</v>
      </c>
      <c r="BA202" s="21"/>
      <c r="BB202" s="21"/>
      <c r="BC202" s="46">
        <v>202</v>
      </c>
      <c r="BD202" s="21">
        <v>202</v>
      </c>
      <c r="BE202" s="21">
        <v>202</v>
      </c>
      <c r="BF202" s="21"/>
      <c r="BG202" s="21"/>
      <c r="BH202" s="21"/>
      <c r="BI202" s="21"/>
      <c r="BJ202" s="21"/>
      <c r="BK202" s="21">
        <v>202</v>
      </c>
      <c r="BL202" s="21">
        <v>202</v>
      </c>
      <c r="BM202" s="21">
        <v>202</v>
      </c>
      <c r="BN202" s="21">
        <v>202</v>
      </c>
      <c r="BO202" s="21"/>
      <c r="BP202" s="21">
        <v>202</v>
      </c>
      <c r="BQ202" s="21">
        <v>202</v>
      </c>
      <c r="BR202" s="21">
        <v>202</v>
      </c>
      <c r="BS202" s="21">
        <v>202</v>
      </c>
      <c r="BT202" s="21">
        <v>202</v>
      </c>
      <c r="BU202" s="21">
        <v>202</v>
      </c>
      <c r="BV202" s="21">
        <v>202</v>
      </c>
      <c r="BW202" s="21">
        <v>202</v>
      </c>
      <c r="BX202" s="21">
        <v>202</v>
      </c>
      <c r="BY202" s="21">
        <v>202</v>
      </c>
      <c r="BZ202" s="21">
        <v>202</v>
      </c>
      <c r="CA202" s="21">
        <v>202</v>
      </c>
      <c r="CB202" s="21"/>
      <c r="CC202" s="21"/>
      <c r="CD202" s="21"/>
      <c r="CE202" s="21">
        <v>202</v>
      </c>
      <c r="CF202" s="21"/>
      <c r="CG202" s="21">
        <v>202</v>
      </c>
      <c r="CH202" s="21">
        <v>202</v>
      </c>
      <c r="CI202" s="21">
        <v>202</v>
      </c>
      <c r="CJ202" s="21">
        <v>202</v>
      </c>
      <c r="CK202" s="21">
        <v>202</v>
      </c>
      <c r="CL202" s="21"/>
      <c r="CM202" s="21">
        <v>202</v>
      </c>
      <c r="CN202" s="21">
        <v>202</v>
      </c>
      <c r="CO202" s="21">
        <v>202</v>
      </c>
      <c r="CP202" s="21">
        <v>202</v>
      </c>
      <c r="CQ202" s="21">
        <v>202</v>
      </c>
      <c r="CR202" s="21">
        <v>202</v>
      </c>
      <c r="CS202" s="21"/>
      <c r="CT202" s="21"/>
      <c r="CU202" s="21">
        <v>202</v>
      </c>
      <c r="CV202" s="21">
        <v>202</v>
      </c>
      <c r="CW202" s="21"/>
      <c r="CX202" s="21">
        <v>202</v>
      </c>
      <c r="CY202" s="21">
        <v>202</v>
      </c>
    </row>
    <row r="203" spans="1:103" hidden="1" x14ac:dyDescent="0.25">
      <c r="A203" s="47" t="s">
        <v>10151</v>
      </c>
      <c r="B203" s="48">
        <v>203</v>
      </c>
      <c r="C203" s="48">
        <v>203</v>
      </c>
      <c r="D203" s="48">
        <v>203</v>
      </c>
      <c r="E203" s="48">
        <v>203</v>
      </c>
      <c r="F203" s="48">
        <v>203</v>
      </c>
      <c r="G203" s="48"/>
      <c r="H203" s="48"/>
      <c r="I203" s="48"/>
      <c r="J203" s="48"/>
      <c r="K203" s="48"/>
      <c r="L203" s="48"/>
      <c r="M203" s="48"/>
      <c r="N203" s="48"/>
      <c r="O203" s="48"/>
      <c r="P203" s="48"/>
      <c r="Q203" s="48"/>
      <c r="R203" s="48">
        <v>203</v>
      </c>
      <c r="S203" s="48">
        <v>203</v>
      </c>
      <c r="T203" s="48"/>
      <c r="U203" s="48"/>
      <c r="V203" s="48">
        <v>203</v>
      </c>
      <c r="W203" s="48">
        <v>203</v>
      </c>
      <c r="X203" s="48">
        <v>203</v>
      </c>
      <c r="Y203" s="48">
        <v>203</v>
      </c>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v>203</v>
      </c>
      <c r="AX203" s="48"/>
      <c r="AY203" s="48">
        <v>203</v>
      </c>
      <c r="AZ203" s="48">
        <v>203</v>
      </c>
      <c r="BA203" s="48">
        <v>203</v>
      </c>
      <c r="BB203" s="48"/>
      <c r="BC203" s="49">
        <v>203</v>
      </c>
      <c r="BD203" s="48">
        <v>203</v>
      </c>
      <c r="BE203" s="48">
        <v>203</v>
      </c>
      <c r="BF203" s="48">
        <v>203</v>
      </c>
      <c r="BG203" s="48">
        <v>203</v>
      </c>
      <c r="BH203" s="48">
        <v>203</v>
      </c>
      <c r="BI203" s="48">
        <v>203</v>
      </c>
      <c r="BJ203" s="48">
        <v>203</v>
      </c>
      <c r="BK203" s="48">
        <v>203</v>
      </c>
      <c r="BL203" s="48">
        <v>203</v>
      </c>
      <c r="BM203" s="48">
        <v>203</v>
      </c>
      <c r="BN203" s="48">
        <v>203</v>
      </c>
      <c r="BO203" s="48"/>
      <c r="BP203" s="48">
        <v>203</v>
      </c>
      <c r="BQ203" s="48">
        <v>203</v>
      </c>
      <c r="BR203" s="48">
        <v>203</v>
      </c>
      <c r="BS203" s="48">
        <v>203</v>
      </c>
      <c r="BT203" s="48">
        <v>203</v>
      </c>
      <c r="BU203" s="48">
        <v>203</v>
      </c>
      <c r="BV203" s="48">
        <v>203</v>
      </c>
      <c r="BW203" s="48">
        <v>203</v>
      </c>
      <c r="BX203" s="48">
        <v>203</v>
      </c>
      <c r="BY203" s="48">
        <v>203</v>
      </c>
      <c r="BZ203" s="48">
        <v>203</v>
      </c>
      <c r="CA203" s="48">
        <v>203</v>
      </c>
      <c r="CB203" s="48">
        <v>203</v>
      </c>
      <c r="CC203" s="48"/>
      <c r="CD203" s="48">
        <v>203</v>
      </c>
      <c r="CE203" s="48">
        <v>203</v>
      </c>
      <c r="CF203" s="48">
        <v>203</v>
      </c>
      <c r="CG203" s="48">
        <v>203</v>
      </c>
      <c r="CH203" s="48">
        <v>203</v>
      </c>
      <c r="CI203" s="48">
        <v>203</v>
      </c>
      <c r="CJ203" s="48">
        <v>203</v>
      </c>
      <c r="CK203" s="48">
        <v>203</v>
      </c>
      <c r="CL203" s="48"/>
      <c r="CM203" s="48">
        <v>203</v>
      </c>
      <c r="CN203" s="48">
        <v>203</v>
      </c>
      <c r="CO203" s="48">
        <v>203</v>
      </c>
      <c r="CP203" s="48">
        <v>203</v>
      </c>
      <c r="CQ203" s="48">
        <v>203</v>
      </c>
      <c r="CR203" s="48">
        <v>203</v>
      </c>
      <c r="CS203" s="48">
        <v>203</v>
      </c>
      <c r="CT203" s="48">
        <v>203</v>
      </c>
      <c r="CU203" s="48">
        <v>203</v>
      </c>
      <c r="CV203" s="48">
        <v>203</v>
      </c>
      <c r="CW203" s="48"/>
      <c r="CX203" s="48">
        <v>203</v>
      </c>
      <c r="CY203" s="48">
        <v>203</v>
      </c>
    </row>
    <row r="204" spans="1:103" hidden="1" x14ac:dyDescent="0.25">
      <c r="A204" s="47" t="s">
        <v>10151</v>
      </c>
      <c r="B204" s="48">
        <v>204</v>
      </c>
      <c r="C204" s="48">
        <v>204</v>
      </c>
      <c r="D204" s="48">
        <v>204</v>
      </c>
      <c r="E204" s="48">
        <v>204</v>
      </c>
      <c r="F204" s="48">
        <v>204</v>
      </c>
      <c r="G204" s="48"/>
      <c r="H204" s="48"/>
      <c r="I204" s="48"/>
      <c r="J204" s="48"/>
      <c r="K204" s="48"/>
      <c r="L204" s="48"/>
      <c r="M204" s="48"/>
      <c r="N204" s="48"/>
      <c r="O204" s="48"/>
      <c r="P204" s="48"/>
      <c r="Q204" s="48"/>
      <c r="R204" s="48">
        <v>204</v>
      </c>
      <c r="S204" s="48">
        <v>204</v>
      </c>
      <c r="T204" s="48"/>
      <c r="U204" s="48">
        <v>204</v>
      </c>
      <c r="V204" s="48">
        <v>204</v>
      </c>
      <c r="W204" s="48">
        <v>204</v>
      </c>
      <c r="X204" s="48">
        <v>204</v>
      </c>
      <c r="Y204" s="48">
        <v>204</v>
      </c>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v>204</v>
      </c>
      <c r="AX204" s="48"/>
      <c r="AY204" s="48">
        <v>204</v>
      </c>
      <c r="AZ204" s="48">
        <v>204</v>
      </c>
      <c r="BA204" s="48">
        <v>204</v>
      </c>
      <c r="BB204" s="48"/>
      <c r="BC204" s="49">
        <v>204</v>
      </c>
      <c r="BD204" s="48">
        <v>204</v>
      </c>
      <c r="BE204" s="48">
        <v>204</v>
      </c>
      <c r="BF204" s="48">
        <v>204</v>
      </c>
      <c r="BG204" s="48">
        <v>204</v>
      </c>
      <c r="BH204" s="48">
        <v>204</v>
      </c>
      <c r="BI204" s="48">
        <v>204</v>
      </c>
      <c r="BJ204" s="48">
        <v>204</v>
      </c>
      <c r="BK204" s="48">
        <v>204</v>
      </c>
      <c r="BL204" s="48">
        <v>204</v>
      </c>
      <c r="BM204" s="48">
        <v>204</v>
      </c>
      <c r="BN204" s="48">
        <v>204</v>
      </c>
      <c r="BO204" s="48"/>
      <c r="BP204" s="48">
        <v>204</v>
      </c>
      <c r="BQ204" s="48">
        <v>204</v>
      </c>
      <c r="BR204" s="48">
        <v>204</v>
      </c>
      <c r="BS204" s="48">
        <v>204</v>
      </c>
      <c r="BT204" s="48">
        <v>204</v>
      </c>
      <c r="BU204" s="48">
        <v>204</v>
      </c>
      <c r="BV204" s="48">
        <v>204</v>
      </c>
      <c r="BW204" s="48">
        <v>204</v>
      </c>
      <c r="BX204" s="48">
        <v>204</v>
      </c>
      <c r="BY204" s="48">
        <v>204</v>
      </c>
      <c r="BZ204" s="48">
        <v>204</v>
      </c>
      <c r="CA204" s="48">
        <v>204</v>
      </c>
      <c r="CB204" s="48">
        <v>204</v>
      </c>
      <c r="CC204" s="48"/>
      <c r="CD204" s="48">
        <v>204</v>
      </c>
      <c r="CE204" s="48">
        <v>204</v>
      </c>
      <c r="CF204" s="48">
        <v>204</v>
      </c>
      <c r="CG204" s="48">
        <v>204</v>
      </c>
      <c r="CH204" s="48">
        <v>204</v>
      </c>
      <c r="CI204" s="48">
        <v>204</v>
      </c>
      <c r="CJ204" s="48">
        <v>204</v>
      </c>
      <c r="CK204" s="48">
        <v>204</v>
      </c>
      <c r="CL204" s="48">
        <v>204</v>
      </c>
      <c r="CM204" s="48">
        <v>204</v>
      </c>
      <c r="CN204" s="48">
        <v>204</v>
      </c>
      <c r="CO204" s="48">
        <v>204</v>
      </c>
      <c r="CP204" s="48">
        <v>204</v>
      </c>
      <c r="CQ204" s="48">
        <v>204</v>
      </c>
      <c r="CR204" s="48">
        <v>204</v>
      </c>
      <c r="CS204" s="48">
        <v>204</v>
      </c>
      <c r="CT204" s="48">
        <v>204</v>
      </c>
      <c r="CU204" s="48">
        <v>204</v>
      </c>
      <c r="CV204" s="48">
        <v>204</v>
      </c>
      <c r="CW204" s="48"/>
      <c r="CX204" s="48">
        <v>204</v>
      </c>
      <c r="CY204" s="48">
        <v>204</v>
      </c>
    </row>
    <row r="205" spans="1:103" hidden="1" x14ac:dyDescent="0.25">
      <c r="A205" s="5" t="s">
        <v>10150</v>
      </c>
      <c r="B205" s="21"/>
      <c r="C205" s="21">
        <v>205</v>
      </c>
      <c r="D205" s="21">
        <v>205</v>
      </c>
      <c r="E205" s="21">
        <v>205</v>
      </c>
      <c r="F205" s="21">
        <v>205</v>
      </c>
      <c r="G205" s="21"/>
      <c r="H205" s="21"/>
      <c r="I205" s="21"/>
      <c r="J205" s="21"/>
      <c r="K205" s="21"/>
      <c r="L205" s="21"/>
      <c r="M205" s="21"/>
      <c r="N205" s="21"/>
      <c r="O205" s="21"/>
      <c r="P205" s="21"/>
      <c r="Q205" s="21"/>
      <c r="R205" s="21">
        <v>205</v>
      </c>
      <c r="S205" s="21">
        <v>205</v>
      </c>
      <c r="T205" s="21"/>
      <c r="U205" s="21">
        <v>205</v>
      </c>
      <c r="V205" s="21">
        <v>205</v>
      </c>
      <c r="W205" s="21">
        <v>205</v>
      </c>
      <c r="X205" s="21">
        <v>205</v>
      </c>
      <c r="Y205" s="21">
        <v>205</v>
      </c>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v>205</v>
      </c>
      <c r="AX205" s="21"/>
      <c r="AY205" s="21">
        <v>205</v>
      </c>
      <c r="AZ205" s="21">
        <v>205</v>
      </c>
      <c r="BA205" s="21">
        <v>205</v>
      </c>
      <c r="BB205" s="21"/>
      <c r="BC205" s="46">
        <v>205</v>
      </c>
      <c r="BD205" s="21">
        <v>205</v>
      </c>
      <c r="BE205" s="21">
        <v>205</v>
      </c>
      <c r="BF205" s="21">
        <v>205</v>
      </c>
      <c r="BG205" s="21">
        <v>205</v>
      </c>
      <c r="BH205" s="21">
        <v>205</v>
      </c>
      <c r="BI205" s="21">
        <v>205</v>
      </c>
      <c r="BJ205" s="21">
        <v>205</v>
      </c>
      <c r="BK205" s="21">
        <v>205</v>
      </c>
      <c r="BL205" s="21">
        <v>205</v>
      </c>
      <c r="BM205" s="21"/>
      <c r="BN205" s="21">
        <v>205</v>
      </c>
      <c r="BO205" s="21"/>
      <c r="BP205" s="21">
        <v>205</v>
      </c>
      <c r="BQ205" s="21">
        <v>205</v>
      </c>
      <c r="BR205" s="21"/>
      <c r="BS205" s="21">
        <v>205</v>
      </c>
      <c r="BT205" s="21">
        <v>205</v>
      </c>
      <c r="BU205" s="21">
        <v>205</v>
      </c>
      <c r="BV205" s="21">
        <v>205</v>
      </c>
      <c r="BW205" s="21">
        <v>205</v>
      </c>
      <c r="BX205" s="21">
        <v>205</v>
      </c>
      <c r="BY205" s="21">
        <v>205</v>
      </c>
      <c r="BZ205" s="21">
        <v>205</v>
      </c>
      <c r="CA205" s="21">
        <v>205</v>
      </c>
      <c r="CB205" s="21">
        <v>205</v>
      </c>
      <c r="CC205" s="21"/>
      <c r="CD205" s="21">
        <v>205</v>
      </c>
      <c r="CE205" s="21">
        <v>205</v>
      </c>
      <c r="CF205" s="21">
        <v>205</v>
      </c>
      <c r="CG205" s="21">
        <v>205</v>
      </c>
      <c r="CH205" s="21">
        <v>205</v>
      </c>
      <c r="CI205" s="21">
        <v>205</v>
      </c>
      <c r="CJ205" s="21">
        <v>205</v>
      </c>
      <c r="CK205" s="21">
        <v>205</v>
      </c>
      <c r="CL205" s="21">
        <v>205</v>
      </c>
      <c r="CM205" s="21">
        <v>205</v>
      </c>
      <c r="CN205" s="21">
        <v>205</v>
      </c>
      <c r="CO205" s="21">
        <v>205</v>
      </c>
      <c r="CP205" s="21">
        <v>205</v>
      </c>
      <c r="CQ205" s="21">
        <v>205</v>
      </c>
      <c r="CR205" s="21">
        <v>205</v>
      </c>
      <c r="CS205" s="21">
        <v>205</v>
      </c>
      <c r="CT205" s="21">
        <v>205</v>
      </c>
      <c r="CU205" s="21">
        <v>205</v>
      </c>
      <c r="CV205" s="21">
        <v>205</v>
      </c>
      <c r="CW205" s="21"/>
      <c r="CX205" s="21">
        <v>205</v>
      </c>
      <c r="CY205" s="21">
        <v>205</v>
      </c>
    </row>
    <row r="206" spans="1:103" hidden="1" x14ac:dyDescent="0.25">
      <c r="A206" s="47" t="s">
        <v>10151</v>
      </c>
      <c r="B206" s="48">
        <v>206</v>
      </c>
      <c r="C206" s="48">
        <v>206</v>
      </c>
      <c r="D206" s="48">
        <v>206</v>
      </c>
      <c r="E206" s="48">
        <v>206</v>
      </c>
      <c r="F206" s="48">
        <v>206</v>
      </c>
      <c r="G206" s="48"/>
      <c r="H206" s="48"/>
      <c r="I206" s="48"/>
      <c r="J206" s="48"/>
      <c r="K206" s="48"/>
      <c r="L206" s="48"/>
      <c r="M206" s="48"/>
      <c r="N206" s="48"/>
      <c r="O206" s="48"/>
      <c r="P206" s="48"/>
      <c r="Q206" s="48"/>
      <c r="R206" s="48">
        <v>206</v>
      </c>
      <c r="S206" s="48">
        <v>206</v>
      </c>
      <c r="T206" s="48"/>
      <c r="U206" s="48">
        <v>206</v>
      </c>
      <c r="V206" s="48">
        <v>206</v>
      </c>
      <c r="W206" s="48">
        <v>206</v>
      </c>
      <c r="X206" s="48">
        <v>206</v>
      </c>
      <c r="Y206" s="48">
        <v>206</v>
      </c>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v>206</v>
      </c>
      <c r="AX206" s="48"/>
      <c r="AY206" s="48">
        <v>206</v>
      </c>
      <c r="AZ206" s="48">
        <v>206</v>
      </c>
      <c r="BA206" s="48">
        <v>206</v>
      </c>
      <c r="BB206" s="48"/>
      <c r="BC206" s="49">
        <v>206</v>
      </c>
      <c r="BD206" s="48">
        <v>206</v>
      </c>
      <c r="BE206" s="48">
        <v>206</v>
      </c>
      <c r="BF206" s="48">
        <v>206</v>
      </c>
      <c r="BG206" s="48">
        <v>206</v>
      </c>
      <c r="BH206" s="48">
        <v>206</v>
      </c>
      <c r="BI206" s="48">
        <v>206</v>
      </c>
      <c r="BJ206" s="48">
        <v>206</v>
      </c>
      <c r="BK206" s="48">
        <v>206</v>
      </c>
      <c r="BL206" s="48">
        <v>206</v>
      </c>
      <c r="BM206" s="48">
        <v>206</v>
      </c>
      <c r="BN206" s="48">
        <v>206</v>
      </c>
      <c r="BO206" s="48"/>
      <c r="BP206" s="48">
        <v>206</v>
      </c>
      <c r="BQ206" s="48">
        <v>206</v>
      </c>
      <c r="BR206" s="48"/>
      <c r="BS206" s="48">
        <v>206</v>
      </c>
      <c r="BT206" s="48">
        <v>206</v>
      </c>
      <c r="BU206" s="48">
        <v>206</v>
      </c>
      <c r="BV206" s="48">
        <v>206</v>
      </c>
      <c r="BW206" s="48">
        <v>206</v>
      </c>
      <c r="BX206" s="48">
        <v>206</v>
      </c>
      <c r="BY206" s="48">
        <v>206</v>
      </c>
      <c r="BZ206" s="48">
        <v>206</v>
      </c>
      <c r="CA206" s="48">
        <v>206</v>
      </c>
      <c r="CB206" s="48">
        <v>206</v>
      </c>
      <c r="CC206" s="48">
        <v>206</v>
      </c>
      <c r="CD206" s="48">
        <v>206</v>
      </c>
      <c r="CE206" s="48">
        <v>206</v>
      </c>
      <c r="CF206" s="48">
        <v>206</v>
      </c>
      <c r="CG206" s="48">
        <v>206</v>
      </c>
      <c r="CH206" s="48">
        <v>206</v>
      </c>
      <c r="CI206" s="48">
        <v>206</v>
      </c>
      <c r="CJ206" s="48">
        <v>206</v>
      </c>
      <c r="CK206" s="48">
        <v>206</v>
      </c>
      <c r="CL206" s="48">
        <v>206</v>
      </c>
      <c r="CM206" s="48">
        <v>206</v>
      </c>
      <c r="CN206" s="48">
        <v>206</v>
      </c>
      <c r="CO206" s="48">
        <v>206</v>
      </c>
      <c r="CP206" s="48">
        <v>206</v>
      </c>
      <c r="CQ206" s="48">
        <v>206</v>
      </c>
      <c r="CR206" s="48">
        <v>206</v>
      </c>
      <c r="CS206" s="48">
        <v>206</v>
      </c>
      <c r="CT206" s="48">
        <v>206</v>
      </c>
      <c r="CU206" s="48">
        <v>206</v>
      </c>
      <c r="CV206" s="48">
        <v>206</v>
      </c>
      <c r="CW206" s="48"/>
      <c r="CX206" s="48">
        <v>206</v>
      </c>
      <c r="CY206" s="48">
        <v>206</v>
      </c>
    </row>
    <row r="207" spans="1:103" hidden="1" x14ac:dyDescent="0.25">
      <c r="A207" s="47" t="s">
        <v>10151</v>
      </c>
      <c r="B207" s="48">
        <v>207</v>
      </c>
      <c r="C207" s="48">
        <v>207</v>
      </c>
      <c r="D207" s="48">
        <v>207</v>
      </c>
      <c r="E207" s="48">
        <v>207</v>
      </c>
      <c r="F207" s="48">
        <v>207</v>
      </c>
      <c r="G207" s="48"/>
      <c r="H207" s="48"/>
      <c r="I207" s="48"/>
      <c r="J207" s="48"/>
      <c r="K207" s="48"/>
      <c r="L207" s="48"/>
      <c r="M207" s="48"/>
      <c r="N207" s="48"/>
      <c r="O207" s="48"/>
      <c r="P207" s="48"/>
      <c r="Q207" s="48"/>
      <c r="R207" s="48">
        <v>207</v>
      </c>
      <c r="S207" s="48">
        <v>207</v>
      </c>
      <c r="T207" s="48"/>
      <c r="U207" s="48">
        <v>207</v>
      </c>
      <c r="V207" s="48">
        <v>207</v>
      </c>
      <c r="W207" s="48">
        <v>207</v>
      </c>
      <c r="X207" s="48">
        <v>207</v>
      </c>
      <c r="Y207" s="48">
        <v>207</v>
      </c>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v>207</v>
      </c>
      <c r="AX207" s="48">
        <v>207</v>
      </c>
      <c r="AY207" s="48">
        <v>207</v>
      </c>
      <c r="AZ207" s="48">
        <v>207</v>
      </c>
      <c r="BA207" s="48">
        <v>207</v>
      </c>
      <c r="BB207" s="48"/>
      <c r="BC207" s="49">
        <v>207</v>
      </c>
      <c r="BD207" s="48">
        <v>207</v>
      </c>
      <c r="BE207" s="48">
        <v>207</v>
      </c>
      <c r="BF207" s="48">
        <v>207</v>
      </c>
      <c r="BG207" s="48">
        <v>207</v>
      </c>
      <c r="BH207" s="48">
        <v>207</v>
      </c>
      <c r="BI207" s="48">
        <v>207</v>
      </c>
      <c r="BJ207" s="48">
        <v>207</v>
      </c>
      <c r="BK207" s="48">
        <v>207</v>
      </c>
      <c r="BL207" s="48">
        <v>207</v>
      </c>
      <c r="BM207" s="48">
        <v>207</v>
      </c>
      <c r="BN207" s="48">
        <v>207</v>
      </c>
      <c r="BO207" s="48">
        <v>207</v>
      </c>
      <c r="BP207" s="48">
        <v>207</v>
      </c>
      <c r="BQ207" s="48">
        <v>207</v>
      </c>
      <c r="BR207" s="48">
        <v>207</v>
      </c>
      <c r="BS207" s="48">
        <v>207</v>
      </c>
      <c r="BT207" s="48">
        <v>207</v>
      </c>
      <c r="BU207" s="48">
        <v>207</v>
      </c>
      <c r="BV207" s="48">
        <v>207</v>
      </c>
      <c r="BW207" s="48">
        <v>207</v>
      </c>
      <c r="BX207" s="48">
        <v>207</v>
      </c>
      <c r="BY207" s="48">
        <v>207</v>
      </c>
      <c r="BZ207" s="48">
        <v>207</v>
      </c>
      <c r="CA207" s="48">
        <v>207</v>
      </c>
      <c r="CB207" s="48">
        <v>207</v>
      </c>
      <c r="CC207" s="48"/>
      <c r="CD207" s="48">
        <v>207</v>
      </c>
      <c r="CE207" s="48">
        <v>207</v>
      </c>
      <c r="CF207" s="48">
        <v>207</v>
      </c>
      <c r="CG207" s="48">
        <v>207</v>
      </c>
      <c r="CH207" s="48">
        <v>207</v>
      </c>
      <c r="CI207" s="48">
        <v>207</v>
      </c>
      <c r="CJ207" s="48">
        <v>207</v>
      </c>
      <c r="CK207" s="48">
        <v>207</v>
      </c>
      <c r="CL207" s="48">
        <v>207</v>
      </c>
      <c r="CM207" s="48">
        <v>207</v>
      </c>
      <c r="CN207" s="48">
        <v>207</v>
      </c>
      <c r="CO207" s="48">
        <v>207</v>
      </c>
      <c r="CP207" s="48">
        <v>207</v>
      </c>
      <c r="CQ207" s="48">
        <v>207</v>
      </c>
      <c r="CR207" s="48">
        <v>207</v>
      </c>
      <c r="CS207" s="48">
        <v>207</v>
      </c>
      <c r="CT207" s="48">
        <v>207</v>
      </c>
      <c r="CU207" s="48">
        <v>207</v>
      </c>
      <c r="CV207" s="48">
        <v>207</v>
      </c>
      <c r="CW207" s="48"/>
      <c r="CX207" s="48">
        <v>207</v>
      </c>
      <c r="CY207" s="48">
        <v>207</v>
      </c>
    </row>
    <row r="208" spans="1:103" hidden="1" x14ac:dyDescent="0.25">
      <c r="A208" s="47" t="s">
        <v>10151</v>
      </c>
      <c r="B208" s="48">
        <v>208</v>
      </c>
      <c r="C208" s="48">
        <v>208</v>
      </c>
      <c r="D208" s="48">
        <v>208</v>
      </c>
      <c r="E208" s="48">
        <v>208</v>
      </c>
      <c r="F208" s="48">
        <v>208</v>
      </c>
      <c r="G208" s="48"/>
      <c r="H208" s="48"/>
      <c r="I208" s="48"/>
      <c r="J208" s="48"/>
      <c r="K208" s="48"/>
      <c r="L208" s="48"/>
      <c r="M208" s="48"/>
      <c r="N208" s="48"/>
      <c r="O208" s="48"/>
      <c r="P208" s="48"/>
      <c r="Q208" s="48"/>
      <c r="R208" s="48">
        <v>208</v>
      </c>
      <c r="S208" s="48">
        <v>208</v>
      </c>
      <c r="T208" s="48"/>
      <c r="U208" s="48">
        <v>208</v>
      </c>
      <c r="V208" s="48">
        <v>208</v>
      </c>
      <c r="W208" s="48">
        <v>208</v>
      </c>
      <c r="X208" s="48">
        <v>208</v>
      </c>
      <c r="Y208" s="48">
        <v>208</v>
      </c>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v>208</v>
      </c>
      <c r="AX208" s="48"/>
      <c r="AY208" s="48">
        <v>208</v>
      </c>
      <c r="AZ208" s="48">
        <v>208</v>
      </c>
      <c r="BA208" s="48">
        <v>208</v>
      </c>
      <c r="BB208" s="48"/>
      <c r="BC208" s="49">
        <v>208</v>
      </c>
      <c r="BD208" s="48">
        <v>208</v>
      </c>
      <c r="BE208" s="48">
        <v>208</v>
      </c>
      <c r="BF208" s="48">
        <v>208</v>
      </c>
      <c r="BG208" s="48">
        <v>208</v>
      </c>
      <c r="BH208" s="48">
        <v>208</v>
      </c>
      <c r="BI208" s="48">
        <v>208</v>
      </c>
      <c r="BJ208" s="48">
        <v>208</v>
      </c>
      <c r="BK208" s="48">
        <v>208</v>
      </c>
      <c r="BL208" s="48">
        <v>208</v>
      </c>
      <c r="BM208" s="48">
        <v>208</v>
      </c>
      <c r="BN208" s="48">
        <v>208</v>
      </c>
      <c r="BO208" s="48">
        <v>208</v>
      </c>
      <c r="BP208" s="48">
        <v>208</v>
      </c>
      <c r="BQ208" s="48">
        <v>208</v>
      </c>
      <c r="BR208" s="48">
        <v>208</v>
      </c>
      <c r="BS208" s="48">
        <v>208</v>
      </c>
      <c r="BT208" s="48">
        <v>208</v>
      </c>
      <c r="BU208" s="48">
        <v>208</v>
      </c>
      <c r="BV208" s="48">
        <v>208</v>
      </c>
      <c r="BW208" s="48">
        <v>208</v>
      </c>
      <c r="BX208" s="48">
        <v>208</v>
      </c>
      <c r="BY208" s="48">
        <v>208</v>
      </c>
      <c r="BZ208" s="48">
        <v>208</v>
      </c>
      <c r="CA208" s="48">
        <v>208</v>
      </c>
      <c r="CB208" s="48">
        <v>208</v>
      </c>
      <c r="CC208" s="48"/>
      <c r="CD208" s="48">
        <v>208</v>
      </c>
      <c r="CE208" s="48">
        <v>208</v>
      </c>
      <c r="CF208" s="48">
        <v>208</v>
      </c>
      <c r="CG208" s="48">
        <v>208</v>
      </c>
      <c r="CH208" s="48">
        <v>208</v>
      </c>
      <c r="CI208" s="48">
        <v>208</v>
      </c>
      <c r="CJ208" s="48">
        <v>208</v>
      </c>
      <c r="CK208" s="48">
        <v>208</v>
      </c>
      <c r="CL208" s="48">
        <v>208</v>
      </c>
      <c r="CM208" s="48">
        <v>208</v>
      </c>
      <c r="CN208" s="48">
        <v>208</v>
      </c>
      <c r="CO208" s="48">
        <v>208</v>
      </c>
      <c r="CP208" s="48">
        <v>208</v>
      </c>
      <c r="CQ208" s="48">
        <v>208</v>
      </c>
      <c r="CR208" s="48">
        <v>208</v>
      </c>
      <c r="CS208" s="48">
        <v>208</v>
      </c>
      <c r="CT208" s="48">
        <v>208</v>
      </c>
      <c r="CU208" s="48">
        <v>208</v>
      </c>
      <c r="CV208" s="48">
        <v>208</v>
      </c>
      <c r="CW208" s="48"/>
      <c r="CX208" s="48">
        <v>208</v>
      </c>
      <c r="CY208" s="48">
        <v>208</v>
      </c>
    </row>
    <row r="209" spans="1:103" hidden="1" x14ac:dyDescent="0.25">
      <c r="A209" s="47" t="s">
        <v>10151</v>
      </c>
      <c r="B209" s="48">
        <v>209</v>
      </c>
      <c r="C209" s="48">
        <v>209</v>
      </c>
      <c r="D209" s="48">
        <v>209</v>
      </c>
      <c r="E209" s="48">
        <v>209</v>
      </c>
      <c r="F209" s="48">
        <v>209</v>
      </c>
      <c r="G209" s="48"/>
      <c r="H209" s="48"/>
      <c r="I209" s="48"/>
      <c r="J209" s="48"/>
      <c r="K209" s="48"/>
      <c r="L209" s="48"/>
      <c r="M209" s="48"/>
      <c r="N209" s="48"/>
      <c r="O209" s="48"/>
      <c r="P209" s="48"/>
      <c r="Q209" s="48"/>
      <c r="R209" s="48">
        <v>209</v>
      </c>
      <c r="S209" s="48">
        <v>209</v>
      </c>
      <c r="T209" s="48"/>
      <c r="U209" s="48">
        <v>209</v>
      </c>
      <c r="V209" s="48">
        <v>209</v>
      </c>
      <c r="W209" s="48">
        <v>209</v>
      </c>
      <c r="X209" s="48">
        <v>209</v>
      </c>
      <c r="Y209" s="48">
        <v>209</v>
      </c>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v>209</v>
      </c>
      <c r="AX209" s="48"/>
      <c r="AY209" s="48">
        <v>209</v>
      </c>
      <c r="AZ209" s="48">
        <v>209</v>
      </c>
      <c r="BA209" s="48">
        <v>209</v>
      </c>
      <c r="BB209" s="48"/>
      <c r="BC209" s="49">
        <v>209</v>
      </c>
      <c r="BD209" s="48">
        <v>209</v>
      </c>
      <c r="BE209" s="48">
        <v>209</v>
      </c>
      <c r="BF209" s="48">
        <v>209</v>
      </c>
      <c r="BG209" s="48">
        <v>209</v>
      </c>
      <c r="BH209" s="48">
        <v>209</v>
      </c>
      <c r="BI209" s="48">
        <v>209</v>
      </c>
      <c r="BJ209" s="48">
        <v>209</v>
      </c>
      <c r="BK209" s="48">
        <v>209</v>
      </c>
      <c r="BL209" s="48">
        <v>209</v>
      </c>
      <c r="BM209" s="48">
        <v>209</v>
      </c>
      <c r="BN209" s="48">
        <v>209</v>
      </c>
      <c r="BO209" s="48"/>
      <c r="BP209" s="48">
        <v>209</v>
      </c>
      <c r="BQ209" s="48">
        <v>209</v>
      </c>
      <c r="BR209" s="48"/>
      <c r="BS209" s="48">
        <v>209</v>
      </c>
      <c r="BT209" s="48">
        <v>209</v>
      </c>
      <c r="BU209" s="48">
        <v>209</v>
      </c>
      <c r="BV209" s="48">
        <v>209</v>
      </c>
      <c r="BW209" s="48">
        <v>209</v>
      </c>
      <c r="BX209" s="48">
        <v>209</v>
      </c>
      <c r="BY209" s="48">
        <v>209</v>
      </c>
      <c r="BZ209" s="48">
        <v>209</v>
      </c>
      <c r="CA209" s="48">
        <v>209</v>
      </c>
      <c r="CB209" s="48"/>
      <c r="CC209" s="48"/>
      <c r="CD209" s="48"/>
      <c r="CE209" s="48">
        <v>209</v>
      </c>
      <c r="CF209" s="48"/>
      <c r="CG209" s="48">
        <v>209</v>
      </c>
      <c r="CH209" s="48">
        <v>209</v>
      </c>
      <c r="CI209" s="48">
        <v>209</v>
      </c>
      <c r="CJ209" s="48">
        <v>209</v>
      </c>
      <c r="CK209" s="48">
        <v>209</v>
      </c>
      <c r="CL209" s="48">
        <v>209</v>
      </c>
      <c r="CM209" s="48">
        <v>209</v>
      </c>
      <c r="CN209" s="48">
        <v>209</v>
      </c>
      <c r="CO209" s="48">
        <v>209</v>
      </c>
      <c r="CP209" s="48">
        <v>209</v>
      </c>
      <c r="CQ209" s="48">
        <v>209</v>
      </c>
      <c r="CR209" s="48">
        <v>209</v>
      </c>
      <c r="CS209" s="48">
        <v>209</v>
      </c>
      <c r="CT209" s="48">
        <v>209</v>
      </c>
      <c r="CU209" s="48">
        <v>209</v>
      </c>
      <c r="CV209" s="48">
        <v>209</v>
      </c>
      <c r="CW209" s="48"/>
      <c r="CX209" s="48">
        <v>209</v>
      </c>
      <c r="CY209" s="48">
        <v>209</v>
      </c>
    </row>
    <row r="210" spans="1:103" hidden="1" x14ac:dyDescent="0.25">
      <c r="A210" s="47" t="s">
        <v>10151</v>
      </c>
      <c r="B210" s="48">
        <v>210</v>
      </c>
      <c r="C210" s="48">
        <v>210</v>
      </c>
      <c r="D210" s="48">
        <v>210</v>
      </c>
      <c r="E210" s="48">
        <v>210</v>
      </c>
      <c r="F210" s="48">
        <v>210</v>
      </c>
      <c r="G210" s="48"/>
      <c r="H210" s="48"/>
      <c r="I210" s="48"/>
      <c r="J210" s="48"/>
      <c r="K210" s="48"/>
      <c r="L210" s="48"/>
      <c r="M210" s="48"/>
      <c r="N210" s="48"/>
      <c r="O210" s="48"/>
      <c r="P210" s="48"/>
      <c r="Q210" s="48"/>
      <c r="R210" s="48">
        <v>210</v>
      </c>
      <c r="S210" s="48">
        <v>210</v>
      </c>
      <c r="T210" s="48"/>
      <c r="U210" s="48">
        <v>210</v>
      </c>
      <c r="V210" s="48">
        <v>210</v>
      </c>
      <c r="W210" s="48">
        <v>210</v>
      </c>
      <c r="X210" s="48">
        <v>210</v>
      </c>
      <c r="Y210" s="48">
        <v>210</v>
      </c>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v>210</v>
      </c>
      <c r="AX210" s="48"/>
      <c r="AY210" s="48">
        <v>210</v>
      </c>
      <c r="AZ210" s="48">
        <v>210</v>
      </c>
      <c r="BA210" s="48">
        <v>210</v>
      </c>
      <c r="BB210" s="48"/>
      <c r="BC210" s="49">
        <v>210</v>
      </c>
      <c r="BD210" s="48">
        <v>210</v>
      </c>
      <c r="BE210" s="48">
        <v>210</v>
      </c>
      <c r="BF210" s="48">
        <v>210</v>
      </c>
      <c r="BG210" s="48">
        <v>210</v>
      </c>
      <c r="BH210" s="48">
        <v>210</v>
      </c>
      <c r="BI210" s="48">
        <v>210</v>
      </c>
      <c r="BJ210" s="48">
        <v>210</v>
      </c>
      <c r="BK210" s="48">
        <v>210</v>
      </c>
      <c r="BL210" s="48">
        <v>210</v>
      </c>
      <c r="BM210" s="48">
        <v>210</v>
      </c>
      <c r="BN210" s="48">
        <v>210</v>
      </c>
      <c r="BO210" s="48"/>
      <c r="BP210" s="48">
        <v>210</v>
      </c>
      <c r="BQ210" s="48">
        <v>210</v>
      </c>
      <c r="BR210" s="48">
        <v>210</v>
      </c>
      <c r="BS210" s="48">
        <v>210</v>
      </c>
      <c r="BT210" s="48">
        <v>210</v>
      </c>
      <c r="BU210" s="48">
        <v>210</v>
      </c>
      <c r="BV210" s="48">
        <v>210</v>
      </c>
      <c r="BW210" s="48">
        <v>210</v>
      </c>
      <c r="BX210" s="48">
        <v>210</v>
      </c>
      <c r="BY210" s="48">
        <v>210</v>
      </c>
      <c r="BZ210" s="48">
        <v>210</v>
      </c>
      <c r="CA210" s="48">
        <v>210</v>
      </c>
      <c r="CB210" s="48">
        <v>210</v>
      </c>
      <c r="CC210" s="48"/>
      <c r="CD210" s="48">
        <v>210</v>
      </c>
      <c r="CE210" s="48">
        <v>210</v>
      </c>
      <c r="CF210" s="48">
        <v>210</v>
      </c>
      <c r="CG210" s="48">
        <v>210</v>
      </c>
      <c r="CH210" s="48">
        <v>210</v>
      </c>
      <c r="CI210" s="48">
        <v>210</v>
      </c>
      <c r="CJ210" s="48">
        <v>210</v>
      </c>
      <c r="CK210" s="48">
        <v>210</v>
      </c>
      <c r="CL210" s="48">
        <v>210</v>
      </c>
      <c r="CM210" s="48">
        <v>210</v>
      </c>
      <c r="CN210" s="48">
        <v>210</v>
      </c>
      <c r="CO210" s="48">
        <v>210</v>
      </c>
      <c r="CP210" s="48">
        <v>210</v>
      </c>
      <c r="CQ210" s="48">
        <v>210</v>
      </c>
      <c r="CR210" s="48">
        <v>210</v>
      </c>
      <c r="CS210" s="48">
        <v>210</v>
      </c>
      <c r="CT210" s="48">
        <v>210</v>
      </c>
      <c r="CU210" s="48">
        <v>210</v>
      </c>
      <c r="CV210" s="48">
        <v>210</v>
      </c>
      <c r="CW210" s="48"/>
      <c r="CX210" s="48">
        <v>210</v>
      </c>
      <c r="CY210" s="48">
        <v>210</v>
      </c>
    </row>
    <row r="211" spans="1:103" hidden="1" x14ac:dyDescent="0.25">
      <c r="A211" s="47" t="s">
        <v>10151</v>
      </c>
      <c r="B211" s="48">
        <v>211</v>
      </c>
      <c r="C211" s="48">
        <v>211</v>
      </c>
      <c r="D211" s="48">
        <v>211</v>
      </c>
      <c r="E211" s="48">
        <v>211</v>
      </c>
      <c r="F211" s="48">
        <v>211</v>
      </c>
      <c r="G211" s="48"/>
      <c r="H211" s="48"/>
      <c r="I211" s="48"/>
      <c r="J211" s="48"/>
      <c r="K211" s="48"/>
      <c r="L211" s="48"/>
      <c r="M211" s="48"/>
      <c r="N211" s="48"/>
      <c r="O211" s="48"/>
      <c r="P211" s="48"/>
      <c r="Q211" s="48"/>
      <c r="R211" s="48">
        <v>211</v>
      </c>
      <c r="S211" s="48">
        <v>211</v>
      </c>
      <c r="T211" s="48"/>
      <c r="U211" s="48">
        <v>211</v>
      </c>
      <c r="V211" s="48">
        <v>211</v>
      </c>
      <c r="W211" s="48">
        <v>211</v>
      </c>
      <c r="X211" s="48">
        <v>211</v>
      </c>
      <c r="Y211" s="48">
        <v>211</v>
      </c>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v>211</v>
      </c>
      <c r="AX211" s="48"/>
      <c r="AY211" s="48">
        <v>211</v>
      </c>
      <c r="AZ211" s="48">
        <v>211</v>
      </c>
      <c r="BA211" s="48">
        <v>211</v>
      </c>
      <c r="BB211" s="48"/>
      <c r="BC211" s="49">
        <v>211</v>
      </c>
      <c r="BD211" s="48">
        <v>211</v>
      </c>
      <c r="BE211" s="48">
        <v>211</v>
      </c>
      <c r="BF211" s="48">
        <v>211</v>
      </c>
      <c r="BG211" s="48">
        <v>211</v>
      </c>
      <c r="BH211" s="48">
        <v>211</v>
      </c>
      <c r="BI211" s="48">
        <v>211</v>
      </c>
      <c r="BJ211" s="48">
        <v>211</v>
      </c>
      <c r="BK211" s="48">
        <v>211</v>
      </c>
      <c r="BL211" s="48">
        <v>211</v>
      </c>
      <c r="BM211" s="48">
        <v>211</v>
      </c>
      <c r="BN211" s="48">
        <v>211</v>
      </c>
      <c r="BO211" s="48"/>
      <c r="BP211" s="48">
        <v>211</v>
      </c>
      <c r="BQ211" s="48">
        <v>211</v>
      </c>
      <c r="BR211" s="48">
        <v>211</v>
      </c>
      <c r="BS211" s="48">
        <v>211</v>
      </c>
      <c r="BT211" s="48">
        <v>211</v>
      </c>
      <c r="BU211" s="48">
        <v>211</v>
      </c>
      <c r="BV211" s="48">
        <v>211</v>
      </c>
      <c r="BW211" s="48">
        <v>211</v>
      </c>
      <c r="BX211" s="48">
        <v>211</v>
      </c>
      <c r="BY211" s="48">
        <v>211</v>
      </c>
      <c r="BZ211" s="48">
        <v>211</v>
      </c>
      <c r="CA211" s="48">
        <v>211</v>
      </c>
      <c r="CB211" s="48">
        <v>211</v>
      </c>
      <c r="CC211" s="48"/>
      <c r="CD211" s="48">
        <v>211</v>
      </c>
      <c r="CE211" s="48">
        <v>211</v>
      </c>
      <c r="CF211" s="48">
        <v>211</v>
      </c>
      <c r="CG211" s="48">
        <v>211</v>
      </c>
      <c r="CH211" s="48">
        <v>211</v>
      </c>
      <c r="CI211" s="48">
        <v>211</v>
      </c>
      <c r="CJ211" s="48">
        <v>211</v>
      </c>
      <c r="CK211" s="48">
        <v>211</v>
      </c>
      <c r="CL211" s="48">
        <v>211</v>
      </c>
      <c r="CM211" s="48">
        <v>211</v>
      </c>
      <c r="CN211" s="48">
        <v>211</v>
      </c>
      <c r="CO211" s="48">
        <v>211</v>
      </c>
      <c r="CP211" s="48">
        <v>211</v>
      </c>
      <c r="CQ211" s="48">
        <v>211</v>
      </c>
      <c r="CR211" s="48">
        <v>211</v>
      </c>
      <c r="CS211" s="48">
        <v>211</v>
      </c>
      <c r="CT211" s="48">
        <v>211</v>
      </c>
      <c r="CU211" s="48">
        <v>211</v>
      </c>
      <c r="CV211" s="48">
        <v>211</v>
      </c>
      <c r="CW211" s="48"/>
      <c r="CX211" s="48">
        <v>211</v>
      </c>
      <c r="CY211" s="48">
        <v>211</v>
      </c>
    </row>
    <row r="212" spans="1:103" hidden="1" x14ac:dyDescent="0.25">
      <c r="A212" s="47" t="s">
        <v>10151</v>
      </c>
      <c r="B212" s="48">
        <v>212</v>
      </c>
      <c r="C212" s="48">
        <v>212</v>
      </c>
      <c r="D212" s="48">
        <v>212</v>
      </c>
      <c r="E212" s="48">
        <v>212</v>
      </c>
      <c r="F212" s="48">
        <v>212</v>
      </c>
      <c r="G212" s="48"/>
      <c r="H212" s="48"/>
      <c r="I212" s="48"/>
      <c r="J212" s="48"/>
      <c r="K212" s="48"/>
      <c r="L212" s="48"/>
      <c r="M212" s="48"/>
      <c r="N212" s="48"/>
      <c r="O212" s="48"/>
      <c r="P212" s="48"/>
      <c r="Q212" s="48"/>
      <c r="R212" s="48">
        <v>212</v>
      </c>
      <c r="S212" s="48">
        <v>212</v>
      </c>
      <c r="T212" s="48"/>
      <c r="U212" s="48">
        <v>212</v>
      </c>
      <c r="V212" s="48">
        <v>212</v>
      </c>
      <c r="W212" s="48">
        <v>212</v>
      </c>
      <c r="X212" s="48">
        <v>212</v>
      </c>
      <c r="Y212" s="48">
        <v>212</v>
      </c>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v>212</v>
      </c>
      <c r="AX212" s="48"/>
      <c r="AY212" s="48">
        <v>212</v>
      </c>
      <c r="AZ212" s="48">
        <v>212</v>
      </c>
      <c r="BA212" s="48">
        <v>212</v>
      </c>
      <c r="BB212" s="48"/>
      <c r="BC212" s="49">
        <v>212</v>
      </c>
      <c r="BD212" s="48">
        <v>212</v>
      </c>
      <c r="BE212" s="48">
        <v>212</v>
      </c>
      <c r="BF212" s="48"/>
      <c r="BG212" s="48"/>
      <c r="BH212" s="48"/>
      <c r="BI212" s="48"/>
      <c r="BJ212" s="48"/>
      <c r="BK212" s="48">
        <v>212</v>
      </c>
      <c r="BL212" s="48">
        <v>212</v>
      </c>
      <c r="BM212" s="48">
        <v>212</v>
      </c>
      <c r="BN212" s="48">
        <v>212</v>
      </c>
      <c r="BO212" s="48"/>
      <c r="BP212" s="48">
        <v>212</v>
      </c>
      <c r="BQ212" s="48">
        <v>212</v>
      </c>
      <c r="BR212" s="48">
        <v>212</v>
      </c>
      <c r="BS212" s="48">
        <v>212</v>
      </c>
      <c r="BT212" s="48">
        <v>212</v>
      </c>
      <c r="BU212" s="48">
        <v>212</v>
      </c>
      <c r="BV212" s="48">
        <v>212</v>
      </c>
      <c r="BW212" s="48">
        <v>212</v>
      </c>
      <c r="BX212" s="48">
        <v>212</v>
      </c>
      <c r="BY212" s="48">
        <v>212</v>
      </c>
      <c r="BZ212" s="48">
        <v>212</v>
      </c>
      <c r="CA212" s="48">
        <v>212</v>
      </c>
      <c r="CB212" s="48">
        <v>212</v>
      </c>
      <c r="CC212" s="48"/>
      <c r="CD212" s="48">
        <v>212</v>
      </c>
      <c r="CE212" s="48">
        <v>212</v>
      </c>
      <c r="CF212" s="48">
        <v>212</v>
      </c>
      <c r="CG212" s="48">
        <v>212</v>
      </c>
      <c r="CH212" s="48">
        <v>212</v>
      </c>
      <c r="CI212" s="48">
        <v>212</v>
      </c>
      <c r="CJ212" s="48">
        <v>212</v>
      </c>
      <c r="CK212" s="48">
        <v>212</v>
      </c>
      <c r="CL212" s="48">
        <v>212</v>
      </c>
      <c r="CM212" s="48">
        <v>212</v>
      </c>
      <c r="CN212" s="48">
        <v>212</v>
      </c>
      <c r="CO212" s="48">
        <v>212</v>
      </c>
      <c r="CP212" s="48">
        <v>212</v>
      </c>
      <c r="CQ212" s="48">
        <v>212</v>
      </c>
      <c r="CR212" s="48">
        <v>212</v>
      </c>
      <c r="CS212" s="48"/>
      <c r="CT212" s="48"/>
      <c r="CU212" s="48">
        <v>212</v>
      </c>
      <c r="CV212" s="48">
        <v>212</v>
      </c>
      <c r="CW212" s="48"/>
      <c r="CX212" s="48">
        <v>212</v>
      </c>
      <c r="CY212" s="48">
        <v>212</v>
      </c>
    </row>
    <row r="213" spans="1:103" hidden="1" x14ac:dyDescent="0.25">
      <c r="A213" s="47" t="s">
        <v>10151</v>
      </c>
      <c r="B213" s="48">
        <v>213</v>
      </c>
      <c r="C213" s="48"/>
      <c r="D213" s="48">
        <v>213</v>
      </c>
      <c r="E213" s="48">
        <v>213</v>
      </c>
      <c r="F213" s="48">
        <v>213</v>
      </c>
      <c r="G213" s="48"/>
      <c r="H213" s="48"/>
      <c r="I213" s="48"/>
      <c r="J213" s="48"/>
      <c r="K213" s="48"/>
      <c r="L213" s="48"/>
      <c r="M213" s="48"/>
      <c r="N213" s="48"/>
      <c r="O213" s="48"/>
      <c r="P213" s="48"/>
      <c r="Q213" s="48"/>
      <c r="R213" s="48">
        <v>213</v>
      </c>
      <c r="S213" s="48">
        <v>213</v>
      </c>
      <c r="T213" s="48"/>
      <c r="U213" s="48"/>
      <c r="V213" s="48"/>
      <c r="W213" s="48">
        <v>213</v>
      </c>
      <c r="X213" s="48">
        <v>213</v>
      </c>
      <c r="Y213" s="48">
        <v>213</v>
      </c>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v>213</v>
      </c>
      <c r="AX213" s="48">
        <v>213</v>
      </c>
      <c r="AY213" s="48">
        <v>213</v>
      </c>
      <c r="AZ213" s="48">
        <v>213</v>
      </c>
      <c r="BA213" s="48"/>
      <c r="BB213" s="48"/>
      <c r="BC213" s="49">
        <v>213</v>
      </c>
      <c r="BD213" s="48">
        <v>213</v>
      </c>
      <c r="BE213" s="48">
        <v>213</v>
      </c>
      <c r="BF213" s="48">
        <v>213</v>
      </c>
      <c r="BG213" s="48">
        <v>213</v>
      </c>
      <c r="BH213" s="48">
        <v>213</v>
      </c>
      <c r="BI213" s="48">
        <v>213</v>
      </c>
      <c r="BJ213" s="48">
        <v>213</v>
      </c>
      <c r="BK213" s="48">
        <v>213</v>
      </c>
      <c r="BL213" s="48">
        <v>213</v>
      </c>
      <c r="BM213" s="48">
        <v>213</v>
      </c>
      <c r="BN213" s="48">
        <v>213</v>
      </c>
      <c r="BO213" s="48"/>
      <c r="BP213" s="48">
        <v>213</v>
      </c>
      <c r="BQ213" s="48">
        <v>213</v>
      </c>
      <c r="BR213" s="48">
        <v>213</v>
      </c>
      <c r="BS213" s="48">
        <v>213</v>
      </c>
      <c r="BT213" s="48">
        <v>213</v>
      </c>
      <c r="BU213" s="48">
        <v>213</v>
      </c>
      <c r="BV213" s="48">
        <v>213</v>
      </c>
      <c r="BW213" s="48">
        <v>213</v>
      </c>
      <c r="BX213" s="48">
        <v>213</v>
      </c>
      <c r="BY213" s="48">
        <v>213</v>
      </c>
      <c r="BZ213" s="48">
        <v>213</v>
      </c>
      <c r="CA213" s="48">
        <v>213</v>
      </c>
      <c r="CB213" s="48"/>
      <c r="CC213" s="48"/>
      <c r="CD213" s="48"/>
      <c r="CE213" s="48">
        <v>213</v>
      </c>
      <c r="CF213" s="48"/>
      <c r="CG213" s="48">
        <v>213</v>
      </c>
      <c r="CH213" s="48">
        <v>213</v>
      </c>
      <c r="CI213" s="48">
        <v>213</v>
      </c>
      <c r="CJ213" s="48">
        <v>213</v>
      </c>
      <c r="CK213" s="48">
        <v>213</v>
      </c>
      <c r="CL213" s="48"/>
      <c r="CM213" s="48">
        <v>213</v>
      </c>
      <c r="CN213" s="48">
        <v>213</v>
      </c>
      <c r="CO213" s="48">
        <v>213</v>
      </c>
      <c r="CP213" s="48">
        <v>213</v>
      </c>
      <c r="CQ213" s="48">
        <v>213</v>
      </c>
      <c r="CR213" s="48">
        <v>213</v>
      </c>
      <c r="CS213" s="48">
        <v>213</v>
      </c>
      <c r="CT213" s="48">
        <v>213</v>
      </c>
      <c r="CU213" s="48">
        <v>213</v>
      </c>
      <c r="CV213" s="48">
        <v>213</v>
      </c>
      <c r="CW213" s="48"/>
      <c r="CX213" s="48">
        <v>213</v>
      </c>
      <c r="CY213" s="48">
        <v>213</v>
      </c>
    </row>
    <row r="214" spans="1:103" hidden="1" x14ac:dyDescent="0.25">
      <c r="A214" s="47" t="s">
        <v>10151</v>
      </c>
      <c r="B214" s="48">
        <v>214</v>
      </c>
      <c r="C214" s="48">
        <v>214</v>
      </c>
      <c r="D214" s="48">
        <v>214</v>
      </c>
      <c r="E214" s="48">
        <v>214</v>
      </c>
      <c r="F214" s="48">
        <v>214</v>
      </c>
      <c r="G214" s="48"/>
      <c r="H214" s="48"/>
      <c r="I214" s="48"/>
      <c r="J214" s="48"/>
      <c r="K214" s="48"/>
      <c r="L214" s="48"/>
      <c r="M214" s="48"/>
      <c r="N214" s="48"/>
      <c r="O214" s="48"/>
      <c r="P214" s="48"/>
      <c r="Q214" s="48"/>
      <c r="R214" s="48">
        <v>214</v>
      </c>
      <c r="S214" s="48">
        <v>214</v>
      </c>
      <c r="T214" s="48"/>
      <c r="U214" s="48">
        <v>214</v>
      </c>
      <c r="V214" s="48">
        <v>214</v>
      </c>
      <c r="W214" s="48">
        <v>214</v>
      </c>
      <c r="X214" s="48">
        <v>214</v>
      </c>
      <c r="Y214" s="48">
        <v>214</v>
      </c>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v>214</v>
      </c>
      <c r="AX214" s="48"/>
      <c r="AY214" s="48">
        <v>214</v>
      </c>
      <c r="AZ214" s="48">
        <v>214</v>
      </c>
      <c r="BA214" s="48">
        <v>214</v>
      </c>
      <c r="BB214" s="48"/>
      <c r="BC214" s="49">
        <v>214</v>
      </c>
      <c r="BD214" s="48">
        <v>214</v>
      </c>
      <c r="BE214" s="48">
        <v>214</v>
      </c>
      <c r="BF214" s="48">
        <v>214</v>
      </c>
      <c r="BG214" s="48">
        <v>214</v>
      </c>
      <c r="BH214" s="48">
        <v>214</v>
      </c>
      <c r="BI214" s="48">
        <v>214</v>
      </c>
      <c r="BJ214" s="48">
        <v>214</v>
      </c>
      <c r="BK214" s="48">
        <v>214</v>
      </c>
      <c r="BL214" s="48">
        <v>214</v>
      </c>
      <c r="BM214" s="48"/>
      <c r="BN214" s="48">
        <v>214</v>
      </c>
      <c r="BO214" s="48">
        <v>214</v>
      </c>
      <c r="BP214" s="48">
        <v>214</v>
      </c>
      <c r="BQ214" s="48">
        <v>214</v>
      </c>
      <c r="BR214" s="48">
        <v>214</v>
      </c>
      <c r="BS214" s="48">
        <v>214</v>
      </c>
      <c r="BT214" s="48">
        <v>214</v>
      </c>
      <c r="BU214" s="48">
        <v>214</v>
      </c>
      <c r="BV214" s="48">
        <v>214</v>
      </c>
      <c r="BW214" s="48">
        <v>214</v>
      </c>
      <c r="BX214" s="48">
        <v>214</v>
      </c>
      <c r="BY214" s="48">
        <v>214</v>
      </c>
      <c r="BZ214" s="48">
        <v>214</v>
      </c>
      <c r="CA214" s="48">
        <v>214</v>
      </c>
      <c r="CB214" s="48">
        <v>214</v>
      </c>
      <c r="CC214" s="48">
        <v>214</v>
      </c>
      <c r="CD214" s="48">
        <v>214</v>
      </c>
      <c r="CE214" s="48">
        <v>214</v>
      </c>
      <c r="CF214" s="48">
        <v>214</v>
      </c>
      <c r="CG214" s="48">
        <v>214</v>
      </c>
      <c r="CH214" s="48">
        <v>214</v>
      </c>
      <c r="CI214" s="48">
        <v>214</v>
      </c>
      <c r="CJ214" s="48">
        <v>214</v>
      </c>
      <c r="CK214" s="48">
        <v>214</v>
      </c>
      <c r="CL214" s="48">
        <v>214</v>
      </c>
      <c r="CM214" s="48">
        <v>214</v>
      </c>
      <c r="CN214" s="48">
        <v>214</v>
      </c>
      <c r="CO214" s="48">
        <v>214</v>
      </c>
      <c r="CP214" s="48">
        <v>214</v>
      </c>
      <c r="CQ214" s="48">
        <v>214</v>
      </c>
      <c r="CR214" s="48">
        <v>214</v>
      </c>
      <c r="CS214" s="48">
        <v>214</v>
      </c>
      <c r="CT214" s="48">
        <v>214</v>
      </c>
      <c r="CU214" s="48">
        <v>214</v>
      </c>
      <c r="CV214" s="48">
        <v>214</v>
      </c>
      <c r="CW214" s="48"/>
      <c r="CX214" s="48">
        <v>214</v>
      </c>
      <c r="CY214" s="48">
        <v>214</v>
      </c>
    </row>
    <row r="215" spans="1:103" hidden="1" x14ac:dyDescent="0.25">
      <c r="A215" s="47" t="s">
        <v>10151</v>
      </c>
      <c r="B215" s="48">
        <v>215</v>
      </c>
      <c r="C215" s="48">
        <v>215</v>
      </c>
      <c r="D215" s="48">
        <v>215</v>
      </c>
      <c r="E215" s="48">
        <v>215</v>
      </c>
      <c r="F215" s="48">
        <v>215</v>
      </c>
      <c r="G215" s="48"/>
      <c r="H215" s="48"/>
      <c r="I215" s="48"/>
      <c r="J215" s="48"/>
      <c r="K215" s="48"/>
      <c r="L215" s="48"/>
      <c r="M215" s="48"/>
      <c r="N215" s="48"/>
      <c r="O215" s="48"/>
      <c r="P215" s="48"/>
      <c r="Q215" s="48"/>
      <c r="R215" s="48">
        <v>215</v>
      </c>
      <c r="S215" s="48">
        <v>215</v>
      </c>
      <c r="T215" s="48"/>
      <c r="U215" s="48">
        <v>215</v>
      </c>
      <c r="V215" s="48">
        <v>215</v>
      </c>
      <c r="W215" s="48">
        <v>215</v>
      </c>
      <c r="X215" s="48">
        <v>215</v>
      </c>
      <c r="Y215" s="48">
        <v>215</v>
      </c>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v>215</v>
      </c>
      <c r="AX215" s="48"/>
      <c r="AY215" s="48">
        <v>215</v>
      </c>
      <c r="AZ215" s="48">
        <v>215</v>
      </c>
      <c r="BA215" s="48">
        <v>215</v>
      </c>
      <c r="BB215" s="48"/>
      <c r="BC215" s="49">
        <v>215</v>
      </c>
      <c r="BD215" s="48">
        <v>215</v>
      </c>
      <c r="BE215" s="48">
        <v>215</v>
      </c>
      <c r="BF215" s="48">
        <v>215</v>
      </c>
      <c r="BG215" s="48">
        <v>215</v>
      </c>
      <c r="BH215" s="48">
        <v>215</v>
      </c>
      <c r="BI215" s="48">
        <v>215</v>
      </c>
      <c r="BJ215" s="48">
        <v>215</v>
      </c>
      <c r="BK215" s="48">
        <v>215</v>
      </c>
      <c r="BL215" s="48">
        <v>215</v>
      </c>
      <c r="BM215" s="48">
        <v>215</v>
      </c>
      <c r="BN215" s="48">
        <v>215</v>
      </c>
      <c r="BO215" s="48">
        <v>215</v>
      </c>
      <c r="BP215" s="48">
        <v>215</v>
      </c>
      <c r="BQ215" s="48">
        <v>215</v>
      </c>
      <c r="BR215" s="48">
        <v>215</v>
      </c>
      <c r="BS215" s="48">
        <v>215</v>
      </c>
      <c r="BT215" s="48">
        <v>215</v>
      </c>
      <c r="BU215" s="48">
        <v>215</v>
      </c>
      <c r="BV215" s="48">
        <v>215</v>
      </c>
      <c r="BW215" s="48">
        <v>215</v>
      </c>
      <c r="BX215" s="48">
        <v>215</v>
      </c>
      <c r="BY215" s="48">
        <v>215</v>
      </c>
      <c r="BZ215" s="48">
        <v>215</v>
      </c>
      <c r="CA215" s="48">
        <v>215</v>
      </c>
      <c r="CB215" s="48">
        <v>215</v>
      </c>
      <c r="CC215" s="48"/>
      <c r="CD215" s="48">
        <v>215</v>
      </c>
      <c r="CE215" s="48">
        <v>215</v>
      </c>
      <c r="CF215" s="48">
        <v>215</v>
      </c>
      <c r="CG215" s="48">
        <v>215</v>
      </c>
      <c r="CH215" s="48">
        <v>215</v>
      </c>
      <c r="CI215" s="48">
        <v>215</v>
      </c>
      <c r="CJ215" s="48">
        <v>215</v>
      </c>
      <c r="CK215" s="48">
        <v>215</v>
      </c>
      <c r="CL215" s="48">
        <v>215</v>
      </c>
      <c r="CM215" s="48">
        <v>215</v>
      </c>
      <c r="CN215" s="48">
        <v>215</v>
      </c>
      <c r="CO215" s="48">
        <v>215</v>
      </c>
      <c r="CP215" s="48">
        <v>215</v>
      </c>
      <c r="CQ215" s="48">
        <v>215</v>
      </c>
      <c r="CR215" s="48">
        <v>215</v>
      </c>
      <c r="CS215" s="48">
        <v>215</v>
      </c>
      <c r="CT215" s="48">
        <v>215</v>
      </c>
      <c r="CU215" s="48">
        <v>215</v>
      </c>
      <c r="CV215" s="48">
        <v>215</v>
      </c>
      <c r="CW215" s="48"/>
      <c r="CX215" s="48">
        <v>215</v>
      </c>
      <c r="CY215" s="48">
        <v>215</v>
      </c>
    </row>
    <row r="216" spans="1:103" hidden="1" x14ac:dyDescent="0.25">
      <c r="A216" s="47" t="s">
        <v>10151</v>
      </c>
      <c r="B216" s="48">
        <v>216</v>
      </c>
      <c r="C216" s="48">
        <v>216</v>
      </c>
      <c r="D216" s="48">
        <v>216</v>
      </c>
      <c r="E216" s="48">
        <v>216</v>
      </c>
      <c r="F216" s="48">
        <v>216</v>
      </c>
      <c r="G216" s="48"/>
      <c r="H216" s="48"/>
      <c r="I216" s="48"/>
      <c r="J216" s="48"/>
      <c r="K216" s="48"/>
      <c r="L216" s="48"/>
      <c r="M216" s="48"/>
      <c r="N216" s="48"/>
      <c r="O216" s="48"/>
      <c r="P216" s="48"/>
      <c r="Q216" s="48"/>
      <c r="R216" s="48">
        <v>216</v>
      </c>
      <c r="S216" s="48">
        <v>216</v>
      </c>
      <c r="T216" s="48"/>
      <c r="U216" s="48">
        <v>216</v>
      </c>
      <c r="V216" s="48"/>
      <c r="W216" s="48">
        <v>216</v>
      </c>
      <c r="X216" s="48">
        <v>216</v>
      </c>
      <c r="Y216" s="48">
        <v>216</v>
      </c>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v>216</v>
      </c>
      <c r="AX216" s="48"/>
      <c r="AY216" s="48">
        <v>216</v>
      </c>
      <c r="AZ216" s="48">
        <v>216</v>
      </c>
      <c r="BA216" s="48">
        <v>216</v>
      </c>
      <c r="BB216" s="48"/>
      <c r="BC216" s="49">
        <v>216</v>
      </c>
      <c r="BD216" s="48">
        <v>216</v>
      </c>
      <c r="BE216" s="48">
        <v>216</v>
      </c>
      <c r="BF216" s="48">
        <v>216</v>
      </c>
      <c r="BG216" s="48">
        <v>216</v>
      </c>
      <c r="BH216" s="48">
        <v>216</v>
      </c>
      <c r="BI216" s="48">
        <v>216</v>
      </c>
      <c r="BJ216" s="48">
        <v>216</v>
      </c>
      <c r="BK216" s="48">
        <v>216</v>
      </c>
      <c r="BL216" s="48">
        <v>216</v>
      </c>
      <c r="BM216" s="48">
        <v>216</v>
      </c>
      <c r="BN216" s="48">
        <v>216</v>
      </c>
      <c r="BO216" s="48"/>
      <c r="BP216" s="48">
        <v>216</v>
      </c>
      <c r="BQ216" s="48">
        <v>216</v>
      </c>
      <c r="BR216" s="48"/>
      <c r="BS216" s="48">
        <v>216</v>
      </c>
      <c r="BT216" s="48">
        <v>216</v>
      </c>
      <c r="BU216" s="48">
        <v>216</v>
      </c>
      <c r="BV216" s="48">
        <v>216</v>
      </c>
      <c r="BW216" s="48">
        <v>216</v>
      </c>
      <c r="BX216" s="48">
        <v>216</v>
      </c>
      <c r="BY216" s="48">
        <v>216</v>
      </c>
      <c r="BZ216" s="48">
        <v>216</v>
      </c>
      <c r="CA216" s="48">
        <v>216</v>
      </c>
      <c r="CB216" s="48">
        <v>216</v>
      </c>
      <c r="CC216" s="48">
        <v>216</v>
      </c>
      <c r="CD216" s="48">
        <v>216</v>
      </c>
      <c r="CE216" s="48">
        <v>216</v>
      </c>
      <c r="CF216" s="48">
        <v>216</v>
      </c>
      <c r="CG216" s="48">
        <v>216</v>
      </c>
      <c r="CH216" s="48">
        <v>216</v>
      </c>
      <c r="CI216" s="48">
        <v>216</v>
      </c>
      <c r="CJ216" s="48">
        <v>216</v>
      </c>
      <c r="CK216" s="48">
        <v>216</v>
      </c>
      <c r="CL216" s="48">
        <v>216</v>
      </c>
      <c r="CM216" s="48">
        <v>216</v>
      </c>
      <c r="CN216" s="48">
        <v>216</v>
      </c>
      <c r="CO216" s="48">
        <v>216</v>
      </c>
      <c r="CP216" s="48">
        <v>216</v>
      </c>
      <c r="CQ216" s="48">
        <v>216</v>
      </c>
      <c r="CR216" s="48">
        <v>216</v>
      </c>
      <c r="CS216" s="48">
        <v>216</v>
      </c>
      <c r="CT216" s="48">
        <v>216</v>
      </c>
      <c r="CU216" s="48">
        <v>216</v>
      </c>
      <c r="CV216" s="48">
        <v>216</v>
      </c>
      <c r="CW216" s="48"/>
      <c r="CX216" s="48">
        <v>216</v>
      </c>
      <c r="CY216" s="48">
        <v>216</v>
      </c>
    </row>
    <row r="217" spans="1:103" hidden="1" x14ac:dyDescent="0.25">
      <c r="A217" s="47" t="s">
        <v>10151</v>
      </c>
      <c r="B217" s="48">
        <v>217</v>
      </c>
      <c r="C217" s="48">
        <v>217</v>
      </c>
      <c r="D217" s="48">
        <v>217</v>
      </c>
      <c r="E217" s="48">
        <v>217</v>
      </c>
      <c r="F217" s="48">
        <v>217</v>
      </c>
      <c r="G217" s="48"/>
      <c r="H217" s="48"/>
      <c r="I217" s="48"/>
      <c r="J217" s="48"/>
      <c r="K217" s="48"/>
      <c r="L217" s="48"/>
      <c r="M217" s="48"/>
      <c r="N217" s="48"/>
      <c r="O217" s="48"/>
      <c r="P217" s="48"/>
      <c r="Q217" s="48"/>
      <c r="R217" s="48">
        <v>217</v>
      </c>
      <c r="S217" s="48">
        <v>217</v>
      </c>
      <c r="T217" s="48"/>
      <c r="U217" s="48">
        <v>217</v>
      </c>
      <c r="V217" s="48">
        <v>217</v>
      </c>
      <c r="W217" s="48">
        <v>217</v>
      </c>
      <c r="X217" s="48">
        <v>217</v>
      </c>
      <c r="Y217" s="48">
        <v>217</v>
      </c>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v>217</v>
      </c>
      <c r="AX217" s="48"/>
      <c r="AY217" s="48">
        <v>217</v>
      </c>
      <c r="AZ217" s="48">
        <v>217</v>
      </c>
      <c r="BA217" s="48">
        <v>217</v>
      </c>
      <c r="BB217" s="48"/>
      <c r="BC217" s="49">
        <v>217</v>
      </c>
      <c r="BD217" s="48">
        <v>217</v>
      </c>
      <c r="BE217" s="48">
        <v>217</v>
      </c>
      <c r="BF217" s="48">
        <v>217</v>
      </c>
      <c r="BG217" s="48">
        <v>217</v>
      </c>
      <c r="BH217" s="48">
        <v>217</v>
      </c>
      <c r="BI217" s="48">
        <v>217</v>
      </c>
      <c r="BJ217" s="48">
        <v>217</v>
      </c>
      <c r="BK217" s="48">
        <v>217</v>
      </c>
      <c r="BL217" s="48">
        <v>217</v>
      </c>
      <c r="BM217" s="48">
        <v>217</v>
      </c>
      <c r="BN217" s="48"/>
      <c r="BO217" s="48"/>
      <c r="BP217" s="48">
        <v>217</v>
      </c>
      <c r="BQ217" s="48">
        <v>217</v>
      </c>
      <c r="BR217" s="48">
        <v>217</v>
      </c>
      <c r="BS217" s="48">
        <v>217</v>
      </c>
      <c r="BT217" s="48">
        <v>217</v>
      </c>
      <c r="BU217" s="48">
        <v>217</v>
      </c>
      <c r="BV217" s="48">
        <v>217</v>
      </c>
      <c r="BW217" s="48">
        <v>217</v>
      </c>
      <c r="BX217" s="48">
        <v>217</v>
      </c>
      <c r="BY217" s="48">
        <v>217</v>
      </c>
      <c r="BZ217" s="48">
        <v>217</v>
      </c>
      <c r="CA217" s="48">
        <v>217</v>
      </c>
      <c r="CB217" s="48"/>
      <c r="CC217" s="48"/>
      <c r="CD217" s="48"/>
      <c r="CE217" s="48">
        <v>217</v>
      </c>
      <c r="CF217" s="48"/>
      <c r="CG217" s="48">
        <v>217</v>
      </c>
      <c r="CH217" s="48">
        <v>217</v>
      </c>
      <c r="CI217" s="48">
        <v>217</v>
      </c>
      <c r="CJ217" s="48">
        <v>217</v>
      </c>
      <c r="CK217" s="48">
        <v>217</v>
      </c>
      <c r="CL217" s="48">
        <v>217</v>
      </c>
      <c r="CM217" s="48">
        <v>217</v>
      </c>
      <c r="CN217" s="48">
        <v>217</v>
      </c>
      <c r="CO217" s="48">
        <v>217</v>
      </c>
      <c r="CP217" s="48">
        <v>217</v>
      </c>
      <c r="CQ217" s="48">
        <v>217</v>
      </c>
      <c r="CR217" s="48">
        <v>217</v>
      </c>
      <c r="CS217" s="48">
        <v>217</v>
      </c>
      <c r="CT217" s="48">
        <v>217</v>
      </c>
      <c r="CU217" s="48">
        <v>217</v>
      </c>
      <c r="CV217" s="48">
        <v>217</v>
      </c>
      <c r="CW217" s="48"/>
      <c r="CX217" s="48">
        <v>217</v>
      </c>
      <c r="CY217" s="48">
        <v>217</v>
      </c>
    </row>
    <row r="218" spans="1:103" hidden="1" x14ac:dyDescent="0.25">
      <c r="A218" s="47" t="s">
        <v>10151</v>
      </c>
      <c r="B218" s="48">
        <v>218</v>
      </c>
      <c r="C218" s="48">
        <v>218</v>
      </c>
      <c r="D218" s="48">
        <v>218</v>
      </c>
      <c r="E218" s="48">
        <v>218</v>
      </c>
      <c r="F218" s="48">
        <v>218</v>
      </c>
      <c r="G218" s="48"/>
      <c r="H218" s="48"/>
      <c r="I218" s="48"/>
      <c r="J218" s="48"/>
      <c r="K218" s="48"/>
      <c r="L218" s="48"/>
      <c r="M218" s="48"/>
      <c r="N218" s="48"/>
      <c r="O218" s="48"/>
      <c r="P218" s="48"/>
      <c r="Q218" s="48"/>
      <c r="R218" s="48">
        <v>218</v>
      </c>
      <c r="S218" s="48">
        <v>218</v>
      </c>
      <c r="T218" s="48"/>
      <c r="U218" s="48">
        <v>218</v>
      </c>
      <c r="V218" s="48">
        <v>218</v>
      </c>
      <c r="W218" s="48">
        <v>218</v>
      </c>
      <c r="X218" s="48">
        <v>218</v>
      </c>
      <c r="Y218" s="48">
        <v>218</v>
      </c>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v>218</v>
      </c>
      <c r="AX218" s="48"/>
      <c r="AY218" s="48">
        <v>218</v>
      </c>
      <c r="AZ218" s="48">
        <v>218</v>
      </c>
      <c r="BA218" s="48">
        <v>218</v>
      </c>
      <c r="BB218" s="48"/>
      <c r="BC218" s="49">
        <v>218</v>
      </c>
      <c r="BD218" s="48">
        <v>218</v>
      </c>
      <c r="BE218" s="48">
        <v>218</v>
      </c>
      <c r="BF218" s="48">
        <v>218</v>
      </c>
      <c r="BG218" s="48">
        <v>218</v>
      </c>
      <c r="BH218" s="48">
        <v>218</v>
      </c>
      <c r="BI218" s="48">
        <v>218</v>
      </c>
      <c r="BJ218" s="48">
        <v>218</v>
      </c>
      <c r="BK218" s="48">
        <v>218</v>
      </c>
      <c r="BL218" s="48">
        <v>218</v>
      </c>
      <c r="BM218" s="48">
        <v>218</v>
      </c>
      <c r="BN218" s="48">
        <v>218</v>
      </c>
      <c r="BO218" s="48"/>
      <c r="BP218" s="48">
        <v>218</v>
      </c>
      <c r="BQ218" s="48">
        <v>218</v>
      </c>
      <c r="BR218" s="48">
        <v>218</v>
      </c>
      <c r="BS218" s="48">
        <v>218</v>
      </c>
      <c r="BT218" s="48">
        <v>218</v>
      </c>
      <c r="BU218" s="48">
        <v>218</v>
      </c>
      <c r="BV218" s="48">
        <v>218</v>
      </c>
      <c r="BW218" s="48">
        <v>218</v>
      </c>
      <c r="BX218" s="48">
        <v>218</v>
      </c>
      <c r="BY218" s="48">
        <v>218</v>
      </c>
      <c r="BZ218" s="48">
        <v>218</v>
      </c>
      <c r="CA218" s="48">
        <v>218</v>
      </c>
      <c r="CB218" s="48">
        <v>218</v>
      </c>
      <c r="CC218" s="48">
        <v>218</v>
      </c>
      <c r="CD218" s="48">
        <v>218</v>
      </c>
      <c r="CE218" s="48">
        <v>218</v>
      </c>
      <c r="CF218" s="48">
        <v>218</v>
      </c>
      <c r="CG218" s="48">
        <v>218</v>
      </c>
      <c r="CH218" s="48">
        <v>218</v>
      </c>
      <c r="CI218" s="48">
        <v>218</v>
      </c>
      <c r="CJ218" s="48">
        <v>218</v>
      </c>
      <c r="CK218" s="48">
        <v>218</v>
      </c>
      <c r="CL218" s="48">
        <v>218</v>
      </c>
      <c r="CM218" s="48">
        <v>218</v>
      </c>
      <c r="CN218" s="48">
        <v>218</v>
      </c>
      <c r="CO218" s="48">
        <v>218</v>
      </c>
      <c r="CP218" s="48">
        <v>218</v>
      </c>
      <c r="CQ218" s="48">
        <v>218</v>
      </c>
      <c r="CR218" s="48">
        <v>218</v>
      </c>
      <c r="CS218" s="48">
        <v>218</v>
      </c>
      <c r="CT218" s="48">
        <v>218</v>
      </c>
      <c r="CU218" s="48">
        <v>218</v>
      </c>
      <c r="CV218" s="48">
        <v>218</v>
      </c>
      <c r="CW218" s="48"/>
      <c r="CX218" s="48">
        <v>218</v>
      </c>
      <c r="CY218" s="48">
        <v>218</v>
      </c>
    </row>
    <row r="219" spans="1:103" hidden="1" x14ac:dyDescent="0.25">
      <c r="A219" s="47" t="s">
        <v>10151</v>
      </c>
      <c r="B219" s="48">
        <v>219</v>
      </c>
      <c r="C219" s="48">
        <v>219</v>
      </c>
      <c r="D219" s="48">
        <v>219</v>
      </c>
      <c r="E219" s="48">
        <v>219</v>
      </c>
      <c r="F219" s="48">
        <v>219</v>
      </c>
      <c r="G219" s="48"/>
      <c r="H219" s="48"/>
      <c r="I219" s="48"/>
      <c r="J219" s="48"/>
      <c r="K219" s="48"/>
      <c r="L219" s="48"/>
      <c r="M219" s="48"/>
      <c r="N219" s="48"/>
      <c r="O219" s="48"/>
      <c r="P219" s="48"/>
      <c r="Q219" s="48"/>
      <c r="R219" s="48">
        <v>219</v>
      </c>
      <c r="S219" s="48">
        <v>219</v>
      </c>
      <c r="T219" s="48"/>
      <c r="U219" s="48"/>
      <c r="V219" s="48">
        <v>219</v>
      </c>
      <c r="W219" s="48">
        <v>219</v>
      </c>
      <c r="X219" s="48">
        <v>219</v>
      </c>
      <c r="Y219" s="48">
        <v>219</v>
      </c>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v>219</v>
      </c>
      <c r="AX219" s="48"/>
      <c r="AY219" s="48">
        <v>219</v>
      </c>
      <c r="AZ219" s="48">
        <v>219</v>
      </c>
      <c r="BA219" s="48">
        <v>219</v>
      </c>
      <c r="BB219" s="48"/>
      <c r="BC219" s="49">
        <v>219</v>
      </c>
      <c r="BD219" s="48">
        <v>219</v>
      </c>
      <c r="BE219" s="48">
        <v>219</v>
      </c>
      <c r="BF219" s="48">
        <v>219</v>
      </c>
      <c r="BG219" s="48">
        <v>219</v>
      </c>
      <c r="BH219" s="48">
        <v>219</v>
      </c>
      <c r="BI219" s="48">
        <v>219</v>
      </c>
      <c r="BJ219" s="48">
        <v>219</v>
      </c>
      <c r="BK219" s="48">
        <v>219</v>
      </c>
      <c r="BL219" s="48">
        <v>219</v>
      </c>
      <c r="BM219" s="48">
        <v>219</v>
      </c>
      <c r="BN219" s="48">
        <v>219</v>
      </c>
      <c r="BO219" s="48"/>
      <c r="BP219" s="48">
        <v>219</v>
      </c>
      <c r="BQ219" s="48">
        <v>219</v>
      </c>
      <c r="BR219" s="48">
        <v>219</v>
      </c>
      <c r="BS219" s="48">
        <v>219</v>
      </c>
      <c r="BT219" s="48">
        <v>219</v>
      </c>
      <c r="BU219" s="48">
        <v>219</v>
      </c>
      <c r="BV219" s="48">
        <v>219</v>
      </c>
      <c r="BW219" s="48">
        <v>219</v>
      </c>
      <c r="BX219" s="48">
        <v>219</v>
      </c>
      <c r="BY219" s="48">
        <v>219</v>
      </c>
      <c r="BZ219" s="48">
        <v>219</v>
      </c>
      <c r="CA219" s="48">
        <v>219</v>
      </c>
      <c r="CB219" s="48">
        <v>219</v>
      </c>
      <c r="CC219" s="48">
        <v>219</v>
      </c>
      <c r="CD219" s="48">
        <v>219</v>
      </c>
      <c r="CE219" s="48">
        <v>219</v>
      </c>
      <c r="CF219" s="48">
        <v>219</v>
      </c>
      <c r="CG219" s="48">
        <v>219</v>
      </c>
      <c r="CH219" s="48">
        <v>219</v>
      </c>
      <c r="CI219" s="48">
        <v>219</v>
      </c>
      <c r="CJ219" s="48">
        <v>219</v>
      </c>
      <c r="CK219" s="48">
        <v>219</v>
      </c>
      <c r="CL219" s="48"/>
      <c r="CM219" s="48">
        <v>219</v>
      </c>
      <c r="CN219" s="48">
        <v>219</v>
      </c>
      <c r="CO219" s="48">
        <v>219</v>
      </c>
      <c r="CP219" s="48">
        <v>219</v>
      </c>
      <c r="CQ219" s="48">
        <v>219</v>
      </c>
      <c r="CR219" s="48">
        <v>219</v>
      </c>
      <c r="CS219" s="48">
        <v>219</v>
      </c>
      <c r="CT219" s="48">
        <v>219</v>
      </c>
      <c r="CU219" s="48">
        <v>219</v>
      </c>
      <c r="CV219" s="48">
        <v>219</v>
      </c>
      <c r="CW219" s="48"/>
      <c r="CX219" s="48">
        <v>219</v>
      </c>
      <c r="CY219" s="48">
        <v>219</v>
      </c>
    </row>
    <row r="220" spans="1:103" hidden="1" x14ac:dyDescent="0.25">
      <c r="A220" s="5" t="s">
        <v>10150</v>
      </c>
      <c r="B220" s="21"/>
      <c r="C220" s="21">
        <v>220</v>
      </c>
      <c r="D220" s="21">
        <v>220</v>
      </c>
      <c r="E220" s="21">
        <v>220</v>
      </c>
      <c r="F220" s="21">
        <v>220</v>
      </c>
      <c r="G220" s="21"/>
      <c r="H220" s="21"/>
      <c r="I220" s="21"/>
      <c r="J220" s="21"/>
      <c r="K220" s="21"/>
      <c r="L220" s="21"/>
      <c r="M220" s="21"/>
      <c r="N220" s="21"/>
      <c r="O220" s="21"/>
      <c r="P220" s="21"/>
      <c r="Q220" s="21"/>
      <c r="R220" s="21">
        <v>220</v>
      </c>
      <c r="S220" s="21">
        <v>220</v>
      </c>
      <c r="T220" s="21"/>
      <c r="U220" s="21"/>
      <c r="V220" s="21"/>
      <c r="W220" s="21">
        <v>220</v>
      </c>
      <c r="X220" s="21">
        <v>220</v>
      </c>
      <c r="Y220" s="21">
        <v>220</v>
      </c>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v>220</v>
      </c>
      <c r="AX220" s="21"/>
      <c r="AY220" s="21">
        <v>220</v>
      </c>
      <c r="AZ220" s="21">
        <v>220</v>
      </c>
      <c r="BA220" s="21">
        <v>220</v>
      </c>
      <c r="BB220" s="21"/>
      <c r="BC220" s="46">
        <v>220</v>
      </c>
      <c r="BD220" s="21">
        <v>220</v>
      </c>
      <c r="BE220" s="21">
        <v>220</v>
      </c>
      <c r="BF220" s="21"/>
      <c r="BG220" s="21"/>
      <c r="BH220" s="21"/>
      <c r="BI220" s="21"/>
      <c r="BJ220" s="21"/>
      <c r="BK220" s="21">
        <v>220</v>
      </c>
      <c r="BL220" s="21">
        <v>220</v>
      </c>
      <c r="BM220" s="21">
        <v>220</v>
      </c>
      <c r="BN220" s="21">
        <v>220</v>
      </c>
      <c r="BO220" s="21">
        <v>220</v>
      </c>
      <c r="BP220" s="21">
        <v>220</v>
      </c>
      <c r="BQ220" s="21">
        <v>220</v>
      </c>
      <c r="BR220" s="21">
        <v>220</v>
      </c>
      <c r="BS220" s="21"/>
      <c r="BT220" s="21">
        <v>220</v>
      </c>
      <c r="BU220" s="21">
        <v>220</v>
      </c>
      <c r="BV220" s="21">
        <v>220</v>
      </c>
      <c r="BW220" s="21">
        <v>220</v>
      </c>
      <c r="BX220" s="21">
        <v>220</v>
      </c>
      <c r="BY220" s="21">
        <v>220</v>
      </c>
      <c r="BZ220" s="21">
        <v>220</v>
      </c>
      <c r="CA220" s="21">
        <v>220</v>
      </c>
      <c r="CB220" s="21">
        <v>220</v>
      </c>
      <c r="CC220" s="21">
        <v>220</v>
      </c>
      <c r="CD220" s="21">
        <v>220</v>
      </c>
      <c r="CE220" s="21">
        <v>220</v>
      </c>
      <c r="CF220" s="21">
        <v>220</v>
      </c>
      <c r="CG220" s="21">
        <v>220</v>
      </c>
      <c r="CH220" s="21">
        <v>220</v>
      </c>
      <c r="CI220" s="21">
        <v>220</v>
      </c>
      <c r="CJ220" s="21">
        <v>220</v>
      </c>
      <c r="CK220" s="21">
        <v>220</v>
      </c>
      <c r="CL220" s="21"/>
      <c r="CM220" s="21">
        <v>220</v>
      </c>
      <c r="CN220" s="21"/>
      <c r="CO220" s="21">
        <v>220</v>
      </c>
      <c r="CP220" s="21">
        <v>220</v>
      </c>
      <c r="CQ220" s="21">
        <v>220</v>
      </c>
      <c r="CR220" s="21">
        <v>220</v>
      </c>
      <c r="CS220" s="21"/>
      <c r="CT220" s="21"/>
      <c r="CU220" s="21"/>
      <c r="CV220" s="21">
        <v>220</v>
      </c>
      <c r="CW220" s="21"/>
      <c r="CX220" s="21">
        <v>220</v>
      </c>
      <c r="CY220" s="21">
        <v>220</v>
      </c>
    </row>
    <row r="221" spans="1:103" hidden="1" x14ac:dyDescent="0.25">
      <c r="A221" s="5" t="s">
        <v>10150</v>
      </c>
      <c r="B221" s="21"/>
      <c r="C221" s="21">
        <v>221</v>
      </c>
      <c r="D221" s="21">
        <v>221</v>
      </c>
      <c r="E221" s="21">
        <v>221</v>
      </c>
      <c r="F221" s="21">
        <v>221</v>
      </c>
      <c r="G221" s="21"/>
      <c r="H221" s="21"/>
      <c r="I221" s="21"/>
      <c r="J221" s="21"/>
      <c r="K221" s="21"/>
      <c r="L221" s="21"/>
      <c r="M221" s="21"/>
      <c r="N221" s="21"/>
      <c r="O221" s="21"/>
      <c r="P221" s="21"/>
      <c r="Q221" s="21"/>
      <c r="R221" s="21">
        <v>221</v>
      </c>
      <c r="S221" s="21">
        <v>221</v>
      </c>
      <c r="T221" s="21"/>
      <c r="U221" s="21"/>
      <c r="V221" s="21"/>
      <c r="W221" s="21"/>
      <c r="X221" s="21">
        <v>221</v>
      </c>
      <c r="Y221" s="21">
        <v>221</v>
      </c>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v>221</v>
      </c>
      <c r="AX221" s="21"/>
      <c r="AY221" s="21">
        <v>221</v>
      </c>
      <c r="AZ221" s="21">
        <v>221</v>
      </c>
      <c r="BA221" s="21">
        <v>221</v>
      </c>
      <c r="BB221" s="21"/>
      <c r="BC221" s="46">
        <v>221</v>
      </c>
      <c r="BD221" s="21">
        <v>221</v>
      </c>
      <c r="BE221" s="21">
        <v>221</v>
      </c>
      <c r="BF221" s="21"/>
      <c r="BG221" s="21"/>
      <c r="BH221" s="21"/>
      <c r="BI221" s="21"/>
      <c r="BJ221" s="21"/>
      <c r="BK221" s="21">
        <v>221</v>
      </c>
      <c r="BL221" s="21">
        <v>221</v>
      </c>
      <c r="BM221" s="21">
        <v>221</v>
      </c>
      <c r="BN221" s="21">
        <v>221</v>
      </c>
      <c r="BO221" s="21"/>
      <c r="BP221" s="21">
        <v>221</v>
      </c>
      <c r="BQ221" s="21">
        <v>221</v>
      </c>
      <c r="BR221" s="21"/>
      <c r="BS221" s="21">
        <v>221</v>
      </c>
      <c r="BT221" s="21">
        <v>221</v>
      </c>
      <c r="BU221" s="21">
        <v>221</v>
      </c>
      <c r="BV221" s="21">
        <v>221</v>
      </c>
      <c r="BW221" s="21">
        <v>221</v>
      </c>
      <c r="BX221" s="21">
        <v>221</v>
      </c>
      <c r="BY221" s="21">
        <v>221</v>
      </c>
      <c r="BZ221" s="21">
        <v>221</v>
      </c>
      <c r="CA221" s="21">
        <v>221</v>
      </c>
      <c r="CB221" s="21">
        <v>221</v>
      </c>
      <c r="CC221" s="21">
        <v>221</v>
      </c>
      <c r="CD221" s="21">
        <v>221</v>
      </c>
      <c r="CE221" s="21">
        <v>221</v>
      </c>
      <c r="CF221" s="21">
        <v>221</v>
      </c>
      <c r="CG221" s="21">
        <v>221</v>
      </c>
      <c r="CH221" s="21">
        <v>221</v>
      </c>
      <c r="CI221" s="21">
        <v>221</v>
      </c>
      <c r="CJ221" s="21">
        <v>221</v>
      </c>
      <c r="CK221" s="21">
        <v>221</v>
      </c>
      <c r="CL221" s="21"/>
      <c r="CM221" s="21">
        <v>221</v>
      </c>
      <c r="CN221" s="21">
        <v>221</v>
      </c>
      <c r="CO221" s="21">
        <v>221</v>
      </c>
      <c r="CP221" s="21">
        <v>221</v>
      </c>
      <c r="CQ221" s="21">
        <v>221</v>
      </c>
      <c r="CR221" s="21">
        <v>221</v>
      </c>
      <c r="CS221" s="21"/>
      <c r="CT221" s="21"/>
      <c r="CU221" s="21"/>
      <c r="CV221" s="21">
        <v>221</v>
      </c>
      <c r="CW221" s="21"/>
      <c r="CX221" s="21">
        <v>221</v>
      </c>
      <c r="CY221" s="21">
        <v>221</v>
      </c>
    </row>
    <row r="222" spans="1:103" hidden="1" x14ac:dyDescent="0.25">
      <c r="A222" s="47" t="s">
        <v>10151</v>
      </c>
      <c r="B222" s="48">
        <v>222</v>
      </c>
      <c r="C222" s="48">
        <v>222</v>
      </c>
      <c r="D222" s="48">
        <v>222</v>
      </c>
      <c r="E222" s="48">
        <v>222</v>
      </c>
      <c r="F222" s="48">
        <v>222</v>
      </c>
      <c r="G222" s="48"/>
      <c r="H222" s="48"/>
      <c r="I222" s="48"/>
      <c r="J222" s="48"/>
      <c r="K222" s="48"/>
      <c r="L222" s="48"/>
      <c r="M222" s="48"/>
      <c r="N222" s="48"/>
      <c r="O222" s="48"/>
      <c r="P222" s="48"/>
      <c r="Q222" s="48"/>
      <c r="R222" s="48">
        <v>222</v>
      </c>
      <c r="S222" s="48">
        <v>222</v>
      </c>
      <c r="T222" s="48"/>
      <c r="U222" s="48">
        <v>222</v>
      </c>
      <c r="V222" s="48">
        <v>222</v>
      </c>
      <c r="W222" s="48">
        <v>222</v>
      </c>
      <c r="X222" s="48">
        <v>222</v>
      </c>
      <c r="Y222" s="48">
        <v>222</v>
      </c>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v>222</v>
      </c>
      <c r="AX222" s="48"/>
      <c r="AY222" s="48">
        <v>222</v>
      </c>
      <c r="AZ222" s="48">
        <v>222</v>
      </c>
      <c r="BA222" s="48">
        <v>222</v>
      </c>
      <c r="BB222" s="48"/>
      <c r="BC222" s="49">
        <v>222</v>
      </c>
      <c r="BD222" s="48">
        <v>222</v>
      </c>
      <c r="BE222" s="48">
        <v>222</v>
      </c>
      <c r="BF222" s="48">
        <v>222</v>
      </c>
      <c r="BG222" s="48">
        <v>222</v>
      </c>
      <c r="BH222" s="48">
        <v>222</v>
      </c>
      <c r="BI222" s="48">
        <v>222</v>
      </c>
      <c r="BJ222" s="48">
        <v>222</v>
      </c>
      <c r="BK222" s="48">
        <v>222</v>
      </c>
      <c r="BL222" s="48">
        <v>222</v>
      </c>
      <c r="BM222" s="48">
        <v>222</v>
      </c>
      <c r="BN222" s="48">
        <v>222</v>
      </c>
      <c r="BO222" s="48"/>
      <c r="BP222" s="48">
        <v>222</v>
      </c>
      <c r="BQ222" s="48">
        <v>222</v>
      </c>
      <c r="BR222" s="48">
        <v>222</v>
      </c>
      <c r="BS222" s="48">
        <v>222</v>
      </c>
      <c r="BT222" s="48">
        <v>222</v>
      </c>
      <c r="BU222" s="48">
        <v>222</v>
      </c>
      <c r="BV222" s="48">
        <v>222</v>
      </c>
      <c r="BW222" s="48">
        <v>222</v>
      </c>
      <c r="BX222" s="48">
        <v>222</v>
      </c>
      <c r="BY222" s="48">
        <v>222</v>
      </c>
      <c r="BZ222" s="48">
        <v>222</v>
      </c>
      <c r="CA222" s="48">
        <v>222</v>
      </c>
      <c r="CB222" s="48">
        <v>222</v>
      </c>
      <c r="CC222" s="48">
        <v>222</v>
      </c>
      <c r="CD222" s="48"/>
      <c r="CE222" s="48">
        <v>222</v>
      </c>
      <c r="CF222" s="48">
        <v>222</v>
      </c>
      <c r="CG222" s="48">
        <v>222</v>
      </c>
      <c r="CH222" s="48">
        <v>222</v>
      </c>
      <c r="CI222" s="48">
        <v>222</v>
      </c>
      <c r="CJ222" s="48">
        <v>222</v>
      </c>
      <c r="CK222" s="48">
        <v>222</v>
      </c>
      <c r="CL222" s="48">
        <v>222</v>
      </c>
      <c r="CM222" s="48">
        <v>222</v>
      </c>
      <c r="CN222" s="48">
        <v>222</v>
      </c>
      <c r="CO222" s="48">
        <v>222</v>
      </c>
      <c r="CP222" s="48">
        <v>222</v>
      </c>
      <c r="CQ222" s="48">
        <v>222</v>
      </c>
      <c r="CR222" s="48">
        <v>222</v>
      </c>
      <c r="CS222" s="48">
        <v>222</v>
      </c>
      <c r="CT222" s="48">
        <v>222</v>
      </c>
      <c r="CU222" s="48">
        <v>222</v>
      </c>
      <c r="CV222" s="48">
        <v>222</v>
      </c>
      <c r="CW222" s="48"/>
      <c r="CX222" s="48">
        <v>222</v>
      </c>
      <c r="CY222" s="48">
        <v>222</v>
      </c>
    </row>
    <row r="223" spans="1:103" hidden="1" x14ac:dyDescent="0.25">
      <c r="A223" s="47" t="s">
        <v>10151</v>
      </c>
      <c r="B223" s="48">
        <v>223</v>
      </c>
      <c r="C223" s="48">
        <v>223</v>
      </c>
      <c r="D223" s="48">
        <v>223</v>
      </c>
      <c r="E223" s="48">
        <v>223</v>
      </c>
      <c r="F223" s="48">
        <v>223</v>
      </c>
      <c r="G223" s="48"/>
      <c r="H223" s="48"/>
      <c r="I223" s="48"/>
      <c r="J223" s="48"/>
      <c r="K223" s="48"/>
      <c r="L223" s="48"/>
      <c r="M223" s="48"/>
      <c r="N223" s="48"/>
      <c r="O223" s="48"/>
      <c r="P223" s="48"/>
      <c r="Q223" s="48"/>
      <c r="R223" s="48">
        <v>223</v>
      </c>
      <c r="S223" s="48">
        <v>223</v>
      </c>
      <c r="T223" s="48"/>
      <c r="U223" s="48">
        <v>223</v>
      </c>
      <c r="V223" s="48">
        <v>223</v>
      </c>
      <c r="W223" s="48">
        <v>223</v>
      </c>
      <c r="X223" s="48">
        <v>223</v>
      </c>
      <c r="Y223" s="48">
        <v>223</v>
      </c>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v>223</v>
      </c>
      <c r="AX223" s="48"/>
      <c r="AY223" s="48">
        <v>223</v>
      </c>
      <c r="AZ223" s="48">
        <v>223</v>
      </c>
      <c r="BA223" s="48">
        <v>223</v>
      </c>
      <c r="BB223" s="48"/>
      <c r="BC223" s="49">
        <v>223</v>
      </c>
      <c r="BD223" s="48">
        <v>223</v>
      </c>
      <c r="BE223" s="48">
        <v>223</v>
      </c>
      <c r="BF223" s="48">
        <v>223</v>
      </c>
      <c r="BG223" s="48">
        <v>223</v>
      </c>
      <c r="BH223" s="48">
        <v>223</v>
      </c>
      <c r="BI223" s="48">
        <v>223</v>
      </c>
      <c r="BJ223" s="48">
        <v>223</v>
      </c>
      <c r="BK223" s="48">
        <v>223</v>
      </c>
      <c r="BL223" s="48">
        <v>223</v>
      </c>
      <c r="BM223" s="48">
        <v>223</v>
      </c>
      <c r="BN223" s="48">
        <v>223</v>
      </c>
      <c r="BO223" s="48">
        <v>223</v>
      </c>
      <c r="BP223" s="48">
        <v>223</v>
      </c>
      <c r="BQ223" s="48">
        <v>223</v>
      </c>
      <c r="BR223" s="48">
        <v>223</v>
      </c>
      <c r="BS223" s="48">
        <v>223</v>
      </c>
      <c r="BT223" s="48">
        <v>223</v>
      </c>
      <c r="BU223" s="48">
        <v>223</v>
      </c>
      <c r="BV223" s="48">
        <v>223</v>
      </c>
      <c r="BW223" s="48">
        <v>223</v>
      </c>
      <c r="BX223" s="48">
        <v>223</v>
      </c>
      <c r="BY223" s="48">
        <v>223</v>
      </c>
      <c r="BZ223" s="48">
        <v>223</v>
      </c>
      <c r="CA223" s="48">
        <v>223</v>
      </c>
      <c r="CB223" s="48">
        <v>223</v>
      </c>
      <c r="CC223" s="48">
        <v>223</v>
      </c>
      <c r="CD223" s="48">
        <v>223</v>
      </c>
      <c r="CE223" s="48">
        <v>223</v>
      </c>
      <c r="CF223" s="48">
        <v>223</v>
      </c>
      <c r="CG223" s="48">
        <v>223</v>
      </c>
      <c r="CH223" s="48">
        <v>223</v>
      </c>
      <c r="CI223" s="48">
        <v>223</v>
      </c>
      <c r="CJ223" s="48">
        <v>223</v>
      </c>
      <c r="CK223" s="48">
        <v>223</v>
      </c>
      <c r="CL223" s="48">
        <v>223</v>
      </c>
      <c r="CM223" s="48">
        <v>223</v>
      </c>
      <c r="CN223" s="48">
        <v>223</v>
      </c>
      <c r="CO223" s="48">
        <v>223</v>
      </c>
      <c r="CP223" s="48">
        <v>223</v>
      </c>
      <c r="CQ223" s="48">
        <v>223</v>
      </c>
      <c r="CR223" s="48">
        <v>223</v>
      </c>
      <c r="CS223" s="48">
        <v>223</v>
      </c>
      <c r="CT223" s="48">
        <v>223</v>
      </c>
      <c r="CU223" s="48">
        <v>223</v>
      </c>
      <c r="CV223" s="48">
        <v>223</v>
      </c>
      <c r="CW223" s="48"/>
      <c r="CX223" s="48">
        <v>223</v>
      </c>
      <c r="CY223" s="48">
        <v>223</v>
      </c>
    </row>
    <row r="224" spans="1:103" hidden="1" x14ac:dyDescent="0.25">
      <c r="A224" s="47" t="s">
        <v>10151</v>
      </c>
      <c r="B224" s="48">
        <v>224</v>
      </c>
      <c r="C224" s="48">
        <v>224</v>
      </c>
      <c r="D224" s="48">
        <v>224</v>
      </c>
      <c r="E224" s="48">
        <v>224</v>
      </c>
      <c r="F224" s="48">
        <v>224</v>
      </c>
      <c r="G224" s="48"/>
      <c r="H224" s="48"/>
      <c r="I224" s="48"/>
      <c r="J224" s="48"/>
      <c r="K224" s="48"/>
      <c r="L224" s="48"/>
      <c r="M224" s="48"/>
      <c r="N224" s="48"/>
      <c r="O224" s="48"/>
      <c r="P224" s="48"/>
      <c r="Q224" s="48"/>
      <c r="R224" s="48">
        <v>224</v>
      </c>
      <c r="S224" s="48">
        <v>224</v>
      </c>
      <c r="T224" s="48"/>
      <c r="U224" s="48">
        <v>224</v>
      </c>
      <c r="V224" s="48">
        <v>224</v>
      </c>
      <c r="W224" s="48">
        <v>224</v>
      </c>
      <c r="X224" s="48">
        <v>224</v>
      </c>
      <c r="Y224" s="48">
        <v>224</v>
      </c>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v>224</v>
      </c>
      <c r="AX224" s="48"/>
      <c r="AY224" s="48">
        <v>224</v>
      </c>
      <c r="AZ224" s="48">
        <v>224</v>
      </c>
      <c r="BA224" s="48">
        <v>224</v>
      </c>
      <c r="BB224" s="48"/>
      <c r="BC224" s="49">
        <v>224</v>
      </c>
      <c r="BD224" s="48">
        <v>224</v>
      </c>
      <c r="BE224" s="48">
        <v>224</v>
      </c>
      <c r="BF224" s="48"/>
      <c r="BG224" s="48"/>
      <c r="BH224" s="48"/>
      <c r="BI224" s="48"/>
      <c r="BJ224" s="48"/>
      <c r="BK224" s="48">
        <v>224</v>
      </c>
      <c r="BL224" s="48">
        <v>224</v>
      </c>
      <c r="BM224" s="48">
        <v>224</v>
      </c>
      <c r="BN224" s="48">
        <v>224</v>
      </c>
      <c r="BO224" s="48">
        <v>224</v>
      </c>
      <c r="BP224" s="48">
        <v>224</v>
      </c>
      <c r="BQ224" s="48">
        <v>224</v>
      </c>
      <c r="BR224" s="48">
        <v>224</v>
      </c>
      <c r="BS224" s="48">
        <v>224</v>
      </c>
      <c r="BT224" s="48">
        <v>224</v>
      </c>
      <c r="BU224" s="48">
        <v>224</v>
      </c>
      <c r="BV224" s="48">
        <v>224</v>
      </c>
      <c r="BW224" s="48">
        <v>224</v>
      </c>
      <c r="BX224" s="48">
        <v>224</v>
      </c>
      <c r="BY224" s="48">
        <v>224</v>
      </c>
      <c r="BZ224" s="48">
        <v>224</v>
      </c>
      <c r="CA224" s="48">
        <v>224</v>
      </c>
      <c r="CB224" s="48">
        <v>224</v>
      </c>
      <c r="CC224" s="48"/>
      <c r="CD224" s="48">
        <v>224</v>
      </c>
      <c r="CE224" s="48">
        <v>224</v>
      </c>
      <c r="CF224" s="48">
        <v>224</v>
      </c>
      <c r="CG224" s="48">
        <v>224</v>
      </c>
      <c r="CH224" s="48">
        <v>224</v>
      </c>
      <c r="CI224" s="48">
        <v>224</v>
      </c>
      <c r="CJ224" s="48">
        <v>224</v>
      </c>
      <c r="CK224" s="48">
        <v>224</v>
      </c>
      <c r="CL224" s="48">
        <v>224</v>
      </c>
      <c r="CM224" s="48">
        <v>224</v>
      </c>
      <c r="CN224" s="48">
        <v>224</v>
      </c>
      <c r="CO224" s="48">
        <v>224</v>
      </c>
      <c r="CP224" s="48">
        <v>224</v>
      </c>
      <c r="CQ224" s="48">
        <v>224</v>
      </c>
      <c r="CR224" s="48">
        <v>224</v>
      </c>
      <c r="CS224" s="48"/>
      <c r="CT224" s="48"/>
      <c r="CU224" s="48">
        <v>224</v>
      </c>
      <c r="CV224" s="48">
        <v>224</v>
      </c>
      <c r="CW224" s="48"/>
      <c r="CX224" s="48">
        <v>224</v>
      </c>
      <c r="CY224" s="48">
        <v>224</v>
      </c>
    </row>
    <row r="225" spans="1:103" hidden="1" x14ac:dyDescent="0.25">
      <c r="A225" s="5" t="s">
        <v>10150</v>
      </c>
      <c r="B225" s="21"/>
      <c r="C225" s="21">
        <v>225</v>
      </c>
      <c r="D225" s="21">
        <v>225</v>
      </c>
      <c r="E225" s="21">
        <v>225</v>
      </c>
      <c r="F225" s="21">
        <v>225</v>
      </c>
      <c r="G225" s="21"/>
      <c r="H225" s="21"/>
      <c r="I225" s="21"/>
      <c r="J225" s="21"/>
      <c r="K225" s="21"/>
      <c r="L225" s="21"/>
      <c r="M225" s="21"/>
      <c r="N225" s="21"/>
      <c r="O225" s="21"/>
      <c r="P225" s="21"/>
      <c r="Q225" s="21"/>
      <c r="R225" s="21">
        <v>225</v>
      </c>
      <c r="S225" s="21">
        <v>225</v>
      </c>
      <c r="T225" s="21"/>
      <c r="U225" s="21"/>
      <c r="V225" s="21">
        <v>225</v>
      </c>
      <c r="W225" s="21">
        <v>225</v>
      </c>
      <c r="X225" s="21">
        <v>225</v>
      </c>
      <c r="Y225" s="21">
        <v>225</v>
      </c>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v>225</v>
      </c>
      <c r="AX225" s="21"/>
      <c r="AY225" s="21">
        <v>225</v>
      </c>
      <c r="AZ225" s="21">
        <v>225</v>
      </c>
      <c r="BA225" s="21">
        <v>225</v>
      </c>
      <c r="BB225" s="21"/>
      <c r="BC225" s="46">
        <v>225</v>
      </c>
      <c r="BD225" s="21">
        <v>225</v>
      </c>
      <c r="BE225" s="21">
        <v>225</v>
      </c>
      <c r="BF225" s="21">
        <v>225</v>
      </c>
      <c r="BG225" s="21">
        <v>225</v>
      </c>
      <c r="BH225" s="21">
        <v>225</v>
      </c>
      <c r="BI225" s="21">
        <v>225</v>
      </c>
      <c r="BJ225" s="21">
        <v>225</v>
      </c>
      <c r="BK225" s="21">
        <v>225</v>
      </c>
      <c r="BL225" s="21">
        <v>225</v>
      </c>
      <c r="BM225" s="21">
        <v>225</v>
      </c>
      <c r="BN225" s="21">
        <v>225</v>
      </c>
      <c r="BO225" s="21"/>
      <c r="BP225" s="21">
        <v>225</v>
      </c>
      <c r="BQ225" s="21">
        <v>225</v>
      </c>
      <c r="BR225" s="21">
        <v>225</v>
      </c>
      <c r="BS225" s="21">
        <v>225</v>
      </c>
      <c r="BT225" s="21">
        <v>225</v>
      </c>
      <c r="BU225" s="21">
        <v>225</v>
      </c>
      <c r="BV225" s="21">
        <v>225</v>
      </c>
      <c r="BW225" s="21">
        <v>225</v>
      </c>
      <c r="BX225" s="21">
        <v>225</v>
      </c>
      <c r="BY225" s="21">
        <v>225</v>
      </c>
      <c r="BZ225" s="21">
        <v>225</v>
      </c>
      <c r="CA225" s="21">
        <v>225</v>
      </c>
      <c r="CB225" s="21"/>
      <c r="CC225" s="21"/>
      <c r="CD225" s="21"/>
      <c r="CE225" s="21">
        <v>225</v>
      </c>
      <c r="CF225" s="21"/>
      <c r="CG225" s="21">
        <v>225</v>
      </c>
      <c r="CH225" s="21">
        <v>225</v>
      </c>
      <c r="CI225" s="21">
        <v>225</v>
      </c>
      <c r="CJ225" s="21">
        <v>225</v>
      </c>
      <c r="CK225" s="21">
        <v>225</v>
      </c>
      <c r="CL225" s="21"/>
      <c r="CM225" s="21">
        <v>225</v>
      </c>
      <c r="CN225" s="21">
        <v>225</v>
      </c>
      <c r="CO225" s="21">
        <v>225</v>
      </c>
      <c r="CP225" s="21">
        <v>225</v>
      </c>
      <c r="CQ225" s="21">
        <v>225</v>
      </c>
      <c r="CR225" s="21">
        <v>225</v>
      </c>
      <c r="CS225" s="21">
        <v>225</v>
      </c>
      <c r="CT225" s="21">
        <v>225</v>
      </c>
      <c r="CU225" s="21"/>
      <c r="CV225" s="21">
        <v>225</v>
      </c>
      <c r="CW225" s="21"/>
      <c r="CX225" s="21">
        <v>225</v>
      </c>
      <c r="CY225" s="21">
        <v>225</v>
      </c>
    </row>
    <row r="226" spans="1:103" hidden="1" x14ac:dyDescent="0.25">
      <c r="A226" s="5" t="s">
        <v>10150</v>
      </c>
      <c r="B226" s="21"/>
      <c r="C226" s="21">
        <v>226</v>
      </c>
      <c r="D226" s="21">
        <v>226</v>
      </c>
      <c r="E226" s="21">
        <v>226</v>
      </c>
      <c r="F226" s="21">
        <v>226</v>
      </c>
      <c r="G226" s="21"/>
      <c r="H226" s="21"/>
      <c r="I226" s="21"/>
      <c r="J226" s="21"/>
      <c r="K226" s="21"/>
      <c r="L226" s="21"/>
      <c r="M226" s="21"/>
      <c r="N226" s="21"/>
      <c r="O226" s="21"/>
      <c r="P226" s="21"/>
      <c r="Q226" s="21"/>
      <c r="R226" s="21">
        <v>226</v>
      </c>
      <c r="S226" s="21">
        <v>226</v>
      </c>
      <c r="T226" s="21"/>
      <c r="U226" s="21">
        <v>226</v>
      </c>
      <c r="V226" s="21"/>
      <c r="W226" s="21"/>
      <c r="X226" s="21">
        <v>226</v>
      </c>
      <c r="Y226" s="21">
        <v>226</v>
      </c>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v>226</v>
      </c>
      <c r="AX226" s="21"/>
      <c r="AY226" s="21">
        <v>226</v>
      </c>
      <c r="AZ226" s="21">
        <v>226</v>
      </c>
      <c r="BA226" s="21">
        <v>226</v>
      </c>
      <c r="BB226" s="21"/>
      <c r="BC226" s="46">
        <v>226</v>
      </c>
      <c r="BD226" s="21">
        <v>226</v>
      </c>
      <c r="BE226" s="21">
        <v>226</v>
      </c>
      <c r="BF226" s="21">
        <v>226</v>
      </c>
      <c r="BG226" s="21">
        <v>226</v>
      </c>
      <c r="BH226" s="21">
        <v>226</v>
      </c>
      <c r="BI226" s="21">
        <v>226</v>
      </c>
      <c r="BJ226" s="21">
        <v>226</v>
      </c>
      <c r="BK226" s="21">
        <v>226</v>
      </c>
      <c r="BL226" s="21">
        <v>226</v>
      </c>
      <c r="BM226" s="21">
        <v>226</v>
      </c>
      <c r="BN226" s="21">
        <v>226</v>
      </c>
      <c r="BO226" s="21"/>
      <c r="BP226" s="21">
        <v>226</v>
      </c>
      <c r="BQ226" s="21">
        <v>226</v>
      </c>
      <c r="BR226" s="21"/>
      <c r="BS226" s="21">
        <v>226</v>
      </c>
      <c r="BT226" s="21">
        <v>226</v>
      </c>
      <c r="BU226" s="21">
        <v>226</v>
      </c>
      <c r="BV226" s="21">
        <v>226</v>
      </c>
      <c r="BW226" s="21">
        <v>226</v>
      </c>
      <c r="BX226" s="21">
        <v>226</v>
      </c>
      <c r="BY226" s="21">
        <v>226</v>
      </c>
      <c r="BZ226" s="21">
        <v>226</v>
      </c>
      <c r="CA226" s="21">
        <v>226</v>
      </c>
      <c r="CB226" s="21">
        <v>226</v>
      </c>
      <c r="CC226" s="21"/>
      <c r="CD226" s="21">
        <v>226</v>
      </c>
      <c r="CE226" s="21">
        <v>226</v>
      </c>
      <c r="CF226" s="21">
        <v>226</v>
      </c>
      <c r="CG226" s="21">
        <v>226</v>
      </c>
      <c r="CH226" s="21">
        <v>226</v>
      </c>
      <c r="CI226" s="21">
        <v>226</v>
      </c>
      <c r="CJ226" s="21">
        <v>226</v>
      </c>
      <c r="CK226" s="21">
        <v>226</v>
      </c>
      <c r="CL226" s="21">
        <v>226</v>
      </c>
      <c r="CM226" s="21">
        <v>226</v>
      </c>
      <c r="CN226" s="21">
        <v>226</v>
      </c>
      <c r="CO226" s="21">
        <v>226</v>
      </c>
      <c r="CP226" s="21">
        <v>226</v>
      </c>
      <c r="CQ226" s="21">
        <v>226</v>
      </c>
      <c r="CR226" s="21">
        <v>226</v>
      </c>
      <c r="CS226" s="21">
        <v>226</v>
      </c>
      <c r="CT226" s="21">
        <v>226</v>
      </c>
      <c r="CU226" s="21">
        <v>226</v>
      </c>
      <c r="CV226" s="21">
        <v>226</v>
      </c>
      <c r="CW226" s="21"/>
      <c r="CX226" s="21">
        <v>226</v>
      </c>
      <c r="CY226" s="21">
        <v>226</v>
      </c>
    </row>
    <row r="227" spans="1:103" hidden="1" x14ac:dyDescent="0.25">
      <c r="A227" s="47" t="s">
        <v>10151</v>
      </c>
      <c r="B227" s="48">
        <v>227</v>
      </c>
      <c r="C227" s="48">
        <v>227</v>
      </c>
      <c r="D227" s="48">
        <v>227</v>
      </c>
      <c r="E227" s="48">
        <v>227</v>
      </c>
      <c r="F227" s="48">
        <v>227</v>
      </c>
      <c r="G227" s="48"/>
      <c r="H227" s="48"/>
      <c r="I227" s="48"/>
      <c r="J227" s="48"/>
      <c r="K227" s="48"/>
      <c r="L227" s="48"/>
      <c r="M227" s="48"/>
      <c r="N227" s="48"/>
      <c r="O227" s="48"/>
      <c r="P227" s="48"/>
      <c r="Q227" s="48"/>
      <c r="R227" s="48">
        <v>227</v>
      </c>
      <c r="S227" s="48">
        <v>227</v>
      </c>
      <c r="T227" s="48"/>
      <c r="U227" s="48">
        <v>227</v>
      </c>
      <c r="V227" s="48">
        <v>227</v>
      </c>
      <c r="W227" s="48">
        <v>227</v>
      </c>
      <c r="X227" s="48">
        <v>227</v>
      </c>
      <c r="Y227" s="48">
        <v>227</v>
      </c>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v>227</v>
      </c>
      <c r="AX227" s="48"/>
      <c r="AY227" s="48">
        <v>227</v>
      </c>
      <c r="AZ227" s="48">
        <v>227</v>
      </c>
      <c r="BA227" s="48">
        <v>227</v>
      </c>
      <c r="BB227" s="48"/>
      <c r="BC227" s="49">
        <v>227</v>
      </c>
      <c r="BD227" s="48">
        <v>227</v>
      </c>
      <c r="BE227" s="48">
        <v>227</v>
      </c>
      <c r="BF227" s="48">
        <v>227</v>
      </c>
      <c r="BG227" s="48">
        <v>227</v>
      </c>
      <c r="BH227" s="48">
        <v>227</v>
      </c>
      <c r="BI227" s="48">
        <v>227</v>
      </c>
      <c r="BJ227" s="48">
        <v>227</v>
      </c>
      <c r="BK227" s="48">
        <v>227</v>
      </c>
      <c r="BL227" s="48">
        <v>227</v>
      </c>
      <c r="BM227" s="48">
        <v>227</v>
      </c>
      <c r="BN227" s="48">
        <v>227</v>
      </c>
      <c r="BO227" s="48"/>
      <c r="BP227" s="48">
        <v>227</v>
      </c>
      <c r="BQ227" s="48">
        <v>227</v>
      </c>
      <c r="BR227" s="48"/>
      <c r="BS227" s="48">
        <v>227</v>
      </c>
      <c r="BT227" s="48">
        <v>227</v>
      </c>
      <c r="BU227" s="48">
        <v>227</v>
      </c>
      <c r="BV227" s="48">
        <v>227</v>
      </c>
      <c r="BW227" s="48">
        <v>227</v>
      </c>
      <c r="BX227" s="48">
        <v>227</v>
      </c>
      <c r="BY227" s="48">
        <v>227</v>
      </c>
      <c r="BZ227" s="48">
        <v>227</v>
      </c>
      <c r="CA227" s="48">
        <v>227</v>
      </c>
      <c r="CB227" s="48">
        <v>227</v>
      </c>
      <c r="CC227" s="48"/>
      <c r="CD227" s="48">
        <v>227</v>
      </c>
      <c r="CE227" s="48">
        <v>227</v>
      </c>
      <c r="CF227" s="48">
        <v>227</v>
      </c>
      <c r="CG227" s="48">
        <v>227</v>
      </c>
      <c r="CH227" s="48">
        <v>227</v>
      </c>
      <c r="CI227" s="48">
        <v>227</v>
      </c>
      <c r="CJ227" s="48">
        <v>227</v>
      </c>
      <c r="CK227" s="48">
        <v>227</v>
      </c>
      <c r="CL227" s="48">
        <v>227</v>
      </c>
      <c r="CM227" s="48">
        <v>227</v>
      </c>
      <c r="CN227" s="48">
        <v>227</v>
      </c>
      <c r="CO227" s="48">
        <v>227</v>
      </c>
      <c r="CP227" s="48">
        <v>227</v>
      </c>
      <c r="CQ227" s="48">
        <v>227</v>
      </c>
      <c r="CR227" s="48">
        <v>227</v>
      </c>
      <c r="CS227" s="48">
        <v>227</v>
      </c>
      <c r="CT227" s="48">
        <v>227</v>
      </c>
      <c r="CU227" s="48">
        <v>227</v>
      </c>
      <c r="CV227" s="48">
        <v>227</v>
      </c>
      <c r="CW227" s="48"/>
      <c r="CX227" s="48">
        <v>227</v>
      </c>
      <c r="CY227" s="48">
        <v>227</v>
      </c>
    </row>
    <row r="228" spans="1:103" hidden="1" x14ac:dyDescent="0.25">
      <c r="A228" s="47" t="s">
        <v>10151</v>
      </c>
      <c r="B228" s="48">
        <v>228</v>
      </c>
      <c r="C228" s="48"/>
      <c r="D228" s="48">
        <v>228</v>
      </c>
      <c r="E228" s="48">
        <v>228</v>
      </c>
      <c r="F228" s="48">
        <v>228</v>
      </c>
      <c r="G228" s="48"/>
      <c r="H228" s="48"/>
      <c r="I228" s="48"/>
      <c r="J228" s="48"/>
      <c r="K228" s="48"/>
      <c r="L228" s="48"/>
      <c r="M228" s="48"/>
      <c r="N228" s="48"/>
      <c r="O228" s="48"/>
      <c r="P228" s="48"/>
      <c r="Q228" s="48"/>
      <c r="R228" s="48">
        <v>228</v>
      </c>
      <c r="S228" s="48">
        <v>228</v>
      </c>
      <c r="T228" s="48"/>
      <c r="U228" s="48"/>
      <c r="V228" s="48">
        <v>228</v>
      </c>
      <c r="W228" s="48"/>
      <c r="X228" s="48">
        <v>228</v>
      </c>
      <c r="Y228" s="48">
        <v>228</v>
      </c>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v>228</v>
      </c>
      <c r="AX228" s="48"/>
      <c r="AY228" s="48">
        <v>228</v>
      </c>
      <c r="AZ228" s="48">
        <v>228</v>
      </c>
      <c r="BA228" s="48"/>
      <c r="BB228" s="48"/>
      <c r="BC228" s="49">
        <v>228</v>
      </c>
      <c r="BD228" s="48">
        <v>228</v>
      </c>
      <c r="BE228" s="48">
        <v>228</v>
      </c>
      <c r="BF228" s="48">
        <v>228</v>
      </c>
      <c r="BG228" s="48">
        <v>228</v>
      </c>
      <c r="BH228" s="48">
        <v>228</v>
      </c>
      <c r="BI228" s="48">
        <v>228</v>
      </c>
      <c r="BJ228" s="48">
        <v>228</v>
      </c>
      <c r="BK228" s="48">
        <v>228</v>
      </c>
      <c r="BL228" s="48">
        <v>228</v>
      </c>
      <c r="BM228" s="48">
        <v>228</v>
      </c>
      <c r="BN228" s="48">
        <v>228</v>
      </c>
      <c r="BO228" s="48"/>
      <c r="BP228" s="48">
        <v>228</v>
      </c>
      <c r="BQ228" s="48">
        <v>228</v>
      </c>
      <c r="BR228" s="48">
        <v>228</v>
      </c>
      <c r="BS228" s="48">
        <v>228</v>
      </c>
      <c r="BT228" s="48">
        <v>228</v>
      </c>
      <c r="BU228" s="48">
        <v>228</v>
      </c>
      <c r="BV228" s="48">
        <v>228</v>
      </c>
      <c r="BW228" s="48">
        <v>228</v>
      </c>
      <c r="BX228" s="48">
        <v>228</v>
      </c>
      <c r="BY228" s="48">
        <v>228</v>
      </c>
      <c r="BZ228" s="48">
        <v>228</v>
      </c>
      <c r="CA228" s="48">
        <v>228</v>
      </c>
      <c r="CB228" s="48"/>
      <c r="CC228" s="48"/>
      <c r="CD228" s="48"/>
      <c r="CE228" s="48">
        <v>228</v>
      </c>
      <c r="CF228" s="48"/>
      <c r="CG228" s="48">
        <v>228</v>
      </c>
      <c r="CH228" s="48">
        <v>228</v>
      </c>
      <c r="CI228" s="48">
        <v>228</v>
      </c>
      <c r="CJ228" s="48">
        <v>228</v>
      </c>
      <c r="CK228" s="48">
        <v>228</v>
      </c>
      <c r="CL228" s="48"/>
      <c r="CM228" s="48"/>
      <c r="CN228" s="48"/>
      <c r="CO228" s="48">
        <v>228</v>
      </c>
      <c r="CP228" s="48">
        <v>228</v>
      </c>
      <c r="CQ228" s="48">
        <v>228</v>
      </c>
      <c r="CR228" s="48">
        <v>228</v>
      </c>
      <c r="CS228" s="48">
        <v>228</v>
      </c>
      <c r="CT228" s="48">
        <v>228</v>
      </c>
      <c r="CU228" s="48">
        <v>228</v>
      </c>
      <c r="CV228" s="48">
        <v>228</v>
      </c>
      <c r="CW228" s="48"/>
      <c r="CX228" s="48">
        <v>228</v>
      </c>
      <c r="CY228" s="48">
        <v>228</v>
      </c>
    </row>
    <row r="229" spans="1:103" hidden="1" x14ac:dyDescent="0.25">
      <c r="A229" s="47" t="s">
        <v>10151</v>
      </c>
      <c r="B229" s="48">
        <v>229</v>
      </c>
      <c r="C229" s="48">
        <v>229</v>
      </c>
      <c r="D229" s="48">
        <v>229</v>
      </c>
      <c r="E229" s="48">
        <v>229</v>
      </c>
      <c r="F229" s="48">
        <v>229</v>
      </c>
      <c r="G229" s="48"/>
      <c r="H229" s="48"/>
      <c r="I229" s="48"/>
      <c r="J229" s="48"/>
      <c r="K229" s="48"/>
      <c r="L229" s="48"/>
      <c r="M229" s="48"/>
      <c r="N229" s="48"/>
      <c r="O229" s="48"/>
      <c r="P229" s="48"/>
      <c r="Q229" s="48"/>
      <c r="R229" s="48">
        <v>229</v>
      </c>
      <c r="S229" s="48">
        <v>229</v>
      </c>
      <c r="T229" s="48"/>
      <c r="U229" s="48">
        <v>229</v>
      </c>
      <c r="V229" s="48">
        <v>229</v>
      </c>
      <c r="W229" s="48">
        <v>229</v>
      </c>
      <c r="X229" s="48">
        <v>229</v>
      </c>
      <c r="Y229" s="48">
        <v>229</v>
      </c>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v>229</v>
      </c>
      <c r="AX229" s="48">
        <v>229</v>
      </c>
      <c r="AY229" s="48">
        <v>229</v>
      </c>
      <c r="AZ229" s="48">
        <v>229</v>
      </c>
      <c r="BA229" s="48">
        <v>229</v>
      </c>
      <c r="BB229" s="48"/>
      <c r="BC229" s="49">
        <v>229</v>
      </c>
      <c r="BD229" s="48">
        <v>229</v>
      </c>
      <c r="BE229" s="48">
        <v>229</v>
      </c>
      <c r="BF229" s="48">
        <v>229</v>
      </c>
      <c r="BG229" s="48">
        <v>229</v>
      </c>
      <c r="BH229" s="48">
        <v>229</v>
      </c>
      <c r="BI229" s="48">
        <v>229</v>
      </c>
      <c r="BJ229" s="48">
        <v>229</v>
      </c>
      <c r="BK229" s="48">
        <v>229</v>
      </c>
      <c r="BL229" s="48">
        <v>229</v>
      </c>
      <c r="BM229" s="48">
        <v>229</v>
      </c>
      <c r="BN229" s="48"/>
      <c r="BO229" s="48"/>
      <c r="BP229" s="48">
        <v>229</v>
      </c>
      <c r="BQ229" s="48">
        <v>229</v>
      </c>
      <c r="BR229" s="48"/>
      <c r="BS229" s="48">
        <v>229</v>
      </c>
      <c r="BT229" s="48">
        <v>229</v>
      </c>
      <c r="BU229" s="48">
        <v>229</v>
      </c>
      <c r="BV229" s="48">
        <v>229</v>
      </c>
      <c r="BW229" s="48">
        <v>229</v>
      </c>
      <c r="BX229" s="48">
        <v>229</v>
      </c>
      <c r="BY229" s="48">
        <v>229</v>
      </c>
      <c r="BZ229" s="48">
        <v>229</v>
      </c>
      <c r="CA229" s="48">
        <v>229</v>
      </c>
      <c r="CB229" s="48">
        <v>229</v>
      </c>
      <c r="CC229" s="48"/>
      <c r="CD229" s="48"/>
      <c r="CE229" s="48">
        <v>229</v>
      </c>
      <c r="CF229" s="48">
        <v>229</v>
      </c>
      <c r="CG229" s="48">
        <v>229</v>
      </c>
      <c r="CH229" s="48">
        <v>229</v>
      </c>
      <c r="CI229" s="48">
        <v>229</v>
      </c>
      <c r="CJ229" s="48">
        <v>229</v>
      </c>
      <c r="CK229" s="48">
        <v>229</v>
      </c>
      <c r="CL229" s="48">
        <v>229</v>
      </c>
      <c r="CM229" s="48">
        <v>229</v>
      </c>
      <c r="CN229" s="48">
        <v>229</v>
      </c>
      <c r="CO229" s="48">
        <v>229</v>
      </c>
      <c r="CP229" s="48">
        <v>229</v>
      </c>
      <c r="CQ229" s="48">
        <v>229</v>
      </c>
      <c r="CR229" s="48">
        <v>229</v>
      </c>
      <c r="CS229" s="48">
        <v>229</v>
      </c>
      <c r="CT229" s="48">
        <v>229</v>
      </c>
      <c r="CU229" s="48">
        <v>229</v>
      </c>
      <c r="CV229" s="48">
        <v>229</v>
      </c>
      <c r="CW229" s="48"/>
      <c r="CX229" s="48">
        <v>229</v>
      </c>
      <c r="CY229" s="48">
        <v>229</v>
      </c>
    </row>
    <row r="230" spans="1:103" hidden="1" x14ac:dyDescent="0.25">
      <c r="A230" s="47" t="s">
        <v>10151</v>
      </c>
      <c r="B230" s="48">
        <v>230</v>
      </c>
      <c r="C230" s="48">
        <v>230</v>
      </c>
      <c r="D230" s="48">
        <v>230</v>
      </c>
      <c r="E230" s="48">
        <v>230</v>
      </c>
      <c r="F230" s="48">
        <v>230</v>
      </c>
      <c r="G230" s="48"/>
      <c r="H230" s="48"/>
      <c r="I230" s="48"/>
      <c r="J230" s="48"/>
      <c r="K230" s="48"/>
      <c r="L230" s="48"/>
      <c r="M230" s="48"/>
      <c r="N230" s="48"/>
      <c r="O230" s="48"/>
      <c r="P230" s="48"/>
      <c r="Q230" s="48"/>
      <c r="R230" s="48">
        <v>230</v>
      </c>
      <c r="S230" s="48">
        <v>230</v>
      </c>
      <c r="T230" s="48"/>
      <c r="U230" s="48">
        <v>230</v>
      </c>
      <c r="V230" s="48">
        <v>230</v>
      </c>
      <c r="W230" s="48">
        <v>230</v>
      </c>
      <c r="X230" s="48">
        <v>230</v>
      </c>
      <c r="Y230" s="48">
        <v>230</v>
      </c>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v>230</v>
      </c>
      <c r="AX230" s="48"/>
      <c r="AY230" s="48">
        <v>230</v>
      </c>
      <c r="AZ230" s="48">
        <v>230</v>
      </c>
      <c r="BA230" s="48">
        <v>230</v>
      </c>
      <c r="BB230" s="48"/>
      <c r="BC230" s="49">
        <v>230</v>
      </c>
      <c r="BD230" s="48">
        <v>230</v>
      </c>
      <c r="BE230" s="48">
        <v>230</v>
      </c>
      <c r="BF230" s="48">
        <v>230</v>
      </c>
      <c r="BG230" s="48">
        <v>230</v>
      </c>
      <c r="BH230" s="48">
        <v>230</v>
      </c>
      <c r="BI230" s="48">
        <v>230</v>
      </c>
      <c r="BJ230" s="48">
        <v>230</v>
      </c>
      <c r="BK230" s="48">
        <v>230</v>
      </c>
      <c r="BL230" s="48">
        <v>230</v>
      </c>
      <c r="BM230" s="48">
        <v>230</v>
      </c>
      <c r="BN230" s="48">
        <v>230</v>
      </c>
      <c r="BO230" s="48"/>
      <c r="BP230" s="48">
        <v>230</v>
      </c>
      <c r="BQ230" s="48">
        <v>230</v>
      </c>
      <c r="BR230" s="48"/>
      <c r="BS230" s="48">
        <v>230</v>
      </c>
      <c r="BT230" s="48">
        <v>230</v>
      </c>
      <c r="BU230" s="48">
        <v>230</v>
      </c>
      <c r="BV230" s="48">
        <v>230</v>
      </c>
      <c r="BW230" s="48">
        <v>230</v>
      </c>
      <c r="BX230" s="48">
        <v>230</v>
      </c>
      <c r="BY230" s="48">
        <v>230</v>
      </c>
      <c r="BZ230" s="48">
        <v>230</v>
      </c>
      <c r="CA230" s="48">
        <v>230</v>
      </c>
      <c r="CB230" s="48">
        <v>230</v>
      </c>
      <c r="CC230" s="48"/>
      <c r="CD230" s="48">
        <v>230</v>
      </c>
      <c r="CE230" s="48">
        <v>230</v>
      </c>
      <c r="CF230" s="48">
        <v>230</v>
      </c>
      <c r="CG230" s="48">
        <v>230</v>
      </c>
      <c r="CH230" s="48">
        <v>230</v>
      </c>
      <c r="CI230" s="48">
        <v>230</v>
      </c>
      <c r="CJ230" s="48">
        <v>230</v>
      </c>
      <c r="CK230" s="48">
        <v>230</v>
      </c>
      <c r="CL230" s="48">
        <v>230</v>
      </c>
      <c r="CM230" s="48">
        <v>230</v>
      </c>
      <c r="CN230" s="48">
        <v>230</v>
      </c>
      <c r="CO230" s="48">
        <v>230</v>
      </c>
      <c r="CP230" s="48">
        <v>230</v>
      </c>
      <c r="CQ230" s="48">
        <v>230</v>
      </c>
      <c r="CR230" s="48">
        <v>230</v>
      </c>
      <c r="CS230" s="48">
        <v>230</v>
      </c>
      <c r="CT230" s="48">
        <v>230</v>
      </c>
      <c r="CU230" s="48">
        <v>230</v>
      </c>
      <c r="CV230" s="48">
        <v>230</v>
      </c>
      <c r="CW230" s="48"/>
      <c r="CX230" s="48">
        <v>230</v>
      </c>
      <c r="CY230" s="48">
        <v>230</v>
      </c>
    </row>
    <row r="231" spans="1:103" hidden="1" x14ac:dyDescent="0.25">
      <c r="A231" s="5" t="s">
        <v>10150</v>
      </c>
      <c r="B231" s="21"/>
      <c r="C231" s="21">
        <v>231</v>
      </c>
      <c r="D231" s="21">
        <v>231</v>
      </c>
      <c r="E231" s="21">
        <v>231</v>
      </c>
      <c r="F231" s="21">
        <v>231</v>
      </c>
      <c r="G231" s="21"/>
      <c r="H231" s="21"/>
      <c r="I231" s="21"/>
      <c r="J231" s="21"/>
      <c r="K231" s="21"/>
      <c r="L231" s="21"/>
      <c r="M231" s="21"/>
      <c r="N231" s="21"/>
      <c r="O231" s="21"/>
      <c r="P231" s="21"/>
      <c r="Q231" s="21"/>
      <c r="R231" s="21">
        <v>231</v>
      </c>
      <c r="S231" s="21">
        <v>231</v>
      </c>
      <c r="T231" s="21"/>
      <c r="U231" s="21"/>
      <c r="V231" s="21"/>
      <c r="W231" s="21"/>
      <c r="X231" s="21"/>
      <c r="Y231" s="21">
        <v>231</v>
      </c>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v>231</v>
      </c>
      <c r="AX231" s="21"/>
      <c r="AY231" s="21">
        <v>231</v>
      </c>
      <c r="AZ231" s="21">
        <v>231</v>
      </c>
      <c r="BA231" s="21">
        <v>231</v>
      </c>
      <c r="BB231" s="21"/>
      <c r="BC231" s="46">
        <v>231</v>
      </c>
      <c r="BD231" s="21">
        <v>231</v>
      </c>
      <c r="BE231" s="21">
        <v>231</v>
      </c>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v>231</v>
      </c>
      <c r="CL231" s="21"/>
      <c r="CM231" s="21">
        <v>231</v>
      </c>
      <c r="CN231" s="21">
        <v>231</v>
      </c>
      <c r="CO231" s="21">
        <v>231</v>
      </c>
      <c r="CP231" s="21">
        <v>231</v>
      </c>
      <c r="CQ231" s="21">
        <v>231</v>
      </c>
      <c r="CR231" s="21">
        <v>231</v>
      </c>
      <c r="CS231" s="21"/>
      <c r="CT231" s="21"/>
      <c r="CU231" s="21">
        <v>231</v>
      </c>
      <c r="CV231" s="21">
        <v>231</v>
      </c>
      <c r="CW231" s="21"/>
      <c r="CX231" s="21">
        <v>231</v>
      </c>
      <c r="CY231" s="21">
        <v>231</v>
      </c>
    </row>
    <row r="232" spans="1:103" hidden="1" x14ac:dyDescent="0.25">
      <c r="A232" s="5" t="s">
        <v>10150</v>
      </c>
      <c r="B232" s="21"/>
      <c r="C232" s="21">
        <v>232</v>
      </c>
      <c r="D232" s="21">
        <v>232</v>
      </c>
      <c r="E232" s="21">
        <v>232</v>
      </c>
      <c r="F232" s="21">
        <v>232</v>
      </c>
      <c r="G232" s="21"/>
      <c r="H232" s="21"/>
      <c r="I232" s="21"/>
      <c r="J232" s="21"/>
      <c r="K232" s="21"/>
      <c r="L232" s="21"/>
      <c r="M232" s="21"/>
      <c r="N232" s="21"/>
      <c r="O232" s="21"/>
      <c r="P232" s="21"/>
      <c r="Q232" s="21"/>
      <c r="R232" s="21">
        <v>232</v>
      </c>
      <c r="S232" s="21">
        <v>232</v>
      </c>
      <c r="T232" s="21"/>
      <c r="U232" s="21">
        <v>232</v>
      </c>
      <c r="V232" s="21"/>
      <c r="W232" s="21"/>
      <c r="X232" s="21">
        <v>232</v>
      </c>
      <c r="Y232" s="21">
        <v>232</v>
      </c>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v>232</v>
      </c>
      <c r="AX232" s="21"/>
      <c r="AY232" s="21">
        <v>232</v>
      </c>
      <c r="AZ232" s="21">
        <v>232</v>
      </c>
      <c r="BA232" s="21">
        <v>232</v>
      </c>
      <c r="BB232" s="21"/>
      <c r="BC232" s="46">
        <v>232</v>
      </c>
      <c r="BD232" s="21">
        <v>232</v>
      </c>
      <c r="BE232" s="21">
        <v>232</v>
      </c>
      <c r="BF232" s="21">
        <v>232</v>
      </c>
      <c r="BG232" s="21">
        <v>232</v>
      </c>
      <c r="BH232" s="21">
        <v>232</v>
      </c>
      <c r="BI232" s="21">
        <v>232</v>
      </c>
      <c r="BJ232" s="21">
        <v>232</v>
      </c>
      <c r="BK232" s="21">
        <v>232</v>
      </c>
      <c r="BL232" s="21">
        <v>232</v>
      </c>
      <c r="BM232" s="21"/>
      <c r="BN232" s="21"/>
      <c r="BO232" s="21"/>
      <c r="BP232" s="21">
        <v>232</v>
      </c>
      <c r="BQ232" s="21">
        <v>232</v>
      </c>
      <c r="BR232" s="21"/>
      <c r="BS232" s="21">
        <v>232</v>
      </c>
      <c r="BT232" s="21">
        <v>232</v>
      </c>
      <c r="BU232" s="21">
        <v>232</v>
      </c>
      <c r="BV232" s="21">
        <v>232</v>
      </c>
      <c r="BW232" s="21">
        <v>232</v>
      </c>
      <c r="BX232" s="21">
        <v>232</v>
      </c>
      <c r="BY232" s="21">
        <v>232</v>
      </c>
      <c r="BZ232" s="21">
        <v>232</v>
      </c>
      <c r="CA232" s="21">
        <v>232</v>
      </c>
      <c r="CB232" s="21">
        <v>232</v>
      </c>
      <c r="CC232" s="21"/>
      <c r="CD232" s="21"/>
      <c r="CE232" s="21">
        <v>232</v>
      </c>
      <c r="CF232" s="21">
        <v>232</v>
      </c>
      <c r="CG232" s="21">
        <v>232</v>
      </c>
      <c r="CH232" s="21">
        <v>232</v>
      </c>
      <c r="CI232" s="21">
        <v>232</v>
      </c>
      <c r="CJ232" s="21">
        <v>232</v>
      </c>
      <c r="CK232" s="21">
        <v>232</v>
      </c>
      <c r="CL232" s="21">
        <v>232</v>
      </c>
      <c r="CM232" s="21"/>
      <c r="CN232" s="21">
        <v>232</v>
      </c>
      <c r="CO232" s="21">
        <v>232</v>
      </c>
      <c r="CP232" s="21">
        <v>232</v>
      </c>
      <c r="CQ232" s="21">
        <v>232</v>
      </c>
      <c r="CR232" s="21">
        <v>232</v>
      </c>
      <c r="CS232" s="21">
        <v>232</v>
      </c>
      <c r="CT232" s="21">
        <v>232</v>
      </c>
      <c r="CU232" s="21">
        <v>232</v>
      </c>
      <c r="CV232" s="21">
        <v>232</v>
      </c>
      <c r="CW232" s="21"/>
      <c r="CX232" s="21">
        <v>232</v>
      </c>
      <c r="CY232" s="21">
        <v>232</v>
      </c>
    </row>
    <row r="233" spans="1:103" hidden="1" x14ac:dyDescent="0.25">
      <c r="A233" s="47" t="s">
        <v>10151</v>
      </c>
      <c r="B233" s="48">
        <v>233</v>
      </c>
      <c r="C233" s="48">
        <v>233</v>
      </c>
      <c r="D233" s="48">
        <v>233</v>
      </c>
      <c r="E233" s="48">
        <v>233</v>
      </c>
      <c r="F233" s="48">
        <v>233</v>
      </c>
      <c r="G233" s="48"/>
      <c r="H233" s="48"/>
      <c r="I233" s="48"/>
      <c r="J233" s="48"/>
      <c r="K233" s="48"/>
      <c r="L233" s="48"/>
      <c r="M233" s="48"/>
      <c r="N233" s="48"/>
      <c r="O233" s="48"/>
      <c r="P233" s="48"/>
      <c r="Q233" s="48"/>
      <c r="R233" s="48">
        <v>233</v>
      </c>
      <c r="S233" s="48">
        <v>233</v>
      </c>
      <c r="T233" s="48"/>
      <c r="U233" s="48">
        <v>233</v>
      </c>
      <c r="V233" s="48">
        <v>233</v>
      </c>
      <c r="W233" s="48">
        <v>233</v>
      </c>
      <c r="X233" s="48">
        <v>233</v>
      </c>
      <c r="Y233" s="48">
        <v>233</v>
      </c>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v>233</v>
      </c>
      <c r="AX233" s="48"/>
      <c r="AY233" s="48">
        <v>233</v>
      </c>
      <c r="AZ233" s="48">
        <v>233</v>
      </c>
      <c r="BA233" s="48">
        <v>233</v>
      </c>
      <c r="BB233" s="48"/>
      <c r="BC233" s="49">
        <v>233</v>
      </c>
      <c r="BD233" s="48">
        <v>233</v>
      </c>
      <c r="BE233" s="48">
        <v>233</v>
      </c>
      <c r="BF233" s="48">
        <v>233</v>
      </c>
      <c r="BG233" s="48">
        <v>233</v>
      </c>
      <c r="BH233" s="48">
        <v>233</v>
      </c>
      <c r="BI233" s="48">
        <v>233</v>
      </c>
      <c r="BJ233" s="48">
        <v>233</v>
      </c>
      <c r="BK233" s="48">
        <v>233</v>
      </c>
      <c r="BL233" s="48">
        <v>233</v>
      </c>
      <c r="BM233" s="48">
        <v>233</v>
      </c>
      <c r="BN233" s="48">
        <v>233</v>
      </c>
      <c r="BO233" s="48"/>
      <c r="BP233" s="48">
        <v>233</v>
      </c>
      <c r="BQ233" s="48">
        <v>233</v>
      </c>
      <c r="BR233" s="48">
        <v>233</v>
      </c>
      <c r="BS233" s="48">
        <v>233</v>
      </c>
      <c r="BT233" s="48">
        <v>233</v>
      </c>
      <c r="BU233" s="48">
        <v>233</v>
      </c>
      <c r="BV233" s="48">
        <v>233</v>
      </c>
      <c r="BW233" s="48">
        <v>233</v>
      </c>
      <c r="BX233" s="48">
        <v>233</v>
      </c>
      <c r="BY233" s="48">
        <v>233</v>
      </c>
      <c r="BZ233" s="48">
        <v>233</v>
      </c>
      <c r="CA233" s="48">
        <v>233</v>
      </c>
      <c r="CB233" s="48"/>
      <c r="CC233" s="48"/>
      <c r="CD233" s="48"/>
      <c r="CE233" s="48">
        <v>233</v>
      </c>
      <c r="CF233" s="48"/>
      <c r="CG233" s="48">
        <v>233</v>
      </c>
      <c r="CH233" s="48">
        <v>233</v>
      </c>
      <c r="CI233" s="48">
        <v>233</v>
      </c>
      <c r="CJ233" s="48">
        <v>233</v>
      </c>
      <c r="CK233" s="48">
        <v>233</v>
      </c>
      <c r="CL233" s="48">
        <v>233</v>
      </c>
      <c r="CM233" s="48">
        <v>233</v>
      </c>
      <c r="CN233" s="48">
        <v>233</v>
      </c>
      <c r="CO233" s="48">
        <v>233</v>
      </c>
      <c r="CP233" s="48">
        <v>233</v>
      </c>
      <c r="CQ233" s="48">
        <v>233</v>
      </c>
      <c r="CR233" s="48">
        <v>233</v>
      </c>
      <c r="CS233" s="48">
        <v>233</v>
      </c>
      <c r="CT233" s="48">
        <v>233</v>
      </c>
      <c r="CU233" s="48">
        <v>233</v>
      </c>
      <c r="CV233" s="48">
        <v>233</v>
      </c>
      <c r="CW233" s="48"/>
      <c r="CX233" s="48">
        <v>233</v>
      </c>
      <c r="CY233" s="48">
        <v>233</v>
      </c>
    </row>
    <row r="234" spans="1:103" hidden="1" x14ac:dyDescent="0.25">
      <c r="A234" s="5" t="s">
        <v>10150</v>
      </c>
      <c r="B234" s="21"/>
      <c r="C234" s="21">
        <v>234</v>
      </c>
      <c r="D234" s="21">
        <v>234</v>
      </c>
      <c r="E234" s="21">
        <v>234</v>
      </c>
      <c r="F234" s="21">
        <v>234</v>
      </c>
      <c r="G234" s="21"/>
      <c r="H234" s="21"/>
      <c r="I234" s="21"/>
      <c r="J234" s="21"/>
      <c r="K234" s="21"/>
      <c r="L234" s="21"/>
      <c r="M234" s="21"/>
      <c r="N234" s="21"/>
      <c r="O234" s="21"/>
      <c r="P234" s="21"/>
      <c r="Q234" s="21"/>
      <c r="R234" s="21">
        <v>234</v>
      </c>
      <c r="S234" s="21">
        <v>234</v>
      </c>
      <c r="T234" s="21"/>
      <c r="U234" s="21">
        <v>234</v>
      </c>
      <c r="V234" s="21">
        <v>234</v>
      </c>
      <c r="W234" s="21">
        <v>234</v>
      </c>
      <c r="X234" s="21">
        <v>234</v>
      </c>
      <c r="Y234" s="21">
        <v>234</v>
      </c>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v>234</v>
      </c>
      <c r="AX234" s="21"/>
      <c r="AY234" s="21">
        <v>234</v>
      </c>
      <c r="AZ234" s="21">
        <v>234</v>
      </c>
      <c r="BA234" s="21">
        <v>234</v>
      </c>
      <c r="BB234" s="21"/>
      <c r="BC234" s="46">
        <v>234</v>
      </c>
      <c r="BD234" s="21">
        <v>234</v>
      </c>
      <c r="BE234" s="21">
        <v>234</v>
      </c>
      <c r="BF234" s="21">
        <v>234</v>
      </c>
      <c r="BG234" s="21">
        <v>234</v>
      </c>
      <c r="BH234" s="21">
        <v>234</v>
      </c>
      <c r="BI234" s="21">
        <v>234</v>
      </c>
      <c r="BJ234" s="21">
        <v>234</v>
      </c>
      <c r="BK234" s="21">
        <v>234</v>
      </c>
      <c r="BL234" s="21">
        <v>234</v>
      </c>
      <c r="BM234" s="21">
        <v>234</v>
      </c>
      <c r="BN234" s="21"/>
      <c r="BO234" s="21"/>
      <c r="BP234" s="21">
        <v>234</v>
      </c>
      <c r="BQ234" s="21">
        <v>234</v>
      </c>
      <c r="BR234" s="21"/>
      <c r="BS234" s="21">
        <v>234</v>
      </c>
      <c r="BT234" s="21">
        <v>234</v>
      </c>
      <c r="BU234" s="21">
        <v>234</v>
      </c>
      <c r="BV234" s="21">
        <v>234</v>
      </c>
      <c r="BW234" s="21">
        <v>234</v>
      </c>
      <c r="BX234" s="21">
        <v>234</v>
      </c>
      <c r="BY234" s="21">
        <v>234</v>
      </c>
      <c r="BZ234" s="21">
        <v>234</v>
      </c>
      <c r="CA234" s="21">
        <v>234</v>
      </c>
      <c r="CB234" s="21">
        <v>234</v>
      </c>
      <c r="CC234" s="21">
        <v>234</v>
      </c>
      <c r="CD234" s="21">
        <v>234</v>
      </c>
      <c r="CE234" s="21">
        <v>234</v>
      </c>
      <c r="CF234" s="21">
        <v>234</v>
      </c>
      <c r="CG234" s="21">
        <v>234</v>
      </c>
      <c r="CH234" s="21">
        <v>234</v>
      </c>
      <c r="CI234" s="21">
        <v>234</v>
      </c>
      <c r="CJ234" s="21">
        <v>234</v>
      </c>
      <c r="CK234" s="21">
        <v>234</v>
      </c>
      <c r="CL234" s="21">
        <v>234</v>
      </c>
      <c r="CM234" s="21">
        <v>234</v>
      </c>
      <c r="CN234" s="21">
        <v>234</v>
      </c>
      <c r="CO234" s="21">
        <v>234</v>
      </c>
      <c r="CP234" s="21">
        <v>234</v>
      </c>
      <c r="CQ234" s="21">
        <v>234</v>
      </c>
      <c r="CR234" s="21">
        <v>234</v>
      </c>
      <c r="CS234" s="21">
        <v>234</v>
      </c>
      <c r="CT234" s="21">
        <v>234</v>
      </c>
      <c r="CU234" s="21">
        <v>234</v>
      </c>
      <c r="CV234" s="21">
        <v>234</v>
      </c>
      <c r="CW234" s="21"/>
      <c r="CX234" s="21">
        <v>234</v>
      </c>
      <c r="CY234" s="21">
        <v>234</v>
      </c>
    </row>
    <row r="235" spans="1:103" hidden="1" x14ac:dyDescent="0.25">
      <c r="A235" s="5" t="s">
        <v>10150</v>
      </c>
      <c r="B235" s="21"/>
      <c r="C235" s="21">
        <v>235</v>
      </c>
      <c r="D235" s="21">
        <v>235</v>
      </c>
      <c r="E235" s="21">
        <v>235</v>
      </c>
      <c r="F235" s="21">
        <v>235</v>
      </c>
      <c r="G235" s="21"/>
      <c r="H235" s="21"/>
      <c r="I235" s="21"/>
      <c r="J235" s="21"/>
      <c r="K235" s="21"/>
      <c r="L235" s="21"/>
      <c r="M235" s="21"/>
      <c r="N235" s="21"/>
      <c r="O235" s="21"/>
      <c r="P235" s="21"/>
      <c r="Q235" s="21"/>
      <c r="R235" s="21">
        <v>235</v>
      </c>
      <c r="S235" s="21">
        <v>235</v>
      </c>
      <c r="T235" s="21"/>
      <c r="U235" s="21">
        <v>235</v>
      </c>
      <c r="V235" s="21">
        <v>235</v>
      </c>
      <c r="W235" s="21"/>
      <c r="X235" s="21">
        <v>235</v>
      </c>
      <c r="Y235" s="21">
        <v>235</v>
      </c>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v>235</v>
      </c>
      <c r="AX235" s="21"/>
      <c r="AY235" s="21">
        <v>235</v>
      </c>
      <c r="AZ235" s="21">
        <v>235</v>
      </c>
      <c r="BA235" s="21">
        <v>235</v>
      </c>
      <c r="BB235" s="21"/>
      <c r="BC235" s="46">
        <v>235</v>
      </c>
      <c r="BD235" s="21">
        <v>235</v>
      </c>
      <c r="BE235" s="21">
        <v>235</v>
      </c>
      <c r="BF235" s="21"/>
      <c r="BG235" s="21"/>
      <c r="BH235" s="21"/>
      <c r="BI235" s="21"/>
      <c r="BJ235" s="21"/>
      <c r="BK235" s="21">
        <v>235</v>
      </c>
      <c r="BL235" s="21">
        <v>235</v>
      </c>
      <c r="BM235" s="21">
        <v>235</v>
      </c>
      <c r="BN235" s="21">
        <v>235</v>
      </c>
      <c r="BO235" s="21"/>
      <c r="BP235" s="21">
        <v>235</v>
      </c>
      <c r="BQ235" s="21">
        <v>235</v>
      </c>
      <c r="BR235" s="21">
        <v>235</v>
      </c>
      <c r="BS235" s="21">
        <v>235</v>
      </c>
      <c r="BT235" s="21">
        <v>235</v>
      </c>
      <c r="BU235" s="21">
        <v>235</v>
      </c>
      <c r="BV235" s="21">
        <v>235</v>
      </c>
      <c r="BW235" s="21">
        <v>235</v>
      </c>
      <c r="BX235" s="21">
        <v>235</v>
      </c>
      <c r="BY235" s="21">
        <v>235</v>
      </c>
      <c r="BZ235" s="21">
        <v>235</v>
      </c>
      <c r="CA235" s="21">
        <v>235</v>
      </c>
      <c r="CB235" s="21">
        <v>235</v>
      </c>
      <c r="CC235" s="21">
        <v>235</v>
      </c>
      <c r="CD235" s="21">
        <v>235</v>
      </c>
      <c r="CE235" s="21">
        <v>235</v>
      </c>
      <c r="CF235" s="21">
        <v>235</v>
      </c>
      <c r="CG235" s="21">
        <v>235</v>
      </c>
      <c r="CH235" s="21">
        <v>235</v>
      </c>
      <c r="CI235" s="21">
        <v>235</v>
      </c>
      <c r="CJ235" s="21">
        <v>235</v>
      </c>
      <c r="CK235" s="21">
        <v>235</v>
      </c>
      <c r="CL235" s="21">
        <v>235</v>
      </c>
      <c r="CM235" s="21">
        <v>235</v>
      </c>
      <c r="CN235" s="21">
        <v>235</v>
      </c>
      <c r="CO235" s="21">
        <v>235</v>
      </c>
      <c r="CP235" s="21">
        <v>235</v>
      </c>
      <c r="CQ235" s="21">
        <v>235</v>
      </c>
      <c r="CR235" s="21">
        <v>235</v>
      </c>
      <c r="CS235" s="21"/>
      <c r="CT235" s="21"/>
      <c r="CU235" s="21"/>
      <c r="CV235" s="21">
        <v>235</v>
      </c>
      <c r="CW235" s="21"/>
      <c r="CX235" s="21">
        <v>235</v>
      </c>
      <c r="CY235" s="21">
        <v>235</v>
      </c>
    </row>
    <row r="236" spans="1:103" hidden="1" x14ac:dyDescent="0.25">
      <c r="A236" s="47" t="s">
        <v>10151</v>
      </c>
      <c r="B236" s="48">
        <v>236</v>
      </c>
      <c r="C236" s="48">
        <v>236</v>
      </c>
      <c r="D236" s="48">
        <v>236</v>
      </c>
      <c r="E236" s="48">
        <v>236</v>
      </c>
      <c r="F236" s="48">
        <v>236</v>
      </c>
      <c r="G236" s="48"/>
      <c r="H236" s="48"/>
      <c r="I236" s="48"/>
      <c r="J236" s="48"/>
      <c r="K236" s="48"/>
      <c r="L236" s="48"/>
      <c r="M236" s="48"/>
      <c r="N236" s="48"/>
      <c r="O236" s="48"/>
      <c r="P236" s="48"/>
      <c r="Q236" s="48"/>
      <c r="R236" s="48">
        <v>236</v>
      </c>
      <c r="S236" s="48">
        <v>236</v>
      </c>
      <c r="T236" s="48"/>
      <c r="U236" s="48">
        <v>236</v>
      </c>
      <c r="V236" s="48">
        <v>236</v>
      </c>
      <c r="W236" s="48">
        <v>236</v>
      </c>
      <c r="X236" s="48">
        <v>236</v>
      </c>
      <c r="Y236" s="48">
        <v>236</v>
      </c>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v>236</v>
      </c>
      <c r="AX236" s="48"/>
      <c r="AY236" s="48">
        <v>236</v>
      </c>
      <c r="AZ236" s="48">
        <v>236</v>
      </c>
      <c r="BA236" s="48">
        <v>236</v>
      </c>
      <c r="BB236" s="48"/>
      <c r="BC236" s="49">
        <v>236</v>
      </c>
      <c r="BD236" s="48">
        <v>236</v>
      </c>
      <c r="BE236" s="48">
        <v>236</v>
      </c>
      <c r="BF236" s="48">
        <v>236</v>
      </c>
      <c r="BG236" s="48">
        <v>236</v>
      </c>
      <c r="BH236" s="48">
        <v>236</v>
      </c>
      <c r="BI236" s="48">
        <v>236</v>
      </c>
      <c r="BJ236" s="48">
        <v>236</v>
      </c>
      <c r="BK236" s="48">
        <v>236</v>
      </c>
      <c r="BL236" s="48">
        <v>236</v>
      </c>
      <c r="BM236" s="48">
        <v>236</v>
      </c>
      <c r="BN236" s="48">
        <v>236</v>
      </c>
      <c r="BO236" s="48">
        <v>236</v>
      </c>
      <c r="BP236" s="48">
        <v>236</v>
      </c>
      <c r="BQ236" s="48">
        <v>236</v>
      </c>
      <c r="BR236" s="48">
        <v>236</v>
      </c>
      <c r="BS236" s="48">
        <v>236</v>
      </c>
      <c r="BT236" s="48">
        <v>236</v>
      </c>
      <c r="BU236" s="48">
        <v>236</v>
      </c>
      <c r="BV236" s="48">
        <v>236</v>
      </c>
      <c r="BW236" s="48">
        <v>236</v>
      </c>
      <c r="BX236" s="48">
        <v>236</v>
      </c>
      <c r="BY236" s="48">
        <v>236</v>
      </c>
      <c r="BZ236" s="48">
        <v>236</v>
      </c>
      <c r="CA236" s="48">
        <v>236</v>
      </c>
      <c r="CB236" s="48"/>
      <c r="CC236" s="48"/>
      <c r="CD236" s="48"/>
      <c r="CE236" s="48">
        <v>236</v>
      </c>
      <c r="CF236" s="48"/>
      <c r="CG236" s="48">
        <v>236</v>
      </c>
      <c r="CH236" s="48">
        <v>236</v>
      </c>
      <c r="CI236" s="48">
        <v>236</v>
      </c>
      <c r="CJ236" s="48">
        <v>236</v>
      </c>
      <c r="CK236" s="48">
        <v>236</v>
      </c>
      <c r="CL236" s="48">
        <v>236</v>
      </c>
      <c r="CM236" s="48">
        <v>236</v>
      </c>
      <c r="CN236" s="48">
        <v>236</v>
      </c>
      <c r="CO236" s="48">
        <v>236</v>
      </c>
      <c r="CP236" s="48">
        <v>236</v>
      </c>
      <c r="CQ236" s="48">
        <v>236</v>
      </c>
      <c r="CR236" s="48">
        <v>236</v>
      </c>
      <c r="CS236" s="48">
        <v>236</v>
      </c>
      <c r="CT236" s="48">
        <v>236</v>
      </c>
      <c r="CU236" s="48">
        <v>236</v>
      </c>
      <c r="CV236" s="48">
        <v>236</v>
      </c>
      <c r="CW236" s="48"/>
      <c r="CX236" s="48">
        <v>236</v>
      </c>
      <c r="CY236" s="48">
        <v>236</v>
      </c>
    </row>
    <row r="237" spans="1:103" hidden="1" x14ac:dyDescent="0.25">
      <c r="A237" s="47" t="s">
        <v>10151</v>
      </c>
      <c r="B237" s="48">
        <v>237</v>
      </c>
      <c r="C237" s="48">
        <v>237</v>
      </c>
      <c r="D237" s="48">
        <v>237</v>
      </c>
      <c r="E237" s="48">
        <v>237</v>
      </c>
      <c r="F237" s="48">
        <v>237</v>
      </c>
      <c r="G237" s="48"/>
      <c r="H237" s="48"/>
      <c r="I237" s="48"/>
      <c r="J237" s="48"/>
      <c r="K237" s="48"/>
      <c r="L237" s="48"/>
      <c r="M237" s="48"/>
      <c r="N237" s="48"/>
      <c r="O237" s="48"/>
      <c r="P237" s="48"/>
      <c r="Q237" s="48"/>
      <c r="R237" s="48">
        <v>237</v>
      </c>
      <c r="S237" s="48">
        <v>237</v>
      </c>
      <c r="T237" s="48"/>
      <c r="U237" s="48">
        <v>237</v>
      </c>
      <c r="V237" s="48">
        <v>237</v>
      </c>
      <c r="W237" s="48">
        <v>237</v>
      </c>
      <c r="X237" s="48">
        <v>237</v>
      </c>
      <c r="Y237" s="48">
        <v>237</v>
      </c>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v>237</v>
      </c>
      <c r="AX237" s="48"/>
      <c r="AY237" s="48">
        <v>237</v>
      </c>
      <c r="AZ237" s="48">
        <v>237</v>
      </c>
      <c r="BA237" s="48">
        <v>237</v>
      </c>
      <c r="BB237" s="48"/>
      <c r="BC237" s="49">
        <v>237</v>
      </c>
      <c r="BD237" s="48">
        <v>237</v>
      </c>
      <c r="BE237" s="48">
        <v>237</v>
      </c>
      <c r="BF237" s="48"/>
      <c r="BG237" s="48"/>
      <c r="BH237" s="48"/>
      <c r="BI237" s="48"/>
      <c r="BJ237" s="48"/>
      <c r="BK237" s="48">
        <v>237</v>
      </c>
      <c r="BL237" s="48">
        <v>237</v>
      </c>
      <c r="BM237" s="48">
        <v>237</v>
      </c>
      <c r="BN237" s="48">
        <v>237</v>
      </c>
      <c r="BO237" s="48">
        <v>237</v>
      </c>
      <c r="BP237" s="48">
        <v>237</v>
      </c>
      <c r="BQ237" s="48">
        <v>237</v>
      </c>
      <c r="BR237" s="48">
        <v>237</v>
      </c>
      <c r="BS237" s="48">
        <v>237</v>
      </c>
      <c r="BT237" s="48">
        <v>237</v>
      </c>
      <c r="BU237" s="48">
        <v>237</v>
      </c>
      <c r="BV237" s="48">
        <v>237</v>
      </c>
      <c r="BW237" s="48">
        <v>237</v>
      </c>
      <c r="BX237" s="48">
        <v>237</v>
      </c>
      <c r="BY237" s="48">
        <v>237</v>
      </c>
      <c r="BZ237" s="48">
        <v>237</v>
      </c>
      <c r="CA237" s="48">
        <v>237</v>
      </c>
      <c r="CB237" s="48">
        <v>237</v>
      </c>
      <c r="CC237" s="48">
        <v>237</v>
      </c>
      <c r="CD237" s="48">
        <v>237</v>
      </c>
      <c r="CE237" s="48">
        <v>237</v>
      </c>
      <c r="CF237" s="48">
        <v>237</v>
      </c>
      <c r="CG237" s="48">
        <v>237</v>
      </c>
      <c r="CH237" s="48">
        <v>237</v>
      </c>
      <c r="CI237" s="48">
        <v>237</v>
      </c>
      <c r="CJ237" s="48">
        <v>237</v>
      </c>
      <c r="CK237" s="48">
        <v>237</v>
      </c>
      <c r="CL237" s="48">
        <v>237</v>
      </c>
      <c r="CM237" s="48">
        <v>237</v>
      </c>
      <c r="CN237" s="48">
        <v>237</v>
      </c>
      <c r="CO237" s="48">
        <v>237</v>
      </c>
      <c r="CP237" s="48">
        <v>237</v>
      </c>
      <c r="CQ237" s="48">
        <v>237</v>
      </c>
      <c r="CR237" s="48">
        <v>237</v>
      </c>
      <c r="CS237" s="48"/>
      <c r="CT237" s="48"/>
      <c r="CU237" s="48">
        <v>237</v>
      </c>
      <c r="CV237" s="48">
        <v>237</v>
      </c>
      <c r="CW237" s="48"/>
      <c r="CX237" s="48">
        <v>237</v>
      </c>
      <c r="CY237" s="48">
        <v>237</v>
      </c>
    </row>
    <row r="238" spans="1:103" hidden="1" x14ac:dyDescent="0.25">
      <c r="A238" s="47" t="s">
        <v>10151</v>
      </c>
      <c r="B238" s="48">
        <v>238</v>
      </c>
      <c r="C238" s="48">
        <v>238</v>
      </c>
      <c r="D238" s="48">
        <v>238</v>
      </c>
      <c r="E238" s="48">
        <v>238</v>
      </c>
      <c r="F238" s="48">
        <v>238</v>
      </c>
      <c r="G238" s="48"/>
      <c r="H238" s="48"/>
      <c r="I238" s="48"/>
      <c r="J238" s="48"/>
      <c r="K238" s="48"/>
      <c r="L238" s="48"/>
      <c r="M238" s="48"/>
      <c r="N238" s="48"/>
      <c r="O238" s="48"/>
      <c r="P238" s="48"/>
      <c r="Q238" s="48"/>
      <c r="R238" s="48">
        <v>238</v>
      </c>
      <c r="S238" s="48">
        <v>238</v>
      </c>
      <c r="T238" s="48"/>
      <c r="U238" s="48">
        <v>238</v>
      </c>
      <c r="V238" s="48">
        <v>238</v>
      </c>
      <c r="W238" s="48">
        <v>238</v>
      </c>
      <c r="X238" s="48">
        <v>238</v>
      </c>
      <c r="Y238" s="48">
        <v>238</v>
      </c>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v>238</v>
      </c>
      <c r="AX238" s="48"/>
      <c r="AY238" s="48">
        <v>238</v>
      </c>
      <c r="AZ238" s="48">
        <v>238</v>
      </c>
      <c r="BA238" s="48">
        <v>238</v>
      </c>
      <c r="BB238" s="48"/>
      <c r="BC238" s="49">
        <v>238</v>
      </c>
      <c r="BD238" s="48">
        <v>238</v>
      </c>
      <c r="BE238" s="48">
        <v>238</v>
      </c>
      <c r="BF238" s="48">
        <v>238</v>
      </c>
      <c r="BG238" s="48">
        <v>238</v>
      </c>
      <c r="BH238" s="48">
        <v>238</v>
      </c>
      <c r="BI238" s="48">
        <v>238</v>
      </c>
      <c r="BJ238" s="48">
        <v>238</v>
      </c>
      <c r="BK238" s="48">
        <v>238</v>
      </c>
      <c r="BL238" s="48">
        <v>238</v>
      </c>
      <c r="BM238" s="48">
        <v>238</v>
      </c>
      <c r="BN238" s="48">
        <v>238</v>
      </c>
      <c r="BO238" s="48">
        <v>238</v>
      </c>
      <c r="BP238" s="48">
        <v>238</v>
      </c>
      <c r="BQ238" s="48">
        <v>238</v>
      </c>
      <c r="BR238" s="48">
        <v>238</v>
      </c>
      <c r="BS238" s="48">
        <v>238</v>
      </c>
      <c r="BT238" s="48">
        <v>238</v>
      </c>
      <c r="BU238" s="48">
        <v>238</v>
      </c>
      <c r="BV238" s="48">
        <v>238</v>
      </c>
      <c r="BW238" s="48">
        <v>238</v>
      </c>
      <c r="BX238" s="48">
        <v>238</v>
      </c>
      <c r="BY238" s="48">
        <v>238</v>
      </c>
      <c r="BZ238" s="48">
        <v>238</v>
      </c>
      <c r="CA238" s="48">
        <v>238</v>
      </c>
      <c r="CB238" s="48">
        <v>238</v>
      </c>
      <c r="CC238" s="48"/>
      <c r="CD238" s="48">
        <v>238</v>
      </c>
      <c r="CE238" s="48">
        <v>238</v>
      </c>
      <c r="CF238" s="48">
        <v>238</v>
      </c>
      <c r="CG238" s="48">
        <v>238</v>
      </c>
      <c r="CH238" s="48">
        <v>238</v>
      </c>
      <c r="CI238" s="48">
        <v>238</v>
      </c>
      <c r="CJ238" s="48">
        <v>238</v>
      </c>
      <c r="CK238" s="48">
        <v>238</v>
      </c>
      <c r="CL238" s="48">
        <v>238</v>
      </c>
      <c r="CM238" s="48">
        <v>238</v>
      </c>
      <c r="CN238" s="48">
        <v>238</v>
      </c>
      <c r="CO238" s="48">
        <v>238</v>
      </c>
      <c r="CP238" s="48">
        <v>238</v>
      </c>
      <c r="CQ238" s="48">
        <v>238</v>
      </c>
      <c r="CR238" s="48">
        <v>238</v>
      </c>
      <c r="CS238" s="48">
        <v>238</v>
      </c>
      <c r="CT238" s="48">
        <v>238</v>
      </c>
      <c r="CU238" s="48"/>
      <c r="CV238" s="48">
        <v>238</v>
      </c>
      <c r="CW238" s="48"/>
      <c r="CX238" s="48">
        <v>238</v>
      </c>
      <c r="CY238" s="48">
        <v>238</v>
      </c>
    </row>
    <row r="239" spans="1:103" hidden="1" x14ac:dyDescent="0.25">
      <c r="A239" s="47" t="s">
        <v>10151</v>
      </c>
      <c r="B239" s="48">
        <v>239</v>
      </c>
      <c r="C239" s="48">
        <v>239</v>
      </c>
      <c r="D239" s="48">
        <v>239</v>
      </c>
      <c r="E239" s="48">
        <v>239</v>
      </c>
      <c r="F239" s="48">
        <v>239</v>
      </c>
      <c r="G239" s="48"/>
      <c r="H239" s="48"/>
      <c r="I239" s="48"/>
      <c r="J239" s="48"/>
      <c r="K239" s="48"/>
      <c r="L239" s="48"/>
      <c r="M239" s="48"/>
      <c r="N239" s="48"/>
      <c r="O239" s="48"/>
      <c r="P239" s="48"/>
      <c r="Q239" s="48"/>
      <c r="R239" s="48">
        <v>239</v>
      </c>
      <c r="S239" s="48">
        <v>239</v>
      </c>
      <c r="T239" s="48"/>
      <c r="U239" s="48">
        <v>239</v>
      </c>
      <c r="V239" s="48">
        <v>239</v>
      </c>
      <c r="W239" s="48">
        <v>239</v>
      </c>
      <c r="X239" s="48">
        <v>239</v>
      </c>
      <c r="Y239" s="48">
        <v>239</v>
      </c>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v>239</v>
      </c>
      <c r="AX239" s="48"/>
      <c r="AY239" s="48">
        <v>239</v>
      </c>
      <c r="AZ239" s="48">
        <v>239</v>
      </c>
      <c r="BA239" s="48">
        <v>239</v>
      </c>
      <c r="BB239" s="48"/>
      <c r="BC239" s="49">
        <v>239</v>
      </c>
      <c r="BD239" s="48">
        <v>239</v>
      </c>
      <c r="BE239" s="48">
        <v>239</v>
      </c>
      <c r="BF239" s="48">
        <v>239</v>
      </c>
      <c r="BG239" s="48">
        <v>239</v>
      </c>
      <c r="BH239" s="48">
        <v>239</v>
      </c>
      <c r="BI239" s="48">
        <v>239</v>
      </c>
      <c r="BJ239" s="48">
        <v>239</v>
      </c>
      <c r="BK239" s="48">
        <v>239</v>
      </c>
      <c r="BL239" s="48">
        <v>239</v>
      </c>
      <c r="BM239" s="48">
        <v>239</v>
      </c>
      <c r="BN239" s="48">
        <v>239</v>
      </c>
      <c r="BO239" s="48">
        <v>239</v>
      </c>
      <c r="BP239" s="48">
        <v>239</v>
      </c>
      <c r="BQ239" s="48">
        <v>239</v>
      </c>
      <c r="BR239" s="48">
        <v>239</v>
      </c>
      <c r="BS239" s="48">
        <v>239</v>
      </c>
      <c r="BT239" s="48">
        <v>239</v>
      </c>
      <c r="BU239" s="48">
        <v>239</v>
      </c>
      <c r="BV239" s="48">
        <v>239</v>
      </c>
      <c r="BW239" s="48">
        <v>239</v>
      </c>
      <c r="BX239" s="48">
        <v>239</v>
      </c>
      <c r="BY239" s="48">
        <v>239</v>
      </c>
      <c r="BZ239" s="48">
        <v>239</v>
      </c>
      <c r="CA239" s="48">
        <v>239</v>
      </c>
      <c r="CB239" s="48">
        <v>239</v>
      </c>
      <c r="CC239" s="48">
        <v>239</v>
      </c>
      <c r="CD239" s="48"/>
      <c r="CE239" s="48">
        <v>239</v>
      </c>
      <c r="CF239" s="48">
        <v>239</v>
      </c>
      <c r="CG239" s="48">
        <v>239</v>
      </c>
      <c r="CH239" s="48">
        <v>239</v>
      </c>
      <c r="CI239" s="48">
        <v>239</v>
      </c>
      <c r="CJ239" s="48">
        <v>239</v>
      </c>
      <c r="CK239" s="48">
        <v>239</v>
      </c>
      <c r="CL239" s="48">
        <v>239</v>
      </c>
      <c r="CM239" s="48">
        <v>239</v>
      </c>
      <c r="CN239" s="48">
        <v>239</v>
      </c>
      <c r="CO239" s="48">
        <v>239</v>
      </c>
      <c r="CP239" s="48">
        <v>239</v>
      </c>
      <c r="CQ239" s="48">
        <v>239</v>
      </c>
      <c r="CR239" s="48">
        <v>239</v>
      </c>
      <c r="CS239" s="48">
        <v>239</v>
      </c>
      <c r="CT239" s="48">
        <v>239</v>
      </c>
      <c r="CU239" s="48">
        <v>239</v>
      </c>
      <c r="CV239" s="48">
        <v>239</v>
      </c>
      <c r="CW239" s="48"/>
      <c r="CX239" s="48">
        <v>239</v>
      </c>
      <c r="CY239" s="48">
        <v>239</v>
      </c>
    </row>
    <row r="240" spans="1:103" hidden="1" x14ac:dyDescent="0.25">
      <c r="A240" s="47" t="s">
        <v>10151</v>
      </c>
      <c r="B240" s="48">
        <v>240</v>
      </c>
      <c r="C240" s="48">
        <v>240</v>
      </c>
      <c r="D240" s="48">
        <v>240</v>
      </c>
      <c r="E240" s="48">
        <v>240</v>
      </c>
      <c r="F240" s="48">
        <v>240</v>
      </c>
      <c r="G240" s="48"/>
      <c r="H240" s="48"/>
      <c r="I240" s="48"/>
      <c r="J240" s="48"/>
      <c r="K240" s="48"/>
      <c r="L240" s="48"/>
      <c r="M240" s="48"/>
      <c r="N240" s="48"/>
      <c r="O240" s="48"/>
      <c r="P240" s="48"/>
      <c r="Q240" s="48"/>
      <c r="R240" s="48">
        <v>240</v>
      </c>
      <c r="S240" s="48">
        <v>240</v>
      </c>
      <c r="T240" s="48"/>
      <c r="U240" s="48"/>
      <c r="V240" s="48">
        <v>240</v>
      </c>
      <c r="W240" s="48">
        <v>240</v>
      </c>
      <c r="X240" s="48">
        <v>240</v>
      </c>
      <c r="Y240" s="48">
        <v>240</v>
      </c>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v>240</v>
      </c>
      <c r="AX240" s="48"/>
      <c r="AY240" s="48">
        <v>240</v>
      </c>
      <c r="AZ240" s="48">
        <v>240</v>
      </c>
      <c r="BA240" s="48">
        <v>240</v>
      </c>
      <c r="BB240" s="48"/>
      <c r="BC240" s="49">
        <v>240</v>
      </c>
      <c r="BD240" s="48">
        <v>240</v>
      </c>
      <c r="BE240" s="48">
        <v>240</v>
      </c>
      <c r="BF240" s="48">
        <v>240</v>
      </c>
      <c r="BG240" s="48">
        <v>240</v>
      </c>
      <c r="BH240" s="48">
        <v>240</v>
      </c>
      <c r="BI240" s="48">
        <v>240</v>
      </c>
      <c r="BJ240" s="48">
        <v>240</v>
      </c>
      <c r="BK240" s="48">
        <v>240</v>
      </c>
      <c r="BL240" s="48">
        <v>240</v>
      </c>
      <c r="BM240" s="48">
        <v>240</v>
      </c>
      <c r="BN240" s="48">
        <v>240</v>
      </c>
      <c r="BO240" s="48"/>
      <c r="BP240" s="48">
        <v>240</v>
      </c>
      <c r="BQ240" s="48">
        <v>240</v>
      </c>
      <c r="BR240" s="48">
        <v>240</v>
      </c>
      <c r="BS240" s="48">
        <v>240</v>
      </c>
      <c r="BT240" s="48">
        <v>240</v>
      </c>
      <c r="BU240" s="48">
        <v>240</v>
      </c>
      <c r="BV240" s="48">
        <v>240</v>
      </c>
      <c r="BW240" s="48">
        <v>240</v>
      </c>
      <c r="BX240" s="48">
        <v>240</v>
      </c>
      <c r="BY240" s="48">
        <v>240</v>
      </c>
      <c r="BZ240" s="48">
        <v>240</v>
      </c>
      <c r="CA240" s="48">
        <v>240</v>
      </c>
      <c r="CB240" s="48">
        <v>240</v>
      </c>
      <c r="CC240" s="48"/>
      <c r="CD240" s="48">
        <v>240</v>
      </c>
      <c r="CE240" s="48">
        <v>240</v>
      </c>
      <c r="CF240" s="48">
        <v>240</v>
      </c>
      <c r="CG240" s="48">
        <v>240</v>
      </c>
      <c r="CH240" s="48"/>
      <c r="CI240" s="48">
        <v>240</v>
      </c>
      <c r="CJ240" s="48">
        <v>240</v>
      </c>
      <c r="CK240" s="48">
        <v>240</v>
      </c>
      <c r="CL240" s="48"/>
      <c r="CM240" s="48"/>
      <c r="CN240" s="48">
        <v>240</v>
      </c>
      <c r="CO240" s="48">
        <v>240</v>
      </c>
      <c r="CP240" s="48">
        <v>240</v>
      </c>
      <c r="CQ240" s="48">
        <v>240</v>
      </c>
      <c r="CR240" s="48">
        <v>240</v>
      </c>
      <c r="CS240" s="48">
        <v>240</v>
      </c>
      <c r="CT240" s="48">
        <v>240</v>
      </c>
      <c r="CU240" s="48">
        <v>240</v>
      </c>
      <c r="CV240" s="48">
        <v>240</v>
      </c>
      <c r="CW240" s="48"/>
      <c r="CX240" s="48">
        <v>240</v>
      </c>
      <c r="CY240" s="48">
        <v>240</v>
      </c>
    </row>
    <row r="241" spans="1:103" hidden="1" x14ac:dyDescent="0.25">
      <c r="A241" s="5" t="s">
        <v>10150</v>
      </c>
      <c r="B241" s="21"/>
      <c r="C241" s="21">
        <v>241</v>
      </c>
      <c r="D241" s="21">
        <v>241</v>
      </c>
      <c r="E241" s="21">
        <v>241</v>
      </c>
      <c r="F241" s="21">
        <v>241</v>
      </c>
      <c r="G241" s="21"/>
      <c r="H241" s="21"/>
      <c r="I241" s="21"/>
      <c r="J241" s="21"/>
      <c r="K241" s="21"/>
      <c r="L241" s="21"/>
      <c r="M241" s="21"/>
      <c r="N241" s="21"/>
      <c r="O241" s="21"/>
      <c r="P241" s="21"/>
      <c r="Q241" s="21"/>
      <c r="R241" s="21">
        <v>241</v>
      </c>
      <c r="S241" s="21">
        <v>241</v>
      </c>
      <c r="T241" s="21"/>
      <c r="U241" s="21">
        <v>241</v>
      </c>
      <c r="V241" s="21"/>
      <c r="W241" s="21"/>
      <c r="X241" s="21">
        <v>241</v>
      </c>
      <c r="Y241" s="21">
        <v>241</v>
      </c>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v>241</v>
      </c>
      <c r="AX241" s="21"/>
      <c r="AY241" s="21">
        <v>241</v>
      </c>
      <c r="AZ241" s="21">
        <v>241</v>
      </c>
      <c r="BA241" s="21">
        <v>241</v>
      </c>
      <c r="BB241" s="21"/>
      <c r="BC241" s="46">
        <v>241</v>
      </c>
      <c r="BD241" s="21">
        <v>241</v>
      </c>
      <c r="BE241" s="21">
        <v>241</v>
      </c>
      <c r="BF241" s="21">
        <v>241</v>
      </c>
      <c r="BG241" s="21">
        <v>241</v>
      </c>
      <c r="BH241" s="21">
        <v>241</v>
      </c>
      <c r="BI241" s="21">
        <v>241</v>
      </c>
      <c r="BJ241" s="21">
        <v>241</v>
      </c>
      <c r="BK241" s="21">
        <v>241</v>
      </c>
      <c r="BL241" s="21">
        <v>241</v>
      </c>
      <c r="BM241" s="21">
        <v>241</v>
      </c>
      <c r="BN241" s="21">
        <v>241</v>
      </c>
      <c r="BO241" s="21">
        <v>241</v>
      </c>
      <c r="BP241" s="21">
        <v>241</v>
      </c>
      <c r="BQ241" s="21">
        <v>241</v>
      </c>
      <c r="BR241" s="21">
        <v>241</v>
      </c>
      <c r="BS241" s="21">
        <v>241</v>
      </c>
      <c r="BT241" s="21">
        <v>241</v>
      </c>
      <c r="BU241" s="21">
        <v>241</v>
      </c>
      <c r="BV241" s="21">
        <v>241</v>
      </c>
      <c r="BW241" s="21">
        <v>241</v>
      </c>
      <c r="BX241" s="21">
        <v>241</v>
      </c>
      <c r="BY241" s="21">
        <v>241</v>
      </c>
      <c r="BZ241" s="21">
        <v>241</v>
      </c>
      <c r="CA241" s="21">
        <v>241</v>
      </c>
      <c r="CB241" s="21">
        <v>241</v>
      </c>
      <c r="CC241" s="21"/>
      <c r="CD241" s="21">
        <v>241</v>
      </c>
      <c r="CE241" s="21">
        <v>241</v>
      </c>
      <c r="CF241" s="21">
        <v>241</v>
      </c>
      <c r="CG241" s="21">
        <v>241</v>
      </c>
      <c r="CH241" s="21">
        <v>241</v>
      </c>
      <c r="CI241" s="21">
        <v>241</v>
      </c>
      <c r="CJ241" s="21">
        <v>241</v>
      </c>
      <c r="CK241" s="21">
        <v>241</v>
      </c>
      <c r="CL241" s="21">
        <v>241</v>
      </c>
      <c r="CM241" s="21">
        <v>241</v>
      </c>
      <c r="CN241" s="21">
        <v>241</v>
      </c>
      <c r="CO241" s="21">
        <v>241</v>
      </c>
      <c r="CP241" s="21">
        <v>241</v>
      </c>
      <c r="CQ241" s="21">
        <v>241</v>
      </c>
      <c r="CR241" s="21">
        <v>241</v>
      </c>
      <c r="CS241" s="21">
        <v>241</v>
      </c>
      <c r="CT241" s="21">
        <v>241</v>
      </c>
      <c r="CU241" s="21">
        <v>241</v>
      </c>
      <c r="CV241" s="21">
        <v>241</v>
      </c>
      <c r="CW241" s="21"/>
      <c r="CX241" s="21">
        <v>241</v>
      </c>
      <c r="CY241" s="21">
        <v>241</v>
      </c>
    </row>
    <row r="242" spans="1:103" hidden="1" x14ac:dyDescent="0.25">
      <c r="A242" s="47" t="s">
        <v>10151</v>
      </c>
      <c r="B242" s="48">
        <v>242</v>
      </c>
      <c r="C242" s="48">
        <v>242</v>
      </c>
      <c r="D242" s="48">
        <v>242</v>
      </c>
      <c r="E242" s="48">
        <v>242</v>
      </c>
      <c r="F242" s="48">
        <v>242</v>
      </c>
      <c r="G242" s="48"/>
      <c r="H242" s="48"/>
      <c r="I242" s="48"/>
      <c r="J242" s="48"/>
      <c r="K242" s="48"/>
      <c r="L242" s="48"/>
      <c r="M242" s="48"/>
      <c r="N242" s="48"/>
      <c r="O242" s="48"/>
      <c r="P242" s="48"/>
      <c r="Q242" s="48"/>
      <c r="R242" s="48">
        <v>242</v>
      </c>
      <c r="S242" s="48">
        <v>242</v>
      </c>
      <c r="T242" s="48"/>
      <c r="U242" s="48">
        <v>242</v>
      </c>
      <c r="V242" s="48">
        <v>242</v>
      </c>
      <c r="W242" s="48">
        <v>242</v>
      </c>
      <c r="X242" s="48">
        <v>242</v>
      </c>
      <c r="Y242" s="48">
        <v>242</v>
      </c>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v>242</v>
      </c>
      <c r="AX242" s="48"/>
      <c r="AY242" s="48">
        <v>242</v>
      </c>
      <c r="AZ242" s="48">
        <v>242</v>
      </c>
      <c r="BA242" s="48">
        <v>242</v>
      </c>
      <c r="BB242" s="48"/>
      <c r="BC242" s="49">
        <v>242</v>
      </c>
      <c r="BD242" s="48">
        <v>242</v>
      </c>
      <c r="BE242" s="48">
        <v>242</v>
      </c>
      <c r="BF242" s="48">
        <v>242</v>
      </c>
      <c r="BG242" s="48">
        <v>242</v>
      </c>
      <c r="BH242" s="48">
        <v>242</v>
      </c>
      <c r="BI242" s="48">
        <v>242</v>
      </c>
      <c r="BJ242" s="48">
        <v>242</v>
      </c>
      <c r="BK242" s="48">
        <v>242</v>
      </c>
      <c r="BL242" s="48">
        <v>242</v>
      </c>
      <c r="BM242" s="48">
        <v>242</v>
      </c>
      <c r="BN242" s="48">
        <v>242</v>
      </c>
      <c r="BO242" s="48"/>
      <c r="BP242" s="48">
        <v>242</v>
      </c>
      <c r="BQ242" s="48">
        <v>242</v>
      </c>
      <c r="BR242" s="48">
        <v>242</v>
      </c>
      <c r="BS242" s="48">
        <v>242</v>
      </c>
      <c r="BT242" s="48">
        <v>242</v>
      </c>
      <c r="BU242" s="48">
        <v>242</v>
      </c>
      <c r="BV242" s="48">
        <v>242</v>
      </c>
      <c r="BW242" s="48">
        <v>242</v>
      </c>
      <c r="BX242" s="48">
        <v>242</v>
      </c>
      <c r="BY242" s="48">
        <v>242</v>
      </c>
      <c r="BZ242" s="48">
        <v>242</v>
      </c>
      <c r="CA242" s="48">
        <v>242</v>
      </c>
      <c r="CB242" s="48">
        <v>242</v>
      </c>
      <c r="CC242" s="48"/>
      <c r="CD242" s="48">
        <v>242</v>
      </c>
      <c r="CE242" s="48">
        <v>242</v>
      </c>
      <c r="CF242" s="48">
        <v>242</v>
      </c>
      <c r="CG242" s="48">
        <v>242</v>
      </c>
      <c r="CH242" s="48"/>
      <c r="CI242" s="48">
        <v>242</v>
      </c>
      <c r="CJ242" s="48">
        <v>242</v>
      </c>
      <c r="CK242" s="48">
        <v>242</v>
      </c>
      <c r="CL242" s="48">
        <v>242</v>
      </c>
      <c r="CM242" s="48">
        <v>242</v>
      </c>
      <c r="CN242" s="48">
        <v>242</v>
      </c>
      <c r="CO242" s="48">
        <v>242</v>
      </c>
      <c r="CP242" s="48">
        <v>242</v>
      </c>
      <c r="CQ242" s="48">
        <v>242</v>
      </c>
      <c r="CR242" s="48">
        <v>242</v>
      </c>
      <c r="CS242" s="48">
        <v>242</v>
      </c>
      <c r="CT242" s="48">
        <v>242</v>
      </c>
      <c r="CU242" s="48">
        <v>242</v>
      </c>
      <c r="CV242" s="48">
        <v>242</v>
      </c>
      <c r="CW242" s="48"/>
      <c r="CX242" s="48">
        <v>242</v>
      </c>
      <c r="CY242" s="48">
        <v>242</v>
      </c>
    </row>
    <row r="243" spans="1:103" hidden="1" x14ac:dyDescent="0.25">
      <c r="A243" s="5" t="s">
        <v>10150</v>
      </c>
      <c r="B243" s="21"/>
      <c r="C243" s="21">
        <v>243</v>
      </c>
      <c r="D243" s="21">
        <v>243</v>
      </c>
      <c r="E243" s="21">
        <v>243</v>
      </c>
      <c r="F243" s="21">
        <v>243</v>
      </c>
      <c r="G243" s="21"/>
      <c r="H243" s="21"/>
      <c r="I243" s="21"/>
      <c r="J243" s="21"/>
      <c r="K243" s="21"/>
      <c r="L243" s="21"/>
      <c r="M243" s="21"/>
      <c r="N243" s="21"/>
      <c r="O243" s="21"/>
      <c r="P243" s="21"/>
      <c r="Q243" s="21"/>
      <c r="R243" s="21">
        <v>243</v>
      </c>
      <c r="S243" s="21">
        <v>243</v>
      </c>
      <c r="T243" s="21"/>
      <c r="U243" s="21">
        <v>243</v>
      </c>
      <c r="V243" s="21">
        <v>243</v>
      </c>
      <c r="W243" s="21">
        <v>243</v>
      </c>
      <c r="X243" s="21">
        <v>243</v>
      </c>
      <c r="Y243" s="21">
        <v>243</v>
      </c>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v>243</v>
      </c>
      <c r="AX243" s="21"/>
      <c r="AY243" s="21">
        <v>243</v>
      </c>
      <c r="AZ243" s="21">
        <v>243</v>
      </c>
      <c r="BA243" s="21">
        <v>243</v>
      </c>
      <c r="BB243" s="21"/>
      <c r="BC243" s="46">
        <v>243</v>
      </c>
      <c r="BD243" s="21">
        <v>243</v>
      </c>
      <c r="BE243" s="21">
        <v>243</v>
      </c>
      <c r="BF243" s="21">
        <v>243</v>
      </c>
      <c r="BG243" s="21">
        <v>243</v>
      </c>
      <c r="BH243" s="21">
        <v>243</v>
      </c>
      <c r="BI243" s="21">
        <v>243</v>
      </c>
      <c r="BJ243" s="21">
        <v>243</v>
      </c>
      <c r="BK243" s="21">
        <v>243</v>
      </c>
      <c r="BL243" s="21">
        <v>243</v>
      </c>
      <c r="BM243" s="21">
        <v>243</v>
      </c>
      <c r="BN243" s="21">
        <v>243</v>
      </c>
      <c r="BO243" s="21"/>
      <c r="BP243" s="21">
        <v>243</v>
      </c>
      <c r="BQ243" s="21">
        <v>243</v>
      </c>
      <c r="BR243" s="21">
        <v>243</v>
      </c>
      <c r="BS243" s="21">
        <v>243</v>
      </c>
      <c r="BT243" s="21">
        <v>243</v>
      </c>
      <c r="BU243" s="21">
        <v>243</v>
      </c>
      <c r="BV243" s="21">
        <v>243</v>
      </c>
      <c r="BW243" s="21">
        <v>243</v>
      </c>
      <c r="BX243" s="21">
        <v>243</v>
      </c>
      <c r="BY243" s="21">
        <v>243</v>
      </c>
      <c r="BZ243" s="21">
        <v>243</v>
      </c>
      <c r="CA243" s="21">
        <v>243</v>
      </c>
      <c r="CB243" s="21">
        <v>243</v>
      </c>
      <c r="CC243" s="21"/>
      <c r="CD243" s="21">
        <v>243</v>
      </c>
      <c r="CE243" s="21">
        <v>243</v>
      </c>
      <c r="CF243" s="21">
        <v>243</v>
      </c>
      <c r="CG243" s="21">
        <v>243</v>
      </c>
      <c r="CH243" s="21">
        <v>243</v>
      </c>
      <c r="CI243" s="21">
        <v>243</v>
      </c>
      <c r="CJ243" s="21">
        <v>243</v>
      </c>
      <c r="CK243" s="21">
        <v>243</v>
      </c>
      <c r="CL243" s="21">
        <v>243</v>
      </c>
      <c r="CM243" s="21">
        <v>243</v>
      </c>
      <c r="CN243" s="21">
        <v>243</v>
      </c>
      <c r="CO243" s="21">
        <v>243</v>
      </c>
      <c r="CP243" s="21">
        <v>243</v>
      </c>
      <c r="CQ243" s="21">
        <v>243</v>
      </c>
      <c r="CR243" s="21">
        <v>243</v>
      </c>
      <c r="CS243" s="21">
        <v>243</v>
      </c>
      <c r="CT243" s="21">
        <v>243</v>
      </c>
      <c r="CU243" s="21">
        <v>243</v>
      </c>
      <c r="CV243" s="21">
        <v>243</v>
      </c>
      <c r="CW243" s="21"/>
      <c r="CX243" s="21">
        <v>243</v>
      </c>
      <c r="CY243" s="21">
        <v>243</v>
      </c>
    </row>
    <row r="244" spans="1:103" hidden="1" x14ac:dyDescent="0.25">
      <c r="A244" s="5" t="s">
        <v>10150</v>
      </c>
      <c r="B244" s="21"/>
      <c r="C244" s="21">
        <v>244</v>
      </c>
      <c r="D244" s="21">
        <v>244</v>
      </c>
      <c r="E244" s="21">
        <v>244</v>
      </c>
      <c r="F244" s="21">
        <v>244</v>
      </c>
      <c r="G244" s="21"/>
      <c r="H244" s="21"/>
      <c r="I244" s="21"/>
      <c r="J244" s="21"/>
      <c r="K244" s="21"/>
      <c r="L244" s="21"/>
      <c r="M244" s="21"/>
      <c r="N244" s="21"/>
      <c r="O244" s="21"/>
      <c r="P244" s="21"/>
      <c r="Q244" s="21"/>
      <c r="R244" s="21">
        <v>244</v>
      </c>
      <c r="S244" s="21">
        <v>244</v>
      </c>
      <c r="T244" s="21"/>
      <c r="U244" s="21">
        <v>244</v>
      </c>
      <c r="V244" s="21">
        <v>244</v>
      </c>
      <c r="W244" s="21">
        <v>244</v>
      </c>
      <c r="X244" s="21">
        <v>244</v>
      </c>
      <c r="Y244" s="21">
        <v>244</v>
      </c>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v>244</v>
      </c>
      <c r="AX244" s="21"/>
      <c r="AY244" s="21">
        <v>244</v>
      </c>
      <c r="AZ244" s="21">
        <v>244</v>
      </c>
      <c r="BA244" s="21">
        <v>244</v>
      </c>
      <c r="BB244" s="21"/>
      <c r="BC244" s="46">
        <v>244</v>
      </c>
      <c r="BD244" s="21">
        <v>244</v>
      </c>
      <c r="BE244" s="21">
        <v>244</v>
      </c>
      <c r="BF244" s="21">
        <v>244</v>
      </c>
      <c r="BG244" s="21">
        <v>244</v>
      </c>
      <c r="BH244" s="21">
        <v>244</v>
      </c>
      <c r="BI244" s="21">
        <v>244</v>
      </c>
      <c r="BJ244" s="21">
        <v>244</v>
      </c>
      <c r="BK244" s="21">
        <v>244</v>
      </c>
      <c r="BL244" s="21">
        <v>244</v>
      </c>
      <c r="BM244" s="21"/>
      <c r="BN244" s="21">
        <v>244</v>
      </c>
      <c r="BO244" s="21"/>
      <c r="BP244" s="21">
        <v>244</v>
      </c>
      <c r="BQ244" s="21">
        <v>244</v>
      </c>
      <c r="BR244" s="21"/>
      <c r="BS244" s="21">
        <v>244</v>
      </c>
      <c r="BT244" s="21">
        <v>244</v>
      </c>
      <c r="BU244" s="21">
        <v>244</v>
      </c>
      <c r="BV244" s="21">
        <v>244</v>
      </c>
      <c r="BW244" s="21">
        <v>244</v>
      </c>
      <c r="BX244" s="21">
        <v>244</v>
      </c>
      <c r="BY244" s="21">
        <v>244</v>
      </c>
      <c r="BZ244" s="21">
        <v>244</v>
      </c>
      <c r="CA244" s="21">
        <v>244</v>
      </c>
      <c r="CB244" s="21">
        <v>244</v>
      </c>
      <c r="CC244" s="21"/>
      <c r="CD244" s="21">
        <v>244</v>
      </c>
      <c r="CE244" s="21">
        <v>244</v>
      </c>
      <c r="CF244" s="21">
        <v>244</v>
      </c>
      <c r="CG244" s="21">
        <v>244</v>
      </c>
      <c r="CH244" s="21">
        <v>244</v>
      </c>
      <c r="CI244" s="21">
        <v>244</v>
      </c>
      <c r="CJ244" s="21">
        <v>244</v>
      </c>
      <c r="CK244" s="21">
        <v>244</v>
      </c>
      <c r="CL244" s="21">
        <v>244</v>
      </c>
      <c r="CM244" s="21">
        <v>244</v>
      </c>
      <c r="CN244" s="21">
        <v>244</v>
      </c>
      <c r="CO244" s="21">
        <v>244</v>
      </c>
      <c r="CP244" s="21">
        <v>244</v>
      </c>
      <c r="CQ244" s="21">
        <v>244</v>
      </c>
      <c r="CR244" s="21">
        <v>244</v>
      </c>
      <c r="CS244" s="21">
        <v>244</v>
      </c>
      <c r="CT244" s="21">
        <v>244</v>
      </c>
      <c r="CU244" s="21">
        <v>244</v>
      </c>
      <c r="CV244" s="21">
        <v>244</v>
      </c>
      <c r="CW244" s="21"/>
      <c r="CX244" s="21">
        <v>244</v>
      </c>
      <c r="CY244" s="21">
        <v>244</v>
      </c>
    </row>
    <row r="245" spans="1:103" hidden="1" x14ac:dyDescent="0.25">
      <c r="A245" s="47" t="s">
        <v>10151</v>
      </c>
      <c r="B245" s="48">
        <v>245</v>
      </c>
      <c r="C245" s="48">
        <v>245</v>
      </c>
      <c r="D245" s="48">
        <v>245</v>
      </c>
      <c r="E245" s="48">
        <v>245</v>
      </c>
      <c r="F245" s="48">
        <v>245</v>
      </c>
      <c r="G245" s="48"/>
      <c r="H245" s="48"/>
      <c r="I245" s="48"/>
      <c r="J245" s="48"/>
      <c r="K245" s="48"/>
      <c r="L245" s="48"/>
      <c r="M245" s="48"/>
      <c r="N245" s="48"/>
      <c r="O245" s="48"/>
      <c r="P245" s="48"/>
      <c r="Q245" s="48"/>
      <c r="R245" s="48">
        <v>245</v>
      </c>
      <c r="S245" s="48">
        <v>245</v>
      </c>
      <c r="T245" s="48"/>
      <c r="U245" s="48"/>
      <c r="V245" s="48">
        <v>245</v>
      </c>
      <c r="W245" s="48">
        <v>245</v>
      </c>
      <c r="X245" s="48">
        <v>245</v>
      </c>
      <c r="Y245" s="48">
        <v>245</v>
      </c>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v>245</v>
      </c>
      <c r="AX245" s="48"/>
      <c r="AY245" s="48">
        <v>245</v>
      </c>
      <c r="AZ245" s="48">
        <v>245</v>
      </c>
      <c r="BA245" s="48">
        <v>245</v>
      </c>
      <c r="BB245" s="48"/>
      <c r="BC245" s="49">
        <v>245</v>
      </c>
      <c r="BD245" s="48">
        <v>245</v>
      </c>
      <c r="BE245" s="48">
        <v>245</v>
      </c>
      <c r="BF245" s="48">
        <v>245</v>
      </c>
      <c r="BG245" s="48">
        <v>245</v>
      </c>
      <c r="BH245" s="48">
        <v>245</v>
      </c>
      <c r="BI245" s="48">
        <v>245</v>
      </c>
      <c r="BJ245" s="48">
        <v>245</v>
      </c>
      <c r="BK245" s="48">
        <v>245</v>
      </c>
      <c r="BL245" s="48">
        <v>245</v>
      </c>
      <c r="BM245" s="48">
        <v>245</v>
      </c>
      <c r="BN245" s="48">
        <v>245</v>
      </c>
      <c r="BO245" s="48"/>
      <c r="BP245" s="48">
        <v>245</v>
      </c>
      <c r="BQ245" s="48">
        <v>245</v>
      </c>
      <c r="BR245" s="48">
        <v>245</v>
      </c>
      <c r="BS245" s="48">
        <v>245</v>
      </c>
      <c r="BT245" s="48">
        <v>245</v>
      </c>
      <c r="BU245" s="48">
        <v>245</v>
      </c>
      <c r="BV245" s="48">
        <v>245</v>
      </c>
      <c r="BW245" s="48">
        <v>245</v>
      </c>
      <c r="BX245" s="48">
        <v>245</v>
      </c>
      <c r="BY245" s="48">
        <v>245</v>
      </c>
      <c r="BZ245" s="48">
        <v>245</v>
      </c>
      <c r="CA245" s="48">
        <v>245</v>
      </c>
      <c r="CB245" s="48">
        <v>245</v>
      </c>
      <c r="CC245" s="48"/>
      <c r="CD245" s="48">
        <v>245</v>
      </c>
      <c r="CE245" s="48">
        <v>245</v>
      </c>
      <c r="CF245" s="48">
        <v>245</v>
      </c>
      <c r="CG245" s="48">
        <v>245</v>
      </c>
      <c r="CH245" s="48">
        <v>245</v>
      </c>
      <c r="CI245" s="48">
        <v>245</v>
      </c>
      <c r="CJ245" s="48">
        <v>245</v>
      </c>
      <c r="CK245" s="48">
        <v>245</v>
      </c>
      <c r="CL245" s="48"/>
      <c r="CM245" s="48">
        <v>245</v>
      </c>
      <c r="CN245" s="48">
        <v>245</v>
      </c>
      <c r="CO245" s="48">
        <v>245</v>
      </c>
      <c r="CP245" s="48">
        <v>245</v>
      </c>
      <c r="CQ245" s="48">
        <v>245</v>
      </c>
      <c r="CR245" s="48">
        <v>245</v>
      </c>
      <c r="CS245" s="48">
        <v>245</v>
      </c>
      <c r="CT245" s="48">
        <v>245</v>
      </c>
      <c r="CU245" s="48">
        <v>245</v>
      </c>
      <c r="CV245" s="48">
        <v>245</v>
      </c>
      <c r="CW245" s="48"/>
      <c r="CX245" s="48">
        <v>245</v>
      </c>
      <c r="CY245" s="48">
        <v>245</v>
      </c>
    </row>
    <row r="246" spans="1:103" hidden="1" x14ac:dyDescent="0.25">
      <c r="A246" s="47" t="s">
        <v>10151</v>
      </c>
      <c r="B246" s="48">
        <v>246</v>
      </c>
      <c r="C246" s="48">
        <v>246</v>
      </c>
      <c r="D246" s="48">
        <v>246</v>
      </c>
      <c r="E246" s="48">
        <v>246</v>
      </c>
      <c r="F246" s="48">
        <v>246</v>
      </c>
      <c r="G246" s="48"/>
      <c r="H246" s="48"/>
      <c r="I246" s="48"/>
      <c r="J246" s="48"/>
      <c r="K246" s="48"/>
      <c r="L246" s="48"/>
      <c r="M246" s="48"/>
      <c r="N246" s="48"/>
      <c r="O246" s="48"/>
      <c r="P246" s="48"/>
      <c r="Q246" s="48"/>
      <c r="R246" s="48">
        <v>246</v>
      </c>
      <c r="S246" s="48">
        <v>246</v>
      </c>
      <c r="T246" s="48"/>
      <c r="U246" s="48">
        <v>246</v>
      </c>
      <c r="V246" s="48">
        <v>246</v>
      </c>
      <c r="W246" s="48">
        <v>246</v>
      </c>
      <c r="X246" s="48">
        <v>246</v>
      </c>
      <c r="Y246" s="48">
        <v>246</v>
      </c>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v>246</v>
      </c>
      <c r="AX246" s="48"/>
      <c r="AY246" s="48">
        <v>246</v>
      </c>
      <c r="AZ246" s="48">
        <v>246</v>
      </c>
      <c r="BA246" s="48">
        <v>246</v>
      </c>
      <c r="BB246" s="48"/>
      <c r="BC246" s="49">
        <v>246</v>
      </c>
      <c r="BD246" s="48">
        <v>246</v>
      </c>
      <c r="BE246" s="48">
        <v>246</v>
      </c>
      <c r="BF246" s="48">
        <v>246</v>
      </c>
      <c r="BG246" s="48">
        <v>246</v>
      </c>
      <c r="BH246" s="48">
        <v>246</v>
      </c>
      <c r="BI246" s="48">
        <v>246</v>
      </c>
      <c r="BJ246" s="48">
        <v>246</v>
      </c>
      <c r="BK246" s="48">
        <v>246</v>
      </c>
      <c r="BL246" s="48">
        <v>246</v>
      </c>
      <c r="BM246" s="48">
        <v>246</v>
      </c>
      <c r="BN246" s="48">
        <v>246</v>
      </c>
      <c r="BO246" s="48"/>
      <c r="BP246" s="48">
        <v>246</v>
      </c>
      <c r="BQ246" s="48">
        <v>246</v>
      </c>
      <c r="BR246" s="48">
        <v>246</v>
      </c>
      <c r="BS246" s="48">
        <v>246</v>
      </c>
      <c r="BT246" s="48">
        <v>246</v>
      </c>
      <c r="BU246" s="48">
        <v>246</v>
      </c>
      <c r="BV246" s="48">
        <v>246</v>
      </c>
      <c r="BW246" s="48">
        <v>246</v>
      </c>
      <c r="BX246" s="48">
        <v>246</v>
      </c>
      <c r="BY246" s="48">
        <v>246</v>
      </c>
      <c r="BZ246" s="48">
        <v>246</v>
      </c>
      <c r="CA246" s="48">
        <v>246</v>
      </c>
      <c r="CB246" s="48">
        <v>246</v>
      </c>
      <c r="CC246" s="48">
        <v>246</v>
      </c>
      <c r="CD246" s="48">
        <v>246</v>
      </c>
      <c r="CE246" s="48">
        <v>246</v>
      </c>
      <c r="CF246" s="48">
        <v>246</v>
      </c>
      <c r="CG246" s="48">
        <v>246</v>
      </c>
      <c r="CH246" s="48">
        <v>246</v>
      </c>
      <c r="CI246" s="48">
        <v>246</v>
      </c>
      <c r="CJ246" s="48">
        <v>246</v>
      </c>
      <c r="CK246" s="48">
        <v>246</v>
      </c>
      <c r="CL246" s="48">
        <v>246</v>
      </c>
      <c r="CM246" s="48"/>
      <c r="CN246" s="48">
        <v>246</v>
      </c>
      <c r="CO246" s="48">
        <v>246</v>
      </c>
      <c r="CP246" s="48">
        <v>246</v>
      </c>
      <c r="CQ246" s="48">
        <v>246</v>
      </c>
      <c r="CR246" s="48">
        <v>246</v>
      </c>
      <c r="CS246" s="48">
        <v>246</v>
      </c>
      <c r="CT246" s="48">
        <v>246</v>
      </c>
      <c r="CU246" s="48">
        <v>246</v>
      </c>
      <c r="CV246" s="48">
        <v>246</v>
      </c>
      <c r="CW246" s="48"/>
      <c r="CX246" s="48">
        <v>246</v>
      </c>
      <c r="CY246" s="48">
        <v>246</v>
      </c>
    </row>
    <row r="247" spans="1:103" hidden="1" x14ac:dyDescent="0.25">
      <c r="A247" s="47" t="s">
        <v>10151</v>
      </c>
      <c r="B247" s="48">
        <v>247</v>
      </c>
      <c r="C247" s="48">
        <v>247</v>
      </c>
      <c r="D247" s="48">
        <v>247</v>
      </c>
      <c r="E247" s="48">
        <v>247</v>
      </c>
      <c r="F247" s="48">
        <v>247</v>
      </c>
      <c r="G247" s="48"/>
      <c r="H247" s="48"/>
      <c r="I247" s="48"/>
      <c r="J247" s="48"/>
      <c r="K247" s="48"/>
      <c r="L247" s="48"/>
      <c r="M247" s="48"/>
      <c r="N247" s="48"/>
      <c r="O247" s="48"/>
      <c r="P247" s="48"/>
      <c r="Q247" s="48"/>
      <c r="R247" s="48">
        <v>247</v>
      </c>
      <c r="S247" s="48">
        <v>247</v>
      </c>
      <c r="T247" s="48"/>
      <c r="U247" s="48">
        <v>247</v>
      </c>
      <c r="V247" s="48">
        <v>247</v>
      </c>
      <c r="W247" s="48">
        <v>247</v>
      </c>
      <c r="X247" s="48">
        <v>247</v>
      </c>
      <c r="Y247" s="48">
        <v>247</v>
      </c>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v>247</v>
      </c>
      <c r="AX247" s="48"/>
      <c r="AY247" s="48">
        <v>247</v>
      </c>
      <c r="AZ247" s="48">
        <v>247</v>
      </c>
      <c r="BA247" s="48">
        <v>247</v>
      </c>
      <c r="BB247" s="48"/>
      <c r="BC247" s="49">
        <v>247</v>
      </c>
      <c r="BD247" s="48">
        <v>247</v>
      </c>
      <c r="BE247" s="48">
        <v>247</v>
      </c>
      <c r="BF247" s="48">
        <v>247</v>
      </c>
      <c r="BG247" s="48">
        <v>247</v>
      </c>
      <c r="BH247" s="48">
        <v>247</v>
      </c>
      <c r="BI247" s="48">
        <v>247</v>
      </c>
      <c r="BJ247" s="48">
        <v>247</v>
      </c>
      <c r="BK247" s="48">
        <v>247</v>
      </c>
      <c r="BL247" s="48">
        <v>247</v>
      </c>
      <c r="BM247" s="48">
        <v>247</v>
      </c>
      <c r="BN247" s="48">
        <v>247</v>
      </c>
      <c r="BO247" s="48">
        <v>247</v>
      </c>
      <c r="BP247" s="48">
        <v>247</v>
      </c>
      <c r="BQ247" s="48">
        <v>247</v>
      </c>
      <c r="BR247" s="48">
        <v>247</v>
      </c>
      <c r="BS247" s="48">
        <v>247</v>
      </c>
      <c r="BT247" s="48">
        <v>247</v>
      </c>
      <c r="BU247" s="48">
        <v>247</v>
      </c>
      <c r="BV247" s="48">
        <v>247</v>
      </c>
      <c r="BW247" s="48">
        <v>247</v>
      </c>
      <c r="BX247" s="48">
        <v>247</v>
      </c>
      <c r="BY247" s="48">
        <v>247</v>
      </c>
      <c r="BZ247" s="48">
        <v>247</v>
      </c>
      <c r="CA247" s="48">
        <v>247</v>
      </c>
      <c r="CB247" s="48">
        <v>247</v>
      </c>
      <c r="CC247" s="48"/>
      <c r="CD247" s="48">
        <v>247</v>
      </c>
      <c r="CE247" s="48">
        <v>247</v>
      </c>
      <c r="CF247" s="48">
        <v>247</v>
      </c>
      <c r="CG247" s="48">
        <v>247</v>
      </c>
      <c r="CH247" s="48"/>
      <c r="CI247" s="48">
        <v>247</v>
      </c>
      <c r="CJ247" s="48">
        <v>247</v>
      </c>
      <c r="CK247" s="48">
        <v>247</v>
      </c>
      <c r="CL247" s="48">
        <v>247</v>
      </c>
      <c r="CM247" s="48">
        <v>247</v>
      </c>
      <c r="CN247" s="48">
        <v>247</v>
      </c>
      <c r="CO247" s="48">
        <v>247</v>
      </c>
      <c r="CP247" s="48">
        <v>247</v>
      </c>
      <c r="CQ247" s="48">
        <v>247</v>
      </c>
      <c r="CR247" s="48">
        <v>247</v>
      </c>
      <c r="CS247" s="48">
        <v>247</v>
      </c>
      <c r="CT247" s="48">
        <v>247</v>
      </c>
      <c r="CU247" s="48">
        <v>247</v>
      </c>
      <c r="CV247" s="48">
        <v>247</v>
      </c>
      <c r="CW247" s="48"/>
      <c r="CX247" s="48">
        <v>247</v>
      </c>
      <c r="CY247" s="48">
        <v>247</v>
      </c>
    </row>
    <row r="248" spans="1:103" hidden="1" x14ac:dyDescent="0.25">
      <c r="A248" s="47" t="s">
        <v>10151</v>
      </c>
      <c r="B248" s="48">
        <v>248</v>
      </c>
      <c r="C248" s="48">
        <v>248</v>
      </c>
      <c r="D248" s="48">
        <v>248</v>
      </c>
      <c r="E248" s="48">
        <v>248</v>
      </c>
      <c r="F248" s="48">
        <v>248</v>
      </c>
      <c r="G248" s="48"/>
      <c r="H248" s="48"/>
      <c r="I248" s="48"/>
      <c r="J248" s="48"/>
      <c r="K248" s="48"/>
      <c r="L248" s="48"/>
      <c r="M248" s="48"/>
      <c r="N248" s="48"/>
      <c r="O248" s="48"/>
      <c r="P248" s="48"/>
      <c r="Q248" s="48"/>
      <c r="R248" s="48">
        <v>248</v>
      </c>
      <c r="S248" s="48">
        <v>248</v>
      </c>
      <c r="T248" s="48"/>
      <c r="U248" s="48">
        <v>248</v>
      </c>
      <c r="V248" s="48">
        <v>248</v>
      </c>
      <c r="W248" s="48">
        <v>248</v>
      </c>
      <c r="X248" s="48">
        <v>248</v>
      </c>
      <c r="Y248" s="48">
        <v>248</v>
      </c>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v>248</v>
      </c>
      <c r="AX248" s="48"/>
      <c r="AY248" s="48">
        <v>248</v>
      </c>
      <c r="AZ248" s="48">
        <v>248</v>
      </c>
      <c r="BA248" s="48">
        <v>248</v>
      </c>
      <c r="BB248" s="48"/>
      <c r="BC248" s="49">
        <v>248</v>
      </c>
      <c r="BD248" s="48">
        <v>248</v>
      </c>
      <c r="BE248" s="48">
        <v>248</v>
      </c>
      <c r="BF248" s="48">
        <v>248</v>
      </c>
      <c r="BG248" s="48">
        <v>248</v>
      </c>
      <c r="BH248" s="48">
        <v>248</v>
      </c>
      <c r="BI248" s="48">
        <v>248</v>
      </c>
      <c r="BJ248" s="48">
        <v>248</v>
      </c>
      <c r="BK248" s="48">
        <v>248</v>
      </c>
      <c r="BL248" s="48">
        <v>248</v>
      </c>
      <c r="BM248" s="48"/>
      <c r="BN248" s="48"/>
      <c r="BO248" s="48"/>
      <c r="BP248" s="48">
        <v>248</v>
      </c>
      <c r="BQ248" s="48">
        <v>248</v>
      </c>
      <c r="BR248" s="48"/>
      <c r="BS248" s="48">
        <v>248</v>
      </c>
      <c r="BT248" s="48">
        <v>248</v>
      </c>
      <c r="BU248" s="48">
        <v>248</v>
      </c>
      <c r="BV248" s="48">
        <v>248</v>
      </c>
      <c r="BW248" s="48">
        <v>248</v>
      </c>
      <c r="BX248" s="48">
        <v>248</v>
      </c>
      <c r="BY248" s="48">
        <v>248</v>
      </c>
      <c r="BZ248" s="48">
        <v>248</v>
      </c>
      <c r="CA248" s="48">
        <v>248</v>
      </c>
      <c r="CB248" s="48">
        <v>248</v>
      </c>
      <c r="CC248" s="48"/>
      <c r="CD248" s="48">
        <v>248</v>
      </c>
      <c r="CE248" s="48">
        <v>248</v>
      </c>
      <c r="CF248" s="48">
        <v>248</v>
      </c>
      <c r="CG248" s="48">
        <v>248</v>
      </c>
      <c r="CH248" s="48">
        <v>248</v>
      </c>
      <c r="CI248" s="48">
        <v>248</v>
      </c>
      <c r="CJ248" s="48">
        <v>248</v>
      </c>
      <c r="CK248" s="48">
        <v>248</v>
      </c>
      <c r="CL248" s="48">
        <v>248</v>
      </c>
      <c r="CM248" s="48">
        <v>248</v>
      </c>
      <c r="CN248" s="48">
        <v>248</v>
      </c>
      <c r="CO248" s="48">
        <v>248</v>
      </c>
      <c r="CP248" s="48">
        <v>248</v>
      </c>
      <c r="CQ248" s="48">
        <v>248</v>
      </c>
      <c r="CR248" s="48">
        <v>248</v>
      </c>
      <c r="CS248" s="48">
        <v>248</v>
      </c>
      <c r="CT248" s="48">
        <v>248</v>
      </c>
      <c r="CU248" s="48">
        <v>248</v>
      </c>
      <c r="CV248" s="48">
        <v>248</v>
      </c>
      <c r="CW248" s="48"/>
      <c r="CX248" s="48">
        <v>248</v>
      </c>
      <c r="CY248" s="48">
        <v>248</v>
      </c>
    </row>
    <row r="249" spans="1:103" hidden="1" x14ac:dyDescent="0.25">
      <c r="A249" s="47" t="s">
        <v>10151</v>
      </c>
      <c r="B249" s="48">
        <v>249</v>
      </c>
      <c r="C249" s="48">
        <v>249</v>
      </c>
      <c r="D249" s="48">
        <v>249</v>
      </c>
      <c r="E249" s="48">
        <v>249</v>
      </c>
      <c r="F249" s="48">
        <v>249</v>
      </c>
      <c r="G249" s="48"/>
      <c r="H249" s="48"/>
      <c r="I249" s="48"/>
      <c r="J249" s="48"/>
      <c r="K249" s="48"/>
      <c r="L249" s="48"/>
      <c r="M249" s="48"/>
      <c r="N249" s="48"/>
      <c r="O249" s="48"/>
      <c r="P249" s="48"/>
      <c r="Q249" s="48"/>
      <c r="R249" s="48">
        <v>249</v>
      </c>
      <c r="S249" s="48">
        <v>249</v>
      </c>
      <c r="T249" s="48"/>
      <c r="U249" s="48"/>
      <c r="V249" s="48">
        <v>249</v>
      </c>
      <c r="W249" s="48">
        <v>249</v>
      </c>
      <c r="X249" s="48">
        <v>249</v>
      </c>
      <c r="Y249" s="48">
        <v>249</v>
      </c>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v>249</v>
      </c>
      <c r="AX249" s="48"/>
      <c r="AY249" s="48">
        <v>249</v>
      </c>
      <c r="AZ249" s="48">
        <v>249</v>
      </c>
      <c r="BA249" s="48">
        <v>249</v>
      </c>
      <c r="BB249" s="48"/>
      <c r="BC249" s="49">
        <v>249</v>
      </c>
      <c r="BD249" s="48">
        <v>249</v>
      </c>
      <c r="BE249" s="48">
        <v>249</v>
      </c>
      <c r="BF249" s="48">
        <v>249</v>
      </c>
      <c r="BG249" s="48">
        <v>249</v>
      </c>
      <c r="BH249" s="48">
        <v>249</v>
      </c>
      <c r="BI249" s="48">
        <v>249</v>
      </c>
      <c r="BJ249" s="48">
        <v>249</v>
      </c>
      <c r="BK249" s="48">
        <v>249</v>
      </c>
      <c r="BL249" s="48">
        <v>249</v>
      </c>
      <c r="BM249" s="48">
        <v>249</v>
      </c>
      <c r="BN249" s="48">
        <v>249</v>
      </c>
      <c r="BO249" s="48"/>
      <c r="BP249" s="48">
        <v>249</v>
      </c>
      <c r="BQ249" s="48">
        <v>249</v>
      </c>
      <c r="BR249" s="48">
        <v>249</v>
      </c>
      <c r="BS249" s="48">
        <v>249</v>
      </c>
      <c r="BT249" s="48">
        <v>249</v>
      </c>
      <c r="BU249" s="48">
        <v>249</v>
      </c>
      <c r="BV249" s="48">
        <v>249</v>
      </c>
      <c r="BW249" s="48">
        <v>249</v>
      </c>
      <c r="BX249" s="48">
        <v>249</v>
      </c>
      <c r="BY249" s="48">
        <v>249</v>
      </c>
      <c r="BZ249" s="48">
        <v>249</v>
      </c>
      <c r="CA249" s="48">
        <v>249</v>
      </c>
      <c r="CB249" s="48">
        <v>249</v>
      </c>
      <c r="CC249" s="48">
        <v>249</v>
      </c>
      <c r="CD249" s="48">
        <v>249</v>
      </c>
      <c r="CE249" s="48">
        <v>249</v>
      </c>
      <c r="CF249" s="48">
        <v>249</v>
      </c>
      <c r="CG249" s="48">
        <v>249</v>
      </c>
      <c r="CH249" s="48">
        <v>249</v>
      </c>
      <c r="CI249" s="48">
        <v>249</v>
      </c>
      <c r="CJ249" s="48">
        <v>249</v>
      </c>
      <c r="CK249" s="48">
        <v>249</v>
      </c>
      <c r="CL249" s="48"/>
      <c r="CM249" s="48">
        <v>249</v>
      </c>
      <c r="CN249" s="48">
        <v>249</v>
      </c>
      <c r="CO249" s="48">
        <v>249</v>
      </c>
      <c r="CP249" s="48">
        <v>249</v>
      </c>
      <c r="CQ249" s="48">
        <v>249</v>
      </c>
      <c r="CR249" s="48">
        <v>249</v>
      </c>
      <c r="CS249" s="48">
        <v>249</v>
      </c>
      <c r="CT249" s="48">
        <v>249</v>
      </c>
      <c r="CU249" s="48">
        <v>249</v>
      </c>
      <c r="CV249" s="48">
        <v>249</v>
      </c>
      <c r="CW249" s="48"/>
      <c r="CX249" s="48">
        <v>249</v>
      </c>
      <c r="CY249" s="48">
        <v>249</v>
      </c>
    </row>
    <row r="250" spans="1:103" hidden="1" x14ac:dyDescent="0.25">
      <c r="A250" s="47" t="s">
        <v>10151</v>
      </c>
      <c r="B250" s="48">
        <v>250</v>
      </c>
      <c r="C250" s="48">
        <v>250</v>
      </c>
      <c r="D250" s="48">
        <v>250</v>
      </c>
      <c r="E250" s="48">
        <v>250</v>
      </c>
      <c r="F250" s="48">
        <v>250</v>
      </c>
      <c r="G250" s="48"/>
      <c r="H250" s="48"/>
      <c r="I250" s="48"/>
      <c r="J250" s="48"/>
      <c r="K250" s="48"/>
      <c r="L250" s="48"/>
      <c r="M250" s="48"/>
      <c r="N250" s="48"/>
      <c r="O250" s="48"/>
      <c r="P250" s="48"/>
      <c r="Q250" s="48"/>
      <c r="R250" s="48">
        <v>250</v>
      </c>
      <c r="S250" s="48">
        <v>250</v>
      </c>
      <c r="T250" s="48"/>
      <c r="U250" s="48">
        <v>250</v>
      </c>
      <c r="V250" s="48">
        <v>250</v>
      </c>
      <c r="W250" s="48">
        <v>250</v>
      </c>
      <c r="X250" s="48">
        <v>250</v>
      </c>
      <c r="Y250" s="48">
        <v>250</v>
      </c>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v>250</v>
      </c>
      <c r="AX250" s="48"/>
      <c r="AY250" s="48">
        <v>250</v>
      </c>
      <c r="AZ250" s="48">
        <v>250</v>
      </c>
      <c r="BA250" s="48">
        <v>250</v>
      </c>
      <c r="BB250" s="48"/>
      <c r="BC250" s="49">
        <v>250</v>
      </c>
      <c r="BD250" s="48">
        <v>250</v>
      </c>
      <c r="BE250" s="48">
        <v>250</v>
      </c>
      <c r="BF250" s="48">
        <v>250</v>
      </c>
      <c r="BG250" s="48">
        <v>250</v>
      </c>
      <c r="BH250" s="48">
        <v>250</v>
      </c>
      <c r="BI250" s="48">
        <v>250</v>
      </c>
      <c r="BJ250" s="48">
        <v>250</v>
      </c>
      <c r="BK250" s="48">
        <v>250</v>
      </c>
      <c r="BL250" s="48">
        <v>250</v>
      </c>
      <c r="BM250" s="48">
        <v>250</v>
      </c>
      <c r="BN250" s="48"/>
      <c r="BO250" s="48">
        <v>250</v>
      </c>
      <c r="BP250" s="48">
        <v>250</v>
      </c>
      <c r="BQ250" s="48">
        <v>250</v>
      </c>
      <c r="BR250" s="48">
        <v>250</v>
      </c>
      <c r="BS250" s="48">
        <v>250</v>
      </c>
      <c r="BT250" s="48">
        <v>250</v>
      </c>
      <c r="BU250" s="48">
        <v>250</v>
      </c>
      <c r="BV250" s="48">
        <v>250</v>
      </c>
      <c r="BW250" s="48">
        <v>250</v>
      </c>
      <c r="BX250" s="48">
        <v>250</v>
      </c>
      <c r="BY250" s="48">
        <v>250</v>
      </c>
      <c r="BZ250" s="48">
        <v>250</v>
      </c>
      <c r="CA250" s="48">
        <v>250</v>
      </c>
      <c r="CB250" s="48">
        <v>250</v>
      </c>
      <c r="CC250" s="48">
        <v>250</v>
      </c>
      <c r="CD250" s="48"/>
      <c r="CE250" s="48">
        <v>250</v>
      </c>
      <c r="CF250" s="48">
        <v>250</v>
      </c>
      <c r="CG250" s="48">
        <v>250</v>
      </c>
      <c r="CH250" s="48"/>
      <c r="CI250" s="48">
        <v>250</v>
      </c>
      <c r="CJ250" s="48">
        <v>250</v>
      </c>
      <c r="CK250" s="48">
        <v>250</v>
      </c>
      <c r="CL250" s="48">
        <v>250</v>
      </c>
      <c r="CM250" s="48">
        <v>250</v>
      </c>
      <c r="CN250" s="48"/>
      <c r="CO250" s="48">
        <v>250</v>
      </c>
      <c r="CP250" s="48">
        <v>250</v>
      </c>
      <c r="CQ250" s="48">
        <v>250</v>
      </c>
      <c r="CR250" s="48">
        <v>250</v>
      </c>
      <c r="CS250" s="48">
        <v>250</v>
      </c>
      <c r="CT250" s="48">
        <v>250</v>
      </c>
      <c r="CU250" s="48">
        <v>250</v>
      </c>
      <c r="CV250" s="48">
        <v>250</v>
      </c>
      <c r="CW250" s="48"/>
      <c r="CX250" s="48">
        <v>250</v>
      </c>
      <c r="CY250" s="48">
        <v>250</v>
      </c>
    </row>
    <row r="251" spans="1:103" hidden="1" x14ac:dyDescent="0.25">
      <c r="A251" s="47" t="s">
        <v>10151</v>
      </c>
      <c r="B251" s="48">
        <v>251</v>
      </c>
      <c r="C251" s="48">
        <v>251</v>
      </c>
      <c r="D251" s="48">
        <v>251</v>
      </c>
      <c r="E251" s="48">
        <v>251</v>
      </c>
      <c r="F251" s="48">
        <v>251</v>
      </c>
      <c r="G251" s="48"/>
      <c r="H251" s="48"/>
      <c r="I251" s="48"/>
      <c r="J251" s="48"/>
      <c r="K251" s="48"/>
      <c r="L251" s="48"/>
      <c r="M251" s="48"/>
      <c r="N251" s="48"/>
      <c r="O251" s="48"/>
      <c r="P251" s="48"/>
      <c r="Q251" s="48"/>
      <c r="R251" s="48">
        <v>251</v>
      </c>
      <c r="S251" s="48">
        <v>251</v>
      </c>
      <c r="T251" s="48"/>
      <c r="U251" s="48">
        <v>251</v>
      </c>
      <c r="V251" s="48">
        <v>251</v>
      </c>
      <c r="W251" s="48">
        <v>251</v>
      </c>
      <c r="X251" s="48">
        <v>251</v>
      </c>
      <c r="Y251" s="48">
        <v>251</v>
      </c>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v>251</v>
      </c>
      <c r="AX251" s="48"/>
      <c r="AY251" s="48">
        <v>251</v>
      </c>
      <c r="AZ251" s="48">
        <v>251</v>
      </c>
      <c r="BA251" s="48">
        <v>251</v>
      </c>
      <c r="BB251" s="48"/>
      <c r="BC251" s="49">
        <v>251</v>
      </c>
      <c r="BD251" s="48">
        <v>251</v>
      </c>
      <c r="BE251" s="48">
        <v>251</v>
      </c>
      <c r="BF251" s="48">
        <v>251</v>
      </c>
      <c r="BG251" s="48">
        <v>251</v>
      </c>
      <c r="BH251" s="48">
        <v>251</v>
      </c>
      <c r="BI251" s="48">
        <v>251</v>
      </c>
      <c r="BJ251" s="48">
        <v>251</v>
      </c>
      <c r="BK251" s="48">
        <v>251</v>
      </c>
      <c r="BL251" s="48">
        <v>251</v>
      </c>
      <c r="BM251" s="48"/>
      <c r="BN251" s="48">
        <v>251</v>
      </c>
      <c r="BO251" s="48"/>
      <c r="BP251" s="48">
        <v>251</v>
      </c>
      <c r="BQ251" s="48">
        <v>251</v>
      </c>
      <c r="BR251" s="48"/>
      <c r="BS251" s="48">
        <v>251</v>
      </c>
      <c r="BT251" s="48">
        <v>251</v>
      </c>
      <c r="BU251" s="48">
        <v>251</v>
      </c>
      <c r="BV251" s="48">
        <v>251</v>
      </c>
      <c r="BW251" s="48">
        <v>251</v>
      </c>
      <c r="BX251" s="48">
        <v>251</v>
      </c>
      <c r="BY251" s="48">
        <v>251</v>
      </c>
      <c r="BZ251" s="48">
        <v>251</v>
      </c>
      <c r="CA251" s="48">
        <v>251</v>
      </c>
      <c r="CB251" s="48">
        <v>251</v>
      </c>
      <c r="CC251" s="48">
        <v>251</v>
      </c>
      <c r="CD251" s="48">
        <v>251</v>
      </c>
      <c r="CE251" s="48">
        <v>251</v>
      </c>
      <c r="CF251" s="48">
        <v>251</v>
      </c>
      <c r="CG251" s="48">
        <v>251</v>
      </c>
      <c r="CH251" s="48">
        <v>251</v>
      </c>
      <c r="CI251" s="48">
        <v>251</v>
      </c>
      <c r="CJ251" s="48">
        <v>251</v>
      </c>
      <c r="CK251" s="48">
        <v>251</v>
      </c>
      <c r="CL251" s="48">
        <v>251</v>
      </c>
      <c r="CM251" s="48">
        <v>251</v>
      </c>
      <c r="CN251" s="48">
        <v>251</v>
      </c>
      <c r="CO251" s="48">
        <v>251</v>
      </c>
      <c r="CP251" s="48">
        <v>251</v>
      </c>
      <c r="CQ251" s="48">
        <v>251</v>
      </c>
      <c r="CR251" s="48">
        <v>251</v>
      </c>
      <c r="CS251" s="48">
        <v>251</v>
      </c>
      <c r="CT251" s="48">
        <v>251</v>
      </c>
      <c r="CU251" s="48">
        <v>251</v>
      </c>
      <c r="CV251" s="48">
        <v>251</v>
      </c>
      <c r="CW251" s="48"/>
      <c r="CX251" s="48">
        <v>251</v>
      </c>
      <c r="CY251" s="48">
        <v>251</v>
      </c>
    </row>
    <row r="252" spans="1:103" hidden="1" x14ac:dyDescent="0.25">
      <c r="A252" s="47" t="s">
        <v>10151</v>
      </c>
      <c r="B252" s="48">
        <v>252</v>
      </c>
      <c r="C252" s="48"/>
      <c r="D252" s="48">
        <v>252</v>
      </c>
      <c r="E252" s="48">
        <v>252</v>
      </c>
      <c r="F252" s="48">
        <v>252</v>
      </c>
      <c r="G252" s="48"/>
      <c r="H252" s="48"/>
      <c r="I252" s="48"/>
      <c r="J252" s="48"/>
      <c r="K252" s="48"/>
      <c r="L252" s="48"/>
      <c r="M252" s="48"/>
      <c r="N252" s="48"/>
      <c r="O252" s="48"/>
      <c r="P252" s="48"/>
      <c r="Q252" s="48"/>
      <c r="R252" s="48">
        <v>252</v>
      </c>
      <c r="S252" s="48">
        <v>252</v>
      </c>
      <c r="T252" s="48"/>
      <c r="U252" s="48">
        <v>252</v>
      </c>
      <c r="V252" s="48">
        <v>252</v>
      </c>
      <c r="W252" s="48">
        <v>252</v>
      </c>
      <c r="X252" s="48">
        <v>252</v>
      </c>
      <c r="Y252" s="48">
        <v>252</v>
      </c>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v>252</v>
      </c>
      <c r="AX252" s="48"/>
      <c r="AY252" s="48">
        <v>252</v>
      </c>
      <c r="AZ252" s="48">
        <v>252</v>
      </c>
      <c r="BA252" s="48"/>
      <c r="BB252" s="48"/>
      <c r="BC252" s="49">
        <v>252</v>
      </c>
      <c r="BD252" s="48">
        <v>252</v>
      </c>
      <c r="BE252" s="48">
        <v>252</v>
      </c>
      <c r="BF252" s="48">
        <v>252</v>
      </c>
      <c r="BG252" s="48">
        <v>252</v>
      </c>
      <c r="BH252" s="48">
        <v>252</v>
      </c>
      <c r="BI252" s="48">
        <v>252</v>
      </c>
      <c r="BJ252" s="48">
        <v>252</v>
      </c>
      <c r="BK252" s="48">
        <v>252</v>
      </c>
      <c r="BL252" s="48">
        <v>252</v>
      </c>
      <c r="BM252" s="48">
        <v>252</v>
      </c>
      <c r="BN252" s="48">
        <v>252</v>
      </c>
      <c r="BO252" s="48"/>
      <c r="BP252" s="48">
        <v>252</v>
      </c>
      <c r="BQ252" s="48">
        <v>252</v>
      </c>
      <c r="BR252" s="48">
        <v>252</v>
      </c>
      <c r="BS252" s="48">
        <v>252</v>
      </c>
      <c r="BT252" s="48">
        <v>252</v>
      </c>
      <c r="BU252" s="48">
        <v>252</v>
      </c>
      <c r="BV252" s="48">
        <v>252</v>
      </c>
      <c r="BW252" s="48">
        <v>252</v>
      </c>
      <c r="BX252" s="48">
        <v>252</v>
      </c>
      <c r="BY252" s="48">
        <v>252</v>
      </c>
      <c r="BZ252" s="48">
        <v>252</v>
      </c>
      <c r="CA252" s="48">
        <v>252</v>
      </c>
      <c r="CB252" s="48">
        <v>252</v>
      </c>
      <c r="CC252" s="48"/>
      <c r="CD252" s="48">
        <v>252</v>
      </c>
      <c r="CE252" s="48">
        <v>252</v>
      </c>
      <c r="CF252" s="48">
        <v>252</v>
      </c>
      <c r="CG252" s="48">
        <v>252</v>
      </c>
      <c r="CH252" s="48">
        <v>252</v>
      </c>
      <c r="CI252" s="48">
        <v>252</v>
      </c>
      <c r="CJ252" s="48">
        <v>252</v>
      </c>
      <c r="CK252" s="48">
        <v>252</v>
      </c>
      <c r="CL252" s="48">
        <v>252</v>
      </c>
      <c r="CM252" s="48">
        <v>252</v>
      </c>
      <c r="CN252" s="48">
        <v>252</v>
      </c>
      <c r="CO252" s="48">
        <v>252</v>
      </c>
      <c r="CP252" s="48">
        <v>252</v>
      </c>
      <c r="CQ252" s="48">
        <v>252</v>
      </c>
      <c r="CR252" s="48">
        <v>252</v>
      </c>
      <c r="CS252" s="48">
        <v>252</v>
      </c>
      <c r="CT252" s="48">
        <v>252</v>
      </c>
      <c r="CU252" s="48">
        <v>252</v>
      </c>
      <c r="CV252" s="48">
        <v>252</v>
      </c>
      <c r="CW252" s="48"/>
      <c r="CX252" s="48">
        <v>252</v>
      </c>
      <c r="CY252" s="48">
        <v>252</v>
      </c>
    </row>
    <row r="253" spans="1:103" hidden="1" x14ac:dyDescent="0.25">
      <c r="A253" s="47" t="s">
        <v>10151</v>
      </c>
      <c r="B253" s="48">
        <v>253</v>
      </c>
      <c r="C253" s="48">
        <v>253</v>
      </c>
      <c r="D253" s="48">
        <v>253</v>
      </c>
      <c r="E253" s="48">
        <v>253</v>
      </c>
      <c r="F253" s="48">
        <v>253</v>
      </c>
      <c r="G253" s="48"/>
      <c r="H253" s="48"/>
      <c r="I253" s="48"/>
      <c r="J253" s="48"/>
      <c r="K253" s="48"/>
      <c r="L253" s="48"/>
      <c r="M253" s="48"/>
      <c r="N253" s="48"/>
      <c r="O253" s="48"/>
      <c r="P253" s="48"/>
      <c r="Q253" s="48"/>
      <c r="R253" s="48">
        <v>253</v>
      </c>
      <c r="S253" s="48">
        <v>253</v>
      </c>
      <c r="T253" s="48"/>
      <c r="U253" s="48">
        <v>253</v>
      </c>
      <c r="V253" s="48">
        <v>253</v>
      </c>
      <c r="W253" s="48">
        <v>253</v>
      </c>
      <c r="X253" s="48">
        <v>253</v>
      </c>
      <c r="Y253" s="48">
        <v>253</v>
      </c>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v>253</v>
      </c>
      <c r="AX253" s="48"/>
      <c r="AY253" s="48">
        <v>253</v>
      </c>
      <c r="AZ253" s="48">
        <v>253</v>
      </c>
      <c r="BA253" s="48">
        <v>253</v>
      </c>
      <c r="BB253" s="48"/>
      <c r="BC253" s="49">
        <v>253</v>
      </c>
      <c r="BD253" s="48">
        <v>253</v>
      </c>
      <c r="BE253" s="48">
        <v>253</v>
      </c>
      <c r="BF253" s="48">
        <v>253</v>
      </c>
      <c r="BG253" s="48">
        <v>253</v>
      </c>
      <c r="BH253" s="48">
        <v>253</v>
      </c>
      <c r="BI253" s="48">
        <v>253</v>
      </c>
      <c r="BJ253" s="48">
        <v>253</v>
      </c>
      <c r="BK253" s="48">
        <v>253</v>
      </c>
      <c r="BL253" s="48">
        <v>253</v>
      </c>
      <c r="BM253" s="48">
        <v>253</v>
      </c>
      <c r="BN253" s="48">
        <v>253</v>
      </c>
      <c r="BO253" s="48">
        <v>253</v>
      </c>
      <c r="BP253" s="48">
        <v>253</v>
      </c>
      <c r="BQ253" s="48">
        <v>253</v>
      </c>
      <c r="BR253" s="48">
        <v>253</v>
      </c>
      <c r="BS253" s="48">
        <v>253</v>
      </c>
      <c r="BT253" s="48">
        <v>253</v>
      </c>
      <c r="BU253" s="48">
        <v>253</v>
      </c>
      <c r="BV253" s="48">
        <v>253</v>
      </c>
      <c r="BW253" s="48">
        <v>253</v>
      </c>
      <c r="BX253" s="48">
        <v>253</v>
      </c>
      <c r="BY253" s="48">
        <v>253</v>
      </c>
      <c r="BZ253" s="48">
        <v>253</v>
      </c>
      <c r="CA253" s="48">
        <v>253</v>
      </c>
      <c r="CB253" s="48">
        <v>253</v>
      </c>
      <c r="CC253" s="48">
        <v>253</v>
      </c>
      <c r="CD253" s="48">
        <v>253</v>
      </c>
      <c r="CE253" s="48">
        <v>253</v>
      </c>
      <c r="CF253" s="48">
        <v>253</v>
      </c>
      <c r="CG253" s="48">
        <v>253</v>
      </c>
      <c r="CH253" s="48">
        <v>253</v>
      </c>
      <c r="CI253" s="48">
        <v>253</v>
      </c>
      <c r="CJ253" s="48">
        <v>253</v>
      </c>
      <c r="CK253" s="48">
        <v>253</v>
      </c>
      <c r="CL253" s="48">
        <v>253</v>
      </c>
      <c r="CM253" s="48">
        <v>253</v>
      </c>
      <c r="CN253" s="48">
        <v>253</v>
      </c>
      <c r="CO253" s="48">
        <v>253</v>
      </c>
      <c r="CP253" s="48">
        <v>253</v>
      </c>
      <c r="CQ253" s="48">
        <v>253</v>
      </c>
      <c r="CR253" s="48">
        <v>253</v>
      </c>
      <c r="CS253" s="48">
        <v>253</v>
      </c>
      <c r="CT253" s="48">
        <v>253</v>
      </c>
      <c r="CU253" s="48">
        <v>253</v>
      </c>
      <c r="CV253" s="48">
        <v>253</v>
      </c>
      <c r="CW253" s="48"/>
      <c r="CX253" s="48">
        <v>253</v>
      </c>
      <c r="CY253" s="48">
        <v>253</v>
      </c>
    </row>
    <row r="254" spans="1:103" hidden="1" x14ac:dyDescent="0.25">
      <c r="A254" s="5" t="s">
        <v>10150</v>
      </c>
      <c r="B254" s="21"/>
      <c r="C254" s="21">
        <v>254</v>
      </c>
      <c r="D254" s="21">
        <v>254</v>
      </c>
      <c r="E254" s="21">
        <v>254</v>
      </c>
      <c r="F254" s="21">
        <v>254</v>
      </c>
      <c r="G254" s="21"/>
      <c r="H254" s="21"/>
      <c r="I254" s="21"/>
      <c r="J254" s="21"/>
      <c r="K254" s="21"/>
      <c r="L254" s="21"/>
      <c r="M254" s="21"/>
      <c r="N254" s="21"/>
      <c r="O254" s="21"/>
      <c r="P254" s="21"/>
      <c r="Q254" s="21"/>
      <c r="R254" s="21">
        <v>254</v>
      </c>
      <c r="S254" s="21">
        <v>254</v>
      </c>
      <c r="T254" s="21"/>
      <c r="U254" s="21">
        <v>254</v>
      </c>
      <c r="V254" s="21"/>
      <c r="W254" s="21"/>
      <c r="X254" s="21">
        <v>254</v>
      </c>
      <c r="Y254" s="21">
        <v>254</v>
      </c>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v>254</v>
      </c>
      <c r="AX254" s="21"/>
      <c r="AY254" s="21">
        <v>254</v>
      </c>
      <c r="AZ254" s="21">
        <v>254</v>
      </c>
      <c r="BA254" s="21">
        <v>254</v>
      </c>
      <c r="BB254" s="21"/>
      <c r="BC254" s="46">
        <v>254</v>
      </c>
      <c r="BD254" s="21">
        <v>254</v>
      </c>
      <c r="BE254" s="21">
        <v>254</v>
      </c>
      <c r="BF254" s="21">
        <v>254</v>
      </c>
      <c r="BG254" s="21">
        <v>254</v>
      </c>
      <c r="BH254" s="21">
        <v>254</v>
      </c>
      <c r="BI254" s="21">
        <v>254</v>
      </c>
      <c r="BJ254" s="21">
        <v>254</v>
      </c>
      <c r="BK254" s="21">
        <v>254</v>
      </c>
      <c r="BL254" s="21">
        <v>254</v>
      </c>
      <c r="BM254" s="21">
        <v>254</v>
      </c>
      <c r="BN254" s="21">
        <v>254</v>
      </c>
      <c r="BO254" s="21">
        <v>254</v>
      </c>
      <c r="BP254" s="21">
        <v>254</v>
      </c>
      <c r="BQ254" s="21">
        <v>254</v>
      </c>
      <c r="BR254" s="21">
        <v>254</v>
      </c>
      <c r="BS254" s="21">
        <v>254</v>
      </c>
      <c r="BT254" s="21">
        <v>254</v>
      </c>
      <c r="BU254" s="21">
        <v>254</v>
      </c>
      <c r="BV254" s="21">
        <v>254</v>
      </c>
      <c r="BW254" s="21">
        <v>254</v>
      </c>
      <c r="BX254" s="21">
        <v>254</v>
      </c>
      <c r="BY254" s="21">
        <v>254</v>
      </c>
      <c r="BZ254" s="21">
        <v>254</v>
      </c>
      <c r="CA254" s="21">
        <v>254</v>
      </c>
      <c r="CB254" s="21"/>
      <c r="CC254" s="21"/>
      <c r="CD254" s="21"/>
      <c r="CE254" s="21">
        <v>254</v>
      </c>
      <c r="CF254" s="21"/>
      <c r="CG254" s="21">
        <v>254</v>
      </c>
      <c r="CH254" s="21">
        <v>254</v>
      </c>
      <c r="CI254" s="21">
        <v>254</v>
      </c>
      <c r="CJ254" s="21">
        <v>254</v>
      </c>
      <c r="CK254" s="21">
        <v>254</v>
      </c>
      <c r="CL254" s="21">
        <v>254</v>
      </c>
      <c r="CM254" s="21">
        <v>254</v>
      </c>
      <c r="CN254" s="21">
        <v>254</v>
      </c>
      <c r="CO254" s="21">
        <v>254</v>
      </c>
      <c r="CP254" s="21">
        <v>254</v>
      </c>
      <c r="CQ254" s="21">
        <v>254</v>
      </c>
      <c r="CR254" s="21">
        <v>254</v>
      </c>
      <c r="CS254" s="21">
        <v>254</v>
      </c>
      <c r="CT254" s="21">
        <v>254</v>
      </c>
      <c r="CU254" s="21">
        <v>254</v>
      </c>
      <c r="CV254" s="21">
        <v>254</v>
      </c>
      <c r="CW254" s="21"/>
      <c r="CX254" s="21">
        <v>254</v>
      </c>
      <c r="CY254" s="21">
        <v>254</v>
      </c>
    </row>
    <row r="255" spans="1:103" hidden="1" x14ac:dyDescent="0.25">
      <c r="A255" s="47" t="s">
        <v>10151</v>
      </c>
      <c r="B255" s="48">
        <v>255</v>
      </c>
      <c r="C255" s="48">
        <v>255</v>
      </c>
      <c r="D255" s="48">
        <v>255</v>
      </c>
      <c r="E255" s="48">
        <v>255</v>
      </c>
      <c r="F255" s="48">
        <v>255</v>
      </c>
      <c r="G255" s="48"/>
      <c r="H255" s="48"/>
      <c r="I255" s="48"/>
      <c r="J255" s="48"/>
      <c r="K255" s="48"/>
      <c r="L255" s="48"/>
      <c r="M255" s="48"/>
      <c r="N255" s="48"/>
      <c r="O255" s="48"/>
      <c r="P255" s="48"/>
      <c r="Q255" s="48"/>
      <c r="R255" s="48">
        <v>255</v>
      </c>
      <c r="S255" s="48">
        <v>255</v>
      </c>
      <c r="T255" s="48"/>
      <c r="U255" s="48">
        <v>255</v>
      </c>
      <c r="V255" s="48">
        <v>255</v>
      </c>
      <c r="W255" s="48">
        <v>255</v>
      </c>
      <c r="X255" s="48">
        <v>255</v>
      </c>
      <c r="Y255" s="48">
        <v>255</v>
      </c>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v>255</v>
      </c>
      <c r="AX255" s="48"/>
      <c r="AY255" s="48">
        <v>255</v>
      </c>
      <c r="AZ255" s="48">
        <v>255</v>
      </c>
      <c r="BA255" s="48">
        <v>255</v>
      </c>
      <c r="BB255" s="48"/>
      <c r="BC255" s="49">
        <v>255</v>
      </c>
      <c r="BD255" s="48">
        <v>255</v>
      </c>
      <c r="BE255" s="48">
        <v>255</v>
      </c>
      <c r="BF255" s="48">
        <v>255</v>
      </c>
      <c r="BG255" s="48">
        <v>255</v>
      </c>
      <c r="BH255" s="48">
        <v>255</v>
      </c>
      <c r="BI255" s="48">
        <v>255</v>
      </c>
      <c r="BJ255" s="48">
        <v>255</v>
      </c>
      <c r="BK255" s="48">
        <v>255</v>
      </c>
      <c r="BL255" s="48">
        <v>255</v>
      </c>
      <c r="BM255" s="48">
        <v>255</v>
      </c>
      <c r="BN255" s="48">
        <v>255</v>
      </c>
      <c r="BO255" s="48"/>
      <c r="BP255" s="48">
        <v>255</v>
      </c>
      <c r="BQ255" s="48">
        <v>255</v>
      </c>
      <c r="BR255" s="48"/>
      <c r="BS255" s="48">
        <v>255</v>
      </c>
      <c r="BT255" s="48">
        <v>255</v>
      </c>
      <c r="BU255" s="48">
        <v>255</v>
      </c>
      <c r="BV255" s="48">
        <v>255</v>
      </c>
      <c r="BW255" s="48">
        <v>255</v>
      </c>
      <c r="BX255" s="48">
        <v>255</v>
      </c>
      <c r="BY255" s="48">
        <v>255</v>
      </c>
      <c r="BZ255" s="48">
        <v>255</v>
      </c>
      <c r="CA255" s="48">
        <v>255</v>
      </c>
      <c r="CB255" s="48"/>
      <c r="CC255" s="48"/>
      <c r="CD255" s="48"/>
      <c r="CE255" s="48">
        <v>255</v>
      </c>
      <c r="CF255" s="48"/>
      <c r="CG255" s="48">
        <v>255</v>
      </c>
      <c r="CH255" s="48">
        <v>255</v>
      </c>
      <c r="CI255" s="48">
        <v>255</v>
      </c>
      <c r="CJ255" s="48">
        <v>255</v>
      </c>
      <c r="CK255" s="48">
        <v>255</v>
      </c>
      <c r="CL255" s="48">
        <v>255</v>
      </c>
      <c r="CM255" s="48">
        <v>255</v>
      </c>
      <c r="CN255" s="48">
        <v>255</v>
      </c>
      <c r="CO255" s="48">
        <v>255</v>
      </c>
      <c r="CP255" s="48">
        <v>255</v>
      </c>
      <c r="CQ255" s="48">
        <v>255</v>
      </c>
      <c r="CR255" s="48">
        <v>255</v>
      </c>
      <c r="CS255" s="48">
        <v>255</v>
      </c>
      <c r="CT255" s="48">
        <v>255</v>
      </c>
      <c r="CU255" s="48">
        <v>255</v>
      </c>
      <c r="CV255" s="48">
        <v>255</v>
      </c>
      <c r="CW255" s="48"/>
      <c r="CX255" s="48">
        <v>255</v>
      </c>
      <c r="CY255" s="48">
        <v>255</v>
      </c>
    </row>
    <row r="256" spans="1:103" hidden="1" x14ac:dyDescent="0.25">
      <c r="A256" s="47" t="s">
        <v>10151</v>
      </c>
      <c r="B256" s="48">
        <v>256</v>
      </c>
      <c r="C256" s="48">
        <v>256</v>
      </c>
      <c r="D256" s="48">
        <v>256</v>
      </c>
      <c r="E256" s="48">
        <v>256</v>
      </c>
      <c r="F256" s="48">
        <v>256</v>
      </c>
      <c r="G256" s="48"/>
      <c r="H256" s="48"/>
      <c r="I256" s="48"/>
      <c r="J256" s="48"/>
      <c r="K256" s="48"/>
      <c r="L256" s="48"/>
      <c r="M256" s="48"/>
      <c r="N256" s="48"/>
      <c r="O256" s="48"/>
      <c r="P256" s="48"/>
      <c r="Q256" s="48"/>
      <c r="R256" s="48">
        <v>256</v>
      </c>
      <c r="S256" s="48">
        <v>256</v>
      </c>
      <c r="T256" s="48"/>
      <c r="U256" s="48">
        <v>256</v>
      </c>
      <c r="V256" s="48">
        <v>256</v>
      </c>
      <c r="W256" s="48">
        <v>256</v>
      </c>
      <c r="X256" s="48">
        <v>256</v>
      </c>
      <c r="Y256" s="48">
        <v>256</v>
      </c>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v>256</v>
      </c>
      <c r="AX256" s="48"/>
      <c r="AY256" s="48">
        <v>256</v>
      </c>
      <c r="AZ256" s="48">
        <v>256</v>
      </c>
      <c r="BA256" s="48">
        <v>256</v>
      </c>
      <c r="BB256" s="48"/>
      <c r="BC256" s="49">
        <v>256</v>
      </c>
      <c r="BD256" s="48">
        <v>256</v>
      </c>
      <c r="BE256" s="48">
        <v>256</v>
      </c>
      <c r="BF256" s="48">
        <v>256</v>
      </c>
      <c r="BG256" s="48">
        <v>256</v>
      </c>
      <c r="BH256" s="48">
        <v>256</v>
      </c>
      <c r="BI256" s="48">
        <v>256</v>
      </c>
      <c r="BJ256" s="48">
        <v>256</v>
      </c>
      <c r="BK256" s="48">
        <v>256</v>
      </c>
      <c r="BL256" s="48">
        <v>256</v>
      </c>
      <c r="BM256" s="48">
        <v>256</v>
      </c>
      <c r="BN256" s="48">
        <v>256</v>
      </c>
      <c r="BO256" s="48"/>
      <c r="BP256" s="48">
        <v>256</v>
      </c>
      <c r="BQ256" s="48">
        <v>256</v>
      </c>
      <c r="BR256" s="48">
        <v>256</v>
      </c>
      <c r="BS256" s="48">
        <v>256</v>
      </c>
      <c r="BT256" s="48">
        <v>256</v>
      </c>
      <c r="BU256" s="48">
        <v>256</v>
      </c>
      <c r="BV256" s="48">
        <v>256</v>
      </c>
      <c r="BW256" s="48">
        <v>256</v>
      </c>
      <c r="BX256" s="48">
        <v>256</v>
      </c>
      <c r="BY256" s="48">
        <v>256</v>
      </c>
      <c r="BZ256" s="48">
        <v>256</v>
      </c>
      <c r="CA256" s="48">
        <v>256</v>
      </c>
      <c r="CB256" s="48">
        <v>256</v>
      </c>
      <c r="CC256" s="48"/>
      <c r="CD256" s="48">
        <v>256</v>
      </c>
      <c r="CE256" s="48">
        <v>256</v>
      </c>
      <c r="CF256" s="48">
        <v>256</v>
      </c>
      <c r="CG256" s="48">
        <v>256</v>
      </c>
      <c r="CH256" s="48">
        <v>256</v>
      </c>
      <c r="CI256" s="48">
        <v>256</v>
      </c>
      <c r="CJ256" s="48">
        <v>256</v>
      </c>
      <c r="CK256" s="48">
        <v>256</v>
      </c>
      <c r="CL256" s="48">
        <v>256</v>
      </c>
      <c r="CM256" s="48">
        <v>256</v>
      </c>
      <c r="CN256" s="48">
        <v>256</v>
      </c>
      <c r="CO256" s="48">
        <v>256</v>
      </c>
      <c r="CP256" s="48">
        <v>256</v>
      </c>
      <c r="CQ256" s="48">
        <v>256</v>
      </c>
      <c r="CR256" s="48">
        <v>256</v>
      </c>
      <c r="CS256" s="48">
        <v>256</v>
      </c>
      <c r="CT256" s="48">
        <v>256</v>
      </c>
      <c r="CU256" s="48">
        <v>256</v>
      </c>
      <c r="CV256" s="48">
        <v>256</v>
      </c>
      <c r="CW256" s="48"/>
      <c r="CX256" s="48">
        <v>256</v>
      </c>
      <c r="CY256" s="48">
        <v>256</v>
      </c>
    </row>
    <row r="257" spans="1:103" hidden="1" x14ac:dyDescent="0.25">
      <c r="A257" s="47" t="s">
        <v>10151</v>
      </c>
      <c r="B257" s="48">
        <v>257</v>
      </c>
      <c r="C257" s="48"/>
      <c r="D257" s="48">
        <v>257</v>
      </c>
      <c r="E257" s="48">
        <v>257</v>
      </c>
      <c r="F257" s="48">
        <v>257</v>
      </c>
      <c r="G257" s="48"/>
      <c r="H257" s="48"/>
      <c r="I257" s="48"/>
      <c r="J257" s="48"/>
      <c r="K257" s="48"/>
      <c r="L257" s="48"/>
      <c r="M257" s="48"/>
      <c r="N257" s="48"/>
      <c r="O257" s="48"/>
      <c r="P257" s="48"/>
      <c r="Q257" s="48"/>
      <c r="R257" s="48">
        <v>257</v>
      </c>
      <c r="S257" s="48">
        <v>257</v>
      </c>
      <c r="T257" s="48"/>
      <c r="U257" s="48"/>
      <c r="V257" s="48">
        <v>257</v>
      </c>
      <c r="W257" s="48">
        <v>257</v>
      </c>
      <c r="X257" s="48">
        <v>257</v>
      </c>
      <c r="Y257" s="48">
        <v>257</v>
      </c>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v>257</v>
      </c>
      <c r="AX257" s="48"/>
      <c r="AY257" s="48">
        <v>257</v>
      </c>
      <c r="AZ257" s="48">
        <v>257</v>
      </c>
      <c r="BA257" s="48"/>
      <c r="BB257" s="48"/>
      <c r="BC257" s="49">
        <v>257</v>
      </c>
      <c r="BD257" s="48">
        <v>257</v>
      </c>
      <c r="BE257" s="48">
        <v>257</v>
      </c>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v>257</v>
      </c>
      <c r="CJ257" s="48"/>
      <c r="CK257" s="48">
        <v>257</v>
      </c>
      <c r="CL257" s="48"/>
      <c r="CM257" s="48">
        <v>257</v>
      </c>
      <c r="CN257" s="48">
        <v>257</v>
      </c>
      <c r="CO257" s="48">
        <v>257</v>
      </c>
      <c r="CP257" s="48">
        <v>257</v>
      </c>
      <c r="CQ257" s="48">
        <v>257</v>
      </c>
      <c r="CR257" s="48">
        <v>257</v>
      </c>
      <c r="CS257" s="48"/>
      <c r="CT257" s="48"/>
      <c r="CU257" s="48">
        <v>257</v>
      </c>
      <c r="CV257" s="48">
        <v>257</v>
      </c>
      <c r="CW257" s="48"/>
      <c r="CX257" s="48">
        <v>257</v>
      </c>
      <c r="CY257" s="48">
        <v>257</v>
      </c>
    </row>
    <row r="258" spans="1:103" hidden="1" x14ac:dyDescent="0.25">
      <c r="A258" s="5" t="s">
        <v>10150</v>
      </c>
      <c r="B258" s="21"/>
      <c r="C258" s="21"/>
      <c r="D258" s="21">
        <v>258</v>
      </c>
      <c r="E258" s="21">
        <v>258</v>
      </c>
      <c r="F258" s="21">
        <v>258</v>
      </c>
      <c r="G258" s="21"/>
      <c r="H258" s="21"/>
      <c r="I258" s="21"/>
      <c r="J258" s="21"/>
      <c r="K258" s="21"/>
      <c r="L258" s="21"/>
      <c r="M258" s="21"/>
      <c r="N258" s="21"/>
      <c r="O258" s="21"/>
      <c r="P258" s="21"/>
      <c r="Q258" s="21"/>
      <c r="R258" s="21">
        <v>258</v>
      </c>
      <c r="S258" s="21">
        <v>258</v>
      </c>
      <c r="T258" s="21"/>
      <c r="U258" s="21">
        <v>258</v>
      </c>
      <c r="V258" s="21"/>
      <c r="W258" s="21"/>
      <c r="X258" s="21">
        <v>258</v>
      </c>
      <c r="Y258" s="21">
        <v>258</v>
      </c>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v>258</v>
      </c>
      <c r="AX258" s="21"/>
      <c r="AY258" s="21">
        <v>258</v>
      </c>
      <c r="AZ258" s="21">
        <v>258</v>
      </c>
      <c r="BA258" s="21"/>
      <c r="BB258" s="21"/>
      <c r="BC258" s="46">
        <v>258</v>
      </c>
      <c r="BD258" s="21">
        <v>258</v>
      </c>
      <c r="BE258" s="21">
        <v>258</v>
      </c>
      <c r="BF258" s="21"/>
      <c r="BG258" s="21"/>
      <c r="BH258" s="21"/>
      <c r="BI258" s="21"/>
      <c r="BJ258" s="21"/>
      <c r="BK258" s="21">
        <v>258</v>
      </c>
      <c r="BL258" s="21">
        <v>258</v>
      </c>
      <c r="BM258" s="21"/>
      <c r="BN258" s="21">
        <v>258</v>
      </c>
      <c r="BO258" s="21"/>
      <c r="BP258" s="21">
        <v>258</v>
      </c>
      <c r="BQ258" s="21">
        <v>258</v>
      </c>
      <c r="BR258" s="21">
        <v>258</v>
      </c>
      <c r="BS258" s="21">
        <v>258</v>
      </c>
      <c r="BT258" s="21">
        <v>258</v>
      </c>
      <c r="BU258" s="21">
        <v>258</v>
      </c>
      <c r="BV258" s="21">
        <v>258</v>
      </c>
      <c r="BW258" s="21">
        <v>258</v>
      </c>
      <c r="BX258" s="21">
        <v>258</v>
      </c>
      <c r="BY258" s="21">
        <v>258</v>
      </c>
      <c r="BZ258" s="21">
        <v>258</v>
      </c>
      <c r="CA258" s="21">
        <v>258</v>
      </c>
      <c r="CB258" s="21">
        <v>258</v>
      </c>
      <c r="CC258" s="21"/>
      <c r="CD258" s="21">
        <v>258</v>
      </c>
      <c r="CE258" s="21">
        <v>258</v>
      </c>
      <c r="CF258" s="21">
        <v>258</v>
      </c>
      <c r="CG258" s="21">
        <v>258</v>
      </c>
      <c r="CH258" s="21">
        <v>258</v>
      </c>
      <c r="CI258" s="21">
        <v>258</v>
      </c>
      <c r="CJ258" s="21">
        <v>258</v>
      </c>
      <c r="CK258" s="21">
        <v>258</v>
      </c>
      <c r="CL258" s="21">
        <v>258</v>
      </c>
      <c r="CM258" s="21">
        <v>258</v>
      </c>
      <c r="CN258" s="21">
        <v>258</v>
      </c>
      <c r="CO258" s="21">
        <v>258</v>
      </c>
      <c r="CP258" s="21">
        <v>258</v>
      </c>
      <c r="CQ258" s="21">
        <v>258</v>
      </c>
      <c r="CR258" s="21">
        <v>258</v>
      </c>
      <c r="CS258" s="21"/>
      <c r="CT258" s="21"/>
      <c r="CU258" s="21"/>
      <c r="CV258" s="21">
        <v>258</v>
      </c>
      <c r="CW258" s="21"/>
      <c r="CX258" s="21">
        <v>258</v>
      </c>
      <c r="CY258" s="21">
        <v>258</v>
      </c>
    </row>
    <row r="259" spans="1:103" hidden="1" x14ac:dyDescent="0.25">
      <c r="A259" s="47" t="s">
        <v>10151</v>
      </c>
      <c r="B259" s="48">
        <v>259</v>
      </c>
      <c r="C259" s="48">
        <v>259</v>
      </c>
      <c r="D259" s="48">
        <v>259</v>
      </c>
      <c r="E259" s="48">
        <v>259</v>
      </c>
      <c r="F259" s="48">
        <v>259</v>
      </c>
      <c r="G259" s="48"/>
      <c r="H259" s="48"/>
      <c r="I259" s="48"/>
      <c r="J259" s="48"/>
      <c r="K259" s="48"/>
      <c r="L259" s="48"/>
      <c r="M259" s="48"/>
      <c r="N259" s="48"/>
      <c r="O259" s="48"/>
      <c r="P259" s="48"/>
      <c r="Q259" s="48"/>
      <c r="R259" s="48">
        <v>259</v>
      </c>
      <c r="S259" s="48">
        <v>259</v>
      </c>
      <c r="T259" s="48"/>
      <c r="U259" s="48">
        <v>259</v>
      </c>
      <c r="V259" s="48">
        <v>259</v>
      </c>
      <c r="W259" s="48">
        <v>259</v>
      </c>
      <c r="X259" s="48">
        <v>259</v>
      </c>
      <c r="Y259" s="48">
        <v>259</v>
      </c>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v>259</v>
      </c>
      <c r="AX259" s="48"/>
      <c r="AY259" s="48">
        <v>259</v>
      </c>
      <c r="AZ259" s="48">
        <v>259</v>
      </c>
      <c r="BA259" s="48">
        <v>259</v>
      </c>
      <c r="BB259" s="48"/>
      <c r="BC259" s="49">
        <v>259</v>
      </c>
      <c r="BD259" s="48">
        <v>259</v>
      </c>
      <c r="BE259" s="48">
        <v>259</v>
      </c>
      <c r="BF259" s="48">
        <v>259</v>
      </c>
      <c r="BG259" s="48">
        <v>259</v>
      </c>
      <c r="BH259" s="48">
        <v>259</v>
      </c>
      <c r="BI259" s="48">
        <v>259</v>
      </c>
      <c r="BJ259" s="48">
        <v>259</v>
      </c>
      <c r="BK259" s="48">
        <v>259</v>
      </c>
      <c r="BL259" s="48">
        <v>259</v>
      </c>
      <c r="BM259" s="48">
        <v>259</v>
      </c>
      <c r="BN259" s="48">
        <v>259</v>
      </c>
      <c r="BO259" s="48">
        <v>259</v>
      </c>
      <c r="BP259" s="48">
        <v>259</v>
      </c>
      <c r="BQ259" s="48">
        <v>259</v>
      </c>
      <c r="BR259" s="48">
        <v>259</v>
      </c>
      <c r="BS259" s="48">
        <v>259</v>
      </c>
      <c r="BT259" s="48">
        <v>259</v>
      </c>
      <c r="BU259" s="48">
        <v>259</v>
      </c>
      <c r="BV259" s="48">
        <v>259</v>
      </c>
      <c r="BW259" s="48">
        <v>259</v>
      </c>
      <c r="BX259" s="48">
        <v>259</v>
      </c>
      <c r="BY259" s="48">
        <v>259</v>
      </c>
      <c r="BZ259" s="48">
        <v>259</v>
      </c>
      <c r="CA259" s="48">
        <v>259</v>
      </c>
      <c r="CB259" s="48"/>
      <c r="CC259" s="48"/>
      <c r="CD259" s="48"/>
      <c r="CE259" s="48">
        <v>259</v>
      </c>
      <c r="CF259" s="48"/>
      <c r="CG259" s="48">
        <v>259</v>
      </c>
      <c r="CH259" s="48"/>
      <c r="CI259" s="48">
        <v>259</v>
      </c>
      <c r="CJ259" s="48">
        <v>259</v>
      </c>
      <c r="CK259" s="48">
        <v>259</v>
      </c>
      <c r="CL259" s="48">
        <v>259</v>
      </c>
      <c r="CM259" s="48">
        <v>259</v>
      </c>
      <c r="CN259" s="48"/>
      <c r="CO259" s="48">
        <v>259</v>
      </c>
      <c r="CP259" s="48">
        <v>259</v>
      </c>
      <c r="CQ259" s="48">
        <v>259</v>
      </c>
      <c r="CR259" s="48">
        <v>259</v>
      </c>
      <c r="CS259" s="48">
        <v>259</v>
      </c>
      <c r="CT259" s="48">
        <v>259</v>
      </c>
      <c r="CU259" s="48">
        <v>259</v>
      </c>
      <c r="CV259" s="48">
        <v>259</v>
      </c>
      <c r="CW259" s="48"/>
      <c r="CX259" s="48">
        <v>259</v>
      </c>
      <c r="CY259" s="48">
        <v>259</v>
      </c>
    </row>
    <row r="260" spans="1:103" hidden="1" x14ac:dyDescent="0.25">
      <c r="A260" s="47" t="s">
        <v>10151</v>
      </c>
      <c r="B260" s="48">
        <v>260</v>
      </c>
      <c r="C260" s="48">
        <v>260</v>
      </c>
      <c r="D260" s="48">
        <v>260</v>
      </c>
      <c r="E260" s="48">
        <v>260</v>
      </c>
      <c r="F260" s="48">
        <v>260</v>
      </c>
      <c r="G260" s="48"/>
      <c r="H260" s="48"/>
      <c r="I260" s="48"/>
      <c r="J260" s="48"/>
      <c r="K260" s="48"/>
      <c r="L260" s="48"/>
      <c r="M260" s="48"/>
      <c r="N260" s="48"/>
      <c r="O260" s="48"/>
      <c r="P260" s="48"/>
      <c r="Q260" s="48"/>
      <c r="R260" s="48">
        <v>260</v>
      </c>
      <c r="S260" s="48">
        <v>260</v>
      </c>
      <c r="T260" s="48"/>
      <c r="U260" s="48">
        <v>260</v>
      </c>
      <c r="V260" s="48">
        <v>260</v>
      </c>
      <c r="W260" s="48">
        <v>260</v>
      </c>
      <c r="X260" s="48">
        <v>260</v>
      </c>
      <c r="Y260" s="48">
        <v>260</v>
      </c>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v>260</v>
      </c>
      <c r="AX260" s="48"/>
      <c r="AY260" s="48">
        <v>260</v>
      </c>
      <c r="AZ260" s="48">
        <v>260</v>
      </c>
      <c r="BA260" s="48">
        <v>260</v>
      </c>
      <c r="BB260" s="48"/>
      <c r="BC260" s="49">
        <v>260</v>
      </c>
      <c r="BD260" s="48">
        <v>260</v>
      </c>
      <c r="BE260" s="48">
        <v>260</v>
      </c>
      <c r="BF260" s="48">
        <v>260</v>
      </c>
      <c r="BG260" s="48">
        <v>260</v>
      </c>
      <c r="BH260" s="48">
        <v>260</v>
      </c>
      <c r="BI260" s="48">
        <v>260</v>
      </c>
      <c r="BJ260" s="48">
        <v>260</v>
      </c>
      <c r="BK260" s="48">
        <v>260</v>
      </c>
      <c r="BL260" s="48">
        <v>260</v>
      </c>
      <c r="BM260" s="48">
        <v>260</v>
      </c>
      <c r="BN260" s="48">
        <v>260</v>
      </c>
      <c r="BO260" s="48"/>
      <c r="BP260" s="48">
        <v>260</v>
      </c>
      <c r="BQ260" s="48">
        <v>260</v>
      </c>
      <c r="BR260" s="48">
        <v>260</v>
      </c>
      <c r="BS260" s="48">
        <v>260</v>
      </c>
      <c r="BT260" s="48">
        <v>260</v>
      </c>
      <c r="BU260" s="48">
        <v>260</v>
      </c>
      <c r="BV260" s="48">
        <v>260</v>
      </c>
      <c r="BW260" s="48">
        <v>260</v>
      </c>
      <c r="BX260" s="48">
        <v>260</v>
      </c>
      <c r="BY260" s="48">
        <v>260</v>
      </c>
      <c r="BZ260" s="48">
        <v>260</v>
      </c>
      <c r="CA260" s="48">
        <v>260</v>
      </c>
      <c r="CB260" s="48"/>
      <c r="CC260" s="48"/>
      <c r="CD260" s="48"/>
      <c r="CE260" s="48">
        <v>260</v>
      </c>
      <c r="CF260" s="48"/>
      <c r="CG260" s="48">
        <v>260</v>
      </c>
      <c r="CH260" s="48">
        <v>260</v>
      </c>
      <c r="CI260" s="48">
        <v>260</v>
      </c>
      <c r="CJ260" s="48">
        <v>260</v>
      </c>
      <c r="CK260" s="48">
        <v>260</v>
      </c>
      <c r="CL260" s="48">
        <v>260</v>
      </c>
      <c r="CM260" s="48">
        <v>260</v>
      </c>
      <c r="CN260" s="48">
        <v>260</v>
      </c>
      <c r="CO260" s="48">
        <v>260</v>
      </c>
      <c r="CP260" s="48">
        <v>260</v>
      </c>
      <c r="CQ260" s="48">
        <v>260</v>
      </c>
      <c r="CR260" s="48">
        <v>260</v>
      </c>
      <c r="CS260" s="48">
        <v>260</v>
      </c>
      <c r="CT260" s="48">
        <v>260</v>
      </c>
      <c r="CU260" s="48">
        <v>260</v>
      </c>
      <c r="CV260" s="48">
        <v>260</v>
      </c>
      <c r="CW260" s="48"/>
      <c r="CX260" s="48">
        <v>260</v>
      </c>
      <c r="CY260" s="48">
        <v>260</v>
      </c>
    </row>
    <row r="261" spans="1:103" hidden="1" x14ac:dyDescent="0.25">
      <c r="A261" s="47" t="s">
        <v>10151</v>
      </c>
      <c r="B261" s="48">
        <v>261</v>
      </c>
      <c r="C261" s="48">
        <v>261</v>
      </c>
      <c r="D261" s="48">
        <v>261</v>
      </c>
      <c r="E261" s="48">
        <v>261</v>
      </c>
      <c r="F261" s="48">
        <v>261</v>
      </c>
      <c r="G261" s="48"/>
      <c r="H261" s="48"/>
      <c r="I261" s="48"/>
      <c r="J261" s="48"/>
      <c r="K261" s="48"/>
      <c r="L261" s="48"/>
      <c r="M261" s="48"/>
      <c r="N261" s="48"/>
      <c r="O261" s="48"/>
      <c r="P261" s="48"/>
      <c r="Q261" s="48"/>
      <c r="R261" s="48">
        <v>261</v>
      </c>
      <c r="S261" s="48">
        <v>261</v>
      </c>
      <c r="T261" s="48"/>
      <c r="U261" s="48">
        <v>261</v>
      </c>
      <c r="V261" s="48">
        <v>261</v>
      </c>
      <c r="W261" s="48">
        <v>261</v>
      </c>
      <c r="X261" s="48">
        <v>261</v>
      </c>
      <c r="Y261" s="48">
        <v>261</v>
      </c>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v>261</v>
      </c>
      <c r="AX261" s="48"/>
      <c r="AY261" s="48">
        <v>261</v>
      </c>
      <c r="AZ261" s="48">
        <v>261</v>
      </c>
      <c r="BA261" s="48">
        <v>261</v>
      </c>
      <c r="BB261" s="48"/>
      <c r="BC261" s="49">
        <v>261</v>
      </c>
      <c r="BD261" s="48">
        <v>261</v>
      </c>
      <c r="BE261" s="48">
        <v>261</v>
      </c>
      <c r="BF261" s="48">
        <v>261</v>
      </c>
      <c r="BG261" s="48">
        <v>261</v>
      </c>
      <c r="BH261" s="48">
        <v>261</v>
      </c>
      <c r="BI261" s="48">
        <v>261</v>
      </c>
      <c r="BJ261" s="48">
        <v>261</v>
      </c>
      <c r="BK261" s="48">
        <v>261</v>
      </c>
      <c r="BL261" s="48">
        <v>261</v>
      </c>
      <c r="BM261" s="48">
        <v>261</v>
      </c>
      <c r="BN261" s="48">
        <v>261</v>
      </c>
      <c r="BO261" s="48"/>
      <c r="BP261" s="48">
        <v>261</v>
      </c>
      <c r="BQ261" s="48">
        <v>261</v>
      </c>
      <c r="BR261" s="48"/>
      <c r="BS261" s="48">
        <v>261</v>
      </c>
      <c r="BT261" s="48">
        <v>261</v>
      </c>
      <c r="BU261" s="48">
        <v>261</v>
      </c>
      <c r="BV261" s="48">
        <v>261</v>
      </c>
      <c r="BW261" s="48">
        <v>261</v>
      </c>
      <c r="BX261" s="48">
        <v>261</v>
      </c>
      <c r="BY261" s="48">
        <v>261</v>
      </c>
      <c r="BZ261" s="48">
        <v>261</v>
      </c>
      <c r="CA261" s="48">
        <v>261</v>
      </c>
      <c r="CB261" s="48">
        <v>261</v>
      </c>
      <c r="CC261" s="48"/>
      <c r="CD261" s="48">
        <v>261</v>
      </c>
      <c r="CE261" s="48">
        <v>261</v>
      </c>
      <c r="CF261" s="48">
        <v>261</v>
      </c>
      <c r="CG261" s="48">
        <v>261</v>
      </c>
      <c r="CH261" s="48"/>
      <c r="CI261" s="48">
        <v>261</v>
      </c>
      <c r="CJ261" s="48">
        <v>261</v>
      </c>
      <c r="CK261" s="48">
        <v>261</v>
      </c>
      <c r="CL261" s="48">
        <v>261</v>
      </c>
      <c r="CM261" s="48">
        <v>261</v>
      </c>
      <c r="CN261" s="48">
        <v>261</v>
      </c>
      <c r="CO261" s="48">
        <v>261</v>
      </c>
      <c r="CP261" s="48">
        <v>261</v>
      </c>
      <c r="CQ261" s="48">
        <v>261</v>
      </c>
      <c r="CR261" s="48">
        <v>261</v>
      </c>
      <c r="CS261" s="48">
        <v>261</v>
      </c>
      <c r="CT261" s="48">
        <v>261</v>
      </c>
      <c r="CU261" s="48">
        <v>261</v>
      </c>
      <c r="CV261" s="48">
        <v>261</v>
      </c>
      <c r="CW261" s="48"/>
      <c r="CX261" s="48">
        <v>261</v>
      </c>
      <c r="CY261" s="48">
        <v>261</v>
      </c>
    </row>
    <row r="262" spans="1:103" hidden="1" x14ac:dyDescent="0.25">
      <c r="A262" s="47" t="s">
        <v>10151</v>
      </c>
      <c r="B262" s="48">
        <v>262</v>
      </c>
      <c r="C262" s="48">
        <v>262</v>
      </c>
      <c r="D262" s="48">
        <v>262</v>
      </c>
      <c r="E262" s="48">
        <v>262</v>
      </c>
      <c r="F262" s="48">
        <v>262</v>
      </c>
      <c r="G262" s="48"/>
      <c r="H262" s="48"/>
      <c r="I262" s="48"/>
      <c r="J262" s="48"/>
      <c r="K262" s="48"/>
      <c r="L262" s="48"/>
      <c r="M262" s="48"/>
      <c r="N262" s="48"/>
      <c r="O262" s="48"/>
      <c r="P262" s="48"/>
      <c r="Q262" s="48"/>
      <c r="R262" s="48">
        <v>262</v>
      </c>
      <c r="S262" s="48">
        <v>262</v>
      </c>
      <c r="T262" s="48"/>
      <c r="U262" s="48">
        <v>262</v>
      </c>
      <c r="V262" s="48">
        <v>262</v>
      </c>
      <c r="W262" s="48">
        <v>262</v>
      </c>
      <c r="X262" s="48">
        <v>262</v>
      </c>
      <c r="Y262" s="48">
        <v>262</v>
      </c>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v>262</v>
      </c>
      <c r="AX262" s="48"/>
      <c r="AY262" s="48">
        <v>262</v>
      </c>
      <c r="AZ262" s="48">
        <v>262</v>
      </c>
      <c r="BA262" s="48">
        <v>262</v>
      </c>
      <c r="BB262" s="48"/>
      <c r="BC262" s="49">
        <v>262</v>
      </c>
      <c r="BD262" s="48">
        <v>262</v>
      </c>
      <c r="BE262" s="48">
        <v>262</v>
      </c>
      <c r="BF262" s="48">
        <v>262</v>
      </c>
      <c r="BG262" s="48">
        <v>262</v>
      </c>
      <c r="BH262" s="48">
        <v>262</v>
      </c>
      <c r="BI262" s="48">
        <v>262</v>
      </c>
      <c r="BJ262" s="48">
        <v>262</v>
      </c>
      <c r="BK262" s="48">
        <v>262</v>
      </c>
      <c r="BL262" s="48">
        <v>262</v>
      </c>
      <c r="BM262" s="48">
        <v>262</v>
      </c>
      <c r="BN262" s="48">
        <v>262</v>
      </c>
      <c r="BO262" s="48">
        <v>262</v>
      </c>
      <c r="BP262" s="48">
        <v>262</v>
      </c>
      <c r="BQ262" s="48">
        <v>262</v>
      </c>
      <c r="BR262" s="48">
        <v>262</v>
      </c>
      <c r="BS262" s="48">
        <v>262</v>
      </c>
      <c r="BT262" s="48">
        <v>262</v>
      </c>
      <c r="BU262" s="48">
        <v>262</v>
      </c>
      <c r="BV262" s="48">
        <v>262</v>
      </c>
      <c r="BW262" s="48">
        <v>262</v>
      </c>
      <c r="BX262" s="48">
        <v>262</v>
      </c>
      <c r="BY262" s="48">
        <v>262</v>
      </c>
      <c r="BZ262" s="48">
        <v>262</v>
      </c>
      <c r="CA262" s="48">
        <v>262</v>
      </c>
      <c r="CB262" s="48">
        <v>262</v>
      </c>
      <c r="CC262" s="48"/>
      <c r="CD262" s="48">
        <v>262</v>
      </c>
      <c r="CE262" s="48">
        <v>262</v>
      </c>
      <c r="CF262" s="48">
        <v>262</v>
      </c>
      <c r="CG262" s="48">
        <v>262</v>
      </c>
      <c r="CH262" s="48">
        <v>262</v>
      </c>
      <c r="CI262" s="48">
        <v>262</v>
      </c>
      <c r="CJ262" s="48">
        <v>262</v>
      </c>
      <c r="CK262" s="48">
        <v>262</v>
      </c>
      <c r="CL262" s="48">
        <v>262</v>
      </c>
      <c r="CM262" s="48">
        <v>262</v>
      </c>
      <c r="CN262" s="48">
        <v>262</v>
      </c>
      <c r="CO262" s="48">
        <v>262</v>
      </c>
      <c r="CP262" s="48">
        <v>262</v>
      </c>
      <c r="CQ262" s="48">
        <v>262</v>
      </c>
      <c r="CR262" s="48">
        <v>262</v>
      </c>
      <c r="CS262" s="48">
        <v>262</v>
      </c>
      <c r="CT262" s="48">
        <v>262</v>
      </c>
      <c r="CU262" s="48">
        <v>262</v>
      </c>
      <c r="CV262" s="48">
        <v>262</v>
      </c>
      <c r="CW262" s="48"/>
      <c r="CX262" s="48">
        <v>262</v>
      </c>
      <c r="CY262" s="48">
        <v>262</v>
      </c>
    </row>
    <row r="263" spans="1:103" hidden="1" x14ac:dyDescent="0.25">
      <c r="A263" s="47" t="s">
        <v>10151</v>
      </c>
      <c r="B263" s="48">
        <v>263</v>
      </c>
      <c r="C263" s="48">
        <v>263</v>
      </c>
      <c r="D263" s="48">
        <v>263</v>
      </c>
      <c r="E263" s="48">
        <v>263</v>
      </c>
      <c r="F263" s="48">
        <v>263</v>
      </c>
      <c r="G263" s="48"/>
      <c r="H263" s="48"/>
      <c r="I263" s="48"/>
      <c r="J263" s="48"/>
      <c r="K263" s="48"/>
      <c r="L263" s="48"/>
      <c r="M263" s="48"/>
      <c r="N263" s="48"/>
      <c r="O263" s="48"/>
      <c r="P263" s="48"/>
      <c r="Q263" s="48"/>
      <c r="R263" s="48">
        <v>263</v>
      </c>
      <c r="S263" s="48">
        <v>263</v>
      </c>
      <c r="T263" s="48"/>
      <c r="U263" s="48">
        <v>263</v>
      </c>
      <c r="V263" s="48">
        <v>263</v>
      </c>
      <c r="W263" s="48">
        <v>263</v>
      </c>
      <c r="X263" s="48">
        <v>263</v>
      </c>
      <c r="Y263" s="48">
        <v>263</v>
      </c>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v>263</v>
      </c>
      <c r="AX263" s="48"/>
      <c r="AY263" s="48">
        <v>263</v>
      </c>
      <c r="AZ263" s="48">
        <v>263</v>
      </c>
      <c r="BA263" s="48">
        <v>263</v>
      </c>
      <c r="BB263" s="48"/>
      <c r="BC263" s="49">
        <v>263</v>
      </c>
      <c r="BD263" s="48">
        <v>263</v>
      </c>
      <c r="BE263" s="48">
        <v>263</v>
      </c>
      <c r="BF263" s="48"/>
      <c r="BG263" s="48"/>
      <c r="BH263" s="48"/>
      <c r="BI263" s="48"/>
      <c r="BJ263" s="48"/>
      <c r="BK263" s="48">
        <v>263</v>
      </c>
      <c r="BL263" s="48">
        <v>263</v>
      </c>
      <c r="BM263" s="48">
        <v>263</v>
      </c>
      <c r="BN263" s="48">
        <v>263</v>
      </c>
      <c r="BO263" s="48">
        <v>263</v>
      </c>
      <c r="BP263" s="48">
        <v>263</v>
      </c>
      <c r="BQ263" s="48">
        <v>263</v>
      </c>
      <c r="BR263" s="48">
        <v>263</v>
      </c>
      <c r="BS263" s="48">
        <v>263</v>
      </c>
      <c r="BT263" s="48">
        <v>263</v>
      </c>
      <c r="BU263" s="48">
        <v>263</v>
      </c>
      <c r="BV263" s="48">
        <v>263</v>
      </c>
      <c r="BW263" s="48">
        <v>263</v>
      </c>
      <c r="BX263" s="48">
        <v>263</v>
      </c>
      <c r="BY263" s="48">
        <v>263</v>
      </c>
      <c r="BZ263" s="48">
        <v>263</v>
      </c>
      <c r="CA263" s="48">
        <v>263</v>
      </c>
      <c r="CB263" s="48">
        <v>263</v>
      </c>
      <c r="CC263" s="48">
        <v>263</v>
      </c>
      <c r="CD263" s="48">
        <v>263</v>
      </c>
      <c r="CE263" s="48">
        <v>263</v>
      </c>
      <c r="CF263" s="48">
        <v>263</v>
      </c>
      <c r="CG263" s="48">
        <v>263</v>
      </c>
      <c r="CH263" s="48">
        <v>263</v>
      </c>
      <c r="CI263" s="48">
        <v>263</v>
      </c>
      <c r="CJ263" s="48">
        <v>263</v>
      </c>
      <c r="CK263" s="48">
        <v>263</v>
      </c>
      <c r="CL263" s="48">
        <v>263</v>
      </c>
      <c r="CM263" s="48">
        <v>263</v>
      </c>
      <c r="CN263" s="48">
        <v>263</v>
      </c>
      <c r="CO263" s="48">
        <v>263</v>
      </c>
      <c r="CP263" s="48">
        <v>263</v>
      </c>
      <c r="CQ263" s="48">
        <v>263</v>
      </c>
      <c r="CR263" s="48">
        <v>263</v>
      </c>
      <c r="CS263" s="48"/>
      <c r="CT263" s="48"/>
      <c r="CU263" s="48">
        <v>263</v>
      </c>
      <c r="CV263" s="48">
        <v>263</v>
      </c>
      <c r="CW263" s="48"/>
      <c r="CX263" s="48">
        <v>263</v>
      </c>
      <c r="CY263" s="48">
        <v>263</v>
      </c>
    </row>
    <row r="264" spans="1:103" hidden="1" x14ac:dyDescent="0.25">
      <c r="A264" s="47" t="s">
        <v>10151</v>
      </c>
      <c r="B264" s="48">
        <v>264</v>
      </c>
      <c r="C264" s="48">
        <v>264</v>
      </c>
      <c r="D264" s="48">
        <v>264</v>
      </c>
      <c r="E264" s="48">
        <v>264</v>
      </c>
      <c r="F264" s="48">
        <v>264</v>
      </c>
      <c r="G264" s="48"/>
      <c r="H264" s="48"/>
      <c r="I264" s="48"/>
      <c r="J264" s="48"/>
      <c r="K264" s="48"/>
      <c r="L264" s="48"/>
      <c r="M264" s="48"/>
      <c r="N264" s="48"/>
      <c r="O264" s="48"/>
      <c r="P264" s="48"/>
      <c r="Q264" s="48"/>
      <c r="R264" s="48">
        <v>264</v>
      </c>
      <c r="S264" s="48">
        <v>264</v>
      </c>
      <c r="T264" s="48"/>
      <c r="U264" s="48">
        <v>264</v>
      </c>
      <c r="V264" s="48">
        <v>264</v>
      </c>
      <c r="W264" s="48">
        <v>264</v>
      </c>
      <c r="X264" s="48">
        <v>264</v>
      </c>
      <c r="Y264" s="48">
        <v>264</v>
      </c>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v>264</v>
      </c>
      <c r="AX264" s="48"/>
      <c r="AY264" s="48">
        <v>264</v>
      </c>
      <c r="AZ264" s="48">
        <v>264</v>
      </c>
      <c r="BA264" s="48">
        <v>264</v>
      </c>
      <c r="BB264" s="48"/>
      <c r="BC264" s="49">
        <v>264</v>
      </c>
      <c r="BD264" s="48">
        <v>264</v>
      </c>
      <c r="BE264" s="48">
        <v>264</v>
      </c>
      <c r="BF264" s="48">
        <v>264</v>
      </c>
      <c r="BG264" s="48">
        <v>264</v>
      </c>
      <c r="BH264" s="48">
        <v>264</v>
      </c>
      <c r="BI264" s="48">
        <v>264</v>
      </c>
      <c r="BJ264" s="48">
        <v>264</v>
      </c>
      <c r="BK264" s="48">
        <v>264</v>
      </c>
      <c r="BL264" s="48">
        <v>264</v>
      </c>
      <c r="BM264" s="48">
        <v>264</v>
      </c>
      <c r="BN264" s="48">
        <v>264</v>
      </c>
      <c r="BO264" s="48"/>
      <c r="BP264" s="48">
        <v>264</v>
      </c>
      <c r="BQ264" s="48">
        <v>264</v>
      </c>
      <c r="BR264" s="48">
        <v>264</v>
      </c>
      <c r="BS264" s="48">
        <v>264</v>
      </c>
      <c r="BT264" s="48">
        <v>264</v>
      </c>
      <c r="BU264" s="48">
        <v>264</v>
      </c>
      <c r="BV264" s="48">
        <v>264</v>
      </c>
      <c r="BW264" s="48">
        <v>264</v>
      </c>
      <c r="BX264" s="48">
        <v>264</v>
      </c>
      <c r="BY264" s="48">
        <v>264</v>
      </c>
      <c r="BZ264" s="48">
        <v>264</v>
      </c>
      <c r="CA264" s="48">
        <v>264</v>
      </c>
      <c r="CB264" s="48">
        <v>264</v>
      </c>
      <c r="CC264" s="48"/>
      <c r="CD264" s="48">
        <v>264</v>
      </c>
      <c r="CE264" s="48">
        <v>264</v>
      </c>
      <c r="CF264" s="48">
        <v>264</v>
      </c>
      <c r="CG264" s="48">
        <v>264</v>
      </c>
      <c r="CH264" s="48"/>
      <c r="CI264" s="48">
        <v>264</v>
      </c>
      <c r="CJ264" s="48">
        <v>264</v>
      </c>
      <c r="CK264" s="48">
        <v>264</v>
      </c>
      <c r="CL264" s="48">
        <v>264</v>
      </c>
      <c r="CM264" s="48"/>
      <c r="CN264" s="48">
        <v>264</v>
      </c>
      <c r="CO264" s="48">
        <v>264</v>
      </c>
      <c r="CP264" s="48">
        <v>264</v>
      </c>
      <c r="CQ264" s="48">
        <v>264</v>
      </c>
      <c r="CR264" s="48">
        <v>264</v>
      </c>
      <c r="CS264" s="48">
        <v>264</v>
      </c>
      <c r="CT264" s="48">
        <v>264</v>
      </c>
      <c r="CU264" s="48"/>
      <c r="CV264" s="48">
        <v>264</v>
      </c>
      <c r="CW264" s="48"/>
      <c r="CX264" s="48">
        <v>264</v>
      </c>
      <c r="CY264" s="48">
        <v>264</v>
      </c>
    </row>
    <row r="265" spans="1:103" hidden="1" x14ac:dyDescent="0.25">
      <c r="A265" s="5" t="s">
        <v>10150</v>
      </c>
      <c r="B265" s="21"/>
      <c r="C265" s="21">
        <v>265</v>
      </c>
      <c r="D265" s="21">
        <v>265</v>
      </c>
      <c r="E265" s="21">
        <v>265</v>
      </c>
      <c r="F265" s="21">
        <v>265</v>
      </c>
      <c r="G265" s="21"/>
      <c r="H265" s="21"/>
      <c r="I265" s="21"/>
      <c r="J265" s="21"/>
      <c r="K265" s="21"/>
      <c r="L265" s="21"/>
      <c r="M265" s="21"/>
      <c r="N265" s="21"/>
      <c r="O265" s="21"/>
      <c r="P265" s="21"/>
      <c r="Q265" s="21"/>
      <c r="R265" s="21">
        <v>265</v>
      </c>
      <c r="S265" s="21">
        <v>265</v>
      </c>
      <c r="T265" s="21"/>
      <c r="U265" s="21">
        <v>265</v>
      </c>
      <c r="V265" s="21"/>
      <c r="W265" s="21">
        <v>265</v>
      </c>
      <c r="X265" s="21">
        <v>265</v>
      </c>
      <c r="Y265" s="21">
        <v>265</v>
      </c>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v>265</v>
      </c>
      <c r="AX265" s="21"/>
      <c r="AY265" s="21">
        <v>265</v>
      </c>
      <c r="AZ265" s="21">
        <v>265</v>
      </c>
      <c r="BA265" s="21">
        <v>265</v>
      </c>
      <c r="BB265" s="21"/>
      <c r="BC265" s="46">
        <v>265</v>
      </c>
      <c r="BD265" s="21">
        <v>265</v>
      </c>
      <c r="BE265" s="21">
        <v>265</v>
      </c>
      <c r="BF265" s="21"/>
      <c r="BG265" s="21"/>
      <c r="BH265" s="21"/>
      <c r="BI265" s="21"/>
      <c r="BJ265" s="21"/>
      <c r="BK265" s="21">
        <v>265</v>
      </c>
      <c r="BL265" s="21">
        <v>265</v>
      </c>
      <c r="BM265" s="21">
        <v>265</v>
      </c>
      <c r="BN265" s="21">
        <v>265</v>
      </c>
      <c r="BO265" s="21"/>
      <c r="BP265" s="21">
        <v>265</v>
      </c>
      <c r="BQ265" s="21">
        <v>265</v>
      </c>
      <c r="BR265" s="21">
        <v>265</v>
      </c>
      <c r="BS265" s="21">
        <v>265</v>
      </c>
      <c r="BT265" s="21">
        <v>265</v>
      </c>
      <c r="BU265" s="21">
        <v>265</v>
      </c>
      <c r="BV265" s="21">
        <v>265</v>
      </c>
      <c r="BW265" s="21">
        <v>265</v>
      </c>
      <c r="BX265" s="21">
        <v>265</v>
      </c>
      <c r="BY265" s="21">
        <v>265</v>
      </c>
      <c r="BZ265" s="21">
        <v>265</v>
      </c>
      <c r="CA265" s="21">
        <v>265</v>
      </c>
      <c r="CB265" s="21">
        <v>265</v>
      </c>
      <c r="CC265" s="21"/>
      <c r="CD265" s="21">
        <v>265</v>
      </c>
      <c r="CE265" s="21">
        <v>265</v>
      </c>
      <c r="CF265" s="21">
        <v>265</v>
      </c>
      <c r="CG265" s="21">
        <v>265</v>
      </c>
      <c r="CH265" s="21">
        <v>265</v>
      </c>
      <c r="CI265" s="21">
        <v>265</v>
      </c>
      <c r="CJ265" s="21">
        <v>265</v>
      </c>
      <c r="CK265" s="21">
        <v>265</v>
      </c>
      <c r="CL265" s="21">
        <v>265</v>
      </c>
      <c r="CM265" s="21">
        <v>265</v>
      </c>
      <c r="CN265" s="21">
        <v>265</v>
      </c>
      <c r="CO265" s="21">
        <v>265</v>
      </c>
      <c r="CP265" s="21">
        <v>265</v>
      </c>
      <c r="CQ265" s="21">
        <v>265</v>
      </c>
      <c r="CR265" s="21">
        <v>265</v>
      </c>
      <c r="CS265" s="21"/>
      <c r="CT265" s="21"/>
      <c r="CU265" s="21">
        <v>265</v>
      </c>
      <c r="CV265" s="21">
        <v>265</v>
      </c>
      <c r="CW265" s="21"/>
      <c r="CX265" s="21">
        <v>265</v>
      </c>
      <c r="CY265" s="21">
        <v>265</v>
      </c>
    </row>
    <row r="266" spans="1:103" hidden="1" x14ac:dyDescent="0.25">
      <c r="A266" s="5" t="s">
        <v>10150</v>
      </c>
      <c r="B266" s="21"/>
      <c r="C266" s="21">
        <v>266</v>
      </c>
      <c r="D266" s="21">
        <v>266</v>
      </c>
      <c r="E266" s="21">
        <v>266</v>
      </c>
      <c r="F266" s="21">
        <v>266</v>
      </c>
      <c r="G266" s="21"/>
      <c r="H266" s="21"/>
      <c r="I266" s="21"/>
      <c r="J266" s="21"/>
      <c r="K266" s="21"/>
      <c r="L266" s="21"/>
      <c r="M266" s="21"/>
      <c r="N266" s="21"/>
      <c r="O266" s="21"/>
      <c r="P266" s="21"/>
      <c r="Q266" s="21"/>
      <c r="R266" s="21">
        <v>266</v>
      </c>
      <c r="S266" s="21">
        <v>266</v>
      </c>
      <c r="T266" s="21"/>
      <c r="U266" s="21">
        <v>266</v>
      </c>
      <c r="V266" s="21"/>
      <c r="W266" s="21"/>
      <c r="X266" s="21">
        <v>266</v>
      </c>
      <c r="Y266" s="21">
        <v>266</v>
      </c>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v>266</v>
      </c>
      <c r="AX266" s="21"/>
      <c r="AY266" s="21">
        <v>266</v>
      </c>
      <c r="AZ266" s="21">
        <v>266</v>
      </c>
      <c r="BA266" s="21">
        <v>266</v>
      </c>
      <c r="BB266" s="21"/>
      <c r="BC266" s="46">
        <v>266</v>
      </c>
      <c r="BD266" s="21">
        <v>266</v>
      </c>
      <c r="BE266" s="21">
        <v>266</v>
      </c>
      <c r="BF266" s="21">
        <v>266</v>
      </c>
      <c r="BG266" s="21">
        <v>266</v>
      </c>
      <c r="BH266" s="21">
        <v>266</v>
      </c>
      <c r="BI266" s="21">
        <v>266</v>
      </c>
      <c r="BJ266" s="21">
        <v>266</v>
      </c>
      <c r="BK266" s="21">
        <v>266</v>
      </c>
      <c r="BL266" s="21">
        <v>266</v>
      </c>
      <c r="BM266" s="21">
        <v>266</v>
      </c>
      <c r="BN266" s="21">
        <v>266</v>
      </c>
      <c r="BO266" s="21">
        <v>266</v>
      </c>
      <c r="BP266" s="21">
        <v>266</v>
      </c>
      <c r="BQ266" s="21">
        <v>266</v>
      </c>
      <c r="BR266" s="21">
        <v>266</v>
      </c>
      <c r="BS266" s="21">
        <v>266</v>
      </c>
      <c r="BT266" s="21">
        <v>266</v>
      </c>
      <c r="BU266" s="21">
        <v>266</v>
      </c>
      <c r="BV266" s="21">
        <v>266</v>
      </c>
      <c r="BW266" s="21">
        <v>266</v>
      </c>
      <c r="BX266" s="21">
        <v>266</v>
      </c>
      <c r="BY266" s="21">
        <v>266</v>
      </c>
      <c r="BZ266" s="21">
        <v>266</v>
      </c>
      <c r="CA266" s="21">
        <v>266</v>
      </c>
      <c r="CB266" s="21">
        <v>266</v>
      </c>
      <c r="CC266" s="21"/>
      <c r="CD266" s="21">
        <v>266</v>
      </c>
      <c r="CE266" s="21">
        <v>266</v>
      </c>
      <c r="CF266" s="21">
        <v>266</v>
      </c>
      <c r="CG266" s="21">
        <v>266</v>
      </c>
      <c r="CH266" s="21">
        <v>266</v>
      </c>
      <c r="CI266" s="21">
        <v>266</v>
      </c>
      <c r="CJ266" s="21">
        <v>266</v>
      </c>
      <c r="CK266" s="21">
        <v>266</v>
      </c>
      <c r="CL266" s="21">
        <v>266</v>
      </c>
      <c r="CM266" s="21">
        <v>266</v>
      </c>
      <c r="CN266" s="21">
        <v>266</v>
      </c>
      <c r="CO266" s="21">
        <v>266</v>
      </c>
      <c r="CP266" s="21">
        <v>266</v>
      </c>
      <c r="CQ266" s="21">
        <v>266</v>
      </c>
      <c r="CR266" s="21">
        <v>266</v>
      </c>
      <c r="CS266" s="21">
        <v>266</v>
      </c>
      <c r="CT266" s="21">
        <v>266</v>
      </c>
      <c r="CU266" s="21">
        <v>266</v>
      </c>
      <c r="CV266" s="21">
        <v>266</v>
      </c>
      <c r="CW266" s="21"/>
      <c r="CX266" s="21">
        <v>266</v>
      </c>
      <c r="CY266" s="21">
        <v>266</v>
      </c>
    </row>
    <row r="267" spans="1:103" hidden="1" x14ac:dyDescent="0.25">
      <c r="A267" s="47" t="s">
        <v>10151</v>
      </c>
      <c r="B267" s="48">
        <v>267</v>
      </c>
      <c r="C267" s="48">
        <v>267</v>
      </c>
      <c r="D267" s="48">
        <v>267</v>
      </c>
      <c r="E267" s="48">
        <v>267</v>
      </c>
      <c r="F267" s="48">
        <v>267</v>
      </c>
      <c r="G267" s="48"/>
      <c r="H267" s="48"/>
      <c r="I267" s="48"/>
      <c r="J267" s="48"/>
      <c r="K267" s="48"/>
      <c r="L267" s="48"/>
      <c r="M267" s="48"/>
      <c r="N267" s="48"/>
      <c r="O267" s="48"/>
      <c r="P267" s="48"/>
      <c r="Q267" s="48"/>
      <c r="R267" s="48">
        <v>267</v>
      </c>
      <c r="S267" s="48">
        <v>267</v>
      </c>
      <c r="T267" s="48"/>
      <c r="U267" s="48">
        <v>267</v>
      </c>
      <c r="V267" s="48">
        <v>267</v>
      </c>
      <c r="W267" s="48">
        <v>267</v>
      </c>
      <c r="X267" s="48">
        <v>267</v>
      </c>
      <c r="Y267" s="48">
        <v>267</v>
      </c>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v>267</v>
      </c>
      <c r="AX267" s="48"/>
      <c r="AY267" s="48">
        <v>267</v>
      </c>
      <c r="AZ267" s="48">
        <v>267</v>
      </c>
      <c r="BA267" s="48">
        <v>267</v>
      </c>
      <c r="BB267" s="48"/>
      <c r="BC267" s="49">
        <v>267</v>
      </c>
      <c r="BD267" s="48">
        <v>267</v>
      </c>
      <c r="BE267" s="48">
        <v>267</v>
      </c>
      <c r="BF267" s="48">
        <v>267</v>
      </c>
      <c r="BG267" s="48">
        <v>267</v>
      </c>
      <c r="BH267" s="48">
        <v>267</v>
      </c>
      <c r="BI267" s="48">
        <v>267</v>
      </c>
      <c r="BJ267" s="48">
        <v>267</v>
      </c>
      <c r="BK267" s="48">
        <v>267</v>
      </c>
      <c r="BL267" s="48">
        <v>267</v>
      </c>
      <c r="BM267" s="48">
        <v>267</v>
      </c>
      <c r="BN267" s="48">
        <v>267</v>
      </c>
      <c r="BO267" s="48">
        <v>267</v>
      </c>
      <c r="BP267" s="48">
        <v>267</v>
      </c>
      <c r="BQ267" s="48">
        <v>267</v>
      </c>
      <c r="BR267" s="48">
        <v>267</v>
      </c>
      <c r="BS267" s="48">
        <v>267</v>
      </c>
      <c r="BT267" s="48">
        <v>267</v>
      </c>
      <c r="BU267" s="48">
        <v>267</v>
      </c>
      <c r="BV267" s="48">
        <v>267</v>
      </c>
      <c r="BW267" s="48">
        <v>267</v>
      </c>
      <c r="BX267" s="48">
        <v>267</v>
      </c>
      <c r="BY267" s="48">
        <v>267</v>
      </c>
      <c r="BZ267" s="48">
        <v>267</v>
      </c>
      <c r="CA267" s="48">
        <v>267</v>
      </c>
      <c r="CB267" s="48">
        <v>267</v>
      </c>
      <c r="CC267" s="48">
        <v>267</v>
      </c>
      <c r="CD267" s="48">
        <v>267</v>
      </c>
      <c r="CE267" s="48">
        <v>267</v>
      </c>
      <c r="CF267" s="48">
        <v>267</v>
      </c>
      <c r="CG267" s="48">
        <v>267</v>
      </c>
      <c r="CH267" s="48">
        <v>267</v>
      </c>
      <c r="CI267" s="48">
        <v>267</v>
      </c>
      <c r="CJ267" s="48">
        <v>267</v>
      </c>
      <c r="CK267" s="48">
        <v>267</v>
      </c>
      <c r="CL267" s="48">
        <v>267</v>
      </c>
      <c r="CM267" s="48">
        <v>267</v>
      </c>
      <c r="CN267" s="48">
        <v>267</v>
      </c>
      <c r="CO267" s="48">
        <v>267</v>
      </c>
      <c r="CP267" s="48">
        <v>267</v>
      </c>
      <c r="CQ267" s="48">
        <v>267</v>
      </c>
      <c r="CR267" s="48">
        <v>267</v>
      </c>
      <c r="CS267" s="48">
        <v>267</v>
      </c>
      <c r="CT267" s="48">
        <v>267</v>
      </c>
      <c r="CU267" s="48">
        <v>267</v>
      </c>
      <c r="CV267" s="48">
        <v>267</v>
      </c>
      <c r="CW267" s="48"/>
      <c r="CX267" s="48">
        <v>267</v>
      </c>
      <c r="CY267" s="48">
        <v>267</v>
      </c>
    </row>
    <row r="268" spans="1:103" hidden="1" x14ac:dyDescent="0.25">
      <c r="A268" s="47" t="s">
        <v>10151</v>
      </c>
      <c r="B268" s="48">
        <v>268</v>
      </c>
      <c r="C268" s="48">
        <v>268</v>
      </c>
      <c r="D268" s="48">
        <v>268</v>
      </c>
      <c r="E268" s="48">
        <v>268</v>
      </c>
      <c r="F268" s="48">
        <v>268</v>
      </c>
      <c r="G268" s="48"/>
      <c r="H268" s="48"/>
      <c r="I268" s="48"/>
      <c r="J268" s="48"/>
      <c r="K268" s="48"/>
      <c r="L268" s="48"/>
      <c r="M268" s="48"/>
      <c r="N268" s="48"/>
      <c r="O268" s="48"/>
      <c r="P268" s="48"/>
      <c r="Q268" s="48"/>
      <c r="R268" s="48">
        <v>268</v>
      </c>
      <c r="S268" s="48">
        <v>268</v>
      </c>
      <c r="T268" s="48"/>
      <c r="U268" s="48"/>
      <c r="V268" s="48">
        <v>268</v>
      </c>
      <c r="W268" s="48">
        <v>268</v>
      </c>
      <c r="X268" s="48">
        <v>268</v>
      </c>
      <c r="Y268" s="48">
        <v>268</v>
      </c>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v>268</v>
      </c>
      <c r="AX268" s="48"/>
      <c r="AY268" s="48">
        <v>268</v>
      </c>
      <c r="AZ268" s="48">
        <v>268</v>
      </c>
      <c r="BA268" s="48">
        <v>268</v>
      </c>
      <c r="BB268" s="48"/>
      <c r="BC268" s="49">
        <v>268</v>
      </c>
      <c r="BD268" s="48">
        <v>268</v>
      </c>
      <c r="BE268" s="48">
        <v>268</v>
      </c>
      <c r="BF268" s="48">
        <v>268</v>
      </c>
      <c r="BG268" s="48">
        <v>268</v>
      </c>
      <c r="BH268" s="48">
        <v>268</v>
      </c>
      <c r="BI268" s="48">
        <v>268</v>
      </c>
      <c r="BJ268" s="48">
        <v>268</v>
      </c>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v>268</v>
      </c>
      <c r="CJ268" s="48"/>
      <c r="CK268" s="48">
        <v>268</v>
      </c>
      <c r="CL268" s="48"/>
      <c r="CM268" s="48"/>
      <c r="CN268" s="48">
        <v>268</v>
      </c>
      <c r="CO268" s="48">
        <v>268</v>
      </c>
      <c r="CP268" s="48">
        <v>268</v>
      </c>
      <c r="CQ268" s="48">
        <v>268</v>
      </c>
      <c r="CR268" s="48">
        <v>268</v>
      </c>
      <c r="CS268" s="48">
        <v>268</v>
      </c>
      <c r="CT268" s="48">
        <v>268</v>
      </c>
      <c r="CU268" s="48">
        <v>268</v>
      </c>
      <c r="CV268" s="48">
        <v>268</v>
      </c>
      <c r="CW268" s="48"/>
      <c r="CX268" s="48">
        <v>268</v>
      </c>
      <c r="CY268" s="48">
        <v>268</v>
      </c>
    </row>
    <row r="269" spans="1:103" hidden="1" x14ac:dyDescent="0.25">
      <c r="A269" s="47" t="s">
        <v>10151</v>
      </c>
      <c r="B269" s="48">
        <v>269</v>
      </c>
      <c r="C269" s="48">
        <v>269</v>
      </c>
      <c r="D269" s="48">
        <v>269</v>
      </c>
      <c r="E269" s="48">
        <v>269</v>
      </c>
      <c r="F269" s="48">
        <v>269</v>
      </c>
      <c r="G269" s="48"/>
      <c r="H269" s="48"/>
      <c r="I269" s="48"/>
      <c r="J269" s="48"/>
      <c r="K269" s="48"/>
      <c r="L269" s="48"/>
      <c r="M269" s="48"/>
      <c r="N269" s="48"/>
      <c r="O269" s="48"/>
      <c r="P269" s="48"/>
      <c r="Q269" s="48"/>
      <c r="R269" s="48">
        <v>269</v>
      </c>
      <c r="S269" s="48">
        <v>269</v>
      </c>
      <c r="T269" s="48"/>
      <c r="U269" s="48">
        <v>269</v>
      </c>
      <c r="V269" s="48">
        <v>269</v>
      </c>
      <c r="W269" s="48">
        <v>269</v>
      </c>
      <c r="X269" s="48">
        <v>269</v>
      </c>
      <c r="Y269" s="48">
        <v>269</v>
      </c>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v>269</v>
      </c>
      <c r="AX269" s="48"/>
      <c r="AY269" s="48">
        <v>269</v>
      </c>
      <c r="AZ269" s="48">
        <v>269</v>
      </c>
      <c r="BA269" s="48">
        <v>269</v>
      </c>
      <c r="BB269" s="48"/>
      <c r="BC269" s="49">
        <v>269</v>
      </c>
      <c r="BD269" s="48">
        <v>269</v>
      </c>
      <c r="BE269" s="48">
        <v>269</v>
      </c>
      <c r="BF269" s="48">
        <v>269</v>
      </c>
      <c r="BG269" s="48">
        <v>269</v>
      </c>
      <c r="BH269" s="48">
        <v>269</v>
      </c>
      <c r="BI269" s="48">
        <v>269</v>
      </c>
      <c r="BJ269" s="48">
        <v>269</v>
      </c>
      <c r="BK269" s="48">
        <v>269</v>
      </c>
      <c r="BL269" s="48">
        <v>269</v>
      </c>
      <c r="BM269" s="48">
        <v>269</v>
      </c>
      <c r="BN269" s="48">
        <v>269</v>
      </c>
      <c r="BO269" s="48">
        <v>269</v>
      </c>
      <c r="BP269" s="48">
        <v>269</v>
      </c>
      <c r="BQ269" s="48">
        <v>269</v>
      </c>
      <c r="BR269" s="48">
        <v>269</v>
      </c>
      <c r="BS269" s="48">
        <v>269</v>
      </c>
      <c r="BT269" s="48">
        <v>269</v>
      </c>
      <c r="BU269" s="48">
        <v>269</v>
      </c>
      <c r="BV269" s="48">
        <v>269</v>
      </c>
      <c r="BW269" s="48">
        <v>269</v>
      </c>
      <c r="BX269" s="48">
        <v>269</v>
      </c>
      <c r="BY269" s="48">
        <v>269</v>
      </c>
      <c r="BZ269" s="48">
        <v>269</v>
      </c>
      <c r="CA269" s="48">
        <v>269</v>
      </c>
      <c r="CB269" s="48">
        <v>269</v>
      </c>
      <c r="CC269" s="48">
        <v>269</v>
      </c>
      <c r="CD269" s="48">
        <v>269</v>
      </c>
      <c r="CE269" s="48">
        <v>269</v>
      </c>
      <c r="CF269" s="48">
        <v>269</v>
      </c>
      <c r="CG269" s="48">
        <v>269</v>
      </c>
      <c r="CH269" s="48">
        <v>269</v>
      </c>
      <c r="CI269" s="48">
        <v>269</v>
      </c>
      <c r="CJ269" s="48">
        <v>269</v>
      </c>
      <c r="CK269" s="48">
        <v>269</v>
      </c>
      <c r="CL269" s="48">
        <v>269</v>
      </c>
      <c r="CM269" s="48"/>
      <c r="CN269" s="48">
        <v>269</v>
      </c>
      <c r="CO269" s="48">
        <v>269</v>
      </c>
      <c r="CP269" s="48">
        <v>269</v>
      </c>
      <c r="CQ269" s="48">
        <v>269</v>
      </c>
      <c r="CR269" s="48">
        <v>269</v>
      </c>
      <c r="CS269" s="48">
        <v>269</v>
      </c>
      <c r="CT269" s="48">
        <v>269</v>
      </c>
      <c r="CU269" s="48">
        <v>269</v>
      </c>
      <c r="CV269" s="48">
        <v>269</v>
      </c>
      <c r="CW269" s="48"/>
      <c r="CX269" s="48">
        <v>269</v>
      </c>
      <c r="CY269" s="48">
        <v>269</v>
      </c>
    </row>
    <row r="270" spans="1:103" hidden="1" x14ac:dyDescent="0.25">
      <c r="A270" s="5" t="s">
        <v>10150</v>
      </c>
      <c r="B270" s="21"/>
      <c r="C270" s="21">
        <v>270</v>
      </c>
      <c r="D270" s="21">
        <v>270</v>
      </c>
      <c r="E270" s="21">
        <v>270</v>
      </c>
      <c r="F270" s="21">
        <v>270</v>
      </c>
      <c r="G270" s="21"/>
      <c r="H270" s="21"/>
      <c r="I270" s="21"/>
      <c r="J270" s="21"/>
      <c r="K270" s="21"/>
      <c r="L270" s="21"/>
      <c r="M270" s="21"/>
      <c r="N270" s="21"/>
      <c r="O270" s="21"/>
      <c r="P270" s="21"/>
      <c r="Q270" s="21"/>
      <c r="R270" s="21">
        <v>270</v>
      </c>
      <c r="S270" s="21">
        <v>270</v>
      </c>
      <c r="T270" s="21"/>
      <c r="U270" s="21"/>
      <c r="V270" s="21">
        <v>270</v>
      </c>
      <c r="W270" s="21">
        <v>270</v>
      </c>
      <c r="X270" s="21">
        <v>270</v>
      </c>
      <c r="Y270" s="21">
        <v>270</v>
      </c>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v>270</v>
      </c>
      <c r="AX270" s="21"/>
      <c r="AY270" s="21">
        <v>270</v>
      </c>
      <c r="AZ270" s="21">
        <v>270</v>
      </c>
      <c r="BA270" s="21">
        <v>270</v>
      </c>
      <c r="BB270" s="21"/>
      <c r="BC270" s="46">
        <v>270</v>
      </c>
      <c r="BD270" s="21">
        <v>270</v>
      </c>
      <c r="BE270" s="21">
        <v>270</v>
      </c>
      <c r="BF270" s="21">
        <v>270</v>
      </c>
      <c r="BG270" s="21">
        <v>270</v>
      </c>
      <c r="BH270" s="21">
        <v>270</v>
      </c>
      <c r="BI270" s="21">
        <v>270</v>
      </c>
      <c r="BJ270" s="21">
        <v>270</v>
      </c>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v>270</v>
      </c>
      <c r="CJ270" s="21"/>
      <c r="CK270" s="21">
        <v>270</v>
      </c>
      <c r="CL270" s="21"/>
      <c r="CM270" s="21"/>
      <c r="CN270" s="21">
        <v>270</v>
      </c>
      <c r="CO270" s="21">
        <v>270</v>
      </c>
      <c r="CP270" s="21">
        <v>270</v>
      </c>
      <c r="CQ270" s="21">
        <v>270</v>
      </c>
      <c r="CR270" s="21">
        <v>270</v>
      </c>
      <c r="CS270" s="21">
        <v>270</v>
      </c>
      <c r="CT270" s="21">
        <v>270</v>
      </c>
      <c r="CU270" s="21">
        <v>270</v>
      </c>
      <c r="CV270" s="21">
        <v>270</v>
      </c>
      <c r="CW270" s="21"/>
      <c r="CX270" s="21">
        <v>270</v>
      </c>
      <c r="CY270" s="21">
        <v>270</v>
      </c>
    </row>
    <row r="271" spans="1:103" hidden="1" x14ac:dyDescent="0.25">
      <c r="A271" s="47" t="s">
        <v>10151</v>
      </c>
      <c r="B271" s="48">
        <v>271</v>
      </c>
      <c r="C271" s="48">
        <v>271</v>
      </c>
      <c r="D271" s="48">
        <v>271</v>
      </c>
      <c r="E271" s="48">
        <v>271</v>
      </c>
      <c r="F271" s="48">
        <v>271</v>
      </c>
      <c r="G271" s="48"/>
      <c r="H271" s="48"/>
      <c r="I271" s="48"/>
      <c r="J271" s="48"/>
      <c r="K271" s="48"/>
      <c r="L271" s="48"/>
      <c r="M271" s="48"/>
      <c r="N271" s="48"/>
      <c r="O271" s="48"/>
      <c r="P271" s="48"/>
      <c r="Q271" s="48"/>
      <c r="R271" s="48">
        <v>271</v>
      </c>
      <c r="S271" s="48">
        <v>271</v>
      </c>
      <c r="T271" s="48"/>
      <c r="U271" s="48">
        <v>271</v>
      </c>
      <c r="V271" s="48">
        <v>271</v>
      </c>
      <c r="W271" s="48">
        <v>271</v>
      </c>
      <c r="X271" s="48">
        <v>271</v>
      </c>
      <c r="Y271" s="48">
        <v>271</v>
      </c>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v>271</v>
      </c>
      <c r="AX271" s="48"/>
      <c r="AY271" s="48">
        <v>271</v>
      </c>
      <c r="AZ271" s="48">
        <v>271</v>
      </c>
      <c r="BA271" s="48">
        <v>271</v>
      </c>
      <c r="BB271" s="48"/>
      <c r="BC271" s="49">
        <v>271</v>
      </c>
      <c r="BD271" s="48">
        <v>271</v>
      </c>
      <c r="BE271" s="48">
        <v>271</v>
      </c>
      <c r="BF271" s="48">
        <v>271</v>
      </c>
      <c r="BG271" s="48">
        <v>271</v>
      </c>
      <c r="BH271" s="48">
        <v>271</v>
      </c>
      <c r="BI271" s="48">
        <v>271</v>
      </c>
      <c r="BJ271" s="48">
        <v>271</v>
      </c>
      <c r="BK271" s="48">
        <v>271</v>
      </c>
      <c r="BL271" s="48">
        <v>271</v>
      </c>
      <c r="BM271" s="48">
        <v>271</v>
      </c>
      <c r="BN271" s="48">
        <v>271</v>
      </c>
      <c r="BO271" s="48">
        <v>271</v>
      </c>
      <c r="BP271" s="48">
        <v>271</v>
      </c>
      <c r="BQ271" s="48">
        <v>271</v>
      </c>
      <c r="BR271" s="48">
        <v>271</v>
      </c>
      <c r="BS271" s="48">
        <v>271</v>
      </c>
      <c r="BT271" s="48">
        <v>271</v>
      </c>
      <c r="BU271" s="48">
        <v>271</v>
      </c>
      <c r="BV271" s="48">
        <v>271</v>
      </c>
      <c r="BW271" s="48">
        <v>271</v>
      </c>
      <c r="BX271" s="48">
        <v>271</v>
      </c>
      <c r="BY271" s="48">
        <v>271</v>
      </c>
      <c r="BZ271" s="48">
        <v>271</v>
      </c>
      <c r="CA271" s="48">
        <v>271</v>
      </c>
      <c r="CB271" s="48">
        <v>271</v>
      </c>
      <c r="CC271" s="48"/>
      <c r="CD271" s="48">
        <v>271</v>
      </c>
      <c r="CE271" s="48">
        <v>271</v>
      </c>
      <c r="CF271" s="48">
        <v>271</v>
      </c>
      <c r="CG271" s="48">
        <v>271</v>
      </c>
      <c r="CH271" s="48">
        <v>271</v>
      </c>
      <c r="CI271" s="48">
        <v>271</v>
      </c>
      <c r="CJ271" s="48">
        <v>271</v>
      </c>
      <c r="CK271" s="48">
        <v>271</v>
      </c>
      <c r="CL271" s="48">
        <v>271</v>
      </c>
      <c r="CM271" s="48">
        <v>271</v>
      </c>
      <c r="CN271" s="48">
        <v>271</v>
      </c>
      <c r="CO271" s="48">
        <v>271</v>
      </c>
      <c r="CP271" s="48">
        <v>271</v>
      </c>
      <c r="CQ271" s="48">
        <v>271</v>
      </c>
      <c r="CR271" s="48">
        <v>271</v>
      </c>
      <c r="CS271" s="48">
        <v>271</v>
      </c>
      <c r="CT271" s="48">
        <v>271</v>
      </c>
      <c r="CU271" s="48">
        <v>271</v>
      </c>
      <c r="CV271" s="48">
        <v>271</v>
      </c>
      <c r="CW271" s="48"/>
      <c r="CX271" s="48">
        <v>271</v>
      </c>
      <c r="CY271" s="48">
        <v>271</v>
      </c>
    </row>
    <row r="272" spans="1:103" hidden="1" x14ac:dyDescent="0.25">
      <c r="A272" s="47" t="s">
        <v>10151</v>
      </c>
      <c r="B272" s="48">
        <v>272</v>
      </c>
      <c r="C272" s="48">
        <v>272</v>
      </c>
      <c r="D272" s="48">
        <v>272</v>
      </c>
      <c r="E272" s="48">
        <v>272</v>
      </c>
      <c r="F272" s="48">
        <v>272</v>
      </c>
      <c r="G272" s="48"/>
      <c r="H272" s="48"/>
      <c r="I272" s="48"/>
      <c r="J272" s="48"/>
      <c r="K272" s="48"/>
      <c r="L272" s="48"/>
      <c r="M272" s="48"/>
      <c r="N272" s="48"/>
      <c r="O272" s="48"/>
      <c r="P272" s="48"/>
      <c r="Q272" s="48"/>
      <c r="R272" s="48">
        <v>272</v>
      </c>
      <c r="S272" s="48">
        <v>272</v>
      </c>
      <c r="T272" s="48"/>
      <c r="U272" s="48"/>
      <c r="V272" s="48">
        <v>272</v>
      </c>
      <c r="W272" s="48">
        <v>272</v>
      </c>
      <c r="X272" s="48">
        <v>272</v>
      </c>
      <c r="Y272" s="48">
        <v>272</v>
      </c>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v>272</v>
      </c>
      <c r="AX272" s="48"/>
      <c r="AY272" s="48">
        <v>272</v>
      </c>
      <c r="AZ272" s="48">
        <v>272</v>
      </c>
      <c r="BA272" s="48">
        <v>272</v>
      </c>
      <c r="BB272" s="48"/>
      <c r="BC272" s="49">
        <v>272</v>
      </c>
      <c r="BD272" s="48">
        <v>272</v>
      </c>
      <c r="BE272" s="48">
        <v>272</v>
      </c>
      <c r="BF272" s="48">
        <v>272</v>
      </c>
      <c r="BG272" s="48">
        <v>272</v>
      </c>
      <c r="BH272" s="48">
        <v>272</v>
      </c>
      <c r="BI272" s="48">
        <v>272</v>
      </c>
      <c r="BJ272" s="48">
        <v>272</v>
      </c>
      <c r="BK272" s="48">
        <v>272</v>
      </c>
      <c r="BL272" s="48">
        <v>272</v>
      </c>
      <c r="BM272" s="48">
        <v>272</v>
      </c>
      <c r="BN272" s="48">
        <v>272</v>
      </c>
      <c r="BO272" s="48"/>
      <c r="BP272" s="48">
        <v>272</v>
      </c>
      <c r="BQ272" s="48">
        <v>272</v>
      </c>
      <c r="BR272" s="48"/>
      <c r="BS272" s="48">
        <v>272</v>
      </c>
      <c r="BT272" s="48">
        <v>272</v>
      </c>
      <c r="BU272" s="48">
        <v>272</v>
      </c>
      <c r="BV272" s="48">
        <v>272</v>
      </c>
      <c r="BW272" s="48">
        <v>272</v>
      </c>
      <c r="BX272" s="48">
        <v>272</v>
      </c>
      <c r="BY272" s="48">
        <v>272</v>
      </c>
      <c r="BZ272" s="48">
        <v>272</v>
      </c>
      <c r="CA272" s="48">
        <v>272</v>
      </c>
      <c r="CB272" s="48">
        <v>272</v>
      </c>
      <c r="CC272" s="48"/>
      <c r="CD272" s="48">
        <v>272</v>
      </c>
      <c r="CE272" s="48">
        <v>272</v>
      </c>
      <c r="CF272" s="48">
        <v>272</v>
      </c>
      <c r="CG272" s="48">
        <v>272</v>
      </c>
      <c r="CH272" s="48">
        <v>272</v>
      </c>
      <c r="CI272" s="48">
        <v>272</v>
      </c>
      <c r="CJ272" s="48">
        <v>272</v>
      </c>
      <c r="CK272" s="48">
        <v>272</v>
      </c>
      <c r="CL272" s="48"/>
      <c r="CM272" s="48">
        <v>272</v>
      </c>
      <c r="CN272" s="48">
        <v>272</v>
      </c>
      <c r="CO272" s="48">
        <v>272</v>
      </c>
      <c r="CP272" s="48">
        <v>272</v>
      </c>
      <c r="CQ272" s="48">
        <v>272</v>
      </c>
      <c r="CR272" s="48">
        <v>272</v>
      </c>
      <c r="CS272" s="48">
        <v>272</v>
      </c>
      <c r="CT272" s="48">
        <v>272</v>
      </c>
      <c r="CU272" s="48">
        <v>272</v>
      </c>
      <c r="CV272" s="48">
        <v>272</v>
      </c>
      <c r="CW272" s="48"/>
      <c r="CX272" s="48">
        <v>272</v>
      </c>
      <c r="CY272" s="48">
        <v>272</v>
      </c>
    </row>
    <row r="273" spans="1:103" hidden="1" x14ac:dyDescent="0.25">
      <c r="A273" s="56" t="s">
        <v>665</v>
      </c>
      <c r="B273" s="57">
        <v>273</v>
      </c>
      <c r="C273" s="57"/>
      <c r="D273" s="57">
        <v>273</v>
      </c>
      <c r="E273" s="57"/>
      <c r="F273" s="57"/>
      <c r="G273" s="57"/>
      <c r="H273" s="57"/>
      <c r="I273" s="57"/>
      <c r="J273" s="57"/>
      <c r="K273" s="57"/>
      <c r="L273" s="57"/>
      <c r="M273" s="57"/>
      <c r="N273" s="57"/>
      <c r="O273" s="57"/>
      <c r="P273" s="57"/>
      <c r="Q273" s="57">
        <v>273</v>
      </c>
      <c r="R273" s="57"/>
      <c r="S273" s="57"/>
      <c r="T273" s="57"/>
      <c r="U273" s="57"/>
      <c r="V273" s="57"/>
      <c r="W273" s="57"/>
      <c r="X273" s="57">
        <v>273</v>
      </c>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v>273</v>
      </c>
      <c r="AX273" s="57"/>
      <c r="AY273" s="57"/>
      <c r="AZ273" s="57"/>
      <c r="BA273" s="57"/>
      <c r="BB273" s="57"/>
      <c r="BC273" s="58">
        <v>273</v>
      </c>
      <c r="BD273" s="57">
        <v>273</v>
      </c>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v>273</v>
      </c>
      <c r="CW273" s="57"/>
      <c r="CX273" s="57">
        <v>273</v>
      </c>
      <c r="CY273" s="57">
        <v>273</v>
      </c>
    </row>
    <row r="274" spans="1:103" hidden="1" x14ac:dyDescent="0.25">
      <c r="A274" s="5" t="s">
        <v>10150</v>
      </c>
      <c r="B274" s="21"/>
      <c r="C274" s="21"/>
      <c r="D274" s="21">
        <v>274</v>
      </c>
      <c r="E274" s="21"/>
      <c r="F274" s="21"/>
      <c r="G274" s="21"/>
      <c r="H274" s="21"/>
      <c r="I274" s="21"/>
      <c r="J274" s="21"/>
      <c r="K274" s="21"/>
      <c r="L274" s="21"/>
      <c r="M274" s="21"/>
      <c r="N274" s="21"/>
      <c r="O274" s="21"/>
      <c r="P274" s="21"/>
      <c r="Q274" s="21">
        <v>274</v>
      </c>
      <c r="R274" s="21"/>
      <c r="S274" s="21"/>
      <c r="T274" s="21"/>
      <c r="U274" s="21"/>
      <c r="V274" s="21"/>
      <c r="W274" s="21"/>
      <c r="X274" s="21">
        <v>274</v>
      </c>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v>274</v>
      </c>
      <c r="AX274" s="21"/>
      <c r="AY274" s="21"/>
      <c r="AZ274" s="21"/>
      <c r="BA274" s="21"/>
      <c r="BB274" s="21"/>
      <c r="BC274" s="46">
        <v>274</v>
      </c>
      <c r="BD274" s="21">
        <v>274</v>
      </c>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v>274</v>
      </c>
      <c r="CW274" s="21"/>
      <c r="CX274" s="21">
        <v>274</v>
      </c>
      <c r="CY274" s="21">
        <v>274</v>
      </c>
    </row>
    <row r="275" spans="1:103" hidden="1" x14ac:dyDescent="0.25">
      <c r="A275" s="5" t="s">
        <v>10150</v>
      </c>
      <c r="B275" s="21"/>
      <c r="C275" s="21">
        <v>276</v>
      </c>
      <c r="D275" s="21">
        <v>276</v>
      </c>
      <c r="E275" s="21">
        <v>276</v>
      </c>
      <c r="F275" s="21">
        <v>276</v>
      </c>
      <c r="G275" s="21"/>
      <c r="H275" s="21"/>
      <c r="I275" s="21"/>
      <c r="J275" s="21"/>
      <c r="K275" s="21"/>
      <c r="L275" s="21"/>
      <c r="M275" s="21"/>
      <c r="N275" s="21"/>
      <c r="O275" s="21"/>
      <c r="P275" s="21"/>
      <c r="Q275" s="21"/>
      <c r="R275" s="21">
        <v>276</v>
      </c>
      <c r="S275" s="21">
        <v>276</v>
      </c>
      <c r="T275" s="21"/>
      <c r="U275" s="21">
        <v>276</v>
      </c>
      <c r="V275" s="21">
        <v>276</v>
      </c>
      <c r="W275" s="21">
        <v>276</v>
      </c>
      <c r="X275" s="21">
        <v>276</v>
      </c>
      <c r="Y275" s="21">
        <v>276</v>
      </c>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v>276</v>
      </c>
      <c r="AX275" s="21"/>
      <c r="AY275" s="21">
        <v>276</v>
      </c>
      <c r="AZ275" s="21">
        <v>276</v>
      </c>
      <c r="BA275" s="21">
        <v>276</v>
      </c>
      <c r="BB275" s="21"/>
      <c r="BC275" s="46">
        <v>276</v>
      </c>
      <c r="BD275" s="21">
        <v>276</v>
      </c>
      <c r="BE275" s="21">
        <v>276</v>
      </c>
      <c r="BF275" s="21">
        <v>276</v>
      </c>
      <c r="BG275" s="21">
        <v>276</v>
      </c>
      <c r="BH275" s="21">
        <v>276</v>
      </c>
      <c r="BI275" s="21">
        <v>276</v>
      </c>
      <c r="BJ275" s="21">
        <v>276</v>
      </c>
      <c r="BK275" s="21">
        <v>276</v>
      </c>
      <c r="BL275" s="21">
        <v>276</v>
      </c>
      <c r="BM275" s="21">
        <v>276</v>
      </c>
      <c r="BN275" s="21">
        <v>276</v>
      </c>
      <c r="BO275" s="21"/>
      <c r="BP275" s="21">
        <v>276</v>
      </c>
      <c r="BQ275" s="21">
        <v>276</v>
      </c>
      <c r="BR275" s="21">
        <v>276</v>
      </c>
      <c r="BS275" s="21">
        <v>276</v>
      </c>
      <c r="BT275" s="21">
        <v>276</v>
      </c>
      <c r="BU275" s="21">
        <v>276</v>
      </c>
      <c r="BV275" s="21">
        <v>276</v>
      </c>
      <c r="BW275" s="21">
        <v>276</v>
      </c>
      <c r="BX275" s="21">
        <v>276</v>
      </c>
      <c r="BY275" s="21">
        <v>276</v>
      </c>
      <c r="BZ275" s="21">
        <v>276</v>
      </c>
      <c r="CA275" s="21">
        <v>276</v>
      </c>
      <c r="CB275" s="21"/>
      <c r="CC275" s="21"/>
      <c r="CD275" s="21"/>
      <c r="CE275" s="21">
        <v>276</v>
      </c>
      <c r="CF275" s="21"/>
      <c r="CG275" s="21">
        <v>276</v>
      </c>
      <c r="CH275" s="21">
        <v>276</v>
      </c>
      <c r="CI275" s="21">
        <v>276</v>
      </c>
      <c r="CJ275" s="21">
        <v>276</v>
      </c>
      <c r="CK275" s="21">
        <v>276</v>
      </c>
      <c r="CL275" s="21">
        <v>276</v>
      </c>
      <c r="CM275" s="21">
        <v>276</v>
      </c>
      <c r="CN275" s="21">
        <v>276</v>
      </c>
      <c r="CO275" s="21">
        <v>276</v>
      </c>
      <c r="CP275" s="21">
        <v>276</v>
      </c>
      <c r="CQ275" s="21">
        <v>276</v>
      </c>
      <c r="CR275" s="21">
        <v>276</v>
      </c>
      <c r="CS275" s="21">
        <v>276</v>
      </c>
      <c r="CT275" s="21">
        <v>276</v>
      </c>
      <c r="CU275" s="21">
        <v>276</v>
      </c>
      <c r="CV275" s="21">
        <v>276</v>
      </c>
      <c r="CW275" s="21"/>
      <c r="CX275" s="21">
        <v>276</v>
      </c>
      <c r="CY275" s="21">
        <v>276</v>
      </c>
    </row>
    <row r="276" spans="1:103" hidden="1" x14ac:dyDescent="0.25">
      <c r="A276" s="47" t="s">
        <v>10151</v>
      </c>
      <c r="B276" s="48">
        <v>277</v>
      </c>
      <c r="C276" s="48"/>
      <c r="D276" s="48">
        <v>277</v>
      </c>
      <c r="E276" s="48">
        <v>277</v>
      </c>
      <c r="F276" s="48">
        <v>277</v>
      </c>
      <c r="G276" s="48"/>
      <c r="H276" s="48"/>
      <c r="I276" s="48"/>
      <c r="J276" s="48"/>
      <c r="K276" s="48"/>
      <c r="L276" s="48"/>
      <c r="M276" s="48"/>
      <c r="N276" s="48"/>
      <c r="O276" s="48"/>
      <c r="P276" s="48"/>
      <c r="Q276" s="48"/>
      <c r="R276" s="48">
        <v>277</v>
      </c>
      <c r="S276" s="48">
        <v>277</v>
      </c>
      <c r="T276" s="48"/>
      <c r="U276" s="48">
        <v>277</v>
      </c>
      <c r="V276" s="48">
        <v>277</v>
      </c>
      <c r="W276" s="48">
        <v>277</v>
      </c>
      <c r="X276" s="48">
        <v>277</v>
      </c>
      <c r="Y276" s="48">
        <v>277</v>
      </c>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v>277</v>
      </c>
      <c r="AX276" s="48"/>
      <c r="AY276" s="48">
        <v>277</v>
      </c>
      <c r="AZ276" s="48">
        <v>277</v>
      </c>
      <c r="BA276" s="48"/>
      <c r="BB276" s="48"/>
      <c r="BC276" s="49">
        <v>277</v>
      </c>
      <c r="BD276" s="48">
        <v>277</v>
      </c>
      <c r="BE276" s="48">
        <v>277</v>
      </c>
      <c r="BF276" s="48">
        <v>277</v>
      </c>
      <c r="BG276" s="48">
        <v>277</v>
      </c>
      <c r="BH276" s="48">
        <v>277</v>
      </c>
      <c r="BI276" s="48">
        <v>277</v>
      </c>
      <c r="BJ276" s="48">
        <v>277</v>
      </c>
      <c r="BK276" s="48">
        <v>277</v>
      </c>
      <c r="BL276" s="48">
        <v>277</v>
      </c>
      <c r="BM276" s="48">
        <v>277</v>
      </c>
      <c r="BN276" s="48">
        <v>277</v>
      </c>
      <c r="BO276" s="48"/>
      <c r="BP276" s="48">
        <v>277</v>
      </c>
      <c r="BQ276" s="48">
        <v>277</v>
      </c>
      <c r="BR276" s="48">
        <v>277</v>
      </c>
      <c r="BS276" s="48">
        <v>277</v>
      </c>
      <c r="BT276" s="48">
        <v>277</v>
      </c>
      <c r="BU276" s="48">
        <v>277</v>
      </c>
      <c r="BV276" s="48">
        <v>277</v>
      </c>
      <c r="BW276" s="48">
        <v>277</v>
      </c>
      <c r="BX276" s="48">
        <v>277</v>
      </c>
      <c r="BY276" s="48">
        <v>277</v>
      </c>
      <c r="BZ276" s="48">
        <v>277</v>
      </c>
      <c r="CA276" s="48">
        <v>277</v>
      </c>
      <c r="CB276" s="48"/>
      <c r="CC276" s="48"/>
      <c r="CD276" s="48"/>
      <c r="CE276" s="48">
        <v>277</v>
      </c>
      <c r="CF276" s="48"/>
      <c r="CG276" s="48">
        <v>277</v>
      </c>
      <c r="CH276" s="48">
        <v>277</v>
      </c>
      <c r="CI276" s="48">
        <v>277</v>
      </c>
      <c r="CJ276" s="48">
        <v>277</v>
      </c>
      <c r="CK276" s="48">
        <v>277</v>
      </c>
      <c r="CL276" s="48">
        <v>277</v>
      </c>
      <c r="CM276" s="48"/>
      <c r="CN276" s="48">
        <v>277</v>
      </c>
      <c r="CO276" s="48">
        <v>277</v>
      </c>
      <c r="CP276" s="48">
        <v>277</v>
      </c>
      <c r="CQ276" s="48">
        <v>277</v>
      </c>
      <c r="CR276" s="48">
        <v>277</v>
      </c>
      <c r="CS276" s="48">
        <v>277</v>
      </c>
      <c r="CT276" s="48">
        <v>277</v>
      </c>
      <c r="CU276" s="48">
        <v>277</v>
      </c>
      <c r="CV276" s="48">
        <v>277</v>
      </c>
      <c r="CW276" s="48"/>
      <c r="CX276" s="48">
        <v>277</v>
      </c>
      <c r="CY276" s="48">
        <v>277</v>
      </c>
    </row>
    <row r="277" spans="1:103" hidden="1" x14ac:dyDescent="0.25">
      <c r="A277" s="47" t="s">
        <v>10151</v>
      </c>
      <c r="B277" s="48">
        <v>278</v>
      </c>
      <c r="C277" s="48"/>
      <c r="D277" s="48">
        <v>278</v>
      </c>
      <c r="E277" s="48">
        <v>278</v>
      </c>
      <c r="F277" s="48">
        <v>278</v>
      </c>
      <c r="G277" s="48"/>
      <c r="H277" s="48"/>
      <c r="I277" s="48"/>
      <c r="J277" s="48"/>
      <c r="K277" s="48"/>
      <c r="L277" s="48"/>
      <c r="M277" s="48"/>
      <c r="N277" s="48"/>
      <c r="O277" s="48"/>
      <c r="P277" s="48"/>
      <c r="Q277" s="48"/>
      <c r="R277" s="48">
        <v>278</v>
      </c>
      <c r="S277" s="48">
        <v>278</v>
      </c>
      <c r="T277" s="48"/>
      <c r="U277" s="48">
        <v>278</v>
      </c>
      <c r="V277" s="48">
        <v>278</v>
      </c>
      <c r="W277" s="48">
        <v>278</v>
      </c>
      <c r="X277" s="48">
        <v>278</v>
      </c>
      <c r="Y277" s="48">
        <v>278</v>
      </c>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v>278</v>
      </c>
      <c r="AX277" s="48"/>
      <c r="AY277" s="48">
        <v>278</v>
      </c>
      <c r="AZ277" s="48">
        <v>278</v>
      </c>
      <c r="BA277" s="48"/>
      <c r="BB277" s="48"/>
      <c r="BC277" s="49">
        <v>278</v>
      </c>
      <c r="BD277" s="48">
        <v>278</v>
      </c>
      <c r="BE277" s="48">
        <v>278</v>
      </c>
      <c r="BF277" s="48">
        <v>278</v>
      </c>
      <c r="BG277" s="48">
        <v>278</v>
      </c>
      <c r="BH277" s="48">
        <v>278</v>
      </c>
      <c r="BI277" s="48">
        <v>278</v>
      </c>
      <c r="BJ277" s="48">
        <v>278</v>
      </c>
      <c r="BK277" s="48">
        <v>278</v>
      </c>
      <c r="BL277" s="48">
        <v>278</v>
      </c>
      <c r="BM277" s="48">
        <v>278</v>
      </c>
      <c r="BN277" s="48">
        <v>278</v>
      </c>
      <c r="BO277" s="48"/>
      <c r="BP277" s="48">
        <v>278</v>
      </c>
      <c r="BQ277" s="48">
        <v>278</v>
      </c>
      <c r="BR277" s="48">
        <v>278</v>
      </c>
      <c r="BS277" s="48">
        <v>278</v>
      </c>
      <c r="BT277" s="48">
        <v>278</v>
      </c>
      <c r="BU277" s="48">
        <v>278</v>
      </c>
      <c r="BV277" s="48">
        <v>278</v>
      </c>
      <c r="BW277" s="48">
        <v>278</v>
      </c>
      <c r="BX277" s="48">
        <v>278</v>
      </c>
      <c r="BY277" s="48">
        <v>278</v>
      </c>
      <c r="BZ277" s="48">
        <v>278</v>
      </c>
      <c r="CA277" s="48">
        <v>278</v>
      </c>
      <c r="CB277" s="48"/>
      <c r="CC277" s="48"/>
      <c r="CD277" s="48"/>
      <c r="CE277" s="48">
        <v>278</v>
      </c>
      <c r="CF277" s="48"/>
      <c r="CG277" s="48">
        <v>278</v>
      </c>
      <c r="CH277" s="48">
        <v>278</v>
      </c>
      <c r="CI277" s="48">
        <v>278</v>
      </c>
      <c r="CJ277" s="48">
        <v>278</v>
      </c>
      <c r="CK277" s="48">
        <v>278</v>
      </c>
      <c r="CL277" s="48">
        <v>278</v>
      </c>
      <c r="CM277" s="48">
        <v>278</v>
      </c>
      <c r="CN277" s="48">
        <v>278</v>
      </c>
      <c r="CO277" s="48">
        <v>278</v>
      </c>
      <c r="CP277" s="48">
        <v>278</v>
      </c>
      <c r="CQ277" s="48">
        <v>278</v>
      </c>
      <c r="CR277" s="48">
        <v>278</v>
      </c>
      <c r="CS277" s="48">
        <v>278</v>
      </c>
      <c r="CT277" s="48">
        <v>278</v>
      </c>
      <c r="CU277" s="48">
        <v>278</v>
      </c>
      <c r="CV277" s="48">
        <v>278</v>
      </c>
      <c r="CW277" s="48"/>
      <c r="CX277" s="48">
        <v>278</v>
      </c>
      <c r="CY277" s="48">
        <v>278</v>
      </c>
    </row>
    <row r="278" spans="1:103" hidden="1" x14ac:dyDescent="0.25">
      <c r="A278" s="47" t="s">
        <v>10151</v>
      </c>
      <c r="B278" s="48">
        <v>279</v>
      </c>
      <c r="C278" s="48"/>
      <c r="D278" s="48">
        <v>279</v>
      </c>
      <c r="E278" s="48">
        <v>279</v>
      </c>
      <c r="F278" s="48">
        <v>279</v>
      </c>
      <c r="G278" s="48"/>
      <c r="H278" s="48"/>
      <c r="I278" s="48"/>
      <c r="J278" s="48"/>
      <c r="K278" s="48"/>
      <c r="L278" s="48"/>
      <c r="M278" s="48"/>
      <c r="N278" s="48"/>
      <c r="O278" s="48"/>
      <c r="P278" s="48"/>
      <c r="Q278" s="48"/>
      <c r="R278" s="48">
        <v>279</v>
      </c>
      <c r="S278" s="48">
        <v>279</v>
      </c>
      <c r="T278" s="48"/>
      <c r="U278" s="48"/>
      <c r="V278" s="48">
        <v>279</v>
      </c>
      <c r="W278" s="48">
        <v>279</v>
      </c>
      <c r="X278" s="48">
        <v>279</v>
      </c>
      <c r="Y278" s="48">
        <v>279</v>
      </c>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v>279</v>
      </c>
      <c r="AX278" s="48"/>
      <c r="AY278" s="48">
        <v>279</v>
      </c>
      <c r="AZ278" s="48">
        <v>279</v>
      </c>
      <c r="BA278" s="48"/>
      <c r="BB278" s="48"/>
      <c r="BC278" s="49">
        <v>279</v>
      </c>
      <c r="BD278" s="48">
        <v>279</v>
      </c>
      <c r="BE278" s="48">
        <v>279</v>
      </c>
      <c r="BF278" s="48">
        <v>279</v>
      </c>
      <c r="BG278" s="48">
        <v>279</v>
      </c>
      <c r="BH278" s="48">
        <v>279</v>
      </c>
      <c r="BI278" s="48">
        <v>279</v>
      </c>
      <c r="BJ278" s="48">
        <v>279</v>
      </c>
      <c r="BK278" s="48">
        <v>279</v>
      </c>
      <c r="BL278" s="48">
        <v>279</v>
      </c>
      <c r="BM278" s="48">
        <v>279</v>
      </c>
      <c r="BN278" s="48">
        <v>279</v>
      </c>
      <c r="BO278" s="48"/>
      <c r="BP278" s="48">
        <v>279</v>
      </c>
      <c r="BQ278" s="48">
        <v>279</v>
      </c>
      <c r="BR278" s="48"/>
      <c r="BS278" s="48">
        <v>279</v>
      </c>
      <c r="BT278" s="48">
        <v>279</v>
      </c>
      <c r="BU278" s="48">
        <v>279</v>
      </c>
      <c r="BV278" s="48">
        <v>279</v>
      </c>
      <c r="BW278" s="48">
        <v>279</v>
      </c>
      <c r="BX278" s="48">
        <v>279</v>
      </c>
      <c r="BY278" s="48">
        <v>279</v>
      </c>
      <c r="BZ278" s="48">
        <v>279</v>
      </c>
      <c r="CA278" s="48">
        <v>279</v>
      </c>
      <c r="CB278" s="48"/>
      <c r="CC278" s="48"/>
      <c r="CD278" s="48"/>
      <c r="CE278" s="48">
        <v>279</v>
      </c>
      <c r="CF278" s="48"/>
      <c r="CG278" s="48">
        <v>279</v>
      </c>
      <c r="CH278" s="48">
        <v>279</v>
      </c>
      <c r="CI278" s="48">
        <v>279</v>
      </c>
      <c r="CJ278" s="48">
        <v>279</v>
      </c>
      <c r="CK278" s="48">
        <v>279</v>
      </c>
      <c r="CL278" s="48"/>
      <c r="CM278" s="48">
        <v>279</v>
      </c>
      <c r="CN278" s="48">
        <v>279</v>
      </c>
      <c r="CO278" s="48">
        <v>279</v>
      </c>
      <c r="CP278" s="48">
        <v>279</v>
      </c>
      <c r="CQ278" s="48">
        <v>279</v>
      </c>
      <c r="CR278" s="48">
        <v>279</v>
      </c>
      <c r="CS278" s="48">
        <v>279</v>
      </c>
      <c r="CT278" s="48">
        <v>279</v>
      </c>
      <c r="CU278" s="48">
        <v>279</v>
      </c>
      <c r="CV278" s="48">
        <v>279</v>
      </c>
      <c r="CW278" s="48"/>
      <c r="CX278" s="48">
        <v>279</v>
      </c>
      <c r="CY278" s="48">
        <v>279</v>
      </c>
    </row>
    <row r="279" spans="1:103" hidden="1" x14ac:dyDescent="0.25">
      <c r="A279" s="47" t="s">
        <v>10151</v>
      </c>
      <c r="B279" s="48">
        <v>280</v>
      </c>
      <c r="C279" s="48"/>
      <c r="D279" s="48">
        <v>280</v>
      </c>
      <c r="E279" s="48">
        <v>280</v>
      </c>
      <c r="F279" s="48">
        <v>280</v>
      </c>
      <c r="G279" s="48"/>
      <c r="H279" s="48"/>
      <c r="I279" s="48"/>
      <c r="J279" s="48"/>
      <c r="K279" s="48"/>
      <c r="L279" s="48"/>
      <c r="M279" s="48"/>
      <c r="N279" s="48"/>
      <c r="O279" s="48"/>
      <c r="P279" s="48"/>
      <c r="Q279" s="48"/>
      <c r="R279" s="48">
        <v>280</v>
      </c>
      <c r="S279" s="48">
        <v>280</v>
      </c>
      <c r="T279" s="48"/>
      <c r="U279" s="48">
        <v>280</v>
      </c>
      <c r="V279" s="48">
        <v>280</v>
      </c>
      <c r="W279" s="48">
        <v>280</v>
      </c>
      <c r="X279" s="48">
        <v>280</v>
      </c>
      <c r="Y279" s="48">
        <v>280</v>
      </c>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v>280</v>
      </c>
      <c r="AX279" s="48"/>
      <c r="AY279" s="48">
        <v>280</v>
      </c>
      <c r="AZ279" s="48">
        <v>280</v>
      </c>
      <c r="BA279" s="48"/>
      <c r="BB279" s="48"/>
      <c r="BC279" s="49">
        <v>280</v>
      </c>
      <c r="BD279" s="48">
        <v>280</v>
      </c>
      <c r="BE279" s="48">
        <v>280</v>
      </c>
      <c r="BF279" s="48">
        <v>280</v>
      </c>
      <c r="BG279" s="48">
        <v>280</v>
      </c>
      <c r="BH279" s="48">
        <v>280</v>
      </c>
      <c r="BI279" s="48">
        <v>280</v>
      </c>
      <c r="BJ279" s="48">
        <v>280</v>
      </c>
      <c r="BK279" s="48">
        <v>280</v>
      </c>
      <c r="BL279" s="48">
        <v>280</v>
      </c>
      <c r="BM279" s="48">
        <v>280</v>
      </c>
      <c r="BN279" s="48">
        <v>280</v>
      </c>
      <c r="BO279" s="48">
        <v>280</v>
      </c>
      <c r="BP279" s="48">
        <v>280</v>
      </c>
      <c r="BQ279" s="48">
        <v>280</v>
      </c>
      <c r="BR279" s="48">
        <v>280</v>
      </c>
      <c r="BS279" s="48">
        <v>280</v>
      </c>
      <c r="BT279" s="48">
        <v>280</v>
      </c>
      <c r="BU279" s="48">
        <v>280</v>
      </c>
      <c r="BV279" s="48">
        <v>280</v>
      </c>
      <c r="BW279" s="48">
        <v>280</v>
      </c>
      <c r="BX279" s="48">
        <v>280</v>
      </c>
      <c r="BY279" s="48">
        <v>280</v>
      </c>
      <c r="BZ279" s="48">
        <v>280</v>
      </c>
      <c r="CA279" s="48">
        <v>280</v>
      </c>
      <c r="CB279" s="48"/>
      <c r="CC279" s="48"/>
      <c r="CD279" s="48"/>
      <c r="CE279" s="48">
        <v>280</v>
      </c>
      <c r="CF279" s="48"/>
      <c r="CG279" s="48">
        <v>280</v>
      </c>
      <c r="CH279" s="48"/>
      <c r="CI279" s="48">
        <v>280</v>
      </c>
      <c r="CJ279" s="48">
        <v>280</v>
      </c>
      <c r="CK279" s="48">
        <v>280</v>
      </c>
      <c r="CL279" s="48">
        <v>280</v>
      </c>
      <c r="CM279" s="48"/>
      <c r="CN279" s="48">
        <v>280</v>
      </c>
      <c r="CO279" s="48">
        <v>280</v>
      </c>
      <c r="CP279" s="48">
        <v>280</v>
      </c>
      <c r="CQ279" s="48">
        <v>280</v>
      </c>
      <c r="CR279" s="48">
        <v>280</v>
      </c>
      <c r="CS279" s="48">
        <v>280</v>
      </c>
      <c r="CT279" s="48">
        <v>280</v>
      </c>
      <c r="CU279" s="48"/>
      <c r="CV279" s="48">
        <v>280</v>
      </c>
      <c r="CW279" s="48"/>
      <c r="CX279" s="48">
        <v>280</v>
      </c>
      <c r="CY279" s="48">
        <v>280</v>
      </c>
    </row>
    <row r="280" spans="1:103" hidden="1" x14ac:dyDescent="0.25">
      <c r="A280" s="5" t="s">
        <v>10150</v>
      </c>
      <c r="B280" s="21"/>
      <c r="C280" s="21"/>
      <c r="D280" s="21">
        <v>281</v>
      </c>
      <c r="E280" s="21"/>
      <c r="F280" s="21"/>
      <c r="G280" s="21">
        <v>281</v>
      </c>
      <c r="H280" s="21">
        <v>281</v>
      </c>
      <c r="I280" s="21"/>
      <c r="J280" s="21">
        <v>281</v>
      </c>
      <c r="K280" s="21">
        <v>281</v>
      </c>
      <c r="L280" s="21">
        <v>281</v>
      </c>
      <c r="M280" s="21">
        <v>281</v>
      </c>
      <c r="N280" s="21">
        <v>281</v>
      </c>
      <c r="O280" s="21">
        <v>281</v>
      </c>
      <c r="P280" s="21">
        <v>281</v>
      </c>
      <c r="Q280" s="21">
        <v>281</v>
      </c>
      <c r="R280" s="21"/>
      <c r="S280" s="21"/>
      <c r="T280" s="21"/>
      <c r="U280" s="21"/>
      <c r="V280" s="21"/>
      <c r="W280" s="21"/>
      <c r="X280" s="21">
        <v>281</v>
      </c>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v>281</v>
      </c>
      <c r="AX280" s="21"/>
      <c r="AY280" s="21"/>
      <c r="AZ280" s="21"/>
      <c r="BA280" s="21"/>
      <c r="BB280" s="21"/>
      <c r="BC280" s="46">
        <v>281</v>
      </c>
      <c r="BD280" s="21">
        <v>281</v>
      </c>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v>281</v>
      </c>
      <c r="CV280" s="21">
        <v>281</v>
      </c>
      <c r="CW280" s="21"/>
      <c r="CX280" s="21">
        <v>281</v>
      </c>
      <c r="CY280" s="21">
        <v>281</v>
      </c>
    </row>
    <row r="281" spans="1:103" hidden="1" x14ac:dyDescent="0.25">
      <c r="A281" s="50" t="s">
        <v>659</v>
      </c>
      <c r="B281" s="51">
        <v>282</v>
      </c>
      <c r="C281" s="51"/>
      <c r="D281" s="51">
        <v>282</v>
      </c>
      <c r="E281" s="51"/>
      <c r="F281" s="51"/>
      <c r="G281" s="51">
        <v>282</v>
      </c>
      <c r="H281" s="51">
        <v>282</v>
      </c>
      <c r="I281" s="51"/>
      <c r="J281" s="51">
        <v>282</v>
      </c>
      <c r="K281" s="51">
        <v>282</v>
      </c>
      <c r="L281" s="51">
        <v>282</v>
      </c>
      <c r="M281" s="51">
        <v>282</v>
      </c>
      <c r="N281" s="51"/>
      <c r="O281" s="51">
        <v>282</v>
      </c>
      <c r="P281" s="51">
        <v>282</v>
      </c>
      <c r="Q281" s="51">
        <v>282</v>
      </c>
      <c r="R281" s="51"/>
      <c r="S281" s="51"/>
      <c r="T281" s="51"/>
      <c r="U281" s="51"/>
      <c r="V281" s="51"/>
      <c r="W281" s="51"/>
      <c r="X281" s="51">
        <v>282</v>
      </c>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v>282</v>
      </c>
      <c r="AX281" s="51"/>
      <c r="AY281" s="51"/>
      <c r="AZ281" s="51"/>
      <c r="BA281" s="51"/>
      <c r="BB281" s="51"/>
      <c r="BC281" s="52">
        <v>282</v>
      </c>
      <c r="BD281" s="51">
        <v>282</v>
      </c>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v>282</v>
      </c>
      <c r="CV281" s="51">
        <v>282</v>
      </c>
      <c r="CW281" s="51"/>
      <c r="CX281" s="51">
        <v>282</v>
      </c>
      <c r="CY281" s="51">
        <v>282</v>
      </c>
    </row>
    <row r="282" spans="1:103" hidden="1" x14ac:dyDescent="0.25">
      <c r="A282" s="50" t="s">
        <v>659</v>
      </c>
      <c r="B282" s="51">
        <v>283</v>
      </c>
      <c r="C282" s="51"/>
      <c r="D282" s="51">
        <v>283</v>
      </c>
      <c r="E282" s="51"/>
      <c r="F282" s="51"/>
      <c r="G282" s="51">
        <v>283</v>
      </c>
      <c r="H282" s="51">
        <v>283</v>
      </c>
      <c r="I282" s="51">
        <v>283</v>
      </c>
      <c r="J282" s="51">
        <v>283</v>
      </c>
      <c r="K282" s="51">
        <v>283</v>
      </c>
      <c r="L282" s="51">
        <v>283</v>
      </c>
      <c r="M282" s="51">
        <v>283</v>
      </c>
      <c r="N282" s="51"/>
      <c r="O282" s="51">
        <v>283</v>
      </c>
      <c r="P282" s="51">
        <v>283</v>
      </c>
      <c r="Q282" s="51">
        <v>283</v>
      </c>
      <c r="R282" s="51"/>
      <c r="S282" s="51"/>
      <c r="T282" s="51"/>
      <c r="U282" s="51"/>
      <c r="V282" s="51"/>
      <c r="W282" s="51"/>
      <c r="X282" s="51">
        <v>283</v>
      </c>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v>283</v>
      </c>
      <c r="AX282" s="51">
        <v>283</v>
      </c>
      <c r="AY282" s="51"/>
      <c r="AZ282" s="51"/>
      <c r="BA282" s="51"/>
      <c r="BB282" s="51">
        <v>283</v>
      </c>
      <c r="BC282" s="52">
        <v>283</v>
      </c>
      <c r="BD282" s="51">
        <v>283</v>
      </c>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v>283</v>
      </c>
      <c r="CV282" s="51">
        <v>283</v>
      </c>
      <c r="CW282" s="51"/>
      <c r="CX282" s="51">
        <v>283</v>
      </c>
      <c r="CY282" s="51">
        <v>283</v>
      </c>
    </row>
    <row r="283" spans="1:103" hidden="1" x14ac:dyDescent="0.25">
      <c r="A283" s="5" t="s">
        <v>10150</v>
      </c>
      <c r="B283" s="21"/>
      <c r="C283" s="21"/>
      <c r="D283" s="21">
        <v>284</v>
      </c>
      <c r="E283" s="21"/>
      <c r="F283" s="21"/>
      <c r="G283" s="21">
        <v>284</v>
      </c>
      <c r="H283" s="21">
        <v>284</v>
      </c>
      <c r="I283" s="21"/>
      <c r="J283" s="21">
        <v>284</v>
      </c>
      <c r="K283" s="21">
        <v>284</v>
      </c>
      <c r="L283" s="21">
        <v>284</v>
      </c>
      <c r="M283" s="21">
        <v>284</v>
      </c>
      <c r="N283" s="21"/>
      <c r="O283" s="21">
        <v>284</v>
      </c>
      <c r="P283" s="21">
        <v>284</v>
      </c>
      <c r="Q283" s="21">
        <v>284</v>
      </c>
      <c r="R283" s="21"/>
      <c r="S283" s="21"/>
      <c r="T283" s="21"/>
      <c r="U283" s="21"/>
      <c r="V283" s="21"/>
      <c r="W283" s="21"/>
      <c r="X283" s="21">
        <v>284</v>
      </c>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v>284</v>
      </c>
      <c r="AX283" s="21"/>
      <c r="AY283" s="21"/>
      <c r="AZ283" s="21"/>
      <c r="BA283" s="21"/>
      <c r="BB283" s="21"/>
      <c r="BC283" s="46">
        <v>284</v>
      </c>
      <c r="BD283" s="21">
        <v>284</v>
      </c>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v>284</v>
      </c>
      <c r="CV283" s="21">
        <v>284</v>
      </c>
      <c r="CW283" s="21"/>
      <c r="CX283" s="21">
        <v>284</v>
      </c>
      <c r="CY283" s="21">
        <v>284</v>
      </c>
    </row>
    <row r="284" spans="1:103" hidden="1" x14ac:dyDescent="0.25">
      <c r="A284" s="59" t="s">
        <v>662</v>
      </c>
      <c r="B284" s="60">
        <v>285</v>
      </c>
      <c r="C284" s="60"/>
      <c r="D284" s="60">
        <v>285</v>
      </c>
      <c r="E284" s="60"/>
      <c r="F284" s="60"/>
      <c r="G284" s="60">
        <v>285</v>
      </c>
      <c r="H284" s="60">
        <v>285</v>
      </c>
      <c r="I284" s="60"/>
      <c r="J284" s="60">
        <v>285</v>
      </c>
      <c r="K284" s="60">
        <v>285</v>
      </c>
      <c r="L284" s="60">
        <v>285</v>
      </c>
      <c r="M284" s="60">
        <v>285</v>
      </c>
      <c r="N284" s="60">
        <v>285</v>
      </c>
      <c r="O284" s="60">
        <v>285</v>
      </c>
      <c r="P284" s="60">
        <v>285</v>
      </c>
      <c r="Q284" s="60">
        <v>285</v>
      </c>
      <c r="R284" s="60"/>
      <c r="S284" s="60"/>
      <c r="T284" s="60"/>
      <c r="U284" s="60"/>
      <c r="V284" s="60"/>
      <c r="W284" s="60"/>
      <c r="X284" s="60">
        <v>285</v>
      </c>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v>285</v>
      </c>
      <c r="AX284" s="60">
        <v>285</v>
      </c>
      <c r="AY284" s="60"/>
      <c r="AZ284" s="60"/>
      <c r="BA284" s="60"/>
      <c r="BB284" s="60">
        <v>285</v>
      </c>
      <c r="BC284" s="61">
        <v>285</v>
      </c>
      <c r="BD284" s="60">
        <v>285</v>
      </c>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v>285</v>
      </c>
      <c r="CV284" s="60">
        <v>285</v>
      </c>
      <c r="CW284" s="60"/>
      <c r="CX284" s="60">
        <v>285</v>
      </c>
      <c r="CY284" s="60">
        <v>285</v>
      </c>
    </row>
    <row r="285" spans="1:103" hidden="1" x14ac:dyDescent="0.25">
      <c r="A285" s="5" t="s">
        <v>10150</v>
      </c>
      <c r="B285" s="21"/>
      <c r="C285" s="21"/>
      <c r="D285" s="21">
        <v>286</v>
      </c>
      <c r="E285" s="21"/>
      <c r="F285" s="21"/>
      <c r="G285" s="21">
        <v>286</v>
      </c>
      <c r="H285" s="21">
        <v>286</v>
      </c>
      <c r="I285" s="21">
        <v>286</v>
      </c>
      <c r="J285" s="21">
        <v>286</v>
      </c>
      <c r="K285" s="21">
        <v>286</v>
      </c>
      <c r="L285" s="21">
        <v>286</v>
      </c>
      <c r="M285" s="21">
        <v>286</v>
      </c>
      <c r="N285" s="21">
        <v>286</v>
      </c>
      <c r="O285" s="21">
        <v>286</v>
      </c>
      <c r="P285" s="21">
        <v>286</v>
      </c>
      <c r="Q285" s="21">
        <v>286</v>
      </c>
      <c r="R285" s="21"/>
      <c r="S285" s="21"/>
      <c r="T285" s="21"/>
      <c r="U285" s="21"/>
      <c r="V285" s="21"/>
      <c r="W285" s="21"/>
      <c r="X285" s="21">
        <v>286</v>
      </c>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v>286</v>
      </c>
      <c r="AX285" s="21">
        <v>286</v>
      </c>
      <c r="AY285" s="21"/>
      <c r="AZ285" s="21"/>
      <c r="BA285" s="21"/>
      <c r="BB285" s="21"/>
      <c r="BC285" s="46">
        <v>286</v>
      </c>
      <c r="BD285" s="21">
        <v>286</v>
      </c>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v>286</v>
      </c>
      <c r="CV285" s="21">
        <v>286</v>
      </c>
      <c r="CW285" s="21"/>
      <c r="CX285" s="21">
        <v>286</v>
      </c>
      <c r="CY285" s="21">
        <v>286</v>
      </c>
    </row>
    <row r="286" spans="1:103" hidden="1" x14ac:dyDescent="0.25">
      <c r="A286" s="59" t="s">
        <v>662</v>
      </c>
      <c r="B286" s="60">
        <v>287</v>
      </c>
      <c r="C286" s="60"/>
      <c r="D286" s="60">
        <v>287</v>
      </c>
      <c r="E286" s="60"/>
      <c r="F286" s="60"/>
      <c r="G286" s="60">
        <v>287</v>
      </c>
      <c r="H286" s="60">
        <v>287</v>
      </c>
      <c r="I286" s="60"/>
      <c r="J286" s="60">
        <v>287</v>
      </c>
      <c r="K286" s="60">
        <v>287</v>
      </c>
      <c r="L286" s="60">
        <v>287</v>
      </c>
      <c r="M286" s="60">
        <v>287</v>
      </c>
      <c r="N286" s="60"/>
      <c r="O286" s="60">
        <v>287</v>
      </c>
      <c r="P286" s="60">
        <v>287</v>
      </c>
      <c r="Q286" s="60">
        <v>287</v>
      </c>
      <c r="R286" s="60"/>
      <c r="S286" s="60"/>
      <c r="T286" s="60"/>
      <c r="U286" s="60"/>
      <c r="V286" s="60"/>
      <c r="W286" s="60"/>
      <c r="X286" s="60">
        <v>287</v>
      </c>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v>287</v>
      </c>
      <c r="AX286" s="60">
        <v>287</v>
      </c>
      <c r="AY286" s="60"/>
      <c r="AZ286" s="60"/>
      <c r="BA286" s="60"/>
      <c r="BB286" s="60"/>
      <c r="BC286" s="61">
        <v>287</v>
      </c>
      <c r="BD286" s="60">
        <v>287</v>
      </c>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v>287</v>
      </c>
      <c r="CV286" s="60">
        <v>287</v>
      </c>
      <c r="CW286" s="60"/>
      <c r="CX286" s="60">
        <v>287</v>
      </c>
      <c r="CY286" s="60">
        <v>287</v>
      </c>
    </row>
    <row r="287" spans="1:103" hidden="1" x14ac:dyDescent="0.25">
      <c r="A287" s="50" t="s">
        <v>659</v>
      </c>
      <c r="B287" s="51">
        <v>289</v>
      </c>
      <c r="C287" s="51"/>
      <c r="D287" s="51">
        <v>289</v>
      </c>
      <c r="E287" s="51"/>
      <c r="F287" s="51"/>
      <c r="G287" s="51">
        <v>289</v>
      </c>
      <c r="H287" s="51">
        <v>289</v>
      </c>
      <c r="I287" s="51"/>
      <c r="J287" s="51">
        <v>289</v>
      </c>
      <c r="K287" s="51">
        <v>289</v>
      </c>
      <c r="L287" s="51">
        <v>289</v>
      </c>
      <c r="M287" s="51">
        <v>289</v>
      </c>
      <c r="N287" s="51"/>
      <c r="O287" s="51">
        <v>289</v>
      </c>
      <c r="P287" s="51"/>
      <c r="Q287" s="51">
        <v>289</v>
      </c>
      <c r="R287" s="51"/>
      <c r="S287" s="51"/>
      <c r="T287" s="51"/>
      <c r="U287" s="51"/>
      <c r="V287" s="51"/>
      <c r="W287" s="51"/>
      <c r="X287" s="51">
        <v>289</v>
      </c>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v>289</v>
      </c>
      <c r="AX287" s="51">
        <v>289</v>
      </c>
      <c r="AY287" s="51"/>
      <c r="AZ287" s="51"/>
      <c r="BA287" s="51"/>
      <c r="BB287" s="51"/>
      <c r="BC287" s="52">
        <v>289</v>
      </c>
      <c r="BD287" s="51">
        <v>289</v>
      </c>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v>289</v>
      </c>
      <c r="CV287" s="51">
        <v>289</v>
      </c>
      <c r="CW287" s="51"/>
      <c r="CX287" s="51">
        <v>289</v>
      </c>
      <c r="CY287" s="51">
        <v>289</v>
      </c>
    </row>
    <row r="288" spans="1:103" hidden="1" x14ac:dyDescent="0.25">
      <c r="A288" s="5" t="s">
        <v>10150</v>
      </c>
      <c r="B288" s="21"/>
      <c r="C288" s="21"/>
      <c r="D288" s="21">
        <v>290</v>
      </c>
      <c r="E288" s="21"/>
      <c r="F288" s="21"/>
      <c r="G288" s="21">
        <v>290</v>
      </c>
      <c r="H288" s="21">
        <v>290</v>
      </c>
      <c r="I288" s="21"/>
      <c r="J288" s="21">
        <v>290</v>
      </c>
      <c r="K288" s="21">
        <v>290</v>
      </c>
      <c r="L288" s="21">
        <v>290</v>
      </c>
      <c r="M288" s="21">
        <v>290</v>
      </c>
      <c r="N288" s="21">
        <v>290</v>
      </c>
      <c r="O288" s="21">
        <v>290</v>
      </c>
      <c r="P288" s="21">
        <v>290</v>
      </c>
      <c r="Q288" s="21">
        <v>290</v>
      </c>
      <c r="R288" s="21"/>
      <c r="S288" s="21"/>
      <c r="T288" s="21"/>
      <c r="U288" s="21"/>
      <c r="V288" s="21"/>
      <c r="W288" s="21"/>
      <c r="X288" s="21">
        <v>290</v>
      </c>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v>290</v>
      </c>
      <c r="AX288" s="21"/>
      <c r="AY288" s="21"/>
      <c r="AZ288" s="21"/>
      <c r="BA288" s="21"/>
      <c r="BB288" s="21"/>
      <c r="BC288" s="46">
        <v>290</v>
      </c>
      <c r="BD288" s="21">
        <v>290</v>
      </c>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v>290</v>
      </c>
      <c r="CV288" s="21">
        <v>290</v>
      </c>
      <c r="CW288" s="21"/>
      <c r="CX288" s="21">
        <v>290</v>
      </c>
      <c r="CY288" s="21">
        <v>290</v>
      </c>
    </row>
    <row r="289" spans="1:103" hidden="1" x14ac:dyDescent="0.25">
      <c r="A289" s="5" t="s">
        <v>10150</v>
      </c>
      <c r="B289" s="21"/>
      <c r="C289" s="21"/>
      <c r="D289" s="21">
        <v>292</v>
      </c>
      <c r="E289" s="21"/>
      <c r="F289" s="21"/>
      <c r="G289" s="21">
        <v>292</v>
      </c>
      <c r="H289" s="21">
        <v>292</v>
      </c>
      <c r="I289" s="21">
        <v>292</v>
      </c>
      <c r="J289" s="21">
        <v>292</v>
      </c>
      <c r="K289" s="21">
        <v>292</v>
      </c>
      <c r="L289" s="21">
        <v>292</v>
      </c>
      <c r="M289" s="21">
        <v>292</v>
      </c>
      <c r="N289" s="21">
        <v>292</v>
      </c>
      <c r="O289" s="21">
        <v>292</v>
      </c>
      <c r="P289" s="21">
        <v>292</v>
      </c>
      <c r="Q289" s="21">
        <v>292</v>
      </c>
      <c r="R289" s="21"/>
      <c r="S289" s="21"/>
      <c r="T289" s="21"/>
      <c r="U289" s="21"/>
      <c r="V289" s="21"/>
      <c r="W289" s="21"/>
      <c r="X289" s="21">
        <v>292</v>
      </c>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v>292</v>
      </c>
      <c r="AX289" s="21"/>
      <c r="AY289" s="21"/>
      <c r="AZ289" s="21"/>
      <c r="BA289" s="21"/>
      <c r="BB289" s="21"/>
      <c r="BC289" s="46">
        <v>292</v>
      </c>
      <c r="BD289" s="21">
        <v>292</v>
      </c>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v>292</v>
      </c>
      <c r="CV289" s="21">
        <v>292</v>
      </c>
      <c r="CW289" s="21"/>
      <c r="CX289" s="21">
        <v>292</v>
      </c>
      <c r="CY289" s="21">
        <v>292</v>
      </c>
    </row>
    <row r="290" spans="1:103" hidden="1" x14ac:dyDescent="0.25">
      <c r="A290" s="50" t="s">
        <v>659</v>
      </c>
      <c r="B290" s="51">
        <v>293</v>
      </c>
      <c r="C290" s="51"/>
      <c r="D290" s="51">
        <v>293</v>
      </c>
      <c r="E290" s="51"/>
      <c r="F290" s="51"/>
      <c r="G290" s="51">
        <v>293</v>
      </c>
      <c r="H290" s="51">
        <v>293</v>
      </c>
      <c r="I290" s="51"/>
      <c r="J290" s="51">
        <v>293</v>
      </c>
      <c r="K290" s="51">
        <v>293</v>
      </c>
      <c r="L290" s="51">
        <v>293</v>
      </c>
      <c r="M290" s="51">
        <v>293</v>
      </c>
      <c r="N290" s="51"/>
      <c r="O290" s="51">
        <v>293</v>
      </c>
      <c r="P290" s="51">
        <v>293</v>
      </c>
      <c r="Q290" s="51">
        <v>293</v>
      </c>
      <c r="R290" s="51"/>
      <c r="S290" s="51"/>
      <c r="T290" s="51"/>
      <c r="U290" s="51"/>
      <c r="V290" s="51"/>
      <c r="W290" s="51"/>
      <c r="X290" s="51">
        <v>293</v>
      </c>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v>293</v>
      </c>
      <c r="AX290" s="51">
        <v>293</v>
      </c>
      <c r="AY290" s="51"/>
      <c r="AZ290" s="51"/>
      <c r="BA290" s="51"/>
      <c r="BB290" s="51"/>
      <c r="BC290" s="52">
        <v>293</v>
      </c>
      <c r="BD290" s="51">
        <v>293</v>
      </c>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v>293</v>
      </c>
      <c r="CV290" s="51">
        <v>293</v>
      </c>
      <c r="CW290" s="51"/>
      <c r="CX290" s="51">
        <v>293</v>
      </c>
      <c r="CY290" s="51">
        <v>293</v>
      </c>
    </row>
    <row r="291" spans="1:103" hidden="1" x14ac:dyDescent="0.25">
      <c r="A291" s="50" t="s">
        <v>659</v>
      </c>
      <c r="B291" s="51">
        <v>294</v>
      </c>
      <c r="C291" s="51"/>
      <c r="D291" s="51">
        <v>294</v>
      </c>
      <c r="E291" s="51"/>
      <c r="F291" s="51"/>
      <c r="G291" s="51">
        <v>294</v>
      </c>
      <c r="H291" s="51">
        <v>294</v>
      </c>
      <c r="I291" s="51">
        <v>294</v>
      </c>
      <c r="J291" s="51">
        <v>294</v>
      </c>
      <c r="K291" s="51">
        <v>294</v>
      </c>
      <c r="L291" s="51">
        <v>294</v>
      </c>
      <c r="M291" s="51">
        <v>294</v>
      </c>
      <c r="N291" s="51">
        <v>294</v>
      </c>
      <c r="O291" s="51">
        <v>294</v>
      </c>
      <c r="P291" s="51">
        <v>294</v>
      </c>
      <c r="Q291" s="51">
        <v>294</v>
      </c>
      <c r="R291" s="51"/>
      <c r="S291" s="51"/>
      <c r="T291" s="51"/>
      <c r="U291" s="51"/>
      <c r="V291" s="51"/>
      <c r="W291" s="51"/>
      <c r="X291" s="51">
        <v>294</v>
      </c>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v>294</v>
      </c>
      <c r="AX291" s="51"/>
      <c r="AY291" s="51"/>
      <c r="AZ291" s="51"/>
      <c r="BA291" s="51"/>
      <c r="BB291" s="51"/>
      <c r="BC291" s="52">
        <v>294</v>
      </c>
      <c r="BD291" s="51">
        <v>294</v>
      </c>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v>294</v>
      </c>
      <c r="CV291" s="51">
        <v>294</v>
      </c>
      <c r="CW291" s="51"/>
      <c r="CX291" s="51">
        <v>294</v>
      </c>
      <c r="CY291" s="51">
        <v>294</v>
      </c>
    </row>
    <row r="292" spans="1:103" hidden="1" x14ac:dyDescent="0.25">
      <c r="A292" s="59" t="s">
        <v>662</v>
      </c>
      <c r="B292" s="60">
        <v>295</v>
      </c>
      <c r="C292" s="60"/>
      <c r="D292" s="60">
        <v>295</v>
      </c>
      <c r="E292" s="60"/>
      <c r="F292" s="60"/>
      <c r="G292" s="60">
        <v>295</v>
      </c>
      <c r="H292" s="60">
        <v>295</v>
      </c>
      <c r="I292" s="60"/>
      <c r="J292" s="60">
        <v>295</v>
      </c>
      <c r="K292" s="60">
        <v>295</v>
      </c>
      <c r="L292" s="60">
        <v>295</v>
      </c>
      <c r="M292" s="60">
        <v>295</v>
      </c>
      <c r="N292" s="60">
        <v>295</v>
      </c>
      <c r="O292" s="60"/>
      <c r="P292" s="60">
        <v>295</v>
      </c>
      <c r="Q292" s="60">
        <v>295</v>
      </c>
      <c r="R292" s="60"/>
      <c r="S292" s="60"/>
      <c r="T292" s="60"/>
      <c r="U292" s="60"/>
      <c r="V292" s="60"/>
      <c r="W292" s="60"/>
      <c r="X292" s="60">
        <v>295</v>
      </c>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v>295</v>
      </c>
      <c r="AX292" s="60">
        <v>295</v>
      </c>
      <c r="AY292" s="60"/>
      <c r="AZ292" s="60"/>
      <c r="BA292" s="60"/>
      <c r="BB292" s="60">
        <v>295</v>
      </c>
      <c r="BC292" s="61">
        <v>295</v>
      </c>
      <c r="BD292" s="60">
        <v>295</v>
      </c>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v>295</v>
      </c>
      <c r="CV292" s="60">
        <v>295</v>
      </c>
      <c r="CW292" s="60"/>
      <c r="CX292" s="60">
        <v>295</v>
      </c>
      <c r="CY292" s="60">
        <v>295</v>
      </c>
    </row>
    <row r="293" spans="1:103" hidden="1" x14ac:dyDescent="0.25">
      <c r="A293" s="50" t="s">
        <v>659</v>
      </c>
      <c r="B293" s="51">
        <v>297</v>
      </c>
      <c r="C293" s="51"/>
      <c r="D293" s="51">
        <v>297</v>
      </c>
      <c r="E293" s="51"/>
      <c r="F293" s="51"/>
      <c r="G293" s="51">
        <v>297</v>
      </c>
      <c r="H293" s="51">
        <v>297</v>
      </c>
      <c r="I293" s="51"/>
      <c r="J293" s="51">
        <v>297</v>
      </c>
      <c r="K293" s="51">
        <v>297</v>
      </c>
      <c r="L293" s="51">
        <v>297</v>
      </c>
      <c r="M293" s="51">
        <v>297</v>
      </c>
      <c r="N293" s="51"/>
      <c r="O293" s="51">
        <v>297</v>
      </c>
      <c r="P293" s="51">
        <v>297</v>
      </c>
      <c r="Q293" s="51">
        <v>297</v>
      </c>
      <c r="R293" s="51"/>
      <c r="S293" s="51"/>
      <c r="T293" s="51"/>
      <c r="U293" s="51"/>
      <c r="V293" s="51"/>
      <c r="W293" s="51"/>
      <c r="X293" s="51">
        <v>297</v>
      </c>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v>297</v>
      </c>
      <c r="AX293" s="51">
        <v>297</v>
      </c>
      <c r="AY293" s="51"/>
      <c r="AZ293" s="51"/>
      <c r="BA293" s="51"/>
      <c r="BB293" s="51"/>
      <c r="BC293" s="52">
        <v>297</v>
      </c>
      <c r="BD293" s="51">
        <v>297</v>
      </c>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v>297</v>
      </c>
      <c r="CV293" s="51">
        <v>297</v>
      </c>
      <c r="CW293" s="51"/>
      <c r="CX293" s="51">
        <v>297</v>
      </c>
      <c r="CY293" s="51">
        <v>297</v>
      </c>
    </row>
    <row r="294" spans="1:103" hidden="1" x14ac:dyDescent="0.25">
      <c r="A294" s="50" t="s">
        <v>659</v>
      </c>
      <c r="B294" s="51">
        <v>298</v>
      </c>
      <c r="C294" s="51"/>
      <c r="D294" s="51">
        <v>298</v>
      </c>
      <c r="E294" s="51"/>
      <c r="F294" s="51"/>
      <c r="G294" s="51">
        <v>298</v>
      </c>
      <c r="H294" s="51">
        <v>298</v>
      </c>
      <c r="I294" s="51"/>
      <c r="J294" s="51">
        <v>298</v>
      </c>
      <c r="K294" s="51">
        <v>298</v>
      </c>
      <c r="L294" s="51">
        <v>298</v>
      </c>
      <c r="M294" s="51">
        <v>298</v>
      </c>
      <c r="N294" s="51"/>
      <c r="O294" s="51">
        <v>298</v>
      </c>
      <c r="P294" s="51">
        <v>298</v>
      </c>
      <c r="Q294" s="51">
        <v>298</v>
      </c>
      <c r="R294" s="51"/>
      <c r="S294" s="51"/>
      <c r="T294" s="51"/>
      <c r="U294" s="51"/>
      <c r="V294" s="51"/>
      <c r="W294" s="51"/>
      <c r="X294" s="51">
        <v>298</v>
      </c>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v>298</v>
      </c>
      <c r="AX294" s="51">
        <v>298</v>
      </c>
      <c r="AY294" s="51"/>
      <c r="AZ294" s="51"/>
      <c r="BA294" s="51"/>
      <c r="BB294" s="51"/>
      <c r="BC294" s="52">
        <v>298</v>
      </c>
      <c r="BD294" s="51">
        <v>298</v>
      </c>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v>298</v>
      </c>
      <c r="CV294" s="51">
        <v>298</v>
      </c>
      <c r="CW294" s="51"/>
      <c r="CX294" s="51">
        <v>298</v>
      </c>
      <c r="CY294" s="51">
        <v>298</v>
      </c>
    </row>
    <row r="295" spans="1:103" hidden="1" x14ac:dyDescent="0.25">
      <c r="A295" s="50" t="s">
        <v>659</v>
      </c>
      <c r="B295" s="51">
        <v>299</v>
      </c>
      <c r="C295" s="51"/>
      <c r="D295" s="51">
        <v>299</v>
      </c>
      <c r="E295" s="51"/>
      <c r="F295" s="51"/>
      <c r="G295" s="51">
        <v>299</v>
      </c>
      <c r="H295" s="51">
        <v>299</v>
      </c>
      <c r="I295" s="51">
        <v>299</v>
      </c>
      <c r="J295" s="51">
        <v>299</v>
      </c>
      <c r="K295" s="51">
        <v>299</v>
      </c>
      <c r="L295" s="51">
        <v>299</v>
      </c>
      <c r="M295" s="51">
        <v>299</v>
      </c>
      <c r="N295" s="51"/>
      <c r="O295" s="51">
        <v>299</v>
      </c>
      <c r="P295" s="51">
        <v>299</v>
      </c>
      <c r="Q295" s="51">
        <v>299</v>
      </c>
      <c r="R295" s="51"/>
      <c r="S295" s="51"/>
      <c r="T295" s="51"/>
      <c r="U295" s="51"/>
      <c r="V295" s="51"/>
      <c r="W295" s="51"/>
      <c r="X295" s="51">
        <v>299</v>
      </c>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v>299</v>
      </c>
      <c r="AX295" s="51">
        <v>299</v>
      </c>
      <c r="AY295" s="51"/>
      <c r="AZ295" s="51"/>
      <c r="BA295" s="51"/>
      <c r="BB295" s="51"/>
      <c r="BC295" s="52">
        <v>299</v>
      </c>
      <c r="BD295" s="51">
        <v>299</v>
      </c>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v>299</v>
      </c>
      <c r="CV295" s="51">
        <v>299</v>
      </c>
      <c r="CW295" s="51"/>
      <c r="CX295" s="51">
        <v>299</v>
      </c>
      <c r="CY295" s="51">
        <v>299</v>
      </c>
    </row>
    <row r="296" spans="1:103" hidden="1" x14ac:dyDescent="0.25">
      <c r="A296" s="5" t="s">
        <v>10150</v>
      </c>
      <c r="B296" s="21"/>
      <c r="C296" s="21"/>
      <c r="D296" s="21">
        <v>300</v>
      </c>
      <c r="E296" s="21"/>
      <c r="F296" s="21"/>
      <c r="G296" s="21">
        <v>300</v>
      </c>
      <c r="H296" s="21">
        <v>300</v>
      </c>
      <c r="I296" s="21"/>
      <c r="J296" s="21">
        <v>300</v>
      </c>
      <c r="K296" s="21">
        <v>300</v>
      </c>
      <c r="L296" s="21">
        <v>300</v>
      </c>
      <c r="M296" s="21">
        <v>300</v>
      </c>
      <c r="N296" s="21"/>
      <c r="O296" s="21">
        <v>300</v>
      </c>
      <c r="P296" s="21">
        <v>300</v>
      </c>
      <c r="Q296" s="21">
        <v>300</v>
      </c>
      <c r="R296" s="21"/>
      <c r="S296" s="21"/>
      <c r="T296" s="21"/>
      <c r="U296" s="21"/>
      <c r="V296" s="21"/>
      <c r="W296" s="21"/>
      <c r="X296" s="21">
        <v>300</v>
      </c>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v>300</v>
      </c>
      <c r="AX296" s="21"/>
      <c r="AY296" s="21"/>
      <c r="AZ296" s="21"/>
      <c r="BA296" s="21"/>
      <c r="BB296" s="21"/>
      <c r="BC296" s="46">
        <v>300</v>
      </c>
      <c r="BD296" s="21">
        <v>300</v>
      </c>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v>300</v>
      </c>
      <c r="CV296" s="21">
        <v>300</v>
      </c>
      <c r="CW296" s="21"/>
      <c r="CX296" s="21">
        <v>300</v>
      </c>
      <c r="CY296" s="21">
        <v>300</v>
      </c>
    </row>
    <row r="297" spans="1:103" hidden="1" x14ac:dyDescent="0.25">
      <c r="A297" s="47" t="s">
        <v>10151</v>
      </c>
      <c r="B297" s="48">
        <v>301</v>
      </c>
      <c r="C297" s="48"/>
      <c r="D297" s="48">
        <v>301</v>
      </c>
      <c r="E297" s="48">
        <v>301</v>
      </c>
      <c r="F297" s="48">
        <v>301</v>
      </c>
      <c r="G297" s="48"/>
      <c r="H297" s="48"/>
      <c r="I297" s="48"/>
      <c r="J297" s="48"/>
      <c r="K297" s="48"/>
      <c r="L297" s="48"/>
      <c r="M297" s="48"/>
      <c r="N297" s="48"/>
      <c r="O297" s="48"/>
      <c r="P297" s="48"/>
      <c r="Q297" s="48"/>
      <c r="R297" s="48">
        <v>301</v>
      </c>
      <c r="S297" s="48">
        <v>301</v>
      </c>
      <c r="T297" s="48"/>
      <c r="U297" s="48">
        <v>301</v>
      </c>
      <c r="V297" s="48">
        <v>301</v>
      </c>
      <c r="W297" s="48">
        <v>301</v>
      </c>
      <c r="X297" s="48">
        <v>301</v>
      </c>
      <c r="Y297" s="48">
        <v>301</v>
      </c>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v>301</v>
      </c>
      <c r="AX297" s="48"/>
      <c r="AY297" s="48">
        <v>301</v>
      </c>
      <c r="AZ297" s="48">
        <v>301</v>
      </c>
      <c r="BA297" s="48"/>
      <c r="BB297" s="48"/>
      <c r="BC297" s="49">
        <v>301</v>
      </c>
      <c r="BD297" s="48">
        <v>301</v>
      </c>
      <c r="BE297" s="48">
        <v>301</v>
      </c>
      <c r="BF297" s="48">
        <v>301</v>
      </c>
      <c r="BG297" s="48">
        <v>301</v>
      </c>
      <c r="BH297" s="48">
        <v>301</v>
      </c>
      <c r="BI297" s="48">
        <v>301</v>
      </c>
      <c r="BJ297" s="48">
        <v>301</v>
      </c>
      <c r="BK297" s="48">
        <v>301</v>
      </c>
      <c r="BL297" s="48">
        <v>301</v>
      </c>
      <c r="BM297" s="48">
        <v>301</v>
      </c>
      <c r="BN297" s="48">
        <v>301</v>
      </c>
      <c r="BO297" s="48"/>
      <c r="BP297" s="48">
        <v>301</v>
      </c>
      <c r="BQ297" s="48">
        <v>301</v>
      </c>
      <c r="BR297" s="48">
        <v>301</v>
      </c>
      <c r="BS297" s="48">
        <v>301</v>
      </c>
      <c r="BT297" s="48">
        <v>301</v>
      </c>
      <c r="BU297" s="48">
        <v>301</v>
      </c>
      <c r="BV297" s="48">
        <v>301</v>
      </c>
      <c r="BW297" s="48">
        <v>301</v>
      </c>
      <c r="BX297" s="48">
        <v>301</v>
      </c>
      <c r="BY297" s="48">
        <v>301</v>
      </c>
      <c r="BZ297" s="48">
        <v>301</v>
      </c>
      <c r="CA297" s="48">
        <v>301</v>
      </c>
      <c r="CB297" s="48"/>
      <c r="CC297" s="48"/>
      <c r="CD297" s="48"/>
      <c r="CE297" s="48">
        <v>301</v>
      </c>
      <c r="CF297" s="48"/>
      <c r="CG297" s="48">
        <v>301</v>
      </c>
      <c r="CH297" s="48"/>
      <c r="CI297" s="48">
        <v>301</v>
      </c>
      <c r="CJ297" s="48">
        <v>301</v>
      </c>
      <c r="CK297" s="48">
        <v>301</v>
      </c>
      <c r="CL297" s="48">
        <v>301</v>
      </c>
      <c r="CM297" s="48"/>
      <c r="CN297" s="48">
        <v>301</v>
      </c>
      <c r="CO297" s="48">
        <v>301</v>
      </c>
      <c r="CP297" s="48">
        <v>301</v>
      </c>
      <c r="CQ297" s="48">
        <v>301</v>
      </c>
      <c r="CR297" s="48">
        <v>301</v>
      </c>
      <c r="CS297" s="48">
        <v>301</v>
      </c>
      <c r="CT297" s="48">
        <v>301</v>
      </c>
      <c r="CU297" s="48">
        <v>301</v>
      </c>
      <c r="CV297" s="48">
        <v>301</v>
      </c>
      <c r="CW297" s="48"/>
      <c r="CX297" s="48">
        <v>301</v>
      </c>
      <c r="CY297" s="48">
        <v>301</v>
      </c>
    </row>
    <row r="298" spans="1:103" hidden="1" x14ac:dyDescent="0.25">
      <c r="A298" s="47" t="s">
        <v>10151</v>
      </c>
      <c r="B298" s="48">
        <v>302</v>
      </c>
      <c r="C298" s="48"/>
      <c r="D298" s="48">
        <v>302</v>
      </c>
      <c r="E298" s="48">
        <v>302</v>
      </c>
      <c r="F298" s="48">
        <v>302</v>
      </c>
      <c r="G298" s="48"/>
      <c r="H298" s="48"/>
      <c r="I298" s="48"/>
      <c r="J298" s="48"/>
      <c r="K298" s="48"/>
      <c r="L298" s="48"/>
      <c r="M298" s="48"/>
      <c r="N298" s="48"/>
      <c r="O298" s="48"/>
      <c r="P298" s="48"/>
      <c r="Q298" s="48"/>
      <c r="R298" s="48">
        <v>302</v>
      </c>
      <c r="S298" s="48">
        <v>302</v>
      </c>
      <c r="T298" s="48"/>
      <c r="U298" s="48">
        <v>302</v>
      </c>
      <c r="V298" s="48"/>
      <c r="W298" s="48">
        <v>302</v>
      </c>
      <c r="X298" s="48">
        <v>302</v>
      </c>
      <c r="Y298" s="48">
        <v>302</v>
      </c>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v>302</v>
      </c>
      <c r="AX298" s="48"/>
      <c r="AY298" s="48">
        <v>302</v>
      </c>
      <c r="AZ298" s="48">
        <v>302</v>
      </c>
      <c r="BA298" s="48"/>
      <c r="BB298" s="48"/>
      <c r="BC298" s="49">
        <v>302</v>
      </c>
      <c r="BD298" s="48">
        <v>302</v>
      </c>
      <c r="BE298" s="48">
        <v>302</v>
      </c>
      <c r="BF298" s="48">
        <v>302</v>
      </c>
      <c r="BG298" s="48">
        <v>302</v>
      </c>
      <c r="BH298" s="48">
        <v>302</v>
      </c>
      <c r="BI298" s="48">
        <v>302</v>
      </c>
      <c r="BJ298" s="48">
        <v>302</v>
      </c>
      <c r="BK298" s="48">
        <v>302</v>
      </c>
      <c r="BL298" s="48">
        <v>302</v>
      </c>
      <c r="BM298" s="48">
        <v>302</v>
      </c>
      <c r="BN298" s="48">
        <v>302</v>
      </c>
      <c r="BO298" s="48"/>
      <c r="BP298" s="48">
        <v>302</v>
      </c>
      <c r="BQ298" s="48">
        <v>302</v>
      </c>
      <c r="BR298" s="48">
        <v>302</v>
      </c>
      <c r="BS298" s="48">
        <v>302</v>
      </c>
      <c r="BT298" s="48">
        <v>302</v>
      </c>
      <c r="BU298" s="48">
        <v>302</v>
      </c>
      <c r="BV298" s="48">
        <v>302</v>
      </c>
      <c r="BW298" s="48">
        <v>302</v>
      </c>
      <c r="BX298" s="48">
        <v>302</v>
      </c>
      <c r="BY298" s="48">
        <v>302</v>
      </c>
      <c r="BZ298" s="48">
        <v>302</v>
      </c>
      <c r="CA298" s="48">
        <v>302</v>
      </c>
      <c r="CB298" s="48"/>
      <c r="CC298" s="48"/>
      <c r="CD298" s="48"/>
      <c r="CE298" s="48">
        <v>302</v>
      </c>
      <c r="CF298" s="48"/>
      <c r="CG298" s="48">
        <v>302</v>
      </c>
      <c r="CH298" s="48">
        <v>302</v>
      </c>
      <c r="CI298" s="48">
        <v>302</v>
      </c>
      <c r="CJ298" s="48">
        <v>302</v>
      </c>
      <c r="CK298" s="48">
        <v>302</v>
      </c>
      <c r="CL298" s="48">
        <v>302</v>
      </c>
      <c r="CM298" s="48">
        <v>302</v>
      </c>
      <c r="CN298" s="48">
        <v>302</v>
      </c>
      <c r="CO298" s="48">
        <v>302</v>
      </c>
      <c r="CP298" s="48">
        <v>302</v>
      </c>
      <c r="CQ298" s="48">
        <v>302</v>
      </c>
      <c r="CR298" s="48">
        <v>302</v>
      </c>
      <c r="CS298" s="48">
        <v>302</v>
      </c>
      <c r="CT298" s="48">
        <v>302</v>
      </c>
      <c r="CU298" s="48"/>
      <c r="CV298" s="48">
        <v>302</v>
      </c>
      <c r="CW298" s="48"/>
      <c r="CX298" s="48">
        <v>302</v>
      </c>
      <c r="CY298" s="48">
        <v>302</v>
      </c>
    </row>
    <row r="299" spans="1:103" hidden="1" x14ac:dyDescent="0.25">
      <c r="A299" s="5" t="s">
        <v>10150</v>
      </c>
      <c r="B299" s="21"/>
      <c r="C299" s="21"/>
      <c r="D299" s="21">
        <v>303</v>
      </c>
      <c r="E299" s="21">
        <v>303</v>
      </c>
      <c r="F299" s="21">
        <v>303</v>
      </c>
      <c r="G299" s="21"/>
      <c r="H299" s="21"/>
      <c r="I299" s="21"/>
      <c r="J299" s="21"/>
      <c r="K299" s="21"/>
      <c r="L299" s="21"/>
      <c r="M299" s="21"/>
      <c r="N299" s="21"/>
      <c r="O299" s="21"/>
      <c r="P299" s="21"/>
      <c r="Q299" s="21"/>
      <c r="R299" s="21">
        <v>303</v>
      </c>
      <c r="S299" s="21">
        <v>303</v>
      </c>
      <c r="T299" s="21"/>
      <c r="U299" s="21">
        <v>303</v>
      </c>
      <c r="V299" s="21">
        <v>303</v>
      </c>
      <c r="W299" s="21">
        <v>303</v>
      </c>
      <c r="X299" s="21">
        <v>303</v>
      </c>
      <c r="Y299" s="21">
        <v>303</v>
      </c>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v>303</v>
      </c>
      <c r="AX299" s="21"/>
      <c r="AY299" s="21">
        <v>303</v>
      </c>
      <c r="AZ299" s="21">
        <v>303</v>
      </c>
      <c r="BA299" s="21"/>
      <c r="BB299" s="21"/>
      <c r="BC299" s="46">
        <v>303</v>
      </c>
      <c r="BD299" s="21">
        <v>303</v>
      </c>
      <c r="BE299" s="21">
        <v>303</v>
      </c>
      <c r="BF299" s="21"/>
      <c r="BG299" s="21"/>
      <c r="BH299" s="21"/>
      <c r="BI299" s="21"/>
      <c r="BJ299" s="21"/>
      <c r="BK299" s="21">
        <v>303</v>
      </c>
      <c r="BL299" s="21">
        <v>303</v>
      </c>
      <c r="BM299" s="21">
        <v>303</v>
      </c>
      <c r="BN299" s="21">
        <v>303</v>
      </c>
      <c r="BO299" s="21"/>
      <c r="BP299" s="21">
        <v>303</v>
      </c>
      <c r="BQ299" s="21">
        <v>303</v>
      </c>
      <c r="BR299" s="21">
        <v>303</v>
      </c>
      <c r="BS299" s="21">
        <v>303</v>
      </c>
      <c r="BT299" s="21">
        <v>303</v>
      </c>
      <c r="BU299" s="21">
        <v>303</v>
      </c>
      <c r="BV299" s="21">
        <v>303</v>
      </c>
      <c r="BW299" s="21">
        <v>303</v>
      </c>
      <c r="BX299" s="21">
        <v>303</v>
      </c>
      <c r="BY299" s="21">
        <v>303</v>
      </c>
      <c r="BZ299" s="21">
        <v>303</v>
      </c>
      <c r="CA299" s="21">
        <v>303</v>
      </c>
      <c r="CB299" s="21">
        <v>303</v>
      </c>
      <c r="CC299" s="21"/>
      <c r="CD299" s="21">
        <v>303</v>
      </c>
      <c r="CE299" s="21">
        <v>303</v>
      </c>
      <c r="CF299" s="21">
        <v>303</v>
      </c>
      <c r="CG299" s="21">
        <v>303</v>
      </c>
      <c r="CH299" s="21">
        <v>303</v>
      </c>
      <c r="CI299" s="21">
        <v>303</v>
      </c>
      <c r="CJ299" s="21">
        <v>303</v>
      </c>
      <c r="CK299" s="21">
        <v>303</v>
      </c>
      <c r="CL299" s="21">
        <v>303</v>
      </c>
      <c r="CM299" s="21">
        <v>303</v>
      </c>
      <c r="CN299" s="21">
        <v>303</v>
      </c>
      <c r="CO299" s="21">
        <v>303</v>
      </c>
      <c r="CP299" s="21">
        <v>303</v>
      </c>
      <c r="CQ299" s="21">
        <v>303</v>
      </c>
      <c r="CR299" s="21">
        <v>303</v>
      </c>
      <c r="CS299" s="21"/>
      <c r="CT299" s="21"/>
      <c r="CU299" s="21">
        <v>303</v>
      </c>
      <c r="CV299" s="21">
        <v>303</v>
      </c>
      <c r="CW299" s="21"/>
      <c r="CX299" s="21">
        <v>303</v>
      </c>
      <c r="CY299" s="21">
        <v>303</v>
      </c>
    </row>
    <row r="300" spans="1:103" hidden="1" x14ac:dyDescent="0.25">
      <c r="A300" s="47" t="s">
        <v>10151</v>
      </c>
      <c r="B300" s="48">
        <v>304</v>
      </c>
      <c r="C300" s="48"/>
      <c r="D300" s="48">
        <v>304</v>
      </c>
      <c r="E300" s="48">
        <v>304</v>
      </c>
      <c r="F300" s="48">
        <v>304</v>
      </c>
      <c r="G300" s="48"/>
      <c r="H300" s="48"/>
      <c r="I300" s="48"/>
      <c r="J300" s="48"/>
      <c r="K300" s="48"/>
      <c r="L300" s="48"/>
      <c r="M300" s="48"/>
      <c r="N300" s="48"/>
      <c r="O300" s="48"/>
      <c r="P300" s="48"/>
      <c r="Q300" s="48"/>
      <c r="R300" s="48">
        <v>304</v>
      </c>
      <c r="S300" s="48">
        <v>304</v>
      </c>
      <c r="T300" s="48"/>
      <c r="U300" s="48">
        <v>304</v>
      </c>
      <c r="V300" s="48">
        <v>304</v>
      </c>
      <c r="W300" s="48">
        <v>304</v>
      </c>
      <c r="X300" s="48">
        <v>304</v>
      </c>
      <c r="Y300" s="48">
        <v>304</v>
      </c>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v>304</v>
      </c>
      <c r="AX300" s="48"/>
      <c r="AY300" s="48">
        <v>304</v>
      </c>
      <c r="AZ300" s="48">
        <v>304</v>
      </c>
      <c r="BA300" s="48"/>
      <c r="BB300" s="48"/>
      <c r="BC300" s="49">
        <v>304</v>
      </c>
      <c r="BD300" s="48">
        <v>304</v>
      </c>
      <c r="BE300" s="48">
        <v>304</v>
      </c>
      <c r="BF300" s="48">
        <v>304</v>
      </c>
      <c r="BG300" s="48">
        <v>304</v>
      </c>
      <c r="BH300" s="48">
        <v>304</v>
      </c>
      <c r="BI300" s="48">
        <v>304</v>
      </c>
      <c r="BJ300" s="48">
        <v>304</v>
      </c>
      <c r="BK300" s="48">
        <v>304</v>
      </c>
      <c r="BL300" s="48">
        <v>304</v>
      </c>
      <c r="BM300" s="48">
        <v>304</v>
      </c>
      <c r="BN300" s="48">
        <v>304</v>
      </c>
      <c r="BO300" s="48">
        <v>304</v>
      </c>
      <c r="BP300" s="48">
        <v>304</v>
      </c>
      <c r="BQ300" s="48">
        <v>304</v>
      </c>
      <c r="BR300" s="48">
        <v>304</v>
      </c>
      <c r="BS300" s="48">
        <v>304</v>
      </c>
      <c r="BT300" s="48">
        <v>304</v>
      </c>
      <c r="BU300" s="48">
        <v>304</v>
      </c>
      <c r="BV300" s="48">
        <v>304</v>
      </c>
      <c r="BW300" s="48">
        <v>304</v>
      </c>
      <c r="BX300" s="48">
        <v>304</v>
      </c>
      <c r="BY300" s="48">
        <v>304</v>
      </c>
      <c r="BZ300" s="48">
        <v>304</v>
      </c>
      <c r="CA300" s="48">
        <v>304</v>
      </c>
      <c r="CB300" s="48">
        <v>304</v>
      </c>
      <c r="CC300" s="48"/>
      <c r="CD300" s="48">
        <v>304</v>
      </c>
      <c r="CE300" s="48">
        <v>304</v>
      </c>
      <c r="CF300" s="48">
        <v>304</v>
      </c>
      <c r="CG300" s="48">
        <v>304</v>
      </c>
      <c r="CH300" s="48">
        <v>304</v>
      </c>
      <c r="CI300" s="48">
        <v>304</v>
      </c>
      <c r="CJ300" s="48">
        <v>304</v>
      </c>
      <c r="CK300" s="48">
        <v>304</v>
      </c>
      <c r="CL300" s="48">
        <v>304</v>
      </c>
      <c r="CM300" s="48"/>
      <c r="CN300" s="48">
        <v>304</v>
      </c>
      <c r="CO300" s="48">
        <v>304</v>
      </c>
      <c r="CP300" s="48">
        <v>304</v>
      </c>
      <c r="CQ300" s="48">
        <v>304</v>
      </c>
      <c r="CR300" s="48">
        <v>304</v>
      </c>
      <c r="CS300" s="48">
        <v>304</v>
      </c>
      <c r="CT300" s="48">
        <v>304</v>
      </c>
      <c r="CU300" s="48">
        <v>304</v>
      </c>
      <c r="CV300" s="48">
        <v>304</v>
      </c>
      <c r="CW300" s="48"/>
      <c r="CX300" s="48">
        <v>304</v>
      </c>
      <c r="CY300" s="48">
        <v>304</v>
      </c>
    </row>
    <row r="301" spans="1:103" hidden="1" x14ac:dyDescent="0.25">
      <c r="A301" s="47" t="s">
        <v>10151</v>
      </c>
      <c r="B301" s="48">
        <v>305</v>
      </c>
      <c r="C301" s="48"/>
      <c r="D301" s="48">
        <v>305</v>
      </c>
      <c r="E301" s="48">
        <v>305</v>
      </c>
      <c r="F301" s="48">
        <v>305</v>
      </c>
      <c r="G301" s="48"/>
      <c r="H301" s="48"/>
      <c r="I301" s="48"/>
      <c r="J301" s="48"/>
      <c r="K301" s="48"/>
      <c r="L301" s="48"/>
      <c r="M301" s="48"/>
      <c r="N301" s="48"/>
      <c r="O301" s="48"/>
      <c r="P301" s="48"/>
      <c r="Q301" s="48"/>
      <c r="R301" s="48">
        <v>305</v>
      </c>
      <c r="S301" s="48">
        <v>305</v>
      </c>
      <c r="T301" s="48"/>
      <c r="U301" s="48">
        <v>305</v>
      </c>
      <c r="V301" s="48">
        <v>305</v>
      </c>
      <c r="W301" s="48">
        <v>305</v>
      </c>
      <c r="X301" s="48">
        <v>305</v>
      </c>
      <c r="Y301" s="48">
        <v>305</v>
      </c>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v>305</v>
      </c>
      <c r="AX301" s="48"/>
      <c r="AY301" s="48">
        <v>305</v>
      </c>
      <c r="AZ301" s="48">
        <v>305</v>
      </c>
      <c r="BA301" s="48"/>
      <c r="BB301" s="48"/>
      <c r="BC301" s="49">
        <v>305</v>
      </c>
      <c r="BD301" s="48">
        <v>305</v>
      </c>
      <c r="BE301" s="48">
        <v>305</v>
      </c>
      <c r="BF301" s="48">
        <v>305</v>
      </c>
      <c r="BG301" s="48">
        <v>305</v>
      </c>
      <c r="BH301" s="48">
        <v>305</v>
      </c>
      <c r="BI301" s="48">
        <v>305</v>
      </c>
      <c r="BJ301" s="48">
        <v>305</v>
      </c>
      <c r="BK301" s="48">
        <v>305</v>
      </c>
      <c r="BL301" s="48">
        <v>305</v>
      </c>
      <c r="BM301" s="48">
        <v>305</v>
      </c>
      <c r="BN301" s="48">
        <v>305</v>
      </c>
      <c r="BO301" s="48"/>
      <c r="BP301" s="48">
        <v>305</v>
      </c>
      <c r="BQ301" s="48">
        <v>305</v>
      </c>
      <c r="BR301" s="48">
        <v>305</v>
      </c>
      <c r="BS301" s="48">
        <v>305</v>
      </c>
      <c r="BT301" s="48">
        <v>305</v>
      </c>
      <c r="BU301" s="48">
        <v>305</v>
      </c>
      <c r="BV301" s="48">
        <v>305</v>
      </c>
      <c r="BW301" s="48">
        <v>305</v>
      </c>
      <c r="BX301" s="48">
        <v>305</v>
      </c>
      <c r="BY301" s="48">
        <v>305</v>
      </c>
      <c r="BZ301" s="48">
        <v>305</v>
      </c>
      <c r="CA301" s="48">
        <v>305</v>
      </c>
      <c r="CB301" s="48">
        <v>305</v>
      </c>
      <c r="CC301" s="48"/>
      <c r="CD301" s="48">
        <v>305</v>
      </c>
      <c r="CE301" s="48">
        <v>305</v>
      </c>
      <c r="CF301" s="48">
        <v>305</v>
      </c>
      <c r="CG301" s="48">
        <v>305</v>
      </c>
      <c r="CH301" s="48">
        <v>305</v>
      </c>
      <c r="CI301" s="48">
        <v>305</v>
      </c>
      <c r="CJ301" s="48">
        <v>305</v>
      </c>
      <c r="CK301" s="48">
        <v>305</v>
      </c>
      <c r="CL301" s="48">
        <v>305</v>
      </c>
      <c r="CM301" s="48"/>
      <c r="CN301" s="48"/>
      <c r="CO301" s="48">
        <v>305</v>
      </c>
      <c r="CP301" s="48">
        <v>305</v>
      </c>
      <c r="CQ301" s="48">
        <v>305</v>
      </c>
      <c r="CR301" s="48">
        <v>305</v>
      </c>
      <c r="CS301" s="48">
        <v>305</v>
      </c>
      <c r="CT301" s="48">
        <v>305</v>
      </c>
      <c r="CU301" s="48">
        <v>305</v>
      </c>
      <c r="CV301" s="48">
        <v>305</v>
      </c>
      <c r="CW301" s="48"/>
      <c r="CX301" s="48">
        <v>305</v>
      </c>
      <c r="CY301" s="48">
        <v>305</v>
      </c>
    </row>
    <row r="302" spans="1:103" hidden="1" x14ac:dyDescent="0.25">
      <c r="A302" s="47" t="s">
        <v>10151</v>
      </c>
      <c r="B302" s="48">
        <v>306</v>
      </c>
      <c r="C302" s="48"/>
      <c r="D302" s="48">
        <v>306</v>
      </c>
      <c r="E302" s="48">
        <v>306</v>
      </c>
      <c r="F302" s="48">
        <v>306</v>
      </c>
      <c r="G302" s="48"/>
      <c r="H302" s="48"/>
      <c r="I302" s="48"/>
      <c r="J302" s="48"/>
      <c r="K302" s="48"/>
      <c r="L302" s="48"/>
      <c r="M302" s="48"/>
      <c r="N302" s="48"/>
      <c r="O302" s="48"/>
      <c r="P302" s="48"/>
      <c r="Q302" s="48"/>
      <c r="R302" s="48">
        <v>306</v>
      </c>
      <c r="S302" s="48">
        <v>306</v>
      </c>
      <c r="T302" s="48"/>
      <c r="U302" s="48">
        <v>306</v>
      </c>
      <c r="V302" s="48">
        <v>306</v>
      </c>
      <c r="W302" s="48">
        <v>306</v>
      </c>
      <c r="X302" s="48">
        <v>306</v>
      </c>
      <c r="Y302" s="48">
        <v>306</v>
      </c>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v>306</v>
      </c>
      <c r="AX302" s="48"/>
      <c r="AY302" s="48">
        <v>306</v>
      </c>
      <c r="AZ302" s="48">
        <v>306</v>
      </c>
      <c r="BA302" s="48"/>
      <c r="BB302" s="48"/>
      <c r="BC302" s="49">
        <v>306</v>
      </c>
      <c r="BD302" s="48">
        <v>306</v>
      </c>
      <c r="BE302" s="48">
        <v>306</v>
      </c>
      <c r="BF302" s="48">
        <v>306</v>
      </c>
      <c r="BG302" s="48">
        <v>306</v>
      </c>
      <c r="BH302" s="48">
        <v>306</v>
      </c>
      <c r="BI302" s="48">
        <v>306</v>
      </c>
      <c r="BJ302" s="48">
        <v>306</v>
      </c>
      <c r="BK302" s="48">
        <v>306</v>
      </c>
      <c r="BL302" s="48">
        <v>306</v>
      </c>
      <c r="BM302" s="48">
        <v>306</v>
      </c>
      <c r="BN302" s="48">
        <v>306</v>
      </c>
      <c r="BO302" s="48"/>
      <c r="BP302" s="48">
        <v>306</v>
      </c>
      <c r="BQ302" s="48">
        <v>306</v>
      </c>
      <c r="BR302" s="48">
        <v>306</v>
      </c>
      <c r="BS302" s="48">
        <v>306</v>
      </c>
      <c r="BT302" s="48">
        <v>306</v>
      </c>
      <c r="BU302" s="48">
        <v>306</v>
      </c>
      <c r="BV302" s="48">
        <v>306</v>
      </c>
      <c r="BW302" s="48">
        <v>306</v>
      </c>
      <c r="BX302" s="48">
        <v>306</v>
      </c>
      <c r="BY302" s="48">
        <v>306</v>
      </c>
      <c r="BZ302" s="48">
        <v>306</v>
      </c>
      <c r="CA302" s="48">
        <v>306</v>
      </c>
      <c r="CB302" s="48">
        <v>306</v>
      </c>
      <c r="CC302" s="48"/>
      <c r="CD302" s="48">
        <v>306</v>
      </c>
      <c r="CE302" s="48">
        <v>306</v>
      </c>
      <c r="CF302" s="48">
        <v>306</v>
      </c>
      <c r="CG302" s="48">
        <v>306</v>
      </c>
      <c r="CH302" s="48">
        <v>306</v>
      </c>
      <c r="CI302" s="48">
        <v>306</v>
      </c>
      <c r="CJ302" s="48">
        <v>306</v>
      </c>
      <c r="CK302" s="48">
        <v>306</v>
      </c>
      <c r="CL302" s="48">
        <v>306</v>
      </c>
      <c r="CM302" s="48"/>
      <c r="CN302" s="48"/>
      <c r="CO302" s="48">
        <v>306</v>
      </c>
      <c r="CP302" s="48">
        <v>306</v>
      </c>
      <c r="CQ302" s="48">
        <v>306</v>
      </c>
      <c r="CR302" s="48">
        <v>306</v>
      </c>
      <c r="CS302" s="48">
        <v>306</v>
      </c>
      <c r="CT302" s="48">
        <v>306</v>
      </c>
      <c r="CU302" s="48"/>
      <c r="CV302" s="48">
        <v>306</v>
      </c>
      <c r="CW302" s="48"/>
      <c r="CX302" s="48">
        <v>306</v>
      </c>
      <c r="CY302" s="48">
        <v>306</v>
      </c>
    </row>
    <row r="303" spans="1:103" hidden="1" x14ac:dyDescent="0.25">
      <c r="A303" s="5" t="s">
        <v>10150</v>
      </c>
      <c r="B303" s="21"/>
      <c r="C303" s="21"/>
      <c r="D303" s="21">
        <v>307</v>
      </c>
      <c r="E303" s="21">
        <v>307</v>
      </c>
      <c r="F303" s="21">
        <v>307</v>
      </c>
      <c r="G303" s="21"/>
      <c r="H303" s="21"/>
      <c r="I303" s="21"/>
      <c r="J303" s="21"/>
      <c r="K303" s="21"/>
      <c r="L303" s="21"/>
      <c r="M303" s="21"/>
      <c r="N303" s="21"/>
      <c r="O303" s="21"/>
      <c r="P303" s="21"/>
      <c r="Q303" s="21"/>
      <c r="R303" s="21">
        <v>307</v>
      </c>
      <c r="S303" s="21">
        <v>307</v>
      </c>
      <c r="T303" s="21"/>
      <c r="U303" s="21"/>
      <c r="V303" s="21"/>
      <c r="W303" s="21"/>
      <c r="X303" s="21">
        <v>307</v>
      </c>
      <c r="Y303" s="21">
        <v>307</v>
      </c>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v>307</v>
      </c>
      <c r="AX303" s="21"/>
      <c r="AY303" s="21">
        <v>307</v>
      </c>
      <c r="AZ303" s="21">
        <v>307</v>
      </c>
      <c r="BA303" s="21"/>
      <c r="BB303" s="21"/>
      <c r="BC303" s="46">
        <v>307</v>
      </c>
      <c r="BD303" s="21">
        <v>307</v>
      </c>
      <c r="BE303" s="21">
        <v>307</v>
      </c>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v>307</v>
      </c>
      <c r="CL303" s="21"/>
      <c r="CM303" s="21"/>
      <c r="CN303" s="21"/>
      <c r="CO303" s="21">
        <v>307</v>
      </c>
      <c r="CP303" s="21">
        <v>307</v>
      </c>
      <c r="CQ303" s="21">
        <v>307</v>
      </c>
      <c r="CR303" s="21">
        <v>307</v>
      </c>
      <c r="CS303" s="21"/>
      <c r="CT303" s="21"/>
      <c r="CU303" s="21"/>
      <c r="CV303" s="21">
        <v>307</v>
      </c>
      <c r="CW303" s="21"/>
      <c r="CX303" s="21">
        <v>307</v>
      </c>
      <c r="CY303" s="21">
        <v>307</v>
      </c>
    </row>
    <row r="304" spans="1:103" hidden="1" x14ac:dyDescent="0.25">
      <c r="A304" s="5" t="s">
        <v>10150</v>
      </c>
      <c r="B304" s="21"/>
      <c r="C304" s="21"/>
      <c r="D304" s="21">
        <v>308</v>
      </c>
      <c r="E304" s="21">
        <v>308</v>
      </c>
      <c r="F304" s="21">
        <v>308</v>
      </c>
      <c r="G304" s="21"/>
      <c r="H304" s="21"/>
      <c r="I304" s="21"/>
      <c r="J304" s="21"/>
      <c r="K304" s="21"/>
      <c r="L304" s="21"/>
      <c r="M304" s="21"/>
      <c r="N304" s="21"/>
      <c r="O304" s="21"/>
      <c r="P304" s="21"/>
      <c r="Q304" s="21"/>
      <c r="R304" s="21">
        <v>308</v>
      </c>
      <c r="S304" s="21">
        <v>308</v>
      </c>
      <c r="T304" s="21"/>
      <c r="U304" s="21"/>
      <c r="V304" s="21">
        <v>308</v>
      </c>
      <c r="W304" s="21"/>
      <c r="X304" s="21">
        <v>308</v>
      </c>
      <c r="Y304" s="21">
        <v>308</v>
      </c>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v>308</v>
      </c>
      <c r="AX304" s="21"/>
      <c r="AY304" s="21">
        <v>308</v>
      </c>
      <c r="AZ304" s="21">
        <v>308</v>
      </c>
      <c r="BA304" s="21"/>
      <c r="BB304" s="21"/>
      <c r="BC304" s="46">
        <v>308</v>
      </c>
      <c r="BD304" s="21">
        <v>308</v>
      </c>
      <c r="BE304" s="21">
        <v>308</v>
      </c>
      <c r="BF304" s="21">
        <v>308</v>
      </c>
      <c r="BG304" s="21">
        <v>308</v>
      </c>
      <c r="BH304" s="21">
        <v>308</v>
      </c>
      <c r="BI304" s="21">
        <v>308</v>
      </c>
      <c r="BJ304" s="21">
        <v>308</v>
      </c>
      <c r="BK304" s="21">
        <v>308</v>
      </c>
      <c r="BL304" s="21">
        <v>308</v>
      </c>
      <c r="BM304" s="21">
        <v>308</v>
      </c>
      <c r="BN304" s="21">
        <v>308</v>
      </c>
      <c r="BO304" s="21"/>
      <c r="BP304" s="21">
        <v>308</v>
      </c>
      <c r="BQ304" s="21">
        <v>308</v>
      </c>
      <c r="BR304" s="21">
        <v>308</v>
      </c>
      <c r="BS304" s="21">
        <v>308</v>
      </c>
      <c r="BT304" s="21">
        <v>308</v>
      </c>
      <c r="BU304" s="21">
        <v>308</v>
      </c>
      <c r="BV304" s="21">
        <v>308</v>
      </c>
      <c r="BW304" s="21">
        <v>308</v>
      </c>
      <c r="BX304" s="21">
        <v>308</v>
      </c>
      <c r="BY304" s="21">
        <v>308</v>
      </c>
      <c r="BZ304" s="21">
        <v>308</v>
      </c>
      <c r="CA304" s="21">
        <v>308</v>
      </c>
      <c r="CB304" s="21"/>
      <c r="CC304" s="21"/>
      <c r="CD304" s="21"/>
      <c r="CE304" s="21">
        <v>308</v>
      </c>
      <c r="CF304" s="21"/>
      <c r="CG304" s="21">
        <v>308</v>
      </c>
      <c r="CH304" s="21">
        <v>308</v>
      </c>
      <c r="CI304" s="21">
        <v>308</v>
      </c>
      <c r="CJ304" s="21">
        <v>308</v>
      </c>
      <c r="CK304" s="21">
        <v>308</v>
      </c>
      <c r="CL304" s="21"/>
      <c r="CM304" s="21"/>
      <c r="CN304" s="21">
        <v>308</v>
      </c>
      <c r="CO304" s="21">
        <v>308</v>
      </c>
      <c r="CP304" s="21">
        <v>308</v>
      </c>
      <c r="CQ304" s="21">
        <v>308</v>
      </c>
      <c r="CR304" s="21">
        <v>308</v>
      </c>
      <c r="CS304" s="21">
        <v>308</v>
      </c>
      <c r="CT304" s="21">
        <v>308</v>
      </c>
      <c r="CU304" s="21">
        <v>308</v>
      </c>
      <c r="CV304" s="21">
        <v>308</v>
      </c>
      <c r="CW304" s="21"/>
      <c r="CX304" s="21">
        <v>308</v>
      </c>
      <c r="CY304" s="21">
        <v>308</v>
      </c>
    </row>
    <row r="305" spans="1:103" hidden="1" x14ac:dyDescent="0.25">
      <c r="A305" s="47" t="s">
        <v>10151</v>
      </c>
      <c r="B305" s="48">
        <v>309</v>
      </c>
      <c r="C305" s="48"/>
      <c r="D305" s="48">
        <v>309</v>
      </c>
      <c r="E305" s="48">
        <v>309</v>
      </c>
      <c r="F305" s="48">
        <v>309</v>
      </c>
      <c r="G305" s="48"/>
      <c r="H305" s="48"/>
      <c r="I305" s="48"/>
      <c r="J305" s="48"/>
      <c r="K305" s="48"/>
      <c r="L305" s="48"/>
      <c r="M305" s="48"/>
      <c r="N305" s="48"/>
      <c r="O305" s="48"/>
      <c r="P305" s="48"/>
      <c r="Q305" s="48"/>
      <c r="R305" s="48">
        <v>309</v>
      </c>
      <c r="S305" s="48">
        <v>309</v>
      </c>
      <c r="T305" s="48"/>
      <c r="U305" s="48">
        <v>309</v>
      </c>
      <c r="V305" s="48">
        <v>309</v>
      </c>
      <c r="W305" s="48">
        <v>309</v>
      </c>
      <c r="X305" s="48">
        <v>309</v>
      </c>
      <c r="Y305" s="48">
        <v>309</v>
      </c>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v>309</v>
      </c>
      <c r="AX305" s="48"/>
      <c r="AY305" s="48">
        <v>309</v>
      </c>
      <c r="AZ305" s="48">
        <v>309</v>
      </c>
      <c r="BA305" s="48"/>
      <c r="BB305" s="48"/>
      <c r="BC305" s="49">
        <v>309</v>
      </c>
      <c r="BD305" s="48">
        <v>309</v>
      </c>
      <c r="BE305" s="48">
        <v>309</v>
      </c>
      <c r="BF305" s="48">
        <v>309</v>
      </c>
      <c r="BG305" s="48">
        <v>309</v>
      </c>
      <c r="BH305" s="48">
        <v>309</v>
      </c>
      <c r="BI305" s="48">
        <v>309</v>
      </c>
      <c r="BJ305" s="48">
        <v>309</v>
      </c>
      <c r="BK305" s="48">
        <v>309</v>
      </c>
      <c r="BL305" s="48">
        <v>309</v>
      </c>
      <c r="BM305" s="48">
        <v>309</v>
      </c>
      <c r="BN305" s="48">
        <v>309</v>
      </c>
      <c r="BO305" s="48"/>
      <c r="BP305" s="48">
        <v>309</v>
      </c>
      <c r="BQ305" s="48">
        <v>309</v>
      </c>
      <c r="BR305" s="48">
        <v>309</v>
      </c>
      <c r="BS305" s="48">
        <v>309</v>
      </c>
      <c r="BT305" s="48">
        <v>309</v>
      </c>
      <c r="BU305" s="48">
        <v>309</v>
      </c>
      <c r="BV305" s="48">
        <v>309</v>
      </c>
      <c r="BW305" s="48">
        <v>309</v>
      </c>
      <c r="BX305" s="48">
        <v>309</v>
      </c>
      <c r="BY305" s="48">
        <v>309</v>
      </c>
      <c r="BZ305" s="48">
        <v>309</v>
      </c>
      <c r="CA305" s="48">
        <v>309</v>
      </c>
      <c r="CB305" s="48">
        <v>309</v>
      </c>
      <c r="CC305" s="48">
        <v>309</v>
      </c>
      <c r="CD305" s="48">
        <v>309</v>
      </c>
      <c r="CE305" s="48">
        <v>309</v>
      </c>
      <c r="CF305" s="48">
        <v>309</v>
      </c>
      <c r="CG305" s="48">
        <v>309</v>
      </c>
      <c r="CH305" s="48">
        <v>309</v>
      </c>
      <c r="CI305" s="48">
        <v>309</v>
      </c>
      <c r="CJ305" s="48">
        <v>309</v>
      </c>
      <c r="CK305" s="48">
        <v>309</v>
      </c>
      <c r="CL305" s="48">
        <v>309</v>
      </c>
      <c r="CM305" s="48">
        <v>309</v>
      </c>
      <c r="CN305" s="48">
        <v>309</v>
      </c>
      <c r="CO305" s="48">
        <v>309</v>
      </c>
      <c r="CP305" s="48">
        <v>309</v>
      </c>
      <c r="CQ305" s="48">
        <v>309</v>
      </c>
      <c r="CR305" s="48">
        <v>309</v>
      </c>
      <c r="CS305" s="48">
        <v>309</v>
      </c>
      <c r="CT305" s="48">
        <v>309</v>
      </c>
      <c r="CU305" s="48">
        <v>309</v>
      </c>
      <c r="CV305" s="48">
        <v>309</v>
      </c>
      <c r="CW305" s="48"/>
      <c r="CX305" s="48">
        <v>309</v>
      </c>
      <c r="CY305" s="48">
        <v>309</v>
      </c>
    </row>
    <row r="306" spans="1:103" hidden="1" x14ac:dyDescent="0.25">
      <c r="A306" s="47" t="s">
        <v>10151</v>
      </c>
      <c r="B306" s="48">
        <v>310</v>
      </c>
      <c r="C306" s="48"/>
      <c r="D306" s="48">
        <v>310</v>
      </c>
      <c r="E306" s="48">
        <v>310</v>
      </c>
      <c r="F306" s="48">
        <v>310</v>
      </c>
      <c r="G306" s="48"/>
      <c r="H306" s="48"/>
      <c r="I306" s="48"/>
      <c r="J306" s="48"/>
      <c r="K306" s="48"/>
      <c r="L306" s="48"/>
      <c r="M306" s="48"/>
      <c r="N306" s="48"/>
      <c r="O306" s="48"/>
      <c r="P306" s="48"/>
      <c r="Q306" s="48"/>
      <c r="R306" s="48">
        <v>310</v>
      </c>
      <c r="S306" s="48">
        <v>310</v>
      </c>
      <c r="T306" s="48"/>
      <c r="U306" s="48"/>
      <c r="V306" s="48"/>
      <c r="W306" s="48">
        <v>310</v>
      </c>
      <c r="X306" s="48">
        <v>310</v>
      </c>
      <c r="Y306" s="48">
        <v>310</v>
      </c>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v>310</v>
      </c>
      <c r="AX306" s="48"/>
      <c r="AY306" s="48">
        <v>310</v>
      </c>
      <c r="AZ306" s="48">
        <v>310</v>
      </c>
      <c r="BA306" s="48"/>
      <c r="BB306" s="48"/>
      <c r="BC306" s="49">
        <v>310</v>
      </c>
      <c r="BD306" s="48">
        <v>310</v>
      </c>
      <c r="BE306" s="48">
        <v>310</v>
      </c>
      <c r="BF306" s="48">
        <v>310</v>
      </c>
      <c r="BG306" s="48">
        <v>310</v>
      </c>
      <c r="BH306" s="48">
        <v>310</v>
      </c>
      <c r="BI306" s="48">
        <v>310</v>
      </c>
      <c r="BJ306" s="48">
        <v>310</v>
      </c>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v>310</v>
      </c>
      <c r="CJ306" s="48"/>
      <c r="CK306" s="48">
        <v>310</v>
      </c>
      <c r="CL306" s="48"/>
      <c r="CM306" s="48"/>
      <c r="CN306" s="48"/>
      <c r="CO306" s="48">
        <v>310</v>
      </c>
      <c r="CP306" s="48">
        <v>310</v>
      </c>
      <c r="CQ306" s="48">
        <v>310</v>
      </c>
      <c r="CR306" s="48">
        <v>310</v>
      </c>
      <c r="CS306" s="48">
        <v>310</v>
      </c>
      <c r="CT306" s="48">
        <v>310</v>
      </c>
      <c r="CU306" s="48"/>
      <c r="CV306" s="48">
        <v>310</v>
      </c>
      <c r="CW306" s="48"/>
      <c r="CX306" s="48">
        <v>310</v>
      </c>
      <c r="CY306" s="48">
        <v>310</v>
      </c>
    </row>
    <row r="307" spans="1:103" hidden="1" x14ac:dyDescent="0.25">
      <c r="A307" s="47" t="s">
        <v>10151</v>
      </c>
      <c r="B307" s="48">
        <v>311</v>
      </c>
      <c r="C307" s="48"/>
      <c r="D307" s="48">
        <v>311</v>
      </c>
      <c r="E307" s="48">
        <v>311</v>
      </c>
      <c r="F307" s="48">
        <v>311</v>
      </c>
      <c r="G307" s="48"/>
      <c r="H307" s="48"/>
      <c r="I307" s="48"/>
      <c r="J307" s="48"/>
      <c r="K307" s="48"/>
      <c r="L307" s="48"/>
      <c r="M307" s="48"/>
      <c r="N307" s="48"/>
      <c r="O307" s="48"/>
      <c r="P307" s="48"/>
      <c r="Q307" s="48"/>
      <c r="R307" s="48">
        <v>311</v>
      </c>
      <c r="S307" s="48">
        <v>311</v>
      </c>
      <c r="T307" s="48"/>
      <c r="U307" s="48"/>
      <c r="V307" s="48">
        <v>311</v>
      </c>
      <c r="W307" s="48">
        <v>311</v>
      </c>
      <c r="X307" s="48">
        <v>311</v>
      </c>
      <c r="Y307" s="48">
        <v>311</v>
      </c>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v>311</v>
      </c>
      <c r="AX307" s="48"/>
      <c r="AY307" s="48">
        <v>311</v>
      </c>
      <c r="AZ307" s="48">
        <v>311</v>
      </c>
      <c r="BA307" s="48"/>
      <c r="BB307" s="48"/>
      <c r="BC307" s="49">
        <v>311</v>
      </c>
      <c r="BD307" s="48">
        <v>311</v>
      </c>
      <c r="BE307" s="48">
        <v>311</v>
      </c>
      <c r="BF307" s="48">
        <v>311</v>
      </c>
      <c r="BG307" s="48">
        <v>311</v>
      </c>
      <c r="BH307" s="48">
        <v>311</v>
      </c>
      <c r="BI307" s="48">
        <v>311</v>
      </c>
      <c r="BJ307" s="48">
        <v>311</v>
      </c>
      <c r="BK307" s="48">
        <v>311</v>
      </c>
      <c r="BL307" s="48">
        <v>311</v>
      </c>
      <c r="BM307" s="48">
        <v>311</v>
      </c>
      <c r="BN307" s="48">
        <v>311</v>
      </c>
      <c r="BO307" s="48"/>
      <c r="BP307" s="48">
        <v>311</v>
      </c>
      <c r="BQ307" s="48">
        <v>311</v>
      </c>
      <c r="BR307" s="48">
        <v>311</v>
      </c>
      <c r="BS307" s="48">
        <v>311</v>
      </c>
      <c r="BT307" s="48">
        <v>311</v>
      </c>
      <c r="BU307" s="48">
        <v>311</v>
      </c>
      <c r="BV307" s="48">
        <v>311</v>
      </c>
      <c r="BW307" s="48">
        <v>311</v>
      </c>
      <c r="BX307" s="48">
        <v>311</v>
      </c>
      <c r="BY307" s="48">
        <v>311</v>
      </c>
      <c r="BZ307" s="48">
        <v>311</v>
      </c>
      <c r="CA307" s="48">
        <v>311</v>
      </c>
      <c r="CB307" s="48"/>
      <c r="CC307" s="48"/>
      <c r="CD307" s="48"/>
      <c r="CE307" s="48">
        <v>311</v>
      </c>
      <c r="CF307" s="48"/>
      <c r="CG307" s="48">
        <v>311</v>
      </c>
      <c r="CH307" s="48">
        <v>311</v>
      </c>
      <c r="CI307" s="48">
        <v>311</v>
      </c>
      <c r="CJ307" s="48">
        <v>311</v>
      </c>
      <c r="CK307" s="48">
        <v>311</v>
      </c>
      <c r="CL307" s="48"/>
      <c r="CM307" s="48"/>
      <c r="CN307" s="48"/>
      <c r="CO307" s="48">
        <v>311</v>
      </c>
      <c r="CP307" s="48">
        <v>311</v>
      </c>
      <c r="CQ307" s="48">
        <v>311</v>
      </c>
      <c r="CR307" s="48">
        <v>311</v>
      </c>
      <c r="CS307" s="48">
        <v>311</v>
      </c>
      <c r="CT307" s="48">
        <v>311</v>
      </c>
      <c r="CU307" s="48">
        <v>311</v>
      </c>
      <c r="CV307" s="48">
        <v>311</v>
      </c>
      <c r="CW307" s="48"/>
      <c r="CX307" s="48">
        <v>311</v>
      </c>
      <c r="CY307" s="48">
        <v>311</v>
      </c>
    </row>
    <row r="308" spans="1:103" hidden="1" x14ac:dyDescent="0.25">
      <c r="A308" s="47" t="s">
        <v>10151</v>
      </c>
      <c r="B308" s="48">
        <v>312</v>
      </c>
      <c r="C308" s="48"/>
      <c r="D308" s="48">
        <v>312</v>
      </c>
      <c r="E308" s="48">
        <v>312</v>
      </c>
      <c r="F308" s="48">
        <v>312</v>
      </c>
      <c r="G308" s="48"/>
      <c r="H308" s="48"/>
      <c r="I308" s="48"/>
      <c r="J308" s="48"/>
      <c r="K308" s="48"/>
      <c r="L308" s="48"/>
      <c r="M308" s="48"/>
      <c r="N308" s="48"/>
      <c r="O308" s="48"/>
      <c r="P308" s="48"/>
      <c r="Q308" s="48"/>
      <c r="R308" s="48">
        <v>312</v>
      </c>
      <c r="S308" s="48">
        <v>312</v>
      </c>
      <c r="T308" s="48"/>
      <c r="U308" s="48">
        <v>312</v>
      </c>
      <c r="V308" s="48">
        <v>312</v>
      </c>
      <c r="W308" s="48">
        <v>312</v>
      </c>
      <c r="X308" s="48">
        <v>312</v>
      </c>
      <c r="Y308" s="48">
        <v>312</v>
      </c>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v>312</v>
      </c>
      <c r="AX308" s="48"/>
      <c r="AY308" s="48">
        <v>312</v>
      </c>
      <c r="AZ308" s="48">
        <v>312</v>
      </c>
      <c r="BA308" s="48"/>
      <c r="BB308" s="48"/>
      <c r="BC308" s="49">
        <v>312</v>
      </c>
      <c r="BD308" s="48">
        <v>312</v>
      </c>
      <c r="BE308" s="48">
        <v>312</v>
      </c>
      <c r="BF308" s="48">
        <v>312</v>
      </c>
      <c r="BG308" s="48">
        <v>312</v>
      </c>
      <c r="BH308" s="48">
        <v>312</v>
      </c>
      <c r="BI308" s="48">
        <v>312</v>
      </c>
      <c r="BJ308" s="48">
        <v>312</v>
      </c>
      <c r="BK308" s="48">
        <v>312</v>
      </c>
      <c r="BL308" s="48">
        <v>312</v>
      </c>
      <c r="BM308" s="48">
        <v>312</v>
      </c>
      <c r="BN308" s="48">
        <v>312</v>
      </c>
      <c r="BO308" s="48">
        <v>312</v>
      </c>
      <c r="BP308" s="48">
        <v>312</v>
      </c>
      <c r="BQ308" s="48">
        <v>312</v>
      </c>
      <c r="BR308" s="48">
        <v>312</v>
      </c>
      <c r="BS308" s="48">
        <v>312</v>
      </c>
      <c r="BT308" s="48">
        <v>312</v>
      </c>
      <c r="BU308" s="48">
        <v>312</v>
      </c>
      <c r="BV308" s="48">
        <v>312</v>
      </c>
      <c r="BW308" s="48">
        <v>312</v>
      </c>
      <c r="BX308" s="48">
        <v>312</v>
      </c>
      <c r="BY308" s="48">
        <v>312</v>
      </c>
      <c r="BZ308" s="48">
        <v>312</v>
      </c>
      <c r="CA308" s="48">
        <v>312</v>
      </c>
      <c r="CB308" s="48">
        <v>312</v>
      </c>
      <c r="CC308" s="48"/>
      <c r="CD308" s="48"/>
      <c r="CE308" s="48">
        <v>312</v>
      </c>
      <c r="CF308" s="48">
        <v>312</v>
      </c>
      <c r="CG308" s="48">
        <v>312</v>
      </c>
      <c r="CH308" s="48">
        <v>312</v>
      </c>
      <c r="CI308" s="48">
        <v>312</v>
      </c>
      <c r="CJ308" s="48">
        <v>312</v>
      </c>
      <c r="CK308" s="48">
        <v>312</v>
      </c>
      <c r="CL308" s="48">
        <v>312</v>
      </c>
      <c r="CM308" s="48"/>
      <c r="CN308" s="48"/>
      <c r="CO308" s="48">
        <v>312</v>
      </c>
      <c r="CP308" s="48">
        <v>312</v>
      </c>
      <c r="CQ308" s="48">
        <v>312</v>
      </c>
      <c r="CR308" s="48">
        <v>312</v>
      </c>
      <c r="CS308" s="48">
        <v>312</v>
      </c>
      <c r="CT308" s="48">
        <v>312</v>
      </c>
      <c r="CU308" s="48">
        <v>312</v>
      </c>
      <c r="CV308" s="48">
        <v>312</v>
      </c>
      <c r="CW308" s="48"/>
      <c r="CX308" s="48">
        <v>312</v>
      </c>
      <c r="CY308" s="48">
        <v>312</v>
      </c>
    </row>
    <row r="309" spans="1:103" hidden="1" x14ac:dyDescent="0.25">
      <c r="A309" s="47" t="s">
        <v>10151</v>
      </c>
      <c r="B309" s="48">
        <v>313</v>
      </c>
      <c r="C309" s="48">
        <v>313</v>
      </c>
      <c r="D309" s="48">
        <v>313</v>
      </c>
      <c r="E309" s="48">
        <v>313</v>
      </c>
      <c r="F309" s="48">
        <v>313</v>
      </c>
      <c r="G309" s="48"/>
      <c r="H309" s="48"/>
      <c r="I309" s="48"/>
      <c r="J309" s="48"/>
      <c r="K309" s="48"/>
      <c r="L309" s="48"/>
      <c r="M309" s="48"/>
      <c r="N309" s="48"/>
      <c r="O309" s="48"/>
      <c r="P309" s="48"/>
      <c r="Q309" s="48"/>
      <c r="R309" s="48">
        <v>313</v>
      </c>
      <c r="S309" s="48">
        <v>313</v>
      </c>
      <c r="T309" s="48"/>
      <c r="U309" s="48">
        <v>313</v>
      </c>
      <c r="V309" s="48">
        <v>313</v>
      </c>
      <c r="W309" s="48">
        <v>313</v>
      </c>
      <c r="X309" s="48">
        <v>313</v>
      </c>
      <c r="Y309" s="48">
        <v>313</v>
      </c>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v>313</v>
      </c>
      <c r="AX309" s="48"/>
      <c r="AY309" s="48">
        <v>313</v>
      </c>
      <c r="AZ309" s="48">
        <v>313</v>
      </c>
      <c r="BA309" s="48">
        <v>313</v>
      </c>
      <c r="BB309" s="48"/>
      <c r="BC309" s="49">
        <v>313</v>
      </c>
      <c r="BD309" s="48">
        <v>313</v>
      </c>
      <c r="BE309" s="48">
        <v>313</v>
      </c>
      <c r="BF309" s="48">
        <v>313</v>
      </c>
      <c r="BG309" s="48">
        <v>313</v>
      </c>
      <c r="BH309" s="48">
        <v>313</v>
      </c>
      <c r="BI309" s="48">
        <v>313</v>
      </c>
      <c r="BJ309" s="48">
        <v>313</v>
      </c>
      <c r="BK309" s="48">
        <v>313</v>
      </c>
      <c r="BL309" s="48">
        <v>313</v>
      </c>
      <c r="BM309" s="48">
        <v>313</v>
      </c>
      <c r="BN309" s="48">
        <v>313</v>
      </c>
      <c r="BO309" s="48">
        <v>313</v>
      </c>
      <c r="BP309" s="48">
        <v>313</v>
      </c>
      <c r="BQ309" s="48">
        <v>313</v>
      </c>
      <c r="BR309" s="48">
        <v>313</v>
      </c>
      <c r="BS309" s="48">
        <v>313</v>
      </c>
      <c r="BT309" s="48">
        <v>313</v>
      </c>
      <c r="BU309" s="48">
        <v>313</v>
      </c>
      <c r="BV309" s="48">
        <v>313</v>
      </c>
      <c r="BW309" s="48">
        <v>313</v>
      </c>
      <c r="BX309" s="48">
        <v>313</v>
      </c>
      <c r="BY309" s="48">
        <v>313</v>
      </c>
      <c r="BZ309" s="48">
        <v>313</v>
      </c>
      <c r="CA309" s="48">
        <v>313</v>
      </c>
      <c r="CB309" s="48">
        <v>313</v>
      </c>
      <c r="CC309" s="48"/>
      <c r="CD309" s="48">
        <v>313</v>
      </c>
      <c r="CE309" s="48">
        <v>313</v>
      </c>
      <c r="CF309" s="48">
        <v>313</v>
      </c>
      <c r="CG309" s="48">
        <v>313</v>
      </c>
      <c r="CH309" s="48">
        <v>313</v>
      </c>
      <c r="CI309" s="48">
        <v>313</v>
      </c>
      <c r="CJ309" s="48">
        <v>313</v>
      </c>
      <c r="CK309" s="48">
        <v>313</v>
      </c>
      <c r="CL309" s="48">
        <v>313</v>
      </c>
      <c r="CM309" s="48">
        <v>313</v>
      </c>
      <c r="CN309" s="48">
        <v>313</v>
      </c>
      <c r="CO309" s="48">
        <v>313</v>
      </c>
      <c r="CP309" s="48">
        <v>313</v>
      </c>
      <c r="CQ309" s="48">
        <v>313</v>
      </c>
      <c r="CR309" s="48">
        <v>313</v>
      </c>
      <c r="CS309" s="48">
        <v>313</v>
      </c>
      <c r="CT309" s="48">
        <v>313</v>
      </c>
      <c r="CU309" s="48"/>
      <c r="CV309" s="48">
        <v>313</v>
      </c>
      <c r="CW309" s="48"/>
      <c r="CX309" s="48">
        <v>313</v>
      </c>
      <c r="CY309" s="48">
        <v>313</v>
      </c>
    </row>
    <row r="310" spans="1:103" hidden="1" x14ac:dyDescent="0.25">
      <c r="A310" s="47" t="s">
        <v>10151</v>
      </c>
      <c r="B310" s="48">
        <v>314</v>
      </c>
      <c r="C310" s="48"/>
      <c r="D310" s="48">
        <v>314</v>
      </c>
      <c r="E310" s="48">
        <v>314</v>
      </c>
      <c r="F310" s="48">
        <v>314</v>
      </c>
      <c r="G310" s="48"/>
      <c r="H310" s="48"/>
      <c r="I310" s="48"/>
      <c r="J310" s="48"/>
      <c r="K310" s="48"/>
      <c r="L310" s="48"/>
      <c r="M310" s="48"/>
      <c r="N310" s="48"/>
      <c r="O310" s="48"/>
      <c r="P310" s="48"/>
      <c r="Q310" s="48"/>
      <c r="R310" s="48">
        <v>314</v>
      </c>
      <c r="S310" s="48">
        <v>314</v>
      </c>
      <c r="T310" s="48"/>
      <c r="U310" s="48">
        <v>314</v>
      </c>
      <c r="V310" s="48">
        <v>314</v>
      </c>
      <c r="W310" s="48">
        <v>314</v>
      </c>
      <c r="X310" s="48">
        <v>314</v>
      </c>
      <c r="Y310" s="48">
        <v>314</v>
      </c>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v>314</v>
      </c>
      <c r="AX310" s="48"/>
      <c r="AY310" s="48">
        <v>314</v>
      </c>
      <c r="AZ310" s="48">
        <v>314</v>
      </c>
      <c r="BA310" s="48"/>
      <c r="BB310" s="48"/>
      <c r="BC310" s="49">
        <v>314</v>
      </c>
      <c r="BD310" s="48">
        <v>314</v>
      </c>
      <c r="BE310" s="48">
        <v>314</v>
      </c>
      <c r="BF310" s="48">
        <v>314</v>
      </c>
      <c r="BG310" s="48">
        <v>314</v>
      </c>
      <c r="BH310" s="48">
        <v>314</v>
      </c>
      <c r="BI310" s="48">
        <v>314</v>
      </c>
      <c r="BJ310" s="48">
        <v>314</v>
      </c>
      <c r="BK310" s="48">
        <v>314</v>
      </c>
      <c r="BL310" s="48">
        <v>314</v>
      </c>
      <c r="BM310" s="48">
        <v>314</v>
      </c>
      <c r="BN310" s="48">
        <v>314</v>
      </c>
      <c r="BO310" s="48"/>
      <c r="BP310" s="48">
        <v>314</v>
      </c>
      <c r="BQ310" s="48">
        <v>314</v>
      </c>
      <c r="BR310" s="48">
        <v>314</v>
      </c>
      <c r="BS310" s="48">
        <v>314</v>
      </c>
      <c r="BT310" s="48">
        <v>314</v>
      </c>
      <c r="BU310" s="48">
        <v>314</v>
      </c>
      <c r="BV310" s="48">
        <v>314</v>
      </c>
      <c r="BW310" s="48">
        <v>314</v>
      </c>
      <c r="BX310" s="48">
        <v>314</v>
      </c>
      <c r="BY310" s="48">
        <v>314</v>
      </c>
      <c r="BZ310" s="48">
        <v>314</v>
      </c>
      <c r="CA310" s="48">
        <v>314</v>
      </c>
      <c r="CB310" s="48">
        <v>314</v>
      </c>
      <c r="CC310" s="48"/>
      <c r="CD310" s="48">
        <v>314</v>
      </c>
      <c r="CE310" s="48">
        <v>314</v>
      </c>
      <c r="CF310" s="48">
        <v>314</v>
      </c>
      <c r="CG310" s="48">
        <v>314</v>
      </c>
      <c r="CH310" s="48"/>
      <c r="CI310" s="48">
        <v>314</v>
      </c>
      <c r="CJ310" s="48">
        <v>314</v>
      </c>
      <c r="CK310" s="48">
        <v>314</v>
      </c>
      <c r="CL310" s="48">
        <v>314</v>
      </c>
      <c r="CM310" s="48"/>
      <c r="CN310" s="48"/>
      <c r="CO310" s="48">
        <v>314</v>
      </c>
      <c r="CP310" s="48">
        <v>314</v>
      </c>
      <c r="CQ310" s="48">
        <v>314</v>
      </c>
      <c r="CR310" s="48">
        <v>314</v>
      </c>
      <c r="CS310" s="48">
        <v>314</v>
      </c>
      <c r="CT310" s="48">
        <v>314</v>
      </c>
      <c r="CU310" s="48">
        <v>314</v>
      </c>
      <c r="CV310" s="48">
        <v>314</v>
      </c>
      <c r="CW310" s="48"/>
      <c r="CX310" s="48">
        <v>314</v>
      </c>
      <c r="CY310" s="48">
        <v>314</v>
      </c>
    </row>
    <row r="311" spans="1:103" hidden="1" x14ac:dyDescent="0.25">
      <c r="A311" s="47" t="s">
        <v>10151</v>
      </c>
      <c r="B311" s="48">
        <v>315</v>
      </c>
      <c r="C311" s="48">
        <v>315</v>
      </c>
      <c r="D311" s="48">
        <v>315</v>
      </c>
      <c r="E311" s="48">
        <v>315</v>
      </c>
      <c r="F311" s="48">
        <v>315</v>
      </c>
      <c r="G311" s="48"/>
      <c r="H311" s="48"/>
      <c r="I311" s="48"/>
      <c r="J311" s="48"/>
      <c r="K311" s="48"/>
      <c r="L311" s="48"/>
      <c r="M311" s="48"/>
      <c r="N311" s="48"/>
      <c r="O311" s="48"/>
      <c r="P311" s="48"/>
      <c r="Q311" s="48"/>
      <c r="R311" s="48">
        <v>315</v>
      </c>
      <c r="S311" s="48">
        <v>315</v>
      </c>
      <c r="T311" s="48"/>
      <c r="U311" s="48">
        <v>315</v>
      </c>
      <c r="V311" s="48">
        <v>315</v>
      </c>
      <c r="W311" s="48">
        <v>315</v>
      </c>
      <c r="X311" s="48">
        <v>315</v>
      </c>
      <c r="Y311" s="48">
        <v>315</v>
      </c>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v>315</v>
      </c>
      <c r="AX311" s="48"/>
      <c r="AY311" s="48">
        <v>315</v>
      </c>
      <c r="AZ311" s="48">
        <v>315</v>
      </c>
      <c r="BA311" s="48">
        <v>315</v>
      </c>
      <c r="BB311" s="48"/>
      <c r="BC311" s="49">
        <v>315</v>
      </c>
      <c r="BD311" s="48">
        <v>315</v>
      </c>
      <c r="BE311" s="48">
        <v>315</v>
      </c>
      <c r="BF311" s="48"/>
      <c r="BG311" s="48"/>
      <c r="BH311" s="48"/>
      <c r="BI311" s="48"/>
      <c r="BJ311" s="48"/>
      <c r="BK311" s="48">
        <v>315</v>
      </c>
      <c r="BL311" s="48">
        <v>315</v>
      </c>
      <c r="BM311" s="48">
        <v>315</v>
      </c>
      <c r="BN311" s="48">
        <v>315</v>
      </c>
      <c r="BO311" s="48"/>
      <c r="BP311" s="48">
        <v>315</v>
      </c>
      <c r="BQ311" s="48">
        <v>315</v>
      </c>
      <c r="BR311" s="48">
        <v>315</v>
      </c>
      <c r="BS311" s="48">
        <v>315</v>
      </c>
      <c r="BT311" s="48">
        <v>315</v>
      </c>
      <c r="BU311" s="48">
        <v>315</v>
      </c>
      <c r="BV311" s="48">
        <v>315</v>
      </c>
      <c r="BW311" s="48">
        <v>315</v>
      </c>
      <c r="BX311" s="48">
        <v>315</v>
      </c>
      <c r="BY311" s="48">
        <v>315</v>
      </c>
      <c r="BZ311" s="48">
        <v>315</v>
      </c>
      <c r="CA311" s="48">
        <v>315</v>
      </c>
      <c r="CB311" s="48">
        <v>315</v>
      </c>
      <c r="CC311" s="48"/>
      <c r="CD311" s="48">
        <v>315</v>
      </c>
      <c r="CE311" s="48">
        <v>315</v>
      </c>
      <c r="CF311" s="48">
        <v>315</v>
      </c>
      <c r="CG311" s="48">
        <v>315</v>
      </c>
      <c r="CH311" s="48">
        <v>315</v>
      </c>
      <c r="CI311" s="48">
        <v>315</v>
      </c>
      <c r="CJ311" s="48">
        <v>315</v>
      </c>
      <c r="CK311" s="48">
        <v>315</v>
      </c>
      <c r="CL311" s="48">
        <v>315</v>
      </c>
      <c r="CM311" s="48">
        <v>315</v>
      </c>
      <c r="CN311" s="48">
        <v>315</v>
      </c>
      <c r="CO311" s="48">
        <v>315</v>
      </c>
      <c r="CP311" s="48">
        <v>315</v>
      </c>
      <c r="CQ311" s="48">
        <v>315</v>
      </c>
      <c r="CR311" s="48">
        <v>315</v>
      </c>
      <c r="CS311" s="48"/>
      <c r="CT311" s="48"/>
      <c r="CU311" s="48">
        <v>315</v>
      </c>
      <c r="CV311" s="48">
        <v>315</v>
      </c>
      <c r="CW311" s="48"/>
      <c r="CX311" s="48">
        <v>315</v>
      </c>
      <c r="CY311" s="48">
        <v>315</v>
      </c>
    </row>
    <row r="312" spans="1:103" hidden="1" x14ac:dyDescent="0.25">
      <c r="A312" s="47" t="s">
        <v>10151</v>
      </c>
      <c r="B312" s="48">
        <v>316</v>
      </c>
      <c r="C312" s="48">
        <v>316</v>
      </c>
      <c r="D312" s="48">
        <v>316</v>
      </c>
      <c r="E312" s="48">
        <v>316</v>
      </c>
      <c r="F312" s="48">
        <v>316</v>
      </c>
      <c r="G312" s="48"/>
      <c r="H312" s="48"/>
      <c r="I312" s="48"/>
      <c r="J312" s="48"/>
      <c r="K312" s="48"/>
      <c r="L312" s="48"/>
      <c r="M312" s="48"/>
      <c r="N312" s="48"/>
      <c r="O312" s="48"/>
      <c r="P312" s="48"/>
      <c r="Q312" s="48"/>
      <c r="R312" s="48">
        <v>316</v>
      </c>
      <c r="S312" s="48">
        <v>316</v>
      </c>
      <c r="T312" s="48"/>
      <c r="U312" s="48"/>
      <c r="V312" s="48">
        <v>316</v>
      </c>
      <c r="W312" s="48"/>
      <c r="X312" s="48">
        <v>316</v>
      </c>
      <c r="Y312" s="48">
        <v>316</v>
      </c>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v>316</v>
      </c>
      <c r="AX312" s="48"/>
      <c r="AY312" s="48">
        <v>316</v>
      </c>
      <c r="AZ312" s="48">
        <v>316</v>
      </c>
      <c r="BA312" s="48">
        <v>316</v>
      </c>
      <c r="BB312" s="48"/>
      <c r="BC312" s="49">
        <v>316</v>
      </c>
      <c r="BD312" s="48">
        <v>316</v>
      </c>
      <c r="BE312" s="48">
        <v>316</v>
      </c>
      <c r="BF312" s="48">
        <v>316</v>
      </c>
      <c r="BG312" s="48">
        <v>316</v>
      </c>
      <c r="BH312" s="48">
        <v>316</v>
      </c>
      <c r="BI312" s="48">
        <v>316</v>
      </c>
      <c r="BJ312" s="48">
        <v>316</v>
      </c>
      <c r="BK312" s="48">
        <v>316</v>
      </c>
      <c r="BL312" s="48">
        <v>316</v>
      </c>
      <c r="BM312" s="48">
        <v>316</v>
      </c>
      <c r="BN312" s="48">
        <v>316</v>
      </c>
      <c r="BO312" s="48"/>
      <c r="BP312" s="48">
        <v>316</v>
      </c>
      <c r="BQ312" s="48">
        <v>316</v>
      </c>
      <c r="BR312" s="48">
        <v>316</v>
      </c>
      <c r="BS312" s="48">
        <v>316</v>
      </c>
      <c r="BT312" s="48">
        <v>316</v>
      </c>
      <c r="BU312" s="48">
        <v>316</v>
      </c>
      <c r="BV312" s="48">
        <v>316</v>
      </c>
      <c r="BW312" s="48">
        <v>316</v>
      </c>
      <c r="BX312" s="48">
        <v>316</v>
      </c>
      <c r="BY312" s="48">
        <v>316</v>
      </c>
      <c r="BZ312" s="48">
        <v>316</v>
      </c>
      <c r="CA312" s="48">
        <v>316</v>
      </c>
      <c r="CB312" s="48">
        <v>316</v>
      </c>
      <c r="CC312" s="48">
        <v>316</v>
      </c>
      <c r="CD312" s="48">
        <v>316</v>
      </c>
      <c r="CE312" s="48">
        <v>316</v>
      </c>
      <c r="CF312" s="48">
        <v>316</v>
      </c>
      <c r="CG312" s="48">
        <v>316</v>
      </c>
      <c r="CH312" s="48"/>
      <c r="CI312" s="48">
        <v>316</v>
      </c>
      <c r="CJ312" s="48">
        <v>316</v>
      </c>
      <c r="CK312" s="48">
        <v>316</v>
      </c>
      <c r="CL312" s="48"/>
      <c r="CM312" s="48">
        <v>316</v>
      </c>
      <c r="CN312" s="48">
        <v>316</v>
      </c>
      <c r="CO312" s="48">
        <v>316</v>
      </c>
      <c r="CP312" s="48">
        <v>316</v>
      </c>
      <c r="CQ312" s="48">
        <v>316</v>
      </c>
      <c r="CR312" s="48">
        <v>316</v>
      </c>
      <c r="CS312" s="48">
        <v>316</v>
      </c>
      <c r="CT312" s="48">
        <v>316</v>
      </c>
      <c r="CU312" s="48">
        <v>316</v>
      </c>
      <c r="CV312" s="48">
        <v>316</v>
      </c>
      <c r="CW312" s="48"/>
      <c r="CX312" s="48">
        <v>316</v>
      </c>
      <c r="CY312" s="48">
        <v>316</v>
      </c>
    </row>
    <row r="313" spans="1:103" hidden="1" x14ac:dyDescent="0.25">
      <c r="A313" s="5" t="s">
        <v>10150</v>
      </c>
      <c r="B313" s="21"/>
      <c r="C313" s="21">
        <v>317</v>
      </c>
      <c r="D313" s="21">
        <v>317</v>
      </c>
      <c r="E313" s="21">
        <v>317</v>
      </c>
      <c r="F313" s="21">
        <v>317</v>
      </c>
      <c r="G313" s="21"/>
      <c r="H313" s="21"/>
      <c r="I313" s="21"/>
      <c r="J313" s="21"/>
      <c r="K313" s="21"/>
      <c r="L313" s="21"/>
      <c r="M313" s="21"/>
      <c r="N313" s="21"/>
      <c r="O313" s="21"/>
      <c r="P313" s="21"/>
      <c r="Q313" s="21"/>
      <c r="R313" s="21">
        <v>317</v>
      </c>
      <c r="S313" s="21">
        <v>317</v>
      </c>
      <c r="T313" s="21"/>
      <c r="U313" s="21">
        <v>317</v>
      </c>
      <c r="V313" s="21">
        <v>317</v>
      </c>
      <c r="W313" s="21"/>
      <c r="X313" s="21">
        <v>317</v>
      </c>
      <c r="Y313" s="21">
        <v>317</v>
      </c>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v>317</v>
      </c>
      <c r="AX313" s="21"/>
      <c r="AY313" s="21">
        <v>317</v>
      </c>
      <c r="AZ313" s="21">
        <v>317</v>
      </c>
      <c r="BA313" s="21">
        <v>317</v>
      </c>
      <c r="BB313" s="21"/>
      <c r="BC313" s="46">
        <v>317</v>
      </c>
      <c r="BD313" s="21">
        <v>317</v>
      </c>
      <c r="BE313" s="21">
        <v>317</v>
      </c>
      <c r="BF313" s="21">
        <v>317</v>
      </c>
      <c r="BG313" s="21">
        <v>317</v>
      </c>
      <c r="BH313" s="21">
        <v>317</v>
      </c>
      <c r="BI313" s="21">
        <v>317</v>
      </c>
      <c r="BJ313" s="21">
        <v>317</v>
      </c>
      <c r="BK313" s="21">
        <v>317</v>
      </c>
      <c r="BL313" s="21">
        <v>317</v>
      </c>
      <c r="BM313" s="21">
        <v>317</v>
      </c>
      <c r="BN313" s="21">
        <v>317</v>
      </c>
      <c r="BO313" s="21"/>
      <c r="BP313" s="21">
        <v>317</v>
      </c>
      <c r="BQ313" s="21">
        <v>317</v>
      </c>
      <c r="BR313" s="21"/>
      <c r="BS313" s="21">
        <v>317</v>
      </c>
      <c r="BT313" s="21">
        <v>317</v>
      </c>
      <c r="BU313" s="21">
        <v>317</v>
      </c>
      <c r="BV313" s="21">
        <v>317</v>
      </c>
      <c r="BW313" s="21">
        <v>317</v>
      </c>
      <c r="BX313" s="21">
        <v>317</v>
      </c>
      <c r="BY313" s="21">
        <v>317</v>
      </c>
      <c r="BZ313" s="21">
        <v>317</v>
      </c>
      <c r="CA313" s="21">
        <v>317</v>
      </c>
      <c r="CB313" s="21"/>
      <c r="CC313" s="21"/>
      <c r="CD313" s="21"/>
      <c r="CE313" s="21">
        <v>317</v>
      </c>
      <c r="CF313" s="21"/>
      <c r="CG313" s="21">
        <v>317</v>
      </c>
      <c r="CH313" s="21">
        <v>317</v>
      </c>
      <c r="CI313" s="21">
        <v>317</v>
      </c>
      <c r="CJ313" s="21">
        <v>317</v>
      </c>
      <c r="CK313" s="21">
        <v>317</v>
      </c>
      <c r="CL313" s="21">
        <v>317</v>
      </c>
      <c r="CM313" s="21">
        <v>317</v>
      </c>
      <c r="CN313" s="21">
        <v>317</v>
      </c>
      <c r="CO313" s="21">
        <v>317</v>
      </c>
      <c r="CP313" s="21">
        <v>317</v>
      </c>
      <c r="CQ313" s="21">
        <v>317</v>
      </c>
      <c r="CR313" s="21">
        <v>317</v>
      </c>
      <c r="CS313" s="21">
        <v>317</v>
      </c>
      <c r="CT313" s="21">
        <v>317</v>
      </c>
      <c r="CU313" s="21">
        <v>317</v>
      </c>
      <c r="CV313" s="21">
        <v>317</v>
      </c>
      <c r="CW313" s="21"/>
      <c r="CX313" s="21">
        <v>317</v>
      </c>
      <c r="CY313" s="21">
        <v>317</v>
      </c>
    </row>
    <row r="314" spans="1:103" hidden="1" x14ac:dyDescent="0.25">
      <c r="A314" s="47" t="s">
        <v>10151</v>
      </c>
      <c r="B314" s="48">
        <v>318</v>
      </c>
      <c r="C314" s="48"/>
      <c r="D314" s="48">
        <v>318</v>
      </c>
      <c r="E314" s="48">
        <v>318</v>
      </c>
      <c r="F314" s="48">
        <v>318</v>
      </c>
      <c r="G314" s="48"/>
      <c r="H314" s="48"/>
      <c r="I314" s="48"/>
      <c r="J314" s="48"/>
      <c r="K314" s="48"/>
      <c r="L314" s="48"/>
      <c r="M314" s="48"/>
      <c r="N314" s="48"/>
      <c r="O314" s="48"/>
      <c r="P314" s="48"/>
      <c r="Q314" s="48"/>
      <c r="R314" s="48">
        <v>318</v>
      </c>
      <c r="S314" s="48">
        <v>318</v>
      </c>
      <c r="T314" s="48"/>
      <c r="U314" s="48">
        <v>318</v>
      </c>
      <c r="V314" s="48">
        <v>318</v>
      </c>
      <c r="W314" s="48">
        <v>318</v>
      </c>
      <c r="X314" s="48">
        <v>318</v>
      </c>
      <c r="Y314" s="48">
        <v>318</v>
      </c>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v>318</v>
      </c>
      <c r="AX314" s="48"/>
      <c r="AY314" s="48">
        <v>318</v>
      </c>
      <c r="AZ314" s="48">
        <v>318</v>
      </c>
      <c r="BA314" s="48"/>
      <c r="BB314" s="48"/>
      <c r="BC314" s="49">
        <v>318</v>
      </c>
      <c r="BD314" s="48">
        <v>318</v>
      </c>
      <c r="BE314" s="48">
        <v>318</v>
      </c>
      <c r="BF314" s="48">
        <v>318</v>
      </c>
      <c r="BG314" s="48">
        <v>318</v>
      </c>
      <c r="BH314" s="48">
        <v>318</v>
      </c>
      <c r="BI314" s="48">
        <v>318</v>
      </c>
      <c r="BJ314" s="48">
        <v>318</v>
      </c>
      <c r="BK314" s="48">
        <v>318</v>
      </c>
      <c r="BL314" s="48">
        <v>318</v>
      </c>
      <c r="BM314" s="48">
        <v>318</v>
      </c>
      <c r="BN314" s="48">
        <v>318</v>
      </c>
      <c r="BO314" s="48">
        <v>318</v>
      </c>
      <c r="BP314" s="48">
        <v>318</v>
      </c>
      <c r="BQ314" s="48">
        <v>318</v>
      </c>
      <c r="BR314" s="48">
        <v>318</v>
      </c>
      <c r="BS314" s="48">
        <v>318</v>
      </c>
      <c r="BT314" s="48">
        <v>318</v>
      </c>
      <c r="BU314" s="48">
        <v>318</v>
      </c>
      <c r="BV314" s="48">
        <v>318</v>
      </c>
      <c r="BW314" s="48">
        <v>318</v>
      </c>
      <c r="BX314" s="48">
        <v>318</v>
      </c>
      <c r="BY314" s="48">
        <v>318</v>
      </c>
      <c r="BZ314" s="48">
        <v>318</v>
      </c>
      <c r="CA314" s="48">
        <v>318</v>
      </c>
      <c r="CB314" s="48">
        <v>318</v>
      </c>
      <c r="CC314" s="48"/>
      <c r="CD314" s="48">
        <v>318</v>
      </c>
      <c r="CE314" s="48">
        <v>318</v>
      </c>
      <c r="CF314" s="48">
        <v>318</v>
      </c>
      <c r="CG314" s="48">
        <v>318</v>
      </c>
      <c r="CH314" s="48">
        <v>318</v>
      </c>
      <c r="CI314" s="48">
        <v>318</v>
      </c>
      <c r="CJ314" s="48">
        <v>318</v>
      </c>
      <c r="CK314" s="48">
        <v>318</v>
      </c>
      <c r="CL314" s="48">
        <v>318</v>
      </c>
      <c r="CM314" s="48">
        <v>318</v>
      </c>
      <c r="CN314" s="48">
        <v>318</v>
      </c>
      <c r="CO314" s="48">
        <v>318</v>
      </c>
      <c r="CP314" s="48">
        <v>318</v>
      </c>
      <c r="CQ314" s="48">
        <v>318</v>
      </c>
      <c r="CR314" s="48">
        <v>318</v>
      </c>
      <c r="CS314" s="48">
        <v>318</v>
      </c>
      <c r="CT314" s="48">
        <v>318</v>
      </c>
      <c r="CU314" s="48"/>
      <c r="CV314" s="48">
        <v>318</v>
      </c>
      <c r="CW314" s="48"/>
      <c r="CX314" s="48">
        <v>318</v>
      </c>
      <c r="CY314" s="48">
        <v>318</v>
      </c>
    </row>
    <row r="315" spans="1:103" hidden="1" x14ac:dyDescent="0.25">
      <c r="A315" s="47" t="s">
        <v>10151</v>
      </c>
      <c r="B315" s="48">
        <v>319</v>
      </c>
      <c r="C315" s="48">
        <v>319</v>
      </c>
      <c r="D315" s="48">
        <v>319</v>
      </c>
      <c r="E315" s="48">
        <v>319</v>
      </c>
      <c r="F315" s="48">
        <v>319</v>
      </c>
      <c r="G315" s="48"/>
      <c r="H315" s="48"/>
      <c r="I315" s="48"/>
      <c r="J315" s="48"/>
      <c r="K315" s="48"/>
      <c r="L315" s="48"/>
      <c r="M315" s="48"/>
      <c r="N315" s="48"/>
      <c r="O315" s="48"/>
      <c r="P315" s="48"/>
      <c r="Q315" s="48"/>
      <c r="R315" s="48">
        <v>319</v>
      </c>
      <c r="S315" s="48">
        <v>319</v>
      </c>
      <c r="T315" s="48"/>
      <c r="U315" s="48">
        <v>319</v>
      </c>
      <c r="V315" s="48">
        <v>319</v>
      </c>
      <c r="W315" s="48">
        <v>319</v>
      </c>
      <c r="X315" s="48">
        <v>319</v>
      </c>
      <c r="Y315" s="48">
        <v>319</v>
      </c>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v>319</v>
      </c>
      <c r="AX315" s="48"/>
      <c r="AY315" s="48">
        <v>319</v>
      </c>
      <c r="AZ315" s="48">
        <v>319</v>
      </c>
      <c r="BA315" s="48">
        <v>319</v>
      </c>
      <c r="BB315" s="48"/>
      <c r="BC315" s="49">
        <v>319</v>
      </c>
      <c r="BD315" s="48">
        <v>319</v>
      </c>
      <c r="BE315" s="48">
        <v>319</v>
      </c>
      <c r="BF315" s="48"/>
      <c r="BG315" s="48"/>
      <c r="BH315" s="48"/>
      <c r="BI315" s="48"/>
      <c r="BJ315" s="48"/>
      <c r="BK315" s="48">
        <v>319</v>
      </c>
      <c r="BL315" s="48">
        <v>319</v>
      </c>
      <c r="BM315" s="48">
        <v>319</v>
      </c>
      <c r="BN315" s="48">
        <v>319</v>
      </c>
      <c r="BO315" s="48"/>
      <c r="BP315" s="48">
        <v>319</v>
      </c>
      <c r="BQ315" s="48">
        <v>319</v>
      </c>
      <c r="BR315" s="48">
        <v>319</v>
      </c>
      <c r="BS315" s="48">
        <v>319</v>
      </c>
      <c r="BT315" s="48">
        <v>319</v>
      </c>
      <c r="BU315" s="48">
        <v>319</v>
      </c>
      <c r="BV315" s="48">
        <v>319</v>
      </c>
      <c r="BW315" s="48">
        <v>319</v>
      </c>
      <c r="BX315" s="48">
        <v>319</v>
      </c>
      <c r="BY315" s="48">
        <v>319</v>
      </c>
      <c r="BZ315" s="48">
        <v>319</v>
      </c>
      <c r="CA315" s="48">
        <v>319</v>
      </c>
      <c r="CB315" s="48">
        <v>319</v>
      </c>
      <c r="CC315" s="48">
        <v>319</v>
      </c>
      <c r="CD315" s="48">
        <v>319</v>
      </c>
      <c r="CE315" s="48">
        <v>319</v>
      </c>
      <c r="CF315" s="48">
        <v>319</v>
      </c>
      <c r="CG315" s="48">
        <v>319</v>
      </c>
      <c r="CH315" s="48">
        <v>319</v>
      </c>
      <c r="CI315" s="48">
        <v>319</v>
      </c>
      <c r="CJ315" s="48">
        <v>319</v>
      </c>
      <c r="CK315" s="48">
        <v>319</v>
      </c>
      <c r="CL315" s="48">
        <v>319</v>
      </c>
      <c r="CM315" s="48">
        <v>319</v>
      </c>
      <c r="CN315" s="48">
        <v>319</v>
      </c>
      <c r="CO315" s="48">
        <v>319</v>
      </c>
      <c r="CP315" s="48">
        <v>319</v>
      </c>
      <c r="CQ315" s="48">
        <v>319</v>
      </c>
      <c r="CR315" s="48">
        <v>319</v>
      </c>
      <c r="CS315" s="48"/>
      <c r="CT315" s="48"/>
      <c r="CU315" s="48">
        <v>319</v>
      </c>
      <c r="CV315" s="48">
        <v>319</v>
      </c>
      <c r="CW315" s="48"/>
      <c r="CX315" s="48">
        <v>319</v>
      </c>
      <c r="CY315" s="48">
        <v>319</v>
      </c>
    </row>
    <row r="316" spans="1:103" hidden="1" x14ac:dyDescent="0.25">
      <c r="A316" s="47" t="s">
        <v>10151</v>
      </c>
      <c r="B316" s="48">
        <v>320</v>
      </c>
      <c r="C316" s="48"/>
      <c r="D316" s="48">
        <v>320</v>
      </c>
      <c r="E316" s="48">
        <v>320</v>
      </c>
      <c r="F316" s="48">
        <v>320</v>
      </c>
      <c r="G316" s="48"/>
      <c r="H316" s="48"/>
      <c r="I316" s="48"/>
      <c r="J316" s="48"/>
      <c r="K316" s="48"/>
      <c r="L316" s="48"/>
      <c r="M316" s="48"/>
      <c r="N316" s="48"/>
      <c r="O316" s="48"/>
      <c r="P316" s="48"/>
      <c r="Q316" s="48"/>
      <c r="R316" s="48">
        <v>320</v>
      </c>
      <c r="S316" s="48">
        <v>320</v>
      </c>
      <c r="T316" s="48"/>
      <c r="U316" s="48">
        <v>320</v>
      </c>
      <c r="V316" s="48">
        <v>320</v>
      </c>
      <c r="W316" s="48">
        <v>320</v>
      </c>
      <c r="X316" s="48">
        <v>320</v>
      </c>
      <c r="Y316" s="48">
        <v>320</v>
      </c>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v>320</v>
      </c>
      <c r="AX316" s="48"/>
      <c r="AY316" s="48">
        <v>320</v>
      </c>
      <c r="AZ316" s="48">
        <v>320</v>
      </c>
      <c r="BA316" s="48"/>
      <c r="BB316" s="48"/>
      <c r="BC316" s="49">
        <v>320</v>
      </c>
      <c r="BD316" s="48">
        <v>320</v>
      </c>
      <c r="BE316" s="48">
        <v>320</v>
      </c>
      <c r="BF316" s="48">
        <v>320</v>
      </c>
      <c r="BG316" s="48">
        <v>320</v>
      </c>
      <c r="BH316" s="48">
        <v>320</v>
      </c>
      <c r="BI316" s="48">
        <v>320</v>
      </c>
      <c r="BJ316" s="48">
        <v>320</v>
      </c>
      <c r="BK316" s="48">
        <v>320</v>
      </c>
      <c r="BL316" s="48">
        <v>320</v>
      </c>
      <c r="BM316" s="48">
        <v>320</v>
      </c>
      <c r="BN316" s="48">
        <v>320</v>
      </c>
      <c r="BO316" s="48"/>
      <c r="BP316" s="48">
        <v>320</v>
      </c>
      <c r="BQ316" s="48">
        <v>320</v>
      </c>
      <c r="BR316" s="48">
        <v>320</v>
      </c>
      <c r="BS316" s="48">
        <v>320</v>
      </c>
      <c r="BT316" s="48">
        <v>320</v>
      </c>
      <c r="BU316" s="48">
        <v>320</v>
      </c>
      <c r="BV316" s="48">
        <v>320</v>
      </c>
      <c r="BW316" s="48">
        <v>320</v>
      </c>
      <c r="BX316" s="48">
        <v>320</v>
      </c>
      <c r="BY316" s="48">
        <v>320</v>
      </c>
      <c r="BZ316" s="48">
        <v>320</v>
      </c>
      <c r="CA316" s="48">
        <v>320</v>
      </c>
      <c r="CB316" s="48">
        <v>320</v>
      </c>
      <c r="CC316" s="48"/>
      <c r="CD316" s="48">
        <v>320</v>
      </c>
      <c r="CE316" s="48">
        <v>320</v>
      </c>
      <c r="CF316" s="48">
        <v>320</v>
      </c>
      <c r="CG316" s="48">
        <v>320</v>
      </c>
      <c r="CH316" s="48"/>
      <c r="CI316" s="48">
        <v>320</v>
      </c>
      <c r="CJ316" s="48">
        <v>320</v>
      </c>
      <c r="CK316" s="48">
        <v>320</v>
      </c>
      <c r="CL316" s="48">
        <v>320</v>
      </c>
      <c r="CM316" s="48">
        <v>320</v>
      </c>
      <c r="CN316" s="48">
        <v>320</v>
      </c>
      <c r="CO316" s="48">
        <v>320</v>
      </c>
      <c r="CP316" s="48">
        <v>320</v>
      </c>
      <c r="CQ316" s="48">
        <v>320</v>
      </c>
      <c r="CR316" s="48">
        <v>320</v>
      </c>
      <c r="CS316" s="48">
        <v>320</v>
      </c>
      <c r="CT316" s="48">
        <v>320</v>
      </c>
      <c r="CU316" s="48"/>
      <c r="CV316" s="48">
        <v>320</v>
      </c>
      <c r="CW316" s="48"/>
      <c r="CX316" s="48">
        <v>320</v>
      </c>
      <c r="CY316" s="48">
        <v>320</v>
      </c>
    </row>
    <row r="317" spans="1:103" hidden="1" x14ac:dyDescent="0.25">
      <c r="A317" s="5" t="s">
        <v>10150</v>
      </c>
      <c r="B317" s="21"/>
      <c r="C317" s="21"/>
      <c r="D317" s="21">
        <v>321</v>
      </c>
      <c r="E317" s="21">
        <v>321</v>
      </c>
      <c r="F317" s="21">
        <v>321</v>
      </c>
      <c r="G317" s="21"/>
      <c r="H317" s="21"/>
      <c r="I317" s="21"/>
      <c r="J317" s="21"/>
      <c r="K317" s="21"/>
      <c r="L317" s="21"/>
      <c r="M317" s="21"/>
      <c r="N317" s="21"/>
      <c r="O317" s="21"/>
      <c r="P317" s="21"/>
      <c r="Q317" s="21"/>
      <c r="R317" s="21">
        <v>321</v>
      </c>
      <c r="S317" s="21">
        <v>321</v>
      </c>
      <c r="T317" s="21"/>
      <c r="U317" s="21">
        <v>321</v>
      </c>
      <c r="V317" s="21">
        <v>321</v>
      </c>
      <c r="W317" s="21"/>
      <c r="X317" s="21">
        <v>321</v>
      </c>
      <c r="Y317" s="21">
        <v>321</v>
      </c>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v>321</v>
      </c>
      <c r="AX317" s="21"/>
      <c r="AY317" s="21">
        <v>321</v>
      </c>
      <c r="AZ317" s="21">
        <v>321</v>
      </c>
      <c r="BA317" s="21"/>
      <c r="BB317" s="21"/>
      <c r="BC317" s="46">
        <v>321</v>
      </c>
      <c r="BD317" s="21">
        <v>321</v>
      </c>
      <c r="BE317" s="21">
        <v>321</v>
      </c>
      <c r="BF317" s="21"/>
      <c r="BG317" s="21"/>
      <c r="BH317" s="21"/>
      <c r="BI317" s="21"/>
      <c r="BJ317" s="21"/>
      <c r="BK317" s="21">
        <v>321</v>
      </c>
      <c r="BL317" s="21">
        <v>321</v>
      </c>
      <c r="BM317" s="21">
        <v>321</v>
      </c>
      <c r="BN317" s="21">
        <v>321</v>
      </c>
      <c r="BO317" s="21"/>
      <c r="BP317" s="21">
        <v>321</v>
      </c>
      <c r="BQ317" s="21">
        <v>321</v>
      </c>
      <c r="BR317" s="21">
        <v>321</v>
      </c>
      <c r="BS317" s="21">
        <v>321</v>
      </c>
      <c r="BT317" s="21">
        <v>321</v>
      </c>
      <c r="BU317" s="21">
        <v>321</v>
      </c>
      <c r="BV317" s="21">
        <v>321</v>
      </c>
      <c r="BW317" s="21">
        <v>321</v>
      </c>
      <c r="BX317" s="21">
        <v>321</v>
      </c>
      <c r="BY317" s="21">
        <v>321</v>
      </c>
      <c r="BZ317" s="21">
        <v>321</v>
      </c>
      <c r="CA317" s="21">
        <v>321</v>
      </c>
      <c r="CB317" s="21"/>
      <c r="CC317" s="21"/>
      <c r="CD317" s="21"/>
      <c r="CE317" s="21">
        <v>321</v>
      </c>
      <c r="CF317" s="21"/>
      <c r="CG317" s="21">
        <v>321</v>
      </c>
      <c r="CH317" s="21">
        <v>321</v>
      </c>
      <c r="CI317" s="21">
        <v>321</v>
      </c>
      <c r="CJ317" s="21">
        <v>321</v>
      </c>
      <c r="CK317" s="21">
        <v>321</v>
      </c>
      <c r="CL317" s="21">
        <v>321</v>
      </c>
      <c r="CM317" s="21">
        <v>321</v>
      </c>
      <c r="CN317" s="21"/>
      <c r="CO317" s="21">
        <v>321</v>
      </c>
      <c r="CP317" s="21">
        <v>321</v>
      </c>
      <c r="CQ317" s="21">
        <v>321</v>
      </c>
      <c r="CR317" s="21">
        <v>321</v>
      </c>
      <c r="CS317" s="21"/>
      <c r="CT317" s="21"/>
      <c r="CU317" s="21">
        <v>321</v>
      </c>
      <c r="CV317" s="21">
        <v>321</v>
      </c>
      <c r="CW317" s="21"/>
      <c r="CX317" s="21">
        <v>321</v>
      </c>
      <c r="CY317" s="21">
        <v>321</v>
      </c>
    </row>
    <row r="318" spans="1:103" hidden="1" x14ac:dyDescent="0.25">
      <c r="A318" s="5" t="s">
        <v>10150</v>
      </c>
      <c r="B318" s="21"/>
      <c r="C318" s="21"/>
      <c r="D318" s="21">
        <v>322</v>
      </c>
      <c r="E318" s="21">
        <v>322</v>
      </c>
      <c r="F318" s="21">
        <v>322</v>
      </c>
      <c r="G318" s="21"/>
      <c r="H318" s="21"/>
      <c r="I318" s="21"/>
      <c r="J318" s="21"/>
      <c r="K318" s="21"/>
      <c r="L318" s="21"/>
      <c r="M318" s="21"/>
      <c r="N318" s="21"/>
      <c r="O318" s="21"/>
      <c r="P318" s="21"/>
      <c r="Q318" s="21"/>
      <c r="R318" s="21">
        <v>322</v>
      </c>
      <c r="S318" s="21">
        <v>322</v>
      </c>
      <c r="T318" s="21"/>
      <c r="U318" s="21"/>
      <c r="V318" s="21"/>
      <c r="W318" s="21"/>
      <c r="X318" s="21"/>
      <c r="Y318" s="21">
        <v>322</v>
      </c>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v>322</v>
      </c>
      <c r="AX318" s="21"/>
      <c r="AY318" s="21">
        <v>322</v>
      </c>
      <c r="AZ318" s="21">
        <v>322</v>
      </c>
      <c r="BA318" s="21"/>
      <c r="BB318" s="21"/>
      <c r="BC318" s="46">
        <v>322</v>
      </c>
      <c r="BD318" s="21">
        <v>322</v>
      </c>
      <c r="BE318" s="21">
        <v>322</v>
      </c>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v>322</v>
      </c>
      <c r="CJ318" s="21"/>
      <c r="CK318" s="21">
        <v>322</v>
      </c>
      <c r="CL318" s="21"/>
      <c r="CM318" s="21"/>
      <c r="CN318" s="21"/>
      <c r="CO318" s="21">
        <v>322</v>
      </c>
      <c r="CP318" s="21">
        <v>322</v>
      </c>
      <c r="CQ318" s="21">
        <v>322</v>
      </c>
      <c r="CR318" s="21">
        <v>322</v>
      </c>
      <c r="CS318" s="21"/>
      <c r="CT318" s="21"/>
      <c r="CU318" s="21"/>
      <c r="CV318" s="21">
        <v>322</v>
      </c>
      <c r="CW318" s="21"/>
      <c r="CX318" s="21">
        <v>322</v>
      </c>
      <c r="CY318" s="21">
        <v>322</v>
      </c>
    </row>
    <row r="319" spans="1:103" hidden="1" x14ac:dyDescent="0.25">
      <c r="A319" s="47" t="s">
        <v>10151</v>
      </c>
      <c r="B319" s="48">
        <v>323</v>
      </c>
      <c r="C319" s="48"/>
      <c r="D319" s="48">
        <v>323</v>
      </c>
      <c r="E319" s="48">
        <v>323</v>
      </c>
      <c r="F319" s="48">
        <v>323</v>
      </c>
      <c r="G319" s="48"/>
      <c r="H319" s="48"/>
      <c r="I319" s="48"/>
      <c r="J319" s="48"/>
      <c r="K319" s="48"/>
      <c r="L319" s="48"/>
      <c r="M319" s="48"/>
      <c r="N319" s="48"/>
      <c r="O319" s="48"/>
      <c r="P319" s="48"/>
      <c r="Q319" s="48"/>
      <c r="R319" s="48">
        <v>323</v>
      </c>
      <c r="S319" s="48">
        <v>323</v>
      </c>
      <c r="T319" s="48"/>
      <c r="U319" s="48">
        <v>323</v>
      </c>
      <c r="V319" s="48">
        <v>323</v>
      </c>
      <c r="W319" s="48">
        <v>323</v>
      </c>
      <c r="X319" s="48">
        <v>323</v>
      </c>
      <c r="Y319" s="48">
        <v>323</v>
      </c>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v>323</v>
      </c>
      <c r="AX319" s="48"/>
      <c r="AY319" s="48">
        <v>323</v>
      </c>
      <c r="AZ319" s="48">
        <v>323</v>
      </c>
      <c r="BA319" s="48"/>
      <c r="BB319" s="48"/>
      <c r="BC319" s="49">
        <v>323</v>
      </c>
      <c r="BD319" s="48">
        <v>323</v>
      </c>
      <c r="BE319" s="48">
        <v>323</v>
      </c>
      <c r="BF319" s="48">
        <v>323</v>
      </c>
      <c r="BG319" s="48">
        <v>323</v>
      </c>
      <c r="BH319" s="48">
        <v>323</v>
      </c>
      <c r="BI319" s="48">
        <v>323</v>
      </c>
      <c r="BJ319" s="48">
        <v>323</v>
      </c>
      <c r="BK319" s="48">
        <v>323</v>
      </c>
      <c r="BL319" s="48">
        <v>323</v>
      </c>
      <c r="BM319" s="48">
        <v>323</v>
      </c>
      <c r="BN319" s="48">
        <v>323</v>
      </c>
      <c r="BO319" s="48"/>
      <c r="BP319" s="48">
        <v>323</v>
      </c>
      <c r="BQ319" s="48">
        <v>323</v>
      </c>
      <c r="BR319" s="48"/>
      <c r="BS319" s="48">
        <v>323</v>
      </c>
      <c r="BT319" s="48">
        <v>323</v>
      </c>
      <c r="BU319" s="48">
        <v>323</v>
      </c>
      <c r="BV319" s="48">
        <v>323</v>
      </c>
      <c r="BW319" s="48">
        <v>323</v>
      </c>
      <c r="BX319" s="48">
        <v>323</v>
      </c>
      <c r="BY319" s="48">
        <v>323</v>
      </c>
      <c r="BZ319" s="48">
        <v>323</v>
      </c>
      <c r="CA319" s="48">
        <v>323</v>
      </c>
      <c r="CB319" s="48"/>
      <c r="CC319" s="48"/>
      <c r="CD319" s="48"/>
      <c r="CE319" s="48">
        <v>323</v>
      </c>
      <c r="CF319" s="48"/>
      <c r="CG319" s="48">
        <v>323</v>
      </c>
      <c r="CH319" s="48">
        <v>323</v>
      </c>
      <c r="CI319" s="48">
        <v>323</v>
      </c>
      <c r="CJ319" s="48">
        <v>323</v>
      </c>
      <c r="CK319" s="48">
        <v>323</v>
      </c>
      <c r="CL319" s="48">
        <v>323</v>
      </c>
      <c r="CM319" s="48">
        <v>323</v>
      </c>
      <c r="CN319" s="48">
        <v>323</v>
      </c>
      <c r="CO319" s="48">
        <v>323</v>
      </c>
      <c r="CP319" s="48">
        <v>323</v>
      </c>
      <c r="CQ319" s="48">
        <v>323</v>
      </c>
      <c r="CR319" s="48">
        <v>323</v>
      </c>
      <c r="CS319" s="48">
        <v>323</v>
      </c>
      <c r="CT319" s="48">
        <v>323</v>
      </c>
      <c r="CU319" s="48">
        <v>323</v>
      </c>
      <c r="CV319" s="48">
        <v>323</v>
      </c>
      <c r="CW319" s="48"/>
      <c r="CX319" s="48">
        <v>323</v>
      </c>
      <c r="CY319" s="48">
        <v>323</v>
      </c>
    </row>
    <row r="320" spans="1:103" hidden="1" x14ac:dyDescent="0.25">
      <c r="A320" s="5" t="s">
        <v>10150</v>
      </c>
      <c r="B320" s="21"/>
      <c r="C320" s="21"/>
      <c r="D320" s="21">
        <v>324</v>
      </c>
      <c r="E320" s="21">
        <v>324</v>
      </c>
      <c r="F320" s="21">
        <v>324</v>
      </c>
      <c r="G320" s="21"/>
      <c r="H320" s="21"/>
      <c r="I320" s="21"/>
      <c r="J320" s="21"/>
      <c r="K320" s="21"/>
      <c r="L320" s="21"/>
      <c r="M320" s="21"/>
      <c r="N320" s="21"/>
      <c r="O320" s="21"/>
      <c r="P320" s="21"/>
      <c r="Q320" s="21"/>
      <c r="R320" s="21">
        <v>324</v>
      </c>
      <c r="S320" s="21">
        <v>324</v>
      </c>
      <c r="T320" s="21"/>
      <c r="U320" s="21"/>
      <c r="V320" s="21">
        <v>324</v>
      </c>
      <c r="W320" s="21"/>
      <c r="X320" s="21">
        <v>324</v>
      </c>
      <c r="Y320" s="21">
        <v>324</v>
      </c>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v>324</v>
      </c>
      <c r="AX320" s="21"/>
      <c r="AY320" s="21">
        <v>324</v>
      </c>
      <c r="AZ320" s="21">
        <v>324</v>
      </c>
      <c r="BA320" s="21"/>
      <c r="BB320" s="21"/>
      <c r="BC320" s="46">
        <v>324</v>
      </c>
      <c r="BD320" s="21">
        <v>324</v>
      </c>
      <c r="BE320" s="21">
        <v>324</v>
      </c>
      <c r="BF320" s="21">
        <v>324</v>
      </c>
      <c r="BG320" s="21">
        <v>324</v>
      </c>
      <c r="BH320" s="21">
        <v>324</v>
      </c>
      <c r="BI320" s="21">
        <v>324</v>
      </c>
      <c r="BJ320" s="21">
        <v>324</v>
      </c>
      <c r="BK320" s="21">
        <v>324</v>
      </c>
      <c r="BL320" s="21">
        <v>324</v>
      </c>
      <c r="BM320" s="21">
        <v>324</v>
      </c>
      <c r="BN320" s="21"/>
      <c r="BO320" s="21"/>
      <c r="BP320" s="21">
        <v>324</v>
      </c>
      <c r="BQ320" s="21">
        <v>324</v>
      </c>
      <c r="BR320" s="21">
        <v>324</v>
      </c>
      <c r="BS320" s="21">
        <v>324</v>
      </c>
      <c r="BT320" s="21">
        <v>324</v>
      </c>
      <c r="BU320" s="21">
        <v>324</v>
      </c>
      <c r="BV320" s="21">
        <v>324</v>
      </c>
      <c r="BW320" s="21">
        <v>324</v>
      </c>
      <c r="BX320" s="21">
        <v>324</v>
      </c>
      <c r="BY320" s="21">
        <v>324</v>
      </c>
      <c r="BZ320" s="21">
        <v>324</v>
      </c>
      <c r="CA320" s="21">
        <v>324</v>
      </c>
      <c r="CB320" s="21">
        <v>324</v>
      </c>
      <c r="CC320" s="21">
        <v>324</v>
      </c>
      <c r="CD320" s="21">
        <v>324</v>
      </c>
      <c r="CE320" s="21">
        <v>324</v>
      </c>
      <c r="CF320" s="21">
        <v>324</v>
      </c>
      <c r="CG320" s="21">
        <v>324</v>
      </c>
      <c r="CH320" s="21">
        <v>324</v>
      </c>
      <c r="CI320" s="21">
        <v>324</v>
      </c>
      <c r="CJ320" s="21">
        <v>324</v>
      </c>
      <c r="CK320" s="21">
        <v>324</v>
      </c>
      <c r="CL320" s="21"/>
      <c r="CM320" s="21"/>
      <c r="CN320" s="21">
        <v>324</v>
      </c>
      <c r="CO320" s="21">
        <v>324</v>
      </c>
      <c r="CP320" s="21">
        <v>324</v>
      </c>
      <c r="CQ320" s="21">
        <v>324</v>
      </c>
      <c r="CR320" s="21">
        <v>324</v>
      </c>
      <c r="CS320" s="21">
        <v>324</v>
      </c>
      <c r="CT320" s="21">
        <v>324</v>
      </c>
      <c r="CU320" s="21">
        <v>324</v>
      </c>
      <c r="CV320" s="21">
        <v>324</v>
      </c>
      <c r="CW320" s="21"/>
      <c r="CX320" s="21">
        <v>324</v>
      </c>
      <c r="CY320" s="21">
        <v>324</v>
      </c>
    </row>
    <row r="321" spans="1:103" hidden="1" x14ac:dyDescent="0.25">
      <c r="A321" s="47" t="s">
        <v>10151</v>
      </c>
      <c r="B321" s="48">
        <v>325</v>
      </c>
      <c r="C321" s="48"/>
      <c r="D321" s="48">
        <v>325</v>
      </c>
      <c r="E321" s="48">
        <v>325</v>
      </c>
      <c r="F321" s="48">
        <v>325</v>
      </c>
      <c r="G321" s="48"/>
      <c r="H321" s="48"/>
      <c r="I321" s="48"/>
      <c r="J321" s="48"/>
      <c r="K321" s="48"/>
      <c r="L321" s="48"/>
      <c r="M321" s="48"/>
      <c r="N321" s="48"/>
      <c r="O321" s="48"/>
      <c r="P321" s="48"/>
      <c r="Q321" s="48"/>
      <c r="R321" s="48">
        <v>325</v>
      </c>
      <c r="S321" s="48">
        <v>325</v>
      </c>
      <c r="T321" s="48"/>
      <c r="U321" s="48">
        <v>325</v>
      </c>
      <c r="V321" s="48">
        <v>325</v>
      </c>
      <c r="W321" s="48">
        <v>325</v>
      </c>
      <c r="X321" s="48">
        <v>325</v>
      </c>
      <c r="Y321" s="48">
        <v>325</v>
      </c>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v>325</v>
      </c>
      <c r="AX321" s="48"/>
      <c r="AY321" s="48">
        <v>325</v>
      </c>
      <c r="AZ321" s="48">
        <v>325</v>
      </c>
      <c r="BA321" s="48"/>
      <c r="BB321" s="48"/>
      <c r="BC321" s="49">
        <v>325</v>
      </c>
      <c r="BD321" s="48">
        <v>325</v>
      </c>
      <c r="BE321" s="48">
        <v>325</v>
      </c>
      <c r="BF321" s="48">
        <v>325</v>
      </c>
      <c r="BG321" s="48">
        <v>325</v>
      </c>
      <c r="BH321" s="48">
        <v>325</v>
      </c>
      <c r="BI321" s="48">
        <v>325</v>
      </c>
      <c r="BJ321" s="48">
        <v>325</v>
      </c>
      <c r="BK321" s="48">
        <v>325</v>
      </c>
      <c r="BL321" s="48">
        <v>325</v>
      </c>
      <c r="BM321" s="48">
        <v>325</v>
      </c>
      <c r="BN321" s="48">
        <v>325</v>
      </c>
      <c r="BO321" s="48">
        <v>325</v>
      </c>
      <c r="BP321" s="48">
        <v>325</v>
      </c>
      <c r="BQ321" s="48">
        <v>325</v>
      </c>
      <c r="BR321" s="48">
        <v>325</v>
      </c>
      <c r="BS321" s="48">
        <v>325</v>
      </c>
      <c r="BT321" s="48">
        <v>325</v>
      </c>
      <c r="BU321" s="48">
        <v>325</v>
      </c>
      <c r="BV321" s="48">
        <v>325</v>
      </c>
      <c r="BW321" s="48">
        <v>325</v>
      </c>
      <c r="BX321" s="48">
        <v>325</v>
      </c>
      <c r="BY321" s="48">
        <v>325</v>
      </c>
      <c r="BZ321" s="48">
        <v>325</v>
      </c>
      <c r="CA321" s="48">
        <v>325</v>
      </c>
      <c r="CB321" s="48">
        <v>325</v>
      </c>
      <c r="CC321" s="48">
        <v>325</v>
      </c>
      <c r="CD321" s="48">
        <v>325</v>
      </c>
      <c r="CE321" s="48">
        <v>325</v>
      </c>
      <c r="CF321" s="48">
        <v>325</v>
      </c>
      <c r="CG321" s="48">
        <v>325</v>
      </c>
      <c r="CH321" s="48">
        <v>325</v>
      </c>
      <c r="CI321" s="48">
        <v>325</v>
      </c>
      <c r="CJ321" s="48">
        <v>325</v>
      </c>
      <c r="CK321" s="48">
        <v>325</v>
      </c>
      <c r="CL321" s="48">
        <v>325</v>
      </c>
      <c r="CM321" s="48">
        <v>325</v>
      </c>
      <c r="CN321" s="48">
        <v>325</v>
      </c>
      <c r="CO321" s="48">
        <v>325</v>
      </c>
      <c r="CP321" s="48">
        <v>325</v>
      </c>
      <c r="CQ321" s="48">
        <v>325</v>
      </c>
      <c r="CR321" s="48">
        <v>325</v>
      </c>
      <c r="CS321" s="48">
        <v>325</v>
      </c>
      <c r="CT321" s="48">
        <v>325</v>
      </c>
      <c r="CU321" s="48">
        <v>325</v>
      </c>
      <c r="CV321" s="48">
        <v>325</v>
      </c>
      <c r="CW321" s="48"/>
      <c r="CX321" s="48">
        <v>325</v>
      </c>
      <c r="CY321" s="48">
        <v>325</v>
      </c>
    </row>
    <row r="322" spans="1:103" hidden="1" x14ac:dyDescent="0.25">
      <c r="A322" s="5" t="s">
        <v>10150</v>
      </c>
      <c r="B322" s="21"/>
      <c r="C322" s="21"/>
      <c r="D322" s="21">
        <v>326</v>
      </c>
      <c r="E322" s="21">
        <v>326</v>
      </c>
      <c r="F322" s="21">
        <v>326</v>
      </c>
      <c r="G322" s="21"/>
      <c r="H322" s="21"/>
      <c r="I322" s="21"/>
      <c r="J322" s="21"/>
      <c r="K322" s="21"/>
      <c r="L322" s="21"/>
      <c r="M322" s="21"/>
      <c r="N322" s="21"/>
      <c r="O322" s="21"/>
      <c r="P322" s="21"/>
      <c r="Q322" s="21"/>
      <c r="R322" s="21">
        <v>326</v>
      </c>
      <c r="S322" s="21">
        <v>326</v>
      </c>
      <c r="T322" s="21"/>
      <c r="U322" s="21">
        <v>326</v>
      </c>
      <c r="V322" s="21">
        <v>326</v>
      </c>
      <c r="W322" s="21">
        <v>326</v>
      </c>
      <c r="X322" s="21">
        <v>326</v>
      </c>
      <c r="Y322" s="21">
        <v>326</v>
      </c>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v>326</v>
      </c>
      <c r="AX322" s="21"/>
      <c r="AY322" s="21">
        <v>326</v>
      </c>
      <c r="AZ322" s="21">
        <v>326</v>
      </c>
      <c r="BA322" s="21"/>
      <c r="BB322" s="21"/>
      <c r="BC322" s="46">
        <v>326</v>
      </c>
      <c r="BD322" s="21">
        <v>326</v>
      </c>
      <c r="BE322" s="21">
        <v>326</v>
      </c>
      <c r="BF322" s="21">
        <v>326</v>
      </c>
      <c r="BG322" s="21">
        <v>326</v>
      </c>
      <c r="BH322" s="21">
        <v>326</v>
      </c>
      <c r="BI322" s="21">
        <v>326</v>
      </c>
      <c r="BJ322" s="21">
        <v>326</v>
      </c>
      <c r="BK322" s="21">
        <v>326</v>
      </c>
      <c r="BL322" s="21">
        <v>326</v>
      </c>
      <c r="BM322" s="21">
        <v>326</v>
      </c>
      <c r="BN322" s="21">
        <v>326</v>
      </c>
      <c r="BO322" s="21"/>
      <c r="BP322" s="21">
        <v>326</v>
      </c>
      <c r="BQ322" s="21">
        <v>326</v>
      </c>
      <c r="BR322" s="21">
        <v>326</v>
      </c>
      <c r="BS322" s="21">
        <v>326</v>
      </c>
      <c r="BT322" s="21">
        <v>326</v>
      </c>
      <c r="BU322" s="21">
        <v>326</v>
      </c>
      <c r="BV322" s="21">
        <v>326</v>
      </c>
      <c r="BW322" s="21">
        <v>326</v>
      </c>
      <c r="BX322" s="21">
        <v>326</v>
      </c>
      <c r="BY322" s="21">
        <v>326</v>
      </c>
      <c r="BZ322" s="21">
        <v>326</v>
      </c>
      <c r="CA322" s="21">
        <v>326</v>
      </c>
      <c r="CB322" s="21"/>
      <c r="CC322" s="21"/>
      <c r="CD322" s="21"/>
      <c r="CE322" s="21">
        <v>326</v>
      </c>
      <c r="CF322" s="21"/>
      <c r="CG322" s="21">
        <v>326</v>
      </c>
      <c r="CH322" s="21">
        <v>326</v>
      </c>
      <c r="CI322" s="21">
        <v>326</v>
      </c>
      <c r="CJ322" s="21">
        <v>326</v>
      </c>
      <c r="CK322" s="21">
        <v>326</v>
      </c>
      <c r="CL322" s="21">
        <v>326</v>
      </c>
      <c r="CM322" s="21">
        <v>326</v>
      </c>
      <c r="CN322" s="21">
        <v>326</v>
      </c>
      <c r="CO322" s="21">
        <v>326</v>
      </c>
      <c r="CP322" s="21">
        <v>326</v>
      </c>
      <c r="CQ322" s="21">
        <v>326</v>
      </c>
      <c r="CR322" s="21">
        <v>326</v>
      </c>
      <c r="CS322" s="21">
        <v>326</v>
      </c>
      <c r="CT322" s="21">
        <v>326</v>
      </c>
      <c r="CU322" s="21"/>
      <c r="CV322" s="21">
        <v>326</v>
      </c>
      <c r="CW322" s="21"/>
      <c r="CX322" s="21">
        <v>326</v>
      </c>
      <c r="CY322" s="21">
        <v>326</v>
      </c>
    </row>
    <row r="323" spans="1:103" hidden="1" x14ac:dyDescent="0.25">
      <c r="A323" s="47" t="s">
        <v>10151</v>
      </c>
      <c r="B323" s="48">
        <v>327</v>
      </c>
      <c r="C323" s="48"/>
      <c r="D323" s="48">
        <v>327</v>
      </c>
      <c r="E323" s="48">
        <v>327</v>
      </c>
      <c r="F323" s="48">
        <v>327</v>
      </c>
      <c r="G323" s="48"/>
      <c r="H323" s="48"/>
      <c r="I323" s="48"/>
      <c r="J323" s="48"/>
      <c r="K323" s="48"/>
      <c r="L323" s="48"/>
      <c r="M323" s="48"/>
      <c r="N323" s="48"/>
      <c r="O323" s="48"/>
      <c r="P323" s="48"/>
      <c r="Q323" s="48"/>
      <c r="R323" s="48">
        <v>327</v>
      </c>
      <c r="S323" s="48">
        <v>327</v>
      </c>
      <c r="T323" s="48"/>
      <c r="U323" s="48">
        <v>327</v>
      </c>
      <c r="V323" s="48"/>
      <c r="W323" s="48">
        <v>327</v>
      </c>
      <c r="X323" s="48">
        <v>327</v>
      </c>
      <c r="Y323" s="48">
        <v>327</v>
      </c>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v>327</v>
      </c>
      <c r="AX323" s="48"/>
      <c r="AY323" s="48">
        <v>327</v>
      </c>
      <c r="AZ323" s="48">
        <v>327</v>
      </c>
      <c r="BA323" s="48"/>
      <c r="BB323" s="48"/>
      <c r="BC323" s="49">
        <v>327</v>
      </c>
      <c r="BD323" s="48">
        <v>327</v>
      </c>
      <c r="BE323" s="48">
        <v>327</v>
      </c>
      <c r="BF323" s="48"/>
      <c r="BG323" s="48"/>
      <c r="BH323" s="48"/>
      <c r="BI323" s="48"/>
      <c r="BJ323" s="48"/>
      <c r="BK323" s="48">
        <v>327</v>
      </c>
      <c r="BL323" s="48">
        <v>327</v>
      </c>
      <c r="BM323" s="48">
        <v>327</v>
      </c>
      <c r="BN323" s="48">
        <v>327</v>
      </c>
      <c r="BO323" s="48"/>
      <c r="BP323" s="48">
        <v>327</v>
      </c>
      <c r="BQ323" s="48">
        <v>327</v>
      </c>
      <c r="BR323" s="48">
        <v>327</v>
      </c>
      <c r="BS323" s="48">
        <v>327</v>
      </c>
      <c r="BT323" s="48">
        <v>327</v>
      </c>
      <c r="BU323" s="48">
        <v>327</v>
      </c>
      <c r="BV323" s="48">
        <v>327</v>
      </c>
      <c r="BW323" s="48">
        <v>327</v>
      </c>
      <c r="BX323" s="48">
        <v>327</v>
      </c>
      <c r="BY323" s="48">
        <v>327</v>
      </c>
      <c r="BZ323" s="48">
        <v>327</v>
      </c>
      <c r="CA323" s="48">
        <v>327</v>
      </c>
      <c r="CB323" s="48"/>
      <c r="CC323" s="48"/>
      <c r="CD323" s="48"/>
      <c r="CE323" s="48">
        <v>327</v>
      </c>
      <c r="CF323" s="48"/>
      <c r="CG323" s="48">
        <v>327</v>
      </c>
      <c r="CH323" s="48">
        <v>327</v>
      </c>
      <c r="CI323" s="48">
        <v>327</v>
      </c>
      <c r="CJ323" s="48">
        <v>327</v>
      </c>
      <c r="CK323" s="48">
        <v>327</v>
      </c>
      <c r="CL323" s="48">
        <v>327</v>
      </c>
      <c r="CM323" s="48">
        <v>327</v>
      </c>
      <c r="CN323" s="48">
        <v>327</v>
      </c>
      <c r="CO323" s="48">
        <v>327</v>
      </c>
      <c r="CP323" s="48">
        <v>327</v>
      </c>
      <c r="CQ323" s="48">
        <v>327</v>
      </c>
      <c r="CR323" s="48">
        <v>327</v>
      </c>
      <c r="CS323" s="48"/>
      <c r="CT323" s="48"/>
      <c r="CU323" s="48">
        <v>327</v>
      </c>
      <c r="CV323" s="48">
        <v>327</v>
      </c>
      <c r="CW323" s="48"/>
      <c r="CX323" s="48">
        <v>327</v>
      </c>
      <c r="CY323" s="48">
        <v>327</v>
      </c>
    </row>
    <row r="324" spans="1:103" hidden="1" x14ac:dyDescent="0.25">
      <c r="A324" s="5" t="s">
        <v>10150</v>
      </c>
      <c r="B324" s="21"/>
      <c r="C324" s="21"/>
      <c r="D324" s="21">
        <v>328</v>
      </c>
      <c r="E324" s="21">
        <v>328</v>
      </c>
      <c r="F324" s="21">
        <v>328</v>
      </c>
      <c r="G324" s="21"/>
      <c r="H324" s="21"/>
      <c r="I324" s="21"/>
      <c r="J324" s="21"/>
      <c r="K324" s="21"/>
      <c r="L324" s="21"/>
      <c r="M324" s="21"/>
      <c r="N324" s="21"/>
      <c r="O324" s="21"/>
      <c r="P324" s="21"/>
      <c r="Q324" s="21"/>
      <c r="R324" s="21">
        <v>328</v>
      </c>
      <c r="S324" s="21">
        <v>328</v>
      </c>
      <c r="T324" s="21"/>
      <c r="U324" s="21"/>
      <c r="V324" s="21">
        <v>328</v>
      </c>
      <c r="W324" s="21">
        <v>328</v>
      </c>
      <c r="X324" s="21">
        <v>328</v>
      </c>
      <c r="Y324" s="21">
        <v>328</v>
      </c>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v>328</v>
      </c>
      <c r="AX324" s="21"/>
      <c r="AY324" s="21">
        <v>328</v>
      </c>
      <c r="AZ324" s="21">
        <v>328</v>
      </c>
      <c r="BA324" s="21"/>
      <c r="BB324" s="21">
        <v>328</v>
      </c>
      <c r="BC324" s="46">
        <v>328</v>
      </c>
      <c r="BD324" s="21">
        <v>328</v>
      </c>
      <c r="BE324" s="21">
        <v>328</v>
      </c>
      <c r="BF324" s="21">
        <v>328</v>
      </c>
      <c r="BG324" s="21">
        <v>328</v>
      </c>
      <c r="BH324" s="21">
        <v>328</v>
      </c>
      <c r="BI324" s="21">
        <v>328</v>
      </c>
      <c r="BJ324" s="21">
        <v>328</v>
      </c>
      <c r="BK324" s="21">
        <v>328</v>
      </c>
      <c r="BL324" s="21">
        <v>328</v>
      </c>
      <c r="BM324" s="21">
        <v>328</v>
      </c>
      <c r="BN324" s="21"/>
      <c r="BO324" s="21"/>
      <c r="BP324" s="21">
        <v>328</v>
      </c>
      <c r="BQ324" s="21">
        <v>328</v>
      </c>
      <c r="BR324" s="21">
        <v>328</v>
      </c>
      <c r="BS324" s="21">
        <v>328</v>
      </c>
      <c r="BT324" s="21">
        <v>328</v>
      </c>
      <c r="BU324" s="21">
        <v>328</v>
      </c>
      <c r="BV324" s="21">
        <v>328</v>
      </c>
      <c r="BW324" s="21">
        <v>328</v>
      </c>
      <c r="BX324" s="21">
        <v>328</v>
      </c>
      <c r="BY324" s="21">
        <v>328</v>
      </c>
      <c r="BZ324" s="21">
        <v>328</v>
      </c>
      <c r="CA324" s="21">
        <v>328</v>
      </c>
      <c r="CB324" s="21"/>
      <c r="CC324" s="21"/>
      <c r="CD324" s="21"/>
      <c r="CE324" s="21">
        <v>328</v>
      </c>
      <c r="CF324" s="21"/>
      <c r="CG324" s="21">
        <v>328</v>
      </c>
      <c r="CH324" s="21">
        <v>328</v>
      </c>
      <c r="CI324" s="21">
        <v>328</v>
      </c>
      <c r="CJ324" s="21">
        <v>328</v>
      </c>
      <c r="CK324" s="21">
        <v>328</v>
      </c>
      <c r="CL324" s="21"/>
      <c r="CM324" s="21">
        <v>328</v>
      </c>
      <c r="CN324" s="21">
        <v>328</v>
      </c>
      <c r="CO324" s="21">
        <v>328</v>
      </c>
      <c r="CP324" s="21">
        <v>328</v>
      </c>
      <c r="CQ324" s="21">
        <v>328</v>
      </c>
      <c r="CR324" s="21">
        <v>328</v>
      </c>
      <c r="CS324" s="21">
        <v>328</v>
      </c>
      <c r="CT324" s="21">
        <v>328</v>
      </c>
      <c r="CU324" s="21">
        <v>328</v>
      </c>
      <c r="CV324" s="21">
        <v>328</v>
      </c>
      <c r="CW324" s="21"/>
      <c r="CX324" s="21">
        <v>328</v>
      </c>
      <c r="CY324" s="21">
        <v>328</v>
      </c>
    </row>
    <row r="325" spans="1:103" hidden="1" x14ac:dyDescent="0.25">
      <c r="A325" s="47" t="s">
        <v>10151</v>
      </c>
      <c r="B325" s="48">
        <v>329</v>
      </c>
      <c r="C325" s="48"/>
      <c r="D325" s="48">
        <v>329</v>
      </c>
      <c r="E325" s="48">
        <v>329</v>
      </c>
      <c r="F325" s="48">
        <v>329</v>
      </c>
      <c r="G325" s="48"/>
      <c r="H325" s="48"/>
      <c r="I325" s="48"/>
      <c r="J325" s="48"/>
      <c r="K325" s="48"/>
      <c r="L325" s="48"/>
      <c r="M325" s="48"/>
      <c r="N325" s="48"/>
      <c r="O325" s="48"/>
      <c r="P325" s="48"/>
      <c r="Q325" s="48"/>
      <c r="R325" s="48">
        <v>329</v>
      </c>
      <c r="S325" s="48">
        <v>329</v>
      </c>
      <c r="T325" s="48"/>
      <c r="U325" s="48">
        <v>329</v>
      </c>
      <c r="V325" s="48">
        <v>329</v>
      </c>
      <c r="W325" s="48">
        <v>329</v>
      </c>
      <c r="X325" s="48">
        <v>329</v>
      </c>
      <c r="Y325" s="48">
        <v>329</v>
      </c>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v>329</v>
      </c>
      <c r="AX325" s="48"/>
      <c r="AY325" s="48">
        <v>329</v>
      </c>
      <c r="AZ325" s="48">
        <v>329</v>
      </c>
      <c r="BA325" s="48"/>
      <c r="BB325" s="48"/>
      <c r="BC325" s="49">
        <v>329</v>
      </c>
      <c r="BD325" s="48">
        <v>329</v>
      </c>
      <c r="BE325" s="48">
        <v>329</v>
      </c>
      <c r="BF325" s="48">
        <v>329</v>
      </c>
      <c r="BG325" s="48">
        <v>329</v>
      </c>
      <c r="BH325" s="48">
        <v>329</v>
      </c>
      <c r="BI325" s="48">
        <v>329</v>
      </c>
      <c r="BJ325" s="48">
        <v>329</v>
      </c>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v>329</v>
      </c>
      <c r="CJ325" s="48"/>
      <c r="CK325" s="48">
        <v>329</v>
      </c>
      <c r="CL325" s="48">
        <v>329</v>
      </c>
      <c r="CM325" s="48"/>
      <c r="CN325" s="48">
        <v>329</v>
      </c>
      <c r="CO325" s="48">
        <v>329</v>
      </c>
      <c r="CP325" s="48">
        <v>329</v>
      </c>
      <c r="CQ325" s="48">
        <v>329</v>
      </c>
      <c r="CR325" s="48">
        <v>329</v>
      </c>
      <c r="CS325" s="48">
        <v>329</v>
      </c>
      <c r="CT325" s="48">
        <v>329</v>
      </c>
      <c r="CU325" s="48">
        <v>329</v>
      </c>
      <c r="CV325" s="48">
        <v>329</v>
      </c>
      <c r="CW325" s="48"/>
      <c r="CX325" s="48">
        <v>329</v>
      </c>
      <c r="CY325" s="48">
        <v>329</v>
      </c>
    </row>
    <row r="326" spans="1:103" hidden="1" x14ac:dyDescent="0.25">
      <c r="A326" s="5" t="s">
        <v>10150</v>
      </c>
      <c r="B326" s="21"/>
      <c r="C326" s="21">
        <v>330</v>
      </c>
      <c r="D326" s="21">
        <v>330</v>
      </c>
      <c r="E326" s="21">
        <v>330</v>
      </c>
      <c r="F326" s="21">
        <v>330</v>
      </c>
      <c r="G326" s="21"/>
      <c r="H326" s="21"/>
      <c r="I326" s="21"/>
      <c r="J326" s="21"/>
      <c r="K326" s="21"/>
      <c r="L326" s="21"/>
      <c r="M326" s="21"/>
      <c r="N326" s="21"/>
      <c r="O326" s="21"/>
      <c r="P326" s="21"/>
      <c r="Q326" s="21"/>
      <c r="R326" s="21">
        <v>330</v>
      </c>
      <c r="S326" s="21">
        <v>330</v>
      </c>
      <c r="T326" s="21"/>
      <c r="U326" s="21">
        <v>330</v>
      </c>
      <c r="V326" s="21">
        <v>330</v>
      </c>
      <c r="W326" s="21">
        <v>330</v>
      </c>
      <c r="X326" s="21">
        <v>330</v>
      </c>
      <c r="Y326" s="21">
        <v>330</v>
      </c>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v>330</v>
      </c>
      <c r="AX326" s="21"/>
      <c r="AY326" s="21">
        <v>330</v>
      </c>
      <c r="AZ326" s="21">
        <v>330</v>
      </c>
      <c r="BA326" s="21">
        <v>330</v>
      </c>
      <c r="BB326" s="21"/>
      <c r="BC326" s="46">
        <v>330</v>
      </c>
      <c r="BD326" s="21">
        <v>330</v>
      </c>
      <c r="BE326" s="21">
        <v>330</v>
      </c>
      <c r="BF326" s="21">
        <v>330</v>
      </c>
      <c r="BG326" s="21">
        <v>330</v>
      </c>
      <c r="BH326" s="21">
        <v>330</v>
      </c>
      <c r="BI326" s="21">
        <v>330</v>
      </c>
      <c r="BJ326" s="21">
        <v>330</v>
      </c>
      <c r="BK326" s="21">
        <v>330</v>
      </c>
      <c r="BL326" s="21">
        <v>330</v>
      </c>
      <c r="BM326" s="21"/>
      <c r="BN326" s="21">
        <v>330</v>
      </c>
      <c r="BO326" s="21"/>
      <c r="BP326" s="21">
        <v>330</v>
      </c>
      <c r="BQ326" s="21">
        <v>330</v>
      </c>
      <c r="BR326" s="21">
        <v>330</v>
      </c>
      <c r="BS326" s="21">
        <v>330</v>
      </c>
      <c r="BT326" s="21">
        <v>330</v>
      </c>
      <c r="BU326" s="21">
        <v>330</v>
      </c>
      <c r="BV326" s="21">
        <v>330</v>
      </c>
      <c r="BW326" s="21">
        <v>330</v>
      </c>
      <c r="BX326" s="21">
        <v>330</v>
      </c>
      <c r="BY326" s="21">
        <v>330</v>
      </c>
      <c r="BZ326" s="21">
        <v>330</v>
      </c>
      <c r="CA326" s="21">
        <v>330</v>
      </c>
      <c r="CB326" s="21">
        <v>330</v>
      </c>
      <c r="CC326" s="21"/>
      <c r="CD326" s="21"/>
      <c r="CE326" s="21">
        <v>330</v>
      </c>
      <c r="CF326" s="21">
        <v>330</v>
      </c>
      <c r="CG326" s="21">
        <v>330</v>
      </c>
      <c r="CH326" s="21">
        <v>330</v>
      </c>
      <c r="CI326" s="21">
        <v>330</v>
      </c>
      <c r="CJ326" s="21">
        <v>330</v>
      </c>
      <c r="CK326" s="21">
        <v>330</v>
      </c>
      <c r="CL326" s="21">
        <v>330</v>
      </c>
      <c r="CM326" s="21">
        <v>330</v>
      </c>
      <c r="CN326" s="21">
        <v>330</v>
      </c>
      <c r="CO326" s="21">
        <v>330</v>
      </c>
      <c r="CP326" s="21">
        <v>330</v>
      </c>
      <c r="CQ326" s="21">
        <v>330</v>
      </c>
      <c r="CR326" s="21">
        <v>330</v>
      </c>
      <c r="CS326" s="21">
        <v>330</v>
      </c>
      <c r="CT326" s="21">
        <v>330</v>
      </c>
      <c r="CU326" s="21">
        <v>330</v>
      </c>
      <c r="CV326" s="21">
        <v>330</v>
      </c>
      <c r="CW326" s="21"/>
      <c r="CX326" s="21">
        <v>330</v>
      </c>
      <c r="CY326" s="21">
        <v>330</v>
      </c>
    </row>
    <row r="327" spans="1:103" hidden="1" x14ac:dyDescent="0.25">
      <c r="A327" s="47" t="s">
        <v>10151</v>
      </c>
      <c r="B327" s="48">
        <v>331</v>
      </c>
      <c r="C327" s="48">
        <v>331</v>
      </c>
      <c r="D327" s="48">
        <v>331</v>
      </c>
      <c r="E327" s="48">
        <v>331</v>
      </c>
      <c r="F327" s="48">
        <v>331</v>
      </c>
      <c r="G327" s="48"/>
      <c r="H327" s="48"/>
      <c r="I327" s="48"/>
      <c r="J327" s="48"/>
      <c r="K327" s="48"/>
      <c r="L327" s="48"/>
      <c r="M327" s="48"/>
      <c r="N327" s="48"/>
      <c r="O327" s="48"/>
      <c r="P327" s="48"/>
      <c r="Q327" s="48"/>
      <c r="R327" s="48">
        <v>331</v>
      </c>
      <c r="S327" s="48">
        <v>331</v>
      </c>
      <c r="T327" s="48"/>
      <c r="U327" s="48">
        <v>331</v>
      </c>
      <c r="V327" s="48">
        <v>331</v>
      </c>
      <c r="W327" s="48">
        <v>331</v>
      </c>
      <c r="X327" s="48">
        <v>331</v>
      </c>
      <c r="Y327" s="48">
        <v>331</v>
      </c>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v>331</v>
      </c>
      <c r="AX327" s="48"/>
      <c r="AY327" s="48">
        <v>331</v>
      </c>
      <c r="AZ327" s="48">
        <v>331</v>
      </c>
      <c r="BA327" s="48">
        <v>331</v>
      </c>
      <c r="BB327" s="48"/>
      <c r="BC327" s="49">
        <v>331</v>
      </c>
      <c r="BD327" s="48">
        <v>331</v>
      </c>
      <c r="BE327" s="48">
        <v>331</v>
      </c>
      <c r="BF327" s="48">
        <v>331</v>
      </c>
      <c r="BG327" s="48">
        <v>331</v>
      </c>
      <c r="BH327" s="48">
        <v>331</v>
      </c>
      <c r="BI327" s="48">
        <v>331</v>
      </c>
      <c r="BJ327" s="48">
        <v>331</v>
      </c>
      <c r="BK327" s="48">
        <v>331</v>
      </c>
      <c r="BL327" s="48">
        <v>331</v>
      </c>
      <c r="BM327" s="48">
        <v>331</v>
      </c>
      <c r="BN327" s="48">
        <v>331</v>
      </c>
      <c r="BO327" s="48"/>
      <c r="BP327" s="48">
        <v>331</v>
      </c>
      <c r="BQ327" s="48">
        <v>331</v>
      </c>
      <c r="BR327" s="48">
        <v>331</v>
      </c>
      <c r="BS327" s="48">
        <v>331</v>
      </c>
      <c r="BT327" s="48">
        <v>331</v>
      </c>
      <c r="BU327" s="48">
        <v>331</v>
      </c>
      <c r="BV327" s="48">
        <v>331</v>
      </c>
      <c r="BW327" s="48">
        <v>331</v>
      </c>
      <c r="BX327" s="48">
        <v>331</v>
      </c>
      <c r="BY327" s="48">
        <v>331</v>
      </c>
      <c r="BZ327" s="48">
        <v>331</v>
      </c>
      <c r="CA327" s="48">
        <v>331</v>
      </c>
      <c r="CB327" s="48"/>
      <c r="CC327" s="48"/>
      <c r="CD327" s="48"/>
      <c r="CE327" s="48">
        <v>331</v>
      </c>
      <c r="CF327" s="48"/>
      <c r="CG327" s="48">
        <v>331</v>
      </c>
      <c r="CH327" s="48"/>
      <c r="CI327" s="48">
        <v>331</v>
      </c>
      <c r="CJ327" s="48">
        <v>331</v>
      </c>
      <c r="CK327" s="48">
        <v>331</v>
      </c>
      <c r="CL327" s="48">
        <v>331</v>
      </c>
      <c r="CM327" s="48"/>
      <c r="CN327" s="48">
        <v>331</v>
      </c>
      <c r="CO327" s="48">
        <v>331</v>
      </c>
      <c r="CP327" s="48">
        <v>331</v>
      </c>
      <c r="CQ327" s="48">
        <v>331</v>
      </c>
      <c r="CR327" s="48">
        <v>331</v>
      </c>
      <c r="CS327" s="48">
        <v>331</v>
      </c>
      <c r="CT327" s="48">
        <v>331</v>
      </c>
      <c r="CU327" s="48">
        <v>331</v>
      </c>
      <c r="CV327" s="48">
        <v>331</v>
      </c>
      <c r="CW327" s="48"/>
      <c r="CX327" s="48">
        <v>331</v>
      </c>
      <c r="CY327" s="48">
        <v>331</v>
      </c>
    </row>
    <row r="328" spans="1:103" hidden="1" x14ac:dyDescent="0.25">
      <c r="A328" s="47" t="s">
        <v>10151</v>
      </c>
      <c r="B328" s="48">
        <v>332</v>
      </c>
      <c r="C328" s="48">
        <v>332</v>
      </c>
      <c r="D328" s="48">
        <v>332</v>
      </c>
      <c r="E328" s="48">
        <v>332</v>
      </c>
      <c r="F328" s="48">
        <v>332</v>
      </c>
      <c r="G328" s="48"/>
      <c r="H328" s="48"/>
      <c r="I328" s="48"/>
      <c r="J328" s="48"/>
      <c r="K328" s="48"/>
      <c r="L328" s="48"/>
      <c r="M328" s="48"/>
      <c r="N328" s="48"/>
      <c r="O328" s="48"/>
      <c r="P328" s="48"/>
      <c r="Q328" s="48"/>
      <c r="R328" s="48">
        <v>332</v>
      </c>
      <c r="S328" s="48">
        <v>332</v>
      </c>
      <c r="T328" s="48"/>
      <c r="U328" s="48"/>
      <c r="V328" s="48">
        <v>332</v>
      </c>
      <c r="W328" s="48">
        <v>332</v>
      </c>
      <c r="X328" s="48">
        <v>332</v>
      </c>
      <c r="Y328" s="48">
        <v>332</v>
      </c>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v>332</v>
      </c>
      <c r="AX328" s="48"/>
      <c r="AY328" s="48">
        <v>332</v>
      </c>
      <c r="AZ328" s="48">
        <v>332</v>
      </c>
      <c r="BA328" s="48">
        <v>332</v>
      </c>
      <c r="BB328" s="48"/>
      <c r="BC328" s="49">
        <v>332</v>
      </c>
      <c r="BD328" s="48">
        <v>332</v>
      </c>
      <c r="BE328" s="48">
        <v>332</v>
      </c>
      <c r="BF328" s="48">
        <v>332</v>
      </c>
      <c r="BG328" s="48">
        <v>332</v>
      </c>
      <c r="BH328" s="48">
        <v>332</v>
      </c>
      <c r="BI328" s="48">
        <v>332</v>
      </c>
      <c r="BJ328" s="48">
        <v>332</v>
      </c>
      <c r="BK328" s="48">
        <v>332</v>
      </c>
      <c r="BL328" s="48">
        <v>332</v>
      </c>
      <c r="BM328" s="48">
        <v>332</v>
      </c>
      <c r="BN328" s="48">
        <v>332</v>
      </c>
      <c r="BO328" s="48">
        <v>332</v>
      </c>
      <c r="BP328" s="48">
        <v>332</v>
      </c>
      <c r="BQ328" s="48">
        <v>332</v>
      </c>
      <c r="BR328" s="48">
        <v>332</v>
      </c>
      <c r="BS328" s="48">
        <v>332</v>
      </c>
      <c r="BT328" s="48">
        <v>332</v>
      </c>
      <c r="BU328" s="48">
        <v>332</v>
      </c>
      <c r="BV328" s="48">
        <v>332</v>
      </c>
      <c r="BW328" s="48">
        <v>332</v>
      </c>
      <c r="BX328" s="48">
        <v>332</v>
      </c>
      <c r="BY328" s="48">
        <v>332</v>
      </c>
      <c r="BZ328" s="48">
        <v>332</v>
      </c>
      <c r="CA328" s="48">
        <v>332</v>
      </c>
      <c r="CB328" s="48">
        <v>332</v>
      </c>
      <c r="CC328" s="48"/>
      <c r="CD328" s="48">
        <v>332</v>
      </c>
      <c r="CE328" s="48">
        <v>332</v>
      </c>
      <c r="CF328" s="48">
        <v>332</v>
      </c>
      <c r="CG328" s="48">
        <v>332</v>
      </c>
      <c r="CH328" s="48">
        <v>332</v>
      </c>
      <c r="CI328" s="48">
        <v>332</v>
      </c>
      <c r="CJ328" s="48">
        <v>332</v>
      </c>
      <c r="CK328" s="48">
        <v>332</v>
      </c>
      <c r="CL328" s="48"/>
      <c r="CM328" s="48">
        <v>332</v>
      </c>
      <c r="CN328" s="48">
        <v>332</v>
      </c>
      <c r="CO328" s="48">
        <v>332</v>
      </c>
      <c r="CP328" s="48">
        <v>332</v>
      </c>
      <c r="CQ328" s="48">
        <v>332</v>
      </c>
      <c r="CR328" s="48">
        <v>332</v>
      </c>
      <c r="CS328" s="48">
        <v>332</v>
      </c>
      <c r="CT328" s="48">
        <v>332</v>
      </c>
      <c r="CU328" s="48">
        <v>332</v>
      </c>
      <c r="CV328" s="48">
        <v>332</v>
      </c>
      <c r="CW328" s="48"/>
      <c r="CX328" s="48">
        <v>332</v>
      </c>
      <c r="CY328" s="48">
        <v>332</v>
      </c>
    </row>
    <row r="329" spans="1:103" hidden="1" x14ac:dyDescent="0.25">
      <c r="A329" s="47" t="s">
        <v>10151</v>
      </c>
      <c r="B329" s="48">
        <v>333</v>
      </c>
      <c r="C329" s="48">
        <v>333</v>
      </c>
      <c r="D329" s="48">
        <v>333</v>
      </c>
      <c r="E329" s="48">
        <v>333</v>
      </c>
      <c r="F329" s="48">
        <v>333</v>
      </c>
      <c r="G329" s="48"/>
      <c r="H329" s="48"/>
      <c r="I329" s="48"/>
      <c r="J329" s="48"/>
      <c r="K329" s="48"/>
      <c r="L329" s="48"/>
      <c r="M329" s="48"/>
      <c r="N329" s="48"/>
      <c r="O329" s="48"/>
      <c r="P329" s="48"/>
      <c r="Q329" s="48"/>
      <c r="R329" s="48">
        <v>333</v>
      </c>
      <c r="S329" s="48">
        <v>333</v>
      </c>
      <c r="T329" s="48"/>
      <c r="U329" s="48">
        <v>333</v>
      </c>
      <c r="V329" s="48">
        <v>333</v>
      </c>
      <c r="W329" s="48">
        <v>333</v>
      </c>
      <c r="X329" s="48">
        <v>333</v>
      </c>
      <c r="Y329" s="48">
        <v>333</v>
      </c>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v>333</v>
      </c>
      <c r="AX329" s="48"/>
      <c r="AY329" s="48">
        <v>333</v>
      </c>
      <c r="AZ329" s="48">
        <v>333</v>
      </c>
      <c r="BA329" s="48">
        <v>333</v>
      </c>
      <c r="BB329" s="48"/>
      <c r="BC329" s="49">
        <v>333</v>
      </c>
      <c r="BD329" s="48">
        <v>333</v>
      </c>
      <c r="BE329" s="48">
        <v>333</v>
      </c>
      <c r="BF329" s="48">
        <v>333</v>
      </c>
      <c r="BG329" s="48">
        <v>333</v>
      </c>
      <c r="BH329" s="48">
        <v>333</v>
      </c>
      <c r="BI329" s="48">
        <v>333</v>
      </c>
      <c r="BJ329" s="48">
        <v>333</v>
      </c>
      <c r="BK329" s="48">
        <v>333</v>
      </c>
      <c r="BL329" s="48">
        <v>333</v>
      </c>
      <c r="BM329" s="48">
        <v>333</v>
      </c>
      <c r="BN329" s="48">
        <v>333</v>
      </c>
      <c r="BO329" s="48"/>
      <c r="BP329" s="48">
        <v>333</v>
      </c>
      <c r="BQ329" s="48">
        <v>333</v>
      </c>
      <c r="BR329" s="48">
        <v>333</v>
      </c>
      <c r="BS329" s="48">
        <v>333</v>
      </c>
      <c r="BT329" s="48">
        <v>333</v>
      </c>
      <c r="BU329" s="48">
        <v>333</v>
      </c>
      <c r="BV329" s="48">
        <v>333</v>
      </c>
      <c r="BW329" s="48">
        <v>333</v>
      </c>
      <c r="BX329" s="48">
        <v>333</v>
      </c>
      <c r="BY329" s="48">
        <v>333</v>
      </c>
      <c r="BZ329" s="48">
        <v>333</v>
      </c>
      <c r="CA329" s="48">
        <v>333</v>
      </c>
      <c r="CB329" s="48"/>
      <c r="CC329" s="48"/>
      <c r="CD329" s="48"/>
      <c r="CE329" s="48">
        <v>333</v>
      </c>
      <c r="CF329" s="48"/>
      <c r="CG329" s="48">
        <v>333</v>
      </c>
      <c r="CH329" s="48">
        <v>333</v>
      </c>
      <c r="CI329" s="48">
        <v>333</v>
      </c>
      <c r="CJ329" s="48">
        <v>333</v>
      </c>
      <c r="CK329" s="48">
        <v>333</v>
      </c>
      <c r="CL329" s="48">
        <v>333</v>
      </c>
      <c r="CM329" s="48"/>
      <c r="CN329" s="48">
        <v>333</v>
      </c>
      <c r="CO329" s="48">
        <v>333</v>
      </c>
      <c r="CP329" s="48">
        <v>333</v>
      </c>
      <c r="CQ329" s="48">
        <v>333</v>
      </c>
      <c r="CR329" s="48">
        <v>333</v>
      </c>
      <c r="CS329" s="48">
        <v>333</v>
      </c>
      <c r="CT329" s="48">
        <v>333</v>
      </c>
      <c r="CU329" s="48">
        <v>333</v>
      </c>
      <c r="CV329" s="48">
        <v>333</v>
      </c>
      <c r="CW329" s="48"/>
      <c r="CX329" s="48">
        <v>333</v>
      </c>
      <c r="CY329" s="48">
        <v>333</v>
      </c>
    </row>
    <row r="330" spans="1:103" hidden="1" x14ac:dyDescent="0.25">
      <c r="A330" s="5" t="s">
        <v>10150</v>
      </c>
      <c r="B330" s="21"/>
      <c r="C330" s="21">
        <v>334</v>
      </c>
      <c r="D330" s="21">
        <v>334</v>
      </c>
      <c r="E330" s="21">
        <v>334</v>
      </c>
      <c r="F330" s="21">
        <v>334</v>
      </c>
      <c r="G330" s="21"/>
      <c r="H330" s="21"/>
      <c r="I330" s="21"/>
      <c r="J330" s="21"/>
      <c r="K330" s="21"/>
      <c r="L330" s="21"/>
      <c r="M330" s="21"/>
      <c r="N330" s="21"/>
      <c r="O330" s="21"/>
      <c r="P330" s="21"/>
      <c r="Q330" s="21"/>
      <c r="R330" s="21">
        <v>334</v>
      </c>
      <c r="S330" s="21">
        <v>334</v>
      </c>
      <c r="T330" s="21"/>
      <c r="U330" s="21"/>
      <c r="V330" s="21">
        <v>334</v>
      </c>
      <c r="W330" s="21"/>
      <c r="X330" s="21">
        <v>334</v>
      </c>
      <c r="Y330" s="21">
        <v>334</v>
      </c>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v>334</v>
      </c>
      <c r="AX330" s="21"/>
      <c r="AY330" s="21">
        <v>334</v>
      </c>
      <c r="AZ330" s="21">
        <v>334</v>
      </c>
      <c r="BA330" s="21">
        <v>334</v>
      </c>
      <c r="BB330" s="21"/>
      <c r="BC330" s="46">
        <v>334</v>
      </c>
      <c r="BD330" s="21">
        <v>334</v>
      </c>
      <c r="BE330" s="21">
        <v>334</v>
      </c>
      <c r="BF330" s="21">
        <v>334</v>
      </c>
      <c r="BG330" s="21">
        <v>334</v>
      </c>
      <c r="BH330" s="21">
        <v>334</v>
      </c>
      <c r="BI330" s="21">
        <v>334</v>
      </c>
      <c r="BJ330" s="21">
        <v>334</v>
      </c>
      <c r="BK330" s="21">
        <v>334</v>
      </c>
      <c r="BL330" s="21">
        <v>334</v>
      </c>
      <c r="BM330" s="21">
        <v>334</v>
      </c>
      <c r="BN330" s="21">
        <v>334</v>
      </c>
      <c r="BO330" s="21">
        <v>334</v>
      </c>
      <c r="BP330" s="21">
        <v>334</v>
      </c>
      <c r="BQ330" s="21">
        <v>334</v>
      </c>
      <c r="BR330" s="21">
        <v>334</v>
      </c>
      <c r="BS330" s="21">
        <v>334</v>
      </c>
      <c r="BT330" s="21">
        <v>334</v>
      </c>
      <c r="BU330" s="21">
        <v>334</v>
      </c>
      <c r="BV330" s="21">
        <v>334</v>
      </c>
      <c r="BW330" s="21">
        <v>334</v>
      </c>
      <c r="BX330" s="21">
        <v>334</v>
      </c>
      <c r="BY330" s="21">
        <v>334</v>
      </c>
      <c r="BZ330" s="21">
        <v>334</v>
      </c>
      <c r="CA330" s="21">
        <v>334</v>
      </c>
      <c r="CB330" s="21">
        <v>334</v>
      </c>
      <c r="CC330" s="21"/>
      <c r="CD330" s="21"/>
      <c r="CE330" s="21">
        <v>334</v>
      </c>
      <c r="CF330" s="21">
        <v>334</v>
      </c>
      <c r="CG330" s="21">
        <v>334</v>
      </c>
      <c r="CH330" s="21">
        <v>334</v>
      </c>
      <c r="CI330" s="21">
        <v>334</v>
      </c>
      <c r="CJ330" s="21">
        <v>334</v>
      </c>
      <c r="CK330" s="21">
        <v>334</v>
      </c>
      <c r="CL330" s="21"/>
      <c r="CM330" s="21">
        <v>334</v>
      </c>
      <c r="CN330" s="21">
        <v>334</v>
      </c>
      <c r="CO330" s="21">
        <v>334</v>
      </c>
      <c r="CP330" s="21">
        <v>334</v>
      </c>
      <c r="CQ330" s="21">
        <v>334</v>
      </c>
      <c r="CR330" s="21">
        <v>334</v>
      </c>
      <c r="CS330" s="21">
        <v>334</v>
      </c>
      <c r="CT330" s="21">
        <v>334</v>
      </c>
      <c r="CU330" s="21">
        <v>334</v>
      </c>
      <c r="CV330" s="21">
        <v>334</v>
      </c>
      <c r="CW330" s="21"/>
      <c r="CX330" s="21">
        <v>334</v>
      </c>
      <c r="CY330" s="21">
        <v>334</v>
      </c>
    </row>
    <row r="331" spans="1:103" hidden="1" x14ac:dyDescent="0.25">
      <c r="A331" s="47" t="s">
        <v>10151</v>
      </c>
      <c r="B331" s="48">
        <v>335</v>
      </c>
      <c r="C331" s="48">
        <v>335</v>
      </c>
      <c r="D331" s="48">
        <v>335</v>
      </c>
      <c r="E331" s="48">
        <v>335</v>
      </c>
      <c r="F331" s="48">
        <v>335</v>
      </c>
      <c r="G331" s="48"/>
      <c r="H331" s="48"/>
      <c r="I331" s="48"/>
      <c r="J331" s="48"/>
      <c r="K331" s="48"/>
      <c r="L331" s="48"/>
      <c r="M331" s="48"/>
      <c r="N331" s="48"/>
      <c r="O331" s="48"/>
      <c r="P331" s="48"/>
      <c r="Q331" s="48"/>
      <c r="R331" s="48">
        <v>335</v>
      </c>
      <c r="S331" s="48">
        <v>335</v>
      </c>
      <c r="T331" s="48"/>
      <c r="U331" s="48">
        <v>335</v>
      </c>
      <c r="V331" s="48">
        <v>335</v>
      </c>
      <c r="W331" s="48">
        <v>335</v>
      </c>
      <c r="X331" s="48">
        <v>335</v>
      </c>
      <c r="Y331" s="48">
        <v>335</v>
      </c>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v>335</v>
      </c>
      <c r="AX331" s="48"/>
      <c r="AY331" s="48">
        <v>335</v>
      </c>
      <c r="AZ331" s="48">
        <v>335</v>
      </c>
      <c r="BA331" s="48">
        <v>335</v>
      </c>
      <c r="BB331" s="48"/>
      <c r="BC331" s="49">
        <v>335</v>
      </c>
      <c r="BD331" s="48">
        <v>335</v>
      </c>
      <c r="BE331" s="48">
        <v>335</v>
      </c>
      <c r="BF331" s="48">
        <v>335</v>
      </c>
      <c r="BG331" s="48">
        <v>335</v>
      </c>
      <c r="BH331" s="48">
        <v>335</v>
      </c>
      <c r="BI331" s="48">
        <v>335</v>
      </c>
      <c r="BJ331" s="48">
        <v>335</v>
      </c>
      <c r="BK331" s="48">
        <v>335</v>
      </c>
      <c r="BL331" s="48">
        <v>335</v>
      </c>
      <c r="BM331" s="48">
        <v>335</v>
      </c>
      <c r="BN331" s="48">
        <v>335</v>
      </c>
      <c r="BO331" s="48"/>
      <c r="BP331" s="48">
        <v>335</v>
      </c>
      <c r="BQ331" s="48">
        <v>335</v>
      </c>
      <c r="BR331" s="48"/>
      <c r="BS331" s="48">
        <v>335</v>
      </c>
      <c r="BT331" s="48">
        <v>335</v>
      </c>
      <c r="BU331" s="48">
        <v>335</v>
      </c>
      <c r="BV331" s="48">
        <v>335</v>
      </c>
      <c r="BW331" s="48">
        <v>335</v>
      </c>
      <c r="BX331" s="48">
        <v>335</v>
      </c>
      <c r="BY331" s="48">
        <v>335</v>
      </c>
      <c r="BZ331" s="48">
        <v>335</v>
      </c>
      <c r="CA331" s="48">
        <v>335</v>
      </c>
      <c r="CB331" s="48">
        <v>335</v>
      </c>
      <c r="CC331" s="48">
        <v>335</v>
      </c>
      <c r="CD331" s="48"/>
      <c r="CE331" s="48">
        <v>335</v>
      </c>
      <c r="CF331" s="48">
        <v>335</v>
      </c>
      <c r="CG331" s="48">
        <v>335</v>
      </c>
      <c r="CH331" s="48">
        <v>335</v>
      </c>
      <c r="CI331" s="48">
        <v>335</v>
      </c>
      <c r="CJ331" s="48">
        <v>335</v>
      </c>
      <c r="CK331" s="48">
        <v>335</v>
      </c>
      <c r="CL331" s="48">
        <v>335</v>
      </c>
      <c r="CM331" s="48">
        <v>335</v>
      </c>
      <c r="CN331" s="48">
        <v>335</v>
      </c>
      <c r="CO331" s="48">
        <v>335</v>
      </c>
      <c r="CP331" s="48">
        <v>335</v>
      </c>
      <c r="CQ331" s="48">
        <v>335</v>
      </c>
      <c r="CR331" s="48">
        <v>335</v>
      </c>
      <c r="CS331" s="48">
        <v>335</v>
      </c>
      <c r="CT331" s="48">
        <v>335</v>
      </c>
      <c r="CU331" s="48">
        <v>335</v>
      </c>
      <c r="CV331" s="48">
        <v>335</v>
      </c>
      <c r="CW331" s="48"/>
      <c r="CX331" s="48">
        <v>335</v>
      </c>
      <c r="CY331" s="48">
        <v>335</v>
      </c>
    </row>
    <row r="332" spans="1:103" hidden="1" x14ac:dyDescent="0.25">
      <c r="A332" s="47" t="s">
        <v>10151</v>
      </c>
      <c r="B332" s="48">
        <v>336</v>
      </c>
      <c r="C332" s="48">
        <v>336</v>
      </c>
      <c r="D332" s="48">
        <v>336</v>
      </c>
      <c r="E332" s="48">
        <v>336</v>
      </c>
      <c r="F332" s="48">
        <v>336</v>
      </c>
      <c r="G332" s="48"/>
      <c r="H332" s="48"/>
      <c r="I332" s="48"/>
      <c r="J332" s="48"/>
      <c r="K332" s="48"/>
      <c r="L332" s="48"/>
      <c r="M332" s="48"/>
      <c r="N332" s="48"/>
      <c r="O332" s="48"/>
      <c r="P332" s="48"/>
      <c r="Q332" s="48"/>
      <c r="R332" s="48">
        <v>336</v>
      </c>
      <c r="S332" s="48">
        <v>336</v>
      </c>
      <c r="T332" s="48"/>
      <c r="U332" s="48">
        <v>336</v>
      </c>
      <c r="V332" s="48">
        <v>336</v>
      </c>
      <c r="W332" s="48">
        <v>336</v>
      </c>
      <c r="X332" s="48">
        <v>336</v>
      </c>
      <c r="Y332" s="48">
        <v>336</v>
      </c>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v>336</v>
      </c>
      <c r="AX332" s="48"/>
      <c r="AY332" s="48">
        <v>336</v>
      </c>
      <c r="AZ332" s="48">
        <v>336</v>
      </c>
      <c r="BA332" s="48">
        <v>336</v>
      </c>
      <c r="BB332" s="48"/>
      <c r="BC332" s="49">
        <v>336</v>
      </c>
      <c r="BD332" s="48">
        <v>336</v>
      </c>
      <c r="BE332" s="48">
        <v>336</v>
      </c>
      <c r="BF332" s="48"/>
      <c r="BG332" s="48"/>
      <c r="BH332" s="48"/>
      <c r="BI332" s="48"/>
      <c r="BJ332" s="48"/>
      <c r="BK332" s="48">
        <v>336</v>
      </c>
      <c r="BL332" s="48">
        <v>336</v>
      </c>
      <c r="BM332" s="48">
        <v>336</v>
      </c>
      <c r="BN332" s="48">
        <v>336</v>
      </c>
      <c r="BO332" s="48"/>
      <c r="BP332" s="48">
        <v>336</v>
      </c>
      <c r="BQ332" s="48">
        <v>336</v>
      </c>
      <c r="BR332" s="48">
        <v>336</v>
      </c>
      <c r="BS332" s="48">
        <v>336</v>
      </c>
      <c r="BT332" s="48">
        <v>336</v>
      </c>
      <c r="BU332" s="48">
        <v>336</v>
      </c>
      <c r="BV332" s="48">
        <v>336</v>
      </c>
      <c r="BW332" s="48">
        <v>336</v>
      </c>
      <c r="BX332" s="48">
        <v>336</v>
      </c>
      <c r="BY332" s="48">
        <v>336</v>
      </c>
      <c r="BZ332" s="48">
        <v>336</v>
      </c>
      <c r="CA332" s="48">
        <v>336</v>
      </c>
      <c r="CB332" s="48"/>
      <c r="CC332" s="48"/>
      <c r="CD332" s="48"/>
      <c r="CE332" s="48">
        <v>336</v>
      </c>
      <c r="CF332" s="48"/>
      <c r="CG332" s="48">
        <v>336</v>
      </c>
      <c r="CH332" s="48">
        <v>336</v>
      </c>
      <c r="CI332" s="48">
        <v>336</v>
      </c>
      <c r="CJ332" s="48">
        <v>336</v>
      </c>
      <c r="CK332" s="48">
        <v>336</v>
      </c>
      <c r="CL332" s="48">
        <v>336</v>
      </c>
      <c r="CM332" s="48">
        <v>336</v>
      </c>
      <c r="CN332" s="48">
        <v>336</v>
      </c>
      <c r="CO332" s="48">
        <v>336</v>
      </c>
      <c r="CP332" s="48">
        <v>336</v>
      </c>
      <c r="CQ332" s="48">
        <v>336</v>
      </c>
      <c r="CR332" s="48">
        <v>336</v>
      </c>
      <c r="CS332" s="48"/>
      <c r="CT332" s="48"/>
      <c r="CU332" s="48"/>
      <c r="CV332" s="48">
        <v>336</v>
      </c>
      <c r="CW332" s="48"/>
      <c r="CX332" s="48">
        <v>336</v>
      </c>
      <c r="CY332" s="48">
        <v>336</v>
      </c>
    </row>
    <row r="333" spans="1:103" hidden="1" x14ac:dyDescent="0.25">
      <c r="A333" s="47" t="s">
        <v>10151</v>
      </c>
      <c r="B333" s="48">
        <v>337</v>
      </c>
      <c r="C333" s="48"/>
      <c r="D333" s="48">
        <v>337</v>
      </c>
      <c r="E333" s="48">
        <v>337</v>
      </c>
      <c r="F333" s="48">
        <v>337</v>
      </c>
      <c r="G333" s="48"/>
      <c r="H333" s="48"/>
      <c r="I333" s="48"/>
      <c r="J333" s="48"/>
      <c r="K333" s="48"/>
      <c r="L333" s="48"/>
      <c r="M333" s="48"/>
      <c r="N333" s="48"/>
      <c r="O333" s="48"/>
      <c r="P333" s="48"/>
      <c r="Q333" s="48"/>
      <c r="R333" s="48">
        <v>337</v>
      </c>
      <c r="S333" s="48">
        <v>337</v>
      </c>
      <c r="T333" s="48"/>
      <c r="U333" s="48">
        <v>337</v>
      </c>
      <c r="V333" s="48">
        <v>337</v>
      </c>
      <c r="W333" s="48">
        <v>337</v>
      </c>
      <c r="X333" s="48">
        <v>337</v>
      </c>
      <c r="Y333" s="48">
        <v>337</v>
      </c>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v>337</v>
      </c>
      <c r="AX333" s="48"/>
      <c r="AY333" s="48">
        <v>337</v>
      </c>
      <c r="AZ333" s="48">
        <v>337</v>
      </c>
      <c r="BA333" s="48"/>
      <c r="BB333" s="48"/>
      <c r="BC333" s="49">
        <v>337</v>
      </c>
      <c r="BD333" s="48">
        <v>337</v>
      </c>
      <c r="BE333" s="48">
        <v>337</v>
      </c>
      <c r="BF333" s="48">
        <v>337</v>
      </c>
      <c r="BG333" s="48">
        <v>337</v>
      </c>
      <c r="BH333" s="48">
        <v>337</v>
      </c>
      <c r="BI333" s="48">
        <v>337</v>
      </c>
      <c r="BJ333" s="48">
        <v>337</v>
      </c>
      <c r="BK333" s="48">
        <v>337</v>
      </c>
      <c r="BL333" s="48">
        <v>337</v>
      </c>
      <c r="BM333" s="48">
        <v>337</v>
      </c>
      <c r="BN333" s="48">
        <v>337</v>
      </c>
      <c r="BO333" s="48"/>
      <c r="BP333" s="48">
        <v>337</v>
      </c>
      <c r="BQ333" s="48">
        <v>337</v>
      </c>
      <c r="BR333" s="48">
        <v>337</v>
      </c>
      <c r="BS333" s="48">
        <v>337</v>
      </c>
      <c r="BT333" s="48">
        <v>337</v>
      </c>
      <c r="BU333" s="48">
        <v>337</v>
      </c>
      <c r="BV333" s="48">
        <v>337</v>
      </c>
      <c r="BW333" s="48">
        <v>337</v>
      </c>
      <c r="BX333" s="48">
        <v>337</v>
      </c>
      <c r="BY333" s="48">
        <v>337</v>
      </c>
      <c r="BZ333" s="48">
        <v>337</v>
      </c>
      <c r="CA333" s="48">
        <v>337</v>
      </c>
      <c r="CB333" s="48">
        <v>337</v>
      </c>
      <c r="CC333" s="48"/>
      <c r="CD333" s="48">
        <v>337</v>
      </c>
      <c r="CE333" s="48">
        <v>337</v>
      </c>
      <c r="CF333" s="48">
        <v>337</v>
      </c>
      <c r="CG333" s="48">
        <v>337</v>
      </c>
      <c r="CH333" s="48">
        <v>337</v>
      </c>
      <c r="CI333" s="48">
        <v>337</v>
      </c>
      <c r="CJ333" s="48">
        <v>337</v>
      </c>
      <c r="CK333" s="48">
        <v>337</v>
      </c>
      <c r="CL333" s="48">
        <v>337</v>
      </c>
      <c r="CM333" s="48">
        <v>337</v>
      </c>
      <c r="CN333" s="48">
        <v>337</v>
      </c>
      <c r="CO333" s="48">
        <v>337</v>
      </c>
      <c r="CP333" s="48">
        <v>337</v>
      </c>
      <c r="CQ333" s="48">
        <v>337</v>
      </c>
      <c r="CR333" s="48">
        <v>337</v>
      </c>
      <c r="CS333" s="48">
        <v>337</v>
      </c>
      <c r="CT333" s="48">
        <v>337</v>
      </c>
      <c r="CU333" s="48">
        <v>337</v>
      </c>
      <c r="CV333" s="48">
        <v>337</v>
      </c>
      <c r="CW333" s="48"/>
      <c r="CX333" s="48">
        <v>337</v>
      </c>
      <c r="CY333" s="48">
        <v>337</v>
      </c>
    </row>
    <row r="334" spans="1:103" hidden="1" x14ac:dyDescent="0.25">
      <c r="A334" s="47" t="s">
        <v>10151</v>
      </c>
      <c r="B334" s="48">
        <v>338</v>
      </c>
      <c r="C334" s="48"/>
      <c r="D334" s="48">
        <v>338</v>
      </c>
      <c r="E334" s="48">
        <v>338</v>
      </c>
      <c r="F334" s="48">
        <v>338</v>
      </c>
      <c r="G334" s="48"/>
      <c r="H334" s="48"/>
      <c r="I334" s="48"/>
      <c r="J334" s="48"/>
      <c r="K334" s="48"/>
      <c r="L334" s="48"/>
      <c r="M334" s="48"/>
      <c r="N334" s="48"/>
      <c r="O334" s="48"/>
      <c r="P334" s="48"/>
      <c r="Q334" s="48"/>
      <c r="R334" s="48">
        <v>338</v>
      </c>
      <c r="S334" s="48">
        <v>338</v>
      </c>
      <c r="T334" s="48"/>
      <c r="U334" s="48">
        <v>338</v>
      </c>
      <c r="V334" s="48">
        <v>338</v>
      </c>
      <c r="W334" s="48">
        <v>338</v>
      </c>
      <c r="X334" s="48">
        <v>338</v>
      </c>
      <c r="Y334" s="48">
        <v>338</v>
      </c>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v>338</v>
      </c>
      <c r="AX334" s="48"/>
      <c r="AY334" s="48">
        <v>338</v>
      </c>
      <c r="AZ334" s="48">
        <v>338</v>
      </c>
      <c r="BA334" s="48"/>
      <c r="BB334" s="48"/>
      <c r="BC334" s="49">
        <v>338</v>
      </c>
      <c r="BD334" s="48">
        <v>338</v>
      </c>
      <c r="BE334" s="48">
        <v>338</v>
      </c>
      <c r="BF334" s="48">
        <v>338</v>
      </c>
      <c r="BG334" s="48">
        <v>338</v>
      </c>
      <c r="BH334" s="48">
        <v>338</v>
      </c>
      <c r="BI334" s="48">
        <v>338</v>
      </c>
      <c r="BJ334" s="48">
        <v>338</v>
      </c>
      <c r="BK334" s="48">
        <v>338</v>
      </c>
      <c r="BL334" s="48">
        <v>338</v>
      </c>
      <c r="BM334" s="48">
        <v>338</v>
      </c>
      <c r="BN334" s="48">
        <v>338</v>
      </c>
      <c r="BO334" s="48"/>
      <c r="BP334" s="48">
        <v>338</v>
      </c>
      <c r="BQ334" s="48">
        <v>338</v>
      </c>
      <c r="BR334" s="48">
        <v>338</v>
      </c>
      <c r="BS334" s="48">
        <v>338</v>
      </c>
      <c r="BT334" s="48">
        <v>338</v>
      </c>
      <c r="BU334" s="48">
        <v>338</v>
      </c>
      <c r="BV334" s="48">
        <v>338</v>
      </c>
      <c r="BW334" s="48">
        <v>338</v>
      </c>
      <c r="BX334" s="48">
        <v>338</v>
      </c>
      <c r="BY334" s="48">
        <v>338</v>
      </c>
      <c r="BZ334" s="48">
        <v>338</v>
      </c>
      <c r="CA334" s="48">
        <v>338</v>
      </c>
      <c r="CB334" s="48"/>
      <c r="CC334" s="48"/>
      <c r="CD334" s="48"/>
      <c r="CE334" s="48">
        <v>338</v>
      </c>
      <c r="CF334" s="48"/>
      <c r="CG334" s="48">
        <v>338</v>
      </c>
      <c r="CH334" s="48">
        <v>338</v>
      </c>
      <c r="CI334" s="48">
        <v>338</v>
      </c>
      <c r="CJ334" s="48">
        <v>338</v>
      </c>
      <c r="CK334" s="48">
        <v>338</v>
      </c>
      <c r="CL334" s="48">
        <v>338</v>
      </c>
      <c r="CM334" s="48"/>
      <c r="CN334" s="48">
        <v>338</v>
      </c>
      <c r="CO334" s="48">
        <v>338</v>
      </c>
      <c r="CP334" s="48">
        <v>338</v>
      </c>
      <c r="CQ334" s="48">
        <v>338</v>
      </c>
      <c r="CR334" s="48">
        <v>338</v>
      </c>
      <c r="CS334" s="48">
        <v>338</v>
      </c>
      <c r="CT334" s="48">
        <v>338</v>
      </c>
      <c r="CU334" s="48">
        <v>338</v>
      </c>
      <c r="CV334" s="48">
        <v>338</v>
      </c>
      <c r="CW334" s="48"/>
      <c r="CX334" s="48">
        <v>338</v>
      </c>
      <c r="CY334" s="48">
        <v>338</v>
      </c>
    </row>
    <row r="335" spans="1:103" hidden="1" x14ac:dyDescent="0.25">
      <c r="A335" s="47" t="s">
        <v>10151</v>
      </c>
      <c r="B335" s="48">
        <v>339</v>
      </c>
      <c r="C335" s="48"/>
      <c r="D335" s="48">
        <v>339</v>
      </c>
      <c r="E335" s="48">
        <v>339</v>
      </c>
      <c r="F335" s="48">
        <v>339</v>
      </c>
      <c r="G335" s="48"/>
      <c r="H335" s="48"/>
      <c r="I335" s="48"/>
      <c r="J335" s="48"/>
      <c r="K335" s="48"/>
      <c r="L335" s="48"/>
      <c r="M335" s="48"/>
      <c r="N335" s="48"/>
      <c r="O335" s="48"/>
      <c r="P335" s="48"/>
      <c r="Q335" s="48"/>
      <c r="R335" s="48">
        <v>339</v>
      </c>
      <c r="S335" s="48">
        <v>339</v>
      </c>
      <c r="T335" s="48"/>
      <c r="U335" s="48">
        <v>339</v>
      </c>
      <c r="V335" s="48">
        <v>339</v>
      </c>
      <c r="W335" s="48">
        <v>339</v>
      </c>
      <c r="X335" s="48">
        <v>339</v>
      </c>
      <c r="Y335" s="48">
        <v>339</v>
      </c>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v>339</v>
      </c>
      <c r="AX335" s="48"/>
      <c r="AY335" s="48">
        <v>339</v>
      </c>
      <c r="AZ335" s="48">
        <v>339</v>
      </c>
      <c r="BA335" s="48"/>
      <c r="BB335" s="48"/>
      <c r="BC335" s="49">
        <v>339</v>
      </c>
      <c r="BD335" s="48">
        <v>339</v>
      </c>
      <c r="BE335" s="48">
        <v>339</v>
      </c>
      <c r="BF335" s="48">
        <v>339</v>
      </c>
      <c r="BG335" s="48">
        <v>339</v>
      </c>
      <c r="BH335" s="48">
        <v>339</v>
      </c>
      <c r="BI335" s="48">
        <v>339</v>
      </c>
      <c r="BJ335" s="48">
        <v>339</v>
      </c>
      <c r="BK335" s="48">
        <v>339</v>
      </c>
      <c r="BL335" s="48">
        <v>339</v>
      </c>
      <c r="BM335" s="48">
        <v>339</v>
      </c>
      <c r="BN335" s="48">
        <v>339</v>
      </c>
      <c r="BO335" s="48"/>
      <c r="BP335" s="48">
        <v>339</v>
      </c>
      <c r="BQ335" s="48">
        <v>339</v>
      </c>
      <c r="BR335" s="48">
        <v>339</v>
      </c>
      <c r="BS335" s="48">
        <v>339</v>
      </c>
      <c r="BT335" s="48">
        <v>339</v>
      </c>
      <c r="BU335" s="48">
        <v>339</v>
      </c>
      <c r="BV335" s="48">
        <v>339</v>
      </c>
      <c r="BW335" s="48">
        <v>339</v>
      </c>
      <c r="BX335" s="48">
        <v>339</v>
      </c>
      <c r="BY335" s="48">
        <v>339</v>
      </c>
      <c r="BZ335" s="48">
        <v>339</v>
      </c>
      <c r="CA335" s="48">
        <v>339</v>
      </c>
      <c r="CB335" s="48">
        <v>339</v>
      </c>
      <c r="CC335" s="48"/>
      <c r="CD335" s="48">
        <v>339</v>
      </c>
      <c r="CE335" s="48">
        <v>339</v>
      </c>
      <c r="CF335" s="48">
        <v>339</v>
      </c>
      <c r="CG335" s="48">
        <v>339</v>
      </c>
      <c r="CH335" s="48">
        <v>339</v>
      </c>
      <c r="CI335" s="48">
        <v>339</v>
      </c>
      <c r="CJ335" s="48">
        <v>339</v>
      </c>
      <c r="CK335" s="48">
        <v>339</v>
      </c>
      <c r="CL335" s="48">
        <v>339</v>
      </c>
      <c r="CM335" s="48"/>
      <c r="CN335" s="48">
        <v>339</v>
      </c>
      <c r="CO335" s="48">
        <v>339</v>
      </c>
      <c r="CP335" s="48">
        <v>339</v>
      </c>
      <c r="CQ335" s="48">
        <v>339</v>
      </c>
      <c r="CR335" s="48">
        <v>339</v>
      </c>
      <c r="CS335" s="48">
        <v>339</v>
      </c>
      <c r="CT335" s="48">
        <v>339</v>
      </c>
      <c r="CU335" s="48">
        <v>339</v>
      </c>
      <c r="CV335" s="48">
        <v>339</v>
      </c>
      <c r="CW335" s="48"/>
      <c r="CX335" s="48">
        <v>339</v>
      </c>
      <c r="CY335" s="48">
        <v>339</v>
      </c>
    </row>
    <row r="336" spans="1:103" hidden="1" x14ac:dyDescent="0.25">
      <c r="A336" s="47" t="s">
        <v>10151</v>
      </c>
      <c r="B336" s="48">
        <v>340</v>
      </c>
      <c r="C336" s="48"/>
      <c r="D336" s="48">
        <v>340</v>
      </c>
      <c r="E336" s="48">
        <v>340</v>
      </c>
      <c r="F336" s="48">
        <v>340</v>
      </c>
      <c r="G336" s="48"/>
      <c r="H336" s="48"/>
      <c r="I336" s="48"/>
      <c r="J336" s="48"/>
      <c r="K336" s="48"/>
      <c r="L336" s="48"/>
      <c r="M336" s="48"/>
      <c r="N336" s="48"/>
      <c r="O336" s="48"/>
      <c r="P336" s="48"/>
      <c r="Q336" s="48"/>
      <c r="R336" s="48">
        <v>340</v>
      </c>
      <c r="S336" s="48">
        <v>340</v>
      </c>
      <c r="T336" s="48"/>
      <c r="U336" s="48">
        <v>340</v>
      </c>
      <c r="V336" s="48">
        <v>340</v>
      </c>
      <c r="W336" s="48">
        <v>340</v>
      </c>
      <c r="X336" s="48">
        <v>340</v>
      </c>
      <c r="Y336" s="48">
        <v>340</v>
      </c>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v>340</v>
      </c>
      <c r="AX336" s="48"/>
      <c r="AY336" s="48">
        <v>340</v>
      </c>
      <c r="AZ336" s="48">
        <v>340</v>
      </c>
      <c r="BA336" s="48"/>
      <c r="BB336" s="48"/>
      <c r="BC336" s="49">
        <v>340</v>
      </c>
      <c r="BD336" s="48">
        <v>340</v>
      </c>
      <c r="BE336" s="48">
        <v>340</v>
      </c>
      <c r="BF336" s="48">
        <v>340</v>
      </c>
      <c r="BG336" s="48">
        <v>340</v>
      </c>
      <c r="BH336" s="48">
        <v>340</v>
      </c>
      <c r="BI336" s="48">
        <v>340</v>
      </c>
      <c r="BJ336" s="48">
        <v>340</v>
      </c>
      <c r="BK336" s="48">
        <v>340</v>
      </c>
      <c r="BL336" s="48">
        <v>340</v>
      </c>
      <c r="BM336" s="48">
        <v>340</v>
      </c>
      <c r="BN336" s="48">
        <v>340</v>
      </c>
      <c r="BO336" s="48"/>
      <c r="BP336" s="48">
        <v>340</v>
      </c>
      <c r="BQ336" s="48">
        <v>340</v>
      </c>
      <c r="BR336" s="48">
        <v>340</v>
      </c>
      <c r="BS336" s="48">
        <v>340</v>
      </c>
      <c r="BT336" s="48">
        <v>340</v>
      </c>
      <c r="BU336" s="48">
        <v>340</v>
      </c>
      <c r="BV336" s="48">
        <v>340</v>
      </c>
      <c r="BW336" s="48">
        <v>340</v>
      </c>
      <c r="BX336" s="48">
        <v>340</v>
      </c>
      <c r="BY336" s="48">
        <v>340</v>
      </c>
      <c r="BZ336" s="48">
        <v>340</v>
      </c>
      <c r="CA336" s="48">
        <v>340</v>
      </c>
      <c r="CB336" s="48">
        <v>340</v>
      </c>
      <c r="CC336" s="48">
        <v>340</v>
      </c>
      <c r="CD336" s="48">
        <v>340</v>
      </c>
      <c r="CE336" s="48">
        <v>340</v>
      </c>
      <c r="CF336" s="48">
        <v>340</v>
      </c>
      <c r="CG336" s="48">
        <v>340</v>
      </c>
      <c r="CH336" s="48">
        <v>340</v>
      </c>
      <c r="CI336" s="48">
        <v>340</v>
      </c>
      <c r="CJ336" s="48">
        <v>340</v>
      </c>
      <c r="CK336" s="48">
        <v>340</v>
      </c>
      <c r="CL336" s="48">
        <v>340</v>
      </c>
      <c r="CM336" s="48"/>
      <c r="CN336" s="48"/>
      <c r="CO336" s="48">
        <v>340</v>
      </c>
      <c r="CP336" s="48">
        <v>340</v>
      </c>
      <c r="CQ336" s="48">
        <v>340</v>
      </c>
      <c r="CR336" s="48">
        <v>340</v>
      </c>
      <c r="CS336" s="48">
        <v>340</v>
      </c>
      <c r="CT336" s="48">
        <v>340</v>
      </c>
      <c r="CU336" s="48">
        <v>340</v>
      </c>
      <c r="CV336" s="48">
        <v>340</v>
      </c>
      <c r="CW336" s="48"/>
      <c r="CX336" s="48">
        <v>340</v>
      </c>
      <c r="CY336" s="48">
        <v>340</v>
      </c>
    </row>
    <row r="337" spans="1:103" hidden="1" x14ac:dyDescent="0.25">
      <c r="A337" s="47" t="s">
        <v>10151</v>
      </c>
      <c r="B337" s="48">
        <v>341</v>
      </c>
      <c r="C337" s="48"/>
      <c r="D337" s="48">
        <v>341</v>
      </c>
      <c r="E337" s="48">
        <v>341</v>
      </c>
      <c r="F337" s="48">
        <v>341</v>
      </c>
      <c r="G337" s="48"/>
      <c r="H337" s="48"/>
      <c r="I337" s="48"/>
      <c r="J337" s="48"/>
      <c r="K337" s="48"/>
      <c r="L337" s="48"/>
      <c r="M337" s="48"/>
      <c r="N337" s="48"/>
      <c r="O337" s="48"/>
      <c r="P337" s="48"/>
      <c r="Q337" s="48"/>
      <c r="R337" s="48">
        <v>341</v>
      </c>
      <c r="S337" s="48">
        <v>341</v>
      </c>
      <c r="T337" s="48"/>
      <c r="U337" s="48">
        <v>341</v>
      </c>
      <c r="V337" s="48">
        <v>341</v>
      </c>
      <c r="W337" s="48">
        <v>341</v>
      </c>
      <c r="X337" s="48">
        <v>341</v>
      </c>
      <c r="Y337" s="48">
        <v>341</v>
      </c>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v>341</v>
      </c>
      <c r="AX337" s="48"/>
      <c r="AY337" s="48">
        <v>341</v>
      </c>
      <c r="AZ337" s="48">
        <v>341</v>
      </c>
      <c r="BA337" s="48"/>
      <c r="BB337" s="48"/>
      <c r="BC337" s="49">
        <v>341</v>
      </c>
      <c r="BD337" s="48">
        <v>341</v>
      </c>
      <c r="BE337" s="48">
        <v>341</v>
      </c>
      <c r="BF337" s="48">
        <v>341</v>
      </c>
      <c r="BG337" s="48">
        <v>341</v>
      </c>
      <c r="BH337" s="48">
        <v>341</v>
      </c>
      <c r="BI337" s="48">
        <v>341</v>
      </c>
      <c r="BJ337" s="48">
        <v>341</v>
      </c>
      <c r="BK337" s="48">
        <v>341</v>
      </c>
      <c r="BL337" s="48">
        <v>341</v>
      </c>
      <c r="BM337" s="48">
        <v>341</v>
      </c>
      <c r="BN337" s="48"/>
      <c r="BO337" s="48"/>
      <c r="BP337" s="48">
        <v>341</v>
      </c>
      <c r="BQ337" s="48">
        <v>341</v>
      </c>
      <c r="BR337" s="48">
        <v>341</v>
      </c>
      <c r="BS337" s="48">
        <v>341</v>
      </c>
      <c r="BT337" s="48">
        <v>341</v>
      </c>
      <c r="BU337" s="48">
        <v>341</v>
      </c>
      <c r="BV337" s="48">
        <v>341</v>
      </c>
      <c r="BW337" s="48">
        <v>341</v>
      </c>
      <c r="BX337" s="48">
        <v>341</v>
      </c>
      <c r="BY337" s="48">
        <v>341</v>
      </c>
      <c r="BZ337" s="48">
        <v>341</v>
      </c>
      <c r="CA337" s="48">
        <v>341</v>
      </c>
      <c r="CB337" s="48">
        <v>341</v>
      </c>
      <c r="CC337" s="48"/>
      <c r="CD337" s="48">
        <v>341</v>
      </c>
      <c r="CE337" s="48">
        <v>341</v>
      </c>
      <c r="CF337" s="48">
        <v>341</v>
      </c>
      <c r="CG337" s="48">
        <v>341</v>
      </c>
      <c r="CH337" s="48">
        <v>341</v>
      </c>
      <c r="CI337" s="48">
        <v>341</v>
      </c>
      <c r="CJ337" s="48">
        <v>341</v>
      </c>
      <c r="CK337" s="48">
        <v>341</v>
      </c>
      <c r="CL337" s="48">
        <v>341</v>
      </c>
      <c r="CM337" s="48"/>
      <c r="CN337" s="48">
        <v>341</v>
      </c>
      <c r="CO337" s="48">
        <v>341</v>
      </c>
      <c r="CP337" s="48">
        <v>341</v>
      </c>
      <c r="CQ337" s="48">
        <v>341</v>
      </c>
      <c r="CR337" s="48">
        <v>341</v>
      </c>
      <c r="CS337" s="48">
        <v>341</v>
      </c>
      <c r="CT337" s="48">
        <v>341</v>
      </c>
      <c r="CU337" s="48">
        <v>341</v>
      </c>
      <c r="CV337" s="48">
        <v>341</v>
      </c>
      <c r="CW337" s="48"/>
      <c r="CX337" s="48">
        <v>341</v>
      </c>
      <c r="CY337" s="48">
        <v>341</v>
      </c>
    </row>
    <row r="338" spans="1:103" hidden="1" x14ac:dyDescent="0.25">
      <c r="A338" s="47" t="s">
        <v>10151</v>
      </c>
      <c r="B338" s="48">
        <v>342</v>
      </c>
      <c r="C338" s="48"/>
      <c r="D338" s="48">
        <v>342</v>
      </c>
      <c r="E338" s="48">
        <v>342</v>
      </c>
      <c r="F338" s="48">
        <v>342</v>
      </c>
      <c r="G338" s="48"/>
      <c r="H338" s="48"/>
      <c r="I338" s="48"/>
      <c r="J338" s="48"/>
      <c r="K338" s="48"/>
      <c r="L338" s="48"/>
      <c r="M338" s="48"/>
      <c r="N338" s="48"/>
      <c r="O338" s="48"/>
      <c r="P338" s="48"/>
      <c r="Q338" s="48"/>
      <c r="R338" s="48">
        <v>342</v>
      </c>
      <c r="S338" s="48">
        <v>342</v>
      </c>
      <c r="T338" s="48"/>
      <c r="U338" s="48">
        <v>342</v>
      </c>
      <c r="V338" s="48">
        <v>342</v>
      </c>
      <c r="W338" s="48">
        <v>342</v>
      </c>
      <c r="X338" s="48">
        <v>342</v>
      </c>
      <c r="Y338" s="48">
        <v>342</v>
      </c>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v>342</v>
      </c>
      <c r="AX338" s="48"/>
      <c r="AY338" s="48">
        <v>342</v>
      </c>
      <c r="AZ338" s="48">
        <v>342</v>
      </c>
      <c r="BA338" s="48"/>
      <c r="BB338" s="48"/>
      <c r="BC338" s="49">
        <v>342</v>
      </c>
      <c r="BD338" s="48">
        <v>342</v>
      </c>
      <c r="BE338" s="48">
        <v>342</v>
      </c>
      <c r="BF338" s="48">
        <v>342</v>
      </c>
      <c r="BG338" s="48">
        <v>342</v>
      </c>
      <c r="BH338" s="48">
        <v>342</v>
      </c>
      <c r="BI338" s="48">
        <v>342</v>
      </c>
      <c r="BJ338" s="48">
        <v>342</v>
      </c>
      <c r="BK338" s="48">
        <v>342</v>
      </c>
      <c r="BL338" s="48">
        <v>342</v>
      </c>
      <c r="BM338" s="48">
        <v>342</v>
      </c>
      <c r="BN338" s="48">
        <v>342</v>
      </c>
      <c r="BO338" s="48"/>
      <c r="BP338" s="48">
        <v>342</v>
      </c>
      <c r="BQ338" s="48">
        <v>342</v>
      </c>
      <c r="BR338" s="48">
        <v>342</v>
      </c>
      <c r="BS338" s="48">
        <v>342</v>
      </c>
      <c r="BT338" s="48">
        <v>342</v>
      </c>
      <c r="BU338" s="48">
        <v>342</v>
      </c>
      <c r="BV338" s="48">
        <v>342</v>
      </c>
      <c r="BW338" s="48">
        <v>342</v>
      </c>
      <c r="BX338" s="48">
        <v>342</v>
      </c>
      <c r="BY338" s="48">
        <v>342</v>
      </c>
      <c r="BZ338" s="48">
        <v>342</v>
      </c>
      <c r="CA338" s="48">
        <v>342</v>
      </c>
      <c r="CB338" s="48"/>
      <c r="CC338" s="48"/>
      <c r="CD338" s="48"/>
      <c r="CE338" s="48">
        <v>342</v>
      </c>
      <c r="CF338" s="48"/>
      <c r="CG338" s="48">
        <v>342</v>
      </c>
      <c r="CH338" s="48">
        <v>342</v>
      </c>
      <c r="CI338" s="48">
        <v>342</v>
      </c>
      <c r="CJ338" s="48">
        <v>342</v>
      </c>
      <c r="CK338" s="48">
        <v>342</v>
      </c>
      <c r="CL338" s="48">
        <v>342</v>
      </c>
      <c r="CM338" s="48"/>
      <c r="CN338" s="48">
        <v>342</v>
      </c>
      <c r="CO338" s="48">
        <v>342</v>
      </c>
      <c r="CP338" s="48">
        <v>342</v>
      </c>
      <c r="CQ338" s="48">
        <v>342</v>
      </c>
      <c r="CR338" s="48">
        <v>342</v>
      </c>
      <c r="CS338" s="48">
        <v>342</v>
      </c>
      <c r="CT338" s="48">
        <v>342</v>
      </c>
      <c r="CU338" s="48">
        <v>342</v>
      </c>
      <c r="CV338" s="48">
        <v>342</v>
      </c>
      <c r="CW338" s="48"/>
      <c r="CX338" s="48">
        <v>342</v>
      </c>
      <c r="CY338" s="48">
        <v>342</v>
      </c>
    </row>
    <row r="339" spans="1:103" hidden="1" x14ac:dyDescent="0.25">
      <c r="A339" s="5" t="s">
        <v>10150</v>
      </c>
      <c r="B339" s="21"/>
      <c r="C339" s="21">
        <v>343</v>
      </c>
      <c r="D339" s="21">
        <v>343</v>
      </c>
      <c r="E339" s="21">
        <v>343</v>
      </c>
      <c r="F339" s="21">
        <v>343</v>
      </c>
      <c r="G339" s="21"/>
      <c r="H339" s="21"/>
      <c r="I339" s="21"/>
      <c r="J339" s="21"/>
      <c r="K339" s="21"/>
      <c r="L339" s="21"/>
      <c r="M339" s="21"/>
      <c r="N339" s="21"/>
      <c r="O339" s="21"/>
      <c r="P339" s="21"/>
      <c r="Q339" s="21"/>
      <c r="R339" s="21">
        <v>343</v>
      </c>
      <c r="S339" s="21">
        <v>343</v>
      </c>
      <c r="T339" s="21"/>
      <c r="U339" s="21">
        <v>343</v>
      </c>
      <c r="V339" s="21">
        <v>343</v>
      </c>
      <c r="W339" s="21">
        <v>343</v>
      </c>
      <c r="X339" s="21">
        <v>343</v>
      </c>
      <c r="Y339" s="21">
        <v>343</v>
      </c>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v>343</v>
      </c>
      <c r="AX339" s="21"/>
      <c r="AY339" s="21">
        <v>343</v>
      </c>
      <c r="AZ339" s="21">
        <v>343</v>
      </c>
      <c r="BA339" s="21">
        <v>343</v>
      </c>
      <c r="BB339" s="21"/>
      <c r="BC339" s="46">
        <v>343</v>
      </c>
      <c r="BD339" s="21">
        <v>343</v>
      </c>
      <c r="BE339" s="21">
        <v>343</v>
      </c>
      <c r="BF339" s="21"/>
      <c r="BG339" s="21"/>
      <c r="BH339" s="21"/>
      <c r="BI339" s="21"/>
      <c r="BJ339" s="21"/>
      <c r="BK339" s="21">
        <v>343</v>
      </c>
      <c r="BL339" s="21">
        <v>343</v>
      </c>
      <c r="BM339" s="21">
        <v>343</v>
      </c>
      <c r="BN339" s="21">
        <v>343</v>
      </c>
      <c r="BO339" s="21">
        <v>343</v>
      </c>
      <c r="BP339" s="21">
        <v>343</v>
      </c>
      <c r="BQ339" s="21">
        <v>343</v>
      </c>
      <c r="BR339" s="21">
        <v>343</v>
      </c>
      <c r="BS339" s="21">
        <v>343</v>
      </c>
      <c r="BT339" s="21">
        <v>343</v>
      </c>
      <c r="BU339" s="21">
        <v>343</v>
      </c>
      <c r="BV339" s="21">
        <v>343</v>
      </c>
      <c r="BW339" s="21">
        <v>343</v>
      </c>
      <c r="BX339" s="21">
        <v>343</v>
      </c>
      <c r="BY339" s="21">
        <v>343</v>
      </c>
      <c r="BZ339" s="21">
        <v>343</v>
      </c>
      <c r="CA339" s="21">
        <v>343</v>
      </c>
      <c r="CB339" s="21">
        <v>343</v>
      </c>
      <c r="CC339" s="21">
        <v>343</v>
      </c>
      <c r="CD339" s="21">
        <v>343</v>
      </c>
      <c r="CE339" s="21">
        <v>343</v>
      </c>
      <c r="CF339" s="21">
        <v>343</v>
      </c>
      <c r="CG339" s="21">
        <v>343</v>
      </c>
      <c r="CH339" s="21"/>
      <c r="CI339" s="21">
        <v>343</v>
      </c>
      <c r="CJ339" s="21">
        <v>343</v>
      </c>
      <c r="CK339" s="21">
        <v>343</v>
      </c>
      <c r="CL339" s="21">
        <v>343</v>
      </c>
      <c r="CM339" s="21">
        <v>343</v>
      </c>
      <c r="CN339" s="21">
        <v>343</v>
      </c>
      <c r="CO339" s="21">
        <v>343</v>
      </c>
      <c r="CP339" s="21">
        <v>343</v>
      </c>
      <c r="CQ339" s="21">
        <v>343</v>
      </c>
      <c r="CR339" s="21">
        <v>343</v>
      </c>
      <c r="CS339" s="21"/>
      <c r="CT339" s="21"/>
      <c r="CU339" s="21">
        <v>343</v>
      </c>
      <c r="CV339" s="21">
        <v>343</v>
      </c>
      <c r="CW339" s="21"/>
      <c r="CX339" s="21">
        <v>343</v>
      </c>
      <c r="CY339" s="21">
        <v>343</v>
      </c>
    </row>
    <row r="340" spans="1:103" hidden="1" x14ac:dyDescent="0.25">
      <c r="A340" s="47" t="s">
        <v>10151</v>
      </c>
      <c r="B340" s="48">
        <v>344</v>
      </c>
      <c r="C340" s="48">
        <v>344</v>
      </c>
      <c r="D340" s="48">
        <v>344</v>
      </c>
      <c r="E340" s="48">
        <v>344</v>
      </c>
      <c r="F340" s="48">
        <v>344</v>
      </c>
      <c r="G340" s="48"/>
      <c r="H340" s="48"/>
      <c r="I340" s="48"/>
      <c r="J340" s="48"/>
      <c r="K340" s="48"/>
      <c r="L340" s="48"/>
      <c r="M340" s="48"/>
      <c r="N340" s="48"/>
      <c r="O340" s="48"/>
      <c r="P340" s="48"/>
      <c r="Q340" s="48"/>
      <c r="R340" s="48">
        <v>344</v>
      </c>
      <c r="S340" s="48">
        <v>344</v>
      </c>
      <c r="T340" s="48"/>
      <c r="U340" s="48">
        <v>344</v>
      </c>
      <c r="V340" s="48">
        <v>344</v>
      </c>
      <c r="W340" s="48">
        <v>344</v>
      </c>
      <c r="X340" s="48">
        <v>344</v>
      </c>
      <c r="Y340" s="48">
        <v>344</v>
      </c>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v>344</v>
      </c>
      <c r="AX340" s="48"/>
      <c r="AY340" s="48">
        <v>344</v>
      </c>
      <c r="AZ340" s="48">
        <v>344</v>
      </c>
      <c r="BA340" s="48">
        <v>344</v>
      </c>
      <c r="BB340" s="48"/>
      <c r="BC340" s="49">
        <v>344</v>
      </c>
      <c r="BD340" s="48">
        <v>344</v>
      </c>
      <c r="BE340" s="48">
        <v>344</v>
      </c>
      <c r="BF340" s="48">
        <v>344</v>
      </c>
      <c r="BG340" s="48">
        <v>344</v>
      </c>
      <c r="BH340" s="48">
        <v>344</v>
      </c>
      <c r="BI340" s="48">
        <v>344</v>
      </c>
      <c r="BJ340" s="48">
        <v>344</v>
      </c>
      <c r="BK340" s="48">
        <v>344</v>
      </c>
      <c r="BL340" s="48">
        <v>344</v>
      </c>
      <c r="BM340" s="48">
        <v>344</v>
      </c>
      <c r="BN340" s="48"/>
      <c r="BO340" s="48"/>
      <c r="BP340" s="48">
        <v>344</v>
      </c>
      <c r="BQ340" s="48">
        <v>344</v>
      </c>
      <c r="BR340" s="48">
        <v>344</v>
      </c>
      <c r="BS340" s="48">
        <v>344</v>
      </c>
      <c r="BT340" s="48">
        <v>344</v>
      </c>
      <c r="BU340" s="48">
        <v>344</v>
      </c>
      <c r="BV340" s="48">
        <v>344</v>
      </c>
      <c r="BW340" s="48">
        <v>344</v>
      </c>
      <c r="BX340" s="48">
        <v>344</v>
      </c>
      <c r="BY340" s="48">
        <v>344</v>
      </c>
      <c r="BZ340" s="48">
        <v>344</v>
      </c>
      <c r="CA340" s="48">
        <v>344</v>
      </c>
      <c r="CB340" s="48"/>
      <c r="CC340" s="48"/>
      <c r="CD340" s="48"/>
      <c r="CE340" s="48">
        <v>344</v>
      </c>
      <c r="CF340" s="48"/>
      <c r="CG340" s="48">
        <v>344</v>
      </c>
      <c r="CH340" s="48">
        <v>344</v>
      </c>
      <c r="CI340" s="48">
        <v>344</v>
      </c>
      <c r="CJ340" s="48">
        <v>344</v>
      </c>
      <c r="CK340" s="48">
        <v>344</v>
      </c>
      <c r="CL340" s="48">
        <v>344</v>
      </c>
      <c r="CM340" s="48">
        <v>344</v>
      </c>
      <c r="CN340" s="48">
        <v>344</v>
      </c>
      <c r="CO340" s="48">
        <v>344</v>
      </c>
      <c r="CP340" s="48">
        <v>344</v>
      </c>
      <c r="CQ340" s="48">
        <v>344</v>
      </c>
      <c r="CR340" s="48">
        <v>344</v>
      </c>
      <c r="CS340" s="48">
        <v>344</v>
      </c>
      <c r="CT340" s="48">
        <v>344</v>
      </c>
      <c r="CU340" s="48">
        <v>344</v>
      </c>
      <c r="CV340" s="48">
        <v>344</v>
      </c>
      <c r="CW340" s="48"/>
      <c r="CX340" s="48">
        <v>344</v>
      </c>
      <c r="CY340" s="48">
        <v>344</v>
      </c>
    </row>
    <row r="341" spans="1:103" hidden="1" x14ac:dyDescent="0.25">
      <c r="A341" s="47" t="s">
        <v>10151</v>
      </c>
      <c r="B341" s="48">
        <v>345</v>
      </c>
      <c r="C341" s="48">
        <v>345</v>
      </c>
      <c r="D341" s="48">
        <v>345</v>
      </c>
      <c r="E341" s="48">
        <v>345</v>
      </c>
      <c r="F341" s="48">
        <v>345</v>
      </c>
      <c r="G341" s="48"/>
      <c r="H341" s="48"/>
      <c r="I341" s="48"/>
      <c r="J341" s="48"/>
      <c r="K341" s="48"/>
      <c r="L341" s="48"/>
      <c r="M341" s="48"/>
      <c r="N341" s="48"/>
      <c r="O341" s="48"/>
      <c r="P341" s="48"/>
      <c r="Q341" s="48"/>
      <c r="R341" s="48">
        <v>345</v>
      </c>
      <c r="S341" s="48">
        <v>345</v>
      </c>
      <c r="T341" s="48"/>
      <c r="U341" s="48">
        <v>345</v>
      </c>
      <c r="V341" s="48">
        <v>345</v>
      </c>
      <c r="W341" s="48"/>
      <c r="X341" s="48">
        <v>345</v>
      </c>
      <c r="Y341" s="48">
        <v>345</v>
      </c>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v>345</v>
      </c>
      <c r="AX341" s="48"/>
      <c r="AY341" s="48">
        <v>345</v>
      </c>
      <c r="AZ341" s="48">
        <v>345</v>
      </c>
      <c r="BA341" s="48">
        <v>345</v>
      </c>
      <c r="BB341" s="48"/>
      <c r="BC341" s="49">
        <v>345</v>
      </c>
      <c r="BD341" s="48">
        <v>345</v>
      </c>
      <c r="BE341" s="48">
        <v>345</v>
      </c>
      <c r="BF341" s="48">
        <v>345</v>
      </c>
      <c r="BG341" s="48">
        <v>345</v>
      </c>
      <c r="BH341" s="48">
        <v>345</v>
      </c>
      <c r="BI341" s="48">
        <v>345</v>
      </c>
      <c r="BJ341" s="48">
        <v>345</v>
      </c>
      <c r="BK341" s="48">
        <v>345</v>
      </c>
      <c r="BL341" s="48">
        <v>345</v>
      </c>
      <c r="BM341" s="48">
        <v>345</v>
      </c>
      <c r="BN341" s="48">
        <v>345</v>
      </c>
      <c r="BO341" s="48"/>
      <c r="BP341" s="48">
        <v>345</v>
      </c>
      <c r="BQ341" s="48">
        <v>345</v>
      </c>
      <c r="BR341" s="48">
        <v>345</v>
      </c>
      <c r="BS341" s="48">
        <v>345</v>
      </c>
      <c r="BT341" s="48">
        <v>345</v>
      </c>
      <c r="BU341" s="48">
        <v>345</v>
      </c>
      <c r="BV341" s="48">
        <v>345</v>
      </c>
      <c r="BW341" s="48">
        <v>345</v>
      </c>
      <c r="BX341" s="48">
        <v>345</v>
      </c>
      <c r="BY341" s="48">
        <v>345</v>
      </c>
      <c r="BZ341" s="48">
        <v>345</v>
      </c>
      <c r="CA341" s="48">
        <v>345</v>
      </c>
      <c r="CB341" s="48">
        <v>345</v>
      </c>
      <c r="CC341" s="48">
        <v>345</v>
      </c>
      <c r="CD341" s="48">
        <v>345</v>
      </c>
      <c r="CE341" s="48">
        <v>345</v>
      </c>
      <c r="CF341" s="48">
        <v>345</v>
      </c>
      <c r="CG341" s="48">
        <v>345</v>
      </c>
      <c r="CH341" s="48">
        <v>345</v>
      </c>
      <c r="CI341" s="48">
        <v>345</v>
      </c>
      <c r="CJ341" s="48">
        <v>345</v>
      </c>
      <c r="CK341" s="48">
        <v>345</v>
      </c>
      <c r="CL341" s="48">
        <v>345</v>
      </c>
      <c r="CM341" s="48">
        <v>345</v>
      </c>
      <c r="CN341" s="48"/>
      <c r="CO341" s="48">
        <v>345</v>
      </c>
      <c r="CP341" s="48">
        <v>345</v>
      </c>
      <c r="CQ341" s="48">
        <v>345</v>
      </c>
      <c r="CR341" s="48">
        <v>345</v>
      </c>
      <c r="CS341" s="48">
        <v>345</v>
      </c>
      <c r="CT341" s="48">
        <v>345</v>
      </c>
      <c r="CU341" s="48">
        <v>345</v>
      </c>
      <c r="CV341" s="48">
        <v>345</v>
      </c>
      <c r="CW341" s="48"/>
      <c r="CX341" s="48">
        <v>345</v>
      </c>
      <c r="CY341" s="48">
        <v>345</v>
      </c>
    </row>
    <row r="342" spans="1:103" hidden="1" x14ac:dyDescent="0.25">
      <c r="A342" s="5" t="s">
        <v>10150</v>
      </c>
      <c r="B342" s="21"/>
      <c r="C342" s="21">
        <v>346</v>
      </c>
      <c r="D342" s="21">
        <v>346</v>
      </c>
      <c r="E342" s="21">
        <v>346</v>
      </c>
      <c r="F342" s="21">
        <v>346</v>
      </c>
      <c r="G342" s="21"/>
      <c r="H342" s="21"/>
      <c r="I342" s="21"/>
      <c r="J342" s="21"/>
      <c r="K342" s="21"/>
      <c r="L342" s="21"/>
      <c r="M342" s="21"/>
      <c r="N342" s="21"/>
      <c r="O342" s="21"/>
      <c r="P342" s="21"/>
      <c r="Q342" s="21"/>
      <c r="R342" s="21">
        <v>346</v>
      </c>
      <c r="S342" s="21">
        <v>346</v>
      </c>
      <c r="T342" s="21"/>
      <c r="U342" s="21">
        <v>346</v>
      </c>
      <c r="V342" s="21">
        <v>346</v>
      </c>
      <c r="W342" s="21">
        <v>346</v>
      </c>
      <c r="X342" s="21">
        <v>346</v>
      </c>
      <c r="Y342" s="21">
        <v>346</v>
      </c>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v>346</v>
      </c>
      <c r="AX342" s="21"/>
      <c r="AY342" s="21">
        <v>346</v>
      </c>
      <c r="AZ342" s="21">
        <v>346</v>
      </c>
      <c r="BA342" s="21">
        <v>346</v>
      </c>
      <c r="BB342" s="21"/>
      <c r="BC342" s="46">
        <v>346</v>
      </c>
      <c r="BD342" s="21">
        <v>346</v>
      </c>
      <c r="BE342" s="21">
        <v>346</v>
      </c>
      <c r="BF342" s="21">
        <v>346</v>
      </c>
      <c r="BG342" s="21">
        <v>346</v>
      </c>
      <c r="BH342" s="21">
        <v>346</v>
      </c>
      <c r="BI342" s="21">
        <v>346</v>
      </c>
      <c r="BJ342" s="21">
        <v>346</v>
      </c>
      <c r="BK342" s="21">
        <v>346</v>
      </c>
      <c r="BL342" s="21">
        <v>346</v>
      </c>
      <c r="BM342" s="21">
        <v>346</v>
      </c>
      <c r="BN342" s="21">
        <v>346</v>
      </c>
      <c r="BO342" s="21">
        <v>346</v>
      </c>
      <c r="BP342" s="21">
        <v>346</v>
      </c>
      <c r="BQ342" s="21">
        <v>346</v>
      </c>
      <c r="BR342" s="21">
        <v>346</v>
      </c>
      <c r="BS342" s="21">
        <v>346</v>
      </c>
      <c r="BT342" s="21">
        <v>346</v>
      </c>
      <c r="BU342" s="21">
        <v>346</v>
      </c>
      <c r="BV342" s="21">
        <v>346</v>
      </c>
      <c r="BW342" s="21">
        <v>346</v>
      </c>
      <c r="BX342" s="21">
        <v>346</v>
      </c>
      <c r="BY342" s="21">
        <v>346</v>
      </c>
      <c r="BZ342" s="21">
        <v>346</v>
      </c>
      <c r="CA342" s="21">
        <v>346</v>
      </c>
      <c r="CB342" s="21">
        <v>346</v>
      </c>
      <c r="CC342" s="21">
        <v>346</v>
      </c>
      <c r="CD342" s="21">
        <v>346</v>
      </c>
      <c r="CE342" s="21">
        <v>346</v>
      </c>
      <c r="CF342" s="21">
        <v>346</v>
      </c>
      <c r="CG342" s="21">
        <v>346</v>
      </c>
      <c r="CH342" s="21">
        <v>346</v>
      </c>
      <c r="CI342" s="21">
        <v>346</v>
      </c>
      <c r="CJ342" s="21">
        <v>346</v>
      </c>
      <c r="CK342" s="21">
        <v>346</v>
      </c>
      <c r="CL342" s="21">
        <v>346</v>
      </c>
      <c r="CM342" s="21">
        <v>346</v>
      </c>
      <c r="CN342" s="21">
        <v>346</v>
      </c>
      <c r="CO342" s="21">
        <v>346</v>
      </c>
      <c r="CP342" s="21">
        <v>346</v>
      </c>
      <c r="CQ342" s="21">
        <v>346</v>
      </c>
      <c r="CR342" s="21">
        <v>346</v>
      </c>
      <c r="CS342" s="21">
        <v>346</v>
      </c>
      <c r="CT342" s="21">
        <v>346</v>
      </c>
      <c r="CU342" s="21">
        <v>346</v>
      </c>
      <c r="CV342" s="21">
        <v>346</v>
      </c>
      <c r="CW342" s="21"/>
      <c r="CX342" s="21">
        <v>346</v>
      </c>
      <c r="CY342" s="21">
        <v>346</v>
      </c>
    </row>
    <row r="343" spans="1:103" hidden="1" x14ac:dyDescent="0.25">
      <c r="A343" s="47" t="s">
        <v>10151</v>
      </c>
      <c r="B343" s="48">
        <v>347</v>
      </c>
      <c r="C343" s="48">
        <v>347</v>
      </c>
      <c r="D343" s="48">
        <v>347</v>
      </c>
      <c r="E343" s="48">
        <v>347</v>
      </c>
      <c r="F343" s="48">
        <v>347</v>
      </c>
      <c r="G343" s="48"/>
      <c r="H343" s="48"/>
      <c r="I343" s="48"/>
      <c r="J343" s="48"/>
      <c r="K343" s="48"/>
      <c r="L343" s="48"/>
      <c r="M343" s="48"/>
      <c r="N343" s="48"/>
      <c r="O343" s="48"/>
      <c r="P343" s="48"/>
      <c r="Q343" s="48"/>
      <c r="R343" s="48">
        <v>347</v>
      </c>
      <c r="S343" s="48">
        <v>347</v>
      </c>
      <c r="T343" s="48"/>
      <c r="U343" s="48">
        <v>347</v>
      </c>
      <c r="V343" s="48">
        <v>347</v>
      </c>
      <c r="W343" s="48">
        <v>347</v>
      </c>
      <c r="X343" s="48">
        <v>347</v>
      </c>
      <c r="Y343" s="48">
        <v>347</v>
      </c>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v>347</v>
      </c>
      <c r="AX343" s="48"/>
      <c r="AY343" s="48">
        <v>347</v>
      </c>
      <c r="AZ343" s="48">
        <v>347</v>
      </c>
      <c r="BA343" s="48">
        <v>347</v>
      </c>
      <c r="BB343" s="48"/>
      <c r="BC343" s="49">
        <v>347</v>
      </c>
      <c r="BD343" s="48">
        <v>347</v>
      </c>
      <c r="BE343" s="48">
        <v>347</v>
      </c>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v>347</v>
      </c>
      <c r="CJ343" s="48"/>
      <c r="CK343" s="48">
        <v>347</v>
      </c>
      <c r="CL343" s="48">
        <v>347</v>
      </c>
      <c r="CM343" s="48">
        <v>347</v>
      </c>
      <c r="CN343" s="48">
        <v>347</v>
      </c>
      <c r="CO343" s="48">
        <v>347</v>
      </c>
      <c r="CP343" s="48">
        <v>347</v>
      </c>
      <c r="CQ343" s="48">
        <v>347</v>
      </c>
      <c r="CR343" s="48">
        <v>347</v>
      </c>
      <c r="CS343" s="48"/>
      <c r="CT343" s="48"/>
      <c r="CU343" s="48">
        <v>347</v>
      </c>
      <c r="CV343" s="48">
        <v>347</v>
      </c>
      <c r="CW343" s="48"/>
      <c r="CX343" s="48">
        <v>347</v>
      </c>
      <c r="CY343" s="48">
        <v>347</v>
      </c>
    </row>
    <row r="344" spans="1:103" hidden="1" x14ac:dyDescent="0.25">
      <c r="A344" s="47" t="s">
        <v>10151</v>
      </c>
      <c r="B344" s="48">
        <v>348</v>
      </c>
      <c r="C344" s="48">
        <v>348</v>
      </c>
      <c r="D344" s="48">
        <v>348</v>
      </c>
      <c r="E344" s="48">
        <v>348</v>
      </c>
      <c r="F344" s="48">
        <v>348</v>
      </c>
      <c r="G344" s="48"/>
      <c r="H344" s="48"/>
      <c r="I344" s="48"/>
      <c r="J344" s="48"/>
      <c r="K344" s="48"/>
      <c r="L344" s="48"/>
      <c r="M344" s="48"/>
      <c r="N344" s="48"/>
      <c r="O344" s="48"/>
      <c r="P344" s="48"/>
      <c r="Q344" s="48"/>
      <c r="R344" s="48">
        <v>348</v>
      </c>
      <c r="S344" s="48">
        <v>348</v>
      </c>
      <c r="T344" s="48"/>
      <c r="U344" s="48">
        <v>348</v>
      </c>
      <c r="V344" s="48">
        <v>348</v>
      </c>
      <c r="W344" s="48">
        <v>348</v>
      </c>
      <c r="X344" s="48">
        <v>348</v>
      </c>
      <c r="Y344" s="48">
        <v>348</v>
      </c>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v>348</v>
      </c>
      <c r="AX344" s="48"/>
      <c r="AY344" s="48">
        <v>348</v>
      </c>
      <c r="AZ344" s="48">
        <v>348</v>
      </c>
      <c r="BA344" s="48">
        <v>348</v>
      </c>
      <c r="BB344" s="48"/>
      <c r="BC344" s="49">
        <v>348</v>
      </c>
      <c r="BD344" s="48">
        <v>348</v>
      </c>
      <c r="BE344" s="48">
        <v>348</v>
      </c>
      <c r="BF344" s="48"/>
      <c r="BG344" s="48"/>
      <c r="BH344" s="48"/>
      <c r="BI344" s="48"/>
      <c r="BJ344" s="48"/>
      <c r="BK344" s="48">
        <v>348</v>
      </c>
      <c r="BL344" s="48">
        <v>348</v>
      </c>
      <c r="BM344" s="48">
        <v>348</v>
      </c>
      <c r="BN344" s="48">
        <v>348</v>
      </c>
      <c r="BO344" s="48">
        <v>348</v>
      </c>
      <c r="BP344" s="48">
        <v>348</v>
      </c>
      <c r="BQ344" s="48">
        <v>348</v>
      </c>
      <c r="BR344" s="48">
        <v>348</v>
      </c>
      <c r="BS344" s="48">
        <v>348</v>
      </c>
      <c r="BT344" s="48">
        <v>348</v>
      </c>
      <c r="BU344" s="48">
        <v>348</v>
      </c>
      <c r="BV344" s="48">
        <v>348</v>
      </c>
      <c r="BW344" s="48">
        <v>348</v>
      </c>
      <c r="BX344" s="48">
        <v>348</v>
      </c>
      <c r="BY344" s="48">
        <v>348</v>
      </c>
      <c r="BZ344" s="48">
        <v>348</v>
      </c>
      <c r="CA344" s="48">
        <v>348</v>
      </c>
      <c r="CB344" s="48">
        <v>348</v>
      </c>
      <c r="CC344" s="48"/>
      <c r="CD344" s="48">
        <v>348</v>
      </c>
      <c r="CE344" s="48">
        <v>348</v>
      </c>
      <c r="CF344" s="48">
        <v>348</v>
      </c>
      <c r="CG344" s="48">
        <v>348</v>
      </c>
      <c r="CH344" s="48">
        <v>348</v>
      </c>
      <c r="CI344" s="48">
        <v>348</v>
      </c>
      <c r="CJ344" s="48">
        <v>348</v>
      </c>
      <c r="CK344" s="48">
        <v>348</v>
      </c>
      <c r="CL344" s="48">
        <v>348</v>
      </c>
      <c r="CM344" s="48"/>
      <c r="CN344" s="48">
        <v>348</v>
      </c>
      <c r="CO344" s="48">
        <v>348</v>
      </c>
      <c r="CP344" s="48">
        <v>348</v>
      </c>
      <c r="CQ344" s="48">
        <v>348</v>
      </c>
      <c r="CR344" s="48">
        <v>348</v>
      </c>
      <c r="CS344" s="48"/>
      <c r="CT344" s="48"/>
      <c r="CU344" s="48">
        <v>348</v>
      </c>
      <c r="CV344" s="48">
        <v>348</v>
      </c>
      <c r="CW344" s="48"/>
      <c r="CX344" s="48">
        <v>348</v>
      </c>
      <c r="CY344" s="48">
        <v>348</v>
      </c>
    </row>
    <row r="345" spans="1:103" hidden="1" x14ac:dyDescent="0.25">
      <c r="A345" s="5" t="s">
        <v>10150</v>
      </c>
      <c r="B345" s="21"/>
      <c r="C345" s="21"/>
      <c r="D345" s="21">
        <v>349</v>
      </c>
      <c r="E345" s="21">
        <v>349</v>
      </c>
      <c r="F345" s="21">
        <v>349</v>
      </c>
      <c r="G345" s="21"/>
      <c r="H345" s="21"/>
      <c r="I345" s="21"/>
      <c r="J345" s="21"/>
      <c r="K345" s="21"/>
      <c r="L345" s="21"/>
      <c r="M345" s="21"/>
      <c r="N345" s="21"/>
      <c r="O345" s="21"/>
      <c r="P345" s="21"/>
      <c r="Q345" s="21"/>
      <c r="R345" s="21">
        <v>349</v>
      </c>
      <c r="S345" s="21">
        <v>349</v>
      </c>
      <c r="T345" s="21"/>
      <c r="U345" s="21"/>
      <c r="V345" s="21"/>
      <c r="W345" s="21"/>
      <c r="X345" s="21">
        <v>349</v>
      </c>
      <c r="Y345" s="21">
        <v>349</v>
      </c>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v>349</v>
      </c>
      <c r="AX345" s="21"/>
      <c r="AY345" s="21">
        <v>349</v>
      </c>
      <c r="AZ345" s="21">
        <v>349</v>
      </c>
      <c r="BA345" s="21"/>
      <c r="BB345" s="21"/>
      <c r="BC345" s="46">
        <v>349</v>
      </c>
      <c r="BD345" s="21">
        <v>349</v>
      </c>
      <c r="BE345" s="21">
        <v>349</v>
      </c>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v>349</v>
      </c>
      <c r="CL345" s="21"/>
      <c r="CM345" s="21"/>
      <c r="CN345" s="21"/>
      <c r="CO345" s="21">
        <v>349</v>
      </c>
      <c r="CP345" s="21">
        <v>349</v>
      </c>
      <c r="CQ345" s="21">
        <v>349</v>
      </c>
      <c r="CR345" s="21">
        <v>349</v>
      </c>
      <c r="CS345" s="21"/>
      <c r="CT345" s="21"/>
      <c r="CU345" s="21"/>
      <c r="CV345" s="21">
        <v>349</v>
      </c>
      <c r="CW345" s="21"/>
      <c r="CX345" s="21">
        <v>349</v>
      </c>
      <c r="CY345" s="21">
        <v>349</v>
      </c>
    </row>
    <row r="346" spans="1:103" hidden="1" x14ac:dyDescent="0.25">
      <c r="A346" s="47" t="s">
        <v>10151</v>
      </c>
      <c r="B346" s="48">
        <v>350</v>
      </c>
      <c r="C346" s="48">
        <v>350</v>
      </c>
      <c r="D346" s="48">
        <v>350</v>
      </c>
      <c r="E346" s="48">
        <v>350</v>
      </c>
      <c r="F346" s="48">
        <v>350</v>
      </c>
      <c r="G346" s="48"/>
      <c r="H346" s="48"/>
      <c r="I346" s="48"/>
      <c r="J346" s="48"/>
      <c r="K346" s="48"/>
      <c r="L346" s="48"/>
      <c r="M346" s="48"/>
      <c r="N346" s="48"/>
      <c r="O346" s="48"/>
      <c r="P346" s="48"/>
      <c r="Q346" s="48"/>
      <c r="R346" s="48">
        <v>350</v>
      </c>
      <c r="S346" s="48">
        <v>350</v>
      </c>
      <c r="T346" s="48"/>
      <c r="U346" s="48">
        <v>350</v>
      </c>
      <c r="V346" s="48">
        <v>350</v>
      </c>
      <c r="W346" s="48">
        <v>350</v>
      </c>
      <c r="X346" s="48">
        <v>350</v>
      </c>
      <c r="Y346" s="48">
        <v>350</v>
      </c>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v>350</v>
      </c>
      <c r="AX346" s="48"/>
      <c r="AY346" s="48">
        <v>350</v>
      </c>
      <c r="AZ346" s="48">
        <v>350</v>
      </c>
      <c r="BA346" s="48">
        <v>350</v>
      </c>
      <c r="BB346" s="48"/>
      <c r="BC346" s="49">
        <v>350</v>
      </c>
      <c r="BD346" s="48">
        <v>350</v>
      </c>
      <c r="BE346" s="48">
        <v>350</v>
      </c>
      <c r="BF346" s="48">
        <v>350</v>
      </c>
      <c r="BG346" s="48">
        <v>350</v>
      </c>
      <c r="BH346" s="48">
        <v>350</v>
      </c>
      <c r="BI346" s="48">
        <v>350</v>
      </c>
      <c r="BJ346" s="48">
        <v>350</v>
      </c>
      <c r="BK346" s="48">
        <v>350</v>
      </c>
      <c r="BL346" s="48">
        <v>350</v>
      </c>
      <c r="BM346" s="48">
        <v>350</v>
      </c>
      <c r="BN346" s="48">
        <v>350</v>
      </c>
      <c r="BO346" s="48">
        <v>350</v>
      </c>
      <c r="BP346" s="48">
        <v>350</v>
      </c>
      <c r="BQ346" s="48">
        <v>350</v>
      </c>
      <c r="BR346" s="48">
        <v>350</v>
      </c>
      <c r="BS346" s="48">
        <v>350</v>
      </c>
      <c r="BT346" s="48">
        <v>350</v>
      </c>
      <c r="BU346" s="48">
        <v>350</v>
      </c>
      <c r="BV346" s="48">
        <v>350</v>
      </c>
      <c r="BW346" s="48">
        <v>350</v>
      </c>
      <c r="BX346" s="48">
        <v>350</v>
      </c>
      <c r="BY346" s="48">
        <v>350</v>
      </c>
      <c r="BZ346" s="48">
        <v>350</v>
      </c>
      <c r="CA346" s="48">
        <v>350</v>
      </c>
      <c r="CB346" s="48">
        <v>350</v>
      </c>
      <c r="CC346" s="48"/>
      <c r="CD346" s="48"/>
      <c r="CE346" s="48">
        <v>350</v>
      </c>
      <c r="CF346" s="48">
        <v>350</v>
      </c>
      <c r="CG346" s="48">
        <v>350</v>
      </c>
      <c r="CH346" s="48">
        <v>350</v>
      </c>
      <c r="CI346" s="48">
        <v>350</v>
      </c>
      <c r="CJ346" s="48">
        <v>350</v>
      </c>
      <c r="CK346" s="48">
        <v>350</v>
      </c>
      <c r="CL346" s="48">
        <v>350</v>
      </c>
      <c r="CM346" s="48">
        <v>350</v>
      </c>
      <c r="CN346" s="48">
        <v>350</v>
      </c>
      <c r="CO346" s="48">
        <v>350</v>
      </c>
      <c r="CP346" s="48">
        <v>350</v>
      </c>
      <c r="CQ346" s="48">
        <v>350</v>
      </c>
      <c r="CR346" s="48">
        <v>350</v>
      </c>
      <c r="CS346" s="48">
        <v>350</v>
      </c>
      <c r="CT346" s="48">
        <v>350</v>
      </c>
      <c r="CU346" s="48">
        <v>350</v>
      </c>
      <c r="CV346" s="48">
        <v>350</v>
      </c>
      <c r="CW346" s="48"/>
      <c r="CX346" s="48">
        <v>350</v>
      </c>
      <c r="CY346" s="48">
        <v>350</v>
      </c>
    </row>
    <row r="347" spans="1:103" hidden="1" x14ac:dyDescent="0.25">
      <c r="A347" s="47" t="s">
        <v>10151</v>
      </c>
      <c r="B347" s="48">
        <v>351</v>
      </c>
      <c r="C347" s="48">
        <v>351</v>
      </c>
      <c r="D347" s="48">
        <v>351</v>
      </c>
      <c r="E347" s="48">
        <v>351</v>
      </c>
      <c r="F347" s="48">
        <v>351</v>
      </c>
      <c r="G347" s="48"/>
      <c r="H347" s="48"/>
      <c r="I347" s="48"/>
      <c r="J347" s="48"/>
      <c r="K347" s="48"/>
      <c r="L347" s="48"/>
      <c r="M347" s="48"/>
      <c r="N347" s="48"/>
      <c r="O347" s="48"/>
      <c r="P347" s="48"/>
      <c r="Q347" s="48"/>
      <c r="R347" s="48">
        <v>351</v>
      </c>
      <c r="S347" s="48">
        <v>351</v>
      </c>
      <c r="T347" s="48"/>
      <c r="U347" s="48">
        <v>351</v>
      </c>
      <c r="V347" s="48">
        <v>351</v>
      </c>
      <c r="W347" s="48">
        <v>351</v>
      </c>
      <c r="X347" s="48">
        <v>351</v>
      </c>
      <c r="Y347" s="48">
        <v>351</v>
      </c>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v>351</v>
      </c>
      <c r="AX347" s="48"/>
      <c r="AY347" s="48">
        <v>351</v>
      </c>
      <c r="AZ347" s="48">
        <v>351</v>
      </c>
      <c r="BA347" s="48">
        <v>351</v>
      </c>
      <c r="BB347" s="48"/>
      <c r="BC347" s="49">
        <v>351</v>
      </c>
      <c r="BD347" s="48">
        <v>351</v>
      </c>
      <c r="BE347" s="48">
        <v>351</v>
      </c>
      <c r="BF347" s="48">
        <v>351</v>
      </c>
      <c r="BG347" s="48">
        <v>351</v>
      </c>
      <c r="BH347" s="48">
        <v>351</v>
      </c>
      <c r="BI347" s="48">
        <v>351</v>
      </c>
      <c r="BJ347" s="48">
        <v>351</v>
      </c>
      <c r="BK347" s="48">
        <v>351</v>
      </c>
      <c r="BL347" s="48">
        <v>351</v>
      </c>
      <c r="BM347" s="48">
        <v>351</v>
      </c>
      <c r="BN347" s="48">
        <v>351</v>
      </c>
      <c r="BO347" s="48"/>
      <c r="BP347" s="48">
        <v>351</v>
      </c>
      <c r="BQ347" s="48">
        <v>351</v>
      </c>
      <c r="BR347" s="48">
        <v>351</v>
      </c>
      <c r="BS347" s="48">
        <v>351</v>
      </c>
      <c r="BT347" s="48">
        <v>351</v>
      </c>
      <c r="BU347" s="48">
        <v>351</v>
      </c>
      <c r="BV347" s="48">
        <v>351</v>
      </c>
      <c r="BW347" s="48">
        <v>351</v>
      </c>
      <c r="BX347" s="48">
        <v>351</v>
      </c>
      <c r="BY347" s="48">
        <v>351</v>
      </c>
      <c r="BZ347" s="48">
        <v>351</v>
      </c>
      <c r="CA347" s="48">
        <v>351</v>
      </c>
      <c r="CB347" s="48"/>
      <c r="CC347" s="48"/>
      <c r="CD347" s="48"/>
      <c r="CE347" s="48">
        <v>351</v>
      </c>
      <c r="CF347" s="48"/>
      <c r="CG347" s="48">
        <v>351</v>
      </c>
      <c r="CH347" s="48">
        <v>351</v>
      </c>
      <c r="CI347" s="48">
        <v>351</v>
      </c>
      <c r="CJ347" s="48">
        <v>351</v>
      </c>
      <c r="CK347" s="48">
        <v>351</v>
      </c>
      <c r="CL347" s="48">
        <v>351</v>
      </c>
      <c r="CM347" s="48">
        <v>351</v>
      </c>
      <c r="CN347" s="48">
        <v>351</v>
      </c>
      <c r="CO347" s="48">
        <v>351</v>
      </c>
      <c r="CP347" s="48">
        <v>351</v>
      </c>
      <c r="CQ347" s="48">
        <v>351</v>
      </c>
      <c r="CR347" s="48">
        <v>351</v>
      </c>
      <c r="CS347" s="48">
        <v>351</v>
      </c>
      <c r="CT347" s="48">
        <v>351</v>
      </c>
      <c r="CU347" s="48">
        <v>351</v>
      </c>
      <c r="CV347" s="48">
        <v>351</v>
      </c>
      <c r="CW347" s="48"/>
      <c r="CX347" s="48">
        <v>351</v>
      </c>
      <c r="CY347" s="48">
        <v>351</v>
      </c>
    </row>
    <row r="348" spans="1:103" hidden="1" x14ac:dyDescent="0.25">
      <c r="A348" s="47" t="s">
        <v>10151</v>
      </c>
      <c r="B348" s="48">
        <v>352</v>
      </c>
      <c r="C348" s="48">
        <v>352</v>
      </c>
      <c r="D348" s="48">
        <v>352</v>
      </c>
      <c r="E348" s="48">
        <v>352</v>
      </c>
      <c r="F348" s="48">
        <v>352</v>
      </c>
      <c r="G348" s="48"/>
      <c r="H348" s="48"/>
      <c r="I348" s="48"/>
      <c r="J348" s="48"/>
      <c r="K348" s="48"/>
      <c r="L348" s="48"/>
      <c r="M348" s="48"/>
      <c r="N348" s="48"/>
      <c r="O348" s="48"/>
      <c r="P348" s="48"/>
      <c r="Q348" s="48"/>
      <c r="R348" s="48">
        <v>352</v>
      </c>
      <c r="S348" s="48">
        <v>352</v>
      </c>
      <c r="T348" s="48"/>
      <c r="U348" s="48">
        <v>352</v>
      </c>
      <c r="V348" s="48">
        <v>352</v>
      </c>
      <c r="W348" s="48">
        <v>352</v>
      </c>
      <c r="X348" s="48">
        <v>352</v>
      </c>
      <c r="Y348" s="48">
        <v>352</v>
      </c>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v>352</v>
      </c>
      <c r="AX348" s="48"/>
      <c r="AY348" s="48">
        <v>352</v>
      </c>
      <c r="AZ348" s="48">
        <v>352</v>
      </c>
      <c r="BA348" s="48">
        <v>352</v>
      </c>
      <c r="BB348" s="48"/>
      <c r="BC348" s="49">
        <v>352</v>
      </c>
      <c r="BD348" s="48">
        <v>352</v>
      </c>
      <c r="BE348" s="48">
        <v>352</v>
      </c>
      <c r="BF348" s="48">
        <v>352</v>
      </c>
      <c r="BG348" s="48">
        <v>352</v>
      </c>
      <c r="BH348" s="48">
        <v>352</v>
      </c>
      <c r="BI348" s="48">
        <v>352</v>
      </c>
      <c r="BJ348" s="48">
        <v>352</v>
      </c>
      <c r="BK348" s="48">
        <v>352</v>
      </c>
      <c r="BL348" s="48">
        <v>352</v>
      </c>
      <c r="BM348" s="48">
        <v>352</v>
      </c>
      <c r="BN348" s="48">
        <v>352</v>
      </c>
      <c r="BO348" s="48">
        <v>352</v>
      </c>
      <c r="BP348" s="48">
        <v>352</v>
      </c>
      <c r="BQ348" s="48">
        <v>352</v>
      </c>
      <c r="BR348" s="48">
        <v>352</v>
      </c>
      <c r="BS348" s="48">
        <v>352</v>
      </c>
      <c r="BT348" s="48">
        <v>352</v>
      </c>
      <c r="BU348" s="48">
        <v>352</v>
      </c>
      <c r="BV348" s="48">
        <v>352</v>
      </c>
      <c r="BW348" s="48">
        <v>352</v>
      </c>
      <c r="BX348" s="48">
        <v>352</v>
      </c>
      <c r="BY348" s="48">
        <v>352</v>
      </c>
      <c r="BZ348" s="48">
        <v>352</v>
      </c>
      <c r="CA348" s="48">
        <v>352</v>
      </c>
      <c r="CB348" s="48">
        <v>352</v>
      </c>
      <c r="CC348" s="48">
        <v>352</v>
      </c>
      <c r="CD348" s="48"/>
      <c r="CE348" s="48">
        <v>352</v>
      </c>
      <c r="CF348" s="48">
        <v>352</v>
      </c>
      <c r="CG348" s="48">
        <v>352</v>
      </c>
      <c r="CH348" s="48">
        <v>352</v>
      </c>
      <c r="CI348" s="48">
        <v>352</v>
      </c>
      <c r="CJ348" s="48">
        <v>352</v>
      </c>
      <c r="CK348" s="48">
        <v>352</v>
      </c>
      <c r="CL348" s="48">
        <v>352</v>
      </c>
      <c r="CM348" s="48">
        <v>352</v>
      </c>
      <c r="CN348" s="48">
        <v>352</v>
      </c>
      <c r="CO348" s="48">
        <v>352</v>
      </c>
      <c r="CP348" s="48">
        <v>352</v>
      </c>
      <c r="CQ348" s="48">
        <v>352</v>
      </c>
      <c r="CR348" s="48">
        <v>352</v>
      </c>
      <c r="CS348" s="48">
        <v>352</v>
      </c>
      <c r="CT348" s="48">
        <v>352</v>
      </c>
      <c r="CU348" s="48">
        <v>352</v>
      </c>
      <c r="CV348" s="48">
        <v>352</v>
      </c>
      <c r="CW348" s="48"/>
      <c r="CX348" s="48">
        <v>352</v>
      </c>
      <c r="CY348" s="48">
        <v>352</v>
      </c>
    </row>
    <row r="349" spans="1:103" hidden="1" x14ac:dyDescent="0.25">
      <c r="A349" s="47" t="s">
        <v>10151</v>
      </c>
      <c r="B349" s="48">
        <v>353</v>
      </c>
      <c r="C349" s="48">
        <v>353</v>
      </c>
      <c r="D349" s="48">
        <v>353</v>
      </c>
      <c r="E349" s="48">
        <v>353</v>
      </c>
      <c r="F349" s="48">
        <v>353</v>
      </c>
      <c r="G349" s="48"/>
      <c r="H349" s="48"/>
      <c r="I349" s="48"/>
      <c r="J349" s="48"/>
      <c r="K349" s="48"/>
      <c r="L349" s="48"/>
      <c r="M349" s="48"/>
      <c r="N349" s="48"/>
      <c r="O349" s="48"/>
      <c r="P349" s="48"/>
      <c r="Q349" s="48"/>
      <c r="R349" s="48">
        <v>353</v>
      </c>
      <c r="S349" s="48">
        <v>353</v>
      </c>
      <c r="T349" s="48"/>
      <c r="U349" s="48">
        <v>353</v>
      </c>
      <c r="V349" s="48">
        <v>353</v>
      </c>
      <c r="W349" s="48">
        <v>353</v>
      </c>
      <c r="X349" s="48">
        <v>353</v>
      </c>
      <c r="Y349" s="48">
        <v>353</v>
      </c>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v>353</v>
      </c>
      <c r="AX349" s="48"/>
      <c r="AY349" s="48">
        <v>353</v>
      </c>
      <c r="AZ349" s="48">
        <v>353</v>
      </c>
      <c r="BA349" s="48">
        <v>353</v>
      </c>
      <c r="BB349" s="48"/>
      <c r="BC349" s="49">
        <v>353</v>
      </c>
      <c r="BD349" s="48">
        <v>353</v>
      </c>
      <c r="BE349" s="48">
        <v>353</v>
      </c>
      <c r="BF349" s="48"/>
      <c r="BG349" s="48"/>
      <c r="BH349" s="48"/>
      <c r="BI349" s="48"/>
      <c r="BJ349" s="48"/>
      <c r="BK349" s="48">
        <v>353</v>
      </c>
      <c r="BL349" s="48">
        <v>353</v>
      </c>
      <c r="BM349" s="48">
        <v>353</v>
      </c>
      <c r="BN349" s="48"/>
      <c r="BO349" s="48">
        <v>353</v>
      </c>
      <c r="BP349" s="48">
        <v>353</v>
      </c>
      <c r="BQ349" s="48">
        <v>353</v>
      </c>
      <c r="BR349" s="48">
        <v>353</v>
      </c>
      <c r="BS349" s="48">
        <v>353</v>
      </c>
      <c r="BT349" s="48">
        <v>353</v>
      </c>
      <c r="BU349" s="48">
        <v>353</v>
      </c>
      <c r="BV349" s="48">
        <v>353</v>
      </c>
      <c r="BW349" s="48">
        <v>353</v>
      </c>
      <c r="BX349" s="48">
        <v>353</v>
      </c>
      <c r="BY349" s="48">
        <v>353</v>
      </c>
      <c r="BZ349" s="48">
        <v>353</v>
      </c>
      <c r="CA349" s="48">
        <v>353</v>
      </c>
      <c r="CB349" s="48"/>
      <c r="CC349" s="48"/>
      <c r="CD349" s="48"/>
      <c r="CE349" s="48">
        <v>353</v>
      </c>
      <c r="CF349" s="48"/>
      <c r="CG349" s="48">
        <v>353</v>
      </c>
      <c r="CH349" s="48">
        <v>353</v>
      </c>
      <c r="CI349" s="48">
        <v>353</v>
      </c>
      <c r="CJ349" s="48">
        <v>353</v>
      </c>
      <c r="CK349" s="48">
        <v>353</v>
      </c>
      <c r="CL349" s="48">
        <v>353</v>
      </c>
      <c r="CM349" s="48">
        <v>353</v>
      </c>
      <c r="CN349" s="48">
        <v>353</v>
      </c>
      <c r="CO349" s="48">
        <v>353</v>
      </c>
      <c r="CP349" s="48">
        <v>353</v>
      </c>
      <c r="CQ349" s="48">
        <v>353</v>
      </c>
      <c r="CR349" s="48">
        <v>353</v>
      </c>
      <c r="CS349" s="48"/>
      <c r="CT349" s="48"/>
      <c r="CU349" s="48">
        <v>353</v>
      </c>
      <c r="CV349" s="48">
        <v>353</v>
      </c>
      <c r="CW349" s="48"/>
      <c r="CX349" s="48">
        <v>353</v>
      </c>
      <c r="CY349" s="48">
        <v>353</v>
      </c>
    </row>
    <row r="350" spans="1:103" hidden="1" x14ac:dyDescent="0.25">
      <c r="A350" s="47" t="s">
        <v>10151</v>
      </c>
      <c r="B350" s="48">
        <v>354</v>
      </c>
      <c r="C350" s="48">
        <v>354</v>
      </c>
      <c r="D350" s="48">
        <v>354</v>
      </c>
      <c r="E350" s="48">
        <v>354</v>
      </c>
      <c r="F350" s="48">
        <v>354</v>
      </c>
      <c r="G350" s="48"/>
      <c r="H350" s="48"/>
      <c r="I350" s="48"/>
      <c r="J350" s="48"/>
      <c r="K350" s="48"/>
      <c r="L350" s="48"/>
      <c r="M350" s="48"/>
      <c r="N350" s="48"/>
      <c r="O350" s="48"/>
      <c r="P350" s="48"/>
      <c r="Q350" s="48"/>
      <c r="R350" s="48">
        <v>354</v>
      </c>
      <c r="S350" s="48">
        <v>354</v>
      </c>
      <c r="T350" s="48"/>
      <c r="U350" s="48"/>
      <c r="V350" s="48"/>
      <c r="W350" s="48"/>
      <c r="X350" s="48">
        <v>354</v>
      </c>
      <c r="Y350" s="48">
        <v>354</v>
      </c>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v>354</v>
      </c>
      <c r="AX350" s="48"/>
      <c r="AY350" s="48">
        <v>354</v>
      </c>
      <c r="AZ350" s="48">
        <v>354</v>
      </c>
      <c r="BA350" s="48">
        <v>354</v>
      </c>
      <c r="BB350" s="48"/>
      <c r="BC350" s="49">
        <v>354</v>
      </c>
      <c r="BD350" s="48">
        <v>354</v>
      </c>
      <c r="BE350" s="48">
        <v>354</v>
      </c>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v>354</v>
      </c>
      <c r="CJ350" s="48"/>
      <c r="CK350" s="48">
        <v>354</v>
      </c>
      <c r="CL350" s="48"/>
      <c r="CM350" s="48">
        <v>354</v>
      </c>
      <c r="CN350" s="48">
        <v>354</v>
      </c>
      <c r="CO350" s="48">
        <v>354</v>
      </c>
      <c r="CP350" s="48">
        <v>354</v>
      </c>
      <c r="CQ350" s="48">
        <v>354</v>
      </c>
      <c r="CR350" s="48">
        <v>354</v>
      </c>
      <c r="CS350" s="48"/>
      <c r="CT350" s="48"/>
      <c r="CU350" s="48">
        <v>354</v>
      </c>
      <c r="CV350" s="48">
        <v>354</v>
      </c>
      <c r="CW350" s="48"/>
      <c r="CX350" s="48">
        <v>354</v>
      </c>
      <c r="CY350" s="48">
        <v>354</v>
      </c>
    </row>
    <row r="351" spans="1:103" hidden="1" x14ac:dyDescent="0.25">
      <c r="A351" s="5" t="s">
        <v>10150</v>
      </c>
      <c r="B351" s="21"/>
      <c r="C351" s="21">
        <v>355</v>
      </c>
      <c r="D351" s="21">
        <v>355</v>
      </c>
      <c r="E351" s="21">
        <v>355</v>
      </c>
      <c r="F351" s="21">
        <v>355</v>
      </c>
      <c r="G351" s="21"/>
      <c r="H351" s="21"/>
      <c r="I351" s="21"/>
      <c r="J351" s="21"/>
      <c r="K351" s="21"/>
      <c r="L351" s="21"/>
      <c r="M351" s="21"/>
      <c r="N351" s="21"/>
      <c r="O351" s="21"/>
      <c r="P351" s="21"/>
      <c r="Q351" s="21"/>
      <c r="R351" s="21">
        <v>355</v>
      </c>
      <c r="S351" s="21">
        <v>355</v>
      </c>
      <c r="T351" s="21"/>
      <c r="U351" s="21">
        <v>355</v>
      </c>
      <c r="V351" s="21"/>
      <c r="W351" s="21"/>
      <c r="X351" s="21">
        <v>355</v>
      </c>
      <c r="Y351" s="21">
        <v>355</v>
      </c>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v>355</v>
      </c>
      <c r="AX351" s="21"/>
      <c r="AY351" s="21">
        <v>355</v>
      </c>
      <c r="AZ351" s="21">
        <v>355</v>
      </c>
      <c r="BA351" s="21">
        <v>355</v>
      </c>
      <c r="BB351" s="21"/>
      <c r="BC351" s="46">
        <v>355</v>
      </c>
      <c r="BD351" s="21">
        <v>355</v>
      </c>
      <c r="BE351" s="21">
        <v>355</v>
      </c>
      <c r="BF351" s="21"/>
      <c r="BG351" s="21"/>
      <c r="BH351" s="21"/>
      <c r="BI351" s="21"/>
      <c r="BJ351" s="21"/>
      <c r="BK351" s="21">
        <v>355</v>
      </c>
      <c r="BL351" s="21">
        <v>355</v>
      </c>
      <c r="BM351" s="21">
        <v>355</v>
      </c>
      <c r="BN351" s="21">
        <v>355</v>
      </c>
      <c r="BO351" s="21">
        <v>355</v>
      </c>
      <c r="BP351" s="21">
        <v>355</v>
      </c>
      <c r="BQ351" s="21">
        <v>355</v>
      </c>
      <c r="BR351" s="21">
        <v>355</v>
      </c>
      <c r="BS351" s="21">
        <v>355</v>
      </c>
      <c r="BT351" s="21">
        <v>355</v>
      </c>
      <c r="BU351" s="21">
        <v>355</v>
      </c>
      <c r="BV351" s="21">
        <v>355</v>
      </c>
      <c r="BW351" s="21">
        <v>355</v>
      </c>
      <c r="BX351" s="21">
        <v>355</v>
      </c>
      <c r="BY351" s="21">
        <v>355</v>
      </c>
      <c r="BZ351" s="21">
        <v>355</v>
      </c>
      <c r="CA351" s="21">
        <v>355</v>
      </c>
      <c r="CB351" s="21"/>
      <c r="CC351" s="21"/>
      <c r="CD351" s="21"/>
      <c r="CE351" s="21">
        <v>355</v>
      </c>
      <c r="CF351" s="21"/>
      <c r="CG351" s="21">
        <v>355</v>
      </c>
      <c r="CH351" s="21">
        <v>355</v>
      </c>
      <c r="CI351" s="21">
        <v>355</v>
      </c>
      <c r="CJ351" s="21">
        <v>355</v>
      </c>
      <c r="CK351" s="21">
        <v>355</v>
      </c>
      <c r="CL351" s="21">
        <v>355</v>
      </c>
      <c r="CM351" s="21">
        <v>355</v>
      </c>
      <c r="CN351" s="21">
        <v>355</v>
      </c>
      <c r="CO351" s="21">
        <v>355</v>
      </c>
      <c r="CP351" s="21">
        <v>355</v>
      </c>
      <c r="CQ351" s="21">
        <v>355</v>
      </c>
      <c r="CR351" s="21">
        <v>355</v>
      </c>
      <c r="CS351" s="21"/>
      <c r="CT351" s="21"/>
      <c r="CU351" s="21">
        <v>355</v>
      </c>
      <c r="CV351" s="21">
        <v>355</v>
      </c>
      <c r="CW351" s="21"/>
      <c r="CX351" s="21">
        <v>355</v>
      </c>
      <c r="CY351" s="21">
        <v>355</v>
      </c>
    </row>
    <row r="352" spans="1:103" hidden="1" x14ac:dyDescent="0.25">
      <c r="A352" s="47" t="s">
        <v>10151</v>
      </c>
      <c r="B352" s="48">
        <v>356</v>
      </c>
      <c r="C352" s="48"/>
      <c r="D352" s="48">
        <v>356</v>
      </c>
      <c r="E352" s="48">
        <v>356</v>
      </c>
      <c r="F352" s="48">
        <v>356</v>
      </c>
      <c r="G352" s="48"/>
      <c r="H352" s="48"/>
      <c r="I352" s="48"/>
      <c r="J352" s="48"/>
      <c r="K352" s="48"/>
      <c r="L352" s="48"/>
      <c r="M352" s="48"/>
      <c r="N352" s="48"/>
      <c r="O352" s="48"/>
      <c r="P352" s="48"/>
      <c r="Q352" s="48"/>
      <c r="R352" s="48">
        <v>356</v>
      </c>
      <c r="S352" s="48">
        <v>356</v>
      </c>
      <c r="T352" s="48"/>
      <c r="U352" s="48">
        <v>356</v>
      </c>
      <c r="V352" s="48">
        <v>356</v>
      </c>
      <c r="W352" s="48">
        <v>356</v>
      </c>
      <c r="X352" s="48">
        <v>356</v>
      </c>
      <c r="Y352" s="48">
        <v>356</v>
      </c>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v>356</v>
      </c>
      <c r="AX352" s="48"/>
      <c r="AY352" s="48">
        <v>356</v>
      </c>
      <c r="AZ352" s="48">
        <v>356</v>
      </c>
      <c r="BA352" s="48"/>
      <c r="BB352" s="48"/>
      <c r="BC352" s="49">
        <v>356</v>
      </c>
      <c r="BD352" s="48">
        <v>356</v>
      </c>
      <c r="BE352" s="48">
        <v>356</v>
      </c>
      <c r="BF352" s="48">
        <v>356</v>
      </c>
      <c r="BG352" s="48">
        <v>356</v>
      </c>
      <c r="BH352" s="48">
        <v>356</v>
      </c>
      <c r="BI352" s="48">
        <v>356</v>
      </c>
      <c r="BJ352" s="48">
        <v>356</v>
      </c>
      <c r="BK352" s="48">
        <v>356</v>
      </c>
      <c r="BL352" s="48">
        <v>356</v>
      </c>
      <c r="BM352" s="48">
        <v>356</v>
      </c>
      <c r="BN352" s="48">
        <v>356</v>
      </c>
      <c r="BO352" s="48">
        <v>356</v>
      </c>
      <c r="BP352" s="48">
        <v>356</v>
      </c>
      <c r="BQ352" s="48">
        <v>356</v>
      </c>
      <c r="BR352" s="48">
        <v>356</v>
      </c>
      <c r="BS352" s="48">
        <v>356</v>
      </c>
      <c r="BT352" s="48">
        <v>356</v>
      </c>
      <c r="BU352" s="48">
        <v>356</v>
      </c>
      <c r="BV352" s="48">
        <v>356</v>
      </c>
      <c r="BW352" s="48">
        <v>356</v>
      </c>
      <c r="BX352" s="48">
        <v>356</v>
      </c>
      <c r="BY352" s="48">
        <v>356</v>
      </c>
      <c r="BZ352" s="48">
        <v>356</v>
      </c>
      <c r="CA352" s="48">
        <v>356</v>
      </c>
      <c r="CB352" s="48">
        <v>356</v>
      </c>
      <c r="CC352" s="48"/>
      <c r="CD352" s="48">
        <v>356</v>
      </c>
      <c r="CE352" s="48">
        <v>356</v>
      </c>
      <c r="CF352" s="48">
        <v>356</v>
      </c>
      <c r="CG352" s="48">
        <v>356</v>
      </c>
      <c r="CH352" s="48">
        <v>356</v>
      </c>
      <c r="CI352" s="48">
        <v>356</v>
      </c>
      <c r="CJ352" s="48">
        <v>356</v>
      </c>
      <c r="CK352" s="48">
        <v>356</v>
      </c>
      <c r="CL352" s="48">
        <v>356</v>
      </c>
      <c r="CM352" s="48"/>
      <c r="CN352" s="48">
        <v>356</v>
      </c>
      <c r="CO352" s="48">
        <v>356</v>
      </c>
      <c r="CP352" s="48">
        <v>356</v>
      </c>
      <c r="CQ352" s="48">
        <v>356</v>
      </c>
      <c r="CR352" s="48">
        <v>356</v>
      </c>
      <c r="CS352" s="48">
        <v>356</v>
      </c>
      <c r="CT352" s="48">
        <v>356</v>
      </c>
      <c r="CU352" s="48"/>
      <c r="CV352" s="48">
        <v>356</v>
      </c>
      <c r="CW352" s="48"/>
      <c r="CX352" s="48">
        <v>356</v>
      </c>
      <c r="CY352" s="48">
        <v>356</v>
      </c>
    </row>
    <row r="353" spans="1:103" hidden="1" x14ac:dyDescent="0.25">
      <c r="A353" s="47" t="s">
        <v>10151</v>
      </c>
      <c r="B353" s="48">
        <v>357</v>
      </c>
      <c r="C353" s="48">
        <v>357</v>
      </c>
      <c r="D353" s="48">
        <v>357</v>
      </c>
      <c r="E353" s="48">
        <v>357</v>
      </c>
      <c r="F353" s="48">
        <v>357</v>
      </c>
      <c r="G353" s="48"/>
      <c r="H353" s="48"/>
      <c r="I353" s="48"/>
      <c r="J353" s="48"/>
      <c r="K353" s="48"/>
      <c r="L353" s="48"/>
      <c r="M353" s="48"/>
      <c r="N353" s="48"/>
      <c r="O353" s="48"/>
      <c r="P353" s="48"/>
      <c r="Q353" s="48"/>
      <c r="R353" s="48">
        <v>357</v>
      </c>
      <c r="S353" s="48">
        <v>357</v>
      </c>
      <c r="T353" s="48"/>
      <c r="U353" s="48">
        <v>357</v>
      </c>
      <c r="V353" s="48">
        <v>357</v>
      </c>
      <c r="W353" s="48">
        <v>357</v>
      </c>
      <c r="X353" s="48">
        <v>357</v>
      </c>
      <c r="Y353" s="48">
        <v>357</v>
      </c>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v>357</v>
      </c>
      <c r="AX353" s="48"/>
      <c r="AY353" s="48">
        <v>357</v>
      </c>
      <c r="AZ353" s="48">
        <v>357</v>
      </c>
      <c r="BA353" s="48">
        <v>357</v>
      </c>
      <c r="BB353" s="48"/>
      <c r="BC353" s="49">
        <v>357</v>
      </c>
      <c r="BD353" s="48">
        <v>357</v>
      </c>
      <c r="BE353" s="48">
        <v>357</v>
      </c>
      <c r="BF353" s="48">
        <v>357</v>
      </c>
      <c r="BG353" s="48">
        <v>357</v>
      </c>
      <c r="BH353" s="48">
        <v>357</v>
      </c>
      <c r="BI353" s="48">
        <v>357</v>
      </c>
      <c r="BJ353" s="48">
        <v>357</v>
      </c>
      <c r="BK353" s="48">
        <v>357</v>
      </c>
      <c r="BL353" s="48">
        <v>357</v>
      </c>
      <c r="BM353" s="48">
        <v>357</v>
      </c>
      <c r="BN353" s="48">
        <v>357</v>
      </c>
      <c r="BO353" s="48">
        <v>357</v>
      </c>
      <c r="BP353" s="48">
        <v>357</v>
      </c>
      <c r="BQ353" s="48">
        <v>357</v>
      </c>
      <c r="BR353" s="48">
        <v>357</v>
      </c>
      <c r="BS353" s="48">
        <v>357</v>
      </c>
      <c r="BT353" s="48">
        <v>357</v>
      </c>
      <c r="BU353" s="48">
        <v>357</v>
      </c>
      <c r="BV353" s="48">
        <v>357</v>
      </c>
      <c r="BW353" s="48">
        <v>357</v>
      </c>
      <c r="BX353" s="48">
        <v>357</v>
      </c>
      <c r="BY353" s="48">
        <v>357</v>
      </c>
      <c r="BZ353" s="48">
        <v>357</v>
      </c>
      <c r="CA353" s="48">
        <v>357</v>
      </c>
      <c r="CB353" s="48">
        <v>357</v>
      </c>
      <c r="CC353" s="48"/>
      <c r="CD353" s="48">
        <v>357</v>
      </c>
      <c r="CE353" s="48">
        <v>357</v>
      </c>
      <c r="CF353" s="48">
        <v>357</v>
      </c>
      <c r="CG353" s="48">
        <v>357</v>
      </c>
      <c r="CH353" s="48">
        <v>357</v>
      </c>
      <c r="CI353" s="48">
        <v>357</v>
      </c>
      <c r="CJ353" s="48">
        <v>357</v>
      </c>
      <c r="CK353" s="48">
        <v>357</v>
      </c>
      <c r="CL353" s="48">
        <v>357</v>
      </c>
      <c r="CM353" s="48">
        <v>357</v>
      </c>
      <c r="CN353" s="48">
        <v>357</v>
      </c>
      <c r="CO353" s="48">
        <v>357</v>
      </c>
      <c r="CP353" s="48">
        <v>357</v>
      </c>
      <c r="CQ353" s="48">
        <v>357</v>
      </c>
      <c r="CR353" s="48">
        <v>357</v>
      </c>
      <c r="CS353" s="48">
        <v>357</v>
      </c>
      <c r="CT353" s="48">
        <v>357</v>
      </c>
      <c r="CU353" s="48">
        <v>357</v>
      </c>
      <c r="CV353" s="48">
        <v>357</v>
      </c>
      <c r="CW353" s="48"/>
      <c r="CX353" s="48">
        <v>357</v>
      </c>
      <c r="CY353" s="48">
        <v>357</v>
      </c>
    </row>
    <row r="354" spans="1:103" hidden="1" x14ac:dyDescent="0.25">
      <c r="A354" s="47" t="s">
        <v>10151</v>
      </c>
      <c r="B354" s="48">
        <v>358</v>
      </c>
      <c r="C354" s="48">
        <v>358</v>
      </c>
      <c r="D354" s="48">
        <v>358</v>
      </c>
      <c r="E354" s="48">
        <v>358</v>
      </c>
      <c r="F354" s="48">
        <v>358</v>
      </c>
      <c r="G354" s="48"/>
      <c r="H354" s="48"/>
      <c r="I354" s="48"/>
      <c r="J354" s="48"/>
      <c r="K354" s="48"/>
      <c r="L354" s="48"/>
      <c r="M354" s="48"/>
      <c r="N354" s="48"/>
      <c r="O354" s="48"/>
      <c r="P354" s="48"/>
      <c r="Q354" s="48"/>
      <c r="R354" s="48">
        <v>358</v>
      </c>
      <c r="S354" s="48">
        <v>358</v>
      </c>
      <c r="T354" s="48"/>
      <c r="U354" s="48">
        <v>358</v>
      </c>
      <c r="V354" s="48">
        <v>358</v>
      </c>
      <c r="W354" s="48">
        <v>358</v>
      </c>
      <c r="X354" s="48">
        <v>358</v>
      </c>
      <c r="Y354" s="48">
        <v>358</v>
      </c>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v>358</v>
      </c>
      <c r="AX354" s="48"/>
      <c r="AY354" s="48">
        <v>358</v>
      </c>
      <c r="AZ354" s="48">
        <v>358</v>
      </c>
      <c r="BA354" s="48">
        <v>358</v>
      </c>
      <c r="BB354" s="48"/>
      <c r="BC354" s="49">
        <v>358</v>
      </c>
      <c r="BD354" s="48">
        <v>358</v>
      </c>
      <c r="BE354" s="48">
        <v>358</v>
      </c>
      <c r="BF354" s="48"/>
      <c r="BG354" s="48"/>
      <c r="BH354" s="48"/>
      <c r="BI354" s="48"/>
      <c r="BJ354" s="48"/>
      <c r="BK354" s="48">
        <v>358</v>
      </c>
      <c r="BL354" s="48">
        <v>358</v>
      </c>
      <c r="BM354" s="48">
        <v>358</v>
      </c>
      <c r="BN354" s="48">
        <v>358</v>
      </c>
      <c r="BO354" s="48"/>
      <c r="BP354" s="48">
        <v>358</v>
      </c>
      <c r="BQ354" s="48">
        <v>358</v>
      </c>
      <c r="BR354" s="48">
        <v>358</v>
      </c>
      <c r="BS354" s="48">
        <v>358</v>
      </c>
      <c r="BT354" s="48">
        <v>358</v>
      </c>
      <c r="BU354" s="48">
        <v>358</v>
      </c>
      <c r="BV354" s="48">
        <v>358</v>
      </c>
      <c r="BW354" s="48">
        <v>358</v>
      </c>
      <c r="BX354" s="48">
        <v>358</v>
      </c>
      <c r="BY354" s="48">
        <v>358</v>
      </c>
      <c r="BZ354" s="48">
        <v>358</v>
      </c>
      <c r="CA354" s="48">
        <v>358</v>
      </c>
      <c r="CB354" s="48"/>
      <c r="CC354" s="48"/>
      <c r="CD354" s="48"/>
      <c r="CE354" s="48">
        <v>358</v>
      </c>
      <c r="CF354" s="48"/>
      <c r="CG354" s="48">
        <v>358</v>
      </c>
      <c r="CH354" s="48">
        <v>358</v>
      </c>
      <c r="CI354" s="48">
        <v>358</v>
      </c>
      <c r="CJ354" s="48">
        <v>358</v>
      </c>
      <c r="CK354" s="48">
        <v>358</v>
      </c>
      <c r="CL354" s="48">
        <v>358</v>
      </c>
      <c r="CM354" s="48"/>
      <c r="CN354" s="48">
        <v>358</v>
      </c>
      <c r="CO354" s="48">
        <v>358</v>
      </c>
      <c r="CP354" s="48">
        <v>358</v>
      </c>
      <c r="CQ354" s="48">
        <v>358</v>
      </c>
      <c r="CR354" s="48">
        <v>358</v>
      </c>
      <c r="CS354" s="48"/>
      <c r="CT354" s="48"/>
      <c r="CU354" s="48">
        <v>358</v>
      </c>
      <c r="CV354" s="48">
        <v>358</v>
      </c>
      <c r="CW354" s="48"/>
      <c r="CX354" s="48">
        <v>358</v>
      </c>
      <c r="CY354" s="48">
        <v>358</v>
      </c>
    </row>
    <row r="355" spans="1:103" hidden="1" x14ac:dyDescent="0.25">
      <c r="A355" s="47" t="s">
        <v>10151</v>
      </c>
      <c r="B355" s="48">
        <v>359</v>
      </c>
      <c r="C355" s="48">
        <v>359</v>
      </c>
      <c r="D355" s="48">
        <v>359</v>
      </c>
      <c r="E355" s="48">
        <v>359</v>
      </c>
      <c r="F355" s="48">
        <v>359</v>
      </c>
      <c r="G355" s="48"/>
      <c r="H355" s="48"/>
      <c r="I355" s="48"/>
      <c r="J355" s="48"/>
      <c r="K355" s="48"/>
      <c r="L355" s="48"/>
      <c r="M355" s="48"/>
      <c r="N355" s="48"/>
      <c r="O355" s="48"/>
      <c r="P355" s="48"/>
      <c r="Q355" s="48"/>
      <c r="R355" s="48">
        <v>359</v>
      </c>
      <c r="S355" s="48">
        <v>359</v>
      </c>
      <c r="T355" s="48"/>
      <c r="U355" s="48"/>
      <c r="V355" s="48">
        <v>359</v>
      </c>
      <c r="W355" s="48">
        <v>359</v>
      </c>
      <c r="X355" s="48">
        <v>359</v>
      </c>
      <c r="Y355" s="48">
        <v>359</v>
      </c>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v>359</v>
      </c>
      <c r="AX355" s="48"/>
      <c r="AY355" s="48">
        <v>359</v>
      </c>
      <c r="AZ355" s="48">
        <v>359</v>
      </c>
      <c r="BA355" s="48">
        <v>359</v>
      </c>
      <c r="BB355" s="48"/>
      <c r="BC355" s="49">
        <v>359</v>
      </c>
      <c r="BD355" s="48">
        <v>359</v>
      </c>
      <c r="BE355" s="48">
        <v>359</v>
      </c>
      <c r="BF355" s="48">
        <v>359</v>
      </c>
      <c r="BG355" s="48">
        <v>359</v>
      </c>
      <c r="BH355" s="48">
        <v>359</v>
      </c>
      <c r="BI355" s="48">
        <v>359</v>
      </c>
      <c r="BJ355" s="48">
        <v>359</v>
      </c>
      <c r="BK355" s="48">
        <v>359</v>
      </c>
      <c r="BL355" s="48">
        <v>359</v>
      </c>
      <c r="BM355" s="48">
        <v>359</v>
      </c>
      <c r="BN355" s="48">
        <v>359</v>
      </c>
      <c r="BO355" s="48">
        <v>359</v>
      </c>
      <c r="BP355" s="48">
        <v>359</v>
      </c>
      <c r="BQ355" s="48">
        <v>359</v>
      </c>
      <c r="BR355" s="48"/>
      <c r="BS355" s="48">
        <v>359</v>
      </c>
      <c r="BT355" s="48">
        <v>359</v>
      </c>
      <c r="BU355" s="48">
        <v>359</v>
      </c>
      <c r="BV355" s="48">
        <v>359</v>
      </c>
      <c r="BW355" s="48">
        <v>359</v>
      </c>
      <c r="BX355" s="48">
        <v>359</v>
      </c>
      <c r="BY355" s="48">
        <v>359</v>
      </c>
      <c r="BZ355" s="48">
        <v>359</v>
      </c>
      <c r="CA355" s="48">
        <v>359</v>
      </c>
      <c r="CB355" s="48">
        <v>359</v>
      </c>
      <c r="CC355" s="48">
        <v>359</v>
      </c>
      <c r="CD355" s="48">
        <v>359</v>
      </c>
      <c r="CE355" s="48">
        <v>359</v>
      </c>
      <c r="CF355" s="48">
        <v>359</v>
      </c>
      <c r="CG355" s="48">
        <v>359</v>
      </c>
      <c r="CH355" s="48">
        <v>359</v>
      </c>
      <c r="CI355" s="48">
        <v>359</v>
      </c>
      <c r="CJ355" s="48">
        <v>359</v>
      </c>
      <c r="CK355" s="48">
        <v>359</v>
      </c>
      <c r="CL355" s="48"/>
      <c r="CM355" s="48">
        <v>359</v>
      </c>
      <c r="CN355" s="48">
        <v>359</v>
      </c>
      <c r="CO355" s="48">
        <v>359</v>
      </c>
      <c r="CP355" s="48">
        <v>359</v>
      </c>
      <c r="CQ355" s="48">
        <v>359</v>
      </c>
      <c r="CR355" s="48">
        <v>359</v>
      </c>
      <c r="CS355" s="48">
        <v>359</v>
      </c>
      <c r="CT355" s="48">
        <v>359</v>
      </c>
      <c r="CU355" s="48"/>
      <c r="CV355" s="48">
        <v>359</v>
      </c>
      <c r="CW355" s="48"/>
      <c r="CX355" s="48">
        <v>359</v>
      </c>
      <c r="CY355" s="48">
        <v>359</v>
      </c>
    </row>
    <row r="356" spans="1:103" hidden="1" x14ac:dyDescent="0.25">
      <c r="A356" s="5" t="s">
        <v>10150</v>
      </c>
      <c r="B356" s="21"/>
      <c r="C356" s="21"/>
      <c r="D356" s="21">
        <v>360</v>
      </c>
      <c r="E356" s="21">
        <v>360</v>
      </c>
      <c r="F356" s="21">
        <v>360</v>
      </c>
      <c r="G356" s="21"/>
      <c r="H356" s="21"/>
      <c r="I356" s="21"/>
      <c r="J356" s="21"/>
      <c r="K356" s="21"/>
      <c r="L356" s="21"/>
      <c r="M356" s="21"/>
      <c r="N356" s="21"/>
      <c r="O356" s="21"/>
      <c r="P356" s="21"/>
      <c r="Q356" s="21"/>
      <c r="R356" s="21">
        <v>360</v>
      </c>
      <c r="S356" s="21">
        <v>360</v>
      </c>
      <c r="T356" s="21"/>
      <c r="U356" s="21"/>
      <c r="V356" s="21"/>
      <c r="W356" s="21"/>
      <c r="X356" s="21">
        <v>360</v>
      </c>
      <c r="Y356" s="21">
        <v>360</v>
      </c>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v>360</v>
      </c>
      <c r="AX356" s="21"/>
      <c r="AY356" s="21">
        <v>360</v>
      </c>
      <c r="AZ356" s="21">
        <v>360</v>
      </c>
      <c r="BA356" s="21"/>
      <c r="BB356" s="21"/>
      <c r="BC356" s="46">
        <v>360</v>
      </c>
      <c r="BD356" s="21">
        <v>360</v>
      </c>
      <c r="BE356" s="21">
        <v>360</v>
      </c>
      <c r="BF356" s="21">
        <v>360</v>
      </c>
      <c r="BG356" s="21">
        <v>360</v>
      </c>
      <c r="BH356" s="21">
        <v>360</v>
      </c>
      <c r="BI356" s="21">
        <v>360</v>
      </c>
      <c r="BJ356" s="21">
        <v>360</v>
      </c>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v>360</v>
      </c>
      <c r="CJ356" s="21"/>
      <c r="CK356" s="21">
        <v>360</v>
      </c>
      <c r="CL356" s="21"/>
      <c r="CM356" s="21"/>
      <c r="CN356" s="21"/>
      <c r="CO356" s="21">
        <v>360</v>
      </c>
      <c r="CP356" s="21">
        <v>360</v>
      </c>
      <c r="CQ356" s="21">
        <v>360</v>
      </c>
      <c r="CR356" s="21">
        <v>360</v>
      </c>
      <c r="CS356" s="21">
        <v>360</v>
      </c>
      <c r="CT356" s="21">
        <v>360</v>
      </c>
      <c r="CU356" s="21"/>
      <c r="CV356" s="21">
        <v>360</v>
      </c>
      <c r="CW356" s="21"/>
      <c r="CX356" s="21">
        <v>360</v>
      </c>
      <c r="CY356" s="21">
        <v>360</v>
      </c>
    </row>
    <row r="357" spans="1:103" hidden="1" x14ac:dyDescent="0.25">
      <c r="A357" s="47" t="s">
        <v>10151</v>
      </c>
      <c r="B357" s="48">
        <v>361</v>
      </c>
      <c r="C357" s="48"/>
      <c r="D357" s="48">
        <v>361</v>
      </c>
      <c r="E357" s="48">
        <v>361</v>
      </c>
      <c r="F357" s="48">
        <v>361</v>
      </c>
      <c r="G357" s="48"/>
      <c r="H357" s="48"/>
      <c r="I357" s="48"/>
      <c r="J357" s="48"/>
      <c r="K357" s="48"/>
      <c r="L357" s="48"/>
      <c r="M357" s="48"/>
      <c r="N357" s="48"/>
      <c r="O357" s="48"/>
      <c r="P357" s="48"/>
      <c r="Q357" s="48"/>
      <c r="R357" s="48">
        <v>361</v>
      </c>
      <c r="S357" s="48">
        <v>361</v>
      </c>
      <c r="T357" s="48"/>
      <c r="U357" s="48">
        <v>361</v>
      </c>
      <c r="V357" s="48">
        <v>361</v>
      </c>
      <c r="W357" s="48">
        <v>361</v>
      </c>
      <c r="X357" s="48">
        <v>361</v>
      </c>
      <c r="Y357" s="48">
        <v>361</v>
      </c>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v>361</v>
      </c>
      <c r="AX357" s="48"/>
      <c r="AY357" s="48">
        <v>361</v>
      </c>
      <c r="AZ357" s="48">
        <v>361</v>
      </c>
      <c r="BA357" s="48"/>
      <c r="BB357" s="48"/>
      <c r="BC357" s="49">
        <v>361</v>
      </c>
      <c r="BD357" s="48">
        <v>361</v>
      </c>
      <c r="BE357" s="48">
        <v>361</v>
      </c>
      <c r="BF357" s="48">
        <v>361</v>
      </c>
      <c r="BG357" s="48">
        <v>361</v>
      </c>
      <c r="BH357" s="48">
        <v>361</v>
      </c>
      <c r="BI357" s="48">
        <v>361</v>
      </c>
      <c r="BJ357" s="48">
        <v>361</v>
      </c>
      <c r="BK357" s="48">
        <v>361</v>
      </c>
      <c r="BL357" s="48">
        <v>361</v>
      </c>
      <c r="BM357" s="48">
        <v>361</v>
      </c>
      <c r="BN357" s="48">
        <v>361</v>
      </c>
      <c r="BO357" s="48">
        <v>361</v>
      </c>
      <c r="BP357" s="48">
        <v>361</v>
      </c>
      <c r="BQ357" s="48">
        <v>361</v>
      </c>
      <c r="BR357" s="48">
        <v>361</v>
      </c>
      <c r="BS357" s="48">
        <v>361</v>
      </c>
      <c r="BT357" s="48">
        <v>361</v>
      </c>
      <c r="BU357" s="48">
        <v>361</v>
      </c>
      <c r="BV357" s="48">
        <v>361</v>
      </c>
      <c r="BW357" s="48">
        <v>361</v>
      </c>
      <c r="BX357" s="48">
        <v>361</v>
      </c>
      <c r="BY357" s="48">
        <v>361</v>
      </c>
      <c r="BZ357" s="48">
        <v>361</v>
      </c>
      <c r="CA357" s="48">
        <v>361</v>
      </c>
      <c r="CB357" s="48">
        <v>361</v>
      </c>
      <c r="CC357" s="48"/>
      <c r="CD357" s="48"/>
      <c r="CE357" s="48">
        <v>361</v>
      </c>
      <c r="CF357" s="48">
        <v>361</v>
      </c>
      <c r="CG357" s="48">
        <v>361</v>
      </c>
      <c r="CH357" s="48">
        <v>361</v>
      </c>
      <c r="CI357" s="48">
        <v>361</v>
      </c>
      <c r="CJ357" s="48">
        <v>361</v>
      </c>
      <c r="CK357" s="48">
        <v>361</v>
      </c>
      <c r="CL357" s="48">
        <v>361</v>
      </c>
      <c r="CM357" s="48">
        <v>361</v>
      </c>
      <c r="CN357" s="48">
        <v>361</v>
      </c>
      <c r="CO357" s="48">
        <v>361</v>
      </c>
      <c r="CP357" s="48">
        <v>361</v>
      </c>
      <c r="CQ357" s="48">
        <v>361</v>
      </c>
      <c r="CR357" s="48">
        <v>361</v>
      </c>
      <c r="CS357" s="48">
        <v>361</v>
      </c>
      <c r="CT357" s="48">
        <v>361</v>
      </c>
      <c r="CU357" s="48">
        <v>361</v>
      </c>
      <c r="CV357" s="48">
        <v>361</v>
      </c>
      <c r="CW357" s="48"/>
      <c r="CX357" s="48">
        <v>361</v>
      </c>
      <c r="CY357" s="48">
        <v>361</v>
      </c>
    </row>
    <row r="358" spans="1:103" hidden="1" x14ac:dyDescent="0.25">
      <c r="A358" s="47" t="s">
        <v>10151</v>
      </c>
      <c r="B358" s="48">
        <v>362</v>
      </c>
      <c r="C358" s="48"/>
      <c r="D358" s="48">
        <v>362</v>
      </c>
      <c r="E358" s="48">
        <v>362</v>
      </c>
      <c r="F358" s="48">
        <v>362</v>
      </c>
      <c r="G358" s="48"/>
      <c r="H358" s="48"/>
      <c r="I358" s="48"/>
      <c r="J358" s="48"/>
      <c r="K358" s="48"/>
      <c r="L358" s="48"/>
      <c r="M358" s="48"/>
      <c r="N358" s="48"/>
      <c r="O358" s="48"/>
      <c r="P358" s="48"/>
      <c r="Q358" s="48"/>
      <c r="R358" s="48">
        <v>362</v>
      </c>
      <c r="S358" s="48">
        <v>362</v>
      </c>
      <c r="T358" s="48"/>
      <c r="U358" s="48">
        <v>362</v>
      </c>
      <c r="V358" s="48">
        <v>362</v>
      </c>
      <c r="W358" s="48">
        <v>362</v>
      </c>
      <c r="X358" s="48">
        <v>362</v>
      </c>
      <c r="Y358" s="48">
        <v>362</v>
      </c>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v>362</v>
      </c>
      <c r="AX358" s="48"/>
      <c r="AY358" s="48">
        <v>362</v>
      </c>
      <c r="AZ358" s="48">
        <v>362</v>
      </c>
      <c r="BA358" s="48"/>
      <c r="BB358" s="48"/>
      <c r="BC358" s="49">
        <v>362</v>
      </c>
      <c r="BD358" s="48">
        <v>362</v>
      </c>
      <c r="BE358" s="48">
        <v>362</v>
      </c>
      <c r="BF358" s="48">
        <v>362</v>
      </c>
      <c r="BG358" s="48">
        <v>362</v>
      </c>
      <c r="BH358" s="48">
        <v>362</v>
      </c>
      <c r="BI358" s="48">
        <v>362</v>
      </c>
      <c r="BJ358" s="48">
        <v>362</v>
      </c>
      <c r="BK358" s="48">
        <v>362</v>
      </c>
      <c r="BL358" s="48">
        <v>362</v>
      </c>
      <c r="BM358" s="48">
        <v>362</v>
      </c>
      <c r="BN358" s="48">
        <v>362</v>
      </c>
      <c r="BO358" s="48">
        <v>362</v>
      </c>
      <c r="BP358" s="48">
        <v>362</v>
      </c>
      <c r="BQ358" s="48">
        <v>362</v>
      </c>
      <c r="BR358" s="48">
        <v>362</v>
      </c>
      <c r="BS358" s="48">
        <v>362</v>
      </c>
      <c r="BT358" s="48">
        <v>362</v>
      </c>
      <c r="BU358" s="48">
        <v>362</v>
      </c>
      <c r="BV358" s="48">
        <v>362</v>
      </c>
      <c r="BW358" s="48">
        <v>362</v>
      </c>
      <c r="BX358" s="48">
        <v>362</v>
      </c>
      <c r="BY358" s="48">
        <v>362</v>
      </c>
      <c r="BZ358" s="48">
        <v>362</v>
      </c>
      <c r="CA358" s="48">
        <v>362</v>
      </c>
      <c r="CB358" s="48">
        <v>362</v>
      </c>
      <c r="CC358" s="48"/>
      <c r="CD358" s="48">
        <v>362</v>
      </c>
      <c r="CE358" s="48">
        <v>362</v>
      </c>
      <c r="CF358" s="48">
        <v>362</v>
      </c>
      <c r="CG358" s="48">
        <v>362</v>
      </c>
      <c r="CH358" s="48">
        <v>362</v>
      </c>
      <c r="CI358" s="48">
        <v>362</v>
      </c>
      <c r="CJ358" s="48">
        <v>362</v>
      </c>
      <c r="CK358" s="48">
        <v>362</v>
      </c>
      <c r="CL358" s="48">
        <v>362</v>
      </c>
      <c r="CM358" s="48">
        <v>362</v>
      </c>
      <c r="CN358" s="48">
        <v>362</v>
      </c>
      <c r="CO358" s="48">
        <v>362</v>
      </c>
      <c r="CP358" s="48">
        <v>362</v>
      </c>
      <c r="CQ358" s="48">
        <v>362</v>
      </c>
      <c r="CR358" s="48">
        <v>362</v>
      </c>
      <c r="CS358" s="48">
        <v>362</v>
      </c>
      <c r="CT358" s="48">
        <v>362</v>
      </c>
      <c r="CU358" s="48">
        <v>362</v>
      </c>
      <c r="CV358" s="48">
        <v>362</v>
      </c>
      <c r="CW358" s="48"/>
      <c r="CX358" s="48">
        <v>362</v>
      </c>
      <c r="CY358" s="48">
        <v>362</v>
      </c>
    </row>
    <row r="359" spans="1:103" hidden="1" x14ac:dyDescent="0.25">
      <c r="A359" s="47" t="s">
        <v>10151</v>
      </c>
      <c r="B359" s="48">
        <v>363</v>
      </c>
      <c r="C359" s="48">
        <v>363</v>
      </c>
      <c r="D359" s="48">
        <v>363</v>
      </c>
      <c r="E359" s="48">
        <v>363</v>
      </c>
      <c r="F359" s="48">
        <v>363</v>
      </c>
      <c r="G359" s="48"/>
      <c r="H359" s="48"/>
      <c r="I359" s="48"/>
      <c r="J359" s="48"/>
      <c r="K359" s="48"/>
      <c r="L359" s="48"/>
      <c r="M359" s="48"/>
      <c r="N359" s="48"/>
      <c r="O359" s="48"/>
      <c r="P359" s="48"/>
      <c r="Q359" s="48"/>
      <c r="R359" s="48">
        <v>363</v>
      </c>
      <c r="S359" s="48">
        <v>363</v>
      </c>
      <c r="T359" s="48"/>
      <c r="U359" s="48">
        <v>363</v>
      </c>
      <c r="V359" s="48">
        <v>363</v>
      </c>
      <c r="W359" s="48">
        <v>363</v>
      </c>
      <c r="X359" s="48">
        <v>363</v>
      </c>
      <c r="Y359" s="48">
        <v>363</v>
      </c>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v>363</v>
      </c>
      <c r="AX359" s="48"/>
      <c r="AY359" s="48">
        <v>363</v>
      </c>
      <c r="AZ359" s="48">
        <v>363</v>
      </c>
      <c r="BA359" s="48">
        <v>363</v>
      </c>
      <c r="BB359" s="48"/>
      <c r="BC359" s="49">
        <v>363</v>
      </c>
      <c r="BD359" s="48">
        <v>363</v>
      </c>
      <c r="BE359" s="48">
        <v>363</v>
      </c>
      <c r="BF359" s="48">
        <v>363</v>
      </c>
      <c r="BG359" s="48">
        <v>363</v>
      </c>
      <c r="BH359" s="48">
        <v>363</v>
      </c>
      <c r="BI359" s="48">
        <v>363</v>
      </c>
      <c r="BJ359" s="48">
        <v>363</v>
      </c>
      <c r="BK359" s="48">
        <v>363</v>
      </c>
      <c r="BL359" s="48">
        <v>363</v>
      </c>
      <c r="BM359" s="48">
        <v>363</v>
      </c>
      <c r="BN359" s="48">
        <v>363</v>
      </c>
      <c r="BO359" s="48"/>
      <c r="BP359" s="48">
        <v>363</v>
      </c>
      <c r="BQ359" s="48">
        <v>363</v>
      </c>
      <c r="BR359" s="48">
        <v>363</v>
      </c>
      <c r="BS359" s="48">
        <v>363</v>
      </c>
      <c r="BT359" s="48">
        <v>363</v>
      </c>
      <c r="BU359" s="48">
        <v>363</v>
      </c>
      <c r="BV359" s="48">
        <v>363</v>
      </c>
      <c r="BW359" s="48">
        <v>363</v>
      </c>
      <c r="BX359" s="48">
        <v>363</v>
      </c>
      <c r="BY359" s="48">
        <v>363</v>
      </c>
      <c r="BZ359" s="48">
        <v>363</v>
      </c>
      <c r="CA359" s="48">
        <v>363</v>
      </c>
      <c r="CB359" s="48">
        <v>363</v>
      </c>
      <c r="CC359" s="48"/>
      <c r="CD359" s="48">
        <v>363</v>
      </c>
      <c r="CE359" s="48">
        <v>363</v>
      </c>
      <c r="CF359" s="48">
        <v>363</v>
      </c>
      <c r="CG359" s="48">
        <v>363</v>
      </c>
      <c r="CH359" s="48">
        <v>363</v>
      </c>
      <c r="CI359" s="48">
        <v>363</v>
      </c>
      <c r="CJ359" s="48">
        <v>363</v>
      </c>
      <c r="CK359" s="48">
        <v>363</v>
      </c>
      <c r="CL359" s="48">
        <v>363</v>
      </c>
      <c r="CM359" s="48">
        <v>363</v>
      </c>
      <c r="CN359" s="48">
        <v>363</v>
      </c>
      <c r="CO359" s="48">
        <v>363</v>
      </c>
      <c r="CP359" s="48">
        <v>363</v>
      </c>
      <c r="CQ359" s="48">
        <v>363</v>
      </c>
      <c r="CR359" s="48">
        <v>363</v>
      </c>
      <c r="CS359" s="48">
        <v>363</v>
      </c>
      <c r="CT359" s="48">
        <v>363</v>
      </c>
      <c r="CU359" s="48">
        <v>363</v>
      </c>
      <c r="CV359" s="48">
        <v>363</v>
      </c>
      <c r="CW359" s="48"/>
      <c r="CX359" s="48">
        <v>363</v>
      </c>
      <c r="CY359" s="48">
        <v>363</v>
      </c>
    </row>
    <row r="360" spans="1:103" hidden="1" x14ac:dyDescent="0.25">
      <c r="A360" s="47" t="s">
        <v>10151</v>
      </c>
      <c r="B360" s="48">
        <v>364</v>
      </c>
      <c r="C360" s="48">
        <v>364</v>
      </c>
      <c r="D360" s="48">
        <v>364</v>
      </c>
      <c r="E360" s="48">
        <v>364</v>
      </c>
      <c r="F360" s="48">
        <v>364</v>
      </c>
      <c r="G360" s="48"/>
      <c r="H360" s="48"/>
      <c r="I360" s="48"/>
      <c r="J360" s="48"/>
      <c r="K360" s="48"/>
      <c r="L360" s="48"/>
      <c r="M360" s="48"/>
      <c r="N360" s="48"/>
      <c r="O360" s="48"/>
      <c r="P360" s="48"/>
      <c r="Q360" s="48"/>
      <c r="R360" s="48">
        <v>364</v>
      </c>
      <c r="S360" s="48">
        <v>364</v>
      </c>
      <c r="T360" s="48"/>
      <c r="U360" s="48">
        <v>364</v>
      </c>
      <c r="V360" s="48">
        <v>364</v>
      </c>
      <c r="W360" s="48">
        <v>364</v>
      </c>
      <c r="X360" s="48">
        <v>364</v>
      </c>
      <c r="Y360" s="48">
        <v>364</v>
      </c>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v>364</v>
      </c>
      <c r="AX360" s="48"/>
      <c r="AY360" s="48">
        <v>364</v>
      </c>
      <c r="AZ360" s="48">
        <v>364</v>
      </c>
      <c r="BA360" s="48">
        <v>364</v>
      </c>
      <c r="BB360" s="48"/>
      <c r="BC360" s="49">
        <v>364</v>
      </c>
      <c r="BD360" s="48">
        <v>364</v>
      </c>
      <c r="BE360" s="48">
        <v>364</v>
      </c>
      <c r="BF360" s="48">
        <v>364</v>
      </c>
      <c r="BG360" s="48">
        <v>364</v>
      </c>
      <c r="BH360" s="48">
        <v>364</v>
      </c>
      <c r="BI360" s="48">
        <v>364</v>
      </c>
      <c r="BJ360" s="48">
        <v>364</v>
      </c>
      <c r="BK360" s="48">
        <v>364</v>
      </c>
      <c r="BL360" s="48">
        <v>364</v>
      </c>
      <c r="BM360" s="48">
        <v>364</v>
      </c>
      <c r="BN360" s="48"/>
      <c r="BO360" s="48">
        <v>364</v>
      </c>
      <c r="BP360" s="48">
        <v>364</v>
      </c>
      <c r="BQ360" s="48">
        <v>364</v>
      </c>
      <c r="BR360" s="48"/>
      <c r="BS360" s="48">
        <v>364</v>
      </c>
      <c r="BT360" s="48">
        <v>364</v>
      </c>
      <c r="BU360" s="48">
        <v>364</v>
      </c>
      <c r="BV360" s="48">
        <v>364</v>
      </c>
      <c r="BW360" s="48">
        <v>364</v>
      </c>
      <c r="BX360" s="48">
        <v>364</v>
      </c>
      <c r="BY360" s="48">
        <v>364</v>
      </c>
      <c r="BZ360" s="48">
        <v>364</v>
      </c>
      <c r="CA360" s="48">
        <v>364</v>
      </c>
      <c r="CB360" s="48">
        <v>364</v>
      </c>
      <c r="CC360" s="48">
        <v>364</v>
      </c>
      <c r="CD360" s="48">
        <v>364</v>
      </c>
      <c r="CE360" s="48">
        <v>364</v>
      </c>
      <c r="CF360" s="48">
        <v>364</v>
      </c>
      <c r="CG360" s="48">
        <v>364</v>
      </c>
      <c r="CH360" s="48">
        <v>364</v>
      </c>
      <c r="CI360" s="48">
        <v>364</v>
      </c>
      <c r="CJ360" s="48">
        <v>364</v>
      </c>
      <c r="CK360" s="48">
        <v>364</v>
      </c>
      <c r="CL360" s="48">
        <v>364</v>
      </c>
      <c r="CM360" s="48">
        <v>364</v>
      </c>
      <c r="CN360" s="48">
        <v>364</v>
      </c>
      <c r="CO360" s="48">
        <v>364</v>
      </c>
      <c r="CP360" s="48">
        <v>364</v>
      </c>
      <c r="CQ360" s="48">
        <v>364</v>
      </c>
      <c r="CR360" s="48">
        <v>364</v>
      </c>
      <c r="CS360" s="48">
        <v>364</v>
      </c>
      <c r="CT360" s="48">
        <v>364</v>
      </c>
      <c r="CU360" s="48">
        <v>364</v>
      </c>
      <c r="CV360" s="48">
        <v>364</v>
      </c>
      <c r="CW360" s="48"/>
      <c r="CX360" s="48">
        <v>364</v>
      </c>
      <c r="CY360" s="48">
        <v>364</v>
      </c>
    </row>
    <row r="361" spans="1:103" hidden="1" x14ac:dyDescent="0.25">
      <c r="A361" s="47" t="s">
        <v>10151</v>
      </c>
      <c r="B361" s="48">
        <v>365</v>
      </c>
      <c r="C361" s="48">
        <v>365</v>
      </c>
      <c r="D361" s="48">
        <v>365</v>
      </c>
      <c r="E361" s="48">
        <v>365</v>
      </c>
      <c r="F361" s="48">
        <v>365</v>
      </c>
      <c r="G361" s="48"/>
      <c r="H361" s="48"/>
      <c r="I361" s="48"/>
      <c r="J361" s="48"/>
      <c r="K361" s="48"/>
      <c r="L361" s="48"/>
      <c r="M361" s="48"/>
      <c r="N361" s="48"/>
      <c r="O361" s="48"/>
      <c r="P361" s="48"/>
      <c r="Q361" s="48"/>
      <c r="R361" s="48">
        <v>365</v>
      </c>
      <c r="S361" s="48">
        <v>365</v>
      </c>
      <c r="T361" s="48"/>
      <c r="U361" s="48">
        <v>365</v>
      </c>
      <c r="V361" s="48">
        <v>365</v>
      </c>
      <c r="W361" s="48">
        <v>365</v>
      </c>
      <c r="X361" s="48">
        <v>365</v>
      </c>
      <c r="Y361" s="48">
        <v>365</v>
      </c>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v>365</v>
      </c>
      <c r="AX361" s="48"/>
      <c r="AY361" s="48">
        <v>365</v>
      </c>
      <c r="AZ361" s="48">
        <v>365</v>
      </c>
      <c r="BA361" s="48">
        <v>365</v>
      </c>
      <c r="BB361" s="48">
        <v>365</v>
      </c>
      <c r="BC361" s="49">
        <v>365</v>
      </c>
      <c r="BD361" s="48">
        <v>365</v>
      </c>
      <c r="BE361" s="48">
        <v>365</v>
      </c>
      <c r="BF361" s="48">
        <v>365</v>
      </c>
      <c r="BG361" s="48">
        <v>365</v>
      </c>
      <c r="BH361" s="48">
        <v>365</v>
      </c>
      <c r="BI361" s="48">
        <v>365</v>
      </c>
      <c r="BJ361" s="48">
        <v>365</v>
      </c>
      <c r="BK361" s="48">
        <v>365</v>
      </c>
      <c r="BL361" s="48">
        <v>365</v>
      </c>
      <c r="BM361" s="48">
        <v>365</v>
      </c>
      <c r="BN361" s="48">
        <v>365</v>
      </c>
      <c r="BO361" s="48">
        <v>365</v>
      </c>
      <c r="BP361" s="48">
        <v>365</v>
      </c>
      <c r="BQ361" s="48">
        <v>365</v>
      </c>
      <c r="BR361" s="48">
        <v>365</v>
      </c>
      <c r="BS361" s="48">
        <v>365</v>
      </c>
      <c r="BT361" s="48">
        <v>365</v>
      </c>
      <c r="BU361" s="48">
        <v>365</v>
      </c>
      <c r="BV361" s="48">
        <v>365</v>
      </c>
      <c r="BW361" s="48">
        <v>365</v>
      </c>
      <c r="BX361" s="48">
        <v>365</v>
      </c>
      <c r="BY361" s="48">
        <v>365</v>
      </c>
      <c r="BZ361" s="48">
        <v>365</v>
      </c>
      <c r="CA361" s="48">
        <v>365</v>
      </c>
      <c r="CB361" s="48">
        <v>365</v>
      </c>
      <c r="CC361" s="48"/>
      <c r="CD361" s="48"/>
      <c r="CE361" s="48">
        <v>365</v>
      </c>
      <c r="CF361" s="48">
        <v>365</v>
      </c>
      <c r="CG361" s="48">
        <v>365</v>
      </c>
      <c r="CH361" s="48">
        <v>365</v>
      </c>
      <c r="CI361" s="48">
        <v>365</v>
      </c>
      <c r="CJ361" s="48">
        <v>365</v>
      </c>
      <c r="CK361" s="48">
        <v>365</v>
      </c>
      <c r="CL361" s="48">
        <v>365</v>
      </c>
      <c r="CM361" s="48">
        <v>365</v>
      </c>
      <c r="CN361" s="48">
        <v>365</v>
      </c>
      <c r="CO361" s="48">
        <v>365</v>
      </c>
      <c r="CP361" s="48">
        <v>365</v>
      </c>
      <c r="CQ361" s="48">
        <v>365</v>
      </c>
      <c r="CR361" s="48">
        <v>365</v>
      </c>
      <c r="CS361" s="48">
        <v>365</v>
      </c>
      <c r="CT361" s="48">
        <v>365</v>
      </c>
      <c r="CU361" s="48"/>
      <c r="CV361" s="48">
        <v>365</v>
      </c>
      <c r="CW361" s="48"/>
      <c r="CX361" s="48">
        <v>365</v>
      </c>
      <c r="CY361" s="48">
        <v>365</v>
      </c>
    </row>
    <row r="362" spans="1:103" hidden="1" x14ac:dyDescent="0.25">
      <c r="A362" s="5" t="s">
        <v>10150</v>
      </c>
      <c r="B362" s="21"/>
      <c r="C362" s="21">
        <v>366</v>
      </c>
      <c r="D362" s="21">
        <v>366</v>
      </c>
      <c r="E362" s="21">
        <v>366</v>
      </c>
      <c r="F362" s="21">
        <v>366</v>
      </c>
      <c r="G362" s="21"/>
      <c r="H362" s="21"/>
      <c r="I362" s="21"/>
      <c r="J362" s="21"/>
      <c r="K362" s="21"/>
      <c r="L362" s="21"/>
      <c r="M362" s="21"/>
      <c r="N362" s="21"/>
      <c r="O362" s="21"/>
      <c r="P362" s="21"/>
      <c r="Q362" s="21"/>
      <c r="R362" s="21">
        <v>366</v>
      </c>
      <c r="S362" s="21">
        <v>366</v>
      </c>
      <c r="T362" s="21"/>
      <c r="U362" s="21"/>
      <c r="V362" s="21">
        <v>366</v>
      </c>
      <c r="W362" s="21"/>
      <c r="X362" s="21">
        <v>366</v>
      </c>
      <c r="Y362" s="21">
        <v>366</v>
      </c>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v>366</v>
      </c>
      <c r="AX362" s="21"/>
      <c r="AY362" s="21">
        <v>366</v>
      </c>
      <c r="AZ362" s="21">
        <v>366</v>
      </c>
      <c r="BA362" s="21">
        <v>366</v>
      </c>
      <c r="BB362" s="21"/>
      <c r="BC362" s="46">
        <v>366</v>
      </c>
      <c r="BD362" s="21">
        <v>366</v>
      </c>
      <c r="BE362" s="21">
        <v>366</v>
      </c>
      <c r="BF362" s="21"/>
      <c r="BG362" s="21"/>
      <c r="BH362" s="21"/>
      <c r="BI362" s="21"/>
      <c r="BJ362" s="21"/>
      <c r="BK362" s="21">
        <v>366</v>
      </c>
      <c r="BL362" s="21">
        <v>366</v>
      </c>
      <c r="BM362" s="21">
        <v>366</v>
      </c>
      <c r="BN362" s="21"/>
      <c r="BO362" s="21"/>
      <c r="BP362" s="21">
        <v>366</v>
      </c>
      <c r="BQ362" s="21">
        <v>366</v>
      </c>
      <c r="BR362" s="21">
        <v>366</v>
      </c>
      <c r="BS362" s="21">
        <v>366</v>
      </c>
      <c r="BT362" s="21">
        <v>366</v>
      </c>
      <c r="BU362" s="21">
        <v>366</v>
      </c>
      <c r="BV362" s="21">
        <v>366</v>
      </c>
      <c r="BW362" s="21">
        <v>366</v>
      </c>
      <c r="BX362" s="21">
        <v>366</v>
      </c>
      <c r="BY362" s="21">
        <v>366</v>
      </c>
      <c r="BZ362" s="21">
        <v>366</v>
      </c>
      <c r="CA362" s="21">
        <v>366</v>
      </c>
      <c r="CB362" s="21"/>
      <c r="CC362" s="21"/>
      <c r="CD362" s="21"/>
      <c r="CE362" s="21">
        <v>366</v>
      </c>
      <c r="CF362" s="21"/>
      <c r="CG362" s="21">
        <v>366</v>
      </c>
      <c r="CH362" s="21">
        <v>366</v>
      </c>
      <c r="CI362" s="21">
        <v>366</v>
      </c>
      <c r="CJ362" s="21">
        <v>366</v>
      </c>
      <c r="CK362" s="21">
        <v>366</v>
      </c>
      <c r="CL362" s="21"/>
      <c r="CM362" s="21">
        <v>366</v>
      </c>
      <c r="CN362" s="21">
        <v>366</v>
      </c>
      <c r="CO362" s="21">
        <v>366</v>
      </c>
      <c r="CP362" s="21">
        <v>366</v>
      </c>
      <c r="CQ362" s="21">
        <v>366</v>
      </c>
      <c r="CR362" s="21">
        <v>366</v>
      </c>
      <c r="CS362" s="21"/>
      <c r="CT362" s="21"/>
      <c r="CU362" s="21">
        <v>366</v>
      </c>
      <c r="CV362" s="21">
        <v>366</v>
      </c>
      <c r="CW362" s="21"/>
      <c r="CX362" s="21">
        <v>366</v>
      </c>
      <c r="CY362" s="21">
        <v>366</v>
      </c>
    </row>
    <row r="363" spans="1:103" hidden="1" x14ac:dyDescent="0.25">
      <c r="A363" s="5" t="s">
        <v>10150</v>
      </c>
      <c r="B363" s="21"/>
      <c r="C363" s="21">
        <v>367</v>
      </c>
      <c r="D363" s="21">
        <v>367</v>
      </c>
      <c r="E363" s="21">
        <v>367</v>
      </c>
      <c r="F363" s="21">
        <v>367</v>
      </c>
      <c r="G363" s="21"/>
      <c r="H363" s="21"/>
      <c r="I363" s="21"/>
      <c r="J363" s="21"/>
      <c r="K363" s="21"/>
      <c r="L363" s="21"/>
      <c r="M363" s="21"/>
      <c r="N363" s="21"/>
      <c r="O363" s="21"/>
      <c r="P363" s="21"/>
      <c r="Q363" s="21"/>
      <c r="R363" s="21">
        <v>367</v>
      </c>
      <c r="S363" s="21">
        <v>367</v>
      </c>
      <c r="T363" s="21"/>
      <c r="U363" s="21"/>
      <c r="V363" s="21">
        <v>367</v>
      </c>
      <c r="W363" s="21">
        <v>367</v>
      </c>
      <c r="X363" s="21">
        <v>367</v>
      </c>
      <c r="Y363" s="21">
        <v>367</v>
      </c>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v>367</v>
      </c>
      <c r="AX363" s="21"/>
      <c r="AY363" s="21">
        <v>367</v>
      </c>
      <c r="AZ363" s="21">
        <v>367</v>
      </c>
      <c r="BA363" s="21">
        <v>367</v>
      </c>
      <c r="BB363" s="21"/>
      <c r="BC363" s="46">
        <v>367</v>
      </c>
      <c r="BD363" s="21">
        <v>367</v>
      </c>
      <c r="BE363" s="21">
        <v>367</v>
      </c>
      <c r="BF363" s="21"/>
      <c r="BG363" s="21"/>
      <c r="BH363" s="21"/>
      <c r="BI363" s="21"/>
      <c r="BJ363" s="21"/>
      <c r="BK363" s="21">
        <v>367</v>
      </c>
      <c r="BL363" s="21">
        <v>367</v>
      </c>
      <c r="BM363" s="21">
        <v>367</v>
      </c>
      <c r="BN363" s="21">
        <v>367</v>
      </c>
      <c r="BO363" s="21">
        <v>367</v>
      </c>
      <c r="BP363" s="21">
        <v>367</v>
      </c>
      <c r="BQ363" s="21">
        <v>367</v>
      </c>
      <c r="BR363" s="21">
        <v>367</v>
      </c>
      <c r="BS363" s="21">
        <v>367</v>
      </c>
      <c r="BT363" s="21">
        <v>367</v>
      </c>
      <c r="BU363" s="21">
        <v>367</v>
      </c>
      <c r="BV363" s="21">
        <v>367</v>
      </c>
      <c r="BW363" s="21">
        <v>367</v>
      </c>
      <c r="BX363" s="21">
        <v>367</v>
      </c>
      <c r="BY363" s="21">
        <v>367</v>
      </c>
      <c r="BZ363" s="21">
        <v>367</v>
      </c>
      <c r="CA363" s="21">
        <v>367</v>
      </c>
      <c r="CB363" s="21">
        <v>367</v>
      </c>
      <c r="CC363" s="21"/>
      <c r="CD363" s="21">
        <v>367</v>
      </c>
      <c r="CE363" s="21">
        <v>367</v>
      </c>
      <c r="CF363" s="21">
        <v>367</v>
      </c>
      <c r="CG363" s="21">
        <v>367</v>
      </c>
      <c r="CH363" s="21">
        <v>367</v>
      </c>
      <c r="CI363" s="21">
        <v>367</v>
      </c>
      <c r="CJ363" s="21">
        <v>367</v>
      </c>
      <c r="CK363" s="21">
        <v>367</v>
      </c>
      <c r="CL363" s="21"/>
      <c r="CM363" s="21">
        <v>367</v>
      </c>
      <c r="CN363" s="21">
        <v>367</v>
      </c>
      <c r="CO363" s="21">
        <v>367</v>
      </c>
      <c r="CP363" s="21">
        <v>367</v>
      </c>
      <c r="CQ363" s="21">
        <v>367</v>
      </c>
      <c r="CR363" s="21">
        <v>367</v>
      </c>
      <c r="CS363" s="21"/>
      <c r="CT363" s="21"/>
      <c r="CU363" s="21">
        <v>367</v>
      </c>
      <c r="CV363" s="21">
        <v>367</v>
      </c>
      <c r="CW363" s="21"/>
      <c r="CX363" s="21">
        <v>367</v>
      </c>
      <c r="CY363" s="21">
        <v>367</v>
      </c>
    </row>
    <row r="364" spans="1:103" hidden="1" x14ac:dyDescent="0.25">
      <c r="A364" s="47" t="s">
        <v>10151</v>
      </c>
      <c r="B364" s="48">
        <v>368</v>
      </c>
      <c r="C364" s="48">
        <v>368</v>
      </c>
      <c r="D364" s="48">
        <v>368</v>
      </c>
      <c r="E364" s="48">
        <v>368</v>
      </c>
      <c r="F364" s="48">
        <v>368</v>
      </c>
      <c r="G364" s="48"/>
      <c r="H364" s="48"/>
      <c r="I364" s="48"/>
      <c r="J364" s="48"/>
      <c r="K364" s="48"/>
      <c r="L364" s="48"/>
      <c r="M364" s="48"/>
      <c r="N364" s="48"/>
      <c r="O364" s="48"/>
      <c r="P364" s="48"/>
      <c r="Q364" s="48"/>
      <c r="R364" s="48">
        <v>368</v>
      </c>
      <c r="S364" s="48">
        <v>368</v>
      </c>
      <c r="T364" s="48"/>
      <c r="U364" s="48">
        <v>368</v>
      </c>
      <c r="V364" s="48">
        <v>368</v>
      </c>
      <c r="W364" s="48"/>
      <c r="X364" s="48">
        <v>368</v>
      </c>
      <c r="Y364" s="48">
        <v>368</v>
      </c>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v>368</v>
      </c>
      <c r="AX364" s="48"/>
      <c r="AY364" s="48">
        <v>368</v>
      </c>
      <c r="AZ364" s="48">
        <v>368</v>
      </c>
      <c r="BA364" s="48">
        <v>368</v>
      </c>
      <c r="BB364" s="48"/>
      <c r="BC364" s="49">
        <v>368</v>
      </c>
      <c r="BD364" s="48">
        <v>368</v>
      </c>
      <c r="BE364" s="48">
        <v>368</v>
      </c>
      <c r="BF364" s="48"/>
      <c r="BG364" s="48"/>
      <c r="BH364" s="48"/>
      <c r="BI364" s="48"/>
      <c r="BJ364" s="48"/>
      <c r="BK364" s="48">
        <v>368</v>
      </c>
      <c r="BL364" s="48">
        <v>368</v>
      </c>
      <c r="BM364" s="48">
        <v>368</v>
      </c>
      <c r="BN364" s="48">
        <v>368</v>
      </c>
      <c r="BO364" s="48">
        <v>368</v>
      </c>
      <c r="BP364" s="48">
        <v>368</v>
      </c>
      <c r="BQ364" s="48">
        <v>368</v>
      </c>
      <c r="BR364" s="48">
        <v>368</v>
      </c>
      <c r="BS364" s="48">
        <v>368</v>
      </c>
      <c r="BT364" s="48">
        <v>368</v>
      </c>
      <c r="BU364" s="48">
        <v>368</v>
      </c>
      <c r="BV364" s="48">
        <v>368</v>
      </c>
      <c r="BW364" s="48">
        <v>368</v>
      </c>
      <c r="BX364" s="48">
        <v>368</v>
      </c>
      <c r="BY364" s="48">
        <v>368</v>
      </c>
      <c r="BZ364" s="48">
        <v>368</v>
      </c>
      <c r="CA364" s="48">
        <v>368</v>
      </c>
      <c r="CB364" s="48">
        <v>368</v>
      </c>
      <c r="CC364" s="48"/>
      <c r="CD364" s="48"/>
      <c r="CE364" s="48">
        <v>368</v>
      </c>
      <c r="CF364" s="48">
        <v>368</v>
      </c>
      <c r="CG364" s="48">
        <v>368</v>
      </c>
      <c r="CH364" s="48">
        <v>368</v>
      </c>
      <c r="CI364" s="48">
        <v>368</v>
      </c>
      <c r="CJ364" s="48">
        <v>368</v>
      </c>
      <c r="CK364" s="48">
        <v>368</v>
      </c>
      <c r="CL364" s="48">
        <v>368</v>
      </c>
      <c r="CM364" s="48"/>
      <c r="CN364" s="48">
        <v>368</v>
      </c>
      <c r="CO364" s="48">
        <v>368</v>
      </c>
      <c r="CP364" s="48">
        <v>368</v>
      </c>
      <c r="CQ364" s="48">
        <v>368</v>
      </c>
      <c r="CR364" s="48">
        <v>368</v>
      </c>
      <c r="CS364" s="48"/>
      <c r="CT364" s="48"/>
      <c r="CU364" s="48">
        <v>368</v>
      </c>
      <c r="CV364" s="48">
        <v>368</v>
      </c>
      <c r="CW364" s="48"/>
      <c r="CX364" s="48">
        <v>368</v>
      </c>
      <c r="CY364" s="48">
        <v>368</v>
      </c>
    </row>
    <row r="365" spans="1:103" hidden="1" x14ac:dyDescent="0.25">
      <c r="A365" s="5" t="s">
        <v>10150</v>
      </c>
      <c r="B365" s="21"/>
      <c r="C365" s="21">
        <v>369</v>
      </c>
      <c r="D365" s="21">
        <v>369</v>
      </c>
      <c r="E365" s="21">
        <v>369</v>
      </c>
      <c r="F365" s="21">
        <v>369</v>
      </c>
      <c r="G365" s="21"/>
      <c r="H365" s="21"/>
      <c r="I365" s="21"/>
      <c r="J365" s="21"/>
      <c r="K365" s="21"/>
      <c r="L365" s="21"/>
      <c r="M365" s="21"/>
      <c r="N365" s="21"/>
      <c r="O365" s="21"/>
      <c r="P365" s="21"/>
      <c r="Q365" s="21"/>
      <c r="R365" s="21">
        <v>369</v>
      </c>
      <c r="S365" s="21">
        <v>369</v>
      </c>
      <c r="T365" s="21"/>
      <c r="U365" s="21">
        <v>369</v>
      </c>
      <c r="V365" s="21">
        <v>369</v>
      </c>
      <c r="W365" s="21">
        <v>369</v>
      </c>
      <c r="X365" s="21">
        <v>369</v>
      </c>
      <c r="Y365" s="21">
        <v>369</v>
      </c>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v>369</v>
      </c>
      <c r="AX365" s="21"/>
      <c r="AY365" s="21">
        <v>369</v>
      </c>
      <c r="AZ365" s="21">
        <v>369</v>
      </c>
      <c r="BA365" s="21">
        <v>369</v>
      </c>
      <c r="BB365" s="21"/>
      <c r="BC365" s="46">
        <v>369</v>
      </c>
      <c r="BD365" s="21">
        <v>369</v>
      </c>
      <c r="BE365" s="21">
        <v>369</v>
      </c>
      <c r="BF365" s="21"/>
      <c r="BG365" s="21"/>
      <c r="BH365" s="21"/>
      <c r="BI365" s="21"/>
      <c r="BJ365" s="21"/>
      <c r="BK365" s="21">
        <v>369</v>
      </c>
      <c r="BL365" s="21">
        <v>369</v>
      </c>
      <c r="BM365" s="21">
        <v>369</v>
      </c>
      <c r="BN365" s="21">
        <v>369</v>
      </c>
      <c r="BO365" s="21"/>
      <c r="BP365" s="21">
        <v>369</v>
      </c>
      <c r="BQ365" s="21">
        <v>369</v>
      </c>
      <c r="BR365" s="21">
        <v>369</v>
      </c>
      <c r="BS365" s="21">
        <v>369</v>
      </c>
      <c r="BT365" s="21">
        <v>369</v>
      </c>
      <c r="BU365" s="21">
        <v>369</v>
      </c>
      <c r="BV365" s="21">
        <v>369</v>
      </c>
      <c r="BW365" s="21">
        <v>369</v>
      </c>
      <c r="BX365" s="21">
        <v>369</v>
      </c>
      <c r="BY365" s="21">
        <v>369</v>
      </c>
      <c r="BZ365" s="21">
        <v>369</v>
      </c>
      <c r="CA365" s="21">
        <v>369</v>
      </c>
      <c r="CB365" s="21">
        <v>369</v>
      </c>
      <c r="CC365" s="21"/>
      <c r="CD365" s="21">
        <v>369</v>
      </c>
      <c r="CE365" s="21">
        <v>369</v>
      </c>
      <c r="CF365" s="21">
        <v>369</v>
      </c>
      <c r="CG365" s="21">
        <v>369</v>
      </c>
      <c r="CH365" s="21">
        <v>369</v>
      </c>
      <c r="CI365" s="21">
        <v>369</v>
      </c>
      <c r="CJ365" s="21">
        <v>369</v>
      </c>
      <c r="CK365" s="21">
        <v>369</v>
      </c>
      <c r="CL365" s="21">
        <v>369</v>
      </c>
      <c r="CM365" s="21">
        <v>369</v>
      </c>
      <c r="CN365" s="21">
        <v>369</v>
      </c>
      <c r="CO365" s="21">
        <v>369</v>
      </c>
      <c r="CP365" s="21">
        <v>369</v>
      </c>
      <c r="CQ365" s="21">
        <v>369</v>
      </c>
      <c r="CR365" s="21">
        <v>369</v>
      </c>
      <c r="CS365" s="21"/>
      <c r="CT365" s="21"/>
      <c r="CU365" s="21">
        <v>369</v>
      </c>
      <c r="CV365" s="21">
        <v>369</v>
      </c>
      <c r="CW365" s="21"/>
      <c r="CX365" s="21">
        <v>369</v>
      </c>
      <c r="CY365" s="21">
        <v>369</v>
      </c>
    </row>
    <row r="366" spans="1:103" hidden="1" x14ac:dyDescent="0.25">
      <c r="A366" s="47" t="s">
        <v>10151</v>
      </c>
      <c r="B366" s="48">
        <v>370</v>
      </c>
      <c r="C366" s="48">
        <v>370</v>
      </c>
      <c r="D366" s="48">
        <v>370</v>
      </c>
      <c r="E366" s="48">
        <v>370</v>
      </c>
      <c r="F366" s="48">
        <v>370</v>
      </c>
      <c r="G366" s="48"/>
      <c r="H366" s="48"/>
      <c r="I366" s="48"/>
      <c r="J366" s="48"/>
      <c r="K366" s="48"/>
      <c r="L366" s="48"/>
      <c r="M366" s="48"/>
      <c r="N366" s="48"/>
      <c r="O366" s="48"/>
      <c r="P366" s="48"/>
      <c r="Q366" s="48"/>
      <c r="R366" s="48">
        <v>370</v>
      </c>
      <c r="S366" s="48">
        <v>370</v>
      </c>
      <c r="T366" s="48"/>
      <c r="U366" s="48">
        <v>370</v>
      </c>
      <c r="V366" s="48">
        <v>370</v>
      </c>
      <c r="W366" s="48">
        <v>370</v>
      </c>
      <c r="X366" s="48">
        <v>370</v>
      </c>
      <c r="Y366" s="48">
        <v>370</v>
      </c>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v>370</v>
      </c>
      <c r="AX366" s="48"/>
      <c r="AY366" s="48">
        <v>370</v>
      </c>
      <c r="AZ366" s="48">
        <v>370</v>
      </c>
      <c r="BA366" s="48">
        <v>370</v>
      </c>
      <c r="BB366" s="48"/>
      <c r="BC366" s="49">
        <v>370</v>
      </c>
      <c r="BD366" s="48">
        <v>370</v>
      </c>
      <c r="BE366" s="48">
        <v>370</v>
      </c>
      <c r="BF366" s="48">
        <v>370</v>
      </c>
      <c r="BG366" s="48">
        <v>370</v>
      </c>
      <c r="BH366" s="48">
        <v>370</v>
      </c>
      <c r="BI366" s="48">
        <v>370</v>
      </c>
      <c r="BJ366" s="48">
        <v>370</v>
      </c>
      <c r="BK366" s="48">
        <v>370</v>
      </c>
      <c r="BL366" s="48">
        <v>370</v>
      </c>
      <c r="BM366" s="48">
        <v>370</v>
      </c>
      <c r="BN366" s="48"/>
      <c r="BO366" s="48"/>
      <c r="BP366" s="48">
        <v>370</v>
      </c>
      <c r="BQ366" s="48">
        <v>370</v>
      </c>
      <c r="BR366" s="48">
        <v>370</v>
      </c>
      <c r="BS366" s="48">
        <v>370</v>
      </c>
      <c r="BT366" s="48">
        <v>370</v>
      </c>
      <c r="BU366" s="48">
        <v>370</v>
      </c>
      <c r="BV366" s="48">
        <v>370</v>
      </c>
      <c r="BW366" s="48">
        <v>370</v>
      </c>
      <c r="BX366" s="48">
        <v>370</v>
      </c>
      <c r="BY366" s="48">
        <v>370</v>
      </c>
      <c r="BZ366" s="48">
        <v>370</v>
      </c>
      <c r="CA366" s="48">
        <v>370</v>
      </c>
      <c r="CB366" s="48"/>
      <c r="CC366" s="48"/>
      <c r="CD366" s="48"/>
      <c r="CE366" s="48">
        <v>370</v>
      </c>
      <c r="CF366" s="48"/>
      <c r="CG366" s="48">
        <v>370</v>
      </c>
      <c r="CH366" s="48">
        <v>370</v>
      </c>
      <c r="CI366" s="48">
        <v>370</v>
      </c>
      <c r="CJ366" s="48">
        <v>370</v>
      </c>
      <c r="CK366" s="48">
        <v>370</v>
      </c>
      <c r="CL366" s="48">
        <v>370</v>
      </c>
      <c r="CM366" s="48">
        <v>370</v>
      </c>
      <c r="CN366" s="48">
        <v>370</v>
      </c>
      <c r="CO366" s="48">
        <v>370</v>
      </c>
      <c r="CP366" s="48">
        <v>370</v>
      </c>
      <c r="CQ366" s="48">
        <v>370</v>
      </c>
      <c r="CR366" s="48">
        <v>370</v>
      </c>
      <c r="CS366" s="48">
        <v>370</v>
      </c>
      <c r="CT366" s="48">
        <v>370</v>
      </c>
      <c r="CU366" s="48">
        <v>370</v>
      </c>
      <c r="CV366" s="48">
        <v>370</v>
      </c>
      <c r="CW366" s="48"/>
      <c r="CX366" s="48">
        <v>370</v>
      </c>
      <c r="CY366" s="48">
        <v>370</v>
      </c>
    </row>
    <row r="367" spans="1:103" hidden="1" x14ac:dyDescent="0.25">
      <c r="A367" s="5" t="s">
        <v>10150</v>
      </c>
      <c r="B367" s="21"/>
      <c r="C367" s="21">
        <v>371</v>
      </c>
      <c r="D367" s="21">
        <v>371</v>
      </c>
      <c r="E367" s="21">
        <v>371</v>
      </c>
      <c r="F367" s="21">
        <v>371</v>
      </c>
      <c r="G367" s="21"/>
      <c r="H367" s="21"/>
      <c r="I367" s="21"/>
      <c r="J367" s="21"/>
      <c r="K367" s="21"/>
      <c r="L367" s="21"/>
      <c r="M367" s="21"/>
      <c r="N367" s="21"/>
      <c r="O367" s="21"/>
      <c r="P367" s="21"/>
      <c r="Q367" s="21"/>
      <c r="R367" s="21">
        <v>371</v>
      </c>
      <c r="S367" s="21">
        <v>371</v>
      </c>
      <c r="T367" s="21"/>
      <c r="U367" s="21">
        <v>371</v>
      </c>
      <c r="V367" s="21">
        <v>371</v>
      </c>
      <c r="W367" s="21">
        <v>371</v>
      </c>
      <c r="X367" s="21">
        <v>371</v>
      </c>
      <c r="Y367" s="21">
        <v>371</v>
      </c>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v>371</v>
      </c>
      <c r="AX367" s="21"/>
      <c r="AY367" s="21">
        <v>371</v>
      </c>
      <c r="AZ367" s="21">
        <v>371</v>
      </c>
      <c r="BA367" s="21">
        <v>371</v>
      </c>
      <c r="BB367" s="21"/>
      <c r="BC367" s="46">
        <v>371</v>
      </c>
      <c r="BD367" s="21">
        <v>371</v>
      </c>
      <c r="BE367" s="21">
        <v>371</v>
      </c>
      <c r="BF367" s="21">
        <v>371</v>
      </c>
      <c r="BG367" s="21">
        <v>371</v>
      </c>
      <c r="BH367" s="21">
        <v>371</v>
      </c>
      <c r="BI367" s="21">
        <v>371</v>
      </c>
      <c r="BJ367" s="21">
        <v>371</v>
      </c>
      <c r="BK367" s="21">
        <v>371</v>
      </c>
      <c r="BL367" s="21">
        <v>371</v>
      </c>
      <c r="BM367" s="21">
        <v>371</v>
      </c>
      <c r="BN367" s="21"/>
      <c r="BO367" s="21"/>
      <c r="BP367" s="21">
        <v>371</v>
      </c>
      <c r="BQ367" s="21">
        <v>371</v>
      </c>
      <c r="BR367" s="21"/>
      <c r="BS367" s="21">
        <v>371</v>
      </c>
      <c r="BT367" s="21">
        <v>371</v>
      </c>
      <c r="BU367" s="21">
        <v>371</v>
      </c>
      <c r="BV367" s="21">
        <v>371</v>
      </c>
      <c r="BW367" s="21">
        <v>371</v>
      </c>
      <c r="BX367" s="21">
        <v>371</v>
      </c>
      <c r="BY367" s="21">
        <v>371</v>
      </c>
      <c r="BZ367" s="21">
        <v>371</v>
      </c>
      <c r="CA367" s="21">
        <v>371</v>
      </c>
      <c r="CB367" s="21">
        <v>371</v>
      </c>
      <c r="CC367" s="21">
        <v>371</v>
      </c>
      <c r="CD367" s="21">
        <v>371</v>
      </c>
      <c r="CE367" s="21">
        <v>371</v>
      </c>
      <c r="CF367" s="21">
        <v>371</v>
      </c>
      <c r="CG367" s="21">
        <v>371</v>
      </c>
      <c r="CH367" s="21">
        <v>371</v>
      </c>
      <c r="CI367" s="21">
        <v>371</v>
      </c>
      <c r="CJ367" s="21">
        <v>371</v>
      </c>
      <c r="CK367" s="21">
        <v>371</v>
      </c>
      <c r="CL367" s="21">
        <v>371</v>
      </c>
      <c r="CM367" s="21">
        <v>371</v>
      </c>
      <c r="CN367" s="21">
        <v>371</v>
      </c>
      <c r="CO367" s="21">
        <v>371</v>
      </c>
      <c r="CP367" s="21">
        <v>371</v>
      </c>
      <c r="CQ367" s="21">
        <v>371</v>
      </c>
      <c r="CR367" s="21">
        <v>371</v>
      </c>
      <c r="CS367" s="21">
        <v>371</v>
      </c>
      <c r="CT367" s="21">
        <v>371</v>
      </c>
      <c r="CU367" s="21">
        <v>371</v>
      </c>
      <c r="CV367" s="21">
        <v>371</v>
      </c>
      <c r="CW367" s="21"/>
      <c r="CX367" s="21">
        <v>371</v>
      </c>
      <c r="CY367" s="21">
        <v>371</v>
      </c>
    </row>
    <row r="368" spans="1:103" hidden="1" x14ac:dyDescent="0.25">
      <c r="A368" s="47" t="s">
        <v>10151</v>
      </c>
      <c r="B368" s="48">
        <v>372</v>
      </c>
      <c r="C368" s="48">
        <v>372</v>
      </c>
      <c r="D368" s="48">
        <v>372</v>
      </c>
      <c r="E368" s="48">
        <v>372</v>
      </c>
      <c r="F368" s="48">
        <v>372</v>
      </c>
      <c r="G368" s="48"/>
      <c r="H368" s="48"/>
      <c r="I368" s="48"/>
      <c r="J368" s="48"/>
      <c r="K368" s="48"/>
      <c r="L368" s="48"/>
      <c r="M368" s="48"/>
      <c r="N368" s="48"/>
      <c r="O368" s="48"/>
      <c r="P368" s="48"/>
      <c r="Q368" s="48"/>
      <c r="R368" s="48">
        <v>372</v>
      </c>
      <c r="S368" s="48">
        <v>372</v>
      </c>
      <c r="T368" s="48"/>
      <c r="U368" s="48">
        <v>372</v>
      </c>
      <c r="V368" s="48">
        <v>372</v>
      </c>
      <c r="W368" s="48">
        <v>372</v>
      </c>
      <c r="X368" s="48">
        <v>372</v>
      </c>
      <c r="Y368" s="48">
        <v>372</v>
      </c>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v>372</v>
      </c>
      <c r="AX368" s="48"/>
      <c r="AY368" s="48">
        <v>372</v>
      </c>
      <c r="AZ368" s="48">
        <v>372</v>
      </c>
      <c r="BA368" s="48">
        <v>372</v>
      </c>
      <c r="BB368" s="48"/>
      <c r="BC368" s="49">
        <v>372</v>
      </c>
      <c r="BD368" s="48">
        <v>372</v>
      </c>
      <c r="BE368" s="48">
        <v>372</v>
      </c>
      <c r="BF368" s="48">
        <v>372</v>
      </c>
      <c r="BG368" s="48">
        <v>372</v>
      </c>
      <c r="BH368" s="48">
        <v>372</v>
      </c>
      <c r="BI368" s="48">
        <v>372</v>
      </c>
      <c r="BJ368" s="48">
        <v>372</v>
      </c>
      <c r="BK368" s="48">
        <v>372</v>
      </c>
      <c r="BL368" s="48">
        <v>372</v>
      </c>
      <c r="BM368" s="48">
        <v>372</v>
      </c>
      <c r="BN368" s="48">
        <v>372</v>
      </c>
      <c r="BO368" s="48">
        <v>372</v>
      </c>
      <c r="BP368" s="48">
        <v>372</v>
      </c>
      <c r="BQ368" s="48">
        <v>372</v>
      </c>
      <c r="BR368" s="48">
        <v>372</v>
      </c>
      <c r="BS368" s="48">
        <v>372</v>
      </c>
      <c r="BT368" s="48">
        <v>372</v>
      </c>
      <c r="BU368" s="48">
        <v>372</v>
      </c>
      <c r="BV368" s="48">
        <v>372</v>
      </c>
      <c r="BW368" s="48">
        <v>372</v>
      </c>
      <c r="BX368" s="48">
        <v>372</v>
      </c>
      <c r="BY368" s="48">
        <v>372</v>
      </c>
      <c r="BZ368" s="48">
        <v>372</v>
      </c>
      <c r="CA368" s="48">
        <v>372</v>
      </c>
      <c r="CB368" s="48"/>
      <c r="CC368" s="48"/>
      <c r="CD368" s="48"/>
      <c r="CE368" s="48">
        <v>372</v>
      </c>
      <c r="CF368" s="48"/>
      <c r="CG368" s="48">
        <v>372</v>
      </c>
      <c r="CH368" s="48">
        <v>372</v>
      </c>
      <c r="CI368" s="48">
        <v>372</v>
      </c>
      <c r="CJ368" s="48">
        <v>372</v>
      </c>
      <c r="CK368" s="48">
        <v>372</v>
      </c>
      <c r="CL368" s="48">
        <v>372</v>
      </c>
      <c r="CM368" s="48">
        <v>372</v>
      </c>
      <c r="CN368" s="48">
        <v>372</v>
      </c>
      <c r="CO368" s="48">
        <v>372</v>
      </c>
      <c r="CP368" s="48">
        <v>372</v>
      </c>
      <c r="CQ368" s="48">
        <v>372</v>
      </c>
      <c r="CR368" s="48">
        <v>372</v>
      </c>
      <c r="CS368" s="48">
        <v>372</v>
      </c>
      <c r="CT368" s="48">
        <v>372</v>
      </c>
      <c r="CU368" s="48">
        <v>372</v>
      </c>
      <c r="CV368" s="48">
        <v>372</v>
      </c>
      <c r="CW368" s="48"/>
      <c r="CX368" s="48">
        <v>372</v>
      </c>
      <c r="CY368" s="48">
        <v>372</v>
      </c>
    </row>
    <row r="369" spans="1:103" hidden="1" x14ac:dyDescent="0.25">
      <c r="A369" s="5" t="s">
        <v>10150</v>
      </c>
      <c r="B369" s="21"/>
      <c r="C369" s="21"/>
      <c r="D369" s="21">
        <v>373</v>
      </c>
      <c r="E369" s="21">
        <v>373</v>
      </c>
      <c r="F369" s="21">
        <v>373</v>
      </c>
      <c r="G369" s="21"/>
      <c r="H369" s="21"/>
      <c r="I369" s="21"/>
      <c r="J369" s="21"/>
      <c r="K369" s="21"/>
      <c r="L369" s="21"/>
      <c r="M369" s="21"/>
      <c r="N369" s="21"/>
      <c r="O369" s="21"/>
      <c r="P369" s="21"/>
      <c r="Q369" s="21"/>
      <c r="R369" s="21">
        <v>373</v>
      </c>
      <c r="S369" s="21">
        <v>373</v>
      </c>
      <c r="T369" s="21"/>
      <c r="U369" s="21"/>
      <c r="V369" s="21">
        <v>373</v>
      </c>
      <c r="W369" s="21">
        <v>373</v>
      </c>
      <c r="X369" s="21">
        <v>373</v>
      </c>
      <c r="Y369" s="21">
        <v>373</v>
      </c>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v>373</v>
      </c>
      <c r="AX369" s="21"/>
      <c r="AY369" s="21">
        <v>373</v>
      </c>
      <c r="AZ369" s="21">
        <v>373</v>
      </c>
      <c r="BA369" s="21"/>
      <c r="BB369" s="21"/>
      <c r="BC369" s="46">
        <v>373</v>
      </c>
      <c r="BD369" s="21">
        <v>373</v>
      </c>
      <c r="BE369" s="21">
        <v>373</v>
      </c>
      <c r="BF369" s="21"/>
      <c r="BG369" s="21"/>
      <c r="BH369" s="21"/>
      <c r="BI369" s="21"/>
      <c r="BJ369" s="21"/>
      <c r="BK369" s="21">
        <v>373</v>
      </c>
      <c r="BL369" s="21">
        <v>373</v>
      </c>
      <c r="BM369" s="21">
        <v>373</v>
      </c>
      <c r="BN369" s="21">
        <v>373</v>
      </c>
      <c r="BO369" s="21"/>
      <c r="BP369" s="21">
        <v>373</v>
      </c>
      <c r="BQ369" s="21">
        <v>373</v>
      </c>
      <c r="BR369" s="21">
        <v>373</v>
      </c>
      <c r="BS369" s="21">
        <v>373</v>
      </c>
      <c r="BT369" s="21">
        <v>373</v>
      </c>
      <c r="BU369" s="21">
        <v>373</v>
      </c>
      <c r="BV369" s="21">
        <v>373</v>
      </c>
      <c r="BW369" s="21">
        <v>373</v>
      </c>
      <c r="BX369" s="21">
        <v>373</v>
      </c>
      <c r="BY369" s="21">
        <v>373</v>
      </c>
      <c r="BZ369" s="21">
        <v>373</v>
      </c>
      <c r="CA369" s="21">
        <v>373</v>
      </c>
      <c r="CB369" s="21"/>
      <c r="CC369" s="21"/>
      <c r="CD369" s="21"/>
      <c r="CE369" s="21">
        <v>373</v>
      </c>
      <c r="CF369" s="21"/>
      <c r="CG369" s="21">
        <v>373</v>
      </c>
      <c r="CH369" s="21"/>
      <c r="CI369" s="21">
        <v>373</v>
      </c>
      <c r="CJ369" s="21">
        <v>373</v>
      </c>
      <c r="CK369" s="21">
        <v>373</v>
      </c>
      <c r="CL369" s="21"/>
      <c r="CM369" s="21"/>
      <c r="CN369" s="21"/>
      <c r="CO369" s="21">
        <v>373</v>
      </c>
      <c r="CP369" s="21">
        <v>373</v>
      </c>
      <c r="CQ369" s="21">
        <v>373</v>
      </c>
      <c r="CR369" s="21">
        <v>373</v>
      </c>
      <c r="CS369" s="21"/>
      <c r="CT369" s="21"/>
      <c r="CU369" s="21"/>
      <c r="CV369" s="21">
        <v>373</v>
      </c>
      <c r="CW369" s="21"/>
      <c r="CX369" s="21">
        <v>373</v>
      </c>
      <c r="CY369" s="21">
        <v>373</v>
      </c>
    </row>
    <row r="370" spans="1:103" hidden="1" x14ac:dyDescent="0.25">
      <c r="A370" s="47" t="s">
        <v>10151</v>
      </c>
      <c r="B370" s="48">
        <v>374</v>
      </c>
      <c r="C370" s="48">
        <v>374</v>
      </c>
      <c r="D370" s="48">
        <v>374</v>
      </c>
      <c r="E370" s="48">
        <v>374</v>
      </c>
      <c r="F370" s="48">
        <v>374</v>
      </c>
      <c r="G370" s="48"/>
      <c r="H370" s="48"/>
      <c r="I370" s="48"/>
      <c r="J370" s="48"/>
      <c r="K370" s="48"/>
      <c r="L370" s="48"/>
      <c r="M370" s="48"/>
      <c r="N370" s="48"/>
      <c r="O370" s="48"/>
      <c r="P370" s="48"/>
      <c r="Q370" s="48"/>
      <c r="R370" s="48">
        <v>374</v>
      </c>
      <c r="S370" s="48">
        <v>374</v>
      </c>
      <c r="T370" s="48"/>
      <c r="U370" s="48">
        <v>374</v>
      </c>
      <c r="V370" s="48">
        <v>374</v>
      </c>
      <c r="W370" s="48">
        <v>374</v>
      </c>
      <c r="X370" s="48">
        <v>374</v>
      </c>
      <c r="Y370" s="48">
        <v>374</v>
      </c>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v>374</v>
      </c>
      <c r="AX370" s="48"/>
      <c r="AY370" s="48">
        <v>374</v>
      </c>
      <c r="AZ370" s="48">
        <v>374</v>
      </c>
      <c r="BA370" s="48">
        <v>374</v>
      </c>
      <c r="BB370" s="48"/>
      <c r="BC370" s="49">
        <v>374</v>
      </c>
      <c r="BD370" s="48">
        <v>374</v>
      </c>
      <c r="BE370" s="48">
        <v>374</v>
      </c>
      <c r="BF370" s="48">
        <v>374</v>
      </c>
      <c r="BG370" s="48">
        <v>374</v>
      </c>
      <c r="BH370" s="48">
        <v>374</v>
      </c>
      <c r="BI370" s="48">
        <v>374</v>
      </c>
      <c r="BJ370" s="48">
        <v>374</v>
      </c>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v>374</v>
      </c>
      <c r="CJ370" s="48"/>
      <c r="CK370" s="48">
        <v>374</v>
      </c>
      <c r="CL370" s="48">
        <v>374</v>
      </c>
      <c r="CM370" s="48">
        <v>374</v>
      </c>
      <c r="CN370" s="48">
        <v>374</v>
      </c>
      <c r="CO370" s="48">
        <v>374</v>
      </c>
      <c r="CP370" s="48">
        <v>374</v>
      </c>
      <c r="CQ370" s="48">
        <v>374</v>
      </c>
      <c r="CR370" s="48">
        <v>374</v>
      </c>
      <c r="CS370" s="48">
        <v>374</v>
      </c>
      <c r="CT370" s="48">
        <v>374</v>
      </c>
      <c r="CU370" s="48">
        <v>374</v>
      </c>
      <c r="CV370" s="48">
        <v>374</v>
      </c>
      <c r="CW370" s="48"/>
      <c r="CX370" s="48">
        <v>374</v>
      </c>
      <c r="CY370" s="48">
        <v>374</v>
      </c>
    </row>
    <row r="371" spans="1:103" hidden="1" x14ac:dyDescent="0.25">
      <c r="A371" s="47" t="s">
        <v>10151</v>
      </c>
      <c r="B371" s="48">
        <v>375</v>
      </c>
      <c r="C371" s="48">
        <v>375</v>
      </c>
      <c r="D371" s="48">
        <v>375</v>
      </c>
      <c r="E371" s="48">
        <v>375</v>
      </c>
      <c r="F371" s="48">
        <v>375</v>
      </c>
      <c r="G371" s="48"/>
      <c r="H371" s="48"/>
      <c r="I371" s="48"/>
      <c r="J371" s="48"/>
      <c r="K371" s="48"/>
      <c r="L371" s="48"/>
      <c r="M371" s="48"/>
      <c r="N371" s="48"/>
      <c r="O371" s="48"/>
      <c r="P371" s="48"/>
      <c r="Q371" s="48"/>
      <c r="R371" s="48">
        <v>375</v>
      </c>
      <c r="S371" s="48">
        <v>375</v>
      </c>
      <c r="T371" s="48"/>
      <c r="U371" s="48">
        <v>375</v>
      </c>
      <c r="V371" s="48">
        <v>375</v>
      </c>
      <c r="W371" s="48">
        <v>375</v>
      </c>
      <c r="X371" s="48">
        <v>375</v>
      </c>
      <c r="Y371" s="48">
        <v>375</v>
      </c>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v>375</v>
      </c>
      <c r="AX371" s="48"/>
      <c r="AY371" s="48">
        <v>375</v>
      </c>
      <c r="AZ371" s="48">
        <v>375</v>
      </c>
      <c r="BA371" s="48">
        <v>375</v>
      </c>
      <c r="BB371" s="48"/>
      <c r="BC371" s="49">
        <v>375</v>
      </c>
      <c r="BD371" s="48">
        <v>375</v>
      </c>
      <c r="BE371" s="48">
        <v>375</v>
      </c>
      <c r="BF371" s="48">
        <v>375</v>
      </c>
      <c r="BG371" s="48">
        <v>375</v>
      </c>
      <c r="BH371" s="48">
        <v>375</v>
      </c>
      <c r="BI371" s="48">
        <v>375</v>
      </c>
      <c r="BJ371" s="48">
        <v>375</v>
      </c>
      <c r="BK371" s="48">
        <v>375</v>
      </c>
      <c r="BL371" s="48">
        <v>375</v>
      </c>
      <c r="BM371" s="48">
        <v>375</v>
      </c>
      <c r="BN371" s="48">
        <v>375</v>
      </c>
      <c r="BO371" s="48"/>
      <c r="BP371" s="48">
        <v>375</v>
      </c>
      <c r="BQ371" s="48">
        <v>375</v>
      </c>
      <c r="BR371" s="48"/>
      <c r="BS371" s="48">
        <v>375</v>
      </c>
      <c r="BT371" s="48">
        <v>375</v>
      </c>
      <c r="BU371" s="48">
        <v>375</v>
      </c>
      <c r="BV371" s="48">
        <v>375</v>
      </c>
      <c r="BW371" s="48">
        <v>375</v>
      </c>
      <c r="BX371" s="48">
        <v>375</v>
      </c>
      <c r="BY371" s="48">
        <v>375</v>
      </c>
      <c r="BZ371" s="48">
        <v>375</v>
      </c>
      <c r="CA371" s="48">
        <v>375</v>
      </c>
      <c r="CB371" s="48"/>
      <c r="CC371" s="48"/>
      <c r="CD371" s="48"/>
      <c r="CE371" s="48">
        <v>375</v>
      </c>
      <c r="CF371" s="48"/>
      <c r="CG371" s="48">
        <v>375</v>
      </c>
      <c r="CH371" s="48">
        <v>375</v>
      </c>
      <c r="CI371" s="48">
        <v>375</v>
      </c>
      <c r="CJ371" s="48">
        <v>375</v>
      </c>
      <c r="CK371" s="48">
        <v>375</v>
      </c>
      <c r="CL371" s="48">
        <v>375</v>
      </c>
      <c r="CM371" s="48">
        <v>375</v>
      </c>
      <c r="CN371" s="48">
        <v>375</v>
      </c>
      <c r="CO371" s="48">
        <v>375</v>
      </c>
      <c r="CP371" s="48">
        <v>375</v>
      </c>
      <c r="CQ371" s="48">
        <v>375</v>
      </c>
      <c r="CR371" s="48">
        <v>375</v>
      </c>
      <c r="CS371" s="48">
        <v>375</v>
      </c>
      <c r="CT371" s="48">
        <v>375</v>
      </c>
      <c r="CU371" s="48">
        <v>375</v>
      </c>
      <c r="CV371" s="48">
        <v>375</v>
      </c>
      <c r="CW371" s="48"/>
      <c r="CX371" s="48">
        <v>375</v>
      </c>
      <c r="CY371" s="48">
        <v>375</v>
      </c>
    </row>
    <row r="372" spans="1:103" hidden="1" x14ac:dyDescent="0.25">
      <c r="A372" s="47" t="s">
        <v>10151</v>
      </c>
      <c r="B372" s="48">
        <v>376</v>
      </c>
      <c r="C372" s="48">
        <v>376</v>
      </c>
      <c r="D372" s="48">
        <v>376</v>
      </c>
      <c r="E372" s="48">
        <v>376</v>
      </c>
      <c r="F372" s="48">
        <v>376</v>
      </c>
      <c r="G372" s="48"/>
      <c r="H372" s="48"/>
      <c r="I372" s="48"/>
      <c r="J372" s="48"/>
      <c r="K372" s="48"/>
      <c r="L372" s="48"/>
      <c r="M372" s="48"/>
      <c r="N372" s="48"/>
      <c r="O372" s="48"/>
      <c r="P372" s="48"/>
      <c r="Q372" s="48"/>
      <c r="R372" s="48">
        <v>376</v>
      </c>
      <c r="S372" s="48">
        <v>376</v>
      </c>
      <c r="T372" s="48"/>
      <c r="U372" s="48">
        <v>376</v>
      </c>
      <c r="V372" s="48">
        <v>376</v>
      </c>
      <c r="W372" s="48">
        <v>376</v>
      </c>
      <c r="X372" s="48">
        <v>376</v>
      </c>
      <c r="Y372" s="48">
        <v>376</v>
      </c>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v>376</v>
      </c>
      <c r="AX372" s="48"/>
      <c r="AY372" s="48">
        <v>376</v>
      </c>
      <c r="AZ372" s="48">
        <v>376</v>
      </c>
      <c r="BA372" s="48">
        <v>376</v>
      </c>
      <c r="BB372" s="48"/>
      <c r="BC372" s="49">
        <v>376</v>
      </c>
      <c r="BD372" s="48">
        <v>376</v>
      </c>
      <c r="BE372" s="48">
        <v>376</v>
      </c>
      <c r="BF372" s="48">
        <v>376</v>
      </c>
      <c r="BG372" s="48">
        <v>376</v>
      </c>
      <c r="BH372" s="48">
        <v>376</v>
      </c>
      <c r="BI372" s="48">
        <v>376</v>
      </c>
      <c r="BJ372" s="48">
        <v>376</v>
      </c>
      <c r="BK372" s="48">
        <v>376</v>
      </c>
      <c r="BL372" s="48">
        <v>376</v>
      </c>
      <c r="BM372" s="48">
        <v>376</v>
      </c>
      <c r="BN372" s="48"/>
      <c r="BO372" s="48">
        <v>376</v>
      </c>
      <c r="BP372" s="48">
        <v>376</v>
      </c>
      <c r="BQ372" s="48">
        <v>376</v>
      </c>
      <c r="BR372" s="48">
        <v>376</v>
      </c>
      <c r="BS372" s="48">
        <v>376</v>
      </c>
      <c r="BT372" s="48">
        <v>376</v>
      </c>
      <c r="BU372" s="48">
        <v>376</v>
      </c>
      <c r="BV372" s="48">
        <v>376</v>
      </c>
      <c r="BW372" s="48">
        <v>376</v>
      </c>
      <c r="BX372" s="48">
        <v>376</v>
      </c>
      <c r="BY372" s="48">
        <v>376</v>
      </c>
      <c r="BZ372" s="48">
        <v>376</v>
      </c>
      <c r="CA372" s="48">
        <v>376</v>
      </c>
      <c r="CB372" s="48">
        <v>376</v>
      </c>
      <c r="CC372" s="48"/>
      <c r="CD372" s="48"/>
      <c r="CE372" s="48">
        <v>376</v>
      </c>
      <c r="CF372" s="48">
        <v>376</v>
      </c>
      <c r="CG372" s="48">
        <v>376</v>
      </c>
      <c r="CH372" s="48">
        <v>376</v>
      </c>
      <c r="CI372" s="48">
        <v>376</v>
      </c>
      <c r="CJ372" s="48">
        <v>376</v>
      </c>
      <c r="CK372" s="48">
        <v>376</v>
      </c>
      <c r="CL372" s="48">
        <v>376</v>
      </c>
      <c r="CM372" s="48">
        <v>376</v>
      </c>
      <c r="CN372" s="48">
        <v>376</v>
      </c>
      <c r="CO372" s="48">
        <v>376</v>
      </c>
      <c r="CP372" s="48">
        <v>376</v>
      </c>
      <c r="CQ372" s="48">
        <v>376</v>
      </c>
      <c r="CR372" s="48">
        <v>376</v>
      </c>
      <c r="CS372" s="48">
        <v>376</v>
      </c>
      <c r="CT372" s="48">
        <v>376</v>
      </c>
      <c r="CU372" s="48">
        <v>376</v>
      </c>
      <c r="CV372" s="48">
        <v>376</v>
      </c>
      <c r="CW372" s="48"/>
      <c r="CX372" s="48">
        <v>376</v>
      </c>
      <c r="CY372" s="48">
        <v>376</v>
      </c>
    </row>
    <row r="373" spans="1:103" hidden="1" x14ac:dyDescent="0.25">
      <c r="A373" s="47" t="s">
        <v>10151</v>
      </c>
      <c r="B373" s="48">
        <v>377</v>
      </c>
      <c r="C373" s="48">
        <v>377</v>
      </c>
      <c r="D373" s="48">
        <v>377</v>
      </c>
      <c r="E373" s="48">
        <v>377</v>
      </c>
      <c r="F373" s="48">
        <v>377</v>
      </c>
      <c r="G373" s="48"/>
      <c r="H373" s="48"/>
      <c r="I373" s="48"/>
      <c r="J373" s="48"/>
      <c r="K373" s="48"/>
      <c r="L373" s="48"/>
      <c r="M373" s="48"/>
      <c r="N373" s="48"/>
      <c r="O373" s="48"/>
      <c r="P373" s="48"/>
      <c r="Q373" s="48"/>
      <c r="R373" s="48">
        <v>377</v>
      </c>
      <c r="S373" s="48">
        <v>377</v>
      </c>
      <c r="T373" s="48"/>
      <c r="U373" s="48">
        <v>377</v>
      </c>
      <c r="V373" s="48">
        <v>377</v>
      </c>
      <c r="W373" s="48">
        <v>377</v>
      </c>
      <c r="X373" s="48">
        <v>377</v>
      </c>
      <c r="Y373" s="48">
        <v>377</v>
      </c>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v>377</v>
      </c>
      <c r="AX373" s="48"/>
      <c r="AY373" s="48">
        <v>377</v>
      </c>
      <c r="AZ373" s="48">
        <v>377</v>
      </c>
      <c r="BA373" s="48">
        <v>377</v>
      </c>
      <c r="BB373" s="48"/>
      <c r="BC373" s="49">
        <v>377</v>
      </c>
      <c r="BD373" s="48">
        <v>377</v>
      </c>
      <c r="BE373" s="48">
        <v>377</v>
      </c>
      <c r="BF373" s="48">
        <v>377</v>
      </c>
      <c r="BG373" s="48">
        <v>377</v>
      </c>
      <c r="BH373" s="48">
        <v>377</v>
      </c>
      <c r="BI373" s="48">
        <v>377</v>
      </c>
      <c r="BJ373" s="48">
        <v>377</v>
      </c>
      <c r="BK373" s="48">
        <v>377</v>
      </c>
      <c r="BL373" s="48">
        <v>377</v>
      </c>
      <c r="BM373" s="48">
        <v>377</v>
      </c>
      <c r="BN373" s="48">
        <v>377</v>
      </c>
      <c r="BO373" s="48">
        <v>377</v>
      </c>
      <c r="BP373" s="48">
        <v>377</v>
      </c>
      <c r="BQ373" s="48">
        <v>377</v>
      </c>
      <c r="BR373" s="48">
        <v>377</v>
      </c>
      <c r="BS373" s="48">
        <v>377</v>
      </c>
      <c r="BT373" s="48">
        <v>377</v>
      </c>
      <c r="BU373" s="48">
        <v>377</v>
      </c>
      <c r="BV373" s="48">
        <v>377</v>
      </c>
      <c r="BW373" s="48">
        <v>377</v>
      </c>
      <c r="BX373" s="48">
        <v>377</v>
      </c>
      <c r="BY373" s="48">
        <v>377</v>
      </c>
      <c r="BZ373" s="48">
        <v>377</v>
      </c>
      <c r="CA373" s="48">
        <v>377</v>
      </c>
      <c r="CB373" s="48"/>
      <c r="CC373" s="48"/>
      <c r="CD373" s="48"/>
      <c r="CE373" s="48">
        <v>377</v>
      </c>
      <c r="CF373" s="48"/>
      <c r="CG373" s="48">
        <v>377</v>
      </c>
      <c r="CH373" s="48">
        <v>377</v>
      </c>
      <c r="CI373" s="48">
        <v>377</v>
      </c>
      <c r="CJ373" s="48">
        <v>377</v>
      </c>
      <c r="CK373" s="48">
        <v>377</v>
      </c>
      <c r="CL373" s="48">
        <v>377</v>
      </c>
      <c r="CM373" s="48">
        <v>377</v>
      </c>
      <c r="CN373" s="48">
        <v>377</v>
      </c>
      <c r="CO373" s="48">
        <v>377</v>
      </c>
      <c r="CP373" s="48">
        <v>377</v>
      </c>
      <c r="CQ373" s="48">
        <v>377</v>
      </c>
      <c r="CR373" s="48">
        <v>377</v>
      </c>
      <c r="CS373" s="48">
        <v>377</v>
      </c>
      <c r="CT373" s="48">
        <v>377</v>
      </c>
      <c r="CU373" s="48">
        <v>377</v>
      </c>
      <c r="CV373" s="48">
        <v>377</v>
      </c>
      <c r="CW373" s="48"/>
      <c r="CX373" s="48">
        <v>377</v>
      </c>
      <c r="CY373" s="48">
        <v>377</v>
      </c>
    </row>
    <row r="374" spans="1:103" hidden="1" x14ac:dyDescent="0.25">
      <c r="A374" s="47" t="s">
        <v>10151</v>
      </c>
      <c r="B374" s="48">
        <v>378</v>
      </c>
      <c r="C374" s="48">
        <v>378</v>
      </c>
      <c r="D374" s="48">
        <v>378</v>
      </c>
      <c r="E374" s="48">
        <v>378</v>
      </c>
      <c r="F374" s="48">
        <v>378</v>
      </c>
      <c r="G374" s="48"/>
      <c r="H374" s="48"/>
      <c r="I374" s="48"/>
      <c r="J374" s="48"/>
      <c r="K374" s="48"/>
      <c r="L374" s="48"/>
      <c r="M374" s="48"/>
      <c r="N374" s="48"/>
      <c r="O374" s="48"/>
      <c r="P374" s="48"/>
      <c r="Q374" s="48"/>
      <c r="R374" s="48">
        <v>378</v>
      </c>
      <c r="S374" s="48">
        <v>378</v>
      </c>
      <c r="T374" s="48"/>
      <c r="U374" s="48">
        <v>378</v>
      </c>
      <c r="V374" s="48">
        <v>378</v>
      </c>
      <c r="W374" s="48">
        <v>378</v>
      </c>
      <c r="X374" s="48">
        <v>378</v>
      </c>
      <c r="Y374" s="48">
        <v>378</v>
      </c>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v>378</v>
      </c>
      <c r="AX374" s="48"/>
      <c r="AY374" s="48">
        <v>378</v>
      </c>
      <c r="AZ374" s="48">
        <v>378</v>
      </c>
      <c r="BA374" s="48">
        <v>378</v>
      </c>
      <c r="BB374" s="48"/>
      <c r="BC374" s="49">
        <v>378</v>
      </c>
      <c r="BD374" s="48">
        <v>378</v>
      </c>
      <c r="BE374" s="48">
        <v>378</v>
      </c>
      <c r="BF374" s="48">
        <v>378</v>
      </c>
      <c r="BG374" s="48">
        <v>378</v>
      </c>
      <c r="BH374" s="48">
        <v>378</v>
      </c>
      <c r="BI374" s="48">
        <v>378</v>
      </c>
      <c r="BJ374" s="48">
        <v>378</v>
      </c>
      <c r="BK374" s="48">
        <v>378</v>
      </c>
      <c r="BL374" s="48">
        <v>378</v>
      </c>
      <c r="BM374" s="48">
        <v>378</v>
      </c>
      <c r="BN374" s="48">
        <v>378</v>
      </c>
      <c r="BO374" s="48"/>
      <c r="BP374" s="48">
        <v>378</v>
      </c>
      <c r="BQ374" s="48">
        <v>378</v>
      </c>
      <c r="BR374" s="48">
        <v>378</v>
      </c>
      <c r="BS374" s="48">
        <v>378</v>
      </c>
      <c r="BT374" s="48">
        <v>378</v>
      </c>
      <c r="BU374" s="48">
        <v>378</v>
      </c>
      <c r="BV374" s="48">
        <v>378</v>
      </c>
      <c r="BW374" s="48">
        <v>378</v>
      </c>
      <c r="BX374" s="48">
        <v>378</v>
      </c>
      <c r="BY374" s="48">
        <v>378</v>
      </c>
      <c r="BZ374" s="48">
        <v>378</v>
      </c>
      <c r="CA374" s="48">
        <v>378</v>
      </c>
      <c r="CB374" s="48">
        <v>378</v>
      </c>
      <c r="CC374" s="48"/>
      <c r="CD374" s="48">
        <v>378</v>
      </c>
      <c r="CE374" s="48">
        <v>378</v>
      </c>
      <c r="CF374" s="48">
        <v>378</v>
      </c>
      <c r="CG374" s="48">
        <v>378</v>
      </c>
      <c r="CH374" s="48"/>
      <c r="CI374" s="48">
        <v>378</v>
      </c>
      <c r="CJ374" s="48">
        <v>378</v>
      </c>
      <c r="CK374" s="48">
        <v>378</v>
      </c>
      <c r="CL374" s="48">
        <v>378</v>
      </c>
      <c r="CM374" s="48">
        <v>378</v>
      </c>
      <c r="CN374" s="48">
        <v>378</v>
      </c>
      <c r="CO374" s="48">
        <v>378</v>
      </c>
      <c r="CP374" s="48">
        <v>378</v>
      </c>
      <c r="CQ374" s="48">
        <v>378</v>
      </c>
      <c r="CR374" s="48">
        <v>378</v>
      </c>
      <c r="CS374" s="48">
        <v>378</v>
      </c>
      <c r="CT374" s="48">
        <v>378</v>
      </c>
      <c r="CU374" s="48">
        <v>378</v>
      </c>
      <c r="CV374" s="48">
        <v>378</v>
      </c>
      <c r="CW374" s="48"/>
      <c r="CX374" s="48">
        <v>378</v>
      </c>
      <c r="CY374" s="48">
        <v>378</v>
      </c>
    </row>
    <row r="375" spans="1:103" hidden="1" x14ac:dyDescent="0.25">
      <c r="A375" s="47" t="s">
        <v>10151</v>
      </c>
      <c r="B375" s="48">
        <v>379</v>
      </c>
      <c r="C375" s="48">
        <v>379</v>
      </c>
      <c r="D375" s="48">
        <v>379</v>
      </c>
      <c r="E375" s="48">
        <v>379</v>
      </c>
      <c r="F375" s="48">
        <v>379</v>
      </c>
      <c r="G375" s="48"/>
      <c r="H375" s="48"/>
      <c r="I375" s="48"/>
      <c r="J375" s="48"/>
      <c r="K375" s="48"/>
      <c r="L375" s="48"/>
      <c r="M375" s="48"/>
      <c r="N375" s="48"/>
      <c r="O375" s="48"/>
      <c r="P375" s="48"/>
      <c r="Q375" s="48"/>
      <c r="R375" s="48">
        <v>379</v>
      </c>
      <c r="S375" s="48">
        <v>379</v>
      </c>
      <c r="T375" s="48"/>
      <c r="U375" s="48">
        <v>379</v>
      </c>
      <c r="V375" s="48">
        <v>379</v>
      </c>
      <c r="W375" s="48">
        <v>379</v>
      </c>
      <c r="X375" s="48">
        <v>379</v>
      </c>
      <c r="Y375" s="48">
        <v>379</v>
      </c>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v>379</v>
      </c>
      <c r="AX375" s="48"/>
      <c r="AY375" s="48">
        <v>379</v>
      </c>
      <c r="AZ375" s="48">
        <v>379</v>
      </c>
      <c r="BA375" s="48">
        <v>379</v>
      </c>
      <c r="BB375" s="48"/>
      <c r="BC375" s="49">
        <v>379</v>
      </c>
      <c r="BD375" s="48">
        <v>379</v>
      </c>
      <c r="BE375" s="48">
        <v>379</v>
      </c>
      <c r="BF375" s="48">
        <v>379</v>
      </c>
      <c r="BG375" s="48">
        <v>379</v>
      </c>
      <c r="BH375" s="48">
        <v>379</v>
      </c>
      <c r="BI375" s="48">
        <v>379</v>
      </c>
      <c r="BJ375" s="48">
        <v>379</v>
      </c>
      <c r="BK375" s="48">
        <v>379</v>
      </c>
      <c r="BL375" s="48">
        <v>379</v>
      </c>
      <c r="BM375" s="48">
        <v>379</v>
      </c>
      <c r="BN375" s="48">
        <v>379</v>
      </c>
      <c r="BO375" s="48"/>
      <c r="BP375" s="48">
        <v>379</v>
      </c>
      <c r="BQ375" s="48">
        <v>379</v>
      </c>
      <c r="BR375" s="48">
        <v>379</v>
      </c>
      <c r="BS375" s="48">
        <v>379</v>
      </c>
      <c r="BT375" s="48">
        <v>379</v>
      </c>
      <c r="BU375" s="48">
        <v>379</v>
      </c>
      <c r="BV375" s="48">
        <v>379</v>
      </c>
      <c r="BW375" s="48">
        <v>379</v>
      </c>
      <c r="BX375" s="48">
        <v>379</v>
      </c>
      <c r="BY375" s="48">
        <v>379</v>
      </c>
      <c r="BZ375" s="48">
        <v>379</v>
      </c>
      <c r="CA375" s="48">
        <v>379</v>
      </c>
      <c r="CB375" s="48"/>
      <c r="CC375" s="48"/>
      <c r="CD375" s="48"/>
      <c r="CE375" s="48">
        <v>379</v>
      </c>
      <c r="CF375" s="48"/>
      <c r="CG375" s="48">
        <v>379</v>
      </c>
      <c r="CH375" s="48">
        <v>379</v>
      </c>
      <c r="CI375" s="48">
        <v>379</v>
      </c>
      <c r="CJ375" s="48">
        <v>379</v>
      </c>
      <c r="CK375" s="48">
        <v>379</v>
      </c>
      <c r="CL375" s="48">
        <v>379</v>
      </c>
      <c r="CM375" s="48">
        <v>379</v>
      </c>
      <c r="CN375" s="48">
        <v>379</v>
      </c>
      <c r="CO375" s="48">
        <v>379</v>
      </c>
      <c r="CP375" s="48">
        <v>379</v>
      </c>
      <c r="CQ375" s="48">
        <v>379</v>
      </c>
      <c r="CR375" s="48">
        <v>379</v>
      </c>
      <c r="CS375" s="48">
        <v>379</v>
      </c>
      <c r="CT375" s="48">
        <v>379</v>
      </c>
      <c r="CU375" s="48">
        <v>379</v>
      </c>
      <c r="CV375" s="48">
        <v>379</v>
      </c>
      <c r="CW375" s="48"/>
      <c r="CX375" s="48">
        <v>379</v>
      </c>
      <c r="CY375" s="48">
        <v>379</v>
      </c>
    </row>
    <row r="376" spans="1:103" hidden="1" x14ac:dyDescent="0.25">
      <c r="A376" s="47" t="s">
        <v>10151</v>
      </c>
      <c r="B376" s="48">
        <v>380</v>
      </c>
      <c r="C376" s="48">
        <v>380</v>
      </c>
      <c r="D376" s="48">
        <v>380</v>
      </c>
      <c r="E376" s="48">
        <v>380</v>
      </c>
      <c r="F376" s="48">
        <v>380</v>
      </c>
      <c r="G376" s="48"/>
      <c r="H376" s="48"/>
      <c r="I376" s="48"/>
      <c r="J376" s="48"/>
      <c r="K376" s="48"/>
      <c r="L376" s="48"/>
      <c r="M376" s="48"/>
      <c r="N376" s="48"/>
      <c r="O376" s="48"/>
      <c r="P376" s="48"/>
      <c r="Q376" s="48"/>
      <c r="R376" s="48">
        <v>380</v>
      </c>
      <c r="S376" s="48">
        <v>380</v>
      </c>
      <c r="T376" s="48"/>
      <c r="U376" s="48">
        <v>380</v>
      </c>
      <c r="V376" s="48">
        <v>380</v>
      </c>
      <c r="W376" s="48">
        <v>380</v>
      </c>
      <c r="X376" s="48">
        <v>380</v>
      </c>
      <c r="Y376" s="48">
        <v>380</v>
      </c>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v>380</v>
      </c>
      <c r="AX376" s="48"/>
      <c r="AY376" s="48">
        <v>380</v>
      </c>
      <c r="AZ376" s="48">
        <v>380</v>
      </c>
      <c r="BA376" s="48">
        <v>380</v>
      </c>
      <c r="BB376" s="48"/>
      <c r="BC376" s="49">
        <v>380</v>
      </c>
      <c r="BD376" s="48">
        <v>380</v>
      </c>
      <c r="BE376" s="48">
        <v>380</v>
      </c>
      <c r="BF376" s="48">
        <v>380</v>
      </c>
      <c r="BG376" s="48">
        <v>380</v>
      </c>
      <c r="BH376" s="48">
        <v>380</v>
      </c>
      <c r="BI376" s="48">
        <v>380</v>
      </c>
      <c r="BJ376" s="48">
        <v>380</v>
      </c>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v>380</v>
      </c>
      <c r="CJ376" s="48"/>
      <c r="CK376" s="48">
        <v>380</v>
      </c>
      <c r="CL376" s="48">
        <v>380</v>
      </c>
      <c r="CM376" s="48">
        <v>380</v>
      </c>
      <c r="CN376" s="48">
        <v>380</v>
      </c>
      <c r="CO376" s="48">
        <v>380</v>
      </c>
      <c r="CP376" s="48">
        <v>380</v>
      </c>
      <c r="CQ376" s="48">
        <v>380</v>
      </c>
      <c r="CR376" s="48">
        <v>380</v>
      </c>
      <c r="CS376" s="48">
        <v>380</v>
      </c>
      <c r="CT376" s="48">
        <v>380</v>
      </c>
      <c r="CU376" s="48"/>
      <c r="CV376" s="48">
        <v>380</v>
      </c>
      <c r="CW376" s="48"/>
      <c r="CX376" s="48">
        <v>380</v>
      </c>
      <c r="CY376" s="48">
        <v>380</v>
      </c>
    </row>
    <row r="377" spans="1:103" hidden="1" x14ac:dyDescent="0.25">
      <c r="A377" s="47" t="s">
        <v>10151</v>
      </c>
      <c r="B377" s="48">
        <v>381</v>
      </c>
      <c r="C377" s="48">
        <v>381</v>
      </c>
      <c r="D377" s="48">
        <v>381</v>
      </c>
      <c r="E377" s="48">
        <v>381</v>
      </c>
      <c r="F377" s="48">
        <v>381</v>
      </c>
      <c r="G377" s="48"/>
      <c r="H377" s="48"/>
      <c r="I377" s="48"/>
      <c r="J377" s="48"/>
      <c r="K377" s="48"/>
      <c r="L377" s="48"/>
      <c r="M377" s="48"/>
      <c r="N377" s="48"/>
      <c r="O377" s="48"/>
      <c r="P377" s="48"/>
      <c r="Q377" s="48"/>
      <c r="R377" s="48">
        <v>381</v>
      </c>
      <c r="S377" s="48">
        <v>381</v>
      </c>
      <c r="T377" s="48"/>
      <c r="U377" s="48">
        <v>381</v>
      </c>
      <c r="V377" s="48">
        <v>381</v>
      </c>
      <c r="W377" s="48">
        <v>381</v>
      </c>
      <c r="X377" s="48">
        <v>381</v>
      </c>
      <c r="Y377" s="48">
        <v>381</v>
      </c>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v>381</v>
      </c>
      <c r="AX377" s="48"/>
      <c r="AY377" s="48">
        <v>381</v>
      </c>
      <c r="AZ377" s="48">
        <v>381</v>
      </c>
      <c r="BA377" s="48">
        <v>381</v>
      </c>
      <c r="BB377" s="48"/>
      <c r="BC377" s="49">
        <v>381</v>
      </c>
      <c r="BD377" s="48">
        <v>381</v>
      </c>
      <c r="BE377" s="48">
        <v>381</v>
      </c>
      <c r="BF377" s="48">
        <v>381</v>
      </c>
      <c r="BG377" s="48">
        <v>381</v>
      </c>
      <c r="BH377" s="48">
        <v>381</v>
      </c>
      <c r="BI377" s="48">
        <v>381</v>
      </c>
      <c r="BJ377" s="48">
        <v>381</v>
      </c>
      <c r="BK377" s="48">
        <v>381</v>
      </c>
      <c r="BL377" s="48">
        <v>381</v>
      </c>
      <c r="BM377" s="48">
        <v>381</v>
      </c>
      <c r="BN377" s="48">
        <v>381</v>
      </c>
      <c r="BO377" s="48">
        <v>381</v>
      </c>
      <c r="BP377" s="48">
        <v>381</v>
      </c>
      <c r="BQ377" s="48">
        <v>381</v>
      </c>
      <c r="BR377" s="48">
        <v>381</v>
      </c>
      <c r="BS377" s="48">
        <v>381</v>
      </c>
      <c r="BT377" s="48">
        <v>381</v>
      </c>
      <c r="BU377" s="48">
        <v>381</v>
      </c>
      <c r="BV377" s="48">
        <v>381</v>
      </c>
      <c r="BW377" s="48">
        <v>381</v>
      </c>
      <c r="BX377" s="48">
        <v>381</v>
      </c>
      <c r="BY377" s="48">
        <v>381</v>
      </c>
      <c r="BZ377" s="48">
        <v>381</v>
      </c>
      <c r="CA377" s="48">
        <v>381</v>
      </c>
      <c r="CB377" s="48"/>
      <c r="CC377" s="48"/>
      <c r="CD377" s="48"/>
      <c r="CE377" s="48">
        <v>381</v>
      </c>
      <c r="CF377" s="48"/>
      <c r="CG377" s="48">
        <v>381</v>
      </c>
      <c r="CH377" s="48">
        <v>381</v>
      </c>
      <c r="CI377" s="48">
        <v>381</v>
      </c>
      <c r="CJ377" s="48">
        <v>381</v>
      </c>
      <c r="CK377" s="48">
        <v>381</v>
      </c>
      <c r="CL377" s="48">
        <v>381</v>
      </c>
      <c r="CM377" s="48">
        <v>381</v>
      </c>
      <c r="CN377" s="48">
        <v>381</v>
      </c>
      <c r="CO377" s="48">
        <v>381</v>
      </c>
      <c r="CP377" s="48">
        <v>381</v>
      </c>
      <c r="CQ377" s="48">
        <v>381</v>
      </c>
      <c r="CR377" s="48">
        <v>381</v>
      </c>
      <c r="CS377" s="48">
        <v>381</v>
      </c>
      <c r="CT377" s="48">
        <v>381</v>
      </c>
      <c r="CU377" s="48">
        <v>381</v>
      </c>
      <c r="CV377" s="48">
        <v>381</v>
      </c>
      <c r="CW377" s="48"/>
      <c r="CX377" s="48">
        <v>381</v>
      </c>
      <c r="CY377" s="48">
        <v>381</v>
      </c>
    </row>
    <row r="378" spans="1:103" hidden="1" x14ac:dyDescent="0.25">
      <c r="A378" s="47" t="s">
        <v>10151</v>
      </c>
      <c r="B378" s="48">
        <v>382</v>
      </c>
      <c r="C378" s="48">
        <v>382</v>
      </c>
      <c r="D378" s="48">
        <v>382</v>
      </c>
      <c r="E378" s="48">
        <v>382</v>
      </c>
      <c r="F378" s="48">
        <v>382</v>
      </c>
      <c r="G378" s="48"/>
      <c r="H378" s="48"/>
      <c r="I378" s="48"/>
      <c r="J378" s="48"/>
      <c r="K378" s="48"/>
      <c r="L378" s="48"/>
      <c r="M378" s="48"/>
      <c r="N378" s="48"/>
      <c r="O378" s="48"/>
      <c r="P378" s="48"/>
      <c r="Q378" s="48"/>
      <c r="R378" s="48">
        <v>382</v>
      </c>
      <c r="S378" s="48">
        <v>382</v>
      </c>
      <c r="T378" s="48"/>
      <c r="U378" s="48">
        <v>382</v>
      </c>
      <c r="V378" s="48">
        <v>382</v>
      </c>
      <c r="W378" s="48"/>
      <c r="X378" s="48">
        <v>382</v>
      </c>
      <c r="Y378" s="48">
        <v>382</v>
      </c>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v>382</v>
      </c>
      <c r="AX378" s="48"/>
      <c r="AY378" s="48">
        <v>382</v>
      </c>
      <c r="AZ378" s="48">
        <v>382</v>
      </c>
      <c r="BA378" s="48">
        <v>382</v>
      </c>
      <c r="BB378" s="48"/>
      <c r="BC378" s="49">
        <v>382</v>
      </c>
      <c r="BD378" s="48">
        <v>382</v>
      </c>
      <c r="BE378" s="48">
        <v>382</v>
      </c>
      <c r="BF378" s="48"/>
      <c r="BG378" s="48"/>
      <c r="BH378" s="48"/>
      <c r="BI378" s="48"/>
      <c r="BJ378" s="48"/>
      <c r="BK378" s="48">
        <v>382</v>
      </c>
      <c r="BL378" s="48">
        <v>382</v>
      </c>
      <c r="BM378" s="48">
        <v>382</v>
      </c>
      <c r="BN378" s="48">
        <v>382</v>
      </c>
      <c r="BO378" s="48"/>
      <c r="BP378" s="48">
        <v>382</v>
      </c>
      <c r="BQ378" s="48">
        <v>382</v>
      </c>
      <c r="BR378" s="48"/>
      <c r="BS378" s="48">
        <v>382</v>
      </c>
      <c r="BT378" s="48">
        <v>382</v>
      </c>
      <c r="BU378" s="48">
        <v>382</v>
      </c>
      <c r="BV378" s="48">
        <v>382</v>
      </c>
      <c r="BW378" s="48">
        <v>382</v>
      </c>
      <c r="BX378" s="48">
        <v>382</v>
      </c>
      <c r="BY378" s="48">
        <v>382</v>
      </c>
      <c r="BZ378" s="48">
        <v>382</v>
      </c>
      <c r="CA378" s="48">
        <v>382</v>
      </c>
      <c r="CB378" s="48"/>
      <c r="CC378" s="48"/>
      <c r="CD378" s="48"/>
      <c r="CE378" s="48">
        <v>382</v>
      </c>
      <c r="CF378" s="48"/>
      <c r="CG378" s="48">
        <v>382</v>
      </c>
      <c r="CH378" s="48">
        <v>382</v>
      </c>
      <c r="CI378" s="48">
        <v>382</v>
      </c>
      <c r="CJ378" s="48">
        <v>382</v>
      </c>
      <c r="CK378" s="48">
        <v>382</v>
      </c>
      <c r="CL378" s="48">
        <v>382</v>
      </c>
      <c r="CM378" s="48">
        <v>382</v>
      </c>
      <c r="CN378" s="48">
        <v>382</v>
      </c>
      <c r="CO378" s="48">
        <v>382</v>
      </c>
      <c r="CP378" s="48">
        <v>382</v>
      </c>
      <c r="CQ378" s="48">
        <v>382</v>
      </c>
      <c r="CR378" s="48">
        <v>382</v>
      </c>
      <c r="CS378" s="48"/>
      <c r="CT378" s="48"/>
      <c r="CU378" s="48">
        <v>382</v>
      </c>
      <c r="CV378" s="48">
        <v>382</v>
      </c>
      <c r="CW378" s="48"/>
      <c r="CX378" s="48">
        <v>382</v>
      </c>
      <c r="CY378" s="48">
        <v>382</v>
      </c>
    </row>
    <row r="379" spans="1:103" hidden="1" x14ac:dyDescent="0.25">
      <c r="A379" s="5" t="s">
        <v>10150</v>
      </c>
      <c r="B379" s="21"/>
      <c r="C379" s="21">
        <v>383</v>
      </c>
      <c r="D379" s="21">
        <v>383</v>
      </c>
      <c r="E379" s="21">
        <v>383</v>
      </c>
      <c r="F379" s="21">
        <v>383</v>
      </c>
      <c r="G379" s="21"/>
      <c r="H379" s="21"/>
      <c r="I379" s="21"/>
      <c r="J379" s="21"/>
      <c r="K379" s="21"/>
      <c r="L379" s="21"/>
      <c r="M379" s="21"/>
      <c r="N379" s="21"/>
      <c r="O379" s="21"/>
      <c r="P379" s="21"/>
      <c r="Q379" s="21"/>
      <c r="R379" s="21">
        <v>383</v>
      </c>
      <c r="S379" s="21">
        <v>383</v>
      </c>
      <c r="T379" s="21"/>
      <c r="U379" s="21">
        <v>383</v>
      </c>
      <c r="V379" s="21"/>
      <c r="W379" s="21"/>
      <c r="X379" s="21">
        <v>383</v>
      </c>
      <c r="Y379" s="21">
        <v>383</v>
      </c>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v>383</v>
      </c>
      <c r="AX379" s="21"/>
      <c r="AY379" s="21">
        <v>383</v>
      </c>
      <c r="AZ379" s="21">
        <v>383</v>
      </c>
      <c r="BA379" s="21">
        <v>383</v>
      </c>
      <c r="BB379" s="21"/>
      <c r="BC379" s="46">
        <v>383</v>
      </c>
      <c r="BD379" s="21">
        <v>383</v>
      </c>
      <c r="BE379" s="21">
        <v>383</v>
      </c>
      <c r="BF379" s="21">
        <v>383</v>
      </c>
      <c r="BG379" s="21">
        <v>383</v>
      </c>
      <c r="BH379" s="21">
        <v>383</v>
      </c>
      <c r="BI379" s="21">
        <v>383</v>
      </c>
      <c r="BJ379" s="21">
        <v>383</v>
      </c>
      <c r="BK379" s="21">
        <v>383</v>
      </c>
      <c r="BL379" s="21">
        <v>383</v>
      </c>
      <c r="BM379" s="21">
        <v>383</v>
      </c>
      <c r="BN379" s="21">
        <v>383</v>
      </c>
      <c r="BO379" s="21">
        <v>383</v>
      </c>
      <c r="BP379" s="21">
        <v>383</v>
      </c>
      <c r="BQ379" s="21">
        <v>383</v>
      </c>
      <c r="BR379" s="21">
        <v>383</v>
      </c>
      <c r="BS379" s="21">
        <v>383</v>
      </c>
      <c r="BT379" s="21">
        <v>383</v>
      </c>
      <c r="BU379" s="21">
        <v>383</v>
      </c>
      <c r="BV379" s="21">
        <v>383</v>
      </c>
      <c r="BW379" s="21">
        <v>383</v>
      </c>
      <c r="BX379" s="21">
        <v>383</v>
      </c>
      <c r="BY379" s="21">
        <v>383</v>
      </c>
      <c r="BZ379" s="21">
        <v>383</v>
      </c>
      <c r="CA379" s="21">
        <v>383</v>
      </c>
      <c r="CB379" s="21">
        <v>383</v>
      </c>
      <c r="CC379" s="21"/>
      <c r="CD379" s="21"/>
      <c r="CE379" s="21">
        <v>383</v>
      </c>
      <c r="CF379" s="21">
        <v>383</v>
      </c>
      <c r="CG379" s="21">
        <v>383</v>
      </c>
      <c r="CH379" s="21">
        <v>383</v>
      </c>
      <c r="CI379" s="21">
        <v>383</v>
      </c>
      <c r="CJ379" s="21">
        <v>383</v>
      </c>
      <c r="CK379" s="21">
        <v>383</v>
      </c>
      <c r="CL379" s="21">
        <v>383</v>
      </c>
      <c r="CM379" s="21">
        <v>383</v>
      </c>
      <c r="CN379" s="21">
        <v>383</v>
      </c>
      <c r="CO379" s="21">
        <v>383</v>
      </c>
      <c r="CP379" s="21">
        <v>383</v>
      </c>
      <c r="CQ379" s="21">
        <v>383</v>
      </c>
      <c r="CR379" s="21">
        <v>383</v>
      </c>
      <c r="CS379" s="21">
        <v>383</v>
      </c>
      <c r="CT379" s="21">
        <v>383</v>
      </c>
      <c r="CU379" s="21">
        <v>383</v>
      </c>
      <c r="CV379" s="21">
        <v>383</v>
      </c>
      <c r="CW379" s="21"/>
      <c r="CX379" s="21">
        <v>383</v>
      </c>
      <c r="CY379" s="21">
        <v>383</v>
      </c>
    </row>
    <row r="380" spans="1:103" hidden="1" x14ac:dyDescent="0.25">
      <c r="A380" s="47" t="s">
        <v>10151</v>
      </c>
      <c r="B380" s="48">
        <v>384</v>
      </c>
      <c r="C380" s="48">
        <v>384</v>
      </c>
      <c r="D380" s="48">
        <v>384</v>
      </c>
      <c r="E380" s="48">
        <v>384</v>
      </c>
      <c r="F380" s="48">
        <v>384</v>
      </c>
      <c r="G380" s="48"/>
      <c r="H380" s="48"/>
      <c r="I380" s="48"/>
      <c r="J380" s="48"/>
      <c r="K380" s="48"/>
      <c r="L380" s="48"/>
      <c r="M380" s="48"/>
      <c r="N380" s="48"/>
      <c r="O380" s="48"/>
      <c r="P380" s="48"/>
      <c r="Q380" s="48"/>
      <c r="R380" s="48">
        <v>384</v>
      </c>
      <c r="S380" s="48">
        <v>384</v>
      </c>
      <c r="T380" s="48"/>
      <c r="U380" s="48">
        <v>384</v>
      </c>
      <c r="V380" s="48">
        <v>384</v>
      </c>
      <c r="W380" s="48">
        <v>384</v>
      </c>
      <c r="X380" s="48">
        <v>384</v>
      </c>
      <c r="Y380" s="48">
        <v>384</v>
      </c>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v>384</v>
      </c>
      <c r="AX380" s="48"/>
      <c r="AY380" s="48">
        <v>384</v>
      </c>
      <c r="AZ380" s="48">
        <v>384</v>
      </c>
      <c r="BA380" s="48">
        <v>384</v>
      </c>
      <c r="BB380" s="48"/>
      <c r="BC380" s="49">
        <v>384</v>
      </c>
      <c r="BD380" s="48">
        <v>384</v>
      </c>
      <c r="BE380" s="48">
        <v>384</v>
      </c>
      <c r="BF380" s="48">
        <v>384</v>
      </c>
      <c r="BG380" s="48">
        <v>384</v>
      </c>
      <c r="BH380" s="48">
        <v>384</v>
      </c>
      <c r="BI380" s="48">
        <v>384</v>
      </c>
      <c r="BJ380" s="48">
        <v>384</v>
      </c>
      <c r="BK380" s="48">
        <v>384</v>
      </c>
      <c r="BL380" s="48">
        <v>384</v>
      </c>
      <c r="BM380" s="48">
        <v>384</v>
      </c>
      <c r="BN380" s="48">
        <v>384</v>
      </c>
      <c r="BO380" s="48"/>
      <c r="BP380" s="48">
        <v>384</v>
      </c>
      <c r="BQ380" s="48">
        <v>384</v>
      </c>
      <c r="BR380" s="48">
        <v>384</v>
      </c>
      <c r="BS380" s="48">
        <v>384</v>
      </c>
      <c r="BT380" s="48">
        <v>384</v>
      </c>
      <c r="BU380" s="48">
        <v>384</v>
      </c>
      <c r="BV380" s="48">
        <v>384</v>
      </c>
      <c r="BW380" s="48">
        <v>384</v>
      </c>
      <c r="BX380" s="48">
        <v>384</v>
      </c>
      <c r="BY380" s="48">
        <v>384</v>
      </c>
      <c r="BZ380" s="48">
        <v>384</v>
      </c>
      <c r="CA380" s="48">
        <v>384</v>
      </c>
      <c r="CB380" s="48"/>
      <c r="CC380" s="48"/>
      <c r="CD380" s="48"/>
      <c r="CE380" s="48">
        <v>384</v>
      </c>
      <c r="CF380" s="48"/>
      <c r="CG380" s="48">
        <v>384</v>
      </c>
      <c r="CH380" s="48">
        <v>384</v>
      </c>
      <c r="CI380" s="48">
        <v>384</v>
      </c>
      <c r="CJ380" s="48">
        <v>384</v>
      </c>
      <c r="CK380" s="48">
        <v>384</v>
      </c>
      <c r="CL380" s="48">
        <v>384</v>
      </c>
      <c r="CM380" s="48">
        <v>384</v>
      </c>
      <c r="CN380" s="48">
        <v>384</v>
      </c>
      <c r="CO380" s="48">
        <v>384</v>
      </c>
      <c r="CP380" s="48">
        <v>384</v>
      </c>
      <c r="CQ380" s="48">
        <v>384</v>
      </c>
      <c r="CR380" s="48">
        <v>384</v>
      </c>
      <c r="CS380" s="48">
        <v>384</v>
      </c>
      <c r="CT380" s="48">
        <v>384</v>
      </c>
      <c r="CU380" s="48">
        <v>384</v>
      </c>
      <c r="CV380" s="48">
        <v>384</v>
      </c>
      <c r="CW380" s="48"/>
      <c r="CX380" s="48">
        <v>384</v>
      </c>
      <c r="CY380" s="48">
        <v>384</v>
      </c>
    </row>
    <row r="381" spans="1:103" hidden="1" x14ac:dyDescent="0.25">
      <c r="A381" s="5" t="s">
        <v>10150</v>
      </c>
      <c r="B381" s="21"/>
      <c r="C381" s="21">
        <v>385</v>
      </c>
      <c r="D381" s="21">
        <v>385</v>
      </c>
      <c r="E381" s="21">
        <v>385</v>
      </c>
      <c r="F381" s="21">
        <v>385</v>
      </c>
      <c r="G381" s="21"/>
      <c r="H381" s="21"/>
      <c r="I381" s="21"/>
      <c r="J381" s="21"/>
      <c r="K381" s="21"/>
      <c r="L381" s="21"/>
      <c r="M381" s="21"/>
      <c r="N381" s="21"/>
      <c r="O381" s="21"/>
      <c r="P381" s="21"/>
      <c r="Q381" s="21"/>
      <c r="R381" s="21">
        <v>385</v>
      </c>
      <c r="S381" s="21">
        <v>385</v>
      </c>
      <c r="T381" s="21"/>
      <c r="U381" s="21">
        <v>385</v>
      </c>
      <c r="V381" s="21">
        <v>385</v>
      </c>
      <c r="W381" s="21"/>
      <c r="X381" s="21">
        <v>385</v>
      </c>
      <c r="Y381" s="21">
        <v>385</v>
      </c>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v>385</v>
      </c>
      <c r="AX381" s="21"/>
      <c r="AY381" s="21">
        <v>385</v>
      </c>
      <c r="AZ381" s="21">
        <v>385</v>
      </c>
      <c r="BA381" s="21">
        <v>385</v>
      </c>
      <c r="BB381" s="21"/>
      <c r="BC381" s="46">
        <v>385</v>
      </c>
      <c r="BD381" s="21">
        <v>385</v>
      </c>
      <c r="BE381" s="21">
        <v>385</v>
      </c>
      <c r="BF381" s="21"/>
      <c r="BG381" s="21"/>
      <c r="BH381" s="21"/>
      <c r="BI381" s="21"/>
      <c r="BJ381" s="21"/>
      <c r="BK381" s="21">
        <v>385</v>
      </c>
      <c r="BL381" s="21">
        <v>385</v>
      </c>
      <c r="BM381" s="21">
        <v>385</v>
      </c>
      <c r="BN381" s="21">
        <v>385</v>
      </c>
      <c r="BO381" s="21"/>
      <c r="BP381" s="21">
        <v>385</v>
      </c>
      <c r="BQ381" s="21">
        <v>385</v>
      </c>
      <c r="BR381" s="21">
        <v>385</v>
      </c>
      <c r="BS381" s="21">
        <v>385</v>
      </c>
      <c r="BT381" s="21">
        <v>385</v>
      </c>
      <c r="BU381" s="21">
        <v>385</v>
      </c>
      <c r="BV381" s="21">
        <v>385</v>
      </c>
      <c r="BW381" s="21">
        <v>385</v>
      </c>
      <c r="BX381" s="21">
        <v>385</v>
      </c>
      <c r="BY381" s="21">
        <v>385</v>
      </c>
      <c r="BZ381" s="21">
        <v>385</v>
      </c>
      <c r="CA381" s="21">
        <v>385</v>
      </c>
      <c r="CB381" s="21"/>
      <c r="CC381" s="21"/>
      <c r="CD381" s="21"/>
      <c r="CE381" s="21">
        <v>385</v>
      </c>
      <c r="CF381" s="21"/>
      <c r="CG381" s="21">
        <v>385</v>
      </c>
      <c r="CH381" s="21"/>
      <c r="CI381" s="21">
        <v>385</v>
      </c>
      <c r="CJ381" s="21">
        <v>385</v>
      </c>
      <c r="CK381" s="21">
        <v>385</v>
      </c>
      <c r="CL381" s="21">
        <v>385</v>
      </c>
      <c r="CM381" s="21">
        <v>385</v>
      </c>
      <c r="CN381" s="21">
        <v>385</v>
      </c>
      <c r="CO381" s="21">
        <v>385</v>
      </c>
      <c r="CP381" s="21">
        <v>385</v>
      </c>
      <c r="CQ381" s="21">
        <v>385</v>
      </c>
      <c r="CR381" s="21">
        <v>385</v>
      </c>
      <c r="CS381" s="21"/>
      <c r="CT381" s="21"/>
      <c r="CU381" s="21">
        <v>385</v>
      </c>
      <c r="CV381" s="21">
        <v>385</v>
      </c>
      <c r="CW381" s="21"/>
      <c r="CX381" s="21">
        <v>385</v>
      </c>
      <c r="CY381" s="21">
        <v>385</v>
      </c>
    </row>
    <row r="382" spans="1:103" hidden="1" x14ac:dyDescent="0.25">
      <c r="A382" s="47" t="s">
        <v>10151</v>
      </c>
      <c r="B382" s="48">
        <v>386</v>
      </c>
      <c r="C382" s="48">
        <v>386</v>
      </c>
      <c r="D382" s="48">
        <v>386</v>
      </c>
      <c r="E382" s="48">
        <v>386</v>
      </c>
      <c r="F382" s="48">
        <v>386</v>
      </c>
      <c r="G382" s="48"/>
      <c r="H382" s="48"/>
      <c r="I382" s="48"/>
      <c r="J382" s="48"/>
      <c r="K382" s="48"/>
      <c r="L382" s="48"/>
      <c r="M382" s="48"/>
      <c r="N382" s="48"/>
      <c r="O382" s="48"/>
      <c r="P382" s="48"/>
      <c r="Q382" s="48"/>
      <c r="R382" s="48">
        <v>386</v>
      </c>
      <c r="S382" s="48">
        <v>386</v>
      </c>
      <c r="T382" s="48"/>
      <c r="U382" s="48">
        <v>386</v>
      </c>
      <c r="V382" s="48">
        <v>386</v>
      </c>
      <c r="W382" s="48">
        <v>386</v>
      </c>
      <c r="X382" s="48">
        <v>386</v>
      </c>
      <c r="Y382" s="48">
        <v>386</v>
      </c>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v>386</v>
      </c>
      <c r="AX382" s="48"/>
      <c r="AY382" s="48">
        <v>386</v>
      </c>
      <c r="AZ382" s="48">
        <v>386</v>
      </c>
      <c r="BA382" s="48">
        <v>386</v>
      </c>
      <c r="BB382" s="48"/>
      <c r="BC382" s="49">
        <v>386</v>
      </c>
      <c r="BD382" s="48">
        <v>386</v>
      </c>
      <c r="BE382" s="48">
        <v>386</v>
      </c>
      <c r="BF382" s="48"/>
      <c r="BG382" s="48"/>
      <c r="BH382" s="48"/>
      <c r="BI382" s="48"/>
      <c r="BJ382" s="48"/>
      <c r="BK382" s="48">
        <v>386</v>
      </c>
      <c r="BL382" s="48">
        <v>386</v>
      </c>
      <c r="BM382" s="48">
        <v>386</v>
      </c>
      <c r="BN382" s="48">
        <v>386</v>
      </c>
      <c r="BO382" s="48"/>
      <c r="BP382" s="48">
        <v>386</v>
      </c>
      <c r="BQ382" s="48">
        <v>386</v>
      </c>
      <c r="BR382" s="48">
        <v>386</v>
      </c>
      <c r="BS382" s="48">
        <v>386</v>
      </c>
      <c r="BT382" s="48">
        <v>386</v>
      </c>
      <c r="BU382" s="48">
        <v>386</v>
      </c>
      <c r="BV382" s="48">
        <v>386</v>
      </c>
      <c r="BW382" s="48">
        <v>386</v>
      </c>
      <c r="BX382" s="48">
        <v>386</v>
      </c>
      <c r="BY382" s="48">
        <v>386</v>
      </c>
      <c r="BZ382" s="48">
        <v>386</v>
      </c>
      <c r="CA382" s="48">
        <v>386</v>
      </c>
      <c r="CB382" s="48">
        <v>386</v>
      </c>
      <c r="CC382" s="48">
        <v>386</v>
      </c>
      <c r="CD382" s="48">
        <v>386</v>
      </c>
      <c r="CE382" s="48">
        <v>386</v>
      </c>
      <c r="CF382" s="48">
        <v>386</v>
      </c>
      <c r="CG382" s="48">
        <v>386</v>
      </c>
      <c r="CH382" s="48">
        <v>386</v>
      </c>
      <c r="CI382" s="48">
        <v>386</v>
      </c>
      <c r="CJ382" s="48">
        <v>386</v>
      </c>
      <c r="CK382" s="48">
        <v>386</v>
      </c>
      <c r="CL382" s="48">
        <v>386</v>
      </c>
      <c r="CM382" s="48">
        <v>386</v>
      </c>
      <c r="CN382" s="48">
        <v>386</v>
      </c>
      <c r="CO382" s="48">
        <v>386</v>
      </c>
      <c r="CP382" s="48">
        <v>386</v>
      </c>
      <c r="CQ382" s="48">
        <v>386</v>
      </c>
      <c r="CR382" s="48">
        <v>386</v>
      </c>
      <c r="CS382" s="48"/>
      <c r="CT382" s="48"/>
      <c r="CU382" s="48"/>
      <c r="CV382" s="48">
        <v>386</v>
      </c>
      <c r="CW382" s="48"/>
      <c r="CX382" s="48">
        <v>386</v>
      </c>
      <c r="CY382" s="48">
        <v>386</v>
      </c>
    </row>
    <row r="383" spans="1:103" hidden="1" x14ac:dyDescent="0.25">
      <c r="A383" s="47" t="s">
        <v>10151</v>
      </c>
      <c r="B383" s="48">
        <v>387</v>
      </c>
      <c r="C383" s="48">
        <v>387</v>
      </c>
      <c r="D383" s="48">
        <v>387</v>
      </c>
      <c r="E383" s="48">
        <v>387</v>
      </c>
      <c r="F383" s="48">
        <v>387</v>
      </c>
      <c r="G383" s="48"/>
      <c r="H383" s="48"/>
      <c r="I383" s="48"/>
      <c r="J383" s="48"/>
      <c r="K383" s="48"/>
      <c r="L383" s="48"/>
      <c r="M383" s="48"/>
      <c r="N383" s="48"/>
      <c r="O383" s="48"/>
      <c r="P383" s="48"/>
      <c r="Q383" s="48"/>
      <c r="R383" s="48">
        <v>387</v>
      </c>
      <c r="S383" s="48">
        <v>387</v>
      </c>
      <c r="T383" s="48"/>
      <c r="U383" s="48">
        <v>387</v>
      </c>
      <c r="V383" s="48">
        <v>387</v>
      </c>
      <c r="W383" s="48">
        <v>387</v>
      </c>
      <c r="X383" s="48">
        <v>387</v>
      </c>
      <c r="Y383" s="48">
        <v>387</v>
      </c>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v>387</v>
      </c>
      <c r="AX383" s="48"/>
      <c r="AY383" s="48">
        <v>387</v>
      </c>
      <c r="AZ383" s="48">
        <v>387</v>
      </c>
      <c r="BA383" s="48">
        <v>387</v>
      </c>
      <c r="BB383" s="48"/>
      <c r="BC383" s="49">
        <v>387</v>
      </c>
      <c r="BD383" s="48">
        <v>387</v>
      </c>
      <c r="BE383" s="48">
        <v>387</v>
      </c>
      <c r="BF383" s="48">
        <v>387</v>
      </c>
      <c r="BG383" s="48">
        <v>387</v>
      </c>
      <c r="BH383" s="48">
        <v>387</v>
      </c>
      <c r="BI383" s="48">
        <v>387</v>
      </c>
      <c r="BJ383" s="48">
        <v>387</v>
      </c>
      <c r="BK383" s="48">
        <v>387</v>
      </c>
      <c r="BL383" s="48">
        <v>387</v>
      </c>
      <c r="BM383" s="48">
        <v>387</v>
      </c>
      <c r="BN383" s="48">
        <v>387</v>
      </c>
      <c r="BO383" s="48">
        <v>387</v>
      </c>
      <c r="BP383" s="48">
        <v>387</v>
      </c>
      <c r="BQ383" s="48">
        <v>387</v>
      </c>
      <c r="BR383" s="48">
        <v>387</v>
      </c>
      <c r="BS383" s="48">
        <v>387</v>
      </c>
      <c r="BT383" s="48">
        <v>387</v>
      </c>
      <c r="BU383" s="48">
        <v>387</v>
      </c>
      <c r="BV383" s="48">
        <v>387</v>
      </c>
      <c r="BW383" s="48">
        <v>387</v>
      </c>
      <c r="BX383" s="48">
        <v>387</v>
      </c>
      <c r="BY383" s="48">
        <v>387</v>
      </c>
      <c r="BZ383" s="48">
        <v>387</v>
      </c>
      <c r="CA383" s="48">
        <v>387</v>
      </c>
      <c r="CB383" s="48">
        <v>387</v>
      </c>
      <c r="CC383" s="48"/>
      <c r="CD383" s="48">
        <v>387</v>
      </c>
      <c r="CE383" s="48">
        <v>387</v>
      </c>
      <c r="CF383" s="48">
        <v>387</v>
      </c>
      <c r="CG383" s="48">
        <v>387</v>
      </c>
      <c r="CH383" s="48">
        <v>387</v>
      </c>
      <c r="CI383" s="48">
        <v>387</v>
      </c>
      <c r="CJ383" s="48">
        <v>387</v>
      </c>
      <c r="CK383" s="48">
        <v>387</v>
      </c>
      <c r="CL383" s="48">
        <v>387</v>
      </c>
      <c r="CM383" s="48">
        <v>387</v>
      </c>
      <c r="CN383" s="48">
        <v>387</v>
      </c>
      <c r="CO383" s="48">
        <v>387</v>
      </c>
      <c r="CP383" s="48">
        <v>387</v>
      </c>
      <c r="CQ383" s="48">
        <v>387</v>
      </c>
      <c r="CR383" s="48">
        <v>387</v>
      </c>
      <c r="CS383" s="48">
        <v>387</v>
      </c>
      <c r="CT383" s="48">
        <v>387</v>
      </c>
      <c r="CU383" s="48">
        <v>387</v>
      </c>
      <c r="CV383" s="48">
        <v>387</v>
      </c>
      <c r="CW383" s="48"/>
      <c r="CX383" s="48">
        <v>387</v>
      </c>
      <c r="CY383" s="48">
        <v>387</v>
      </c>
    </row>
    <row r="384" spans="1:103" hidden="1" x14ac:dyDescent="0.25">
      <c r="A384" s="47" t="s">
        <v>10151</v>
      </c>
      <c r="B384" s="48">
        <v>388</v>
      </c>
      <c r="C384" s="48">
        <v>388</v>
      </c>
      <c r="D384" s="48">
        <v>388</v>
      </c>
      <c r="E384" s="48">
        <v>388</v>
      </c>
      <c r="F384" s="48">
        <v>388</v>
      </c>
      <c r="G384" s="48"/>
      <c r="H384" s="48"/>
      <c r="I384" s="48"/>
      <c r="J384" s="48"/>
      <c r="K384" s="48"/>
      <c r="L384" s="48"/>
      <c r="M384" s="48"/>
      <c r="N384" s="48"/>
      <c r="O384" s="48"/>
      <c r="P384" s="48"/>
      <c r="Q384" s="48"/>
      <c r="R384" s="48">
        <v>388</v>
      </c>
      <c r="S384" s="48">
        <v>388</v>
      </c>
      <c r="T384" s="48"/>
      <c r="U384" s="48">
        <v>388</v>
      </c>
      <c r="V384" s="48">
        <v>388</v>
      </c>
      <c r="W384" s="48">
        <v>388</v>
      </c>
      <c r="X384" s="48">
        <v>388</v>
      </c>
      <c r="Y384" s="48">
        <v>388</v>
      </c>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v>388</v>
      </c>
      <c r="AX384" s="48"/>
      <c r="AY384" s="48">
        <v>388</v>
      </c>
      <c r="AZ384" s="48">
        <v>388</v>
      </c>
      <c r="BA384" s="48">
        <v>388</v>
      </c>
      <c r="BB384" s="48"/>
      <c r="BC384" s="49">
        <v>388</v>
      </c>
      <c r="BD384" s="48">
        <v>388</v>
      </c>
      <c r="BE384" s="48">
        <v>388</v>
      </c>
      <c r="BF384" s="48">
        <v>388</v>
      </c>
      <c r="BG384" s="48">
        <v>388</v>
      </c>
      <c r="BH384" s="48">
        <v>388</v>
      </c>
      <c r="BI384" s="48">
        <v>388</v>
      </c>
      <c r="BJ384" s="48">
        <v>388</v>
      </c>
      <c r="BK384" s="48">
        <v>388</v>
      </c>
      <c r="BL384" s="48">
        <v>388</v>
      </c>
      <c r="BM384" s="48">
        <v>388</v>
      </c>
      <c r="BN384" s="48">
        <v>388</v>
      </c>
      <c r="BO384" s="48">
        <v>388</v>
      </c>
      <c r="BP384" s="48">
        <v>388</v>
      </c>
      <c r="BQ384" s="48">
        <v>388</v>
      </c>
      <c r="BR384" s="48">
        <v>388</v>
      </c>
      <c r="BS384" s="48">
        <v>388</v>
      </c>
      <c r="BT384" s="48">
        <v>388</v>
      </c>
      <c r="BU384" s="48">
        <v>388</v>
      </c>
      <c r="BV384" s="48">
        <v>388</v>
      </c>
      <c r="BW384" s="48">
        <v>388</v>
      </c>
      <c r="BX384" s="48">
        <v>388</v>
      </c>
      <c r="BY384" s="48">
        <v>388</v>
      </c>
      <c r="BZ384" s="48">
        <v>388</v>
      </c>
      <c r="CA384" s="48">
        <v>388</v>
      </c>
      <c r="CB384" s="48">
        <v>388</v>
      </c>
      <c r="CC384" s="48"/>
      <c r="CD384" s="48">
        <v>388</v>
      </c>
      <c r="CE384" s="48">
        <v>388</v>
      </c>
      <c r="CF384" s="48">
        <v>388</v>
      </c>
      <c r="CG384" s="48">
        <v>388</v>
      </c>
      <c r="CH384" s="48">
        <v>388</v>
      </c>
      <c r="CI384" s="48">
        <v>388</v>
      </c>
      <c r="CJ384" s="48">
        <v>388</v>
      </c>
      <c r="CK384" s="48">
        <v>388</v>
      </c>
      <c r="CL384" s="48">
        <v>388</v>
      </c>
      <c r="CM384" s="48"/>
      <c r="CN384" s="48"/>
      <c r="CO384" s="48">
        <v>388</v>
      </c>
      <c r="CP384" s="48">
        <v>388</v>
      </c>
      <c r="CQ384" s="48">
        <v>388</v>
      </c>
      <c r="CR384" s="48">
        <v>388</v>
      </c>
      <c r="CS384" s="48">
        <v>388</v>
      </c>
      <c r="CT384" s="48">
        <v>388</v>
      </c>
      <c r="CU384" s="48">
        <v>388</v>
      </c>
      <c r="CV384" s="48">
        <v>388</v>
      </c>
      <c r="CW384" s="48"/>
      <c r="CX384" s="48">
        <v>388</v>
      </c>
      <c r="CY384" s="48">
        <v>388</v>
      </c>
    </row>
    <row r="385" spans="1:103" hidden="1" x14ac:dyDescent="0.25">
      <c r="A385" s="47" t="s">
        <v>10151</v>
      </c>
      <c r="B385" s="48">
        <v>389</v>
      </c>
      <c r="C385" s="48">
        <v>389</v>
      </c>
      <c r="D385" s="48">
        <v>389</v>
      </c>
      <c r="E385" s="48">
        <v>389</v>
      </c>
      <c r="F385" s="48">
        <v>389</v>
      </c>
      <c r="G385" s="48"/>
      <c r="H385" s="48"/>
      <c r="I385" s="48"/>
      <c r="J385" s="48"/>
      <c r="K385" s="48"/>
      <c r="L385" s="48"/>
      <c r="M385" s="48"/>
      <c r="N385" s="48"/>
      <c r="O385" s="48"/>
      <c r="P385" s="48"/>
      <c r="Q385" s="48"/>
      <c r="R385" s="48">
        <v>389</v>
      </c>
      <c r="S385" s="48">
        <v>389</v>
      </c>
      <c r="T385" s="48"/>
      <c r="U385" s="48">
        <v>389</v>
      </c>
      <c r="V385" s="48">
        <v>389</v>
      </c>
      <c r="W385" s="48">
        <v>389</v>
      </c>
      <c r="X385" s="48">
        <v>389</v>
      </c>
      <c r="Y385" s="48">
        <v>389</v>
      </c>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v>389</v>
      </c>
      <c r="AX385" s="48"/>
      <c r="AY385" s="48">
        <v>389</v>
      </c>
      <c r="AZ385" s="48">
        <v>389</v>
      </c>
      <c r="BA385" s="48">
        <v>389</v>
      </c>
      <c r="BB385" s="48"/>
      <c r="BC385" s="49">
        <v>389</v>
      </c>
      <c r="BD385" s="48">
        <v>389</v>
      </c>
      <c r="BE385" s="48">
        <v>389</v>
      </c>
      <c r="BF385" s="48">
        <v>389</v>
      </c>
      <c r="BG385" s="48">
        <v>389</v>
      </c>
      <c r="BH385" s="48">
        <v>389</v>
      </c>
      <c r="BI385" s="48">
        <v>389</v>
      </c>
      <c r="BJ385" s="48">
        <v>389</v>
      </c>
      <c r="BK385" s="48">
        <v>389</v>
      </c>
      <c r="BL385" s="48">
        <v>389</v>
      </c>
      <c r="BM385" s="48">
        <v>389</v>
      </c>
      <c r="BN385" s="48">
        <v>389</v>
      </c>
      <c r="BO385" s="48">
        <v>389</v>
      </c>
      <c r="BP385" s="48">
        <v>389</v>
      </c>
      <c r="BQ385" s="48">
        <v>389</v>
      </c>
      <c r="BR385" s="48">
        <v>389</v>
      </c>
      <c r="BS385" s="48">
        <v>389</v>
      </c>
      <c r="BT385" s="48">
        <v>389</v>
      </c>
      <c r="BU385" s="48">
        <v>389</v>
      </c>
      <c r="BV385" s="48">
        <v>389</v>
      </c>
      <c r="BW385" s="48">
        <v>389</v>
      </c>
      <c r="BX385" s="48">
        <v>389</v>
      </c>
      <c r="BY385" s="48">
        <v>389</v>
      </c>
      <c r="BZ385" s="48">
        <v>389</v>
      </c>
      <c r="CA385" s="48">
        <v>389</v>
      </c>
      <c r="CB385" s="48">
        <v>389</v>
      </c>
      <c r="CC385" s="48">
        <v>389</v>
      </c>
      <c r="CD385" s="48">
        <v>389</v>
      </c>
      <c r="CE385" s="48">
        <v>389</v>
      </c>
      <c r="CF385" s="48">
        <v>389</v>
      </c>
      <c r="CG385" s="48">
        <v>389</v>
      </c>
      <c r="CH385" s="48"/>
      <c r="CI385" s="48">
        <v>389</v>
      </c>
      <c r="CJ385" s="48">
        <v>389</v>
      </c>
      <c r="CK385" s="48">
        <v>389</v>
      </c>
      <c r="CL385" s="48">
        <v>389</v>
      </c>
      <c r="CM385" s="48">
        <v>389</v>
      </c>
      <c r="CN385" s="48">
        <v>389</v>
      </c>
      <c r="CO385" s="48">
        <v>389</v>
      </c>
      <c r="CP385" s="48">
        <v>389</v>
      </c>
      <c r="CQ385" s="48">
        <v>389</v>
      </c>
      <c r="CR385" s="48">
        <v>389</v>
      </c>
      <c r="CS385" s="48">
        <v>389</v>
      </c>
      <c r="CT385" s="48">
        <v>389</v>
      </c>
      <c r="CU385" s="48">
        <v>389</v>
      </c>
      <c r="CV385" s="48">
        <v>389</v>
      </c>
      <c r="CW385" s="48"/>
      <c r="CX385" s="48">
        <v>389</v>
      </c>
      <c r="CY385" s="48">
        <v>389</v>
      </c>
    </row>
    <row r="386" spans="1:103" hidden="1" x14ac:dyDescent="0.25">
      <c r="A386" s="47" t="s">
        <v>10151</v>
      </c>
      <c r="B386" s="48">
        <v>390</v>
      </c>
      <c r="C386" s="48">
        <v>390</v>
      </c>
      <c r="D386" s="48">
        <v>390</v>
      </c>
      <c r="E386" s="48">
        <v>390</v>
      </c>
      <c r="F386" s="48">
        <v>390</v>
      </c>
      <c r="G386" s="48"/>
      <c r="H386" s="48"/>
      <c r="I386" s="48"/>
      <c r="J386" s="48"/>
      <c r="K386" s="48"/>
      <c r="L386" s="48"/>
      <c r="M386" s="48"/>
      <c r="N386" s="48"/>
      <c r="O386" s="48"/>
      <c r="P386" s="48"/>
      <c r="Q386" s="48"/>
      <c r="R386" s="48">
        <v>390</v>
      </c>
      <c r="S386" s="48">
        <v>390</v>
      </c>
      <c r="T386" s="48"/>
      <c r="U386" s="48">
        <v>390</v>
      </c>
      <c r="V386" s="48">
        <v>390</v>
      </c>
      <c r="W386" s="48">
        <v>390</v>
      </c>
      <c r="X386" s="48">
        <v>390</v>
      </c>
      <c r="Y386" s="48">
        <v>390</v>
      </c>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v>390</v>
      </c>
      <c r="AX386" s="48"/>
      <c r="AY386" s="48">
        <v>390</v>
      </c>
      <c r="AZ386" s="48">
        <v>390</v>
      </c>
      <c r="BA386" s="48">
        <v>390</v>
      </c>
      <c r="BB386" s="48"/>
      <c r="BC386" s="49">
        <v>390</v>
      </c>
      <c r="BD386" s="48">
        <v>390</v>
      </c>
      <c r="BE386" s="48">
        <v>390</v>
      </c>
      <c r="BF386" s="48">
        <v>390</v>
      </c>
      <c r="BG386" s="48">
        <v>390</v>
      </c>
      <c r="BH386" s="48">
        <v>390</v>
      </c>
      <c r="BI386" s="48">
        <v>390</v>
      </c>
      <c r="BJ386" s="48">
        <v>390</v>
      </c>
      <c r="BK386" s="48">
        <v>390</v>
      </c>
      <c r="BL386" s="48">
        <v>390</v>
      </c>
      <c r="BM386" s="48">
        <v>390</v>
      </c>
      <c r="BN386" s="48">
        <v>390</v>
      </c>
      <c r="BO386" s="48"/>
      <c r="BP386" s="48">
        <v>390</v>
      </c>
      <c r="BQ386" s="48">
        <v>390</v>
      </c>
      <c r="BR386" s="48">
        <v>390</v>
      </c>
      <c r="BS386" s="48">
        <v>390</v>
      </c>
      <c r="BT386" s="48">
        <v>390</v>
      </c>
      <c r="BU386" s="48">
        <v>390</v>
      </c>
      <c r="BV386" s="48">
        <v>390</v>
      </c>
      <c r="BW386" s="48">
        <v>390</v>
      </c>
      <c r="BX386" s="48">
        <v>390</v>
      </c>
      <c r="BY386" s="48">
        <v>390</v>
      </c>
      <c r="BZ386" s="48">
        <v>390</v>
      </c>
      <c r="CA386" s="48">
        <v>390</v>
      </c>
      <c r="CB386" s="48"/>
      <c r="CC386" s="48"/>
      <c r="CD386" s="48"/>
      <c r="CE386" s="48">
        <v>390</v>
      </c>
      <c r="CF386" s="48"/>
      <c r="CG386" s="48">
        <v>390</v>
      </c>
      <c r="CH386" s="48">
        <v>390</v>
      </c>
      <c r="CI386" s="48">
        <v>390</v>
      </c>
      <c r="CJ386" s="48">
        <v>390</v>
      </c>
      <c r="CK386" s="48">
        <v>390</v>
      </c>
      <c r="CL386" s="48">
        <v>390</v>
      </c>
      <c r="CM386" s="48">
        <v>390</v>
      </c>
      <c r="CN386" s="48">
        <v>390</v>
      </c>
      <c r="CO386" s="48">
        <v>390</v>
      </c>
      <c r="CP386" s="48">
        <v>390</v>
      </c>
      <c r="CQ386" s="48">
        <v>390</v>
      </c>
      <c r="CR386" s="48">
        <v>390</v>
      </c>
      <c r="CS386" s="48">
        <v>390</v>
      </c>
      <c r="CT386" s="48">
        <v>390</v>
      </c>
      <c r="CU386" s="48"/>
      <c r="CV386" s="48">
        <v>390</v>
      </c>
      <c r="CW386" s="48"/>
      <c r="CX386" s="48">
        <v>390</v>
      </c>
      <c r="CY386" s="48">
        <v>390</v>
      </c>
    </row>
    <row r="387" spans="1:103" hidden="1" x14ac:dyDescent="0.25">
      <c r="A387" s="47" t="s">
        <v>10151</v>
      </c>
      <c r="B387" s="48">
        <v>391</v>
      </c>
      <c r="C387" s="48">
        <v>391</v>
      </c>
      <c r="D387" s="48">
        <v>391</v>
      </c>
      <c r="E387" s="48">
        <v>391</v>
      </c>
      <c r="F387" s="48">
        <v>391</v>
      </c>
      <c r="G387" s="48"/>
      <c r="H387" s="48"/>
      <c r="I387" s="48"/>
      <c r="J387" s="48"/>
      <c r="K387" s="48"/>
      <c r="L387" s="48"/>
      <c r="M387" s="48"/>
      <c r="N387" s="48"/>
      <c r="O387" s="48"/>
      <c r="P387" s="48"/>
      <c r="Q387" s="48"/>
      <c r="R387" s="48">
        <v>391</v>
      </c>
      <c r="S387" s="48">
        <v>391</v>
      </c>
      <c r="T387" s="48"/>
      <c r="U387" s="48">
        <v>391</v>
      </c>
      <c r="V387" s="48">
        <v>391</v>
      </c>
      <c r="W387" s="48">
        <v>391</v>
      </c>
      <c r="X387" s="48">
        <v>391</v>
      </c>
      <c r="Y387" s="48">
        <v>391</v>
      </c>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v>391</v>
      </c>
      <c r="AX387" s="48">
        <v>391</v>
      </c>
      <c r="AY387" s="48">
        <v>391</v>
      </c>
      <c r="AZ387" s="48">
        <v>391</v>
      </c>
      <c r="BA387" s="48">
        <v>391</v>
      </c>
      <c r="BB387" s="48"/>
      <c r="BC387" s="49">
        <v>391</v>
      </c>
      <c r="BD387" s="48">
        <v>391</v>
      </c>
      <c r="BE387" s="48">
        <v>391</v>
      </c>
      <c r="BF387" s="48">
        <v>391</v>
      </c>
      <c r="BG387" s="48">
        <v>391</v>
      </c>
      <c r="BH387" s="48">
        <v>391</v>
      </c>
      <c r="BI387" s="48">
        <v>391</v>
      </c>
      <c r="BJ387" s="48">
        <v>391</v>
      </c>
      <c r="BK387" s="48">
        <v>391</v>
      </c>
      <c r="BL387" s="48">
        <v>391</v>
      </c>
      <c r="BM387" s="48">
        <v>391</v>
      </c>
      <c r="BN387" s="48">
        <v>391</v>
      </c>
      <c r="BO387" s="48">
        <v>391</v>
      </c>
      <c r="BP387" s="48">
        <v>391</v>
      </c>
      <c r="BQ387" s="48">
        <v>391</v>
      </c>
      <c r="BR387" s="48">
        <v>391</v>
      </c>
      <c r="BS387" s="48">
        <v>391</v>
      </c>
      <c r="BT387" s="48">
        <v>391</v>
      </c>
      <c r="BU387" s="48">
        <v>391</v>
      </c>
      <c r="BV387" s="48">
        <v>391</v>
      </c>
      <c r="BW387" s="48">
        <v>391</v>
      </c>
      <c r="BX387" s="48">
        <v>391</v>
      </c>
      <c r="BY387" s="48">
        <v>391</v>
      </c>
      <c r="BZ387" s="48">
        <v>391</v>
      </c>
      <c r="CA387" s="48">
        <v>391</v>
      </c>
      <c r="CB387" s="48">
        <v>391</v>
      </c>
      <c r="CC387" s="48">
        <v>391</v>
      </c>
      <c r="CD387" s="48">
        <v>391</v>
      </c>
      <c r="CE387" s="48">
        <v>391</v>
      </c>
      <c r="CF387" s="48">
        <v>391</v>
      </c>
      <c r="CG387" s="48">
        <v>391</v>
      </c>
      <c r="CH387" s="48">
        <v>391</v>
      </c>
      <c r="CI387" s="48">
        <v>391</v>
      </c>
      <c r="CJ387" s="48">
        <v>391</v>
      </c>
      <c r="CK387" s="48">
        <v>391</v>
      </c>
      <c r="CL387" s="48">
        <v>391</v>
      </c>
      <c r="CM387" s="48">
        <v>391</v>
      </c>
      <c r="CN387" s="48">
        <v>391</v>
      </c>
      <c r="CO387" s="48">
        <v>391</v>
      </c>
      <c r="CP387" s="48">
        <v>391</v>
      </c>
      <c r="CQ387" s="48">
        <v>391</v>
      </c>
      <c r="CR387" s="48">
        <v>391</v>
      </c>
      <c r="CS387" s="48">
        <v>391</v>
      </c>
      <c r="CT387" s="48">
        <v>391</v>
      </c>
      <c r="CU387" s="48">
        <v>391</v>
      </c>
      <c r="CV387" s="48">
        <v>391</v>
      </c>
      <c r="CW387" s="48"/>
      <c r="CX387" s="48">
        <v>391</v>
      </c>
      <c r="CY387" s="48">
        <v>391</v>
      </c>
    </row>
    <row r="388" spans="1:103" hidden="1" x14ac:dyDescent="0.25">
      <c r="A388" s="47" t="s">
        <v>10151</v>
      </c>
      <c r="B388" s="48">
        <v>392</v>
      </c>
      <c r="C388" s="48">
        <v>392</v>
      </c>
      <c r="D388" s="48">
        <v>392</v>
      </c>
      <c r="E388" s="48">
        <v>392</v>
      </c>
      <c r="F388" s="48">
        <v>392</v>
      </c>
      <c r="G388" s="48"/>
      <c r="H388" s="48"/>
      <c r="I388" s="48"/>
      <c r="J388" s="48"/>
      <c r="K388" s="48"/>
      <c r="L388" s="48"/>
      <c r="M388" s="48"/>
      <c r="N388" s="48"/>
      <c r="O388" s="48"/>
      <c r="P388" s="48"/>
      <c r="Q388" s="48"/>
      <c r="R388" s="48">
        <v>392</v>
      </c>
      <c r="S388" s="48">
        <v>392</v>
      </c>
      <c r="T388" s="48"/>
      <c r="U388" s="48">
        <v>392</v>
      </c>
      <c r="V388" s="48">
        <v>392</v>
      </c>
      <c r="W388" s="48">
        <v>392</v>
      </c>
      <c r="X388" s="48">
        <v>392</v>
      </c>
      <c r="Y388" s="48">
        <v>392</v>
      </c>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v>392</v>
      </c>
      <c r="AX388" s="48"/>
      <c r="AY388" s="48">
        <v>392</v>
      </c>
      <c r="AZ388" s="48">
        <v>392</v>
      </c>
      <c r="BA388" s="48">
        <v>392</v>
      </c>
      <c r="BB388" s="48"/>
      <c r="BC388" s="49">
        <v>392</v>
      </c>
      <c r="BD388" s="48">
        <v>392</v>
      </c>
      <c r="BE388" s="48">
        <v>392</v>
      </c>
      <c r="BF388" s="48">
        <v>392</v>
      </c>
      <c r="BG388" s="48">
        <v>392</v>
      </c>
      <c r="BH388" s="48">
        <v>392</v>
      </c>
      <c r="BI388" s="48">
        <v>392</v>
      </c>
      <c r="BJ388" s="48">
        <v>392</v>
      </c>
      <c r="BK388" s="48">
        <v>392</v>
      </c>
      <c r="BL388" s="48">
        <v>392</v>
      </c>
      <c r="BM388" s="48">
        <v>392</v>
      </c>
      <c r="BN388" s="48">
        <v>392</v>
      </c>
      <c r="BO388" s="48"/>
      <c r="BP388" s="48">
        <v>392</v>
      </c>
      <c r="BQ388" s="48">
        <v>392</v>
      </c>
      <c r="BR388" s="48">
        <v>392</v>
      </c>
      <c r="BS388" s="48">
        <v>392</v>
      </c>
      <c r="BT388" s="48">
        <v>392</v>
      </c>
      <c r="BU388" s="48">
        <v>392</v>
      </c>
      <c r="BV388" s="48">
        <v>392</v>
      </c>
      <c r="BW388" s="48">
        <v>392</v>
      </c>
      <c r="BX388" s="48">
        <v>392</v>
      </c>
      <c r="BY388" s="48">
        <v>392</v>
      </c>
      <c r="BZ388" s="48">
        <v>392</v>
      </c>
      <c r="CA388" s="48">
        <v>392</v>
      </c>
      <c r="CB388" s="48"/>
      <c r="CC388" s="48"/>
      <c r="CD388" s="48"/>
      <c r="CE388" s="48">
        <v>392</v>
      </c>
      <c r="CF388" s="48"/>
      <c r="CG388" s="48">
        <v>392</v>
      </c>
      <c r="CH388" s="48">
        <v>392</v>
      </c>
      <c r="CI388" s="48">
        <v>392</v>
      </c>
      <c r="CJ388" s="48">
        <v>392</v>
      </c>
      <c r="CK388" s="48">
        <v>392</v>
      </c>
      <c r="CL388" s="48">
        <v>392</v>
      </c>
      <c r="CM388" s="48">
        <v>392</v>
      </c>
      <c r="CN388" s="48">
        <v>392</v>
      </c>
      <c r="CO388" s="48">
        <v>392</v>
      </c>
      <c r="CP388" s="48">
        <v>392</v>
      </c>
      <c r="CQ388" s="48">
        <v>392</v>
      </c>
      <c r="CR388" s="48">
        <v>392</v>
      </c>
      <c r="CS388" s="48">
        <v>392</v>
      </c>
      <c r="CT388" s="48">
        <v>392</v>
      </c>
      <c r="CU388" s="48">
        <v>392</v>
      </c>
      <c r="CV388" s="48">
        <v>392</v>
      </c>
      <c r="CW388" s="48"/>
      <c r="CX388" s="48">
        <v>392</v>
      </c>
      <c r="CY388" s="48">
        <v>392</v>
      </c>
    </row>
    <row r="389" spans="1:103" hidden="1" x14ac:dyDescent="0.25">
      <c r="A389" s="47" t="s">
        <v>10151</v>
      </c>
      <c r="B389" s="48">
        <v>393</v>
      </c>
      <c r="C389" s="48">
        <v>393</v>
      </c>
      <c r="D389" s="48">
        <v>393</v>
      </c>
      <c r="E389" s="48">
        <v>393</v>
      </c>
      <c r="F389" s="48">
        <v>393</v>
      </c>
      <c r="G389" s="48"/>
      <c r="H389" s="48"/>
      <c r="I389" s="48"/>
      <c r="J389" s="48"/>
      <c r="K389" s="48"/>
      <c r="L389" s="48"/>
      <c r="M389" s="48"/>
      <c r="N389" s="48"/>
      <c r="O389" s="48"/>
      <c r="P389" s="48"/>
      <c r="Q389" s="48"/>
      <c r="R389" s="48">
        <v>393</v>
      </c>
      <c r="S389" s="48">
        <v>393</v>
      </c>
      <c r="T389" s="48"/>
      <c r="U389" s="48">
        <v>393</v>
      </c>
      <c r="V389" s="48">
        <v>393</v>
      </c>
      <c r="W389" s="48">
        <v>393</v>
      </c>
      <c r="X389" s="48">
        <v>393</v>
      </c>
      <c r="Y389" s="48">
        <v>393</v>
      </c>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v>393</v>
      </c>
      <c r="AX389" s="48"/>
      <c r="AY389" s="48">
        <v>393</v>
      </c>
      <c r="AZ389" s="48">
        <v>393</v>
      </c>
      <c r="BA389" s="48">
        <v>393</v>
      </c>
      <c r="BB389" s="48"/>
      <c r="BC389" s="49">
        <v>393</v>
      </c>
      <c r="BD389" s="48">
        <v>393</v>
      </c>
      <c r="BE389" s="48">
        <v>393</v>
      </c>
      <c r="BF389" s="48"/>
      <c r="BG389" s="48"/>
      <c r="BH389" s="48"/>
      <c r="BI389" s="48"/>
      <c r="BJ389" s="48"/>
      <c r="BK389" s="48">
        <v>393</v>
      </c>
      <c r="BL389" s="48">
        <v>393</v>
      </c>
      <c r="BM389" s="48">
        <v>393</v>
      </c>
      <c r="BN389" s="48">
        <v>393</v>
      </c>
      <c r="BO389" s="48"/>
      <c r="BP389" s="48">
        <v>393</v>
      </c>
      <c r="BQ389" s="48">
        <v>393</v>
      </c>
      <c r="BR389" s="48">
        <v>393</v>
      </c>
      <c r="BS389" s="48">
        <v>393</v>
      </c>
      <c r="BT389" s="48">
        <v>393</v>
      </c>
      <c r="BU389" s="48">
        <v>393</v>
      </c>
      <c r="BV389" s="48">
        <v>393</v>
      </c>
      <c r="BW389" s="48">
        <v>393</v>
      </c>
      <c r="BX389" s="48">
        <v>393</v>
      </c>
      <c r="BY389" s="48">
        <v>393</v>
      </c>
      <c r="BZ389" s="48">
        <v>393</v>
      </c>
      <c r="CA389" s="48">
        <v>393</v>
      </c>
      <c r="CB389" s="48"/>
      <c r="CC389" s="48"/>
      <c r="CD389" s="48"/>
      <c r="CE389" s="48">
        <v>393</v>
      </c>
      <c r="CF389" s="48"/>
      <c r="CG389" s="48">
        <v>393</v>
      </c>
      <c r="CH389" s="48">
        <v>393</v>
      </c>
      <c r="CI389" s="48">
        <v>393</v>
      </c>
      <c r="CJ389" s="48">
        <v>393</v>
      </c>
      <c r="CK389" s="48">
        <v>393</v>
      </c>
      <c r="CL389" s="48">
        <v>393</v>
      </c>
      <c r="CM389" s="48">
        <v>393</v>
      </c>
      <c r="CN389" s="48">
        <v>393</v>
      </c>
      <c r="CO389" s="48">
        <v>393</v>
      </c>
      <c r="CP389" s="48">
        <v>393</v>
      </c>
      <c r="CQ389" s="48">
        <v>393</v>
      </c>
      <c r="CR389" s="48">
        <v>393</v>
      </c>
      <c r="CS389" s="48"/>
      <c r="CT389" s="48"/>
      <c r="CU389" s="48">
        <v>393</v>
      </c>
      <c r="CV389" s="48">
        <v>393</v>
      </c>
      <c r="CW389" s="48"/>
      <c r="CX389" s="48">
        <v>393</v>
      </c>
      <c r="CY389" s="48">
        <v>393</v>
      </c>
    </row>
    <row r="390" spans="1:103" hidden="1" x14ac:dyDescent="0.25">
      <c r="A390" s="47" t="s">
        <v>10151</v>
      </c>
      <c r="B390" s="48">
        <v>394</v>
      </c>
      <c r="C390" s="48">
        <v>394</v>
      </c>
      <c r="D390" s="48">
        <v>394</v>
      </c>
      <c r="E390" s="48">
        <v>394</v>
      </c>
      <c r="F390" s="48">
        <v>394</v>
      </c>
      <c r="G390" s="48"/>
      <c r="H390" s="48"/>
      <c r="I390" s="48"/>
      <c r="J390" s="48"/>
      <c r="K390" s="48"/>
      <c r="L390" s="48"/>
      <c r="M390" s="48"/>
      <c r="N390" s="48"/>
      <c r="O390" s="48"/>
      <c r="P390" s="48"/>
      <c r="Q390" s="48"/>
      <c r="R390" s="48">
        <v>394</v>
      </c>
      <c r="S390" s="48">
        <v>394</v>
      </c>
      <c r="T390" s="48"/>
      <c r="U390" s="48">
        <v>394</v>
      </c>
      <c r="V390" s="48">
        <v>394</v>
      </c>
      <c r="W390" s="48">
        <v>394</v>
      </c>
      <c r="X390" s="48">
        <v>394</v>
      </c>
      <c r="Y390" s="48">
        <v>394</v>
      </c>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v>394</v>
      </c>
      <c r="AX390" s="48"/>
      <c r="AY390" s="48">
        <v>394</v>
      </c>
      <c r="AZ390" s="48">
        <v>394</v>
      </c>
      <c r="BA390" s="48">
        <v>394</v>
      </c>
      <c r="BB390" s="48"/>
      <c r="BC390" s="49">
        <v>394</v>
      </c>
      <c r="BD390" s="48">
        <v>394</v>
      </c>
      <c r="BE390" s="48">
        <v>394</v>
      </c>
      <c r="BF390" s="48">
        <v>394</v>
      </c>
      <c r="BG390" s="48">
        <v>394</v>
      </c>
      <c r="BH390" s="48">
        <v>394</v>
      </c>
      <c r="BI390" s="48">
        <v>394</v>
      </c>
      <c r="BJ390" s="48">
        <v>394</v>
      </c>
      <c r="BK390" s="48">
        <v>394</v>
      </c>
      <c r="BL390" s="48">
        <v>394</v>
      </c>
      <c r="BM390" s="48">
        <v>394</v>
      </c>
      <c r="BN390" s="48">
        <v>394</v>
      </c>
      <c r="BO390" s="48">
        <v>394</v>
      </c>
      <c r="BP390" s="48">
        <v>394</v>
      </c>
      <c r="BQ390" s="48">
        <v>394</v>
      </c>
      <c r="BR390" s="48">
        <v>394</v>
      </c>
      <c r="BS390" s="48">
        <v>394</v>
      </c>
      <c r="BT390" s="48">
        <v>394</v>
      </c>
      <c r="BU390" s="48">
        <v>394</v>
      </c>
      <c r="BV390" s="48">
        <v>394</v>
      </c>
      <c r="BW390" s="48">
        <v>394</v>
      </c>
      <c r="BX390" s="48">
        <v>394</v>
      </c>
      <c r="BY390" s="48">
        <v>394</v>
      </c>
      <c r="BZ390" s="48">
        <v>394</v>
      </c>
      <c r="CA390" s="48">
        <v>394</v>
      </c>
      <c r="CB390" s="48"/>
      <c r="CC390" s="48"/>
      <c r="CD390" s="48"/>
      <c r="CE390" s="48">
        <v>394</v>
      </c>
      <c r="CF390" s="48"/>
      <c r="CG390" s="48">
        <v>394</v>
      </c>
      <c r="CH390" s="48">
        <v>394</v>
      </c>
      <c r="CI390" s="48">
        <v>394</v>
      </c>
      <c r="CJ390" s="48">
        <v>394</v>
      </c>
      <c r="CK390" s="48">
        <v>394</v>
      </c>
      <c r="CL390" s="48">
        <v>394</v>
      </c>
      <c r="CM390" s="48">
        <v>394</v>
      </c>
      <c r="CN390" s="48">
        <v>394</v>
      </c>
      <c r="CO390" s="48">
        <v>394</v>
      </c>
      <c r="CP390" s="48">
        <v>394</v>
      </c>
      <c r="CQ390" s="48">
        <v>394</v>
      </c>
      <c r="CR390" s="48">
        <v>394</v>
      </c>
      <c r="CS390" s="48">
        <v>394</v>
      </c>
      <c r="CT390" s="48">
        <v>394</v>
      </c>
      <c r="CU390" s="48">
        <v>394</v>
      </c>
      <c r="CV390" s="48">
        <v>394</v>
      </c>
      <c r="CW390" s="48"/>
      <c r="CX390" s="48">
        <v>394</v>
      </c>
      <c r="CY390" s="48">
        <v>394</v>
      </c>
    </row>
    <row r="391" spans="1:103" hidden="1" x14ac:dyDescent="0.25">
      <c r="A391" s="47" t="s">
        <v>10151</v>
      </c>
      <c r="B391" s="48">
        <v>395</v>
      </c>
      <c r="C391" s="48">
        <v>395</v>
      </c>
      <c r="D391" s="48">
        <v>395</v>
      </c>
      <c r="E391" s="48">
        <v>395</v>
      </c>
      <c r="F391" s="48">
        <v>395</v>
      </c>
      <c r="G391" s="48"/>
      <c r="H391" s="48"/>
      <c r="I391" s="48"/>
      <c r="J391" s="48"/>
      <c r="K391" s="48"/>
      <c r="L391" s="48"/>
      <c r="M391" s="48"/>
      <c r="N391" s="48"/>
      <c r="O391" s="48"/>
      <c r="P391" s="48"/>
      <c r="Q391" s="48"/>
      <c r="R391" s="48">
        <v>395</v>
      </c>
      <c r="S391" s="48">
        <v>395</v>
      </c>
      <c r="T391" s="48"/>
      <c r="U391" s="48"/>
      <c r="V391" s="48">
        <v>395</v>
      </c>
      <c r="W391" s="48"/>
      <c r="X391" s="48">
        <v>395</v>
      </c>
      <c r="Y391" s="48">
        <v>395</v>
      </c>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v>395</v>
      </c>
      <c r="AX391" s="48"/>
      <c r="AY391" s="48">
        <v>395</v>
      </c>
      <c r="AZ391" s="48">
        <v>395</v>
      </c>
      <c r="BA391" s="48">
        <v>395</v>
      </c>
      <c r="BB391" s="48"/>
      <c r="BC391" s="49">
        <v>395</v>
      </c>
      <c r="BD391" s="48">
        <v>395</v>
      </c>
      <c r="BE391" s="48">
        <v>395</v>
      </c>
      <c r="BF391" s="48">
        <v>395</v>
      </c>
      <c r="BG391" s="48">
        <v>395</v>
      </c>
      <c r="BH391" s="48">
        <v>395</v>
      </c>
      <c r="BI391" s="48">
        <v>395</v>
      </c>
      <c r="BJ391" s="48">
        <v>395</v>
      </c>
      <c r="BK391" s="48">
        <v>395</v>
      </c>
      <c r="BL391" s="48">
        <v>395</v>
      </c>
      <c r="BM391" s="48">
        <v>395</v>
      </c>
      <c r="BN391" s="48">
        <v>395</v>
      </c>
      <c r="BO391" s="48"/>
      <c r="BP391" s="48">
        <v>395</v>
      </c>
      <c r="BQ391" s="48">
        <v>395</v>
      </c>
      <c r="BR391" s="48">
        <v>395</v>
      </c>
      <c r="BS391" s="48">
        <v>395</v>
      </c>
      <c r="BT391" s="48">
        <v>395</v>
      </c>
      <c r="BU391" s="48">
        <v>395</v>
      </c>
      <c r="BV391" s="48">
        <v>395</v>
      </c>
      <c r="BW391" s="48">
        <v>395</v>
      </c>
      <c r="BX391" s="48">
        <v>395</v>
      </c>
      <c r="BY391" s="48">
        <v>395</v>
      </c>
      <c r="BZ391" s="48">
        <v>395</v>
      </c>
      <c r="CA391" s="48">
        <v>395</v>
      </c>
      <c r="CB391" s="48"/>
      <c r="CC391" s="48"/>
      <c r="CD391" s="48"/>
      <c r="CE391" s="48">
        <v>395</v>
      </c>
      <c r="CF391" s="48"/>
      <c r="CG391" s="48">
        <v>395</v>
      </c>
      <c r="CH391" s="48">
        <v>395</v>
      </c>
      <c r="CI391" s="48">
        <v>395</v>
      </c>
      <c r="CJ391" s="48">
        <v>395</v>
      </c>
      <c r="CK391" s="48">
        <v>395</v>
      </c>
      <c r="CL391" s="48"/>
      <c r="CM391" s="48">
        <v>395</v>
      </c>
      <c r="CN391" s="48">
        <v>395</v>
      </c>
      <c r="CO391" s="48">
        <v>395</v>
      </c>
      <c r="CP391" s="48">
        <v>395</v>
      </c>
      <c r="CQ391" s="48">
        <v>395</v>
      </c>
      <c r="CR391" s="48">
        <v>395</v>
      </c>
      <c r="CS391" s="48">
        <v>395</v>
      </c>
      <c r="CT391" s="48">
        <v>395</v>
      </c>
      <c r="CU391" s="48">
        <v>395</v>
      </c>
      <c r="CV391" s="48">
        <v>395</v>
      </c>
      <c r="CW391" s="48"/>
      <c r="CX391" s="48">
        <v>395</v>
      </c>
      <c r="CY391" s="48">
        <v>395</v>
      </c>
    </row>
    <row r="392" spans="1:103" hidden="1" x14ac:dyDescent="0.25">
      <c r="A392" s="47" t="s">
        <v>10151</v>
      </c>
      <c r="B392" s="48">
        <v>396</v>
      </c>
      <c r="C392" s="48">
        <v>396</v>
      </c>
      <c r="D392" s="48">
        <v>396</v>
      </c>
      <c r="E392" s="48">
        <v>396</v>
      </c>
      <c r="F392" s="48">
        <v>396</v>
      </c>
      <c r="G392" s="48"/>
      <c r="H392" s="48"/>
      <c r="I392" s="48"/>
      <c r="J392" s="48"/>
      <c r="K392" s="48"/>
      <c r="L392" s="48"/>
      <c r="M392" s="48"/>
      <c r="N392" s="48"/>
      <c r="O392" s="48"/>
      <c r="P392" s="48"/>
      <c r="Q392" s="48"/>
      <c r="R392" s="48">
        <v>396</v>
      </c>
      <c r="S392" s="48">
        <v>396</v>
      </c>
      <c r="T392" s="48"/>
      <c r="U392" s="48">
        <v>396</v>
      </c>
      <c r="V392" s="48">
        <v>396</v>
      </c>
      <c r="W392" s="48">
        <v>396</v>
      </c>
      <c r="X392" s="48">
        <v>396</v>
      </c>
      <c r="Y392" s="48">
        <v>396</v>
      </c>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v>396</v>
      </c>
      <c r="AX392" s="48"/>
      <c r="AY392" s="48">
        <v>396</v>
      </c>
      <c r="AZ392" s="48">
        <v>396</v>
      </c>
      <c r="BA392" s="48">
        <v>396</v>
      </c>
      <c r="BB392" s="48"/>
      <c r="BC392" s="49">
        <v>396</v>
      </c>
      <c r="BD392" s="48">
        <v>396</v>
      </c>
      <c r="BE392" s="48">
        <v>396</v>
      </c>
      <c r="BF392" s="48">
        <v>396</v>
      </c>
      <c r="BG392" s="48">
        <v>396</v>
      </c>
      <c r="BH392" s="48">
        <v>396</v>
      </c>
      <c r="BI392" s="48">
        <v>396</v>
      </c>
      <c r="BJ392" s="48">
        <v>396</v>
      </c>
      <c r="BK392" s="48">
        <v>396</v>
      </c>
      <c r="BL392" s="48">
        <v>396</v>
      </c>
      <c r="BM392" s="48">
        <v>396</v>
      </c>
      <c r="BN392" s="48">
        <v>396</v>
      </c>
      <c r="BO392" s="48">
        <v>396</v>
      </c>
      <c r="BP392" s="48">
        <v>396</v>
      </c>
      <c r="BQ392" s="48">
        <v>396</v>
      </c>
      <c r="BR392" s="48">
        <v>396</v>
      </c>
      <c r="BS392" s="48">
        <v>396</v>
      </c>
      <c r="BT392" s="48">
        <v>396</v>
      </c>
      <c r="BU392" s="48">
        <v>396</v>
      </c>
      <c r="BV392" s="48">
        <v>396</v>
      </c>
      <c r="BW392" s="48">
        <v>396</v>
      </c>
      <c r="BX392" s="48">
        <v>396</v>
      </c>
      <c r="BY392" s="48">
        <v>396</v>
      </c>
      <c r="BZ392" s="48">
        <v>396</v>
      </c>
      <c r="CA392" s="48">
        <v>396</v>
      </c>
      <c r="CB392" s="48">
        <v>396</v>
      </c>
      <c r="CC392" s="48"/>
      <c r="CD392" s="48">
        <v>396</v>
      </c>
      <c r="CE392" s="48">
        <v>396</v>
      </c>
      <c r="CF392" s="48">
        <v>396</v>
      </c>
      <c r="CG392" s="48">
        <v>396</v>
      </c>
      <c r="CH392" s="48">
        <v>396</v>
      </c>
      <c r="CI392" s="48">
        <v>396</v>
      </c>
      <c r="CJ392" s="48">
        <v>396</v>
      </c>
      <c r="CK392" s="48">
        <v>396</v>
      </c>
      <c r="CL392" s="48">
        <v>396</v>
      </c>
      <c r="CM392" s="48">
        <v>396</v>
      </c>
      <c r="CN392" s="48">
        <v>396</v>
      </c>
      <c r="CO392" s="48">
        <v>396</v>
      </c>
      <c r="CP392" s="48">
        <v>396</v>
      </c>
      <c r="CQ392" s="48">
        <v>396</v>
      </c>
      <c r="CR392" s="48">
        <v>396</v>
      </c>
      <c r="CS392" s="48">
        <v>396</v>
      </c>
      <c r="CT392" s="48">
        <v>396</v>
      </c>
      <c r="CU392" s="48">
        <v>396</v>
      </c>
      <c r="CV392" s="48">
        <v>396</v>
      </c>
      <c r="CW392" s="48"/>
      <c r="CX392" s="48">
        <v>396</v>
      </c>
      <c r="CY392" s="48">
        <v>396</v>
      </c>
    </row>
    <row r="393" spans="1:103" hidden="1" x14ac:dyDescent="0.25">
      <c r="A393" s="47" t="s">
        <v>10151</v>
      </c>
      <c r="B393" s="48">
        <v>397</v>
      </c>
      <c r="C393" s="48"/>
      <c r="D393" s="48">
        <v>397</v>
      </c>
      <c r="E393" s="48">
        <v>397</v>
      </c>
      <c r="F393" s="48">
        <v>397</v>
      </c>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v>397</v>
      </c>
      <c r="AX393" s="48"/>
      <c r="AY393" s="48"/>
      <c r="AZ393" s="48"/>
      <c r="BA393" s="48"/>
      <c r="BB393" s="48"/>
      <c r="BC393" s="49">
        <v>397</v>
      </c>
      <c r="BD393" s="48">
        <v>397</v>
      </c>
      <c r="BE393" s="48"/>
      <c r="BF393" s="48">
        <v>397</v>
      </c>
      <c r="BG393" s="48">
        <v>397</v>
      </c>
      <c r="BH393" s="48">
        <v>397</v>
      </c>
      <c r="BI393" s="48">
        <v>397</v>
      </c>
      <c r="BJ393" s="48">
        <v>397</v>
      </c>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v>397</v>
      </c>
      <c r="CS393" s="48">
        <v>397</v>
      </c>
      <c r="CT393" s="48"/>
      <c r="CU393" s="48"/>
      <c r="CV393" s="48">
        <v>397</v>
      </c>
      <c r="CW393" s="48"/>
      <c r="CX393" s="48">
        <v>397</v>
      </c>
      <c r="CY393" s="48">
        <v>397</v>
      </c>
    </row>
    <row r="394" spans="1:103" hidden="1" x14ac:dyDescent="0.25">
      <c r="A394" s="5" t="s">
        <v>10150</v>
      </c>
      <c r="B394" s="21"/>
      <c r="C394" s="21">
        <v>398</v>
      </c>
      <c r="D394" s="21">
        <v>398</v>
      </c>
      <c r="E394" s="21">
        <v>398</v>
      </c>
      <c r="F394" s="21">
        <v>398</v>
      </c>
      <c r="G394" s="21"/>
      <c r="H394" s="21"/>
      <c r="I394" s="21"/>
      <c r="J394" s="21"/>
      <c r="K394" s="21"/>
      <c r="L394" s="21"/>
      <c r="M394" s="21"/>
      <c r="N394" s="21"/>
      <c r="O394" s="21"/>
      <c r="P394" s="21"/>
      <c r="Q394" s="21"/>
      <c r="R394" s="21">
        <v>398</v>
      </c>
      <c r="S394" s="21">
        <v>398</v>
      </c>
      <c r="T394" s="21"/>
      <c r="U394" s="21">
        <v>398</v>
      </c>
      <c r="V394" s="21">
        <v>398</v>
      </c>
      <c r="W394" s="21"/>
      <c r="X394" s="21">
        <v>398</v>
      </c>
      <c r="Y394" s="21">
        <v>398</v>
      </c>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v>398</v>
      </c>
      <c r="AX394" s="21"/>
      <c r="AY394" s="21">
        <v>398</v>
      </c>
      <c r="AZ394" s="21">
        <v>398</v>
      </c>
      <c r="BA394" s="21">
        <v>398</v>
      </c>
      <c r="BB394" s="21"/>
      <c r="BC394" s="46">
        <v>398</v>
      </c>
      <c r="BD394" s="21">
        <v>398</v>
      </c>
      <c r="BE394" s="21">
        <v>398</v>
      </c>
      <c r="BF394" s="21">
        <v>398</v>
      </c>
      <c r="BG394" s="21">
        <v>398</v>
      </c>
      <c r="BH394" s="21">
        <v>398</v>
      </c>
      <c r="BI394" s="21">
        <v>398</v>
      </c>
      <c r="BJ394" s="21">
        <v>398</v>
      </c>
      <c r="BK394" s="21">
        <v>398</v>
      </c>
      <c r="BL394" s="21">
        <v>398</v>
      </c>
      <c r="BM394" s="21"/>
      <c r="BN394" s="21">
        <v>398</v>
      </c>
      <c r="BO394" s="21"/>
      <c r="BP394" s="21">
        <v>398</v>
      </c>
      <c r="BQ394" s="21">
        <v>398</v>
      </c>
      <c r="BR394" s="21">
        <v>398</v>
      </c>
      <c r="BS394" s="21">
        <v>398</v>
      </c>
      <c r="BT394" s="21">
        <v>398</v>
      </c>
      <c r="BU394" s="21">
        <v>398</v>
      </c>
      <c r="BV394" s="21"/>
      <c r="BW394" s="21">
        <v>398</v>
      </c>
      <c r="BX394" s="21">
        <v>398</v>
      </c>
      <c r="BY394" s="21">
        <v>398</v>
      </c>
      <c r="BZ394" s="21">
        <v>398</v>
      </c>
      <c r="CA394" s="21">
        <v>398</v>
      </c>
      <c r="CB394" s="21"/>
      <c r="CC394" s="21"/>
      <c r="CD394" s="21"/>
      <c r="CE394" s="21">
        <v>398</v>
      </c>
      <c r="CF394" s="21"/>
      <c r="CG394" s="21">
        <v>398</v>
      </c>
      <c r="CH394" s="21">
        <v>398</v>
      </c>
      <c r="CI394" s="21">
        <v>398</v>
      </c>
      <c r="CJ394" s="21">
        <v>398</v>
      </c>
      <c r="CK394" s="21">
        <v>398</v>
      </c>
      <c r="CL394" s="21">
        <v>398</v>
      </c>
      <c r="CM394" s="21">
        <v>398</v>
      </c>
      <c r="CN394" s="21">
        <v>398</v>
      </c>
      <c r="CO394" s="21">
        <v>398</v>
      </c>
      <c r="CP394" s="21">
        <v>398</v>
      </c>
      <c r="CQ394" s="21">
        <v>398</v>
      </c>
      <c r="CR394" s="21">
        <v>398</v>
      </c>
      <c r="CS394" s="21">
        <v>398</v>
      </c>
      <c r="CT394" s="21">
        <v>398</v>
      </c>
      <c r="CU394" s="21">
        <v>398</v>
      </c>
      <c r="CV394" s="21">
        <v>398</v>
      </c>
      <c r="CW394" s="21"/>
      <c r="CX394" s="21">
        <v>398</v>
      </c>
      <c r="CY394" s="21">
        <v>398</v>
      </c>
    </row>
    <row r="395" spans="1:103" hidden="1" x14ac:dyDescent="0.25">
      <c r="A395" s="47" t="s">
        <v>10151</v>
      </c>
      <c r="B395" s="48">
        <v>399</v>
      </c>
      <c r="C395" s="48">
        <v>399</v>
      </c>
      <c r="D395" s="48">
        <v>399</v>
      </c>
      <c r="E395" s="48">
        <v>399</v>
      </c>
      <c r="F395" s="48">
        <v>399</v>
      </c>
      <c r="G395" s="48"/>
      <c r="H395" s="48"/>
      <c r="I395" s="48"/>
      <c r="J395" s="48"/>
      <c r="K395" s="48"/>
      <c r="L395" s="48"/>
      <c r="M395" s="48"/>
      <c r="N395" s="48"/>
      <c r="O395" s="48"/>
      <c r="P395" s="48"/>
      <c r="Q395" s="48"/>
      <c r="R395" s="48">
        <v>399</v>
      </c>
      <c r="S395" s="48">
        <v>399</v>
      </c>
      <c r="T395" s="48"/>
      <c r="U395" s="48">
        <v>399</v>
      </c>
      <c r="V395" s="48">
        <v>399</v>
      </c>
      <c r="W395" s="48">
        <v>399</v>
      </c>
      <c r="X395" s="48">
        <v>399</v>
      </c>
      <c r="Y395" s="48">
        <v>399</v>
      </c>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v>399</v>
      </c>
      <c r="AX395" s="48"/>
      <c r="AY395" s="48">
        <v>399</v>
      </c>
      <c r="AZ395" s="48">
        <v>399</v>
      </c>
      <c r="BA395" s="48">
        <v>399</v>
      </c>
      <c r="BB395" s="48"/>
      <c r="BC395" s="49">
        <v>399</v>
      </c>
      <c r="BD395" s="48">
        <v>399</v>
      </c>
      <c r="BE395" s="48">
        <v>399</v>
      </c>
      <c r="BF395" s="48">
        <v>399</v>
      </c>
      <c r="BG395" s="48">
        <v>399</v>
      </c>
      <c r="BH395" s="48">
        <v>399</v>
      </c>
      <c r="BI395" s="48">
        <v>399</v>
      </c>
      <c r="BJ395" s="48">
        <v>399</v>
      </c>
      <c r="BK395" s="48">
        <v>399</v>
      </c>
      <c r="BL395" s="48">
        <v>399</v>
      </c>
      <c r="BM395" s="48">
        <v>399</v>
      </c>
      <c r="BN395" s="48">
        <v>399</v>
      </c>
      <c r="BO395" s="48">
        <v>399</v>
      </c>
      <c r="BP395" s="48">
        <v>399</v>
      </c>
      <c r="BQ395" s="48">
        <v>399</v>
      </c>
      <c r="BR395" s="48">
        <v>399</v>
      </c>
      <c r="BS395" s="48">
        <v>399</v>
      </c>
      <c r="BT395" s="48">
        <v>399</v>
      </c>
      <c r="BU395" s="48">
        <v>399</v>
      </c>
      <c r="BV395" s="48">
        <v>399</v>
      </c>
      <c r="BW395" s="48">
        <v>399</v>
      </c>
      <c r="BX395" s="48">
        <v>399</v>
      </c>
      <c r="BY395" s="48">
        <v>399</v>
      </c>
      <c r="BZ395" s="48">
        <v>399</v>
      </c>
      <c r="CA395" s="48">
        <v>399</v>
      </c>
      <c r="CB395" s="48"/>
      <c r="CC395" s="48"/>
      <c r="CD395" s="48"/>
      <c r="CE395" s="48">
        <v>399</v>
      </c>
      <c r="CF395" s="48"/>
      <c r="CG395" s="48">
        <v>399</v>
      </c>
      <c r="CH395" s="48">
        <v>399</v>
      </c>
      <c r="CI395" s="48">
        <v>399</v>
      </c>
      <c r="CJ395" s="48">
        <v>399</v>
      </c>
      <c r="CK395" s="48">
        <v>399</v>
      </c>
      <c r="CL395" s="48">
        <v>399</v>
      </c>
      <c r="CM395" s="48">
        <v>399</v>
      </c>
      <c r="CN395" s="48">
        <v>399</v>
      </c>
      <c r="CO395" s="48">
        <v>399</v>
      </c>
      <c r="CP395" s="48">
        <v>399</v>
      </c>
      <c r="CQ395" s="48">
        <v>399</v>
      </c>
      <c r="CR395" s="48">
        <v>399</v>
      </c>
      <c r="CS395" s="48">
        <v>399</v>
      </c>
      <c r="CT395" s="48">
        <v>399</v>
      </c>
      <c r="CU395" s="48">
        <v>399</v>
      </c>
      <c r="CV395" s="48">
        <v>399</v>
      </c>
      <c r="CW395" s="48"/>
      <c r="CX395" s="48">
        <v>399</v>
      </c>
      <c r="CY395" s="48">
        <v>399</v>
      </c>
    </row>
    <row r="396" spans="1:103" hidden="1" x14ac:dyDescent="0.25">
      <c r="A396" s="47" t="s">
        <v>10151</v>
      </c>
      <c r="B396" s="48">
        <v>400</v>
      </c>
      <c r="C396" s="48">
        <v>400</v>
      </c>
      <c r="D396" s="48">
        <v>400</v>
      </c>
      <c r="E396" s="48">
        <v>400</v>
      </c>
      <c r="F396" s="48">
        <v>400</v>
      </c>
      <c r="G396" s="48"/>
      <c r="H396" s="48"/>
      <c r="I396" s="48"/>
      <c r="J396" s="48"/>
      <c r="K396" s="48"/>
      <c r="L396" s="48"/>
      <c r="M396" s="48"/>
      <c r="N396" s="48"/>
      <c r="O396" s="48"/>
      <c r="P396" s="48"/>
      <c r="Q396" s="48"/>
      <c r="R396" s="48">
        <v>400</v>
      </c>
      <c r="S396" s="48">
        <v>400</v>
      </c>
      <c r="T396" s="48"/>
      <c r="U396" s="48">
        <v>400</v>
      </c>
      <c r="V396" s="48">
        <v>400</v>
      </c>
      <c r="W396" s="48">
        <v>400</v>
      </c>
      <c r="X396" s="48">
        <v>400</v>
      </c>
      <c r="Y396" s="48">
        <v>400</v>
      </c>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v>400</v>
      </c>
      <c r="AX396" s="48"/>
      <c r="AY396" s="48">
        <v>400</v>
      </c>
      <c r="AZ396" s="48">
        <v>400</v>
      </c>
      <c r="BA396" s="48">
        <v>400</v>
      </c>
      <c r="BB396" s="48"/>
      <c r="BC396" s="49">
        <v>400</v>
      </c>
      <c r="BD396" s="48">
        <v>400</v>
      </c>
      <c r="BE396" s="48">
        <v>400</v>
      </c>
      <c r="BF396" s="48">
        <v>400</v>
      </c>
      <c r="BG396" s="48">
        <v>400</v>
      </c>
      <c r="BH396" s="48">
        <v>400</v>
      </c>
      <c r="BI396" s="48">
        <v>400</v>
      </c>
      <c r="BJ396" s="48">
        <v>400</v>
      </c>
      <c r="BK396" s="48">
        <v>400</v>
      </c>
      <c r="BL396" s="48">
        <v>400</v>
      </c>
      <c r="BM396" s="48">
        <v>400</v>
      </c>
      <c r="BN396" s="48">
        <v>400</v>
      </c>
      <c r="BO396" s="48"/>
      <c r="BP396" s="48">
        <v>400</v>
      </c>
      <c r="BQ396" s="48">
        <v>400</v>
      </c>
      <c r="BR396" s="48">
        <v>400</v>
      </c>
      <c r="BS396" s="48">
        <v>400</v>
      </c>
      <c r="BT396" s="48">
        <v>400</v>
      </c>
      <c r="BU396" s="48">
        <v>400</v>
      </c>
      <c r="BV396" s="48">
        <v>400</v>
      </c>
      <c r="BW396" s="48">
        <v>400</v>
      </c>
      <c r="BX396" s="48">
        <v>400</v>
      </c>
      <c r="BY396" s="48">
        <v>400</v>
      </c>
      <c r="BZ396" s="48">
        <v>400</v>
      </c>
      <c r="CA396" s="48">
        <v>400</v>
      </c>
      <c r="CB396" s="48"/>
      <c r="CC396" s="48"/>
      <c r="CD396" s="48"/>
      <c r="CE396" s="48">
        <v>400</v>
      </c>
      <c r="CF396" s="48"/>
      <c r="CG396" s="48">
        <v>400</v>
      </c>
      <c r="CH396" s="48">
        <v>400</v>
      </c>
      <c r="CI396" s="48">
        <v>400</v>
      </c>
      <c r="CJ396" s="48">
        <v>400</v>
      </c>
      <c r="CK396" s="48">
        <v>400</v>
      </c>
      <c r="CL396" s="48">
        <v>400</v>
      </c>
      <c r="CM396" s="48">
        <v>400</v>
      </c>
      <c r="CN396" s="48">
        <v>400</v>
      </c>
      <c r="CO396" s="48">
        <v>400</v>
      </c>
      <c r="CP396" s="48">
        <v>400</v>
      </c>
      <c r="CQ396" s="48">
        <v>400</v>
      </c>
      <c r="CR396" s="48">
        <v>400</v>
      </c>
      <c r="CS396" s="48">
        <v>400</v>
      </c>
      <c r="CT396" s="48">
        <v>400</v>
      </c>
      <c r="CU396" s="48">
        <v>400</v>
      </c>
      <c r="CV396" s="48">
        <v>400</v>
      </c>
      <c r="CW396" s="48"/>
      <c r="CX396" s="48">
        <v>400</v>
      </c>
      <c r="CY396" s="48">
        <v>400</v>
      </c>
    </row>
    <row r="397" spans="1:103" hidden="1" x14ac:dyDescent="0.25">
      <c r="A397" s="47" t="s">
        <v>10151</v>
      </c>
      <c r="B397" s="48">
        <v>401</v>
      </c>
      <c r="C397" s="48">
        <v>401</v>
      </c>
      <c r="D397" s="48">
        <v>401</v>
      </c>
      <c r="E397" s="48">
        <v>401</v>
      </c>
      <c r="F397" s="48">
        <v>401</v>
      </c>
      <c r="G397" s="48"/>
      <c r="H397" s="48"/>
      <c r="I397" s="48"/>
      <c r="J397" s="48"/>
      <c r="K397" s="48"/>
      <c r="L397" s="48"/>
      <c r="M397" s="48"/>
      <c r="N397" s="48"/>
      <c r="O397" s="48"/>
      <c r="P397" s="48"/>
      <c r="Q397" s="48"/>
      <c r="R397" s="48">
        <v>401</v>
      </c>
      <c r="S397" s="48">
        <v>401</v>
      </c>
      <c r="T397" s="48"/>
      <c r="U397" s="48">
        <v>401</v>
      </c>
      <c r="V397" s="48">
        <v>401</v>
      </c>
      <c r="W397" s="48">
        <v>401</v>
      </c>
      <c r="X397" s="48">
        <v>401</v>
      </c>
      <c r="Y397" s="48">
        <v>401</v>
      </c>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v>401</v>
      </c>
      <c r="AX397" s="48"/>
      <c r="AY397" s="48">
        <v>401</v>
      </c>
      <c r="AZ397" s="48">
        <v>401</v>
      </c>
      <c r="BA397" s="48">
        <v>401</v>
      </c>
      <c r="BB397" s="48"/>
      <c r="BC397" s="49">
        <v>401</v>
      </c>
      <c r="BD397" s="48">
        <v>401</v>
      </c>
      <c r="BE397" s="48">
        <v>401</v>
      </c>
      <c r="BF397" s="48">
        <v>401</v>
      </c>
      <c r="BG397" s="48">
        <v>401</v>
      </c>
      <c r="BH397" s="48">
        <v>401</v>
      </c>
      <c r="BI397" s="48">
        <v>401</v>
      </c>
      <c r="BJ397" s="48">
        <v>401</v>
      </c>
      <c r="BK397" s="48">
        <v>401</v>
      </c>
      <c r="BL397" s="48">
        <v>401</v>
      </c>
      <c r="BM397" s="48">
        <v>401</v>
      </c>
      <c r="BN397" s="48">
        <v>401</v>
      </c>
      <c r="BO397" s="48">
        <v>401</v>
      </c>
      <c r="BP397" s="48">
        <v>401</v>
      </c>
      <c r="BQ397" s="48">
        <v>401</v>
      </c>
      <c r="BR397" s="48">
        <v>401</v>
      </c>
      <c r="BS397" s="48">
        <v>401</v>
      </c>
      <c r="BT397" s="48">
        <v>401</v>
      </c>
      <c r="BU397" s="48">
        <v>401</v>
      </c>
      <c r="BV397" s="48">
        <v>401</v>
      </c>
      <c r="BW397" s="48">
        <v>401</v>
      </c>
      <c r="BX397" s="48">
        <v>401</v>
      </c>
      <c r="BY397" s="48">
        <v>401</v>
      </c>
      <c r="BZ397" s="48">
        <v>401</v>
      </c>
      <c r="CA397" s="48">
        <v>401</v>
      </c>
      <c r="CB397" s="48">
        <v>401</v>
      </c>
      <c r="CC397" s="48">
        <v>401</v>
      </c>
      <c r="CD397" s="48">
        <v>401</v>
      </c>
      <c r="CE397" s="48">
        <v>401</v>
      </c>
      <c r="CF397" s="48">
        <v>401</v>
      </c>
      <c r="CG397" s="48">
        <v>401</v>
      </c>
      <c r="CH397" s="48"/>
      <c r="CI397" s="48">
        <v>401</v>
      </c>
      <c r="CJ397" s="48">
        <v>401</v>
      </c>
      <c r="CK397" s="48">
        <v>401</v>
      </c>
      <c r="CL397" s="48">
        <v>401</v>
      </c>
      <c r="CM397" s="48">
        <v>401</v>
      </c>
      <c r="CN397" s="48">
        <v>401</v>
      </c>
      <c r="CO397" s="48">
        <v>401</v>
      </c>
      <c r="CP397" s="48">
        <v>401</v>
      </c>
      <c r="CQ397" s="48">
        <v>401</v>
      </c>
      <c r="CR397" s="48">
        <v>401</v>
      </c>
      <c r="CS397" s="48">
        <v>401</v>
      </c>
      <c r="CT397" s="48">
        <v>401</v>
      </c>
      <c r="CU397" s="48"/>
      <c r="CV397" s="48">
        <v>401</v>
      </c>
      <c r="CW397" s="48"/>
      <c r="CX397" s="48">
        <v>401</v>
      </c>
      <c r="CY397" s="48">
        <v>401</v>
      </c>
    </row>
    <row r="398" spans="1:103" hidden="1" x14ac:dyDescent="0.25">
      <c r="A398" s="47" t="s">
        <v>10151</v>
      </c>
      <c r="B398" s="48">
        <v>402</v>
      </c>
      <c r="C398" s="48">
        <v>402</v>
      </c>
      <c r="D398" s="48">
        <v>402</v>
      </c>
      <c r="E398" s="48">
        <v>402</v>
      </c>
      <c r="F398" s="48">
        <v>402</v>
      </c>
      <c r="G398" s="48"/>
      <c r="H398" s="48"/>
      <c r="I398" s="48"/>
      <c r="J398" s="48"/>
      <c r="K398" s="48"/>
      <c r="L398" s="48"/>
      <c r="M398" s="48"/>
      <c r="N398" s="48"/>
      <c r="O398" s="48"/>
      <c r="P398" s="48"/>
      <c r="Q398" s="48"/>
      <c r="R398" s="48">
        <v>402</v>
      </c>
      <c r="S398" s="48">
        <v>402</v>
      </c>
      <c r="T398" s="48"/>
      <c r="U398" s="48"/>
      <c r="V398" s="48">
        <v>402</v>
      </c>
      <c r="W398" s="48">
        <v>402</v>
      </c>
      <c r="X398" s="48">
        <v>402</v>
      </c>
      <c r="Y398" s="48">
        <v>402</v>
      </c>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v>402</v>
      </c>
      <c r="AX398" s="48"/>
      <c r="AY398" s="48">
        <v>402</v>
      </c>
      <c r="AZ398" s="48">
        <v>402</v>
      </c>
      <c r="BA398" s="48">
        <v>402</v>
      </c>
      <c r="BB398" s="48"/>
      <c r="BC398" s="49">
        <v>402</v>
      </c>
      <c r="BD398" s="48">
        <v>402</v>
      </c>
      <c r="BE398" s="48">
        <v>402</v>
      </c>
      <c r="BF398" s="48">
        <v>402</v>
      </c>
      <c r="BG398" s="48">
        <v>402</v>
      </c>
      <c r="BH398" s="48">
        <v>402</v>
      </c>
      <c r="BI398" s="48">
        <v>402</v>
      </c>
      <c r="BJ398" s="48">
        <v>402</v>
      </c>
      <c r="BK398" s="48">
        <v>402</v>
      </c>
      <c r="BL398" s="48">
        <v>402</v>
      </c>
      <c r="BM398" s="48">
        <v>402</v>
      </c>
      <c r="BN398" s="48">
        <v>402</v>
      </c>
      <c r="BO398" s="48">
        <v>402</v>
      </c>
      <c r="BP398" s="48">
        <v>402</v>
      </c>
      <c r="BQ398" s="48">
        <v>402</v>
      </c>
      <c r="BR398" s="48">
        <v>402</v>
      </c>
      <c r="BS398" s="48">
        <v>402</v>
      </c>
      <c r="BT398" s="48">
        <v>402</v>
      </c>
      <c r="BU398" s="48">
        <v>402</v>
      </c>
      <c r="BV398" s="48">
        <v>402</v>
      </c>
      <c r="BW398" s="48">
        <v>402</v>
      </c>
      <c r="BX398" s="48">
        <v>402</v>
      </c>
      <c r="BY398" s="48">
        <v>402</v>
      </c>
      <c r="BZ398" s="48">
        <v>402</v>
      </c>
      <c r="CA398" s="48">
        <v>402</v>
      </c>
      <c r="CB398" s="48">
        <v>402</v>
      </c>
      <c r="CC398" s="48"/>
      <c r="CD398" s="48">
        <v>402</v>
      </c>
      <c r="CE398" s="48">
        <v>402</v>
      </c>
      <c r="CF398" s="48">
        <v>402</v>
      </c>
      <c r="CG398" s="48">
        <v>402</v>
      </c>
      <c r="CH398" s="48">
        <v>402</v>
      </c>
      <c r="CI398" s="48">
        <v>402</v>
      </c>
      <c r="CJ398" s="48">
        <v>402</v>
      </c>
      <c r="CK398" s="48">
        <v>402</v>
      </c>
      <c r="CL398" s="48"/>
      <c r="CM398" s="48"/>
      <c r="CN398" s="48">
        <v>402</v>
      </c>
      <c r="CO398" s="48">
        <v>402</v>
      </c>
      <c r="CP398" s="48">
        <v>402</v>
      </c>
      <c r="CQ398" s="48">
        <v>402</v>
      </c>
      <c r="CR398" s="48">
        <v>402</v>
      </c>
      <c r="CS398" s="48">
        <v>402</v>
      </c>
      <c r="CT398" s="48">
        <v>402</v>
      </c>
      <c r="CU398" s="48"/>
      <c r="CV398" s="48">
        <v>402</v>
      </c>
      <c r="CW398" s="48"/>
      <c r="CX398" s="48">
        <v>402</v>
      </c>
      <c r="CY398" s="48">
        <v>402</v>
      </c>
    </row>
    <row r="399" spans="1:103" hidden="1" x14ac:dyDescent="0.25">
      <c r="A399" s="47" t="s">
        <v>10151</v>
      </c>
      <c r="B399" s="48">
        <v>403</v>
      </c>
      <c r="C399" s="48">
        <v>403</v>
      </c>
      <c r="D399" s="48">
        <v>403</v>
      </c>
      <c r="E399" s="48">
        <v>403</v>
      </c>
      <c r="F399" s="48">
        <v>403</v>
      </c>
      <c r="G399" s="48"/>
      <c r="H399" s="48"/>
      <c r="I399" s="48"/>
      <c r="J399" s="48"/>
      <c r="K399" s="48"/>
      <c r="L399" s="48"/>
      <c r="M399" s="48"/>
      <c r="N399" s="48"/>
      <c r="O399" s="48"/>
      <c r="P399" s="48"/>
      <c r="Q399" s="48"/>
      <c r="R399" s="48">
        <v>403</v>
      </c>
      <c r="S399" s="48">
        <v>403</v>
      </c>
      <c r="T399" s="48"/>
      <c r="U399" s="48">
        <v>403</v>
      </c>
      <c r="V399" s="48">
        <v>403</v>
      </c>
      <c r="W399" s="48">
        <v>403</v>
      </c>
      <c r="X399" s="48">
        <v>403</v>
      </c>
      <c r="Y399" s="48">
        <v>403</v>
      </c>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v>403</v>
      </c>
      <c r="AX399" s="48"/>
      <c r="AY399" s="48">
        <v>403</v>
      </c>
      <c r="AZ399" s="48">
        <v>403</v>
      </c>
      <c r="BA399" s="48">
        <v>403</v>
      </c>
      <c r="BB399" s="48"/>
      <c r="BC399" s="49">
        <v>403</v>
      </c>
      <c r="BD399" s="48">
        <v>403</v>
      </c>
      <c r="BE399" s="48">
        <v>403</v>
      </c>
      <c r="BF399" s="48">
        <v>403</v>
      </c>
      <c r="BG399" s="48">
        <v>403</v>
      </c>
      <c r="BH399" s="48">
        <v>403</v>
      </c>
      <c r="BI399" s="48">
        <v>403</v>
      </c>
      <c r="BJ399" s="48">
        <v>403</v>
      </c>
      <c r="BK399" s="48">
        <v>403</v>
      </c>
      <c r="BL399" s="48">
        <v>403</v>
      </c>
      <c r="BM399" s="48">
        <v>403</v>
      </c>
      <c r="BN399" s="48">
        <v>403</v>
      </c>
      <c r="BO399" s="48"/>
      <c r="BP399" s="48">
        <v>403</v>
      </c>
      <c r="BQ399" s="48">
        <v>403</v>
      </c>
      <c r="BR399" s="48">
        <v>403</v>
      </c>
      <c r="BS399" s="48">
        <v>403</v>
      </c>
      <c r="BT399" s="48">
        <v>403</v>
      </c>
      <c r="BU399" s="48">
        <v>403</v>
      </c>
      <c r="BV399" s="48">
        <v>403</v>
      </c>
      <c r="BW399" s="48">
        <v>403</v>
      </c>
      <c r="BX399" s="48">
        <v>403</v>
      </c>
      <c r="BY399" s="48">
        <v>403</v>
      </c>
      <c r="BZ399" s="48">
        <v>403</v>
      </c>
      <c r="CA399" s="48">
        <v>403</v>
      </c>
      <c r="CB399" s="48">
        <v>403</v>
      </c>
      <c r="CC399" s="48"/>
      <c r="CD399" s="48">
        <v>403</v>
      </c>
      <c r="CE399" s="48">
        <v>403</v>
      </c>
      <c r="CF399" s="48">
        <v>403</v>
      </c>
      <c r="CG399" s="48">
        <v>403</v>
      </c>
      <c r="CH399" s="48">
        <v>403</v>
      </c>
      <c r="CI399" s="48">
        <v>403</v>
      </c>
      <c r="CJ399" s="48">
        <v>403</v>
      </c>
      <c r="CK399" s="48">
        <v>403</v>
      </c>
      <c r="CL399" s="48">
        <v>403</v>
      </c>
      <c r="CM399" s="48">
        <v>403</v>
      </c>
      <c r="CN399" s="48">
        <v>403</v>
      </c>
      <c r="CO399" s="48">
        <v>403</v>
      </c>
      <c r="CP399" s="48">
        <v>403</v>
      </c>
      <c r="CQ399" s="48">
        <v>403</v>
      </c>
      <c r="CR399" s="48">
        <v>403</v>
      </c>
      <c r="CS399" s="48">
        <v>403</v>
      </c>
      <c r="CT399" s="48">
        <v>403</v>
      </c>
      <c r="CU399" s="48"/>
      <c r="CV399" s="48">
        <v>403</v>
      </c>
      <c r="CW399" s="48"/>
      <c r="CX399" s="48">
        <v>403</v>
      </c>
      <c r="CY399" s="48">
        <v>403</v>
      </c>
    </row>
    <row r="400" spans="1:103" hidden="1" x14ac:dyDescent="0.25">
      <c r="A400" s="5" t="s">
        <v>10150</v>
      </c>
      <c r="B400" s="21"/>
      <c r="C400" s="21">
        <v>404</v>
      </c>
      <c r="D400" s="21">
        <v>404</v>
      </c>
      <c r="E400" s="21">
        <v>404</v>
      </c>
      <c r="F400" s="21">
        <v>404</v>
      </c>
      <c r="G400" s="21"/>
      <c r="H400" s="21"/>
      <c r="I400" s="21"/>
      <c r="J400" s="21"/>
      <c r="K400" s="21"/>
      <c r="L400" s="21"/>
      <c r="M400" s="21"/>
      <c r="N400" s="21"/>
      <c r="O400" s="21"/>
      <c r="P400" s="21"/>
      <c r="Q400" s="21"/>
      <c r="R400" s="21">
        <v>404</v>
      </c>
      <c r="S400" s="21">
        <v>404</v>
      </c>
      <c r="T400" s="21"/>
      <c r="U400" s="21">
        <v>404</v>
      </c>
      <c r="V400" s="21">
        <v>404</v>
      </c>
      <c r="W400" s="21"/>
      <c r="X400" s="21">
        <v>404</v>
      </c>
      <c r="Y400" s="21">
        <v>404</v>
      </c>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v>404</v>
      </c>
      <c r="AX400" s="21"/>
      <c r="AY400" s="21">
        <v>404</v>
      </c>
      <c r="AZ400" s="21">
        <v>404</v>
      </c>
      <c r="BA400" s="21">
        <v>404</v>
      </c>
      <c r="BB400" s="21"/>
      <c r="BC400" s="46">
        <v>404</v>
      </c>
      <c r="BD400" s="21">
        <v>404</v>
      </c>
      <c r="BE400" s="21">
        <v>404</v>
      </c>
      <c r="BF400" s="21">
        <v>404</v>
      </c>
      <c r="BG400" s="21">
        <v>404</v>
      </c>
      <c r="BH400" s="21">
        <v>404</v>
      </c>
      <c r="BI400" s="21">
        <v>404</v>
      </c>
      <c r="BJ400" s="21">
        <v>404</v>
      </c>
      <c r="BK400" s="21">
        <v>404</v>
      </c>
      <c r="BL400" s="21">
        <v>404</v>
      </c>
      <c r="BM400" s="21">
        <v>404</v>
      </c>
      <c r="BN400" s="21">
        <v>404</v>
      </c>
      <c r="BO400" s="21"/>
      <c r="BP400" s="21">
        <v>404</v>
      </c>
      <c r="BQ400" s="21">
        <v>404</v>
      </c>
      <c r="BR400" s="21">
        <v>404</v>
      </c>
      <c r="BS400" s="21">
        <v>404</v>
      </c>
      <c r="BT400" s="21">
        <v>404</v>
      </c>
      <c r="BU400" s="21">
        <v>404</v>
      </c>
      <c r="BV400" s="21">
        <v>404</v>
      </c>
      <c r="BW400" s="21">
        <v>404</v>
      </c>
      <c r="BX400" s="21">
        <v>404</v>
      </c>
      <c r="BY400" s="21">
        <v>404</v>
      </c>
      <c r="BZ400" s="21">
        <v>404</v>
      </c>
      <c r="CA400" s="21">
        <v>404</v>
      </c>
      <c r="CB400" s="21">
        <v>404</v>
      </c>
      <c r="CC400" s="21"/>
      <c r="CD400" s="21">
        <v>404</v>
      </c>
      <c r="CE400" s="21">
        <v>404</v>
      </c>
      <c r="CF400" s="21">
        <v>404</v>
      </c>
      <c r="CG400" s="21">
        <v>404</v>
      </c>
      <c r="CH400" s="21">
        <v>404</v>
      </c>
      <c r="CI400" s="21">
        <v>404</v>
      </c>
      <c r="CJ400" s="21">
        <v>404</v>
      </c>
      <c r="CK400" s="21">
        <v>404</v>
      </c>
      <c r="CL400" s="21">
        <v>404</v>
      </c>
      <c r="CM400" s="21">
        <v>404</v>
      </c>
      <c r="CN400" s="21">
        <v>404</v>
      </c>
      <c r="CO400" s="21">
        <v>404</v>
      </c>
      <c r="CP400" s="21">
        <v>404</v>
      </c>
      <c r="CQ400" s="21">
        <v>404</v>
      </c>
      <c r="CR400" s="21">
        <v>404</v>
      </c>
      <c r="CS400" s="21">
        <v>404</v>
      </c>
      <c r="CT400" s="21">
        <v>404</v>
      </c>
      <c r="CU400" s="21">
        <v>404</v>
      </c>
      <c r="CV400" s="21">
        <v>404</v>
      </c>
      <c r="CW400" s="21"/>
      <c r="CX400" s="21">
        <v>404</v>
      </c>
      <c r="CY400" s="21">
        <v>404</v>
      </c>
    </row>
    <row r="401" spans="1:103" hidden="1" x14ac:dyDescent="0.25">
      <c r="A401" s="47" t="s">
        <v>10151</v>
      </c>
      <c r="B401" s="48">
        <v>405</v>
      </c>
      <c r="C401" s="48">
        <v>405</v>
      </c>
      <c r="D401" s="48">
        <v>405</v>
      </c>
      <c r="E401" s="48">
        <v>405</v>
      </c>
      <c r="F401" s="48">
        <v>405</v>
      </c>
      <c r="G401" s="48"/>
      <c r="H401" s="48"/>
      <c r="I401" s="48"/>
      <c r="J401" s="48"/>
      <c r="K401" s="48"/>
      <c r="L401" s="48"/>
      <c r="M401" s="48"/>
      <c r="N401" s="48"/>
      <c r="O401" s="48"/>
      <c r="P401" s="48"/>
      <c r="Q401" s="48"/>
      <c r="R401" s="48">
        <v>405</v>
      </c>
      <c r="S401" s="48">
        <v>405</v>
      </c>
      <c r="T401" s="48"/>
      <c r="U401" s="48">
        <v>405</v>
      </c>
      <c r="V401" s="48">
        <v>405</v>
      </c>
      <c r="W401" s="48">
        <v>405</v>
      </c>
      <c r="X401" s="48">
        <v>405</v>
      </c>
      <c r="Y401" s="48">
        <v>405</v>
      </c>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v>405</v>
      </c>
      <c r="AX401" s="48"/>
      <c r="AY401" s="48">
        <v>405</v>
      </c>
      <c r="AZ401" s="48">
        <v>405</v>
      </c>
      <c r="BA401" s="48">
        <v>405</v>
      </c>
      <c r="BB401" s="48"/>
      <c r="BC401" s="49">
        <v>405</v>
      </c>
      <c r="BD401" s="48">
        <v>405</v>
      </c>
      <c r="BE401" s="48">
        <v>405</v>
      </c>
      <c r="BF401" s="48">
        <v>405</v>
      </c>
      <c r="BG401" s="48">
        <v>405</v>
      </c>
      <c r="BH401" s="48">
        <v>405</v>
      </c>
      <c r="BI401" s="48">
        <v>405</v>
      </c>
      <c r="BJ401" s="48">
        <v>405</v>
      </c>
      <c r="BK401" s="48">
        <v>405</v>
      </c>
      <c r="BL401" s="48">
        <v>405</v>
      </c>
      <c r="BM401" s="48">
        <v>405</v>
      </c>
      <c r="BN401" s="48"/>
      <c r="BO401" s="48">
        <v>405</v>
      </c>
      <c r="BP401" s="48">
        <v>405</v>
      </c>
      <c r="BQ401" s="48">
        <v>405</v>
      </c>
      <c r="BR401" s="48">
        <v>405</v>
      </c>
      <c r="BS401" s="48">
        <v>405</v>
      </c>
      <c r="BT401" s="48">
        <v>405</v>
      </c>
      <c r="BU401" s="48">
        <v>405</v>
      </c>
      <c r="BV401" s="48">
        <v>405</v>
      </c>
      <c r="BW401" s="48">
        <v>405</v>
      </c>
      <c r="BX401" s="48">
        <v>405</v>
      </c>
      <c r="BY401" s="48">
        <v>405</v>
      </c>
      <c r="BZ401" s="48">
        <v>405</v>
      </c>
      <c r="CA401" s="48">
        <v>405</v>
      </c>
      <c r="CB401" s="48">
        <v>405</v>
      </c>
      <c r="CC401" s="48">
        <v>405</v>
      </c>
      <c r="CD401" s="48">
        <v>405</v>
      </c>
      <c r="CE401" s="48">
        <v>405</v>
      </c>
      <c r="CF401" s="48">
        <v>405</v>
      </c>
      <c r="CG401" s="48">
        <v>405</v>
      </c>
      <c r="CH401" s="48">
        <v>405</v>
      </c>
      <c r="CI401" s="48">
        <v>405</v>
      </c>
      <c r="CJ401" s="48">
        <v>405</v>
      </c>
      <c r="CK401" s="48">
        <v>405</v>
      </c>
      <c r="CL401" s="48">
        <v>405</v>
      </c>
      <c r="CM401" s="48">
        <v>405</v>
      </c>
      <c r="CN401" s="48">
        <v>405</v>
      </c>
      <c r="CO401" s="48">
        <v>405</v>
      </c>
      <c r="CP401" s="48">
        <v>405</v>
      </c>
      <c r="CQ401" s="48">
        <v>405</v>
      </c>
      <c r="CR401" s="48">
        <v>405</v>
      </c>
      <c r="CS401" s="48">
        <v>405</v>
      </c>
      <c r="CT401" s="48">
        <v>405</v>
      </c>
      <c r="CU401" s="48">
        <v>405</v>
      </c>
      <c r="CV401" s="48">
        <v>405</v>
      </c>
      <c r="CW401" s="48"/>
      <c r="CX401" s="48">
        <v>405</v>
      </c>
      <c r="CY401" s="48">
        <v>405</v>
      </c>
    </row>
    <row r="402" spans="1:103" hidden="1" x14ac:dyDescent="0.25">
      <c r="A402" s="47" t="s">
        <v>10151</v>
      </c>
      <c r="B402" s="48">
        <v>406</v>
      </c>
      <c r="C402" s="48">
        <v>406</v>
      </c>
      <c r="D402" s="48">
        <v>406</v>
      </c>
      <c r="E402" s="48">
        <v>406</v>
      </c>
      <c r="F402" s="48">
        <v>406</v>
      </c>
      <c r="G402" s="48"/>
      <c r="H402" s="48"/>
      <c r="I402" s="48"/>
      <c r="J402" s="48"/>
      <c r="K402" s="48"/>
      <c r="L402" s="48"/>
      <c r="M402" s="48"/>
      <c r="N402" s="48"/>
      <c r="O402" s="48"/>
      <c r="P402" s="48"/>
      <c r="Q402" s="48"/>
      <c r="R402" s="48">
        <v>406</v>
      </c>
      <c r="S402" s="48">
        <v>406</v>
      </c>
      <c r="T402" s="48"/>
      <c r="U402" s="48">
        <v>406</v>
      </c>
      <c r="V402" s="48">
        <v>406</v>
      </c>
      <c r="W402" s="48">
        <v>406</v>
      </c>
      <c r="X402" s="48">
        <v>406</v>
      </c>
      <c r="Y402" s="48">
        <v>406</v>
      </c>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v>406</v>
      </c>
      <c r="AX402" s="48"/>
      <c r="AY402" s="48">
        <v>406</v>
      </c>
      <c r="AZ402" s="48">
        <v>406</v>
      </c>
      <c r="BA402" s="48">
        <v>406</v>
      </c>
      <c r="BB402" s="48"/>
      <c r="BC402" s="49">
        <v>406</v>
      </c>
      <c r="BD402" s="48">
        <v>406</v>
      </c>
      <c r="BE402" s="48">
        <v>406</v>
      </c>
      <c r="BF402" s="48">
        <v>406</v>
      </c>
      <c r="BG402" s="48">
        <v>406</v>
      </c>
      <c r="BH402" s="48">
        <v>406</v>
      </c>
      <c r="BI402" s="48">
        <v>406</v>
      </c>
      <c r="BJ402" s="48">
        <v>406</v>
      </c>
      <c r="BK402" s="48">
        <v>406</v>
      </c>
      <c r="BL402" s="48">
        <v>406</v>
      </c>
      <c r="BM402" s="48">
        <v>406</v>
      </c>
      <c r="BN402" s="48"/>
      <c r="BO402" s="48"/>
      <c r="BP402" s="48">
        <v>406</v>
      </c>
      <c r="BQ402" s="48">
        <v>406</v>
      </c>
      <c r="BR402" s="48">
        <v>406</v>
      </c>
      <c r="BS402" s="48">
        <v>406</v>
      </c>
      <c r="BT402" s="48">
        <v>406</v>
      </c>
      <c r="BU402" s="48">
        <v>406</v>
      </c>
      <c r="BV402" s="48">
        <v>406</v>
      </c>
      <c r="BW402" s="48">
        <v>406</v>
      </c>
      <c r="BX402" s="48">
        <v>406</v>
      </c>
      <c r="BY402" s="48">
        <v>406</v>
      </c>
      <c r="BZ402" s="48">
        <v>406</v>
      </c>
      <c r="CA402" s="48">
        <v>406</v>
      </c>
      <c r="CB402" s="48">
        <v>406</v>
      </c>
      <c r="CC402" s="48"/>
      <c r="CD402" s="48"/>
      <c r="CE402" s="48">
        <v>406</v>
      </c>
      <c r="CF402" s="48">
        <v>406</v>
      </c>
      <c r="CG402" s="48">
        <v>406</v>
      </c>
      <c r="CH402" s="48">
        <v>406</v>
      </c>
      <c r="CI402" s="48">
        <v>406</v>
      </c>
      <c r="CJ402" s="48">
        <v>406</v>
      </c>
      <c r="CK402" s="48">
        <v>406</v>
      </c>
      <c r="CL402" s="48">
        <v>406</v>
      </c>
      <c r="CM402" s="48"/>
      <c r="CN402" s="48">
        <v>406</v>
      </c>
      <c r="CO402" s="48">
        <v>406</v>
      </c>
      <c r="CP402" s="48">
        <v>406</v>
      </c>
      <c r="CQ402" s="48">
        <v>406</v>
      </c>
      <c r="CR402" s="48">
        <v>406</v>
      </c>
      <c r="CS402" s="48">
        <v>406</v>
      </c>
      <c r="CT402" s="48">
        <v>406</v>
      </c>
      <c r="CU402" s="48"/>
      <c r="CV402" s="48">
        <v>406</v>
      </c>
      <c r="CW402" s="48"/>
      <c r="CX402" s="48">
        <v>406</v>
      </c>
      <c r="CY402" s="48">
        <v>406</v>
      </c>
    </row>
    <row r="403" spans="1:103" hidden="1" x14ac:dyDescent="0.25">
      <c r="A403" s="47" t="s">
        <v>10151</v>
      </c>
      <c r="B403" s="48">
        <v>407</v>
      </c>
      <c r="C403" s="48">
        <v>407</v>
      </c>
      <c r="D403" s="48">
        <v>407</v>
      </c>
      <c r="E403" s="48">
        <v>407</v>
      </c>
      <c r="F403" s="48">
        <v>407</v>
      </c>
      <c r="G403" s="48"/>
      <c r="H403" s="48"/>
      <c r="I403" s="48"/>
      <c r="J403" s="48"/>
      <c r="K403" s="48"/>
      <c r="L403" s="48"/>
      <c r="M403" s="48"/>
      <c r="N403" s="48"/>
      <c r="O403" s="48"/>
      <c r="P403" s="48"/>
      <c r="Q403" s="48"/>
      <c r="R403" s="48">
        <v>407</v>
      </c>
      <c r="S403" s="48">
        <v>407</v>
      </c>
      <c r="T403" s="48"/>
      <c r="U403" s="48">
        <v>407</v>
      </c>
      <c r="V403" s="48">
        <v>407</v>
      </c>
      <c r="W403" s="48">
        <v>407</v>
      </c>
      <c r="X403" s="48">
        <v>407</v>
      </c>
      <c r="Y403" s="48">
        <v>407</v>
      </c>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v>407</v>
      </c>
      <c r="AX403" s="48"/>
      <c r="AY403" s="48">
        <v>407</v>
      </c>
      <c r="AZ403" s="48">
        <v>407</v>
      </c>
      <c r="BA403" s="48">
        <v>407</v>
      </c>
      <c r="BB403" s="48"/>
      <c r="BC403" s="49">
        <v>407</v>
      </c>
      <c r="BD403" s="48">
        <v>407</v>
      </c>
      <c r="BE403" s="48">
        <v>407</v>
      </c>
      <c r="BF403" s="48">
        <v>407</v>
      </c>
      <c r="BG403" s="48">
        <v>407</v>
      </c>
      <c r="BH403" s="48">
        <v>407</v>
      </c>
      <c r="BI403" s="48">
        <v>407</v>
      </c>
      <c r="BJ403" s="48">
        <v>407</v>
      </c>
      <c r="BK403" s="48">
        <v>407</v>
      </c>
      <c r="BL403" s="48">
        <v>407</v>
      </c>
      <c r="BM403" s="48">
        <v>407</v>
      </c>
      <c r="BN403" s="48">
        <v>407</v>
      </c>
      <c r="BO403" s="48"/>
      <c r="BP403" s="48">
        <v>407</v>
      </c>
      <c r="BQ403" s="48">
        <v>407</v>
      </c>
      <c r="BR403" s="48">
        <v>407</v>
      </c>
      <c r="BS403" s="48">
        <v>407</v>
      </c>
      <c r="BT403" s="48">
        <v>407</v>
      </c>
      <c r="BU403" s="48">
        <v>407</v>
      </c>
      <c r="BV403" s="48">
        <v>407</v>
      </c>
      <c r="BW403" s="48">
        <v>407</v>
      </c>
      <c r="BX403" s="48">
        <v>407</v>
      </c>
      <c r="BY403" s="48">
        <v>407</v>
      </c>
      <c r="BZ403" s="48">
        <v>407</v>
      </c>
      <c r="CA403" s="48">
        <v>407</v>
      </c>
      <c r="CB403" s="48">
        <v>407</v>
      </c>
      <c r="CC403" s="48"/>
      <c r="CD403" s="48">
        <v>407</v>
      </c>
      <c r="CE403" s="48">
        <v>407</v>
      </c>
      <c r="CF403" s="48">
        <v>407</v>
      </c>
      <c r="CG403" s="48">
        <v>407</v>
      </c>
      <c r="CH403" s="48"/>
      <c r="CI403" s="48">
        <v>407</v>
      </c>
      <c r="CJ403" s="48">
        <v>407</v>
      </c>
      <c r="CK403" s="48">
        <v>407</v>
      </c>
      <c r="CL403" s="48">
        <v>407</v>
      </c>
      <c r="CM403" s="48">
        <v>407</v>
      </c>
      <c r="CN403" s="48">
        <v>407</v>
      </c>
      <c r="CO403" s="48">
        <v>407</v>
      </c>
      <c r="CP403" s="48">
        <v>407</v>
      </c>
      <c r="CQ403" s="48">
        <v>407</v>
      </c>
      <c r="CR403" s="48">
        <v>407</v>
      </c>
      <c r="CS403" s="48">
        <v>407</v>
      </c>
      <c r="CT403" s="48">
        <v>407</v>
      </c>
      <c r="CU403" s="48">
        <v>407</v>
      </c>
      <c r="CV403" s="48">
        <v>407</v>
      </c>
      <c r="CW403" s="48"/>
      <c r="CX403" s="48">
        <v>407</v>
      </c>
      <c r="CY403" s="48">
        <v>407</v>
      </c>
    </row>
    <row r="404" spans="1:103" hidden="1" x14ac:dyDescent="0.25">
      <c r="A404" s="47" t="s">
        <v>10151</v>
      </c>
      <c r="B404" s="48">
        <v>408</v>
      </c>
      <c r="C404" s="48"/>
      <c r="D404" s="48">
        <v>408</v>
      </c>
      <c r="E404" s="48">
        <v>408</v>
      </c>
      <c r="F404" s="48">
        <v>408</v>
      </c>
      <c r="G404" s="48"/>
      <c r="H404" s="48"/>
      <c r="I404" s="48"/>
      <c r="J404" s="48"/>
      <c r="K404" s="48"/>
      <c r="L404" s="48"/>
      <c r="M404" s="48"/>
      <c r="N404" s="48"/>
      <c r="O404" s="48"/>
      <c r="P404" s="48"/>
      <c r="Q404" s="48"/>
      <c r="R404" s="48">
        <v>408</v>
      </c>
      <c r="S404" s="48">
        <v>408</v>
      </c>
      <c r="T404" s="48"/>
      <c r="U404" s="48">
        <v>408</v>
      </c>
      <c r="V404" s="48">
        <v>408</v>
      </c>
      <c r="W404" s="48">
        <v>408</v>
      </c>
      <c r="X404" s="48">
        <v>408</v>
      </c>
      <c r="Y404" s="48">
        <v>408</v>
      </c>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v>408</v>
      </c>
      <c r="AX404" s="48"/>
      <c r="AY404" s="48">
        <v>408</v>
      </c>
      <c r="AZ404" s="48">
        <v>408</v>
      </c>
      <c r="BA404" s="48"/>
      <c r="BB404" s="48"/>
      <c r="BC404" s="49">
        <v>408</v>
      </c>
      <c r="BD404" s="48">
        <v>408</v>
      </c>
      <c r="BE404" s="48">
        <v>408</v>
      </c>
      <c r="BF404" s="48">
        <v>408</v>
      </c>
      <c r="BG404" s="48">
        <v>408</v>
      </c>
      <c r="BH404" s="48">
        <v>408</v>
      </c>
      <c r="BI404" s="48">
        <v>408</v>
      </c>
      <c r="BJ404" s="48">
        <v>408</v>
      </c>
      <c r="BK404" s="48">
        <v>408</v>
      </c>
      <c r="BL404" s="48">
        <v>408</v>
      </c>
      <c r="BM404" s="48">
        <v>408</v>
      </c>
      <c r="BN404" s="48">
        <v>408</v>
      </c>
      <c r="BO404" s="48"/>
      <c r="BP404" s="48">
        <v>408</v>
      </c>
      <c r="BQ404" s="48">
        <v>408</v>
      </c>
      <c r="BR404" s="48">
        <v>408</v>
      </c>
      <c r="BS404" s="48">
        <v>408</v>
      </c>
      <c r="BT404" s="48">
        <v>408</v>
      </c>
      <c r="BU404" s="48">
        <v>408</v>
      </c>
      <c r="BV404" s="48">
        <v>408</v>
      </c>
      <c r="BW404" s="48">
        <v>408</v>
      </c>
      <c r="BX404" s="48">
        <v>408</v>
      </c>
      <c r="BY404" s="48">
        <v>408</v>
      </c>
      <c r="BZ404" s="48">
        <v>408</v>
      </c>
      <c r="CA404" s="48">
        <v>408</v>
      </c>
      <c r="CB404" s="48">
        <v>408</v>
      </c>
      <c r="CC404" s="48"/>
      <c r="CD404" s="48">
        <v>408</v>
      </c>
      <c r="CE404" s="48">
        <v>408</v>
      </c>
      <c r="CF404" s="48">
        <v>408</v>
      </c>
      <c r="CG404" s="48">
        <v>408</v>
      </c>
      <c r="CH404" s="48">
        <v>408</v>
      </c>
      <c r="CI404" s="48">
        <v>408</v>
      </c>
      <c r="CJ404" s="48">
        <v>408</v>
      </c>
      <c r="CK404" s="48">
        <v>408</v>
      </c>
      <c r="CL404" s="48">
        <v>408</v>
      </c>
      <c r="CM404" s="48"/>
      <c r="CN404" s="48"/>
      <c r="CO404" s="48">
        <v>408</v>
      </c>
      <c r="CP404" s="48">
        <v>408</v>
      </c>
      <c r="CQ404" s="48">
        <v>408</v>
      </c>
      <c r="CR404" s="48">
        <v>408</v>
      </c>
      <c r="CS404" s="48">
        <v>408</v>
      </c>
      <c r="CT404" s="48">
        <v>408</v>
      </c>
      <c r="CU404" s="48">
        <v>408</v>
      </c>
      <c r="CV404" s="48">
        <v>408</v>
      </c>
      <c r="CW404" s="48"/>
      <c r="CX404" s="48">
        <v>408</v>
      </c>
      <c r="CY404" s="48">
        <v>408</v>
      </c>
    </row>
    <row r="405" spans="1:103" hidden="1" x14ac:dyDescent="0.25">
      <c r="A405" s="47" t="s">
        <v>10151</v>
      </c>
      <c r="B405" s="48">
        <v>409</v>
      </c>
      <c r="C405" s="48"/>
      <c r="D405" s="48">
        <v>409</v>
      </c>
      <c r="E405" s="48">
        <v>409</v>
      </c>
      <c r="F405" s="48">
        <v>409</v>
      </c>
      <c r="G405" s="48"/>
      <c r="H405" s="48"/>
      <c r="I405" s="48"/>
      <c r="J405" s="48"/>
      <c r="K405" s="48"/>
      <c r="L405" s="48"/>
      <c r="M405" s="48"/>
      <c r="N405" s="48"/>
      <c r="O405" s="48"/>
      <c r="P405" s="48"/>
      <c r="Q405" s="48"/>
      <c r="R405" s="48">
        <v>409</v>
      </c>
      <c r="S405" s="48">
        <v>409</v>
      </c>
      <c r="T405" s="48"/>
      <c r="U405" s="48">
        <v>409</v>
      </c>
      <c r="V405" s="48">
        <v>409</v>
      </c>
      <c r="W405" s="48">
        <v>409</v>
      </c>
      <c r="X405" s="48">
        <v>409</v>
      </c>
      <c r="Y405" s="48">
        <v>409</v>
      </c>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v>409</v>
      </c>
      <c r="AX405" s="48"/>
      <c r="AY405" s="48">
        <v>409</v>
      </c>
      <c r="AZ405" s="48">
        <v>409</v>
      </c>
      <c r="BA405" s="48"/>
      <c r="BB405" s="48"/>
      <c r="BC405" s="49">
        <v>409</v>
      </c>
      <c r="BD405" s="48">
        <v>409</v>
      </c>
      <c r="BE405" s="48">
        <v>409</v>
      </c>
      <c r="BF405" s="48"/>
      <c r="BG405" s="48"/>
      <c r="BH405" s="48"/>
      <c r="BI405" s="48"/>
      <c r="BJ405" s="48"/>
      <c r="BK405" s="48">
        <v>409</v>
      </c>
      <c r="BL405" s="48">
        <v>409</v>
      </c>
      <c r="BM405" s="48">
        <v>409</v>
      </c>
      <c r="BN405" s="48">
        <v>409</v>
      </c>
      <c r="BO405" s="48"/>
      <c r="BP405" s="48">
        <v>409</v>
      </c>
      <c r="BQ405" s="48">
        <v>409</v>
      </c>
      <c r="BR405" s="48">
        <v>409</v>
      </c>
      <c r="BS405" s="48">
        <v>409</v>
      </c>
      <c r="BT405" s="48">
        <v>409</v>
      </c>
      <c r="BU405" s="48">
        <v>409</v>
      </c>
      <c r="BV405" s="48">
        <v>409</v>
      </c>
      <c r="BW405" s="48">
        <v>409</v>
      </c>
      <c r="BX405" s="48">
        <v>409</v>
      </c>
      <c r="BY405" s="48">
        <v>409</v>
      </c>
      <c r="BZ405" s="48">
        <v>409</v>
      </c>
      <c r="CA405" s="48">
        <v>409</v>
      </c>
      <c r="CB405" s="48"/>
      <c r="CC405" s="48"/>
      <c r="CD405" s="48"/>
      <c r="CE405" s="48">
        <v>409</v>
      </c>
      <c r="CF405" s="48"/>
      <c r="CG405" s="48">
        <v>409</v>
      </c>
      <c r="CH405" s="48">
        <v>409</v>
      </c>
      <c r="CI405" s="48">
        <v>409</v>
      </c>
      <c r="CJ405" s="48">
        <v>409</v>
      </c>
      <c r="CK405" s="48">
        <v>409</v>
      </c>
      <c r="CL405" s="48">
        <v>409</v>
      </c>
      <c r="CM405" s="48">
        <v>409</v>
      </c>
      <c r="CN405" s="48">
        <v>409</v>
      </c>
      <c r="CO405" s="48">
        <v>409</v>
      </c>
      <c r="CP405" s="48">
        <v>409</v>
      </c>
      <c r="CQ405" s="48">
        <v>409</v>
      </c>
      <c r="CR405" s="48">
        <v>409</v>
      </c>
      <c r="CS405" s="48"/>
      <c r="CT405" s="48"/>
      <c r="CU405" s="48">
        <v>409</v>
      </c>
      <c r="CV405" s="48">
        <v>409</v>
      </c>
      <c r="CW405" s="48"/>
      <c r="CX405" s="48">
        <v>409</v>
      </c>
      <c r="CY405" s="48">
        <v>409</v>
      </c>
    </row>
    <row r="406" spans="1:103" hidden="1" x14ac:dyDescent="0.25">
      <c r="A406" s="47" t="s">
        <v>10151</v>
      </c>
      <c r="B406" s="48">
        <v>410</v>
      </c>
      <c r="C406" s="48"/>
      <c r="D406" s="48">
        <v>410</v>
      </c>
      <c r="E406" s="48">
        <v>410</v>
      </c>
      <c r="F406" s="48">
        <v>410</v>
      </c>
      <c r="G406" s="48"/>
      <c r="H406" s="48"/>
      <c r="I406" s="48"/>
      <c r="J406" s="48"/>
      <c r="K406" s="48"/>
      <c r="L406" s="48"/>
      <c r="M406" s="48"/>
      <c r="N406" s="48"/>
      <c r="O406" s="48"/>
      <c r="P406" s="48"/>
      <c r="Q406" s="48"/>
      <c r="R406" s="48">
        <v>410</v>
      </c>
      <c r="S406" s="48">
        <v>410</v>
      </c>
      <c r="T406" s="48"/>
      <c r="U406" s="48">
        <v>410</v>
      </c>
      <c r="V406" s="48">
        <v>410</v>
      </c>
      <c r="W406" s="48">
        <v>410</v>
      </c>
      <c r="X406" s="48">
        <v>410</v>
      </c>
      <c r="Y406" s="48">
        <v>410</v>
      </c>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v>410</v>
      </c>
      <c r="AX406" s="48"/>
      <c r="AY406" s="48">
        <v>410</v>
      </c>
      <c r="AZ406" s="48">
        <v>410</v>
      </c>
      <c r="BA406" s="48"/>
      <c r="BB406" s="48"/>
      <c r="BC406" s="49">
        <v>410</v>
      </c>
      <c r="BD406" s="48">
        <v>410</v>
      </c>
      <c r="BE406" s="48">
        <v>410</v>
      </c>
      <c r="BF406" s="48">
        <v>410</v>
      </c>
      <c r="BG406" s="48">
        <v>410</v>
      </c>
      <c r="BH406" s="48">
        <v>410</v>
      </c>
      <c r="BI406" s="48">
        <v>410</v>
      </c>
      <c r="BJ406" s="48">
        <v>410</v>
      </c>
      <c r="BK406" s="48">
        <v>410</v>
      </c>
      <c r="BL406" s="48">
        <v>410</v>
      </c>
      <c r="BM406" s="48">
        <v>410</v>
      </c>
      <c r="BN406" s="48">
        <v>410</v>
      </c>
      <c r="BO406" s="48"/>
      <c r="BP406" s="48">
        <v>410</v>
      </c>
      <c r="BQ406" s="48">
        <v>410</v>
      </c>
      <c r="BR406" s="48">
        <v>410</v>
      </c>
      <c r="BS406" s="48">
        <v>410</v>
      </c>
      <c r="BT406" s="48">
        <v>410</v>
      </c>
      <c r="BU406" s="48">
        <v>410</v>
      </c>
      <c r="BV406" s="48">
        <v>410</v>
      </c>
      <c r="BW406" s="48">
        <v>410</v>
      </c>
      <c r="BX406" s="48">
        <v>410</v>
      </c>
      <c r="BY406" s="48">
        <v>410</v>
      </c>
      <c r="BZ406" s="48">
        <v>410</v>
      </c>
      <c r="CA406" s="48">
        <v>410</v>
      </c>
      <c r="CB406" s="48">
        <v>410</v>
      </c>
      <c r="CC406" s="48"/>
      <c r="CD406" s="48">
        <v>410</v>
      </c>
      <c r="CE406" s="48">
        <v>410</v>
      </c>
      <c r="CF406" s="48">
        <v>410</v>
      </c>
      <c r="CG406" s="48">
        <v>410</v>
      </c>
      <c r="CH406" s="48">
        <v>410</v>
      </c>
      <c r="CI406" s="48">
        <v>410</v>
      </c>
      <c r="CJ406" s="48">
        <v>410</v>
      </c>
      <c r="CK406" s="48">
        <v>410</v>
      </c>
      <c r="CL406" s="48">
        <v>410</v>
      </c>
      <c r="CM406" s="48"/>
      <c r="CN406" s="48">
        <v>410</v>
      </c>
      <c r="CO406" s="48">
        <v>410</v>
      </c>
      <c r="CP406" s="48">
        <v>410</v>
      </c>
      <c r="CQ406" s="48">
        <v>410</v>
      </c>
      <c r="CR406" s="48">
        <v>410</v>
      </c>
      <c r="CS406" s="48">
        <v>410</v>
      </c>
      <c r="CT406" s="48">
        <v>410</v>
      </c>
      <c r="CU406" s="48">
        <v>410</v>
      </c>
      <c r="CV406" s="48">
        <v>410</v>
      </c>
      <c r="CW406" s="48"/>
      <c r="CX406" s="48">
        <v>410</v>
      </c>
      <c r="CY406" s="48">
        <v>410</v>
      </c>
    </row>
    <row r="407" spans="1:103" hidden="1" x14ac:dyDescent="0.25">
      <c r="A407" s="47" t="s">
        <v>10151</v>
      </c>
      <c r="B407" s="48">
        <v>411</v>
      </c>
      <c r="C407" s="48">
        <v>411</v>
      </c>
      <c r="D407" s="48">
        <v>411</v>
      </c>
      <c r="E407" s="48">
        <v>411</v>
      </c>
      <c r="F407" s="48">
        <v>411</v>
      </c>
      <c r="G407" s="48"/>
      <c r="H407" s="48"/>
      <c r="I407" s="48"/>
      <c r="J407" s="48"/>
      <c r="K407" s="48"/>
      <c r="L407" s="48"/>
      <c r="M407" s="48"/>
      <c r="N407" s="48"/>
      <c r="O407" s="48"/>
      <c r="P407" s="48"/>
      <c r="Q407" s="48"/>
      <c r="R407" s="48">
        <v>411</v>
      </c>
      <c r="S407" s="48">
        <v>411</v>
      </c>
      <c r="T407" s="48"/>
      <c r="U407" s="48">
        <v>411</v>
      </c>
      <c r="V407" s="48">
        <v>411</v>
      </c>
      <c r="W407" s="48">
        <v>411</v>
      </c>
      <c r="X407" s="48">
        <v>411</v>
      </c>
      <c r="Y407" s="48">
        <v>411</v>
      </c>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v>411</v>
      </c>
      <c r="AX407" s="48"/>
      <c r="AY407" s="48">
        <v>411</v>
      </c>
      <c r="AZ407" s="48">
        <v>411</v>
      </c>
      <c r="BA407" s="48">
        <v>411</v>
      </c>
      <c r="BB407" s="48"/>
      <c r="BC407" s="49">
        <v>411</v>
      </c>
      <c r="BD407" s="48">
        <v>411</v>
      </c>
      <c r="BE407" s="48">
        <v>411</v>
      </c>
      <c r="BF407" s="48">
        <v>411</v>
      </c>
      <c r="BG407" s="48">
        <v>411</v>
      </c>
      <c r="BH407" s="48">
        <v>411</v>
      </c>
      <c r="BI407" s="48">
        <v>411</v>
      </c>
      <c r="BJ407" s="48">
        <v>411</v>
      </c>
      <c r="BK407" s="48">
        <v>411</v>
      </c>
      <c r="BL407" s="48">
        <v>411</v>
      </c>
      <c r="BM407" s="48">
        <v>411</v>
      </c>
      <c r="BN407" s="48"/>
      <c r="BO407" s="48">
        <v>411</v>
      </c>
      <c r="BP407" s="48">
        <v>411</v>
      </c>
      <c r="BQ407" s="48">
        <v>411</v>
      </c>
      <c r="BR407" s="48">
        <v>411</v>
      </c>
      <c r="BS407" s="48">
        <v>411</v>
      </c>
      <c r="BT407" s="48">
        <v>411</v>
      </c>
      <c r="BU407" s="48">
        <v>411</v>
      </c>
      <c r="BV407" s="48">
        <v>411</v>
      </c>
      <c r="BW407" s="48">
        <v>411</v>
      </c>
      <c r="BX407" s="48">
        <v>411</v>
      </c>
      <c r="BY407" s="48">
        <v>411</v>
      </c>
      <c r="BZ407" s="48">
        <v>411</v>
      </c>
      <c r="CA407" s="48">
        <v>411</v>
      </c>
      <c r="CB407" s="48"/>
      <c r="CC407" s="48"/>
      <c r="CD407" s="48"/>
      <c r="CE407" s="48">
        <v>411</v>
      </c>
      <c r="CF407" s="48"/>
      <c r="CG407" s="48">
        <v>411</v>
      </c>
      <c r="CH407" s="48">
        <v>411</v>
      </c>
      <c r="CI407" s="48">
        <v>411</v>
      </c>
      <c r="CJ407" s="48">
        <v>411</v>
      </c>
      <c r="CK407" s="48">
        <v>411</v>
      </c>
      <c r="CL407" s="48">
        <v>411</v>
      </c>
      <c r="CM407" s="48">
        <v>411</v>
      </c>
      <c r="CN407" s="48">
        <v>411</v>
      </c>
      <c r="CO407" s="48">
        <v>411</v>
      </c>
      <c r="CP407" s="48">
        <v>411</v>
      </c>
      <c r="CQ407" s="48">
        <v>411</v>
      </c>
      <c r="CR407" s="48">
        <v>411</v>
      </c>
      <c r="CS407" s="48">
        <v>411</v>
      </c>
      <c r="CT407" s="48">
        <v>411</v>
      </c>
      <c r="CU407" s="48">
        <v>411</v>
      </c>
      <c r="CV407" s="48">
        <v>411</v>
      </c>
      <c r="CW407" s="48"/>
      <c r="CX407" s="48">
        <v>411</v>
      </c>
      <c r="CY407" s="48">
        <v>411</v>
      </c>
    </row>
    <row r="408" spans="1:103" hidden="1" x14ac:dyDescent="0.25">
      <c r="A408" s="47" t="s">
        <v>10151</v>
      </c>
      <c r="B408" s="48">
        <v>412</v>
      </c>
      <c r="C408" s="48">
        <v>412</v>
      </c>
      <c r="D408" s="48">
        <v>412</v>
      </c>
      <c r="E408" s="48">
        <v>412</v>
      </c>
      <c r="F408" s="48">
        <v>412</v>
      </c>
      <c r="G408" s="48"/>
      <c r="H408" s="48"/>
      <c r="I408" s="48"/>
      <c r="J408" s="48"/>
      <c r="K408" s="48"/>
      <c r="L408" s="48"/>
      <c r="M408" s="48"/>
      <c r="N408" s="48"/>
      <c r="O408" s="48"/>
      <c r="P408" s="48"/>
      <c r="Q408" s="48"/>
      <c r="R408" s="48">
        <v>412</v>
      </c>
      <c r="S408" s="48">
        <v>412</v>
      </c>
      <c r="T408" s="48"/>
      <c r="U408" s="48">
        <v>412</v>
      </c>
      <c r="V408" s="48">
        <v>412</v>
      </c>
      <c r="W408" s="48">
        <v>412</v>
      </c>
      <c r="X408" s="48">
        <v>412</v>
      </c>
      <c r="Y408" s="48">
        <v>412</v>
      </c>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v>412</v>
      </c>
      <c r="AX408" s="48"/>
      <c r="AY408" s="48">
        <v>412</v>
      </c>
      <c r="AZ408" s="48">
        <v>412</v>
      </c>
      <c r="BA408" s="48">
        <v>412</v>
      </c>
      <c r="BB408" s="48"/>
      <c r="BC408" s="49">
        <v>412</v>
      </c>
      <c r="BD408" s="48">
        <v>412</v>
      </c>
      <c r="BE408" s="48">
        <v>412</v>
      </c>
      <c r="BF408" s="48">
        <v>412</v>
      </c>
      <c r="BG408" s="48">
        <v>412</v>
      </c>
      <c r="BH408" s="48">
        <v>412</v>
      </c>
      <c r="BI408" s="48">
        <v>412</v>
      </c>
      <c r="BJ408" s="48">
        <v>412</v>
      </c>
      <c r="BK408" s="48">
        <v>412</v>
      </c>
      <c r="BL408" s="48">
        <v>412</v>
      </c>
      <c r="BM408" s="48">
        <v>412</v>
      </c>
      <c r="BN408" s="48">
        <v>412</v>
      </c>
      <c r="BO408" s="48">
        <v>412</v>
      </c>
      <c r="BP408" s="48">
        <v>412</v>
      </c>
      <c r="BQ408" s="48">
        <v>412</v>
      </c>
      <c r="BR408" s="48">
        <v>412</v>
      </c>
      <c r="BS408" s="48">
        <v>412</v>
      </c>
      <c r="BT408" s="48">
        <v>412</v>
      </c>
      <c r="BU408" s="48">
        <v>412</v>
      </c>
      <c r="BV408" s="48">
        <v>412</v>
      </c>
      <c r="BW408" s="48">
        <v>412</v>
      </c>
      <c r="BX408" s="48">
        <v>412</v>
      </c>
      <c r="BY408" s="48">
        <v>412</v>
      </c>
      <c r="BZ408" s="48">
        <v>412</v>
      </c>
      <c r="CA408" s="48">
        <v>412</v>
      </c>
      <c r="CB408" s="48">
        <v>412</v>
      </c>
      <c r="CC408" s="48">
        <v>412</v>
      </c>
      <c r="CD408" s="48">
        <v>412</v>
      </c>
      <c r="CE408" s="48">
        <v>412</v>
      </c>
      <c r="CF408" s="48">
        <v>412</v>
      </c>
      <c r="CG408" s="48">
        <v>412</v>
      </c>
      <c r="CH408" s="48">
        <v>412</v>
      </c>
      <c r="CI408" s="48">
        <v>412</v>
      </c>
      <c r="CJ408" s="48">
        <v>412</v>
      </c>
      <c r="CK408" s="48">
        <v>412</v>
      </c>
      <c r="CL408" s="48">
        <v>412</v>
      </c>
      <c r="CM408" s="48">
        <v>412</v>
      </c>
      <c r="CN408" s="48">
        <v>412</v>
      </c>
      <c r="CO408" s="48">
        <v>412</v>
      </c>
      <c r="CP408" s="48">
        <v>412</v>
      </c>
      <c r="CQ408" s="48">
        <v>412</v>
      </c>
      <c r="CR408" s="48">
        <v>412</v>
      </c>
      <c r="CS408" s="48">
        <v>412</v>
      </c>
      <c r="CT408" s="48">
        <v>412</v>
      </c>
      <c r="CU408" s="48">
        <v>412</v>
      </c>
      <c r="CV408" s="48">
        <v>412</v>
      </c>
      <c r="CW408" s="48"/>
      <c r="CX408" s="48">
        <v>412</v>
      </c>
      <c r="CY408" s="48">
        <v>412</v>
      </c>
    </row>
    <row r="409" spans="1:103" hidden="1" x14ac:dyDescent="0.25">
      <c r="A409" s="47" t="s">
        <v>10151</v>
      </c>
      <c r="B409" s="48">
        <v>413</v>
      </c>
      <c r="C409" s="48">
        <v>413</v>
      </c>
      <c r="D409" s="48">
        <v>413</v>
      </c>
      <c r="E409" s="48">
        <v>413</v>
      </c>
      <c r="F409" s="48">
        <v>413</v>
      </c>
      <c r="G409" s="48"/>
      <c r="H409" s="48"/>
      <c r="I409" s="48"/>
      <c r="J409" s="48"/>
      <c r="K409" s="48"/>
      <c r="L409" s="48"/>
      <c r="M409" s="48"/>
      <c r="N409" s="48"/>
      <c r="O409" s="48"/>
      <c r="P409" s="48"/>
      <c r="Q409" s="48"/>
      <c r="R409" s="48">
        <v>413</v>
      </c>
      <c r="S409" s="48">
        <v>413</v>
      </c>
      <c r="T409" s="48"/>
      <c r="U409" s="48">
        <v>413</v>
      </c>
      <c r="V409" s="48">
        <v>413</v>
      </c>
      <c r="W409" s="48">
        <v>413</v>
      </c>
      <c r="X409" s="48">
        <v>413</v>
      </c>
      <c r="Y409" s="48">
        <v>413</v>
      </c>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v>413</v>
      </c>
      <c r="AX409" s="48"/>
      <c r="AY409" s="48">
        <v>413</v>
      </c>
      <c r="AZ409" s="48">
        <v>413</v>
      </c>
      <c r="BA409" s="48">
        <v>413</v>
      </c>
      <c r="BB409" s="48"/>
      <c r="BC409" s="49">
        <v>413</v>
      </c>
      <c r="BD409" s="48">
        <v>413</v>
      </c>
      <c r="BE409" s="48">
        <v>413</v>
      </c>
      <c r="BF409" s="48">
        <v>413</v>
      </c>
      <c r="BG409" s="48">
        <v>413</v>
      </c>
      <c r="BH409" s="48">
        <v>413</v>
      </c>
      <c r="BI409" s="48">
        <v>413</v>
      </c>
      <c r="BJ409" s="48">
        <v>413</v>
      </c>
      <c r="BK409" s="48">
        <v>413</v>
      </c>
      <c r="BL409" s="48">
        <v>413</v>
      </c>
      <c r="BM409" s="48">
        <v>413</v>
      </c>
      <c r="BN409" s="48">
        <v>413</v>
      </c>
      <c r="BO409" s="48"/>
      <c r="BP409" s="48">
        <v>413</v>
      </c>
      <c r="BQ409" s="48">
        <v>413</v>
      </c>
      <c r="BR409" s="48">
        <v>413</v>
      </c>
      <c r="BS409" s="48">
        <v>413</v>
      </c>
      <c r="BT409" s="48">
        <v>413</v>
      </c>
      <c r="BU409" s="48">
        <v>413</v>
      </c>
      <c r="BV409" s="48">
        <v>413</v>
      </c>
      <c r="BW409" s="48">
        <v>413</v>
      </c>
      <c r="BX409" s="48">
        <v>413</v>
      </c>
      <c r="BY409" s="48">
        <v>413</v>
      </c>
      <c r="BZ409" s="48">
        <v>413</v>
      </c>
      <c r="CA409" s="48">
        <v>413</v>
      </c>
      <c r="CB409" s="48">
        <v>413</v>
      </c>
      <c r="CC409" s="48">
        <v>413</v>
      </c>
      <c r="CD409" s="48">
        <v>413</v>
      </c>
      <c r="CE409" s="48">
        <v>413</v>
      </c>
      <c r="CF409" s="48">
        <v>413</v>
      </c>
      <c r="CG409" s="48">
        <v>413</v>
      </c>
      <c r="CH409" s="48">
        <v>413</v>
      </c>
      <c r="CI409" s="48">
        <v>413</v>
      </c>
      <c r="CJ409" s="48">
        <v>413</v>
      </c>
      <c r="CK409" s="48">
        <v>413</v>
      </c>
      <c r="CL409" s="48">
        <v>413</v>
      </c>
      <c r="CM409" s="48">
        <v>413</v>
      </c>
      <c r="CN409" s="48">
        <v>413</v>
      </c>
      <c r="CO409" s="48">
        <v>413</v>
      </c>
      <c r="CP409" s="48">
        <v>413</v>
      </c>
      <c r="CQ409" s="48">
        <v>413</v>
      </c>
      <c r="CR409" s="48">
        <v>413</v>
      </c>
      <c r="CS409" s="48">
        <v>413</v>
      </c>
      <c r="CT409" s="48">
        <v>413</v>
      </c>
      <c r="CU409" s="48">
        <v>413</v>
      </c>
      <c r="CV409" s="48">
        <v>413</v>
      </c>
      <c r="CW409" s="48"/>
      <c r="CX409" s="48">
        <v>413</v>
      </c>
      <c r="CY409" s="48">
        <v>413</v>
      </c>
    </row>
    <row r="410" spans="1:103" hidden="1" x14ac:dyDescent="0.25">
      <c r="A410" s="47" t="s">
        <v>10151</v>
      </c>
      <c r="B410" s="48">
        <v>414</v>
      </c>
      <c r="C410" s="48">
        <v>414</v>
      </c>
      <c r="D410" s="48">
        <v>414</v>
      </c>
      <c r="E410" s="48">
        <v>414</v>
      </c>
      <c r="F410" s="48">
        <v>414</v>
      </c>
      <c r="G410" s="48"/>
      <c r="H410" s="48"/>
      <c r="I410" s="48"/>
      <c r="J410" s="48"/>
      <c r="K410" s="48"/>
      <c r="L410" s="48"/>
      <c r="M410" s="48"/>
      <c r="N410" s="48"/>
      <c r="O410" s="48"/>
      <c r="P410" s="48"/>
      <c r="Q410" s="48"/>
      <c r="R410" s="48">
        <v>414</v>
      </c>
      <c r="S410" s="48">
        <v>414</v>
      </c>
      <c r="T410" s="48"/>
      <c r="U410" s="48">
        <v>414</v>
      </c>
      <c r="V410" s="48">
        <v>414</v>
      </c>
      <c r="W410" s="48">
        <v>414</v>
      </c>
      <c r="X410" s="48">
        <v>414</v>
      </c>
      <c r="Y410" s="48">
        <v>414</v>
      </c>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v>414</v>
      </c>
      <c r="AX410" s="48"/>
      <c r="AY410" s="48">
        <v>414</v>
      </c>
      <c r="AZ410" s="48">
        <v>414</v>
      </c>
      <c r="BA410" s="48">
        <v>414</v>
      </c>
      <c r="BB410" s="48"/>
      <c r="BC410" s="49">
        <v>414</v>
      </c>
      <c r="BD410" s="48">
        <v>414</v>
      </c>
      <c r="BE410" s="48">
        <v>414</v>
      </c>
      <c r="BF410" s="48">
        <v>414</v>
      </c>
      <c r="BG410" s="48">
        <v>414</v>
      </c>
      <c r="BH410" s="48">
        <v>414</v>
      </c>
      <c r="BI410" s="48">
        <v>414</v>
      </c>
      <c r="BJ410" s="48">
        <v>414</v>
      </c>
      <c r="BK410" s="48">
        <v>414</v>
      </c>
      <c r="BL410" s="48">
        <v>414</v>
      </c>
      <c r="BM410" s="48">
        <v>414</v>
      </c>
      <c r="BN410" s="48">
        <v>414</v>
      </c>
      <c r="BO410" s="48">
        <v>414</v>
      </c>
      <c r="BP410" s="48">
        <v>414</v>
      </c>
      <c r="BQ410" s="48">
        <v>414</v>
      </c>
      <c r="BR410" s="48">
        <v>414</v>
      </c>
      <c r="BS410" s="48">
        <v>414</v>
      </c>
      <c r="BT410" s="48">
        <v>414</v>
      </c>
      <c r="BU410" s="48">
        <v>414</v>
      </c>
      <c r="BV410" s="48">
        <v>414</v>
      </c>
      <c r="BW410" s="48">
        <v>414</v>
      </c>
      <c r="BX410" s="48">
        <v>414</v>
      </c>
      <c r="BY410" s="48">
        <v>414</v>
      </c>
      <c r="BZ410" s="48">
        <v>414</v>
      </c>
      <c r="CA410" s="48">
        <v>414</v>
      </c>
      <c r="CB410" s="48">
        <v>414</v>
      </c>
      <c r="CC410" s="48"/>
      <c r="CD410" s="48">
        <v>414</v>
      </c>
      <c r="CE410" s="48">
        <v>414</v>
      </c>
      <c r="CF410" s="48">
        <v>414</v>
      </c>
      <c r="CG410" s="48">
        <v>414</v>
      </c>
      <c r="CH410" s="48">
        <v>414</v>
      </c>
      <c r="CI410" s="48">
        <v>414</v>
      </c>
      <c r="CJ410" s="48">
        <v>414</v>
      </c>
      <c r="CK410" s="48">
        <v>414</v>
      </c>
      <c r="CL410" s="48">
        <v>414</v>
      </c>
      <c r="CM410" s="48">
        <v>414</v>
      </c>
      <c r="CN410" s="48">
        <v>414</v>
      </c>
      <c r="CO410" s="48">
        <v>414</v>
      </c>
      <c r="CP410" s="48">
        <v>414</v>
      </c>
      <c r="CQ410" s="48">
        <v>414</v>
      </c>
      <c r="CR410" s="48">
        <v>414</v>
      </c>
      <c r="CS410" s="48">
        <v>414</v>
      </c>
      <c r="CT410" s="48">
        <v>414</v>
      </c>
      <c r="CU410" s="48">
        <v>414</v>
      </c>
      <c r="CV410" s="48">
        <v>414</v>
      </c>
      <c r="CW410" s="48"/>
      <c r="CX410" s="48">
        <v>414</v>
      </c>
      <c r="CY410" s="48">
        <v>414</v>
      </c>
    </row>
    <row r="411" spans="1:103" hidden="1" x14ac:dyDescent="0.25">
      <c r="A411" s="47" t="s">
        <v>10151</v>
      </c>
      <c r="B411" s="48">
        <v>415</v>
      </c>
      <c r="C411" s="48">
        <v>415</v>
      </c>
      <c r="D411" s="48">
        <v>415</v>
      </c>
      <c r="E411" s="48">
        <v>415</v>
      </c>
      <c r="F411" s="48">
        <v>415</v>
      </c>
      <c r="G411" s="48"/>
      <c r="H411" s="48"/>
      <c r="I411" s="48"/>
      <c r="J411" s="48"/>
      <c r="K411" s="48"/>
      <c r="L411" s="48"/>
      <c r="M411" s="48"/>
      <c r="N411" s="48"/>
      <c r="O411" s="48"/>
      <c r="P411" s="48"/>
      <c r="Q411" s="48"/>
      <c r="R411" s="48">
        <v>415</v>
      </c>
      <c r="S411" s="48">
        <v>415</v>
      </c>
      <c r="T411" s="48"/>
      <c r="U411" s="48"/>
      <c r="V411" s="48">
        <v>415</v>
      </c>
      <c r="W411" s="48">
        <v>415</v>
      </c>
      <c r="X411" s="48">
        <v>415</v>
      </c>
      <c r="Y411" s="48">
        <v>415</v>
      </c>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v>415</v>
      </c>
      <c r="AX411" s="48"/>
      <c r="AY411" s="48">
        <v>415</v>
      </c>
      <c r="AZ411" s="48">
        <v>415</v>
      </c>
      <c r="BA411" s="48">
        <v>415</v>
      </c>
      <c r="BB411" s="48"/>
      <c r="BC411" s="49">
        <v>415</v>
      </c>
      <c r="BD411" s="48">
        <v>415</v>
      </c>
      <c r="BE411" s="48">
        <v>415</v>
      </c>
      <c r="BF411" s="48">
        <v>415</v>
      </c>
      <c r="BG411" s="48">
        <v>415</v>
      </c>
      <c r="BH411" s="48">
        <v>415</v>
      </c>
      <c r="BI411" s="48">
        <v>415</v>
      </c>
      <c r="BJ411" s="48">
        <v>415</v>
      </c>
      <c r="BK411" s="48">
        <v>415</v>
      </c>
      <c r="BL411" s="48">
        <v>415</v>
      </c>
      <c r="BM411" s="48">
        <v>415</v>
      </c>
      <c r="BN411" s="48">
        <v>415</v>
      </c>
      <c r="BO411" s="48"/>
      <c r="BP411" s="48">
        <v>415</v>
      </c>
      <c r="BQ411" s="48">
        <v>415</v>
      </c>
      <c r="BR411" s="48">
        <v>415</v>
      </c>
      <c r="BS411" s="48">
        <v>415</v>
      </c>
      <c r="BT411" s="48">
        <v>415</v>
      </c>
      <c r="BU411" s="48">
        <v>415</v>
      </c>
      <c r="BV411" s="48">
        <v>415</v>
      </c>
      <c r="BW411" s="48">
        <v>415</v>
      </c>
      <c r="BX411" s="48">
        <v>415</v>
      </c>
      <c r="BY411" s="48">
        <v>415</v>
      </c>
      <c r="BZ411" s="48">
        <v>415</v>
      </c>
      <c r="CA411" s="48">
        <v>415</v>
      </c>
      <c r="CB411" s="48"/>
      <c r="CC411" s="48"/>
      <c r="CD411" s="48"/>
      <c r="CE411" s="48">
        <v>415</v>
      </c>
      <c r="CF411" s="48"/>
      <c r="CG411" s="48">
        <v>415</v>
      </c>
      <c r="CH411" s="48">
        <v>415</v>
      </c>
      <c r="CI411" s="48">
        <v>415</v>
      </c>
      <c r="CJ411" s="48">
        <v>415</v>
      </c>
      <c r="CK411" s="48">
        <v>415</v>
      </c>
      <c r="CL411" s="48"/>
      <c r="CM411" s="48">
        <v>415</v>
      </c>
      <c r="CN411" s="48">
        <v>415</v>
      </c>
      <c r="CO411" s="48">
        <v>415</v>
      </c>
      <c r="CP411" s="48">
        <v>415</v>
      </c>
      <c r="CQ411" s="48">
        <v>415</v>
      </c>
      <c r="CR411" s="48">
        <v>415</v>
      </c>
      <c r="CS411" s="48">
        <v>415</v>
      </c>
      <c r="CT411" s="48">
        <v>415</v>
      </c>
      <c r="CU411" s="48">
        <v>415</v>
      </c>
      <c r="CV411" s="48">
        <v>415</v>
      </c>
      <c r="CW411" s="48"/>
      <c r="CX411" s="48">
        <v>415</v>
      </c>
      <c r="CY411" s="48">
        <v>415</v>
      </c>
    </row>
    <row r="412" spans="1:103" hidden="1" x14ac:dyDescent="0.25">
      <c r="A412" s="5" t="s">
        <v>10150</v>
      </c>
      <c r="B412" s="21"/>
      <c r="C412" s="21">
        <v>416</v>
      </c>
      <c r="D412" s="21">
        <v>416</v>
      </c>
      <c r="E412" s="21">
        <v>416</v>
      </c>
      <c r="F412" s="21">
        <v>416</v>
      </c>
      <c r="G412" s="21"/>
      <c r="H412" s="21"/>
      <c r="I412" s="21"/>
      <c r="J412" s="21"/>
      <c r="K412" s="21"/>
      <c r="L412" s="21"/>
      <c r="M412" s="21"/>
      <c r="N412" s="21"/>
      <c r="O412" s="21"/>
      <c r="P412" s="21"/>
      <c r="Q412" s="21"/>
      <c r="R412" s="21">
        <v>416</v>
      </c>
      <c r="S412" s="21">
        <v>416</v>
      </c>
      <c r="T412" s="21"/>
      <c r="U412" s="21">
        <v>416</v>
      </c>
      <c r="V412" s="21">
        <v>416</v>
      </c>
      <c r="W412" s="21"/>
      <c r="X412" s="21">
        <v>416</v>
      </c>
      <c r="Y412" s="21">
        <v>416</v>
      </c>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v>416</v>
      </c>
      <c r="AX412" s="21"/>
      <c r="AY412" s="21">
        <v>416</v>
      </c>
      <c r="AZ412" s="21">
        <v>416</v>
      </c>
      <c r="BA412" s="21">
        <v>416</v>
      </c>
      <c r="BB412" s="21"/>
      <c r="BC412" s="46">
        <v>416</v>
      </c>
      <c r="BD412" s="21">
        <v>416</v>
      </c>
      <c r="BE412" s="21">
        <v>416</v>
      </c>
      <c r="BF412" s="21"/>
      <c r="BG412" s="21"/>
      <c r="BH412" s="21"/>
      <c r="BI412" s="21"/>
      <c r="BJ412" s="21"/>
      <c r="BK412" s="21">
        <v>416</v>
      </c>
      <c r="BL412" s="21">
        <v>416</v>
      </c>
      <c r="BM412" s="21">
        <v>416</v>
      </c>
      <c r="BN412" s="21">
        <v>416</v>
      </c>
      <c r="BO412" s="21"/>
      <c r="BP412" s="21">
        <v>416</v>
      </c>
      <c r="BQ412" s="21">
        <v>416</v>
      </c>
      <c r="BR412" s="21">
        <v>416</v>
      </c>
      <c r="BS412" s="21">
        <v>416</v>
      </c>
      <c r="BT412" s="21">
        <v>416</v>
      </c>
      <c r="BU412" s="21">
        <v>416</v>
      </c>
      <c r="BV412" s="21">
        <v>416</v>
      </c>
      <c r="BW412" s="21">
        <v>416</v>
      </c>
      <c r="BX412" s="21">
        <v>416</v>
      </c>
      <c r="BY412" s="21">
        <v>416</v>
      </c>
      <c r="BZ412" s="21">
        <v>416</v>
      </c>
      <c r="CA412" s="21">
        <v>416</v>
      </c>
      <c r="CB412" s="21">
        <v>416</v>
      </c>
      <c r="CC412" s="21">
        <v>416</v>
      </c>
      <c r="CD412" s="21">
        <v>416</v>
      </c>
      <c r="CE412" s="21">
        <v>416</v>
      </c>
      <c r="CF412" s="21">
        <v>416</v>
      </c>
      <c r="CG412" s="21">
        <v>416</v>
      </c>
      <c r="CH412" s="21">
        <v>416</v>
      </c>
      <c r="CI412" s="21">
        <v>416</v>
      </c>
      <c r="CJ412" s="21">
        <v>416</v>
      </c>
      <c r="CK412" s="21">
        <v>416</v>
      </c>
      <c r="CL412" s="21">
        <v>416</v>
      </c>
      <c r="CM412" s="21">
        <v>416</v>
      </c>
      <c r="CN412" s="21">
        <v>416</v>
      </c>
      <c r="CO412" s="21">
        <v>416</v>
      </c>
      <c r="CP412" s="21">
        <v>416</v>
      </c>
      <c r="CQ412" s="21">
        <v>416</v>
      </c>
      <c r="CR412" s="21">
        <v>416</v>
      </c>
      <c r="CS412" s="21"/>
      <c r="CT412" s="21"/>
      <c r="CU412" s="21">
        <v>416</v>
      </c>
      <c r="CV412" s="21">
        <v>416</v>
      </c>
      <c r="CW412" s="21"/>
      <c r="CX412" s="21">
        <v>416</v>
      </c>
      <c r="CY412" s="21">
        <v>416</v>
      </c>
    </row>
    <row r="413" spans="1:103" hidden="1" x14ac:dyDescent="0.25">
      <c r="A413" s="5" t="s">
        <v>10150</v>
      </c>
      <c r="B413" s="21"/>
      <c r="C413" s="21">
        <v>417</v>
      </c>
      <c r="D413" s="21">
        <v>417</v>
      </c>
      <c r="E413" s="21">
        <v>417</v>
      </c>
      <c r="F413" s="21">
        <v>417</v>
      </c>
      <c r="G413" s="21"/>
      <c r="H413" s="21"/>
      <c r="I413" s="21"/>
      <c r="J413" s="21"/>
      <c r="K413" s="21"/>
      <c r="L413" s="21"/>
      <c r="M413" s="21"/>
      <c r="N413" s="21"/>
      <c r="O413" s="21"/>
      <c r="P413" s="21"/>
      <c r="Q413" s="21"/>
      <c r="R413" s="21">
        <v>417</v>
      </c>
      <c r="S413" s="21">
        <v>417</v>
      </c>
      <c r="T413" s="21"/>
      <c r="U413" s="21">
        <v>417</v>
      </c>
      <c r="V413" s="21">
        <v>417</v>
      </c>
      <c r="W413" s="21">
        <v>417</v>
      </c>
      <c r="X413" s="21">
        <v>417</v>
      </c>
      <c r="Y413" s="21">
        <v>417</v>
      </c>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v>417</v>
      </c>
      <c r="AX413" s="21"/>
      <c r="AY413" s="21">
        <v>417</v>
      </c>
      <c r="AZ413" s="21">
        <v>417</v>
      </c>
      <c r="BA413" s="21">
        <v>417</v>
      </c>
      <c r="BB413" s="21"/>
      <c r="BC413" s="46">
        <v>417</v>
      </c>
      <c r="BD413" s="21">
        <v>417</v>
      </c>
      <c r="BE413" s="21">
        <v>417</v>
      </c>
      <c r="BF413" s="21"/>
      <c r="BG413" s="21"/>
      <c r="BH413" s="21"/>
      <c r="BI413" s="21"/>
      <c r="BJ413" s="21"/>
      <c r="BK413" s="21">
        <v>417</v>
      </c>
      <c r="BL413" s="21">
        <v>417</v>
      </c>
      <c r="BM413" s="21"/>
      <c r="BN413" s="21">
        <v>417</v>
      </c>
      <c r="BO413" s="21"/>
      <c r="BP413" s="21">
        <v>417</v>
      </c>
      <c r="BQ413" s="21">
        <v>417</v>
      </c>
      <c r="BR413" s="21"/>
      <c r="BS413" s="21">
        <v>417</v>
      </c>
      <c r="BT413" s="21">
        <v>417</v>
      </c>
      <c r="BU413" s="21">
        <v>417</v>
      </c>
      <c r="BV413" s="21">
        <v>417</v>
      </c>
      <c r="BW413" s="21">
        <v>417</v>
      </c>
      <c r="BX413" s="21">
        <v>417</v>
      </c>
      <c r="BY413" s="21">
        <v>417</v>
      </c>
      <c r="BZ413" s="21">
        <v>417</v>
      </c>
      <c r="CA413" s="21">
        <v>417</v>
      </c>
      <c r="CB413" s="21"/>
      <c r="CC413" s="21"/>
      <c r="CD413" s="21"/>
      <c r="CE413" s="21">
        <v>417</v>
      </c>
      <c r="CF413" s="21"/>
      <c r="CG413" s="21">
        <v>417</v>
      </c>
      <c r="CH413" s="21">
        <v>417</v>
      </c>
      <c r="CI413" s="21">
        <v>417</v>
      </c>
      <c r="CJ413" s="21">
        <v>417</v>
      </c>
      <c r="CK413" s="21">
        <v>417</v>
      </c>
      <c r="CL413" s="21">
        <v>417</v>
      </c>
      <c r="CM413" s="21">
        <v>417</v>
      </c>
      <c r="CN413" s="21">
        <v>417</v>
      </c>
      <c r="CO413" s="21">
        <v>417</v>
      </c>
      <c r="CP413" s="21">
        <v>417</v>
      </c>
      <c r="CQ413" s="21">
        <v>417</v>
      </c>
      <c r="CR413" s="21">
        <v>417</v>
      </c>
      <c r="CS413" s="21"/>
      <c r="CT413" s="21"/>
      <c r="CU413" s="21">
        <v>417</v>
      </c>
      <c r="CV413" s="21">
        <v>417</v>
      </c>
      <c r="CW413" s="21"/>
      <c r="CX413" s="21">
        <v>417</v>
      </c>
      <c r="CY413" s="21">
        <v>417</v>
      </c>
    </row>
    <row r="414" spans="1:103" hidden="1" x14ac:dyDescent="0.25">
      <c r="A414" s="47" t="s">
        <v>10151</v>
      </c>
      <c r="B414" s="48">
        <v>418</v>
      </c>
      <c r="C414" s="48">
        <v>418</v>
      </c>
      <c r="D414" s="48">
        <v>418</v>
      </c>
      <c r="E414" s="48">
        <v>418</v>
      </c>
      <c r="F414" s="48">
        <v>418</v>
      </c>
      <c r="G414" s="48"/>
      <c r="H414" s="48"/>
      <c r="I414" s="48"/>
      <c r="J414" s="48"/>
      <c r="K414" s="48"/>
      <c r="L414" s="48"/>
      <c r="M414" s="48"/>
      <c r="N414" s="48"/>
      <c r="O414" s="48"/>
      <c r="P414" s="48"/>
      <c r="Q414" s="48"/>
      <c r="R414" s="48">
        <v>418</v>
      </c>
      <c r="S414" s="48">
        <v>418</v>
      </c>
      <c r="T414" s="48"/>
      <c r="U414" s="48">
        <v>418</v>
      </c>
      <c r="V414" s="48">
        <v>418</v>
      </c>
      <c r="W414" s="48">
        <v>418</v>
      </c>
      <c r="X414" s="48">
        <v>418</v>
      </c>
      <c r="Y414" s="48">
        <v>418</v>
      </c>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v>418</v>
      </c>
      <c r="AX414" s="48"/>
      <c r="AY414" s="48">
        <v>418</v>
      </c>
      <c r="AZ414" s="48">
        <v>418</v>
      </c>
      <c r="BA414" s="48">
        <v>418</v>
      </c>
      <c r="BB414" s="48"/>
      <c r="BC414" s="49">
        <v>418</v>
      </c>
      <c r="BD414" s="48">
        <v>418</v>
      </c>
      <c r="BE414" s="48">
        <v>418</v>
      </c>
      <c r="BF414" s="48">
        <v>418</v>
      </c>
      <c r="BG414" s="48">
        <v>418</v>
      </c>
      <c r="BH414" s="48">
        <v>418</v>
      </c>
      <c r="BI414" s="48">
        <v>418</v>
      </c>
      <c r="BJ414" s="48">
        <v>418</v>
      </c>
      <c r="BK414" s="48">
        <v>418</v>
      </c>
      <c r="BL414" s="48">
        <v>418</v>
      </c>
      <c r="BM414" s="48">
        <v>418</v>
      </c>
      <c r="BN414" s="48">
        <v>418</v>
      </c>
      <c r="BO414" s="48"/>
      <c r="BP414" s="48">
        <v>418</v>
      </c>
      <c r="BQ414" s="48">
        <v>418</v>
      </c>
      <c r="BR414" s="48">
        <v>418</v>
      </c>
      <c r="BS414" s="48">
        <v>418</v>
      </c>
      <c r="BT414" s="48">
        <v>418</v>
      </c>
      <c r="BU414" s="48">
        <v>418</v>
      </c>
      <c r="BV414" s="48">
        <v>418</v>
      </c>
      <c r="BW414" s="48">
        <v>418</v>
      </c>
      <c r="BX414" s="48">
        <v>418</v>
      </c>
      <c r="BY414" s="48">
        <v>418</v>
      </c>
      <c r="BZ414" s="48">
        <v>418</v>
      </c>
      <c r="CA414" s="48">
        <v>418</v>
      </c>
      <c r="CB414" s="48">
        <v>418</v>
      </c>
      <c r="CC414" s="48"/>
      <c r="CD414" s="48">
        <v>418</v>
      </c>
      <c r="CE414" s="48">
        <v>418</v>
      </c>
      <c r="CF414" s="48">
        <v>418</v>
      </c>
      <c r="CG414" s="48">
        <v>418</v>
      </c>
      <c r="CH414" s="48">
        <v>418</v>
      </c>
      <c r="CI414" s="48">
        <v>418</v>
      </c>
      <c r="CJ414" s="48">
        <v>418</v>
      </c>
      <c r="CK414" s="48">
        <v>418</v>
      </c>
      <c r="CL414" s="48">
        <v>418</v>
      </c>
      <c r="CM414" s="48">
        <v>418</v>
      </c>
      <c r="CN414" s="48">
        <v>418</v>
      </c>
      <c r="CO414" s="48">
        <v>418</v>
      </c>
      <c r="CP414" s="48">
        <v>418</v>
      </c>
      <c r="CQ414" s="48">
        <v>418</v>
      </c>
      <c r="CR414" s="48">
        <v>418</v>
      </c>
      <c r="CS414" s="48">
        <v>418</v>
      </c>
      <c r="CT414" s="48">
        <v>418</v>
      </c>
      <c r="CU414" s="48">
        <v>418</v>
      </c>
      <c r="CV414" s="48">
        <v>418</v>
      </c>
      <c r="CW414" s="48"/>
      <c r="CX414" s="48">
        <v>418</v>
      </c>
      <c r="CY414" s="48">
        <v>418</v>
      </c>
    </row>
    <row r="415" spans="1:103" hidden="1" x14ac:dyDescent="0.25">
      <c r="A415" s="5" t="s">
        <v>10150</v>
      </c>
      <c r="B415" s="21"/>
      <c r="C415" s="21">
        <v>419</v>
      </c>
      <c r="D415" s="21">
        <v>419</v>
      </c>
      <c r="E415" s="21">
        <v>419</v>
      </c>
      <c r="F415" s="21">
        <v>419</v>
      </c>
      <c r="G415" s="21"/>
      <c r="H415" s="21"/>
      <c r="I415" s="21"/>
      <c r="J415" s="21"/>
      <c r="K415" s="21"/>
      <c r="L415" s="21"/>
      <c r="M415" s="21"/>
      <c r="N415" s="21"/>
      <c r="O415" s="21"/>
      <c r="P415" s="21"/>
      <c r="Q415" s="21"/>
      <c r="R415" s="21">
        <v>419</v>
      </c>
      <c r="S415" s="21">
        <v>419</v>
      </c>
      <c r="T415" s="21"/>
      <c r="U415" s="21">
        <v>419</v>
      </c>
      <c r="V415" s="21">
        <v>419</v>
      </c>
      <c r="W415" s="21"/>
      <c r="X415" s="21">
        <v>419</v>
      </c>
      <c r="Y415" s="21">
        <v>419</v>
      </c>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v>419</v>
      </c>
      <c r="AX415" s="21"/>
      <c r="AY415" s="21">
        <v>419</v>
      </c>
      <c r="AZ415" s="21">
        <v>419</v>
      </c>
      <c r="BA415" s="21">
        <v>419</v>
      </c>
      <c r="BB415" s="21"/>
      <c r="BC415" s="46">
        <v>419</v>
      </c>
      <c r="BD415" s="21">
        <v>419</v>
      </c>
      <c r="BE415" s="21">
        <v>419</v>
      </c>
      <c r="BF415" s="21">
        <v>419</v>
      </c>
      <c r="BG415" s="21">
        <v>419</v>
      </c>
      <c r="BH415" s="21">
        <v>419</v>
      </c>
      <c r="BI415" s="21">
        <v>419</v>
      </c>
      <c r="BJ415" s="21">
        <v>419</v>
      </c>
      <c r="BK415" s="21">
        <v>419</v>
      </c>
      <c r="BL415" s="21">
        <v>419</v>
      </c>
      <c r="BM415" s="21"/>
      <c r="BN415" s="21"/>
      <c r="BO415" s="21">
        <v>419</v>
      </c>
      <c r="BP415" s="21">
        <v>419</v>
      </c>
      <c r="BQ415" s="21">
        <v>419</v>
      </c>
      <c r="BR415" s="21"/>
      <c r="BS415" s="21">
        <v>419</v>
      </c>
      <c r="BT415" s="21">
        <v>419</v>
      </c>
      <c r="BU415" s="21">
        <v>419</v>
      </c>
      <c r="BV415" s="21">
        <v>419</v>
      </c>
      <c r="BW415" s="21">
        <v>419</v>
      </c>
      <c r="BX415" s="21">
        <v>419</v>
      </c>
      <c r="BY415" s="21">
        <v>419</v>
      </c>
      <c r="BZ415" s="21">
        <v>419</v>
      </c>
      <c r="CA415" s="21">
        <v>419</v>
      </c>
      <c r="CB415" s="21"/>
      <c r="CC415" s="21"/>
      <c r="CD415" s="21"/>
      <c r="CE415" s="21">
        <v>419</v>
      </c>
      <c r="CF415" s="21"/>
      <c r="CG415" s="21">
        <v>419</v>
      </c>
      <c r="CH415" s="21">
        <v>419</v>
      </c>
      <c r="CI415" s="21">
        <v>419</v>
      </c>
      <c r="CJ415" s="21">
        <v>419</v>
      </c>
      <c r="CK415" s="21">
        <v>419</v>
      </c>
      <c r="CL415" s="21">
        <v>419</v>
      </c>
      <c r="CM415" s="21">
        <v>419</v>
      </c>
      <c r="CN415" s="21"/>
      <c r="CO415" s="21">
        <v>419</v>
      </c>
      <c r="CP415" s="21">
        <v>419</v>
      </c>
      <c r="CQ415" s="21">
        <v>419</v>
      </c>
      <c r="CR415" s="21">
        <v>419</v>
      </c>
      <c r="CS415" s="21">
        <v>419</v>
      </c>
      <c r="CT415" s="21">
        <v>419</v>
      </c>
      <c r="CU415" s="21">
        <v>419</v>
      </c>
      <c r="CV415" s="21">
        <v>419</v>
      </c>
      <c r="CW415" s="21"/>
      <c r="CX415" s="21">
        <v>419</v>
      </c>
      <c r="CY415" s="21">
        <v>419</v>
      </c>
    </row>
    <row r="416" spans="1:103" hidden="1" x14ac:dyDescent="0.25">
      <c r="A416" s="47" t="s">
        <v>10151</v>
      </c>
      <c r="B416" s="48">
        <v>420</v>
      </c>
      <c r="C416" s="48">
        <v>420</v>
      </c>
      <c r="D416" s="48">
        <v>420</v>
      </c>
      <c r="E416" s="48">
        <v>420</v>
      </c>
      <c r="F416" s="48">
        <v>420</v>
      </c>
      <c r="G416" s="48"/>
      <c r="H416" s="48"/>
      <c r="I416" s="48"/>
      <c r="J416" s="48"/>
      <c r="K416" s="48"/>
      <c r="L416" s="48"/>
      <c r="M416" s="48"/>
      <c r="N416" s="48"/>
      <c r="O416" s="48"/>
      <c r="P416" s="48"/>
      <c r="Q416" s="48"/>
      <c r="R416" s="48">
        <v>420</v>
      </c>
      <c r="S416" s="48">
        <v>420</v>
      </c>
      <c r="T416" s="48"/>
      <c r="U416" s="48">
        <v>420</v>
      </c>
      <c r="V416" s="48">
        <v>420</v>
      </c>
      <c r="W416" s="48">
        <v>420</v>
      </c>
      <c r="X416" s="48">
        <v>420</v>
      </c>
      <c r="Y416" s="48">
        <v>420</v>
      </c>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v>420</v>
      </c>
      <c r="AX416" s="48"/>
      <c r="AY416" s="48">
        <v>420</v>
      </c>
      <c r="AZ416" s="48">
        <v>420</v>
      </c>
      <c r="BA416" s="48">
        <v>420</v>
      </c>
      <c r="BB416" s="48"/>
      <c r="BC416" s="49">
        <v>420</v>
      </c>
      <c r="BD416" s="48">
        <v>420</v>
      </c>
      <c r="BE416" s="48">
        <v>420</v>
      </c>
      <c r="BF416" s="48">
        <v>420</v>
      </c>
      <c r="BG416" s="48">
        <v>420</v>
      </c>
      <c r="BH416" s="48">
        <v>420</v>
      </c>
      <c r="BI416" s="48">
        <v>420</v>
      </c>
      <c r="BJ416" s="48">
        <v>420</v>
      </c>
      <c r="BK416" s="48">
        <v>420</v>
      </c>
      <c r="BL416" s="48">
        <v>420</v>
      </c>
      <c r="BM416" s="48">
        <v>420</v>
      </c>
      <c r="BN416" s="48">
        <v>420</v>
      </c>
      <c r="BO416" s="48">
        <v>420</v>
      </c>
      <c r="BP416" s="48">
        <v>420</v>
      </c>
      <c r="BQ416" s="48">
        <v>420</v>
      </c>
      <c r="BR416" s="48">
        <v>420</v>
      </c>
      <c r="BS416" s="48">
        <v>420</v>
      </c>
      <c r="BT416" s="48">
        <v>420</v>
      </c>
      <c r="BU416" s="48">
        <v>420</v>
      </c>
      <c r="BV416" s="48">
        <v>420</v>
      </c>
      <c r="BW416" s="48">
        <v>420</v>
      </c>
      <c r="BX416" s="48">
        <v>420</v>
      </c>
      <c r="BY416" s="48">
        <v>420</v>
      </c>
      <c r="BZ416" s="48">
        <v>420</v>
      </c>
      <c r="CA416" s="48">
        <v>420</v>
      </c>
      <c r="CB416" s="48">
        <v>420</v>
      </c>
      <c r="CC416" s="48">
        <v>420</v>
      </c>
      <c r="CD416" s="48"/>
      <c r="CE416" s="48">
        <v>420</v>
      </c>
      <c r="CF416" s="48">
        <v>420</v>
      </c>
      <c r="CG416" s="48">
        <v>420</v>
      </c>
      <c r="CH416" s="48">
        <v>420</v>
      </c>
      <c r="CI416" s="48">
        <v>420</v>
      </c>
      <c r="CJ416" s="48">
        <v>420</v>
      </c>
      <c r="CK416" s="48">
        <v>420</v>
      </c>
      <c r="CL416" s="48">
        <v>420</v>
      </c>
      <c r="CM416" s="48">
        <v>420</v>
      </c>
      <c r="CN416" s="48">
        <v>420</v>
      </c>
      <c r="CO416" s="48">
        <v>420</v>
      </c>
      <c r="CP416" s="48">
        <v>420</v>
      </c>
      <c r="CQ416" s="48">
        <v>420</v>
      </c>
      <c r="CR416" s="48">
        <v>420</v>
      </c>
      <c r="CS416" s="48">
        <v>420</v>
      </c>
      <c r="CT416" s="48">
        <v>420</v>
      </c>
      <c r="CU416" s="48">
        <v>420</v>
      </c>
      <c r="CV416" s="48">
        <v>420</v>
      </c>
      <c r="CW416" s="48"/>
      <c r="CX416" s="48">
        <v>420</v>
      </c>
      <c r="CY416" s="48">
        <v>420</v>
      </c>
    </row>
    <row r="417" spans="1:103" hidden="1" x14ac:dyDescent="0.25">
      <c r="A417" s="47" t="s">
        <v>10151</v>
      </c>
      <c r="B417" s="48">
        <v>421</v>
      </c>
      <c r="C417" s="48">
        <v>421</v>
      </c>
      <c r="D417" s="48">
        <v>421</v>
      </c>
      <c r="E417" s="48">
        <v>421</v>
      </c>
      <c r="F417" s="48">
        <v>421</v>
      </c>
      <c r="G417" s="48"/>
      <c r="H417" s="48"/>
      <c r="I417" s="48"/>
      <c r="J417" s="48"/>
      <c r="K417" s="48"/>
      <c r="L417" s="48"/>
      <c r="M417" s="48"/>
      <c r="N417" s="48"/>
      <c r="O417" s="48"/>
      <c r="P417" s="48"/>
      <c r="Q417" s="48"/>
      <c r="R417" s="48">
        <v>421</v>
      </c>
      <c r="S417" s="48">
        <v>421</v>
      </c>
      <c r="T417" s="48"/>
      <c r="U417" s="48"/>
      <c r="V417" s="48">
        <v>421</v>
      </c>
      <c r="W417" s="48">
        <v>421</v>
      </c>
      <c r="X417" s="48">
        <v>421</v>
      </c>
      <c r="Y417" s="48">
        <v>421</v>
      </c>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v>421</v>
      </c>
      <c r="AX417" s="48"/>
      <c r="AY417" s="48">
        <v>421</v>
      </c>
      <c r="AZ417" s="48">
        <v>421</v>
      </c>
      <c r="BA417" s="48">
        <v>421</v>
      </c>
      <c r="BB417" s="48"/>
      <c r="BC417" s="49">
        <v>421</v>
      </c>
      <c r="BD417" s="48">
        <v>421</v>
      </c>
      <c r="BE417" s="48">
        <v>421</v>
      </c>
      <c r="BF417" s="48"/>
      <c r="BG417" s="48"/>
      <c r="BH417" s="48"/>
      <c r="BI417" s="48"/>
      <c r="BJ417" s="48"/>
      <c r="BK417" s="48">
        <v>421</v>
      </c>
      <c r="BL417" s="48">
        <v>421</v>
      </c>
      <c r="BM417" s="48"/>
      <c r="BN417" s="48">
        <v>421</v>
      </c>
      <c r="BO417" s="48">
        <v>421</v>
      </c>
      <c r="BP417" s="48">
        <v>421</v>
      </c>
      <c r="BQ417" s="48">
        <v>421</v>
      </c>
      <c r="BR417" s="48">
        <v>421</v>
      </c>
      <c r="BS417" s="48">
        <v>421</v>
      </c>
      <c r="BT417" s="48">
        <v>421</v>
      </c>
      <c r="BU417" s="48">
        <v>421</v>
      </c>
      <c r="BV417" s="48">
        <v>421</v>
      </c>
      <c r="BW417" s="48">
        <v>421</v>
      </c>
      <c r="BX417" s="48">
        <v>421</v>
      </c>
      <c r="BY417" s="48">
        <v>421</v>
      </c>
      <c r="BZ417" s="48">
        <v>421</v>
      </c>
      <c r="CA417" s="48">
        <v>421</v>
      </c>
      <c r="CB417" s="48">
        <v>421</v>
      </c>
      <c r="CC417" s="48">
        <v>421</v>
      </c>
      <c r="CD417" s="48">
        <v>421</v>
      </c>
      <c r="CE417" s="48">
        <v>421</v>
      </c>
      <c r="CF417" s="48">
        <v>421</v>
      </c>
      <c r="CG417" s="48">
        <v>421</v>
      </c>
      <c r="CH417" s="48">
        <v>421</v>
      </c>
      <c r="CI417" s="48">
        <v>421</v>
      </c>
      <c r="CJ417" s="48">
        <v>421</v>
      </c>
      <c r="CK417" s="48">
        <v>421</v>
      </c>
      <c r="CL417" s="48"/>
      <c r="CM417" s="48"/>
      <c r="CN417" s="48">
        <v>421</v>
      </c>
      <c r="CO417" s="48">
        <v>421</v>
      </c>
      <c r="CP417" s="48">
        <v>421</v>
      </c>
      <c r="CQ417" s="48">
        <v>421</v>
      </c>
      <c r="CR417" s="48">
        <v>421</v>
      </c>
      <c r="CS417" s="48"/>
      <c r="CT417" s="48"/>
      <c r="CU417" s="48">
        <v>421</v>
      </c>
      <c r="CV417" s="48">
        <v>421</v>
      </c>
      <c r="CW417" s="48"/>
      <c r="CX417" s="48">
        <v>421</v>
      </c>
      <c r="CY417" s="48">
        <v>421</v>
      </c>
    </row>
    <row r="418" spans="1:103" hidden="1" x14ac:dyDescent="0.25">
      <c r="A418" s="5" t="s">
        <v>10150</v>
      </c>
      <c r="B418" s="21"/>
      <c r="C418" s="21">
        <v>422</v>
      </c>
      <c r="D418" s="21">
        <v>422</v>
      </c>
      <c r="E418" s="21">
        <v>422</v>
      </c>
      <c r="F418" s="21">
        <v>422</v>
      </c>
      <c r="G418" s="21"/>
      <c r="H418" s="21"/>
      <c r="I418" s="21"/>
      <c r="J418" s="21"/>
      <c r="K418" s="21"/>
      <c r="L418" s="21"/>
      <c r="M418" s="21"/>
      <c r="N418" s="21"/>
      <c r="O418" s="21"/>
      <c r="P418" s="21"/>
      <c r="Q418" s="21"/>
      <c r="R418" s="21">
        <v>422</v>
      </c>
      <c r="S418" s="21">
        <v>422</v>
      </c>
      <c r="T418" s="21"/>
      <c r="U418" s="21"/>
      <c r="V418" s="21"/>
      <c r="W418" s="21"/>
      <c r="X418" s="21">
        <v>422</v>
      </c>
      <c r="Y418" s="21">
        <v>422</v>
      </c>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v>422</v>
      </c>
      <c r="AX418" s="21"/>
      <c r="AY418" s="21">
        <v>422</v>
      </c>
      <c r="AZ418" s="21">
        <v>422</v>
      </c>
      <c r="BA418" s="21">
        <v>422</v>
      </c>
      <c r="BB418" s="21"/>
      <c r="BC418" s="46">
        <v>422</v>
      </c>
      <c r="BD418" s="21">
        <v>422</v>
      </c>
      <c r="BE418" s="21">
        <v>422</v>
      </c>
      <c r="BF418" s="21"/>
      <c r="BG418" s="21"/>
      <c r="BH418" s="21"/>
      <c r="BI418" s="21"/>
      <c r="BJ418" s="21"/>
      <c r="BK418" s="21">
        <v>422</v>
      </c>
      <c r="BL418" s="21">
        <v>422</v>
      </c>
      <c r="BM418" s="21">
        <v>422</v>
      </c>
      <c r="BN418" s="21"/>
      <c r="BO418" s="21">
        <v>422</v>
      </c>
      <c r="BP418" s="21">
        <v>422</v>
      </c>
      <c r="BQ418" s="21">
        <v>422</v>
      </c>
      <c r="BR418" s="21">
        <v>422</v>
      </c>
      <c r="BS418" s="21">
        <v>422</v>
      </c>
      <c r="BT418" s="21">
        <v>422</v>
      </c>
      <c r="BU418" s="21">
        <v>422</v>
      </c>
      <c r="BV418" s="21">
        <v>422</v>
      </c>
      <c r="BW418" s="21">
        <v>422</v>
      </c>
      <c r="BX418" s="21">
        <v>422</v>
      </c>
      <c r="BY418" s="21">
        <v>422</v>
      </c>
      <c r="BZ418" s="21">
        <v>422</v>
      </c>
      <c r="CA418" s="21">
        <v>422</v>
      </c>
      <c r="CB418" s="21">
        <v>422</v>
      </c>
      <c r="CC418" s="21"/>
      <c r="CD418" s="21">
        <v>422</v>
      </c>
      <c r="CE418" s="21">
        <v>422</v>
      </c>
      <c r="CF418" s="21">
        <v>422</v>
      </c>
      <c r="CG418" s="21">
        <v>422</v>
      </c>
      <c r="CH418" s="21"/>
      <c r="CI418" s="21">
        <v>422</v>
      </c>
      <c r="CJ418" s="21">
        <v>422</v>
      </c>
      <c r="CK418" s="21">
        <v>422</v>
      </c>
      <c r="CL418" s="21"/>
      <c r="CM418" s="21">
        <v>422</v>
      </c>
      <c r="CN418" s="21">
        <v>422</v>
      </c>
      <c r="CO418" s="21">
        <v>422</v>
      </c>
      <c r="CP418" s="21">
        <v>422</v>
      </c>
      <c r="CQ418" s="21">
        <v>422</v>
      </c>
      <c r="CR418" s="21">
        <v>422</v>
      </c>
      <c r="CS418" s="21"/>
      <c r="CT418" s="21"/>
      <c r="CU418" s="21">
        <v>422</v>
      </c>
      <c r="CV418" s="21">
        <v>422</v>
      </c>
      <c r="CW418" s="21"/>
      <c r="CX418" s="21">
        <v>422</v>
      </c>
      <c r="CY418" s="21">
        <v>422</v>
      </c>
    </row>
    <row r="419" spans="1:103" hidden="1" x14ac:dyDescent="0.25">
      <c r="A419" s="47" t="s">
        <v>10151</v>
      </c>
      <c r="B419" s="48">
        <v>423</v>
      </c>
      <c r="C419" s="48">
        <v>423</v>
      </c>
      <c r="D419" s="48">
        <v>423</v>
      </c>
      <c r="E419" s="48">
        <v>423</v>
      </c>
      <c r="F419" s="48">
        <v>423</v>
      </c>
      <c r="G419" s="48"/>
      <c r="H419" s="48"/>
      <c r="I419" s="48"/>
      <c r="J419" s="48"/>
      <c r="K419" s="48"/>
      <c r="L419" s="48"/>
      <c r="M419" s="48"/>
      <c r="N419" s="48"/>
      <c r="O419" s="48"/>
      <c r="P419" s="48"/>
      <c r="Q419" s="48"/>
      <c r="R419" s="48">
        <v>423</v>
      </c>
      <c r="S419" s="48">
        <v>423</v>
      </c>
      <c r="T419" s="48"/>
      <c r="U419" s="48">
        <v>423</v>
      </c>
      <c r="V419" s="48">
        <v>423</v>
      </c>
      <c r="W419" s="48">
        <v>423</v>
      </c>
      <c r="X419" s="48">
        <v>423</v>
      </c>
      <c r="Y419" s="48">
        <v>423</v>
      </c>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v>423</v>
      </c>
      <c r="AX419" s="48"/>
      <c r="AY419" s="48">
        <v>423</v>
      </c>
      <c r="AZ419" s="48">
        <v>423</v>
      </c>
      <c r="BA419" s="48">
        <v>423</v>
      </c>
      <c r="BB419" s="48"/>
      <c r="BC419" s="49">
        <v>423</v>
      </c>
      <c r="BD419" s="48">
        <v>423</v>
      </c>
      <c r="BE419" s="48">
        <v>423</v>
      </c>
      <c r="BF419" s="48">
        <v>423</v>
      </c>
      <c r="BG419" s="48">
        <v>423</v>
      </c>
      <c r="BH419" s="48">
        <v>423</v>
      </c>
      <c r="BI419" s="48">
        <v>423</v>
      </c>
      <c r="BJ419" s="48">
        <v>423</v>
      </c>
      <c r="BK419" s="48">
        <v>423</v>
      </c>
      <c r="BL419" s="48">
        <v>423</v>
      </c>
      <c r="BM419" s="48">
        <v>423</v>
      </c>
      <c r="BN419" s="48">
        <v>423</v>
      </c>
      <c r="BO419" s="48">
        <v>423</v>
      </c>
      <c r="BP419" s="48">
        <v>423</v>
      </c>
      <c r="BQ419" s="48">
        <v>423</v>
      </c>
      <c r="BR419" s="48">
        <v>423</v>
      </c>
      <c r="BS419" s="48">
        <v>423</v>
      </c>
      <c r="BT419" s="48">
        <v>423</v>
      </c>
      <c r="BU419" s="48">
        <v>423</v>
      </c>
      <c r="BV419" s="48">
        <v>423</v>
      </c>
      <c r="BW419" s="48">
        <v>423</v>
      </c>
      <c r="BX419" s="48">
        <v>423</v>
      </c>
      <c r="BY419" s="48">
        <v>423</v>
      </c>
      <c r="BZ419" s="48">
        <v>423</v>
      </c>
      <c r="CA419" s="48">
        <v>423</v>
      </c>
      <c r="CB419" s="48">
        <v>423</v>
      </c>
      <c r="CC419" s="48"/>
      <c r="CD419" s="48">
        <v>423</v>
      </c>
      <c r="CE419" s="48">
        <v>423</v>
      </c>
      <c r="CF419" s="48">
        <v>423</v>
      </c>
      <c r="CG419" s="48">
        <v>423</v>
      </c>
      <c r="CH419" s="48"/>
      <c r="CI419" s="48">
        <v>423</v>
      </c>
      <c r="CJ419" s="48">
        <v>423</v>
      </c>
      <c r="CK419" s="48">
        <v>423</v>
      </c>
      <c r="CL419" s="48">
        <v>423</v>
      </c>
      <c r="CM419" s="48">
        <v>423</v>
      </c>
      <c r="CN419" s="48">
        <v>423</v>
      </c>
      <c r="CO419" s="48">
        <v>423</v>
      </c>
      <c r="CP419" s="48">
        <v>423</v>
      </c>
      <c r="CQ419" s="48">
        <v>423</v>
      </c>
      <c r="CR419" s="48">
        <v>423</v>
      </c>
      <c r="CS419" s="48">
        <v>423</v>
      </c>
      <c r="CT419" s="48">
        <v>423</v>
      </c>
      <c r="CU419" s="48">
        <v>423</v>
      </c>
      <c r="CV419" s="48">
        <v>423</v>
      </c>
      <c r="CW419" s="48"/>
      <c r="CX419" s="48">
        <v>423</v>
      </c>
      <c r="CY419" s="48">
        <v>423</v>
      </c>
    </row>
    <row r="420" spans="1:103" hidden="1" x14ac:dyDescent="0.25">
      <c r="A420" s="47" t="s">
        <v>10151</v>
      </c>
      <c r="B420" s="48">
        <v>424</v>
      </c>
      <c r="C420" s="48">
        <v>424</v>
      </c>
      <c r="D420" s="48">
        <v>424</v>
      </c>
      <c r="E420" s="48">
        <v>424</v>
      </c>
      <c r="F420" s="48">
        <v>424</v>
      </c>
      <c r="G420" s="48"/>
      <c r="H420" s="48"/>
      <c r="I420" s="48"/>
      <c r="J420" s="48"/>
      <c r="K420" s="48"/>
      <c r="L420" s="48"/>
      <c r="M420" s="48"/>
      <c r="N420" s="48"/>
      <c r="O420" s="48"/>
      <c r="P420" s="48"/>
      <c r="Q420" s="48"/>
      <c r="R420" s="48">
        <v>424</v>
      </c>
      <c r="S420" s="48">
        <v>424</v>
      </c>
      <c r="T420" s="48"/>
      <c r="U420" s="48">
        <v>424</v>
      </c>
      <c r="V420" s="48">
        <v>424</v>
      </c>
      <c r="W420" s="48">
        <v>424</v>
      </c>
      <c r="X420" s="48">
        <v>424</v>
      </c>
      <c r="Y420" s="48">
        <v>424</v>
      </c>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v>424</v>
      </c>
      <c r="AX420" s="48"/>
      <c r="AY420" s="48">
        <v>424</v>
      </c>
      <c r="AZ420" s="48">
        <v>424</v>
      </c>
      <c r="BA420" s="48">
        <v>424</v>
      </c>
      <c r="BB420" s="48"/>
      <c r="BC420" s="49">
        <v>424</v>
      </c>
      <c r="BD420" s="48">
        <v>424</v>
      </c>
      <c r="BE420" s="48">
        <v>424</v>
      </c>
      <c r="BF420" s="48">
        <v>424</v>
      </c>
      <c r="BG420" s="48">
        <v>424</v>
      </c>
      <c r="BH420" s="48">
        <v>424</v>
      </c>
      <c r="BI420" s="48">
        <v>424</v>
      </c>
      <c r="BJ420" s="48">
        <v>424</v>
      </c>
      <c r="BK420" s="48">
        <v>424</v>
      </c>
      <c r="BL420" s="48">
        <v>424</v>
      </c>
      <c r="BM420" s="48">
        <v>424</v>
      </c>
      <c r="BN420" s="48">
        <v>424</v>
      </c>
      <c r="BO420" s="48"/>
      <c r="BP420" s="48">
        <v>424</v>
      </c>
      <c r="BQ420" s="48">
        <v>424</v>
      </c>
      <c r="BR420" s="48">
        <v>424</v>
      </c>
      <c r="BS420" s="48">
        <v>424</v>
      </c>
      <c r="BT420" s="48">
        <v>424</v>
      </c>
      <c r="BU420" s="48">
        <v>424</v>
      </c>
      <c r="BV420" s="48">
        <v>424</v>
      </c>
      <c r="BW420" s="48">
        <v>424</v>
      </c>
      <c r="BX420" s="48">
        <v>424</v>
      </c>
      <c r="BY420" s="48">
        <v>424</v>
      </c>
      <c r="BZ420" s="48">
        <v>424</v>
      </c>
      <c r="CA420" s="48">
        <v>424</v>
      </c>
      <c r="CB420" s="48"/>
      <c r="CC420" s="48"/>
      <c r="CD420" s="48"/>
      <c r="CE420" s="48">
        <v>424</v>
      </c>
      <c r="CF420" s="48"/>
      <c r="CG420" s="48">
        <v>424</v>
      </c>
      <c r="CH420" s="48">
        <v>424</v>
      </c>
      <c r="CI420" s="48">
        <v>424</v>
      </c>
      <c r="CJ420" s="48">
        <v>424</v>
      </c>
      <c r="CK420" s="48">
        <v>424</v>
      </c>
      <c r="CL420" s="48">
        <v>424</v>
      </c>
      <c r="CM420" s="48">
        <v>424</v>
      </c>
      <c r="CN420" s="48">
        <v>424</v>
      </c>
      <c r="CO420" s="48">
        <v>424</v>
      </c>
      <c r="CP420" s="48">
        <v>424</v>
      </c>
      <c r="CQ420" s="48">
        <v>424</v>
      </c>
      <c r="CR420" s="48">
        <v>424</v>
      </c>
      <c r="CS420" s="48">
        <v>424</v>
      </c>
      <c r="CT420" s="48"/>
      <c r="CU420" s="48">
        <v>424</v>
      </c>
      <c r="CV420" s="48">
        <v>424</v>
      </c>
      <c r="CW420" s="48"/>
      <c r="CX420" s="48">
        <v>424</v>
      </c>
      <c r="CY420" s="48">
        <v>424</v>
      </c>
    </row>
    <row r="421" spans="1:103" hidden="1" x14ac:dyDescent="0.25">
      <c r="A421" s="47" t="s">
        <v>10151</v>
      </c>
      <c r="B421" s="48">
        <v>425</v>
      </c>
      <c r="C421" s="48">
        <v>425</v>
      </c>
      <c r="D421" s="48">
        <v>425</v>
      </c>
      <c r="E421" s="48">
        <v>425</v>
      </c>
      <c r="F421" s="48">
        <v>425</v>
      </c>
      <c r="G421" s="48"/>
      <c r="H421" s="48"/>
      <c r="I421" s="48"/>
      <c r="J421" s="48"/>
      <c r="K421" s="48"/>
      <c r="L421" s="48"/>
      <c r="M421" s="48"/>
      <c r="N421" s="48"/>
      <c r="O421" s="48"/>
      <c r="P421" s="48"/>
      <c r="Q421" s="48"/>
      <c r="R421" s="48">
        <v>425</v>
      </c>
      <c r="S421" s="48">
        <v>425</v>
      </c>
      <c r="T421" s="48"/>
      <c r="U421" s="48">
        <v>425</v>
      </c>
      <c r="V421" s="48">
        <v>425</v>
      </c>
      <c r="W421" s="48">
        <v>425</v>
      </c>
      <c r="X421" s="48">
        <v>425</v>
      </c>
      <c r="Y421" s="48">
        <v>425</v>
      </c>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v>425</v>
      </c>
      <c r="AX421" s="48"/>
      <c r="AY421" s="48">
        <v>425</v>
      </c>
      <c r="AZ421" s="48">
        <v>425</v>
      </c>
      <c r="BA421" s="48">
        <v>425</v>
      </c>
      <c r="BB421" s="48"/>
      <c r="BC421" s="49">
        <v>425</v>
      </c>
      <c r="BD421" s="48">
        <v>425</v>
      </c>
      <c r="BE421" s="48">
        <v>425</v>
      </c>
      <c r="BF421" s="48">
        <v>425</v>
      </c>
      <c r="BG421" s="48">
        <v>425</v>
      </c>
      <c r="BH421" s="48">
        <v>425</v>
      </c>
      <c r="BI421" s="48">
        <v>425</v>
      </c>
      <c r="BJ421" s="48">
        <v>425</v>
      </c>
      <c r="BK421" s="48">
        <v>425</v>
      </c>
      <c r="BL421" s="48">
        <v>425</v>
      </c>
      <c r="BM421" s="48">
        <v>425</v>
      </c>
      <c r="BN421" s="48">
        <v>425</v>
      </c>
      <c r="BO421" s="48"/>
      <c r="BP421" s="48">
        <v>425</v>
      </c>
      <c r="BQ421" s="48">
        <v>425</v>
      </c>
      <c r="BR421" s="48">
        <v>425</v>
      </c>
      <c r="BS421" s="48">
        <v>425</v>
      </c>
      <c r="BT421" s="48">
        <v>425</v>
      </c>
      <c r="BU421" s="48">
        <v>425</v>
      </c>
      <c r="BV421" s="48">
        <v>425</v>
      </c>
      <c r="BW421" s="48">
        <v>425</v>
      </c>
      <c r="BX421" s="48">
        <v>425</v>
      </c>
      <c r="BY421" s="48">
        <v>425</v>
      </c>
      <c r="BZ421" s="48">
        <v>425</v>
      </c>
      <c r="CA421" s="48">
        <v>425</v>
      </c>
      <c r="CB421" s="48">
        <v>425</v>
      </c>
      <c r="CC421" s="48">
        <v>425</v>
      </c>
      <c r="CD421" s="48">
        <v>425</v>
      </c>
      <c r="CE421" s="48">
        <v>425</v>
      </c>
      <c r="CF421" s="48">
        <v>425</v>
      </c>
      <c r="CG421" s="48">
        <v>425</v>
      </c>
      <c r="CH421" s="48">
        <v>425</v>
      </c>
      <c r="CI421" s="48">
        <v>425</v>
      </c>
      <c r="CJ421" s="48">
        <v>425</v>
      </c>
      <c r="CK421" s="48">
        <v>425</v>
      </c>
      <c r="CL421" s="48">
        <v>425</v>
      </c>
      <c r="CM421" s="48">
        <v>425</v>
      </c>
      <c r="CN421" s="48">
        <v>425</v>
      </c>
      <c r="CO421" s="48">
        <v>425</v>
      </c>
      <c r="CP421" s="48">
        <v>425</v>
      </c>
      <c r="CQ421" s="48">
        <v>425</v>
      </c>
      <c r="CR421" s="48">
        <v>425</v>
      </c>
      <c r="CS421" s="48">
        <v>425</v>
      </c>
      <c r="CT421" s="48">
        <v>425</v>
      </c>
      <c r="CU421" s="48">
        <v>425</v>
      </c>
      <c r="CV421" s="48">
        <v>425</v>
      </c>
      <c r="CW421" s="48"/>
      <c r="CX421" s="48">
        <v>425</v>
      </c>
      <c r="CY421" s="48">
        <v>425</v>
      </c>
    </row>
    <row r="422" spans="1:103" hidden="1" x14ac:dyDescent="0.25">
      <c r="A422" s="47" t="s">
        <v>10151</v>
      </c>
      <c r="B422" s="48">
        <v>426</v>
      </c>
      <c r="C422" s="48">
        <v>426</v>
      </c>
      <c r="D422" s="48">
        <v>426</v>
      </c>
      <c r="E422" s="48">
        <v>426</v>
      </c>
      <c r="F422" s="48">
        <v>426</v>
      </c>
      <c r="G422" s="48"/>
      <c r="H422" s="48"/>
      <c r="I422" s="48"/>
      <c r="J422" s="48"/>
      <c r="K422" s="48"/>
      <c r="L422" s="48"/>
      <c r="M422" s="48"/>
      <c r="N422" s="48"/>
      <c r="O422" s="48"/>
      <c r="P422" s="48"/>
      <c r="Q422" s="48"/>
      <c r="R422" s="48">
        <v>426</v>
      </c>
      <c r="S422" s="48">
        <v>426</v>
      </c>
      <c r="T422" s="48"/>
      <c r="U422" s="48"/>
      <c r="V422" s="48">
        <v>426</v>
      </c>
      <c r="W422" s="48">
        <v>426</v>
      </c>
      <c r="X422" s="48">
        <v>426</v>
      </c>
      <c r="Y422" s="48">
        <v>426</v>
      </c>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v>426</v>
      </c>
      <c r="AX422" s="48"/>
      <c r="AY422" s="48">
        <v>426</v>
      </c>
      <c r="AZ422" s="48">
        <v>426</v>
      </c>
      <c r="BA422" s="48">
        <v>426</v>
      </c>
      <c r="BB422" s="48"/>
      <c r="BC422" s="49">
        <v>426</v>
      </c>
      <c r="BD422" s="48">
        <v>426</v>
      </c>
      <c r="BE422" s="48">
        <v>426</v>
      </c>
      <c r="BF422" s="48">
        <v>426</v>
      </c>
      <c r="BG422" s="48">
        <v>426</v>
      </c>
      <c r="BH422" s="48">
        <v>426</v>
      </c>
      <c r="BI422" s="48">
        <v>426</v>
      </c>
      <c r="BJ422" s="48">
        <v>426</v>
      </c>
      <c r="BK422" s="48">
        <v>426</v>
      </c>
      <c r="BL422" s="48">
        <v>426</v>
      </c>
      <c r="BM422" s="48">
        <v>426</v>
      </c>
      <c r="BN422" s="48">
        <v>426</v>
      </c>
      <c r="BO422" s="48"/>
      <c r="BP422" s="48">
        <v>426</v>
      </c>
      <c r="BQ422" s="48">
        <v>426</v>
      </c>
      <c r="BR422" s="48"/>
      <c r="BS422" s="48">
        <v>426</v>
      </c>
      <c r="BT422" s="48">
        <v>426</v>
      </c>
      <c r="BU422" s="48">
        <v>426</v>
      </c>
      <c r="BV422" s="48">
        <v>426</v>
      </c>
      <c r="BW422" s="48">
        <v>426</v>
      </c>
      <c r="BX422" s="48">
        <v>426</v>
      </c>
      <c r="BY422" s="48">
        <v>426</v>
      </c>
      <c r="BZ422" s="48">
        <v>426</v>
      </c>
      <c r="CA422" s="48">
        <v>426</v>
      </c>
      <c r="CB422" s="48">
        <v>426</v>
      </c>
      <c r="CC422" s="48">
        <v>426</v>
      </c>
      <c r="CD422" s="48">
        <v>426</v>
      </c>
      <c r="CE422" s="48">
        <v>426</v>
      </c>
      <c r="CF422" s="48">
        <v>426</v>
      </c>
      <c r="CG422" s="48">
        <v>426</v>
      </c>
      <c r="CH422" s="48">
        <v>426</v>
      </c>
      <c r="CI422" s="48">
        <v>426</v>
      </c>
      <c r="CJ422" s="48">
        <v>426</v>
      </c>
      <c r="CK422" s="48">
        <v>426</v>
      </c>
      <c r="CL422" s="48"/>
      <c r="CM422" s="48"/>
      <c r="CN422" s="48">
        <v>426</v>
      </c>
      <c r="CO422" s="48">
        <v>426</v>
      </c>
      <c r="CP422" s="48">
        <v>426</v>
      </c>
      <c r="CQ422" s="48">
        <v>426</v>
      </c>
      <c r="CR422" s="48">
        <v>426</v>
      </c>
      <c r="CS422" s="48">
        <v>426</v>
      </c>
      <c r="CT422" s="48">
        <v>426</v>
      </c>
      <c r="CU422" s="48">
        <v>426</v>
      </c>
      <c r="CV422" s="48">
        <v>426</v>
      </c>
      <c r="CW422" s="48"/>
      <c r="CX422" s="48">
        <v>426</v>
      </c>
      <c r="CY422" s="48">
        <v>426</v>
      </c>
    </row>
    <row r="423" spans="1:103" hidden="1" x14ac:dyDescent="0.25">
      <c r="A423" s="47" t="s">
        <v>10151</v>
      </c>
      <c r="B423" s="48">
        <v>427</v>
      </c>
      <c r="C423" s="48">
        <v>427</v>
      </c>
      <c r="D423" s="48">
        <v>427</v>
      </c>
      <c r="E423" s="48">
        <v>427</v>
      </c>
      <c r="F423" s="48">
        <v>427</v>
      </c>
      <c r="G423" s="48"/>
      <c r="H423" s="48"/>
      <c r="I423" s="48"/>
      <c r="J423" s="48"/>
      <c r="K423" s="48"/>
      <c r="L423" s="48"/>
      <c r="M423" s="48"/>
      <c r="N423" s="48"/>
      <c r="O423" s="48"/>
      <c r="P423" s="48"/>
      <c r="Q423" s="48"/>
      <c r="R423" s="48">
        <v>427</v>
      </c>
      <c r="S423" s="48">
        <v>427</v>
      </c>
      <c r="T423" s="48"/>
      <c r="U423" s="48"/>
      <c r="V423" s="48">
        <v>427</v>
      </c>
      <c r="W423" s="48">
        <v>427</v>
      </c>
      <c r="X423" s="48">
        <v>427</v>
      </c>
      <c r="Y423" s="48">
        <v>427</v>
      </c>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v>427</v>
      </c>
      <c r="AX423" s="48"/>
      <c r="AY423" s="48">
        <v>427</v>
      </c>
      <c r="AZ423" s="48">
        <v>427</v>
      </c>
      <c r="BA423" s="48">
        <v>427</v>
      </c>
      <c r="BB423" s="48"/>
      <c r="BC423" s="49">
        <v>427</v>
      </c>
      <c r="BD423" s="48">
        <v>427</v>
      </c>
      <c r="BE423" s="48">
        <v>427</v>
      </c>
      <c r="BF423" s="48"/>
      <c r="BG423" s="48"/>
      <c r="BH423" s="48"/>
      <c r="BI423" s="48"/>
      <c r="BJ423" s="48"/>
      <c r="BK423" s="48">
        <v>427</v>
      </c>
      <c r="BL423" s="48">
        <v>427</v>
      </c>
      <c r="BM423" s="48">
        <v>427</v>
      </c>
      <c r="BN423" s="48">
        <v>427</v>
      </c>
      <c r="BO423" s="48"/>
      <c r="BP423" s="48">
        <v>427</v>
      </c>
      <c r="BQ423" s="48">
        <v>427</v>
      </c>
      <c r="BR423" s="48">
        <v>427</v>
      </c>
      <c r="BS423" s="48">
        <v>427</v>
      </c>
      <c r="BT423" s="48">
        <v>427</v>
      </c>
      <c r="BU423" s="48">
        <v>427</v>
      </c>
      <c r="BV423" s="48">
        <v>427</v>
      </c>
      <c r="BW423" s="48">
        <v>427</v>
      </c>
      <c r="BX423" s="48">
        <v>427</v>
      </c>
      <c r="BY423" s="48">
        <v>427</v>
      </c>
      <c r="BZ423" s="48">
        <v>427</v>
      </c>
      <c r="CA423" s="48">
        <v>427</v>
      </c>
      <c r="CB423" s="48">
        <v>427</v>
      </c>
      <c r="CC423" s="48"/>
      <c r="CD423" s="48">
        <v>427</v>
      </c>
      <c r="CE423" s="48">
        <v>427</v>
      </c>
      <c r="CF423" s="48">
        <v>427</v>
      </c>
      <c r="CG423" s="48">
        <v>427</v>
      </c>
      <c r="CH423" s="48">
        <v>427</v>
      </c>
      <c r="CI423" s="48">
        <v>427</v>
      </c>
      <c r="CJ423" s="48">
        <v>427</v>
      </c>
      <c r="CK423" s="48">
        <v>427</v>
      </c>
      <c r="CL423" s="48"/>
      <c r="CM423" s="48">
        <v>427</v>
      </c>
      <c r="CN423" s="48">
        <v>427</v>
      </c>
      <c r="CO423" s="48">
        <v>427</v>
      </c>
      <c r="CP423" s="48">
        <v>427</v>
      </c>
      <c r="CQ423" s="48">
        <v>427</v>
      </c>
      <c r="CR423" s="48">
        <v>427</v>
      </c>
      <c r="CS423" s="48"/>
      <c r="CT423" s="48"/>
      <c r="CU423" s="48">
        <v>427</v>
      </c>
      <c r="CV423" s="48">
        <v>427</v>
      </c>
      <c r="CW423" s="48"/>
      <c r="CX423" s="48">
        <v>427</v>
      </c>
      <c r="CY423" s="48">
        <v>427</v>
      </c>
    </row>
    <row r="424" spans="1:103" hidden="1" x14ac:dyDescent="0.25">
      <c r="A424" s="47" t="s">
        <v>10151</v>
      </c>
      <c r="B424" s="48">
        <v>428</v>
      </c>
      <c r="C424" s="48">
        <v>428</v>
      </c>
      <c r="D424" s="48">
        <v>428</v>
      </c>
      <c r="E424" s="48">
        <v>428</v>
      </c>
      <c r="F424" s="48">
        <v>428</v>
      </c>
      <c r="G424" s="48"/>
      <c r="H424" s="48"/>
      <c r="I424" s="48"/>
      <c r="J424" s="48"/>
      <c r="K424" s="48"/>
      <c r="L424" s="48"/>
      <c r="M424" s="48"/>
      <c r="N424" s="48"/>
      <c r="O424" s="48"/>
      <c r="P424" s="48"/>
      <c r="Q424" s="48"/>
      <c r="R424" s="48">
        <v>428</v>
      </c>
      <c r="S424" s="48">
        <v>428</v>
      </c>
      <c r="T424" s="48"/>
      <c r="U424" s="48">
        <v>428</v>
      </c>
      <c r="V424" s="48">
        <v>428</v>
      </c>
      <c r="W424" s="48">
        <v>428</v>
      </c>
      <c r="X424" s="48">
        <v>428</v>
      </c>
      <c r="Y424" s="48">
        <v>428</v>
      </c>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v>428</v>
      </c>
      <c r="AX424" s="48"/>
      <c r="AY424" s="48">
        <v>428</v>
      </c>
      <c r="AZ424" s="48">
        <v>428</v>
      </c>
      <c r="BA424" s="48">
        <v>428</v>
      </c>
      <c r="BB424" s="48"/>
      <c r="BC424" s="49">
        <v>428</v>
      </c>
      <c r="BD424" s="48">
        <v>428</v>
      </c>
      <c r="BE424" s="48">
        <v>428</v>
      </c>
      <c r="BF424" s="48">
        <v>428</v>
      </c>
      <c r="BG424" s="48">
        <v>428</v>
      </c>
      <c r="BH424" s="48">
        <v>428</v>
      </c>
      <c r="BI424" s="48">
        <v>428</v>
      </c>
      <c r="BJ424" s="48">
        <v>428</v>
      </c>
      <c r="BK424" s="48">
        <v>428</v>
      </c>
      <c r="BL424" s="48">
        <v>428</v>
      </c>
      <c r="BM424" s="48">
        <v>428</v>
      </c>
      <c r="BN424" s="48">
        <v>428</v>
      </c>
      <c r="BO424" s="48">
        <v>428</v>
      </c>
      <c r="BP424" s="48">
        <v>428</v>
      </c>
      <c r="BQ424" s="48">
        <v>428</v>
      </c>
      <c r="BR424" s="48"/>
      <c r="BS424" s="48">
        <v>428</v>
      </c>
      <c r="BT424" s="48">
        <v>428</v>
      </c>
      <c r="BU424" s="48">
        <v>428</v>
      </c>
      <c r="BV424" s="48">
        <v>428</v>
      </c>
      <c r="BW424" s="48">
        <v>428</v>
      </c>
      <c r="BX424" s="48">
        <v>428</v>
      </c>
      <c r="BY424" s="48">
        <v>428</v>
      </c>
      <c r="BZ424" s="48">
        <v>428</v>
      </c>
      <c r="CA424" s="48">
        <v>428</v>
      </c>
      <c r="CB424" s="48">
        <v>428</v>
      </c>
      <c r="CC424" s="48">
        <v>428</v>
      </c>
      <c r="CD424" s="48">
        <v>428</v>
      </c>
      <c r="CE424" s="48">
        <v>428</v>
      </c>
      <c r="CF424" s="48">
        <v>428</v>
      </c>
      <c r="CG424" s="48">
        <v>428</v>
      </c>
      <c r="CH424" s="48">
        <v>428</v>
      </c>
      <c r="CI424" s="48">
        <v>428</v>
      </c>
      <c r="CJ424" s="48">
        <v>428</v>
      </c>
      <c r="CK424" s="48">
        <v>428</v>
      </c>
      <c r="CL424" s="48">
        <v>428</v>
      </c>
      <c r="CM424" s="48">
        <v>428</v>
      </c>
      <c r="CN424" s="48">
        <v>428</v>
      </c>
      <c r="CO424" s="48">
        <v>428</v>
      </c>
      <c r="CP424" s="48">
        <v>428</v>
      </c>
      <c r="CQ424" s="48">
        <v>428</v>
      </c>
      <c r="CR424" s="48">
        <v>428</v>
      </c>
      <c r="CS424" s="48">
        <v>428</v>
      </c>
      <c r="CT424" s="48">
        <v>428</v>
      </c>
      <c r="CU424" s="48">
        <v>428</v>
      </c>
      <c r="CV424" s="48">
        <v>428</v>
      </c>
      <c r="CW424" s="48"/>
      <c r="CX424" s="48">
        <v>428</v>
      </c>
      <c r="CY424" s="48">
        <v>428</v>
      </c>
    </row>
    <row r="425" spans="1:103" hidden="1" x14ac:dyDescent="0.25">
      <c r="A425" s="47" t="s">
        <v>10151</v>
      </c>
      <c r="B425" s="48">
        <v>429</v>
      </c>
      <c r="C425" s="48">
        <v>429</v>
      </c>
      <c r="D425" s="48">
        <v>429</v>
      </c>
      <c r="E425" s="48">
        <v>429</v>
      </c>
      <c r="F425" s="48">
        <v>429</v>
      </c>
      <c r="G425" s="48"/>
      <c r="H425" s="48"/>
      <c r="I425" s="48"/>
      <c r="J425" s="48"/>
      <c r="K425" s="48"/>
      <c r="L425" s="48"/>
      <c r="M425" s="48"/>
      <c r="N425" s="48"/>
      <c r="O425" s="48"/>
      <c r="P425" s="48"/>
      <c r="Q425" s="48"/>
      <c r="R425" s="48">
        <v>429</v>
      </c>
      <c r="S425" s="48">
        <v>429</v>
      </c>
      <c r="T425" s="48"/>
      <c r="U425" s="48">
        <v>429</v>
      </c>
      <c r="V425" s="48">
        <v>429</v>
      </c>
      <c r="W425" s="48">
        <v>429</v>
      </c>
      <c r="X425" s="48">
        <v>429</v>
      </c>
      <c r="Y425" s="48">
        <v>429</v>
      </c>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v>429</v>
      </c>
      <c r="AX425" s="48"/>
      <c r="AY425" s="48">
        <v>429</v>
      </c>
      <c r="AZ425" s="48">
        <v>429</v>
      </c>
      <c r="BA425" s="48">
        <v>429</v>
      </c>
      <c r="BB425" s="48"/>
      <c r="BC425" s="49">
        <v>429</v>
      </c>
      <c r="BD425" s="48">
        <v>429</v>
      </c>
      <c r="BE425" s="48">
        <v>429</v>
      </c>
      <c r="BF425" s="48">
        <v>429</v>
      </c>
      <c r="BG425" s="48">
        <v>429</v>
      </c>
      <c r="BH425" s="48">
        <v>429</v>
      </c>
      <c r="BI425" s="48">
        <v>429</v>
      </c>
      <c r="BJ425" s="48">
        <v>429</v>
      </c>
      <c r="BK425" s="48">
        <v>429</v>
      </c>
      <c r="BL425" s="48">
        <v>429</v>
      </c>
      <c r="BM425" s="48"/>
      <c r="BN425" s="48"/>
      <c r="BO425" s="48"/>
      <c r="BP425" s="48">
        <v>429</v>
      </c>
      <c r="BQ425" s="48">
        <v>429</v>
      </c>
      <c r="BR425" s="48"/>
      <c r="BS425" s="48">
        <v>429</v>
      </c>
      <c r="BT425" s="48">
        <v>429</v>
      </c>
      <c r="BU425" s="48">
        <v>429</v>
      </c>
      <c r="BV425" s="48">
        <v>429</v>
      </c>
      <c r="BW425" s="48">
        <v>429</v>
      </c>
      <c r="BX425" s="48">
        <v>429</v>
      </c>
      <c r="BY425" s="48">
        <v>429</v>
      </c>
      <c r="BZ425" s="48">
        <v>429</v>
      </c>
      <c r="CA425" s="48">
        <v>429</v>
      </c>
      <c r="CB425" s="48"/>
      <c r="CC425" s="48"/>
      <c r="CD425" s="48"/>
      <c r="CE425" s="48">
        <v>429</v>
      </c>
      <c r="CF425" s="48"/>
      <c r="CG425" s="48">
        <v>429</v>
      </c>
      <c r="CH425" s="48">
        <v>429</v>
      </c>
      <c r="CI425" s="48">
        <v>429</v>
      </c>
      <c r="CJ425" s="48">
        <v>429</v>
      </c>
      <c r="CK425" s="48">
        <v>429</v>
      </c>
      <c r="CL425" s="48">
        <v>429</v>
      </c>
      <c r="CM425" s="48">
        <v>429</v>
      </c>
      <c r="CN425" s="48">
        <v>429</v>
      </c>
      <c r="CO425" s="48">
        <v>429</v>
      </c>
      <c r="CP425" s="48">
        <v>429</v>
      </c>
      <c r="CQ425" s="48">
        <v>429</v>
      </c>
      <c r="CR425" s="48">
        <v>429</v>
      </c>
      <c r="CS425" s="48">
        <v>429</v>
      </c>
      <c r="CT425" s="48">
        <v>429</v>
      </c>
      <c r="CU425" s="48">
        <v>429</v>
      </c>
      <c r="CV425" s="48">
        <v>429</v>
      </c>
      <c r="CW425" s="48"/>
      <c r="CX425" s="48">
        <v>429</v>
      </c>
      <c r="CY425" s="48">
        <v>429</v>
      </c>
    </row>
    <row r="426" spans="1:103" hidden="1" x14ac:dyDescent="0.25">
      <c r="A426" s="5" t="s">
        <v>10150</v>
      </c>
      <c r="B426" s="21"/>
      <c r="C426" s="21">
        <v>430</v>
      </c>
      <c r="D426" s="21">
        <v>430</v>
      </c>
      <c r="E426" s="21">
        <v>430</v>
      </c>
      <c r="F426" s="21">
        <v>430</v>
      </c>
      <c r="G426" s="21"/>
      <c r="H426" s="21"/>
      <c r="I426" s="21"/>
      <c r="J426" s="21"/>
      <c r="K426" s="21"/>
      <c r="L426" s="21"/>
      <c r="M426" s="21"/>
      <c r="N426" s="21"/>
      <c r="O426" s="21"/>
      <c r="P426" s="21"/>
      <c r="Q426" s="21"/>
      <c r="R426" s="21">
        <v>430</v>
      </c>
      <c r="S426" s="21">
        <v>430</v>
      </c>
      <c r="T426" s="21"/>
      <c r="U426" s="21">
        <v>430</v>
      </c>
      <c r="V426" s="21">
        <v>430</v>
      </c>
      <c r="W426" s="21">
        <v>430</v>
      </c>
      <c r="X426" s="21">
        <v>430</v>
      </c>
      <c r="Y426" s="21">
        <v>430</v>
      </c>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v>430</v>
      </c>
      <c r="AX426" s="21"/>
      <c r="AY426" s="21">
        <v>430</v>
      </c>
      <c r="AZ426" s="21">
        <v>430</v>
      </c>
      <c r="BA426" s="21">
        <v>430</v>
      </c>
      <c r="BB426" s="21"/>
      <c r="BC426" s="46">
        <v>430</v>
      </c>
      <c r="BD426" s="21">
        <v>430</v>
      </c>
      <c r="BE426" s="21">
        <v>430</v>
      </c>
      <c r="BF426" s="21">
        <v>430</v>
      </c>
      <c r="BG426" s="21">
        <v>430</v>
      </c>
      <c r="BH426" s="21">
        <v>430</v>
      </c>
      <c r="BI426" s="21">
        <v>430</v>
      </c>
      <c r="BJ426" s="21">
        <v>430</v>
      </c>
      <c r="BK426" s="21">
        <v>430</v>
      </c>
      <c r="BL426" s="21">
        <v>430</v>
      </c>
      <c r="BM426" s="21">
        <v>430</v>
      </c>
      <c r="BN426" s="21">
        <v>430</v>
      </c>
      <c r="BO426" s="21"/>
      <c r="BP426" s="21">
        <v>430</v>
      </c>
      <c r="BQ426" s="21">
        <v>430</v>
      </c>
      <c r="BR426" s="21">
        <v>430</v>
      </c>
      <c r="BS426" s="21">
        <v>430</v>
      </c>
      <c r="BT426" s="21">
        <v>430</v>
      </c>
      <c r="BU426" s="21">
        <v>430</v>
      </c>
      <c r="BV426" s="21">
        <v>430</v>
      </c>
      <c r="BW426" s="21">
        <v>430</v>
      </c>
      <c r="BX426" s="21">
        <v>430</v>
      </c>
      <c r="BY426" s="21">
        <v>430</v>
      </c>
      <c r="BZ426" s="21">
        <v>430</v>
      </c>
      <c r="CA426" s="21">
        <v>430</v>
      </c>
      <c r="CB426" s="21"/>
      <c r="CC426" s="21"/>
      <c r="CD426" s="21"/>
      <c r="CE426" s="21">
        <v>430</v>
      </c>
      <c r="CF426" s="21"/>
      <c r="CG426" s="21">
        <v>430</v>
      </c>
      <c r="CH426" s="21">
        <v>430</v>
      </c>
      <c r="CI426" s="21">
        <v>430</v>
      </c>
      <c r="CJ426" s="21">
        <v>430</v>
      </c>
      <c r="CK426" s="21">
        <v>430</v>
      </c>
      <c r="CL426" s="21">
        <v>430</v>
      </c>
      <c r="CM426" s="21">
        <v>430</v>
      </c>
      <c r="CN426" s="21">
        <v>430</v>
      </c>
      <c r="CO426" s="21">
        <v>430</v>
      </c>
      <c r="CP426" s="21">
        <v>430</v>
      </c>
      <c r="CQ426" s="21">
        <v>430</v>
      </c>
      <c r="CR426" s="21">
        <v>430</v>
      </c>
      <c r="CS426" s="21">
        <v>430</v>
      </c>
      <c r="CT426" s="21">
        <v>430</v>
      </c>
      <c r="CU426" s="21">
        <v>430</v>
      </c>
      <c r="CV426" s="21">
        <v>430</v>
      </c>
      <c r="CW426" s="21"/>
      <c r="CX426" s="21">
        <v>430</v>
      </c>
      <c r="CY426" s="21">
        <v>430</v>
      </c>
    </row>
    <row r="427" spans="1:103" hidden="1" x14ac:dyDescent="0.25">
      <c r="A427" s="5" t="s">
        <v>10150</v>
      </c>
      <c r="B427" s="21"/>
      <c r="C427" s="21">
        <v>431</v>
      </c>
      <c r="D427" s="21">
        <v>431</v>
      </c>
      <c r="E427" s="21">
        <v>431</v>
      </c>
      <c r="F427" s="21">
        <v>431</v>
      </c>
      <c r="G427" s="21"/>
      <c r="H427" s="21"/>
      <c r="I427" s="21"/>
      <c r="J427" s="21"/>
      <c r="K427" s="21"/>
      <c r="L427" s="21"/>
      <c r="M427" s="21"/>
      <c r="N427" s="21"/>
      <c r="O427" s="21"/>
      <c r="P427" s="21"/>
      <c r="Q427" s="21"/>
      <c r="R427" s="21">
        <v>431</v>
      </c>
      <c r="S427" s="21">
        <v>431</v>
      </c>
      <c r="T427" s="21"/>
      <c r="U427" s="21">
        <v>431</v>
      </c>
      <c r="V427" s="21">
        <v>431</v>
      </c>
      <c r="W427" s="21">
        <v>431</v>
      </c>
      <c r="X427" s="21">
        <v>431</v>
      </c>
      <c r="Y427" s="21">
        <v>431</v>
      </c>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v>431</v>
      </c>
      <c r="AX427" s="21"/>
      <c r="AY427" s="21">
        <v>431</v>
      </c>
      <c r="AZ427" s="21">
        <v>431</v>
      </c>
      <c r="BA427" s="21">
        <v>431</v>
      </c>
      <c r="BB427" s="21"/>
      <c r="BC427" s="46">
        <v>431</v>
      </c>
      <c r="BD427" s="21">
        <v>431</v>
      </c>
      <c r="BE427" s="21">
        <v>431</v>
      </c>
      <c r="BF427" s="21">
        <v>431</v>
      </c>
      <c r="BG427" s="21">
        <v>431</v>
      </c>
      <c r="BH427" s="21">
        <v>431</v>
      </c>
      <c r="BI427" s="21">
        <v>431</v>
      </c>
      <c r="BJ427" s="21">
        <v>431</v>
      </c>
      <c r="BK427" s="21">
        <v>431</v>
      </c>
      <c r="BL427" s="21">
        <v>431</v>
      </c>
      <c r="BM427" s="21">
        <v>431</v>
      </c>
      <c r="BN427" s="21">
        <v>431</v>
      </c>
      <c r="BO427" s="21">
        <v>431</v>
      </c>
      <c r="BP427" s="21">
        <v>431</v>
      </c>
      <c r="BQ427" s="21">
        <v>431</v>
      </c>
      <c r="BR427" s="21">
        <v>431</v>
      </c>
      <c r="BS427" s="21">
        <v>431</v>
      </c>
      <c r="BT427" s="21">
        <v>431</v>
      </c>
      <c r="BU427" s="21">
        <v>431</v>
      </c>
      <c r="BV427" s="21">
        <v>431</v>
      </c>
      <c r="BW427" s="21">
        <v>431</v>
      </c>
      <c r="BX427" s="21">
        <v>431</v>
      </c>
      <c r="BY427" s="21">
        <v>431</v>
      </c>
      <c r="BZ427" s="21">
        <v>431</v>
      </c>
      <c r="CA427" s="21">
        <v>431</v>
      </c>
      <c r="CB427" s="21"/>
      <c r="CC427" s="21"/>
      <c r="CD427" s="21"/>
      <c r="CE427" s="21">
        <v>431</v>
      </c>
      <c r="CF427" s="21"/>
      <c r="CG427" s="21">
        <v>431</v>
      </c>
      <c r="CH427" s="21">
        <v>431</v>
      </c>
      <c r="CI427" s="21">
        <v>431</v>
      </c>
      <c r="CJ427" s="21">
        <v>431</v>
      </c>
      <c r="CK427" s="21">
        <v>431</v>
      </c>
      <c r="CL427" s="21">
        <v>431</v>
      </c>
      <c r="CM427" s="21">
        <v>431</v>
      </c>
      <c r="CN427" s="21">
        <v>431</v>
      </c>
      <c r="CO427" s="21">
        <v>431</v>
      </c>
      <c r="CP427" s="21">
        <v>431</v>
      </c>
      <c r="CQ427" s="21">
        <v>431</v>
      </c>
      <c r="CR427" s="21">
        <v>431</v>
      </c>
      <c r="CS427" s="21">
        <v>431</v>
      </c>
      <c r="CT427" s="21">
        <v>431</v>
      </c>
      <c r="CU427" s="21">
        <v>431</v>
      </c>
      <c r="CV427" s="21">
        <v>431</v>
      </c>
      <c r="CW427" s="21"/>
      <c r="CX427" s="21">
        <v>431</v>
      </c>
      <c r="CY427" s="21">
        <v>431</v>
      </c>
    </row>
    <row r="428" spans="1:103" hidden="1" x14ac:dyDescent="0.25">
      <c r="A428" s="47" t="s">
        <v>10151</v>
      </c>
      <c r="B428" s="48">
        <v>432</v>
      </c>
      <c r="C428" s="48">
        <v>432</v>
      </c>
      <c r="D428" s="48">
        <v>432</v>
      </c>
      <c r="E428" s="48">
        <v>432</v>
      </c>
      <c r="F428" s="48">
        <v>432</v>
      </c>
      <c r="G428" s="48"/>
      <c r="H428" s="48"/>
      <c r="I428" s="48"/>
      <c r="J428" s="48"/>
      <c r="K428" s="48"/>
      <c r="L428" s="48"/>
      <c r="M428" s="48"/>
      <c r="N428" s="48"/>
      <c r="O428" s="48"/>
      <c r="P428" s="48"/>
      <c r="Q428" s="48"/>
      <c r="R428" s="48">
        <v>432</v>
      </c>
      <c r="S428" s="48">
        <v>432</v>
      </c>
      <c r="T428" s="48"/>
      <c r="U428" s="48"/>
      <c r="V428" s="48">
        <v>432</v>
      </c>
      <c r="W428" s="48"/>
      <c r="X428" s="48">
        <v>432</v>
      </c>
      <c r="Y428" s="48">
        <v>432</v>
      </c>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v>432</v>
      </c>
      <c r="AX428" s="48"/>
      <c r="AY428" s="48">
        <v>432</v>
      </c>
      <c r="AZ428" s="48">
        <v>432</v>
      </c>
      <c r="BA428" s="48">
        <v>432</v>
      </c>
      <c r="BB428" s="48"/>
      <c r="BC428" s="49">
        <v>432</v>
      </c>
      <c r="BD428" s="48">
        <v>432</v>
      </c>
      <c r="BE428" s="48">
        <v>432</v>
      </c>
      <c r="BF428" s="48">
        <v>432</v>
      </c>
      <c r="BG428" s="48">
        <v>432</v>
      </c>
      <c r="BH428" s="48">
        <v>432</v>
      </c>
      <c r="BI428" s="48">
        <v>432</v>
      </c>
      <c r="BJ428" s="48">
        <v>432</v>
      </c>
      <c r="BK428" s="48">
        <v>432</v>
      </c>
      <c r="BL428" s="48">
        <v>432</v>
      </c>
      <c r="BM428" s="48"/>
      <c r="BN428" s="48">
        <v>432</v>
      </c>
      <c r="BO428" s="48"/>
      <c r="BP428" s="48">
        <v>432</v>
      </c>
      <c r="BQ428" s="48">
        <v>432</v>
      </c>
      <c r="BR428" s="48"/>
      <c r="BS428" s="48">
        <v>432</v>
      </c>
      <c r="BT428" s="48">
        <v>432</v>
      </c>
      <c r="BU428" s="48">
        <v>432</v>
      </c>
      <c r="BV428" s="48">
        <v>432</v>
      </c>
      <c r="BW428" s="48">
        <v>432</v>
      </c>
      <c r="BX428" s="48">
        <v>432</v>
      </c>
      <c r="BY428" s="48">
        <v>432</v>
      </c>
      <c r="BZ428" s="48">
        <v>432</v>
      </c>
      <c r="CA428" s="48">
        <v>432</v>
      </c>
      <c r="CB428" s="48"/>
      <c r="CC428" s="48"/>
      <c r="CD428" s="48"/>
      <c r="CE428" s="48">
        <v>432</v>
      </c>
      <c r="CF428" s="48"/>
      <c r="CG428" s="48">
        <v>432</v>
      </c>
      <c r="CH428" s="48">
        <v>432</v>
      </c>
      <c r="CI428" s="48">
        <v>432</v>
      </c>
      <c r="CJ428" s="48">
        <v>432</v>
      </c>
      <c r="CK428" s="48">
        <v>432</v>
      </c>
      <c r="CL428" s="48"/>
      <c r="CM428" s="48"/>
      <c r="CN428" s="48"/>
      <c r="CO428" s="48">
        <v>432</v>
      </c>
      <c r="CP428" s="48">
        <v>432</v>
      </c>
      <c r="CQ428" s="48">
        <v>432</v>
      </c>
      <c r="CR428" s="48">
        <v>432</v>
      </c>
      <c r="CS428" s="48">
        <v>432</v>
      </c>
      <c r="CT428" s="48">
        <v>432</v>
      </c>
      <c r="CU428" s="48"/>
      <c r="CV428" s="48">
        <v>432</v>
      </c>
      <c r="CW428" s="48"/>
      <c r="CX428" s="48">
        <v>432</v>
      </c>
      <c r="CY428" s="48">
        <v>432</v>
      </c>
    </row>
    <row r="429" spans="1:103" hidden="1" x14ac:dyDescent="0.25">
      <c r="A429" s="47" t="s">
        <v>10151</v>
      </c>
      <c r="B429" s="48">
        <v>433</v>
      </c>
      <c r="C429" s="48">
        <v>433</v>
      </c>
      <c r="D429" s="48">
        <v>433</v>
      </c>
      <c r="E429" s="48">
        <v>433</v>
      </c>
      <c r="F429" s="48">
        <v>433</v>
      </c>
      <c r="G429" s="48"/>
      <c r="H429" s="48"/>
      <c r="I429" s="48"/>
      <c r="J429" s="48"/>
      <c r="K429" s="48"/>
      <c r="L429" s="48"/>
      <c r="M429" s="48"/>
      <c r="N429" s="48"/>
      <c r="O429" s="48"/>
      <c r="P429" s="48"/>
      <c r="Q429" s="48"/>
      <c r="R429" s="48">
        <v>433</v>
      </c>
      <c r="S429" s="48">
        <v>433</v>
      </c>
      <c r="T429" s="48"/>
      <c r="U429" s="48">
        <v>433</v>
      </c>
      <c r="V429" s="48">
        <v>433</v>
      </c>
      <c r="W429" s="48">
        <v>433</v>
      </c>
      <c r="X429" s="48">
        <v>433</v>
      </c>
      <c r="Y429" s="48">
        <v>433</v>
      </c>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v>433</v>
      </c>
      <c r="AX429" s="48"/>
      <c r="AY429" s="48">
        <v>433</v>
      </c>
      <c r="AZ429" s="48">
        <v>433</v>
      </c>
      <c r="BA429" s="48">
        <v>433</v>
      </c>
      <c r="BB429" s="48"/>
      <c r="BC429" s="49">
        <v>433</v>
      </c>
      <c r="BD429" s="48">
        <v>433</v>
      </c>
      <c r="BE429" s="48">
        <v>433</v>
      </c>
      <c r="BF429" s="48">
        <v>433</v>
      </c>
      <c r="BG429" s="48">
        <v>433</v>
      </c>
      <c r="BH429" s="48">
        <v>433</v>
      </c>
      <c r="BI429" s="48">
        <v>433</v>
      </c>
      <c r="BJ429" s="48">
        <v>433</v>
      </c>
      <c r="BK429" s="48">
        <v>433</v>
      </c>
      <c r="BL429" s="48">
        <v>433</v>
      </c>
      <c r="BM429" s="48">
        <v>433</v>
      </c>
      <c r="BN429" s="48">
        <v>433</v>
      </c>
      <c r="BO429" s="48">
        <v>433</v>
      </c>
      <c r="BP429" s="48">
        <v>433</v>
      </c>
      <c r="BQ429" s="48">
        <v>433</v>
      </c>
      <c r="BR429" s="48">
        <v>433</v>
      </c>
      <c r="BS429" s="48">
        <v>433</v>
      </c>
      <c r="BT429" s="48">
        <v>433</v>
      </c>
      <c r="BU429" s="48">
        <v>433</v>
      </c>
      <c r="BV429" s="48">
        <v>433</v>
      </c>
      <c r="BW429" s="48">
        <v>433</v>
      </c>
      <c r="BX429" s="48">
        <v>433</v>
      </c>
      <c r="BY429" s="48">
        <v>433</v>
      </c>
      <c r="BZ429" s="48">
        <v>433</v>
      </c>
      <c r="CA429" s="48">
        <v>433</v>
      </c>
      <c r="CB429" s="48">
        <v>433</v>
      </c>
      <c r="CC429" s="48">
        <v>433</v>
      </c>
      <c r="CD429" s="48">
        <v>433</v>
      </c>
      <c r="CE429" s="48">
        <v>433</v>
      </c>
      <c r="CF429" s="48">
        <v>433</v>
      </c>
      <c r="CG429" s="48">
        <v>433</v>
      </c>
      <c r="CH429" s="48">
        <v>433</v>
      </c>
      <c r="CI429" s="48">
        <v>433</v>
      </c>
      <c r="CJ429" s="48">
        <v>433</v>
      </c>
      <c r="CK429" s="48">
        <v>433</v>
      </c>
      <c r="CL429" s="48">
        <v>433</v>
      </c>
      <c r="CM429" s="48">
        <v>433</v>
      </c>
      <c r="CN429" s="48">
        <v>433</v>
      </c>
      <c r="CO429" s="48">
        <v>433</v>
      </c>
      <c r="CP429" s="48">
        <v>433</v>
      </c>
      <c r="CQ429" s="48">
        <v>433</v>
      </c>
      <c r="CR429" s="48">
        <v>433</v>
      </c>
      <c r="CS429" s="48">
        <v>433</v>
      </c>
      <c r="CT429" s="48">
        <v>433</v>
      </c>
      <c r="CU429" s="48"/>
      <c r="CV429" s="48">
        <v>433</v>
      </c>
      <c r="CW429" s="48"/>
      <c r="CX429" s="48">
        <v>433</v>
      </c>
      <c r="CY429" s="48">
        <v>433</v>
      </c>
    </row>
    <row r="430" spans="1:103" hidden="1" x14ac:dyDescent="0.25">
      <c r="A430" s="47" t="s">
        <v>10151</v>
      </c>
      <c r="B430" s="48">
        <v>434</v>
      </c>
      <c r="C430" s="48">
        <v>434</v>
      </c>
      <c r="D430" s="48">
        <v>434</v>
      </c>
      <c r="E430" s="48">
        <v>434</v>
      </c>
      <c r="F430" s="48">
        <v>434</v>
      </c>
      <c r="G430" s="48"/>
      <c r="H430" s="48"/>
      <c r="I430" s="48"/>
      <c r="J430" s="48"/>
      <c r="K430" s="48"/>
      <c r="L430" s="48"/>
      <c r="M430" s="48"/>
      <c r="N430" s="48"/>
      <c r="O430" s="48"/>
      <c r="P430" s="48"/>
      <c r="Q430" s="48"/>
      <c r="R430" s="48">
        <v>434</v>
      </c>
      <c r="S430" s="48">
        <v>434</v>
      </c>
      <c r="T430" s="48"/>
      <c r="U430" s="48">
        <v>434</v>
      </c>
      <c r="V430" s="48">
        <v>434</v>
      </c>
      <c r="W430" s="48">
        <v>434</v>
      </c>
      <c r="X430" s="48">
        <v>434</v>
      </c>
      <c r="Y430" s="48">
        <v>434</v>
      </c>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v>434</v>
      </c>
      <c r="AX430" s="48"/>
      <c r="AY430" s="48">
        <v>434</v>
      </c>
      <c r="AZ430" s="48">
        <v>434</v>
      </c>
      <c r="BA430" s="48">
        <v>434</v>
      </c>
      <c r="BB430" s="48"/>
      <c r="BC430" s="49">
        <v>434</v>
      </c>
      <c r="BD430" s="48">
        <v>434</v>
      </c>
      <c r="BE430" s="48">
        <v>434</v>
      </c>
      <c r="BF430" s="48">
        <v>434</v>
      </c>
      <c r="BG430" s="48">
        <v>434</v>
      </c>
      <c r="BH430" s="48">
        <v>434</v>
      </c>
      <c r="BI430" s="48">
        <v>434</v>
      </c>
      <c r="BJ430" s="48">
        <v>434</v>
      </c>
      <c r="BK430" s="48">
        <v>434</v>
      </c>
      <c r="BL430" s="48">
        <v>434</v>
      </c>
      <c r="BM430" s="48">
        <v>434</v>
      </c>
      <c r="BN430" s="48">
        <v>434</v>
      </c>
      <c r="BO430" s="48">
        <v>434</v>
      </c>
      <c r="BP430" s="48">
        <v>434</v>
      </c>
      <c r="BQ430" s="48">
        <v>434</v>
      </c>
      <c r="BR430" s="48">
        <v>434</v>
      </c>
      <c r="BS430" s="48">
        <v>434</v>
      </c>
      <c r="BT430" s="48">
        <v>434</v>
      </c>
      <c r="BU430" s="48">
        <v>434</v>
      </c>
      <c r="BV430" s="48">
        <v>434</v>
      </c>
      <c r="BW430" s="48">
        <v>434</v>
      </c>
      <c r="BX430" s="48">
        <v>434</v>
      </c>
      <c r="BY430" s="48">
        <v>434</v>
      </c>
      <c r="BZ430" s="48">
        <v>434</v>
      </c>
      <c r="CA430" s="48">
        <v>434</v>
      </c>
      <c r="CB430" s="48">
        <v>434</v>
      </c>
      <c r="CC430" s="48">
        <v>434</v>
      </c>
      <c r="CD430" s="48">
        <v>434</v>
      </c>
      <c r="CE430" s="48">
        <v>434</v>
      </c>
      <c r="CF430" s="48">
        <v>434</v>
      </c>
      <c r="CG430" s="48">
        <v>434</v>
      </c>
      <c r="CH430" s="48">
        <v>434</v>
      </c>
      <c r="CI430" s="48">
        <v>434</v>
      </c>
      <c r="CJ430" s="48">
        <v>434</v>
      </c>
      <c r="CK430" s="48">
        <v>434</v>
      </c>
      <c r="CL430" s="48">
        <v>434</v>
      </c>
      <c r="CM430" s="48"/>
      <c r="CN430" s="48">
        <v>434</v>
      </c>
      <c r="CO430" s="48">
        <v>434</v>
      </c>
      <c r="CP430" s="48">
        <v>434</v>
      </c>
      <c r="CQ430" s="48">
        <v>434</v>
      </c>
      <c r="CR430" s="48">
        <v>434</v>
      </c>
      <c r="CS430" s="48">
        <v>434</v>
      </c>
      <c r="CT430" s="48">
        <v>434</v>
      </c>
      <c r="CU430" s="48">
        <v>434</v>
      </c>
      <c r="CV430" s="48">
        <v>434</v>
      </c>
      <c r="CW430" s="48"/>
      <c r="CX430" s="48">
        <v>434</v>
      </c>
      <c r="CY430" s="48">
        <v>434</v>
      </c>
    </row>
    <row r="431" spans="1:103" hidden="1" x14ac:dyDescent="0.25">
      <c r="A431" s="47" t="s">
        <v>10151</v>
      </c>
      <c r="B431" s="48">
        <v>435</v>
      </c>
      <c r="C431" s="48">
        <v>435</v>
      </c>
      <c r="D431" s="48">
        <v>435</v>
      </c>
      <c r="E431" s="48">
        <v>435</v>
      </c>
      <c r="F431" s="48">
        <v>435</v>
      </c>
      <c r="G431" s="48"/>
      <c r="H431" s="48"/>
      <c r="I431" s="48"/>
      <c r="J431" s="48"/>
      <c r="K431" s="48"/>
      <c r="L431" s="48"/>
      <c r="M431" s="48"/>
      <c r="N431" s="48"/>
      <c r="O431" s="48"/>
      <c r="P431" s="48"/>
      <c r="Q431" s="48"/>
      <c r="R431" s="48">
        <v>435</v>
      </c>
      <c r="S431" s="48">
        <v>435</v>
      </c>
      <c r="T431" s="48"/>
      <c r="U431" s="48">
        <v>435</v>
      </c>
      <c r="V431" s="48">
        <v>435</v>
      </c>
      <c r="W431" s="48">
        <v>435</v>
      </c>
      <c r="X431" s="48">
        <v>435</v>
      </c>
      <c r="Y431" s="48">
        <v>435</v>
      </c>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v>435</v>
      </c>
      <c r="AX431" s="48"/>
      <c r="AY431" s="48">
        <v>435</v>
      </c>
      <c r="AZ431" s="48">
        <v>435</v>
      </c>
      <c r="BA431" s="48">
        <v>435</v>
      </c>
      <c r="BB431" s="48"/>
      <c r="BC431" s="49">
        <v>435</v>
      </c>
      <c r="BD431" s="48">
        <v>435</v>
      </c>
      <c r="BE431" s="48">
        <v>435</v>
      </c>
      <c r="BF431" s="48">
        <v>435</v>
      </c>
      <c r="BG431" s="48">
        <v>435</v>
      </c>
      <c r="BH431" s="48">
        <v>435</v>
      </c>
      <c r="BI431" s="48">
        <v>435</v>
      </c>
      <c r="BJ431" s="48">
        <v>435</v>
      </c>
      <c r="BK431" s="48">
        <v>435</v>
      </c>
      <c r="BL431" s="48">
        <v>435</v>
      </c>
      <c r="BM431" s="48">
        <v>435</v>
      </c>
      <c r="BN431" s="48"/>
      <c r="BO431" s="48"/>
      <c r="BP431" s="48">
        <v>435</v>
      </c>
      <c r="BQ431" s="48">
        <v>435</v>
      </c>
      <c r="BR431" s="48"/>
      <c r="BS431" s="48">
        <v>435</v>
      </c>
      <c r="BT431" s="48">
        <v>435</v>
      </c>
      <c r="BU431" s="48">
        <v>435</v>
      </c>
      <c r="BV431" s="48">
        <v>435</v>
      </c>
      <c r="BW431" s="48">
        <v>435</v>
      </c>
      <c r="BX431" s="48">
        <v>435</v>
      </c>
      <c r="BY431" s="48">
        <v>435</v>
      </c>
      <c r="BZ431" s="48">
        <v>435</v>
      </c>
      <c r="CA431" s="48">
        <v>435</v>
      </c>
      <c r="CB431" s="48">
        <v>435</v>
      </c>
      <c r="CC431" s="48"/>
      <c r="CD431" s="48"/>
      <c r="CE431" s="48">
        <v>435</v>
      </c>
      <c r="CF431" s="48">
        <v>435</v>
      </c>
      <c r="CG431" s="48">
        <v>435</v>
      </c>
      <c r="CH431" s="48">
        <v>435</v>
      </c>
      <c r="CI431" s="48">
        <v>435</v>
      </c>
      <c r="CJ431" s="48">
        <v>435</v>
      </c>
      <c r="CK431" s="48">
        <v>435</v>
      </c>
      <c r="CL431" s="48">
        <v>435</v>
      </c>
      <c r="CM431" s="48">
        <v>435</v>
      </c>
      <c r="CN431" s="48">
        <v>435</v>
      </c>
      <c r="CO431" s="48">
        <v>435</v>
      </c>
      <c r="CP431" s="48">
        <v>435</v>
      </c>
      <c r="CQ431" s="48">
        <v>435</v>
      </c>
      <c r="CR431" s="48">
        <v>435</v>
      </c>
      <c r="CS431" s="48">
        <v>435</v>
      </c>
      <c r="CT431" s="48">
        <v>435</v>
      </c>
      <c r="CU431" s="48">
        <v>435</v>
      </c>
      <c r="CV431" s="48">
        <v>435</v>
      </c>
      <c r="CW431" s="48"/>
      <c r="CX431" s="48">
        <v>435</v>
      </c>
      <c r="CY431" s="48">
        <v>435</v>
      </c>
    </row>
    <row r="432" spans="1:103" hidden="1" x14ac:dyDescent="0.25">
      <c r="A432" s="47" t="s">
        <v>10151</v>
      </c>
      <c r="B432" s="48">
        <v>436</v>
      </c>
      <c r="C432" s="48">
        <v>436</v>
      </c>
      <c r="D432" s="48">
        <v>436</v>
      </c>
      <c r="E432" s="48">
        <v>436</v>
      </c>
      <c r="F432" s="48">
        <v>436</v>
      </c>
      <c r="G432" s="48"/>
      <c r="H432" s="48"/>
      <c r="I432" s="48"/>
      <c r="J432" s="48"/>
      <c r="K432" s="48"/>
      <c r="L432" s="48"/>
      <c r="M432" s="48"/>
      <c r="N432" s="48"/>
      <c r="O432" s="48"/>
      <c r="P432" s="48"/>
      <c r="Q432" s="48"/>
      <c r="R432" s="48">
        <v>436</v>
      </c>
      <c r="S432" s="48">
        <v>436</v>
      </c>
      <c r="T432" s="48"/>
      <c r="U432" s="48">
        <v>436</v>
      </c>
      <c r="V432" s="48">
        <v>436</v>
      </c>
      <c r="W432" s="48">
        <v>436</v>
      </c>
      <c r="X432" s="48">
        <v>436</v>
      </c>
      <c r="Y432" s="48">
        <v>436</v>
      </c>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v>436</v>
      </c>
      <c r="AX432" s="48"/>
      <c r="AY432" s="48">
        <v>436</v>
      </c>
      <c r="AZ432" s="48">
        <v>436</v>
      </c>
      <c r="BA432" s="48">
        <v>436</v>
      </c>
      <c r="BB432" s="48"/>
      <c r="BC432" s="49">
        <v>436</v>
      </c>
      <c r="BD432" s="48">
        <v>436</v>
      </c>
      <c r="BE432" s="48">
        <v>436</v>
      </c>
      <c r="BF432" s="48">
        <v>436</v>
      </c>
      <c r="BG432" s="48">
        <v>436</v>
      </c>
      <c r="BH432" s="48">
        <v>436</v>
      </c>
      <c r="BI432" s="48">
        <v>436</v>
      </c>
      <c r="BJ432" s="48">
        <v>436</v>
      </c>
      <c r="BK432" s="48">
        <v>436</v>
      </c>
      <c r="BL432" s="48">
        <v>436</v>
      </c>
      <c r="BM432" s="48">
        <v>436</v>
      </c>
      <c r="BN432" s="48"/>
      <c r="BO432" s="48"/>
      <c r="BP432" s="48">
        <v>436</v>
      </c>
      <c r="BQ432" s="48">
        <v>436</v>
      </c>
      <c r="BR432" s="48">
        <v>436</v>
      </c>
      <c r="BS432" s="48">
        <v>436</v>
      </c>
      <c r="BT432" s="48">
        <v>436</v>
      </c>
      <c r="BU432" s="48">
        <v>436</v>
      </c>
      <c r="BV432" s="48">
        <v>436</v>
      </c>
      <c r="BW432" s="48">
        <v>436</v>
      </c>
      <c r="BX432" s="48">
        <v>436</v>
      </c>
      <c r="BY432" s="48">
        <v>436</v>
      </c>
      <c r="BZ432" s="48">
        <v>436</v>
      </c>
      <c r="CA432" s="48">
        <v>436</v>
      </c>
      <c r="CB432" s="48">
        <v>436</v>
      </c>
      <c r="CC432" s="48"/>
      <c r="CD432" s="48">
        <v>436</v>
      </c>
      <c r="CE432" s="48">
        <v>436</v>
      </c>
      <c r="CF432" s="48">
        <v>436</v>
      </c>
      <c r="CG432" s="48">
        <v>436</v>
      </c>
      <c r="CH432" s="48">
        <v>436</v>
      </c>
      <c r="CI432" s="48">
        <v>436</v>
      </c>
      <c r="CJ432" s="48">
        <v>436</v>
      </c>
      <c r="CK432" s="48">
        <v>436</v>
      </c>
      <c r="CL432" s="48">
        <v>436</v>
      </c>
      <c r="CM432" s="48">
        <v>436</v>
      </c>
      <c r="CN432" s="48">
        <v>436</v>
      </c>
      <c r="CO432" s="48">
        <v>436</v>
      </c>
      <c r="CP432" s="48">
        <v>436</v>
      </c>
      <c r="CQ432" s="48">
        <v>436</v>
      </c>
      <c r="CR432" s="48">
        <v>436</v>
      </c>
      <c r="CS432" s="48">
        <v>436</v>
      </c>
      <c r="CT432" s="48">
        <v>436</v>
      </c>
      <c r="CU432" s="48">
        <v>436</v>
      </c>
      <c r="CV432" s="48">
        <v>436</v>
      </c>
      <c r="CW432" s="48"/>
      <c r="CX432" s="48">
        <v>436</v>
      </c>
      <c r="CY432" s="48">
        <v>436</v>
      </c>
    </row>
    <row r="433" spans="1:103" hidden="1" x14ac:dyDescent="0.25">
      <c r="A433" s="47" t="s">
        <v>10151</v>
      </c>
      <c r="B433" s="48">
        <v>437</v>
      </c>
      <c r="C433" s="48">
        <v>437</v>
      </c>
      <c r="D433" s="48">
        <v>437</v>
      </c>
      <c r="E433" s="48">
        <v>437</v>
      </c>
      <c r="F433" s="48">
        <v>437</v>
      </c>
      <c r="G433" s="48"/>
      <c r="H433" s="48"/>
      <c r="I433" s="48"/>
      <c r="J433" s="48"/>
      <c r="K433" s="48"/>
      <c r="L433" s="48"/>
      <c r="M433" s="48"/>
      <c r="N433" s="48"/>
      <c r="O433" s="48"/>
      <c r="P433" s="48"/>
      <c r="Q433" s="48"/>
      <c r="R433" s="48">
        <v>437</v>
      </c>
      <c r="S433" s="48">
        <v>437</v>
      </c>
      <c r="T433" s="48"/>
      <c r="U433" s="48"/>
      <c r="V433" s="48">
        <v>437</v>
      </c>
      <c r="W433" s="48">
        <v>437</v>
      </c>
      <c r="X433" s="48">
        <v>437</v>
      </c>
      <c r="Y433" s="48">
        <v>437</v>
      </c>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v>437</v>
      </c>
      <c r="AX433" s="48"/>
      <c r="AY433" s="48">
        <v>437</v>
      </c>
      <c r="AZ433" s="48">
        <v>437</v>
      </c>
      <c r="BA433" s="48">
        <v>437</v>
      </c>
      <c r="BB433" s="48"/>
      <c r="BC433" s="49">
        <v>437</v>
      </c>
      <c r="BD433" s="48">
        <v>437</v>
      </c>
      <c r="BE433" s="48">
        <v>437</v>
      </c>
      <c r="BF433" s="48">
        <v>437</v>
      </c>
      <c r="BG433" s="48">
        <v>437</v>
      </c>
      <c r="BH433" s="48">
        <v>437</v>
      </c>
      <c r="BI433" s="48">
        <v>437</v>
      </c>
      <c r="BJ433" s="48">
        <v>437</v>
      </c>
      <c r="BK433" s="48">
        <v>437</v>
      </c>
      <c r="BL433" s="48">
        <v>437</v>
      </c>
      <c r="BM433" s="48">
        <v>437</v>
      </c>
      <c r="BN433" s="48"/>
      <c r="BO433" s="48">
        <v>437</v>
      </c>
      <c r="BP433" s="48">
        <v>437</v>
      </c>
      <c r="BQ433" s="48">
        <v>437</v>
      </c>
      <c r="BR433" s="48">
        <v>437</v>
      </c>
      <c r="BS433" s="48">
        <v>437</v>
      </c>
      <c r="BT433" s="48">
        <v>437</v>
      </c>
      <c r="BU433" s="48">
        <v>437</v>
      </c>
      <c r="BV433" s="48">
        <v>437</v>
      </c>
      <c r="BW433" s="48">
        <v>437</v>
      </c>
      <c r="BX433" s="48">
        <v>437</v>
      </c>
      <c r="BY433" s="48">
        <v>437</v>
      </c>
      <c r="BZ433" s="48">
        <v>437</v>
      </c>
      <c r="CA433" s="48">
        <v>437</v>
      </c>
      <c r="CB433" s="48"/>
      <c r="CC433" s="48"/>
      <c r="CD433" s="48"/>
      <c r="CE433" s="48">
        <v>437</v>
      </c>
      <c r="CF433" s="48"/>
      <c r="CG433" s="48">
        <v>437</v>
      </c>
      <c r="CH433" s="48">
        <v>437</v>
      </c>
      <c r="CI433" s="48">
        <v>437</v>
      </c>
      <c r="CJ433" s="48">
        <v>437</v>
      </c>
      <c r="CK433" s="48">
        <v>437</v>
      </c>
      <c r="CL433" s="48"/>
      <c r="CM433" s="48"/>
      <c r="CN433" s="48">
        <v>437</v>
      </c>
      <c r="CO433" s="48">
        <v>437</v>
      </c>
      <c r="CP433" s="48">
        <v>437</v>
      </c>
      <c r="CQ433" s="48">
        <v>437</v>
      </c>
      <c r="CR433" s="48">
        <v>437</v>
      </c>
      <c r="CS433" s="48">
        <v>437</v>
      </c>
      <c r="CT433" s="48">
        <v>437</v>
      </c>
      <c r="CU433" s="48">
        <v>437</v>
      </c>
      <c r="CV433" s="48">
        <v>437</v>
      </c>
      <c r="CW433" s="48"/>
      <c r="CX433" s="48">
        <v>437</v>
      </c>
      <c r="CY433" s="48">
        <v>437</v>
      </c>
    </row>
    <row r="434" spans="1:103" hidden="1" x14ac:dyDescent="0.25">
      <c r="A434" s="5" t="s">
        <v>10150</v>
      </c>
      <c r="B434" s="21"/>
      <c r="C434" s="21">
        <v>438</v>
      </c>
      <c r="D434" s="21">
        <v>438</v>
      </c>
      <c r="E434" s="21">
        <v>438</v>
      </c>
      <c r="F434" s="21">
        <v>438</v>
      </c>
      <c r="G434" s="21"/>
      <c r="H434" s="21"/>
      <c r="I434" s="21"/>
      <c r="J434" s="21"/>
      <c r="K434" s="21"/>
      <c r="L434" s="21"/>
      <c r="M434" s="21"/>
      <c r="N434" s="21"/>
      <c r="O434" s="21"/>
      <c r="P434" s="21"/>
      <c r="Q434" s="21"/>
      <c r="R434" s="21">
        <v>438</v>
      </c>
      <c r="S434" s="21">
        <v>438</v>
      </c>
      <c r="T434" s="21"/>
      <c r="U434" s="21"/>
      <c r="V434" s="21"/>
      <c r="W434" s="21"/>
      <c r="X434" s="21">
        <v>438</v>
      </c>
      <c r="Y434" s="21">
        <v>438</v>
      </c>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v>438</v>
      </c>
      <c r="AX434" s="21"/>
      <c r="AY434" s="21">
        <v>438</v>
      </c>
      <c r="AZ434" s="21">
        <v>438</v>
      </c>
      <c r="BA434" s="21">
        <v>438</v>
      </c>
      <c r="BB434" s="21"/>
      <c r="BC434" s="46">
        <v>438</v>
      </c>
      <c r="BD434" s="21">
        <v>438</v>
      </c>
      <c r="BE434" s="21">
        <v>438</v>
      </c>
      <c r="BF434" s="21"/>
      <c r="BG434" s="21"/>
      <c r="BH434" s="21"/>
      <c r="BI434" s="21"/>
      <c r="BJ434" s="21"/>
      <c r="BK434" s="21">
        <v>438</v>
      </c>
      <c r="BL434" s="21">
        <v>438</v>
      </c>
      <c r="BM434" s="21">
        <v>438</v>
      </c>
      <c r="BN434" s="21"/>
      <c r="BO434" s="21"/>
      <c r="BP434" s="21">
        <v>438</v>
      </c>
      <c r="BQ434" s="21">
        <v>438</v>
      </c>
      <c r="BR434" s="21">
        <v>438</v>
      </c>
      <c r="BS434" s="21">
        <v>438</v>
      </c>
      <c r="BT434" s="21">
        <v>438</v>
      </c>
      <c r="BU434" s="21">
        <v>438</v>
      </c>
      <c r="BV434" s="21">
        <v>438</v>
      </c>
      <c r="BW434" s="21">
        <v>438</v>
      </c>
      <c r="BX434" s="21">
        <v>438</v>
      </c>
      <c r="BY434" s="21">
        <v>438</v>
      </c>
      <c r="BZ434" s="21">
        <v>438</v>
      </c>
      <c r="CA434" s="21">
        <v>438</v>
      </c>
      <c r="CB434" s="21">
        <v>438</v>
      </c>
      <c r="CC434" s="21">
        <v>438</v>
      </c>
      <c r="CD434" s="21">
        <v>438</v>
      </c>
      <c r="CE434" s="21">
        <v>438</v>
      </c>
      <c r="CF434" s="21">
        <v>438</v>
      </c>
      <c r="CG434" s="21">
        <v>438</v>
      </c>
      <c r="CH434" s="21">
        <v>438</v>
      </c>
      <c r="CI434" s="21">
        <v>438</v>
      </c>
      <c r="CJ434" s="21">
        <v>438</v>
      </c>
      <c r="CK434" s="21">
        <v>438</v>
      </c>
      <c r="CL434" s="21"/>
      <c r="CM434" s="21">
        <v>438</v>
      </c>
      <c r="CN434" s="21">
        <v>438</v>
      </c>
      <c r="CO434" s="21">
        <v>438</v>
      </c>
      <c r="CP434" s="21">
        <v>438</v>
      </c>
      <c r="CQ434" s="21">
        <v>438</v>
      </c>
      <c r="CR434" s="21">
        <v>438</v>
      </c>
      <c r="CS434" s="21"/>
      <c r="CT434" s="21"/>
      <c r="CU434" s="21">
        <v>438</v>
      </c>
      <c r="CV434" s="21">
        <v>438</v>
      </c>
      <c r="CW434" s="21"/>
      <c r="CX434" s="21">
        <v>438</v>
      </c>
      <c r="CY434" s="21">
        <v>438</v>
      </c>
    </row>
    <row r="435" spans="1:103" hidden="1" x14ac:dyDescent="0.25">
      <c r="A435" s="47" t="s">
        <v>10151</v>
      </c>
      <c r="B435" s="48">
        <v>439</v>
      </c>
      <c r="C435" s="48">
        <v>439</v>
      </c>
      <c r="D435" s="48">
        <v>439</v>
      </c>
      <c r="E435" s="48">
        <v>439</v>
      </c>
      <c r="F435" s="48">
        <v>439</v>
      </c>
      <c r="G435" s="48"/>
      <c r="H435" s="48"/>
      <c r="I435" s="48"/>
      <c r="J435" s="48"/>
      <c r="K435" s="48"/>
      <c r="L435" s="48"/>
      <c r="M435" s="48"/>
      <c r="N435" s="48"/>
      <c r="O435" s="48"/>
      <c r="P435" s="48"/>
      <c r="Q435" s="48"/>
      <c r="R435" s="48">
        <v>439</v>
      </c>
      <c r="S435" s="48">
        <v>439</v>
      </c>
      <c r="T435" s="48"/>
      <c r="U435" s="48">
        <v>439</v>
      </c>
      <c r="V435" s="48">
        <v>439</v>
      </c>
      <c r="W435" s="48">
        <v>439</v>
      </c>
      <c r="X435" s="48">
        <v>439</v>
      </c>
      <c r="Y435" s="48">
        <v>439</v>
      </c>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v>439</v>
      </c>
      <c r="AX435" s="48"/>
      <c r="AY435" s="48">
        <v>439</v>
      </c>
      <c r="AZ435" s="48">
        <v>439</v>
      </c>
      <c r="BA435" s="48">
        <v>439</v>
      </c>
      <c r="BB435" s="48"/>
      <c r="BC435" s="49">
        <v>439</v>
      </c>
      <c r="BD435" s="48">
        <v>439</v>
      </c>
      <c r="BE435" s="48">
        <v>439</v>
      </c>
      <c r="BF435" s="48">
        <v>439</v>
      </c>
      <c r="BG435" s="48">
        <v>439</v>
      </c>
      <c r="BH435" s="48">
        <v>439</v>
      </c>
      <c r="BI435" s="48">
        <v>439</v>
      </c>
      <c r="BJ435" s="48">
        <v>439</v>
      </c>
      <c r="BK435" s="48">
        <v>439</v>
      </c>
      <c r="BL435" s="48">
        <v>439</v>
      </c>
      <c r="BM435" s="48">
        <v>439</v>
      </c>
      <c r="BN435" s="48">
        <v>439</v>
      </c>
      <c r="BO435" s="48"/>
      <c r="BP435" s="48">
        <v>439</v>
      </c>
      <c r="BQ435" s="48">
        <v>439</v>
      </c>
      <c r="BR435" s="48"/>
      <c r="BS435" s="48">
        <v>439</v>
      </c>
      <c r="BT435" s="48">
        <v>439</v>
      </c>
      <c r="BU435" s="48">
        <v>439</v>
      </c>
      <c r="BV435" s="48">
        <v>439</v>
      </c>
      <c r="BW435" s="48">
        <v>439</v>
      </c>
      <c r="BX435" s="48">
        <v>439</v>
      </c>
      <c r="BY435" s="48">
        <v>439</v>
      </c>
      <c r="BZ435" s="48">
        <v>439</v>
      </c>
      <c r="CA435" s="48">
        <v>439</v>
      </c>
      <c r="CB435" s="48">
        <v>439</v>
      </c>
      <c r="CC435" s="48"/>
      <c r="CD435" s="48">
        <v>439</v>
      </c>
      <c r="CE435" s="48">
        <v>439</v>
      </c>
      <c r="CF435" s="48">
        <v>439</v>
      </c>
      <c r="CG435" s="48">
        <v>439</v>
      </c>
      <c r="CH435" s="48">
        <v>439</v>
      </c>
      <c r="CI435" s="48">
        <v>439</v>
      </c>
      <c r="CJ435" s="48">
        <v>439</v>
      </c>
      <c r="CK435" s="48">
        <v>439</v>
      </c>
      <c r="CL435" s="48">
        <v>439</v>
      </c>
      <c r="CM435" s="48">
        <v>439</v>
      </c>
      <c r="CN435" s="48">
        <v>439</v>
      </c>
      <c r="CO435" s="48">
        <v>439</v>
      </c>
      <c r="CP435" s="48">
        <v>439</v>
      </c>
      <c r="CQ435" s="48">
        <v>439</v>
      </c>
      <c r="CR435" s="48">
        <v>439</v>
      </c>
      <c r="CS435" s="48">
        <v>439</v>
      </c>
      <c r="CT435" s="48">
        <v>439</v>
      </c>
      <c r="CU435" s="48">
        <v>439</v>
      </c>
      <c r="CV435" s="48">
        <v>439</v>
      </c>
      <c r="CW435" s="48"/>
      <c r="CX435" s="48">
        <v>439</v>
      </c>
      <c r="CY435" s="48">
        <v>439</v>
      </c>
    </row>
    <row r="436" spans="1:103" hidden="1" x14ac:dyDescent="0.25">
      <c r="A436" s="5" t="s">
        <v>10150</v>
      </c>
      <c r="B436" s="21"/>
      <c r="C436" s="21">
        <v>440</v>
      </c>
      <c r="D436" s="21"/>
      <c r="E436" s="21">
        <v>440</v>
      </c>
      <c r="F436" s="21">
        <v>440</v>
      </c>
      <c r="G436" s="21"/>
      <c r="H436" s="21"/>
      <c r="I436" s="21"/>
      <c r="J436" s="21"/>
      <c r="K436" s="21"/>
      <c r="L436" s="21"/>
      <c r="M436" s="21"/>
      <c r="N436" s="21"/>
      <c r="O436" s="21"/>
      <c r="P436" s="21"/>
      <c r="Q436" s="21"/>
      <c r="R436" s="21">
        <v>440</v>
      </c>
      <c r="S436" s="21">
        <v>440</v>
      </c>
      <c r="T436" s="21"/>
      <c r="U436" s="21">
        <v>440</v>
      </c>
      <c r="V436" s="21"/>
      <c r="W436" s="21"/>
      <c r="X436" s="21">
        <v>440</v>
      </c>
      <c r="Y436" s="21">
        <v>440</v>
      </c>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v>440</v>
      </c>
      <c r="AX436" s="21"/>
      <c r="AY436" s="21">
        <v>440</v>
      </c>
      <c r="AZ436" s="21">
        <v>440</v>
      </c>
      <c r="BA436" s="21">
        <v>440</v>
      </c>
      <c r="BB436" s="21"/>
      <c r="BC436" s="46">
        <v>440</v>
      </c>
      <c r="BD436" s="21">
        <v>440</v>
      </c>
      <c r="BE436" s="21">
        <v>440</v>
      </c>
      <c r="BF436" s="21"/>
      <c r="BG436" s="21"/>
      <c r="BH436" s="21"/>
      <c r="BI436" s="21"/>
      <c r="BJ436" s="21"/>
      <c r="BK436" s="21">
        <v>440</v>
      </c>
      <c r="BL436" s="21">
        <v>440</v>
      </c>
      <c r="BM436" s="21">
        <v>440</v>
      </c>
      <c r="BN436" s="21"/>
      <c r="BO436" s="21"/>
      <c r="BP436" s="21">
        <v>440</v>
      </c>
      <c r="BQ436" s="21">
        <v>440</v>
      </c>
      <c r="BR436" s="21"/>
      <c r="BS436" s="21">
        <v>440</v>
      </c>
      <c r="BT436" s="21">
        <v>440</v>
      </c>
      <c r="BU436" s="21">
        <v>440</v>
      </c>
      <c r="BV436" s="21">
        <v>440</v>
      </c>
      <c r="BW436" s="21">
        <v>440</v>
      </c>
      <c r="BX436" s="21">
        <v>440</v>
      </c>
      <c r="BY436" s="21">
        <v>440</v>
      </c>
      <c r="BZ436" s="21">
        <v>440</v>
      </c>
      <c r="CA436" s="21">
        <v>440</v>
      </c>
      <c r="CB436" s="21">
        <v>440</v>
      </c>
      <c r="CC436" s="21">
        <v>440</v>
      </c>
      <c r="CD436" s="21">
        <v>440</v>
      </c>
      <c r="CE436" s="21">
        <v>440</v>
      </c>
      <c r="CF436" s="21">
        <v>440</v>
      </c>
      <c r="CG436" s="21">
        <v>440</v>
      </c>
      <c r="CH436" s="21">
        <v>440</v>
      </c>
      <c r="CI436" s="21">
        <v>440</v>
      </c>
      <c r="CJ436" s="21">
        <v>440</v>
      </c>
      <c r="CK436" s="21">
        <v>440</v>
      </c>
      <c r="CL436" s="21">
        <v>440</v>
      </c>
      <c r="CM436" s="21">
        <v>440</v>
      </c>
      <c r="CN436" s="21">
        <v>440</v>
      </c>
      <c r="CO436" s="21">
        <v>440</v>
      </c>
      <c r="CP436" s="21">
        <v>440</v>
      </c>
      <c r="CQ436" s="21">
        <v>440</v>
      </c>
      <c r="CR436" s="21">
        <v>440</v>
      </c>
      <c r="CS436" s="21"/>
      <c r="CT436" s="21"/>
      <c r="CU436" s="21">
        <v>440</v>
      </c>
      <c r="CV436" s="21">
        <v>440</v>
      </c>
      <c r="CW436" s="21"/>
      <c r="CX436" s="21">
        <v>440</v>
      </c>
      <c r="CY436" s="21">
        <v>440</v>
      </c>
    </row>
    <row r="437" spans="1:103" hidden="1" x14ac:dyDescent="0.25">
      <c r="A437" s="50" t="s">
        <v>659</v>
      </c>
      <c r="B437" s="51">
        <v>441</v>
      </c>
      <c r="C437" s="51"/>
      <c r="D437" s="51">
        <v>441</v>
      </c>
      <c r="E437" s="51"/>
      <c r="F437" s="51"/>
      <c r="G437" s="51">
        <v>441</v>
      </c>
      <c r="H437" s="51">
        <v>441</v>
      </c>
      <c r="I437" s="51">
        <v>441</v>
      </c>
      <c r="J437" s="51">
        <v>441</v>
      </c>
      <c r="K437" s="51">
        <v>441</v>
      </c>
      <c r="L437" s="51">
        <v>441</v>
      </c>
      <c r="M437" s="51">
        <v>441</v>
      </c>
      <c r="N437" s="51">
        <v>441</v>
      </c>
      <c r="O437" s="51">
        <v>441</v>
      </c>
      <c r="P437" s="51">
        <v>441</v>
      </c>
      <c r="Q437" s="51">
        <v>441</v>
      </c>
      <c r="R437" s="51"/>
      <c r="S437" s="51"/>
      <c r="T437" s="51"/>
      <c r="U437" s="51"/>
      <c r="V437" s="51"/>
      <c r="W437" s="51"/>
      <c r="X437" s="51">
        <v>441</v>
      </c>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v>441</v>
      </c>
      <c r="AX437" s="51">
        <v>441</v>
      </c>
      <c r="AY437" s="51"/>
      <c r="AZ437" s="51"/>
      <c r="BA437" s="51"/>
      <c r="BB437" s="51"/>
      <c r="BC437" s="52">
        <v>441</v>
      </c>
      <c r="BD437" s="51">
        <v>441</v>
      </c>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v>441</v>
      </c>
      <c r="CV437" s="51">
        <v>441</v>
      </c>
      <c r="CW437" s="51"/>
      <c r="CX437" s="51">
        <v>441</v>
      </c>
      <c r="CY437" s="51">
        <v>441</v>
      </c>
    </row>
    <row r="438" spans="1:103" hidden="1" x14ac:dyDescent="0.25">
      <c r="A438" s="5" t="s">
        <v>10150</v>
      </c>
      <c r="B438" s="21"/>
      <c r="C438" s="21"/>
      <c r="D438" s="21">
        <v>442</v>
      </c>
      <c r="E438" s="21"/>
      <c r="F438" s="21"/>
      <c r="G438" s="21">
        <v>442</v>
      </c>
      <c r="H438" s="21">
        <v>442</v>
      </c>
      <c r="I438" s="21"/>
      <c r="J438" s="21">
        <v>442</v>
      </c>
      <c r="K438" s="21">
        <v>442</v>
      </c>
      <c r="L438" s="21">
        <v>442</v>
      </c>
      <c r="M438" s="21">
        <v>442</v>
      </c>
      <c r="N438" s="21"/>
      <c r="O438" s="21">
        <v>442</v>
      </c>
      <c r="P438" s="21"/>
      <c r="Q438" s="21">
        <v>442</v>
      </c>
      <c r="R438" s="21"/>
      <c r="S438" s="21"/>
      <c r="T438" s="21"/>
      <c r="U438" s="21"/>
      <c r="V438" s="21"/>
      <c r="W438" s="21"/>
      <c r="X438" s="21">
        <v>442</v>
      </c>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v>442</v>
      </c>
      <c r="AX438" s="21"/>
      <c r="AY438" s="21"/>
      <c r="AZ438" s="21"/>
      <c r="BA438" s="21"/>
      <c r="BB438" s="21"/>
      <c r="BC438" s="46">
        <v>442</v>
      </c>
      <c r="BD438" s="21">
        <v>442</v>
      </c>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v>442</v>
      </c>
      <c r="CV438" s="21">
        <v>442</v>
      </c>
      <c r="CW438" s="21"/>
      <c r="CX438" s="21">
        <v>442</v>
      </c>
      <c r="CY438" s="21">
        <v>442</v>
      </c>
    </row>
    <row r="439" spans="1:103" hidden="1" x14ac:dyDescent="0.25">
      <c r="A439" s="5" t="s">
        <v>10150</v>
      </c>
      <c r="B439" s="21"/>
      <c r="C439" s="21"/>
      <c r="D439" s="21">
        <v>443</v>
      </c>
      <c r="E439" s="21"/>
      <c r="F439" s="21"/>
      <c r="G439" s="21">
        <v>443</v>
      </c>
      <c r="H439" s="21">
        <v>443</v>
      </c>
      <c r="I439" s="21">
        <v>443</v>
      </c>
      <c r="J439" s="21">
        <v>443</v>
      </c>
      <c r="K439" s="21">
        <v>443</v>
      </c>
      <c r="L439" s="21">
        <v>443</v>
      </c>
      <c r="M439" s="21">
        <v>443</v>
      </c>
      <c r="N439" s="21"/>
      <c r="O439" s="21">
        <v>443</v>
      </c>
      <c r="P439" s="21">
        <v>443</v>
      </c>
      <c r="Q439" s="21">
        <v>443</v>
      </c>
      <c r="R439" s="21"/>
      <c r="S439" s="21"/>
      <c r="T439" s="21"/>
      <c r="U439" s="21"/>
      <c r="V439" s="21"/>
      <c r="W439" s="21"/>
      <c r="X439" s="21">
        <v>443</v>
      </c>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v>443</v>
      </c>
      <c r="AX439" s="21"/>
      <c r="AY439" s="21"/>
      <c r="AZ439" s="21"/>
      <c r="BA439" s="21"/>
      <c r="BB439" s="21"/>
      <c r="BC439" s="46">
        <v>443</v>
      </c>
      <c r="BD439" s="21">
        <v>443</v>
      </c>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v>443</v>
      </c>
      <c r="CV439" s="21">
        <v>443</v>
      </c>
      <c r="CW439" s="21"/>
      <c r="CX439" s="21">
        <v>443</v>
      </c>
      <c r="CY439" s="21">
        <v>443</v>
      </c>
    </row>
    <row r="440" spans="1:103" hidden="1" x14ac:dyDescent="0.25">
      <c r="A440" s="50" t="s">
        <v>659</v>
      </c>
      <c r="B440" s="51">
        <v>444</v>
      </c>
      <c r="C440" s="51"/>
      <c r="D440" s="51">
        <v>444</v>
      </c>
      <c r="E440" s="51"/>
      <c r="F440" s="51"/>
      <c r="G440" s="51">
        <v>444</v>
      </c>
      <c r="H440" s="51">
        <v>444</v>
      </c>
      <c r="I440" s="51"/>
      <c r="J440" s="51">
        <v>444</v>
      </c>
      <c r="K440" s="51">
        <v>444</v>
      </c>
      <c r="L440" s="51">
        <v>444</v>
      </c>
      <c r="M440" s="51">
        <v>444</v>
      </c>
      <c r="N440" s="51">
        <v>444</v>
      </c>
      <c r="O440" s="51">
        <v>444</v>
      </c>
      <c r="P440" s="51">
        <v>444</v>
      </c>
      <c r="Q440" s="51">
        <v>444</v>
      </c>
      <c r="R440" s="51"/>
      <c r="S440" s="51"/>
      <c r="T440" s="51"/>
      <c r="U440" s="51"/>
      <c r="V440" s="51"/>
      <c r="W440" s="51"/>
      <c r="X440" s="51">
        <v>444</v>
      </c>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v>444</v>
      </c>
      <c r="AX440" s="51"/>
      <c r="AY440" s="51"/>
      <c r="AZ440" s="51"/>
      <c r="BA440" s="51"/>
      <c r="BB440" s="51"/>
      <c r="BC440" s="52">
        <v>444</v>
      </c>
      <c r="BD440" s="51">
        <v>444</v>
      </c>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v>444</v>
      </c>
      <c r="CV440" s="51">
        <v>444</v>
      </c>
      <c r="CW440" s="51"/>
      <c r="CX440" s="51">
        <v>444</v>
      </c>
      <c r="CY440" s="51">
        <v>444</v>
      </c>
    </row>
    <row r="441" spans="1:103" hidden="1" x14ac:dyDescent="0.25">
      <c r="A441" s="5" t="s">
        <v>10150</v>
      </c>
      <c r="B441" s="21"/>
      <c r="C441" s="21"/>
      <c r="D441" s="21">
        <v>445</v>
      </c>
      <c r="E441" s="21"/>
      <c r="F441" s="21"/>
      <c r="G441" s="21">
        <v>445</v>
      </c>
      <c r="H441" s="21">
        <v>445</v>
      </c>
      <c r="I441" s="21">
        <v>445</v>
      </c>
      <c r="J441" s="21">
        <v>445</v>
      </c>
      <c r="K441" s="21">
        <v>445</v>
      </c>
      <c r="L441" s="21">
        <v>445</v>
      </c>
      <c r="M441" s="21">
        <v>445</v>
      </c>
      <c r="N441" s="21">
        <v>445</v>
      </c>
      <c r="O441" s="21">
        <v>445</v>
      </c>
      <c r="P441" s="21">
        <v>445</v>
      </c>
      <c r="Q441" s="21">
        <v>445</v>
      </c>
      <c r="R441" s="21"/>
      <c r="S441" s="21"/>
      <c r="T441" s="21"/>
      <c r="U441" s="21"/>
      <c r="V441" s="21"/>
      <c r="W441" s="21"/>
      <c r="X441" s="21">
        <v>445</v>
      </c>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v>445</v>
      </c>
      <c r="AX441" s="21">
        <v>445</v>
      </c>
      <c r="AY441" s="21"/>
      <c r="AZ441" s="21"/>
      <c r="BA441" s="21"/>
      <c r="BB441" s="21">
        <v>445</v>
      </c>
      <c r="BC441" s="46">
        <v>445</v>
      </c>
      <c r="BD441" s="21">
        <v>445</v>
      </c>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v>445</v>
      </c>
      <c r="CV441" s="21">
        <v>445</v>
      </c>
      <c r="CW441" s="21"/>
      <c r="CX441" s="21">
        <v>445</v>
      </c>
      <c r="CY441" s="21">
        <v>445</v>
      </c>
    </row>
    <row r="442" spans="1:103" hidden="1" x14ac:dyDescent="0.25">
      <c r="A442" s="50" t="s">
        <v>659</v>
      </c>
      <c r="B442" s="51">
        <v>446</v>
      </c>
      <c r="C442" s="51"/>
      <c r="D442" s="51">
        <v>446</v>
      </c>
      <c r="E442" s="51"/>
      <c r="F442" s="51"/>
      <c r="G442" s="51">
        <v>446</v>
      </c>
      <c r="H442" s="51">
        <v>446</v>
      </c>
      <c r="I442" s="51">
        <v>446</v>
      </c>
      <c r="J442" s="51">
        <v>446</v>
      </c>
      <c r="K442" s="51">
        <v>446</v>
      </c>
      <c r="L442" s="51">
        <v>446</v>
      </c>
      <c r="M442" s="51">
        <v>446</v>
      </c>
      <c r="N442" s="51"/>
      <c r="O442" s="51">
        <v>446</v>
      </c>
      <c r="P442" s="51">
        <v>446</v>
      </c>
      <c r="Q442" s="51">
        <v>446</v>
      </c>
      <c r="R442" s="51"/>
      <c r="S442" s="51"/>
      <c r="T442" s="51"/>
      <c r="U442" s="51"/>
      <c r="V442" s="51"/>
      <c r="W442" s="51"/>
      <c r="X442" s="51">
        <v>446</v>
      </c>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v>446</v>
      </c>
      <c r="AX442" s="51">
        <v>446</v>
      </c>
      <c r="AY442" s="51"/>
      <c r="AZ442" s="51"/>
      <c r="BA442" s="51"/>
      <c r="BB442" s="51"/>
      <c r="BC442" s="52">
        <v>446</v>
      </c>
      <c r="BD442" s="51">
        <v>446</v>
      </c>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v>446</v>
      </c>
      <c r="CV442" s="51">
        <v>446</v>
      </c>
      <c r="CW442" s="51"/>
      <c r="CX442" s="51">
        <v>446</v>
      </c>
      <c r="CY442" s="51">
        <v>446</v>
      </c>
    </row>
    <row r="443" spans="1:103" hidden="1" x14ac:dyDescent="0.25">
      <c r="A443" s="50" t="s">
        <v>659</v>
      </c>
      <c r="B443" s="51">
        <v>447</v>
      </c>
      <c r="C443" s="51"/>
      <c r="D443" s="51">
        <v>447</v>
      </c>
      <c r="E443" s="51"/>
      <c r="F443" s="51"/>
      <c r="G443" s="51">
        <v>447</v>
      </c>
      <c r="H443" s="51">
        <v>447</v>
      </c>
      <c r="I443" s="51">
        <v>447</v>
      </c>
      <c r="J443" s="51">
        <v>447</v>
      </c>
      <c r="K443" s="51">
        <v>447</v>
      </c>
      <c r="L443" s="51">
        <v>447</v>
      </c>
      <c r="M443" s="51">
        <v>447</v>
      </c>
      <c r="N443" s="51"/>
      <c r="O443" s="51">
        <v>447</v>
      </c>
      <c r="P443" s="51"/>
      <c r="Q443" s="51">
        <v>447</v>
      </c>
      <c r="R443" s="51"/>
      <c r="S443" s="51"/>
      <c r="T443" s="51"/>
      <c r="U443" s="51"/>
      <c r="V443" s="51"/>
      <c r="W443" s="51"/>
      <c r="X443" s="51">
        <v>447</v>
      </c>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v>447</v>
      </c>
      <c r="AX443" s="51"/>
      <c r="AY443" s="51"/>
      <c r="AZ443" s="51"/>
      <c r="BA443" s="51"/>
      <c r="BB443" s="51">
        <v>447</v>
      </c>
      <c r="BC443" s="52">
        <v>447</v>
      </c>
      <c r="BD443" s="51">
        <v>447</v>
      </c>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v>447</v>
      </c>
      <c r="CV443" s="51">
        <v>447</v>
      </c>
      <c r="CW443" s="51"/>
      <c r="CX443" s="51">
        <v>447</v>
      </c>
      <c r="CY443" s="51">
        <v>447</v>
      </c>
    </row>
    <row r="444" spans="1:103" hidden="1" x14ac:dyDescent="0.25">
      <c r="A444" s="50" t="s">
        <v>659</v>
      </c>
      <c r="B444" s="51">
        <v>448</v>
      </c>
      <c r="C444" s="51"/>
      <c r="D444" s="51">
        <v>448</v>
      </c>
      <c r="E444" s="51"/>
      <c r="F444" s="51"/>
      <c r="G444" s="51">
        <v>448</v>
      </c>
      <c r="H444" s="51">
        <v>448</v>
      </c>
      <c r="I444" s="51">
        <v>448</v>
      </c>
      <c r="J444" s="51">
        <v>448</v>
      </c>
      <c r="K444" s="51">
        <v>448</v>
      </c>
      <c r="L444" s="51">
        <v>448</v>
      </c>
      <c r="M444" s="51">
        <v>448</v>
      </c>
      <c r="N444" s="51"/>
      <c r="O444" s="51">
        <v>448</v>
      </c>
      <c r="P444" s="51"/>
      <c r="Q444" s="51">
        <v>448</v>
      </c>
      <c r="R444" s="51"/>
      <c r="S444" s="51"/>
      <c r="T444" s="51"/>
      <c r="U444" s="51"/>
      <c r="V444" s="51"/>
      <c r="W444" s="51"/>
      <c r="X444" s="51">
        <v>448</v>
      </c>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v>448</v>
      </c>
      <c r="AX444" s="51"/>
      <c r="AY444" s="51"/>
      <c r="AZ444" s="51"/>
      <c r="BA444" s="51"/>
      <c r="BB444" s="51"/>
      <c r="BC444" s="52">
        <v>448</v>
      </c>
      <c r="BD444" s="51">
        <v>448</v>
      </c>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v>448</v>
      </c>
      <c r="CV444" s="51">
        <v>448</v>
      </c>
      <c r="CW444" s="51"/>
      <c r="CX444" s="51">
        <v>448</v>
      </c>
      <c r="CY444" s="51">
        <v>448</v>
      </c>
    </row>
    <row r="445" spans="1:103" hidden="1" x14ac:dyDescent="0.25">
      <c r="A445" s="59" t="s">
        <v>662</v>
      </c>
      <c r="B445" s="60">
        <v>449</v>
      </c>
      <c r="C445" s="60"/>
      <c r="D445" s="60">
        <v>449</v>
      </c>
      <c r="E445" s="60"/>
      <c r="F445" s="60"/>
      <c r="G445" s="60">
        <v>449</v>
      </c>
      <c r="H445" s="60">
        <v>449</v>
      </c>
      <c r="I445" s="60"/>
      <c r="J445" s="60">
        <v>449</v>
      </c>
      <c r="K445" s="60">
        <v>449</v>
      </c>
      <c r="L445" s="60">
        <v>449</v>
      </c>
      <c r="M445" s="60">
        <v>449</v>
      </c>
      <c r="N445" s="60"/>
      <c r="O445" s="60">
        <v>449</v>
      </c>
      <c r="P445" s="60">
        <v>449</v>
      </c>
      <c r="Q445" s="60">
        <v>449</v>
      </c>
      <c r="R445" s="60"/>
      <c r="S445" s="60"/>
      <c r="T445" s="60"/>
      <c r="U445" s="60"/>
      <c r="V445" s="60"/>
      <c r="W445" s="60"/>
      <c r="X445" s="60">
        <v>449</v>
      </c>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v>449</v>
      </c>
      <c r="AX445" s="60">
        <v>449</v>
      </c>
      <c r="AY445" s="60"/>
      <c r="AZ445" s="60"/>
      <c r="BA445" s="60"/>
      <c r="BB445" s="60"/>
      <c r="BC445" s="61">
        <v>449</v>
      </c>
      <c r="BD445" s="60">
        <v>449</v>
      </c>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v>449</v>
      </c>
      <c r="CV445" s="60">
        <v>449</v>
      </c>
      <c r="CW445" s="60"/>
      <c r="CX445" s="60">
        <v>449</v>
      </c>
      <c r="CY445" s="60">
        <v>449</v>
      </c>
    </row>
    <row r="446" spans="1:103" hidden="1" x14ac:dyDescent="0.25">
      <c r="A446" s="59" t="s">
        <v>662</v>
      </c>
      <c r="B446" s="60">
        <v>450</v>
      </c>
      <c r="C446" s="60"/>
      <c r="D446" s="60">
        <v>450</v>
      </c>
      <c r="E446" s="60"/>
      <c r="F446" s="60"/>
      <c r="G446" s="60">
        <v>450</v>
      </c>
      <c r="H446" s="60">
        <v>450</v>
      </c>
      <c r="I446" s="60"/>
      <c r="J446" s="60">
        <v>450</v>
      </c>
      <c r="K446" s="60">
        <v>450</v>
      </c>
      <c r="L446" s="60">
        <v>450</v>
      </c>
      <c r="M446" s="60">
        <v>450</v>
      </c>
      <c r="N446" s="60">
        <v>450</v>
      </c>
      <c r="O446" s="60">
        <v>450</v>
      </c>
      <c r="P446" s="60">
        <v>450</v>
      </c>
      <c r="Q446" s="60">
        <v>450</v>
      </c>
      <c r="R446" s="60"/>
      <c r="S446" s="60"/>
      <c r="T446" s="60"/>
      <c r="U446" s="60"/>
      <c r="V446" s="60"/>
      <c r="W446" s="60"/>
      <c r="X446" s="60">
        <v>450</v>
      </c>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v>450</v>
      </c>
      <c r="AX446" s="60">
        <v>450</v>
      </c>
      <c r="AY446" s="60"/>
      <c r="AZ446" s="60"/>
      <c r="BA446" s="60"/>
      <c r="BB446" s="60"/>
      <c r="BC446" s="61">
        <v>450</v>
      </c>
      <c r="BD446" s="60">
        <v>450</v>
      </c>
      <c r="BE446" s="60"/>
      <c r="BF446" s="60"/>
      <c r="BG446" s="60"/>
      <c r="BH446" s="60"/>
      <c r="BI446" s="60"/>
      <c r="BJ446" s="60"/>
      <c r="BK446" s="60"/>
      <c r="BL446" s="60"/>
      <c r="BM446" s="60"/>
      <c r="BN446" s="60"/>
      <c r="BO446" s="60"/>
      <c r="BP446" s="60"/>
      <c r="BQ446" s="60"/>
      <c r="BR446" s="60"/>
      <c r="BS446" s="60"/>
      <c r="BT446" s="60"/>
      <c r="BU446" s="60"/>
      <c r="BV446" s="60"/>
      <c r="BW446" s="60"/>
      <c r="BX446" s="60"/>
      <c r="BY446" s="60"/>
      <c r="BZ446" s="60"/>
      <c r="CA446" s="60"/>
      <c r="CB446" s="60"/>
      <c r="CC446" s="60"/>
      <c r="CD446" s="60"/>
      <c r="CE446" s="60"/>
      <c r="CF446" s="60"/>
      <c r="CG446" s="60"/>
      <c r="CH446" s="60"/>
      <c r="CI446" s="60"/>
      <c r="CJ446" s="60"/>
      <c r="CK446" s="60"/>
      <c r="CL446" s="60"/>
      <c r="CM446" s="60"/>
      <c r="CN446" s="60"/>
      <c r="CO446" s="60"/>
      <c r="CP446" s="60"/>
      <c r="CQ446" s="60"/>
      <c r="CR446" s="60"/>
      <c r="CS446" s="60"/>
      <c r="CT446" s="60"/>
      <c r="CU446" s="60">
        <v>450</v>
      </c>
      <c r="CV446" s="60">
        <v>450</v>
      </c>
      <c r="CW446" s="60"/>
      <c r="CX446" s="60">
        <v>450</v>
      </c>
      <c r="CY446" s="60">
        <v>450</v>
      </c>
    </row>
    <row r="447" spans="1:103" hidden="1" x14ac:dyDescent="0.25">
      <c r="A447" s="59" t="s">
        <v>662</v>
      </c>
      <c r="B447" s="60">
        <v>451</v>
      </c>
      <c r="C447" s="60"/>
      <c r="D447" s="60">
        <v>451</v>
      </c>
      <c r="E447" s="60"/>
      <c r="F447" s="60"/>
      <c r="G447" s="60">
        <v>451</v>
      </c>
      <c r="H447" s="60">
        <v>451</v>
      </c>
      <c r="I447" s="60">
        <v>451</v>
      </c>
      <c r="J447" s="60">
        <v>451</v>
      </c>
      <c r="K447" s="60">
        <v>451</v>
      </c>
      <c r="L447" s="60">
        <v>451</v>
      </c>
      <c r="M447" s="60">
        <v>451</v>
      </c>
      <c r="N447" s="60"/>
      <c r="O447" s="60">
        <v>451</v>
      </c>
      <c r="P447" s="60"/>
      <c r="Q447" s="60">
        <v>451</v>
      </c>
      <c r="R447" s="60"/>
      <c r="S447" s="60"/>
      <c r="T447" s="60"/>
      <c r="U447" s="60"/>
      <c r="V447" s="60"/>
      <c r="W447" s="60"/>
      <c r="X447" s="60">
        <v>451</v>
      </c>
      <c r="Y447" s="60"/>
      <c r="Z447" s="60"/>
      <c r="AA447" s="60"/>
      <c r="AB447" s="60"/>
      <c r="AC447" s="60"/>
      <c r="AD447" s="60"/>
      <c r="AE447" s="60"/>
      <c r="AF447" s="60"/>
      <c r="AG447" s="60"/>
      <c r="AH447" s="60"/>
      <c r="AI447" s="60"/>
      <c r="AJ447" s="60"/>
      <c r="AK447" s="60"/>
      <c r="AL447" s="60"/>
      <c r="AM447" s="60"/>
      <c r="AN447" s="60"/>
      <c r="AO447" s="60"/>
      <c r="AP447" s="60"/>
      <c r="AQ447" s="60"/>
      <c r="AR447" s="60"/>
      <c r="AS447" s="60"/>
      <c r="AT447" s="60"/>
      <c r="AU447" s="60"/>
      <c r="AV447" s="60"/>
      <c r="AW447" s="60">
        <v>451</v>
      </c>
      <c r="AX447" s="60">
        <v>451</v>
      </c>
      <c r="AY447" s="60"/>
      <c r="AZ447" s="60"/>
      <c r="BA447" s="60"/>
      <c r="BB447" s="60">
        <v>451</v>
      </c>
      <c r="BC447" s="61">
        <v>451</v>
      </c>
      <c r="BD447" s="60">
        <v>451</v>
      </c>
      <c r="BE447" s="60"/>
      <c r="BF447" s="60"/>
      <c r="BG447" s="60"/>
      <c r="BH447" s="60"/>
      <c r="BI447" s="60"/>
      <c r="BJ447" s="60"/>
      <c r="BK447" s="60"/>
      <c r="BL447" s="60"/>
      <c r="BM447" s="60"/>
      <c r="BN447" s="60"/>
      <c r="BO447" s="60"/>
      <c r="BP447" s="60"/>
      <c r="BQ447" s="60"/>
      <c r="BR447" s="60"/>
      <c r="BS447" s="60"/>
      <c r="BT447" s="60"/>
      <c r="BU447" s="60"/>
      <c r="BV447" s="60"/>
      <c r="BW447" s="60"/>
      <c r="BX447" s="60"/>
      <c r="BY447" s="60"/>
      <c r="BZ447" s="60"/>
      <c r="CA447" s="60"/>
      <c r="CB447" s="60"/>
      <c r="CC447" s="60"/>
      <c r="CD447" s="60"/>
      <c r="CE447" s="60"/>
      <c r="CF447" s="60"/>
      <c r="CG447" s="60"/>
      <c r="CH447" s="60"/>
      <c r="CI447" s="60"/>
      <c r="CJ447" s="60"/>
      <c r="CK447" s="60"/>
      <c r="CL447" s="60"/>
      <c r="CM447" s="60"/>
      <c r="CN447" s="60"/>
      <c r="CO447" s="60"/>
      <c r="CP447" s="60"/>
      <c r="CQ447" s="60"/>
      <c r="CR447" s="60"/>
      <c r="CS447" s="60"/>
      <c r="CT447" s="60"/>
      <c r="CU447" s="60">
        <v>451</v>
      </c>
      <c r="CV447" s="60">
        <v>451</v>
      </c>
      <c r="CW447" s="60"/>
      <c r="CX447" s="60">
        <v>451</v>
      </c>
      <c r="CY447" s="60">
        <v>451</v>
      </c>
    </row>
    <row r="448" spans="1:103" hidden="1" x14ac:dyDescent="0.25">
      <c r="A448" s="47" t="s">
        <v>10151</v>
      </c>
      <c r="B448" s="48">
        <v>452</v>
      </c>
      <c r="C448" s="48">
        <v>452</v>
      </c>
      <c r="D448" s="48">
        <v>452</v>
      </c>
      <c r="E448" s="48">
        <v>452</v>
      </c>
      <c r="F448" s="48">
        <v>452</v>
      </c>
      <c r="G448" s="48"/>
      <c r="H448" s="48"/>
      <c r="I448" s="48"/>
      <c r="J448" s="48"/>
      <c r="K448" s="48"/>
      <c r="L448" s="48"/>
      <c r="M448" s="48"/>
      <c r="N448" s="48"/>
      <c r="O448" s="48"/>
      <c r="P448" s="48"/>
      <c r="Q448" s="48"/>
      <c r="R448" s="48">
        <v>452</v>
      </c>
      <c r="S448" s="48">
        <v>452</v>
      </c>
      <c r="T448" s="48"/>
      <c r="U448" s="48">
        <v>452</v>
      </c>
      <c r="V448" s="48">
        <v>452</v>
      </c>
      <c r="W448" s="48">
        <v>452</v>
      </c>
      <c r="X448" s="48">
        <v>452</v>
      </c>
      <c r="Y448" s="48">
        <v>452</v>
      </c>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v>452</v>
      </c>
      <c r="AX448" s="48"/>
      <c r="AY448" s="48">
        <v>452</v>
      </c>
      <c r="AZ448" s="48">
        <v>452</v>
      </c>
      <c r="BA448" s="48">
        <v>452</v>
      </c>
      <c r="BB448" s="48"/>
      <c r="BC448" s="49">
        <v>452</v>
      </c>
      <c r="BD448" s="48">
        <v>452</v>
      </c>
      <c r="BE448" s="48">
        <v>452</v>
      </c>
      <c r="BF448" s="48">
        <v>452</v>
      </c>
      <c r="BG448" s="48">
        <v>452</v>
      </c>
      <c r="BH448" s="48">
        <v>452</v>
      </c>
      <c r="BI448" s="48">
        <v>452</v>
      </c>
      <c r="BJ448" s="48">
        <v>452</v>
      </c>
      <c r="BK448" s="48">
        <v>452</v>
      </c>
      <c r="BL448" s="48">
        <v>452</v>
      </c>
      <c r="BM448" s="48">
        <v>452</v>
      </c>
      <c r="BN448" s="48">
        <v>452</v>
      </c>
      <c r="BO448" s="48">
        <v>452</v>
      </c>
      <c r="BP448" s="48">
        <v>452</v>
      </c>
      <c r="BQ448" s="48">
        <v>452</v>
      </c>
      <c r="BR448" s="48">
        <v>452</v>
      </c>
      <c r="BS448" s="48">
        <v>452</v>
      </c>
      <c r="BT448" s="48">
        <v>452</v>
      </c>
      <c r="BU448" s="48">
        <v>452</v>
      </c>
      <c r="BV448" s="48">
        <v>452</v>
      </c>
      <c r="BW448" s="48">
        <v>452</v>
      </c>
      <c r="BX448" s="48">
        <v>452</v>
      </c>
      <c r="BY448" s="48">
        <v>452</v>
      </c>
      <c r="BZ448" s="48">
        <v>452</v>
      </c>
      <c r="CA448" s="48">
        <v>452</v>
      </c>
      <c r="CB448" s="48">
        <v>452</v>
      </c>
      <c r="CC448" s="48"/>
      <c r="CD448" s="48">
        <v>452</v>
      </c>
      <c r="CE448" s="48">
        <v>452</v>
      </c>
      <c r="CF448" s="48">
        <v>452</v>
      </c>
      <c r="CG448" s="48">
        <v>452</v>
      </c>
      <c r="CH448" s="48">
        <v>452</v>
      </c>
      <c r="CI448" s="48">
        <v>452</v>
      </c>
      <c r="CJ448" s="48">
        <v>452</v>
      </c>
      <c r="CK448" s="48">
        <v>452</v>
      </c>
      <c r="CL448" s="48">
        <v>452</v>
      </c>
      <c r="CM448" s="48">
        <v>452</v>
      </c>
      <c r="CN448" s="48">
        <v>452</v>
      </c>
      <c r="CO448" s="48">
        <v>452</v>
      </c>
      <c r="CP448" s="48">
        <v>452</v>
      </c>
      <c r="CQ448" s="48">
        <v>452</v>
      </c>
      <c r="CR448" s="48">
        <v>452</v>
      </c>
      <c r="CS448" s="48">
        <v>452</v>
      </c>
      <c r="CT448" s="48">
        <v>452</v>
      </c>
      <c r="CU448" s="48">
        <v>452</v>
      </c>
      <c r="CV448" s="48">
        <v>452</v>
      </c>
      <c r="CW448" s="48"/>
      <c r="CX448" s="48">
        <v>452</v>
      </c>
      <c r="CY448" s="48">
        <v>452</v>
      </c>
    </row>
    <row r="449" spans="1:103" hidden="1" x14ac:dyDescent="0.25">
      <c r="A449" s="5" t="s">
        <v>10150</v>
      </c>
      <c r="B449" s="21"/>
      <c r="C449" s="21"/>
      <c r="D449" s="21">
        <v>453</v>
      </c>
      <c r="E449" s="21"/>
      <c r="F449" s="21"/>
      <c r="G449" s="21">
        <v>453</v>
      </c>
      <c r="H449" s="21">
        <v>453</v>
      </c>
      <c r="I449" s="21">
        <v>453</v>
      </c>
      <c r="J449" s="21">
        <v>453</v>
      </c>
      <c r="K449" s="21">
        <v>453</v>
      </c>
      <c r="L449" s="21">
        <v>453</v>
      </c>
      <c r="M449" s="21">
        <v>453</v>
      </c>
      <c r="N449" s="21">
        <v>453</v>
      </c>
      <c r="O449" s="21">
        <v>453</v>
      </c>
      <c r="P449" s="21">
        <v>453</v>
      </c>
      <c r="Q449" s="21">
        <v>453</v>
      </c>
      <c r="R449" s="21"/>
      <c r="S449" s="21"/>
      <c r="T449" s="21"/>
      <c r="U449" s="21"/>
      <c r="V449" s="21"/>
      <c r="W449" s="21"/>
      <c r="X449" s="21">
        <v>453</v>
      </c>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v>453</v>
      </c>
      <c r="AX449" s="21"/>
      <c r="AY449" s="21"/>
      <c r="AZ449" s="21"/>
      <c r="BA449" s="21"/>
      <c r="BB449" s="21"/>
      <c r="BC449" s="46">
        <v>453</v>
      </c>
      <c r="BD449" s="21">
        <v>453</v>
      </c>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v>453</v>
      </c>
      <c r="CV449" s="21">
        <v>453</v>
      </c>
      <c r="CW449" s="21"/>
      <c r="CX449" s="21">
        <v>453</v>
      </c>
      <c r="CY449" s="21">
        <v>453</v>
      </c>
    </row>
    <row r="450" spans="1:103" hidden="1" x14ac:dyDescent="0.25">
      <c r="A450" s="5" t="s">
        <v>10150</v>
      </c>
      <c r="B450" s="21"/>
      <c r="C450" s="21"/>
      <c r="D450" s="21">
        <v>454</v>
      </c>
      <c r="E450" s="21"/>
      <c r="F450" s="21"/>
      <c r="G450" s="21">
        <v>454</v>
      </c>
      <c r="H450" s="21">
        <v>454</v>
      </c>
      <c r="I450" s="21">
        <v>454</v>
      </c>
      <c r="J450" s="21">
        <v>454</v>
      </c>
      <c r="K450" s="21">
        <v>454</v>
      </c>
      <c r="L450" s="21">
        <v>454</v>
      </c>
      <c r="M450" s="21">
        <v>454</v>
      </c>
      <c r="N450" s="21"/>
      <c r="O450" s="21">
        <v>454</v>
      </c>
      <c r="P450" s="21">
        <v>454</v>
      </c>
      <c r="Q450" s="21">
        <v>454</v>
      </c>
      <c r="R450" s="21"/>
      <c r="S450" s="21"/>
      <c r="T450" s="21"/>
      <c r="U450" s="21"/>
      <c r="V450" s="21"/>
      <c r="W450" s="21"/>
      <c r="X450" s="21">
        <v>454</v>
      </c>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v>454</v>
      </c>
      <c r="AX450" s="21"/>
      <c r="AY450" s="21"/>
      <c r="AZ450" s="21"/>
      <c r="BA450" s="21"/>
      <c r="BB450" s="21"/>
      <c r="BC450" s="46">
        <v>454</v>
      </c>
      <c r="BD450" s="21">
        <v>454</v>
      </c>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v>454</v>
      </c>
      <c r="CV450" s="21">
        <v>454</v>
      </c>
      <c r="CW450" s="21"/>
      <c r="CX450" s="21">
        <v>454</v>
      </c>
      <c r="CY450" s="21">
        <v>454</v>
      </c>
    </row>
    <row r="451" spans="1:103" hidden="1" x14ac:dyDescent="0.25">
      <c r="A451" s="5" t="s">
        <v>10150</v>
      </c>
      <c r="B451" s="21"/>
      <c r="C451" s="21"/>
      <c r="D451" s="21">
        <v>455</v>
      </c>
      <c r="E451" s="21"/>
      <c r="F451" s="21"/>
      <c r="G451" s="21">
        <v>455</v>
      </c>
      <c r="H451" s="21">
        <v>455</v>
      </c>
      <c r="I451" s="21">
        <v>455</v>
      </c>
      <c r="J451" s="21">
        <v>455</v>
      </c>
      <c r="K451" s="21">
        <v>455</v>
      </c>
      <c r="L451" s="21">
        <v>455</v>
      </c>
      <c r="M451" s="21">
        <v>455</v>
      </c>
      <c r="N451" s="21"/>
      <c r="O451" s="21">
        <v>455</v>
      </c>
      <c r="P451" s="21">
        <v>455</v>
      </c>
      <c r="Q451" s="21">
        <v>455</v>
      </c>
      <c r="R451" s="21"/>
      <c r="S451" s="21"/>
      <c r="T451" s="21"/>
      <c r="U451" s="21"/>
      <c r="V451" s="21"/>
      <c r="W451" s="21"/>
      <c r="X451" s="21">
        <v>455</v>
      </c>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v>455</v>
      </c>
      <c r="AX451" s="21"/>
      <c r="AY451" s="21"/>
      <c r="AZ451" s="21"/>
      <c r="BA451" s="21"/>
      <c r="BB451" s="21"/>
      <c r="BC451" s="46">
        <v>455</v>
      </c>
      <c r="BD451" s="21">
        <v>455</v>
      </c>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v>455</v>
      </c>
      <c r="CV451" s="21">
        <v>455</v>
      </c>
      <c r="CW451" s="21"/>
      <c r="CX451" s="21">
        <v>455</v>
      </c>
      <c r="CY451" s="21">
        <v>455</v>
      </c>
    </row>
    <row r="452" spans="1:103" hidden="1" x14ac:dyDescent="0.25">
      <c r="A452" s="50" t="s">
        <v>659</v>
      </c>
      <c r="B452" s="51">
        <v>456</v>
      </c>
      <c r="C452" s="51"/>
      <c r="D452" s="51">
        <v>456</v>
      </c>
      <c r="E452" s="51"/>
      <c r="F452" s="51"/>
      <c r="G452" s="51">
        <v>456</v>
      </c>
      <c r="H452" s="51">
        <v>456</v>
      </c>
      <c r="I452" s="51"/>
      <c r="J452" s="51">
        <v>456</v>
      </c>
      <c r="K452" s="51">
        <v>456</v>
      </c>
      <c r="L452" s="51">
        <v>456</v>
      </c>
      <c r="M452" s="51">
        <v>456</v>
      </c>
      <c r="N452" s="51">
        <v>456</v>
      </c>
      <c r="O452" s="51">
        <v>456</v>
      </c>
      <c r="P452" s="51">
        <v>456</v>
      </c>
      <c r="Q452" s="51">
        <v>456</v>
      </c>
      <c r="R452" s="51"/>
      <c r="S452" s="51"/>
      <c r="T452" s="51"/>
      <c r="U452" s="51"/>
      <c r="V452" s="51"/>
      <c r="W452" s="51"/>
      <c r="X452" s="51">
        <v>456</v>
      </c>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v>456</v>
      </c>
      <c r="AX452" s="51"/>
      <c r="AY452" s="51"/>
      <c r="AZ452" s="51"/>
      <c r="BA452" s="51"/>
      <c r="BB452" s="51"/>
      <c r="BC452" s="52">
        <v>456</v>
      </c>
      <c r="BD452" s="51">
        <v>456</v>
      </c>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v>456</v>
      </c>
      <c r="CV452" s="51">
        <v>456</v>
      </c>
      <c r="CW452" s="51"/>
      <c r="CX452" s="51">
        <v>456</v>
      </c>
      <c r="CY452" s="51">
        <v>456</v>
      </c>
    </row>
    <row r="453" spans="1:103" hidden="1" x14ac:dyDescent="0.25">
      <c r="A453" s="50" t="s">
        <v>659</v>
      </c>
      <c r="B453" s="51">
        <v>457</v>
      </c>
      <c r="C453" s="51"/>
      <c r="D453" s="51">
        <v>457</v>
      </c>
      <c r="E453" s="51"/>
      <c r="F453" s="51"/>
      <c r="G453" s="51">
        <v>457</v>
      </c>
      <c r="H453" s="51">
        <v>457</v>
      </c>
      <c r="I453" s="51">
        <v>457</v>
      </c>
      <c r="J453" s="51">
        <v>457</v>
      </c>
      <c r="K453" s="51">
        <v>457</v>
      </c>
      <c r="L453" s="51">
        <v>457</v>
      </c>
      <c r="M453" s="51">
        <v>457</v>
      </c>
      <c r="N453" s="51">
        <v>457</v>
      </c>
      <c r="O453" s="51">
        <v>457</v>
      </c>
      <c r="P453" s="51">
        <v>457</v>
      </c>
      <c r="Q453" s="51">
        <v>457</v>
      </c>
      <c r="R453" s="51"/>
      <c r="S453" s="51"/>
      <c r="T453" s="51"/>
      <c r="U453" s="51"/>
      <c r="V453" s="51"/>
      <c r="W453" s="51"/>
      <c r="X453" s="51">
        <v>457</v>
      </c>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v>457</v>
      </c>
      <c r="AX453" s="51"/>
      <c r="AY453" s="51"/>
      <c r="AZ453" s="51"/>
      <c r="BA453" s="51"/>
      <c r="BB453" s="51"/>
      <c r="BC453" s="52">
        <v>457</v>
      </c>
      <c r="BD453" s="51">
        <v>457</v>
      </c>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v>457</v>
      </c>
      <c r="CV453" s="51">
        <v>457</v>
      </c>
      <c r="CW453" s="51"/>
      <c r="CX453" s="51">
        <v>457</v>
      </c>
      <c r="CY453" s="51">
        <v>457</v>
      </c>
    </row>
    <row r="454" spans="1:103" hidden="1" x14ac:dyDescent="0.25">
      <c r="A454" s="50" t="s">
        <v>659</v>
      </c>
      <c r="B454" s="51">
        <v>458</v>
      </c>
      <c r="C454" s="51"/>
      <c r="D454" s="51">
        <v>458</v>
      </c>
      <c r="E454" s="51"/>
      <c r="F454" s="51"/>
      <c r="G454" s="51">
        <v>458</v>
      </c>
      <c r="H454" s="51">
        <v>458</v>
      </c>
      <c r="I454" s="51"/>
      <c r="J454" s="51">
        <v>458</v>
      </c>
      <c r="K454" s="51">
        <v>458</v>
      </c>
      <c r="L454" s="51">
        <v>458</v>
      </c>
      <c r="M454" s="51">
        <v>458</v>
      </c>
      <c r="N454" s="51"/>
      <c r="O454" s="51">
        <v>458</v>
      </c>
      <c r="P454" s="51">
        <v>458</v>
      </c>
      <c r="Q454" s="51">
        <v>458</v>
      </c>
      <c r="R454" s="51"/>
      <c r="S454" s="51"/>
      <c r="T454" s="51"/>
      <c r="U454" s="51"/>
      <c r="V454" s="51"/>
      <c r="W454" s="51"/>
      <c r="X454" s="51">
        <v>458</v>
      </c>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v>458</v>
      </c>
      <c r="AX454" s="51">
        <v>458</v>
      </c>
      <c r="AY454" s="51"/>
      <c r="AZ454" s="51"/>
      <c r="BA454" s="51"/>
      <c r="BB454" s="51">
        <v>458</v>
      </c>
      <c r="BC454" s="52">
        <v>458</v>
      </c>
      <c r="BD454" s="51">
        <v>458</v>
      </c>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v>458</v>
      </c>
      <c r="CV454" s="51">
        <v>458</v>
      </c>
      <c r="CW454" s="51"/>
      <c r="CX454" s="51">
        <v>458</v>
      </c>
      <c r="CY454" s="51">
        <v>458</v>
      </c>
    </row>
    <row r="455" spans="1:103" hidden="1" x14ac:dyDescent="0.25">
      <c r="A455" s="50" t="s">
        <v>659</v>
      </c>
      <c r="B455" s="51">
        <v>460</v>
      </c>
      <c r="C455" s="51"/>
      <c r="D455" s="51">
        <v>460</v>
      </c>
      <c r="E455" s="51"/>
      <c r="F455" s="51"/>
      <c r="G455" s="51">
        <v>460</v>
      </c>
      <c r="H455" s="51">
        <v>460</v>
      </c>
      <c r="I455" s="51"/>
      <c r="J455" s="51">
        <v>460</v>
      </c>
      <c r="K455" s="51">
        <v>460</v>
      </c>
      <c r="L455" s="51">
        <v>460</v>
      </c>
      <c r="M455" s="51">
        <v>460</v>
      </c>
      <c r="N455" s="51"/>
      <c r="O455" s="51">
        <v>460</v>
      </c>
      <c r="P455" s="51">
        <v>460</v>
      </c>
      <c r="Q455" s="51">
        <v>460</v>
      </c>
      <c r="R455" s="51"/>
      <c r="S455" s="51"/>
      <c r="T455" s="51"/>
      <c r="U455" s="51"/>
      <c r="V455" s="51"/>
      <c r="W455" s="51"/>
      <c r="X455" s="51">
        <v>460</v>
      </c>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v>460</v>
      </c>
      <c r="AX455" s="51">
        <v>460</v>
      </c>
      <c r="AY455" s="51"/>
      <c r="AZ455" s="51"/>
      <c r="BA455" s="51"/>
      <c r="BB455" s="51">
        <v>460</v>
      </c>
      <c r="BC455" s="52">
        <v>460</v>
      </c>
      <c r="BD455" s="51">
        <v>460</v>
      </c>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v>460</v>
      </c>
      <c r="CV455" s="51">
        <v>460</v>
      </c>
      <c r="CW455" s="51"/>
      <c r="CX455" s="51">
        <v>460</v>
      </c>
      <c r="CY455" s="51">
        <v>460</v>
      </c>
    </row>
    <row r="456" spans="1:103" hidden="1" x14ac:dyDescent="0.25">
      <c r="A456" s="47" t="s">
        <v>10151</v>
      </c>
      <c r="B456" s="48">
        <v>461</v>
      </c>
      <c r="C456" s="48">
        <v>461</v>
      </c>
      <c r="D456" s="48">
        <v>461</v>
      </c>
      <c r="E456" s="48">
        <v>461</v>
      </c>
      <c r="F456" s="48">
        <v>461</v>
      </c>
      <c r="G456" s="48"/>
      <c r="H456" s="48"/>
      <c r="I456" s="48"/>
      <c r="J456" s="48"/>
      <c r="K456" s="48"/>
      <c r="L456" s="48"/>
      <c r="M456" s="48"/>
      <c r="N456" s="48"/>
      <c r="O456" s="48"/>
      <c r="P456" s="48"/>
      <c r="Q456" s="48"/>
      <c r="R456" s="48">
        <v>461</v>
      </c>
      <c r="S456" s="48">
        <v>461</v>
      </c>
      <c r="T456" s="48"/>
      <c r="U456" s="48">
        <v>461</v>
      </c>
      <c r="V456" s="48">
        <v>461</v>
      </c>
      <c r="W456" s="48">
        <v>461</v>
      </c>
      <c r="X456" s="48">
        <v>461</v>
      </c>
      <c r="Y456" s="48">
        <v>461</v>
      </c>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v>461</v>
      </c>
      <c r="AX456" s="48"/>
      <c r="AY456" s="48">
        <v>461</v>
      </c>
      <c r="AZ456" s="48">
        <v>461</v>
      </c>
      <c r="BA456" s="48">
        <v>461</v>
      </c>
      <c r="BB456" s="48"/>
      <c r="BC456" s="49">
        <v>461</v>
      </c>
      <c r="BD456" s="48">
        <v>461</v>
      </c>
      <c r="BE456" s="48">
        <v>461</v>
      </c>
      <c r="BF456" s="48">
        <v>461</v>
      </c>
      <c r="BG456" s="48">
        <v>461</v>
      </c>
      <c r="BH456" s="48">
        <v>461</v>
      </c>
      <c r="BI456" s="48">
        <v>461</v>
      </c>
      <c r="BJ456" s="48">
        <v>461</v>
      </c>
      <c r="BK456" s="48">
        <v>461</v>
      </c>
      <c r="BL456" s="48">
        <v>461</v>
      </c>
      <c r="BM456" s="48">
        <v>461</v>
      </c>
      <c r="BN456" s="48"/>
      <c r="BO456" s="48"/>
      <c r="BP456" s="48">
        <v>461</v>
      </c>
      <c r="BQ456" s="48">
        <v>461</v>
      </c>
      <c r="BR456" s="48">
        <v>461</v>
      </c>
      <c r="BS456" s="48">
        <v>461</v>
      </c>
      <c r="BT456" s="48">
        <v>461</v>
      </c>
      <c r="BU456" s="48">
        <v>461</v>
      </c>
      <c r="BV456" s="48">
        <v>461</v>
      </c>
      <c r="BW456" s="48">
        <v>461</v>
      </c>
      <c r="BX456" s="48">
        <v>461</v>
      </c>
      <c r="BY456" s="48">
        <v>461</v>
      </c>
      <c r="BZ456" s="48">
        <v>461</v>
      </c>
      <c r="CA456" s="48">
        <v>461</v>
      </c>
      <c r="CB456" s="48">
        <v>461</v>
      </c>
      <c r="CC456" s="48">
        <v>461</v>
      </c>
      <c r="CD456" s="48"/>
      <c r="CE456" s="48">
        <v>461</v>
      </c>
      <c r="CF456" s="48">
        <v>461</v>
      </c>
      <c r="CG456" s="48">
        <v>461</v>
      </c>
      <c r="CH456" s="48">
        <v>461</v>
      </c>
      <c r="CI456" s="48">
        <v>461</v>
      </c>
      <c r="CJ456" s="48">
        <v>461</v>
      </c>
      <c r="CK456" s="48">
        <v>461</v>
      </c>
      <c r="CL456" s="48">
        <v>461</v>
      </c>
      <c r="CM456" s="48">
        <v>461</v>
      </c>
      <c r="CN456" s="48">
        <v>461</v>
      </c>
      <c r="CO456" s="48">
        <v>461</v>
      </c>
      <c r="CP456" s="48">
        <v>461</v>
      </c>
      <c r="CQ456" s="48">
        <v>461</v>
      </c>
      <c r="CR456" s="48">
        <v>461</v>
      </c>
      <c r="CS456" s="48">
        <v>461</v>
      </c>
      <c r="CT456" s="48">
        <v>461</v>
      </c>
      <c r="CU456" s="48">
        <v>461</v>
      </c>
      <c r="CV456" s="48">
        <v>461</v>
      </c>
      <c r="CW456" s="48"/>
      <c r="CX456" s="48">
        <v>461</v>
      </c>
      <c r="CY456" s="48">
        <v>461</v>
      </c>
    </row>
    <row r="457" spans="1:103" hidden="1" x14ac:dyDescent="0.25">
      <c r="A457" s="5" t="s">
        <v>10150</v>
      </c>
      <c r="B457" s="21"/>
      <c r="C457" s="21">
        <v>462</v>
      </c>
      <c r="D457" s="21">
        <v>462</v>
      </c>
      <c r="E457" s="21">
        <v>462</v>
      </c>
      <c r="F457" s="21">
        <v>462</v>
      </c>
      <c r="G457" s="21"/>
      <c r="H457" s="21"/>
      <c r="I457" s="21"/>
      <c r="J457" s="21"/>
      <c r="K457" s="21"/>
      <c r="L457" s="21"/>
      <c r="M457" s="21"/>
      <c r="N457" s="21"/>
      <c r="O457" s="21"/>
      <c r="P457" s="21"/>
      <c r="Q457" s="21"/>
      <c r="R457" s="21">
        <v>462</v>
      </c>
      <c r="S457" s="21">
        <v>462</v>
      </c>
      <c r="T457" s="21"/>
      <c r="U457" s="21">
        <v>462</v>
      </c>
      <c r="V457" s="21">
        <v>462</v>
      </c>
      <c r="W457" s="21"/>
      <c r="X457" s="21">
        <v>462</v>
      </c>
      <c r="Y457" s="21">
        <v>462</v>
      </c>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v>462</v>
      </c>
      <c r="AX457" s="21"/>
      <c r="AY457" s="21">
        <v>462</v>
      </c>
      <c r="AZ457" s="21">
        <v>462</v>
      </c>
      <c r="BA457" s="21">
        <v>462</v>
      </c>
      <c r="BB457" s="21"/>
      <c r="BC457" s="46">
        <v>462</v>
      </c>
      <c r="BD457" s="21">
        <v>462</v>
      </c>
      <c r="BE457" s="21">
        <v>462</v>
      </c>
      <c r="BF457" s="21">
        <v>462</v>
      </c>
      <c r="BG457" s="21">
        <v>462</v>
      </c>
      <c r="BH457" s="21">
        <v>462</v>
      </c>
      <c r="BI457" s="21">
        <v>462</v>
      </c>
      <c r="BJ457" s="21">
        <v>462</v>
      </c>
      <c r="BK457" s="21">
        <v>462</v>
      </c>
      <c r="BL457" s="21">
        <v>462</v>
      </c>
      <c r="BM457" s="21">
        <v>462</v>
      </c>
      <c r="BN457" s="21">
        <v>462</v>
      </c>
      <c r="BO457" s="21"/>
      <c r="BP457" s="21">
        <v>462</v>
      </c>
      <c r="BQ457" s="21">
        <v>462</v>
      </c>
      <c r="BR457" s="21">
        <v>462</v>
      </c>
      <c r="BS457" s="21">
        <v>462</v>
      </c>
      <c r="BT457" s="21">
        <v>462</v>
      </c>
      <c r="BU457" s="21">
        <v>462</v>
      </c>
      <c r="BV457" s="21">
        <v>462</v>
      </c>
      <c r="BW457" s="21">
        <v>462</v>
      </c>
      <c r="BX457" s="21">
        <v>462</v>
      </c>
      <c r="BY457" s="21">
        <v>462</v>
      </c>
      <c r="BZ457" s="21">
        <v>462</v>
      </c>
      <c r="CA457" s="21">
        <v>462</v>
      </c>
      <c r="CB457" s="21">
        <v>462</v>
      </c>
      <c r="CC457" s="21"/>
      <c r="CD457" s="21"/>
      <c r="CE457" s="21">
        <v>462</v>
      </c>
      <c r="CF457" s="21">
        <v>462</v>
      </c>
      <c r="CG457" s="21">
        <v>462</v>
      </c>
      <c r="CH457" s="21"/>
      <c r="CI457" s="21">
        <v>462</v>
      </c>
      <c r="CJ457" s="21">
        <v>462</v>
      </c>
      <c r="CK457" s="21">
        <v>462</v>
      </c>
      <c r="CL457" s="21">
        <v>462</v>
      </c>
      <c r="CM457" s="21">
        <v>462</v>
      </c>
      <c r="CN457" s="21">
        <v>462</v>
      </c>
      <c r="CO457" s="21">
        <v>462</v>
      </c>
      <c r="CP457" s="21">
        <v>462</v>
      </c>
      <c r="CQ457" s="21">
        <v>462</v>
      </c>
      <c r="CR457" s="21">
        <v>462</v>
      </c>
      <c r="CS457" s="21">
        <v>462</v>
      </c>
      <c r="CT457" s="21">
        <v>462</v>
      </c>
      <c r="CU457" s="21">
        <v>462</v>
      </c>
      <c r="CV457" s="21">
        <v>462</v>
      </c>
      <c r="CW457" s="21"/>
      <c r="CX457" s="21">
        <v>462</v>
      </c>
      <c r="CY457" s="21">
        <v>462</v>
      </c>
    </row>
    <row r="458" spans="1:103" hidden="1" x14ac:dyDescent="0.25">
      <c r="A458" s="47" t="s">
        <v>10151</v>
      </c>
      <c r="B458" s="48">
        <v>463</v>
      </c>
      <c r="C458" s="48">
        <v>463</v>
      </c>
      <c r="D458" s="48">
        <v>463</v>
      </c>
      <c r="E458" s="48">
        <v>463</v>
      </c>
      <c r="F458" s="48">
        <v>463</v>
      </c>
      <c r="G458" s="48"/>
      <c r="H458" s="48"/>
      <c r="I458" s="48"/>
      <c r="J458" s="48"/>
      <c r="K458" s="48"/>
      <c r="L458" s="48"/>
      <c r="M458" s="48"/>
      <c r="N458" s="48"/>
      <c r="O458" s="48"/>
      <c r="P458" s="48"/>
      <c r="Q458" s="48"/>
      <c r="R458" s="48">
        <v>463</v>
      </c>
      <c r="S458" s="48">
        <v>463</v>
      </c>
      <c r="T458" s="48"/>
      <c r="U458" s="48">
        <v>463</v>
      </c>
      <c r="V458" s="48">
        <v>463</v>
      </c>
      <c r="W458" s="48">
        <v>463</v>
      </c>
      <c r="X458" s="48">
        <v>463</v>
      </c>
      <c r="Y458" s="48">
        <v>463</v>
      </c>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v>463</v>
      </c>
      <c r="AX458" s="48"/>
      <c r="AY458" s="48">
        <v>463</v>
      </c>
      <c r="AZ458" s="48">
        <v>463</v>
      </c>
      <c r="BA458" s="48">
        <v>463</v>
      </c>
      <c r="BB458" s="48"/>
      <c r="BC458" s="49">
        <v>463</v>
      </c>
      <c r="BD458" s="48">
        <v>463</v>
      </c>
      <c r="BE458" s="48">
        <v>463</v>
      </c>
      <c r="BF458" s="48">
        <v>463</v>
      </c>
      <c r="BG458" s="48">
        <v>463</v>
      </c>
      <c r="BH458" s="48">
        <v>463</v>
      </c>
      <c r="BI458" s="48">
        <v>463</v>
      </c>
      <c r="BJ458" s="48">
        <v>463</v>
      </c>
      <c r="BK458" s="48">
        <v>463</v>
      </c>
      <c r="BL458" s="48">
        <v>463</v>
      </c>
      <c r="BM458" s="48">
        <v>463</v>
      </c>
      <c r="BN458" s="48">
        <v>463</v>
      </c>
      <c r="BO458" s="48"/>
      <c r="BP458" s="48">
        <v>463</v>
      </c>
      <c r="BQ458" s="48">
        <v>463</v>
      </c>
      <c r="BR458" s="48"/>
      <c r="BS458" s="48">
        <v>463</v>
      </c>
      <c r="BT458" s="48">
        <v>463</v>
      </c>
      <c r="BU458" s="48">
        <v>463</v>
      </c>
      <c r="BV458" s="48">
        <v>463</v>
      </c>
      <c r="BW458" s="48">
        <v>463</v>
      </c>
      <c r="BX458" s="48">
        <v>463</v>
      </c>
      <c r="BY458" s="48">
        <v>463</v>
      </c>
      <c r="BZ458" s="48">
        <v>463</v>
      </c>
      <c r="CA458" s="48">
        <v>463</v>
      </c>
      <c r="CB458" s="48"/>
      <c r="CC458" s="48"/>
      <c r="CD458" s="48"/>
      <c r="CE458" s="48">
        <v>463</v>
      </c>
      <c r="CF458" s="48"/>
      <c r="CG458" s="48">
        <v>463</v>
      </c>
      <c r="CH458" s="48">
        <v>463</v>
      </c>
      <c r="CI458" s="48">
        <v>463</v>
      </c>
      <c r="CJ458" s="48">
        <v>463</v>
      </c>
      <c r="CK458" s="48">
        <v>463</v>
      </c>
      <c r="CL458" s="48">
        <v>463</v>
      </c>
      <c r="CM458" s="48">
        <v>463</v>
      </c>
      <c r="CN458" s="48">
        <v>463</v>
      </c>
      <c r="CO458" s="48">
        <v>463</v>
      </c>
      <c r="CP458" s="48">
        <v>463</v>
      </c>
      <c r="CQ458" s="48">
        <v>463</v>
      </c>
      <c r="CR458" s="48">
        <v>463</v>
      </c>
      <c r="CS458" s="48">
        <v>463</v>
      </c>
      <c r="CT458" s="48">
        <v>463</v>
      </c>
      <c r="CU458" s="48">
        <v>463</v>
      </c>
      <c r="CV458" s="48">
        <v>463</v>
      </c>
      <c r="CW458" s="48"/>
      <c r="CX458" s="48">
        <v>463</v>
      </c>
      <c r="CY458" s="48">
        <v>463</v>
      </c>
    </row>
    <row r="459" spans="1:103" hidden="1" x14ac:dyDescent="0.25">
      <c r="A459" s="47" t="s">
        <v>10151</v>
      </c>
      <c r="B459" s="48">
        <v>464</v>
      </c>
      <c r="C459" s="48">
        <v>464</v>
      </c>
      <c r="D459" s="48">
        <v>464</v>
      </c>
      <c r="E459" s="48">
        <v>464</v>
      </c>
      <c r="F459" s="48">
        <v>464</v>
      </c>
      <c r="G459" s="48"/>
      <c r="H459" s="48"/>
      <c r="I459" s="48"/>
      <c r="J459" s="48"/>
      <c r="K459" s="48"/>
      <c r="L459" s="48"/>
      <c r="M459" s="48"/>
      <c r="N459" s="48"/>
      <c r="O459" s="48"/>
      <c r="P459" s="48"/>
      <c r="Q459" s="48"/>
      <c r="R459" s="48">
        <v>464</v>
      </c>
      <c r="S459" s="48">
        <v>464</v>
      </c>
      <c r="T459" s="48"/>
      <c r="U459" s="48">
        <v>464</v>
      </c>
      <c r="V459" s="48">
        <v>464</v>
      </c>
      <c r="W459" s="48">
        <v>464</v>
      </c>
      <c r="X459" s="48">
        <v>464</v>
      </c>
      <c r="Y459" s="48">
        <v>464</v>
      </c>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v>464</v>
      </c>
      <c r="AX459" s="48"/>
      <c r="AY459" s="48">
        <v>464</v>
      </c>
      <c r="AZ459" s="48">
        <v>464</v>
      </c>
      <c r="BA459" s="48">
        <v>464</v>
      </c>
      <c r="BB459" s="48"/>
      <c r="BC459" s="49">
        <v>464</v>
      </c>
      <c r="BD459" s="48">
        <v>464</v>
      </c>
      <c r="BE459" s="48">
        <v>464</v>
      </c>
      <c r="BF459" s="48">
        <v>464</v>
      </c>
      <c r="BG459" s="48">
        <v>464</v>
      </c>
      <c r="BH459" s="48">
        <v>464</v>
      </c>
      <c r="BI459" s="48">
        <v>464</v>
      </c>
      <c r="BJ459" s="48">
        <v>464</v>
      </c>
      <c r="BK459" s="48">
        <v>464</v>
      </c>
      <c r="BL459" s="48">
        <v>464</v>
      </c>
      <c r="BM459" s="48">
        <v>464</v>
      </c>
      <c r="BN459" s="48">
        <v>464</v>
      </c>
      <c r="BO459" s="48"/>
      <c r="BP459" s="48">
        <v>464</v>
      </c>
      <c r="BQ459" s="48">
        <v>464</v>
      </c>
      <c r="BR459" s="48">
        <v>464</v>
      </c>
      <c r="BS459" s="48">
        <v>464</v>
      </c>
      <c r="BT459" s="48">
        <v>464</v>
      </c>
      <c r="BU459" s="48">
        <v>464</v>
      </c>
      <c r="BV459" s="48">
        <v>464</v>
      </c>
      <c r="BW459" s="48">
        <v>464</v>
      </c>
      <c r="BX459" s="48">
        <v>464</v>
      </c>
      <c r="BY459" s="48">
        <v>464</v>
      </c>
      <c r="BZ459" s="48">
        <v>464</v>
      </c>
      <c r="CA459" s="48">
        <v>464</v>
      </c>
      <c r="CB459" s="48">
        <v>464</v>
      </c>
      <c r="CC459" s="48"/>
      <c r="CD459" s="48">
        <v>464</v>
      </c>
      <c r="CE459" s="48">
        <v>464</v>
      </c>
      <c r="CF459" s="48">
        <v>464</v>
      </c>
      <c r="CG459" s="48">
        <v>464</v>
      </c>
      <c r="CH459" s="48">
        <v>464</v>
      </c>
      <c r="CI459" s="48">
        <v>464</v>
      </c>
      <c r="CJ459" s="48">
        <v>464</v>
      </c>
      <c r="CK459" s="48">
        <v>464</v>
      </c>
      <c r="CL459" s="48">
        <v>464</v>
      </c>
      <c r="CM459" s="48">
        <v>464</v>
      </c>
      <c r="CN459" s="48">
        <v>464</v>
      </c>
      <c r="CO459" s="48">
        <v>464</v>
      </c>
      <c r="CP459" s="48">
        <v>464</v>
      </c>
      <c r="CQ459" s="48">
        <v>464</v>
      </c>
      <c r="CR459" s="48">
        <v>464</v>
      </c>
      <c r="CS459" s="48">
        <v>464</v>
      </c>
      <c r="CT459" s="48">
        <v>464</v>
      </c>
      <c r="CU459" s="48">
        <v>464</v>
      </c>
      <c r="CV459" s="48">
        <v>464</v>
      </c>
      <c r="CW459" s="48"/>
      <c r="CX459" s="48">
        <v>464</v>
      </c>
      <c r="CY459" s="48">
        <v>464</v>
      </c>
    </row>
    <row r="460" spans="1:103" hidden="1" x14ac:dyDescent="0.25">
      <c r="A460" s="47" t="s">
        <v>10151</v>
      </c>
      <c r="B460" s="48">
        <v>465</v>
      </c>
      <c r="C460" s="48">
        <v>465</v>
      </c>
      <c r="D460" s="48">
        <v>465</v>
      </c>
      <c r="E460" s="48">
        <v>465</v>
      </c>
      <c r="F460" s="48">
        <v>465</v>
      </c>
      <c r="G460" s="48"/>
      <c r="H460" s="48"/>
      <c r="I460" s="48"/>
      <c r="J460" s="48"/>
      <c r="K460" s="48"/>
      <c r="L460" s="48"/>
      <c r="M460" s="48"/>
      <c r="N460" s="48"/>
      <c r="O460" s="48"/>
      <c r="P460" s="48"/>
      <c r="Q460" s="48"/>
      <c r="R460" s="48">
        <v>465</v>
      </c>
      <c r="S460" s="48">
        <v>465</v>
      </c>
      <c r="T460" s="48"/>
      <c r="U460" s="48">
        <v>465</v>
      </c>
      <c r="V460" s="48">
        <v>465</v>
      </c>
      <c r="W460" s="48">
        <v>465</v>
      </c>
      <c r="X460" s="48">
        <v>465</v>
      </c>
      <c r="Y460" s="48">
        <v>465</v>
      </c>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v>465</v>
      </c>
      <c r="AX460" s="48"/>
      <c r="AY460" s="48">
        <v>465</v>
      </c>
      <c r="AZ460" s="48">
        <v>465</v>
      </c>
      <c r="BA460" s="48">
        <v>465</v>
      </c>
      <c r="BB460" s="48"/>
      <c r="BC460" s="49">
        <v>465</v>
      </c>
      <c r="BD460" s="48">
        <v>465</v>
      </c>
      <c r="BE460" s="48">
        <v>465</v>
      </c>
      <c r="BF460" s="48">
        <v>465</v>
      </c>
      <c r="BG460" s="48">
        <v>465</v>
      </c>
      <c r="BH460" s="48">
        <v>465</v>
      </c>
      <c r="BI460" s="48">
        <v>465</v>
      </c>
      <c r="BJ460" s="48">
        <v>465</v>
      </c>
      <c r="BK460" s="48">
        <v>465</v>
      </c>
      <c r="BL460" s="48">
        <v>465</v>
      </c>
      <c r="BM460" s="48">
        <v>465</v>
      </c>
      <c r="BN460" s="48">
        <v>465</v>
      </c>
      <c r="BO460" s="48">
        <v>465</v>
      </c>
      <c r="BP460" s="48">
        <v>465</v>
      </c>
      <c r="BQ460" s="48">
        <v>465</v>
      </c>
      <c r="BR460" s="48">
        <v>465</v>
      </c>
      <c r="BS460" s="48">
        <v>465</v>
      </c>
      <c r="BT460" s="48">
        <v>465</v>
      </c>
      <c r="BU460" s="48">
        <v>465</v>
      </c>
      <c r="BV460" s="48">
        <v>465</v>
      </c>
      <c r="BW460" s="48">
        <v>465</v>
      </c>
      <c r="BX460" s="48">
        <v>465</v>
      </c>
      <c r="BY460" s="48">
        <v>465</v>
      </c>
      <c r="BZ460" s="48">
        <v>465</v>
      </c>
      <c r="CA460" s="48">
        <v>465</v>
      </c>
      <c r="CB460" s="48">
        <v>465</v>
      </c>
      <c r="CC460" s="48"/>
      <c r="CD460" s="48">
        <v>465</v>
      </c>
      <c r="CE460" s="48">
        <v>465</v>
      </c>
      <c r="CF460" s="48">
        <v>465</v>
      </c>
      <c r="CG460" s="48">
        <v>465</v>
      </c>
      <c r="CH460" s="48">
        <v>465</v>
      </c>
      <c r="CI460" s="48">
        <v>465</v>
      </c>
      <c r="CJ460" s="48">
        <v>465</v>
      </c>
      <c r="CK460" s="48">
        <v>465</v>
      </c>
      <c r="CL460" s="48">
        <v>465</v>
      </c>
      <c r="CM460" s="48"/>
      <c r="CN460" s="48">
        <v>465</v>
      </c>
      <c r="CO460" s="48">
        <v>465</v>
      </c>
      <c r="CP460" s="48">
        <v>465</v>
      </c>
      <c r="CQ460" s="48">
        <v>465</v>
      </c>
      <c r="CR460" s="48">
        <v>465</v>
      </c>
      <c r="CS460" s="48">
        <v>465</v>
      </c>
      <c r="CT460" s="48">
        <v>465</v>
      </c>
      <c r="CU460" s="48">
        <v>465</v>
      </c>
      <c r="CV460" s="48">
        <v>465</v>
      </c>
      <c r="CW460" s="48"/>
      <c r="CX460" s="48">
        <v>465</v>
      </c>
      <c r="CY460" s="48">
        <v>465</v>
      </c>
    </row>
    <row r="461" spans="1:103" hidden="1" x14ac:dyDescent="0.25">
      <c r="A461" s="47" t="s">
        <v>10151</v>
      </c>
      <c r="B461" s="48">
        <v>466</v>
      </c>
      <c r="C461" s="48">
        <v>466</v>
      </c>
      <c r="D461" s="48">
        <v>466</v>
      </c>
      <c r="E461" s="48">
        <v>466</v>
      </c>
      <c r="F461" s="48">
        <v>466</v>
      </c>
      <c r="G461" s="48"/>
      <c r="H461" s="48"/>
      <c r="I461" s="48"/>
      <c r="J461" s="48"/>
      <c r="K461" s="48"/>
      <c r="L461" s="48"/>
      <c r="M461" s="48"/>
      <c r="N461" s="48"/>
      <c r="O461" s="48"/>
      <c r="P461" s="48"/>
      <c r="Q461" s="48"/>
      <c r="R461" s="48">
        <v>466</v>
      </c>
      <c r="S461" s="48">
        <v>466</v>
      </c>
      <c r="T461" s="48"/>
      <c r="U461" s="48">
        <v>466</v>
      </c>
      <c r="V461" s="48">
        <v>466</v>
      </c>
      <c r="W461" s="48">
        <v>466</v>
      </c>
      <c r="X461" s="48">
        <v>466</v>
      </c>
      <c r="Y461" s="48">
        <v>466</v>
      </c>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v>466</v>
      </c>
      <c r="AX461" s="48"/>
      <c r="AY461" s="48">
        <v>466</v>
      </c>
      <c r="AZ461" s="48">
        <v>466</v>
      </c>
      <c r="BA461" s="48">
        <v>466</v>
      </c>
      <c r="BB461" s="48">
        <v>466</v>
      </c>
      <c r="BC461" s="49">
        <v>466</v>
      </c>
      <c r="BD461" s="48">
        <v>466</v>
      </c>
      <c r="BE461" s="48">
        <v>466</v>
      </c>
      <c r="BF461" s="48">
        <v>466</v>
      </c>
      <c r="BG461" s="48">
        <v>466</v>
      </c>
      <c r="BH461" s="48">
        <v>466</v>
      </c>
      <c r="BI461" s="48">
        <v>466</v>
      </c>
      <c r="BJ461" s="48">
        <v>466</v>
      </c>
      <c r="BK461" s="48">
        <v>466</v>
      </c>
      <c r="BL461" s="48">
        <v>466</v>
      </c>
      <c r="BM461" s="48">
        <v>466</v>
      </c>
      <c r="BN461" s="48">
        <v>466</v>
      </c>
      <c r="BO461" s="48"/>
      <c r="BP461" s="48">
        <v>466</v>
      </c>
      <c r="BQ461" s="48">
        <v>466</v>
      </c>
      <c r="BR461" s="48">
        <v>466</v>
      </c>
      <c r="BS461" s="48">
        <v>466</v>
      </c>
      <c r="BT461" s="48">
        <v>466</v>
      </c>
      <c r="BU461" s="48">
        <v>466</v>
      </c>
      <c r="BV461" s="48">
        <v>466</v>
      </c>
      <c r="BW461" s="48">
        <v>466</v>
      </c>
      <c r="BX461" s="48">
        <v>466</v>
      </c>
      <c r="BY461" s="48">
        <v>466</v>
      </c>
      <c r="BZ461" s="48">
        <v>466</v>
      </c>
      <c r="CA461" s="48">
        <v>466</v>
      </c>
      <c r="CB461" s="48">
        <v>466</v>
      </c>
      <c r="CC461" s="48"/>
      <c r="CD461" s="48">
        <v>466</v>
      </c>
      <c r="CE461" s="48">
        <v>466</v>
      </c>
      <c r="CF461" s="48">
        <v>466</v>
      </c>
      <c r="CG461" s="48">
        <v>466</v>
      </c>
      <c r="CH461" s="48">
        <v>466</v>
      </c>
      <c r="CI461" s="48">
        <v>466</v>
      </c>
      <c r="CJ461" s="48">
        <v>466</v>
      </c>
      <c r="CK461" s="48">
        <v>466</v>
      </c>
      <c r="CL461" s="48">
        <v>466</v>
      </c>
      <c r="CM461" s="48">
        <v>466</v>
      </c>
      <c r="CN461" s="48">
        <v>466</v>
      </c>
      <c r="CO461" s="48">
        <v>466</v>
      </c>
      <c r="CP461" s="48">
        <v>466</v>
      </c>
      <c r="CQ461" s="48">
        <v>466</v>
      </c>
      <c r="CR461" s="48">
        <v>466</v>
      </c>
      <c r="CS461" s="48">
        <v>466</v>
      </c>
      <c r="CT461" s="48">
        <v>466</v>
      </c>
      <c r="CU461" s="48">
        <v>466</v>
      </c>
      <c r="CV461" s="48">
        <v>466</v>
      </c>
      <c r="CW461" s="48"/>
      <c r="CX461" s="48">
        <v>466</v>
      </c>
      <c r="CY461" s="48">
        <v>466</v>
      </c>
    </row>
    <row r="462" spans="1:103" hidden="1" x14ac:dyDescent="0.25">
      <c r="A462" s="47" t="s">
        <v>10151</v>
      </c>
      <c r="B462" s="48">
        <v>467</v>
      </c>
      <c r="C462" s="48">
        <v>467</v>
      </c>
      <c r="D462" s="48">
        <v>467</v>
      </c>
      <c r="E462" s="48">
        <v>467</v>
      </c>
      <c r="F462" s="48">
        <v>467</v>
      </c>
      <c r="G462" s="48"/>
      <c r="H462" s="48"/>
      <c r="I462" s="48"/>
      <c r="J462" s="48"/>
      <c r="K462" s="48"/>
      <c r="L462" s="48"/>
      <c r="M462" s="48"/>
      <c r="N462" s="48"/>
      <c r="O462" s="48"/>
      <c r="P462" s="48"/>
      <c r="Q462" s="48"/>
      <c r="R462" s="48">
        <v>467</v>
      </c>
      <c r="S462" s="48">
        <v>467</v>
      </c>
      <c r="T462" s="48"/>
      <c r="U462" s="48">
        <v>467</v>
      </c>
      <c r="V462" s="48">
        <v>467</v>
      </c>
      <c r="W462" s="48">
        <v>467</v>
      </c>
      <c r="X462" s="48">
        <v>467</v>
      </c>
      <c r="Y462" s="48">
        <v>467</v>
      </c>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v>467</v>
      </c>
      <c r="AX462" s="48"/>
      <c r="AY462" s="48">
        <v>467</v>
      </c>
      <c r="AZ462" s="48">
        <v>467</v>
      </c>
      <c r="BA462" s="48">
        <v>467</v>
      </c>
      <c r="BB462" s="48"/>
      <c r="BC462" s="49">
        <v>467</v>
      </c>
      <c r="BD462" s="48">
        <v>467</v>
      </c>
      <c r="BE462" s="48">
        <v>467</v>
      </c>
      <c r="BF462" s="48">
        <v>467</v>
      </c>
      <c r="BG462" s="48">
        <v>467</v>
      </c>
      <c r="BH462" s="48">
        <v>467</v>
      </c>
      <c r="BI462" s="48">
        <v>467</v>
      </c>
      <c r="BJ462" s="48">
        <v>467</v>
      </c>
      <c r="BK462" s="48">
        <v>467</v>
      </c>
      <c r="BL462" s="48">
        <v>467</v>
      </c>
      <c r="BM462" s="48">
        <v>467</v>
      </c>
      <c r="BN462" s="48">
        <v>467</v>
      </c>
      <c r="BO462" s="48"/>
      <c r="BP462" s="48">
        <v>467</v>
      </c>
      <c r="BQ462" s="48">
        <v>467</v>
      </c>
      <c r="BR462" s="48">
        <v>467</v>
      </c>
      <c r="BS462" s="48">
        <v>467</v>
      </c>
      <c r="BT462" s="48">
        <v>467</v>
      </c>
      <c r="BU462" s="48">
        <v>467</v>
      </c>
      <c r="BV462" s="48">
        <v>467</v>
      </c>
      <c r="BW462" s="48">
        <v>467</v>
      </c>
      <c r="BX462" s="48">
        <v>467</v>
      </c>
      <c r="BY462" s="48">
        <v>467</v>
      </c>
      <c r="BZ462" s="48">
        <v>467</v>
      </c>
      <c r="CA462" s="48">
        <v>467</v>
      </c>
      <c r="CB462" s="48">
        <v>467</v>
      </c>
      <c r="CC462" s="48"/>
      <c r="CD462" s="48">
        <v>467</v>
      </c>
      <c r="CE462" s="48">
        <v>467</v>
      </c>
      <c r="CF462" s="48">
        <v>467</v>
      </c>
      <c r="CG462" s="48">
        <v>467</v>
      </c>
      <c r="CH462" s="48">
        <v>467</v>
      </c>
      <c r="CI462" s="48">
        <v>467</v>
      </c>
      <c r="CJ462" s="48">
        <v>467</v>
      </c>
      <c r="CK462" s="48">
        <v>467</v>
      </c>
      <c r="CL462" s="48">
        <v>467</v>
      </c>
      <c r="CM462" s="48">
        <v>467</v>
      </c>
      <c r="CN462" s="48">
        <v>467</v>
      </c>
      <c r="CO462" s="48">
        <v>467</v>
      </c>
      <c r="CP462" s="48">
        <v>467</v>
      </c>
      <c r="CQ462" s="48">
        <v>467</v>
      </c>
      <c r="CR462" s="48">
        <v>467</v>
      </c>
      <c r="CS462" s="48">
        <v>467</v>
      </c>
      <c r="CT462" s="48">
        <v>467</v>
      </c>
      <c r="CU462" s="48">
        <v>467</v>
      </c>
      <c r="CV462" s="48">
        <v>467</v>
      </c>
      <c r="CW462" s="48"/>
      <c r="CX462" s="48">
        <v>467</v>
      </c>
      <c r="CY462" s="48">
        <v>467</v>
      </c>
    </row>
    <row r="463" spans="1:103" hidden="1" x14ac:dyDescent="0.25">
      <c r="A463" s="5" t="s">
        <v>10150</v>
      </c>
      <c r="B463" s="21"/>
      <c r="C463" s="21">
        <v>468</v>
      </c>
      <c r="D463" s="21">
        <v>468</v>
      </c>
      <c r="E463" s="21">
        <v>468</v>
      </c>
      <c r="F463" s="21">
        <v>468</v>
      </c>
      <c r="G463" s="21"/>
      <c r="H463" s="21"/>
      <c r="I463" s="21"/>
      <c r="J463" s="21"/>
      <c r="K463" s="21"/>
      <c r="L463" s="21"/>
      <c r="M463" s="21"/>
      <c r="N463" s="21"/>
      <c r="O463" s="21"/>
      <c r="P463" s="21"/>
      <c r="Q463" s="21"/>
      <c r="R463" s="21">
        <v>468</v>
      </c>
      <c r="S463" s="21">
        <v>468</v>
      </c>
      <c r="T463" s="21"/>
      <c r="U463" s="21">
        <v>468</v>
      </c>
      <c r="V463" s="21">
        <v>468</v>
      </c>
      <c r="W463" s="21">
        <v>468</v>
      </c>
      <c r="X463" s="21">
        <v>468</v>
      </c>
      <c r="Y463" s="21">
        <v>468</v>
      </c>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v>468</v>
      </c>
      <c r="AX463" s="21"/>
      <c r="AY463" s="21">
        <v>468</v>
      </c>
      <c r="AZ463" s="21">
        <v>468</v>
      </c>
      <c r="BA463" s="21">
        <v>468</v>
      </c>
      <c r="BB463" s="21"/>
      <c r="BC463" s="46">
        <v>468</v>
      </c>
      <c r="BD463" s="21">
        <v>468</v>
      </c>
      <c r="BE463" s="21">
        <v>468</v>
      </c>
      <c r="BF463" s="21">
        <v>468</v>
      </c>
      <c r="BG463" s="21">
        <v>468</v>
      </c>
      <c r="BH463" s="21">
        <v>468</v>
      </c>
      <c r="BI463" s="21">
        <v>468</v>
      </c>
      <c r="BJ463" s="21">
        <v>468</v>
      </c>
      <c r="BK463" s="21">
        <v>468</v>
      </c>
      <c r="BL463" s="21">
        <v>468</v>
      </c>
      <c r="BM463" s="21">
        <v>468</v>
      </c>
      <c r="BN463" s="21"/>
      <c r="BO463" s="21"/>
      <c r="BP463" s="21">
        <v>468</v>
      </c>
      <c r="BQ463" s="21">
        <v>468</v>
      </c>
      <c r="BR463" s="21">
        <v>468</v>
      </c>
      <c r="BS463" s="21">
        <v>468</v>
      </c>
      <c r="BT463" s="21">
        <v>468</v>
      </c>
      <c r="BU463" s="21">
        <v>468</v>
      </c>
      <c r="BV463" s="21">
        <v>468</v>
      </c>
      <c r="BW463" s="21">
        <v>468</v>
      </c>
      <c r="BX463" s="21">
        <v>468</v>
      </c>
      <c r="BY463" s="21">
        <v>468</v>
      </c>
      <c r="BZ463" s="21">
        <v>468</v>
      </c>
      <c r="CA463" s="21">
        <v>468</v>
      </c>
      <c r="CB463" s="21"/>
      <c r="CC463" s="21"/>
      <c r="CD463" s="21"/>
      <c r="CE463" s="21">
        <v>468</v>
      </c>
      <c r="CF463" s="21"/>
      <c r="CG463" s="21">
        <v>468</v>
      </c>
      <c r="CH463" s="21">
        <v>468</v>
      </c>
      <c r="CI463" s="21">
        <v>468</v>
      </c>
      <c r="CJ463" s="21">
        <v>468</v>
      </c>
      <c r="CK463" s="21">
        <v>468</v>
      </c>
      <c r="CL463" s="21">
        <v>468</v>
      </c>
      <c r="CM463" s="21">
        <v>468</v>
      </c>
      <c r="CN463" s="21">
        <v>468</v>
      </c>
      <c r="CO463" s="21">
        <v>468</v>
      </c>
      <c r="CP463" s="21">
        <v>468</v>
      </c>
      <c r="CQ463" s="21">
        <v>468</v>
      </c>
      <c r="CR463" s="21">
        <v>468</v>
      </c>
      <c r="CS463" s="21">
        <v>468</v>
      </c>
      <c r="CT463" s="21">
        <v>468</v>
      </c>
      <c r="CU463" s="21">
        <v>468</v>
      </c>
      <c r="CV463" s="21">
        <v>468</v>
      </c>
      <c r="CW463" s="21"/>
      <c r="CX463" s="21">
        <v>468</v>
      </c>
      <c r="CY463" s="21">
        <v>468</v>
      </c>
    </row>
    <row r="464" spans="1:103" hidden="1" x14ac:dyDescent="0.25">
      <c r="A464" s="47" t="s">
        <v>10151</v>
      </c>
      <c r="B464" s="48">
        <v>469</v>
      </c>
      <c r="C464" s="48">
        <v>469</v>
      </c>
      <c r="D464" s="48">
        <v>469</v>
      </c>
      <c r="E464" s="48">
        <v>469</v>
      </c>
      <c r="F464" s="48">
        <v>469</v>
      </c>
      <c r="G464" s="48"/>
      <c r="H464" s="48"/>
      <c r="I464" s="48"/>
      <c r="J464" s="48"/>
      <c r="K464" s="48"/>
      <c r="L464" s="48"/>
      <c r="M464" s="48"/>
      <c r="N464" s="48"/>
      <c r="O464" s="48"/>
      <c r="P464" s="48"/>
      <c r="Q464" s="48"/>
      <c r="R464" s="48">
        <v>469</v>
      </c>
      <c r="S464" s="48">
        <v>469</v>
      </c>
      <c r="T464" s="48"/>
      <c r="U464" s="48"/>
      <c r="V464" s="48">
        <v>469</v>
      </c>
      <c r="W464" s="48">
        <v>469</v>
      </c>
      <c r="X464" s="48">
        <v>469</v>
      </c>
      <c r="Y464" s="48">
        <v>469</v>
      </c>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v>469</v>
      </c>
      <c r="AX464" s="48"/>
      <c r="AY464" s="48">
        <v>469</v>
      </c>
      <c r="AZ464" s="48">
        <v>469</v>
      </c>
      <c r="BA464" s="48">
        <v>469</v>
      </c>
      <c r="BB464" s="48"/>
      <c r="BC464" s="49">
        <v>469</v>
      </c>
      <c r="BD464" s="48">
        <v>469</v>
      </c>
      <c r="BE464" s="48">
        <v>469</v>
      </c>
      <c r="BF464" s="48">
        <v>469</v>
      </c>
      <c r="BG464" s="48">
        <v>469</v>
      </c>
      <c r="BH464" s="48">
        <v>469</v>
      </c>
      <c r="BI464" s="48">
        <v>469</v>
      </c>
      <c r="BJ464" s="48">
        <v>469</v>
      </c>
      <c r="BK464" s="48">
        <v>469</v>
      </c>
      <c r="BL464" s="48">
        <v>469</v>
      </c>
      <c r="BM464" s="48">
        <v>469</v>
      </c>
      <c r="BN464" s="48">
        <v>469</v>
      </c>
      <c r="BO464" s="48"/>
      <c r="BP464" s="48">
        <v>469</v>
      </c>
      <c r="BQ464" s="48">
        <v>469</v>
      </c>
      <c r="BR464" s="48">
        <v>469</v>
      </c>
      <c r="BS464" s="48">
        <v>469</v>
      </c>
      <c r="BT464" s="48">
        <v>469</v>
      </c>
      <c r="BU464" s="48">
        <v>469</v>
      </c>
      <c r="BV464" s="48">
        <v>469</v>
      </c>
      <c r="BW464" s="48">
        <v>469</v>
      </c>
      <c r="BX464" s="48">
        <v>469</v>
      </c>
      <c r="BY464" s="48">
        <v>469</v>
      </c>
      <c r="BZ464" s="48">
        <v>469</v>
      </c>
      <c r="CA464" s="48">
        <v>469</v>
      </c>
      <c r="CB464" s="48"/>
      <c r="CC464" s="48"/>
      <c r="CD464" s="48"/>
      <c r="CE464" s="48">
        <v>469</v>
      </c>
      <c r="CF464" s="48"/>
      <c r="CG464" s="48">
        <v>469</v>
      </c>
      <c r="CH464" s="48">
        <v>469</v>
      </c>
      <c r="CI464" s="48">
        <v>469</v>
      </c>
      <c r="CJ464" s="48">
        <v>469</v>
      </c>
      <c r="CK464" s="48">
        <v>469</v>
      </c>
      <c r="CL464" s="48"/>
      <c r="CM464" s="48">
        <v>469</v>
      </c>
      <c r="CN464" s="48">
        <v>469</v>
      </c>
      <c r="CO464" s="48">
        <v>469</v>
      </c>
      <c r="CP464" s="48">
        <v>469</v>
      </c>
      <c r="CQ464" s="48">
        <v>469</v>
      </c>
      <c r="CR464" s="48">
        <v>469</v>
      </c>
      <c r="CS464" s="48">
        <v>469</v>
      </c>
      <c r="CT464" s="48">
        <v>469</v>
      </c>
      <c r="CU464" s="48">
        <v>469</v>
      </c>
      <c r="CV464" s="48">
        <v>469</v>
      </c>
      <c r="CW464" s="48"/>
      <c r="CX464" s="48">
        <v>469</v>
      </c>
      <c r="CY464" s="48">
        <v>469</v>
      </c>
    </row>
    <row r="465" spans="1:103" hidden="1" x14ac:dyDescent="0.25">
      <c r="A465" s="47" t="s">
        <v>10151</v>
      </c>
      <c r="B465" s="48">
        <v>470</v>
      </c>
      <c r="C465" s="48">
        <v>470</v>
      </c>
      <c r="D465" s="48">
        <v>470</v>
      </c>
      <c r="E465" s="48">
        <v>470</v>
      </c>
      <c r="F465" s="48">
        <v>470</v>
      </c>
      <c r="G465" s="48"/>
      <c r="H465" s="48"/>
      <c r="I465" s="48"/>
      <c r="J465" s="48"/>
      <c r="K465" s="48"/>
      <c r="L465" s="48"/>
      <c r="M465" s="48"/>
      <c r="N465" s="48"/>
      <c r="O465" s="48"/>
      <c r="P465" s="48"/>
      <c r="Q465" s="48"/>
      <c r="R465" s="48">
        <v>470</v>
      </c>
      <c r="S465" s="48">
        <v>470</v>
      </c>
      <c r="T465" s="48"/>
      <c r="U465" s="48">
        <v>470</v>
      </c>
      <c r="V465" s="48">
        <v>470</v>
      </c>
      <c r="W465" s="48"/>
      <c r="X465" s="48">
        <v>470</v>
      </c>
      <c r="Y465" s="48">
        <v>470</v>
      </c>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v>470</v>
      </c>
      <c r="AX465" s="48"/>
      <c r="AY465" s="48">
        <v>470</v>
      </c>
      <c r="AZ465" s="48">
        <v>470</v>
      </c>
      <c r="BA465" s="48">
        <v>470</v>
      </c>
      <c r="BB465" s="48"/>
      <c r="BC465" s="49">
        <v>470</v>
      </c>
      <c r="BD465" s="48">
        <v>470</v>
      </c>
      <c r="BE465" s="48">
        <v>470</v>
      </c>
      <c r="BF465" s="48">
        <v>470</v>
      </c>
      <c r="BG465" s="48">
        <v>470</v>
      </c>
      <c r="BH465" s="48">
        <v>470</v>
      </c>
      <c r="BI465" s="48">
        <v>470</v>
      </c>
      <c r="BJ465" s="48">
        <v>470</v>
      </c>
      <c r="BK465" s="48">
        <v>470</v>
      </c>
      <c r="BL465" s="48">
        <v>470</v>
      </c>
      <c r="BM465" s="48">
        <v>470</v>
      </c>
      <c r="BN465" s="48">
        <v>470</v>
      </c>
      <c r="BO465" s="48"/>
      <c r="BP465" s="48">
        <v>470</v>
      </c>
      <c r="BQ465" s="48">
        <v>470</v>
      </c>
      <c r="BR465" s="48">
        <v>470</v>
      </c>
      <c r="BS465" s="48">
        <v>470</v>
      </c>
      <c r="BT465" s="48">
        <v>470</v>
      </c>
      <c r="BU465" s="48">
        <v>470</v>
      </c>
      <c r="BV465" s="48">
        <v>470</v>
      </c>
      <c r="BW465" s="48">
        <v>470</v>
      </c>
      <c r="BX465" s="48">
        <v>470</v>
      </c>
      <c r="BY465" s="48">
        <v>470</v>
      </c>
      <c r="BZ465" s="48">
        <v>470</v>
      </c>
      <c r="CA465" s="48">
        <v>470</v>
      </c>
      <c r="CB465" s="48">
        <v>470</v>
      </c>
      <c r="CC465" s="48"/>
      <c r="CD465" s="48">
        <v>470</v>
      </c>
      <c r="CE465" s="48">
        <v>470</v>
      </c>
      <c r="CF465" s="48">
        <v>470</v>
      </c>
      <c r="CG465" s="48">
        <v>470</v>
      </c>
      <c r="CH465" s="48">
        <v>470</v>
      </c>
      <c r="CI465" s="48">
        <v>470</v>
      </c>
      <c r="CJ465" s="48">
        <v>470</v>
      </c>
      <c r="CK465" s="48">
        <v>470</v>
      </c>
      <c r="CL465" s="48">
        <v>470</v>
      </c>
      <c r="CM465" s="48"/>
      <c r="CN465" s="48"/>
      <c r="CO465" s="48">
        <v>470</v>
      </c>
      <c r="CP465" s="48">
        <v>470</v>
      </c>
      <c r="CQ465" s="48">
        <v>470</v>
      </c>
      <c r="CR465" s="48">
        <v>470</v>
      </c>
      <c r="CS465" s="48">
        <v>470</v>
      </c>
      <c r="CT465" s="48">
        <v>470</v>
      </c>
      <c r="CU465" s="48">
        <v>470</v>
      </c>
      <c r="CV465" s="48">
        <v>470</v>
      </c>
      <c r="CW465" s="48"/>
      <c r="CX465" s="48">
        <v>470</v>
      </c>
      <c r="CY465" s="48">
        <v>470</v>
      </c>
    </row>
    <row r="466" spans="1:103" hidden="1" x14ac:dyDescent="0.25">
      <c r="A466" s="5" t="s">
        <v>10150</v>
      </c>
      <c r="B466" s="21"/>
      <c r="C466" s="21">
        <v>471</v>
      </c>
      <c r="D466" s="21">
        <v>471</v>
      </c>
      <c r="E466" s="21">
        <v>471</v>
      </c>
      <c r="F466" s="21">
        <v>471</v>
      </c>
      <c r="G466" s="21"/>
      <c r="H466" s="21"/>
      <c r="I466" s="21"/>
      <c r="J466" s="21"/>
      <c r="K466" s="21"/>
      <c r="L466" s="21"/>
      <c r="M466" s="21"/>
      <c r="N466" s="21"/>
      <c r="O466" s="21"/>
      <c r="P466" s="21"/>
      <c r="Q466" s="21"/>
      <c r="R466" s="21">
        <v>471</v>
      </c>
      <c r="S466" s="21">
        <v>471</v>
      </c>
      <c r="T466" s="21"/>
      <c r="U466" s="21">
        <v>471</v>
      </c>
      <c r="V466" s="21">
        <v>471</v>
      </c>
      <c r="W466" s="21">
        <v>471</v>
      </c>
      <c r="X466" s="21">
        <v>471</v>
      </c>
      <c r="Y466" s="21">
        <v>471</v>
      </c>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v>471</v>
      </c>
      <c r="AX466" s="21"/>
      <c r="AY466" s="21">
        <v>471</v>
      </c>
      <c r="AZ466" s="21">
        <v>471</v>
      </c>
      <c r="BA466" s="21">
        <v>471</v>
      </c>
      <c r="BB466" s="21"/>
      <c r="BC466" s="46">
        <v>471</v>
      </c>
      <c r="BD466" s="21">
        <v>471</v>
      </c>
      <c r="BE466" s="21">
        <v>471</v>
      </c>
      <c r="BF466" s="21">
        <v>471</v>
      </c>
      <c r="BG466" s="21">
        <v>471</v>
      </c>
      <c r="BH466" s="21">
        <v>471</v>
      </c>
      <c r="BI466" s="21">
        <v>471</v>
      </c>
      <c r="BJ466" s="21">
        <v>471</v>
      </c>
      <c r="BK466" s="21">
        <v>471</v>
      </c>
      <c r="BL466" s="21">
        <v>471</v>
      </c>
      <c r="BM466" s="21">
        <v>471</v>
      </c>
      <c r="BN466" s="21">
        <v>471</v>
      </c>
      <c r="BO466" s="21"/>
      <c r="BP466" s="21">
        <v>471</v>
      </c>
      <c r="BQ466" s="21">
        <v>471</v>
      </c>
      <c r="BR466" s="21">
        <v>471</v>
      </c>
      <c r="BS466" s="21">
        <v>471</v>
      </c>
      <c r="BT466" s="21">
        <v>471</v>
      </c>
      <c r="BU466" s="21">
        <v>471</v>
      </c>
      <c r="BV466" s="21">
        <v>471</v>
      </c>
      <c r="BW466" s="21">
        <v>471</v>
      </c>
      <c r="BX466" s="21">
        <v>471</v>
      </c>
      <c r="BY466" s="21">
        <v>471</v>
      </c>
      <c r="BZ466" s="21">
        <v>471</v>
      </c>
      <c r="CA466" s="21">
        <v>471</v>
      </c>
      <c r="CB466" s="21">
        <v>471</v>
      </c>
      <c r="CC466" s="21"/>
      <c r="CD466" s="21">
        <v>471</v>
      </c>
      <c r="CE466" s="21">
        <v>471</v>
      </c>
      <c r="CF466" s="21">
        <v>471</v>
      </c>
      <c r="CG466" s="21">
        <v>471</v>
      </c>
      <c r="CH466" s="21">
        <v>471</v>
      </c>
      <c r="CI466" s="21">
        <v>471</v>
      </c>
      <c r="CJ466" s="21">
        <v>471</v>
      </c>
      <c r="CK466" s="21">
        <v>471</v>
      </c>
      <c r="CL466" s="21">
        <v>471</v>
      </c>
      <c r="CM466" s="21">
        <v>471</v>
      </c>
      <c r="CN466" s="21">
        <v>471</v>
      </c>
      <c r="CO466" s="21">
        <v>471</v>
      </c>
      <c r="CP466" s="21">
        <v>471</v>
      </c>
      <c r="CQ466" s="21">
        <v>471</v>
      </c>
      <c r="CR466" s="21">
        <v>471</v>
      </c>
      <c r="CS466" s="21">
        <v>471</v>
      </c>
      <c r="CT466" s="21">
        <v>471</v>
      </c>
      <c r="CU466" s="21">
        <v>471</v>
      </c>
      <c r="CV466" s="21">
        <v>471</v>
      </c>
      <c r="CW466" s="21"/>
      <c r="CX466" s="21">
        <v>471</v>
      </c>
      <c r="CY466" s="21">
        <v>471</v>
      </c>
    </row>
    <row r="467" spans="1:103" hidden="1" x14ac:dyDescent="0.25">
      <c r="A467" s="47" t="s">
        <v>10151</v>
      </c>
      <c r="B467" s="48">
        <v>472</v>
      </c>
      <c r="C467" s="48">
        <v>472</v>
      </c>
      <c r="D467" s="48">
        <v>472</v>
      </c>
      <c r="E467" s="48">
        <v>472</v>
      </c>
      <c r="F467" s="48">
        <v>472</v>
      </c>
      <c r="G467" s="48"/>
      <c r="H467" s="48"/>
      <c r="I467" s="48"/>
      <c r="J467" s="48"/>
      <c r="K467" s="48"/>
      <c r="L467" s="48"/>
      <c r="M467" s="48"/>
      <c r="N467" s="48"/>
      <c r="O467" s="48"/>
      <c r="P467" s="48"/>
      <c r="Q467" s="48"/>
      <c r="R467" s="48">
        <v>472</v>
      </c>
      <c r="S467" s="48">
        <v>472</v>
      </c>
      <c r="T467" s="48"/>
      <c r="U467" s="48">
        <v>472</v>
      </c>
      <c r="V467" s="48">
        <v>472</v>
      </c>
      <c r="W467" s="48">
        <v>472</v>
      </c>
      <c r="X467" s="48">
        <v>472</v>
      </c>
      <c r="Y467" s="48">
        <v>472</v>
      </c>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v>472</v>
      </c>
      <c r="AX467" s="48"/>
      <c r="AY467" s="48">
        <v>472</v>
      </c>
      <c r="AZ467" s="48">
        <v>472</v>
      </c>
      <c r="BA467" s="48">
        <v>472</v>
      </c>
      <c r="BB467" s="48"/>
      <c r="BC467" s="49">
        <v>472</v>
      </c>
      <c r="BD467" s="48">
        <v>472</v>
      </c>
      <c r="BE467" s="48">
        <v>472</v>
      </c>
      <c r="BF467" s="48">
        <v>472</v>
      </c>
      <c r="BG467" s="48">
        <v>472</v>
      </c>
      <c r="BH467" s="48">
        <v>472</v>
      </c>
      <c r="BI467" s="48">
        <v>472</v>
      </c>
      <c r="BJ467" s="48">
        <v>472</v>
      </c>
      <c r="BK467" s="48">
        <v>472</v>
      </c>
      <c r="BL467" s="48">
        <v>472</v>
      </c>
      <c r="BM467" s="48">
        <v>472</v>
      </c>
      <c r="BN467" s="48">
        <v>472</v>
      </c>
      <c r="BO467" s="48">
        <v>472</v>
      </c>
      <c r="BP467" s="48">
        <v>472</v>
      </c>
      <c r="BQ467" s="48">
        <v>472</v>
      </c>
      <c r="BR467" s="48">
        <v>472</v>
      </c>
      <c r="BS467" s="48">
        <v>472</v>
      </c>
      <c r="BT467" s="48">
        <v>472</v>
      </c>
      <c r="BU467" s="48">
        <v>472</v>
      </c>
      <c r="BV467" s="48">
        <v>472</v>
      </c>
      <c r="BW467" s="48">
        <v>472</v>
      </c>
      <c r="BX467" s="48">
        <v>472</v>
      </c>
      <c r="BY467" s="48">
        <v>472</v>
      </c>
      <c r="BZ467" s="48">
        <v>472</v>
      </c>
      <c r="CA467" s="48">
        <v>472</v>
      </c>
      <c r="CB467" s="48"/>
      <c r="CC467" s="48"/>
      <c r="CD467" s="48"/>
      <c r="CE467" s="48">
        <v>472</v>
      </c>
      <c r="CF467" s="48"/>
      <c r="CG467" s="48">
        <v>472</v>
      </c>
      <c r="CH467" s="48">
        <v>472</v>
      </c>
      <c r="CI467" s="48">
        <v>472</v>
      </c>
      <c r="CJ467" s="48">
        <v>472</v>
      </c>
      <c r="CK467" s="48">
        <v>472</v>
      </c>
      <c r="CL467" s="48">
        <v>472</v>
      </c>
      <c r="CM467" s="48"/>
      <c r="CN467" s="48"/>
      <c r="CO467" s="48">
        <v>472</v>
      </c>
      <c r="CP467" s="48">
        <v>472</v>
      </c>
      <c r="CQ467" s="48">
        <v>472</v>
      </c>
      <c r="CR467" s="48">
        <v>472</v>
      </c>
      <c r="CS467" s="48">
        <v>472</v>
      </c>
      <c r="CT467" s="48">
        <v>472</v>
      </c>
      <c r="CU467" s="48">
        <v>472</v>
      </c>
      <c r="CV467" s="48">
        <v>472</v>
      </c>
      <c r="CW467" s="48"/>
      <c r="CX467" s="48">
        <v>472</v>
      </c>
      <c r="CY467" s="48">
        <v>472</v>
      </c>
    </row>
    <row r="468" spans="1:103" hidden="1" x14ac:dyDescent="0.25">
      <c r="A468" s="47" t="s">
        <v>10151</v>
      </c>
      <c r="B468" s="48">
        <v>473</v>
      </c>
      <c r="C468" s="48">
        <v>473</v>
      </c>
      <c r="D468" s="48">
        <v>473</v>
      </c>
      <c r="E468" s="48">
        <v>473</v>
      </c>
      <c r="F468" s="48">
        <v>473</v>
      </c>
      <c r="G468" s="48"/>
      <c r="H468" s="48"/>
      <c r="I468" s="48"/>
      <c r="J468" s="48"/>
      <c r="K468" s="48"/>
      <c r="L468" s="48"/>
      <c r="M468" s="48"/>
      <c r="N468" s="48"/>
      <c r="O468" s="48"/>
      <c r="P468" s="48"/>
      <c r="Q468" s="48"/>
      <c r="R468" s="48">
        <v>473</v>
      </c>
      <c r="S468" s="48">
        <v>473</v>
      </c>
      <c r="T468" s="48"/>
      <c r="U468" s="48">
        <v>473</v>
      </c>
      <c r="V468" s="48">
        <v>473</v>
      </c>
      <c r="W468" s="48">
        <v>473</v>
      </c>
      <c r="X468" s="48">
        <v>473</v>
      </c>
      <c r="Y468" s="48">
        <v>473</v>
      </c>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v>473</v>
      </c>
      <c r="AX468" s="48"/>
      <c r="AY468" s="48">
        <v>473</v>
      </c>
      <c r="AZ468" s="48">
        <v>473</v>
      </c>
      <c r="BA468" s="48">
        <v>473</v>
      </c>
      <c r="BB468" s="48"/>
      <c r="BC468" s="49">
        <v>473</v>
      </c>
      <c r="BD468" s="48">
        <v>473</v>
      </c>
      <c r="BE468" s="48">
        <v>473</v>
      </c>
      <c r="BF468" s="48">
        <v>473</v>
      </c>
      <c r="BG468" s="48">
        <v>473</v>
      </c>
      <c r="BH468" s="48">
        <v>473</v>
      </c>
      <c r="BI468" s="48">
        <v>473</v>
      </c>
      <c r="BJ468" s="48">
        <v>473</v>
      </c>
      <c r="BK468" s="48">
        <v>473</v>
      </c>
      <c r="BL468" s="48">
        <v>473</v>
      </c>
      <c r="BM468" s="48">
        <v>473</v>
      </c>
      <c r="BN468" s="48">
        <v>473</v>
      </c>
      <c r="BO468" s="48">
        <v>473</v>
      </c>
      <c r="BP468" s="48">
        <v>473</v>
      </c>
      <c r="BQ468" s="48">
        <v>473</v>
      </c>
      <c r="BR468" s="48">
        <v>473</v>
      </c>
      <c r="BS468" s="48">
        <v>473</v>
      </c>
      <c r="BT468" s="48">
        <v>473</v>
      </c>
      <c r="BU468" s="48">
        <v>473</v>
      </c>
      <c r="BV468" s="48">
        <v>473</v>
      </c>
      <c r="BW468" s="48">
        <v>473</v>
      </c>
      <c r="BX468" s="48">
        <v>473</v>
      </c>
      <c r="BY468" s="48">
        <v>473</v>
      </c>
      <c r="BZ468" s="48">
        <v>473</v>
      </c>
      <c r="CA468" s="48">
        <v>473</v>
      </c>
      <c r="CB468" s="48">
        <v>473</v>
      </c>
      <c r="CC468" s="48"/>
      <c r="CD468" s="48">
        <v>473</v>
      </c>
      <c r="CE468" s="48">
        <v>473</v>
      </c>
      <c r="CF468" s="48">
        <v>473</v>
      </c>
      <c r="CG468" s="48">
        <v>473</v>
      </c>
      <c r="CH468" s="48">
        <v>473</v>
      </c>
      <c r="CI468" s="48">
        <v>473</v>
      </c>
      <c r="CJ468" s="48">
        <v>473</v>
      </c>
      <c r="CK468" s="48">
        <v>473</v>
      </c>
      <c r="CL468" s="48">
        <v>473</v>
      </c>
      <c r="CM468" s="48">
        <v>473</v>
      </c>
      <c r="CN468" s="48">
        <v>473</v>
      </c>
      <c r="CO468" s="48">
        <v>473</v>
      </c>
      <c r="CP468" s="48">
        <v>473</v>
      </c>
      <c r="CQ468" s="48">
        <v>473</v>
      </c>
      <c r="CR468" s="48">
        <v>473</v>
      </c>
      <c r="CS468" s="48">
        <v>473</v>
      </c>
      <c r="CT468" s="48">
        <v>473</v>
      </c>
      <c r="CU468" s="48">
        <v>473</v>
      </c>
      <c r="CV468" s="48">
        <v>473</v>
      </c>
      <c r="CW468" s="48"/>
      <c r="CX468" s="48">
        <v>473</v>
      </c>
      <c r="CY468" s="48">
        <v>473</v>
      </c>
    </row>
    <row r="469" spans="1:103" hidden="1" x14ac:dyDescent="0.25">
      <c r="A469" s="47" t="s">
        <v>10151</v>
      </c>
      <c r="B469" s="48">
        <v>474</v>
      </c>
      <c r="C469" s="48">
        <v>474</v>
      </c>
      <c r="D469" s="48">
        <v>474</v>
      </c>
      <c r="E469" s="48">
        <v>474</v>
      </c>
      <c r="F469" s="48">
        <v>474</v>
      </c>
      <c r="G469" s="48"/>
      <c r="H469" s="48"/>
      <c r="I469" s="48"/>
      <c r="J469" s="48"/>
      <c r="K469" s="48"/>
      <c r="L469" s="48"/>
      <c r="M469" s="48"/>
      <c r="N469" s="48"/>
      <c r="O469" s="48"/>
      <c r="P469" s="48"/>
      <c r="Q469" s="48"/>
      <c r="R469" s="48">
        <v>474</v>
      </c>
      <c r="S469" s="48">
        <v>474</v>
      </c>
      <c r="T469" s="48"/>
      <c r="U469" s="48">
        <v>474</v>
      </c>
      <c r="V469" s="48">
        <v>474</v>
      </c>
      <c r="W469" s="48">
        <v>474</v>
      </c>
      <c r="X469" s="48">
        <v>474</v>
      </c>
      <c r="Y469" s="48">
        <v>474</v>
      </c>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v>474</v>
      </c>
      <c r="AX469" s="48"/>
      <c r="AY469" s="48">
        <v>474</v>
      </c>
      <c r="AZ469" s="48">
        <v>474</v>
      </c>
      <c r="BA469" s="48">
        <v>474</v>
      </c>
      <c r="BB469" s="48"/>
      <c r="BC469" s="49">
        <v>474</v>
      </c>
      <c r="BD469" s="48">
        <v>474</v>
      </c>
      <c r="BE469" s="48">
        <v>474</v>
      </c>
      <c r="BF469" s="48">
        <v>474</v>
      </c>
      <c r="BG469" s="48">
        <v>474</v>
      </c>
      <c r="BH469" s="48">
        <v>474</v>
      </c>
      <c r="BI469" s="48">
        <v>474</v>
      </c>
      <c r="BJ469" s="48">
        <v>474</v>
      </c>
      <c r="BK469" s="48">
        <v>474</v>
      </c>
      <c r="BL469" s="48">
        <v>474</v>
      </c>
      <c r="BM469" s="48">
        <v>474</v>
      </c>
      <c r="BN469" s="48">
        <v>474</v>
      </c>
      <c r="BO469" s="48"/>
      <c r="BP469" s="48">
        <v>474</v>
      </c>
      <c r="BQ469" s="48">
        <v>474</v>
      </c>
      <c r="BR469" s="48"/>
      <c r="BS469" s="48">
        <v>474</v>
      </c>
      <c r="BT469" s="48">
        <v>474</v>
      </c>
      <c r="BU469" s="48">
        <v>474</v>
      </c>
      <c r="BV469" s="48">
        <v>474</v>
      </c>
      <c r="BW469" s="48">
        <v>474</v>
      </c>
      <c r="BX469" s="48">
        <v>474</v>
      </c>
      <c r="BY469" s="48">
        <v>474</v>
      </c>
      <c r="BZ469" s="48">
        <v>474</v>
      </c>
      <c r="CA469" s="48">
        <v>474</v>
      </c>
      <c r="CB469" s="48">
        <v>474</v>
      </c>
      <c r="CC469" s="48"/>
      <c r="CD469" s="48">
        <v>474</v>
      </c>
      <c r="CE469" s="48">
        <v>474</v>
      </c>
      <c r="CF469" s="48">
        <v>474</v>
      </c>
      <c r="CG469" s="48">
        <v>474</v>
      </c>
      <c r="CH469" s="48">
        <v>474</v>
      </c>
      <c r="CI469" s="48">
        <v>474</v>
      </c>
      <c r="CJ469" s="48">
        <v>474</v>
      </c>
      <c r="CK469" s="48">
        <v>474</v>
      </c>
      <c r="CL469" s="48">
        <v>474</v>
      </c>
      <c r="CM469" s="48">
        <v>474</v>
      </c>
      <c r="CN469" s="48">
        <v>474</v>
      </c>
      <c r="CO469" s="48">
        <v>474</v>
      </c>
      <c r="CP469" s="48">
        <v>474</v>
      </c>
      <c r="CQ469" s="48">
        <v>474</v>
      </c>
      <c r="CR469" s="48">
        <v>474</v>
      </c>
      <c r="CS469" s="48">
        <v>474</v>
      </c>
      <c r="CT469" s="48">
        <v>474</v>
      </c>
      <c r="CU469" s="48">
        <v>474</v>
      </c>
      <c r="CV469" s="48">
        <v>474</v>
      </c>
      <c r="CW469" s="48"/>
      <c r="CX469" s="48">
        <v>474</v>
      </c>
      <c r="CY469" s="48">
        <v>474</v>
      </c>
    </row>
    <row r="470" spans="1:103" hidden="1" x14ac:dyDescent="0.25">
      <c r="A470" s="47" t="s">
        <v>10151</v>
      </c>
      <c r="B470" s="48">
        <v>475</v>
      </c>
      <c r="C470" s="48">
        <v>475</v>
      </c>
      <c r="D470" s="48">
        <v>475</v>
      </c>
      <c r="E470" s="48">
        <v>475</v>
      </c>
      <c r="F470" s="48">
        <v>475</v>
      </c>
      <c r="G470" s="48"/>
      <c r="H470" s="48"/>
      <c r="I470" s="48"/>
      <c r="J470" s="48"/>
      <c r="K470" s="48"/>
      <c r="L470" s="48"/>
      <c r="M470" s="48"/>
      <c r="N470" s="48"/>
      <c r="O470" s="48"/>
      <c r="P470" s="48"/>
      <c r="Q470" s="48"/>
      <c r="R470" s="48">
        <v>475</v>
      </c>
      <c r="S470" s="48">
        <v>475</v>
      </c>
      <c r="T470" s="48"/>
      <c r="U470" s="48">
        <v>475</v>
      </c>
      <c r="V470" s="48">
        <v>475</v>
      </c>
      <c r="W470" s="48">
        <v>475</v>
      </c>
      <c r="X470" s="48">
        <v>475</v>
      </c>
      <c r="Y470" s="48">
        <v>475</v>
      </c>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v>475</v>
      </c>
      <c r="AX470" s="48"/>
      <c r="AY470" s="48">
        <v>475</v>
      </c>
      <c r="AZ470" s="48">
        <v>475</v>
      </c>
      <c r="BA470" s="48">
        <v>475</v>
      </c>
      <c r="BB470" s="48"/>
      <c r="BC470" s="49">
        <v>475</v>
      </c>
      <c r="BD470" s="48">
        <v>475</v>
      </c>
      <c r="BE470" s="48">
        <v>475</v>
      </c>
      <c r="BF470" s="48">
        <v>475</v>
      </c>
      <c r="BG470" s="48">
        <v>475</v>
      </c>
      <c r="BH470" s="48">
        <v>475</v>
      </c>
      <c r="BI470" s="48">
        <v>475</v>
      </c>
      <c r="BJ470" s="48">
        <v>475</v>
      </c>
      <c r="BK470" s="48">
        <v>475</v>
      </c>
      <c r="BL470" s="48">
        <v>475</v>
      </c>
      <c r="BM470" s="48">
        <v>475</v>
      </c>
      <c r="BN470" s="48"/>
      <c r="BO470" s="48">
        <v>475</v>
      </c>
      <c r="BP470" s="48">
        <v>475</v>
      </c>
      <c r="BQ470" s="48">
        <v>475</v>
      </c>
      <c r="BR470" s="48">
        <v>475</v>
      </c>
      <c r="BS470" s="48">
        <v>475</v>
      </c>
      <c r="BT470" s="48">
        <v>475</v>
      </c>
      <c r="BU470" s="48">
        <v>475</v>
      </c>
      <c r="BV470" s="48">
        <v>475</v>
      </c>
      <c r="BW470" s="48">
        <v>475</v>
      </c>
      <c r="BX470" s="48">
        <v>475</v>
      </c>
      <c r="BY470" s="48">
        <v>475</v>
      </c>
      <c r="BZ470" s="48">
        <v>475</v>
      </c>
      <c r="CA470" s="48">
        <v>475</v>
      </c>
      <c r="CB470" s="48">
        <v>475</v>
      </c>
      <c r="CC470" s="48"/>
      <c r="CD470" s="48">
        <v>475</v>
      </c>
      <c r="CE470" s="48">
        <v>475</v>
      </c>
      <c r="CF470" s="48">
        <v>475</v>
      </c>
      <c r="CG470" s="48">
        <v>475</v>
      </c>
      <c r="CH470" s="48">
        <v>475</v>
      </c>
      <c r="CI470" s="48">
        <v>475</v>
      </c>
      <c r="CJ470" s="48">
        <v>475</v>
      </c>
      <c r="CK470" s="48">
        <v>475</v>
      </c>
      <c r="CL470" s="48">
        <v>475</v>
      </c>
      <c r="CM470" s="48">
        <v>475</v>
      </c>
      <c r="CN470" s="48">
        <v>475</v>
      </c>
      <c r="CO470" s="48">
        <v>475</v>
      </c>
      <c r="CP470" s="48">
        <v>475</v>
      </c>
      <c r="CQ470" s="48">
        <v>475</v>
      </c>
      <c r="CR470" s="48">
        <v>475</v>
      </c>
      <c r="CS470" s="48">
        <v>475</v>
      </c>
      <c r="CT470" s="48">
        <v>475</v>
      </c>
      <c r="CU470" s="48">
        <v>475</v>
      </c>
      <c r="CV470" s="48">
        <v>475</v>
      </c>
      <c r="CW470" s="48"/>
      <c r="CX470" s="48">
        <v>475</v>
      </c>
      <c r="CY470" s="48">
        <v>475</v>
      </c>
    </row>
    <row r="471" spans="1:103" hidden="1" x14ac:dyDescent="0.25">
      <c r="A471" s="47" t="s">
        <v>10151</v>
      </c>
      <c r="B471" s="48">
        <v>476</v>
      </c>
      <c r="C471" s="48"/>
      <c r="D471" s="48">
        <v>476</v>
      </c>
      <c r="E471" s="48">
        <v>476</v>
      </c>
      <c r="F471" s="48">
        <v>476</v>
      </c>
      <c r="G471" s="48"/>
      <c r="H471" s="48"/>
      <c r="I471" s="48"/>
      <c r="J471" s="48"/>
      <c r="K471" s="48"/>
      <c r="L471" s="48"/>
      <c r="M471" s="48"/>
      <c r="N471" s="48"/>
      <c r="O471" s="48"/>
      <c r="P471" s="48"/>
      <c r="Q471" s="48"/>
      <c r="R471" s="48">
        <v>476</v>
      </c>
      <c r="S471" s="48">
        <v>476</v>
      </c>
      <c r="T471" s="48"/>
      <c r="U471" s="48">
        <v>476</v>
      </c>
      <c r="V471" s="48">
        <v>476</v>
      </c>
      <c r="W471" s="48">
        <v>476</v>
      </c>
      <c r="X471" s="48">
        <v>476</v>
      </c>
      <c r="Y471" s="48">
        <v>476</v>
      </c>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v>476</v>
      </c>
      <c r="AX471" s="48"/>
      <c r="AY471" s="48">
        <v>476</v>
      </c>
      <c r="AZ471" s="48">
        <v>476</v>
      </c>
      <c r="BA471" s="48"/>
      <c r="BB471" s="48"/>
      <c r="BC471" s="49">
        <v>476</v>
      </c>
      <c r="BD471" s="48">
        <v>476</v>
      </c>
      <c r="BE471" s="48">
        <v>476</v>
      </c>
      <c r="BF471" s="48">
        <v>476</v>
      </c>
      <c r="BG471" s="48">
        <v>476</v>
      </c>
      <c r="BH471" s="48">
        <v>476</v>
      </c>
      <c r="BI471" s="48">
        <v>476</v>
      </c>
      <c r="BJ471" s="48">
        <v>476</v>
      </c>
      <c r="BK471" s="48">
        <v>476</v>
      </c>
      <c r="BL471" s="48">
        <v>476</v>
      </c>
      <c r="BM471" s="48">
        <v>476</v>
      </c>
      <c r="BN471" s="48">
        <v>476</v>
      </c>
      <c r="BO471" s="48">
        <v>476</v>
      </c>
      <c r="BP471" s="48">
        <v>476</v>
      </c>
      <c r="BQ471" s="48">
        <v>476</v>
      </c>
      <c r="BR471" s="48">
        <v>476</v>
      </c>
      <c r="BS471" s="48">
        <v>476</v>
      </c>
      <c r="BT471" s="48">
        <v>476</v>
      </c>
      <c r="BU471" s="48">
        <v>476</v>
      </c>
      <c r="BV471" s="48">
        <v>476</v>
      </c>
      <c r="BW471" s="48">
        <v>476</v>
      </c>
      <c r="BX471" s="48">
        <v>476</v>
      </c>
      <c r="BY471" s="48">
        <v>476</v>
      </c>
      <c r="BZ471" s="48">
        <v>476</v>
      </c>
      <c r="CA471" s="48">
        <v>476</v>
      </c>
      <c r="CB471" s="48">
        <v>476</v>
      </c>
      <c r="CC471" s="48"/>
      <c r="CD471" s="48">
        <v>476</v>
      </c>
      <c r="CE471" s="48">
        <v>476</v>
      </c>
      <c r="CF471" s="48">
        <v>476</v>
      </c>
      <c r="CG471" s="48">
        <v>476</v>
      </c>
      <c r="CH471" s="48">
        <v>476</v>
      </c>
      <c r="CI471" s="48">
        <v>476</v>
      </c>
      <c r="CJ471" s="48">
        <v>476</v>
      </c>
      <c r="CK471" s="48">
        <v>476</v>
      </c>
      <c r="CL471" s="48">
        <v>476</v>
      </c>
      <c r="CM471" s="48"/>
      <c r="CN471" s="48">
        <v>476</v>
      </c>
      <c r="CO471" s="48">
        <v>476</v>
      </c>
      <c r="CP471" s="48">
        <v>476</v>
      </c>
      <c r="CQ471" s="48">
        <v>476</v>
      </c>
      <c r="CR471" s="48">
        <v>476</v>
      </c>
      <c r="CS471" s="48">
        <v>476</v>
      </c>
      <c r="CT471" s="48">
        <v>476</v>
      </c>
      <c r="CU471" s="48">
        <v>476</v>
      </c>
      <c r="CV471" s="48">
        <v>476</v>
      </c>
      <c r="CW471" s="48"/>
      <c r="CX471" s="48">
        <v>476</v>
      </c>
      <c r="CY471" s="48">
        <v>476</v>
      </c>
    </row>
    <row r="472" spans="1:103" hidden="1" x14ac:dyDescent="0.25">
      <c r="A472" s="5" t="s">
        <v>10150</v>
      </c>
      <c r="B472" s="21"/>
      <c r="C472" s="21"/>
      <c r="D472" s="21">
        <v>477</v>
      </c>
      <c r="E472" s="21">
        <v>477</v>
      </c>
      <c r="F472" s="21">
        <v>477</v>
      </c>
      <c r="G472" s="21"/>
      <c r="H472" s="21"/>
      <c r="I472" s="21"/>
      <c r="J472" s="21"/>
      <c r="K472" s="21"/>
      <c r="L472" s="21"/>
      <c r="M472" s="21"/>
      <c r="N472" s="21"/>
      <c r="O472" s="21"/>
      <c r="P472" s="21"/>
      <c r="Q472" s="21"/>
      <c r="R472" s="21">
        <v>477</v>
      </c>
      <c r="S472" s="21">
        <v>477</v>
      </c>
      <c r="T472" s="21"/>
      <c r="U472" s="21">
        <v>477</v>
      </c>
      <c r="V472" s="21">
        <v>477</v>
      </c>
      <c r="W472" s="21"/>
      <c r="X472" s="21">
        <v>477</v>
      </c>
      <c r="Y472" s="21">
        <v>477</v>
      </c>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v>477</v>
      </c>
      <c r="AX472" s="21"/>
      <c r="AY472" s="21">
        <v>477</v>
      </c>
      <c r="AZ472" s="21">
        <v>477</v>
      </c>
      <c r="BA472" s="21"/>
      <c r="BB472" s="21"/>
      <c r="BC472" s="46">
        <v>477</v>
      </c>
      <c r="BD472" s="21">
        <v>477</v>
      </c>
      <c r="BE472" s="21">
        <v>477</v>
      </c>
      <c r="BF472" s="21">
        <v>477</v>
      </c>
      <c r="BG472" s="21">
        <v>477</v>
      </c>
      <c r="BH472" s="21">
        <v>477</v>
      </c>
      <c r="BI472" s="21">
        <v>477</v>
      </c>
      <c r="BJ472" s="21">
        <v>477</v>
      </c>
      <c r="BK472" s="21">
        <v>477</v>
      </c>
      <c r="BL472" s="21">
        <v>477</v>
      </c>
      <c r="BM472" s="21">
        <v>477</v>
      </c>
      <c r="BN472" s="21">
        <v>477</v>
      </c>
      <c r="BO472" s="21">
        <v>477</v>
      </c>
      <c r="BP472" s="21">
        <v>477</v>
      </c>
      <c r="BQ472" s="21">
        <v>477</v>
      </c>
      <c r="BR472" s="21">
        <v>477</v>
      </c>
      <c r="BS472" s="21">
        <v>477</v>
      </c>
      <c r="BT472" s="21">
        <v>477</v>
      </c>
      <c r="BU472" s="21">
        <v>477</v>
      </c>
      <c r="BV472" s="21">
        <v>477</v>
      </c>
      <c r="BW472" s="21">
        <v>477</v>
      </c>
      <c r="BX472" s="21">
        <v>477</v>
      </c>
      <c r="BY472" s="21">
        <v>477</v>
      </c>
      <c r="BZ472" s="21">
        <v>477</v>
      </c>
      <c r="CA472" s="21">
        <v>477</v>
      </c>
      <c r="CB472" s="21">
        <v>477</v>
      </c>
      <c r="CC472" s="21"/>
      <c r="CD472" s="21">
        <v>477</v>
      </c>
      <c r="CE472" s="21">
        <v>477</v>
      </c>
      <c r="CF472" s="21">
        <v>477</v>
      </c>
      <c r="CG472" s="21">
        <v>477</v>
      </c>
      <c r="CH472" s="21">
        <v>477</v>
      </c>
      <c r="CI472" s="21">
        <v>477</v>
      </c>
      <c r="CJ472" s="21">
        <v>477</v>
      </c>
      <c r="CK472" s="21">
        <v>477</v>
      </c>
      <c r="CL472" s="21">
        <v>477</v>
      </c>
      <c r="CM472" s="21">
        <v>477</v>
      </c>
      <c r="CN472" s="21">
        <v>477</v>
      </c>
      <c r="CO472" s="21">
        <v>477</v>
      </c>
      <c r="CP472" s="21">
        <v>477</v>
      </c>
      <c r="CQ472" s="21">
        <v>477</v>
      </c>
      <c r="CR472" s="21">
        <v>477</v>
      </c>
      <c r="CS472" s="21">
        <v>477</v>
      </c>
      <c r="CT472" s="21">
        <v>477</v>
      </c>
      <c r="CU472" s="21">
        <v>477</v>
      </c>
      <c r="CV472" s="21">
        <v>477</v>
      </c>
      <c r="CW472" s="21"/>
      <c r="CX472" s="21">
        <v>477</v>
      </c>
      <c r="CY472" s="21">
        <v>477</v>
      </c>
    </row>
    <row r="473" spans="1:103" hidden="1" x14ac:dyDescent="0.25">
      <c r="A473" s="47" t="s">
        <v>10151</v>
      </c>
      <c r="B473" s="48">
        <v>478</v>
      </c>
      <c r="C473" s="48"/>
      <c r="D473" s="48">
        <v>478</v>
      </c>
      <c r="E473" s="48">
        <v>478</v>
      </c>
      <c r="F473" s="48">
        <v>478</v>
      </c>
      <c r="G473" s="48"/>
      <c r="H473" s="48"/>
      <c r="I473" s="48"/>
      <c r="J473" s="48"/>
      <c r="K473" s="48"/>
      <c r="L473" s="48"/>
      <c r="M473" s="48"/>
      <c r="N473" s="48"/>
      <c r="O473" s="48"/>
      <c r="P473" s="48"/>
      <c r="Q473" s="48"/>
      <c r="R473" s="48">
        <v>478</v>
      </c>
      <c r="S473" s="48">
        <v>478</v>
      </c>
      <c r="T473" s="48"/>
      <c r="U473" s="48">
        <v>478</v>
      </c>
      <c r="V473" s="48">
        <v>478</v>
      </c>
      <c r="W473" s="48">
        <v>478</v>
      </c>
      <c r="X473" s="48">
        <v>478</v>
      </c>
      <c r="Y473" s="48">
        <v>478</v>
      </c>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v>478</v>
      </c>
      <c r="AX473" s="48"/>
      <c r="AY473" s="48">
        <v>478</v>
      </c>
      <c r="AZ473" s="48">
        <v>478</v>
      </c>
      <c r="BA473" s="48"/>
      <c r="BB473" s="48"/>
      <c r="BC473" s="49">
        <v>478</v>
      </c>
      <c r="BD473" s="48">
        <v>478</v>
      </c>
      <c r="BE473" s="48">
        <v>478</v>
      </c>
      <c r="BF473" s="48">
        <v>478</v>
      </c>
      <c r="BG473" s="48">
        <v>478</v>
      </c>
      <c r="BH473" s="48">
        <v>478</v>
      </c>
      <c r="BI473" s="48">
        <v>478</v>
      </c>
      <c r="BJ473" s="48">
        <v>478</v>
      </c>
      <c r="BK473" s="48">
        <v>478</v>
      </c>
      <c r="BL473" s="48">
        <v>478</v>
      </c>
      <c r="BM473" s="48">
        <v>478</v>
      </c>
      <c r="BN473" s="48">
        <v>478</v>
      </c>
      <c r="BO473" s="48">
        <v>478</v>
      </c>
      <c r="BP473" s="48">
        <v>478</v>
      </c>
      <c r="BQ473" s="48">
        <v>478</v>
      </c>
      <c r="BR473" s="48">
        <v>478</v>
      </c>
      <c r="BS473" s="48">
        <v>478</v>
      </c>
      <c r="BT473" s="48">
        <v>478</v>
      </c>
      <c r="BU473" s="48">
        <v>478</v>
      </c>
      <c r="BV473" s="48">
        <v>478</v>
      </c>
      <c r="BW473" s="48">
        <v>478</v>
      </c>
      <c r="BX473" s="48">
        <v>478</v>
      </c>
      <c r="BY473" s="48">
        <v>478</v>
      </c>
      <c r="BZ473" s="48">
        <v>478</v>
      </c>
      <c r="CA473" s="48">
        <v>478</v>
      </c>
      <c r="CB473" s="48">
        <v>478</v>
      </c>
      <c r="CC473" s="48"/>
      <c r="CD473" s="48">
        <v>478</v>
      </c>
      <c r="CE473" s="48">
        <v>478</v>
      </c>
      <c r="CF473" s="48">
        <v>478</v>
      </c>
      <c r="CG473" s="48">
        <v>478</v>
      </c>
      <c r="CH473" s="48">
        <v>478</v>
      </c>
      <c r="CI473" s="48">
        <v>478</v>
      </c>
      <c r="CJ473" s="48">
        <v>478</v>
      </c>
      <c r="CK473" s="48">
        <v>478</v>
      </c>
      <c r="CL473" s="48">
        <v>478</v>
      </c>
      <c r="CM473" s="48">
        <v>478</v>
      </c>
      <c r="CN473" s="48">
        <v>478</v>
      </c>
      <c r="CO473" s="48">
        <v>478</v>
      </c>
      <c r="CP473" s="48">
        <v>478</v>
      </c>
      <c r="CQ473" s="48">
        <v>478</v>
      </c>
      <c r="CR473" s="48">
        <v>478</v>
      </c>
      <c r="CS473" s="48">
        <v>478</v>
      </c>
      <c r="CT473" s="48">
        <v>478</v>
      </c>
      <c r="CU473" s="48">
        <v>478</v>
      </c>
      <c r="CV473" s="48">
        <v>478</v>
      </c>
      <c r="CW473" s="48"/>
      <c r="CX473" s="48">
        <v>478</v>
      </c>
      <c r="CY473" s="48">
        <v>478</v>
      </c>
    </row>
    <row r="474" spans="1:103" hidden="1" x14ac:dyDescent="0.25">
      <c r="A474" s="47" t="s">
        <v>10151</v>
      </c>
      <c r="B474" s="48">
        <v>479</v>
      </c>
      <c r="C474" s="48"/>
      <c r="D474" s="48">
        <v>479</v>
      </c>
      <c r="E474" s="48">
        <v>479</v>
      </c>
      <c r="F474" s="48">
        <v>479</v>
      </c>
      <c r="G474" s="48"/>
      <c r="H474" s="48"/>
      <c r="I474" s="48"/>
      <c r="J474" s="48"/>
      <c r="K474" s="48"/>
      <c r="L474" s="48"/>
      <c r="M474" s="48"/>
      <c r="N474" s="48"/>
      <c r="O474" s="48"/>
      <c r="P474" s="48"/>
      <c r="Q474" s="48"/>
      <c r="R474" s="48">
        <v>479</v>
      </c>
      <c r="S474" s="48">
        <v>479</v>
      </c>
      <c r="T474" s="48"/>
      <c r="U474" s="48">
        <v>479</v>
      </c>
      <c r="V474" s="48">
        <v>479</v>
      </c>
      <c r="W474" s="48">
        <v>479</v>
      </c>
      <c r="X474" s="48">
        <v>479</v>
      </c>
      <c r="Y474" s="48">
        <v>479</v>
      </c>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v>479</v>
      </c>
      <c r="AX474" s="48"/>
      <c r="AY474" s="48">
        <v>479</v>
      </c>
      <c r="AZ474" s="48">
        <v>479</v>
      </c>
      <c r="BA474" s="48"/>
      <c r="BB474" s="48"/>
      <c r="BC474" s="49">
        <v>479</v>
      </c>
      <c r="BD474" s="48">
        <v>479</v>
      </c>
      <c r="BE474" s="48">
        <v>479</v>
      </c>
      <c r="BF474" s="48">
        <v>479</v>
      </c>
      <c r="BG474" s="48">
        <v>479</v>
      </c>
      <c r="BH474" s="48">
        <v>479</v>
      </c>
      <c r="BI474" s="48">
        <v>479</v>
      </c>
      <c r="BJ474" s="48">
        <v>479</v>
      </c>
      <c r="BK474" s="48">
        <v>479</v>
      </c>
      <c r="BL474" s="48">
        <v>479</v>
      </c>
      <c r="BM474" s="48">
        <v>479</v>
      </c>
      <c r="BN474" s="48">
        <v>479</v>
      </c>
      <c r="BO474" s="48">
        <v>479</v>
      </c>
      <c r="BP474" s="48">
        <v>479</v>
      </c>
      <c r="BQ474" s="48">
        <v>479</v>
      </c>
      <c r="BR474" s="48">
        <v>479</v>
      </c>
      <c r="BS474" s="48">
        <v>479</v>
      </c>
      <c r="BT474" s="48">
        <v>479</v>
      </c>
      <c r="BU474" s="48">
        <v>479</v>
      </c>
      <c r="BV474" s="48">
        <v>479</v>
      </c>
      <c r="BW474" s="48">
        <v>479</v>
      </c>
      <c r="BX474" s="48">
        <v>479</v>
      </c>
      <c r="BY474" s="48">
        <v>479</v>
      </c>
      <c r="BZ474" s="48">
        <v>479</v>
      </c>
      <c r="CA474" s="48">
        <v>479</v>
      </c>
      <c r="CB474" s="48">
        <v>479</v>
      </c>
      <c r="CC474" s="48"/>
      <c r="CD474" s="48">
        <v>479</v>
      </c>
      <c r="CE474" s="48">
        <v>479</v>
      </c>
      <c r="CF474" s="48"/>
      <c r="CG474" s="48">
        <v>479</v>
      </c>
      <c r="CH474" s="48">
        <v>479</v>
      </c>
      <c r="CI474" s="48">
        <v>479</v>
      </c>
      <c r="CJ474" s="48">
        <v>479</v>
      </c>
      <c r="CK474" s="48">
        <v>479</v>
      </c>
      <c r="CL474" s="48">
        <v>479</v>
      </c>
      <c r="CM474" s="48">
        <v>479</v>
      </c>
      <c r="CN474" s="48">
        <v>479</v>
      </c>
      <c r="CO474" s="48">
        <v>479</v>
      </c>
      <c r="CP474" s="48">
        <v>479</v>
      </c>
      <c r="CQ474" s="48">
        <v>479</v>
      </c>
      <c r="CR474" s="48">
        <v>479</v>
      </c>
      <c r="CS474" s="48">
        <v>479</v>
      </c>
      <c r="CT474" s="48">
        <v>479</v>
      </c>
      <c r="CU474" s="48">
        <v>479</v>
      </c>
      <c r="CV474" s="48">
        <v>479</v>
      </c>
      <c r="CW474" s="48"/>
      <c r="CX474" s="48">
        <v>479</v>
      </c>
      <c r="CY474" s="48">
        <v>479</v>
      </c>
    </row>
    <row r="475" spans="1:103" hidden="1" x14ac:dyDescent="0.25">
      <c r="A475" s="47" t="s">
        <v>10151</v>
      </c>
      <c r="B475" s="48">
        <v>480</v>
      </c>
      <c r="C475" s="48"/>
      <c r="D475" s="48">
        <v>480</v>
      </c>
      <c r="E475" s="48">
        <v>480</v>
      </c>
      <c r="F475" s="48">
        <v>480</v>
      </c>
      <c r="G475" s="48"/>
      <c r="H475" s="48"/>
      <c r="I475" s="48"/>
      <c r="J475" s="48"/>
      <c r="K475" s="48"/>
      <c r="L475" s="48"/>
      <c r="M475" s="48"/>
      <c r="N475" s="48"/>
      <c r="O475" s="48"/>
      <c r="P475" s="48"/>
      <c r="Q475" s="48"/>
      <c r="R475" s="48">
        <v>480</v>
      </c>
      <c r="S475" s="48">
        <v>480</v>
      </c>
      <c r="T475" s="48"/>
      <c r="U475" s="48"/>
      <c r="V475" s="48">
        <v>480</v>
      </c>
      <c r="W475" s="48"/>
      <c r="X475" s="48">
        <v>480</v>
      </c>
      <c r="Y475" s="48">
        <v>480</v>
      </c>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v>480</v>
      </c>
      <c r="AX475" s="48"/>
      <c r="AY475" s="48">
        <v>480</v>
      </c>
      <c r="AZ475" s="48">
        <v>480</v>
      </c>
      <c r="BA475" s="48"/>
      <c r="BB475" s="48"/>
      <c r="BC475" s="49">
        <v>480</v>
      </c>
      <c r="BD475" s="48">
        <v>480</v>
      </c>
      <c r="BE475" s="48">
        <v>480</v>
      </c>
      <c r="BF475" s="48"/>
      <c r="BG475" s="48"/>
      <c r="BH475" s="48"/>
      <c r="BI475" s="48"/>
      <c r="BJ475" s="48"/>
      <c r="BK475" s="48">
        <v>480</v>
      </c>
      <c r="BL475" s="48">
        <v>480</v>
      </c>
      <c r="BM475" s="48">
        <v>480</v>
      </c>
      <c r="BN475" s="48">
        <v>480</v>
      </c>
      <c r="BO475" s="48">
        <v>480</v>
      </c>
      <c r="BP475" s="48">
        <v>480</v>
      </c>
      <c r="BQ475" s="48">
        <v>480</v>
      </c>
      <c r="BR475" s="48">
        <v>480</v>
      </c>
      <c r="BS475" s="48">
        <v>480</v>
      </c>
      <c r="BT475" s="48">
        <v>480</v>
      </c>
      <c r="BU475" s="48">
        <v>480</v>
      </c>
      <c r="BV475" s="48">
        <v>480</v>
      </c>
      <c r="BW475" s="48">
        <v>480</v>
      </c>
      <c r="BX475" s="48">
        <v>480</v>
      </c>
      <c r="BY475" s="48">
        <v>480</v>
      </c>
      <c r="BZ475" s="48">
        <v>480</v>
      </c>
      <c r="CA475" s="48">
        <v>480</v>
      </c>
      <c r="CB475" s="48"/>
      <c r="CC475" s="48"/>
      <c r="CD475" s="48"/>
      <c r="CE475" s="48">
        <v>480</v>
      </c>
      <c r="CF475" s="48"/>
      <c r="CG475" s="48">
        <v>480</v>
      </c>
      <c r="CH475" s="48">
        <v>480</v>
      </c>
      <c r="CI475" s="48">
        <v>480</v>
      </c>
      <c r="CJ475" s="48">
        <v>480</v>
      </c>
      <c r="CK475" s="48">
        <v>480</v>
      </c>
      <c r="CL475" s="48"/>
      <c r="CM475" s="48">
        <v>480</v>
      </c>
      <c r="CN475" s="48">
        <v>480</v>
      </c>
      <c r="CO475" s="48">
        <v>480</v>
      </c>
      <c r="CP475" s="48">
        <v>480</v>
      </c>
      <c r="CQ475" s="48">
        <v>480</v>
      </c>
      <c r="CR475" s="48">
        <v>480</v>
      </c>
      <c r="CS475" s="48"/>
      <c r="CT475" s="48"/>
      <c r="CU475" s="48">
        <v>480</v>
      </c>
      <c r="CV475" s="48">
        <v>480</v>
      </c>
      <c r="CW475" s="48"/>
      <c r="CX475" s="48">
        <v>480</v>
      </c>
      <c r="CY475" s="48">
        <v>480</v>
      </c>
    </row>
    <row r="476" spans="1:103" hidden="1" x14ac:dyDescent="0.25">
      <c r="A476" s="5" t="s">
        <v>10150</v>
      </c>
      <c r="B476" s="21"/>
      <c r="C476" s="21">
        <v>481</v>
      </c>
      <c r="D476" s="21">
        <v>481</v>
      </c>
      <c r="E476" s="21">
        <v>481</v>
      </c>
      <c r="F476" s="21">
        <v>481</v>
      </c>
      <c r="G476" s="21"/>
      <c r="H476" s="21"/>
      <c r="I476" s="21"/>
      <c r="J476" s="21"/>
      <c r="K476" s="21"/>
      <c r="L476" s="21"/>
      <c r="M476" s="21"/>
      <c r="N476" s="21"/>
      <c r="O476" s="21"/>
      <c r="P476" s="21"/>
      <c r="Q476" s="21"/>
      <c r="R476" s="21">
        <v>481</v>
      </c>
      <c r="S476" s="21">
        <v>481</v>
      </c>
      <c r="T476" s="21"/>
      <c r="U476" s="21">
        <v>481</v>
      </c>
      <c r="V476" s="21"/>
      <c r="W476" s="21"/>
      <c r="X476" s="21">
        <v>481</v>
      </c>
      <c r="Y476" s="21">
        <v>481</v>
      </c>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v>481</v>
      </c>
      <c r="AX476" s="21"/>
      <c r="AY476" s="21">
        <v>481</v>
      </c>
      <c r="AZ476" s="21">
        <v>481</v>
      </c>
      <c r="BA476" s="21">
        <v>481</v>
      </c>
      <c r="BB476" s="21"/>
      <c r="BC476" s="46">
        <v>481</v>
      </c>
      <c r="BD476" s="21">
        <v>481</v>
      </c>
      <c r="BE476" s="21">
        <v>481</v>
      </c>
      <c r="BF476" s="21">
        <v>481</v>
      </c>
      <c r="BG476" s="21">
        <v>481</v>
      </c>
      <c r="BH476" s="21">
        <v>481</v>
      </c>
      <c r="BI476" s="21">
        <v>481</v>
      </c>
      <c r="BJ476" s="21">
        <v>481</v>
      </c>
      <c r="BK476" s="21">
        <v>481</v>
      </c>
      <c r="BL476" s="21">
        <v>481</v>
      </c>
      <c r="BM476" s="21">
        <v>481</v>
      </c>
      <c r="BN476" s="21">
        <v>481</v>
      </c>
      <c r="BO476" s="21">
        <v>481</v>
      </c>
      <c r="BP476" s="21">
        <v>481</v>
      </c>
      <c r="BQ476" s="21">
        <v>481</v>
      </c>
      <c r="BR476" s="21">
        <v>481</v>
      </c>
      <c r="BS476" s="21">
        <v>481</v>
      </c>
      <c r="BT476" s="21">
        <v>481</v>
      </c>
      <c r="BU476" s="21">
        <v>481</v>
      </c>
      <c r="BV476" s="21">
        <v>481</v>
      </c>
      <c r="BW476" s="21">
        <v>481</v>
      </c>
      <c r="BX476" s="21">
        <v>481</v>
      </c>
      <c r="BY476" s="21">
        <v>481</v>
      </c>
      <c r="BZ476" s="21">
        <v>481</v>
      </c>
      <c r="CA476" s="21">
        <v>481</v>
      </c>
      <c r="CB476" s="21"/>
      <c r="CC476" s="21"/>
      <c r="CD476" s="21"/>
      <c r="CE476" s="21">
        <v>481</v>
      </c>
      <c r="CF476" s="21"/>
      <c r="CG476" s="21">
        <v>481</v>
      </c>
      <c r="CH476" s="21">
        <v>481</v>
      </c>
      <c r="CI476" s="21">
        <v>481</v>
      </c>
      <c r="CJ476" s="21">
        <v>481</v>
      </c>
      <c r="CK476" s="21">
        <v>481</v>
      </c>
      <c r="CL476" s="21">
        <v>481</v>
      </c>
      <c r="CM476" s="21">
        <v>481</v>
      </c>
      <c r="CN476" s="21">
        <v>481</v>
      </c>
      <c r="CO476" s="21">
        <v>481</v>
      </c>
      <c r="CP476" s="21">
        <v>481</v>
      </c>
      <c r="CQ476" s="21">
        <v>481</v>
      </c>
      <c r="CR476" s="21">
        <v>481</v>
      </c>
      <c r="CS476" s="21">
        <v>481</v>
      </c>
      <c r="CT476" s="21">
        <v>481</v>
      </c>
      <c r="CU476" s="21"/>
      <c r="CV476" s="21">
        <v>481</v>
      </c>
      <c r="CW476" s="21"/>
      <c r="CX476" s="21">
        <v>481</v>
      </c>
      <c r="CY476" s="21">
        <v>481</v>
      </c>
    </row>
    <row r="477" spans="1:103" hidden="1" x14ac:dyDescent="0.25">
      <c r="A477" s="47" t="s">
        <v>10151</v>
      </c>
      <c r="B477" s="48">
        <v>482</v>
      </c>
      <c r="C477" s="48">
        <v>482</v>
      </c>
      <c r="D477" s="48">
        <v>482</v>
      </c>
      <c r="E477" s="48">
        <v>482</v>
      </c>
      <c r="F477" s="48">
        <v>482</v>
      </c>
      <c r="G477" s="48"/>
      <c r="H477" s="48"/>
      <c r="I477" s="48"/>
      <c r="J477" s="48"/>
      <c r="K477" s="48"/>
      <c r="L477" s="48"/>
      <c r="M477" s="48"/>
      <c r="N477" s="48"/>
      <c r="O477" s="48"/>
      <c r="P477" s="48"/>
      <c r="Q477" s="48"/>
      <c r="R477" s="48">
        <v>482</v>
      </c>
      <c r="S477" s="48">
        <v>482</v>
      </c>
      <c r="T477" s="48"/>
      <c r="U477" s="48">
        <v>482</v>
      </c>
      <c r="V477" s="48">
        <v>482</v>
      </c>
      <c r="W477" s="48">
        <v>482</v>
      </c>
      <c r="X477" s="48">
        <v>482</v>
      </c>
      <c r="Y477" s="48">
        <v>482</v>
      </c>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v>482</v>
      </c>
      <c r="AX477" s="48"/>
      <c r="AY477" s="48">
        <v>482</v>
      </c>
      <c r="AZ477" s="48">
        <v>482</v>
      </c>
      <c r="BA477" s="48">
        <v>482</v>
      </c>
      <c r="BB477" s="48"/>
      <c r="BC477" s="49">
        <v>482</v>
      </c>
      <c r="BD477" s="48">
        <v>482</v>
      </c>
      <c r="BE477" s="48">
        <v>482</v>
      </c>
      <c r="BF477" s="48">
        <v>482</v>
      </c>
      <c r="BG477" s="48">
        <v>482</v>
      </c>
      <c r="BH477" s="48">
        <v>482</v>
      </c>
      <c r="BI477" s="48">
        <v>482</v>
      </c>
      <c r="BJ477" s="48">
        <v>482</v>
      </c>
      <c r="BK477" s="48">
        <v>482</v>
      </c>
      <c r="BL477" s="48">
        <v>482</v>
      </c>
      <c r="BM477" s="48">
        <v>482</v>
      </c>
      <c r="BN477" s="48">
        <v>482</v>
      </c>
      <c r="BO477" s="48"/>
      <c r="BP477" s="48">
        <v>482</v>
      </c>
      <c r="BQ477" s="48">
        <v>482</v>
      </c>
      <c r="BR477" s="48">
        <v>482</v>
      </c>
      <c r="BS477" s="48">
        <v>482</v>
      </c>
      <c r="BT477" s="48">
        <v>482</v>
      </c>
      <c r="BU477" s="48">
        <v>482</v>
      </c>
      <c r="BV477" s="48">
        <v>482</v>
      </c>
      <c r="BW477" s="48">
        <v>482</v>
      </c>
      <c r="BX477" s="48">
        <v>482</v>
      </c>
      <c r="BY477" s="48">
        <v>482</v>
      </c>
      <c r="BZ477" s="48">
        <v>482</v>
      </c>
      <c r="CA477" s="48">
        <v>482</v>
      </c>
      <c r="CB477" s="48"/>
      <c r="CC477" s="48"/>
      <c r="CD477" s="48"/>
      <c r="CE477" s="48">
        <v>482</v>
      </c>
      <c r="CF477" s="48"/>
      <c r="CG477" s="48">
        <v>482</v>
      </c>
      <c r="CH477" s="48">
        <v>482</v>
      </c>
      <c r="CI477" s="48">
        <v>482</v>
      </c>
      <c r="CJ477" s="48">
        <v>482</v>
      </c>
      <c r="CK477" s="48">
        <v>482</v>
      </c>
      <c r="CL477" s="48">
        <v>482</v>
      </c>
      <c r="CM477" s="48">
        <v>482</v>
      </c>
      <c r="CN477" s="48">
        <v>482</v>
      </c>
      <c r="CO477" s="48">
        <v>482</v>
      </c>
      <c r="CP477" s="48">
        <v>482</v>
      </c>
      <c r="CQ477" s="48">
        <v>482</v>
      </c>
      <c r="CR477" s="48">
        <v>482</v>
      </c>
      <c r="CS477" s="48">
        <v>482</v>
      </c>
      <c r="CT477" s="48">
        <v>482</v>
      </c>
      <c r="CU477" s="48">
        <v>482</v>
      </c>
      <c r="CV477" s="48">
        <v>482</v>
      </c>
      <c r="CW477" s="48"/>
      <c r="CX477" s="48">
        <v>482</v>
      </c>
      <c r="CY477" s="48">
        <v>482</v>
      </c>
    </row>
    <row r="478" spans="1:103" hidden="1" x14ac:dyDescent="0.25">
      <c r="A478" s="47" t="s">
        <v>10151</v>
      </c>
      <c r="B478" s="48">
        <v>483</v>
      </c>
      <c r="C478" s="48">
        <v>483</v>
      </c>
      <c r="D478" s="48">
        <v>483</v>
      </c>
      <c r="E478" s="48">
        <v>483</v>
      </c>
      <c r="F478" s="48">
        <v>483</v>
      </c>
      <c r="G478" s="48"/>
      <c r="H478" s="48"/>
      <c r="I478" s="48"/>
      <c r="J478" s="48"/>
      <c r="K478" s="48"/>
      <c r="L478" s="48"/>
      <c r="M478" s="48"/>
      <c r="N478" s="48"/>
      <c r="O478" s="48"/>
      <c r="P478" s="48"/>
      <c r="Q478" s="48"/>
      <c r="R478" s="48">
        <v>483</v>
      </c>
      <c r="S478" s="48">
        <v>483</v>
      </c>
      <c r="T478" s="48"/>
      <c r="U478" s="48"/>
      <c r="V478" s="48">
        <v>483</v>
      </c>
      <c r="W478" s="48">
        <v>483</v>
      </c>
      <c r="X478" s="48">
        <v>483</v>
      </c>
      <c r="Y478" s="48">
        <v>483</v>
      </c>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v>483</v>
      </c>
      <c r="AX478" s="48"/>
      <c r="AY478" s="48">
        <v>483</v>
      </c>
      <c r="AZ478" s="48">
        <v>483</v>
      </c>
      <c r="BA478" s="48">
        <v>483</v>
      </c>
      <c r="BB478" s="48"/>
      <c r="BC478" s="49">
        <v>483</v>
      </c>
      <c r="BD478" s="48">
        <v>483</v>
      </c>
      <c r="BE478" s="48">
        <v>483</v>
      </c>
      <c r="BF478" s="48">
        <v>483</v>
      </c>
      <c r="BG478" s="48">
        <v>483</v>
      </c>
      <c r="BH478" s="48">
        <v>483</v>
      </c>
      <c r="BI478" s="48">
        <v>483</v>
      </c>
      <c r="BJ478" s="48">
        <v>483</v>
      </c>
      <c r="BK478" s="48">
        <v>483</v>
      </c>
      <c r="BL478" s="48">
        <v>483</v>
      </c>
      <c r="BM478" s="48">
        <v>483</v>
      </c>
      <c r="BN478" s="48">
        <v>483</v>
      </c>
      <c r="BO478" s="48">
        <v>483</v>
      </c>
      <c r="BP478" s="48">
        <v>483</v>
      </c>
      <c r="BQ478" s="48">
        <v>483</v>
      </c>
      <c r="BR478" s="48"/>
      <c r="BS478" s="48">
        <v>483</v>
      </c>
      <c r="BT478" s="48">
        <v>483</v>
      </c>
      <c r="BU478" s="48">
        <v>483</v>
      </c>
      <c r="BV478" s="48">
        <v>483</v>
      </c>
      <c r="BW478" s="48">
        <v>483</v>
      </c>
      <c r="BX478" s="48">
        <v>483</v>
      </c>
      <c r="BY478" s="48">
        <v>483</v>
      </c>
      <c r="BZ478" s="48">
        <v>483</v>
      </c>
      <c r="CA478" s="48">
        <v>483</v>
      </c>
      <c r="CB478" s="48">
        <v>483</v>
      </c>
      <c r="CC478" s="48"/>
      <c r="CD478" s="48">
        <v>483</v>
      </c>
      <c r="CE478" s="48">
        <v>483</v>
      </c>
      <c r="CF478" s="48">
        <v>483</v>
      </c>
      <c r="CG478" s="48">
        <v>483</v>
      </c>
      <c r="CH478" s="48">
        <v>483</v>
      </c>
      <c r="CI478" s="48">
        <v>483</v>
      </c>
      <c r="CJ478" s="48">
        <v>483</v>
      </c>
      <c r="CK478" s="48">
        <v>483</v>
      </c>
      <c r="CL478" s="48"/>
      <c r="CM478" s="48">
        <v>483</v>
      </c>
      <c r="CN478" s="48">
        <v>483</v>
      </c>
      <c r="CO478" s="48">
        <v>483</v>
      </c>
      <c r="CP478" s="48">
        <v>483</v>
      </c>
      <c r="CQ478" s="48">
        <v>483</v>
      </c>
      <c r="CR478" s="48">
        <v>483</v>
      </c>
      <c r="CS478" s="48">
        <v>483</v>
      </c>
      <c r="CT478" s="48">
        <v>483</v>
      </c>
      <c r="CU478" s="48"/>
      <c r="CV478" s="48">
        <v>483</v>
      </c>
      <c r="CW478" s="48"/>
      <c r="CX478" s="48">
        <v>483</v>
      </c>
      <c r="CY478" s="48">
        <v>483</v>
      </c>
    </row>
    <row r="479" spans="1:103" hidden="1" x14ac:dyDescent="0.25">
      <c r="A479" s="47" t="s">
        <v>10151</v>
      </c>
      <c r="B479" s="48">
        <v>484</v>
      </c>
      <c r="C479" s="48">
        <v>484</v>
      </c>
      <c r="D479" s="48">
        <v>484</v>
      </c>
      <c r="E479" s="48">
        <v>484</v>
      </c>
      <c r="F479" s="48">
        <v>484</v>
      </c>
      <c r="G479" s="48"/>
      <c r="H479" s="48"/>
      <c r="I479" s="48"/>
      <c r="J479" s="48"/>
      <c r="K479" s="48"/>
      <c r="L479" s="48"/>
      <c r="M479" s="48"/>
      <c r="N479" s="48"/>
      <c r="O479" s="48"/>
      <c r="P479" s="48"/>
      <c r="Q479" s="48"/>
      <c r="R479" s="48">
        <v>484</v>
      </c>
      <c r="S479" s="48">
        <v>484</v>
      </c>
      <c r="T479" s="48"/>
      <c r="U479" s="48">
        <v>484</v>
      </c>
      <c r="V479" s="48">
        <v>484</v>
      </c>
      <c r="W479" s="48">
        <v>484</v>
      </c>
      <c r="X479" s="48">
        <v>484</v>
      </c>
      <c r="Y479" s="48">
        <v>484</v>
      </c>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v>484</v>
      </c>
      <c r="AX479" s="48"/>
      <c r="AY479" s="48">
        <v>484</v>
      </c>
      <c r="AZ479" s="48">
        <v>484</v>
      </c>
      <c r="BA479" s="48">
        <v>484</v>
      </c>
      <c r="BB479" s="48"/>
      <c r="BC479" s="49">
        <v>484</v>
      </c>
      <c r="BD479" s="48">
        <v>484</v>
      </c>
      <c r="BE479" s="48">
        <v>484</v>
      </c>
      <c r="BF479" s="48">
        <v>484</v>
      </c>
      <c r="BG479" s="48">
        <v>484</v>
      </c>
      <c r="BH479" s="48">
        <v>484</v>
      </c>
      <c r="BI479" s="48">
        <v>484</v>
      </c>
      <c r="BJ479" s="48">
        <v>484</v>
      </c>
      <c r="BK479" s="48">
        <v>484</v>
      </c>
      <c r="BL479" s="48">
        <v>484</v>
      </c>
      <c r="BM479" s="48">
        <v>484</v>
      </c>
      <c r="BN479" s="48">
        <v>484</v>
      </c>
      <c r="BO479" s="48">
        <v>484</v>
      </c>
      <c r="BP479" s="48">
        <v>484</v>
      </c>
      <c r="BQ479" s="48">
        <v>484</v>
      </c>
      <c r="BR479" s="48">
        <v>484</v>
      </c>
      <c r="BS479" s="48">
        <v>484</v>
      </c>
      <c r="BT479" s="48">
        <v>484</v>
      </c>
      <c r="BU479" s="48">
        <v>484</v>
      </c>
      <c r="BV479" s="48">
        <v>484</v>
      </c>
      <c r="BW479" s="48">
        <v>484</v>
      </c>
      <c r="BX479" s="48">
        <v>484</v>
      </c>
      <c r="BY479" s="48">
        <v>484</v>
      </c>
      <c r="BZ479" s="48">
        <v>484</v>
      </c>
      <c r="CA479" s="48">
        <v>484</v>
      </c>
      <c r="CB479" s="48">
        <v>484</v>
      </c>
      <c r="CC479" s="48"/>
      <c r="CD479" s="48">
        <v>484</v>
      </c>
      <c r="CE479" s="48">
        <v>484</v>
      </c>
      <c r="CF479" s="48">
        <v>484</v>
      </c>
      <c r="CG479" s="48">
        <v>484</v>
      </c>
      <c r="CH479" s="48">
        <v>484</v>
      </c>
      <c r="CI479" s="48">
        <v>484</v>
      </c>
      <c r="CJ479" s="48">
        <v>484</v>
      </c>
      <c r="CK479" s="48">
        <v>484</v>
      </c>
      <c r="CL479" s="48">
        <v>484</v>
      </c>
      <c r="CM479" s="48"/>
      <c r="CN479" s="48">
        <v>484</v>
      </c>
      <c r="CO479" s="48">
        <v>484</v>
      </c>
      <c r="CP479" s="48">
        <v>484</v>
      </c>
      <c r="CQ479" s="48">
        <v>484</v>
      </c>
      <c r="CR479" s="48">
        <v>484</v>
      </c>
      <c r="CS479" s="48">
        <v>484</v>
      </c>
      <c r="CT479" s="48">
        <v>484</v>
      </c>
      <c r="CU479" s="48">
        <v>484</v>
      </c>
      <c r="CV479" s="48">
        <v>484</v>
      </c>
      <c r="CW479" s="48"/>
      <c r="CX479" s="48">
        <v>484</v>
      </c>
      <c r="CY479" s="48">
        <v>484</v>
      </c>
    </row>
    <row r="480" spans="1:103" hidden="1" x14ac:dyDescent="0.25">
      <c r="A480" s="47" t="s">
        <v>10151</v>
      </c>
      <c r="B480" s="48">
        <v>485</v>
      </c>
      <c r="C480" s="48">
        <v>485</v>
      </c>
      <c r="D480" s="48">
        <v>485</v>
      </c>
      <c r="E480" s="48">
        <v>485</v>
      </c>
      <c r="F480" s="48">
        <v>485</v>
      </c>
      <c r="G480" s="48"/>
      <c r="H480" s="48"/>
      <c r="I480" s="48"/>
      <c r="J480" s="48"/>
      <c r="K480" s="48"/>
      <c r="L480" s="48"/>
      <c r="M480" s="48"/>
      <c r="N480" s="48"/>
      <c r="O480" s="48"/>
      <c r="P480" s="48"/>
      <c r="Q480" s="48"/>
      <c r="R480" s="48">
        <v>485</v>
      </c>
      <c r="S480" s="48">
        <v>485</v>
      </c>
      <c r="T480" s="48"/>
      <c r="U480" s="48">
        <v>485</v>
      </c>
      <c r="V480" s="48">
        <v>485</v>
      </c>
      <c r="W480" s="48">
        <v>485</v>
      </c>
      <c r="X480" s="48">
        <v>485</v>
      </c>
      <c r="Y480" s="48">
        <v>485</v>
      </c>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v>485</v>
      </c>
      <c r="AX480" s="48"/>
      <c r="AY480" s="48">
        <v>485</v>
      </c>
      <c r="AZ480" s="48">
        <v>485</v>
      </c>
      <c r="BA480" s="48">
        <v>485</v>
      </c>
      <c r="BB480" s="48"/>
      <c r="BC480" s="49">
        <v>485</v>
      </c>
      <c r="BD480" s="48">
        <v>485</v>
      </c>
      <c r="BE480" s="48">
        <v>485</v>
      </c>
      <c r="BF480" s="48"/>
      <c r="BG480" s="48"/>
      <c r="BH480" s="48"/>
      <c r="BI480" s="48"/>
      <c r="BJ480" s="48"/>
      <c r="BK480" s="48">
        <v>485</v>
      </c>
      <c r="BL480" s="48">
        <v>485</v>
      </c>
      <c r="BM480" s="48">
        <v>485</v>
      </c>
      <c r="BN480" s="48">
        <v>485</v>
      </c>
      <c r="BO480" s="48">
        <v>485</v>
      </c>
      <c r="BP480" s="48">
        <v>485</v>
      </c>
      <c r="BQ480" s="48">
        <v>485</v>
      </c>
      <c r="BR480" s="48">
        <v>485</v>
      </c>
      <c r="BS480" s="48">
        <v>485</v>
      </c>
      <c r="BT480" s="48">
        <v>485</v>
      </c>
      <c r="BU480" s="48">
        <v>485</v>
      </c>
      <c r="BV480" s="48">
        <v>485</v>
      </c>
      <c r="BW480" s="48">
        <v>485</v>
      </c>
      <c r="BX480" s="48">
        <v>485</v>
      </c>
      <c r="BY480" s="48">
        <v>485</v>
      </c>
      <c r="BZ480" s="48">
        <v>485</v>
      </c>
      <c r="CA480" s="48">
        <v>485</v>
      </c>
      <c r="CB480" s="48">
        <v>485</v>
      </c>
      <c r="CC480" s="48">
        <v>485</v>
      </c>
      <c r="CD480" s="48">
        <v>485</v>
      </c>
      <c r="CE480" s="48">
        <v>485</v>
      </c>
      <c r="CF480" s="48">
        <v>485</v>
      </c>
      <c r="CG480" s="48">
        <v>485</v>
      </c>
      <c r="CH480" s="48">
        <v>485</v>
      </c>
      <c r="CI480" s="48">
        <v>485</v>
      </c>
      <c r="CJ480" s="48">
        <v>485</v>
      </c>
      <c r="CK480" s="48">
        <v>485</v>
      </c>
      <c r="CL480" s="48">
        <v>485</v>
      </c>
      <c r="CM480" s="48">
        <v>485</v>
      </c>
      <c r="CN480" s="48">
        <v>485</v>
      </c>
      <c r="CO480" s="48">
        <v>485</v>
      </c>
      <c r="CP480" s="48">
        <v>485</v>
      </c>
      <c r="CQ480" s="48">
        <v>485</v>
      </c>
      <c r="CR480" s="48">
        <v>485</v>
      </c>
      <c r="CS480" s="48"/>
      <c r="CT480" s="48"/>
      <c r="CU480" s="48">
        <v>485</v>
      </c>
      <c r="CV480" s="48">
        <v>485</v>
      </c>
      <c r="CW480" s="48"/>
      <c r="CX480" s="48">
        <v>485</v>
      </c>
      <c r="CY480" s="48">
        <v>485</v>
      </c>
    </row>
    <row r="481" spans="1:103" hidden="1" x14ac:dyDescent="0.25">
      <c r="A481" s="5" t="s">
        <v>10150</v>
      </c>
      <c r="B481" s="21"/>
      <c r="C481" s="21">
        <v>486</v>
      </c>
      <c r="D481" s="21">
        <v>486</v>
      </c>
      <c r="E481" s="21">
        <v>486</v>
      </c>
      <c r="F481" s="21">
        <v>486</v>
      </c>
      <c r="G481" s="21"/>
      <c r="H481" s="21"/>
      <c r="I481" s="21"/>
      <c r="J481" s="21"/>
      <c r="K481" s="21"/>
      <c r="L481" s="21"/>
      <c r="M481" s="21"/>
      <c r="N481" s="21"/>
      <c r="O481" s="21"/>
      <c r="P481" s="21"/>
      <c r="Q481" s="21"/>
      <c r="R481" s="21">
        <v>486</v>
      </c>
      <c r="S481" s="21">
        <v>486</v>
      </c>
      <c r="T481" s="21"/>
      <c r="U481" s="21">
        <v>486</v>
      </c>
      <c r="V481" s="21">
        <v>486</v>
      </c>
      <c r="W481" s="21"/>
      <c r="X481" s="21">
        <v>486</v>
      </c>
      <c r="Y481" s="21">
        <v>486</v>
      </c>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v>486</v>
      </c>
      <c r="AX481" s="21"/>
      <c r="AY481" s="21">
        <v>486</v>
      </c>
      <c r="AZ481" s="21">
        <v>486</v>
      </c>
      <c r="BA481" s="21">
        <v>486</v>
      </c>
      <c r="BB481" s="21"/>
      <c r="BC481" s="46">
        <v>486</v>
      </c>
      <c r="BD481" s="21">
        <v>486</v>
      </c>
      <c r="BE481" s="21">
        <v>486</v>
      </c>
      <c r="BF481" s="21"/>
      <c r="BG481" s="21"/>
      <c r="BH481" s="21"/>
      <c r="BI481" s="21"/>
      <c r="BJ481" s="21"/>
      <c r="BK481" s="21">
        <v>486</v>
      </c>
      <c r="BL481" s="21">
        <v>486</v>
      </c>
      <c r="BM481" s="21">
        <v>486</v>
      </c>
      <c r="BN481" s="21">
        <v>486</v>
      </c>
      <c r="BO481" s="21"/>
      <c r="BP481" s="21">
        <v>486</v>
      </c>
      <c r="BQ481" s="21">
        <v>486</v>
      </c>
      <c r="BR481" s="21">
        <v>486</v>
      </c>
      <c r="BS481" s="21">
        <v>486</v>
      </c>
      <c r="BT481" s="21">
        <v>486</v>
      </c>
      <c r="BU481" s="21">
        <v>486</v>
      </c>
      <c r="BV481" s="21">
        <v>486</v>
      </c>
      <c r="BW481" s="21">
        <v>486</v>
      </c>
      <c r="BX481" s="21">
        <v>486</v>
      </c>
      <c r="BY481" s="21">
        <v>486</v>
      </c>
      <c r="BZ481" s="21">
        <v>486</v>
      </c>
      <c r="CA481" s="21">
        <v>486</v>
      </c>
      <c r="CB481" s="21">
        <v>486</v>
      </c>
      <c r="CC481" s="21"/>
      <c r="CD481" s="21">
        <v>486</v>
      </c>
      <c r="CE481" s="21">
        <v>486</v>
      </c>
      <c r="CF481" s="21">
        <v>486</v>
      </c>
      <c r="CG481" s="21">
        <v>486</v>
      </c>
      <c r="CH481" s="21">
        <v>486</v>
      </c>
      <c r="CI481" s="21">
        <v>486</v>
      </c>
      <c r="CJ481" s="21">
        <v>486</v>
      </c>
      <c r="CK481" s="21">
        <v>486</v>
      </c>
      <c r="CL481" s="21">
        <v>486</v>
      </c>
      <c r="CM481" s="21">
        <v>486</v>
      </c>
      <c r="CN481" s="21">
        <v>486</v>
      </c>
      <c r="CO481" s="21">
        <v>486</v>
      </c>
      <c r="CP481" s="21">
        <v>486</v>
      </c>
      <c r="CQ481" s="21">
        <v>486</v>
      </c>
      <c r="CR481" s="21">
        <v>486</v>
      </c>
      <c r="CS481" s="21"/>
      <c r="CT481" s="21"/>
      <c r="CU481" s="21">
        <v>486</v>
      </c>
      <c r="CV481" s="21">
        <v>486</v>
      </c>
      <c r="CW481" s="21"/>
      <c r="CX481" s="21">
        <v>486</v>
      </c>
      <c r="CY481" s="21">
        <v>486</v>
      </c>
    </row>
    <row r="482" spans="1:103" hidden="1" x14ac:dyDescent="0.25">
      <c r="A482" s="47" t="s">
        <v>10151</v>
      </c>
      <c r="B482" s="48">
        <v>487</v>
      </c>
      <c r="C482" s="48">
        <v>487</v>
      </c>
      <c r="D482" s="48">
        <v>487</v>
      </c>
      <c r="E482" s="48">
        <v>487</v>
      </c>
      <c r="F482" s="48">
        <v>487</v>
      </c>
      <c r="G482" s="48"/>
      <c r="H482" s="48"/>
      <c r="I482" s="48"/>
      <c r="J482" s="48"/>
      <c r="K482" s="48"/>
      <c r="L482" s="48"/>
      <c r="M482" s="48"/>
      <c r="N482" s="48"/>
      <c r="O482" s="48"/>
      <c r="P482" s="48"/>
      <c r="Q482" s="48"/>
      <c r="R482" s="48">
        <v>487</v>
      </c>
      <c r="S482" s="48">
        <v>487</v>
      </c>
      <c r="T482" s="48"/>
      <c r="U482" s="48"/>
      <c r="V482" s="48"/>
      <c r="W482" s="48">
        <v>487</v>
      </c>
      <c r="X482" s="48">
        <v>487</v>
      </c>
      <c r="Y482" s="48">
        <v>487</v>
      </c>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v>487</v>
      </c>
      <c r="AX482" s="48"/>
      <c r="AY482" s="48">
        <v>487</v>
      </c>
      <c r="AZ482" s="48">
        <v>487</v>
      </c>
      <c r="BA482" s="48">
        <v>487</v>
      </c>
      <c r="BB482" s="48"/>
      <c r="BC482" s="49">
        <v>487</v>
      </c>
      <c r="BD482" s="48">
        <v>487</v>
      </c>
      <c r="BE482" s="48">
        <v>487</v>
      </c>
      <c r="BF482" s="48">
        <v>487</v>
      </c>
      <c r="BG482" s="48">
        <v>487</v>
      </c>
      <c r="BH482" s="48">
        <v>487</v>
      </c>
      <c r="BI482" s="48">
        <v>487</v>
      </c>
      <c r="BJ482" s="48">
        <v>487</v>
      </c>
      <c r="BK482" s="48">
        <v>487</v>
      </c>
      <c r="BL482" s="48">
        <v>487</v>
      </c>
      <c r="BM482" s="48">
        <v>487</v>
      </c>
      <c r="BN482" s="48">
        <v>487</v>
      </c>
      <c r="BO482" s="48">
        <v>487</v>
      </c>
      <c r="BP482" s="48">
        <v>487</v>
      </c>
      <c r="BQ482" s="48">
        <v>487</v>
      </c>
      <c r="BR482" s="48">
        <v>487</v>
      </c>
      <c r="BS482" s="48">
        <v>487</v>
      </c>
      <c r="BT482" s="48">
        <v>487</v>
      </c>
      <c r="BU482" s="48">
        <v>487</v>
      </c>
      <c r="BV482" s="48">
        <v>487</v>
      </c>
      <c r="BW482" s="48">
        <v>487</v>
      </c>
      <c r="BX482" s="48">
        <v>487</v>
      </c>
      <c r="BY482" s="48">
        <v>487</v>
      </c>
      <c r="BZ482" s="48">
        <v>487</v>
      </c>
      <c r="CA482" s="48">
        <v>487</v>
      </c>
      <c r="CB482" s="48">
        <v>487</v>
      </c>
      <c r="CC482" s="48">
        <v>487</v>
      </c>
      <c r="CD482" s="48">
        <v>487</v>
      </c>
      <c r="CE482" s="48">
        <v>487</v>
      </c>
      <c r="CF482" s="48">
        <v>487</v>
      </c>
      <c r="CG482" s="48">
        <v>487</v>
      </c>
      <c r="CH482" s="48">
        <v>487</v>
      </c>
      <c r="CI482" s="48">
        <v>487</v>
      </c>
      <c r="CJ482" s="48">
        <v>487</v>
      </c>
      <c r="CK482" s="48">
        <v>487</v>
      </c>
      <c r="CL482" s="48"/>
      <c r="CM482" s="48">
        <v>487</v>
      </c>
      <c r="CN482" s="48">
        <v>487</v>
      </c>
      <c r="CO482" s="48">
        <v>487</v>
      </c>
      <c r="CP482" s="48">
        <v>487</v>
      </c>
      <c r="CQ482" s="48">
        <v>487</v>
      </c>
      <c r="CR482" s="48">
        <v>487</v>
      </c>
      <c r="CS482" s="48">
        <v>487</v>
      </c>
      <c r="CT482" s="48">
        <v>487</v>
      </c>
      <c r="CU482" s="48">
        <v>487</v>
      </c>
      <c r="CV482" s="48">
        <v>487</v>
      </c>
      <c r="CW482" s="48"/>
      <c r="CX482" s="48">
        <v>487</v>
      </c>
      <c r="CY482" s="48">
        <v>487</v>
      </c>
    </row>
    <row r="483" spans="1:103" hidden="1" x14ac:dyDescent="0.25">
      <c r="A483" s="5" t="s">
        <v>10150</v>
      </c>
      <c r="B483" s="21"/>
      <c r="C483" s="21">
        <v>488</v>
      </c>
      <c r="D483" s="21">
        <v>488</v>
      </c>
      <c r="E483" s="21">
        <v>488</v>
      </c>
      <c r="F483" s="21">
        <v>488</v>
      </c>
      <c r="G483" s="21"/>
      <c r="H483" s="21"/>
      <c r="I483" s="21"/>
      <c r="J483" s="21"/>
      <c r="K483" s="21"/>
      <c r="L483" s="21"/>
      <c r="M483" s="21"/>
      <c r="N483" s="21"/>
      <c r="O483" s="21"/>
      <c r="P483" s="21"/>
      <c r="Q483" s="21"/>
      <c r="R483" s="21">
        <v>488</v>
      </c>
      <c r="S483" s="21">
        <v>488</v>
      </c>
      <c r="T483" s="21"/>
      <c r="U483" s="21">
        <v>488</v>
      </c>
      <c r="V483" s="21">
        <v>488</v>
      </c>
      <c r="W483" s="21">
        <v>488</v>
      </c>
      <c r="X483" s="21">
        <v>488</v>
      </c>
      <c r="Y483" s="21">
        <v>488</v>
      </c>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v>488</v>
      </c>
      <c r="AX483" s="21"/>
      <c r="AY483" s="21">
        <v>488</v>
      </c>
      <c r="AZ483" s="21">
        <v>488</v>
      </c>
      <c r="BA483" s="21">
        <v>488</v>
      </c>
      <c r="BB483" s="21"/>
      <c r="BC483" s="46">
        <v>488</v>
      </c>
      <c r="BD483" s="21">
        <v>488</v>
      </c>
      <c r="BE483" s="21">
        <v>488</v>
      </c>
      <c r="BF483" s="21"/>
      <c r="BG483" s="21"/>
      <c r="BH483" s="21"/>
      <c r="BI483" s="21"/>
      <c r="BJ483" s="21"/>
      <c r="BK483" s="21">
        <v>488</v>
      </c>
      <c r="BL483" s="21">
        <v>488</v>
      </c>
      <c r="BM483" s="21">
        <v>488</v>
      </c>
      <c r="BN483" s="21">
        <v>488</v>
      </c>
      <c r="BO483" s="21"/>
      <c r="BP483" s="21">
        <v>488</v>
      </c>
      <c r="BQ483" s="21">
        <v>488</v>
      </c>
      <c r="BR483" s="21">
        <v>488</v>
      </c>
      <c r="BS483" s="21">
        <v>488</v>
      </c>
      <c r="BT483" s="21">
        <v>488</v>
      </c>
      <c r="BU483" s="21">
        <v>488</v>
      </c>
      <c r="BV483" s="21">
        <v>488</v>
      </c>
      <c r="BW483" s="21">
        <v>488</v>
      </c>
      <c r="BX483" s="21">
        <v>488</v>
      </c>
      <c r="BY483" s="21">
        <v>488</v>
      </c>
      <c r="BZ483" s="21">
        <v>488</v>
      </c>
      <c r="CA483" s="21">
        <v>488</v>
      </c>
      <c r="CB483" s="21"/>
      <c r="CC483" s="21"/>
      <c r="CD483" s="21"/>
      <c r="CE483" s="21">
        <v>488</v>
      </c>
      <c r="CF483" s="21"/>
      <c r="CG483" s="21">
        <v>488</v>
      </c>
      <c r="CH483" s="21">
        <v>488</v>
      </c>
      <c r="CI483" s="21">
        <v>488</v>
      </c>
      <c r="CJ483" s="21">
        <v>488</v>
      </c>
      <c r="CK483" s="21">
        <v>488</v>
      </c>
      <c r="CL483" s="21">
        <v>488</v>
      </c>
      <c r="CM483" s="21">
        <v>488</v>
      </c>
      <c r="CN483" s="21">
        <v>488</v>
      </c>
      <c r="CO483" s="21">
        <v>488</v>
      </c>
      <c r="CP483" s="21">
        <v>488</v>
      </c>
      <c r="CQ483" s="21">
        <v>488</v>
      </c>
      <c r="CR483" s="21">
        <v>488</v>
      </c>
      <c r="CS483" s="21"/>
      <c r="CT483" s="21"/>
      <c r="CU483" s="21">
        <v>488</v>
      </c>
      <c r="CV483" s="21">
        <v>488</v>
      </c>
      <c r="CW483" s="21"/>
      <c r="CX483" s="21">
        <v>488</v>
      </c>
      <c r="CY483" s="21">
        <v>488</v>
      </c>
    </row>
    <row r="484" spans="1:103" hidden="1" x14ac:dyDescent="0.25">
      <c r="A484" s="47" t="s">
        <v>10151</v>
      </c>
      <c r="B484" s="48">
        <v>489</v>
      </c>
      <c r="C484" s="48">
        <v>489</v>
      </c>
      <c r="D484" s="48">
        <v>489</v>
      </c>
      <c r="E484" s="48">
        <v>489</v>
      </c>
      <c r="F484" s="48">
        <v>489</v>
      </c>
      <c r="G484" s="48"/>
      <c r="H484" s="48"/>
      <c r="I484" s="48"/>
      <c r="J484" s="48"/>
      <c r="K484" s="48"/>
      <c r="L484" s="48"/>
      <c r="M484" s="48"/>
      <c r="N484" s="48"/>
      <c r="O484" s="48"/>
      <c r="P484" s="48"/>
      <c r="Q484" s="48"/>
      <c r="R484" s="48">
        <v>489</v>
      </c>
      <c r="S484" s="48">
        <v>489</v>
      </c>
      <c r="T484" s="48"/>
      <c r="U484" s="48">
        <v>489</v>
      </c>
      <c r="V484" s="48">
        <v>489</v>
      </c>
      <c r="W484" s="48">
        <v>489</v>
      </c>
      <c r="X484" s="48">
        <v>489</v>
      </c>
      <c r="Y484" s="48">
        <v>489</v>
      </c>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v>489</v>
      </c>
      <c r="AX484" s="48"/>
      <c r="AY484" s="48">
        <v>489</v>
      </c>
      <c r="AZ484" s="48">
        <v>489</v>
      </c>
      <c r="BA484" s="48">
        <v>489</v>
      </c>
      <c r="BB484" s="48"/>
      <c r="BC484" s="49">
        <v>489</v>
      </c>
      <c r="BD484" s="48">
        <v>489</v>
      </c>
      <c r="BE484" s="48">
        <v>489</v>
      </c>
      <c r="BF484" s="48">
        <v>489</v>
      </c>
      <c r="BG484" s="48">
        <v>489</v>
      </c>
      <c r="BH484" s="48">
        <v>489</v>
      </c>
      <c r="BI484" s="48">
        <v>489</v>
      </c>
      <c r="BJ484" s="48">
        <v>489</v>
      </c>
      <c r="BK484" s="48">
        <v>489</v>
      </c>
      <c r="BL484" s="48">
        <v>489</v>
      </c>
      <c r="BM484" s="48">
        <v>489</v>
      </c>
      <c r="BN484" s="48"/>
      <c r="BO484" s="48"/>
      <c r="BP484" s="48">
        <v>489</v>
      </c>
      <c r="BQ484" s="48">
        <v>489</v>
      </c>
      <c r="BR484" s="48">
        <v>489</v>
      </c>
      <c r="BS484" s="48">
        <v>489</v>
      </c>
      <c r="BT484" s="48">
        <v>489</v>
      </c>
      <c r="BU484" s="48">
        <v>489</v>
      </c>
      <c r="BV484" s="48">
        <v>489</v>
      </c>
      <c r="BW484" s="48">
        <v>489</v>
      </c>
      <c r="BX484" s="48">
        <v>489</v>
      </c>
      <c r="BY484" s="48">
        <v>489</v>
      </c>
      <c r="BZ484" s="48">
        <v>489</v>
      </c>
      <c r="CA484" s="48">
        <v>489</v>
      </c>
      <c r="CB484" s="48">
        <v>489</v>
      </c>
      <c r="CC484" s="48"/>
      <c r="CD484" s="48">
        <v>489</v>
      </c>
      <c r="CE484" s="48">
        <v>489</v>
      </c>
      <c r="CF484" s="48">
        <v>489</v>
      </c>
      <c r="CG484" s="48">
        <v>489</v>
      </c>
      <c r="CH484" s="48">
        <v>489</v>
      </c>
      <c r="CI484" s="48">
        <v>489</v>
      </c>
      <c r="CJ484" s="48">
        <v>489</v>
      </c>
      <c r="CK484" s="48">
        <v>489</v>
      </c>
      <c r="CL484" s="48">
        <v>489</v>
      </c>
      <c r="CM484" s="48">
        <v>489</v>
      </c>
      <c r="CN484" s="48">
        <v>489</v>
      </c>
      <c r="CO484" s="48">
        <v>489</v>
      </c>
      <c r="CP484" s="48">
        <v>489</v>
      </c>
      <c r="CQ484" s="48">
        <v>489</v>
      </c>
      <c r="CR484" s="48">
        <v>489</v>
      </c>
      <c r="CS484" s="48">
        <v>489</v>
      </c>
      <c r="CT484" s="48">
        <v>489</v>
      </c>
      <c r="CU484" s="48">
        <v>489</v>
      </c>
      <c r="CV484" s="48">
        <v>489</v>
      </c>
      <c r="CW484" s="48"/>
      <c r="CX484" s="48">
        <v>489</v>
      </c>
      <c r="CY484" s="48">
        <v>489</v>
      </c>
    </row>
    <row r="485" spans="1:103" hidden="1" x14ac:dyDescent="0.25">
      <c r="A485" s="47" t="s">
        <v>10151</v>
      </c>
      <c r="B485" s="48">
        <v>490</v>
      </c>
      <c r="C485" s="48">
        <v>490</v>
      </c>
      <c r="D485" s="48">
        <v>490</v>
      </c>
      <c r="E485" s="48">
        <v>490</v>
      </c>
      <c r="F485" s="48">
        <v>490</v>
      </c>
      <c r="G485" s="48"/>
      <c r="H485" s="48"/>
      <c r="I485" s="48"/>
      <c r="J485" s="48"/>
      <c r="K485" s="48"/>
      <c r="L485" s="48"/>
      <c r="M485" s="48"/>
      <c r="N485" s="48"/>
      <c r="O485" s="48"/>
      <c r="P485" s="48"/>
      <c r="Q485" s="48"/>
      <c r="R485" s="48">
        <v>490</v>
      </c>
      <c r="S485" s="48">
        <v>490</v>
      </c>
      <c r="T485" s="48"/>
      <c r="U485" s="48">
        <v>490</v>
      </c>
      <c r="V485" s="48">
        <v>490</v>
      </c>
      <c r="W485" s="48">
        <v>490</v>
      </c>
      <c r="X485" s="48">
        <v>490</v>
      </c>
      <c r="Y485" s="48">
        <v>490</v>
      </c>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v>490</v>
      </c>
      <c r="AX485" s="48"/>
      <c r="AY485" s="48">
        <v>490</v>
      </c>
      <c r="AZ485" s="48">
        <v>490</v>
      </c>
      <c r="BA485" s="48">
        <v>490</v>
      </c>
      <c r="BB485" s="48"/>
      <c r="BC485" s="49">
        <v>490</v>
      </c>
      <c r="BD485" s="48">
        <v>490</v>
      </c>
      <c r="BE485" s="48">
        <v>490</v>
      </c>
      <c r="BF485" s="48">
        <v>490</v>
      </c>
      <c r="BG485" s="48">
        <v>490</v>
      </c>
      <c r="BH485" s="48">
        <v>490</v>
      </c>
      <c r="BI485" s="48">
        <v>490</v>
      </c>
      <c r="BJ485" s="48">
        <v>490</v>
      </c>
      <c r="BK485" s="48">
        <v>490</v>
      </c>
      <c r="BL485" s="48">
        <v>490</v>
      </c>
      <c r="BM485" s="48">
        <v>490</v>
      </c>
      <c r="BN485" s="48">
        <v>490</v>
      </c>
      <c r="BO485" s="48"/>
      <c r="BP485" s="48">
        <v>490</v>
      </c>
      <c r="BQ485" s="48">
        <v>490</v>
      </c>
      <c r="BR485" s="48">
        <v>490</v>
      </c>
      <c r="BS485" s="48">
        <v>490</v>
      </c>
      <c r="BT485" s="48">
        <v>490</v>
      </c>
      <c r="BU485" s="48">
        <v>490</v>
      </c>
      <c r="BV485" s="48">
        <v>490</v>
      </c>
      <c r="BW485" s="48">
        <v>490</v>
      </c>
      <c r="BX485" s="48">
        <v>490</v>
      </c>
      <c r="BY485" s="48">
        <v>490</v>
      </c>
      <c r="BZ485" s="48">
        <v>490</v>
      </c>
      <c r="CA485" s="48">
        <v>490</v>
      </c>
      <c r="CB485" s="48">
        <v>490</v>
      </c>
      <c r="CC485" s="48"/>
      <c r="CD485" s="48">
        <v>490</v>
      </c>
      <c r="CE485" s="48">
        <v>490</v>
      </c>
      <c r="CF485" s="48">
        <v>490</v>
      </c>
      <c r="CG485" s="48">
        <v>490</v>
      </c>
      <c r="CH485" s="48">
        <v>490</v>
      </c>
      <c r="CI485" s="48">
        <v>490</v>
      </c>
      <c r="CJ485" s="48">
        <v>490</v>
      </c>
      <c r="CK485" s="48">
        <v>490</v>
      </c>
      <c r="CL485" s="48">
        <v>490</v>
      </c>
      <c r="CM485" s="48">
        <v>490</v>
      </c>
      <c r="CN485" s="48">
        <v>490</v>
      </c>
      <c r="CO485" s="48">
        <v>490</v>
      </c>
      <c r="CP485" s="48">
        <v>490</v>
      </c>
      <c r="CQ485" s="48">
        <v>490</v>
      </c>
      <c r="CR485" s="48">
        <v>490</v>
      </c>
      <c r="CS485" s="48">
        <v>490</v>
      </c>
      <c r="CT485" s="48">
        <v>490</v>
      </c>
      <c r="CU485" s="48">
        <v>490</v>
      </c>
      <c r="CV485" s="48">
        <v>490</v>
      </c>
      <c r="CW485" s="48"/>
      <c r="CX485" s="48">
        <v>490</v>
      </c>
      <c r="CY485" s="48">
        <v>490</v>
      </c>
    </row>
    <row r="486" spans="1:103" hidden="1" x14ac:dyDescent="0.25">
      <c r="A486" s="5" t="s">
        <v>10150</v>
      </c>
      <c r="B486" s="21"/>
      <c r="C486" s="21">
        <v>491</v>
      </c>
      <c r="D486" s="21">
        <v>491</v>
      </c>
      <c r="E486" s="21">
        <v>491</v>
      </c>
      <c r="F486" s="21">
        <v>491</v>
      </c>
      <c r="G486" s="21"/>
      <c r="H486" s="21"/>
      <c r="I486" s="21"/>
      <c r="J486" s="21"/>
      <c r="K486" s="21"/>
      <c r="L486" s="21"/>
      <c r="M486" s="21"/>
      <c r="N486" s="21"/>
      <c r="O486" s="21"/>
      <c r="P486" s="21"/>
      <c r="Q486" s="21"/>
      <c r="R486" s="21">
        <v>491</v>
      </c>
      <c r="S486" s="21">
        <v>491</v>
      </c>
      <c r="T486" s="21"/>
      <c r="U486" s="21">
        <v>491</v>
      </c>
      <c r="V486" s="21"/>
      <c r="W486" s="21"/>
      <c r="X486" s="21">
        <v>491</v>
      </c>
      <c r="Y486" s="21">
        <v>491</v>
      </c>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v>491</v>
      </c>
      <c r="AX486" s="21"/>
      <c r="AY486" s="21">
        <v>491</v>
      </c>
      <c r="AZ486" s="21">
        <v>491</v>
      </c>
      <c r="BA486" s="21">
        <v>491</v>
      </c>
      <c r="BB486" s="21"/>
      <c r="BC486" s="46">
        <v>491</v>
      </c>
      <c r="BD486" s="21">
        <v>491</v>
      </c>
      <c r="BE486" s="21">
        <v>491</v>
      </c>
      <c r="BF486" s="21">
        <v>491</v>
      </c>
      <c r="BG486" s="21">
        <v>491</v>
      </c>
      <c r="BH486" s="21">
        <v>491</v>
      </c>
      <c r="BI486" s="21">
        <v>491</v>
      </c>
      <c r="BJ486" s="21">
        <v>491</v>
      </c>
      <c r="BK486" s="21">
        <v>491</v>
      </c>
      <c r="BL486" s="21">
        <v>491</v>
      </c>
      <c r="BM486" s="21"/>
      <c r="BN486" s="21"/>
      <c r="BO486" s="21">
        <v>491</v>
      </c>
      <c r="BP486" s="21">
        <v>491</v>
      </c>
      <c r="BQ486" s="21">
        <v>491</v>
      </c>
      <c r="BR486" s="21">
        <v>491</v>
      </c>
      <c r="BS486" s="21">
        <v>491</v>
      </c>
      <c r="BT486" s="21">
        <v>491</v>
      </c>
      <c r="BU486" s="21">
        <v>491</v>
      </c>
      <c r="BV486" s="21">
        <v>491</v>
      </c>
      <c r="BW486" s="21">
        <v>491</v>
      </c>
      <c r="BX486" s="21">
        <v>491</v>
      </c>
      <c r="BY486" s="21">
        <v>491</v>
      </c>
      <c r="BZ486" s="21">
        <v>491</v>
      </c>
      <c r="CA486" s="21">
        <v>491</v>
      </c>
      <c r="CB486" s="21">
        <v>491</v>
      </c>
      <c r="CC486" s="21"/>
      <c r="CD486" s="21"/>
      <c r="CE486" s="21">
        <v>491</v>
      </c>
      <c r="CF486" s="21">
        <v>491</v>
      </c>
      <c r="CG486" s="21">
        <v>491</v>
      </c>
      <c r="CH486" s="21">
        <v>491</v>
      </c>
      <c r="CI486" s="21">
        <v>491</v>
      </c>
      <c r="CJ486" s="21">
        <v>491</v>
      </c>
      <c r="CK486" s="21">
        <v>491</v>
      </c>
      <c r="CL486" s="21">
        <v>491</v>
      </c>
      <c r="CM486" s="21">
        <v>491</v>
      </c>
      <c r="CN486" s="21">
        <v>491</v>
      </c>
      <c r="CO486" s="21">
        <v>491</v>
      </c>
      <c r="CP486" s="21">
        <v>491</v>
      </c>
      <c r="CQ486" s="21">
        <v>491</v>
      </c>
      <c r="CR486" s="21">
        <v>491</v>
      </c>
      <c r="CS486" s="21">
        <v>491</v>
      </c>
      <c r="CT486" s="21">
        <v>491</v>
      </c>
      <c r="CU486" s="21">
        <v>491</v>
      </c>
      <c r="CV486" s="21">
        <v>491</v>
      </c>
      <c r="CW486" s="21"/>
      <c r="CX486" s="21">
        <v>491</v>
      </c>
      <c r="CY486" s="21">
        <v>491</v>
      </c>
    </row>
    <row r="487" spans="1:103" hidden="1" x14ac:dyDescent="0.25">
      <c r="A487" s="47" t="s">
        <v>10151</v>
      </c>
      <c r="B487" s="48">
        <v>492</v>
      </c>
      <c r="C487" s="48">
        <v>492</v>
      </c>
      <c r="D487" s="48">
        <v>492</v>
      </c>
      <c r="E487" s="48">
        <v>492</v>
      </c>
      <c r="F487" s="48">
        <v>492</v>
      </c>
      <c r="G487" s="48"/>
      <c r="H487" s="48"/>
      <c r="I487" s="48"/>
      <c r="J487" s="48"/>
      <c r="K487" s="48"/>
      <c r="L487" s="48"/>
      <c r="M487" s="48"/>
      <c r="N487" s="48"/>
      <c r="O487" s="48"/>
      <c r="P487" s="48"/>
      <c r="Q487" s="48"/>
      <c r="R487" s="48">
        <v>492</v>
      </c>
      <c r="S487" s="48">
        <v>492</v>
      </c>
      <c r="T487" s="48"/>
      <c r="U487" s="48"/>
      <c r="V487" s="48">
        <v>492</v>
      </c>
      <c r="W487" s="48">
        <v>492</v>
      </c>
      <c r="X487" s="48">
        <v>492</v>
      </c>
      <c r="Y487" s="48">
        <v>492</v>
      </c>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v>492</v>
      </c>
      <c r="AX487" s="48"/>
      <c r="AY487" s="48">
        <v>492</v>
      </c>
      <c r="AZ487" s="48">
        <v>492</v>
      </c>
      <c r="BA487" s="48">
        <v>492</v>
      </c>
      <c r="BB487" s="48"/>
      <c r="BC487" s="49">
        <v>492</v>
      </c>
      <c r="BD487" s="48">
        <v>492</v>
      </c>
      <c r="BE487" s="48">
        <v>492</v>
      </c>
      <c r="BF487" s="48">
        <v>492</v>
      </c>
      <c r="BG487" s="48">
        <v>492</v>
      </c>
      <c r="BH487" s="48">
        <v>492</v>
      </c>
      <c r="BI487" s="48">
        <v>492</v>
      </c>
      <c r="BJ487" s="48">
        <v>492</v>
      </c>
      <c r="BK487" s="48">
        <v>492</v>
      </c>
      <c r="BL487" s="48">
        <v>492</v>
      </c>
      <c r="BM487" s="48">
        <v>492</v>
      </c>
      <c r="BN487" s="48"/>
      <c r="BO487" s="48">
        <v>492</v>
      </c>
      <c r="BP487" s="48">
        <v>492</v>
      </c>
      <c r="BQ487" s="48">
        <v>492</v>
      </c>
      <c r="BR487" s="48">
        <v>492</v>
      </c>
      <c r="BS487" s="48">
        <v>492</v>
      </c>
      <c r="BT487" s="48">
        <v>492</v>
      </c>
      <c r="BU487" s="48">
        <v>492</v>
      </c>
      <c r="BV487" s="48">
        <v>492</v>
      </c>
      <c r="BW487" s="48">
        <v>492</v>
      </c>
      <c r="BX487" s="48">
        <v>492</v>
      </c>
      <c r="BY487" s="48">
        <v>492</v>
      </c>
      <c r="BZ487" s="48">
        <v>492</v>
      </c>
      <c r="CA487" s="48">
        <v>492</v>
      </c>
      <c r="CB487" s="48"/>
      <c r="CC487" s="48"/>
      <c r="CD487" s="48"/>
      <c r="CE487" s="48">
        <v>492</v>
      </c>
      <c r="CF487" s="48"/>
      <c r="CG487" s="48">
        <v>492</v>
      </c>
      <c r="CH487" s="48">
        <v>492</v>
      </c>
      <c r="CI487" s="48">
        <v>492</v>
      </c>
      <c r="CJ487" s="48">
        <v>492</v>
      </c>
      <c r="CK487" s="48">
        <v>492</v>
      </c>
      <c r="CL487" s="48"/>
      <c r="CM487" s="48">
        <v>492</v>
      </c>
      <c r="CN487" s="48">
        <v>492</v>
      </c>
      <c r="CO487" s="48">
        <v>492</v>
      </c>
      <c r="CP487" s="48">
        <v>492</v>
      </c>
      <c r="CQ487" s="48">
        <v>492</v>
      </c>
      <c r="CR487" s="48">
        <v>492</v>
      </c>
      <c r="CS487" s="48">
        <v>492</v>
      </c>
      <c r="CT487" s="48">
        <v>492</v>
      </c>
      <c r="CU487" s="48"/>
      <c r="CV487" s="48">
        <v>492</v>
      </c>
      <c r="CW487" s="48"/>
      <c r="CX487" s="48">
        <v>492</v>
      </c>
      <c r="CY487" s="48">
        <v>492</v>
      </c>
    </row>
    <row r="488" spans="1:103" hidden="1" x14ac:dyDescent="0.25">
      <c r="A488" s="47" t="s">
        <v>10151</v>
      </c>
      <c r="B488" s="48">
        <v>493</v>
      </c>
      <c r="C488" s="48">
        <v>493</v>
      </c>
      <c r="D488" s="48">
        <v>493</v>
      </c>
      <c r="E488" s="48">
        <v>493</v>
      </c>
      <c r="F488" s="48">
        <v>493</v>
      </c>
      <c r="G488" s="48"/>
      <c r="H488" s="48"/>
      <c r="I488" s="48"/>
      <c r="J488" s="48"/>
      <c r="K488" s="48"/>
      <c r="L488" s="48"/>
      <c r="M488" s="48"/>
      <c r="N488" s="48"/>
      <c r="O488" s="48"/>
      <c r="P488" s="48"/>
      <c r="Q488" s="48"/>
      <c r="R488" s="48">
        <v>493</v>
      </c>
      <c r="S488" s="48">
        <v>493</v>
      </c>
      <c r="T488" s="48"/>
      <c r="U488" s="48">
        <v>493</v>
      </c>
      <c r="V488" s="48">
        <v>493</v>
      </c>
      <c r="W488" s="48">
        <v>493</v>
      </c>
      <c r="X488" s="48">
        <v>493</v>
      </c>
      <c r="Y488" s="48">
        <v>493</v>
      </c>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v>493</v>
      </c>
      <c r="AX488" s="48"/>
      <c r="AY488" s="48">
        <v>493</v>
      </c>
      <c r="AZ488" s="48">
        <v>493</v>
      </c>
      <c r="BA488" s="48">
        <v>493</v>
      </c>
      <c r="BB488" s="48"/>
      <c r="BC488" s="49">
        <v>493</v>
      </c>
      <c r="BD488" s="48">
        <v>493</v>
      </c>
      <c r="BE488" s="48">
        <v>493</v>
      </c>
      <c r="BF488" s="48">
        <v>493</v>
      </c>
      <c r="BG488" s="48">
        <v>493</v>
      </c>
      <c r="BH488" s="48">
        <v>493</v>
      </c>
      <c r="BI488" s="48">
        <v>493</v>
      </c>
      <c r="BJ488" s="48">
        <v>493</v>
      </c>
      <c r="BK488" s="48">
        <v>493</v>
      </c>
      <c r="BL488" s="48">
        <v>493</v>
      </c>
      <c r="BM488" s="48">
        <v>493</v>
      </c>
      <c r="BN488" s="48">
        <v>493</v>
      </c>
      <c r="BO488" s="48"/>
      <c r="BP488" s="48">
        <v>493</v>
      </c>
      <c r="BQ488" s="48">
        <v>493</v>
      </c>
      <c r="BR488" s="48">
        <v>493</v>
      </c>
      <c r="BS488" s="48">
        <v>493</v>
      </c>
      <c r="BT488" s="48">
        <v>493</v>
      </c>
      <c r="BU488" s="48">
        <v>493</v>
      </c>
      <c r="BV488" s="48">
        <v>493</v>
      </c>
      <c r="BW488" s="48">
        <v>493</v>
      </c>
      <c r="BX488" s="48">
        <v>493</v>
      </c>
      <c r="BY488" s="48">
        <v>493</v>
      </c>
      <c r="BZ488" s="48">
        <v>493</v>
      </c>
      <c r="CA488" s="48">
        <v>493</v>
      </c>
      <c r="CB488" s="48">
        <v>493</v>
      </c>
      <c r="CC488" s="48">
        <v>493</v>
      </c>
      <c r="CD488" s="48">
        <v>493</v>
      </c>
      <c r="CE488" s="48">
        <v>493</v>
      </c>
      <c r="CF488" s="48">
        <v>493</v>
      </c>
      <c r="CG488" s="48">
        <v>493</v>
      </c>
      <c r="CH488" s="48">
        <v>493</v>
      </c>
      <c r="CI488" s="48">
        <v>493</v>
      </c>
      <c r="CJ488" s="48">
        <v>493</v>
      </c>
      <c r="CK488" s="48">
        <v>493</v>
      </c>
      <c r="CL488" s="48">
        <v>493</v>
      </c>
      <c r="CM488" s="48">
        <v>493</v>
      </c>
      <c r="CN488" s="48">
        <v>493</v>
      </c>
      <c r="CO488" s="48">
        <v>493</v>
      </c>
      <c r="CP488" s="48">
        <v>493</v>
      </c>
      <c r="CQ488" s="48">
        <v>493</v>
      </c>
      <c r="CR488" s="48">
        <v>493</v>
      </c>
      <c r="CS488" s="48">
        <v>493</v>
      </c>
      <c r="CT488" s="48">
        <v>493</v>
      </c>
      <c r="CU488" s="48">
        <v>493</v>
      </c>
      <c r="CV488" s="48">
        <v>493</v>
      </c>
      <c r="CW488" s="48"/>
      <c r="CX488" s="48">
        <v>493</v>
      </c>
      <c r="CY488" s="48">
        <v>493</v>
      </c>
    </row>
    <row r="489" spans="1:103" hidden="1" x14ac:dyDescent="0.25">
      <c r="A489" s="47" t="s">
        <v>10151</v>
      </c>
      <c r="B489" s="48">
        <v>494</v>
      </c>
      <c r="C489" s="48"/>
      <c r="D489" s="48">
        <v>494</v>
      </c>
      <c r="E489" s="48">
        <v>494</v>
      </c>
      <c r="F489" s="48">
        <v>494</v>
      </c>
      <c r="G489" s="48"/>
      <c r="H489" s="48"/>
      <c r="I489" s="48"/>
      <c r="J489" s="48"/>
      <c r="K489" s="48"/>
      <c r="L489" s="48"/>
      <c r="M489" s="48"/>
      <c r="N489" s="48"/>
      <c r="O489" s="48"/>
      <c r="P489" s="48"/>
      <c r="Q489" s="48"/>
      <c r="R489" s="48">
        <v>494</v>
      </c>
      <c r="S489" s="48">
        <v>494</v>
      </c>
      <c r="T489" s="48"/>
      <c r="U489" s="48">
        <v>494</v>
      </c>
      <c r="V489" s="48">
        <v>494</v>
      </c>
      <c r="W489" s="48">
        <v>494</v>
      </c>
      <c r="X489" s="48">
        <v>494</v>
      </c>
      <c r="Y489" s="48">
        <v>494</v>
      </c>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v>494</v>
      </c>
      <c r="AX489" s="48">
        <v>494</v>
      </c>
      <c r="AY489" s="48">
        <v>494</v>
      </c>
      <c r="AZ489" s="48">
        <v>494</v>
      </c>
      <c r="BA489" s="48"/>
      <c r="BB489" s="48"/>
      <c r="BC489" s="49">
        <v>494</v>
      </c>
      <c r="BD489" s="48">
        <v>494</v>
      </c>
      <c r="BE489" s="48">
        <v>494</v>
      </c>
      <c r="BF489" s="48">
        <v>494</v>
      </c>
      <c r="BG489" s="48">
        <v>494</v>
      </c>
      <c r="BH489" s="48">
        <v>494</v>
      </c>
      <c r="BI489" s="48">
        <v>494</v>
      </c>
      <c r="BJ489" s="48">
        <v>494</v>
      </c>
      <c r="BK489" s="48">
        <v>494</v>
      </c>
      <c r="BL489" s="48">
        <v>494</v>
      </c>
      <c r="BM489" s="48">
        <v>494</v>
      </c>
      <c r="BN489" s="48">
        <v>494</v>
      </c>
      <c r="BO489" s="48"/>
      <c r="BP489" s="48">
        <v>494</v>
      </c>
      <c r="BQ489" s="48">
        <v>494</v>
      </c>
      <c r="BR489" s="48">
        <v>494</v>
      </c>
      <c r="BS489" s="48">
        <v>494</v>
      </c>
      <c r="BT489" s="48">
        <v>494</v>
      </c>
      <c r="BU489" s="48">
        <v>494</v>
      </c>
      <c r="BV489" s="48">
        <v>494</v>
      </c>
      <c r="BW489" s="48">
        <v>494</v>
      </c>
      <c r="BX489" s="48">
        <v>494</v>
      </c>
      <c r="BY489" s="48">
        <v>494</v>
      </c>
      <c r="BZ489" s="48">
        <v>494</v>
      </c>
      <c r="CA489" s="48">
        <v>494</v>
      </c>
      <c r="CB489" s="48">
        <v>494</v>
      </c>
      <c r="CC489" s="48"/>
      <c r="CD489" s="48">
        <v>494</v>
      </c>
      <c r="CE489" s="48">
        <v>494</v>
      </c>
      <c r="CF489" s="48">
        <v>494</v>
      </c>
      <c r="CG489" s="48">
        <v>494</v>
      </c>
      <c r="CH489" s="48">
        <v>494</v>
      </c>
      <c r="CI489" s="48">
        <v>494</v>
      </c>
      <c r="CJ489" s="48">
        <v>494</v>
      </c>
      <c r="CK489" s="48">
        <v>494</v>
      </c>
      <c r="CL489" s="48">
        <v>494</v>
      </c>
      <c r="CM489" s="48"/>
      <c r="CN489" s="48"/>
      <c r="CO489" s="48">
        <v>494</v>
      </c>
      <c r="CP489" s="48">
        <v>494</v>
      </c>
      <c r="CQ489" s="48">
        <v>494</v>
      </c>
      <c r="CR489" s="48">
        <v>494</v>
      </c>
      <c r="CS489" s="48">
        <v>494</v>
      </c>
      <c r="CT489" s="48">
        <v>494</v>
      </c>
      <c r="CU489" s="48">
        <v>494</v>
      </c>
      <c r="CV489" s="48">
        <v>494</v>
      </c>
      <c r="CW489" s="48"/>
      <c r="CX489" s="48">
        <v>494</v>
      </c>
      <c r="CY489" s="48">
        <v>494</v>
      </c>
    </row>
    <row r="490" spans="1:103" hidden="1" x14ac:dyDescent="0.25">
      <c r="A490" s="5" t="s">
        <v>10150</v>
      </c>
      <c r="B490" s="21"/>
      <c r="C490" s="21">
        <v>495</v>
      </c>
      <c r="D490" s="21">
        <v>495</v>
      </c>
      <c r="E490" s="21">
        <v>495</v>
      </c>
      <c r="F490" s="21">
        <v>495</v>
      </c>
      <c r="G490" s="21"/>
      <c r="H490" s="21"/>
      <c r="I490" s="21"/>
      <c r="J490" s="21"/>
      <c r="K490" s="21"/>
      <c r="L490" s="21"/>
      <c r="M490" s="21"/>
      <c r="N490" s="21"/>
      <c r="O490" s="21"/>
      <c r="P490" s="21"/>
      <c r="Q490" s="21"/>
      <c r="R490" s="21">
        <v>495</v>
      </c>
      <c r="S490" s="21">
        <v>495</v>
      </c>
      <c r="T490" s="21"/>
      <c r="U490" s="21">
        <v>495</v>
      </c>
      <c r="V490" s="21">
        <v>495</v>
      </c>
      <c r="W490" s="21">
        <v>495</v>
      </c>
      <c r="X490" s="21">
        <v>495</v>
      </c>
      <c r="Y490" s="21">
        <v>495</v>
      </c>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v>495</v>
      </c>
      <c r="AX490" s="21"/>
      <c r="AY490" s="21">
        <v>495</v>
      </c>
      <c r="AZ490" s="21">
        <v>495</v>
      </c>
      <c r="BA490" s="21">
        <v>495</v>
      </c>
      <c r="BB490" s="21"/>
      <c r="BC490" s="46">
        <v>495</v>
      </c>
      <c r="BD490" s="21">
        <v>495</v>
      </c>
      <c r="BE490" s="21">
        <v>495</v>
      </c>
      <c r="BF490" s="21">
        <v>495</v>
      </c>
      <c r="BG490" s="21">
        <v>495</v>
      </c>
      <c r="BH490" s="21">
        <v>495</v>
      </c>
      <c r="BI490" s="21">
        <v>495</v>
      </c>
      <c r="BJ490" s="21">
        <v>495</v>
      </c>
      <c r="BK490" s="21">
        <v>495</v>
      </c>
      <c r="BL490" s="21">
        <v>495</v>
      </c>
      <c r="BM490" s="21">
        <v>495</v>
      </c>
      <c r="BN490" s="21">
        <v>495</v>
      </c>
      <c r="BO490" s="21"/>
      <c r="BP490" s="21">
        <v>495</v>
      </c>
      <c r="BQ490" s="21">
        <v>495</v>
      </c>
      <c r="BR490" s="21">
        <v>495</v>
      </c>
      <c r="BS490" s="21">
        <v>495</v>
      </c>
      <c r="BT490" s="21">
        <v>495</v>
      </c>
      <c r="BU490" s="21">
        <v>495</v>
      </c>
      <c r="BV490" s="21">
        <v>495</v>
      </c>
      <c r="BW490" s="21">
        <v>495</v>
      </c>
      <c r="BX490" s="21">
        <v>495</v>
      </c>
      <c r="BY490" s="21">
        <v>495</v>
      </c>
      <c r="BZ490" s="21">
        <v>495</v>
      </c>
      <c r="CA490" s="21">
        <v>495</v>
      </c>
      <c r="CB490" s="21">
        <v>495</v>
      </c>
      <c r="CC490" s="21"/>
      <c r="CD490" s="21">
        <v>495</v>
      </c>
      <c r="CE490" s="21">
        <v>495</v>
      </c>
      <c r="CF490" s="21">
        <v>495</v>
      </c>
      <c r="CG490" s="21">
        <v>495</v>
      </c>
      <c r="CH490" s="21">
        <v>495</v>
      </c>
      <c r="CI490" s="21">
        <v>495</v>
      </c>
      <c r="CJ490" s="21">
        <v>495</v>
      </c>
      <c r="CK490" s="21">
        <v>495</v>
      </c>
      <c r="CL490" s="21">
        <v>495</v>
      </c>
      <c r="CM490" s="21">
        <v>495</v>
      </c>
      <c r="CN490" s="21">
        <v>495</v>
      </c>
      <c r="CO490" s="21">
        <v>495</v>
      </c>
      <c r="CP490" s="21">
        <v>495</v>
      </c>
      <c r="CQ490" s="21">
        <v>495</v>
      </c>
      <c r="CR490" s="21">
        <v>495</v>
      </c>
      <c r="CS490" s="21">
        <v>495</v>
      </c>
      <c r="CT490" s="21">
        <v>495</v>
      </c>
      <c r="CU490" s="21">
        <v>495</v>
      </c>
      <c r="CV490" s="21">
        <v>495</v>
      </c>
      <c r="CW490" s="21"/>
      <c r="CX490" s="21">
        <v>495</v>
      </c>
      <c r="CY490" s="21">
        <v>495</v>
      </c>
    </row>
    <row r="491" spans="1:103" hidden="1" x14ac:dyDescent="0.25">
      <c r="A491" s="47" t="s">
        <v>10151</v>
      </c>
      <c r="B491" s="48">
        <v>496</v>
      </c>
      <c r="C491" s="48">
        <v>496</v>
      </c>
      <c r="D491" s="48">
        <v>496</v>
      </c>
      <c r="E491" s="48">
        <v>496</v>
      </c>
      <c r="F491" s="48">
        <v>496</v>
      </c>
      <c r="G491" s="48"/>
      <c r="H491" s="48"/>
      <c r="I491" s="48"/>
      <c r="J491" s="48"/>
      <c r="K491" s="48"/>
      <c r="L491" s="48"/>
      <c r="M491" s="48"/>
      <c r="N491" s="48"/>
      <c r="O491" s="48"/>
      <c r="P491" s="48"/>
      <c r="Q491" s="48"/>
      <c r="R491" s="48">
        <v>496</v>
      </c>
      <c r="S491" s="48">
        <v>496</v>
      </c>
      <c r="T491" s="48"/>
      <c r="U491" s="48">
        <v>496</v>
      </c>
      <c r="V491" s="48">
        <v>496</v>
      </c>
      <c r="W491" s="48">
        <v>496</v>
      </c>
      <c r="X491" s="48">
        <v>496</v>
      </c>
      <c r="Y491" s="48">
        <v>496</v>
      </c>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v>496</v>
      </c>
      <c r="AX491" s="48">
        <v>496</v>
      </c>
      <c r="AY491" s="48">
        <v>496</v>
      </c>
      <c r="AZ491" s="48">
        <v>496</v>
      </c>
      <c r="BA491" s="48">
        <v>496</v>
      </c>
      <c r="BB491" s="48"/>
      <c r="BC491" s="49">
        <v>496</v>
      </c>
      <c r="BD491" s="48">
        <v>496</v>
      </c>
      <c r="BE491" s="48">
        <v>496</v>
      </c>
      <c r="BF491" s="48">
        <v>496</v>
      </c>
      <c r="BG491" s="48">
        <v>496</v>
      </c>
      <c r="BH491" s="48">
        <v>496</v>
      </c>
      <c r="BI491" s="48">
        <v>496</v>
      </c>
      <c r="BJ491" s="48">
        <v>496</v>
      </c>
      <c r="BK491" s="48">
        <v>496</v>
      </c>
      <c r="BL491" s="48">
        <v>496</v>
      </c>
      <c r="BM491" s="48">
        <v>496</v>
      </c>
      <c r="BN491" s="48">
        <v>496</v>
      </c>
      <c r="BO491" s="48">
        <v>496</v>
      </c>
      <c r="BP491" s="48">
        <v>496</v>
      </c>
      <c r="BQ491" s="48">
        <v>496</v>
      </c>
      <c r="BR491" s="48">
        <v>496</v>
      </c>
      <c r="BS491" s="48">
        <v>496</v>
      </c>
      <c r="BT491" s="48">
        <v>496</v>
      </c>
      <c r="BU491" s="48">
        <v>496</v>
      </c>
      <c r="BV491" s="48">
        <v>496</v>
      </c>
      <c r="BW491" s="48">
        <v>496</v>
      </c>
      <c r="BX491" s="48">
        <v>496</v>
      </c>
      <c r="BY491" s="48">
        <v>496</v>
      </c>
      <c r="BZ491" s="48">
        <v>496</v>
      </c>
      <c r="CA491" s="48">
        <v>496</v>
      </c>
      <c r="CB491" s="48">
        <v>496</v>
      </c>
      <c r="CC491" s="48">
        <v>496</v>
      </c>
      <c r="CD491" s="48">
        <v>496</v>
      </c>
      <c r="CE491" s="48">
        <v>496</v>
      </c>
      <c r="CF491" s="48">
        <v>496</v>
      </c>
      <c r="CG491" s="48">
        <v>496</v>
      </c>
      <c r="CH491" s="48">
        <v>496</v>
      </c>
      <c r="CI491" s="48">
        <v>496</v>
      </c>
      <c r="CJ491" s="48">
        <v>496</v>
      </c>
      <c r="CK491" s="48">
        <v>496</v>
      </c>
      <c r="CL491" s="48">
        <v>496</v>
      </c>
      <c r="CM491" s="48">
        <v>496</v>
      </c>
      <c r="CN491" s="48">
        <v>496</v>
      </c>
      <c r="CO491" s="48">
        <v>496</v>
      </c>
      <c r="CP491" s="48">
        <v>496</v>
      </c>
      <c r="CQ491" s="48">
        <v>496</v>
      </c>
      <c r="CR491" s="48">
        <v>496</v>
      </c>
      <c r="CS491" s="48">
        <v>496</v>
      </c>
      <c r="CT491" s="48">
        <v>496</v>
      </c>
      <c r="CU491" s="48">
        <v>496</v>
      </c>
      <c r="CV491" s="48">
        <v>496</v>
      </c>
      <c r="CW491" s="48"/>
      <c r="CX491" s="48">
        <v>496</v>
      </c>
      <c r="CY491" s="48">
        <v>496</v>
      </c>
    </row>
    <row r="492" spans="1:103" hidden="1" x14ac:dyDescent="0.25">
      <c r="A492" s="47" t="s">
        <v>10151</v>
      </c>
      <c r="B492" s="48">
        <v>497</v>
      </c>
      <c r="C492" s="48">
        <v>497</v>
      </c>
      <c r="D492" s="48">
        <v>497</v>
      </c>
      <c r="E492" s="48">
        <v>497</v>
      </c>
      <c r="F492" s="48">
        <v>497</v>
      </c>
      <c r="G492" s="48"/>
      <c r="H492" s="48"/>
      <c r="I492" s="48"/>
      <c r="J492" s="48"/>
      <c r="K492" s="48"/>
      <c r="L492" s="48"/>
      <c r="M492" s="48"/>
      <c r="N492" s="48"/>
      <c r="O492" s="48"/>
      <c r="P492" s="48"/>
      <c r="Q492" s="48"/>
      <c r="R492" s="48">
        <v>497</v>
      </c>
      <c r="S492" s="48">
        <v>497</v>
      </c>
      <c r="T492" s="48"/>
      <c r="U492" s="48">
        <v>497</v>
      </c>
      <c r="V492" s="48">
        <v>497</v>
      </c>
      <c r="W492" s="48">
        <v>497</v>
      </c>
      <c r="X492" s="48">
        <v>497</v>
      </c>
      <c r="Y492" s="48">
        <v>497</v>
      </c>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v>497</v>
      </c>
      <c r="AX492" s="48"/>
      <c r="AY492" s="48">
        <v>497</v>
      </c>
      <c r="AZ492" s="48">
        <v>497</v>
      </c>
      <c r="BA492" s="48">
        <v>497</v>
      </c>
      <c r="BB492" s="48"/>
      <c r="BC492" s="49">
        <v>497</v>
      </c>
      <c r="BD492" s="48">
        <v>497</v>
      </c>
      <c r="BE492" s="48">
        <v>497</v>
      </c>
      <c r="BF492" s="48">
        <v>497</v>
      </c>
      <c r="BG492" s="48">
        <v>497</v>
      </c>
      <c r="BH492" s="48">
        <v>497</v>
      </c>
      <c r="BI492" s="48">
        <v>497</v>
      </c>
      <c r="BJ492" s="48">
        <v>497</v>
      </c>
      <c r="BK492" s="48">
        <v>497</v>
      </c>
      <c r="BL492" s="48">
        <v>497</v>
      </c>
      <c r="BM492" s="48">
        <v>497</v>
      </c>
      <c r="BN492" s="48">
        <v>497</v>
      </c>
      <c r="BO492" s="48">
        <v>497</v>
      </c>
      <c r="BP492" s="48">
        <v>497</v>
      </c>
      <c r="BQ492" s="48">
        <v>497</v>
      </c>
      <c r="BR492" s="48"/>
      <c r="BS492" s="48">
        <v>497</v>
      </c>
      <c r="BT492" s="48">
        <v>497</v>
      </c>
      <c r="BU492" s="48">
        <v>497</v>
      </c>
      <c r="BV492" s="48">
        <v>497</v>
      </c>
      <c r="BW492" s="48">
        <v>497</v>
      </c>
      <c r="BX492" s="48">
        <v>497</v>
      </c>
      <c r="BY492" s="48">
        <v>497</v>
      </c>
      <c r="BZ492" s="48">
        <v>497</v>
      </c>
      <c r="CA492" s="48">
        <v>497</v>
      </c>
      <c r="CB492" s="48">
        <v>497</v>
      </c>
      <c r="CC492" s="48"/>
      <c r="CD492" s="48">
        <v>497</v>
      </c>
      <c r="CE492" s="48">
        <v>497</v>
      </c>
      <c r="CF492" s="48">
        <v>497</v>
      </c>
      <c r="CG492" s="48">
        <v>497</v>
      </c>
      <c r="CH492" s="48">
        <v>497</v>
      </c>
      <c r="CI492" s="48">
        <v>497</v>
      </c>
      <c r="CJ492" s="48">
        <v>497</v>
      </c>
      <c r="CK492" s="48">
        <v>497</v>
      </c>
      <c r="CL492" s="48">
        <v>497</v>
      </c>
      <c r="CM492" s="48">
        <v>497</v>
      </c>
      <c r="CN492" s="48">
        <v>497</v>
      </c>
      <c r="CO492" s="48">
        <v>497</v>
      </c>
      <c r="CP492" s="48">
        <v>497</v>
      </c>
      <c r="CQ492" s="48">
        <v>497</v>
      </c>
      <c r="CR492" s="48">
        <v>497</v>
      </c>
      <c r="CS492" s="48">
        <v>497</v>
      </c>
      <c r="CT492" s="48">
        <v>497</v>
      </c>
      <c r="CU492" s="48">
        <v>497</v>
      </c>
      <c r="CV492" s="48">
        <v>497</v>
      </c>
      <c r="CW492" s="48"/>
      <c r="CX492" s="48">
        <v>497</v>
      </c>
      <c r="CY492" s="48">
        <v>497</v>
      </c>
    </row>
    <row r="493" spans="1:103" hidden="1" x14ac:dyDescent="0.25">
      <c r="A493" s="47" t="s">
        <v>10151</v>
      </c>
      <c r="B493" s="48">
        <v>498</v>
      </c>
      <c r="C493" s="48"/>
      <c r="D493" s="48">
        <v>498</v>
      </c>
      <c r="E493" s="48">
        <v>498</v>
      </c>
      <c r="F493" s="48">
        <v>498</v>
      </c>
      <c r="G493" s="48"/>
      <c r="H493" s="48"/>
      <c r="I493" s="48"/>
      <c r="J493" s="48"/>
      <c r="K493" s="48"/>
      <c r="L493" s="48"/>
      <c r="M493" s="48"/>
      <c r="N493" s="48"/>
      <c r="O493" s="48"/>
      <c r="P493" s="48"/>
      <c r="Q493" s="48"/>
      <c r="R493" s="48">
        <v>498</v>
      </c>
      <c r="S493" s="48">
        <v>498</v>
      </c>
      <c r="T493" s="48"/>
      <c r="U493" s="48"/>
      <c r="V493" s="48">
        <v>498</v>
      </c>
      <c r="W493" s="48">
        <v>498</v>
      </c>
      <c r="X493" s="48">
        <v>498</v>
      </c>
      <c r="Y493" s="48">
        <v>498</v>
      </c>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v>498</v>
      </c>
      <c r="AX493" s="48"/>
      <c r="AY493" s="48">
        <v>498</v>
      </c>
      <c r="AZ493" s="48">
        <v>498</v>
      </c>
      <c r="BA493" s="48"/>
      <c r="BB493" s="48"/>
      <c r="BC493" s="49">
        <v>498</v>
      </c>
      <c r="BD493" s="48">
        <v>498</v>
      </c>
      <c r="BE493" s="48">
        <v>498</v>
      </c>
      <c r="BF493" s="48">
        <v>498</v>
      </c>
      <c r="BG493" s="48">
        <v>498</v>
      </c>
      <c r="BH493" s="48">
        <v>498</v>
      </c>
      <c r="BI493" s="48">
        <v>498</v>
      </c>
      <c r="BJ493" s="48">
        <v>498</v>
      </c>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v>498</v>
      </c>
      <c r="CJ493" s="48"/>
      <c r="CK493" s="48">
        <v>498</v>
      </c>
      <c r="CL493" s="48"/>
      <c r="CM493" s="48"/>
      <c r="CN493" s="48"/>
      <c r="CO493" s="48">
        <v>498</v>
      </c>
      <c r="CP493" s="48">
        <v>498</v>
      </c>
      <c r="CQ493" s="48">
        <v>498</v>
      </c>
      <c r="CR493" s="48">
        <v>498</v>
      </c>
      <c r="CS493" s="48">
        <v>498</v>
      </c>
      <c r="CT493" s="48">
        <v>498</v>
      </c>
      <c r="CU493" s="48"/>
      <c r="CV493" s="48">
        <v>498</v>
      </c>
      <c r="CW493" s="48"/>
      <c r="CX493" s="48">
        <v>498</v>
      </c>
      <c r="CY493" s="48">
        <v>498</v>
      </c>
    </row>
    <row r="494" spans="1:103" hidden="1" x14ac:dyDescent="0.25">
      <c r="A494" s="5" t="s">
        <v>10150</v>
      </c>
      <c r="B494" s="21"/>
      <c r="C494" s="21">
        <v>499</v>
      </c>
      <c r="D494" s="21">
        <v>499</v>
      </c>
      <c r="E494" s="21"/>
      <c r="F494" s="21"/>
      <c r="G494" s="21"/>
      <c r="H494" s="21"/>
      <c r="I494" s="21"/>
      <c r="J494" s="21"/>
      <c r="K494" s="21"/>
      <c r="L494" s="21"/>
      <c r="M494" s="21"/>
      <c r="N494" s="21"/>
      <c r="O494" s="21"/>
      <c r="P494" s="21"/>
      <c r="Q494" s="21"/>
      <c r="R494" s="21">
        <v>499</v>
      </c>
      <c r="S494" s="21">
        <v>499</v>
      </c>
      <c r="T494" s="21"/>
      <c r="U494" s="21"/>
      <c r="V494" s="21">
        <v>499</v>
      </c>
      <c r="W494" s="21">
        <v>499</v>
      </c>
      <c r="X494" s="21">
        <v>499</v>
      </c>
      <c r="Y494" s="21">
        <v>499</v>
      </c>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v>499</v>
      </c>
      <c r="AX494" s="21"/>
      <c r="AY494" s="21">
        <v>499</v>
      </c>
      <c r="AZ494" s="21">
        <v>499</v>
      </c>
      <c r="BA494" s="21">
        <v>499</v>
      </c>
      <c r="BB494" s="21"/>
      <c r="BC494" s="46">
        <v>499</v>
      </c>
      <c r="BD494" s="21">
        <v>499</v>
      </c>
      <c r="BE494" s="21">
        <v>499</v>
      </c>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v>499</v>
      </c>
      <c r="CJ494" s="21"/>
      <c r="CK494" s="21">
        <v>499</v>
      </c>
      <c r="CL494" s="21"/>
      <c r="CM494" s="21">
        <v>499</v>
      </c>
      <c r="CN494" s="21">
        <v>499</v>
      </c>
      <c r="CO494" s="21">
        <v>499</v>
      </c>
      <c r="CP494" s="21">
        <v>499</v>
      </c>
      <c r="CQ494" s="21">
        <v>499</v>
      </c>
      <c r="CR494" s="21">
        <v>499</v>
      </c>
      <c r="CS494" s="21"/>
      <c r="CT494" s="21"/>
      <c r="CU494" s="21"/>
      <c r="CV494" s="21">
        <v>499</v>
      </c>
      <c r="CW494" s="21"/>
      <c r="CX494" s="21">
        <v>499</v>
      </c>
      <c r="CY494" s="21">
        <v>499</v>
      </c>
    </row>
    <row r="495" spans="1:103" hidden="1" x14ac:dyDescent="0.25">
      <c r="A495" s="47" t="s">
        <v>10151</v>
      </c>
      <c r="B495" s="48">
        <v>500</v>
      </c>
      <c r="C495" s="48"/>
      <c r="D495" s="48">
        <v>500</v>
      </c>
      <c r="E495" s="48">
        <v>500</v>
      </c>
      <c r="F495" s="48">
        <v>500</v>
      </c>
      <c r="G495" s="48"/>
      <c r="H495" s="48"/>
      <c r="I495" s="48"/>
      <c r="J495" s="48"/>
      <c r="K495" s="48"/>
      <c r="L495" s="48"/>
      <c r="M495" s="48"/>
      <c r="N495" s="48"/>
      <c r="O495" s="48"/>
      <c r="P495" s="48"/>
      <c r="Q495" s="48"/>
      <c r="R495" s="48">
        <v>500</v>
      </c>
      <c r="S495" s="48">
        <v>500</v>
      </c>
      <c r="T495" s="48"/>
      <c r="U495" s="48">
        <v>500</v>
      </c>
      <c r="V495" s="48"/>
      <c r="W495" s="48">
        <v>500</v>
      </c>
      <c r="X495" s="48">
        <v>500</v>
      </c>
      <c r="Y495" s="48">
        <v>500</v>
      </c>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v>500</v>
      </c>
      <c r="AX495" s="48"/>
      <c r="AY495" s="48">
        <v>500</v>
      </c>
      <c r="AZ495" s="48">
        <v>500</v>
      </c>
      <c r="BA495" s="48"/>
      <c r="BB495" s="48"/>
      <c r="BC495" s="49">
        <v>500</v>
      </c>
      <c r="BD495" s="48">
        <v>500</v>
      </c>
      <c r="BE495" s="48">
        <v>500</v>
      </c>
      <c r="BF495" s="48">
        <v>500</v>
      </c>
      <c r="BG495" s="48">
        <v>500</v>
      </c>
      <c r="BH495" s="48">
        <v>500</v>
      </c>
      <c r="BI495" s="48">
        <v>500</v>
      </c>
      <c r="BJ495" s="48">
        <v>500</v>
      </c>
      <c r="BK495" s="48">
        <v>500</v>
      </c>
      <c r="BL495" s="48">
        <v>500</v>
      </c>
      <c r="BM495" s="48">
        <v>500</v>
      </c>
      <c r="BN495" s="48">
        <v>500</v>
      </c>
      <c r="BO495" s="48"/>
      <c r="BP495" s="48">
        <v>500</v>
      </c>
      <c r="BQ495" s="48">
        <v>500</v>
      </c>
      <c r="BR495" s="48"/>
      <c r="BS495" s="48">
        <v>500</v>
      </c>
      <c r="BT495" s="48">
        <v>500</v>
      </c>
      <c r="BU495" s="48">
        <v>500</v>
      </c>
      <c r="BV495" s="48">
        <v>500</v>
      </c>
      <c r="BW495" s="48">
        <v>500</v>
      </c>
      <c r="BX495" s="48">
        <v>500</v>
      </c>
      <c r="BY495" s="48">
        <v>500</v>
      </c>
      <c r="BZ495" s="48">
        <v>500</v>
      </c>
      <c r="CA495" s="48">
        <v>500</v>
      </c>
      <c r="CB495" s="48"/>
      <c r="CC495" s="48"/>
      <c r="CD495" s="48"/>
      <c r="CE495" s="48">
        <v>500</v>
      </c>
      <c r="CF495" s="48"/>
      <c r="CG495" s="48">
        <v>500</v>
      </c>
      <c r="CH495" s="48">
        <v>500</v>
      </c>
      <c r="CI495" s="48">
        <v>500</v>
      </c>
      <c r="CJ495" s="48">
        <v>500</v>
      </c>
      <c r="CK495" s="48">
        <v>500</v>
      </c>
      <c r="CL495" s="48">
        <v>500</v>
      </c>
      <c r="CM495" s="48"/>
      <c r="CN495" s="48">
        <v>500</v>
      </c>
      <c r="CO495" s="48">
        <v>500</v>
      </c>
      <c r="CP495" s="48">
        <v>500</v>
      </c>
      <c r="CQ495" s="48">
        <v>500</v>
      </c>
      <c r="CR495" s="48">
        <v>500</v>
      </c>
      <c r="CS495" s="48">
        <v>500</v>
      </c>
      <c r="CT495" s="48">
        <v>500</v>
      </c>
      <c r="CU495" s="48"/>
      <c r="CV495" s="48">
        <v>500</v>
      </c>
      <c r="CW495" s="48"/>
      <c r="CX495" s="48">
        <v>500</v>
      </c>
      <c r="CY495" s="48">
        <v>500</v>
      </c>
    </row>
    <row r="496" spans="1:103" hidden="1" x14ac:dyDescent="0.25">
      <c r="A496" s="47" t="s">
        <v>10151</v>
      </c>
      <c r="B496" s="48">
        <v>501</v>
      </c>
      <c r="C496" s="48"/>
      <c r="D496" s="48">
        <v>501</v>
      </c>
      <c r="E496" s="48">
        <v>501</v>
      </c>
      <c r="F496" s="48">
        <v>501</v>
      </c>
      <c r="G496" s="48"/>
      <c r="H496" s="48"/>
      <c r="I496" s="48"/>
      <c r="J496" s="48"/>
      <c r="K496" s="48"/>
      <c r="L496" s="48"/>
      <c r="M496" s="48"/>
      <c r="N496" s="48"/>
      <c r="O496" s="48"/>
      <c r="P496" s="48"/>
      <c r="Q496" s="48"/>
      <c r="R496" s="48">
        <v>501</v>
      </c>
      <c r="S496" s="48">
        <v>501</v>
      </c>
      <c r="T496" s="48"/>
      <c r="U496" s="48"/>
      <c r="V496" s="48">
        <v>501</v>
      </c>
      <c r="W496" s="48">
        <v>501</v>
      </c>
      <c r="X496" s="48">
        <v>501</v>
      </c>
      <c r="Y496" s="48">
        <v>501</v>
      </c>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v>501</v>
      </c>
      <c r="AX496" s="48"/>
      <c r="AY496" s="48">
        <v>501</v>
      </c>
      <c r="AZ496" s="48">
        <v>501</v>
      </c>
      <c r="BA496" s="48"/>
      <c r="BB496" s="48"/>
      <c r="BC496" s="49">
        <v>501</v>
      </c>
      <c r="BD496" s="48">
        <v>501</v>
      </c>
      <c r="BE496" s="48">
        <v>501</v>
      </c>
      <c r="BF496" s="48">
        <v>501</v>
      </c>
      <c r="BG496" s="48">
        <v>501</v>
      </c>
      <c r="BH496" s="48">
        <v>501</v>
      </c>
      <c r="BI496" s="48">
        <v>501</v>
      </c>
      <c r="BJ496" s="48">
        <v>501</v>
      </c>
      <c r="BK496" s="48">
        <v>501</v>
      </c>
      <c r="BL496" s="48">
        <v>501</v>
      </c>
      <c r="BM496" s="48">
        <v>501</v>
      </c>
      <c r="BN496" s="48">
        <v>501</v>
      </c>
      <c r="BO496" s="48"/>
      <c r="BP496" s="48">
        <v>501</v>
      </c>
      <c r="BQ496" s="48">
        <v>501</v>
      </c>
      <c r="BR496" s="48"/>
      <c r="BS496" s="48">
        <v>501</v>
      </c>
      <c r="BT496" s="48">
        <v>501</v>
      </c>
      <c r="BU496" s="48">
        <v>501</v>
      </c>
      <c r="BV496" s="48">
        <v>501</v>
      </c>
      <c r="BW496" s="48">
        <v>501</v>
      </c>
      <c r="BX496" s="48">
        <v>501</v>
      </c>
      <c r="BY496" s="48">
        <v>501</v>
      </c>
      <c r="BZ496" s="48">
        <v>501</v>
      </c>
      <c r="CA496" s="48">
        <v>501</v>
      </c>
      <c r="CB496" s="48"/>
      <c r="CC496" s="48"/>
      <c r="CD496" s="48"/>
      <c r="CE496" s="48">
        <v>501</v>
      </c>
      <c r="CF496" s="48"/>
      <c r="CG496" s="48">
        <v>501</v>
      </c>
      <c r="CH496" s="48">
        <v>501</v>
      </c>
      <c r="CI496" s="48">
        <v>501</v>
      </c>
      <c r="CJ496" s="48">
        <v>501</v>
      </c>
      <c r="CK496" s="48">
        <v>501</v>
      </c>
      <c r="CL496" s="48"/>
      <c r="CM496" s="48">
        <v>501</v>
      </c>
      <c r="CN496" s="48">
        <v>501</v>
      </c>
      <c r="CO496" s="48">
        <v>501</v>
      </c>
      <c r="CP496" s="48">
        <v>501</v>
      </c>
      <c r="CQ496" s="48">
        <v>501</v>
      </c>
      <c r="CR496" s="48">
        <v>501</v>
      </c>
      <c r="CS496" s="48">
        <v>501</v>
      </c>
      <c r="CT496" s="48">
        <v>501</v>
      </c>
      <c r="CU496" s="48"/>
      <c r="CV496" s="48">
        <v>501</v>
      </c>
      <c r="CW496" s="48"/>
      <c r="CX496" s="48">
        <v>501</v>
      </c>
      <c r="CY496" s="48">
        <v>501</v>
      </c>
    </row>
    <row r="497" spans="1:103" hidden="1" x14ac:dyDescent="0.25">
      <c r="A497" s="5" t="s">
        <v>10150</v>
      </c>
      <c r="B497" s="21"/>
      <c r="C497" s="21">
        <v>502</v>
      </c>
      <c r="D497" s="21">
        <v>502</v>
      </c>
      <c r="E497" s="21">
        <v>502</v>
      </c>
      <c r="F497" s="21">
        <v>502</v>
      </c>
      <c r="G497" s="21"/>
      <c r="H497" s="21"/>
      <c r="I497" s="21"/>
      <c r="J497" s="21"/>
      <c r="K497" s="21"/>
      <c r="L497" s="21"/>
      <c r="M497" s="21"/>
      <c r="N497" s="21"/>
      <c r="O497" s="21"/>
      <c r="P497" s="21"/>
      <c r="Q497" s="21"/>
      <c r="R497" s="21">
        <v>502</v>
      </c>
      <c r="S497" s="21">
        <v>502</v>
      </c>
      <c r="T497" s="21"/>
      <c r="U497" s="21"/>
      <c r="V497" s="21">
        <v>502</v>
      </c>
      <c r="W497" s="21">
        <v>502</v>
      </c>
      <c r="X497" s="21">
        <v>502</v>
      </c>
      <c r="Y497" s="21">
        <v>502</v>
      </c>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v>502</v>
      </c>
      <c r="AX497" s="21"/>
      <c r="AY497" s="21">
        <v>502</v>
      </c>
      <c r="AZ497" s="21">
        <v>502</v>
      </c>
      <c r="BA497" s="21">
        <v>502</v>
      </c>
      <c r="BB497" s="21"/>
      <c r="BC497" s="46">
        <v>502</v>
      </c>
      <c r="BD497" s="21">
        <v>502</v>
      </c>
      <c r="BE497" s="21">
        <v>502</v>
      </c>
      <c r="BF497" s="21">
        <v>502</v>
      </c>
      <c r="BG497" s="21">
        <v>502</v>
      </c>
      <c r="BH497" s="21">
        <v>502</v>
      </c>
      <c r="BI497" s="21">
        <v>502</v>
      </c>
      <c r="BJ497" s="21">
        <v>502</v>
      </c>
      <c r="BK497" s="21">
        <v>502</v>
      </c>
      <c r="BL497" s="21">
        <v>502</v>
      </c>
      <c r="BM497" s="21">
        <v>502</v>
      </c>
      <c r="BN497" s="21">
        <v>502</v>
      </c>
      <c r="BO497" s="21">
        <v>502</v>
      </c>
      <c r="BP497" s="21">
        <v>502</v>
      </c>
      <c r="BQ497" s="21">
        <v>502</v>
      </c>
      <c r="BR497" s="21">
        <v>502</v>
      </c>
      <c r="BS497" s="21">
        <v>502</v>
      </c>
      <c r="BT497" s="21">
        <v>502</v>
      </c>
      <c r="BU497" s="21">
        <v>502</v>
      </c>
      <c r="BV497" s="21">
        <v>502</v>
      </c>
      <c r="BW497" s="21">
        <v>502</v>
      </c>
      <c r="BX497" s="21">
        <v>502</v>
      </c>
      <c r="BY497" s="21">
        <v>502</v>
      </c>
      <c r="BZ497" s="21">
        <v>502</v>
      </c>
      <c r="CA497" s="21">
        <v>502</v>
      </c>
      <c r="CB497" s="21">
        <v>502</v>
      </c>
      <c r="CC497" s="21">
        <v>502</v>
      </c>
      <c r="CD497" s="21">
        <v>502</v>
      </c>
      <c r="CE497" s="21">
        <v>502</v>
      </c>
      <c r="CF497" s="21">
        <v>502</v>
      </c>
      <c r="CG497" s="21">
        <v>502</v>
      </c>
      <c r="CH497" s="21">
        <v>502</v>
      </c>
      <c r="CI497" s="21">
        <v>502</v>
      </c>
      <c r="CJ497" s="21">
        <v>502</v>
      </c>
      <c r="CK497" s="21">
        <v>502</v>
      </c>
      <c r="CL497" s="21"/>
      <c r="CM497" s="21">
        <v>502</v>
      </c>
      <c r="CN497" s="21">
        <v>502</v>
      </c>
      <c r="CO497" s="21">
        <v>502</v>
      </c>
      <c r="CP497" s="21">
        <v>502</v>
      </c>
      <c r="CQ497" s="21">
        <v>502</v>
      </c>
      <c r="CR497" s="21">
        <v>502</v>
      </c>
      <c r="CS497" s="21">
        <v>502</v>
      </c>
      <c r="CT497" s="21">
        <v>502</v>
      </c>
      <c r="CU497" s="21">
        <v>502</v>
      </c>
      <c r="CV497" s="21">
        <v>502</v>
      </c>
      <c r="CW497" s="21"/>
      <c r="CX497" s="21">
        <v>502</v>
      </c>
      <c r="CY497" s="21">
        <v>502</v>
      </c>
    </row>
    <row r="498" spans="1:103" hidden="1" x14ac:dyDescent="0.25">
      <c r="A498" s="47" t="s">
        <v>10151</v>
      </c>
      <c r="B498" s="48">
        <v>503</v>
      </c>
      <c r="C498" s="48">
        <v>503</v>
      </c>
      <c r="D498" s="48">
        <v>503</v>
      </c>
      <c r="E498" s="48">
        <v>503</v>
      </c>
      <c r="F498" s="48">
        <v>503</v>
      </c>
      <c r="G498" s="48"/>
      <c r="H498" s="48"/>
      <c r="I498" s="48"/>
      <c r="J498" s="48"/>
      <c r="K498" s="48"/>
      <c r="L498" s="48"/>
      <c r="M498" s="48"/>
      <c r="N498" s="48"/>
      <c r="O498" s="48"/>
      <c r="P498" s="48"/>
      <c r="Q498" s="48"/>
      <c r="R498" s="48">
        <v>503</v>
      </c>
      <c r="S498" s="48">
        <v>503</v>
      </c>
      <c r="T498" s="48"/>
      <c r="U498" s="48"/>
      <c r="V498" s="48">
        <v>503</v>
      </c>
      <c r="W498" s="48">
        <v>503</v>
      </c>
      <c r="X498" s="48">
        <v>503</v>
      </c>
      <c r="Y498" s="48">
        <v>503</v>
      </c>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v>503</v>
      </c>
      <c r="AX498" s="48"/>
      <c r="AY498" s="48">
        <v>503</v>
      </c>
      <c r="AZ498" s="48">
        <v>503</v>
      </c>
      <c r="BA498" s="48">
        <v>503</v>
      </c>
      <c r="BB498" s="48"/>
      <c r="BC498" s="49">
        <v>503</v>
      </c>
      <c r="BD498" s="48">
        <v>503</v>
      </c>
      <c r="BE498" s="48">
        <v>503</v>
      </c>
      <c r="BF498" s="48">
        <v>503</v>
      </c>
      <c r="BG498" s="48">
        <v>503</v>
      </c>
      <c r="BH498" s="48">
        <v>503</v>
      </c>
      <c r="BI498" s="48">
        <v>503</v>
      </c>
      <c r="BJ498" s="48">
        <v>503</v>
      </c>
      <c r="BK498" s="48">
        <v>503</v>
      </c>
      <c r="BL498" s="48">
        <v>503</v>
      </c>
      <c r="BM498" s="48">
        <v>503</v>
      </c>
      <c r="BN498" s="48">
        <v>503</v>
      </c>
      <c r="BO498" s="48">
        <v>503</v>
      </c>
      <c r="BP498" s="48">
        <v>503</v>
      </c>
      <c r="BQ498" s="48">
        <v>503</v>
      </c>
      <c r="BR498" s="48">
        <v>503</v>
      </c>
      <c r="BS498" s="48">
        <v>503</v>
      </c>
      <c r="BT498" s="48">
        <v>503</v>
      </c>
      <c r="BU498" s="48">
        <v>503</v>
      </c>
      <c r="BV498" s="48">
        <v>503</v>
      </c>
      <c r="BW498" s="48">
        <v>503</v>
      </c>
      <c r="BX498" s="48">
        <v>503</v>
      </c>
      <c r="BY498" s="48">
        <v>503</v>
      </c>
      <c r="BZ498" s="48">
        <v>503</v>
      </c>
      <c r="CA498" s="48">
        <v>503</v>
      </c>
      <c r="CB498" s="48">
        <v>503</v>
      </c>
      <c r="CC498" s="48"/>
      <c r="CD498" s="48">
        <v>503</v>
      </c>
      <c r="CE498" s="48">
        <v>503</v>
      </c>
      <c r="CF498" s="48">
        <v>503</v>
      </c>
      <c r="CG498" s="48">
        <v>503</v>
      </c>
      <c r="CH498" s="48">
        <v>503</v>
      </c>
      <c r="CI498" s="48">
        <v>503</v>
      </c>
      <c r="CJ498" s="48">
        <v>503</v>
      </c>
      <c r="CK498" s="48">
        <v>503</v>
      </c>
      <c r="CL498" s="48"/>
      <c r="CM498" s="48"/>
      <c r="CN498" s="48"/>
      <c r="CO498" s="48">
        <v>503</v>
      </c>
      <c r="CP498" s="48">
        <v>503</v>
      </c>
      <c r="CQ498" s="48">
        <v>503</v>
      </c>
      <c r="CR498" s="48">
        <v>503</v>
      </c>
      <c r="CS498" s="48">
        <v>503</v>
      </c>
      <c r="CT498" s="48">
        <v>503</v>
      </c>
      <c r="CU498" s="48">
        <v>503</v>
      </c>
      <c r="CV498" s="48">
        <v>503</v>
      </c>
      <c r="CW498" s="48"/>
      <c r="CX498" s="48">
        <v>503</v>
      </c>
      <c r="CY498" s="48">
        <v>503</v>
      </c>
    </row>
    <row r="499" spans="1:103" hidden="1" x14ac:dyDescent="0.25">
      <c r="A499" s="47" t="s">
        <v>10151</v>
      </c>
      <c r="B499" s="48">
        <v>504</v>
      </c>
      <c r="C499" s="48">
        <v>504</v>
      </c>
      <c r="D499" s="48">
        <v>504</v>
      </c>
      <c r="E499" s="48">
        <v>504</v>
      </c>
      <c r="F499" s="48">
        <v>504</v>
      </c>
      <c r="G499" s="48"/>
      <c r="H499" s="48"/>
      <c r="I499" s="48"/>
      <c r="J499" s="48"/>
      <c r="K499" s="48"/>
      <c r="L499" s="48"/>
      <c r="M499" s="48"/>
      <c r="N499" s="48"/>
      <c r="O499" s="48"/>
      <c r="P499" s="48"/>
      <c r="Q499" s="48"/>
      <c r="R499" s="48">
        <v>504</v>
      </c>
      <c r="S499" s="48">
        <v>504</v>
      </c>
      <c r="T499" s="48"/>
      <c r="U499" s="48">
        <v>504</v>
      </c>
      <c r="V499" s="48">
        <v>504</v>
      </c>
      <c r="W499" s="48">
        <v>504</v>
      </c>
      <c r="X499" s="48">
        <v>504</v>
      </c>
      <c r="Y499" s="48">
        <v>504</v>
      </c>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v>504</v>
      </c>
      <c r="AX499" s="48"/>
      <c r="AY499" s="48">
        <v>504</v>
      </c>
      <c r="AZ499" s="48">
        <v>504</v>
      </c>
      <c r="BA499" s="48">
        <v>504</v>
      </c>
      <c r="BB499" s="48"/>
      <c r="BC499" s="49">
        <v>504</v>
      </c>
      <c r="BD499" s="48">
        <v>504</v>
      </c>
      <c r="BE499" s="48">
        <v>504</v>
      </c>
      <c r="BF499" s="48"/>
      <c r="BG499" s="48"/>
      <c r="BH499" s="48"/>
      <c r="BI499" s="48"/>
      <c r="BJ499" s="48"/>
      <c r="BK499" s="48">
        <v>504</v>
      </c>
      <c r="BL499" s="48">
        <v>504</v>
      </c>
      <c r="BM499" s="48">
        <v>504</v>
      </c>
      <c r="BN499" s="48">
        <v>504</v>
      </c>
      <c r="BO499" s="48"/>
      <c r="BP499" s="48">
        <v>504</v>
      </c>
      <c r="BQ499" s="48">
        <v>504</v>
      </c>
      <c r="BR499" s="48">
        <v>504</v>
      </c>
      <c r="BS499" s="48">
        <v>504</v>
      </c>
      <c r="BT499" s="48">
        <v>504</v>
      </c>
      <c r="BU499" s="48">
        <v>504</v>
      </c>
      <c r="BV499" s="48">
        <v>504</v>
      </c>
      <c r="BW499" s="48">
        <v>504</v>
      </c>
      <c r="BX499" s="48">
        <v>504</v>
      </c>
      <c r="BY499" s="48">
        <v>504</v>
      </c>
      <c r="BZ499" s="48">
        <v>504</v>
      </c>
      <c r="CA499" s="48">
        <v>504</v>
      </c>
      <c r="CB499" s="48">
        <v>504</v>
      </c>
      <c r="CC499" s="48"/>
      <c r="CD499" s="48">
        <v>504</v>
      </c>
      <c r="CE499" s="48">
        <v>504</v>
      </c>
      <c r="CF499" s="48">
        <v>504</v>
      </c>
      <c r="CG499" s="48">
        <v>504</v>
      </c>
      <c r="CH499" s="48">
        <v>504</v>
      </c>
      <c r="CI499" s="48">
        <v>504</v>
      </c>
      <c r="CJ499" s="48">
        <v>504</v>
      </c>
      <c r="CK499" s="48">
        <v>504</v>
      </c>
      <c r="CL499" s="48">
        <v>504</v>
      </c>
      <c r="CM499" s="48">
        <v>504</v>
      </c>
      <c r="CN499" s="48">
        <v>504</v>
      </c>
      <c r="CO499" s="48">
        <v>504</v>
      </c>
      <c r="CP499" s="48">
        <v>504</v>
      </c>
      <c r="CQ499" s="48">
        <v>504</v>
      </c>
      <c r="CR499" s="48">
        <v>504</v>
      </c>
      <c r="CS499" s="48"/>
      <c r="CT499" s="48"/>
      <c r="CU499" s="48">
        <v>504</v>
      </c>
      <c r="CV499" s="48">
        <v>504</v>
      </c>
      <c r="CW499" s="48"/>
      <c r="CX499" s="48">
        <v>504</v>
      </c>
      <c r="CY499" s="48">
        <v>504</v>
      </c>
    </row>
    <row r="500" spans="1:103" hidden="1" x14ac:dyDescent="0.25">
      <c r="A500" s="5" t="s">
        <v>10150</v>
      </c>
      <c r="B500" s="21"/>
      <c r="C500" s="21">
        <v>505</v>
      </c>
      <c r="D500" s="21">
        <v>505</v>
      </c>
      <c r="E500" s="21">
        <v>505</v>
      </c>
      <c r="F500" s="21">
        <v>505</v>
      </c>
      <c r="G500" s="21"/>
      <c r="H500" s="21"/>
      <c r="I500" s="21"/>
      <c r="J500" s="21"/>
      <c r="K500" s="21"/>
      <c r="L500" s="21"/>
      <c r="M500" s="21"/>
      <c r="N500" s="21"/>
      <c r="O500" s="21"/>
      <c r="P500" s="21"/>
      <c r="Q500" s="21"/>
      <c r="R500" s="21">
        <v>505</v>
      </c>
      <c r="S500" s="21">
        <v>505</v>
      </c>
      <c r="T500" s="21"/>
      <c r="U500" s="21">
        <v>505</v>
      </c>
      <c r="V500" s="21"/>
      <c r="W500" s="21"/>
      <c r="X500" s="21">
        <v>505</v>
      </c>
      <c r="Y500" s="21">
        <v>505</v>
      </c>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v>505</v>
      </c>
      <c r="AX500" s="21"/>
      <c r="AY500" s="21">
        <v>505</v>
      </c>
      <c r="AZ500" s="21">
        <v>505</v>
      </c>
      <c r="BA500" s="21">
        <v>505</v>
      </c>
      <c r="BB500" s="21"/>
      <c r="BC500" s="46">
        <v>505</v>
      </c>
      <c r="BD500" s="21">
        <v>505</v>
      </c>
      <c r="BE500" s="21">
        <v>505</v>
      </c>
      <c r="BF500" s="21"/>
      <c r="BG500" s="21"/>
      <c r="BH500" s="21"/>
      <c r="BI500" s="21"/>
      <c r="BJ500" s="21"/>
      <c r="BK500" s="21">
        <v>505</v>
      </c>
      <c r="BL500" s="21">
        <v>505</v>
      </c>
      <c r="BM500" s="21">
        <v>505</v>
      </c>
      <c r="BN500" s="21">
        <v>505</v>
      </c>
      <c r="BO500" s="21">
        <v>505</v>
      </c>
      <c r="BP500" s="21">
        <v>505</v>
      </c>
      <c r="BQ500" s="21">
        <v>505</v>
      </c>
      <c r="BR500" s="21"/>
      <c r="BS500" s="21">
        <v>505</v>
      </c>
      <c r="BT500" s="21">
        <v>505</v>
      </c>
      <c r="BU500" s="21">
        <v>505</v>
      </c>
      <c r="BV500" s="21">
        <v>505</v>
      </c>
      <c r="BW500" s="21">
        <v>505</v>
      </c>
      <c r="BX500" s="21">
        <v>505</v>
      </c>
      <c r="BY500" s="21">
        <v>505</v>
      </c>
      <c r="BZ500" s="21">
        <v>505</v>
      </c>
      <c r="CA500" s="21">
        <v>505</v>
      </c>
      <c r="CB500" s="21"/>
      <c r="CC500" s="21"/>
      <c r="CD500" s="21"/>
      <c r="CE500" s="21">
        <v>505</v>
      </c>
      <c r="CF500" s="21"/>
      <c r="CG500" s="21">
        <v>505</v>
      </c>
      <c r="CH500" s="21">
        <v>505</v>
      </c>
      <c r="CI500" s="21">
        <v>505</v>
      </c>
      <c r="CJ500" s="21">
        <v>505</v>
      </c>
      <c r="CK500" s="21">
        <v>505</v>
      </c>
      <c r="CL500" s="21">
        <v>505</v>
      </c>
      <c r="CM500" s="21">
        <v>505</v>
      </c>
      <c r="CN500" s="21">
        <v>505</v>
      </c>
      <c r="CO500" s="21">
        <v>505</v>
      </c>
      <c r="CP500" s="21">
        <v>505</v>
      </c>
      <c r="CQ500" s="21">
        <v>505</v>
      </c>
      <c r="CR500" s="21">
        <v>505</v>
      </c>
      <c r="CS500" s="21"/>
      <c r="CT500" s="21"/>
      <c r="CU500" s="21">
        <v>505</v>
      </c>
      <c r="CV500" s="21">
        <v>505</v>
      </c>
      <c r="CW500" s="21"/>
      <c r="CX500" s="21">
        <v>505</v>
      </c>
      <c r="CY500" s="21">
        <v>505</v>
      </c>
    </row>
    <row r="501" spans="1:103" hidden="1" x14ac:dyDescent="0.25">
      <c r="A501" s="5" t="s">
        <v>10150</v>
      </c>
      <c r="B501" s="21"/>
      <c r="C501" s="21"/>
      <c r="D501" s="21">
        <v>506</v>
      </c>
      <c r="E501" s="21">
        <v>506</v>
      </c>
      <c r="F501" s="21">
        <v>506</v>
      </c>
      <c r="G501" s="21"/>
      <c r="H501" s="21"/>
      <c r="I501" s="21"/>
      <c r="J501" s="21"/>
      <c r="K501" s="21"/>
      <c r="L501" s="21"/>
      <c r="M501" s="21"/>
      <c r="N501" s="21"/>
      <c r="O501" s="21"/>
      <c r="P501" s="21"/>
      <c r="Q501" s="21"/>
      <c r="R501" s="21">
        <v>506</v>
      </c>
      <c r="S501" s="21">
        <v>506</v>
      </c>
      <c r="T501" s="21"/>
      <c r="U501" s="21"/>
      <c r="V501" s="21">
        <v>506</v>
      </c>
      <c r="W501" s="21"/>
      <c r="X501" s="21">
        <v>506</v>
      </c>
      <c r="Y501" s="21">
        <v>506</v>
      </c>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v>506</v>
      </c>
      <c r="AX501" s="21"/>
      <c r="AY501" s="21">
        <v>506</v>
      </c>
      <c r="AZ501" s="21">
        <v>506</v>
      </c>
      <c r="BA501" s="21"/>
      <c r="BB501" s="21"/>
      <c r="BC501" s="46">
        <v>506</v>
      </c>
      <c r="BD501" s="21">
        <v>506</v>
      </c>
      <c r="BE501" s="21">
        <v>506</v>
      </c>
      <c r="BF501" s="21">
        <v>506</v>
      </c>
      <c r="BG501" s="21">
        <v>506</v>
      </c>
      <c r="BH501" s="21">
        <v>506</v>
      </c>
      <c r="BI501" s="21">
        <v>506</v>
      </c>
      <c r="BJ501" s="21">
        <v>506</v>
      </c>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v>506</v>
      </c>
      <c r="CJ501" s="21"/>
      <c r="CK501" s="21">
        <v>506</v>
      </c>
      <c r="CL501" s="21"/>
      <c r="CM501" s="21"/>
      <c r="CN501" s="21"/>
      <c r="CO501" s="21">
        <v>506</v>
      </c>
      <c r="CP501" s="21">
        <v>506</v>
      </c>
      <c r="CQ501" s="21">
        <v>506</v>
      </c>
      <c r="CR501" s="21">
        <v>506</v>
      </c>
      <c r="CS501" s="21">
        <v>506</v>
      </c>
      <c r="CT501" s="21">
        <v>506</v>
      </c>
      <c r="CU501" s="21"/>
      <c r="CV501" s="21">
        <v>506</v>
      </c>
      <c r="CW501" s="21"/>
      <c r="CX501" s="21">
        <v>506</v>
      </c>
      <c r="CY501" s="21">
        <v>506</v>
      </c>
    </row>
    <row r="502" spans="1:103" hidden="1" x14ac:dyDescent="0.25">
      <c r="A502" s="47" t="s">
        <v>10151</v>
      </c>
      <c r="B502" s="48">
        <v>507</v>
      </c>
      <c r="C502" s="48">
        <v>507</v>
      </c>
      <c r="D502" s="48">
        <v>507</v>
      </c>
      <c r="E502" s="48">
        <v>507</v>
      </c>
      <c r="F502" s="48">
        <v>507</v>
      </c>
      <c r="G502" s="48"/>
      <c r="H502" s="48"/>
      <c r="I502" s="48"/>
      <c r="J502" s="48"/>
      <c r="K502" s="48"/>
      <c r="L502" s="48"/>
      <c r="M502" s="48"/>
      <c r="N502" s="48"/>
      <c r="O502" s="48"/>
      <c r="P502" s="48"/>
      <c r="Q502" s="48"/>
      <c r="R502" s="48">
        <v>507</v>
      </c>
      <c r="S502" s="48">
        <v>507</v>
      </c>
      <c r="T502" s="48"/>
      <c r="U502" s="48">
        <v>507</v>
      </c>
      <c r="V502" s="48">
        <v>507</v>
      </c>
      <c r="W502" s="48">
        <v>507</v>
      </c>
      <c r="X502" s="48">
        <v>507</v>
      </c>
      <c r="Y502" s="48">
        <v>507</v>
      </c>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v>507</v>
      </c>
      <c r="AX502" s="48"/>
      <c r="AY502" s="48">
        <v>507</v>
      </c>
      <c r="AZ502" s="48">
        <v>507</v>
      </c>
      <c r="BA502" s="48">
        <v>507</v>
      </c>
      <c r="BB502" s="48"/>
      <c r="BC502" s="49">
        <v>507</v>
      </c>
      <c r="BD502" s="48">
        <v>507</v>
      </c>
      <c r="BE502" s="48">
        <v>507</v>
      </c>
      <c r="BF502" s="48">
        <v>507</v>
      </c>
      <c r="BG502" s="48">
        <v>507</v>
      </c>
      <c r="BH502" s="48">
        <v>507</v>
      </c>
      <c r="BI502" s="48">
        <v>507</v>
      </c>
      <c r="BJ502" s="48">
        <v>507</v>
      </c>
      <c r="BK502" s="48">
        <v>507</v>
      </c>
      <c r="BL502" s="48">
        <v>507</v>
      </c>
      <c r="BM502" s="48">
        <v>507</v>
      </c>
      <c r="BN502" s="48"/>
      <c r="BO502" s="48"/>
      <c r="BP502" s="48">
        <v>507</v>
      </c>
      <c r="BQ502" s="48">
        <v>507</v>
      </c>
      <c r="BR502" s="48">
        <v>507</v>
      </c>
      <c r="BS502" s="48">
        <v>507</v>
      </c>
      <c r="BT502" s="48">
        <v>507</v>
      </c>
      <c r="BU502" s="48">
        <v>507</v>
      </c>
      <c r="BV502" s="48">
        <v>507</v>
      </c>
      <c r="BW502" s="48">
        <v>507</v>
      </c>
      <c r="BX502" s="48">
        <v>507</v>
      </c>
      <c r="BY502" s="48">
        <v>507</v>
      </c>
      <c r="BZ502" s="48">
        <v>507</v>
      </c>
      <c r="CA502" s="48">
        <v>507</v>
      </c>
      <c r="CB502" s="48">
        <v>507</v>
      </c>
      <c r="CC502" s="48">
        <v>507</v>
      </c>
      <c r="CD502" s="48">
        <v>507</v>
      </c>
      <c r="CE502" s="48">
        <v>507</v>
      </c>
      <c r="CF502" s="48">
        <v>507</v>
      </c>
      <c r="CG502" s="48">
        <v>507</v>
      </c>
      <c r="CH502" s="48">
        <v>507</v>
      </c>
      <c r="CI502" s="48">
        <v>507</v>
      </c>
      <c r="CJ502" s="48">
        <v>507</v>
      </c>
      <c r="CK502" s="48">
        <v>507</v>
      </c>
      <c r="CL502" s="48">
        <v>507</v>
      </c>
      <c r="CM502" s="48">
        <v>507</v>
      </c>
      <c r="CN502" s="48"/>
      <c r="CO502" s="48">
        <v>507</v>
      </c>
      <c r="CP502" s="48">
        <v>507</v>
      </c>
      <c r="CQ502" s="48">
        <v>507</v>
      </c>
      <c r="CR502" s="48">
        <v>507</v>
      </c>
      <c r="CS502" s="48">
        <v>507</v>
      </c>
      <c r="CT502" s="48">
        <v>507</v>
      </c>
      <c r="CU502" s="48">
        <v>507</v>
      </c>
      <c r="CV502" s="48">
        <v>507</v>
      </c>
      <c r="CW502" s="48"/>
      <c r="CX502" s="48">
        <v>507</v>
      </c>
      <c r="CY502" s="48">
        <v>507</v>
      </c>
    </row>
    <row r="503" spans="1:103" hidden="1" x14ac:dyDescent="0.25">
      <c r="A503" s="5" t="s">
        <v>10150</v>
      </c>
      <c r="B503" s="21"/>
      <c r="C503" s="21">
        <v>508</v>
      </c>
      <c r="D503" s="21">
        <v>508</v>
      </c>
      <c r="E503" s="21">
        <v>508</v>
      </c>
      <c r="F503" s="21">
        <v>508</v>
      </c>
      <c r="G503" s="21"/>
      <c r="H503" s="21"/>
      <c r="I503" s="21"/>
      <c r="J503" s="21"/>
      <c r="K503" s="21"/>
      <c r="L503" s="21"/>
      <c r="M503" s="21"/>
      <c r="N503" s="21"/>
      <c r="O503" s="21"/>
      <c r="P503" s="21"/>
      <c r="Q503" s="21"/>
      <c r="R503" s="21">
        <v>508</v>
      </c>
      <c r="S503" s="21">
        <v>508</v>
      </c>
      <c r="T503" s="21"/>
      <c r="U503" s="21">
        <v>508</v>
      </c>
      <c r="V503" s="21">
        <v>508</v>
      </c>
      <c r="W503" s="21"/>
      <c r="X503" s="21">
        <v>508</v>
      </c>
      <c r="Y503" s="21">
        <v>508</v>
      </c>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v>508</v>
      </c>
      <c r="AX503" s="21"/>
      <c r="AY503" s="21">
        <v>508</v>
      </c>
      <c r="AZ503" s="21">
        <v>508</v>
      </c>
      <c r="BA503" s="21">
        <v>508</v>
      </c>
      <c r="BB503" s="21"/>
      <c r="BC503" s="46">
        <v>508</v>
      </c>
      <c r="BD503" s="21">
        <v>508</v>
      </c>
      <c r="BE503" s="21">
        <v>508</v>
      </c>
      <c r="BF503" s="21"/>
      <c r="BG503" s="21"/>
      <c r="BH503" s="21"/>
      <c r="BI503" s="21"/>
      <c r="BJ503" s="21"/>
      <c r="BK503" s="21">
        <v>508</v>
      </c>
      <c r="BL503" s="21">
        <v>508</v>
      </c>
      <c r="BM503" s="21">
        <v>508</v>
      </c>
      <c r="BN503" s="21">
        <v>508</v>
      </c>
      <c r="BO503" s="21"/>
      <c r="BP503" s="21">
        <v>508</v>
      </c>
      <c r="BQ503" s="21">
        <v>508</v>
      </c>
      <c r="BR503" s="21">
        <v>508</v>
      </c>
      <c r="BS503" s="21">
        <v>508</v>
      </c>
      <c r="BT503" s="21">
        <v>508</v>
      </c>
      <c r="BU503" s="21">
        <v>508</v>
      </c>
      <c r="BV503" s="21">
        <v>508</v>
      </c>
      <c r="BW503" s="21">
        <v>508</v>
      </c>
      <c r="BX503" s="21">
        <v>508</v>
      </c>
      <c r="BY503" s="21">
        <v>508</v>
      </c>
      <c r="BZ503" s="21">
        <v>508</v>
      </c>
      <c r="CA503" s="21">
        <v>508</v>
      </c>
      <c r="CB503" s="21"/>
      <c r="CC503" s="21"/>
      <c r="CD503" s="21"/>
      <c r="CE503" s="21">
        <v>508</v>
      </c>
      <c r="CF503" s="21"/>
      <c r="CG503" s="21">
        <v>508</v>
      </c>
      <c r="CH503" s="21">
        <v>508</v>
      </c>
      <c r="CI503" s="21">
        <v>508</v>
      </c>
      <c r="CJ503" s="21">
        <v>508</v>
      </c>
      <c r="CK503" s="21">
        <v>508</v>
      </c>
      <c r="CL503" s="21">
        <v>508</v>
      </c>
      <c r="CM503" s="21"/>
      <c r="CN503" s="21">
        <v>508</v>
      </c>
      <c r="CO503" s="21">
        <v>508</v>
      </c>
      <c r="CP503" s="21">
        <v>508</v>
      </c>
      <c r="CQ503" s="21">
        <v>508</v>
      </c>
      <c r="CR503" s="21">
        <v>508</v>
      </c>
      <c r="CS503" s="21"/>
      <c r="CT503" s="21"/>
      <c r="CU503" s="21">
        <v>508</v>
      </c>
      <c r="CV503" s="21">
        <v>508</v>
      </c>
      <c r="CW503" s="21"/>
      <c r="CX503" s="21">
        <v>508</v>
      </c>
      <c r="CY503" s="21">
        <v>508</v>
      </c>
    </row>
    <row r="504" spans="1:103" hidden="1" x14ac:dyDescent="0.25">
      <c r="A504" s="47" t="s">
        <v>10151</v>
      </c>
      <c r="B504" s="48">
        <v>509</v>
      </c>
      <c r="C504" s="48">
        <v>509</v>
      </c>
      <c r="D504" s="48">
        <v>509</v>
      </c>
      <c r="E504" s="48">
        <v>509</v>
      </c>
      <c r="F504" s="48">
        <v>509</v>
      </c>
      <c r="G504" s="48"/>
      <c r="H504" s="48"/>
      <c r="I504" s="48"/>
      <c r="J504" s="48"/>
      <c r="K504" s="48"/>
      <c r="L504" s="48"/>
      <c r="M504" s="48"/>
      <c r="N504" s="48"/>
      <c r="O504" s="48"/>
      <c r="P504" s="48"/>
      <c r="Q504" s="48"/>
      <c r="R504" s="48">
        <v>509</v>
      </c>
      <c r="S504" s="48">
        <v>509</v>
      </c>
      <c r="T504" s="48"/>
      <c r="U504" s="48">
        <v>509</v>
      </c>
      <c r="V504" s="48">
        <v>509</v>
      </c>
      <c r="W504" s="48">
        <v>509</v>
      </c>
      <c r="X504" s="48">
        <v>509</v>
      </c>
      <c r="Y504" s="48">
        <v>509</v>
      </c>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v>509</v>
      </c>
      <c r="AX504" s="48"/>
      <c r="AY504" s="48">
        <v>509</v>
      </c>
      <c r="AZ504" s="48">
        <v>509</v>
      </c>
      <c r="BA504" s="48">
        <v>509</v>
      </c>
      <c r="BB504" s="48"/>
      <c r="BC504" s="49">
        <v>509</v>
      </c>
      <c r="BD504" s="48">
        <v>509</v>
      </c>
      <c r="BE504" s="48">
        <v>509</v>
      </c>
      <c r="BF504" s="48">
        <v>509</v>
      </c>
      <c r="BG504" s="48">
        <v>509</v>
      </c>
      <c r="BH504" s="48">
        <v>509</v>
      </c>
      <c r="BI504" s="48">
        <v>509</v>
      </c>
      <c r="BJ504" s="48">
        <v>509</v>
      </c>
      <c r="BK504" s="48">
        <v>509</v>
      </c>
      <c r="BL504" s="48">
        <v>509</v>
      </c>
      <c r="BM504" s="48">
        <v>509</v>
      </c>
      <c r="BN504" s="48">
        <v>509</v>
      </c>
      <c r="BO504" s="48">
        <v>509</v>
      </c>
      <c r="BP504" s="48">
        <v>509</v>
      </c>
      <c r="BQ504" s="48">
        <v>509</v>
      </c>
      <c r="BR504" s="48">
        <v>509</v>
      </c>
      <c r="BS504" s="48">
        <v>509</v>
      </c>
      <c r="BT504" s="48">
        <v>509</v>
      </c>
      <c r="BU504" s="48">
        <v>509</v>
      </c>
      <c r="BV504" s="48">
        <v>509</v>
      </c>
      <c r="BW504" s="48">
        <v>509</v>
      </c>
      <c r="BX504" s="48">
        <v>509</v>
      </c>
      <c r="BY504" s="48">
        <v>509</v>
      </c>
      <c r="BZ504" s="48">
        <v>509</v>
      </c>
      <c r="CA504" s="48">
        <v>509</v>
      </c>
      <c r="CB504" s="48">
        <v>509</v>
      </c>
      <c r="CC504" s="48"/>
      <c r="CD504" s="48">
        <v>509</v>
      </c>
      <c r="CE504" s="48">
        <v>509</v>
      </c>
      <c r="CF504" s="48">
        <v>509</v>
      </c>
      <c r="CG504" s="48">
        <v>509</v>
      </c>
      <c r="CH504" s="48">
        <v>509</v>
      </c>
      <c r="CI504" s="48">
        <v>509</v>
      </c>
      <c r="CJ504" s="48">
        <v>509</v>
      </c>
      <c r="CK504" s="48">
        <v>509</v>
      </c>
      <c r="CL504" s="48">
        <v>509</v>
      </c>
      <c r="CM504" s="48">
        <v>509</v>
      </c>
      <c r="CN504" s="48">
        <v>509</v>
      </c>
      <c r="CO504" s="48">
        <v>509</v>
      </c>
      <c r="CP504" s="48">
        <v>509</v>
      </c>
      <c r="CQ504" s="48">
        <v>509</v>
      </c>
      <c r="CR504" s="48">
        <v>509</v>
      </c>
      <c r="CS504" s="48">
        <v>509</v>
      </c>
      <c r="CT504" s="48">
        <v>509</v>
      </c>
      <c r="CU504" s="48">
        <v>509</v>
      </c>
      <c r="CV504" s="48">
        <v>509</v>
      </c>
      <c r="CW504" s="48"/>
      <c r="CX504" s="48">
        <v>509</v>
      </c>
      <c r="CY504" s="48">
        <v>509</v>
      </c>
    </row>
    <row r="505" spans="1:103" hidden="1" x14ac:dyDescent="0.25">
      <c r="A505" s="5" t="s">
        <v>10150</v>
      </c>
      <c r="B505" s="21"/>
      <c r="C505" s="21">
        <v>510</v>
      </c>
      <c r="D505" s="21">
        <v>510</v>
      </c>
      <c r="E505" s="21">
        <v>510</v>
      </c>
      <c r="F505" s="21">
        <v>510</v>
      </c>
      <c r="G505" s="21"/>
      <c r="H505" s="21"/>
      <c r="I505" s="21"/>
      <c r="J505" s="21"/>
      <c r="K505" s="21"/>
      <c r="L505" s="21"/>
      <c r="M505" s="21"/>
      <c r="N505" s="21"/>
      <c r="O505" s="21"/>
      <c r="P505" s="21"/>
      <c r="Q505" s="21"/>
      <c r="R505" s="21">
        <v>510</v>
      </c>
      <c r="S505" s="21">
        <v>510</v>
      </c>
      <c r="T505" s="21"/>
      <c r="U505" s="21">
        <v>510</v>
      </c>
      <c r="V505" s="21">
        <v>510</v>
      </c>
      <c r="W505" s="21"/>
      <c r="X505" s="21">
        <v>510</v>
      </c>
      <c r="Y505" s="21">
        <v>510</v>
      </c>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v>510</v>
      </c>
      <c r="AX505" s="21"/>
      <c r="AY505" s="21">
        <v>510</v>
      </c>
      <c r="AZ505" s="21">
        <v>510</v>
      </c>
      <c r="BA505" s="21">
        <v>510</v>
      </c>
      <c r="BB505" s="21"/>
      <c r="BC505" s="46">
        <v>510</v>
      </c>
      <c r="BD505" s="21">
        <v>510</v>
      </c>
      <c r="BE505" s="21">
        <v>510</v>
      </c>
      <c r="BF505" s="21"/>
      <c r="BG505" s="21"/>
      <c r="BH505" s="21"/>
      <c r="BI505" s="21"/>
      <c r="BJ505" s="21"/>
      <c r="BK505" s="21">
        <v>510</v>
      </c>
      <c r="BL505" s="21">
        <v>510</v>
      </c>
      <c r="BM505" s="21">
        <v>510</v>
      </c>
      <c r="BN505" s="21">
        <v>510</v>
      </c>
      <c r="BO505" s="21">
        <v>510</v>
      </c>
      <c r="BP505" s="21">
        <v>510</v>
      </c>
      <c r="BQ505" s="21">
        <v>510</v>
      </c>
      <c r="BR505" s="21"/>
      <c r="BS505" s="21">
        <v>510</v>
      </c>
      <c r="BT505" s="21">
        <v>510</v>
      </c>
      <c r="BU505" s="21">
        <v>510</v>
      </c>
      <c r="BV505" s="21">
        <v>510</v>
      </c>
      <c r="BW505" s="21">
        <v>510</v>
      </c>
      <c r="BX505" s="21">
        <v>510</v>
      </c>
      <c r="BY505" s="21">
        <v>510</v>
      </c>
      <c r="BZ505" s="21">
        <v>510</v>
      </c>
      <c r="CA505" s="21">
        <v>510</v>
      </c>
      <c r="CB505" s="21">
        <v>510</v>
      </c>
      <c r="CC505" s="21"/>
      <c r="CD505" s="21">
        <v>510</v>
      </c>
      <c r="CE505" s="21">
        <v>510</v>
      </c>
      <c r="CF505" s="21">
        <v>510</v>
      </c>
      <c r="CG505" s="21">
        <v>510</v>
      </c>
      <c r="CH505" s="21">
        <v>510</v>
      </c>
      <c r="CI505" s="21">
        <v>510</v>
      </c>
      <c r="CJ505" s="21">
        <v>510</v>
      </c>
      <c r="CK505" s="21">
        <v>510</v>
      </c>
      <c r="CL505" s="21">
        <v>510</v>
      </c>
      <c r="CM505" s="21"/>
      <c r="CN505" s="21"/>
      <c r="CO505" s="21">
        <v>510</v>
      </c>
      <c r="CP505" s="21">
        <v>510</v>
      </c>
      <c r="CQ505" s="21">
        <v>510</v>
      </c>
      <c r="CR505" s="21">
        <v>510</v>
      </c>
      <c r="CS505" s="21"/>
      <c r="CT505" s="21"/>
      <c r="CU505" s="21">
        <v>510</v>
      </c>
      <c r="CV505" s="21">
        <v>510</v>
      </c>
      <c r="CW505" s="21"/>
      <c r="CX505" s="21">
        <v>510</v>
      </c>
      <c r="CY505" s="21">
        <v>510</v>
      </c>
    </row>
    <row r="506" spans="1:103" hidden="1" x14ac:dyDescent="0.25">
      <c r="A506" s="5" t="s">
        <v>10150</v>
      </c>
      <c r="B506" s="21"/>
      <c r="C506" s="21">
        <v>511</v>
      </c>
      <c r="D506" s="21">
        <v>511</v>
      </c>
      <c r="E506" s="21">
        <v>511</v>
      </c>
      <c r="F506" s="21">
        <v>511</v>
      </c>
      <c r="G506" s="21"/>
      <c r="H506" s="21"/>
      <c r="I506" s="21"/>
      <c r="J506" s="21"/>
      <c r="K506" s="21"/>
      <c r="L506" s="21"/>
      <c r="M506" s="21"/>
      <c r="N506" s="21"/>
      <c r="O506" s="21"/>
      <c r="P506" s="21"/>
      <c r="Q506" s="21"/>
      <c r="R506" s="21">
        <v>511</v>
      </c>
      <c r="S506" s="21">
        <v>511</v>
      </c>
      <c r="T506" s="21"/>
      <c r="U506" s="21">
        <v>511</v>
      </c>
      <c r="V506" s="21">
        <v>511</v>
      </c>
      <c r="W506" s="21"/>
      <c r="X506" s="21">
        <v>511</v>
      </c>
      <c r="Y506" s="21">
        <v>511</v>
      </c>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v>511</v>
      </c>
      <c r="AX506" s="21"/>
      <c r="AY506" s="21">
        <v>511</v>
      </c>
      <c r="AZ506" s="21">
        <v>511</v>
      </c>
      <c r="BA506" s="21">
        <v>511</v>
      </c>
      <c r="BB506" s="21"/>
      <c r="BC506" s="46">
        <v>511</v>
      </c>
      <c r="BD506" s="21">
        <v>511</v>
      </c>
      <c r="BE506" s="21">
        <v>511</v>
      </c>
      <c r="BF506" s="21"/>
      <c r="BG506" s="21"/>
      <c r="BH506" s="21"/>
      <c r="BI506" s="21"/>
      <c r="BJ506" s="21"/>
      <c r="BK506" s="21">
        <v>511</v>
      </c>
      <c r="BL506" s="21">
        <v>511</v>
      </c>
      <c r="BM506" s="21">
        <v>511</v>
      </c>
      <c r="BN506" s="21"/>
      <c r="BO506" s="21"/>
      <c r="BP506" s="21">
        <v>511</v>
      </c>
      <c r="BQ506" s="21">
        <v>511</v>
      </c>
      <c r="BR506" s="21"/>
      <c r="BS506" s="21">
        <v>511</v>
      </c>
      <c r="BT506" s="21">
        <v>511</v>
      </c>
      <c r="BU506" s="21">
        <v>511</v>
      </c>
      <c r="BV506" s="21">
        <v>511</v>
      </c>
      <c r="BW506" s="21">
        <v>511</v>
      </c>
      <c r="BX506" s="21">
        <v>511</v>
      </c>
      <c r="BY506" s="21">
        <v>511</v>
      </c>
      <c r="BZ506" s="21">
        <v>511</v>
      </c>
      <c r="CA506" s="21">
        <v>511</v>
      </c>
      <c r="CB506" s="21">
        <v>511</v>
      </c>
      <c r="CC506" s="21"/>
      <c r="CD506" s="21">
        <v>511</v>
      </c>
      <c r="CE506" s="21">
        <v>511</v>
      </c>
      <c r="CF506" s="21">
        <v>511</v>
      </c>
      <c r="CG506" s="21">
        <v>511</v>
      </c>
      <c r="CH506" s="21">
        <v>511</v>
      </c>
      <c r="CI506" s="21">
        <v>511</v>
      </c>
      <c r="CJ506" s="21">
        <v>511</v>
      </c>
      <c r="CK506" s="21">
        <v>511</v>
      </c>
      <c r="CL506" s="21">
        <v>511</v>
      </c>
      <c r="CM506" s="21">
        <v>511</v>
      </c>
      <c r="CN506" s="21"/>
      <c r="CO506" s="21">
        <v>511</v>
      </c>
      <c r="CP506" s="21">
        <v>511</v>
      </c>
      <c r="CQ506" s="21">
        <v>511</v>
      </c>
      <c r="CR506" s="21">
        <v>511</v>
      </c>
      <c r="CS506" s="21"/>
      <c r="CT506" s="21"/>
      <c r="CU506" s="21">
        <v>511</v>
      </c>
      <c r="CV506" s="21">
        <v>511</v>
      </c>
      <c r="CW506" s="21"/>
      <c r="CX506" s="21">
        <v>511</v>
      </c>
      <c r="CY506" s="21">
        <v>511</v>
      </c>
    </row>
    <row r="507" spans="1:103" hidden="1" x14ac:dyDescent="0.25">
      <c r="A507" s="5" t="s">
        <v>10150</v>
      </c>
      <c r="B507" s="21"/>
      <c r="C507" s="21">
        <v>512</v>
      </c>
      <c r="D507" s="21">
        <v>512</v>
      </c>
      <c r="E507" s="21">
        <v>512</v>
      </c>
      <c r="F507" s="21">
        <v>512</v>
      </c>
      <c r="G507" s="21"/>
      <c r="H507" s="21"/>
      <c r="I507" s="21"/>
      <c r="J507" s="21"/>
      <c r="K507" s="21"/>
      <c r="L507" s="21"/>
      <c r="M507" s="21"/>
      <c r="N507" s="21"/>
      <c r="O507" s="21"/>
      <c r="P507" s="21"/>
      <c r="Q507" s="21"/>
      <c r="R507" s="21">
        <v>512</v>
      </c>
      <c r="S507" s="21">
        <v>512</v>
      </c>
      <c r="T507" s="21"/>
      <c r="U507" s="21">
        <v>512</v>
      </c>
      <c r="V507" s="21"/>
      <c r="W507" s="21">
        <v>512</v>
      </c>
      <c r="X507" s="21">
        <v>512</v>
      </c>
      <c r="Y507" s="21">
        <v>512</v>
      </c>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v>512</v>
      </c>
      <c r="AX507" s="21"/>
      <c r="AY507" s="21">
        <v>512</v>
      </c>
      <c r="AZ507" s="21">
        <v>512</v>
      </c>
      <c r="BA507" s="21">
        <v>512</v>
      </c>
      <c r="BB507" s="21"/>
      <c r="BC507" s="46">
        <v>512</v>
      </c>
      <c r="BD507" s="21">
        <v>512</v>
      </c>
      <c r="BE507" s="21">
        <v>512</v>
      </c>
      <c r="BF507" s="21">
        <v>512</v>
      </c>
      <c r="BG507" s="21">
        <v>512</v>
      </c>
      <c r="BH507" s="21">
        <v>512</v>
      </c>
      <c r="BI507" s="21">
        <v>512</v>
      </c>
      <c r="BJ507" s="21">
        <v>512</v>
      </c>
      <c r="BK507" s="21">
        <v>512</v>
      </c>
      <c r="BL507" s="21">
        <v>512</v>
      </c>
      <c r="BM507" s="21"/>
      <c r="BN507" s="21">
        <v>512</v>
      </c>
      <c r="BO507" s="21"/>
      <c r="BP507" s="21">
        <v>512</v>
      </c>
      <c r="BQ507" s="21">
        <v>512</v>
      </c>
      <c r="BR507" s="21">
        <v>512</v>
      </c>
      <c r="BS507" s="21">
        <v>512</v>
      </c>
      <c r="BT507" s="21">
        <v>512</v>
      </c>
      <c r="BU507" s="21">
        <v>512</v>
      </c>
      <c r="BV507" s="21">
        <v>512</v>
      </c>
      <c r="BW507" s="21">
        <v>512</v>
      </c>
      <c r="BX507" s="21">
        <v>512</v>
      </c>
      <c r="BY507" s="21">
        <v>512</v>
      </c>
      <c r="BZ507" s="21">
        <v>512</v>
      </c>
      <c r="CA507" s="21">
        <v>512</v>
      </c>
      <c r="CB507" s="21">
        <v>512</v>
      </c>
      <c r="CC507" s="21">
        <v>512</v>
      </c>
      <c r="CD507" s="21">
        <v>512</v>
      </c>
      <c r="CE507" s="21">
        <v>512</v>
      </c>
      <c r="CF507" s="21">
        <v>512</v>
      </c>
      <c r="CG507" s="21">
        <v>512</v>
      </c>
      <c r="CH507" s="21">
        <v>512</v>
      </c>
      <c r="CI507" s="21">
        <v>512</v>
      </c>
      <c r="CJ507" s="21">
        <v>512</v>
      </c>
      <c r="CK507" s="21">
        <v>512</v>
      </c>
      <c r="CL507" s="21">
        <v>512</v>
      </c>
      <c r="CM507" s="21"/>
      <c r="CN507" s="21">
        <v>512</v>
      </c>
      <c r="CO507" s="21">
        <v>512</v>
      </c>
      <c r="CP507" s="21">
        <v>512</v>
      </c>
      <c r="CQ507" s="21">
        <v>512</v>
      </c>
      <c r="CR507" s="21">
        <v>512</v>
      </c>
      <c r="CS507" s="21">
        <v>512</v>
      </c>
      <c r="CT507" s="21">
        <v>512</v>
      </c>
      <c r="CU507" s="21">
        <v>512</v>
      </c>
      <c r="CV507" s="21">
        <v>512</v>
      </c>
      <c r="CW507" s="21"/>
      <c r="CX507" s="21">
        <v>512</v>
      </c>
      <c r="CY507" s="21">
        <v>512</v>
      </c>
    </row>
    <row r="508" spans="1:103" hidden="1" x14ac:dyDescent="0.25">
      <c r="A508" s="47" t="s">
        <v>10151</v>
      </c>
      <c r="B508" s="48">
        <v>513</v>
      </c>
      <c r="C508" s="48">
        <v>513</v>
      </c>
      <c r="D508" s="48">
        <v>513</v>
      </c>
      <c r="E508" s="48">
        <v>513</v>
      </c>
      <c r="F508" s="48">
        <v>513</v>
      </c>
      <c r="G508" s="48"/>
      <c r="H508" s="48"/>
      <c r="I508" s="48"/>
      <c r="J508" s="48"/>
      <c r="K508" s="48"/>
      <c r="L508" s="48"/>
      <c r="M508" s="48"/>
      <c r="N508" s="48"/>
      <c r="O508" s="48"/>
      <c r="P508" s="48"/>
      <c r="Q508" s="48"/>
      <c r="R508" s="48">
        <v>513</v>
      </c>
      <c r="S508" s="48">
        <v>513</v>
      </c>
      <c r="T508" s="48"/>
      <c r="U508" s="48">
        <v>513</v>
      </c>
      <c r="V508" s="48">
        <v>513</v>
      </c>
      <c r="W508" s="48">
        <v>513</v>
      </c>
      <c r="X508" s="48">
        <v>513</v>
      </c>
      <c r="Y508" s="48">
        <v>513</v>
      </c>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v>513</v>
      </c>
      <c r="AX508" s="48"/>
      <c r="AY508" s="48">
        <v>513</v>
      </c>
      <c r="AZ508" s="48">
        <v>513</v>
      </c>
      <c r="BA508" s="48">
        <v>513</v>
      </c>
      <c r="BB508" s="48"/>
      <c r="BC508" s="49">
        <v>513</v>
      </c>
      <c r="BD508" s="48">
        <v>513</v>
      </c>
      <c r="BE508" s="48">
        <v>513</v>
      </c>
      <c r="BF508" s="48">
        <v>513</v>
      </c>
      <c r="BG508" s="48">
        <v>513</v>
      </c>
      <c r="BH508" s="48">
        <v>513</v>
      </c>
      <c r="BI508" s="48">
        <v>513</v>
      </c>
      <c r="BJ508" s="48">
        <v>513</v>
      </c>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v>513</v>
      </c>
      <c r="CJ508" s="48"/>
      <c r="CK508" s="48">
        <v>513</v>
      </c>
      <c r="CL508" s="48">
        <v>513</v>
      </c>
      <c r="CM508" s="48">
        <v>513</v>
      </c>
      <c r="CN508" s="48">
        <v>513</v>
      </c>
      <c r="CO508" s="48">
        <v>513</v>
      </c>
      <c r="CP508" s="48">
        <v>513</v>
      </c>
      <c r="CQ508" s="48">
        <v>513</v>
      </c>
      <c r="CR508" s="48">
        <v>513</v>
      </c>
      <c r="CS508" s="48">
        <v>513</v>
      </c>
      <c r="CT508" s="48">
        <v>513</v>
      </c>
      <c r="CU508" s="48">
        <v>513</v>
      </c>
      <c r="CV508" s="48">
        <v>513</v>
      </c>
      <c r="CW508" s="48"/>
      <c r="CX508" s="48">
        <v>513</v>
      </c>
      <c r="CY508" s="48">
        <v>513</v>
      </c>
    </row>
    <row r="509" spans="1:103" hidden="1" x14ac:dyDescent="0.25">
      <c r="A509" s="47" t="s">
        <v>10151</v>
      </c>
      <c r="B509" s="48">
        <v>514</v>
      </c>
      <c r="C509" s="48">
        <v>514</v>
      </c>
      <c r="D509" s="48">
        <v>514</v>
      </c>
      <c r="E509" s="48">
        <v>514</v>
      </c>
      <c r="F509" s="48">
        <v>514</v>
      </c>
      <c r="G509" s="48"/>
      <c r="H509" s="48"/>
      <c r="I509" s="48"/>
      <c r="J509" s="48"/>
      <c r="K509" s="48"/>
      <c r="L509" s="48"/>
      <c r="M509" s="48"/>
      <c r="N509" s="48"/>
      <c r="O509" s="48"/>
      <c r="P509" s="48"/>
      <c r="Q509" s="48"/>
      <c r="R509" s="48">
        <v>514</v>
      </c>
      <c r="S509" s="48">
        <v>514</v>
      </c>
      <c r="T509" s="48"/>
      <c r="U509" s="48">
        <v>514</v>
      </c>
      <c r="V509" s="48">
        <v>514</v>
      </c>
      <c r="W509" s="48">
        <v>514</v>
      </c>
      <c r="X509" s="48">
        <v>514</v>
      </c>
      <c r="Y509" s="48">
        <v>514</v>
      </c>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v>514</v>
      </c>
      <c r="AX509" s="48"/>
      <c r="AY509" s="48">
        <v>514</v>
      </c>
      <c r="AZ509" s="48">
        <v>514</v>
      </c>
      <c r="BA509" s="48">
        <v>514</v>
      </c>
      <c r="BB509" s="48"/>
      <c r="BC509" s="49">
        <v>514</v>
      </c>
      <c r="BD509" s="48">
        <v>514</v>
      </c>
      <c r="BE509" s="48">
        <v>514</v>
      </c>
      <c r="BF509" s="48">
        <v>514</v>
      </c>
      <c r="BG509" s="48">
        <v>514</v>
      </c>
      <c r="BH509" s="48">
        <v>514</v>
      </c>
      <c r="BI509" s="48">
        <v>514</v>
      </c>
      <c r="BJ509" s="48">
        <v>514</v>
      </c>
      <c r="BK509" s="48">
        <v>514</v>
      </c>
      <c r="BL509" s="48">
        <v>514</v>
      </c>
      <c r="BM509" s="48">
        <v>514</v>
      </c>
      <c r="BN509" s="48">
        <v>514</v>
      </c>
      <c r="BO509" s="48"/>
      <c r="BP509" s="48">
        <v>514</v>
      </c>
      <c r="BQ509" s="48">
        <v>514</v>
      </c>
      <c r="BR509" s="48">
        <v>514</v>
      </c>
      <c r="BS509" s="48">
        <v>514</v>
      </c>
      <c r="BT509" s="48">
        <v>514</v>
      </c>
      <c r="BU509" s="48">
        <v>514</v>
      </c>
      <c r="BV509" s="48">
        <v>514</v>
      </c>
      <c r="BW509" s="48">
        <v>514</v>
      </c>
      <c r="BX509" s="48">
        <v>514</v>
      </c>
      <c r="BY509" s="48">
        <v>514</v>
      </c>
      <c r="BZ509" s="48">
        <v>514</v>
      </c>
      <c r="CA509" s="48">
        <v>514</v>
      </c>
      <c r="CB509" s="48"/>
      <c r="CC509" s="48"/>
      <c r="CD509" s="48"/>
      <c r="CE509" s="48">
        <v>514</v>
      </c>
      <c r="CF509" s="48"/>
      <c r="CG509" s="48">
        <v>514</v>
      </c>
      <c r="CH509" s="48">
        <v>514</v>
      </c>
      <c r="CI509" s="48">
        <v>514</v>
      </c>
      <c r="CJ509" s="48">
        <v>514</v>
      </c>
      <c r="CK509" s="48">
        <v>514</v>
      </c>
      <c r="CL509" s="48">
        <v>514</v>
      </c>
      <c r="CM509" s="48">
        <v>514</v>
      </c>
      <c r="CN509" s="48">
        <v>514</v>
      </c>
      <c r="CO509" s="48">
        <v>514</v>
      </c>
      <c r="CP509" s="48">
        <v>514</v>
      </c>
      <c r="CQ509" s="48">
        <v>514</v>
      </c>
      <c r="CR509" s="48">
        <v>514</v>
      </c>
      <c r="CS509" s="48">
        <v>514</v>
      </c>
      <c r="CT509" s="48">
        <v>514</v>
      </c>
      <c r="CU509" s="48"/>
      <c r="CV509" s="48">
        <v>514</v>
      </c>
      <c r="CW509" s="48"/>
      <c r="CX509" s="48">
        <v>514</v>
      </c>
      <c r="CY509" s="48">
        <v>514</v>
      </c>
    </row>
    <row r="510" spans="1:103" hidden="1" x14ac:dyDescent="0.25">
      <c r="A510" s="5" t="s">
        <v>10150</v>
      </c>
      <c r="B510" s="21"/>
      <c r="C510" s="21">
        <v>515</v>
      </c>
      <c r="D510" s="21">
        <v>515</v>
      </c>
      <c r="E510" s="21">
        <v>515</v>
      </c>
      <c r="F510" s="21">
        <v>515</v>
      </c>
      <c r="G510" s="21"/>
      <c r="H510" s="21"/>
      <c r="I510" s="21"/>
      <c r="J510" s="21"/>
      <c r="K510" s="21"/>
      <c r="L510" s="21"/>
      <c r="M510" s="21"/>
      <c r="N510" s="21"/>
      <c r="O510" s="21"/>
      <c r="P510" s="21"/>
      <c r="Q510" s="21"/>
      <c r="R510" s="21">
        <v>515</v>
      </c>
      <c r="S510" s="21">
        <v>515</v>
      </c>
      <c r="T510" s="21"/>
      <c r="U510" s="21">
        <v>515</v>
      </c>
      <c r="V510" s="21">
        <v>515</v>
      </c>
      <c r="W510" s="21"/>
      <c r="X510" s="21">
        <v>515</v>
      </c>
      <c r="Y510" s="21">
        <v>515</v>
      </c>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v>515</v>
      </c>
      <c r="AX510" s="21"/>
      <c r="AY510" s="21">
        <v>515</v>
      </c>
      <c r="AZ510" s="21">
        <v>515</v>
      </c>
      <c r="BA510" s="21">
        <v>515</v>
      </c>
      <c r="BB510" s="21"/>
      <c r="BC510" s="46">
        <v>515</v>
      </c>
      <c r="BD510" s="21">
        <v>515</v>
      </c>
      <c r="BE510" s="21">
        <v>515</v>
      </c>
      <c r="BF510" s="21">
        <v>515</v>
      </c>
      <c r="BG510" s="21">
        <v>515</v>
      </c>
      <c r="BH510" s="21">
        <v>515</v>
      </c>
      <c r="BI510" s="21">
        <v>515</v>
      </c>
      <c r="BJ510" s="21">
        <v>515</v>
      </c>
      <c r="BK510" s="21">
        <v>515</v>
      </c>
      <c r="BL510" s="21">
        <v>515</v>
      </c>
      <c r="BM510" s="21">
        <v>515</v>
      </c>
      <c r="BN510" s="21">
        <v>515</v>
      </c>
      <c r="BO510" s="21"/>
      <c r="BP510" s="21">
        <v>515</v>
      </c>
      <c r="BQ510" s="21">
        <v>515</v>
      </c>
      <c r="BR510" s="21"/>
      <c r="BS510" s="21">
        <v>515</v>
      </c>
      <c r="BT510" s="21">
        <v>515</v>
      </c>
      <c r="BU510" s="21">
        <v>515</v>
      </c>
      <c r="BV510" s="21">
        <v>515</v>
      </c>
      <c r="BW510" s="21">
        <v>515</v>
      </c>
      <c r="BX510" s="21">
        <v>515</v>
      </c>
      <c r="BY510" s="21">
        <v>515</v>
      </c>
      <c r="BZ510" s="21">
        <v>515</v>
      </c>
      <c r="CA510" s="21">
        <v>515</v>
      </c>
      <c r="CB510" s="21"/>
      <c r="CC510" s="21"/>
      <c r="CD510" s="21"/>
      <c r="CE510" s="21">
        <v>515</v>
      </c>
      <c r="CF510" s="21"/>
      <c r="CG510" s="21">
        <v>515</v>
      </c>
      <c r="CH510" s="21">
        <v>515</v>
      </c>
      <c r="CI510" s="21">
        <v>515</v>
      </c>
      <c r="CJ510" s="21">
        <v>515</v>
      </c>
      <c r="CK510" s="21">
        <v>515</v>
      </c>
      <c r="CL510" s="21">
        <v>515</v>
      </c>
      <c r="CM510" s="21">
        <v>515</v>
      </c>
      <c r="CN510" s="21">
        <v>515</v>
      </c>
      <c r="CO510" s="21">
        <v>515</v>
      </c>
      <c r="CP510" s="21">
        <v>515</v>
      </c>
      <c r="CQ510" s="21">
        <v>515</v>
      </c>
      <c r="CR510" s="21">
        <v>515</v>
      </c>
      <c r="CS510" s="21">
        <v>515</v>
      </c>
      <c r="CT510" s="21">
        <v>515</v>
      </c>
      <c r="CU510" s="21">
        <v>515</v>
      </c>
      <c r="CV510" s="21">
        <v>515</v>
      </c>
      <c r="CW510" s="21"/>
      <c r="CX510" s="21">
        <v>515</v>
      </c>
      <c r="CY510" s="21">
        <v>515</v>
      </c>
    </row>
    <row r="511" spans="1:103" hidden="1" x14ac:dyDescent="0.25">
      <c r="A511" s="47" t="s">
        <v>10151</v>
      </c>
      <c r="B511" s="48">
        <v>516</v>
      </c>
      <c r="C511" s="48">
        <v>516</v>
      </c>
      <c r="D511" s="48">
        <v>516</v>
      </c>
      <c r="E511" s="48">
        <v>516</v>
      </c>
      <c r="F511" s="48">
        <v>516</v>
      </c>
      <c r="G511" s="48"/>
      <c r="H511" s="48"/>
      <c r="I511" s="48"/>
      <c r="J511" s="48"/>
      <c r="K511" s="48"/>
      <c r="L511" s="48"/>
      <c r="M511" s="48"/>
      <c r="N511" s="48"/>
      <c r="O511" s="48"/>
      <c r="P511" s="48"/>
      <c r="Q511" s="48"/>
      <c r="R511" s="48">
        <v>516</v>
      </c>
      <c r="S511" s="48">
        <v>516</v>
      </c>
      <c r="T511" s="48"/>
      <c r="U511" s="48">
        <v>516</v>
      </c>
      <c r="V511" s="48">
        <v>516</v>
      </c>
      <c r="W511" s="48">
        <v>516</v>
      </c>
      <c r="X511" s="48">
        <v>516</v>
      </c>
      <c r="Y511" s="48">
        <v>516</v>
      </c>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v>516</v>
      </c>
      <c r="AX511" s="48"/>
      <c r="AY511" s="48">
        <v>516</v>
      </c>
      <c r="AZ511" s="48">
        <v>516</v>
      </c>
      <c r="BA511" s="48">
        <v>516</v>
      </c>
      <c r="BB511" s="48"/>
      <c r="BC511" s="49">
        <v>516</v>
      </c>
      <c r="BD511" s="48">
        <v>516</v>
      </c>
      <c r="BE511" s="48">
        <v>516</v>
      </c>
      <c r="BF511" s="48">
        <v>516</v>
      </c>
      <c r="BG511" s="48">
        <v>516</v>
      </c>
      <c r="BH511" s="48">
        <v>516</v>
      </c>
      <c r="BI511" s="48">
        <v>516</v>
      </c>
      <c r="BJ511" s="48">
        <v>516</v>
      </c>
      <c r="BK511" s="48">
        <v>516</v>
      </c>
      <c r="BL511" s="48">
        <v>516</v>
      </c>
      <c r="BM511" s="48">
        <v>516</v>
      </c>
      <c r="BN511" s="48">
        <v>516</v>
      </c>
      <c r="BO511" s="48">
        <v>516</v>
      </c>
      <c r="BP511" s="48">
        <v>516</v>
      </c>
      <c r="BQ511" s="48">
        <v>516</v>
      </c>
      <c r="BR511" s="48">
        <v>516</v>
      </c>
      <c r="BS511" s="48">
        <v>516</v>
      </c>
      <c r="BT511" s="48">
        <v>516</v>
      </c>
      <c r="BU511" s="48">
        <v>516</v>
      </c>
      <c r="BV511" s="48">
        <v>516</v>
      </c>
      <c r="BW511" s="48">
        <v>516</v>
      </c>
      <c r="BX511" s="48">
        <v>516</v>
      </c>
      <c r="BY511" s="48">
        <v>516</v>
      </c>
      <c r="BZ511" s="48">
        <v>516</v>
      </c>
      <c r="CA511" s="48">
        <v>516</v>
      </c>
      <c r="CB511" s="48">
        <v>516</v>
      </c>
      <c r="CC511" s="48"/>
      <c r="CD511" s="48">
        <v>516</v>
      </c>
      <c r="CE511" s="48">
        <v>516</v>
      </c>
      <c r="CF511" s="48">
        <v>516</v>
      </c>
      <c r="CG511" s="48">
        <v>516</v>
      </c>
      <c r="CH511" s="48"/>
      <c r="CI511" s="48">
        <v>516</v>
      </c>
      <c r="CJ511" s="48">
        <v>516</v>
      </c>
      <c r="CK511" s="48">
        <v>516</v>
      </c>
      <c r="CL511" s="48">
        <v>516</v>
      </c>
      <c r="CM511" s="48"/>
      <c r="CN511" s="48">
        <v>516</v>
      </c>
      <c r="CO511" s="48">
        <v>516</v>
      </c>
      <c r="CP511" s="48">
        <v>516</v>
      </c>
      <c r="CQ511" s="48">
        <v>516</v>
      </c>
      <c r="CR511" s="48">
        <v>516</v>
      </c>
      <c r="CS511" s="48">
        <v>516</v>
      </c>
      <c r="CT511" s="48">
        <v>516</v>
      </c>
      <c r="CU511" s="48">
        <v>516</v>
      </c>
      <c r="CV511" s="48">
        <v>516</v>
      </c>
      <c r="CW511" s="48"/>
      <c r="CX511" s="48">
        <v>516</v>
      </c>
      <c r="CY511" s="48">
        <v>516</v>
      </c>
    </row>
    <row r="512" spans="1:103" hidden="1" x14ac:dyDescent="0.25">
      <c r="A512" s="5" t="s">
        <v>10150</v>
      </c>
      <c r="B512" s="21"/>
      <c r="C512" s="21">
        <v>517</v>
      </c>
      <c r="D512" s="21">
        <v>517</v>
      </c>
      <c r="E512" s="21">
        <v>517</v>
      </c>
      <c r="F512" s="21">
        <v>517</v>
      </c>
      <c r="G512" s="21"/>
      <c r="H512" s="21"/>
      <c r="I512" s="21"/>
      <c r="J512" s="21"/>
      <c r="K512" s="21"/>
      <c r="L512" s="21"/>
      <c r="M512" s="21"/>
      <c r="N512" s="21"/>
      <c r="O512" s="21"/>
      <c r="P512" s="21"/>
      <c r="Q512" s="21"/>
      <c r="R512" s="21">
        <v>517</v>
      </c>
      <c r="S512" s="21">
        <v>517</v>
      </c>
      <c r="T512" s="21"/>
      <c r="U512" s="21">
        <v>517</v>
      </c>
      <c r="V512" s="21">
        <v>517</v>
      </c>
      <c r="W512" s="21">
        <v>517</v>
      </c>
      <c r="X512" s="21">
        <v>517</v>
      </c>
      <c r="Y512" s="21">
        <v>517</v>
      </c>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v>517</v>
      </c>
      <c r="AX512" s="21"/>
      <c r="AY512" s="21">
        <v>517</v>
      </c>
      <c r="AZ512" s="21">
        <v>517</v>
      </c>
      <c r="BA512" s="21">
        <v>517</v>
      </c>
      <c r="BB512" s="21"/>
      <c r="BC512" s="46">
        <v>517</v>
      </c>
      <c r="BD512" s="21">
        <v>517</v>
      </c>
      <c r="BE512" s="21">
        <v>517</v>
      </c>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v>517</v>
      </c>
      <c r="CJ512" s="21"/>
      <c r="CK512" s="21">
        <v>517</v>
      </c>
      <c r="CL512" s="21">
        <v>517</v>
      </c>
      <c r="CM512" s="21">
        <v>517</v>
      </c>
      <c r="CN512" s="21">
        <v>517</v>
      </c>
      <c r="CO512" s="21">
        <v>517</v>
      </c>
      <c r="CP512" s="21">
        <v>517</v>
      </c>
      <c r="CQ512" s="21">
        <v>517</v>
      </c>
      <c r="CR512" s="21">
        <v>517</v>
      </c>
      <c r="CS512" s="21"/>
      <c r="CT512" s="21"/>
      <c r="CU512" s="21">
        <v>517</v>
      </c>
      <c r="CV512" s="21">
        <v>517</v>
      </c>
      <c r="CW512" s="21"/>
      <c r="CX512" s="21">
        <v>517</v>
      </c>
      <c r="CY512" s="21">
        <v>517</v>
      </c>
    </row>
    <row r="513" spans="1:103" hidden="1" x14ac:dyDescent="0.25">
      <c r="A513" s="47" t="s">
        <v>10151</v>
      </c>
      <c r="B513" s="48">
        <v>518</v>
      </c>
      <c r="C513" s="48"/>
      <c r="D513" s="48">
        <v>518</v>
      </c>
      <c r="E513" s="48">
        <v>518</v>
      </c>
      <c r="F513" s="48">
        <v>518</v>
      </c>
      <c r="G513" s="48"/>
      <c r="H513" s="48"/>
      <c r="I513" s="48"/>
      <c r="J513" s="48"/>
      <c r="K513" s="48"/>
      <c r="L513" s="48"/>
      <c r="M513" s="48"/>
      <c r="N513" s="48"/>
      <c r="O513" s="48"/>
      <c r="P513" s="48"/>
      <c r="Q513" s="48"/>
      <c r="R513" s="48">
        <v>518</v>
      </c>
      <c r="S513" s="48">
        <v>518</v>
      </c>
      <c r="T513" s="48"/>
      <c r="U513" s="48">
        <v>518</v>
      </c>
      <c r="V513" s="48">
        <v>518</v>
      </c>
      <c r="W513" s="48">
        <v>518</v>
      </c>
      <c r="X513" s="48">
        <v>518</v>
      </c>
      <c r="Y513" s="48">
        <v>518</v>
      </c>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v>518</v>
      </c>
      <c r="AX513" s="48"/>
      <c r="AY513" s="48">
        <v>518</v>
      </c>
      <c r="AZ513" s="48">
        <v>518</v>
      </c>
      <c r="BA513" s="48"/>
      <c r="BB513" s="48"/>
      <c r="BC513" s="49">
        <v>518</v>
      </c>
      <c r="BD513" s="48">
        <v>518</v>
      </c>
      <c r="BE513" s="48">
        <v>518</v>
      </c>
      <c r="BF513" s="48"/>
      <c r="BG513" s="48"/>
      <c r="BH513" s="48"/>
      <c r="BI513" s="48"/>
      <c r="BJ513" s="48"/>
      <c r="BK513" s="48">
        <v>518</v>
      </c>
      <c r="BL513" s="48">
        <v>518</v>
      </c>
      <c r="BM513" s="48">
        <v>518</v>
      </c>
      <c r="BN513" s="48">
        <v>518</v>
      </c>
      <c r="BO513" s="48"/>
      <c r="BP513" s="48">
        <v>518</v>
      </c>
      <c r="BQ513" s="48">
        <v>518</v>
      </c>
      <c r="BR513" s="48">
        <v>518</v>
      </c>
      <c r="BS513" s="48">
        <v>518</v>
      </c>
      <c r="BT513" s="48">
        <v>518</v>
      </c>
      <c r="BU513" s="48">
        <v>518</v>
      </c>
      <c r="BV513" s="48">
        <v>518</v>
      </c>
      <c r="BW513" s="48">
        <v>518</v>
      </c>
      <c r="BX513" s="48">
        <v>518</v>
      </c>
      <c r="BY513" s="48">
        <v>518</v>
      </c>
      <c r="BZ513" s="48">
        <v>518</v>
      </c>
      <c r="CA513" s="48">
        <v>518</v>
      </c>
      <c r="CB513" s="48"/>
      <c r="CC513" s="48"/>
      <c r="CD513" s="48"/>
      <c r="CE513" s="48">
        <v>518</v>
      </c>
      <c r="CF513" s="48"/>
      <c r="CG513" s="48">
        <v>518</v>
      </c>
      <c r="CH513" s="48">
        <v>518</v>
      </c>
      <c r="CI513" s="48">
        <v>518</v>
      </c>
      <c r="CJ513" s="48">
        <v>518</v>
      </c>
      <c r="CK513" s="48">
        <v>518</v>
      </c>
      <c r="CL513" s="48">
        <v>518</v>
      </c>
      <c r="CM513" s="48"/>
      <c r="CN513" s="48">
        <v>518</v>
      </c>
      <c r="CO513" s="48">
        <v>518</v>
      </c>
      <c r="CP513" s="48">
        <v>518</v>
      </c>
      <c r="CQ513" s="48">
        <v>518</v>
      </c>
      <c r="CR513" s="48">
        <v>518</v>
      </c>
      <c r="CS513" s="48"/>
      <c r="CT513" s="48"/>
      <c r="CU513" s="48">
        <v>518</v>
      </c>
      <c r="CV513" s="48">
        <v>518</v>
      </c>
      <c r="CW513" s="48"/>
      <c r="CX513" s="48">
        <v>518</v>
      </c>
      <c r="CY513" s="48">
        <v>518</v>
      </c>
    </row>
    <row r="514" spans="1:103" hidden="1" x14ac:dyDescent="0.25">
      <c r="A514" s="47" t="s">
        <v>10151</v>
      </c>
      <c r="B514" s="48">
        <v>519</v>
      </c>
      <c r="C514" s="48">
        <v>519</v>
      </c>
      <c r="D514" s="48">
        <v>519</v>
      </c>
      <c r="E514" s="48">
        <v>519</v>
      </c>
      <c r="F514" s="48">
        <v>519</v>
      </c>
      <c r="G514" s="48"/>
      <c r="H514" s="48"/>
      <c r="I514" s="48"/>
      <c r="J514" s="48"/>
      <c r="K514" s="48"/>
      <c r="L514" s="48"/>
      <c r="M514" s="48"/>
      <c r="N514" s="48"/>
      <c r="O514" s="48"/>
      <c r="P514" s="48"/>
      <c r="Q514" s="48"/>
      <c r="R514" s="48">
        <v>519</v>
      </c>
      <c r="S514" s="48">
        <v>519</v>
      </c>
      <c r="T514" s="48"/>
      <c r="U514" s="48">
        <v>519</v>
      </c>
      <c r="V514" s="48">
        <v>519</v>
      </c>
      <c r="W514" s="48">
        <v>519</v>
      </c>
      <c r="X514" s="48">
        <v>519</v>
      </c>
      <c r="Y514" s="48">
        <v>519</v>
      </c>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v>519</v>
      </c>
      <c r="AX514" s="48"/>
      <c r="AY514" s="48">
        <v>519</v>
      </c>
      <c r="AZ514" s="48">
        <v>519</v>
      </c>
      <c r="BA514" s="48">
        <v>519</v>
      </c>
      <c r="BB514" s="48"/>
      <c r="BC514" s="49">
        <v>519</v>
      </c>
      <c r="BD514" s="48">
        <v>519</v>
      </c>
      <c r="BE514" s="48">
        <v>519</v>
      </c>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v>519</v>
      </c>
      <c r="CJ514" s="48"/>
      <c r="CK514" s="48">
        <v>519</v>
      </c>
      <c r="CL514" s="48">
        <v>519</v>
      </c>
      <c r="CM514" s="48">
        <v>519</v>
      </c>
      <c r="CN514" s="48">
        <v>519</v>
      </c>
      <c r="CO514" s="48">
        <v>519</v>
      </c>
      <c r="CP514" s="48">
        <v>519</v>
      </c>
      <c r="CQ514" s="48">
        <v>519</v>
      </c>
      <c r="CR514" s="48">
        <v>519</v>
      </c>
      <c r="CS514" s="48"/>
      <c r="CT514" s="48"/>
      <c r="CU514" s="48">
        <v>519</v>
      </c>
      <c r="CV514" s="48">
        <v>519</v>
      </c>
      <c r="CW514" s="48"/>
      <c r="CX514" s="48">
        <v>519</v>
      </c>
      <c r="CY514" s="48">
        <v>519</v>
      </c>
    </row>
    <row r="515" spans="1:103" hidden="1" x14ac:dyDescent="0.25">
      <c r="A515" s="47" t="s">
        <v>10151</v>
      </c>
      <c r="B515" s="48">
        <v>520</v>
      </c>
      <c r="C515" s="48"/>
      <c r="D515" s="48">
        <v>520</v>
      </c>
      <c r="E515" s="48">
        <v>520</v>
      </c>
      <c r="F515" s="48">
        <v>520</v>
      </c>
      <c r="G515" s="48"/>
      <c r="H515" s="48"/>
      <c r="I515" s="48"/>
      <c r="J515" s="48"/>
      <c r="K515" s="48"/>
      <c r="L515" s="48"/>
      <c r="M515" s="48"/>
      <c r="N515" s="48"/>
      <c r="O515" s="48"/>
      <c r="P515" s="48"/>
      <c r="Q515" s="48"/>
      <c r="R515" s="48">
        <v>520</v>
      </c>
      <c r="S515" s="48">
        <v>520</v>
      </c>
      <c r="T515" s="48"/>
      <c r="U515" s="48">
        <v>520</v>
      </c>
      <c r="V515" s="48">
        <v>520</v>
      </c>
      <c r="W515" s="48">
        <v>520</v>
      </c>
      <c r="X515" s="48">
        <v>520</v>
      </c>
      <c r="Y515" s="48">
        <v>520</v>
      </c>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v>520</v>
      </c>
      <c r="AX515" s="48"/>
      <c r="AY515" s="48">
        <v>520</v>
      </c>
      <c r="AZ515" s="48">
        <v>520</v>
      </c>
      <c r="BA515" s="48"/>
      <c r="BB515" s="48"/>
      <c r="BC515" s="49">
        <v>520</v>
      </c>
      <c r="BD515" s="48">
        <v>520</v>
      </c>
      <c r="BE515" s="48">
        <v>520</v>
      </c>
      <c r="BF515" s="48"/>
      <c r="BG515" s="48"/>
      <c r="BH515" s="48"/>
      <c r="BI515" s="48"/>
      <c r="BJ515" s="48"/>
      <c r="BK515" s="48">
        <v>520</v>
      </c>
      <c r="BL515" s="48">
        <v>520</v>
      </c>
      <c r="BM515" s="48">
        <v>520</v>
      </c>
      <c r="BN515" s="48">
        <v>520</v>
      </c>
      <c r="BO515" s="48">
        <v>520</v>
      </c>
      <c r="BP515" s="48">
        <v>520</v>
      </c>
      <c r="BQ515" s="48">
        <v>520</v>
      </c>
      <c r="BR515" s="48">
        <v>520</v>
      </c>
      <c r="BS515" s="48">
        <v>520</v>
      </c>
      <c r="BT515" s="48">
        <v>520</v>
      </c>
      <c r="BU515" s="48">
        <v>520</v>
      </c>
      <c r="BV515" s="48">
        <v>520</v>
      </c>
      <c r="BW515" s="48">
        <v>520</v>
      </c>
      <c r="BX515" s="48">
        <v>520</v>
      </c>
      <c r="BY515" s="48">
        <v>520</v>
      </c>
      <c r="BZ515" s="48">
        <v>520</v>
      </c>
      <c r="CA515" s="48">
        <v>520</v>
      </c>
      <c r="CB515" s="48">
        <v>520</v>
      </c>
      <c r="CC515" s="48"/>
      <c r="CD515" s="48">
        <v>520</v>
      </c>
      <c r="CE515" s="48">
        <v>520</v>
      </c>
      <c r="CF515" s="48">
        <v>520</v>
      </c>
      <c r="CG515" s="48">
        <v>520</v>
      </c>
      <c r="CH515" s="48">
        <v>520</v>
      </c>
      <c r="CI515" s="48">
        <v>520</v>
      </c>
      <c r="CJ515" s="48">
        <v>520</v>
      </c>
      <c r="CK515" s="48">
        <v>520</v>
      </c>
      <c r="CL515" s="48">
        <v>520</v>
      </c>
      <c r="CM515" s="48"/>
      <c r="CN515" s="48">
        <v>520</v>
      </c>
      <c r="CO515" s="48">
        <v>520</v>
      </c>
      <c r="CP515" s="48">
        <v>520</v>
      </c>
      <c r="CQ515" s="48">
        <v>520</v>
      </c>
      <c r="CR515" s="48">
        <v>520</v>
      </c>
      <c r="CS515" s="48"/>
      <c r="CT515" s="48"/>
      <c r="CU515" s="48">
        <v>520</v>
      </c>
      <c r="CV515" s="48">
        <v>520</v>
      </c>
      <c r="CW515" s="48"/>
      <c r="CX515" s="48">
        <v>520</v>
      </c>
      <c r="CY515" s="48">
        <v>520</v>
      </c>
    </row>
    <row r="516" spans="1:103" hidden="1" x14ac:dyDescent="0.25">
      <c r="A516" s="5" t="s">
        <v>10150</v>
      </c>
      <c r="B516" s="21"/>
      <c r="C516" s="21">
        <v>521</v>
      </c>
      <c r="D516" s="21">
        <v>521</v>
      </c>
      <c r="E516" s="21">
        <v>521</v>
      </c>
      <c r="F516" s="21">
        <v>521</v>
      </c>
      <c r="G516" s="21"/>
      <c r="H516" s="21"/>
      <c r="I516" s="21"/>
      <c r="J516" s="21"/>
      <c r="K516" s="21"/>
      <c r="L516" s="21"/>
      <c r="M516" s="21"/>
      <c r="N516" s="21"/>
      <c r="O516" s="21"/>
      <c r="P516" s="21"/>
      <c r="Q516" s="21"/>
      <c r="R516" s="21">
        <v>521</v>
      </c>
      <c r="S516" s="21">
        <v>521</v>
      </c>
      <c r="T516" s="21"/>
      <c r="U516" s="21">
        <v>521</v>
      </c>
      <c r="V516" s="21"/>
      <c r="W516" s="21"/>
      <c r="X516" s="21">
        <v>521</v>
      </c>
      <c r="Y516" s="21">
        <v>521</v>
      </c>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v>521</v>
      </c>
      <c r="AX516" s="21"/>
      <c r="AY516" s="21">
        <v>521</v>
      </c>
      <c r="AZ516" s="21">
        <v>521</v>
      </c>
      <c r="BA516" s="21">
        <v>521</v>
      </c>
      <c r="BB516" s="21"/>
      <c r="BC516" s="46">
        <v>521</v>
      </c>
      <c r="BD516" s="21">
        <v>521</v>
      </c>
      <c r="BE516" s="21">
        <v>521</v>
      </c>
      <c r="BF516" s="21"/>
      <c r="BG516" s="21"/>
      <c r="BH516" s="21"/>
      <c r="BI516" s="21"/>
      <c r="BJ516" s="21"/>
      <c r="BK516" s="21">
        <v>521</v>
      </c>
      <c r="BL516" s="21">
        <v>521</v>
      </c>
      <c r="BM516" s="21">
        <v>521</v>
      </c>
      <c r="BN516" s="21"/>
      <c r="BO516" s="21">
        <v>521</v>
      </c>
      <c r="BP516" s="21">
        <v>521</v>
      </c>
      <c r="BQ516" s="21">
        <v>521</v>
      </c>
      <c r="BR516" s="21">
        <v>521</v>
      </c>
      <c r="BS516" s="21">
        <v>521</v>
      </c>
      <c r="BT516" s="21">
        <v>521</v>
      </c>
      <c r="BU516" s="21">
        <v>521</v>
      </c>
      <c r="BV516" s="21">
        <v>521</v>
      </c>
      <c r="BW516" s="21">
        <v>521</v>
      </c>
      <c r="BX516" s="21">
        <v>521</v>
      </c>
      <c r="BY516" s="21">
        <v>521</v>
      </c>
      <c r="BZ516" s="21">
        <v>521</v>
      </c>
      <c r="CA516" s="21">
        <v>521</v>
      </c>
      <c r="CB516" s="21">
        <v>521</v>
      </c>
      <c r="CC516" s="21"/>
      <c r="CD516" s="21">
        <v>521</v>
      </c>
      <c r="CE516" s="21">
        <v>521</v>
      </c>
      <c r="CF516" s="21">
        <v>521</v>
      </c>
      <c r="CG516" s="21">
        <v>521</v>
      </c>
      <c r="CH516" s="21">
        <v>521</v>
      </c>
      <c r="CI516" s="21">
        <v>521</v>
      </c>
      <c r="CJ516" s="21">
        <v>521</v>
      </c>
      <c r="CK516" s="21">
        <v>521</v>
      </c>
      <c r="CL516" s="21">
        <v>521</v>
      </c>
      <c r="CM516" s="21"/>
      <c r="CN516" s="21">
        <v>521</v>
      </c>
      <c r="CO516" s="21">
        <v>521</v>
      </c>
      <c r="CP516" s="21">
        <v>521</v>
      </c>
      <c r="CQ516" s="21">
        <v>521</v>
      </c>
      <c r="CR516" s="21">
        <v>521</v>
      </c>
      <c r="CS516" s="21"/>
      <c r="CT516" s="21"/>
      <c r="CU516" s="21">
        <v>521</v>
      </c>
      <c r="CV516" s="21">
        <v>521</v>
      </c>
      <c r="CW516" s="21"/>
      <c r="CX516" s="21">
        <v>521</v>
      </c>
      <c r="CY516" s="21">
        <v>521</v>
      </c>
    </row>
    <row r="517" spans="1:103" hidden="1" x14ac:dyDescent="0.25">
      <c r="A517" s="47" t="s">
        <v>10151</v>
      </c>
      <c r="B517" s="48">
        <v>522</v>
      </c>
      <c r="C517" s="48"/>
      <c r="D517" s="48">
        <v>522</v>
      </c>
      <c r="E517" s="48">
        <v>522</v>
      </c>
      <c r="F517" s="48">
        <v>522</v>
      </c>
      <c r="G517" s="48"/>
      <c r="H517" s="48"/>
      <c r="I517" s="48"/>
      <c r="J517" s="48"/>
      <c r="K517" s="48"/>
      <c r="L517" s="48"/>
      <c r="M517" s="48"/>
      <c r="N517" s="48"/>
      <c r="O517" s="48"/>
      <c r="P517" s="48"/>
      <c r="Q517" s="48"/>
      <c r="R517" s="48">
        <v>522</v>
      </c>
      <c r="S517" s="48">
        <v>522</v>
      </c>
      <c r="T517" s="48"/>
      <c r="U517" s="48">
        <v>522</v>
      </c>
      <c r="V517" s="48">
        <v>522</v>
      </c>
      <c r="W517" s="48">
        <v>522</v>
      </c>
      <c r="X517" s="48">
        <v>522</v>
      </c>
      <c r="Y517" s="48">
        <v>522</v>
      </c>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v>522</v>
      </c>
      <c r="AX517" s="48"/>
      <c r="AY517" s="48">
        <v>522</v>
      </c>
      <c r="AZ517" s="48">
        <v>522</v>
      </c>
      <c r="BA517" s="48"/>
      <c r="BB517" s="48"/>
      <c r="BC517" s="49">
        <v>522</v>
      </c>
      <c r="BD517" s="48">
        <v>522</v>
      </c>
      <c r="BE517" s="48">
        <v>522</v>
      </c>
      <c r="BF517" s="48">
        <v>522</v>
      </c>
      <c r="BG517" s="48">
        <v>522</v>
      </c>
      <c r="BH517" s="48">
        <v>522</v>
      </c>
      <c r="BI517" s="48">
        <v>522</v>
      </c>
      <c r="BJ517" s="48">
        <v>522</v>
      </c>
      <c r="BK517" s="48">
        <v>522</v>
      </c>
      <c r="BL517" s="48">
        <v>522</v>
      </c>
      <c r="BM517" s="48">
        <v>522</v>
      </c>
      <c r="BN517" s="48">
        <v>522</v>
      </c>
      <c r="BO517" s="48">
        <v>522</v>
      </c>
      <c r="BP517" s="48">
        <v>522</v>
      </c>
      <c r="BQ517" s="48">
        <v>522</v>
      </c>
      <c r="BR517" s="48">
        <v>522</v>
      </c>
      <c r="BS517" s="48">
        <v>522</v>
      </c>
      <c r="BT517" s="48">
        <v>522</v>
      </c>
      <c r="BU517" s="48">
        <v>522</v>
      </c>
      <c r="BV517" s="48">
        <v>522</v>
      </c>
      <c r="BW517" s="48">
        <v>522</v>
      </c>
      <c r="BX517" s="48">
        <v>522</v>
      </c>
      <c r="BY517" s="48">
        <v>522</v>
      </c>
      <c r="BZ517" s="48">
        <v>522</v>
      </c>
      <c r="CA517" s="48">
        <v>522</v>
      </c>
      <c r="CB517" s="48">
        <v>522</v>
      </c>
      <c r="CC517" s="48">
        <v>522</v>
      </c>
      <c r="CD517" s="48">
        <v>522</v>
      </c>
      <c r="CE517" s="48">
        <v>522</v>
      </c>
      <c r="CF517" s="48">
        <v>522</v>
      </c>
      <c r="CG517" s="48">
        <v>522</v>
      </c>
      <c r="CH517" s="48">
        <v>522</v>
      </c>
      <c r="CI517" s="48">
        <v>522</v>
      </c>
      <c r="CJ517" s="48">
        <v>522</v>
      </c>
      <c r="CK517" s="48">
        <v>522</v>
      </c>
      <c r="CL517" s="48">
        <v>522</v>
      </c>
      <c r="CM517" s="48">
        <v>522</v>
      </c>
      <c r="CN517" s="48">
        <v>522</v>
      </c>
      <c r="CO517" s="48">
        <v>522</v>
      </c>
      <c r="CP517" s="48">
        <v>522</v>
      </c>
      <c r="CQ517" s="48">
        <v>522</v>
      </c>
      <c r="CR517" s="48">
        <v>522</v>
      </c>
      <c r="CS517" s="48">
        <v>522</v>
      </c>
      <c r="CT517" s="48">
        <v>522</v>
      </c>
      <c r="CU517" s="48">
        <v>522</v>
      </c>
      <c r="CV517" s="48">
        <v>522</v>
      </c>
      <c r="CW517" s="48"/>
      <c r="CX517" s="48">
        <v>522</v>
      </c>
      <c r="CY517" s="48">
        <v>522</v>
      </c>
    </row>
    <row r="518" spans="1:103" hidden="1" x14ac:dyDescent="0.25">
      <c r="A518" s="47" t="s">
        <v>10151</v>
      </c>
      <c r="B518" s="48">
        <v>523</v>
      </c>
      <c r="C518" s="48">
        <v>523</v>
      </c>
      <c r="D518" s="48">
        <v>523</v>
      </c>
      <c r="E518" s="48">
        <v>523</v>
      </c>
      <c r="F518" s="48">
        <v>523</v>
      </c>
      <c r="G518" s="48"/>
      <c r="H518" s="48"/>
      <c r="I518" s="48"/>
      <c r="J518" s="48"/>
      <c r="K518" s="48"/>
      <c r="L518" s="48"/>
      <c r="M518" s="48"/>
      <c r="N518" s="48"/>
      <c r="O518" s="48"/>
      <c r="P518" s="48"/>
      <c r="Q518" s="48"/>
      <c r="R518" s="48">
        <v>523</v>
      </c>
      <c r="S518" s="48">
        <v>523</v>
      </c>
      <c r="T518" s="48"/>
      <c r="U518" s="48"/>
      <c r="V518" s="48">
        <v>523</v>
      </c>
      <c r="W518" s="48">
        <v>523</v>
      </c>
      <c r="X518" s="48">
        <v>523</v>
      </c>
      <c r="Y518" s="48">
        <v>523</v>
      </c>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v>523</v>
      </c>
      <c r="AX518" s="48"/>
      <c r="AY518" s="48">
        <v>523</v>
      </c>
      <c r="AZ518" s="48">
        <v>523</v>
      </c>
      <c r="BA518" s="48">
        <v>523</v>
      </c>
      <c r="BB518" s="48"/>
      <c r="BC518" s="49">
        <v>523</v>
      </c>
      <c r="BD518" s="48">
        <v>523</v>
      </c>
      <c r="BE518" s="48">
        <v>523</v>
      </c>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v>523</v>
      </c>
      <c r="CJ518" s="48"/>
      <c r="CK518" s="48">
        <v>523</v>
      </c>
      <c r="CL518" s="48"/>
      <c r="CM518" s="48">
        <v>523</v>
      </c>
      <c r="CN518" s="48">
        <v>523</v>
      </c>
      <c r="CO518" s="48">
        <v>523</v>
      </c>
      <c r="CP518" s="48">
        <v>523</v>
      </c>
      <c r="CQ518" s="48">
        <v>523</v>
      </c>
      <c r="CR518" s="48">
        <v>523</v>
      </c>
      <c r="CS518" s="48"/>
      <c r="CT518" s="48"/>
      <c r="CU518" s="48">
        <v>523</v>
      </c>
      <c r="CV518" s="48">
        <v>523</v>
      </c>
      <c r="CW518" s="48"/>
      <c r="CX518" s="48">
        <v>523</v>
      </c>
      <c r="CY518" s="48">
        <v>523</v>
      </c>
    </row>
    <row r="519" spans="1:103" hidden="1" x14ac:dyDescent="0.25">
      <c r="A519" s="47" t="s">
        <v>10151</v>
      </c>
      <c r="B519" s="48">
        <v>524</v>
      </c>
      <c r="C519" s="48">
        <v>524</v>
      </c>
      <c r="D519" s="48">
        <v>524</v>
      </c>
      <c r="E519" s="48">
        <v>524</v>
      </c>
      <c r="F519" s="48">
        <v>524</v>
      </c>
      <c r="G519" s="48"/>
      <c r="H519" s="48"/>
      <c r="I519" s="48"/>
      <c r="J519" s="48"/>
      <c r="K519" s="48"/>
      <c r="L519" s="48"/>
      <c r="M519" s="48"/>
      <c r="N519" s="48"/>
      <c r="O519" s="48"/>
      <c r="P519" s="48"/>
      <c r="Q519" s="48"/>
      <c r="R519" s="48">
        <v>524</v>
      </c>
      <c r="S519" s="48">
        <v>524</v>
      </c>
      <c r="T519" s="48"/>
      <c r="U519" s="48"/>
      <c r="V519" s="48">
        <v>524</v>
      </c>
      <c r="W519" s="48"/>
      <c r="X519" s="48">
        <v>524</v>
      </c>
      <c r="Y519" s="48">
        <v>524</v>
      </c>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v>524</v>
      </c>
      <c r="AX519" s="48"/>
      <c r="AY519" s="48">
        <v>524</v>
      </c>
      <c r="AZ519" s="48">
        <v>524</v>
      </c>
      <c r="BA519" s="48">
        <v>524</v>
      </c>
      <c r="BB519" s="48"/>
      <c r="BC519" s="49">
        <v>524</v>
      </c>
      <c r="BD519" s="48">
        <v>524</v>
      </c>
      <c r="BE519" s="48">
        <v>524</v>
      </c>
      <c r="BF519" s="48">
        <v>524</v>
      </c>
      <c r="BG519" s="48">
        <v>524</v>
      </c>
      <c r="BH519" s="48">
        <v>524</v>
      </c>
      <c r="BI519" s="48">
        <v>524</v>
      </c>
      <c r="BJ519" s="48">
        <v>524</v>
      </c>
      <c r="BK519" s="48">
        <v>524</v>
      </c>
      <c r="BL519" s="48">
        <v>524</v>
      </c>
      <c r="BM519" s="48">
        <v>524</v>
      </c>
      <c r="BN519" s="48">
        <v>524</v>
      </c>
      <c r="BO519" s="48">
        <v>524</v>
      </c>
      <c r="BP519" s="48">
        <v>524</v>
      </c>
      <c r="BQ519" s="48">
        <v>524</v>
      </c>
      <c r="BR519" s="48"/>
      <c r="BS519" s="48">
        <v>524</v>
      </c>
      <c r="BT519" s="48">
        <v>524</v>
      </c>
      <c r="BU519" s="48">
        <v>524</v>
      </c>
      <c r="BV519" s="48">
        <v>524</v>
      </c>
      <c r="BW519" s="48">
        <v>524</v>
      </c>
      <c r="BX519" s="48">
        <v>524</v>
      </c>
      <c r="BY519" s="48">
        <v>524</v>
      </c>
      <c r="BZ519" s="48">
        <v>524</v>
      </c>
      <c r="CA519" s="48">
        <v>524</v>
      </c>
      <c r="CB519" s="48">
        <v>524</v>
      </c>
      <c r="CC519" s="48"/>
      <c r="CD519" s="48">
        <v>524</v>
      </c>
      <c r="CE519" s="48">
        <v>524</v>
      </c>
      <c r="CF519" s="48">
        <v>524</v>
      </c>
      <c r="CG519" s="48">
        <v>524</v>
      </c>
      <c r="CH519" s="48">
        <v>524</v>
      </c>
      <c r="CI519" s="48">
        <v>524</v>
      </c>
      <c r="CJ519" s="48">
        <v>524</v>
      </c>
      <c r="CK519" s="48">
        <v>524</v>
      </c>
      <c r="CL519" s="48"/>
      <c r="CM519" s="48"/>
      <c r="CN519" s="48">
        <v>524</v>
      </c>
      <c r="CO519" s="48">
        <v>524</v>
      </c>
      <c r="CP519" s="48">
        <v>524</v>
      </c>
      <c r="CQ519" s="48">
        <v>524</v>
      </c>
      <c r="CR519" s="48">
        <v>524</v>
      </c>
      <c r="CS519" s="48">
        <v>524</v>
      </c>
      <c r="CT519" s="48">
        <v>524</v>
      </c>
      <c r="CU519" s="48">
        <v>524</v>
      </c>
      <c r="CV519" s="48">
        <v>524</v>
      </c>
      <c r="CW519" s="48"/>
      <c r="CX519" s="48">
        <v>524</v>
      </c>
      <c r="CY519" s="48">
        <v>524</v>
      </c>
    </row>
    <row r="520" spans="1:103" hidden="1" x14ac:dyDescent="0.25">
      <c r="A520" s="5" t="s">
        <v>10150</v>
      </c>
      <c r="B520" s="21"/>
      <c r="C520" s="21"/>
      <c r="D520" s="21">
        <v>525</v>
      </c>
      <c r="E520" s="21"/>
      <c r="F520" s="21"/>
      <c r="G520" s="21"/>
      <c r="H520" s="21"/>
      <c r="I520" s="21"/>
      <c r="J520" s="21"/>
      <c r="K520" s="21"/>
      <c r="L520" s="21"/>
      <c r="M520" s="21"/>
      <c r="N520" s="21"/>
      <c r="O520" s="21"/>
      <c r="P520" s="21"/>
      <c r="Q520" s="21"/>
      <c r="R520" s="21">
        <v>525</v>
      </c>
      <c r="S520" s="21">
        <v>525</v>
      </c>
      <c r="T520" s="21"/>
      <c r="U520" s="21"/>
      <c r="V520" s="21"/>
      <c r="W520" s="21"/>
      <c r="X520" s="21">
        <v>525</v>
      </c>
      <c r="Y520" s="21">
        <v>525</v>
      </c>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v>525</v>
      </c>
      <c r="AX520" s="21"/>
      <c r="AY520" s="21">
        <v>525</v>
      </c>
      <c r="AZ520" s="21">
        <v>525</v>
      </c>
      <c r="BA520" s="21"/>
      <c r="BB520" s="21">
        <v>525</v>
      </c>
      <c r="BC520" s="46">
        <v>525</v>
      </c>
      <c r="BD520" s="21">
        <v>525</v>
      </c>
      <c r="BE520" s="21">
        <v>525</v>
      </c>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v>525</v>
      </c>
      <c r="CL520" s="21"/>
      <c r="CM520" s="21"/>
      <c r="CN520" s="21"/>
      <c r="CO520" s="21">
        <v>525</v>
      </c>
      <c r="CP520" s="21">
        <v>525</v>
      </c>
      <c r="CQ520" s="21">
        <v>525</v>
      </c>
      <c r="CR520" s="21">
        <v>525</v>
      </c>
      <c r="CS520" s="21"/>
      <c r="CT520" s="21"/>
      <c r="CU520" s="21"/>
      <c r="CV520" s="21">
        <v>525</v>
      </c>
      <c r="CW520" s="21"/>
      <c r="CX520" s="21">
        <v>525</v>
      </c>
      <c r="CY520" s="21">
        <v>525</v>
      </c>
    </row>
    <row r="521" spans="1:103" hidden="1" x14ac:dyDescent="0.25">
      <c r="A521" s="47" t="s">
        <v>10151</v>
      </c>
      <c r="B521" s="48">
        <v>526</v>
      </c>
      <c r="C521" s="48">
        <v>526</v>
      </c>
      <c r="D521" s="48">
        <v>526</v>
      </c>
      <c r="E521" s="48">
        <v>526</v>
      </c>
      <c r="F521" s="48">
        <v>526</v>
      </c>
      <c r="G521" s="48"/>
      <c r="H521" s="48"/>
      <c r="I521" s="48"/>
      <c r="J521" s="48"/>
      <c r="K521" s="48"/>
      <c r="L521" s="48"/>
      <c r="M521" s="48"/>
      <c r="N521" s="48"/>
      <c r="O521" s="48"/>
      <c r="P521" s="48"/>
      <c r="Q521" s="48"/>
      <c r="R521" s="48">
        <v>526</v>
      </c>
      <c r="S521" s="48">
        <v>526</v>
      </c>
      <c r="T521" s="48"/>
      <c r="U521" s="48">
        <v>526</v>
      </c>
      <c r="V521" s="48"/>
      <c r="W521" s="48">
        <v>526</v>
      </c>
      <c r="X521" s="48">
        <v>526</v>
      </c>
      <c r="Y521" s="48">
        <v>526</v>
      </c>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v>526</v>
      </c>
      <c r="AX521" s="48"/>
      <c r="AY521" s="48">
        <v>526</v>
      </c>
      <c r="AZ521" s="48">
        <v>526</v>
      </c>
      <c r="BA521" s="48">
        <v>526</v>
      </c>
      <c r="BB521" s="48"/>
      <c r="BC521" s="49">
        <v>526</v>
      </c>
      <c r="BD521" s="48">
        <v>526</v>
      </c>
      <c r="BE521" s="48">
        <v>526</v>
      </c>
      <c r="BF521" s="48"/>
      <c r="BG521" s="48"/>
      <c r="BH521" s="48"/>
      <c r="BI521" s="48"/>
      <c r="BJ521" s="48"/>
      <c r="BK521" s="48">
        <v>526</v>
      </c>
      <c r="BL521" s="48">
        <v>526</v>
      </c>
      <c r="BM521" s="48">
        <v>526</v>
      </c>
      <c r="BN521" s="48">
        <v>526</v>
      </c>
      <c r="BO521" s="48"/>
      <c r="BP521" s="48">
        <v>526</v>
      </c>
      <c r="BQ521" s="48">
        <v>526</v>
      </c>
      <c r="BR521" s="48"/>
      <c r="BS521" s="48">
        <v>526</v>
      </c>
      <c r="BT521" s="48">
        <v>526</v>
      </c>
      <c r="BU521" s="48">
        <v>526</v>
      </c>
      <c r="BV521" s="48">
        <v>526</v>
      </c>
      <c r="BW521" s="48">
        <v>526</v>
      </c>
      <c r="BX521" s="48">
        <v>526</v>
      </c>
      <c r="BY521" s="48">
        <v>526</v>
      </c>
      <c r="BZ521" s="48">
        <v>526</v>
      </c>
      <c r="CA521" s="48">
        <v>526</v>
      </c>
      <c r="CB521" s="48">
        <v>526</v>
      </c>
      <c r="CC521" s="48"/>
      <c r="CD521" s="48">
        <v>526</v>
      </c>
      <c r="CE521" s="48">
        <v>526</v>
      </c>
      <c r="CF521" s="48">
        <v>526</v>
      </c>
      <c r="CG521" s="48">
        <v>526</v>
      </c>
      <c r="CH521" s="48">
        <v>526</v>
      </c>
      <c r="CI521" s="48">
        <v>526</v>
      </c>
      <c r="CJ521" s="48">
        <v>526</v>
      </c>
      <c r="CK521" s="48">
        <v>526</v>
      </c>
      <c r="CL521" s="48">
        <v>526</v>
      </c>
      <c r="CM521" s="48"/>
      <c r="CN521" s="48"/>
      <c r="CO521" s="48">
        <v>526</v>
      </c>
      <c r="CP521" s="48">
        <v>526</v>
      </c>
      <c r="CQ521" s="48">
        <v>526</v>
      </c>
      <c r="CR521" s="48">
        <v>526</v>
      </c>
      <c r="CS521" s="48"/>
      <c r="CT521" s="48"/>
      <c r="CU521" s="48"/>
      <c r="CV521" s="48">
        <v>526</v>
      </c>
      <c r="CW521" s="48"/>
      <c r="CX521" s="48">
        <v>526</v>
      </c>
      <c r="CY521" s="48">
        <v>526</v>
      </c>
    </row>
    <row r="522" spans="1:103" hidden="1" x14ac:dyDescent="0.25">
      <c r="A522" s="5" t="s">
        <v>10150</v>
      </c>
      <c r="B522" s="21"/>
      <c r="C522" s="21"/>
      <c r="D522" s="21">
        <v>527</v>
      </c>
      <c r="E522" s="21"/>
      <c r="F522" s="21"/>
      <c r="G522" s="21"/>
      <c r="H522" s="21"/>
      <c r="I522" s="21"/>
      <c r="J522" s="21"/>
      <c r="K522" s="21"/>
      <c r="L522" s="21"/>
      <c r="M522" s="21"/>
      <c r="N522" s="21"/>
      <c r="O522" s="21"/>
      <c r="P522" s="21"/>
      <c r="Q522" s="21"/>
      <c r="R522" s="21">
        <v>527</v>
      </c>
      <c r="S522" s="21">
        <v>527</v>
      </c>
      <c r="T522" s="21"/>
      <c r="U522" s="21"/>
      <c r="V522" s="21"/>
      <c r="W522" s="21"/>
      <c r="X522" s="21">
        <v>527</v>
      </c>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v>527</v>
      </c>
      <c r="AX522" s="21"/>
      <c r="AY522" s="21">
        <v>527</v>
      </c>
      <c r="AZ522" s="21">
        <v>527</v>
      </c>
      <c r="BA522" s="21"/>
      <c r="BB522" s="21">
        <v>527</v>
      </c>
      <c r="BC522" s="46">
        <v>527</v>
      </c>
      <c r="BD522" s="21">
        <v>527</v>
      </c>
      <c r="BE522" s="21">
        <v>527</v>
      </c>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v>527</v>
      </c>
      <c r="CL522" s="21"/>
      <c r="CM522" s="21"/>
      <c r="CN522" s="21"/>
      <c r="CO522" s="21">
        <v>527</v>
      </c>
      <c r="CP522" s="21">
        <v>527</v>
      </c>
      <c r="CQ522" s="21">
        <v>527</v>
      </c>
      <c r="CR522" s="21">
        <v>527</v>
      </c>
      <c r="CS522" s="21"/>
      <c r="CT522" s="21"/>
      <c r="CU522" s="21"/>
      <c r="CV522" s="21">
        <v>527</v>
      </c>
      <c r="CW522" s="21"/>
      <c r="CX522" s="21">
        <v>527</v>
      </c>
      <c r="CY522" s="21">
        <v>527</v>
      </c>
    </row>
    <row r="523" spans="1:103" hidden="1" x14ac:dyDescent="0.25">
      <c r="A523" s="5" t="s">
        <v>10150</v>
      </c>
      <c r="B523" s="21"/>
      <c r="C523" s="21"/>
      <c r="D523" s="21">
        <v>528</v>
      </c>
      <c r="E523" s="21"/>
      <c r="F523" s="21"/>
      <c r="G523" s="21"/>
      <c r="H523" s="21"/>
      <c r="I523" s="21"/>
      <c r="J523" s="21"/>
      <c r="K523" s="21"/>
      <c r="L523" s="21"/>
      <c r="M523" s="21"/>
      <c r="N523" s="21"/>
      <c r="O523" s="21"/>
      <c r="P523" s="21"/>
      <c r="Q523" s="21"/>
      <c r="R523" s="21">
        <v>528</v>
      </c>
      <c r="S523" s="21">
        <v>528</v>
      </c>
      <c r="T523" s="21"/>
      <c r="U523" s="21"/>
      <c r="V523" s="21"/>
      <c r="W523" s="21"/>
      <c r="X523" s="21">
        <v>528</v>
      </c>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v>528</v>
      </c>
      <c r="AX523" s="21"/>
      <c r="AY523" s="21">
        <v>528</v>
      </c>
      <c r="AZ523" s="21">
        <v>528</v>
      </c>
      <c r="BA523" s="21"/>
      <c r="BB523" s="21">
        <v>528</v>
      </c>
      <c r="BC523" s="46">
        <v>528</v>
      </c>
      <c r="BD523" s="21">
        <v>528</v>
      </c>
      <c r="BE523" s="21">
        <v>528</v>
      </c>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v>528</v>
      </c>
      <c r="CL523" s="21"/>
      <c r="CM523" s="21"/>
      <c r="CN523" s="21"/>
      <c r="CO523" s="21">
        <v>528</v>
      </c>
      <c r="CP523" s="21">
        <v>528</v>
      </c>
      <c r="CQ523" s="21">
        <v>528</v>
      </c>
      <c r="CR523" s="21">
        <v>528</v>
      </c>
      <c r="CS523" s="21"/>
      <c r="CT523" s="21"/>
      <c r="CU523" s="21"/>
      <c r="CV523" s="21">
        <v>528</v>
      </c>
      <c r="CW523" s="21"/>
      <c r="CX523" s="21">
        <v>528</v>
      </c>
      <c r="CY523" s="21">
        <v>528</v>
      </c>
    </row>
    <row r="524" spans="1:103" hidden="1" x14ac:dyDescent="0.25">
      <c r="A524" s="5" t="s">
        <v>10150</v>
      </c>
      <c r="B524" s="21"/>
      <c r="C524" s="21"/>
      <c r="D524" s="21">
        <v>529</v>
      </c>
      <c r="E524" s="21"/>
      <c r="F524" s="21"/>
      <c r="G524" s="21"/>
      <c r="H524" s="21"/>
      <c r="I524" s="21"/>
      <c r="J524" s="21"/>
      <c r="K524" s="21"/>
      <c r="L524" s="21"/>
      <c r="M524" s="21"/>
      <c r="N524" s="21"/>
      <c r="O524" s="21"/>
      <c r="P524" s="21"/>
      <c r="Q524" s="21"/>
      <c r="R524" s="21">
        <v>529</v>
      </c>
      <c r="S524" s="21">
        <v>529</v>
      </c>
      <c r="T524" s="21"/>
      <c r="U524" s="21"/>
      <c r="V524" s="21"/>
      <c r="W524" s="21"/>
      <c r="X524" s="21">
        <v>529</v>
      </c>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v>529</v>
      </c>
      <c r="AX524" s="21">
        <v>529</v>
      </c>
      <c r="AY524" s="21">
        <v>529</v>
      </c>
      <c r="AZ524" s="21"/>
      <c r="BA524" s="21"/>
      <c r="BB524" s="21"/>
      <c r="BC524" s="46">
        <v>529</v>
      </c>
      <c r="BD524" s="21">
        <v>529</v>
      </c>
      <c r="BE524" s="21">
        <v>529</v>
      </c>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v>529</v>
      </c>
      <c r="CL524" s="21"/>
      <c r="CM524" s="21"/>
      <c r="CN524" s="21"/>
      <c r="CO524" s="21"/>
      <c r="CP524" s="21">
        <v>529</v>
      </c>
      <c r="CQ524" s="21">
        <v>529</v>
      </c>
      <c r="CR524" s="21">
        <v>529</v>
      </c>
      <c r="CS524" s="21"/>
      <c r="CT524" s="21"/>
      <c r="CU524" s="21"/>
      <c r="CV524" s="21">
        <v>529</v>
      </c>
      <c r="CW524" s="21"/>
      <c r="CX524" s="21">
        <v>529</v>
      </c>
      <c r="CY524" s="21">
        <v>529</v>
      </c>
    </row>
    <row r="525" spans="1:103" hidden="1" x14ac:dyDescent="0.25">
      <c r="A525" s="5" t="s">
        <v>10150</v>
      </c>
      <c r="B525" s="21"/>
      <c r="C525" s="21"/>
      <c r="D525" s="21">
        <v>530</v>
      </c>
      <c r="E525" s="21"/>
      <c r="F525" s="21"/>
      <c r="G525" s="21"/>
      <c r="H525" s="21"/>
      <c r="I525" s="21"/>
      <c r="J525" s="21"/>
      <c r="K525" s="21"/>
      <c r="L525" s="21"/>
      <c r="M525" s="21"/>
      <c r="N525" s="21"/>
      <c r="O525" s="21"/>
      <c r="P525" s="21"/>
      <c r="Q525" s="21"/>
      <c r="R525" s="21">
        <v>530</v>
      </c>
      <c r="S525" s="21">
        <v>530</v>
      </c>
      <c r="T525" s="21"/>
      <c r="U525" s="21"/>
      <c r="V525" s="21"/>
      <c r="W525" s="21"/>
      <c r="X525" s="21">
        <v>530</v>
      </c>
      <c r="Y525" s="21">
        <v>530</v>
      </c>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v>530</v>
      </c>
      <c r="AX525" s="21"/>
      <c r="AY525" s="21">
        <v>530</v>
      </c>
      <c r="AZ525" s="21">
        <v>530</v>
      </c>
      <c r="BA525" s="21"/>
      <c r="BB525" s="21"/>
      <c r="BC525" s="46">
        <v>530</v>
      </c>
      <c r="BD525" s="21">
        <v>530</v>
      </c>
      <c r="BE525" s="21">
        <v>530</v>
      </c>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v>530</v>
      </c>
      <c r="CJ525" s="21"/>
      <c r="CK525" s="21">
        <v>530</v>
      </c>
      <c r="CL525" s="21"/>
      <c r="CM525" s="21"/>
      <c r="CN525" s="21"/>
      <c r="CO525" s="21">
        <v>530</v>
      </c>
      <c r="CP525" s="21">
        <v>530</v>
      </c>
      <c r="CQ525" s="21">
        <v>530</v>
      </c>
      <c r="CR525" s="21">
        <v>530</v>
      </c>
      <c r="CS525" s="21"/>
      <c r="CT525" s="21"/>
      <c r="CU525" s="21"/>
      <c r="CV525" s="21">
        <v>530</v>
      </c>
      <c r="CW525" s="21"/>
      <c r="CX525" s="21">
        <v>530</v>
      </c>
      <c r="CY525" s="21">
        <v>530</v>
      </c>
    </row>
    <row r="526" spans="1:103" hidden="1" x14ac:dyDescent="0.25">
      <c r="A526" s="5" t="s">
        <v>10150</v>
      </c>
      <c r="B526" s="21"/>
      <c r="C526" s="21"/>
      <c r="D526" s="21"/>
      <c r="E526" s="21"/>
      <c r="F526" s="21"/>
      <c r="G526" s="21"/>
      <c r="H526" s="21"/>
      <c r="I526" s="21"/>
      <c r="J526" s="21"/>
      <c r="K526" s="21"/>
      <c r="L526" s="21"/>
      <c r="M526" s="21"/>
      <c r="N526" s="21"/>
      <c r="O526" s="21"/>
      <c r="P526" s="21"/>
      <c r="Q526" s="21">
        <v>531</v>
      </c>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v>531</v>
      </c>
      <c r="AX526" s="21"/>
      <c r="AY526" s="21"/>
      <c r="AZ526" s="21"/>
      <c r="BA526" s="21"/>
      <c r="BB526" s="21"/>
      <c r="BC526" s="46"/>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v>531</v>
      </c>
    </row>
    <row r="527" spans="1:103" hidden="1" x14ac:dyDescent="0.25">
      <c r="A527" s="50" t="s">
        <v>659</v>
      </c>
      <c r="B527" s="51">
        <v>532</v>
      </c>
      <c r="C527" s="51"/>
      <c r="D527" s="51">
        <v>532</v>
      </c>
      <c r="E527" s="51"/>
      <c r="F527" s="51"/>
      <c r="G527" s="51">
        <v>532</v>
      </c>
      <c r="H527" s="51">
        <v>532</v>
      </c>
      <c r="I527" s="51"/>
      <c r="J527" s="51">
        <v>532</v>
      </c>
      <c r="K527" s="51">
        <v>532</v>
      </c>
      <c r="L527" s="51">
        <v>532</v>
      </c>
      <c r="M527" s="51">
        <v>532</v>
      </c>
      <c r="N527" s="51">
        <v>532</v>
      </c>
      <c r="O527" s="51">
        <v>532</v>
      </c>
      <c r="P527" s="51">
        <v>532</v>
      </c>
      <c r="Q527" s="51">
        <v>532</v>
      </c>
      <c r="R527" s="51"/>
      <c r="S527" s="51"/>
      <c r="T527" s="51"/>
      <c r="U527" s="51"/>
      <c r="V527" s="51"/>
      <c r="W527" s="51"/>
      <c r="X527" s="51">
        <v>532</v>
      </c>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v>532</v>
      </c>
      <c r="AX527" s="51">
        <v>532</v>
      </c>
      <c r="AY527" s="51"/>
      <c r="AZ527" s="51"/>
      <c r="BA527" s="51"/>
      <c r="BB527" s="51"/>
      <c r="BC527" s="52">
        <v>532</v>
      </c>
      <c r="BD527" s="51">
        <v>532</v>
      </c>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v>532</v>
      </c>
      <c r="CV527" s="51">
        <v>532</v>
      </c>
      <c r="CW527" s="51"/>
      <c r="CX527" s="51">
        <v>532</v>
      </c>
      <c r="CY527" s="51">
        <v>532</v>
      </c>
    </row>
    <row r="528" spans="1:103" hidden="1" x14ac:dyDescent="0.25">
      <c r="A528" s="5" t="s">
        <v>10150</v>
      </c>
      <c r="B528" s="21"/>
      <c r="C528" s="21"/>
      <c r="D528" s="21">
        <v>533</v>
      </c>
      <c r="E528" s="21"/>
      <c r="F528" s="21"/>
      <c r="G528" s="21">
        <v>533</v>
      </c>
      <c r="H528" s="21">
        <v>533</v>
      </c>
      <c r="I528" s="21">
        <v>533</v>
      </c>
      <c r="J528" s="21">
        <v>533</v>
      </c>
      <c r="K528" s="21">
        <v>533</v>
      </c>
      <c r="L528" s="21">
        <v>533</v>
      </c>
      <c r="M528" s="21">
        <v>533</v>
      </c>
      <c r="N528" s="21"/>
      <c r="O528" s="21">
        <v>533</v>
      </c>
      <c r="P528" s="21">
        <v>533</v>
      </c>
      <c r="Q528" s="21">
        <v>533</v>
      </c>
      <c r="R528" s="21"/>
      <c r="S528" s="21"/>
      <c r="T528" s="21"/>
      <c r="U528" s="21"/>
      <c r="V528" s="21"/>
      <c r="W528" s="21"/>
      <c r="X528" s="21">
        <v>533</v>
      </c>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v>533</v>
      </c>
      <c r="AX528" s="21">
        <v>533</v>
      </c>
      <c r="AY528" s="21"/>
      <c r="AZ528" s="21"/>
      <c r="BA528" s="21"/>
      <c r="BB528" s="21"/>
      <c r="BC528" s="46">
        <v>533</v>
      </c>
      <c r="BD528" s="21">
        <v>533</v>
      </c>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v>533</v>
      </c>
      <c r="CV528" s="21">
        <v>533</v>
      </c>
      <c r="CW528" s="21"/>
      <c r="CX528" s="21">
        <v>533</v>
      </c>
      <c r="CY528" s="21">
        <v>533</v>
      </c>
    </row>
    <row r="529" spans="1:103" hidden="1" x14ac:dyDescent="0.25">
      <c r="A529" s="59" t="s">
        <v>662</v>
      </c>
      <c r="B529" s="60">
        <v>534</v>
      </c>
      <c r="C529" s="60"/>
      <c r="D529" s="60">
        <v>534</v>
      </c>
      <c r="E529" s="60"/>
      <c r="F529" s="60"/>
      <c r="G529" s="60">
        <v>534</v>
      </c>
      <c r="H529" s="60">
        <v>534</v>
      </c>
      <c r="I529" s="60">
        <v>534</v>
      </c>
      <c r="J529" s="60">
        <v>534</v>
      </c>
      <c r="K529" s="60">
        <v>534</v>
      </c>
      <c r="L529" s="60">
        <v>534</v>
      </c>
      <c r="M529" s="60">
        <v>534</v>
      </c>
      <c r="N529" s="60"/>
      <c r="O529" s="60">
        <v>534</v>
      </c>
      <c r="P529" s="60"/>
      <c r="Q529" s="60">
        <v>534</v>
      </c>
      <c r="R529" s="60"/>
      <c r="S529" s="60"/>
      <c r="T529" s="60"/>
      <c r="U529" s="60"/>
      <c r="V529" s="60"/>
      <c r="W529" s="60"/>
      <c r="X529" s="60">
        <v>534</v>
      </c>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v>534</v>
      </c>
      <c r="AX529" s="60"/>
      <c r="AY529" s="60"/>
      <c r="AZ529" s="60"/>
      <c r="BA529" s="60"/>
      <c r="BB529" s="60"/>
      <c r="BC529" s="61">
        <v>534</v>
      </c>
      <c r="BD529" s="60">
        <v>534</v>
      </c>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v>534</v>
      </c>
      <c r="CV529" s="60">
        <v>534</v>
      </c>
      <c r="CW529" s="60"/>
      <c r="CX529" s="60">
        <v>534</v>
      </c>
      <c r="CY529" s="60">
        <v>534</v>
      </c>
    </row>
    <row r="530" spans="1:103" hidden="1" x14ac:dyDescent="0.25">
      <c r="A530" s="59" t="s">
        <v>662</v>
      </c>
      <c r="B530" s="60">
        <v>535</v>
      </c>
      <c r="C530" s="60"/>
      <c r="D530" s="60">
        <v>535</v>
      </c>
      <c r="E530" s="60"/>
      <c r="F530" s="60"/>
      <c r="G530" s="60">
        <v>535</v>
      </c>
      <c r="H530" s="60">
        <v>535</v>
      </c>
      <c r="I530" s="60">
        <v>535</v>
      </c>
      <c r="J530" s="60">
        <v>535</v>
      </c>
      <c r="K530" s="60">
        <v>535</v>
      </c>
      <c r="L530" s="60">
        <v>535</v>
      </c>
      <c r="M530" s="60">
        <v>535</v>
      </c>
      <c r="N530" s="60">
        <v>535</v>
      </c>
      <c r="O530" s="60">
        <v>535</v>
      </c>
      <c r="P530" s="60">
        <v>535</v>
      </c>
      <c r="Q530" s="60">
        <v>535</v>
      </c>
      <c r="R530" s="60"/>
      <c r="S530" s="60"/>
      <c r="T530" s="60"/>
      <c r="U530" s="60"/>
      <c r="V530" s="60"/>
      <c r="W530" s="60"/>
      <c r="X530" s="60">
        <v>535</v>
      </c>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v>535</v>
      </c>
      <c r="AX530" s="60"/>
      <c r="AY530" s="60"/>
      <c r="AZ530" s="60"/>
      <c r="BA530" s="60"/>
      <c r="BB530" s="60"/>
      <c r="BC530" s="61">
        <v>535</v>
      </c>
      <c r="BD530" s="60">
        <v>535</v>
      </c>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v>535</v>
      </c>
      <c r="CV530" s="60">
        <v>535</v>
      </c>
      <c r="CW530" s="60"/>
      <c r="CX530" s="60">
        <v>535</v>
      </c>
      <c r="CY530" s="60">
        <v>535</v>
      </c>
    </row>
    <row r="531" spans="1:103" hidden="1" x14ac:dyDescent="0.25">
      <c r="A531" s="5" t="s">
        <v>10150</v>
      </c>
      <c r="B531" s="21"/>
      <c r="C531" s="21"/>
      <c r="D531" s="21">
        <v>536</v>
      </c>
      <c r="E531" s="21"/>
      <c r="F531" s="21"/>
      <c r="G531" s="21">
        <v>536</v>
      </c>
      <c r="H531" s="21">
        <v>536</v>
      </c>
      <c r="I531" s="21"/>
      <c r="J531" s="21">
        <v>536</v>
      </c>
      <c r="K531" s="21">
        <v>536</v>
      </c>
      <c r="L531" s="21">
        <v>536</v>
      </c>
      <c r="M531" s="21">
        <v>536</v>
      </c>
      <c r="N531" s="21"/>
      <c r="O531" s="21">
        <v>536</v>
      </c>
      <c r="P531" s="21">
        <v>536</v>
      </c>
      <c r="Q531" s="21">
        <v>536</v>
      </c>
      <c r="R531" s="21"/>
      <c r="S531" s="21"/>
      <c r="T531" s="21"/>
      <c r="U531" s="21"/>
      <c r="V531" s="21"/>
      <c r="W531" s="21"/>
      <c r="X531" s="21">
        <v>536</v>
      </c>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v>536</v>
      </c>
      <c r="AX531" s="21"/>
      <c r="AY531" s="21"/>
      <c r="AZ531" s="21"/>
      <c r="BA531" s="21"/>
      <c r="BB531" s="21"/>
      <c r="BC531" s="46">
        <v>536</v>
      </c>
      <c r="BD531" s="21">
        <v>536</v>
      </c>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v>536</v>
      </c>
      <c r="CV531" s="21">
        <v>536</v>
      </c>
      <c r="CW531" s="21"/>
      <c r="CX531" s="21">
        <v>536</v>
      </c>
      <c r="CY531" s="21">
        <v>536</v>
      </c>
    </row>
    <row r="532" spans="1:103" hidden="1" x14ac:dyDescent="0.25">
      <c r="A532" s="5" t="s">
        <v>10150</v>
      </c>
      <c r="B532" s="21"/>
      <c r="C532" s="21"/>
      <c r="D532" s="21"/>
      <c r="E532" s="21"/>
      <c r="F532" s="21"/>
      <c r="G532" s="21"/>
      <c r="H532" s="21"/>
      <c r="I532" s="21"/>
      <c r="J532" s="21"/>
      <c r="K532" s="21"/>
      <c r="L532" s="21"/>
      <c r="M532" s="21"/>
      <c r="N532" s="21"/>
      <c r="O532" s="21"/>
      <c r="P532" s="21"/>
      <c r="Q532" s="21">
        <v>537</v>
      </c>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46"/>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v>537</v>
      </c>
    </row>
    <row r="533" spans="1:103" hidden="1" x14ac:dyDescent="0.25">
      <c r="A533" s="50" t="s">
        <v>659</v>
      </c>
      <c r="B533" s="51">
        <v>538</v>
      </c>
      <c r="C533" s="51"/>
      <c r="D533" s="51">
        <v>538</v>
      </c>
      <c r="E533" s="51"/>
      <c r="F533" s="51"/>
      <c r="G533" s="51">
        <v>538</v>
      </c>
      <c r="H533" s="51">
        <v>538</v>
      </c>
      <c r="I533" s="51">
        <v>538</v>
      </c>
      <c r="J533" s="51">
        <v>538</v>
      </c>
      <c r="K533" s="51">
        <v>538</v>
      </c>
      <c r="L533" s="51">
        <v>538</v>
      </c>
      <c r="M533" s="51">
        <v>538</v>
      </c>
      <c r="N533" s="51">
        <v>538</v>
      </c>
      <c r="O533" s="51">
        <v>538</v>
      </c>
      <c r="P533" s="51">
        <v>538</v>
      </c>
      <c r="Q533" s="51">
        <v>538</v>
      </c>
      <c r="R533" s="51"/>
      <c r="S533" s="51"/>
      <c r="T533" s="51"/>
      <c r="U533" s="51"/>
      <c r="V533" s="51"/>
      <c r="W533" s="51"/>
      <c r="X533" s="51">
        <v>538</v>
      </c>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v>538</v>
      </c>
      <c r="AX533" s="51"/>
      <c r="AY533" s="51"/>
      <c r="AZ533" s="51"/>
      <c r="BA533" s="51"/>
      <c r="BB533" s="51">
        <v>538</v>
      </c>
      <c r="BC533" s="52">
        <v>538</v>
      </c>
      <c r="BD533" s="51">
        <v>538</v>
      </c>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v>538</v>
      </c>
      <c r="CV533" s="51">
        <v>538</v>
      </c>
      <c r="CW533" s="51"/>
      <c r="CX533" s="51">
        <v>538</v>
      </c>
      <c r="CY533" s="51">
        <v>538</v>
      </c>
    </row>
    <row r="534" spans="1:103" hidden="1" x14ac:dyDescent="0.25">
      <c r="A534" s="5" t="s">
        <v>10150</v>
      </c>
      <c r="B534" s="21"/>
      <c r="C534" s="21"/>
      <c r="D534" s="21"/>
      <c r="E534" s="21"/>
      <c r="F534" s="21"/>
      <c r="G534" s="21"/>
      <c r="H534" s="21"/>
      <c r="I534" s="21"/>
      <c r="J534" s="21"/>
      <c r="K534" s="21"/>
      <c r="L534" s="21"/>
      <c r="M534" s="21"/>
      <c r="N534" s="21"/>
      <c r="O534" s="21"/>
      <c r="P534" s="21"/>
      <c r="Q534" s="21">
        <v>539</v>
      </c>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46"/>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v>539</v>
      </c>
    </row>
    <row r="535" spans="1:103" hidden="1" x14ac:dyDescent="0.25">
      <c r="A535" s="56" t="s">
        <v>665</v>
      </c>
      <c r="B535" s="57">
        <v>540</v>
      </c>
      <c r="C535" s="57"/>
      <c r="D535" s="57">
        <v>540</v>
      </c>
      <c r="E535" s="57"/>
      <c r="F535" s="57"/>
      <c r="G535" s="57"/>
      <c r="H535" s="57"/>
      <c r="I535" s="57"/>
      <c r="J535" s="57"/>
      <c r="K535" s="57"/>
      <c r="L535" s="57"/>
      <c r="M535" s="57"/>
      <c r="N535" s="57"/>
      <c r="O535" s="57"/>
      <c r="P535" s="57"/>
      <c r="Q535" s="57">
        <v>540</v>
      </c>
      <c r="R535" s="57"/>
      <c r="S535" s="57"/>
      <c r="T535" s="57"/>
      <c r="U535" s="57"/>
      <c r="V535" s="57"/>
      <c r="W535" s="57"/>
      <c r="X535" s="57">
        <v>540</v>
      </c>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v>540</v>
      </c>
      <c r="AX535" s="57">
        <v>540</v>
      </c>
      <c r="AY535" s="57"/>
      <c r="AZ535" s="57"/>
      <c r="BA535" s="57"/>
      <c r="BB535" s="57">
        <v>540</v>
      </c>
      <c r="BC535" s="58">
        <v>540</v>
      </c>
      <c r="BD535" s="57">
        <v>540</v>
      </c>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v>540</v>
      </c>
      <c r="CV535" s="57">
        <v>540</v>
      </c>
      <c r="CW535" s="57"/>
      <c r="CX535" s="57">
        <v>540</v>
      </c>
      <c r="CY535" s="57">
        <v>540</v>
      </c>
    </row>
    <row r="536" spans="1:103" hidden="1" x14ac:dyDescent="0.25">
      <c r="A536" s="5" t="s">
        <v>10150</v>
      </c>
      <c r="B536" s="21"/>
      <c r="C536" s="21"/>
      <c r="D536" s="21">
        <v>541</v>
      </c>
      <c r="E536" s="21"/>
      <c r="F536" s="21"/>
      <c r="G536" s="21">
        <v>541</v>
      </c>
      <c r="H536" s="21">
        <v>541</v>
      </c>
      <c r="I536" s="21">
        <v>541</v>
      </c>
      <c r="J536" s="21">
        <v>541</v>
      </c>
      <c r="K536" s="21">
        <v>541</v>
      </c>
      <c r="L536" s="21">
        <v>541</v>
      </c>
      <c r="M536" s="21">
        <v>541</v>
      </c>
      <c r="N536" s="21"/>
      <c r="O536" s="21">
        <v>541</v>
      </c>
      <c r="P536" s="21">
        <v>541</v>
      </c>
      <c r="Q536" s="21">
        <v>541</v>
      </c>
      <c r="R536" s="21"/>
      <c r="S536" s="21"/>
      <c r="T536" s="21"/>
      <c r="U536" s="21"/>
      <c r="V536" s="21"/>
      <c r="W536" s="21"/>
      <c r="X536" s="21">
        <v>541</v>
      </c>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v>541</v>
      </c>
      <c r="AX536" s="21">
        <v>541</v>
      </c>
      <c r="AY536" s="21"/>
      <c r="AZ536" s="21"/>
      <c r="BA536" s="21"/>
      <c r="BB536" s="21"/>
      <c r="BC536" s="46">
        <v>541</v>
      </c>
      <c r="BD536" s="21">
        <v>541</v>
      </c>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v>541</v>
      </c>
      <c r="CV536" s="21">
        <v>541</v>
      </c>
      <c r="CW536" s="21"/>
      <c r="CX536" s="21">
        <v>541</v>
      </c>
      <c r="CY536" s="21">
        <v>541</v>
      </c>
    </row>
    <row r="537" spans="1:103" hidden="1" x14ac:dyDescent="0.25">
      <c r="A537" s="59" t="s">
        <v>662</v>
      </c>
      <c r="B537" s="60">
        <v>544</v>
      </c>
      <c r="C537" s="60"/>
      <c r="D537" s="60">
        <v>544</v>
      </c>
      <c r="E537" s="60"/>
      <c r="F537" s="60"/>
      <c r="G537" s="60">
        <v>544</v>
      </c>
      <c r="H537" s="60">
        <v>544</v>
      </c>
      <c r="I537" s="60"/>
      <c r="J537" s="60">
        <v>544</v>
      </c>
      <c r="K537" s="60">
        <v>544</v>
      </c>
      <c r="L537" s="60">
        <v>544</v>
      </c>
      <c r="M537" s="60">
        <v>544</v>
      </c>
      <c r="N537" s="60"/>
      <c r="O537" s="60">
        <v>544</v>
      </c>
      <c r="P537" s="60">
        <v>544</v>
      </c>
      <c r="Q537" s="60">
        <v>544</v>
      </c>
      <c r="R537" s="60"/>
      <c r="S537" s="60"/>
      <c r="T537" s="60"/>
      <c r="U537" s="60"/>
      <c r="V537" s="60"/>
      <c r="W537" s="60"/>
      <c r="X537" s="60">
        <v>544</v>
      </c>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v>544</v>
      </c>
      <c r="AX537" s="60">
        <v>544</v>
      </c>
      <c r="AY537" s="60"/>
      <c r="AZ537" s="60"/>
      <c r="BA537" s="60"/>
      <c r="BB537" s="60"/>
      <c r="BC537" s="61">
        <v>544</v>
      </c>
      <c r="BD537" s="60">
        <v>544</v>
      </c>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v>544</v>
      </c>
      <c r="CV537" s="60">
        <v>544</v>
      </c>
      <c r="CW537" s="60"/>
      <c r="CX537" s="60">
        <v>544</v>
      </c>
      <c r="CY537" s="60">
        <v>544</v>
      </c>
    </row>
    <row r="538" spans="1:103" hidden="1" x14ac:dyDescent="0.25">
      <c r="A538" s="50" t="s">
        <v>659</v>
      </c>
      <c r="B538" s="51">
        <v>546</v>
      </c>
      <c r="C538" s="51"/>
      <c r="D538" s="51">
        <v>546</v>
      </c>
      <c r="E538" s="51"/>
      <c r="F538" s="51"/>
      <c r="G538" s="51">
        <v>546</v>
      </c>
      <c r="H538" s="51">
        <v>546</v>
      </c>
      <c r="I538" s="51">
        <v>546</v>
      </c>
      <c r="J538" s="51">
        <v>546</v>
      </c>
      <c r="K538" s="51">
        <v>546</v>
      </c>
      <c r="L538" s="51">
        <v>546</v>
      </c>
      <c r="M538" s="51">
        <v>546</v>
      </c>
      <c r="N538" s="51"/>
      <c r="O538" s="51">
        <v>546</v>
      </c>
      <c r="P538" s="51"/>
      <c r="Q538" s="51">
        <v>546</v>
      </c>
      <c r="R538" s="51"/>
      <c r="S538" s="51"/>
      <c r="T538" s="51"/>
      <c r="U538" s="51"/>
      <c r="V538" s="51"/>
      <c r="W538" s="51"/>
      <c r="X538" s="51">
        <v>546</v>
      </c>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v>546</v>
      </c>
      <c r="AX538" s="51"/>
      <c r="AY538" s="51"/>
      <c r="AZ538" s="51"/>
      <c r="BA538" s="51"/>
      <c r="BB538" s="51"/>
      <c r="BC538" s="52">
        <v>546</v>
      </c>
      <c r="BD538" s="51">
        <v>546</v>
      </c>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v>546</v>
      </c>
      <c r="CV538" s="51">
        <v>546</v>
      </c>
      <c r="CW538" s="51"/>
      <c r="CX538" s="51">
        <v>546</v>
      </c>
      <c r="CY538" s="51">
        <v>546</v>
      </c>
    </row>
    <row r="539" spans="1:103" hidden="1" x14ac:dyDescent="0.25">
      <c r="A539" s="50" t="s">
        <v>659</v>
      </c>
      <c r="B539" s="51">
        <v>547</v>
      </c>
      <c r="C539" s="51"/>
      <c r="D539" s="51">
        <v>547</v>
      </c>
      <c r="E539" s="51"/>
      <c r="F539" s="51"/>
      <c r="G539" s="51">
        <v>547</v>
      </c>
      <c r="H539" s="51">
        <v>547</v>
      </c>
      <c r="I539" s="51"/>
      <c r="J539" s="51">
        <v>547</v>
      </c>
      <c r="K539" s="51">
        <v>547</v>
      </c>
      <c r="L539" s="51">
        <v>547</v>
      </c>
      <c r="M539" s="51">
        <v>547</v>
      </c>
      <c r="N539" s="51"/>
      <c r="O539" s="51">
        <v>547</v>
      </c>
      <c r="P539" s="51">
        <v>547</v>
      </c>
      <c r="Q539" s="51">
        <v>547</v>
      </c>
      <c r="R539" s="51"/>
      <c r="S539" s="51"/>
      <c r="T539" s="51"/>
      <c r="U539" s="51"/>
      <c r="V539" s="51"/>
      <c r="W539" s="51"/>
      <c r="X539" s="51">
        <v>547</v>
      </c>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v>547</v>
      </c>
      <c r="AX539" s="51"/>
      <c r="AY539" s="51"/>
      <c r="AZ539" s="51"/>
      <c r="BA539" s="51"/>
      <c r="BB539" s="51"/>
      <c r="BC539" s="52">
        <v>547</v>
      </c>
      <c r="BD539" s="51">
        <v>547</v>
      </c>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v>547</v>
      </c>
      <c r="CV539" s="51">
        <v>547</v>
      </c>
      <c r="CW539" s="51"/>
      <c r="CX539" s="51">
        <v>547</v>
      </c>
      <c r="CY539" s="51">
        <v>547</v>
      </c>
    </row>
    <row r="540" spans="1:103" hidden="1" x14ac:dyDescent="0.25">
      <c r="A540" s="50" t="s">
        <v>659</v>
      </c>
      <c r="B540" s="51">
        <v>548</v>
      </c>
      <c r="C540" s="51"/>
      <c r="D540" s="51">
        <v>548</v>
      </c>
      <c r="E540" s="51"/>
      <c r="F540" s="51"/>
      <c r="G540" s="51">
        <v>548</v>
      </c>
      <c r="H540" s="51">
        <v>548</v>
      </c>
      <c r="I540" s="51"/>
      <c r="J540" s="51">
        <v>548</v>
      </c>
      <c r="K540" s="51">
        <v>548</v>
      </c>
      <c r="L540" s="51">
        <v>548</v>
      </c>
      <c r="M540" s="51">
        <v>548</v>
      </c>
      <c r="N540" s="51">
        <v>548</v>
      </c>
      <c r="O540" s="51">
        <v>548</v>
      </c>
      <c r="P540" s="51">
        <v>548</v>
      </c>
      <c r="Q540" s="51">
        <v>548</v>
      </c>
      <c r="R540" s="51"/>
      <c r="S540" s="51"/>
      <c r="T540" s="51"/>
      <c r="U540" s="51"/>
      <c r="V540" s="51"/>
      <c r="W540" s="51"/>
      <c r="X540" s="51">
        <v>548</v>
      </c>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v>548</v>
      </c>
      <c r="AX540" s="51">
        <v>548</v>
      </c>
      <c r="AY540" s="51"/>
      <c r="AZ540" s="51"/>
      <c r="BA540" s="51"/>
      <c r="BB540" s="51"/>
      <c r="BC540" s="52">
        <v>548</v>
      </c>
      <c r="BD540" s="51">
        <v>548</v>
      </c>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v>548</v>
      </c>
      <c r="CV540" s="51">
        <v>548</v>
      </c>
      <c r="CW540" s="51"/>
      <c r="CX540" s="51">
        <v>548</v>
      </c>
      <c r="CY540" s="51">
        <v>548</v>
      </c>
    </row>
    <row r="541" spans="1:103" hidden="1" x14ac:dyDescent="0.25">
      <c r="A541" s="50" t="s">
        <v>659</v>
      </c>
      <c r="B541" s="51">
        <v>550</v>
      </c>
      <c r="C541" s="51"/>
      <c r="D541" s="51">
        <v>550</v>
      </c>
      <c r="E541" s="51"/>
      <c r="F541" s="51"/>
      <c r="G541" s="51">
        <v>550</v>
      </c>
      <c r="H541" s="51">
        <v>550</v>
      </c>
      <c r="I541" s="51">
        <v>550</v>
      </c>
      <c r="J541" s="51">
        <v>550</v>
      </c>
      <c r="K541" s="51">
        <v>550</v>
      </c>
      <c r="L541" s="51">
        <v>550</v>
      </c>
      <c r="M541" s="51">
        <v>550</v>
      </c>
      <c r="N541" s="51">
        <v>550</v>
      </c>
      <c r="O541" s="51">
        <v>550</v>
      </c>
      <c r="P541" s="51">
        <v>550</v>
      </c>
      <c r="Q541" s="51">
        <v>550</v>
      </c>
      <c r="R541" s="51"/>
      <c r="S541" s="51"/>
      <c r="T541" s="51"/>
      <c r="U541" s="51"/>
      <c r="V541" s="51"/>
      <c r="W541" s="51"/>
      <c r="X541" s="51">
        <v>550</v>
      </c>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v>550</v>
      </c>
      <c r="AX541" s="51">
        <v>550</v>
      </c>
      <c r="AY541" s="51"/>
      <c r="AZ541" s="51"/>
      <c r="BA541" s="51"/>
      <c r="BB541" s="51"/>
      <c r="BC541" s="52">
        <v>550</v>
      </c>
      <c r="BD541" s="51">
        <v>550</v>
      </c>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v>550</v>
      </c>
      <c r="CV541" s="51">
        <v>550</v>
      </c>
      <c r="CW541" s="51"/>
      <c r="CX541" s="51">
        <v>550</v>
      </c>
      <c r="CY541" s="51">
        <v>550</v>
      </c>
    </row>
    <row r="542" spans="1:103" hidden="1" x14ac:dyDescent="0.25">
      <c r="A542" s="5" t="s">
        <v>10150</v>
      </c>
      <c r="B542" s="21"/>
      <c r="C542" s="21"/>
      <c r="D542" s="21">
        <v>554</v>
      </c>
      <c r="E542" s="21"/>
      <c r="F542" s="21"/>
      <c r="G542" s="21">
        <v>554</v>
      </c>
      <c r="H542" s="21">
        <v>554</v>
      </c>
      <c r="I542" s="21">
        <v>554</v>
      </c>
      <c r="J542" s="21">
        <v>554</v>
      </c>
      <c r="K542" s="21">
        <v>554</v>
      </c>
      <c r="L542" s="21">
        <v>554</v>
      </c>
      <c r="M542" s="21">
        <v>554</v>
      </c>
      <c r="N542" s="21">
        <v>554</v>
      </c>
      <c r="O542" s="21">
        <v>554</v>
      </c>
      <c r="P542" s="21">
        <v>554</v>
      </c>
      <c r="Q542" s="21">
        <v>554</v>
      </c>
      <c r="R542" s="21"/>
      <c r="S542" s="21"/>
      <c r="T542" s="21"/>
      <c r="U542" s="21"/>
      <c r="V542" s="21"/>
      <c r="W542" s="21"/>
      <c r="X542" s="21">
        <v>554</v>
      </c>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v>554</v>
      </c>
      <c r="AX542" s="21"/>
      <c r="AY542" s="21"/>
      <c r="AZ542" s="21"/>
      <c r="BA542" s="21"/>
      <c r="BB542" s="21"/>
      <c r="BC542" s="46">
        <v>554</v>
      </c>
      <c r="BD542" s="21">
        <v>554</v>
      </c>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v>554</v>
      </c>
      <c r="CV542" s="21">
        <v>554</v>
      </c>
      <c r="CW542" s="21"/>
      <c r="CX542" s="21">
        <v>554</v>
      </c>
      <c r="CY542" s="21">
        <v>554</v>
      </c>
    </row>
    <row r="543" spans="1:103" hidden="1" x14ac:dyDescent="0.25">
      <c r="A543" s="59" t="s">
        <v>662</v>
      </c>
      <c r="B543" s="60">
        <v>555</v>
      </c>
      <c r="C543" s="60"/>
      <c r="D543" s="60">
        <v>555</v>
      </c>
      <c r="E543" s="60"/>
      <c r="F543" s="60"/>
      <c r="G543" s="60">
        <v>555</v>
      </c>
      <c r="H543" s="60">
        <v>555</v>
      </c>
      <c r="I543" s="60">
        <v>555</v>
      </c>
      <c r="J543" s="60">
        <v>555</v>
      </c>
      <c r="K543" s="60">
        <v>555</v>
      </c>
      <c r="L543" s="60">
        <v>555</v>
      </c>
      <c r="M543" s="60">
        <v>555</v>
      </c>
      <c r="N543" s="60"/>
      <c r="O543" s="60">
        <v>555</v>
      </c>
      <c r="P543" s="60"/>
      <c r="Q543" s="60">
        <v>555</v>
      </c>
      <c r="R543" s="60"/>
      <c r="S543" s="60"/>
      <c r="T543" s="60"/>
      <c r="U543" s="60"/>
      <c r="V543" s="60"/>
      <c r="W543" s="60"/>
      <c r="X543" s="60">
        <v>555</v>
      </c>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v>555</v>
      </c>
      <c r="AX543" s="60">
        <v>555</v>
      </c>
      <c r="AY543" s="60"/>
      <c r="AZ543" s="60"/>
      <c r="BA543" s="60"/>
      <c r="BB543" s="60"/>
      <c r="BC543" s="61">
        <v>555</v>
      </c>
      <c r="BD543" s="60">
        <v>555</v>
      </c>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v>555</v>
      </c>
      <c r="CV543" s="60">
        <v>555</v>
      </c>
      <c r="CW543" s="60"/>
      <c r="CX543" s="60">
        <v>555</v>
      </c>
      <c r="CY543" s="60">
        <v>555</v>
      </c>
    </row>
    <row r="544" spans="1:103" hidden="1" x14ac:dyDescent="0.25">
      <c r="A544" s="59" t="s">
        <v>662</v>
      </c>
      <c r="B544" s="60">
        <v>556</v>
      </c>
      <c r="C544" s="60"/>
      <c r="D544" s="60">
        <v>556</v>
      </c>
      <c r="E544" s="60"/>
      <c r="F544" s="60"/>
      <c r="G544" s="60">
        <v>556</v>
      </c>
      <c r="H544" s="60">
        <v>556</v>
      </c>
      <c r="I544" s="60">
        <v>556</v>
      </c>
      <c r="J544" s="60">
        <v>556</v>
      </c>
      <c r="K544" s="60">
        <v>556</v>
      </c>
      <c r="L544" s="60">
        <v>556</v>
      </c>
      <c r="M544" s="60">
        <v>556</v>
      </c>
      <c r="N544" s="60"/>
      <c r="O544" s="60">
        <v>556</v>
      </c>
      <c r="P544" s="60">
        <v>556</v>
      </c>
      <c r="Q544" s="60">
        <v>556</v>
      </c>
      <c r="R544" s="60"/>
      <c r="S544" s="60"/>
      <c r="T544" s="60"/>
      <c r="U544" s="60"/>
      <c r="V544" s="60"/>
      <c r="W544" s="60"/>
      <c r="X544" s="60">
        <v>556</v>
      </c>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v>556</v>
      </c>
      <c r="AX544" s="60">
        <v>556</v>
      </c>
      <c r="AY544" s="60"/>
      <c r="AZ544" s="60"/>
      <c r="BA544" s="60"/>
      <c r="BB544" s="60"/>
      <c r="BC544" s="61">
        <v>556</v>
      </c>
      <c r="BD544" s="60">
        <v>556</v>
      </c>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v>556</v>
      </c>
      <c r="CV544" s="60">
        <v>556</v>
      </c>
      <c r="CW544" s="60"/>
      <c r="CX544" s="60">
        <v>556</v>
      </c>
      <c r="CY544" s="60">
        <v>556</v>
      </c>
    </row>
    <row r="545" spans="1:103" hidden="1" x14ac:dyDescent="0.25">
      <c r="A545" s="50" t="s">
        <v>659</v>
      </c>
      <c r="B545" s="51">
        <v>558</v>
      </c>
      <c r="C545" s="51"/>
      <c r="D545" s="51">
        <v>558</v>
      </c>
      <c r="E545" s="51"/>
      <c r="F545" s="51"/>
      <c r="G545" s="51">
        <v>558</v>
      </c>
      <c r="H545" s="51">
        <v>558</v>
      </c>
      <c r="I545" s="51"/>
      <c r="J545" s="51">
        <v>558</v>
      </c>
      <c r="K545" s="51">
        <v>558</v>
      </c>
      <c r="L545" s="51">
        <v>558</v>
      </c>
      <c r="M545" s="51">
        <v>558</v>
      </c>
      <c r="N545" s="51"/>
      <c r="O545" s="51">
        <v>558</v>
      </c>
      <c r="P545" s="51">
        <v>558</v>
      </c>
      <c r="Q545" s="51">
        <v>558</v>
      </c>
      <c r="R545" s="51"/>
      <c r="S545" s="51"/>
      <c r="T545" s="51"/>
      <c r="U545" s="51"/>
      <c r="V545" s="51"/>
      <c r="W545" s="51"/>
      <c r="X545" s="51">
        <v>558</v>
      </c>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v>558</v>
      </c>
      <c r="AX545" s="51"/>
      <c r="AY545" s="51"/>
      <c r="AZ545" s="51"/>
      <c r="BA545" s="51"/>
      <c r="BB545" s="51"/>
      <c r="BC545" s="52">
        <v>558</v>
      </c>
      <c r="BD545" s="51">
        <v>558</v>
      </c>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v>558</v>
      </c>
      <c r="CV545" s="51">
        <v>558</v>
      </c>
      <c r="CW545" s="51"/>
      <c r="CX545" s="51">
        <v>558</v>
      </c>
      <c r="CY545" s="51">
        <v>558</v>
      </c>
    </row>
    <row r="546" spans="1:103" hidden="1" x14ac:dyDescent="0.25">
      <c r="A546" s="50" t="s">
        <v>659</v>
      </c>
      <c r="B546" s="51">
        <v>559</v>
      </c>
      <c r="C546" s="51"/>
      <c r="D546" s="51">
        <v>559</v>
      </c>
      <c r="E546" s="51"/>
      <c r="F546" s="51"/>
      <c r="G546" s="51">
        <v>559</v>
      </c>
      <c r="H546" s="51">
        <v>559</v>
      </c>
      <c r="I546" s="51">
        <v>559</v>
      </c>
      <c r="J546" s="51">
        <v>559</v>
      </c>
      <c r="K546" s="51">
        <v>559</v>
      </c>
      <c r="L546" s="51">
        <v>559</v>
      </c>
      <c r="M546" s="51">
        <v>559</v>
      </c>
      <c r="N546" s="51"/>
      <c r="O546" s="51">
        <v>559</v>
      </c>
      <c r="P546" s="51">
        <v>559</v>
      </c>
      <c r="Q546" s="51">
        <v>559</v>
      </c>
      <c r="R546" s="51"/>
      <c r="S546" s="51"/>
      <c r="T546" s="51"/>
      <c r="U546" s="51"/>
      <c r="V546" s="51"/>
      <c r="W546" s="51"/>
      <c r="X546" s="51">
        <v>559</v>
      </c>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v>559</v>
      </c>
      <c r="AX546" s="51"/>
      <c r="AY546" s="51"/>
      <c r="AZ546" s="51"/>
      <c r="BA546" s="51"/>
      <c r="BB546" s="51"/>
      <c r="BC546" s="52">
        <v>559</v>
      </c>
      <c r="BD546" s="51">
        <v>559</v>
      </c>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v>559</v>
      </c>
      <c r="CV546" s="51">
        <v>559</v>
      </c>
      <c r="CW546" s="51"/>
      <c r="CX546" s="51">
        <v>559</v>
      </c>
      <c r="CY546" s="51">
        <v>559</v>
      </c>
    </row>
    <row r="547" spans="1:103" hidden="1" x14ac:dyDescent="0.25">
      <c r="A547" s="50" t="s">
        <v>659</v>
      </c>
      <c r="B547" s="51">
        <v>560</v>
      </c>
      <c r="C547" s="51"/>
      <c r="D547" s="51">
        <v>560</v>
      </c>
      <c r="E547" s="51"/>
      <c r="F547" s="51"/>
      <c r="G547" s="51">
        <v>560</v>
      </c>
      <c r="H547" s="51">
        <v>560</v>
      </c>
      <c r="I547" s="51"/>
      <c r="J547" s="51">
        <v>560</v>
      </c>
      <c r="K547" s="51">
        <v>560</v>
      </c>
      <c r="L547" s="51">
        <v>560</v>
      </c>
      <c r="M547" s="51">
        <v>560</v>
      </c>
      <c r="N547" s="51">
        <v>560</v>
      </c>
      <c r="O547" s="51">
        <v>560</v>
      </c>
      <c r="P547" s="51">
        <v>560</v>
      </c>
      <c r="Q547" s="51">
        <v>560</v>
      </c>
      <c r="R547" s="51"/>
      <c r="S547" s="51"/>
      <c r="T547" s="51"/>
      <c r="U547" s="51"/>
      <c r="V547" s="51"/>
      <c r="W547" s="51"/>
      <c r="X547" s="51">
        <v>560</v>
      </c>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v>560</v>
      </c>
      <c r="AX547" s="51"/>
      <c r="AY547" s="51"/>
      <c r="AZ547" s="51"/>
      <c r="BA547" s="51"/>
      <c r="BB547" s="51"/>
      <c r="BC547" s="52">
        <v>560</v>
      </c>
      <c r="BD547" s="51">
        <v>560</v>
      </c>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v>560</v>
      </c>
      <c r="CV547" s="51">
        <v>560</v>
      </c>
      <c r="CW547" s="51"/>
      <c r="CX547" s="51">
        <v>560</v>
      </c>
      <c r="CY547" s="51">
        <v>560</v>
      </c>
    </row>
    <row r="548" spans="1:103" hidden="1" x14ac:dyDescent="0.25">
      <c r="A548" s="5" t="s">
        <v>10150</v>
      </c>
      <c r="B548" s="21"/>
      <c r="C548" s="21"/>
      <c r="D548" s="21">
        <v>562</v>
      </c>
      <c r="E548" s="21"/>
      <c r="F548" s="21"/>
      <c r="G548" s="21">
        <v>562</v>
      </c>
      <c r="H548" s="21">
        <v>562</v>
      </c>
      <c r="I548" s="21">
        <v>562</v>
      </c>
      <c r="J548" s="21">
        <v>562</v>
      </c>
      <c r="K548" s="21">
        <v>562</v>
      </c>
      <c r="L548" s="21">
        <v>562</v>
      </c>
      <c r="M548" s="21">
        <v>562</v>
      </c>
      <c r="N548" s="21">
        <v>562</v>
      </c>
      <c r="O548" s="21">
        <v>562</v>
      </c>
      <c r="P548" s="21">
        <v>562</v>
      </c>
      <c r="Q548" s="21">
        <v>562</v>
      </c>
      <c r="R548" s="21"/>
      <c r="S548" s="21"/>
      <c r="T548" s="21"/>
      <c r="U548" s="21"/>
      <c r="V548" s="21"/>
      <c r="W548" s="21"/>
      <c r="X548" s="21">
        <v>562</v>
      </c>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v>562</v>
      </c>
      <c r="AX548" s="21"/>
      <c r="AY548" s="21"/>
      <c r="AZ548" s="21"/>
      <c r="BA548" s="21"/>
      <c r="BB548" s="21"/>
      <c r="BC548" s="46">
        <v>562</v>
      </c>
      <c r="BD548" s="21">
        <v>562</v>
      </c>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v>562</v>
      </c>
      <c r="CV548" s="21">
        <v>562</v>
      </c>
      <c r="CW548" s="21"/>
      <c r="CX548" s="21">
        <v>562</v>
      </c>
      <c r="CY548" s="21">
        <v>562</v>
      </c>
    </row>
    <row r="549" spans="1:103" hidden="1" x14ac:dyDescent="0.25">
      <c r="A549" s="50" t="s">
        <v>659</v>
      </c>
      <c r="B549" s="51">
        <v>564</v>
      </c>
      <c r="C549" s="51"/>
      <c r="D549" s="51">
        <v>564</v>
      </c>
      <c r="E549" s="51"/>
      <c r="F549" s="51"/>
      <c r="G549" s="51">
        <v>564</v>
      </c>
      <c r="H549" s="51">
        <v>564</v>
      </c>
      <c r="I549" s="51"/>
      <c r="J549" s="51">
        <v>564</v>
      </c>
      <c r="K549" s="51">
        <v>564</v>
      </c>
      <c r="L549" s="51">
        <v>564</v>
      </c>
      <c r="M549" s="51">
        <v>564</v>
      </c>
      <c r="N549" s="51"/>
      <c r="O549" s="51">
        <v>564</v>
      </c>
      <c r="P549" s="51">
        <v>564</v>
      </c>
      <c r="Q549" s="51">
        <v>564</v>
      </c>
      <c r="R549" s="51"/>
      <c r="S549" s="51"/>
      <c r="T549" s="51"/>
      <c r="U549" s="51"/>
      <c r="V549" s="51"/>
      <c r="W549" s="51"/>
      <c r="X549" s="51">
        <v>564</v>
      </c>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v>564</v>
      </c>
      <c r="AX549" s="51"/>
      <c r="AY549" s="51"/>
      <c r="AZ549" s="51"/>
      <c r="BA549" s="51"/>
      <c r="BB549" s="51"/>
      <c r="BC549" s="52">
        <v>564</v>
      </c>
      <c r="BD549" s="51">
        <v>564</v>
      </c>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v>564</v>
      </c>
      <c r="CV549" s="51">
        <v>564</v>
      </c>
      <c r="CW549" s="51"/>
      <c r="CX549" s="51">
        <v>564</v>
      </c>
      <c r="CY549" s="51">
        <v>564</v>
      </c>
    </row>
    <row r="550" spans="1:103" hidden="1" x14ac:dyDescent="0.25">
      <c r="A550" s="50" t="s">
        <v>659</v>
      </c>
      <c r="B550" s="51">
        <v>565</v>
      </c>
      <c r="C550" s="51"/>
      <c r="D550" s="51">
        <v>565</v>
      </c>
      <c r="E550" s="51"/>
      <c r="F550" s="51"/>
      <c r="G550" s="51">
        <v>565</v>
      </c>
      <c r="H550" s="51">
        <v>565</v>
      </c>
      <c r="I550" s="51"/>
      <c r="J550" s="51">
        <v>565</v>
      </c>
      <c r="K550" s="51">
        <v>565</v>
      </c>
      <c r="L550" s="51">
        <v>565</v>
      </c>
      <c r="M550" s="51">
        <v>565</v>
      </c>
      <c r="N550" s="51"/>
      <c r="O550" s="51">
        <v>565</v>
      </c>
      <c r="P550" s="51">
        <v>565</v>
      </c>
      <c r="Q550" s="51">
        <v>565</v>
      </c>
      <c r="R550" s="51"/>
      <c r="S550" s="51"/>
      <c r="T550" s="51"/>
      <c r="U550" s="51"/>
      <c r="V550" s="51"/>
      <c r="W550" s="51"/>
      <c r="X550" s="51">
        <v>565</v>
      </c>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v>565</v>
      </c>
      <c r="AX550" s="51"/>
      <c r="AY550" s="51"/>
      <c r="AZ550" s="51"/>
      <c r="BA550" s="51"/>
      <c r="BB550" s="51"/>
      <c r="BC550" s="52">
        <v>565</v>
      </c>
      <c r="BD550" s="51">
        <v>565</v>
      </c>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v>565</v>
      </c>
      <c r="CV550" s="51">
        <v>565</v>
      </c>
      <c r="CW550" s="51"/>
      <c r="CX550" s="51">
        <v>565</v>
      </c>
      <c r="CY550" s="51">
        <v>565</v>
      </c>
    </row>
    <row r="551" spans="1:103" hidden="1" x14ac:dyDescent="0.25">
      <c r="A551" s="50" t="s">
        <v>659</v>
      </c>
      <c r="B551" s="51">
        <v>566</v>
      </c>
      <c r="C551" s="51"/>
      <c r="D551" s="51">
        <v>566</v>
      </c>
      <c r="E551" s="51"/>
      <c r="F551" s="51"/>
      <c r="G551" s="51">
        <v>566</v>
      </c>
      <c r="H551" s="51">
        <v>566</v>
      </c>
      <c r="I551" s="51"/>
      <c r="J551" s="51">
        <v>566</v>
      </c>
      <c r="K551" s="51">
        <v>566</v>
      </c>
      <c r="L551" s="51">
        <v>566</v>
      </c>
      <c r="M551" s="51">
        <v>566</v>
      </c>
      <c r="N551" s="51">
        <v>566</v>
      </c>
      <c r="O551" s="51">
        <v>566</v>
      </c>
      <c r="P551" s="51">
        <v>566</v>
      </c>
      <c r="Q551" s="51">
        <v>566</v>
      </c>
      <c r="R551" s="51"/>
      <c r="S551" s="51"/>
      <c r="T551" s="51"/>
      <c r="U551" s="51"/>
      <c r="V551" s="51"/>
      <c r="W551" s="51"/>
      <c r="X551" s="51">
        <v>566</v>
      </c>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v>566</v>
      </c>
      <c r="AX551" s="51"/>
      <c r="AY551" s="51"/>
      <c r="AZ551" s="51"/>
      <c r="BA551" s="51"/>
      <c r="BB551" s="51"/>
      <c r="BC551" s="52">
        <v>566</v>
      </c>
      <c r="BD551" s="51">
        <v>566</v>
      </c>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v>566</v>
      </c>
      <c r="CV551" s="51">
        <v>566</v>
      </c>
      <c r="CW551" s="51"/>
      <c r="CX551" s="51">
        <v>566</v>
      </c>
      <c r="CY551" s="51">
        <v>566</v>
      </c>
    </row>
    <row r="552" spans="1:103" hidden="1" x14ac:dyDescent="0.25">
      <c r="A552" s="50" t="s">
        <v>659</v>
      </c>
      <c r="B552" s="51">
        <v>569</v>
      </c>
      <c r="C552" s="51"/>
      <c r="D552" s="51">
        <v>569</v>
      </c>
      <c r="E552" s="51"/>
      <c r="F552" s="51"/>
      <c r="G552" s="51">
        <v>569</v>
      </c>
      <c r="H552" s="51">
        <v>569</v>
      </c>
      <c r="I552" s="51">
        <v>569</v>
      </c>
      <c r="J552" s="51">
        <v>569</v>
      </c>
      <c r="K552" s="51">
        <v>569</v>
      </c>
      <c r="L552" s="51">
        <v>569</v>
      </c>
      <c r="M552" s="51">
        <v>569</v>
      </c>
      <c r="N552" s="51"/>
      <c r="O552" s="51">
        <v>569</v>
      </c>
      <c r="P552" s="51">
        <v>569</v>
      </c>
      <c r="Q552" s="51">
        <v>569</v>
      </c>
      <c r="R552" s="51"/>
      <c r="S552" s="51"/>
      <c r="T552" s="51"/>
      <c r="U552" s="51"/>
      <c r="V552" s="51"/>
      <c r="W552" s="51"/>
      <c r="X552" s="51">
        <v>569</v>
      </c>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v>569</v>
      </c>
      <c r="AX552" s="51"/>
      <c r="AY552" s="51"/>
      <c r="AZ552" s="51"/>
      <c r="BA552" s="51"/>
      <c r="BB552" s="51"/>
      <c r="BC552" s="52">
        <v>569</v>
      </c>
      <c r="BD552" s="51">
        <v>569</v>
      </c>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v>569</v>
      </c>
      <c r="CV552" s="51">
        <v>569</v>
      </c>
      <c r="CW552" s="51"/>
      <c r="CX552" s="51">
        <v>569</v>
      </c>
      <c r="CY552" s="51">
        <v>569</v>
      </c>
    </row>
    <row r="553" spans="1:103" hidden="1" x14ac:dyDescent="0.25">
      <c r="A553" s="5" t="s">
        <v>10150</v>
      </c>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v>570</v>
      </c>
      <c r="BC553" s="46"/>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v>570</v>
      </c>
    </row>
    <row r="554" spans="1:103" hidden="1" x14ac:dyDescent="0.25">
      <c r="A554" s="50" t="s">
        <v>659</v>
      </c>
      <c r="B554" s="51">
        <v>571</v>
      </c>
      <c r="C554" s="51"/>
      <c r="D554" s="51">
        <v>571</v>
      </c>
      <c r="E554" s="51"/>
      <c r="F554" s="51"/>
      <c r="G554" s="51">
        <v>571</v>
      </c>
      <c r="H554" s="51">
        <v>571</v>
      </c>
      <c r="I554" s="51">
        <v>571</v>
      </c>
      <c r="J554" s="51">
        <v>571</v>
      </c>
      <c r="K554" s="51">
        <v>571</v>
      </c>
      <c r="L554" s="51">
        <v>571</v>
      </c>
      <c r="M554" s="51">
        <v>571</v>
      </c>
      <c r="N554" s="51">
        <v>571</v>
      </c>
      <c r="O554" s="51">
        <v>571</v>
      </c>
      <c r="P554" s="51">
        <v>571</v>
      </c>
      <c r="Q554" s="51">
        <v>571</v>
      </c>
      <c r="R554" s="51"/>
      <c r="S554" s="51"/>
      <c r="T554" s="51"/>
      <c r="U554" s="51"/>
      <c r="V554" s="51"/>
      <c r="W554" s="51"/>
      <c r="X554" s="51">
        <v>571</v>
      </c>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v>571</v>
      </c>
      <c r="AX554" s="51"/>
      <c r="AY554" s="51"/>
      <c r="AZ554" s="51"/>
      <c r="BA554" s="51"/>
      <c r="BB554" s="51">
        <v>571</v>
      </c>
      <c r="BC554" s="52">
        <v>571</v>
      </c>
      <c r="BD554" s="51">
        <v>571</v>
      </c>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v>571</v>
      </c>
      <c r="CV554" s="51">
        <v>571</v>
      </c>
      <c r="CW554" s="51"/>
      <c r="CX554" s="51">
        <v>571</v>
      </c>
      <c r="CY554" s="51">
        <v>571</v>
      </c>
    </row>
    <row r="555" spans="1:103" hidden="1" x14ac:dyDescent="0.25">
      <c r="A555" s="5" t="s">
        <v>10150</v>
      </c>
      <c r="B555" s="21"/>
      <c r="C555" s="21"/>
      <c r="D555" s="21">
        <v>580</v>
      </c>
      <c r="E555" s="21"/>
      <c r="F555" s="21"/>
      <c r="G555" s="21">
        <v>580</v>
      </c>
      <c r="H555" s="21">
        <v>580</v>
      </c>
      <c r="I555" s="21">
        <v>580</v>
      </c>
      <c r="J555" s="21">
        <v>580</v>
      </c>
      <c r="K555" s="21">
        <v>580</v>
      </c>
      <c r="L555" s="21">
        <v>580</v>
      </c>
      <c r="M555" s="21">
        <v>580</v>
      </c>
      <c r="N555" s="21"/>
      <c r="O555" s="21">
        <v>580</v>
      </c>
      <c r="P555" s="21">
        <v>580</v>
      </c>
      <c r="Q555" s="21">
        <v>580</v>
      </c>
      <c r="R555" s="21"/>
      <c r="S555" s="21"/>
      <c r="T555" s="21"/>
      <c r="U555" s="21"/>
      <c r="V555" s="21"/>
      <c r="W555" s="21"/>
      <c r="X555" s="21">
        <v>580</v>
      </c>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v>580</v>
      </c>
      <c r="AX555" s="21">
        <v>580</v>
      </c>
      <c r="AY555" s="21"/>
      <c r="AZ555" s="21"/>
      <c r="BA555" s="21"/>
      <c r="BB555" s="21"/>
      <c r="BC555" s="46">
        <v>580</v>
      </c>
      <c r="BD555" s="21">
        <v>580</v>
      </c>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v>580</v>
      </c>
      <c r="CV555" s="21">
        <v>580</v>
      </c>
      <c r="CW555" s="21"/>
      <c r="CX555" s="21">
        <v>580</v>
      </c>
      <c r="CY555" s="21">
        <v>580</v>
      </c>
    </row>
    <row r="556" spans="1:103" hidden="1" x14ac:dyDescent="0.25">
      <c r="A556" s="5" t="s">
        <v>10150</v>
      </c>
      <c r="B556" s="21"/>
      <c r="C556" s="21"/>
      <c r="D556" s="21">
        <v>582</v>
      </c>
      <c r="E556" s="21"/>
      <c r="F556" s="21"/>
      <c r="G556" s="21">
        <v>582</v>
      </c>
      <c r="H556" s="21">
        <v>582</v>
      </c>
      <c r="I556" s="21"/>
      <c r="J556" s="21">
        <v>582</v>
      </c>
      <c r="K556" s="21">
        <v>582</v>
      </c>
      <c r="L556" s="21">
        <v>582</v>
      </c>
      <c r="M556" s="21">
        <v>582</v>
      </c>
      <c r="N556" s="21"/>
      <c r="O556" s="21">
        <v>582</v>
      </c>
      <c r="P556" s="21">
        <v>582</v>
      </c>
      <c r="Q556" s="21">
        <v>582</v>
      </c>
      <c r="R556" s="21"/>
      <c r="S556" s="21"/>
      <c r="T556" s="21"/>
      <c r="U556" s="21"/>
      <c r="V556" s="21"/>
      <c r="W556" s="21"/>
      <c r="X556" s="21">
        <v>582</v>
      </c>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v>582</v>
      </c>
      <c r="AX556" s="21"/>
      <c r="AY556" s="21"/>
      <c r="AZ556" s="21"/>
      <c r="BA556" s="21"/>
      <c r="BB556" s="21"/>
      <c r="BC556" s="46">
        <v>582</v>
      </c>
      <c r="BD556" s="21">
        <v>582</v>
      </c>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v>582</v>
      </c>
      <c r="CV556" s="21">
        <v>582</v>
      </c>
      <c r="CW556" s="21"/>
      <c r="CX556" s="21">
        <v>582</v>
      </c>
      <c r="CY556" s="21">
        <v>582</v>
      </c>
    </row>
    <row r="557" spans="1:103" hidden="1" x14ac:dyDescent="0.25">
      <c r="A557" s="56" t="s">
        <v>665</v>
      </c>
      <c r="B557" s="57">
        <v>583</v>
      </c>
      <c r="C557" s="57"/>
      <c r="D557" s="57">
        <v>583</v>
      </c>
      <c r="E557" s="57"/>
      <c r="F557" s="57"/>
      <c r="G557" s="57"/>
      <c r="H557" s="57"/>
      <c r="I557" s="57"/>
      <c r="J557" s="57"/>
      <c r="K557" s="57"/>
      <c r="L557" s="57"/>
      <c r="M557" s="57"/>
      <c r="N557" s="57"/>
      <c r="O557" s="57"/>
      <c r="P557" s="57"/>
      <c r="Q557" s="57">
        <v>583</v>
      </c>
      <c r="R557" s="57"/>
      <c r="S557" s="57"/>
      <c r="T557" s="57"/>
      <c r="U557" s="57"/>
      <c r="V557" s="57"/>
      <c r="W557" s="57"/>
      <c r="X557" s="57">
        <v>583</v>
      </c>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v>583</v>
      </c>
      <c r="AX557" s="57">
        <v>583</v>
      </c>
      <c r="AY557" s="57"/>
      <c r="AZ557" s="57"/>
      <c r="BA557" s="57"/>
      <c r="BB557" s="57"/>
      <c r="BC557" s="58">
        <v>583</v>
      </c>
      <c r="BD557" s="57">
        <v>583</v>
      </c>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v>583</v>
      </c>
      <c r="CV557" s="57">
        <v>583</v>
      </c>
      <c r="CW557" s="57"/>
      <c r="CX557" s="57">
        <v>583</v>
      </c>
      <c r="CY557" s="57">
        <v>583</v>
      </c>
    </row>
    <row r="558" spans="1:103" hidden="1" x14ac:dyDescent="0.25">
      <c r="A558" s="50" t="s">
        <v>659</v>
      </c>
      <c r="B558" s="51">
        <v>586</v>
      </c>
      <c r="C558" s="51"/>
      <c r="D558" s="51">
        <v>586</v>
      </c>
      <c r="E558" s="51"/>
      <c r="F558" s="51"/>
      <c r="G558" s="51">
        <v>586</v>
      </c>
      <c r="H558" s="51">
        <v>586</v>
      </c>
      <c r="I558" s="51"/>
      <c r="J558" s="51">
        <v>586</v>
      </c>
      <c r="K558" s="51">
        <v>586</v>
      </c>
      <c r="L558" s="51">
        <v>586</v>
      </c>
      <c r="M558" s="51">
        <v>586</v>
      </c>
      <c r="N558" s="51"/>
      <c r="O558" s="51">
        <v>586</v>
      </c>
      <c r="P558" s="51"/>
      <c r="Q558" s="51">
        <v>586</v>
      </c>
      <c r="R558" s="51"/>
      <c r="S558" s="51"/>
      <c r="T558" s="51"/>
      <c r="U558" s="51"/>
      <c r="V558" s="51"/>
      <c r="W558" s="51"/>
      <c r="X558" s="51">
        <v>586</v>
      </c>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v>586</v>
      </c>
      <c r="AX558" s="51"/>
      <c r="AY558" s="51"/>
      <c r="AZ558" s="51"/>
      <c r="BA558" s="51"/>
      <c r="BB558" s="51"/>
      <c r="BC558" s="52">
        <v>586</v>
      </c>
      <c r="BD558" s="51">
        <v>586</v>
      </c>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v>586</v>
      </c>
      <c r="CV558" s="51">
        <v>586</v>
      </c>
      <c r="CW558" s="51"/>
      <c r="CX558" s="51">
        <v>586</v>
      </c>
      <c r="CY558" s="51">
        <v>586</v>
      </c>
    </row>
    <row r="559" spans="1:103" hidden="1" x14ac:dyDescent="0.25">
      <c r="A559" s="5" t="s">
        <v>10150</v>
      </c>
      <c r="B559" s="21"/>
      <c r="C559" s="21"/>
      <c r="D559" s="21">
        <v>587</v>
      </c>
      <c r="E559" s="21"/>
      <c r="F559" s="21"/>
      <c r="G559" s="21">
        <v>587</v>
      </c>
      <c r="H559" s="21">
        <v>587</v>
      </c>
      <c r="I559" s="21">
        <v>587</v>
      </c>
      <c r="J559" s="21">
        <v>587</v>
      </c>
      <c r="K559" s="21">
        <v>587</v>
      </c>
      <c r="L559" s="21">
        <v>587</v>
      </c>
      <c r="M559" s="21">
        <v>587</v>
      </c>
      <c r="N559" s="21"/>
      <c r="O559" s="21">
        <v>587</v>
      </c>
      <c r="P559" s="21">
        <v>587</v>
      </c>
      <c r="Q559" s="21">
        <v>587</v>
      </c>
      <c r="R559" s="21"/>
      <c r="S559" s="21"/>
      <c r="T559" s="21"/>
      <c r="U559" s="21"/>
      <c r="V559" s="21"/>
      <c r="W559" s="21"/>
      <c r="X559" s="21">
        <v>587</v>
      </c>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v>587</v>
      </c>
      <c r="AX559" s="21"/>
      <c r="AY559" s="21"/>
      <c r="AZ559" s="21"/>
      <c r="BA559" s="21"/>
      <c r="BB559" s="21"/>
      <c r="BC559" s="46">
        <v>587</v>
      </c>
      <c r="BD559" s="21">
        <v>587</v>
      </c>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v>587</v>
      </c>
      <c r="CV559" s="21">
        <v>587</v>
      </c>
      <c r="CW559" s="21"/>
      <c r="CX559" s="21">
        <v>587</v>
      </c>
      <c r="CY559" s="21">
        <v>587</v>
      </c>
    </row>
    <row r="560" spans="1:103" hidden="1" x14ac:dyDescent="0.25">
      <c r="A560" s="50" t="s">
        <v>659</v>
      </c>
      <c r="B560" s="51">
        <v>588</v>
      </c>
      <c r="C560" s="51"/>
      <c r="D560" s="51">
        <v>588</v>
      </c>
      <c r="E560" s="51"/>
      <c r="F560" s="51"/>
      <c r="G560" s="51">
        <v>588</v>
      </c>
      <c r="H560" s="51">
        <v>588</v>
      </c>
      <c r="I560" s="51">
        <v>588</v>
      </c>
      <c r="J560" s="51">
        <v>588</v>
      </c>
      <c r="K560" s="51">
        <v>588</v>
      </c>
      <c r="L560" s="51">
        <v>588</v>
      </c>
      <c r="M560" s="51">
        <v>588</v>
      </c>
      <c r="N560" s="51">
        <v>588</v>
      </c>
      <c r="O560" s="51">
        <v>588</v>
      </c>
      <c r="P560" s="51">
        <v>588</v>
      </c>
      <c r="Q560" s="51">
        <v>588</v>
      </c>
      <c r="R560" s="51"/>
      <c r="S560" s="51"/>
      <c r="T560" s="51"/>
      <c r="U560" s="51"/>
      <c r="V560" s="51"/>
      <c r="W560" s="51"/>
      <c r="X560" s="51">
        <v>588</v>
      </c>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v>588</v>
      </c>
      <c r="AX560" s="51"/>
      <c r="AY560" s="51"/>
      <c r="AZ560" s="51"/>
      <c r="BA560" s="51"/>
      <c r="BB560" s="51"/>
      <c r="BC560" s="52">
        <v>588</v>
      </c>
      <c r="BD560" s="51">
        <v>588</v>
      </c>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v>588</v>
      </c>
      <c r="CV560" s="51">
        <v>588</v>
      </c>
      <c r="CW560" s="51"/>
      <c r="CX560" s="51">
        <v>588</v>
      </c>
      <c r="CY560" s="51">
        <v>588</v>
      </c>
    </row>
    <row r="561" spans="1:103" hidden="1" x14ac:dyDescent="0.25">
      <c r="A561" s="5" t="s">
        <v>10150</v>
      </c>
      <c r="B561" s="21"/>
      <c r="C561" s="21"/>
      <c r="D561" s="21">
        <v>591</v>
      </c>
      <c r="E561" s="21"/>
      <c r="F561" s="21"/>
      <c r="G561" s="21">
        <v>591</v>
      </c>
      <c r="H561" s="21">
        <v>591</v>
      </c>
      <c r="I561" s="21">
        <v>591</v>
      </c>
      <c r="J561" s="21">
        <v>591</v>
      </c>
      <c r="K561" s="21">
        <v>591</v>
      </c>
      <c r="L561" s="21">
        <v>591</v>
      </c>
      <c r="M561" s="21">
        <v>591</v>
      </c>
      <c r="N561" s="21"/>
      <c r="O561" s="21">
        <v>591</v>
      </c>
      <c r="P561" s="21">
        <v>591</v>
      </c>
      <c r="Q561" s="21">
        <v>591</v>
      </c>
      <c r="R561" s="21"/>
      <c r="S561" s="21"/>
      <c r="T561" s="21"/>
      <c r="U561" s="21"/>
      <c r="V561" s="21"/>
      <c r="W561" s="21"/>
      <c r="X561" s="21">
        <v>591</v>
      </c>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v>591</v>
      </c>
      <c r="AX561" s="21"/>
      <c r="AY561" s="21"/>
      <c r="AZ561" s="21"/>
      <c r="BA561" s="21"/>
      <c r="BB561" s="21"/>
      <c r="BC561" s="46">
        <v>591</v>
      </c>
      <c r="BD561" s="21">
        <v>591</v>
      </c>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v>591</v>
      </c>
      <c r="CW561" s="21"/>
      <c r="CX561" s="21">
        <v>591</v>
      </c>
      <c r="CY561" s="21">
        <v>591</v>
      </c>
    </row>
    <row r="562" spans="1:103" hidden="1" x14ac:dyDescent="0.25">
      <c r="A562" s="50" t="s">
        <v>659</v>
      </c>
      <c r="B562" s="51">
        <v>593</v>
      </c>
      <c r="C562" s="51"/>
      <c r="D562" s="51">
        <v>593</v>
      </c>
      <c r="E562" s="51"/>
      <c r="F562" s="51"/>
      <c r="G562" s="51">
        <v>593</v>
      </c>
      <c r="H562" s="51">
        <v>593</v>
      </c>
      <c r="I562" s="51"/>
      <c r="J562" s="51">
        <v>593</v>
      </c>
      <c r="K562" s="51">
        <v>593</v>
      </c>
      <c r="L562" s="51">
        <v>593</v>
      </c>
      <c r="M562" s="51">
        <v>593</v>
      </c>
      <c r="N562" s="51">
        <v>593</v>
      </c>
      <c r="O562" s="51">
        <v>593</v>
      </c>
      <c r="P562" s="51">
        <v>593</v>
      </c>
      <c r="Q562" s="51">
        <v>593</v>
      </c>
      <c r="R562" s="51"/>
      <c r="S562" s="51"/>
      <c r="T562" s="51"/>
      <c r="U562" s="51"/>
      <c r="V562" s="51"/>
      <c r="W562" s="51"/>
      <c r="X562" s="51">
        <v>593</v>
      </c>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v>593</v>
      </c>
      <c r="AX562" s="51">
        <v>593</v>
      </c>
      <c r="AY562" s="51"/>
      <c r="AZ562" s="51"/>
      <c r="BA562" s="51"/>
      <c r="BB562" s="51"/>
      <c r="BC562" s="52">
        <v>593</v>
      </c>
      <c r="BD562" s="51">
        <v>593</v>
      </c>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v>593</v>
      </c>
      <c r="CV562" s="51">
        <v>593</v>
      </c>
      <c r="CW562" s="51"/>
      <c r="CX562" s="51">
        <v>593</v>
      </c>
      <c r="CY562" s="51">
        <v>593</v>
      </c>
    </row>
    <row r="563" spans="1:103" hidden="1" x14ac:dyDescent="0.25">
      <c r="A563" s="5" t="s">
        <v>10150</v>
      </c>
      <c r="B563" s="21"/>
      <c r="C563" s="21"/>
      <c r="D563" s="21">
        <v>594</v>
      </c>
      <c r="E563" s="21"/>
      <c r="F563" s="21"/>
      <c r="G563" s="21">
        <v>594</v>
      </c>
      <c r="H563" s="21">
        <v>594</v>
      </c>
      <c r="I563" s="21">
        <v>594</v>
      </c>
      <c r="J563" s="21">
        <v>594</v>
      </c>
      <c r="K563" s="21">
        <v>594</v>
      </c>
      <c r="L563" s="21">
        <v>594</v>
      </c>
      <c r="M563" s="21">
        <v>594</v>
      </c>
      <c r="N563" s="21"/>
      <c r="O563" s="21">
        <v>594</v>
      </c>
      <c r="P563" s="21"/>
      <c r="Q563" s="21">
        <v>594</v>
      </c>
      <c r="R563" s="21"/>
      <c r="S563" s="21"/>
      <c r="T563" s="21"/>
      <c r="U563" s="21"/>
      <c r="V563" s="21"/>
      <c r="W563" s="21"/>
      <c r="X563" s="21">
        <v>594</v>
      </c>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v>594</v>
      </c>
      <c r="AX563" s="21"/>
      <c r="AY563" s="21"/>
      <c r="AZ563" s="21"/>
      <c r="BA563" s="21"/>
      <c r="BB563" s="21"/>
      <c r="BC563" s="46">
        <v>594</v>
      </c>
      <c r="BD563" s="21">
        <v>594</v>
      </c>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v>594</v>
      </c>
      <c r="CW563" s="21"/>
      <c r="CX563" s="21">
        <v>594</v>
      </c>
      <c r="CY563" s="21">
        <v>594</v>
      </c>
    </row>
    <row r="564" spans="1:103" hidden="1" x14ac:dyDescent="0.25">
      <c r="A564" s="50" t="s">
        <v>659</v>
      </c>
      <c r="B564" s="51">
        <v>595</v>
      </c>
      <c r="C564" s="51"/>
      <c r="D564" s="51">
        <v>595</v>
      </c>
      <c r="E564" s="51"/>
      <c r="F564" s="51"/>
      <c r="G564" s="51">
        <v>595</v>
      </c>
      <c r="H564" s="51">
        <v>595</v>
      </c>
      <c r="I564" s="51"/>
      <c r="J564" s="51">
        <v>595</v>
      </c>
      <c r="K564" s="51">
        <v>595</v>
      </c>
      <c r="L564" s="51">
        <v>595</v>
      </c>
      <c r="M564" s="51">
        <v>595</v>
      </c>
      <c r="N564" s="51"/>
      <c r="O564" s="51">
        <v>595</v>
      </c>
      <c r="P564" s="51">
        <v>595</v>
      </c>
      <c r="Q564" s="51">
        <v>595</v>
      </c>
      <c r="R564" s="51"/>
      <c r="S564" s="51"/>
      <c r="T564" s="51"/>
      <c r="U564" s="51"/>
      <c r="V564" s="51"/>
      <c r="W564" s="51"/>
      <c r="X564" s="51">
        <v>595</v>
      </c>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v>595</v>
      </c>
      <c r="AX564" s="51"/>
      <c r="AY564" s="51"/>
      <c r="AZ564" s="51"/>
      <c r="BA564" s="51"/>
      <c r="BB564" s="51"/>
      <c r="BC564" s="52">
        <v>595</v>
      </c>
      <c r="BD564" s="51">
        <v>595</v>
      </c>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v>595</v>
      </c>
      <c r="CV564" s="51">
        <v>595</v>
      </c>
      <c r="CW564" s="51"/>
      <c r="CX564" s="51">
        <v>595</v>
      </c>
      <c r="CY564" s="51">
        <v>595</v>
      </c>
    </row>
    <row r="565" spans="1:103" hidden="1" x14ac:dyDescent="0.25">
      <c r="A565" s="50" t="s">
        <v>659</v>
      </c>
      <c r="B565" s="51">
        <v>597</v>
      </c>
      <c r="C565" s="51"/>
      <c r="D565" s="51">
        <v>597</v>
      </c>
      <c r="E565" s="51"/>
      <c r="F565" s="51"/>
      <c r="G565" s="51">
        <v>597</v>
      </c>
      <c r="H565" s="51">
        <v>597</v>
      </c>
      <c r="I565" s="51"/>
      <c r="J565" s="51">
        <v>597</v>
      </c>
      <c r="K565" s="51">
        <v>597</v>
      </c>
      <c r="L565" s="51">
        <v>597</v>
      </c>
      <c r="M565" s="51">
        <v>597</v>
      </c>
      <c r="N565" s="51"/>
      <c r="O565" s="51">
        <v>597</v>
      </c>
      <c r="P565" s="51">
        <v>597</v>
      </c>
      <c r="Q565" s="51">
        <v>597</v>
      </c>
      <c r="R565" s="51"/>
      <c r="S565" s="51"/>
      <c r="T565" s="51"/>
      <c r="U565" s="51"/>
      <c r="V565" s="51"/>
      <c r="W565" s="51"/>
      <c r="X565" s="51">
        <v>597</v>
      </c>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v>597</v>
      </c>
      <c r="AX565" s="51">
        <v>597</v>
      </c>
      <c r="AY565" s="51"/>
      <c r="AZ565" s="51"/>
      <c r="BA565" s="51"/>
      <c r="BB565" s="51"/>
      <c r="BC565" s="52">
        <v>597</v>
      </c>
      <c r="BD565" s="51">
        <v>597</v>
      </c>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v>597</v>
      </c>
      <c r="CV565" s="51">
        <v>597</v>
      </c>
      <c r="CW565" s="51"/>
      <c r="CX565" s="51">
        <v>597</v>
      </c>
      <c r="CY565" s="51">
        <v>597</v>
      </c>
    </row>
    <row r="566" spans="1:103" hidden="1" x14ac:dyDescent="0.25">
      <c r="A566" s="5" t="s">
        <v>10150</v>
      </c>
      <c r="B566" s="21"/>
      <c r="C566" s="21"/>
      <c r="D566" s="21">
        <v>598</v>
      </c>
      <c r="E566" s="21"/>
      <c r="F566" s="21"/>
      <c r="G566" s="21">
        <v>598</v>
      </c>
      <c r="H566" s="21">
        <v>598</v>
      </c>
      <c r="I566" s="21">
        <v>598</v>
      </c>
      <c r="J566" s="21">
        <v>598</v>
      </c>
      <c r="K566" s="21">
        <v>598</v>
      </c>
      <c r="L566" s="21">
        <v>598</v>
      </c>
      <c r="M566" s="21">
        <v>598</v>
      </c>
      <c r="N566" s="21">
        <v>598</v>
      </c>
      <c r="O566" s="21">
        <v>598</v>
      </c>
      <c r="P566" s="21">
        <v>598</v>
      </c>
      <c r="Q566" s="21">
        <v>598</v>
      </c>
      <c r="R566" s="21"/>
      <c r="S566" s="21"/>
      <c r="T566" s="21"/>
      <c r="U566" s="21"/>
      <c r="V566" s="21"/>
      <c r="W566" s="21"/>
      <c r="X566" s="21">
        <v>598</v>
      </c>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v>598</v>
      </c>
      <c r="AX566" s="21"/>
      <c r="AY566" s="21"/>
      <c r="AZ566" s="21"/>
      <c r="BA566" s="21"/>
      <c r="BB566" s="21"/>
      <c r="BC566" s="46">
        <v>598</v>
      </c>
      <c r="BD566" s="21">
        <v>598</v>
      </c>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v>598</v>
      </c>
      <c r="CV566" s="21">
        <v>598</v>
      </c>
      <c r="CW566" s="21"/>
      <c r="CX566" s="21">
        <v>598</v>
      </c>
      <c r="CY566" s="21">
        <v>598</v>
      </c>
    </row>
    <row r="567" spans="1:103" hidden="1" x14ac:dyDescent="0.25">
      <c r="A567" s="5" t="s">
        <v>10150</v>
      </c>
      <c r="B567" s="21"/>
      <c r="C567" s="21"/>
      <c r="D567" s="21">
        <v>599</v>
      </c>
      <c r="E567" s="21"/>
      <c r="F567" s="21"/>
      <c r="G567" s="21">
        <v>599</v>
      </c>
      <c r="H567" s="21">
        <v>599</v>
      </c>
      <c r="I567" s="21">
        <v>599</v>
      </c>
      <c r="J567" s="21">
        <v>599</v>
      </c>
      <c r="K567" s="21">
        <v>599</v>
      </c>
      <c r="L567" s="21">
        <v>599</v>
      </c>
      <c r="M567" s="21">
        <v>599</v>
      </c>
      <c r="N567" s="21"/>
      <c r="O567" s="21">
        <v>599</v>
      </c>
      <c r="P567" s="21">
        <v>599</v>
      </c>
      <c r="Q567" s="21">
        <v>599</v>
      </c>
      <c r="R567" s="21"/>
      <c r="S567" s="21"/>
      <c r="T567" s="21"/>
      <c r="U567" s="21"/>
      <c r="V567" s="21"/>
      <c r="W567" s="21"/>
      <c r="X567" s="21">
        <v>599</v>
      </c>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v>599</v>
      </c>
      <c r="AX567" s="21"/>
      <c r="AY567" s="21"/>
      <c r="AZ567" s="21"/>
      <c r="BA567" s="21"/>
      <c r="BB567" s="21"/>
      <c r="BC567" s="46">
        <v>599</v>
      </c>
      <c r="BD567" s="21">
        <v>599</v>
      </c>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v>599</v>
      </c>
      <c r="CV567" s="21">
        <v>599</v>
      </c>
      <c r="CW567" s="21"/>
      <c r="CX567" s="21">
        <v>599</v>
      </c>
      <c r="CY567" s="21">
        <v>599</v>
      </c>
    </row>
    <row r="568" spans="1:103" hidden="1" x14ac:dyDescent="0.25">
      <c r="A568" s="50" t="s">
        <v>659</v>
      </c>
      <c r="B568" s="51">
        <v>600</v>
      </c>
      <c r="C568" s="51"/>
      <c r="D568" s="51">
        <v>600</v>
      </c>
      <c r="E568" s="51"/>
      <c r="F568" s="51"/>
      <c r="G568" s="51">
        <v>600</v>
      </c>
      <c r="H568" s="51">
        <v>600</v>
      </c>
      <c r="I568" s="51">
        <v>600</v>
      </c>
      <c r="J568" s="51">
        <v>600</v>
      </c>
      <c r="K568" s="51">
        <v>600</v>
      </c>
      <c r="L568" s="51">
        <v>600</v>
      </c>
      <c r="M568" s="51">
        <v>600</v>
      </c>
      <c r="N568" s="51">
        <v>600</v>
      </c>
      <c r="O568" s="51">
        <v>600</v>
      </c>
      <c r="P568" s="51">
        <v>600</v>
      </c>
      <c r="Q568" s="51">
        <v>600</v>
      </c>
      <c r="R568" s="51"/>
      <c r="S568" s="51"/>
      <c r="T568" s="51"/>
      <c r="U568" s="51"/>
      <c r="V568" s="51"/>
      <c r="W568" s="51"/>
      <c r="X568" s="51">
        <v>600</v>
      </c>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v>600</v>
      </c>
      <c r="AX568" s="51"/>
      <c r="AY568" s="51"/>
      <c r="AZ568" s="51"/>
      <c r="BA568" s="51"/>
      <c r="BB568" s="51"/>
      <c r="BC568" s="52">
        <v>600</v>
      </c>
      <c r="BD568" s="51">
        <v>600</v>
      </c>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v>600</v>
      </c>
      <c r="CS568" s="51"/>
      <c r="CT568" s="51"/>
      <c r="CU568" s="51">
        <v>600</v>
      </c>
      <c r="CV568" s="51">
        <v>600</v>
      </c>
      <c r="CW568" s="51"/>
      <c r="CX568" s="51">
        <v>600</v>
      </c>
      <c r="CY568" s="51">
        <v>600</v>
      </c>
    </row>
    <row r="569" spans="1:103" hidden="1" x14ac:dyDescent="0.25">
      <c r="A569" s="50" t="s">
        <v>659</v>
      </c>
      <c r="B569" s="51">
        <v>601</v>
      </c>
      <c r="C569" s="51"/>
      <c r="D569" s="51">
        <v>601</v>
      </c>
      <c r="E569" s="51"/>
      <c r="F569" s="51"/>
      <c r="G569" s="51">
        <v>601</v>
      </c>
      <c r="H569" s="51">
        <v>601</v>
      </c>
      <c r="I569" s="51"/>
      <c r="J569" s="51">
        <v>601</v>
      </c>
      <c r="K569" s="51">
        <v>601</v>
      </c>
      <c r="L569" s="51">
        <v>601</v>
      </c>
      <c r="M569" s="51">
        <v>601</v>
      </c>
      <c r="N569" s="51">
        <v>601</v>
      </c>
      <c r="O569" s="51">
        <v>601</v>
      </c>
      <c r="P569" s="51">
        <v>601</v>
      </c>
      <c r="Q569" s="51">
        <v>601</v>
      </c>
      <c r="R569" s="51"/>
      <c r="S569" s="51"/>
      <c r="T569" s="51"/>
      <c r="U569" s="51"/>
      <c r="V569" s="51"/>
      <c r="W569" s="51"/>
      <c r="X569" s="51">
        <v>601</v>
      </c>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v>601</v>
      </c>
      <c r="AX569" s="51"/>
      <c r="AY569" s="51"/>
      <c r="AZ569" s="51"/>
      <c r="BA569" s="51"/>
      <c r="BB569" s="51"/>
      <c r="BC569" s="52">
        <v>601</v>
      </c>
      <c r="BD569" s="51">
        <v>601</v>
      </c>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v>601</v>
      </c>
      <c r="CV569" s="51">
        <v>601</v>
      </c>
      <c r="CW569" s="51"/>
      <c r="CX569" s="51">
        <v>601</v>
      </c>
      <c r="CY569" s="51">
        <v>601</v>
      </c>
    </row>
    <row r="570" spans="1:103" hidden="1" x14ac:dyDescent="0.25">
      <c r="A570" s="50" t="s">
        <v>659</v>
      </c>
      <c r="B570" s="51">
        <v>602</v>
      </c>
      <c r="C570" s="51"/>
      <c r="D570" s="51">
        <v>602</v>
      </c>
      <c r="E570" s="51"/>
      <c r="F570" s="51"/>
      <c r="G570" s="51">
        <v>602</v>
      </c>
      <c r="H570" s="51">
        <v>602</v>
      </c>
      <c r="I570" s="51">
        <v>602</v>
      </c>
      <c r="J570" s="51">
        <v>602</v>
      </c>
      <c r="K570" s="51">
        <v>602</v>
      </c>
      <c r="L570" s="51">
        <v>602</v>
      </c>
      <c r="M570" s="51">
        <v>602</v>
      </c>
      <c r="N570" s="51"/>
      <c r="O570" s="51">
        <v>602</v>
      </c>
      <c r="P570" s="51">
        <v>602</v>
      </c>
      <c r="Q570" s="51">
        <v>602</v>
      </c>
      <c r="R570" s="51"/>
      <c r="S570" s="51"/>
      <c r="T570" s="51"/>
      <c r="U570" s="51"/>
      <c r="V570" s="51"/>
      <c r="W570" s="51"/>
      <c r="X570" s="51">
        <v>602</v>
      </c>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v>602</v>
      </c>
      <c r="AX570" s="51"/>
      <c r="AY570" s="51"/>
      <c r="AZ570" s="51"/>
      <c r="BA570" s="51"/>
      <c r="BB570" s="51"/>
      <c r="BC570" s="52">
        <v>602</v>
      </c>
      <c r="BD570" s="51">
        <v>602</v>
      </c>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v>602</v>
      </c>
      <c r="CV570" s="51">
        <v>602</v>
      </c>
      <c r="CW570" s="51"/>
      <c r="CX570" s="51">
        <v>602</v>
      </c>
      <c r="CY570" s="51">
        <v>602</v>
      </c>
    </row>
    <row r="571" spans="1:103" hidden="1" x14ac:dyDescent="0.25">
      <c r="A571" s="5" t="s">
        <v>10150</v>
      </c>
      <c r="B571" s="21"/>
      <c r="C571" s="21"/>
      <c r="D571" s="21">
        <v>605</v>
      </c>
      <c r="E571" s="21"/>
      <c r="F571" s="21"/>
      <c r="G571" s="21">
        <v>605</v>
      </c>
      <c r="H571" s="21">
        <v>605</v>
      </c>
      <c r="I571" s="21"/>
      <c r="J571" s="21">
        <v>605</v>
      </c>
      <c r="K571" s="21">
        <v>605</v>
      </c>
      <c r="L571" s="21">
        <v>605</v>
      </c>
      <c r="M571" s="21">
        <v>605</v>
      </c>
      <c r="N571" s="21">
        <v>605</v>
      </c>
      <c r="O571" s="21">
        <v>605</v>
      </c>
      <c r="P571" s="21"/>
      <c r="Q571" s="21">
        <v>605</v>
      </c>
      <c r="R571" s="21"/>
      <c r="S571" s="21"/>
      <c r="T571" s="21"/>
      <c r="U571" s="21"/>
      <c r="V571" s="21"/>
      <c r="W571" s="21"/>
      <c r="X571" s="21">
        <v>605</v>
      </c>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v>605</v>
      </c>
      <c r="AX571" s="21"/>
      <c r="AY571" s="21"/>
      <c r="AZ571" s="21"/>
      <c r="BA571" s="21"/>
      <c r="BB571" s="21"/>
      <c r="BC571" s="46">
        <v>605</v>
      </c>
      <c r="BD571" s="21">
        <v>605</v>
      </c>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v>605</v>
      </c>
      <c r="CV571" s="21">
        <v>605</v>
      </c>
      <c r="CW571" s="21"/>
      <c r="CX571" s="21">
        <v>605</v>
      </c>
      <c r="CY571" s="21">
        <v>605</v>
      </c>
    </row>
    <row r="572" spans="1:103" hidden="1" x14ac:dyDescent="0.25">
      <c r="A572" s="59" t="s">
        <v>662</v>
      </c>
      <c r="B572" s="60">
        <v>607</v>
      </c>
      <c r="C572" s="60"/>
      <c r="D572" s="60">
        <v>607</v>
      </c>
      <c r="E572" s="60"/>
      <c r="F572" s="60"/>
      <c r="G572" s="60">
        <v>607</v>
      </c>
      <c r="H572" s="60">
        <v>607</v>
      </c>
      <c r="I572" s="60">
        <v>607</v>
      </c>
      <c r="J572" s="60">
        <v>607</v>
      </c>
      <c r="K572" s="60">
        <v>607</v>
      </c>
      <c r="L572" s="60">
        <v>607</v>
      </c>
      <c r="M572" s="60">
        <v>607</v>
      </c>
      <c r="N572" s="60">
        <v>607</v>
      </c>
      <c r="O572" s="60"/>
      <c r="P572" s="60">
        <v>607</v>
      </c>
      <c r="Q572" s="60">
        <v>607</v>
      </c>
      <c r="R572" s="60"/>
      <c r="S572" s="60"/>
      <c r="T572" s="60"/>
      <c r="U572" s="60"/>
      <c r="V572" s="60"/>
      <c r="W572" s="60"/>
      <c r="X572" s="60">
        <v>607</v>
      </c>
      <c r="Y572" s="60"/>
      <c r="Z572" s="60"/>
      <c r="AA572" s="60"/>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v>607</v>
      </c>
      <c r="AX572" s="60">
        <v>607</v>
      </c>
      <c r="AY572" s="60"/>
      <c r="AZ572" s="60"/>
      <c r="BA572" s="60"/>
      <c r="BB572" s="60"/>
      <c r="BC572" s="61">
        <v>607</v>
      </c>
      <c r="BD572" s="60">
        <v>607</v>
      </c>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c r="CT572" s="60"/>
      <c r="CU572" s="60">
        <v>607</v>
      </c>
      <c r="CV572" s="60">
        <v>607</v>
      </c>
      <c r="CW572" s="60"/>
      <c r="CX572" s="60">
        <v>607</v>
      </c>
      <c r="CY572" s="60">
        <v>607</v>
      </c>
    </row>
    <row r="573" spans="1:103" hidden="1" x14ac:dyDescent="0.25">
      <c r="A573" s="50" t="s">
        <v>659</v>
      </c>
      <c r="B573" s="51">
        <v>610</v>
      </c>
      <c r="C573" s="51"/>
      <c r="D573" s="51">
        <v>610</v>
      </c>
      <c r="E573" s="51"/>
      <c r="F573" s="51"/>
      <c r="G573" s="51">
        <v>610</v>
      </c>
      <c r="H573" s="51">
        <v>610</v>
      </c>
      <c r="I573" s="51">
        <v>610</v>
      </c>
      <c r="J573" s="51">
        <v>610</v>
      </c>
      <c r="K573" s="51">
        <v>610</v>
      </c>
      <c r="L573" s="51">
        <v>610</v>
      </c>
      <c r="M573" s="51">
        <v>610</v>
      </c>
      <c r="N573" s="51"/>
      <c r="O573" s="51">
        <v>610</v>
      </c>
      <c r="P573" s="51">
        <v>610</v>
      </c>
      <c r="Q573" s="51">
        <v>610</v>
      </c>
      <c r="R573" s="51"/>
      <c r="S573" s="51"/>
      <c r="T573" s="51"/>
      <c r="U573" s="51"/>
      <c r="V573" s="51"/>
      <c r="W573" s="51"/>
      <c r="X573" s="51">
        <v>610</v>
      </c>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v>610</v>
      </c>
      <c r="AX573" s="51"/>
      <c r="AY573" s="51"/>
      <c r="AZ573" s="51"/>
      <c r="BA573" s="51"/>
      <c r="BB573" s="51"/>
      <c r="BC573" s="52">
        <v>610</v>
      </c>
      <c r="BD573" s="51">
        <v>610</v>
      </c>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v>610</v>
      </c>
      <c r="CV573" s="51">
        <v>610</v>
      </c>
      <c r="CW573" s="51"/>
      <c r="CX573" s="51">
        <v>610</v>
      </c>
      <c r="CY573" s="51">
        <v>610</v>
      </c>
    </row>
    <row r="574" spans="1:103" hidden="1" x14ac:dyDescent="0.25">
      <c r="A574" s="5" t="s">
        <v>10150</v>
      </c>
      <c r="B574" s="21"/>
      <c r="C574" s="21"/>
      <c r="D574" s="21">
        <v>611</v>
      </c>
      <c r="E574" s="21"/>
      <c r="F574" s="21"/>
      <c r="G574" s="21"/>
      <c r="H574" s="21"/>
      <c r="I574" s="21"/>
      <c r="J574" s="21"/>
      <c r="K574" s="21"/>
      <c r="L574" s="21"/>
      <c r="M574" s="21"/>
      <c r="N574" s="21"/>
      <c r="O574" s="21"/>
      <c r="P574" s="21"/>
      <c r="Q574" s="21"/>
      <c r="R574" s="21">
        <v>611</v>
      </c>
      <c r="S574" s="21">
        <v>611</v>
      </c>
      <c r="T574" s="21"/>
      <c r="U574" s="21"/>
      <c r="V574" s="21"/>
      <c r="W574" s="21"/>
      <c r="X574" s="21">
        <v>611</v>
      </c>
      <c r="Y574" s="21">
        <v>611</v>
      </c>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v>611</v>
      </c>
      <c r="AX574" s="21"/>
      <c r="AY574" s="21">
        <v>611</v>
      </c>
      <c r="AZ574" s="21">
        <v>611</v>
      </c>
      <c r="BA574" s="21"/>
      <c r="BB574" s="21"/>
      <c r="BC574" s="46">
        <v>611</v>
      </c>
      <c r="BD574" s="21">
        <v>611</v>
      </c>
      <c r="BE574" s="21">
        <v>611</v>
      </c>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v>611</v>
      </c>
      <c r="CJ574" s="21"/>
      <c r="CK574" s="21">
        <v>611</v>
      </c>
      <c r="CL574" s="21"/>
      <c r="CM574" s="21"/>
      <c r="CN574" s="21"/>
      <c r="CO574" s="21">
        <v>611</v>
      </c>
      <c r="CP574" s="21">
        <v>611</v>
      </c>
      <c r="CQ574" s="21">
        <v>611</v>
      </c>
      <c r="CR574" s="21">
        <v>611</v>
      </c>
      <c r="CS574" s="21"/>
      <c r="CT574" s="21"/>
      <c r="CU574" s="21"/>
      <c r="CV574" s="21">
        <v>611</v>
      </c>
      <c r="CW574" s="21"/>
      <c r="CX574" s="21">
        <v>611</v>
      </c>
      <c r="CY574" s="21">
        <v>611</v>
      </c>
    </row>
    <row r="575" spans="1:103" hidden="1" x14ac:dyDescent="0.25">
      <c r="A575" s="5" t="s">
        <v>10150</v>
      </c>
      <c r="B575" s="21"/>
      <c r="C575" s="21"/>
      <c r="D575" s="21">
        <v>612</v>
      </c>
      <c r="E575" s="21"/>
      <c r="F575" s="21"/>
      <c r="G575" s="21"/>
      <c r="H575" s="21"/>
      <c r="I575" s="21"/>
      <c r="J575" s="21"/>
      <c r="K575" s="21"/>
      <c r="L575" s="21"/>
      <c r="M575" s="21"/>
      <c r="N575" s="21"/>
      <c r="O575" s="21"/>
      <c r="P575" s="21"/>
      <c r="Q575" s="21"/>
      <c r="R575" s="21">
        <v>612</v>
      </c>
      <c r="S575" s="21">
        <v>612</v>
      </c>
      <c r="T575" s="21"/>
      <c r="U575" s="21"/>
      <c r="V575" s="21"/>
      <c r="W575" s="21"/>
      <c r="X575" s="21">
        <v>612</v>
      </c>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v>612</v>
      </c>
      <c r="AX575" s="21"/>
      <c r="AY575" s="21">
        <v>612</v>
      </c>
      <c r="AZ575" s="21">
        <v>612</v>
      </c>
      <c r="BA575" s="21"/>
      <c r="BB575" s="21"/>
      <c r="BC575" s="46">
        <v>612</v>
      </c>
      <c r="BD575" s="21">
        <v>612</v>
      </c>
      <c r="BE575" s="21">
        <v>612</v>
      </c>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v>612</v>
      </c>
      <c r="CJ575" s="21"/>
      <c r="CK575" s="21">
        <v>612</v>
      </c>
      <c r="CL575" s="21"/>
      <c r="CM575" s="21"/>
      <c r="CN575" s="21"/>
      <c r="CO575" s="21">
        <v>612</v>
      </c>
      <c r="CP575" s="21">
        <v>612</v>
      </c>
      <c r="CQ575" s="21">
        <v>612</v>
      </c>
      <c r="CR575" s="21">
        <v>612</v>
      </c>
      <c r="CS575" s="21"/>
      <c r="CT575" s="21"/>
      <c r="CU575" s="21"/>
      <c r="CV575" s="21">
        <v>612</v>
      </c>
      <c r="CW575" s="21"/>
      <c r="CX575" s="21">
        <v>612</v>
      </c>
      <c r="CY575" s="21">
        <v>612</v>
      </c>
    </row>
    <row r="576" spans="1:103" hidden="1" x14ac:dyDescent="0.25">
      <c r="A576" s="5" t="s">
        <v>10150</v>
      </c>
      <c r="B576" s="21"/>
      <c r="C576" s="21"/>
      <c r="D576" s="21">
        <v>613</v>
      </c>
      <c r="E576" s="21"/>
      <c r="F576" s="21"/>
      <c r="G576" s="21"/>
      <c r="H576" s="21"/>
      <c r="I576" s="21"/>
      <c r="J576" s="21"/>
      <c r="K576" s="21"/>
      <c r="L576" s="21"/>
      <c r="M576" s="21"/>
      <c r="N576" s="21"/>
      <c r="O576" s="21"/>
      <c r="P576" s="21"/>
      <c r="Q576" s="21"/>
      <c r="R576" s="21">
        <v>613</v>
      </c>
      <c r="S576" s="21">
        <v>613</v>
      </c>
      <c r="T576" s="21"/>
      <c r="U576" s="21"/>
      <c r="V576" s="21"/>
      <c r="W576" s="21"/>
      <c r="X576" s="21">
        <v>613</v>
      </c>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v>613</v>
      </c>
      <c r="AX576" s="21"/>
      <c r="AY576" s="21">
        <v>613</v>
      </c>
      <c r="AZ576" s="21">
        <v>613</v>
      </c>
      <c r="BA576" s="21"/>
      <c r="BB576" s="21"/>
      <c r="BC576" s="46">
        <v>613</v>
      </c>
      <c r="BD576" s="21">
        <v>613</v>
      </c>
      <c r="BE576" s="21">
        <v>613</v>
      </c>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v>613</v>
      </c>
      <c r="CJ576" s="21"/>
      <c r="CK576" s="21">
        <v>613</v>
      </c>
      <c r="CL576" s="21"/>
      <c r="CM576" s="21"/>
      <c r="CN576" s="21"/>
      <c r="CO576" s="21">
        <v>613</v>
      </c>
      <c r="CP576" s="21">
        <v>613</v>
      </c>
      <c r="CQ576" s="21">
        <v>613</v>
      </c>
      <c r="CR576" s="21">
        <v>613</v>
      </c>
      <c r="CS576" s="21"/>
      <c r="CT576" s="21"/>
      <c r="CU576" s="21"/>
      <c r="CV576" s="21">
        <v>613</v>
      </c>
      <c r="CW576" s="21"/>
      <c r="CX576" s="21">
        <v>613</v>
      </c>
      <c r="CY576" s="21">
        <v>613</v>
      </c>
    </row>
    <row r="577" spans="1:103" hidden="1" x14ac:dyDescent="0.25">
      <c r="A577" s="5" t="s">
        <v>10150</v>
      </c>
      <c r="B577" s="21"/>
      <c r="C577" s="21"/>
      <c r="D577" s="21">
        <v>614</v>
      </c>
      <c r="E577" s="21"/>
      <c r="F577" s="21"/>
      <c r="G577" s="21"/>
      <c r="H577" s="21"/>
      <c r="I577" s="21"/>
      <c r="J577" s="21"/>
      <c r="K577" s="21"/>
      <c r="L577" s="21"/>
      <c r="M577" s="21"/>
      <c r="N577" s="21"/>
      <c r="O577" s="21"/>
      <c r="P577" s="21"/>
      <c r="Q577" s="21"/>
      <c r="R577" s="21">
        <v>614</v>
      </c>
      <c r="S577" s="21">
        <v>614</v>
      </c>
      <c r="T577" s="21"/>
      <c r="U577" s="21"/>
      <c r="V577" s="21"/>
      <c r="W577" s="21"/>
      <c r="X577" s="21">
        <v>614</v>
      </c>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v>614</v>
      </c>
      <c r="AX577" s="21"/>
      <c r="AY577" s="21">
        <v>614</v>
      </c>
      <c r="AZ577" s="21">
        <v>614</v>
      </c>
      <c r="BA577" s="21"/>
      <c r="BB577" s="21"/>
      <c r="BC577" s="46">
        <v>614</v>
      </c>
      <c r="BD577" s="21">
        <v>614</v>
      </c>
      <c r="BE577" s="21">
        <v>614</v>
      </c>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v>614</v>
      </c>
      <c r="CJ577" s="21"/>
      <c r="CK577" s="21">
        <v>614</v>
      </c>
      <c r="CL577" s="21"/>
      <c r="CM577" s="21"/>
      <c r="CN577" s="21"/>
      <c r="CO577" s="21">
        <v>614</v>
      </c>
      <c r="CP577" s="21">
        <v>614</v>
      </c>
      <c r="CQ577" s="21">
        <v>614</v>
      </c>
      <c r="CR577" s="21">
        <v>614</v>
      </c>
      <c r="CS577" s="21"/>
      <c r="CT577" s="21"/>
      <c r="CU577" s="21"/>
      <c r="CV577" s="21">
        <v>614</v>
      </c>
      <c r="CW577" s="21"/>
      <c r="CX577" s="21">
        <v>614</v>
      </c>
      <c r="CY577" s="21">
        <v>614</v>
      </c>
    </row>
    <row r="578" spans="1:103" hidden="1" x14ac:dyDescent="0.25">
      <c r="A578" s="5" t="s">
        <v>10150</v>
      </c>
      <c r="B578" s="21"/>
      <c r="C578" s="21"/>
      <c r="D578" s="21">
        <v>615</v>
      </c>
      <c r="E578" s="21"/>
      <c r="F578" s="21"/>
      <c r="G578" s="21"/>
      <c r="H578" s="21"/>
      <c r="I578" s="21"/>
      <c r="J578" s="21"/>
      <c r="K578" s="21"/>
      <c r="L578" s="21"/>
      <c r="M578" s="21"/>
      <c r="N578" s="21"/>
      <c r="O578" s="21"/>
      <c r="P578" s="21"/>
      <c r="Q578" s="21"/>
      <c r="R578" s="21"/>
      <c r="S578" s="21"/>
      <c r="T578" s="21"/>
      <c r="U578" s="21"/>
      <c r="V578" s="21"/>
      <c r="W578" s="21"/>
      <c r="X578" s="21">
        <v>615</v>
      </c>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v>615</v>
      </c>
      <c r="AX578" s="21"/>
      <c r="AY578" s="21"/>
      <c r="AZ578" s="21">
        <v>615</v>
      </c>
      <c r="BA578" s="21"/>
      <c r="BB578" s="21"/>
      <c r="BC578" s="46">
        <v>615</v>
      </c>
      <c r="BD578" s="21">
        <v>615</v>
      </c>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v>615</v>
      </c>
      <c r="CS578" s="21"/>
      <c r="CT578" s="21"/>
      <c r="CU578" s="21"/>
      <c r="CV578" s="21">
        <v>615</v>
      </c>
      <c r="CW578" s="21"/>
      <c r="CX578" s="21">
        <v>615</v>
      </c>
      <c r="CY578" s="21">
        <v>615</v>
      </c>
    </row>
    <row r="579" spans="1:103" hidden="1" x14ac:dyDescent="0.25">
      <c r="A579" s="5" t="s">
        <v>10150</v>
      </c>
      <c r="B579" s="21"/>
      <c r="C579" s="21"/>
      <c r="D579" s="21">
        <v>616</v>
      </c>
      <c r="E579" s="21"/>
      <c r="F579" s="21"/>
      <c r="G579" s="21"/>
      <c r="H579" s="21"/>
      <c r="I579" s="21"/>
      <c r="J579" s="21"/>
      <c r="K579" s="21"/>
      <c r="L579" s="21"/>
      <c r="M579" s="21"/>
      <c r="N579" s="21"/>
      <c r="O579" s="21"/>
      <c r="P579" s="21"/>
      <c r="Q579" s="21"/>
      <c r="R579" s="21">
        <v>616</v>
      </c>
      <c r="S579" s="21">
        <v>616</v>
      </c>
      <c r="T579" s="21"/>
      <c r="U579" s="21"/>
      <c r="V579" s="21"/>
      <c r="W579" s="21"/>
      <c r="X579" s="21">
        <v>616</v>
      </c>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v>616</v>
      </c>
      <c r="AX579" s="21"/>
      <c r="AY579" s="21">
        <v>616</v>
      </c>
      <c r="AZ579" s="21">
        <v>616</v>
      </c>
      <c r="BA579" s="21"/>
      <c r="BB579" s="21">
        <v>616</v>
      </c>
      <c r="BC579" s="46">
        <v>616</v>
      </c>
      <c r="BD579" s="21">
        <v>616</v>
      </c>
      <c r="BE579" s="21">
        <v>616</v>
      </c>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v>616</v>
      </c>
      <c r="CL579" s="21"/>
      <c r="CM579" s="21"/>
      <c r="CN579" s="21"/>
      <c r="CO579" s="21">
        <v>616</v>
      </c>
      <c r="CP579" s="21">
        <v>616</v>
      </c>
      <c r="CQ579" s="21">
        <v>616</v>
      </c>
      <c r="CR579" s="21">
        <v>616</v>
      </c>
      <c r="CS579" s="21"/>
      <c r="CT579" s="21"/>
      <c r="CU579" s="21"/>
      <c r="CV579" s="21">
        <v>616</v>
      </c>
      <c r="CW579" s="21"/>
      <c r="CX579" s="21">
        <v>616</v>
      </c>
      <c r="CY579" s="21">
        <v>616</v>
      </c>
    </row>
    <row r="580" spans="1:103" hidden="1" x14ac:dyDescent="0.25">
      <c r="A580" s="5" t="s">
        <v>10150</v>
      </c>
      <c r="B580" s="21"/>
      <c r="C580" s="21"/>
      <c r="D580" s="21">
        <v>617</v>
      </c>
      <c r="E580" s="21"/>
      <c r="F580" s="21"/>
      <c r="G580" s="21"/>
      <c r="H580" s="21"/>
      <c r="I580" s="21"/>
      <c r="J580" s="21"/>
      <c r="K580" s="21"/>
      <c r="L580" s="21"/>
      <c r="M580" s="21"/>
      <c r="N580" s="21"/>
      <c r="O580" s="21"/>
      <c r="P580" s="21"/>
      <c r="Q580" s="21"/>
      <c r="R580" s="21">
        <v>617</v>
      </c>
      <c r="S580" s="21">
        <v>617</v>
      </c>
      <c r="T580" s="21"/>
      <c r="U580" s="21"/>
      <c r="V580" s="21"/>
      <c r="W580" s="21"/>
      <c r="X580" s="21">
        <v>617</v>
      </c>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v>617</v>
      </c>
      <c r="AX580" s="21"/>
      <c r="AY580" s="21">
        <v>617</v>
      </c>
      <c r="AZ580" s="21">
        <v>617</v>
      </c>
      <c r="BA580" s="21"/>
      <c r="BB580" s="21">
        <v>617</v>
      </c>
      <c r="BC580" s="46">
        <v>617</v>
      </c>
      <c r="BD580" s="21">
        <v>617</v>
      </c>
      <c r="BE580" s="21">
        <v>617</v>
      </c>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v>617</v>
      </c>
      <c r="CL580" s="21"/>
      <c r="CM580" s="21"/>
      <c r="CN580" s="21"/>
      <c r="CO580" s="21">
        <v>617</v>
      </c>
      <c r="CP580" s="21">
        <v>617</v>
      </c>
      <c r="CQ580" s="21">
        <v>617</v>
      </c>
      <c r="CR580" s="21">
        <v>617</v>
      </c>
      <c r="CS580" s="21"/>
      <c r="CT580" s="21"/>
      <c r="CU580" s="21"/>
      <c r="CV580" s="21">
        <v>617</v>
      </c>
      <c r="CW580" s="21"/>
      <c r="CX580" s="21">
        <v>617</v>
      </c>
      <c r="CY580" s="21">
        <v>617</v>
      </c>
    </row>
    <row r="581" spans="1:103" hidden="1" x14ac:dyDescent="0.25">
      <c r="A581" s="5" t="s">
        <v>10150</v>
      </c>
      <c r="B581" s="21"/>
      <c r="C581" s="21"/>
      <c r="D581" s="21">
        <v>618</v>
      </c>
      <c r="E581" s="21"/>
      <c r="F581" s="21"/>
      <c r="G581" s="21"/>
      <c r="H581" s="21"/>
      <c r="I581" s="21"/>
      <c r="J581" s="21"/>
      <c r="K581" s="21"/>
      <c r="L581" s="21"/>
      <c r="M581" s="21"/>
      <c r="N581" s="21"/>
      <c r="O581" s="21"/>
      <c r="P581" s="21"/>
      <c r="Q581" s="21"/>
      <c r="R581" s="21">
        <v>618</v>
      </c>
      <c r="S581" s="21">
        <v>618</v>
      </c>
      <c r="T581" s="21"/>
      <c r="U581" s="21"/>
      <c r="V581" s="21"/>
      <c r="W581" s="21">
        <v>618</v>
      </c>
      <c r="X581" s="21">
        <v>618</v>
      </c>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v>618</v>
      </c>
      <c r="AX581" s="21"/>
      <c r="AY581" s="21">
        <v>618</v>
      </c>
      <c r="AZ581" s="21">
        <v>618</v>
      </c>
      <c r="BA581" s="21"/>
      <c r="BB581" s="21">
        <v>618</v>
      </c>
      <c r="BC581" s="46">
        <v>618</v>
      </c>
      <c r="BD581" s="21">
        <v>618</v>
      </c>
      <c r="BE581" s="21">
        <v>618</v>
      </c>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v>618</v>
      </c>
      <c r="CL581" s="21"/>
      <c r="CM581" s="21"/>
      <c r="CN581" s="21"/>
      <c r="CO581" s="21">
        <v>618</v>
      </c>
      <c r="CP581" s="21">
        <v>618</v>
      </c>
      <c r="CQ581" s="21">
        <v>618</v>
      </c>
      <c r="CR581" s="21">
        <v>618</v>
      </c>
      <c r="CS581" s="21"/>
      <c r="CT581" s="21"/>
      <c r="CU581" s="21"/>
      <c r="CV581" s="21">
        <v>618</v>
      </c>
      <c r="CW581" s="21"/>
      <c r="CX581" s="21">
        <v>618</v>
      </c>
      <c r="CY581" s="21">
        <v>618</v>
      </c>
    </row>
    <row r="582" spans="1:103" hidden="1" x14ac:dyDescent="0.25">
      <c r="A582" s="5" t="s">
        <v>10150</v>
      </c>
      <c r="B582" s="21"/>
      <c r="C582" s="21"/>
      <c r="D582" s="21">
        <v>619</v>
      </c>
      <c r="E582" s="21"/>
      <c r="F582" s="21"/>
      <c r="G582" s="21"/>
      <c r="H582" s="21"/>
      <c r="I582" s="21"/>
      <c r="J582" s="21"/>
      <c r="K582" s="21"/>
      <c r="L582" s="21"/>
      <c r="M582" s="21"/>
      <c r="N582" s="21"/>
      <c r="O582" s="21"/>
      <c r="P582" s="21"/>
      <c r="Q582" s="21"/>
      <c r="R582" s="21">
        <v>619</v>
      </c>
      <c r="S582" s="21">
        <v>619</v>
      </c>
      <c r="T582" s="21"/>
      <c r="U582" s="21"/>
      <c r="V582" s="21"/>
      <c r="W582" s="21"/>
      <c r="X582" s="21">
        <v>619</v>
      </c>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v>619</v>
      </c>
      <c r="AX582" s="21"/>
      <c r="AY582" s="21">
        <v>619</v>
      </c>
      <c r="AZ582" s="21">
        <v>619</v>
      </c>
      <c r="BA582" s="21"/>
      <c r="BB582" s="21">
        <v>619</v>
      </c>
      <c r="BC582" s="46">
        <v>619</v>
      </c>
      <c r="BD582" s="21">
        <v>619</v>
      </c>
      <c r="BE582" s="21">
        <v>619</v>
      </c>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v>619</v>
      </c>
      <c r="CL582" s="21"/>
      <c r="CM582" s="21"/>
      <c r="CN582" s="21"/>
      <c r="CO582" s="21">
        <v>619</v>
      </c>
      <c r="CP582" s="21">
        <v>619</v>
      </c>
      <c r="CQ582" s="21">
        <v>619</v>
      </c>
      <c r="CR582" s="21">
        <v>619</v>
      </c>
      <c r="CS582" s="21"/>
      <c r="CT582" s="21"/>
      <c r="CU582" s="21"/>
      <c r="CV582" s="21">
        <v>619</v>
      </c>
      <c r="CW582" s="21"/>
      <c r="CX582" s="21">
        <v>619</v>
      </c>
      <c r="CY582" s="21">
        <v>619</v>
      </c>
    </row>
    <row r="583" spans="1:103" hidden="1" x14ac:dyDescent="0.25">
      <c r="A583" s="5" t="s">
        <v>10150</v>
      </c>
      <c r="B583" s="21"/>
      <c r="C583" s="21"/>
      <c r="D583" s="21">
        <v>620</v>
      </c>
      <c r="E583" s="21"/>
      <c r="F583" s="21"/>
      <c r="G583" s="21"/>
      <c r="H583" s="21"/>
      <c r="I583" s="21"/>
      <c r="J583" s="21"/>
      <c r="K583" s="21"/>
      <c r="L583" s="21"/>
      <c r="M583" s="21"/>
      <c r="N583" s="21"/>
      <c r="O583" s="21"/>
      <c r="P583" s="21"/>
      <c r="Q583" s="21"/>
      <c r="R583" s="21">
        <v>620</v>
      </c>
      <c r="S583" s="21">
        <v>620</v>
      </c>
      <c r="T583" s="21"/>
      <c r="U583" s="21"/>
      <c r="V583" s="21"/>
      <c r="W583" s="21">
        <v>620</v>
      </c>
      <c r="X583" s="21">
        <v>620</v>
      </c>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v>620</v>
      </c>
      <c r="AX583" s="21"/>
      <c r="AY583" s="21">
        <v>620</v>
      </c>
      <c r="AZ583" s="21">
        <v>620</v>
      </c>
      <c r="BA583" s="21"/>
      <c r="BB583" s="21">
        <v>620</v>
      </c>
      <c r="BC583" s="46">
        <v>620</v>
      </c>
      <c r="BD583" s="21">
        <v>620</v>
      </c>
      <c r="BE583" s="21">
        <v>620</v>
      </c>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v>620</v>
      </c>
      <c r="CL583" s="21"/>
      <c r="CM583" s="21"/>
      <c r="CN583" s="21"/>
      <c r="CO583" s="21">
        <v>620</v>
      </c>
      <c r="CP583" s="21">
        <v>620</v>
      </c>
      <c r="CQ583" s="21">
        <v>620</v>
      </c>
      <c r="CR583" s="21">
        <v>620</v>
      </c>
      <c r="CS583" s="21"/>
      <c r="CT583" s="21"/>
      <c r="CU583" s="21"/>
      <c r="CV583" s="21">
        <v>620</v>
      </c>
      <c r="CW583" s="21"/>
      <c r="CX583" s="21">
        <v>620</v>
      </c>
      <c r="CY583" s="21">
        <v>620</v>
      </c>
    </row>
    <row r="584" spans="1:103" hidden="1" x14ac:dyDescent="0.25">
      <c r="A584" s="5" t="s">
        <v>10150</v>
      </c>
      <c r="B584" s="21"/>
      <c r="C584" s="21"/>
      <c r="D584" s="21">
        <v>621</v>
      </c>
      <c r="E584" s="21"/>
      <c r="F584" s="21"/>
      <c r="G584" s="21"/>
      <c r="H584" s="21"/>
      <c r="I584" s="21"/>
      <c r="J584" s="21"/>
      <c r="K584" s="21"/>
      <c r="L584" s="21"/>
      <c r="M584" s="21"/>
      <c r="N584" s="21"/>
      <c r="O584" s="21"/>
      <c r="P584" s="21"/>
      <c r="Q584" s="21"/>
      <c r="R584" s="21">
        <v>621</v>
      </c>
      <c r="S584" s="21">
        <v>621</v>
      </c>
      <c r="T584" s="21"/>
      <c r="U584" s="21"/>
      <c r="V584" s="21"/>
      <c r="W584" s="21"/>
      <c r="X584" s="21">
        <v>621</v>
      </c>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v>621</v>
      </c>
      <c r="AX584" s="21"/>
      <c r="AY584" s="21">
        <v>621</v>
      </c>
      <c r="AZ584" s="21">
        <v>621</v>
      </c>
      <c r="BA584" s="21"/>
      <c r="BB584" s="21">
        <v>621</v>
      </c>
      <c r="BC584" s="46">
        <v>621</v>
      </c>
      <c r="BD584" s="21">
        <v>621</v>
      </c>
      <c r="BE584" s="21">
        <v>621</v>
      </c>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v>621</v>
      </c>
      <c r="CL584" s="21"/>
      <c r="CM584" s="21"/>
      <c r="CN584" s="21"/>
      <c r="CO584" s="21">
        <v>621</v>
      </c>
      <c r="CP584" s="21">
        <v>621</v>
      </c>
      <c r="CQ584" s="21">
        <v>621</v>
      </c>
      <c r="CR584" s="21">
        <v>621</v>
      </c>
      <c r="CS584" s="21"/>
      <c r="CT584" s="21"/>
      <c r="CU584" s="21"/>
      <c r="CV584" s="21">
        <v>621</v>
      </c>
      <c r="CW584" s="21"/>
      <c r="CX584" s="21">
        <v>621</v>
      </c>
      <c r="CY584" s="21">
        <v>621</v>
      </c>
    </row>
    <row r="585" spans="1:103" hidden="1" x14ac:dyDescent="0.25">
      <c r="A585" s="5" t="s">
        <v>10150</v>
      </c>
      <c r="B585" s="21"/>
      <c r="C585" s="21"/>
      <c r="D585" s="21">
        <v>622</v>
      </c>
      <c r="E585" s="21"/>
      <c r="F585" s="21"/>
      <c r="G585" s="21"/>
      <c r="H585" s="21"/>
      <c r="I585" s="21"/>
      <c r="J585" s="21"/>
      <c r="K585" s="21"/>
      <c r="L585" s="21"/>
      <c r="M585" s="21"/>
      <c r="N585" s="21"/>
      <c r="O585" s="21"/>
      <c r="P585" s="21"/>
      <c r="Q585" s="21"/>
      <c r="R585" s="21">
        <v>622</v>
      </c>
      <c r="S585" s="21">
        <v>622</v>
      </c>
      <c r="T585" s="21"/>
      <c r="U585" s="21"/>
      <c r="V585" s="21"/>
      <c r="W585" s="21"/>
      <c r="X585" s="21">
        <v>622</v>
      </c>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v>622</v>
      </c>
      <c r="AX585" s="21"/>
      <c r="AY585" s="21">
        <v>622</v>
      </c>
      <c r="AZ585" s="21">
        <v>622</v>
      </c>
      <c r="BA585" s="21"/>
      <c r="BB585" s="21">
        <v>622</v>
      </c>
      <c r="BC585" s="46">
        <v>622</v>
      </c>
      <c r="BD585" s="21">
        <v>622</v>
      </c>
      <c r="BE585" s="21">
        <v>622</v>
      </c>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v>622</v>
      </c>
      <c r="CL585" s="21"/>
      <c r="CM585" s="21"/>
      <c r="CN585" s="21"/>
      <c r="CO585" s="21">
        <v>622</v>
      </c>
      <c r="CP585" s="21">
        <v>622</v>
      </c>
      <c r="CQ585" s="21">
        <v>622</v>
      </c>
      <c r="CR585" s="21">
        <v>622</v>
      </c>
      <c r="CS585" s="21"/>
      <c r="CT585" s="21"/>
      <c r="CU585" s="21"/>
      <c r="CV585" s="21">
        <v>622</v>
      </c>
      <c r="CW585" s="21"/>
      <c r="CX585" s="21">
        <v>622</v>
      </c>
      <c r="CY585" s="21">
        <v>622</v>
      </c>
    </row>
    <row r="586" spans="1:103" hidden="1" x14ac:dyDescent="0.25">
      <c r="A586" s="5" t="s">
        <v>10150</v>
      </c>
      <c r="B586" s="21"/>
      <c r="C586" s="21"/>
      <c r="D586" s="21">
        <v>623</v>
      </c>
      <c r="E586" s="21"/>
      <c r="F586" s="21"/>
      <c r="G586" s="21"/>
      <c r="H586" s="21"/>
      <c r="I586" s="21"/>
      <c r="J586" s="21"/>
      <c r="K586" s="21"/>
      <c r="L586" s="21"/>
      <c r="M586" s="21"/>
      <c r="N586" s="21"/>
      <c r="O586" s="21"/>
      <c r="P586" s="21"/>
      <c r="Q586" s="21"/>
      <c r="R586" s="21">
        <v>623</v>
      </c>
      <c r="S586" s="21">
        <v>623</v>
      </c>
      <c r="T586" s="21"/>
      <c r="U586" s="21"/>
      <c r="V586" s="21"/>
      <c r="W586" s="21">
        <v>623</v>
      </c>
      <c r="X586" s="21">
        <v>623</v>
      </c>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v>623</v>
      </c>
      <c r="AX586" s="21"/>
      <c r="AY586" s="21">
        <v>623</v>
      </c>
      <c r="AZ586" s="21">
        <v>623</v>
      </c>
      <c r="BA586" s="21"/>
      <c r="BB586" s="21">
        <v>623</v>
      </c>
      <c r="BC586" s="46">
        <v>623</v>
      </c>
      <c r="BD586" s="21">
        <v>623</v>
      </c>
      <c r="BE586" s="21">
        <v>623</v>
      </c>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v>623</v>
      </c>
      <c r="CL586" s="21"/>
      <c r="CM586" s="21"/>
      <c r="CN586" s="21"/>
      <c r="CO586" s="21">
        <v>623</v>
      </c>
      <c r="CP586" s="21">
        <v>623</v>
      </c>
      <c r="CQ586" s="21">
        <v>623</v>
      </c>
      <c r="CR586" s="21">
        <v>623</v>
      </c>
      <c r="CS586" s="21"/>
      <c r="CT586" s="21"/>
      <c r="CU586" s="21"/>
      <c r="CV586" s="21">
        <v>623</v>
      </c>
      <c r="CW586" s="21"/>
      <c r="CX586" s="21">
        <v>623</v>
      </c>
      <c r="CY586" s="21">
        <v>623</v>
      </c>
    </row>
    <row r="587" spans="1:103" hidden="1" x14ac:dyDescent="0.25">
      <c r="A587" s="5" t="s">
        <v>10150</v>
      </c>
      <c r="B587" s="21"/>
      <c r="C587" s="21"/>
      <c r="D587" s="21">
        <v>624</v>
      </c>
      <c r="E587" s="21"/>
      <c r="F587" s="21"/>
      <c r="G587" s="21"/>
      <c r="H587" s="21"/>
      <c r="I587" s="21"/>
      <c r="J587" s="21"/>
      <c r="K587" s="21"/>
      <c r="L587" s="21"/>
      <c r="M587" s="21"/>
      <c r="N587" s="21"/>
      <c r="O587" s="21"/>
      <c r="P587" s="21"/>
      <c r="Q587" s="21"/>
      <c r="R587" s="21">
        <v>624</v>
      </c>
      <c r="S587" s="21">
        <v>624</v>
      </c>
      <c r="T587" s="21"/>
      <c r="U587" s="21"/>
      <c r="V587" s="21"/>
      <c r="W587" s="21">
        <v>624</v>
      </c>
      <c r="X587" s="21">
        <v>624</v>
      </c>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v>624</v>
      </c>
      <c r="AX587" s="21"/>
      <c r="AY587" s="21">
        <v>624</v>
      </c>
      <c r="AZ587" s="21">
        <v>624</v>
      </c>
      <c r="BA587" s="21"/>
      <c r="BB587" s="21">
        <v>624</v>
      </c>
      <c r="BC587" s="46">
        <v>624</v>
      </c>
      <c r="BD587" s="21">
        <v>624</v>
      </c>
      <c r="BE587" s="21">
        <v>624</v>
      </c>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v>624</v>
      </c>
      <c r="CL587" s="21"/>
      <c r="CM587" s="21"/>
      <c r="CN587" s="21"/>
      <c r="CO587" s="21">
        <v>624</v>
      </c>
      <c r="CP587" s="21">
        <v>624</v>
      </c>
      <c r="CQ587" s="21">
        <v>624</v>
      </c>
      <c r="CR587" s="21">
        <v>624</v>
      </c>
      <c r="CS587" s="21"/>
      <c r="CT587" s="21"/>
      <c r="CU587" s="21"/>
      <c r="CV587" s="21">
        <v>624</v>
      </c>
      <c r="CW587" s="21"/>
      <c r="CX587" s="21">
        <v>624</v>
      </c>
      <c r="CY587" s="21">
        <v>624</v>
      </c>
    </row>
    <row r="588" spans="1:103" hidden="1" x14ac:dyDescent="0.25">
      <c r="A588" s="5" t="s">
        <v>10150</v>
      </c>
      <c r="B588" s="21"/>
      <c r="C588" s="21"/>
      <c r="D588" s="21">
        <v>625</v>
      </c>
      <c r="E588" s="21"/>
      <c r="F588" s="21"/>
      <c r="G588" s="21"/>
      <c r="H588" s="21"/>
      <c r="I588" s="21"/>
      <c r="J588" s="21"/>
      <c r="K588" s="21"/>
      <c r="L588" s="21"/>
      <c r="M588" s="21"/>
      <c r="N588" s="21"/>
      <c r="O588" s="21"/>
      <c r="P588" s="21"/>
      <c r="Q588" s="21"/>
      <c r="R588" s="21">
        <v>625</v>
      </c>
      <c r="S588" s="21">
        <v>625</v>
      </c>
      <c r="T588" s="21"/>
      <c r="U588" s="21"/>
      <c r="V588" s="21"/>
      <c r="W588" s="21"/>
      <c r="X588" s="21">
        <v>625</v>
      </c>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v>625</v>
      </c>
      <c r="AX588" s="21"/>
      <c r="AY588" s="21">
        <v>625</v>
      </c>
      <c r="AZ588" s="21">
        <v>625</v>
      </c>
      <c r="BA588" s="21"/>
      <c r="BB588" s="21">
        <v>625</v>
      </c>
      <c r="BC588" s="46">
        <v>625</v>
      </c>
      <c r="BD588" s="21">
        <v>625</v>
      </c>
      <c r="BE588" s="21">
        <v>625</v>
      </c>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v>625</v>
      </c>
      <c r="CL588" s="21"/>
      <c r="CM588" s="21"/>
      <c r="CN588" s="21"/>
      <c r="CO588" s="21">
        <v>625</v>
      </c>
      <c r="CP588" s="21">
        <v>625</v>
      </c>
      <c r="CQ588" s="21">
        <v>625</v>
      </c>
      <c r="CR588" s="21">
        <v>625</v>
      </c>
      <c r="CS588" s="21"/>
      <c r="CT588" s="21"/>
      <c r="CU588" s="21"/>
      <c r="CV588" s="21">
        <v>625</v>
      </c>
      <c r="CW588" s="21"/>
      <c r="CX588" s="21">
        <v>625</v>
      </c>
      <c r="CY588" s="21">
        <v>625</v>
      </c>
    </row>
    <row r="589" spans="1:103" hidden="1" x14ac:dyDescent="0.25">
      <c r="A589" s="5" t="s">
        <v>10150</v>
      </c>
      <c r="B589" s="21"/>
      <c r="C589" s="21"/>
      <c r="D589" s="21">
        <v>626</v>
      </c>
      <c r="E589" s="21"/>
      <c r="F589" s="21"/>
      <c r="G589" s="21"/>
      <c r="H589" s="21"/>
      <c r="I589" s="21"/>
      <c r="J589" s="21"/>
      <c r="K589" s="21"/>
      <c r="L589" s="21"/>
      <c r="M589" s="21"/>
      <c r="N589" s="21"/>
      <c r="O589" s="21"/>
      <c r="P589" s="21"/>
      <c r="Q589" s="21"/>
      <c r="R589" s="21">
        <v>626</v>
      </c>
      <c r="S589" s="21">
        <v>626</v>
      </c>
      <c r="T589" s="21"/>
      <c r="U589" s="21"/>
      <c r="V589" s="21"/>
      <c r="W589" s="21">
        <v>626</v>
      </c>
      <c r="X589" s="21">
        <v>626</v>
      </c>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v>626</v>
      </c>
      <c r="AX589" s="21"/>
      <c r="AY589" s="21">
        <v>626</v>
      </c>
      <c r="AZ589" s="21">
        <v>626</v>
      </c>
      <c r="BA589" s="21"/>
      <c r="BB589" s="21">
        <v>626</v>
      </c>
      <c r="BC589" s="46">
        <v>626</v>
      </c>
      <c r="BD589" s="21">
        <v>626</v>
      </c>
      <c r="BE589" s="21">
        <v>626</v>
      </c>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v>626</v>
      </c>
      <c r="CL589" s="21"/>
      <c r="CM589" s="21"/>
      <c r="CN589" s="21"/>
      <c r="CO589" s="21">
        <v>626</v>
      </c>
      <c r="CP589" s="21">
        <v>626</v>
      </c>
      <c r="CQ589" s="21">
        <v>626</v>
      </c>
      <c r="CR589" s="21">
        <v>626</v>
      </c>
      <c r="CS589" s="21"/>
      <c r="CT589" s="21"/>
      <c r="CU589" s="21"/>
      <c r="CV589" s="21">
        <v>626</v>
      </c>
      <c r="CW589" s="21"/>
      <c r="CX589" s="21">
        <v>626</v>
      </c>
      <c r="CY589" s="21">
        <v>626</v>
      </c>
    </row>
    <row r="590" spans="1:103" hidden="1" x14ac:dyDescent="0.25">
      <c r="A590" s="5" t="s">
        <v>10150</v>
      </c>
      <c r="B590" s="21"/>
      <c r="C590" s="21"/>
      <c r="D590" s="21">
        <v>627</v>
      </c>
      <c r="E590" s="21"/>
      <c r="F590" s="21"/>
      <c r="G590" s="21"/>
      <c r="H590" s="21"/>
      <c r="I590" s="21"/>
      <c r="J590" s="21"/>
      <c r="K590" s="21"/>
      <c r="L590" s="21"/>
      <c r="M590" s="21"/>
      <c r="N590" s="21"/>
      <c r="O590" s="21"/>
      <c r="P590" s="21"/>
      <c r="Q590" s="21"/>
      <c r="R590" s="21">
        <v>627</v>
      </c>
      <c r="S590" s="21">
        <v>627</v>
      </c>
      <c r="T590" s="21"/>
      <c r="U590" s="21"/>
      <c r="V590" s="21"/>
      <c r="W590" s="21">
        <v>627</v>
      </c>
      <c r="X590" s="21">
        <v>627</v>
      </c>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v>627</v>
      </c>
      <c r="AX590" s="21"/>
      <c r="AY590" s="21">
        <v>627</v>
      </c>
      <c r="AZ590" s="21">
        <v>627</v>
      </c>
      <c r="BA590" s="21"/>
      <c r="BB590" s="21">
        <v>627</v>
      </c>
      <c r="BC590" s="46">
        <v>627</v>
      </c>
      <c r="BD590" s="21">
        <v>627</v>
      </c>
      <c r="BE590" s="21">
        <v>627</v>
      </c>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v>627</v>
      </c>
      <c r="CL590" s="21"/>
      <c r="CM590" s="21"/>
      <c r="CN590" s="21"/>
      <c r="CO590" s="21">
        <v>627</v>
      </c>
      <c r="CP590" s="21">
        <v>627</v>
      </c>
      <c r="CQ590" s="21">
        <v>627</v>
      </c>
      <c r="CR590" s="21">
        <v>627</v>
      </c>
      <c r="CS590" s="21"/>
      <c r="CT590" s="21"/>
      <c r="CU590" s="21"/>
      <c r="CV590" s="21">
        <v>627</v>
      </c>
      <c r="CW590" s="21"/>
      <c r="CX590" s="21">
        <v>627</v>
      </c>
      <c r="CY590" s="21">
        <v>627</v>
      </c>
    </row>
    <row r="591" spans="1:103" hidden="1" x14ac:dyDescent="0.25">
      <c r="A591" s="5" t="s">
        <v>10150</v>
      </c>
      <c r="B591" s="21"/>
      <c r="C591" s="21"/>
      <c r="D591" s="21">
        <v>628</v>
      </c>
      <c r="E591" s="21"/>
      <c r="F591" s="21"/>
      <c r="G591" s="21"/>
      <c r="H591" s="21"/>
      <c r="I591" s="21"/>
      <c r="J591" s="21"/>
      <c r="K591" s="21"/>
      <c r="L591" s="21"/>
      <c r="M591" s="21"/>
      <c r="N591" s="21"/>
      <c r="O591" s="21"/>
      <c r="P591" s="21"/>
      <c r="Q591" s="21"/>
      <c r="R591" s="21"/>
      <c r="S591" s="21"/>
      <c r="T591" s="21"/>
      <c r="U591" s="21"/>
      <c r="V591" s="21"/>
      <c r="W591" s="21"/>
      <c r="X591" s="21">
        <v>628</v>
      </c>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v>628</v>
      </c>
      <c r="AX591" s="21"/>
      <c r="AY591" s="21"/>
      <c r="AZ591" s="21"/>
      <c r="BA591" s="21"/>
      <c r="BB591" s="21"/>
      <c r="BC591" s="46">
        <v>628</v>
      </c>
      <c r="BD591" s="21">
        <v>628</v>
      </c>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v>628</v>
      </c>
      <c r="CS591" s="21"/>
      <c r="CT591" s="21"/>
      <c r="CU591" s="21"/>
      <c r="CV591" s="21">
        <v>628</v>
      </c>
      <c r="CW591" s="21"/>
      <c r="CX591" s="21">
        <v>628</v>
      </c>
      <c r="CY591" s="21">
        <v>628</v>
      </c>
    </row>
    <row r="592" spans="1:103" hidden="1" x14ac:dyDescent="0.25">
      <c r="A592" s="5" t="s">
        <v>10150</v>
      </c>
      <c r="B592" s="21"/>
      <c r="C592" s="21"/>
      <c r="D592" s="21">
        <v>631</v>
      </c>
      <c r="E592" s="21"/>
      <c r="F592" s="21"/>
      <c r="G592" s="21"/>
      <c r="H592" s="21"/>
      <c r="I592" s="21"/>
      <c r="J592" s="21"/>
      <c r="K592" s="21"/>
      <c r="L592" s="21"/>
      <c r="M592" s="21"/>
      <c r="N592" s="21"/>
      <c r="O592" s="21"/>
      <c r="P592" s="21"/>
      <c r="Q592" s="21"/>
      <c r="R592" s="21">
        <v>631</v>
      </c>
      <c r="S592" s="21">
        <v>631</v>
      </c>
      <c r="T592" s="21"/>
      <c r="U592" s="21"/>
      <c r="V592" s="21">
        <v>631</v>
      </c>
      <c r="W592" s="21">
        <v>631</v>
      </c>
      <c r="X592" s="21">
        <v>631</v>
      </c>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v>631</v>
      </c>
      <c r="AX592" s="21"/>
      <c r="AY592" s="21">
        <v>631</v>
      </c>
      <c r="AZ592" s="21">
        <v>631</v>
      </c>
      <c r="BA592" s="21"/>
      <c r="BB592" s="21">
        <v>631</v>
      </c>
      <c r="BC592" s="46">
        <v>631</v>
      </c>
      <c r="BD592" s="21">
        <v>631</v>
      </c>
      <c r="BE592" s="21">
        <v>631</v>
      </c>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v>631</v>
      </c>
      <c r="CL592" s="21"/>
      <c r="CM592" s="21"/>
      <c r="CN592" s="21"/>
      <c r="CO592" s="21">
        <v>631</v>
      </c>
      <c r="CP592" s="21">
        <v>631</v>
      </c>
      <c r="CQ592" s="21">
        <v>631</v>
      </c>
      <c r="CR592" s="21">
        <v>631</v>
      </c>
      <c r="CS592" s="21"/>
      <c r="CT592" s="21"/>
      <c r="CU592" s="21"/>
      <c r="CV592" s="21">
        <v>631</v>
      </c>
      <c r="CW592" s="21"/>
      <c r="CX592" s="21">
        <v>631</v>
      </c>
      <c r="CY592" s="21">
        <v>631</v>
      </c>
    </row>
    <row r="593" spans="1:103" hidden="1" x14ac:dyDescent="0.25">
      <c r="A593" s="5" t="s">
        <v>10150</v>
      </c>
      <c r="B593" s="21"/>
      <c r="C593" s="21"/>
      <c r="D593" s="21">
        <v>632</v>
      </c>
      <c r="E593" s="21"/>
      <c r="F593" s="21"/>
      <c r="G593" s="21"/>
      <c r="H593" s="21"/>
      <c r="I593" s="21"/>
      <c r="J593" s="21"/>
      <c r="K593" s="21"/>
      <c r="L593" s="21"/>
      <c r="M593" s="21"/>
      <c r="N593" s="21"/>
      <c r="O593" s="21"/>
      <c r="P593" s="21"/>
      <c r="Q593" s="21"/>
      <c r="R593" s="21">
        <v>632</v>
      </c>
      <c r="S593" s="21">
        <v>632</v>
      </c>
      <c r="T593" s="21"/>
      <c r="U593" s="21"/>
      <c r="V593" s="21">
        <v>632</v>
      </c>
      <c r="W593" s="21">
        <v>632</v>
      </c>
      <c r="X593" s="21">
        <v>632</v>
      </c>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v>632</v>
      </c>
      <c r="AX593" s="21"/>
      <c r="AY593" s="21">
        <v>632</v>
      </c>
      <c r="AZ593" s="21">
        <v>632</v>
      </c>
      <c r="BA593" s="21"/>
      <c r="BB593" s="21">
        <v>632</v>
      </c>
      <c r="BC593" s="46">
        <v>632</v>
      </c>
      <c r="BD593" s="21">
        <v>632</v>
      </c>
      <c r="BE593" s="21">
        <v>632</v>
      </c>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v>632</v>
      </c>
      <c r="CL593" s="21"/>
      <c r="CM593" s="21"/>
      <c r="CN593" s="21"/>
      <c r="CO593" s="21">
        <v>632</v>
      </c>
      <c r="CP593" s="21">
        <v>632</v>
      </c>
      <c r="CQ593" s="21">
        <v>632</v>
      </c>
      <c r="CR593" s="21">
        <v>632</v>
      </c>
      <c r="CS593" s="21"/>
      <c r="CT593" s="21"/>
      <c r="CU593" s="21">
        <v>632</v>
      </c>
      <c r="CV593" s="21">
        <v>632</v>
      </c>
      <c r="CW593" s="21"/>
      <c r="CX593" s="21">
        <v>632</v>
      </c>
      <c r="CY593" s="21">
        <v>632</v>
      </c>
    </row>
    <row r="594" spans="1:103" hidden="1" x14ac:dyDescent="0.25">
      <c r="A594" s="5" t="s">
        <v>10150</v>
      </c>
      <c r="B594" s="21"/>
      <c r="C594" s="21"/>
      <c r="D594" s="21">
        <v>633</v>
      </c>
      <c r="E594" s="21"/>
      <c r="F594" s="21"/>
      <c r="G594" s="21"/>
      <c r="H594" s="21"/>
      <c r="I594" s="21"/>
      <c r="J594" s="21"/>
      <c r="K594" s="21"/>
      <c r="L594" s="21"/>
      <c r="M594" s="21"/>
      <c r="N594" s="21"/>
      <c r="O594" s="21"/>
      <c r="P594" s="21"/>
      <c r="Q594" s="21"/>
      <c r="R594" s="21">
        <v>633</v>
      </c>
      <c r="S594" s="21">
        <v>633</v>
      </c>
      <c r="T594" s="21"/>
      <c r="U594" s="21"/>
      <c r="V594" s="21">
        <v>633</v>
      </c>
      <c r="W594" s="21"/>
      <c r="X594" s="21">
        <v>633</v>
      </c>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v>633</v>
      </c>
      <c r="AX594" s="21"/>
      <c r="AY594" s="21">
        <v>633</v>
      </c>
      <c r="AZ594" s="21">
        <v>633</v>
      </c>
      <c r="BA594" s="21"/>
      <c r="BB594" s="21">
        <v>633</v>
      </c>
      <c r="BC594" s="46">
        <v>633</v>
      </c>
      <c r="BD594" s="21">
        <v>633</v>
      </c>
      <c r="BE594" s="21">
        <v>633</v>
      </c>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v>633</v>
      </c>
      <c r="CL594" s="21"/>
      <c r="CM594" s="21"/>
      <c r="CN594" s="21"/>
      <c r="CO594" s="21">
        <v>633</v>
      </c>
      <c r="CP594" s="21">
        <v>633</v>
      </c>
      <c r="CQ594" s="21">
        <v>633</v>
      </c>
      <c r="CR594" s="21">
        <v>633</v>
      </c>
      <c r="CS594" s="21"/>
      <c r="CT594" s="21"/>
      <c r="CU594" s="21"/>
      <c r="CV594" s="21">
        <v>633</v>
      </c>
      <c r="CW594" s="21"/>
      <c r="CX594" s="21">
        <v>633</v>
      </c>
      <c r="CY594" s="21">
        <v>633</v>
      </c>
    </row>
    <row r="595" spans="1:103" hidden="1" x14ac:dyDescent="0.25">
      <c r="A595" s="5" t="s">
        <v>10150</v>
      </c>
      <c r="B595" s="21"/>
      <c r="C595" s="21"/>
      <c r="D595" s="21">
        <v>634</v>
      </c>
      <c r="E595" s="21"/>
      <c r="F595" s="21"/>
      <c r="G595" s="21"/>
      <c r="H595" s="21"/>
      <c r="I595" s="21"/>
      <c r="J595" s="21"/>
      <c r="K595" s="21"/>
      <c r="L595" s="21"/>
      <c r="M595" s="21"/>
      <c r="N595" s="21"/>
      <c r="O595" s="21"/>
      <c r="P595" s="21"/>
      <c r="Q595" s="21"/>
      <c r="R595" s="21">
        <v>634</v>
      </c>
      <c r="S595" s="21">
        <v>634</v>
      </c>
      <c r="T595" s="21"/>
      <c r="U595" s="21"/>
      <c r="V595" s="21">
        <v>634</v>
      </c>
      <c r="W595" s="21">
        <v>634</v>
      </c>
      <c r="X595" s="21">
        <v>634</v>
      </c>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v>634</v>
      </c>
      <c r="AX595" s="21"/>
      <c r="AY595" s="21">
        <v>634</v>
      </c>
      <c r="AZ595" s="21">
        <v>634</v>
      </c>
      <c r="BA595" s="21"/>
      <c r="BB595" s="21">
        <v>634</v>
      </c>
      <c r="BC595" s="46">
        <v>634</v>
      </c>
      <c r="BD595" s="21">
        <v>634</v>
      </c>
      <c r="BE595" s="21">
        <v>634</v>
      </c>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v>634</v>
      </c>
      <c r="CL595" s="21"/>
      <c r="CM595" s="21"/>
      <c r="CN595" s="21"/>
      <c r="CO595" s="21">
        <v>634</v>
      </c>
      <c r="CP595" s="21">
        <v>634</v>
      </c>
      <c r="CQ595" s="21">
        <v>634</v>
      </c>
      <c r="CR595" s="21">
        <v>634</v>
      </c>
      <c r="CS595" s="21"/>
      <c r="CT595" s="21"/>
      <c r="CU595" s="21"/>
      <c r="CV595" s="21">
        <v>634</v>
      </c>
      <c r="CW595" s="21"/>
      <c r="CX595" s="21">
        <v>634</v>
      </c>
      <c r="CY595" s="21">
        <v>634</v>
      </c>
    </row>
    <row r="596" spans="1:103" hidden="1" x14ac:dyDescent="0.25">
      <c r="A596" s="5" t="s">
        <v>10150</v>
      </c>
      <c r="B596" s="21"/>
      <c r="C596" s="21"/>
      <c r="D596" s="21">
        <v>635</v>
      </c>
      <c r="E596" s="21"/>
      <c r="F596" s="21"/>
      <c r="G596" s="21"/>
      <c r="H596" s="21"/>
      <c r="I596" s="21"/>
      <c r="J596" s="21"/>
      <c r="K596" s="21"/>
      <c r="L596" s="21"/>
      <c r="M596" s="21"/>
      <c r="N596" s="21"/>
      <c r="O596" s="21"/>
      <c r="P596" s="21"/>
      <c r="Q596" s="21"/>
      <c r="R596" s="21">
        <v>635</v>
      </c>
      <c r="S596" s="21">
        <v>635</v>
      </c>
      <c r="T596" s="21"/>
      <c r="U596" s="21"/>
      <c r="V596" s="21">
        <v>635</v>
      </c>
      <c r="W596" s="21"/>
      <c r="X596" s="21">
        <v>635</v>
      </c>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v>635</v>
      </c>
      <c r="AX596" s="21"/>
      <c r="AY596" s="21">
        <v>635</v>
      </c>
      <c r="AZ596" s="21">
        <v>635</v>
      </c>
      <c r="BA596" s="21"/>
      <c r="BB596" s="21">
        <v>635</v>
      </c>
      <c r="BC596" s="46">
        <v>635</v>
      </c>
      <c r="BD596" s="21">
        <v>635</v>
      </c>
      <c r="BE596" s="21">
        <v>635</v>
      </c>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v>635</v>
      </c>
      <c r="CL596" s="21"/>
      <c r="CM596" s="21"/>
      <c r="CN596" s="21"/>
      <c r="CO596" s="21">
        <v>635</v>
      </c>
      <c r="CP596" s="21">
        <v>635</v>
      </c>
      <c r="CQ596" s="21">
        <v>635</v>
      </c>
      <c r="CR596" s="21">
        <v>635</v>
      </c>
      <c r="CS596" s="21"/>
      <c r="CT596" s="21"/>
      <c r="CU596" s="21"/>
      <c r="CV596" s="21">
        <v>635</v>
      </c>
      <c r="CW596" s="21"/>
      <c r="CX596" s="21">
        <v>635</v>
      </c>
      <c r="CY596" s="21">
        <v>635</v>
      </c>
    </row>
    <row r="597" spans="1:103" hidden="1" x14ac:dyDescent="0.25">
      <c r="A597" s="5" t="s">
        <v>10150</v>
      </c>
      <c r="B597" s="21"/>
      <c r="C597" s="21"/>
      <c r="D597" s="21">
        <v>636</v>
      </c>
      <c r="E597" s="21"/>
      <c r="F597" s="21"/>
      <c r="G597" s="21"/>
      <c r="H597" s="21"/>
      <c r="I597" s="21"/>
      <c r="J597" s="21"/>
      <c r="K597" s="21"/>
      <c r="L597" s="21"/>
      <c r="M597" s="21"/>
      <c r="N597" s="21"/>
      <c r="O597" s="21"/>
      <c r="P597" s="21"/>
      <c r="Q597" s="21"/>
      <c r="R597" s="21">
        <v>636</v>
      </c>
      <c r="S597" s="21">
        <v>636</v>
      </c>
      <c r="T597" s="21"/>
      <c r="U597" s="21"/>
      <c r="V597" s="21">
        <v>636</v>
      </c>
      <c r="W597" s="21"/>
      <c r="X597" s="21">
        <v>636</v>
      </c>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v>636</v>
      </c>
      <c r="AX597" s="21"/>
      <c r="AY597" s="21">
        <v>636</v>
      </c>
      <c r="AZ597" s="21">
        <v>636</v>
      </c>
      <c r="BA597" s="21"/>
      <c r="BB597" s="21">
        <v>636</v>
      </c>
      <c r="BC597" s="46">
        <v>636</v>
      </c>
      <c r="BD597" s="21">
        <v>636</v>
      </c>
      <c r="BE597" s="21">
        <v>636</v>
      </c>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v>636</v>
      </c>
      <c r="CL597" s="21"/>
      <c r="CM597" s="21"/>
      <c r="CN597" s="21"/>
      <c r="CO597" s="21">
        <v>636</v>
      </c>
      <c r="CP597" s="21">
        <v>636</v>
      </c>
      <c r="CQ597" s="21">
        <v>636</v>
      </c>
      <c r="CR597" s="21">
        <v>636</v>
      </c>
      <c r="CS597" s="21"/>
      <c r="CT597" s="21"/>
      <c r="CU597" s="21"/>
      <c r="CV597" s="21">
        <v>636</v>
      </c>
      <c r="CW597" s="21"/>
      <c r="CX597" s="21">
        <v>636</v>
      </c>
      <c r="CY597" s="21">
        <v>636</v>
      </c>
    </row>
    <row r="598" spans="1:103" hidden="1" x14ac:dyDescent="0.25">
      <c r="A598" s="5" t="s">
        <v>10150</v>
      </c>
      <c r="B598" s="21"/>
      <c r="C598" s="21"/>
      <c r="D598" s="21">
        <v>637</v>
      </c>
      <c r="E598" s="21"/>
      <c r="F598" s="21"/>
      <c r="G598" s="21"/>
      <c r="H598" s="21"/>
      <c r="I598" s="21"/>
      <c r="J598" s="21"/>
      <c r="K598" s="21"/>
      <c r="L598" s="21"/>
      <c r="M598" s="21"/>
      <c r="N598" s="21"/>
      <c r="O598" s="21"/>
      <c r="P598" s="21"/>
      <c r="Q598" s="21"/>
      <c r="R598" s="21">
        <v>637</v>
      </c>
      <c r="S598" s="21">
        <v>637</v>
      </c>
      <c r="T598" s="21"/>
      <c r="U598" s="21"/>
      <c r="V598" s="21"/>
      <c r="W598" s="21">
        <v>637</v>
      </c>
      <c r="X598" s="21">
        <v>637</v>
      </c>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v>637</v>
      </c>
      <c r="AX598" s="21"/>
      <c r="AY598" s="21">
        <v>637</v>
      </c>
      <c r="AZ598" s="21">
        <v>637</v>
      </c>
      <c r="BA598" s="21"/>
      <c r="BB598" s="21">
        <v>637</v>
      </c>
      <c r="BC598" s="46">
        <v>637</v>
      </c>
      <c r="BD598" s="21">
        <v>637</v>
      </c>
      <c r="BE598" s="21">
        <v>637</v>
      </c>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v>637</v>
      </c>
      <c r="CL598" s="21"/>
      <c r="CM598" s="21"/>
      <c r="CN598" s="21"/>
      <c r="CO598" s="21">
        <v>637</v>
      </c>
      <c r="CP598" s="21">
        <v>637</v>
      </c>
      <c r="CQ598" s="21">
        <v>637</v>
      </c>
      <c r="CR598" s="21">
        <v>637</v>
      </c>
      <c r="CS598" s="21"/>
      <c r="CT598" s="21"/>
      <c r="CU598" s="21"/>
      <c r="CV598" s="21">
        <v>637</v>
      </c>
      <c r="CW598" s="21"/>
      <c r="CX598" s="21">
        <v>637</v>
      </c>
      <c r="CY598" s="21">
        <v>637</v>
      </c>
    </row>
    <row r="599" spans="1:103" hidden="1" x14ac:dyDescent="0.25">
      <c r="A599" s="5" t="s">
        <v>10150</v>
      </c>
      <c r="B599" s="21"/>
      <c r="C599" s="21"/>
      <c r="D599" s="21">
        <v>638</v>
      </c>
      <c r="E599" s="21"/>
      <c r="F599" s="21"/>
      <c r="G599" s="21"/>
      <c r="H599" s="21"/>
      <c r="I599" s="21"/>
      <c r="J599" s="21"/>
      <c r="K599" s="21"/>
      <c r="L599" s="21"/>
      <c r="M599" s="21"/>
      <c r="N599" s="21"/>
      <c r="O599" s="21"/>
      <c r="P599" s="21"/>
      <c r="Q599" s="21"/>
      <c r="R599" s="21">
        <v>638</v>
      </c>
      <c r="S599" s="21">
        <v>638</v>
      </c>
      <c r="T599" s="21"/>
      <c r="U599" s="21"/>
      <c r="V599" s="21"/>
      <c r="W599" s="21"/>
      <c r="X599" s="21">
        <v>638</v>
      </c>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v>638</v>
      </c>
      <c r="AX599" s="21"/>
      <c r="AY599" s="21">
        <v>638</v>
      </c>
      <c r="AZ599" s="21">
        <v>638</v>
      </c>
      <c r="BA599" s="21"/>
      <c r="BB599" s="21">
        <v>638</v>
      </c>
      <c r="BC599" s="46">
        <v>638</v>
      </c>
      <c r="BD599" s="21">
        <v>638</v>
      </c>
      <c r="BE599" s="21">
        <v>638</v>
      </c>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v>638</v>
      </c>
      <c r="CL599" s="21"/>
      <c r="CM599" s="21"/>
      <c r="CN599" s="21"/>
      <c r="CO599" s="21">
        <v>638</v>
      </c>
      <c r="CP599" s="21">
        <v>638</v>
      </c>
      <c r="CQ599" s="21">
        <v>638</v>
      </c>
      <c r="CR599" s="21">
        <v>638</v>
      </c>
      <c r="CS599" s="21"/>
      <c r="CT599" s="21"/>
      <c r="CU599" s="21"/>
      <c r="CV599" s="21">
        <v>638</v>
      </c>
      <c r="CW599" s="21"/>
      <c r="CX599" s="21">
        <v>638</v>
      </c>
      <c r="CY599" s="21">
        <v>638</v>
      </c>
    </row>
    <row r="600" spans="1:103" hidden="1" x14ac:dyDescent="0.25">
      <c r="A600" s="5" t="s">
        <v>10150</v>
      </c>
      <c r="B600" s="21"/>
      <c r="C600" s="21"/>
      <c r="D600" s="21">
        <v>639</v>
      </c>
      <c r="E600" s="21"/>
      <c r="F600" s="21"/>
      <c r="G600" s="21"/>
      <c r="H600" s="21"/>
      <c r="I600" s="21"/>
      <c r="J600" s="21"/>
      <c r="K600" s="21"/>
      <c r="L600" s="21"/>
      <c r="M600" s="21"/>
      <c r="N600" s="21"/>
      <c r="O600" s="21"/>
      <c r="P600" s="21"/>
      <c r="Q600" s="21"/>
      <c r="R600" s="21">
        <v>639</v>
      </c>
      <c r="S600" s="21">
        <v>639</v>
      </c>
      <c r="T600" s="21"/>
      <c r="U600" s="21"/>
      <c r="V600" s="21">
        <v>639</v>
      </c>
      <c r="W600" s="21">
        <v>639</v>
      </c>
      <c r="X600" s="21">
        <v>639</v>
      </c>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v>639</v>
      </c>
      <c r="AX600" s="21"/>
      <c r="AY600" s="21">
        <v>639</v>
      </c>
      <c r="AZ600" s="21">
        <v>639</v>
      </c>
      <c r="BA600" s="21"/>
      <c r="BB600" s="21">
        <v>639</v>
      </c>
      <c r="BC600" s="46">
        <v>639</v>
      </c>
      <c r="BD600" s="21">
        <v>639</v>
      </c>
      <c r="BE600" s="21">
        <v>639</v>
      </c>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v>639</v>
      </c>
      <c r="CL600" s="21"/>
      <c r="CM600" s="21"/>
      <c r="CN600" s="21"/>
      <c r="CO600" s="21">
        <v>639</v>
      </c>
      <c r="CP600" s="21">
        <v>639</v>
      </c>
      <c r="CQ600" s="21">
        <v>639</v>
      </c>
      <c r="CR600" s="21">
        <v>639</v>
      </c>
      <c r="CS600" s="21"/>
      <c r="CT600" s="21"/>
      <c r="CU600" s="21"/>
      <c r="CV600" s="21">
        <v>639</v>
      </c>
      <c r="CW600" s="21"/>
      <c r="CX600" s="21">
        <v>639</v>
      </c>
      <c r="CY600" s="21">
        <v>639</v>
      </c>
    </row>
    <row r="601" spans="1:103" hidden="1" x14ac:dyDescent="0.25">
      <c r="A601" s="5" t="s">
        <v>10150</v>
      </c>
      <c r="B601" s="21"/>
      <c r="C601" s="21"/>
      <c r="D601" s="21">
        <v>640</v>
      </c>
      <c r="E601" s="21"/>
      <c r="F601" s="21"/>
      <c r="G601" s="21"/>
      <c r="H601" s="21"/>
      <c r="I601" s="21"/>
      <c r="J601" s="21"/>
      <c r="K601" s="21"/>
      <c r="L601" s="21"/>
      <c r="M601" s="21"/>
      <c r="N601" s="21"/>
      <c r="O601" s="21"/>
      <c r="P601" s="21"/>
      <c r="Q601" s="21"/>
      <c r="R601" s="21">
        <v>640</v>
      </c>
      <c r="S601" s="21">
        <v>640</v>
      </c>
      <c r="T601" s="21"/>
      <c r="U601" s="21"/>
      <c r="V601" s="21"/>
      <c r="W601" s="21"/>
      <c r="X601" s="21">
        <v>640</v>
      </c>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v>640</v>
      </c>
      <c r="AX601" s="21"/>
      <c r="AY601" s="21">
        <v>640</v>
      </c>
      <c r="AZ601" s="21">
        <v>640</v>
      </c>
      <c r="BA601" s="21"/>
      <c r="BB601" s="21">
        <v>640</v>
      </c>
      <c r="BC601" s="46">
        <v>640</v>
      </c>
      <c r="BD601" s="21">
        <v>640</v>
      </c>
      <c r="BE601" s="21">
        <v>640</v>
      </c>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v>640</v>
      </c>
      <c r="CL601" s="21"/>
      <c r="CM601" s="21"/>
      <c r="CN601" s="21"/>
      <c r="CO601" s="21">
        <v>640</v>
      </c>
      <c r="CP601" s="21">
        <v>640</v>
      </c>
      <c r="CQ601" s="21">
        <v>640</v>
      </c>
      <c r="CR601" s="21">
        <v>640</v>
      </c>
      <c r="CS601" s="21"/>
      <c r="CT601" s="21"/>
      <c r="CU601" s="21"/>
      <c r="CV601" s="21">
        <v>640</v>
      </c>
      <c r="CW601" s="21"/>
      <c r="CX601" s="21">
        <v>640</v>
      </c>
      <c r="CY601" s="21">
        <v>640</v>
      </c>
    </row>
    <row r="602" spans="1:103" hidden="1" x14ac:dyDescent="0.25">
      <c r="A602" s="5" t="s">
        <v>10150</v>
      </c>
      <c r="B602" s="21"/>
      <c r="C602" s="21"/>
      <c r="D602" s="21">
        <v>641</v>
      </c>
      <c r="E602" s="21"/>
      <c r="F602" s="21"/>
      <c r="G602" s="21"/>
      <c r="H602" s="21"/>
      <c r="I602" s="21"/>
      <c r="J602" s="21"/>
      <c r="K602" s="21"/>
      <c r="L602" s="21"/>
      <c r="M602" s="21"/>
      <c r="N602" s="21"/>
      <c r="O602" s="21"/>
      <c r="P602" s="21"/>
      <c r="Q602" s="21"/>
      <c r="R602" s="21">
        <v>641</v>
      </c>
      <c r="S602" s="21">
        <v>641</v>
      </c>
      <c r="T602" s="21"/>
      <c r="U602" s="21"/>
      <c r="V602" s="21"/>
      <c r="W602" s="21">
        <v>641</v>
      </c>
      <c r="X602" s="21">
        <v>641</v>
      </c>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v>641</v>
      </c>
      <c r="AX602" s="21"/>
      <c r="AY602" s="21">
        <v>641</v>
      </c>
      <c r="AZ602" s="21">
        <v>641</v>
      </c>
      <c r="BA602" s="21"/>
      <c r="BB602" s="21">
        <v>641</v>
      </c>
      <c r="BC602" s="46">
        <v>641</v>
      </c>
      <c r="BD602" s="21">
        <v>641</v>
      </c>
      <c r="BE602" s="21">
        <v>641</v>
      </c>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v>641</v>
      </c>
      <c r="CL602" s="21"/>
      <c r="CM602" s="21"/>
      <c r="CN602" s="21"/>
      <c r="CO602" s="21">
        <v>641</v>
      </c>
      <c r="CP602" s="21">
        <v>641</v>
      </c>
      <c r="CQ602" s="21">
        <v>641</v>
      </c>
      <c r="CR602" s="21">
        <v>641</v>
      </c>
      <c r="CS602" s="21"/>
      <c r="CT602" s="21"/>
      <c r="CU602" s="21"/>
      <c r="CV602" s="21">
        <v>641</v>
      </c>
      <c r="CW602" s="21"/>
      <c r="CX602" s="21">
        <v>641</v>
      </c>
      <c r="CY602" s="21">
        <v>641</v>
      </c>
    </row>
    <row r="603" spans="1:103" hidden="1" x14ac:dyDescent="0.25">
      <c r="A603" s="5" t="s">
        <v>10150</v>
      </c>
      <c r="B603" s="21"/>
      <c r="C603" s="21"/>
      <c r="D603" s="21">
        <v>642</v>
      </c>
      <c r="E603" s="21"/>
      <c r="F603" s="21"/>
      <c r="G603" s="21"/>
      <c r="H603" s="21"/>
      <c r="I603" s="21"/>
      <c r="J603" s="21"/>
      <c r="K603" s="21"/>
      <c r="L603" s="21"/>
      <c r="M603" s="21"/>
      <c r="N603" s="21"/>
      <c r="O603" s="21"/>
      <c r="P603" s="21"/>
      <c r="Q603" s="21"/>
      <c r="R603" s="21">
        <v>642</v>
      </c>
      <c r="S603" s="21">
        <v>642</v>
      </c>
      <c r="T603" s="21"/>
      <c r="U603" s="21"/>
      <c r="V603" s="21">
        <v>642</v>
      </c>
      <c r="W603" s="21">
        <v>642</v>
      </c>
      <c r="X603" s="21">
        <v>642</v>
      </c>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v>642</v>
      </c>
      <c r="AX603" s="21"/>
      <c r="AY603" s="21">
        <v>642</v>
      </c>
      <c r="AZ603" s="21">
        <v>642</v>
      </c>
      <c r="BA603" s="21"/>
      <c r="BB603" s="21">
        <v>642</v>
      </c>
      <c r="BC603" s="46">
        <v>642</v>
      </c>
      <c r="BD603" s="21">
        <v>642</v>
      </c>
      <c r="BE603" s="21">
        <v>642</v>
      </c>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v>642</v>
      </c>
      <c r="CL603" s="21"/>
      <c r="CM603" s="21"/>
      <c r="CN603" s="21"/>
      <c r="CO603" s="21">
        <v>642</v>
      </c>
      <c r="CP603" s="21">
        <v>642</v>
      </c>
      <c r="CQ603" s="21">
        <v>642</v>
      </c>
      <c r="CR603" s="21">
        <v>642</v>
      </c>
      <c r="CS603" s="21"/>
      <c r="CT603" s="21"/>
      <c r="CU603" s="21">
        <v>642</v>
      </c>
      <c r="CV603" s="21">
        <v>642</v>
      </c>
      <c r="CW603" s="21"/>
      <c r="CX603" s="21">
        <v>642</v>
      </c>
      <c r="CY603" s="21">
        <v>642</v>
      </c>
    </row>
    <row r="604" spans="1:103" hidden="1" x14ac:dyDescent="0.25">
      <c r="A604" s="5" t="s">
        <v>10150</v>
      </c>
      <c r="B604" s="21"/>
      <c r="C604" s="21"/>
      <c r="D604" s="21">
        <v>643</v>
      </c>
      <c r="E604" s="21"/>
      <c r="F604" s="21"/>
      <c r="G604" s="21"/>
      <c r="H604" s="21"/>
      <c r="I604" s="21"/>
      <c r="J604" s="21"/>
      <c r="K604" s="21"/>
      <c r="L604" s="21"/>
      <c r="M604" s="21"/>
      <c r="N604" s="21"/>
      <c r="O604" s="21"/>
      <c r="P604" s="21"/>
      <c r="Q604" s="21"/>
      <c r="R604" s="21">
        <v>643</v>
      </c>
      <c r="S604" s="21">
        <v>643</v>
      </c>
      <c r="T604" s="21"/>
      <c r="U604" s="21"/>
      <c r="V604" s="21">
        <v>643</v>
      </c>
      <c r="W604" s="21"/>
      <c r="X604" s="21">
        <v>643</v>
      </c>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v>643</v>
      </c>
      <c r="AX604" s="21"/>
      <c r="AY604" s="21">
        <v>643</v>
      </c>
      <c r="AZ604" s="21">
        <v>643</v>
      </c>
      <c r="BA604" s="21"/>
      <c r="BB604" s="21">
        <v>643</v>
      </c>
      <c r="BC604" s="46">
        <v>643</v>
      </c>
      <c r="BD604" s="21">
        <v>643</v>
      </c>
      <c r="BE604" s="21">
        <v>643</v>
      </c>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v>643</v>
      </c>
      <c r="CL604" s="21"/>
      <c r="CM604" s="21"/>
      <c r="CN604" s="21"/>
      <c r="CO604" s="21">
        <v>643</v>
      </c>
      <c r="CP604" s="21">
        <v>643</v>
      </c>
      <c r="CQ604" s="21">
        <v>643</v>
      </c>
      <c r="CR604" s="21">
        <v>643</v>
      </c>
      <c r="CS604" s="21"/>
      <c r="CT604" s="21"/>
      <c r="CU604" s="21"/>
      <c r="CV604" s="21">
        <v>643</v>
      </c>
      <c r="CW604" s="21"/>
      <c r="CX604" s="21">
        <v>643</v>
      </c>
      <c r="CY604" s="21">
        <v>643</v>
      </c>
    </row>
    <row r="605" spans="1:103" hidden="1" x14ac:dyDescent="0.25">
      <c r="A605" s="5" t="s">
        <v>10150</v>
      </c>
      <c r="B605" s="21"/>
      <c r="C605" s="21"/>
      <c r="D605" s="21">
        <v>644</v>
      </c>
      <c r="E605" s="21"/>
      <c r="F605" s="21"/>
      <c r="G605" s="21"/>
      <c r="H605" s="21"/>
      <c r="I605" s="21"/>
      <c r="J605" s="21"/>
      <c r="K605" s="21"/>
      <c r="L605" s="21"/>
      <c r="M605" s="21"/>
      <c r="N605" s="21"/>
      <c r="O605" s="21"/>
      <c r="P605" s="21"/>
      <c r="Q605" s="21"/>
      <c r="R605" s="21">
        <v>644</v>
      </c>
      <c r="S605" s="21">
        <v>644</v>
      </c>
      <c r="T605" s="21"/>
      <c r="U605" s="21"/>
      <c r="V605" s="21">
        <v>644</v>
      </c>
      <c r="W605" s="21">
        <v>644</v>
      </c>
      <c r="X605" s="21">
        <v>644</v>
      </c>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v>644</v>
      </c>
      <c r="AX605" s="21"/>
      <c r="AY605" s="21">
        <v>644</v>
      </c>
      <c r="AZ605" s="21">
        <v>644</v>
      </c>
      <c r="BA605" s="21"/>
      <c r="BB605" s="21">
        <v>644</v>
      </c>
      <c r="BC605" s="46">
        <v>644</v>
      </c>
      <c r="BD605" s="21">
        <v>644</v>
      </c>
      <c r="BE605" s="21">
        <v>644</v>
      </c>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v>644</v>
      </c>
      <c r="CL605" s="21"/>
      <c r="CM605" s="21"/>
      <c r="CN605" s="21"/>
      <c r="CO605" s="21">
        <v>644</v>
      </c>
      <c r="CP605" s="21">
        <v>644</v>
      </c>
      <c r="CQ605" s="21">
        <v>644</v>
      </c>
      <c r="CR605" s="21">
        <v>644</v>
      </c>
      <c r="CS605" s="21"/>
      <c r="CT605" s="21"/>
      <c r="CU605" s="21">
        <v>644</v>
      </c>
      <c r="CV605" s="21">
        <v>644</v>
      </c>
      <c r="CW605" s="21"/>
      <c r="CX605" s="21">
        <v>644</v>
      </c>
      <c r="CY605" s="21">
        <v>644</v>
      </c>
    </row>
    <row r="606" spans="1:103" hidden="1" x14ac:dyDescent="0.25">
      <c r="A606" s="5" t="s">
        <v>10150</v>
      </c>
      <c r="B606" s="21"/>
      <c r="C606" s="21"/>
      <c r="D606" s="21">
        <v>645</v>
      </c>
      <c r="E606" s="21"/>
      <c r="F606" s="21"/>
      <c r="G606" s="21"/>
      <c r="H606" s="21"/>
      <c r="I606" s="21"/>
      <c r="J606" s="21"/>
      <c r="K606" s="21"/>
      <c r="L606" s="21"/>
      <c r="M606" s="21"/>
      <c r="N606" s="21"/>
      <c r="O606" s="21"/>
      <c r="P606" s="21"/>
      <c r="Q606" s="21"/>
      <c r="R606" s="21">
        <v>645</v>
      </c>
      <c r="S606" s="21">
        <v>645</v>
      </c>
      <c r="T606" s="21"/>
      <c r="U606" s="21"/>
      <c r="V606" s="21"/>
      <c r="W606" s="21"/>
      <c r="X606" s="21">
        <v>645</v>
      </c>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v>645</v>
      </c>
      <c r="AX606" s="21"/>
      <c r="AY606" s="21">
        <v>645</v>
      </c>
      <c r="AZ606" s="21">
        <v>645</v>
      </c>
      <c r="BA606" s="21"/>
      <c r="BB606" s="21">
        <v>645</v>
      </c>
      <c r="BC606" s="46">
        <v>645</v>
      </c>
      <c r="BD606" s="21">
        <v>645</v>
      </c>
      <c r="BE606" s="21">
        <v>645</v>
      </c>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v>645</v>
      </c>
      <c r="CL606" s="21"/>
      <c r="CM606" s="21"/>
      <c r="CN606" s="21"/>
      <c r="CO606" s="21">
        <v>645</v>
      </c>
      <c r="CP606" s="21">
        <v>645</v>
      </c>
      <c r="CQ606" s="21">
        <v>645</v>
      </c>
      <c r="CR606" s="21">
        <v>645</v>
      </c>
      <c r="CS606" s="21"/>
      <c r="CT606" s="21"/>
      <c r="CU606" s="21"/>
      <c r="CV606" s="21">
        <v>645</v>
      </c>
      <c r="CW606" s="21"/>
      <c r="CX606" s="21">
        <v>645</v>
      </c>
      <c r="CY606" s="21">
        <v>645</v>
      </c>
    </row>
    <row r="607" spans="1:103" hidden="1" x14ac:dyDescent="0.25">
      <c r="A607" s="5" t="s">
        <v>10150</v>
      </c>
      <c r="B607" s="21"/>
      <c r="C607" s="21"/>
      <c r="D607" s="21">
        <v>646</v>
      </c>
      <c r="E607" s="21"/>
      <c r="F607" s="21"/>
      <c r="G607" s="21"/>
      <c r="H607" s="21"/>
      <c r="I607" s="21"/>
      <c r="J607" s="21"/>
      <c r="K607" s="21"/>
      <c r="L607" s="21"/>
      <c r="M607" s="21"/>
      <c r="N607" s="21"/>
      <c r="O607" s="21"/>
      <c r="P607" s="21"/>
      <c r="Q607" s="21"/>
      <c r="R607" s="21">
        <v>646</v>
      </c>
      <c r="S607" s="21">
        <v>646</v>
      </c>
      <c r="T607" s="21"/>
      <c r="U607" s="21"/>
      <c r="V607" s="21"/>
      <c r="W607" s="21"/>
      <c r="X607" s="21">
        <v>646</v>
      </c>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v>646</v>
      </c>
      <c r="AX607" s="21"/>
      <c r="AY607" s="21">
        <v>646</v>
      </c>
      <c r="AZ607" s="21">
        <v>646</v>
      </c>
      <c r="BA607" s="21"/>
      <c r="BB607" s="21">
        <v>646</v>
      </c>
      <c r="BC607" s="46">
        <v>646</v>
      </c>
      <c r="BD607" s="21">
        <v>646</v>
      </c>
      <c r="BE607" s="21">
        <v>646</v>
      </c>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v>646</v>
      </c>
      <c r="CL607" s="21"/>
      <c r="CM607" s="21"/>
      <c r="CN607" s="21"/>
      <c r="CO607" s="21">
        <v>646</v>
      </c>
      <c r="CP607" s="21">
        <v>646</v>
      </c>
      <c r="CQ607" s="21">
        <v>646</v>
      </c>
      <c r="CR607" s="21">
        <v>646</v>
      </c>
      <c r="CS607" s="21"/>
      <c r="CT607" s="21"/>
      <c r="CU607" s="21">
        <v>646</v>
      </c>
      <c r="CV607" s="21">
        <v>646</v>
      </c>
      <c r="CW607" s="21"/>
      <c r="CX607" s="21">
        <v>646</v>
      </c>
      <c r="CY607" s="21">
        <v>646</v>
      </c>
    </row>
    <row r="608" spans="1:103" hidden="1" x14ac:dyDescent="0.25">
      <c r="A608" s="5" t="s">
        <v>10150</v>
      </c>
      <c r="B608" s="21"/>
      <c r="C608" s="21"/>
      <c r="D608" s="21">
        <v>647</v>
      </c>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46"/>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v>647</v>
      </c>
    </row>
    <row r="609" spans="1:103" hidden="1" x14ac:dyDescent="0.25">
      <c r="A609" s="53" t="s">
        <v>663</v>
      </c>
      <c r="B609" s="54">
        <v>654</v>
      </c>
      <c r="C609" s="54"/>
      <c r="D609" s="54">
        <v>654</v>
      </c>
      <c r="E609" s="54"/>
      <c r="F609" s="54"/>
      <c r="G609" s="54"/>
      <c r="H609" s="54"/>
      <c r="I609" s="54"/>
      <c r="J609" s="54"/>
      <c r="K609" s="54"/>
      <c r="L609" s="54"/>
      <c r="M609" s="54"/>
      <c r="N609" s="54"/>
      <c r="O609" s="54"/>
      <c r="P609" s="54"/>
      <c r="Q609" s="54"/>
      <c r="R609" s="54">
        <v>654</v>
      </c>
      <c r="S609" s="54">
        <v>654</v>
      </c>
      <c r="T609" s="54"/>
      <c r="U609" s="54"/>
      <c r="V609" s="54"/>
      <c r="W609" s="54"/>
      <c r="X609" s="54">
        <v>654</v>
      </c>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v>654</v>
      </c>
      <c r="AX609" s="54"/>
      <c r="AY609" s="54">
        <v>654</v>
      </c>
      <c r="AZ609" s="54">
        <v>654</v>
      </c>
      <c r="BA609" s="54"/>
      <c r="BB609" s="54">
        <v>654</v>
      </c>
      <c r="BC609" s="55">
        <v>654</v>
      </c>
      <c r="BD609" s="54">
        <v>654</v>
      </c>
      <c r="BE609" s="54">
        <v>654</v>
      </c>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v>654</v>
      </c>
      <c r="CL609" s="54"/>
      <c r="CM609" s="54"/>
      <c r="CN609" s="54"/>
      <c r="CO609" s="54">
        <v>654</v>
      </c>
      <c r="CP609" s="54">
        <v>654</v>
      </c>
      <c r="CQ609" s="54">
        <v>654</v>
      </c>
      <c r="CR609" s="54">
        <v>654</v>
      </c>
      <c r="CS609" s="54"/>
      <c r="CT609" s="54"/>
      <c r="CU609" s="54"/>
      <c r="CV609" s="54">
        <v>654</v>
      </c>
      <c r="CW609" s="54"/>
      <c r="CX609" s="54">
        <v>654</v>
      </c>
      <c r="CY609" s="54">
        <v>654</v>
      </c>
    </row>
    <row r="610" spans="1:103" hidden="1" x14ac:dyDescent="0.25">
      <c r="A610" s="53" t="s">
        <v>663</v>
      </c>
      <c r="B610" s="54">
        <v>655</v>
      </c>
      <c r="C610" s="54"/>
      <c r="D610" s="54">
        <v>655</v>
      </c>
      <c r="E610" s="54"/>
      <c r="F610" s="54"/>
      <c r="G610" s="54"/>
      <c r="H610" s="54"/>
      <c r="I610" s="54"/>
      <c r="J610" s="54"/>
      <c r="K610" s="54"/>
      <c r="L610" s="54"/>
      <c r="M610" s="54"/>
      <c r="N610" s="54"/>
      <c r="O610" s="54"/>
      <c r="P610" s="54"/>
      <c r="Q610" s="54"/>
      <c r="R610" s="54">
        <v>655</v>
      </c>
      <c r="S610" s="54">
        <v>655</v>
      </c>
      <c r="T610" s="54"/>
      <c r="U610" s="54"/>
      <c r="V610" s="54"/>
      <c r="W610" s="54"/>
      <c r="X610" s="54">
        <v>655</v>
      </c>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v>655</v>
      </c>
      <c r="AX610" s="54"/>
      <c r="AY610" s="54">
        <v>655</v>
      </c>
      <c r="AZ610" s="54">
        <v>655</v>
      </c>
      <c r="BA610" s="54"/>
      <c r="BB610" s="54">
        <v>655</v>
      </c>
      <c r="BC610" s="55">
        <v>655</v>
      </c>
      <c r="BD610" s="54">
        <v>655</v>
      </c>
      <c r="BE610" s="54">
        <v>655</v>
      </c>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v>655</v>
      </c>
      <c r="CL610" s="54"/>
      <c r="CM610" s="54"/>
      <c r="CN610" s="54"/>
      <c r="CO610" s="54">
        <v>655</v>
      </c>
      <c r="CP610" s="54">
        <v>655</v>
      </c>
      <c r="CQ610" s="54">
        <v>655</v>
      </c>
      <c r="CR610" s="54">
        <v>655</v>
      </c>
      <c r="CS610" s="54"/>
      <c r="CT610" s="54"/>
      <c r="CU610" s="54"/>
      <c r="CV610" s="54">
        <v>655</v>
      </c>
      <c r="CW610" s="54"/>
      <c r="CX610" s="54">
        <v>655</v>
      </c>
      <c r="CY610" s="54">
        <v>655</v>
      </c>
    </row>
    <row r="611" spans="1:103" hidden="1" x14ac:dyDescent="0.25">
      <c r="A611" s="53" t="s">
        <v>663</v>
      </c>
      <c r="B611" s="54">
        <v>656</v>
      </c>
      <c r="C611" s="54"/>
      <c r="D611" s="54">
        <v>656</v>
      </c>
      <c r="E611" s="54"/>
      <c r="F611" s="54"/>
      <c r="G611" s="54"/>
      <c r="H611" s="54"/>
      <c r="I611" s="54"/>
      <c r="J611" s="54"/>
      <c r="K611" s="54"/>
      <c r="L611" s="54"/>
      <c r="M611" s="54"/>
      <c r="N611" s="54"/>
      <c r="O611" s="54"/>
      <c r="P611" s="54"/>
      <c r="Q611" s="54"/>
      <c r="R611" s="54">
        <v>656</v>
      </c>
      <c r="S611" s="54">
        <v>656</v>
      </c>
      <c r="T611" s="54"/>
      <c r="U611" s="54"/>
      <c r="V611" s="54"/>
      <c r="W611" s="54"/>
      <c r="X611" s="54">
        <v>656</v>
      </c>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v>656</v>
      </c>
      <c r="AX611" s="54"/>
      <c r="AY611" s="54">
        <v>656</v>
      </c>
      <c r="AZ611" s="54">
        <v>656</v>
      </c>
      <c r="BA611" s="54"/>
      <c r="BB611" s="54">
        <v>656</v>
      </c>
      <c r="BC611" s="55">
        <v>656</v>
      </c>
      <c r="BD611" s="54">
        <v>656</v>
      </c>
      <c r="BE611" s="54">
        <v>656</v>
      </c>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v>656</v>
      </c>
      <c r="CL611" s="54"/>
      <c r="CM611" s="54"/>
      <c r="CN611" s="54"/>
      <c r="CO611" s="54">
        <v>656</v>
      </c>
      <c r="CP611" s="54">
        <v>656</v>
      </c>
      <c r="CQ611" s="54">
        <v>656</v>
      </c>
      <c r="CR611" s="54">
        <v>656</v>
      </c>
      <c r="CS611" s="54"/>
      <c r="CT611" s="54"/>
      <c r="CU611" s="54"/>
      <c r="CV611" s="54">
        <v>656</v>
      </c>
      <c r="CW611" s="54"/>
      <c r="CX611" s="54">
        <v>656</v>
      </c>
      <c r="CY611" s="54">
        <v>656</v>
      </c>
    </row>
    <row r="612" spans="1:103" hidden="1" x14ac:dyDescent="0.25">
      <c r="A612" s="53" t="s">
        <v>663</v>
      </c>
      <c r="B612" s="54">
        <v>657</v>
      </c>
      <c r="C612" s="54"/>
      <c r="D612" s="54">
        <v>657</v>
      </c>
      <c r="E612" s="54"/>
      <c r="F612" s="54"/>
      <c r="G612" s="54"/>
      <c r="H612" s="54"/>
      <c r="I612" s="54"/>
      <c r="J612" s="54"/>
      <c r="K612" s="54"/>
      <c r="L612" s="54"/>
      <c r="M612" s="54"/>
      <c r="N612" s="54"/>
      <c r="O612" s="54"/>
      <c r="P612" s="54"/>
      <c r="Q612" s="54"/>
      <c r="R612" s="54">
        <v>657</v>
      </c>
      <c r="S612" s="54">
        <v>657</v>
      </c>
      <c r="T612" s="54"/>
      <c r="U612" s="54"/>
      <c r="V612" s="54"/>
      <c r="W612" s="54"/>
      <c r="X612" s="54">
        <v>657</v>
      </c>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v>657</v>
      </c>
      <c r="AX612" s="54"/>
      <c r="AY612" s="54">
        <v>657</v>
      </c>
      <c r="AZ612" s="54">
        <v>657</v>
      </c>
      <c r="BA612" s="54"/>
      <c r="BB612" s="54">
        <v>657</v>
      </c>
      <c r="BC612" s="55">
        <v>657</v>
      </c>
      <c r="BD612" s="54">
        <v>657</v>
      </c>
      <c r="BE612" s="54">
        <v>657</v>
      </c>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v>657</v>
      </c>
      <c r="CL612" s="54"/>
      <c r="CM612" s="54"/>
      <c r="CN612" s="54"/>
      <c r="CO612" s="54">
        <v>657</v>
      </c>
      <c r="CP612" s="54">
        <v>657</v>
      </c>
      <c r="CQ612" s="54">
        <v>657</v>
      </c>
      <c r="CR612" s="54">
        <v>657</v>
      </c>
      <c r="CS612" s="54"/>
      <c r="CT612" s="54"/>
      <c r="CU612" s="54"/>
      <c r="CV612" s="54">
        <v>657</v>
      </c>
      <c r="CW612" s="54"/>
      <c r="CX612" s="54">
        <v>657</v>
      </c>
      <c r="CY612" s="54">
        <v>657</v>
      </c>
    </row>
    <row r="613" spans="1:103" hidden="1" x14ac:dyDescent="0.25">
      <c r="A613" s="53" t="s">
        <v>663</v>
      </c>
      <c r="B613" s="54">
        <v>658</v>
      </c>
      <c r="C613" s="54"/>
      <c r="D613" s="54">
        <v>658</v>
      </c>
      <c r="E613" s="54"/>
      <c r="F613" s="54"/>
      <c r="G613" s="54"/>
      <c r="H613" s="54"/>
      <c r="I613" s="54"/>
      <c r="J613" s="54"/>
      <c r="K613" s="54"/>
      <c r="L613" s="54"/>
      <c r="M613" s="54"/>
      <c r="N613" s="54"/>
      <c r="O613" s="54"/>
      <c r="P613" s="54"/>
      <c r="Q613" s="54"/>
      <c r="R613" s="54">
        <v>658</v>
      </c>
      <c r="S613" s="54">
        <v>658</v>
      </c>
      <c r="T613" s="54"/>
      <c r="U613" s="54"/>
      <c r="V613" s="54"/>
      <c r="W613" s="54">
        <v>658</v>
      </c>
      <c r="X613" s="54">
        <v>658</v>
      </c>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v>658</v>
      </c>
      <c r="AX613" s="54"/>
      <c r="AY613" s="54">
        <v>658</v>
      </c>
      <c r="AZ613" s="54">
        <v>658</v>
      </c>
      <c r="BA613" s="54"/>
      <c r="BB613" s="54">
        <v>658</v>
      </c>
      <c r="BC613" s="55">
        <v>658</v>
      </c>
      <c r="BD613" s="54">
        <v>658</v>
      </c>
      <c r="BE613" s="54">
        <v>658</v>
      </c>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v>658</v>
      </c>
      <c r="CL613" s="54"/>
      <c r="CM613" s="54"/>
      <c r="CN613" s="54"/>
      <c r="CO613" s="54">
        <v>658</v>
      </c>
      <c r="CP613" s="54">
        <v>658</v>
      </c>
      <c r="CQ613" s="54">
        <v>658</v>
      </c>
      <c r="CR613" s="54">
        <v>658</v>
      </c>
      <c r="CS613" s="54"/>
      <c r="CT613" s="54"/>
      <c r="CU613" s="54"/>
      <c r="CV613" s="54">
        <v>658</v>
      </c>
      <c r="CW613" s="54"/>
      <c r="CX613" s="54">
        <v>658</v>
      </c>
      <c r="CY613" s="54">
        <v>658</v>
      </c>
    </row>
    <row r="614" spans="1:103" hidden="1" x14ac:dyDescent="0.25">
      <c r="A614" s="53" t="s">
        <v>663</v>
      </c>
      <c r="B614" s="54">
        <v>659</v>
      </c>
      <c r="C614" s="54"/>
      <c r="D614" s="54">
        <v>659</v>
      </c>
      <c r="E614" s="54"/>
      <c r="F614" s="54"/>
      <c r="G614" s="54"/>
      <c r="H614" s="54"/>
      <c r="I614" s="54"/>
      <c r="J614" s="54"/>
      <c r="K614" s="54"/>
      <c r="L614" s="54"/>
      <c r="M614" s="54"/>
      <c r="N614" s="54"/>
      <c r="O614" s="54"/>
      <c r="P614" s="54"/>
      <c r="Q614" s="54"/>
      <c r="R614" s="54">
        <v>659</v>
      </c>
      <c r="S614" s="54">
        <v>659</v>
      </c>
      <c r="T614" s="54"/>
      <c r="U614" s="54"/>
      <c r="V614" s="54"/>
      <c r="W614" s="54"/>
      <c r="X614" s="54">
        <v>659</v>
      </c>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v>659</v>
      </c>
      <c r="AX614" s="54"/>
      <c r="AY614" s="54">
        <v>659</v>
      </c>
      <c r="AZ614" s="54">
        <v>659</v>
      </c>
      <c r="BA614" s="54"/>
      <c r="BB614" s="54">
        <v>659</v>
      </c>
      <c r="BC614" s="55">
        <v>659</v>
      </c>
      <c r="BD614" s="54">
        <v>659</v>
      </c>
      <c r="BE614" s="54">
        <v>659</v>
      </c>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v>659</v>
      </c>
      <c r="CL614" s="54"/>
      <c r="CM614" s="54"/>
      <c r="CN614" s="54"/>
      <c r="CO614" s="54">
        <v>659</v>
      </c>
      <c r="CP614" s="54">
        <v>659</v>
      </c>
      <c r="CQ614" s="54">
        <v>659</v>
      </c>
      <c r="CR614" s="54">
        <v>659</v>
      </c>
      <c r="CS614" s="54"/>
      <c r="CT614" s="54"/>
      <c r="CU614" s="54"/>
      <c r="CV614" s="54">
        <v>659</v>
      </c>
      <c r="CW614" s="54"/>
      <c r="CX614" s="54">
        <v>659</v>
      </c>
      <c r="CY614" s="54">
        <v>659</v>
      </c>
    </row>
    <row r="615" spans="1:103" hidden="1" x14ac:dyDescent="0.25">
      <c r="A615" s="53" t="s">
        <v>663</v>
      </c>
      <c r="B615" s="54">
        <v>660</v>
      </c>
      <c r="C615" s="54"/>
      <c r="D615" s="54">
        <v>660</v>
      </c>
      <c r="E615" s="54"/>
      <c r="F615" s="54"/>
      <c r="G615" s="54"/>
      <c r="H615" s="54"/>
      <c r="I615" s="54"/>
      <c r="J615" s="54"/>
      <c r="K615" s="54"/>
      <c r="L615" s="54"/>
      <c r="M615" s="54"/>
      <c r="N615" s="54"/>
      <c r="O615" s="54"/>
      <c r="P615" s="54"/>
      <c r="Q615" s="54"/>
      <c r="R615" s="54">
        <v>660</v>
      </c>
      <c r="S615" s="54">
        <v>660</v>
      </c>
      <c r="T615" s="54"/>
      <c r="U615" s="54"/>
      <c r="V615" s="54"/>
      <c r="W615" s="54"/>
      <c r="X615" s="54">
        <v>660</v>
      </c>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v>660</v>
      </c>
      <c r="AX615" s="54"/>
      <c r="AY615" s="54">
        <v>660</v>
      </c>
      <c r="AZ615" s="54">
        <v>660</v>
      </c>
      <c r="BA615" s="54"/>
      <c r="BB615" s="54">
        <v>660</v>
      </c>
      <c r="BC615" s="55">
        <v>660</v>
      </c>
      <c r="BD615" s="54">
        <v>660</v>
      </c>
      <c r="BE615" s="54">
        <v>660</v>
      </c>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v>660</v>
      </c>
      <c r="CL615" s="54"/>
      <c r="CM615" s="54"/>
      <c r="CN615" s="54"/>
      <c r="CO615" s="54">
        <v>660</v>
      </c>
      <c r="CP615" s="54">
        <v>660</v>
      </c>
      <c r="CQ615" s="54">
        <v>660</v>
      </c>
      <c r="CR615" s="54">
        <v>660</v>
      </c>
      <c r="CS615" s="54"/>
      <c r="CT615" s="54"/>
      <c r="CU615" s="54"/>
      <c r="CV615" s="54">
        <v>660</v>
      </c>
      <c r="CW615" s="54"/>
      <c r="CX615" s="54">
        <v>660</v>
      </c>
      <c r="CY615" s="54">
        <v>660</v>
      </c>
    </row>
    <row r="616" spans="1:103" hidden="1" x14ac:dyDescent="0.25">
      <c r="A616" s="53" t="s">
        <v>663</v>
      </c>
      <c r="B616" s="54">
        <v>661</v>
      </c>
      <c r="C616" s="54"/>
      <c r="D616" s="54">
        <v>661</v>
      </c>
      <c r="E616" s="54"/>
      <c r="F616" s="54"/>
      <c r="G616" s="54"/>
      <c r="H616" s="54"/>
      <c r="I616" s="54"/>
      <c r="J616" s="54"/>
      <c r="K616" s="54"/>
      <c r="L616" s="54"/>
      <c r="M616" s="54"/>
      <c r="N616" s="54"/>
      <c r="O616" s="54"/>
      <c r="P616" s="54"/>
      <c r="Q616" s="54"/>
      <c r="R616" s="54">
        <v>661</v>
      </c>
      <c r="S616" s="54">
        <v>661</v>
      </c>
      <c r="T616" s="54"/>
      <c r="U616" s="54"/>
      <c r="V616" s="54"/>
      <c r="W616" s="54">
        <v>661</v>
      </c>
      <c r="X616" s="54">
        <v>661</v>
      </c>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v>661</v>
      </c>
      <c r="AX616" s="54"/>
      <c r="AY616" s="54">
        <v>661</v>
      </c>
      <c r="AZ616" s="54">
        <v>661</v>
      </c>
      <c r="BA616" s="54"/>
      <c r="BB616" s="54">
        <v>661</v>
      </c>
      <c r="BC616" s="55">
        <v>661</v>
      </c>
      <c r="BD616" s="54">
        <v>661</v>
      </c>
      <c r="BE616" s="54">
        <v>661</v>
      </c>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v>661</v>
      </c>
      <c r="CL616" s="54"/>
      <c r="CM616" s="54"/>
      <c r="CN616" s="54"/>
      <c r="CO616" s="54">
        <v>661</v>
      </c>
      <c r="CP616" s="54">
        <v>661</v>
      </c>
      <c r="CQ616" s="54">
        <v>661</v>
      </c>
      <c r="CR616" s="54">
        <v>661</v>
      </c>
      <c r="CS616" s="54"/>
      <c r="CT616" s="54"/>
      <c r="CU616" s="54"/>
      <c r="CV616" s="54">
        <v>661</v>
      </c>
      <c r="CW616" s="54"/>
      <c r="CX616" s="54">
        <v>661</v>
      </c>
      <c r="CY616" s="54">
        <v>661</v>
      </c>
    </row>
    <row r="617" spans="1:103" hidden="1" x14ac:dyDescent="0.25">
      <c r="A617" s="53" t="s">
        <v>663</v>
      </c>
      <c r="B617" s="54">
        <v>662</v>
      </c>
      <c r="C617" s="54"/>
      <c r="D617" s="54">
        <v>662</v>
      </c>
      <c r="E617" s="54"/>
      <c r="F617" s="54"/>
      <c r="G617" s="54"/>
      <c r="H617" s="54"/>
      <c r="I617" s="54"/>
      <c r="J617" s="54"/>
      <c r="K617" s="54"/>
      <c r="L617" s="54"/>
      <c r="M617" s="54"/>
      <c r="N617" s="54"/>
      <c r="O617" s="54"/>
      <c r="P617" s="54"/>
      <c r="Q617" s="54"/>
      <c r="R617" s="54">
        <v>662</v>
      </c>
      <c r="S617" s="54">
        <v>662</v>
      </c>
      <c r="T617" s="54"/>
      <c r="U617" s="54"/>
      <c r="V617" s="54"/>
      <c r="W617" s="54">
        <v>662</v>
      </c>
      <c r="X617" s="54">
        <v>662</v>
      </c>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v>662</v>
      </c>
      <c r="AX617" s="54"/>
      <c r="AY617" s="54">
        <v>662</v>
      </c>
      <c r="AZ617" s="54">
        <v>662</v>
      </c>
      <c r="BA617" s="54"/>
      <c r="BB617" s="54">
        <v>662</v>
      </c>
      <c r="BC617" s="55">
        <v>662</v>
      </c>
      <c r="BD617" s="54">
        <v>662</v>
      </c>
      <c r="BE617" s="54">
        <v>662</v>
      </c>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v>662</v>
      </c>
      <c r="CL617" s="54"/>
      <c r="CM617" s="54"/>
      <c r="CN617" s="54"/>
      <c r="CO617" s="54">
        <v>662</v>
      </c>
      <c r="CP617" s="54">
        <v>662</v>
      </c>
      <c r="CQ617" s="54">
        <v>662</v>
      </c>
      <c r="CR617" s="54">
        <v>662</v>
      </c>
      <c r="CS617" s="54"/>
      <c r="CT617" s="54"/>
      <c r="CU617" s="54"/>
      <c r="CV617" s="54">
        <v>662</v>
      </c>
      <c r="CW617" s="54"/>
      <c r="CX617" s="54">
        <v>662</v>
      </c>
      <c r="CY617" s="54">
        <v>662</v>
      </c>
    </row>
    <row r="618" spans="1:103" hidden="1" x14ac:dyDescent="0.25">
      <c r="A618" s="53" t="s">
        <v>663</v>
      </c>
      <c r="B618" s="54">
        <v>663</v>
      </c>
      <c r="C618" s="54"/>
      <c r="D618" s="54">
        <v>663</v>
      </c>
      <c r="E618" s="54"/>
      <c r="F618" s="54"/>
      <c r="G618" s="54"/>
      <c r="H618" s="54"/>
      <c r="I618" s="54"/>
      <c r="J618" s="54"/>
      <c r="K618" s="54"/>
      <c r="L618" s="54"/>
      <c r="M618" s="54"/>
      <c r="N618" s="54"/>
      <c r="O618" s="54"/>
      <c r="P618" s="54"/>
      <c r="Q618" s="54"/>
      <c r="R618" s="54"/>
      <c r="S618" s="54"/>
      <c r="T618" s="54"/>
      <c r="U618" s="54"/>
      <c r="V618" s="54"/>
      <c r="W618" s="54"/>
      <c r="X618" s="54">
        <v>663</v>
      </c>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v>663</v>
      </c>
      <c r="AX618" s="54"/>
      <c r="AY618" s="54"/>
      <c r="AZ618" s="54"/>
      <c r="BA618" s="54"/>
      <c r="BB618" s="54"/>
      <c r="BC618" s="55">
        <v>663</v>
      </c>
      <c r="BD618" s="54">
        <v>663</v>
      </c>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v>663</v>
      </c>
      <c r="CW618" s="54"/>
      <c r="CX618" s="54">
        <v>663</v>
      </c>
      <c r="CY618" s="54">
        <v>663</v>
      </c>
    </row>
    <row r="619" spans="1:103" hidden="1" x14ac:dyDescent="0.25">
      <c r="A619" s="5" t="s">
        <v>10150</v>
      </c>
      <c r="B619" s="21"/>
      <c r="C619" s="21"/>
      <c r="D619" s="21">
        <v>664</v>
      </c>
      <c r="E619" s="21">
        <v>664</v>
      </c>
      <c r="F619" s="21">
        <v>664</v>
      </c>
      <c r="G619" s="21"/>
      <c r="H619" s="21"/>
      <c r="I619" s="21"/>
      <c r="J619" s="21"/>
      <c r="K619" s="21"/>
      <c r="L619" s="21"/>
      <c r="M619" s="21"/>
      <c r="N619" s="21"/>
      <c r="O619" s="21"/>
      <c r="P619" s="21"/>
      <c r="Q619" s="21"/>
      <c r="R619" s="21">
        <v>664</v>
      </c>
      <c r="S619" s="21">
        <v>664</v>
      </c>
      <c r="T619" s="21"/>
      <c r="U619" s="21"/>
      <c r="V619" s="21"/>
      <c r="W619" s="21"/>
      <c r="X619" s="21">
        <v>664</v>
      </c>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v>664</v>
      </c>
      <c r="AX619" s="21"/>
      <c r="AY619" s="21">
        <v>664</v>
      </c>
      <c r="AZ619" s="21">
        <v>664</v>
      </c>
      <c r="BA619" s="21"/>
      <c r="BB619" s="21"/>
      <c r="BC619" s="46">
        <v>664</v>
      </c>
      <c r="BD619" s="21">
        <v>664</v>
      </c>
      <c r="BE619" s="21">
        <v>664</v>
      </c>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v>664</v>
      </c>
      <c r="CL619" s="21"/>
      <c r="CM619" s="21"/>
      <c r="CN619" s="21"/>
      <c r="CO619" s="21">
        <v>664</v>
      </c>
      <c r="CP619" s="21">
        <v>664</v>
      </c>
      <c r="CQ619" s="21">
        <v>664</v>
      </c>
      <c r="CR619" s="21">
        <v>664</v>
      </c>
      <c r="CS619" s="21"/>
      <c r="CT619" s="21"/>
      <c r="CU619" s="21"/>
      <c r="CV619" s="21"/>
      <c r="CW619" s="21"/>
      <c r="CX619" s="21">
        <v>664</v>
      </c>
      <c r="CY619" s="21">
        <v>664</v>
      </c>
    </row>
    <row r="620" spans="1:103" hidden="1" x14ac:dyDescent="0.25">
      <c r="A620" s="5" t="s">
        <v>10150</v>
      </c>
      <c r="B620" s="21"/>
      <c r="C620" s="21"/>
      <c r="D620" s="21">
        <v>665</v>
      </c>
      <c r="E620" s="21"/>
      <c r="F620" s="21"/>
      <c r="G620" s="21"/>
      <c r="H620" s="21"/>
      <c r="I620" s="21"/>
      <c r="J620" s="21"/>
      <c r="K620" s="21"/>
      <c r="L620" s="21"/>
      <c r="M620" s="21"/>
      <c r="N620" s="21"/>
      <c r="O620" s="21"/>
      <c r="P620" s="21"/>
      <c r="Q620" s="21"/>
      <c r="R620" s="21">
        <v>665</v>
      </c>
      <c r="S620" s="21">
        <v>665</v>
      </c>
      <c r="T620" s="21"/>
      <c r="U620" s="21"/>
      <c r="V620" s="21"/>
      <c r="W620" s="21">
        <v>665</v>
      </c>
      <c r="X620" s="21">
        <v>665</v>
      </c>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v>665</v>
      </c>
      <c r="AX620" s="21"/>
      <c r="AY620" s="21">
        <v>665</v>
      </c>
      <c r="AZ620" s="21">
        <v>665</v>
      </c>
      <c r="BA620" s="21"/>
      <c r="BB620" s="21"/>
      <c r="BC620" s="46">
        <v>665</v>
      </c>
      <c r="BD620" s="21">
        <v>665</v>
      </c>
      <c r="BE620" s="21">
        <v>665</v>
      </c>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v>665</v>
      </c>
      <c r="CL620" s="21"/>
      <c r="CM620" s="21"/>
      <c r="CN620" s="21"/>
      <c r="CO620" s="21">
        <v>665</v>
      </c>
      <c r="CP620" s="21">
        <v>665</v>
      </c>
      <c r="CQ620" s="21">
        <v>665</v>
      </c>
      <c r="CR620" s="21">
        <v>665</v>
      </c>
      <c r="CS620" s="21"/>
      <c r="CT620" s="21"/>
      <c r="CU620" s="21"/>
      <c r="CV620" s="21">
        <v>665</v>
      </c>
      <c r="CW620" s="21"/>
      <c r="CX620" s="21">
        <v>665</v>
      </c>
      <c r="CY620" s="21">
        <v>665</v>
      </c>
    </row>
    <row r="621" spans="1:103" hidden="1" x14ac:dyDescent="0.25">
      <c r="A621" s="5" t="s">
        <v>10150</v>
      </c>
      <c r="B621" s="21"/>
      <c r="C621" s="21"/>
      <c r="D621" s="21">
        <v>666</v>
      </c>
      <c r="E621" s="21"/>
      <c r="F621" s="21"/>
      <c r="G621" s="21"/>
      <c r="H621" s="21"/>
      <c r="I621" s="21"/>
      <c r="J621" s="21"/>
      <c r="K621" s="21"/>
      <c r="L621" s="21"/>
      <c r="M621" s="21"/>
      <c r="N621" s="21"/>
      <c r="O621" s="21"/>
      <c r="P621" s="21"/>
      <c r="Q621" s="21"/>
      <c r="R621" s="21">
        <v>666</v>
      </c>
      <c r="S621" s="21">
        <v>666</v>
      </c>
      <c r="T621" s="21"/>
      <c r="U621" s="21"/>
      <c r="V621" s="21"/>
      <c r="W621" s="21"/>
      <c r="X621" s="21">
        <v>666</v>
      </c>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v>666</v>
      </c>
      <c r="AX621" s="21"/>
      <c r="AY621" s="21">
        <v>666</v>
      </c>
      <c r="AZ621" s="21">
        <v>666</v>
      </c>
      <c r="BA621" s="21"/>
      <c r="BB621" s="21"/>
      <c r="BC621" s="46">
        <v>666</v>
      </c>
      <c r="BD621" s="21">
        <v>666</v>
      </c>
      <c r="BE621" s="21">
        <v>666</v>
      </c>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v>666</v>
      </c>
      <c r="CL621" s="21"/>
      <c r="CM621" s="21"/>
      <c r="CN621" s="21"/>
      <c r="CO621" s="21">
        <v>666</v>
      </c>
      <c r="CP621" s="21">
        <v>666</v>
      </c>
      <c r="CQ621" s="21">
        <v>666</v>
      </c>
      <c r="CR621" s="21">
        <v>666</v>
      </c>
      <c r="CS621" s="21"/>
      <c r="CT621" s="21"/>
      <c r="CU621" s="21"/>
      <c r="CV621" s="21">
        <v>666</v>
      </c>
      <c r="CW621" s="21"/>
      <c r="CX621" s="21">
        <v>666</v>
      </c>
      <c r="CY621" s="21">
        <v>666</v>
      </c>
    </row>
    <row r="622" spans="1:103" hidden="1" x14ac:dyDescent="0.25">
      <c r="A622" s="5" t="s">
        <v>10150</v>
      </c>
      <c r="B622" s="21"/>
      <c r="C622" s="21"/>
      <c r="D622" s="21">
        <v>667</v>
      </c>
      <c r="E622" s="21"/>
      <c r="F622" s="21"/>
      <c r="G622" s="21"/>
      <c r="H622" s="21"/>
      <c r="I622" s="21"/>
      <c r="J622" s="21"/>
      <c r="K622" s="21"/>
      <c r="L622" s="21"/>
      <c r="M622" s="21"/>
      <c r="N622" s="21"/>
      <c r="O622" s="21"/>
      <c r="P622" s="21"/>
      <c r="Q622" s="21"/>
      <c r="R622" s="21">
        <v>667</v>
      </c>
      <c r="S622" s="21">
        <v>667</v>
      </c>
      <c r="T622" s="21"/>
      <c r="U622" s="21"/>
      <c r="V622" s="21"/>
      <c r="W622" s="21"/>
      <c r="X622" s="21">
        <v>667</v>
      </c>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v>667</v>
      </c>
      <c r="AX622" s="21"/>
      <c r="AY622" s="21">
        <v>667</v>
      </c>
      <c r="AZ622" s="21">
        <v>667</v>
      </c>
      <c r="BA622" s="21"/>
      <c r="BB622" s="21"/>
      <c r="BC622" s="46">
        <v>667</v>
      </c>
      <c r="BD622" s="21">
        <v>667</v>
      </c>
      <c r="BE622" s="21">
        <v>667</v>
      </c>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v>667</v>
      </c>
      <c r="CL622" s="21"/>
      <c r="CM622" s="21"/>
      <c r="CN622" s="21"/>
      <c r="CO622" s="21">
        <v>667</v>
      </c>
      <c r="CP622" s="21">
        <v>667</v>
      </c>
      <c r="CQ622" s="21">
        <v>667</v>
      </c>
      <c r="CR622" s="21">
        <v>667</v>
      </c>
      <c r="CS622" s="21"/>
      <c r="CT622" s="21"/>
      <c r="CU622" s="21"/>
      <c r="CV622" s="21">
        <v>667</v>
      </c>
      <c r="CW622" s="21"/>
      <c r="CX622" s="21">
        <v>667</v>
      </c>
      <c r="CY622" s="21">
        <v>667</v>
      </c>
    </row>
    <row r="623" spans="1:103" hidden="1" x14ac:dyDescent="0.25">
      <c r="A623" s="5" t="s">
        <v>10150</v>
      </c>
      <c r="B623" s="21"/>
      <c r="C623" s="21"/>
      <c r="D623" s="21">
        <v>668</v>
      </c>
      <c r="E623" s="21"/>
      <c r="F623" s="21"/>
      <c r="G623" s="21"/>
      <c r="H623" s="21"/>
      <c r="I623" s="21"/>
      <c r="J623" s="21"/>
      <c r="K623" s="21"/>
      <c r="L623" s="21"/>
      <c r="M623" s="21"/>
      <c r="N623" s="21"/>
      <c r="O623" s="21"/>
      <c r="P623" s="21"/>
      <c r="Q623" s="21"/>
      <c r="R623" s="21">
        <v>668</v>
      </c>
      <c r="S623" s="21">
        <v>668</v>
      </c>
      <c r="T623" s="21"/>
      <c r="U623" s="21"/>
      <c r="V623" s="21"/>
      <c r="W623" s="21">
        <v>668</v>
      </c>
      <c r="X623" s="21">
        <v>668</v>
      </c>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v>668</v>
      </c>
      <c r="AX623" s="21"/>
      <c r="AY623" s="21">
        <v>668</v>
      </c>
      <c r="AZ623" s="21">
        <v>668</v>
      </c>
      <c r="BA623" s="21"/>
      <c r="BB623" s="21"/>
      <c r="BC623" s="46">
        <v>668</v>
      </c>
      <c r="BD623" s="21">
        <v>668</v>
      </c>
      <c r="BE623" s="21">
        <v>668</v>
      </c>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v>668</v>
      </c>
      <c r="CL623" s="21"/>
      <c r="CM623" s="21"/>
      <c r="CN623" s="21"/>
      <c r="CO623" s="21">
        <v>668</v>
      </c>
      <c r="CP623" s="21">
        <v>668</v>
      </c>
      <c r="CQ623" s="21">
        <v>668</v>
      </c>
      <c r="CR623" s="21">
        <v>668</v>
      </c>
      <c r="CS623" s="21"/>
      <c r="CT623" s="21"/>
      <c r="CU623" s="21"/>
      <c r="CV623" s="21">
        <v>668</v>
      </c>
      <c r="CW623" s="21"/>
      <c r="CX623" s="21">
        <v>668</v>
      </c>
      <c r="CY623" s="21">
        <v>668</v>
      </c>
    </row>
    <row r="624" spans="1:103" hidden="1" x14ac:dyDescent="0.25">
      <c r="A624" s="5" t="s">
        <v>10150</v>
      </c>
      <c r="B624" s="21"/>
      <c r="C624" s="21"/>
      <c r="D624" s="21"/>
      <c r="E624" s="21"/>
      <c r="F624" s="21"/>
      <c r="G624" s="21"/>
      <c r="H624" s="21"/>
      <c r="I624" s="21"/>
      <c r="J624" s="21"/>
      <c r="K624" s="21"/>
      <c r="L624" s="21"/>
      <c r="M624" s="21"/>
      <c r="N624" s="21"/>
      <c r="O624" s="21"/>
      <c r="P624" s="21"/>
      <c r="Q624" s="21"/>
      <c r="R624" s="21">
        <v>669</v>
      </c>
      <c r="S624" s="21">
        <v>669</v>
      </c>
      <c r="T624" s="21"/>
      <c r="U624" s="21"/>
      <c r="V624" s="21"/>
      <c r="W624" s="21"/>
      <c r="X624" s="21">
        <v>669</v>
      </c>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v>669</v>
      </c>
      <c r="AZ624" s="21">
        <v>669</v>
      </c>
      <c r="BA624" s="21"/>
      <c r="BB624" s="21"/>
      <c r="BC624" s="46">
        <v>669</v>
      </c>
      <c r="BD624" s="21">
        <v>669</v>
      </c>
      <c r="BE624" s="21">
        <v>669</v>
      </c>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v>669</v>
      </c>
      <c r="CL624" s="21"/>
      <c r="CM624" s="21"/>
      <c r="CN624" s="21"/>
      <c r="CO624" s="21">
        <v>669</v>
      </c>
      <c r="CP624" s="21">
        <v>669</v>
      </c>
      <c r="CQ624" s="21">
        <v>669</v>
      </c>
      <c r="CR624" s="21">
        <v>669</v>
      </c>
      <c r="CS624" s="21"/>
      <c r="CT624" s="21"/>
      <c r="CU624" s="21"/>
      <c r="CV624" s="21"/>
      <c r="CW624" s="21"/>
      <c r="CX624" s="21">
        <v>669</v>
      </c>
      <c r="CY624" s="21">
        <v>669</v>
      </c>
    </row>
    <row r="625" spans="1:103" hidden="1" x14ac:dyDescent="0.25">
      <c r="A625" s="59" t="s">
        <v>662</v>
      </c>
      <c r="B625" s="60">
        <v>681</v>
      </c>
      <c r="C625" s="60"/>
      <c r="D625" s="60">
        <v>681</v>
      </c>
      <c r="E625" s="60"/>
      <c r="F625" s="60"/>
      <c r="G625" s="60">
        <v>681</v>
      </c>
      <c r="H625" s="60">
        <v>681</v>
      </c>
      <c r="I625" s="60">
        <v>681</v>
      </c>
      <c r="J625" s="60">
        <v>681</v>
      </c>
      <c r="K625" s="60"/>
      <c r="L625" s="60">
        <v>681</v>
      </c>
      <c r="M625" s="60">
        <v>681</v>
      </c>
      <c r="N625" s="60">
        <v>681</v>
      </c>
      <c r="O625" s="60"/>
      <c r="P625" s="60">
        <v>681</v>
      </c>
      <c r="Q625" s="60">
        <v>681</v>
      </c>
      <c r="R625" s="60"/>
      <c r="S625" s="60"/>
      <c r="T625" s="60"/>
      <c r="U625" s="60"/>
      <c r="V625" s="60"/>
      <c r="W625" s="60"/>
      <c r="X625" s="60">
        <v>681</v>
      </c>
      <c r="Y625" s="60"/>
      <c r="Z625" s="60"/>
      <c r="AA625" s="60"/>
      <c r="AB625" s="60"/>
      <c r="AC625" s="60"/>
      <c r="AD625" s="60"/>
      <c r="AE625" s="60"/>
      <c r="AF625" s="60"/>
      <c r="AG625" s="60"/>
      <c r="AH625" s="60"/>
      <c r="AI625" s="60"/>
      <c r="AJ625" s="60"/>
      <c r="AK625" s="60"/>
      <c r="AL625" s="60"/>
      <c r="AM625" s="60"/>
      <c r="AN625" s="60"/>
      <c r="AO625" s="60"/>
      <c r="AP625" s="60"/>
      <c r="AQ625" s="60"/>
      <c r="AR625" s="60"/>
      <c r="AS625" s="60"/>
      <c r="AT625" s="60"/>
      <c r="AU625" s="60"/>
      <c r="AV625" s="60"/>
      <c r="AW625" s="60">
        <v>681</v>
      </c>
      <c r="AX625" s="60">
        <v>681</v>
      </c>
      <c r="AY625" s="60"/>
      <c r="AZ625" s="60"/>
      <c r="BA625" s="60"/>
      <c r="BB625" s="60">
        <v>681</v>
      </c>
      <c r="BC625" s="61">
        <v>681</v>
      </c>
      <c r="BD625" s="60">
        <v>681</v>
      </c>
      <c r="BE625" s="60"/>
      <c r="BF625" s="60"/>
      <c r="BG625" s="60"/>
      <c r="BH625" s="60"/>
      <c r="BI625" s="60"/>
      <c r="BJ625" s="60"/>
      <c r="BK625" s="60"/>
      <c r="BL625" s="60"/>
      <c r="BM625" s="60"/>
      <c r="BN625" s="60"/>
      <c r="BO625" s="60"/>
      <c r="BP625" s="60"/>
      <c r="BQ625" s="60"/>
      <c r="BR625" s="60"/>
      <c r="BS625" s="60"/>
      <c r="BT625" s="60"/>
      <c r="BU625" s="60"/>
      <c r="BV625" s="60"/>
      <c r="BW625" s="60"/>
      <c r="BX625" s="60"/>
      <c r="BY625" s="60"/>
      <c r="BZ625" s="60"/>
      <c r="CA625" s="60"/>
      <c r="CB625" s="60"/>
      <c r="CC625" s="60"/>
      <c r="CD625" s="60"/>
      <c r="CE625" s="60"/>
      <c r="CF625" s="60"/>
      <c r="CG625" s="60"/>
      <c r="CH625" s="60"/>
      <c r="CI625" s="60"/>
      <c r="CJ625" s="60"/>
      <c r="CK625" s="60"/>
      <c r="CL625" s="60"/>
      <c r="CM625" s="60"/>
      <c r="CN625" s="60"/>
      <c r="CO625" s="60"/>
      <c r="CP625" s="60"/>
      <c r="CQ625" s="60"/>
      <c r="CR625" s="60"/>
      <c r="CS625" s="60"/>
      <c r="CT625" s="60"/>
      <c r="CU625" s="60">
        <v>681</v>
      </c>
      <c r="CV625" s="60">
        <v>681</v>
      </c>
      <c r="CW625" s="60"/>
      <c r="CX625" s="60">
        <v>681</v>
      </c>
      <c r="CY625" s="60">
        <v>681</v>
      </c>
    </row>
    <row r="626" spans="1:103" hidden="1" x14ac:dyDescent="0.25">
      <c r="A626" s="50" t="s">
        <v>659</v>
      </c>
      <c r="B626" s="51">
        <v>690</v>
      </c>
      <c r="C626" s="51"/>
      <c r="D626" s="51">
        <v>690</v>
      </c>
      <c r="E626" s="51"/>
      <c r="F626" s="51"/>
      <c r="G626" s="51">
        <v>690</v>
      </c>
      <c r="H626" s="51">
        <v>690</v>
      </c>
      <c r="I626" s="51">
        <v>690</v>
      </c>
      <c r="J626" s="51">
        <v>690</v>
      </c>
      <c r="K626" s="51">
        <v>690</v>
      </c>
      <c r="L626" s="51">
        <v>690</v>
      </c>
      <c r="M626" s="51">
        <v>690</v>
      </c>
      <c r="N626" s="51"/>
      <c r="O626" s="51">
        <v>690</v>
      </c>
      <c r="P626" s="51">
        <v>690</v>
      </c>
      <c r="Q626" s="51">
        <v>690</v>
      </c>
      <c r="R626" s="51"/>
      <c r="S626" s="51"/>
      <c r="T626" s="51"/>
      <c r="U626" s="51"/>
      <c r="V626" s="51"/>
      <c r="W626" s="51"/>
      <c r="X626" s="51">
        <v>690</v>
      </c>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v>690</v>
      </c>
      <c r="AX626" s="51"/>
      <c r="AY626" s="51"/>
      <c r="AZ626" s="51"/>
      <c r="BA626" s="51"/>
      <c r="BB626" s="51"/>
      <c r="BC626" s="52">
        <v>690</v>
      </c>
      <c r="BD626" s="51">
        <v>690</v>
      </c>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v>690</v>
      </c>
      <c r="CV626" s="51">
        <v>690</v>
      </c>
      <c r="CW626" s="51"/>
      <c r="CX626" s="51">
        <v>690</v>
      </c>
      <c r="CY626" s="51">
        <v>690</v>
      </c>
    </row>
    <row r="627" spans="1:103" hidden="1" x14ac:dyDescent="0.25">
      <c r="A627" s="50" t="s">
        <v>659</v>
      </c>
      <c r="B627" s="51">
        <v>691</v>
      </c>
      <c r="C627" s="51"/>
      <c r="D627" s="51">
        <v>691</v>
      </c>
      <c r="E627" s="51"/>
      <c r="F627" s="51"/>
      <c r="G627" s="51">
        <v>691</v>
      </c>
      <c r="H627" s="51">
        <v>691</v>
      </c>
      <c r="I627" s="51"/>
      <c r="J627" s="51">
        <v>691</v>
      </c>
      <c r="K627" s="51">
        <v>691</v>
      </c>
      <c r="L627" s="51">
        <v>691</v>
      </c>
      <c r="M627" s="51">
        <v>691</v>
      </c>
      <c r="N627" s="51"/>
      <c r="O627" s="51">
        <v>691</v>
      </c>
      <c r="P627" s="51">
        <v>691</v>
      </c>
      <c r="Q627" s="51">
        <v>691</v>
      </c>
      <c r="R627" s="51"/>
      <c r="S627" s="51"/>
      <c r="T627" s="51"/>
      <c r="U627" s="51"/>
      <c r="V627" s="51"/>
      <c r="W627" s="51"/>
      <c r="X627" s="51">
        <v>691</v>
      </c>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v>691</v>
      </c>
      <c r="AX627" s="51">
        <v>691</v>
      </c>
      <c r="AY627" s="51"/>
      <c r="AZ627" s="51"/>
      <c r="BA627" s="51"/>
      <c r="BB627" s="51"/>
      <c r="BC627" s="52">
        <v>691</v>
      </c>
      <c r="BD627" s="51">
        <v>691</v>
      </c>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v>691</v>
      </c>
      <c r="CV627" s="51">
        <v>691</v>
      </c>
      <c r="CW627" s="51"/>
      <c r="CX627" s="51">
        <v>691</v>
      </c>
      <c r="CY627" s="51">
        <v>691</v>
      </c>
    </row>
    <row r="628" spans="1:103" hidden="1" x14ac:dyDescent="0.25">
      <c r="A628" s="50" t="s">
        <v>659</v>
      </c>
      <c r="B628" s="51">
        <v>697</v>
      </c>
      <c r="C628" s="51"/>
      <c r="D628" s="51">
        <v>697</v>
      </c>
      <c r="E628" s="51"/>
      <c r="F628" s="51"/>
      <c r="G628" s="51">
        <v>697</v>
      </c>
      <c r="H628" s="51">
        <v>697</v>
      </c>
      <c r="I628" s="51"/>
      <c r="J628" s="51">
        <v>697</v>
      </c>
      <c r="K628" s="51">
        <v>697</v>
      </c>
      <c r="L628" s="51">
        <v>697</v>
      </c>
      <c r="M628" s="51">
        <v>697</v>
      </c>
      <c r="N628" s="51">
        <v>697</v>
      </c>
      <c r="O628" s="51">
        <v>697</v>
      </c>
      <c r="P628" s="51">
        <v>697</v>
      </c>
      <c r="Q628" s="51">
        <v>697</v>
      </c>
      <c r="R628" s="51"/>
      <c r="S628" s="51"/>
      <c r="T628" s="51"/>
      <c r="U628" s="51"/>
      <c r="V628" s="51"/>
      <c r="W628" s="51"/>
      <c r="X628" s="51">
        <v>697</v>
      </c>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v>697</v>
      </c>
      <c r="AX628" s="51"/>
      <c r="AY628" s="51"/>
      <c r="AZ628" s="51"/>
      <c r="BA628" s="51"/>
      <c r="BB628" s="51"/>
      <c r="BC628" s="52">
        <v>697</v>
      </c>
      <c r="BD628" s="51">
        <v>697</v>
      </c>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v>697</v>
      </c>
      <c r="CV628" s="51">
        <v>697</v>
      </c>
      <c r="CW628" s="51"/>
      <c r="CX628" s="51">
        <v>697</v>
      </c>
      <c r="CY628" s="51">
        <v>697</v>
      </c>
    </row>
    <row r="629" spans="1:103" hidden="1" x14ac:dyDescent="0.25">
      <c r="A629" s="5" t="s">
        <v>10150</v>
      </c>
      <c r="B629" s="21"/>
      <c r="C629" s="21"/>
      <c r="D629" s="21"/>
      <c r="E629" s="21"/>
      <c r="F629" s="21"/>
      <c r="G629" s="21"/>
      <c r="H629" s="21"/>
      <c r="I629" s="21"/>
      <c r="J629" s="21"/>
      <c r="K629" s="21"/>
      <c r="L629" s="21"/>
      <c r="M629" s="21"/>
      <c r="N629" s="21"/>
      <c r="O629" s="21"/>
      <c r="P629" s="21"/>
      <c r="Q629" s="21">
        <v>700</v>
      </c>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46"/>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v>700</v>
      </c>
      <c r="CS629" s="21"/>
      <c r="CT629" s="21"/>
      <c r="CU629" s="21"/>
      <c r="CV629" s="21"/>
      <c r="CW629" s="21"/>
      <c r="CX629" s="21"/>
      <c r="CY629" s="21">
        <v>700</v>
      </c>
    </row>
    <row r="630" spans="1:103" hidden="1" x14ac:dyDescent="0.25">
      <c r="A630" s="5" t="s">
        <v>10150</v>
      </c>
      <c r="B630" s="21"/>
      <c r="C630" s="21"/>
      <c r="D630" s="21"/>
      <c r="E630" s="21"/>
      <c r="F630" s="21"/>
      <c r="G630" s="21"/>
      <c r="H630" s="21"/>
      <c r="I630" s="21"/>
      <c r="J630" s="21"/>
      <c r="K630" s="21"/>
      <c r="L630" s="21"/>
      <c r="M630" s="21"/>
      <c r="N630" s="21"/>
      <c r="O630" s="21"/>
      <c r="P630" s="21"/>
      <c r="Q630" s="21">
        <v>701</v>
      </c>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46"/>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v>701</v>
      </c>
    </row>
    <row r="631" spans="1:103" hidden="1" x14ac:dyDescent="0.25">
      <c r="A631" s="5" t="s">
        <v>10150</v>
      </c>
      <c r="B631" s="21"/>
      <c r="C631" s="21"/>
      <c r="D631" s="21"/>
      <c r="E631" s="21"/>
      <c r="F631" s="21"/>
      <c r="G631" s="21"/>
      <c r="H631" s="21"/>
      <c r="I631" s="21"/>
      <c r="J631" s="21"/>
      <c r="K631" s="21"/>
      <c r="L631" s="21"/>
      <c r="M631" s="21"/>
      <c r="N631" s="21"/>
      <c r="O631" s="21"/>
      <c r="P631" s="21"/>
      <c r="Q631" s="21">
        <v>703</v>
      </c>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46"/>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v>703</v>
      </c>
    </row>
    <row r="632" spans="1:103" hidden="1" x14ac:dyDescent="0.25">
      <c r="A632" s="59" t="s">
        <v>662</v>
      </c>
      <c r="B632" s="60">
        <v>705</v>
      </c>
      <c r="C632" s="60"/>
      <c r="D632" s="60">
        <v>705</v>
      </c>
      <c r="E632" s="60"/>
      <c r="F632" s="60"/>
      <c r="G632" s="60">
        <v>705</v>
      </c>
      <c r="H632" s="60">
        <v>705</v>
      </c>
      <c r="I632" s="60">
        <v>705</v>
      </c>
      <c r="J632" s="60">
        <v>705</v>
      </c>
      <c r="K632" s="60">
        <v>705</v>
      </c>
      <c r="L632" s="60">
        <v>705</v>
      </c>
      <c r="M632" s="60">
        <v>705</v>
      </c>
      <c r="N632" s="60"/>
      <c r="O632" s="60"/>
      <c r="P632" s="60">
        <v>705</v>
      </c>
      <c r="Q632" s="60">
        <v>705</v>
      </c>
      <c r="R632" s="60"/>
      <c r="S632" s="60"/>
      <c r="T632" s="60"/>
      <c r="U632" s="60"/>
      <c r="V632" s="60"/>
      <c r="W632" s="60"/>
      <c r="X632" s="60">
        <v>705</v>
      </c>
      <c r="Y632" s="60"/>
      <c r="Z632" s="60"/>
      <c r="AA632" s="60"/>
      <c r="AB632" s="60"/>
      <c r="AC632" s="60"/>
      <c r="AD632" s="60"/>
      <c r="AE632" s="60"/>
      <c r="AF632" s="60"/>
      <c r="AG632" s="60"/>
      <c r="AH632" s="60"/>
      <c r="AI632" s="60"/>
      <c r="AJ632" s="60"/>
      <c r="AK632" s="60"/>
      <c r="AL632" s="60"/>
      <c r="AM632" s="60"/>
      <c r="AN632" s="60"/>
      <c r="AO632" s="60"/>
      <c r="AP632" s="60"/>
      <c r="AQ632" s="60"/>
      <c r="AR632" s="60"/>
      <c r="AS632" s="60"/>
      <c r="AT632" s="60"/>
      <c r="AU632" s="60"/>
      <c r="AV632" s="60"/>
      <c r="AW632" s="60">
        <v>705</v>
      </c>
      <c r="AX632" s="60">
        <v>705</v>
      </c>
      <c r="AY632" s="60"/>
      <c r="AZ632" s="60"/>
      <c r="BA632" s="60"/>
      <c r="BB632" s="60"/>
      <c r="BC632" s="61">
        <v>705</v>
      </c>
      <c r="BD632" s="60">
        <v>705</v>
      </c>
      <c r="BE632" s="60"/>
      <c r="BF632" s="60"/>
      <c r="BG632" s="60"/>
      <c r="BH632" s="60"/>
      <c r="BI632" s="60"/>
      <c r="BJ632" s="60"/>
      <c r="BK632" s="60"/>
      <c r="BL632" s="60"/>
      <c r="BM632" s="60"/>
      <c r="BN632" s="60"/>
      <c r="BO632" s="60"/>
      <c r="BP632" s="60"/>
      <c r="BQ632" s="60"/>
      <c r="BR632" s="60"/>
      <c r="BS632" s="60"/>
      <c r="BT632" s="60"/>
      <c r="BU632" s="60"/>
      <c r="BV632" s="60"/>
      <c r="BW632" s="60"/>
      <c r="BX632" s="60"/>
      <c r="BY632" s="60"/>
      <c r="BZ632" s="60"/>
      <c r="CA632" s="60"/>
      <c r="CB632" s="60"/>
      <c r="CC632" s="60"/>
      <c r="CD632" s="60"/>
      <c r="CE632" s="60"/>
      <c r="CF632" s="60"/>
      <c r="CG632" s="60"/>
      <c r="CH632" s="60"/>
      <c r="CI632" s="60"/>
      <c r="CJ632" s="60"/>
      <c r="CK632" s="60"/>
      <c r="CL632" s="60"/>
      <c r="CM632" s="60"/>
      <c r="CN632" s="60"/>
      <c r="CO632" s="60"/>
      <c r="CP632" s="60"/>
      <c r="CQ632" s="60"/>
      <c r="CR632" s="60"/>
      <c r="CS632" s="60"/>
      <c r="CT632" s="60"/>
      <c r="CU632" s="60">
        <v>705</v>
      </c>
      <c r="CV632" s="60">
        <v>705</v>
      </c>
      <c r="CW632" s="60"/>
      <c r="CX632" s="60">
        <v>705</v>
      </c>
      <c r="CY632" s="60">
        <v>705</v>
      </c>
    </row>
    <row r="633" spans="1:103" hidden="1" x14ac:dyDescent="0.25">
      <c r="A633" s="50" t="s">
        <v>659</v>
      </c>
      <c r="B633" s="51">
        <v>707</v>
      </c>
      <c r="C633" s="51"/>
      <c r="D633" s="51">
        <v>707</v>
      </c>
      <c r="E633" s="51"/>
      <c r="F633" s="51"/>
      <c r="G633" s="51">
        <v>707</v>
      </c>
      <c r="H633" s="51">
        <v>707</v>
      </c>
      <c r="I633" s="51">
        <v>707</v>
      </c>
      <c r="J633" s="51">
        <v>707</v>
      </c>
      <c r="K633" s="51">
        <v>707</v>
      </c>
      <c r="L633" s="51">
        <v>707</v>
      </c>
      <c r="M633" s="51">
        <v>707</v>
      </c>
      <c r="N633" s="51">
        <v>707</v>
      </c>
      <c r="O633" s="51">
        <v>707</v>
      </c>
      <c r="P633" s="51">
        <v>707</v>
      </c>
      <c r="Q633" s="51">
        <v>707</v>
      </c>
      <c r="R633" s="51"/>
      <c r="S633" s="51"/>
      <c r="T633" s="51"/>
      <c r="U633" s="51"/>
      <c r="V633" s="51"/>
      <c r="W633" s="51"/>
      <c r="X633" s="51">
        <v>707</v>
      </c>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v>707</v>
      </c>
      <c r="AX633" s="51"/>
      <c r="AY633" s="51"/>
      <c r="AZ633" s="51"/>
      <c r="BA633" s="51"/>
      <c r="BB633" s="51"/>
      <c r="BC633" s="52">
        <v>707</v>
      </c>
      <c r="BD633" s="51">
        <v>707</v>
      </c>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v>707</v>
      </c>
      <c r="CV633" s="51">
        <v>707</v>
      </c>
      <c r="CW633" s="51"/>
      <c r="CX633" s="51">
        <v>707</v>
      </c>
      <c r="CY633" s="51">
        <v>707</v>
      </c>
    </row>
    <row r="634" spans="1:103" hidden="1" x14ac:dyDescent="0.25">
      <c r="A634" s="5" t="s">
        <v>10150</v>
      </c>
      <c r="B634" s="21"/>
      <c r="C634" s="21"/>
      <c r="D634" s="21">
        <v>712</v>
      </c>
      <c r="E634" s="21"/>
      <c r="F634" s="21"/>
      <c r="G634" s="21"/>
      <c r="H634" s="21"/>
      <c r="I634" s="21"/>
      <c r="J634" s="21"/>
      <c r="K634" s="21"/>
      <c r="L634" s="21"/>
      <c r="M634" s="21"/>
      <c r="N634" s="21"/>
      <c r="O634" s="21"/>
      <c r="P634" s="21"/>
      <c r="Q634" s="21">
        <v>712</v>
      </c>
      <c r="R634" s="21"/>
      <c r="S634" s="21"/>
      <c r="T634" s="21"/>
      <c r="U634" s="21"/>
      <c r="V634" s="21"/>
      <c r="W634" s="21"/>
      <c r="X634" s="21">
        <v>712</v>
      </c>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v>712</v>
      </c>
      <c r="AX634" s="21">
        <v>712</v>
      </c>
      <c r="AY634" s="21"/>
      <c r="AZ634" s="21"/>
      <c r="BA634" s="21"/>
      <c r="BB634" s="21"/>
      <c r="BC634" s="46">
        <v>712</v>
      </c>
      <c r="BD634" s="21">
        <v>712</v>
      </c>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v>712</v>
      </c>
      <c r="CW634" s="21"/>
      <c r="CX634" s="21">
        <v>712</v>
      </c>
      <c r="CY634" s="21">
        <v>712</v>
      </c>
    </row>
    <row r="635" spans="1:103" hidden="1" x14ac:dyDescent="0.25">
      <c r="A635" s="56" t="s">
        <v>665</v>
      </c>
      <c r="B635" s="57">
        <v>713</v>
      </c>
      <c r="C635" s="57"/>
      <c r="D635" s="57">
        <v>713</v>
      </c>
      <c r="E635" s="57"/>
      <c r="F635" s="57"/>
      <c r="G635" s="57"/>
      <c r="H635" s="57"/>
      <c r="I635" s="57"/>
      <c r="J635" s="57"/>
      <c r="K635" s="57"/>
      <c r="L635" s="57"/>
      <c r="M635" s="57"/>
      <c r="N635" s="57"/>
      <c r="O635" s="57"/>
      <c r="P635" s="57"/>
      <c r="Q635" s="57">
        <v>713</v>
      </c>
      <c r="R635" s="57"/>
      <c r="S635" s="57"/>
      <c r="T635" s="57"/>
      <c r="U635" s="57"/>
      <c r="V635" s="57"/>
      <c r="W635" s="57"/>
      <c r="X635" s="57">
        <v>713</v>
      </c>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v>713</v>
      </c>
      <c r="AX635" s="57">
        <v>713</v>
      </c>
      <c r="AY635" s="57"/>
      <c r="AZ635" s="57"/>
      <c r="BA635" s="57"/>
      <c r="BB635" s="57"/>
      <c r="BC635" s="58">
        <v>713</v>
      </c>
      <c r="BD635" s="57">
        <v>713</v>
      </c>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v>713</v>
      </c>
      <c r="CW635" s="57"/>
      <c r="CX635" s="57">
        <v>713</v>
      </c>
      <c r="CY635" s="57">
        <v>713</v>
      </c>
    </row>
    <row r="636" spans="1:103" hidden="1" x14ac:dyDescent="0.25">
      <c r="A636" s="59" t="s">
        <v>662</v>
      </c>
      <c r="B636" s="60">
        <v>714</v>
      </c>
      <c r="C636" s="60"/>
      <c r="D636" s="60">
        <v>714</v>
      </c>
      <c r="E636" s="60"/>
      <c r="F636" s="60"/>
      <c r="G636" s="60">
        <v>714</v>
      </c>
      <c r="H636" s="60">
        <v>714</v>
      </c>
      <c r="I636" s="60"/>
      <c r="J636" s="60">
        <v>714</v>
      </c>
      <c r="K636" s="60"/>
      <c r="L636" s="60">
        <v>714</v>
      </c>
      <c r="M636" s="60">
        <v>714</v>
      </c>
      <c r="N636" s="60"/>
      <c r="O636" s="60"/>
      <c r="P636" s="60">
        <v>714</v>
      </c>
      <c r="Q636" s="60">
        <v>714</v>
      </c>
      <c r="R636" s="60"/>
      <c r="S636" s="60"/>
      <c r="T636" s="60"/>
      <c r="U636" s="60"/>
      <c r="V636" s="60"/>
      <c r="W636" s="60"/>
      <c r="X636" s="60">
        <v>714</v>
      </c>
      <c r="Y636" s="60"/>
      <c r="Z636" s="60"/>
      <c r="AA636" s="60"/>
      <c r="AB636" s="60"/>
      <c r="AC636" s="60"/>
      <c r="AD636" s="60"/>
      <c r="AE636" s="60"/>
      <c r="AF636" s="60"/>
      <c r="AG636" s="60"/>
      <c r="AH636" s="60"/>
      <c r="AI636" s="60"/>
      <c r="AJ636" s="60"/>
      <c r="AK636" s="60"/>
      <c r="AL636" s="60"/>
      <c r="AM636" s="60"/>
      <c r="AN636" s="60"/>
      <c r="AO636" s="60"/>
      <c r="AP636" s="60"/>
      <c r="AQ636" s="60"/>
      <c r="AR636" s="60"/>
      <c r="AS636" s="60"/>
      <c r="AT636" s="60"/>
      <c r="AU636" s="60"/>
      <c r="AV636" s="60"/>
      <c r="AW636" s="60">
        <v>714</v>
      </c>
      <c r="AX636" s="60">
        <v>714</v>
      </c>
      <c r="AY636" s="60"/>
      <c r="AZ636" s="60"/>
      <c r="BA636" s="60"/>
      <c r="BB636" s="60">
        <v>714</v>
      </c>
      <c r="BC636" s="61">
        <v>714</v>
      </c>
      <c r="BD636" s="60">
        <v>714</v>
      </c>
      <c r="BE636" s="60"/>
      <c r="BF636" s="60"/>
      <c r="BG636" s="60"/>
      <c r="BH636" s="60"/>
      <c r="BI636" s="60"/>
      <c r="BJ636" s="60"/>
      <c r="BK636" s="60"/>
      <c r="BL636" s="60"/>
      <c r="BM636" s="60"/>
      <c r="BN636" s="60"/>
      <c r="BO636" s="60"/>
      <c r="BP636" s="60"/>
      <c r="BQ636" s="60"/>
      <c r="BR636" s="60"/>
      <c r="BS636" s="60"/>
      <c r="BT636" s="60"/>
      <c r="BU636" s="60"/>
      <c r="BV636" s="60"/>
      <c r="BW636" s="60"/>
      <c r="BX636" s="60"/>
      <c r="BY636" s="60"/>
      <c r="BZ636" s="60"/>
      <c r="CA636" s="60"/>
      <c r="CB636" s="60"/>
      <c r="CC636" s="60"/>
      <c r="CD636" s="60"/>
      <c r="CE636" s="60"/>
      <c r="CF636" s="60"/>
      <c r="CG636" s="60"/>
      <c r="CH636" s="60"/>
      <c r="CI636" s="60"/>
      <c r="CJ636" s="60"/>
      <c r="CK636" s="60"/>
      <c r="CL636" s="60"/>
      <c r="CM636" s="60"/>
      <c r="CN636" s="60"/>
      <c r="CO636" s="60"/>
      <c r="CP636" s="60"/>
      <c r="CQ636" s="60"/>
      <c r="CR636" s="60"/>
      <c r="CS636" s="60"/>
      <c r="CT636" s="60"/>
      <c r="CU636" s="60">
        <v>714</v>
      </c>
      <c r="CV636" s="60">
        <v>714</v>
      </c>
      <c r="CW636" s="60"/>
      <c r="CX636" s="60">
        <v>714</v>
      </c>
      <c r="CY636" s="60">
        <v>714</v>
      </c>
    </row>
    <row r="637" spans="1:103" hidden="1" x14ac:dyDescent="0.25">
      <c r="A637" s="50" t="s">
        <v>659</v>
      </c>
      <c r="B637" s="51">
        <v>716</v>
      </c>
      <c r="C637" s="51"/>
      <c r="D637" s="51">
        <v>716</v>
      </c>
      <c r="E637" s="51"/>
      <c r="F637" s="51"/>
      <c r="G637" s="51">
        <v>716</v>
      </c>
      <c r="H637" s="51">
        <v>716</v>
      </c>
      <c r="I637" s="51">
        <v>716</v>
      </c>
      <c r="J637" s="51">
        <v>716</v>
      </c>
      <c r="K637" s="51">
        <v>716</v>
      </c>
      <c r="L637" s="51">
        <v>716</v>
      </c>
      <c r="M637" s="51">
        <v>716</v>
      </c>
      <c r="N637" s="51"/>
      <c r="O637" s="51">
        <v>716</v>
      </c>
      <c r="P637" s="51"/>
      <c r="Q637" s="51">
        <v>716</v>
      </c>
      <c r="R637" s="51"/>
      <c r="S637" s="51"/>
      <c r="T637" s="51"/>
      <c r="U637" s="51"/>
      <c r="V637" s="51"/>
      <c r="W637" s="51"/>
      <c r="X637" s="51">
        <v>716</v>
      </c>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v>716</v>
      </c>
      <c r="AX637" s="51"/>
      <c r="AY637" s="51"/>
      <c r="AZ637" s="51"/>
      <c r="BA637" s="51"/>
      <c r="BB637" s="51"/>
      <c r="BC637" s="52">
        <v>716</v>
      </c>
      <c r="BD637" s="51">
        <v>716</v>
      </c>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v>716</v>
      </c>
      <c r="CV637" s="51">
        <v>716</v>
      </c>
      <c r="CW637" s="51"/>
      <c r="CX637" s="51">
        <v>716</v>
      </c>
      <c r="CY637" s="51">
        <v>716</v>
      </c>
    </row>
    <row r="638" spans="1:103" hidden="1" x14ac:dyDescent="0.25">
      <c r="A638" s="50" t="s">
        <v>659</v>
      </c>
      <c r="B638" s="51">
        <v>717</v>
      </c>
      <c r="C638" s="51"/>
      <c r="D638" s="51">
        <v>717</v>
      </c>
      <c r="E638" s="51"/>
      <c r="F638" s="51"/>
      <c r="G638" s="51">
        <v>717</v>
      </c>
      <c r="H638" s="51">
        <v>717</v>
      </c>
      <c r="I638" s="51"/>
      <c r="J638" s="51">
        <v>717</v>
      </c>
      <c r="K638" s="51">
        <v>717</v>
      </c>
      <c r="L638" s="51">
        <v>717</v>
      </c>
      <c r="M638" s="51">
        <v>717</v>
      </c>
      <c r="N638" s="51"/>
      <c r="O638" s="51">
        <v>717</v>
      </c>
      <c r="P638" s="51">
        <v>717</v>
      </c>
      <c r="Q638" s="51">
        <v>717</v>
      </c>
      <c r="R638" s="51"/>
      <c r="S638" s="51"/>
      <c r="T638" s="51"/>
      <c r="U638" s="51"/>
      <c r="V638" s="51"/>
      <c r="W638" s="51"/>
      <c r="X638" s="51">
        <v>717</v>
      </c>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v>717</v>
      </c>
      <c r="AX638" s="51"/>
      <c r="AY638" s="51"/>
      <c r="AZ638" s="51"/>
      <c r="BA638" s="51"/>
      <c r="BB638" s="51"/>
      <c r="BC638" s="52">
        <v>717</v>
      </c>
      <c r="BD638" s="51">
        <v>717</v>
      </c>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v>717</v>
      </c>
      <c r="CV638" s="51">
        <v>717</v>
      </c>
      <c r="CW638" s="51"/>
      <c r="CX638" s="51">
        <v>717</v>
      </c>
      <c r="CY638" s="51">
        <v>717</v>
      </c>
    </row>
    <row r="639" spans="1:103" hidden="1" x14ac:dyDescent="0.25">
      <c r="A639" s="50" t="s">
        <v>659</v>
      </c>
      <c r="B639" s="51">
        <v>722</v>
      </c>
      <c r="C639" s="51"/>
      <c r="D639" s="51">
        <v>722</v>
      </c>
      <c r="E639" s="51"/>
      <c r="F639" s="51"/>
      <c r="G639" s="51">
        <v>722</v>
      </c>
      <c r="H639" s="51">
        <v>722</v>
      </c>
      <c r="I639" s="51"/>
      <c r="J639" s="51">
        <v>722</v>
      </c>
      <c r="K639" s="51">
        <v>722</v>
      </c>
      <c r="L639" s="51">
        <v>722</v>
      </c>
      <c r="M639" s="51">
        <v>722</v>
      </c>
      <c r="N639" s="51"/>
      <c r="O639" s="51">
        <v>722</v>
      </c>
      <c r="P639" s="51"/>
      <c r="Q639" s="51">
        <v>722</v>
      </c>
      <c r="R639" s="51"/>
      <c r="S639" s="51"/>
      <c r="T639" s="51"/>
      <c r="U639" s="51"/>
      <c r="V639" s="51"/>
      <c r="W639" s="51"/>
      <c r="X639" s="51">
        <v>722</v>
      </c>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v>722</v>
      </c>
      <c r="AX639" s="51"/>
      <c r="AY639" s="51"/>
      <c r="AZ639" s="51"/>
      <c r="BA639" s="51"/>
      <c r="BB639" s="51"/>
      <c r="BC639" s="52">
        <v>722</v>
      </c>
      <c r="BD639" s="51">
        <v>722</v>
      </c>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v>722</v>
      </c>
      <c r="CV639" s="51">
        <v>722</v>
      </c>
      <c r="CW639" s="51"/>
      <c r="CX639" s="51">
        <v>722</v>
      </c>
      <c r="CY639" s="51">
        <v>722</v>
      </c>
    </row>
    <row r="640" spans="1:103" hidden="1" x14ac:dyDescent="0.25">
      <c r="A640" s="5" t="s">
        <v>10150</v>
      </c>
      <c r="B640" s="21"/>
      <c r="C640" s="21"/>
      <c r="D640" s="21">
        <v>723</v>
      </c>
      <c r="E640" s="21"/>
      <c r="F640" s="21"/>
      <c r="G640" s="21">
        <v>723</v>
      </c>
      <c r="H640" s="21">
        <v>723</v>
      </c>
      <c r="I640" s="21">
        <v>723</v>
      </c>
      <c r="J640" s="21">
        <v>723</v>
      </c>
      <c r="K640" s="21">
        <v>723</v>
      </c>
      <c r="L640" s="21">
        <v>723</v>
      </c>
      <c r="M640" s="21">
        <v>723</v>
      </c>
      <c r="N640" s="21"/>
      <c r="O640" s="21">
        <v>723</v>
      </c>
      <c r="P640" s="21">
        <v>723</v>
      </c>
      <c r="Q640" s="21">
        <v>723</v>
      </c>
      <c r="R640" s="21"/>
      <c r="S640" s="21"/>
      <c r="T640" s="21"/>
      <c r="U640" s="21"/>
      <c r="V640" s="21"/>
      <c r="W640" s="21"/>
      <c r="X640" s="21">
        <v>723</v>
      </c>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v>723</v>
      </c>
      <c r="AX640" s="21"/>
      <c r="AY640" s="21"/>
      <c r="AZ640" s="21"/>
      <c r="BA640" s="21"/>
      <c r="BB640" s="21"/>
      <c r="BC640" s="46">
        <v>723</v>
      </c>
      <c r="BD640" s="21">
        <v>723</v>
      </c>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v>723</v>
      </c>
      <c r="CV640" s="21">
        <v>723</v>
      </c>
      <c r="CW640" s="21"/>
      <c r="CX640" s="21">
        <v>723</v>
      </c>
      <c r="CY640" s="21">
        <v>723</v>
      </c>
    </row>
    <row r="641" spans="1:103" hidden="1" x14ac:dyDescent="0.25">
      <c r="A641" s="50" t="s">
        <v>659</v>
      </c>
      <c r="B641" s="51">
        <v>724</v>
      </c>
      <c r="C641" s="51"/>
      <c r="D641" s="51">
        <v>724</v>
      </c>
      <c r="E641" s="51"/>
      <c r="F641" s="51"/>
      <c r="G641" s="51">
        <v>724</v>
      </c>
      <c r="H641" s="51">
        <v>724</v>
      </c>
      <c r="I641" s="51"/>
      <c r="J641" s="51">
        <v>724</v>
      </c>
      <c r="K641" s="51">
        <v>724</v>
      </c>
      <c r="L641" s="51">
        <v>724</v>
      </c>
      <c r="M641" s="51">
        <v>724</v>
      </c>
      <c r="N641" s="51"/>
      <c r="O641" s="51">
        <v>724</v>
      </c>
      <c r="P641" s="51">
        <v>724</v>
      </c>
      <c r="Q641" s="51">
        <v>724</v>
      </c>
      <c r="R641" s="51"/>
      <c r="S641" s="51"/>
      <c r="T641" s="51"/>
      <c r="U641" s="51"/>
      <c r="V641" s="51"/>
      <c r="W641" s="51"/>
      <c r="X641" s="51">
        <v>724</v>
      </c>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v>724</v>
      </c>
      <c r="AX641" s="51"/>
      <c r="AY641" s="51"/>
      <c r="AZ641" s="51"/>
      <c r="BA641" s="51"/>
      <c r="BB641" s="51"/>
      <c r="BC641" s="52">
        <v>724</v>
      </c>
      <c r="BD641" s="51">
        <v>724</v>
      </c>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v>724</v>
      </c>
      <c r="CV641" s="51">
        <v>724</v>
      </c>
      <c r="CW641" s="51"/>
      <c r="CX641" s="51">
        <v>724</v>
      </c>
      <c r="CY641" s="51">
        <v>724</v>
      </c>
    </row>
    <row r="642" spans="1:103" hidden="1" x14ac:dyDescent="0.25">
      <c r="A642" s="5" t="s">
        <v>10150</v>
      </c>
      <c r="B642" s="21"/>
      <c r="C642" s="21"/>
      <c r="D642" s="21">
        <v>726</v>
      </c>
      <c r="E642" s="21"/>
      <c r="F642" s="21"/>
      <c r="G642" s="21"/>
      <c r="H642" s="21"/>
      <c r="I642" s="21"/>
      <c r="J642" s="21"/>
      <c r="K642" s="21"/>
      <c r="L642" s="21"/>
      <c r="M642" s="21"/>
      <c r="N642" s="21"/>
      <c r="O642" s="21"/>
      <c r="P642" s="21"/>
      <c r="Q642" s="21"/>
      <c r="R642" s="21"/>
      <c r="S642" s="21"/>
      <c r="T642" s="21"/>
      <c r="U642" s="21"/>
      <c r="V642" s="21"/>
      <c r="W642" s="21"/>
      <c r="X642" s="21">
        <v>726</v>
      </c>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v>726</v>
      </c>
      <c r="AX642" s="21"/>
      <c r="AY642" s="21"/>
      <c r="AZ642" s="21"/>
      <c r="BA642" s="21"/>
      <c r="BB642" s="21"/>
      <c r="BC642" s="46">
        <v>726</v>
      </c>
      <c r="BD642" s="21">
        <v>726</v>
      </c>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v>726</v>
      </c>
      <c r="CW642" s="21"/>
      <c r="CX642" s="21">
        <v>726</v>
      </c>
      <c r="CY642" s="21">
        <v>726</v>
      </c>
    </row>
    <row r="643" spans="1:103" hidden="1" x14ac:dyDescent="0.25">
      <c r="A643" s="50" t="s">
        <v>659</v>
      </c>
      <c r="B643" s="51">
        <v>731</v>
      </c>
      <c r="C643" s="51"/>
      <c r="D643" s="51">
        <v>731</v>
      </c>
      <c r="E643" s="51"/>
      <c r="F643" s="51"/>
      <c r="G643" s="51">
        <v>731</v>
      </c>
      <c r="H643" s="51">
        <v>731</v>
      </c>
      <c r="I643" s="51"/>
      <c r="J643" s="51">
        <v>731</v>
      </c>
      <c r="K643" s="51">
        <v>731</v>
      </c>
      <c r="L643" s="51">
        <v>731</v>
      </c>
      <c r="M643" s="51">
        <v>731</v>
      </c>
      <c r="N643" s="51">
        <v>731</v>
      </c>
      <c r="O643" s="51">
        <v>731</v>
      </c>
      <c r="P643" s="51">
        <v>731</v>
      </c>
      <c r="Q643" s="51">
        <v>731</v>
      </c>
      <c r="R643" s="51"/>
      <c r="S643" s="51"/>
      <c r="T643" s="51"/>
      <c r="U643" s="51"/>
      <c r="V643" s="51"/>
      <c r="W643" s="51"/>
      <c r="X643" s="51">
        <v>731</v>
      </c>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v>731</v>
      </c>
      <c r="AX643" s="51"/>
      <c r="AY643" s="51"/>
      <c r="AZ643" s="51"/>
      <c r="BA643" s="51"/>
      <c r="BB643" s="51"/>
      <c r="BC643" s="52">
        <v>731</v>
      </c>
      <c r="BD643" s="51">
        <v>731</v>
      </c>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v>731</v>
      </c>
      <c r="CV643" s="51">
        <v>731</v>
      </c>
      <c r="CW643" s="51"/>
      <c r="CX643" s="51">
        <v>731</v>
      </c>
      <c r="CY643" s="51">
        <v>731</v>
      </c>
    </row>
    <row r="644" spans="1:103" hidden="1" x14ac:dyDescent="0.25">
      <c r="A644" s="5" t="s">
        <v>10150</v>
      </c>
      <c r="B644" s="21"/>
      <c r="C644" s="21"/>
      <c r="D644" s="21">
        <v>735</v>
      </c>
      <c r="E644" s="21"/>
      <c r="F644" s="21"/>
      <c r="G644" s="21">
        <v>735</v>
      </c>
      <c r="H644" s="21">
        <v>735</v>
      </c>
      <c r="I644" s="21">
        <v>735</v>
      </c>
      <c r="J644" s="21">
        <v>735</v>
      </c>
      <c r="K644" s="21">
        <v>735</v>
      </c>
      <c r="L644" s="21">
        <v>735</v>
      </c>
      <c r="M644" s="21">
        <v>735</v>
      </c>
      <c r="N644" s="21">
        <v>735</v>
      </c>
      <c r="O644" s="21">
        <v>735</v>
      </c>
      <c r="P644" s="21">
        <v>735</v>
      </c>
      <c r="Q644" s="21">
        <v>735</v>
      </c>
      <c r="R644" s="21"/>
      <c r="S644" s="21"/>
      <c r="T644" s="21"/>
      <c r="U644" s="21"/>
      <c r="V644" s="21"/>
      <c r="W644" s="21"/>
      <c r="X644" s="21">
        <v>735</v>
      </c>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v>735</v>
      </c>
      <c r="AX644" s="21">
        <v>735</v>
      </c>
      <c r="AY644" s="21"/>
      <c r="AZ644" s="21"/>
      <c r="BA644" s="21"/>
      <c r="BB644" s="21">
        <v>735</v>
      </c>
      <c r="BC644" s="46">
        <v>735</v>
      </c>
      <c r="BD644" s="21">
        <v>735</v>
      </c>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v>735</v>
      </c>
      <c r="CV644" s="21">
        <v>735</v>
      </c>
      <c r="CW644" s="21"/>
      <c r="CX644" s="21">
        <v>735</v>
      </c>
      <c r="CY644" s="21">
        <v>735</v>
      </c>
    </row>
    <row r="645" spans="1:103" hidden="1" x14ac:dyDescent="0.25">
      <c r="A645" s="50" t="s">
        <v>659</v>
      </c>
      <c r="B645" s="51">
        <v>736</v>
      </c>
      <c r="C645" s="51"/>
      <c r="D645" s="51">
        <v>736</v>
      </c>
      <c r="E645" s="51"/>
      <c r="F645" s="51"/>
      <c r="G645" s="51">
        <v>736</v>
      </c>
      <c r="H645" s="51">
        <v>736</v>
      </c>
      <c r="I645" s="51">
        <v>736</v>
      </c>
      <c r="J645" s="51">
        <v>736</v>
      </c>
      <c r="K645" s="51">
        <v>736</v>
      </c>
      <c r="L645" s="51">
        <v>736</v>
      </c>
      <c r="M645" s="51">
        <v>736</v>
      </c>
      <c r="N645" s="51"/>
      <c r="O645" s="51">
        <v>736</v>
      </c>
      <c r="P645" s="51"/>
      <c r="Q645" s="51">
        <v>736</v>
      </c>
      <c r="R645" s="51"/>
      <c r="S645" s="51"/>
      <c r="T645" s="51"/>
      <c r="U645" s="51"/>
      <c r="V645" s="51"/>
      <c r="W645" s="51"/>
      <c r="X645" s="51">
        <v>736</v>
      </c>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v>736</v>
      </c>
      <c r="AX645" s="51"/>
      <c r="AY645" s="51"/>
      <c r="AZ645" s="51"/>
      <c r="BA645" s="51"/>
      <c r="BB645" s="51"/>
      <c r="BC645" s="52">
        <v>736</v>
      </c>
      <c r="BD645" s="51">
        <v>736</v>
      </c>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v>736</v>
      </c>
      <c r="CV645" s="51">
        <v>736</v>
      </c>
      <c r="CW645" s="51"/>
      <c r="CX645" s="51">
        <v>736</v>
      </c>
      <c r="CY645" s="51">
        <v>736</v>
      </c>
    </row>
    <row r="646" spans="1:103" hidden="1" x14ac:dyDescent="0.25">
      <c r="A646" s="50" t="s">
        <v>659</v>
      </c>
      <c r="B646" s="51">
        <v>738</v>
      </c>
      <c r="C646" s="51"/>
      <c r="D646" s="51">
        <v>738</v>
      </c>
      <c r="E646" s="51"/>
      <c r="F646" s="51"/>
      <c r="G646" s="51">
        <v>738</v>
      </c>
      <c r="H646" s="51">
        <v>738</v>
      </c>
      <c r="I646" s="51"/>
      <c r="J646" s="51">
        <v>738</v>
      </c>
      <c r="K646" s="51">
        <v>738</v>
      </c>
      <c r="L646" s="51">
        <v>738</v>
      </c>
      <c r="M646" s="51">
        <v>738</v>
      </c>
      <c r="N646" s="51"/>
      <c r="O646" s="51">
        <v>738</v>
      </c>
      <c r="P646" s="51">
        <v>738</v>
      </c>
      <c r="Q646" s="51">
        <v>738</v>
      </c>
      <c r="R646" s="51"/>
      <c r="S646" s="51"/>
      <c r="T646" s="51"/>
      <c r="U646" s="51"/>
      <c r="V646" s="51"/>
      <c r="W646" s="51"/>
      <c r="X646" s="51">
        <v>738</v>
      </c>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v>738</v>
      </c>
      <c r="AX646" s="51"/>
      <c r="AY646" s="51"/>
      <c r="AZ646" s="51"/>
      <c r="BA646" s="51"/>
      <c r="BB646" s="51">
        <v>738</v>
      </c>
      <c r="BC646" s="52">
        <v>738</v>
      </c>
      <c r="BD646" s="51">
        <v>738</v>
      </c>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v>738</v>
      </c>
      <c r="CV646" s="51">
        <v>738</v>
      </c>
      <c r="CW646" s="51"/>
      <c r="CX646" s="51">
        <v>738</v>
      </c>
      <c r="CY646" s="51">
        <v>738</v>
      </c>
    </row>
    <row r="647" spans="1:103" hidden="1" x14ac:dyDescent="0.25">
      <c r="A647" s="50" t="s">
        <v>659</v>
      </c>
      <c r="B647" s="51">
        <v>744</v>
      </c>
      <c r="C647" s="51"/>
      <c r="D647" s="51">
        <v>744</v>
      </c>
      <c r="E647" s="51"/>
      <c r="F647" s="51"/>
      <c r="G647" s="51">
        <v>744</v>
      </c>
      <c r="H647" s="51">
        <v>744</v>
      </c>
      <c r="I647" s="51">
        <v>744</v>
      </c>
      <c r="J647" s="51">
        <v>744</v>
      </c>
      <c r="K647" s="51">
        <v>744</v>
      </c>
      <c r="L647" s="51">
        <v>744</v>
      </c>
      <c r="M647" s="51">
        <v>744</v>
      </c>
      <c r="N647" s="51">
        <v>744</v>
      </c>
      <c r="O647" s="51">
        <v>744</v>
      </c>
      <c r="P647" s="51">
        <v>744</v>
      </c>
      <c r="Q647" s="51">
        <v>744</v>
      </c>
      <c r="R647" s="51"/>
      <c r="S647" s="51"/>
      <c r="T647" s="51"/>
      <c r="U647" s="51"/>
      <c r="V647" s="51"/>
      <c r="W647" s="51"/>
      <c r="X647" s="51">
        <v>744</v>
      </c>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v>744</v>
      </c>
      <c r="AX647" s="51"/>
      <c r="AY647" s="51"/>
      <c r="AZ647" s="51"/>
      <c r="BA647" s="51"/>
      <c r="BB647" s="51"/>
      <c r="BC647" s="52">
        <v>744</v>
      </c>
      <c r="BD647" s="51">
        <v>744</v>
      </c>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v>744</v>
      </c>
      <c r="CV647" s="51">
        <v>744</v>
      </c>
      <c r="CW647" s="51"/>
      <c r="CX647" s="51">
        <v>744</v>
      </c>
      <c r="CY647" s="51">
        <v>744</v>
      </c>
    </row>
    <row r="648" spans="1:103" hidden="1" x14ac:dyDescent="0.25">
      <c r="A648" s="59" t="s">
        <v>662</v>
      </c>
      <c r="B648" s="60">
        <v>747</v>
      </c>
      <c r="C648" s="60"/>
      <c r="D648" s="60">
        <v>747</v>
      </c>
      <c r="E648" s="60"/>
      <c r="F648" s="60"/>
      <c r="G648" s="60">
        <v>747</v>
      </c>
      <c r="H648" s="60">
        <v>747</v>
      </c>
      <c r="I648" s="60"/>
      <c r="J648" s="60">
        <v>747</v>
      </c>
      <c r="K648" s="60"/>
      <c r="L648" s="60"/>
      <c r="M648" s="60">
        <v>747</v>
      </c>
      <c r="N648" s="60"/>
      <c r="O648" s="60"/>
      <c r="P648" s="60">
        <v>747</v>
      </c>
      <c r="Q648" s="60"/>
      <c r="R648" s="60"/>
      <c r="S648" s="60"/>
      <c r="T648" s="60"/>
      <c r="U648" s="60"/>
      <c r="V648" s="60"/>
      <c r="W648" s="60"/>
      <c r="X648" s="60">
        <v>747</v>
      </c>
      <c r="Y648" s="60"/>
      <c r="Z648" s="60"/>
      <c r="AA648" s="60"/>
      <c r="AB648" s="60"/>
      <c r="AC648" s="60"/>
      <c r="AD648" s="60"/>
      <c r="AE648" s="60"/>
      <c r="AF648" s="60"/>
      <c r="AG648" s="60"/>
      <c r="AH648" s="60"/>
      <c r="AI648" s="60"/>
      <c r="AJ648" s="60"/>
      <c r="AK648" s="60"/>
      <c r="AL648" s="60"/>
      <c r="AM648" s="60"/>
      <c r="AN648" s="60"/>
      <c r="AO648" s="60"/>
      <c r="AP648" s="60"/>
      <c r="AQ648" s="60"/>
      <c r="AR648" s="60"/>
      <c r="AS648" s="60"/>
      <c r="AT648" s="60"/>
      <c r="AU648" s="60"/>
      <c r="AV648" s="60"/>
      <c r="AW648" s="60">
        <v>747</v>
      </c>
      <c r="AX648" s="60">
        <v>747</v>
      </c>
      <c r="AY648" s="60"/>
      <c r="AZ648" s="60"/>
      <c r="BA648" s="60"/>
      <c r="BB648" s="60">
        <v>747</v>
      </c>
      <c r="BC648" s="61">
        <v>747</v>
      </c>
      <c r="BD648" s="60">
        <v>747</v>
      </c>
      <c r="BE648" s="60"/>
      <c r="BF648" s="60"/>
      <c r="BG648" s="60"/>
      <c r="BH648" s="60"/>
      <c r="BI648" s="60"/>
      <c r="BJ648" s="60"/>
      <c r="BK648" s="60"/>
      <c r="BL648" s="60"/>
      <c r="BM648" s="60"/>
      <c r="BN648" s="60"/>
      <c r="BO648" s="60"/>
      <c r="BP648" s="60"/>
      <c r="BQ648" s="60"/>
      <c r="BR648" s="60"/>
      <c r="BS648" s="60"/>
      <c r="BT648" s="60"/>
      <c r="BU648" s="60"/>
      <c r="BV648" s="60"/>
      <c r="BW648" s="60"/>
      <c r="BX648" s="60"/>
      <c r="BY648" s="60"/>
      <c r="BZ648" s="60"/>
      <c r="CA648" s="60"/>
      <c r="CB648" s="60"/>
      <c r="CC648" s="60"/>
      <c r="CD648" s="60"/>
      <c r="CE648" s="60"/>
      <c r="CF648" s="60"/>
      <c r="CG648" s="60"/>
      <c r="CH648" s="60"/>
      <c r="CI648" s="60"/>
      <c r="CJ648" s="60"/>
      <c r="CK648" s="60"/>
      <c r="CL648" s="60"/>
      <c r="CM648" s="60"/>
      <c r="CN648" s="60"/>
      <c r="CO648" s="60"/>
      <c r="CP648" s="60"/>
      <c r="CQ648" s="60"/>
      <c r="CR648" s="60"/>
      <c r="CS648" s="60"/>
      <c r="CT648" s="60"/>
      <c r="CU648" s="60">
        <v>747</v>
      </c>
      <c r="CV648" s="60">
        <v>747</v>
      </c>
      <c r="CW648" s="60"/>
      <c r="CX648" s="60">
        <v>747</v>
      </c>
      <c r="CY648" s="60">
        <v>747</v>
      </c>
    </row>
    <row r="649" spans="1:103" hidden="1" x14ac:dyDescent="0.25">
      <c r="A649" s="50" t="s">
        <v>659</v>
      </c>
      <c r="B649" s="51">
        <v>751</v>
      </c>
      <c r="C649" s="51"/>
      <c r="D649" s="51">
        <v>751</v>
      </c>
      <c r="E649" s="51"/>
      <c r="F649" s="51"/>
      <c r="G649" s="51">
        <v>751</v>
      </c>
      <c r="H649" s="51">
        <v>751</v>
      </c>
      <c r="I649" s="51">
        <v>751</v>
      </c>
      <c r="J649" s="51">
        <v>751</v>
      </c>
      <c r="K649" s="51">
        <v>751</v>
      </c>
      <c r="L649" s="51">
        <v>751</v>
      </c>
      <c r="M649" s="51">
        <v>751</v>
      </c>
      <c r="N649" s="51"/>
      <c r="O649" s="51">
        <v>751</v>
      </c>
      <c r="P649" s="51">
        <v>751</v>
      </c>
      <c r="Q649" s="51">
        <v>751</v>
      </c>
      <c r="R649" s="51"/>
      <c r="S649" s="51"/>
      <c r="T649" s="51"/>
      <c r="U649" s="51"/>
      <c r="V649" s="51"/>
      <c r="W649" s="51"/>
      <c r="X649" s="51">
        <v>751</v>
      </c>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v>751</v>
      </c>
      <c r="AX649" s="51">
        <v>751</v>
      </c>
      <c r="AY649" s="51"/>
      <c r="AZ649" s="51"/>
      <c r="BA649" s="51"/>
      <c r="BB649" s="51"/>
      <c r="BC649" s="52">
        <v>751</v>
      </c>
      <c r="BD649" s="51">
        <v>751</v>
      </c>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v>751</v>
      </c>
      <c r="CV649" s="51">
        <v>751</v>
      </c>
      <c r="CW649" s="51"/>
      <c r="CX649" s="51">
        <v>751</v>
      </c>
      <c r="CY649" s="51">
        <v>751</v>
      </c>
    </row>
    <row r="650" spans="1:103" hidden="1" x14ac:dyDescent="0.25">
      <c r="A650" s="5" t="s">
        <v>10150</v>
      </c>
      <c r="B650" s="21"/>
      <c r="C650" s="21"/>
      <c r="D650" s="21">
        <v>752</v>
      </c>
      <c r="E650" s="21"/>
      <c r="F650" s="21"/>
      <c r="G650" s="21">
        <v>752</v>
      </c>
      <c r="H650" s="21">
        <v>752</v>
      </c>
      <c r="I650" s="21">
        <v>752</v>
      </c>
      <c r="J650" s="21">
        <v>752</v>
      </c>
      <c r="K650" s="21">
        <v>752</v>
      </c>
      <c r="L650" s="21">
        <v>752</v>
      </c>
      <c r="M650" s="21">
        <v>752</v>
      </c>
      <c r="N650" s="21"/>
      <c r="O650" s="21">
        <v>752</v>
      </c>
      <c r="P650" s="21">
        <v>752</v>
      </c>
      <c r="Q650" s="21">
        <v>752</v>
      </c>
      <c r="R650" s="21"/>
      <c r="S650" s="21"/>
      <c r="T650" s="21"/>
      <c r="U650" s="21"/>
      <c r="V650" s="21"/>
      <c r="W650" s="21"/>
      <c r="X650" s="21">
        <v>752</v>
      </c>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v>752</v>
      </c>
      <c r="AX650" s="21">
        <v>752</v>
      </c>
      <c r="AY650" s="21"/>
      <c r="AZ650" s="21"/>
      <c r="BA650" s="21"/>
      <c r="BB650" s="21"/>
      <c r="BC650" s="46">
        <v>752</v>
      </c>
      <c r="BD650" s="21">
        <v>752</v>
      </c>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v>752</v>
      </c>
      <c r="CV650" s="21">
        <v>752</v>
      </c>
      <c r="CW650" s="21"/>
      <c r="CX650" s="21">
        <v>752</v>
      </c>
      <c r="CY650" s="21">
        <v>752</v>
      </c>
    </row>
    <row r="651" spans="1:103" hidden="1" x14ac:dyDescent="0.25">
      <c r="A651" s="50" t="s">
        <v>659</v>
      </c>
      <c r="B651" s="51">
        <v>753</v>
      </c>
      <c r="C651" s="51"/>
      <c r="D651" s="51">
        <v>753</v>
      </c>
      <c r="E651" s="51"/>
      <c r="F651" s="51"/>
      <c r="G651" s="51">
        <v>753</v>
      </c>
      <c r="H651" s="51">
        <v>753</v>
      </c>
      <c r="I651" s="51">
        <v>753</v>
      </c>
      <c r="J651" s="51">
        <v>753</v>
      </c>
      <c r="K651" s="51">
        <v>753</v>
      </c>
      <c r="L651" s="51">
        <v>753</v>
      </c>
      <c r="M651" s="51">
        <v>753</v>
      </c>
      <c r="N651" s="51"/>
      <c r="O651" s="51">
        <v>753</v>
      </c>
      <c r="P651" s="51">
        <v>753</v>
      </c>
      <c r="Q651" s="51">
        <v>753</v>
      </c>
      <c r="R651" s="51"/>
      <c r="S651" s="51"/>
      <c r="T651" s="51"/>
      <c r="U651" s="51"/>
      <c r="V651" s="51"/>
      <c r="W651" s="51"/>
      <c r="X651" s="51">
        <v>753</v>
      </c>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v>753</v>
      </c>
      <c r="AX651" s="51"/>
      <c r="AY651" s="51"/>
      <c r="AZ651" s="51"/>
      <c r="BA651" s="51"/>
      <c r="BB651" s="51"/>
      <c r="BC651" s="52">
        <v>753</v>
      </c>
      <c r="BD651" s="51">
        <v>753</v>
      </c>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v>753</v>
      </c>
      <c r="CV651" s="51">
        <v>753</v>
      </c>
      <c r="CW651" s="51"/>
      <c r="CX651" s="51">
        <v>753</v>
      </c>
      <c r="CY651" s="51">
        <v>753</v>
      </c>
    </row>
    <row r="652" spans="1:103" hidden="1" x14ac:dyDescent="0.25">
      <c r="A652" s="50" t="s">
        <v>659</v>
      </c>
      <c r="B652" s="51">
        <v>756</v>
      </c>
      <c r="C652" s="51"/>
      <c r="D652" s="51">
        <v>756</v>
      </c>
      <c r="E652" s="51"/>
      <c r="F652" s="51"/>
      <c r="G652" s="51">
        <v>756</v>
      </c>
      <c r="H652" s="51">
        <v>756</v>
      </c>
      <c r="I652" s="51"/>
      <c r="J652" s="51">
        <v>756</v>
      </c>
      <c r="K652" s="51">
        <v>756</v>
      </c>
      <c r="L652" s="51">
        <v>756</v>
      </c>
      <c r="M652" s="51">
        <v>756</v>
      </c>
      <c r="N652" s="51"/>
      <c r="O652" s="51">
        <v>756</v>
      </c>
      <c r="P652" s="51">
        <v>756</v>
      </c>
      <c r="Q652" s="51">
        <v>756</v>
      </c>
      <c r="R652" s="51"/>
      <c r="S652" s="51"/>
      <c r="T652" s="51"/>
      <c r="U652" s="51"/>
      <c r="V652" s="51"/>
      <c r="W652" s="51"/>
      <c r="X652" s="51">
        <v>756</v>
      </c>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v>756</v>
      </c>
      <c r="AX652" s="51">
        <v>756</v>
      </c>
      <c r="AY652" s="51"/>
      <c r="AZ652" s="51"/>
      <c r="BA652" s="51"/>
      <c r="BB652" s="51"/>
      <c r="BC652" s="52">
        <v>756</v>
      </c>
      <c r="BD652" s="51">
        <v>756</v>
      </c>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v>756</v>
      </c>
      <c r="CV652" s="51">
        <v>756</v>
      </c>
      <c r="CW652" s="51"/>
      <c r="CX652" s="51">
        <v>756</v>
      </c>
      <c r="CY652" s="51">
        <v>756</v>
      </c>
    </row>
    <row r="653" spans="1:103" hidden="1" x14ac:dyDescent="0.25">
      <c r="A653" s="47" t="s">
        <v>10151</v>
      </c>
      <c r="B653" s="48">
        <v>758</v>
      </c>
      <c r="C653" s="48"/>
      <c r="D653" s="48">
        <v>758</v>
      </c>
      <c r="E653" s="48">
        <v>758</v>
      </c>
      <c r="F653" s="48">
        <v>758</v>
      </c>
      <c r="G653" s="48"/>
      <c r="H653" s="48"/>
      <c r="I653" s="48"/>
      <c r="J653" s="48"/>
      <c r="K653" s="48"/>
      <c r="L653" s="48"/>
      <c r="M653" s="48"/>
      <c r="N653" s="48"/>
      <c r="O653" s="48"/>
      <c r="P653" s="48"/>
      <c r="Q653" s="48"/>
      <c r="R653" s="48">
        <v>758</v>
      </c>
      <c r="S653" s="48">
        <v>758</v>
      </c>
      <c r="T653" s="48"/>
      <c r="U653" s="48"/>
      <c r="V653" s="48">
        <v>758</v>
      </c>
      <c r="W653" s="48">
        <v>758</v>
      </c>
      <c r="X653" s="48">
        <v>758</v>
      </c>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v>758</v>
      </c>
      <c r="AX653" s="48"/>
      <c r="AY653" s="48">
        <v>758</v>
      </c>
      <c r="AZ653" s="48">
        <v>758</v>
      </c>
      <c r="BA653" s="48"/>
      <c r="BB653" s="48"/>
      <c r="BC653" s="49">
        <v>758</v>
      </c>
      <c r="BD653" s="48">
        <v>758</v>
      </c>
      <c r="BE653" s="48">
        <v>758</v>
      </c>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v>758</v>
      </c>
      <c r="CL653" s="48"/>
      <c r="CM653" s="48"/>
      <c r="CN653" s="48"/>
      <c r="CO653" s="48">
        <v>758</v>
      </c>
      <c r="CP653" s="48">
        <v>758</v>
      </c>
      <c r="CQ653" s="48">
        <v>758</v>
      </c>
      <c r="CR653" s="48">
        <v>758</v>
      </c>
      <c r="CS653" s="48"/>
      <c r="CT653" s="48"/>
      <c r="CU653" s="48"/>
      <c r="CV653" s="48">
        <v>758</v>
      </c>
      <c r="CW653" s="48"/>
      <c r="CX653" s="48">
        <v>758</v>
      </c>
      <c r="CY653" s="48">
        <v>758</v>
      </c>
    </row>
    <row r="654" spans="1:103" x14ac:dyDescent="0.25">
      <c r="A654" s="47" t="s">
        <v>10151</v>
      </c>
      <c r="B654" s="48">
        <v>759</v>
      </c>
      <c r="C654" s="48"/>
      <c r="D654" s="48">
        <v>759</v>
      </c>
      <c r="E654" s="48"/>
      <c r="F654" s="48"/>
      <c r="G654" s="48"/>
      <c r="H654" s="48"/>
      <c r="I654" s="48"/>
      <c r="J654" s="48"/>
      <c r="K654" s="48"/>
      <c r="L654" s="48"/>
      <c r="M654" s="48"/>
      <c r="N654" s="48"/>
      <c r="O654" s="48"/>
      <c r="P654" s="48"/>
      <c r="Q654" s="48"/>
      <c r="R654" s="48">
        <v>759</v>
      </c>
      <c r="S654" s="48">
        <v>759</v>
      </c>
      <c r="T654" s="48"/>
      <c r="U654" s="48"/>
      <c r="V654" s="48">
        <v>759</v>
      </c>
      <c r="W654" s="48">
        <v>759</v>
      </c>
      <c r="X654" s="48">
        <v>759</v>
      </c>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v>759</v>
      </c>
      <c r="AX654" s="48"/>
      <c r="AY654" s="48">
        <v>759</v>
      </c>
      <c r="AZ654" s="48">
        <v>759</v>
      </c>
      <c r="BA654" s="48"/>
      <c r="BB654" s="48"/>
      <c r="BC654" s="49">
        <v>759</v>
      </c>
      <c r="BD654" s="48">
        <v>759</v>
      </c>
      <c r="BE654" s="48">
        <v>759</v>
      </c>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v>759</v>
      </c>
      <c r="CL654" s="48"/>
      <c r="CM654" s="48"/>
      <c r="CN654" s="48"/>
      <c r="CO654" s="48">
        <v>759</v>
      </c>
      <c r="CP654" s="48">
        <v>759</v>
      </c>
      <c r="CQ654" s="48">
        <v>759</v>
      </c>
      <c r="CR654" s="48">
        <v>759</v>
      </c>
      <c r="CS654" s="48"/>
      <c r="CT654" s="48"/>
      <c r="CU654" s="48">
        <v>759</v>
      </c>
      <c r="CV654" s="48">
        <v>759</v>
      </c>
      <c r="CW654" s="48"/>
      <c r="CX654" s="48">
        <v>759</v>
      </c>
      <c r="CY654" s="48">
        <v>759</v>
      </c>
    </row>
    <row r="655" spans="1:103" hidden="1" x14ac:dyDescent="0.25">
      <c r="A655" s="5" t="s">
        <v>10150</v>
      </c>
      <c r="B655" s="21"/>
      <c r="C655" s="21"/>
      <c r="D655" s="21">
        <v>762</v>
      </c>
      <c r="E655" s="21"/>
      <c r="F655" s="21"/>
      <c r="G655" s="21"/>
      <c r="H655" s="21"/>
      <c r="I655" s="21"/>
      <c r="J655" s="21"/>
      <c r="K655" s="21"/>
      <c r="L655" s="21"/>
      <c r="M655" s="21"/>
      <c r="N655" s="21"/>
      <c r="O655" s="21"/>
      <c r="P655" s="21"/>
      <c r="Q655" s="21"/>
      <c r="R655" s="21"/>
      <c r="S655" s="21"/>
      <c r="T655" s="21"/>
      <c r="U655" s="21"/>
      <c r="V655" s="21"/>
      <c r="W655" s="21"/>
      <c r="X655" s="21">
        <v>762</v>
      </c>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v>762</v>
      </c>
      <c r="AX655" s="21">
        <v>762</v>
      </c>
      <c r="AY655" s="21"/>
      <c r="AZ655" s="21"/>
      <c r="BA655" s="21"/>
      <c r="BB655" s="21"/>
      <c r="BC655" s="46">
        <v>762</v>
      </c>
      <c r="BD655" s="21">
        <v>762</v>
      </c>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v>762</v>
      </c>
      <c r="CW655" s="21"/>
      <c r="CX655" s="21"/>
      <c r="CY655" s="21">
        <v>762</v>
      </c>
    </row>
    <row r="656" spans="1:103" hidden="1" x14ac:dyDescent="0.25">
      <c r="A656" s="5" t="s">
        <v>10150</v>
      </c>
      <c r="B656" s="21"/>
      <c r="C656" s="21"/>
      <c r="D656" s="21">
        <v>766</v>
      </c>
      <c r="E656" s="21"/>
      <c r="F656" s="21"/>
      <c r="G656" s="21"/>
      <c r="H656" s="21"/>
      <c r="I656" s="21"/>
      <c r="J656" s="21"/>
      <c r="K656" s="21"/>
      <c r="L656" s="21"/>
      <c r="M656" s="21"/>
      <c r="N656" s="21"/>
      <c r="O656" s="21"/>
      <c r="P656" s="21"/>
      <c r="Q656" s="21"/>
      <c r="R656" s="21"/>
      <c r="S656" s="21"/>
      <c r="T656" s="21"/>
      <c r="U656" s="21"/>
      <c r="V656" s="21"/>
      <c r="W656" s="21"/>
      <c r="X656" s="21">
        <v>766</v>
      </c>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v>766</v>
      </c>
      <c r="AX656" s="21">
        <v>766</v>
      </c>
      <c r="AY656" s="21"/>
      <c r="AZ656" s="21"/>
      <c r="BA656" s="21"/>
      <c r="BB656" s="21"/>
      <c r="BC656" s="46">
        <v>766</v>
      </c>
      <c r="BD656" s="21">
        <v>766</v>
      </c>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v>766</v>
      </c>
      <c r="CW656" s="21"/>
      <c r="CX656" s="21"/>
      <c r="CY656" s="21">
        <v>766</v>
      </c>
    </row>
    <row r="657" spans="1:103" hidden="1" x14ac:dyDescent="0.25">
      <c r="A657" s="5" t="s">
        <v>10150</v>
      </c>
      <c r="B657" s="21"/>
      <c r="C657" s="21"/>
      <c r="D657" s="21">
        <v>801</v>
      </c>
      <c r="E657" s="21"/>
      <c r="F657" s="21"/>
      <c r="G657" s="21"/>
      <c r="H657" s="21"/>
      <c r="I657" s="21"/>
      <c r="J657" s="21"/>
      <c r="K657" s="21"/>
      <c r="L657" s="21"/>
      <c r="M657" s="21"/>
      <c r="N657" s="21"/>
      <c r="O657" s="21"/>
      <c r="P657" s="21"/>
      <c r="Q657" s="21"/>
      <c r="R657" s="21"/>
      <c r="S657" s="21"/>
      <c r="T657" s="21"/>
      <c r="U657" s="21"/>
      <c r="V657" s="21"/>
      <c r="W657" s="21"/>
      <c r="X657" s="21">
        <v>801</v>
      </c>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v>801</v>
      </c>
      <c r="AX657" s="21"/>
      <c r="AY657" s="21"/>
      <c r="AZ657" s="21"/>
      <c r="BA657" s="21"/>
      <c r="BB657" s="21">
        <v>801</v>
      </c>
      <c r="BC657" s="46">
        <v>801</v>
      </c>
      <c r="BD657" s="21">
        <v>801</v>
      </c>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v>801</v>
      </c>
      <c r="CW657" s="21"/>
      <c r="CX657" s="21"/>
      <c r="CY657" s="21">
        <v>801</v>
      </c>
    </row>
    <row r="658" spans="1:103" hidden="1" x14ac:dyDescent="0.25">
      <c r="A658" s="5" t="s">
        <v>10150</v>
      </c>
      <c r="B658" s="21"/>
      <c r="C658" s="21"/>
      <c r="D658" s="21">
        <v>811</v>
      </c>
      <c r="E658" s="21"/>
      <c r="F658" s="21"/>
      <c r="G658" s="21"/>
      <c r="H658" s="21"/>
      <c r="I658" s="21"/>
      <c r="J658" s="21"/>
      <c r="K658" s="21"/>
      <c r="L658" s="21"/>
      <c r="M658" s="21"/>
      <c r="N658" s="21"/>
      <c r="O658" s="21"/>
      <c r="P658" s="21"/>
      <c r="Q658" s="21"/>
      <c r="R658" s="21"/>
      <c r="S658" s="21"/>
      <c r="T658" s="21"/>
      <c r="U658" s="21"/>
      <c r="V658" s="21"/>
      <c r="W658" s="21"/>
      <c r="X658" s="21">
        <v>811</v>
      </c>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v>811</v>
      </c>
      <c r="AX658" s="21"/>
      <c r="AY658" s="21"/>
      <c r="AZ658" s="21"/>
      <c r="BA658" s="21"/>
      <c r="BB658" s="21">
        <v>811</v>
      </c>
      <c r="BC658" s="46">
        <v>811</v>
      </c>
      <c r="BD658" s="21">
        <v>811</v>
      </c>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v>811</v>
      </c>
      <c r="CW658" s="21"/>
      <c r="CX658" s="21"/>
      <c r="CY658" s="21">
        <v>811</v>
      </c>
    </row>
    <row r="659" spans="1:103" hidden="1" x14ac:dyDescent="0.25">
      <c r="A659" s="5" t="s">
        <v>10150</v>
      </c>
      <c r="B659" s="21"/>
      <c r="C659" s="21"/>
      <c r="D659" s="21">
        <v>831</v>
      </c>
      <c r="E659" s="21"/>
      <c r="F659" s="21"/>
      <c r="G659" s="21"/>
      <c r="H659" s="21"/>
      <c r="I659" s="21"/>
      <c r="J659" s="21"/>
      <c r="K659" s="21"/>
      <c r="L659" s="21"/>
      <c r="M659" s="21"/>
      <c r="N659" s="21"/>
      <c r="O659" s="21"/>
      <c r="P659" s="21"/>
      <c r="Q659" s="21"/>
      <c r="R659" s="21"/>
      <c r="S659" s="21"/>
      <c r="T659" s="21"/>
      <c r="U659" s="21"/>
      <c r="V659" s="21"/>
      <c r="W659" s="21"/>
      <c r="X659" s="21">
        <v>831</v>
      </c>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v>831</v>
      </c>
      <c r="AX659" s="21"/>
      <c r="AY659" s="21"/>
      <c r="AZ659" s="21"/>
      <c r="BA659" s="21"/>
      <c r="BB659" s="21">
        <v>831</v>
      </c>
      <c r="BC659" s="46">
        <v>831</v>
      </c>
      <c r="BD659" s="21">
        <v>831</v>
      </c>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v>831</v>
      </c>
      <c r="CW659" s="21"/>
      <c r="CX659" s="21"/>
      <c r="CY659" s="21">
        <v>831</v>
      </c>
    </row>
    <row r="660" spans="1:103" hidden="1" x14ac:dyDescent="0.25">
      <c r="A660" s="5" t="s">
        <v>10150</v>
      </c>
      <c r="B660" s="21"/>
      <c r="C660" s="21"/>
      <c r="D660" s="21">
        <v>861</v>
      </c>
      <c r="E660" s="21"/>
      <c r="F660" s="21"/>
      <c r="G660" s="21"/>
      <c r="H660" s="21"/>
      <c r="I660" s="21"/>
      <c r="J660" s="21"/>
      <c r="K660" s="21"/>
      <c r="L660" s="21"/>
      <c r="M660" s="21"/>
      <c r="N660" s="21"/>
      <c r="O660" s="21"/>
      <c r="P660" s="21"/>
      <c r="Q660" s="21"/>
      <c r="R660" s="21"/>
      <c r="S660" s="21"/>
      <c r="T660" s="21"/>
      <c r="U660" s="21"/>
      <c r="V660" s="21"/>
      <c r="W660" s="21"/>
      <c r="X660" s="21">
        <v>861</v>
      </c>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v>861</v>
      </c>
      <c r="AX660" s="21"/>
      <c r="AY660" s="21"/>
      <c r="AZ660" s="21"/>
      <c r="BA660" s="21"/>
      <c r="BB660" s="21">
        <v>861</v>
      </c>
      <c r="BC660" s="46">
        <v>861</v>
      </c>
      <c r="BD660" s="21">
        <v>861</v>
      </c>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v>861</v>
      </c>
      <c r="CW660" s="21"/>
      <c r="CX660" s="21"/>
      <c r="CY660" s="21">
        <v>861</v>
      </c>
    </row>
    <row r="661" spans="1:103" hidden="1" x14ac:dyDescent="0.25">
      <c r="A661" s="5" t="s">
        <v>10150</v>
      </c>
      <c r="B661" s="21"/>
      <c r="C661" s="21"/>
      <c r="D661" s="21">
        <v>871</v>
      </c>
      <c r="E661" s="21"/>
      <c r="F661" s="21"/>
      <c r="G661" s="21"/>
      <c r="H661" s="21"/>
      <c r="I661" s="21"/>
      <c r="J661" s="21"/>
      <c r="K661" s="21"/>
      <c r="L661" s="21"/>
      <c r="M661" s="21"/>
      <c r="N661" s="21"/>
      <c r="O661" s="21"/>
      <c r="P661" s="21"/>
      <c r="Q661" s="21"/>
      <c r="R661" s="21"/>
      <c r="S661" s="21"/>
      <c r="T661" s="21"/>
      <c r="U661" s="21"/>
      <c r="V661" s="21"/>
      <c r="W661" s="21"/>
      <c r="X661" s="21">
        <v>871</v>
      </c>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v>871</v>
      </c>
      <c r="AX661" s="21"/>
      <c r="AY661" s="21"/>
      <c r="AZ661" s="21"/>
      <c r="BA661" s="21"/>
      <c r="BB661" s="21">
        <v>871</v>
      </c>
      <c r="BC661" s="46">
        <v>871</v>
      </c>
      <c r="BD661" s="21">
        <v>871</v>
      </c>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v>871</v>
      </c>
      <c r="CW661" s="21"/>
      <c r="CX661" s="21"/>
      <c r="CY661" s="21">
        <v>871</v>
      </c>
    </row>
    <row r="662" spans="1:103" hidden="1" x14ac:dyDescent="0.25">
      <c r="A662" s="5" t="s">
        <v>10150</v>
      </c>
      <c r="B662" s="21"/>
      <c r="C662" s="21"/>
      <c r="D662" s="21"/>
      <c r="E662" s="21"/>
      <c r="F662" s="21"/>
      <c r="G662" s="21"/>
      <c r="H662" s="21"/>
      <c r="I662" s="21"/>
      <c r="J662" s="21"/>
      <c r="K662" s="21"/>
      <c r="L662" s="21"/>
      <c r="M662" s="21"/>
      <c r="N662" s="21"/>
      <c r="O662" s="21"/>
      <c r="P662" s="21"/>
      <c r="Q662" s="21"/>
      <c r="R662" s="21"/>
      <c r="S662" s="21"/>
      <c r="T662" s="21">
        <v>4001</v>
      </c>
      <c r="U662" s="21"/>
      <c r="V662" s="21"/>
      <c r="W662" s="21"/>
      <c r="X662" s="21">
        <v>4001</v>
      </c>
      <c r="Y662" s="21"/>
      <c r="Z662" s="21">
        <v>4001</v>
      </c>
      <c r="AA662" s="21">
        <v>4001</v>
      </c>
      <c r="AB662" s="21">
        <v>4001</v>
      </c>
      <c r="AC662" s="21">
        <v>4001</v>
      </c>
      <c r="AD662" s="21">
        <v>4001</v>
      </c>
      <c r="AE662" s="21">
        <v>4001</v>
      </c>
      <c r="AF662" s="21">
        <v>4001</v>
      </c>
      <c r="AG662" s="21">
        <v>4001</v>
      </c>
      <c r="AH662" s="21">
        <v>4001</v>
      </c>
      <c r="AI662" s="21">
        <v>4001</v>
      </c>
      <c r="AJ662" s="21">
        <v>4001</v>
      </c>
      <c r="AK662" s="21">
        <v>4001</v>
      </c>
      <c r="AL662" s="21">
        <v>4001</v>
      </c>
      <c r="AM662" s="21">
        <v>4001</v>
      </c>
      <c r="AN662" s="21">
        <v>4001</v>
      </c>
      <c r="AO662" s="21">
        <v>4001</v>
      </c>
      <c r="AP662" s="21">
        <v>4001</v>
      </c>
      <c r="AQ662" s="21">
        <v>4001</v>
      </c>
      <c r="AR662" s="21">
        <v>4001</v>
      </c>
      <c r="AS662" s="21">
        <v>4001</v>
      </c>
      <c r="AT662" s="21">
        <v>4001</v>
      </c>
      <c r="AU662" s="21">
        <v>4001</v>
      </c>
      <c r="AV662" s="21">
        <v>4001</v>
      </c>
      <c r="AW662" s="21">
        <v>4001</v>
      </c>
      <c r="AX662" s="21"/>
      <c r="AY662" s="21"/>
      <c r="AZ662" s="21"/>
      <c r="BA662" s="21"/>
      <c r="BB662" s="21"/>
      <c r="BC662" s="46">
        <v>4001</v>
      </c>
      <c r="BD662" s="21">
        <v>4001</v>
      </c>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v>4001</v>
      </c>
      <c r="CV662" s="21"/>
      <c r="CW662" s="21">
        <v>4001</v>
      </c>
      <c r="CX662" s="21"/>
      <c r="CY662" s="21">
        <v>4001</v>
      </c>
    </row>
    <row r="663" spans="1:103" hidden="1" x14ac:dyDescent="0.25">
      <c r="A663" s="5" t="s">
        <v>10150</v>
      </c>
      <c r="B663" s="21"/>
      <c r="C663" s="21"/>
      <c r="D663" s="21"/>
      <c r="E663" s="21"/>
      <c r="F663" s="21"/>
      <c r="G663" s="21"/>
      <c r="H663" s="21"/>
      <c r="I663" s="21"/>
      <c r="J663" s="21"/>
      <c r="K663" s="21"/>
      <c r="L663" s="21"/>
      <c r="M663" s="21"/>
      <c r="N663" s="21"/>
      <c r="O663" s="21"/>
      <c r="P663" s="21"/>
      <c r="Q663" s="21"/>
      <c r="R663" s="21"/>
      <c r="S663" s="21"/>
      <c r="T663" s="21">
        <v>4002</v>
      </c>
      <c r="U663" s="21"/>
      <c r="V663" s="21"/>
      <c r="W663" s="21"/>
      <c r="X663" s="21">
        <v>4002</v>
      </c>
      <c r="Y663" s="21"/>
      <c r="Z663" s="21">
        <v>4002</v>
      </c>
      <c r="AA663" s="21">
        <v>4002</v>
      </c>
      <c r="AB663" s="21">
        <v>4002</v>
      </c>
      <c r="AC663" s="21">
        <v>4002</v>
      </c>
      <c r="AD663" s="21">
        <v>4002</v>
      </c>
      <c r="AE663" s="21"/>
      <c r="AF663" s="21"/>
      <c r="AG663" s="21">
        <v>4002</v>
      </c>
      <c r="AH663" s="21">
        <v>4002</v>
      </c>
      <c r="AI663" s="21">
        <v>4002</v>
      </c>
      <c r="AJ663" s="21">
        <v>4002</v>
      </c>
      <c r="AK663" s="21">
        <v>4002</v>
      </c>
      <c r="AL663" s="21"/>
      <c r="AM663" s="21">
        <v>4002</v>
      </c>
      <c r="AN663" s="21">
        <v>4002</v>
      </c>
      <c r="AO663" s="21">
        <v>4002</v>
      </c>
      <c r="AP663" s="21">
        <v>4002</v>
      </c>
      <c r="AQ663" s="21">
        <v>4002</v>
      </c>
      <c r="AR663" s="21"/>
      <c r="AS663" s="21">
        <v>4002</v>
      </c>
      <c r="AT663" s="21">
        <v>4002</v>
      </c>
      <c r="AU663" s="21">
        <v>4002</v>
      </c>
      <c r="AV663" s="21">
        <v>4002</v>
      </c>
      <c r="AW663" s="21">
        <v>4002</v>
      </c>
      <c r="AX663" s="21"/>
      <c r="AY663" s="21"/>
      <c r="AZ663" s="21"/>
      <c r="BA663" s="21"/>
      <c r="BB663" s="21"/>
      <c r="BC663" s="46">
        <v>4002</v>
      </c>
      <c r="BD663" s="21">
        <v>4002</v>
      </c>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v>4002</v>
      </c>
      <c r="CX663" s="21"/>
      <c r="CY663" s="21">
        <v>4002</v>
      </c>
    </row>
    <row r="664" spans="1:103" hidden="1" x14ac:dyDescent="0.25">
      <c r="A664" s="5" t="s">
        <v>10150</v>
      </c>
      <c r="B664" s="21"/>
      <c r="C664" s="21"/>
      <c r="D664" s="21"/>
      <c r="E664" s="21"/>
      <c r="F664" s="21"/>
      <c r="G664" s="21"/>
      <c r="H664" s="21"/>
      <c r="I664" s="21"/>
      <c r="J664" s="21"/>
      <c r="K664" s="21"/>
      <c r="L664" s="21"/>
      <c r="M664" s="21"/>
      <c r="N664" s="21"/>
      <c r="O664" s="21"/>
      <c r="P664" s="21"/>
      <c r="Q664" s="21"/>
      <c r="R664" s="21"/>
      <c r="S664" s="21"/>
      <c r="T664" s="21">
        <v>4003</v>
      </c>
      <c r="U664" s="21"/>
      <c r="V664" s="21"/>
      <c r="W664" s="21"/>
      <c r="X664" s="21">
        <v>4003</v>
      </c>
      <c r="Y664" s="21"/>
      <c r="Z664" s="21">
        <v>4003</v>
      </c>
      <c r="AA664" s="21">
        <v>4003</v>
      </c>
      <c r="AB664" s="21">
        <v>4003</v>
      </c>
      <c r="AC664" s="21">
        <v>4003</v>
      </c>
      <c r="AD664" s="21">
        <v>4003</v>
      </c>
      <c r="AE664" s="21"/>
      <c r="AF664" s="21"/>
      <c r="AG664" s="21">
        <v>4003</v>
      </c>
      <c r="AH664" s="21">
        <v>4003</v>
      </c>
      <c r="AI664" s="21">
        <v>4003</v>
      </c>
      <c r="AJ664" s="21">
        <v>4003</v>
      </c>
      <c r="AK664" s="21">
        <v>4003</v>
      </c>
      <c r="AL664" s="21"/>
      <c r="AM664" s="21"/>
      <c r="AN664" s="21">
        <v>4003</v>
      </c>
      <c r="AO664" s="21">
        <v>4003</v>
      </c>
      <c r="AP664" s="21">
        <v>4003</v>
      </c>
      <c r="AQ664" s="21">
        <v>4003</v>
      </c>
      <c r="AR664" s="21">
        <v>4003</v>
      </c>
      <c r="AS664" s="21">
        <v>4003</v>
      </c>
      <c r="AT664" s="21">
        <v>4003</v>
      </c>
      <c r="AU664" s="21">
        <v>4003</v>
      </c>
      <c r="AV664" s="21">
        <v>4003</v>
      </c>
      <c r="AW664" s="21">
        <v>4003</v>
      </c>
      <c r="AX664" s="21"/>
      <c r="AY664" s="21"/>
      <c r="AZ664" s="21"/>
      <c r="BA664" s="21"/>
      <c r="BB664" s="21"/>
      <c r="BC664" s="46">
        <v>4003</v>
      </c>
      <c r="BD664" s="21">
        <v>4003</v>
      </c>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v>4003</v>
      </c>
      <c r="CX664" s="21"/>
      <c r="CY664" s="21">
        <v>4003</v>
      </c>
    </row>
    <row r="665" spans="1:103" hidden="1" x14ac:dyDescent="0.25">
      <c r="A665" s="5" t="s">
        <v>10150</v>
      </c>
      <c r="B665" s="21"/>
      <c r="C665" s="21"/>
      <c r="D665" s="21"/>
      <c r="E665" s="21"/>
      <c r="F665" s="21"/>
      <c r="G665" s="21"/>
      <c r="H665" s="21"/>
      <c r="I665" s="21"/>
      <c r="J665" s="21"/>
      <c r="K665" s="21"/>
      <c r="L665" s="21"/>
      <c r="M665" s="21"/>
      <c r="N665" s="21"/>
      <c r="O665" s="21"/>
      <c r="P665" s="21"/>
      <c r="Q665" s="21"/>
      <c r="R665" s="21"/>
      <c r="S665" s="21"/>
      <c r="T665" s="21">
        <v>4004</v>
      </c>
      <c r="U665" s="21"/>
      <c r="V665" s="21"/>
      <c r="W665" s="21"/>
      <c r="X665" s="21">
        <v>4004</v>
      </c>
      <c r="Y665" s="21"/>
      <c r="Z665" s="21">
        <v>4004</v>
      </c>
      <c r="AA665" s="21">
        <v>4004</v>
      </c>
      <c r="AB665" s="21">
        <v>4004</v>
      </c>
      <c r="AC665" s="21">
        <v>4004</v>
      </c>
      <c r="AD665" s="21">
        <v>4004</v>
      </c>
      <c r="AE665" s="21">
        <v>4004</v>
      </c>
      <c r="AF665" s="21">
        <v>4004</v>
      </c>
      <c r="AG665" s="21">
        <v>4004</v>
      </c>
      <c r="AH665" s="21">
        <v>4004</v>
      </c>
      <c r="AI665" s="21">
        <v>4004</v>
      </c>
      <c r="AJ665" s="21">
        <v>4004</v>
      </c>
      <c r="AK665" s="21">
        <v>4004</v>
      </c>
      <c r="AL665" s="21">
        <v>4004</v>
      </c>
      <c r="AM665" s="21">
        <v>4004</v>
      </c>
      <c r="AN665" s="21">
        <v>4004</v>
      </c>
      <c r="AO665" s="21">
        <v>4004</v>
      </c>
      <c r="AP665" s="21">
        <v>4004</v>
      </c>
      <c r="AQ665" s="21">
        <v>4004</v>
      </c>
      <c r="AR665" s="21">
        <v>4004</v>
      </c>
      <c r="AS665" s="21">
        <v>4004</v>
      </c>
      <c r="AT665" s="21">
        <v>4004</v>
      </c>
      <c r="AU665" s="21">
        <v>4004</v>
      </c>
      <c r="AV665" s="21">
        <v>4004</v>
      </c>
      <c r="AW665" s="21">
        <v>4004</v>
      </c>
      <c r="AX665" s="21"/>
      <c r="AY665" s="21"/>
      <c r="AZ665" s="21"/>
      <c r="BA665" s="21"/>
      <c r="BB665" s="21"/>
      <c r="BC665" s="46">
        <v>4004</v>
      </c>
      <c r="BD665" s="21">
        <v>4004</v>
      </c>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v>4004</v>
      </c>
      <c r="CV665" s="21"/>
      <c r="CW665" s="21">
        <v>4004</v>
      </c>
      <c r="CX665" s="21"/>
      <c r="CY665" s="21">
        <v>4004</v>
      </c>
    </row>
    <row r="666" spans="1:103" hidden="1" x14ac:dyDescent="0.25">
      <c r="A666" s="5" t="s">
        <v>10150</v>
      </c>
      <c r="B666" s="21"/>
      <c r="C666" s="21"/>
      <c r="D666" s="21"/>
      <c r="E666" s="21"/>
      <c r="F666" s="21"/>
      <c r="G666" s="21"/>
      <c r="H666" s="21"/>
      <c r="I666" s="21"/>
      <c r="J666" s="21"/>
      <c r="K666" s="21"/>
      <c r="L666" s="21"/>
      <c r="M666" s="21"/>
      <c r="N666" s="21"/>
      <c r="O666" s="21"/>
      <c r="P666" s="21"/>
      <c r="Q666" s="21"/>
      <c r="R666" s="21"/>
      <c r="S666" s="21"/>
      <c r="T666" s="21">
        <v>4005</v>
      </c>
      <c r="U666" s="21"/>
      <c r="V666" s="21"/>
      <c r="W666" s="21"/>
      <c r="X666" s="21">
        <v>4005</v>
      </c>
      <c r="Y666" s="21"/>
      <c r="Z666" s="21">
        <v>4005</v>
      </c>
      <c r="AA666" s="21">
        <v>4005</v>
      </c>
      <c r="AB666" s="21">
        <v>4005</v>
      </c>
      <c r="AC666" s="21">
        <v>4005</v>
      </c>
      <c r="AD666" s="21">
        <v>4005</v>
      </c>
      <c r="AE666" s="21"/>
      <c r="AF666" s="21">
        <v>4005</v>
      </c>
      <c r="AG666" s="21">
        <v>4005</v>
      </c>
      <c r="AH666" s="21">
        <v>4005</v>
      </c>
      <c r="AI666" s="21">
        <v>4005</v>
      </c>
      <c r="AJ666" s="21">
        <v>4005</v>
      </c>
      <c r="AK666" s="21">
        <v>4005</v>
      </c>
      <c r="AL666" s="21"/>
      <c r="AM666" s="21">
        <v>4005</v>
      </c>
      <c r="AN666" s="21">
        <v>4005</v>
      </c>
      <c r="AO666" s="21">
        <v>4005</v>
      </c>
      <c r="AP666" s="21">
        <v>4005</v>
      </c>
      <c r="AQ666" s="21">
        <v>4005</v>
      </c>
      <c r="AR666" s="21">
        <v>4005</v>
      </c>
      <c r="AS666" s="21">
        <v>4005</v>
      </c>
      <c r="AT666" s="21">
        <v>4005</v>
      </c>
      <c r="AU666" s="21">
        <v>4005</v>
      </c>
      <c r="AV666" s="21">
        <v>4005</v>
      </c>
      <c r="AW666" s="21">
        <v>4005</v>
      </c>
      <c r="AX666" s="21"/>
      <c r="AY666" s="21"/>
      <c r="AZ666" s="21"/>
      <c r="BA666" s="21"/>
      <c r="BB666" s="21"/>
      <c r="BC666" s="46">
        <v>4005</v>
      </c>
      <c r="BD666" s="21">
        <v>4005</v>
      </c>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v>4005</v>
      </c>
      <c r="CX666" s="21"/>
      <c r="CY666" s="21">
        <v>4005</v>
      </c>
    </row>
    <row r="667" spans="1:103" hidden="1" x14ac:dyDescent="0.25">
      <c r="A667" s="5" t="s">
        <v>10150</v>
      </c>
      <c r="B667" s="21"/>
      <c r="C667" s="21"/>
      <c r="D667" s="21"/>
      <c r="E667" s="21"/>
      <c r="F667" s="21"/>
      <c r="G667" s="21"/>
      <c r="H667" s="21"/>
      <c r="I667" s="21"/>
      <c r="J667" s="21"/>
      <c r="K667" s="21"/>
      <c r="L667" s="21"/>
      <c r="M667" s="21"/>
      <c r="N667" s="21"/>
      <c r="O667" s="21"/>
      <c r="P667" s="21"/>
      <c r="Q667" s="21"/>
      <c r="R667" s="21"/>
      <c r="S667" s="21"/>
      <c r="T667" s="21">
        <v>4006</v>
      </c>
      <c r="U667" s="21"/>
      <c r="V667" s="21"/>
      <c r="W667" s="21"/>
      <c r="X667" s="21">
        <v>4006</v>
      </c>
      <c r="Y667" s="21"/>
      <c r="Z667" s="21">
        <v>4006</v>
      </c>
      <c r="AA667" s="21">
        <v>4006</v>
      </c>
      <c r="AB667" s="21">
        <v>4006</v>
      </c>
      <c r="AC667" s="21">
        <v>4006</v>
      </c>
      <c r="AD667" s="21">
        <v>4006</v>
      </c>
      <c r="AE667" s="21">
        <v>4006</v>
      </c>
      <c r="AF667" s="21">
        <v>4006</v>
      </c>
      <c r="AG667" s="21">
        <v>4006</v>
      </c>
      <c r="AH667" s="21">
        <v>4006</v>
      </c>
      <c r="AI667" s="21">
        <v>4006</v>
      </c>
      <c r="AJ667" s="21">
        <v>4006</v>
      </c>
      <c r="AK667" s="21">
        <v>4006</v>
      </c>
      <c r="AL667" s="21">
        <v>4006</v>
      </c>
      <c r="AM667" s="21">
        <v>4006</v>
      </c>
      <c r="AN667" s="21">
        <v>4006</v>
      </c>
      <c r="AO667" s="21">
        <v>4006</v>
      </c>
      <c r="AP667" s="21">
        <v>4006</v>
      </c>
      <c r="AQ667" s="21">
        <v>4006</v>
      </c>
      <c r="AR667" s="21">
        <v>4006</v>
      </c>
      <c r="AS667" s="21">
        <v>4006</v>
      </c>
      <c r="AT667" s="21">
        <v>4006</v>
      </c>
      <c r="AU667" s="21">
        <v>4006</v>
      </c>
      <c r="AV667" s="21">
        <v>4006</v>
      </c>
      <c r="AW667" s="21">
        <v>4006</v>
      </c>
      <c r="AX667" s="21"/>
      <c r="AY667" s="21"/>
      <c r="AZ667" s="21"/>
      <c r="BA667" s="21"/>
      <c r="BB667" s="21"/>
      <c r="BC667" s="46">
        <v>4006</v>
      </c>
      <c r="BD667" s="21">
        <v>4006</v>
      </c>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v>4006</v>
      </c>
      <c r="CX667" s="21"/>
      <c r="CY667" s="21">
        <v>4006</v>
      </c>
    </row>
    <row r="668" spans="1:103" hidden="1" x14ac:dyDescent="0.25">
      <c r="A668" s="5" t="s">
        <v>10150</v>
      </c>
      <c r="B668" s="21"/>
      <c r="C668" s="21"/>
      <c r="D668" s="21"/>
      <c r="E668" s="21"/>
      <c r="F668" s="21"/>
      <c r="G668" s="21"/>
      <c r="H668" s="21"/>
      <c r="I668" s="21"/>
      <c r="J668" s="21"/>
      <c r="K668" s="21"/>
      <c r="L668" s="21"/>
      <c r="M668" s="21"/>
      <c r="N668" s="21"/>
      <c r="O668" s="21"/>
      <c r="P668" s="21"/>
      <c r="Q668" s="21"/>
      <c r="R668" s="21"/>
      <c r="S668" s="21"/>
      <c r="T668" s="21">
        <v>4007</v>
      </c>
      <c r="U668" s="21"/>
      <c r="V668" s="21"/>
      <c r="W668" s="21"/>
      <c r="X668" s="21">
        <v>4007</v>
      </c>
      <c r="Y668" s="21"/>
      <c r="Z668" s="21">
        <v>4007</v>
      </c>
      <c r="AA668" s="21">
        <v>4007</v>
      </c>
      <c r="AB668" s="21">
        <v>4007</v>
      </c>
      <c r="AC668" s="21">
        <v>4007</v>
      </c>
      <c r="AD668" s="21">
        <v>4007</v>
      </c>
      <c r="AE668" s="21"/>
      <c r="AF668" s="21">
        <v>4007</v>
      </c>
      <c r="AG668" s="21">
        <v>4007</v>
      </c>
      <c r="AH668" s="21">
        <v>4007</v>
      </c>
      <c r="AI668" s="21">
        <v>4007</v>
      </c>
      <c r="AJ668" s="21">
        <v>4007</v>
      </c>
      <c r="AK668" s="21">
        <v>4007</v>
      </c>
      <c r="AL668" s="21"/>
      <c r="AM668" s="21">
        <v>4007</v>
      </c>
      <c r="AN668" s="21">
        <v>4007</v>
      </c>
      <c r="AO668" s="21">
        <v>4007</v>
      </c>
      <c r="AP668" s="21">
        <v>4007</v>
      </c>
      <c r="AQ668" s="21">
        <v>4007</v>
      </c>
      <c r="AR668" s="21">
        <v>4007</v>
      </c>
      <c r="AS668" s="21">
        <v>4007</v>
      </c>
      <c r="AT668" s="21">
        <v>4007</v>
      </c>
      <c r="AU668" s="21">
        <v>4007</v>
      </c>
      <c r="AV668" s="21">
        <v>4007</v>
      </c>
      <c r="AW668" s="21">
        <v>4007</v>
      </c>
      <c r="AX668" s="21"/>
      <c r="AY668" s="21"/>
      <c r="AZ668" s="21"/>
      <c r="BA668" s="21"/>
      <c r="BB668" s="21"/>
      <c r="BC668" s="46">
        <v>4007</v>
      </c>
      <c r="BD668" s="21">
        <v>4007</v>
      </c>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v>4007</v>
      </c>
      <c r="CX668" s="21"/>
      <c r="CY668" s="21">
        <v>4007</v>
      </c>
    </row>
    <row r="669" spans="1:103" hidden="1" x14ac:dyDescent="0.25">
      <c r="A669" s="5" t="s">
        <v>10150</v>
      </c>
      <c r="B669" s="21"/>
      <c r="C669" s="21"/>
      <c r="D669" s="21"/>
      <c r="E669" s="21"/>
      <c r="F669" s="21"/>
      <c r="G669" s="21"/>
      <c r="H669" s="21"/>
      <c r="I669" s="21"/>
      <c r="J669" s="21"/>
      <c r="K669" s="21"/>
      <c r="L669" s="21"/>
      <c r="M669" s="21"/>
      <c r="N669" s="21"/>
      <c r="O669" s="21"/>
      <c r="P669" s="21"/>
      <c r="Q669" s="21"/>
      <c r="R669" s="21"/>
      <c r="S669" s="21"/>
      <c r="T669" s="21">
        <v>4008</v>
      </c>
      <c r="U669" s="21"/>
      <c r="V669" s="21"/>
      <c r="W669" s="21"/>
      <c r="X669" s="21">
        <v>4008</v>
      </c>
      <c r="Y669" s="21"/>
      <c r="Z669" s="21">
        <v>4008</v>
      </c>
      <c r="AA669" s="21">
        <v>4008</v>
      </c>
      <c r="AB669" s="21">
        <v>4008</v>
      </c>
      <c r="AC669" s="21">
        <v>4008</v>
      </c>
      <c r="AD669" s="21">
        <v>4008</v>
      </c>
      <c r="AE669" s="21"/>
      <c r="AF669" s="21">
        <v>4008</v>
      </c>
      <c r="AG669" s="21">
        <v>4008</v>
      </c>
      <c r="AH669" s="21">
        <v>4008</v>
      </c>
      <c r="AI669" s="21">
        <v>4008</v>
      </c>
      <c r="AJ669" s="21">
        <v>4008</v>
      </c>
      <c r="AK669" s="21">
        <v>4008</v>
      </c>
      <c r="AL669" s="21"/>
      <c r="AM669" s="21">
        <v>4008</v>
      </c>
      <c r="AN669" s="21">
        <v>4008</v>
      </c>
      <c r="AO669" s="21">
        <v>4008</v>
      </c>
      <c r="AP669" s="21">
        <v>4008</v>
      </c>
      <c r="AQ669" s="21">
        <v>4008</v>
      </c>
      <c r="AR669" s="21">
        <v>4008</v>
      </c>
      <c r="AS669" s="21">
        <v>4008</v>
      </c>
      <c r="AT669" s="21">
        <v>4008</v>
      </c>
      <c r="AU669" s="21">
        <v>4008</v>
      </c>
      <c r="AV669" s="21">
        <v>4008</v>
      </c>
      <c r="AW669" s="21">
        <v>4008</v>
      </c>
      <c r="AX669" s="21"/>
      <c r="AY669" s="21"/>
      <c r="AZ669" s="21"/>
      <c r="BA669" s="21"/>
      <c r="BB669" s="21"/>
      <c r="BC669" s="46">
        <v>4008</v>
      </c>
      <c r="BD669" s="21">
        <v>4008</v>
      </c>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v>4008</v>
      </c>
      <c r="CX669" s="21"/>
      <c r="CY669" s="21">
        <v>4008</v>
      </c>
    </row>
    <row r="670" spans="1:103" hidden="1" x14ac:dyDescent="0.25">
      <c r="A670" s="5" t="s">
        <v>10150</v>
      </c>
      <c r="B670" s="21"/>
      <c r="C670" s="21"/>
      <c r="D670" s="21"/>
      <c r="E670" s="21"/>
      <c r="F670" s="21"/>
      <c r="G670" s="21"/>
      <c r="H670" s="21"/>
      <c r="I670" s="21"/>
      <c r="J670" s="21"/>
      <c r="K670" s="21"/>
      <c r="L670" s="21"/>
      <c r="M670" s="21"/>
      <c r="N670" s="21"/>
      <c r="O670" s="21"/>
      <c r="P670" s="21"/>
      <c r="Q670" s="21"/>
      <c r="R670" s="21"/>
      <c r="S670" s="21"/>
      <c r="T670" s="21">
        <v>4009</v>
      </c>
      <c r="U670" s="21"/>
      <c r="V670" s="21"/>
      <c r="W670" s="21"/>
      <c r="X670" s="21">
        <v>4009</v>
      </c>
      <c r="Y670" s="21"/>
      <c r="Z670" s="21">
        <v>4009</v>
      </c>
      <c r="AA670" s="21">
        <v>4009</v>
      </c>
      <c r="AB670" s="21">
        <v>4009</v>
      </c>
      <c r="AC670" s="21">
        <v>4009</v>
      </c>
      <c r="AD670" s="21">
        <v>4009</v>
      </c>
      <c r="AE670" s="21"/>
      <c r="AF670" s="21">
        <v>4009</v>
      </c>
      <c r="AG670" s="21">
        <v>4009</v>
      </c>
      <c r="AH670" s="21">
        <v>4009</v>
      </c>
      <c r="AI670" s="21">
        <v>4009</v>
      </c>
      <c r="AJ670" s="21">
        <v>4009</v>
      </c>
      <c r="AK670" s="21">
        <v>4009</v>
      </c>
      <c r="AL670" s="21"/>
      <c r="AM670" s="21">
        <v>4009</v>
      </c>
      <c r="AN670" s="21">
        <v>4009</v>
      </c>
      <c r="AO670" s="21">
        <v>4009</v>
      </c>
      <c r="AP670" s="21">
        <v>4009</v>
      </c>
      <c r="AQ670" s="21">
        <v>4009</v>
      </c>
      <c r="AR670" s="21">
        <v>4009</v>
      </c>
      <c r="AS670" s="21">
        <v>4009</v>
      </c>
      <c r="AT670" s="21">
        <v>4009</v>
      </c>
      <c r="AU670" s="21">
        <v>4009</v>
      </c>
      <c r="AV670" s="21">
        <v>4009</v>
      </c>
      <c r="AW670" s="21">
        <v>4009</v>
      </c>
      <c r="AX670" s="21"/>
      <c r="AY670" s="21"/>
      <c r="AZ670" s="21"/>
      <c r="BA670" s="21"/>
      <c r="BB670" s="21"/>
      <c r="BC670" s="46">
        <v>4009</v>
      </c>
      <c r="BD670" s="21">
        <v>4009</v>
      </c>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v>4009</v>
      </c>
      <c r="CX670" s="21"/>
      <c r="CY670" s="21">
        <v>4009</v>
      </c>
    </row>
    <row r="671" spans="1:103" hidden="1" x14ac:dyDescent="0.25">
      <c r="A671" s="5" t="s">
        <v>10150</v>
      </c>
      <c r="B671" s="21"/>
      <c r="C671" s="21"/>
      <c r="D671" s="21"/>
      <c r="E671" s="21"/>
      <c r="F671" s="21"/>
      <c r="G671" s="21"/>
      <c r="H671" s="21"/>
      <c r="I671" s="21"/>
      <c r="J671" s="21"/>
      <c r="K671" s="21"/>
      <c r="L671" s="21"/>
      <c r="M671" s="21"/>
      <c r="N671" s="21"/>
      <c r="O671" s="21"/>
      <c r="P671" s="21"/>
      <c r="Q671" s="21"/>
      <c r="R671" s="21"/>
      <c r="S671" s="21"/>
      <c r="T671" s="21">
        <v>4010</v>
      </c>
      <c r="U671" s="21"/>
      <c r="V671" s="21"/>
      <c r="W671" s="21"/>
      <c r="X671" s="21">
        <v>4010</v>
      </c>
      <c r="Y671" s="21"/>
      <c r="Z671" s="21">
        <v>4010</v>
      </c>
      <c r="AA671" s="21">
        <v>4010</v>
      </c>
      <c r="AB671" s="21">
        <v>4010</v>
      </c>
      <c r="AC671" s="21">
        <v>4010</v>
      </c>
      <c r="AD671" s="21">
        <v>4010</v>
      </c>
      <c r="AE671" s="21"/>
      <c r="AF671" s="21">
        <v>4010</v>
      </c>
      <c r="AG671" s="21">
        <v>4010</v>
      </c>
      <c r="AH671" s="21">
        <v>4010</v>
      </c>
      <c r="AI671" s="21">
        <v>4010</v>
      </c>
      <c r="AJ671" s="21">
        <v>4010</v>
      </c>
      <c r="AK671" s="21">
        <v>4010</v>
      </c>
      <c r="AL671" s="21"/>
      <c r="AM671" s="21">
        <v>4010</v>
      </c>
      <c r="AN671" s="21">
        <v>4010</v>
      </c>
      <c r="AO671" s="21">
        <v>4010</v>
      </c>
      <c r="AP671" s="21">
        <v>4010</v>
      </c>
      <c r="AQ671" s="21">
        <v>4010</v>
      </c>
      <c r="AR671" s="21">
        <v>4010</v>
      </c>
      <c r="AS671" s="21">
        <v>4010</v>
      </c>
      <c r="AT671" s="21">
        <v>4010</v>
      </c>
      <c r="AU671" s="21">
        <v>4010</v>
      </c>
      <c r="AV671" s="21">
        <v>4010</v>
      </c>
      <c r="AW671" s="21">
        <v>4010</v>
      </c>
      <c r="AX671" s="21"/>
      <c r="AY671" s="21"/>
      <c r="AZ671" s="21"/>
      <c r="BA671" s="21"/>
      <c r="BB671" s="21"/>
      <c r="BC671" s="46">
        <v>4010</v>
      </c>
      <c r="BD671" s="21">
        <v>4010</v>
      </c>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v>4010</v>
      </c>
      <c r="CX671" s="21"/>
      <c r="CY671" s="21">
        <v>4010</v>
      </c>
    </row>
    <row r="672" spans="1:103" hidden="1" x14ac:dyDescent="0.25">
      <c r="A672" s="5" t="s">
        <v>10150</v>
      </c>
      <c r="B672" s="21"/>
      <c r="C672" s="21"/>
      <c r="D672" s="21"/>
      <c r="E672" s="21"/>
      <c r="F672" s="21"/>
      <c r="G672" s="21"/>
      <c r="H672" s="21"/>
      <c r="I672" s="21"/>
      <c r="J672" s="21"/>
      <c r="K672" s="21"/>
      <c r="L672" s="21"/>
      <c r="M672" s="21"/>
      <c r="N672" s="21"/>
      <c r="O672" s="21"/>
      <c r="P672" s="21"/>
      <c r="Q672" s="21"/>
      <c r="R672" s="21"/>
      <c r="S672" s="21"/>
      <c r="T672" s="21">
        <v>4011</v>
      </c>
      <c r="U672" s="21"/>
      <c r="V672" s="21"/>
      <c r="W672" s="21"/>
      <c r="X672" s="21">
        <v>4011</v>
      </c>
      <c r="Y672" s="21"/>
      <c r="Z672" s="21">
        <v>4011</v>
      </c>
      <c r="AA672" s="21">
        <v>4011</v>
      </c>
      <c r="AB672" s="21">
        <v>4011</v>
      </c>
      <c r="AC672" s="21">
        <v>4011</v>
      </c>
      <c r="AD672" s="21">
        <v>4011</v>
      </c>
      <c r="AE672" s="21"/>
      <c r="AF672" s="21">
        <v>4011</v>
      </c>
      <c r="AG672" s="21">
        <v>4011</v>
      </c>
      <c r="AH672" s="21">
        <v>4011</v>
      </c>
      <c r="AI672" s="21">
        <v>4011</v>
      </c>
      <c r="AJ672" s="21">
        <v>4011</v>
      </c>
      <c r="AK672" s="21">
        <v>4011</v>
      </c>
      <c r="AL672" s="21"/>
      <c r="AM672" s="21">
        <v>4011</v>
      </c>
      <c r="AN672" s="21">
        <v>4011</v>
      </c>
      <c r="AO672" s="21">
        <v>4011</v>
      </c>
      <c r="AP672" s="21">
        <v>4011</v>
      </c>
      <c r="AQ672" s="21">
        <v>4011</v>
      </c>
      <c r="AR672" s="21"/>
      <c r="AS672" s="21">
        <v>4011</v>
      </c>
      <c r="AT672" s="21">
        <v>4011</v>
      </c>
      <c r="AU672" s="21">
        <v>4011</v>
      </c>
      <c r="AV672" s="21">
        <v>4011</v>
      </c>
      <c r="AW672" s="21">
        <v>4011</v>
      </c>
      <c r="AX672" s="21"/>
      <c r="AY672" s="21"/>
      <c r="AZ672" s="21"/>
      <c r="BA672" s="21"/>
      <c r="BB672" s="21"/>
      <c r="BC672" s="46">
        <v>4011</v>
      </c>
      <c r="BD672" s="21">
        <v>4011</v>
      </c>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v>4011</v>
      </c>
      <c r="CV672" s="21"/>
      <c r="CW672" s="21">
        <v>4011</v>
      </c>
      <c r="CX672" s="21"/>
      <c r="CY672" s="21">
        <v>4011</v>
      </c>
    </row>
    <row r="673" spans="1:103" hidden="1" x14ac:dyDescent="0.25">
      <c r="A673" s="5" t="s">
        <v>10150</v>
      </c>
      <c r="B673" s="21"/>
      <c r="C673" s="21"/>
      <c r="D673" s="21"/>
      <c r="E673" s="21"/>
      <c r="F673" s="21"/>
      <c r="G673" s="21"/>
      <c r="H673" s="21"/>
      <c r="I673" s="21"/>
      <c r="J673" s="21"/>
      <c r="K673" s="21"/>
      <c r="L673" s="21"/>
      <c r="M673" s="21"/>
      <c r="N673" s="21"/>
      <c r="O673" s="21"/>
      <c r="P673" s="21"/>
      <c r="Q673" s="21"/>
      <c r="R673" s="21"/>
      <c r="S673" s="21"/>
      <c r="T673" s="21">
        <v>4012</v>
      </c>
      <c r="U673" s="21"/>
      <c r="V673" s="21"/>
      <c r="W673" s="21"/>
      <c r="X673" s="21">
        <v>4012</v>
      </c>
      <c r="Y673" s="21"/>
      <c r="Z673" s="21">
        <v>4012</v>
      </c>
      <c r="AA673" s="21">
        <v>4012</v>
      </c>
      <c r="AB673" s="21">
        <v>4012</v>
      </c>
      <c r="AC673" s="21">
        <v>4012</v>
      </c>
      <c r="AD673" s="21">
        <v>4012</v>
      </c>
      <c r="AE673" s="21"/>
      <c r="AF673" s="21">
        <v>4012</v>
      </c>
      <c r="AG673" s="21">
        <v>4012</v>
      </c>
      <c r="AH673" s="21">
        <v>4012</v>
      </c>
      <c r="AI673" s="21">
        <v>4012</v>
      </c>
      <c r="AJ673" s="21">
        <v>4012</v>
      </c>
      <c r="AK673" s="21">
        <v>4012</v>
      </c>
      <c r="AL673" s="21"/>
      <c r="AM673" s="21">
        <v>4012</v>
      </c>
      <c r="AN673" s="21">
        <v>4012</v>
      </c>
      <c r="AO673" s="21">
        <v>4012</v>
      </c>
      <c r="AP673" s="21">
        <v>4012</v>
      </c>
      <c r="AQ673" s="21">
        <v>4012</v>
      </c>
      <c r="AR673" s="21"/>
      <c r="AS673" s="21">
        <v>4012</v>
      </c>
      <c r="AT673" s="21">
        <v>4012</v>
      </c>
      <c r="AU673" s="21">
        <v>4012</v>
      </c>
      <c r="AV673" s="21">
        <v>4012</v>
      </c>
      <c r="AW673" s="21">
        <v>4012</v>
      </c>
      <c r="AX673" s="21"/>
      <c r="AY673" s="21"/>
      <c r="AZ673" s="21"/>
      <c r="BA673" s="21"/>
      <c r="BB673" s="21"/>
      <c r="BC673" s="46">
        <v>4012</v>
      </c>
      <c r="BD673" s="21">
        <v>4012</v>
      </c>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v>4012</v>
      </c>
      <c r="CX673" s="21"/>
      <c r="CY673" s="21">
        <v>4012</v>
      </c>
    </row>
    <row r="674" spans="1:103" hidden="1" x14ac:dyDescent="0.25">
      <c r="A674" s="5" t="s">
        <v>10150</v>
      </c>
      <c r="B674" s="21"/>
      <c r="C674" s="21"/>
      <c r="D674" s="21"/>
      <c r="E674" s="21"/>
      <c r="F674" s="21"/>
      <c r="G674" s="21"/>
      <c r="H674" s="21"/>
      <c r="I674" s="21"/>
      <c r="J674" s="21"/>
      <c r="K674" s="21"/>
      <c r="L674" s="21"/>
      <c r="M674" s="21"/>
      <c r="N674" s="21"/>
      <c r="O674" s="21"/>
      <c r="P674" s="21"/>
      <c r="Q674" s="21"/>
      <c r="R674" s="21"/>
      <c r="S674" s="21"/>
      <c r="T674" s="21">
        <v>4013</v>
      </c>
      <c r="U674" s="21"/>
      <c r="V674" s="21"/>
      <c r="W674" s="21"/>
      <c r="X674" s="21">
        <v>4013</v>
      </c>
      <c r="Y674" s="21"/>
      <c r="Z674" s="21">
        <v>4013</v>
      </c>
      <c r="AA674" s="21">
        <v>4013</v>
      </c>
      <c r="AB674" s="21">
        <v>4013</v>
      </c>
      <c r="AC674" s="21">
        <v>4013</v>
      </c>
      <c r="AD674" s="21">
        <v>4013</v>
      </c>
      <c r="AE674" s="21">
        <v>4013</v>
      </c>
      <c r="AF674" s="21">
        <v>4013</v>
      </c>
      <c r="AG674" s="21">
        <v>4013</v>
      </c>
      <c r="AH674" s="21">
        <v>4013</v>
      </c>
      <c r="AI674" s="21">
        <v>4013</v>
      </c>
      <c r="AJ674" s="21">
        <v>4013</v>
      </c>
      <c r="AK674" s="21">
        <v>4013</v>
      </c>
      <c r="AL674" s="21">
        <v>4013</v>
      </c>
      <c r="AM674" s="21">
        <v>4013</v>
      </c>
      <c r="AN674" s="21">
        <v>4013</v>
      </c>
      <c r="AO674" s="21">
        <v>4013</v>
      </c>
      <c r="AP674" s="21">
        <v>4013</v>
      </c>
      <c r="AQ674" s="21">
        <v>4013</v>
      </c>
      <c r="AR674" s="21">
        <v>4013</v>
      </c>
      <c r="AS674" s="21">
        <v>4013</v>
      </c>
      <c r="AT674" s="21">
        <v>4013</v>
      </c>
      <c r="AU674" s="21">
        <v>4013</v>
      </c>
      <c r="AV674" s="21">
        <v>4013</v>
      </c>
      <c r="AW674" s="21">
        <v>4013</v>
      </c>
      <c r="AX674" s="21"/>
      <c r="AY674" s="21"/>
      <c r="AZ674" s="21"/>
      <c r="BA674" s="21"/>
      <c r="BB674" s="21"/>
      <c r="BC674" s="46">
        <v>4013</v>
      </c>
      <c r="BD674" s="21">
        <v>4013</v>
      </c>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v>4013</v>
      </c>
      <c r="CV674" s="21"/>
      <c r="CW674" s="21">
        <v>4013</v>
      </c>
      <c r="CX674" s="21"/>
      <c r="CY674" s="21">
        <v>4013</v>
      </c>
    </row>
    <row r="675" spans="1:103" hidden="1" x14ac:dyDescent="0.25">
      <c r="A675" s="5" t="s">
        <v>10150</v>
      </c>
      <c r="B675" s="21"/>
      <c r="C675" s="21"/>
      <c r="D675" s="21"/>
      <c r="E675" s="21"/>
      <c r="F675" s="21"/>
      <c r="G675" s="21"/>
      <c r="H675" s="21"/>
      <c r="I675" s="21"/>
      <c r="J675" s="21"/>
      <c r="K675" s="21"/>
      <c r="L675" s="21"/>
      <c r="M675" s="21"/>
      <c r="N675" s="21"/>
      <c r="O675" s="21"/>
      <c r="P675" s="21"/>
      <c r="Q675" s="21"/>
      <c r="R675" s="21"/>
      <c r="S675" s="21"/>
      <c r="T675" s="21">
        <v>4014</v>
      </c>
      <c r="U675" s="21"/>
      <c r="V675" s="21"/>
      <c r="W675" s="21"/>
      <c r="X675" s="21">
        <v>4014</v>
      </c>
      <c r="Y675" s="21"/>
      <c r="Z675" s="21">
        <v>4014</v>
      </c>
      <c r="AA675" s="21">
        <v>4014</v>
      </c>
      <c r="AB675" s="21">
        <v>4014</v>
      </c>
      <c r="AC675" s="21">
        <v>4014</v>
      </c>
      <c r="AD675" s="21">
        <v>4014</v>
      </c>
      <c r="AE675" s="21">
        <v>4014</v>
      </c>
      <c r="AF675" s="21">
        <v>4014</v>
      </c>
      <c r="AG675" s="21">
        <v>4014</v>
      </c>
      <c r="AH675" s="21">
        <v>4014</v>
      </c>
      <c r="AI675" s="21">
        <v>4014</v>
      </c>
      <c r="AJ675" s="21">
        <v>4014</v>
      </c>
      <c r="AK675" s="21">
        <v>4014</v>
      </c>
      <c r="AL675" s="21">
        <v>4014</v>
      </c>
      <c r="AM675" s="21">
        <v>4014</v>
      </c>
      <c r="AN675" s="21">
        <v>4014</v>
      </c>
      <c r="AO675" s="21">
        <v>4014</v>
      </c>
      <c r="AP675" s="21">
        <v>4014</v>
      </c>
      <c r="AQ675" s="21">
        <v>4014</v>
      </c>
      <c r="AR675" s="21">
        <v>4014</v>
      </c>
      <c r="AS675" s="21">
        <v>4014</v>
      </c>
      <c r="AT675" s="21">
        <v>4014</v>
      </c>
      <c r="AU675" s="21">
        <v>4014</v>
      </c>
      <c r="AV675" s="21">
        <v>4014</v>
      </c>
      <c r="AW675" s="21">
        <v>4014</v>
      </c>
      <c r="AX675" s="21"/>
      <c r="AY675" s="21"/>
      <c r="AZ675" s="21"/>
      <c r="BA675" s="21"/>
      <c r="BB675" s="21"/>
      <c r="BC675" s="46">
        <v>4014</v>
      </c>
      <c r="BD675" s="21">
        <v>4014</v>
      </c>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v>4014</v>
      </c>
      <c r="CV675" s="21"/>
      <c r="CW675" s="21">
        <v>4014</v>
      </c>
      <c r="CX675" s="21"/>
      <c r="CY675" s="21">
        <v>4014</v>
      </c>
    </row>
    <row r="676" spans="1:103" hidden="1" x14ac:dyDescent="0.25">
      <c r="A676" s="5" t="s">
        <v>10150</v>
      </c>
      <c r="B676" s="21"/>
      <c r="C676" s="21"/>
      <c r="D676" s="21"/>
      <c r="E676" s="21"/>
      <c r="F676" s="21"/>
      <c r="G676" s="21"/>
      <c r="H676" s="21"/>
      <c r="I676" s="21"/>
      <c r="J676" s="21"/>
      <c r="K676" s="21"/>
      <c r="L676" s="21"/>
      <c r="M676" s="21"/>
      <c r="N676" s="21"/>
      <c r="O676" s="21"/>
      <c r="P676" s="21"/>
      <c r="Q676" s="21"/>
      <c r="R676" s="21"/>
      <c r="S676" s="21"/>
      <c r="T676" s="21">
        <v>4015</v>
      </c>
      <c r="U676" s="21"/>
      <c r="V676" s="21"/>
      <c r="W676" s="21"/>
      <c r="X676" s="21">
        <v>4015</v>
      </c>
      <c r="Y676" s="21"/>
      <c r="Z676" s="21">
        <v>4015</v>
      </c>
      <c r="AA676" s="21">
        <v>4015</v>
      </c>
      <c r="AB676" s="21">
        <v>4015</v>
      </c>
      <c r="AC676" s="21">
        <v>4015</v>
      </c>
      <c r="AD676" s="21">
        <v>4015</v>
      </c>
      <c r="AE676" s="21"/>
      <c r="AF676" s="21">
        <v>4015</v>
      </c>
      <c r="AG676" s="21">
        <v>4015</v>
      </c>
      <c r="AH676" s="21">
        <v>4015</v>
      </c>
      <c r="AI676" s="21">
        <v>4015</v>
      </c>
      <c r="AJ676" s="21">
        <v>4015</v>
      </c>
      <c r="AK676" s="21">
        <v>4015</v>
      </c>
      <c r="AL676" s="21"/>
      <c r="AM676" s="21">
        <v>4015</v>
      </c>
      <c r="AN676" s="21">
        <v>4015</v>
      </c>
      <c r="AO676" s="21">
        <v>4015</v>
      </c>
      <c r="AP676" s="21">
        <v>4015</v>
      </c>
      <c r="AQ676" s="21">
        <v>4015</v>
      </c>
      <c r="AR676" s="21">
        <v>4015</v>
      </c>
      <c r="AS676" s="21">
        <v>4015</v>
      </c>
      <c r="AT676" s="21">
        <v>4015</v>
      </c>
      <c r="AU676" s="21">
        <v>4015</v>
      </c>
      <c r="AV676" s="21">
        <v>4015</v>
      </c>
      <c r="AW676" s="21">
        <v>4015</v>
      </c>
      <c r="AX676" s="21"/>
      <c r="AY676" s="21"/>
      <c r="AZ676" s="21"/>
      <c r="BA676" s="21"/>
      <c r="BB676" s="21"/>
      <c r="BC676" s="46">
        <v>4015</v>
      </c>
      <c r="BD676" s="21">
        <v>4015</v>
      </c>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v>4015</v>
      </c>
      <c r="CX676" s="21"/>
      <c r="CY676" s="21">
        <v>4015</v>
      </c>
    </row>
    <row r="677" spans="1:103" hidden="1" x14ac:dyDescent="0.25">
      <c r="A677" s="5" t="s">
        <v>10150</v>
      </c>
      <c r="B677" s="21"/>
      <c r="C677" s="21"/>
      <c r="D677" s="21"/>
      <c r="E677" s="21"/>
      <c r="F677" s="21"/>
      <c r="G677" s="21"/>
      <c r="H677" s="21"/>
      <c r="I677" s="21"/>
      <c r="J677" s="21"/>
      <c r="K677" s="21"/>
      <c r="L677" s="21"/>
      <c r="M677" s="21"/>
      <c r="N677" s="21"/>
      <c r="O677" s="21"/>
      <c r="P677" s="21"/>
      <c r="Q677" s="21"/>
      <c r="R677" s="21"/>
      <c r="S677" s="21"/>
      <c r="T677" s="21">
        <v>4016</v>
      </c>
      <c r="U677" s="21"/>
      <c r="V677" s="21"/>
      <c r="W677" s="21"/>
      <c r="X677" s="21">
        <v>4016</v>
      </c>
      <c r="Y677" s="21"/>
      <c r="Z677" s="21">
        <v>4016</v>
      </c>
      <c r="AA677" s="21">
        <v>4016</v>
      </c>
      <c r="AB677" s="21">
        <v>4016</v>
      </c>
      <c r="AC677" s="21">
        <v>4016</v>
      </c>
      <c r="AD677" s="21">
        <v>4016</v>
      </c>
      <c r="AE677" s="21"/>
      <c r="AF677" s="21">
        <v>4016</v>
      </c>
      <c r="AG677" s="21">
        <v>4016</v>
      </c>
      <c r="AH677" s="21">
        <v>4016</v>
      </c>
      <c r="AI677" s="21">
        <v>4016</v>
      </c>
      <c r="AJ677" s="21">
        <v>4016</v>
      </c>
      <c r="AK677" s="21">
        <v>4016</v>
      </c>
      <c r="AL677" s="21"/>
      <c r="AM677" s="21">
        <v>4016</v>
      </c>
      <c r="AN677" s="21">
        <v>4016</v>
      </c>
      <c r="AO677" s="21">
        <v>4016</v>
      </c>
      <c r="AP677" s="21">
        <v>4016</v>
      </c>
      <c r="AQ677" s="21">
        <v>4016</v>
      </c>
      <c r="AR677" s="21">
        <v>4016</v>
      </c>
      <c r="AS677" s="21">
        <v>4016</v>
      </c>
      <c r="AT677" s="21">
        <v>4016</v>
      </c>
      <c r="AU677" s="21">
        <v>4016</v>
      </c>
      <c r="AV677" s="21">
        <v>4016</v>
      </c>
      <c r="AW677" s="21">
        <v>4016</v>
      </c>
      <c r="AX677" s="21"/>
      <c r="AY677" s="21"/>
      <c r="AZ677" s="21"/>
      <c r="BA677" s="21"/>
      <c r="BB677" s="21"/>
      <c r="BC677" s="46">
        <v>4016</v>
      </c>
      <c r="BD677" s="21">
        <v>4016</v>
      </c>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v>4016</v>
      </c>
      <c r="CV677" s="21"/>
      <c r="CW677" s="21">
        <v>4016</v>
      </c>
      <c r="CX677" s="21"/>
      <c r="CY677" s="21">
        <v>4016</v>
      </c>
    </row>
    <row r="678" spans="1:103" hidden="1" x14ac:dyDescent="0.25">
      <c r="A678" s="5" t="s">
        <v>10150</v>
      </c>
      <c r="B678" s="21"/>
      <c r="C678" s="21"/>
      <c r="D678" s="21"/>
      <c r="E678" s="21"/>
      <c r="F678" s="21"/>
      <c r="G678" s="21"/>
      <c r="H678" s="21"/>
      <c r="I678" s="21"/>
      <c r="J678" s="21"/>
      <c r="K678" s="21"/>
      <c r="L678" s="21"/>
      <c r="M678" s="21"/>
      <c r="N678" s="21"/>
      <c r="O678" s="21"/>
      <c r="P678" s="21"/>
      <c r="Q678" s="21"/>
      <c r="R678" s="21"/>
      <c r="S678" s="21"/>
      <c r="T678" s="21">
        <v>4017</v>
      </c>
      <c r="U678" s="21"/>
      <c r="V678" s="21"/>
      <c r="W678" s="21"/>
      <c r="X678" s="21">
        <v>4017</v>
      </c>
      <c r="Y678" s="21"/>
      <c r="Z678" s="21">
        <v>4017</v>
      </c>
      <c r="AA678" s="21">
        <v>4017</v>
      </c>
      <c r="AB678" s="21">
        <v>4017</v>
      </c>
      <c r="AC678" s="21">
        <v>4017</v>
      </c>
      <c r="AD678" s="21">
        <v>4017</v>
      </c>
      <c r="AE678" s="21">
        <v>4017</v>
      </c>
      <c r="AF678" s="21">
        <v>4017</v>
      </c>
      <c r="AG678" s="21">
        <v>4017</v>
      </c>
      <c r="AH678" s="21">
        <v>4017</v>
      </c>
      <c r="AI678" s="21">
        <v>4017</v>
      </c>
      <c r="AJ678" s="21">
        <v>4017</v>
      </c>
      <c r="AK678" s="21">
        <v>4017</v>
      </c>
      <c r="AL678" s="21">
        <v>4017</v>
      </c>
      <c r="AM678" s="21">
        <v>4017</v>
      </c>
      <c r="AN678" s="21">
        <v>4017</v>
      </c>
      <c r="AO678" s="21">
        <v>4017</v>
      </c>
      <c r="AP678" s="21">
        <v>4017</v>
      </c>
      <c r="AQ678" s="21">
        <v>4017</v>
      </c>
      <c r="AR678" s="21">
        <v>4017</v>
      </c>
      <c r="AS678" s="21">
        <v>4017</v>
      </c>
      <c r="AT678" s="21">
        <v>4017</v>
      </c>
      <c r="AU678" s="21">
        <v>4017</v>
      </c>
      <c r="AV678" s="21">
        <v>4017</v>
      </c>
      <c r="AW678" s="21">
        <v>4017</v>
      </c>
      <c r="AX678" s="21"/>
      <c r="AY678" s="21"/>
      <c r="AZ678" s="21"/>
      <c r="BA678" s="21"/>
      <c r="BB678" s="21"/>
      <c r="BC678" s="46">
        <v>4017</v>
      </c>
      <c r="BD678" s="21">
        <v>4017</v>
      </c>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v>4017</v>
      </c>
      <c r="CV678" s="21"/>
      <c r="CW678" s="21">
        <v>4017</v>
      </c>
      <c r="CX678" s="21"/>
      <c r="CY678" s="21">
        <v>4017</v>
      </c>
    </row>
    <row r="679" spans="1:103" hidden="1" x14ac:dyDescent="0.25">
      <c r="A679" s="5" t="s">
        <v>10150</v>
      </c>
      <c r="B679" s="21"/>
      <c r="C679" s="21"/>
      <c r="D679" s="21"/>
      <c r="E679" s="21"/>
      <c r="F679" s="21"/>
      <c r="G679" s="21"/>
      <c r="H679" s="21"/>
      <c r="I679" s="21"/>
      <c r="J679" s="21"/>
      <c r="K679" s="21"/>
      <c r="L679" s="21"/>
      <c r="M679" s="21"/>
      <c r="N679" s="21"/>
      <c r="O679" s="21"/>
      <c r="P679" s="21"/>
      <c r="Q679" s="21"/>
      <c r="R679" s="21"/>
      <c r="S679" s="21"/>
      <c r="T679" s="21"/>
      <c r="U679" s="21"/>
      <c r="V679" s="21"/>
      <c r="W679" s="21"/>
      <c r="X679" s="21">
        <v>4018</v>
      </c>
      <c r="Y679" s="21"/>
      <c r="Z679" s="21">
        <v>4018</v>
      </c>
      <c r="AA679" s="21">
        <v>4018</v>
      </c>
      <c r="AB679" s="21">
        <v>4018</v>
      </c>
      <c r="AC679" s="21">
        <v>4018</v>
      </c>
      <c r="AD679" s="21">
        <v>4018</v>
      </c>
      <c r="AE679" s="21"/>
      <c r="AF679" s="21">
        <v>4018</v>
      </c>
      <c r="AG679" s="21">
        <v>4018</v>
      </c>
      <c r="AH679" s="21">
        <v>4018</v>
      </c>
      <c r="AI679" s="21">
        <v>4018</v>
      </c>
      <c r="AJ679" s="21">
        <v>4018</v>
      </c>
      <c r="AK679" s="21">
        <v>4018</v>
      </c>
      <c r="AL679" s="21"/>
      <c r="AM679" s="21">
        <v>4018</v>
      </c>
      <c r="AN679" s="21">
        <v>4018</v>
      </c>
      <c r="AO679" s="21">
        <v>4018</v>
      </c>
      <c r="AP679" s="21">
        <v>4018</v>
      </c>
      <c r="AQ679" s="21">
        <v>4018</v>
      </c>
      <c r="AR679" s="21">
        <v>4018</v>
      </c>
      <c r="AS679" s="21">
        <v>4018</v>
      </c>
      <c r="AT679" s="21">
        <v>4018</v>
      </c>
      <c r="AU679" s="21">
        <v>4018</v>
      </c>
      <c r="AV679" s="21">
        <v>4018</v>
      </c>
      <c r="AW679" s="21">
        <v>4018</v>
      </c>
      <c r="AX679" s="21"/>
      <c r="AY679" s="21"/>
      <c r="AZ679" s="21"/>
      <c r="BA679" s="21"/>
      <c r="BB679" s="21"/>
      <c r="BC679" s="46">
        <v>4018</v>
      </c>
      <c r="BD679" s="21">
        <v>4018</v>
      </c>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v>4018</v>
      </c>
    </row>
    <row r="680" spans="1:103" hidden="1" x14ac:dyDescent="0.25">
      <c r="A680" s="5" t="s">
        <v>10150</v>
      </c>
      <c r="B680" s="21"/>
      <c r="C680" s="21"/>
      <c r="D680" s="21"/>
      <c r="E680" s="21"/>
      <c r="F680" s="21"/>
      <c r="G680" s="21"/>
      <c r="H680" s="21"/>
      <c r="I680" s="21"/>
      <c r="J680" s="21"/>
      <c r="K680" s="21"/>
      <c r="L680" s="21"/>
      <c r="M680" s="21"/>
      <c r="N680" s="21"/>
      <c r="O680" s="21"/>
      <c r="P680" s="21"/>
      <c r="Q680" s="21"/>
      <c r="R680" s="21"/>
      <c r="S680" s="21"/>
      <c r="T680" s="21">
        <v>4019</v>
      </c>
      <c r="U680" s="21"/>
      <c r="V680" s="21"/>
      <c r="W680" s="21"/>
      <c r="X680" s="21">
        <v>4019</v>
      </c>
      <c r="Y680" s="21"/>
      <c r="Z680" s="21">
        <v>4019</v>
      </c>
      <c r="AA680" s="21">
        <v>4019</v>
      </c>
      <c r="AB680" s="21">
        <v>4019</v>
      </c>
      <c r="AC680" s="21">
        <v>4019</v>
      </c>
      <c r="AD680" s="21">
        <v>4019</v>
      </c>
      <c r="AE680" s="21">
        <v>4019</v>
      </c>
      <c r="AF680" s="21">
        <v>4019</v>
      </c>
      <c r="AG680" s="21">
        <v>4019</v>
      </c>
      <c r="AH680" s="21">
        <v>4019</v>
      </c>
      <c r="AI680" s="21">
        <v>4019</v>
      </c>
      <c r="AJ680" s="21">
        <v>4019</v>
      </c>
      <c r="AK680" s="21">
        <v>4019</v>
      </c>
      <c r="AL680" s="21">
        <v>4019</v>
      </c>
      <c r="AM680" s="21">
        <v>4019</v>
      </c>
      <c r="AN680" s="21">
        <v>4019</v>
      </c>
      <c r="AO680" s="21">
        <v>4019</v>
      </c>
      <c r="AP680" s="21">
        <v>4019</v>
      </c>
      <c r="AQ680" s="21">
        <v>4019</v>
      </c>
      <c r="AR680" s="21">
        <v>4019</v>
      </c>
      <c r="AS680" s="21">
        <v>4019</v>
      </c>
      <c r="AT680" s="21">
        <v>4019</v>
      </c>
      <c r="AU680" s="21">
        <v>4019</v>
      </c>
      <c r="AV680" s="21">
        <v>4019</v>
      </c>
      <c r="AW680" s="21">
        <v>4019</v>
      </c>
      <c r="AX680" s="21"/>
      <c r="AY680" s="21"/>
      <c r="AZ680" s="21"/>
      <c r="BA680" s="21"/>
      <c r="BB680" s="21"/>
      <c r="BC680" s="46">
        <v>4019</v>
      </c>
      <c r="BD680" s="21">
        <v>4019</v>
      </c>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v>4019</v>
      </c>
      <c r="CX680" s="21"/>
      <c r="CY680" s="21">
        <v>4019</v>
      </c>
    </row>
    <row r="681" spans="1:103" hidden="1" x14ac:dyDescent="0.25">
      <c r="A681" s="5" t="s">
        <v>10150</v>
      </c>
      <c r="B681" s="21"/>
      <c r="C681" s="21"/>
      <c r="D681" s="21"/>
      <c r="E681" s="21"/>
      <c r="F681" s="21"/>
      <c r="G681" s="21"/>
      <c r="H681" s="21"/>
      <c r="I681" s="21"/>
      <c r="J681" s="21"/>
      <c r="K681" s="21"/>
      <c r="L681" s="21"/>
      <c r="M681" s="21"/>
      <c r="N681" s="21"/>
      <c r="O681" s="21"/>
      <c r="P681" s="21"/>
      <c r="Q681" s="21"/>
      <c r="R681" s="21"/>
      <c r="S681" s="21"/>
      <c r="T681" s="21">
        <v>4020</v>
      </c>
      <c r="U681" s="21"/>
      <c r="V681" s="21"/>
      <c r="W681" s="21"/>
      <c r="X681" s="21">
        <v>4020</v>
      </c>
      <c r="Y681" s="21"/>
      <c r="Z681" s="21"/>
      <c r="AA681" s="21">
        <v>4020</v>
      </c>
      <c r="AB681" s="21">
        <v>4020</v>
      </c>
      <c r="AC681" s="21">
        <v>4020</v>
      </c>
      <c r="AD681" s="21">
        <v>4020</v>
      </c>
      <c r="AE681" s="21"/>
      <c r="AF681" s="21">
        <v>4020</v>
      </c>
      <c r="AG681" s="21">
        <v>4020</v>
      </c>
      <c r="AH681" s="21">
        <v>4020</v>
      </c>
      <c r="AI681" s="21">
        <v>4020</v>
      </c>
      <c r="AJ681" s="21">
        <v>4020</v>
      </c>
      <c r="AK681" s="21">
        <v>4020</v>
      </c>
      <c r="AL681" s="21"/>
      <c r="AM681" s="21">
        <v>4020</v>
      </c>
      <c r="AN681" s="21">
        <v>4020</v>
      </c>
      <c r="AO681" s="21">
        <v>4020</v>
      </c>
      <c r="AP681" s="21">
        <v>4020</v>
      </c>
      <c r="AQ681" s="21">
        <v>4020</v>
      </c>
      <c r="AR681" s="21">
        <v>4020</v>
      </c>
      <c r="AS681" s="21">
        <v>4020</v>
      </c>
      <c r="AT681" s="21">
        <v>4020</v>
      </c>
      <c r="AU681" s="21">
        <v>4020</v>
      </c>
      <c r="AV681" s="21">
        <v>4020</v>
      </c>
      <c r="AW681" s="21">
        <v>4020</v>
      </c>
      <c r="AX681" s="21"/>
      <c r="AY681" s="21"/>
      <c r="AZ681" s="21"/>
      <c r="BA681" s="21"/>
      <c r="BB681" s="21"/>
      <c r="BC681" s="46">
        <v>4020</v>
      </c>
      <c r="BD681" s="21">
        <v>4020</v>
      </c>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v>4020</v>
      </c>
      <c r="CX681" s="21"/>
      <c r="CY681" s="21">
        <v>4020</v>
      </c>
    </row>
    <row r="682" spans="1:103" hidden="1" x14ac:dyDescent="0.25">
      <c r="A682" s="5" t="s">
        <v>10150</v>
      </c>
      <c r="B682" s="21"/>
      <c r="C682" s="21"/>
      <c r="D682" s="21"/>
      <c r="E682" s="21"/>
      <c r="F682" s="21"/>
      <c r="G682" s="21"/>
      <c r="H682" s="21"/>
      <c r="I682" s="21"/>
      <c r="J682" s="21"/>
      <c r="K682" s="21"/>
      <c r="L682" s="21"/>
      <c r="M682" s="21"/>
      <c r="N682" s="21"/>
      <c r="O682" s="21"/>
      <c r="P682" s="21"/>
      <c r="Q682" s="21"/>
      <c r="R682" s="21"/>
      <c r="S682" s="21"/>
      <c r="T682" s="21">
        <v>4021</v>
      </c>
      <c r="U682" s="21"/>
      <c r="V682" s="21"/>
      <c r="W682" s="21"/>
      <c r="X682" s="21">
        <v>4021</v>
      </c>
      <c r="Y682" s="21"/>
      <c r="Z682" s="21">
        <v>4021</v>
      </c>
      <c r="AA682" s="21">
        <v>4021</v>
      </c>
      <c r="AB682" s="21">
        <v>4021</v>
      </c>
      <c r="AC682" s="21">
        <v>4021</v>
      </c>
      <c r="AD682" s="21">
        <v>4021</v>
      </c>
      <c r="AE682" s="21"/>
      <c r="AF682" s="21">
        <v>4021</v>
      </c>
      <c r="AG682" s="21">
        <v>4021</v>
      </c>
      <c r="AH682" s="21">
        <v>4021</v>
      </c>
      <c r="AI682" s="21">
        <v>4021</v>
      </c>
      <c r="AJ682" s="21">
        <v>4021</v>
      </c>
      <c r="AK682" s="21">
        <v>4021</v>
      </c>
      <c r="AL682" s="21"/>
      <c r="AM682" s="21">
        <v>4021</v>
      </c>
      <c r="AN682" s="21">
        <v>4021</v>
      </c>
      <c r="AO682" s="21">
        <v>4021</v>
      </c>
      <c r="AP682" s="21">
        <v>4021</v>
      </c>
      <c r="AQ682" s="21">
        <v>4021</v>
      </c>
      <c r="AR682" s="21">
        <v>4021</v>
      </c>
      <c r="AS682" s="21">
        <v>4021</v>
      </c>
      <c r="AT682" s="21">
        <v>4021</v>
      </c>
      <c r="AU682" s="21">
        <v>4021</v>
      </c>
      <c r="AV682" s="21">
        <v>4021</v>
      </c>
      <c r="AW682" s="21">
        <v>4021</v>
      </c>
      <c r="AX682" s="21"/>
      <c r="AY682" s="21"/>
      <c r="AZ682" s="21"/>
      <c r="BA682" s="21"/>
      <c r="BB682" s="21"/>
      <c r="BC682" s="46">
        <v>4021</v>
      </c>
      <c r="BD682" s="21">
        <v>4021</v>
      </c>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v>4021</v>
      </c>
      <c r="CX682" s="21"/>
      <c r="CY682" s="21">
        <v>4021</v>
      </c>
    </row>
    <row r="683" spans="1:103" hidden="1" x14ac:dyDescent="0.25">
      <c r="A683" s="5" t="s">
        <v>10150</v>
      </c>
      <c r="B683" s="21"/>
      <c r="C683" s="21"/>
      <c r="D683" s="21"/>
      <c r="E683" s="21"/>
      <c r="F683" s="21"/>
      <c r="G683" s="21"/>
      <c r="H683" s="21"/>
      <c r="I683" s="21"/>
      <c r="J683" s="21"/>
      <c r="K683" s="21"/>
      <c r="L683" s="21"/>
      <c r="M683" s="21"/>
      <c r="N683" s="21"/>
      <c r="O683" s="21"/>
      <c r="P683" s="21"/>
      <c r="Q683" s="21"/>
      <c r="R683" s="21"/>
      <c r="S683" s="21"/>
      <c r="T683" s="21">
        <v>4022</v>
      </c>
      <c r="U683" s="21"/>
      <c r="V683" s="21"/>
      <c r="W683" s="21"/>
      <c r="X683" s="21">
        <v>4022</v>
      </c>
      <c r="Y683" s="21"/>
      <c r="Z683" s="21">
        <v>4022</v>
      </c>
      <c r="AA683" s="21">
        <v>4022</v>
      </c>
      <c r="AB683" s="21">
        <v>4022</v>
      </c>
      <c r="AC683" s="21">
        <v>4022</v>
      </c>
      <c r="AD683" s="21">
        <v>4022</v>
      </c>
      <c r="AE683" s="21"/>
      <c r="AF683" s="21">
        <v>4022</v>
      </c>
      <c r="AG683" s="21">
        <v>4022</v>
      </c>
      <c r="AH683" s="21">
        <v>4022</v>
      </c>
      <c r="AI683" s="21">
        <v>4022</v>
      </c>
      <c r="AJ683" s="21">
        <v>4022</v>
      </c>
      <c r="AK683" s="21">
        <v>4022</v>
      </c>
      <c r="AL683" s="21"/>
      <c r="AM683" s="21">
        <v>4022</v>
      </c>
      <c r="AN683" s="21">
        <v>4022</v>
      </c>
      <c r="AO683" s="21">
        <v>4022</v>
      </c>
      <c r="AP683" s="21">
        <v>4022</v>
      </c>
      <c r="AQ683" s="21">
        <v>4022</v>
      </c>
      <c r="AR683" s="21">
        <v>4022</v>
      </c>
      <c r="AS683" s="21">
        <v>4022</v>
      </c>
      <c r="AT683" s="21">
        <v>4022</v>
      </c>
      <c r="AU683" s="21">
        <v>4022</v>
      </c>
      <c r="AV683" s="21">
        <v>4022</v>
      </c>
      <c r="AW683" s="21">
        <v>4022</v>
      </c>
      <c r="AX683" s="21"/>
      <c r="AY683" s="21"/>
      <c r="AZ683" s="21"/>
      <c r="BA683" s="21"/>
      <c r="BB683" s="21"/>
      <c r="BC683" s="46">
        <v>4022</v>
      </c>
      <c r="BD683" s="21">
        <v>4022</v>
      </c>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v>4022</v>
      </c>
      <c r="CX683" s="21"/>
      <c r="CY683" s="21">
        <v>4022</v>
      </c>
    </row>
    <row r="684" spans="1:103" hidden="1" x14ac:dyDescent="0.25">
      <c r="A684" s="5" t="s">
        <v>10150</v>
      </c>
      <c r="B684" s="21"/>
      <c r="C684" s="21"/>
      <c r="D684" s="21"/>
      <c r="E684" s="21"/>
      <c r="F684" s="21"/>
      <c r="G684" s="21"/>
      <c r="H684" s="21"/>
      <c r="I684" s="21"/>
      <c r="J684" s="21"/>
      <c r="K684" s="21"/>
      <c r="L684" s="21"/>
      <c r="M684" s="21"/>
      <c r="N684" s="21"/>
      <c r="O684" s="21"/>
      <c r="P684" s="21"/>
      <c r="Q684" s="21"/>
      <c r="R684" s="21"/>
      <c r="S684" s="21"/>
      <c r="T684" s="21">
        <v>4023</v>
      </c>
      <c r="U684" s="21"/>
      <c r="V684" s="21"/>
      <c r="W684" s="21"/>
      <c r="X684" s="21">
        <v>4023</v>
      </c>
      <c r="Y684" s="21"/>
      <c r="Z684" s="21">
        <v>4023</v>
      </c>
      <c r="AA684" s="21">
        <v>4023</v>
      </c>
      <c r="AB684" s="21">
        <v>4023</v>
      </c>
      <c r="AC684" s="21">
        <v>4023</v>
      </c>
      <c r="AD684" s="21">
        <v>4023</v>
      </c>
      <c r="AE684" s="21"/>
      <c r="AF684" s="21">
        <v>4023</v>
      </c>
      <c r="AG684" s="21">
        <v>4023</v>
      </c>
      <c r="AH684" s="21">
        <v>4023</v>
      </c>
      <c r="AI684" s="21">
        <v>4023</v>
      </c>
      <c r="AJ684" s="21">
        <v>4023</v>
      </c>
      <c r="AK684" s="21">
        <v>4023</v>
      </c>
      <c r="AL684" s="21"/>
      <c r="AM684" s="21">
        <v>4023</v>
      </c>
      <c r="AN684" s="21">
        <v>4023</v>
      </c>
      <c r="AO684" s="21">
        <v>4023</v>
      </c>
      <c r="AP684" s="21">
        <v>4023</v>
      </c>
      <c r="AQ684" s="21">
        <v>4023</v>
      </c>
      <c r="AR684" s="21">
        <v>4023</v>
      </c>
      <c r="AS684" s="21">
        <v>4023</v>
      </c>
      <c r="AT684" s="21">
        <v>4023</v>
      </c>
      <c r="AU684" s="21">
        <v>4023</v>
      </c>
      <c r="AV684" s="21">
        <v>4023</v>
      </c>
      <c r="AW684" s="21">
        <v>4023</v>
      </c>
      <c r="AX684" s="21"/>
      <c r="AY684" s="21"/>
      <c r="AZ684" s="21"/>
      <c r="BA684" s="21"/>
      <c r="BB684" s="21"/>
      <c r="BC684" s="46">
        <v>4023</v>
      </c>
      <c r="BD684" s="21">
        <v>4023</v>
      </c>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v>4023</v>
      </c>
      <c r="CX684" s="21"/>
      <c r="CY684" s="21">
        <v>4023</v>
      </c>
    </row>
    <row r="685" spans="1:103" hidden="1" x14ac:dyDescent="0.25">
      <c r="A685" s="5" t="s">
        <v>10150</v>
      </c>
      <c r="B685" s="21"/>
      <c r="C685" s="21"/>
      <c r="D685" s="21"/>
      <c r="E685" s="21"/>
      <c r="F685" s="21"/>
      <c r="G685" s="21"/>
      <c r="H685" s="21"/>
      <c r="I685" s="21"/>
      <c r="J685" s="21"/>
      <c r="K685" s="21"/>
      <c r="L685" s="21"/>
      <c r="M685" s="21"/>
      <c r="N685" s="21"/>
      <c r="O685" s="21"/>
      <c r="P685" s="21"/>
      <c r="Q685" s="21"/>
      <c r="R685" s="21"/>
      <c r="S685" s="21"/>
      <c r="T685" s="21">
        <v>4024</v>
      </c>
      <c r="U685" s="21"/>
      <c r="V685" s="21"/>
      <c r="W685" s="21"/>
      <c r="X685" s="21">
        <v>4024</v>
      </c>
      <c r="Y685" s="21"/>
      <c r="Z685" s="21">
        <v>4024</v>
      </c>
      <c r="AA685" s="21">
        <v>4024</v>
      </c>
      <c r="AB685" s="21">
        <v>4024</v>
      </c>
      <c r="AC685" s="21">
        <v>4024</v>
      </c>
      <c r="AD685" s="21">
        <v>4024</v>
      </c>
      <c r="AE685" s="21">
        <v>4024</v>
      </c>
      <c r="AF685" s="21">
        <v>4024</v>
      </c>
      <c r="AG685" s="21">
        <v>4024</v>
      </c>
      <c r="AH685" s="21">
        <v>4024</v>
      </c>
      <c r="AI685" s="21">
        <v>4024</v>
      </c>
      <c r="AJ685" s="21">
        <v>4024</v>
      </c>
      <c r="AK685" s="21">
        <v>4024</v>
      </c>
      <c r="AL685" s="21">
        <v>4024</v>
      </c>
      <c r="AM685" s="21">
        <v>4024</v>
      </c>
      <c r="AN685" s="21">
        <v>4024</v>
      </c>
      <c r="AO685" s="21">
        <v>4024</v>
      </c>
      <c r="AP685" s="21">
        <v>4024</v>
      </c>
      <c r="AQ685" s="21">
        <v>4024</v>
      </c>
      <c r="AR685" s="21">
        <v>4024</v>
      </c>
      <c r="AS685" s="21">
        <v>4024</v>
      </c>
      <c r="AT685" s="21">
        <v>4024</v>
      </c>
      <c r="AU685" s="21">
        <v>4024</v>
      </c>
      <c r="AV685" s="21">
        <v>4024</v>
      </c>
      <c r="AW685" s="21">
        <v>4024</v>
      </c>
      <c r="AX685" s="21"/>
      <c r="AY685" s="21"/>
      <c r="AZ685" s="21"/>
      <c r="BA685" s="21"/>
      <c r="BB685" s="21"/>
      <c r="BC685" s="46">
        <v>4024</v>
      </c>
      <c r="BD685" s="21">
        <v>4024</v>
      </c>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v>4024</v>
      </c>
      <c r="CV685" s="21"/>
      <c r="CW685" s="21">
        <v>4024</v>
      </c>
      <c r="CX685" s="21"/>
      <c r="CY685" s="21">
        <v>4024</v>
      </c>
    </row>
    <row r="686" spans="1:103" hidden="1" x14ac:dyDescent="0.25">
      <c r="A686" s="5" t="s">
        <v>10150</v>
      </c>
      <c r="B686" s="21"/>
      <c r="C686" s="21"/>
      <c r="D686" s="21"/>
      <c r="E686" s="21"/>
      <c r="F686" s="21"/>
      <c r="G686" s="21"/>
      <c r="H686" s="21"/>
      <c r="I686" s="21"/>
      <c r="J686" s="21"/>
      <c r="K686" s="21"/>
      <c r="L686" s="21"/>
      <c r="M686" s="21"/>
      <c r="N686" s="21"/>
      <c r="O686" s="21"/>
      <c r="P686" s="21"/>
      <c r="Q686" s="21"/>
      <c r="R686" s="21"/>
      <c r="S686" s="21"/>
      <c r="T686" s="21">
        <v>4025</v>
      </c>
      <c r="U686" s="21"/>
      <c r="V686" s="21"/>
      <c r="W686" s="21"/>
      <c r="X686" s="21">
        <v>4025</v>
      </c>
      <c r="Y686" s="21"/>
      <c r="Z686" s="21">
        <v>4025</v>
      </c>
      <c r="AA686" s="21">
        <v>4025</v>
      </c>
      <c r="AB686" s="21">
        <v>4025</v>
      </c>
      <c r="AC686" s="21">
        <v>4025</v>
      </c>
      <c r="AD686" s="21">
        <v>4025</v>
      </c>
      <c r="AE686" s="21"/>
      <c r="AF686" s="21">
        <v>4025</v>
      </c>
      <c r="AG686" s="21">
        <v>4025</v>
      </c>
      <c r="AH686" s="21">
        <v>4025</v>
      </c>
      <c r="AI686" s="21">
        <v>4025</v>
      </c>
      <c r="AJ686" s="21">
        <v>4025</v>
      </c>
      <c r="AK686" s="21">
        <v>4025</v>
      </c>
      <c r="AL686" s="21"/>
      <c r="AM686" s="21">
        <v>4025</v>
      </c>
      <c r="AN686" s="21">
        <v>4025</v>
      </c>
      <c r="AO686" s="21">
        <v>4025</v>
      </c>
      <c r="AP686" s="21">
        <v>4025</v>
      </c>
      <c r="AQ686" s="21">
        <v>4025</v>
      </c>
      <c r="AR686" s="21">
        <v>4025</v>
      </c>
      <c r="AS686" s="21">
        <v>4025</v>
      </c>
      <c r="AT686" s="21">
        <v>4025</v>
      </c>
      <c r="AU686" s="21">
        <v>4025</v>
      </c>
      <c r="AV686" s="21">
        <v>4025</v>
      </c>
      <c r="AW686" s="21">
        <v>4025</v>
      </c>
      <c r="AX686" s="21"/>
      <c r="AY686" s="21"/>
      <c r="AZ686" s="21"/>
      <c r="BA686" s="21"/>
      <c r="BB686" s="21"/>
      <c r="BC686" s="46">
        <v>4025</v>
      </c>
      <c r="BD686" s="21">
        <v>4025</v>
      </c>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v>4025</v>
      </c>
      <c r="CX686" s="21"/>
      <c r="CY686" s="21">
        <v>4025</v>
      </c>
    </row>
    <row r="687" spans="1:103" hidden="1" x14ac:dyDescent="0.25">
      <c r="A687" s="5" t="s">
        <v>10150</v>
      </c>
      <c r="B687" s="21"/>
      <c r="C687" s="21"/>
      <c r="D687" s="21"/>
      <c r="E687" s="21"/>
      <c r="F687" s="21"/>
      <c r="G687" s="21"/>
      <c r="H687" s="21"/>
      <c r="I687" s="21"/>
      <c r="J687" s="21"/>
      <c r="K687" s="21"/>
      <c r="L687" s="21"/>
      <c r="M687" s="21"/>
      <c r="N687" s="21"/>
      <c r="O687" s="21"/>
      <c r="P687" s="21"/>
      <c r="Q687" s="21"/>
      <c r="R687" s="21"/>
      <c r="S687" s="21"/>
      <c r="T687" s="21">
        <v>4026</v>
      </c>
      <c r="U687" s="21"/>
      <c r="V687" s="21"/>
      <c r="W687" s="21"/>
      <c r="X687" s="21">
        <v>4026</v>
      </c>
      <c r="Y687" s="21"/>
      <c r="Z687" s="21">
        <v>4026</v>
      </c>
      <c r="AA687" s="21">
        <v>4026</v>
      </c>
      <c r="AB687" s="21">
        <v>4026</v>
      </c>
      <c r="AC687" s="21">
        <v>4026</v>
      </c>
      <c r="AD687" s="21">
        <v>4026</v>
      </c>
      <c r="AE687" s="21"/>
      <c r="AF687" s="21">
        <v>4026</v>
      </c>
      <c r="AG687" s="21">
        <v>4026</v>
      </c>
      <c r="AH687" s="21">
        <v>4026</v>
      </c>
      <c r="AI687" s="21">
        <v>4026</v>
      </c>
      <c r="AJ687" s="21">
        <v>4026</v>
      </c>
      <c r="AK687" s="21">
        <v>4026</v>
      </c>
      <c r="AL687" s="21"/>
      <c r="AM687" s="21">
        <v>4026</v>
      </c>
      <c r="AN687" s="21">
        <v>4026</v>
      </c>
      <c r="AO687" s="21">
        <v>4026</v>
      </c>
      <c r="AP687" s="21">
        <v>4026</v>
      </c>
      <c r="AQ687" s="21">
        <v>4026</v>
      </c>
      <c r="AR687" s="21">
        <v>4026</v>
      </c>
      <c r="AS687" s="21">
        <v>4026</v>
      </c>
      <c r="AT687" s="21">
        <v>4026</v>
      </c>
      <c r="AU687" s="21">
        <v>4026</v>
      </c>
      <c r="AV687" s="21">
        <v>4026</v>
      </c>
      <c r="AW687" s="21">
        <v>4026</v>
      </c>
      <c r="AX687" s="21"/>
      <c r="AY687" s="21"/>
      <c r="AZ687" s="21"/>
      <c r="BA687" s="21"/>
      <c r="BB687" s="21"/>
      <c r="BC687" s="46">
        <v>4026</v>
      </c>
      <c r="BD687" s="21">
        <v>4026</v>
      </c>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v>4026</v>
      </c>
      <c r="CX687" s="21"/>
      <c r="CY687" s="21">
        <v>4026</v>
      </c>
    </row>
    <row r="688" spans="1:103" hidden="1" x14ac:dyDescent="0.25">
      <c r="A688" s="5" t="s">
        <v>10150</v>
      </c>
      <c r="B688" s="21"/>
      <c r="C688" s="21"/>
      <c r="D688" s="21"/>
      <c r="E688" s="21"/>
      <c r="F688" s="21"/>
      <c r="G688" s="21"/>
      <c r="H688" s="21"/>
      <c r="I688" s="21"/>
      <c r="J688" s="21"/>
      <c r="K688" s="21"/>
      <c r="L688" s="21"/>
      <c r="M688" s="21"/>
      <c r="N688" s="21"/>
      <c r="O688" s="21"/>
      <c r="P688" s="21"/>
      <c r="Q688" s="21"/>
      <c r="R688" s="21"/>
      <c r="S688" s="21"/>
      <c r="T688" s="21">
        <v>4027</v>
      </c>
      <c r="U688" s="21"/>
      <c r="V688" s="21"/>
      <c r="W688" s="21"/>
      <c r="X688" s="21">
        <v>4027</v>
      </c>
      <c r="Y688" s="21"/>
      <c r="Z688" s="21">
        <v>4027</v>
      </c>
      <c r="AA688" s="21">
        <v>4027</v>
      </c>
      <c r="AB688" s="21">
        <v>4027</v>
      </c>
      <c r="AC688" s="21">
        <v>4027</v>
      </c>
      <c r="AD688" s="21">
        <v>4027</v>
      </c>
      <c r="AE688" s="21"/>
      <c r="AF688" s="21">
        <v>4027</v>
      </c>
      <c r="AG688" s="21">
        <v>4027</v>
      </c>
      <c r="AH688" s="21">
        <v>4027</v>
      </c>
      <c r="AI688" s="21">
        <v>4027</v>
      </c>
      <c r="AJ688" s="21">
        <v>4027</v>
      </c>
      <c r="AK688" s="21">
        <v>4027</v>
      </c>
      <c r="AL688" s="21"/>
      <c r="AM688" s="21">
        <v>4027</v>
      </c>
      <c r="AN688" s="21">
        <v>4027</v>
      </c>
      <c r="AO688" s="21">
        <v>4027</v>
      </c>
      <c r="AP688" s="21">
        <v>4027</v>
      </c>
      <c r="AQ688" s="21">
        <v>4027</v>
      </c>
      <c r="AR688" s="21">
        <v>4027</v>
      </c>
      <c r="AS688" s="21">
        <v>4027</v>
      </c>
      <c r="AT688" s="21">
        <v>4027</v>
      </c>
      <c r="AU688" s="21">
        <v>4027</v>
      </c>
      <c r="AV688" s="21">
        <v>4027</v>
      </c>
      <c r="AW688" s="21">
        <v>4027</v>
      </c>
      <c r="AX688" s="21"/>
      <c r="AY688" s="21"/>
      <c r="AZ688" s="21"/>
      <c r="BA688" s="21"/>
      <c r="BB688" s="21"/>
      <c r="BC688" s="46">
        <v>4027</v>
      </c>
      <c r="BD688" s="21">
        <v>4027</v>
      </c>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v>4027</v>
      </c>
      <c r="CX688" s="21"/>
      <c r="CY688" s="21">
        <v>4027</v>
      </c>
    </row>
    <row r="689" spans="1:103" hidden="1" x14ac:dyDescent="0.25">
      <c r="A689" s="5" t="s">
        <v>10150</v>
      </c>
      <c r="B689" s="21"/>
      <c r="C689" s="21"/>
      <c r="D689" s="21"/>
      <c r="E689" s="21"/>
      <c r="F689" s="21"/>
      <c r="G689" s="21"/>
      <c r="H689" s="21"/>
      <c r="I689" s="21"/>
      <c r="J689" s="21"/>
      <c r="K689" s="21"/>
      <c r="L689" s="21"/>
      <c r="M689" s="21"/>
      <c r="N689" s="21"/>
      <c r="O689" s="21"/>
      <c r="P689" s="21"/>
      <c r="Q689" s="21"/>
      <c r="R689" s="21"/>
      <c r="S689" s="21"/>
      <c r="T689" s="21">
        <v>4028</v>
      </c>
      <c r="U689" s="21"/>
      <c r="V689" s="21"/>
      <c r="W689" s="21"/>
      <c r="X689" s="21">
        <v>4028</v>
      </c>
      <c r="Y689" s="21"/>
      <c r="Z689" s="21">
        <v>4028</v>
      </c>
      <c r="AA689" s="21">
        <v>4028</v>
      </c>
      <c r="AB689" s="21">
        <v>4028</v>
      </c>
      <c r="AC689" s="21">
        <v>4028</v>
      </c>
      <c r="AD689" s="21">
        <v>4028</v>
      </c>
      <c r="AE689" s="21">
        <v>4028</v>
      </c>
      <c r="AF689" s="21"/>
      <c r="AG689" s="21">
        <v>4028</v>
      </c>
      <c r="AH689" s="21">
        <v>4028</v>
      </c>
      <c r="AI689" s="21">
        <v>4028</v>
      </c>
      <c r="AJ689" s="21">
        <v>4028</v>
      </c>
      <c r="AK689" s="21">
        <v>4028</v>
      </c>
      <c r="AL689" s="21">
        <v>4028</v>
      </c>
      <c r="AM689" s="21"/>
      <c r="AN689" s="21">
        <v>4028</v>
      </c>
      <c r="AO689" s="21">
        <v>4028</v>
      </c>
      <c r="AP689" s="21">
        <v>4028</v>
      </c>
      <c r="AQ689" s="21">
        <v>4028</v>
      </c>
      <c r="AR689" s="21">
        <v>4028</v>
      </c>
      <c r="AS689" s="21">
        <v>4028</v>
      </c>
      <c r="AT689" s="21">
        <v>4028</v>
      </c>
      <c r="AU689" s="21">
        <v>4028</v>
      </c>
      <c r="AV689" s="21">
        <v>4028</v>
      </c>
      <c r="AW689" s="21">
        <v>4028</v>
      </c>
      <c r="AX689" s="21"/>
      <c r="AY689" s="21"/>
      <c r="AZ689" s="21"/>
      <c r="BA689" s="21"/>
      <c r="BB689" s="21"/>
      <c r="BC689" s="46">
        <v>4028</v>
      </c>
      <c r="BD689" s="21">
        <v>4028</v>
      </c>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v>4028</v>
      </c>
      <c r="CX689" s="21"/>
      <c r="CY689" s="21">
        <v>4028</v>
      </c>
    </row>
    <row r="690" spans="1:103" hidden="1" x14ac:dyDescent="0.25">
      <c r="A690" s="5" t="s">
        <v>10150</v>
      </c>
      <c r="B690" s="21"/>
      <c r="C690" s="21"/>
      <c r="D690" s="21"/>
      <c r="E690" s="21"/>
      <c r="F690" s="21"/>
      <c r="G690" s="21"/>
      <c r="H690" s="21"/>
      <c r="I690" s="21"/>
      <c r="J690" s="21"/>
      <c r="K690" s="21"/>
      <c r="L690" s="21"/>
      <c r="M690" s="21"/>
      <c r="N690" s="21"/>
      <c r="O690" s="21"/>
      <c r="P690" s="21"/>
      <c r="Q690" s="21"/>
      <c r="R690" s="21"/>
      <c r="S690" s="21"/>
      <c r="T690" s="21">
        <v>4029</v>
      </c>
      <c r="U690" s="21"/>
      <c r="V690" s="21"/>
      <c r="W690" s="21"/>
      <c r="X690" s="21">
        <v>4029</v>
      </c>
      <c r="Y690" s="21"/>
      <c r="Z690" s="21">
        <v>4029</v>
      </c>
      <c r="AA690" s="21">
        <v>4029</v>
      </c>
      <c r="AB690" s="21">
        <v>4029</v>
      </c>
      <c r="AC690" s="21">
        <v>4029</v>
      </c>
      <c r="AD690" s="21">
        <v>4029</v>
      </c>
      <c r="AE690" s="21"/>
      <c r="AF690" s="21">
        <v>4029</v>
      </c>
      <c r="AG690" s="21">
        <v>4029</v>
      </c>
      <c r="AH690" s="21">
        <v>4029</v>
      </c>
      <c r="AI690" s="21">
        <v>4029</v>
      </c>
      <c r="AJ690" s="21">
        <v>4029</v>
      </c>
      <c r="AK690" s="21">
        <v>4029</v>
      </c>
      <c r="AL690" s="21"/>
      <c r="AM690" s="21">
        <v>4029</v>
      </c>
      <c r="AN690" s="21">
        <v>4029</v>
      </c>
      <c r="AO690" s="21">
        <v>4029</v>
      </c>
      <c r="AP690" s="21">
        <v>4029</v>
      </c>
      <c r="AQ690" s="21">
        <v>4029</v>
      </c>
      <c r="AR690" s="21">
        <v>4029</v>
      </c>
      <c r="AS690" s="21">
        <v>4029</v>
      </c>
      <c r="AT690" s="21">
        <v>4029</v>
      </c>
      <c r="AU690" s="21">
        <v>4029</v>
      </c>
      <c r="AV690" s="21">
        <v>4029</v>
      </c>
      <c r="AW690" s="21">
        <v>4029</v>
      </c>
      <c r="AX690" s="21"/>
      <c r="AY690" s="21"/>
      <c r="AZ690" s="21"/>
      <c r="BA690" s="21"/>
      <c r="BB690" s="21"/>
      <c r="BC690" s="46">
        <v>4029</v>
      </c>
      <c r="BD690" s="21">
        <v>4029</v>
      </c>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v>4029</v>
      </c>
      <c r="CX690" s="21"/>
      <c r="CY690" s="21">
        <v>4029</v>
      </c>
    </row>
    <row r="691" spans="1:103" hidden="1" x14ac:dyDescent="0.25">
      <c r="A691" s="5" t="s">
        <v>10150</v>
      </c>
      <c r="B691" s="21"/>
      <c r="C691" s="21"/>
      <c r="D691" s="21"/>
      <c r="E691" s="21"/>
      <c r="F691" s="21"/>
      <c r="G691" s="21"/>
      <c r="H691" s="21"/>
      <c r="I691" s="21"/>
      <c r="J691" s="21"/>
      <c r="K691" s="21"/>
      <c r="L691" s="21"/>
      <c r="M691" s="21"/>
      <c r="N691" s="21"/>
      <c r="O691" s="21"/>
      <c r="P691" s="21"/>
      <c r="Q691" s="21"/>
      <c r="R691" s="21"/>
      <c r="S691" s="21"/>
      <c r="T691" s="21">
        <v>4030</v>
      </c>
      <c r="U691" s="21"/>
      <c r="V691" s="21"/>
      <c r="W691" s="21"/>
      <c r="X691" s="21">
        <v>4030</v>
      </c>
      <c r="Y691" s="21"/>
      <c r="Z691" s="21">
        <v>4030</v>
      </c>
      <c r="AA691" s="21">
        <v>4030</v>
      </c>
      <c r="AB691" s="21">
        <v>4030</v>
      </c>
      <c r="AC691" s="21">
        <v>4030</v>
      </c>
      <c r="AD691" s="21">
        <v>4030</v>
      </c>
      <c r="AE691" s="21">
        <v>4030</v>
      </c>
      <c r="AF691" s="21">
        <v>4030</v>
      </c>
      <c r="AG691" s="21">
        <v>4030</v>
      </c>
      <c r="AH691" s="21">
        <v>4030</v>
      </c>
      <c r="AI691" s="21">
        <v>4030</v>
      </c>
      <c r="AJ691" s="21">
        <v>4030</v>
      </c>
      <c r="AK691" s="21">
        <v>4030</v>
      </c>
      <c r="AL691" s="21">
        <v>4030</v>
      </c>
      <c r="AM691" s="21">
        <v>4030</v>
      </c>
      <c r="AN691" s="21">
        <v>4030</v>
      </c>
      <c r="AO691" s="21">
        <v>4030</v>
      </c>
      <c r="AP691" s="21">
        <v>4030</v>
      </c>
      <c r="AQ691" s="21">
        <v>4030</v>
      </c>
      <c r="AR691" s="21">
        <v>4030</v>
      </c>
      <c r="AS691" s="21">
        <v>4030</v>
      </c>
      <c r="AT691" s="21">
        <v>4030</v>
      </c>
      <c r="AU691" s="21">
        <v>4030</v>
      </c>
      <c r="AV691" s="21">
        <v>4030</v>
      </c>
      <c r="AW691" s="21">
        <v>4030</v>
      </c>
      <c r="AX691" s="21"/>
      <c r="AY691" s="21"/>
      <c r="AZ691" s="21"/>
      <c r="BA691" s="21"/>
      <c r="BB691" s="21"/>
      <c r="BC691" s="46">
        <v>4030</v>
      </c>
      <c r="BD691" s="21">
        <v>4030</v>
      </c>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v>4030</v>
      </c>
      <c r="CX691" s="21"/>
      <c r="CY691" s="21">
        <v>4030</v>
      </c>
    </row>
    <row r="692" spans="1:103" hidden="1" x14ac:dyDescent="0.25">
      <c r="A692" s="5" t="s">
        <v>10150</v>
      </c>
      <c r="B692" s="21"/>
      <c r="C692" s="21"/>
      <c r="D692" s="21"/>
      <c r="E692" s="21"/>
      <c r="F692" s="21"/>
      <c r="G692" s="21"/>
      <c r="H692" s="21"/>
      <c r="I692" s="21"/>
      <c r="J692" s="21"/>
      <c r="K692" s="21"/>
      <c r="L692" s="21"/>
      <c r="M692" s="21"/>
      <c r="N692" s="21"/>
      <c r="O692" s="21"/>
      <c r="P692" s="21"/>
      <c r="Q692" s="21"/>
      <c r="R692" s="21"/>
      <c r="S692" s="21"/>
      <c r="T692" s="21">
        <v>4031</v>
      </c>
      <c r="U692" s="21"/>
      <c r="V692" s="21"/>
      <c r="W692" s="21"/>
      <c r="X692" s="21">
        <v>4031</v>
      </c>
      <c r="Y692" s="21"/>
      <c r="Z692" s="21">
        <v>4031</v>
      </c>
      <c r="AA692" s="21">
        <v>4031</v>
      </c>
      <c r="AB692" s="21">
        <v>4031</v>
      </c>
      <c r="AC692" s="21">
        <v>4031</v>
      </c>
      <c r="AD692" s="21">
        <v>4031</v>
      </c>
      <c r="AE692" s="21">
        <v>4031</v>
      </c>
      <c r="AF692" s="21">
        <v>4031</v>
      </c>
      <c r="AG692" s="21">
        <v>4031</v>
      </c>
      <c r="AH692" s="21">
        <v>4031</v>
      </c>
      <c r="AI692" s="21">
        <v>4031</v>
      </c>
      <c r="AJ692" s="21">
        <v>4031</v>
      </c>
      <c r="AK692" s="21">
        <v>4031</v>
      </c>
      <c r="AL692" s="21">
        <v>4031</v>
      </c>
      <c r="AM692" s="21">
        <v>4031</v>
      </c>
      <c r="AN692" s="21">
        <v>4031</v>
      </c>
      <c r="AO692" s="21">
        <v>4031</v>
      </c>
      <c r="AP692" s="21">
        <v>4031</v>
      </c>
      <c r="AQ692" s="21">
        <v>4031</v>
      </c>
      <c r="AR692" s="21">
        <v>4031</v>
      </c>
      <c r="AS692" s="21">
        <v>4031</v>
      </c>
      <c r="AT692" s="21">
        <v>4031</v>
      </c>
      <c r="AU692" s="21">
        <v>4031</v>
      </c>
      <c r="AV692" s="21">
        <v>4031</v>
      </c>
      <c r="AW692" s="21">
        <v>4031</v>
      </c>
      <c r="AX692" s="21"/>
      <c r="AY692" s="21"/>
      <c r="AZ692" s="21"/>
      <c r="BA692" s="21"/>
      <c r="BB692" s="21"/>
      <c r="BC692" s="46">
        <v>4031</v>
      </c>
      <c r="BD692" s="21">
        <v>4031</v>
      </c>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v>4031</v>
      </c>
      <c r="CX692" s="21"/>
      <c r="CY692" s="21">
        <v>4031</v>
      </c>
    </row>
    <row r="693" spans="1:103" hidden="1" x14ac:dyDescent="0.25">
      <c r="A693" s="5" t="s">
        <v>10150</v>
      </c>
      <c r="B693" s="21"/>
      <c r="C693" s="21"/>
      <c r="D693" s="21"/>
      <c r="E693" s="21"/>
      <c r="F693" s="21"/>
      <c r="G693" s="21"/>
      <c r="H693" s="21"/>
      <c r="I693" s="21"/>
      <c r="J693" s="21"/>
      <c r="K693" s="21"/>
      <c r="L693" s="21"/>
      <c r="M693" s="21"/>
      <c r="N693" s="21"/>
      <c r="O693" s="21"/>
      <c r="P693" s="21"/>
      <c r="Q693" s="21"/>
      <c r="R693" s="21"/>
      <c r="S693" s="21"/>
      <c r="T693" s="21">
        <v>4032</v>
      </c>
      <c r="U693" s="21"/>
      <c r="V693" s="21"/>
      <c r="W693" s="21"/>
      <c r="X693" s="21">
        <v>4032</v>
      </c>
      <c r="Y693" s="21"/>
      <c r="Z693" s="21">
        <v>4032</v>
      </c>
      <c r="AA693" s="21">
        <v>4032</v>
      </c>
      <c r="AB693" s="21">
        <v>4032</v>
      </c>
      <c r="AC693" s="21">
        <v>4032</v>
      </c>
      <c r="AD693" s="21">
        <v>4032</v>
      </c>
      <c r="AE693" s="21"/>
      <c r="AF693" s="21">
        <v>4032</v>
      </c>
      <c r="AG693" s="21">
        <v>4032</v>
      </c>
      <c r="AH693" s="21">
        <v>4032</v>
      </c>
      <c r="AI693" s="21">
        <v>4032</v>
      </c>
      <c r="AJ693" s="21">
        <v>4032</v>
      </c>
      <c r="AK693" s="21">
        <v>4032</v>
      </c>
      <c r="AL693" s="21"/>
      <c r="AM693" s="21">
        <v>4032</v>
      </c>
      <c r="AN693" s="21">
        <v>4032</v>
      </c>
      <c r="AO693" s="21">
        <v>4032</v>
      </c>
      <c r="AP693" s="21">
        <v>4032</v>
      </c>
      <c r="AQ693" s="21">
        <v>4032</v>
      </c>
      <c r="AR693" s="21">
        <v>4032</v>
      </c>
      <c r="AS693" s="21">
        <v>4032</v>
      </c>
      <c r="AT693" s="21">
        <v>4032</v>
      </c>
      <c r="AU693" s="21">
        <v>4032</v>
      </c>
      <c r="AV693" s="21">
        <v>4032</v>
      </c>
      <c r="AW693" s="21">
        <v>4032</v>
      </c>
      <c r="AX693" s="21"/>
      <c r="AY693" s="21"/>
      <c r="AZ693" s="21"/>
      <c r="BA693" s="21"/>
      <c r="BB693" s="21"/>
      <c r="BC693" s="46">
        <v>4032</v>
      </c>
      <c r="BD693" s="21">
        <v>4032</v>
      </c>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v>4032</v>
      </c>
      <c r="CX693" s="21"/>
      <c r="CY693" s="21">
        <v>4032</v>
      </c>
    </row>
    <row r="694" spans="1:103" hidden="1" x14ac:dyDescent="0.25">
      <c r="A694" s="5" t="s">
        <v>10150</v>
      </c>
      <c r="B694" s="21"/>
      <c r="C694" s="21"/>
      <c r="D694" s="21"/>
      <c r="E694" s="21"/>
      <c r="F694" s="21"/>
      <c r="G694" s="21"/>
      <c r="H694" s="21"/>
      <c r="I694" s="21"/>
      <c r="J694" s="21"/>
      <c r="K694" s="21"/>
      <c r="L694" s="21"/>
      <c r="M694" s="21"/>
      <c r="N694" s="21"/>
      <c r="O694" s="21"/>
      <c r="P694" s="21"/>
      <c r="Q694" s="21"/>
      <c r="R694" s="21"/>
      <c r="S694" s="21"/>
      <c r="T694" s="21">
        <v>4033</v>
      </c>
      <c r="U694" s="21"/>
      <c r="V694" s="21"/>
      <c r="W694" s="21"/>
      <c r="X694" s="21">
        <v>4033</v>
      </c>
      <c r="Y694" s="21"/>
      <c r="Z694" s="21">
        <v>4033</v>
      </c>
      <c r="AA694" s="21">
        <v>4033</v>
      </c>
      <c r="AB694" s="21">
        <v>4033</v>
      </c>
      <c r="AC694" s="21">
        <v>4033</v>
      </c>
      <c r="AD694" s="21">
        <v>4033</v>
      </c>
      <c r="AE694" s="21"/>
      <c r="AF694" s="21">
        <v>4033</v>
      </c>
      <c r="AG694" s="21">
        <v>4033</v>
      </c>
      <c r="AH694" s="21">
        <v>4033</v>
      </c>
      <c r="AI694" s="21">
        <v>4033</v>
      </c>
      <c r="AJ694" s="21">
        <v>4033</v>
      </c>
      <c r="AK694" s="21">
        <v>4033</v>
      </c>
      <c r="AL694" s="21"/>
      <c r="AM694" s="21">
        <v>4033</v>
      </c>
      <c r="AN694" s="21">
        <v>4033</v>
      </c>
      <c r="AO694" s="21">
        <v>4033</v>
      </c>
      <c r="AP694" s="21">
        <v>4033</v>
      </c>
      <c r="AQ694" s="21">
        <v>4033</v>
      </c>
      <c r="AR694" s="21">
        <v>4033</v>
      </c>
      <c r="AS694" s="21">
        <v>4033</v>
      </c>
      <c r="AT694" s="21">
        <v>4033</v>
      </c>
      <c r="AU694" s="21">
        <v>4033</v>
      </c>
      <c r="AV694" s="21">
        <v>4033</v>
      </c>
      <c r="AW694" s="21">
        <v>4033</v>
      </c>
      <c r="AX694" s="21"/>
      <c r="AY694" s="21"/>
      <c r="AZ694" s="21"/>
      <c r="BA694" s="21"/>
      <c r="BB694" s="21"/>
      <c r="BC694" s="46">
        <v>4033</v>
      </c>
      <c r="BD694" s="21">
        <v>4033</v>
      </c>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v>4033</v>
      </c>
      <c r="CX694" s="21"/>
      <c r="CY694" s="21">
        <v>4033</v>
      </c>
    </row>
    <row r="695" spans="1:103" hidden="1" x14ac:dyDescent="0.25">
      <c r="A695" s="5" t="s">
        <v>10150</v>
      </c>
      <c r="B695" s="21"/>
      <c r="C695" s="21"/>
      <c r="D695" s="21"/>
      <c r="E695" s="21"/>
      <c r="F695" s="21"/>
      <c r="G695" s="21"/>
      <c r="H695" s="21"/>
      <c r="I695" s="21"/>
      <c r="J695" s="21"/>
      <c r="K695" s="21"/>
      <c r="L695" s="21"/>
      <c r="M695" s="21"/>
      <c r="N695" s="21"/>
      <c r="O695" s="21"/>
      <c r="P695" s="21"/>
      <c r="Q695" s="21"/>
      <c r="R695" s="21"/>
      <c r="S695" s="21"/>
      <c r="T695" s="21">
        <v>4034</v>
      </c>
      <c r="U695" s="21"/>
      <c r="V695" s="21"/>
      <c r="W695" s="21"/>
      <c r="X695" s="21">
        <v>4034</v>
      </c>
      <c r="Y695" s="21"/>
      <c r="Z695" s="21">
        <v>4034</v>
      </c>
      <c r="AA695" s="21">
        <v>4034</v>
      </c>
      <c r="AB695" s="21">
        <v>4034</v>
      </c>
      <c r="AC695" s="21">
        <v>4034</v>
      </c>
      <c r="AD695" s="21">
        <v>4034</v>
      </c>
      <c r="AE695" s="21">
        <v>4034</v>
      </c>
      <c r="AF695" s="21">
        <v>4034</v>
      </c>
      <c r="AG695" s="21">
        <v>4034</v>
      </c>
      <c r="AH695" s="21">
        <v>4034</v>
      </c>
      <c r="AI695" s="21">
        <v>4034</v>
      </c>
      <c r="AJ695" s="21">
        <v>4034</v>
      </c>
      <c r="AK695" s="21">
        <v>4034</v>
      </c>
      <c r="AL695" s="21">
        <v>4034</v>
      </c>
      <c r="AM695" s="21">
        <v>4034</v>
      </c>
      <c r="AN695" s="21">
        <v>4034</v>
      </c>
      <c r="AO695" s="21">
        <v>4034</v>
      </c>
      <c r="AP695" s="21">
        <v>4034</v>
      </c>
      <c r="AQ695" s="21">
        <v>4034</v>
      </c>
      <c r="AR695" s="21">
        <v>4034</v>
      </c>
      <c r="AS695" s="21">
        <v>4034</v>
      </c>
      <c r="AT695" s="21">
        <v>4034</v>
      </c>
      <c r="AU695" s="21">
        <v>4034</v>
      </c>
      <c r="AV695" s="21">
        <v>4034</v>
      </c>
      <c r="AW695" s="21">
        <v>4034</v>
      </c>
      <c r="AX695" s="21"/>
      <c r="AY695" s="21"/>
      <c r="AZ695" s="21"/>
      <c r="BA695" s="21"/>
      <c r="BB695" s="21"/>
      <c r="BC695" s="46">
        <v>4034</v>
      </c>
      <c r="BD695" s="21">
        <v>4034</v>
      </c>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v>4034</v>
      </c>
      <c r="CV695" s="21"/>
      <c r="CW695" s="21">
        <v>4034</v>
      </c>
      <c r="CX695" s="21"/>
      <c r="CY695" s="21">
        <v>4034</v>
      </c>
    </row>
    <row r="696" spans="1:103" hidden="1" x14ac:dyDescent="0.25">
      <c r="A696" s="5" t="s">
        <v>10150</v>
      </c>
      <c r="B696" s="21"/>
      <c r="C696" s="21"/>
      <c r="D696" s="21"/>
      <c r="E696" s="21"/>
      <c r="F696" s="21"/>
      <c r="G696" s="21"/>
      <c r="H696" s="21"/>
      <c r="I696" s="21"/>
      <c r="J696" s="21"/>
      <c r="K696" s="21"/>
      <c r="L696" s="21"/>
      <c r="M696" s="21"/>
      <c r="N696" s="21"/>
      <c r="O696" s="21"/>
      <c r="P696" s="21"/>
      <c r="Q696" s="21"/>
      <c r="R696" s="21"/>
      <c r="S696" s="21"/>
      <c r="T696" s="21">
        <v>4035</v>
      </c>
      <c r="U696" s="21"/>
      <c r="V696" s="21"/>
      <c r="W696" s="21"/>
      <c r="X696" s="21">
        <v>4035</v>
      </c>
      <c r="Y696" s="21"/>
      <c r="Z696" s="21">
        <v>4035</v>
      </c>
      <c r="AA696" s="21">
        <v>4035</v>
      </c>
      <c r="AB696" s="21">
        <v>4035</v>
      </c>
      <c r="AC696" s="21">
        <v>4035</v>
      </c>
      <c r="AD696" s="21">
        <v>4035</v>
      </c>
      <c r="AE696" s="21">
        <v>4035</v>
      </c>
      <c r="AF696" s="21">
        <v>4035</v>
      </c>
      <c r="AG696" s="21">
        <v>4035</v>
      </c>
      <c r="AH696" s="21">
        <v>4035</v>
      </c>
      <c r="AI696" s="21">
        <v>4035</v>
      </c>
      <c r="AJ696" s="21">
        <v>4035</v>
      </c>
      <c r="AK696" s="21">
        <v>4035</v>
      </c>
      <c r="AL696" s="21">
        <v>4035</v>
      </c>
      <c r="AM696" s="21">
        <v>4035</v>
      </c>
      <c r="AN696" s="21">
        <v>4035</v>
      </c>
      <c r="AO696" s="21">
        <v>4035</v>
      </c>
      <c r="AP696" s="21">
        <v>4035</v>
      </c>
      <c r="AQ696" s="21">
        <v>4035</v>
      </c>
      <c r="AR696" s="21">
        <v>4035</v>
      </c>
      <c r="AS696" s="21">
        <v>4035</v>
      </c>
      <c r="AT696" s="21">
        <v>4035</v>
      </c>
      <c r="AU696" s="21">
        <v>4035</v>
      </c>
      <c r="AV696" s="21">
        <v>4035</v>
      </c>
      <c r="AW696" s="21">
        <v>4035</v>
      </c>
      <c r="AX696" s="21"/>
      <c r="AY696" s="21"/>
      <c r="AZ696" s="21"/>
      <c r="BA696" s="21"/>
      <c r="BB696" s="21"/>
      <c r="BC696" s="46">
        <v>4035</v>
      </c>
      <c r="BD696" s="21">
        <v>4035</v>
      </c>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v>4035</v>
      </c>
      <c r="CV696" s="21"/>
      <c r="CW696" s="21">
        <v>4035</v>
      </c>
      <c r="CX696" s="21"/>
      <c r="CY696" s="21">
        <v>4035</v>
      </c>
    </row>
    <row r="697" spans="1:103" hidden="1" x14ac:dyDescent="0.25">
      <c r="A697" s="5" t="s">
        <v>10150</v>
      </c>
      <c r="B697" s="21"/>
      <c r="C697" s="21"/>
      <c r="D697" s="21"/>
      <c r="E697" s="21"/>
      <c r="F697" s="21"/>
      <c r="G697" s="21"/>
      <c r="H697" s="21"/>
      <c r="I697" s="21"/>
      <c r="J697" s="21"/>
      <c r="K697" s="21"/>
      <c r="L697" s="21"/>
      <c r="M697" s="21"/>
      <c r="N697" s="21"/>
      <c r="O697" s="21"/>
      <c r="P697" s="21"/>
      <c r="Q697" s="21"/>
      <c r="R697" s="21"/>
      <c r="S697" s="21"/>
      <c r="T697" s="21">
        <v>4036</v>
      </c>
      <c r="U697" s="21"/>
      <c r="V697" s="21"/>
      <c r="W697" s="21"/>
      <c r="X697" s="21">
        <v>4036</v>
      </c>
      <c r="Y697" s="21"/>
      <c r="Z697" s="21">
        <v>4036</v>
      </c>
      <c r="AA697" s="21">
        <v>4036</v>
      </c>
      <c r="AB697" s="21">
        <v>4036</v>
      </c>
      <c r="AC697" s="21">
        <v>4036</v>
      </c>
      <c r="AD697" s="21">
        <v>4036</v>
      </c>
      <c r="AE697" s="21">
        <v>4036</v>
      </c>
      <c r="AF697" s="21">
        <v>4036</v>
      </c>
      <c r="AG697" s="21">
        <v>4036</v>
      </c>
      <c r="AH697" s="21">
        <v>4036</v>
      </c>
      <c r="AI697" s="21">
        <v>4036</v>
      </c>
      <c r="AJ697" s="21">
        <v>4036</v>
      </c>
      <c r="AK697" s="21">
        <v>4036</v>
      </c>
      <c r="AL697" s="21">
        <v>4036</v>
      </c>
      <c r="AM697" s="21">
        <v>4036</v>
      </c>
      <c r="AN697" s="21">
        <v>4036</v>
      </c>
      <c r="AO697" s="21">
        <v>4036</v>
      </c>
      <c r="AP697" s="21">
        <v>4036</v>
      </c>
      <c r="AQ697" s="21">
        <v>4036</v>
      </c>
      <c r="AR697" s="21">
        <v>4036</v>
      </c>
      <c r="AS697" s="21">
        <v>4036</v>
      </c>
      <c r="AT697" s="21">
        <v>4036</v>
      </c>
      <c r="AU697" s="21">
        <v>4036</v>
      </c>
      <c r="AV697" s="21">
        <v>4036</v>
      </c>
      <c r="AW697" s="21">
        <v>4036</v>
      </c>
      <c r="AX697" s="21"/>
      <c r="AY697" s="21"/>
      <c r="AZ697" s="21"/>
      <c r="BA697" s="21"/>
      <c r="BB697" s="21"/>
      <c r="BC697" s="46">
        <v>4036</v>
      </c>
      <c r="BD697" s="21">
        <v>4036</v>
      </c>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v>4036</v>
      </c>
      <c r="CX697" s="21"/>
      <c r="CY697" s="21">
        <v>4036</v>
      </c>
    </row>
    <row r="698" spans="1:103" hidden="1" x14ac:dyDescent="0.25">
      <c r="A698" s="5" t="s">
        <v>10150</v>
      </c>
      <c r="B698" s="21"/>
      <c r="C698" s="21"/>
      <c r="D698" s="21"/>
      <c r="E698" s="21"/>
      <c r="F698" s="21"/>
      <c r="G698" s="21"/>
      <c r="H698" s="21"/>
      <c r="I698" s="21"/>
      <c r="J698" s="21"/>
      <c r="K698" s="21"/>
      <c r="L698" s="21"/>
      <c r="M698" s="21"/>
      <c r="N698" s="21"/>
      <c r="O698" s="21"/>
      <c r="P698" s="21"/>
      <c r="Q698" s="21"/>
      <c r="R698" s="21"/>
      <c r="S698" s="21"/>
      <c r="T698" s="21">
        <v>4037</v>
      </c>
      <c r="U698" s="21"/>
      <c r="V698" s="21"/>
      <c r="W698" s="21"/>
      <c r="X698" s="21">
        <v>4037</v>
      </c>
      <c r="Y698" s="21"/>
      <c r="Z698" s="21">
        <v>4037</v>
      </c>
      <c r="AA698" s="21">
        <v>4037</v>
      </c>
      <c r="AB698" s="21">
        <v>4037</v>
      </c>
      <c r="AC698" s="21">
        <v>4037</v>
      </c>
      <c r="AD698" s="21">
        <v>4037</v>
      </c>
      <c r="AE698" s="21"/>
      <c r="AF698" s="21">
        <v>4037</v>
      </c>
      <c r="AG698" s="21">
        <v>4037</v>
      </c>
      <c r="AH698" s="21">
        <v>4037</v>
      </c>
      <c r="AI698" s="21">
        <v>4037</v>
      </c>
      <c r="AJ698" s="21">
        <v>4037</v>
      </c>
      <c r="AK698" s="21">
        <v>4037</v>
      </c>
      <c r="AL698" s="21"/>
      <c r="AM698" s="21">
        <v>4037</v>
      </c>
      <c r="AN698" s="21">
        <v>4037</v>
      </c>
      <c r="AO698" s="21">
        <v>4037</v>
      </c>
      <c r="AP698" s="21">
        <v>4037</v>
      </c>
      <c r="AQ698" s="21">
        <v>4037</v>
      </c>
      <c r="AR698" s="21">
        <v>4037</v>
      </c>
      <c r="AS698" s="21">
        <v>4037</v>
      </c>
      <c r="AT698" s="21">
        <v>4037</v>
      </c>
      <c r="AU698" s="21">
        <v>4037</v>
      </c>
      <c r="AV698" s="21">
        <v>4037</v>
      </c>
      <c r="AW698" s="21">
        <v>4037</v>
      </c>
      <c r="AX698" s="21"/>
      <c r="AY698" s="21"/>
      <c r="AZ698" s="21"/>
      <c r="BA698" s="21"/>
      <c r="BB698" s="21"/>
      <c r="BC698" s="46">
        <v>4037</v>
      </c>
      <c r="BD698" s="21">
        <v>4037</v>
      </c>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v>4037</v>
      </c>
      <c r="CX698" s="21"/>
      <c r="CY698" s="21">
        <v>4037</v>
      </c>
    </row>
    <row r="699" spans="1:103" hidden="1" x14ac:dyDescent="0.25">
      <c r="A699" s="5" t="s">
        <v>10150</v>
      </c>
      <c r="B699" s="21"/>
      <c r="C699" s="21"/>
      <c r="D699" s="21"/>
      <c r="E699" s="21"/>
      <c r="F699" s="21"/>
      <c r="G699" s="21"/>
      <c r="H699" s="21"/>
      <c r="I699" s="21"/>
      <c r="J699" s="21"/>
      <c r="K699" s="21"/>
      <c r="L699" s="21"/>
      <c r="M699" s="21"/>
      <c r="N699" s="21"/>
      <c r="O699" s="21"/>
      <c r="P699" s="21"/>
      <c r="Q699" s="21"/>
      <c r="R699" s="21"/>
      <c r="S699" s="21"/>
      <c r="T699" s="21">
        <v>4038</v>
      </c>
      <c r="U699" s="21"/>
      <c r="V699" s="21"/>
      <c r="W699" s="21"/>
      <c r="X699" s="21">
        <v>4038</v>
      </c>
      <c r="Y699" s="21"/>
      <c r="Z699" s="21">
        <v>4038</v>
      </c>
      <c r="AA699" s="21">
        <v>4038</v>
      </c>
      <c r="AB699" s="21">
        <v>4038</v>
      </c>
      <c r="AC699" s="21">
        <v>4038</v>
      </c>
      <c r="AD699" s="21">
        <v>4038</v>
      </c>
      <c r="AE699" s="21"/>
      <c r="AF699" s="21">
        <v>4038</v>
      </c>
      <c r="AG699" s="21">
        <v>4038</v>
      </c>
      <c r="AH699" s="21">
        <v>4038</v>
      </c>
      <c r="AI699" s="21">
        <v>4038</v>
      </c>
      <c r="AJ699" s="21">
        <v>4038</v>
      </c>
      <c r="AK699" s="21">
        <v>4038</v>
      </c>
      <c r="AL699" s="21"/>
      <c r="AM699" s="21">
        <v>4038</v>
      </c>
      <c r="AN699" s="21">
        <v>4038</v>
      </c>
      <c r="AO699" s="21">
        <v>4038</v>
      </c>
      <c r="AP699" s="21">
        <v>4038</v>
      </c>
      <c r="AQ699" s="21">
        <v>4038</v>
      </c>
      <c r="AR699" s="21">
        <v>4038</v>
      </c>
      <c r="AS699" s="21">
        <v>4038</v>
      </c>
      <c r="AT699" s="21">
        <v>4038</v>
      </c>
      <c r="AU699" s="21">
        <v>4038</v>
      </c>
      <c r="AV699" s="21">
        <v>4038</v>
      </c>
      <c r="AW699" s="21">
        <v>4038</v>
      </c>
      <c r="AX699" s="21"/>
      <c r="AY699" s="21"/>
      <c r="AZ699" s="21"/>
      <c r="BA699" s="21"/>
      <c r="BB699" s="21"/>
      <c r="BC699" s="46">
        <v>4038</v>
      </c>
      <c r="BD699" s="21">
        <v>4038</v>
      </c>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v>4038</v>
      </c>
      <c r="CX699" s="21"/>
      <c r="CY699" s="21">
        <v>4038</v>
      </c>
    </row>
    <row r="700" spans="1:103" hidden="1" x14ac:dyDescent="0.25">
      <c r="A700" s="5" t="s">
        <v>10150</v>
      </c>
      <c r="B700" s="21"/>
      <c r="C700" s="21"/>
      <c r="D700" s="21"/>
      <c r="E700" s="21"/>
      <c r="F700" s="21"/>
      <c r="G700" s="21"/>
      <c r="H700" s="21"/>
      <c r="I700" s="21"/>
      <c r="J700" s="21"/>
      <c r="K700" s="21"/>
      <c r="L700" s="21"/>
      <c r="M700" s="21"/>
      <c r="N700" s="21"/>
      <c r="O700" s="21"/>
      <c r="P700" s="21"/>
      <c r="Q700" s="21"/>
      <c r="R700" s="21"/>
      <c r="S700" s="21"/>
      <c r="T700" s="21">
        <v>4039</v>
      </c>
      <c r="U700" s="21"/>
      <c r="V700" s="21"/>
      <c r="W700" s="21"/>
      <c r="X700" s="21">
        <v>4039</v>
      </c>
      <c r="Y700" s="21"/>
      <c r="Z700" s="21">
        <v>4039</v>
      </c>
      <c r="AA700" s="21">
        <v>4039</v>
      </c>
      <c r="AB700" s="21">
        <v>4039</v>
      </c>
      <c r="AC700" s="21">
        <v>4039</v>
      </c>
      <c r="AD700" s="21">
        <v>4039</v>
      </c>
      <c r="AE700" s="21"/>
      <c r="AF700" s="21">
        <v>4039</v>
      </c>
      <c r="AG700" s="21">
        <v>4039</v>
      </c>
      <c r="AH700" s="21">
        <v>4039</v>
      </c>
      <c r="AI700" s="21">
        <v>4039</v>
      </c>
      <c r="AJ700" s="21">
        <v>4039</v>
      </c>
      <c r="AK700" s="21">
        <v>4039</v>
      </c>
      <c r="AL700" s="21"/>
      <c r="AM700" s="21">
        <v>4039</v>
      </c>
      <c r="AN700" s="21">
        <v>4039</v>
      </c>
      <c r="AO700" s="21">
        <v>4039</v>
      </c>
      <c r="AP700" s="21">
        <v>4039</v>
      </c>
      <c r="AQ700" s="21">
        <v>4039</v>
      </c>
      <c r="AR700" s="21">
        <v>4039</v>
      </c>
      <c r="AS700" s="21">
        <v>4039</v>
      </c>
      <c r="AT700" s="21">
        <v>4039</v>
      </c>
      <c r="AU700" s="21">
        <v>4039</v>
      </c>
      <c r="AV700" s="21">
        <v>4039</v>
      </c>
      <c r="AW700" s="21">
        <v>4039</v>
      </c>
      <c r="AX700" s="21"/>
      <c r="AY700" s="21"/>
      <c r="AZ700" s="21"/>
      <c r="BA700" s="21"/>
      <c r="BB700" s="21"/>
      <c r="BC700" s="46">
        <v>4039</v>
      </c>
      <c r="BD700" s="21">
        <v>4039</v>
      </c>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v>4039</v>
      </c>
      <c r="CX700" s="21"/>
      <c r="CY700" s="21">
        <v>4039</v>
      </c>
    </row>
    <row r="701" spans="1:103" hidden="1" x14ac:dyDescent="0.25">
      <c r="A701" s="5" t="s">
        <v>10150</v>
      </c>
      <c r="B701" s="21"/>
      <c r="C701" s="21"/>
      <c r="D701" s="21"/>
      <c r="E701" s="21"/>
      <c r="F701" s="21"/>
      <c r="G701" s="21"/>
      <c r="H701" s="21"/>
      <c r="I701" s="21"/>
      <c r="J701" s="21"/>
      <c r="K701" s="21"/>
      <c r="L701" s="21"/>
      <c r="M701" s="21"/>
      <c r="N701" s="21"/>
      <c r="O701" s="21"/>
      <c r="P701" s="21"/>
      <c r="Q701" s="21"/>
      <c r="R701" s="21"/>
      <c r="S701" s="21"/>
      <c r="T701" s="21">
        <v>4040</v>
      </c>
      <c r="U701" s="21"/>
      <c r="V701" s="21"/>
      <c r="W701" s="21"/>
      <c r="X701" s="21">
        <v>4040</v>
      </c>
      <c r="Y701" s="21"/>
      <c r="Z701" s="21">
        <v>4040</v>
      </c>
      <c r="AA701" s="21">
        <v>4040</v>
      </c>
      <c r="AB701" s="21">
        <v>4040</v>
      </c>
      <c r="AC701" s="21">
        <v>4040</v>
      </c>
      <c r="AD701" s="21">
        <v>4040</v>
      </c>
      <c r="AE701" s="21">
        <v>4040</v>
      </c>
      <c r="AF701" s="21">
        <v>4040</v>
      </c>
      <c r="AG701" s="21">
        <v>4040</v>
      </c>
      <c r="AH701" s="21">
        <v>4040</v>
      </c>
      <c r="AI701" s="21">
        <v>4040</v>
      </c>
      <c r="AJ701" s="21">
        <v>4040</v>
      </c>
      <c r="AK701" s="21">
        <v>4040</v>
      </c>
      <c r="AL701" s="21">
        <v>4040</v>
      </c>
      <c r="AM701" s="21">
        <v>4040</v>
      </c>
      <c r="AN701" s="21">
        <v>4040</v>
      </c>
      <c r="AO701" s="21">
        <v>4040</v>
      </c>
      <c r="AP701" s="21">
        <v>4040</v>
      </c>
      <c r="AQ701" s="21">
        <v>4040</v>
      </c>
      <c r="AR701" s="21">
        <v>4040</v>
      </c>
      <c r="AS701" s="21">
        <v>4040</v>
      </c>
      <c r="AT701" s="21">
        <v>4040</v>
      </c>
      <c r="AU701" s="21">
        <v>4040</v>
      </c>
      <c r="AV701" s="21">
        <v>4040</v>
      </c>
      <c r="AW701" s="21">
        <v>4040</v>
      </c>
      <c r="AX701" s="21"/>
      <c r="AY701" s="21"/>
      <c r="AZ701" s="21"/>
      <c r="BA701" s="21"/>
      <c r="BB701" s="21"/>
      <c r="BC701" s="46">
        <v>4040</v>
      </c>
      <c r="BD701" s="21">
        <v>4040</v>
      </c>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v>4040</v>
      </c>
      <c r="CX701" s="21"/>
      <c r="CY701" s="21">
        <v>4040</v>
      </c>
    </row>
    <row r="702" spans="1:103" hidden="1" x14ac:dyDescent="0.25">
      <c r="A702" s="5" t="s">
        <v>10150</v>
      </c>
      <c r="B702" s="21"/>
      <c r="C702" s="21"/>
      <c r="D702" s="21"/>
      <c r="E702" s="21"/>
      <c r="F702" s="21"/>
      <c r="G702" s="21"/>
      <c r="H702" s="21"/>
      <c r="I702" s="21"/>
      <c r="J702" s="21"/>
      <c r="K702" s="21"/>
      <c r="L702" s="21"/>
      <c r="M702" s="21"/>
      <c r="N702" s="21"/>
      <c r="O702" s="21"/>
      <c r="P702" s="21"/>
      <c r="Q702" s="21"/>
      <c r="R702" s="21"/>
      <c r="S702" s="21"/>
      <c r="T702" s="21">
        <v>4041</v>
      </c>
      <c r="U702" s="21"/>
      <c r="V702" s="21"/>
      <c r="W702" s="21"/>
      <c r="X702" s="21">
        <v>4041</v>
      </c>
      <c r="Y702" s="21"/>
      <c r="Z702" s="21">
        <v>4041</v>
      </c>
      <c r="AA702" s="21">
        <v>4041</v>
      </c>
      <c r="AB702" s="21">
        <v>4041</v>
      </c>
      <c r="AC702" s="21">
        <v>4041</v>
      </c>
      <c r="AD702" s="21">
        <v>4041</v>
      </c>
      <c r="AE702" s="21"/>
      <c r="AF702" s="21">
        <v>4041</v>
      </c>
      <c r="AG702" s="21">
        <v>4041</v>
      </c>
      <c r="AH702" s="21">
        <v>4041</v>
      </c>
      <c r="AI702" s="21">
        <v>4041</v>
      </c>
      <c r="AJ702" s="21">
        <v>4041</v>
      </c>
      <c r="AK702" s="21">
        <v>4041</v>
      </c>
      <c r="AL702" s="21"/>
      <c r="AM702" s="21">
        <v>4041</v>
      </c>
      <c r="AN702" s="21">
        <v>4041</v>
      </c>
      <c r="AO702" s="21">
        <v>4041</v>
      </c>
      <c r="AP702" s="21">
        <v>4041</v>
      </c>
      <c r="AQ702" s="21">
        <v>4041</v>
      </c>
      <c r="AR702" s="21">
        <v>4041</v>
      </c>
      <c r="AS702" s="21">
        <v>4041</v>
      </c>
      <c r="AT702" s="21">
        <v>4041</v>
      </c>
      <c r="AU702" s="21">
        <v>4041</v>
      </c>
      <c r="AV702" s="21">
        <v>4041</v>
      </c>
      <c r="AW702" s="21">
        <v>4041</v>
      </c>
      <c r="AX702" s="21"/>
      <c r="AY702" s="21"/>
      <c r="AZ702" s="21"/>
      <c r="BA702" s="21"/>
      <c r="BB702" s="21"/>
      <c r="BC702" s="46">
        <v>4041</v>
      </c>
      <c r="BD702" s="21">
        <v>4041</v>
      </c>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v>4041</v>
      </c>
      <c r="CX702" s="21"/>
      <c r="CY702" s="21">
        <v>4041</v>
      </c>
    </row>
    <row r="703" spans="1:103" hidden="1" x14ac:dyDescent="0.25">
      <c r="A703" s="5" t="s">
        <v>10150</v>
      </c>
      <c r="B703" s="21"/>
      <c r="C703" s="21"/>
      <c r="D703" s="21"/>
      <c r="E703" s="21"/>
      <c r="F703" s="21"/>
      <c r="G703" s="21"/>
      <c r="H703" s="21"/>
      <c r="I703" s="21"/>
      <c r="J703" s="21"/>
      <c r="K703" s="21"/>
      <c r="L703" s="21"/>
      <c r="M703" s="21"/>
      <c r="N703" s="21"/>
      <c r="O703" s="21"/>
      <c r="P703" s="21"/>
      <c r="Q703" s="21"/>
      <c r="R703" s="21"/>
      <c r="S703" s="21"/>
      <c r="T703" s="21">
        <v>4042</v>
      </c>
      <c r="U703" s="21"/>
      <c r="V703" s="21"/>
      <c r="W703" s="21"/>
      <c r="X703" s="21">
        <v>4042</v>
      </c>
      <c r="Y703" s="21"/>
      <c r="Z703" s="21">
        <v>4042</v>
      </c>
      <c r="AA703" s="21">
        <v>4042</v>
      </c>
      <c r="AB703" s="21">
        <v>4042</v>
      </c>
      <c r="AC703" s="21">
        <v>4042</v>
      </c>
      <c r="AD703" s="21">
        <v>4042</v>
      </c>
      <c r="AE703" s="21"/>
      <c r="AF703" s="21">
        <v>4042</v>
      </c>
      <c r="AG703" s="21">
        <v>4042</v>
      </c>
      <c r="AH703" s="21">
        <v>4042</v>
      </c>
      <c r="AI703" s="21">
        <v>4042</v>
      </c>
      <c r="AJ703" s="21">
        <v>4042</v>
      </c>
      <c r="AK703" s="21">
        <v>4042</v>
      </c>
      <c r="AL703" s="21"/>
      <c r="AM703" s="21">
        <v>4042</v>
      </c>
      <c r="AN703" s="21">
        <v>4042</v>
      </c>
      <c r="AO703" s="21">
        <v>4042</v>
      </c>
      <c r="AP703" s="21">
        <v>4042</v>
      </c>
      <c r="AQ703" s="21">
        <v>4042</v>
      </c>
      <c r="AR703" s="21">
        <v>4042</v>
      </c>
      <c r="AS703" s="21">
        <v>4042</v>
      </c>
      <c r="AT703" s="21">
        <v>4042</v>
      </c>
      <c r="AU703" s="21">
        <v>4042</v>
      </c>
      <c r="AV703" s="21">
        <v>4042</v>
      </c>
      <c r="AW703" s="21">
        <v>4042</v>
      </c>
      <c r="AX703" s="21"/>
      <c r="AY703" s="21"/>
      <c r="AZ703" s="21"/>
      <c r="BA703" s="21"/>
      <c r="BB703" s="21"/>
      <c r="BC703" s="46">
        <v>4042</v>
      </c>
      <c r="BD703" s="21">
        <v>4042</v>
      </c>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v>4042</v>
      </c>
      <c r="CX703" s="21"/>
      <c r="CY703" s="21">
        <v>4042</v>
      </c>
    </row>
    <row r="704" spans="1:103" hidden="1" x14ac:dyDescent="0.25">
      <c r="A704" s="5" t="s">
        <v>10150</v>
      </c>
      <c r="B704" s="21"/>
      <c r="C704" s="21"/>
      <c r="D704" s="21"/>
      <c r="E704" s="21"/>
      <c r="F704" s="21"/>
      <c r="G704" s="21"/>
      <c r="H704" s="21"/>
      <c r="I704" s="21"/>
      <c r="J704" s="21"/>
      <c r="K704" s="21"/>
      <c r="L704" s="21"/>
      <c r="M704" s="21"/>
      <c r="N704" s="21"/>
      <c r="O704" s="21"/>
      <c r="P704" s="21"/>
      <c r="Q704" s="21"/>
      <c r="R704" s="21"/>
      <c r="S704" s="21"/>
      <c r="T704" s="21">
        <v>4043</v>
      </c>
      <c r="U704" s="21"/>
      <c r="V704" s="21"/>
      <c r="W704" s="21"/>
      <c r="X704" s="21">
        <v>4043</v>
      </c>
      <c r="Y704" s="21"/>
      <c r="Z704" s="21">
        <v>4043</v>
      </c>
      <c r="AA704" s="21">
        <v>4043</v>
      </c>
      <c r="AB704" s="21">
        <v>4043</v>
      </c>
      <c r="AC704" s="21">
        <v>4043</v>
      </c>
      <c r="AD704" s="21">
        <v>4043</v>
      </c>
      <c r="AE704" s="21"/>
      <c r="AF704" s="21">
        <v>4043</v>
      </c>
      <c r="AG704" s="21">
        <v>4043</v>
      </c>
      <c r="AH704" s="21">
        <v>4043</v>
      </c>
      <c r="AI704" s="21">
        <v>4043</v>
      </c>
      <c r="AJ704" s="21">
        <v>4043</v>
      </c>
      <c r="AK704" s="21">
        <v>4043</v>
      </c>
      <c r="AL704" s="21"/>
      <c r="AM704" s="21">
        <v>4043</v>
      </c>
      <c r="AN704" s="21">
        <v>4043</v>
      </c>
      <c r="AO704" s="21">
        <v>4043</v>
      </c>
      <c r="AP704" s="21">
        <v>4043</v>
      </c>
      <c r="AQ704" s="21">
        <v>4043</v>
      </c>
      <c r="AR704" s="21">
        <v>4043</v>
      </c>
      <c r="AS704" s="21">
        <v>4043</v>
      </c>
      <c r="AT704" s="21">
        <v>4043</v>
      </c>
      <c r="AU704" s="21">
        <v>4043</v>
      </c>
      <c r="AV704" s="21">
        <v>4043</v>
      </c>
      <c r="AW704" s="21">
        <v>4043</v>
      </c>
      <c r="AX704" s="21"/>
      <c r="AY704" s="21"/>
      <c r="AZ704" s="21"/>
      <c r="BA704" s="21"/>
      <c r="BB704" s="21"/>
      <c r="BC704" s="46">
        <v>4043</v>
      </c>
      <c r="BD704" s="21">
        <v>4043</v>
      </c>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v>4043</v>
      </c>
      <c r="CX704" s="21"/>
      <c r="CY704" s="21">
        <v>4043</v>
      </c>
    </row>
    <row r="705" spans="1:103" hidden="1" x14ac:dyDescent="0.25">
      <c r="A705" s="5" t="s">
        <v>10150</v>
      </c>
      <c r="B705" s="21"/>
      <c r="C705" s="21"/>
      <c r="D705" s="21"/>
      <c r="E705" s="21"/>
      <c r="F705" s="21"/>
      <c r="G705" s="21"/>
      <c r="H705" s="21"/>
      <c r="I705" s="21"/>
      <c r="J705" s="21"/>
      <c r="K705" s="21"/>
      <c r="L705" s="21"/>
      <c r="M705" s="21"/>
      <c r="N705" s="21"/>
      <c r="O705" s="21"/>
      <c r="P705" s="21"/>
      <c r="Q705" s="21"/>
      <c r="R705" s="21"/>
      <c r="S705" s="21"/>
      <c r="T705" s="21">
        <v>4044</v>
      </c>
      <c r="U705" s="21"/>
      <c r="V705" s="21"/>
      <c r="W705" s="21"/>
      <c r="X705" s="21">
        <v>4044</v>
      </c>
      <c r="Y705" s="21"/>
      <c r="Z705" s="21">
        <v>4044</v>
      </c>
      <c r="AA705" s="21">
        <v>4044</v>
      </c>
      <c r="AB705" s="21">
        <v>4044</v>
      </c>
      <c r="AC705" s="21">
        <v>4044</v>
      </c>
      <c r="AD705" s="21">
        <v>4044</v>
      </c>
      <c r="AE705" s="21">
        <v>4044</v>
      </c>
      <c r="AF705" s="21">
        <v>4044</v>
      </c>
      <c r="AG705" s="21">
        <v>4044</v>
      </c>
      <c r="AH705" s="21">
        <v>4044</v>
      </c>
      <c r="AI705" s="21">
        <v>4044</v>
      </c>
      <c r="AJ705" s="21">
        <v>4044</v>
      </c>
      <c r="AK705" s="21">
        <v>4044</v>
      </c>
      <c r="AL705" s="21">
        <v>4044</v>
      </c>
      <c r="AM705" s="21">
        <v>4044</v>
      </c>
      <c r="AN705" s="21">
        <v>4044</v>
      </c>
      <c r="AO705" s="21">
        <v>4044</v>
      </c>
      <c r="AP705" s="21">
        <v>4044</v>
      </c>
      <c r="AQ705" s="21">
        <v>4044</v>
      </c>
      <c r="AR705" s="21">
        <v>4044</v>
      </c>
      <c r="AS705" s="21">
        <v>4044</v>
      </c>
      <c r="AT705" s="21">
        <v>4044</v>
      </c>
      <c r="AU705" s="21">
        <v>4044</v>
      </c>
      <c r="AV705" s="21">
        <v>4044</v>
      </c>
      <c r="AW705" s="21">
        <v>4044</v>
      </c>
      <c r="AX705" s="21"/>
      <c r="AY705" s="21"/>
      <c r="AZ705" s="21"/>
      <c r="BA705" s="21"/>
      <c r="BB705" s="21"/>
      <c r="BC705" s="46">
        <v>4044</v>
      </c>
      <c r="BD705" s="21">
        <v>4044</v>
      </c>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v>4044</v>
      </c>
      <c r="CV705" s="21"/>
      <c r="CW705" s="21">
        <v>4044</v>
      </c>
      <c r="CX705" s="21"/>
      <c r="CY705" s="21">
        <v>4044</v>
      </c>
    </row>
    <row r="706" spans="1:103" hidden="1" x14ac:dyDescent="0.25">
      <c r="A706" s="5" t="s">
        <v>10150</v>
      </c>
      <c r="B706" s="21"/>
      <c r="C706" s="21"/>
      <c r="D706" s="21"/>
      <c r="E706" s="21"/>
      <c r="F706" s="21"/>
      <c r="G706" s="21"/>
      <c r="H706" s="21"/>
      <c r="I706" s="21"/>
      <c r="J706" s="21"/>
      <c r="K706" s="21"/>
      <c r="L706" s="21"/>
      <c r="M706" s="21"/>
      <c r="N706" s="21"/>
      <c r="O706" s="21"/>
      <c r="P706" s="21"/>
      <c r="Q706" s="21"/>
      <c r="R706" s="21"/>
      <c r="S706" s="21"/>
      <c r="T706" s="21">
        <v>4045</v>
      </c>
      <c r="U706" s="21"/>
      <c r="V706" s="21"/>
      <c r="W706" s="21"/>
      <c r="X706" s="21">
        <v>4045</v>
      </c>
      <c r="Y706" s="21"/>
      <c r="Z706" s="21">
        <v>4045</v>
      </c>
      <c r="AA706" s="21">
        <v>4045</v>
      </c>
      <c r="AB706" s="21">
        <v>4045</v>
      </c>
      <c r="AC706" s="21">
        <v>4045</v>
      </c>
      <c r="AD706" s="21">
        <v>4045</v>
      </c>
      <c r="AE706" s="21"/>
      <c r="AF706" s="21">
        <v>4045</v>
      </c>
      <c r="AG706" s="21">
        <v>4045</v>
      </c>
      <c r="AH706" s="21">
        <v>4045</v>
      </c>
      <c r="AI706" s="21">
        <v>4045</v>
      </c>
      <c r="AJ706" s="21">
        <v>4045</v>
      </c>
      <c r="AK706" s="21">
        <v>4045</v>
      </c>
      <c r="AL706" s="21"/>
      <c r="AM706" s="21">
        <v>4045</v>
      </c>
      <c r="AN706" s="21">
        <v>4045</v>
      </c>
      <c r="AO706" s="21">
        <v>4045</v>
      </c>
      <c r="AP706" s="21">
        <v>4045</v>
      </c>
      <c r="AQ706" s="21">
        <v>4045</v>
      </c>
      <c r="AR706" s="21">
        <v>4045</v>
      </c>
      <c r="AS706" s="21">
        <v>4045</v>
      </c>
      <c r="AT706" s="21">
        <v>4045</v>
      </c>
      <c r="AU706" s="21">
        <v>4045</v>
      </c>
      <c r="AV706" s="21">
        <v>4045</v>
      </c>
      <c r="AW706" s="21">
        <v>4045</v>
      </c>
      <c r="AX706" s="21"/>
      <c r="AY706" s="21"/>
      <c r="AZ706" s="21"/>
      <c r="BA706" s="21"/>
      <c r="BB706" s="21"/>
      <c r="BC706" s="46">
        <v>4045</v>
      </c>
      <c r="BD706" s="21">
        <v>4045</v>
      </c>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v>4045</v>
      </c>
      <c r="CX706" s="21"/>
      <c r="CY706" s="21">
        <v>4045</v>
      </c>
    </row>
    <row r="707" spans="1:103" hidden="1" x14ac:dyDescent="0.25">
      <c r="A707" s="5" t="s">
        <v>10150</v>
      </c>
      <c r="B707" s="21"/>
      <c r="C707" s="21"/>
      <c r="D707" s="21"/>
      <c r="E707" s="21"/>
      <c r="F707" s="21"/>
      <c r="G707" s="21"/>
      <c r="H707" s="21"/>
      <c r="I707" s="21"/>
      <c r="J707" s="21"/>
      <c r="K707" s="21"/>
      <c r="L707" s="21"/>
      <c r="M707" s="21"/>
      <c r="N707" s="21"/>
      <c r="O707" s="21"/>
      <c r="P707" s="21"/>
      <c r="Q707" s="21"/>
      <c r="R707" s="21"/>
      <c r="S707" s="21"/>
      <c r="T707" s="21">
        <v>4046</v>
      </c>
      <c r="U707" s="21"/>
      <c r="V707" s="21"/>
      <c r="W707" s="21"/>
      <c r="X707" s="21">
        <v>4046</v>
      </c>
      <c r="Y707" s="21"/>
      <c r="Z707" s="21">
        <v>4046</v>
      </c>
      <c r="AA707" s="21">
        <v>4046</v>
      </c>
      <c r="AB707" s="21">
        <v>4046</v>
      </c>
      <c r="AC707" s="21">
        <v>4046</v>
      </c>
      <c r="AD707" s="21">
        <v>4046</v>
      </c>
      <c r="AE707" s="21"/>
      <c r="AF707" s="21">
        <v>4046</v>
      </c>
      <c r="AG707" s="21">
        <v>4046</v>
      </c>
      <c r="AH707" s="21">
        <v>4046</v>
      </c>
      <c r="AI707" s="21">
        <v>4046</v>
      </c>
      <c r="AJ707" s="21">
        <v>4046</v>
      </c>
      <c r="AK707" s="21">
        <v>4046</v>
      </c>
      <c r="AL707" s="21"/>
      <c r="AM707" s="21">
        <v>4046</v>
      </c>
      <c r="AN707" s="21">
        <v>4046</v>
      </c>
      <c r="AO707" s="21">
        <v>4046</v>
      </c>
      <c r="AP707" s="21">
        <v>4046</v>
      </c>
      <c r="AQ707" s="21">
        <v>4046</v>
      </c>
      <c r="AR707" s="21">
        <v>4046</v>
      </c>
      <c r="AS707" s="21">
        <v>4046</v>
      </c>
      <c r="AT707" s="21">
        <v>4046</v>
      </c>
      <c r="AU707" s="21">
        <v>4046</v>
      </c>
      <c r="AV707" s="21">
        <v>4046</v>
      </c>
      <c r="AW707" s="21">
        <v>4046</v>
      </c>
      <c r="AX707" s="21"/>
      <c r="AY707" s="21"/>
      <c r="AZ707" s="21"/>
      <c r="BA707" s="21"/>
      <c r="BB707" s="21"/>
      <c r="BC707" s="46">
        <v>4046</v>
      </c>
      <c r="BD707" s="21">
        <v>4046</v>
      </c>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v>4046</v>
      </c>
      <c r="CX707" s="21"/>
      <c r="CY707" s="21">
        <v>4046</v>
      </c>
    </row>
    <row r="708" spans="1:103" hidden="1" x14ac:dyDescent="0.25">
      <c r="A708" s="5" t="s">
        <v>10150</v>
      </c>
      <c r="B708" s="21"/>
      <c r="C708" s="21"/>
      <c r="D708" s="21"/>
      <c r="E708" s="21"/>
      <c r="F708" s="21"/>
      <c r="G708" s="21"/>
      <c r="H708" s="21"/>
      <c r="I708" s="21"/>
      <c r="J708" s="21"/>
      <c r="K708" s="21"/>
      <c r="L708" s="21"/>
      <c r="M708" s="21"/>
      <c r="N708" s="21"/>
      <c r="O708" s="21"/>
      <c r="P708" s="21"/>
      <c r="Q708" s="21"/>
      <c r="R708" s="21"/>
      <c r="S708" s="21"/>
      <c r="T708" s="21">
        <v>4047</v>
      </c>
      <c r="U708" s="21"/>
      <c r="V708" s="21"/>
      <c r="W708" s="21"/>
      <c r="X708" s="21">
        <v>4047</v>
      </c>
      <c r="Y708" s="21"/>
      <c r="Z708" s="21">
        <v>4047</v>
      </c>
      <c r="AA708" s="21">
        <v>4047</v>
      </c>
      <c r="AB708" s="21">
        <v>4047</v>
      </c>
      <c r="AC708" s="21">
        <v>4047</v>
      </c>
      <c r="AD708" s="21">
        <v>4047</v>
      </c>
      <c r="AE708" s="21">
        <v>4047</v>
      </c>
      <c r="AF708" s="21">
        <v>4047</v>
      </c>
      <c r="AG708" s="21">
        <v>4047</v>
      </c>
      <c r="AH708" s="21">
        <v>4047</v>
      </c>
      <c r="AI708" s="21">
        <v>4047</v>
      </c>
      <c r="AJ708" s="21">
        <v>4047</v>
      </c>
      <c r="AK708" s="21">
        <v>4047</v>
      </c>
      <c r="AL708" s="21">
        <v>4047</v>
      </c>
      <c r="AM708" s="21">
        <v>4047</v>
      </c>
      <c r="AN708" s="21">
        <v>4047</v>
      </c>
      <c r="AO708" s="21">
        <v>4047</v>
      </c>
      <c r="AP708" s="21">
        <v>4047</v>
      </c>
      <c r="AQ708" s="21">
        <v>4047</v>
      </c>
      <c r="AR708" s="21">
        <v>4047</v>
      </c>
      <c r="AS708" s="21">
        <v>4047</v>
      </c>
      <c r="AT708" s="21">
        <v>4047</v>
      </c>
      <c r="AU708" s="21">
        <v>4047</v>
      </c>
      <c r="AV708" s="21">
        <v>4047</v>
      </c>
      <c r="AW708" s="21">
        <v>4047</v>
      </c>
      <c r="AX708" s="21"/>
      <c r="AY708" s="21"/>
      <c r="AZ708" s="21"/>
      <c r="BA708" s="21"/>
      <c r="BB708" s="21"/>
      <c r="BC708" s="46">
        <v>4047</v>
      </c>
      <c r="BD708" s="21">
        <v>4047</v>
      </c>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v>4047</v>
      </c>
      <c r="CX708" s="21"/>
      <c r="CY708" s="21">
        <v>4047</v>
      </c>
    </row>
    <row r="709" spans="1:103" hidden="1" x14ac:dyDescent="0.25">
      <c r="A709" s="5" t="s">
        <v>10150</v>
      </c>
      <c r="B709" s="21"/>
      <c r="C709" s="21"/>
      <c r="D709" s="21"/>
      <c r="E709" s="21"/>
      <c r="F709" s="21"/>
      <c r="G709" s="21"/>
      <c r="H709" s="21"/>
      <c r="I709" s="21"/>
      <c r="J709" s="21"/>
      <c r="K709" s="21"/>
      <c r="L709" s="21"/>
      <c r="M709" s="21"/>
      <c r="N709" s="21"/>
      <c r="O709" s="21"/>
      <c r="P709" s="21"/>
      <c r="Q709" s="21"/>
      <c r="R709" s="21"/>
      <c r="S709" s="21"/>
      <c r="T709" s="21">
        <v>4048</v>
      </c>
      <c r="U709" s="21"/>
      <c r="V709" s="21"/>
      <c r="W709" s="21"/>
      <c r="X709" s="21">
        <v>4048</v>
      </c>
      <c r="Y709" s="21"/>
      <c r="Z709" s="21">
        <v>4048</v>
      </c>
      <c r="AA709" s="21">
        <v>4048</v>
      </c>
      <c r="AB709" s="21">
        <v>4048</v>
      </c>
      <c r="AC709" s="21">
        <v>4048</v>
      </c>
      <c r="AD709" s="21">
        <v>4048</v>
      </c>
      <c r="AE709" s="21">
        <v>4048</v>
      </c>
      <c r="AF709" s="21">
        <v>4048</v>
      </c>
      <c r="AG709" s="21">
        <v>4048</v>
      </c>
      <c r="AH709" s="21">
        <v>4048</v>
      </c>
      <c r="AI709" s="21">
        <v>4048</v>
      </c>
      <c r="AJ709" s="21">
        <v>4048</v>
      </c>
      <c r="AK709" s="21">
        <v>4048</v>
      </c>
      <c r="AL709" s="21">
        <v>4048</v>
      </c>
      <c r="AM709" s="21">
        <v>4048</v>
      </c>
      <c r="AN709" s="21">
        <v>4048</v>
      </c>
      <c r="AO709" s="21">
        <v>4048</v>
      </c>
      <c r="AP709" s="21">
        <v>4048</v>
      </c>
      <c r="AQ709" s="21">
        <v>4048</v>
      </c>
      <c r="AR709" s="21">
        <v>4048</v>
      </c>
      <c r="AS709" s="21">
        <v>4048</v>
      </c>
      <c r="AT709" s="21">
        <v>4048</v>
      </c>
      <c r="AU709" s="21">
        <v>4048</v>
      </c>
      <c r="AV709" s="21">
        <v>4048</v>
      </c>
      <c r="AW709" s="21">
        <v>4048</v>
      </c>
      <c r="AX709" s="21"/>
      <c r="AY709" s="21"/>
      <c r="AZ709" s="21"/>
      <c r="BA709" s="21"/>
      <c r="BB709" s="21"/>
      <c r="BC709" s="46">
        <v>4048</v>
      </c>
      <c r="BD709" s="21">
        <v>4048</v>
      </c>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v>4048</v>
      </c>
      <c r="CX709" s="21"/>
      <c r="CY709" s="21">
        <v>4048</v>
      </c>
    </row>
    <row r="710" spans="1:103" hidden="1" x14ac:dyDescent="0.25">
      <c r="A710" s="5" t="s">
        <v>10150</v>
      </c>
      <c r="B710" s="21"/>
      <c r="C710" s="21"/>
      <c r="D710" s="21"/>
      <c r="E710" s="21"/>
      <c r="F710" s="21"/>
      <c r="G710" s="21"/>
      <c r="H710" s="21"/>
      <c r="I710" s="21"/>
      <c r="J710" s="21"/>
      <c r="K710" s="21"/>
      <c r="L710" s="21"/>
      <c r="M710" s="21"/>
      <c r="N710" s="21"/>
      <c r="O710" s="21"/>
      <c r="P710" s="21"/>
      <c r="Q710" s="21"/>
      <c r="R710" s="21"/>
      <c r="S710" s="21"/>
      <c r="T710" s="21">
        <v>4049</v>
      </c>
      <c r="U710" s="21"/>
      <c r="V710" s="21"/>
      <c r="W710" s="21"/>
      <c r="X710" s="21">
        <v>4049</v>
      </c>
      <c r="Y710" s="21"/>
      <c r="Z710" s="21">
        <v>4049</v>
      </c>
      <c r="AA710" s="21">
        <v>4049</v>
      </c>
      <c r="AB710" s="21">
        <v>4049</v>
      </c>
      <c r="AC710" s="21">
        <v>4049</v>
      </c>
      <c r="AD710" s="21">
        <v>4049</v>
      </c>
      <c r="AE710" s="21">
        <v>4049</v>
      </c>
      <c r="AF710" s="21">
        <v>4049</v>
      </c>
      <c r="AG710" s="21">
        <v>4049</v>
      </c>
      <c r="AH710" s="21">
        <v>4049</v>
      </c>
      <c r="AI710" s="21">
        <v>4049</v>
      </c>
      <c r="AJ710" s="21">
        <v>4049</v>
      </c>
      <c r="AK710" s="21">
        <v>4049</v>
      </c>
      <c r="AL710" s="21">
        <v>4049</v>
      </c>
      <c r="AM710" s="21">
        <v>4049</v>
      </c>
      <c r="AN710" s="21">
        <v>4049</v>
      </c>
      <c r="AO710" s="21">
        <v>4049</v>
      </c>
      <c r="AP710" s="21">
        <v>4049</v>
      </c>
      <c r="AQ710" s="21">
        <v>4049</v>
      </c>
      <c r="AR710" s="21">
        <v>4049</v>
      </c>
      <c r="AS710" s="21">
        <v>4049</v>
      </c>
      <c r="AT710" s="21">
        <v>4049</v>
      </c>
      <c r="AU710" s="21">
        <v>4049</v>
      </c>
      <c r="AV710" s="21">
        <v>4049</v>
      </c>
      <c r="AW710" s="21">
        <v>4049</v>
      </c>
      <c r="AX710" s="21"/>
      <c r="AY710" s="21"/>
      <c r="AZ710" s="21"/>
      <c r="BA710" s="21"/>
      <c r="BB710" s="21"/>
      <c r="BC710" s="46">
        <v>4049</v>
      </c>
      <c r="BD710" s="21">
        <v>4049</v>
      </c>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v>4049</v>
      </c>
      <c r="CV710" s="21"/>
      <c r="CW710" s="21">
        <v>4049</v>
      </c>
      <c r="CX710" s="21"/>
      <c r="CY710" s="21">
        <v>4049</v>
      </c>
    </row>
    <row r="711" spans="1:103" hidden="1" x14ac:dyDescent="0.25">
      <c r="A711" s="5" t="s">
        <v>10150</v>
      </c>
      <c r="B711" s="21"/>
      <c r="C711" s="21"/>
      <c r="D711" s="21"/>
      <c r="E711" s="21"/>
      <c r="F711" s="21"/>
      <c r="G711" s="21"/>
      <c r="H711" s="21"/>
      <c r="I711" s="21"/>
      <c r="J711" s="21"/>
      <c r="K711" s="21"/>
      <c r="L711" s="21"/>
      <c r="M711" s="21"/>
      <c r="N711" s="21"/>
      <c r="O711" s="21"/>
      <c r="P711" s="21"/>
      <c r="Q711" s="21"/>
      <c r="R711" s="21"/>
      <c r="S711" s="21"/>
      <c r="T711" s="21">
        <v>4050</v>
      </c>
      <c r="U711" s="21"/>
      <c r="V711" s="21"/>
      <c r="W711" s="21"/>
      <c r="X711" s="21">
        <v>4050</v>
      </c>
      <c r="Y711" s="21"/>
      <c r="Z711" s="21">
        <v>4050</v>
      </c>
      <c r="AA711" s="21">
        <v>4050</v>
      </c>
      <c r="AB711" s="21">
        <v>4050</v>
      </c>
      <c r="AC711" s="21">
        <v>4050</v>
      </c>
      <c r="AD711" s="21">
        <v>4050</v>
      </c>
      <c r="AE711" s="21">
        <v>4050</v>
      </c>
      <c r="AF711" s="21">
        <v>4050</v>
      </c>
      <c r="AG711" s="21">
        <v>4050</v>
      </c>
      <c r="AH711" s="21">
        <v>4050</v>
      </c>
      <c r="AI711" s="21">
        <v>4050</v>
      </c>
      <c r="AJ711" s="21">
        <v>4050</v>
      </c>
      <c r="AK711" s="21">
        <v>4050</v>
      </c>
      <c r="AL711" s="21">
        <v>4050</v>
      </c>
      <c r="AM711" s="21">
        <v>4050</v>
      </c>
      <c r="AN711" s="21">
        <v>4050</v>
      </c>
      <c r="AO711" s="21">
        <v>4050</v>
      </c>
      <c r="AP711" s="21">
        <v>4050</v>
      </c>
      <c r="AQ711" s="21">
        <v>4050</v>
      </c>
      <c r="AR711" s="21">
        <v>4050</v>
      </c>
      <c r="AS711" s="21">
        <v>4050</v>
      </c>
      <c r="AT711" s="21">
        <v>4050</v>
      </c>
      <c r="AU711" s="21">
        <v>4050</v>
      </c>
      <c r="AV711" s="21">
        <v>4050</v>
      </c>
      <c r="AW711" s="21">
        <v>4050</v>
      </c>
      <c r="AX711" s="21"/>
      <c r="AY711" s="21"/>
      <c r="AZ711" s="21"/>
      <c r="BA711" s="21"/>
      <c r="BB711" s="21"/>
      <c r="BC711" s="46">
        <v>4050</v>
      </c>
      <c r="BD711" s="21">
        <v>4050</v>
      </c>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v>4050</v>
      </c>
      <c r="CX711" s="21"/>
      <c r="CY711" s="21">
        <v>4050</v>
      </c>
    </row>
    <row r="712" spans="1:103" hidden="1" x14ac:dyDescent="0.25">
      <c r="A712" s="5" t="s">
        <v>10150</v>
      </c>
      <c r="B712" s="21"/>
      <c r="C712" s="21"/>
      <c r="D712" s="21"/>
      <c r="E712" s="21"/>
      <c r="F712" s="21"/>
      <c r="G712" s="21"/>
      <c r="H712" s="21"/>
      <c r="I712" s="21"/>
      <c r="J712" s="21"/>
      <c r="K712" s="21"/>
      <c r="L712" s="21"/>
      <c r="M712" s="21"/>
      <c r="N712" s="21"/>
      <c r="O712" s="21"/>
      <c r="P712" s="21"/>
      <c r="Q712" s="21"/>
      <c r="R712" s="21"/>
      <c r="S712" s="21"/>
      <c r="T712" s="21">
        <v>4051</v>
      </c>
      <c r="U712" s="21"/>
      <c r="V712" s="21"/>
      <c r="W712" s="21"/>
      <c r="X712" s="21">
        <v>4051</v>
      </c>
      <c r="Y712" s="21"/>
      <c r="Z712" s="21"/>
      <c r="AA712" s="21">
        <v>4051</v>
      </c>
      <c r="AB712" s="21">
        <v>4051</v>
      </c>
      <c r="AC712" s="21">
        <v>4051</v>
      </c>
      <c r="AD712" s="21">
        <v>4051</v>
      </c>
      <c r="AE712" s="21"/>
      <c r="AF712" s="21">
        <v>4051</v>
      </c>
      <c r="AG712" s="21">
        <v>4051</v>
      </c>
      <c r="AH712" s="21">
        <v>4051</v>
      </c>
      <c r="AI712" s="21">
        <v>4051</v>
      </c>
      <c r="AJ712" s="21">
        <v>4051</v>
      </c>
      <c r="AK712" s="21">
        <v>4051</v>
      </c>
      <c r="AL712" s="21"/>
      <c r="AM712" s="21">
        <v>4051</v>
      </c>
      <c r="AN712" s="21">
        <v>4051</v>
      </c>
      <c r="AO712" s="21">
        <v>4051</v>
      </c>
      <c r="AP712" s="21">
        <v>4051</v>
      </c>
      <c r="AQ712" s="21">
        <v>4051</v>
      </c>
      <c r="AR712" s="21">
        <v>4051</v>
      </c>
      <c r="AS712" s="21">
        <v>4051</v>
      </c>
      <c r="AT712" s="21">
        <v>4051</v>
      </c>
      <c r="AU712" s="21">
        <v>4051</v>
      </c>
      <c r="AV712" s="21">
        <v>4051</v>
      </c>
      <c r="AW712" s="21">
        <v>4051</v>
      </c>
      <c r="AX712" s="21"/>
      <c r="AY712" s="21"/>
      <c r="AZ712" s="21"/>
      <c r="BA712" s="21"/>
      <c r="BB712" s="21"/>
      <c r="BC712" s="46">
        <v>4051</v>
      </c>
      <c r="BD712" s="21">
        <v>4051</v>
      </c>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v>4051</v>
      </c>
      <c r="CX712" s="21"/>
      <c r="CY712" s="21">
        <v>4051</v>
      </c>
    </row>
    <row r="713" spans="1:103" hidden="1" x14ac:dyDescent="0.25">
      <c r="A713" s="5" t="s">
        <v>10150</v>
      </c>
      <c r="B713" s="21"/>
      <c r="C713" s="21"/>
      <c r="D713" s="21"/>
      <c r="E713" s="21"/>
      <c r="F713" s="21"/>
      <c r="G713" s="21"/>
      <c r="H713" s="21"/>
      <c r="I713" s="21"/>
      <c r="J713" s="21"/>
      <c r="K713" s="21"/>
      <c r="L713" s="21"/>
      <c r="M713" s="21"/>
      <c r="N713" s="21"/>
      <c r="O713" s="21"/>
      <c r="P713" s="21"/>
      <c r="Q713" s="21"/>
      <c r="R713" s="21"/>
      <c r="S713" s="21"/>
      <c r="T713" s="21">
        <v>4052</v>
      </c>
      <c r="U713" s="21"/>
      <c r="V713" s="21"/>
      <c r="W713" s="21"/>
      <c r="X713" s="21">
        <v>4052</v>
      </c>
      <c r="Y713" s="21"/>
      <c r="Z713" s="21">
        <v>4052</v>
      </c>
      <c r="AA713" s="21">
        <v>4052</v>
      </c>
      <c r="AB713" s="21">
        <v>4052</v>
      </c>
      <c r="AC713" s="21">
        <v>4052</v>
      </c>
      <c r="AD713" s="21">
        <v>4052</v>
      </c>
      <c r="AE713" s="21"/>
      <c r="AF713" s="21">
        <v>4052</v>
      </c>
      <c r="AG713" s="21">
        <v>4052</v>
      </c>
      <c r="AH713" s="21">
        <v>4052</v>
      </c>
      <c r="AI713" s="21">
        <v>4052</v>
      </c>
      <c r="AJ713" s="21">
        <v>4052</v>
      </c>
      <c r="AK713" s="21">
        <v>4052</v>
      </c>
      <c r="AL713" s="21"/>
      <c r="AM713" s="21">
        <v>4052</v>
      </c>
      <c r="AN713" s="21">
        <v>4052</v>
      </c>
      <c r="AO713" s="21">
        <v>4052</v>
      </c>
      <c r="AP713" s="21">
        <v>4052</v>
      </c>
      <c r="AQ713" s="21">
        <v>4052</v>
      </c>
      <c r="AR713" s="21">
        <v>4052</v>
      </c>
      <c r="AS713" s="21">
        <v>4052</v>
      </c>
      <c r="AT713" s="21">
        <v>4052</v>
      </c>
      <c r="AU713" s="21">
        <v>4052</v>
      </c>
      <c r="AV713" s="21">
        <v>4052</v>
      </c>
      <c r="AW713" s="21">
        <v>4052</v>
      </c>
      <c r="AX713" s="21"/>
      <c r="AY713" s="21"/>
      <c r="AZ713" s="21"/>
      <c r="BA713" s="21"/>
      <c r="BB713" s="21"/>
      <c r="BC713" s="46">
        <v>4052</v>
      </c>
      <c r="BD713" s="21">
        <v>4052</v>
      </c>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v>4052</v>
      </c>
      <c r="CX713" s="21"/>
      <c r="CY713" s="21">
        <v>4052</v>
      </c>
    </row>
    <row r="714" spans="1:103" hidden="1" x14ac:dyDescent="0.25">
      <c r="A714" s="5" t="s">
        <v>10150</v>
      </c>
      <c r="B714" s="21"/>
      <c r="C714" s="21"/>
      <c r="D714" s="21"/>
      <c r="E714" s="21"/>
      <c r="F714" s="21"/>
      <c r="G714" s="21"/>
      <c r="H714" s="21"/>
      <c r="I714" s="21"/>
      <c r="J714" s="21"/>
      <c r="K714" s="21"/>
      <c r="L714" s="21"/>
      <c r="M714" s="21"/>
      <c r="N714" s="21"/>
      <c r="O714" s="21"/>
      <c r="P714" s="21"/>
      <c r="Q714" s="21"/>
      <c r="R714" s="21"/>
      <c r="S714" s="21"/>
      <c r="T714" s="21">
        <v>4053</v>
      </c>
      <c r="U714" s="21"/>
      <c r="V714" s="21"/>
      <c r="W714" s="21"/>
      <c r="X714" s="21">
        <v>4053</v>
      </c>
      <c r="Y714" s="21"/>
      <c r="Z714" s="21">
        <v>4053</v>
      </c>
      <c r="AA714" s="21">
        <v>4053</v>
      </c>
      <c r="AB714" s="21">
        <v>4053</v>
      </c>
      <c r="AC714" s="21">
        <v>4053</v>
      </c>
      <c r="AD714" s="21">
        <v>4053</v>
      </c>
      <c r="AE714" s="21"/>
      <c r="AF714" s="21">
        <v>4053</v>
      </c>
      <c r="AG714" s="21">
        <v>4053</v>
      </c>
      <c r="AH714" s="21">
        <v>4053</v>
      </c>
      <c r="AI714" s="21">
        <v>4053</v>
      </c>
      <c r="AJ714" s="21">
        <v>4053</v>
      </c>
      <c r="AK714" s="21">
        <v>4053</v>
      </c>
      <c r="AL714" s="21"/>
      <c r="AM714" s="21">
        <v>4053</v>
      </c>
      <c r="AN714" s="21">
        <v>4053</v>
      </c>
      <c r="AO714" s="21">
        <v>4053</v>
      </c>
      <c r="AP714" s="21">
        <v>4053</v>
      </c>
      <c r="AQ714" s="21">
        <v>4053</v>
      </c>
      <c r="AR714" s="21">
        <v>4053</v>
      </c>
      <c r="AS714" s="21">
        <v>4053</v>
      </c>
      <c r="AT714" s="21">
        <v>4053</v>
      </c>
      <c r="AU714" s="21">
        <v>4053</v>
      </c>
      <c r="AV714" s="21">
        <v>4053</v>
      </c>
      <c r="AW714" s="21">
        <v>4053</v>
      </c>
      <c r="AX714" s="21"/>
      <c r="AY714" s="21"/>
      <c r="AZ714" s="21"/>
      <c r="BA714" s="21"/>
      <c r="BB714" s="21"/>
      <c r="BC714" s="46">
        <v>4053</v>
      </c>
      <c r="BD714" s="21">
        <v>4053</v>
      </c>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v>4053</v>
      </c>
      <c r="CX714" s="21"/>
      <c r="CY714" s="21">
        <v>4053</v>
      </c>
    </row>
    <row r="715" spans="1:103" hidden="1" x14ac:dyDescent="0.25">
      <c r="A715" s="5" t="s">
        <v>10150</v>
      </c>
      <c r="B715" s="21"/>
      <c r="C715" s="21"/>
      <c r="D715" s="21"/>
      <c r="E715" s="21"/>
      <c r="F715" s="21"/>
      <c r="G715" s="21"/>
      <c r="H715" s="21"/>
      <c r="I715" s="21"/>
      <c r="J715" s="21"/>
      <c r="K715" s="21"/>
      <c r="L715" s="21"/>
      <c r="M715" s="21"/>
      <c r="N715" s="21"/>
      <c r="O715" s="21"/>
      <c r="P715" s="21"/>
      <c r="Q715" s="21"/>
      <c r="R715" s="21"/>
      <c r="S715" s="21"/>
      <c r="T715" s="21">
        <v>4054</v>
      </c>
      <c r="U715" s="21"/>
      <c r="V715" s="21"/>
      <c r="W715" s="21"/>
      <c r="X715" s="21">
        <v>4054</v>
      </c>
      <c r="Y715" s="21"/>
      <c r="Z715" s="21">
        <v>4054</v>
      </c>
      <c r="AA715" s="21">
        <v>4054</v>
      </c>
      <c r="AB715" s="21">
        <v>4054</v>
      </c>
      <c r="AC715" s="21">
        <v>4054</v>
      </c>
      <c r="AD715" s="21">
        <v>4054</v>
      </c>
      <c r="AE715" s="21">
        <v>4054</v>
      </c>
      <c r="AF715" s="21">
        <v>4054</v>
      </c>
      <c r="AG715" s="21">
        <v>4054</v>
      </c>
      <c r="AH715" s="21">
        <v>4054</v>
      </c>
      <c r="AI715" s="21">
        <v>4054</v>
      </c>
      <c r="AJ715" s="21">
        <v>4054</v>
      </c>
      <c r="AK715" s="21">
        <v>4054</v>
      </c>
      <c r="AL715" s="21">
        <v>4054</v>
      </c>
      <c r="AM715" s="21">
        <v>4054</v>
      </c>
      <c r="AN715" s="21">
        <v>4054</v>
      </c>
      <c r="AO715" s="21">
        <v>4054</v>
      </c>
      <c r="AP715" s="21">
        <v>4054</v>
      </c>
      <c r="AQ715" s="21">
        <v>4054</v>
      </c>
      <c r="AR715" s="21">
        <v>4054</v>
      </c>
      <c r="AS715" s="21">
        <v>4054</v>
      </c>
      <c r="AT715" s="21">
        <v>4054</v>
      </c>
      <c r="AU715" s="21">
        <v>4054</v>
      </c>
      <c r="AV715" s="21">
        <v>4054</v>
      </c>
      <c r="AW715" s="21">
        <v>4054</v>
      </c>
      <c r="AX715" s="21"/>
      <c r="AY715" s="21"/>
      <c r="AZ715" s="21"/>
      <c r="BA715" s="21"/>
      <c r="BB715" s="21"/>
      <c r="BC715" s="46">
        <v>4054</v>
      </c>
      <c r="BD715" s="21">
        <v>4054</v>
      </c>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v>4054</v>
      </c>
      <c r="CX715" s="21"/>
      <c r="CY715" s="21">
        <v>4054</v>
      </c>
    </row>
    <row r="716" spans="1:103" hidden="1" x14ac:dyDescent="0.25">
      <c r="A716" s="5" t="s">
        <v>10150</v>
      </c>
      <c r="B716" s="21"/>
      <c r="C716" s="21"/>
      <c r="D716" s="21"/>
      <c r="E716" s="21"/>
      <c r="F716" s="21"/>
      <c r="G716" s="21"/>
      <c r="H716" s="21"/>
      <c r="I716" s="21"/>
      <c r="J716" s="21"/>
      <c r="K716" s="21"/>
      <c r="L716" s="21"/>
      <c r="M716" s="21"/>
      <c r="N716" s="21"/>
      <c r="O716" s="21"/>
      <c r="P716" s="21"/>
      <c r="Q716" s="21"/>
      <c r="R716" s="21"/>
      <c r="S716" s="21"/>
      <c r="T716" s="21">
        <v>4055</v>
      </c>
      <c r="U716" s="21"/>
      <c r="V716" s="21"/>
      <c r="W716" s="21"/>
      <c r="X716" s="21">
        <v>4055</v>
      </c>
      <c r="Y716" s="21"/>
      <c r="Z716" s="21">
        <v>4055</v>
      </c>
      <c r="AA716" s="21">
        <v>4055</v>
      </c>
      <c r="AB716" s="21">
        <v>4055</v>
      </c>
      <c r="AC716" s="21">
        <v>4055</v>
      </c>
      <c r="AD716" s="21">
        <v>4055</v>
      </c>
      <c r="AE716" s="21"/>
      <c r="AF716" s="21">
        <v>4055</v>
      </c>
      <c r="AG716" s="21">
        <v>4055</v>
      </c>
      <c r="AH716" s="21">
        <v>4055</v>
      </c>
      <c r="AI716" s="21">
        <v>4055</v>
      </c>
      <c r="AJ716" s="21">
        <v>4055</v>
      </c>
      <c r="AK716" s="21">
        <v>4055</v>
      </c>
      <c r="AL716" s="21"/>
      <c r="AM716" s="21">
        <v>4055</v>
      </c>
      <c r="AN716" s="21">
        <v>4055</v>
      </c>
      <c r="AO716" s="21">
        <v>4055</v>
      </c>
      <c r="AP716" s="21">
        <v>4055</v>
      </c>
      <c r="AQ716" s="21">
        <v>4055</v>
      </c>
      <c r="AR716" s="21">
        <v>4055</v>
      </c>
      <c r="AS716" s="21">
        <v>4055</v>
      </c>
      <c r="AT716" s="21">
        <v>4055</v>
      </c>
      <c r="AU716" s="21">
        <v>4055</v>
      </c>
      <c r="AV716" s="21">
        <v>4055</v>
      </c>
      <c r="AW716" s="21">
        <v>4055</v>
      </c>
      <c r="AX716" s="21"/>
      <c r="AY716" s="21"/>
      <c r="AZ716" s="21"/>
      <c r="BA716" s="21"/>
      <c r="BB716" s="21"/>
      <c r="BC716" s="46">
        <v>4055</v>
      </c>
      <c r="BD716" s="21">
        <v>4055</v>
      </c>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v>4055</v>
      </c>
      <c r="CX716" s="21"/>
      <c r="CY716" s="21">
        <v>4055</v>
      </c>
    </row>
    <row r="717" spans="1:103" hidden="1" x14ac:dyDescent="0.25">
      <c r="A717" s="5" t="s">
        <v>10150</v>
      </c>
      <c r="B717" s="21"/>
      <c r="C717" s="21"/>
      <c r="D717" s="21"/>
      <c r="E717" s="21"/>
      <c r="F717" s="21"/>
      <c r="G717" s="21"/>
      <c r="H717" s="21"/>
      <c r="I717" s="21"/>
      <c r="J717" s="21"/>
      <c r="K717" s="21"/>
      <c r="L717" s="21"/>
      <c r="M717" s="21"/>
      <c r="N717" s="21"/>
      <c r="O717" s="21"/>
      <c r="P717" s="21"/>
      <c r="Q717" s="21"/>
      <c r="R717" s="21"/>
      <c r="S717" s="21"/>
      <c r="T717" s="21">
        <v>4056</v>
      </c>
      <c r="U717" s="21"/>
      <c r="V717" s="21"/>
      <c r="W717" s="21"/>
      <c r="X717" s="21">
        <v>4056</v>
      </c>
      <c r="Y717" s="21"/>
      <c r="Z717" s="21">
        <v>4056</v>
      </c>
      <c r="AA717" s="21">
        <v>4056</v>
      </c>
      <c r="AB717" s="21">
        <v>4056</v>
      </c>
      <c r="AC717" s="21">
        <v>4056</v>
      </c>
      <c r="AD717" s="21">
        <v>4056</v>
      </c>
      <c r="AE717" s="21">
        <v>4056</v>
      </c>
      <c r="AF717" s="21">
        <v>4056</v>
      </c>
      <c r="AG717" s="21">
        <v>4056</v>
      </c>
      <c r="AH717" s="21">
        <v>4056</v>
      </c>
      <c r="AI717" s="21">
        <v>4056</v>
      </c>
      <c r="AJ717" s="21">
        <v>4056</v>
      </c>
      <c r="AK717" s="21">
        <v>4056</v>
      </c>
      <c r="AL717" s="21">
        <v>4056</v>
      </c>
      <c r="AM717" s="21">
        <v>4056</v>
      </c>
      <c r="AN717" s="21">
        <v>4056</v>
      </c>
      <c r="AO717" s="21">
        <v>4056</v>
      </c>
      <c r="AP717" s="21">
        <v>4056</v>
      </c>
      <c r="AQ717" s="21">
        <v>4056</v>
      </c>
      <c r="AR717" s="21">
        <v>4056</v>
      </c>
      <c r="AS717" s="21">
        <v>4056</v>
      </c>
      <c r="AT717" s="21">
        <v>4056</v>
      </c>
      <c r="AU717" s="21">
        <v>4056</v>
      </c>
      <c r="AV717" s="21">
        <v>4056</v>
      </c>
      <c r="AW717" s="21">
        <v>4056</v>
      </c>
      <c r="AX717" s="21"/>
      <c r="AY717" s="21"/>
      <c r="AZ717" s="21"/>
      <c r="BA717" s="21"/>
      <c r="BB717" s="21"/>
      <c r="BC717" s="46">
        <v>4056</v>
      </c>
      <c r="BD717" s="21">
        <v>4056</v>
      </c>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v>4056</v>
      </c>
      <c r="CV717" s="21"/>
      <c r="CW717" s="21">
        <v>4056</v>
      </c>
      <c r="CX717" s="21"/>
      <c r="CY717" s="21">
        <v>4056</v>
      </c>
    </row>
    <row r="718" spans="1:103" hidden="1" x14ac:dyDescent="0.25">
      <c r="A718" s="5" t="s">
        <v>10150</v>
      </c>
      <c r="B718" s="21"/>
      <c r="C718" s="21"/>
      <c r="D718" s="21"/>
      <c r="E718" s="21"/>
      <c r="F718" s="21"/>
      <c r="G718" s="21"/>
      <c r="H718" s="21"/>
      <c r="I718" s="21"/>
      <c r="J718" s="21"/>
      <c r="K718" s="21"/>
      <c r="L718" s="21"/>
      <c r="M718" s="21"/>
      <c r="N718" s="21"/>
      <c r="O718" s="21"/>
      <c r="P718" s="21"/>
      <c r="Q718" s="21"/>
      <c r="R718" s="21"/>
      <c r="S718" s="21"/>
      <c r="T718" s="21">
        <v>4057</v>
      </c>
      <c r="U718" s="21"/>
      <c r="V718" s="21"/>
      <c r="W718" s="21"/>
      <c r="X718" s="21">
        <v>4057</v>
      </c>
      <c r="Y718" s="21"/>
      <c r="Z718" s="21">
        <v>4057</v>
      </c>
      <c r="AA718" s="21">
        <v>4057</v>
      </c>
      <c r="AB718" s="21">
        <v>4057</v>
      </c>
      <c r="AC718" s="21">
        <v>4057</v>
      </c>
      <c r="AD718" s="21">
        <v>4057</v>
      </c>
      <c r="AE718" s="21"/>
      <c r="AF718" s="21">
        <v>4057</v>
      </c>
      <c r="AG718" s="21">
        <v>4057</v>
      </c>
      <c r="AH718" s="21">
        <v>4057</v>
      </c>
      <c r="AI718" s="21">
        <v>4057</v>
      </c>
      <c r="AJ718" s="21">
        <v>4057</v>
      </c>
      <c r="AK718" s="21">
        <v>4057</v>
      </c>
      <c r="AL718" s="21"/>
      <c r="AM718" s="21">
        <v>4057</v>
      </c>
      <c r="AN718" s="21">
        <v>4057</v>
      </c>
      <c r="AO718" s="21">
        <v>4057</v>
      </c>
      <c r="AP718" s="21">
        <v>4057</v>
      </c>
      <c r="AQ718" s="21">
        <v>4057</v>
      </c>
      <c r="AR718" s="21">
        <v>4057</v>
      </c>
      <c r="AS718" s="21">
        <v>4057</v>
      </c>
      <c r="AT718" s="21">
        <v>4057</v>
      </c>
      <c r="AU718" s="21">
        <v>4057</v>
      </c>
      <c r="AV718" s="21">
        <v>4057</v>
      </c>
      <c r="AW718" s="21">
        <v>4057</v>
      </c>
      <c r="AX718" s="21"/>
      <c r="AY718" s="21"/>
      <c r="AZ718" s="21"/>
      <c r="BA718" s="21"/>
      <c r="BB718" s="21"/>
      <c r="BC718" s="46">
        <v>4057</v>
      </c>
      <c r="BD718" s="21">
        <v>4057</v>
      </c>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v>4057</v>
      </c>
      <c r="CX718" s="21"/>
      <c r="CY718" s="21">
        <v>4057</v>
      </c>
    </row>
    <row r="719" spans="1:103" hidden="1" x14ac:dyDescent="0.25">
      <c r="A719" s="5" t="s">
        <v>10150</v>
      </c>
      <c r="B719" s="21"/>
      <c r="C719" s="21"/>
      <c r="D719" s="21"/>
      <c r="E719" s="21"/>
      <c r="F719" s="21"/>
      <c r="G719" s="21"/>
      <c r="H719" s="21"/>
      <c r="I719" s="21"/>
      <c r="J719" s="21"/>
      <c r="K719" s="21"/>
      <c r="L719" s="21"/>
      <c r="M719" s="21"/>
      <c r="N719" s="21"/>
      <c r="O719" s="21"/>
      <c r="P719" s="21"/>
      <c r="Q719" s="21"/>
      <c r="R719" s="21"/>
      <c r="S719" s="21"/>
      <c r="T719" s="21">
        <v>4058</v>
      </c>
      <c r="U719" s="21"/>
      <c r="V719" s="21"/>
      <c r="W719" s="21"/>
      <c r="X719" s="21">
        <v>4058</v>
      </c>
      <c r="Y719" s="21"/>
      <c r="Z719" s="21">
        <v>4058</v>
      </c>
      <c r="AA719" s="21">
        <v>4058</v>
      </c>
      <c r="AB719" s="21">
        <v>4058</v>
      </c>
      <c r="AC719" s="21">
        <v>4058</v>
      </c>
      <c r="AD719" s="21">
        <v>4058</v>
      </c>
      <c r="AE719" s="21"/>
      <c r="AF719" s="21">
        <v>4058</v>
      </c>
      <c r="AG719" s="21">
        <v>4058</v>
      </c>
      <c r="AH719" s="21">
        <v>4058</v>
      </c>
      <c r="AI719" s="21">
        <v>4058</v>
      </c>
      <c r="AJ719" s="21">
        <v>4058</v>
      </c>
      <c r="AK719" s="21">
        <v>4058</v>
      </c>
      <c r="AL719" s="21"/>
      <c r="AM719" s="21">
        <v>4058</v>
      </c>
      <c r="AN719" s="21">
        <v>4058</v>
      </c>
      <c r="AO719" s="21">
        <v>4058</v>
      </c>
      <c r="AP719" s="21">
        <v>4058</v>
      </c>
      <c r="AQ719" s="21">
        <v>4058</v>
      </c>
      <c r="AR719" s="21">
        <v>4058</v>
      </c>
      <c r="AS719" s="21">
        <v>4058</v>
      </c>
      <c r="AT719" s="21">
        <v>4058</v>
      </c>
      <c r="AU719" s="21">
        <v>4058</v>
      </c>
      <c r="AV719" s="21">
        <v>4058</v>
      </c>
      <c r="AW719" s="21">
        <v>4058</v>
      </c>
      <c r="AX719" s="21"/>
      <c r="AY719" s="21"/>
      <c r="AZ719" s="21"/>
      <c r="BA719" s="21"/>
      <c r="BB719" s="21"/>
      <c r="BC719" s="46">
        <v>4058</v>
      </c>
      <c r="BD719" s="21">
        <v>4058</v>
      </c>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v>4058</v>
      </c>
      <c r="CX719" s="21"/>
      <c r="CY719" s="21">
        <v>4058</v>
      </c>
    </row>
    <row r="720" spans="1:103" hidden="1" x14ac:dyDescent="0.25">
      <c r="A720" s="5" t="s">
        <v>10150</v>
      </c>
      <c r="B720" s="21"/>
      <c r="C720" s="21"/>
      <c r="D720" s="21"/>
      <c r="E720" s="21"/>
      <c r="F720" s="21"/>
      <c r="G720" s="21"/>
      <c r="H720" s="21"/>
      <c r="I720" s="21"/>
      <c r="J720" s="21"/>
      <c r="K720" s="21"/>
      <c r="L720" s="21"/>
      <c r="M720" s="21"/>
      <c r="N720" s="21"/>
      <c r="O720" s="21"/>
      <c r="P720" s="21"/>
      <c r="Q720" s="21"/>
      <c r="R720" s="21"/>
      <c r="S720" s="21"/>
      <c r="T720" s="21">
        <v>4059</v>
      </c>
      <c r="U720" s="21"/>
      <c r="V720" s="21"/>
      <c r="W720" s="21"/>
      <c r="X720" s="21">
        <v>4059</v>
      </c>
      <c r="Y720" s="21"/>
      <c r="Z720" s="21">
        <v>4059</v>
      </c>
      <c r="AA720" s="21">
        <v>4059</v>
      </c>
      <c r="AB720" s="21">
        <v>4059</v>
      </c>
      <c r="AC720" s="21">
        <v>4059</v>
      </c>
      <c r="AD720" s="21">
        <v>4059</v>
      </c>
      <c r="AE720" s="21">
        <v>4059</v>
      </c>
      <c r="AF720" s="21">
        <v>4059</v>
      </c>
      <c r="AG720" s="21">
        <v>4059</v>
      </c>
      <c r="AH720" s="21">
        <v>4059</v>
      </c>
      <c r="AI720" s="21">
        <v>4059</v>
      </c>
      <c r="AJ720" s="21">
        <v>4059</v>
      </c>
      <c r="AK720" s="21">
        <v>4059</v>
      </c>
      <c r="AL720" s="21">
        <v>4059</v>
      </c>
      <c r="AM720" s="21">
        <v>4059</v>
      </c>
      <c r="AN720" s="21">
        <v>4059</v>
      </c>
      <c r="AO720" s="21">
        <v>4059</v>
      </c>
      <c r="AP720" s="21">
        <v>4059</v>
      </c>
      <c r="AQ720" s="21">
        <v>4059</v>
      </c>
      <c r="AR720" s="21">
        <v>4059</v>
      </c>
      <c r="AS720" s="21">
        <v>4059</v>
      </c>
      <c r="AT720" s="21">
        <v>4059</v>
      </c>
      <c r="AU720" s="21">
        <v>4059</v>
      </c>
      <c r="AV720" s="21">
        <v>4059</v>
      </c>
      <c r="AW720" s="21">
        <v>4059</v>
      </c>
      <c r="AX720" s="21"/>
      <c r="AY720" s="21"/>
      <c r="AZ720" s="21"/>
      <c r="BA720" s="21"/>
      <c r="BB720" s="21"/>
      <c r="BC720" s="46">
        <v>4059</v>
      </c>
      <c r="BD720" s="21">
        <v>4059</v>
      </c>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v>4059</v>
      </c>
      <c r="CV720" s="21"/>
      <c r="CW720" s="21">
        <v>4059</v>
      </c>
      <c r="CX720" s="21"/>
      <c r="CY720" s="21">
        <v>4059</v>
      </c>
    </row>
    <row r="721" spans="1:103" hidden="1" x14ac:dyDescent="0.25">
      <c r="A721" s="5" t="s">
        <v>10150</v>
      </c>
      <c r="B721" s="21"/>
      <c r="C721" s="21"/>
      <c r="D721" s="21"/>
      <c r="E721" s="21"/>
      <c r="F721" s="21"/>
      <c r="G721" s="21"/>
      <c r="H721" s="21"/>
      <c r="I721" s="21"/>
      <c r="J721" s="21"/>
      <c r="K721" s="21"/>
      <c r="L721" s="21"/>
      <c r="M721" s="21"/>
      <c r="N721" s="21"/>
      <c r="O721" s="21"/>
      <c r="P721" s="21"/>
      <c r="Q721" s="21"/>
      <c r="R721" s="21"/>
      <c r="S721" s="21"/>
      <c r="T721" s="21">
        <v>4060</v>
      </c>
      <c r="U721" s="21"/>
      <c r="V721" s="21"/>
      <c r="W721" s="21"/>
      <c r="X721" s="21">
        <v>4060</v>
      </c>
      <c r="Y721" s="21"/>
      <c r="Z721" s="21">
        <v>4060</v>
      </c>
      <c r="AA721" s="21">
        <v>4060</v>
      </c>
      <c r="AB721" s="21">
        <v>4060</v>
      </c>
      <c r="AC721" s="21">
        <v>4060</v>
      </c>
      <c r="AD721" s="21">
        <v>4060</v>
      </c>
      <c r="AE721" s="21"/>
      <c r="AF721" s="21">
        <v>4060</v>
      </c>
      <c r="AG721" s="21">
        <v>4060</v>
      </c>
      <c r="AH721" s="21">
        <v>4060</v>
      </c>
      <c r="AI721" s="21">
        <v>4060</v>
      </c>
      <c r="AJ721" s="21">
        <v>4060</v>
      </c>
      <c r="AK721" s="21">
        <v>4060</v>
      </c>
      <c r="AL721" s="21"/>
      <c r="AM721" s="21">
        <v>4060</v>
      </c>
      <c r="AN721" s="21">
        <v>4060</v>
      </c>
      <c r="AO721" s="21">
        <v>4060</v>
      </c>
      <c r="AP721" s="21">
        <v>4060</v>
      </c>
      <c r="AQ721" s="21">
        <v>4060</v>
      </c>
      <c r="AR721" s="21">
        <v>4060</v>
      </c>
      <c r="AS721" s="21">
        <v>4060</v>
      </c>
      <c r="AT721" s="21">
        <v>4060</v>
      </c>
      <c r="AU721" s="21">
        <v>4060</v>
      </c>
      <c r="AV721" s="21">
        <v>4060</v>
      </c>
      <c r="AW721" s="21">
        <v>4060</v>
      </c>
      <c r="AX721" s="21"/>
      <c r="AY721" s="21"/>
      <c r="AZ721" s="21"/>
      <c r="BA721" s="21"/>
      <c r="BB721" s="21"/>
      <c r="BC721" s="46">
        <v>4060</v>
      </c>
      <c r="BD721" s="21">
        <v>4060</v>
      </c>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v>4060</v>
      </c>
      <c r="CX721" s="21"/>
      <c r="CY721" s="21">
        <v>4060</v>
      </c>
    </row>
    <row r="722" spans="1:103" hidden="1" x14ac:dyDescent="0.25">
      <c r="A722" s="5" t="s">
        <v>10150</v>
      </c>
      <c r="B722" s="21"/>
      <c r="C722" s="21"/>
      <c r="D722" s="21"/>
      <c r="E722" s="21"/>
      <c r="F722" s="21"/>
      <c r="G722" s="21"/>
      <c r="H722" s="21"/>
      <c r="I722" s="21"/>
      <c r="J722" s="21"/>
      <c r="K722" s="21"/>
      <c r="L722" s="21"/>
      <c r="M722" s="21"/>
      <c r="N722" s="21"/>
      <c r="O722" s="21"/>
      <c r="P722" s="21"/>
      <c r="Q722" s="21"/>
      <c r="R722" s="21"/>
      <c r="S722" s="21"/>
      <c r="T722" s="21">
        <v>4061</v>
      </c>
      <c r="U722" s="21"/>
      <c r="V722" s="21"/>
      <c r="W722" s="21"/>
      <c r="X722" s="21">
        <v>4061</v>
      </c>
      <c r="Y722" s="21"/>
      <c r="Z722" s="21">
        <v>4061</v>
      </c>
      <c r="AA722" s="21">
        <v>4061</v>
      </c>
      <c r="AB722" s="21">
        <v>4061</v>
      </c>
      <c r="AC722" s="21">
        <v>4061</v>
      </c>
      <c r="AD722" s="21">
        <v>4061</v>
      </c>
      <c r="AE722" s="21"/>
      <c r="AF722" s="21">
        <v>4061</v>
      </c>
      <c r="AG722" s="21">
        <v>4061</v>
      </c>
      <c r="AH722" s="21">
        <v>4061</v>
      </c>
      <c r="AI722" s="21">
        <v>4061</v>
      </c>
      <c r="AJ722" s="21">
        <v>4061</v>
      </c>
      <c r="AK722" s="21">
        <v>4061</v>
      </c>
      <c r="AL722" s="21"/>
      <c r="AM722" s="21">
        <v>4061</v>
      </c>
      <c r="AN722" s="21">
        <v>4061</v>
      </c>
      <c r="AO722" s="21">
        <v>4061</v>
      </c>
      <c r="AP722" s="21">
        <v>4061</v>
      </c>
      <c r="AQ722" s="21">
        <v>4061</v>
      </c>
      <c r="AR722" s="21">
        <v>4061</v>
      </c>
      <c r="AS722" s="21">
        <v>4061</v>
      </c>
      <c r="AT722" s="21">
        <v>4061</v>
      </c>
      <c r="AU722" s="21">
        <v>4061</v>
      </c>
      <c r="AV722" s="21">
        <v>4061</v>
      </c>
      <c r="AW722" s="21">
        <v>4061</v>
      </c>
      <c r="AX722" s="21"/>
      <c r="AY722" s="21"/>
      <c r="AZ722" s="21"/>
      <c r="BA722" s="21"/>
      <c r="BB722" s="21"/>
      <c r="BC722" s="46">
        <v>4061</v>
      </c>
      <c r="BD722" s="21">
        <v>4061</v>
      </c>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v>4061</v>
      </c>
      <c r="CX722" s="21"/>
      <c r="CY722" s="21">
        <v>4061</v>
      </c>
    </row>
    <row r="723" spans="1:103" hidden="1" x14ac:dyDescent="0.25">
      <c r="A723" s="5" t="s">
        <v>10150</v>
      </c>
      <c r="B723" s="21"/>
      <c r="C723" s="21"/>
      <c r="D723" s="21"/>
      <c r="E723" s="21"/>
      <c r="F723" s="21"/>
      <c r="G723" s="21"/>
      <c r="H723" s="21"/>
      <c r="I723" s="21"/>
      <c r="J723" s="21"/>
      <c r="K723" s="21"/>
      <c r="L723" s="21"/>
      <c r="M723" s="21"/>
      <c r="N723" s="21"/>
      <c r="O723" s="21"/>
      <c r="P723" s="21"/>
      <c r="Q723" s="21"/>
      <c r="R723" s="21"/>
      <c r="S723" s="21"/>
      <c r="T723" s="21">
        <v>4062</v>
      </c>
      <c r="U723" s="21"/>
      <c r="V723" s="21"/>
      <c r="W723" s="21"/>
      <c r="X723" s="21">
        <v>4062</v>
      </c>
      <c r="Y723" s="21"/>
      <c r="Z723" s="21">
        <v>4062</v>
      </c>
      <c r="AA723" s="21">
        <v>4062</v>
      </c>
      <c r="AB723" s="21">
        <v>4062</v>
      </c>
      <c r="AC723" s="21">
        <v>4062</v>
      </c>
      <c r="AD723" s="21">
        <v>4062</v>
      </c>
      <c r="AE723" s="21">
        <v>4062</v>
      </c>
      <c r="AF723" s="21">
        <v>4062</v>
      </c>
      <c r="AG723" s="21">
        <v>4062</v>
      </c>
      <c r="AH723" s="21">
        <v>4062</v>
      </c>
      <c r="AI723" s="21">
        <v>4062</v>
      </c>
      <c r="AJ723" s="21">
        <v>4062</v>
      </c>
      <c r="AK723" s="21">
        <v>4062</v>
      </c>
      <c r="AL723" s="21">
        <v>4062</v>
      </c>
      <c r="AM723" s="21">
        <v>4062</v>
      </c>
      <c r="AN723" s="21">
        <v>4062</v>
      </c>
      <c r="AO723" s="21">
        <v>4062</v>
      </c>
      <c r="AP723" s="21">
        <v>4062</v>
      </c>
      <c r="AQ723" s="21">
        <v>4062</v>
      </c>
      <c r="AR723" s="21">
        <v>4062</v>
      </c>
      <c r="AS723" s="21">
        <v>4062</v>
      </c>
      <c r="AT723" s="21">
        <v>4062</v>
      </c>
      <c r="AU723" s="21">
        <v>4062</v>
      </c>
      <c r="AV723" s="21">
        <v>4062</v>
      </c>
      <c r="AW723" s="21">
        <v>4062</v>
      </c>
      <c r="AX723" s="21"/>
      <c r="AY723" s="21"/>
      <c r="AZ723" s="21"/>
      <c r="BA723" s="21"/>
      <c r="BB723" s="21"/>
      <c r="BC723" s="46">
        <v>4062</v>
      </c>
      <c r="BD723" s="21">
        <v>4062</v>
      </c>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v>4062</v>
      </c>
      <c r="CV723" s="21"/>
      <c r="CW723" s="21">
        <v>4062</v>
      </c>
      <c r="CX723" s="21"/>
      <c r="CY723" s="21">
        <v>4062</v>
      </c>
    </row>
    <row r="724" spans="1:103" hidden="1" x14ac:dyDescent="0.25">
      <c r="A724" s="5" t="s">
        <v>10150</v>
      </c>
      <c r="B724" s="21"/>
      <c r="C724" s="21"/>
      <c r="D724" s="21"/>
      <c r="E724" s="21"/>
      <c r="F724" s="21"/>
      <c r="G724" s="21"/>
      <c r="H724" s="21"/>
      <c r="I724" s="21"/>
      <c r="J724" s="21"/>
      <c r="K724" s="21"/>
      <c r="L724" s="21"/>
      <c r="M724" s="21"/>
      <c r="N724" s="21"/>
      <c r="O724" s="21"/>
      <c r="P724" s="21"/>
      <c r="Q724" s="21"/>
      <c r="R724" s="21"/>
      <c r="S724" s="21"/>
      <c r="T724" s="21">
        <v>4063</v>
      </c>
      <c r="U724" s="21"/>
      <c r="V724" s="21"/>
      <c r="W724" s="21"/>
      <c r="X724" s="21">
        <v>4063</v>
      </c>
      <c r="Y724" s="21"/>
      <c r="Z724" s="21">
        <v>4063</v>
      </c>
      <c r="AA724" s="21">
        <v>4063</v>
      </c>
      <c r="AB724" s="21">
        <v>4063</v>
      </c>
      <c r="AC724" s="21">
        <v>4063</v>
      </c>
      <c r="AD724" s="21">
        <v>4063</v>
      </c>
      <c r="AE724" s="21"/>
      <c r="AF724" s="21">
        <v>4063</v>
      </c>
      <c r="AG724" s="21">
        <v>4063</v>
      </c>
      <c r="AH724" s="21">
        <v>4063</v>
      </c>
      <c r="AI724" s="21">
        <v>4063</v>
      </c>
      <c r="AJ724" s="21">
        <v>4063</v>
      </c>
      <c r="AK724" s="21">
        <v>4063</v>
      </c>
      <c r="AL724" s="21"/>
      <c r="AM724" s="21">
        <v>4063</v>
      </c>
      <c r="AN724" s="21">
        <v>4063</v>
      </c>
      <c r="AO724" s="21">
        <v>4063</v>
      </c>
      <c r="AP724" s="21">
        <v>4063</v>
      </c>
      <c r="AQ724" s="21">
        <v>4063</v>
      </c>
      <c r="AR724" s="21">
        <v>4063</v>
      </c>
      <c r="AS724" s="21">
        <v>4063</v>
      </c>
      <c r="AT724" s="21">
        <v>4063</v>
      </c>
      <c r="AU724" s="21">
        <v>4063</v>
      </c>
      <c r="AV724" s="21">
        <v>4063</v>
      </c>
      <c r="AW724" s="21">
        <v>4063</v>
      </c>
      <c r="AX724" s="21"/>
      <c r="AY724" s="21"/>
      <c r="AZ724" s="21"/>
      <c r="BA724" s="21"/>
      <c r="BB724" s="21"/>
      <c r="BC724" s="46">
        <v>4063</v>
      </c>
      <c r="BD724" s="21">
        <v>4063</v>
      </c>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v>4063</v>
      </c>
      <c r="CX724" s="21"/>
      <c r="CY724" s="21">
        <v>4063</v>
      </c>
    </row>
    <row r="725" spans="1:103" hidden="1" x14ac:dyDescent="0.25">
      <c r="A725" s="5" t="s">
        <v>10150</v>
      </c>
      <c r="B725" s="21"/>
      <c r="C725" s="21"/>
      <c r="D725" s="21"/>
      <c r="E725" s="21"/>
      <c r="F725" s="21"/>
      <c r="G725" s="21"/>
      <c r="H725" s="21"/>
      <c r="I725" s="21"/>
      <c r="J725" s="21"/>
      <c r="K725" s="21"/>
      <c r="L725" s="21"/>
      <c r="M725" s="21"/>
      <c r="N725" s="21"/>
      <c r="O725" s="21"/>
      <c r="P725" s="21"/>
      <c r="Q725" s="21"/>
      <c r="R725" s="21"/>
      <c r="S725" s="21"/>
      <c r="T725" s="21">
        <v>4064</v>
      </c>
      <c r="U725" s="21"/>
      <c r="V725" s="21"/>
      <c r="W725" s="21"/>
      <c r="X725" s="21">
        <v>4064</v>
      </c>
      <c r="Y725" s="21"/>
      <c r="Z725" s="21">
        <v>4064</v>
      </c>
      <c r="AA725" s="21">
        <v>4064</v>
      </c>
      <c r="AB725" s="21">
        <v>4064</v>
      </c>
      <c r="AC725" s="21">
        <v>4064</v>
      </c>
      <c r="AD725" s="21">
        <v>4064</v>
      </c>
      <c r="AE725" s="21">
        <v>4064</v>
      </c>
      <c r="AF725" s="21">
        <v>4064</v>
      </c>
      <c r="AG725" s="21">
        <v>4064</v>
      </c>
      <c r="AH725" s="21">
        <v>4064</v>
      </c>
      <c r="AI725" s="21">
        <v>4064</v>
      </c>
      <c r="AJ725" s="21">
        <v>4064</v>
      </c>
      <c r="AK725" s="21">
        <v>4064</v>
      </c>
      <c r="AL725" s="21">
        <v>4064</v>
      </c>
      <c r="AM725" s="21">
        <v>4064</v>
      </c>
      <c r="AN725" s="21">
        <v>4064</v>
      </c>
      <c r="AO725" s="21">
        <v>4064</v>
      </c>
      <c r="AP725" s="21">
        <v>4064</v>
      </c>
      <c r="AQ725" s="21">
        <v>4064</v>
      </c>
      <c r="AR725" s="21">
        <v>4064</v>
      </c>
      <c r="AS725" s="21">
        <v>4064</v>
      </c>
      <c r="AT725" s="21">
        <v>4064</v>
      </c>
      <c r="AU725" s="21">
        <v>4064</v>
      </c>
      <c r="AV725" s="21">
        <v>4064</v>
      </c>
      <c r="AW725" s="21">
        <v>4064</v>
      </c>
      <c r="AX725" s="21"/>
      <c r="AY725" s="21"/>
      <c r="AZ725" s="21"/>
      <c r="BA725" s="21"/>
      <c r="BB725" s="21"/>
      <c r="BC725" s="46">
        <v>4064</v>
      </c>
      <c r="BD725" s="21">
        <v>4064</v>
      </c>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v>4064</v>
      </c>
      <c r="CX725" s="21"/>
      <c r="CY725" s="21">
        <v>4064</v>
      </c>
    </row>
    <row r="726" spans="1:103" hidden="1" x14ac:dyDescent="0.25">
      <c r="A726" s="5" t="s">
        <v>10150</v>
      </c>
      <c r="B726" s="21"/>
      <c r="C726" s="21"/>
      <c r="D726" s="21"/>
      <c r="E726" s="21"/>
      <c r="F726" s="21"/>
      <c r="G726" s="21"/>
      <c r="H726" s="21"/>
      <c r="I726" s="21"/>
      <c r="J726" s="21"/>
      <c r="K726" s="21"/>
      <c r="L726" s="21"/>
      <c r="M726" s="21"/>
      <c r="N726" s="21"/>
      <c r="O726" s="21"/>
      <c r="P726" s="21"/>
      <c r="Q726" s="21"/>
      <c r="R726" s="21"/>
      <c r="S726" s="21"/>
      <c r="T726" s="21">
        <v>4065</v>
      </c>
      <c r="U726" s="21"/>
      <c r="V726" s="21"/>
      <c r="W726" s="21"/>
      <c r="X726" s="21">
        <v>4065</v>
      </c>
      <c r="Y726" s="21"/>
      <c r="Z726" s="21">
        <v>4065</v>
      </c>
      <c r="AA726" s="21">
        <v>4065</v>
      </c>
      <c r="AB726" s="21">
        <v>4065</v>
      </c>
      <c r="AC726" s="21">
        <v>4065</v>
      </c>
      <c r="AD726" s="21">
        <v>4065</v>
      </c>
      <c r="AE726" s="21">
        <v>4065</v>
      </c>
      <c r="AF726" s="21">
        <v>4065</v>
      </c>
      <c r="AG726" s="21">
        <v>4065</v>
      </c>
      <c r="AH726" s="21">
        <v>4065</v>
      </c>
      <c r="AI726" s="21">
        <v>4065</v>
      </c>
      <c r="AJ726" s="21">
        <v>4065</v>
      </c>
      <c r="AK726" s="21">
        <v>4065</v>
      </c>
      <c r="AL726" s="21">
        <v>4065</v>
      </c>
      <c r="AM726" s="21">
        <v>4065</v>
      </c>
      <c r="AN726" s="21">
        <v>4065</v>
      </c>
      <c r="AO726" s="21">
        <v>4065</v>
      </c>
      <c r="AP726" s="21">
        <v>4065</v>
      </c>
      <c r="AQ726" s="21">
        <v>4065</v>
      </c>
      <c r="AR726" s="21">
        <v>4065</v>
      </c>
      <c r="AS726" s="21">
        <v>4065</v>
      </c>
      <c r="AT726" s="21">
        <v>4065</v>
      </c>
      <c r="AU726" s="21">
        <v>4065</v>
      </c>
      <c r="AV726" s="21">
        <v>4065</v>
      </c>
      <c r="AW726" s="21">
        <v>4065</v>
      </c>
      <c r="AX726" s="21"/>
      <c r="AY726" s="21"/>
      <c r="AZ726" s="21"/>
      <c r="BA726" s="21"/>
      <c r="BB726" s="21"/>
      <c r="BC726" s="46">
        <v>4065</v>
      </c>
      <c r="BD726" s="21">
        <v>4065</v>
      </c>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v>4065</v>
      </c>
      <c r="CX726" s="21"/>
      <c r="CY726" s="21">
        <v>4065</v>
      </c>
    </row>
    <row r="727" spans="1:103" hidden="1" x14ac:dyDescent="0.25">
      <c r="A727" s="5" t="s">
        <v>10150</v>
      </c>
      <c r="B727" s="21"/>
      <c r="C727" s="21"/>
      <c r="D727" s="21"/>
      <c r="E727" s="21"/>
      <c r="F727" s="21"/>
      <c r="G727" s="21"/>
      <c r="H727" s="21"/>
      <c r="I727" s="21"/>
      <c r="J727" s="21"/>
      <c r="K727" s="21"/>
      <c r="L727" s="21"/>
      <c r="M727" s="21"/>
      <c r="N727" s="21"/>
      <c r="O727" s="21"/>
      <c r="P727" s="21"/>
      <c r="Q727" s="21"/>
      <c r="R727" s="21"/>
      <c r="S727" s="21"/>
      <c r="T727" s="21">
        <v>4066</v>
      </c>
      <c r="U727" s="21"/>
      <c r="V727" s="21"/>
      <c r="W727" s="21"/>
      <c r="X727" s="21">
        <v>4066</v>
      </c>
      <c r="Y727" s="21"/>
      <c r="Z727" s="21">
        <v>4066</v>
      </c>
      <c r="AA727" s="21">
        <v>4066</v>
      </c>
      <c r="AB727" s="21">
        <v>4066</v>
      </c>
      <c r="AC727" s="21">
        <v>4066</v>
      </c>
      <c r="AD727" s="21">
        <v>4066</v>
      </c>
      <c r="AE727" s="21"/>
      <c r="AF727" s="21">
        <v>4066</v>
      </c>
      <c r="AG727" s="21">
        <v>4066</v>
      </c>
      <c r="AH727" s="21">
        <v>4066</v>
      </c>
      <c r="AI727" s="21">
        <v>4066</v>
      </c>
      <c r="AJ727" s="21">
        <v>4066</v>
      </c>
      <c r="AK727" s="21">
        <v>4066</v>
      </c>
      <c r="AL727" s="21"/>
      <c r="AM727" s="21">
        <v>4066</v>
      </c>
      <c r="AN727" s="21">
        <v>4066</v>
      </c>
      <c r="AO727" s="21">
        <v>4066</v>
      </c>
      <c r="AP727" s="21">
        <v>4066</v>
      </c>
      <c r="AQ727" s="21">
        <v>4066</v>
      </c>
      <c r="AR727" s="21">
        <v>4066</v>
      </c>
      <c r="AS727" s="21">
        <v>4066</v>
      </c>
      <c r="AT727" s="21">
        <v>4066</v>
      </c>
      <c r="AU727" s="21">
        <v>4066</v>
      </c>
      <c r="AV727" s="21">
        <v>4066</v>
      </c>
      <c r="AW727" s="21">
        <v>4066</v>
      </c>
      <c r="AX727" s="21"/>
      <c r="AY727" s="21"/>
      <c r="AZ727" s="21"/>
      <c r="BA727" s="21"/>
      <c r="BB727" s="21"/>
      <c r="BC727" s="46">
        <v>4066</v>
      </c>
      <c r="BD727" s="21">
        <v>4066</v>
      </c>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v>4066</v>
      </c>
      <c r="CX727" s="21"/>
      <c r="CY727" s="21">
        <v>4066</v>
      </c>
    </row>
    <row r="728" spans="1:103" hidden="1" x14ac:dyDescent="0.25">
      <c r="A728" s="5" t="s">
        <v>10150</v>
      </c>
      <c r="B728" s="21"/>
      <c r="C728" s="21"/>
      <c r="D728" s="21"/>
      <c r="E728" s="21"/>
      <c r="F728" s="21"/>
      <c r="G728" s="21"/>
      <c r="H728" s="21"/>
      <c r="I728" s="21"/>
      <c r="J728" s="21"/>
      <c r="K728" s="21"/>
      <c r="L728" s="21"/>
      <c r="M728" s="21"/>
      <c r="N728" s="21"/>
      <c r="O728" s="21"/>
      <c r="P728" s="21"/>
      <c r="Q728" s="21"/>
      <c r="R728" s="21"/>
      <c r="S728" s="21"/>
      <c r="T728" s="21">
        <v>4067</v>
      </c>
      <c r="U728" s="21"/>
      <c r="V728" s="21"/>
      <c r="W728" s="21"/>
      <c r="X728" s="21">
        <v>4067</v>
      </c>
      <c r="Y728" s="21"/>
      <c r="Z728" s="21">
        <v>4067</v>
      </c>
      <c r="AA728" s="21">
        <v>4067</v>
      </c>
      <c r="AB728" s="21">
        <v>4067</v>
      </c>
      <c r="AC728" s="21">
        <v>4067</v>
      </c>
      <c r="AD728" s="21">
        <v>4067</v>
      </c>
      <c r="AE728" s="21"/>
      <c r="AF728" s="21">
        <v>4067</v>
      </c>
      <c r="AG728" s="21">
        <v>4067</v>
      </c>
      <c r="AH728" s="21">
        <v>4067</v>
      </c>
      <c r="AI728" s="21">
        <v>4067</v>
      </c>
      <c r="AJ728" s="21">
        <v>4067</v>
      </c>
      <c r="AK728" s="21">
        <v>4067</v>
      </c>
      <c r="AL728" s="21"/>
      <c r="AM728" s="21">
        <v>4067</v>
      </c>
      <c r="AN728" s="21">
        <v>4067</v>
      </c>
      <c r="AO728" s="21">
        <v>4067</v>
      </c>
      <c r="AP728" s="21">
        <v>4067</v>
      </c>
      <c r="AQ728" s="21">
        <v>4067</v>
      </c>
      <c r="AR728" s="21">
        <v>4067</v>
      </c>
      <c r="AS728" s="21">
        <v>4067</v>
      </c>
      <c r="AT728" s="21">
        <v>4067</v>
      </c>
      <c r="AU728" s="21">
        <v>4067</v>
      </c>
      <c r="AV728" s="21">
        <v>4067</v>
      </c>
      <c r="AW728" s="21">
        <v>4067</v>
      </c>
      <c r="AX728" s="21"/>
      <c r="AY728" s="21"/>
      <c r="AZ728" s="21"/>
      <c r="BA728" s="21"/>
      <c r="BB728" s="21"/>
      <c r="BC728" s="46">
        <v>4067</v>
      </c>
      <c r="BD728" s="21">
        <v>4067</v>
      </c>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v>4067</v>
      </c>
      <c r="CX728" s="21"/>
      <c r="CY728" s="21">
        <v>4067</v>
      </c>
    </row>
    <row r="729" spans="1:103" hidden="1" x14ac:dyDescent="0.25">
      <c r="A729" s="5" t="s">
        <v>10150</v>
      </c>
      <c r="B729" s="21"/>
      <c r="C729" s="21"/>
      <c r="D729" s="21"/>
      <c r="E729" s="21"/>
      <c r="F729" s="21"/>
      <c r="G729" s="21"/>
      <c r="H729" s="21"/>
      <c r="I729" s="21"/>
      <c r="J729" s="21"/>
      <c r="K729" s="21"/>
      <c r="L729" s="21"/>
      <c r="M729" s="21"/>
      <c r="N729" s="21"/>
      <c r="O729" s="21"/>
      <c r="P729" s="21"/>
      <c r="Q729" s="21"/>
      <c r="R729" s="21"/>
      <c r="S729" s="21"/>
      <c r="T729" s="21">
        <v>4068</v>
      </c>
      <c r="U729" s="21"/>
      <c r="V729" s="21"/>
      <c r="W729" s="21"/>
      <c r="X729" s="21">
        <v>4068</v>
      </c>
      <c r="Y729" s="21"/>
      <c r="Z729" s="21">
        <v>4068</v>
      </c>
      <c r="AA729" s="21">
        <v>4068</v>
      </c>
      <c r="AB729" s="21">
        <v>4068</v>
      </c>
      <c r="AC729" s="21">
        <v>4068</v>
      </c>
      <c r="AD729" s="21">
        <v>4068</v>
      </c>
      <c r="AE729" s="21">
        <v>4068</v>
      </c>
      <c r="AF729" s="21">
        <v>4068</v>
      </c>
      <c r="AG729" s="21">
        <v>4068</v>
      </c>
      <c r="AH729" s="21">
        <v>4068</v>
      </c>
      <c r="AI729" s="21">
        <v>4068</v>
      </c>
      <c r="AJ729" s="21">
        <v>4068</v>
      </c>
      <c r="AK729" s="21">
        <v>4068</v>
      </c>
      <c r="AL729" s="21">
        <v>4068</v>
      </c>
      <c r="AM729" s="21">
        <v>4068</v>
      </c>
      <c r="AN729" s="21">
        <v>4068</v>
      </c>
      <c r="AO729" s="21">
        <v>4068</v>
      </c>
      <c r="AP729" s="21">
        <v>4068</v>
      </c>
      <c r="AQ729" s="21">
        <v>4068</v>
      </c>
      <c r="AR729" s="21">
        <v>4068</v>
      </c>
      <c r="AS729" s="21">
        <v>4068</v>
      </c>
      <c r="AT729" s="21">
        <v>4068</v>
      </c>
      <c r="AU729" s="21">
        <v>4068</v>
      </c>
      <c r="AV729" s="21">
        <v>4068</v>
      </c>
      <c r="AW729" s="21">
        <v>4068</v>
      </c>
      <c r="AX729" s="21"/>
      <c r="AY729" s="21"/>
      <c r="AZ729" s="21"/>
      <c r="BA729" s="21"/>
      <c r="BB729" s="21"/>
      <c r="BC729" s="46">
        <v>4068</v>
      </c>
      <c r="BD729" s="21">
        <v>4068</v>
      </c>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v>4068</v>
      </c>
      <c r="CX729" s="21"/>
      <c r="CY729" s="21">
        <v>4068</v>
      </c>
    </row>
    <row r="730" spans="1:103" hidden="1" x14ac:dyDescent="0.25">
      <c r="A730" s="5" t="s">
        <v>10150</v>
      </c>
      <c r="B730" s="21"/>
      <c r="C730" s="21"/>
      <c r="D730" s="21"/>
      <c r="E730" s="21"/>
      <c r="F730" s="21"/>
      <c r="G730" s="21"/>
      <c r="H730" s="21"/>
      <c r="I730" s="21"/>
      <c r="J730" s="21"/>
      <c r="K730" s="21"/>
      <c r="L730" s="21"/>
      <c r="M730" s="21"/>
      <c r="N730" s="21"/>
      <c r="O730" s="21"/>
      <c r="P730" s="21"/>
      <c r="Q730" s="21"/>
      <c r="R730" s="21"/>
      <c r="S730" s="21"/>
      <c r="T730" s="21">
        <v>4069</v>
      </c>
      <c r="U730" s="21"/>
      <c r="V730" s="21"/>
      <c r="W730" s="21"/>
      <c r="X730" s="21">
        <v>4069</v>
      </c>
      <c r="Y730" s="21"/>
      <c r="Z730" s="21">
        <v>4069</v>
      </c>
      <c r="AA730" s="21">
        <v>4069</v>
      </c>
      <c r="AB730" s="21">
        <v>4069</v>
      </c>
      <c r="AC730" s="21">
        <v>4069</v>
      </c>
      <c r="AD730" s="21">
        <v>4069</v>
      </c>
      <c r="AE730" s="21"/>
      <c r="AF730" s="21">
        <v>4069</v>
      </c>
      <c r="AG730" s="21">
        <v>4069</v>
      </c>
      <c r="AH730" s="21">
        <v>4069</v>
      </c>
      <c r="AI730" s="21">
        <v>4069</v>
      </c>
      <c r="AJ730" s="21">
        <v>4069</v>
      </c>
      <c r="AK730" s="21">
        <v>4069</v>
      </c>
      <c r="AL730" s="21"/>
      <c r="AM730" s="21">
        <v>4069</v>
      </c>
      <c r="AN730" s="21">
        <v>4069</v>
      </c>
      <c r="AO730" s="21">
        <v>4069</v>
      </c>
      <c r="AP730" s="21">
        <v>4069</v>
      </c>
      <c r="AQ730" s="21">
        <v>4069</v>
      </c>
      <c r="AR730" s="21"/>
      <c r="AS730" s="21">
        <v>4069</v>
      </c>
      <c r="AT730" s="21">
        <v>4069</v>
      </c>
      <c r="AU730" s="21">
        <v>4069</v>
      </c>
      <c r="AV730" s="21">
        <v>4069</v>
      </c>
      <c r="AW730" s="21">
        <v>4069</v>
      </c>
      <c r="AX730" s="21"/>
      <c r="AY730" s="21"/>
      <c r="AZ730" s="21"/>
      <c r="BA730" s="21"/>
      <c r="BB730" s="21"/>
      <c r="BC730" s="46">
        <v>4069</v>
      </c>
      <c r="BD730" s="21">
        <v>4069</v>
      </c>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v>4069</v>
      </c>
      <c r="CX730" s="21"/>
      <c r="CY730" s="21">
        <v>4069</v>
      </c>
    </row>
    <row r="731" spans="1:103" hidden="1" x14ac:dyDescent="0.25">
      <c r="A731" s="5" t="s">
        <v>10150</v>
      </c>
      <c r="B731" s="21"/>
      <c r="C731" s="21"/>
      <c r="D731" s="21"/>
      <c r="E731" s="21"/>
      <c r="F731" s="21"/>
      <c r="G731" s="21"/>
      <c r="H731" s="21"/>
      <c r="I731" s="21"/>
      <c r="J731" s="21"/>
      <c r="K731" s="21"/>
      <c r="L731" s="21"/>
      <c r="M731" s="21"/>
      <c r="N731" s="21"/>
      <c r="O731" s="21"/>
      <c r="P731" s="21"/>
      <c r="Q731" s="21"/>
      <c r="R731" s="21"/>
      <c r="S731" s="21"/>
      <c r="T731" s="21">
        <v>4070</v>
      </c>
      <c r="U731" s="21"/>
      <c r="V731" s="21"/>
      <c r="W731" s="21"/>
      <c r="X731" s="21">
        <v>4070</v>
      </c>
      <c r="Y731" s="21"/>
      <c r="Z731" s="21">
        <v>4070</v>
      </c>
      <c r="AA731" s="21">
        <v>4070</v>
      </c>
      <c r="AB731" s="21">
        <v>4070</v>
      </c>
      <c r="AC731" s="21">
        <v>4070</v>
      </c>
      <c r="AD731" s="21">
        <v>4070</v>
      </c>
      <c r="AE731" s="21"/>
      <c r="AF731" s="21">
        <v>4070</v>
      </c>
      <c r="AG731" s="21">
        <v>4070</v>
      </c>
      <c r="AH731" s="21">
        <v>4070</v>
      </c>
      <c r="AI731" s="21">
        <v>4070</v>
      </c>
      <c r="AJ731" s="21">
        <v>4070</v>
      </c>
      <c r="AK731" s="21">
        <v>4070</v>
      </c>
      <c r="AL731" s="21"/>
      <c r="AM731" s="21">
        <v>4070</v>
      </c>
      <c r="AN731" s="21">
        <v>4070</v>
      </c>
      <c r="AO731" s="21">
        <v>4070</v>
      </c>
      <c r="AP731" s="21">
        <v>4070</v>
      </c>
      <c r="AQ731" s="21">
        <v>4070</v>
      </c>
      <c r="AR731" s="21">
        <v>4070</v>
      </c>
      <c r="AS731" s="21">
        <v>4070</v>
      </c>
      <c r="AT731" s="21">
        <v>4070</v>
      </c>
      <c r="AU731" s="21">
        <v>4070</v>
      </c>
      <c r="AV731" s="21">
        <v>4070</v>
      </c>
      <c r="AW731" s="21">
        <v>4070</v>
      </c>
      <c r="AX731" s="21"/>
      <c r="AY731" s="21"/>
      <c r="AZ731" s="21"/>
      <c r="BA731" s="21"/>
      <c r="BB731" s="21"/>
      <c r="BC731" s="46">
        <v>4070</v>
      </c>
      <c r="BD731" s="21">
        <v>4070</v>
      </c>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v>4070</v>
      </c>
      <c r="CX731" s="21"/>
      <c r="CY731" s="21">
        <v>4070</v>
      </c>
    </row>
    <row r="732" spans="1:103" hidden="1" x14ac:dyDescent="0.25">
      <c r="A732" s="5" t="s">
        <v>10150</v>
      </c>
      <c r="B732" s="21"/>
      <c r="C732" s="21"/>
      <c r="D732" s="21"/>
      <c r="E732" s="21"/>
      <c r="F732" s="21"/>
      <c r="G732" s="21"/>
      <c r="H732" s="21"/>
      <c r="I732" s="21"/>
      <c r="J732" s="21"/>
      <c r="K732" s="21"/>
      <c r="L732" s="21"/>
      <c r="M732" s="21"/>
      <c r="N732" s="21"/>
      <c r="O732" s="21"/>
      <c r="P732" s="21"/>
      <c r="Q732" s="21"/>
      <c r="R732" s="21"/>
      <c r="S732" s="21"/>
      <c r="T732" s="21">
        <v>4071</v>
      </c>
      <c r="U732" s="21"/>
      <c r="V732" s="21"/>
      <c r="W732" s="21"/>
      <c r="X732" s="21">
        <v>4071</v>
      </c>
      <c r="Y732" s="21"/>
      <c r="Z732" s="21">
        <v>4071</v>
      </c>
      <c r="AA732" s="21">
        <v>4071</v>
      </c>
      <c r="AB732" s="21">
        <v>4071</v>
      </c>
      <c r="AC732" s="21">
        <v>4071</v>
      </c>
      <c r="AD732" s="21">
        <v>4071</v>
      </c>
      <c r="AE732" s="21">
        <v>4071</v>
      </c>
      <c r="AF732" s="21">
        <v>4071</v>
      </c>
      <c r="AG732" s="21">
        <v>4071</v>
      </c>
      <c r="AH732" s="21">
        <v>4071</v>
      </c>
      <c r="AI732" s="21">
        <v>4071</v>
      </c>
      <c r="AJ732" s="21">
        <v>4071</v>
      </c>
      <c r="AK732" s="21">
        <v>4071</v>
      </c>
      <c r="AL732" s="21">
        <v>4071</v>
      </c>
      <c r="AM732" s="21">
        <v>4071</v>
      </c>
      <c r="AN732" s="21">
        <v>4071</v>
      </c>
      <c r="AO732" s="21">
        <v>4071</v>
      </c>
      <c r="AP732" s="21">
        <v>4071</v>
      </c>
      <c r="AQ732" s="21">
        <v>4071</v>
      </c>
      <c r="AR732" s="21">
        <v>4071</v>
      </c>
      <c r="AS732" s="21">
        <v>4071</v>
      </c>
      <c r="AT732" s="21">
        <v>4071</v>
      </c>
      <c r="AU732" s="21">
        <v>4071</v>
      </c>
      <c r="AV732" s="21">
        <v>4071</v>
      </c>
      <c r="AW732" s="21">
        <v>4071</v>
      </c>
      <c r="AX732" s="21"/>
      <c r="AY732" s="21"/>
      <c r="AZ732" s="21"/>
      <c r="BA732" s="21"/>
      <c r="BB732" s="21"/>
      <c r="BC732" s="46">
        <v>4071</v>
      </c>
      <c r="BD732" s="21">
        <v>4071</v>
      </c>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v>4071</v>
      </c>
      <c r="CX732" s="21"/>
      <c r="CY732" s="21">
        <v>4071</v>
      </c>
    </row>
    <row r="733" spans="1:103" hidden="1" x14ac:dyDescent="0.25">
      <c r="A733" s="5" t="s">
        <v>10150</v>
      </c>
      <c r="B733" s="21"/>
      <c r="C733" s="21"/>
      <c r="D733" s="21"/>
      <c r="E733" s="21"/>
      <c r="F733" s="21"/>
      <c r="G733" s="21"/>
      <c r="H733" s="21"/>
      <c r="I733" s="21"/>
      <c r="J733" s="21"/>
      <c r="K733" s="21"/>
      <c r="L733" s="21"/>
      <c r="M733" s="21"/>
      <c r="N733" s="21"/>
      <c r="O733" s="21"/>
      <c r="P733" s="21"/>
      <c r="Q733" s="21"/>
      <c r="R733" s="21"/>
      <c r="S733" s="21"/>
      <c r="T733" s="21">
        <v>4072</v>
      </c>
      <c r="U733" s="21"/>
      <c r="V733" s="21"/>
      <c r="W733" s="21"/>
      <c r="X733" s="21">
        <v>4072</v>
      </c>
      <c r="Y733" s="21"/>
      <c r="Z733" s="21">
        <v>4072</v>
      </c>
      <c r="AA733" s="21">
        <v>4072</v>
      </c>
      <c r="AB733" s="21">
        <v>4072</v>
      </c>
      <c r="AC733" s="21">
        <v>4072</v>
      </c>
      <c r="AD733" s="21">
        <v>4072</v>
      </c>
      <c r="AE733" s="21"/>
      <c r="AF733" s="21">
        <v>4072</v>
      </c>
      <c r="AG733" s="21">
        <v>4072</v>
      </c>
      <c r="AH733" s="21">
        <v>4072</v>
      </c>
      <c r="AI733" s="21">
        <v>4072</v>
      </c>
      <c r="AJ733" s="21">
        <v>4072</v>
      </c>
      <c r="AK733" s="21">
        <v>4072</v>
      </c>
      <c r="AL733" s="21"/>
      <c r="AM733" s="21">
        <v>4072</v>
      </c>
      <c r="AN733" s="21">
        <v>4072</v>
      </c>
      <c r="AO733" s="21">
        <v>4072</v>
      </c>
      <c r="AP733" s="21">
        <v>4072</v>
      </c>
      <c r="AQ733" s="21">
        <v>4072</v>
      </c>
      <c r="AR733" s="21">
        <v>4072</v>
      </c>
      <c r="AS733" s="21">
        <v>4072</v>
      </c>
      <c r="AT733" s="21">
        <v>4072</v>
      </c>
      <c r="AU733" s="21">
        <v>4072</v>
      </c>
      <c r="AV733" s="21">
        <v>4072</v>
      </c>
      <c r="AW733" s="21">
        <v>4072</v>
      </c>
      <c r="AX733" s="21"/>
      <c r="AY733" s="21"/>
      <c r="AZ733" s="21"/>
      <c r="BA733" s="21"/>
      <c r="BB733" s="21"/>
      <c r="BC733" s="46">
        <v>4072</v>
      </c>
      <c r="BD733" s="21">
        <v>4072</v>
      </c>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v>4072</v>
      </c>
      <c r="CX733" s="21"/>
      <c r="CY733" s="21">
        <v>4072</v>
      </c>
    </row>
    <row r="734" spans="1:103" hidden="1" x14ac:dyDescent="0.25">
      <c r="A734" s="5" t="s">
        <v>10150</v>
      </c>
      <c r="B734" s="21"/>
      <c r="C734" s="21"/>
      <c r="D734" s="21"/>
      <c r="E734" s="21"/>
      <c r="F734" s="21"/>
      <c r="G734" s="21"/>
      <c r="H734" s="21"/>
      <c r="I734" s="21"/>
      <c r="J734" s="21"/>
      <c r="K734" s="21"/>
      <c r="L734" s="21"/>
      <c r="M734" s="21"/>
      <c r="N734" s="21"/>
      <c r="O734" s="21"/>
      <c r="P734" s="21"/>
      <c r="Q734" s="21"/>
      <c r="R734" s="21"/>
      <c r="S734" s="21"/>
      <c r="T734" s="21">
        <v>4073</v>
      </c>
      <c r="U734" s="21"/>
      <c r="V734" s="21"/>
      <c r="W734" s="21"/>
      <c r="X734" s="21">
        <v>4073</v>
      </c>
      <c r="Y734" s="21"/>
      <c r="Z734" s="21">
        <v>4073</v>
      </c>
      <c r="AA734" s="21">
        <v>4073</v>
      </c>
      <c r="AB734" s="21">
        <v>4073</v>
      </c>
      <c r="AC734" s="21">
        <v>4073</v>
      </c>
      <c r="AD734" s="21">
        <v>4073</v>
      </c>
      <c r="AE734" s="21"/>
      <c r="AF734" s="21"/>
      <c r="AG734" s="21">
        <v>4073</v>
      </c>
      <c r="AH734" s="21">
        <v>4073</v>
      </c>
      <c r="AI734" s="21">
        <v>4073</v>
      </c>
      <c r="AJ734" s="21">
        <v>4073</v>
      </c>
      <c r="AK734" s="21">
        <v>4073</v>
      </c>
      <c r="AL734" s="21"/>
      <c r="AM734" s="21"/>
      <c r="AN734" s="21">
        <v>4073</v>
      </c>
      <c r="AO734" s="21">
        <v>4073</v>
      </c>
      <c r="AP734" s="21">
        <v>4073</v>
      </c>
      <c r="AQ734" s="21">
        <v>4073</v>
      </c>
      <c r="AR734" s="21">
        <v>4073</v>
      </c>
      <c r="AS734" s="21">
        <v>4073</v>
      </c>
      <c r="AT734" s="21">
        <v>4073</v>
      </c>
      <c r="AU734" s="21">
        <v>4073</v>
      </c>
      <c r="AV734" s="21">
        <v>4073</v>
      </c>
      <c r="AW734" s="21">
        <v>4073</v>
      </c>
      <c r="AX734" s="21"/>
      <c r="AY734" s="21"/>
      <c r="AZ734" s="21"/>
      <c r="BA734" s="21"/>
      <c r="BB734" s="21"/>
      <c r="BC734" s="46">
        <v>4073</v>
      </c>
      <c r="BD734" s="21">
        <v>4073</v>
      </c>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v>4073</v>
      </c>
      <c r="CX734" s="21"/>
      <c r="CY734" s="21">
        <v>4073</v>
      </c>
    </row>
    <row r="735" spans="1:103" hidden="1" x14ac:dyDescent="0.25">
      <c r="A735" s="5" t="s">
        <v>10150</v>
      </c>
      <c r="B735" s="21"/>
      <c r="C735" s="21"/>
      <c r="D735" s="21"/>
      <c r="E735" s="21"/>
      <c r="F735" s="21"/>
      <c r="G735" s="21"/>
      <c r="H735" s="21"/>
      <c r="I735" s="21"/>
      <c r="J735" s="21"/>
      <c r="K735" s="21"/>
      <c r="L735" s="21"/>
      <c r="M735" s="21"/>
      <c r="N735" s="21"/>
      <c r="O735" s="21"/>
      <c r="P735" s="21"/>
      <c r="Q735" s="21"/>
      <c r="R735" s="21"/>
      <c r="S735" s="21"/>
      <c r="T735" s="21">
        <v>4074</v>
      </c>
      <c r="U735" s="21"/>
      <c r="V735" s="21"/>
      <c r="W735" s="21"/>
      <c r="X735" s="21">
        <v>4074</v>
      </c>
      <c r="Y735" s="21"/>
      <c r="Z735" s="21">
        <v>4074</v>
      </c>
      <c r="AA735" s="21">
        <v>4074</v>
      </c>
      <c r="AB735" s="21">
        <v>4074</v>
      </c>
      <c r="AC735" s="21">
        <v>4074</v>
      </c>
      <c r="AD735" s="21">
        <v>4074</v>
      </c>
      <c r="AE735" s="21">
        <v>4074</v>
      </c>
      <c r="AF735" s="21">
        <v>4074</v>
      </c>
      <c r="AG735" s="21">
        <v>4074</v>
      </c>
      <c r="AH735" s="21">
        <v>4074</v>
      </c>
      <c r="AI735" s="21">
        <v>4074</v>
      </c>
      <c r="AJ735" s="21">
        <v>4074</v>
      </c>
      <c r="AK735" s="21">
        <v>4074</v>
      </c>
      <c r="AL735" s="21">
        <v>4074</v>
      </c>
      <c r="AM735" s="21">
        <v>4074</v>
      </c>
      <c r="AN735" s="21">
        <v>4074</v>
      </c>
      <c r="AO735" s="21">
        <v>4074</v>
      </c>
      <c r="AP735" s="21">
        <v>4074</v>
      </c>
      <c r="AQ735" s="21">
        <v>4074</v>
      </c>
      <c r="AR735" s="21">
        <v>4074</v>
      </c>
      <c r="AS735" s="21">
        <v>4074</v>
      </c>
      <c r="AT735" s="21">
        <v>4074</v>
      </c>
      <c r="AU735" s="21">
        <v>4074</v>
      </c>
      <c r="AV735" s="21">
        <v>4074</v>
      </c>
      <c r="AW735" s="21">
        <v>4074</v>
      </c>
      <c r="AX735" s="21"/>
      <c r="AY735" s="21"/>
      <c r="AZ735" s="21"/>
      <c r="BA735" s="21"/>
      <c r="BB735" s="21"/>
      <c r="BC735" s="46">
        <v>4074</v>
      </c>
      <c r="BD735" s="21">
        <v>4074</v>
      </c>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v>4074</v>
      </c>
      <c r="CV735" s="21"/>
      <c r="CW735" s="21">
        <v>4074</v>
      </c>
      <c r="CX735" s="21"/>
      <c r="CY735" s="21">
        <v>4074</v>
      </c>
    </row>
    <row r="736" spans="1:103" hidden="1" x14ac:dyDescent="0.25">
      <c r="A736" s="5" t="s">
        <v>10150</v>
      </c>
      <c r="B736" s="21"/>
      <c r="C736" s="21"/>
      <c r="D736" s="21"/>
      <c r="E736" s="21"/>
      <c r="F736" s="21"/>
      <c r="G736" s="21"/>
      <c r="H736" s="21"/>
      <c r="I736" s="21"/>
      <c r="J736" s="21"/>
      <c r="K736" s="21"/>
      <c r="L736" s="21"/>
      <c r="M736" s="21"/>
      <c r="N736" s="21"/>
      <c r="O736" s="21"/>
      <c r="P736" s="21"/>
      <c r="Q736" s="21"/>
      <c r="R736" s="21"/>
      <c r="S736" s="21"/>
      <c r="T736" s="21">
        <v>4075</v>
      </c>
      <c r="U736" s="21"/>
      <c r="V736" s="21"/>
      <c r="W736" s="21"/>
      <c r="X736" s="21">
        <v>4075</v>
      </c>
      <c r="Y736" s="21"/>
      <c r="Z736" s="21">
        <v>4075</v>
      </c>
      <c r="AA736" s="21">
        <v>4075</v>
      </c>
      <c r="AB736" s="21">
        <v>4075</v>
      </c>
      <c r="AC736" s="21">
        <v>4075</v>
      </c>
      <c r="AD736" s="21">
        <v>4075</v>
      </c>
      <c r="AE736" s="21"/>
      <c r="AF736" s="21">
        <v>4075</v>
      </c>
      <c r="AG736" s="21">
        <v>4075</v>
      </c>
      <c r="AH736" s="21">
        <v>4075</v>
      </c>
      <c r="AI736" s="21">
        <v>4075</v>
      </c>
      <c r="AJ736" s="21">
        <v>4075</v>
      </c>
      <c r="AK736" s="21">
        <v>4075</v>
      </c>
      <c r="AL736" s="21"/>
      <c r="AM736" s="21">
        <v>4075</v>
      </c>
      <c r="AN736" s="21">
        <v>4075</v>
      </c>
      <c r="AO736" s="21">
        <v>4075</v>
      </c>
      <c r="AP736" s="21">
        <v>4075</v>
      </c>
      <c r="AQ736" s="21">
        <v>4075</v>
      </c>
      <c r="AR736" s="21">
        <v>4075</v>
      </c>
      <c r="AS736" s="21">
        <v>4075</v>
      </c>
      <c r="AT736" s="21">
        <v>4075</v>
      </c>
      <c r="AU736" s="21">
        <v>4075</v>
      </c>
      <c r="AV736" s="21">
        <v>4075</v>
      </c>
      <c r="AW736" s="21">
        <v>4075</v>
      </c>
      <c r="AX736" s="21"/>
      <c r="AY736" s="21"/>
      <c r="AZ736" s="21"/>
      <c r="BA736" s="21"/>
      <c r="BB736" s="21"/>
      <c r="BC736" s="46">
        <v>4075</v>
      </c>
      <c r="BD736" s="21">
        <v>4075</v>
      </c>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v>4075</v>
      </c>
      <c r="CX736" s="21"/>
      <c r="CY736" s="21">
        <v>4075</v>
      </c>
    </row>
    <row r="737" spans="1:103" hidden="1" x14ac:dyDescent="0.25">
      <c r="A737" s="5" t="s">
        <v>10150</v>
      </c>
      <c r="B737" s="21"/>
      <c r="C737" s="21"/>
      <c r="D737" s="21"/>
      <c r="E737" s="21"/>
      <c r="F737" s="21"/>
      <c r="G737" s="21"/>
      <c r="H737" s="21"/>
      <c r="I737" s="21"/>
      <c r="J737" s="21"/>
      <c r="K737" s="21"/>
      <c r="L737" s="21"/>
      <c r="M737" s="21"/>
      <c r="N737" s="21"/>
      <c r="O737" s="21"/>
      <c r="P737" s="21"/>
      <c r="Q737" s="21"/>
      <c r="R737" s="21"/>
      <c r="S737" s="21"/>
      <c r="T737" s="21">
        <v>4076</v>
      </c>
      <c r="U737" s="21"/>
      <c r="V737" s="21"/>
      <c r="W737" s="21"/>
      <c r="X737" s="21">
        <v>4076</v>
      </c>
      <c r="Y737" s="21"/>
      <c r="Z737" s="21">
        <v>4076</v>
      </c>
      <c r="AA737" s="21">
        <v>4076</v>
      </c>
      <c r="AB737" s="21">
        <v>4076</v>
      </c>
      <c r="AC737" s="21">
        <v>4076</v>
      </c>
      <c r="AD737" s="21">
        <v>4076</v>
      </c>
      <c r="AE737" s="21"/>
      <c r="AF737" s="21">
        <v>4076</v>
      </c>
      <c r="AG737" s="21">
        <v>4076</v>
      </c>
      <c r="AH737" s="21">
        <v>4076</v>
      </c>
      <c r="AI737" s="21">
        <v>4076</v>
      </c>
      <c r="AJ737" s="21">
        <v>4076</v>
      </c>
      <c r="AK737" s="21">
        <v>4076</v>
      </c>
      <c r="AL737" s="21"/>
      <c r="AM737" s="21">
        <v>4076</v>
      </c>
      <c r="AN737" s="21">
        <v>4076</v>
      </c>
      <c r="AO737" s="21">
        <v>4076</v>
      </c>
      <c r="AP737" s="21">
        <v>4076</v>
      </c>
      <c r="AQ737" s="21">
        <v>4076</v>
      </c>
      <c r="AR737" s="21">
        <v>4076</v>
      </c>
      <c r="AS737" s="21">
        <v>4076</v>
      </c>
      <c r="AT737" s="21">
        <v>4076</v>
      </c>
      <c r="AU737" s="21">
        <v>4076</v>
      </c>
      <c r="AV737" s="21">
        <v>4076</v>
      </c>
      <c r="AW737" s="21">
        <v>4076</v>
      </c>
      <c r="AX737" s="21"/>
      <c r="AY737" s="21"/>
      <c r="AZ737" s="21"/>
      <c r="BA737" s="21"/>
      <c r="BB737" s="21"/>
      <c r="BC737" s="46">
        <v>4076</v>
      </c>
      <c r="BD737" s="21">
        <v>4076</v>
      </c>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v>4076</v>
      </c>
      <c r="CV737" s="21"/>
      <c r="CW737" s="21">
        <v>4076</v>
      </c>
      <c r="CX737" s="21"/>
      <c r="CY737" s="21">
        <v>4076</v>
      </c>
    </row>
    <row r="738" spans="1:103" hidden="1" x14ac:dyDescent="0.25">
      <c r="A738" s="5" t="s">
        <v>10150</v>
      </c>
      <c r="B738" s="21"/>
      <c r="C738" s="21"/>
      <c r="D738" s="21"/>
      <c r="E738" s="21"/>
      <c r="F738" s="21"/>
      <c r="G738" s="21"/>
      <c r="H738" s="21"/>
      <c r="I738" s="21"/>
      <c r="J738" s="21"/>
      <c r="K738" s="21"/>
      <c r="L738" s="21"/>
      <c r="M738" s="21"/>
      <c r="N738" s="21"/>
      <c r="O738" s="21"/>
      <c r="P738" s="21"/>
      <c r="Q738" s="21"/>
      <c r="R738" s="21"/>
      <c r="S738" s="21"/>
      <c r="T738" s="21">
        <v>4077</v>
      </c>
      <c r="U738" s="21"/>
      <c r="V738" s="21"/>
      <c r="W738" s="21"/>
      <c r="X738" s="21">
        <v>4077</v>
      </c>
      <c r="Y738" s="21"/>
      <c r="Z738" s="21">
        <v>4077</v>
      </c>
      <c r="AA738" s="21">
        <v>4077</v>
      </c>
      <c r="AB738" s="21">
        <v>4077</v>
      </c>
      <c r="AC738" s="21">
        <v>4077</v>
      </c>
      <c r="AD738" s="21">
        <v>4077</v>
      </c>
      <c r="AE738" s="21"/>
      <c r="AF738" s="21">
        <v>4077</v>
      </c>
      <c r="AG738" s="21">
        <v>4077</v>
      </c>
      <c r="AH738" s="21">
        <v>4077</v>
      </c>
      <c r="AI738" s="21">
        <v>4077</v>
      </c>
      <c r="AJ738" s="21">
        <v>4077</v>
      </c>
      <c r="AK738" s="21">
        <v>4077</v>
      </c>
      <c r="AL738" s="21"/>
      <c r="AM738" s="21">
        <v>4077</v>
      </c>
      <c r="AN738" s="21">
        <v>4077</v>
      </c>
      <c r="AO738" s="21">
        <v>4077</v>
      </c>
      <c r="AP738" s="21">
        <v>4077</v>
      </c>
      <c r="AQ738" s="21">
        <v>4077</v>
      </c>
      <c r="AR738" s="21">
        <v>4077</v>
      </c>
      <c r="AS738" s="21">
        <v>4077</v>
      </c>
      <c r="AT738" s="21">
        <v>4077</v>
      </c>
      <c r="AU738" s="21">
        <v>4077</v>
      </c>
      <c r="AV738" s="21">
        <v>4077</v>
      </c>
      <c r="AW738" s="21">
        <v>4077</v>
      </c>
      <c r="AX738" s="21"/>
      <c r="AY738" s="21"/>
      <c r="AZ738" s="21"/>
      <c r="BA738" s="21"/>
      <c r="BB738" s="21"/>
      <c r="BC738" s="46">
        <v>4077</v>
      </c>
      <c r="BD738" s="21">
        <v>4077</v>
      </c>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v>4077</v>
      </c>
      <c r="CX738" s="21"/>
      <c r="CY738" s="21">
        <v>4077</v>
      </c>
    </row>
    <row r="739" spans="1:103" hidden="1" x14ac:dyDescent="0.25">
      <c r="A739" s="5" t="s">
        <v>10150</v>
      </c>
      <c r="B739" s="21"/>
      <c r="C739" s="21"/>
      <c r="D739" s="21"/>
      <c r="E739" s="21"/>
      <c r="F739" s="21"/>
      <c r="G739" s="21"/>
      <c r="H739" s="21"/>
      <c r="I739" s="21"/>
      <c r="J739" s="21"/>
      <c r="K739" s="21"/>
      <c r="L739" s="21"/>
      <c r="M739" s="21"/>
      <c r="N739" s="21"/>
      <c r="O739" s="21"/>
      <c r="P739" s="21"/>
      <c r="Q739" s="21"/>
      <c r="R739" s="21"/>
      <c r="S739" s="21"/>
      <c r="T739" s="21">
        <v>4078</v>
      </c>
      <c r="U739" s="21"/>
      <c r="V739" s="21"/>
      <c r="W739" s="21"/>
      <c r="X739" s="21">
        <v>4078</v>
      </c>
      <c r="Y739" s="21"/>
      <c r="Z739" s="21">
        <v>4078</v>
      </c>
      <c r="AA739" s="21">
        <v>4078</v>
      </c>
      <c r="AB739" s="21">
        <v>4078</v>
      </c>
      <c r="AC739" s="21">
        <v>4078</v>
      </c>
      <c r="AD739" s="21">
        <v>4078</v>
      </c>
      <c r="AE739" s="21"/>
      <c r="AF739" s="21">
        <v>4078</v>
      </c>
      <c r="AG739" s="21">
        <v>4078</v>
      </c>
      <c r="AH739" s="21">
        <v>4078</v>
      </c>
      <c r="AI739" s="21">
        <v>4078</v>
      </c>
      <c r="AJ739" s="21">
        <v>4078</v>
      </c>
      <c r="AK739" s="21">
        <v>4078</v>
      </c>
      <c r="AL739" s="21"/>
      <c r="AM739" s="21">
        <v>4078</v>
      </c>
      <c r="AN739" s="21">
        <v>4078</v>
      </c>
      <c r="AO739" s="21">
        <v>4078</v>
      </c>
      <c r="AP739" s="21">
        <v>4078</v>
      </c>
      <c r="AQ739" s="21">
        <v>4078</v>
      </c>
      <c r="AR739" s="21">
        <v>4078</v>
      </c>
      <c r="AS739" s="21">
        <v>4078</v>
      </c>
      <c r="AT739" s="21">
        <v>4078</v>
      </c>
      <c r="AU739" s="21">
        <v>4078</v>
      </c>
      <c r="AV739" s="21">
        <v>4078</v>
      </c>
      <c r="AW739" s="21">
        <v>4078</v>
      </c>
      <c r="AX739" s="21"/>
      <c r="AY739" s="21"/>
      <c r="AZ739" s="21"/>
      <c r="BA739" s="21"/>
      <c r="BB739" s="21"/>
      <c r="BC739" s="46">
        <v>4078</v>
      </c>
      <c r="BD739" s="21">
        <v>4078</v>
      </c>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v>4078</v>
      </c>
      <c r="CV739" s="21"/>
      <c r="CW739" s="21">
        <v>4078</v>
      </c>
      <c r="CX739" s="21"/>
      <c r="CY739" s="21">
        <v>4078</v>
      </c>
    </row>
    <row r="740" spans="1:103" hidden="1" x14ac:dyDescent="0.25">
      <c r="A740" s="5" t="s">
        <v>10150</v>
      </c>
      <c r="B740" s="21"/>
      <c r="C740" s="21"/>
      <c r="D740" s="21"/>
      <c r="E740" s="21"/>
      <c r="F740" s="21"/>
      <c r="G740" s="21"/>
      <c r="H740" s="21"/>
      <c r="I740" s="21"/>
      <c r="J740" s="21"/>
      <c r="K740" s="21"/>
      <c r="L740" s="21"/>
      <c r="M740" s="21"/>
      <c r="N740" s="21"/>
      <c r="O740" s="21"/>
      <c r="P740" s="21"/>
      <c r="Q740" s="21"/>
      <c r="R740" s="21"/>
      <c r="S740" s="21"/>
      <c r="T740" s="21">
        <v>4079</v>
      </c>
      <c r="U740" s="21"/>
      <c r="V740" s="21"/>
      <c r="W740" s="21"/>
      <c r="X740" s="21">
        <v>4079</v>
      </c>
      <c r="Y740" s="21"/>
      <c r="Z740" s="21">
        <v>4079</v>
      </c>
      <c r="AA740" s="21">
        <v>4079</v>
      </c>
      <c r="AB740" s="21">
        <v>4079</v>
      </c>
      <c r="AC740" s="21">
        <v>4079</v>
      </c>
      <c r="AD740" s="21">
        <v>4079</v>
      </c>
      <c r="AE740" s="21"/>
      <c r="AF740" s="21">
        <v>4079</v>
      </c>
      <c r="AG740" s="21">
        <v>4079</v>
      </c>
      <c r="AH740" s="21">
        <v>4079</v>
      </c>
      <c r="AI740" s="21">
        <v>4079</v>
      </c>
      <c r="AJ740" s="21">
        <v>4079</v>
      </c>
      <c r="AK740" s="21">
        <v>4079</v>
      </c>
      <c r="AL740" s="21"/>
      <c r="AM740" s="21">
        <v>4079</v>
      </c>
      <c r="AN740" s="21">
        <v>4079</v>
      </c>
      <c r="AO740" s="21">
        <v>4079</v>
      </c>
      <c r="AP740" s="21">
        <v>4079</v>
      </c>
      <c r="AQ740" s="21">
        <v>4079</v>
      </c>
      <c r="AR740" s="21">
        <v>4079</v>
      </c>
      <c r="AS740" s="21">
        <v>4079</v>
      </c>
      <c r="AT740" s="21">
        <v>4079</v>
      </c>
      <c r="AU740" s="21">
        <v>4079</v>
      </c>
      <c r="AV740" s="21">
        <v>4079</v>
      </c>
      <c r="AW740" s="21">
        <v>4079</v>
      </c>
      <c r="AX740" s="21"/>
      <c r="AY740" s="21"/>
      <c r="AZ740" s="21"/>
      <c r="BA740" s="21"/>
      <c r="BB740" s="21"/>
      <c r="BC740" s="46">
        <v>4079</v>
      </c>
      <c r="BD740" s="21">
        <v>4079</v>
      </c>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v>4079</v>
      </c>
      <c r="CX740" s="21"/>
      <c r="CY740" s="21">
        <v>4079</v>
      </c>
    </row>
    <row r="741" spans="1:103" hidden="1" x14ac:dyDescent="0.25">
      <c r="A741" s="5" t="s">
        <v>10150</v>
      </c>
      <c r="B741" s="21"/>
      <c r="C741" s="21"/>
      <c r="D741" s="21"/>
      <c r="E741" s="21"/>
      <c r="F741" s="21"/>
      <c r="G741" s="21"/>
      <c r="H741" s="21"/>
      <c r="I741" s="21"/>
      <c r="J741" s="21"/>
      <c r="K741" s="21"/>
      <c r="L741" s="21"/>
      <c r="M741" s="21"/>
      <c r="N741" s="21"/>
      <c r="O741" s="21"/>
      <c r="P741" s="21"/>
      <c r="Q741" s="21"/>
      <c r="R741" s="21"/>
      <c r="S741" s="21"/>
      <c r="T741" s="21">
        <v>4080</v>
      </c>
      <c r="U741" s="21"/>
      <c r="V741" s="21"/>
      <c r="W741" s="21"/>
      <c r="X741" s="21">
        <v>4080</v>
      </c>
      <c r="Y741" s="21"/>
      <c r="Z741" s="21">
        <v>4080</v>
      </c>
      <c r="AA741" s="21">
        <v>4080</v>
      </c>
      <c r="AB741" s="21">
        <v>4080</v>
      </c>
      <c r="AC741" s="21">
        <v>4080</v>
      </c>
      <c r="AD741" s="21">
        <v>4080</v>
      </c>
      <c r="AE741" s="21"/>
      <c r="AF741" s="21">
        <v>4080</v>
      </c>
      <c r="AG741" s="21">
        <v>4080</v>
      </c>
      <c r="AH741" s="21">
        <v>4080</v>
      </c>
      <c r="AI741" s="21">
        <v>4080</v>
      </c>
      <c r="AJ741" s="21">
        <v>4080</v>
      </c>
      <c r="AK741" s="21">
        <v>4080</v>
      </c>
      <c r="AL741" s="21"/>
      <c r="AM741" s="21">
        <v>4080</v>
      </c>
      <c r="AN741" s="21">
        <v>4080</v>
      </c>
      <c r="AO741" s="21">
        <v>4080</v>
      </c>
      <c r="AP741" s="21">
        <v>4080</v>
      </c>
      <c r="AQ741" s="21">
        <v>4080</v>
      </c>
      <c r="AR741" s="21">
        <v>4080</v>
      </c>
      <c r="AS741" s="21">
        <v>4080</v>
      </c>
      <c r="AT741" s="21">
        <v>4080</v>
      </c>
      <c r="AU741" s="21">
        <v>4080</v>
      </c>
      <c r="AV741" s="21">
        <v>4080</v>
      </c>
      <c r="AW741" s="21">
        <v>4080</v>
      </c>
      <c r="AX741" s="21"/>
      <c r="AY741" s="21"/>
      <c r="AZ741" s="21"/>
      <c r="BA741" s="21"/>
      <c r="BB741" s="21"/>
      <c r="BC741" s="46">
        <v>4080</v>
      </c>
      <c r="BD741" s="21">
        <v>4080</v>
      </c>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v>4080</v>
      </c>
      <c r="CX741" s="21"/>
      <c r="CY741" s="21">
        <v>4080</v>
      </c>
    </row>
    <row r="742" spans="1:103" hidden="1" x14ac:dyDescent="0.25">
      <c r="A742" s="5" t="s">
        <v>10150</v>
      </c>
      <c r="B742" s="21"/>
      <c r="C742" s="21"/>
      <c r="D742" s="21"/>
      <c r="E742" s="21"/>
      <c r="F742" s="21"/>
      <c r="G742" s="21"/>
      <c r="H742" s="21"/>
      <c r="I742" s="21"/>
      <c r="J742" s="21"/>
      <c r="K742" s="21"/>
      <c r="L742" s="21"/>
      <c r="M742" s="21"/>
      <c r="N742" s="21"/>
      <c r="O742" s="21"/>
      <c r="P742" s="21"/>
      <c r="Q742" s="21"/>
      <c r="R742" s="21"/>
      <c r="S742" s="21"/>
      <c r="T742" s="21">
        <v>4081</v>
      </c>
      <c r="U742" s="21"/>
      <c r="V742" s="21"/>
      <c r="W742" s="21"/>
      <c r="X742" s="21">
        <v>4081</v>
      </c>
      <c r="Y742" s="21"/>
      <c r="Z742" s="21">
        <v>4081</v>
      </c>
      <c r="AA742" s="21">
        <v>4081</v>
      </c>
      <c r="AB742" s="21">
        <v>4081</v>
      </c>
      <c r="AC742" s="21">
        <v>4081</v>
      </c>
      <c r="AD742" s="21">
        <v>4081</v>
      </c>
      <c r="AE742" s="21"/>
      <c r="AF742" s="21">
        <v>4081</v>
      </c>
      <c r="AG742" s="21">
        <v>4081</v>
      </c>
      <c r="AH742" s="21">
        <v>4081</v>
      </c>
      <c r="AI742" s="21">
        <v>4081</v>
      </c>
      <c r="AJ742" s="21">
        <v>4081</v>
      </c>
      <c r="AK742" s="21">
        <v>4081</v>
      </c>
      <c r="AL742" s="21"/>
      <c r="AM742" s="21">
        <v>4081</v>
      </c>
      <c r="AN742" s="21">
        <v>4081</v>
      </c>
      <c r="AO742" s="21">
        <v>4081</v>
      </c>
      <c r="AP742" s="21">
        <v>4081</v>
      </c>
      <c r="AQ742" s="21">
        <v>4081</v>
      </c>
      <c r="AR742" s="21">
        <v>4081</v>
      </c>
      <c r="AS742" s="21">
        <v>4081</v>
      </c>
      <c r="AT742" s="21">
        <v>4081</v>
      </c>
      <c r="AU742" s="21">
        <v>4081</v>
      </c>
      <c r="AV742" s="21">
        <v>4081</v>
      </c>
      <c r="AW742" s="21">
        <v>4081</v>
      </c>
      <c r="AX742" s="21"/>
      <c r="AY742" s="21"/>
      <c r="AZ742" s="21"/>
      <c r="BA742" s="21"/>
      <c r="BB742" s="21"/>
      <c r="BC742" s="46">
        <v>4081</v>
      </c>
      <c r="BD742" s="21">
        <v>4081</v>
      </c>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v>4081</v>
      </c>
      <c r="CX742" s="21"/>
      <c r="CY742" s="21">
        <v>4081</v>
      </c>
    </row>
    <row r="743" spans="1:103" hidden="1" x14ac:dyDescent="0.25">
      <c r="A743" s="5" t="s">
        <v>10150</v>
      </c>
      <c r="B743" s="21"/>
      <c r="C743" s="21"/>
      <c r="D743" s="21"/>
      <c r="E743" s="21"/>
      <c r="F743" s="21"/>
      <c r="G743" s="21"/>
      <c r="H743" s="21"/>
      <c r="I743" s="21"/>
      <c r="J743" s="21"/>
      <c r="K743" s="21"/>
      <c r="L743" s="21"/>
      <c r="M743" s="21"/>
      <c r="N743" s="21"/>
      <c r="O743" s="21"/>
      <c r="P743" s="21"/>
      <c r="Q743" s="21"/>
      <c r="R743" s="21"/>
      <c r="S743" s="21"/>
      <c r="T743" s="21">
        <v>4082</v>
      </c>
      <c r="U743" s="21"/>
      <c r="V743" s="21"/>
      <c r="W743" s="21"/>
      <c r="X743" s="21">
        <v>4082</v>
      </c>
      <c r="Y743" s="21"/>
      <c r="Z743" s="21"/>
      <c r="AA743" s="21">
        <v>4082</v>
      </c>
      <c r="AB743" s="21">
        <v>4082</v>
      </c>
      <c r="AC743" s="21">
        <v>4082</v>
      </c>
      <c r="AD743" s="21">
        <v>4082</v>
      </c>
      <c r="AE743" s="21">
        <v>4082</v>
      </c>
      <c r="AF743" s="21">
        <v>4082</v>
      </c>
      <c r="AG743" s="21">
        <v>4082</v>
      </c>
      <c r="AH743" s="21">
        <v>4082</v>
      </c>
      <c r="AI743" s="21">
        <v>4082</v>
      </c>
      <c r="AJ743" s="21">
        <v>4082</v>
      </c>
      <c r="AK743" s="21">
        <v>4082</v>
      </c>
      <c r="AL743" s="21">
        <v>4082</v>
      </c>
      <c r="AM743" s="21">
        <v>4082</v>
      </c>
      <c r="AN743" s="21">
        <v>4082</v>
      </c>
      <c r="AO743" s="21">
        <v>4082</v>
      </c>
      <c r="AP743" s="21">
        <v>4082</v>
      </c>
      <c r="AQ743" s="21">
        <v>4082</v>
      </c>
      <c r="AR743" s="21">
        <v>4082</v>
      </c>
      <c r="AS743" s="21">
        <v>4082</v>
      </c>
      <c r="AT743" s="21">
        <v>4082</v>
      </c>
      <c r="AU743" s="21">
        <v>4082</v>
      </c>
      <c r="AV743" s="21">
        <v>4082</v>
      </c>
      <c r="AW743" s="21">
        <v>4082</v>
      </c>
      <c r="AX743" s="21"/>
      <c r="AY743" s="21"/>
      <c r="AZ743" s="21"/>
      <c r="BA743" s="21"/>
      <c r="BB743" s="21"/>
      <c r="BC743" s="46">
        <v>4082</v>
      </c>
      <c r="BD743" s="21">
        <v>4082</v>
      </c>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v>4082</v>
      </c>
      <c r="CX743" s="21"/>
      <c r="CY743" s="21">
        <v>4082</v>
      </c>
    </row>
    <row r="744" spans="1:103" hidden="1" x14ac:dyDescent="0.25">
      <c r="A744" s="5" t="s">
        <v>10150</v>
      </c>
      <c r="B744" s="21"/>
      <c r="C744" s="21"/>
      <c r="D744" s="21"/>
      <c r="E744" s="21"/>
      <c r="F744" s="21"/>
      <c r="G744" s="21"/>
      <c r="H744" s="21"/>
      <c r="I744" s="21"/>
      <c r="J744" s="21"/>
      <c r="K744" s="21"/>
      <c r="L744" s="21"/>
      <c r="M744" s="21"/>
      <c r="N744" s="21"/>
      <c r="O744" s="21"/>
      <c r="P744" s="21"/>
      <c r="Q744" s="21"/>
      <c r="R744" s="21"/>
      <c r="S744" s="21"/>
      <c r="T744" s="21">
        <v>4083</v>
      </c>
      <c r="U744" s="21"/>
      <c r="V744" s="21"/>
      <c r="W744" s="21"/>
      <c r="X744" s="21">
        <v>4083</v>
      </c>
      <c r="Y744" s="21"/>
      <c r="Z744" s="21">
        <v>4083</v>
      </c>
      <c r="AA744" s="21">
        <v>4083</v>
      </c>
      <c r="AB744" s="21">
        <v>4083</v>
      </c>
      <c r="AC744" s="21">
        <v>4083</v>
      </c>
      <c r="AD744" s="21">
        <v>4083</v>
      </c>
      <c r="AE744" s="21"/>
      <c r="AF744" s="21">
        <v>4083</v>
      </c>
      <c r="AG744" s="21">
        <v>4083</v>
      </c>
      <c r="AH744" s="21">
        <v>4083</v>
      </c>
      <c r="AI744" s="21">
        <v>4083</v>
      </c>
      <c r="AJ744" s="21">
        <v>4083</v>
      </c>
      <c r="AK744" s="21">
        <v>4083</v>
      </c>
      <c r="AL744" s="21"/>
      <c r="AM744" s="21">
        <v>4083</v>
      </c>
      <c r="AN744" s="21">
        <v>4083</v>
      </c>
      <c r="AO744" s="21">
        <v>4083</v>
      </c>
      <c r="AP744" s="21">
        <v>4083</v>
      </c>
      <c r="AQ744" s="21">
        <v>4083</v>
      </c>
      <c r="AR744" s="21">
        <v>4083</v>
      </c>
      <c r="AS744" s="21">
        <v>4083</v>
      </c>
      <c r="AT744" s="21">
        <v>4083</v>
      </c>
      <c r="AU744" s="21">
        <v>4083</v>
      </c>
      <c r="AV744" s="21">
        <v>4083</v>
      </c>
      <c r="AW744" s="21">
        <v>4083</v>
      </c>
      <c r="AX744" s="21"/>
      <c r="AY744" s="21"/>
      <c r="AZ744" s="21"/>
      <c r="BA744" s="21"/>
      <c r="BB744" s="21"/>
      <c r="BC744" s="46">
        <v>4083</v>
      </c>
      <c r="BD744" s="21">
        <v>4083</v>
      </c>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v>4083</v>
      </c>
      <c r="CX744" s="21"/>
      <c r="CY744" s="21">
        <v>4083</v>
      </c>
    </row>
    <row r="745" spans="1:103" hidden="1" x14ac:dyDescent="0.25">
      <c r="A745" s="5" t="s">
        <v>10150</v>
      </c>
      <c r="B745" s="21"/>
      <c r="C745" s="21"/>
      <c r="D745" s="21"/>
      <c r="E745" s="21"/>
      <c r="F745" s="21"/>
      <c r="G745" s="21"/>
      <c r="H745" s="21"/>
      <c r="I745" s="21"/>
      <c r="J745" s="21"/>
      <c r="K745" s="21"/>
      <c r="L745" s="21"/>
      <c r="M745" s="21"/>
      <c r="N745" s="21"/>
      <c r="O745" s="21"/>
      <c r="P745" s="21"/>
      <c r="Q745" s="21"/>
      <c r="R745" s="21"/>
      <c r="S745" s="21"/>
      <c r="T745" s="21">
        <v>4084</v>
      </c>
      <c r="U745" s="21"/>
      <c r="V745" s="21"/>
      <c r="W745" s="21"/>
      <c r="X745" s="21">
        <v>4084</v>
      </c>
      <c r="Y745" s="21"/>
      <c r="Z745" s="21">
        <v>4084</v>
      </c>
      <c r="AA745" s="21">
        <v>4084</v>
      </c>
      <c r="AB745" s="21">
        <v>4084</v>
      </c>
      <c r="AC745" s="21">
        <v>4084</v>
      </c>
      <c r="AD745" s="21">
        <v>4084</v>
      </c>
      <c r="AE745" s="21">
        <v>4084</v>
      </c>
      <c r="AF745" s="21">
        <v>4084</v>
      </c>
      <c r="AG745" s="21">
        <v>4084</v>
      </c>
      <c r="AH745" s="21">
        <v>4084</v>
      </c>
      <c r="AI745" s="21">
        <v>4084</v>
      </c>
      <c r="AJ745" s="21">
        <v>4084</v>
      </c>
      <c r="AK745" s="21">
        <v>4084</v>
      </c>
      <c r="AL745" s="21">
        <v>4084</v>
      </c>
      <c r="AM745" s="21">
        <v>4084</v>
      </c>
      <c r="AN745" s="21">
        <v>4084</v>
      </c>
      <c r="AO745" s="21">
        <v>4084</v>
      </c>
      <c r="AP745" s="21">
        <v>4084</v>
      </c>
      <c r="AQ745" s="21">
        <v>4084</v>
      </c>
      <c r="AR745" s="21">
        <v>4084</v>
      </c>
      <c r="AS745" s="21">
        <v>4084</v>
      </c>
      <c r="AT745" s="21">
        <v>4084</v>
      </c>
      <c r="AU745" s="21">
        <v>4084</v>
      </c>
      <c r="AV745" s="21">
        <v>4084</v>
      </c>
      <c r="AW745" s="21">
        <v>4084</v>
      </c>
      <c r="AX745" s="21"/>
      <c r="AY745" s="21"/>
      <c r="AZ745" s="21"/>
      <c r="BA745" s="21"/>
      <c r="BB745" s="21"/>
      <c r="BC745" s="46">
        <v>4084</v>
      </c>
      <c r="BD745" s="21">
        <v>4084</v>
      </c>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v>4084</v>
      </c>
      <c r="CV745" s="21"/>
      <c r="CW745" s="21">
        <v>4084</v>
      </c>
      <c r="CX745" s="21"/>
      <c r="CY745" s="21">
        <v>4084</v>
      </c>
    </row>
    <row r="746" spans="1:103" hidden="1" x14ac:dyDescent="0.25">
      <c r="A746" s="5" t="s">
        <v>10150</v>
      </c>
      <c r="B746" s="21"/>
      <c r="C746" s="21"/>
      <c r="D746" s="21"/>
      <c r="E746" s="21"/>
      <c r="F746" s="21"/>
      <c r="G746" s="21"/>
      <c r="H746" s="21"/>
      <c r="I746" s="21"/>
      <c r="J746" s="21"/>
      <c r="K746" s="21"/>
      <c r="L746" s="21"/>
      <c r="M746" s="21"/>
      <c r="N746" s="21"/>
      <c r="O746" s="21"/>
      <c r="P746" s="21"/>
      <c r="Q746" s="21"/>
      <c r="R746" s="21"/>
      <c r="S746" s="21"/>
      <c r="T746" s="21">
        <v>4085</v>
      </c>
      <c r="U746" s="21"/>
      <c r="V746" s="21"/>
      <c r="W746" s="21"/>
      <c r="X746" s="21">
        <v>4085</v>
      </c>
      <c r="Y746" s="21"/>
      <c r="Z746" s="21">
        <v>4085</v>
      </c>
      <c r="AA746" s="21">
        <v>4085</v>
      </c>
      <c r="AB746" s="21">
        <v>4085</v>
      </c>
      <c r="AC746" s="21">
        <v>4085</v>
      </c>
      <c r="AD746" s="21">
        <v>4085</v>
      </c>
      <c r="AE746" s="21"/>
      <c r="AF746" s="21">
        <v>4085</v>
      </c>
      <c r="AG746" s="21">
        <v>4085</v>
      </c>
      <c r="AH746" s="21">
        <v>4085</v>
      </c>
      <c r="AI746" s="21">
        <v>4085</v>
      </c>
      <c r="AJ746" s="21">
        <v>4085</v>
      </c>
      <c r="AK746" s="21">
        <v>4085</v>
      </c>
      <c r="AL746" s="21"/>
      <c r="AM746" s="21">
        <v>4085</v>
      </c>
      <c r="AN746" s="21">
        <v>4085</v>
      </c>
      <c r="AO746" s="21">
        <v>4085</v>
      </c>
      <c r="AP746" s="21">
        <v>4085</v>
      </c>
      <c r="AQ746" s="21">
        <v>4085</v>
      </c>
      <c r="AR746" s="21">
        <v>4085</v>
      </c>
      <c r="AS746" s="21">
        <v>4085</v>
      </c>
      <c r="AT746" s="21">
        <v>4085</v>
      </c>
      <c r="AU746" s="21">
        <v>4085</v>
      </c>
      <c r="AV746" s="21">
        <v>4085</v>
      </c>
      <c r="AW746" s="21">
        <v>4085</v>
      </c>
      <c r="AX746" s="21"/>
      <c r="AY746" s="21"/>
      <c r="AZ746" s="21"/>
      <c r="BA746" s="21"/>
      <c r="BB746" s="21"/>
      <c r="BC746" s="46">
        <v>4085</v>
      </c>
      <c r="BD746" s="21">
        <v>4085</v>
      </c>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v>4085</v>
      </c>
      <c r="CV746" s="21"/>
      <c r="CW746" s="21">
        <v>4085</v>
      </c>
      <c r="CX746" s="21"/>
      <c r="CY746" s="21">
        <v>4085</v>
      </c>
    </row>
    <row r="747" spans="1:103" hidden="1" x14ac:dyDescent="0.25">
      <c r="A747" s="5" t="s">
        <v>10150</v>
      </c>
      <c r="B747" s="21"/>
      <c r="C747" s="21"/>
      <c r="D747" s="21"/>
      <c r="E747" s="21"/>
      <c r="F747" s="21"/>
      <c r="G747" s="21"/>
      <c r="H747" s="21"/>
      <c r="I747" s="21"/>
      <c r="J747" s="21"/>
      <c r="K747" s="21"/>
      <c r="L747" s="21"/>
      <c r="M747" s="21"/>
      <c r="N747" s="21"/>
      <c r="O747" s="21"/>
      <c r="P747" s="21"/>
      <c r="Q747" s="21"/>
      <c r="R747" s="21"/>
      <c r="S747" s="21"/>
      <c r="T747" s="21"/>
      <c r="U747" s="21"/>
      <c r="V747" s="21"/>
      <c r="W747" s="21"/>
      <c r="X747" s="21">
        <v>4086</v>
      </c>
      <c r="Y747" s="21"/>
      <c r="Z747" s="21">
        <v>4086</v>
      </c>
      <c r="AA747" s="21">
        <v>4086</v>
      </c>
      <c r="AB747" s="21">
        <v>4086</v>
      </c>
      <c r="AC747" s="21">
        <v>4086</v>
      </c>
      <c r="AD747" s="21">
        <v>4086</v>
      </c>
      <c r="AE747" s="21"/>
      <c r="AF747" s="21">
        <v>4086</v>
      </c>
      <c r="AG747" s="21">
        <v>4086</v>
      </c>
      <c r="AH747" s="21">
        <v>4086</v>
      </c>
      <c r="AI747" s="21">
        <v>4086</v>
      </c>
      <c r="AJ747" s="21">
        <v>4086</v>
      </c>
      <c r="AK747" s="21">
        <v>4086</v>
      </c>
      <c r="AL747" s="21"/>
      <c r="AM747" s="21">
        <v>4086</v>
      </c>
      <c r="AN747" s="21">
        <v>4086</v>
      </c>
      <c r="AO747" s="21">
        <v>4086</v>
      </c>
      <c r="AP747" s="21">
        <v>4086</v>
      </c>
      <c r="AQ747" s="21">
        <v>4086</v>
      </c>
      <c r="AR747" s="21">
        <v>4086</v>
      </c>
      <c r="AS747" s="21">
        <v>4086</v>
      </c>
      <c r="AT747" s="21">
        <v>4086</v>
      </c>
      <c r="AU747" s="21">
        <v>4086</v>
      </c>
      <c r="AV747" s="21">
        <v>4086</v>
      </c>
      <c r="AW747" s="21">
        <v>4086</v>
      </c>
      <c r="AX747" s="21"/>
      <c r="AY747" s="21"/>
      <c r="AZ747" s="21"/>
      <c r="BA747" s="21"/>
      <c r="BB747" s="21"/>
      <c r="BC747" s="46">
        <v>4086</v>
      </c>
      <c r="BD747" s="21">
        <v>4086</v>
      </c>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v>4086</v>
      </c>
    </row>
    <row r="748" spans="1:103" hidden="1" x14ac:dyDescent="0.25">
      <c r="A748" s="5" t="s">
        <v>10150</v>
      </c>
      <c r="B748" s="21"/>
      <c r="C748" s="21"/>
      <c r="D748" s="21"/>
      <c r="E748" s="21"/>
      <c r="F748" s="21"/>
      <c r="G748" s="21"/>
      <c r="H748" s="21"/>
      <c r="I748" s="21"/>
      <c r="J748" s="21"/>
      <c r="K748" s="21"/>
      <c r="L748" s="21"/>
      <c r="M748" s="21"/>
      <c r="N748" s="21"/>
      <c r="O748" s="21"/>
      <c r="P748" s="21"/>
      <c r="Q748" s="21"/>
      <c r="R748" s="21"/>
      <c r="S748" s="21"/>
      <c r="T748" s="21">
        <v>4087</v>
      </c>
      <c r="U748" s="21"/>
      <c r="V748" s="21"/>
      <c r="W748" s="21"/>
      <c r="X748" s="21">
        <v>4087</v>
      </c>
      <c r="Y748" s="21"/>
      <c r="Z748" s="21">
        <v>4087</v>
      </c>
      <c r="AA748" s="21">
        <v>4087</v>
      </c>
      <c r="AB748" s="21">
        <v>4087</v>
      </c>
      <c r="AC748" s="21">
        <v>4087</v>
      </c>
      <c r="AD748" s="21">
        <v>4087</v>
      </c>
      <c r="AE748" s="21">
        <v>4087</v>
      </c>
      <c r="AF748" s="21">
        <v>4087</v>
      </c>
      <c r="AG748" s="21">
        <v>4087</v>
      </c>
      <c r="AH748" s="21">
        <v>4087</v>
      </c>
      <c r="AI748" s="21">
        <v>4087</v>
      </c>
      <c r="AJ748" s="21">
        <v>4087</v>
      </c>
      <c r="AK748" s="21">
        <v>4087</v>
      </c>
      <c r="AL748" s="21">
        <v>4087</v>
      </c>
      <c r="AM748" s="21">
        <v>4087</v>
      </c>
      <c r="AN748" s="21">
        <v>4087</v>
      </c>
      <c r="AO748" s="21">
        <v>4087</v>
      </c>
      <c r="AP748" s="21">
        <v>4087</v>
      </c>
      <c r="AQ748" s="21">
        <v>4087</v>
      </c>
      <c r="AR748" s="21">
        <v>4087</v>
      </c>
      <c r="AS748" s="21">
        <v>4087</v>
      </c>
      <c r="AT748" s="21">
        <v>4087</v>
      </c>
      <c r="AU748" s="21">
        <v>4087</v>
      </c>
      <c r="AV748" s="21">
        <v>4087</v>
      </c>
      <c r="AW748" s="21">
        <v>4087</v>
      </c>
      <c r="AX748" s="21"/>
      <c r="AY748" s="21"/>
      <c r="AZ748" s="21"/>
      <c r="BA748" s="21"/>
      <c r="BB748" s="21"/>
      <c r="BC748" s="46">
        <v>4087</v>
      </c>
      <c r="BD748" s="21">
        <v>4087</v>
      </c>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v>4087</v>
      </c>
      <c r="CV748" s="21"/>
      <c r="CW748" s="21">
        <v>4087</v>
      </c>
      <c r="CX748" s="21"/>
      <c r="CY748" s="21">
        <v>4087</v>
      </c>
    </row>
    <row r="749" spans="1:103" hidden="1" x14ac:dyDescent="0.25">
      <c r="A749" s="5" t="s">
        <v>10150</v>
      </c>
      <c r="B749" s="21"/>
      <c r="C749" s="21"/>
      <c r="D749" s="21"/>
      <c r="E749" s="21"/>
      <c r="F749" s="21"/>
      <c r="G749" s="21"/>
      <c r="H749" s="21"/>
      <c r="I749" s="21"/>
      <c r="J749" s="21"/>
      <c r="K749" s="21"/>
      <c r="L749" s="21"/>
      <c r="M749" s="21"/>
      <c r="N749" s="21"/>
      <c r="O749" s="21"/>
      <c r="P749" s="21"/>
      <c r="Q749" s="21"/>
      <c r="R749" s="21"/>
      <c r="S749" s="21"/>
      <c r="T749" s="21">
        <v>4088</v>
      </c>
      <c r="U749" s="21"/>
      <c r="V749" s="21"/>
      <c r="W749" s="21"/>
      <c r="X749" s="21">
        <v>4088</v>
      </c>
      <c r="Y749" s="21"/>
      <c r="Z749" s="21">
        <v>4088</v>
      </c>
      <c r="AA749" s="21">
        <v>4088</v>
      </c>
      <c r="AB749" s="21">
        <v>4088</v>
      </c>
      <c r="AC749" s="21">
        <v>4088</v>
      </c>
      <c r="AD749" s="21">
        <v>4088</v>
      </c>
      <c r="AE749" s="21"/>
      <c r="AF749" s="21">
        <v>4088</v>
      </c>
      <c r="AG749" s="21">
        <v>4088</v>
      </c>
      <c r="AH749" s="21">
        <v>4088</v>
      </c>
      <c r="AI749" s="21">
        <v>4088</v>
      </c>
      <c r="AJ749" s="21">
        <v>4088</v>
      </c>
      <c r="AK749" s="21">
        <v>4088</v>
      </c>
      <c r="AL749" s="21"/>
      <c r="AM749" s="21">
        <v>4088</v>
      </c>
      <c r="AN749" s="21">
        <v>4088</v>
      </c>
      <c r="AO749" s="21">
        <v>4088</v>
      </c>
      <c r="AP749" s="21">
        <v>4088</v>
      </c>
      <c r="AQ749" s="21">
        <v>4088</v>
      </c>
      <c r="AR749" s="21">
        <v>4088</v>
      </c>
      <c r="AS749" s="21">
        <v>4088</v>
      </c>
      <c r="AT749" s="21">
        <v>4088</v>
      </c>
      <c r="AU749" s="21">
        <v>4088</v>
      </c>
      <c r="AV749" s="21">
        <v>4088</v>
      </c>
      <c r="AW749" s="21">
        <v>4088</v>
      </c>
      <c r="AX749" s="21"/>
      <c r="AY749" s="21"/>
      <c r="AZ749" s="21"/>
      <c r="BA749" s="21"/>
      <c r="BB749" s="21"/>
      <c r="BC749" s="46">
        <v>4088</v>
      </c>
      <c r="BD749" s="21">
        <v>4088</v>
      </c>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v>4088</v>
      </c>
      <c r="CX749" s="21"/>
      <c r="CY749" s="21">
        <v>4088</v>
      </c>
    </row>
    <row r="750" spans="1:103" hidden="1" x14ac:dyDescent="0.25">
      <c r="A750" s="5" t="s">
        <v>10150</v>
      </c>
      <c r="B750" s="21"/>
      <c r="C750" s="21"/>
      <c r="D750" s="21"/>
      <c r="E750" s="21"/>
      <c r="F750" s="21"/>
      <c r="G750" s="21"/>
      <c r="H750" s="21"/>
      <c r="I750" s="21"/>
      <c r="J750" s="21"/>
      <c r="K750" s="21"/>
      <c r="L750" s="21"/>
      <c r="M750" s="21"/>
      <c r="N750" s="21"/>
      <c r="O750" s="21"/>
      <c r="P750" s="21"/>
      <c r="Q750" s="21"/>
      <c r="R750" s="21"/>
      <c r="S750" s="21"/>
      <c r="T750" s="21"/>
      <c r="U750" s="21"/>
      <c r="V750" s="21"/>
      <c r="W750" s="21"/>
      <c r="X750" s="21">
        <v>4089</v>
      </c>
      <c r="Y750" s="21"/>
      <c r="Z750" s="21">
        <v>4089</v>
      </c>
      <c r="AA750" s="21">
        <v>4089</v>
      </c>
      <c r="AB750" s="21">
        <v>4089</v>
      </c>
      <c r="AC750" s="21">
        <v>4089</v>
      </c>
      <c r="AD750" s="21">
        <v>4089</v>
      </c>
      <c r="AE750" s="21">
        <v>4089</v>
      </c>
      <c r="AF750" s="21">
        <v>4089</v>
      </c>
      <c r="AG750" s="21">
        <v>4089</v>
      </c>
      <c r="AH750" s="21">
        <v>4089</v>
      </c>
      <c r="AI750" s="21">
        <v>4089</v>
      </c>
      <c r="AJ750" s="21">
        <v>4089</v>
      </c>
      <c r="AK750" s="21">
        <v>4089</v>
      </c>
      <c r="AL750" s="21">
        <v>4089</v>
      </c>
      <c r="AM750" s="21">
        <v>4089</v>
      </c>
      <c r="AN750" s="21">
        <v>4089</v>
      </c>
      <c r="AO750" s="21">
        <v>4089</v>
      </c>
      <c r="AP750" s="21">
        <v>4089</v>
      </c>
      <c r="AQ750" s="21">
        <v>4089</v>
      </c>
      <c r="AR750" s="21">
        <v>4089</v>
      </c>
      <c r="AS750" s="21">
        <v>4089</v>
      </c>
      <c r="AT750" s="21">
        <v>4089</v>
      </c>
      <c r="AU750" s="21">
        <v>4089</v>
      </c>
      <c r="AV750" s="21">
        <v>4089</v>
      </c>
      <c r="AW750" s="21">
        <v>4089</v>
      </c>
      <c r="AX750" s="21"/>
      <c r="AY750" s="21"/>
      <c r="AZ750" s="21"/>
      <c r="BA750" s="21"/>
      <c r="BB750" s="21"/>
      <c r="BC750" s="46">
        <v>4089</v>
      </c>
      <c r="BD750" s="21">
        <v>4089</v>
      </c>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v>4089</v>
      </c>
    </row>
    <row r="751" spans="1:103" hidden="1" x14ac:dyDescent="0.25">
      <c r="A751" s="5" t="s">
        <v>10150</v>
      </c>
      <c r="B751" s="21"/>
      <c r="C751" s="21"/>
      <c r="D751" s="21"/>
      <c r="E751" s="21"/>
      <c r="F751" s="21"/>
      <c r="G751" s="21"/>
      <c r="H751" s="21"/>
      <c r="I751" s="21"/>
      <c r="J751" s="21"/>
      <c r="K751" s="21"/>
      <c r="L751" s="21"/>
      <c r="M751" s="21"/>
      <c r="N751" s="21"/>
      <c r="O751" s="21"/>
      <c r="P751" s="21"/>
      <c r="Q751" s="21"/>
      <c r="R751" s="21"/>
      <c r="S751" s="21"/>
      <c r="T751" s="21">
        <v>4090</v>
      </c>
      <c r="U751" s="21"/>
      <c r="V751" s="21"/>
      <c r="W751" s="21"/>
      <c r="X751" s="21">
        <v>4090</v>
      </c>
      <c r="Y751" s="21"/>
      <c r="Z751" s="21">
        <v>4090</v>
      </c>
      <c r="AA751" s="21">
        <v>4090</v>
      </c>
      <c r="AB751" s="21">
        <v>4090</v>
      </c>
      <c r="AC751" s="21">
        <v>4090</v>
      </c>
      <c r="AD751" s="21">
        <v>4090</v>
      </c>
      <c r="AE751" s="21">
        <v>4090</v>
      </c>
      <c r="AF751" s="21">
        <v>4090</v>
      </c>
      <c r="AG751" s="21">
        <v>4090</v>
      </c>
      <c r="AH751" s="21">
        <v>4090</v>
      </c>
      <c r="AI751" s="21">
        <v>4090</v>
      </c>
      <c r="AJ751" s="21">
        <v>4090</v>
      </c>
      <c r="AK751" s="21">
        <v>4090</v>
      </c>
      <c r="AL751" s="21">
        <v>4090</v>
      </c>
      <c r="AM751" s="21">
        <v>4090</v>
      </c>
      <c r="AN751" s="21">
        <v>4090</v>
      </c>
      <c r="AO751" s="21">
        <v>4090</v>
      </c>
      <c r="AP751" s="21">
        <v>4090</v>
      </c>
      <c r="AQ751" s="21">
        <v>4090</v>
      </c>
      <c r="AR751" s="21">
        <v>4090</v>
      </c>
      <c r="AS751" s="21">
        <v>4090</v>
      </c>
      <c r="AT751" s="21">
        <v>4090</v>
      </c>
      <c r="AU751" s="21">
        <v>4090</v>
      </c>
      <c r="AV751" s="21">
        <v>4090</v>
      </c>
      <c r="AW751" s="21">
        <v>4090</v>
      </c>
      <c r="AX751" s="21"/>
      <c r="AY751" s="21"/>
      <c r="AZ751" s="21"/>
      <c r="BA751" s="21"/>
      <c r="BB751" s="21"/>
      <c r="BC751" s="46">
        <v>4090</v>
      </c>
      <c r="BD751" s="21">
        <v>4090</v>
      </c>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v>4090</v>
      </c>
      <c r="CV751" s="21"/>
      <c r="CW751" s="21">
        <v>4090</v>
      </c>
      <c r="CX751" s="21"/>
      <c r="CY751" s="21">
        <v>4090</v>
      </c>
    </row>
    <row r="752" spans="1:103" hidden="1" x14ac:dyDescent="0.25">
      <c r="A752" s="5" t="s">
        <v>10150</v>
      </c>
      <c r="B752" s="21"/>
      <c r="C752" s="21"/>
      <c r="D752" s="21"/>
      <c r="E752" s="21"/>
      <c r="F752" s="21"/>
      <c r="G752" s="21"/>
      <c r="H752" s="21"/>
      <c r="I752" s="21"/>
      <c r="J752" s="21"/>
      <c r="K752" s="21"/>
      <c r="L752" s="21"/>
      <c r="M752" s="21"/>
      <c r="N752" s="21"/>
      <c r="O752" s="21"/>
      <c r="P752" s="21"/>
      <c r="Q752" s="21"/>
      <c r="R752" s="21"/>
      <c r="S752" s="21"/>
      <c r="T752" s="21">
        <v>4091</v>
      </c>
      <c r="U752" s="21"/>
      <c r="V752" s="21"/>
      <c r="W752" s="21"/>
      <c r="X752" s="21">
        <v>4091</v>
      </c>
      <c r="Y752" s="21"/>
      <c r="Z752" s="21">
        <v>4091</v>
      </c>
      <c r="AA752" s="21">
        <v>4091</v>
      </c>
      <c r="AB752" s="21">
        <v>4091</v>
      </c>
      <c r="AC752" s="21">
        <v>4091</v>
      </c>
      <c r="AD752" s="21">
        <v>4091</v>
      </c>
      <c r="AE752" s="21"/>
      <c r="AF752" s="21">
        <v>4091</v>
      </c>
      <c r="AG752" s="21">
        <v>4091</v>
      </c>
      <c r="AH752" s="21">
        <v>4091</v>
      </c>
      <c r="AI752" s="21">
        <v>4091</v>
      </c>
      <c r="AJ752" s="21">
        <v>4091</v>
      </c>
      <c r="AK752" s="21">
        <v>4091</v>
      </c>
      <c r="AL752" s="21"/>
      <c r="AM752" s="21">
        <v>4091</v>
      </c>
      <c r="AN752" s="21">
        <v>4091</v>
      </c>
      <c r="AO752" s="21">
        <v>4091</v>
      </c>
      <c r="AP752" s="21">
        <v>4091</v>
      </c>
      <c r="AQ752" s="21">
        <v>4091</v>
      </c>
      <c r="AR752" s="21">
        <v>4091</v>
      </c>
      <c r="AS752" s="21">
        <v>4091</v>
      </c>
      <c r="AT752" s="21">
        <v>4091</v>
      </c>
      <c r="AU752" s="21">
        <v>4091</v>
      </c>
      <c r="AV752" s="21">
        <v>4091</v>
      </c>
      <c r="AW752" s="21">
        <v>4091</v>
      </c>
      <c r="AX752" s="21"/>
      <c r="AY752" s="21"/>
      <c r="AZ752" s="21"/>
      <c r="BA752" s="21"/>
      <c r="BB752" s="21"/>
      <c r="BC752" s="46">
        <v>4091</v>
      </c>
      <c r="BD752" s="21">
        <v>4091</v>
      </c>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v>4091</v>
      </c>
      <c r="CV752" s="21"/>
      <c r="CW752" s="21">
        <v>4091</v>
      </c>
      <c r="CX752" s="21"/>
      <c r="CY752" s="21">
        <v>4091</v>
      </c>
    </row>
    <row r="753" spans="1:103" hidden="1" x14ac:dyDescent="0.25">
      <c r="A753" s="5" t="s">
        <v>10150</v>
      </c>
      <c r="B753" s="21"/>
      <c r="C753" s="21"/>
      <c r="D753" s="21"/>
      <c r="E753" s="21"/>
      <c r="F753" s="21"/>
      <c r="G753" s="21"/>
      <c r="H753" s="21"/>
      <c r="I753" s="21"/>
      <c r="J753" s="21"/>
      <c r="K753" s="21"/>
      <c r="L753" s="21"/>
      <c r="M753" s="21"/>
      <c r="N753" s="21"/>
      <c r="O753" s="21"/>
      <c r="P753" s="21"/>
      <c r="Q753" s="21"/>
      <c r="R753" s="21"/>
      <c r="S753" s="21"/>
      <c r="T753" s="21">
        <v>4092</v>
      </c>
      <c r="U753" s="21"/>
      <c r="V753" s="21"/>
      <c r="W753" s="21"/>
      <c r="X753" s="21">
        <v>4092</v>
      </c>
      <c r="Y753" s="21"/>
      <c r="Z753" s="21">
        <v>4092</v>
      </c>
      <c r="AA753" s="21">
        <v>4092</v>
      </c>
      <c r="AB753" s="21">
        <v>4092</v>
      </c>
      <c r="AC753" s="21"/>
      <c r="AD753" s="21">
        <v>4092</v>
      </c>
      <c r="AE753" s="21"/>
      <c r="AF753" s="21"/>
      <c r="AG753" s="21">
        <v>4092</v>
      </c>
      <c r="AH753" s="21">
        <v>4092</v>
      </c>
      <c r="AI753" s="21">
        <v>4092</v>
      </c>
      <c r="AJ753" s="21"/>
      <c r="AK753" s="21">
        <v>4092</v>
      </c>
      <c r="AL753" s="21"/>
      <c r="AM753" s="21"/>
      <c r="AN753" s="21">
        <v>4092</v>
      </c>
      <c r="AO753" s="21">
        <v>4092</v>
      </c>
      <c r="AP753" s="21">
        <v>4092</v>
      </c>
      <c r="AQ753" s="21">
        <v>4092</v>
      </c>
      <c r="AR753" s="21"/>
      <c r="AS753" s="21">
        <v>4092</v>
      </c>
      <c r="AT753" s="21">
        <v>4092</v>
      </c>
      <c r="AU753" s="21">
        <v>4092</v>
      </c>
      <c r="AV753" s="21">
        <v>4092</v>
      </c>
      <c r="AW753" s="21">
        <v>4092</v>
      </c>
      <c r="AX753" s="21"/>
      <c r="AY753" s="21"/>
      <c r="AZ753" s="21"/>
      <c r="BA753" s="21"/>
      <c r="BB753" s="21"/>
      <c r="BC753" s="46">
        <v>4092</v>
      </c>
      <c r="BD753" s="21">
        <v>4092</v>
      </c>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v>4092</v>
      </c>
      <c r="CX753" s="21"/>
      <c r="CY753" s="21">
        <v>4092</v>
      </c>
    </row>
    <row r="754" spans="1:103" hidden="1" x14ac:dyDescent="0.25">
      <c r="A754" s="5" t="s">
        <v>10150</v>
      </c>
      <c r="B754" s="21"/>
      <c r="C754" s="21"/>
      <c r="D754" s="21"/>
      <c r="E754" s="21"/>
      <c r="F754" s="21"/>
      <c r="G754" s="21"/>
      <c r="H754" s="21"/>
      <c r="I754" s="21"/>
      <c r="J754" s="21"/>
      <c r="K754" s="21"/>
      <c r="L754" s="21"/>
      <c r="M754" s="21"/>
      <c r="N754" s="21"/>
      <c r="O754" s="21"/>
      <c r="P754" s="21"/>
      <c r="Q754" s="21"/>
      <c r="R754" s="21"/>
      <c r="S754" s="21"/>
      <c r="T754" s="21">
        <v>4093</v>
      </c>
      <c r="U754" s="21"/>
      <c r="V754" s="21"/>
      <c r="W754" s="21"/>
      <c r="X754" s="21">
        <v>4093</v>
      </c>
      <c r="Y754" s="21"/>
      <c r="Z754" s="21">
        <v>4093</v>
      </c>
      <c r="AA754" s="21">
        <v>4093</v>
      </c>
      <c r="AB754" s="21">
        <v>4093</v>
      </c>
      <c r="AC754" s="21">
        <v>4093</v>
      </c>
      <c r="AD754" s="21">
        <v>4093</v>
      </c>
      <c r="AE754" s="21"/>
      <c r="AF754" s="21">
        <v>4093</v>
      </c>
      <c r="AG754" s="21">
        <v>4093</v>
      </c>
      <c r="AH754" s="21">
        <v>4093</v>
      </c>
      <c r="AI754" s="21">
        <v>4093</v>
      </c>
      <c r="AJ754" s="21">
        <v>4093</v>
      </c>
      <c r="AK754" s="21">
        <v>4093</v>
      </c>
      <c r="AL754" s="21"/>
      <c r="AM754" s="21">
        <v>4093</v>
      </c>
      <c r="AN754" s="21">
        <v>4093</v>
      </c>
      <c r="AO754" s="21">
        <v>4093</v>
      </c>
      <c r="AP754" s="21">
        <v>4093</v>
      </c>
      <c r="AQ754" s="21">
        <v>4093</v>
      </c>
      <c r="AR754" s="21"/>
      <c r="AS754" s="21">
        <v>4093</v>
      </c>
      <c r="AT754" s="21">
        <v>4093</v>
      </c>
      <c r="AU754" s="21">
        <v>4093</v>
      </c>
      <c r="AV754" s="21">
        <v>4093</v>
      </c>
      <c r="AW754" s="21">
        <v>4093</v>
      </c>
      <c r="AX754" s="21"/>
      <c r="AY754" s="21"/>
      <c r="AZ754" s="21"/>
      <c r="BA754" s="21"/>
      <c r="BB754" s="21"/>
      <c r="BC754" s="46">
        <v>4093</v>
      </c>
      <c r="BD754" s="21">
        <v>4093</v>
      </c>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v>4093</v>
      </c>
      <c r="CV754" s="21"/>
      <c r="CW754" s="21">
        <v>4093</v>
      </c>
      <c r="CX754" s="21"/>
      <c r="CY754" s="21">
        <v>4093</v>
      </c>
    </row>
    <row r="755" spans="1:103" hidden="1" x14ac:dyDescent="0.25">
      <c r="A755" s="5" t="s">
        <v>10150</v>
      </c>
      <c r="B755" s="21"/>
      <c r="C755" s="21"/>
      <c r="D755" s="21"/>
      <c r="E755" s="21"/>
      <c r="F755" s="21"/>
      <c r="G755" s="21"/>
      <c r="H755" s="21"/>
      <c r="I755" s="21"/>
      <c r="J755" s="21"/>
      <c r="K755" s="21"/>
      <c r="L755" s="21"/>
      <c r="M755" s="21"/>
      <c r="N755" s="21"/>
      <c r="O755" s="21"/>
      <c r="P755" s="21"/>
      <c r="Q755" s="21"/>
      <c r="R755" s="21"/>
      <c r="S755" s="21"/>
      <c r="T755" s="21">
        <v>4094</v>
      </c>
      <c r="U755" s="21"/>
      <c r="V755" s="21"/>
      <c r="W755" s="21"/>
      <c r="X755" s="21">
        <v>4094</v>
      </c>
      <c r="Y755" s="21"/>
      <c r="Z755" s="21">
        <v>4094</v>
      </c>
      <c r="AA755" s="21">
        <v>4094</v>
      </c>
      <c r="AB755" s="21">
        <v>4094</v>
      </c>
      <c r="AC755" s="21">
        <v>4094</v>
      </c>
      <c r="AD755" s="21">
        <v>4094</v>
      </c>
      <c r="AE755" s="21"/>
      <c r="AF755" s="21">
        <v>4094</v>
      </c>
      <c r="AG755" s="21">
        <v>4094</v>
      </c>
      <c r="AH755" s="21">
        <v>4094</v>
      </c>
      <c r="AI755" s="21">
        <v>4094</v>
      </c>
      <c r="AJ755" s="21">
        <v>4094</v>
      </c>
      <c r="AK755" s="21">
        <v>4094</v>
      </c>
      <c r="AL755" s="21"/>
      <c r="AM755" s="21">
        <v>4094</v>
      </c>
      <c r="AN755" s="21">
        <v>4094</v>
      </c>
      <c r="AO755" s="21">
        <v>4094</v>
      </c>
      <c r="AP755" s="21">
        <v>4094</v>
      </c>
      <c r="AQ755" s="21">
        <v>4094</v>
      </c>
      <c r="AR755" s="21">
        <v>4094</v>
      </c>
      <c r="AS755" s="21">
        <v>4094</v>
      </c>
      <c r="AT755" s="21">
        <v>4094</v>
      </c>
      <c r="AU755" s="21">
        <v>4094</v>
      </c>
      <c r="AV755" s="21">
        <v>4094</v>
      </c>
      <c r="AW755" s="21">
        <v>4094</v>
      </c>
      <c r="AX755" s="21"/>
      <c r="AY755" s="21"/>
      <c r="AZ755" s="21"/>
      <c r="BA755" s="21"/>
      <c r="BB755" s="21"/>
      <c r="BC755" s="46">
        <v>4094</v>
      </c>
      <c r="BD755" s="21">
        <v>4094</v>
      </c>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v>4094</v>
      </c>
      <c r="CX755" s="21"/>
      <c r="CY755" s="21">
        <v>4094</v>
      </c>
    </row>
    <row r="756" spans="1:103" hidden="1" x14ac:dyDescent="0.25">
      <c r="A756" s="5" t="s">
        <v>10150</v>
      </c>
      <c r="B756" s="21"/>
      <c r="C756" s="21"/>
      <c r="D756" s="21"/>
      <c r="E756" s="21"/>
      <c r="F756" s="21"/>
      <c r="G756" s="21"/>
      <c r="H756" s="21"/>
      <c r="I756" s="21"/>
      <c r="J756" s="21"/>
      <c r="K756" s="21"/>
      <c r="L756" s="21"/>
      <c r="M756" s="21"/>
      <c r="N756" s="21"/>
      <c r="O756" s="21"/>
      <c r="P756" s="21"/>
      <c r="Q756" s="21"/>
      <c r="R756" s="21"/>
      <c r="S756" s="21"/>
      <c r="T756" s="21">
        <v>4095</v>
      </c>
      <c r="U756" s="21"/>
      <c r="V756" s="21"/>
      <c r="W756" s="21"/>
      <c r="X756" s="21">
        <v>4095</v>
      </c>
      <c r="Y756" s="21"/>
      <c r="Z756" s="21">
        <v>4095</v>
      </c>
      <c r="AA756" s="21">
        <v>4095</v>
      </c>
      <c r="AB756" s="21">
        <v>4095</v>
      </c>
      <c r="AC756" s="21">
        <v>4095</v>
      </c>
      <c r="AD756" s="21">
        <v>4095</v>
      </c>
      <c r="AE756" s="21"/>
      <c r="AF756" s="21">
        <v>4095</v>
      </c>
      <c r="AG756" s="21">
        <v>4095</v>
      </c>
      <c r="AH756" s="21">
        <v>4095</v>
      </c>
      <c r="AI756" s="21">
        <v>4095</v>
      </c>
      <c r="AJ756" s="21">
        <v>4095</v>
      </c>
      <c r="AK756" s="21">
        <v>4095</v>
      </c>
      <c r="AL756" s="21"/>
      <c r="AM756" s="21">
        <v>4095</v>
      </c>
      <c r="AN756" s="21">
        <v>4095</v>
      </c>
      <c r="AO756" s="21">
        <v>4095</v>
      </c>
      <c r="AP756" s="21">
        <v>4095</v>
      </c>
      <c r="AQ756" s="21">
        <v>4095</v>
      </c>
      <c r="AR756" s="21">
        <v>4095</v>
      </c>
      <c r="AS756" s="21">
        <v>4095</v>
      </c>
      <c r="AT756" s="21">
        <v>4095</v>
      </c>
      <c r="AU756" s="21">
        <v>4095</v>
      </c>
      <c r="AV756" s="21">
        <v>4095</v>
      </c>
      <c r="AW756" s="21">
        <v>4095</v>
      </c>
      <c r="AX756" s="21"/>
      <c r="AY756" s="21"/>
      <c r="AZ756" s="21"/>
      <c r="BA756" s="21"/>
      <c r="BB756" s="21"/>
      <c r="BC756" s="46">
        <v>4095</v>
      </c>
      <c r="BD756" s="21">
        <v>4095</v>
      </c>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v>4095</v>
      </c>
      <c r="CX756" s="21"/>
      <c r="CY756" s="21">
        <v>4095</v>
      </c>
    </row>
    <row r="757" spans="1:103" hidden="1" x14ac:dyDescent="0.25">
      <c r="A757" s="5" t="s">
        <v>10150</v>
      </c>
      <c r="B757" s="21"/>
      <c r="C757" s="21"/>
      <c r="D757" s="21"/>
      <c r="E757" s="21"/>
      <c r="F757" s="21"/>
      <c r="G757" s="21"/>
      <c r="H757" s="21"/>
      <c r="I757" s="21"/>
      <c r="J757" s="21"/>
      <c r="K757" s="21"/>
      <c r="L757" s="21"/>
      <c r="M757" s="21"/>
      <c r="N757" s="21"/>
      <c r="O757" s="21"/>
      <c r="P757" s="21"/>
      <c r="Q757" s="21"/>
      <c r="R757" s="21"/>
      <c r="S757" s="21"/>
      <c r="T757" s="21">
        <v>4096</v>
      </c>
      <c r="U757" s="21"/>
      <c r="V757" s="21"/>
      <c r="W757" s="21"/>
      <c r="X757" s="21">
        <v>4096</v>
      </c>
      <c r="Y757" s="21"/>
      <c r="Z757" s="21">
        <v>4096</v>
      </c>
      <c r="AA757" s="21">
        <v>4096</v>
      </c>
      <c r="AB757" s="21">
        <v>4096</v>
      </c>
      <c r="AC757" s="21">
        <v>4096</v>
      </c>
      <c r="AD757" s="21">
        <v>4096</v>
      </c>
      <c r="AE757" s="21"/>
      <c r="AF757" s="21">
        <v>4096</v>
      </c>
      <c r="AG757" s="21">
        <v>4096</v>
      </c>
      <c r="AH757" s="21">
        <v>4096</v>
      </c>
      <c r="AI757" s="21">
        <v>4096</v>
      </c>
      <c r="AJ757" s="21">
        <v>4096</v>
      </c>
      <c r="AK757" s="21">
        <v>4096</v>
      </c>
      <c r="AL757" s="21"/>
      <c r="AM757" s="21">
        <v>4096</v>
      </c>
      <c r="AN757" s="21">
        <v>4096</v>
      </c>
      <c r="AO757" s="21">
        <v>4096</v>
      </c>
      <c r="AP757" s="21">
        <v>4096</v>
      </c>
      <c r="AQ757" s="21">
        <v>4096</v>
      </c>
      <c r="AR757" s="21">
        <v>4096</v>
      </c>
      <c r="AS757" s="21">
        <v>4096</v>
      </c>
      <c r="AT757" s="21">
        <v>4096</v>
      </c>
      <c r="AU757" s="21">
        <v>4096</v>
      </c>
      <c r="AV757" s="21">
        <v>4096</v>
      </c>
      <c r="AW757" s="21">
        <v>4096</v>
      </c>
      <c r="AX757" s="21"/>
      <c r="AY757" s="21"/>
      <c r="AZ757" s="21"/>
      <c r="BA757" s="21"/>
      <c r="BB757" s="21"/>
      <c r="BC757" s="46">
        <v>4096</v>
      </c>
      <c r="BD757" s="21">
        <v>4096</v>
      </c>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v>4096</v>
      </c>
      <c r="CX757" s="21"/>
      <c r="CY757" s="21">
        <v>4096</v>
      </c>
    </row>
    <row r="758" spans="1:103" hidden="1" x14ac:dyDescent="0.25">
      <c r="A758" s="5" t="s">
        <v>10150</v>
      </c>
      <c r="B758" s="21"/>
      <c r="C758" s="21"/>
      <c r="D758" s="21"/>
      <c r="E758" s="21"/>
      <c r="F758" s="21"/>
      <c r="G758" s="21"/>
      <c r="H758" s="21"/>
      <c r="I758" s="21"/>
      <c r="J758" s="21"/>
      <c r="K758" s="21"/>
      <c r="L758" s="21"/>
      <c r="M758" s="21"/>
      <c r="N758" s="21"/>
      <c r="O758" s="21"/>
      <c r="P758" s="21"/>
      <c r="Q758" s="21"/>
      <c r="R758" s="21"/>
      <c r="S758" s="21"/>
      <c r="T758" s="21">
        <v>4097</v>
      </c>
      <c r="U758" s="21"/>
      <c r="V758" s="21"/>
      <c r="W758" s="21"/>
      <c r="X758" s="21">
        <v>4097</v>
      </c>
      <c r="Y758" s="21"/>
      <c r="Z758" s="21">
        <v>4097</v>
      </c>
      <c r="AA758" s="21">
        <v>4097</v>
      </c>
      <c r="AB758" s="21">
        <v>4097</v>
      </c>
      <c r="AC758" s="21">
        <v>4097</v>
      </c>
      <c r="AD758" s="21">
        <v>4097</v>
      </c>
      <c r="AE758" s="21"/>
      <c r="AF758" s="21">
        <v>4097</v>
      </c>
      <c r="AG758" s="21">
        <v>4097</v>
      </c>
      <c r="AH758" s="21">
        <v>4097</v>
      </c>
      <c r="AI758" s="21">
        <v>4097</v>
      </c>
      <c r="AJ758" s="21">
        <v>4097</v>
      </c>
      <c r="AK758" s="21">
        <v>4097</v>
      </c>
      <c r="AL758" s="21"/>
      <c r="AM758" s="21">
        <v>4097</v>
      </c>
      <c r="AN758" s="21">
        <v>4097</v>
      </c>
      <c r="AO758" s="21">
        <v>4097</v>
      </c>
      <c r="AP758" s="21">
        <v>4097</v>
      </c>
      <c r="AQ758" s="21">
        <v>4097</v>
      </c>
      <c r="AR758" s="21">
        <v>4097</v>
      </c>
      <c r="AS758" s="21">
        <v>4097</v>
      </c>
      <c r="AT758" s="21">
        <v>4097</v>
      </c>
      <c r="AU758" s="21">
        <v>4097</v>
      </c>
      <c r="AV758" s="21">
        <v>4097</v>
      </c>
      <c r="AW758" s="21">
        <v>4097</v>
      </c>
      <c r="AX758" s="21"/>
      <c r="AY758" s="21"/>
      <c r="AZ758" s="21"/>
      <c r="BA758" s="21"/>
      <c r="BB758" s="21"/>
      <c r="BC758" s="46">
        <v>4097</v>
      </c>
      <c r="BD758" s="21">
        <v>4097</v>
      </c>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v>4097</v>
      </c>
      <c r="CX758" s="21"/>
      <c r="CY758" s="21">
        <v>4097</v>
      </c>
    </row>
    <row r="759" spans="1:103" hidden="1" x14ac:dyDescent="0.25">
      <c r="A759" s="5" t="s">
        <v>10150</v>
      </c>
      <c r="B759" s="21"/>
      <c r="C759" s="21"/>
      <c r="D759" s="21"/>
      <c r="E759" s="21"/>
      <c r="F759" s="21"/>
      <c r="G759" s="21"/>
      <c r="H759" s="21"/>
      <c r="I759" s="21"/>
      <c r="J759" s="21"/>
      <c r="K759" s="21"/>
      <c r="L759" s="21"/>
      <c r="M759" s="21"/>
      <c r="N759" s="21"/>
      <c r="O759" s="21"/>
      <c r="P759" s="21"/>
      <c r="Q759" s="21"/>
      <c r="R759" s="21"/>
      <c r="S759" s="21"/>
      <c r="T759" s="21">
        <v>4098</v>
      </c>
      <c r="U759" s="21"/>
      <c r="V759" s="21"/>
      <c r="W759" s="21"/>
      <c r="X759" s="21">
        <v>4098</v>
      </c>
      <c r="Y759" s="21"/>
      <c r="Z759" s="21">
        <v>4098</v>
      </c>
      <c r="AA759" s="21">
        <v>4098</v>
      </c>
      <c r="AB759" s="21">
        <v>4098</v>
      </c>
      <c r="AC759" s="21">
        <v>4098</v>
      </c>
      <c r="AD759" s="21">
        <v>4098</v>
      </c>
      <c r="AE759" s="21"/>
      <c r="AF759" s="21">
        <v>4098</v>
      </c>
      <c r="AG759" s="21">
        <v>4098</v>
      </c>
      <c r="AH759" s="21">
        <v>4098</v>
      </c>
      <c r="AI759" s="21">
        <v>4098</v>
      </c>
      <c r="AJ759" s="21">
        <v>4098</v>
      </c>
      <c r="AK759" s="21">
        <v>4098</v>
      </c>
      <c r="AL759" s="21"/>
      <c r="AM759" s="21">
        <v>4098</v>
      </c>
      <c r="AN759" s="21">
        <v>4098</v>
      </c>
      <c r="AO759" s="21">
        <v>4098</v>
      </c>
      <c r="AP759" s="21">
        <v>4098</v>
      </c>
      <c r="AQ759" s="21">
        <v>4098</v>
      </c>
      <c r="AR759" s="21">
        <v>4098</v>
      </c>
      <c r="AS759" s="21">
        <v>4098</v>
      </c>
      <c r="AT759" s="21">
        <v>4098</v>
      </c>
      <c r="AU759" s="21">
        <v>4098</v>
      </c>
      <c r="AV759" s="21">
        <v>4098</v>
      </c>
      <c r="AW759" s="21">
        <v>4098</v>
      </c>
      <c r="AX759" s="21"/>
      <c r="AY759" s="21"/>
      <c r="AZ759" s="21"/>
      <c r="BA759" s="21"/>
      <c r="BB759" s="21"/>
      <c r="BC759" s="46">
        <v>4098</v>
      </c>
      <c r="BD759" s="21">
        <v>4098</v>
      </c>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v>4098</v>
      </c>
      <c r="CX759" s="21"/>
      <c r="CY759" s="21">
        <v>4098</v>
      </c>
    </row>
    <row r="760" spans="1:103" hidden="1" x14ac:dyDescent="0.25">
      <c r="A760" s="5" t="s">
        <v>10150</v>
      </c>
      <c r="B760" s="21"/>
      <c r="C760" s="21"/>
      <c r="D760" s="21"/>
      <c r="E760" s="21"/>
      <c r="F760" s="21"/>
      <c r="G760" s="21"/>
      <c r="H760" s="21"/>
      <c r="I760" s="21"/>
      <c r="J760" s="21"/>
      <c r="K760" s="21"/>
      <c r="L760" s="21"/>
      <c r="M760" s="21"/>
      <c r="N760" s="21"/>
      <c r="O760" s="21"/>
      <c r="P760" s="21"/>
      <c r="Q760" s="21"/>
      <c r="R760" s="21"/>
      <c r="S760" s="21"/>
      <c r="T760" s="21">
        <v>4099</v>
      </c>
      <c r="U760" s="21"/>
      <c r="V760" s="21"/>
      <c r="W760" s="21"/>
      <c r="X760" s="21">
        <v>4099</v>
      </c>
      <c r="Y760" s="21"/>
      <c r="Z760" s="21">
        <v>4099</v>
      </c>
      <c r="AA760" s="21">
        <v>4099</v>
      </c>
      <c r="AB760" s="21">
        <v>4099</v>
      </c>
      <c r="AC760" s="21">
        <v>4099</v>
      </c>
      <c r="AD760" s="21">
        <v>4099</v>
      </c>
      <c r="AE760" s="21">
        <v>4099</v>
      </c>
      <c r="AF760" s="21">
        <v>4099</v>
      </c>
      <c r="AG760" s="21">
        <v>4099</v>
      </c>
      <c r="AH760" s="21">
        <v>4099</v>
      </c>
      <c r="AI760" s="21">
        <v>4099</v>
      </c>
      <c r="AJ760" s="21">
        <v>4099</v>
      </c>
      <c r="AK760" s="21">
        <v>4099</v>
      </c>
      <c r="AL760" s="21">
        <v>4099</v>
      </c>
      <c r="AM760" s="21">
        <v>4099</v>
      </c>
      <c r="AN760" s="21">
        <v>4099</v>
      </c>
      <c r="AO760" s="21">
        <v>4099</v>
      </c>
      <c r="AP760" s="21">
        <v>4099</v>
      </c>
      <c r="AQ760" s="21">
        <v>4099</v>
      </c>
      <c r="AR760" s="21"/>
      <c r="AS760" s="21">
        <v>4099</v>
      </c>
      <c r="AT760" s="21">
        <v>4099</v>
      </c>
      <c r="AU760" s="21">
        <v>4099</v>
      </c>
      <c r="AV760" s="21">
        <v>4099</v>
      </c>
      <c r="AW760" s="21">
        <v>4099</v>
      </c>
      <c r="AX760" s="21"/>
      <c r="AY760" s="21"/>
      <c r="AZ760" s="21"/>
      <c r="BA760" s="21"/>
      <c r="BB760" s="21"/>
      <c r="BC760" s="46">
        <v>4099</v>
      </c>
      <c r="BD760" s="21">
        <v>4099</v>
      </c>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v>4099</v>
      </c>
      <c r="CX760" s="21"/>
      <c r="CY760" s="21">
        <v>4099</v>
      </c>
    </row>
    <row r="761" spans="1:103" hidden="1" x14ac:dyDescent="0.25">
      <c r="A761" s="5" t="s">
        <v>10150</v>
      </c>
      <c r="B761" s="21"/>
      <c r="C761" s="21"/>
      <c r="D761" s="21"/>
      <c r="E761" s="21"/>
      <c r="F761" s="21"/>
      <c r="G761" s="21"/>
      <c r="H761" s="21"/>
      <c r="I761" s="21"/>
      <c r="J761" s="21"/>
      <c r="K761" s="21"/>
      <c r="L761" s="21"/>
      <c r="M761" s="21"/>
      <c r="N761" s="21"/>
      <c r="O761" s="21"/>
      <c r="P761" s="21"/>
      <c r="Q761" s="21"/>
      <c r="R761" s="21"/>
      <c r="S761" s="21"/>
      <c r="T761" s="21">
        <v>4100</v>
      </c>
      <c r="U761" s="21"/>
      <c r="V761" s="21"/>
      <c r="W761" s="21"/>
      <c r="X761" s="21">
        <v>4100</v>
      </c>
      <c r="Y761" s="21"/>
      <c r="Z761" s="21">
        <v>4100</v>
      </c>
      <c r="AA761" s="21">
        <v>4100</v>
      </c>
      <c r="AB761" s="21">
        <v>4100</v>
      </c>
      <c r="AC761" s="21">
        <v>4100</v>
      </c>
      <c r="AD761" s="21">
        <v>4100</v>
      </c>
      <c r="AE761" s="21"/>
      <c r="AF761" s="21">
        <v>4100</v>
      </c>
      <c r="AG761" s="21">
        <v>4100</v>
      </c>
      <c r="AH761" s="21">
        <v>4100</v>
      </c>
      <c r="AI761" s="21">
        <v>4100</v>
      </c>
      <c r="AJ761" s="21">
        <v>4100</v>
      </c>
      <c r="AK761" s="21">
        <v>4100</v>
      </c>
      <c r="AL761" s="21"/>
      <c r="AM761" s="21">
        <v>4100</v>
      </c>
      <c r="AN761" s="21">
        <v>4100</v>
      </c>
      <c r="AO761" s="21">
        <v>4100</v>
      </c>
      <c r="AP761" s="21">
        <v>4100</v>
      </c>
      <c r="AQ761" s="21">
        <v>4100</v>
      </c>
      <c r="AR761" s="21">
        <v>4100</v>
      </c>
      <c r="AS761" s="21">
        <v>4100</v>
      </c>
      <c r="AT761" s="21">
        <v>4100</v>
      </c>
      <c r="AU761" s="21">
        <v>4100</v>
      </c>
      <c r="AV761" s="21">
        <v>4100</v>
      </c>
      <c r="AW761" s="21">
        <v>4100</v>
      </c>
      <c r="AX761" s="21"/>
      <c r="AY761" s="21"/>
      <c r="AZ761" s="21"/>
      <c r="BA761" s="21"/>
      <c r="BB761" s="21"/>
      <c r="BC761" s="46">
        <v>4100</v>
      </c>
      <c r="BD761" s="21">
        <v>4100</v>
      </c>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v>4100</v>
      </c>
      <c r="CX761" s="21"/>
      <c r="CY761" s="21">
        <v>4100</v>
      </c>
    </row>
    <row r="762" spans="1:103" hidden="1" x14ac:dyDescent="0.25">
      <c r="A762" s="5" t="s">
        <v>10150</v>
      </c>
      <c r="B762" s="21"/>
      <c r="C762" s="21"/>
      <c r="D762" s="21"/>
      <c r="E762" s="21"/>
      <c r="F762" s="21"/>
      <c r="G762" s="21"/>
      <c r="H762" s="21"/>
      <c r="I762" s="21"/>
      <c r="J762" s="21"/>
      <c r="K762" s="21"/>
      <c r="L762" s="21"/>
      <c r="M762" s="21"/>
      <c r="N762" s="21"/>
      <c r="O762" s="21"/>
      <c r="P762" s="21"/>
      <c r="Q762" s="21"/>
      <c r="R762" s="21"/>
      <c r="S762" s="21"/>
      <c r="T762" s="21">
        <v>4101</v>
      </c>
      <c r="U762" s="21"/>
      <c r="V762" s="21"/>
      <c r="W762" s="21"/>
      <c r="X762" s="21">
        <v>4101</v>
      </c>
      <c r="Y762" s="21"/>
      <c r="Z762" s="21">
        <v>4101</v>
      </c>
      <c r="AA762" s="21">
        <v>4101</v>
      </c>
      <c r="AB762" s="21">
        <v>4101</v>
      </c>
      <c r="AC762" s="21">
        <v>4101</v>
      </c>
      <c r="AD762" s="21">
        <v>4101</v>
      </c>
      <c r="AE762" s="21"/>
      <c r="AF762" s="21">
        <v>4101</v>
      </c>
      <c r="AG762" s="21">
        <v>4101</v>
      </c>
      <c r="AH762" s="21">
        <v>4101</v>
      </c>
      <c r="AI762" s="21">
        <v>4101</v>
      </c>
      <c r="AJ762" s="21">
        <v>4101</v>
      </c>
      <c r="AK762" s="21">
        <v>4101</v>
      </c>
      <c r="AL762" s="21"/>
      <c r="AM762" s="21">
        <v>4101</v>
      </c>
      <c r="AN762" s="21">
        <v>4101</v>
      </c>
      <c r="AO762" s="21">
        <v>4101</v>
      </c>
      <c r="AP762" s="21">
        <v>4101</v>
      </c>
      <c r="AQ762" s="21">
        <v>4101</v>
      </c>
      <c r="AR762" s="21">
        <v>4101</v>
      </c>
      <c r="AS762" s="21">
        <v>4101</v>
      </c>
      <c r="AT762" s="21">
        <v>4101</v>
      </c>
      <c r="AU762" s="21">
        <v>4101</v>
      </c>
      <c r="AV762" s="21">
        <v>4101</v>
      </c>
      <c r="AW762" s="21">
        <v>4101</v>
      </c>
      <c r="AX762" s="21"/>
      <c r="AY762" s="21"/>
      <c r="AZ762" s="21"/>
      <c r="BA762" s="21"/>
      <c r="BB762" s="21"/>
      <c r="BC762" s="46">
        <v>4101</v>
      </c>
      <c r="BD762" s="21">
        <v>4101</v>
      </c>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v>4101</v>
      </c>
      <c r="CX762" s="21"/>
      <c r="CY762" s="21">
        <v>4101</v>
      </c>
    </row>
    <row r="763" spans="1:103" hidden="1" x14ac:dyDescent="0.25">
      <c r="A763" s="5" t="s">
        <v>10150</v>
      </c>
      <c r="B763" s="21"/>
      <c r="C763" s="21"/>
      <c r="D763" s="21"/>
      <c r="E763" s="21"/>
      <c r="F763" s="21"/>
      <c r="G763" s="21"/>
      <c r="H763" s="21"/>
      <c r="I763" s="21"/>
      <c r="J763" s="21"/>
      <c r="K763" s="21"/>
      <c r="L763" s="21"/>
      <c r="M763" s="21"/>
      <c r="N763" s="21"/>
      <c r="O763" s="21"/>
      <c r="P763" s="21"/>
      <c r="Q763" s="21"/>
      <c r="R763" s="21"/>
      <c r="S763" s="21"/>
      <c r="T763" s="21">
        <v>4102</v>
      </c>
      <c r="U763" s="21"/>
      <c r="V763" s="21"/>
      <c r="W763" s="21"/>
      <c r="X763" s="21">
        <v>4102</v>
      </c>
      <c r="Y763" s="21"/>
      <c r="Z763" s="21">
        <v>4102</v>
      </c>
      <c r="AA763" s="21">
        <v>4102</v>
      </c>
      <c r="AB763" s="21">
        <v>4102</v>
      </c>
      <c r="AC763" s="21">
        <v>4102</v>
      </c>
      <c r="AD763" s="21">
        <v>4102</v>
      </c>
      <c r="AE763" s="21"/>
      <c r="AF763" s="21">
        <v>4102</v>
      </c>
      <c r="AG763" s="21">
        <v>4102</v>
      </c>
      <c r="AH763" s="21">
        <v>4102</v>
      </c>
      <c r="AI763" s="21">
        <v>4102</v>
      </c>
      <c r="AJ763" s="21">
        <v>4102</v>
      </c>
      <c r="AK763" s="21">
        <v>4102</v>
      </c>
      <c r="AL763" s="21"/>
      <c r="AM763" s="21">
        <v>4102</v>
      </c>
      <c r="AN763" s="21">
        <v>4102</v>
      </c>
      <c r="AO763" s="21">
        <v>4102</v>
      </c>
      <c r="AP763" s="21">
        <v>4102</v>
      </c>
      <c r="AQ763" s="21">
        <v>4102</v>
      </c>
      <c r="AR763" s="21">
        <v>4102</v>
      </c>
      <c r="AS763" s="21">
        <v>4102</v>
      </c>
      <c r="AT763" s="21">
        <v>4102</v>
      </c>
      <c r="AU763" s="21">
        <v>4102</v>
      </c>
      <c r="AV763" s="21">
        <v>4102</v>
      </c>
      <c r="AW763" s="21">
        <v>4102</v>
      </c>
      <c r="AX763" s="21"/>
      <c r="AY763" s="21"/>
      <c r="AZ763" s="21"/>
      <c r="BA763" s="21"/>
      <c r="BB763" s="21"/>
      <c r="BC763" s="46">
        <v>4102</v>
      </c>
      <c r="BD763" s="21">
        <v>4102</v>
      </c>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v>4102</v>
      </c>
      <c r="CX763" s="21"/>
      <c r="CY763" s="21">
        <v>4102</v>
      </c>
    </row>
    <row r="764" spans="1:103" hidden="1" x14ac:dyDescent="0.25">
      <c r="A764" s="5" t="s">
        <v>10150</v>
      </c>
      <c r="B764" s="21"/>
      <c r="C764" s="21"/>
      <c r="D764" s="21"/>
      <c r="E764" s="21"/>
      <c r="F764" s="21"/>
      <c r="G764" s="21"/>
      <c r="H764" s="21"/>
      <c r="I764" s="21"/>
      <c r="J764" s="21"/>
      <c r="K764" s="21"/>
      <c r="L764" s="21"/>
      <c r="M764" s="21"/>
      <c r="N764" s="21"/>
      <c r="O764" s="21"/>
      <c r="P764" s="21"/>
      <c r="Q764" s="21"/>
      <c r="R764" s="21"/>
      <c r="S764" s="21"/>
      <c r="T764" s="21">
        <v>4103</v>
      </c>
      <c r="U764" s="21"/>
      <c r="V764" s="21"/>
      <c r="W764" s="21"/>
      <c r="X764" s="21">
        <v>4103</v>
      </c>
      <c r="Y764" s="21"/>
      <c r="Z764" s="21">
        <v>4103</v>
      </c>
      <c r="AA764" s="21">
        <v>4103</v>
      </c>
      <c r="AB764" s="21">
        <v>4103</v>
      </c>
      <c r="AC764" s="21">
        <v>4103</v>
      </c>
      <c r="AD764" s="21">
        <v>4103</v>
      </c>
      <c r="AE764" s="21"/>
      <c r="AF764" s="21">
        <v>4103</v>
      </c>
      <c r="AG764" s="21">
        <v>4103</v>
      </c>
      <c r="AH764" s="21">
        <v>4103</v>
      </c>
      <c r="AI764" s="21">
        <v>4103</v>
      </c>
      <c r="AJ764" s="21">
        <v>4103</v>
      </c>
      <c r="AK764" s="21">
        <v>4103</v>
      </c>
      <c r="AL764" s="21"/>
      <c r="AM764" s="21">
        <v>4103</v>
      </c>
      <c r="AN764" s="21">
        <v>4103</v>
      </c>
      <c r="AO764" s="21">
        <v>4103</v>
      </c>
      <c r="AP764" s="21">
        <v>4103</v>
      </c>
      <c r="AQ764" s="21">
        <v>4103</v>
      </c>
      <c r="AR764" s="21">
        <v>4103</v>
      </c>
      <c r="AS764" s="21">
        <v>4103</v>
      </c>
      <c r="AT764" s="21">
        <v>4103</v>
      </c>
      <c r="AU764" s="21">
        <v>4103</v>
      </c>
      <c r="AV764" s="21">
        <v>4103</v>
      </c>
      <c r="AW764" s="21">
        <v>4103</v>
      </c>
      <c r="AX764" s="21"/>
      <c r="AY764" s="21"/>
      <c r="AZ764" s="21"/>
      <c r="BA764" s="21"/>
      <c r="BB764" s="21"/>
      <c r="BC764" s="46">
        <v>4103</v>
      </c>
      <c r="BD764" s="21">
        <v>4103</v>
      </c>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v>4103</v>
      </c>
      <c r="CX764" s="21"/>
      <c r="CY764" s="21">
        <v>4103</v>
      </c>
    </row>
    <row r="765" spans="1:103" hidden="1" x14ac:dyDescent="0.25">
      <c r="A765" s="5" t="s">
        <v>10150</v>
      </c>
      <c r="B765" s="21"/>
      <c r="C765" s="21"/>
      <c r="D765" s="21"/>
      <c r="E765" s="21"/>
      <c r="F765" s="21"/>
      <c r="G765" s="21"/>
      <c r="H765" s="21"/>
      <c r="I765" s="21"/>
      <c r="J765" s="21"/>
      <c r="K765" s="21"/>
      <c r="L765" s="21"/>
      <c r="M765" s="21"/>
      <c r="N765" s="21"/>
      <c r="O765" s="21"/>
      <c r="P765" s="21"/>
      <c r="Q765" s="21"/>
      <c r="R765" s="21"/>
      <c r="S765" s="21"/>
      <c r="T765" s="21"/>
      <c r="U765" s="21"/>
      <c r="V765" s="21"/>
      <c r="W765" s="21"/>
      <c r="X765" s="21">
        <v>4104</v>
      </c>
      <c r="Y765" s="21"/>
      <c r="Z765" s="21">
        <v>4104</v>
      </c>
      <c r="AA765" s="21">
        <v>4104</v>
      </c>
      <c r="AB765" s="21">
        <v>4104</v>
      </c>
      <c r="AC765" s="21">
        <v>4104</v>
      </c>
      <c r="AD765" s="21">
        <v>4104</v>
      </c>
      <c r="AE765" s="21">
        <v>4104</v>
      </c>
      <c r="AF765" s="21">
        <v>4104</v>
      </c>
      <c r="AG765" s="21">
        <v>4104</v>
      </c>
      <c r="AH765" s="21">
        <v>4104</v>
      </c>
      <c r="AI765" s="21">
        <v>4104</v>
      </c>
      <c r="AJ765" s="21">
        <v>4104</v>
      </c>
      <c r="AK765" s="21">
        <v>4104</v>
      </c>
      <c r="AL765" s="21">
        <v>4104</v>
      </c>
      <c r="AM765" s="21">
        <v>4104</v>
      </c>
      <c r="AN765" s="21">
        <v>4104</v>
      </c>
      <c r="AO765" s="21">
        <v>4104</v>
      </c>
      <c r="AP765" s="21">
        <v>4104</v>
      </c>
      <c r="AQ765" s="21">
        <v>4104</v>
      </c>
      <c r="AR765" s="21">
        <v>4104</v>
      </c>
      <c r="AS765" s="21">
        <v>4104</v>
      </c>
      <c r="AT765" s="21">
        <v>4104</v>
      </c>
      <c r="AU765" s="21">
        <v>4104</v>
      </c>
      <c r="AV765" s="21">
        <v>4104</v>
      </c>
      <c r="AW765" s="21">
        <v>4104</v>
      </c>
      <c r="AX765" s="21"/>
      <c r="AY765" s="21"/>
      <c r="AZ765" s="21"/>
      <c r="BA765" s="21"/>
      <c r="BB765" s="21"/>
      <c r="BC765" s="46">
        <v>4104</v>
      </c>
      <c r="BD765" s="21">
        <v>4104</v>
      </c>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v>4104</v>
      </c>
    </row>
    <row r="766" spans="1:103" hidden="1" x14ac:dyDescent="0.25">
      <c r="A766" s="5" t="s">
        <v>10150</v>
      </c>
      <c r="B766" s="21"/>
      <c r="C766" s="21"/>
      <c r="D766" s="21"/>
      <c r="E766" s="21"/>
      <c r="F766" s="21"/>
      <c r="G766" s="21"/>
      <c r="H766" s="21"/>
      <c r="I766" s="21"/>
      <c r="J766" s="21"/>
      <c r="K766" s="21"/>
      <c r="L766" s="21"/>
      <c r="M766" s="21"/>
      <c r="N766" s="21"/>
      <c r="O766" s="21"/>
      <c r="P766" s="21"/>
      <c r="Q766" s="21"/>
      <c r="R766" s="21"/>
      <c r="S766" s="21"/>
      <c r="T766" s="21">
        <v>4105</v>
      </c>
      <c r="U766" s="21"/>
      <c r="V766" s="21"/>
      <c r="W766" s="21"/>
      <c r="X766" s="21">
        <v>4105</v>
      </c>
      <c r="Y766" s="21"/>
      <c r="Z766" s="21">
        <v>4105</v>
      </c>
      <c r="AA766" s="21">
        <v>4105</v>
      </c>
      <c r="AB766" s="21">
        <v>4105</v>
      </c>
      <c r="AC766" s="21">
        <v>4105</v>
      </c>
      <c r="AD766" s="21">
        <v>4105</v>
      </c>
      <c r="AE766" s="21">
        <v>4105</v>
      </c>
      <c r="AF766" s="21">
        <v>4105</v>
      </c>
      <c r="AG766" s="21">
        <v>4105</v>
      </c>
      <c r="AH766" s="21">
        <v>4105</v>
      </c>
      <c r="AI766" s="21">
        <v>4105</v>
      </c>
      <c r="AJ766" s="21">
        <v>4105</v>
      </c>
      <c r="AK766" s="21">
        <v>4105</v>
      </c>
      <c r="AL766" s="21">
        <v>4105</v>
      </c>
      <c r="AM766" s="21">
        <v>4105</v>
      </c>
      <c r="AN766" s="21">
        <v>4105</v>
      </c>
      <c r="AO766" s="21">
        <v>4105</v>
      </c>
      <c r="AP766" s="21">
        <v>4105</v>
      </c>
      <c r="AQ766" s="21">
        <v>4105</v>
      </c>
      <c r="AR766" s="21">
        <v>4105</v>
      </c>
      <c r="AS766" s="21">
        <v>4105</v>
      </c>
      <c r="AT766" s="21">
        <v>4105</v>
      </c>
      <c r="AU766" s="21">
        <v>4105</v>
      </c>
      <c r="AV766" s="21">
        <v>4105</v>
      </c>
      <c r="AW766" s="21">
        <v>4105</v>
      </c>
      <c r="AX766" s="21"/>
      <c r="AY766" s="21"/>
      <c r="AZ766" s="21"/>
      <c r="BA766" s="21"/>
      <c r="BB766" s="21"/>
      <c r="BC766" s="46">
        <v>4105</v>
      </c>
      <c r="BD766" s="21">
        <v>4105</v>
      </c>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v>4105</v>
      </c>
      <c r="CV766" s="21"/>
      <c r="CW766" s="21">
        <v>4105</v>
      </c>
      <c r="CX766" s="21"/>
      <c r="CY766" s="21">
        <v>4105</v>
      </c>
    </row>
    <row r="767" spans="1:103" hidden="1" x14ac:dyDescent="0.25">
      <c r="A767" s="5" t="s">
        <v>10150</v>
      </c>
      <c r="B767" s="21"/>
      <c r="C767" s="21"/>
      <c r="D767" s="21"/>
      <c r="E767" s="21"/>
      <c r="F767" s="21"/>
      <c r="G767" s="21"/>
      <c r="H767" s="21"/>
      <c r="I767" s="21"/>
      <c r="J767" s="21"/>
      <c r="K767" s="21"/>
      <c r="L767" s="21"/>
      <c r="M767" s="21"/>
      <c r="N767" s="21"/>
      <c r="O767" s="21"/>
      <c r="P767" s="21"/>
      <c r="Q767" s="21"/>
      <c r="R767" s="21"/>
      <c r="S767" s="21"/>
      <c r="T767" s="21">
        <v>4106</v>
      </c>
      <c r="U767" s="21"/>
      <c r="V767" s="21"/>
      <c r="W767" s="21"/>
      <c r="X767" s="21">
        <v>4106</v>
      </c>
      <c r="Y767" s="21"/>
      <c r="Z767" s="21">
        <v>4106</v>
      </c>
      <c r="AA767" s="21">
        <v>4106</v>
      </c>
      <c r="AB767" s="21">
        <v>4106</v>
      </c>
      <c r="AC767" s="21">
        <v>4106</v>
      </c>
      <c r="AD767" s="21">
        <v>4106</v>
      </c>
      <c r="AE767" s="21"/>
      <c r="AF767" s="21">
        <v>4106</v>
      </c>
      <c r="AG767" s="21">
        <v>4106</v>
      </c>
      <c r="AH767" s="21">
        <v>4106</v>
      </c>
      <c r="AI767" s="21">
        <v>4106</v>
      </c>
      <c r="AJ767" s="21">
        <v>4106</v>
      </c>
      <c r="AK767" s="21">
        <v>4106</v>
      </c>
      <c r="AL767" s="21"/>
      <c r="AM767" s="21">
        <v>4106</v>
      </c>
      <c r="AN767" s="21">
        <v>4106</v>
      </c>
      <c r="AO767" s="21">
        <v>4106</v>
      </c>
      <c r="AP767" s="21">
        <v>4106</v>
      </c>
      <c r="AQ767" s="21">
        <v>4106</v>
      </c>
      <c r="AR767" s="21">
        <v>4106</v>
      </c>
      <c r="AS767" s="21">
        <v>4106</v>
      </c>
      <c r="AT767" s="21">
        <v>4106</v>
      </c>
      <c r="AU767" s="21">
        <v>4106</v>
      </c>
      <c r="AV767" s="21">
        <v>4106</v>
      </c>
      <c r="AW767" s="21">
        <v>4106</v>
      </c>
      <c r="AX767" s="21"/>
      <c r="AY767" s="21"/>
      <c r="AZ767" s="21"/>
      <c r="BA767" s="21"/>
      <c r="BB767" s="21"/>
      <c r="BC767" s="46">
        <v>4106</v>
      </c>
      <c r="BD767" s="21">
        <v>4106</v>
      </c>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v>4106</v>
      </c>
      <c r="CX767" s="21"/>
      <c r="CY767" s="21">
        <v>4106</v>
      </c>
    </row>
    <row r="768" spans="1:103" hidden="1" x14ac:dyDescent="0.25">
      <c r="A768" s="5" t="s">
        <v>10150</v>
      </c>
      <c r="B768" s="21"/>
      <c r="C768" s="21"/>
      <c r="D768" s="21"/>
      <c r="E768" s="21"/>
      <c r="F768" s="21"/>
      <c r="G768" s="21"/>
      <c r="H768" s="21"/>
      <c r="I768" s="21"/>
      <c r="J768" s="21"/>
      <c r="K768" s="21"/>
      <c r="L768" s="21"/>
      <c r="M768" s="21"/>
      <c r="N768" s="21"/>
      <c r="O768" s="21"/>
      <c r="P768" s="21"/>
      <c r="Q768" s="21"/>
      <c r="R768" s="21"/>
      <c r="S768" s="21"/>
      <c r="T768" s="21">
        <v>4107</v>
      </c>
      <c r="U768" s="21"/>
      <c r="V768" s="21"/>
      <c r="W768" s="21"/>
      <c r="X768" s="21">
        <v>4107</v>
      </c>
      <c r="Y768" s="21"/>
      <c r="Z768" s="21">
        <v>4107</v>
      </c>
      <c r="AA768" s="21">
        <v>4107</v>
      </c>
      <c r="AB768" s="21">
        <v>4107</v>
      </c>
      <c r="AC768" s="21">
        <v>4107</v>
      </c>
      <c r="AD768" s="21">
        <v>4107</v>
      </c>
      <c r="AE768" s="21">
        <v>4107</v>
      </c>
      <c r="AF768" s="21">
        <v>4107</v>
      </c>
      <c r="AG768" s="21">
        <v>4107</v>
      </c>
      <c r="AH768" s="21">
        <v>4107</v>
      </c>
      <c r="AI768" s="21">
        <v>4107</v>
      </c>
      <c r="AJ768" s="21">
        <v>4107</v>
      </c>
      <c r="AK768" s="21">
        <v>4107</v>
      </c>
      <c r="AL768" s="21">
        <v>4107</v>
      </c>
      <c r="AM768" s="21">
        <v>4107</v>
      </c>
      <c r="AN768" s="21">
        <v>4107</v>
      </c>
      <c r="AO768" s="21">
        <v>4107</v>
      </c>
      <c r="AP768" s="21">
        <v>4107</v>
      </c>
      <c r="AQ768" s="21">
        <v>4107</v>
      </c>
      <c r="AR768" s="21">
        <v>4107</v>
      </c>
      <c r="AS768" s="21">
        <v>4107</v>
      </c>
      <c r="AT768" s="21">
        <v>4107</v>
      </c>
      <c r="AU768" s="21">
        <v>4107</v>
      </c>
      <c r="AV768" s="21">
        <v>4107</v>
      </c>
      <c r="AW768" s="21">
        <v>4107</v>
      </c>
      <c r="AX768" s="21"/>
      <c r="AY768" s="21"/>
      <c r="AZ768" s="21"/>
      <c r="BA768" s="21"/>
      <c r="BB768" s="21"/>
      <c r="BC768" s="46">
        <v>4107</v>
      </c>
      <c r="BD768" s="21">
        <v>4107</v>
      </c>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v>4107</v>
      </c>
      <c r="CV768" s="21"/>
      <c r="CW768" s="21">
        <v>4107</v>
      </c>
      <c r="CX768" s="21"/>
      <c r="CY768" s="21">
        <v>4107</v>
      </c>
    </row>
    <row r="769" spans="1:103" hidden="1" x14ac:dyDescent="0.25">
      <c r="A769" s="5" t="s">
        <v>10150</v>
      </c>
      <c r="B769" s="21"/>
      <c r="C769" s="21"/>
      <c r="D769" s="21"/>
      <c r="E769" s="21"/>
      <c r="F769" s="21"/>
      <c r="G769" s="21"/>
      <c r="H769" s="21"/>
      <c r="I769" s="21"/>
      <c r="J769" s="21"/>
      <c r="K769" s="21"/>
      <c r="L769" s="21"/>
      <c r="M769" s="21"/>
      <c r="N769" s="21"/>
      <c r="O769" s="21"/>
      <c r="P769" s="21"/>
      <c r="Q769" s="21"/>
      <c r="R769" s="21"/>
      <c r="S769" s="21"/>
      <c r="T769" s="21"/>
      <c r="U769" s="21"/>
      <c r="V769" s="21"/>
      <c r="W769" s="21"/>
      <c r="X769" s="21">
        <v>4108</v>
      </c>
      <c r="Y769" s="21"/>
      <c r="Z769" s="21">
        <v>4108</v>
      </c>
      <c r="AA769" s="21">
        <v>4108</v>
      </c>
      <c r="AB769" s="21">
        <v>4108</v>
      </c>
      <c r="AC769" s="21">
        <v>4108</v>
      </c>
      <c r="AD769" s="21">
        <v>4108</v>
      </c>
      <c r="AE769" s="21"/>
      <c r="AF769" s="21">
        <v>4108</v>
      </c>
      <c r="AG769" s="21">
        <v>4108</v>
      </c>
      <c r="AH769" s="21">
        <v>4108</v>
      </c>
      <c r="AI769" s="21">
        <v>4108</v>
      </c>
      <c r="AJ769" s="21">
        <v>4108</v>
      </c>
      <c r="AK769" s="21">
        <v>4108</v>
      </c>
      <c r="AL769" s="21"/>
      <c r="AM769" s="21">
        <v>4108</v>
      </c>
      <c r="AN769" s="21">
        <v>4108</v>
      </c>
      <c r="AO769" s="21">
        <v>4108</v>
      </c>
      <c r="AP769" s="21">
        <v>4108</v>
      </c>
      <c r="AQ769" s="21">
        <v>4108</v>
      </c>
      <c r="AR769" s="21">
        <v>4108</v>
      </c>
      <c r="AS769" s="21">
        <v>4108</v>
      </c>
      <c r="AT769" s="21">
        <v>4108</v>
      </c>
      <c r="AU769" s="21">
        <v>4108</v>
      </c>
      <c r="AV769" s="21">
        <v>4108</v>
      </c>
      <c r="AW769" s="21">
        <v>4108</v>
      </c>
      <c r="AX769" s="21"/>
      <c r="AY769" s="21"/>
      <c r="AZ769" s="21"/>
      <c r="BA769" s="21"/>
      <c r="BB769" s="21"/>
      <c r="BC769" s="46">
        <v>4108</v>
      </c>
      <c r="BD769" s="21">
        <v>4108</v>
      </c>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v>4108</v>
      </c>
    </row>
    <row r="770" spans="1:103" hidden="1" x14ac:dyDescent="0.25">
      <c r="A770" s="5" t="s">
        <v>10150</v>
      </c>
      <c r="B770" s="21"/>
      <c r="C770" s="21"/>
      <c r="D770" s="21"/>
      <c r="E770" s="21"/>
      <c r="F770" s="21"/>
      <c r="G770" s="21"/>
      <c r="H770" s="21"/>
      <c r="I770" s="21"/>
      <c r="J770" s="21"/>
      <c r="K770" s="21"/>
      <c r="L770" s="21"/>
      <c r="M770" s="21"/>
      <c r="N770" s="21"/>
      <c r="O770" s="21"/>
      <c r="P770" s="21"/>
      <c r="Q770" s="21"/>
      <c r="R770" s="21"/>
      <c r="S770" s="21"/>
      <c r="T770" s="21">
        <v>4109</v>
      </c>
      <c r="U770" s="21"/>
      <c r="V770" s="21"/>
      <c r="W770" s="21"/>
      <c r="X770" s="21">
        <v>4109</v>
      </c>
      <c r="Y770" s="21"/>
      <c r="Z770" s="21">
        <v>4109</v>
      </c>
      <c r="AA770" s="21">
        <v>4109</v>
      </c>
      <c r="AB770" s="21">
        <v>4109</v>
      </c>
      <c r="AC770" s="21">
        <v>4109</v>
      </c>
      <c r="AD770" s="21">
        <v>4109</v>
      </c>
      <c r="AE770" s="21"/>
      <c r="AF770" s="21">
        <v>4109</v>
      </c>
      <c r="AG770" s="21">
        <v>4109</v>
      </c>
      <c r="AH770" s="21">
        <v>4109</v>
      </c>
      <c r="AI770" s="21">
        <v>4109</v>
      </c>
      <c r="AJ770" s="21">
        <v>4109</v>
      </c>
      <c r="AK770" s="21">
        <v>4109</v>
      </c>
      <c r="AL770" s="21"/>
      <c r="AM770" s="21">
        <v>4109</v>
      </c>
      <c r="AN770" s="21">
        <v>4109</v>
      </c>
      <c r="AO770" s="21">
        <v>4109</v>
      </c>
      <c r="AP770" s="21">
        <v>4109</v>
      </c>
      <c r="AQ770" s="21">
        <v>4109</v>
      </c>
      <c r="AR770" s="21">
        <v>4109</v>
      </c>
      <c r="AS770" s="21">
        <v>4109</v>
      </c>
      <c r="AT770" s="21">
        <v>4109</v>
      </c>
      <c r="AU770" s="21">
        <v>4109</v>
      </c>
      <c r="AV770" s="21">
        <v>4109</v>
      </c>
      <c r="AW770" s="21">
        <v>4109</v>
      </c>
      <c r="AX770" s="21"/>
      <c r="AY770" s="21"/>
      <c r="AZ770" s="21"/>
      <c r="BA770" s="21"/>
      <c r="BB770" s="21"/>
      <c r="BC770" s="46">
        <v>4109</v>
      </c>
      <c r="BD770" s="21">
        <v>4109</v>
      </c>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v>4109</v>
      </c>
      <c r="CX770" s="21"/>
      <c r="CY770" s="21">
        <v>4109</v>
      </c>
    </row>
    <row r="771" spans="1:103" hidden="1" x14ac:dyDescent="0.25">
      <c r="A771" s="5" t="s">
        <v>10150</v>
      </c>
      <c r="B771" s="21"/>
      <c r="C771" s="21"/>
      <c r="D771" s="21"/>
      <c r="E771" s="21"/>
      <c r="F771" s="21"/>
      <c r="G771" s="21"/>
      <c r="H771" s="21"/>
      <c r="I771" s="21"/>
      <c r="J771" s="21"/>
      <c r="K771" s="21"/>
      <c r="L771" s="21"/>
      <c r="M771" s="21"/>
      <c r="N771" s="21"/>
      <c r="O771" s="21"/>
      <c r="P771" s="21"/>
      <c r="Q771" s="21"/>
      <c r="R771" s="21"/>
      <c r="S771" s="21"/>
      <c r="T771" s="21">
        <v>4110</v>
      </c>
      <c r="U771" s="21"/>
      <c r="V771" s="21"/>
      <c r="W771" s="21"/>
      <c r="X771" s="21">
        <v>4110</v>
      </c>
      <c r="Y771" s="21"/>
      <c r="Z771" s="21">
        <v>4110</v>
      </c>
      <c r="AA771" s="21">
        <v>4110</v>
      </c>
      <c r="AB771" s="21">
        <v>4110</v>
      </c>
      <c r="AC771" s="21">
        <v>4110</v>
      </c>
      <c r="AD771" s="21">
        <v>4110</v>
      </c>
      <c r="AE771" s="21">
        <v>4110</v>
      </c>
      <c r="AF771" s="21">
        <v>4110</v>
      </c>
      <c r="AG771" s="21">
        <v>4110</v>
      </c>
      <c r="AH771" s="21">
        <v>4110</v>
      </c>
      <c r="AI771" s="21">
        <v>4110</v>
      </c>
      <c r="AJ771" s="21">
        <v>4110</v>
      </c>
      <c r="AK771" s="21">
        <v>4110</v>
      </c>
      <c r="AL771" s="21">
        <v>4110</v>
      </c>
      <c r="AM771" s="21">
        <v>4110</v>
      </c>
      <c r="AN771" s="21">
        <v>4110</v>
      </c>
      <c r="AO771" s="21">
        <v>4110</v>
      </c>
      <c r="AP771" s="21">
        <v>4110</v>
      </c>
      <c r="AQ771" s="21">
        <v>4110</v>
      </c>
      <c r="AR771" s="21">
        <v>4110</v>
      </c>
      <c r="AS771" s="21">
        <v>4110</v>
      </c>
      <c r="AT771" s="21">
        <v>4110</v>
      </c>
      <c r="AU771" s="21">
        <v>4110</v>
      </c>
      <c r="AV771" s="21">
        <v>4110</v>
      </c>
      <c r="AW771" s="21">
        <v>4110</v>
      </c>
      <c r="AX771" s="21"/>
      <c r="AY771" s="21"/>
      <c r="AZ771" s="21"/>
      <c r="BA771" s="21"/>
      <c r="BB771" s="21"/>
      <c r="BC771" s="46">
        <v>4110</v>
      </c>
      <c r="BD771" s="21">
        <v>4110</v>
      </c>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v>4110</v>
      </c>
      <c r="CV771" s="21"/>
      <c r="CW771" s="21">
        <v>4110</v>
      </c>
      <c r="CX771" s="21"/>
      <c r="CY771" s="21">
        <v>4110</v>
      </c>
    </row>
    <row r="772" spans="1:103" hidden="1" x14ac:dyDescent="0.25">
      <c r="A772" s="5" t="s">
        <v>10150</v>
      </c>
      <c r="B772" s="21"/>
      <c r="C772" s="21"/>
      <c r="D772" s="21"/>
      <c r="E772" s="21"/>
      <c r="F772" s="21"/>
      <c r="G772" s="21"/>
      <c r="H772" s="21"/>
      <c r="I772" s="21"/>
      <c r="J772" s="21"/>
      <c r="K772" s="21"/>
      <c r="L772" s="21"/>
      <c r="M772" s="21"/>
      <c r="N772" s="21"/>
      <c r="O772" s="21"/>
      <c r="P772" s="21"/>
      <c r="Q772" s="21"/>
      <c r="R772" s="21"/>
      <c r="S772" s="21"/>
      <c r="T772" s="21">
        <v>4111</v>
      </c>
      <c r="U772" s="21"/>
      <c r="V772" s="21"/>
      <c r="W772" s="21"/>
      <c r="X772" s="21">
        <v>4111</v>
      </c>
      <c r="Y772" s="21"/>
      <c r="Z772" s="21">
        <v>4111</v>
      </c>
      <c r="AA772" s="21">
        <v>4111</v>
      </c>
      <c r="AB772" s="21">
        <v>4111</v>
      </c>
      <c r="AC772" s="21">
        <v>4111</v>
      </c>
      <c r="AD772" s="21">
        <v>4111</v>
      </c>
      <c r="AE772" s="21">
        <v>4111</v>
      </c>
      <c r="AF772" s="21">
        <v>4111</v>
      </c>
      <c r="AG772" s="21">
        <v>4111</v>
      </c>
      <c r="AH772" s="21">
        <v>4111</v>
      </c>
      <c r="AI772" s="21">
        <v>4111</v>
      </c>
      <c r="AJ772" s="21">
        <v>4111</v>
      </c>
      <c r="AK772" s="21">
        <v>4111</v>
      </c>
      <c r="AL772" s="21">
        <v>4111</v>
      </c>
      <c r="AM772" s="21">
        <v>4111</v>
      </c>
      <c r="AN772" s="21">
        <v>4111</v>
      </c>
      <c r="AO772" s="21">
        <v>4111</v>
      </c>
      <c r="AP772" s="21">
        <v>4111</v>
      </c>
      <c r="AQ772" s="21">
        <v>4111</v>
      </c>
      <c r="AR772" s="21">
        <v>4111</v>
      </c>
      <c r="AS772" s="21">
        <v>4111</v>
      </c>
      <c r="AT772" s="21">
        <v>4111</v>
      </c>
      <c r="AU772" s="21">
        <v>4111</v>
      </c>
      <c r="AV772" s="21">
        <v>4111</v>
      </c>
      <c r="AW772" s="21">
        <v>4111</v>
      </c>
      <c r="AX772" s="21"/>
      <c r="AY772" s="21"/>
      <c r="AZ772" s="21"/>
      <c r="BA772" s="21"/>
      <c r="BB772" s="21"/>
      <c r="BC772" s="46">
        <v>4111</v>
      </c>
      <c r="BD772" s="21">
        <v>4111</v>
      </c>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v>4111</v>
      </c>
      <c r="CV772" s="21"/>
      <c r="CW772" s="21">
        <v>4111</v>
      </c>
      <c r="CX772" s="21"/>
      <c r="CY772" s="21">
        <v>4111</v>
      </c>
    </row>
    <row r="773" spans="1:103" hidden="1" x14ac:dyDescent="0.25">
      <c r="A773" s="5" t="s">
        <v>10150</v>
      </c>
      <c r="B773" s="21"/>
      <c r="C773" s="21"/>
      <c r="D773" s="21"/>
      <c r="E773" s="21"/>
      <c r="F773" s="21"/>
      <c r="G773" s="21"/>
      <c r="H773" s="21"/>
      <c r="I773" s="21"/>
      <c r="J773" s="21"/>
      <c r="K773" s="21"/>
      <c r="L773" s="21"/>
      <c r="M773" s="21"/>
      <c r="N773" s="21"/>
      <c r="O773" s="21"/>
      <c r="P773" s="21"/>
      <c r="Q773" s="21"/>
      <c r="R773" s="21"/>
      <c r="S773" s="21"/>
      <c r="T773" s="21">
        <v>4112</v>
      </c>
      <c r="U773" s="21"/>
      <c r="V773" s="21"/>
      <c r="W773" s="21"/>
      <c r="X773" s="21">
        <v>4112</v>
      </c>
      <c r="Y773" s="21"/>
      <c r="Z773" s="21">
        <v>4112</v>
      </c>
      <c r="AA773" s="21">
        <v>4112</v>
      </c>
      <c r="AB773" s="21">
        <v>4112</v>
      </c>
      <c r="AC773" s="21">
        <v>4112</v>
      </c>
      <c r="AD773" s="21">
        <v>4112</v>
      </c>
      <c r="AE773" s="21"/>
      <c r="AF773" s="21">
        <v>4112</v>
      </c>
      <c r="AG773" s="21">
        <v>4112</v>
      </c>
      <c r="AH773" s="21">
        <v>4112</v>
      </c>
      <c r="AI773" s="21">
        <v>4112</v>
      </c>
      <c r="AJ773" s="21">
        <v>4112</v>
      </c>
      <c r="AK773" s="21">
        <v>4112</v>
      </c>
      <c r="AL773" s="21"/>
      <c r="AM773" s="21">
        <v>4112</v>
      </c>
      <c r="AN773" s="21">
        <v>4112</v>
      </c>
      <c r="AO773" s="21">
        <v>4112</v>
      </c>
      <c r="AP773" s="21">
        <v>4112</v>
      </c>
      <c r="AQ773" s="21">
        <v>4112</v>
      </c>
      <c r="AR773" s="21">
        <v>4112</v>
      </c>
      <c r="AS773" s="21">
        <v>4112</v>
      </c>
      <c r="AT773" s="21">
        <v>4112</v>
      </c>
      <c r="AU773" s="21">
        <v>4112</v>
      </c>
      <c r="AV773" s="21">
        <v>4112</v>
      </c>
      <c r="AW773" s="21">
        <v>4112</v>
      </c>
      <c r="AX773" s="21"/>
      <c r="AY773" s="21"/>
      <c r="AZ773" s="21"/>
      <c r="BA773" s="21"/>
      <c r="BB773" s="21"/>
      <c r="BC773" s="46">
        <v>4112</v>
      </c>
      <c r="BD773" s="21">
        <v>4112</v>
      </c>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v>4112</v>
      </c>
      <c r="CX773" s="21"/>
      <c r="CY773" s="21">
        <v>4112</v>
      </c>
    </row>
    <row r="774" spans="1:103" hidden="1" x14ac:dyDescent="0.25">
      <c r="A774" s="5" t="s">
        <v>10150</v>
      </c>
      <c r="B774" s="21"/>
      <c r="C774" s="21"/>
      <c r="D774" s="21"/>
      <c r="E774" s="21"/>
      <c r="F774" s="21"/>
      <c r="G774" s="21"/>
      <c r="H774" s="21"/>
      <c r="I774" s="21"/>
      <c r="J774" s="21"/>
      <c r="K774" s="21"/>
      <c r="L774" s="21"/>
      <c r="M774" s="21"/>
      <c r="N774" s="21"/>
      <c r="O774" s="21"/>
      <c r="P774" s="21"/>
      <c r="Q774" s="21"/>
      <c r="R774" s="21"/>
      <c r="S774" s="21"/>
      <c r="T774" s="21">
        <v>4113</v>
      </c>
      <c r="U774" s="21"/>
      <c r="V774" s="21"/>
      <c r="W774" s="21"/>
      <c r="X774" s="21">
        <v>4113</v>
      </c>
      <c r="Y774" s="21"/>
      <c r="Z774" s="21">
        <v>4113</v>
      </c>
      <c r="AA774" s="21">
        <v>4113</v>
      </c>
      <c r="AB774" s="21">
        <v>4113</v>
      </c>
      <c r="AC774" s="21">
        <v>4113</v>
      </c>
      <c r="AD774" s="21">
        <v>4113</v>
      </c>
      <c r="AE774" s="21"/>
      <c r="AF774" s="21">
        <v>4113</v>
      </c>
      <c r="AG774" s="21">
        <v>4113</v>
      </c>
      <c r="AH774" s="21">
        <v>4113</v>
      </c>
      <c r="AI774" s="21">
        <v>4113</v>
      </c>
      <c r="AJ774" s="21">
        <v>4113</v>
      </c>
      <c r="AK774" s="21">
        <v>4113</v>
      </c>
      <c r="AL774" s="21"/>
      <c r="AM774" s="21">
        <v>4113</v>
      </c>
      <c r="AN774" s="21">
        <v>4113</v>
      </c>
      <c r="AO774" s="21">
        <v>4113</v>
      </c>
      <c r="AP774" s="21">
        <v>4113</v>
      </c>
      <c r="AQ774" s="21">
        <v>4113</v>
      </c>
      <c r="AR774" s="21">
        <v>4113</v>
      </c>
      <c r="AS774" s="21">
        <v>4113</v>
      </c>
      <c r="AT774" s="21">
        <v>4113</v>
      </c>
      <c r="AU774" s="21">
        <v>4113</v>
      </c>
      <c r="AV774" s="21">
        <v>4113</v>
      </c>
      <c r="AW774" s="21">
        <v>4113</v>
      </c>
      <c r="AX774" s="21"/>
      <c r="AY774" s="21"/>
      <c r="AZ774" s="21"/>
      <c r="BA774" s="21"/>
      <c r="BB774" s="21"/>
      <c r="BC774" s="46">
        <v>4113</v>
      </c>
      <c r="BD774" s="21">
        <v>4113</v>
      </c>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v>4113</v>
      </c>
      <c r="CX774" s="21"/>
      <c r="CY774" s="21">
        <v>4113</v>
      </c>
    </row>
    <row r="775" spans="1:103" hidden="1" x14ac:dyDescent="0.25">
      <c r="A775" s="5" t="s">
        <v>10150</v>
      </c>
      <c r="B775" s="21"/>
      <c r="C775" s="21"/>
      <c r="D775" s="21"/>
      <c r="E775" s="21"/>
      <c r="F775" s="21"/>
      <c r="G775" s="21"/>
      <c r="H775" s="21"/>
      <c r="I775" s="21"/>
      <c r="J775" s="21"/>
      <c r="K775" s="21"/>
      <c r="L775" s="21"/>
      <c r="M775" s="21"/>
      <c r="N775" s="21"/>
      <c r="O775" s="21"/>
      <c r="P775" s="21"/>
      <c r="Q775" s="21"/>
      <c r="R775" s="21"/>
      <c r="S775" s="21"/>
      <c r="T775" s="21">
        <v>4114</v>
      </c>
      <c r="U775" s="21"/>
      <c r="V775" s="21"/>
      <c r="W775" s="21"/>
      <c r="X775" s="21">
        <v>4114</v>
      </c>
      <c r="Y775" s="21"/>
      <c r="Z775" s="21">
        <v>4114</v>
      </c>
      <c r="AA775" s="21">
        <v>4114</v>
      </c>
      <c r="AB775" s="21">
        <v>4114</v>
      </c>
      <c r="AC775" s="21">
        <v>4114</v>
      </c>
      <c r="AD775" s="21">
        <v>4114</v>
      </c>
      <c r="AE775" s="21"/>
      <c r="AF775" s="21">
        <v>4114</v>
      </c>
      <c r="AG775" s="21">
        <v>4114</v>
      </c>
      <c r="AH775" s="21">
        <v>4114</v>
      </c>
      <c r="AI775" s="21">
        <v>4114</v>
      </c>
      <c r="AJ775" s="21">
        <v>4114</v>
      </c>
      <c r="AK775" s="21">
        <v>4114</v>
      </c>
      <c r="AL775" s="21"/>
      <c r="AM775" s="21">
        <v>4114</v>
      </c>
      <c r="AN775" s="21">
        <v>4114</v>
      </c>
      <c r="AO775" s="21">
        <v>4114</v>
      </c>
      <c r="AP775" s="21">
        <v>4114</v>
      </c>
      <c r="AQ775" s="21">
        <v>4114</v>
      </c>
      <c r="AR775" s="21">
        <v>4114</v>
      </c>
      <c r="AS775" s="21">
        <v>4114</v>
      </c>
      <c r="AT775" s="21">
        <v>4114</v>
      </c>
      <c r="AU775" s="21">
        <v>4114</v>
      </c>
      <c r="AV775" s="21">
        <v>4114</v>
      </c>
      <c r="AW775" s="21">
        <v>4114</v>
      </c>
      <c r="AX775" s="21"/>
      <c r="AY775" s="21"/>
      <c r="AZ775" s="21"/>
      <c r="BA775" s="21"/>
      <c r="BB775" s="21"/>
      <c r="BC775" s="46">
        <v>4114</v>
      </c>
      <c r="BD775" s="21">
        <v>4114</v>
      </c>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v>4114</v>
      </c>
      <c r="CX775" s="21"/>
      <c r="CY775" s="21">
        <v>4114</v>
      </c>
    </row>
    <row r="776" spans="1:103" hidden="1" x14ac:dyDescent="0.25">
      <c r="A776" s="5" t="s">
        <v>10150</v>
      </c>
      <c r="B776" s="21"/>
      <c r="C776" s="21"/>
      <c r="D776" s="21"/>
      <c r="E776" s="21"/>
      <c r="F776" s="21"/>
      <c r="G776" s="21"/>
      <c r="H776" s="21"/>
      <c r="I776" s="21"/>
      <c r="J776" s="21"/>
      <c r="K776" s="21"/>
      <c r="L776" s="21"/>
      <c r="M776" s="21"/>
      <c r="N776" s="21"/>
      <c r="O776" s="21"/>
      <c r="P776" s="21"/>
      <c r="Q776" s="21"/>
      <c r="R776" s="21"/>
      <c r="S776" s="21"/>
      <c r="T776" s="21"/>
      <c r="U776" s="21"/>
      <c r="V776" s="21"/>
      <c r="W776" s="21"/>
      <c r="X776" s="21">
        <v>4115</v>
      </c>
      <c r="Y776" s="21"/>
      <c r="Z776" s="21">
        <v>4115</v>
      </c>
      <c r="AA776" s="21">
        <v>4115</v>
      </c>
      <c r="AB776" s="21">
        <v>4115</v>
      </c>
      <c r="AC776" s="21">
        <v>4115</v>
      </c>
      <c r="AD776" s="21">
        <v>4115</v>
      </c>
      <c r="AE776" s="21"/>
      <c r="AF776" s="21">
        <v>4115</v>
      </c>
      <c r="AG776" s="21">
        <v>4115</v>
      </c>
      <c r="AH776" s="21">
        <v>4115</v>
      </c>
      <c r="AI776" s="21">
        <v>4115</v>
      </c>
      <c r="AJ776" s="21">
        <v>4115</v>
      </c>
      <c r="AK776" s="21">
        <v>4115</v>
      </c>
      <c r="AL776" s="21"/>
      <c r="AM776" s="21">
        <v>4115</v>
      </c>
      <c r="AN776" s="21">
        <v>4115</v>
      </c>
      <c r="AO776" s="21">
        <v>4115</v>
      </c>
      <c r="AP776" s="21">
        <v>4115</v>
      </c>
      <c r="AQ776" s="21">
        <v>4115</v>
      </c>
      <c r="AR776" s="21">
        <v>4115</v>
      </c>
      <c r="AS776" s="21">
        <v>4115</v>
      </c>
      <c r="AT776" s="21">
        <v>4115</v>
      </c>
      <c r="AU776" s="21">
        <v>4115</v>
      </c>
      <c r="AV776" s="21">
        <v>4115</v>
      </c>
      <c r="AW776" s="21">
        <v>4115</v>
      </c>
      <c r="AX776" s="21"/>
      <c r="AY776" s="21"/>
      <c r="AZ776" s="21"/>
      <c r="BA776" s="21"/>
      <c r="BB776" s="21"/>
      <c r="BC776" s="46">
        <v>4115</v>
      </c>
      <c r="BD776" s="21">
        <v>4115</v>
      </c>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v>4115</v>
      </c>
    </row>
    <row r="777" spans="1:103" hidden="1" x14ac:dyDescent="0.25">
      <c r="A777" s="5" t="s">
        <v>10150</v>
      </c>
      <c r="B777" s="21"/>
      <c r="C777" s="21"/>
      <c r="D777" s="21"/>
      <c r="E777" s="21"/>
      <c r="F777" s="21"/>
      <c r="G777" s="21"/>
      <c r="H777" s="21"/>
      <c r="I777" s="21"/>
      <c r="J777" s="21"/>
      <c r="K777" s="21"/>
      <c r="L777" s="21"/>
      <c r="M777" s="21"/>
      <c r="N777" s="21"/>
      <c r="O777" s="21"/>
      <c r="P777" s="21"/>
      <c r="Q777" s="21"/>
      <c r="R777" s="21"/>
      <c r="S777" s="21"/>
      <c r="T777" s="21">
        <v>4116</v>
      </c>
      <c r="U777" s="21"/>
      <c r="V777" s="21"/>
      <c r="W777" s="21"/>
      <c r="X777" s="21">
        <v>4116</v>
      </c>
      <c r="Y777" s="21"/>
      <c r="Z777" s="21">
        <v>4116</v>
      </c>
      <c r="AA777" s="21">
        <v>4116</v>
      </c>
      <c r="AB777" s="21">
        <v>4116</v>
      </c>
      <c r="AC777" s="21">
        <v>4116</v>
      </c>
      <c r="AD777" s="21">
        <v>4116</v>
      </c>
      <c r="AE777" s="21"/>
      <c r="AF777" s="21">
        <v>4116</v>
      </c>
      <c r="AG777" s="21">
        <v>4116</v>
      </c>
      <c r="AH777" s="21">
        <v>4116</v>
      </c>
      <c r="AI777" s="21">
        <v>4116</v>
      </c>
      <c r="AJ777" s="21">
        <v>4116</v>
      </c>
      <c r="AK777" s="21">
        <v>4116</v>
      </c>
      <c r="AL777" s="21"/>
      <c r="AM777" s="21">
        <v>4116</v>
      </c>
      <c r="AN777" s="21">
        <v>4116</v>
      </c>
      <c r="AO777" s="21">
        <v>4116</v>
      </c>
      <c r="AP777" s="21">
        <v>4116</v>
      </c>
      <c r="AQ777" s="21">
        <v>4116</v>
      </c>
      <c r="AR777" s="21">
        <v>4116</v>
      </c>
      <c r="AS777" s="21">
        <v>4116</v>
      </c>
      <c r="AT777" s="21">
        <v>4116</v>
      </c>
      <c r="AU777" s="21"/>
      <c r="AV777" s="21">
        <v>4116</v>
      </c>
      <c r="AW777" s="21">
        <v>4116</v>
      </c>
      <c r="AX777" s="21"/>
      <c r="AY777" s="21"/>
      <c r="AZ777" s="21"/>
      <c r="BA777" s="21"/>
      <c r="BB777" s="21"/>
      <c r="BC777" s="46">
        <v>4116</v>
      </c>
      <c r="BD777" s="21">
        <v>4116</v>
      </c>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v>4116</v>
      </c>
      <c r="CX777" s="21"/>
      <c r="CY777" s="21">
        <v>4116</v>
      </c>
    </row>
    <row r="778" spans="1:103" hidden="1" x14ac:dyDescent="0.25">
      <c r="A778" s="5" t="s">
        <v>10150</v>
      </c>
      <c r="B778" s="21"/>
      <c r="C778" s="21"/>
      <c r="D778" s="21"/>
      <c r="E778" s="21"/>
      <c r="F778" s="21"/>
      <c r="G778" s="21"/>
      <c r="H778" s="21"/>
      <c r="I778" s="21"/>
      <c r="J778" s="21"/>
      <c r="K778" s="21"/>
      <c r="L778" s="21"/>
      <c r="M778" s="21"/>
      <c r="N778" s="21"/>
      <c r="O778" s="21"/>
      <c r="P778" s="21"/>
      <c r="Q778" s="21"/>
      <c r="R778" s="21"/>
      <c r="S778" s="21"/>
      <c r="T778" s="21">
        <v>4117</v>
      </c>
      <c r="U778" s="21"/>
      <c r="V778" s="21"/>
      <c r="W778" s="21"/>
      <c r="X778" s="21">
        <v>4117</v>
      </c>
      <c r="Y778" s="21"/>
      <c r="Z778" s="21">
        <v>4117</v>
      </c>
      <c r="AA778" s="21">
        <v>4117</v>
      </c>
      <c r="AB778" s="21">
        <v>4117</v>
      </c>
      <c r="AC778" s="21">
        <v>4117</v>
      </c>
      <c r="AD778" s="21">
        <v>4117</v>
      </c>
      <c r="AE778" s="21"/>
      <c r="AF778" s="21">
        <v>4117</v>
      </c>
      <c r="AG778" s="21">
        <v>4117</v>
      </c>
      <c r="AH778" s="21">
        <v>4117</v>
      </c>
      <c r="AI778" s="21">
        <v>4117</v>
      </c>
      <c r="AJ778" s="21">
        <v>4117</v>
      </c>
      <c r="AK778" s="21">
        <v>4117</v>
      </c>
      <c r="AL778" s="21"/>
      <c r="AM778" s="21">
        <v>4117</v>
      </c>
      <c r="AN778" s="21">
        <v>4117</v>
      </c>
      <c r="AO778" s="21">
        <v>4117</v>
      </c>
      <c r="AP778" s="21">
        <v>4117</v>
      </c>
      <c r="AQ778" s="21">
        <v>4117</v>
      </c>
      <c r="AR778" s="21">
        <v>4117</v>
      </c>
      <c r="AS778" s="21">
        <v>4117</v>
      </c>
      <c r="AT778" s="21">
        <v>4117</v>
      </c>
      <c r="AU778" s="21">
        <v>4117</v>
      </c>
      <c r="AV778" s="21">
        <v>4117</v>
      </c>
      <c r="AW778" s="21">
        <v>4117</v>
      </c>
      <c r="AX778" s="21"/>
      <c r="AY778" s="21"/>
      <c r="AZ778" s="21"/>
      <c r="BA778" s="21"/>
      <c r="BB778" s="21"/>
      <c r="BC778" s="46">
        <v>4117</v>
      </c>
      <c r="BD778" s="21">
        <v>4117</v>
      </c>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v>4117</v>
      </c>
      <c r="CX778" s="21"/>
      <c r="CY778" s="21">
        <v>4117</v>
      </c>
    </row>
    <row r="779" spans="1:103" hidden="1" x14ac:dyDescent="0.25">
      <c r="A779" s="5" t="s">
        <v>10150</v>
      </c>
      <c r="B779" s="21"/>
      <c r="C779" s="21"/>
      <c r="D779" s="21"/>
      <c r="E779" s="21"/>
      <c r="F779" s="21"/>
      <c r="G779" s="21"/>
      <c r="H779" s="21"/>
      <c r="I779" s="21"/>
      <c r="J779" s="21"/>
      <c r="K779" s="21"/>
      <c r="L779" s="21"/>
      <c r="M779" s="21"/>
      <c r="N779" s="21"/>
      <c r="O779" s="21"/>
      <c r="P779" s="21"/>
      <c r="Q779" s="21"/>
      <c r="R779" s="21"/>
      <c r="S779" s="21"/>
      <c r="T779" s="21">
        <v>4118</v>
      </c>
      <c r="U779" s="21"/>
      <c r="V779" s="21"/>
      <c r="W779" s="21"/>
      <c r="X779" s="21">
        <v>4118</v>
      </c>
      <c r="Y779" s="21"/>
      <c r="Z779" s="21">
        <v>4118</v>
      </c>
      <c r="AA779" s="21">
        <v>4118</v>
      </c>
      <c r="AB779" s="21">
        <v>4118</v>
      </c>
      <c r="AC779" s="21">
        <v>4118</v>
      </c>
      <c r="AD779" s="21">
        <v>4118</v>
      </c>
      <c r="AE779" s="21"/>
      <c r="AF779" s="21">
        <v>4118</v>
      </c>
      <c r="AG779" s="21">
        <v>4118</v>
      </c>
      <c r="AH779" s="21">
        <v>4118</v>
      </c>
      <c r="AI779" s="21">
        <v>4118</v>
      </c>
      <c r="AJ779" s="21">
        <v>4118</v>
      </c>
      <c r="AK779" s="21">
        <v>4118</v>
      </c>
      <c r="AL779" s="21"/>
      <c r="AM779" s="21">
        <v>4118</v>
      </c>
      <c r="AN779" s="21">
        <v>4118</v>
      </c>
      <c r="AO779" s="21">
        <v>4118</v>
      </c>
      <c r="AP779" s="21">
        <v>4118</v>
      </c>
      <c r="AQ779" s="21">
        <v>4118</v>
      </c>
      <c r="AR779" s="21">
        <v>4118</v>
      </c>
      <c r="AS779" s="21">
        <v>4118</v>
      </c>
      <c r="AT779" s="21">
        <v>4118</v>
      </c>
      <c r="AU779" s="21">
        <v>4118</v>
      </c>
      <c r="AV779" s="21">
        <v>4118</v>
      </c>
      <c r="AW779" s="21">
        <v>4118</v>
      </c>
      <c r="AX779" s="21"/>
      <c r="AY779" s="21"/>
      <c r="AZ779" s="21"/>
      <c r="BA779" s="21"/>
      <c r="BB779" s="21"/>
      <c r="BC779" s="46">
        <v>4118</v>
      </c>
      <c r="BD779" s="21">
        <v>4118</v>
      </c>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v>4118</v>
      </c>
      <c r="CX779" s="21"/>
      <c r="CY779" s="21">
        <v>4118</v>
      </c>
    </row>
    <row r="780" spans="1:103" hidden="1" x14ac:dyDescent="0.25">
      <c r="A780" s="5" t="s">
        <v>10150</v>
      </c>
      <c r="B780" s="21"/>
      <c r="C780" s="21"/>
      <c r="D780" s="21"/>
      <c r="E780" s="21"/>
      <c r="F780" s="21"/>
      <c r="G780" s="21"/>
      <c r="H780" s="21"/>
      <c r="I780" s="21"/>
      <c r="J780" s="21"/>
      <c r="K780" s="21"/>
      <c r="L780" s="21"/>
      <c r="M780" s="21"/>
      <c r="N780" s="21"/>
      <c r="O780" s="21"/>
      <c r="P780" s="21"/>
      <c r="Q780" s="21"/>
      <c r="R780" s="21"/>
      <c r="S780" s="21"/>
      <c r="T780" s="21">
        <v>4119</v>
      </c>
      <c r="U780" s="21"/>
      <c r="V780" s="21"/>
      <c r="W780" s="21"/>
      <c r="X780" s="21">
        <v>4119</v>
      </c>
      <c r="Y780" s="21"/>
      <c r="Z780" s="21">
        <v>4119</v>
      </c>
      <c r="AA780" s="21">
        <v>4119</v>
      </c>
      <c r="AB780" s="21">
        <v>4119</v>
      </c>
      <c r="AC780" s="21">
        <v>4119</v>
      </c>
      <c r="AD780" s="21">
        <v>4119</v>
      </c>
      <c r="AE780" s="21"/>
      <c r="AF780" s="21">
        <v>4119</v>
      </c>
      <c r="AG780" s="21">
        <v>4119</v>
      </c>
      <c r="AH780" s="21">
        <v>4119</v>
      </c>
      <c r="AI780" s="21">
        <v>4119</v>
      </c>
      <c r="AJ780" s="21">
        <v>4119</v>
      </c>
      <c r="AK780" s="21">
        <v>4119</v>
      </c>
      <c r="AL780" s="21"/>
      <c r="AM780" s="21">
        <v>4119</v>
      </c>
      <c r="AN780" s="21">
        <v>4119</v>
      </c>
      <c r="AO780" s="21">
        <v>4119</v>
      </c>
      <c r="AP780" s="21">
        <v>4119</v>
      </c>
      <c r="AQ780" s="21">
        <v>4119</v>
      </c>
      <c r="AR780" s="21">
        <v>4119</v>
      </c>
      <c r="AS780" s="21">
        <v>4119</v>
      </c>
      <c r="AT780" s="21">
        <v>4119</v>
      </c>
      <c r="AU780" s="21">
        <v>4119</v>
      </c>
      <c r="AV780" s="21">
        <v>4119</v>
      </c>
      <c r="AW780" s="21">
        <v>4119</v>
      </c>
      <c r="AX780" s="21"/>
      <c r="AY780" s="21"/>
      <c r="AZ780" s="21"/>
      <c r="BA780" s="21"/>
      <c r="BB780" s="21"/>
      <c r="BC780" s="46">
        <v>4119</v>
      </c>
      <c r="BD780" s="21">
        <v>4119</v>
      </c>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v>4119</v>
      </c>
      <c r="CX780" s="21"/>
      <c r="CY780" s="21">
        <v>4119</v>
      </c>
    </row>
    <row r="781" spans="1:103" hidden="1" x14ac:dyDescent="0.25">
      <c r="A781" s="5" t="s">
        <v>10150</v>
      </c>
      <c r="B781" s="21"/>
      <c r="C781" s="21"/>
      <c r="D781" s="21"/>
      <c r="E781" s="21"/>
      <c r="F781" s="21"/>
      <c r="G781" s="21"/>
      <c r="H781" s="21"/>
      <c r="I781" s="21"/>
      <c r="J781" s="21"/>
      <c r="K781" s="21"/>
      <c r="L781" s="21"/>
      <c r="M781" s="21"/>
      <c r="N781" s="21"/>
      <c r="O781" s="21"/>
      <c r="P781" s="21"/>
      <c r="Q781" s="21"/>
      <c r="R781" s="21"/>
      <c r="S781" s="21"/>
      <c r="T781" s="21">
        <v>4120</v>
      </c>
      <c r="U781" s="21"/>
      <c r="V781" s="21"/>
      <c r="W781" s="21"/>
      <c r="X781" s="21">
        <v>4120</v>
      </c>
      <c r="Y781" s="21"/>
      <c r="Z781" s="21">
        <v>4120</v>
      </c>
      <c r="AA781" s="21">
        <v>4120</v>
      </c>
      <c r="AB781" s="21">
        <v>4120</v>
      </c>
      <c r="AC781" s="21">
        <v>4120</v>
      </c>
      <c r="AD781" s="21">
        <v>4120</v>
      </c>
      <c r="AE781" s="21">
        <v>4120</v>
      </c>
      <c r="AF781" s="21">
        <v>4120</v>
      </c>
      <c r="AG781" s="21">
        <v>4120</v>
      </c>
      <c r="AH781" s="21">
        <v>4120</v>
      </c>
      <c r="AI781" s="21">
        <v>4120</v>
      </c>
      <c r="AJ781" s="21">
        <v>4120</v>
      </c>
      <c r="AK781" s="21">
        <v>4120</v>
      </c>
      <c r="AL781" s="21">
        <v>4120</v>
      </c>
      <c r="AM781" s="21">
        <v>4120</v>
      </c>
      <c r="AN781" s="21">
        <v>4120</v>
      </c>
      <c r="AO781" s="21">
        <v>4120</v>
      </c>
      <c r="AP781" s="21">
        <v>4120</v>
      </c>
      <c r="AQ781" s="21">
        <v>4120</v>
      </c>
      <c r="AR781" s="21">
        <v>4120</v>
      </c>
      <c r="AS781" s="21">
        <v>4120</v>
      </c>
      <c r="AT781" s="21">
        <v>4120</v>
      </c>
      <c r="AU781" s="21">
        <v>4120</v>
      </c>
      <c r="AV781" s="21">
        <v>4120</v>
      </c>
      <c r="AW781" s="21">
        <v>4120</v>
      </c>
      <c r="AX781" s="21"/>
      <c r="AY781" s="21"/>
      <c r="AZ781" s="21"/>
      <c r="BA781" s="21"/>
      <c r="BB781" s="21"/>
      <c r="BC781" s="46">
        <v>4120</v>
      </c>
      <c r="BD781" s="21">
        <v>4120</v>
      </c>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v>4120</v>
      </c>
      <c r="CX781" s="21"/>
      <c r="CY781" s="21">
        <v>4120</v>
      </c>
    </row>
    <row r="782" spans="1:103" hidden="1" x14ac:dyDescent="0.25">
      <c r="A782" s="5" t="s">
        <v>10150</v>
      </c>
      <c r="B782" s="21"/>
      <c r="C782" s="21"/>
      <c r="D782" s="21"/>
      <c r="E782" s="21"/>
      <c r="F782" s="21"/>
      <c r="G782" s="21"/>
      <c r="H782" s="21"/>
      <c r="I782" s="21"/>
      <c r="J782" s="21"/>
      <c r="K782" s="21"/>
      <c r="L782" s="21"/>
      <c r="M782" s="21"/>
      <c r="N782" s="21"/>
      <c r="O782" s="21"/>
      <c r="P782" s="21"/>
      <c r="Q782" s="21"/>
      <c r="R782" s="21"/>
      <c r="S782" s="21"/>
      <c r="T782" s="21">
        <v>4121</v>
      </c>
      <c r="U782" s="21"/>
      <c r="V782" s="21"/>
      <c r="W782" s="21"/>
      <c r="X782" s="21">
        <v>4121</v>
      </c>
      <c r="Y782" s="21"/>
      <c r="Z782" s="21">
        <v>4121</v>
      </c>
      <c r="AA782" s="21">
        <v>4121</v>
      </c>
      <c r="AB782" s="21">
        <v>4121</v>
      </c>
      <c r="AC782" s="21">
        <v>4121</v>
      </c>
      <c r="AD782" s="21">
        <v>4121</v>
      </c>
      <c r="AE782" s="21">
        <v>4121</v>
      </c>
      <c r="AF782" s="21">
        <v>4121</v>
      </c>
      <c r="AG782" s="21">
        <v>4121</v>
      </c>
      <c r="AH782" s="21">
        <v>4121</v>
      </c>
      <c r="AI782" s="21">
        <v>4121</v>
      </c>
      <c r="AJ782" s="21">
        <v>4121</v>
      </c>
      <c r="AK782" s="21">
        <v>4121</v>
      </c>
      <c r="AL782" s="21">
        <v>4121</v>
      </c>
      <c r="AM782" s="21">
        <v>4121</v>
      </c>
      <c r="AN782" s="21">
        <v>4121</v>
      </c>
      <c r="AO782" s="21">
        <v>4121</v>
      </c>
      <c r="AP782" s="21">
        <v>4121</v>
      </c>
      <c r="AQ782" s="21">
        <v>4121</v>
      </c>
      <c r="AR782" s="21">
        <v>4121</v>
      </c>
      <c r="AS782" s="21">
        <v>4121</v>
      </c>
      <c r="AT782" s="21">
        <v>4121</v>
      </c>
      <c r="AU782" s="21">
        <v>4121</v>
      </c>
      <c r="AV782" s="21">
        <v>4121</v>
      </c>
      <c r="AW782" s="21">
        <v>4121</v>
      </c>
      <c r="AX782" s="21"/>
      <c r="AY782" s="21"/>
      <c r="AZ782" s="21"/>
      <c r="BA782" s="21"/>
      <c r="BB782" s="21"/>
      <c r="BC782" s="46">
        <v>4121</v>
      </c>
      <c r="BD782" s="21">
        <v>4121</v>
      </c>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v>4121</v>
      </c>
      <c r="CX782" s="21"/>
      <c r="CY782" s="21">
        <v>4121</v>
      </c>
    </row>
    <row r="783" spans="1:103" hidden="1" x14ac:dyDescent="0.25">
      <c r="A783" s="5" t="s">
        <v>10150</v>
      </c>
      <c r="B783" s="21"/>
      <c r="C783" s="21"/>
      <c r="D783" s="21"/>
      <c r="E783" s="21"/>
      <c r="F783" s="21"/>
      <c r="G783" s="21"/>
      <c r="H783" s="21"/>
      <c r="I783" s="21"/>
      <c r="J783" s="21"/>
      <c r="K783" s="21"/>
      <c r="L783" s="21"/>
      <c r="M783" s="21"/>
      <c r="N783" s="21"/>
      <c r="O783" s="21"/>
      <c r="P783" s="21"/>
      <c r="Q783" s="21"/>
      <c r="R783" s="21"/>
      <c r="S783" s="21"/>
      <c r="T783" s="21">
        <v>4122</v>
      </c>
      <c r="U783" s="21"/>
      <c r="V783" s="21"/>
      <c r="W783" s="21"/>
      <c r="X783" s="21">
        <v>4122</v>
      </c>
      <c r="Y783" s="21"/>
      <c r="Z783" s="21">
        <v>4122</v>
      </c>
      <c r="AA783" s="21">
        <v>4122</v>
      </c>
      <c r="AB783" s="21">
        <v>4122</v>
      </c>
      <c r="AC783" s="21">
        <v>4122</v>
      </c>
      <c r="AD783" s="21">
        <v>4122</v>
      </c>
      <c r="AE783" s="21"/>
      <c r="AF783" s="21">
        <v>4122</v>
      </c>
      <c r="AG783" s="21">
        <v>4122</v>
      </c>
      <c r="AH783" s="21">
        <v>4122</v>
      </c>
      <c r="AI783" s="21">
        <v>4122</v>
      </c>
      <c r="AJ783" s="21">
        <v>4122</v>
      </c>
      <c r="AK783" s="21">
        <v>4122</v>
      </c>
      <c r="AL783" s="21"/>
      <c r="AM783" s="21">
        <v>4122</v>
      </c>
      <c r="AN783" s="21">
        <v>4122</v>
      </c>
      <c r="AO783" s="21">
        <v>4122</v>
      </c>
      <c r="AP783" s="21">
        <v>4122</v>
      </c>
      <c r="AQ783" s="21">
        <v>4122</v>
      </c>
      <c r="AR783" s="21">
        <v>4122</v>
      </c>
      <c r="AS783" s="21">
        <v>4122</v>
      </c>
      <c r="AT783" s="21">
        <v>4122</v>
      </c>
      <c r="AU783" s="21">
        <v>4122</v>
      </c>
      <c r="AV783" s="21">
        <v>4122</v>
      </c>
      <c r="AW783" s="21">
        <v>4122</v>
      </c>
      <c r="AX783" s="21"/>
      <c r="AY783" s="21"/>
      <c r="AZ783" s="21"/>
      <c r="BA783" s="21"/>
      <c r="BB783" s="21"/>
      <c r="BC783" s="46">
        <v>4122</v>
      </c>
      <c r="BD783" s="21">
        <v>4122</v>
      </c>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v>4122</v>
      </c>
      <c r="CX783" s="21"/>
      <c r="CY783" s="21">
        <v>4122</v>
      </c>
    </row>
    <row r="784" spans="1:103" hidden="1" x14ac:dyDescent="0.25">
      <c r="A784" s="5" t="s">
        <v>10150</v>
      </c>
      <c r="B784" s="21"/>
      <c r="C784" s="21"/>
      <c r="D784" s="21"/>
      <c r="E784" s="21"/>
      <c r="F784" s="21"/>
      <c r="G784" s="21"/>
      <c r="H784" s="21"/>
      <c r="I784" s="21"/>
      <c r="J784" s="21"/>
      <c r="K784" s="21"/>
      <c r="L784" s="21"/>
      <c r="M784" s="21"/>
      <c r="N784" s="21"/>
      <c r="O784" s="21"/>
      <c r="P784" s="21"/>
      <c r="Q784" s="21"/>
      <c r="R784" s="21"/>
      <c r="S784" s="21"/>
      <c r="T784" s="21">
        <v>4123</v>
      </c>
      <c r="U784" s="21"/>
      <c r="V784" s="21"/>
      <c r="W784" s="21"/>
      <c r="X784" s="21">
        <v>4123</v>
      </c>
      <c r="Y784" s="21"/>
      <c r="Z784" s="21">
        <v>4123</v>
      </c>
      <c r="AA784" s="21">
        <v>4123</v>
      </c>
      <c r="AB784" s="21">
        <v>4123</v>
      </c>
      <c r="AC784" s="21">
        <v>4123</v>
      </c>
      <c r="AD784" s="21">
        <v>4123</v>
      </c>
      <c r="AE784" s="21"/>
      <c r="AF784" s="21">
        <v>4123</v>
      </c>
      <c r="AG784" s="21">
        <v>4123</v>
      </c>
      <c r="AH784" s="21">
        <v>4123</v>
      </c>
      <c r="AI784" s="21">
        <v>4123</v>
      </c>
      <c r="AJ784" s="21">
        <v>4123</v>
      </c>
      <c r="AK784" s="21">
        <v>4123</v>
      </c>
      <c r="AL784" s="21"/>
      <c r="AM784" s="21">
        <v>4123</v>
      </c>
      <c r="AN784" s="21">
        <v>4123</v>
      </c>
      <c r="AO784" s="21">
        <v>4123</v>
      </c>
      <c r="AP784" s="21">
        <v>4123</v>
      </c>
      <c r="AQ784" s="21">
        <v>4123</v>
      </c>
      <c r="AR784" s="21">
        <v>4123</v>
      </c>
      <c r="AS784" s="21">
        <v>4123</v>
      </c>
      <c r="AT784" s="21">
        <v>4123</v>
      </c>
      <c r="AU784" s="21">
        <v>4123</v>
      </c>
      <c r="AV784" s="21">
        <v>4123</v>
      </c>
      <c r="AW784" s="21">
        <v>4123</v>
      </c>
      <c r="AX784" s="21"/>
      <c r="AY784" s="21"/>
      <c r="AZ784" s="21"/>
      <c r="BA784" s="21"/>
      <c r="BB784" s="21"/>
      <c r="BC784" s="46">
        <v>4123</v>
      </c>
      <c r="BD784" s="21">
        <v>4123</v>
      </c>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v>4123</v>
      </c>
      <c r="CX784" s="21"/>
      <c r="CY784" s="21">
        <v>4123</v>
      </c>
    </row>
    <row r="785" spans="1:103" hidden="1" x14ac:dyDescent="0.25">
      <c r="A785" s="5" t="s">
        <v>10150</v>
      </c>
      <c r="B785" s="21"/>
      <c r="C785" s="21"/>
      <c r="D785" s="21"/>
      <c r="E785" s="21"/>
      <c r="F785" s="21"/>
      <c r="G785" s="21"/>
      <c r="H785" s="21"/>
      <c r="I785" s="21"/>
      <c r="J785" s="21"/>
      <c r="K785" s="21"/>
      <c r="L785" s="21"/>
      <c r="M785" s="21"/>
      <c r="N785" s="21"/>
      <c r="O785" s="21"/>
      <c r="P785" s="21"/>
      <c r="Q785" s="21"/>
      <c r="R785" s="21"/>
      <c r="S785" s="21"/>
      <c r="T785" s="21">
        <v>4124</v>
      </c>
      <c r="U785" s="21"/>
      <c r="V785" s="21"/>
      <c r="W785" s="21"/>
      <c r="X785" s="21">
        <v>4124</v>
      </c>
      <c r="Y785" s="21"/>
      <c r="Z785" s="21">
        <v>4124</v>
      </c>
      <c r="AA785" s="21">
        <v>4124</v>
      </c>
      <c r="AB785" s="21">
        <v>4124</v>
      </c>
      <c r="AC785" s="21">
        <v>4124</v>
      </c>
      <c r="AD785" s="21">
        <v>4124</v>
      </c>
      <c r="AE785" s="21">
        <v>4124</v>
      </c>
      <c r="AF785" s="21">
        <v>4124</v>
      </c>
      <c r="AG785" s="21">
        <v>4124</v>
      </c>
      <c r="AH785" s="21">
        <v>4124</v>
      </c>
      <c r="AI785" s="21">
        <v>4124</v>
      </c>
      <c r="AJ785" s="21">
        <v>4124</v>
      </c>
      <c r="AK785" s="21">
        <v>4124</v>
      </c>
      <c r="AL785" s="21">
        <v>4124</v>
      </c>
      <c r="AM785" s="21">
        <v>4124</v>
      </c>
      <c r="AN785" s="21">
        <v>4124</v>
      </c>
      <c r="AO785" s="21">
        <v>4124</v>
      </c>
      <c r="AP785" s="21">
        <v>4124</v>
      </c>
      <c r="AQ785" s="21">
        <v>4124</v>
      </c>
      <c r="AR785" s="21">
        <v>4124</v>
      </c>
      <c r="AS785" s="21">
        <v>4124</v>
      </c>
      <c r="AT785" s="21">
        <v>4124</v>
      </c>
      <c r="AU785" s="21">
        <v>4124</v>
      </c>
      <c r="AV785" s="21">
        <v>4124</v>
      </c>
      <c r="AW785" s="21">
        <v>4124</v>
      </c>
      <c r="AX785" s="21"/>
      <c r="AY785" s="21"/>
      <c r="AZ785" s="21"/>
      <c r="BA785" s="21"/>
      <c r="BB785" s="21"/>
      <c r="BC785" s="46">
        <v>4124</v>
      </c>
      <c r="BD785" s="21">
        <v>4124</v>
      </c>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v>4124</v>
      </c>
      <c r="CX785" s="21"/>
      <c r="CY785" s="21">
        <v>4124</v>
      </c>
    </row>
    <row r="786" spans="1:103" hidden="1" x14ac:dyDescent="0.25">
      <c r="A786" s="5" t="s">
        <v>10150</v>
      </c>
      <c r="B786" s="21"/>
      <c r="C786" s="21"/>
      <c r="D786" s="21"/>
      <c r="E786" s="21"/>
      <c r="F786" s="21"/>
      <c r="G786" s="21"/>
      <c r="H786" s="21"/>
      <c r="I786" s="21"/>
      <c r="J786" s="21"/>
      <c r="K786" s="21"/>
      <c r="L786" s="21"/>
      <c r="M786" s="21"/>
      <c r="N786" s="21"/>
      <c r="O786" s="21"/>
      <c r="P786" s="21"/>
      <c r="Q786" s="21"/>
      <c r="R786" s="21"/>
      <c r="S786" s="21"/>
      <c r="T786" s="21">
        <v>4125</v>
      </c>
      <c r="U786" s="21"/>
      <c r="V786" s="21"/>
      <c r="W786" s="21"/>
      <c r="X786" s="21">
        <v>4125</v>
      </c>
      <c r="Y786" s="21"/>
      <c r="Z786" s="21">
        <v>4125</v>
      </c>
      <c r="AA786" s="21">
        <v>4125</v>
      </c>
      <c r="AB786" s="21">
        <v>4125</v>
      </c>
      <c r="AC786" s="21">
        <v>4125</v>
      </c>
      <c r="AD786" s="21">
        <v>4125</v>
      </c>
      <c r="AE786" s="21"/>
      <c r="AF786" s="21">
        <v>4125</v>
      </c>
      <c r="AG786" s="21">
        <v>4125</v>
      </c>
      <c r="AH786" s="21">
        <v>4125</v>
      </c>
      <c r="AI786" s="21">
        <v>4125</v>
      </c>
      <c r="AJ786" s="21">
        <v>4125</v>
      </c>
      <c r="AK786" s="21">
        <v>4125</v>
      </c>
      <c r="AL786" s="21"/>
      <c r="AM786" s="21">
        <v>4125</v>
      </c>
      <c r="AN786" s="21">
        <v>4125</v>
      </c>
      <c r="AO786" s="21">
        <v>4125</v>
      </c>
      <c r="AP786" s="21">
        <v>4125</v>
      </c>
      <c r="AQ786" s="21">
        <v>4125</v>
      </c>
      <c r="AR786" s="21">
        <v>4125</v>
      </c>
      <c r="AS786" s="21">
        <v>4125</v>
      </c>
      <c r="AT786" s="21">
        <v>4125</v>
      </c>
      <c r="AU786" s="21">
        <v>4125</v>
      </c>
      <c r="AV786" s="21">
        <v>4125</v>
      </c>
      <c r="AW786" s="21">
        <v>4125</v>
      </c>
      <c r="AX786" s="21"/>
      <c r="AY786" s="21"/>
      <c r="AZ786" s="21"/>
      <c r="BA786" s="21"/>
      <c r="BB786" s="21"/>
      <c r="BC786" s="46">
        <v>4125</v>
      </c>
      <c r="BD786" s="21">
        <v>4125</v>
      </c>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v>4125</v>
      </c>
      <c r="CX786" s="21"/>
      <c r="CY786" s="21">
        <v>4125</v>
      </c>
    </row>
    <row r="787" spans="1:103" hidden="1" x14ac:dyDescent="0.25">
      <c r="A787" s="5" t="s">
        <v>10150</v>
      </c>
      <c r="B787" s="21"/>
      <c r="C787" s="21"/>
      <c r="D787" s="21"/>
      <c r="E787" s="21"/>
      <c r="F787" s="21"/>
      <c r="G787" s="21"/>
      <c r="H787" s="21"/>
      <c r="I787" s="21"/>
      <c r="J787" s="21"/>
      <c r="K787" s="21"/>
      <c r="L787" s="21"/>
      <c r="M787" s="21"/>
      <c r="N787" s="21"/>
      <c r="O787" s="21"/>
      <c r="P787" s="21"/>
      <c r="Q787" s="21"/>
      <c r="R787" s="21"/>
      <c r="S787" s="21"/>
      <c r="T787" s="21">
        <v>4126</v>
      </c>
      <c r="U787" s="21"/>
      <c r="V787" s="21"/>
      <c r="W787" s="21"/>
      <c r="X787" s="21">
        <v>4126</v>
      </c>
      <c r="Y787" s="21"/>
      <c r="Z787" s="21">
        <v>4126</v>
      </c>
      <c r="AA787" s="21">
        <v>4126</v>
      </c>
      <c r="AB787" s="21">
        <v>4126</v>
      </c>
      <c r="AC787" s="21">
        <v>4126</v>
      </c>
      <c r="AD787" s="21">
        <v>4126</v>
      </c>
      <c r="AE787" s="21">
        <v>4126</v>
      </c>
      <c r="AF787" s="21">
        <v>4126</v>
      </c>
      <c r="AG787" s="21">
        <v>4126</v>
      </c>
      <c r="AH787" s="21">
        <v>4126</v>
      </c>
      <c r="AI787" s="21">
        <v>4126</v>
      </c>
      <c r="AJ787" s="21">
        <v>4126</v>
      </c>
      <c r="AK787" s="21">
        <v>4126</v>
      </c>
      <c r="AL787" s="21">
        <v>4126</v>
      </c>
      <c r="AM787" s="21">
        <v>4126</v>
      </c>
      <c r="AN787" s="21">
        <v>4126</v>
      </c>
      <c r="AO787" s="21">
        <v>4126</v>
      </c>
      <c r="AP787" s="21">
        <v>4126</v>
      </c>
      <c r="AQ787" s="21">
        <v>4126</v>
      </c>
      <c r="AR787" s="21">
        <v>4126</v>
      </c>
      <c r="AS787" s="21">
        <v>4126</v>
      </c>
      <c r="AT787" s="21">
        <v>4126</v>
      </c>
      <c r="AU787" s="21">
        <v>4126</v>
      </c>
      <c r="AV787" s="21">
        <v>4126</v>
      </c>
      <c r="AW787" s="21">
        <v>4126</v>
      </c>
      <c r="AX787" s="21"/>
      <c r="AY787" s="21"/>
      <c r="AZ787" s="21"/>
      <c r="BA787" s="21"/>
      <c r="BB787" s="21"/>
      <c r="BC787" s="46">
        <v>4126</v>
      </c>
      <c r="BD787" s="21">
        <v>4126</v>
      </c>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v>4126</v>
      </c>
      <c r="CX787" s="21"/>
      <c r="CY787" s="21">
        <v>4126</v>
      </c>
    </row>
    <row r="788" spans="1:103" hidden="1" x14ac:dyDescent="0.25">
      <c r="A788" s="5" t="s">
        <v>10150</v>
      </c>
      <c r="B788" s="21"/>
      <c r="C788" s="21"/>
      <c r="D788" s="21"/>
      <c r="E788" s="21"/>
      <c r="F788" s="21"/>
      <c r="G788" s="21"/>
      <c r="H788" s="21"/>
      <c r="I788" s="21"/>
      <c r="J788" s="21"/>
      <c r="K788" s="21"/>
      <c r="L788" s="21"/>
      <c r="M788" s="21"/>
      <c r="N788" s="21"/>
      <c r="O788" s="21"/>
      <c r="P788" s="21"/>
      <c r="Q788" s="21"/>
      <c r="R788" s="21"/>
      <c r="S788" s="21"/>
      <c r="T788" s="21">
        <v>4127</v>
      </c>
      <c r="U788" s="21"/>
      <c r="V788" s="21"/>
      <c r="W788" s="21"/>
      <c r="X788" s="21">
        <v>4127</v>
      </c>
      <c r="Y788" s="21"/>
      <c r="Z788" s="21">
        <v>4127</v>
      </c>
      <c r="AA788" s="21">
        <v>4127</v>
      </c>
      <c r="AB788" s="21">
        <v>4127</v>
      </c>
      <c r="AC788" s="21">
        <v>4127</v>
      </c>
      <c r="AD788" s="21">
        <v>4127</v>
      </c>
      <c r="AE788" s="21"/>
      <c r="AF788" s="21">
        <v>4127</v>
      </c>
      <c r="AG788" s="21">
        <v>4127</v>
      </c>
      <c r="AH788" s="21">
        <v>4127</v>
      </c>
      <c r="AI788" s="21">
        <v>4127</v>
      </c>
      <c r="AJ788" s="21">
        <v>4127</v>
      </c>
      <c r="AK788" s="21">
        <v>4127</v>
      </c>
      <c r="AL788" s="21"/>
      <c r="AM788" s="21">
        <v>4127</v>
      </c>
      <c r="AN788" s="21">
        <v>4127</v>
      </c>
      <c r="AO788" s="21">
        <v>4127</v>
      </c>
      <c r="AP788" s="21">
        <v>4127</v>
      </c>
      <c r="AQ788" s="21">
        <v>4127</v>
      </c>
      <c r="AR788" s="21">
        <v>4127</v>
      </c>
      <c r="AS788" s="21">
        <v>4127</v>
      </c>
      <c r="AT788" s="21">
        <v>4127</v>
      </c>
      <c r="AU788" s="21">
        <v>4127</v>
      </c>
      <c r="AV788" s="21">
        <v>4127</v>
      </c>
      <c r="AW788" s="21">
        <v>4127</v>
      </c>
      <c r="AX788" s="21"/>
      <c r="AY788" s="21"/>
      <c r="AZ788" s="21"/>
      <c r="BA788" s="21"/>
      <c r="BB788" s="21"/>
      <c r="BC788" s="46">
        <v>4127</v>
      </c>
      <c r="BD788" s="21">
        <v>4127</v>
      </c>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v>4127</v>
      </c>
      <c r="CX788" s="21"/>
      <c r="CY788" s="21">
        <v>4127</v>
      </c>
    </row>
    <row r="789" spans="1:103" hidden="1" x14ac:dyDescent="0.25">
      <c r="A789" s="5" t="s">
        <v>10150</v>
      </c>
      <c r="B789" s="21"/>
      <c r="C789" s="21"/>
      <c r="D789" s="21"/>
      <c r="E789" s="21"/>
      <c r="F789" s="21"/>
      <c r="G789" s="21"/>
      <c r="H789" s="21"/>
      <c r="I789" s="21"/>
      <c r="J789" s="21"/>
      <c r="K789" s="21"/>
      <c r="L789" s="21"/>
      <c r="M789" s="21"/>
      <c r="N789" s="21"/>
      <c r="O789" s="21"/>
      <c r="P789" s="21"/>
      <c r="Q789" s="21"/>
      <c r="R789" s="21"/>
      <c r="S789" s="21"/>
      <c r="T789" s="21">
        <v>4128</v>
      </c>
      <c r="U789" s="21"/>
      <c r="V789" s="21"/>
      <c r="W789" s="21"/>
      <c r="X789" s="21">
        <v>4128</v>
      </c>
      <c r="Y789" s="21"/>
      <c r="Z789" s="21">
        <v>4128</v>
      </c>
      <c r="AA789" s="21">
        <v>4128</v>
      </c>
      <c r="AB789" s="21">
        <v>4128</v>
      </c>
      <c r="AC789" s="21">
        <v>4128</v>
      </c>
      <c r="AD789" s="21">
        <v>4128</v>
      </c>
      <c r="AE789" s="21"/>
      <c r="AF789" s="21">
        <v>4128</v>
      </c>
      <c r="AG789" s="21">
        <v>4128</v>
      </c>
      <c r="AH789" s="21">
        <v>4128</v>
      </c>
      <c r="AI789" s="21">
        <v>4128</v>
      </c>
      <c r="AJ789" s="21">
        <v>4128</v>
      </c>
      <c r="AK789" s="21">
        <v>4128</v>
      </c>
      <c r="AL789" s="21"/>
      <c r="AM789" s="21">
        <v>4128</v>
      </c>
      <c r="AN789" s="21">
        <v>4128</v>
      </c>
      <c r="AO789" s="21">
        <v>4128</v>
      </c>
      <c r="AP789" s="21">
        <v>4128</v>
      </c>
      <c r="AQ789" s="21">
        <v>4128</v>
      </c>
      <c r="AR789" s="21">
        <v>4128</v>
      </c>
      <c r="AS789" s="21">
        <v>4128</v>
      </c>
      <c r="AT789" s="21">
        <v>4128</v>
      </c>
      <c r="AU789" s="21">
        <v>4128</v>
      </c>
      <c r="AV789" s="21">
        <v>4128</v>
      </c>
      <c r="AW789" s="21">
        <v>4128</v>
      </c>
      <c r="AX789" s="21"/>
      <c r="AY789" s="21"/>
      <c r="AZ789" s="21"/>
      <c r="BA789" s="21"/>
      <c r="BB789" s="21"/>
      <c r="BC789" s="46">
        <v>4128</v>
      </c>
      <c r="BD789" s="21">
        <v>4128</v>
      </c>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v>4128</v>
      </c>
      <c r="CX789" s="21"/>
      <c r="CY789" s="21">
        <v>4128</v>
      </c>
    </row>
    <row r="790" spans="1:103" hidden="1" x14ac:dyDescent="0.25">
      <c r="A790" s="5" t="s">
        <v>10150</v>
      </c>
      <c r="B790" s="21"/>
      <c r="C790" s="21"/>
      <c r="D790" s="21"/>
      <c r="E790" s="21"/>
      <c r="F790" s="21"/>
      <c r="G790" s="21"/>
      <c r="H790" s="21"/>
      <c r="I790" s="21"/>
      <c r="J790" s="21"/>
      <c r="K790" s="21"/>
      <c r="L790" s="21"/>
      <c r="M790" s="21"/>
      <c r="N790" s="21"/>
      <c r="O790" s="21"/>
      <c r="P790" s="21"/>
      <c r="Q790" s="21"/>
      <c r="R790" s="21"/>
      <c r="S790" s="21"/>
      <c r="T790" s="21">
        <v>4129</v>
      </c>
      <c r="U790" s="21"/>
      <c r="V790" s="21"/>
      <c r="W790" s="21"/>
      <c r="X790" s="21">
        <v>4129</v>
      </c>
      <c r="Y790" s="21"/>
      <c r="Z790" s="21">
        <v>4129</v>
      </c>
      <c r="AA790" s="21">
        <v>4129</v>
      </c>
      <c r="AB790" s="21">
        <v>4129</v>
      </c>
      <c r="AC790" s="21">
        <v>4129</v>
      </c>
      <c r="AD790" s="21">
        <v>4129</v>
      </c>
      <c r="AE790" s="21"/>
      <c r="AF790" s="21">
        <v>4129</v>
      </c>
      <c r="AG790" s="21">
        <v>4129</v>
      </c>
      <c r="AH790" s="21">
        <v>4129</v>
      </c>
      <c r="AI790" s="21">
        <v>4129</v>
      </c>
      <c r="AJ790" s="21">
        <v>4129</v>
      </c>
      <c r="AK790" s="21">
        <v>4129</v>
      </c>
      <c r="AL790" s="21"/>
      <c r="AM790" s="21">
        <v>4129</v>
      </c>
      <c r="AN790" s="21">
        <v>4129</v>
      </c>
      <c r="AO790" s="21">
        <v>4129</v>
      </c>
      <c r="AP790" s="21">
        <v>4129</v>
      </c>
      <c r="AQ790" s="21">
        <v>4129</v>
      </c>
      <c r="AR790" s="21">
        <v>4129</v>
      </c>
      <c r="AS790" s="21">
        <v>4129</v>
      </c>
      <c r="AT790" s="21">
        <v>4129</v>
      </c>
      <c r="AU790" s="21">
        <v>4129</v>
      </c>
      <c r="AV790" s="21">
        <v>4129</v>
      </c>
      <c r="AW790" s="21">
        <v>4129</v>
      </c>
      <c r="AX790" s="21"/>
      <c r="AY790" s="21"/>
      <c r="AZ790" s="21"/>
      <c r="BA790" s="21"/>
      <c r="BB790" s="21"/>
      <c r="BC790" s="46">
        <v>4129</v>
      </c>
      <c r="BD790" s="21">
        <v>4129</v>
      </c>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v>4129</v>
      </c>
      <c r="CX790" s="21"/>
      <c r="CY790" s="21">
        <v>4129</v>
      </c>
    </row>
    <row r="791" spans="1:103" hidden="1" x14ac:dyDescent="0.25">
      <c r="A791" s="5" t="s">
        <v>10150</v>
      </c>
      <c r="B791" s="21"/>
      <c r="C791" s="21"/>
      <c r="D791" s="21"/>
      <c r="E791" s="21"/>
      <c r="F791" s="21"/>
      <c r="G791" s="21"/>
      <c r="H791" s="21"/>
      <c r="I791" s="21"/>
      <c r="J791" s="21"/>
      <c r="K791" s="21"/>
      <c r="L791" s="21"/>
      <c r="M791" s="21"/>
      <c r="N791" s="21"/>
      <c r="O791" s="21"/>
      <c r="P791" s="21"/>
      <c r="Q791" s="21"/>
      <c r="R791" s="21"/>
      <c r="S791" s="21"/>
      <c r="T791" s="21">
        <v>4130</v>
      </c>
      <c r="U791" s="21"/>
      <c r="V791" s="21"/>
      <c r="W791" s="21"/>
      <c r="X791" s="21">
        <v>4130</v>
      </c>
      <c r="Y791" s="21"/>
      <c r="Z791" s="21">
        <v>4130</v>
      </c>
      <c r="AA791" s="21">
        <v>4130</v>
      </c>
      <c r="AB791" s="21">
        <v>4130</v>
      </c>
      <c r="AC791" s="21">
        <v>4130</v>
      </c>
      <c r="AD791" s="21">
        <v>4130</v>
      </c>
      <c r="AE791" s="21"/>
      <c r="AF791" s="21">
        <v>4130</v>
      </c>
      <c r="AG791" s="21">
        <v>4130</v>
      </c>
      <c r="AH791" s="21">
        <v>4130</v>
      </c>
      <c r="AI791" s="21">
        <v>4130</v>
      </c>
      <c r="AJ791" s="21">
        <v>4130</v>
      </c>
      <c r="AK791" s="21">
        <v>4130</v>
      </c>
      <c r="AL791" s="21"/>
      <c r="AM791" s="21">
        <v>4130</v>
      </c>
      <c r="AN791" s="21">
        <v>4130</v>
      </c>
      <c r="AO791" s="21">
        <v>4130</v>
      </c>
      <c r="AP791" s="21">
        <v>4130</v>
      </c>
      <c r="AQ791" s="21">
        <v>4130</v>
      </c>
      <c r="AR791" s="21">
        <v>4130</v>
      </c>
      <c r="AS791" s="21">
        <v>4130</v>
      </c>
      <c r="AT791" s="21">
        <v>4130</v>
      </c>
      <c r="AU791" s="21">
        <v>4130</v>
      </c>
      <c r="AV791" s="21">
        <v>4130</v>
      </c>
      <c r="AW791" s="21">
        <v>4130</v>
      </c>
      <c r="AX791" s="21"/>
      <c r="AY791" s="21"/>
      <c r="AZ791" s="21"/>
      <c r="BA791" s="21"/>
      <c r="BB791" s="21"/>
      <c r="BC791" s="46">
        <v>4130</v>
      </c>
      <c r="BD791" s="21">
        <v>4130</v>
      </c>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v>4130</v>
      </c>
      <c r="CX791" s="21"/>
      <c r="CY791" s="21">
        <v>4130</v>
      </c>
    </row>
    <row r="792" spans="1:103" hidden="1" x14ac:dyDescent="0.25">
      <c r="A792" s="5" t="s">
        <v>10150</v>
      </c>
      <c r="B792" s="21"/>
      <c r="C792" s="21"/>
      <c r="D792" s="21"/>
      <c r="E792" s="21"/>
      <c r="F792" s="21"/>
      <c r="G792" s="21"/>
      <c r="H792" s="21"/>
      <c r="I792" s="21"/>
      <c r="J792" s="21"/>
      <c r="K792" s="21"/>
      <c r="L792" s="21"/>
      <c r="M792" s="21"/>
      <c r="N792" s="21"/>
      <c r="O792" s="21"/>
      <c r="P792" s="21"/>
      <c r="Q792" s="21"/>
      <c r="R792" s="21"/>
      <c r="S792" s="21"/>
      <c r="T792" s="21">
        <v>4131</v>
      </c>
      <c r="U792" s="21"/>
      <c r="V792" s="21"/>
      <c r="W792" s="21"/>
      <c r="X792" s="21">
        <v>4131</v>
      </c>
      <c r="Y792" s="21"/>
      <c r="Z792" s="21">
        <v>4131</v>
      </c>
      <c r="AA792" s="21">
        <v>4131</v>
      </c>
      <c r="AB792" s="21">
        <v>4131</v>
      </c>
      <c r="AC792" s="21">
        <v>4131</v>
      </c>
      <c r="AD792" s="21">
        <v>4131</v>
      </c>
      <c r="AE792" s="21"/>
      <c r="AF792" s="21">
        <v>4131</v>
      </c>
      <c r="AG792" s="21">
        <v>4131</v>
      </c>
      <c r="AH792" s="21">
        <v>4131</v>
      </c>
      <c r="AI792" s="21">
        <v>4131</v>
      </c>
      <c r="AJ792" s="21">
        <v>4131</v>
      </c>
      <c r="AK792" s="21">
        <v>4131</v>
      </c>
      <c r="AL792" s="21"/>
      <c r="AM792" s="21">
        <v>4131</v>
      </c>
      <c r="AN792" s="21">
        <v>4131</v>
      </c>
      <c r="AO792" s="21">
        <v>4131</v>
      </c>
      <c r="AP792" s="21">
        <v>4131</v>
      </c>
      <c r="AQ792" s="21">
        <v>4131</v>
      </c>
      <c r="AR792" s="21">
        <v>4131</v>
      </c>
      <c r="AS792" s="21">
        <v>4131</v>
      </c>
      <c r="AT792" s="21">
        <v>4131</v>
      </c>
      <c r="AU792" s="21">
        <v>4131</v>
      </c>
      <c r="AV792" s="21">
        <v>4131</v>
      </c>
      <c r="AW792" s="21">
        <v>4131</v>
      </c>
      <c r="AX792" s="21"/>
      <c r="AY792" s="21"/>
      <c r="AZ792" s="21"/>
      <c r="BA792" s="21"/>
      <c r="BB792" s="21"/>
      <c r="BC792" s="46">
        <v>4131</v>
      </c>
      <c r="BD792" s="21">
        <v>4131</v>
      </c>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v>4131</v>
      </c>
      <c r="CX792" s="21"/>
      <c r="CY792" s="21">
        <v>4131</v>
      </c>
    </row>
    <row r="793" spans="1:103" hidden="1" x14ac:dyDescent="0.25">
      <c r="A793" s="5" t="s">
        <v>10150</v>
      </c>
      <c r="B793" s="21"/>
      <c r="C793" s="21"/>
      <c r="D793" s="21"/>
      <c r="E793" s="21"/>
      <c r="F793" s="21"/>
      <c r="G793" s="21"/>
      <c r="H793" s="21"/>
      <c r="I793" s="21"/>
      <c r="J793" s="21"/>
      <c r="K793" s="21"/>
      <c r="L793" s="21"/>
      <c r="M793" s="21"/>
      <c r="N793" s="21"/>
      <c r="O793" s="21"/>
      <c r="P793" s="21"/>
      <c r="Q793" s="21"/>
      <c r="R793" s="21"/>
      <c r="S793" s="21"/>
      <c r="T793" s="21">
        <v>4132</v>
      </c>
      <c r="U793" s="21"/>
      <c r="V793" s="21"/>
      <c r="W793" s="21"/>
      <c r="X793" s="21">
        <v>4132</v>
      </c>
      <c r="Y793" s="21"/>
      <c r="Z793" s="21">
        <v>4132</v>
      </c>
      <c r="AA793" s="21">
        <v>4132</v>
      </c>
      <c r="AB793" s="21">
        <v>4132</v>
      </c>
      <c r="AC793" s="21">
        <v>4132</v>
      </c>
      <c r="AD793" s="21">
        <v>4132</v>
      </c>
      <c r="AE793" s="21"/>
      <c r="AF793" s="21">
        <v>4132</v>
      </c>
      <c r="AG793" s="21">
        <v>4132</v>
      </c>
      <c r="AH793" s="21">
        <v>4132</v>
      </c>
      <c r="AI793" s="21">
        <v>4132</v>
      </c>
      <c r="AJ793" s="21">
        <v>4132</v>
      </c>
      <c r="AK793" s="21">
        <v>4132</v>
      </c>
      <c r="AL793" s="21"/>
      <c r="AM793" s="21">
        <v>4132</v>
      </c>
      <c r="AN793" s="21">
        <v>4132</v>
      </c>
      <c r="AO793" s="21">
        <v>4132</v>
      </c>
      <c r="AP793" s="21">
        <v>4132</v>
      </c>
      <c r="AQ793" s="21">
        <v>4132</v>
      </c>
      <c r="AR793" s="21">
        <v>4132</v>
      </c>
      <c r="AS793" s="21">
        <v>4132</v>
      </c>
      <c r="AT793" s="21">
        <v>4132</v>
      </c>
      <c r="AU793" s="21">
        <v>4132</v>
      </c>
      <c r="AV793" s="21">
        <v>4132</v>
      </c>
      <c r="AW793" s="21">
        <v>4132</v>
      </c>
      <c r="AX793" s="21"/>
      <c r="AY793" s="21"/>
      <c r="AZ793" s="21"/>
      <c r="BA793" s="21"/>
      <c r="BB793" s="21"/>
      <c r="BC793" s="46">
        <v>4132</v>
      </c>
      <c r="BD793" s="21">
        <v>4132</v>
      </c>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v>4132</v>
      </c>
      <c r="CX793" s="21"/>
      <c r="CY793" s="21">
        <v>4132</v>
      </c>
    </row>
    <row r="794" spans="1:103" hidden="1" x14ac:dyDescent="0.25">
      <c r="A794" s="5" t="s">
        <v>10150</v>
      </c>
      <c r="B794" s="21"/>
      <c r="C794" s="21"/>
      <c r="D794" s="21"/>
      <c r="E794" s="21"/>
      <c r="F794" s="21"/>
      <c r="G794" s="21"/>
      <c r="H794" s="21"/>
      <c r="I794" s="21"/>
      <c r="J794" s="21"/>
      <c r="K794" s="21"/>
      <c r="L794" s="21"/>
      <c r="M794" s="21"/>
      <c r="N794" s="21"/>
      <c r="O794" s="21"/>
      <c r="P794" s="21"/>
      <c r="Q794" s="21"/>
      <c r="R794" s="21"/>
      <c r="S794" s="21"/>
      <c r="T794" s="21">
        <v>4133</v>
      </c>
      <c r="U794" s="21"/>
      <c r="V794" s="21"/>
      <c r="W794" s="21"/>
      <c r="X794" s="21">
        <v>4133</v>
      </c>
      <c r="Y794" s="21"/>
      <c r="Z794" s="21">
        <v>4133</v>
      </c>
      <c r="AA794" s="21">
        <v>4133</v>
      </c>
      <c r="AB794" s="21">
        <v>4133</v>
      </c>
      <c r="AC794" s="21">
        <v>4133</v>
      </c>
      <c r="AD794" s="21">
        <v>4133</v>
      </c>
      <c r="AE794" s="21">
        <v>4133</v>
      </c>
      <c r="AF794" s="21">
        <v>4133</v>
      </c>
      <c r="AG794" s="21">
        <v>4133</v>
      </c>
      <c r="AH794" s="21">
        <v>4133</v>
      </c>
      <c r="AI794" s="21">
        <v>4133</v>
      </c>
      <c r="AJ794" s="21">
        <v>4133</v>
      </c>
      <c r="AK794" s="21">
        <v>4133</v>
      </c>
      <c r="AL794" s="21">
        <v>4133</v>
      </c>
      <c r="AM794" s="21">
        <v>4133</v>
      </c>
      <c r="AN794" s="21">
        <v>4133</v>
      </c>
      <c r="AO794" s="21">
        <v>4133</v>
      </c>
      <c r="AP794" s="21">
        <v>4133</v>
      </c>
      <c r="AQ794" s="21">
        <v>4133</v>
      </c>
      <c r="AR794" s="21">
        <v>4133</v>
      </c>
      <c r="AS794" s="21">
        <v>4133</v>
      </c>
      <c r="AT794" s="21">
        <v>4133</v>
      </c>
      <c r="AU794" s="21">
        <v>4133</v>
      </c>
      <c r="AV794" s="21">
        <v>4133</v>
      </c>
      <c r="AW794" s="21">
        <v>4133</v>
      </c>
      <c r="AX794" s="21"/>
      <c r="AY794" s="21"/>
      <c r="AZ794" s="21"/>
      <c r="BA794" s="21"/>
      <c r="BB794" s="21"/>
      <c r="BC794" s="46">
        <v>4133</v>
      </c>
      <c r="BD794" s="21">
        <v>4133</v>
      </c>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v>4133</v>
      </c>
      <c r="CV794" s="21"/>
      <c r="CW794" s="21">
        <v>4133</v>
      </c>
      <c r="CX794" s="21"/>
      <c r="CY794" s="21">
        <v>4133</v>
      </c>
    </row>
    <row r="795" spans="1:103" hidden="1" x14ac:dyDescent="0.25">
      <c r="A795" s="5" t="s">
        <v>10150</v>
      </c>
      <c r="B795" s="21"/>
      <c r="C795" s="21"/>
      <c r="D795" s="21"/>
      <c r="E795" s="21"/>
      <c r="F795" s="21"/>
      <c r="G795" s="21"/>
      <c r="H795" s="21"/>
      <c r="I795" s="21"/>
      <c r="J795" s="21"/>
      <c r="K795" s="21"/>
      <c r="L795" s="21"/>
      <c r="M795" s="21"/>
      <c r="N795" s="21"/>
      <c r="O795" s="21"/>
      <c r="P795" s="21"/>
      <c r="Q795" s="21"/>
      <c r="R795" s="21"/>
      <c r="S795" s="21"/>
      <c r="T795" s="21">
        <v>4134</v>
      </c>
      <c r="U795" s="21"/>
      <c r="V795" s="21"/>
      <c r="W795" s="21"/>
      <c r="X795" s="21">
        <v>4134</v>
      </c>
      <c r="Y795" s="21"/>
      <c r="Z795" s="21">
        <v>4134</v>
      </c>
      <c r="AA795" s="21">
        <v>4134</v>
      </c>
      <c r="AB795" s="21">
        <v>4134</v>
      </c>
      <c r="AC795" s="21">
        <v>4134</v>
      </c>
      <c r="AD795" s="21">
        <v>4134</v>
      </c>
      <c r="AE795" s="21">
        <v>4134</v>
      </c>
      <c r="AF795" s="21">
        <v>4134</v>
      </c>
      <c r="AG795" s="21">
        <v>4134</v>
      </c>
      <c r="AH795" s="21">
        <v>4134</v>
      </c>
      <c r="AI795" s="21">
        <v>4134</v>
      </c>
      <c r="AJ795" s="21">
        <v>4134</v>
      </c>
      <c r="AK795" s="21">
        <v>4134</v>
      </c>
      <c r="AL795" s="21">
        <v>4134</v>
      </c>
      <c r="AM795" s="21">
        <v>4134</v>
      </c>
      <c r="AN795" s="21">
        <v>4134</v>
      </c>
      <c r="AO795" s="21">
        <v>4134</v>
      </c>
      <c r="AP795" s="21">
        <v>4134</v>
      </c>
      <c r="AQ795" s="21">
        <v>4134</v>
      </c>
      <c r="AR795" s="21">
        <v>4134</v>
      </c>
      <c r="AS795" s="21">
        <v>4134</v>
      </c>
      <c r="AT795" s="21">
        <v>4134</v>
      </c>
      <c r="AU795" s="21">
        <v>4134</v>
      </c>
      <c r="AV795" s="21">
        <v>4134</v>
      </c>
      <c r="AW795" s="21">
        <v>4134</v>
      </c>
      <c r="AX795" s="21"/>
      <c r="AY795" s="21"/>
      <c r="AZ795" s="21"/>
      <c r="BA795" s="21"/>
      <c r="BB795" s="21"/>
      <c r="BC795" s="46">
        <v>4134</v>
      </c>
      <c r="BD795" s="21">
        <v>4134</v>
      </c>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v>4134</v>
      </c>
      <c r="CX795" s="21"/>
      <c r="CY795" s="21">
        <v>4134</v>
      </c>
    </row>
    <row r="796" spans="1:103" hidden="1" x14ac:dyDescent="0.25">
      <c r="A796" s="5" t="s">
        <v>10150</v>
      </c>
      <c r="B796" s="21"/>
      <c r="C796" s="21"/>
      <c r="D796" s="21"/>
      <c r="E796" s="21"/>
      <c r="F796" s="21"/>
      <c r="G796" s="21"/>
      <c r="H796" s="21"/>
      <c r="I796" s="21"/>
      <c r="J796" s="21"/>
      <c r="K796" s="21"/>
      <c r="L796" s="21"/>
      <c r="M796" s="21"/>
      <c r="N796" s="21"/>
      <c r="O796" s="21"/>
      <c r="P796" s="21"/>
      <c r="Q796" s="21"/>
      <c r="R796" s="21"/>
      <c r="S796" s="21"/>
      <c r="T796" s="21">
        <v>4135</v>
      </c>
      <c r="U796" s="21"/>
      <c r="V796" s="21"/>
      <c r="W796" s="21"/>
      <c r="X796" s="21">
        <v>4135</v>
      </c>
      <c r="Y796" s="21"/>
      <c r="Z796" s="21">
        <v>4135</v>
      </c>
      <c r="AA796" s="21">
        <v>4135</v>
      </c>
      <c r="AB796" s="21">
        <v>4135</v>
      </c>
      <c r="AC796" s="21">
        <v>4135</v>
      </c>
      <c r="AD796" s="21">
        <v>4135</v>
      </c>
      <c r="AE796" s="21"/>
      <c r="AF796" s="21">
        <v>4135</v>
      </c>
      <c r="AG796" s="21">
        <v>4135</v>
      </c>
      <c r="AH796" s="21">
        <v>4135</v>
      </c>
      <c r="AI796" s="21">
        <v>4135</v>
      </c>
      <c r="AJ796" s="21">
        <v>4135</v>
      </c>
      <c r="AK796" s="21">
        <v>4135</v>
      </c>
      <c r="AL796" s="21"/>
      <c r="AM796" s="21">
        <v>4135</v>
      </c>
      <c r="AN796" s="21">
        <v>4135</v>
      </c>
      <c r="AO796" s="21">
        <v>4135</v>
      </c>
      <c r="AP796" s="21">
        <v>4135</v>
      </c>
      <c r="AQ796" s="21">
        <v>4135</v>
      </c>
      <c r="AR796" s="21">
        <v>4135</v>
      </c>
      <c r="AS796" s="21">
        <v>4135</v>
      </c>
      <c r="AT796" s="21">
        <v>4135</v>
      </c>
      <c r="AU796" s="21">
        <v>4135</v>
      </c>
      <c r="AV796" s="21">
        <v>4135</v>
      </c>
      <c r="AW796" s="21">
        <v>4135</v>
      </c>
      <c r="AX796" s="21"/>
      <c r="AY796" s="21"/>
      <c r="AZ796" s="21"/>
      <c r="BA796" s="21"/>
      <c r="BB796" s="21"/>
      <c r="BC796" s="46">
        <v>4135</v>
      </c>
      <c r="BD796" s="21">
        <v>4135</v>
      </c>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v>4135</v>
      </c>
      <c r="CX796" s="21"/>
      <c r="CY796" s="21">
        <v>4135</v>
      </c>
    </row>
    <row r="797" spans="1:103" hidden="1" x14ac:dyDescent="0.25">
      <c r="A797" s="5" t="s">
        <v>10150</v>
      </c>
      <c r="B797" s="21"/>
      <c r="C797" s="21"/>
      <c r="D797" s="21"/>
      <c r="E797" s="21"/>
      <c r="F797" s="21"/>
      <c r="G797" s="21"/>
      <c r="H797" s="21"/>
      <c r="I797" s="21"/>
      <c r="J797" s="21"/>
      <c r="K797" s="21"/>
      <c r="L797" s="21"/>
      <c r="M797" s="21"/>
      <c r="N797" s="21"/>
      <c r="O797" s="21"/>
      <c r="P797" s="21"/>
      <c r="Q797" s="21"/>
      <c r="R797" s="21"/>
      <c r="S797" s="21"/>
      <c r="T797" s="21">
        <v>4136</v>
      </c>
      <c r="U797" s="21"/>
      <c r="V797" s="21"/>
      <c r="W797" s="21"/>
      <c r="X797" s="21">
        <v>4136</v>
      </c>
      <c r="Y797" s="21"/>
      <c r="Z797" s="21"/>
      <c r="AA797" s="21">
        <v>4136</v>
      </c>
      <c r="AB797" s="21">
        <v>4136</v>
      </c>
      <c r="AC797" s="21">
        <v>4136</v>
      </c>
      <c r="AD797" s="21">
        <v>4136</v>
      </c>
      <c r="AE797" s="21"/>
      <c r="AF797" s="21">
        <v>4136</v>
      </c>
      <c r="AG797" s="21">
        <v>4136</v>
      </c>
      <c r="AH797" s="21">
        <v>4136</v>
      </c>
      <c r="AI797" s="21">
        <v>4136</v>
      </c>
      <c r="AJ797" s="21">
        <v>4136</v>
      </c>
      <c r="AK797" s="21">
        <v>4136</v>
      </c>
      <c r="AL797" s="21"/>
      <c r="AM797" s="21">
        <v>4136</v>
      </c>
      <c r="AN797" s="21">
        <v>4136</v>
      </c>
      <c r="AO797" s="21">
        <v>4136</v>
      </c>
      <c r="AP797" s="21">
        <v>4136</v>
      </c>
      <c r="AQ797" s="21">
        <v>4136</v>
      </c>
      <c r="AR797" s="21">
        <v>4136</v>
      </c>
      <c r="AS797" s="21">
        <v>4136</v>
      </c>
      <c r="AT797" s="21">
        <v>4136</v>
      </c>
      <c r="AU797" s="21">
        <v>4136</v>
      </c>
      <c r="AV797" s="21">
        <v>4136</v>
      </c>
      <c r="AW797" s="21">
        <v>4136</v>
      </c>
      <c r="AX797" s="21"/>
      <c r="AY797" s="21"/>
      <c r="AZ797" s="21"/>
      <c r="BA797" s="21"/>
      <c r="BB797" s="21"/>
      <c r="BC797" s="46">
        <v>4136</v>
      </c>
      <c r="BD797" s="21">
        <v>4136</v>
      </c>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v>4136</v>
      </c>
      <c r="CX797" s="21"/>
      <c r="CY797" s="21">
        <v>4136</v>
      </c>
    </row>
    <row r="798" spans="1:103" hidden="1" x14ac:dyDescent="0.25">
      <c r="A798" s="5" t="s">
        <v>10150</v>
      </c>
      <c r="B798" s="21"/>
      <c r="C798" s="21"/>
      <c r="D798" s="21"/>
      <c r="E798" s="21"/>
      <c r="F798" s="21"/>
      <c r="G798" s="21"/>
      <c r="H798" s="21"/>
      <c r="I798" s="21"/>
      <c r="J798" s="21"/>
      <c r="K798" s="21"/>
      <c r="L798" s="21"/>
      <c r="M798" s="21"/>
      <c r="N798" s="21"/>
      <c r="O798" s="21"/>
      <c r="P798" s="21"/>
      <c r="Q798" s="21"/>
      <c r="R798" s="21"/>
      <c r="S798" s="21"/>
      <c r="T798" s="21">
        <v>4137</v>
      </c>
      <c r="U798" s="21"/>
      <c r="V798" s="21"/>
      <c r="W798" s="21"/>
      <c r="X798" s="21">
        <v>4137</v>
      </c>
      <c r="Y798" s="21"/>
      <c r="Z798" s="21">
        <v>4137</v>
      </c>
      <c r="AA798" s="21">
        <v>4137</v>
      </c>
      <c r="AB798" s="21">
        <v>4137</v>
      </c>
      <c r="AC798" s="21">
        <v>4137</v>
      </c>
      <c r="AD798" s="21">
        <v>4137</v>
      </c>
      <c r="AE798" s="21">
        <v>4137</v>
      </c>
      <c r="AF798" s="21">
        <v>4137</v>
      </c>
      <c r="AG798" s="21">
        <v>4137</v>
      </c>
      <c r="AH798" s="21">
        <v>4137</v>
      </c>
      <c r="AI798" s="21">
        <v>4137</v>
      </c>
      <c r="AJ798" s="21">
        <v>4137</v>
      </c>
      <c r="AK798" s="21">
        <v>4137</v>
      </c>
      <c r="AL798" s="21">
        <v>4137</v>
      </c>
      <c r="AM798" s="21">
        <v>4137</v>
      </c>
      <c r="AN798" s="21">
        <v>4137</v>
      </c>
      <c r="AO798" s="21">
        <v>4137</v>
      </c>
      <c r="AP798" s="21">
        <v>4137</v>
      </c>
      <c r="AQ798" s="21">
        <v>4137</v>
      </c>
      <c r="AR798" s="21">
        <v>4137</v>
      </c>
      <c r="AS798" s="21">
        <v>4137</v>
      </c>
      <c r="AT798" s="21">
        <v>4137</v>
      </c>
      <c r="AU798" s="21">
        <v>4137</v>
      </c>
      <c r="AV798" s="21">
        <v>4137</v>
      </c>
      <c r="AW798" s="21">
        <v>4137</v>
      </c>
      <c r="AX798" s="21"/>
      <c r="AY798" s="21"/>
      <c r="AZ798" s="21"/>
      <c r="BA798" s="21"/>
      <c r="BB798" s="21"/>
      <c r="BC798" s="46">
        <v>4137</v>
      </c>
      <c r="BD798" s="21">
        <v>4137</v>
      </c>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v>4137</v>
      </c>
      <c r="CV798" s="21"/>
      <c r="CW798" s="21">
        <v>4137</v>
      </c>
      <c r="CX798" s="21"/>
      <c r="CY798" s="21">
        <v>4137</v>
      </c>
    </row>
    <row r="799" spans="1:103" hidden="1" x14ac:dyDescent="0.25">
      <c r="A799" s="5" t="s">
        <v>10150</v>
      </c>
      <c r="B799" s="21"/>
      <c r="C799" s="21"/>
      <c r="D799" s="21"/>
      <c r="E799" s="21"/>
      <c r="F799" s="21"/>
      <c r="G799" s="21"/>
      <c r="H799" s="21"/>
      <c r="I799" s="21"/>
      <c r="J799" s="21"/>
      <c r="K799" s="21"/>
      <c r="L799" s="21"/>
      <c r="M799" s="21"/>
      <c r="N799" s="21"/>
      <c r="O799" s="21"/>
      <c r="P799" s="21"/>
      <c r="Q799" s="21"/>
      <c r="R799" s="21"/>
      <c r="S799" s="21"/>
      <c r="T799" s="21">
        <v>4138</v>
      </c>
      <c r="U799" s="21"/>
      <c r="V799" s="21"/>
      <c r="W799" s="21"/>
      <c r="X799" s="21">
        <v>4138</v>
      </c>
      <c r="Y799" s="21"/>
      <c r="Z799" s="21">
        <v>4138</v>
      </c>
      <c r="AA799" s="21">
        <v>4138</v>
      </c>
      <c r="AB799" s="21">
        <v>4138</v>
      </c>
      <c r="AC799" s="21">
        <v>4138</v>
      </c>
      <c r="AD799" s="21">
        <v>4138</v>
      </c>
      <c r="AE799" s="21"/>
      <c r="AF799" s="21">
        <v>4138</v>
      </c>
      <c r="AG799" s="21">
        <v>4138</v>
      </c>
      <c r="AH799" s="21">
        <v>4138</v>
      </c>
      <c r="AI799" s="21">
        <v>4138</v>
      </c>
      <c r="AJ799" s="21">
        <v>4138</v>
      </c>
      <c r="AK799" s="21">
        <v>4138</v>
      </c>
      <c r="AL799" s="21"/>
      <c r="AM799" s="21">
        <v>4138</v>
      </c>
      <c r="AN799" s="21">
        <v>4138</v>
      </c>
      <c r="AO799" s="21">
        <v>4138</v>
      </c>
      <c r="AP799" s="21">
        <v>4138</v>
      </c>
      <c r="AQ799" s="21">
        <v>4138</v>
      </c>
      <c r="AR799" s="21">
        <v>4138</v>
      </c>
      <c r="AS799" s="21">
        <v>4138</v>
      </c>
      <c r="AT799" s="21">
        <v>4138</v>
      </c>
      <c r="AU799" s="21">
        <v>4138</v>
      </c>
      <c r="AV799" s="21">
        <v>4138</v>
      </c>
      <c r="AW799" s="21">
        <v>4138</v>
      </c>
      <c r="AX799" s="21"/>
      <c r="AY799" s="21"/>
      <c r="AZ799" s="21"/>
      <c r="BA799" s="21"/>
      <c r="BB799" s="21"/>
      <c r="BC799" s="46">
        <v>4138</v>
      </c>
      <c r="BD799" s="21">
        <v>4138</v>
      </c>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v>4138</v>
      </c>
      <c r="CX799" s="21"/>
      <c r="CY799" s="21">
        <v>4138</v>
      </c>
    </row>
    <row r="800" spans="1:103" hidden="1" x14ac:dyDescent="0.25">
      <c r="A800" s="5" t="s">
        <v>10150</v>
      </c>
      <c r="B800" s="21"/>
      <c r="C800" s="21"/>
      <c r="D800" s="21"/>
      <c r="E800" s="21"/>
      <c r="F800" s="21"/>
      <c r="G800" s="21"/>
      <c r="H800" s="21"/>
      <c r="I800" s="21"/>
      <c r="J800" s="21"/>
      <c r="K800" s="21"/>
      <c r="L800" s="21"/>
      <c r="M800" s="21"/>
      <c r="N800" s="21"/>
      <c r="O800" s="21"/>
      <c r="P800" s="21"/>
      <c r="Q800" s="21"/>
      <c r="R800" s="21"/>
      <c r="S800" s="21"/>
      <c r="T800" s="21">
        <v>4139</v>
      </c>
      <c r="U800" s="21"/>
      <c r="V800" s="21"/>
      <c r="W800" s="21"/>
      <c r="X800" s="21">
        <v>4139</v>
      </c>
      <c r="Y800" s="21"/>
      <c r="Z800" s="21">
        <v>4139</v>
      </c>
      <c r="AA800" s="21">
        <v>4139</v>
      </c>
      <c r="AB800" s="21">
        <v>4139</v>
      </c>
      <c r="AC800" s="21">
        <v>4139</v>
      </c>
      <c r="AD800" s="21">
        <v>4139</v>
      </c>
      <c r="AE800" s="21">
        <v>4139</v>
      </c>
      <c r="AF800" s="21">
        <v>4139</v>
      </c>
      <c r="AG800" s="21">
        <v>4139</v>
      </c>
      <c r="AH800" s="21">
        <v>4139</v>
      </c>
      <c r="AI800" s="21">
        <v>4139</v>
      </c>
      <c r="AJ800" s="21">
        <v>4139</v>
      </c>
      <c r="AK800" s="21">
        <v>4139</v>
      </c>
      <c r="AL800" s="21">
        <v>4139</v>
      </c>
      <c r="AM800" s="21">
        <v>4139</v>
      </c>
      <c r="AN800" s="21">
        <v>4139</v>
      </c>
      <c r="AO800" s="21">
        <v>4139</v>
      </c>
      <c r="AP800" s="21">
        <v>4139</v>
      </c>
      <c r="AQ800" s="21">
        <v>4139</v>
      </c>
      <c r="AR800" s="21"/>
      <c r="AS800" s="21">
        <v>4139</v>
      </c>
      <c r="AT800" s="21">
        <v>4139</v>
      </c>
      <c r="AU800" s="21">
        <v>4139</v>
      </c>
      <c r="AV800" s="21">
        <v>4139</v>
      </c>
      <c r="AW800" s="21">
        <v>4139</v>
      </c>
      <c r="AX800" s="21"/>
      <c r="AY800" s="21"/>
      <c r="AZ800" s="21"/>
      <c r="BA800" s="21"/>
      <c r="BB800" s="21"/>
      <c r="BC800" s="46">
        <v>4139</v>
      </c>
      <c r="BD800" s="21">
        <v>4139</v>
      </c>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v>4139</v>
      </c>
      <c r="CV800" s="21"/>
      <c r="CW800" s="21">
        <v>4139</v>
      </c>
      <c r="CX800" s="21"/>
      <c r="CY800" s="21">
        <v>4139</v>
      </c>
    </row>
    <row r="801" spans="1:103" hidden="1" x14ac:dyDescent="0.25">
      <c r="A801" s="5" t="s">
        <v>10150</v>
      </c>
      <c r="B801" s="21"/>
      <c r="C801" s="21"/>
      <c r="D801" s="21"/>
      <c r="E801" s="21"/>
      <c r="F801" s="21"/>
      <c r="G801" s="21"/>
      <c r="H801" s="21"/>
      <c r="I801" s="21"/>
      <c r="J801" s="21"/>
      <c r="K801" s="21"/>
      <c r="L801" s="21"/>
      <c r="M801" s="21"/>
      <c r="N801" s="21"/>
      <c r="O801" s="21"/>
      <c r="P801" s="21"/>
      <c r="Q801" s="21"/>
      <c r="R801" s="21"/>
      <c r="S801" s="21"/>
      <c r="T801" s="21">
        <v>4140</v>
      </c>
      <c r="U801" s="21"/>
      <c r="V801" s="21"/>
      <c r="W801" s="21"/>
      <c r="X801" s="21">
        <v>4140</v>
      </c>
      <c r="Y801" s="21"/>
      <c r="Z801" s="21">
        <v>4140</v>
      </c>
      <c r="AA801" s="21">
        <v>4140</v>
      </c>
      <c r="AB801" s="21">
        <v>4140</v>
      </c>
      <c r="AC801" s="21">
        <v>4140</v>
      </c>
      <c r="AD801" s="21">
        <v>4140</v>
      </c>
      <c r="AE801" s="21"/>
      <c r="AF801" s="21">
        <v>4140</v>
      </c>
      <c r="AG801" s="21">
        <v>4140</v>
      </c>
      <c r="AH801" s="21">
        <v>4140</v>
      </c>
      <c r="AI801" s="21">
        <v>4140</v>
      </c>
      <c r="AJ801" s="21">
        <v>4140</v>
      </c>
      <c r="AK801" s="21">
        <v>4140</v>
      </c>
      <c r="AL801" s="21"/>
      <c r="AM801" s="21">
        <v>4140</v>
      </c>
      <c r="AN801" s="21">
        <v>4140</v>
      </c>
      <c r="AO801" s="21">
        <v>4140</v>
      </c>
      <c r="AP801" s="21">
        <v>4140</v>
      </c>
      <c r="AQ801" s="21">
        <v>4140</v>
      </c>
      <c r="AR801" s="21">
        <v>4140</v>
      </c>
      <c r="AS801" s="21">
        <v>4140</v>
      </c>
      <c r="AT801" s="21">
        <v>4140</v>
      </c>
      <c r="AU801" s="21">
        <v>4140</v>
      </c>
      <c r="AV801" s="21">
        <v>4140</v>
      </c>
      <c r="AW801" s="21">
        <v>4140</v>
      </c>
      <c r="AX801" s="21"/>
      <c r="AY801" s="21"/>
      <c r="AZ801" s="21"/>
      <c r="BA801" s="21"/>
      <c r="BB801" s="21"/>
      <c r="BC801" s="46">
        <v>4140</v>
      </c>
      <c r="BD801" s="21">
        <v>4140</v>
      </c>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v>4140</v>
      </c>
      <c r="CX801" s="21"/>
      <c r="CY801" s="21">
        <v>4140</v>
      </c>
    </row>
    <row r="802" spans="1:103" hidden="1" x14ac:dyDescent="0.25">
      <c r="A802" s="5" t="s">
        <v>10150</v>
      </c>
      <c r="B802" s="21"/>
      <c r="C802" s="21"/>
      <c r="D802" s="21"/>
      <c r="E802" s="21"/>
      <c r="F802" s="21"/>
      <c r="G802" s="21"/>
      <c r="H802" s="21"/>
      <c r="I802" s="21"/>
      <c r="J802" s="21"/>
      <c r="K802" s="21"/>
      <c r="L802" s="21"/>
      <c r="M802" s="21"/>
      <c r="N802" s="21"/>
      <c r="O802" s="21"/>
      <c r="P802" s="21"/>
      <c r="Q802" s="21"/>
      <c r="R802" s="21"/>
      <c r="S802" s="21"/>
      <c r="T802" s="21">
        <v>4141</v>
      </c>
      <c r="U802" s="21"/>
      <c r="V802" s="21"/>
      <c r="W802" s="21"/>
      <c r="X802" s="21">
        <v>4141</v>
      </c>
      <c r="Y802" s="21"/>
      <c r="Z802" s="21">
        <v>4141</v>
      </c>
      <c r="AA802" s="21">
        <v>4141</v>
      </c>
      <c r="AB802" s="21">
        <v>4141</v>
      </c>
      <c r="AC802" s="21">
        <v>4141</v>
      </c>
      <c r="AD802" s="21">
        <v>4141</v>
      </c>
      <c r="AE802" s="21"/>
      <c r="AF802" s="21">
        <v>4141</v>
      </c>
      <c r="AG802" s="21">
        <v>4141</v>
      </c>
      <c r="AH802" s="21">
        <v>4141</v>
      </c>
      <c r="AI802" s="21">
        <v>4141</v>
      </c>
      <c r="AJ802" s="21">
        <v>4141</v>
      </c>
      <c r="AK802" s="21">
        <v>4141</v>
      </c>
      <c r="AL802" s="21"/>
      <c r="AM802" s="21">
        <v>4141</v>
      </c>
      <c r="AN802" s="21">
        <v>4141</v>
      </c>
      <c r="AO802" s="21">
        <v>4141</v>
      </c>
      <c r="AP802" s="21">
        <v>4141</v>
      </c>
      <c r="AQ802" s="21">
        <v>4141</v>
      </c>
      <c r="AR802" s="21">
        <v>4141</v>
      </c>
      <c r="AS802" s="21">
        <v>4141</v>
      </c>
      <c r="AT802" s="21">
        <v>4141</v>
      </c>
      <c r="AU802" s="21">
        <v>4141</v>
      </c>
      <c r="AV802" s="21">
        <v>4141</v>
      </c>
      <c r="AW802" s="21">
        <v>4141</v>
      </c>
      <c r="AX802" s="21"/>
      <c r="AY802" s="21"/>
      <c r="AZ802" s="21"/>
      <c r="BA802" s="21"/>
      <c r="BB802" s="21"/>
      <c r="BC802" s="46">
        <v>4141</v>
      </c>
      <c r="BD802" s="21">
        <v>4141</v>
      </c>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v>4141</v>
      </c>
      <c r="CX802" s="21"/>
      <c r="CY802" s="21">
        <v>4141</v>
      </c>
    </row>
    <row r="803" spans="1:103" hidden="1" x14ac:dyDescent="0.25">
      <c r="A803" s="5" t="s">
        <v>10150</v>
      </c>
      <c r="B803" s="21"/>
      <c r="C803" s="21"/>
      <c r="D803" s="21"/>
      <c r="E803" s="21"/>
      <c r="F803" s="21"/>
      <c r="G803" s="21"/>
      <c r="H803" s="21"/>
      <c r="I803" s="21"/>
      <c r="J803" s="21"/>
      <c r="K803" s="21"/>
      <c r="L803" s="21"/>
      <c r="M803" s="21"/>
      <c r="N803" s="21"/>
      <c r="O803" s="21"/>
      <c r="P803" s="21"/>
      <c r="Q803" s="21"/>
      <c r="R803" s="21"/>
      <c r="S803" s="21"/>
      <c r="T803" s="21">
        <v>4142</v>
      </c>
      <c r="U803" s="21"/>
      <c r="V803" s="21"/>
      <c r="W803" s="21"/>
      <c r="X803" s="21">
        <v>4142</v>
      </c>
      <c r="Y803" s="21"/>
      <c r="Z803" s="21">
        <v>4142</v>
      </c>
      <c r="AA803" s="21">
        <v>4142</v>
      </c>
      <c r="AB803" s="21">
        <v>4142</v>
      </c>
      <c r="AC803" s="21">
        <v>4142</v>
      </c>
      <c r="AD803" s="21">
        <v>4142</v>
      </c>
      <c r="AE803" s="21"/>
      <c r="AF803" s="21">
        <v>4142</v>
      </c>
      <c r="AG803" s="21">
        <v>4142</v>
      </c>
      <c r="AH803" s="21">
        <v>4142</v>
      </c>
      <c r="AI803" s="21">
        <v>4142</v>
      </c>
      <c r="AJ803" s="21">
        <v>4142</v>
      </c>
      <c r="AK803" s="21">
        <v>4142</v>
      </c>
      <c r="AL803" s="21"/>
      <c r="AM803" s="21">
        <v>4142</v>
      </c>
      <c r="AN803" s="21">
        <v>4142</v>
      </c>
      <c r="AO803" s="21">
        <v>4142</v>
      </c>
      <c r="AP803" s="21">
        <v>4142</v>
      </c>
      <c r="AQ803" s="21">
        <v>4142</v>
      </c>
      <c r="AR803" s="21">
        <v>4142</v>
      </c>
      <c r="AS803" s="21">
        <v>4142</v>
      </c>
      <c r="AT803" s="21">
        <v>4142</v>
      </c>
      <c r="AU803" s="21">
        <v>4142</v>
      </c>
      <c r="AV803" s="21">
        <v>4142</v>
      </c>
      <c r="AW803" s="21">
        <v>4142</v>
      </c>
      <c r="AX803" s="21"/>
      <c r="AY803" s="21"/>
      <c r="AZ803" s="21"/>
      <c r="BA803" s="21"/>
      <c r="BB803" s="21"/>
      <c r="BC803" s="46">
        <v>4142</v>
      </c>
      <c r="BD803" s="21">
        <v>4142</v>
      </c>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v>4142</v>
      </c>
      <c r="CX803" s="21"/>
      <c r="CY803" s="21">
        <v>4142</v>
      </c>
    </row>
    <row r="804" spans="1:103" hidden="1" x14ac:dyDescent="0.25">
      <c r="A804" s="5" t="s">
        <v>10150</v>
      </c>
      <c r="B804" s="21"/>
      <c r="C804" s="21"/>
      <c r="D804" s="21"/>
      <c r="E804" s="21"/>
      <c r="F804" s="21"/>
      <c r="G804" s="21"/>
      <c r="H804" s="21"/>
      <c r="I804" s="21"/>
      <c r="J804" s="21"/>
      <c r="K804" s="21"/>
      <c r="L804" s="21"/>
      <c r="M804" s="21"/>
      <c r="N804" s="21"/>
      <c r="O804" s="21"/>
      <c r="P804" s="21"/>
      <c r="Q804" s="21"/>
      <c r="R804" s="21"/>
      <c r="S804" s="21"/>
      <c r="T804" s="21"/>
      <c r="U804" s="21"/>
      <c r="V804" s="21"/>
      <c r="W804" s="21"/>
      <c r="X804" s="21">
        <v>4143</v>
      </c>
      <c r="Y804" s="21"/>
      <c r="Z804" s="21">
        <v>4143</v>
      </c>
      <c r="AA804" s="21">
        <v>4143</v>
      </c>
      <c r="AB804" s="21">
        <v>4143</v>
      </c>
      <c r="AC804" s="21">
        <v>4143</v>
      </c>
      <c r="AD804" s="21">
        <v>4143</v>
      </c>
      <c r="AE804" s="21"/>
      <c r="AF804" s="21">
        <v>4143</v>
      </c>
      <c r="AG804" s="21">
        <v>4143</v>
      </c>
      <c r="AH804" s="21">
        <v>4143</v>
      </c>
      <c r="AI804" s="21">
        <v>4143</v>
      </c>
      <c r="AJ804" s="21">
        <v>4143</v>
      </c>
      <c r="AK804" s="21">
        <v>4143</v>
      </c>
      <c r="AL804" s="21"/>
      <c r="AM804" s="21">
        <v>4143</v>
      </c>
      <c r="AN804" s="21">
        <v>4143</v>
      </c>
      <c r="AO804" s="21">
        <v>4143</v>
      </c>
      <c r="AP804" s="21">
        <v>4143</v>
      </c>
      <c r="AQ804" s="21">
        <v>4143</v>
      </c>
      <c r="AR804" s="21">
        <v>4143</v>
      </c>
      <c r="AS804" s="21">
        <v>4143</v>
      </c>
      <c r="AT804" s="21">
        <v>4143</v>
      </c>
      <c r="AU804" s="21">
        <v>4143</v>
      </c>
      <c r="AV804" s="21">
        <v>4143</v>
      </c>
      <c r="AW804" s="21">
        <v>4143</v>
      </c>
      <c r="AX804" s="21"/>
      <c r="AY804" s="21"/>
      <c r="AZ804" s="21"/>
      <c r="BA804" s="21"/>
      <c r="BB804" s="21"/>
      <c r="BC804" s="46">
        <v>4143</v>
      </c>
      <c r="BD804" s="21">
        <v>4143</v>
      </c>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v>4143</v>
      </c>
    </row>
    <row r="805" spans="1:103" hidden="1" x14ac:dyDescent="0.25">
      <c r="A805" s="5" t="s">
        <v>10150</v>
      </c>
      <c r="B805" s="21"/>
      <c r="C805" s="21"/>
      <c r="D805" s="21"/>
      <c r="E805" s="21"/>
      <c r="F805" s="21"/>
      <c r="G805" s="21"/>
      <c r="H805" s="21"/>
      <c r="I805" s="21"/>
      <c r="J805" s="21"/>
      <c r="K805" s="21"/>
      <c r="L805" s="21"/>
      <c r="M805" s="21"/>
      <c r="N805" s="21"/>
      <c r="O805" s="21"/>
      <c r="P805" s="21"/>
      <c r="Q805" s="21"/>
      <c r="R805" s="21"/>
      <c r="S805" s="21"/>
      <c r="T805" s="21">
        <v>4144</v>
      </c>
      <c r="U805" s="21"/>
      <c r="V805" s="21"/>
      <c r="W805" s="21"/>
      <c r="X805" s="21">
        <v>4144</v>
      </c>
      <c r="Y805" s="21"/>
      <c r="Z805" s="21">
        <v>4144</v>
      </c>
      <c r="AA805" s="21">
        <v>4144</v>
      </c>
      <c r="AB805" s="21">
        <v>4144</v>
      </c>
      <c r="AC805" s="21">
        <v>4144</v>
      </c>
      <c r="AD805" s="21">
        <v>4144</v>
      </c>
      <c r="AE805" s="21"/>
      <c r="AF805" s="21">
        <v>4144</v>
      </c>
      <c r="AG805" s="21">
        <v>4144</v>
      </c>
      <c r="AH805" s="21">
        <v>4144</v>
      </c>
      <c r="AI805" s="21">
        <v>4144</v>
      </c>
      <c r="AJ805" s="21">
        <v>4144</v>
      </c>
      <c r="AK805" s="21">
        <v>4144</v>
      </c>
      <c r="AL805" s="21"/>
      <c r="AM805" s="21">
        <v>4144</v>
      </c>
      <c r="AN805" s="21">
        <v>4144</v>
      </c>
      <c r="AO805" s="21">
        <v>4144</v>
      </c>
      <c r="AP805" s="21">
        <v>4144</v>
      </c>
      <c r="AQ805" s="21">
        <v>4144</v>
      </c>
      <c r="AR805" s="21">
        <v>4144</v>
      </c>
      <c r="AS805" s="21">
        <v>4144</v>
      </c>
      <c r="AT805" s="21">
        <v>4144</v>
      </c>
      <c r="AU805" s="21">
        <v>4144</v>
      </c>
      <c r="AV805" s="21">
        <v>4144</v>
      </c>
      <c r="AW805" s="21">
        <v>4144</v>
      </c>
      <c r="AX805" s="21"/>
      <c r="AY805" s="21"/>
      <c r="AZ805" s="21"/>
      <c r="BA805" s="21"/>
      <c r="BB805" s="21"/>
      <c r="BC805" s="46">
        <v>4144</v>
      </c>
      <c r="BD805" s="21">
        <v>4144</v>
      </c>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v>4144</v>
      </c>
      <c r="CX805" s="21"/>
      <c r="CY805" s="21">
        <v>4144</v>
      </c>
    </row>
    <row r="806" spans="1:103" hidden="1" x14ac:dyDescent="0.25">
      <c r="A806" s="5" t="s">
        <v>10150</v>
      </c>
      <c r="B806" s="21"/>
      <c r="C806" s="21"/>
      <c r="D806" s="21"/>
      <c r="E806" s="21"/>
      <c r="F806" s="21"/>
      <c r="G806" s="21"/>
      <c r="H806" s="21"/>
      <c r="I806" s="21"/>
      <c r="J806" s="21"/>
      <c r="K806" s="21"/>
      <c r="L806" s="21"/>
      <c r="M806" s="21"/>
      <c r="N806" s="21"/>
      <c r="O806" s="21"/>
      <c r="P806" s="21"/>
      <c r="Q806" s="21"/>
      <c r="R806" s="21"/>
      <c r="S806" s="21"/>
      <c r="T806" s="21">
        <v>4145</v>
      </c>
      <c r="U806" s="21"/>
      <c r="V806" s="21"/>
      <c r="W806" s="21"/>
      <c r="X806" s="21">
        <v>4145</v>
      </c>
      <c r="Y806" s="21"/>
      <c r="Z806" s="21">
        <v>4145</v>
      </c>
      <c r="AA806" s="21">
        <v>4145</v>
      </c>
      <c r="AB806" s="21">
        <v>4145</v>
      </c>
      <c r="AC806" s="21">
        <v>4145</v>
      </c>
      <c r="AD806" s="21">
        <v>4145</v>
      </c>
      <c r="AE806" s="21">
        <v>4145</v>
      </c>
      <c r="AF806" s="21">
        <v>4145</v>
      </c>
      <c r="AG806" s="21">
        <v>4145</v>
      </c>
      <c r="AH806" s="21">
        <v>4145</v>
      </c>
      <c r="AI806" s="21">
        <v>4145</v>
      </c>
      <c r="AJ806" s="21">
        <v>4145</v>
      </c>
      <c r="AK806" s="21">
        <v>4145</v>
      </c>
      <c r="AL806" s="21">
        <v>4145</v>
      </c>
      <c r="AM806" s="21">
        <v>4145</v>
      </c>
      <c r="AN806" s="21">
        <v>4145</v>
      </c>
      <c r="AO806" s="21">
        <v>4145</v>
      </c>
      <c r="AP806" s="21">
        <v>4145</v>
      </c>
      <c r="AQ806" s="21">
        <v>4145</v>
      </c>
      <c r="AR806" s="21">
        <v>4145</v>
      </c>
      <c r="AS806" s="21">
        <v>4145</v>
      </c>
      <c r="AT806" s="21">
        <v>4145</v>
      </c>
      <c r="AU806" s="21">
        <v>4145</v>
      </c>
      <c r="AV806" s="21">
        <v>4145</v>
      </c>
      <c r="AW806" s="21">
        <v>4145</v>
      </c>
      <c r="AX806" s="21"/>
      <c r="AY806" s="21"/>
      <c r="AZ806" s="21"/>
      <c r="BA806" s="21"/>
      <c r="BB806" s="21"/>
      <c r="BC806" s="46">
        <v>4145</v>
      </c>
      <c r="BD806" s="21">
        <v>4145</v>
      </c>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v>4145</v>
      </c>
      <c r="CX806" s="21"/>
      <c r="CY806" s="21">
        <v>4145</v>
      </c>
    </row>
    <row r="807" spans="1:103" hidden="1" x14ac:dyDescent="0.25">
      <c r="A807" s="5" t="s">
        <v>10150</v>
      </c>
      <c r="B807" s="21"/>
      <c r="C807" s="21"/>
      <c r="D807" s="21"/>
      <c r="E807" s="21"/>
      <c r="F807" s="21"/>
      <c r="G807" s="21"/>
      <c r="H807" s="21"/>
      <c r="I807" s="21"/>
      <c r="J807" s="21"/>
      <c r="K807" s="21"/>
      <c r="L807" s="21"/>
      <c r="M807" s="21"/>
      <c r="N807" s="21"/>
      <c r="O807" s="21"/>
      <c r="P807" s="21"/>
      <c r="Q807" s="21"/>
      <c r="R807" s="21"/>
      <c r="S807" s="21"/>
      <c r="T807" s="21">
        <v>4146</v>
      </c>
      <c r="U807" s="21"/>
      <c r="V807" s="21"/>
      <c r="W807" s="21"/>
      <c r="X807" s="21">
        <v>4146</v>
      </c>
      <c r="Y807" s="21"/>
      <c r="Z807" s="21">
        <v>4146</v>
      </c>
      <c r="AA807" s="21">
        <v>4146</v>
      </c>
      <c r="AB807" s="21">
        <v>4146</v>
      </c>
      <c r="AC807" s="21">
        <v>4146</v>
      </c>
      <c r="AD807" s="21">
        <v>4146</v>
      </c>
      <c r="AE807" s="21"/>
      <c r="AF807" s="21">
        <v>4146</v>
      </c>
      <c r="AG807" s="21">
        <v>4146</v>
      </c>
      <c r="AH807" s="21">
        <v>4146</v>
      </c>
      <c r="AI807" s="21">
        <v>4146</v>
      </c>
      <c r="AJ807" s="21">
        <v>4146</v>
      </c>
      <c r="AK807" s="21">
        <v>4146</v>
      </c>
      <c r="AL807" s="21"/>
      <c r="AM807" s="21">
        <v>4146</v>
      </c>
      <c r="AN807" s="21">
        <v>4146</v>
      </c>
      <c r="AO807" s="21">
        <v>4146</v>
      </c>
      <c r="AP807" s="21">
        <v>4146</v>
      </c>
      <c r="AQ807" s="21">
        <v>4146</v>
      </c>
      <c r="AR807" s="21">
        <v>4146</v>
      </c>
      <c r="AS807" s="21">
        <v>4146</v>
      </c>
      <c r="AT807" s="21">
        <v>4146</v>
      </c>
      <c r="AU807" s="21">
        <v>4146</v>
      </c>
      <c r="AV807" s="21">
        <v>4146</v>
      </c>
      <c r="AW807" s="21">
        <v>4146</v>
      </c>
      <c r="AX807" s="21"/>
      <c r="AY807" s="21"/>
      <c r="AZ807" s="21"/>
      <c r="BA807" s="21"/>
      <c r="BB807" s="21"/>
      <c r="BC807" s="46">
        <v>4146</v>
      </c>
      <c r="BD807" s="21">
        <v>4146</v>
      </c>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v>4146</v>
      </c>
      <c r="CV807" s="21"/>
      <c r="CW807" s="21">
        <v>4146</v>
      </c>
      <c r="CX807" s="21"/>
      <c r="CY807" s="21">
        <v>4146</v>
      </c>
    </row>
    <row r="808" spans="1:103" hidden="1" x14ac:dyDescent="0.25">
      <c r="A808" s="5" t="s">
        <v>10150</v>
      </c>
      <c r="B808" s="21"/>
      <c r="C808" s="21"/>
      <c r="D808" s="21"/>
      <c r="E808" s="21"/>
      <c r="F808" s="21"/>
      <c r="G808" s="21"/>
      <c r="H808" s="21"/>
      <c r="I808" s="21"/>
      <c r="J808" s="21"/>
      <c r="K808" s="21"/>
      <c r="L808" s="21"/>
      <c r="M808" s="21"/>
      <c r="N808" s="21"/>
      <c r="O808" s="21"/>
      <c r="P808" s="21"/>
      <c r="Q808" s="21"/>
      <c r="R808" s="21"/>
      <c r="S808" s="21"/>
      <c r="T808" s="21">
        <v>4147</v>
      </c>
      <c r="U808" s="21"/>
      <c r="V808" s="21"/>
      <c r="W808" s="21"/>
      <c r="X808" s="21">
        <v>4147</v>
      </c>
      <c r="Y808" s="21"/>
      <c r="Z808" s="21">
        <v>4147</v>
      </c>
      <c r="AA808" s="21">
        <v>4147</v>
      </c>
      <c r="AB808" s="21">
        <v>4147</v>
      </c>
      <c r="AC808" s="21">
        <v>4147</v>
      </c>
      <c r="AD808" s="21">
        <v>4147</v>
      </c>
      <c r="AE808" s="21"/>
      <c r="AF808" s="21">
        <v>4147</v>
      </c>
      <c r="AG808" s="21">
        <v>4147</v>
      </c>
      <c r="AH808" s="21">
        <v>4147</v>
      </c>
      <c r="AI808" s="21">
        <v>4147</v>
      </c>
      <c r="AJ808" s="21">
        <v>4147</v>
      </c>
      <c r="AK808" s="21">
        <v>4147</v>
      </c>
      <c r="AL808" s="21"/>
      <c r="AM808" s="21">
        <v>4147</v>
      </c>
      <c r="AN808" s="21">
        <v>4147</v>
      </c>
      <c r="AO808" s="21">
        <v>4147</v>
      </c>
      <c r="AP808" s="21">
        <v>4147</v>
      </c>
      <c r="AQ808" s="21">
        <v>4147</v>
      </c>
      <c r="AR808" s="21">
        <v>4147</v>
      </c>
      <c r="AS808" s="21">
        <v>4147</v>
      </c>
      <c r="AT808" s="21">
        <v>4147</v>
      </c>
      <c r="AU808" s="21">
        <v>4147</v>
      </c>
      <c r="AV808" s="21">
        <v>4147</v>
      </c>
      <c r="AW808" s="21">
        <v>4147</v>
      </c>
      <c r="AX808" s="21"/>
      <c r="AY808" s="21"/>
      <c r="AZ808" s="21"/>
      <c r="BA808" s="21"/>
      <c r="BB808" s="21"/>
      <c r="BC808" s="46">
        <v>4147</v>
      </c>
      <c r="BD808" s="21">
        <v>4147</v>
      </c>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v>4147</v>
      </c>
      <c r="CX808" s="21"/>
      <c r="CY808" s="21">
        <v>4147</v>
      </c>
    </row>
    <row r="809" spans="1:103" hidden="1" x14ac:dyDescent="0.25">
      <c r="A809" s="5" t="s">
        <v>10150</v>
      </c>
      <c r="B809" s="21"/>
      <c r="C809" s="21"/>
      <c r="D809" s="21"/>
      <c r="E809" s="21"/>
      <c r="F809" s="21"/>
      <c r="G809" s="21"/>
      <c r="H809" s="21"/>
      <c r="I809" s="21"/>
      <c r="J809" s="21"/>
      <c r="K809" s="21"/>
      <c r="L809" s="21"/>
      <c r="M809" s="21"/>
      <c r="N809" s="21"/>
      <c r="O809" s="21"/>
      <c r="P809" s="21"/>
      <c r="Q809" s="21"/>
      <c r="R809" s="21"/>
      <c r="S809" s="21"/>
      <c r="T809" s="21">
        <v>4148</v>
      </c>
      <c r="U809" s="21"/>
      <c r="V809" s="21"/>
      <c r="W809" s="21"/>
      <c r="X809" s="21">
        <v>4148</v>
      </c>
      <c r="Y809" s="21"/>
      <c r="Z809" s="21">
        <v>4148</v>
      </c>
      <c r="AA809" s="21">
        <v>4148</v>
      </c>
      <c r="AB809" s="21">
        <v>4148</v>
      </c>
      <c r="AC809" s="21">
        <v>4148</v>
      </c>
      <c r="AD809" s="21">
        <v>4148</v>
      </c>
      <c r="AE809" s="21"/>
      <c r="AF809" s="21">
        <v>4148</v>
      </c>
      <c r="AG809" s="21">
        <v>4148</v>
      </c>
      <c r="AH809" s="21">
        <v>4148</v>
      </c>
      <c r="AI809" s="21">
        <v>4148</v>
      </c>
      <c r="AJ809" s="21">
        <v>4148</v>
      </c>
      <c r="AK809" s="21">
        <v>4148</v>
      </c>
      <c r="AL809" s="21"/>
      <c r="AM809" s="21">
        <v>4148</v>
      </c>
      <c r="AN809" s="21">
        <v>4148</v>
      </c>
      <c r="AO809" s="21">
        <v>4148</v>
      </c>
      <c r="AP809" s="21">
        <v>4148</v>
      </c>
      <c r="AQ809" s="21">
        <v>4148</v>
      </c>
      <c r="AR809" s="21">
        <v>4148</v>
      </c>
      <c r="AS809" s="21">
        <v>4148</v>
      </c>
      <c r="AT809" s="21">
        <v>4148</v>
      </c>
      <c r="AU809" s="21">
        <v>4148</v>
      </c>
      <c r="AV809" s="21">
        <v>4148</v>
      </c>
      <c r="AW809" s="21">
        <v>4148</v>
      </c>
      <c r="AX809" s="21"/>
      <c r="AY809" s="21"/>
      <c r="AZ809" s="21"/>
      <c r="BA809" s="21"/>
      <c r="BB809" s="21"/>
      <c r="BC809" s="46">
        <v>4148</v>
      </c>
      <c r="BD809" s="21">
        <v>4148</v>
      </c>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v>4148</v>
      </c>
      <c r="CX809" s="21"/>
      <c r="CY809" s="21">
        <v>4148</v>
      </c>
    </row>
    <row r="810" spans="1:103" hidden="1" x14ac:dyDescent="0.25">
      <c r="A810" s="5" t="s">
        <v>10150</v>
      </c>
      <c r="B810" s="21"/>
      <c r="C810" s="21"/>
      <c r="D810" s="21"/>
      <c r="E810" s="21"/>
      <c r="F810" s="21"/>
      <c r="G810" s="21"/>
      <c r="H810" s="21"/>
      <c r="I810" s="21"/>
      <c r="J810" s="21"/>
      <c r="K810" s="21"/>
      <c r="L810" s="21"/>
      <c r="M810" s="21"/>
      <c r="N810" s="21"/>
      <c r="O810" s="21"/>
      <c r="P810" s="21"/>
      <c r="Q810" s="21"/>
      <c r="R810" s="21"/>
      <c r="S810" s="21"/>
      <c r="T810" s="21">
        <v>4149</v>
      </c>
      <c r="U810" s="21"/>
      <c r="V810" s="21"/>
      <c r="W810" s="21"/>
      <c r="X810" s="21">
        <v>4149</v>
      </c>
      <c r="Y810" s="21"/>
      <c r="Z810" s="21">
        <v>4149</v>
      </c>
      <c r="AA810" s="21">
        <v>4149</v>
      </c>
      <c r="AB810" s="21">
        <v>4149</v>
      </c>
      <c r="AC810" s="21">
        <v>4149</v>
      </c>
      <c r="AD810" s="21">
        <v>4149</v>
      </c>
      <c r="AE810" s="21"/>
      <c r="AF810" s="21">
        <v>4149</v>
      </c>
      <c r="AG810" s="21">
        <v>4149</v>
      </c>
      <c r="AH810" s="21">
        <v>4149</v>
      </c>
      <c r="AI810" s="21">
        <v>4149</v>
      </c>
      <c r="AJ810" s="21">
        <v>4149</v>
      </c>
      <c r="AK810" s="21">
        <v>4149</v>
      </c>
      <c r="AL810" s="21"/>
      <c r="AM810" s="21">
        <v>4149</v>
      </c>
      <c r="AN810" s="21">
        <v>4149</v>
      </c>
      <c r="AO810" s="21">
        <v>4149</v>
      </c>
      <c r="AP810" s="21">
        <v>4149</v>
      </c>
      <c r="AQ810" s="21">
        <v>4149</v>
      </c>
      <c r="AR810" s="21">
        <v>4149</v>
      </c>
      <c r="AS810" s="21">
        <v>4149</v>
      </c>
      <c r="AT810" s="21">
        <v>4149</v>
      </c>
      <c r="AU810" s="21">
        <v>4149</v>
      </c>
      <c r="AV810" s="21">
        <v>4149</v>
      </c>
      <c r="AW810" s="21">
        <v>4149</v>
      </c>
      <c r="AX810" s="21"/>
      <c r="AY810" s="21"/>
      <c r="AZ810" s="21"/>
      <c r="BA810" s="21"/>
      <c r="BB810" s="21"/>
      <c r="BC810" s="46">
        <v>4149</v>
      </c>
      <c r="BD810" s="21">
        <v>4149</v>
      </c>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v>4149</v>
      </c>
      <c r="CX810" s="21"/>
      <c r="CY810" s="21">
        <v>4149</v>
      </c>
    </row>
    <row r="811" spans="1:103" hidden="1" x14ac:dyDescent="0.25">
      <c r="A811" s="5" t="s">
        <v>10150</v>
      </c>
      <c r="B811" s="21"/>
      <c r="C811" s="21"/>
      <c r="D811" s="21"/>
      <c r="E811" s="21"/>
      <c r="F811" s="21"/>
      <c r="G811" s="21"/>
      <c r="H811" s="21"/>
      <c r="I811" s="21"/>
      <c r="J811" s="21"/>
      <c r="K811" s="21"/>
      <c r="L811" s="21"/>
      <c r="M811" s="21"/>
      <c r="N811" s="21"/>
      <c r="O811" s="21"/>
      <c r="P811" s="21"/>
      <c r="Q811" s="21"/>
      <c r="R811" s="21"/>
      <c r="S811" s="21"/>
      <c r="T811" s="21">
        <v>4150</v>
      </c>
      <c r="U811" s="21"/>
      <c r="V811" s="21"/>
      <c r="W811" s="21"/>
      <c r="X811" s="21">
        <v>4150</v>
      </c>
      <c r="Y811" s="21"/>
      <c r="Z811" s="21">
        <v>4150</v>
      </c>
      <c r="AA811" s="21">
        <v>4150</v>
      </c>
      <c r="AB811" s="21">
        <v>4150</v>
      </c>
      <c r="AC811" s="21">
        <v>4150</v>
      </c>
      <c r="AD811" s="21">
        <v>4150</v>
      </c>
      <c r="AE811" s="21"/>
      <c r="AF811" s="21">
        <v>4150</v>
      </c>
      <c r="AG811" s="21">
        <v>4150</v>
      </c>
      <c r="AH811" s="21">
        <v>4150</v>
      </c>
      <c r="AI811" s="21">
        <v>4150</v>
      </c>
      <c r="AJ811" s="21">
        <v>4150</v>
      </c>
      <c r="AK811" s="21">
        <v>4150</v>
      </c>
      <c r="AL811" s="21"/>
      <c r="AM811" s="21">
        <v>4150</v>
      </c>
      <c r="AN811" s="21">
        <v>4150</v>
      </c>
      <c r="AO811" s="21">
        <v>4150</v>
      </c>
      <c r="AP811" s="21">
        <v>4150</v>
      </c>
      <c r="AQ811" s="21">
        <v>4150</v>
      </c>
      <c r="AR811" s="21">
        <v>4150</v>
      </c>
      <c r="AS811" s="21">
        <v>4150</v>
      </c>
      <c r="AT811" s="21">
        <v>4150</v>
      </c>
      <c r="AU811" s="21">
        <v>4150</v>
      </c>
      <c r="AV811" s="21">
        <v>4150</v>
      </c>
      <c r="AW811" s="21">
        <v>4150</v>
      </c>
      <c r="AX811" s="21"/>
      <c r="AY811" s="21"/>
      <c r="AZ811" s="21"/>
      <c r="BA811" s="21"/>
      <c r="BB811" s="21"/>
      <c r="BC811" s="46">
        <v>4150</v>
      </c>
      <c r="BD811" s="21">
        <v>4150</v>
      </c>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v>4150</v>
      </c>
      <c r="CX811" s="21"/>
      <c r="CY811" s="21">
        <v>4150</v>
      </c>
    </row>
    <row r="812" spans="1:103" hidden="1" x14ac:dyDescent="0.25">
      <c r="A812" s="5" t="s">
        <v>10150</v>
      </c>
      <c r="B812" s="21"/>
      <c r="C812" s="21"/>
      <c r="D812" s="21"/>
      <c r="E812" s="21"/>
      <c r="F812" s="21"/>
      <c r="G812" s="21"/>
      <c r="H812" s="21"/>
      <c r="I812" s="21"/>
      <c r="J812" s="21"/>
      <c r="K812" s="21"/>
      <c r="L812" s="21"/>
      <c r="M812" s="21"/>
      <c r="N812" s="21"/>
      <c r="O812" s="21"/>
      <c r="P812" s="21"/>
      <c r="Q812" s="21"/>
      <c r="R812" s="21"/>
      <c r="S812" s="21"/>
      <c r="T812" s="21">
        <v>4151</v>
      </c>
      <c r="U812" s="21"/>
      <c r="V812" s="21"/>
      <c r="W812" s="21"/>
      <c r="X812" s="21">
        <v>4151</v>
      </c>
      <c r="Y812" s="21"/>
      <c r="Z812" s="21">
        <v>4151</v>
      </c>
      <c r="AA812" s="21">
        <v>4151</v>
      </c>
      <c r="AB812" s="21">
        <v>4151</v>
      </c>
      <c r="AC812" s="21">
        <v>4151</v>
      </c>
      <c r="AD812" s="21">
        <v>4151</v>
      </c>
      <c r="AE812" s="21"/>
      <c r="AF812" s="21">
        <v>4151</v>
      </c>
      <c r="AG812" s="21">
        <v>4151</v>
      </c>
      <c r="AH812" s="21">
        <v>4151</v>
      </c>
      <c r="AI812" s="21">
        <v>4151</v>
      </c>
      <c r="AJ812" s="21">
        <v>4151</v>
      </c>
      <c r="AK812" s="21">
        <v>4151</v>
      </c>
      <c r="AL812" s="21"/>
      <c r="AM812" s="21">
        <v>4151</v>
      </c>
      <c r="AN812" s="21">
        <v>4151</v>
      </c>
      <c r="AO812" s="21">
        <v>4151</v>
      </c>
      <c r="AP812" s="21">
        <v>4151</v>
      </c>
      <c r="AQ812" s="21">
        <v>4151</v>
      </c>
      <c r="AR812" s="21">
        <v>4151</v>
      </c>
      <c r="AS812" s="21">
        <v>4151</v>
      </c>
      <c r="AT812" s="21">
        <v>4151</v>
      </c>
      <c r="AU812" s="21">
        <v>4151</v>
      </c>
      <c r="AV812" s="21">
        <v>4151</v>
      </c>
      <c r="AW812" s="21">
        <v>4151</v>
      </c>
      <c r="AX812" s="21"/>
      <c r="AY812" s="21"/>
      <c r="AZ812" s="21"/>
      <c r="BA812" s="21"/>
      <c r="BB812" s="21"/>
      <c r="BC812" s="46">
        <v>4151</v>
      </c>
      <c r="BD812" s="21">
        <v>4151</v>
      </c>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v>4151</v>
      </c>
      <c r="CX812" s="21"/>
      <c r="CY812" s="21">
        <v>4151</v>
      </c>
    </row>
    <row r="813" spans="1:103" hidden="1" x14ac:dyDescent="0.25">
      <c r="A813" s="5" t="s">
        <v>10150</v>
      </c>
      <c r="B813" s="21"/>
      <c r="C813" s="21"/>
      <c r="D813" s="21"/>
      <c r="E813" s="21"/>
      <c r="F813" s="21"/>
      <c r="G813" s="21"/>
      <c r="H813" s="21"/>
      <c r="I813" s="21"/>
      <c r="J813" s="21"/>
      <c r="K813" s="21"/>
      <c r="L813" s="21"/>
      <c r="M813" s="21"/>
      <c r="N813" s="21"/>
      <c r="O813" s="21"/>
      <c r="P813" s="21"/>
      <c r="Q813" s="21"/>
      <c r="R813" s="21"/>
      <c r="S813" s="21"/>
      <c r="T813" s="21">
        <v>4152</v>
      </c>
      <c r="U813" s="21"/>
      <c r="V813" s="21"/>
      <c r="W813" s="21"/>
      <c r="X813" s="21">
        <v>4152</v>
      </c>
      <c r="Y813" s="21"/>
      <c r="Z813" s="21">
        <v>4152</v>
      </c>
      <c r="AA813" s="21">
        <v>4152</v>
      </c>
      <c r="AB813" s="21">
        <v>4152</v>
      </c>
      <c r="AC813" s="21">
        <v>4152</v>
      </c>
      <c r="AD813" s="21">
        <v>4152</v>
      </c>
      <c r="AE813" s="21"/>
      <c r="AF813" s="21">
        <v>4152</v>
      </c>
      <c r="AG813" s="21">
        <v>4152</v>
      </c>
      <c r="AH813" s="21">
        <v>4152</v>
      </c>
      <c r="AI813" s="21">
        <v>4152</v>
      </c>
      <c r="AJ813" s="21">
        <v>4152</v>
      </c>
      <c r="AK813" s="21">
        <v>4152</v>
      </c>
      <c r="AL813" s="21"/>
      <c r="AM813" s="21">
        <v>4152</v>
      </c>
      <c r="AN813" s="21">
        <v>4152</v>
      </c>
      <c r="AO813" s="21">
        <v>4152</v>
      </c>
      <c r="AP813" s="21">
        <v>4152</v>
      </c>
      <c r="AQ813" s="21">
        <v>4152</v>
      </c>
      <c r="AR813" s="21">
        <v>4152</v>
      </c>
      <c r="AS813" s="21">
        <v>4152</v>
      </c>
      <c r="AT813" s="21">
        <v>4152</v>
      </c>
      <c r="AU813" s="21">
        <v>4152</v>
      </c>
      <c r="AV813" s="21">
        <v>4152</v>
      </c>
      <c r="AW813" s="21">
        <v>4152</v>
      </c>
      <c r="AX813" s="21"/>
      <c r="AY813" s="21"/>
      <c r="AZ813" s="21"/>
      <c r="BA813" s="21"/>
      <c r="BB813" s="21"/>
      <c r="BC813" s="46">
        <v>4152</v>
      </c>
      <c r="BD813" s="21">
        <v>4152</v>
      </c>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v>4152</v>
      </c>
      <c r="CX813" s="21"/>
      <c r="CY813" s="21">
        <v>4152</v>
      </c>
    </row>
    <row r="814" spans="1:103" hidden="1" x14ac:dyDescent="0.25">
      <c r="A814" s="5" t="s">
        <v>10150</v>
      </c>
      <c r="B814" s="21"/>
      <c r="C814" s="21"/>
      <c r="D814" s="21"/>
      <c r="E814" s="21"/>
      <c r="F814" s="21"/>
      <c r="G814" s="21"/>
      <c r="H814" s="21"/>
      <c r="I814" s="21"/>
      <c r="J814" s="21"/>
      <c r="K814" s="21"/>
      <c r="L814" s="21"/>
      <c r="M814" s="21"/>
      <c r="N814" s="21"/>
      <c r="O814" s="21"/>
      <c r="P814" s="21"/>
      <c r="Q814" s="21"/>
      <c r="R814" s="21"/>
      <c r="S814" s="21"/>
      <c r="T814" s="21">
        <v>4153</v>
      </c>
      <c r="U814" s="21"/>
      <c r="V814" s="21"/>
      <c r="W814" s="21"/>
      <c r="X814" s="21">
        <v>4153</v>
      </c>
      <c r="Y814" s="21"/>
      <c r="Z814" s="21">
        <v>4153</v>
      </c>
      <c r="AA814" s="21">
        <v>4153</v>
      </c>
      <c r="AB814" s="21">
        <v>4153</v>
      </c>
      <c r="AC814" s="21">
        <v>4153</v>
      </c>
      <c r="AD814" s="21">
        <v>4153</v>
      </c>
      <c r="AE814" s="21"/>
      <c r="AF814" s="21">
        <v>4153</v>
      </c>
      <c r="AG814" s="21">
        <v>4153</v>
      </c>
      <c r="AH814" s="21">
        <v>4153</v>
      </c>
      <c r="AI814" s="21">
        <v>4153</v>
      </c>
      <c r="AJ814" s="21">
        <v>4153</v>
      </c>
      <c r="AK814" s="21">
        <v>4153</v>
      </c>
      <c r="AL814" s="21"/>
      <c r="AM814" s="21">
        <v>4153</v>
      </c>
      <c r="AN814" s="21">
        <v>4153</v>
      </c>
      <c r="AO814" s="21">
        <v>4153</v>
      </c>
      <c r="AP814" s="21">
        <v>4153</v>
      </c>
      <c r="AQ814" s="21">
        <v>4153</v>
      </c>
      <c r="AR814" s="21">
        <v>4153</v>
      </c>
      <c r="AS814" s="21">
        <v>4153</v>
      </c>
      <c r="AT814" s="21">
        <v>4153</v>
      </c>
      <c r="AU814" s="21">
        <v>4153</v>
      </c>
      <c r="AV814" s="21">
        <v>4153</v>
      </c>
      <c r="AW814" s="21">
        <v>4153</v>
      </c>
      <c r="AX814" s="21"/>
      <c r="AY814" s="21"/>
      <c r="AZ814" s="21"/>
      <c r="BA814" s="21"/>
      <c r="BB814" s="21"/>
      <c r="BC814" s="46">
        <v>4153</v>
      </c>
      <c r="BD814" s="21">
        <v>4153</v>
      </c>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v>4153</v>
      </c>
      <c r="CX814" s="21"/>
      <c r="CY814" s="21">
        <v>4153</v>
      </c>
    </row>
    <row r="815" spans="1:103" hidden="1" x14ac:dyDescent="0.25">
      <c r="A815" s="5" t="s">
        <v>10150</v>
      </c>
      <c r="B815" s="21"/>
      <c r="C815" s="21"/>
      <c r="D815" s="21"/>
      <c r="E815" s="21"/>
      <c r="F815" s="21"/>
      <c r="G815" s="21"/>
      <c r="H815" s="21"/>
      <c r="I815" s="21"/>
      <c r="J815" s="21"/>
      <c r="K815" s="21"/>
      <c r="L815" s="21"/>
      <c r="M815" s="21"/>
      <c r="N815" s="21"/>
      <c r="O815" s="21"/>
      <c r="P815" s="21"/>
      <c r="Q815" s="21"/>
      <c r="R815" s="21"/>
      <c r="S815" s="21"/>
      <c r="T815" s="21">
        <v>4154</v>
      </c>
      <c r="U815" s="21"/>
      <c r="V815" s="21"/>
      <c r="W815" s="21"/>
      <c r="X815" s="21">
        <v>4154</v>
      </c>
      <c r="Y815" s="21"/>
      <c r="Z815" s="21">
        <v>4154</v>
      </c>
      <c r="AA815" s="21">
        <v>4154</v>
      </c>
      <c r="AB815" s="21">
        <v>4154</v>
      </c>
      <c r="AC815" s="21">
        <v>4154</v>
      </c>
      <c r="AD815" s="21">
        <v>4154</v>
      </c>
      <c r="AE815" s="21"/>
      <c r="AF815" s="21">
        <v>4154</v>
      </c>
      <c r="AG815" s="21">
        <v>4154</v>
      </c>
      <c r="AH815" s="21">
        <v>4154</v>
      </c>
      <c r="AI815" s="21">
        <v>4154</v>
      </c>
      <c r="AJ815" s="21">
        <v>4154</v>
      </c>
      <c r="AK815" s="21">
        <v>4154</v>
      </c>
      <c r="AL815" s="21"/>
      <c r="AM815" s="21">
        <v>4154</v>
      </c>
      <c r="AN815" s="21">
        <v>4154</v>
      </c>
      <c r="AO815" s="21">
        <v>4154</v>
      </c>
      <c r="AP815" s="21">
        <v>4154</v>
      </c>
      <c r="AQ815" s="21">
        <v>4154</v>
      </c>
      <c r="AR815" s="21">
        <v>4154</v>
      </c>
      <c r="AS815" s="21">
        <v>4154</v>
      </c>
      <c r="AT815" s="21">
        <v>4154</v>
      </c>
      <c r="AU815" s="21">
        <v>4154</v>
      </c>
      <c r="AV815" s="21">
        <v>4154</v>
      </c>
      <c r="AW815" s="21">
        <v>4154</v>
      </c>
      <c r="AX815" s="21"/>
      <c r="AY815" s="21"/>
      <c r="AZ815" s="21"/>
      <c r="BA815" s="21"/>
      <c r="BB815" s="21"/>
      <c r="BC815" s="46">
        <v>4154</v>
      </c>
      <c r="BD815" s="21">
        <v>4154</v>
      </c>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v>4154</v>
      </c>
      <c r="CX815" s="21"/>
      <c r="CY815" s="21">
        <v>4154</v>
      </c>
    </row>
    <row r="816" spans="1:103" hidden="1" x14ac:dyDescent="0.25">
      <c r="A816" s="5" t="s">
        <v>10150</v>
      </c>
      <c r="B816" s="21"/>
      <c r="C816" s="21"/>
      <c r="D816" s="21"/>
      <c r="E816" s="21"/>
      <c r="F816" s="21"/>
      <c r="G816" s="21"/>
      <c r="H816" s="21"/>
      <c r="I816" s="21"/>
      <c r="J816" s="21"/>
      <c r="K816" s="21"/>
      <c r="L816" s="21"/>
      <c r="M816" s="21"/>
      <c r="N816" s="21"/>
      <c r="O816" s="21"/>
      <c r="P816" s="21"/>
      <c r="Q816" s="21"/>
      <c r="R816" s="21"/>
      <c r="S816" s="21"/>
      <c r="T816" s="21">
        <v>4155</v>
      </c>
      <c r="U816" s="21"/>
      <c r="V816" s="21"/>
      <c r="W816" s="21"/>
      <c r="X816" s="21">
        <v>4155</v>
      </c>
      <c r="Y816" s="21"/>
      <c r="Z816" s="21">
        <v>4155</v>
      </c>
      <c r="AA816" s="21">
        <v>4155</v>
      </c>
      <c r="AB816" s="21">
        <v>4155</v>
      </c>
      <c r="AC816" s="21">
        <v>4155</v>
      </c>
      <c r="AD816" s="21">
        <v>4155</v>
      </c>
      <c r="AE816" s="21">
        <v>4155</v>
      </c>
      <c r="AF816" s="21">
        <v>4155</v>
      </c>
      <c r="AG816" s="21">
        <v>4155</v>
      </c>
      <c r="AH816" s="21">
        <v>4155</v>
      </c>
      <c r="AI816" s="21">
        <v>4155</v>
      </c>
      <c r="AJ816" s="21">
        <v>4155</v>
      </c>
      <c r="AK816" s="21">
        <v>4155</v>
      </c>
      <c r="AL816" s="21">
        <v>4155</v>
      </c>
      <c r="AM816" s="21">
        <v>4155</v>
      </c>
      <c r="AN816" s="21">
        <v>4155</v>
      </c>
      <c r="AO816" s="21">
        <v>4155</v>
      </c>
      <c r="AP816" s="21">
        <v>4155</v>
      </c>
      <c r="AQ816" s="21">
        <v>4155</v>
      </c>
      <c r="AR816" s="21">
        <v>4155</v>
      </c>
      <c r="AS816" s="21">
        <v>4155</v>
      </c>
      <c r="AT816" s="21">
        <v>4155</v>
      </c>
      <c r="AU816" s="21">
        <v>4155</v>
      </c>
      <c r="AV816" s="21">
        <v>4155</v>
      </c>
      <c r="AW816" s="21">
        <v>4155</v>
      </c>
      <c r="AX816" s="21"/>
      <c r="AY816" s="21"/>
      <c r="AZ816" s="21"/>
      <c r="BA816" s="21"/>
      <c r="BB816" s="21"/>
      <c r="BC816" s="46">
        <v>4155</v>
      </c>
      <c r="BD816" s="21">
        <v>4155</v>
      </c>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v>4155</v>
      </c>
      <c r="CX816" s="21"/>
      <c r="CY816" s="21">
        <v>4155</v>
      </c>
    </row>
    <row r="817" spans="1:103" hidden="1" x14ac:dyDescent="0.25">
      <c r="A817" s="5" t="s">
        <v>10150</v>
      </c>
      <c r="B817" s="21"/>
      <c r="C817" s="21"/>
      <c r="D817" s="21"/>
      <c r="E817" s="21"/>
      <c r="F817" s="21"/>
      <c r="G817" s="21"/>
      <c r="H817" s="21"/>
      <c r="I817" s="21"/>
      <c r="J817" s="21"/>
      <c r="K817" s="21"/>
      <c r="L817" s="21"/>
      <c r="M817" s="21"/>
      <c r="N817" s="21"/>
      <c r="O817" s="21"/>
      <c r="P817" s="21"/>
      <c r="Q817" s="21"/>
      <c r="R817" s="21"/>
      <c r="S817" s="21"/>
      <c r="T817" s="21">
        <v>4156</v>
      </c>
      <c r="U817" s="21"/>
      <c r="V817" s="21"/>
      <c r="W817" s="21"/>
      <c r="X817" s="21">
        <v>4156</v>
      </c>
      <c r="Y817" s="21"/>
      <c r="Z817" s="21">
        <v>4156</v>
      </c>
      <c r="AA817" s="21">
        <v>4156</v>
      </c>
      <c r="AB817" s="21">
        <v>4156</v>
      </c>
      <c r="AC817" s="21">
        <v>4156</v>
      </c>
      <c r="AD817" s="21">
        <v>4156</v>
      </c>
      <c r="AE817" s="21"/>
      <c r="AF817" s="21">
        <v>4156</v>
      </c>
      <c r="AG817" s="21">
        <v>4156</v>
      </c>
      <c r="AH817" s="21">
        <v>4156</v>
      </c>
      <c r="AI817" s="21">
        <v>4156</v>
      </c>
      <c r="AJ817" s="21">
        <v>4156</v>
      </c>
      <c r="AK817" s="21">
        <v>4156</v>
      </c>
      <c r="AL817" s="21"/>
      <c r="AM817" s="21">
        <v>4156</v>
      </c>
      <c r="AN817" s="21">
        <v>4156</v>
      </c>
      <c r="AO817" s="21">
        <v>4156</v>
      </c>
      <c r="AP817" s="21">
        <v>4156</v>
      </c>
      <c r="AQ817" s="21">
        <v>4156</v>
      </c>
      <c r="AR817" s="21">
        <v>4156</v>
      </c>
      <c r="AS817" s="21">
        <v>4156</v>
      </c>
      <c r="AT817" s="21">
        <v>4156</v>
      </c>
      <c r="AU817" s="21">
        <v>4156</v>
      </c>
      <c r="AV817" s="21">
        <v>4156</v>
      </c>
      <c r="AW817" s="21">
        <v>4156</v>
      </c>
      <c r="AX817" s="21"/>
      <c r="AY817" s="21"/>
      <c r="AZ817" s="21"/>
      <c r="BA817" s="21"/>
      <c r="BB817" s="21"/>
      <c r="BC817" s="46">
        <v>4156</v>
      </c>
      <c r="BD817" s="21">
        <v>4156</v>
      </c>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v>4156</v>
      </c>
      <c r="CX817" s="21"/>
      <c r="CY817" s="21">
        <v>4156</v>
      </c>
    </row>
    <row r="818" spans="1:103" hidden="1" x14ac:dyDescent="0.25">
      <c r="A818" s="5" t="s">
        <v>10150</v>
      </c>
      <c r="B818" s="21"/>
      <c r="C818" s="21"/>
      <c r="D818" s="21"/>
      <c r="E818" s="21"/>
      <c r="F818" s="21"/>
      <c r="G818" s="21"/>
      <c r="H818" s="21"/>
      <c r="I818" s="21"/>
      <c r="J818" s="21"/>
      <c r="K818" s="21"/>
      <c r="L818" s="21"/>
      <c r="M818" s="21"/>
      <c r="N818" s="21"/>
      <c r="O818" s="21"/>
      <c r="P818" s="21"/>
      <c r="Q818" s="21"/>
      <c r="R818" s="21"/>
      <c r="S818" s="21"/>
      <c r="T818" s="21">
        <v>4157</v>
      </c>
      <c r="U818" s="21"/>
      <c r="V818" s="21"/>
      <c r="W818" s="21"/>
      <c r="X818" s="21">
        <v>4157</v>
      </c>
      <c r="Y818" s="21"/>
      <c r="Z818" s="21">
        <v>4157</v>
      </c>
      <c r="AA818" s="21">
        <v>4157</v>
      </c>
      <c r="AB818" s="21">
        <v>4157</v>
      </c>
      <c r="AC818" s="21">
        <v>4157</v>
      </c>
      <c r="AD818" s="21">
        <v>4157</v>
      </c>
      <c r="AE818" s="21"/>
      <c r="AF818" s="21">
        <v>4157</v>
      </c>
      <c r="AG818" s="21">
        <v>4157</v>
      </c>
      <c r="AH818" s="21">
        <v>4157</v>
      </c>
      <c r="AI818" s="21">
        <v>4157</v>
      </c>
      <c r="AJ818" s="21">
        <v>4157</v>
      </c>
      <c r="AK818" s="21">
        <v>4157</v>
      </c>
      <c r="AL818" s="21"/>
      <c r="AM818" s="21">
        <v>4157</v>
      </c>
      <c r="AN818" s="21">
        <v>4157</v>
      </c>
      <c r="AO818" s="21">
        <v>4157</v>
      </c>
      <c r="AP818" s="21">
        <v>4157</v>
      </c>
      <c r="AQ818" s="21">
        <v>4157</v>
      </c>
      <c r="AR818" s="21">
        <v>4157</v>
      </c>
      <c r="AS818" s="21">
        <v>4157</v>
      </c>
      <c r="AT818" s="21">
        <v>4157</v>
      </c>
      <c r="AU818" s="21">
        <v>4157</v>
      </c>
      <c r="AV818" s="21">
        <v>4157</v>
      </c>
      <c r="AW818" s="21">
        <v>4157</v>
      </c>
      <c r="AX818" s="21"/>
      <c r="AY818" s="21"/>
      <c r="AZ818" s="21"/>
      <c r="BA818" s="21"/>
      <c r="BB818" s="21"/>
      <c r="BC818" s="46">
        <v>4157</v>
      </c>
      <c r="BD818" s="21">
        <v>4157</v>
      </c>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v>4157</v>
      </c>
      <c r="CV818" s="21"/>
      <c r="CW818" s="21">
        <v>4157</v>
      </c>
      <c r="CX818" s="21"/>
      <c r="CY818" s="21">
        <v>4157</v>
      </c>
    </row>
    <row r="819" spans="1:103" hidden="1" x14ac:dyDescent="0.25">
      <c r="A819" s="5" t="s">
        <v>10150</v>
      </c>
      <c r="B819" s="21"/>
      <c r="C819" s="21"/>
      <c r="D819" s="21"/>
      <c r="E819" s="21"/>
      <c r="F819" s="21"/>
      <c r="G819" s="21"/>
      <c r="H819" s="21"/>
      <c r="I819" s="21"/>
      <c r="J819" s="21"/>
      <c r="K819" s="21"/>
      <c r="L819" s="21"/>
      <c r="M819" s="21"/>
      <c r="N819" s="21"/>
      <c r="O819" s="21"/>
      <c r="P819" s="21"/>
      <c r="Q819" s="21"/>
      <c r="R819" s="21"/>
      <c r="S819" s="21"/>
      <c r="T819" s="21">
        <v>4158</v>
      </c>
      <c r="U819" s="21"/>
      <c r="V819" s="21"/>
      <c r="W819" s="21"/>
      <c r="X819" s="21">
        <v>4158</v>
      </c>
      <c r="Y819" s="21"/>
      <c r="Z819" s="21">
        <v>4158</v>
      </c>
      <c r="AA819" s="21">
        <v>4158</v>
      </c>
      <c r="AB819" s="21">
        <v>4158</v>
      </c>
      <c r="AC819" s="21">
        <v>4158</v>
      </c>
      <c r="AD819" s="21">
        <v>4158</v>
      </c>
      <c r="AE819" s="21"/>
      <c r="AF819" s="21">
        <v>4158</v>
      </c>
      <c r="AG819" s="21">
        <v>4158</v>
      </c>
      <c r="AH819" s="21">
        <v>4158</v>
      </c>
      <c r="AI819" s="21">
        <v>4158</v>
      </c>
      <c r="AJ819" s="21">
        <v>4158</v>
      </c>
      <c r="AK819" s="21">
        <v>4158</v>
      </c>
      <c r="AL819" s="21"/>
      <c r="AM819" s="21">
        <v>4158</v>
      </c>
      <c r="AN819" s="21">
        <v>4158</v>
      </c>
      <c r="AO819" s="21">
        <v>4158</v>
      </c>
      <c r="AP819" s="21">
        <v>4158</v>
      </c>
      <c r="AQ819" s="21">
        <v>4158</v>
      </c>
      <c r="AR819" s="21">
        <v>4158</v>
      </c>
      <c r="AS819" s="21">
        <v>4158</v>
      </c>
      <c r="AT819" s="21">
        <v>4158</v>
      </c>
      <c r="AU819" s="21">
        <v>4158</v>
      </c>
      <c r="AV819" s="21">
        <v>4158</v>
      </c>
      <c r="AW819" s="21">
        <v>4158</v>
      </c>
      <c r="AX819" s="21"/>
      <c r="AY819" s="21"/>
      <c r="AZ819" s="21"/>
      <c r="BA819" s="21"/>
      <c r="BB819" s="21"/>
      <c r="BC819" s="46">
        <v>4158</v>
      </c>
      <c r="BD819" s="21">
        <v>4158</v>
      </c>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v>4158</v>
      </c>
      <c r="CX819" s="21"/>
      <c r="CY819" s="21">
        <v>4158</v>
      </c>
    </row>
    <row r="820" spans="1:103" hidden="1" x14ac:dyDescent="0.25">
      <c r="A820" s="5" t="s">
        <v>10150</v>
      </c>
      <c r="B820" s="21"/>
      <c r="C820" s="21"/>
      <c r="D820" s="21"/>
      <c r="E820" s="21"/>
      <c r="F820" s="21"/>
      <c r="G820" s="21"/>
      <c r="H820" s="21"/>
      <c r="I820" s="21"/>
      <c r="J820" s="21"/>
      <c r="K820" s="21"/>
      <c r="L820" s="21"/>
      <c r="M820" s="21"/>
      <c r="N820" s="21"/>
      <c r="O820" s="21"/>
      <c r="P820" s="21"/>
      <c r="Q820" s="21"/>
      <c r="R820" s="21"/>
      <c r="S820" s="21"/>
      <c r="T820" s="21">
        <v>4159</v>
      </c>
      <c r="U820" s="21"/>
      <c r="V820" s="21"/>
      <c r="W820" s="21"/>
      <c r="X820" s="21">
        <v>4159</v>
      </c>
      <c r="Y820" s="21"/>
      <c r="Z820" s="21">
        <v>4159</v>
      </c>
      <c r="AA820" s="21">
        <v>4159</v>
      </c>
      <c r="AB820" s="21">
        <v>4159</v>
      </c>
      <c r="AC820" s="21">
        <v>4159</v>
      </c>
      <c r="AD820" s="21">
        <v>4159</v>
      </c>
      <c r="AE820" s="21">
        <v>4159</v>
      </c>
      <c r="AF820" s="21">
        <v>4159</v>
      </c>
      <c r="AG820" s="21">
        <v>4159</v>
      </c>
      <c r="AH820" s="21">
        <v>4159</v>
      </c>
      <c r="AI820" s="21">
        <v>4159</v>
      </c>
      <c r="AJ820" s="21">
        <v>4159</v>
      </c>
      <c r="AK820" s="21">
        <v>4159</v>
      </c>
      <c r="AL820" s="21">
        <v>4159</v>
      </c>
      <c r="AM820" s="21">
        <v>4159</v>
      </c>
      <c r="AN820" s="21">
        <v>4159</v>
      </c>
      <c r="AO820" s="21">
        <v>4159</v>
      </c>
      <c r="AP820" s="21">
        <v>4159</v>
      </c>
      <c r="AQ820" s="21">
        <v>4159</v>
      </c>
      <c r="AR820" s="21">
        <v>4159</v>
      </c>
      <c r="AS820" s="21">
        <v>4159</v>
      </c>
      <c r="AT820" s="21">
        <v>4159</v>
      </c>
      <c r="AU820" s="21">
        <v>4159</v>
      </c>
      <c r="AV820" s="21">
        <v>4159</v>
      </c>
      <c r="AW820" s="21">
        <v>4159</v>
      </c>
      <c r="AX820" s="21"/>
      <c r="AY820" s="21"/>
      <c r="AZ820" s="21"/>
      <c r="BA820" s="21"/>
      <c r="BB820" s="21"/>
      <c r="BC820" s="46">
        <v>4159</v>
      </c>
      <c r="BD820" s="21">
        <v>4159</v>
      </c>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v>4159</v>
      </c>
      <c r="CX820" s="21"/>
      <c r="CY820" s="21">
        <v>4159</v>
      </c>
    </row>
    <row r="821" spans="1:103" hidden="1" x14ac:dyDescent="0.25">
      <c r="A821" s="5" t="s">
        <v>10150</v>
      </c>
      <c r="B821" s="21"/>
      <c r="C821" s="21"/>
      <c r="D821" s="21"/>
      <c r="E821" s="21"/>
      <c r="F821" s="21"/>
      <c r="G821" s="21"/>
      <c r="H821" s="21"/>
      <c r="I821" s="21"/>
      <c r="J821" s="21"/>
      <c r="K821" s="21"/>
      <c r="L821" s="21"/>
      <c r="M821" s="21"/>
      <c r="N821" s="21"/>
      <c r="O821" s="21"/>
      <c r="P821" s="21"/>
      <c r="Q821" s="21"/>
      <c r="R821" s="21"/>
      <c r="S821" s="21"/>
      <c r="T821" s="21">
        <v>4160</v>
      </c>
      <c r="U821" s="21"/>
      <c r="V821" s="21"/>
      <c r="W821" s="21"/>
      <c r="X821" s="21">
        <v>4160</v>
      </c>
      <c r="Y821" s="21"/>
      <c r="Z821" s="21">
        <v>4160</v>
      </c>
      <c r="AA821" s="21">
        <v>4160</v>
      </c>
      <c r="AB821" s="21">
        <v>4160</v>
      </c>
      <c r="AC821" s="21">
        <v>4160</v>
      </c>
      <c r="AD821" s="21">
        <v>4160</v>
      </c>
      <c r="AE821" s="21"/>
      <c r="AF821" s="21">
        <v>4160</v>
      </c>
      <c r="AG821" s="21">
        <v>4160</v>
      </c>
      <c r="AH821" s="21">
        <v>4160</v>
      </c>
      <c r="AI821" s="21">
        <v>4160</v>
      </c>
      <c r="AJ821" s="21">
        <v>4160</v>
      </c>
      <c r="AK821" s="21">
        <v>4160</v>
      </c>
      <c r="AL821" s="21"/>
      <c r="AM821" s="21">
        <v>4160</v>
      </c>
      <c r="AN821" s="21">
        <v>4160</v>
      </c>
      <c r="AO821" s="21">
        <v>4160</v>
      </c>
      <c r="AP821" s="21">
        <v>4160</v>
      </c>
      <c r="AQ821" s="21">
        <v>4160</v>
      </c>
      <c r="AR821" s="21">
        <v>4160</v>
      </c>
      <c r="AS821" s="21">
        <v>4160</v>
      </c>
      <c r="AT821" s="21">
        <v>4160</v>
      </c>
      <c r="AU821" s="21">
        <v>4160</v>
      </c>
      <c r="AV821" s="21">
        <v>4160</v>
      </c>
      <c r="AW821" s="21">
        <v>4160</v>
      </c>
      <c r="AX821" s="21"/>
      <c r="AY821" s="21"/>
      <c r="AZ821" s="21"/>
      <c r="BA821" s="21"/>
      <c r="BB821" s="21"/>
      <c r="BC821" s="46">
        <v>4160</v>
      </c>
      <c r="BD821" s="21">
        <v>4160</v>
      </c>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v>4160</v>
      </c>
      <c r="CX821" s="21"/>
      <c r="CY821" s="21">
        <v>4160</v>
      </c>
    </row>
    <row r="822" spans="1:103" hidden="1" x14ac:dyDescent="0.25">
      <c r="A822" s="5" t="s">
        <v>10150</v>
      </c>
      <c r="B822" s="21"/>
      <c r="C822" s="21"/>
      <c r="D822" s="21"/>
      <c r="E822" s="21"/>
      <c r="F822" s="21"/>
      <c r="G822" s="21"/>
      <c r="H822" s="21"/>
      <c r="I822" s="21"/>
      <c r="J822" s="21"/>
      <c r="K822" s="21"/>
      <c r="L822" s="21"/>
      <c r="M822" s="21"/>
      <c r="N822" s="21"/>
      <c r="O822" s="21"/>
      <c r="P822" s="21"/>
      <c r="Q822" s="21"/>
      <c r="R822" s="21"/>
      <c r="S822" s="21"/>
      <c r="T822" s="21">
        <v>4161</v>
      </c>
      <c r="U822" s="21"/>
      <c r="V822" s="21"/>
      <c r="W822" s="21"/>
      <c r="X822" s="21">
        <v>4161</v>
      </c>
      <c r="Y822" s="21"/>
      <c r="Z822" s="21">
        <v>4161</v>
      </c>
      <c r="AA822" s="21">
        <v>4161</v>
      </c>
      <c r="AB822" s="21">
        <v>4161</v>
      </c>
      <c r="AC822" s="21">
        <v>4161</v>
      </c>
      <c r="AD822" s="21">
        <v>4161</v>
      </c>
      <c r="AE822" s="21"/>
      <c r="AF822" s="21">
        <v>4161</v>
      </c>
      <c r="AG822" s="21">
        <v>4161</v>
      </c>
      <c r="AH822" s="21">
        <v>4161</v>
      </c>
      <c r="AI822" s="21">
        <v>4161</v>
      </c>
      <c r="AJ822" s="21">
        <v>4161</v>
      </c>
      <c r="AK822" s="21">
        <v>4161</v>
      </c>
      <c r="AL822" s="21"/>
      <c r="AM822" s="21">
        <v>4161</v>
      </c>
      <c r="AN822" s="21">
        <v>4161</v>
      </c>
      <c r="AO822" s="21">
        <v>4161</v>
      </c>
      <c r="AP822" s="21">
        <v>4161</v>
      </c>
      <c r="AQ822" s="21">
        <v>4161</v>
      </c>
      <c r="AR822" s="21">
        <v>4161</v>
      </c>
      <c r="AS822" s="21">
        <v>4161</v>
      </c>
      <c r="AT822" s="21">
        <v>4161</v>
      </c>
      <c r="AU822" s="21">
        <v>4161</v>
      </c>
      <c r="AV822" s="21">
        <v>4161</v>
      </c>
      <c r="AW822" s="21">
        <v>4161</v>
      </c>
      <c r="AX822" s="21"/>
      <c r="AY822" s="21"/>
      <c r="AZ822" s="21"/>
      <c r="BA822" s="21"/>
      <c r="BB822" s="21"/>
      <c r="BC822" s="46">
        <v>4161</v>
      </c>
      <c r="BD822" s="21">
        <v>4161</v>
      </c>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v>4161</v>
      </c>
      <c r="CX822" s="21"/>
      <c r="CY822" s="21">
        <v>4161</v>
      </c>
    </row>
    <row r="823" spans="1:103" hidden="1" x14ac:dyDescent="0.25">
      <c r="A823" s="5" t="s">
        <v>10150</v>
      </c>
      <c r="B823" s="21"/>
      <c r="C823" s="21"/>
      <c r="D823" s="21"/>
      <c r="E823" s="21"/>
      <c r="F823" s="21"/>
      <c r="G823" s="21"/>
      <c r="H823" s="21"/>
      <c r="I823" s="21"/>
      <c r="J823" s="21"/>
      <c r="K823" s="21"/>
      <c r="L823" s="21"/>
      <c r="M823" s="21"/>
      <c r="N823" s="21"/>
      <c r="O823" s="21"/>
      <c r="P823" s="21"/>
      <c r="Q823" s="21"/>
      <c r="R823" s="21"/>
      <c r="S823" s="21"/>
      <c r="T823" s="21">
        <v>4162</v>
      </c>
      <c r="U823" s="21"/>
      <c r="V823" s="21"/>
      <c r="W823" s="21"/>
      <c r="X823" s="21">
        <v>4162</v>
      </c>
      <c r="Y823" s="21"/>
      <c r="Z823" s="21">
        <v>4162</v>
      </c>
      <c r="AA823" s="21">
        <v>4162</v>
      </c>
      <c r="AB823" s="21">
        <v>4162</v>
      </c>
      <c r="AC823" s="21">
        <v>4162</v>
      </c>
      <c r="AD823" s="21">
        <v>4162</v>
      </c>
      <c r="AE823" s="21"/>
      <c r="AF823" s="21">
        <v>4162</v>
      </c>
      <c r="AG823" s="21">
        <v>4162</v>
      </c>
      <c r="AH823" s="21">
        <v>4162</v>
      </c>
      <c r="AI823" s="21">
        <v>4162</v>
      </c>
      <c r="AJ823" s="21">
        <v>4162</v>
      </c>
      <c r="AK823" s="21">
        <v>4162</v>
      </c>
      <c r="AL823" s="21"/>
      <c r="AM823" s="21">
        <v>4162</v>
      </c>
      <c r="AN823" s="21">
        <v>4162</v>
      </c>
      <c r="AO823" s="21">
        <v>4162</v>
      </c>
      <c r="AP823" s="21">
        <v>4162</v>
      </c>
      <c r="AQ823" s="21">
        <v>4162</v>
      </c>
      <c r="AR823" s="21">
        <v>4162</v>
      </c>
      <c r="AS823" s="21">
        <v>4162</v>
      </c>
      <c r="AT823" s="21">
        <v>4162</v>
      </c>
      <c r="AU823" s="21">
        <v>4162</v>
      </c>
      <c r="AV823" s="21">
        <v>4162</v>
      </c>
      <c r="AW823" s="21">
        <v>4162</v>
      </c>
      <c r="AX823" s="21"/>
      <c r="AY823" s="21"/>
      <c r="AZ823" s="21"/>
      <c r="BA823" s="21"/>
      <c r="BB823" s="21"/>
      <c r="BC823" s="46">
        <v>4162</v>
      </c>
      <c r="BD823" s="21">
        <v>4162</v>
      </c>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v>4162</v>
      </c>
      <c r="CX823" s="21"/>
      <c r="CY823" s="21">
        <v>4162</v>
      </c>
    </row>
    <row r="824" spans="1:103" hidden="1" x14ac:dyDescent="0.25">
      <c r="A824" s="5" t="s">
        <v>10150</v>
      </c>
      <c r="B824" s="21"/>
      <c r="C824" s="21"/>
      <c r="D824" s="21"/>
      <c r="E824" s="21"/>
      <c r="F824" s="21"/>
      <c r="G824" s="21"/>
      <c r="H824" s="21"/>
      <c r="I824" s="21"/>
      <c r="J824" s="21"/>
      <c r="K824" s="21"/>
      <c r="L824" s="21"/>
      <c r="M824" s="21"/>
      <c r="N824" s="21"/>
      <c r="O824" s="21"/>
      <c r="P824" s="21"/>
      <c r="Q824" s="21"/>
      <c r="R824" s="21"/>
      <c r="S824" s="21"/>
      <c r="T824" s="21">
        <v>4163</v>
      </c>
      <c r="U824" s="21"/>
      <c r="V824" s="21"/>
      <c r="W824" s="21"/>
      <c r="X824" s="21">
        <v>4163</v>
      </c>
      <c r="Y824" s="21"/>
      <c r="Z824" s="21">
        <v>4163</v>
      </c>
      <c r="AA824" s="21">
        <v>4163</v>
      </c>
      <c r="AB824" s="21">
        <v>4163</v>
      </c>
      <c r="AC824" s="21">
        <v>4163</v>
      </c>
      <c r="AD824" s="21">
        <v>4163</v>
      </c>
      <c r="AE824" s="21"/>
      <c r="AF824" s="21">
        <v>4163</v>
      </c>
      <c r="AG824" s="21">
        <v>4163</v>
      </c>
      <c r="AH824" s="21">
        <v>4163</v>
      </c>
      <c r="AI824" s="21">
        <v>4163</v>
      </c>
      <c r="AJ824" s="21">
        <v>4163</v>
      </c>
      <c r="AK824" s="21">
        <v>4163</v>
      </c>
      <c r="AL824" s="21"/>
      <c r="AM824" s="21">
        <v>4163</v>
      </c>
      <c r="AN824" s="21">
        <v>4163</v>
      </c>
      <c r="AO824" s="21">
        <v>4163</v>
      </c>
      <c r="AP824" s="21">
        <v>4163</v>
      </c>
      <c r="AQ824" s="21">
        <v>4163</v>
      </c>
      <c r="AR824" s="21">
        <v>4163</v>
      </c>
      <c r="AS824" s="21">
        <v>4163</v>
      </c>
      <c r="AT824" s="21">
        <v>4163</v>
      </c>
      <c r="AU824" s="21">
        <v>4163</v>
      </c>
      <c r="AV824" s="21">
        <v>4163</v>
      </c>
      <c r="AW824" s="21">
        <v>4163</v>
      </c>
      <c r="AX824" s="21"/>
      <c r="AY824" s="21"/>
      <c r="AZ824" s="21"/>
      <c r="BA824" s="21"/>
      <c r="BB824" s="21"/>
      <c r="BC824" s="46">
        <v>4163</v>
      </c>
      <c r="BD824" s="21">
        <v>4163</v>
      </c>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v>4163</v>
      </c>
      <c r="CX824" s="21"/>
      <c r="CY824" s="21">
        <v>4163</v>
      </c>
    </row>
    <row r="825" spans="1:103" hidden="1" x14ac:dyDescent="0.25">
      <c r="A825" s="5" t="s">
        <v>10150</v>
      </c>
      <c r="B825" s="21"/>
      <c r="C825" s="21"/>
      <c r="D825" s="21"/>
      <c r="E825" s="21"/>
      <c r="F825" s="21"/>
      <c r="G825" s="21"/>
      <c r="H825" s="21"/>
      <c r="I825" s="21"/>
      <c r="J825" s="21"/>
      <c r="K825" s="21"/>
      <c r="L825" s="21"/>
      <c r="M825" s="21"/>
      <c r="N825" s="21"/>
      <c r="O825" s="21"/>
      <c r="P825" s="21"/>
      <c r="Q825" s="21"/>
      <c r="R825" s="21"/>
      <c r="S825" s="21"/>
      <c r="T825" s="21">
        <v>4164</v>
      </c>
      <c r="U825" s="21"/>
      <c r="V825" s="21"/>
      <c r="W825" s="21"/>
      <c r="X825" s="21">
        <v>4164</v>
      </c>
      <c r="Y825" s="21"/>
      <c r="Z825" s="21">
        <v>4164</v>
      </c>
      <c r="AA825" s="21">
        <v>4164</v>
      </c>
      <c r="AB825" s="21">
        <v>4164</v>
      </c>
      <c r="AC825" s="21">
        <v>4164</v>
      </c>
      <c r="AD825" s="21">
        <v>4164</v>
      </c>
      <c r="AE825" s="21">
        <v>4164</v>
      </c>
      <c r="AF825" s="21">
        <v>4164</v>
      </c>
      <c r="AG825" s="21">
        <v>4164</v>
      </c>
      <c r="AH825" s="21">
        <v>4164</v>
      </c>
      <c r="AI825" s="21">
        <v>4164</v>
      </c>
      <c r="AJ825" s="21">
        <v>4164</v>
      </c>
      <c r="AK825" s="21">
        <v>4164</v>
      </c>
      <c r="AL825" s="21">
        <v>4164</v>
      </c>
      <c r="AM825" s="21">
        <v>4164</v>
      </c>
      <c r="AN825" s="21">
        <v>4164</v>
      </c>
      <c r="AO825" s="21">
        <v>4164</v>
      </c>
      <c r="AP825" s="21">
        <v>4164</v>
      </c>
      <c r="AQ825" s="21">
        <v>4164</v>
      </c>
      <c r="AR825" s="21">
        <v>4164</v>
      </c>
      <c r="AS825" s="21">
        <v>4164</v>
      </c>
      <c r="AT825" s="21">
        <v>4164</v>
      </c>
      <c r="AU825" s="21">
        <v>4164</v>
      </c>
      <c r="AV825" s="21">
        <v>4164</v>
      </c>
      <c r="AW825" s="21">
        <v>4164</v>
      </c>
      <c r="AX825" s="21"/>
      <c r="AY825" s="21"/>
      <c r="AZ825" s="21"/>
      <c r="BA825" s="21"/>
      <c r="BB825" s="21"/>
      <c r="BC825" s="46">
        <v>4164</v>
      </c>
      <c r="BD825" s="21">
        <v>4164</v>
      </c>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v>4164</v>
      </c>
      <c r="CX825" s="21"/>
      <c r="CY825" s="21">
        <v>4164</v>
      </c>
    </row>
    <row r="826" spans="1:103" hidden="1" x14ac:dyDescent="0.25">
      <c r="A826" s="5" t="s">
        <v>10150</v>
      </c>
      <c r="B826" s="21"/>
      <c r="C826" s="21"/>
      <c r="D826" s="21"/>
      <c r="E826" s="21"/>
      <c r="F826" s="21"/>
      <c r="G826" s="21"/>
      <c r="H826" s="21"/>
      <c r="I826" s="21"/>
      <c r="J826" s="21"/>
      <c r="K826" s="21"/>
      <c r="L826" s="21"/>
      <c r="M826" s="21"/>
      <c r="N826" s="21"/>
      <c r="O826" s="21"/>
      <c r="P826" s="21"/>
      <c r="Q826" s="21"/>
      <c r="R826" s="21"/>
      <c r="S826" s="21"/>
      <c r="T826" s="21">
        <v>4165</v>
      </c>
      <c r="U826" s="21"/>
      <c r="V826" s="21"/>
      <c r="W826" s="21"/>
      <c r="X826" s="21">
        <v>4165</v>
      </c>
      <c r="Y826" s="21"/>
      <c r="Z826" s="21">
        <v>4165</v>
      </c>
      <c r="AA826" s="21">
        <v>4165</v>
      </c>
      <c r="AB826" s="21">
        <v>4165</v>
      </c>
      <c r="AC826" s="21">
        <v>4165</v>
      </c>
      <c r="AD826" s="21">
        <v>4165</v>
      </c>
      <c r="AE826" s="21"/>
      <c r="AF826" s="21">
        <v>4165</v>
      </c>
      <c r="AG826" s="21">
        <v>4165</v>
      </c>
      <c r="AH826" s="21">
        <v>4165</v>
      </c>
      <c r="AI826" s="21">
        <v>4165</v>
      </c>
      <c r="AJ826" s="21">
        <v>4165</v>
      </c>
      <c r="AK826" s="21">
        <v>4165</v>
      </c>
      <c r="AL826" s="21"/>
      <c r="AM826" s="21">
        <v>4165</v>
      </c>
      <c r="AN826" s="21">
        <v>4165</v>
      </c>
      <c r="AO826" s="21">
        <v>4165</v>
      </c>
      <c r="AP826" s="21">
        <v>4165</v>
      </c>
      <c r="AQ826" s="21">
        <v>4165</v>
      </c>
      <c r="AR826" s="21">
        <v>4165</v>
      </c>
      <c r="AS826" s="21">
        <v>4165</v>
      </c>
      <c r="AT826" s="21">
        <v>4165</v>
      </c>
      <c r="AU826" s="21">
        <v>4165</v>
      </c>
      <c r="AV826" s="21">
        <v>4165</v>
      </c>
      <c r="AW826" s="21">
        <v>4165</v>
      </c>
      <c r="AX826" s="21"/>
      <c r="AY826" s="21"/>
      <c r="AZ826" s="21"/>
      <c r="BA826" s="21"/>
      <c r="BB826" s="21"/>
      <c r="BC826" s="46">
        <v>4165</v>
      </c>
      <c r="BD826" s="21">
        <v>4165</v>
      </c>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v>4165</v>
      </c>
      <c r="CX826" s="21"/>
      <c r="CY826" s="21">
        <v>4165</v>
      </c>
    </row>
    <row r="827" spans="1:103" hidden="1" x14ac:dyDescent="0.25">
      <c r="A827" s="5" t="s">
        <v>10150</v>
      </c>
      <c r="B827" s="21"/>
      <c r="C827" s="21"/>
      <c r="D827" s="21"/>
      <c r="E827" s="21"/>
      <c r="F827" s="21"/>
      <c r="G827" s="21"/>
      <c r="H827" s="21"/>
      <c r="I827" s="21"/>
      <c r="J827" s="21"/>
      <c r="K827" s="21"/>
      <c r="L827" s="21"/>
      <c r="M827" s="21"/>
      <c r="N827" s="21"/>
      <c r="O827" s="21"/>
      <c r="P827" s="21"/>
      <c r="Q827" s="21"/>
      <c r="R827" s="21"/>
      <c r="S827" s="21"/>
      <c r="T827" s="21">
        <v>4166</v>
      </c>
      <c r="U827" s="21"/>
      <c r="V827" s="21"/>
      <c r="W827" s="21"/>
      <c r="X827" s="21">
        <v>4166</v>
      </c>
      <c r="Y827" s="21"/>
      <c r="Z827" s="21">
        <v>4166</v>
      </c>
      <c r="AA827" s="21">
        <v>4166</v>
      </c>
      <c r="AB827" s="21">
        <v>4166</v>
      </c>
      <c r="AC827" s="21">
        <v>4166</v>
      </c>
      <c r="AD827" s="21">
        <v>4166</v>
      </c>
      <c r="AE827" s="21">
        <v>4166</v>
      </c>
      <c r="AF827" s="21">
        <v>4166</v>
      </c>
      <c r="AG827" s="21">
        <v>4166</v>
      </c>
      <c r="AH827" s="21">
        <v>4166</v>
      </c>
      <c r="AI827" s="21">
        <v>4166</v>
      </c>
      <c r="AJ827" s="21">
        <v>4166</v>
      </c>
      <c r="AK827" s="21">
        <v>4166</v>
      </c>
      <c r="AL827" s="21">
        <v>4166</v>
      </c>
      <c r="AM827" s="21">
        <v>4166</v>
      </c>
      <c r="AN827" s="21">
        <v>4166</v>
      </c>
      <c r="AO827" s="21">
        <v>4166</v>
      </c>
      <c r="AP827" s="21">
        <v>4166</v>
      </c>
      <c r="AQ827" s="21">
        <v>4166</v>
      </c>
      <c r="AR827" s="21">
        <v>4166</v>
      </c>
      <c r="AS827" s="21">
        <v>4166</v>
      </c>
      <c r="AT827" s="21">
        <v>4166</v>
      </c>
      <c r="AU827" s="21">
        <v>4166</v>
      </c>
      <c r="AV827" s="21">
        <v>4166</v>
      </c>
      <c r="AW827" s="21">
        <v>4166</v>
      </c>
      <c r="AX827" s="21"/>
      <c r="AY827" s="21"/>
      <c r="AZ827" s="21"/>
      <c r="BA827" s="21"/>
      <c r="BB827" s="21"/>
      <c r="BC827" s="46">
        <v>4166</v>
      </c>
      <c r="BD827" s="21">
        <v>4166</v>
      </c>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v>4166</v>
      </c>
      <c r="CX827" s="21"/>
      <c r="CY827" s="21">
        <v>4166</v>
      </c>
    </row>
    <row r="828" spans="1:103" hidden="1" x14ac:dyDescent="0.25">
      <c r="A828" s="5" t="s">
        <v>10150</v>
      </c>
      <c r="B828" s="21"/>
      <c r="C828" s="21"/>
      <c r="D828" s="21"/>
      <c r="E828" s="21"/>
      <c r="F828" s="21"/>
      <c r="G828" s="21"/>
      <c r="H828" s="21"/>
      <c r="I828" s="21"/>
      <c r="J828" s="21"/>
      <c r="K828" s="21"/>
      <c r="L828" s="21"/>
      <c r="M828" s="21"/>
      <c r="N828" s="21"/>
      <c r="O828" s="21"/>
      <c r="P828" s="21"/>
      <c r="Q828" s="21"/>
      <c r="R828" s="21"/>
      <c r="S828" s="21"/>
      <c r="T828" s="21">
        <v>4167</v>
      </c>
      <c r="U828" s="21"/>
      <c r="V828" s="21"/>
      <c r="W828" s="21"/>
      <c r="X828" s="21">
        <v>4167</v>
      </c>
      <c r="Y828" s="21"/>
      <c r="Z828" s="21">
        <v>4167</v>
      </c>
      <c r="AA828" s="21">
        <v>4167</v>
      </c>
      <c r="AB828" s="21">
        <v>4167</v>
      </c>
      <c r="AC828" s="21">
        <v>4167</v>
      </c>
      <c r="AD828" s="21">
        <v>4167</v>
      </c>
      <c r="AE828" s="21"/>
      <c r="AF828" s="21">
        <v>4167</v>
      </c>
      <c r="AG828" s="21">
        <v>4167</v>
      </c>
      <c r="AH828" s="21">
        <v>4167</v>
      </c>
      <c r="AI828" s="21">
        <v>4167</v>
      </c>
      <c r="AJ828" s="21">
        <v>4167</v>
      </c>
      <c r="AK828" s="21">
        <v>4167</v>
      </c>
      <c r="AL828" s="21">
        <v>4167</v>
      </c>
      <c r="AM828" s="21">
        <v>4167</v>
      </c>
      <c r="AN828" s="21">
        <v>4167</v>
      </c>
      <c r="AO828" s="21">
        <v>4167</v>
      </c>
      <c r="AP828" s="21">
        <v>4167</v>
      </c>
      <c r="AQ828" s="21">
        <v>4167</v>
      </c>
      <c r="AR828" s="21">
        <v>4167</v>
      </c>
      <c r="AS828" s="21">
        <v>4167</v>
      </c>
      <c r="AT828" s="21">
        <v>4167</v>
      </c>
      <c r="AU828" s="21">
        <v>4167</v>
      </c>
      <c r="AV828" s="21">
        <v>4167</v>
      </c>
      <c r="AW828" s="21">
        <v>4167</v>
      </c>
      <c r="AX828" s="21"/>
      <c r="AY828" s="21"/>
      <c r="AZ828" s="21"/>
      <c r="BA828" s="21"/>
      <c r="BB828" s="21"/>
      <c r="BC828" s="46">
        <v>4167</v>
      </c>
      <c r="BD828" s="21">
        <v>4167</v>
      </c>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v>4167</v>
      </c>
      <c r="CV828" s="21"/>
      <c r="CW828" s="21">
        <v>4167</v>
      </c>
      <c r="CX828" s="21"/>
      <c r="CY828" s="21">
        <v>4167</v>
      </c>
    </row>
    <row r="829" spans="1:103" hidden="1" x14ac:dyDescent="0.25">
      <c r="A829" s="5" t="s">
        <v>10150</v>
      </c>
      <c r="B829" s="21"/>
      <c r="C829" s="21"/>
      <c r="D829" s="21"/>
      <c r="E829" s="21"/>
      <c r="F829" s="21"/>
      <c r="G829" s="21"/>
      <c r="H829" s="21"/>
      <c r="I829" s="21"/>
      <c r="J829" s="21"/>
      <c r="K829" s="21"/>
      <c r="L829" s="21"/>
      <c r="M829" s="21"/>
      <c r="N829" s="21"/>
      <c r="O829" s="21"/>
      <c r="P829" s="21"/>
      <c r="Q829" s="21"/>
      <c r="R829" s="21"/>
      <c r="S829" s="21"/>
      <c r="T829" s="21">
        <v>4168</v>
      </c>
      <c r="U829" s="21"/>
      <c r="V829" s="21"/>
      <c r="W829" s="21"/>
      <c r="X829" s="21">
        <v>4168</v>
      </c>
      <c r="Y829" s="21"/>
      <c r="Z829" s="21">
        <v>4168</v>
      </c>
      <c r="AA829" s="21">
        <v>4168</v>
      </c>
      <c r="AB829" s="21">
        <v>4168</v>
      </c>
      <c r="AC829" s="21">
        <v>4168</v>
      </c>
      <c r="AD829" s="21">
        <v>4168</v>
      </c>
      <c r="AE829" s="21"/>
      <c r="AF829" s="21">
        <v>4168</v>
      </c>
      <c r="AG829" s="21">
        <v>4168</v>
      </c>
      <c r="AH829" s="21">
        <v>4168</v>
      </c>
      <c r="AI829" s="21">
        <v>4168</v>
      </c>
      <c r="AJ829" s="21">
        <v>4168</v>
      </c>
      <c r="AK829" s="21">
        <v>4168</v>
      </c>
      <c r="AL829" s="21"/>
      <c r="AM829" s="21">
        <v>4168</v>
      </c>
      <c r="AN829" s="21">
        <v>4168</v>
      </c>
      <c r="AO829" s="21">
        <v>4168</v>
      </c>
      <c r="AP829" s="21">
        <v>4168</v>
      </c>
      <c r="AQ829" s="21">
        <v>4168</v>
      </c>
      <c r="AR829" s="21">
        <v>4168</v>
      </c>
      <c r="AS829" s="21">
        <v>4168</v>
      </c>
      <c r="AT829" s="21">
        <v>4168</v>
      </c>
      <c r="AU829" s="21">
        <v>4168</v>
      </c>
      <c r="AV829" s="21">
        <v>4168</v>
      </c>
      <c r="AW829" s="21">
        <v>4168</v>
      </c>
      <c r="AX829" s="21"/>
      <c r="AY829" s="21"/>
      <c r="AZ829" s="21"/>
      <c r="BA829" s="21"/>
      <c r="BB829" s="21"/>
      <c r="BC829" s="46">
        <v>4168</v>
      </c>
      <c r="BD829" s="21">
        <v>4168</v>
      </c>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v>4168</v>
      </c>
      <c r="CX829" s="21"/>
      <c r="CY829" s="21">
        <v>4168</v>
      </c>
    </row>
    <row r="830" spans="1:103" hidden="1" x14ac:dyDescent="0.25">
      <c r="A830" s="5" t="s">
        <v>10150</v>
      </c>
      <c r="B830" s="21"/>
      <c r="C830" s="21"/>
      <c r="D830" s="21"/>
      <c r="E830" s="21"/>
      <c r="F830" s="21"/>
      <c r="G830" s="21"/>
      <c r="H830" s="21"/>
      <c r="I830" s="21"/>
      <c r="J830" s="21"/>
      <c r="K830" s="21"/>
      <c r="L830" s="21"/>
      <c r="M830" s="21"/>
      <c r="N830" s="21"/>
      <c r="O830" s="21"/>
      <c r="P830" s="21"/>
      <c r="Q830" s="21"/>
      <c r="R830" s="21"/>
      <c r="S830" s="21"/>
      <c r="T830" s="21">
        <v>4169</v>
      </c>
      <c r="U830" s="21"/>
      <c r="V830" s="21"/>
      <c r="W830" s="21"/>
      <c r="X830" s="21">
        <v>4169</v>
      </c>
      <c r="Y830" s="21"/>
      <c r="Z830" s="21">
        <v>4169</v>
      </c>
      <c r="AA830" s="21">
        <v>4169</v>
      </c>
      <c r="AB830" s="21">
        <v>4169</v>
      </c>
      <c r="AC830" s="21">
        <v>4169</v>
      </c>
      <c r="AD830" s="21">
        <v>4169</v>
      </c>
      <c r="AE830" s="21"/>
      <c r="AF830" s="21">
        <v>4169</v>
      </c>
      <c r="AG830" s="21">
        <v>4169</v>
      </c>
      <c r="AH830" s="21">
        <v>4169</v>
      </c>
      <c r="AI830" s="21">
        <v>4169</v>
      </c>
      <c r="AJ830" s="21">
        <v>4169</v>
      </c>
      <c r="AK830" s="21">
        <v>4169</v>
      </c>
      <c r="AL830" s="21"/>
      <c r="AM830" s="21">
        <v>4169</v>
      </c>
      <c r="AN830" s="21">
        <v>4169</v>
      </c>
      <c r="AO830" s="21">
        <v>4169</v>
      </c>
      <c r="AP830" s="21">
        <v>4169</v>
      </c>
      <c r="AQ830" s="21">
        <v>4169</v>
      </c>
      <c r="AR830" s="21"/>
      <c r="AS830" s="21">
        <v>4169</v>
      </c>
      <c r="AT830" s="21">
        <v>4169</v>
      </c>
      <c r="AU830" s="21">
        <v>4169</v>
      </c>
      <c r="AV830" s="21">
        <v>4169</v>
      </c>
      <c r="AW830" s="21">
        <v>4169</v>
      </c>
      <c r="AX830" s="21"/>
      <c r="AY830" s="21"/>
      <c r="AZ830" s="21"/>
      <c r="BA830" s="21"/>
      <c r="BB830" s="21"/>
      <c r="BC830" s="46">
        <v>4169</v>
      </c>
      <c r="BD830" s="21">
        <v>4169</v>
      </c>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v>4169</v>
      </c>
      <c r="CX830" s="21"/>
      <c r="CY830" s="21">
        <v>4169</v>
      </c>
    </row>
    <row r="831" spans="1:103" hidden="1" x14ac:dyDescent="0.25">
      <c r="A831" s="5" t="s">
        <v>10150</v>
      </c>
      <c r="B831" s="21"/>
      <c r="C831" s="21"/>
      <c r="D831" s="21"/>
      <c r="E831" s="21"/>
      <c r="F831" s="21"/>
      <c r="G831" s="21"/>
      <c r="H831" s="21"/>
      <c r="I831" s="21"/>
      <c r="J831" s="21"/>
      <c r="K831" s="21"/>
      <c r="L831" s="21"/>
      <c r="M831" s="21"/>
      <c r="N831" s="21"/>
      <c r="O831" s="21"/>
      <c r="P831" s="21"/>
      <c r="Q831" s="21"/>
      <c r="R831" s="21"/>
      <c r="S831" s="21"/>
      <c r="T831" s="21">
        <v>4170</v>
      </c>
      <c r="U831" s="21"/>
      <c r="V831" s="21"/>
      <c r="W831" s="21"/>
      <c r="X831" s="21">
        <v>4170</v>
      </c>
      <c r="Y831" s="21"/>
      <c r="Z831" s="21">
        <v>4170</v>
      </c>
      <c r="AA831" s="21">
        <v>4170</v>
      </c>
      <c r="AB831" s="21">
        <v>4170</v>
      </c>
      <c r="AC831" s="21">
        <v>4170</v>
      </c>
      <c r="AD831" s="21">
        <v>4170</v>
      </c>
      <c r="AE831" s="21">
        <v>4170</v>
      </c>
      <c r="AF831" s="21">
        <v>4170</v>
      </c>
      <c r="AG831" s="21">
        <v>4170</v>
      </c>
      <c r="AH831" s="21">
        <v>4170</v>
      </c>
      <c r="AI831" s="21">
        <v>4170</v>
      </c>
      <c r="AJ831" s="21">
        <v>4170</v>
      </c>
      <c r="AK831" s="21">
        <v>4170</v>
      </c>
      <c r="AL831" s="21">
        <v>4170</v>
      </c>
      <c r="AM831" s="21">
        <v>4170</v>
      </c>
      <c r="AN831" s="21">
        <v>4170</v>
      </c>
      <c r="AO831" s="21">
        <v>4170</v>
      </c>
      <c r="AP831" s="21">
        <v>4170</v>
      </c>
      <c r="AQ831" s="21">
        <v>4170</v>
      </c>
      <c r="AR831" s="21">
        <v>4170</v>
      </c>
      <c r="AS831" s="21">
        <v>4170</v>
      </c>
      <c r="AT831" s="21">
        <v>4170</v>
      </c>
      <c r="AU831" s="21">
        <v>4170</v>
      </c>
      <c r="AV831" s="21">
        <v>4170</v>
      </c>
      <c r="AW831" s="21">
        <v>4170</v>
      </c>
      <c r="AX831" s="21"/>
      <c r="AY831" s="21"/>
      <c r="AZ831" s="21"/>
      <c r="BA831" s="21"/>
      <c r="BB831" s="21"/>
      <c r="BC831" s="46">
        <v>4170</v>
      </c>
      <c r="BD831" s="21">
        <v>4170</v>
      </c>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v>4170</v>
      </c>
      <c r="CV831" s="21"/>
      <c r="CW831" s="21">
        <v>4170</v>
      </c>
      <c r="CX831" s="21"/>
      <c r="CY831" s="21">
        <v>4170</v>
      </c>
    </row>
    <row r="832" spans="1:103" hidden="1" x14ac:dyDescent="0.25">
      <c r="A832" s="5" t="s">
        <v>10150</v>
      </c>
      <c r="B832" s="21"/>
      <c r="C832" s="21"/>
      <c r="D832" s="21"/>
      <c r="E832" s="21"/>
      <c r="F832" s="21"/>
      <c r="G832" s="21"/>
      <c r="H832" s="21"/>
      <c r="I832" s="21"/>
      <c r="J832" s="21"/>
      <c r="K832" s="21"/>
      <c r="L832" s="21"/>
      <c r="M832" s="21"/>
      <c r="N832" s="21"/>
      <c r="O832" s="21"/>
      <c r="P832" s="21"/>
      <c r="Q832" s="21"/>
      <c r="R832" s="21"/>
      <c r="S832" s="21"/>
      <c r="T832" s="21">
        <v>4171</v>
      </c>
      <c r="U832" s="21"/>
      <c r="V832" s="21"/>
      <c r="W832" s="21"/>
      <c r="X832" s="21">
        <v>4171</v>
      </c>
      <c r="Y832" s="21"/>
      <c r="Z832" s="21">
        <v>4171</v>
      </c>
      <c r="AA832" s="21">
        <v>4171</v>
      </c>
      <c r="AB832" s="21">
        <v>4171</v>
      </c>
      <c r="AC832" s="21">
        <v>4171</v>
      </c>
      <c r="AD832" s="21">
        <v>4171</v>
      </c>
      <c r="AE832" s="21"/>
      <c r="AF832" s="21">
        <v>4171</v>
      </c>
      <c r="AG832" s="21">
        <v>4171</v>
      </c>
      <c r="AH832" s="21">
        <v>4171</v>
      </c>
      <c r="AI832" s="21">
        <v>4171</v>
      </c>
      <c r="AJ832" s="21">
        <v>4171</v>
      </c>
      <c r="AK832" s="21">
        <v>4171</v>
      </c>
      <c r="AL832" s="21"/>
      <c r="AM832" s="21">
        <v>4171</v>
      </c>
      <c r="AN832" s="21">
        <v>4171</v>
      </c>
      <c r="AO832" s="21">
        <v>4171</v>
      </c>
      <c r="AP832" s="21">
        <v>4171</v>
      </c>
      <c r="AQ832" s="21">
        <v>4171</v>
      </c>
      <c r="AR832" s="21">
        <v>4171</v>
      </c>
      <c r="AS832" s="21">
        <v>4171</v>
      </c>
      <c r="AT832" s="21">
        <v>4171</v>
      </c>
      <c r="AU832" s="21">
        <v>4171</v>
      </c>
      <c r="AV832" s="21">
        <v>4171</v>
      </c>
      <c r="AW832" s="21">
        <v>4171</v>
      </c>
      <c r="AX832" s="21"/>
      <c r="AY832" s="21"/>
      <c r="AZ832" s="21"/>
      <c r="BA832" s="21"/>
      <c r="BB832" s="21"/>
      <c r="BC832" s="46">
        <v>4171</v>
      </c>
      <c r="BD832" s="21">
        <v>4171</v>
      </c>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v>4171</v>
      </c>
      <c r="CX832" s="21"/>
      <c r="CY832" s="21">
        <v>4171</v>
      </c>
    </row>
    <row r="833" spans="1:103" hidden="1" x14ac:dyDescent="0.25">
      <c r="A833" s="5" t="s">
        <v>10150</v>
      </c>
      <c r="B833" s="21"/>
      <c r="C833" s="21"/>
      <c r="D833" s="21"/>
      <c r="E833" s="21"/>
      <c r="F833" s="21"/>
      <c r="G833" s="21"/>
      <c r="H833" s="21"/>
      <c r="I833" s="21"/>
      <c r="J833" s="21"/>
      <c r="K833" s="21"/>
      <c r="L833" s="21"/>
      <c r="M833" s="21"/>
      <c r="N833" s="21"/>
      <c r="O833" s="21"/>
      <c r="P833" s="21"/>
      <c r="Q833" s="21"/>
      <c r="R833" s="21"/>
      <c r="S833" s="21"/>
      <c r="T833" s="21">
        <v>4172</v>
      </c>
      <c r="U833" s="21"/>
      <c r="V833" s="21"/>
      <c r="W833" s="21"/>
      <c r="X833" s="21">
        <v>4172</v>
      </c>
      <c r="Y833" s="21"/>
      <c r="Z833" s="21">
        <v>4172</v>
      </c>
      <c r="AA833" s="21">
        <v>4172</v>
      </c>
      <c r="AB833" s="21">
        <v>4172</v>
      </c>
      <c r="AC833" s="21">
        <v>4172</v>
      </c>
      <c r="AD833" s="21">
        <v>4172</v>
      </c>
      <c r="AE833" s="21">
        <v>4172</v>
      </c>
      <c r="AF833" s="21">
        <v>4172</v>
      </c>
      <c r="AG833" s="21">
        <v>4172</v>
      </c>
      <c r="AH833" s="21">
        <v>4172</v>
      </c>
      <c r="AI833" s="21">
        <v>4172</v>
      </c>
      <c r="AJ833" s="21">
        <v>4172</v>
      </c>
      <c r="AK833" s="21">
        <v>4172</v>
      </c>
      <c r="AL833" s="21">
        <v>4172</v>
      </c>
      <c r="AM833" s="21">
        <v>4172</v>
      </c>
      <c r="AN833" s="21">
        <v>4172</v>
      </c>
      <c r="AO833" s="21">
        <v>4172</v>
      </c>
      <c r="AP833" s="21">
        <v>4172</v>
      </c>
      <c r="AQ833" s="21">
        <v>4172</v>
      </c>
      <c r="AR833" s="21">
        <v>4172</v>
      </c>
      <c r="AS833" s="21">
        <v>4172</v>
      </c>
      <c r="AT833" s="21">
        <v>4172</v>
      </c>
      <c r="AU833" s="21">
        <v>4172</v>
      </c>
      <c r="AV833" s="21">
        <v>4172</v>
      </c>
      <c r="AW833" s="21">
        <v>4172</v>
      </c>
      <c r="AX833" s="21"/>
      <c r="AY833" s="21"/>
      <c r="AZ833" s="21"/>
      <c r="BA833" s="21"/>
      <c r="BB833" s="21"/>
      <c r="BC833" s="46">
        <v>4172</v>
      </c>
      <c r="BD833" s="21">
        <v>4172</v>
      </c>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v>4172</v>
      </c>
      <c r="CV833" s="21"/>
      <c r="CW833" s="21">
        <v>4172</v>
      </c>
      <c r="CX833" s="21"/>
      <c r="CY833" s="21">
        <v>4172</v>
      </c>
    </row>
    <row r="834" spans="1:103" hidden="1" x14ac:dyDescent="0.25">
      <c r="A834" s="5" t="s">
        <v>10150</v>
      </c>
      <c r="B834" s="21"/>
      <c r="C834" s="21"/>
      <c r="D834" s="21"/>
      <c r="E834" s="21"/>
      <c r="F834" s="21"/>
      <c r="G834" s="21"/>
      <c r="H834" s="21"/>
      <c r="I834" s="21"/>
      <c r="J834" s="21"/>
      <c r="K834" s="21"/>
      <c r="L834" s="21"/>
      <c r="M834" s="21"/>
      <c r="N834" s="21"/>
      <c r="O834" s="21"/>
      <c r="P834" s="21"/>
      <c r="Q834" s="21"/>
      <c r="R834" s="21"/>
      <c r="S834" s="21"/>
      <c r="T834" s="21">
        <v>4173</v>
      </c>
      <c r="U834" s="21"/>
      <c r="V834" s="21"/>
      <c r="W834" s="21"/>
      <c r="X834" s="21">
        <v>4173</v>
      </c>
      <c r="Y834" s="21"/>
      <c r="Z834" s="21">
        <v>4173</v>
      </c>
      <c r="AA834" s="21">
        <v>4173</v>
      </c>
      <c r="AB834" s="21">
        <v>4173</v>
      </c>
      <c r="AC834" s="21">
        <v>4173</v>
      </c>
      <c r="AD834" s="21">
        <v>4173</v>
      </c>
      <c r="AE834" s="21">
        <v>4173</v>
      </c>
      <c r="AF834" s="21">
        <v>4173</v>
      </c>
      <c r="AG834" s="21">
        <v>4173</v>
      </c>
      <c r="AH834" s="21">
        <v>4173</v>
      </c>
      <c r="AI834" s="21">
        <v>4173</v>
      </c>
      <c r="AJ834" s="21">
        <v>4173</v>
      </c>
      <c r="AK834" s="21">
        <v>4173</v>
      </c>
      <c r="AL834" s="21">
        <v>4173</v>
      </c>
      <c r="AM834" s="21">
        <v>4173</v>
      </c>
      <c r="AN834" s="21">
        <v>4173</v>
      </c>
      <c r="AO834" s="21">
        <v>4173</v>
      </c>
      <c r="AP834" s="21">
        <v>4173</v>
      </c>
      <c r="AQ834" s="21">
        <v>4173</v>
      </c>
      <c r="AR834" s="21">
        <v>4173</v>
      </c>
      <c r="AS834" s="21">
        <v>4173</v>
      </c>
      <c r="AT834" s="21">
        <v>4173</v>
      </c>
      <c r="AU834" s="21">
        <v>4173</v>
      </c>
      <c r="AV834" s="21">
        <v>4173</v>
      </c>
      <c r="AW834" s="21">
        <v>4173</v>
      </c>
      <c r="AX834" s="21"/>
      <c r="AY834" s="21"/>
      <c r="AZ834" s="21"/>
      <c r="BA834" s="21"/>
      <c r="BB834" s="21"/>
      <c r="BC834" s="46">
        <v>4173</v>
      </c>
      <c r="BD834" s="21">
        <v>4173</v>
      </c>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v>4173</v>
      </c>
      <c r="CX834" s="21"/>
      <c r="CY834" s="21">
        <v>4173</v>
      </c>
    </row>
    <row r="835" spans="1:103" hidden="1" x14ac:dyDescent="0.25">
      <c r="A835" s="5" t="s">
        <v>10150</v>
      </c>
      <c r="B835" s="21"/>
      <c r="C835" s="21"/>
      <c r="D835" s="21"/>
      <c r="E835" s="21"/>
      <c r="F835" s="21"/>
      <c r="G835" s="21"/>
      <c r="H835" s="21"/>
      <c r="I835" s="21"/>
      <c r="J835" s="21"/>
      <c r="K835" s="21"/>
      <c r="L835" s="21"/>
      <c r="M835" s="21"/>
      <c r="N835" s="21"/>
      <c r="O835" s="21"/>
      <c r="P835" s="21"/>
      <c r="Q835" s="21"/>
      <c r="R835" s="21"/>
      <c r="S835" s="21"/>
      <c r="T835" s="21">
        <v>4174</v>
      </c>
      <c r="U835" s="21"/>
      <c r="V835" s="21"/>
      <c r="W835" s="21"/>
      <c r="X835" s="21">
        <v>4174</v>
      </c>
      <c r="Y835" s="21"/>
      <c r="Z835" s="21">
        <v>4174</v>
      </c>
      <c r="AA835" s="21">
        <v>4174</v>
      </c>
      <c r="AB835" s="21">
        <v>4174</v>
      </c>
      <c r="AC835" s="21">
        <v>4174</v>
      </c>
      <c r="AD835" s="21">
        <v>4174</v>
      </c>
      <c r="AE835" s="21"/>
      <c r="AF835" s="21">
        <v>4174</v>
      </c>
      <c r="AG835" s="21">
        <v>4174</v>
      </c>
      <c r="AH835" s="21">
        <v>4174</v>
      </c>
      <c r="AI835" s="21">
        <v>4174</v>
      </c>
      <c r="AJ835" s="21">
        <v>4174</v>
      </c>
      <c r="AK835" s="21">
        <v>4174</v>
      </c>
      <c r="AL835" s="21"/>
      <c r="AM835" s="21">
        <v>4174</v>
      </c>
      <c r="AN835" s="21">
        <v>4174</v>
      </c>
      <c r="AO835" s="21">
        <v>4174</v>
      </c>
      <c r="AP835" s="21">
        <v>4174</v>
      </c>
      <c r="AQ835" s="21">
        <v>4174</v>
      </c>
      <c r="AR835" s="21">
        <v>4174</v>
      </c>
      <c r="AS835" s="21">
        <v>4174</v>
      </c>
      <c r="AT835" s="21">
        <v>4174</v>
      </c>
      <c r="AU835" s="21">
        <v>4174</v>
      </c>
      <c r="AV835" s="21">
        <v>4174</v>
      </c>
      <c r="AW835" s="21">
        <v>4174</v>
      </c>
      <c r="AX835" s="21"/>
      <c r="AY835" s="21"/>
      <c r="AZ835" s="21"/>
      <c r="BA835" s="21"/>
      <c r="BB835" s="21"/>
      <c r="BC835" s="46">
        <v>4174</v>
      </c>
      <c r="BD835" s="21">
        <v>4174</v>
      </c>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v>4174</v>
      </c>
      <c r="CX835" s="21"/>
      <c r="CY835" s="21">
        <v>4174</v>
      </c>
    </row>
    <row r="836" spans="1:103" hidden="1" x14ac:dyDescent="0.25">
      <c r="A836" s="5" t="s">
        <v>10150</v>
      </c>
      <c r="B836" s="21"/>
      <c r="C836" s="21"/>
      <c r="D836" s="21"/>
      <c r="E836" s="21"/>
      <c r="F836" s="21"/>
      <c r="G836" s="21"/>
      <c r="H836" s="21"/>
      <c r="I836" s="21"/>
      <c r="J836" s="21"/>
      <c r="K836" s="21"/>
      <c r="L836" s="21"/>
      <c r="M836" s="21"/>
      <c r="N836" s="21"/>
      <c r="O836" s="21"/>
      <c r="P836" s="21"/>
      <c r="Q836" s="21"/>
      <c r="R836" s="21"/>
      <c r="S836" s="21"/>
      <c r="T836" s="21">
        <v>4175</v>
      </c>
      <c r="U836" s="21"/>
      <c r="V836" s="21"/>
      <c r="W836" s="21"/>
      <c r="X836" s="21">
        <v>4175</v>
      </c>
      <c r="Y836" s="21"/>
      <c r="Z836" s="21">
        <v>4175</v>
      </c>
      <c r="AA836" s="21">
        <v>4175</v>
      </c>
      <c r="AB836" s="21">
        <v>4175</v>
      </c>
      <c r="AC836" s="21">
        <v>4175</v>
      </c>
      <c r="AD836" s="21">
        <v>4175</v>
      </c>
      <c r="AE836" s="21"/>
      <c r="AF836" s="21">
        <v>4175</v>
      </c>
      <c r="AG836" s="21">
        <v>4175</v>
      </c>
      <c r="AH836" s="21">
        <v>4175</v>
      </c>
      <c r="AI836" s="21">
        <v>4175</v>
      </c>
      <c r="AJ836" s="21">
        <v>4175</v>
      </c>
      <c r="AK836" s="21">
        <v>4175</v>
      </c>
      <c r="AL836" s="21"/>
      <c r="AM836" s="21">
        <v>4175</v>
      </c>
      <c r="AN836" s="21">
        <v>4175</v>
      </c>
      <c r="AO836" s="21">
        <v>4175</v>
      </c>
      <c r="AP836" s="21">
        <v>4175</v>
      </c>
      <c r="AQ836" s="21">
        <v>4175</v>
      </c>
      <c r="AR836" s="21">
        <v>4175</v>
      </c>
      <c r="AS836" s="21">
        <v>4175</v>
      </c>
      <c r="AT836" s="21">
        <v>4175</v>
      </c>
      <c r="AU836" s="21">
        <v>4175</v>
      </c>
      <c r="AV836" s="21">
        <v>4175</v>
      </c>
      <c r="AW836" s="21">
        <v>4175</v>
      </c>
      <c r="AX836" s="21"/>
      <c r="AY836" s="21"/>
      <c r="AZ836" s="21"/>
      <c r="BA836" s="21"/>
      <c r="BB836" s="21"/>
      <c r="BC836" s="46">
        <v>4175</v>
      </c>
      <c r="BD836" s="21">
        <v>4175</v>
      </c>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v>4175</v>
      </c>
      <c r="CX836" s="21"/>
      <c r="CY836" s="21">
        <v>4175</v>
      </c>
    </row>
    <row r="837" spans="1:103" hidden="1" x14ac:dyDescent="0.25">
      <c r="A837" s="5" t="s">
        <v>10150</v>
      </c>
      <c r="B837" s="21"/>
      <c r="C837" s="21"/>
      <c r="D837" s="21"/>
      <c r="E837" s="21"/>
      <c r="F837" s="21"/>
      <c r="G837" s="21"/>
      <c r="H837" s="21"/>
      <c r="I837" s="21"/>
      <c r="J837" s="21"/>
      <c r="K837" s="21"/>
      <c r="L837" s="21"/>
      <c r="M837" s="21"/>
      <c r="N837" s="21"/>
      <c r="O837" s="21"/>
      <c r="P837" s="21"/>
      <c r="Q837" s="21"/>
      <c r="R837" s="21"/>
      <c r="S837" s="21"/>
      <c r="T837" s="21">
        <v>4176</v>
      </c>
      <c r="U837" s="21"/>
      <c r="V837" s="21"/>
      <c r="W837" s="21"/>
      <c r="X837" s="21">
        <v>4176</v>
      </c>
      <c r="Y837" s="21"/>
      <c r="Z837" s="21">
        <v>4176</v>
      </c>
      <c r="AA837" s="21">
        <v>4176</v>
      </c>
      <c r="AB837" s="21">
        <v>4176</v>
      </c>
      <c r="AC837" s="21">
        <v>4176</v>
      </c>
      <c r="AD837" s="21">
        <v>4176</v>
      </c>
      <c r="AE837" s="21">
        <v>4176</v>
      </c>
      <c r="AF837" s="21">
        <v>4176</v>
      </c>
      <c r="AG837" s="21">
        <v>4176</v>
      </c>
      <c r="AH837" s="21">
        <v>4176</v>
      </c>
      <c r="AI837" s="21">
        <v>4176</v>
      </c>
      <c r="AJ837" s="21">
        <v>4176</v>
      </c>
      <c r="AK837" s="21">
        <v>4176</v>
      </c>
      <c r="AL837" s="21">
        <v>4176</v>
      </c>
      <c r="AM837" s="21">
        <v>4176</v>
      </c>
      <c r="AN837" s="21">
        <v>4176</v>
      </c>
      <c r="AO837" s="21">
        <v>4176</v>
      </c>
      <c r="AP837" s="21">
        <v>4176</v>
      </c>
      <c r="AQ837" s="21">
        <v>4176</v>
      </c>
      <c r="AR837" s="21">
        <v>4176</v>
      </c>
      <c r="AS837" s="21">
        <v>4176</v>
      </c>
      <c r="AT837" s="21">
        <v>4176</v>
      </c>
      <c r="AU837" s="21">
        <v>4176</v>
      </c>
      <c r="AV837" s="21">
        <v>4176</v>
      </c>
      <c r="AW837" s="21">
        <v>4176</v>
      </c>
      <c r="AX837" s="21"/>
      <c r="AY837" s="21"/>
      <c r="AZ837" s="21"/>
      <c r="BA837" s="21"/>
      <c r="BB837" s="21"/>
      <c r="BC837" s="46">
        <v>4176</v>
      </c>
      <c r="BD837" s="21">
        <v>4176</v>
      </c>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v>4176</v>
      </c>
      <c r="CV837" s="21"/>
      <c r="CW837" s="21">
        <v>4176</v>
      </c>
      <c r="CX837" s="21"/>
      <c r="CY837" s="21">
        <v>4176</v>
      </c>
    </row>
    <row r="838" spans="1:103" hidden="1" x14ac:dyDescent="0.25">
      <c r="A838" s="5" t="s">
        <v>10150</v>
      </c>
      <c r="B838" s="21"/>
      <c r="C838" s="21"/>
      <c r="D838" s="21"/>
      <c r="E838" s="21"/>
      <c r="F838" s="21"/>
      <c r="G838" s="21"/>
      <c r="H838" s="21"/>
      <c r="I838" s="21"/>
      <c r="J838" s="21"/>
      <c r="K838" s="21"/>
      <c r="L838" s="21"/>
      <c r="M838" s="21"/>
      <c r="N838" s="21"/>
      <c r="O838" s="21"/>
      <c r="P838" s="21"/>
      <c r="Q838" s="21"/>
      <c r="R838" s="21"/>
      <c r="S838" s="21"/>
      <c r="T838" s="21">
        <v>4177</v>
      </c>
      <c r="U838" s="21"/>
      <c r="V838" s="21"/>
      <c r="W838" s="21"/>
      <c r="X838" s="21">
        <v>4177</v>
      </c>
      <c r="Y838" s="21"/>
      <c r="Z838" s="21">
        <v>4177</v>
      </c>
      <c r="AA838" s="21">
        <v>4177</v>
      </c>
      <c r="AB838" s="21">
        <v>4177</v>
      </c>
      <c r="AC838" s="21">
        <v>4177</v>
      </c>
      <c r="AD838" s="21">
        <v>4177</v>
      </c>
      <c r="AE838" s="21">
        <v>4177</v>
      </c>
      <c r="AF838" s="21">
        <v>4177</v>
      </c>
      <c r="AG838" s="21">
        <v>4177</v>
      </c>
      <c r="AH838" s="21">
        <v>4177</v>
      </c>
      <c r="AI838" s="21">
        <v>4177</v>
      </c>
      <c r="AJ838" s="21">
        <v>4177</v>
      </c>
      <c r="AK838" s="21">
        <v>4177</v>
      </c>
      <c r="AL838" s="21">
        <v>4177</v>
      </c>
      <c r="AM838" s="21">
        <v>4177</v>
      </c>
      <c r="AN838" s="21">
        <v>4177</v>
      </c>
      <c r="AO838" s="21">
        <v>4177</v>
      </c>
      <c r="AP838" s="21">
        <v>4177</v>
      </c>
      <c r="AQ838" s="21">
        <v>4177</v>
      </c>
      <c r="AR838" s="21">
        <v>4177</v>
      </c>
      <c r="AS838" s="21">
        <v>4177</v>
      </c>
      <c r="AT838" s="21">
        <v>4177</v>
      </c>
      <c r="AU838" s="21">
        <v>4177</v>
      </c>
      <c r="AV838" s="21">
        <v>4177</v>
      </c>
      <c r="AW838" s="21">
        <v>4177</v>
      </c>
      <c r="AX838" s="21"/>
      <c r="AY838" s="21"/>
      <c r="AZ838" s="21"/>
      <c r="BA838" s="21"/>
      <c r="BB838" s="21"/>
      <c r="BC838" s="46">
        <v>4177</v>
      </c>
      <c r="BD838" s="21">
        <v>4177</v>
      </c>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v>4177</v>
      </c>
      <c r="CV838" s="21"/>
      <c r="CW838" s="21">
        <v>4177</v>
      </c>
      <c r="CX838" s="21"/>
      <c r="CY838" s="21">
        <v>4177</v>
      </c>
    </row>
    <row r="839" spans="1:103" hidden="1" x14ac:dyDescent="0.25">
      <c r="A839" s="5" t="s">
        <v>10150</v>
      </c>
      <c r="B839" s="21"/>
      <c r="C839" s="21"/>
      <c r="D839" s="21"/>
      <c r="E839" s="21"/>
      <c r="F839" s="21"/>
      <c r="G839" s="21"/>
      <c r="H839" s="21"/>
      <c r="I839" s="21"/>
      <c r="J839" s="21"/>
      <c r="K839" s="21"/>
      <c r="L839" s="21"/>
      <c r="M839" s="21"/>
      <c r="N839" s="21"/>
      <c r="O839" s="21"/>
      <c r="P839" s="21"/>
      <c r="Q839" s="21"/>
      <c r="R839" s="21"/>
      <c r="S839" s="21"/>
      <c r="T839" s="21">
        <v>4178</v>
      </c>
      <c r="U839" s="21"/>
      <c r="V839" s="21"/>
      <c r="W839" s="21"/>
      <c r="X839" s="21">
        <v>4178</v>
      </c>
      <c r="Y839" s="21"/>
      <c r="Z839" s="21">
        <v>4178</v>
      </c>
      <c r="AA839" s="21">
        <v>4178</v>
      </c>
      <c r="AB839" s="21">
        <v>4178</v>
      </c>
      <c r="AC839" s="21">
        <v>4178</v>
      </c>
      <c r="AD839" s="21">
        <v>4178</v>
      </c>
      <c r="AE839" s="21"/>
      <c r="AF839" s="21">
        <v>4178</v>
      </c>
      <c r="AG839" s="21">
        <v>4178</v>
      </c>
      <c r="AH839" s="21">
        <v>4178</v>
      </c>
      <c r="AI839" s="21">
        <v>4178</v>
      </c>
      <c r="AJ839" s="21">
        <v>4178</v>
      </c>
      <c r="AK839" s="21">
        <v>4178</v>
      </c>
      <c r="AL839" s="21"/>
      <c r="AM839" s="21">
        <v>4178</v>
      </c>
      <c r="AN839" s="21">
        <v>4178</v>
      </c>
      <c r="AO839" s="21">
        <v>4178</v>
      </c>
      <c r="AP839" s="21">
        <v>4178</v>
      </c>
      <c r="AQ839" s="21">
        <v>4178</v>
      </c>
      <c r="AR839" s="21">
        <v>4178</v>
      </c>
      <c r="AS839" s="21">
        <v>4178</v>
      </c>
      <c r="AT839" s="21">
        <v>4178</v>
      </c>
      <c r="AU839" s="21">
        <v>4178</v>
      </c>
      <c r="AV839" s="21">
        <v>4178</v>
      </c>
      <c r="AW839" s="21">
        <v>4178</v>
      </c>
      <c r="AX839" s="21"/>
      <c r="AY839" s="21"/>
      <c r="AZ839" s="21"/>
      <c r="BA839" s="21"/>
      <c r="BB839" s="21"/>
      <c r="BC839" s="46">
        <v>4178</v>
      </c>
      <c r="BD839" s="21">
        <v>4178</v>
      </c>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v>4178</v>
      </c>
      <c r="CX839" s="21"/>
      <c r="CY839" s="21">
        <v>4178</v>
      </c>
    </row>
    <row r="840" spans="1:103" hidden="1" x14ac:dyDescent="0.25">
      <c r="A840" s="5" t="s">
        <v>10150</v>
      </c>
      <c r="B840" s="21"/>
      <c r="C840" s="21"/>
      <c r="D840" s="21"/>
      <c r="E840" s="21"/>
      <c r="F840" s="21"/>
      <c r="G840" s="21"/>
      <c r="H840" s="21"/>
      <c r="I840" s="21"/>
      <c r="J840" s="21"/>
      <c r="K840" s="21"/>
      <c r="L840" s="21"/>
      <c r="M840" s="21"/>
      <c r="N840" s="21"/>
      <c r="O840" s="21"/>
      <c r="P840" s="21"/>
      <c r="Q840" s="21"/>
      <c r="R840" s="21"/>
      <c r="S840" s="21"/>
      <c r="T840" s="21">
        <v>4179</v>
      </c>
      <c r="U840" s="21"/>
      <c r="V840" s="21"/>
      <c r="W840" s="21"/>
      <c r="X840" s="21">
        <v>4179</v>
      </c>
      <c r="Y840" s="21"/>
      <c r="Z840" s="21">
        <v>4179</v>
      </c>
      <c r="AA840" s="21">
        <v>4179</v>
      </c>
      <c r="AB840" s="21">
        <v>4179</v>
      </c>
      <c r="AC840" s="21">
        <v>4179</v>
      </c>
      <c r="AD840" s="21">
        <v>4179</v>
      </c>
      <c r="AE840" s="21"/>
      <c r="AF840" s="21">
        <v>4179</v>
      </c>
      <c r="AG840" s="21">
        <v>4179</v>
      </c>
      <c r="AH840" s="21">
        <v>4179</v>
      </c>
      <c r="AI840" s="21">
        <v>4179</v>
      </c>
      <c r="AJ840" s="21">
        <v>4179</v>
      </c>
      <c r="AK840" s="21">
        <v>4179</v>
      </c>
      <c r="AL840" s="21"/>
      <c r="AM840" s="21">
        <v>4179</v>
      </c>
      <c r="AN840" s="21">
        <v>4179</v>
      </c>
      <c r="AO840" s="21">
        <v>4179</v>
      </c>
      <c r="AP840" s="21">
        <v>4179</v>
      </c>
      <c r="AQ840" s="21">
        <v>4179</v>
      </c>
      <c r="AR840" s="21">
        <v>4179</v>
      </c>
      <c r="AS840" s="21">
        <v>4179</v>
      </c>
      <c r="AT840" s="21">
        <v>4179</v>
      </c>
      <c r="AU840" s="21">
        <v>4179</v>
      </c>
      <c r="AV840" s="21">
        <v>4179</v>
      </c>
      <c r="AW840" s="21">
        <v>4179</v>
      </c>
      <c r="AX840" s="21"/>
      <c r="AY840" s="21"/>
      <c r="AZ840" s="21"/>
      <c r="BA840" s="21"/>
      <c r="BB840" s="21"/>
      <c r="BC840" s="46">
        <v>4179</v>
      </c>
      <c r="BD840" s="21">
        <v>4179</v>
      </c>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v>4179</v>
      </c>
      <c r="CX840" s="21"/>
      <c r="CY840" s="21">
        <v>4179</v>
      </c>
    </row>
    <row r="841" spans="1:103" hidden="1" x14ac:dyDescent="0.25">
      <c r="A841" s="5" t="s">
        <v>10150</v>
      </c>
      <c r="B841" s="21"/>
      <c r="C841" s="21"/>
      <c r="D841" s="21"/>
      <c r="E841" s="21"/>
      <c r="F841" s="21"/>
      <c r="G841" s="21"/>
      <c r="H841" s="21"/>
      <c r="I841" s="21"/>
      <c r="J841" s="21"/>
      <c r="K841" s="21"/>
      <c r="L841" s="21"/>
      <c r="M841" s="21"/>
      <c r="N841" s="21"/>
      <c r="O841" s="21"/>
      <c r="P841" s="21"/>
      <c r="Q841" s="21"/>
      <c r="R841" s="21"/>
      <c r="S841" s="21"/>
      <c r="T841" s="21">
        <v>4180</v>
      </c>
      <c r="U841" s="21"/>
      <c r="V841" s="21"/>
      <c r="W841" s="21"/>
      <c r="X841" s="21">
        <v>4180</v>
      </c>
      <c r="Y841" s="21"/>
      <c r="Z841" s="21">
        <v>4180</v>
      </c>
      <c r="AA841" s="21">
        <v>4180</v>
      </c>
      <c r="AB841" s="21">
        <v>4180</v>
      </c>
      <c r="AC841" s="21">
        <v>4180</v>
      </c>
      <c r="AD841" s="21">
        <v>4180</v>
      </c>
      <c r="AE841" s="21">
        <v>4180</v>
      </c>
      <c r="AF841" s="21">
        <v>4180</v>
      </c>
      <c r="AG841" s="21">
        <v>4180</v>
      </c>
      <c r="AH841" s="21">
        <v>4180</v>
      </c>
      <c r="AI841" s="21">
        <v>4180</v>
      </c>
      <c r="AJ841" s="21">
        <v>4180</v>
      </c>
      <c r="AK841" s="21">
        <v>4180</v>
      </c>
      <c r="AL841" s="21">
        <v>4180</v>
      </c>
      <c r="AM841" s="21">
        <v>4180</v>
      </c>
      <c r="AN841" s="21">
        <v>4180</v>
      </c>
      <c r="AO841" s="21">
        <v>4180</v>
      </c>
      <c r="AP841" s="21">
        <v>4180</v>
      </c>
      <c r="AQ841" s="21">
        <v>4180</v>
      </c>
      <c r="AR841" s="21">
        <v>4180</v>
      </c>
      <c r="AS841" s="21">
        <v>4180</v>
      </c>
      <c r="AT841" s="21">
        <v>4180</v>
      </c>
      <c r="AU841" s="21">
        <v>4180</v>
      </c>
      <c r="AV841" s="21">
        <v>4180</v>
      </c>
      <c r="AW841" s="21">
        <v>4180</v>
      </c>
      <c r="AX841" s="21"/>
      <c r="AY841" s="21"/>
      <c r="AZ841" s="21"/>
      <c r="BA841" s="21"/>
      <c r="BB841" s="21"/>
      <c r="BC841" s="46">
        <v>4180</v>
      </c>
      <c r="BD841" s="21">
        <v>4180</v>
      </c>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v>4180</v>
      </c>
      <c r="CV841" s="21"/>
      <c r="CW841" s="21">
        <v>4180</v>
      </c>
      <c r="CX841" s="21"/>
      <c r="CY841" s="21">
        <v>4180</v>
      </c>
    </row>
    <row r="842" spans="1:103" hidden="1" x14ac:dyDescent="0.25">
      <c r="A842" s="5" t="s">
        <v>10150</v>
      </c>
      <c r="B842" s="21"/>
      <c r="C842" s="21"/>
      <c r="D842" s="21"/>
      <c r="E842" s="21"/>
      <c r="F842" s="21"/>
      <c r="G842" s="21"/>
      <c r="H842" s="21"/>
      <c r="I842" s="21"/>
      <c r="J842" s="21"/>
      <c r="K842" s="21"/>
      <c r="L842" s="21"/>
      <c r="M842" s="21"/>
      <c r="N842" s="21"/>
      <c r="O842" s="21"/>
      <c r="P842" s="21"/>
      <c r="Q842" s="21"/>
      <c r="R842" s="21"/>
      <c r="S842" s="21"/>
      <c r="T842" s="21"/>
      <c r="U842" s="21"/>
      <c r="V842" s="21"/>
      <c r="W842" s="21"/>
      <c r="X842" s="21">
        <v>4181</v>
      </c>
      <c r="Y842" s="21"/>
      <c r="Z842" s="21">
        <v>4181</v>
      </c>
      <c r="AA842" s="21">
        <v>4181</v>
      </c>
      <c r="AB842" s="21">
        <v>4181</v>
      </c>
      <c r="AC842" s="21">
        <v>4181</v>
      </c>
      <c r="AD842" s="21">
        <v>4181</v>
      </c>
      <c r="AE842" s="21"/>
      <c r="AF842" s="21">
        <v>4181</v>
      </c>
      <c r="AG842" s="21">
        <v>4181</v>
      </c>
      <c r="AH842" s="21">
        <v>4181</v>
      </c>
      <c r="AI842" s="21">
        <v>4181</v>
      </c>
      <c r="AJ842" s="21">
        <v>4181</v>
      </c>
      <c r="AK842" s="21">
        <v>4181</v>
      </c>
      <c r="AL842" s="21"/>
      <c r="AM842" s="21">
        <v>4181</v>
      </c>
      <c r="AN842" s="21">
        <v>4181</v>
      </c>
      <c r="AO842" s="21">
        <v>4181</v>
      </c>
      <c r="AP842" s="21">
        <v>4181</v>
      </c>
      <c r="AQ842" s="21">
        <v>4181</v>
      </c>
      <c r="AR842" s="21">
        <v>4181</v>
      </c>
      <c r="AS842" s="21">
        <v>4181</v>
      </c>
      <c r="AT842" s="21">
        <v>4181</v>
      </c>
      <c r="AU842" s="21">
        <v>4181</v>
      </c>
      <c r="AV842" s="21">
        <v>4181</v>
      </c>
      <c r="AW842" s="21">
        <v>4181</v>
      </c>
      <c r="AX842" s="21"/>
      <c r="AY842" s="21"/>
      <c r="AZ842" s="21"/>
      <c r="BA842" s="21"/>
      <c r="BB842" s="21"/>
      <c r="BC842" s="46">
        <v>4181</v>
      </c>
      <c r="BD842" s="21">
        <v>4181</v>
      </c>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v>4181</v>
      </c>
    </row>
    <row r="843" spans="1:103" hidden="1" x14ac:dyDescent="0.25">
      <c r="A843" s="5" t="s">
        <v>10150</v>
      </c>
      <c r="B843" s="21"/>
      <c r="C843" s="21"/>
      <c r="D843" s="21"/>
      <c r="E843" s="21"/>
      <c r="F843" s="21"/>
      <c r="G843" s="21"/>
      <c r="H843" s="21"/>
      <c r="I843" s="21"/>
      <c r="J843" s="21"/>
      <c r="K843" s="21"/>
      <c r="L843" s="21"/>
      <c r="M843" s="21"/>
      <c r="N843" s="21"/>
      <c r="O843" s="21"/>
      <c r="P843" s="21"/>
      <c r="Q843" s="21"/>
      <c r="R843" s="21"/>
      <c r="S843" s="21"/>
      <c r="T843" s="21">
        <v>4182</v>
      </c>
      <c r="U843" s="21"/>
      <c r="V843" s="21"/>
      <c r="W843" s="21"/>
      <c r="X843" s="21">
        <v>4182</v>
      </c>
      <c r="Y843" s="21"/>
      <c r="Z843" s="21">
        <v>4182</v>
      </c>
      <c r="AA843" s="21">
        <v>4182</v>
      </c>
      <c r="AB843" s="21">
        <v>4182</v>
      </c>
      <c r="AC843" s="21">
        <v>4182</v>
      </c>
      <c r="AD843" s="21">
        <v>4182</v>
      </c>
      <c r="AE843" s="21">
        <v>4182</v>
      </c>
      <c r="AF843" s="21">
        <v>4182</v>
      </c>
      <c r="AG843" s="21">
        <v>4182</v>
      </c>
      <c r="AH843" s="21">
        <v>4182</v>
      </c>
      <c r="AI843" s="21">
        <v>4182</v>
      </c>
      <c r="AJ843" s="21">
        <v>4182</v>
      </c>
      <c r="AK843" s="21">
        <v>4182</v>
      </c>
      <c r="AL843" s="21">
        <v>4182</v>
      </c>
      <c r="AM843" s="21">
        <v>4182</v>
      </c>
      <c r="AN843" s="21">
        <v>4182</v>
      </c>
      <c r="AO843" s="21">
        <v>4182</v>
      </c>
      <c r="AP843" s="21">
        <v>4182</v>
      </c>
      <c r="AQ843" s="21">
        <v>4182</v>
      </c>
      <c r="AR843" s="21">
        <v>4182</v>
      </c>
      <c r="AS843" s="21">
        <v>4182</v>
      </c>
      <c r="AT843" s="21">
        <v>4182</v>
      </c>
      <c r="AU843" s="21">
        <v>4182</v>
      </c>
      <c r="AV843" s="21">
        <v>4182</v>
      </c>
      <c r="AW843" s="21">
        <v>4182</v>
      </c>
      <c r="AX843" s="21"/>
      <c r="AY843" s="21"/>
      <c r="AZ843" s="21"/>
      <c r="BA843" s="21"/>
      <c r="BB843" s="21"/>
      <c r="BC843" s="46">
        <v>4182</v>
      </c>
      <c r="BD843" s="21">
        <v>4182</v>
      </c>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v>4182</v>
      </c>
      <c r="CX843" s="21"/>
      <c r="CY843" s="21">
        <v>4182</v>
      </c>
    </row>
    <row r="844" spans="1:103" hidden="1" x14ac:dyDescent="0.25">
      <c r="A844" s="5" t="s">
        <v>10150</v>
      </c>
      <c r="B844" s="21"/>
      <c r="C844" s="21"/>
      <c r="D844" s="21"/>
      <c r="E844" s="21"/>
      <c r="F844" s="21"/>
      <c r="G844" s="21"/>
      <c r="H844" s="21"/>
      <c r="I844" s="21"/>
      <c r="J844" s="21"/>
      <c r="K844" s="21"/>
      <c r="L844" s="21"/>
      <c r="M844" s="21"/>
      <c r="N844" s="21"/>
      <c r="O844" s="21"/>
      <c r="P844" s="21"/>
      <c r="Q844" s="21"/>
      <c r="R844" s="21"/>
      <c r="S844" s="21"/>
      <c r="T844" s="21">
        <v>4183</v>
      </c>
      <c r="U844" s="21"/>
      <c r="V844" s="21"/>
      <c r="W844" s="21"/>
      <c r="X844" s="21">
        <v>4183</v>
      </c>
      <c r="Y844" s="21"/>
      <c r="Z844" s="21">
        <v>4183</v>
      </c>
      <c r="AA844" s="21">
        <v>4183</v>
      </c>
      <c r="AB844" s="21">
        <v>4183</v>
      </c>
      <c r="AC844" s="21">
        <v>4183</v>
      </c>
      <c r="AD844" s="21">
        <v>4183</v>
      </c>
      <c r="AE844" s="21">
        <v>4183</v>
      </c>
      <c r="AF844" s="21">
        <v>4183</v>
      </c>
      <c r="AG844" s="21">
        <v>4183</v>
      </c>
      <c r="AH844" s="21">
        <v>4183</v>
      </c>
      <c r="AI844" s="21">
        <v>4183</v>
      </c>
      <c r="AJ844" s="21">
        <v>4183</v>
      </c>
      <c r="AK844" s="21">
        <v>4183</v>
      </c>
      <c r="AL844" s="21">
        <v>4183</v>
      </c>
      <c r="AM844" s="21">
        <v>4183</v>
      </c>
      <c r="AN844" s="21">
        <v>4183</v>
      </c>
      <c r="AO844" s="21">
        <v>4183</v>
      </c>
      <c r="AP844" s="21">
        <v>4183</v>
      </c>
      <c r="AQ844" s="21">
        <v>4183</v>
      </c>
      <c r="AR844" s="21">
        <v>4183</v>
      </c>
      <c r="AS844" s="21">
        <v>4183</v>
      </c>
      <c r="AT844" s="21">
        <v>4183</v>
      </c>
      <c r="AU844" s="21">
        <v>4183</v>
      </c>
      <c r="AV844" s="21">
        <v>4183</v>
      </c>
      <c r="AW844" s="21">
        <v>4183</v>
      </c>
      <c r="AX844" s="21"/>
      <c r="AY844" s="21"/>
      <c r="AZ844" s="21"/>
      <c r="BA844" s="21"/>
      <c r="BB844" s="21"/>
      <c r="BC844" s="46">
        <v>4183</v>
      </c>
      <c r="BD844" s="21">
        <v>4183</v>
      </c>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v>4183</v>
      </c>
      <c r="CX844" s="21"/>
      <c r="CY844" s="21">
        <v>4183</v>
      </c>
    </row>
    <row r="845" spans="1:103" hidden="1" x14ac:dyDescent="0.25">
      <c r="A845" s="5" t="s">
        <v>10150</v>
      </c>
      <c r="B845" s="21"/>
      <c r="C845" s="21"/>
      <c r="D845" s="21"/>
      <c r="E845" s="21"/>
      <c r="F845" s="21"/>
      <c r="G845" s="21"/>
      <c r="H845" s="21"/>
      <c r="I845" s="21"/>
      <c r="J845" s="21"/>
      <c r="K845" s="21"/>
      <c r="L845" s="21"/>
      <c r="M845" s="21"/>
      <c r="N845" s="21"/>
      <c r="O845" s="21"/>
      <c r="P845" s="21"/>
      <c r="Q845" s="21"/>
      <c r="R845" s="21"/>
      <c r="S845" s="21"/>
      <c r="T845" s="21">
        <v>4184</v>
      </c>
      <c r="U845" s="21"/>
      <c r="V845" s="21"/>
      <c r="W845" s="21"/>
      <c r="X845" s="21">
        <v>4184</v>
      </c>
      <c r="Y845" s="21"/>
      <c r="Z845" s="21">
        <v>4184</v>
      </c>
      <c r="AA845" s="21">
        <v>4184</v>
      </c>
      <c r="AB845" s="21">
        <v>4184</v>
      </c>
      <c r="AC845" s="21">
        <v>4184</v>
      </c>
      <c r="AD845" s="21">
        <v>4184</v>
      </c>
      <c r="AE845" s="21"/>
      <c r="AF845" s="21">
        <v>4184</v>
      </c>
      <c r="AG845" s="21">
        <v>4184</v>
      </c>
      <c r="AH845" s="21">
        <v>4184</v>
      </c>
      <c r="AI845" s="21">
        <v>4184</v>
      </c>
      <c r="AJ845" s="21">
        <v>4184</v>
      </c>
      <c r="AK845" s="21">
        <v>4184</v>
      </c>
      <c r="AL845" s="21"/>
      <c r="AM845" s="21">
        <v>4184</v>
      </c>
      <c r="AN845" s="21">
        <v>4184</v>
      </c>
      <c r="AO845" s="21">
        <v>4184</v>
      </c>
      <c r="AP845" s="21">
        <v>4184</v>
      </c>
      <c r="AQ845" s="21">
        <v>4184</v>
      </c>
      <c r="AR845" s="21">
        <v>4184</v>
      </c>
      <c r="AS845" s="21">
        <v>4184</v>
      </c>
      <c r="AT845" s="21">
        <v>4184</v>
      </c>
      <c r="AU845" s="21">
        <v>4184</v>
      </c>
      <c r="AV845" s="21">
        <v>4184</v>
      </c>
      <c r="AW845" s="21">
        <v>4184</v>
      </c>
      <c r="AX845" s="21"/>
      <c r="AY845" s="21"/>
      <c r="AZ845" s="21"/>
      <c r="BA845" s="21"/>
      <c r="BB845" s="21"/>
      <c r="BC845" s="46">
        <v>4184</v>
      </c>
      <c r="BD845" s="21">
        <v>4184</v>
      </c>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v>4184</v>
      </c>
      <c r="CX845" s="21"/>
      <c r="CY845" s="21">
        <v>4184</v>
      </c>
    </row>
    <row r="846" spans="1:103" hidden="1" x14ac:dyDescent="0.25">
      <c r="A846" s="5" t="s">
        <v>10150</v>
      </c>
      <c r="B846" s="21"/>
      <c r="C846" s="21"/>
      <c r="D846" s="21"/>
      <c r="E846" s="21"/>
      <c r="F846" s="21"/>
      <c r="G846" s="21"/>
      <c r="H846" s="21"/>
      <c r="I846" s="21"/>
      <c r="J846" s="21"/>
      <c r="K846" s="21"/>
      <c r="L846" s="21"/>
      <c r="M846" s="21"/>
      <c r="N846" s="21"/>
      <c r="O846" s="21"/>
      <c r="P846" s="21"/>
      <c r="Q846" s="21"/>
      <c r="R846" s="21"/>
      <c r="S846" s="21"/>
      <c r="T846" s="21">
        <v>4185</v>
      </c>
      <c r="U846" s="21"/>
      <c r="V846" s="21"/>
      <c r="W846" s="21"/>
      <c r="X846" s="21">
        <v>4185</v>
      </c>
      <c r="Y846" s="21"/>
      <c r="Z846" s="21">
        <v>4185</v>
      </c>
      <c r="AA846" s="21">
        <v>4185</v>
      </c>
      <c r="AB846" s="21">
        <v>4185</v>
      </c>
      <c r="AC846" s="21">
        <v>4185</v>
      </c>
      <c r="AD846" s="21">
        <v>4185</v>
      </c>
      <c r="AE846" s="21">
        <v>4185</v>
      </c>
      <c r="AF846" s="21">
        <v>4185</v>
      </c>
      <c r="AG846" s="21">
        <v>4185</v>
      </c>
      <c r="AH846" s="21">
        <v>4185</v>
      </c>
      <c r="AI846" s="21">
        <v>4185</v>
      </c>
      <c r="AJ846" s="21">
        <v>4185</v>
      </c>
      <c r="AK846" s="21">
        <v>4185</v>
      </c>
      <c r="AL846" s="21">
        <v>4185</v>
      </c>
      <c r="AM846" s="21">
        <v>4185</v>
      </c>
      <c r="AN846" s="21">
        <v>4185</v>
      </c>
      <c r="AO846" s="21">
        <v>4185</v>
      </c>
      <c r="AP846" s="21">
        <v>4185</v>
      </c>
      <c r="AQ846" s="21">
        <v>4185</v>
      </c>
      <c r="AR846" s="21">
        <v>4185</v>
      </c>
      <c r="AS846" s="21">
        <v>4185</v>
      </c>
      <c r="AT846" s="21">
        <v>4185</v>
      </c>
      <c r="AU846" s="21">
        <v>4185</v>
      </c>
      <c r="AV846" s="21">
        <v>4185</v>
      </c>
      <c r="AW846" s="21">
        <v>4185</v>
      </c>
      <c r="AX846" s="21"/>
      <c r="AY846" s="21"/>
      <c r="AZ846" s="21"/>
      <c r="BA846" s="21"/>
      <c r="BB846" s="21"/>
      <c r="BC846" s="46">
        <v>4185</v>
      </c>
      <c r="BD846" s="21">
        <v>4185</v>
      </c>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v>4185</v>
      </c>
      <c r="CV846" s="21"/>
      <c r="CW846" s="21">
        <v>4185</v>
      </c>
      <c r="CX846" s="21"/>
      <c r="CY846" s="21">
        <v>4185</v>
      </c>
    </row>
    <row r="847" spans="1:103" hidden="1" x14ac:dyDescent="0.25">
      <c r="A847" s="5" t="s">
        <v>10150</v>
      </c>
      <c r="B847" s="21"/>
      <c r="C847" s="21"/>
      <c r="D847" s="21"/>
      <c r="E847" s="21"/>
      <c r="F847" s="21"/>
      <c r="G847" s="21"/>
      <c r="H847" s="21"/>
      <c r="I847" s="21"/>
      <c r="J847" s="21"/>
      <c r="K847" s="21"/>
      <c r="L847" s="21"/>
      <c r="M847" s="21"/>
      <c r="N847" s="21"/>
      <c r="O847" s="21"/>
      <c r="P847" s="21"/>
      <c r="Q847" s="21"/>
      <c r="R847" s="21"/>
      <c r="S847" s="21"/>
      <c r="T847" s="21">
        <v>4186</v>
      </c>
      <c r="U847" s="21"/>
      <c r="V847" s="21"/>
      <c r="W847" s="21"/>
      <c r="X847" s="21">
        <v>4186</v>
      </c>
      <c r="Y847" s="21"/>
      <c r="Z847" s="21">
        <v>4186</v>
      </c>
      <c r="AA847" s="21">
        <v>4186</v>
      </c>
      <c r="AB847" s="21">
        <v>4186</v>
      </c>
      <c r="AC847" s="21">
        <v>4186</v>
      </c>
      <c r="AD847" s="21">
        <v>4186</v>
      </c>
      <c r="AE847" s="21"/>
      <c r="AF847" s="21">
        <v>4186</v>
      </c>
      <c r="AG847" s="21">
        <v>4186</v>
      </c>
      <c r="AH847" s="21">
        <v>4186</v>
      </c>
      <c r="AI847" s="21">
        <v>4186</v>
      </c>
      <c r="AJ847" s="21">
        <v>4186</v>
      </c>
      <c r="AK847" s="21">
        <v>4186</v>
      </c>
      <c r="AL847" s="21"/>
      <c r="AM847" s="21">
        <v>4186</v>
      </c>
      <c r="AN847" s="21">
        <v>4186</v>
      </c>
      <c r="AO847" s="21">
        <v>4186</v>
      </c>
      <c r="AP847" s="21">
        <v>4186</v>
      </c>
      <c r="AQ847" s="21">
        <v>4186</v>
      </c>
      <c r="AR847" s="21">
        <v>4186</v>
      </c>
      <c r="AS847" s="21">
        <v>4186</v>
      </c>
      <c r="AT847" s="21">
        <v>4186</v>
      </c>
      <c r="AU847" s="21">
        <v>4186</v>
      </c>
      <c r="AV847" s="21">
        <v>4186</v>
      </c>
      <c r="AW847" s="21">
        <v>4186</v>
      </c>
      <c r="AX847" s="21"/>
      <c r="AY847" s="21"/>
      <c r="AZ847" s="21"/>
      <c r="BA847" s="21"/>
      <c r="BB847" s="21"/>
      <c r="BC847" s="46">
        <v>4186</v>
      </c>
      <c r="BD847" s="21">
        <v>4186</v>
      </c>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v>4186</v>
      </c>
      <c r="CX847" s="21"/>
      <c r="CY847" s="21">
        <v>4186</v>
      </c>
    </row>
    <row r="848" spans="1:103" hidden="1" x14ac:dyDescent="0.25">
      <c r="A848" s="5" t="s">
        <v>10150</v>
      </c>
      <c r="B848" s="21"/>
      <c r="C848" s="21"/>
      <c r="D848" s="21"/>
      <c r="E848" s="21"/>
      <c r="F848" s="21"/>
      <c r="G848" s="21"/>
      <c r="H848" s="21"/>
      <c r="I848" s="21"/>
      <c r="J848" s="21"/>
      <c r="K848" s="21"/>
      <c r="L848" s="21"/>
      <c r="M848" s="21"/>
      <c r="N848" s="21"/>
      <c r="O848" s="21"/>
      <c r="P848" s="21"/>
      <c r="Q848" s="21"/>
      <c r="R848" s="21"/>
      <c r="S848" s="21"/>
      <c r="T848" s="21">
        <v>4187</v>
      </c>
      <c r="U848" s="21"/>
      <c r="V848" s="21"/>
      <c r="W848" s="21"/>
      <c r="X848" s="21">
        <v>4187</v>
      </c>
      <c r="Y848" s="21"/>
      <c r="Z848" s="21">
        <v>4187</v>
      </c>
      <c r="AA848" s="21">
        <v>4187</v>
      </c>
      <c r="AB848" s="21">
        <v>4187</v>
      </c>
      <c r="AC848" s="21">
        <v>4187</v>
      </c>
      <c r="AD848" s="21">
        <v>4187</v>
      </c>
      <c r="AE848" s="21"/>
      <c r="AF848" s="21">
        <v>4187</v>
      </c>
      <c r="AG848" s="21">
        <v>4187</v>
      </c>
      <c r="AH848" s="21">
        <v>4187</v>
      </c>
      <c r="AI848" s="21">
        <v>4187</v>
      </c>
      <c r="AJ848" s="21">
        <v>4187</v>
      </c>
      <c r="AK848" s="21">
        <v>4187</v>
      </c>
      <c r="AL848" s="21"/>
      <c r="AM848" s="21">
        <v>4187</v>
      </c>
      <c r="AN848" s="21">
        <v>4187</v>
      </c>
      <c r="AO848" s="21">
        <v>4187</v>
      </c>
      <c r="AP848" s="21">
        <v>4187</v>
      </c>
      <c r="AQ848" s="21">
        <v>4187</v>
      </c>
      <c r="AR848" s="21">
        <v>4187</v>
      </c>
      <c r="AS848" s="21">
        <v>4187</v>
      </c>
      <c r="AT848" s="21">
        <v>4187</v>
      </c>
      <c r="AU848" s="21">
        <v>4187</v>
      </c>
      <c r="AV848" s="21">
        <v>4187</v>
      </c>
      <c r="AW848" s="21">
        <v>4187</v>
      </c>
      <c r="AX848" s="21"/>
      <c r="AY848" s="21"/>
      <c r="AZ848" s="21"/>
      <c r="BA848" s="21"/>
      <c r="BB848" s="21"/>
      <c r="BC848" s="46">
        <v>4187</v>
      </c>
      <c r="BD848" s="21">
        <v>4187</v>
      </c>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v>4187</v>
      </c>
      <c r="CX848" s="21"/>
      <c r="CY848" s="21">
        <v>4187</v>
      </c>
    </row>
    <row r="849" spans="1:103" hidden="1" x14ac:dyDescent="0.25">
      <c r="A849" s="5" t="s">
        <v>10150</v>
      </c>
      <c r="B849" s="21"/>
      <c r="C849" s="21"/>
      <c r="D849" s="21"/>
      <c r="E849" s="21"/>
      <c r="F849" s="21"/>
      <c r="G849" s="21"/>
      <c r="H849" s="21"/>
      <c r="I849" s="21"/>
      <c r="J849" s="21"/>
      <c r="K849" s="21"/>
      <c r="L849" s="21"/>
      <c r="M849" s="21"/>
      <c r="N849" s="21"/>
      <c r="O849" s="21"/>
      <c r="P849" s="21"/>
      <c r="Q849" s="21"/>
      <c r="R849" s="21"/>
      <c r="S849" s="21"/>
      <c r="T849" s="21">
        <v>4188</v>
      </c>
      <c r="U849" s="21"/>
      <c r="V849" s="21"/>
      <c r="W849" s="21"/>
      <c r="X849" s="21">
        <v>4188</v>
      </c>
      <c r="Y849" s="21"/>
      <c r="Z849" s="21">
        <v>4188</v>
      </c>
      <c r="AA849" s="21">
        <v>4188</v>
      </c>
      <c r="AB849" s="21">
        <v>4188</v>
      </c>
      <c r="AC849" s="21">
        <v>4188</v>
      </c>
      <c r="AD849" s="21">
        <v>4188</v>
      </c>
      <c r="AE849" s="21"/>
      <c r="AF849" s="21">
        <v>4188</v>
      </c>
      <c r="AG849" s="21">
        <v>4188</v>
      </c>
      <c r="AH849" s="21">
        <v>4188</v>
      </c>
      <c r="AI849" s="21">
        <v>4188</v>
      </c>
      <c r="AJ849" s="21">
        <v>4188</v>
      </c>
      <c r="AK849" s="21">
        <v>4188</v>
      </c>
      <c r="AL849" s="21"/>
      <c r="AM849" s="21">
        <v>4188</v>
      </c>
      <c r="AN849" s="21">
        <v>4188</v>
      </c>
      <c r="AO849" s="21">
        <v>4188</v>
      </c>
      <c r="AP849" s="21">
        <v>4188</v>
      </c>
      <c r="AQ849" s="21">
        <v>4188</v>
      </c>
      <c r="AR849" s="21">
        <v>4188</v>
      </c>
      <c r="AS849" s="21">
        <v>4188</v>
      </c>
      <c r="AT849" s="21">
        <v>4188</v>
      </c>
      <c r="AU849" s="21">
        <v>4188</v>
      </c>
      <c r="AV849" s="21">
        <v>4188</v>
      </c>
      <c r="AW849" s="21">
        <v>4188</v>
      </c>
      <c r="AX849" s="21"/>
      <c r="AY849" s="21"/>
      <c r="AZ849" s="21"/>
      <c r="BA849" s="21"/>
      <c r="BB849" s="21"/>
      <c r="BC849" s="46">
        <v>4188</v>
      </c>
      <c r="BD849" s="21">
        <v>4188</v>
      </c>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v>4188</v>
      </c>
      <c r="CX849" s="21"/>
      <c r="CY849" s="21">
        <v>4188</v>
      </c>
    </row>
    <row r="850" spans="1:103" hidden="1" x14ac:dyDescent="0.25">
      <c r="A850" s="5" t="s">
        <v>10150</v>
      </c>
      <c r="B850" s="21"/>
      <c r="C850" s="21"/>
      <c r="D850" s="21"/>
      <c r="E850" s="21"/>
      <c r="F850" s="21"/>
      <c r="G850" s="21"/>
      <c r="H850" s="21"/>
      <c r="I850" s="21"/>
      <c r="J850" s="21"/>
      <c r="K850" s="21"/>
      <c r="L850" s="21"/>
      <c r="M850" s="21"/>
      <c r="N850" s="21"/>
      <c r="O850" s="21"/>
      <c r="P850" s="21"/>
      <c r="Q850" s="21"/>
      <c r="R850" s="21"/>
      <c r="S850" s="21"/>
      <c r="T850" s="21">
        <v>4189</v>
      </c>
      <c r="U850" s="21"/>
      <c r="V850" s="21"/>
      <c r="W850" s="21"/>
      <c r="X850" s="21">
        <v>4189</v>
      </c>
      <c r="Y850" s="21"/>
      <c r="Z850" s="21">
        <v>4189</v>
      </c>
      <c r="AA850" s="21">
        <v>4189</v>
      </c>
      <c r="AB850" s="21">
        <v>4189</v>
      </c>
      <c r="AC850" s="21">
        <v>4189</v>
      </c>
      <c r="AD850" s="21">
        <v>4189</v>
      </c>
      <c r="AE850" s="21"/>
      <c r="AF850" s="21">
        <v>4189</v>
      </c>
      <c r="AG850" s="21">
        <v>4189</v>
      </c>
      <c r="AH850" s="21">
        <v>4189</v>
      </c>
      <c r="AI850" s="21">
        <v>4189</v>
      </c>
      <c r="AJ850" s="21">
        <v>4189</v>
      </c>
      <c r="AK850" s="21">
        <v>4189</v>
      </c>
      <c r="AL850" s="21"/>
      <c r="AM850" s="21">
        <v>4189</v>
      </c>
      <c r="AN850" s="21">
        <v>4189</v>
      </c>
      <c r="AO850" s="21">
        <v>4189</v>
      </c>
      <c r="AP850" s="21">
        <v>4189</v>
      </c>
      <c r="AQ850" s="21">
        <v>4189</v>
      </c>
      <c r="AR850" s="21">
        <v>4189</v>
      </c>
      <c r="AS850" s="21">
        <v>4189</v>
      </c>
      <c r="AT850" s="21">
        <v>4189</v>
      </c>
      <c r="AU850" s="21">
        <v>4189</v>
      </c>
      <c r="AV850" s="21">
        <v>4189</v>
      </c>
      <c r="AW850" s="21">
        <v>4189</v>
      </c>
      <c r="AX850" s="21"/>
      <c r="AY850" s="21"/>
      <c r="AZ850" s="21"/>
      <c r="BA850" s="21"/>
      <c r="BB850" s="21"/>
      <c r="BC850" s="46">
        <v>4189</v>
      </c>
      <c r="BD850" s="21">
        <v>4189</v>
      </c>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v>4189</v>
      </c>
      <c r="CX850" s="21"/>
      <c r="CY850" s="21">
        <v>4189</v>
      </c>
    </row>
    <row r="851" spans="1:103" hidden="1" x14ac:dyDescent="0.25">
      <c r="A851" s="5" t="s">
        <v>10150</v>
      </c>
      <c r="B851" s="21"/>
      <c r="C851" s="21"/>
      <c r="D851" s="21"/>
      <c r="E851" s="21"/>
      <c r="F851" s="21"/>
      <c r="G851" s="21"/>
      <c r="H851" s="21"/>
      <c r="I851" s="21"/>
      <c r="J851" s="21"/>
      <c r="K851" s="21"/>
      <c r="L851" s="21"/>
      <c r="M851" s="21"/>
      <c r="N851" s="21"/>
      <c r="O851" s="21"/>
      <c r="P851" s="21"/>
      <c r="Q851" s="21"/>
      <c r="R851" s="21"/>
      <c r="S851" s="21"/>
      <c r="T851" s="21">
        <v>4190</v>
      </c>
      <c r="U851" s="21"/>
      <c r="V851" s="21"/>
      <c r="W851" s="21"/>
      <c r="X851" s="21">
        <v>4190</v>
      </c>
      <c r="Y851" s="21"/>
      <c r="Z851" s="21">
        <v>4190</v>
      </c>
      <c r="AA851" s="21">
        <v>4190</v>
      </c>
      <c r="AB851" s="21">
        <v>4190</v>
      </c>
      <c r="AC851" s="21">
        <v>4190</v>
      </c>
      <c r="AD851" s="21">
        <v>4190</v>
      </c>
      <c r="AE851" s="21"/>
      <c r="AF851" s="21">
        <v>4190</v>
      </c>
      <c r="AG851" s="21">
        <v>4190</v>
      </c>
      <c r="AH851" s="21">
        <v>4190</v>
      </c>
      <c r="AI851" s="21">
        <v>4190</v>
      </c>
      <c r="AJ851" s="21">
        <v>4190</v>
      </c>
      <c r="AK851" s="21">
        <v>4190</v>
      </c>
      <c r="AL851" s="21"/>
      <c r="AM851" s="21">
        <v>4190</v>
      </c>
      <c r="AN851" s="21">
        <v>4190</v>
      </c>
      <c r="AO851" s="21">
        <v>4190</v>
      </c>
      <c r="AP851" s="21">
        <v>4190</v>
      </c>
      <c r="AQ851" s="21">
        <v>4190</v>
      </c>
      <c r="AR851" s="21">
        <v>4190</v>
      </c>
      <c r="AS851" s="21">
        <v>4190</v>
      </c>
      <c r="AT851" s="21">
        <v>4190</v>
      </c>
      <c r="AU851" s="21">
        <v>4190</v>
      </c>
      <c r="AV851" s="21">
        <v>4190</v>
      </c>
      <c r="AW851" s="21">
        <v>4190</v>
      </c>
      <c r="AX851" s="21"/>
      <c r="AY851" s="21"/>
      <c r="AZ851" s="21"/>
      <c r="BA851" s="21"/>
      <c r="BB851" s="21"/>
      <c r="BC851" s="46">
        <v>4190</v>
      </c>
      <c r="BD851" s="21">
        <v>4190</v>
      </c>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v>4190</v>
      </c>
      <c r="CX851" s="21"/>
      <c r="CY851" s="21">
        <v>4190</v>
      </c>
    </row>
    <row r="852" spans="1:103" hidden="1" x14ac:dyDescent="0.25">
      <c r="A852" s="5" t="s">
        <v>10150</v>
      </c>
      <c r="B852" s="21"/>
      <c r="C852" s="21"/>
      <c r="D852" s="21"/>
      <c r="E852" s="21"/>
      <c r="F852" s="21"/>
      <c r="G852" s="21"/>
      <c r="H852" s="21"/>
      <c r="I852" s="21"/>
      <c r="J852" s="21"/>
      <c r="K852" s="21"/>
      <c r="L852" s="21"/>
      <c r="M852" s="21"/>
      <c r="N852" s="21"/>
      <c r="O852" s="21"/>
      <c r="P852" s="21"/>
      <c r="Q852" s="21"/>
      <c r="R852" s="21"/>
      <c r="S852" s="21"/>
      <c r="T852" s="21">
        <v>4191</v>
      </c>
      <c r="U852" s="21"/>
      <c r="V852" s="21"/>
      <c r="W852" s="21"/>
      <c r="X852" s="21">
        <v>4191</v>
      </c>
      <c r="Y852" s="21"/>
      <c r="Z852" s="21">
        <v>4191</v>
      </c>
      <c r="AA852" s="21">
        <v>4191</v>
      </c>
      <c r="AB852" s="21">
        <v>4191</v>
      </c>
      <c r="AC852" s="21">
        <v>4191</v>
      </c>
      <c r="AD852" s="21">
        <v>4191</v>
      </c>
      <c r="AE852" s="21"/>
      <c r="AF852" s="21">
        <v>4191</v>
      </c>
      <c r="AG852" s="21">
        <v>4191</v>
      </c>
      <c r="AH852" s="21">
        <v>4191</v>
      </c>
      <c r="AI852" s="21">
        <v>4191</v>
      </c>
      <c r="AJ852" s="21">
        <v>4191</v>
      </c>
      <c r="AK852" s="21">
        <v>4191</v>
      </c>
      <c r="AL852" s="21"/>
      <c r="AM852" s="21">
        <v>4191</v>
      </c>
      <c r="AN852" s="21">
        <v>4191</v>
      </c>
      <c r="AO852" s="21">
        <v>4191</v>
      </c>
      <c r="AP852" s="21">
        <v>4191</v>
      </c>
      <c r="AQ852" s="21">
        <v>4191</v>
      </c>
      <c r="AR852" s="21">
        <v>4191</v>
      </c>
      <c r="AS852" s="21">
        <v>4191</v>
      </c>
      <c r="AT852" s="21">
        <v>4191</v>
      </c>
      <c r="AU852" s="21">
        <v>4191</v>
      </c>
      <c r="AV852" s="21">
        <v>4191</v>
      </c>
      <c r="AW852" s="21">
        <v>4191</v>
      </c>
      <c r="AX852" s="21"/>
      <c r="AY852" s="21"/>
      <c r="AZ852" s="21"/>
      <c r="BA852" s="21"/>
      <c r="BB852" s="21"/>
      <c r="BC852" s="46">
        <v>4191</v>
      </c>
      <c r="BD852" s="21">
        <v>4191</v>
      </c>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v>4191</v>
      </c>
      <c r="CX852" s="21"/>
      <c r="CY852" s="21">
        <v>4191</v>
      </c>
    </row>
    <row r="853" spans="1:103" hidden="1" x14ac:dyDescent="0.25">
      <c r="A853" s="5" t="s">
        <v>10150</v>
      </c>
      <c r="B853" s="21"/>
      <c r="C853" s="21"/>
      <c r="D853" s="21"/>
      <c r="E853" s="21"/>
      <c r="F853" s="21"/>
      <c r="G853" s="21"/>
      <c r="H853" s="21"/>
      <c r="I853" s="21"/>
      <c r="J853" s="21"/>
      <c r="K853" s="21"/>
      <c r="L853" s="21"/>
      <c r="M853" s="21"/>
      <c r="N853" s="21"/>
      <c r="O853" s="21"/>
      <c r="P853" s="21"/>
      <c r="Q853" s="21"/>
      <c r="R853" s="21"/>
      <c r="S853" s="21"/>
      <c r="T853" s="21">
        <v>4192</v>
      </c>
      <c r="U853" s="21"/>
      <c r="V853" s="21"/>
      <c r="W853" s="21"/>
      <c r="X853" s="21">
        <v>4192</v>
      </c>
      <c r="Y853" s="21"/>
      <c r="Z853" s="21">
        <v>4192</v>
      </c>
      <c r="AA853" s="21">
        <v>4192</v>
      </c>
      <c r="AB853" s="21">
        <v>4192</v>
      </c>
      <c r="AC853" s="21">
        <v>4192</v>
      </c>
      <c r="AD853" s="21">
        <v>4192</v>
      </c>
      <c r="AE853" s="21">
        <v>4192</v>
      </c>
      <c r="AF853" s="21">
        <v>4192</v>
      </c>
      <c r="AG853" s="21">
        <v>4192</v>
      </c>
      <c r="AH853" s="21">
        <v>4192</v>
      </c>
      <c r="AI853" s="21">
        <v>4192</v>
      </c>
      <c r="AJ853" s="21">
        <v>4192</v>
      </c>
      <c r="AK853" s="21">
        <v>4192</v>
      </c>
      <c r="AL853" s="21">
        <v>4192</v>
      </c>
      <c r="AM853" s="21">
        <v>4192</v>
      </c>
      <c r="AN853" s="21">
        <v>4192</v>
      </c>
      <c r="AO853" s="21">
        <v>4192</v>
      </c>
      <c r="AP853" s="21">
        <v>4192</v>
      </c>
      <c r="AQ853" s="21">
        <v>4192</v>
      </c>
      <c r="AR853" s="21">
        <v>4192</v>
      </c>
      <c r="AS853" s="21">
        <v>4192</v>
      </c>
      <c r="AT853" s="21">
        <v>4192</v>
      </c>
      <c r="AU853" s="21">
        <v>4192</v>
      </c>
      <c r="AV853" s="21">
        <v>4192</v>
      </c>
      <c r="AW853" s="21">
        <v>4192</v>
      </c>
      <c r="AX853" s="21"/>
      <c r="AY853" s="21"/>
      <c r="AZ853" s="21"/>
      <c r="BA853" s="21"/>
      <c r="BB853" s="21"/>
      <c r="BC853" s="46">
        <v>4192</v>
      </c>
      <c r="BD853" s="21">
        <v>4192</v>
      </c>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v>4192</v>
      </c>
      <c r="CX853" s="21"/>
      <c r="CY853" s="21">
        <v>4192</v>
      </c>
    </row>
    <row r="854" spans="1:103" hidden="1" x14ac:dyDescent="0.25">
      <c r="A854" s="5" t="s">
        <v>10150</v>
      </c>
      <c r="B854" s="21"/>
      <c r="C854" s="21"/>
      <c r="D854" s="21"/>
      <c r="E854" s="21"/>
      <c r="F854" s="21"/>
      <c r="G854" s="21"/>
      <c r="H854" s="21"/>
      <c r="I854" s="21"/>
      <c r="J854" s="21"/>
      <c r="K854" s="21"/>
      <c r="L854" s="21"/>
      <c r="M854" s="21"/>
      <c r="N854" s="21"/>
      <c r="O854" s="21"/>
      <c r="P854" s="21"/>
      <c r="Q854" s="21"/>
      <c r="R854" s="21"/>
      <c r="S854" s="21"/>
      <c r="T854" s="21">
        <v>4193</v>
      </c>
      <c r="U854" s="21"/>
      <c r="V854" s="21"/>
      <c r="W854" s="21"/>
      <c r="X854" s="21">
        <v>4193</v>
      </c>
      <c r="Y854" s="21"/>
      <c r="Z854" s="21">
        <v>4193</v>
      </c>
      <c r="AA854" s="21">
        <v>4193</v>
      </c>
      <c r="AB854" s="21">
        <v>4193</v>
      </c>
      <c r="AC854" s="21">
        <v>4193</v>
      </c>
      <c r="AD854" s="21">
        <v>4193</v>
      </c>
      <c r="AE854" s="21">
        <v>4193</v>
      </c>
      <c r="AF854" s="21">
        <v>4193</v>
      </c>
      <c r="AG854" s="21">
        <v>4193</v>
      </c>
      <c r="AH854" s="21">
        <v>4193</v>
      </c>
      <c r="AI854" s="21">
        <v>4193</v>
      </c>
      <c r="AJ854" s="21">
        <v>4193</v>
      </c>
      <c r="AK854" s="21">
        <v>4193</v>
      </c>
      <c r="AL854" s="21">
        <v>4193</v>
      </c>
      <c r="AM854" s="21">
        <v>4193</v>
      </c>
      <c r="AN854" s="21">
        <v>4193</v>
      </c>
      <c r="AO854" s="21">
        <v>4193</v>
      </c>
      <c r="AP854" s="21">
        <v>4193</v>
      </c>
      <c r="AQ854" s="21">
        <v>4193</v>
      </c>
      <c r="AR854" s="21">
        <v>4193</v>
      </c>
      <c r="AS854" s="21">
        <v>4193</v>
      </c>
      <c r="AT854" s="21">
        <v>4193</v>
      </c>
      <c r="AU854" s="21">
        <v>4193</v>
      </c>
      <c r="AV854" s="21">
        <v>4193</v>
      </c>
      <c r="AW854" s="21">
        <v>4193</v>
      </c>
      <c r="AX854" s="21"/>
      <c r="AY854" s="21"/>
      <c r="AZ854" s="21"/>
      <c r="BA854" s="21"/>
      <c r="BB854" s="21"/>
      <c r="BC854" s="46">
        <v>4193</v>
      </c>
      <c r="BD854" s="21">
        <v>4193</v>
      </c>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v>4193</v>
      </c>
      <c r="CX854" s="21"/>
      <c r="CY854" s="21">
        <v>4193</v>
      </c>
    </row>
    <row r="855" spans="1:103" hidden="1" x14ac:dyDescent="0.25">
      <c r="A855" s="5" t="s">
        <v>10150</v>
      </c>
      <c r="B855" s="21"/>
      <c r="C855" s="21"/>
      <c r="D855" s="21"/>
      <c r="E855" s="21"/>
      <c r="F855" s="21"/>
      <c r="G855" s="21"/>
      <c r="H855" s="21"/>
      <c r="I855" s="21"/>
      <c r="J855" s="21"/>
      <c r="K855" s="21"/>
      <c r="L855" s="21"/>
      <c r="M855" s="21"/>
      <c r="N855" s="21"/>
      <c r="O855" s="21"/>
      <c r="P855" s="21"/>
      <c r="Q855" s="21"/>
      <c r="R855" s="21"/>
      <c r="S855" s="21"/>
      <c r="T855" s="21">
        <v>4194</v>
      </c>
      <c r="U855" s="21"/>
      <c r="V855" s="21"/>
      <c r="W855" s="21"/>
      <c r="X855" s="21">
        <v>4194</v>
      </c>
      <c r="Y855" s="21"/>
      <c r="Z855" s="21">
        <v>4194</v>
      </c>
      <c r="AA855" s="21">
        <v>4194</v>
      </c>
      <c r="AB855" s="21">
        <v>4194</v>
      </c>
      <c r="AC855" s="21">
        <v>4194</v>
      </c>
      <c r="AD855" s="21">
        <v>4194</v>
      </c>
      <c r="AE855" s="21"/>
      <c r="AF855" s="21">
        <v>4194</v>
      </c>
      <c r="AG855" s="21">
        <v>4194</v>
      </c>
      <c r="AH855" s="21">
        <v>4194</v>
      </c>
      <c r="AI855" s="21">
        <v>4194</v>
      </c>
      <c r="AJ855" s="21">
        <v>4194</v>
      </c>
      <c r="AK855" s="21">
        <v>4194</v>
      </c>
      <c r="AL855" s="21"/>
      <c r="AM855" s="21">
        <v>4194</v>
      </c>
      <c r="AN855" s="21">
        <v>4194</v>
      </c>
      <c r="AO855" s="21">
        <v>4194</v>
      </c>
      <c r="AP855" s="21">
        <v>4194</v>
      </c>
      <c r="AQ855" s="21">
        <v>4194</v>
      </c>
      <c r="AR855" s="21">
        <v>4194</v>
      </c>
      <c r="AS855" s="21">
        <v>4194</v>
      </c>
      <c r="AT855" s="21">
        <v>4194</v>
      </c>
      <c r="AU855" s="21"/>
      <c r="AV855" s="21">
        <v>4194</v>
      </c>
      <c r="AW855" s="21">
        <v>4194</v>
      </c>
      <c r="AX855" s="21"/>
      <c r="AY855" s="21"/>
      <c r="AZ855" s="21"/>
      <c r="BA855" s="21"/>
      <c r="BB855" s="21"/>
      <c r="BC855" s="46">
        <v>4194</v>
      </c>
      <c r="BD855" s="21">
        <v>4194</v>
      </c>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v>4194</v>
      </c>
      <c r="CX855" s="21"/>
      <c r="CY855" s="21">
        <v>4194</v>
      </c>
    </row>
    <row r="856" spans="1:103" hidden="1" x14ac:dyDescent="0.25">
      <c r="A856" s="5" t="s">
        <v>10150</v>
      </c>
      <c r="B856" s="21"/>
      <c r="C856" s="21"/>
      <c r="D856" s="21"/>
      <c r="E856" s="21"/>
      <c r="F856" s="21"/>
      <c r="G856" s="21"/>
      <c r="H856" s="21"/>
      <c r="I856" s="21"/>
      <c r="J856" s="21"/>
      <c r="K856" s="21"/>
      <c r="L856" s="21"/>
      <c r="M856" s="21"/>
      <c r="N856" s="21"/>
      <c r="O856" s="21"/>
      <c r="P856" s="21"/>
      <c r="Q856" s="21"/>
      <c r="R856" s="21"/>
      <c r="S856" s="21"/>
      <c r="T856" s="21">
        <v>4195</v>
      </c>
      <c r="U856" s="21"/>
      <c r="V856" s="21"/>
      <c r="W856" s="21"/>
      <c r="X856" s="21">
        <v>4195</v>
      </c>
      <c r="Y856" s="21"/>
      <c r="Z856" s="21">
        <v>4195</v>
      </c>
      <c r="AA856" s="21">
        <v>4195</v>
      </c>
      <c r="AB856" s="21">
        <v>4195</v>
      </c>
      <c r="AC856" s="21">
        <v>4195</v>
      </c>
      <c r="AD856" s="21">
        <v>4195</v>
      </c>
      <c r="AE856" s="21">
        <v>4195</v>
      </c>
      <c r="AF856" s="21">
        <v>4195</v>
      </c>
      <c r="AG856" s="21">
        <v>4195</v>
      </c>
      <c r="AH856" s="21">
        <v>4195</v>
      </c>
      <c r="AI856" s="21">
        <v>4195</v>
      </c>
      <c r="AJ856" s="21">
        <v>4195</v>
      </c>
      <c r="AK856" s="21">
        <v>4195</v>
      </c>
      <c r="AL856" s="21">
        <v>4195</v>
      </c>
      <c r="AM856" s="21">
        <v>4195</v>
      </c>
      <c r="AN856" s="21">
        <v>4195</v>
      </c>
      <c r="AO856" s="21">
        <v>4195</v>
      </c>
      <c r="AP856" s="21">
        <v>4195</v>
      </c>
      <c r="AQ856" s="21">
        <v>4195</v>
      </c>
      <c r="AR856" s="21">
        <v>4195</v>
      </c>
      <c r="AS856" s="21">
        <v>4195</v>
      </c>
      <c r="AT856" s="21">
        <v>4195</v>
      </c>
      <c r="AU856" s="21">
        <v>4195</v>
      </c>
      <c r="AV856" s="21">
        <v>4195</v>
      </c>
      <c r="AW856" s="21">
        <v>4195</v>
      </c>
      <c r="AX856" s="21"/>
      <c r="AY856" s="21"/>
      <c r="AZ856" s="21"/>
      <c r="BA856" s="21"/>
      <c r="BB856" s="21"/>
      <c r="BC856" s="46">
        <v>4195</v>
      </c>
      <c r="BD856" s="21">
        <v>4195</v>
      </c>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v>4195</v>
      </c>
      <c r="CX856" s="21"/>
      <c r="CY856" s="21">
        <v>4195</v>
      </c>
    </row>
    <row r="857" spans="1:103" hidden="1" x14ac:dyDescent="0.25">
      <c r="A857" s="5" t="s">
        <v>10150</v>
      </c>
      <c r="B857" s="21"/>
      <c r="C857" s="21"/>
      <c r="D857" s="21"/>
      <c r="E857" s="21"/>
      <c r="F857" s="21"/>
      <c r="G857" s="21"/>
      <c r="H857" s="21"/>
      <c r="I857" s="21"/>
      <c r="J857" s="21"/>
      <c r="K857" s="21"/>
      <c r="L857" s="21"/>
      <c r="M857" s="21"/>
      <c r="N857" s="21"/>
      <c r="O857" s="21"/>
      <c r="P857" s="21"/>
      <c r="Q857" s="21"/>
      <c r="R857" s="21"/>
      <c r="S857" s="21"/>
      <c r="T857" s="21">
        <v>4196</v>
      </c>
      <c r="U857" s="21"/>
      <c r="V857" s="21"/>
      <c r="W857" s="21"/>
      <c r="X857" s="21">
        <v>4196</v>
      </c>
      <c r="Y857" s="21"/>
      <c r="Z857" s="21">
        <v>4196</v>
      </c>
      <c r="AA857" s="21">
        <v>4196</v>
      </c>
      <c r="AB857" s="21">
        <v>4196</v>
      </c>
      <c r="AC857" s="21">
        <v>4196</v>
      </c>
      <c r="AD857" s="21">
        <v>4196</v>
      </c>
      <c r="AE857" s="21">
        <v>4196</v>
      </c>
      <c r="AF857" s="21">
        <v>4196</v>
      </c>
      <c r="AG857" s="21">
        <v>4196</v>
      </c>
      <c r="AH857" s="21">
        <v>4196</v>
      </c>
      <c r="AI857" s="21">
        <v>4196</v>
      </c>
      <c r="AJ857" s="21">
        <v>4196</v>
      </c>
      <c r="AK857" s="21">
        <v>4196</v>
      </c>
      <c r="AL857" s="21">
        <v>4196</v>
      </c>
      <c r="AM857" s="21">
        <v>4196</v>
      </c>
      <c r="AN857" s="21">
        <v>4196</v>
      </c>
      <c r="AO857" s="21">
        <v>4196</v>
      </c>
      <c r="AP857" s="21">
        <v>4196</v>
      </c>
      <c r="AQ857" s="21">
        <v>4196</v>
      </c>
      <c r="AR857" s="21"/>
      <c r="AS857" s="21">
        <v>4196</v>
      </c>
      <c r="AT857" s="21">
        <v>4196</v>
      </c>
      <c r="AU857" s="21">
        <v>4196</v>
      </c>
      <c r="AV857" s="21">
        <v>4196</v>
      </c>
      <c r="AW857" s="21">
        <v>4196</v>
      </c>
      <c r="AX857" s="21"/>
      <c r="AY857" s="21"/>
      <c r="AZ857" s="21"/>
      <c r="BA857" s="21"/>
      <c r="BB857" s="21"/>
      <c r="BC857" s="46">
        <v>4196</v>
      </c>
      <c r="BD857" s="21">
        <v>4196</v>
      </c>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v>4196</v>
      </c>
      <c r="CV857" s="21"/>
      <c r="CW857" s="21">
        <v>4196</v>
      </c>
      <c r="CX857" s="21"/>
      <c r="CY857" s="21">
        <v>4196</v>
      </c>
    </row>
    <row r="858" spans="1:103" hidden="1" x14ac:dyDescent="0.25">
      <c r="A858" s="5" t="s">
        <v>10150</v>
      </c>
      <c r="B858" s="21"/>
      <c r="C858" s="21"/>
      <c r="D858" s="21"/>
      <c r="E858" s="21"/>
      <c r="F858" s="21"/>
      <c r="G858" s="21"/>
      <c r="H858" s="21"/>
      <c r="I858" s="21"/>
      <c r="J858" s="21"/>
      <c r="K858" s="21"/>
      <c r="L858" s="21"/>
      <c r="M858" s="21"/>
      <c r="N858" s="21"/>
      <c r="O858" s="21"/>
      <c r="P858" s="21"/>
      <c r="Q858" s="21"/>
      <c r="R858" s="21"/>
      <c r="S858" s="21"/>
      <c r="T858" s="21">
        <v>4197</v>
      </c>
      <c r="U858" s="21"/>
      <c r="V858" s="21"/>
      <c r="W858" s="21"/>
      <c r="X858" s="21">
        <v>4197</v>
      </c>
      <c r="Y858" s="21"/>
      <c r="Z858" s="21">
        <v>4197</v>
      </c>
      <c r="AA858" s="21">
        <v>4197</v>
      </c>
      <c r="AB858" s="21">
        <v>4197</v>
      </c>
      <c r="AC858" s="21">
        <v>4197</v>
      </c>
      <c r="AD858" s="21">
        <v>4197</v>
      </c>
      <c r="AE858" s="21"/>
      <c r="AF858" s="21">
        <v>4197</v>
      </c>
      <c r="AG858" s="21">
        <v>4197</v>
      </c>
      <c r="AH858" s="21">
        <v>4197</v>
      </c>
      <c r="AI858" s="21">
        <v>4197</v>
      </c>
      <c r="AJ858" s="21">
        <v>4197</v>
      </c>
      <c r="AK858" s="21">
        <v>4197</v>
      </c>
      <c r="AL858" s="21"/>
      <c r="AM858" s="21">
        <v>4197</v>
      </c>
      <c r="AN858" s="21">
        <v>4197</v>
      </c>
      <c r="AO858" s="21">
        <v>4197</v>
      </c>
      <c r="AP858" s="21">
        <v>4197</v>
      </c>
      <c r="AQ858" s="21">
        <v>4197</v>
      </c>
      <c r="AR858" s="21">
        <v>4197</v>
      </c>
      <c r="AS858" s="21">
        <v>4197</v>
      </c>
      <c r="AT858" s="21">
        <v>4197</v>
      </c>
      <c r="AU858" s="21">
        <v>4197</v>
      </c>
      <c r="AV858" s="21">
        <v>4197</v>
      </c>
      <c r="AW858" s="21">
        <v>4197</v>
      </c>
      <c r="AX858" s="21"/>
      <c r="AY858" s="21"/>
      <c r="AZ858" s="21"/>
      <c r="BA858" s="21"/>
      <c r="BB858" s="21"/>
      <c r="BC858" s="46">
        <v>4197</v>
      </c>
      <c r="BD858" s="21">
        <v>4197</v>
      </c>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v>4197</v>
      </c>
      <c r="CX858" s="21"/>
      <c r="CY858" s="21">
        <v>4197</v>
      </c>
    </row>
    <row r="859" spans="1:103" hidden="1" x14ac:dyDescent="0.25">
      <c r="A859" s="5" t="s">
        <v>10150</v>
      </c>
      <c r="B859" s="21"/>
      <c r="C859" s="21"/>
      <c r="D859" s="21"/>
      <c r="E859" s="21"/>
      <c r="F859" s="21"/>
      <c r="G859" s="21"/>
      <c r="H859" s="21"/>
      <c r="I859" s="21"/>
      <c r="J859" s="21"/>
      <c r="K859" s="21"/>
      <c r="L859" s="21"/>
      <c r="M859" s="21"/>
      <c r="N859" s="21"/>
      <c r="O859" s="21"/>
      <c r="P859" s="21"/>
      <c r="Q859" s="21"/>
      <c r="R859" s="21"/>
      <c r="S859" s="21"/>
      <c r="T859" s="21">
        <v>4198</v>
      </c>
      <c r="U859" s="21"/>
      <c r="V859" s="21"/>
      <c r="W859" s="21"/>
      <c r="X859" s="21">
        <v>4198</v>
      </c>
      <c r="Y859" s="21"/>
      <c r="Z859" s="21">
        <v>4198</v>
      </c>
      <c r="AA859" s="21">
        <v>4198</v>
      </c>
      <c r="AB859" s="21">
        <v>4198</v>
      </c>
      <c r="AC859" s="21">
        <v>4198</v>
      </c>
      <c r="AD859" s="21">
        <v>4198</v>
      </c>
      <c r="AE859" s="21">
        <v>4198</v>
      </c>
      <c r="AF859" s="21">
        <v>4198</v>
      </c>
      <c r="AG859" s="21">
        <v>4198</v>
      </c>
      <c r="AH859" s="21">
        <v>4198</v>
      </c>
      <c r="AI859" s="21">
        <v>4198</v>
      </c>
      <c r="AJ859" s="21">
        <v>4198</v>
      </c>
      <c r="AK859" s="21">
        <v>4198</v>
      </c>
      <c r="AL859" s="21">
        <v>4198</v>
      </c>
      <c r="AM859" s="21">
        <v>4198</v>
      </c>
      <c r="AN859" s="21">
        <v>4198</v>
      </c>
      <c r="AO859" s="21">
        <v>4198</v>
      </c>
      <c r="AP859" s="21">
        <v>4198</v>
      </c>
      <c r="AQ859" s="21">
        <v>4198</v>
      </c>
      <c r="AR859" s="21">
        <v>4198</v>
      </c>
      <c r="AS859" s="21">
        <v>4198</v>
      </c>
      <c r="AT859" s="21">
        <v>4198</v>
      </c>
      <c r="AU859" s="21">
        <v>4198</v>
      </c>
      <c r="AV859" s="21">
        <v>4198</v>
      </c>
      <c r="AW859" s="21">
        <v>4198</v>
      </c>
      <c r="AX859" s="21"/>
      <c r="AY859" s="21"/>
      <c r="AZ859" s="21"/>
      <c r="BA859" s="21"/>
      <c r="BB859" s="21"/>
      <c r="BC859" s="46">
        <v>4198</v>
      </c>
      <c r="BD859" s="21">
        <v>4198</v>
      </c>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v>4198</v>
      </c>
      <c r="CX859" s="21"/>
      <c r="CY859" s="21">
        <v>4198</v>
      </c>
    </row>
    <row r="860" spans="1:103" hidden="1" x14ac:dyDescent="0.25">
      <c r="A860" s="5" t="s">
        <v>10150</v>
      </c>
      <c r="B860" s="21"/>
      <c r="C860" s="21"/>
      <c r="D860" s="21"/>
      <c r="E860" s="21"/>
      <c r="F860" s="21"/>
      <c r="G860" s="21"/>
      <c r="H860" s="21"/>
      <c r="I860" s="21"/>
      <c r="J860" s="21"/>
      <c r="K860" s="21"/>
      <c r="L860" s="21"/>
      <c r="M860" s="21"/>
      <c r="N860" s="21"/>
      <c r="O860" s="21"/>
      <c r="P860" s="21"/>
      <c r="Q860" s="21"/>
      <c r="R860" s="21"/>
      <c r="S860" s="21"/>
      <c r="T860" s="21">
        <v>4199</v>
      </c>
      <c r="U860" s="21"/>
      <c r="V860" s="21"/>
      <c r="W860" s="21"/>
      <c r="X860" s="21">
        <v>4199</v>
      </c>
      <c r="Y860" s="21"/>
      <c r="Z860" s="21">
        <v>4199</v>
      </c>
      <c r="AA860" s="21">
        <v>4199</v>
      </c>
      <c r="AB860" s="21">
        <v>4199</v>
      </c>
      <c r="AC860" s="21">
        <v>4199</v>
      </c>
      <c r="AD860" s="21">
        <v>4199</v>
      </c>
      <c r="AE860" s="21"/>
      <c r="AF860" s="21">
        <v>4199</v>
      </c>
      <c r="AG860" s="21">
        <v>4199</v>
      </c>
      <c r="AH860" s="21">
        <v>4199</v>
      </c>
      <c r="AI860" s="21">
        <v>4199</v>
      </c>
      <c r="AJ860" s="21">
        <v>4199</v>
      </c>
      <c r="AK860" s="21">
        <v>4199</v>
      </c>
      <c r="AL860" s="21"/>
      <c r="AM860" s="21">
        <v>4199</v>
      </c>
      <c r="AN860" s="21">
        <v>4199</v>
      </c>
      <c r="AO860" s="21">
        <v>4199</v>
      </c>
      <c r="AP860" s="21">
        <v>4199</v>
      </c>
      <c r="AQ860" s="21">
        <v>4199</v>
      </c>
      <c r="AR860" s="21">
        <v>4199</v>
      </c>
      <c r="AS860" s="21">
        <v>4199</v>
      </c>
      <c r="AT860" s="21">
        <v>4199</v>
      </c>
      <c r="AU860" s="21">
        <v>4199</v>
      </c>
      <c r="AV860" s="21">
        <v>4199</v>
      </c>
      <c r="AW860" s="21">
        <v>4199</v>
      </c>
      <c r="AX860" s="21"/>
      <c r="AY860" s="21"/>
      <c r="AZ860" s="21"/>
      <c r="BA860" s="21"/>
      <c r="BB860" s="21"/>
      <c r="BC860" s="46">
        <v>4199</v>
      </c>
      <c r="BD860" s="21">
        <v>4199</v>
      </c>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v>4199</v>
      </c>
      <c r="CX860" s="21"/>
      <c r="CY860" s="21">
        <v>4199</v>
      </c>
    </row>
    <row r="861" spans="1:103" hidden="1" x14ac:dyDescent="0.25">
      <c r="A861" s="5" t="s">
        <v>10150</v>
      </c>
      <c r="B861" s="21"/>
      <c r="C861" s="21"/>
      <c r="D861" s="21"/>
      <c r="E861" s="21"/>
      <c r="F861" s="21"/>
      <c r="G861" s="21"/>
      <c r="H861" s="21"/>
      <c r="I861" s="21"/>
      <c r="J861" s="21"/>
      <c r="K861" s="21"/>
      <c r="L861" s="21"/>
      <c r="M861" s="21"/>
      <c r="N861" s="21"/>
      <c r="O861" s="21"/>
      <c r="P861" s="21"/>
      <c r="Q861" s="21"/>
      <c r="R861" s="21"/>
      <c r="S861" s="21"/>
      <c r="T861" s="21">
        <v>4200</v>
      </c>
      <c r="U861" s="21"/>
      <c r="V861" s="21"/>
      <c r="W861" s="21"/>
      <c r="X861" s="21">
        <v>4200</v>
      </c>
      <c r="Y861" s="21"/>
      <c r="Z861" s="21">
        <v>4200</v>
      </c>
      <c r="AA861" s="21">
        <v>4200</v>
      </c>
      <c r="AB861" s="21">
        <v>4200</v>
      </c>
      <c r="AC861" s="21">
        <v>4200</v>
      </c>
      <c r="AD861" s="21">
        <v>4200</v>
      </c>
      <c r="AE861" s="21"/>
      <c r="AF861" s="21">
        <v>4200</v>
      </c>
      <c r="AG861" s="21">
        <v>4200</v>
      </c>
      <c r="AH861" s="21">
        <v>4200</v>
      </c>
      <c r="AI861" s="21">
        <v>4200</v>
      </c>
      <c r="AJ861" s="21">
        <v>4200</v>
      </c>
      <c r="AK861" s="21">
        <v>4200</v>
      </c>
      <c r="AL861" s="21"/>
      <c r="AM861" s="21">
        <v>4200</v>
      </c>
      <c r="AN861" s="21">
        <v>4200</v>
      </c>
      <c r="AO861" s="21">
        <v>4200</v>
      </c>
      <c r="AP861" s="21">
        <v>4200</v>
      </c>
      <c r="AQ861" s="21">
        <v>4200</v>
      </c>
      <c r="AR861" s="21">
        <v>4200</v>
      </c>
      <c r="AS861" s="21">
        <v>4200</v>
      </c>
      <c r="AT861" s="21">
        <v>4200</v>
      </c>
      <c r="AU861" s="21">
        <v>4200</v>
      </c>
      <c r="AV861" s="21">
        <v>4200</v>
      </c>
      <c r="AW861" s="21">
        <v>4200</v>
      </c>
      <c r="AX861" s="21"/>
      <c r="AY861" s="21"/>
      <c r="AZ861" s="21"/>
      <c r="BA861" s="21"/>
      <c r="BB861" s="21"/>
      <c r="BC861" s="46">
        <v>4200</v>
      </c>
      <c r="BD861" s="21">
        <v>4200</v>
      </c>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v>4200</v>
      </c>
      <c r="CX861" s="21"/>
      <c r="CY861" s="21">
        <v>4200</v>
      </c>
    </row>
    <row r="862" spans="1:103" hidden="1" x14ac:dyDescent="0.25">
      <c r="A862" s="5" t="s">
        <v>10150</v>
      </c>
      <c r="B862" s="21"/>
      <c r="C862" s="21"/>
      <c r="D862" s="21"/>
      <c r="E862" s="21"/>
      <c r="F862" s="21"/>
      <c r="G862" s="21"/>
      <c r="H862" s="21"/>
      <c r="I862" s="21"/>
      <c r="J862" s="21"/>
      <c r="K862" s="21"/>
      <c r="L862" s="21"/>
      <c r="M862" s="21"/>
      <c r="N862" s="21"/>
      <c r="O862" s="21"/>
      <c r="P862" s="21"/>
      <c r="Q862" s="21"/>
      <c r="R862" s="21"/>
      <c r="S862" s="21"/>
      <c r="T862" s="21">
        <v>4293</v>
      </c>
      <c r="U862" s="21"/>
      <c r="V862" s="21"/>
      <c r="W862" s="21"/>
      <c r="X862" s="21">
        <v>4293</v>
      </c>
      <c r="Y862" s="21"/>
      <c r="Z862" s="21">
        <v>4293</v>
      </c>
      <c r="AA862" s="21">
        <v>4293</v>
      </c>
      <c r="AB862" s="21">
        <v>4293</v>
      </c>
      <c r="AC862" s="21">
        <v>4293</v>
      </c>
      <c r="AD862" s="21">
        <v>4293</v>
      </c>
      <c r="AE862" s="21"/>
      <c r="AF862" s="21">
        <v>4293</v>
      </c>
      <c r="AG862" s="21">
        <v>4293</v>
      </c>
      <c r="AH862" s="21">
        <v>4293</v>
      </c>
      <c r="AI862" s="21">
        <v>4293</v>
      </c>
      <c r="AJ862" s="21">
        <v>4293</v>
      </c>
      <c r="AK862" s="21">
        <v>4293</v>
      </c>
      <c r="AL862" s="21"/>
      <c r="AM862" s="21">
        <v>4293</v>
      </c>
      <c r="AN862" s="21">
        <v>4293</v>
      </c>
      <c r="AO862" s="21">
        <v>4293</v>
      </c>
      <c r="AP862" s="21">
        <v>4293</v>
      </c>
      <c r="AQ862" s="21">
        <v>4293</v>
      </c>
      <c r="AR862" s="21">
        <v>4293</v>
      </c>
      <c r="AS862" s="21">
        <v>4293</v>
      </c>
      <c r="AT862" s="21">
        <v>4293</v>
      </c>
      <c r="AU862" s="21">
        <v>4293</v>
      </c>
      <c r="AV862" s="21">
        <v>4293</v>
      </c>
      <c r="AW862" s="21">
        <v>4293</v>
      </c>
      <c r="AX862" s="21"/>
      <c r="AY862" s="21"/>
      <c r="AZ862" s="21"/>
      <c r="BA862" s="21"/>
      <c r="BB862" s="21"/>
      <c r="BC862" s="46">
        <v>4293</v>
      </c>
      <c r="BD862" s="21">
        <v>4293</v>
      </c>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v>4293</v>
      </c>
      <c r="CX862" s="21"/>
      <c r="CY862" s="21">
        <v>4293</v>
      </c>
    </row>
    <row r="863" spans="1:103" hidden="1" x14ac:dyDescent="0.25">
      <c r="A863" s="5" t="s">
        <v>10150</v>
      </c>
      <c r="B863" s="21"/>
      <c r="C863" s="21"/>
      <c r="D863" s="21"/>
      <c r="E863" s="21"/>
      <c r="F863" s="21"/>
      <c r="G863" s="21"/>
      <c r="H863" s="21"/>
      <c r="I863" s="21"/>
      <c r="J863" s="21"/>
      <c r="K863" s="21"/>
      <c r="L863" s="21"/>
      <c r="M863" s="21"/>
      <c r="N863" s="21"/>
      <c r="O863" s="21"/>
      <c r="P863" s="21"/>
      <c r="Q863" s="21"/>
      <c r="R863" s="21"/>
      <c r="S863" s="21"/>
      <c r="T863" s="21">
        <v>4294</v>
      </c>
      <c r="U863" s="21"/>
      <c r="V863" s="21"/>
      <c r="W863" s="21"/>
      <c r="X863" s="21">
        <v>4294</v>
      </c>
      <c r="Y863" s="21"/>
      <c r="Z863" s="21">
        <v>4294</v>
      </c>
      <c r="AA863" s="21">
        <v>4294</v>
      </c>
      <c r="AB863" s="21">
        <v>4294</v>
      </c>
      <c r="AC863" s="21">
        <v>4294</v>
      </c>
      <c r="AD863" s="21">
        <v>4294</v>
      </c>
      <c r="AE863" s="21">
        <v>4294</v>
      </c>
      <c r="AF863" s="21">
        <v>4294</v>
      </c>
      <c r="AG863" s="21">
        <v>4294</v>
      </c>
      <c r="AH863" s="21">
        <v>4294</v>
      </c>
      <c r="AI863" s="21">
        <v>4294</v>
      </c>
      <c r="AJ863" s="21">
        <v>4294</v>
      </c>
      <c r="AK863" s="21">
        <v>4294</v>
      </c>
      <c r="AL863" s="21">
        <v>4294</v>
      </c>
      <c r="AM863" s="21">
        <v>4294</v>
      </c>
      <c r="AN863" s="21">
        <v>4294</v>
      </c>
      <c r="AO863" s="21">
        <v>4294</v>
      </c>
      <c r="AP863" s="21">
        <v>4294</v>
      </c>
      <c r="AQ863" s="21">
        <v>4294</v>
      </c>
      <c r="AR863" s="21">
        <v>4294</v>
      </c>
      <c r="AS863" s="21">
        <v>4294</v>
      </c>
      <c r="AT863" s="21">
        <v>4294</v>
      </c>
      <c r="AU863" s="21">
        <v>4294</v>
      </c>
      <c r="AV863" s="21">
        <v>4294</v>
      </c>
      <c r="AW863" s="21">
        <v>4294</v>
      </c>
      <c r="AX863" s="21"/>
      <c r="AY863" s="21"/>
      <c r="AZ863" s="21"/>
      <c r="BA863" s="21"/>
      <c r="BB863" s="21"/>
      <c r="BC863" s="46">
        <v>4294</v>
      </c>
      <c r="BD863" s="21">
        <v>4294</v>
      </c>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v>4294</v>
      </c>
      <c r="CX863" s="21"/>
      <c r="CY863" s="21">
        <v>4294</v>
      </c>
    </row>
    <row r="864" spans="1:103" hidden="1" x14ac:dyDescent="0.25">
      <c r="A864" s="5" t="s">
        <v>10150</v>
      </c>
      <c r="B864" s="21"/>
      <c r="C864" s="21"/>
      <c r="D864" s="21"/>
      <c r="E864" s="21"/>
      <c r="F864" s="21"/>
      <c r="G864" s="21"/>
      <c r="H864" s="21"/>
      <c r="I864" s="21"/>
      <c r="J864" s="21"/>
      <c r="K864" s="21"/>
      <c r="L864" s="21"/>
      <c r="M864" s="21"/>
      <c r="N864" s="21"/>
      <c r="O864" s="21"/>
      <c r="P864" s="21"/>
      <c r="Q864" s="21"/>
      <c r="R864" s="21"/>
      <c r="S864" s="21"/>
      <c r="T864" s="21">
        <v>4295</v>
      </c>
      <c r="U864" s="21"/>
      <c r="V864" s="21"/>
      <c r="W864" s="21"/>
      <c r="X864" s="21">
        <v>4295</v>
      </c>
      <c r="Y864" s="21"/>
      <c r="Z864" s="21">
        <v>4295</v>
      </c>
      <c r="AA864" s="21">
        <v>4295</v>
      </c>
      <c r="AB864" s="21">
        <v>4295</v>
      </c>
      <c r="AC864" s="21">
        <v>4295</v>
      </c>
      <c r="AD864" s="21">
        <v>4295</v>
      </c>
      <c r="AE864" s="21"/>
      <c r="AF864" s="21">
        <v>4295</v>
      </c>
      <c r="AG864" s="21">
        <v>4295</v>
      </c>
      <c r="AH864" s="21">
        <v>4295</v>
      </c>
      <c r="AI864" s="21">
        <v>4295</v>
      </c>
      <c r="AJ864" s="21">
        <v>4295</v>
      </c>
      <c r="AK864" s="21">
        <v>4295</v>
      </c>
      <c r="AL864" s="21"/>
      <c r="AM864" s="21">
        <v>4295</v>
      </c>
      <c r="AN864" s="21">
        <v>4295</v>
      </c>
      <c r="AO864" s="21">
        <v>4295</v>
      </c>
      <c r="AP864" s="21">
        <v>4295</v>
      </c>
      <c r="AQ864" s="21">
        <v>4295</v>
      </c>
      <c r="AR864" s="21">
        <v>4295</v>
      </c>
      <c r="AS864" s="21">
        <v>4295</v>
      </c>
      <c r="AT864" s="21">
        <v>4295</v>
      </c>
      <c r="AU864" s="21"/>
      <c r="AV864" s="21">
        <v>4295</v>
      </c>
      <c r="AW864" s="21">
        <v>4295</v>
      </c>
      <c r="AX864" s="21"/>
      <c r="AY864" s="21"/>
      <c r="AZ864" s="21"/>
      <c r="BA864" s="21"/>
      <c r="BB864" s="21"/>
      <c r="BC864" s="46">
        <v>4295</v>
      </c>
      <c r="BD864" s="21">
        <v>4295</v>
      </c>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v>4295</v>
      </c>
      <c r="CX864" s="21"/>
      <c r="CY864" s="21">
        <v>4295</v>
      </c>
    </row>
    <row r="865" spans="1:103" hidden="1" x14ac:dyDescent="0.25">
      <c r="A865" s="5" t="s">
        <v>10150</v>
      </c>
      <c r="B865" s="21"/>
      <c r="C865" s="21"/>
      <c r="D865" s="21"/>
      <c r="E865" s="21"/>
      <c r="F865" s="21"/>
      <c r="G865" s="21"/>
      <c r="H865" s="21"/>
      <c r="I865" s="21"/>
      <c r="J865" s="21"/>
      <c r="K865" s="21"/>
      <c r="L865" s="21"/>
      <c r="M865" s="21"/>
      <c r="N865" s="21"/>
      <c r="O865" s="21"/>
      <c r="P865" s="21"/>
      <c r="Q865" s="21"/>
      <c r="R865" s="21"/>
      <c r="S865" s="21"/>
      <c r="T865" s="21">
        <v>4296</v>
      </c>
      <c r="U865" s="21"/>
      <c r="V865" s="21"/>
      <c r="W865" s="21"/>
      <c r="X865" s="21">
        <v>4296</v>
      </c>
      <c r="Y865" s="21"/>
      <c r="Z865" s="21">
        <v>4296</v>
      </c>
      <c r="AA865" s="21">
        <v>4296</v>
      </c>
      <c r="AB865" s="21">
        <v>4296</v>
      </c>
      <c r="AC865" s="21">
        <v>4296</v>
      </c>
      <c r="AD865" s="21">
        <v>4296</v>
      </c>
      <c r="AE865" s="21"/>
      <c r="AF865" s="21">
        <v>4296</v>
      </c>
      <c r="AG865" s="21">
        <v>4296</v>
      </c>
      <c r="AH865" s="21">
        <v>4296</v>
      </c>
      <c r="AI865" s="21">
        <v>4296</v>
      </c>
      <c r="AJ865" s="21">
        <v>4296</v>
      </c>
      <c r="AK865" s="21">
        <v>4296</v>
      </c>
      <c r="AL865" s="21"/>
      <c r="AM865" s="21">
        <v>4296</v>
      </c>
      <c r="AN865" s="21">
        <v>4296</v>
      </c>
      <c r="AO865" s="21">
        <v>4296</v>
      </c>
      <c r="AP865" s="21">
        <v>4296</v>
      </c>
      <c r="AQ865" s="21">
        <v>4296</v>
      </c>
      <c r="AR865" s="21">
        <v>4296</v>
      </c>
      <c r="AS865" s="21">
        <v>4296</v>
      </c>
      <c r="AT865" s="21">
        <v>4296</v>
      </c>
      <c r="AU865" s="21">
        <v>4296</v>
      </c>
      <c r="AV865" s="21">
        <v>4296</v>
      </c>
      <c r="AW865" s="21">
        <v>4296</v>
      </c>
      <c r="AX865" s="21"/>
      <c r="AY865" s="21"/>
      <c r="AZ865" s="21"/>
      <c r="BA865" s="21"/>
      <c r="BB865" s="21"/>
      <c r="BC865" s="46">
        <v>4296</v>
      </c>
      <c r="BD865" s="21">
        <v>4296</v>
      </c>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v>4296</v>
      </c>
      <c r="CX865" s="21"/>
      <c r="CY865" s="21">
        <v>4296</v>
      </c>
    </row>
    <row r="866" spans="1:103" hidden="1" x14ac:dyDescent="0.25">
      <c r="A866" s="5" t="s">
        <v>10150</v>
      </c>
      <c r="B866" s="21"/>
      <c r="C866" s="21"/>
      <c r="D866" s="21"/>
      <c r="E866" s="21"/>
      <c r="F866" s="21"/>
      <c r="G866" s="21"/>
      <c r="H866" s="21"/>
      <c r="I866" s="21"/>
      <c r="J866" s="21"/>
      <c r="K866" s="21"/>
      <c r="L866" s="21"/>
      <c r="M866" s="21"/>
      <c r="N866" s="21"/>
      <c r="O866" s="21"/>
      <c r="P866" s="21"/>
      <c r="Q866" s="21"/>
      <c r="R866" s="21"/>
      <c r="S866" s="21"/>
      <c r="T866" s="21">
        <v>4297</v>
      </c>
      <c r="U866" s="21"/>
      <c r="V866" s="21"/>
      <c r="W866" s="21"/>
      <c r="X866" s="21">
        <v>4297</v>
      </c>
      <c r="Y866" s="21"/>
      <c r="Z866" s="21">
        <v>4297</v>
      </c>
      <c r="AA866" s="21">
        <v>4297</v>
      </c>
      <c r="AB866" s="21">
        <v>4297</v>
      </c>
      <c r="AC866" s="21">
        <v>4297</v>
      </c>
      <c r="AD866" s="21">
        <v>4297</v>
      </c>
      <c r="AE866" s="21">
        <v>4297</v>
      </c>
      <c r="AF866" s="21">
        <v>4297</v>
      </c>
      <c r="AG866" s="21">
        <v>4297</v>
      </c>
      <c r="AH866" s="21">
        <v>4297</v>
      </c>
      <c r="AI866" s="21">
        <v>4297</v>
      </c>
      <c r="AJ866" s="21">
        <v>4297</v>
      </c>
      <c r="AK866" s="21">
        <v>4297</v>
      </c>
      <c r="AL866" s="21">
        <v>4297</v>
      </c>
      <c r="AM866" s="21">
        <v>4297</v>
      </c>
      <c r="AN866" s="21">
        <v>4297</v>
      </c>
      <c r="AO866" s="21">
        <v>4297</v>
      </c>
      <c r="AP866" s="21">
        <v>4297</v>
      </c>
      <c r="AQ866" s="21">
        <v>4297</v>
      </c>
      <c r="AR866" s="21">
        <v>4297</v>
      </c>
      <c r="AS866" s="21">
        <v>4297</v>
      </c>
      <c r="AT866" s="21">
        <v>4297</v>
      </c>
      <c r="AU866" s="21">
        <v>4297</v>
      </c>
      <c r="AV866" s="21">
        <v>4297</v>
      </c>
      <c r="AW866" s="21">
        <v>4297</v>
      </c>
      <c r="AX866" s="21"/>
      <c r="AY866" s="21"/>
      <c r="AZ866" s="21"/>
      <c r="BA866" s="21"/>
      <c r="BB866" s="21"/>
      <c r="BC866" s="46">
        <v>4297</v>
      </c>
      <c r="BD866" s="21">
        <v>4297</v>
      </c>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v>4297</v>
      </c>
      <c r="CX866" s="21"/>
      <c r="CY866" s="21">
        <v>4297</v>
      </c>
    </row>
    <row r="867" spans="1:103" hidden="1" x14ac:dyDescent="0.25">
      <c r="A867" s="5" t="s">
        <v>10150</v>
      </c>
      <c r="B867" s="21"/>
      <c r="C867" s="21"/>
      <c r="D867" s="21"/>
      <c r="E867" s="21"/>
      <c r="F867" s="21"/>
      <c r="G867" s="21"/>
      <c r="H867" s="21"/>
      <c r="I867" s="21"/>
      <c r="J867" s="21"/>
      <c r="K867" s="21"/>
      <c r="L867" s="21"/>
      <c r="M867" s="21"/>
      <c r="N867" s="21"/>
      <c r="O867" s="21"/>
      <c r="P867" s="21"/>
      <c r="Q867" s="21"/>
      <c r="R867" s="21"/>
      <c r="S867" s="21"/>
      <c r="T867" s="21">
        <v>4298</v>
      </c>
      <c r="U867" s="21"/>
      <c r="V867" s="21"/>
      <c r="W867" s="21"/>
      <c r="X867" s="21">
        <v>4298</v>
      </c>
      <c r="Y867" s="21"/>
      <c r="Z867" s="21">
        <v>4298</v>
      </c>
      <c r="AA867" s="21">
        <v>4298</v>
      </c>
      <c r="AB867" s="21">
        <v>4298</v>
      </c>
      <c r="AC867" s="21">
        <v>4298</v>
      </c>
      <c r="AD867" s="21">
        <v>4298</v>
      </c>
      <c r="AE867" s="21">
        <v>4298</v>
      </c>
      <c r="AF867" s="21">
        <v>4298</v>
      </c>
      <c r="AG867" s="21">
        <v>4298</v>
      </c>
      <c r="AH867" s="21">
        <v>4298</v>
      </c>
      <c r="AI867" s="21">
        <v>4298</v>
      </c>
      <c r="AJ867" s="21">
        <v>4298</v>
      </c>
      <c r="AK867" s="21">
        <v>4298</v>
      </c>
      <c r="AL867" s="21">
        <v>4298</v>
      </c>
      <c r="AM867" s="21">
        <v>4298</v>
      </c>
      <c r="AN867" s="21">
        <v>4298</v>
      </c>
      <c r="AO867" s="21">
        <v>4298</v>
      </c>
      <c r="AP867" s="21">
        <v>4298</v>
      </c>
      <c r="AQ867" s="21">
        <v>4298</v>
      </c>
      <c r="AR867" s="21">
        <v>4298</v>
      </c>
      <c r="AS867" s="21">
        <v>4298</v>
      </c>
      <c r="AT867" s="21">
        <v>4298</v>
      </c>
      <c r="AU867" s="21">
        <v>4298</v>
      </c>
      <c r="AV867" s="21">
        <v>4298</v>
      </c>
      <c r="AW867" s="21">
        <v>4298</v>
      </c>
      <c r="AX867" s="21"/>
      <c r="AY867" s="21"/>
      <c r="AZ867" s="21"/>
      <c r="BA867" s="21"/>
      <c r="BB867" s="21"/>
      <c r="BC867" s="46">
        <v>4298</v>
      </c>
      <c r="BD867" s="21">
        <v>4298</v>
      </c>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v>4298</v>
      </c>
      <c r="CV867" s="21"/>
      <c r="CW867" s="21">
        <v>4298</v>
      </c>
      <c r="CX867" s="21"/>
      <c r="CY867" s="21">
        <v>4298</v>
      </c>
    </row>
    <row r="868" spans="1:103" hidden="1" x14ac:dyDescent="0.25">
      <c r="A868" s="5" t="s">
        <v>10150</v>
      </c>
      <c r="B868" s="21"/>
      <c r="C868" s="21"/>
      <c r="D868" s="21"/>
      <c r="E868" s="21"/>
      <c r="F868" s="21"/>
      <c r="G868" s="21"/>
      <c r="H868" s="21"/>
      <c r="I868" s="21"/>
      <c r="J868" s="21"/>
      <c r="K868" s="21"/>
      <c r="L868" s="21"/>
      <c r="M868" s="21"/>
      <c r="N868" s="21"/>
      <c r="O868" s="21"/>
      <c r="P868" s="21"/>
      <c r="Q868" s="21"/>
      <c r="R868" s="21"/>
      <c r="S868" s="21"/>
      <c r="T868" s="21">
        <v>4299</v>
      </c>
      <c r="U868" s="21"/>
      <c r="V868" s="21"/>
      <c r="W868" s="21"/>
      <c r="X868" s="21">
        <v>4299</v>
      </c>
      <c r="Y868" s="21"/>
      <c r="Z868" s="21">
        <v>4299</v>
      </c>
      <c r="AA868" s="21">
        <v>4299</v>
      </c>
      <c r="AB868" s="21">
        <v>4299</v>
      </c>
      <c r="AC868" s="21">
        <v>4299</v>
      </c>
      <c r="AD868" s="21">
        <v>4299</v>
      </c>
      <c r="AE868" s="21"/>
      <c r="AF868" s="21">
        <v>4299</v>
      </c>
      <c r="AG868" s="21">
        <v>4299</v>
      </c>
      <c r="AH868" s="21">
        <v>4299</v>
      </c>
      <c r="AI868" s="21">
        <v>4299</v>
      </c>
      <c r="AJ868" s="21">
        <v>4299</v>
      </c>
      <c r="AK868" s="21">
        <v>4299</v>
      </c>
      <c r="AL868" s="21"/>
      <c r="AM868" s="21">
        <v>4299</v>
      </c>
      <c r="AN868" s="21">
        <v>4299</v>
      </c>
      <c r="AO868" s="21">
        <v>4299</v>
      </c>
      <c r="AP868" s="21">
        <v>4299</v>
      </c>
      <c r="AQ868" s="21">
        <v>4299</v>
      </c>
      <c r="AR868" s="21">
        <v>4299</v>
      </c>
      <c r="AS868" s="21">
        <v>4299</v>
      </c>
      <c r="AT868" s="21">
        <v>4299</v>
      </c>
      <c r="AU868" s="21">
        <v>4299</v>
      </c>
      <c r="AV868" s="21">
        <v>4299</v>
      </c>
      <c r="AW868" s="21">
        <v>4299</v>
      </c>
      <c r="AX868" s="21"/>
      <c r="AY868" s="21"/>
      <c r="AZ868" s="21"/>
      <c r="BA868" s="21"/>
      <c r="BB868" s="21"/>
      <c r="BC868" s="46">
        <v>4299</v>
      </c>
      <c r="BD868" s="21">
        <v>4299</v>
      </c>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v>4299</v>
      </c>
      <c r="CX868" s="21"/>
      <c r="CY868" s="21">
        <v>4299</v>
      </c>
    </row>
    <row r="869" spans="1:103" hidden="1" x14ac:dyDescent="0.25">
      <c r="A869" s="5" t="s">
        <v>10150</v>
      </c>
      <c r="B869" s="21"/>
      <c r="C869" s="21"/>
      <c r="D869" s="21"/>
      <c r="E869" s="21"/>
      <c r="F869" s="21"/>
      <c r="G869" s="21"/>
      <c r="H869" s="21"/>
      <c r="I869" s="21"/>
      <c r="J869" s="21"/>
      <c r="K869" s="21"/>
      <c r="L869" s="21"/>
      <c r="M869" s="21"/>
      <c r="N869" s="21"/>
      <c r="O869" s="21"/>
      <c r="P869" s="21"/>
      <c r="Q869" s="21"/>
      <c r="R869" s="21"/>
      <c r="S869" s="21"/>
      <c r="T869" s="21"/>
      <c r="U869" s="21"/>
      <c r="V869" s="21"/>
      <c r="W869" s="21"/>
      <c r="X869" s="21">
        <v>4300</v>
      </c>
      <c r="Y869" s="21"/>
      <c r="Z869" s="21"/>
      <c r="AA869" s="21"/>
      <c r="AB869" s="21"/>
      <c r="AC869" s="21"/>
      <c r="AD869" s="21"/>
      <c r="AE869" s="21"/>
      <c r="AF869" s="21"/>
      <c r="AG869" s="21"/>
      <c r="AH869" s="21"/>
      <c r="AI869" s="21"/>
      <c r="AJ869" s="21"/>
      <c r="AK869" s="21"/>
      <c r="AL869" s="21"/>
      <c r="AM869" s="21"/>
      <c r="AN869" s="21"/>
      <c r="AO869" s="21"/>
      <c r="AP869" s="21">
        <v>4300</v>
      </c>
      <c r="AQ869" s="21"/>
      <c r="AR869" s="21"/>
      <c r="AS869" s="21"/>
      <c r="AT869" s="21"/>
      <c r="AU869" s="21"/>
      <c r="AV869" s="21"/>
      <c r="AW869" s="21">
        <v>4300</v>
      </c>
      <c r="AX869" s="21"/>
      <c r="AY869" s="21"/>
      <c r="AZ869" s="21"/>
      <c r="BA869" s="21"/>
      <c r="BB869" s="21"/>
      <c r="BC869" s="46">
        <v>4300</v>
      </c>
      <c r="BD869" s="21">
        <v>4300</v>
      </c>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v>4300</v>
      </c>
    </row>
    <row r="870" spans="1:103" hidden="1" x14ac:dyDescent="0.25">
      <c r="A870" s="5" t="s">
        <v>10150</v>
      </c>
      <c r="B870" s="21"/>
      <c r="C870" s="21"/>
      <c r="D870" s="21"/>
      <c r="E870" s="21"/>
      <c r="F870" s="21"/>
      <c r="G870" s="21"/>
      <c r="H870" s="21"/>
      <c r="I870" s="21"/>
      <c r="J870" s="21"/>
      <c r="K870" s="21"/>
      <c r="L870" s="21"/>
      <c r="M870" s="21"/>
      <c r="N870" s="21"/>
      <c r="O870" s="21"/>
      <c r="P870" s="21"/>
      <c r="Q870" s="21"/>
      <c r="R870" s="21"/>
      <c r="S870" s="21"/>
      <c r="T870" s="21">
        <v>4301</v>
      </c>
      <c r="U870" s="21"/>
      <c r="V870" s="21"/>
      <c r="W870" s="21"/>
      <c r="X870" s="21">
        <v>4301</v>
      </c>
      <c r="Y870" s="21"/>
      <c r="Z870" s="21">
        <v>4301</v>
      </c>
      <c r="AA870" s="21">
        <v>4301</v>
      </c>
      <c r="AB870" s="21">
        <v>4301</v>
      </c>
      <c r="AC870" s="21">
        <v>4301</v>
      </c>
      <c r="AD870" s="21">
        <v>4301</v>
      </c>
      <c r="AE870" s="21">
        <v>4301</v>
      </c>
      <c r="AF870" s="21">
        <v>4301</v>
      </c>
      <c r="AG870" s="21">
        <v>4301</v>
      </c>
      <c r="AH870" s="21">
        <v>4301</v>
      </c>
      <c r="AI870" s="21">
        <v>4301</v>
      </c>
      <c r="AJ870" s="21">
        <v>4301</v>
      </c>
      <c r="AK870" s="21">
        <v>4301</v>
      </c>
      <c r="AL870" s="21">
        <v>4301</v>
      </c>
      <c r="AM870" s="21">
        <v>4301</v>
      </c>
      <c r="AN870" s="21">
        <v>4301</v>
      </c>
      <c r="AO870" s="21">
        <v>4301</v>
      </c>
      <c r="AP870" s="21">
        <v>4301</v>
      </c>
      <c r="AQ870" s="21">
        <v>4301</v>
      </c>
      <c r="AR870" s="21">
        <v>4301</v>
      </c>
      <c r="AS870" s="21">
        <v>4301</v>
      </c>
      <c r="AT870" s="21">
        <v>4301</v>
      </c>
      <c r="AU870" s="21">
        <v>4301</v>
      </c>
      <c r="AV870" s="21">
        <v>4301</v>
      </c>
      <c r="AW870" s="21">
        <v>4301</v>
      </c>
      <c r="AX870" s="21"/>
      <c r="AY870" s="21"/>
      <c r="AZ870" s="21"/>
      <c r="BA870" s="21"/>
      <c r="BB870" s="21"/>
      <c r="BC870" s="46">
        <v>4301</v>
      </c>
      <c r="BD870" s="21">
        <v>4301</v>
      </c>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v>4301</v>
      </c>
      <c r="CX870" s="21"/>
      <c r="CY870" s="21">
        <v>4301</v>
      </c>
    </row>
    <row r="871" spans="1:103" hidden="1" x14ac:dyDescent="0.25">
      <c r="A871" s="5" t="s">
        <v>10150</v>
      </c>
      <c r="B871" s="21"/>
      <c r="C871" s="21"/>
      <c r="D871" s="21"/>
      <c r="E871" s="21"/>
      <c r="F871" s="21"/>
      <c r="G871" s="21"/>
      <c r="H871" s="21"/>
      <c r="I871" s="21"/>
      <c r="J871" s="21"/>
      <c r="K871" s="21"/>
      <c r="L871" s="21"/>
      <c r="M871" s="21"/>
      <c r="N871" s="21"/>
      <c r="O871" s="21"/>
      <c r="P871" s="21"/>
      <c r="Q871" s="21"/>
      <c r="R871" s="21"/>
      <c r="S871" s="21"/>
      <c r="T871" s="21">
        <v>4302</v>
      </c>
      <c r="U871" s="21"/>
      <c r="V871" s="21"/>
      <c r="W871" s="21"/>
      <c r="X871" s="21">
        <v>4302</v>
      </c>
      <c r="Y871" s="21"/>
      <c r="Z871" s="21">
        <v>4302</v>
      </c>
      <c r="AA871" s="21">
        <v>4302</v>
      </c>
      <c r="AB871" s="21">
        <v>4302</v>
      </c>
      <c r="AC871" s="21">
        <v>4302</v>
      </c>
      <c r="AD871" s="21">
        <v>4302</v>
      </c>
      <c r="AE871" s="21"/>
      <c r="AF871" s="21">
        <v>4302</v>
      </c>
      <c r="AG871" s="21">
        <v>4302</v>
      </c>
      <c r="AH871" s="21">
        <v>4302</v>
      </c>
      <c r="AI871" s="21">
        <v>4302</v>
      </c>
      <c r="AJ871" s="21">
        <v>4302</v>
      </c>
      <c r="AK871" s="21">
        <v>4302</v>
      </c>
      <c r="AL871" s="21"/>
      <c r="AM871" s="21">
        <v>4302</v>
      </c>
      <c r="AN871" s="21">
        <v>4302</v>
      </c>
      <c r="AO871" s="21">
        <v>4302</v>
      </c>
      <c r="AP871" s="21">
        <v>4302</v>
      </c>
      <c r="AQ871" s="21">
        <v>4302</v>
      </c>
      <c r="AR871" s="21">
        <v>4302</v>
      </c>
      <c r="AS871" s="21">
        <v>4302</v>
      </c>
      <c r="AT871" s="21">
        <v>4302</v>
      </c>
      <c r="AU871" s="21">
        <v>4302</v>
      </c>
      <c r="AV871" s="21">
        <v>4302</v>
      </c>
      <c r="AW871" s="21">
        <v>4302</v>
      </c>
      <c r="AX871" s="21"/>
      <c r="AY871" s="21"/>
      <c r="AZ871" s="21"/>
      <c r="BA871" s="21"/>
      <c r="BB871" s="21"/>
      <c r="BC871" s="46">
        <v>4302</v>
      </c>
      <c r="BD871" s="21">
        <v>4302</v>
      </c>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v>4302</v>
      </c>
      <c r="CX871" s="21"/>
      <c r="CY871" s="21">
        <v>4302</v>
      </c>
    </row>
    <row r="872" spans="1:103" hidden="1" x14ac:dyDescent="0.25">
      <c r="A872" s="5" t="s">
        <v>10150</v>
      </c>
      <c r="B872" s="21"/>
      <c r="C872" s="21"/>
      <c r="D872" s="21"/>
      <c r="E872" s="21"/>
      <c r="F872" s="21"/>
      <c r="G872" s="21"/>
      <c r="H872" s="21"/>
      <c r="I872" s="21"/>
      <c r="J872" s="21"/>
      <c r="K872" s="21"/>
      <c r="L872" s="21"/>
      <c r="M872" s="21"/>
      <c r="N872" s="21"/>
      <c r="O872" s="21"/>
      <c r="P872" s="21"/>
      <c r="Q872" s="21"/>
      <c r="R872" s="21"/>
      <c r="S872" s="21"/>
      <c r="T872" s="21">
        <v>4303</v>
      </c>
      <c r="U872" s="21"/>
      <c r="V872" s="21"/>
      <c r="W872" s="21"/>
      <c r="X872" s="21">
        <v>4303</v>
      </c>
      <c r="Y872" s="21"/>
      <c r="Z872" s="21">
        <v>4303</v>
      </c>
      <c r="AA872" s="21">
        <v>4303</v>
      </c>
      <c r="AB872" s="21">
        <v>4303</v>
      </c>
      <c r="AC872" s="21">
        <v>4303</v>
      </c>
      <c r="AD872" s="21">
        <v>4303</v>
      </c>
      <c r="AE872" s="21"/>
      <c r="AF872" s="21">
        <v>4303</v>
      </c>
      <c r="AG872" s="21">
        <v>4303</v>
      </c>
      <c r="AH872" s="21">
        <v>4303</v>
      </c>
      <c r="AI872" s="21">
        <v>4303</v>
      </c>
      <c r="AJ872" s="21">
        <v>4303</v>
      </c>
      <c r="AK872" s="21">
        <v>4303</v>
      </c>
      <c r="AL872" s="21"/>
      <c r="AM872" s="21">
        <v>4303</v>
      </c>
      <c r="AN872" s="21">
        <v>4303</v>
      </c>
      <c r="AO872" s="21">
        <v>4303</v>
      </c>
      <c r="AP872" s="21">
        <v>4303</v>
      </c>
      <c r="AQ872" s="21">
        <v>4303</v>
      </c>
      <c r="AR872" s="21">
        <v>4303</v>
      </c>
      <c r="AS872" s="21">
        <v>4303</v>
      </c>
      <c r="AT872" s="21">
        <v>4303</v>
      </c>
      <c r="AU872" s="21">
        <v>4303</v>
      </c>
      <c r="AV872" s="21">
        <v>4303</v>
      </c>
      <c r="AW872" s="21">
        <v>4303</v>
      </c>
      <c r="AX872" s="21"/>
      <c r="AY872" s="21"/>
      <c r="AZ872" s="21"/>
      <c r="BA872" s="21"/>
      <c r="BB872" s="21"/>
      <c r="BC872" s="46">
        <v>4303</v>
      </c>
      <c r="BD872" s="21">
        <v>4303</v>
      </c>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v>4303</v>
      </c>
      <c r="CX872" s="21"/>
      <c r="CY872" s="21">
        <v>4303</v>
      </c>
    </row>
    <row r="873" spans="1:103" hidden="1" x14ac:dyDescent="0.25">
      <c r="A873" s="5" t="s">
        <v>10150</v>
      </c>
      <c r="B873" s="21"/>
      <c r="C873" s="21"/>
      <c r="D873" s="21"/>
      <c r="E873" s="21"/>
      <c r="F873" s="21"/>
      <c r="G873" s="21"/>
      <c r="H873" s="21"/>
      <c r="I873" s="21"/>
      <c r="J873" s="21"/>
      <c r="K873" s="21"/>
      <c r="L873" s="21"/>
      <c r="M873" s="21"/>
      <c r="N873" s="21"/>
      <c r="O873" s="21"/>
      <c r="P873" s="21"/>
      <c r="Q873" s="21"/>
      <c r="R873" s="21"/>
      <c r="S873" s="21"/>
      <c r="T873" s="21">
        <v>4304</v>
      </c>
      <c r="U873" s="21"/>
      <c r="V873" s="21"/>
      <c r="W873" s="21"/>
      <c r="X873" s="21">
        <v>4304</v>
      </c>
      <c r="Y873" s="21"/>
      <c r="Z873" s="21">
        <v>4304</v>
      </c>
      <c r="AA873" s="21">
        <v>4304</v>
      </c>
      <c r="AB873" s="21">
        <v>4304</v>
      </c>
      <c r="AC873" s="21">
        <v>4304</v>
      </c>
      <c r="AD873" s="21">
        <v>4304</v>
      </c>
      <c r="AE873" s="21"/>
      <c r="AF873" s="21">
        <v>4304</v>
      </c>
      <c r="AG873" s="21">
        <v>4304</v>
      </c>
      <c r="AH873" s="21">
        <v>4304</v>
      </c>
      <c r="AI873" s="21">
        <v>4304</v>
      </c>
      <c r="AJ873" s="21">
        <v>4304</v>
      </c>
      <c r="AK873" s="21">
        <v>4304</v>
      </c>
      <c r="AL873" s="21"/>
      <c r="AM873" s="21">
        <v>4304</v>
      </c>
      <c r="AN873" s="21">
        <v>4304</v>
      </c>
      <c r="AO873" s="21">
        <v>4304</v>
      </c>
      <c r="AP873" s="21">
        <v>4304</v>
      </c>
      <c r="AQ873" s="21">
        <v>4304</v>
      </c>
      <c r="AR873" s="21">
        <v>4304</v>
      </c>
      <c r="AS873" s="21">
        <v>4304</v>
      </c>
      <c r="AT873" s="21">
        <v>4304</v>
      </c>
      <c r="AU873" s="21">
        <v>4304</v>
      </c>
      <c r="AV873" s="21">
        <v>4304</v>
      </c>
      <c r="AW873" s="21">
        <v>4304</v>
      </c>
      <c r="AX873" s="21"/>
      <c r="AY873" s="21"/>
      <c r="AZ873" s="21"/>
      <c r="BA873" s="21"/>
      <c r="BB873" s="21"/>
      <c r="BC873" s="46">
        <v>4304</v>
      </c>
      <c r="BD873" s="21">
        <v>4304</v>
      </c>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v>4304</v>
      </c>
      <c r="CX873" s="21"/>
      <c r="CY873" s="21">
        <v>4304</v>
      </c>
    </row>
    <row r="874" spans="1:103" hidden="1" x14ac:dyDescent="0.25">
      <c r="A874" s="5" t="s">
        <v>10150</v>
      </c>
      <c r="B874" s="21"/>
      <c r="C874" s="21"/>
      <c r="D874" s="21"/>
      <c r="E874" s="21"/>
      <c r="F874" s="21"/>
      <c r="G874" s="21"/>
      <c r="H874" s="21"/>
      <c r="I874" s="21"/>
      <c r="J874" s="21"/>
      <c r="K874" s="21"/>
      <c r="L874" s="21"/>
      <c r="M874" s="21"/>
      <c r="N874" s="21"/>
      <c r="O874" s="21"/>
      <c r="P874" s="21"/>
      <c r="Q874" s="21"/>
      <c r="R874" s="21"/>
      <c r="S874" s="21"/>
      <c r="T874" s="21">
        <v>4305</v>
      </c>
      <c r="U874" s="21"/>
      <c r="V874" s="21"/>
      <c r="W874" s="21"/>
      <c r="X874" s="21">
        <v>4305</v>
      </c>
      <c r="Y874" s="21"/>
      <c r="Z874" s="21">
        <v>4305</v>
      </c>
      <c r="AA874" s="21">
        <v>4305</v>
      </c>
      <c r="AB874" s="21">
        <v>4305</v>
      </c>
      <c r="AC874" s="21">
        <v>4305</v>
      </c>
      <c r="AD874" s="21">
        <v>4305</v>
      </c>
      <c r="AE874" s="21"/>
      <c r="AF874" s="21">
        <v>4305</v>
      </c>
      <c r="AG874" s="21">
        <v>4305</v>
      </c>
      <c r="AH874" s="21">
        <v>4305</v>
      </c>
      <c r="AI874" s="21">
        <v>4305</v>
      </c>
      <c r="AJ874" s="21">
        <v>4305</v>
      </c>
      <c r="AK874" s="21">
        <v>4305</v>
      </c>
      <c r="AL874" s="21"/>
      <c r="AM874" s="21">
        <v>4305</v>
      </c>
      <c r="AN874" s="21">
        <v>4305</v>
      </c>
      <c r="AO874" s="21">
        <v>4305</v>
      </c>
      <c r="AP874" s="21">
        <v>4305</v>
      </c>
      <c r="AQ874" s="21">
        <v>4305</v>
      </c>
      <c r="AR874" s="21">
        <v>4305</v>
      </c>
      <c r="AS874" s="21">
        <v>4305</v>
      </c>
      <c r="AT874" s="21">
        <v>4305</v>
      </c>
      <c r="AU874" s="21">
        <v>4305</v>
      </c>
      <c r="AV874" s="21">
        <v>4305</v>
      </c>
      <c r="AW874" s="21">
        <v>4305</v>
      </c>
      <c r="AX874" s="21"/>
      <c r="AY874" s="21"/>
      <c r="AZ874" s="21"/>
      <c r="BA874" s="21"/>
      <c r="BB874" s="21"/>
      <c r="BC874" s="46">
        <v>4305</v>
      </c>
      <c r="BD874" s="21">
        <v>4305</v>
      </c>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v>4305</v>
      </c>
      <c r="CX874" s="21"/>
      <c r="CY874" s="21">
        <v>4305</v>
      </c>
    </row>
    <row r="875" spans="1:103" hidden="1" x14ac:dyDescent="0.25">
      <c r="A875" s="5" t="s">
        <v>10150</v>
      </c>
      <c r="B875" s="21"/>
      <c r="C875" s="21"/>
      <c r="D875" s="21"/>
      <c r="E875" s="21"/>
      <c r="F875" s="21"/>
      <c r="G875" s="21"/>
      <c r="H875" s="21"/>
      <c r="I875" s="21"/>
      <c r="J875" s="21"/>
      <c r="K875" s="21"/>
      <c r="L875" s="21"/>
      <c r="M875" s="21"/>
      <c r="N875" s="21"/>
      <c r="O875" s="21"/>
      <c r="P875" s="21"/>
      <c r="Q875" s="21"/>
      <c r="R875" s="21"/>
      <c r="S875" s="21"/>
      <c r="T875" s="21">
        <v>4306</v>
      </c>
      <c r="U875" s="21"/>
      <c r="V875" s="21"/>
      <c r="W875" s="21"/>
      <c r="X875" s="21">
        <v>4306</v>
      </c>
      <c r="Y875" s="21"/>
      <c r="Z875" s="21"/>
      <c r="AA875" s="21"/>
      <c r="AB875" s="21"/>
      <c r="AC875" s="21"/>
      <c r="AD875" s="21"/>
      <c r="AE875" s="21"/>
      <c r="AF875" s="21"/>
      <c r="AG875" s="21"/>
      <c r="AH875" s="21"/>
      <c r="AI875" s="21"/>
      <c r="AJ875" s="21"/>
      <c r="AK875" s="21"/>
      <c r="AL875" s="21"/>
      <c r="AM875" s="21"/>
      <c r="AN875" s="21"/>
      <c r="AO875" s="21"/>
      <c r="AP875" s="21">
        <v>4306</v>
      </c>
      <c r="AQ875" s="21"/>
      <c r="AR875" s="21"/>
      <c r="AS875" s="21"/>
      <c r="AT875" s="21"/>
      <c r="AU875" s="21"/>
      <c r="AV875" s="21"/>
      <c r="AW875" s="21">
        <v>4306</v>
      </c>
      <c r="AX875" s="21"/>
      <c r="AY875" s="21"/>
      <c r="AZ875" s="21"/>
      <c r="BA875" s="21"/>
      <c r="BB875" s="21"/>
      <c r="BC875" s="46">
        <v>4306</v>
      </c>
      <c r="BD875" s="21">
        <v>4306</v>
      </c>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v>4306</v>
      </c>
      <c r="CV875" s="21"/>
      <c r="CW875" s="21">
        <v>4306</v>
      </c>
      <c r="CX875" s="21"/>
      <c r="CY875" s="21">
        <v>4306</v>
      </c>
    </row>
    <row r="876" spans="1:103" hidden="1" x14ac:dyDescent="0.25">
      <c r="A876" s="5" t="s">
        <v>10150</v>
      </c>
      <c r="B876" s="21"/>
      <c r="C876" s="21"/>
      <c r="D876" s="21"/>
      <c r="E876" s="21"/>
      <c r="F876" s="21"/>
      <c r="G876" s="21"/>
      <c r="H876" s="21"/>
      <c r="I876" s="21"/>
      <c r="J876" s="21"/>
      <c r="K876" s="21"/>
      <c r="L876" s="21"/>
      <c r="M876" s="21"/>
      <c r="N876" s="21"/>
      <c r="O876" s="21"/>
      <c r="P876" s="21"/>
      <c r="Q876" s="21"/>
      <c r="R876" s="21"/>
      <c r="S876" s="21"/>
      <c r="T876" s="21">
        <v>4307</v>
      </c>
      <c r="U876" s="21"/>
      <c r="V876" s="21"/>
      <c r="W876" s="21"/>
      <c r="X876" s="21">
        <v>4307</v>
      </c>
      <c r="Y876" s="21"/>
      <c r="Z876" s="21">
        <v>4307</v>
      </c>
      <c r="AA876" s="21">
        <v>4307</v>
      </c>
      <c r="AB876" s="21">
        <v>4307</v>
      </c>
      <c r="AC876" s="21">
        <v>4307</v>
      </c>
      <c r="AD876" s="21">
        <v>4307</v>
      </c>
      <c r="AE876" s="21"/>
      <c r="AF876" s="21">
        <v>4307</v>
      </c>
      <c r="AG876" s="21">
        <v>4307</v>
      </c>
      <c r="AH876" s="21">
        <v>4307</v>
      </c>
      <c r="AI876" s="21">
        <v>4307</v>
      </c>
      <c r="AJ876" s="21">
        <v>4307</v>
      </c>
      <c r="AK876" s="21">
        <v>4307</v>
      </c>
      <c r="AL876" s="21"/>
      <c r="AM876" s="21">
        <v>4307</v>
      </c>
      <c r="AN876" s="21">
        <v>4307</v>
      </c>
      <c r="AO876" s="21">
        <v>4307</v>
      </c>
      <c r="AP876" s="21">
        <v>4307</v>
      </c>
      <c r="AQ876" s="21">
        <v>4307</v>
      </c>
      <c r="AR876" s="21">
        <v>4307</v>
      </c>
      <c r="AS876" s="21">
        <v>4307</v>
      </c>
      <c r="AT876" s="21">
        <v>4307</v>
      </c>
      <c r="AU876" s="21">
        <v>4307</v>
      </c>
      <c r="AV876" s="21">
        <v>4307</v>
      </c>
      <c r="AW876" s="21">
        <v>4307</v>
      </c>
      <c r="AX876" s="21"/>
      <c r="AY876" s="21"/>
      <c r="AZ876" s="21"/>
      <c r="BA876" s="21"/>
      <c r="BB876" s="21"/>
      <c r="BC876" s="46">
        <v>4307</v>
      </c>
      <c r="BD876" s="21">
        <v>4307</v>
      </c>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v>4307</v>
      </c>
      <c r="CX876" s="21"/>
      <c r="CY876" s="21">
        <v>4307</v>
      </c>
    </row>
    <row r="877" spans="1:103" hidden="1" x14ac:dyDescent="0.25">
      <c r="A877" s="5" t="s">
        <v>10150</v>
      </c>
      <c r="B877" s="21"/>
      <c r="C877" s="21"/>
      <c r="D877" s="21"/>
      <c r="E877" s="21"/>
      <c r="F877" s="21"/>
      <c r="G877" s="21"/>
      <c r="H877" s="21"/>
      <c r="I877" s="21"/>
      <c r="J877" s="21"/>
      <c r="K877" s="21"/>
      <c r="L877" s="21"/>
      <c r="M877" s="21"/>
      <c r="N877" s="21"/>
      <c r="O877" s="21"/>
      <c r="P877" s="21"/>
      <c r="Q877" s="21"/>
      <c r="R877" s="21"/>
      <c r="S877" s="21"/>
      <c r="T877" s="21">
        <v>4308</v>
      </c>
      <c r="U877" s="21"/>
      <c r="V877" s="21"/>
      <c r="W877" s="21"/>
      <c r="X877" s="21">
        <v>4308</v>
      </c>
      <c r="Y877" s="21"/>
      <c r="Z877" s="21">
        <v>4308</v>
      </c>
      <c r="AA877" s="21">
        <v>4308</v>
      </c>
      <c r="AB877" s="21">
        <v>4308</v>
      </c>
      <c r="AC877" s="21">
        <v>4308</v>
      </c>
      <c r="AD877" s="21">
        <v>4308</v>
      </c>
      <c r="AE877" s="21">
        <v>4308</v>
      </c>
      <c r="AF877" s="21">
        <v>4308</v>
      </c>
      <c r="AG877" s="21">
        <v>4308</v>
      </c>
      <c r="AH877" s="21">
        <v>4308</v>
      </c>
      <c r="AI877" s="21">
        <v>4308</v>
      </c>
      <c r="AJ877" s="21">
        <v>4308</v>
      </c>
      <c r="AK877" s="21">
        <v>4308</v>
      </c>
      <c r="AL877" s="21">
        <v>4308</v>
      </c>
      <c r="AM877" s="21">
        <v>4308</v>
      </c>
      <c r="AN877" s="21">
        <v>4308</v>
      </c>
      <c r="AO877" s="21">
        <v>4308</v>
      </c>
      <c r="AP877" s="21">
        <v>4308</v>
      </c>
      <c r="AQ877" s="21">
        <v>4308</v>
      </c>
      <c r="AR877" s="21">
        <v>4308</v>
      </c>
      <c r="AS877" s="21">
        <v>4308</v>
      </c>
      <c r="AT877" s="21">
        <v>4308</v>
      </c>
      <c r="AU877" s="21">
        <v>4308</v>
      </c>
      <c r="AV877" s="21">
        <v>4308</v>
      </c>
      <c r="AW877" s="21">
        <v>4308</v>
      </c>
      <c r="AX877" s="21"/>
      <c r="AY877" s="21"/>
      <c r="AZ877" s="21"/>
      <c r="BA877" s="21"/>
      <c r="BB877" s="21"/>
      <c r="BC877" s="46">
        <v>4308</v>
      </c>
      <c r="BD877" s="21">
        <v>4308</v>
      </c>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v>4308</v>
      </c>
      <c r="CX877" s="21"/>
      <c r="CY877" s="21">
        <v>4308</v>
      </c>
    </row>
    <row r="878" spans="1:103" hidden="1" x14ac:dyDescent="0.25">
      <c r="A878" s="5" t="s">
        <v>10150</v>
      </c>
      <c r="B878" s="21"/>
      <c r="C878" s="21"/>
      <c r="D878" s="21"/>
      <c r="E878" s="21"/>
      <c r="F878" s="21"/>
      <c r="G878" s="21"/>
      <c r="H878" s="21"/>
      <c r="I878" s="21"/>
      <c r="J878" s="21"/>
      <c r="K878" s="21"/>
      <c r="L878" s="21"/>
      <c r="M878" s="21"/>
      <c r="N878" s="21"/>
      <c r="O878" s="21"/>
      <c r="P878" s="21"/>
      <c r="Q878" s="21"/>
      <c r="R878" s="21"/>
      <c r="S878" s="21"/>
      <c r="T878" s="21">
        <v>4309</v>
      </c>
      <c r="U878" s="21"/>
      <c r="V878" s="21"/>
      <c r="W878" s="21"/>
      <c r="X878" s="21">
        <v>4309</v>
      </c>
      <c r="Y878" s="21"/>
      <c r="Z878" s="21">
        <v>4309</v>
      </c>
      <c r="AA878" s="21">
        <v>4309</v>
      </c>
      <c r="AB878" s="21">
        <v>4309</v>
      </c>
      <c r="AC878" s="21">
        <v>4309</v>
      </c>
      <c r="AD878" s="21">
        <v>4309</v>
      </c>
      <c r="AE878" s="21"/>
      <c r="AF878" s="21">
        <v>4309</v>
      </c>
      <c r="AG878" s="21">
        <v>4309</v>
      </c>
      <c r="AH878" s="21">
        <v>4309</v>
      </c>
      <c r="AI878" s="21">
        <v>4309</v>
      </c>
      <c r="AJ878" s="21">
        <v>4309</v>
      </c>
      <c r="AK878" s="21">
        <v>4309</v>
      </c>
      <c r="AL878" s="21"/>
      <c r="AM878" s="21">
        <v>4309</v>
      </c>
      <c r="AN878" s="21">
        <v>4309</v>
      </c>
      <c r="AO878" s="21">
        <v>4309</v>
      </c>
      <c r="AP878" s="21">
        <v>4309</v>
      </c>
      <c r="AQ878" s="21">
        <v>4309</v>
      </c>
      <c r="AR878" s="21">
        <v>4309</v>
      </c>
      <c r="AS878" s="21">
        <v>4309</v>
      </c>
      <c r="AT878" s="21">
        <v>4309</v>
      </c>
      <c r="AU878" s="21">
        <v>4309</v>
      </c>
      <c r="AV878" s="21">
        <v>4309</v>
      </c>
      <c r="AW878" s="21">
        <v>4309</v>
      </c>
      <c r="AX878" s="21"/>
      <c r="AY878" s="21"/>
      <c r="AZ878" s="21"/>
      <c r="BA878" s="21"/>
      <c r="BB878" s="21"/>
      <c r="BC878" s="46">
        <v>4309</v>
      </c>
      <c r="BD878" s="21">
        <v>4309</v>
      </c>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v>4309</v>
      </c>
      <c r="CX878" s="21"/>
      <c r="CY878" s="21">
        <v>4309</v>
      </c>
    </row>
    <row r="879" spans="1:103" hidden="1" x14ac:dyDescent="0.25">
      <c r="A879" s="5" t="s">
        <v>10150</v>
      </c>
      <c r="B879" s="21"/>
      <c r="C879" s="21"/>
      <c r="D879" s="21"/>
      <c r="E879" s="21"/>
      <c r="F879" s="21"/>
      <c r="G879" s="21"/>
      <c r="H879" s="21"/>
      <c r="I879" s="21"/>
      <c r="J879" s="21"/>
      <c r="K879" s="21"/>
      <c r="L879" s="21"/>
      <c r="M879" s="21"/>
      <c r="N879" s="21"/>
      <c r="O879" s="21"/>
      <c r="P879" s="21"/>
      <c r="Q879" s="21"/>
      <c r="R879" s="21"/>
      <c r="S879" s="21"/>
      <c r="T879" s="21">
        <v>4310</v>
      </c>
      <c r="U879" s="21"/>
      <c r="V879" s="21"/>
      <c r="W879" s="21"/>
      <c r="X879" s="21">
        <v>4310</v>
      </c>
      <c r="Y879" s="21"/>
      <c r="Z879" s="21">
        <v>4310</v>
      </c>
      <c r="AA879" s="21">
        <v>4310</v>
      </c>
      <c r="AB879" s="21">
        <v>4310</v>
      </c>
      <c r="AC879" s="21">
        <v>4310</v>
      </c>
      <c r="AD879" s="21">
        <v>4310</v>
      </c>
      <c r="AE879" s="21"/>
      <c r="AF879" s="21">
        <v>4310</v>
      </c>
      <c r="AG879" s="21">
        <v>4310</v>
      </c>
      <c r="AH879" s="21">
        <v>4310</v>
      </c>
      <c r="AI879" s="21">
        <v>4310</v>
      </c>
      <c r="AJ879" s="21">
        <v>4310</v>
      </c>
      <c r="AK879" s="21">
        <v>4310</v>
      </c>
      <c r="AL879" s="21"/>
      <c r="AM879" s="21">
        <v>4310</v>
      </c>
      <c r="AN879" s="21">
        <v>4310</v>
      </c>
      <c r="AO879" s="21">
        <v>4310</v>
      </c>
      <c r="AP879" s="21">
        <v>4310</v>
      </c>
      <c r="AQ879" s="21">
        <v>4310</v>
      </c>
      <c r="AR879" s="21">
        <v>4310</v>
      </c>
      <c r="AS879" s="21">
        <v>4310</v>
      </c>
      <c r="AT879" s="21">
        <v>4310</v>
      </c>
      <c r="AU879" s="21">
        <v>4310</v>
      </c>
      <c r="AV879" s="21">
        <v>4310</v>
      </c>
      <c r="AW879" s="21">
        <v>4310</v>
      </c>
      <c r="AX879" s="21"/>
      <c r="AY879" s="21"/>
      <c r="AZ879" s="21"/>
      <c r="BA879" s="21"/>
      <c r="BB879" s="21"/>
      <c r="BC879" s="46">
        <v>4310</v>
      </c>
      <c r="BD879" s="21">
        <v>4310</v>
      </c>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v>4310</v>
      </c>
      <c r="CX879" s="21"/>
      <c r="CY879" s="21">
        <v>4310</v>
      </c>
    </row>
    <row r="880" spans="1:103" hidden="1" x14ac:dyDescent="0.25">
      <c r="A880" s="5" t="s">
        <v>10150</v>
      </c>
      <c r="B880" s="21"/>
      <c r="C880" s="21"/>
      <c r="D880" s="21"/>
      <c r="E880" s="21"/>
      <c r="F880" s="21"/>
      <c r="G880" s="21"/>
      <c r="H880" s="21"/>
      <c r="I880" s="21"/>
      <c r="J880" s="21"/>
      <c r="K880" s="21"/>
      <c r="L880" s="21"/>
      <c r="M880" s="21"/>
      <c r="N880" s="21"/>
      <c r="O880" s="21"/>
      <c r="P880" s="21"/>
      <c r="Q880" s="21"/>
      <c r="R880" s="21"/>
      <c r="S880" s="21"/>
      <c r="T880" s="21">
        <v>4311</v>
      </c>
      <c r="U880" s="21"/>
      <c r="V880" s="21"/>
      <c r="W880" s="21"/>
      <c r="X880" s="21">
        <v>4311</v>
      </c>
      <c r="Y880" s="21"/>
      <c r="Z880" s="21">
        <v>4311</v>
      </c>
      <c r="AA880" s="21">
        <v>4311</v>
      </c>
      <c r="AB880" s="21">
        <v>4311</v>
      </c>
      <c r="AC880" s="21">
        <v>4311</v>
      </c>
      <c r="AD880" s="21">
        <v>4311</v>
      </c>
      <c r="AE880" s="21"/>
      <c r="AF880" s="21">
        <v>4311</v>
      </c>
      <c r="AG880" s="21">
        <v>4311</v>
      </c>
      <c r="AH880" s="21">
        <v>4311</v>
      </c>
      <c r="AI880" s="21">
        <v>4311</v>
      </c>
      <c r="AJ880" s="21">
        <v>4311</v>
      </c>
      <c r="AK880" s="21">
        <v>4311</v>
      </c>
      <c r="AL880" s="21"/>
      <c r="AM880" s="21">
        <v>4311</v>
      </c>
      <c r="AN880" s="21">
        <v>4311</v>
      </c>
      <c r="AO880" s="21">
        <v>4311</v>
      </c>
      <c r="AP880" s="21">
        <v>4311</v>
      </c>
      <c r="AQ880" s="21">
        <v>4311</v>
      </c>
      <c r="AR880" s="21">
        <v>4311</v>
      </c>
      <c r="AS880" s="21">
        <v>4311</v>
      </c>
      <c r="AT880" s="21">
        <v>4311</v>
      </c>
      <c r="AU880" s="21">
        <v>4311</v>
      </c>
      <c r="AV880" s="21">
        <v>4311</v>
      </c>
      <c r="AW880" s="21">
        <v>4311</v>
      </c>
      <c r="AX880" s="21"/>
      <c r="AY880" s="21"/>
      <c r="AZ880" s="21"/>
      <c r="BA880" s="21"/>
      <c r="BB880" s="21"/>
      <c r="BC880" s="46">
        <v>4311</v>
      </c>
      <c r="BD880" s="21">
        <v>4311</v>
      </c>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v>4311</v>
      </c>
      <c r="CX880" s="21"/>
      <c r="CY880" s="21">
        <v>4311</v>
      </c>
    </row>
    <row r="881" spans="1:103" hidden="1" x14ac:dyDescent="0.25">
      <c r="A881" s="5" t="s">
        <v>10150</v>
      </c>
      <c r="B881" s="21"/>
      <c r="C881" s="21"/>
      <c r="D881" s="21"/>
      <c r="E881" s="21"/>
      <c r="F881" s="21"/>
      <c r="G881" s="21"/>
      <c r="H881" s="21"/>
      <c r="I881" s="21"/>
      <c r="J881" s="21"/>
      <c r="K881" s="21"/>
      <c r="L881" s="21"/>
      <c r="M881" s="21"/>
      <c r="N881" s="21"/>
      <c r="O881" s="21"/>
      <c r="P881" s="21"/>
      <c r="Q881" s="21"/>
      <c r="R881" s="21"/>
      <c r="S881" s="21"/>
      <c r="T881" s="21">
        <v>4312</v>
      </c>
      <c r="U881" s="21"/>
      <c r="V881" s="21"/>
      <c r="W881" s="21"/>
      <c r="X881" s="21">
        <v>4312</v>
      </c>
      <c r="Y881" s="21"/>
      <c r="Z881" s="21">
        <v>4312</v>
      </c>
      <c r="AA881" s="21">
        <v>4312</v>
      </c>
      <c r="AB881" s="21">
        <v>4312</v>
      </c>
      <c r="AC881" s="21">
        <v>4312</v>
      </c>
      <c r="AD881" s="21">
        <v>4312</v>
      </c>
      <c r="AE881" s="21"/>
      <c r="AF881" s="21">
        <v>4312</v>
      </c>
      <c r="AG881" s="21">
        <v>4312</v>
      </c>
      <c r="AH881" s="21">
        <v>4312</v>
      </c>
      <c r="AI881" s="21">
        <v>4312</v>
      </c>
      <c r="AJ881" s="21">
        <v>4312</v>
      </c>
      <c r="AK881" s="21">
        <v>4312</v>
      </c>
      <c r="AL881" s="21"/>
      <c r="AM881" s="21">
        <v>4312</v>
      </c>
      <c r="AN881" s="21">
        <v>4312</v>
      </c>
      <c r="AO881" s="21">
        <v>4312</v>
      </c>
      <c r="AP881" s="21">
        <v>4312</v>
      </c>
      <c r="AQ881" s="21">
        <v>4312</v>
      </c>
      <c r="AR881" s="21">
        <v>4312</v>
      </c>
      <c r="AS881" s="21">
        <v>4312</v>
      </c>
      <c r="AT881" s="21">
        <v>4312</v>
      </c>
      <c r="AU881" s="21">
        <v>4312</v>
      </c>
      <c r="AV881" s="21">
        <v>4312</v>
      </c>
      <c r="AW881" s="21">
        <v>4312</v>
      </c>
      <c r="AX881" s="21"/>
      <c r="AY881" s="21"/>
      <c r="AZ881" s="21"/>
      <c r="BA881" s="21"/>
      <c r="BB881" s="21"/>
      <c r="BC881" s="46">
        <v>4312</v>
      </c>
      <c r="BD881" s="21">
        <v>4312</v>
      </c>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v>4312</v>
      </c>
      <c r="CX881" s="21"/>
      <c r="CY881" s="21">
        <v>4312</v>
      </c>
    </row>
    <row r="882" spans="1:103" hidden="1" x14ac:dyDescent="0.25">
      <c r="A882" s="5" t="s">
        <v>10150</v>
      </c>
      <c r="B882" s="21"/>
      <c r="C882" s="21"/>
      <c r="D882" s="21"/>
      <c r="E882" s="21"/>
      <c r="F882" s="21"/>
      <c r="G882" s="21"/>
      <c r="H882" s="21"/>
      <c r="I882" s="21"/>
      <c r="J882" s="21"/>
      <c r="K882" s="21"/>
      <c r="L882" s="21"/>
      <c r="M882" s="21"/>
      <c r="N882" s="21"/>
      <c r="O882" s="21"/>
      <c r="P882" s="21"/>
      <c r="Q882" s="21"/>
      <c r="R882" s="21"/>
      <c r="S882" s="21"/>
      <c r="T882" s="21">
        <v>4313</v>
      </c>
      <c r="U882" s="21"/>
      <c r="V882" s="21"/>
      <c r="W882" s="21"/>
      <c r="X882" s="21">
        <v>4313</v>
      </c>
      <c r="Y882" s="21"/>
      <c r="Z882" s="21">
        <v>4313</v>
      </c>
      <c r="AA882" s="21">
        <v>4313</v>
      </c>
      <c r="AB882" s="21">
        <v>4313</v>
      </c>
      <c r="AC882" s="21">
        <v>4313</v>
      </c>
      <c r="AD882" s="21">
        <v>4313</v>
      </c>
      <c r="AE882" s="21">
        <v>4313</v>
      </c>
      <c r="AF882" s="21">
        <v>4313</v>
      </c>
      <c r="AG882" s="21">
        <v>4313</v>
      </c>
      <c r="AH882" s="21">
        <v>4313</v>
      </c>
      <c r="AI882" s="21">
        <v>4313</v>
      </c>
      <c r="AJ882" s="21">
        <v>4313</v>
      </c>
      <c r="AK882" s="21">
        <v>4313</v>
      </c>
      <c r="AL882" s="21">
        <v>4313</v>
      </c>
      <c r="AM882" s="21">
        <v>4313</v>
      </c>
      <c r="AN882" s="21">
        <v>4313</v>
      </c>
      <c r="AO882" s="21">
        <v>4313</v>
      </c>
      <c r="AP882" s="21">
        <v>4313</v>
      </c>
      <c r="AQ882" s="21">
        <v>4313</v>
      </c>
      <c r="AR882" s="21">
        <v>4313</v>
      </c>
      <c r="AS882" s="21">
        <v>4313</v>
      </c>
      <c r="AT882" s="21">
        <v>4313</v>
      </c>
      <c r="AU882" s="21">
        <v>4313</v>
      </c>
      <c r="AV882" s="21">
        <v>4313</v>
      </c>
      <c r="AW882" s="21">
        <v>4313</v>
      </c>
      <c r="AX882" s="21"/>
      <c r="AY882" s="21"/>
      <c r="AZ882" s="21"/>
      <c r="BA882" s="21"/>
      <c r="BB882" s="21"/>
      <c r="BC882" s="46">
        <v>4313</v>
      </c>
      <c r="BD882" s="21">
        <v>4313</v>
      </c>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v>4313</v>
      </c>
      <c r="CV882" s="21"/>
      <c r="CW882" s="21">
        <v>4313</v>
      </c>
      <c r="CX882" s="21"/>
      <c r="CY882" s="21">
        <v>4313</v>
      </c>
    </row>
    <row r="883" spans="1:103" hidden="1" x14ac:dyDescent="0.25">
      <c r="A883" s="5" t="s">
        <v>10150</v>
      </c>
      <c r="B883" s="21"/>
      <c r="C883" s="21"/>
      <c r="D883" s="21"/>
      <c r="E883" s="21"/>
      <c r="F883" s="21"/>
      <c r="G883" s="21"/>
      <c r="H883" s="21"/>
      <c r="I883" s="21"/>
      <c r="J883" s="21"/>
      <c r="K883" s="21"/>
      <c r="L883" s="21"/>
      <c r="M883" s="21"/>
      <c r="N883" s="21"/>
      <c r="O883" s="21"/>
      <c r="P883" s="21"/>
      <c r="Q883" s="21"/>
      <c r="R883" s="21"/>
      <c r="S883" s="21"/>
      <c r="T883" s="21">
        <v>4314</v>
      </c>
      <c r="U883" s="21"/>
      <c r="V883" s="21"/>
      <c r="W883" s="21"/>
      <c r="X883" s="21">
        <v>4314</v>
      </c>
      <c r="Y883" s="21"/>
      <c r="Z883" s="21">
        <v>4314</v>
      </c>
      <c r="AA883" s="21">
        <v>4314</v>
      </c>
      <c r="AB883" s="21">
        <v>4314</v>
      </c>
      <c r="AC883" s="21">
        <v>4314</v>
      </c>
      <c r="AD883" s="21">
        <v>4314</v>
      </c>
      <c r="AE883" s="21"/>
      <c r="AF883" s="21">
        <v>4314</v>
      </c>
      <c r="AG883" s="21">
        <v>4314</v>
      </c>
      <c r="AH883" s="21">
        <v>4314</v>
      </c>
      <c r="AI883" s="21">
        <v>4314</v>
      </c>
      <c r="AJ883" s="21">
        <v>4314</v>
      </c>
      <c r="AK883" s="21">
        <v>4314</v>
      </c>
      <c r="AL883" s="21"/>
      <c r="AM883" s="21">
        <v>4314</v>
      </c>
      <c r="AN883" s="21">
        <v>4314</v>
      </c>
      <c r="AO883" s="21">
        <v>4314</v>
      </c>
      <c r="AP883" s="21">
        <v>4314</v>
      </c>
      <c r="AQ883" s="21">
        <v>4314</v>
      </c>
      <c r="AR883" s="21">
        <v>4314</v>
      </c>
      <c r="AS883" s="21">
        <v>4314</v>
      </c>
      <c r="AT883" s="21">
        <v>4314</v>
      </c>
      <c r="AU883" s="21">
        <v>4314</v>
      </c>
      <c r="AV883" s="21">
        <v>4314</v>
      </c>
      <c r="AW883" s="21">
        <v>4314</v>
      </c>
      <c r="AX883" s="21"/>
      <c r="AY883" s="21"/>
      <c r="AZ883" s="21"/>
      <c r="BA883" s="21"/>
      <c r="BB883" s="21"/>
      <c r="BC883" s="46">
        <v>4314</v>
      </c>
      <c r="BD883" s="21">
        <v>4314</v>
      </c>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v>4314</v>
      </c>
      <c r="CX883" s="21"/>
      <c r="CY883" s="21">
        <v>4314</v>
      </c>
    </row>
    <row r="884" spans="1:103" hidden="1" x14ac:dyDescent="0.25">
      <c r="A884" s="5" t="s">
        <v>10150</v>
      </c>
      <c r="B884" s="21"/>
      <c r="C884" s="21"/>
      <c r="D884" s="21"/>
      <c r="E884" s="21"/>
      <c r="F884" s="21"/>
      <c r="G884" s="21"/>
      <c r="H884" s="21"/>
      <c r="I884" s="21"/>
      <c r="J884" s="21"/>
      <c r="K884" s="21"/>
      <c r="L884" s="21"/>
      <c r="M884" s="21"/>
      <c r="N884" s="21"/>
      <c r="O884" s="21"/>
      <c r="P884" s="21"/>
      <c r="Q884" s="21"/>
      <c r="R884" s="21"/>
      <c r="S884" s="21"/>
      <c r="T884" s="21">
        <v>4315</v>
      </c>
      <c r="U884" s="21"/>
      <c r="V884" s="21"/>
      <c r="W884" s="21"/>
      <c r="X884" s="21">
        <v>4315</v>
      </c>
      <c r="Y884" s="21"/>
      <c r="Z884" s="21">
        <v>4315</v>
      </c>
      <c r="AA884" s="21">
        <v>4315</v>
      </c>
      <c r="AB884" s="21">
        <v>4315</v>
      </c>
      <c r="AC884" s="21">
        <v>4315</v>
      </c>
      <c r="AD884" s="21">
        <v>4315</v>
      </c>
      <c r="AE884" s="21">
        <v>4315</v>
      </c>
      <c r="AF884" s="21">
        <v>4315</v>
      </c>
      <c r="AG884" s="21">
        <v>4315</v>
      </c>
      <c r="AH884" s="21">
        <v>4315</v>
      </c>
      <c r="AI884" s="21">
        <v>4315</v>
      </c>
      <c r="AJ884" s="21">
        <v>4315</v>
      </c>
      <c r="AK884" s="21">
        <v>4315</v>
      </c>
      <c r="AL884" s="21">
        <v>4315</v>
      </c>
      <c r="AM884" s="21">
        <v>4315</v>
      </c>
      <c r="AN884" s="21">
        <v>4315</v>
      </c>
      <c r="AO884" s="21">
        <v>4315</v>
      </c>
      <c r="AP884" s="21">
        <v>4315</v>
      </c>
      <c r="AQ884" s="21">
        <v>4315</v>
      </c>
      <c r="AR884" s="21">
        <v>4315</v>
      </c>
      <c r="AS884" s="21">
        <v>4315</v>
      </c>
      <c r="AT884" s="21">
        <v>4315</v>
      </c>
      <c r="AU884" s="21">
        <v>4315</v>
      </c>
      <c r="AV884" s="21">
        <v>4315</v>
      </c>
      <c r="AW884" s="21">
        <v>4315</v>
      </c>
      <c r="AX884" s="21"/>
      <c r="AY884" s="21"/>
      <c r="AZ884" s="21"/>
      <c r="BA884" s="21"/>
      <c r="BB884" s="21"/>
      <c r="BC884" s="46">
        <v>4315</v>
      </c>
      <c r="BD884" s="21">
        <v>4315</v>
      </c>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v>4315</v>
      </c>
      <c r="CX884" s="21"/>
      <c r="CY884" s="21">
        <v>4315</v>
      </c>
    </row>
    <row r="885" spans="1:103" hidden="1" x14ac:dyDescent="0.25">
      <c r="A885" s="5" t="s">
        <v>10150</v>
      </c>
      <c r="B885" s="21"/>
      <c r="C885" s="21"/>
      <c r="D885" s="21"/>
      <c r="E885" s="21"/>
      <c r="F885" s="21"/>
      <c r="G885" s="21"/>
      <c r="H885" s="21"/>
      <c r="I885" s="21"/>
      <c r="J885" s="21"/>
      <c r="K885" s="21"/>
      <c r="L885" s="21"/>
      <c r="M885" s="21"/>
      <c r="N885" s="21"/>
      <c r="O885" s="21"/>
      <c r="P885" s="21"/>
      <c r="Q885" s="21"/>
      <c r="R885" s="21"/>
      <c r="S885" s="21"/>
      <c r="T885" s="21">
        <v>4316</v>
      </c>
      <c r="U885" s="21"/>
      <c r="V885" s="21"/>
      <c r="W885" s="21"/>
      <c r="X885" s="21">
        <v>4316</v>
      </c>
      <c r="Y885" s="21"/>
      <c r="Z885" s="21">
        <v>4316</v>
      </c>
      <c r="AA885" s="21">
        <v>4316</v>
      </c>
      <c r="AB885" s="21">
        <v>4316</v>
      </c>
      <c r="AC885" s="21">
        <v>4316</v>
      </c>
      <c r="AD885" s="21">
        <v>4316</v>
      </c>
      <c r="AE885" s="21">
        <v>4316</v>
      </c>
      <c r="AF885" s="21">
        <v>4316</v>
      </c>
      <c r="AG885" s="21">
        <v>4316</v>
      </c>
      <c r="AH885" s="21">
        <v>4316</v>
      </c>
      <c r="AI885" s="21">
        <v>4316</v>
      </c>
      <c r="AJ885" s="21">
        <v>4316</v>
      </c>
      <c r="AK885" s="21">
        <v>4316</v>
      </c>
      <c r="AL885" s="21">
        <v>4316</v>
      </c>
      <c r="AM885" s="21">
        <v>4316</v>
      </c>
      <c r="AN885" s="21">
        <v>4316</v>
      </c>
      <c r="AO885" s="21">
        <v>4316</v>
      </c>
      <c r="AP885" s="21">
        <v>4316</v>
      </c>
      <c r="AQ885" s="21">
        <v>4316</v>
      </c>
      <c r="AR885" s="21">
        <v>4316</v>
      </c>
      <c r="AS885" s="21">
        <v>4316</v>
      </c>
      <c r="AT885" s="21">
        <v>4316</v>
      </c>
      <c r="AU885" s="21">
        <v>4316</v>
      </c>
      <c r="AV885" s="21">
        <v>4316</v>
      </c>
      <c r="AW885" s="21">
        <v>4316</v>
      </c>
      <c r="AX885" s="21"/>
      <c r="AY885" s="21"/>
      <c r="AZ885" s="21"/>
      <c r="BA885" s="21"/>
      <c r="BB885" s="21"/>
      <c r="BC885" s="46">
        <v>4316</v>
      </c>
      <c r="BD885" s="21">
        <v>4316</v>
      </c>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v>4316</v>
      </c>
      <c r="CV885" s="21"/>
      <c r="CW885" s="21">
        <v>4316</v>
      </c>
      <c r="CX885" s="21"/>
      <c r="CY885" s="21">
        <v>4316</v>
      </c>
    </row>
    <row r="886" spans="1:103" hidden="1" x14ac:dyDescent="0.25">
      <c r="A886" s="5" t="s">
        <v>10150</v>
      </c>
      <c r="B886" s="21"/>
      <c r="C886" s="21"/>
      <c r="D886" s="21"/>
      <c r="E886" s="21"/>
      <c r="F886" s="21"/>
      <c r="G886" s="21"/>
      <c r="H886" s="21"/>
      <c r="I886" s="21"/>
      <c r="J886" s="21"/>
      <c r="K886" s="21"/>
      <c r="L886" s="21"/>
      <c r="M886" s="21"/>
      <c r="N886" s="21"/>
      <c r="O886" s="21"/>
      <c r="P886" s="21"/>
      <c r="Q886" s="21"/>
      <c r="R886" s="21"/>
      <c r="S886" s="21"/>
      <c r="T886" s="21">
        <v>4317</v>
      </c>
      <c r="U886" s="21"/>
      <c r="V886" s="21"/>
      <c r="W886" s="21"/>
      <c r="X886" s="21">
        <v>4317</v>
      </c>
      <c r="Y886" s="21"/>
      <c r="Z886" s="21">
        <v>4317</v>
      </c>
      <c r="AA886" s="21">
        <v>4317</v>
      </c>
      <c r="AB886" s="21">
        <v>4317</v>
      </c>
      <c r="AC886" s="21">
        <v>4317</v>
      </c>
      <c r="AD886" s="21">
        <v>4317</v>
      </c>
      <c r="AE886" s="21"/>
      <c r="AF886" s="21">
        <v>4317</v>
      </c>
      <c r="AG886" s="21">
        <v>4317</v>
      </c>
      <c r="AH886" s="21">
        <v>4317</v>
      </c>
      <c r="AI886" s="21">
        <v>4317</v>
      </c>
      <c r="AJ886" s="21">
        <v>4317</v>
      </c>
      <c r="AK886" s="21">
        <v>4317</v>
      </c>
      <c r="AL886" s="21"/>
      <c r="AM886" s="21">
        <v>4317</v>
      </c>
      <c r="AN886" s="21">
        <v>4317</v>
      </c>
      <c r="AO886" s="21">
        <v>4317</v>
      </c>
      <c r="AP886" s="21">
        <v>4317</v>
      </c>
      <c r="AQ886" s="21">
        <v>4317</v>
      </c>
      <c r="AR886" s="21">
        <v>4317</v>
      </c>
      <c r="AS886" s="21">
        <v>4317</v>
      </c>
      <c r="AT886" s="21">
        <v>4317</v>
      </c>
      <c r="AU886" s="21">
        <v>4317</v>
      </c>
      <c r="AV886" s="21">
        <v>4317</v>
      </c>
      <c r="AW886" s="21">
        <v>4317</v>
      </c>
      <c r="AX886" s="21"/>
      <c r="AY886" s="21"/>
      <c r="AZ886" s="21"/>
      <c r="BA886" s="21"/>
      <c r="BB886" s="21"/>
      <c r="BC886" s="46">
        <v>4317</v>
      </c>
      <c r="BD886" s="21">
        <v>4317</v>
      </c>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v>4317</v>
      </c>
      <c r="CX886" s="21"/>
      <c r="CY886" s="21">
        <v>4317</v>
      </c>
    </row>
    <row r="887" spans="1:103" hidden="1" x14ac:dyDescent="0.25">
      <c r="A887" s="5" t="s">
        <v>10150</v>
      </c>
      <c r="B887" s="21"/>
      <c r="C887" s="21"/>
      <c r="D887" s="21"/>
      <c r="E887" s="21"/>
      <c r="F887" s="21"/>
      <c r="G887" s="21"/>
      <c r="H887" s="21"/>
      <c r="I887" s="21"/>
      <c r="J887" s="21"/>
      <c r="K887" s="21"/>
      <c r="L887" s="21"/>
      <c r="M887" s="21"/>
      <c r="N887" s="21"/>
      <c r="O887" s="21"/>
      <c r="P887" s="21"/>
      <c r="Q887" s="21"/>
      <c r="R887" s="21"/>
      <c r="S887" s="21"/>
      <c r="T887" s="21">
        <v>4318</v>
      </c>
      <c r="U887" s="21"/>
      <c r="V887" s="21"/>
      <c r="W887" s="21"/>
      <c r="X887" s="21">
        <v>4318</v>
      </c>
      <c r="Y887" s="21"/>
      <c r="Z887" s="21">
        <v>4318</v>
      </c>
      <c r="AA887" s="21">
        <v>4318</v>
      </c>
      <c r="AB887" s="21">
        <v>4318</v>
      </c>
      <c r="AC887" s="21">
        <v>4318</v>
      </c>
      <c r="AD887" s="21">
        <v>4318</v>
      </c>
      <c r="AE887" s="21">
        <v>4318</v>
      </c>
      <c r="AF887" s="21">
        <v>4318</v>
      </c>
      <c r="AG887" s="21">
        <v>4318</v>
      </c>
      <c r="AH887" s="21">
        <v>4318</v>
      </c>
      <c r="AI887" s="21">
        <v>4318</v>
      </c>
      <c r="AJ887" s="21">
        <v>4318</v>
      </c>
      <c r="AK887" s="21">
        <v>4318</v>
      </c>
      <c r="AL887" s="21">
        <v>4318</v>
      </c>
      <c r="AM887" s="21">
        <v>4318</v>
      </c>
      <c r="AN887" s="21">
        <v>4318</v>
      </c>
      <c r="AO887" s="21">
        <v>4318</v>
      </c>
      <c r="AP887" s="21">
        <v>4318</v>
      </c>
      <c r="AQ887" s="21">
        <v>4318</v>
      </c>
      <c r="AR887" s="21">
        <v>4318</v>
      </c>
      <c r="AS887" s="21">
        <v>4318</v>
      </c>
      <c r="AT887" s="21">
        <v>4318</v>
      </c>
      <c r="AU887" s="21">
        <v>4318</v>
      </c>
      <c r="AV887" s="21">
        <v>4318</v>
      </c>
      <c r="AW887" s="21">
        <v>4318</v>
      </c>
      <c r="AX887" s="21"/>
      <c r="AY887" s="21"/>
      <c r="AZ887" s="21"/>
      <c r="BA887" s="21"/>
      <c r="BB887" s="21"/>
      <c r="BC887" s="46">
        <v>4318</v>
      </c>
      <c r="BD887" s="21">
        <v>4318</v>
      </c>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v>4318</v>
      </c>
      <c r="CX887" s="21"/>
      <c r="CY887" s="21">
        <v>4318</v>
      </c>
    </row>
    <row r="888" spans="1:103" hidden="1" x14ac:dyDescent="0.25">
      <c r="A888" s="5" t="s">
        <v>10150</v>
      </c>
      <c r="B888" s="21"/>
      <c r="C888" s="21"/>
      <c r="D888" s="21"/>
      <c r="E888" s="21"/>
      <c r="F888" s="21"/>
      <c r="G888" s="21"/>
      <c r="H888" s="21"/>
      <c r="I888" s="21"/>
      <c r="J888" s="21"/>
      <c r="K888" s="21"/>
      <c r="L888" s="21"/>
      <c r="M888" s="21"/>
      <c r="N888" s="21"/>
      <c r="O888" s="21"/>
      <c r="P888" s="21"/>
      <c r="Q888" s="21"/>
      <c r="R888" s="21"/>
      <c r="S888" s="21"/>
      <c r="T888" s="21"/>
      <c r="U888" s="21"/>
      <c r="V888" s="21"/>
      <c r="W888" s="21"/>
      <c r="X888" s="21">
        <v>4319</v>
      </c>
      <c r="Y888" s="21"/>
      <c r="Z888" s="21">
        <v>4319</v>
      </c>
      <c r="AA888" s="21">
        <v>4319</v>
      </c>
      <c r="AB888" s="21">
        <v>4319</v>
      </c>
      <c r="AC888" s="21">
        <v>4319</v>
      </c>
      <c r="AD888" s="21">
        <v>4319</v>
      </c>
      <c r="AE888" s="21"/>
      <c r="AF888" s="21">
        <v>4319</v>
      </c>
      <c r="AG888" s="21">
        <v>4319</v>
      </c>
      <c r="AH888" s="21">
        <v>4319</v>
      </c>
      <c r="AI888" s="21">
        <v>4319</v>
      </c>
      <c r="AJ888" s="21">
        <v>4319</v>
      </c>
      <c r="AK888" s="21">
        <v>4319</v>
      </c>
      <c r="AL888" s="21"/>
      <c r="AM888" s="21">
        <v>4319</v>
      </c>
      <c r="AN888" s="21">
        <v>4319</v>
      </c>
      <c r="AO888" s="21">
        <v>4319</v>
      </c>
      <c r="AP888" s="21">
        <v>4319</v>
      </c>
      <c r="AQ888" s="21">
        <v>4319</v>
      </c>
      <c r="AR888" s="21">
        <v>4319</v>
      </c>
      <c r="AS888" s="21">
        <v>4319</v>
      </c>
      <c r="AT888" s="21">
        <v>4319</v>
      </c>
      <c r="AU888" s="21">
        <v>4319</v>
      </c>
      <c r="AV888" s="21">
        <v>4319</v>
      </c>
      <c r="AW888" s="21">
        <v>4319</v>
      </c>
      <c r="AX888" s="21"/>
      <c r="AY888" s="21"/>
      <c r="AZ888" s="21"/>
      <c r="BA888" s="21"/>
      <c r="BB888" s="21"/>
      <c r="BC888" s="46">
        <v>4319</v>
      </c>
      <c r="BD888" s="21">
        <v>4319</v>
      </c>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v>4319</v>
      </c>
    </row>
    <row r="889" spans="1:103" hidden="1" x14ac:dyDescent="0.25">
      <c r="A889" s="5" t="s">
        <v>10150</v>
      </c>
      <c r="B889" s="21"/>
      <c r="C889" s="21"/>
      <c r="D889" s="21"/>
      <c r="E889" s="21"/>
      <c r="F889" s="21"/>
      <c r="G889" s="21"/>
      <c r="H889" s="21"/>
      <c r="I889" s="21"/>
      <c r="J889" s="21"/>
      <c r="K889" s="21"/>
      <c r="L889" s="21"/>
      <c r="M889" s="21"/>
      <c r="N889" s="21"/>
      <c r="O889" s="21"/>
      <c r="P889" s="21"/>
      <c r="Q889" s="21"/>
      <c r="R889" s="21"/>
      <c r="S889" s="21"/>
      <c r="T889" s="21">
        <v>4320</v>
      </c>
      <c r="U889" s="21"/>
      <c r="V889" s="21"/>
      <c r="W889" s="21"/>
      <c r="X889" s="21">
        <v>4320</v>
      </c>
      <c r="Y889" s="21"/>
      <c r="Z889" s="21">
        <v>4320</v>
      </c>
      <c r="AA889" s="21">
        <v>4320</v>
      </c>
      <c r="AB889" s="21">
        <v>4320</v>
      </c>
      <c r="AC889" s="21">
        <v>4320</v>
      </c>
      <c r="AD889" s="21">
        <v>4320</v>
      </c>
      <c r="AE889" s="21">
        <v>4320</v>
      </c>
      <c r="AF889" s="21">
        <v>4320</v>
      </c>
      <c r="AG889" s="21">
        <v>4320</v>
      </c>
      <c r="AH889" s="21">
        <v>4320</v>
      </c>
      <c r="AI889" s="21">
        <v>4320</v>
      </c>
      <c r="AJ889" s="21">
        <v>4320</v>
      </c>
      <c r="AK889" s="21">
        <v>4320</v>
      </c>
      <c r="AL889" s="21">
        <v>4320</v>
      </c>
      <c r="AM889" s="21">
        <v>4320</v>
      </c>
      <c r="AN889" s="21">
        <v>4320</v>
      </c>
      <c r="AO889" s="21">
        <v>4320</v>
      </c>
      <c r="AP889" s="21">
        <v>4320</v>
      </c>
      <c r="AQ889" s="21">
        <v>4320</v>
      </c>
      <c r="AR889" s="21">
        <v>4320</v>
      </c>
      <c r="AS889" s="21">
        <v>4320</v>
      </c>
      <c r="AT889" s="21">
        <v>4320</v>
      </c>
      <c r="AU889" s="21">
        <v>4320</v>
      </c>
      <c r="AV889" s="21">
        <v>4320</v>
      </c>
      <c r="AW889" s="21">
        <v>4320</v>
      </c>
      <c r="AX889" s="21"/>
      <c r="AY889" s="21"/>
      <c r="AZ889" s="21"/>
      <c r="BA889" s="21"/>
      <c r="BB889" s="21"/>
      <c r="BC889" s="46">
        <v>4320</v>
      </c>
      <c r="BD889" s="21">
        <v>4320</v>
      </c>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v>4320</v>
      </c>
      <c r="CV889" s="21"/>
      <c r="CW889" s="21">
        <v>4320</v>
      </c>
      <c r="CX889" s="21"/>
      <c r="CY889" s="21">
        <v>4320</v>
      </c>
    </row>
    <row r="890" spans="1:103" hidden="1" x14ac:dyDescent="0.25">
      <c r="A890" s="5" t="s">
        <v>10150</v>
      </c>
      <c r="B890" s="21"/>
      <c r="C890" s="21"/>
      <c r="D890" s="21"/>
      <c r="E890" s="21"/>
      <c r="F890" s="21"/>
      <c r="G890" s="21"/>
      <c r="H890" s="21"/>
      <c r="I890" s="21"/>
      <c r="J890" s="21"/>
      <c r="K890" s="21"/>
      <c r="L890" s="21"/>
      <c r="M890" s="21"/>
      <c r="N890" s="21"/>
      <c r="O890" s="21"/>
      <c r="P890" s="21"/>
      <c r="Q890" s="21"/>
      <c r="R890" s="21"/>
      <c r="S890" s="21"/>
      <c r="T890" s="21">
        <v>4321</v>
      </c>
      <c r="U890" s="21"/>
      <c r="V890" s="21"/>
      <c r="W890" s="21"/>
      <c r="X890" s="21">
        <v>4321</v>
      </c>
      <c r="Y890" s="21"/>
      <c r="Z890" s="21">
        <v>4321</v>
      </c>
      <c r="AA890" s="21">
        <v>4321</v>
      </c>
      <c r="AB890" s="21">
        <v>4321</v>
      </c>
      <c r="AC890" s="21">
        <v>4321</v>
      </c>
      <c r="AD890" s="21">
        <v>4321</v>
      </c>
      <c r="AE890" s="21"/>
      <c r="AF890" s="21">
        <v>4321</v>
      </c>
      <c r="AG890" s="21">
        <v>4321</v>
      </c>
      <c r="AH890" s="21">
        <v>4321</v>
      </c>
      <c r="AI890" s="21">
        <v>4321</v>
      </c>
      <c r="AJ890" s="21">
        <v>4321</v>
      </c>
      <c r="AK890" s="21">
        <v>4321</v>
      </c>
      <c r="AL890" s="21"/>
      <c r="AM890" s="21">
        <v>4321</v>
      </c>
      <c r="AN890" s="21">
        <v>4321</v>
      </c>
      <c r="AO890" s="21">
        <v>4321</v>
      </c>
      <c r="AP890" s="21">
        <v>4321</v>
      </c>
      <c r="AQ890" s="21">
        <v>4321</v>
      </c>
      <c r="AR890" s="21">
        <v>4321</v>
      </c>
      <c r="AS890" s="21">
        <v>4321</v>
      </c>
      <c r="AT890" s="21">
        <v>4321</v>
      </c>
      <c r="AU890" s="21">
        <v>4321</v>
      </c>
      <c r="AV890" s="21">
        <v>4321</v>
      </c>
      <c r="AW890" s="21">
        <v>4321</v>
      </c>
      <c r="AX890" s="21"/>
      <c r="AY890" s="21"/>
      <c r="AZ890" s="21"/>
      <c r="BA890" s="21"/>
      <c r="BB890" s="21"/>
      <c r="BC890" s="46">
        <v>4321</v>
      </c>
      <c r="BD890" s="21">
        <v>4321</v>
      </c>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v>4321</v>
      </c>
      <c r="CX890" s="21"/>
      <c r="CY890" s="21">
        <v>4321</v>
      </c>
    </row>
    <row r="891" spans="1:103" hidden="1" x14ac:dyDescent="0.25">
      <c r="A891" s="5" t="s">
        <v>10150</v>
      </c>
      <c r="B891" s="21"/>
      <c r="C891" s="21"/>
      <c r="D891" s="21"/>
      <c r="E891" s="21"/>
      <c r="F891" s="21"/>
      <c r="G891" s="21"/>
      <c r="H891" s="21"/>
      <c r="I891" s="21"/>
      <c r="J891" s="21"/>
      <c r="K891" s="21"/>
      <c r="L891" s="21"/>
      <c r="M891" s="21"/>
      <c r="N891" s="21"/>
      <c r="O891" s="21"/>
      <c r="P891" s="21"/>
      <c r="Q891" s="21"/>
      <c r="R891" s="21"/>
      <c r="S891" s="21"/>
      <c r="T891" s="21">
        <v>4322</v>
      </c>
      <c r="U891" s="21"/>
      <c r="V891" s="21"/>
      <c r="W891" s="21"/>
      <c r="X891" s="21">
        <v>4322</v>
      </c>
      <c r="Y891" s="21"/>
      <c r="Z891" s="21">
        <v>4322</v>
      </c>
      <c r="AA891" s="21">
        <v>4322</v>
      </c>
      <c r="AB891" s="21">
        <v>4322</v>
      </c>
      <c r="AC891" s="21">
        <v>4322</v>
      </c>
      <c r="AD891" s="21">
        <v>4322</v>
      </c>
      <c r="AE891" s="21">
        <v>4322</v>
      </c>
      <c r="AF891" s="21">
        <v>4322</v>
      </c>
      <c r="AG891" s="21">
        <v>4322</v>
      </c>
      <c r="AH891" s="21">
        <v>4322</v>
      </c>
      <c r="AI891" s="21">
        <v>4322</v>
      </c>
      <c r="AJ891" s="21">
        <v>4322</v>
      </c>
      <c r="AK891" s="21">
        <v>4322</v>
      </c>
      <c r="AL891" s="21">
        <v>4322</v>
      </c>
      <c r="AM891" s="21">
        <v>4322</v>
      </c>
      <c r="AN891" s="21">
        <v>4322</v>
      </c>
      <c r="AO891" s="21">
        <v>4322</v>
      </c>
      <c r="AP891" s="21">
        <v>4322</v>
      </c>
      <c r="AQ891" s="21">
        <v>4322</v>
      </c>
      <c r="AR891" s="21">
        <v>4322</v>
      </c>
      <c r="AS891" s="21">
        <v>4322</v>
      </c>
      <c r="AT891" s="21">
        <v>4322</v>
      </c>
      <c r="AU891" s="21">
        <v>4322</v>
      </c>
      <c r="AV891" s="21">
        <v>4322</v>
      </c>
      <c r="AW891" s="21">
        <v>4322</v>
      </c>
      <c r="AX891" s="21"/>
      <c r="AY891" s="21"/>
      <c r="AZ891" s="21"/>
      <c r="BA891" s="21"/>
      <c r="BB891" s="21"/>
      <c r="BC891" s="46">
        <v>4322</v>
      </c>
      <c r="BD891" s="21">
        <v>4322</v>
      </c>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v>4322</v>
      </c>
      <c r="CV891" s="21"/>
      <c r="CW891" s="21">
        <v>4322</v>
      </c>
      <c r="CX891" s="21"/>
      <c r="CY891" s="21">
        <v>4322</v>
      </c>
    </row>
    <row r="892" spans="1:103" hidden="1" x14ac:dyDescent="0.25">
      <c r="A892" s="5" t="s">
        <v>10150</v>
      </c>
      <c r="B892" s="21"/>
      <c r="C892" s="21"/>
      <c r="D892" s="21"/>
      <c r="E892" s="21"/>
      <c r="F892" s="21"/>
      <c r="G892" s="21"/>
      <c r="H892" s="21"/>
      <c r="I892" s="21"/>
      <c r="J892" s="21"/>
      <c r="K892" s="21"/>
      <c r="L892" s="21"/>
      <c r="M892" s="21"/>
      <c r="N892" s="21"/>
      <c r="O892" s="21"/>
      <c r="P892" s="21"/>
      <c r="Q892" s="21"/>
      <c r="R892" s="21"/>
      <c r="S892" s="21"/>
      <c r="T892" s="21">
        <v>4323</v>
      </c>
      <c r="U892" s="21"/>
      <c r="V892" s="21"/>
      <c r="W892" s="21"/>
      <c r="X892" s="21">
        <v>4323</v>
      </c>
      <c r="Y892" s="21"/>
      <c r="Z892" s="21">
        <v>4323</v>
      </c>
      <c r="AA892" s="21">
        <v>4323</v>
      </c>
      <c r="AB892" s="21">
        <v>4323</v>
      </c>
      <c r="AC892" s="21">
        <v>4323</v>
      </c>
      <c r="AD892" s="21">
        <v>4323</v>
      </c>
      <c r="AE892" s="21"/>
      <c r="AF892" s="21">
        <v>4323</v>
      </c>
      <c r="AG892" s="21">
        <v>4323</v>
      </c>
      <c r="AH892" s="21">
        <v>4323</v>
      </c>
      <c r="AI892" s="21">
        <v>4323</v>
      </c>
      <c r="AJ892" s="21">
        <v>4323</v>
      </c>
      <c r="AK892" s="21">
        <v>4323</v>
      </c>
      <c r="AL892" s="21"/>
      <c r="AM892" s="21">
        <v>4323</v>
      </c>
      <c r="AN892" s="21">
        <v>4323</v>
      </c>
      <c r="AO892" s="21">
        <v>4323</v>
      </c>
      <c r="AP892" s="21">
        <v>4323</v>
      </c>
      <c r="AQ892" s="21">
        <v>4323</v>
      </c>
      <c r="AR892" s="21">
        <v>4323</v>
      </c>
      <c r="AS892" s="21">
        <v>4323</v>
      </c>
      <c r="AT892" s="21">
        <v>4323</v>
      </c>
      <c r="AU892" s="21">
        <v>4323</v>
      </c>
      <c r="AV892" s="21">
        <v>4323</v>
      </c>
      <c r="AW892" s="21">
        <v>4323</v>
      </c>
      <c r="AX892" s="21"/>
      <c r="AY892" s="21"/>
      <c r="AZ892" s="21"/>
      <c r="BA892" s="21"/>
      <c r="BB892" s="21"/>
      <c r="BC892" s="46">
        <v>4323</v>
      </c>
      <c r="BD892" s="21">
        <v>4323</v>
      </c>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v>4323</v>
      </c>
      <c r="CX892" s="21"/>
      <c r="CY892" s="21">
        <v>4323</v>
      </c>
    </row>
    <row r="893" spans="1:103" hidden="1" x14ac:dyDescent="0.25">
      <c r="A893" s="5" t="s">
        <v>10150</v>
      </c>
      <c r="B893" s="21"/>
      <c r="C893" s="21"/>
      <c r="D893" s="21"/>
      <c r="E893" s="21"/>
      <c r="F893" s="21"/>
      <c r="G893" s="21"/>
      <c r="H893" s="21"/>
      <c r="I893" s="21"/>
      <c r="J893" s="21"/>
      <c r="K893" s="21"/>
      <c r="L893" s="21"/>
      <c r="M893" s="21"/>
      <c r="N893" s="21"/>
      <c r="O893" s="21"/>
      <c r="P893" s="21"/>
      <c r="Q893" s="21"/>
      <c r="R893" s="21"/>
      <c r="S893" s="21"/>
      <c r="T893" s="21">
        <v>4324</v>
      </c>
      <c r="U893" s="21"/>
      <c r="V893" s="21"/>
      <c r="W893" s="21"/>
      <c r="X893" s="21">
        <v>4324</v>
      </c>
      <c r="Y893" s="21"/>
      <c r="Z893" s="21">
        <v>4324</v>
      </c>
      <c r="AA893" s="21">
        <v>4324</v>
      </c>
      <c r="AB893" s="21">
        <v>4324</v>
      </c>
      <c r="AC893" s="21">
        <v>4324</v>
      </c>
      <c r="AD893" s="21">
        <v>4324</v>
      </c>
      <c r="AE893" s="21">
        <v>4324</v>
      </c>
      <c r="AF893" s="21">
        <v>4324</v>
      </c>
      <c r="AG893" s="21">
        <v>4324</v>
      </c>
      <c r="AH893" s="21">
        <v>4324</v>
      </c>
      <c r="AI893" s="21">
        <v>4324</v>
      </c>
      <c r="AJ893" s="21">
        <v>4324</v>
      </c>
      <c r="AK893" s="21">
        <v>4324</v>
      </c>
      <c r="AL893" s="21">
        <v>4324</v>
      </c>
      <c r="AM893" s="21">
        <v>4324</v>
      </c>
      <c r="AN893" s="21">
        <v>4324</v>
      </c>
      <c r="AO893" s="21">
        <v>4324</v>
      </c>
      <c r="AP893" s="21">
        <v>4324</v>
      </c>
      <c r="AQ893" s="21">
        <v>4324</v>
      </c>
      <c r="AR893" s="21">
        <v>4324</v>
      </c>
      <c r="AS893" s="21">
        <v>4324</v>
      </c>
      <c r="AT893" s="21">
        <v>4324</v>
      </c>
      <c r="AU893" s="21">
        <v>4324</v>
      </c>
      <c r="AV893" s="21">
        <v>4324</v>
      </c>
      <c r="AW893" s="21">
        <v>4324</v>
      </c>
      <c r="AX893" s="21"/>
      <c r="AY893" s="21"/>
      <c r="AZ893" s="21"/>
      <c r="BA893" s="21"/>
      <c r="BB893" s="21"/>
      <c r="BC893" s="46">
        <v>4324</v>
      </c>
      <c r="BD893" s="21">
        <v>4324</v>
      </c>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v>4324</v>
      </c>
      <c r="CV893" s="21"/>
      <c r="CW893" s="21">
        <v>4324</v>
      </c>
      <c r="CX893" s="21"/>
      <c r="CY893" s="21">
        <v>4324</v>
      </c>
    </row>
    <row r="894" spans="1:103" hidden="1" x14ac:dyDescent="0.25">
      <c r="A894" s="5" t="s">
        <v>10150</v>
      </c>
      <c r="B894" s="21"/>
      <c r="C894" s="21"/>
      <c r="D894" s="21"/>
      <c r="E894" s="21"/>
      <c r="F894" s="21"/>
      <c r="G894" s="21"/>
      <c r="H894" s="21"/>
      <c r="I894" s="21"/>
      <c r="J894" s="21"/>
      <c r="K894" s="21"/>
      <c r="L894" s="21"/>
      <c r="M894" s="21"/>
      <c r="N894" s="21"/>
      <c r="O894" s="21"/>
      <c r="P894" s="21"/>
      <c r="Q894" s="21"/>
      <c r="R894" s="21"/>
      <c r="S894" s="21"/>
      <c r="T894" s="21">
        <v>4325</v>
      </c>
      <c r="U894" s="21"/>
      <c r="V894" s="21"/>
      <c r="W894" s="21"/>
      <c r="X894" s="21">
        <v>4325</v>
      </c>
      <c r="Y894" s="21"/>
      <c r="Z894" s="21">
        <v>4325</v>
      </c>
      <c r="AA894" s="21">
        <v>4325</v>
      </c>
      <c r="AB894" s="21">
        <v>4325</v>
      </c>
      <c r="AC894" s="21">
        <v>4325</v>
      </c>
      <c r="AD894" s="21">
        <v>4325</v>
      </c>
      <c r="AE894" s="21"/>
      <c r="AF894" s="21">
        <v>4325</v>
      </c>
      <c r="AG894" s="21">
        <v>4325</v>
      </c>
      <c r="AH894" s="21">
        <v>4325</v>
      </c>
      <c r="AI894" s="21">
        <v>4325</v>
      </c>
      <c r="AJ894" s="21">
        <v>4325</v>
      </c>
      <c r="AK894" s="21">
        <v>4325</v>
      </c>
      <c r="AL894" s="21"/>
      <c r="AM894" s="21">
        <v>4325</v>
      </c>
      <c r="AN894" s="21">
        <v>4325</v>
      </c>
      <c r="AO894" s="21">
        <v>4325</v>
      </c>
      <c r="AP894" s="21">
        <v>4325</v>
      </c>
      <c r="AQ894" s="21">
        <v>4325</v>
      </c>
      <c r="AR894" s="21">
        <v>4325</v>
      </c>
      <c r="AS894" s="21">
        <v>4325</v>
      </c>
      <c r="AT894" s="21">
        <v>4325</v>
      </c>
      <c r="AU894" s="21">
        <v>4325</v>
      </c>
      <c r="AV894" s="21">
        <v>4325</v>
      </c>
      <c r="AW894" s="21">
        <v>4325</v>
      </c>
      <c r="AX894" s="21"/>
      <c r="AY894" s="21"/>
      <c r="AZ894" s="21"/>
      <c r="BA894" s="21"/>
      <c r="BB894" s="21"/>
      <c r="BC894" s="46">
        <v>4325</v>
      </c>
      <c r="BD894" s="21">
        <v>4325</v>
      </c>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v>4325</v>
      </c>
      <c r="CX894" s="21"/>
      <c r="CY894" s="21">
        <v>4325</v>
      </c>
    </row>
    <row r="895" spans="1:103" hidden="1" x14ac:dyDescent="0.25">
      <c r="A895" s="5" t="s">
        <v>10150</v>
      </c>
      <c r="B895" s="21"/>
      <c r="C895" s="21"/>
      <c r="D895" s="21"/>
      <c r="E895" s="21"/>
      <c r="F895" s="21"/>
      <c r="G895" s="21"/>
      <c r="H895" s="21"/>
      <c r="I895" s="21"/>
      <c r="J895" s="21"/>
      <c r="K895" s="21"/>
      <c r="L895" s="21"/>
      <c r="M895" s="21"/>
      <c r="N895" s="21"/>
      <c r="O895" s="21"/>
      <c r="P895" s="21"/>
      <c r="Q895" s="21"/>
      <c r="R895" s="21"/>
      <c r="S895" s="21"/>
      <c r="T895" s="21">
        <v>4326</v>
      </c>
      <c r="U895" s="21"/>
      <c r="V895" s="21"/>
      <c r="W895" s="21"/>
      <c r="X895" s="21">
        <v>4326</v>
      </c>
      <c r="Y895" s="21"/>
      <c r="Z895" s="21">
        <v>4326</v>
      </c>
      <c r="AA895" s="21">
        <v>4326</v>
      </c>
      <c r="AB895" s="21">
        <v>4326</v>
      </c>
      <c r="AC895" s="21">
        <v>4326</v>
      </c>
      <c r="AD895" s="21">
        <v>4326</v>
      </c>
      <c r="AE895" s="21"/>
      <c r="AF895" s="21">
        <v>4326</v>
      </c>
      <c r="AG895" s="21">
        <v>4326</v>
      </c>
      <c r="AH895" s="21">
        <v>4326</v>
      </c>
      <c r="AI895" s="21">
        <v>4326</v>
      </c>
      <c r="AJ895" s="21">
        <v>4326</v>
      </c>
      <c r="AK895" s="21">
        <v>4326</v>
      </c>
      <c r="AL895" s="21"/>
      <c r="AM895" s="21">
        <v>4326</v>
      </c>
      <c r="AN895" s="21">
        <v>4326</v>
      </c>
      <c r="AO895" s="21">
        <v>4326</v>
      </c>
      <c r="AP895" s="21">
        <v>4326</v>
      </c>
      <c r="AQ895" s="21">
        <v>4326</v>
      </c>
      <c r="AR895" s="21">
        <v>4326</v>
      </c>
      <c r="AS895" s="21">
        <v>4326</v>
      </c>
      <c r="AT895" s="21">
        <v>4326</v>
      </c>
      <c r="AU895" s="21">
        <v>4326</v>
      </c>
      <c r="AV895" s="21">
        <v>4326</v>
      </c>
      <c r="AW895" s="21">
        <v>4326</v>
      </c>
      <c r="AX895" s="21"/>
      <c r="AY895" s="21"/>
      <c r="AZ895" s="21"/>
      <c r="BA895" s="21"/>
      <c r="BB895" s="21"/>
      <c r="BC895" s="46">
        <v>4326</v>
      </c>
      <c r="BD895" s="21">
        <v>4326</v>
      </c>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v>4326</v>
      </c>
      <c r="CX895" s="21"/>
      <c r="CY895" s="21">
        <v>4326</v>
      </c>
    </row>
    <row r="896" spans="1:103" hidden="1" x14ac:dyDescent="0.25">
      <c r="A896" s="5" t="s">
        <v>10150</v>
      </c>
      <c r="B896" s="21"/>
      <c r="C896" s="21"/>
      <c r="D896" s="21"/>
      <c r="E896" s="21"/>
      <c r="F896" s="21"/>
      <c r="G896" s="21"/>
      <c r="H896" s="21"/>
      <c r="I896" s="21"/>
      <c r="J896" s="21"/>
      <c r="K896" s="21"/>
      <c r="L896" s="21"/>
      <c r="M896" s="21"/>
      <c r="N896" s="21"/>
      <c r="O896" s="21"/>
      <c r="P896" s="21"/>
      <c r="Q896" s="21"/>
      <c r="R896" s="21"/>
      <c r="S896" s="21"/>
      <c r="T896" s="21">
        <v>4327</v>
      </c>
      <c r="U896" s="21"/>
      <c r="V896" s="21"/>
      <c r="W896" s="21"/>
      <c r="X896" s="21">
        <v>4327</v>
      </c>
      <c r="Y896" s="21"/>
      <c r="Z896" s="21">
        <v>4327</v>
      </c>
      <c r="AA896" s="21">
        <v>4327</v>
      </c>
      <c r="AB896" s="21">
        <v>4327</v>
      </c>
      <c r="AC896" s="21">
        <v>4327</v>
      </c>
      <c r="AD896" s="21">
        <v>4327</v>
      </c>
      <c r="AE896" s="21"/>
      <c r="AF896" s="21">
        <v>4327</v>
      </c>
      <c r="AG896" s="21">
        <v>4327</v>
      </c>
      <c r="AH896" s="21">
        <v>4327</v>
      </c>
      <c r="AI896" s="21">
        <v>4327</v>
      </c>
      <c r="AJ896" s="21">
        <v>4327</v>
      </c>
      <c r="AK896" s="21">
        <v>4327</v>
      </c>
      <c r="AL896" s="21"/>
      <c r="AM896" s="21">
        <v>4327</v>
      </c>
      <c r="AN896" s="21">
        <v>4327</v>
      </c>
      <c r="AO896" s="21">
        <v>4327</v>
      </c>
      <c r="AP896" s="21">
        <v>4327</v>
      </c>
      <c r="AQ896" s="21">
        <v>4327</v>
      </c>
      <c r="AR896" s="21">
        <v>4327</v>
      </c>
      <c r="AS896" s="21">
        <v>4327</v>
      </c>
      <c r="AT896" s="21">
        <v>4327</v>
      </c>
      <c r="AU896" s="21">
        <v>4327</v>
      </c>
      <c r="AV896" s="21">
        <v>4327</v>
      </c>
      <c r="AW896" s="21">
        <v>4327</v>
      </c>
      <c r="AX896" s="21"/>
      <c r="AY896" s="21"/>
      <c r="AZ896" s="21"/>
      <c r="BA896" s="21"/>
      <c r="BB896" s="21"/>
      <c r="BC896" s="46">
        <v>4327</v>
      </c>
      <c r="BD896" s="21">
        <v>4327</v>
      </c>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v>4327</v>
      </c>
      <c r="CX896" s="21"/>
      <c r="CY896" s="21">
        <v>4327</v>
      </c>
    </row>
    <row r="897" spans="1:103" hidden="1" x14ac:dyDescent="0.25">
      <c r="A897" s="5" t="s">
        <v>10150</v>
      </c>
      <c r="B897" s="21"/>
      <c r="C897" s="21"/>
      <c r="D897" s="21"/>
      <c r="E897" s="21"/>
      <c r="F897" s="21"/>
      <c r="G897" s="21"/>
      <c r="H897" s="21"/>
      <c r="I897" s="21"/>
      <c r="J897" s="21"/>
      <c r="K897" s="21"/>
      <c r="L897" s="21"/>
      <c r="M897" s="21"/>
      <c r="N897" s="21"/>
      <c r="O897" s="21"/>
      <c r="P897" s="21"/>
      <c r="Q897" s="21"/>
      <c r="R897" s="21"/>
      <c r="S897" s="21"/>
      <c r="T897" s="21">
        <v>4328</v>
      </c>
      <c r="U897" s="21"/>
      <c r="V897" s="21"/>
      <c r="W897" s="21"/>
      <c r="X897" s="21">
        <v>4328</v>
      </c>
      <c r="Y897" s="21"/>
      <c r="Z897" s="21">
        <v>4328</v>
      </c>
      <c r="AA897" s="21">
        <v>4328</v>
      </c>
      <c r="AB897" s="21">
        <v>4328</v>
      </c>
      <c r="AC897" s="21">
        <v>4328</v>
      </c>
      <c r="AD897" s="21">
        <v>4328</v>
      </c>
      <c r="AE897" s="21"/>
      <c r="AF897" s="21">
        <v>4328</v>
      </c>
      <c r="AG897" s="21">
        <v>4328</v>
      </c>
      <c r="AH897" s="21">
        <v>4328</v>
      </c>
      <c r="AI897" s="21">
        <v>4328</v>
      </c>
      <c r="AJ897" s="21">
        <v>4328</v>
      </c>
      <c r="AK897" s="21">
        <v>4328</v>
      </c>
      <c r="AL897" s="21"/>
      <c r="AM897" s="21">
        <v>4328</v>
      </c>
      <c r="AN897" s="21">
        <v>4328</v>
      </c>
      <c r="AO897" s="21">
        <v>4328</v>
      </c>
      <c r="AP897" s="21">
        <v>4328</v>
      </c>
      <c r="AQ897" s="21">
        <v>4328</v>
      </c>
      <c r="AR897" s="21">
        <v>4328</v>
      </c>
      <c r="AS897" s="21">
        <v>4328</v>
      </c>
      <c r="AT897" s="21">
        <v>4328</v>
      </c>
      <c r="AU897" s="21">
        <v>4328</v>
      </c>
      <c r="AV897" s="21">
        <v>4328</v>
      </c>
      <c r="AW897" s="21">
        <v>4328</v>
      </c>
      <c r="AX897" s="21"/>
      <c r="AY897" s="21"/>
      <c r="AZ897" s="21"/>
      <c r="BA897" s="21"/>
      <c r="BB897" s="21"/>
      <c r="BC897" s="46">
        <v>4328</v>
      </c>
      <c r="BD897" s="21">
        <v>4328</v>
      </c>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v>4328</v>
      </c>
      <c r="CX897" s="21"/>
      <c r="CY897" s="21">
        <v>4328</v>
      </c>
    </row>
    <row r="898" spans="1:103" hidden="1" x14ac:dyDescent="0.25">
      <c r="A898" s="5" t="s">
        <v>10150</v>
      </c>
      <c r="B898" s="21"/>
      <c r="C898" s="21"/>
      <c r="D898" s="21"/>
      <c r="E898" s="21"/>
      <c r="F898" s="21"/>
      <c r="G898" s="21"/>
      <c r="H898" s="21"/>
      <c r="I898" s="21"/>
      <c r="J898" s="21"/>
      <c r="K898" s="21"/>
      <c r="L898" s="21"/>
      <c r="M898" s="21"/>
      <c r="N898" s="21"/>
      <c r="O898" s="21"/>
      <c r="P898" s="21"/>
      <c r="Q898" s="21"/>
      <c r="R898" s="21"/>
      <c r="S898" s="21"/>
      <c r="T898" s="21">
        <v>4329</v>
      </c>
      <c r="U898" s="21"/>
      <c r="V898" s="21"/>
      <c r="W898" s="21"/>
      <c r="X898" s="21">
        <v>4329</v>
      </c>
      <c r="Y898" s="21"/>
      <c r="Z898" s="21">
        <v>4329</v>
      </c>
      <c r="AA898" s="21">
        <v>4329</v>
      </c>
      <c r="AB898" s="21">
        <v>4329</v>
      </c>
      <c r="AC898" s="21">
        <v>4329</v>
      </c>
      <c r="AD898" s="21">
        <v>4329</v>
      </c>
      <c r="AE898" s="21">
        <v>4329</v>
      </c>
      <c r="AF898" s="21">
        <v>4329</v>
      </c>
      <c r="AG898" s="21">
        <v>4329</v>
      </c>
      <c r="AH898" s="21">
        <v>4329</v>
      </c>
      <c r="AI898" s="21">
        <v>4329</v>
      </c>
      <c r="AJ898" s="21">
        <v>4329</v>
      </c>
      <c r="AK898" s="21">
        <v>4329</v>
      </c>
      <c r="AL898" s="21">
        <v>4329</v>
      </c>
      <c r="AM898" s="21">
        <v>4329</v>
      </c>
      <c r="AN898" s="21">
        <v>4329</v>
      </c>
      <c r="AO898" s="21">
        <v>4329</v>
      </c>
      <c r="AP898" s="21">
        <v>4329</v>
      </c>
      <c r="AQ898" s="21">
        <v>4329</v>
      </c>
      <c r="AR898" s="21">
        <v>4329</v>
      </c>
      <c r="AS898" s="21">
        <v>4329</v>
      </c>
      <c r="AT898" s="21">
        <v>4329</v>
      </c>
      <c r="AU898" s="21">
        <v>4329</v>
      </c>
      <c r="AV898" s="21">
        <v>4329</v>
      </c>
      <c r="AW898" s="21">
        <v>4329</v>
      </c>
      <c r="AX898" s="21"/>
      <c r="AY898" s="21"/>
      <c r="AZ898" s="21"/>
      <c r="BA898" s="21"/>
      <c r="BB898" s="21"/>
      <c r="BC898" s="46">
        <v>4329</v>
      </c>
      <c r="BD898" s="21">
        <v>4329</v>
      </c>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v>4329</v>
      </c>
      <c r="CX898" s="21"/>
      <c r="CY898" s="21">
        <v>4329</v>
      </c>
    </row>
    <row r="899" spans="1:103" hidden="1" x14ac:dyDescent="0.25">
      <c r="A899" s="5" t="s">
        <v>10150</v>
      </c>
      <c r="B899" s="21"/>
      <c r="C899" s="21"/>
      <c r="D899" s="21"/>
      <c r="E899" s="21"/>
      <c r="F899" s="21"/>
      <c r="G899" s="21"/>
      <c r="H899" s="21"/>
      <c r="I899" s="21"/>
      <c r="J899" s="21"/>
      <c r="K899" s="21"/>
      <c r="L899" s="21"/>
      <c r="M899" s="21"/>
      <c r="N899" s="21"/>
      <c r="O899" s="21"/>
      <c r="P899" s="21"/>
      <c r="Q899" s="21"/>
      <c r="R899" s="21"/>
      <c r="S899" s="21"/>
      <c r="T899" s="21">
        <v>4330</v>
      </c>
      <c r="U899" s="21"/>
      <c r="V899" s="21"/>
      <c r="W899" s="21"/>
      <c r="X899" s="21">
        <v>4330</v>
      </c>
      <c r="Y899" s="21"/>
      <c r="Z899" s="21"/>
      <c r="AA899" s="21">
        <v>4330</v>
      </c>
      <c r="AB899" s="21">
        <v>4330</v>
      </c>
      <c r="AC899" s="21">
        <v>4330</v>
      </c>
      <c r="AD899" s="21">
        <v>4330</v>
      </c>
      <c r="AE899" s="21"/>
      <c r="AF899" s="21">
        <v>4330</v>
      </c>
      <c r="AG899" s="21">
        <v>4330</v>
      </c>
      <c r="AH899" s="21">
        <v>4330</v>
      </c>
      <c r="AI899" s="21">
        <v>4330</v>
      </c>
      <c r="AJ899" s="21">
        <v>4330</v>
      </c>
      <c r="AK899" s="21">
        <v>4330</v>
      </c>
      <c r="AL899" s="21"/>
      <c r="AM899" s="21">
        <v>4330</v>
      </c>
      <c r="AN899" s="21">
        <v>4330</v>
      </c>
      <c r="AO899" s="21">
        <v>4330</v>
      </c>
      <c r="AP899" s="21">
        <v>4330</v>
      </c>
      <c r="AQ899" s="21">
        <v>4330</v>
      </c>
      <c r="AR899" s="21">
        <v>4330</v>
      </c>
      <c r="AS899" s="21">
        <v>4330</v>
      </c>
      <c r="AT899" s="21">
        <v>4330</v>
      </c>
      <c r="AU899" s="21">
        <v>4330</v>
      </c>
      <c r="AV899" s="21">
        <v>4330</v>
      </c>
      <c r="AW899" s="21">
        <v>4330</v>
      </c>
      <c r="AX899" s="21"/>
      <c r="AY899" s="21"/>
      <c r="AZ899" s="21"/>
      <c r="BA899" s="21"/>
      <c r="BB899" s="21"/>
      <c r="BC899" s="46">
        <v>4330</v>
      </c>
      <c r="BD899" s="21">
        <v>4330</v>
      </c>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v>4330</v>
      </c>
      <c r="CX899" s="21"/>
      <c r="CY899" s="21">
        <v>4330</v>
      </c>
    </row>
    <row r="900" spans="1:103" hidden="1" x14ac:dyDescent="0.25">
      <c r="A900" s="5" t="s">
        <v>10150</v>
      </c>
      <c r="B900" s="21"/>
      <c r="C900" s="21"/>
      <c r="D900" s="21"/>
      <c r="E900" s="21"/>
      <c r="F900" s="21"/>
      <c r="G900" s="21"/>
      <c r="H900" s="21"/>
      <c r="I900" s="21"/>
      <c r="J900" s="21"/>
      <c r="K900" s="21"/>
      <c r="L900" s="21"/>
      <c r="M900" s="21"/>
      <c r="N900" s="21"/>
      <c r="O900" s="21"/>
      <c r="P900" s="21"/>
      <c r="Q900" s="21"/>
      <c r="R900" s="21"/>
      <c r="S900" s="21"/>
      <c r="T900" s="21">
        <v>4331</v>
      </c>
      <c r="U900" s="21"/>
      <c r="V900" s="21"/>
      <c r="W900" s="21"/>
      <c r="X900" s="21">
        <v>4331</v>
      </c>
      <c r="Y900" s="21"/>
      <c r="Z900" s="21">
        <v>4331</v>
      </c>
      <c r="AA900" s="21">
        <v>4331</v>
      </c>
      <c r="AB900" s="21">
        <v>4331</v>
      </c>
      <c r="AC900" s="21">
        <v>4331</v>
      </c>
      <c r="AD900" s="21">
        <v>4331</v>
      </c>
      <c r="AE900" s="21"/>
      <c r="AF900" s="21">
        <v>4331</v>
      </c>
      <c r="AG900" s="21">
        <v>4331</v>
      </c>
      <c r="AH900" s="21">
        <v>4331</v>
      </c>
      <c r="AI900" s="21">
        <v>4331</v>
      </c>
      <c r="AJ900" s="21">
        <v>4331</v>
      </c>
      <c r="AK900" s="21">
        <v>4331</v>
      </c>
      <c r="AL900" s="21"/>
      <c r="AM900" s="21">
        <v>4331</v>
      </c>
      <c r="AN900" s="21">
        <v>4331</v>
      </c>
      <c r="AO900" s="21">
        <v>4331</v>
      </c>
      <c r="AP900" s="21">
        <v>4331</v>
      </c>
      <c r="AQ900" s="21">
        <v>4331</v>
      </c>
      <c r="AR900" s="21">
        <v>4331</v>
      </c>
      <c r="AS900" s="21">
        <v>4331</v>
      </c>
      <c r="AT900" s="21">
        <v>4331</v>
      </c>
      <c r="AU900" s="21">
        <v>4331</v>
      </c>
      <c r="AV900" s="21">
        <v>4331</v>
      </c>
      <c r="AW900" s="21">
        <v>4331</v>
      </c>
      <c r="AX900" s="21"/>
      <c r="AY900" s="21"/>
      <c r="AZ900" s="21"/>
      <c r="BA900" s="21"/>
      <c r="BB900" s="21"/>
      <c r="BC900" s="46">
        <v>4331</v>
      </c>
      <c r="BD900" s="21">
        <v>4331</v>
      </c>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v>4331</v>
      </c>
      <c r="CX900" s="21"/>
      <c r="CY900" s="21">
        <v>4331</v>
      </c>
    </row>
    <row r="901" spans="1:103" hidden="1" x14ac:dyDescent="0.25">
      <c r="A901" s="5" t="s">
        <v>10150</v>
      </c>
      <c r="B901" s="21"/>
      <c r="C901" s="21"/>
      <c r="D901" s="21"/>
      <c r="E901" s="21"/>
      <c r="F901" s="21"/>
      <c r="G901" s="21"/>
      <c r="H901" s="21"/>
      <c r="I901" s="21"/>
      <c r="J901" s="21"/>
      <c r="K901" s="21"/>
      <c r="L901" s="21"/>
      <c r="M901" s="21"/>
      <c r="N901" s="21"/>
      <c r="O901" s="21"/>
      <c r="P901" s="21"/>
      <c r="Q901" s="21"/>
      <c r="R901" s="21"/>
      <c r="S901" s="21"/>
      <c r="T901" s="21">
        <v>4332</v>
      </c>
      <c r="U901" s="21"/>
      <c r="V901" s="21"/>
      <c r="W901" s="21"/>
      <c r="X901" s="21">
        <v>4332</v>
      </c>
      <c r="Y901" s="21"/>
      <c r="Z901" s="21">
        <v>4332</v>
      </c>
      <c r="AA901" s="21">
        <v>4332</v>
      </c>
      <c r="AB901" s="21">
        <v>4332</v>
      </c>
      <c r="AC901" s="21">
        <v>4332</v>
      </c>
      <c r="AD901" s="21">
        <v>4332</v>
      </c>
      <c r="AE901" s="21">
        <v>4332</v>
      </c>
      <c r="AF901" s="21">
        <v>4332</v>
      </c>
      <c r="AG901" s="21">
        <v>4332</v>
      </c>
      <c r="AH901" s="21">
        <v>4332</v>
      </c>
      <c r="AI901" s="21">
        <v>4332</v>
      </c>
      <c r="AJ901" s="21">
        <v>4332</v>
      </c>
      <c r="AK901" s="21">
        <v>4332</v>
      </c>
      <c r="AL901" s="21">
        <v>4332</v>
      </c>
      <c r="AM901" s="21">
        <v>4332</v>
      </c>
      <c r="AN901" s="21">
        <v>4332</v>
      </c>
      <c r="AO901" s="21">
        <v>4332</v>
      </c>
      <c r="AP901" s="21">
        <v>4332</v>
      </c>
      <c r="AQ901" s="21">
        <v>4332</v>
      </c>
      <c r="AR901" s="21">
        <v>4332</v>
      </c>
      <c r="AS901" s="21">
        <v>4332</v>
      </c>
      <c r="AT901" s="21">
        <v>4332</v>
      </c>
      <c r="AU901" s="21">
        <v>4332</v>
      </c>
      <c r="AV901" s="21">
        <v>4332</v>
      </c>
      <c r="AW901" s="21">
        <v>4332</v>
      </c>
      <c r="AX901" s="21"/>
      <c r="AY901" s="21"/>
      <c r="AZ901" s="21"/>
      <c r="BA901" s="21"/>
      <c r="BB901" s="21"/>
      <c r="BC901" s="46">
        <v>4332</v>
      </c>
      <c r="BD901" s="21">
        <v>4332</v>
      </c>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v>4332</v>
      </c>
      <c r="CV901" s="21"/>
      <c r="CW901" s="21">
        <v>4332</v>
      </c>
      <c r="CX901" s="21"/>
      <c r="CY901" s="21">
        <v>4332</v>
      </c>
    </row>
    <row r="902" spans="1:103" hidden="1" x14ac:dyDescent="0.25">
      <c r="A902" s="5" t="s">
        <v>10150</v>
      </c>
      <c r="B902" s="21"/>
      <c r="C902" s="21"/>
      <c r="D902" s="21"/>
      <c r="E902" s="21"/>
      <c r="F902" s="21"/>
      <c r="G902" s="21"/>
      <c r="H902" s="21"/>
      <c r="I902" s="21"/>
      <c r="J902" s="21"/>
      <c r="K902" s="21"/>
      <c r="L902" s="21"/>
      <c r="M902" s="21"/>
      <c r="N902" s="21"/>
      <c r="O902" s="21"/>
      <c r="P902" s="21"/>
      <c r="Q902" s="21"/>
      <c r="R902" s="21"/>
      <c r="S902" s="21"/>
      <c r="T902" s="21">
        <v>4333</v>
      </c>
      <c r="U902" s="21"/>
      <c r="V902" s="21"/>
      <c r="W902" s="21"/>
      <c r="X902" s="21">
        <v>4333</v>
      </c>
      <c r="Y902" s="21"/>
      <c r="Z902" s="21">
        <v>4333</v>
      </c>
      <c r="AA902" s="21">
        <v>4333</v>
      </c>
      <c r="AB902" s="21">
        <v>4333</v>
      </c>
      <c r="AC902" s="21">
        <v>4333</v>
      </c>
      <c r="AD902" s="21">
        <v>4333</v>
      </c>
      <c r="AE902" s="21">
        <v>4333</v>
      </c>
      <c r="AF902" s="21">
        <v>4333</v>
      </c>
      <c r="AG902" s="21">
        <v>4333</v>
      </c>
      <c r="AH902" s="21">
        <v>4333</v>
      </c>
      <c r="AI902" s="21">
        <v>4333</v>
      </c>
      <c r="AJ902" s="21">
        <v>4333</v>
      </c>
      <c r="AK902" s="21">
        <v>4333</v>
      </c>
      <c r="AL902" s="21">
        <v>4333</v>
      </c>
      <c r="AM902" s="21">
        <v>4333</v>
      </c>
      <c r="AN902" s="21">
        <v>4333</v>
      </c>
      <c r="AO902" s="21">
        <v>4333</v>
      </c>
      <c r="AP902" s="21">
        <v>4333</v>
      </c>
      <c r="AQ902" s="21">
        <v>4333</v>
      </c>
      <c r="AR902" s="21">
        <v>4333</v>
      </c>
      <c r="AS902" s="21">
        <v>4333</v>
      </c>
      <c r="AT902" s="21">
        <v>4333</v>
      </c>
      <c r="AU902" s="21">
        <v>4333</v>
      </c>
      <c r="AV902" s="21">
        <v>4333</v>
      </c>
      <c r="AW902" s="21">
        <v>4333</v>
      </c>
      <c r="AX902" s="21"/>
      <c r="AY902" s="21"/>
      <c r="AZ902" s="21"/>
      <c r="BA902" s="21"/>
      <c r="BB902" s="21"/>
      <c r="BC902" s="46">
        <v>4333</v>
      </c>
      <c r="BD902" s="21">
        <v>4333</v>
      </c>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v>4333</v>
      </c>
      <c r="CX902" s="21"/>
      <c r="CY902" s="21">
        <v>4333</v>
      </c>
    </row>
    <row r="903" spans="1:103" hidden="1" x14ac:dyDescent="0.25">
      <c r="A903" s="5" t="s">
        <v>10150</v>
      </c>
      <c r="B903" s="21"/>
      <c r="C903" s="21"/>
      <c r="D903" s="21"/>
      <c r="E903" s="21"/>
      <c r="F903" s="21"/>
      <c r="G903" s="21"/>
      <c r="H903" s="21"/>
      <c r="I903" s="21"/>
      <c r="J903" s="21"/>
      <c r="K903" s="21"/>
      <c r="L903" s="21"/>
      <c r="M903" s="21"/>
      <c r="N903" s="21"/>
      <c r="O903" s="21"/>
      <c r="P903" s="21"/>
      <c r="Q903" s="21"/>
      <c r="R903" s="21"/>
      <c r="S903" s="21"/>
      <c r="T903" s="21">
        <v>4334</v>
      </c>
      <c r="U903" s="21"/>
      <c r="V903" s="21"/>
      <c r="W903" s="21"/>
      <c r="X903" s="21">
        <v>4334</v>
      </c>
      <c r="Y903" s="21"/>
      <c r="Z903" s="21">
        <v>4334</v>
      </c>
      <c r="AA903" s="21">
        <v>4334</v>
      </c>
      <c r="AB903" s="21">
        <v>4334</v>
      </c>
      <c r="AC903" s="21">
        <v>4334</v>
      </c>
      <c r="AD903" s="21">
        <v>4334</v>
      </c>
      <c r="AE903" s="21">
        <v>4334</v>
      </c>
      <c r="AF903" s="21">
        <v>4334</v>
      </c>
      <c r="AG903" s="21">
        <v>4334</v>
      </c>
      <c r="AH903" s="21">
        <v>4334</v>
      </c>
      <c r="AI903" s="21">
        <v>4334</v>
      </c>
      <c r="AJ903" s="21">
        <v>4334</v>
      </c>
      <c r="AK903" s="21">
        <v>4334</v>
      </c>
      <c r="AL903" s="21">
        <v>4334</v>
      </c>
      <c r="AM903" s="21">
        <v>4334</v>
      </c>
      <c r="AN903" s="21">
        <v>4334</v>
      </c>
      <c r="AO903" s="21">
        <v>4334</v>
      </c>
      <c r="AP903" s="21">
        <v>4334</v>
      </c>
      <c r="AQ903" s="21">
        <v>4334</v>
      </c>
      <c r="AR903" s="21">
        <v>4334</v>
      </c>
      <c r="AS903" s="21">
        <v>4334</v>
      </c>
      <c r="AT903" s="21">
        <v>4334</v>
      </c>
      <c r="AU903" s="21">
        <v>4334</v>
      </c>
      <c r="AV903" s="21">
        <v>4334</v>
      </c>
      <c r="AW903" s="21">
        <v>4334</v>
      </c>
      <c r="AX903" s="21"/>
      <c r="AY903" s="21"/>
      <c r="AZ903" s="21"/>
      <c r="BA903" s="21"/>
      <c r="BB903" s="21"/>
      <c r="BC903" s="46">
        <v>4334</v>
      </c>
      <c r="BD903" s="21">
        <v>4334</v>
      </c>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v>4334</v>
      </c>
      <c r="CX903" s="21"/>
      <c r="CY903" s="21">
        <v>4334</v>
      </c>
    </row>
    <row r="904" spans="1:103" hidden="1" x14ac:dyDescent="0.25">
      <c r="A904" s="5" t="s">
        <v>10150</v>
      </c>
      <c r="B904" s="21"/>
      <c r="C904" s="21"/>
      <c r="D904" s="21"/>
      <c r="E904" s="21"/>
      <c r="F904" s="21"/>
      <c r="G904" s="21"/>
      <c r="H904" s="21"/>
      <c r="I904" s="21"/>
      <c r="J904" s="21"/>
      <c r="K904" s="21"/>
      <c r="L904" s="21"/>
      <c r="M904" s="21"/>
      <c r="N904" s="21"/>
      <c r="O904" s="21"/>
      <c r="P904" s="21"/>
      <c r="Q904" s="21"/>
      <c r="R904" s="21"/>
      <c r="S904" s="21"/>
      <c r="T904" s="21">
        <v>4335</v>
      </c>
      <c r="U904" s="21"/>
      <c r="V904" s="21"/>
      <c r="W904" s="21"/>
      <c r="X904" s="21">
        <v>4335</v>
      </c>
      <c r="Y904" s="21"/>
      <c r="Z904" s="21">
        <v>4335</v>
      </c>
      <c r="AA904" s="21">
        <v>4335</v>
      </c>
      <c r="AB904" s="21">
        <v>4335</v>
      </c>
      <c r="AC904" s="21">
        <v>4335</v>
      </c>
      <c r="AD904" s="21">
        <v>4335</v>
      </c>
      <c r="AE904" s="21"/>
      <c r="AF904" s="21">
        <v>4335</v>
      </c>
      <c r="AG904" s="21">
        <v>4335</v>
      </c>
      <c r="AH904" s="21">
        <v>4335</v>
      </c>
      <c r="AI904" s="21">
        <v>4335</v>
      </c>
      <c r="AJ904" s="21">
        <v>4335</v>
      </c>
      <c r="AK904" s="21">
        <v>4335</v>
      </c>
      <c r="AL904" s="21">
        <v>4335</v>
      </c>
      <c r="AM904" s="21">
        <v>4335</v>
      </c>
      <c r="AN904" s="21">
        <v>4335</v>
      </c>
      <c r="AO904" s="21">
        <v>4335</v>
      </c>
      <c r="AP904" s="21">
        <v>4335</v>
      </c>
      <c r="AQ904" s="21">
        <v>4335</v>
      </c>
      <c r="AR904" s="21">
        <v>4335</v>
      </c>
      <c r="AS904" s="21">
        <v>4335</v>
      </c>
      <c r="AT904" s="21">
        <v>4335</v>
      </c>
      <c r="AU904" s="21">
        <v>4335</v>
      </c>
      <c r="AV904" s="21">
        <v>4335</v>
      </c>
      <c r="AW904" s="21">
        <v>4335</v>
      </c>
      <c r="AX904" s="21"/>
      <c r="AY904" s="21"/>
      <c r="AZ904" s="21"/>
      <c r="BA904" s="21"/>
      <c r="BB904" s="21"/>
      <c r="BC904" s="46">
        <v>4335</v>
      </c>
      <c r="BD904" s="21">
        <v>4335</v>
      </c>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v>4335</v>
      </c>
      <c r="CX904" s="21"/>
      <c r="CY904" s="21">
        <v>4335</v>
      </c>
    </row>
    <row r="905" spans="1:103" hidden="1" x14ac:dyDescent="0.25">
      <c r="A905" s="5" t="s">
        <v>10150</v>
      </c>
      <c r="B905" s="21"/>
      <c r="C905" s="21"/>
      <c r="D905" s="21"/>
      <c r="E905" s="21"/>
      <c r="F905" s="21"/>
      <c r="G905" s="21"/>
      <c r="H905" s="21"/>
      <c r="I905" s="21"/>
      <c r="J905" s="21"/>
      <c r="K905" s="21"/>
      <c r="L905" s="21"/>
      <c r="M905" s="21"/>
      <c r="N905" s="21"/>
      <c r="O905" s="21"/>
      <c r="P905" s="21"/>
      <c r="Q905" s="21"/>
      <c r="R905" s="21"/>
      <c r="S905" s="21"/>
      <c r="T905" s="21">
        <v>4336</v>
      </c>
      <c r="U905" s="21"/>
      <c r="V905" s="21"/>
      <c r="W905" s="21"/>
      <c r="X905" s="21">
        <v>4336</v>
      </c>
      <c r="Y905" s="21"/>
      <c r="Z905" s="21">
        <v>4336</v>
      </c>
      <c r="AA905" s="21">
        <v>4336</v>
      </c>
      <c r="AB905" s="21">
        <v>4336</v>
      </c>
      <c r="AC905" s="21">
        <v>4336</v>
      </c>
      <c r="AD905" s="21">
        <v>4336</v>
      </c>
      <c r="AE905" s="21"/>
      <c r="AF905" s="21">
        <v>4336</v>
      </c>
      <c r="AG905" s="21">
        <v>4336</v>
      </c>
      <c r="AH905" s="21">
        <v>4336</v>
      </c>
      <c r="AI905" s="21">
        <v>4336</v>
      </c>
      <c r="AJ905" s="21">
        <v>4336</v>
      </c>
      <c r="AK905" s="21">
        <v>4336</v>
      </c>
      <c r="AL905" s="21"/>
      <c r="AM905" s="21">
        <v>4336</v>
      </c>
      <c r="AN905" s="21">
        <v>4336</v>
      </c>
      <c r="AO905" s="21">
        <v>4336</v>
      </c>
      <c r="AP905" s="21">
        <v>4336</v>
      </c>
      <c r="AQ905" s="21">
        <v>4336</v>
      </c>
      <c r="AR905" s="21">
        <v>4336</v>
      </c>
      <c r="AS905" s="21">
        <v>4336</v>
      </c>
      <c r="AT905" s="21">
        <v>4336</v>
      </c>
      <c r="AU905" s="21">
        <v>4336</v>
      </c>
      <c r="AV905" s="21">
        <v>4336</v>
      </c>
      <c r="AW905" s="21">
        <v>4336</v>
      </c>
      <c r="AX905" s="21"/>
      <c r="AY905" s="21"/>
      <c r="AZ905" s="21"/>
      <c r="BA905" s="21"/>
      <c r="BB905" s="21"/>
      <c r="BC905" s="46">
        <v>4336</v>
      </c>
      <c r="BD905" s="21">
        <v>4336</v>
      </c>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v>4336</v>
      </c>
      <c r="CX905" s="21"/>
      <c r="CY905" s="21">
        <v>4336</v>
      </c>
    </row>
    <row r="906" spans="1:103" hidden="1" x14ac:dyDescent="0.25">
      <c r="A906" s="5" t="s">
        <v>10150</v>
      </c>
      <c r="B906" s="21"/>
      <c r="C906" s="21"/>
      <c r="D906" s="21"/>
      <c r="E906" s="21"/>
      <c r="F906" s="21"/>
      <c r="G906" s="21"/>
      <c r="H906" s="21"/>
      <c r="I906" s="21"/>
      <c r="J906" s="21"/>
      <c r="K906" s="21"/>
      <c r="L906" s="21"/>
      <c r="M906" s="21"/>
      <c r="N906" s="21"/>
      <c r="O906" s="21"/>
      <c r="P906" s="21"/>
      <c r="Q906" s="21"/>
      <c r="R906" s="21"/>
      <c r="S906" s="21"/>
      <c r="T906" s="21">
        <v>4337</v>
      </c>
      <c r="U906" s="21"/>
      <c r="V906" s="21"/>
      <c r="W906" s="21"/>
      <c r="X906" s="21">
        <v>4337</v>
      </c>
      <c r="Y906" s="21"/>
      <c r="Z906" s="21">
        <v>4337</v>
      </c>
      <c r="AA906" s="21">
        <v>4337</v>
      </c>
      <c r="AB906" s="21">
        <v>4337</v>
      </c>
      <c r="AC906" s="21">
        <v>4337</v>
      </c>
      <c r="AD906" s="21">
        <v>4337</v>
      </c>
      <c r="AE906" s="21">
        <v>4337</v>
      </c>
      <c r="AF906" s="21">
        <v>4337</v>
      </c>
      <c r="AG906" s="21">
        <v>4337</v>
      </c>
      <c r="AH906" s="21">
        <v>4337</v>
      </c>
      <c r="AI906" s="21">
        <v>4337</v>
      </c>
      <c r="AJ906" s="21">
        <v>4337</v>
      </c>
      <c r="AK906" s="21">
        <v>4337</v>
      </c>
      <c r="AL906" s="21">
        <v>4337</v>
      </c>
      <c r="AM906" s="21">
        <v>4337</v>
      </c>
      <c r="AN906" s="21">
        <v>4337</v>
      </c>
      <c r="AO906" s="21">
        <v>4337</v>
      </c>
      <c r="AP906" s="21">
        <v>4337</v>
      </c>
      <c r="AQ906" s="21">
        <v>4337</v>
      </c>
      <c r="AR906" s="21">
        <v>4337</v>
      </c>
      <c r="AS906" s="21">
        <v>4337</v>
      </c>
      <c r="AT906" s="21">
        <v>4337</v>
      </c>
      <c r="AU906" s="21">
        <v>4337</v>
      </c>
      <c r="AV906" s="21">
        <v>4337</v>
      </c>
      <c r="AW906" s="21">
        <v>4337</v>
      </c>
      <c r="AX906" s="21"/>
      <c r="AY906" s="21"/>
      <c r="AZ906" s="21"/>
      <c r="BA906" s="21"/>
      <c r="BB906" s="21"/>
      <c r="BC906" s="46">
        <v>4337</v>
      </c>
      <c r="BD906" s="21">
        <v>4337</v>
      </c>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v>4337</v>
      </c>
      <c r="CX906" s="21"/>
      <c r="CY906" s="21">
        <v>4337</v>
      </c>
    </row>
    <row r="907" spans="1:103" hidden="1" x14ac:dyDescent="0.25">
      <c r="A907" s="5" t="s">
        <v>10150</v>
      </c>
      <c r="B907" s="21"/>
      <c r="C907" s="21"/>
      <c r="D907" s="21"/>
      <c r="E907" s="21"/>
      <c r="F907" s="21"/>
      <c r="G907" s="21"/>
      <c r="H907" s="21"/>
      <c r="I907" s="21"/>
      <c r="J907" s="21"/>
      <c r="K907" s="21"/>
      <c r="L907" s="21"/>
      <c r="M907" s="21"/>
      <c r="N907" s="21"/>
      <c r="O907" s="21"/>
      <c r="P907" s="21"/>
      <c r="Q907" s="21"/>
      <c r="R907" s="21"/>
      <c r="S907" s="21"/>
      <c r="T907" s="21">
        <v>4338</v>
      </c>
      <c r="U907" s="21"/>
      <c r="V907" s="21"/>
      <c r="W907" s="21"/>
      <c r="X907" s="21">
        <v>4338</v>
      </c>
      <c r="Y907" s="21"/>
      <c r="Z907" s="21">
        <v>4338</v>
      </c>
      <c r="AA907" s="21">
        <v>4338</v>
      </c>
      <c r="AB907" s="21">
        <v>4338</v>
      </c>
      <c r="AC907" s="21">
        <v>4338</v>
      </c>
      <c r="AD907" s="21">
        <v>4338</v>
      </c>
      <c r="AE907" s="21">
        <v>4338</v>
      </c>
      <c r="AF907" s="21">
        <v>4338</v>
      </c>
      <c r="AG907" s="21">
        <v>4338</v>
      </c>
      <c r="AH907" s="21">
        <v>4338</v>
      </c>
      <c r="AI907" s="21">
        <v>4338</v>
      </c>
      <c r="AJ907" s="21">
        <v>4338</v>
      </c>
      <c r="AK907" s="21">
        <v>4338</v>
      </c>
      <c r="AL907" s="21">
        <v>4338</v>
      </c>
      <c r="AM907" s="21">
        <v>4338</v>
      </c>
      <c r="AN907" s="21">
        <v>4338</v>
      </c>
      <c r="AO907" s="21">
        <v>4338</v>
      </c>
      <c r="AP907" s="21">
        <v>4338</v>
      </c>
      <c r="AQ907" s="21">
        <v>4338</v>
      </c>
      <c r="AR907" s="21">
        <v>4338</v>
      </c>
      <c r="AS907" s="21">
        <v>4338</v>
      </c>
      <c r="AT907" s="21">
        <v>4338</v>
      </c>
      <c r="AU907" s="21">
        <v>4338</v>
      </c>
      <c r="AV907" s="21">
        <v>4338</v>
      </c>
      <c r="AW907" s="21">
        <v>4338</v>
      </c>
      <c r="AX907" s="21"/>
      <c r="AY907" s="21"/>
      <c r="AZ907" s="21"/>
      <c r="BA907" s="21"/>
      <c r="BB907" s="21"/>
      <c r="BC907" s="46">
        <v>4338</v>
      </c>
      <c r="BD907" s="21">
        <v>4338</v>
      </c>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v>4338</v>
      </c>
      <c r="CX907" s="21"/>
      <c r="CY907" s="21">
        <v>4338</v>
      </c>
    </row>
    <row r="908" spans="1:103" hidden="1" x14ac:dyDescent="0.25">
      <c r="A908" s="5" t="s">
        <v>10150</v>
      </c>
      <c r="B908" s="21"/>
      <c r="C908" s="21"/>
      <c r="D908" s="21"/>
      <c r="E908" s="21"/>
      <c r="F908" s="21"/>
      <c r="G908" s="21"/>
      <c r="H908" s="21"/>
      <c r="I908" s="21"/>
      <c r="J908" s="21"/>
      <c r="K908" s="21"/>
      <c r="L908" s="21"/>
      <c r="M908" s="21"/>
      <c r="N908" s="21"/>
      <c r="O908" s="21"/>
      <c r="P908" s="21"/>
      <c r="Q908" s="21"/>
      <c r="R908" s="21"/>
      <c r="S908" s="21"/>
      <c r="T908" s="21">
        <v>4339</v>
      </c>
      <c r="U908" s="21"/>
      <c r="V908" s="21"/>
      <c r="W908" s="21"/>
      <c r="X908" s="21">
        <v>4339</v>
      </c>
      <c r="Y908" s="21"/>
      <c r="Z908" s="21">
        <v>4339</v>
      </c>
      <c r="AA908" s="21">
        <v>4339</v>
      </c>
      <c r="AB908" s="21">
        <v>4339</v>
      </c>
      <c r="AC908" s="21">
        <v>4339</v>
      </c>
      <c r="AD908" s="21">
        <v>4339</v>
      </c>
      <c r="AE908" s="21"/>
      <c r="AF908" s="21">
        <v>4339</v>
      </c>
      <c r="AG908" s="21">
        <v>4339</v>
      </c>
      <c r="AH908" s="21">
        <v>4339</v>
      </c>
      <c r="AI908" s="21">
        <v>4339</v>
      </c>
      <c r="AJ908" s="21">
        <v>4339</v>
      </c>
      <c r="AK908" s="21">
        <v>4339</v>
      </c>
      <c r="AL908" s="21"/>
      <c r="AM908" s="21">
        <v>4339</v>
      </c>
      <c r="AN908" s="21">
        <v>4339</v>
      </c>
      <c r="AO908" s="21">
        <v>4339</v>
      </c>
      <c r="AP908" s="21">
        <v>4339</v>
      </c>
      <c r="AQ908" s="21">
        <v>4339</v>
      </c>
      <c r="AR908" s="21">
        <v>4339</v>
      </c>
      <c r="AS908" s="21">
        <v>4339</v>
      </c>
      <c r="AT908" s="21">
        <v>4339</v>
      </c>
      <c r="AU908" s="21">
        <v>4339</v>
      </c>
      <c r="AV908" s="21">
        <v>4339</v>
      </c>
      <c r="AW908" s="21">
        <v>4339</v>
      </c>
      <c r="AX908" s="21"/>
      <c r="AY908" s="21"/>
      <c r="AZ908" s="21"/>
      <c r="BA908" s="21"/>
      <c r="BB908" s="21"/>
      <c r="BC908" s="46">
        <v>4339</v>
      </c>
      <c r="BD908" s="21">
        <v>4339</v>
      </c>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v>4339</v>
      </c>
      <c r="CX908" s="21"/>
      <c r="CY908" s="21">
        <v>4339</v>
      </c>
    </row>
    <row r="909" spans="1:103" hidden="1" x14ac:dyDescent="0.25">
      <c r="A909" s="5" t="s">
        <v>10150</v>
      </c>
      <c r="B909" s="21"/>
      <c r="C909" s="21"/>
      <c r="D909" s="21"/>
      <c r="E909" s="21"/>
      <c r="F909" s="21"/>
      <c r="G909" s="21"/>
      <c r="H909" s="21"/>
      <c r="I909" s="21"/>
      <c r="J909" s="21"/>
      <c r="K909" s="21"/>
      <c r="L909" s="21"/>
      <c r="M909" s="21"/>
      <c r="N909" s="21"/>
      <c r="O909" s="21"/>
      <c r="P909" s="21"/>
      <c r="Q909" s="21"/>
      <c r="R909" s="21"/>
      <c r="S909" s="21"/>
      <c r="T909" s="21">
        <v>4340</v>
      </c>
      <c r="U909" s="21"/>
      <c r="V909" s="21"/>
      <c r="W909" s="21"/>
      <c r="X909" s="21">
        <v>4340</v>
      </c>
      <c r="Y909" s="21"/>
      <c r="Z909" s="21">
        <v>4340</v>
      </c>
      <c r="AA909" s="21">
        <v>4340</v>
      </c>
      <c r="AB909" s="21">
        <v>4340</v>
      </c>
      <c r="AC909" s="21">
        <v>4340</v>
      </c>
      <c r="AD909" s="21">
        <v>4340</v>
      </c>
      <c r="AE909" s="21"/>
      <c r="AF909" s="21">
        <v>4340</v>
      </c>
      <c r="AG909" s="21">
        <v>4340</v>
      </c>
      <c r="AH909" s="21">
        <v>4340</v>
      </c>
      <c r="AI909" s="21">
        <v>4340</v>
      </c>
      <c r="AJ909" s="21">
        <v>4340</v>
      </c>
      <c r="AK909" s="21">
        <v>4340</v>
      </c>
      <c r="AL909" s="21"/>
      <c r="AM909" s="21">
        <v>4340</v>
      </c>
      <c r="AN909" s="21">
        <v>4340</v>
      </c>
      <c r="AO909" s="21">
        <v>4340</v>
      </c>
      <c r="AP909" s="21">
        <v>4340</v>
      </c>
      <c r="AQ909" s="21">
        <v>4340</v>
      </c>
      <c r="AR909" s="21">
        <v>4340</v>
      </c>
      <c r="AS909" s="21">
        <v>4340</v>
      </c>
      <c r="AT909" s="21">
        <v>4340</v>
      </c>
      <c r="AU909" s="21">
        <v>4340</v>
      </c>
      <c r="AV909" s="21">
        <v>4340</v>
      </c>
      <c r="AW909" s="21">
        <v>4340</v>
      </c>
      <c r="AX909" s="21"/>
      <c r="AY909" s="21"/>
      <c r="AZ909" s="21"/>
      <c r="BA909" s="21"/>
      <c r="BB909" s="21"/>
      <c r="BC909" s="46">
        <v>4340</v>
      </c>
      <c r="BD909" s="21">
        <v>4340</v>
      </c>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v>4340</v>
      </c>
      <c r="CX909" s="21"/>
      <c r="CY909" s="21">
        <v>4340</v>
      </c>
    </row>
    <row r="910" spans="1:103" hidden="1" x14ac:dyDescent="0.25">
      <c r="A910" s="5" t="s">
        <v>10150</v>
      </c>
      <c r="B910" s="21"/>
      <c r="C910" s="21"/>
      <c r="D910" s="21"/>
      <c r="E910" s="21"/>
      <c r="F910" s="21"/>
      <c r="G910" s="21"/>
      <c r="H910" s="21"/>
      <c r="I910" s="21"/>
      <c r="J910" s="21"/>
      <c r="K910" s="21"/>
      <c r="L910" s="21"/>
      <c r="M910" s="21"/>
      <c r="N910" s="21"/>
      <c r="O910" s="21"/>
      <c r="P910" s="21"/>
      <c r="Q910" s="21"/>
      <c r="R910" s="21"/>
      <c r="S910" s="21"/>
      <c r="T910" s="21">
        <v>4341</v>
      </c>
      <c r="U910" s="21"/>
      <c r="V910" s="21"/>
      <c r="W910" s="21"/>
      <c r="X910" s="21">
        <v>4341</v>
      </c>
      <c r="Y910" s="21"/>
      <c r="Z910" s="21">
        <v>4341</v>
      </c>
      <c r="AA910" s="21">
        <v>4341</v>
      </c>
      <c r="AB910" s="21">
        <v>4341</v>
      </c>
      <c r="AC910" s="21">
        <v>4341</v>
      </c>
      <c r="AD910" s="21">
        <v>4341</v>
      </c>
      <c r="AE910" s="21">
        <v>4341</v>
      </c>
      <c r="AF910" s="21">
        <v>4341</v>
      </c>
      <c r="AG910" s="21">
        <v>4341</v>
      </c>
      <c r="AH910" s="21">
        <v>4341</v>
      </c>
      <c r="AI910" s="21">
        <v>4341</v>
      </c>
      <c r="AJ910" s="21">
        <v>4341</v>
      </c>
      <c r="AK910" s="21">
        <v>4341</v>
      </c>
      <c r="AL910" s="21">
        <v>4341</v>
      </c>
      <c r="AM910" s="21">
        <v>4341</v>
      </c>
      <c r="AN910" s="21">
        <v>4341</v>
      </c>
      <c r="AO910" s="21">
        <v>4341</v>
      </c>
      <c r="AP910" s="21">
        <v>4341</v>
      </c>
      <c r="AQ910" s="21">
        <v>4341</v>
      </c>
      <c r="AR910" s="21">
        <v>4341</v>
      </c>
      <c r="AS910" s="21">
        <v>4341</v>
      </c>
      <c r="AT910" s="21">
        <v>4341</v>
      </c>
      <c r="AU910" s="21">
        <v>4341</v>
      </c>
      <c r="AV910" s="21">
        <v>4341</v>
      </c>
      <c r="AW910" s="21">
        <v>4341</v>
      </c>
      <c r="AX910" s="21"/>
      <c r="AY910" s="21"/>
      <c r="AZ910" s="21"/>
      <c r="BA910" s="21"/>
      <c r="BB910" s="21"/>
      <c r="BC910" s="46">
        <v>4341</v>
      </c>
      <c r="BD910" s="21">
        <v>4341</v>
      </c>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v>4341</v>
      </c>
      <c r="CV910" s="21"/>
      <c r="CW910" s="21">
        <v>4341</v>
      </c>
      <c r="CX910" s="21"/>
      <c r="CY910" s="21">
        <v>4341</v>
      </c>
    </row>
    <row r="911" spans="1:103" hidden="1" x14ac:dyDescent="0.25">
      <c r="A911" s="5" t="s">
        <v>10150</v>
      </c>
      <c r="B911" s="21"/>
      <c r="C911" s="21"/>
      <c r="D911" s="21"/>
      <c r="E911" s="21"/>
      <c r="F911" s="21"/>
      <c r="G911" s="21"/>
      <c r="H911" s="21"/>
      <c r="I911" s="21"/>
      <c r="J911" s="21"/>
      <c r="K911" s="21"/>
      <c r="L911" s="21"/>
      <c r="M911" s="21"/>
      <c r="N911" s="21"/>
      <c r="O911" s="21"/>
      <c r="P911" s="21"/>
      <c r="Q911" s="21"/>
      <c r="R911" s="21"/>
      <c r="S911" s="21"/>
      <c r="T911" s="21">
        <v>4342</v>
      </c>
      <c r="U911" s="21"/>
      <c r="V911" s="21"/>
      <c r="W911" s="21"/>
      <c r="X911" s="21">
        <v>4342</v>
      </c>
      <c r="Y911" s="21"/>
      <c r="Z911" s="21">
        <v>4342</v>
      </c>
      <c r="AA911" s="21">
        <v>4342</v>
      </c>
      <c r="AB911" s="21">
        <v>4342</v>
      </c>
      <c r="AC911" s="21">
        <v>4342</v>
      </c>
      <c r="AD911" s="21">
        <v>4342</v>
      </c>
      <c r="AE911" s="21">
        <v>4342</v>
      </c>
      <c r="AF911" s="21">
        <v>4342</v>
      </c>
      <c r="AG911" s="21">
        <v>4342</v>
      </c>
      <c r="AH911" s="21">
        <v>4342</v>
      </c>
      <c r="AI911" s="21">
        <v>4342</v>
      </c>
      <c r="AJ911" s="21">
        <v>4342</v>
      </c>
      <c r="AK911" s="21">
        <v>4342</v>
      </c>
      <c r="AL911" s="21">
        <v>4342</v>
      </c>
      <c r="AM911" s="21">
        <v>4342</v>
      </c>
      <c r="AN911" s="21">
        <v>4342</v>
      </c>
      <c r="AO911" s="21">
        <v>4342</v>
      </c>
      <c r="AP911" s="21">
        <v>4342</v>
      </c>
      <c r="AQ911" s="21">
        <v>4342</v>
      </c>
      <c r="AR911" s="21">
        <v>4342</v>
      </c>
      <c r="AS911" s="21">
        <v>4342</v>
      </c>
      <c r="AT911" s="21">
        <v>4342</v>
      </c>
      <c r="AU911" s="21">
        <v>4342</v>
      </c>
      <c r="AV911" s="21">
        <v>4342</v>
      </c>
      <c r="AW911" s="21">
        <v>4342</v>
      </c>
      <c r="AX911" s="21"/>
      <c r="AY911" s="21"/>
      <c r="AZ911" s="21"/>
      <c r="BA911" s="21"/>
      <c r="BB911" s="21"/>
      <c r="BC911" s="46">
        <v>4342</v>
      </c>
      <c r="BD911" s="21">
        <v>4342</v>
      </c>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v>4342</v>
      </c>
      <c r="CV911" s="21"/>
      <c r="CW911" s="21">
        <v>4342</v>
      </c>
      <c r="CX911" s="21"/>
      <c r="CY911" s="21">
        <v>4342</v>
      </c>
    </row>
    <row r="912" spans="1:103" hidden="1" x14ac:dyDescent="0.25">
      <c r="A912" s="5" t="s">
        <v>10150</v>
      </c>
      <c r="B912" s="21"/>
      <c r="C912" s="21"/>
      <c r="D912" s="21"/>
      <c r="E912" s="21"/>
      <c r="F912" s="21"/>
      <c r="G912" s="21"/>
      <c r="H912" s="21"/>
      <c r="I912" s="21"/>
      <c r="J912" s="21"/>
      <c r="K912" s="21"/>
      <c r="L912" s="21"/>
      <c r="M912" s="21"/>
      <c r="N912" s="21"/>
      <c r="O912" s="21"/>
      <c r="P912" s="21"/>
      <c r="Q912" s="21"/>
      <c r="R912" s="21"/>
      <c r="S912" s="21"/>
      <c r="T912" s="21">
        <v>4343</v>
      </c>
      <c r="U912" s="21"/>
      <c r="V912" s="21"/>
      <c r="W912" s="21"/>
      <c r="X912" s="21">
        <v>4343</v>
      </c>
      <c r="Y912" s="21"/>
      <c r="Z912" s="21">
        <v>4343</v>
      </c>
      <c r="AA912" s="21">
        <v>4343</v>
      </c>
      <c r="AB912" s="21">
        <v>4343</v>
      </c>
      <c r="AC912" s="21">
        <v>4343</v>
      </c>
      <c r="AD912" s="21">
        <v>4343</v>
      </c>
      <c r="AE912" s="21"/>
      <c r="AF912" s="21">
        <v>4343</v>
      </c>
      <c r="AG912" s="21">
        <v>4343</v>
      </c>
      <c r="AH912" s="21">
        <v>4343</v>
      </c>
      <c r="AI912" s="21">
        <v>4343</v>
      </c>
      <c r="AJ912" s="21">
        <v>4343</v>
      </c>
      <c r="AK912" s="21">
        <v>4343</v>
      </c>
      <c r="AL912" s="21"/>
      <c r="AM912" s="21">
        <v>4343</v>
      </c>
      <c r="AN912" s="21">
        <v>4343</v>
      </c>
      <c r="AO912" s="21">
        <v>4343</v>
      </c>
      <c r="AP912" s="21">
        <v>4343</v>
      </c>
      <c r="AQ912" s="21">
        <v>4343</v>
      </c>
      <c r="AR912" s="21">
        <v>4343</v>
      </c>
      <c r="AS912" s="21">
        <v>4343</v>
      </c>
      <c r="AT912" s="21">
        <v>4343</v>
      </c>
      <c r="AU912" s="21">
        <v>4343</v>
      </c>
      <c r="AV912" s="21">
        <v>4343</v>
      </c>
      <c r="AW912" s="21">
        <v>4343</v>
      </c>
      <c r="AX912" s="21"/>
      <c r="AY912" s="21"/>
      <c r="AZ912" s="21"/>
      <c r="BA912" s="21"/>
      <c r="BB912" s="21"/>
      <c r="BC912" s="46">
        <v>4343</v>
      </c>
      <c r="BD912" s="21">
        <v>4343</v>
      </c>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v>4343</v>
      </c>
      <c r="CX912" s="21"/>
      <c r="CY912" s="21">
        <v>4343</v>
      </c>
    </row>
    <row r="913" spans="1:103" hidden="1" x14ac:dyDescent="0.25">
      <c r="A913" s="5" t="s">
        <v>10150</v>
      </c>
      <c r="B913" s="21"/>
      <c r="C913" s="21"/>
      <c r="D913" s="21"/>
      <c r="E913" s="21"/>
      <c r="F913" s="21"/>
      <c r="G913" s="21"/>
      <c r="H913" s="21"/>
      <c r="I913" s="21"/>
      <c r="J913" s="21"/>
      <c r="K913" s="21"/>
      <c r="L913" s="21"/>
      <c r="M913" s="21"/>
      <c r="N913" s="21"/>
      <c r="O913" s="21"/>
      <c r="P913" s="21"/>
      <c r="Q913" s="21"/>
      <c r="R913" s="21"/>
      <c r="S913" s="21"/>
      <c r="T913" s="21">
        <v>4344</v>
      </c>
      <c r="U913" s="21"/>
      <c r="V913" s="21"/>
      <c r="W913" s="21"/>
      <c r="X913" s="21">
        <v>4344</v>
      </c>
      <c r="Y913" s="21"/>
      <c r="Z913" s="21">
        <v>4344</v>
      </c>
      <c r="AA913" s="21">
        <v>4344</v>
      </c>
      <c r="AB913" s="21">
        <v>4344</v>
      </c>
      <c r="AC913" s="21">
        <v>4344</v>
      </c>
      <c r="AD913" s="21">
        <v>4344</v>
      </c>
      <c r="AE913" s="21"/>
      <c r="AF913" s="21">
        <v>4344</v>
      </c>
      <c r="AG913" s="21">
        <v>4344</v>
      </c>
      <c r="AH913" s="21">
        <v>4344</v>
      </c>
      <c r="AI913" s="21">
        <v>4344</v>
      </c>
      <c r="AJ913" s="21">
        <v>4344</v>
      </c>
      <c r="AK913" s="21">
        <v>4344</v>
      </c>
      <c r="AL913" s="21"/>
      <c r="AM913" s="21">
        <v>4344</v>
      </c>
      <c r="AN913" s="21">
        <v>4344</v>
      </c>
      <c r="AO913" s="21">
        <v>4344</v>
      </c>
      <c r="AP913" s="21">
        <v>4344</v>
      </c>
      <c r="AQ913" s="21">
        <v>4344</v>
      </c>
      <c r="AR913" s="21">
        <v>4344</v>
      </c>
      <c r="AS913" s="21">
        <v>4344</v>
      </c>
      <c r="AT913" s="21">
        <v>4344</v>
      </c>
      <c r="AU913" s="21">
        <v>4344</v>
      </c>
      <c r="AV913" s="21">
        <v>4344</v>
      </c>
      <c r="AW913" s="21">
        <v>4344</v>
      </c>
      <c r="AX913" s="21"/>
      <c r="AY913" s="21"/>
      <c r="AZ913" s="21"/>
      <c r="BA913" s="21"/>
      <c r="BB913" s="21"/>
      <c r="BC913" s="46">
        <v>4344</v>
      </c>
      <c r="BD913" s="21">
        <v>4344</v>
      </c>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v>4344</v>
      </c>
      <c r="CX913" s="21"/>
      <c r="CY913" s="21">
        <v>4344</v>
      </c>
    </row>
    <row r="914" spans="1:103" hidden="1" x14ac:dyDescent="0.25">
      <c r="A914" s="5" t="s">
        <v>10150</v>
      </c>
      <c r="B914" s="21"/>
      <c r="C914" s="21"/>
      <c r="D914" s="21"/>
      <c r="E914" s="21"/>
      <c r="F914" s="21"/>
      <c r="G914" s="21"/>
      <c r="H914" s="21"/>
      <c r="I914" s="21"/>
      <c r="J914" s="21"/>
      <c r="K914" s="21"/>
      <c r="L914" s="21"/>
      <c r="M914" s="21"/>
      <c r="N914" s="21"/>
      <c r="O914" s="21"/>
      <c r="P914" s="21"/>
      <c r="Q914" s="21"/>
      <c r="R914" s="21"/>
      <c r="S914" s="21"/>
      <c r="T914" s="21">
        <v>4345</v>
      </c>
      <c r="U914" s="21"/>
      <c r="V914" s="21"/>
      <c r="W914" s="21"/>
      <c r="X914" s="21">
        <v>4345</v>
      </c>
      <c r="Y914" s="21"/>
      <c r="Z914" s="21">
        <v>4345</v>
      </c>
      <c r="AA914" s="21">
        <v>4345</v>
      </c>
      <c r="AB914" s="21">
        <v>4345</v>
      </c>
      <c r="AC914" s="21">
        <v>4345</v>
      </c>
      <c r="AD914" s="21">
        <v>4345</v>
      </c>
      <c r="AE914" s="21"/>
      <c r="AF914" s="21">
        <v>4345</v>
      </c>
      <c r="AG914" s="21">
        <v>4345</v>
      </c>
      <c r="AH914" s="21">
        <v>4345</v>
      </c>
      <c r="AI914" s="21">
        <v>4345</v>
      </c>
      <c r="AJ914" s="21">
        <v>4345</v>
      </c>
      <c r="AK914" s="21">
        <v>4345</v>
      </c>
      <c r="AL914" s="21"/>
      <c r="AM914" s="21">
        <v>4345</v>
      </c>
      <c r="AN914" s="21">
        <v>4345</v>
      </c>
      <c r="AO914" s="21">
        <v>4345</v>
      </c>
      <c r="AP914" s="21">
        <v>4345</v>
      </c>
      <c r="AQ914" s="21">
        <v>4345</v>
      </c>
      <c r="AR914" s="21">
        <v>4345</v>
      </c>
      <c r="AS914" s="21">
        <v>4345</v>
      </c>
      <c r="AT914" s="21">
        <v>4345</v>
      </c>
      <c r="AU914" s="21">
        <v>4345</v>
      </c>
      <c r="AV914" s="21">
        <v>4345</v>
      </c>
      <c r="AW914" s="21">
        <v>4345</v>
      </c>
      <c r="AX914" s="21"/>
      <c r="AY914" s="21"/>
      <c r="AZ914" s="21"/>
      <c r="BA914" s="21"/>
      <c r="BB914" s="21"/>
      <c r="BC914" s="46">
        <v>4345</v>
      </c>
      <c r="BD914" s="21">
        <v>4345</v>
      </c>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v>4345</v>
      </c>
      <c r="CX914" s="21"/>
      <c r="CY914" s="21">
        <v>4345</v>
      </c>
    </row>
    <row r="915" spans="1:103" hidden="1" x14ac:dyDescent="0.25">
      <c r="A915" s="5" t="s">
        <v>10150</v>
      </c>
      <c r="B915" s="21"/>
      <c r="C915" s="21"/>
      <c r="D915" s="21"/>
      <c r="E915" s="21"/>
      <c r="F915" s="21"/>
      <c r="G915" s="21"/>
      <c r="H915" s="21"/>
      <c r="I915" s="21"/>
      <c r="J915" s="21"/>
      <c r="K915" s="21"/>
      <c r="L915" s="21"/>
      <c r="M915" s="21"/>
      <c r="N915" s="21"/>
      <c r="O915" s="21"/>
      <c r="P915" s="21"/>
      <c r="Q915" s="21"/>
      <c r="R915" s="21"/>
      <c r="S915" s="21"/>
      <c r="T915" s="21">
        <v>4346</v>
      </c>
      <c r="U915" s="21"/>
      <c r="V915" s="21"/>
      <c r="W915" s="21"/>
      <c r="X915" s="21">
        <v>4346</v>
      </c>
      <c r="Y915" s="21"/>
      <c r="Z915" s="21">
        <v>4346</v>
      </c>
      <c r="AA915" s="21">
        <v>4346</v>
      </c>
      <c r="AB915" s="21">
        <v>4346</v>
      </c>
      <c r="AC915" s="21">
        <v>4346</v>
      </c>
      <c r="AD915" s="21">
        <v>4346</v>
      </c>
      <c r="AE915" s="21"/>
      <c r="AF915" s="21">
        <v>4346</v>
      </c>
      <c r="AG915" s="21">
        <v>4346</v>
      </c>
      <c r="AH915" s="21">
        <v>4346</v>
      </c>
      <c r="AI915" s="21">
        <v>4346</v>
      </c>
      <c r="AJ915" s="21">
        <v>4346</v>
      </c>
      <c r="AK915" s="21">
        <v>4346</v>
      </c>
      <c r="AL915" s="21"/>
      <c r="AM915" s="21">
        <v>4346</v>
      </c>
      <c r="AN915" s="21">
        <v>4346</v>
      </c>
      <c r="AO915" s="21">
        <v>4346</v>
      </c>
      <c r="AP915" s="21">
        <v>4346</v>
      </c>
      <c r="AQ915" s="21">
        <v>4346</v>
      </c>
      <c r="AR915" s="21">
        <v>4346</v>
      </c>
      <c r="AS915" s="21">
        <v>4346</v>
      </c>
      <c r="AT915" s="21">
        <v>4346</v>
      </c>
      <c r="AU915" s="21">
        <v>4346</v>
      </c>
      <c r="AV915" s="21">
        <v>4346</v>
      </c>
      <c r="AW915" s="21">
        <v>4346</v>
      </c>
      <c r="AX915" s="21"/>
      <c r="AY915" s="21"/>
      <c r="AZ915" s="21"/>
      <c r="BA915" s="21"/>
      <c r="BB915" s="21"/>
      <c r="BC915" s="46">
        <v>4346</v>
      </c>
      <c r="BD915" s="21">
        <v>4346</v>
      </c>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v>4346</v>
      </c>
      <c r="CX915" s="21"/>
      <c r="CY915" s="21">
        <v>4346</v>
      </c>
    </row>
    <row r="916" spans="1:103" hidden="1" x14ac:dyDescent="0.25">
      <c r="A916" s="5" t="s">
        <v>10150</v>
      </c>
      <c r="B916" s="21"/>
      <c r="C916" s="21"/>
      <c r="D916" s="21"/>
      <c r="E916" s="21"/>
      <c r="F916" s="21"/>
      <c r="G916" s="21"/>
      <c r="H916" s="21"/>
      <c r="I916" s="21"/>
      <c r="J916" s="21"/>
      <c r="K916" s="21"/>
      <c r="L916" s="21"/>
      <c r="M916" s="21"/>
      <c r="N916" s="21"/>
      <c r="O916" s="21"/>
      <c r="P916" s="21"/>
      <c r="Q916" s="21"/>
      <c r="R916" s="21"/>
      <c r="S916" s="21"/>
      <c r="T916" s="21">
        <v>4347</v>
      </c>
      <c r="U916" s="21"/>
      <c r="V916" s="21"/>
      <c r="W916" s="21"/>
      <c r="X916" s="21">
        <v>4347</v>
      </c>
      <c r="Y916" s="21"/>
      <c r="Z916" s="21">
        <v>4347</v>
      </c>
      <c r="AA916" s="21">
        <v>4347</v>
      </c>
      <c r="AB916" s="21">
        <v>4347</v>
      </c>
      <c r="AC916" s="21">
        <v>4347</v>
      </c>
      <c r="AD916" s="21">
        <v>4347</v>
      </c>
      <c r="AE916" s="21"/>
      <c r="AF916" s="21">
        <v>4347</v>
      </c>
      <c r="AG916" s="21">
        <v>4347</v>
      </c>
      <c r="AH916" s="21">
        <v>4347</v>
      </c>
      <c r="AI916" s="21">
        <v>4347</v>
      </c>
      <c r="AJ916" s="21">
        <v>4347</v>
      </c>
      <c r="AK916" s="21">
        <v>4347</v>
      </c>
      <c r="AL916" s="21"/>
      <c r="AM916" s="21">
        <v>4347</v>
      </c>
      <c r="AN916" s="21">
        <v>4347</v>
      </c>
      <c r="AO916" s="21">
        <v>4347</v>
      </c>
      <c r="AP916" s="21">
        <v>4347</v>
      </c>
      <c r="AQ916" s="21">
        <v>4347</v>
      </c>
      <c r="AR916" s="21">
        <v>4347</v>
      </c>
      <c r="AS916" s="21">
        <v>4347</v>
      </c>
      <c r="AT916" s="21">
        <v>4347</v>
      </c>
      <c r="AU916" s="21">
        <v>4347</v>
      </c>
      <c r="AV916" s="21">
        <v>4347</v>
      </c>
      <c r="AW916" s="21">
        <v>4347</v>
      </c>
      <c r="AX916" s="21"/>
      <c r="AY916" s="21"/>
      <c r="AZ916" s="21"/>
      <c r="BA916" s="21"/>
      <c r="BB916" s="21"/>
      <c r="BC916" s="46">
        <v>4347</v>
      </c>
      <c r="BD916" s="21">
        <v>4347</v>
      </c>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v>4347</v>
      </c>
      <c r="CX916" s="21"/>
      <c r="CY916" s="21">
        <v>4347</v>
      </c>
    </row>
    <row r="917" spans="1:103" hidden="1" x14ac:dyDescent="0.25">
      <c r="A917" s="5" t="s">
        <v>10150</v>
      </c>
      <c r="B917" s="21"/>
      <c r="C917" s="21"/>
      <c r="D917" s="21"/>
      <c r="E917" s="21"/>
      <c r="F917" s="21"/>
      <c r="G917" s="21"/>
      <c r="H917" s="21"/>
      <c r="I917" s="21"/>
      <c r="J917" s="21"/>
      <c r="K917" s="21"/>
      <c r="L917" s="21"/>
      <c r="M917" s="21"/>
      <c r="N917" s="21"/>
      <c r="O917" s="21"/>
      <c r="P917" s="21"/>
      <c r="Q917" s="21"/>
      <c r="R917" s="21"/>
      <c r="S917" s="21"/>
      <c r="T917" s="21">
        <v>4348</v>
      </c>
      <c r="U917" s="21"/>
      <c r="V917" s="21"/>
      <c r="W917" s="21"/>
      <c r="X917" s="21">
        <v>4348</v>
      </c>
      <c r="Y917" s="21"/>
      <c r="Z917" s="21">
        <v>4348</v>
      </c>
      <c r="AA917" s="21">
        <v>4348</v>
      </c>
      <c r="AB917" s="21">
        <v>4348</v>
      </c>
      <c r="AC917" s="21">
        <v>4348</v>
      </c>
      <c r="AD917" s="21">
        <v>4348</v>
      </c>
      <c r="AE917" s="21"/>
      <c r="AF917" s="21">
        <v>4348</v>
      </c>
      <c r="AG917" s="21">
        <v>4348</v>
      </c>
      <c r="AH917" s="21">
        <v>4348</v>
      </c>
      <c r="AI917" s="21">
        <v>4348</v>
      </c>
      <c r="AJ917" s="21">
        <v>4348</v>
      </c>
      <c r="AK917" s="21">
        <v>4348</v>
      </c>
      <c r="AL917" s="21"/>
      <c r="AM917" s="21">
        <v>4348</v>
      </c>
      <c r="AN917" s="21">
        <v>4348</v>
      </c>
      <c r="AO917" s="21">
        <v>4348</v>
      </c>
      <c r="AP917" s="21">
        <v>4348</v>
      </c>
      <c r="AQ917" s="21">
        <v>4348</v>
      </c>
      <c r="AR917" s="21">
        <v>4348</v>
      </c>
      <c r="AS917" s="21">
        <v>4348</v>
      </c>
      <c r="AT917" s="21">
        <v>4348</v>
      </c>
      <c r="AU917" s="21">
        <v>4348</v>
      </c>
      <c r="AV917" s="21">
        <v>4348</v>
      </c>
      <c r="AW917" s="21">
        <v>4348</v>
      </c>
      <c r="AX917" s="21"/>
      <c r="AY917" s="21"/>
      <c r="AZ917" s="21"/>
      <c r="BA917" s="21"/>
      <c r="BB917" s="21"/>
      <c r="BC917" s="46">
        <v>4348</v>
      </c>
      <c r="BD917" s="21">
        <v>4348</v>
      </c>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v>4348</v>
      </c>
      <c r="CX917" s="21"/>
      <c r="CY917" s="21">
        <v>4348</v>
      </c>
    </row>
    <row r="918" spans="1:103" hidden="1" x14ac:dyDescent="0.25">
      <c r="A918" s="5" t="s">
        <v>10150</v>
      </c>
      <c r="B918" s="21"/>
      <c r="C918" s="21"/>
      <c r="D918" s="21"/>
      <c r="E918" s="21"/>
      <c r="F918" s="21"/>
      <c r="G918" s="21"/>
      <c r="H918" s="21"/>
      <c r="I918" s="21"/>
      <c r="J918" s="21"/>
      <c r="K918" s="21"/>
      <c r="L918" s="21"/>
      <c r="M918" s="21"/>
      <c r="N918" s="21"/>
      <c r="O918" s="21"/>
      <c r="P918" s="21"/>
      <c r="Q918" s="21"/>
      <c r="R918" s="21"/>
      <c r="S918" s="21"/>
      <c r="T918" s="21">
        <v>4349</v>
      </c>
      <c r="U918" s="21"/>
      <c r="V918" s="21"/>
      <c r="W918" s="21"/>
      <c r="X918" s="21">
        <v>4349</v>
      </c>
      <c r="Y918" s="21"/>
      <c r="Z918" s="21">
        <v>4349</v>
      </c>
      <c r="AA918" s="21">
        <v>4349</v>
      </c>
      <c r="AB918" s="21">
        <v>4349</v>
      </c>
      <c r="AC918" s="21">
        <v>4349</v>
      </c>
      <c r="AD918" s="21">
        <v>4349</v>
      </c>
      <c r="AE918" s="21"/>
      <c r="AF918" s="21">
        <v>4349</v>
      </c>
      <c r="AG918" s="21">
        <v>4349</v>
      </c>
      <c r="AH918" s="21">
        <v>4349</v>
      </c>
      <c r="AI918" s="21">
        <v>4349</v>
      </c>
      <c r="AJ918" s="21">
        <v>4349</v>
      </c>
      <c r="AK918" s="21">
        <v>4349</v>
      </c>
      <c r="AL918" s="21"/>
      <c r="AM918" s="21">
        <v>4349</v>
      </c>
      <c r="AN918" s="21">
        <v>4349</v>
      </c>
      <c r="AO918" s="21">
        <v>4349</v>
      </c>
      <c r="AP918" s="21">
        <v>4349</v>
      </c>
      <c r="AQ918" s="21">
        <v>4349</v>
      </c>
      <c r="AR918" s="21">
        <v>4349</v>
      </c>
      <c r="AS918" s="21">
        <v>4349</v>
      </c>
      <c r="AT918" s="21">
        <v>4349</v>
      </c>
      <c r="AU918" s="21">
        <v>4349</v>
      </c>
      <c r="AV918" s="21">
        <v>4349</v>
      </c>
      <c r="AW918" s="21">
        <v>4349</v>
      </c>
      <c r="AX918" s="21"/>
      <c r="AY918" s="21"/>
      <c r="AZ918" s="21"/>
      <c r="BA918" s="21"/>
      <c r="BB918" s="21"/>
      <c r="BC918" s="46">
        <v>4349</v>
      </c>
      <c r="BD918" s="21">
        <v>4349</v>
      </c>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v>4349</v>
      </c>
      <c r="CX918" s="21"/>
      <c r="CY918" s="21">
        <v>4349</v>
      </c>
    </row>
    <row r="919" spans="1:103" hidden="1" x14ac:dyDescent="0.25">
      <c r="A919" s="5" t="s">
        <v>10150</v>
      </c>
      <c r="B919" s="21"/>
      <c r="C919" s="21"/>
      <c r="D919" s="21"/>
      <c r="E919" s="21"/>
      <c r="F919" s="21"/>
      <c r="G919" s="21"/>
      <c r="H919" s="21"/>
      <c r="I919" s="21"/>
      <c r="J919" s="21"/>
      <c r="K919" s="21"/>
      <c r="L919" s="21"/>
      <c r="M919" s="21"/>
      <c r="N919" s="21"/>
      <c r="O919" s="21"/>
      <c r="P919" s="21"/>
      <c r="Q919" s="21"/>
      <c r="R919" s="21"/>
      <c r="S919" s="21"/>
      <c r="T919" s="21">
        <v>4350</v>
      </c>
      <c r="U919" s="21"/>
      <c r="V919" s="21"/>
      <c r="W919" s="21"/>
      <c r="X919" s="21">
        <v>4350</v>
      </c>
      <c r="Y919" s="21"/>
      <c r="Z919" s="21">
        <v>4350</v>
      </c>
      <c r="AA919" s="21">
        <v>4350</v>
      </c>
      <c r="AB919" s="21">
        <v>4350</v>
      </c>
      <c r="AC919" s="21">
        <v>4350</v>
      </c>
      <c r="AD919" s="21">
        <v>4350</v>
      </c>
      <c r="AE919" s="21"/>
      <c r="AF919" s="21">
        <v>4350</v>
      </c>
      <c r="AG919" s="21">
        <v>4350</v>
      </c>
      <c r="AH919" s="21">
        <v>4350</v>
      </c>
      <c r="AI919" s="21">
        <v>4350</v>
      </c>
      <c r="AJ919" s="21">
        <v>4350</v>
      </c>
      <c r="AK919" s="21">
        <v>4350</v>
      </c>
      <c r="AL919" s="21"/>
      <c r="AM919" s="21">
        <v>4350</v>
      </c>
      <c r="AN919" s="21">
        <v>4350</v>
      </c>
      <c r="AO919" s="21">
        <v>4350</v>
      </c>
      <c r="AP919" s="21">
        <v>4350</v>
      </c>
      <c r="AQ919" s="21">
        <v>4350</v>
      </c>
      <c r="AR919" s="21">
        <v>4350</v>
      </c>
      <c r="AS919" s="21">
        <v>4350</v>
      </c>
      <c r="AT919" s="21">
        <v>4350</v>
      </c>
      <c r="AU919" s="21">
        <v>4350</v>
      </c>
      <c r="AV919" s="21">
        <v>4350</v>
      </c>
      <c r="AW919" s="21">
        <v>4350</v>
      </c>
      <c r="AX919" s="21"/>
      <c r="AY919" s="21"/>
      <c r="AZ919" s="21"/>
      <c r="BA919" s="21"/>
      <c r="BB919" s="21"/>
      <c r="BC919" s="46">
        <v>4350</v>
      </c>
      <c r="BD919" s="21">
        <v>4350</v>
      </c>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v>4350</v>
      </c>
      <c r="CX919" s="21"/>
      <c r="CY919" s="21">
        <v>4350</v>
      </c>
    </row>
    <row r="920" spans="1:103" hidden="1" x14ac:dyDescent="0.25">
      <c r="A920" s="5" t="s">
        <v>10150</v>
      </c>
      <c r="B920" s="21"/>
      <c r="C920" s="21"/>
      <c r="D920" s="21"/>
      <c r="E920" s="21"/>
      <c r="F920" s="21"/>
      <c r="G920" s="21"/>
      <c r="H920" s="21"/>
      <c r="I920" s="21"/>
      <c r="J920" s="21"/>
      <c r="K920" s="21"/>
      <c r="L920" s="21"/>
      <c r="M920" s="21"/>
      <c r="N920" s="21"/>
      <c r="O920" s="21"/>
      <c r="P920" s="21"/>
      <c r="Q920" s="21"/>
      <c r="R920" s="21"/>
      <c r="S920" s="21"/>
      <c r="T920" s="21">
        <v>4351</v>
      </c>
      <c r="U920" s="21"/>
      <c r="V920" s="21"/>
      <c r="W920" s="21"/>
      <c r="X920" s="21">
        <v>4351</v>
      </c>
      <c r="Y920" s="21"/>
      <c r="Z920" s="21">
        <v>4351</v>
      </c>
      <c r="AA920" s="21">
        <v>4351</v>
      </c>
      <c r="AB920" s="21">
        <v>4351</v>
      </c>
      <c r="AC920" s="21">
        <v>4351</v>
      </c>
      <c r="AD920" s="21">
        <v>4351</v>
      </c>
      <c r="AE920" s="21"/>
      <c r="AF920" s="21">
        <v>4351</v>
      </c>
      <c r="AG920" s="21">
        <v>4351</v>
      </c>
      <c r="AH920" s="21">
        <v>4351</v>
      </c>
      <c r="AI920" s="21">
        <v>4351</v>
      </c>
      <c r="AJ920" s="21">
        <v>4351</v>
      </c>
      <c r="AK920" s="21">
        <v>4351</v>
      </c>
      <c r="AL920" s="21"/>
      <c r="AM920" s="21">
        <v>4351</v>
      </c>
      <c r="AN920" s="21">
        <v>4351</v>
      </c>
      <c r="AO920" s="21">
        <v>4351</v>
      </c>
      <c r="AP920" s="21">
        <v>4351</v>
      </c>
      <c r="AQ920" s="21">
        <v>4351</v>
      </c>
      <c r="AR920" s="21">
        <v>4351</v>
      </c>
      <c r="AS920" s="21">
        <v>4351</v>
      </c>
      <c r="AT920" s="21">
        <v>4351</v>
      </c>
      <c r="AU920" s="21">
        <v>4351</v>
      </c>
      <c r="AV920" s="21">
        <v>4351</v>
      </c>
      <c r="AW920" s="21">
        <v>4351</v>
      </c>
      <c r="AX920" s="21"/>
      <c r="AY920" s="21"/>
      <c r="AZ920" s="21"/>
      <c r="BA920" s="21"/>
      <c r="BB920" s="21"/>
      <c r="BC920" s="46">
        <v>4351</v>
      </c>
      <c r="BD920" s="21">
        <v>4351</v>
      </c>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v>4351</v>
      </c>
      <c r="CX920" s="21"/>
      <c r="CY920" s="21">
        <v>4351</v>
      </c>
    </row>
    <row r="921" spans="1:103" hidden="1" x14ac:dyDescent="0.25">
      <c r="A921" s="5" t="s">
        <v>10150</v>
      </c>
      <c r="B921" s="21"/>
      <c r="C921" s="21"/>
      <c r="D921" s="21"/>
      <c r="E921" s="21"/>
      <c r="F921" s="21"/>
      <c r="G921" s="21"/>
      <c r="H921" s="21"/>
      <c r="I921" s="21"/>
      <c r="J921" s="21"/>
      <c r="K921" s="21"/>
      <c r="L921" s="21"/>
      <c r="M921" s="21"/>
      <c r="N921" s="21"/>
      <c r="O921" s="21"/>
      <c r="P921" s="21"/>
      <c r="Q921" s="21"/>
      <c r="R921" s="21"/>
      <c r="S921" s="21"/>
      <c r="T921" s="21">
        <v>4352</v>
      </c>
      <c r="U921" s="21"/>
      <c r="V921" s="21"/>
      <c r="W921" s="21"/>
      <c r="X921" s="21">
        <v>4352</v>
      </c>
      <c r="Y921" s="21"/>
      <c r="Z921" s="21">
        <v>4352</v>
      </c>
      <c r="AA921" s="21">
        <v>4352</v>
      </c>
      <c r="AB921" s="21">
        <v>4352</v>
      </c>
      <c r="AC921" s="21">
        <v>4352</v>
      </c>
      <c r="AD921" s="21">
        <v>4352</v>
      </c>
      <c r="AE921" s="21"/>
      <c r="AF921" s="21">
        <v>4352</v>
      </c>
      <c r="AG921" s="21">
        <v>4352</v>
      </c>
      <c r="AH921" s="21">
        <v>4352</v>
      </c>
      <c r="AI921" s="21">
        <v>4352</v>
      </c>
      <c r="AJ921" s="21">
        <v>4352</v>
      </c>
      <c r="AK921" s="21">
        <v>4352</v>
      </c>
      <c r="AL921" s="21"/>
      <c r="AM921" s="21">
        <v>4352</v>
      </c>
      <c r="AN921" s="21">
        <v>4352</v>
      </c>
      <c r="AO921" s="21">
        <v>4352</v>
      </c>
      <c r="AP921" s="21">
        <v>4352</v>
      </c>
      <c r="AQ921" s="21">
        <v>4352</v>
      </c>
      <c r="AR921" s="21">
        <v>4352</v>
      </c>
      <c r="AS921" s="21">
        <v>4352</v>
      </c>
      <c r="AT921" s="21">
        <v>4352</v>
      </c>
      <c r="AU921" s="21">
        <v>4352</v>
      </c>
      <c r="AV921" s="21">
        <v>4352</v>
      </c>
      <c r="AW921" s="21">
        <v>4352</v>
      </c>
      <c r="AX921" s="21"/>
      <c r="AY921" s="21"/>
      <c r="AZ921" s="21"/>
      <c r="BA921" s="21"/>
      <c r="BB921" s="21"/>
      <c r="BC921" s="46">
        <v>4352</v>
      </c>
      <c r="BD921" s="21">
        <v>4352</v>
      </c>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v>4352</v>
      </c>
      <c r="CX921" s="21"/>
      <c r="CY921" s="21">
        <v>4352</v>
      </c>
    </row>
    <row r="922" spans="1:103" hidden="1" x14ac:dyDescent="0.25">
      <c r="A922" s="5" t="s">
        <v>10150</v>
      </c>
      <c r="B922" s="21"/>
      <c r="C922" s="21"/>
      <c r="D922" s="21"/>
      <c r="E922" s="21"/>
      <c r="F922" s="21"/>
      <c r="G922" s="21"/>
      <c r="H922" s="21"/>
      <c r="I922" s="21"/>
      <c r="J922" s="21"/>
      <c r="K922" s="21"/>
      <c r="L922" s="21"/>
      <c r="M922" s="21"/>
      <c r="N922" s="21"/>
      <c r="O922" s="21"/>
      <c r="P922" s="21"/>
      <c r="Q922" s="21"/>
      <c r="R922" s="21"/>
      <c r="S922" s="21"/>
      <c r="T922" s="21">
        <v>4353</v>
      </c>
      <c r="U922" s="21"/>
      <c r="V922" s="21"/>
      <c r="W922" s="21"/>
      <c r="X922" s="21">
        <v>4353</v>
      </c>
      <c r="Y922" s="21"/>
      <c r="Z922" s="21">
        <v>4353</v>
      </c>
      <c r="AA922" s="21">
        <v>4353</v>
      </c>
      <c r="AB922" s="21">
        <v>4353</v>
      </c>
      <c r="AC922" s="21">
        <v>4353</v>
      </c>
      <c r="AD922" s="21">
        <v>4353</v>
      </c>
      <c r="AE922" s="21">
        <v>4353</v>
      </c>
      <c r="AF922" s="21">
        <v>4353</v>
      </c>
      <c r="AG922" s="21">
        <v>4353</v>
      </c>
      <c r="AH922" s="21">
        <v>4353</v>
      </c>
      <c r="AI922" s="21">
        <v>4353</v>
      </c>
      <c r="AJ922" s="21">
        <v>4353</v>
      </c>
      <c r="AK922" s="21">
        <v>4353</v>
      </c>
      <c r="AL922" s="21">
        <v>4353</v>
      </c>
      <c r="AM922" s="21">
        <v>4353</v>
      </c>
      <c r="AN922" s="21">
        <v>4353</v>
      </c>
      <c r="AO922" s="21">
        <v>4353</v>
      </c>
      <c r="AP922" s="21">
        <v>4353</v>
      </c>
      <c r="AQ922" s="21">
        <v>4353</v>
      </c>
      <c r="AR922" s="21">
        <v>4353</v>
      </c>
      <c r="AS922" s="21">
        <v>4353</v>
      </c>
      <c r="AT922" s="21">
        <v>4353</v>
      </c>
      <c r="AU922" s="21">
        <v>4353</v>
      </c>
      <c r="AV922" s="21">
        <v>4353</v>
      </c>
      <c r="AW922" s="21">
        <v>4353</v>
      </c>
      <c r="AX922" s="21"/>
      <c r="AY922" s="21"/>
      <c r="AZ922" s="21"/>
      <c r="BA922" s="21"/>
      <c r="BB922" s="21"/>
      <c r="BC922" s="46">
        <v>4353</v>
      </c>
      <c r="BD922" s="21">
        <v>4353</v>
      </c>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v>4353</v>
      </c>
      <c r="CX922" s="21"/>
      <c r="CY922" s="21">
        <v>4353</v>
      </c>
    </row>
    <row r="923" spans="1:103" hidden="1" x14ac:dyDescent="0.25">
      <c r="A923" s="5" t="s">
        <v>10150</v>
      </c>
      <c r="B923" s="21"/>
      <c r="C923" s="21"/>
      <c r="D923" s="21"/>
      <c r="E923" s="21"/>
      <c r="F923" s="21"/>
      <c r="G923" s="21"/>
      <c r="H923" s="21"/>
      <c r="I923" s="21"/>
      <c r="J923" s="21"/>
      <c r="K923" s="21"/>
      <c r="L923" s="21"/>
      <c r="M923" s="21"/>
      <c r="N923" s="21"/>
      <c r="O923" s="21"/>
      <c r="P923" s="21"/>
      <c r="Q923" s="21"/>
      <c r="R923" s="21"/>
      <c r="S923" s="21"/>
      <c r="T923" s="21">
        <v>4354</v>
      </c>
      <c r="U923" s="21"/>
      <c r="V923" s="21"/>
      <c r="W923" s="21"/>
      <c r="X923" s="21">
        <v>4354</v>
      </c>
      <c r="Y923" s="21"/>
      <c r="Z923" s="21"/>
      <c r="AA923" s="21">
        <v>4354</v>
      </c>
      <c r="AB923" s="21">
        <v>4354</v>
      </c>
      <c r="AC923" s="21">
        <v>4354</v>
      </c>
      <c r="AD923" s="21">
        <v>4354</v>
      </c>
      <c r="AE923" s="21">
        <v>4354</v>
      </c>
      <c r="AF923" s="21">
        <v>4354</v>
      </c>
      <c r="AG923" s="21">
        <v>4354</v>
      </c>
      <c r="AH923" s="21">
        <v>4354</v>
      </c>
      <c r="AI923" s="21">
        <v>4354</v>
      </c>
      <c r="AJ923" s="21">
        <v>4354</v>
      </c>
      <c r="AK923" s="21">
        <v>4354</v>
      </c>
      <c r="AL923" s="21">
        <v>4354</v>
      </c>
      <c r="AM923" s="21">
        <v>4354</v>
      </c>
      <c r="AN923" s="21">
        <v>4354</v>
      </c>
      <c r="AO923" s="21">
        <v>4354</v>
      </c>
      <c r="AP923" s="21">
        <v>4354</v>
      </c>
      <c r="AQ923" s="21">
        <v>4354</v>
      </c>
      <c r="AR923" s="21">
        <v>4354</v>
      </c>
      <c r="AS923" s="21">
        <v>4354</v>
      </c>
      <c r="AT923" s="21">
        <v>4354</v>
      </c>
      <c r="AU923" s="21">
        <v>4354</v>
      </c>
      <c r="AV923" s="21">
        <v>4354</v>
      </c>
      <c r="AW923" s="21">
        <v>4354</v>
      </c>
      <c r="AX923" s="21"/>
      <c r="AY923" s="21"/>
      <c r="AZ923" s="21"/>
      <c r="BA923" s="21"/>
      <c r="BB923" s="21"/>
      <c r="BC923" s="46">
        <v>4354</v>
      </c>
      <c r="BD923" s="21">
        <v>4354</v>
      </c>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v>4354</v>
      </c>
      <c r="CX923" s="21"/>
      <c r="CY923" s="21">
        <v>4354</v>
      </c>
    </row>
    <row r="924" spans="1:103" hidden="1" x14ac:dyDescent="0.25">
      <c r="A924" s="5" t="s">
        <v>10150</v>
      </c>
      <c r="B924" s="21"/>
      <c r="C924" s="21"/>
      <c r="D924" s="21"/>
      <c r="E924" s="21"/>
      <c r="F924" s="21"/>
      <c r="G924" s="21"/>
      <c r="H924" s="21"/>
      <c r="I924" s="21"/>
      <c r="J924" s="21"/>
      <c r="K924" s="21"/>
      <c r="L924" s="21"/>
      <c r="M924" s="21"/>
      <c r="N924" s="21"/>
      <c r="O924" s="21"/>
      <c r="P924" s="21"/>
      <c r="Q924" s="21"/>
      <c r="R924" s="21"/>
      <c r="S924" s="21"/>
      <c r="T924" s="21">
        <v>4355</v>
      </c>
      <c r="U924" s="21"/>
      <c r="V924" s="21"/>
      <c r="W924" s="21"/>
      <c r="X924" s="21">
        <v>4355</v>
      </c>
      <c r="Y924" s="21"/>
      <c r="Z924" s="21">
        <v>4355</v>
      </c>
      <c r="AA924" s="21">
        <v>4355</v>
      </c>
      <c r="AB924" s="21">
        <v>4355</v>
      </c>
      <c r="AC924" s="21">
        <v>4355</v>
      </c>
      <c r="AD924" s="21">
        <v>4355</v>
      </c>
      <c r="AE924" s="21"/>
      <c r="AF924" s="21">
        <v>4355</v>
      </c>
      <c r="AG924" s="21">
        <v>4355</v>
      </c>
      <c r="AH924" s="21">
        <v>4355</v>
      </c>
      <c r="AI924" s="21">
        <v>4355</v>
      </c>
      <c r="AJ924" s="21">
        <v>4355</v>
      </c>
      <c r="AK924" s="21">
        <v>4355</v>
      </c>
      <c r="AL924" s="21"/>
      <c r="AM924" s="21">
        <v>4355</v>
      </c>
      <c r="AN924" s="21">
        <v>4355</v>
      </c>
      <c r="AO924" s="21">
        <v>4355</v>
      </c>
      <c r="AP924" s="21">
        <v>4355</v>
      </c>
      <c r="AQ924" s="21">
        <v>4355</v>
      </c>
      <c r="AR924" s="21">
        <v>4355</v>
      </c>
      <c r="AS924" s="21">
        <v>4355</v>
      </c>
      <c r="AT924" s="21">
        <v>4355</v>
      </c>
      <c r="AU924" s="21">
        <v>4355</v>
      </c>
      <c r="AV924" s="21">
        <v>4355</v>
      </c>
      <c r="AW924" s="21">
        <v>4355</v>
      </c>
      <c r="AX924" s="21"/>
      <c r="AY924" s="21"/>
      <c r="AZ924" s="21"/>
      <c r="BA924" s="21"/>
      <c r="BB924" s="21"/>
      <c r="BC924" s="46">
        <v>4355</v>
      </c>
      <c r="BD924" s="21">
        <v>4355</v>
      </c>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v>4355</v>
      </c>
      <c r="CX924" s="21"/>
      <c r="CY924" s="21">
        <v>4355</v>
      </c>
    </row>
    <row r="925" spans="1:103" hidden="1" x14ac:dyDescent="0.25">
      <c r="A925" s="5" t="s">
        <v>10150</v>
      </c>
      <c r="B925" s="21"/>
      <c r="C925" s="21"/>
      <c r="D925" s="21"/>
      <c r="E925" s="21"/>
      <c r="F925" s="21"/>
      <c r="G925" s="21"/>
      <c r="H925" s="21"/>
      <c r="I925" s="21"/>
      <c r="J925" s="21"/>
      <c r="K925" s="21"/>
      <c r="L925" s="21"/>
      <c r="M925" s="21"/>
      <c r="N925" s="21"/>
      <c r="O925" s="21"/>
      <c r="P925" s="21"/>
      <c r="Q925" s="21"/>
      <c r="R925" s="21"/>
      <c r="S925" s="21"/>
      <c r="T925" s="21">
        <v>4356</v>
      </c>
      <c r="U925" s="21"/>
      <c r="V925" s="21"/>
      <c r="W925" s="21"/>
      <c r="X925" s="21">
        <v>4356</v>
      </c>
      <c r="Y925" s="21"/>
      <c r="Z925" s="21">
        <v>4356</v>
      </c>
      <c r="AA925" s="21">
        <v>4356</v>
      </c>
      <c r="AB925" s="21">
        <v>4356</v>
      </c>
      <c r="AC925" s="21">
        <v>4356</v>
      </c>
      <c r="AD925" s="21">
        <v>4356</v>
      </c>
      <c r="AE925" s="21">
        <v>4356</v>
      </c>
      <c r="AF925" s="21">
        <v>4356</v>
      </c>
      <c r="AG925" s="21">
        <v>4356</v>
      </c>
      <c r="AH925" s="21">
        <v>4356</v>
      </c>
      <c r="AI925" s="21">
        <v>4356</v>
      </c>
      <c r="AJ925" s="21">
        <v>4356</v>
      </c>
      <c r="AK925" s="21">
        <v>4356</v>
      </c>
      <c r="AL925" s="21">
        <v>4356</v>
      </c>
      <c r="AM925" s="21">
        <v>4356</v>
      </c>
      <c r="AN925" s="21">
        <v>4356</v>
      </c>
      <c r="AO925" s="21">
        <v>4356</v>
      </c>
      <c r="AP925" s="21">
        <v>4356</v>
      </c>
      <c r="AQ925" s="21">
        <v>4356</v>
      </c>
      <c r="AR925" s="21">
        <v>4356</v>
      </c>
      <c r="AS925" s="21">
        <v>4356</v>
      </c>
      <c r="AT925" s="21">
        <v>4356</v>
      </c>
      <c r="AU925" s="21">
        <v>4356</v>
      </c>
      <c r="AV925" s="21">
        <v>4356</v>
      </c>
      <c r="AW925" s="21">
        <v>4356</v>
      </c>
      <c r="AX925" s="21"/>
      <c r="AY925" s="21"/>
      <c r="AZ925" s="21"/>
      <c r="BA925" s="21"/>
      <c r="BB925" s="21"/>
      <c r="BC925" s="46">
        <v>4356</v>
      </c>
      <c r="BD925" s="21">
        <v>4356</v>
      </c>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v>4356</v>
      </c>
      <c r="CV925" s="21"/>
      <c r="CW925" s="21">
        <v>4356</v>
      </c>
      <c r="CX925" s="21"/>
      <c r="CY925" s="21">
        <v>4356</v>
      </c>
    </row>
    <row r="926" spans="1:103" hidden="1" x14ac:dyDescent="0.25">
      <c r="A926" s="5" t="s">
        <v>10150</v>
      </c>
      <c r="B926" s="21"/>
      <c r="C926" s="21"/>
      <c r="D926" s="21"/>
      <c r="E926" s="21"/>
      <c r="F926" s="21"/>
      <c r="G926" s="21"/>
      <c r="H926" s="21"/>
      <c r="I926" s="21"/>
      <c r="J926" s="21"/>
      <c r="K926" s="21"/>
      <c r="L926" s="21"/>
      <c r="M926" s="21"/>
      <c r="N926" s="21"/>
      <c r="O926" s="21"/>
      <c r="P926" s="21"/>
      <c r="Q926" s="21"/>
      <c r="R926" s="21"/>
      <c r="S926" s="21"/>
      <c r="T926" s="21">
        <v>4357</v>
      </c>
      <c r="U926" s="21"/>
      <c r="V926" s="21"/>
      <c r="W926" s="21"/>
      <c r="X926" s="21">
        <v>4357</v>
      </c>
      <c r="Y926" s="21"/>
      <c r="Z926" s="21">
        <v>4357</v>
      </c>
      <c r="AA926" s="21">
        <v>4357</v>
      </c>
      <c r="AB926" s="21">
        <v>4357</v>
      </c>
      <c r="AC926" s="21">
        <v>4357</v>
      </c>
      <c r="AD926" s="21">
        <v>4357</v>
      </c>
      <c r="AE926" s="21">
        <v>4357</v>
      </c>
      <c r="AF926" s="21">
        <v>4357</v>
      </c>
      <c r="AG926" s="21">
        <v>4357</v>
      </c>
      <c r="AH926" s="21">
        <v>4357</v>
      </c>
      <c r="AI926" s="21">
        <v>4357</v>
      </c>
      <c r="AJ926" s="21">
        <v>4357</v>
      </c>
      <c r="AK926" s="21">
        <v>4357</v>
      </c>
      <c r="AL926" s="21">
        <v>4357</v>
      </c>
      <c r="AM926" s="21">
        <v>4357</v>
      </c>
      <c r="AN926" s="21">
        <v>4357</v>
      </c>
      <c r="AO926" s="21">
        <v>4357</v>
      </c>
      <c r="AP926" s="21">
        <v>4357</v>
      </c>
      <c r="AQ926" s="21">
        <v>4357</v>
      </c>
      <c r="AR926" s="21">
        <v>4357</v>
      </c>
      <c r="AS926" s="21">
        <v>4357</v>
      </c>
      <c r="AT926" s="21">
        <v>4357</v>
      </c>
      <c r="AU926" s="21">
        <v>4357</v>
      </c>
      <c r="AV926" s="21">
        <v>4357</v>
      </c>
      <c r="AW926" s="21">
        <v>4357</v>
      </c>
      <c r="AX926" s="21"/>
      <c r="AY926" s="21"/>
      <c r="AZ926" s="21"/>
      <c r="BA926" s="21"/>
      <c r="BB926" s="21"/>
      <c r="BC926" s="46">
        <v>4357</v>
      </c>
      <c r="BD926" s="21">
        <v>4357</v>
      </c>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v>4357</v>
      </c>
      <c r="CV926" s="21"/>
      <c r="CW926" s="21">
        <v>4357</v>
      </c>
      <c r="CX926" s="21"/>
      <c r="CY926" s="21">
        <v>4357</v>
      </c>
    </row>
    <row r="927" spans="1:103" hidden="1" x14ac:dyDescent="0.25">
      <c r="A927" s="5" t="s">
        <v>10150</v>
      </c>
      <c r="B927" s="21"/>
      <c r="C927" s="21"/>
      <c r="D927" s="21"/>
      <c r="E927" s="21"/>
      <c r="F927" s="21"/>
      <c r="G927" s="21"/>
      <c r="H927" s="21"/>
      <c r="I927" s="21"/>
      <c r="J927" s="21"/>
      <c r="K927" s="21"/>
      <c r="L927" s="21"/>
      <c r="M927" s="21"/>
      <c r="N927" s="21"/>
      <c r="O927" s="21"/>
      <c r="P927" s="21"/>
      <c r="Q927" s="21"/>
      <c r="R927" s="21"/>
      <c r="S927" s="21"/>
      <c r="T927" s="21">
        <v>4358</v>
      </c>
      <c r="U927" s="21"/>
      <c r="V927" s="21"/>
      <c r="W927" s="21"/>
      <c r="X927" s="21">
        <v>4358</v>
      </c>
      <c r="Y927" s="21"/>
      <c r="Z927" s="21">
        <v>4358</v>
      </c>
      <c r="AA927" s="21">
        <v>4358</v>
      </c>
      <c r="AB927" s="21">
        <v>4358</v>
      </c>
      <c r="AC927" s="21">
        <v>4358</v>
      </c>
      <c r="AD927" s="21">
        <v>4358</v>
      </c>
      <c r="AE927" s="21">
        <v>4358</v>
      </c>
      <c r="AF927" s="21">
        <v>4358</v>
      </c>
      <c r="AG927" s="21">
        <v>4358</v>
      </c>
      <c r="AH927" s="21">
        <v>4358</v>
      </c>
      <c r="AI927" s="21">
        <v>4358</v>
      </c>
      <c r="AJ927" s="21">
        <v>4358</v>
      </c>
      <c r="AK927" s="21">
        <v>4358</v>
      </c>
      <c r="AL927" s="21">
        <v>4358</v>
      </c>
      <c r="AM927" s="21">
        <v>4358</v>
      </c>
      <c r="AN927" s="21">
        <v>4358</v>
      </c>
      <c r="AO927" s="21">
        <v>4358</v>
      </c>
      <c r="AP927" s="21">
        <v>4358</v>
      </c>
      <c r="AQ927" s="21">
        <v>4358</v>
      </c>
      <c r="AR927" s="21">
        <v>4358</v>
      </c>
      <c r="AS927" s="21">
        <v>4358</v>
      </c>
      <c r="AT927" s="21">
        <v>4358</v>
      </c>
      <c r="AU927" s="21">
        <v>4358</v>
      </c>
      <c r="AV927" s="21">
        <v>4358</v>
      </c>
      <c r="AW927" s="21">
        <v>4358</v>
      </c>
      <c r="AX927" s="21"/>
      <c r="AY927" s="21"/>
      <c r="AZ927" s="21"/>
      <c r="BA927" s="21"/>
      <c r="BB927" s="21"/>
      <c r="BC927" s="46">
        <v>4358</v>
      </c>
      <c r="BD927" s="21">
        <v>4358</v>
      </c>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v>4358</v>
      </c>
      <c r="CV927" s="21"/>
      <c r="CW927" s="21">
        <v>4358</v>
      </c>
      <c r="CX927" s="21"/>
      <c r="CY927" s="21">
        <v>4358</v>
      </c>
    </row>
    <row r="928" spans="1:103" hidden="1" x14ac:dyDescent="0.25">
      <c r="A928" s="5" t="s">
        <v>10150</v>
      </c>
      <c r="B928" s="21"/>
      <c r="C928" s="21"/>
      <c r="D928" s="21"/>
      <c r="E928" s="21"/>
      <c r="F928" s="21"/>
      <c r="G928" s="21"/>
      <c r="H928" s="21"/>
      <c r="I928" s="21"/>
      <c r="J928" s="21"/>
      <c r="K928" s="21"/>
      <c r="L928" s="21"/>
      <c r="M928" s="21"/>
      <c r="N928" s="21"/>
      <c r="O928" s="21"/>
      <c r="P928" s="21"/>
      <c r="Q928" s="21"/>
      <c r="R928" s="21"/>
      <c r="S928" s="21"/>
      <c r="T928" s="21">
        <v>4360</v>
      </c>
      <c r="U928" s="21"/>
      <c r="V928" s="21"/>
      <c r="W928" s="21"/>
      <c r="X928" s="21">
        <v>4360</v>
      </c>
      <c r="Y928" s="21"/>
      <c r="Z928" s="21">
        <v>4360</v>
      </c>
      <c r="AA928" s="21">
        <v>4360</v>
      </c>
      <c r="AB928" s="21">
        <v>4360</v>
      </c>
      <c r="AC928" s="21">
        <v>4360</v>
      </c>
      <c r="AD928" s="21">
        <v>4360</v>
      </c>
      <c r="AE928" s="21"/>
      <c r="AF928" s="21">
        <v>4360</v>
      </c>
      <c r="AG928" s="21">
        <v>4360</v>
      </c>
      <c r="AH928" s="21">
        <v>4360</v>
      </c>
      <c r="AI928" s="21">
        <v>4360</v>
      </c>
      <c r="AJ928" s="21">
        <v>4360</v>
      </c>
      <c r="AK928" s="21">
        <v>4360</v>
      </c>
      <c r="AL928" s="21"/>
      <c r="AM928" s="21">
        <v>4360</v>
      </c>
      <c r="AN928" s="21">
        <v>4360</v>
      </c>
      <c r="AO928" s="21">
        <v>4360</v>
      </c>
      <c r="AP928" s="21">
        <v>4360</v>
      </c>
      <c r="AQ928" s="21">
        <v>4360</v>
      </c>
      <c r="AR928" s="21">
        <v>4360</v>
      </c>
      <c r="AS928" s="21">
        <v>4360</v>
      </c>
      <c r="AT928" s="21">
        <v>4360</v>
      </c>
      <c r="AU928" s="21">
        <v>4360</v>
      </c>
      <c r="AV928" s="21">
        <v>4360</v>
      </c>
      <c r="AW928" s="21">
        <v>4360</v>
      </c>
      <c r="AX928" s="21"/>
      <c r="AY928" s="21"/>
      <c r="AZ928" s="21"/>
      <c r="BA928" s="21"/>
      <c r="BB928" s="21"/>
      <c r="BC928" s="46">
        <v>4360</v>
      </c>
      <c r="BD928" s="21">
        <v>4360</v>
      </c>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v>4360</v>
      </c>
      <c r="CX928" s="21"/>
      <c r="CY928" s="21">
        <v>4360</v>
      </c>
    </row>
    <row r="929" spans="1:103" hidden="1" x14ac:dyDescent="0.25">
      <c r="A929" s="5" t="s">
        <v>10150</v>
      </c>
      <c r="B929" s="21"/>
      <c r="C929" s="21"/>
      <c r="D929" s="21"/>
      <c r="E929" s="21"/>
      <c r="F929" s="21"/>
      <c r="G929" s="21"/>
      <c r="H929" s="21"/>
      <c r="I929" s="21"/>
      <c r="J929" s="21"/>
      <c r="K929" s="21"/>
      <c r="L929" s="21"/>
      <c r="M929" s="21"/>
      <c r="N929" s="21"/>
      <c r="O929" s="21"/>
      <c r="P929" s="21"/>
      <c r="Q929" s="21"/>
      <c r="R929" s="21"/>
      <c r="S929" s="21"/>
      <c r="T929" s="21">
        <v>4361</v>
      </c>
      <c r="U929" s="21"/>
      <c r="V929" s="21"/>
      <c r="W929" s="21"/>
      <c r="X929" s="21">
        <v>4361</v>
      </c>
      <c r="Y929" s="21"/>
      <c r="Z929" s="21">
        <v>4361</v>
      </c>
      <c r="AA929" s="21">
        <v>4361</v>
      </c>
      <c r="AB929" s="21">
        <v>4361</v>
      </c>
      <c r="AC929" s="21">
        <v>4361</v>
      </c>
      <c r="AD929" s="21">
        <v>4361</v>
      </c>
      <c r="AE929" s="21"/>
      <c r="AF929" s="21">
        <v>4361</v>
      </c>
      <c r="AG929" s="21">
        <v>4361</v>
      </c>
      <c r="AH929" s="21">
        <v>4361</v>
      </c>
      <c r="AI929" s="21">
        <v>4361</v>
      </c>
      <c r="AJ929" s="21">
        <v>4361</v>
      </c>
      <c r="AK929" s="21">
        <v>4361</v>
      </c>
      <c r="AL929" s="21"/>
      <c r="AM929" s="21">
        <v>4361</v>
      </c>
      <c r="AN929" s="21">
        <v>4361</v>
      </c>
      <c r="AO929" s="21">
        <v>4361</v>
      </c>
      <c r="AP929" s="21">
        <v>4361</v>
      </c>
      <c r="AQ929" s="21">
        <v>4361</v>
      </c>
      <c r="AR929" s="21">
        <v>4361</v>
      </c>
      <c r="AS929" s="21">
        <v>4361</v>
      </c>
      <c r="AT929" s="21">
        <v>4361</v>
      </c>
      <c r="AU929" s="21">
        <v>4361</v>
      </c>
      <c r="AV929" s="21">
        <v>4361</v>
      </c>
      <c r="AW929" s="21">
        <v>4361</v>
      </c>
      <c r="AX929" s="21"/>
      <c r="AY929" s="21"/>
      <c r="AZ929" s="21"/>
      <c r="BA929" s="21"/>
      <c r="BB929" s="21"/>
      <c r="BC929" s="46">
        <v>4361</v>
      </c>
      <c r="BD929" s="21">
        <v>4361</v>
      </c>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v>4361</v>
      </c>
      <c r="CX929" s="21"/>
      <c r="CY929" s="21">
        <v>4361</v>
      </c>
    </row>
    <row r="930" spans="1:103" hidden="1" x14ac:dyDescent="0.25">
      <c r="A930" s="5" t="s">
        <v>10150</v>
      </c>
      <c r="B930" s="21"/>
      <c r="C930" s="21"/>
      <c r="D930" s="21"/>
      <c r="E930" s="21"/>
      <c r="F930" s="21"/>
      <c r="G930" s="21"/>
      <c r="H930" s="21"/>
      <c r="I930" s="21"/>
      <c r="J930" s="21"/>
      <c r="K930" s="21"/>
      <c r="L930" s="21"/>
      <c r="M930" s="21"/>
      <c r="N930" s="21"/>
      <c r="O930" s="21"/>
      <c r="P930" s="21"/>
      <c r="Q930" s="21"/>
      <c r="R930" s="21"/>
      <c r="S930" s="21"/>
      <c r="T930" s="21">
        <v>4362</v>
      </c>
      <c r="U930" s="21"/>
      <c r="V930" s="21"/>
      <c r="W930" s="21"/>
      <c r="X930" s="21">
        <v>4362</v>
      </c>
      <c r="Y930" s="21"/>
      <c r="Z930" s="21">
        <v>4362</v>
      </c>
      <c r="AA930" s="21">
        <v>4362</v>
      </c>
      <c r="AB930" s="21">
        <v>4362</v>
      </c>
      <c r="AC930" s="21">
        <v>4362</v>
      </c>
      <c r="AD930" s="21">
        <v>4362</v>
      </c>
      <c r="AE930" s="21"/>
      <c r="AF930" s="21">
        <v>4362</v>
      </c>
      <c r="AG930" s="21">
        <v>4362</v>
      </c>
      <c r="AH930" s="21">
        <v>4362</v>
      </c>
      <c r="AI930" s="21">
        <v>4362</v>
      </c>
      <c r="AJ930" s="21">
        <v>4362</v>
      </c>
      <c r="AK930" s="21">
        <v>4362</v>
      </c>
      <c r="AL930" s="21"/>
      <c r="AM930" s="21">
        <v>4362</v>
      </c>
      <c r="AN930" s="21">
        <v>4362</v>
      </c>
      <c r="AO930" s="21">
        <v>4362</v>
      </c>
      <c r="AP930" s="21">
        <v>4362</v>
      </c>
      <c r="AQ930" s="21">
        <v>4362</v>
      </c>
      <c r="AR930" s="21">
        <v>4362</v>
      </c>
      <c r="AS930" s="21">
        <v>4362</v>
      </c>
      <c r="AT930" s="21">
        <v>4362</v>
      </c>
      <c r="AU930" s="21">
        <v>4362</v>
      </c>
      <c r="AV930" s="21">
        <v>4362</v>
      </c>
      <c r="AW930" s="21">
        <v>4362</v>
      </c>
      <c r="AX930" s="21"/>
      <c r="AY930" s="21"/>
      <c r="AZ930" s="21"/>
      <c r="BA930" s="21"/>
      <c r="BB930" s="21"/>
      <c r="BC930" s="46">
        <v>4362</v>
      </c>
      <c r="BD930" s="21">
        <v>4362</v>
      </c>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v>4362</v>
      </c>
      <c r="CX930" s="21"/>
      <c r="CY930" s="21">
        <v>4362</v>
      </c>
    </row>
    <row r="931" spans="1:103" hidden="1" x14ac:dyDescent="0.25">
      <c r="A931" s="5" t="s">
        <v>10150</v>
      </c>
      <c r="B931" s="21"/>
      <c r="C931" s="21"/>
      <c r="D931" s="21"/>
      <c r="E931" s="21"/>
      <c r="F931" s="21"/>
      <c r="G931" s="21"/>
      <c r="H931" s="21"/>
      <c r="I931" s="21"/>
      <c r="J931" s="21"/>
      <c r="K931" s="21"/>
      <c r="L931" s="21"/>
      <c r="M931" s="21"/>
      <c r="N931" s="21"/>
      <c r="O931" s="21"/>
      <c r="P931" s="21"/>
      <c r="Q931" s="21"/>
      <c r="R931" s="21"/>
      <c r="S931" s="21"/>
      <c r="T931" s="21">
        <v>4363</v>
      </c>
      <c r="U931" s="21"/>
      <c r="V931" s="21"/>
      <c r="W931" s="21"/>
      <c r="X931" s="21">
        <v>4363</v>
      </c>
      <c r="Y931" s="21"/>
      <c r="Z931" s="21">
        <v>4363</v>
      </c>
      <c r="AA931" s="21">
        <v>4363</v>
      </c>
      <c r="AB931" s="21">
        <v>4363</v>
      </c>
      <c r="AC931" s="21">
        <v>4363</v>
      </c>
      <c r="AD931" s="21">
        <v>4363</v>
      </c>
      <c r="AE931" s="21"/>
      <c r="AF931" s="21">
        <v>4363</v>
      </c>
      <c r="AG931" s="21">
        <v>4363</v>
      </c>
      <c r="AH931" s="21">
        <v>4363</v>
      </c>
      <c r="AI931" s="21">
        <v>4363</v>
      </c>
      <c r="AJ931" s="21">
        <v>4363</v>
      </c>
      <c r="AK931" s="21">
        <v>4363</v>
      </c>
      <c r="AL931" s="21"/>
      <c r="AM931" s="21">
        <v>4363</v>
      </c>
      <c r="AN931" s="21">
        <v>4363</v>
      </c>
      <c r="AO931" s="21">
        <v>4363</v>
      </c>
      <c r="AP931" s="21">
        <v>4363</v>
      </c>
      <c r="AQ931" s="21">
        <v>4363</v>
      </c>
      <c r="AR931" s="21">
        <v>4363</v>
      </c>
      <c r="AS931" s="21">
        <v>4363</v>
      </c>
      <c r="AT931" s="21">
        <v>4363</v>
      </c>
      <c r="AU931" s="21">
        <v>4363</v>
      </c>
      <c r="AV931" s="21">
        <v>4363</v>
      </c>
      <c r="AW931" s="21">
        <v>4363</v>
      </c>
      <c r="AX931" s="21"/>
      <c r="AY931" s="21"/>
      <c r="AZ931" s="21"/>
      <c r="BA931" s="21"/>
      <c r="BB931" s="21"/>
      <c r="BC931" s="46">
        <v>4363</v>
      </c>
      <c r="BD931" s="21">
        <v>4363</v>
      </c>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v>4363</v>
      </c>
      <c r="CX931" s="21"/>
      <c r="CY931" s="21">
        <v>4363</v>
      </c>
    </row>
    <row r="932" spans="1:103" hidden="1" x14ac:dyDescent="0.25">
      <c r="A932" s="5" t="s">
        <v>10150</v>
      </c>
      <c r="B932" s="21"/>
      <c r="C932" s="21"/>
      <c r="D932" s="21"/>
      <c r="E932" s="21"/>
      <c r="F932" s="21"/>
      <c r="G932" s="21"/>
      <c r="H932" s="21"/>
      <c r="I932" s="21"/>
      <c r="J932" s="21"/>
      <c r="K932" s="21"/>
      <c r="L932" s="21"/>
      <c r="M932" s="21"/>
      <c r="N932" s="21"/>
      <c r="O932" s="21"/>
      <c r="P932" s="21"/>
      <c r="Q932" s="21"/>
      <c r="R932" s="21"/>
      <c r="S932" s="21"/>
      <c r="T932" s="21">
        <v>4364</v>
      </c>
      <c r="U932" s="21"/>
      <c r="V932" s="21"/>
      <c r="W932" s="21"/>
      <c r="X932" s="21">
        <v>4364</v>
      </c>
      <c r="Y932" s="21"/>
      <c r="Z932" s="21">
        <v>4364</v>
      </c>
      <c r="AA932" s="21">
        <v>4364</v>
      </c>
      <c r="AB932" s="21">
        <v>4364</v>
      </c>
      <c r="AC932" s="21">
        <v>4364</v>
      </c>
      <c r="AD932" s="21">
        <v>4364</v>
      </c>
      <c r="AE932" s="21">
        <v>4364</v>
      </c>
      <c r="AF932" s="21">
        <v>4364</v>
      </c>
      <c r="AG932" s="21">
        <v>4364</v>
      </c>
      <c r="AH932" s="21">
        <v>4364</v>
      </c>
      <c r="AI932" s="21">
        <v>4364</v>
      </c>
      <c r="AJ932" s="21">
        <v>4364</v>
      </c>
      <c r="AK932" s="21">
        <v>4364</v>
      </c>
      <c r="AL932" s="21">
        <v>4364</v>
      </c>
      <c r="AM932" s="21">
        <v>4364</v>
      </c>
      <c r="AN932" s="21">
        <v>4364</v>
      </c>
      <c r="AO932" s="21">
        <v>4364</v>
      </c>
      <c r="AP932" s="21">
        <v>4364</v>
      </c>
      <c r="AQ932" s="21">
        <v>4364</v>
      </c>
      <c r="AR932" s="21">
        <v>4364</v>
      </c>
      <c r="AS932" s="21">
        <v>4364</v>
      </c>
      <c r="AT932" s="21">
        <v>4364</v>
      </c>
      <c r="AU932" s="21">
        <v>4364</v>
      </c>
      <c r="AV932" s="21">
        <v>4364</v>
      </c>
      <c r="AW932" s="21">
        <v>4364</v>
      </c>
      <c r="AX932" s="21"/>
      <c r="AY932" s="21"/>
      <c r="AZ932" s="21"/>
      <c r="BA932" s="21"/>
      <c r="BB932" s="21"/>
      <c r="BC932" s="46">
        <v>4364</v>
      </c>
      <c r="BD932" s="21">
        <v>4364</v>
      </c>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v>4364</v>
      </c>
      <c r="CX932" s="21"/>
      <c r="CY932" s="21">
        <v>4364</v>
      </c>
    </row>
    <row r="933" spans="1:103" hidden="1" x14ac:dyDescent="0.25">
      <c r="A933" s="5" t="s">
        <v>10150</v>
      </c>
      <c r="B933" s="21"/>
      <c r="C933" s="21"/>
      <c r="D933" s="21"/>
      <c r="E933" s="21"/>
      <c r="F933" s="21"/>
      <c r="G933" s="21"/>
      <c r="H933" s="21"/>
      <c r="I933" s="21"/>
      <c r="J933" s="21"/>
      <c r="K933" s="21"/>
      <c r="L933" s="21"/>
      <c r="M933" s="21"/>
      <c r="N933" s="21"/>
      <c r="O933" s="21"/>
      <c r="P933" s="21"/>
      <c r="Q933" s="21"/>
      <c r="R933" s="21"/>
      <c r="S933" s="21"/>
      <c r="T933" s="21">
        <v>4365</v>
      </c>
      <c r="U933" s="21"/>
      <c r="V933" s="21"/>
      <c r="W933" s="21"/>
      <c r="X933" s="21">
        <v>4365</v>
      </c>
      <c r="Y933" s="21"/>
      <c r="Z933" s="21">
        <v>4365</v>
      </c>
      <c r="AA933" s="21">
        <v>4365</v>
      </c>
      <c r="AB933" s="21">
        <v>4365</v>
      </c>
      <c r="AC933" s="21">
        <v>4365</v>
      </c>
      <c r="AD933" s="21">
        <v>4365</v>
      </c>
      <c r="AE933" s="21"/>
      <c r="AF933" s="21">
        <v>4365</v>
      </c>
      <c r="AG933" s="21">
        <v>4365</v>
      </c>
      <c r="AH933" s="21">
        <v>4365</v>
      </c>
      <c r="AI933" s="21">
        <v>4365</v>
      </c>
      <c r="AJ933" s="21">
        <v>4365</v>
      </c>
      <c r="AK933" s="21">
        <v>4365</v>
      </c>
      <c r="AL933" s="21"/>
      <c r="AM933" s="21">
        <v>4365</v>
      </c>
      <c r="AN933" s="21">
        <v>4365</v>
      </c>
      <c r="AO933" s="21">
        <v>4365</v>
      </c>
      <c r="AP933" s="21">
        <v>4365</v>
      </c>
      <c r="AQ933" s="21">
        <v>4365</v>
      </c>
      <c r="AR933" s="21">
        <v>4365</v>
      </c>
      <c r="AS933" s="21">
        <v>4365</v>
      </c>
      <c r="AT933" s="21">
        <v>4365</v>
      </c>
      <c r="AU933" s="21">
        <v>4365</v>
      </c>
      <c r="AV933" s="21">
        <v>4365</v>
      </c>
      <c r="AW933" s="21">
        <v>4365</v>
      </c>
      <c r="AX933" s="21"/>
      <c r="AY933" s="21"/>
      <c r="AZ933" s="21"/>
      <c r="BA933" s="21"/>
      <c r="BB933" s="21"/>
      <c r="BC933" s="46">
        <v>4365</v>
      </c>
      <c r="BD933" s="21">
        <v>4365</v>
      </c>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v>4365</v>
      </c>
      <c r="CX933" s="21"/>
      <c r="CY933" s="21">
        <v>4365</v>
      </c>
    </row>
    <row r="934" spans="1:103" hidden="1" x14ac:dyDescent="0.25">
      <c r="A934" s="5" t="s">
        <v>10150</v>
      </c>
      <c r="B934" s="21"/>
      <c r="C934" s="21"/>
      <c r="D934" s="21"/>
      <c r="E934" s="21"/>
      <c r="F934" s="21"/>
      <c r="G934" s="21"/>
      <c r="H934" s="21"/>
      <c r="I934" s="21"/>
      <c r="J934" s="21"/>
      <c r="K934" s="21"/>
      <c r="L934" s="21"/>
      <c r="M934" s="21"/>
      <c r="N934" s="21"/>
      <c r="O934" s="21"/>
      <c r="P934" s="21"/>
      <c r="Q934" s="21"/>
      <c r="R934" s="21"/>
      <c r="S934" s="21"/>
      <c r="T934" s="21">
        <v>4366</v>
      </c>
      <c r="U934" s="21"/>
      <c r="V934" s="21"/>
      <c r="W934" s="21"/>
      <c r="X934" s="21">
        <v>4366</v>
      </c>
      <c r="Y934" s="21"/>
      <c r="Z934" s="21">
        <v>4366</v>
      </c>
      <c r="AA934" s="21">
        <v>4366</v>
      </c>
      <c r="AB934" s="21">
        <v>4366</v>
      </c>
      <c r="AC934" s="21">
        <v>4366</v>
      </c>
      <c r="AD934" s="21">
        <v>4366</v>
      </c>
      <c r="AE934" s="21"/>
      <c r="AF934" s="21">
        <v>4366</v>
      </c>
      <c r="AG934" s="21">
        <v>4366</v>
      </c>
      <c r="AH934" s="21">
        <v>4366</v>
      </c>
      <c r="AI934" s="21">
        <v>4366</v>
      </c>
      <c r="AJ934" s="21">
        <v>4366</v>
      </c>
      <c r="AK934" s="21">
        <v>4366</v>
      </c>
      <c r="AL934" s="21"/>
      <c r="AM934" s="21">
        <v>4366</v>
      </c>
      <c r="AN934" s="21">
        <v>4366</v>
      </c>
      <c r="AO934" s="21">
        <v>4366</v>
      </c>
      <c r="AP934" s="21">
        <v>4366</v>
      </c>
      <c r="AQ934" s="21">
        <v>4366</v>
      </c>
      <c r="AR934" s="21">
        <v>4366</v>
      </c>
      <c r="AS934" s="21">
        <v>4366</v>
      </c>
      <c r="AT934" s="21">
        <v>4366</v>
      </c>
      <c r="AU934" s="21">
        <v>4366</v>
      </c>
      <c r="AV934" s="21">
        <v>4366</v>
      </c>
      <c r="AW934" s="21">
        <v>4366</v>
      </c>
      <c r="AX934" s="21"/>
      <c r="AY934" s="21"/>
      <c r="AZ934" s="21"/>
      <c r="BA934" s="21"/>
      <c r="BB934" s="21"/>
      <c r="BC934" s="46">
        <v>4366</v>
      </c>
      <c r="BD934" s="21">
        <v>4366</v>
      </c>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v>4366</v>
      </c>
      <c r="CX934" s="21"/>
      <c r="CY934" s="21">
        <v>4366</v>
      </c>
    </row>
    <row r="935" spans="1:103" hidden="1" x14ac:dyDescent="0.25">
      <c r="A935" s="5" t="s">
        <v>10150</v>
      </c>
      <c r="B935" s="21"/>
      <c r="C935" s="21"/>
      <c r="D935" s="21"/>
      <c r="E935" s="21"/>
      <c r="F935" s="21"/>
      <c r="G935" s="21"/>
      <c r="H935" s="21"/>
      <c r="I935" s="21"/>
      <c r="J935" s="21"/>
      <c r="K935" s="21"/>
      <c r="L935" s="21"/>
      <c r="M935" s="21"/>
      <c r="N935" s="21"/>
      <c r="O935" s="21"/>
      <c r="P935" s="21"/>
      <c r="Q935" s="21"/>
      <c r="R935" s="21"/>
      <c r="S935" s="21"/>
      <c r="T935" s="21">
        <v>4367</v>
      </c>
      <c r="U935" s="21"/>
      <c r="V935" s="21"/>
      <c r="W935" s="21"/>
      <c r="X935" s="21">
        <v>4367</v>
      </c>
      <c r="Y935" s="21"/>
      <c r="Z935" s="21">
        <v>4367</v>
      </c>
      <c r="AA935" s="21">
        <v>4367</v>
      </c>
      <c r="AB935" s="21">
        <v>4367</v>
      </c>
      <c r="AC935" s="21">
        <v>4367</v>
      </c>
      <c r="AD935" s="21">
        <v>4367</v>
      </c>
      <c r="AE935" s="21"/>
      <c r="AF935" s="21">
        <v>4367</v>
      </c>
      <c r="AG935" s="21">
        <v>4367</v>
      </c>
      <c r="AH935" s="21">
        <v>4367</v>
      </c>
      <c r="AI935" s="21">
        <v>4367</v>
      </c>
      <c r="AJ935" s="21">
        <v>4367</v>
      </c>
      <c r="AK935" s="21">
        <v>4367</v>
      </c>
      <c r="AL935" s="21"/>
      <c r="AM935" s="21">
        <v>4367</v>
      </c>
      <c r="AN935" s="21">
        <v>4367</v>
      </c>
      <c r="AO935" s="21">
        <v>4367</v>
      </c>
      <c r="AP935" s="21">
        <v>4367</v>
      </c>
      <c r="AQ935" s="21">
        <v>4367</v>
      </c>
      <c r="AR935" s="21">
        <v>4367</v>
      </c>
      <c r="AS935" s="21">
        <v>4367</v>
      </c>
      <c r="AT935" s="21">
        <v>4367</v>
      </c>
      <c r="AU935" s="21">
        <v>4367</v>
      </c>
      <c r="AV935" s="21">
        <v>4367</v>
      </c>
      <c r="AW935" s="21">
        <v>4367</v>
      </c>
      <c r="AX935" s="21"/>
      <c r="AY935" s="21"/>
      <c r="AZ935" s="21"/>
      <c r="BA935" s="21"/>
      <c r="BB935" s="21"/>
      <c r="BC935" s="46">
        <v>4367</v>
      </c>
      <c r="BD935" s="21">
        <v>4367</v>
      </c>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v>4367</v>
      </c>
      <c r="CX935" s="21"/>
      <c r="CY935" s="21">
        <v>4367</v>
      </c>
    </row>
    <row r="936" spans="1:103" hidden="1" x14ac:dyDescent="0.25">
      <c r="A936" s="5" t="s">
        <v>10150</v>
      </c>
      <c r="B936" s="21"/>
      <c r="C936" s="21"/>
      <c r="D936" s="21"/>
      <c r="E936" s="21"/>
      <c r="F936" s="21"/>
      <c r="G936" s="21"/>
      <c r="H936" s="21"/>
      <c r="I936" s="21"/>
      <c r="J936" s="21"/>
      <c r="K936" s="21"/>
      <c r="L936" s="21"/>
      <c r="M936" s="21"/>
      <c r="N936" s="21"/>
      <c r="O936" s="21"/>
      <c r="P936" s="21"/>
      <c r="Q936" s="21"/>
      <c r="R936" s="21"/>
      <c r="S936" s="21"/>
      <c r="T936" s="21">
        <v>4368</v>
      </c>
      <c r="U936" s="21"/>
      <c r="V936" s="21"/>
      <c r="W936" s="21"/>
      <c r="X936" s="21">
        <v>4368</v>
      </c>
      <c r="Y936" s="21"/>
      <c r="Z936" s="21">
        <v>4368</v>
      </c>
      <c r="AA936" s="21">
        <v>4368</v>
      </c>
      <c r="AB936" s="21">
        <v>4368</v>
      </c>
      <c r="AC936" s="21">
        <v>4368</v>
      </c>
      <c r="AD936" s="21">
        <v>4368</v>
      </c>
      <c r="AE936" s="21"/>
      <c r="AF936" s="21">
        <v>4368</v>
      </c>
      <c r="AG936" s="21">
        <v>4368</v>
      </c>
      <c r="AH936" s="21">
        <v>4368</v>
      </c>
      <c r="AI936" s="21">
        <v>4368</v>
      </c>
      <c r="AJ936" s="21">
        <v>4368</v>
      </c>
      <c r="AK936" s="21">
        <v>4368</v>
      </c>
      <c r="AL936" s="21"/>
      <c r="AM936" s="21">
        <v>4368</v>
      </c>
      <c r="AN936" s="21">
        <v>4368</v>
      </c>
      <c r="AO936" s="21">
        <v>4368</v>
      </c>
      <c r="AP936" s="21">
        <v>4368</v>
      </c>
      <c r="AQ936" s="21">
        <v>4368</v>
      </c>
      <c r="AR936" s="21">
        <v>4368</v>
      </c>
      <c r="AS936" s="21">
        <v>4368</v>
      </c>
      <c r="AT936" s="21">
        <v>4368</v>
      </c>
      <c r="AU936" s="21">
        <v>4368</v>
      </c>
      <c r="AV936" s="21">
        <v>4368</v>
      </c>
      <c r="AW936" s="21">
        <v>4368</v>
      </c>
      <c r="AX936" s="21"/>
      <c r="AY936" s="21"/>
      <c r="AZ936" s="21"/>
      <c r="BA936" s="21"/>
      <c r="BB936" s="21"/>
      <c r="BC936" s="46">
        <v>4368</v>
      </c>
      <c r="BD936" s="21">
        <v>4368</v>
      </c>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v>4368</v>
      </c>
      <c r="CX936" s="21"/>
      <c r="CY936" s="21">
        <v>4368</v>
      </c>
    </row>
    <row r="937" spans="1:103" hidden="1" x14ac:dyDescent="0.25">
      <c r="A937" s="5" t="s">
        <v>10150</v>
      </c>
      <c r="B937" s="21"/>
      <c r="C937" s="21"/>
      <c r="D937" s="21"/>
      <c r="E937" s="21"/>
      <c r="F937" s="21"/>
      <c r="G937" s="21"/>
      <c r="H937" s="21"/>
      <c r="I937" s="21"/>
      <c r="J937" s="21"/>
      <c r="K937" s="21"/>
      <c r="L937" s="21"/>
      <c r="M937" s="21"/>
      <c r="N937" s="21"/>
      <c r="O937" s="21"/>
      <c r="P937" s="21"/>
      <c r="Q937" s="21"/>
      <c r="R937" s="21"/>
      <c r="S937" s="21"/>
      <c r="T937" s="21">
        <v>4369</v>
      </c>
      <c r="U937" s="21"/>
      <c r="V937" s="21"/>
      <c r="W937" s="21"/>
      <c r="X937" s="21">
        <v>4369</v>
      </c>
      <c r="Y937" s="21"/>
      <c r="Z937" s="21">
        <v>4369</v>
      </c>
      <c r="AA937" s="21">
        <v>4369</v>
      </c>
      <c r="AB937" s="21">
        <v>4369</v>
      </c>
      <c r="AC937" s="21">
        <v>4369</v>
      </c>
      <c r="AD937" s="21">
        <v>4369</v>
      </c>
      <c r="AE937" s="21">
        <v>4369</v>
      </c>
      <c r="AF937" s="21">
        <v>4369</v>
      </c>
      <c r="AG937" s="21">
        <v>4369</v>
      </c>
      <c r="AH937" s="21">
        <v>4369</v>
      </c>
      <c r="AI937" s="21">
        <v>4369</v>
      </c>
      <c r="AJ937" s="21">
        <v>4369</v>
      </c>
      <c r="AK937" s="21">
        <v>4369</v>
      </c>
      <c r="AL937" s="21">
        <v>4369</v>
      </c>
      <c r="AM937" s="21">
        <v>4369</v>
      </c>
      <c r="AN937" s="21">
        <v>4369</v>
      </c>
      <c r="AO937" s="21">
        <v>4369</v>
      </c>
      <c r="AP937" s="21">
        <v>4369</v>
      </c>
      <c r="AQ937" s="21">
        <v>4369</v>
      </c>
      <c r="AR937" s="21">
        <v>4369</v>
      </c>
      <c r="AS937" s="21">
        <v>4369</v>
      </c>
      <c r="AT937" s="21">
        <v>4369</v>
      </c>
      <c r="AU937" s="21">
        <v>4369</v>
      </c>
      <c r="AV937" s="21">
        <v>4369</v>
      </c>
      <c r="AW937" s="21">
        <v>4369</v>
      </c>
      <c r="AX937" s="21"/>
      <c r="AY937" s="21"/>
      <c r="AZ937" s="21"/>
      <c r="BA937" s="21"/>
      <c r="BB937" s="21"/>
      <c r="BC937" s="46">
        <v>4369</v>
      </c>
      <c r="BD937" s="21">
        <v>4369</v>
      </c>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v>4369</v>
      </c>
      <c r="CV937" s="21"/>
      <c r="CW937" s="21">
        <v>4369</v>
      </c>
      <c r="CX937" s="21"/>
      <c r="CY937" s="21">
        <v>4369</v>
      </c>
    </row>
    <row r="938" spans="1:103" hidden="1" x14ac:dyDescent="0.25">
      <c r="A938" s="5" t="s">
        <v>10150</v>
      </c>
      <c r="B938" s="21"/>
      <c r="C938" s="21"/>
      <c r="D938" s="21"/>
      <c r="E938" s="21"/>
      <c r="F938" s="21"/>
      <c r="G938" s="21"/>
      <c r="H938" s="21"/>
      <c r="I938" s="21"/>
      <c r="J938" s="21"/>
      <c r="K938" s="21"/>
      <c r="L938" s="21"/>
      <c r="M938" s="21"/>
      <c r="N938" s="21"/>
      <c r="O938" s="21"/>
      <c r="P938" s="21"/>
      <c r="Q938" s="21"/>
      <c r="R938" s="21"/>
      <c r="S938" s="21"/>
      <c r="T938" s="21">
        <v>4370</v>
      </c>
      <c r="U938" s="21"/>
      <c r="V938" s="21"/>
      <c r="W938" s="21"/>
      <c r="X938" s="21">
        <v>4370</v>
      </c>
      <c r="Y938" s="21"/>
      <c r="Z938" s="21">
        <v>4370</v>
      </c>
      <c r="AA938" s="21">
        <v>4370</v>
      </c>
      <c r="AB938" s="21">
        <v>4370</v>
      </c>
      <c r="AC938" s="21">
        <v>4370</v>
      </c>
      <c r="AD938" s="21">
        <v>4370</v>
      </c>
      <c r="AE938" s="21"/>
      <c r="AF938" s="21">
        <v>4370</v>
      </c>
      <c r="AG938" s="21">
        <v>4370</v>
      </c>
      <c r="AH938" s="21">
        <v>4370</v>
      </c>
      <c r="AI938" s="21">
        <v>4370</v>
      </c>
      <c r="AJ938" s="21">
        <v>4370</v>
      </c>
      <c r="AK938" s="21">
        <v>4370</v>
      </c>
      <c r="AL938" s="21"/>
      <c r="AM938" s="21">
        <v>4370</v>
      </c>
      <c r="AN938" s="21">
        <v>4370</v>
      </c>
      <c r="AO938" s="21">
        <v>4370</v>
      </c>
      <c r="AP938" s="21">
        <v>4370</v>
      </c>
      <c r="AQ938" s="21">
        <v>4370</v>
      </c>
      <c r="AR938" s="21">
        <v>4370</v>
      </c>
      <c r="AS938" s="21">
        <v>4370</v>
      </c>
      <c r="AT938" s="21">
        <v>4370</v>
      </c>
      <c r="AU938" s="21">
        <v>4370</v>
      </c>
      <c r="AV938" s="21">
        <v>4370</v>
      </c>
      <c r="AW938" s="21">
        <v>4370</v>
      </c>
      <c r="AX938" s="21"/>
      <c r="AY938" s="21"/>
      <c r="AZ938" s="21"/>
      <c r="BA938" s="21"/>
      <c r="BB938" s="21"/>
      <c r="BC938" s="46">
        <v>4370</v>
      </c>
      <c r="BD938" s="21">
        <v>4370</v>
      </c>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v>4370</v>
      </c>
      <c r="CV938" s="21"/>
      <c r="CW938" s="21">
        <v>4370</v>
      </c>
      <c r="CX938" s="21"/>
      <c r="CY938" s="21">
        <v>4370</v>
      </c>
    </row>
    <row r="939" spans="1:103" hidden="1" x14ac:dyDescent="0.25">
      <c r="A939" s="5" t="s">
        <v>10150</v>
      </c>
      <c r="B939" s="21"/>
      <c r="C939" s="21"/>
      <c r="D939" s="21"/>
      <c r="E939" s="21"/>
      <c r="F939" s="21"/>
      <c r="G939" s="21"/>
      <c r="H939" s="21"/>
      <c r="I939" s="21"/>
      <c r="J939" s="21"/>
      <c r="K939" s="21"/>
      <c r="L939" s="21"/>
      <c r="M939" s="21"/>
      <c r="N939" s="21"/>
      <c r="O939" s="21"/>
      <c r="P939" s="21"/>
      <c r="Q939" s="21"/>
      <c r="R939" s="21"/>
      <c r="S939" s="21"/>
      <c r="T939" s="21">
        <v>4371</v>
      </c>
      <c r="U939" s="21"/>
      <c r="V939" s="21"/>
      <c r="W939" s="21"/>
      <c r="X939" s="21">
        <v>4371</v>
      </c>
      <c r="Y939" s="21"/>
      <c r="Z939" s="21">
        <v>4371</v>
      </c>
      <c r="AA939" s="21">
        <v>4371</v>
      </c>
      <c r="AB939" s="21">
        <v>4371</v>
      </c>
      <c r="AC939" s="21">
        <v>4371</v>
      </c>
      <c r="AD939" s="21">
        <v>4371</v>
      </c>
      <c r="AE939" s="21">
        <v>4371</v>
      </c>
      <c r="AF939" s="21">
        <v>4371</v>
      </c>
      <c r="AG939" s="21">
        <v>4371</v>
      </c>
      <c r="AH939" s="21">
        <v>4371</v>
      </c>
      <c r="AI939" s="21">
        <v>4371</v>
      </c>
      <c r="AJ939" s="21">
        <v>4371</v>
      </c>
      <c r="AK939" s="21">
        <v>4371</v>
      </c>
      <c r="AL939" s="21">
        <v>4371</v>
      </c>
      <c r="AM939" s="21">
        <v>4371</v>
      </c>
      <c r="AN939" s="21">
        <v>4371</v>
      </c>
      <c r="AO939" s="21">
        <v>4371</v>
      </c>
      <c r="AP939" s="21">
        <v>4371</v>
      </c>
      <c r="AQ939" s="21">
        <v>4371</v>
      </c>
      <c r="AR939" s="21">
        <v>4371</v>
      </c>
      <c r="AS939" s="21">
        <v>4371</v>
      </c>
      <c r="AT939" s="21">
        <v>4371</v>
      </c>
      <c r="AU939" s="21">
        <v>4371</v>
      </c>
      <c r="AV939" s="21">
        <v>4371</v>
      </c>
      <c r="AW939" s="21">
        <v>4371</v>
      </c>
      <c r="AX939" s="21"/>
      <c r="AY939" s="21"/>
      <c r="AZ939" s="21"/>
      <c r="BA939" s="21"/>
      <c r="BB939" s="21"/>
      <c r="BC939" s="46">
        <v>4371</v>
      </c>
      <c r="BD939" s="21">
        <v>4371</v>
      </c>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v>4371</v>
      </c>
      <c r="CX939" s="21"/>
      <c r="CY939" s="21">
        <v>4371</v>
      </c>
    </row>
    <row r="940" spans="1:103" hidden="1" x14ac:dyDescent="0.25">
      <c r="A940" s="5" t="s">
        <v>10150</v>
      </c>
      <c r="B940" s="21"/>
      <c r="C940" s="21"/>
      <c r="D940" s="21"/>
      <c r="E940" s="21"/>
      <c r="F940" s="21"/>
      <c r="G940" s="21"/>
      <c r="H940" s="21"/>
      <c r="I940" s="21"/>
      <c r="J940" s="21"/>
      <c r="K940" s="21"/>
      <c r="L940" s="21"/>
      <c r="M940" s="21"/>
      <c r="N940" s="21"/>
      <c r="O940" s="21"/>
      <c r="P940" s="21"/>
      <c r="Q940" s="21"/>
      <c r="R940" s="21"/>
      <c r="S940" s="21"/>
      <c r="T940" s="21">
        <v>4372</v>
      </c>
      <c r="U940" s="21"/>
      <c r="V940" s="21"/>
      <c r="W940" s="21"/>
      <c r="X940" s="21">
        <v>4372</v>
      </c>
      <c r="Y940" s="21"/>
      <c r="Z940" s="21">
        <v>4372</v>
      </c>
      <c r="AA940" s="21">
        <v>4372</v>
      </c>
      <c r="AB940" s="21">
        <v>4372</v>
      </c>
      <c r="AC940" s="21">
        <v>4372</v>
      </c>
      <c r="AD940" s="21">
        <v>4372</v>
      </c>
      <c r="AE940" s="21">
        <v>4372</v>
      </c>
      <c r="AF940" s="21">
        <v>4372</v>
      </c>
      <c r="AG940" s="21">
        <v>4372</v>
      </c>
      <c r="AH940" s="21">
        <v>4372</v>
      </c>
      <c r="AI940" s="21">
        <v>4372</v>
      </c>
      <c r="AJ940" s="21">
        <v>4372</v>
      </c>
      <c r="AK940" s="21">
        <v>4372</v>
      </c>
      <c r="AL940" s="21">
        <v>4372</v>
      </c>
      <c r="AM940" s="21">
        <v>4372</v>
      </c>
      <c r="AN940" s="21">
        <v>4372</v>
      </c>
      <c r="AO940" s="21">
        <v>4372</v>
      </c>
      <c r="AP940" s="21">
        <v>4372</v>
      </c>
      <c r="AQ940" s="21">
        <v>4372</v>
      </c>
      <c r="AR940" s="21">
        <v>4372</v>
      </c>
      <c r="AS940" s="21">
        <v>4372</v>
      </c>
      <c r="AT940" s="21">
        <v>4372</v>
      </c>
      <c r="AU940" s="21">
        <v>4372</v>
      </c>
      <c r="AV940" s="21">
        <v>4372</v>
      </c>
      <c r="AW940" s="21">
        <v>4372</v>
      </c>
      <c r="AX940" s="21"/>
      <c r="AY940" s="21"/>
      <c r="AZ940" s="21"/>
      <c r="BA940" s="21"/>
      <c r="BB940" s="21"/>
      <c r="BC940" s="46">
        <v>4372</v>
      </c>
      <c r="BD940" s="21">
        <v>4372</v>
      </c>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v>4372</v>
      </c>
      <c r="CX940" s="21"/>
      <c r="CY940" s="21">
        <v>4372</v>
      </c>
    </row>
    <row r="941" spans="1:103" hidden="1" x14ac:dyDescent="0.25">
      <c r="A941" s="5" t="s">
        <v>10150</v>
      </c>
      <c r="B941" s="21"/>
      <c r="C941" s="21"/>
      <c r="D941" s="21"/>
      <c r="E941" s="21"/>
      <c r="F941" s="21"/>
      <c r="G941" s="21"/>
      <c r="H941" s="21"/>
      <c r="I941" s="21"/>
      <c r="J941" s="21"/>
      <c r="K941" s="21"/>
      <c r="L941" s="21"/>
      <c r="M941" s="21"/>
      <c r="N941" s="21"/>
      <c r="O941" s="21"/>
      <c r="P941" s="21"/>
      <c r="Q941" s="21"/>
      <c r="R941" s="21"/>
      <c r="S941" s="21"/>
      <c r="T941" s="21">
        <v>4373</v>
      </c>
      <c r="U941" s="21"/>
      <c r="V941" s="21"/>
      <c r="W941" s="21"/>
      <c r="X941" s="21">
        <v>4373</v>
      </c>
      <c r="Y941" s="21"/>
      <c r="Z941" s="21">
        <v>4373</v>
      </c>
      <c r="AA941" s="21">
        <v>4373</v>
      </c>
      <c r="AB941" s="21">
        <v>4373</v>
      </c>
      <c r="AC941" s="21">
        <v>4373</v>
      </c>
      <c r="AD941" s="21">
        <v>4373</v>
      </c>
      <c r="AE941" s="21"/>
      <c r="AF941" s="21">
        <v>4373</v>
      </c>
      <c r="AG941" s="21">
        <v>4373</v>
      </c>
      <c r="AH941" s="21">
        <v>4373</v>
      </c>
      <c r="AI941" s="21">
        <v>4373</v>
      </c>
      <c r="AJ941" s="21">
        <v>4373</v>
      </c>
      <c r="AK941" s="21">
        <v>4373</v>
      </c>
      <c r="AL941" s="21"/>
      <c r="AM941" s="21">
        <v>4373</v>
      </c>
      <c r="AN941" s="21">
        <v>4373</v>
      </c>
      <c r="AO941" s="21">
        <v>4373</v>
      </c>
      <c r="AP941" s="21">
        <v>4373</v>
      </c>
      <c r="AQ941" s="21">
        <v>4373</v>
      </c>
      <c r="AR941" s="21">
        <v>4373</v>
      </c>
      <c r="AS941" s="21">
        <v>4373</v>
      </c>
      <c r="AT941" s="21">
        <v>4373</v>
      </c>
      <c r="AU941" s="21">
        <v>4373</v>
      </c>
      <c r="AV941" s="21">
        <v>4373</v>
      </c>
      <c r="AW941" s="21">
        <v>4373</v>
      </c>
      <c r="AX941" s="21"/>
      <c r="AY941" s="21"/>
      <c r="AZ941" s="21"/>
      <c r="BA941" s="21"/>
      <c r="BB941" s="21"/>
      <c r="BC941" s="46">
        <v>4373</v>
      </c>
      <c r="BD941" s="21">
        <v>4373</v>
      </c>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v>4373</v>
      </c>
      <c r="CX941" s="21"/>
      <c r="CY941" s="21">
        <v>4373</v>
      </c>
    </row>
    <row r="942" spans="1:103" hidden="1" x14ac:dyDescent="0.25">
      <c r="A942" s="5" t="s">
        <v>10150</v>
      </c>
      <c r="B942" s="21"/>
      <c r="C942" s="21"/>
      <c r="D942" s="21"/>
      <c r="E942" s="21"/>
      <c r="F942" s="21"/>
      <c r="G942" s="21"/>
      <c r="H942" s="21"/>
      <c r="I942" s="21"/>
      <c r="J942" s="21"/>
      <c r="K942" s="21"/>
      <c r="L942" s="21"/>
      <c r="M942" s="21"/>
      <c r="N942" s="21"/>
      <c r="O942" s="21"/>
      <c r="P942" s="21"/>
      <c r="Q942" s="21"/>
      <c r="R942" s="21"/>
      <c r="S942" s="21"/>
      <c r="T942" s="21">
        <v>4374</v>
      </c>
      <c r="U942" s="21"/>
      <c r="V942" s="21"/>
      <c r="W942" s="21"/>
      <c r="X942" s="21">
        <v>4374</v>
      </c>
      <c r="Y942" s="21"/>
      <c r="Z942" s="21">
        <v>4374</v>
      </c>
      <c r="AA942" s="21">
        <v>4374</v>
      </c>
      <c r="AB942" s="21">
        <v>4374</v>
      </c>
      <c r="AC942" s="21">
        <v>4374</v>
      </c>
      <c r="AD942" s="21">
        <v>4374</v>
      </c>
      <c r="AE942" s="21">
        <v>4374</v>
      </c>
      <c r="AF942" s="21">
        <v>4374</v>
      </c>
      <c r="AG942" s="21">
        <v>4374</v>
      </c>
      <c r="AH942" s="21">
        <v>4374</v>
      </c>
      <c r="AI942" s="21">
        <v>4374</v>
      </c>
      <c r="AJ942" s="21">
        <v>4374</v>
      </c>
      <c r="AK942" s="21">
        <v>4374</v>
      </c>
      <c r="AL942" s="21">
        <v>4374</v>
      </c>
      <c r="AM942" s="21">
        <v>4374</v>
      </c>
      <c r="AN942" s="21">
        <v>4374</v>
      </c>
      <c r="AO942" s="21">
        <v>4374</v>
      </c>
      <c r="AP942" s="21">
        <v>4374</v>
      </c>
      <c r="AQ942" s="21">
        <v>4374</v>
      </c>
      <c r="AR942" s="21">
        <v>4374</v>
      </c>
      <c r="AS942" s="21">
        <v>4374</v>
      </c>
      <c r="AT942" s="21">
        <v>4374</v>
      </c>
      <c r="AU942" s="21">
        <v>4374</v>
      </c>
      <c r="AV942" s="21">
        <v>4374</v>
      </c>
      <c r="AW942" s="21">
        <v>4374</v>
      </c>
      <c r="AX942" s="21"/>
      <c r="AY942" s="21"/>
      <c r="AZ942" s="21"/>
      <c r="BA942" s="21"/>
      <c r="BB942" s="21"/>
      <c r="BC942" s="46">
        <v>4374</v>
      </c>
      <c r="BD942" s="21">
        <v>4374</v>
      </c>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v>4374</v>
      </c>
      <c r="CX942" s="21"/>
      <c r="CY942" s="21">
        <v>4374</v>
      </c>
    </row>
    <row r="943" spans="1:103" hidden="1" x14ac:dyDescent="0.25">
      <c r="A943" s="5" t="s">
        <v>10150</v>
      </c>
      <c r="B943" s="21"/>
      <c r="C943" s="21"/>
      <c r="D943" s="21"/>
      <c r="E943" s="21"/>
      <c r="F943" s="21"/>
      <c r="G943" s="21"/>
      <c r="H943" s="21"/>
      <c r="I943" s="21"/>
      <c r="J943" s="21"/>
      <c r="K943" s="21"/>
      <c r="L943" s="21"/>
      <c r="M943" s="21"/>
      <c r="N943" s="21"/>
      <c r="O943" s="21"/>
      <c r="P943" s="21"/>
      <c r="Q943" s="21"/>
      <c r="R943" s="21"/>
      <c r="S943" s="21"/>
      <c r="T943" s="21"/>
      <c r="U943" s="21"/>
      <c r="V943" s="21"/>
      <c r="W943" s="21"/>
      <c r="X943" s="21">
        <v>4375</v>
      </c>
      <c r="Y943" s="21"/>
      <c r="Z943" s="21">
        <v>4375</v>
      </c>
      <c r="AA943" s="21">
        <v>4375</v>
      </c>
      <c r="AB943" s="21">
        <v>4375</v>
      </c>
      <c r="AC943" s="21">
        <v>4375</v>
      </c>
      <c r="AD943" s="21">
        <v>4375</v>
      </c>
      <c r="AE943" s="21">
        <v>4375</v>
      </c>
      <c r="AF943" s="21">
        <v>4375</v>
      </c>
      <c r="AG943" s="21">
        <v>4375</v>
      </c>
      <c r="AH943" s="21">
        <v>4375</v>
      </c>
      <c r="AI943" s="21">
        <v>4375</v>
      </c>
      <c r="AJ943" s="21">
        <v>4375</v>
      </c>
      <c r="AK943" s="21">
        <v>4375</v>
      </c>
      <c r="AL943" s="21">
        <v>4375</v>
      </c>
      <c r="AM943" s="21">
        <v>4375</v>
      </c>
      <c r="AN943" s="21">
        <v>4375</v>
      </c>
      <c r="AO943" s="21">
        <v>4375</v>
      </c>
      <c r="AP943" s="21">
        <v>4375</v>
      </c>
      <c r="AQ943" s="21">
        <v>4375</v>
      </c>
      <c r="AR943" s="21">
        <v>4375</v>
      </c>
      <c r="AS943" s="21">
        <v>4375</v>
      </c>
      <c r="AT943" s="21">
        <v>4375</v>
      </c>
      <c r="AU943" s="21">
        <v>4375</v>
      </c>
      <c r="AV943" s="21">
        <v>4375</v>
      </c>
      <c r="AW943" s="21">
        <v>4375</v>
      </c>
      <c r="AX943" s="21"/>
      <c r="AY943" s="21"/>
      <c r="AZ943" s="21"/>
      <c r="BA943" s="21"/>
      <c r="BB943" s="21"/>
      <c r="BC943" s="46">
        <v>4375</v>
      </c>
      <c r="BD943" s="21">
        <v>4375</v>
      </c>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v>4375</v>
      </c>
      <c r="CV943" s="21"/>
      <c r="CW943" s="21"/>
      <c r="CX943" s="21"/>
      <c r="CY943" s="21">
        <v>4375</v>
      </c>
    </row>
    <row r="944" spans="1:103" hidden="1" x14ac:dyDescent="0.25">
      <c r="A944" s="5" t="s">
        <v>10150</v>
      </c>
      <c r="B944" s="21"/>
      <c r="C944" s="21"/>
      <c r="D944" s="21"/>
      <c r="E944" s="21"/>
      <c r="F944" s="21"/>
      <c r="G944" s="21"/>
      <c r="H944" s="21"/>
      <c r="I944" s="21"/>
      <c r="J944" s="21"/>
      <c r="K944" s="21"/>
      <c r="L944" s="21"/>
      <c r="M944" s="21"/>
      <c r="N944" s="21"/>
      <c r="O944" s="21"/>
      <c r="P944" s="21"/>
      <c r="Q944" s="21"/>
      <c r="R944" s="21"/>
      <c r="S944" s="21"/>
      <c r="T944" s="21">
        <v>4376</v>
      </c>
      <c r="U944" s="21"/>
      <c r="V944" s="21"/>
      <c r="W944" s="21"/>
      <c r="X944" s="21">
        <v>4376</v>
      </c>
      <c r="Y944" s="21"/>
      <c r="Z944" s="21">
        <v>4376</v>
      </c>
      <c r="AA944" s="21">
        <v>4376</v>
      </c>
      <c r="AB944" s="21">
        <v>4376</v>
      </c>
      <c r="AC944" s="21">
        <v>4376</v>
      </c>
      <c r="AD944" s="21">
        <v>4376</v>
      </c>
      <c r="AE944" s="21"/>
      <c r="AF944" s="21">
        <v>4376</v>
      </c>
      <c r="AG944" s="21">
        <v>4376</v>
      </c>
      <c r="AH944" s="21">
        <v>4376</v>
      </c>
      <c r="AI944" s="21">
        <v>4376</v>
      </c>
      <c r="AJ944" s="21">
        <v>4376</v>
      </c>
      <c r="AK944" s="21">
        <v>4376</v>
      </c>
      <c r="AL944" s="21"/>
      <c r="AM944" s="21">
        <v>4376</v>
      </c>
      <c r="AN944" s="21">
        <v>4376</v>
      </c>
      <c r="AO944" s="21">
        <v>4376</v>
      </c>
      <c r="AP944" s="21">
        <v>4376</v>
      </c>
      <c r="AQ944" s="21">
        <v>4376</v>
      </c>
      <c r="AR944" s="21">
        <v>4376</v>
      </c>
      <c r="AS944" s="21">
        <v>4376</v>
      </c>
      <c r="AT944" s="21">
        <v>4376</v>
      </c>
      <c r="AU944" s="21">
        <v>4376</v>
      </c>
      <c r="AV944" s="21">
        <v>4376</v>
      </c>
      <c r="AW944" s="21">
        <v>4376</v>
      </c>
      <c r="AX944" s="21"/>
      <c r="AY944" s="21"/>
      <c r="AZ944" s="21"/>
      <c r="BA944" s="21"/>
      <c r="BB944" s="21"/>
      <c r="BC944" s="46">
        <v>4376</v>
      </c>
      <c r="BD944" s="21">
        <v>4376</v>
      </c>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v>4376</v>
      </c>
      <c r="CX944" s="21"/>
      <c r="CY944" s="21">
        <v>4376</v>
      </c>
    </row>
    <row r="945" spans="1:103" hidden="1" x14ac:dyDescent="0.25">
      <c r="A945" s="5" t="s">
        <v>10150</v>
      </c>
      <c r="B945" s="21"/>
      <c r="C945" s="21"/>
      <c r="D945" s="21"/>
      <c r="E945" s="21"/>
      <c r="F945" s="21"/>
      <c r="G945" s="21"/>
      <c r="H945" s="21"/>
      <c r="I945" s="21"/>
      <c r="J945" s="21"/>
      <c r="K945" s="21"/>
      <c r="L945" s="21"/>
      <c r="M945" s="21"/>
      <c r="N945" s="21"/>
      <c r="O945" s="21"/>
      <c r="P945" s="21"/>
      <c r="Q945" s="21"/>
      <c r="R945" s="21"/>
      <c r="S945" s="21"/>
      <c r="T945" s="21">
        <v>4377</v>
      </c>
      <c r="U945" s="21"/>
      <c r="V945" s="21"/>
      <c r="W945" s="21"/>
      <c r="X945" s="21">
        <v>4377</v>
      </c>
      <c r="Y945" s="21"/>
      <c r="Z945" s="21">
        <v>4377</v>
      </c>
      <c r="AA945" s="21">
        <v>4377</v>
      </c>
      <c r="AB945" s="21">
        <v>4377</v>
      </c>
      <c r="AC945" s="21">
        <v>4377</v>
      </c>
      <c r="AD945" s="21">
        <v>4377</v>
      </c>
      <c r="AE945" s="21">
        <v>4377</v>
      </c>
      <c r="AF945" s="21">
        <v>4377</v>
      </c>
      <c r="AG945" s="21">
        <v>4377</v>
      </c>
      <c r="AH945" s="21">
        <v>4377</v>
      </c>
      <c r="AI945" s="21">
        <v>4377</v>
      </c>
      <c r="AJ945" s="21">
        <v>4377</v>
      </c>
      <c r="AK945" s="21">
        <v>4377</v>
      </c>
      <c r="AL945" s="21">
        <v>4377</v>
      </c>
      <c r="AM945" s="21">
        <v>4377</v>
      </c>
      <c r="AN945" s="21">
        <v>4377</v>
      </c>
      <c r="AO945" s="21">
        <v>4377</v>
      </c>
      <c r="AP945" s="21">
        <v>4377</v>
      </c>
      <c r="AQ945" s="21">
        <v>4377</v>
      </c>
      <c r="AR945" s="21">
        <v>4377</v>
      </c>
      <c r="AS945" s="21">
        <v>4377</v>
      </c>
      <c r="AT945" s="21">
        <v>4377</v>
      </c>
      <c r="AU945" s="21">
        <v>4377</v>
      </c>
      <c r="AV945" s="21">
        <v>4377</v>
      </c>
      <c r="AW945" s="21">
        <v>4377</v>
      </c>
      <c r="AX945" s="21"/>
      <c r="AY945" s="21"/>
      <c r="AZ945" s="21"/>
      <c r="BA945" s="21"/>
      <c r="BB945" s="21"/>
      <c r="BC945" s="46">
        <v>4377</v>
      </c>
      <c r="BD945" s="21">
        <v>4377</v>
      </c>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v>4377</v>
      </c>
      <c r="CX945" s="21"/>
      <c r="CY945" s="21">
        <v>4377</v>
      </c>
    </row>
    <row r="946" spans="1:103" hidden="1" x14ac:dyDescent="0.25">
      <c r="A946" s="5" t="s">
        <v>10150</v>
      </c>
      <c r="B946" s="21"/>
      <c r="C946" s="21"/>
      <c r="D946" s="21"/>
      <c r="E946" s="21"/>
      <c r="F946" s="21"/>
      <c r="G946" s="21"/>
      <c r="H946" s="21"/>
      <c r="I946" s="21"/>
      <c r="J946" s="21"/>
      <c r="K946" s="21"/>
      <c r="L946" s="21"/>
      <c r="M946" s="21"/>
      <c r="N946" s="21"/>
      <c r="O946" s="21"/>
      <c r="P946" s="21"/>
      <c r="Q946" s="21"/>
      <c r="R946" s="21"/>
      <c r="S946" s="21"/>
      <c r="T946" s="21">
        <v>4378</v>
      </c>
      <c r="U946" s="21"/>
      <c r="V946" s="21"/>
      <c r="W946" s="21"/>
      <c r="X946" s="21">
        <v>4378</v>
      </c>
      <c r="Y946" s="21"/>
      <c r="Z946" s="21">
        <v>4378</v>
      </c>
      <c r="AA946" s="21">
        <v>4378</v>
      </c>
      <c r="AB946" s="21">
        <v>4378</v>
      </c>
      <c r="AC946" s="21">
        <v>4378</v>
      </c>
      <c r="AD946" s="21">
        <v>4378</v>
      </c>
      <c r="AE946" s="21"/>
      <c r="AF946" s="21">
        <v>4378</v>
      </c>
      <c r="AG946" s="21">
        <v>4378</v>
      </c>
      <c r="AH946" s="21">
        <v>4378</v>
      </c>
      <c r="AI946" s="21">
        <v>4378</v>
      </c>
      <c r="AJ946" s="21">
        <v>4378</v>
      </c>
      <c r="AK946" s="21">
        <v>4378</v>
      </c>
      <c r="AL946" s="21"/>
      <c r="AM946" s="21">
        <v>4378</v>
      </c>
      <c r="AN946" s="21">
        <v>4378</v>
      </c>
      <c r="AO946" s="21">
        <v>4378</v>
      </c>
      <c r="AP946" s="21">
        <v>4378</v>
      </c>
      <c r="AQ946" s="21">
        <v>4378</v>
      </c>
      <c r="AR946" s="21">
        <v>4378</v>
      </c>
      <c r="AS946" s="21">
        <v>4378</v>
      </c>
      <c r="AT946" s="21">
        <v>4378</v>
      </c>
      <c r="AU946" s="21">
        <v>4378</v>
      </c>
      <c r="AV946" s="21">
        <v>4378</v>
      </c>
      <c r="AW946" s="21">
        <v>4378</v>
      </c>
      <c r="AX946" s="21"/>
      <c r="AY946" s="21"/>
      <c r="AZ946" s="21"/>
      <c r="BA946" s="21"/>
      <c r="BB946" s="21"/>
      <c r="BC946" s="46">
        <v>4378</v>
      </c>
      <c r="BD946" s="21">
        <v>4378</v>
      </c>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v>4378</v>
      </c>
      <c r="CX946" s="21"/>
      <c r="CY946" s="21">
        <v>4378</v>
      </c>
    </row>
    <row r="947" spans="1:103" hidden="1" x14ac:dyDescent="0.25">
      <c r="A947" s="5" t="s">
        <v>10150</v>
      </c>
      <c r="B947" s="21"/>
      <c r="C947" s="21"/>
      <c r="D947" s="21"/>
      <c r="E947" s="21"/>
      <c r="F947" s="21"/>
      <c r="G947" s="21"/>
      <c r="H947" s="21"/>
      <c r="I947" s="21"/>
      <c r="J947" s="21"/>
      <c r="K947" s="21"/>
      <c r="L947" s="21"/>
      <c r="M947" s="21"/>
      <c r="N947" s="21"/>
      <c r="O947" s="21"/>
      <c r="P947" s="21"/>
      <c r="Q947" s="21"/>
      <c r="R947" s="21"/>
      <c r="S947" s="21"/>
      <c r="T947" s="21">
        <v>4379</v>
      </c>
      <c r="U947" s="21"/>
      <c r="V947" s="21"/>
      <c r="W947" s="21"/>
      <c r="X947" s="21">
        <v>4379</v>
      </c>
      <c r="Y947" s="21"/>
      <c r="Z947" s="21">
        <v>4379</v>
      </c>
      <c r="AA947" s="21">
        <v>4379</v>
      </c>
      <c r="AB947" s="21">
        <v>4379</v>
      </c>
      <c r="AC947" s="21">
        <v>4379</v>
      </c>
      <c r="AD947" s="21">
        <v>4379</v>
      </c>
      <c r="AE947" s="21">
        <v>4379</v>
      </c>
      <c r="AF947" s="21">
        <v>4379</v>
      </c>
      <c r="AG947" s="21">
        <v>4379</v>
      </c>
      <c r="AH947" s="21">
        <v>4379</v>
      </c>
      <c r="AI947" s="21">
        <v>4379</v>
      </c>
      <c r="AJ947" s="21">
        <v>4379</v>
      </c>
      <c r="AK947" s="21">
        <v>4379</v>
      </c>
      <c r="AL947" s="21">
        <v>4379</v>
      </c>
      <c r="AM947" s="21">
        <v>4379</v>
      </c>
      <c r="AN947" s="21">
        <v>4379</v>
      </c>
      <c r="AO947" s="21">
        <v>4379</v>
      </c>
      <c r="AP947" s="21">
        <v>4379</v>
      </c>
      <c r="AQ947" s="21">
        <v>4379</v>
      </c>
      <c r="AR947" s="21">
        <v>4379</v>
      </c>
      <c r="AS947" s="21">
        <v>4379</v>
      </c>
      <c r="AT947" s="21">
        <v>4379</v>
      </c>
      <c r="AU947" s="21">
        <v>4379</v>
      </c>
      <c r="AV947" s="21">
        <v>4379</v>
      </c>
      <c r="AW947" s="21">
        <v>4379</v>
      </c>
      <c r="AX947" s="21"/>
      <c r="AY947" s="21"/>
      <c r="AZ947" s="21"/>
      <c r="BA947" s="21"/>
      <c r="BB947" s="21"/>
      <c r="BC947" s="46">
        <v>4379</v>
      </c>
      <c r="BD947" s="21">
        <v>4379</v>
      </c>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v>4379</v>
      </c>
      <c r="CX947" s="21"/>
      <c r="CY947" s="21">
        <v>4379</v>
      </c>
    </row>
    <row r="948" spans="1:103" hidden="1" x14ac:dyDescent="0.25">
      <c r="A948" s="5" t="s">
        <v>10150</v>
      </c>
      <c r="B948" s="21"/>
      <c r="C948" s="21"/>
      <c r="D948" s="21"/>
      <c r="E948" s="21"/>
      <c r="F948" s="21"/>
      <c r="G948" s="21"/>
      <c r="H948" s="21"/>
      <c r="I948" s="21"/>
      <c r="J948" s="21"/>
      <c r="K948" s="21"/>
      <c r="L948" s="21"/>
      <c r="M948" s="21"/>
      <c r="N948" s="21"/>
      <c r="O948" s="21"/>
      <c r="P948" s="21"/>
      <c r="Q948" s="21"/>
      <c r="R948" s="21"/>
      <c r="S948" s="21"/>
      <c r="T948" s="21">
        <v>4380</v>
      </c>
      <c r="U948" s="21"/>
      <c r="V948" s="21"/>
      <c r="W948" s="21"/>
      <c r="X948" s="21">
        <v>4380</v>
      </c>
      <c r="Y948" s="21"/>
      <c r="Z948" s="21">
        <v>4380</v>
      </c>
      <c r="AA948" s="21">
        <v>4380</v>
      </c>
      <c r="AB948" s="21">
        <v>4380</v>
      </c>
      <c r="AC948" s="21">
        <v>4380</v>
      </c>
      <c r="AD948" s="21">
        <v>4380</v>
      </c>
      <c r="AE948" s="21"/>
      <c r="AF948" s="21">
        <v>4380</v>
      </c>
      <c r="AG948" s="21">
        <v>4380</v>
      </c>
      <c r="AH948" s="21">
        <v>4380</v>
      </c>
      <c r="AI948" s="21">
        <v>4380</v>
      </c>
      <c r="AJ948" s="21">
        <v>4380</v>
      </c>
      <c r="AK948" s="21">
        <v>4380</v>
      </c>
      <c r="AL948" s="21"/>
      <c r="AM948" s="21">
        <v>4380</v>
      </c>
      <c r="AN948" s="21">
        <v>4380</v>
      </c>
      <c r="AO948" s="21">
        <v>4380</v>
      </c>
      <c r="AP948" s="21">
        <v>4380</v>
      </c>
      <c r="AQ948" s="21">
        <v>4380</v>
      </c>
      <c r="AR948" s="21"/>
      <c r="AS948" s="21">
        <v>4380</v>
      </c>
      <c r="AT948" s="21">
        <v>4380</v>
      </c>
      <c r="AU948" s="21">
        <v>4380</v>
      </c>
      <c r="AV948" s="21">
        <v>4380</v>
      </c>
      <c r="AW948" s="21">
        <v>4380</v>
      </c>
      <c r="AX948" s="21"/>
      <c r="AY948" s="21"/>
      <c r="AZ948" s="21"/>
      <c r="BA948" s="21"/>
      <c r="BB948" s="21"/>
      <c r="BC948" s="46">
        <v>4380</v>
      </c>
      <c r="BD948" s="21">
        <v>4380</v>
      </c>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v>4380</v>
      </c>
      <c r="CX948" s="21"/>
      <c r="CY948" s="21">
        <v>4380</v>
      </c>
    </row>
    <row r="949" spans="1:103" hidden="1" x14ac:dyDescent="0.25">
      <c r="A949" s="5" t="s">
        <v>10150</v>
      </c>
      <c r="B949" s="21"/>
      <c r="C949" s="21"/>
      <c r="D949" s="21"/>
      <c r="E949" s="21"/>
      <c r="F949" s="21"/>
      <c r="G949" s="21"/>
      <c r="H949" s="21"/>
      <c r="I949" s="21"/>
      <c r="J949" s="21"/>
      <c r="K949" s="21"/>
      <c r="L949" s="21"/>
      <c r="M949" s="21"/>
      <c r="N949" s="21"/>
      <c r="O949" s="21"/>
      <c r="P949" s="21"/>
      <c r="Q949" s="21"/>
      <c r="R949" s="21"/>
      <c r="S949" s="21"/>
      <c r="T949" s="21">
        <v>4381</v>
      </c>
      <c r="U949" s="21"/>
      <c r="V949" s="21"/>
      <c r="W949" s="21"/>
      <c r="X949" s="21">
        <v>4381</v>
      </c>
      <c r="Y949" s="21"/>
      <c r="Z949" s="21">
        <v>4381</v>
      </c>
      <c r="AA949" s="21">
        <v>4381</v>
      </c>
      <c r="AB949" s="21">
        <v>4381</v>
      </c>
      <c r="AC949" s="21">
        <v>4381</v>
      </c>
      <c r="AD949" s="21">
        <v>4381</v>
      </c>
      <c r="AE949" s="21"/>
      <c r="AF949" s="21">
        <v>4381</v>
      </c>
      <c r="AG949" s="21">
        <v>4381</v>
      </c>
      <c r="AH949" s="21">
        <v>4381</v>
      </c>
      <c r="AI949" s="21">
        <v>4381</v>
      </c>
      <c r="AJ949" s="21">
        <v>4381</v>
      </c>
      <c r="AK949" s="21">
        <v>4381</v>
      </c>
      <c r="AL949" s="21"/>
      <c r="AM949" s="21">
        <v>4381</v>
      </c>
      <c r="AN949" s="21">
        <v>4381</v>
      </c>
      <c r="AO949" s="21">
        <v>4381</v>
      </c>
      <c r="AP949" s="21">
        <v>4381</v>
      </c>
      <c r="AQ949" s="21">
        <v>4381</v>
      </c>
      <c r="AR949" s="21">
        <v>4381</v>
      </c>
      <c r="AS949" s="21">
        <v>4381</v>
      </c>
      <c r="AT949" s="21">
        <v>4381</v>
      </c>
      <c r="AU949" s="21">
        <v>4381</v>
      </c>
      <c r="AV949" s="21">
        <v>4381</v>
      </c>
      <c r="AW949" s="21">
        <v>4381</v>
      </c>
      <c r="AX949" s="21"/>
      <c r="AY949" s="21"/>
      <c r="AZ949" s="21"/>
      <c r="BA949" s="21"/>
      <c r="BB949" s="21"/>
      <c r="BC949" s="46">
        <v>4381</v>
      </c>
      <c r="BD949" s="21">
        <v>4381</v>
      </c>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v>4381</v>
      </c>
      <c r="CX949" s="21"/>
      <c r="CY949" s="21">
        <v>4381</v>
      </c>
    </row>
    <row r="950" spans="1:103" hidden="1" x14ac:dyDescent="0.25">
      <c r="A950" s="5" t="s">
        <v>10150</v>
      </c>
      <c r="B950" s="21"/>
      <c r="C950" s="21"/>
      <c r="D950" s="21"/>
      <c r="E950" s="21"/>
      <c r="F950" s="21"/>
      <c r="G950" s="21"/>
      <c r="H950" s="21"/>
      <c r="I950" s="21"/>
      <c r="J950" s="21"/>
      <c r="K950" s="21"/>
      <c r="L950" s="21"/>
      <c r="M950" s="21"/>
      <c r="N950" s="21"/>
      <c r="O950" s="21"/>
      <c r="P950" s="21"/>
      <c r="Q950" s="21"/>
      <c r="R950" s="21"/>
      <c r="S950" s="21"/>
      <c r="T950" s="21">
        <v>4382</v>
      </c>
      <c r="U950" s="21"/>
      <c r="V950" s="21"/>
      <c r="W950" s="21"/>
      <c r="X950" s="21">
        <v>4382</v>
      </c>
      <c r="Y950" s="21"/>
      <c r="Z950" s="21">
        <v>4382</v>
      </c>
      <c r="AA950" s="21">
        <v>4382</v>
      </c>
      <c r="AB950" s="21">
        <v>4382</v>
      </c>
      <c r="AC950" s="21">
        <v>4382</v>
      </c>
      <c r="AD950" s="21">
        <v>4382</v>
      </c>
      <c r="AE950" s="21">
        <v>4382</v>
      </c>
      <c r="AF950" s="21">
        <v>4382</v>
      </c>
      <c r="AG950" s="21">
        <v>4382</v>
      </c>
      <c r="AH950" s="21">
        <v>4382</v>
      </c>
      <c r="AI950" s="21">
        <v>4382</v>
      </c>
      <c r="AJ950" s="21">
        <v>4382</v>
      </c>
      <c r="AK950" s="21">
        <v>4382</v>
      </c>
      <c r="AL950" s="21">
        <v>4382</v>
      </c>
      <c r="AM950" s="21">
        <v>4382</v>
      </c>
      <c r="AN950" s="21">
        <v>4382</v>
      </c>
      <c r="AO950" s="21">
        <v>4382</v>
      </c>
      <c r="AP950" s="21">
        <v>4382</v>
      </c>
      <c r="AQ950" s="21">
        <v>4382</v>
      </c>
      <c r="AR950" s="21">
        <v>4382</v>
      </c>
      <c r="AS950" s="21">
        <v>4382</v>
      </c>
      <c r="AT950" s="21">
        <v>4382</v>
      </c>
      <c r="AU950" s="21">
        <v>4382</v>
      </c>
      <c r="AV950" s="21">
        <v>4382</v>
      </c>
      <c r="AW950" s="21">
        <v>4382</v>
      </c>
      <c r="AX950" s="21"/>
      <c r="AY950" s="21"/>
      <c r="AZ950" s="21"/>
      <c r="BA950" s="21"/>
      <c r="BB950" s="21"/>
      <c r="BC950" s="46">
        <v>4382</v>
      </c>
      <c r="BD950" s="21">
        <v>4382</v>
      </c>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v>4382</v>
      </c>
      <c r="CX950" s="21"/>
      <c r="CY950" s="21">
        <v>4382</v>
      </c>
    </row>
    <row r="951" spans="1:103" hidden="1" x14ac:dyDescent="0.25">
      <c r="A951" s="5" t="s">
        <v>10150</v>
      </c>
      <c r="B951" s="21"/>
      <c r="C951" s="21"/>
      <c r="D951" s="21"/>
      <c r="E951" s="21"/>
      <c r="F951" s="21"/>
      <c r="G951" s="21"/>
      <c r="H951" s="21"/>
      <c r="I951" s="21"/>
      <c r="J951" s="21"/>
      <c r="K951" s="21"/>
      <c r="L951" s="21"/>
      <c r="M951" s="21"/>
      <c r="N951" s="21"/>
      <c r="O951" s="21"/>
      <c r="P951" s="21"/>
      <c r="Q951" s="21"/>
      <c r="R951" s="21"/>
      <c r="S951" s="21"/>
      <c r="T951" s="21">
        <v>4383</v>
      </c>
      <c r="U951" s="21"/>
      <c r="V951" s="21"/>
      <c r="W951" s="21"/>
      <c r="X951" s="21">
        <v>4383</v>
      </c>
      <c r="Y951" s="21"/>
      <c r="Z951" s="21">
        <v>4383</v>
      </c>
      <c r="AA951" s="21">
        <v>4383</v>
      </c>
      <c r="AB951" s="21">
        <v>4383</v>
      </c>
      <c r="AC951" s="21">
        <v>4383</v>
      </c>
      <c r="AD951" s="21">
        <v>4383</v>
      </c>
      <c r="AE951" s="21">
        <v>4383</v>
      </c>
      <c r="AF951" s="21">
        <v>4383</v>
      </c>
      <c r="AG951" s="21">
        <v>4383</v>
      </c>
      <c r="AH951" s="21">
        <v>4383</v>
      </c>
      <c r="AI951" s="21">
        <v>4383</v>
      </c>
      <c r="AJ951" s="21">
        <v>4383</v>
      </c>
      <c r="AK951" s="21">
        <v>4383</v>
      </c>
      <c r="AL951" s="21">
        <v>4383</v>
      </c>
      <c r="AM951" s="21">
        <v>4383</v>
      </c>
      <c r="AN951" s="21">
        <v>4383</v>
      </c>
      <c r="AO951" s="21">
        <v>4383</v>
      </c>
      <c r="AP951" s="21">
        <v>4383</v>
      </c>
      <c r="AQ951" s="21">
        <v>4383</v>
      </c>
      <c r="AR951" s="21">
        <v>4383</v>
      </c>
      <c r="AS951" s="21">
        <v>4383</v>
      </c>
      <c r="AT951" s="21">
        <v>4383</v>
      </c>
      <c r="AU951" s="21">
        <v>4383</v>
      </c>
      <c r="AV951" s="21">
        <v>4383</v>
      </c>
      <c r="AW951" s="21">
        <v>4383</v>
      </c>
      <c r="AX951" s="21"/>
      <c r="AY951" s="21"/>
      <c r="AZ951" s="21"/>
      <c r="BA951" s="21"/>
      <c r="BB951" s="21"/>
      <c r="BC951" s="46">
        <v>4383</v>
      </c>
      <c r="BD951" s="21">
        <v>4383</v>
      </c>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v>4383</v>
      </c>
      <c r="CV951" s="21"/>
      <c r="CW951" s="21">
        <v>4383</v>
      </c>
      <c r="CX951" s="21"/>
      <c r="CY951" s="21">
        <v>4383</v>
      </c>
    </row>
    <row r="952" spans="1:103" hidden="1" x14ac:dyDescent="0.25">
      <c r="A952" s="5" t="s">
        <v>10150</v>
      </c>
      <c r="B952" s="21"/>
      <c r="C952" s="21"/>
      <c r="D952" s="21"/>
      <c r="E952" s="21"/>
      <c r="F952" s="21"/>
      <c r="G952" s="21"/>
      <c r="H952" s="21"/>
      <c r="I952" s="21"/>
      <c r="J952" s="21"/>
      <c r="K952" s="21"/>
      <c r="L952" s="21"/>
      <c r="M952" s="21"/>
      <c r="N952" s="21"/>
      <c r="O952" s="21"/>
      <c r="P952" s="21"/>
      <c r="Q952" s="21"/>
      <c r="R952" s="21"/>
      <c r="S952" s="21"/>
      <c r="T952" s="21">
        <v>4384</v>
      </c>
      <c r="U952" s="21"/>
      <c r="V952" s="21"/>
      <c r="W952" s="21"/>
      <c r="X952" s="21">
        <v>4384</v>
      </c>
      <c r="Y952" s="21"/>
      <c r="Z952" s="21">
        <v>4384</v>
      </c>
      <c r="AA952" s="21">
        <v>4384</v>
      </c>
      <c r="AB952" s="21">
        <v>4384</v>
      </c>
      <c r="AC952" s="21">
        <v>4384</v>
      </c>
      <c r="AD952" s="21">
        <v>4384</v>
      </c>
      <c r="AE952" s="21"/>
      <c r="AF952" s="21">
        <v>4384</v>
      </c>
      <c r="AG952" s="21">
        <v>4384</v>
      </c>
      <c r="AH952" s="21">
        <v>4384</v>
      </c>
      <c r="AI952" s="21">
        <v>4384</v>
      </c>
      <c r="AJ952" s="21">
        <v>4384</v>
      </c>
      <c r="AK952" s="21">
        <v>4384</v>
      </c>
      <c r="AL952" s="21"/>
      <c r="AM952" s="21">
        <v>4384</v>
      </c>
      <c r="AN952" s="21">
        <v>4384</v>
      </c>
      <c r="AO952" s="21">
        <v>4384</v>
      </c>
      <c r="AP952" s="21">
        <v>4384</v>
      </c>
      <c r="AQ952" s="21">
        <v>4384</v>
      </c>
      <c r="AR952" s="21">
        <v>4384</v>
      </c>
      <c r="AS952" s="21">
        <v>4384</v>
      </c>
      <c r="AT952" s="21">
        <v>4384</v>
      </c>
      <c r="AU952" s="21">
        <v>4384</v>
      </c>
      <c r="AV952" s="21">
        <v>4384</v>
      </c>
      <c r="AW952" s="21">
        <v>4384</v>
      </c>
      <c r="AX952" s="21"/>
      <c r="AY952" s="21"/>
      <c r="AZ952" s="21"/>
      <c r="BA952" s="21"/>
      <c r="BB952" s="21"/>
      <c r="BC952" s="46">
        <v>4384</v>
      </c>
      <c r="BD952" s="21">
        <v>4384</v>
      </c>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v>4384</v>
      </c>
      <c r="CX952" s="21"/>
      <c r="CY952" s="21">
        <v>4384</v>
      </c>
    </row>
    <row r="953" spans="1:103" hidden="1" x14ac:dyDescent="0.25">
      <c r="A953" s="5" t="s">
        <v>10150</v>
      </c>
      <c r="B953" s="21"/>
      <c r="C953" s="21"/>
      <c r="D953" s="21"/>
      <c r="E953" s="21"/>
      <c r="F953" s="21"/>
      <c r="G953" s="21"/>
      <c r="H953" s="21"/>
      <c r="I953" s="21"/>
      <c r="J953" s="21"/>
      <c r="K953" s="21"/>
      <c r="L953" s="21"/>
      <c r="M953" s="21"/>
      <c r="N953" s="21"/>
      <c r="O953" s="21"/>
      <c r="P953" s="21"/>
      <c r="Q953" s="21"/>
      <c r="R953" s="21"/>
      <c r="S953" s="21"/>
      <c r="T953" s="21">
        <v>4385</v>
      </c>
      <c r="U953" s="21"/>
      <c r="V953" s="21"/>
      <c r="W953" s="21"/>
      <c r="X953" s="21">
        <v>4385</v>
      </c>
      <c r="Y953" s="21"/>
      <c r="Z953" s="21">
        <v>4385</v>
      </c>
      <c r="AA953" s="21">
        <v>4385</v>
      </c>
      <c r="AB953" s="21">
        <v>4385</v>
      </c>
      <c r="AC953" s="21">
        <v>4385</v>
      </c>
      <c r="AD953" s="21">
        <v>4385</v>
      </c>
      <c r="AE953" s="21"/>
      <c r="AF953" s="21">
        <v>4385</v>
      </c>
      <c r="AG953" s="21">
        <v>4385</v>
      </c>
      <c r="AH953" s="21">
        <v>4385</v>
      </c>
      <c r="AI953" s="21">
        <v>4385</v>
      </c>
      <c r="AJ953" s="21">
        <v>4385</v>
      </c>
      <c r="AK953" s="21">
        <v>4385</v>
      </c>
      <c r="AL953" s="21"/>
      <c r="AM953" s="21">
        <v>4385</v>
      </c>
      <c r="AN953" s="21">
        <v>4385</v>
      </c>
      <c r="AO953" s="21">
        <v>4385</v>
      </c>
      <c r="AP953" s="21">
        <v>4385</v>
      </c>
      <c r="AQ953" s="21">
        <v>4385</v>
      </c>
      <c r="AR953" s="21">
        <v>4385</v>
      </c>
      <c r="AS953" s="21">
        <v>4385</v>
      </c>
      <c r="AT953" s="21">
        <v>4385</v>
      </c>
      <c r="AU953" s="21">
        <v>4385</v>
      </c>
      <c r="AV953" s="21">
        <v>4385</v>
      </c>
      <c r="AW953" s="21">
        <v>4385</v>
      </c>
      <c r="AX953" s="21"/>
      <c r="AY953" s="21"/>
      <c r="AZ953" s="21"/>
      <c r="BA953" s="21"/>
      <c r="BB953" s="21"/>
      <c r="BC953" s="46">
        <v>4385</v>
      </c>
      <c r="BD953" s="21">
        <v>4385</v>
      </c>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v>4385</v>
      </c>
      <c r="CX953" s="21"/>
      <c r="CY953" s="21">
        <v>4385</v>
      </c>
    </row>
    <row r="954" spans="1:103" hidden="1" x14ac:dyDescent="0.25">
      <c r="A954" s="5" t="s">
        <v>10150</v>
      </c>
      <c r="B954" s="21"/>
      <c r="C954" s="21"/>
      <c r="D954" s="21"/>
      <c r="E954" s="21"/>
      <c r="F954" s="21"/>
      <c r="G954" s="21"/>
      <c r="H954" s="21"/>
      <c r="I954" s="21"/>
      <c r="J954" s="21"/>
      <c r="K954" s="21"/>
      <c r="L954" s="21"/>
      <c r="M954" s="21"/>
      <c r="N954" s="21"/>
      <c r="O954" s="21"/>
      <c r="P954" s="21"/>
      <c r="Q954" s="21"/>
      <c r="R954" s="21"/>
      <c r="S954" s="21"/>
      <c r="T954" s="21">
        <v>4386</v>
      </c>
      <c r="U954" s="21"/>
      <c r="V954" s="21"/>
      <c r="W954" s="21"/>
      <c r="X954" s="21">
        <v>4386</v>
      </c>
      <c r="Y954" s="21"/>
      <c r="Z954" s="21">
        <v>4386</v>
      </c>
      <c r="AA954" s="21">
        <v>4386</v>
      </c>
      <c r="AB954" s="21">
        <v>4386</v>
      </c>
      <c r="AC954" s="21">
        <v>4386</v>
      </c>
      <c r="AD954" s="21">
        <v>4386</v>
      </c>
      <c r="AE954" s="21">
        <v>4386</v>
      </c>
      <c r="AF954" s="21">
        <v>4386</v>
      </c>
      <c r="AG954" s="21">
        <v>4386</v>
      </c>
      <c r="AH954" s="21">
        <v>4386</v>
      </c>
      <c r="AI954" s="21">
        <v>4386</v>
      </c>
      <c r="AJ954" s="21">
        <v>4386</v>
      </c>
      <c r="AK954" s="21">
        <v>4386</v>
      </c>
      <c r="AL954" s="21">
        <v>4386</v>
      </c>
      <c r="AM954" s="21">
        <v>4386</v>
      </c>
      <c r="AN954" s="21">
        <v>4386</v>
      </c>
      <c r="AO954" s="21">
        <v>4386</v>
      </c>
      <c r="AP954" s="21">
        <v>4386</v>
      </c>
      <c r="AQ954" s="21">
        <v>4386</v>
      </c>
      <c r="AR954" s="21">
        <v>4386</v>
      </c>
      <c r="AS954" s="21">
        <v>4386</v>
      </c>
      <c r="AT954" s="21">
        <v>4386</v>
      </c>
      <c r="AU954" s="21">
        <v>4386</v>
      </c>
      <c r="AV954" s="21">
        <v>4386</v>
      </c>
      <c r="AW954" s="21">
        <v>4386</v>
      </c>
      <c r="AX954" s="21"/>
      <c r="AY954" s="21"/>
      <c r="AZ954" s="21"/>
      <c r="BA954" s="21"/>
      <c r="BB954" s="21"/>
      <c r="BC954" s="46">
        <v>4386</v>
      </c>
      <c r="BD954" s="21">
        <v>4386</v>
      </c>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v>4386</v>
      </c>
      <c r="CV954" s="21"/>
      <c r="CW954" s="21">
        <v>4386</v>
      </c>
      <c r="CX954" s="21"/>
      <c r="CY954" s="21">
        <v>4386</v>
      </c>
    </row>
    <row r="955" spans="1:103" hidden="1" x14ac:dyDescent="0.25">
      <c r="A955" s="5" t="s">
        <v>10150</v>
      </c>
      <c r="B955" s="21"/>
      <c r="C955" s="21"/>
      <c r="D955" s="21"/>
      <c r="E955" s="21"/>
      <c r="F955" s="21"/>
      <c r="G955" s="21"/>
      <c r="H955" s="21"/>
      <c r="I955" s="21"/>
      <c r="J955" s="21"/>
      <c r="K955" s="21"/>
      <c r="L955" s="21"/>
      <c r="M955" s="21"/>
      <c r="N955" s="21"/>
      <c r="O955" s="21"/>
      <c r="P955" s="21"/>
      <c r="Q955" s="21"/>
      <c r="R955" s="21"/>
      <c r="S955" s="21"/>
      <c r="T955" s="21">
        <v>4387</v>
      </c>
      <c r="U955" s="21"/>
      <c r="V955" s="21"/>
      <c r="W955" s="21"/>
      <c r="X955" s="21">
        <v>4387</v>
      </c>
      <c r="Y955" s="21"/>
      <c r="Z955" s="21">
        <v>4387</v>
      </c>
      <c r="AA955" s="21">
        <v>4387</v>
      </c>
      <c r="AB955" s="21">
        <v>4387</v>
      </c>
      <c r="AC955" s="21">
        <v>4387</v>
      </c>
      <c r="AD955" s="21">
        <v>4387</v>
      </c>
      <c r="AE955" s="21">
        <v>4387</v>
      </c>
      <c r="AF955" s="21">
        <v>4387</v>
      </c>
      <c r="AG955" s="21">
        <v>4387</v>
      </c>
      <c r="AH955" s="21">
        <v>4387</v>
      </c>
      <c r="AI955" s="21">
        <v>4387</v>
      </c>
      <c r="AJ955" s="21">
        <v>4387</v>
      </c>
      <c r="AK955" s="21">
        <v>4387</v>
      </c>
      <c r="AL955" s="21">
        <v>4387</v>
      </c>
      <c r="AM955" s="21">
        <v>4387</v>
      </c>
      <c r="AN955" s="21">
        <v>4387</v>
      </c>
      <c r="AO955" s="21">
        <v>4387</v>
      </c>
      <c r="AP955" s="21">
        <v>4387</v>
      </c>
      <c r="AQ955" s="21">
        <v>4387</v>
      </c>
      <c r="AR955" s="21">
        <v>4387</v>
      </c>
      <c r="AS955" s="21">
        <v>4387</v>
      </c>
      <c r="AT955" s="21">
        <v>4387</v>
      </c>
      <c r="AU955" s="21">
        <v>4387</v>
      </c>
      <c r="AV955" s="21">
        <v>4387</v>
      </c>
      <c r="AW955" s="21">
        <v>4387</v>
      </c>
      <c r="AX955" s="21"/>
      <c r="AY955" s="21"/>
      <c r="AZ955" s="21"/>
      <c r="BA955" s="21"/>
      <c r="BB955" s="21"/>
      <c r="BC955" s="46">
        <v>4387</v>
      </c>
      <c r="BD955" s="21">
        <v>4387</v>
      </c>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v>4387</v>
      </c>
      <c r="CX955" s="21"/>
      <c r="CY955" s="21">
        <v>4387</v>
      </c>
    </row>
    <row r="956" spans="1:103" hidden="1" x14ac:dyDescent="0.25">
      <c r="A956" s="5" t="s">
        <v>10150</v>
      </c>
      <c r="B956" s="21"/>
      <c r="C956" s="21"/>
      <c r="D956" s="21"/>
      <c r="E956" s="21"/>
      <c r="F956" s="21"/>
      <c r="G956" s="21"/>
      <c r="H956" s="21"/>
      <c r="I956" s="21"/>
      <c r="J956" s="21"/>
      <c r="K956" s="21"/>
      <c r="L956" s="21"/>
      <c r="M956" s="21"/>
      <c r="N956" s="21"/>
      <c r="O956" s="21"/>
      <c r="P956" s="21"/>
      <c r="Q956" s="21"/>
      <c r="R956" s="21"/>
      <c r="S956" s="21"/>
      <c r="T956" s="21">
        <v>4388</v>
      </c>
      <c r="U956" s="21"/>
      <c r="V956" s="21"/>
      <c r="W956" s="21"/>
      <c r="X956" s="21">
        <v>4388</v>
      </c>
      <c r="Y956" s="21"/>
      <c r="Z956" s="21">
        <v>4388</v>
      </c>
      <c r="AA956" s="21">
        <v>4388</v>
      </c>
      <c r="AB956" s="21">
        <v>4388</v>
      </c>
      <c r="AC956" s="21">
        <v>4388</v>
      </c>
      <c r="AD956" s="21">
        <v>4388</v>
      </c>
      <c r="AE956" s="21">
        <v>4388</v>
      </c>
      <c r="AF956" s="21">
        <v>4388</v>
      </c>
      <c r="AG956" s="21">
        <v>4388</v>
      </c>
      <c r="AH956" s="21">
        <v>4388</v>
      </c>
      <c r="AI956" s="21">
        <v>4388</v>
      </c>
      <c r="AJ956" s="21">
        <v>4388</v>
      </c>
      <c r="AK956" s="21">
        <v>4388</v>
      </c>
      <c r="AL956" s="21">
        <v>4388</v>
      </c>
      <c r="AM956" s="21">
        <v>4388</v>
      </c>
      <c r="AN956" s="21">
        <v>4388</v>
      </c>
      <c r="AO956" s="21">
        <v>4388</v>
      </c>
      <c r="AP956" s="21">
        <v>4388</v>
      </c>
      <c r="AQ956" s="21">
        <v>4388</v>
      </c>
      <c r="AR956" s="21">
        <v>4388</v>
      </c>
      <c r="AS956" s="21">
        <v>4388</v>
      </c>
      <c r="AT956" s="21">
        <v>4388</v>
      </c>
      <c r="AU956" s="21">
        <v>4388</v>
      </c>
      <c r="AV956" s="21">
        <v>4388</v>
      </c>
      <c r="AW956" s="21">
        <v>4388</v>
      </c>
      <c r="AX956" s="21"/>
      <c r="AY956" s="21"/>
      <c r="AZ956" s="21"/>
      <c r="BA956" s="21"/>
      <c r="BB956" s="21"/>
      <c r="BC956" s="46">
        <v>4388</v>
      </c>
      <c r="BD956" s="21">
        <v>4388</v>
      </c>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v>4388</v>
      </c>
      <c r="CX956" s="21"/>
      <c r="CY956" s="21">
        <v>4388</v>
      </c>
    </row>
    <row r="957" spans="1:103" hidden="1" x14ac:dyDescent="0.25">
      <c r="A957" s="5" t="s">
        <v>10150</v>
      </c>
      <c r="B957" s="21"/>
      <c r="C957" s="21"/>
      <c r="D957" s="21"/>
      <c r="E957" s="21"/>
      <c r="F957" s="21"/>
      <c r="G957" s="21"/>
      <c r="H957" s="21"/>
      <c r="I957" s="21"/>
      <c r="J957" s="21"/>
      <c r="K957" s="21"/>
      <c r="L957" s="21"/>
      <c r="M957" s="21"/>
      <c r="N957" s="21"/>
      <c r="O957" s="21"/>
      <c r="P957" s="21"/>
      <c r="Q957" s="21"/>
      <c r="R957" s="21"/>
      <c r="S957" s="21"/>
      <c r="T957" s="21">
        <v>4389</v>
      </c>
      <c r="U957" s="21"/>
      <c r="V957" s="21"/>
      <c r="W957" s="21"/>
      <c r="X957" s="21">
        <v>4389</v>
      </c>
      <c r="Y957" s="21"/>
      <c r="Z957" s="21">
        <v>4389</v>
      </c>
      <c r="AA957" s="21">
        <v>4389</v>
      </c>
      <c r="AB957" s="21">
        <v>4389</v>
      </c>
      <c r="AC957" s="21">
        <v>4389</v>
      </c>
      <c r="AD957" s="21">
        <v>4389</v>
      </c>
      <c r="AE957" s="21">
        <v>4389</v>
      </c>
      <c r="AF957" s="21">
        <v>4389</v>
      </c>
      <c r="AG957" s="21">
        <v>4389</v>
      </c>
      <c r="AH957" s="21">
        <v>4389</v>
      </c>
      <c r="AI957" s="21">
        <v>4389</v>
      </c>
      <c r="AJ957" s="21">
        <v>4389</v>
      </c>
      <c r="AK957" s="21">
        <v>4389</v>
      </c>
      <c r="AL957" s="21">
        <v>4389</v>
      </c>
      <c r="AM957" s="21">
        <v>4389</v>
      </c>
      <c r="AN957" s="21">
        <v>4389</v>
      </c>
      <c r="AO957" s="21">
        <v>4389</v>
      </c>
      <c r="AP957" s="21">
        <v>4389</v>
      </c>
      <c r="AQ957" s="21">
        <v>4389</v>
      </c>
      <c r="AR957" s="21">
        <v>4389</v>
      </c>
      <c r="AS957" s="21">
        <v>4389</v>
      </c>
      <c r="AT957" s="21">
        <v>4389</v>
      </c>
      <c r="AU957" s="21">
        <v>4389</v>
      </c>
      <c r="AV957" s="21">
        <v>4389</v>
      </c>
      <c r="AW957" s="21">
        <v>4389</v>
      </c>
      <c r="AX957" s="21"/>
      <c r="AY957" s="21"/>
      <c r="AZ957" s="21"/>
      <c r="BA957" s="21"/>
      <c r="BB957" s="21"/>
      <c r="BC957" s="46">
        <v>4389</v>
      </c>
      <c r="BD957" s="21">
        <v>4389</v>
      </c>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v>4389</v>
      </c>
      <c r="CX957" s="21"/>
      <c r="CY957" s="21">
        <v>4389</v>
      </c>
    </row>
    <row r="958" spans="1:103" hidden="1" x14ac:dyDescent="0.25">
      <c r="A958" s="5" t="s">
        <v>10150</v>
      </c>
      <c r="B958" s="21"/>
      <c r="C958" s="21"/>
      <c r="D958" s="21"/>
      <c r="E958" s="21"/>
      <c r="F958" s="21"/>
      <c r="G958" s="21"/>
      <c r="H958" s="21"/>
      <c r="I958" s="21"/>
      <c r="J958" s="21"/>
      <c r="K958" s="21"/>
      <c r="L958" s="21"/>
      <c r="M958" s="21"/>
      <c r="N958" s="21"/>
      <c r="O958" s="21"/>
      <c r="P958" s="21"/>
      <c r="Q958" s="21"/>
      <c r="R958" s="21"/>
      <c r="S958" s="21"/>
      <c r="T958" s="21">
        <v>4390</v>
      </c>
      <c r="U958" s="21"/>
      <c r="V958" s="21"/>
      <c r="W958" s="21"/>
      <c r="X958" s="21">
        <v>4390</v>
      </c>
      <c r="Y958" s="21"/>
      <c r="Z958" s="21">
        <v>4390</v>
      </c>
      <c r="AA958" s="21">
        <v>4390</v>
      </c>
      <c r="AB958" s="21">
        <v>4390</v>
      </c>
      <c r="AC958" s="21">
        <v>4390</v>
      </c>
      <c r="AD958" s="21">
        <v>4390</v>
      </c>
      <c r="AE958" s="21">
        <v>4390</v>
      </c>
      <c r="AF958" s="21">
        <v>4390</v>
      </c>
      <c r="AG958" s="21">
        <v>4390</v>
      </c>
      <c r="AH958" s="21">
        <v>4390</v>
      </c>
      <c r="AI958" s="21">
        <v>4390</v>
      </c>
      <c r="AJ958" s="21">
        <v>4390</v>
      </c>
      <c r="AK958" s="21">
        <v>4390</v>
      </c>
      <c r="AL958" s="21">
        <v>4390</v>
      </c>
      <c r="AM958" s="21">
        <v>4390</v>
      </c>
      <c r="AN958" s="21">
        <v>4390</v>
      </c>
      <c r="AO958" s="21">
        <v>4390</v>
      </c>
      <c r="AP958" s="21">
        <v>4390</v>
      </c>
      <c r="AQ958" s="21">
        <v>4390</v>
      </c>
      <c r="AR958" s="21">
        <v>4390</v>
      </c>
      <c r="AS958" s="21">
        <v>4390</v>
      </c>
      <c r="AT958" s="21">
        <v>4390</v>
      </c>
      <c r="AU958" s="21">
        <v>4390</v>
      </c>
      <c r="AV958" s="21">
        <v>4390</v>
      </c>
      <c r="AW958" s="21">
        <v>4390</v>
      </c>
      <c r="AX958" s="21"/>
      <c r="AY958" s="21"/>
      <c r="AZ958" s="21"/>
      <c r="BA958" s="21"/>
      <c r="BB958" s="21"/>
      <c r="BC958" s="46">
        <v>4390</v>
      </c>
      <c r="BD958" s="21">
        <v>4390</v>
      </c>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v>4390</v>
      </c>
      <c r="CV958" s="21"/>
      <c r="CW958" s="21">
        <v>4390</v>
      </c>
      <c r="CX958" s="21"/>
      <c r="CY958" s="21">
        <v>4390</v>
      </c>
    </row>
    <row r="959" spans="1:103" hidden="1" x14ac:dyDescent="0.25">
      <c r="A959" s="5" t="s">
        <v>10150</v>
      </c>
      <c r="B959" s="21"/>
      <c r="C959" s="21"/>
      <c r="D959" s="21"/>
      <c r="E959" s="21"/>
      <c r="F959" s="21"/>
      <c r="G959" s="21"/>
      <c r="H959" s="21"/>
      <c r="I959" s="21"/>
      <c r="J959" s="21"/>
      <c r="K959" s="21"/>
      <c r="L959" s="21"/>
      <c r="M959" s="21"/>
      <c r="N959" s="21"/>
      <c r="O959" s="21"/>
      <c r="P959" s="21"/>
      <c r="Q959" s="21"/>
      <c r="R959" s="21"/>
      <c r="S959" s="21"/>
      <c r="T959" s="21">
        <v>4391</v>
      </c>
      <c r="U959" s="21"/>
      <c r="V959" s="21"/>
      <c r="W959" s="21"/>
      <c r="X959" s="21">
        <v>4391</v>
      </c>
      <c r="Y959" s="21"/>
      <c r="Z959" s="21">
        <v>4391</v>
      </c>
      <c r="AA959" s="21">
        <v>4391</v>
      </c>
      <c r="AB959" s="21">
        <v>4391</v>
      </c>
      <c r="AC959" s="21">
        <v>4391</v>
      </c>
      <c r="AD959" s="21">
        <v>4391</v>
      </c>
      <c r="AE959" s="21"/>
      <c r="AF959" s="21">
        <v>4391</v>
      </c>
      <c r="AG959" s="21">
        <v>4391</v>
      </c>
      <c r="AH959" s="21">
        <v>4391</v>
      </c>
      <c r="AI959" s="21">
        <v>4391</v>
      </c>
      <c r="AJ959" s="21">
        <v>4391</v>
      </c>
      <c r="AK959" s="21">
        <v>4391</v>
      </c>
      <c r="AL959" s="21"/>
      <c r="AM959" s="21">
        <v>4391</v>
      </c>
      <c r="AN959" s="21">
        <v>4391</v>
      </c>
      <c r="AO959" s="21">
        <v>4391</v>
      </c>
      <c r="AP959" s="21">
        <v>4391</v>
      </c>
      <c r="AQ959" s="21">
        <v>4391</v>
      </c>
      <c r="AR959" s="21">
        <v>4391</v>
      </c>
      <c r="AS959" s="21">
        <v>4391</v>
      </c>
      <c r="AT959" s="21">
        <v>4391</v>
      </c>
      <c r="AU959" s="21">
        <v>4391</v>
      </c>
      <c r="AV959" s="21">
        <v>4391</v>
      </c>
      <c r="AW959" s="21">
        <v>4391</v>
      </c>
      <c r="AX959" s="21"/>
      <c r="AY959" s="21"/>
      <c r="AZ959" s="21"/>
      <c r="BA959" s="21"/>
      <c r="BB959" s="21"/>
      <c r="BC959" s="46">
        <v>4391</v>
      </c>
      <c r="BD959" s="21">
        <v>4391</v>
      </c>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v>4391</v>
      </c>
      <c r="CX959" s="21"/>
      <c r="CY959" s="21">
        <v>4391</v>
      </c>
    </row>
    <row r="960" spans="1:103" hidden="1" x14ac:dyDescent="0.25">
      <c r="A960" s="5" t="s">
        <v>10150</v>
      </c>
      <c r="B960" s="21"/>
      <c r="C960" s="21"/>
      <c r="D960" s="21"/>
      <c r="E960" s="21"/>
      <c r="F960" s="21"/>
      <c r="G960" s="21"/>
      <c r="H960" s="21"/>
      <c r="I960" s="21"/>
      <c r="J960" s="21"/>
      <c r="K960" s="21"/>
      <c r="L960" s="21"/>
      <c r="M960" s="21"/>
      <c r="N960" s="21"/>
      <c r="O960" s="21"/>
      <c r="P960" s="21"/>
      <c r="Q960" s="21"/>
      <c r="R960" s="21"/>
      <c r="S960" s="21"/>
      <c r="T960" s="21">
        <v>4392</v>
      </c>
      <c r="U960" s="21"/>
      <c r="V960" s="21"/>
      <c r="W960" s="21"/>
      <c r="X960" s="21">
        <v>4392</v>
      </c>
      <c r="Y960" s="21"/>
      <c r="Z960" s="21">
        <v>4392</v>
      </c>
      <c r="AA960" s="21">
        <v>4392</v>
      </c>
      <c r="AB960" s="21">
        <v>4392</v>
      </c>
      <c r="AC960" s="21">
        <v>4392</v>
      </c>
      <c r="AD960" s="21">
        <v>4392</v>
      </c>
      <c r="AE960" s="21"/>
      <c r="AF960" s="21">
        <v>4392</v>
      </c>
      <c r="AG960" s="21">
        <v>4392</v>
      </c>
      <c r="AH960" s="21">
        <v>4392</v>
      </c>
      <c r="AI960" s="21">
        <v>4392</v>
      </c>
      <c r="AJ960" s="21">
        <v>4392</v>
      </c>
      <c r="AK960" s="21">
        <v>4392</v>
      </c>
      <c r="AL960" s="21"/>
      <c r="AM960" s="21">
        <v>4392</v>
      </c>
      <c r="AN960" s="21">
        <v>4392</v>
      </c>
      <c r="AO960" s="21">
        <v>4392</v>
      </c>
      <c r="AP960" s="21">
        <v>4392</v>
      </c>
      <c r="AQ960" s="21">
        <v>4392</v>
      </c>
      <c r="AR960" s="21">
        <v>4392</v>
      </c>
      <c r="AS960" s="21">
        <v>4392</v>
      </c>
      <c r="AT960" s="21">
        <v>4392</v>
      </c>
      <c r="AU960" s="21">
        <v>4392</v>
      </c>
      <c r="AV960" s="21">
        <v>4392</v>
      </c>
      <c r="AW960" s="21">
        <v>4392</v>
      </c>
      <c r="AX960" s="21"/>
      <c r="AY960" s="21"/>
      <c r="AZ960" s="21"/>
      <c r="BA960" s="21"/>
      <c r="BB960" s="21"/>
      <c r="BC960" s="46">
        <v>4392</v>
      </c>
      <c r="BD960" s="21">
        <v>4392</v>
      </c>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v>4392</v>
      </c>
      <c r="CX960" s="21"/>
      <c r="CY960" s="21">
        <v>4392</v>
      </c>
    </row>
    <row r="961" spans="1:103" hidden="1" x14ac:dyDescent="0.25">
      <c r="A961" s="5" t="s">
        <v>10150</v>
      </c>
      <c r="B961" s="21"/>
      <c r="C961" s="21"/>
      <c r="D961" s="21"/>
      <c r="E961" s="21"/>
      <c r="F961" s="21"/>
      <c r="G961" s="21"/>
      <c r="H961" s="21"/>
      <c r="I961" s="21"/>
      <c r="J961" s="21"/>
      <c r="K961" s="21"/>
      <c r="L961" s="21"/>
      <c r="M961" s="21"/>
      <c r="N961" s="21"/>
      <c r="O961" s="21"/>
      <c r="P961" s="21"/>
      <c r="Q961" s="21"/>
      <c r="R961" s="21"/>
      <c r="S961" s="21"/>
      <c r="T961" s="21">
        <v>4393</v>
      </c>
      <c r="U961" s="21"/>
      <c r="V961" s="21"/>
      <c r="W961" s="21"/>
      <c r="X961" s="21">
        <v>4393</v>
      </c>
      <c r="Y961" s="21"/>
      <c r="Z961" s="21">
        <v>4393</v>
      </c>
      <c r="AA961" s="21">
        <v>4393</v>
      </c>
      <c r="AB961" s="21">
        <v>4393</v>
      </c>
      <c r="AC961" s="21">
        <v>4393</v>
      </c>
      <c r="AD961" s="21">
        <v>4393</v>
      </c>
      <c r="AE961" s="21">
        <v>4393</v>
      </c>
      <c r="AF961" s="21">
        <v>4393</v>
      </c>
      <c r="AG961" s="21">
        <v>4393</v>
      </c>
      <c r="AH961" s="21">
        <v>4393</v>
      </c>
      <c r="AI961" s="21">
        <v>4393</v>
      </c>
      <c r="AJ961" s="21">
        <v>4393</v>
      </c>
      <c r="AK961" s="21">
        <v>4393</v>
      </c>
      <c r="AL961" s="21">
        <v>4393</v>
      </c>
      <c r="AM961" s="21">
        <v>4393</v>
      </c>
      <c r="AN961" s="21">
        <v>4393</v>
      </c>
      <c r="AO961" s="21">
        <v>4393</v>
      </c>
      <c r="AP961" s="21">
        <v>4393</v>
      </c>
      <c r="AQ961" s="21">
        <v>4393</v>
      </c>
      <c r="AR961" s="21">
        <v>4393</v>
      </c>
      <c r="AS961" s="21">
        <v>4393</v>
      </c>
      <c r="AT961" s="21">
        <v>4393</v>
      </c>
      <c r="AU961" s="21">
        <v>4393</v>
      </c>
      <c r="AV961" s="21">
        <v>4393</v>
      </c>
      <c r="AW961" s="21">
        <v>4393</v>
      </c>
      <c r="AX961" s="21"/>
      <c r="AY961" s="21"/>
      <c r="AZ961" s="21"/>
      <c r="BA961" s="21"/>
      <c r="BB961" s="21"/>
      <c r="BC961" s="46">
        <v>4393</v>
      </c>
      <c r="BD961" s="21">
        <v>4393</v>
      </c>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v>4393</v>
      </c>
      <c r="CX961" s="21"/>
      <c r="CY961" s="21">
        <v>4393</v>
      </c>
    </row>
    <row r="962" spans="1:103" hidden="1" x14ac:dyDescent="0.25">
      <c r="A962" s="5" t="s">
        <v>10150</v>
      </c>
      <c r="B962" s="21"/>
      <c r="C962" s="21"/>
      <c r="D962" s="21"/>
      <c r="E962" s="21"/>
      <c r="F962" s="21"/>
      <c r="G962" s="21"/>
      <c r="H962" s="21"/>
      <c r="I962" s="21"/>
      <c r="J962" s="21"/>
      <c r="K962" s="21"/>
      <c r="L962" s="21"/>
      <c r="M962" s="21"/>
      <c r="N962" s="21"/>
      <c r="O962" s="21"/>
      <c r="P962" s="21"/>
      <c r="Q962" s="21"/>
      <c r="R962" s="21"/>
      <c r="S962" s="21"/>
      <c r="T962" s="21">
        <v>4394</v>
      </c>
      <c r="U962" s="21"/>
      <c r="V962" s="21"/>
      <c r="W962" s="21"/>
      <c r="X962" s="21">
        <v>4394</v>
      </c>
      <c r="Y962" s="21"/>
      <c r="Z962" s="21">
        <v>4394</v>
      </c>
      <c r="AA962" s="21">
        <v>4394</v>
      </c>
      <c r="AB962" s="21">
        <v>4394</v>
      </c>
      <c r="AC962" s="21">
        <v>4394</v>
      </c>
      <c r="AD962" s="21">
        <v>4394</v>
      </c>
      <c r="AE962" s="21">
        <v>4394</v>
      </c>
      <c r="AF962" s="21">
        <v>4394</v>
      </c>
      <c r="AG962" s="21">
        <v>4394</v>
      </c>
      <c r="AH962" s="21">
        <v>4394</v>
      </c>
      <c r="AI962" s="21">
        <v>4394</v>
      </c>
      <c r="AJ962" s="21">
        <v>4394</v>
      </c>
      <c r="AK962" s="21">
        <v>4394</v>
      </c>
      <c r="AL962" s="21">
        <v>4394</v>
      </c>
      <c r="AM962" s="21">
        <v>4394</v>
      </c>
      <c r="AN962" s="21">
        <v>4394</v>
      </c>
      <c r="AO962" s="21">
        <v>4394</v>
      </c>
      <c r="AP962" s="21">
        <v>4394</v>
      </c>
      <c r="AQ962" s="21">
        <v>4394</v>
      </c>
      <c r="AR962" s="21">
        <v>4394</v>
      </c>
      <c r="AS962" s="21">
        <v>4394</v>
      </c>
      <c r="AT962" s="21">
        <v>4394</v>
      </c>
      <c r="AU962" s="21">
        <v>4394</v>
      </c>
      <c r="AV962" s="21">
        <v>4394</v>
      </c>
      <c r="AW962" s="21">
        <v>4394</v>
      </c>
      <c r="AX962" s="21"/>
      <c r="AY962" s="21"/>
      <c r="AZ962" s="21"/>
      <c r="BA962" s="21"/>
      <c r="BB962" s="21"/>
      <c r="BC962" s="46">
        <v>4394</v>
      </c>
      <c r="BD962" s="21">
        <v>4394</v>
      </c>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v>4394</v>
      </c>
      <c r="CX962" s="21"/>
      <c r="CY962" s="21">
        <v>4394</v>
      </c>
    </row>
    <row r="963" spans="1:103" hidden="1" x14ac:dyDescent="0.25">
      <c r="A963" s="5" t="s">
        <v>10150</v>
      </c>
      <c r="B963" s="21"/>
      <c r="C963" s="21"/>
      <c r="D963" s="21"/>
      <c r="E963" s="21"/>
      <c r="F963" s="21"/>
      <c r="G963" s="21"/>
      <c r="H963" s="21"/>
      <c r="I963" s="21"/>
      <c r="J963" s="21"/>
      <c r="K963" s="21"/>
      <c r="L963" s="21"/>
      <c r="M963" s="21"/>
      <c r="N963" s="21"/>
      <c r="O963" s="21"/>
      <c r="P963" s="21"/>
      <c r="Q963" s="21"/>
      <c r="R963" s="21"/>
      <c r="S963" s="21"/>
      <c r="T963" s="21">
        <v>4395</v>
      </c>
      <c r="U963" s="21"/>
      <c r="V963" s="21"/>
      <c r="W963" s="21"/>
      <c r="X963" s="21">
        <v>4395</v>
      </c>
      <c r="Y963" s="21"/>
      <c r="Z963" s="21">
        <v>4395</v>
      </c>
      <c r="AA963" s="21">
        <v>4395</v>
      </c>
      <c r="AB963" s="21">
        <v>4395</v>
      </c>
      <c r="AC963" s="21">
        <v>4395</v>
      </c>
      <c r="AD963" s="21">
        <v>4395</v>
      </c>
      <c r="AE963" s="21"/>
      <c r="AF963" s="21">
        <v>4395</v>
      </c>
      <c r="AG963" s="21">
        <v>4395</v>
      </c>
      <c r="AH963" s="21">
        <v>4395</v>
      </c>
      <c r="AI963" s="21">
        <v>4395</v>
      </c>
      <c r="AJ963" s="21">
        <v>4395</v>
      </c>
      <c r="AK963" s="21">
        <v>4395</v>
      </c>
      <c r="AL963" s="21"/>
      <c r="AM963" s="21">
        <v>4395</v>
      </c>
      <c r="AN963" s="21">
        <v>4395</v>
      </c>
      <c r="AO963" s="21">
        <v>4395</v>
      </c>
      <c r="AP963" s="21">
        <v>4395</v>
      </c>
      <c r="AQ963" s="21">
        <v>4395</v>
      </c>
      <c r="AR963" s="21">
        <v>4395</v>
      </c>
      <c r="AS963" s="21">
        <v>4395</v>
      </c>
      <c r="AT963" s="21">
        <v>4395</v>
      </c>
      <c r="AU963" s="21">
        <v>4395</v>
      </c>
      <c r="AV963" s="21">
        <v>4395</v>
      </c>
      <c r="AW963" s="21">
        <v>4395</v>
      </c>
      <c r="AX963" s="21"/>
      <c r="AY963" s="21"/>
      <c r="AZ963" s="21"/>
      <c r="BA963" s="21"/>
      <c r="BB963" s="21"/>
      <c r="BC963" s="46">
        <v>4395</v>
      </c>
      <c r="BD963" s="21">
        <v>4395</v>
      </c>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v>4395</v>
      </c>
      <c r="CX963" s="21"/>
      <c r="CY963" s="21">
        <v>4395</v>
      </c>
    </row>
    <row r="964" spans="1:103" hidden="1" x14ac:dyDescent="0.25">
      <c r="A964" s="5" t="s">
        <v>10150</v>
      </c>
      <c r="B964" s="21"/>
      <c r="C964" s="21"/>
      <c r="D964" s="21"/>
      <c r="E964" s="21"/>
      <c r="F964" s="21"/>
      <c r="G964" s="21"/>
      <c r="H964" s="21"/>
      <c r="I964" s="21"/>
      <c r="J964" s="21"/>
      <c r="K964" s="21"/>
      <c r="L964" s="21"/>
      <c r="M964" s="21"/>
      <c r="N964" s="21"/>
      <c r="O964" s="21"/>
      <c r="P964" s="21"/>
      <c r="Q964" s="21"/>
      <c r="R964" s="21"/>
      <c r="S964" s="21"/>
      <c r="T964" s="21">
        <v>4396</v>
      </c>
      <c r="U964" s="21"/>
      <c r="V964" s="21"/>
      <c r="W964" s="21"/>
      <c r="X964" s="21">
        <v>4396</v>
      </c>
      <c r="Y964" s="21"/>
      <c r="Z964" s="21">
        <v>4396</v>
      </c>
      <c r="AA964" s="21">
        <v>4396</v>
      </c>
      <c r="AB964" s="21">
        <v>4396</v>
      </c>
      <c r="AC964" s="21">
        <v>4396</v>
      </c>
      <c r="AD964" s="21">
        <v>4396</v>
      </c>
      <c r="AE964" s="21"/>
      <c r="AF964" s="21">
        <v>4396</v>
      </c>
      <c r="AG964" s="21">
        <v>4396</v>
      </c>
      <c r="AH964" s="21">
        <v>4396</v>
      </c>
      <c r="AI964" s="21">
        <v>4396</v>
      </c>
      <c r="AJ964" s="21">
        <v>4396</v>
      </c>
      <c r="AK964" s="21">
        <v>4396</v>
      </c>
      <c r="AL964" s="21"/>
      <c r="AM964" s="21">
        <v>4396</v>
      </c>
      <c r="AN964" s="21">
        <v>4396</v>
      </c>
      <c r="AO964" s="21">
        <v>4396</v>
      </c>
      <c r="AP964" s="21">
        <v>4396</v>
      </c>
      <c r="AQ964" s="21">
        <v>4396</v>
      </c>
      <c r="AR964" s="21">
        <v>4396</v>
      </c>
      <c r="AS964" s="21">
        <v>4396</v>
      </c>
      <c r="AT964" s="21">
        <v>4396</v>
      </c>
      <c r="AU964" s="21">
        <v>4396</v>
      </c>
      <c r="AV964" s="21">
        <v>4396</v>
      </c>
      <c r="AW964" s="21">
        <v>4396</v>
      </c>
      <c r="AX964" s="21"/>
      <c r="AY964" s="21"/>
      <c r="AZ964" s="21"/>
      <c r="BA964" s="21"/>
      <c r="BB964" s="21"/>
      <c r="BC964" s="46">
        <v>4396</v>
      </c>
      <c r="BD964" s="21">
        <v>4396</v>
      </c>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v>4396</v>
      </c>
      <c r="CX964" s="21"/>
      <c r="CY964" s="21">
        <v>4396</v>
      </c>
    </row>
    <row r="965" spans="1:103" hidden="1" x14ac:dyDescent="0.25">
      <c r="A965" s="5" t="s">
        <v>10150</v>
      </c>
      <c r="B965" s="21"/>
      <c r="C965" s="21"/>
      <c r="D965" s="21"/>
      <c r="E965" s="21"/>
      <c r="F965" s="21"/>
      <c r="G965" s="21"/>
      <c r="H965" s="21"/>
      <c r="I965" s="21"/>
      <c r="J965" s="21"/>
      <c r="K965" s="21"/>
      <c r="L965" s="21"/>
      <c r="M965" s="21"/>
      <c r="N965" s="21"/>
      <c r="O965" s="21"/>
      <c r="P965" s="21"/>
      <c r="Q965" s="21"/>
      <c r="R965" s="21"/>
      <c r="S965" s="21"/>
      <c r="T965" s="21">
        <v>4397</v>
      </c>
      <c r="U965" s="21"/>
      <c r="V965" s="21"/>
      <c r="W965" s="21"/>
      <c r="X965" s="21">
        <v>4397</v>
      </c>
      <c r="Y965" s="21"/>
      <c r="Z965" s="21">
        <v>4397</v>
      </c>
      <c r="AA965" s="21">
        <v>4397</v>
      </c>
      <c r="AB965" s="21">
        <v>4397</v>
      </c>
      <c r="AC965" s="21">
        <v>4397</v>
      </c>
      <c r="AD965" s="21">
        <v>4397</v>
      </c>
      <c r="AE965" s="21">
        <v>4397</v>
      </c>
      <c r="AF965" s="21">
        <v>4397</v>
      </c>
      <c r="AG965" s="21">
        <v>4397</v>
      </c>
      <c r="AH965" s="21">
        <v>4397</v>
      </c>
      <c r="AI965" s="21">
        <v>4397</v>
      </c>
      <c r="AJ965" s="21">
        <v>4397</v>
      </c>
      <c r="AK965" s="21">
        <v>4397</v>
      </c>
      <c r="AL965" s="21">
        <v>4397</v>
      </c>
      <c r="AM965" s="21">
        <v>4397</v>
      </c>
      <c r="AN965" s="21">
        <v>4397</v>
      </c>
      <c r="AO965" s="21">
        <v>4397</v>
      </c>
      <c r="AP965" s="21">
        <v>4397</v>
      </c>
      <c r="AQ965" s="21">
        <v>4397</v>
      </c>
      <c r="AR965" s="21">
        <v>4397</v>
      </c>
      <c r="AS965" s="21">
        <v>4397</v>
      </c>
      <c r="AT965" s="21">
        <v>4397</v>
      </c>
      <c r="AU965" s="21">
        <v>4397</v>
      </c>
      <c r="AV965" s="21">
        <v>4397</v>
      </c>
      <c r="AW965" s="21">
        <v>4397</v>
      </c>
      <c r="AX965" s="21"/>
      <c r="AY965" s="21"/>
      <c r="AZ965" s="21"/>
      <c r="BA965" s="21"/>
      <c r="BB965" s="21"/>
      <c r="BC965" s="46">
        <v>4397</v>
      </c>
      <c r="BD965" s="21">
        <v>4397</v>
      </c>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v>4397</v>
      </c>
      <c r="CV965" s="21"/>
      <c r="CW965" s="21">
        <v>4397</v>
      </c>
      <c r="CX965" s="21"/>
      <c r="CY965" s="21">
        <v>4397</v>
      </c>
    </row>
    <row r="966" spans="1:103" hidden="1" x14ac:dyDescent="0.25">
      <c r="A966" s="5" t="s">
        <v>10150</v>
      </c>
      <c r="B966" s="21"/>
      <c r="C966" s="21"/>
      <c r="D966" s="21"/>
      <c r="E966" s="21"/>
      <c r="F966" s="21"/>
      <c r="G966" s="21"/>
      <c r="H966" s="21"/>
      <c r="I966" s="21"/>
      <c r="J966" s="21"/>
      <c r="K966" s="21"/>
      <c r="L966" s="21"/>
      <c r="M966" s="21"/>
      <c r="N966" s="21"/>
      <c r="O966" s="21"/>
      <c r="P966" s="21"/>
      <c r="Q966" s="21"/>
      <c r="R966" s="21"/>
      <c r="S966" s="21"/>
      <c r="T966" s="21">
        <v>4399</v>
      </c>
      <c r="U966" s="21"/>
      <c r="V966" s="21"/>
      <c r="W966" s="21"/>
      <c r="X966" s="21">
        <v>4399</v>
      </c>
      <c r="Y966" s="21"/>
      <c r="Z966" s="21">
        <v>4399</v>
      </c>
      <c r="AA966" s="21">
        <v>4399</v>
      </c>
      <c r="AB966" s="21">
        <v>4399</v>
      </c>
      <c r="AC966" s="21">
        <v>4399</v>
      </c>
      <c r="AD966" s="21">
        <v>4399</v>
      </c>
      <c r="AE966" s="21"/>
      <c r="AF966" s="21">
        <v>4399</v>
      </c>
      <c r="AG966" s="21">
        <v>4399</v>
      </c>
      <c r="AH966" s="21">
        <v>4399</v>
      </c>
      <c r="AI966" s="21">
        <v>4399</v>
      </c>
      <c r="AJ966" s="21">
        <v>4399</v>
      </c>
      <c r="AK966" s="21">
        <v>4399</v>
      </c>
      <c r="AL966" s="21"/>
      <c r="AM966" s="21">
        <v>4399</v>
      </c>
      <c r="AN966" s="21">
        <v>4399</v>
      </c>
      <c r="AO966" s="21">
        <v>4399</v>
      </c>
      <c r="AP966" s="21">
        <v>4399</v>
      </c>
      <c r="AQ966" s="21">
        <v>4399</v>
      </c>
      <c r="AR966" s="21">
        <v>4399</v>
      </c>
      <c r="AS966" s="21">
        <v>4399</v>
      </c>
      <c r="AT966" s="21">
        <v>4399</v>
      </c>
      <c r="AU966" s="21">
        <v>4399</v>
      </c>
      <c r="AV966" s="21">
        <v>4399</v>
      </c>
      <c r="AW966" s="21">
        <v>4399</v>
      </c>
      <c r="AX966" s="21"/>
      <c r="AY966" s="21"/>
      <c r="AZ966" s="21"/>
      <c r="BA966" s="21"/>
      <c r="BB966" s="21"/>
      <c r="BC966" s="46">
        <v>4399</v>
      </c>
      <c r="BD966" s="21">
        <v>4399</v>
      </c>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v>4399</v>
      </c>
      <c r="CX966" s="21"/>
      <c r="CY966" s="21">
        <v>4399</v>
      </c>
    </row>
    <row r="967" spans="1:103" hidden="1" x14ac:dyDescent="0.25">
      <c r="A967" s="5" t="s">
        <v>10150</v>
      </c>
      <c r="B967" s="21"/>
      <c r="C967" s="21"/>
      <c r="D967" s="21"/>
      <c r="E967" s="21"/>
      <c r="F967" s="21"/>
      <c r="G967" s="21"/>
      <c r="H967" s="21"/>
      <c r="I967" s="21"/>
      <c r="J967" s="21"/>
      <c r="K967" s="21"/>
      <c r="L967" s="21"/>
      <c r="M967" s="21"/>
      <c r="N967" s="21"/>
      <c r="O967" s="21"/>
      <c r="P967" s="21"/>
      <c r="Q967" s="21"/>
      <c r="R967" s="21"/>
      <c r="S967" s="21"/>
      <c r="T967" s="21">
        <v>4400</v>
      </c>
      <c r="U967" s="21"/>
      <c r="V967" s="21"/>
      <c r="W967" s="21"/>
      <c r="X967" s="21">
        <v>4400</v>
      </c>
      <c r="Y967" s="21"/>
      <c r="Z967" s="21">
        <v>4400</v>
      </c>
      <c r="AA967" s="21">
        <v>4400</v>
      </c>
      <c r="AB967" s="21">
        <v>4400</v>
      </c>
      <c r="AC967" s="21">
        <v>4400</v>
      </c>
      <c r="AD967" s="21">
        <v>4400</v>
      </c>
      <c r="AE967" s="21">
        <v>4400</v>
      </c>
      <c r="AF967" s="21">
        <v>4400</v>
      </c>
      <c r="AG967" s="21">
        <v>4400</v>
      </c>
      <c r="AH967" s="21">
        <v>4400</v>
      </c>
      <c r="AI967" s="21">
        <v>4400</v>
      </c>
      <c r="AJ967" s="21">
        <v>4400</v>
      </c>
      <c r="AK967" s="21">
        <v>4400</v>
      </c>
      <c r="AL967" s="21">
        <v>4400</v>
      </c>
      <c r="AM967" s="21">
        <v>4400</v>
      </c>
      <c r="AN967" s="21">
        <v>4400</v>
      </c>
      <c r="AO967" s="21">
        <v>4400</v>
      </c>
      <c r="AP967" s="21">
        <v>4400</v>
      </c>
      <c r="AQ967" s="21">
        <v>4400</v>
      </c>
      <c r="AR967" s="21">
        <v>4400</v>
      </c>
      <c r="AS967" s="21">
        <v>4400</v>
      </c>
      <c r="AT967" s="21">
        <v>4400</v>
      </c>
      <c r="AU967" s="21">
        <v>4400</v>
      </c>
      <c r="AV967" s="21">
        <v>4400</v>
      </c>
      <c r="AW967" s="21">
        <v>4400</v>
      </c>
      <c r="AX967" s="21"/>
      <c r="AY967" s="21"/>
      <c r="AZ967" s="21"/>
      <c r="BA967" s="21"/>
      <c r="BB967" s="21"/>
      <c r="BC967" s="46">
        <v>4400</v>
      </c>
      <c r="BD967" s="21">
        <v>4400</v>
      </c>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v>4400</v>
      </c>
      <c r="CX967" s="21"/>
      <c r="CY967" s="21">
        <v>4400</v>
      </c>
    </row>
    <row r="968" spans="1:103" hidden="1" x14ac:dyDescent="0.25">
      <c r="A968" s="5" t="s">
        <v>10150</v>
      </c>
      <c r="B968" s="21"/>
      <c r="C968" s="21"/>
      <c r="D968" s="21"/>
      <c r="E968" s="21"/>
      <c r="F968" s="21"/>
      <c r="G968" s="21"/>
      <c r="H968" s="21"/>
      <c r="I968" s="21"/>
      <c r="J968" s="21"/>
      <c r="K968" s="21"/>
      <c r="L968" s="21"/>
      <c r="M968" s="21"/>
      <c r="N968" s="21"/>
      <c r="O968" s="21"/>
      <c r="P968" s="21"/>
      <c r="Q968" s="21"/>
      <c r="R968" s="21"/>
      <c r="S968" s="21"/>
      <c r="T968" s="21">
        <v>4401</v>
      </c>
      <c r="U968" s="21"/>
      <c r="V968" s="21"/>
      <c r="W968" s="21"/>
      <c r="X968" s="21">
        <v>4401</v>
      </c>
      <c r="Y968" s="21"/>
      <c r="Z968" s="21">
        <v>4401</v>
      </c>
      <c r="AA968" s="21">
        <v>4401</v>
      </c>
      <c r="AB968" s="21">
        <v>4401</v>
      </c>
      <c r="AC968" s="21">
        <v>4401</v>
      </c>
      <c r="AD968" s="21">
        <v>4401</v>
      </c>
      <c r="AE968" s="21"/>
      <c r="AF968" s="21">
        <v>4401</v>
      </c>
      <c r="AG968" s="21">
        <v>4401</v>
      </c>
      <c r="AH968" s="21">
        <v>4401</v>
      </c>
      <c r="AI968" s="21">
        <v>4401</v>
      </c>
      <c r="AJ968" s="21">
        <v>4401</v>
      </c>
      <c r="AK968" s="21">
        <v>4401</v>
      </c>
      <c r="AL968" s="21"/>
      <c r="AM968" s="21">
        <v>4401</v>
      </c>
      <c r="AN968" s="21">
        <v>4401</v>
      </c>
      <c r="AO968" s="21">
        <v>4401</v>
      </c>
      <c r="AP968" s="21">
        <v>4401</v>
      </c>
      <c r="AQ968" s="21">
        <v>4401</v>
      </c>
      <c r="AR968" s="21">
        <v>4401</v>
      </c>
      <c r="AS968" s="21">
        <v>4401</v>
      </c>
      <c r="AT968" s="21">
        <v>4401</v>
      </c>
      <c r="AU968" s="21">
        <v>4401</v>
      </c>
      <c r="AV968" s="21">
        <v>4401</v>
      </c>
      <c r="AW968" s="21">
        <v>4401</v>
      </c>
      <c r="AX968" s="21"/>
      <c r="AY968" s="21"/>
      <c r="AZ968" s="21"/>
      <c r="BA968" s="21"/>
      <c r="BB968" s="21"/>
      <c r="BC968" s="46">
        <v>4401</v>
      </c>
      <c r="BD968" s="21">
        <v>4401</v>
      </c>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v>4401</v>
      </c>
      <c r="CX968" s="21"/>
      <c r="CY968" s="21">
        <v>4401</v>
      </c>
    </row>
    <row r="969" spans="1:103" hidden="1" x14ac:dyDescent="0.25">
      <c r="A969" s="5" t="s">
        <v>10150</v>
      </c>
      <c r="B969" s="21"/>
      <c r="C969" s="21"/>
      <c r="D969" s="21"/>
      <c r="E969" s="21"/>
      <c r="F969" s="21"/>
      <c r="G969" s="21"/>
      <c r="H969" s="21"/>
      <c r="I969" s="21"/>
      <c r="J969" s="21"/>
      <c r="K969" s="21"/>
      <c r="L969" s="21"/>
      <c r="M969" s="21"/>
      <c r="N969" s="21"/>
      <c r="O969" s="21"/>
      <c r="P969" s="21"/>
      <c r="Q969" s="21"/>
      <c r="R969" s="21"/>
      <c r="S969" s="21"/>
      <c r="T969" s="21">
        <v>4402</v>
      </c>
      <c r="U969" s="21"/>
      <c r="V969" s="21"/>
      <c r="W969" s="21"/>
      <c r="X969" s="21">
        <v>4402</v>
      </c>
      <c r="Y969" s="21"/>
      <c r="Z969" s="21">
        <v>4402</v>
      </c>
      <c r="AA969" s="21">
        <v>4402</v>
      </c>
      <c r="AB969" s="21">
        <v>4402</v>
      </c>
      <c r="AC969" s="21">
        <v>4402</v>
      </c>
      <c r="AD969" s="21">
        <v>4402</v>
      </c>
      <c r="AE969" s="21"/>
      <c r="AF969" s="21">
        <v>4402</v>
      </c>
      <c r="AG969" s="21">
        <v>4402</v>
      </c>
      <c r="AH969" s="21">
        <v>4402</v>
      </c>
      <c r="AI969" s="21">
        <v>4402</v>
      </c>
      <c r="AJ969" s="21">
        <v>4402</v>
      </c>
      <c r="AK969" s="21">
        <v>4402</v>
      </c>
      <c r="AL969" s="21"/>
      <c r="AM969" s="21">
        <v>4402</v>
      </c>
      <c r="AN969" s="21">
        <v>4402</v>
      </c>
      <c r="AO969" s="21">
        <v>4402</v>
      </c>
      <c r="AP969" s="21">
        <v>4402</v>
      </c>
      <c r="AQ969" s="21">
        <v>4402</v>
      </c>
      <c r="AR969" s="21">
        <v>4402</v>
      </c>
      <c r="AS969" s="21">
        <v>4402</v>
      </c>
      <c r="AT969" s="21">
        <v>4402</v>
      </c>
      <c r="AU969" s="21">
        <v>4402</v>
      </c>
      <c r="AV969" s="21">
        <v>4402</v>
      </c>
      <c r="AW969" s="21">
        <v>4402</v>
      </c>
      <c r="AX969" s="21"/>
      <c r="AY969" s="21"/>
      <c r="AZ969" s="21"/>
      <c r="BA969" s="21"/>
      <c r="BB969" s="21"/>
      <c r="BC969" s="46">
        <v>4402</v>
      </c>
      <c r="BD969" s="21">
        <v>4402</v>
      </c>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v>4402</v>
      </c>
      <c r="CX969" s="21"/>
      <c r="CY969" s="21">
        <v>4402</v>
      </c>
    </row>
    <row r="970" spans="1:103" hidden="1" x14ac:dyDescent="0.25">
      <c r="A970" s="5" t="s">
        <v>10150</v>
      </c>
      <c r="B970" s="21"/>
      <c r="C970" s="21"/>
      <c r="D970" s="21"/>
      <c r="E970" s="21"/>
      <c r="F970" s="21"/>
      <c r="G970" s="21"/>
      <c r="H970" s="21"/>
      <c r="I970" s="21"/>
      <c r="J970" s="21"/>
      <c r="K970" s="21"/>
      <c r="L970" s="21"/>
      <c r="M970" s="21"/>
      <c r="N970" s="21"/>
      <c r="O970" s="21"/>
      <c r="P970" s="21"/>
      <c r="Q970" s="21"/>
      <c r="R970" s="21"/>
      <c r="S970" s="21"/>
      <c r="T970" s="21">
        <v>4403</v>
      </c>
      <c r="U970" s="21"/>
      <c r="V970" s="21"/>
      <c r="W970" s="21"/>
      <c r="X970" s="21">
        <v>4403</v>
      </c>
      <c r="Y970" s="21"/>
      <c r="Z970" s="21">
        <v>4403</v>
      </c>
      <c r="AA970" s="21">
        <v>4403</v>
      </c>
      <c r="AB970" s="21">
        <v>4403</v>
      </c>
      <c r="AC970" s="21">
        <v>4403</v>
      </c>
      <c r="AD970" s="21">
        <v>4403</v>
      </c>
      <c r="AE970" s="21"/>
      <c r="AF970" s="21">
        <v>4403</v>
      </c>
      <c r="AG970" s="21">
        <v>4403</v>
      </c>
      <c r="AH970" s="21">
        <v>4403</v>
      </c>
      <c r="AI970" s="21">
        <v>4403</v>
      </c>
      <c r="AJ970" s="21">
        <v>4403</v>
      </c>
      <c r="AK970" s="21">
        <v>4403</v>
      </c>
      <c r="AL970" s="21"/>
      <c r="AM970" s="21">
        <v>4403</v>
      </c>
      <c r="AN970" s="21">
        <v>4403</v>
      </c>
      <c r="AO970" s="21">
        <v>4403</v>
      </c>
      <c r="AP970" s="21">
        <v>4403</v>
      </c>
      <c r="AQ970" s="21">
        <v>4403</v>
      </c>
      <c r="AR970" s="21">
        <v>4403</v>
      </c>
      <c r="AS970" s="21">
        <v>4403</v>
      </c>
      <c r="AT970" s="21">
        <v>4403</v>
      </c>
      <c r="AU970" s="21">
        <v>4403</v>
      </c>
      <c r="AV970" s="21">
        <v>4403</v>
      </c>
      <c r="AW970" s="21">
        <v>4403</v>
      </c>
      <c r="AX970" s="21"/>
      <c r="AY970" s="21"/>
      <c r="AZ970" s="21"/>
      <c r="BA970" s="21"/>
      <c r="BB970" s="21"/>
      <c r="BC970" s="46">
        <v>4403</v>
      </c>
      <c r="BD970" s="21">
        <v>4403</v>
      </c>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v>4403</v>
      </c>
      <c r="CX970" s="21"/>
      <c r="CY970" s="21">
        <v>4403</v>
      </c>
    </row>
    <row r="971" spans="1:103" hidden="1" x14ac:dyDescent="0.25">
      <c r="A971" s="5" t="s">
        <v>10150</v>
      </c>
      <c r="B971" s="21"/>
      <c r="C971" s="21"/>
      <c r="D971" s="21"/>
      <c r="E971" s="21"/>
      <c r="F971" s="21"/>
      <c r="G971" s="21"/>
      <c r="H971" s="21"/>
      <c r="I971" s="21"/>
      <c r="J971" s="21"/>
      <c r="K971" s="21"/>
      <c r="L971" s="21"/>
      <c r="M971" s="21"/>
      <c r="N971" s="21"/>
      <c r="O971" s="21"/>
      <c r="P971" s="21"/>
      <c r="Q971" s="21"/>
      <c r="R971" s="21"/>
      <c r="S971" s="21"/>
      <c r="T971" s="21">
        <v>4404</v>
      </c>
      <c r="U971" s="21"/>
      <c r="V971" s="21"/>
      <c r="W971" s="21"/>
      <c r="X971" s="21">
        <v>4404</v>
      </c>
      <c r="Y971" s="21"/>
      <c r="Z971" s="21">
        <v>4404</v>
      </c>
      <c r="AA971" s="21">
        <v>4404</v>
      </c>
      <c r="AB971" s="21">
        <v>4404</v>
      </c>
      <c r="AC971" s="21">
        <v>4404</v>
      </c>
      <c r="AD971" s="21">
        <v>4404</v>
      </c>
      <c r="AE971" s="21"/>
      <c r="AF971" s="21">
        <v>4404</v>
      </c>
      <c r="AG971" s="21">
        <v>4404</v>
      </c>
      <c r="AH971" s="21">
        <v>4404</v>
      </c>
      <c r="AI971" s="21">
        <v>4404</v>
      </c>
      <c r="AJ971" s="21">
        <v>4404</v>
      </c>
      <c r="AK971" s="21">
        <v>4404</v>
      </c>
      <c r="AL971" s="21"/>
      <c r="AM971" s="21">
        <v>4404</v>
      </c>
      <c r="AN971" s="21">
        <v>4404</v>
      </c>
      <c r="AO971" s="21">
        <v>4404</v>
      </c>
      <c r="AP971" s="21">
        <v>4404</v>
      </c>
      <c r="AQ971" s="21">
        <v>4404</v>
      </c>
      <c r="AR971" s="21">
        <v>4404</v>
      </c>
      <c r="AS971" s="21">
        <v>4404</v>
      </c>
      <c r="AT971" s="21">
        <v>4404</v>
      </c>
      <c r="AU971" s="21">
        <v>4404</v>
      </c>
      <c r="AV971" s="21">
        <v>4404</v>
      </c>
      <c r="AW971" s="21">
        <v>4404</v>
      </c>
      <c r="AX971" s="21"/>
      <c r="AY971" s="21"/>
      <c r="AZ971" s="21"/>
      <c r="BA971" s="21"/>
      <c r="BB971" s="21"/>
      <c r="BC971" s="46">
        <v>4404</v>
      </c>
      <c r="BD971" s="21">
        <v>4404</v>
      </c>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v>4404</v>
      </c>
      <c r="CX971" s="21"/>
      <c r="CY971" s="21">
        <v>4404</v>
      </c>
    </row>
    <row r="972" spans="1:103" hidden="1" x14ac:dyDescent="0.25">
      <c r="A972" s="5" t="s">
        <v>10150</v>
      </c>
      <c r="B972" s="21"/>
      <c r="C972" s="21"/>
      <c r="D972" s="21"/>
      <c r="E972" s="21"/>
      <c r="F972" s="21"/>
      <c r="G972" s="21"/>
      <c r="H972" s="21"/>
      <c r="I972" s="21"/>
      <c r="J972" s="21"/>
      <c r="K972" s="21"/>
      <c r="L972" s="21"/>
      <c r="M972" s="21"/>
      <c r="N972" s="21"/>
      <c r="O972" s="21"/>
      <c r="P972" s="21"/>
      <c r="Q972" s="21"/>
      <c r="R972" s="21"/>
      <c r="S972" s="21"/>
      <c r="T972" s="21">
        <v>4405</v>
      </c>
      <c r="U972" s="21"/>
      <c r="V972" s="21"/>
      <c r="W972" s="21"/>
      <c r="X972" s="21">
        <v>4405</v>
      </c>
      <c r="Y972" s="21"/>
      <c r="Z972" s="21">
        <v>4405</v>
      </c>
      <c r="AA972" s="21">
        <v>4405</v>
      </c>
      <c r="AB972" s="21">
        <v>4405</v>
      </c>
      <c r="AC972" s="21">
        <v>4405</v>
      </c>
      <c r="AD972" s="21">
        <v>4405</v>
      </c>
      <c r="AE972" s="21"/>
      <c r="AF972" s="21">
        <v>4405</v>
      </c>
      <c r="AG972" s="21">
        <v>4405</v>
      </c>
      <c r="AH972" s="21">
        <v>4405</v>
      </c>
      <c r="AI972" s="21">
        <v>4405</v>
      </c>
      <c r="AJ972" s="21">
        <v>4405</v>
      </c>
      <c r="AK972" s="21">
        <v>4405</v>
      </c>
      <c r="AL972" s="21"/>
      <c r="AM972" s="21">
        <v>4405</v>
      </c>
      <c r="AN972" s="21">
        <v>4405</v>
      </c>
      <c r="AO972" s="21">
        <v>4405</v>
      </c>
      <c r="AP972" s="21">
        <v>4405</v>
      </c>
      <c r="AQ972" s="21">
        <v>4405</v>
      </c>
      <c r="AR972" s="21">
        <v>4405</v>
      </c>
      <c r="AS972" s="21">
        <v>4405</v>
      </c>
      <c r="AT972" s="21">
        <v>4405</v>
      </c>
      <c r="AU972" s="21">
        <v>4405</v>
      </c>
      <c r="AV972" s="21">
        <v>4405</v>
      </c>
      <c r="AW972" s="21">
        <v>4405</v>
      </c>
      <c r="AX972" s="21"/>
      <c r="AY972" s="21"/>
      <c r="AZ972" s="21"/>
      <c r="BA972" s="21"/>
      <c r="BB972" s="21"/>
      <c r="BC972" s="46">
        <v>4405</v>
      </c>
      <c r="BD972" s="21">
        <v>4405</v>
      </c>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v>4405</v>
      </c>
      <c r="CX972" s="21"/>
      <c r="CY972" s="21">
        <v>4405</v>
      </c>
    </row>
    <row r="973" spans="1:103" hidden="1" x14ac:dyDescent="0.25">
      <c r="A973" s="5" t="s">
        <v>10150</v>
      </c>
      <c r="B973" s="21"/>
      <c r="C973" s="21"/>
      <c r="D973" s="21"/>
      <c r="E973" s="21"/>
      <c r="F973" s="21"/>
      <c r="G973" s="21"/>
      <c r="H973" s="21"/>
      <c r="I973" s="21"/>
      <c r="J973" s="21"/>
      <c r="K973" s="21"/>
      <c r="L973" s="21"/>
      <c r="M973" s="21"/>
      <c r="N973" s="21"/>
      <c r="O973" s="21"/>
      <c r="P973" s="21"/>
      <c r="Q973" s="21"/>
      <c r="R973" s="21"/>
      <c r="S973" s="21"/>
      <c r="T973" s="21">
        <v>4406</v>
      </c>
      <c r="U973" s="21"/>
      <c r="V973" s="21"/>
      <c r="W973" s="21"/>
      <c r="X973" s="21">
        <v>4406</v>
      </c>
      <c r="Y973" s="21"/>
      <c r="Z973" s="21">
        <v>4406</v>
      </c>
      <c r="AA973" s="21">
        <v>4406</v>
      </c>
      <c r="AB973" s="21">
        <v>4406</v>
      </c>
      <c r="AC973" s="21">
        <v>4406</v>
      </c>
      <c r="AD973" s="21">
        <v>4406</v>
      </c>
      <c r="AE973" s="21">
        <v>4406</v>
      </c>
      <c r="AF973" s="21">
        <v>4406</v>
      </c>
      <c r="AG973" s="21">
        <v>4406</v>
      </c>
      <c r="AH973" s="21">
        <v>4406</v>
      </c>
      <c r="AI973" s="21">
        <v>4406</v>
      </c>
      <c r="AJ973" s="21">
        <v>4406</v>
      </c>
      <c r="AK973" s="21">
        <v>4406</v>
      </c>
      <c r="AL973" s="21">
        <v>4406</v>
      </c>
      <c r="AM973" s="21">
        <v>4406</v>
      </c>
      <c r="AN973" s="21">
        <v>4406</v>
      </c>
      <c r="AO973" s="21">
        <v>4406</v>
      </c>
      <c r="AP973" s="21">
        <v>4406</v>
      </c>
      <c r="AQ973" s="21">
        <v>4406</v>
      </c>
      <c r="AR973" s="21">
        <v>4406</v>
      </c>
      <c r="AS973" s="21">
        <v>4406</v>
      </c>
      <c r="AT973" s="21">
        <v>4406</v>
      </c>
      <c r="AU973" s="21">
        <v>4406</v>
      </c>
      <c r="AV973" s="21">
        <v>4406</v>
      </c>
      <c r="AW973" s="21">
        <v>4406</v>
      </c>
      <c r="AX973" s="21"/>
      <c r="AY973" s="21"/>
      <c r="AZ973" s="21"/>
      <c r="BA973" s="21"/>
      <c r="BB973" s="21"/>
      <c r="BC973" s="46">
        <v>4406</v>
      </c>
      <c r="BD973" s="21">
        <v>4406</v>
      </c>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v>4406</v>
      </c>
      <c r="CX973" s="21"/>
      <c r="CY973" s="21">
        <v>4406</v>
      </c>
    </row>
    <row r="974" spans="1:103" hidden="1" x14ac:dyDescent="0.25">
      <c r="A974" s="5" t="s">
        <v>10150</v>
      </c>
      <c r="B974" s="21"/>
      <c r="C974" s="21"/>
      <c r="D974" s="21"/>
      <c r="E974" s="21"/>
      <c r="F974" s="21"/>
      <c r="G974" s="21"/>
      <c r="H974" s="21"/>
      <c r="I974" s="21"/>
      <c r="J974" s="21"/>
      <c r="K974" s="21"/>
      <c r="L974" s="21"/>
      <c r="M974" s="21"/>
      <c r="N974" s="21"/>
      <c r="O974" s="21"/>
      <c r="P974" s="21"/>
      <c r="Q974" s="21"/>
      <c r="R974" s="21"/>
      <c r="S974" s="21"/>
      <c r="T974" s="21">
        <v>4407</v>
      </c>
      <c r="U974" s="21"/>
      <c r="V974" s="21"/>
      <c r="W974" s="21"/>
      <c r="X974" s="21">
        <v>4407</v>
      </c>
      <c r="Y974" s="21"/>
      <c r="Z974" s="21">
        <v>4407</v>
      </c>
      <c r="AA974" s="21">
        <v>4407</v>
      </c>
      <c r="AB974" s="21">
        <v>4407</v>
      </c>
      <c r="AC974" s="21">
        <v>4407</v>
      </c>
      <c r="AD974" s="21">
        <v>4407</v>
      </c>
      <c r="AE974" s="21"/>
      <c r="AF974" s="21">
        <v>4407</v>
      </c>
      <c r="AG974" s="21">
        <v>4407</v>
      </c>
      <c r="AH974" s="21">
        <v>4407</v>
      </c>
      <c r="AI974" s="21">
        <v>4407</v>
      </c>
      <c r="AJ974" s="21">
        <v>4407</v>
      </c>
      <c r="AK974" s="21">
        <v>4407</v>
      </c>
      <c r="AL974" s="21"/>
      <c r="AM974" s="21">
        <v>4407</v>
      </c>
      <c r="AN974" s="21">
        <v>4407</v>
      </c>
      <c r="AO974" s="21">
        <v>4407</v>
      </c>
      <c r="AP974" s="21">
        <v>4407</v>
      </c>
      <c r="AQ974" s="21">
        <v>4407</v>
      </c>
      <c r="AR974" s="21">
        <v>4407</v>
      </c>
      <c r="AS974" s="21">
        <v>4407</v>
      </c>
      <c r="AT974" s="21">
        <v>4407</v>
      </c>
      <c r="AU974" s="21">
        <v>4407</v>
      </c>
      <c r="AV974" s="21">
        <v>4407</v>
      </c>
      <c r="AW974" s="21">
        <v>4407</v>
      </c>
      <c r="AX974" s="21"/>
      <c r="AY974" s="21"/>
      <c r="AZ974" s="21"/>
      <c r="BA974" s="21"/>
      <c r="BB974" s="21"/>
      <c r="BC974" s="46">
        <v>4407</v>
      </c>
      <c r="BD974" s="21">
        <v>4407</v>
      </c>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v>4407</v>
      </c>
      <c r="CX974" s="21"/>
      <c r="CY974" s="21">
        <v>4407</v>
      </c>
    </row>
    <row r="975" spans="1:103" hidden="1" x14ac:dyDescent="0.25">
      <c r="A975" s="5" t="s">
        <v>10150</v>
      </c>
      <c r="B975" s="21"/>
      <c r="C975" s="21"/>
      <c r="D975" s="21"/>
      <c r="E975" s="21"/>
      <c r="F975" s="21"/>
      <c r="G975" s="21"/>
      <c r="H975" s="21"/>
      <c r="I975" s="21"/>
      <c r="J975" s="21"/>
      <c r="K975" s="21"/>
      <c r="L975" s="21"/>
      <c r="M975" s="21"/>
      <c r="N975" s="21"/>
      <c r="O975" s="21"/>
      <c r="P975" s="21"/>
      <c r="Q975" s="21"/>
      <c r="R975" s="21"/>
      <c r="S975" s="21"/>
      <c r="T975" s="21">
        <v>4408</v>
      </c>
      <c r="U975" s="21"/>
      <c r="V975" s="21"/>
      <c r="W975" s="21"/>
      <c r="X975" s="21">
        <v>4408</v>
      </c>
      <c r="Y975" s="21"/>
      <c r="Z975" s="21">
        <v>4408</v>
      </c>
      <c r="AA975" s="21">
        <v>4408</v>
      </c>
      <c r="AB975" s="21">
        <v>4408</v>
      </c>
      <c r="AC975" s="21">
        <v>4408</v>
      </c>
      <c r="AD975" s="21">
        <v>4408</v>
      </c>
      <c r="AE975" s="21"/>
      <c r="AF975" s="21">
        <v>4408</v>
      </c>
      <c r="AG975" s="21">
        <v>4408</v>
      </c>
      <c r="AH975" s="21">
        <v>4408</v>
      </c>
      <c r="AI975" s="21">
        <v>4408</v>
      </c>
      <c r="AJ975" s="21">
        <v>4408</v>
      </c>
      <c r="AK975" s="21">
        <v>4408</v>
      </c>
      <c r="AL975" s="21"/>
      <c r="AM975" s="21">
        <v>4408</v>
      </c>
      <c r="AN975" s="21">
        <v>4408</v>
      </c>
      <c r="AO975" s="21">
        <v>4408</v>
      </c>
      <c r="AP975" s="21">
        <v>4408</v>
      </c>
      <c r="AQ975" s="21">
        <v>4408</v>
      </c>
      <c r="AR975" s="21">
        <v>4408</v>
      </c>
      <c r="AS975" s="21">
        <v>4408</v>
      </c>
      <c r="AT975" s="21">
        <v>4408</v>
      </c>
      <c r="AU975" s="21">
        <v>4408</v>
      </c>
      <c r="AV975" s="21">
        <v>4408</v>
      </c>
      <c r="AW975" s="21">
        <v>4408</v>
      </c>
      <c r="AX975" s="21"/>
      <c r="AY975" s="21"/>
      <c r="AZ975" s="21"/>
      <c r="BA975" s="21"/>
      <c r="BB975" s="21"/>
      <c r="BC975" s="46">
        <v>4408</v>
      </c>
      <c r="BD975" s="21">
        <v>4408</v>
      </c>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v>4408</v>
      </c>
      <c r="CX975" s="21"/>
      <c r="CY975" s="21">
        <v>4408</v>
      </c>
    </row>
    <row r="976" spans="1:103" hidden="1" x14ac:dyDescent="0.25">
      <c r="A976" s="5" t="s">
        <v>10150</v>
      </c>
      <c r="B976" s="21"/>
      <c r="C976" s="21"/>
      <c r="D976" s="21"/>
      <c r="E976" s="21"/>
      <c r="F976" s="21"/>
      <c r="G976" s="21"/>
      <c r="H976" s="21"/>
      <c r="I976" s="21"/>
      <c r="J976" s="21"/>
      <c r="K976" s="21"/>
      <c r="L976" s="21"/>
      <c r="M976" s="21"/>
      <c r="N976" s="21"/>
      <c r="O976" s="21"/>
      <c r="P976" s="21"/>
      <c r="Q976" s="21"/>
      <c r="R976" s="21"/>
      <c r="S976" s="21"/>
      <c r="T976" s="21">
        <v>4409</v>
      </c>
      <c r="U976" s="21"/>
      <c r="V976" s="21"/>
      <c r="W976" s="21"/>
      <c r="X976" s="21">
        <v>4409</v>
      </c>
      <c r="Y976" s="21"/>
      <c r="Z976" s="21">
        <v>4409</v>
      </c>
      <c r="AA976" s="21">
        <v>4409</v>
      </c>
      <c r="AB976" s="21">
        <v>4409</v>
      </c>
      <c r="AC976" s="21">
        <v>4409</v>
      </c>
      <c r="AD976" s="21">
        <v>4409</v>
      </c>
      <c r="AE976" s="21"/>
      <c r="AF976" s="21">
        <v>4409</v>
      </c>
      <c r="AG976" s="21">
        <v>4409</v>
      </c>
      <c r="AH976" s="21">
        <v>4409</v>
      </c>
      <c r="AI976" s="21">
        <v>4409</v>
      </c>
      <c r="AJ976" s="21">
        <v>4409</v>
      </c>
      <c r="AK976" s="21">
        <v>4409</v>
      </c>
      <c r="AL976" s="21"/>
      <c r="AM976" s="21">
        <v>4409</v>
      </c>
      <c r="AN976" s="21">
        <v>4409</v>
      </c>
      <c r="AO976" s="21">
        <v>4409</v>
      </c>
      <c r="AP976" s="21">
        <v>4409</v>
      </c>
      <c r="AQ976" s="21">
        <v>4409</v>
      </c>
      <c r="AR976" s="21">
        <v>4409</v>
      </c>
      <c r="AS976" s="21">
        <v>4409</v>
      </c>
      <c r="AT976" s="21">
        <v>4409</v>
      </c>
      <c r="AU976" s="21">
        <v>4409</v>
      </c>
      <c r="AV976" s="21">
        <v>4409</v>
      </c>
      <c r="AW976" s="21">
        <v>4409</v>
      </c>
      <c r="AX976" s="21"/>
      <c r="AY976" s="21"/>
      <c r="AZ976" s="21"/>
      <c r="BA976" s="21"/>
      <c r="BB976" s="21"/>
      <c r="BC976" s="46">
        <v>4409</v>
      </c>
      <c r="BD976" s="21">
        <v>4409</v>
      </c>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v>4409</v>
      </c>
      <c r="CX976" s="21"/>
      <c r="CY976" s="21">
        <v>4409</v>
      </c>
    </row>
    <row r="977" spans="1:103" hidden="1" x14ac:dyDescent="0.25">
      <c r="A977" s="5" t="s">
        <v>10150</v>
      </c>
      <c r="B977" s="21"/>
      <c r="C977" s="21"/>
      <c r="D977" s="21"/>
      <c r="E977" s="21"/>
      <c r="F977" s="21"/>
      <c r="G977" s="21"/>
      <c r="H977" s="21"/>
      <c r="I977" s="21"/>
      <c r="J977" s="21"/>
      <c r="K977" s="21"/>
      <c r="L977" s="21"/>
      <c r="M977" s="21"/>
      <c r="N977" s="21"/>
      <c r="O977" s="21"/>
      <c r="P977" s="21"/>
      <c r="Q977" s="21"/>
      <c r="R977" s="21"/>
      <c r="S977" s="21"/>
      <c r="T977" s="21">
        <v>4410</v>
      </c>
      <c r="U977" s="21"/>
      <c r="V977" s="21"/>
      <c r="W977" s="21"/>
      <c r="X977" s="21">
        <v>4410</v>
      </c>
      <c r="Y977" s="21"/>
      <c r="Z977" s="21">
        <v>4410</v>
      </c>
      <c r="AA977" s="21">
        <v>4410</v>
      </c>
      <c r="AB977" s="21">
        <v>4410</v>
      </c>
      <c r="AC977" s="21">
        <v>4410</v>
      </c>
      <c r="AD977" s="21">
        <v>4410</v>
      </c>
      <c r="AE977" s="21"/>
      <c r="AF977" s="21">
        <v>4410</v>
      </c>
      <c r="AG977" s="21">
        <v>4410</v>
      </c>
      <c r="AH977" s="21">
        <v>4410</v>
      </c>
      <c r="AI977" s="21">
        <v>4410</v>
      </c>
      <c r="AJ977" s="21">
        <v>4410</v>
      </c>
      <c r="AK977" s="21">
        <v>4410</v>
      </c>
      <c r="AL977" s="21"/>
      <c r="AM977" s="21">
        <v>4410</v>
      </c>
      <c r="AN977" s="21">
        <v>4410</v>
      </c>
      <c r="AO977" s="21">
        <v>4410</v>
      </c>
      <c r="AP977" s="21">
        <v>4410</v>
      </c>
      <c r="AQ977" s="21">
        <v>4410</v>
      </c>
      <c r="AR977" s="21">
        <v>4410</v>
      </c>
      <c r="AS977" s="21">
        <v>4410</v>
      </c>
      <c r="AT977" s="21">
        <v>4410</v>
      </c>
      <c r="AU977" s="21">
        <v>4410</v>
      </c>
      <c r="AV977" s="21">
        <v>4410</v>
      </c>
      <c r="AW977" s="21">
        <v>4410</v>
      </c>
      <c r="AX977" s="21"/>
      <c r="AY977" s="21"/>
      <c r="AZ977" s="21"/>
      <c r="BA977" s="21"/>
      <c r="BB977" s="21"/>
      <c r="BC977" s="46">
        <v>4410</v>
      </c>
      <c r="BD977" s="21">
        <v>4410</v>
      </c>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v>4410</v>
      </c>
      <c r="CX977" s="21"/>
      <c r="CY977" s="21">
        <v>4410</v>
      </c>
    </row>
    <row r="978" spans="1:103" hidden="1" x14ac:dyDescent="0.25">
      <c r="A978" s="5" t="s">
        <v>10150</v>
      </c>
      <c r="B978" s="21"/>
      <c r="C978" s="21"/>
      <c r="D978" s="21"/>
      <c r="E978" s="21"/>
      <c r="F978" s="21"/>
      <c r="G978" s="21"/>
      <c r="H978" s="21"/>
      <c r="I978" s="21"/>
      <c r="J978" s="21"/>
      <c r="K978" s="21"/>
      <c r="L978" s="21"/>
      <c r="M978" s="21"/>
      <c r="N978" s="21"/>
      <c r="O978" s="21"/>
      <c r="P978" s="21"/>
      <c r="Q978" s="21"/>
      <c r="R978" s="21"/>
      <c r="S978" s="21"/>
      <c r="T978" s="21">
        <v>4411</v>
      </c>
      <c r="U978" s="21"/>
      <c r="V978" s="21"/>
      <c r="W978" s="21"/>
      <c r="X978" s="21">
        <v>4411</v>
      </c>
      <c r="Y978" s="21"/>
      <c r="Z978" s="21">
        <v>4411</v>
      </c>
      <c r="AA978" s="21">
        <v>4411</v>
      </c>
      <c r="AB978" s="21">
        <v>4411</v>
      </c>
      <c r="AC978" s="21">
        <v>4411</v>
      </c>
      <c r="AD978" s="21">
        <v>4411</v>
      </c>
      <c r="AE978" s="21">
        <v>4411</v>
      </c>
      <c r="AF978" s="21"/>
      <c r="AG978" s="21">
        <v>4411</v>
      </c>
      <c r="AH978" s="21">
        <v>4411</v>
      </c>
      <c r="AI978" s="21">
        <v>4411</v>
      </c>
      <c r="AJ978" s="21">
        <v>4411</v>
      </c>
      <c r="AK978" s="21">
        <v>4411</v>
      </c>
      <c r="AL978" s="21">
        <v>4411</v>
      </c>
      <c r="AM978" s="21"/>
      <c r="AN978" s="21">
        <v>4411</v>
      </c>
      <c r="AO978" s="21">
        <v>4411</v>
      </c>
      <c r="AP978" s="21">
        <v>4411</v>
      </c>
      <c r="AQ978" s="21">
        <v>4411</v>
      </c>
      <c r="AR978" s="21">
        <v>4411</v>
      </c>
      <c r="AS978" s="21">
        <v>4411</v>
      </c>
      <c r="AT978" s="21">
        <v>4411</v>
      </c>
      <c r="AU978" s="21">
        <v>4411</v>
      </c>
      <c r="AV978" s="21">
        <v>4411</v>
      </c>
      <c r="AW978" s="21">
        <v>4411</v>
      </c>
      <c r="AX978" s="21"/>
      <c r="AY978" s="21"/>
      <c r="AZ978" s="21"/>
      <c r="BA978" s="21"/>
      <c r="BB978" s="21"/>
      <c r="BC978" s="46">
        <v>4411</v>
      </c>
      <c r="BD978" s="21">
        <v>4411</v>
      </c>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v>4411</v>
      </c>
      <c r="CX978" s="21"/>
      <c r="CY978" s="21">
        <v>4411</v>
      </c>
    </row>
    <row r="979" spans="1:103" hidden="1" x14ac:dyDescent="0.25">
      <c r="A979" s="5" t="s">
        <v>10150</v>
      </c>
      <c r="B979" s="21"/>
      <c r="C979" s="21"/>
      <c r="D979" s="21"/>
      <c r="E979" s="21"/>
      <c r="F979" s="21"/>
      <c r="G979" s="21"/>
      <c r="H979" s="21"/>
      <c r="I979" s="21"/>
      <c r="J979" s="21"/>
      <c r="K979" s="21"/>
      <c r="L979" s="21"/>
      <c r="M979" s="21"/>
      <c r="N979" s="21"/>
      <c r="O979" s="21"/>
      <c r="P979" s="21"/>
      <c r="Q979" s="21"/>
      <c r="R979" s="21"/>
      <c r="S979" s="21"/>
      <c r="T979" s="21">
        <v>4412</v>
      </c>
      <c r="U979" s="21"/>
      <c r="V979" s="21"/>
      <c r="W979" s="21"/>
      <c r="X979" s="21">
        <v>4412</v>
      </c>
      <c r="Y979" s="21"/>
      <c r="Z979" s="21">
        <v>4412</v>
      </c>
      <c r="AA979" s="21">
        <v>4412</v>
      </c>
      <c r="AB979" s="21">
        <v>4412</v>
      </c>
      <c r="AC979" s="21">
        <v>4412</v>
      </c>
      <c r="AD979" s="21">
        <v>4412</v>
      </c>
      <c r="AE979" s="21">
        <v>4412</v>
      </c>
      <c r="AF979" s="21">
        <v>4412</v>
      </c>
      <c r="AG979" s="21">
        <v>4412</v>
      </c>
      <c r="AH979" s="21">
        <v>4412</v>
      </c>
      <c r="AI979" s="21">
        <v>4412</v>
      </c>
      <c r="AJ979" s="21">
        <v>4412</v>
      </c>
      <c r="AK979" s="21">
        <v>4412</v>
      </c>
      <c r="AL979" s="21">
        <v>4412</v>
      </c>
      <c r="AM979" s="21">
        <v>4412</v>
      </c>
      <c r="AN979" s="21">
        <v>4412</v>
      </c>
      <c r="AO979" s="21">
        <v>4412</v>
      </c>
      <c r="AP979" s="21">
        <v>4412</v>
      </c>
      <c r="AQ979" s="21">
        <v>4412</v>
      </c>
      <c r="AR979" s="21">
        <v>4412</v>
      </c>
      <c r="AS979" s="21">
        <v>4412</v>
      </c>
      <c r="AT979" s="21">
        <v>4412</v>
      </c>
      <c r="AU979" s="21">
        <v>4412</v>
      </c>
      <c r="AV979" s="21">
        <v>4412</v>
      </c>
      <c r="AW979" s="21">
        <v>4412</v>
      </c>
      <c r="AX979" s="21"/>
      <c r="AY979" s="21"/>
      <c r="AZ979" s="21"/>
      <c r="BA979" s="21"/>
      <c r="BB979" s="21"/>
      <c r="BC979" s="46">
        <v>4412</v>
      </c>
      <c r="BD979" s="21">
        <v>4412</v>
      </c>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v>4412</v>
      </c>
      <c r="CV979" s="21"/>
      <c r="CW979" s="21">
        <v>4412</v>
      </c>
      <c r="CX979" s="21"/>
      <c r="CY979" s="21">
        <v>4412</v>
      </c>
    </row>
    <row r="980" spans="1:103" hidden="1" x14ac:dyDescent="0.25">
      <c r="A980" s="5" t="s">
        <v>10150</v>
      </c>
      <c r="B980" s="21"/>
      <c r="C980" s="21"/>
      <c r="D980" s="21"/>
      <c r="E980" s="21"/>
      <c r="F980" s="21"/>
      <c r="G980" s="21"/>
      <c r="H980" s="21"/>
      <c r="I980" s="21"/>
      <c r="J980" s="21"/>
      <c r="K980" s="21"/>
      <c r="L980" s="21"/>
      <c r="M980" s="21"/>
      <c r="N980" s="21"/>
      <c r="O980" s="21"/>
      <c r="P980" s="21"/>
      <c r="Q980" s="21"/>
      <c r="R980" s="21"/>
      <c r="S980" s="21"/>
      <c r="T980" s="21">
        <v>4413</v>
      </c>
      <c r="U980" s="21"/>
      <c r="V980" s="21"/>
      <c r="W980" s="21"/>
      <c r="X980" s="21">
        <v>4413</v>
      </c>
      <c r="Y980" s="21"/>
      <c r="Z980" s="21">
        <v>4413</v>
      </c>
      <c r="AA980" s="21">
        <v>4413</v>
      </c>
      <c r="AB980" s="21">
        <v>4413</v>
      </c>
      <c r="AC980" s="21">
        <v>4413</v>
      </c>
      <c r="AD980" s="21">
        <v>4413</v>
      </c>
      <c r="AE980" s="21"/>
      <c r="AF980" s="21"/>
      <c r="AG980" s="21">
        <v>4413</v>
      </c>
      <c r="AH980" s="21">
        <v>4413</v>
      </c>
      <c r="AI980" s="21">
        <v>4413</v>
      </c>
      <c r="AJ980" s="21">
        <v>4413</v>
      </c>
      <c r="AK980" s="21">
        <v>4413</v>
      </c>
      <c r="AL980" s="21"/>
      <c r="AM980" s="21"/>
      <c r="AN980" s="21">
        <v>4413</v>
      </c>
      <c r="AO980" s="21">
        <v>4413</v>
      </c>
      <c r="AP980" s="21">
        <v>4413</v>
      </c>
      <c r="AQ980" s="21">
        <v>4413</v>
      </c>
      <c r="AR980" s="21">
        <v>4413</v>
      </c>
      <c r="AS980" s="21">
        <v>4413</v>
      </c>
      <c r="AT980" s="21">
        <v>4413</v>
      </c>
      <c r="AU980" s="21">
        <v>4413</v>
      </c>
      <c r="AV980" s="21">
        <v>4413</v>
      </c>
      <c r="AW980" s="21">
        <v>4413</v>
      </c>
      <c r="AX980" s="21"/>
      <c r="AY980" s="21"/>
      <c r="AZ980" s="21"/>
      <c r="BA980" s="21"/>
      <c r="BB980" s="21"/>
      <c r="BC980" s="46">
        <v>4413</v>
      </c>
      <c r="BD980" s="21">
        <v>4413</v>
      </c>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v>4413</v>
      </c>
      <c r="CX980" s="21"/>
      <c r="CY980" s="21">
        <v>4413</v>
      </c>
    </row>
    <row r="981" spans="1:103" hidden="1" x14ac:dyDescent="0.25">
      <c r="A981" s="5" t="s">
        <v>10150</v>
      </c>
      <c r="B981" s="21"/>
      <c r="C981" s="21"/>
      <c r="D981" s="21"/>
      <c r="E981" s="21"/>
      <c r="F981" s="21"/>
      <c r="G981" s="21"/>
      <c r="H981" s="21"/>
      <c r="I981" s="21"/>
      <c r="J981" s="21"/>
      <c r="K981" s="21"/>
      <c r="L981" s="21"/>
      <c r="M981" s="21"/>
      <c r="N981" s="21"/>
      <c r="O981" s="21"/>
      <c r="P981" s="21"/>
      <c r="Q981" s="21"/>
      <c r="R981" s="21"/>
      <c r="S981" s="21"/>
      <c r="T981" s="21">
        <v>4414</v>
      </c>
      <c r="U981" s="21"/>
      <c r="V981" s="21"/>
      <c r="W981" s="21"/>
      <c r="X981" s="21">
        <v>4414</v>
      </c>
      <c r="Y981" s="21"/>
      <c r="Z981" s="21">
        <v>4414</v>
      </c>
      <c r="AA981" s="21">
        <v>4414</v>
      </c>
      <c r="AB981" s="21">
        <v>4414</v>
      </c>
      <c r="AC981" s="21">
        <v>4414</v>
      </c>
      <c r="AD981" s="21">
        <v>4414</v>
      </c>
      <c r="AE981" s="21"/>
      <c r="AF981" s="21">
        <v>4414</v>
      </c>
      <c r="AG981" s="21">
        <v>4414</v>
      </c>
      <c r="AH981" s="21">
        <v>4414</v>
      </c>
      <c r="AI981" s="21">
        <v>4414</v>
      </c>
      <c r="AJ981" s="21">
        <v>4414</v>
      </c>
      <c r="AK981" s="21">
        <v>4414</v>
      </c>
      <c r="AL981" s="21"/>
      <c r="AM981" s="21">
        <v>4414</v>
      </c>
      <c r="AN981" s="21">
        <v>4414</v>
      </c>
      <c r="AO981" s="21">
        <v>4414</v>
      </c>
      <c r="AP981" s="21">
        <v>4414</v>
      </c>
      <c r="AQ981" s="21">
        <v>4414</v>
      </c>
      <c r="AR981" s="21">
        <v>4414</v>
      </c>
      <c r="AS981" s="21">
        <v>4414</v>
      </c>
      <c r="AT981" s="21">
        <v>4414</v>
      </c>
      <c r="AU981" s="21">
        <v>4414</v>
      </c>
      <c r="AV981" s="21">
        <v>4414</v>
      </c>
      <c r="AW981" s="21">
        <v>4414</v>
      </c>
      <c r="AX981" s="21"/>
      <c r="AY981" s="21"/>
      <c r="AZ981" s="21"/>
      <c r="BA981" s="21"/>
      <c r="BB981" s="21"/>
      <c r="BC981" s="46">
        <v>4414</v>
      </c>
      <c r="BD981" s="21">
        <v>4414</v>
      </c>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v>4414</v>
      </c>
      <c r="CX981" s="21"/>
      <c r="CY981" s="21">
        <v>4414</v>
      </c>
    </row>
    <row r="982" spans="1:103" hidden="1" x14ac:dyDescent="0.25">
      <c r="A982" s="5" t="s">
        <v>10150</v>
      </c>
      <c r="B982" s="21"/>
      <c r="C982" s="21"/>
      <c r="D982" s="21"/>
      <c r="E982" s="21"/>
      <c r="F982" s="21"/>
      <c r="G982" s="21"/>
      <c r="H982" s="21"/>
      <c r="I982" s="21"/>
      <c r="J982" s="21"/>
      <c r="K982" s="21"/>
      <c r="L982" s="21"/>
      <c r="M982" s="21"/>
      <c r="N982" s="21"/>
      <c r="O982" s="21"/>
      <c r="P982" s="21"/>
      <c r="Q982" s="21"/>
      <c r="R982" s="21"/>
      <c r="S982" s="21"/>
      <c r="T982" s="21"/>
      <c r="U982" s="21"/>
      <c r="V982" s="21"/>
      <c r="W982" s="21"/>
      <c r="X982" s="21">
        <v>4501</v>
      </c>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v>4501</v>
      </c>
      <c r="AX982" s="21"/>
      <c r="AY982" s="21"/>
      <c r="AZ982" s="21"/>
      <c r="BA982" s="21"/>
      <c r="BB982" s="21"/>
      <c r="BC982" s="46">
        <v>4501</v>
      </c>
      <c r="BD982" s="21">
        <v>4501</v>
      </c>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v>4501</v>
      </c>
    </row>
    <row r="983" spans="1:103" hidden="1" x14ac:dyDescent="0.25">
      <c r="A983" s="5" t="s">
        <v>10150</v>
      </c>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46">
        <v>4602</v>
      </c>
      <c r="BD983" s="21">
        <v>4602</v>
      </c>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v>4602</v>
      </c>
    </row>
    <row r="984" spans="1:103" hidden="1" x14ac:dyDescent="0.25">
      <c r="A984" s="5" t="s">
        <v>10150</v>
      </c>
      <c r="B984" s="21"/>
      <c r="C984" s="21"/>
      <c r="D984" s="21"/>
      <c r="E984" s="21"/>
      <c r="F984" s="21"/>
      <c r="G984" s="21"/>
      <c r="H984" s="21"/>
      <c r="I984" s="21"/>
      <c r="J984" s="21"/>
      <c r="K984" s="21"/>
      <c r="L984" s="21"/>
      <c r="M984" s="21"/>
      <c r="N984" s="21"/>
      <c r="O984" s="21"/>
      <c r="P984" s="21"/>
      <c r="Q984" s="21"/>
      <c r="R984" s="21"/>
      <c r="S984" s="21"/>
      <c r="T984" s="21"/>
      <c r="U984" s="21"/>
      <c r="V984" s="21"/>
      <c r="W984" s="21"/>
      <c r="X984" s="21">
        <v>4603</v>
      </c>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46">
        <v>4603</v>
      </c>
      <c r="BD984" s="21">
        <v>4603</v>
      </c>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v>4603</v>
      </c>
    </row>
    <row r="985" spans="1:103" hidden="1" x14ac:dyDescent="0.25">
      <c r="A985" s="5" t="s">
        <v>10150</v>
      </c>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46">
        <v>4604</v>
      </c>
      <c r="BD985" s="21">
        <v>4604</v>
      </c>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v>4604</v>
      </c>
    </row>
    <row r="986" spans="1:103" hidden="1" x14ac:dyDescent="0.25">
      <c r="A986" s="5" t="s">
        <v>10150</v>
      </c>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46">
        <v>4605</v>
      </c>
      <c r="BD986" s="21">
        <v>4605</v>
      </c>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v>4605</v>
      </c>
    </row>
    <row r="987" spans="1:103" hidden="1" x14ac:dyDescent="0.25">
      <c r="A987" s="5" t="s">
        <v>10150</v>
      </c>
      <c r="B987" s="21"/>
      <c r="C987" s="21"/>
      <c r="D987" s="21"/>
      <c r="E987" s="21"/>
      <c r="F987" s="21"/>
      <c r="G987" s="21"/>
      <c r="H987" s="21"/>
      <c r="I987" s="21"/>
      <c r="J987" s="21"/>
      <c r="K987" s="21"/>
      <c r="L987" s="21"/>
      <c r="M987" s="21"/>
      <c r="N987" s="21"/>
      <c r="O987" s="21"/>
      <c r="P987" s="21"/>
      <c r="Q987" s="21"/>
      <c r="R987" s="21"/>
      <c r="S987" s="21"/>
      <c r="T987" s="21"/>
      <c r="U987" s="21"/>
      <c r="V987" s="21"/>
      <c r="W987" s="21"/>
      <c r="X987" s="21">
        <v>4606</v>
      </c>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46">
        <v>4606</v>
      </c>
      <c r="BD987" s="21">
        <v>4606</v>
      </c>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v>4606</v>
      </c>
    </row>
    <row r="988" spans="1:103" hidden="1" x14ac:dyDescent="0.25">
      <c r="A988" s="5" t="s">
        <v>10150</v>
      </c>
      <c r="B988" s="21"/>
      <c r="C988" s="21"/>
      <c r="D988" s="21"/>
      <c r="E988" s="21"/>
      <c r="F988" s="21"/>
      <c r="G988" s="21"/>
      <c r="H988" s="21"/>
      <c r="I988" s="21"/>
      <c r="J988" s="21"/>
      <c r="K988" s="21"/>
      <c r="L988" s="21"/>
      <c r="M988" s="21"/>
      <c r="N988" s="21"/>
      <c r="O988" s="21"/>
      <c r="P988" s="21"/>
      <c r="Q988" s="21"/>
      <c r="R988" s="21"/>
      <c r="S988" s="21"/>
      <c r="T988" s="21"/>
      <c r="U988" s="21"/>
      <c r="V988" s="21"/>
      <c r="W988" s="21"/>
      <c r="X988" s="21">
        <v>4607</v>
      </c>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46">
        <v>4607</v>
      </c>
      <c r="BD988" s="21">
        <v>4607</v>
      </c>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v>4607</v>
      </c>
    </row>
    <row r="989" spans="1:103" hidden="1" x14ac:dyDescent="0.25">
      <c r="A989" s="5" t="s">
        <v>10150</v>
      </c>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46">
        <v>4608</v>
      </c>
      <c r="BD989" s="21">
        <v>4608</v>
      </c>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v>4608</v>
      </c>
    </row>
    <row r="990" spans="1:103" hidden="1" x14ac:dyDescent="0.25">
      <c r="A990" s="5" t="s">
        <v>10150</v>
      </c>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46">
        <v>4609</v>
      </c>
      <c r="BD990" s="21">
        <v>4609</v>
      </c>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v>4609</v>
      </c>
    </row>
    <row r="991" spans="1:103" hidden="1" x14ac:dyDescent="0.25">
      <c r="A991" s="5" t="s">
        <v>10150</v>
      </c>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46">
        <v>4610</v>
      </c>
      <c r="BD991" s="21">
        <v>4610</v>
      </c>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v>4610</v>
      </c>
    </row>
    <row r="992" spans="1:103" hidden="1" x14ac:dyDescent="0.25">
      <c r="A992" s="5" t="s">
        <v>10150</v>
      </c>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46">
        <v>4611</v>
      </c>
      <c r="BD992" s="21">
        <v>4611</v>
      </c>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v>4611</v>
      </c>
    </row>
    <row r="993" spans="1:103" hidden="1" x14ac:dyDescent="0.25">
      <c r="A993" s="5" t="s">
        <v>10150</v>
      </c>
      <c r="B993" s="21"/>
      <c r="C993" s="21"/>
      <c r="D993" s="21"/>
      <c r="E993" s="21"/>
      <c r="F993" s="21"/>
      <c r="G993" s="21"/>
      <c r="H993" s="21"/>
      <c r="I993" s="21"/>
      <c r="J993" s="21"/>
      <c r="K993" s="21"/>
      <c r="L993" s="21"/>
      <c r="M993" s="21"/>
      <c r="N993" s="21"/>
      <c r="O993" s="21"/>
      <c r="P993" s="21"/>
      <c r="Q993" s="21"/>
      <c r="R993" s="21"/>
      <c r="S993" s="21"/>
      <c r="T993" s="21"/>
      <c r="U993" s="21"/>
      <c r="V993" s="21"/>
      <c r="W993" s="21"/>
      <c r="X993" s="21">
        <v>4612</v>
      </c>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46">
        <v>4612</v>
      </c>
      <c r="BD993" s="21">
        <v>4612</v>
      </c>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v>4612</v>
      </c>
    </row>
    <row r="994" spans="1:103" hidden="1" x14ac:dyDescent="0.25">
      <c r="A994" s="5" t="s">
        <v>10150</v>
      </c>
      <c r="B994" s="21"/>
      <c r="C994" s="21"/>
      <c r="D994" s="21"/>
      <c r="E994" s="21"/>
      <c r="F994" s="21"/>
      <c r="G994" s="21"/>
      <c r="H994" s="21"/>
      <c r="I994" s="21"/>
      <c r="J994" s="21"/>
      <c r="K994" s="21"/>
      <c r="L994" s="21"/>
      <c r="M994" s="21"/>
      <c r="N994" s="21"/>
      <c r="O994" s="21"/>
      <c r="P994" s="21"/>
      <c r="Q994" s="21"/>
      <c r="R994" s="21"/>
      <c r="S994" s="21"/>
      <c r="T994" s="21"/>
      <c r="U994" s="21"/>
      <c r="V994" s="21"/>
      <c r="W994" s="21"/>
      <c r="X994" s="21">
        <v>4613</v>
      </c>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46">
        <v>4613</v>
      </c>
      <c r="BD994" s="21">
        <v>4613</v>
      </c>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v>4613</v>
      </c>
    </row>
    <row r="995" spans="1:103" hidden="1" x14ac:dyDescent="0.25">
      <c r="A995" s="5" t="s">
        <v>10150</v>
      </c>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46">
        <v>4615</v>
      </c>
      <c r="BD995" s="21">
        <v>4615</v>
      </c>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v>4615</v>
      </c>
    </row>
    <row r="996" spans="1:103" hidden="1" x14ac:dyDescent="0.25">
      <c r="A996" s="5" t="s">
        <v>10150</v>
      </c>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46">
        <v>4616</v>
      </c>
      <c r="BD996" s="21">
        <v>4616</v>
      </c>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v>4616</v>
      </c>
    </row>
    <row r="997" spans="1:103" hidden="1" x14ac:dyDescent="0.25">
      <c r="A997" s="5" t="s">
        <v>10150</v>
      </c>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46">
        <v>4617</v>
      </c>
      <c r="BD997" s="21">
        <v>4617</v>
      </c>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v>4617</v>
      </c>
    </row>
    <row r="998" spans="1:103" hidden="1" x14ac:dyDescent="0.25">
      <c r="A998" s="5" t="s">
        <v>10150</v>
      </c>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46">
        <v>4619</v>
      </c>
      <c r="BD998" s="21">
        <v>4619</v>
      </c>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v>4619</v>
      </c>
    </row>
    <row r="999" spans="1:103" hidden="1" x14ac:dyDescent="0.25">
      <c r="A999" s="5" t="s">
        <v>10150</v>
      </c>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46">
        <v>4620</v>
      </c>
      <c r="BD999" s="21">
        <v>4620</v>
      </c>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v>4620</v>
      </c>
    </row>
    <row r="1000" spans="1:103" hidden="1" x14ac:dyDescent="0.25">
      <c r="A1000" s="5" t="s">
        <v>10150</v>
      </c>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v>4621</v>
      </c>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46">
        <v>4621</v>
      </c>
      <c r="BD1000" s="21">
        <v>4621</v>
      </c>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v>4621</v>
      </c>
    </row>
    <row r="1001" spans="1:103" hidden="1" x14ac:dyDescent="0.25">
      <c r="A1001" s="5" t="s">
        <v>10150</v>
      </c>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46">
        <v>4622</v>
      </c>
      <c r="BD1001" s="21">
        <v>4622</v>
      </c>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v>4622</v>
      </c>
    </row>
    <row r="1002" spans="1:103" hidden="1" x14ac:dyDescent="0.25">
      <c r="A1002" s="5" t="s">
        <v>10150</v>
      </c>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v>4623</v>
      </c>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46">
        <v>4623</v>
      </c>
      <c r="BD1002" s="21">
        <v>4623</v>
      </c>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v>4623</v>
      </c>
    </row>
    <row r="1003" spans="1:103" hidden="1" x14ac:dyDescent="0.25">
      <c r="A1003" s="5" t="s">
        <v>10150</v>
      </c>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46">
        <v>4624</v>
      </c>
      <c r="BD1003" s="21">
        <v>4624</v>
      </c>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v>4624</v>
      </c>
    </row>
    <row r="1004" spans="1:103" hidden="1" x14ac:dyDescent="0.25">
      <c r="A1004" s="5" t="s">
        <v>10150</v>
      </c>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v>4625</v>
      </c>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46">
        <v>4625</v>
      </c>
      <c r="BD1004" s="21">
        <v>4625</v>
      </c>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v>4625</v>
      </c>
    </row>
    <row r="1005" spans="1:103" hidden="1" x14ac:dyDescent="0.25">
      <c r="A1005" s="5" t="s">
        <v>10150</v>
      </c>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46">
        <v>4626</v>
      </c>
      <c r="BD1005" s="21">
        <v>4626</v>
      </c>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v>4626</v>
      </c>
    </row>
    <row r="1006" spans="1:103" hidden="1" x14ac:dyDescent="0.25">
      <c r="A1006" s="5" t="s">
        <v>10150</v>
      </c>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46">
        <v>4627</v>
      </c>
      <c r="BD1006" s="21">
        <v>4627</v>
      </c>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v>4627</v>
      </c>
    </row>
    <row r="1007" spans="1:103" hidden="1" x14ac:dyDescent="0.25">
      <c r="A1007" s="5" t="s">
        <v>10150</v>
      </c>
      <c r="B1007" s="21"/>
      <c r="C1007" s="21"/>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46">
        <v>4628</v>
      </c>
      <c r="BD1007" s="21">
        <v>4628</v>
      </c>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v>4628</v>
      </c>
    </row>
    <row r="1008" spans="1:103" hidden="1" x14ac:dyDescent="0.25">
      <c r="A1008" s="5" t="s">
        <v>10150</v>
      </c>
      <c r="B1008" s="21"/>
      <c r="C1008" s="21"/>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46">
        <v>4629</v>
      </c>
      <c r="BD1008" s="21">
        <v>4629</v>
      </c>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v>4629</v>
      </c>
    </row>
    <row r="1009" spans="1:103" hidden="1" x14ac:dyDescent="0.25">
      <c r="A1009" s="5" t="s">
        <v>10150</v>
      </c>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46">
        <v>4630</v>
      </c>
      <c r="BD1009" s="21">
        <v>4630</v>
      </c>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v>4630</v>
      </c>
    </row>
    <row r="1010" spans="1:103" hidden="1" x14ac:dyDescent="0.25">
      <c r="A1010" s="5" t="s">
        <v>10150</v>
      </c>
      <c r="B1010" s="21"/>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46">
        <v>4631</v>
      </c>
      <c r="BD1010" s="21">
        <v>4631</v>
      </c>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v>4631</v>
      </c>
    </row>
    <row r="1011" spans="1:103" hidden="1" x14ac:dyDescent="0.25">
      <c r="A1011" s="5" t="s">
        <v>10150</v>
      </c>
      <c r="B1011" s="21"/>
      <c r="C1011" s="21"/>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46">
        <v>4632</v>
      </c>
      <c r="BD1011" s="21">
        <v>4632</v>
      </c>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v>4632</v>
      </c>
    </row>
    <row r="1012" spans="1:103" hidden="1" x14ac:dyDescent="0.25">
      <c r="A1012" s="5" t="s">
        <v>10150</v>
      </c>
      <c r="B1012" s="21"/>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v>4998</v>
      </c>
      <c r="AX1012" s="21"/>
      <c r="AY1012" s="21"/>
      <c r="AZ1012" s="21"/>
      <c r="BA1012" s="21"/>
      <c r="BB1012" s="21"/>
      <c r="BC1012" s="46">
        <v>4998</v>
      </c>
      <c r="BD1012" s="21">
        <v>4998</v>
      </c>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v>4998</v>
      </c>
    </row>
    <row r="1013" spans="1:103" hidden="1" x14ac:dyDescent="0.25">
      <c r="A1013" s="5" t="s">
        <v>10150</v>
      </c>
      <c r="B1013" s="21"/>
      <c r="C1013" s="21"/>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46">
        <v>5003</v>
      </c>
      <c r="BD1013" s="21">
        <v>5003</v>
      </c>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v>5003</v>
      </c>
    </row>
    <row r="1014" spans="1:103" hidden="1" x14ac:dyDescent="0.25">
      <c r="A1014" s="5" t="s">
        <v>10150</v>
      </c>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46">
        <v>5004</v>
      </c>
      <c r="BD1014" s="21">
        <v>5004</v>
      </c>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v>5004</v>
      </c>
    </row>
    <row r="1015" spans="1:103" hidden="1" x14ac:dyDescent="0.25">
      <c r="A1015" s="5" t="s">
        <v>10150</v>
      </c>
      <c r="B1015" s="21"/>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46">
        <v>5005</v>
      </c>
      <c r="BD1015" s="21">
        <v>5005</v>
      </c>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v>5005</v>
      </c>
    </row>
    <row r="1016" spans="1:103" hidden="1" x14ac:dyDescent="0.25">
      <c r="A1016" s="5" t="s">
        <v>10150</v>
      </c>
      <c r="B1016" s="21"/>
      <c r="C1016" s="21"/>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46">
        <v>5007</v>
      </c>
      <c r="BD1016" s="21">
        <v>5007</v>
      </c>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v>5007</v>
      </c>
    </row>
    <row r="1017" spans="1:103" hidden="1" x14ac:dyDescent="0.25">
      <c r="A1017" s="5" t="s">
        <v>10150</v>
      </c>
      <c r="B1017" s="21"/>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46">
        <v>5034</v>
      </c>
      <c r="BD1017" s="21">
        <v>5034</v>
      </c>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v>5034</v>
      </c>
    </row>
    <row r="1018" spans="1:103" hidden="1" x14ac:dyDescent="0.25">
      <c r="A1018" s="5" t="s">
        <v>10150</v>
      </c>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46">
        <v>5035</v>
      </c>
      <c r="BD1018" s="21">
        <v>5035</v>
      </c>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v>5035</v>
      </c>
    </row>
    <row r="1019" spans="1:103" hidden="1" x14ac:dyDescent="0.25">
      <c r="A1019" s="5" t="s">
        <v>10150</v>
      </c>
      <c r="B1019" s="21"/>
      <c r="C1019" s="21"/>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46">
        <v>5039</v>
      </c>
      <c r="BD1019" s="21">
        <v>5039</v>
      </c>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v>5039</v>
      </c>
    </row>
    <row r="1020" spans="1:103" s="59" customFormat="1" hidden="1" x14ac:dyDescent="0.25">
      <c r="A1020" s="5" t="s">
        <v>10150</v>
      </c>
      <c r="B1020" s="21"/>
      <c r="C1020" s="21"/>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46">
        <v>5040</v>
      </c>
      <c r="BD1020" s="21">
        <v>5040</v>
      </c>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v>5040</v>
      </c>
    </row>
    <row r="1021" spans="1:103" s="59" customFormat="1" hidden="1" x14ac:dyDescent="0.25">
      <c r="A1021" s="5" t="s">
        <v>10150</v>
      </c>
      <c r="B1021" s="21"/>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46">
        <v>5043</v>
      </c>
      <c r="BD1021" s="21">
        <v>5043</v>
      </c>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v>5043</v>
      </c>
    </row>
    <row r="1022" spans="1:103" s="59" customFormat="1" hidden="1" x14ac:dyDescent="0.25">
      <c r="A1022" s="5" t="s">
        <v>10150</v>
      </c>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46">
        <v>5044</v>
      </c>
      <c r="BD1022" s="21">
        <v>5044</v>
      </c>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v>5044</v>
      </c>
    </row>
    <row r="1023" spans="1:103" s="59" customFormat="1" hidden="1" x14ac:dyDescent="0.25">
      <c r="A1023" s="5" t="s">
        <v>10150</v>
      </c>
      <c r="B1023" s="21"/>
      <c r="C1023" s="21"/>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46">
        <v>5045</v>
      </c>
      <c r="BD1023" s="21">
        <v>5045</v>
      </c>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v>5045</v>
      </c>
    </row>
    <row r="1024" spans="1:103" s="59" customFormat="1" hidden="1" x14ac:dyDescent="0.25">
      <c r="A1024" s="5" t="s">
        <v>10150</v>
      </c>
      <c r="B1024" s="21"/>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46">
        <v>5046</v>
      </c>
      <c r="BD1024" s="21">
        <v>5046</v>
      </c>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v>5046</v>
      </c>
    </row>
    <row r="1025" spans="1:103" s="59" customFormat="1" hidden="1" x14ac:dyDescent="0.25">
      <c r="A1025" s="5" t="s">
        <v>10150</v>
      </c>
      <c r="B1025" s="21"/>
      <c r="C1025" s="21"/>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46">
        <v>5047</v>
      </c>
      <c r="BD1025" s="21">
        <v>5047</v>
      </c>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v>5047</v>
      </c>
    </row>
    <row r="1026" spans="1:103" s="59" customFormat="1" hidden="1" x14ac:dyDescent="0.25">
      <c r="A1026" s="5" t="s">
        <v>10150</v>
      </c>
      <c r="B1026" s="21"/>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46">
        <v>5048</v>
      </c>
      <c r="BD1026" s="21">
        <v>5048</v>
      </c>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v>5048</v>
      </c>
    </row>
    <row r="1027" spans="1:103" s="59" customFormat="1" hidden="1" x14ac:dyDescent="0.25">
      <c r="A1027" s="5" t="s">
        <v>10150</v>
      </c>
      <c r="B1027" s="21"/>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46">
        <v>5049</v>
      </c>
      <c r="BD1027" s="21">
        <v>5049</v>
      </c>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v>5049</v>
      </c>
    </row>
    <row r="1028" spans="1:103" s="59" customFormat="1" hidden="1" x14ac:dyDescent="0.25">
      <c r="A1028" s="5" t="s">
        <v>10150</v>
      </c>
      <c r="B1028" s="21"/>
      <c r="C1028" s="21"/>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46">
        <v>5050</v>
      </c>
      <c r="BD1028" s="21">
        <v>5050</v>
      </c>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v>5050</v>
      </c>
    </row>
    <row r="1029" spans="1:103" s="59" customFormat="1" hidden="1" x14ac:dyDescent="0.25">
      <c r="A1029" s="5" t="s">
        <v>10150</v>
      </c>
      <c r="B1029" s="21"/>
      <c r="C1029" s="21"/>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46">
        <v>5056</v>
      </c>
      <c r="BD1029" s="21">
        <v>5056</v>
      </c>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v>5056</v>
      </c>
    </row>
    <row r="1030" spans="1:103" s="59" customFormat="1" hidden="1" x14ac:dyDescent="0.25">
      <c r="A1030" s="5" t="s">
        <v>10150</v>
      </c>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46">
        <v>5062</v>
      </c>
      <c r="BD1030" s="21">
        <v>5062</v>
      </c>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v>5062</v>
      </c>
    </row>
    <row r="1031" spans="1:103" s="59" customFormat="1" hidden="1" x14ac:dyDescent="0.25">
      <c r="A1031" s="5" t="s">
        <v>10150</v>
      </c>
      <c r="B1031" s="21"/>
      <c r="C1031" s="21"/>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46">
        <v>5063</v>
      </c>
      <c r="BD1031" s="21">
        <v>5063</v>
      </c>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v>5063</v>
      </c>
    </row>
    <row r="1032" spans="1:103" s="59" customFormat="1" hidden="1" x14ac:dyDescent="0.25">
      <c r="A1032" s="5" t="s">
        <v>10150</v>
      </c>
      <c r="B1032" s="21"/>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46">
        <v>5064</v>
      </c>
      <c r="BD1032" s="21">
        <v>5064</v>
      </c>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v>5064</v>
      </c>
    </row>
    <row r="1033" spans="1:103" s="59" customFormat="1" hidden="1" x14ac:dyDescent="0.25">
      <c r="A1033" s="5" t="s">
        <v>10150</v>
      </c>
      <c r="B1033" s="21"/>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46">
        <v>5066</v>
      </c>
      <c r="BD1033" s="21">
        <v>5066</v>
      </c>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v>5066</v>
      </c>
    </row>
    <row r="1034" spans="1:103" s="59" customFormat="1" hidden="1" x14ac:dyDescent="0.25">
      <c r="A1034" s="5" t="s">
        <v>10150</v>
      </c>
      <c r="B1034" s="21"/>
      <c r="C1034" s="21"/>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46">
        <v>5068</v>
      </c>
      <c r="BD1034" s="21">
        <v>5068</v>
      </c>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v>5068</v>
      </c>
    </row>
    <row r="1035" spans="1:103" s="59" customFormat="1" hidden="1" x14ac:dyDescent="0.25">
      <c r="A1035" s="5" t="s">
        <v>10150</v>
      </c>
      <c r="B1035" s="21"/>
      <c r="C1035" s="21"/>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46">
        <v>5069</v>
      </c>
      <c r="BD1035" s="21">
        <v>5069</v>
      </c>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v>5069</v>
      </c>
    </row>
    <row r="1036" spans="1:103" s="50" customFormat="1" hidden="1" x14ac:dyDescent="0.25">
      <c r="A1036" s="5" t="s">
        <v>10150</v>
      </c>
      <c r="B1036" s="21"/>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46">
        <v>5071</v>
      </c>
      <c r="BD1036" s="21">
        <v>5071</v>
      </c>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v>5071</v>
      </c>
    </row>
    <row r="1037" spans="1:103" s="50" customFormat="1" hidden="1" x14ac:dyDescent="0.25">
      <c r="A1037" s="5" t="s">
        <v>10150</v>
      </c>
      <c r="B1037" s="21"/>
      <c r="C1037" s="21"/>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46">
        <v>5089</v>
      </c>
      <c r="BD1037" s="21">
        <v>5089</v>
      </c>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v>5089</v>
      </c>
    </row>
    <row r="1038" spans="1:103" s="50" customFormat="1" hidden="1" x14ac:dyDescent="0.25">
      <c r="A1038" s="5" t="s">
        <v>10150</v>
      </c>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46">
        <v>5090</v>
      </c>
      <c r="BD1038" s="21">
        <v>5090</v>
      </c>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v>5090</v>
      </c>
    </row>
    <row r="1039" spans="1:103" s="50" customFormat="1" hidden="1" x14ac:dyDescent="0.25">
      <c r="A1039" s="5" t="s">
        <v>10150</v>
      </c>
      <c r="B1039" s="21"/>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46">
        <v>5092</v>
      </c>
      <c r="BD1039" s="21">
        <v>5092</v>
      </c>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v>5092</v>
      </c>
    </row>
    <row r="1040" spans="1:103" s="50" customFormat="1" hidden="1" x14ac:dyDescent="0.25">
      <c r="A1040" s="5" t="s">
        <v>10150</v>
      </c>
      <c r="B1040" s="21"/>
      <c r="C1040" s="21"/>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46">
        <v>5093</v>
      </c>
      <c r="BD1040" s="21">
        <v>5093</v>
      </c>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v>5093</v>
      </c>
    </row>
    <row r="1041" spans="1:103" s="50" customFormat="1" hidden="1" x14ac:dyDescent="0.25">
      <c r="A1041" s="5" t="s">
        <v>10150</v>
      </c>
      <c r="B1041" s="21"/>
      <c r="C1041" s="21"/>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46">
        <v>5094</v>
      </c>
      <c r="BD1041" s="21">
        <v>5094</v>
      </c>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v>5094</v>
      </c>
    </row>
    <row r="1042" spans="1:103" s="50" customFormat="1" hidden="1" x14ac:dyDescent="0.25">
      <c r="A1042" s="5" t="s">
        <v>10150</v>
      </c>
      <c r="B1042" s="21"/>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46">
        <v>5095</v>
      </c>
      <c r="BD1042" s="21">
        <v>5095</v>
      </c>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v>5095</v>
      </c>
    </row>
    <row r="1043" spans="1:103" s="50" customFormat="1" hidden="1" x14ac:dyDescent="0.25">
      <c r="A1043" s="5" t="s">
        <v>10150</v>
      </c>
      <c r="B1043" s="21"/>
      <c r="C1043" s="21"/>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46">
        <v>5096</v>
      </c>
      <c r="BD1043" s="21">
        <v>5096</v>
      </c>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v>5096</v>
      </c>
    </row>
    <row r="1044" spans="1:103" s="50" customFormat="1" hidden="1" x14ac:dyDescent="0.25">
      <c r="A1044" s="5" t="s">
        <v>10150</v>
      </c>
      <c r="B1044" s="21"/>
      <c r="C1044" s="21"/>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46">
        <v>5097</v>
      </c>
      <c r="BD1044" s="21">
        <v>5097</v>
      </c>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v>5097</v>
      </c>
    </row>
    <row r="1045" spans="1:103" s="50" customFormat="1" hidden="1" x14ac:dyDescent="0.25">
      <c r="A1045" s="5" t="s">
        <v>10150</v>
      </c>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46">
        <v>5098</v>
      </c>
      <c r="BD1045" s="21">
        <v>5098</v>
      </c>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v>5098</v>
      </c>
    </row>
    <row r="1046" spans="1:103" s="50" customFormat="1" hidden="1" x14ac:dyDescent="0.25">
      <c r="A1046" s="5" t="s">
        <v>10150</v>
      </c>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46">
        <v>5099</v>
      </c>
      <c r="BD1046" s="21">
        <v>5099</v>
      </c>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v>5099</v>
      </c>
    </row>
    <row r="1047" spans="1:103" s="50" customFormat="1" hidden="1" x14ac:dyDescent="0.25">
      <c r="A1047" s="5" t="s">
        <v>10150</v>
      </c>
      <c r="B1047" s="21"/>
      <c r="C1047" s="21"/>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46">
        <v>5100</v>
      </c>
      <c r="BD1047" s="21">
        <v>5100</v>
      </c>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v>5100</v>
      </c>
    </row>
    <row r="1048" spans="1:103" s="50" customFormat="1" hidden="1" x14ac:dyDescent="0.25">
      <c r="A1048" s="5" t="s">
        <v>10150</v>
      </c>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46">
        <v>5101</v>
      </c>
      <c r="BD1048" s="21">
        <v>5101</v>
      </c>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v>5101</v>
      </c>
    </row>
    <row r="1049" spans="1:103" s="50" customFormat="1" hidden="1" x14ac:dyDescent="0.25">
      <c r="A1049" s="5" t="s">
        <v>10150</v>
      </c>
      <c r="B1049" s="21"/>
      <c r="C1049" s="21"/>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46">
        <v>5102</v>
      </c>
      <c r="BD1049" s="21">
        <v>5102</v>
      </c>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v>5102</v>
      </c>
    </row>
    <row r="1050" spans="1:103" s="50" customFormat="1" hidden="1" x14ac:dyDescent="0.25">
      <c r="A1050" s="5" t="s">
        <v>10150</v>
      </c>
      <c r="B1050" s="21"/>
      <c r="C1050" s="21"/>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46">
        <v>5103</v>
      </c>
      <c r="BD1050" s="21">
        <v>5103</v>
      </c>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v>5103</v>
      </c>
    </row>
    <row r="1051" spans="1:103" s="50" customFormat="1" hidden="1" x14ac:dyDescent="0.25">
      <c r="A1051" s="5" t="s">
        <v>10150</v>
      </c>
      <c r="B1051" s="21"/>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46">
        <v>5104</v>
      </c>
      <c r="BD1051" s="21">
        <v>5104</v>
      </c>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v>5104</v>
      </c>
    </row>
    <row r="1052" spans="1:103" s="50" customFormat="1" hidden="1" x14ac:dyDescent="0.25">
      <c r="A1052" s="5" t="s">
        <v>10150</v>
      </c>
      <c r="B1052" s="21"/>
      <c r="C1052" s="21"/>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46">
        <v>5105</v>
      </c>
      <c r="BD1052" s="21">
        <v>5105</v>
      </c>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v>5105</v>
      </c>
    </row>
    <row r="1053" spans="1:103" s="50" customFormat="1" hidden="1" x14ac:dyDescent="0.25">
      <c r="A1053" s="5" t="s">
        <v>10150</v>
      </c>
      <c r="B1053" s="21"/>
      <c r="C1053" s="21"/>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46">
        <v>5107</v>
      </c>
      <c r="BD1053" s="21">
        <v>5107</v>
      </c>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v>5107</v>
      </c>
    </row>
    <row r="1054" spans="1:103" s="50" customFormat="1" hidden="1" x14ac:dyDescent="0.25">
      <c r="A1054" s="5" t="s">
        <v>10150</v>
      </c>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46">
        <v>5111</v>
      </c>
      <c r="BD1054" s="21">
        <v>5111</v>
      </c>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v>5111</v>
      </c>
    </row>
    <row r="1055" spans="1:103" s="50" customFormat="1" hidden="1" x14ac:dyDescent="0.25">
      <c r="A1055" s="5" t="s">
        <v>10150</v>
      </c>
      <c r="B1055" s="21"/>
      <c r="C1055" s="21"/>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46">
        <v>5112</v>
      </c>
      <c r="BD1055" s="21">
        <v>5112</v>
      </c>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v>5112</v>
      </c>
    </row>
    <row r="1056" spans="1:103" s="50" customFormat="1" hidden="1" x14ac:dyDescent="0.25">
      <c r="A1056" s="5" t="s">
        <v>10150</v>
      </c>
      <c r="B1056" s="21"/>
      <c r="C1056" s="21"/>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46">
        <v>5113</v>
      </c>
      <c r="BD1056" s="21">
        <v>5113</v>
      </c>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v>5113</v>
      </c>
    </row>
    <row r="1057" spans="1:103" s="50" customFormat="1" hidden="1" x14ac:dyDescent="0.25">
      <c r="A1057" s="5" t="s">
        <v>10150</v>
      </c>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46">
        <v>5114</v>
      </c>
      <c r="BD1057" s="21">
        <v>5114</v>
      </c>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v>5114</v>
      </c>
    </row>
    <row r="1058" spans="1:103" s="50" customFormat="1" hidden="1" x14ac:dyDescent="0.25">
      <c r="A1058" s="5" t="s">
        <v>10150</v>
      </c>
      <c r="B1058" s="21"/>
      <c r="C1058" s="21"/>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46">
        <v>5115</v>
      </c>
      <c r="BD1058" s="21">
        <v>5115</v>
      </c>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v>5115</v>
      </c>
    </row>
    <row r="1059" spans="1:103" s="50" customFormat="1" hidden="1" x14ac:dyDescent="0.25">
      <c r="A1059" s="5" t="s">
        <v>10150</v>
      </c>
      <c r="B1059" s="21"/>
      <c r="C1059" s="21"/>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46">
        <v>5117</v>
      </c>
      <c r="BD1059" s="21">
        <v>5117</v>
      </c>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v>5117</v>
      </c>
    </row>
    <row r="1060" spans="1:103" s="50" customFormat="1" hidden="1" x14ac:dyDescent="0.25">
      <c r="A1060" s="5" t="s">
        <v>10150</v>
      </c>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46">
        <v>5122</v>
      </c>
      <c r="BD1060" s="21">
        <v>5122</v>
      </c>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v>5122</v>
      </c>
    </row>
    <row r="1061" spans="1:103" s="50" customFormat="1" hidden="1" x14ac:dyDescent="0.25">
      <c r="A1061" s="5" t="s">
        <v>10150</v>
      </c>
      <c r="B1061" s="21"/>
      <c r="C1061" s="21"/>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46">
        <v>5128</v>
      </c>
      <c r="BD1061" s="21">
        <v>5128</v>
      </c>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v>5128</v>
      </c>
    </row>
    <row r="1062" spans="1:103" s="50" customFormat="1" hidden="1" x14ac:dyDescent="0.25">
      <c r="A1062" s="5" t="s">
        <v>10150</v>
      </c>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46">
        <v>5129</v>
      </c>
      <c r="BD1062" s="21">
        <v>5129</v>
      </c>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v>5129</v>
      </c>
    </row>
    <row r="1063" spans="1:103" s="50" customFormat="1" hidden="1" x14ac:dyDescent="0.25">
      <c r="A1063" s="5" t="s">
        <v>10150</v>
      </c>
      <c r="B1063" s="21"/>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46">
        <v>5135</v>
      </c>
      <c r="BD1063" s="21">
        <v>5135</v>
      </c>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v>5135</v>
      </c>
    </row>
    <row r="1064" spans="1:103" s="50" customFormat="1" hidden="1" x14ac:dyDescent="0.25">
      <c r="A1064" s="5" t="s">
        <v>10150</v>
      </c>
      <c r="B1064" s="21"/>
      <c r="C1064" s="21"/>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46">
        <v>5136</v>
      </c>
      <c r="BD1064" s="21">
        <v>5136</v>
      </c>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v>5136</v>
      </c>
    </row>
    <row r="1065" spans="1:103" s="50" customFormat="1" hidden="1" x14ac:dyDescent="0.25">
      <c r="A1065" s="5" t="s">
        <v>10150</v>
      </c>
      <c r="B1065" s="21"/>
      <c r="C1065" s="21"/>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46">
        <v>5141</v>
      </c>
      <c r="BD1065" s="21">
        <v>5141</v>
      </c>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v>5141</v>
      </c>
    </row>
    <row r="1066" spans="1:103" s="50" customFormat="1" hidden="1" x14ac:dyDescent="0.25">
      <c r="A1066" s="5" t="s">
        <v>10150</v>
      </c>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46">
        <v>5142</v>
      </c>
      <c r="BD1066" s="21">
        <v>5142</v>
      </c>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v>5142</v>
      </c>
    </row>
    <row r="1067" spans="1:103" s="50" customFormat="1" hidden="1" x14ac:dyDescent="0.25">
      <c r="A1067" s="5" t="s">
        <v>10150</v>
      </c>
      <c r="B1067" s="21"/>
      <c r="C1067" s="21"/>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46">
        <v>5157</v>
      </c>
      <c r="BD1067" s="21">
        <v>5157</v>
      </c>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v>5157</v>
      </c>
    </row>
    <row r="1068" spans="1:103" s="50" customFormat="1" hidden="1" x14ac:dyDescent="0.25">
      <c r="A1068" s="5" t="s">
        <v>10150</v>
      </c>
      <c r="B1068" s="21"/>
      <c r="C1068" s="21"/>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46">
        <v>5158</v>
      </c>
      <c r="BD1068" s="21">
        <v>5158</v>
      </c>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v>5158</v>
      </c>
    </row>
    <row r="1069" spans="1:103" s="50" customFormat="1" hidden="1" x14ac:dyDescent="0.25">
      <c r="A1069" s="5" t="s">
        <v>10150</v>
      </c>
      <c r="B1069" s="21"/>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46">
        <v>5159</v>
      </c>
      <c r="BD1069" s="21">
        <v>5159</v>
      </c>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v>5159</v>
      </c>
    </row>
    <row r="1070" spans="1:103" s="50" customFormat="1" hidden="1" x14ac:dyDescent="0.25">
      <c r="A1070" s="5" t="s">
        <v>10150</v>
      </c>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46">
        <v>5160</v>
      </c>
      <c r="BD1070" s="21">
        <v>5160</v>
      </c>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v>5160</v>
      </c>
    </row>
    <row r="1071" spans="1:103" s="50" customFormat="1" hidden="1" x14ac:dyDescent="0.25">
      <c r="A1071" s="5" t="s">
        <v>10150</v>
      </c>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46">
        <v>5161</v>
      </c>
      <c r="BD1071" s="21">
        <v>5161</v>
      </c>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v>5161</v>
      </c>
    </row>
    <row r="1072" spans="1:103" s="50" customFormat="1" hidden="1" x14ac:dyDescent="0.25">
      <c r="A1072" s="5" t="s">
        <v>10150</v>
      </c>
      <c r="B1072" s="21"/>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46">
        <v>5166</v>
      </c>
      <c r="BD1072" s="21">
        <v>5166</v>
      </c>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v>5166</v>
      </c>
    </row>
    <row r="1073" spans="1:103" s="50" customFormat="1" hidden="1" x14ac:dyDescent="0.25">
      <c r="A1073" s="5" t="s">
        <v>10150</v>
      </c>
      <c r="B1073" s="21"/>
      <c r="C1073" s="21"/>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46">
        <v>5175</v>
      </c>
      <c r="BD1073" s="21">
        <v>5175</v>
      </c>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v>5175</v>
      </c>
    </row>
    <row r="1074" spans="1:103" s="50" customFormat="1" hidden="1" x14ac:dyDescent="0.25">
      <c r="A1074" s="5" t="s">
        <v>10150</v>
      </c>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46">
        <v>5178</v>
      </c>
      <c r="BD1074" s="21">
        <v>5178</v>
      </c>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v>5178</v>
      </c>
    </row>
    <row r="1075" spans="1:103" s="50" customFormat="1" hidden="1" x14ac:dyDescent="0.25">
      <c r="A1075" s="5" t="s">
        <v>10150</v>
      </c>
      <c r="B1075" s="21"/>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46">
        <v>5179</v>
      </c>
      <c r="BD1075" s="21">
        <v>5179</v>
      </c>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v>5179</v>
      </c>
    </row>
    <row r="1076" spans="1:103" s="50" customFormat="1" hidden="1" x14ac:dyDescent="0.25">
      <c r="A1076" s="5" t="s">
        <v>10150</v>
      </c>
      <c r="B1076" s="21"/>
      <c r="C1076" s="21"/>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46">
        <v>5181</v>
      </c>
      <c r="BD1076" s="21">
        <v>5181</v>
      </c>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v>5181</v>
      </c>
    </row>
    <row r="1077" spans="1:103" s="50" customFormat="1" hidden="1" x14ac:dyDescent="0.25">
      <c r="A1077" s="5" t="s">
        <v>10150</v>
      </c>
      <c r="B1077" s="21"/>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46">
        <v>5182</v>
      </c>
      <c r="BD1077" s="21">
        <v>5182</v>
      </c>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v>5182</v>
      </c>
    </row>
    <row r="1078" spans="1:103" s="50" customFormat="1" hidden="1" x14ac:dyDescent="0.25">
      <c r="A1078" s="5" t="s">
        <v>10150</v>
      </c>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46">
        <v>5188</v>
      </c>
      <c r="BD1078" s="21">
        <v>5188</v>
      </c>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v>5188</v>
      </c>
    </row>
    <row r="1079" spans="1:103" s="50" customFormat="1" hidden="1" x14ac:dyDescent="0.25">
      <c r="A1079" s="5" t="s">
        <v>10150</v>
      </c>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46">
        <v>5190</v>
      </c>
      <c r="BD1079" s="21">
        <v>5190</v>
      </c>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v>5190</v>
      </c>
    </row>
    <row r="1080" spans="1:103" s="50" customFormat="1" hidden="1" x14ac:dyDescent="0.25">
      <c r="A1080" s="5" t="s">
        <v>10150</v>
      </c>
      <c r="B1080" s="21"/>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46">
        <v>5191</v>
      </c>
      <c r="BD1080" s="21">
        <v>5191</v>
      </c>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v>5191</v>
      </c>
    </row>
    <row r="1081" spans="1:103" s="50" customFormat="1" hidden="1" x14ac:dyDescent="0.25">
      <c r="A1081" s="5" t="s">
        <v>10150</v>
      </c>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46">
        <v>5193</v>
      </c>
      <c r="BD1081" s="21">
        <v>5193</v>
      </c>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v>5193</v>
      </c>
    </row>
    <row r="1082" spans="1:103" s="50" customFormat="1" hidden="1" x14ac:dyDescent="0.25">
      <c r="A1082" s="5" t="s">
        <v>10150</v>
      </c>
      <c r="B1082" s="21"/>
      <c r="C1082" s="21"/>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46">
        <v>5197</v>
      </c>
      <c r="BD1082" s="21">
        <v>5197</v>
      </c>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v>5197</v>
      </c>
    </row>
    <row r="1083" spans="1:103" s="50" customFormat="1" hidden="1" x14ac:dyDescent="0.25">
      <c r="A1083" s="5" t="s">
        <v>10150</v>
      </c>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46">
        <v>5198</v>
      </c>
      <c r="BD1083" s="21">
        <v>5198</v>
      </c>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v>5198</v>
      </c>
    </row>
    <row r="1084" spans="1:103" s="50" customFormat="1" hidden="1" x14ac:dyDescent="0.25">
      <c r="A1084" s="5" t="s">
        <v>10150</v>
      </c>
      <c r="B1084" s="21"/>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46">
        <v>5199</v>
      </c>
      <c r="BD1084" s="21">
        <v>5199</v>
      </c>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v>5199</v>
      </c>
    </row>
    <row r="1085" spans="1:103" s="50" customFormat="1" hidden="1" x14ac:dyDescent="0.25">
      <c r="A1085" s="5" t="s">
        <v>10150</v>
      </c>
      <c r="B1085" s="21"/>
      <c r="C1085" s="21"/>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46">
        <v>5200</v>
      </c>
      <c r="BD1085" s="21">
        <v>5200</v>
      </c>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v>5200</v>
      </c>
    </row>
    <row r="1086" spans="1:103" s="50" customFormat="1" hidden="1" x14ac:dyDescent="0.25">
      <c r="A1086" s="5" t="s">
        <v>10150</v>
      </c>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46">
        <v>5201</v>
      </c>
      <c r="BD1086" s="21">
        <v>5201</v>
      </c>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v>5201</v>
      </c>
    </row>
    <row r="1087" spans="1:103" s="50" customFormat="1" hidden="1" x14ac:dyDescent="0.25">
      <c r="A1087" s="5" t="s">
        <v>10150</v>
      </c>
      <c r="B1087" s="21"/>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46">
        <v>5202</v>
      </c>
      <c r="BD1087" s="21">
        <v>5202</v>
      </c>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v>5202</v>
      </c>
    </row>
    <row r="1088" spans="1:103" s="50" customFormat="1" hidden="1" x14ac:dyDescent="0.25">
      <c r="A1088" s="5" t="s">
        <v>10150</v>
      </c>
      <c r="B1088" s="21"/>
      <c r="C1088" s="21"/>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46">
        <v>5213</v>
      </c>
      <c r="BD1088" s="21">
        <v>5213</v>
      </c>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v>5213</v>
      </c>
    </row>
    <row r="1089" spans="1:103" s="50" customFormat="1" hidden="1" x14ac:dyDescent="0.25">
      <c r="A1089" s="5" t="s">
        <v>10150</v>
      </c>
      <c r="B1089" s="21"/>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46">
        <v>5220</v>
      </c>
      <c r="BD1089" s="21">
        <v>5220</v>
      </c>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v>5220</v>
      </c>
    </row>
    <row r="1090" spans="1:103" s="50" customFormat="1" hidden="1" x14ac:dyDescent="0.25">
      <c r="A1090" s="5" t="s">
        <v>10150</v>
      </c>
      <c r="B1090" s="21"/>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46">
        <v>5228</v>
      </c>
      <c r="BD1090" s="21">
        <v>5228</v>
      </c>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v>5228</v>
      </c>
    </row>
    <row r="1091" spans="1:103" s="50" customFormat="1" hidden="1" x14ac:dyDescent="0.25">
      <c r="A1091" s="5" t="s">
        <v>10150</v>
      </c>
      <c r="B1091" s="21"/>
      <c r="C1091" s="21"/>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46">
        <v>5230</v>
      </c>
      <c r="BD1091" s="21">
        <v>5230</v>
      </c>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v>5230</v>
      </c>
    </row>
    <row r="1092" spans="1:103" s="50" customFormat="1" hidden="1" x14ac:dyDescent="0.25">
      <c r="A1092" s="5" t="s">
        <v>10150</v>
      </c>
      <c r="B1092" s="21"/>
      <c r="C1092" s="21"/>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46">
        <v>5252</v>
      </c>
      <c r="BD1092" s="21">
        <v>5252</v>
      </c>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v>5252</v>
      </c>
    </row>
    <row r="1093" spans="1:103" s="50" customFormat="1" hidden="1" x14ac:dyDescent="0.25">
      <c r="A1093" s="5" t="s">
        <v>10150</v>
      </c>
      <c r="B1093" s="21"/>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46">
        <v>5255</v>
      </c>
      <c r="BD1093" s="21">
        <v>5255</v>
      </c>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v>5255</v>
      </c>
    </row>
    <row r="1094" spans="1:103" s="50" customFormat="1" hidden="1" x14ac:dyDescent="0.25">
      <c r="A1094" s="5" t="s">
        <v>10150</v>
      </c>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46">
        <v>5257</v>
      </c>
      <c r="BD1094" s="21">
        <v>5257</v>
      </c>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v>5257</v>
      </c>
    </row>
    <row r="1095" spans="1:103" s="50" customFormat="1" hidden="1" x14ac:dyDescent="0.25">
      <c r="A1095" s="5" t="s">
        <v>10150</v>
      </c>
      <c r="B1095" s="21"/>
      <c r="C1095" s="21"/>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46">
        <v>5258</v>
      </c>
      <c r="BD1095" s="21">
        <v>5258</v>
      </c>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v>5258</v>
      </c>
    </row>
    <row r="1096" spans="1:103" s="50" customFormat="1" hidden="1" x14ac:dyDescent="0.25">
      <c r="A1096" s="5" t="s">
        <v>10150</v>
      </c>
      <c r="B1096" s="21"/>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46">
        <v>5264</v>
      </c>
      <c r="BD1096" s="21">
        <v>5264</v>
      </c>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v>5264</v>
      </c>
    </row>
    <row r="1097" spans="1:103" s="50" customFormat="1" hidden="1" x14ac:dyDescent="0.25">
      <c r="A1097" s="5" t="s">
        <v>10150</v>
      </c>
      <c r="B1097" s="21"/>
      <c r="C1097" s="21"/>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46">
        <v>5268</v>
      </c>
      <c r="BD1097" s="21">
        <v>5268</v>
      </c>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v>5268</v>
      </c>
    </row>
    <row r="1098" spans="1:103" s="50" customFormat="1" hidden="1" x14ac:dyDescent="0.25">
      <c r="A1098" s="5" t="s">
        <v>10150</v>
      </c>
      <c r="B1098" s="21"/>
      <c r="C1098" s="21"/>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46">
        <v>5269</v>
      </c>
      <c r="BD1098" s="21">
        <v>5269</v>
      </c>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v>5269</v>
      </c>
    </row>
    <row r="1099" spans="1:103" s="50" customFormat="1" hidden="1" x14ac:dyDescent="0.25">
      <c r="A1099" s="5" t="s">
        <v>10150</v>
      </c>
      <c r="B1099" s="21"/>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46">
        <v>5273</v>
      </c>
      <c r="BD1099" s="21">
        <v>5273</v>
      </c>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v>5273</v>
      </c>
    </row>
    <row r="1100" spans="1:103" s="50" customFormat="1" hidden="1" x14ac:dyDescent="0.25">
      <c r="A1100" s="5" t="s">
        <v>10150</v>
      </c>
      <c r="B1100" s="21"/>
      <c r="C1100" s="21"/>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46">
        <v>5277</v>
      </c>
      <c r="BD1100" s="21">
        <v>5277</v>
      </c>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v>5277</v>
      </c>
    </row>
    <row r="1101" spans="1:103" s="50" customFormat="1" hidden="1" x14ac:dyDescent="0.25">
      <c r="A1101" s="5" t="s">
        <v>10150</v>
      </c>
      <c r="B1101" s="21"/>
      <c r="C1101" s="21"/>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46">
        <v>5278</v>
      </c>
      <c r="BD1101" s="21">
        <v>5278</v>
      </c>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v>5278</v>
      </c>
    </row>
    <row r="1102" spans="1:103" s="50" customFormat="1" hidden="1" x14ac:dyDescent="0.25">
      <c r="A1102" s="5" t="s">
        <v>10150</v>
      </c>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46">
        <v>5279</v>
      </c>
      <c r="BD1102" s="21">
        <v>5279</v>
      </c>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v>5279</v>
      </c>
    </row>
    <row r="1103" spans="1:103" s="50" customFormat="1" hidden="1" x14ac:dyDescent="0.25">
      <c r="A1103" s="5" t="s">
        <v>10150</v>
      </c>
      <c r="B1103" s="21"/>
      <c r="C1103" s="21"/>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46">
        <v>5280</v>
      </c>
      <c r="BD1103" s="21">
        <v>5280</v>
      </c>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v>5280</v>
      </c>
    </row>
    <row r="1104" spans="1:103" s="50" customFormat="1" hidden="1" x14ac:dyDescent="0.25">
      <c r="A1104" s="5" t="s">
        <v>10150</v>
      </c>
      <c r="B1104" s="21"/>
      <c r="C1104" s="21"/>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46">
        <v>5301</v>
      </c>
      <c r="BD1104" s="21">
        <v>5301</v>
      </c>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v>5301</v>
      </c>
    </row>
    <row r="1105" spans="1:103" s="50" customFormat="1" hidden="1" x14ac:dyDescent="0.25">
      <c r="A1105" s="5" t="s">
        <v>10150</v>
      </c>
      <c r="B1105" s="21"/>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46">
        <v>5302</v>
      </c>
      <c r="BD1105" s="21">
        <v>5302</v>
      </c>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v>5302</v>
      </c>
    </row>
    <row r="1106" spans="1:103" s="50" customFormat="1" hidden="1" x14ac:dyDescent="0.25">
      <c r="A1106" s="5" t="s">
        <v>10150</v>
      </c>
      <c r="B1106" s="21"/>
      <c r="C1106" s="21"/>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46">
        <v>5303</v>
      </c>
      <c r="BD1106" s="21">
        <v>5303</v>
      </c>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v>5303</v>
      </c>
    </row>
    <row r="1107" spans="1:103" s="50" customFormat="1" hidden="1" x14ac:dyDescent="0.25">
      <c r="A1107" s="5" t="s">
        <v>10150</v>
      </c>
      <c r="B1107" s="21"/>
      <c r="C1107" s="21"/>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46">
        <v>5304</v>
      </c>
      <c r="BD1107" s="21">
        <v>5304</v>
      </c>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v>5304</v>
      </c>
    </row>
    <row r="1108" spans="1:103" s="50" customFormat="1" hidden="1" x14ac:dyDescent="0.25">
      <c r="A1108" s="5" t="s">
        <v>10150</v>
      </c>
      <c r="B1108" s="21"/>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46">
        <v>5305</v>
      </c>
      <c r="BD1108" s="21">
        <v>5305</v>
      </c>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v>5305</v>
      </c>
    </row>
    <row r="1109" spans="1:103" s="50" customFormat="1" hidden="1" x14ac:dyDescent="0.25">
      <c r="A1109" s="5" t="s">
        <v>10150</v>
      </c>
      <c r="B1109" s="21"/>
      <c r="C1109" s="21"/>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46">
        <v>5306</v>
      </c>
      <c r="BD1109" s="21">
        <v>5306</v>
      </c>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v>5306</v>
      </c>
    </row>
    <row r="1110" spans="1:103" s="50" customFormat="1" hidden="1" x14ac:dyDescent="0.25">
      <c r="A1110" s="5" t="s">
        <v>10150</v>
      </c>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46">
        <v>5307</v>
      </c>
      <c r="BD1110" s="21">
        <v>5307</v>
      </c>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v>5307</v>
      </c>
    </row>
    <row r="1111" spans="1:103" s="50" customFormat="1" hidden="1" x14ac:dyDescent="0.25">
      <c r="A1111" s="5" t="s">
        <v>10150</v>
      </c>
      <c r="B1111" s="21"/>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46">
        <v>5308</v>
      </c>
      <c r="BD1111" s="21">
        <v>5308</v>
      </c>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v>5308</v>
      </c>
    </row>
    <row r="1112" spans="1:103" s="50" customFormat="1" hidden="1" x14ac:dyDescent="0.25">
      <c r="A1112" s="5" t="s">
        <v>10150</v>
      </c>
      <c r="B1112" s="21"/>
      <c r="C1112" s="21"/>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46">
        <v>5309</v>
      </c>
      <c r="BD1112" s="21">
        <v>5309</v>
      </c>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v>5309</v>
      </c>
    </row>
    <row r="1113" spans="1:103" s="50" customFormat="1" hidden="1" x14ac:dyDescent="0.25">
      <c r="A1113" s="5" t="s">
        <v>10150</v>
      </c>
      <c r="B1113" s="21"/>
      <c r="C1113" s="21"/>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46">
        <v>5310</v>
      </c>
      <c r="BD1113" s="21">
        <v>5310</v>
      </c>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v>5310</v>
      </c>
    </row>
    <row r="1114" spans="1:103" s="50" customFormat="1" hidden="1" x14ac:dyDescent="0.25">
      <c r="A1114" s="5" t="s">
        <v>10150</v>
      </c>
      <c r="B1114" s="21"/>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46">
        <v>5311</v>
      </c>
      <c r="BD1114" s="21">
        <v>5311</v>
      </c>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v>5311</v>
      </c>
    </row>
    <row r="1115" spans="1:103" s="50" customFormat="1" hidden="1" x14ac:dyDescent="0.25">
      <c r="A1115" s="5" t="s">
        <v>10150</v>
      </c>
      <c r="B1115" s="21"/>
      <c r="C1115" s="21"/>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46">
        <v>5312</v>
      </c>
      <c r="BD1115" s="21">
        <v>5312</v>
      </c>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v>5312</v>
      </c>
    </row>
    <row r="1116" spans="1:103" s="50" customFormat="1" hidden="1" x14ac:dyDescent="0.25">
      <c r="A1116" s="5" t="s">
        <v>10150</v>
      </c>
      <c r="B1116" s="21"/>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46">
        <v>5313</v>
      </c>
      <c r="BD1116" s="21">
        <v>5313</v>
      </c>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v>5313</v>
      </c>
    </row>
    <row r="1117" spans="1:103" s="53" customFormat="1" hidden="1" x14ac:dyDescent="0.25">
      <c r="A1117" s="5" t="s">
        <v>10150</v>
      </c>
      <c r="B1117" s="21"/>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46">
        <v>5314</v>
      </c>
      <c r="BD1117" s="21">
        <v>5314</v>
      </c>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v>5314</v>
      </c>
    </row>
    <row r="1118" spans="1:103" s="53" customFormat="1" hidden="1" x14ac:dyDescent="0.25">
      <c r="A1118" s="5" t="s">
        <v>10150</v>
      </c>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46">
        <v>5318</v>
      </c>
      <c r="BD1118" s="21">
        <v>5318</v>
      </c>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v>5318</v>
      </c>
    </row>
    <row r="1119" spans="1:103" s="53" customFormat="1" hidden="1" x14ac:dyDescent="0.25">
      <c r="A1119" s="5" t="s">
        <v>10150</v>
      </c>
      <c r="B1119" s="21"/>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46">
        <v>5320</v>
      </c>
      <c r="BD1119" s="21">
        <v>5320</v>
      </c>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v>5320</v>
      </c>
    </row>
    <row r="1120" spans="1:103" s="53" customFormat="1" hidden="1" x14ac:dyDescent="0.25">
      <c r="A1120" s="5" t="s">
        <v>10150</v>
      </c>
      <c r="B1120" s="21"/>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46">
        <v>5321</v>
      </c>
      <c r="BD1120" s="21">
        <v>5321</v>
      </c>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v>5321</v>
      </c>
    </row>
    <row r="1121" spans="1:103" s="53" customFormat="1" hidden="1" x14ac:dyDescent="0.25">
      <c r="A1121" s="5" t="s">
        <v>10150</v>
      </c>
      <c r="B1121" s="21"/>
      <c r="C1121" s="21"/>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46">
        <v>5322</v>
      </c>
      <c r="BD1121" s="21">
        <v>5322</v>
      </c>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v>5322</v>
      </c>
    </row>
    <row r="1122" spans="1:103" s="53" customFormat="1" hidden="1" x14ac:dyDescent="0.25">
      <c r="A1122" s="5" t="s">
        <v>10150</v>
      </c>
      <c r="B1122" s="21"/>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46">
        <v>5323</v>
      </c>
      <c r="BD1122" s="21">
        <v>5323</v>
      </c>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v>5323</v>
      </c>
    </row>
    <row r="1123" spans="1:103" s="53" customFormat="1" hidden="1" x14ac:dyDescent="0.25">
      <c r="A1123" s="5" t="s">
        <v>10150</v>
      </c>
      <c r="B1123" s="21"/>
      <c r="C1123" s="21"/>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46">
        <v>5324</v>
      </c>
      <c r="BD1123" s="21">
        <v>5324</v>
      </c>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v>5324</v>
      </c>
    </row>
    <row r="1124" spans="1:103" s="53" customFormat="1" hidden="1" x14ac:dyDescent="0.25">
      <c r="A1124" s="5" t="s">
        <v>10150</v>
      </c>
      <c r="B1124" s="21"/>
      <c r="C1124" s="21"/>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46">
        <v>5325</v>
      </c>
      <c r="BD1124" s="21">
        <v>5325</v>
      </c>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v>5325</v>
      </c>
    </row>
    <row r="1125" spans="1:103" s="53" customFormat="1" hidden="1" x14ac:dyDescent="0.25">
      <c r="A1125" s="5" t="s">
        <v>10150</v>
      </c>
      <c r="B1125" s="21"/>
      <c r="C1125" s="21"/>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46">
        <v>5326</v>
      </c>
      <c r="BD1125" s="21">
        <v>5326</v>
      </c>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v>5326</v>
      </c>
    </row>
    <row r="1126" spans="1:103" s="53" customFormat="1" hidden="1" x14ac:dyDescent="0.25">
      <c r="A1126" s="5" t="s">
        <v>10150</v>
      </c>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46">
        <v>5327</v>
      </c>
      <c r="BD1126" s="21">
        <v>5327</v>
      </c>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v>5327</v>
      </c>
    </row>
    <row r="1127" spans="1:103" s="53" customFormat="1" hidden="1" x14ac:dyDescent="0.25">
      <c r="A1127" s="5" t="s">
        <v>10150</v>
      </c>
      <c r="B1127" s="21"/>
      <c r="C1127" s="21"/>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46">
        <v>5329</v>
      </c>
      <c r="BD1127" s="21">
        <v>5329</v>
      </c>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v>5329</v>
      </c>
    </row>
    <row r="1128" spans="1:103" s="53" customFormat="1" hidden="1" x14ac:dyDescent="0.25">
      <c r="A1128" s="5" t="s">
        <v>10150</v>
      </c>
      <c r="B1128" s="21"/>
      <c r="C1128" s="21"/>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46">
        <v>5337</v>
      </c>
      <c r="BD1128" s="21">
        <v>5337</v>
      </c>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v>5337</v>
      </c>
    </row>
    <row r="1129" spans="1:103" s="53" customFormat="1" hidden="1" x14ac:dyDescent="0.25">
      <c r="A1129" s="5" t="s">
        <v>10150</v>
      </c>
      <c r="B1129" s="21"/>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46">
        <v>5338</v>
      </c>
      <c r="BD1129" s="21">
        <v>5338</v>
      </c>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v>5338</v>
      </c>
    </row>
    <row r="1130" spans="1:103" s="53" customFormat="1" hidden="1" x14ac:dyDescent="0.25">
      <c r="A1130" s="5" t="s">
        <v>10150</v>
      </c>
      <c r="B1130" s="21"/>
      <c r="C1130" s="21"/>
      <c r="D1130" s="21"/>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46">
        <v>5339</v>
      </c>
      <c r="BD1130" s="21">
        <v>5339</v>
      </c>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v>5339</v>
      </c>
    </row>
    <row r="1131" spans="1:103" s="53" customFormat="1" hidden="1" x14ac:dyDescent="0.25">
      <c r="A1131" s="5" t="s">
        <v>10150</v>
      </c>
      <c r="B1131" s="21"/>
      <c r="C1131" s="21"/>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46">
        <v>5340</v>
      </c>
      <c r="BD1131" s="21">
        <v>5340</v>
      </c>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v>5340</v>
      </c>
    </row>
    <row r="1132" spans="1:103" s="53" customFormat="1" hidden="1" x14ac:dyDescent="0.25">
      <c r="A1132" s="5" t="s">
        <v>10150</v>
      </c>
      <c r="B1132" s="21"/>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46">
        <v>5341</v>
      </c>
      <c r="BD1132" s="21">
        <v>5341</v>
      </c>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v>5341</v>
      </c>
    </row>
    <row r="1133" spans="1:103" s="53" customFormat="1" hidden="1" x14ac:dyDescent="0.25">
      <c r="A1133" s="5" t="s">
        <v>10150</v>
      </c>
      <c r="B1133" s="21"/>
      <c r="C1133" s="21"/>
      <c r="D1133" s="21"/>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46">
        <v>5342</v>
      </c>
      <c r="BD1133" s="21">
        <v>5342</v>
      </c>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v>5342</v>
      </c>
    </row>
    <row r="1134" spans="1:103" s="44" customFormat="1" hidden="1" x14ac:dyDescent="0.25">
      <c r="A1134" s="5" t="s">
        <v>10150</v>
      </c>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46">
        <v>5351</v>
      </c>
      <c r="BD1134" s="21">
        <v>5351</v>
      </c>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v>5351</v>
      </c>
    </row>
    <row r="1135" spans="1:103" s="44" customFormat="1" hidden="1" x14ac:dyDescent="0.25">
      <c r="A1135" s="5" t="s">
        <v>10150</v>
      </c>
      <c r="B1135" s="21"/>
      <c r="C1135" s="21"/>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46">
        <v>5356</v>
      </c>
      <c r="BD1135" s="21">
        <v>5356</v>
      </c>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v>5356</v>
      </c>
    </row>
    <row r="1136" spans="1:103" s="44" customFormat="1" hidden="1" x14ac:dyDescent="0.25">
      <c r="A1136" s="5" t="s">
        <v>10150</v>
      </c>
      <c r="B1136" s="21"/>
      <c r="C1136" s="21"/>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46">
        <v>5360</v>
      </c>
      <c r="BD1136" s="21">
        <v>5360</v>
      </c>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v>5360</v>
      </c>
    </row>
    <row r="1137" spans="1:103" s="44" customFormat="1" hidden="1" x14ac:dyDescent="0.25">
      <c r="A1137" s="5" t="s">
        <v>10150</v>
      </c>
      <c r="B1137" s="21"/>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46">
        <v>5361</v>
      </c>
      <c r="BD1137" s="21">
        <v>5361</v>
      </c>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v>5361</v>
      </c>
    </row>
    <row r="1138" spans="1:103" s="44" customFormat="1" hidden="1" x14ac:dyDescent="0.25">
      <c r="A1138" s="5" t="s">
        <v>10150</v>
      </c>
      <c r="B1138" s="21"/>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46">
        <v>5362</v>
      </c>
      <c r="BD1138" s="21">
        <v>5362</v>
      </c>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v>5362</v>
      </c>
    </row>
    <row r="1139" spans="1:103" s="44" customFormat="1" hidden="1" x14ac:dyDescent="0.25">
      <c r="A1139" s="5" t="s">
        <v>10150</v>
      </c>
      <c r="B1139" s="21"/>
      <c r="C1139" s="21"/>
      <c r="D1139" s="21"/>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46">
        <v>5372</v>
      </c>
      <c r="BD1139" s="21">
        <v>5372</v>
      </c>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v>5372</v>
      </c>
    </row>
    <row r="1140" spans="1:103" s="44" customFormat="1" hidden="1" x14ac:dyDescent="0.25">
      <c r="A1140" s="5" t="s">
        <v>10150</v>
      </c>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46">
        <v>5381</v>
      </c>
      <c r="BD1140" s="21">
        <v>5381</v>
      </c>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v>5381</v>
      </c>
    </row>
    <row r="1141" spans="1:103" s="44" customFormat="1" hidden="1" x14ac:dyDescent="0.25">
      <c r="A1141" s="5" t="s">
        <v>10150</v>
      </c>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46">
        <v>5393</v>
      </c>
      <c r="BD1141" s="21">
        <v>5393</v>
      </c>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v>5393</v>
      </c>
    </row>
    <row r="1142" spans="1:103" s="44" customFormat="1" hidden="1" x14ac:dyDescent="0.25">
      <c r="A1142" s="5" t="s">
        <v>10150</v>
      </c>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46">
        <v>5408</v>
      </c>
      <c r="BD1142" s="21">
        <v>5408</v>
      </c>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v>5408</v>
      </c>
    </row>
    <row r="1143" spans="1:103" s="44" customFormat="1" hidden="1" x14ac:dyDescent="0.25">
      <c r="A1143" s="5" t="s">
        <v>10150</v>
      </c>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46">
        <v>5409</v>
      </c>
      <c r="BD1143" s="21">
        <v>5409</v>
      </c>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v>5409</v>
      </c>
    </row>
    <row r="1144" spans="1:103" s="44" customFormat="1" hidden="1" x14ac:dyDescent="0.25">
      <c r="A1144" s="5" t="s">
        <v>10150</v>
      </c>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46">
        <v>5410</v>
      </c>
      <c r="BD1144" s="21">
        <v>5410</v>
      </c>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v>5410</v>
      </c>
    </row>
    <row r="1145" spans="1:103" s="44" customFormat="1" hidden="1" x14ac:dyDescent="0.25">
      <c r="A1145" s="5" t="s">
        <v>10150</v>
      </c>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46">
        <v>5424</v>
      </c>
      <c r="BD1145" s="21">
        <v>5424</v>
      </c>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v>5424</v>
      </c>
    </row>
    <row r="1146" spans="1:103" s="44" customFormat="1" hidden="1" x14ac:dyDescent="0.25">
      <c r="A1146" s="5" t="s">
        <v>10150</v>
      </c>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46">
        <v>5425</v>
      </c>
      <c r="BD1146" s="21">
        <v>5425</v>
      </c>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v>5425</v>
      </c>
    </row>
    <row r="1147" spans="1:103" s="44" customFormat="1" hidden="1" x14ac:dyDescent="0.25">
      <c r="A1147" s="5" t="s">
        <v>10150</v>
      </c>
      <c r="B1147" s="21"/>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46">
        <v>5429</v>
      </c>
      <c r="BD1147" s="21">
        <v>5429</v>
      </c>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v>5429</v>
      </c>
    </row>
    <row r="1148" spans="1:103" s="44" customFormat="1" hidden="1" x14ac:dyDescent="0.25">
      <c r="A1148" s="5" t="s">
        <v>10150</v>
      </c>
      <c r="B1148" s="21"/>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46">
        <v>5434</v>
      </c>
      <c r="BD1148" s="21">
        <v>5434</v>
      </c>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v>5434</v>
      </c>
    </row>
    <row r="1149" spans="1:103" s="44" customFormat="1" hidden="1" x14ac:dyDescent="0.25">
      <c r="A1149" s="5" t="s">
        <v>10150</v>
      </c>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46">
        <v>5436</v>
      </c>
      <c r="BD1149" s="21">
        <v>5436</v>
      </c>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v>5436</v>
      </c>
    </row>
    <row r="1150" spans="1:103" s="44" customFormat="1" hidden="1" x14ac:dyDescent="0.25">
      <c r="A1150" s="5" t="s">
        <v>10150</v>
      </c>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46">
        <v>5437</v>
      </c>
      <c r="BD1150" s="21">
        <v>5437</v>
      </c>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v>5437</v>
      </c>
    </row>
    <row r="1151" spans="1:103" s="44" customFormat="1" hidden="1" x14ac:dyDescent="0.25">
      <c r="A1151" s="5" t="s">
        <v>10150</v>
      </c>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46">
        <v>5438</v>
      </c>
      <c r="BD1151" s="21">
        <v>5438</v>
      </c>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v>5438</v>
      </c>
    </row>
    <row r="1152" spans="1:103" s="44" customFormat="1" hidden="1" x14ac:dyDescent="0.25">
      <c r="A1152" s="5" t="s">
        <v>10150</v>
      </c>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46">
        <v>5450</v>
      </c>
      <c r="BD1152" s="21">
        <v>5450</v>
      </c>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v>5450</v>
      </c>
    </row>
    <row r="1153" spans="1:103" s="44" customFormat="1" hidden="1" x14ac:dyDescent="0.25">
      <c r="A1153" s="5" t="s">
        <v>10150</v>
      </c>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46">
        <v>5458</v>
      </c>
      <c r="BD1153" s="21">
        <v>5458</v>
      </c>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v>5458</v>
      </c>
    </row>
    <row r="1154" spans="1:103" s="44" customFormat="1" hidden="1" x14ac:dyDescent="0.25">
      <c r="A1154" s="5" t="s">
        <v>10150</v>
      </c>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46">
        <v>5459</v>
      </c>
      <c r="BD1154" s="21">
        <v>5459</v>
      </c>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v>5459</v>
      </c>
    </row>
    <row r="1155" spans="1:103" s="44" customFormat="1" hidden="1" x14ac:dyDescent="0.25">
      <c r="A1155" s="5" t="s">
        <v>10150</v>
      </c>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46">
        <v>5466</v>
      </c>
      <c r="BD1155" s="21">
        <v>5466</v>
      </c>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v>5466</v>
      </c>
    </row>
    <row r="1156" spans="1:103" s="44" customFormat="1" hidden="1" x14ac:dyDescent="0.25">
      <c r="A1156" s="5" t="s">
        <v>10150</v>
      </c>
      <c r="B1156" s="21"/>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46">
        <v>5471</v>
      </c>
      <c r="BD1156" s="21">
        <v>5471</v>
      </c>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v>5471</v>
      </c>
    </row>
    <row r="1157" spans="1:103" s="44" customFormat="1" hidden="1" x14ac:dyDescent="0.25">
      <c r="A1157" s="5" t="s">
        <v>10150</v>
      </c>
      <c r="B1157" s="21"/>
      <c r="C1157" s="21"/>
      <c r="D1157" s="21"/>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46">
        <v>5476</v>
      </c>
      <c r="BD1157" s="21">
        <v>5476</v>
      </c>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v>5476</v>
      </c>
    </row>
    <row r="1158" spans="1:103" s="44" customFormat="1" hidden="1" x14ac:dyDescent="0.25">
      <c r="A1158" s="5" t="s">
        <v>10150</v>
      </c>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46">
        <v>5477</v>
      </c>
      <c r="BD1158" s="21">
        <v>5477</v>
      </c>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v>5477</v>
      </c>
    </row>
    <row r="1159" spans="1:103" s="44" customFormat="1" hidden="1" x14ac:dyDescent="0.25">
      <c r="A1159" s="5" t="s">
        <v>10150</v>
      </c>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46">
        <v>5478</v>
      </c>
      <c r="BD1159" s="21">
        <v>5478</v>
      </c>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v>5478</v>
      </c>
    </row>
    <row r="1160" spans="1:103" s="44" customFormat="1" hidden="1" x14ac:dyDescent="0.25">
      <c r="A1160" s="5" t="s">
        <v>10150</v>
      </c>
      <c r="B1160" s="21"/>
      <c r="C1160" s="21"/>
      <c r="D1160" s="21"/>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46">
        <v>5479</v>
      </c>
      <c r="BD1160" s="21">
        <v>5479</v>
      </c>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v>5479</v>
      </c>
    </row>
    <row r="1161" spans="1:103" s="44" customFormat="1" hidden="1" x14ac:dyDescent="0.25">
      <c r="A1161" s="5" t="s">
        <v>10150</v>
      </c>
      <c r="B1161" s="21"/>
      <c r="C1161" s="21"/>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46">
        <v>5480</v>
      </c>
      <c r="BD1161" s="21">
        <v>5480</v>
      </c>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v>5480</v>
      </c>
    </row>
    <row r="1162" spans="1:103" s="44" customFormat="1" hidden="1" x14ac:dyDescent="0.25">
      <c r="A1162" s="5" t="s">
        <v>10150</v>
      </c>
      <c r="B1162" s="21"/>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46">
        <v>5489</v>
      </c>
      <c r="BD1162" s="21">
        <v>5489</v>
      </c>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v>5489</v>
      </c>
    </row>
    <row r="1163" spans="1:103" s="44" customFormat="1" hidden="1" x14ac:dyDescent="0.25">
      <c r="A1163" s="5" t="s">
        <v>10150</v>
      </c>
      <c r="B1163" s="21"/>
      <c r="C1163" s="21"/>
      <c r="D1163" s="21"/>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46">
        <v>5490</v>
      </c>
      <c r="BD1163" s="21">
        <v>5490</v>
      </c>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v>5490</v>
      </c>
    </row>
    <row r="1164" spans="1:103" s="44" customFormat="1" hidden="1" x14ac:dyDescent="0.25">
      <c r="A1164" s="5" t="s">
        <v>10150</v>
      </c>
      <c r="B1164" s="21"/>
      <c r="C1164" s="21"/>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46">
        <v>5491</v>
      </c>
      <c r="BD1164" s="21">
        <v>5491</v>
      </c>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v>5491</v>
      </c>
    </row>
    <row r="1165" spans="1:103" s="44" customFormat="1" hidden="1" x14ac:dyDescent="0.25">
      <c r="A1165" s="5" t="s">
        <v>10150</v>
      </c>
      <c r="B1165" s="21"/>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46">
        <v>5498</v>
      </c>
      <c r="BD1165" s="21">
        <v>5498</v>
      </c>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v>5498</v>
      </c>
    </row>
    <row r="1166" spans="1:103" s="44" customFormat="1" hidden="1" x14ac:dyDescent="0.25">
      <c r="A1166" s="5" t="s">
        <v>10150</v>
      </c>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46">
        <v>5500</v>
      </c>
      <c r="BD1166" s="21">
        <v>5500</v>
      </c>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v>5500</v>
      </c>
    </row>
    <row r="1167" spans="1:103" s="44" customFormat="1" hidden="1" x14ac:dyDescent="0.25">
      <c r="A1167" s="5" t="s">
        <v>10150</v>
      </c>
      <c r="B1167" s="21"/>
      <c r="C1167" s="21"/>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46">
        <v>5501</v>
      </c>
      <c r="BD1167" s="21">
        <v>5501</v>
      </c>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v>5501</v>
      </c>
    </row>
    <row r="1168" spans="1:103" s="44" customFormat="1" hidden="1" x14ac:dyDescent="0.25">
      <c r="A1168" s="5" t="s">
        <v>10150</v>
      </c>
      <c r="B1168" s="21"/>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46">
        <v>5506</v>
      </c>
      <c r="BD1168" s="21">
        <v>5506</v>
      </c>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v>5506</v>
      </c>
    </row>
    <row r="1169" spans="1:103" s="44" customFormat="1" hidden="1" x14ac:dyDescent="0.25">
      <c r="A1169" s="5" t="s">
        <v>10150</v>
      </c>
      <c r="B1169" s="21"/>
      <c r="C1169" s="21"/>
      <c r="D1169" s="21"/>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46">
        <v>5512</v>
      </c>
      <c r="BD1169" s="21">
        <v>5512</v>
      </c>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v>5512</v>
      </c>
    </row>
    <row r="1170" spans="1:103" s="44" customFormat="1" hidden="1" x14ac:dyDescent="0.25">
      <c r="A1170" s="5" t="s">
        <v>10150</v>
      </c>
      <c r="B1170" s="21"/>
      <c r="C1170" s="21"/>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46">
        <v>5518</v>
      </c>
      <c r="BD1170" s="21">
        <v>5518</v>
      </c>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v>5518</v>
      </c>
    </row>
    <row r="1171" spans="1:103" s="44" customFormat="1" hidden="1" x14ac:dyDescent="0.25">
      <c r="A1171" s="5" t="s">
        <v>10150</v>
      </c>
      <c r="B1171" s="21"/>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46">
        <v>5522</v>
      </c>
      <c r="BD1171" s="21">
        <v>5522</v>
      </c>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v>5522</v>
      </c>
    </row>
    <row r="1172" spans="1:103" s="44" customFormat="1" hidden="1" x14ac:dyDescent="0.25">
      <c r="A1172" s="5" t="s">
        <v>10150</v>
      </c>
      <c r="B1172" s="21"/>
      <c r="C1172" s="21"/>
      <c r="D1172" s="21"/>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46">
        <v>5529</v>
      </c>
      <c r="BD1172" s="21">
        <v>5529</v>
      </c>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v>5529</v>
      </c>
    </row>
    <row r="1173" spans="1:103" s="44" customFormat="1" hidden="1" x14ac:dyDescent="0.25">
      <c r="A1173" s="5" t="s">
        <v>10150</v>
      </c>
      <c r="B1173" s="21"/>
      <c r="C1173" s="21"/>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46">
        <v>5530</v>
      </c>
      <c r="BD1173" s="21">
        <v>5530</v>
      </c>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v>5530</v>
      </c>
    </row>
    <row r="1174" spans="1:103" s="44" customFormat="1" hidden="1" x14ac:dyDescent="0.25">
      <c r="A1174" s="5" t="s">
        <v>10150</v>
      </c>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46">
        <v>5532</v>
      </c>
      <c r="BD1174" s="21">
        <v>5532</v>
      </c>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v>5532</v>
      </c>
    </row>
    <row r="1175" spans="1:103" s="56" customFormat="1" hidden="1" x14ac:dyDescent="0.25">
      <c r="A1175" s="5" t="s">
        <v>10150</v>
      </c>
      <c r="B1175" s="21"/>
      <c r="C1175" s="21"/>
      <c r="D1175" s="21"/>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46">
        <v>5541</v>
      </c>
      <c r="BD1175" s="21">
        <v>5541</v>
      </c>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v>5541</v>
      </c>
    </row>
    <row r="1176" spans="1:103" s="56" customFormat="1" hidden="1" x14ac:dyDescent="0.25">
      <c r="A1176" s="5" t="s">
        <v>10150</v>
      </c>
      <c r="B1176" s="21"/>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46">
        <v>5542</v>
      </c>
      <c r="BD1176" s="21">
        <v>5542</v>
      </c>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v>5542</v>
      </c>
    </row>
    <row r="1177" spans="1:103" s="56" customFormat="1" hidden="1" x14ac:dyDescent="0.25">
      <c r="A1177" s="5" t="s">
        <v>10150</v>
      </c>
      <c r="B1177" s="21"/>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46">
        <v>5547</v>
      </c>
      <c r="BD1177" s="21">
        <v>5547</v>
      </c>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v>5547</v>
      </c>
    </row>
    <row r="1178" spans="1:103" s="56" customFormat="1" hidden="1" x14ac:dyDescent="0.25">
      <c r="A1178" s="5" t="s">
        <v>10150</v>
      </c>
      <c r="B1178" s="21"/>
      <c r="C1178" s="21"/>
      <c r="D1178" s="21"/>
      <c r="E1178" s="21"/>
      <c r="F1178" s="21"/>
      <c r="G1178" s="21"/>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46">
        <v>5569</v>
      </c>
      <c r="BD1178" s="21">
        <v>5569</v>
      </c>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v>5569</v>
      </c>
    </row>
    <row r="1179" spans="1:103" s="47" customFormat="1" hidden="1" x14ac:dyDescent="0.25">
      <c r="A1179" s="5" t="s">
        <v>10150</v>
      </c>
      <c r="B1179" s="21"/>
      <c r="C1179" s="21"/>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46">
        <v>5570</v>
      </c>
      <c r="BD1179" s="21">
        <v>5570</v>
      </c>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v>5570</v>
      </c>
    </row>
    <row r="1180" spans="1:103" s="47" customFormat="1" hidden="1" x14ac:dyDescent="0.25">
      <c r="A1180" s="5" t="s">
        <v>10150</v>
      </c>
      <c r="B1180" s="21"/>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46">
        <v>5582</v>
      </c>
      <c r="BD1180" s="21">
        <v>5582</v>
      </c>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v>5582</v>
      </c>
    </row>
    <row r="1181" spans="1:103" s="47" customFormat="1" hidden="1" x14ac:dyDescent="0.25">
      <c r="A1181" s="5" t="s">
        <v>10150</v>
      </c>
      <c r="B1181" s="21"/>
      <c r="C1181" s="21"/>
      <c r="D1181" s="21"/>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46">
        <v>5611</v>
      </c>
      <c r="BD1181" s="21">
        <v>5611</v>
      </c>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v>5611</v>
      </c>
    </row>
    <row r="1182" spans="1:103" s="47" customFormat="1" hidden="1" x14ac:dyDescent="0.25">
      <c r="A1182" s="5" t="s">
        <v>10150</v>
      </c>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46">
        <v>5612</v>
      </c>
      <c r="BD1182" s="21">
        <v>5612</v>
      </c>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v>5612</v>
      </c>
    </row>
    <row r="1183" spans="1:103" s="47" customFormat="1" hidden="1" x14ac:dyDescent="0.25">
      <c r="A1183" s="5" t="s">
        <v>10150</v>
      </c>
      <c r="B1183" s="21"/>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46">
        <v>5613</v>
      </c>
      <c r="BD1183" s="21">
        <v>5613</v>
      </c>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v>5613</v>
      </c>
    </row>
    <row r="1184" spans="1:103" s="47" customFormat="1" hidden="1" x14ac:dyDescent="0.25">
      <c r="A1184" s="5" t="s">
        <v>10150</v>
      </c>
      <c r="B1184" s="21"/>
      <c r="C1184" s="21"/>
      <c r="D1184" s="21"/>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46">
        <v>5615</v>
      </c>
      <c r="BD1184" s="21">
        <v>5615</v>
      </c>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v>5615</v>
      </c>
    </row>
    <row r="1185" spans="1:103" s="47" customFormat="1" hidden="1" x14ac:dyDescent="0.25">
      <c r="A1185" s="5" t="s">
        <v>10150</v>
      </c>
      <c r="B1185" s="21"/>
      <c r="C1185" s="21"/>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46">
        <v>5628</v>
      </c>
      <c r="BD1185" s="21">
        <v>5628</v>
      </c>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v>5628</v>
      </c>
    </row>
    <row r="1186" spans="1:103" s="47" customFormat="1" hidden="1" x14ac:dyDescent="0.25">
      <c r="A1186" s="5" t="s">
        <v>10150</v>
      </c>
      <c r="B1186" s="21"/>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46">
        <v>5663</v>
      </c>
      <c r="BD1186" s="21">
        <v>5663</v>
      </c>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v>5663</v>
      </c>
    </row>
    <row r="1187" spans="1:103" s="47" customFormat="1" hidden="1" x14ac:dyDescent="0.25">
      <c r="A1187" s="5" t="s">
        <v>10150</v>
      </c>
      <c r="B1187" s="21"/>
      <c r="C1187" s="21"/>
      <c r="D1187" s="21"/>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46">
        <v>5664</v>
      </c>
      <c r="BD1187" s="21">
        <v>5664</v>
      </c>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v>5664</v>
      </c>
    </row>
    <row r="1188" spans="1:103" s="47" customFormat="1" hidden="1" x14ac:dyDescent="0.25">
      <c r="A1188" s="5" t="s">
        <v>10150</v>
      </c>
      <c r="B1188" s="21"/>
      <c r="C1188" s="21"/>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46">
        <v>5665</v>
      </c>
      <c r="BD1188" s="21">
        <v>5665</v>
      </c>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v>5665</v>
      </c>
    </row>
    <row r="1189" spans="1:103" s="47" customFormat="1" hidden="1" x14ac:dyDescent="0.25">
      <c r="A1189" s="5" t="s">
        <v>10150</v>
      </c>
      <c r="B1189" s="21"/>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46">
        <v>5667</v>
      </c>
      <c r="BD1189" s="21">
        <v>5667</v>
      </c>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v>5667</v>
      </c>
    </row>
    <row r="1190" spans="1:103" s="47" customFormat="1" hidden="1" x14ac:dyDescent="0.25">
      <c r="A1190" s="5" t="s">
        <v>10150</v>
      </c>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46">
        <v>5668</v>
      </c>
      <c r="BD1190" s="21">
        <v>5668</v>
      </c>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v>5668</v>
      </c>
    </row>
    <row r="1191" spans="1:103" s="47" customFormat="1" hidden="1" x14ac:dyDescent="0.25">
      <c r="A1191" s="5" t="s">
        <v>10150</v>
      </c>
      <c r="B1191" s="21"/>
      <c r="C1191" s="21"/>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46">
        <v>5681</v>
      </c>
      <c r="BD1191" s="21">
        <v>5681</v>
      </c>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v>5681</v>
      </c>
    </row>
    <row r="1192" spans="1:103" s="47" customFormat="1" hidden="1" x14ac:dyDescent="0.25">
      <c r="A1192" s="5" t="s">
        <v>10150</v>
      </c>
      <c r="B1192" s="21"/>
      <c r="C1192" s="21"/>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46">
        <v>5759</v>
      </c>
      <c r="BD1192" s="21">
        <v>5759</v>
      </c>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v>5759</v>
      </c>
    </row>
    <row r="1193" spans="1:103" s="47" customFormat="1" hidden="1" x14ac:dyDescent="0.25">
      <c r="A1193" s="50" t="s">
        <v>659</v>
      </c>
      <c r="B1193" s="51">
        <v>6010</v>
      </c>
      <c r="C1193" s="51"/>
      <c r="D1193" s="51"/>
      <c r="E1193" s="51"/>
      <c r="F1193" s="51"/>
      <c r="G1193" s="51"/>
      <c r="H1193" s="51"/>
      <c r="I1193" s="51"/>
      <c r="J1193" s="51"/>
      <c r="K1193" s="51"/>
      <c r="L1193" s="51"/>
      <c r="M1193" s="51"/>
      <c r="N1193" s="51"/>
      <c r="O1193" s="51"/>
      <c r="P1193" s="51"/>
      <c r="Q1193" s="51"/>
      <c r="R1193" s="51"/>
      <c r="S1193" s="51"/>
      <c r="T1193" s="51"/>
      <c r="U1193" s="51"/>
      <c r="V1193" s="51"/>
      <c r="W1193" s="51"/>
      <c r="X1193" s="51">
        <v>6010</v>
      </c>
      <c r="Y1193" s="51"/>
      <c r="Z1193" s="51"/>
      <c r="AA1193" s="51"/>
      <c r="AB1193" s="51"/>
      <c r="AC1193" s="51"/>
      <c r="AD1193" s="51"/>
      <c r="AE1193" s="51"/>
      <c r="AF1193" s="51"/>
      <c r="AG1193" s="51"/>
      <c r="AH1193" s="51"/>
      <c r="AI1193" s="51"/>
      <c r="AJ1193" s="51"/>
      <c r="AK1193" s="51"/>
      <c r="AL1193" s="51"/>
      <c r="AM1193" s="51"/>
      <c r="AN1193" s="51"/>
      <c r="AO1193" s="51"/>
      <c r="AP1193" s="51"/>
      <c r="AQ1193" s="51"/>
      <c r="AR1193" s="51"/>
      <c r="AS1193" s="51"/>
      <c r="AT1193" s="51"/>
      <c r="AU1193" s="51"/>
      <c r="AV1193" s="51"/>
      <c r="AW1193" s="51"/>
      <c r="AX1193" s="51"/>
      <c r="AY1193" s="51"/>
      <c r="AZ1193" s="51"/>
      <c r="BA1193" s="51"/>
      <c r="BB1193" s="51"/>
      <c r="BC1193" s="52">
        <v>6010</v>
      </c>
      <c r="BD1193" s="51">
        <v>6010</v>
      </c>
      <c r="BE1193" s="51"/>
      <c r="BF1193" s="51"/>
      <c r="BG1193" s="51"/>
      <c r="BH1193" s="51"/>
      <c r="BI1193" s="51"/>
      <c r="BJ1193" s="51"/>
      <c r="BK1193" s="51"/>
      <c r="BL1193" s="51"/>
      <c r="BM1193" s="51"/>
      <c r="BN1193" s="51"/>
      <c r="BO1193" s="51"/>
      <c r="BP1193" s="51"/>
      <c r="BQ1193" s="51"/>
      <c r="BR1193" s="51"/>
      <c r="BS1193" s="51"/>
      <c r="BT1193" s="51"/>
      <c r="BU1193" s="51"/>
      <c r="BV1193" s="51"/>
      <c r="BW1193" s="51"/>
      <c r="BX1193" s="51"/>
      <c r="BY1193" s="51"/>
      <c r="BZ1193" s="51"/>
      <c r="CA1193" s="51"/>
      <c r="CB1193" s="51"/>
      <c r="CC1193" s="51"/>
      <c r="CD1193" s="51"/>
      <c r="CE1193" s="51"/>
      <c r="CF1193" s="51"/>
      <c r="CG1193" s="51"/>
      <c r="CH1193" s="51"/>
      <c r="CI1193" s="51"/>
      <c r="CJ1193" s="51"/>
      <c r="CK1193" s="51"/>
      <c r="CL1193" s="51"/>
      <c r="CM1193" s="51"/>
      <c r="CN1193" s="51"/>
      <c r="CO1193" s="51"/>
      <c r="CP1193" s="51"/>
      <c r="CQ1193" s="51"/>
      <c r="CR1193" s="51"/>
      <c r="CS1193" s="51"/>
      <c r="CT1193" s="51"/>
      <c r="CU1193" s="51"/>
      <c r="CV1193" s="51"/>
      <c r="CW1193" s="51"/>
      <c r="CX1193" s="51">
        <v>6010</v>
      </c>
      <c r="CY1193" s="51">
        <v>6010</v>
      </c>
    </row>
    <row r="1194" spans="1:103" s="47" customFormat="1" hidden="1" x14ac:dyDescent="0.25">
      <c r="A1194" s="50" t="s">
        <v>659</v>
      </c>
      <c r="B1194" s="51">
        <v>6011</v>
      </c>
      <c r="C1194" s="51"/>
      <c r="D1194" s="51"/>
      <c r="E1194" s="51"/>
      <c r="F1194" s="51"/>
      <c r="G1194" s="51"/>
      <c r="H1194" s="51"/>
      <c r="I1194" s="51"/>
      <c r="J1194" s="51"/>
      <c r="K1194" s="51"/>
      <c r="L1194" s="51"/>
      <c r="M1194" s="51"/>
      <c r="N1194" s="51"/>
      <c r="O1194" s="51"/>
      <c r="P1194" s="51"/>
      <c r="Q1194" s="51"/>
      <c r="R1194" s="51"/>
      <c r="S1194" s="51"/>
      <c r="T1194" s="51"/>
      <c r="U1194" s="51"/>
      <c r="V1194" s="51"/>
      <c r="W1194" s="51"/>
      <c r="X1194" s="51">
        <v>6011</v>
      </c>
      <c r="Y1194" s="51"/>
      <c r="Z1194" s="51"/>
      <c r="AA1194" s="51"/>
      <c r="AB1194" s="51"/>
      <c r="AC1194" s="51"/>
      <c r="AD1194" s="51"/>
      <c r="AE1194" s="51"/>
      <c r="AF1194" s="51"/>
      <c r="AG1194" s="51"/>
      <c r="AH1194" s="51"/>
      <c r="AI1194" s="51"/>
      <c r="AJ1194" s="51"/>
      <c r="AK1194" s="51"/>
      <c r="AL1194" s="51"/>
      <c r="AM1194" s="51"/>
      <c r="AN1194" s="51"/>
      <c r="AO1194" s="51"/>
      <c r="AP1194" s="51"/>
      <c r="AQ1194" s="51"/>
      <c r="AR1194" s="51"/>
      <c r="AS1194" s="51"/>
      <c r="AT1194" s="51"/>
      <c r="AU1194" s="51"/>
      <c r="AV1194" s="51"/>
      <c r="AW1194" s="51"/>
      <c r="AX1194" s="51"/>
      <c r="AY1194" s="51"/>
      <c r="AZ1194" s="51"/>
      <c r="BA1194" s="51"/>
      <c r="BB1194" s="51"/>
      <c r="BC1194" s="52">
        <v>6011</v>
      </c>
      <c r="BD1194" s="51">
        <v>6011</v>
      </c>
      <c r="BE1194" s="51"/>
      <c r="BF1194" s="51"/>
      <c r="BG1194" s="51"/>
      <c r="BH1194" s="51"/>
      <c r="BI1194" s="51"/>
      <c r="BJ1194" s="51"/>
      <c r="BK1194" s="51"/>
      <c r="BL1194" s="51"/>
      <c r="BM1194" s="51"/>
      <c r="BN1194" s="51"/>
      <c r="BO1194" s="51"/>
      <c r="BP1194" s="51"/>
      <c r="BQ1194" s="51"/>
      <c r="BR1194" s="51"/>
      <c r="BS1194" s="51"/>
      <c r="BT1194" s="51"/>
      <c r="BU1194" s="51"/>
      <c r="BV1194" s="51"/>
      <c r="BW1194" s="51"/>
      <c r="BX1194" s="51"/>
      <c r="BY1194" s="51"/>
      <c r="BZ1194" s="51"/>
      <c r="CA1194" s="51"/>
      <c r="CB1194" s="51"/>
      <c r="CC1194" s="51"/>
      <c r="CD1194" s="51"/>
      <c r="CE1194" s="51"/>
      <c r="CF1194" s="51"/>
      <c r="CG1194" s="51"/>
      <c r="CH1194" s="51"/>
      <c r="CI1194" s="51"/>
      <c r="CJ1194" s="51"/>
      <c r="CK1194" s="51"/>
      <c r="CL1194" s="51"/>
      <c r="CM1194" s="51"/>
      <c r="CN1194" s="51"/>
      <c r="CO1194" s="51"/>
      <c r="CP1194" s="51"/>
      <c r="CQ1194" s="51"/>
      <c r="CR1194" s="51"/>
      <c r="CS1194" s="51"/>
      <c r="CT1194" s="51"/>
      <c r="CU1194" s="51"/>
      <c r="CV1194" s="51"/>
      <c r="CW1194" s="51"/>
      <c r="CX1194" s="51">
        <v>6011</v>
      </c>
      <c r="CY1194" s="51">
        <v>6011</v>
      </c>
    </row>
    <row r="1195" spans="1:103" s="47" customFormat="1" hidden="1" x14ac:dyDescent="0.25">
      <c r="A1195" s="50" t="s">
        <v>659</v>
      </c>
      <c r="B1195" s="51">
        <v>6017</v>
      </c>
      <c r="C1195" s="51"/>
      <c r="D1195" s="51"/>
      <c r="E1195" s="51"/>
      <c r="F1195" s="51"/>
      <c r="G1195" s="51"/>
      <c r="H1195" s="51"/>
      <c r="I1195" s="51"/>
      <c r="J1195" s="51"/>
      <c r="K1195" s="51"/>
      <c r="L1195" s="51"/>
      <c r="M1195" s="51"/>
      <c r="N1195" s="51"/>
      <c r="O1195" s="51"/>
      <c r="P1195" s="51"/>
      <c r="Q1195" s="51"/>
      <c r="R1195" s="51"/>
      <c r="S1195" s="51"/>
      <c r="T1195" s="51"/>
      <c r="U1195" s="51"/>
      <c r="V1195" s="51"/>
      <c r="W1195" s="51"/>
      <c r="X1195" s="51">
        <v>6017</v>
      </c>
      <c r="Y1195" s="51"/>
      <c r="Z1195" s="51"/>
      <c r="AA1195" s="51"/>
      <c r="AB1195" s="51"/>
      <c r="AC1195" s="51"/>
      <c r="AD1195" s="51"/>
      <c r="AE1195" s="51"/>
      <c r="AF1195" s="51"/>
      <c r="AG1195" s="51"/>
      <c r="AH1195" s="51"/>
      <c r="AI1195" s="51"/>
      <c r="AJ1195" s="51"/>
      <c r="AK1195" s="51"/>
      <c r="AL1195" s="51"/>
      <c r="AM1195" s="51"/>
      <c r="AN1195" s="51"/>
      <c r="AO1195" s="51"/>
      <c r="AP1195" s="51"/>
      <c r="AQ1195" s="51"/>
      <c r="AR1195" s="51"/>
      <c r="AS1195" s="51"/>
      <c r="AT1195" s="51"/>
      <c r="AU1195" s="51"/>
      <c r="AV1195" s="51"/>
      <c r="AW1195" s="51"/>
      <c r="AX1195" s="51"/>
      <c r="AY1195" s="51"/>
      <c r="AZ1195" s="51"/>
      <c r="BA1195" s="51"/>
      <c r="BB1195" s="51"/>
      <c r="BC1195" s="52">
        <v>6017</v>
      </c>
      <c r="BD1195" s="51">
        <v>6017</v>
      </c>
      <c r="BE1195" s="51"/>
      <c r="BF1195" s="51"/>
      <c r="BG1195" s="51"/>
      <c r="BH1195" s="51"/>
      <c r="BI1195" s="51"/>
      <c r="BJ1195" s="51"/>
      <c r="BK1195" s="51"/>
      <c r="BL1195" s="51"/>
      <c r="BM1195" s="51"/>
      <c r="BN1195" s="51"/>
      <c r="BO1195" s="51"/>
      <c r="BP1195" s="51"/>
      <c r="BQ1195" s="51"/>
      <c r="BR1195" s="51"/>
      <c r="BS1195" s="51"/>
      <c r="BT1195" s="51"/>
      <c r="BU1195" s="51"/>
      <c r="BV1195" s="51"/>
      <c r="BW1195" s="51"/>
      <c r="BX1195" s="51"/>
      <c r="BY1195" s="51"/>
      <c r="BZ1195" s="51"/>
      <c r="CA1195" s="51"/>
      <c r="CB1195" s="51"/>
      <c r="CC1195" s="51"/>
      <c r="CD1195" s="51"/>
      <c r="CE1195" s="51"/>
      <c r="CF1195" s="51"/>
      <c r="CG1195" s="51"/>
      <c r="CH1195" s="51"/>
      <c r="CI1195" s="51"/>
      <c r="CJ1195" s="51"/>
      <c r="CK1195" s="51"/>
      <c r="CL1195" s="51"/>
      <c r="CM1195" s="51"/>
      <c r="CN1195" s="51"/>
      <c r="CO1195" s="51"/>
      <c r="CP1195" s="51"/>
      <c r="CQ1195" s="51"/>
      <c r="CR1195" s="51"/>
      <c r="CS1195" s="51"/>
      <c r="CT1195" s="51"/>
      <c r="CU1195" s="51"/>
      <c r="CV1195" s="51"/>
      <c r="CW1195" s="51"/>
      <c r="CX1195" s="51">
        <v>6017</v>
      </c>
      <c r="CY1195" s="51">
        <v>6017</v>
      </c>
    </row>
    <row r="1196" spans="1:103" s="47" customFormat="1" hidden="1" x14ac:dyDescent="0.25">
      <c r="A1196" s="50" t="s">
        <v>659</v>
      </c>
      <c r="B1196" s="51">
        <v>6018</v>
      </c>
      <c r="C1196" s="51"/>
      <c r="D1196" s="51"/>
      <c r="E1196" s="51"/>
      <c r="F1196" s="51"/>
      <c r="G1196" s="51"/>
      <c r="H1196" s="51"/>
      <c r="I1196" s="51"/>
      <c r="J1196" s="51"/>
      <c r="K1196" s="51"/>
      <c r="L1196" s="51"/>
      <c r="M1196" s="51"/>
      <c r="N1196" s="51"/>
      <c r="O1196" s="51"/>
      <c r="P1196" s="51"/>
      <c r="Q1196" s="51"/>
      <c r="R1196" s="51"/>
      <c r="S1196" s="51"/>
      <c r="T1196" s="51"/>
      <c r="U1196" s="51"/>
      <c r="V1196" s="51"/>
      <c r="W1196" s="51"/>
      <c r="X1196" s="51">
        <v>6018</v>
      </c>
      <c r="Y1196" s="51"/>
      <c r="Z1196" s="51"/>
      <c r="AA1196" s="51"/>
      <c r="AB1196" s="51"/>
      <c r="AC1196" s="51"/>
      <c r="AD1196" s="51"/>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52">
        <v>6018</v>
      </c>
      <c r="BD1196" s="51">
        <v>6018</v>
      </c>
      <c r="BE1196" s="51"/>
      <c r="BF1196" s="51"/>
      <c r="BG1196" s="51"/>
      <c r="BH1196" s="51"/>
      <c r="BI1196" s="51"/>
      <c r="BJ1196" s="51"/>
      <c r="BK1196" s="51"/>
      <c r="BL1196" s="51"/>
      <c r="BM1196" s="51"/>
      <c r="BN1196" s="51"/>
      <c r="BO1196" s="51"/>
      <c r="BP1196" s="51"/>
      <c r="BQ1196" s="51"/>
      <c r="BR1196" s="51"/>
      <c r="BS1196" s="51"/>
      <c r="BT1196" s="51"/>
      <c r="BU1196" s="51"/>
      <c r="BV1196" s="51"/>
      <c r="BW1196" s="51"/>
      <c r="BX1196" s="51"/>
      <c r="BY1196" s="51"/>
      <c r="BZ1196" s="51"/>
      <c r="CA1196" s="51"/>
      <c r="CB1196" s="51"/>
      <c r="CC1196" s="51"/>
      <c r="CD1196" s="51"/>
      <c r="CE1196" s="51"/>
      <c r="CF1196" s="51"/>
      <c r="CG1196" s="51"/>
      <c r="CH1196" s="51"/>
      <c r="CI1196" s="51"/>
      <c r="CJ1196" s="51"/>
      <c r="CK1196" s="51"/>
      <c r="CL1196" s="51"/>
      <c r="CM1196" s="51"/>
      <c r="CN1196" s="51"/>
      <c r="CO1196" s="51"/>
      <c r="CP1196" s="51"/>
      <c r="CQ1196" s="51"/>
      <c r="CR1196" s="51"/>
      <c r="CS1196" s="51"/>
      <c r="CT1196" s="51"/>
      <c r="CU1196" s="51"/>
      <c r="CV1196" s="51"/>
      <c r="CW1196" s="51"/>
      <c r="CX1196" s="51">
        <v>6018</v>
      </c>
      <c r="CY1196" s="51">
        <v>6018</v>
      </c>
    </row>
    <row r="1197" spans="1:103" s="47" customFormat="1" hidden="1" x14ac:dyDescent="0.25">
      <c r="A1197" s="50" t="s">
        <v>659</v>
      </c>
      <c r="B1197" s="51">
        <v>6019</v>
      </c>
      <c r="C1197" s="51"/>
      <c r="D1197" s="51"/>
      <c r="E1197" s="51"/>
      <c r="F1197" s="51"/>
      <c r="G1197" s="51"/>
      <c r="H1197" s="51"/>
      <c r="I1197" s="51"/>
      <c r="J1197" s="51"/>
      <c r="K1197" s="51"/>
      <c r="L1197" s="51"/>
      <c r="M1197" s="51"/>
      <c r="N1197" s="51"/>
      <c r="O1197" s="51"/>
      <c r="P1197" s="51"/>
      <c r="Q1197" s="51"/>
      <c r="R1197" s="51"/>
      <c r="S1197" s="51"/>
      <c r="T1197" s="51"/>
      <c r="U1197" s="51"/>
      <c r="V1197" s="51"/>
      <c r="W1197" s="51"/>
      <c r="X1197" s="51">
        <v>6019</v>
      </c>
      <c r="Y1197" s="51"/>
      <c r="Z1197" s="51"/>
      <c r="AA1197" s="51"/>
      <c r="AB1197" s="51"/>
      <c r="AC1197" s="51"/>
      <c r="AD1197" s="51"/>
      <c r="AE1197" s="51"/>
      <c r="AF1197" s="51"/>
      <c r="AG1197" s="51"/>
      <c r="AH1197" s="51"/>
      <c r="AI1197" s="51"/>
      <c r="AJ1197" s="51"/>
      <c r="AK1197" s="51"/>
      <c r="AL1197" s="51"/>
      <c r="AM1197" s="51"/>
      <c r="AN1197" s="51"/>
      <c r="AO1197" s="51"/>
      <c r="AP1197" s="51"/>
      <c r="AQ1197" s="51"/>
      <c r="AR1197" s="51"/>
      <c r="AS1197" s="51"/>
      <c r="AT1197" s="51"/>
      <c r="AU1197" s="51"/>
      <c r="AV1197" s="51"/>
      <c r="AW1197" s="51"/>
      <c r="AX1197" s="51"/>
      <c r="AY1197" s="51"/>
      <c r="AZ1197" s="51"/>
      <c r="BA1197" s="51"/>
      <c r="BB1197" s="51"/>
      <c r="BC1197" s="52">
        <v>6019</v>
      </c>
      <c r="BD1197" s="51">
        <v>6019</v>
      </c>
      <c r="BE1197" s="51"/>
      <c r="BF1197" s="51"/>
      <c r="BG1197" s="51"/>
      <c r="BH1197" s="51"/>
      <c r="BI1197" s="51"/>
      <c r="BJ1197" s="51"/>
      <c r="BK1197" s="51"/>
      <c r="BL1197" s="51"/>
      <c r="BM1197" s="51"/>
      <c r="BN1197" s="51"/>
      <c r="BO1197" s="51"/>
      <c r="BP1197" s="51"/>
      <c r="BQ1197" s="51"/>
      <c r="BR1197" s="51"/>
      <c r="BS1197" s="51"/>
      <c r="BT1197" s="51"/>
      <c r="BU1197" s="51"/>
      <c r="BV1197" s="51"/>
      <c r="BW1197" s="51"/>
      <c r="BX1197" s="51"/>
      <c r="BY1197" s="51"/>
      <c r="BZ1197" s="51"/>
      <c r="CA1197" s="51"/>
      <c r="CB1197" s="51"/>
      <c r="CC1197" s="51"/>
      <c r="CD1197" s="51"/>
      <c r="CE1197" s="51"/>
      <c r="CF1197" s="51"/>
      <c r="CG1197" s="51"/>
      <c r="CH1197" s="51"/>
      <c r="CI1197" s="51"/>
      <c r="CJ1197" s="51"/>
      <c r="CK1197" s="51"/>
      <c r="CL1197" s="51"/>
      <c r="CM1197" s="51"/>
      <c r="CN1197" s="51"/>
      <c r="CO1197" s="51"/>
      <c r="CP1197" s="51"/>
      <c r="CQ1197" s="51"/>
      <c r="CR1197" s="51"/>
      <c r="CS1197" s="51"/>
      <c r="CT1197" s="51"/>
      <c r="CU1197" s="51"/>
      <c r="CV1197" s="51"/>
      <c r="CW1197" s="51"/>
      <c r="CX1197" s="51">
        <v>6019</v>
      </c>
      <c r="CY1197" s="51">
        <v>6019</v>
      </c>
    </row>
    <row r="1198" spans="1:103" s="47" customFormat="1" hidden="1" x14ac:dyDescent="0.25">
      <c r="A1198" s="5" t="s">
        <v>10150</v>
      </c>
      <c r="B1198" s="21"/>
      <c r="C1198" s="21"/>
      <c r="D1198" s="21"/>
      <c r="E1198" s="21"/>
      <c r="F1198" s="21"/>
      <c r="G1198" s="21"/>
      <c r="H1198" s="21"/>
      <c r="I1198" s="21"/>
      <c r="J1198" s="21"/>
      <c r="K1198" s="21"/>
      <c r="L1198" s="21"/>
      <c r="M1198" s="21">
        <v>6020</v>
      </c>
      <c r="N1198" s="21"/>
      <c r="O1198" s="21"/>
      <c r="P1198" s="21"/>
      <c r="Q1198" s="21"/>
      <c r="R1198" s="21"/>
      <c r="S1198" s="21"/>
      <c r="T1198" s="21"/>
      <c r="U1198" s="21"/>
      <c r="V1198" s="21"/>
      <c r="W1198" s="21"/>
      <c r="X1198" s="21">
        <v>6020</v>
      </c>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46">
        <v>6020</v>
      </c>
      <c r="BD1198" s="21">
        <v>6020</v>
      </c>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v>6020</v>
      </c>
      <c r="CY1198" s="21">
        <v>6020</v>
      </c>
    </row>
    <row r="1199" spans="1:103" s="47" customFormat="1" hidden="1" x14ac:dyDescent="0.25">
      <c r="A1199" s="50" t="s">
        <v>659</v>
      </c>
      <c r="B1199" s="51">
        <v>6021</v>
      </c>
      <c r="C1199" s="51"/>
      <c r="D1199" s="51"/>
      <c r="E1199" s="51"/>
      <c r="F1199" s="51"/>
      <c r="G1199" s="51"/>
      <c r="H1199" s="51"/>
      <c r="I1199" s="51"/>
      <c r="J1199" s="51"/>
      <c r="K1199" s="51"/>
      <c r="L1199" s="51"/>
      <c r="M1199" s="51"/>
      <c r="N1199" s="51"/>
      <c r="O1199" s="51"/>
      <c r="P1199" s="51"/>
      <c r="Q1199" s="51"/>
      <c r="R1199" s="51"/>
      <c r="S1199" s="51"/>
      <c r="T1199" s="51"/>
      <c r="U1199" s="51"/>
      <c r="V1199" s="51"/>
      <c r="W1199" s="51"/>
      <c r="X1199" s="51">
        <v>6021</v>
      </c>
      <c r="Y1199" s="51"/>
      <c r="Z1199" s="51"/>
      <c r="AA1199" s="51"/>
      <c r="AB1199" s="51"/>
      <c r="AC1199" s="51"/>
      <c r="AD1199" s="51"/>
      <c r="AE1199" s="51"/>
      <c r="AF1199" s="51"/>
      <c r="AG1199" s="51"/>
      <c r="AH1199" s="51"/>
      <c r="AI1199" s="51"/>
      <c r="AJ1199" s="51"/>
      <c r="AK1199" s="51"/>
      <c r="AL1199" s="51"/>
      <c r="AM1199" s="51"/>
      <c r="AN1199" s="51"/>
      <c r="AO1199" s="51"/>
      <c r="AP1199" s="51"/>
      <c r="AQ1199" s="51"/>
      <c r="AR1199" s="51"/>
      <c r="AS1199" s="51"/>
      <c r="AT1199" s="51"/>
      <c r="AU1199" s="51"/>
      <c r="AV1199" s="51"/>
      <c r="AW1199" s="51"/>
      <c r="AX1199" s="51"/>
      <c r="AY1199" s="51"/>
      <c r="AZ1199" s="51"/>
      <c r="BA1199" s="51"/>
      <c r="BB1199" s="51"/>
      <c r="BC1199" s="52">
        <v>6021</v>
      </c>
      <c r="BD1199" s="51">
        <v>6021</v>
      </c>
      <c r="BE1199" s="51"/>
      <c r="BF1199" s="51"/>
      <c r="BG1199" s="51"/>
      <c r="BH1199" s="51"/>
      <c r="BI1199" s="51"/>
      <c r="BJ1199" s="51"/>
      <c r="BK1199" s="51"/>
      <c r="BL1199" s="51"/>
      <c r="BM1199" s="51"/>
      <c r="BN1199" s="51"/>
      <c r="BO1199" s="51"/>
      <c r="BP1199" s="51"/>
      <c r="BQ1199" s="51"/>
      <c r="BR1199" s="51"/>
      <c r="BS1199" s="51"/>
      <c r="BT1199" s="51"/>
      <c r="BU1199" s="51"/>
      <c r="BV1199" s="51"/>
      <c r="BW1199" s="51"/>
      <c r="BX1199" s="51"/>
      <c r="BY1199" s="51"/>
      <c r="BZ1199" s="51"/>
      <c r="CA1199" s="51"/>
      <c r="CB1199" s="51"/>
      <c r="CC1199" s="51"/>
      <c r="CD1199" s="51"/>
      <c r="CE1199" s="51"/>
      <c r="CF1199" s="51"/>
      <c r="CG1199" s="51"/>
      <c r="CH1199" s="51"/>
      <c r="CI1199" s="51"/>
      <c r="CJ1199" s="51"/>
      <c r="CK1199" s="51"/>
      <c r="CL1199" s="51"/>
      <c r="CM1199" s="51"/>
      <c r="CN1199" s="51"/>
      <c r="CO1199" s="51"/>
      <c r="CP1199" s="51"/>
      <c r="CQ1199" s="51"/>
      <c r="CR1199" s="51"/>
      <c r="CS1199" s="51"/>
      <c r="CT1199" s="51"/>
      <c r="CU1199" s="51"/>
      <c r="CV1199" s="51"/>
      <c r="CW1199" s="51"/>
      <c r="CX1199" s="51">
        <v>6021</v>
      </c>
      <c r="CY1199" s="51">
        <v>6021</v>
      </c>
    </row>
    <row r="1200" spans="1:103" s="47" customFormat="1" hidden="1" x14ac:dyDescent="0.25">
      <c r="A1200" s="5" t="s">
        <v>10150</v>
      </c>
      <c r="B1200" s="21"/>
      <c r="C1200" s="21"/>
      <c r="D1200" s="21"/>
      <c r="E1200" s="21"/>
      <c r="F1200" s="21"/>
      <c r="G1200" s="21"/>
      <c r="H1200" s="21"/>
      <c r="I1200" s="21"/>
      <c r="J1200" s="21"/>
      <c r="K1200" s="21"/>
      <c r="L1200" s="21"/>
      <c r="M1200" s="21"/>
      <c r="N1200" s="21"/>
      <c r="O1200" s="21"/>
      <c r="P1200" s="21"/>
      <c r="Q1200" s="21"/>
      <c r="R1200" s="21"/>
      <c r="S1200" s="21"/>
      <c r="T1200" s="21"/>
      <c r="U1200" s="21"/>
      <c r="V1200" s="21"/>
      <c r="W1200" s="21"/>
      <c r="X1200" s="21">
        <v>6022</v>
      </c>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46">
        <v>6022</v>
      </c>
      <c r="BD1200" s="21">
        <v>6022</v>
      </c>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v>6022</v>
      </c>
      <c r="CY1200" s="21">
        <v>6022</v>
      </c>
    </row>
    <row r="1201" spans="1:103" s="47" customFormat="1" hidden="1" x14ac:dyDescent="0.25">
      <c r="A1201" s="50" t="s">
        <v>659</v>
      </c>
      <c r="B1201" s="51">
        <v>6023</v>
      </c>
      <c r="C1201" s="51"/>
      <c r="D1201" s="51"/>
      <c r="E1201" s="51"/>
      <c r="F1201" s="51"/>
      <c r="G1201" s="51"/>
      <c r="H1201" s="51"/>
      <c r="I1201" s="51"/>
      <c r="J1201" s="51"/>
      <c r="K1201" s="51"/>
      <c r="L1201" s="51"/>
      <c r="M1201" s="51"/>
      <c r="N1201" s="51"/>
      <c r="O1201" s="51"/>
      <c r="P1201" s="51"/>
      <c r="Q1201" s="51"/>
      <c r="R1201" s="51"/>
      <c r="S1201" s="51"/>
      <c r="T1201" s="51"/>
      <c r="U1201" s="51"/>
      <c r="V1201" s="51"/>
      <c r="W1201" s="51"/>
      <c r="X1201" s="51">
        <v>6023</v>
      </c>
      <c r="Y1201" s="51"/>
      <c r="Z1201" s="51"/>
      <c r="AA1201" s="51"/>
      <c r="AB1201" s="51"/>
      <c r="AC1201" s="51"/>
      <c r="AD1201" s="51"/>
      <c r="AE1201" s="51"/>
      <c r="AF1201" s="51"/>
      <c r="AG1201" s="51"/>
      <c r="AH1201" s="51"/>
      <c r="AI1201" s="51"/>
      <c r="AJ1201" s="51"/>
      <c r="AK1201" s="51"/>
      <c r="AL1201" s="51"/>
      <c r="AM1201" s="51"/>
      <c r="AN1201" s="51"/>
      <c r="AO1201" s="51"/>
      <c r="AP1201" s="51"/>
      <c r="AQ1201" s="51"/>
      <c r="AR1201" s="51"/>
      <c r="AS1201" s="51"/>
      <c r="AT1201" s="51"/>
      <c r="AU1201" s="51"/>
      <c r="AV1201" s="51"/>
      <c r="AW1201" s="51"/>
      <c r="AX1201" s="51"/>
      <c r="AY1201" s="51"/>
      <c r="AZ1201" s="51"/>
      <c r="BA1201" s="51"/>
      <c r="BB1201" s="51"/>
      <c r="BC1201" s="52">
        <v>6023</v>
      </c>
      <c r="BD1201" s="51">
        <v>6023</v>
      </c>
      <c r="BE1201" s="51"/>
      <c r="BF1201" s="51"/>
      <c r="BG1201" s="51"/>
      <c r="BH1201" s="51"/>
      <c r="BI1201" s="51"/>
      <c r="BJ1201" s="51"/>
      <c r="BK1201" s="51"/>
      <c r="BL1201" s="51"/>
      <c r="BM1201" s="51"/>
      <c r="BN1201" s="51"/>
      <c r="BO1201" s="51"/>
      <c r="BP1201" s="51"/>
      <c r="BQ1201" s="51"/>
      <c r="BR1201" s="51"/>
      <c r="BS1201" s="51"/>
      <c r="BT1201" s="51"/>
      <c r="BU1201" s="51"/>
      <c r="BV1201" s="51"/>
      <c r="BW1201" s="51"/>
      <c r="BX1201" s="51"/>
      <c r="BY1201" s="51"/>
      <c r="BZ1201" s="51"/>
      <c r="CA1201" s="51"/>
      <c r="CB1201" s="51"/>
      <c r="CC1201" s="51"/>
      <c r="CD1201" s="51"/>
      <c r="CE1201" s="51"/>
      <c r="CF1201" s="51"/>
      <c r="CG1201" s="51"/>
      <c r="CH1201" s="51"/>
      <c r="CI1201" s="51"/>
      <c r="CJ1201" s="51"/>
      <c r="CK1201" s="51"/>
      <c r="CL1201" s="51"/>
      <c r="CM1201" s="51"/>
      <c r="CN1201" s="51"/>
      <c r="CO1201" s="51"/>
      <c r="CP1201" s="51"/>
      <c r="CQ1201" s="51"/>
      <c r="CR1201" s="51"/>
      <c r="CS1201" s="51"/>
      <c r="CT1201" s="51"/>
      <c r="CU1201" s="51"/>
      <c r="CV1201" s="51"/>
      <c r="CW1201" s="51"/>
      <c r="CX1201" s="51">
        <v>6023</v>
      </c>
      <c r="CY1201" s="51">
        <v>6023</v>
      </c>
    </row>
    <row r="1202" spans="1:103" s="47" customFormat="1" hidden="1" x14ac:dyDescent="0.25">
      <c r="A1202" s="50" t="s">
        <v>659</v>
      </c>
      <c r="B1202" s="51">
        <v>6025</v>
      </c>
      <c r="C1202" s="51"/>
      <c r="D1202" s="51"/>
      <c r="E1202" s="51"/>
      <c r="F1202" s="51"/>
      <c r="G1202" s="51"/>
      <c r="H1202" s="51"/>
      <c r="I1202" s="51"/>
      <c r="J1202" s="51"/>
      <c r="K1202" s="51"/>
      <c r="L1202" s="51"/>
      <c r="M1202" s="51"/>
      <c r="N1202" s="51"/>
      <c r="O1202" s="51"/>
      <c r="P1202" s="51"/>
      <c r="Q1202" s="51"/>
      <c r="R1202" s="51"/>
      <c r="S1202" s="51"/>
      <c r="T1202" s="51"/>
      <c r="U1202" s="51"/>
      <c r="V1202" s="51"/>
      <c r="W1202" s="51"/>
      <c r="X1202" s="51">
        <v>6025</v>
      </c>
      <c r="Y1202" s="51"/>
      <c r="Z1202" s="51"/>
      <c r="AA1202" s="51"/>
      <c r="AB1202" s="51"/>
      <c r="AC1202" s="51"/>
      <c r="AD1202" s="51"/>
      <c r="AE1202" s="51"/>
      <c r="AF1202" s="51"/>
      <c r="AG1202" s="51"/>
      <c r="AH1202" s="51"/>
      <c r="AI1202" s="51"/>
      <c r="AJ1202" s="51"/>
      <c r="AK1202" s="51"/>
      <c r="AL1202" s="51"/>
      <c r="AM1202" s="51"/>
      <c r="AN1202" s="51"/>
      <c r="AO1202" s="51"/>
      <c r="AP1202" s="51"/>
      <c r="AQ1202" s="51"/>
      <c r="AR1202" s="51"/>
      <c r="AS1202" s="51"/>
      <c r="AT1202" s="51"/>
      <c r="AU1202" s="51"/>
      <c r="AV1202" s="51"/>
      <c r="AW1202" s="51"/>
      <c r="AX1202" s="51"/>
      <c r="AY1202" s="51"/>
      <c r="AZ1202" s="51"/>
      <c r="BA1202" s="51"/>
      <c r="BB1202" s="51"/>
      <c r="BC1202" s="52">
        <v>6025</v>
      </c>
      <c r="BD1202" s="51">
        <v>6025</v>
      </c>
      <c r="BE1202" s="51"/>
      <c r="BF1202" s="51"/>
      <c r="BG1202" s="51"/>
      <c r="BH1202" s="51"/>
      <c r="BI1202" s="51"/>
      <c r="BJ1202" s="51"/>
      <c r="BK1202" s="51"/>
      <c r="BL1202" s="51"/>
      <c r="BM1202" s="51"/>
      <c r="BN1202" s="51"/>
      <c r="BO1202" s="51"/>
      <c r="BP1202" s="51"/>
      <c r="BQ1202" s="51"/>
      <c r="BR1202" s="51"/>
      <c r="BS1202" s="51"/>
      <c r="BT1202" s="51"/>
      <c r="BU1202" s="51"/>
      <c r="BV1202" s="51"/>
      <c r="BW1202" s="51"/>
      <c r="BX1202" s="51"/>
      <c r="BY1202" s="51"/>
      <c r="BZ1202" s="51"/>
      <c r="CA1202" s="51"/>
      <c r="CB1202" s="51"/>
      <c r="CC1202" s="51"/>
      <c r="CD1202" s="51"/>
      <c r="CE1202" s="51"/>
      <c r="CF1202" s="51"/>
      <c r="CG1202" s="51"/>
      <c r="CH1202" s="51"/>
      <c r="CI1202" s="51"/>
      <c r="CJ1202" s="51"/>
      <c r="CK1202" s="51"/>
      <c r="CL1202" s="51"/>
      <c r="CM1202" s="51"/>
      <c r="CN1202" s="51"/>
      <c r="CO1202" s="51"/>
      <c r="CP1202" s="51"/>
      <c r="CQ1202" s="51"/>
      <c r="CR1202" s="51"/>
      <c r="CS1202" s="51"/>
      <c r="CT1202" s="51"/>
      <c r="CU1202" s="51"/>
      <c r="CV1202" s="51"/>
      <c r="CW1202" s="51"/>
      <c r="CX1202" s="51">
        <v>6025</v>
      </c>
      <c r="CY1202" s="51">
        <v>6025</v>
      </c>
    </row>
    <row r="1203" spans="1:103" s="47" customFormat="1" hidden="1" x14ac:dyDescent="0.25">
      <c r="A1203" s="50" t="s">
        <v>659</v>
      </c>
      <c r="B1203" s="51">
        <v>6027</v>
      </c>
      <c r="C1203" s="51"/>
      <c r="D1203" s="51"/>
      <c r="E1203" s="51"/>
      <c r="F1203" s="51"/>
      <c r="G1203" s="51"/>
      <c r="H1203" s="51"/>
      <c r="I1203" s="51"/>
      <c r="J1203" s="51"/>
      <c r="K1203" s="51"/>
      <c r="L1203" s="51"/>
      <c r="M1203" s="51"/>
      <c r="N1203" s="51"/>
      <c r="O1203" s="51"/>
      <c r="P1203" s="51"/>
      <c r="Q1203" s="51"/>
      <c r="R1203" s="51"/>
      <c r="S1203" s="51"/>
      <c r="T1203" s="51"/>
      <c r="U1203" s="51"/>
      <c r="V1203" s="51"/>
      <c r="W1203" s="51"/>
      <c r="X1203" s="51">
        <v>6027</v>
      </c>
      <c r="Y1203" s="51"/>
      <c r="Z1203" s="51"/>
      <c r="AA1203" s="51"/>
      <c r="AB1203" s="51"/>
      <c r="AC1203" s="51"/>
      <c r="AD1203" s="51"/>
      <c r="AE1203" s="51"/>
      <c r="AF1203" s="51"/>
      <c r="AG1203" s="51"/>
      <c r="AH1203" s="51"/>
      <c r="AI1203" s="51"/>
      <c r="AJ1203" s="51"/>
      <c r="AK1203" s="51"/>
      <c r="AL1203" s="51"/>
      <c r="AM1203" s="51"/>
      <c r="AN1203" s="51"/>
      <c r="AO1203" s="51"/>
      <c r="AP1203" s="51"/>
      <c r="AQ1203" s="51"/>
      <c r="AR1203" s="51"/>
      <c r="AS1203" s="51"/>
      <c r="AT1203" s="51"/>
      <c r="AU1203" s="51"/>
      <c r="AV1203" s="51"/>
      <c r="AW1203" s="51"/>
      <c r="AX1203" s="51"/>
      <c r="AY1203" s="51"/>
      <c r="AZ1203" s="51"/>
      <c r="BA1203" s="51"/>
      <c r="BB1203" s="51"/>
      <c r="BC1203" s="52">
        <v>6027</v>
      </c>
      <c r="BD1203" s="51">
        <v>6027</v>
      </c>
      <c r="BE1203" s="51"/>
      <c r="BF1203" s="51"/>
      <c r="BG1203" s="51"/>
      <c r="BH1203" s="51"/>
      <c r="BI1203" s="51"/>
      <c r="BJ1203" s="51"/>
      <c r="BK1203" s="51"/>
      <c r="BL1203" s="51"/>
      <c r="BM1203" s="51"/>
      <c r="BN1203" s="51"/>
      <c r="BO1203" s="51"/>
      <c r="BP1203" s="51"/>
      <c r="BQ1203" s="51"/>
      <c r="BR1203" s="51"/>
      <c r="BS1203" s="51"/>
      <c r="BT1203" s="51"/>
      <c r="BU1203" s="51"/>
      <c r="BV1203" s="51"/>
      <c r="BW1203" s="51"/>
      <c r="BX1203" s="51"/>
      <c r="BY1203" s="51"/>
      <c r="BZ1203" s="51"/>
      <c r="CA1203" s="51"/>
      <c r="CB1203" s="51"/>
      <c r="CC1203" s="51"/>
      <c r="CD1203" s="51"/>
      <c r="CE1203" s="51"/>
      <c r="CF1203" s="51"/>
      <c r="CG1203" s="51"/>
      <c r="CH1203" s="51"/>
      <c r="CI1203" s="51"/>
      <c r="CJ1203" s="51"/>
      <c r="CK1203" s="51"/>
      <c r="CL1203" s="51"/>
      <c r="CM1203" s="51"/>
      <c r="CN1203" s="51"/>
      <c r="CO1203" s="51"/>
      <c r="CP1203" s="51"/>
      <c r="CQ1203" s="51"/>
      <c r="CR1203" s="51"/>
      <c r="CS1203" s="51"/>
      <c r="CT1203" s="51"/>
      <c r="CU1203" s="51"/>
      <c r="CV1203" s="51"/>
      <c r="CW1203" s="51"/>
      <c r="CX1203" s="51">
        <v>6027</v>
      </c>
      <c r="CY1203" s="51">
        <v>6027</v>
      </c>
    </row>
    <row r="1204" spans="1:103" s="47" customFormat="1" hidden="1" x14ac:dyDescent="0.25">
      <c r="A1204" s="50" t="s">
        <v>659</v>
      </c>
      <c r="B1204" s="51">
        <v>6028</v>
      </c>
      <c r="C1204" s="51"/>
      <c r="D1204" s="51"/>
      <c r="E1204" s="51"/>
      <c r="F1204" s="51"/>
      <c r="G1204" s="51"/>
      <c r="H1204" s="51"/>
      <c r="I1204" s="51"/>
      <c r="J1204" s="51"/>
      <c r="K1204" s="51"/>
      <c r="L1204" s="51"/>
      <c r="M1204" s="51"/>
      <c r="N1204" s="51"/>
      <c r="O1204" s="51"/>
      <c r="P1204" s="51"/>
      <c r="Q1204" s="51"/>
      <c r="R1204" s="51"/>
      <c r="S1204" s="51"/>
      <c r="T1204" s="51"/>
      <c r="U1204" s="51"/>
      <c r="V1204" s="51"/>
      <c r="W1204" s="51"/>
      <c r="X1204" s="51">
        <v>6028</v>
      </c>
      <c r="Y1204" s="51"/>
      <c r="Z1204" s="51"/>
      <c r="AA1204" s="51"/>
      <c r="AB1204" s="51"/>
      <c r="AC1204" s="51"/>
      <c r="AD1204" s="51"/>
      <c r="AE1204" s="51"/>
      <c r="AF1204" s="51"/>
      <c r="AG1204" s="51"/>
      <c r="AH1204" s="51"/>
      <c r="AI1204" s="51"/>
      <c r="AJ1204" s="51"/>
      <c r="AK1204" s="51"/>
      <c r="AL1204" s="51"/>
      <c r="AM1204" s="51"/>
      <c r="AN1204" s="51"/>
      <c r="AO1204" s="51"/>
      <c r="AP1204" s="51"/>
      <c r="AQ1204" s="51"/>
      <c r="AR1204" s="51"/>
      <c r="AS1204" s="51"/>
      <c r="AT1204" s="51"/>
      <c r="AU1204" s="51"/>
      <c r="AV1204" s="51"/>
      <c r="AW1204" s="51"/>
      <c r="AX1204" s="51"/>
      <c r="AY1204" s="51"/>
      <c r="AZ1204" s="51"/>
      <c r="BA1204" s="51"/>
      <c r="BB1204" s="51"/>
      <c r="BC1204" s="52">
        <v>6028</v>
      </c>
      <c r="BD1204" s="51">
        <v>6028</v>
      </c>
      <c r="BE1204" s="51"/>
      <c r="BF1204" s="51"/>
      <c r="BG1204" s="51"/>
      <c r="BH1204" s="51"/>
      <c r="BI1204" s="51"/>
      <c r="BJ1204" s="51"/>
      <c r="BK1204" s="51"/>
      <c r="BL1204" s="51"/>
      <c r="BM1204" s="51"/>
      <c r="BN1204" s="51"/>
      <c r="BO1204" s="51"/>
      <c r="BP1204" s="51"/>
      <c r="BQ1204" s="51"/>
      <c r="BR1204" s="51"/>
      <c r="BS1204" s="51"/>
      <c r="BT1204" s="51"/>
      <c r="BU1204" s="51"/>
      <c r="BV1204" s="51"/>
      <c r="BW1204" s="51"/>
      <c r="BX1204" s="51"/>
      <c r="BY1204" s="51"/>
      <c r="BZ1204" s="51"/>
      <c r="CA1204" s="51"/>
      <c r="CB1204" s="51"/>
      <c r="CC1204" s="51"/>
      <c r="CD1204" s="51"/>
      <c r="CE1204" s="51"/>
      <c r="CF1204" s="51"/>
      <c r="CG1204" s="51"/>
      <c r="CH1204" s="51"/>
      <c r="CI1204" s="51"/>
      <c r="CJ1204" s="51"/>
      <c r="CK1204" s="51"/>
      <c r="CL1204" s="51"/>
      <c r="CM1204" s="51"/>
      <c r="CN1204" s="51"/>
      <c r="CO1204" s="51"/>
      <c r="CP1204" s="51"/>
      <c r="CQ1204" s="51"/>
      <c r="CR1204" s="51"/>
      <c r="CS1204" s="51"/>
      <c r="CT1204" s="51"/>
      <c r="CU1204" s="51"/>
      <c r="CV1204" s="51"/>
      <c r="CW1204" s="51"/>
      <c r="CX1204" s="51">
        <v>6028</v>
      </c>
      <c r="CY1204" s="51">
        <v>6028</v>
      </c>
    </row>
    <row r="1205" spans="1:103" s="47" customFormat="1" hidden="1" x14ac:dyDescent="0.25">
      <c r="A1205" s="50" t="s">
        <v>659</v>
      </c>
      <c r="B1205" s="51">
        <v>6029</v>
      </c>
      <c r="C1205" s="51"/>
      <c r="D1205" s="51"/>
      <c r="E1205" s="51"/>
      <c r="F1205" s="51"/>
      <c r="G1205" s="51"/>
      <c r="H1205" s="51"/>
      <c r="I1205" s="51"/>
      <c r="J1205" s="51"/>
      <c r="K1205" s="51"/>
      <c r="L1205" s="51"/>
      <c r="M1205" s="51"/>
      <c r="N1205" s="51"/>
      <c r="O1205" s="51"/>
      <c r="P1205" s="51"/>
      <c r="Q1205" s="51"/>
      <c r="R1205" s="51"/>
      <c r="S1205" s="51"/>
      <c r="T1205" s="51"/>
      <c r="U1205" s="51"/>
      <c r="V1205" s="51"/>
      <c r="W1205" s="51"/>
      <c r="X1205" s="51">
        <v>6029</v>
      </c>
      <c r="Y1205" s="51"/>
      <c r="Z1205" s="51"/>
      <c r="AA1205" s="51"/>
      <c r="AB1205" s="51"/>
      <c r="AC1205" s="51"/>
      <c r="AD1205" s="51"/>
      <c r="AE1205" s="51"/>
      <c r="AF1205" s="51"/>
      <c r="AG1205" s="51"/>
      <c r="AH1205" s="51"/>
      <c r="AI1205" s="51"/>
      <c r="AJ1205" s="51"/>
      <c r="AK1205" s="51"/>
      <c r="AL1205" s="51"/>
      <c r="AM1205" s="51"/>
      <c r="AN1205" s="51"/>
      <c r="AO1205" s="51"/>
      <c r="AP1205" s="51"/>
      <c r="AQ1205" s="51"/>
      <c r="AR1205" s="51"/>
      <c r="AS1205" s="51"/>
      <c r="AT1205" s="51"/>
      <c r="AU1205" s="51"/>
      <c r="AV1205" s="51"/>
      <c r="AW1205" s="51"/>
      <c r="AX1205" s="51"/>
      <c r="AY1205" s="51"/>
      <c r="AZ1205" s="51"/>
      <c r="BA1205" s="51"/>
      <c r="BB1205" s="51"/>
      <c r="BC1205" s="52">
        <v>6029</v>
      </c>
      <c r="BD1205" s="51">
        <v>6029</v>
      </c>
      <c r="BE1205" s="51"/>
      <c r="BF1205" s="51"/>
      <c r="BG1205" s="51"/>
      <c r="BH1205" s="51"/>
      <c r="BI1205" s="51"/>
      <c r="BJ1205" s="51"/>
      <c r="BK1205" s="51"/>
      <c r="BL1205" s="51"/>
      <c r="BM1205" s="51"/>
      <c r="BN1205" s="51"/>
      <c r="BO1205" s="51"/>
      <c r="BP1205" s="51"/>
      <c r="BQ1205" s="51"/>
      <c r="BR1205" s="51"/>
      <c r="BS1205" s="51"/>
      <c r="BT1205" s="51"/>
      <c r="BU1205" s="51"/>
      <c r="BV1205" s="51"/>
      <c r="BW1205" s="51"/>
      <c r="BX1205" s="51"/>
      <c r="BY1205" s="51"/>
      <c r="BZ1205" s="51"/>
      <c r="CA1205" s="51"/>
      <c r="CB1205" s="51"/>
      <c r="CC1205" s="51"/>
      <c r="CD1205" s="51"/>
      <c r="CE1205" s="51"/>
      <c r="CF1205" s="51"/>
      <c r="CG1205" s="51"/>
      <c r="CH1205" s="51"/>
      <c r="CI1205" s="51"/>
      <c r="CJ1205" s="51"/>
      <c r="CK1205" s="51"/>
      <c r="CL1205" s="51"/>
      <c r="CM1205" s="51"/>
      <c r="CN1205" s="51"/>
      <c r="CO1205" s="51"/>
      <c r="CP1205" s="51"/>
      <c r="CQ1205" s="51"/>
      <c r="CR1205" s="51"/>
      <c r="CS1205" s="51"/>
      <c r="CT1205" s="51"/>
      <c r="CU1205" s="51"/>
      <c r="CV1205" s="51"/>
      <c r="CW1205" s="51"/>
      <c r="CX1205" s="51">
        <v>6029</v>
      </c>
      <c r="CY1205" s="51">
        <v>6029</v>
      </c>
    </row>
    <row r="1206" spans="1:103" s="47" customFormat="1" hidden="1" x14ac:dyDescent="0.25">
      <c r="A1206" s="50" t="s">
        <v>659</v>
      </c>
      <c r="B1206" s="51">
        <v>6035</v>
      </c>
      <c r="C1206" s="51"/>
      <c r="D1206" s="51"/>
      <c r="E1206" s="51"/>
      <c r="F1206" s="51"/>
      <c r="G1206" s="51"/>
      <c r="H1206" s="51"/>
      <c r="I1206" s="51"/>
      <c r="J1206" s="51"/>
      <c r="K1206" s="51"/>
      <c r="L1206" s="51"/>
      <c r="M1206" s="51"/>
      <c r="N1206" s="51"/>
      <c r="O1206" s="51"/>
      <c r="P1206" s="51"/>
      <c r="Q1206" s="51"/>
      <c r="R1206" s="51"/>
      <c r="S1206" s="51"/>
      <c r="T1206" s="51"/>
      <c r="U1206" s="51"/>
      <c r="V1206" s="51"/>
      <c r="W1206" s="51"/>
      <c r="X1206" s="51">
        <v>6035</v>
      </c>
      <c r="Y1206" s="51"/>
      <c r="Z1206" s="51"/>
      <c r="AA1206" s="51"/>
      <c r="AB1206" s="51"/>
      <c r="AC1206" s="51"/>
      <c r="AD1206" s="51"/>
      <c r="AE1206" s="51"/>
      <c r="AF1206" s="51"/>
      <c r="AG1206" s="51"/>
      <c r="AH1206" s="51"/>
      <c r="AI1206" s="51"/>
      <c r="AJ1206" s="51"/>
      <c r="AK1206" s="51"/>
      <c r="AL1206" s="51"/>
      <c r="AM1206" s="51"/>
      <c r="AN1206" s="51"/>
      <c r="AO1206" s="51"/>
      <c r="AP1206" s="51"/>
      <c r="AQ1206" s="51"/>
      <c r="AR1206" s="51"/>
      <c r="AS1206" s="51"/>
      <c r="AT1206" s="51"/>
      <c r="AU1206" s="51"/>
      <c r="AV1206" s="51"/>
      <c r="AW1206" s="51"/>
      <c r="AX1206" s="51"/>
      <c r="AY1206" s="51"/>
      <c r="AZ1206" s="51"/>
      <c r="BA1206" s="51"/>
      <c r="BB1206" s="51"/>
      <c r="BC1206" s="52">
        <v>6035</v>
      </c>
      <c r="BD1206" s="51">
        <v>6035</v>
      </c>
      <c r="BE1206" s="51"/>
      <c r="BF1206" s="51"/>
      <c r="BG1206" s="51"/>
      <c r="BH1206" s="51"/>
      <c r="BI1206" s="51"/>
      <c r="BJ1206" s="51"/>
      <c r="BK1206" s="51"/>
      <c r="BL1206" s="51"/>
      <c r="BM1206" s="51"/>
      <c r="BN1206" s="51"/>
      <c r="BO1206" s="51"/>
      <c r="BP1206" s="51"/>
      <c r="BQ1206" s="51"/>
      <c r="BR1206" s="51"/>
      <c r="BS1206" s="51"/>
      <c r="BT1206" s="51"/>
      <c r="BU1206" s="51"/>
      <c r="BV1206" s="51"/>
      <c r="BW1206" s="51"/>
      <c r="BX1206" s="51"/>
      <c r="BY1206" s="51"/>
      <c r="BZ1206" s="51"/>
      <c r="CA1206" s="51"/>
      <c r="CB1206" s="51"/>
      <c r="CC1206" s="51"/>
      <c r="CD1206" s="51"/>
      <c r="CE1206" s="51"/>
      <c r="CF1206" s="51"/>
      <c r="CG1206" s="51"/>
      <c r="CH1206" s="51"/>
      <c r="CI1206" s="51"/>
      <c r="CJ1206" s="51"/>
      <c r="CK1206" s="51"/>
      <c r="CL1206" s="51"/>
      <c r="CM1206" s="51"/>
      <c r="CN1206" s="51"/>
      <c r="CO1206" s="51"/>
      <c r="CP1206" s="51"/>
      <c r="CQ1206" s="51"/>
      <c r="CR1206" s="51"/>
      <c r="CS1206" s="51"/>
      <c r="CT1206" s="51"/>
      <c r="CU1206" s="51"/>
      <c r="CV1206" s="51"/>
      <c r="CW1206" s="51"/>
      <c r="CX1206" s="51">
        <v>6035</v>
      </c>
      <c r="CY1206" s="51">
        <v>6035</v>
      </c>
    </row>
    <row r="1207" spans="1:103" s="47" customFormat="1" hidden="1" x14ac:dyDescent="0.25">
      <c r="A1207" s="50" t="s">
        <v>659</v>
      </c>
      <c r="B1207" s="51">
        <v>6042</v>
      </c>
      <c r="C1207" s="51"/>
      <c r="D1207" s="51"/>
      <c r="E1207" s="51"/>
      <c r="F1207" s="51"/>
      <c r="G1207" s="51"/>
      <c r="H1207" s="51"/>
      <c r="I1207" s="51"/>
      <c r="J1207" s="51"/>
      <c r="K1207" s="51"/>
      <c r="L1207" s="51"/>
      <c r="M1207" s="51"/>
      <c r="N1207" s="51"/>
      <c r="O1207" s="51"/>
      <c r="P1207" s="51"/>
      <c r="Q1207" s="51"/>
      <c r="R1207" s="51"/>
      <c r="S1207" s="51"/>
      <c r="T1207" s="51"/>
      <c r="U1207" s="51"/>
      <c r="V1207" s="51"/>
      <c r="W1207" s="51"/>
      <c r="X1207" s="51">
        <v>6042</v>
      </c>
      <c r="Y1207" s="51"/>
      <c r="Z1207" s="51"/>
      <c r="AA1207" s="51"/>
      <c r="AB1207" s="51"/>
      <c r="AC1207" s="51"/>
      <c r="AD1207" s="51"/>
      <c r="AE1207" s="51"/>
      <c r="AF1207" s="51"/>
      <c r="AG1207" s="51"/>
      <c r="AH1207" s="51"/>
      <c r="AI1207" s="51"/>
      <c r="AJ1207" s="51"/>
      <c r="AK1207" s="51"/>
      <c r="AL1207" s="51"/>
      <c r="AM1207" s="51"/>
      <c r="AN1207" s="51"/>
      <c r="AO1207" s="51"/>
      <c r="AP1207" s="51"/>
      <c r="AQ1207" s="51"/>
      <c r="AR1207" s="51"/>
      <c r="AS1207" s="51"/>
      <c r="AT1207" s="51"/>
      <c r="AU1207" s="51"/>
      <c r="AV1207" s="51"/>
      <c r="AW1207" s="51"/>
      <c r="AX1207" s="51"/>
      <c r="AY1207" s="51"/>
      <c r="AZ1207" s="51"/>
      <c r="BA1207" s="51"/>
      <c r="BB1207" s="51"/>
      <c r="BC1207" s="52">
        <v>6042</v>
      </c>
      <c r="BD1207" s="51">
        <v>6042</v>
      </c>
      <c r="BE1207" s="51"/>
      <c r="BF1207" s="51"/>
      <c r="BG1207" s="51"/>
      <c r="BH1207" s="51"/>
      <c r="BI1207" s="51"/>
      <c r="BJ1207" s="51"/>
      <c r="BK1207" s="51"/>
      <c r="BL1207" s="51"/>
      <c r="BM1207" s="51"/>
      <c r="BN1207" s="51"/>
      <c r="BO1207" s="51"/>
      <c r="BP1207" s="51"/>
      <c r="BQ1207" s="51"/>
      <c r="BR1207" s="51"/>
      <c r="BS1207" s="51"/>
      <c r="BT1207" s="51"/>
      <c r="BU1207" s="51"/>
      <c r="BV1207" s="51"/>
      <c r="BW1207" s="51"/>
      <c r="BX1207" s="51"/>
      <c r="BY1207" s="51"/>
      <c r="BZ1207" s="51"/>
      <c r="CA1207" s="51"/>
      <c r="CB1207" s="51"/>
      <c r="CC1207" s="51"/>
      <c r="CD1207" s="51"/>
      <c r="CE1207" s="51"/>
      <c r="CF1207" s="51"/>
      <c r="CG1207" s="51"/>
      <c r="CH1207" s="51"/>
      <c r="CI1207" s="51"/>
      <c r="CJ1207" s="51"/>
      <c r="CK1207" s="51"/>
      <c r="CL1207" s="51"/>
      <c r="CM1207" s="51"/>
      <c r="CN1207" s="51"/>
      <c r="CO1207" s="51"/>
      <c r="CP1207" s="51"/>
      <c r="CQ1207" s="51"/>
      <c r="CR1207" s="51"/>
      <c r="CS1207" s="51"/>
      <c r="CT1207" s="51"/>
      <c r="CU1207" s="51"/>
      <c r="CV1207" s="51"/>
      <c r="CW1207" s="51"/>
      <c r="CX1207" s="51">
        <v>6042</v>
      </c>
      <c r="CY1207" s="51">
        <v>6042</v>
      </c>
    </row>
    <row r="1208" spans="1:103" s="47" customFormat="1" hidden="1" x14ac:dyDescent="0.25">
      <c r="A1208" s="50" t="s">
        <v>659</v>
      </c>
      <c r="B1208" s="51">
        <v>6043</v>
      </c>
      <c r="C1208" s="51"/>
      <c r="D1208" s="51"/>
      <c r="E1208" s="51"/>
      <c r="F1208" s="51"/>
      <c r="G1208" s="51"/>
      <c r="H1208" s="51"/>
      <c r="I1208" s="51"/>
      <c r="J1208" s="51"/>
      <c r="K1208" s="51"/>
      <c r="L1208" s="51"/>
      <c r="M1208" s="51"/>
      <c r="N1208" s="51"/>
      <c r="O1208" s="51"/>
      <c r="P1208" s="51"/>
      <c r="Q1208" s="51"/>
      <c r="R1208" s="51"/>
      <c r="S1208" s="51"/>
      <c r="T1208" s="51"/>
      <c r="U1208" s="51"/>
      <c r="V1208" s="51"/>
      <c r="W1208" s="51"/>
      <c r="X1208" s="51">
        <v>6043</v>
      </c>
      <c r="Y1208" s="51"/>
      <c r="Z1208" s="51"/>
      <c r="AA1208" s="51"/>
      <c r="AB1208" s="51"/>
      <c r="AC1208" s="51"/>
      <c r="AD1208" s="51"/>
      <c r="AE1208" s="51"/>
      <c r="AF1208" s="51"/>
      <c r="AG1208" s="51"/>
      <c r="AH1208" s="51"/>
      <c r="AI1208" s="51"/>
      <c r="AJ1208" s="51"/>
      <c r="AK1208" s="51"/>
      <c r="AL1208" s="51"/>
      <c r="AM1208" s="51"/>
      <c r="AN1208" s="51"/>
      <c r="AO1208" s="51"/>
      <c r="AP1208" s="51"/>
      <c r="AQ1208" s="51"/>
      <c r="AR1208" s="51"/>
      <c r="AS1208" s="51"/>
      <c r="AT1208" s="51"/>
      <c r="AU1208" s="51"/>
      <c r="AV1208" s="51"/>
      <c r="AW1208" s="51"/>
      <c r="AX1208" s="51"/>
      <c r="AY1208" s="51"/>
      <c r="AZ1208" s="51"/>
      <c r="BA1208" s="51"/>
      <c r="BB1208" s="51"/>
      <c r="BC1208" s="52">
        <v>6043</v>
      </c>
      <c r="BD1208" s="51">
        <v>6043</v>
      </c>
      <c r="BE1208" s="51"/>
      <c r="BF1208" s="51"/>
      <c r="BG1208" s="51"/>
      <c r="BH1208" s="51"/>
      <c r="BI1208" s="51"/>
      <c r="BJ1208" s="51"/>
      <c r="BK1208" s="51"/>
      <c r="BL1208" s="51"/>
      <c r="BM1208" s="51"/>
      <c r="BN1208" s="51"/>
      <c r="BO1208" s="51"/>
      <c r="BP1208" s="51"/>
      <c r="BQ1208" s="51"/>
      <c r="BR1208" s="51"/>
      <c r="BS1208" s="51"/>
      <c r="BT1208" s="51"/>
      <c r="BU1208" s="51"/>
      <c r="BV1208" s="51"/>
      <c r="BW1208" s="51"/>
      <c r="BX1208" s="51"/>
      <c r="BY1208" s="51"/>
      <c r="BZ1208" s="51"/>
      <c r="CA1208" s="51"/>
      <c r="CB1208" s="51"/>
      <c r="CC1208" s="51"/>
      <c r="CD1208" s="51"/>
      <c r="CE1208" s="51"/>
      <c r="CF1208" s="51"/>
      <c r="CG1208" s="51"/>
      <c r="CH1208" s="51"/>
      <c r="CI1208" s="51"/>
      <c r="CJ1208" s="51"/>
      <c r="CK1208" s="51"/>
      <c r="CL1208" s="51"/>
      <c r="CM1208" s="51"/>
      <c r="CN1208" s="51"/>
      <c r="CO1208" s="51"/>
      <c r="CP1208" s="51"/>
      <c r="CQ1208" s="51"/>
      <c r="CR1208" s="51"/>
      <c r="CS1208" s="51"/>
      <c r="CT1208" s="51"/>
      <c r="CU1208" s="51"/>
      <c r="CV1208" s="51"/>
      <c r="CW1208" s="51"/>
      <c r="CX1208" s="51">
        <v>6043</v>
      </c>
      <c r="CY1208" s="51">
        <v>6043</v>
      </c>
    </row>
    <row r="1209" spans="1:103" s="47" customFormat="1" hidden="1" x14ac:dyDescent="0.25">
      <c r="A1209" s="50" t="s">
        <v>659</v>
      </c>
      <c r="B1209" s="51">
        <v>6045</v>
      </c>
      <c r="C1209" s="51"/>
      <c r="D1209" s="51"/>
      <c r="E1209" s="51"/>
      <c r="F1209" s="51"/>
      <c r="G1209" s="51"/>
      <c r="H1209" s="51"/>
      <c r="I1209" s="51"/>
      <c r="J1209" s="51"/>
      <c r="K1209" s="51"/>
      <c r="L1209" s="51"/>
      <c r="M1209" s="51"/>
      <c r="N1209" s="51"/>
      <c r="O1209" s="51"/>
      <c r="P1209" s="51"/>
      <c r="Q1209" s="51"/>
      <c r="R1209" s="51"/>
      <c r="S1209" s="51"/>
      <c r="T1209" s="51"/>
      <c r="U1209" s="51"/>
      <c r="V1209" s="51"/>
      <c r="W1209" s="51"/>
      <c r="X1209" s="51">
        <v>6045</v>
      </c>
      <c r="Y1209" s="51"/>
      <c r="Z1209" s="51"/>
      <c r="AA1209" s="51"/>
      <c r="AB1209" s="51"/>
      <c r="AC1209" s="51"/>
      <c r="AD1209" s="51"/>
      <c r="AE1209" s="51"/>
      <c r="AF1209" s="51"/>
      <c r="AG1209" s="51"/>
      <c r="AH1209" s="51"/>
      <c r="AI1209" s="51"/>
      <c r="AJ1209" s="51"/>
      <c r="AK1209" s="51"/>
      <c r="AL1209" s="51"/>
      <c r="AM1209" s="51"/>
      <c r="AN1209" s="51"/>
      <c r="AO1209" s="51"/>
      <c r="AP1209" s="51"/>
      <c r="AQ1209" s="51"/>
      <c r="AR1209" s="51"/>
      <c r="AS1209" s="51"/>
      <c r="AT1209" s="51"/>
      <c r="AU1209" s="51"/>
      <c r="AV1209" s="51"/>
      <c r="AW1209" s="51"/>
      <c r="AX1209" s="51"/>
      <c r="AY1209" s="51"/>
      <c r="AZ1209" s="51"/>
      <c r="BA1209" s="51"/>
      <c r="BB1209" s="51"/>
      <c r="BC1209" s="52">
        <v>6045</v>
      </c>
      <c r="BD1209" s="51">
        <v>6045</v>
      </c>
      <c r="BE1209" s="51"/>
      <c r="BF1209" s="51"/>
      <c r="BG1209" s="51"/>
      <c r="BH1209" s="51"/>
      <c r="BI1209" s="51"/>
      <c r="BJ1209" s="51"/>
      <c r="BK1209" s="51"/>
      <c r="BL1209" s="51"/>
      <c r="BM1209" s="51"/>
      <c r="BN1209" s="51"/>
      <c r="BO1209" s="51"/>
      <c r="BP1209" s="51"/>
      <c r="BQ1209" s="51"/>
      <c r="BR1209" s="51"/>
      <c r="BS1209" s="51"/>
      <c r="BT1209" s="51"/>
      <c r="BU1209" s="51"/>
      <c r="BV1209" s="51"/>
      <c r="BW1209" s="51"/>
      <c r="BX1209" s="51"/>
      <c r="BY1209" s="51"/>
      <c r="BZ1209" s="51"/>
      <c r="CA1209" s="51"/>
      <c r="CB1209" s="51"/>
      <c r="CC1209" s="51"/>
      <c r="CD1209" s="51"/>
      <c r="CE1209" s="51"/>
      <c r="CF1209" s="51"/>
      <c r="CG1209" s="51"/>
      <c r="CH1209" s="51"/>
      <c r="CI1209" s="51"/>
      <c r="CJ1209" s="51"/>
      <c r="CK1209" s="51"/>
      <c r="CL1209" s="51"/>
      <c r="CM1209" s="51"/>
      <c r="CN1209" s="51"/>
      <c r="CO1209" s="51"/>
      <c r="CP1209" s="51"/>
      <c r="CQ1209" s="51"/>
      <c r="CR1209" s="51"/>
      <c r="CS1209" s="51"/>
      <c r="CT1209" s="51"/>
      <c r="CU1209" s="51"/>
      <c r="CV1209" s="51"/>
      <c r="CW1209" s="51"/>
      <c r="CX1209" s="51">
        <v>6045</v>
      </c>
      <c r="CY1209" s="51">
        <v>6045</v>
      </c>
    </row>
    <row r="1210" spans="1:103" s="47" customFormat="1" hidden="1" x14ac:dyDescent="0.25">
      <c r="A1210" s="50" t="s">
        <v>659</v>
      </c>
      <c r="B1210" s="51">
        <v>6046</v>
      </c>
      <c r="C1210" s="51"/>
      <c r="D1210" s="51"/>
      <c r="E1210" s="51"/>
      <c r="F1210" s="51"/>
      <c r="G1210" s="51"/>
      <c r="H1210" s="51"/>
      <c r="I1210" s="51"/>
      <c r="J1210" s="51"/>
      <c r="K1210" s="51"/>
      <c r="L1210" s="51"/>
      <c r="M1210" s="51"/>
      <c r="N1210" s="51"/>
      <c r="O1210" s="51"/>
      <c r="P1210" s="51"/>
      <c r="Q1210" s="51"/>
      <c r="R1210" s="51"/>
      <c r="S1210" s="51"/>
      <c r="T1210" s="51"/>
      <c r="U1210" s="51"/>
      <c r="V1210" s="51"/>
      <c r="W1210" s="51"/>
      <c r="X1210" s="51">
        <v>6046</v>
      </c>
      <c r="Y1210" s="51"/>
      <c r="Z1210" s="51"/>
      <c r="AA1210" s="51"/>
      <c r="AB1210" s="51"/>
      <c r="AC1210" s="51"/>
      <c r="AD1210" s="51"/>
      <c r="AE1210" s="51"/>
      <c r="AF1210" s="51"/>
      <c r="AG1210" s="51"/>
      <c r="AH1210" s="51"/>
      <c r="AI1210" s="51"/>
      <c r="AJ1210" s="51"/>
      <c r="AK1210" s="51"/>
      <c r="AL1210" s="51"/>
      <c r="AM1210" s="51"/>
      <c r="AN1210" s="51"/>
      <c r="AO1210" s="51"/>
      <c r="AP1210" s="51"/>
      <c r="AQ1210" s="51"/>
      <c r="AR1210" s="51"/>
      <c r="AS1210" s="51"/>
      <c r="AT1210" s="51"/>
      <c r="AU1210" s="51"/>
      <c r="AV1210" s="51"/>
      <c r="AW1210" s="51"/>
      <c r="AX1210" s="51"/>
      <c r="AY1210" s="51"/>
      <c r="AZ1210" s="51"/>
      <c r="BA1210" s="51"/>
      <c r="BB1210" s="51"/>
      <c r="BC1210" s="52">
        <v>6046</v>
      </c>
      <c r="BD1210" s="51">
        <v>6046</v>
      </c>
      <c r="BE1210" s="51"/>
      <c r="BF1210" s="51"/>
      <c r="BG1210" s="51"/>
      <c r="BH1210" s="51"/>
      <c r="BI1210" s="51"/>
      <c r="BJ1210" s="51"/>
      <c r="BK1210" s="51"/>
      <c r="BL1210" s="51"/>
      <c r="BM1210" s="51"/>
      <c r="BN1210" s="51"/>
      <c r="BO1210" s="51"/>
      <c r="BP1210" s="51"/>
      <c r="BQ1210" s="51"/>
      <c r="BR1210" s="51"/>
      <c r="BS1210" s="51"/>
      <c r="BT1210" s="51"/>
      <c r="BU1210" s="51"/>
      <c r="BV1210" s="51"/>
      <c r="BW1210" s="51"/>
      <c r="BX1210" s="51"/>
      <c r="BY1210" s="51"/>
      <c r="BZ1210" s="51"/>
      <c r="CA1210" s="51"/>
      <c r="CB1210" s="51"/>
      <c r="CC1210" s="51"/>
      <c r="CD1210" s="51"/>
      <c r="CE1210" s="51"/>
      <c r="CF1210" s="51"/>
      <c r="CG1210" s="51"/>
      <c r="CH1210" s="51"/>
      <c r="CI1210" s="51"/>
      <c r="CJ1210" s="51"/>
      <c r="CK1210" s="51"/>
      <c r="CL1210" s="51"/>
      <c r="CM1210" s="51"/>
      <c r="CN1210" s="51"/>
      <c r="CO1210" s="51"/>
      <c r="CP1210" s="51"/>
      <c r="CQ1210" s="51"/>
      <c r="CR1210" s="51"/>
      <c r="CS1210" s="51"/>
      <c r="CT1210" s="51"/>
      <c r="CU1210" s="51"/>
      <c r="CV1210" s="51"/>
      <c r="CW1210" s="51"/>
      <c r="CX1210" s="51">
        <v>6046</v>
      </c>
      <c r="CY1210" s="51">
        <v>6046</v>
      </c>
    </row>
    <row r="1211" spans="1:103" s="47" customFormat="1" hidden="1" x14ac:dyDescent="0.25">
      <c r="A1211" s="50" t="s">
        <v>659</v>
      </c>
      <c r="B1211" s="51">
        <v>6047</v>
      </c>
      <c r="C1211" s="51"/>
      <c r="D1211" s="51"/>
      <c r="E1211" s="51"/>
      <c r="F1211" s="51"/>
      <c r="G1211" s="51"/>
      <c r="H1211" s="51"/>
      <c r="I1211" s="51"/>
      <c r="J1211" s="51"/>
      <c r="K1211" s="51"/>
      <c r="L1211" s="51"/>
      <c r="M1211" s="51"/>
      <c r="N1211" s="51"/>
      <c r="O1211" s="51"/>
      <c r="P1211" s="51"/>
      <c r="Q1211" s="51"/>
      <c r="R1211" s="51"/>
      <c r="S1211" s="51"/>
      <c r="T1211" s="51"/>
      <c r="U1211" s="51"/>
      <c r="V1211" s="51"/>
      <c r="W1211" s="51"/>
      <c r="X1211" s="51">
        <v>6047</v>
      </c>
      <c r="Y1211" s="51"/>
      <c r="Z1211" s="51"/>
      <c r="AA1211" s="51"/>
      <c r="AB1211" s="51"/>
      <c r="AC1211" s="51"/>
      <c r="AD1211" s="51"/>
      <c r="AE1211" s="51"/>
      <c r="AF1211" s="51"/>
      <c r="AG1211" s="51"/>
      <c r="AH1211" s="51"/>
      <c r="AI1211" s="51"/>
      <c r="AJ1211" s="51"/>
      <c r="AK1211" s="51"/>
      <c r="AL1211" s="51"/>
      <c r="AM1211" s="51"/>
      <c r="AN1211" s="51"/>
      <c r="AO1211" s="51"/>
      <c r="AP1211" s="51"/>
      <c r="AQ1211" s="51"/>
      <c r="AR1211" s="51"/>
      <c r="AS1211" s="51"/>
      <c r="AT1211" s="51"/>
      <c r="AU1211" s="51"/>
      <c r="AV1211" s="51"/>
      <c r="AW1211" s="51"/>
      <c r="AX1211" s="51"/>
      <c r="AY1211" s="51"/>
      <c r="AZ1211" s="51"/>
      <c r="BA1211" s="51"/>
      <c r="BB1211" s="51"/>
      <c r="BC1211" s="52">
        <v>6047</v>
      </c>
      <c r="BD1211" s="51">
        <v>6047</v>
      </c>
      <c r="BE1211" s="51"/>
      <c r="BF1211" s="51"/>
      <c r="BG1211" s="51"/>
      <c r="BH1211" s="51"/>
      <c r="BI1211" s="51"/>
      <c r="BJ1211" s="51"/>
      <c r="BK1211" s="51"/>
      <c r="BL1211" s="51"/>
      <c r="BM1211" s="51"/>
      <c r="BN1211" s="51"/>
      <c r="BO1211" s="51"/>
      <c r="BP1211" s="51"/>
      <c r="BQ1211" s="51"/>
      <c r="BR1211" s="51"/>
      <c r="BS1211" s="51"/>
      <c r="BT1211" s="51"/>
      <c r="BU1211" s="51"/>
      <c r="BV1211" s="51"/>
      <c r="BW1211" s="51"/>
      <c r="BX1211" s="51"/>
      <c r="BY1211" s="51"/>
      <c r="BZ1211" s="51"/>
      <c r="CA1211" s="51"/>
      <c r="CB1211" s="51"/>
      <c r="CC1211" s="51"/>
      <c r="CD1211" s="51"/>
      <c r="CE1211" s="51"/>
      <c r="CF1211" s="51"/>
      <c r="CG1211" s="51"/>
      <c r="CH1211" s="51"/>
      <c r="CI1211" s="51"/>
      <c r="CJ1211" s="51"/>
      <c r="CK1211" s="51"/>
      <c r="CL1211" s="51"/>
      <c r="CM1211" s="51"/>
      <c r="CN1211" s="51"/>
      <c r="CO1211" s="51"/>
      <c r="CP1211" s="51"/>
      <c r="CQ1211" s="51"/>
      <c r="CR1211" s="51"/>
      <c r="CS1211" s="51"/>
      <c r="CT1211" s="51"/>
      <c r="CU1211" s="51"/>
      <c r="CV1211" s="51"/>
      <c r="CW1211" s="51"/>
      <c r="CX1211" s="51">
        <v>6047</v>
      </c>
      <c r="CY1211" s="51">
        <v>6047</v>
      </c>
    </row>
    <row r="1212" spans="1:103" s="47" customFormat="1" hidden="1" x14ac:dyDescent="0.25">
      <c r="A1212" s="50" t="s">
        <v>659</v>
      </c>
      <c r="B1212" s="51">
        <v>6049</v>
      </c>
      <c r="C1212" s="51"/>
      <c r="D1212" s="51"/>
      <c r="E1212" s="51"/>
      <c r="F1212" s="51"/>
      <c r="G1212" s="51"/>
      <c r="H1212" s="51"/>
      <c r="I1212" s="51"/>
      <c r="J1212" s="51"/>
      <c r="K1212" s="51"/>
      <c r="L1212" s="51"/>
      <c r="M1212" s="51"/>
      <c r="N1212" s="51"/>
      <c r="O1212" s="51"/>
      <c r="P1212" s="51"/>
      <c r="Q1212" s="51"/>
      <c r="R1212" s="51"/>
      <c r="S1212" s="51"/>
      <c r="T1212" s="51"/>
      <c r="U1212" s="51"/>
      <c r="V1212" s="51"/>
      <c r="W1212" s="51"/>
      <c r="X1212" s="51">
        <v>6049</v>
      </c>
      <c r="Y1212" s="51"/>
      <c r="Z1212" s="51"/>
      <c r="AA1212" s="51"/>
      <c r="AB1212" s="51"/>
      <c r="AC1212" s="51"/>
      <c r="AD1212" s="51"/>
      <c r="AE1212" s="51"/>
      <c r="AF1212" s="51"/>
      <c r="AG1212" s="51"/>
      <c r="AH1212" s="51"/>
      <c r="AI1212" s="51"/>
      <c r="AJ1212" s="51"/>
      <c r="AK1212" s="51"/>
      <c r="AL1212" s="51"/>
      <c r="AM1212" s="51"/>
      <c r="AN1212" s="51"/>
      <c r="AO1212" s="51"/>
      <c r="AP1212" s="51"/>
      <c r="AQ1212" s="51"/>
      <c r="AR1212" s="51"/>
      <c r="AS1212" s="51"/>
      <c r="AT1212" s="51"/>
      <c r="AU1212" s="51"/>
      <c r="AV1212" s="51"/>
      <c r="AW1212" s="51"/>
      <c r="AX1212" s="51"/>
      <c r="AY1212" s="51"/>
      <c r="AZ1212" s="51"/>
      <c r="BA1212" s="51"/>
      <c r="BB1212" s="51"/>
      <c r="BC1212" s="52">
        <v>6049</v>
      </c>
      <c r="BD1212" s="51">
        <v>6049</v>
      </c>
      <c r="BE1212" s="51"/>
      <c r="BF1212" s="51"/>
      <c r="BG1212" s="51"/>
      <c r="BH1212" s="51"/>
      <c r="BI1212" s="51"/>
      <c r="BJ1212" s="51"/>
      <c r="BK1212" s="51"/>
      <c r="BL1212" s="51"/>
      <c r="BM1212" s="51"/>
      <c r="BN1212" s="51"/>
      <c r="BO1212" s="51"/>
      <c r="BP1212" s="51"/>
      <c r="BQ1212" s="51"/>
      <c r="BR1212" s="51"/>
      <c r="BS1212" s="51"/>
      <c r="BT1212" s="51"/>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v>6049</v>
      </c>
      <c r="CY1212" s="51">
        <v>6049</v>
      </c>
    </row>
    <row r="1213" spans="1:103" s="47" customFormat="1" hidden="1" x14ac:dyDescent="0.25">
      <c r="A1213" s="5" t="s">
        <v>10150</v>
      </c>
      <c r="B1213" s="21"/>
      <c r="C1213" s="21"/>
      <c r="D1213" s="21"/>
      <c r="E1213" s="21"/>
      <c r="F1213" s="21"/>
      <c r="G1213" s="21"/>
      <c r="H1213" s="21"/>
      <c r="I1213" s="21"/>
      <c r="J1213" s="21"/>
      <c r="K1213" s="21"/>
      <c r="L1213" s="21"/>
      <c r="M1213" s="21"/>
      <c r="N1213" s="21"/>
      <c r="O1213" s="21"/>
      <c r="P1213" s="21"/>
      <c r="Q1213" s="21"/>
      <c r="R1213" s="21"/>
      <c r="S1213" s="21"/>
      <c r="T1213" s="21"/>
      <c r="U1213" s="21"/>
      <c r="V1213" s="21"/>
      <c r="W1213" s="21"/>
      <c r="X1213" s="21">
        <v>6187</v>
      </c>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46">
        <v>6187</v>
      </c>
      <c r="BD1213" s="21">
        <v>6187</v>
      </c>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v>6187</v>
      </c>
    </row>
    <row r="1214" spans="1:103" s="47" customFormat="1" hidden="1" x14ac:dyDescent="0.25">
      <c r="A1214" s="5" t="s">
        <v>10150</v>
      </c>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v>6193</v>
      </c>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46">
        <v>6193</v>
      </c>
      <c r="BD1214" s="21">
        <v>6193</v>
      </c>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v>6193</v>
      </c>
    </row>
    <row r="1215" spans="1:103" s="47" customFormat="1" hidden="1" x14ac:dyDescent="0.25">
      <c r="A1215" s="53" t="s">
        <v>663</v>
      </c>
      <c r="B1215" s="54">
        <v>6397</v>
      </c>
      <c r="C1215" s="54"/>
      <c r="D1215" s="54"/>
      <c r="E1215" s="54"/>
      <c r="F1215" s="54"/>
      <c r="G1215" s="54"/>
      <c r="H1215" s="54"/>
      <c r="I1215" s="54"/>
      <c r="J1215" s="54"/>
      <c r="K1215" s="54"/>
      <c r="L1215" s="54"/>
      <c r="M1215" s="54"/>
      <c r="N1215" s="54"/>
      <c r="O1215" s="54"/>
      <c r="P1215" s="54"/>
      <c r="Q1215" s="54"/>
      <c r="R1215" s="54"/>
      <c r="S1215" s="54"/>
      <c r="T1215" s="54"/>
      <c r="U1215" s="54"/>
      <c r="V1215" s="54"/>
      <c r="W1215" s="54"/>
      <c r="X1215" s="54">
        <v>6397</v>
      </c>
      <c r="Y1215" s="54"/>
      <c r="Z1215" s="54"/>
      <c r="AA1215" s="54"/>
      <c r="AB1215" s="54"/>
      <c r="AC1215" s="54"/>
      <c r="AD1215" s="54"/>
      <c r="AE1215" s="54"/>
      <c r="AF1215" s="54"/>
      <c r="AG1215" s="54"/>
      <c r="AH1215" s="54"/>
      <c r="AI1215" s="54"/>
      <c r="AJ1215" s="54"/>
      <c r="AK1215" s="54"/>
      <c r="AL1215" s="54"/>
      <c r="AM1215" s="54"/>
      <c r="AN1215" s="54"/>
      <c r="AO1215" s="54"/>
      <c r="AP1215" s="54"/>
      <c r="AQ1215" s="54"/>
      <c r="AR1215" s="54"/>
      <c r="AS1215" s="54"/>
      <c r="AT1215" s="54"/>
      <c r="AU1215" s="54"/>
      <c r="AV1215" s="54"/>
      <c r="AW1215" s="54"/>
      <c r="AX1215" s="54"/>
      <c r="AY1215" s="54"/>
      <c r="AZ1215" s="54"/>
      <c r="BA1215" s="54"/>
      <c r="BB1215" s="54"/>
      <c r="BC1215" s="55">
        <v>6397</v>
      </c>
      <c r="BD1215" s="54">
        <v>6397</v>
      </c>
      <c r="BE1215" s="54"/>
      <c r="BF1215" s="54"/>
      <c r="BG1215" s="54"/>
      <c r="BH1215" s="54"/>
      <c r="BI1215" s="54"/>
      <c r="BJ1215" s="54"/>
      <c r="BK1215" s="54"/>
      <c r="BL1215" s="54"/>
      <c r="BM1215" s="54"/>
      <c r="BN1215" s="54"/>
      <c r="BO1215" s="54"/>
      <c r="BP1215" s="54"/>
      <c r="BQ1215" s="54"/>
      <c r="BR1215" s="54"/>
      <c r="BS1215" s="54"/>
      <c r="BT1215" s="54"/>
      <c r="BU1215" s="54"/>
      <c r="BV1215" s="54"/>
      <c r="BW1215" s="54"/>
      <c r="BX1215" s="54"/>
      <c r="BY1215" s="54"/>
      <c r="BZ1215" s="54"/>
      <c r="CA1215" s="54"/>
      <c r="CB1215" s="54"/>
      <c r="CC1215" s="54"/>
      <c r="CD1215" s="54"/>
      <c r="CE1215" s="54"/>
      <c r="CF1215" s="54"/>
      <c r="CG1215" s="54"/>
      <c r="CH1215" s="54"/>
      <c r="CI1215" s="54"/>
      <c r="CJ1215" s="54"/>
      <c r="CK1215" s="54"/>
      <c r="CL1215" s="54"/>
      <c r="CM1215" s="54"/>
      <c r="CN1215" s="54"/>
      <c r="CO1215" s="54"/>
      <c r="CP1215" s="54"/>
      <c r="CQ1215" s="54"/>
      <c r="CR1215" s="54"/>
      <c r="CS1215" s="54"/>
      <c r="CT1215" s="54"/>
      <c r="CU1215" s="54"/>
      <c r="CV1215" s="54"/>
      <c r="CW1215" s="54"/>
      <c r="CX1215" s="54"/>
      <c r="CY1215" s="54">
        <v>6397</v>
      </c>
    </row>
    <row r="1216" spans="1:103" s="47" customFormat="1" hidden="1" x14ac:dyDescent="0.25">
      <c r="A1216" s="5" t="s">
        <v>10150</v>
      </c>
      <c r="B1216" s="21"/>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v>6401</v>
      </c>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46">
        <v>6401</v>
      </c>
      <c r="BD1216" s="21">
        <v>6401</v>
      </c>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v>6401</v>
      </c>
    </row>
    <row r="1217" spans="1:103" s="47" customFormat="1" hidden="1" x14ac:dyDescent="0.25">
      <c r="A1217" s="5" t="s">
        <v>10150</v>
      </c>
      <c r="B1217" s="21"/>
      <c r="C1217" s="21"/>
      <c r="D1217" s="21"/>
      <c r="E1217" s="21"/>
      <c r="F1217" s="21"/>
      <c r="G1217" s="21"/>
      <c r="H1217" s="21"/>
      <c r="I1217" s="21"/>
      <c r="J1217" s="21"/>
      <c r="K1217" s="21"/>
      <c r="L1217" s="21"/>
      <c r="M1217" s="21"/>
      <c r="N1217" s="21"/>
      <c r="O1217" s="21"/>
      <c r="P1217" s="21"/>
      <c r="Q1217" s="21"/>
      <c r="R1217" s="21"/>
      <c r="S1217" s="21"/>
      <c r="T1217" s="21"/>
      <c r="U1217" s="21"/>
      <c r="V1217" s="21"/>
      <c r="W1217" s="21"/>
      <c r="X1217" s="21">
        <v>6402</v>
      </c>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46">
        <v>6402</v>
      </c>
      <c r="BD1217" s="21">
        <v>6402</v>
      </c>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v>6402</v>
      </c>
    </row>
    <row r="1218" spans="1:103" s="47" customFormat="1" hidden="1" x14ac:dyDescent="0.25">
      <c r="A1218" s="5" t="s">
        <v>10150</v>
      </c>
      <c r="B1218" s="21"/>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v>6411</v>
      </c>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46">
        <v>6411</v>
      </c>
      <c r="BD1218" s="21">
        <v>6411</v>
      </c>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v>6411</v>
      </c>
    </row>
    <row r="1219" spans="1:103" s="47" customFormat="1" hidden="1" x14ac:dyDescent="0.25">
      <c r="A1219" s="5" t="s">
        <v>10150</v>
      </c>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v>6415</v>
      </c>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46">
        <v>6415</v>
      </c>
      <c r="BD1219" s="21">
        <v>6415</v>
      </c>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v>6415</v>
      </c>
      <c r="CW1219" s="21"/>
      <c r="CX1219" s="21"/>
      <c r="CY1219" s="21">
        <v>6415</v>
      </c>
    </row>
    <row r="1220" spans="1:103" s="47" customFormat="1" hidden="1" x14ac:dyDescent="0.25">
      <c r="A1220" s="5" t="s">
        <v>10150</v>
      </c>
      <c r="B1220" s="21"/>
      <c r="C1220" s="21"/>
      <c r="D1220" s="21"/>
      <c r="E1220" s="21"/>
      <c r="F1220" s="21"/>
      <c r="G1220" s="21"/>
      <c r="H1220" s="21"/>
      <c r="I1220" s="21"/>
      <c r="J1220" s="21"/>
      <c r="K1220" s="21"/>
      <c r="L1220" s="21"/>
      <c r="M1220" s="21"/>
      <c r="N1220" s="21"/>
      <c r="O1220" s="21"/>
      <c r="P1220" s="21"/>
      <c r="Q1220" s="21"/>
      <c r="R1220" s="21"/>
      <c r="S1220" s="21"/>
      <c r="T1220" s="21"/>
      <c r="U1220" s="21"/>
      <c r="V1220" s="21"/>
      <c r="W1220" s="21"/>
      <c r="X1220" s="21">
        <v>6417</v>
      </c>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46">
        <v>6417</v>
      </c>
      <c r="BD1220" s="21">
        <v>6417</v>
      </c>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v>6417</v>
      </c>
    </row>
    <row r="1221" spans="1:103" s="47" customFormat="1" hidden="1" x14ac:dyDescent="0.25">
      <c r="A1221" s="5" t="s">
        <v>10150</v>
      </c>
      <c r="B1221" s="21"/>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v>6420</v>
      </c>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46">
        <v>6420</v>
      </c>
      <c r="BD1221" s="21">
        <v>6420</v>
      </c>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v>6420</v>
      </c>
    </row>
    <row r="1222" spans="1:103" s="47" customFormat="1" hidden="1" x14ac:dyDescent="0.25">
      <c r="A1222" s="5" t="s">
        <v>10150</v>
      </c>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v>6421</v>
      </c>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46">
        <v>6421</v>
      </c>
      <c r="BD1222" s="21">
        <v>6421</v>
      </c>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v>6421</v>
      </c>
    </row>
    <row r="1223" spans="1:103" s="47" customFormat="1" hidden="1" x14ac:dyDescent="0.25">
      <c r="A1223" s="5" t="s">
        <v>10150</v>
      </c>
      <c r="B1223" s="21"/>
      <c r="C1223" s="21"/>
      <c r="D1223" s="21"/>
      <c r="E1223" s="21"/>
      <c r="F1223" s="21"/>
      <c r="G1223" s="21"/>
      <c r="H1223" s="21"/>
      <c r="I1223" s="21"/>
      <c r="J1223" s="21"/>
      <c r="K1223" s="21"/>
      <c r="L1223" s="21"/>
      <c r="M1223" s="21"/>
      <c r="N1223" s="21"/>
      <c r="O1223" s="21"/>
      <c r="P1223" s="21"/>
      <c r="Q1223" s="21"/>
      <c r="R1223" s="21"/>
      <c r="S1223" s="21"/>
      <c r="T1223" s="21"/>
      <c r="U1223" s="21"/>
      <c r="V1223" s="21"/>
      <c r="W1223" s="21"/>
      <c r="X1223" s="21">
        <v>6423</v>
      </c>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46">
        <v>6423</v>
      </c>
      <c r="BD1223" s="21">
        <v>6423</v>
      </c>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v>6423</v>
      </c>
    </row>
    <row r="1224" spans="1:103" s="47" customFormat="1" hidden="1" x14ac:dyDescent="0.25">
      <c r="A1224" s="5" t="s">
        <v>10150</v>
      </c>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v>6425</v>
      </c>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46">
        <v>6425</v>
      </c>
      <c r="BD1224" s="21">
        <v>6425</v>
      </c>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v>6425</v>
      </c>
    </row>
    <row r="1225" spans="1:103" s="47" customFormat="1" hidden="1" x14ac:dyDescent="0.25">
      <c r="A1225" s="5" t="s">
        <v>10150</v>
      </c>
      <c r="B1225" s="21"/>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v>6428</v>
      </c>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46">
        <v>6428</v>
      </c>
      <c r="BD1225" s="21">
        <v>6428</v>
      </c>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v>6428</v>
      </c>
    </row>
    <row r="1226" spans="1:103" s="47" customFormat="1" hidden="1" x14ac:dyDescent="0.25">
      <c r="A1226" s="5" t="s">
        <v>10150</v>
      </c>
      <c r="B1226" s="21"/>
      <c r="C1226" s="21"/>
      <c r="D1226" s="21"/>
      <c r="E1226" s="21"/>
      <c r="F1226" s="21"/>
      <c r="G1226" s="21"/>
      <c r="H1226" s="21"/>
      <c r="I1226" s="21"/>
      <c r="J1226" s="21"/>
      <c r="K1226" s="21"/>
      <c r="L1226" s="21"/>
      <c r="M1226" s="21"/>
      <c r="N1226" s="21"/>
      <c r="O1226" s="21"/>
      <c r="P1226" s="21"/>
      <c r="Q1226" s="21"/>
      <c r="R1226" s="21"/>
      <c r="S1226" s="21"/>
      <c r="T1226" s="21"/>
      <c r="U1226" s="21"/>
      <c r="V1226" s="21"/>
      <c r="W1226" s="21"/>
      <c r="X1226" s="21">
        <v>6433</v>
      </c>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46">
        <v>6433</v>
      </c>
      <c r="BD1226" s="21">
        <v>6433</v>
      </c>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v>6433</v>
      </c>
    </row>
    <row r="1227" spans="1:103" s="47" customFormat="1" hidden="1" x14ac:dyDescent="0.25">
      <c r="A1227" s="5" t="s">
        <v>10150</v>
      </c>
      <c r="B1227" s="21"/>
      <c r="C1227" s="21"/>
      <c r="D1227" s="21"/>
      <c r="E1227" s="21"/>
      <c r="F1227" s="21"/>
      <c r="G1227" s="21"/>
      <c r="H1227" s="21"/>
      <c r="I1227" s="21"/>
      <c r="J1227" s="21"/>
      <c r="K1227" s="21"/>
      <c r="L1227" s="21"/>
      <c r="M1227" s="21"/>
      <c r="N1227" s="21"/>
      <c r="O1227" s="21"/>
      <c r="P1227" s="21"/>
      <c r="Q1227" s="21"/>
      <c r="R1227" s="21"/>
      <c r="S1227" s="21"/>
      <c r="T1227" s="21"/>
      <c r="U1227" s="21"/>
      <c r="V1227" s="21"/>
      <c r="W1227" s="21"/>
      <c r="X1227" s="21">
        <v>6436</v>
      </c>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46">
        <v>6436</v>
      </c>
      <c r="BD1227" s="21">
        <v>6436</v>
      </c>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v>6436</v>
      </c>
    </row>
    <row r="1228" spans="1:103" s="47" customFormat="1" hidden="1" x14ac:dyDescent="0.25">
      <c r="A1228" s="5" t="s">
        <v>10150</v>
      </c>
      <c r="B1228" s="21"/>
      <c r="C1228" s="21"/>
      <c r="D1228" s="21"/>
      <c r="E1228" s="21"/>
      <c r="F1228" s="21"/>
      <c r="G1228" s="21"/>
      <c r="H1228" s="21"/>
      <c r="I1228" s="21"/>
      <c r="J1228" s="21"/>
      <c r="K1228" s="21"/>
      <c r="L1228" s="21"/>
      <c r="M1228" s="21"/>
      <c r="N1228" s="21"/>
      <c r="O1228" s="21"/>
      <c r="P1228" s="21"/>
      <c r="Q1228" s="21"/>
      <c r="R1228" s="21"/>
      <c r="S1228" s="21"/>
      <c r="T1228" s="21"/>
      <c r="U1228" s="21"/>
      <c r="V1228" s="21"/>
      <c r="W1228" s="21"/>
      <c r="X1228" s="21">
        <v>6442</v>
      </c>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46">
        <v>6442</v>
      </c>
      <c r="BD1228" s="21">
        <v>6442</v>
      </c>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v>6442</v>
      </c>
    </row>
    <row r="1229" spans="1:103" s="47" customFormat="1" hidden="1" x14ac:dyDescent="0.25">
      <c r="A1229" s="5" t="s">
        <v>10150</v>
      </c>
      <c r="B1229" s="21"/>
      <c r="C1229" s="21"/>
      <c r="D1229" s="21"/>
      <c r="E1229" s="21"/>
      <c r="F1229" s="21"/>
      <c r="G1229" s="21"/>
      <c r="H1229" s="21"/>
      <c r="I1229" s="21"/>
      <c r="J1229" s="21"/>
      <c r="K1229" s="21"/>
      <c r="L1229" s="21"/>
      <c r="M1229" s="21"/>
      <c r="N1229" s="21"/>
      <c r="O1229" s="21"/>
      <c r="P1229" s="21"/>
      <c r="Q1229" s="21"/>
      <c r="R1229" s="21"/>
      <c r="S1229" s="21"/>
      <c r="T1229" s="21"/>
      <c r="U1229" s="21"/>
      <c r="V1229" s="21"/>
      <c r="W1229" s="21"/>
      <c r="X1229" s="21">
        <v>6445</v>
      </c>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46">
        <v>6445</v>
      </c>
      <c r="BD1229" s="21">
        <v>6445</v>
      </c>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v>6445</v>
      </c>
    </row>
    <row r="1230" spans="1:103" s="47" customFormat="1" hidden="1" x14ac:dyDescent="0.25">
      <c r="A1230" s="5" t="s">
        <v>10150</v>
      </c>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v>6446</v>
      </c>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46">
        <v>6446</v>
      </c>
      <c r="BD1230" s="21">
        <v>6446</v>
      </c>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v>6446</v>
      </c>
    </row>
    <row r="1231" spans="1:103" s="47" customFormat="1" hidden="1" x14ac:dyDescent="0.25">
      <c r="A1231" s="5" t="s">
        <v>10150</v>
      </c>
      <c r="B1231" s="21"/>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v>6529</v>
      </c>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46">
        <v>6529</v>
      </c>
      <c r="BD1231" s="21">
        <v>6529</v>
      </c>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v>6529</v>
      </c>
    </row>
    <row r="1232" spans="1:103" s="47" customFormat="1" hidden="1" x14ac:dyDescent="0.25">
      <c r="A1232" s="5" t="s">
        <v>10150</v>
      </c>
      <c r="B1232" s="21"/>
      <c r="C1232" s="21"/>
      <c r="D1232" s="21"/>
      <c r="E1232" s="21"/>
      <c r="F1232" s="21"/>
      <c r="G1232" s="21"/>
      <c r="H1232" s="21"/>
      <c r="I1232" s="21"/>
      <c r="J1232" s="21"/>
      <c r="K1232" s="21"/>
      <c r="L1232" s="21"/>
      <c r="M1232" s="21"/>
      <c r="N1232" s="21"/>
      <c r="O1232" s="21"/>
      <c r="P1232" s="21"/>
      <c r="Q1232" s="21"/>
      <c r="R1232" s="21"/>
      <c r="S1232" s="21"/>
      <c r="T1232" s="21"/>
      <c r="U1232" s="21"/>
      <c r="V1232" s="21"/>
      <c r="W1232" s="21"/>
      <c r="X1232" s="21">
        <v>6615</v>
      </c>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46">
        <v>6615</v>
      </c>
      <c r="BD1232" s="21">
        <v>6615</v>
      </c>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v>6615</v>
      </c>
    </row>
    <row r="1233" spans="1:103" s="47" customFormat="1" hidden="1" x14ac:dyDescent="0.25">
      <c r="A1233" s="5" t="s">
        <v>10150</v>
      </c>
      <c r="B1233" s="21"/>
      <c r="C1233" s="21"/>
      <c r="D1233" s="21"/>
      <c r="E1233" s="21"/>
      <c r="F1233" s="21"/>
      <c r="G1233" s="21"/>
      <c r="H1233" s="21"/>
      <c r="I1233" s="21"/>
      <c r="J1233" s="21"/>
      <c r="K1233" s="21"/>
      <c r="L1233" s="21"/>
      <c r="M1233" s="21"/>
      <c r="N1233" s="21"/>
      <c r="O1233" s="21"/>
      <c r="P1233" s="21"/>
      <c r="Q1233" s="21"/>
      <c r="R1233" s="21"/>
      <c r="S1233" s="21"/>
      <c r="T1233" s="21"/>
      <c r="U1233" s="21"/>
      <c r="V1233" s="21"/>
      <c r="W1233" s="21"/>
      <c r="X1233" s="21">
        <v>6628</v>
      </c>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46">
        <v>6628</v>
      </c>
      <c r="BD1233" s="21">
        <v>6628</v>
      </c>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v>6628</v>
      </c>
    </row>
    <row r="1234" spans="1:103" s="47" customFormat="1" hidden="1" x14ac:dyDescent="0.25">
      <c r="A1234" s="53" t="s">
        <v>663</v>
      </c>
      <c r="B1234" s="54">
        <v>6663</v>
      </c>
      <c r="C1234" s="54"/>
      <c r="D1234" s="54"/>
      <c r="E1234" s="54"/>
      <c r="F1234" s="54"/>
      <c r="G1234" s="54"/>
      <c r="H1234" s="54"/>
      <c r="I1234" s="54"/>
      <c r="J1234" s="54"/>
      <c r="K1234" s="54"/>
      <c r="L1234" s="54"/>
      <c r="M1234" s="54"/>
      <c r="N1234" s="54"/>
      <c r="O1234" s="54"/>
      <c r="P1234" s="54"/>
      <c r="Q1234" s="54"/>
      <c r="R1234" s="54"/>
      <c r="S1234" s="54"/>
      <c r="T1234" s="54"/>
      <c r="U1234" s="54"/>
      <c r="V1234" s="54"/>
      <c r="W1234" s="54"/>
      <c r="X1234" s="54">
        <v>6663</v>
      </c>
      <c r="Y1234" s="54"/>
      <c r="Z1234" s="54"/>
      <c r="AA1234" s="54"/>
      <c r="AB1234" s="54"/>
      <c r="AC1234" s="54"/>
      <c r="AD1234" s="54"/>
      <c r="AE1234" s="54"/>
      <c r="AF1234" s="54"/>
      <c r="AG1234" s="54"/>
      <c r="AH1234" s="54"/>
      <c r="AI1234" s="54"/>
      <c r="AJ1234" s="54"/>
      <c r="AK1234" s="54"/>
      <c r="AL1234" s="54"/>
      <c r="AM1234" s="54"/>
      <c r="AN1234" s="54"/>
      <c r="AO1234" s="54"/>
      <c r="AP1234" s="54"/>
      <c r="AQ1234" s="54"/>
      <c r="AR1234" s="54"/>
      <c r="AS1234" s="54"/>
      <c r="AT1234" s="54"/>
      <c r="AU1234" s="54"/>
      <c r="AV1234" s="54"/>
      <c r="AW1234" s="54"/>
      <c r="AX1234" s="54"/>
      <c r="AY1234" s="54"/>
      <c r="AZ1234" s="54"/>
      <c r="BA1234" s="54"/>
      <c r="BB1234" s="54"/>
      <c r="BC1234" s="55">
        <v>6663</v>
      </c>
      <c r="BD1234" s="54">
        <v>6663</v>
      </c>
      <c r="BE1234" s="54"/>
      <c r="BF1234" s="54"/>
      <c r="BG1234" s="54"/>
      <c r="BH1234" s="54"/>
      <c r="BI1234" s="54"/>
      <c r="BJ1234" s="54"/>
      <c r="BK1234" s="54"/>
      <c r="BL1234" s="54"/>
      <c r="BM1234" s="54"/>
      <c r="BN1234" s="54"/>
      <c r="BO1234" s="54"/>
      <c r="BP1234" s="54"/>
      <c r="BQ1234" s="54"/>
      <c r="BR1234" s="54"/>
      <c r="BS1234" s="54"/>
      <c r="BT1234" s="54"/>
      <c r="BU1234" s="54"/>
      <c r="BV1234" s="54"/>
      <c r="BW1234" s="54"/>
      <c r="BX1234" s="54"/>
      <c r="BY1234" s="54"/>
      <c r="BZ1234" s="54"/>
      <c r="CA1234" s="54"/>
      <c r="CB1234" s="54"/>
      <c r="CC1234" s="54"/>
      <c r="CD1234" s="54"/>
      <c r="CE1234" s="54"/>
      <c r="CF1234" s="54"/>
      <c r="CG1234" s="54"/>
      <c r="CH1234" s="54"/>
      <c r="CI1234" s="54"/>
      <c r="CJ1234" s="54"/>
      <c r="CK1234" s="54"/>
      <c r="CL1234" s="54"/>
      <c r="CM1234" s="54"/>
      <c r="CN1234" s="54"/>
      <c r="CO1234" s="54"/>
      <c r="CP1234" s="54"/>
      <c r="CQ1234" s="54"/>
      <c r="CR1234" s="54"/>
      <c r="CS1234" s="54"/>
      <c r="CT1234" s="54"/>
      <c r="CU1234" s="54"/>
      <c r="CV1234" s="54"/>
      <c r="CW1234" s="54"/>
      <c r="CX1234" s="54"/>
      <c r="CY1234" s="54">
        <v>6663</v>
      </c>
    </row>
    <row r="1235" spans="1:103" s="47" customFormat="1" hidden="1" x14ac:dyDescent="0.25">
      <c r="A1235" s="5" t="s">
        <v>10150</v>
      </c>
      <c r="B1235" s="21"/>
      <c r="C1235" s="21"/>
      <c r="D1235" s="21"/>
      <c r="E1235" s="21"/>
      <c r="F1235" s="21"/>
      <c r="G1235" s="21"/>
      <c r="H1235" s="21"/>
      <c r="I1235" s="21"/>
      <c r="J1235" s="21"/>
      <c r="K1235" s="21"/>
      <c r="L1235" s="21"/>
      <c r="M1235" s="21"/>
      <c r="N1235" s="21"/>
      <c r="O1235" s="21"/>
      <c r="P1235" s="21"/>
      <c r="Q1235" s="21"/>
      <c r="R1235" s="21"/>
      <c r="S1235" s="21"/>
      <c r="T1235" s="21"/>
      <c r="U1235" s="21"/>
      <c r="V1235" s="21"/>
      <c r="W1235" s="21"/>
      <c r="X1235" s="21">
        <v>6801</v>
      </c>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46">
        <v>6801</v>
      </c>
      <c r="BD1235" s="21">
        <v>6801</v>
      </c>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v>6801</v>
      </c>
    </row>
    <row r="1236" spans="1:103" s="47" customFormat="1" hidden="1" x14ac:dyDescent="0.25">
      <c r="A1236" s="5" t="s">
        <v>10150</v>
      </c>
      <c r="B1236" s="21"/>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v>6802</v>
      </c>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46">
        <v>6802</v>
      </c>
      <c r="BD1236" s="21">
        <v>6802</v>
      </c>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v>6802</v>
      </c>
    </row>
    <row r="1237" spans="1:103" s="47" customFormat="1" hidden="1" x14ac:dyDescent="0.25">
      <c r="A1237" s="5" t="s">
        <v>10150</v>
      </c>
      <c r="B1237" s="21"/>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v>6803</v>
      </c>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46">
        <v>6803</v>
      </c>
      <c r="BD1237" s="21">
        <v>6803</v>
      </c>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v>6803</v>
      </c>
    </row>
    <row r="1238" spans="1:103" s="47" customFormat="1" hidden="1" x14ac:dyDescent="0.25">
      <c r="A1238" s="5" t="s">
        <v>10150</v>
      </c>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v>6804</v>
      </c>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46">
        <v>6804</v>
      </c>
      <c r="BD1238" s="21">
        <v>6804</v>
      </c>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v>6804</v>
      </c>
    </row>
    <row r="1239" spans="1:103" s="47" customFormat="1" hidden="1" x14ac:dyDescent="0.25">
      <c r="A1239" s="5" t="s">
        <v>10150</v>
      </c>
      <c r="B1239" s="21"/>
      <c r="C1239" s="21"/>
      <c r="D1239" s="21"/>
      <c r="E1239" s="21"/>
      <c r="F1239" s="21"/>
      <c r="G1239" s="21"/>
      <c r="H1239" s="21"/>
      <c r="I1239" s="21"/>
      <c r="J1239" s="21"/>
      <c r="K1239" s="21"/>
      <c r="L1239" s="21"/>
      <c r="M1239" s="21"/>
      <c r="N1239" s="21"/>
      <c r="O1239" s="21"/>
      <c r="P1239" s="21"/>
      <c r="Q1239" s="21"/>
      <c r="R1239" s="21"/>
      <c r="S1239" s="21"/>
      <c r="T1239" s="21"/>
      <c r="U1239" s="21"/>
      <c r="V1239" s="21"/>
      <c r="W1239" s="21"/>
      <c r="X1239" s="21">
        <v>6805</v>
      </c>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46">
        <v>6805</v>
      </c>
      <c r="BD1239" s="21">
        <v>6805</v>
      </c>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v>6805</v>
      </c>
    </row>
    <row r="1240" spans="1:103" s="47" customFormat="1" hidden="1" x14ac:dyDescent="0.25">
      <c r="A1240" s="5" t="s">
        <v>10150</v>
      </c>
      <c r="B1240" s="21"/>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v>6806</v>
      </c>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46">
        <v>6806</v>
      </c>
      <c r="BD1240" s="21">
        <v>6806</v>
      </c>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v>6806</v>
      </c>
    </row>
    <row r="1241" spans="1:103" s="47" customFormat="1" hidden="1" x14ac:dyDescent="0.25">
      <c r="A1241" s="5" t="s">
        <v>10150</v>
      </c>
      <c r="B1241" s="21"/>
      <c r="C1241" s="21"/>
      <c r="D1241" s="21"/>
      <c r="E1241" s="21"/>
      <c r="F1241" s="21"/>
      <c r="G1241" s="21"/>
      <c r="H1241" s="21"/>
      <c r="I1241" s="21"/>
      <c r="J1241" s="21"/>
      <c r="K1241" s="21"/>
      <c r="L1241" s="21"/>
      <c r="M1241" s="21"/>
      <c r="N1241" s="21"/>
      <c r="O1241" s="21"/>
      <c r="P1241" s="21"/>
      <c r="Q1241" s="21"/>
      <c r="R1241" s="21"/>
      <c r="S1241" s="21"/>
      <c r="T1241" s="21"/>
      <c r="U1241" s="21"/>
      <c r="V1241" s="21"/>
      <c r="W1241" s="21"/>
      <c r="X1241" s="21">
        <v>6807</v>
      </c>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46">
        <v>6807</v>
      </c>
      <c r="BD1241" s="21">
        <v>6807</v>
      </c>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v>6807</v>
      </c>
    </row>
    <row r="1242" spans="1:103" s="47" customFormat="1" hidden="1" x14ac:dyDescent="0.25">
      <c r="A1242" s="5" t="s">
        <v>10150</v>
      </c>
      <c r="B1242" s="21"/>
      <c r="C1242" s="21"/>
      <c r="D1242" s="21"/>
      <c r="E1242" s="21"/>
      <c r="F1242" s="21"/>
      <c r="G1242" s="21"/>
      <c r="H1242" s="21"/>
      <c r="I1242" s="21"/>
      <c r="J1242" s="21"/>
      <c r="K1242" s="21"/>
      <c r="L1242" s="21"/>
      <c r="M1242" s="21"/>
      <c r="N1242" s="21"/>
      <c r="O1242" s="21"/>
      <c r="P1242" s="21"/>
      <c r="Q1242" s="21"/>
      <c r="R1242" s="21"/>
      <c r="S1242" s="21"/>
      <c r="T1242" s="21"/>
      <c r="U1242" s="21"/>
      <c r="V1242" s="21"/>
      <c r="W1242" s="21"/>
      <c r="X1242" s="21">
        <v>6808</v>
      </c>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46">
        <v>6808</v>
      </c>
      <c r="BD1242" s="21">
        <v>6808</v>
      </c>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v>6808</v>
      </c>
    </row>
    <row r="1243" spans="1:103" s="47" customFormat="1" hidden="1" x14ac:dyDescent="0.25">
      <c r="A1243" s="5" t="s">
        <v>10150</v>
      </c>
      <c r="B1243" s="21"/>
      <c r="C1243" s="21"/>
      <c r="D1243" s="21"/>
      <c r="E1243" s="21"/>
      <c r="F1243" s="21"/>
      <c r="G1243" s="21"/>
      <c r="H1243" s="21"/>
      <c r="I1243" s="21"/>
      <c r="J1243" s="21"/>
      <c r="K1243" s="21"/>
      <c r="L1243" s="21"/>
      <c r="M1243" s="21"/>
      <c r="N1243" s="21"/>
      <c r="O1243" s="21"/>
      <c r="P1243" s="21"/>
      <c r="Q1243" s="21"/>
      <c r="R1243" s="21"/>
      <c r="S1243" s="21"/>
      <c r="T1243" s="21"/>
      <c r="U1243" s="21"/>
      <c r="V1243" s="21"/>
      <c r="W1243" s="21"/>
      <c r="X1243" s="21">
        <v>6809</v>
      </c>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46">
        <v>6809</v>
      </c>
      <c r="BD1243" s="21">
        <v>6809</v>
      </c>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v>6809</v>
      </c>
    </row>
    <row r="1244" spans="1:103" s="47" customFormat="1" hidden="1" x14ac:dyDescent="0.25">
      <c r="A1244" s="5" t="s">
        <v>10150</v>
      </c>
      <c r="B1244" s="21"/>
      <c r="C1244" s="21"/>
      <c r="D1244" s="21"/>
      <c r="E1244" s="21"/>
      <c r="F1244" s="21"/>
      <c r="G1244" s="21"/>
      <c r="H1244" s="21"/>
      <c r="I1244" s="21"/>
      <c r="J1244" s="21"/>
      <c r="K1244" s="21"/>
      <c r="L1244" s="21"/>
      <c r="M1244" s="21"/>
      <c r="N1244" s="21"/>
      <c r="O1244" s="21"/>
      <c r="P1244" s="21"/>
      <c r="Q1244" s="21"/>
      <c r="R1244" s="21"/>
      <c r="S1244" s="21"/>
      <c r="T1244" s="21"/>
      <c r="U1244" s="21"/>
      <c r="V1244" s="21"/>
      <c r="W1244" s="21"/>
      <c r="X1244" s="21">
        <v>6810</v>
      </c>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46">
        <v>6810</v>
      </c>
      <c r="BD1244" s="21">
        <v>6810</v>
      </c>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v>6810</v>
      </c>
    </row>
    <row r="1245" spans="1:103" s="47" customFormat="1" hidden="1" x14ac:dyDescent="0.25">
      <c r="A1245" s="5" t="s">
        <v>10150</v>
      </c>
      <c r="B1245" s="21"/>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v>6811</v>
      </c>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46">
        <v>6811</v>
      </c>
      <c r="BD1245" s="21">
        <v>6811</v>
      </c>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v>6811</v>
      </c>
    </row>
    <row r="1246" spans="1:103" s="47" customFormat="1" hidden="1" x14ac:dyDescent="0.25">
      <c r="A1246" s="5" t="s">
        <v>10150</v>
      </c>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v>6812</v>
      </c>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46">
        <v>6812</v>
      </c>
      <c r="BD1246" s="21">
        <v>6812</v>
      </c>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v>6812</v>
      </c>
    </row>
    <row r="1247" spans="1:103" s="47" customFormat="1" hidden="1" x14ac:dyDescent="0.25">
      <c r="A1247" s="5" t="s">
        <v>10150</v>
      </c>
      <c r="B1247" s="21"/>
      <c r="C1247" s="21"/>
      <c r="D1247" s="21"/>
      <c r="E1247" s="21"/>
      <c r="F1247" s="21"/>
      <c r="G1247" s="21"/>
      <c r="H1247" s="21"/>
      <c r="I1247" s="21"/>
      <c r="J1247" s="21"/>
      <c r="K1247" s="21"/>
      <c r="L1247" s="21"/>
      <c r="M1247" s="21"/>
      <c r="N1247" s="21"/>
      <c r="O1247" s="21"/>
      <c r="P1247" s="21"/>
      <c r="Q1247" s="21"/>
      <c r="R1247" s="21"/>
      <c r="S1247" s="21"/>
      <c r="T1247" s="21"/>
      <c r="U1247" s="21"/>
      <c r="V1247" s="21"/>
      <c r="W1247" s="21"/>
      <c r="X1247" s="21">
        <v>6813</v>
      </c>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46">
        <v>6813</v>
      </c>
      <c r="BD1247" s="21">
        <v>6813</v>
      </c>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v>6813</v>
      </c>
    </row>
    <row r="1248" spans="1:103" s="47" customFormat="1" hidden="1" x14ac:dyDescent="0.25">
      <c r="A1248" s="5" t="s">
        <v>10150</v>
      </c>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v>6814</v>
      </c>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46">
        <v>6814</v>
      </c>
      <c r="BD1248" s="21">
        <v>6814</v>
      </c>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v>6814</v>
      </c>
    </row>
    <row r="1249" spans="1:103" s="47" customFormat="1" hidden="1" x14ac:dyDescent="0.25">
      <c r="A1249" s="5" t="s">
        <v>10150</v>
      </c>
      <c r="B1249" s="21"/>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v>6815</v>
      </c>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46">
        <v>6815</v>
      </c>
      <c r="BD1249" s="21">
        <v>6815</v>
      </c>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v>6815</v>
      </c>
    </row>
    <row r="1250" spans="1:103" s="47" customFormat="1" hidden="1" x14ac:dyDescent="0.25">
      <c r="A1250" s="5" t="s">
        <v>10150</v>
      </c>
      <c r="B1250" s="21"/>
      <c r="C1250" s="21"/>
      <c r="D1250" s="21"/>
      <c r="E1250" s="21"/>
      <c r="F1250" s="21"/>
      <c r="G1250" s="21"/>
      <c r="H1250" s="21"/>
      <c r="I1250" s="21"/>
      <c r="J1250" s="21"/>
      <c r="K1250" s="21"/>
      <c r="L1250" s="21"/>
      <c r="M1250" s="21"/>
      <c r="N1250" s="21"/>
      <c r="O1250" s="21"/>
      <c r="P1250" s="21"/>
      <c r="Q1250" s="21"/>
      <c r="R1250" s="21"/>
      <c r="S1250" s="21"/>
      <c r="T1250" s="21"/>
      <c r="U1250" s="21"/>
      <c r="V1250" s="21"/>
      <c r="W1250" s="21"/>
      <c r="X1250" s="21">
        <v>6816</v>
      </c>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46">
        <v>6816</v>
      </c>
      <c r="BD1250" s="21">
        <v>6816</v>
      </c>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v>6816</v>
      </c>
    </row>
    <row r="1251" spans="1:103" s="47" customFormat="1" hidden="1" x14ac:dyDescent="0.25">
      <c r="A1251" s="5" t="s">
        <v>10150</v>
      </c>
      <c r="B1251" s="21"/>
      <c r="C1251" s="21"/>
      <c r="D1251" s="21"/>
      <c r="E1251" s="21"/>
      <c r="F1251" s="21"/>
      <c r="G1251" s="21"/>
      <c r="H1251" s="21"/>
      <c r="I1251" s="21"/>
      <c r="J1251" s="21"/>
      <c r="K1251" s="21"/>
      <c r="L1251" s="21"/>
      <c r="M1251" s="21"/>
      <c r="N1251" s="21"/>
      <c r="O1251" s="21"/>
      <c r="P1251" s="21"/>
      <c r="Q1251" s="21"/>
      <c r="R1251" s="21"/>
      <c r="S1251" s="21"/>
      <c r="T1251" s="21"/>
      <c r="U1251" s="21"/>
      <c r="V1251" s="21"/>
      <c r="W1251" s="21"/>
      <c r="X1251" s="21">
        <v>6817</v>
      </c>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46">
        <v>6817</v>
      </c>
      <c r="BD1251" s="21">
        <v>6817</v>
      </c>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v>6817</v>
      </c>
    </row>
    <row r="1252" spans="1:103" s="47" customFormat="1" hidden="1" x14ac:dyDescent="0.25">
      <c r="A1252" s="5" t="s">
        <v>10150</v>
      </c>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v>6818</v>
      </c>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46">
        <v>6818</v>
      </c>
      <c r="BD1252" s="21">
        <v>6818</v>
      </c>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v>6818</v>
      </c>
    </row>
    <row r="1253" spans="1:103" s="47" customFormat="1" hidden="1" x14ac:dyDescent="0.25">
      <c r="A1253" s="5" t="s">
        <v>10150</v>
      </c>
      <c r="B1253" s="21"/>
      <c r="C1253" s="21"/>
      <c r="D1253" s="21"/>
      <c r="E1253" s="21"/>
      <c r="F1253" s="21"/>
      <c r="G1253" s="21"/>
      <c r="H1253" s="21"/>
      <c r="I1253" s="21"/>
      <c r="J1253" s="21"/>
      <c r="K1253" s="21"/>
      <c r="L1253" s="21"/>
      <c r="M1253" s="21"/>
      <c r="N1253" s="21"/>
      <c r="O1253" s="21"/>
      <c r="P1253" s="21"/>
      <c r="Q1253" s="21"/>
      <c r="R1253" s="21"/>
      <c r="S1253" s="21"/>
      <c r="T1253" s="21"/>
      <c r="U1253" s="21"/>
      <c r="V1253" s="21"/>
      <c r="W1253" s="21"/>
      <c r="X1253" s="21">
        <v>6819</v>
      </c>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46">
        <v>6819</v>
      </c>
      <c r="BD1253" s="21">
        <v>6819</v>
      </c>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v>6819</v>
      </c>
    </row>
    <row r="1254" spans="1:103" s="47" customFormat="1" hidden="1" x14ac:dyDescent="0.25">
      <c r="A1254" s="5" t="s">
        <v>10150</v>
      </c>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v>6820</v>
      </c>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46">
        <v>6820</v>
      </c>
      <c r="BD1254" s="21">
        <v>6820</v>
      </c>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v>6820</v>
      </c>
    </row>
    <row r="1255" spans="1:103" s="47" customFormat="1" hidden="1" x14ac:dyDescent="0.25">
      <c r="A1255" s="5" t="s">
        <v>10150</v>
      </c>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v>6821</v>
      </c>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46">
        <v>6821</v>
      </c>
      <c r="BD1255" s="21">
        <v>6821</v>
      </c>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v>6821</v>
      </c>
      <c r="CW1255" s="21"/>
      <c r="CX1255" s="21"/>
      <c r="CY1255" s="21">
        <v>6821</v>
      </c>
    </row>
    <row r="1256" spans="1:103" s="47" customFormat="1" hidden="1" x14ac:dyDescent="0.25">
      <c r="A1256" s="5" t="s">
        <v>10150</v>
      </c>
      <c r="B1256" s="21"/>
      <c r="C1256" s="21"/>
      <c r="D1256" s="21"/>
      <c r="E1256" s="21"/>
      <c r="F1256" s="21"/>
      <c r="G1256" s="21"/>
      <c r="H1256" s="21"/>
      <c r="I1256" s="21"/>
      <c r="J1256" s="21"/>
      <c r="K1256" s="21"/>
      <c r="L1256" s="21"/>
      <c r="M1256" s="21"/>
      <c r="N1256" s="21"/>
      <c r="O1256" s="21"/>
      <c r="P1256" s="21"/>
      <c r="Q1256" s="21"/>
      <c r="R1256" s="21"/>
      <c r="S1256" s="21"/>
      <c r="T1256" s="21"/>
      <c r="U1256" s="21"/>
      <c r="V1256" s="21"/>
      <c r="W1256" s="21"/>
      <c r="X1256" s="21">
        <v>6822</v>
      </c>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46">
        <v>6822</v>
      </c>
      <c r="BD1256" s="21">
        <v>6822</v>
      </c>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v>6822</v>
      </c>
    </row>
    <row r="1257" spans="1:103" s="47" customFormat="1" hidden="1" x14ac:dyDescent="0.25">
      <c r="A1257" s="5" t="s">
        <v>10150</v>
      </c>
      <c r="B1257" s="21"/>
      <c r="C1257" s="21"/>
      <c r="D1257" s="21"/>
      <c r="E1257" s="21"/>
      <c r="F1257" s="21"/>
      <c r="G1257" s="21"/>
      <c r="H1257" s="21"/>
      <c r="I1257" s="21"/>
      <c r="J1257" s="21"/>
      <c r="K1257" s="21"/>
      <c r="L1257" s="21"/>
      <c r="M1257" s="21"/>
      <c r="N1257" s="21"/>
      <c r="O1257" s="21"/>
      <c r="P1257" s="21"/>
      <c r="Q1257" s="21"/>
      <c r="R1257" s="21"/>
      <c r="S1257" s="21"/>
      <c r="T1257" s="21"/>
      <c r="U1257" s="21"/>
      <c r="V1257" s="21"/>
      <c r="W1257" s="21"/>
      <c r="X1257" s="21">
        <v>6831</v>
      </c>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46">
        <v>6831</v>
      </c>
      <c r="BD1257" s="21">
        <v>6831</v>
      </c>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v>6831</v>
      </c>
    </row>
    <row r="1258" spans="1:103" s="47" customFormat="1" hidden="1" x14ac:dyDescent="0.25">
      <c r="A1258" s="5" t="s">
        <v>10150</v>
      </c>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v>6832</v>
      </c>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46">
        <v>6832</v>
      </c>
      <c r="BD1258" s="21">
        <v>6832</v>
      </c>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v>6832</v>
      </c>
    </row>
    <row r="1259" spans="1:103" s="47" customFormat="1" hidden="1" x14ac:dyDescent="0.25">
      <c r="A1259" s="5" t="s">
        <v>10150</v>
      </c>
      <c r="B1259" s="21"/>
      <c r="C1259" s="21"/>
      <c r="D1259" s="21"/>
      <c r="E1259" s="21"/>
      <c r="F1259" s="21"/>
      <c r="G1259" s="21"/>
      <c r="H1259" s="21"/>
      <c r="I1259" s="21"/>
      <c r="J1259" s="21"/>
      <c r="K1259" s="21"/>
      <c r="L1259" s="21"/>
      <c r="M1259" s="21"/>
      <c r="N1259" s="21"/>
      <c r="O1259" s="21"/>
      <c r="P1259" s="21"/>
      <c r="Q1259" s="21"/>
      <c r="R1259" s="21"/>
      <c r="S1259" s="21"/>
      <c r="T1259" s="21"/>
      <c r="U1259" s="21"/>
      <c r="V1259" s="21"/>
      <c r="W1259" s="21"/>
      <c r="X1259" s="21">
        <v>6833</v>
      </c>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46">
        <v>6833</v>
      </c>
      <c r="BD1259" s="21">
        <v>6833</v>
      </c>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v>6833</v>
      </c>
    </row>
    <row r="1260" spans="1:103" s="47" customFormat="1" hidden="1" x14ac:dyDescent="0.25">
      <c r="A1260" s="5" t="s">
        <v>10150</v>
      </c>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v>6834</v>
      </c>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46">
        <v>6834</v>
      </c>
      <c r="BD1260" s="21">
        <v>6834</v>
      </c>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v>6834</v>
      </c>
    </row>
    <row r="1261" spans="1:103" s="47" customFormat="1" hidden="1" x14ac:dyDescent="0.25">
      <c r="A1261" s="5" t="s">
        <v>10150</v>
      </c>
      <c r="B1261" s="21"/>
      <c r="C1261" s="21"/>
      <c r="D1261" s="21"/>
      <c r="E1261" s="21"/>
      <c r="F1261" s="21"/>
      <c r="G1261" s="21"/>
      <c r="H1261" s="21"/>
      <c r="I1261" s="21"/>
      <c r="J1261" s="21"/>
      <c r="K1261" s="21"/>
      <c r="L1261" s="21"/>
      <c r="M1261" s="21"/>
      <c r="N1261" s="21"/>
      <c r="O1261" s="21"/>
      <c r="P1261" s="21"/>
      <c r="Q1261" s="21"/>
      <c r="R1261" s="21"/>
      <c r="S1261" s="21"/>
      <c r="T1261" s="21"/>
      <c r="U1261" s="21"/>
      <c r="V1261" s="21"/>
      <c r="W1261" s="21"/>
      <c r="X1261" s="21">
        <v>6835</v>
      </c>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46">
        <v>6835</v>
      </c>
      <c r="BD1261" s="21">
        <v>6835</v>
      </c>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v>6835</v>
      </c>
    </row>
    <row r="1262" spans="1:103" s="47" customFormat="1" hidden="1" x14ac:dyDescent="0.25">
      <c r="A1262" s="5" t="s">
        <v>10150</v>
      </c>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v>6836</v>
      </c>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46">
        <v>6836</v>
      </c>
      <c r="BD1262" s="21">
        <v>6836</v>
      </c>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v>6836</v>
      </c>
    </row>
    <row r="1263" spans="1:103" s="47" customFormat="1" hidden="1" x14ac:dyDescent="0.25">
      <c r="A1263" s="5" t="s">
        <v>10150</v>
      </c>
      <c r="B1263" s="21"/>
      <c r="C1263" s="21"/>
      <c r="D1263" s="21"/>
      <c r="E1263" s="21"/>
      <c r="F1263" s="21"/>
      <c r="G1263" s="21"/>
      <c r="H1263" s="21"/>
      <c r="I1263" s="21"/>
      <c r="J1263" s="21"/>
      <c r="K1263" s="21"/>
      <c r="L1263" s="21"/>
      <c r="M1263" s="21"/>
      <c r="N1263" s="21"/>
      <c r="O1263" s="21"/>
      <c r="P1263" s="21"/>
      <c r="Q1263" s="21"/>
      <c r="R1263" s="21"/>
      <c r="S1263" s="21"/>
      <c r="T1263" s="21"/>
      <c r="U1263" s="21"/>
      <c r="V1263" s="21"/>
      <c r="W1263" s="21"/>
      <c r="X1263" s="21">
        <v>6837</v>
      </c>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46">
        <v>6837</v>
      </c>
      <c r="BD1263" s="21">
        <v>6837</v>
      </c>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v>6837</v>
      </c>
    </row>
    <row r="1264" spans="1:103" s="47" customFormat="1" hidden="1" x14ac:dyDescent="0.25">
      <c r="A1264" s="5" t="s">
        <v>10150</v>
      </c>
      <c r="B1264" s="21"/>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v>6838</v>
      </c>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46">
        <v>6838</v>
      </c>
      <c r="BD1264" s="21">
        <v>6838</v>
      </c>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v>6838</v>
      </c>
    </row>
    <row r="1265" spans="1:103" s="47" customFormat="1" hidden="1" x14ac:dyDescent="0.25">
      <c r="A1265" s="5" t="s">
        <v>10150</v>
      </c>
      <c r="B1265" s="21"/>
      <c r="C1265" s="21"/>
      <c r="D1265" s="21"/>
      <c r="E1265" s="21"/>
      <c r="F1265" s="21"/>
      <c r="G1265" s="21"/>
      <c r="H1265" s="21"/>
      <c r="I1265" s="21"/>
      <c r="J1265" s="21"/>
      <c r="K1265" s="21"/>
      <c r="L1265" s="21"/>
      <c r="M1265" s="21"/>
      <c r="N1265" s="21"/>
      <c r="O1265" s="21"/>
      <c r="P1265" s="21"/>
      <c r="Q1265" s="21"/>
      <c r="R1265" s="21"/>
      <c r="S1265" s="21"/>
      <c r="T1265" s="21"/>
      <c r="U1265" s="21"/>
      <c r="V1265" s="21"/>
      <c r="W1265" s="21"/>
      <c r="X1265" s="21">
        <v>6839</v>
      </c>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46">
        <v>6839</v>
      </c>
      <c r="BD1265" s="21">
        <v>6839</v>
      </c>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v>6839</v>
      </c>
    </row>
    <row r="1266" spans="1:103" s="47" customFormat="1" hidden="1" x14ac:dyDescent="0.25">
      <c r="A1266" s="5" t="s">
        <v>10150</v>
      </c>
      <c r="B1266" s="21"/>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v>6840</v>
      </c>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46">
        <v>6840</v>
      </c>
      <c r="BD1266" s="21">
        <v>6840</v>
      </c>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v>6840</v>
      </c>
    </row>
    <row r="1267" spans="1:103" s="47" customFormat="1" hidden="1" x14ac:dyDescent="0.25">
      <c r="A1267" s="5" t="s">
        <v>10150</v>
      </c>
      <c r="B1267" s="21"/>
      <c r="C1267" s="21"/>
      <c r="D1267" s="21"/>
      <c r="E1267" s="21"/>
      <c r="F1267" s="21"/>
      <c r="G1267" s="21"/>
      <c r="H1267" s="21"/>
      <c r="I1267" s="21"/>
      <c r="J1267" s="21"/>
      <c r="K1267" s="21"/>
      <c r="L1267" s="21"/>
      <c r="M1267" s="21"/>
      <c r="N1267" s="21"/>
      <c r="O1267" s="21"/>
      <c r="P1267" s="21"/>
      <c r="Q1267" s="21"/>
      <c r="R1267" s="21"/>
      <c r="S1267" s="21"/>
      <c r="T1267" s="21"/>
      <c r="U1267" s="21"/>
      <c r="V1267" s="21"/>
      <c r="W1267" s="21"/>
      <c r="X1267" s="21">
        <v>6841</v>
      </c>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46">
        <v>6841</v>
      </c>
      <c r="BD1267" s="21">
        <v>6841</v>
      </c>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v>6841</v>
      </c>
    </row>
    <row r="1268" spans="1:103" s="47" customFormat="1" hidden="1" x14ac:dyDescent="0.25">
      <c r="A1268" s="5" t="s">
        <v>10150</v>
      </c>
      <c r="B1268" s="21"/>
      <c r="C1268" s="21"/>
      <c r="D1268" s="21"/>
      <c r="E1268" s="21"/>
      <c r="F1268" s="21"/>
      <c r="G1268" s="21"/>
      <c r="H1268" s="21"/>
      <c r="I1268" s="21"/>
      <c r="J1268" s="21"/>
      <c r="K1268" s="21"/>
      <c r="L1268" s="21"/>
      <c r="M1268" s="21"/>
      <c r="N1268" s="21"/>
      <c r="O1268" s="21"/>
      <c r="P1268" s="21"/>
      <c r="Q1268" s="21"/>
      <c r="R1268" s="21"/>
      <c r="S1268" s="21"/>
      <c r="T1268" s="21"/>
      <c r="U1268" s="21"/>
      <c r="V1268" s="21"/>
      <c r="W1268" s="21"/>
      <c r="X1268" s="21">
        <v>6842</v>
      </c>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46">
        <v>6842</v>
      </c>
      <c r="BD1268" s="21">
        <v>6842</v>
      </c>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v>6842</v>
      </c>
    </row>
    <row r="1269" spans="1:103" s="47" customFormat="1" hidden="1" x14ac:dyDescent="0.25">
      <c r="A1269" s="5" t="s">
        <v>10150</v>
      </c>
      <c r="B1269" s="21"/>
      <c r="C1269" s="21"/>
      <c r="D1269" s="21"/>
      <c r="E1269" s="21"/>
      <c r="F1269" s="21"/>
      <c r="G1269" s="21"/>
      <c r="H1269" s="21"/>
      <c r="I1269" s="21"/>
      <c r="J1269" s="21"/>
      <c r="K1269" s="21"/>
      <c r="L1269" s="21"/>
      <c r="M1269" s="21"/>
      <c r="N1269" s="21"/>
      <c r="O1269" s="21"/>
      <c r="P1269" s="21"/>
      <c r="Q1269" s="21"/>
      <c r="R1269" s="21"/>
      <c r="S1269" s="21"/>
      <c r="T1269" s="21"/>
      <c r="U1269" s="21"/>
      <c r="V1269" s="21"/>
      <c r="W1269" s="21"/>
      <c r="X1269" s="21">
        <v>6843</v>
      </c>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46">
        <v>6843</v>
      </c>
      <c r="BD1269" s="21">
        <v>6843</v>
      </c>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v>6843</v>
      </c>
    </row>
    <row r="1270" spans="1:103" s="47" customFormat="1" hidden="1" x14ac:dyDescent="0.25">
      <c r="A1270" s="5" t="s">
        <v>10150</v>
      </c>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v>6844</v>
      </c>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46">
        <v>6844</v>
      </c>
      <c r="BD1270" s="21">
        <v>6844</v>
      </c>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v>6844</v>
      </c>
    </row>
    <row r="1271" spans="1:103" s="47" customFormat="1" hidden="1" x14ac:dyDescent="0.25">
      <c r="A1271" s="5" t="s">
        <v>10150</v>
      </c>
      <c r="B1271" s="21"/>
      <c r="C1271" s="21"/>
      <c r="D1271" s="21"/>
      <c r="E1271" s="21"/>
      <c r="F1271" s="21"/>
      <c r="G1271" s="21"/>
      <c r="H1271" s="21"/>
      <c r="I1271" s="21"/>
      <c r="J1271" s="21"/>
      <c r="K1271" s="21"/>
      <c r="L1271" s="21"/>
      <c r="M1271" s="21"/>
      <c r="N1271" s="21"/>
      <c r="O1271" s="21"/>
      <c r="P1271" s="21"/>
      <c r="Q1271" s="21"/>
      <c r="R1271" s="21"/>
      <c r="S1271" s="21"/>
      <c r="T1271" s="21"/>
      <c r="U1271" s="21"/>
      <c r="V1271" s="21"/>
      <c r="W1271" s="21"/>
      <c r="X1271" s="21">
        <v>6846</v>
      </c>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46">
        <v>6846</v>
      </c>
      <c r="BD1271" s="21">
        <v>6846</v>
      </c>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v>6846</v>
      </c>
    </row>
    <row r="1272" spans="1:103" s="47" customFormat="1" hidden="1" x14ac:dyDescent="0.25">
      <c r="A1272" s="5" t="s">
        <v>10150</v>
      </c>
      <c r="B1272" s="21"/>
      <c r="C1272" s="21"/>
      <c r="D1272" s="21"/>
      <c r="E1272" s="21"/>
      <c r="F1272" s="21"/>
      <c r="G1272" s="21"/>
      <c r="H1272" s="21"/>
      <c r="I1272" s="21"/>
      <c r="J1272" s="21"/>
      <c r="K1272" s="21"/>
      <c r="L1272" s="21"/>
      <c r="M1272" s="21"/>
      <c r="N1272" s="21"/>
      <c r="O1272" s="21"/>
      <c r="P1272" s="21"/>
      <c r="Q1272" s="21"/>
      <c r="R1272" s="21"/>
      <c r="S1272" s="21"/>
      <c r="T1272" s="21"/>
      <c r="U1272" s="21"/>
      <c r="V1272" s="21"/>
      <c r="W1272" s="21"/>
      <c r="X1272" s="21">
        <v>6847</v>
      </c>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46">
        <v>6847</v>
      </c>
      <c r="BD1272" s="21">
        <v>6847</v>
      </c>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v>6847</v>
      </c>
    </row>
    <row r="1273" spans="1:103" s="47" customFormat="1" hidden="1" x14ac:dyDescent="0.25">
      <c r="A1273" s="5" t="s">
        <v>10150</v>
      </c>
      <c r="B1273" s="21"/>
      <c r="C1273" s="21"/>
      <c r="D1273" s="21"/>
      <c r="E1273" s="21"/>
      <c r="F1273" s="21"/>
      <c r="G1273" s="21"/>
      <c r="H1273" s="21"/>
      <c r="I1273" s="21"/>
      <c r="J1273" s="21"/>
      <c r="K1273" s="21"/>
      <c r="L1273" s="21"/>
      <c r="M1273" s="21"/>
      <c r="N1273" s="21"/>
      <c r="O1273" s="21"/>
      <c r="P1273" s="21"/>
      <c r="Q1273" s="21"/>
      <c r="R1273" s="21"/>
      <c r="S1273" s="21"/>
      <c r="T1273" s="21"/>
      <c r="U1273" s="21"/>
      <c r="V1273" s="21"/>
      <c r="W1273" s="21"/>
      <c r="X1273" s="21">
        <v>6848</v>
      </c>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46">
        <v>6848</v>
      </c>
      <c r="BD1273" s="21">
        <v>6848</v>
      </c>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v>6848</v>
      </c>
    </row>
    <row r="1274" spans="1:103" s="47" customFormat="1" hidden="1" x14ac:dyDescent="0.25">
      <c r="A1274" s="5" t="s">
        <v>10150</v>
      </c>
      <c r="B1274" s="21"/>
      <c r="C1274" s="21"/>
      <c r="D1274" s="21"/>
      <c r="E1274" s="21"/>
      <c r="F1274" s="21"/>
      <c r="G1274" s="21"/>
      <c r="H1274" s="21"/>
      <c r="I1274" s="21"/>
      <c r="J1274" s="21"/>
      <c r="K1274" s="21"/>
      <c r="L1274" s="21"/>
      <c r="M1274" s="21"/>
      <c r="N1274" s="21"/>
      <c r="O1274" s="21"/>
      <c r="P1274" s="21"/>
      <c r="Q1274" s="21"/>
      <c r="R1274" s="21"/>
      <c r="S1274" s="21"/>
      <c r="T1274" s="21"/>
      <c r="U1274" s="21"/>
      <c r="V1274" s="21"/>
      <c r="W1274" s="21"/>
      <c r="X1274" s="21">
        <v>6849</v>
      </c>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46">
        <v>6849</v>
      </c>
      <c r="BD1274" s="21">
        <v>6849</v>
      </c>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v>6849</v>
      </c>
    </row>
    <row r="1275" spans="1:103" s="47" customFormat="1" hidden="1" x14ac:dyDescent="0.25">
      <c r="A1275" s="5" t="s">
        <v>10150</v>
      </c>
      <c r="B1275" s="21"/>
      <c r="C1275" s="21"/>
      <c r="D1275" s="21"/>
      <c r="E1275" s="21"/>
      <c r="F1275" s="21"/>
      <c r="G1275" s="21"/>
      <c r="H1275" s="21"/>
      <c r="I1275" s="21"/>
      <c r="J1275" s="21"/>
      <c r="K1275" s="21"/>
      <c r="L1275" s="21"/>
      <c r="M1275" s="21"/>
      <c r="N1275" s="21"/>
      <c r="O1275" s="21"/>
      <c r="P1275" s="21"/>
      <c r="Q1275" s="21"/>
      <c r="R1275" s="21"/>
      <c r="S1275" s="21"/>
      <c r="T1275" s="21"/>
      <c r="U1275" s="21"/>
      <c r="V1275" s="21"/>
      <c r="W1275" s="21"/>
      <c r="X1275" s="21">
        <v>6850</v>
      </c>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46">
        <v>6850</v>
      </c>
      <c r="BD1275" s="21">
        <v>6850</v>
      </c>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v>6850</v>
      </c>
    </row>
    <row r="1276" spans="1:103" s="47" customFormat="1" hidden="1" x14ac:dyDescent="0.25">
      <c r="A1276" s="5" t="s">
        <v>10150</v>
      </c>
      <c r="B1276" s="21"/>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v>6851</v>
      </c>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46">
        <v>6851</v>
      </c>
      <c r="BD1276" s="21">
        <v>6851</v>
      </c>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v>6851</v>
      </c>
    </row>
    <row r="1277" spans="1:103" s="47" customFormat="1" hidden="1" x14ac:dyDescent="0.25">
      <c r="A1277" s="5" t="s">
        <v>10150</v>
      </c>
      <c r="B1277" s="21"/>
      <c r="C1277" s="21"/>
      <c r="D1277" s="21"/>
      <c r="E1277" s="21"/>
      <c r="F1277" s="21"/>
      <c r="G1277" s="21"/>
      <c r="H1277" s="21"/>
      <c r="I1277" s="21"/>
      <c r="J1277" s="21"/>
      <c r="K1277" s="21"/>
      <c r="L1277" s="21"/>
      <c r="M1277" s="21"/>
      <c r="N1277" s="21"/>
      <c r="O1277" s="21"/>
      <c r="P1277" s="21"/>
      <c r="Q1277" s="21"/>
      <c r="R1277" s="21"/>
      <c r="S1277" s="21"/>
      <c r="T1277" s="21"/>
      <c r="U1277" s="21"/>
      <c r="V1277" s="21"/>
      <c r="W1277" s="21"/>
      <c r="X1277" s="21">
        <v>6852</v>
      </c>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46">
        <v>6852</v>
      </c>
      <c r="BD1277" s="21">
        <v>6852</v>
      </c>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v>6852</v>
      </c>
    </row>
    <row r="1278" spans="1:103" s="47" customFormat="1" hidden="1" x14ac:dyDescent="0.25">
      <c r="A1278" s="5" t="s">
        <v>10150</v>
      </c>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v>6853</v>
      </c>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46">
        <v>6853</v>
      </c>
      <c r="BD1278" s="21">
        <v>6853</v>
      </c>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v>6853</v>
      </c>
    </row>
    <row r="1279" spans="1:103" s="47" customFormat="1" hidden="1" x14ac:dyDescent="0.25">
      <c r="A1279" s="5" t="s">
        <v>10150</v>
      </c>
      <c r="B1279" s="21"/>
      <c r="C1279" s="21"/>
      <c r="D1279" s="21"/>
      <c r="E1279" s="21"/>
      <c r="F1279" s="21"/>
      <c r="G1279" s="21"/>
      <c r="H1279" s="21"/>
      <c r="I1279" s="21"/>
      <c r="J1279" s="21"/>
      <c r="K1279" s="21"/>
      <c r="L1279" s="21"/>
      <c r="M1279" s="21"/>
      <c r="N1279" s="21"/>
      <c r="O1279" s="21"/>
      <c r="P1279" s="21"/>
      <c r="Q1279" s="21"/>
      <c r="R1279" s="21"/>
      <c r="S1279" s="21"/>
      <c r="T1279" s="21"/>
      <c r="U1279" s="21"/>
      <c r="V1279" s="21"/>
      <c r="W1279" s="21"/>
      <c r="X1279" s="21">
        <v>6854</v>
      </c>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46">
        <v>6854</v>
      </c>
      <c r="BD1279" s="21">
        <v>6854</v>
      </c>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v>6854</v>
      </c>
    </row>
    <row r="1280" spans="1:103" s="47" customFormat="1" hidden="1" x14ac:dyDescent="0.25">
      <c r="A1280" s="5" t="s">
        <v>10150</v>
      </c>
      <c r="B1280" s="21"/>
      <c r="C1280" s="21"/>
      <c r="D1280" s="21"/>
      <c r="E1280" s="21"/>
      <c r="F1280" s="21"/>
      <c r="G1280" s="21"/>
      <c r="H1280" s="21"/>
      <c r="I1280" s="21"/>
      <c r="J1280" s="21"/>
      <c r="K1280" s="21"/>
      <c r="L1280" s="21"/>
      <c r="M1280" s="21"/>
      <c r="N1280" s="21"/>
      <c r="O1280" s="21"/>
      <c r="P1280" s="21"/>
      <c r="Q1280" s="21"/>
      <c r="R1280" s="21"/>
      <c r="S1280" s="21"/>
      <c r="T1280" s="21"/>
      <c r="U1280" s="21"/>
      <c r="V1280" s="21"/>
      <c r="W1280" s="21"/>
      <c r="X1280" s="21">
        <v>6855</v>
      </c>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46">
        <v>6855</v>
      </c>
      <c r="BD1280" s="21">
        <v>6855</v>
      </c>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v>6855</v>
      </c>
    </row>
    <row r="1281" spans="1:103" s="47" customFormat="1" hidden="1" x14ac:dyDescent="0.25">
      <c r="A1281" s="5" t="s">
        <v>10150</v>
      </c>
      <c r="B1281" s="21"/>
      <c r="C1281" s="21"/>
      <c r="D1281" s="21"/>
      <c r="E1281" s="21"/>
      <c r="F1281" s="21"/>
      <c r="G1281" s="21"/>
      <c r="H1281" s="21"/>
      <c r="I1281" s="21"/>
      <c r="J1281" s="21"/>
      <c r="K1281" s="21"/>
      <c r="L1281" s="21"/>
      <c r="M1281" s="21"/>
      <c r="N1281" s="21"/>
      <c r="O1281" s="21"/>
      <c r="P1281" s="21"/>
      <c r="Q1281" s="21"/>
      <c r="R1281" s="21"/>
      <c r="S1281" s="21"/>
      <c r="T1281" s="21"/>
      <c r="U1281" s="21"/>
      <c r="V1281" s="21"/>
      <c r="W1281" s="21"/>
      <c r="X1281" s="21">
        <v>6856</v>
      </c>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46">
        <v>6856</v>
      </c>
      <c r="BD1281" s="21">
        <v>6856</v>
      </c>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v>6856</v>
      </c>
    </row>
    <row r="1282" spans="1:103" s="47" customFormat="1" hidden="1" x14ac:dyDescent="0.25">
      <c r="A1282" s="5" t="s">
        <v>10150</v>
      </c>
      <c r="B1282" s="21"/>
      <c r="C1282" s="21"/>
      <c r="D1282" s="21"/>
      <c r="E1282" s="21"/>
      <c r="F1282" s="21"/>
      <c r="G1282" s="21"/>
      <c r="H1282" s="21"/>
      <c r="I1282" s="21"/>
      <c r="J1282" s="21"/>
      <c r="K1282" s="21"/>
      <c r="L1282" s="21"/>
      <c r="M1282" s="21"/>
      <c r="N1282" s="21"/>
      <c r="O1282" s="21"/>
      <c r="P1282" s="21"/>
      <c r="Q1282" s="21"/>
      <c r="R1282" s="21"/>
      <c r="S1282" s="21"/>
      <c r="T1282" s="21"/>
      <c r="U1282" s="21"/>
      <c r="V1282" s="21"/>
      <c r="W1282" s="21"/>
      <c r="X1282" s="21">
        <v>6857</v>
      </c>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46">
        <v>6857</v>
      </c>
      <c r="BD1282" s="21">
        <v>6857</v>
      </c>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v>6857</v>
      </c>
    </row>
    <row r="1283" spans="1:103" s="47" customFormat="1" hidden="1" x14ac:dyDescent="0.25">
      <c r="A1283" s="5" t="s">
        <v>10150</v>
      </c>
      <c r="B1283" s="21"/>
      <c r="C1283" s="21"/>
      <c r="D1283" s="21"/>
      <c r="E1283" s="21"/>
      <c r="F1283" s="21"/>
      <c r="G1283" s="21"/>
      <c r="H1283" s="21"/>
      <c r="I1283" s="21"/>
      <c r="J1283" s="21"/>
      <c r="K1283" s="21"/>
      <c r="L1283" s="21"/>
      <c r="M1283" s="21"/>
      <c r="N1283" s="21"/>
      <c r="O1283" s="21"/>
      <c r="P1283" s="21"/>
      <c r="Q1283" s="21"/>
      <c r="R1283" s="21"/>
      <c r="S1283" s="21"/>
      <c r="T1283" s="21"/>
      <c r="U1283" s="21"/>
      <c r="V1283" s="21"/>
      <c r="W1283" s="21"/>
      <c r="X1283" s="21">
        <v>6861</v>
      </c>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46">
        <v>6861</v>
      </c>
      <c r="BD1283" s="21">
        <v>6861</v>
      </c>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v>6861</v>
      </c>
    </row>
    <row r="1284" spans="1:103" s="47" customFormat="1" hidden="1" x14ac:dyDescent="0.25">
      <c r="A1284" s="5" t="s">
        <v>10150</v>
      </c>
      <c r="B1284" s="21"/>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v>6862</v>
      </c>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46">
        <v>6862</v>
      </c>
      <c r="BD1284" s="21">
        <v>6862</v>
      </c>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v>6862</v>
      </c>
    </row>
    <row r="1285" spans="1:103" s="47" customFormat="1" hidden="1" x14ac:dyDescent="0.25">
      <c r="A1285" s="5" t="s">
        <v>10150</v>
      </c>
      <c r="B1285" s="21"/>
      <c r="C1285" s="21"/>
      <c r="D1285" s="21"/>
      <c r="E1285" s="21"/>
      <c r="F1285" s="21"/>
      <c r="G1285" s="21"/>
      <c r="H1285" s="21"/>
      <c r="I1285" s="21"/>
      <c r="J1285" s="21"/>
      <c r="K1285" s="21"/>
      <c r="L1285" s="21"/>
      <c r="M1285" s="21"/>
      <c r="N1285" s="21"/>
      <c r="O1285" s="21"/>
      <c r="P1285" s="21"/>
      <c r="Q1285" s="21"/>
      <c r="R1285" s="21"/>
      <c r="S1285" s="21"/>
      <c r="T1285" s="21"/>
      <c r="U1285" s="21"/>
      <c r="V1285" s="21"/>
      <c r="W1285" s="21"/>
      <c r="X1285" s="21">
        <v>6863</v>
      </c>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46">
        <v>6863</v>
      </c>
      <c r="BD1285" s="21">
        <v>6863</v>
      </c>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v>6863</v>
      </c>
    </row>
    <row r="1286" spans="1:103" s="47" customFormat="1" hidden="1" x14ac:dyDescent="0.25">
      <c r="A1286" s="5" t="s">
        <v>10150</v>
      </c>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v>6864</v>
      </c>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46">
        <v>6864</v>
      </c>
      <c r="BD1286" s="21">
        <v>6864</v>
      </c>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v>6864</v>
      </c>
    </row>
    <row r="1287" spans="1:103" s="47" customFormat="1" hidden="1" x14ac:dyDescent="0.25">
      <c r="A1287" s="5" t="s">
        <v>10150</v>
      </c>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v>6865</v>
      </c>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46">
        <v>6865</v>
      </c>
      <c r="BD1287" s="21">
        <v>6865</v>
      </c>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v>6865</v>
      </c>
    </row>
    <row r="1288" spans="1:103" s="47" customFormat="1" hidden="1" x14ac:dyDescent="0.25">
      <c r="A1288" s="5" t="s">
        <v>10150</v>
      </c>
      <c r="B1288" s="21"/>
      <c r="C1288" s="21"/>
      <c r="D1288" s="21"/>
      <c r="E1288" s="21"/>
      <c r="F1288" s="21"/>
      <c r="G1288" s="21"/>
      <c r="H1288" s="21"/>
      <c r="I1288" s="21"/>
      <c r="J1288" s="21"/>
      <c r="K1288" s="21"/>
      <c r="L1288" s="21"/>
      <c r="M1288" s="21"/>
      <c r="N1288" s="21"/>
      <c r="O1288" s="21"/>
      <c r="P1288" s="21"/>
      <c r="Q1288" s="21"/>
      <c r="R1288" s="21"/>
      <c r="S1288" s="21"/>
      <c r="T1288" s="21"/>
      <c r="U1288" s="21"/>
      <c r="V1288" s="21"/>
      <c r="W1288" s="21"/>
      <c r="X1288" s="21">
        <v>6866</v>
      </c>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46">
        <v>6866</v>
      </c>
      <c r="BD1288" s="21">
        <v>6866</v>
      </c>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v>6866</v>
      </c>
    </row>
    <row r="1289" spans="1:103" s="47" customFormat="1" hidden="1" x14ac:dyDescent="0.25">
      <c r="A1289" s="5" t="s">
        <v>10150</v>
      </c>
      <c r="B1289" s="21"/>
      <c r="C1289" s="21"/>
      <c r="D1289" s="21"/>
      <c r="E1289" s="21"/>
      <c r="F1289" s="21"/>
      <c r="G1289" s="21"/>
      <c r="H1289" s="21"/>
      <c r="I1289" s="21"/>
      <c r="J1289" s="21"/>
      <c r="K1289" s="21"/>
      <c r="L1289" s="21"/>
      <c r="M1289" s="21"/>
      <c r="N1289" s="21"/>
      <c r="O1289" s="21"/>
      <c r="P1289" s="21"/>
      <c r="Q1289" s="21"/>
      <c r="R1289" s="21"/>
      <c r="S1289" s="21"/>
      <c r="T1289" s="21"/>
      <c r="U1289" s="21"/>
      <c r="V1289" s="21"/>
      <c r="W1289" s="21"/>
      <c r="X1289" s="21">
        <v>6867</v>
      </c>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46">
        <v>6867</v>
      </c>
      <c r="BD1289" s="21">
        <v>6867</v>
      </c>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v>6867</v>
      </c>
    </row>
    <row r="1290" spans="1:103" s="47" customFormat="1" hidden="1" x14ac:dyDescent="0.25">
      <c r="A1290" s="5" t="s">
        <v>10150</v>
      </c>
      <c r="B1290" s="21"/>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v>6868</v>
      </c>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46">
        <v>6868</v>
      </c>
      <c r="BD1290" s="21">
        <v>6868</v>
      </c>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v>6868</v>
      </c>
    </row>
    <row r="1291" spans="1:103" s="47" customFormat="1" hidden="1" x14ac:dyDescent="0.25">
      <c r="A1291" s="5" t="s">
        <v>10150</v>
      </c>
      <c r="B1291" s="21"/>
      <c r="C1291" s="21"/>
      <c r="D1291" s="21"/>
      <c r="E1291" s="21"/>
      <c r="F1291" s="21"/>
      <c r="G1291" s="21"/>
      <c r="H1291" s="21"/>
      <c r="I1291" s="21"/>
      <c r="J1291" s="21"/>
      <c r="K1291" s="21"/>
      <c r="L1291" s="21"/>
      <c r="M1291" s="21"/>
      <c r="N1291" s="21"/>
      <c r="O1291" s="21"/>
      <c r="P1291" s="21"/>
      <c r="Q1291" s="21"/>
      <c r="R1291" s="21"/>
      <c r="S1291" s="21"/>
      <c r="T1291" s="21"/>
      <c r="U1291" s="21"/>
      <c r="V1291" s="21"/>
      <c r="W1291" s="21"/>
      <c r="X1291" s="21">
        <v>6871</v>
      </c>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46">
        <v>6871</v>
      </c>
      <c r="BD1291" s="21">
        <v>6871</v>
      </c>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v>6871</v>
      </c>
    </row>
    <row r="1292" spans="1:103" s="47" customFormat="1" hidden="1" x14ac:dyDescent="0.25">
      <c r="A1292" s="5" t="s">
        <v>10150</v>
      </c>
      <c r="B1292" s="21"/>
      <c r="C1292" s="21"/>
      <c r="D1292" s="21"/>
      <c r="E1292" s="21"/>
      <c r="F1292" s="21"/>
      <c r="G1292" s="21"/>
      <c r="H1292" s="21"/>
      <c r="I1292" s="21"/>
      <c r="J1292" s="21"/>
      <c r="K1292" s="21"/>
      <c r="L1292" s="21"/>
      <c r="M1292" s="21"/>
      <c r="N1292" s="21"/>
      <c r="O1292" s="21"/>
      <c r="P1292" s="21"/>
      <c r="Q1292" s="21"/>
      <c r="R1292" s="21"/>
      <c r="S1292" s="21"/>
      <c r="T1292" s="21"/>
      <c r="U1292" s="21"/>
      <c r="V1292" s="21"/>
      <c r="W1292" s="21"/>
      <c r="X1292" s="21">
        <v>6872</v>
      </c>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46">
        <v>6872</v>
      </c>
      <c r="BD1292" s="21">
        <v>6872</v>
      </c>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v>6872</v>
      </c>
    </row>
    <row r="1293" spans="1:103" s="47" customFormat="1" hidden="1" x14ac:dyDescent="0.25">
      <c r="A1293" s="5" t="s">
        <v>10150</v>
      </c>
      <c r="B1293" s="21"/>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v>6873</v>
      </c>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46">
        <v>6873</v>
      </c>
      <c r="BD1293" s="21">
        <v>6873</v>
      </c>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v>6873</v>
      </c>
    </row>
    <row r="1294" spans="1:103" s="47" customFormat="1" hidden="1" x14ac:dyDescent="0.25">
      <c r="A1294" s="5" t="s">
        <v>10150</v>
      </c>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v>6874</v>
      </c>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46">
        <v>6874</v>
      </c>
      <c r="BD1294" s="21">
        <v>6874</v>
      </c>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v>6874</v>
      </c>
    </row>
    <row r="1295" spans="1:103" s="47" customFormat="1" hidden="1" x14ac:dyDescent="0.25">
      <c r="A1295" s="5" t="s">
        <v>10150</v>
      </c>
      <c r="B1295" s="21"/>
      <c r="C1295" s="21"/>
      <c r="D1295" s="21"/>
      <c r="E1295" s="21"/>
      <c r="F1295" s="21"/>
      <c r="G1295" s="21"/>
      <c r="H1295" s="21"/>
      <c r="I1295" s="21"/>
      <c r="J1295" s="21"/>
      <c r="K1295" s="21"/>
      <c r="L1295" s="21"/>
      <c r="M1295" s="21"/>
      <c r="N1295" s="21"/>
      <c r="O1295" s="21"/>
      <c r="P1295" s="21"/>
      <c r="Q1295" s="21"/>
      <c r="R1295" s="21"/>
      <c r="S1295" s="21"/>
      <c r="T1295" s="21"/>
      <c r="U1295" s="21"/>
      <c r="V1295" s="21"/>
      <c r="W1295" s="21"/>
      <c r="X1295" s="21">
        <v>6875</v>
      </c>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46">
        <v>6875</v>
      </c>
      <c r="BD1295" s="21">
        <v>6875</v>
      </c>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v>6875</v>
      </c>
    </row>
    <row r="1296" spans="1:103" s="47" customFormat="1" hidden="1" x14ac:dyDescent="0.25">
      <c r="A1296" s="5" t="s">
        <v>10150</v>
      </c>
      <c r="B1296" s="21"/>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v>6876</v>
      </c>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46">
        <v>6876</v>
      </c>
      <c r="BD1296" s="21">
        <v>6876</v>
      </c>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v>6876</v>
      </c>
    </row>
    <row r="1297" spans="1:103" s="47" customFormat="1" hidden="1" x14ac:dyDescent="0.25">
      <c r="A1297" s="5" t="s">
        <v>10150</v>
      </c>
      <c r="B1297" s="21"/>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v>6877</v>
      </c>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46">
        <v>6877</v>
      </c>
      <c r="BD1297" s="21">
        <v>6877</v>
      </c>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v>6877</v>
      </c>
    </row>
    <row r="1298" spans="1:103" s="47" customFormat="1" hidden="1" x14ac:dyDescent="0.25">
      <c r="A1298" s="5" t="s">
        <v>10150</v>
      </c>
      <c r="B1298" s="21"/>
      <c r="C1298" s="21"/>
      <c r="D1298" s="21"/>
      <c r="E1298" s="21"/>
      <c r="F1298" s="21"/>
      <c r="G1298" s="21"/>
      <c r="H1298" s="21"/>
      <c r="I1298" s="21"/>
      <c r="J1298" s="21"/>
      <c r="K1298" s="21"/>
      <c r="L1298" s="21"/>
      <c r="M1298" s="21"/>
      <c r="N1298" s="21"/>
      <c r="O1298" s="21"/>
      <c r="P1298" s="21"/>
      <c r="Q1298" s="21"/>
      <c r="R1298" s="21"/>
      <c r="S1298" s="21"/>
      <c r="T1298" s="21"/>
      <c r="U1298" s="21"/>
      <c r="V1298" s="21"/>
      <c r="W1298" s="21"/>
      <c r="X1298" s="21">
        <v>6878</v>
      </c>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46">
        <v>6878</v>
      </c>
      <c r="BD1298" s="21">
        <v>6878</v>
      </c>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v>6878</v>
      </c>
    </row>
    <row r="1299" spans="1:103" s="47" customFormat="1" hidden="1" x14ac:dyDescent="0.25">
      <c r="A1299" s="5" t="s">
        <v>10150</v>
      </c>
      <c r="B1299" s="21"/>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v>6879</v>
      </c>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46">
        <v>6879</v>
      </c>
      <c r="BD1299" s="21">
        <v>6879</v>
      </c>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v>6879</v>
      </c>
    </row>
    <row r="1300" spans="1:103" s="47" customFormat="1" hidden="1" x14ac:dyDescent="0.25">
      <c r="A1300" s="5" t="s">
        <v>10150</v>
      </c>
      <c r="B1300" s="21"/>
      <c r="C1300" s="21"/>
      <c r="D1300" s="21"/>
      <c r="E1300" s="21"/>
      <c r="F1300" s="21"/>
      <c r="G1300" s="21"/>
      <c r="H1300" s="21"/>
      <c r="I1300" s="21"/>
      <c r="J1300" s="21"/>
      <c r="K1300" s="21"/>
      <c r="L1300" s="21"/>
      <c r="M1300" s="21"/>
      <c r="N1300" s="21"/>
      <c r="O1300" s="21"/>
      <c r="P1300" s="21"/>
      <c r="Q1300" s="21"/>
      <c r="R1300" s="21"/>
      <c r="S1300" s="21"/>
      <c r="T1300" s="21"/>
      <c r="U1300" s="21"/>
      <c r="V1300" s="21"/>
      <c r="W1300" s="21"/>
      <c r="X1300" s="21">
        <v>6880</v>
      </c>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46">
        <v>6880</v>
      </c>
      <c r="BD1300" s="21">
        <v>6880</v>
      </c>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v>6880</v>
      </c>
    </row>
    <row r="1301" spans="1:103" s="47" customFormat="1" hidden="1" x14ac:dyDescent="0.25">
      <c r="A1301" s="5" t="s">
        <v>10150</v>
      </c>
      <c r="B1301" s="21"/>
      <c r="C1301" s="21"/>
      <c r="D1301" s="21"/>
      <c r="E1301" s="21"/>
      <c r="F1301" s="21"/>
      <c r="G1301" s="21"/>
      <c r="H1301" s="21"/>
      <c r="I1301" s="21"/>
      <c r="J1301" s="21"/>
      <c r="K1301" s="21"/>
      <c r="L1301" s="21"/>
      <c r="M1301" s="21"/>
      <c r="N1301" s="21"/>
      <c r="O1301" s="21"/>
      <c r="P1301" s="21"/>
      <c r="Q1301" s="21"/>
      <c r="R1301" s="21"/>
      <c r="S1301" s="21"/>
      <c r="T1301" s="21"/>
      <c r="U1301" s="21"/>
      <c r="V1301" s="21"/>
      <c r="W1301" s="21"/>
      <c r="X1301" s="21">
        <v>6881</v>
      </c>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46">
        <v>6881</v>
      </c>
      <c r="BD1301" s="21">
        <v>6881</v>
      </c>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v>6881</v>
      </c>
    </row>
    <row r="1302" spans="1:103" s="47" customFormat="1" hidden="1" x14ac:dyDescent="0.25">
      <c r="A1302" s="5" t="s">
        <v>10150</v>
      </c>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v>6882</v>
      </c>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46">
        <v>6882</v>
      </c>
      <c r="BD1302" s="21">
        <v>6882</v>
      </c>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v>6882</v>
      </c>
    </row>
    <row r="1303" spans="1:103" s="47" customFormat="1" hidden="1" x14ac:dyDescent="0.25">
      <c r="A1303" s="5" t="s">
        <v>10150</v>
      </c>
      <c r="B1303" s="21"/>
      <c r="C1303" s="21"/>
      <c r="D1303" s="21"/>
      <c r="E1303" s="21"/>
      <c r="F1303" s="21"/>
      <c r="G1303" s="21"/>
      <c r="H1303" s="21"/>
      <c r="I1303" s="21"/>
      <c r="J1303" s="21"/>
      <c r="K1303" s="21"/>
      <c r="L1303" s="21"/>
      <c r="M1303" s="21"/>
      <c r="N1303" s="21"/>
      <c r="O1303" s="21"/>
      <c r="P1303" s="21"/>
      <c r="Q1303" s="21"/>
      <c r="R1303" s="21"/>
      <c r="S1303" s="21"/>
      <c r="T1303" s="21"/>
      <c r="U1303" s="21"/>
      <c r="V1303" s="21"/>
      <c r="W1303" s="21"/>
      <c r="X1303" s="21">
        <v>6995</v>
      </c>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46">
        <v>6995</v>
      </c>
      <c r="BD1303" s="21">
        <v>6995</v>
      </c>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v>6995</v>
      </c>
    </row>
    <row r="1304" spans="1:103" s="47" customFormat="1" hidden="1" x14ac:dyDescent="0.25">
      <c r="A1304" s="5" t="s">
        <v>10150</v>
      </c>
      <c r="B1304" s="21"/>
      <c r="C1304" s="21"/>
      <c r="D1304" s="21"/>
      <c r="E1304" s="21"/>
      <c r="F1304" s="21"/>
      <c r="G1304" s="21"/>
      <c r="H1304" s="21"/>
      <c r="I1304" s="21"/>
      <c r="J1304" s="21"/>
      <c r="K1304" s="21"/>
      <c r="L1304" s="21"/>
      <c r="M1304" s="21"/>
      <c r="N1304" s="21"/>
      <c r="O1304" s="21"/>
      <c r="P1304" s="21"/>
      <c r="Q1304" s="21"/>
      <c r="R1304" s="21"/>
      <c r="S1304" s="21"/>
      <c r="T1304" s="21"/>
      <c r="U1304" s="21"/>
      <c r="V1304" s="21"/>
      <c r="W1304" s="21"/>
      <c r="X1304" s="21">
        <v>6996</v>
      </c>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46">
        <v>6996</v>
      </c>
      <c r="BD1304" s="21">
        <v>6996</v>
      </c>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v>6996</v>
      </c>
    </row>
    <row r="1305" spans="1:103" s="47" customFormat="1" hidden="1" x14ac:dyDescent="0.25">
      <c r="A1305" s="5" t="s">
        <v>10150</v>
      </c>
      <c r="B1305" s="21"/>
      <c r="C1305" s="21"/>
      <c r="D1305" s="21"/>
      <c r="E1305" s="21"/>
      <c r="F1305" s="21"/>
      <c r="G1305" s="21"/>
      <c r="H1305" s="21"/>
      <c r="I1305" s="21"/>
      <c r="J1305" s="21"/>
      <c r="K1305" s="21"/>
      <c r="L1305" s="21"/>
      <c r="M1305" s="21"/>
      <c r="N1305" s="21"/>
      <c r="O1305" s="21"/>
      <c r="P1305" s="21"/>
      <c r="Q1305" s="21"/>
      <c r="R1305" s="21"/>
      <c r="S1305" s="21"/>
      <c r="T1305" s="21"/>
      <c r="U1305" s="21"/>
      <c r="V1305" s="21"/>
      <c r="W1305" s="21"/>
      <c r="X1305" s="21">
        <v>6997</v>
      </c>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46">
        <v>6997</v>
      </c>
      <c r="BD1305" s="21">
        <v>6997</v>
      </c>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v>6997</v>
      </c>
    </row>
    <row r="1306" spans="1:103" s="47" customFormat="1" hidden="1" x14ac:dyDescent="0.25">
      <c r="A1306" s="5" t="s">
        <v>10150</v>
      </c>
      <c r="B1306" s="21"/>
      <c r="C1306" s="21"/>
      <c r="D1306" s="21"/>
      <c r="E1306" s="21"/>
      <c r="F1306" s="21"/>
      <c r="G1306" s="21"/>
      <c r="H1306" s="21"/>
      <c r="I1306" s="21"/>
      <c r="J1306" s="21"/>
      <c r="K1306" s="21"/>
      <c r="L1306" s="21"/>
      <c r="M1306" s="21"/>
      <c r="N1306" s="21"/>
      <c r="O1306" s="21"/>
      <c r="P1306" s="21"/>
      <c r="Q1306" s="21"/>
      <c r="R1306" s="21"/>
      <c r="S1306" s="21"/>
      <c r="T1306" s="21"/>
      <c r="U1306" s="21"/>
      <c r="V1306" s="21"/>
      <c r="W1306" s="21"/>
      <c r="X1306" s="21">
        <v>6998</v>
      </c>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46">
        <v>6998</v>
      </c>
      <c r="BD1306" s="21">
        <v>6998</v>
      </c>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v>6998</v>
      </c>
    </row>
    <row r="1307" spans="1:103" s="47" customFormat="1" hidden="1" x14ac:dyDescent="0.25">
      <c r="A1307" s="5" t="s">
        <v>10150</v>
      </c>
      <c r="B1307" s="21"/>
      <c r="C1307" s="21"/>
      <c r="D1307" s="21"/>
      <c r="E1307" s="21"/>
      <c r="F1307" s="21"/>
      <c r="G1307" s="21"/>
      <c r="H1307" s="21"/>
      <c r="I1307" s="21"/>
      <c r="J1307" s="21"/>
      <c r="K1307" s="21"/>
      <c r="L1307" s="21"/>
      <c r="M1307" s="21"/>
      <c r="N1307" s="21"/>
      <c r="O1307" s="21"/>
      <c r="P1307" s="21"/>
      <c r="Q1307" s="21"/>
      <c r="R1307" s="21"/>
      <c r="S1307" s="21"/>
      <c r="T1307" s="21"/>
      <c r="U1307" s="21"/>
      <c r="V1307" s="21"/>
      <c r="W1307" s="21"/>
      <c r="X1307" s="21">
        <v>6999</v>
      </c>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46">
        <v>6999</v>
      </c>
      <c r="BD1307" s="21">
        <v>6999</v>
      </c>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v>6999</v>
      </c>
    </row>
    <row r="1308" spans="1:103" s="47" customFormat="1" hidden="1" x14ac:dyDescent="0.25">
      <c r="A1308" s="44" t="s">
        <v>664</v>
      </c>
      <c r="B1308" s="62">
        <v>9001</v>
      </c>
      <c r="C1308" s="62"/>
      <c r="D1308" s="62"/>
      <c r="E1308" s="62"/>
      <c r="F1308" s="62"/>
      <c r="G1308" s="62"/>
      <c r="H1308" s="62"/>
      <c r="I1308" s="62"/>
      <c r="J1308" s="62"/>
      <c r="K1308" s="62"/>
      <c r="L1308" s="62"/>
      <c r="M1308" s="62"/>
      <c r="N1308" s="62"/>
      <c r="O1308" s="62"/>
      <c r="P1308" s="62"/>
      <c r="Q1308" s="62"/>
      <c r="R1308" s="62"/>
      <c r="S1308" s="62"/>
      <c r="T1308" s="62"/>
      <c r="U1308" s="62"/>
      <c r="V1308" s="62"/>
      <c r="W1308" s="62"/>
      <c r="X1308" s="62">
        <v>9001</v>
      </c>
      <c r="Y1308" s="62"/>
      <c r="Z1308" s="62"/>
      <c r="AA1308" s="62"/>
      <c r="AB1308" s="62"/>
      <c r="AC1308" s="62"/>
      <c r="AD1308" s="62"/>
      <c r="AE1308" s="62"/>
      <c r="AF1308" s="62"/>
      <c r="AG1308" s="62"/>
      <c r="AH1308" s="62"/>
      <c r="AI1308" s="62"/>
      <c r="AJ1308" s="62"/>
      <c r="AK1308" s="62"/>
      <c r="AL1308" s="62"/>
      <c r="AM1308" s="62"/>
      <c r="AN1308" s="62"/>
      <c r="AO1308" s="62"/>
      <c r="AP1308" s="62"/>
      <c r="AQ1308" s="62"/>
      <c r="AR1308" s="62"/>
      <c r="AS1308" s="62"/>
      <c r="AT1308" s="62"/>
      <c r="AU1308" s="62"/>
      <c r="AV1308" s="62"/>
      <c r="AW1308" s="62">
        <v>9001</v>
      </c>
      <c r="AX1308" s="62"/>
      <c r="AY1308" s="62"/>
      <c r="AZ1308" s="62"/>
      <c r="BA1308" s="62"/>
      <c r="BB1308" s="62"/>
      <c r="BC1308" s="63">
        <v>9001</v>
      </c>
      <c r="BD1308" s="62">
        <v>9001</v>
      </c>
      <c r="BE1308" s="62"/>
      <c r="BF1308" s="62"/>
      <c r="BG1308" s="62"/>
      <c r="BH1308" s="62"/>
      <c r="BI1308" s="62"/>
      <c r="BJ1308" s="62"/>
      <c r="BK1308" s="62"/>
      <c r="BL1308" s="62"/>
      <c r="BM1308" s="62"/>
      <c r="BN1308" s="62"/>
      <c r="BO1308" s="62"/>
      <c r="BP1308" s="62"/>
      <c r="BQ1308" s="62"/>
      <c r="BR1308" s="62"/>
      <c r="BS1308" s="62"/>
      <c r="BT1308" s="62"/>
      <c r="BU1308" s="62"/>
      <c r="BV1308" s="62"/>
      <c r="BW1308" s="62"/>
      <c r="BX1308" s="62"/>
      <c r="BY1308" s="62"/>
      <c r="BZ1308" s="62"/>
      <c r="CA1308" s="62"/>
      <c r="CB1308" s="62"/>
      <c r="CC1308" s="62"/>
      <c r="CD1308" s="62"/>
      <c r="CE1308" s="62"/>
      <c r="CF1308" s="62"/>
      <c r="CG1308" s="62"/>
      <c r="CH1308" s="62"/>
      <c r="CI1308" s="62"/>
      <c r="CJ1308" s="62"/>
      <c r="CK1308" s="62"/>
      <c r="CL1308" s="62"/>
      <c r="CM1308" s="62"/>
      <c r="CN1308" s="62"/>
      <c r="CO1308" s="62"/>
      <c r="CP1308" s="62"/>
      <c r="CQ1308" s="62"/>
      <c r="CR1308" s="62"/>
      <c r="CS1308" s="62"/>
      <c r="CT1308" s="62"/>
      <c r="CU1308" s="62"/>
      <c r="CV1308" s="62"/>
      <c r="CW1308" s="62"/>
      <c r="CX1308" s="62"/>
      <c r="CY1308" s="62">
        <v>9001</v>
      </c>
    </row>
    <row r="1309" spans="1:103" s="47" customFormat="1" hidden="1" x14ac:dyDescent="0.25">
      <c r="A1309" s="44" t="s">
        <v>664</v>
      </c>
      <c r="B1309" s="62">
        <v>9002</v>
      </c>
      <c r="C1309" s="62"/>
      <c r="D1309" s="62"/>
      <c r="E1309" s="62"/>
      <c r="F1309" s="62"/>
      <c r="G1309" s="62"/>
      <c r="H1309" s="62"/>
      <c r="I1309" s="62"/>
      <c r="J1309" s="62"/>
      <c r="K1309" s="62"/>
      <c r="L1309" s="62"/>
      <c r="M1309" s="62"/>
      <c r="N1309" s="62"/>
      <c r="O1309" s="62"/>
      <c r="P1309" s="62"/>
      <c r="Q1309" s="62"/>
      <c r="R1309" s="62"/>
      <c r="S1309" s="62"/>
      <c r="T1309" s="62"/>
      <c r="U1309" s="62"/>
      <c r="V1309" s="62"/>
      <c r="W1309" s="62"/>
      <c r="X1309" s="62">
        <v>9002</v>
      </c>
      <c r="Y1309" s="62"/>
      <c r="Z1309" s="62"/>
      <c r="AA1309" s="62"/>
      <c r="AB1309" s="62"/>
      <c r="AC1309" s="62"/>
      <c r="AD1309" s="62"/>
      <c r="AE1309" s="62"/>
      <c r="AF1309" s="62"/>
      <c r="AG1309" s="62"/>
      <c r="AH1309" s="62"/>
      <c r="AI1309" s="62"/>
      <c r="AJ1309" s="62"/>
      <c r="AK1309" s="62"/>
      <c r="AL1309" s="62"/>
      <c r="AM1309" s="62"/>
      <c r="AN1309" s="62"/>
      <c r="AO1309" s="62"/>
      <c r="AP1309" s="62"/>
      <c r="AQ1309" s="62"/>
      <c r="AR1309" s="62"/>
      <c r="AS1309" s="62"/>
      <c r="AT1309" s="62"/>
      <c r="AU1309" s="62"/>
      <c r="AV1309" s="62"/>
      <c r="AW1309" s="62">
        <v>9002</v>
      </c>
      <c r="AX1309" s="62"/>
      <c r="AY1309" s="62"/>
      <c r="AZ1309" s="62"/>
      <c r="BA1309" s="62"/>
      <c r="BB1309" s="62">
        <v>9002</v>
      </c>
      <c r="BC1309" s="63">
        <v>9002</v>
      </c>
      <c r="BD1309" s="62">
        <v>9002</v>
      </c>
      <c r="BE1309" s="62"/>
      <c r="BF1309" s="62"/>
      <c r="BG1309" s="62"/>
      <c r="BH1309" s="62"/>
      <c r="BI1309" s="62"/>
      <c r="BJ1309" s="62"/>
      <c r="BK1309" s="62"/>
      <c r="BL1309" s="62"/>
      <c r="BM1309" s="62"/>
      <c r="BN1309" s="62"/>
      <c r="BO1309" s="62"/>
      <c r="BP1309" s="62"/>
      <c r="BQ1309" s="62"/>
      <c r="BR1309" s="62"/>
      <c r="BS1309" s="62"/>
      <c r="BT1309" s="62"/>
      <c r="BU1309" s="62"/>
      <c r="BV1309" s="62"/>
      <c r="BW1309" s="62"/>
      <c r="BX1309" s="62"/>
      <c r="BY1309" s="62"/>
      <c r="BZ1309" s="62"/>
      <c r="CA1309" s="62"/>
      <c r="CB1309" s="62"/>
      <c r="CC1309" s="62"/>
      <c r="CD1309" s="62"/>
      <c r="CE1309" s="62"/>
      <c r="CF1309" s="62"/>
      <c r="CG1309" s="62"/>
      <c r="CH1309" s="62"/>
      <c r="CI1309" s="62"/>
      <c r="CJ1309" s="62"/>
      <c r="CK1309" s="62"/>
      <c r="CL1309" s="62"/>
      <c r="CM1309" s="62"/>
      <c r="CN1309" s="62"/>
      <c r="CO1309" s="62"/>
      <c r="CP1309" s="62"/>
      <c r="CQ1309" s="62"/>
      <c r="CR1309" s="62"/>
      <c r="CS1309" s="62"/>
      <c r="CT1309" s="62"/>
      <c r="CU1309" s="62"/>
      <c r="CV1309" s="62"/>
      <c r="CW1309" s="62"/>
      <c r="CX1309" s="62"/>
      <c r="CY1309" s="62">
        <v>9002</v>
      </c>
    </row>
    <row r="1310" spans="1:103" s="47" customFormat="1" hidden="1" x14ac:dyDescent="0.25">
      <c r="A1310" s="44" t="s">
        <v>664</v>
      </c>
      <c r="B1310" s="62">
        <v>9003</v>
      </c>
      <c r="C1310" s="62"/>
      <c r="D1310" s="62"/>
      <c r="E1310" s="62"/>
      <c r="F1310" s="62"/>
      <c r="G1310" s="62"/>
      <c r="H1310" s="62"/>
      <c r="I1310" s="62"/>
      <c r="J1310" s="62"/>
      <c r="K1310" s="62"/>
      <c r="L1310" s="62"/>
      <c r="M1310" s="62"/>
      <c r="N1310" s="62"/>
      <c r="O1310" s="62"/>
      <c r="P1310" s="62"/>
      <c r="Q1310" s="62"/>
      <c r="R1310" s="62"/>
      <c r="S1310" s="62"/>
      <c r="T1310" s="62"/>
      <c r="U1310" s="62"/>
      <c r="V1310" s="62"/>
      <c r="W1310" s="62"/>
      <c r="X1310" s="62">
        <v>9003</v>
      </c>
      <c r="Y1310" s="62"/>
      <c r="Z1310" s="62"/>
      <c r="AA1310" s="62"/>
      <c r="AB1310" s="62"/>
      <c r="AC1310" s="62"/>
      <c r="AD1310" s="62"/>
      <c r="AE1310" s="62"/>
      <c r="AF1310" s="62"/>
      <c r="AG1310" s="62"/>
      <c r="AH1310" s="62"/>
      <c r="AI1310" s="62"/>
      <c r="AJ1310" s="62"/>
      <c r="AK1310" s="62"/>
      <c r="AL1310" s="62"/>
      <c r="AM1310" s="62"/>
      <c r="AN1310" s="62"/>
      <c r="AO1310" s="62"/>
      <c r="AP1310" s="62"/>
      <c r="AQ1310" s="62"/>
      <c r="AR1310" s="62"/>
      <c r="AS1310" s="62"/>
      <c r="AT1310" s="62"/>
      <c r="AU1310" s="62"/>
      <c r="AV1310" s="62"/>
      <c r="AW1310" s="62">
        <v>9003</v>
      </c>
      <c r="AX1310" s="62"/>
      <c r="AY1310" s="62"/>
      <c r="AZ1310" s="62"/>
      <c r="BA1310" s="62"/>
      <c r="BB1310" s="62"/>
      <c r="BC1310" s="63">
        <v>9003</v>
      </c>
      <c r="BD1310" s="62">
        <v>9003</v>
      </c>
      <c r="BE1310" s="62"/>
      <c r="BF1310" s="62"/>
      <c r="BG1310" s="62"/>
      <c r="BH1310" s="62"/>
      <c r="BI1310" s="62"/>
      <c r="BJ1310" s="62"/>
      <c r="BK1310" s="62"/>
      <c r="BL1310" s="62"/>
      <c r="BM1310" s="62"/>
      <c r="BN1310" s="62"/>
      <c r="BO1310" s="62"/>
      <c r="BP1310" s="62"/>
      <c r="BQ1310" s="62"/>
      <c r="BR1310" s="62"/>
      <c r="BS1310" s="62"/>
      <c r="BT1310" s="62"/>
      <c r="BU1310" s="62"/>
      <c r="BV1310" s="62"/>
      <c r="BW1310" s="62"/>
      <c r="BX1310" s="62"/>
      <c r="BY1310" s="62"/>
      <c r="BZ1310" s="62"/>
      <c r="CA1310" s="62"/>
      <c r="CB1310" s="62"/>
      <c r="CC1310" s="62"/>
      <c r="CD1310" s="62"/>
      <c r="CE1310" s="62"/>
      <c r="CF1310" s="62"/>
      <c r="CG1310" s="62"/>
      <c r="CH1310" s="62"/>
      <c r="CI1310" s="62"/>
      <c r="CJ1310" s="62"/>
      <c r="CK1310" s="62"/>
      <c r="CL1310" s="62"/>
      <c r="CM1310" s="62"/>
      <c r="CN1310" s="62"/>
      <c r="CO1310" s="62"/>
      <c r="CP1310" s="62"/>
      <c r="CQ1310" s="62"/>
      <c r="CR1310" s="62"/>
      <c r="CS1310" s="62"/>
      <c r="CT1310" s="62"/>
      <c r="CU1310" s="62"/>
      <c r="CV1310" s="62"/>
      <c r="CW1310" s="62"/>
      <c r="CX1310" s="62"/>
      <c r="CY1310" s="62">
        <v>9003</v>
      </c>
    </row>
    <row r="1311" spans="1:103" s="47" customFormat="1" hidden="1" x14ac:dyDescent="0.25">
      <c r="A1311" s="44" t="s">
        <v>664</v>
      </c>
      <c r="B1311" s="62">
        <v>9004</v>
      </c>
      <c r="C1311" s="62"/>
      <c r="D1311" s="62"/>
      <c r="E1311" s="62"/>
      <c r="F1311" s="62"/>
      <c r="G1311" s="62"/>
      <c r="H1311" s="62"/>
      <c r="I1311" s="62"/>
      <c r="J1311" s="62"/>
      <c r="K1311" s="62"/>
      <c r="L1311" s="62"/>
      <c r="M1311" s="62"/>
      <c r="N1311" s="62"/>
      <c r="O1311" s="62"/>
      <c r="P1311" s="62"/>
      <c r="Q1311" s="62"/>
      <c r="R1311" s="62"/>
      <c r="S1311" s="62"/>
      <c r="T1311" s="62"/>
      <c r="U1311" s="62"/>
      <c r="V1311" s="62"/>
      <c r="W1311" s="62"/>
      <c r="X1311" s="62">
        <v>9004</v>
      </c>
      <c r="Y1311" s="62"/>
      <c r="Z1311" s="62"/>
      <c r="AA1311" s="62"/>
      <c r="AB1311" s="62"/>
      <c r="AC1311" s="62"/>
      <c r="AD1311" s="62"/>
      <c r="AE1311" s="62"/>
      <c r="AF1311" s="62"/>
      <c r="AG1311" s="62"/>
      <c r="AH1311" s="62"/>
      <c r="AI1311" s="62"/>
      <c r="AJ1311" s="62"/>
      <c r="AK1311" s="62"/>
      <c r="AL1311" s="62"/>
      <c r="AM1311" s="62"/>
      <c r="AN1311" s="62"/>
      <c r="AO1311" s="62"/>
      <c r="AP1311" s="62"/>
      <c r="AQ1311" s="62"/>
      <c r="AR1311" s="62"/>
      <c r="AS1311" s="62"/>
      <c r="AT1311" s="62"/>
      <c r="AU1311" s="62"/>
      <c r="AV1311" s="62"/>
      <c r="AW1311" s="62">
        <v>9004</v>
      </c>
      <c r="AX1311" s="62"/>
      <c r="AY1311" s="62"/>
      <c r="AZ1311" s="62"/>
      <c r="BA1311" s="62"/>
      <c r="BB1311" s="62"/>
      <c r="BC1311" s="63">
        <v>9004</v>
      </c>
      <c r="BD1311" s="62">
        <v>9004</v>
      </c>
      <c r="BE1311" s="62"/>
      <c r="BF1311" s="62"/>
      <c r="BG1311" s="62"/>
      <c r="BH1311" s="62"/>
      <c r="BI1311" s="62"/>
      <c r="BJ1311" s="62"/>
      <c r="BK1311" s="62"/>
      <c r="BL1311" s="62"/>
      <c r="BM1311" s="62"/>
      <c r="BN1311" s="62"/>
      <c r="BO1311" s="62"/>
      <c r="BP1311" s="62"/>
      <c r="BQ1311" s="62"/>
      <c r="BR1311" s="62"/>
      <c r="BS1311" s="62"/>
      <c r="BT1311" s="62"/>
      <c r="BU1311" s="62"/>
      <c r="BV1311" s="62"/>
      <c r="BW1311" s="62"/>
      <c r="BX1311" s="62"/>
      <c r="BY1311" s="62"/>
      <c r="BZ1311" s="62"/>
      <c r="CA1311" s="62"/>
      <c r="CB1311" s="62"/>
      <c r="CC1311" s="62"/>
      <c r="CD1311" s="62"/>
      <c r="CE1311" s="62"/>
      <c r="CF1311" s="62"/>
      <c r="CG1311" s="62"/>
      <c r="CH1311" s="62"/>
      <c r="CI1311" s="62"/>
      <c r="CJ1311" s="62"/>
      <c r="CK1311" s="62"/>
      <c r="CL1311" s="62"/>
      <c r="CM1311" s="62"/>
      <c r="CN1311" s="62"/>
      <c r="CO1311" s="62"/>
      <c r="CP1311" s="62"/>
      <c r="CQ1311" s="62"/>
      <c r="CR1311" s="62"/>
      <c r="CS1311" s="62"/>
      <c r="CT1311" s="62"/>
      <c r="CU1311" s="62"/>
      <c r="CV1311" s="62"/>
      <c r="CW1311" s="62"/>
      <c r="CX1311" s="62"/>
      <c r="CY1311" s="62">
        <v>9004</v>
      </c>
    </row>
    <row r="1312" spans="1:103" s="47" customFormat="1" hidden="1" x14ac:dyDescent="0.25">
      <c r="A1312" s="44" t="s">
        <v>664</v>
      </c>
      <c r="B1312" s="62">
        <v>9005</v>
      </c>
      <c r="C1312" s="62"/>
      <c r="D1312" s="62"/>
      <c r="E1312" s="62"/>
      <c r="F1312" s="62"/>
      <c r="G1312" s="62"/>
      <c r="H1312" s="62"/>
      <c r="I1312" s="62"/>
      <c r="J1312" s="62"/>
      <c r="K1312" s="62"/>
      <c r="L1312" s="62"/>
      <c r="M1312" s="62"/>
      <c r="N1312" s="62"/>
      <c r="O1312" s="62"/>
      <c r="P1312" s="62"/>
      <c r="Q1312" s="62"/>
      <c r="R1312" s="62"/>
      <c r="S1312" s="62"/>
      <c r="T1312" s="62"/>
      <c r="U1312" s="62"/>
      <c r="V1312" s="62"/>
      <c r="W1312" s="62"/>
      <c r="X1312" s="62">
        <v>9005</v>
      </c>
      <c r="Y1312" s="62"/>
      <c r="Z1312" s="62"/>
      <c r="AA1312" s="62"/>
      <c r="AB1312" s="62"/>
      <c r="AC1312" s="62"/>
      <c r="AD1312" s="62"/>
      <c r="AE1312" s="62"/>
      <c r="AF1312" s="62"/>
      <c r="AG1312" s="62"/>
      <c r="AH1312" s="62"/>
      <c r="AI1312" s="62"/>
      <c r="AJ1312" s="62"/>
      <c r="AK1312" s="62"/>
      <c r="AL1312" s="62"/>
      <c r="AM1312" s="62"/>
      <c r="AN1312" s="62"/>
      <c r="AO1312" s="62"/>
      <c r="AP1312" s="62"/>
      <c r="AQ1312" s="62"/>
      <c r="AR1312" s="62"/>
      <c r="AS1312" s="62"/>
      <c r="AT1312" s="62"/>
      <c r="AU1312" s="62"/>
      <c r="AV1312" s="62"/>
      <c r="AW1312" s="62">
        <v>9005</v>
      </c>
      <c r="AX1312" s="62"/>
      <c r="AY1312" s="62"/>
      <c r="AZ1312" s="62"/>
      <c r="BA1312" s="62"/>
      <c r="BB1312" s="62"/>
      <c r="BC1312" s="63">
        <v>9005</v>
      </c>
      <c r="BD1312" s="62">
        <v>9005</v>
      </c>
      <c r="BE1312" s="62"/>
      <c r="BF1312" s="62"/>
      <c r="BG1312" s="62"/>
      <c r="BH1312" s="62"/>
      <c r="BI1312" s="62"/>
      <c r="BJ1312" s="62"/>
      <c r="BK1312" s="62"/>
      <c r="BL1312" s="62"/>
      <c r="BM1312" s="62"/>
      <c r="BN1312" s="62"/>
      <c r="BO1312" s="62"/>
      <c r="BP1312" s="62"/>
      <c r="BQ1312" s="62"/>
      <c r="BR1312" s="62"/>
      <c r="BS1312" s="62"/>
      <c r="BT1312" s="62"/>
      <c r="BU1312" s="62"/>
      <c r="BV1312" s="62"/>
      <c r="BW1312" s="62"/>
      <c r="BX1312" s="62"/>
      <c r="BY1312" s="62"/>
      <c r="BZ1312" s="62"/>
      <c r="CA1312" s="62"/>
      <c r="CB1312" s="62"/>
      <c r="CC1312" s="62"/>
      <c r="CD1312" s="62"/>
      <c r="CE1312" s="62"/>
      <c r="CF1312" s="62"/>
      <c r="CG1312" s="62"/>
      <c r="CH1312" s="62"/>
      <c r="CI1312" s="62"/>
      <c r="CJ1312" s="62"/>
      <c r="CK1312" s="62"/>
      <c r="CL1312" s="62"/>
      <c r="CM1312" s="62"/>
      <c r="CN1312" s="62"/>
      <c r="CO1312" s="62"/>
      <c r="CP1312" s="62"/>
      <c r="CQ1312" s="62"/>
      <c r="CR1312" s="62"/>
      <c r="CS1312" s="62"/>
      <c r="CT1312" s="62"/>
      <c r="CU1312" s="62"/>
      <c r="CV1312" s="62"/>
      <c r="CW1312" s="62"/>
      <c r="CX1312" s="62"/>
      <c r="CY1312" s="62">
        <v>9005</v>
      </c>
    </row>
    <row r="1313" spans="1:103" s="47" customFormat="1" hidden="1" x14ac:dyDescent="0.25">
      <c r="A1313" s="44" t="s">
        <v>664</v>
      </c>
      <c r="B1313" s="62">
        <v>9006</v>
      </c>
      <c r="C1313" s="62"/>
      <c r="D1313" s="62"/>
      <c r="E1313" s="62"/>
      <c r="F1313" s="62"/>
      <c r="G1313" s="62"/>
      <c r="H1313" s="62"/>
      <c r="I1313" s="62"/>
      <c r="J1313" s="62"/>
      <c r="K1313" s="62"/>
      <c r="L1313" s="62"/>
      <c r="M1313" s="62"/>
      <c r="N1313" s="62"/>
      <c r="O1313" s="62"/>
      <c r="P1313" s="62"/>
      <c r="Q1313" s="62"/>
      <c r="R1313" s="62"/>
      <c r="S1313" s="62"/>
      <c r="T1313" s="62"/>
      <c r="U1313" s="62"/>
      <c r="V1313" s="62"/>
      <c r="W1313" s="62"/>
      <c r="X1313" s="62">
        <v>9006</v>
      </c>
      <c r="Y1313" s="62"/>
      <c r="Z1313" s="62"/>
      <c r="AA1313" s="62"/>
      <c r="AB1313" s="62"/>
      <c r="AC1313" s="62"/>
      <c r="AD1313" s="62"/>
      <c r="AE1313" s="62"/>
      <c r="AF1313" s="62"/>
      <c r="AG1313" s="62"/>
      <c r="AH1313" s="62"/>
      <c r="AI1313" s="62"/>
      <c r="AJ1313" s="62"/>
      <c r="AK1313" s="62"/>
      <c r="AL1313" s="62"/>
      <c r="AM1313" s="62"/>
      <c r="AN1313" s="62"/>
      <c r="AO1313" s="62"/>
      <c r="AP1313" s="62"/>
      <c r="AQ1313" s="62"/>
      <c r="AR1313" s="62"/>
      <c r="AS1313" s="62"/>
      <c r="AT1313" s="62"/>
      <c r="AU1313" s="62"/>
      <c r="AV1313" s="62"/>
      <c r="AW1313" s="62">
        <v>9006</v>
      </c>
      <c r="AX1313" s="62"/>
      <c r="AY1313" s="62"/>
      <c r="AZ1313" s="62"/>
      <c r="BA1313" s="62"/>
      <c r="BB1313" s="62"/>
      <c r="BC1313" s="63">
        <v>9006</v>
      </c>
      <c r="BD1313" s="62">
        <v>9006</v>
      </c>
      <c r="BE1313" s="62"/>
      <c r="BF1313" s="62"/>
      <c r="BG1313" s="62"/>
      <c r="BH1313" s="62"/>
      <c r="BI1313" s="62"/>
      <c r="BJ1313" s="62"/>
      <c r="BK1313" s="62"/>
      <c r="BL1313" s="62"/>
      <c r="BM1313" s="62"/>
      <c r="BN1313" s="62"/>
      <c r="BO1313" s="62"/>
      <c r="BP1313" s="62"/>
      <c r="BQ1313" s="62"/>
      <c r="BR1313" s="62"/>
      <c r="BS1313" s="62"/>
      <c r="BT1313" s="62"/>
      <c r="BU1313" s="62"/>
      <c r="BV1313" s="62"/>
      <c r="BW1313" s="62"/>
      <c r="BX1313" s="62"/>
      <c r="BY1313" s="62"/>
      <c r="BZ1313" s="62"/>
      <c r="CA1313" s="62"/>
      <c r="CB1313" s="62"/>
      <c r="CC1313" s="62"/>
      <c r="CD1313" s="62"/>
      <c r="CE1313" s="62"/>
      <c r="CF1313" s="62"/>
      <c r="CG1313" s="62"/>
      <c r="CH1313" s="62"/>
      <c r="CI1313" s="62"/>
      <c r="CJ1313" s="62"/>
      <c r="CK1313" s="62"/>
      <c r="CL1313" s="62"/>
      <c r="CM1313" s="62"/>
      <c r="CN1313" s="62"/>
      <c r="CO1313" s="62"/>
      <c r="CP1313" s="62"/>
      <c r="CQ1313" s="62"/>
      <c r="CR1313" s="62"/>
      <c r="CS1313" s="62"/>
      <c r="CT1313" s="62"/>
      <c r="CU1313" s="62"/>
      <c r="CV1313" s="62"/>
      <c r="CW1313" s="62"/>
      <c r="CX1313" s="62"/>
      <c r="CY1313" s="62">
        <v>9006</v>
      </c>
    </row>
    <row r="1314" spans="1:103" s="47" customFormat="1" hidden="1" x14ac:dyDescent="0.25">
      <c r="A1314" s="44" t="s">
        <v>664</v>
      </c>
      <c r="B1314" s="62">
        <v>9007</v>
      </c>
      <c r="C1314" s="62"/>
      <c r="D1314" s="62"/>
      <c r="E1314" s="62"/>
      <c r="F1314" s="62"/>
      <c r="G1314" s="62"/>
      <c r="H1314" s="62"/>
      <c r="I1314" s="62"/>
      <c r="J1314" s="62"/>
      <c r="K1314" s="62"/>
      <c r="L1314" s="62"/>
      <c r="M1314" s="62"/>
      <c r="N1314" s="62"/>
      <c r="O1314" s="62"/>
      <c r="P1314" s="62"/>
      <c r="Q1314" s="62"/>
      <c r="R1314" s="62"/>
      <c r="S1314" s="62"/>
      <c r="T1314" s="62"/>
      <c r="U1314" s="62"/>
      <c r="V1314" s="62"/>
      <c r="W1314" s="62"/>
      <c r="X1314" s="62">
        <v>9007</v>
      </c>
      <c r="Y1314" s="62"/>
      <c r="Z1314" s="62"/>
      <c r="AA1314" s="62"/>
      <c r="AB1314" s="62"/>
      <c r="AC1314" s="62"/>
      <c r="AD1314" s="62"/>
      <c r="AE1314" s="62"/>
      <c r="AF1314" s="62"/>
      <c r="AG1314" s="62"/>
      <c r="AH1314" s="62"/>
      <c r="AI1314" s="62"/>
      <c r="AJ1314" s="62"/>
      <c r="AK1314" s="62"/>
      <c r="AL1314" s="62"/>
      <c r="AM1314" s="62"/>
      <c r="AN1314" s="62"/>
      <c r="AO1314" s="62"/>
      <c r="AP1314" s="62"/>
      <c r="AQ1314" s="62"/>
      <c r="AR1314" s="62"/>
      <c r="AS1314" s="62"/>
      <c r="AT1314" s="62"/>
      <c r="AU1314" s="62"/>
      <c r="AV1314" s="62"/>
      <c r="AW1314" s="62">
        <v>9007</v>
      </c>
      <c r="AX1314" s="62"/>
      <c r="AY1314" s="62"/>
      <c r="AZ1314" s="62"/>
      <c r="BA1314" s="62"/>
      <c r="BB1314" s="62"/>
      <c r="BC1314" s="63">
        <v>9007</v>
      </c>
      <c r="BD1314" s="62">
        <v>9007</v>
      </c>
      <c r="BE1314" s="62"/>
      <c r="BF1314" s="62"/>
      <c r="BG1314" s="62"/>
      <c r="BH1314" s="62"/>
      <c r="BI1314" s="62"/>
      <c r="BJ1314" s="62"/>
      <c r="BK1314" s="62"/>
      <c r="BL1314" s="62"/>
      <c r="BM1314" s="62"/>
      <c r="BN1314" s="62"/>
      <c r="BO1314" s="62"/>
      <c r="BP1314" s="62"/>
      <c r="BQ1314" s="62"/>
      <c r="BR1314" s="62"/>
      <c r="BS1314" s="62"/>
      <c r="BT1314" s="62"/>
      <c r="BU1314" s="62"/>
      <c r="BV1314" s="62"/>
      <c r="BW1314" s="62"/>
      <c r="BX1314" s="62"/>
      <c r="BY1314" s="62"/>
      <c r="BZ1314" s="62"/>
      <c r="CA1314" s="62"/>
      <c r="CB1314" s="62"/>
      <c r="CC1314" s="62"/>
      <c r="CD1314" s="62"/>
      <c r="CE1314" s="62"/>
      <c r="CF1314" s="62"/>
      <c r="CG1314" s="62"/>
      <c r="CH1314" s="62"/>
      <c r="CI1314" s="62"/>
      <c r="CJ1314" s="62"/>
      <c r="CK1314" s="62"/>
      <c r="CL1314" s="62"/>
      <c r="CM1314" s="62"/>
      <c r="CN1314" s="62"/>
      <c r="CO1314" s="62"/>
      <c r="CP1314" s="62"/>
      <c r="CQ1314" s="62"/>
      <c r="CR1314" s="62"/>
      <c r="CS1314" s="62"/>
      <c r="CT1314" s="62"/>
      <c r="CU1314" s="62"/>
      <c r="CV1314" s="62"/>
      <c r="CW1314" s="62"/>
      <c r="CX1314" s="62"/>
      <c r="CY1314" s="62">
        <v>9007</v>
      </c>
    </row>
    <row r="1315" spans="1:103" s="47" customFormat="1" hidden="1" x14ac:dyDescent="0.25">
      <c r="A1315" s="44" t="s">
        <v>664</v>
      </c>
      <c r="B1315" s="62">
        <v>9008</v>
      </c>
      <c r="C1315" s="62"/>
      <c r="D1315" s="62"/>
      <c r="E1315" s="62"/>
      <c r="F1315" s="62"/>
      <c r="G1315" s="62"/>
      <c r="H1315" s="62"/>
      <c r="I1315" s="62"/>
      <c r="J1315" s="62"/>
      <c r="K1315" s="62"/>
      <c r="L1315" s="62"/>
      <c r="M1315" s="62"/>
      <c r="N1315" s="62"/>
      <c r="O1315" s="62"/>
      <c r="P1315" s="62"/>
      <c r="Q1315" s="62"/>
      <c r="R1315" s="62"/>
      <c r="S1315" s="62"/>
      <c r="T1315" s="62"/>
      <c r="U1315" s="62"/>
      <c r="V1315" s="62"/>
      <c r="W1315" s="62"/>
      <c r="X1315" s="62">
        <v>9008</v>
      </c>
      <c r="Y1315" s="62"/>
      <c r="Z1315" s="62"/>
      <c r="AA1315" s="62"/>
      <c r="AB1315" s="62"/>
      <c r="AC1315" s="62"/>
      <c r="AD1315" s="62"/>
      <c r="AE1315" s="62"/>
      <c r="AF1315" s="62"/>
      <c r="AG1315" s="62"/>
      <c r="AH1315" s="62"/>
      <c r="AI1315" s="62"/>
      <c r="AJ1315" s="62"/>
      <c r="AK1315" s="62"/>
      <c r="AL1315" s="62"/>
      <c r="AM1315" s="62"/>
      <c r="AN1315" s="62"/>
      <c r="AO1315" s="62"/>
      <c r="AP1315" s="62"/>
      <c r="AQ1315" s="62"/>
      <c r="AR1315" s="62"/>
      <c r="AS1315" s="62"/>
      <c r="AT1315" s="62"/>
      <c r="AU1315" s="62"/>
      <c r="AV1315" s="62"/>
      <c r="AW1315" s="62">
        <v>9008</v>
      </c>
      <c r="AX1315" s="62"/>
      <c r="AY1315" s="62"/>
      <c r="AZ1315" s="62"/>
      <c r="BA1315" s="62"/>
      <c r="BB1315" s="62"/>
      <c r="BC1315" s="63">
        <v>9008</v>
      </c>
      <c r="BD1315" s="62">
        <v>9008</v>
      </c>
      <c r="BE1315" s="62"/>
      <c r="BF1315" s="62"/>
      <c r="BG1315" s="62"/>
      <c r="BH1315" s="62"/>
      <c r="BI1315" s="62"/>
      <c r="BJ1315" s="62"/>
      <c r="BK1315" s="62"/>
      <c r="BL1315" s="62"/>
      <c r="BM1315" s="62"/>
      <c r="BN1315" s="62"/>
      <c r="BO1315" s="62"/>
      <c r="BP1315" s="62"/>
      <c r="BQ1315" s="62"/>
      <c r="BR1315" s="62"/>
      <c r="BS1315" s="62"/>
      <c r="BT1315" s="62"/>
      <c r="BU1315" s="62"/>
      <c r="BV1315" s="62"/>
      <c r="BW1315" s="62"/>
      <c r="BX1315" s="62"/>
      <c r="BY1315" s="62"/>
      <c r="BZ1315" s="62"/>
      <c r="CA1315" s="62"/>
      <c r="CB1315" s="62"/>
      <c r="CC1315" s="62"/>
      <c r="CD1315" s="62"/>
      <c r="CE1315" s="62"/>
      <c r="CF1315" s="62"/>
      <c r="CG1315" s="62"/>
      <c r="CH1315" s="62"/>
      <c r="CI1315" s="62"/>
      <c r="CJ1315" s="62"/>
      <c r="CK1315" s="62"/>
      <c r="CL1315" s="62"/>
      <c r="CM1315" s="62"/>
      <c r="CN1315" s="62"/>
      <c r="CO1315" s="62"/>
      <c r="CP1315" s="62"/>
      <c r="CQ1315" s="62"/>
      <c r="CR1315" s="62"/>
      <c r="CS1315" s="62"/>
      <c r="CT1315" s="62"/>
      <c r="CU1315" s="62"/>
      <c r="CV1315" s="62"/>
      <c r="CW1315" s="62"/>
      <c r="CX1315" s="62"/>
      <c r="CY1315" s="62">
        <v>9008</v>
      </c>
    </row>
    <row r="1316" spans="1:103" s="47" customFormat="1" hidden="1" x14ac:dyDescent="0.25">
      <c r="A1316" s="44" t="s">
        <v>664</v>
      </c>
      <c r="B1316" s="62">
        <v>9009</v>
      </c>
      <c r="C1316" s="62"/>
      <c r="D1316" s="62"/>
      <c r="E1316" s="62"/>
      <c r="F1316" s="62"/>
      <c r="G1316" s="62"/>
      <c r="H1316" s="62"/>
      <c r="I1316" s="62"/>
      <c r="J1316" s="62"/>
      <c r="K1316" s="62"/>
      <c r="L1316" s="62"/>
      <c r="M1316" s="62"/>
      <c r="N1316" s="62"/>
      <c r="O1316" s="62"/>
      <c r="P1316" s="62"/>
      <c r="Q1316" s="62"/>
      <c r="R1316" s="62"/>
      <c r="S1316" s="62"/>
      <c r="T1316" s="62"/>
      <c r="U1316" s="62"/>
      <c r="V1316" s="62"/>
      <c r="W1316" s="62"/>
      <c r="X1316" s="62">
        <v>9009</v>
      </c>
      <c r="Y1316" s="62"/>
      <c r="Z1316" s="62"/>
      <c r="AA1316" s="62"/>
      <c r="AB1316" s="62"/>
      <c r="AC1316" s="62"/>
      <c r="AD1316" s="62"/>
      <c r="AE1316" s="62"/>
      <c r="AF1316" s="62"/>
      <c r="AG1316" s="62"/>
      <c r="AH1316" s="62"/>
      <c r="AI1316" s="62"/>
      <c r="AJ1316" s="62"/>
      <c r="AK1316" s="62"/>
      <c r="AL1316" s="62"/>
      <c r="AM1316" s="62"/>
      <c r="AN1316" s="62"/>
      <c r="AO1316" s="62"/>
      <c r="AP1316" s="62"/>
      <c r="AQ1316" s="62"/>
      <c r="AR1316" s="62"/>
      <c r="AS1316" s="62"/>
      <c r="AT1316" s="62"/>
      <c r="AU1316" s="62"/>
      <c r="AV1316" s="62"/>
      <c r="AW1316" s="62">
        <v>9009</v>
      </c>
      <c r="AX1316" s="62"/>
      <c r="AY1316" s="62"/>
      <c r="AZ1316" s="62"/>
      <c r="BA1316" s="62"/>
      <c r="BB1316" s="62"/>
      <c r="BC1316" s="63">
        <v>9009</v>
      </c>
      <c r="BD1316" s="62">
        <v>9009</v>
      </c>
      <c r="BE1316" s="62"/>
      <c r="BF1316" s="62"/>
      <c r="BG1316" s="62"/>
      <c r="BH1316" s="62"/>
      <c r="BI1316" s="62"/>
      <c r="BJ1316" s="62"/>
      <c r="BK1316" s="62"/>
      <c r="BL1316" s="62"/>
      <c r="BM1316" s="62"/>
      <c r="BN1316" s="62"/>
      <c r="BO1316" s="62"/>
      <c r="BP1316" s="62"/>
      <c r="BQ1316" s="62"/>
      <c r="BR1316" s="62"/>
      <c r="BS1316" s="62"/>
      <c r="BT1316" s="62"/>
      <c r="BU1316" s="62"/>
      <c r="BV1316" s="62"/>
      <c r="BW1316" s="62"/>
      <c r="BX1316" s="62"/>
      <c r="BY1316" s="62"/>
      <c r="BZ1316" s="62"/>
      <c r="CA1316" s="62"/>
      <c r="CB1316" s="62"/>
      <c r="CC1316" s="62"/>
      <c r="CD1316" s="62"/>
      <c r="CE1316" s="62"/>
      <c r="CF1316" s="62"/>
      <c r="CG1316" s="62"/>
      <c r="CH1316" s="62"/>
      <c r="CI1316" s="62"/>
      <c r="CJ1316" s="62"/>
      <c r="CK1316" s="62"/>
      <c r="CL1316" s="62"/>
      <c r="CM1316" s="62"/>
      <c r="CN1316" s="62"/>
      <c r="CO1316" s="62"/>
      <c r="CP1316" s="62"/>
      <c r="CQ1316" s="62"/>
      <c r="CR1316" s="62"/>
      <c r="CS1316" s="62"/>
      <c r="CT1316" s="62"/>
      <c r="CU1316" s="62"/>
      <c r="CV1316" s="62"/>
      <c r="CW1316" s="62"/>
      <c r="CX1316" s="62"/>
      <c r="CY1316" s="62">
        <v>9009</v>
      </c>
    </row>
    <row r="1317" spans="1:103" s="47" customFormat="1" hidden="1" x14ac:dyDescent="0.25">
      <c r="A1317" s="44" t="s">
        <v>664</v>
      </c>
      <c r="B1317" s="62">
        <v>9010</v>
      </c>
      <c r="C1317" s="62"/>
      <c r="D1317" s="62"/>
      <c r="E1317" s="62"/>
      <c r="F1317" s="62"/>
      <c r="G1317" s="62"/>
      <c r="H1317" s="62"/>
      <c r="I1317" s="62"/>
      <c r="J1317" s="62"/>
      <c r="K1317" s="62"/>
      <c r="L1317" s="62"/>
      <c r="M1317" s="62"/>
      <c r="N1317" s="62"/>
      <c r="O1317" s="62"/>
      <c r="P1317" s="62"/>
      <c r="Q1317" s="62"/>
      <c r="R1317" s="62"/>
      <c r="S1317" s="62"/>
      <c r="T1317" s="62"/>
      <c r="U1317" s="62"/>
      <c r="V1317" s="62"/>
      <c r="W1317" s="62"/>
      <c r="X1317" s="62">
        <v>9010</v>
      </c>
      <c r="Y1317" s="62"/>
      <c r="Z1317" s="62"/>
      <c r="AA1317" s="62"/>
      <c r="AB1317" s="62"/>
      <c r="AC1317" s="62"/>
      <c r="AD1317" s="62"/>
      <c r="AE1317" s="62"/>
      <c r="AF1317" s="62"/>
      <c r="AG1317" s="62"/>
      <c r="AH1317" s="62"/>
      <c r="AI1317" s="62"/>
      <c r="AJ1317" s="62"/>
      <c r="AK1317" s="62"/>
      <c r="AL1317" s="62"/>
      <c r="AM1317" s="62"/>
      <c r="AN1317" s="62"/>
      <c r="AO1317" s="62"/>
      <c r="AP1317" s="62"/>
      <c r="AQ1317" s="62"/>
      <c r="AR1317" s="62"/>
      <c r="AS1317" s="62"/>
      <c r="AT1317" s="62"/>
      <c r="AU1317" s="62"/>
      <c r="AV1317" s="62"/>
      <c r="AW1317" s="62">
        <v>9010</v>
      </c>
      <c r="AX1317" s="62"/>
      <c r="AY1317" s="62"/>
      <c r="AZ1317" s="62"/>
      <c r="BA1317" s="62"/>
      <c r="BB1317" s="62"/>
      <c r="BC1317" s="63">
        <v>9010</v>
      </c>
      <c r="BD1317" s="62">
        <v>9010</v>
      </c>
      <c r="BE1317" s="62"/>
      <c r="BF1317" s="62"/>
      <c r="BG1317" s="62"/>
      <c r="BH1317" s="62"/>
      <c r="BI1317" s="62"/>
      <c r="BJ1317" s="62"/>
      <c r="BK1317" s="62"/>
      <c r="BL1317" s="62"/>
      <c r="BM1317" s="62"/>
      <c r="BN1317" s="62"/>
      <c r="BO1317" s="62"/>
      <c r="BP1317" s="62"/>
      <c r="BQ1317" s="62"/>
      <c r="BR1317" s="62"/>
      <c r="BS1317" s="62"/>
      <c r="BT1317" s="62"/>
      <c r="BU1317" s="62"/>
      <c r="BV1317" s="62"/>
      <c r="BW1317" s="62"/>
      <c r="BX1317" s="62"/>
      <c r="BY1317" s="62"/>
      <c r="BZ1317" s="62"/>
      <c r="CA1317" s="62"/>
      <c r="CB1317" s="62"/>
      <c r="CC1317" s="62"/>
      <c r="CD1317" s="62"/>
      <c r="CE1317" s="62"/>
      <c r="CF1317" s="62"/>
      <c r="CG1317" s="62"/>
      <c r="CH1317" s="62"/>
      <c r="CI1317" s="62"/>
      <c r="CJ1317" s="62"/>
      <c r="CK1317" s="62"/>
      <c r="CL1317" s="62"/>
      <c r="CM1317" s="62"/>
      <c r="CN1317" s="62"/>
      <c r="CO1317" s="62"/>
      <c r="CP1317" s="62"/>
      <c r="CQ1317" s="62"/>
      <c r="CR1317" s="62"/>
      <c r="CS1317" s="62"/>
      <c r="CT1317" s="62"/>
      <c r="CU1317" s="62"/>
      <c r="CV1317" s="62"/>
      <c r="CW1317" s="62"/>
      <c r="CX1317" s="62"/>
      <c r="CY1317" s="62">
        <v>9010</v>
      </c>
    </row>
    <row r="1318" spans="1:103" s="47" customFormat="1" hidden="1" x14ac:dyDescent="0.25">
      <c r="A1318" s="44" t="s">
        <v>664</v>
      </c>
      <c r="B1318" s="62">
        <v>9011</v>
      </c>
      <c r="C1318" s="62"/>
      <c r="D1318" s="62"/>
      <c r="E1318" s="62"/>
      <c r="F1318" s="62"/>
      <c r="G1318" s="62"/>
      <c r="H1318" s="62"/>
      <c r="I1318" s="62"/>
      <c r="J1318" s="62"/>
      <c r="K1318" s="62"/>
      <c r="L1318" s="62"/>
      <c r="M1318" s="62"/>
      <c r="N1318" s="62"/>
      <c r="O1318" s="62"/>
      <c r="P1318" s="62"/>
      <c r="Q1318" s="62"/>
      <c r="R1318" s="62"/>
      <c r="S1318" s="62"/>
      <c r="T1318" s="62"/>
      <c r="U1318" s="62"/>
      <c r="V1318" s="62"/>
      <c r="W1318" s="62"/>
      <c r="X1318" s="62">
        <v>9011</v>
      </c>
      <c r="Y1318" s="62"/>
      <c r="Z1318" s="62"/>
      <c r="AA1318" s="62"/>
      <c r="AB1318" s="62"/>
      <c r="AC1318" s="62"/>
      <c r="AD1318" s="62"/>
      <c r="AE1318" s="62"/>
      <c r="AF1318" s="62"/>
      <c r="AG1318" s="62"/>
      <c r="AH1318" s="62"/>
      <c r="AI1318" s="62"/>
      <c r="AJ1318" s="62"/>
      <c r="AK1318" s="62"/>
      <c r="AL1318" s="62"/>
      <c r="AM1318" s="62"/>
      <c r="AN1318" s="62"/>
      <c r="AO1318" s="62"/>
      <c r="AP1318" s="62"/>
      <c r="AQ1318" s="62"/>
      <c r="AR1318" s="62"/>
      <c r="AS1318" s="62"/>
      <c r="AT1318" s="62"/>
      <c r="AU1318" s="62"/>
      <c r="AV1318" s="62"/>
      <c r="AW1318" s="62">
        <v>9011</v>
      </c>
      <c r="AX1318" s="62"/>
      <c r="AY1318" s="62"/>
      <c r="AZ1318" s="62"/>
      <c r="BA1318" s="62"/>
      <c r="BB1318" s="62"/>
      <c r="BC1318" s="63">
        <v>9011</v>
      </c>
      <c r="BD1318" s="62">
        <v>9011</v>
      </c>
      <c r="BE1318" s="62"/>
      <c r="BF1318" s="62"/>
      <c r="BG1318" s="62"/>
      <c r="BH1318" s="62"/>
      <c r="BI1318" s="62"/>
      <c r="BJ1318" s="62"/>
      <c r="BK1318" s="62"/>
      <c r="BL1318" s="62"/>
      <c r="BM1318" s="62"/>
      <c r="BN1318" s="62"/>
      <c r="BO1318" s="62"/>
      <c r="BP1318" s="62"/>
      <c r="BQ1318" s="62"/>
      <c r="BR1318" s="62"/>
      <c r="BS1318" s="62"/>
      <c r="BT1318" s="62"/>
      <c r="BU1318" s="62"/>
      <c r="BV1318" s="62"/>
      <c r="BW1318" s="62"/>
      <c r="BX1318" s="62"/>
      <c r="BY1318" s="62"/>
      <c r="BZ1318" s="62"/>
      <c r="CA1318" s="62"/>
      <c r="CB1318" s="62"/>
      <c r="CC1318" s="62"/>
      <c r="CD1318" s="62"/>
      <c r="CE1318" s="62"/>
      <c r="CF1318" s="62"/>
      <c r="CG1318" s="62"/>
      <c r="CH1318" s="62"/>
      <c r="CI1318" s="62"/>
      <c r="CJ1318" s="62"/>
      <c r="CK1318" s="62"/>
      <c r="CL1318" s="62"/>
      <c r="CM1318" s="62"/>
      <c r="CN1318" s="62"/>
      <c r="CO1318" s="62"/>
      <c r="CP1318" s="62"/>
      <c r="CQ1318" s="62"/>
      <c r="CR1318" s="62"/>
      <c r="CS1318" s="62"/>
      <c r="CT1318" s="62"/>
      <c r="CU1318" s="62"/>
      <c r="CV1318" s="62"/>
      <c r="CW1318" s="62"/>
      <c r="CX1318" s="62"/>
      <c r="CY1318" s="62">
        <v>9011</v>
      </c>
    </row>
    <row r="1319" spans="1:103" s="47" customFormat="1" hidden="1" x14ac:dyDescent="0.25">
      <c r="A1319" s="44" t="s">
        <v>664</v>
      </c>
      <c r="B1319" s="62">
        <v>9012</v>
      </c>
      <c r="C1319" s="62"/>
      <c r="D1319" s="62"/>
      <c r="E1319" s="62"/>
      <c r="F1319" s="62"/>
      <c r="G1319" s="62"/>
      <c r="H1319" s="62"/>
      <c r="I1319" s="62"/>
      <c r="J1319" s="62"/>
      <c r="K1319" s="62"/>
      <c r="L1319" s="62"/>
      <c r="M1319" s="62"/>
      <c r="N1319" s="62"/>
      <c r="O1319" s="62"/>
      <c r="P1319" s="62"/>
      <c r="Q1319" s="62"/>
      <c r="R1319" s="62"/>
      <c r="S1319" s="62"/>
      <c r="T1319" s="62"/>
      <c r="U1319" s="62"/>
      <c r="V1319" s="62"/>
      <c r="W1319" s="62"/>
      <c r="X1319" s="62">
        <v>9012</v>
      </c>
      <c r="Y1319" s="62"/>
      <c r="Z1319" s="62"/>
      <c r="AA1319" s="62"/>
      <c r="AB1319" s="62"/>
      <c r="AC1319" s="62"/>
      <c r="AD1319" s="62"/>
      <c r="AE1319" s="62"/>
      <c r="AF1319" s="62"/>
      <c r="AG1319" s="62"/>
      <c r="AH1319" s="62"/>
      <c r="AI1319" s="62"/>
      <c r="AJ1319" s="62"/>
      <c r="AK1319" s="62"/>
      <c r="AL1319" s="62"/>
      <c r="AM1319" s="62"/>
      <c r="AN1319" s="62"/>
      <c r="AO1319" s="62"/>
      <c r="AP1319" s="62"/>
      <c r="AQ1319" s="62"/>
      <c r="AR1319" s="62"/>
      <c r="AS1319" s="62"/>
      <c r="AT1319" s="62"/>
      <c r="AU1319" s="62"/>
      <c r="AV1319" s="62"/>
      <c r="AW1319" s="62">
        <v>9012</v>
      </c>
      <c r="AX1319" s="62"/>
      <c r="AY1319" s="62"/>
      <c r="AZ1319" s="62"/>
      <c r="BA1319" s="62"/>
      <c r="BB1319" s="62"/>
      <c r="BC1319" s="63">
        <v>9012</v>
      </c>
      <c r="BD1319" s="62">
        <v>9012</v>
      </c>
      <c r="BE1319" s="62"/>
      <c r="BF1319" s="62"/>
      <c r="BG1319" s="62"/>
      <c r="BH1319" s="62"/>
      <c r="BI1319" s="62"/>
      <c r="BJ1319" s="62"/>
      <c r="BK1319" s="62"/>
      <c r="BL1319" s="62"/>
      <c r="BM1319" s="62"/>
      <c r="BN1319" s="62"/>
      <c r="BO1319" s="62"/>
      <c r="BP1319" s="62"/>
      <c r="BQ1319" s="62"/>
      <c r="BR1319" s="62"/>
      <c r="BS1319" s="62"/>
      <c r="BT1319" s="62"/>
      <c r="BU1319" s="62"/>
      <c r="BV1319" s="62"/>
      <c r="BW1319" s="62"/>
      <c r="BX1319" s="62"/>
      <c r="BY1319" s="62"/>
      <c r="BZ1319" s="62"/>
      <c r="CA1319" s="62"/>
      <c r="CB1319" s="62"/>
      <c r="CC1319" s="62"/>
      <c r="CD1319" s="62"/>
      <c r="CE1319" s="62"/>
      <c r="CF1319" s="62"/>
      <c r="CG1319" s="62"/>
      <c r="CH1319" s="62"/>
      <c r="CI1319" s="62"/>
      <c r="CJ1319" s="62"/>
      <c r="CK1319" s="62"/>
      <c r="CL1319" s="62"/>
      <c r="CM1319" s="62"/>
      <c r="CN1319" s="62"/>
      <c r="CO1319" s="62"/>
      <c r="CP1319" s="62"/>
      <c r="CQ1319" s="62"/>
      <c r="CR1319" s="62"/>
      <c r="CS1319" s="62"/>
      <c r="CT1319" s="62"/>
      <c r="CU1319" s="62"/>
      <c r="CV1319" s="62"/>
      <c r="CW1319" s="62"/>
      <c r="CX1319" s="62"/>
      <c r="CY1319" s="62">
        <v>9012</v>
      </c>
    </row>
    <row r="1320" spans="1:103" s="47" customFormat="1" hidden="1" x14ac:dyDescent="0.25">
      <c r="A1320" s="44" t="s">
        <v>664</v>
      </c>
      <c r="B1320" s="62">
        <v>9013</v>
      </c>
      <c r="C1320" s="62"/>
      <c r="D1320" s="62"/>
      <c r="E1320" s="62"/>
      <c r="F1320" s="62"/>
      <c r="G1320" s="62"/>
      <c r="H1320" s="62"/>
      <c r="I1320" s="62"/>
      <c r="J1320" s="62"/>
      <c r="K1320" s="62"/>
      <c r="L1320" s="62"/>
      <c r="M1320" s="62"/>
      <c r="N1320" s="62"/>
      <c r="O1320" s="62"/>
      <c r="P1320" s="62"/>
      <c r="Q1320" s="62"/>
      <c r="R1320" s="62"/>
      <c r="S1320" s="62"/>
      <c r="T1320" s="62"/>
      <c r="U1320" s="62"/>
      <c r="V1320" s="62"/>
      <c r="W1320" s="62"/>
      <c r="X1320" s="62">
        <v>9013</v>
      </c>
      <c r="Y1320" s="62"/>
      <c r="Z1320" s="62"/>
      <c r="AA1320" s="62"/>
      <c r="AB1320" s="62"/>
      <c r="AC1320" s="62"/>
      <c r="AD1320" s="62"/>
      <c r="AE1320" s="62"/>
      <c r="AF1320" s="62"/>
      <c r="AG1320" s="62"/>
      <c r="AH1320" s="62"/>
      <c r="AI1320" s="62"/>
      <c r="AJ1320" s="62"/>
      <c r="AK1320" s="62"/>
      <c r="AL1320" s="62"/>
      <c r="AM1320" s="62"/>
      <c r="AN1320" s="62"/>
      <c r="AO1320" s="62"/>
      <c r="AP1320" s="62"/>
      <c r="AQ1320" s="62"/>
      <c r="AR1320" s="62"/>
      <c r="AS1320" s="62"/>
      <c r="AT1320" s="62"/>
      <c r="AU1320" s="62"/>
      <c r="AV1320" s="62"/>
      <c r="AW1320" s="62">
        <v>9013</v>
      </c>
      <c r="AX1320" s="62"/>
      <c r="AY1320" s="62"/>
      <c r="AZ1320" s="62"/>
      <c r="BA1320" s="62"/>
      <c r="BB1320" s="62"/>
      <c r="BC1320" s="63">
        <v>9013</v>
      </c>
      <c r="BD1320" s="62">
        <v>9013</v>
      </c>
      <c r="BE1320" s="62"/>
      <c r="BF1320" s="62"/>
      <c r="BG1320" s="62"/>
      <c r="BH1320" s="62"/>
      <c r="BI1320" s="62"/>
      <c r="BJ1320" s="62"/>
      <c r="BK1320" s="62"/>
      <c r="BL1320" s="62"/>
      <c r="BM1320" s="62"/>
      <c r="BN1320" s="62"/>
      <c r="BO1320" s="62"/>
      <c r="BP1320" s="62"/>
      <c r="BQ1320" s="62"/>
      <c r="BR1320" s="62"/>
      <c r="BS1320" s="62"/>
      <c r="BT1320" s="62"/>
      <c r="BU1320" s="62"/>
      <c r="BV1320" s="62"/>
      <c r="BW1320" s="62"/>
      <c r="BX1320" s="62"/>
      <c r="BY1320" s="62"/>
      <c r="BZ1320" s="62"/>
      <c r="CA1320" s="62"/>
      <c r="CB1320" s="62"/>
      <c r="CC1320" s="62"/>
      <c r="CD1320" s="62"/>
      <c r="CE1320" s="62"/>
      <c r="CF1320" s="62"/>
      <c r="CG1320" s="62"/>
      <c r="CH1320" s="62"/>
      <c r="CI1320" s="62"/>
      <c r="CJ1320" s="62"/>
      <c r="CK1320" s="62"/>
      <c r="CL1320" s="62"/>
      <c r="CM1320" s="62"/>
      <c r="CN1320" s="62"/>
      <c r="CO1320" s="62"/>
      <c r="CP1320" s="62"/>
      <c r="CQ1320" s="62"/>
      <c r="CR1320" s="62"/>
      <c r="CS1320" s="62"/>
      <c r="CT1320" s="62"/>
      <c r="CU1320" s="62"/>
      <c r="CV1320" s="62"/>
      <c r="CW1320" s="62"/>
      <c r="CX1320" s="62"/>
      <c r="CY1320" s="62">
        <v>9013</v>
      </c>
    </row>
    <row r="1321" spans="1:103" s="47" customFormat="1" hidden="1" x14ac:dyDescent="0.25">
      <c r="A1321" s="44" t="s">
        <v>664</v>
      </c>
      <c r="B1321" s="62">
        <v>9014</v>
      </c>
      <c r="C1321" s="62"/>
      <c r="D1321" s="62"/>
      <c r="E1321" s="62"/>
      <c r="F1321" s="62"/>
      <c r="G1321" s="62"/>
      <c r="H1321" s="62"/>
      <c r="I1321" s="62"/>
      <c r="J1321" s="62"/>
      <c r="K1321" s="62"/>
      <c r="L1321" s="62"/>
      <c r="M1321" s="62"/>
      <c r="N1321" s="62"/>
      <c r="O1321" s="62"/>
      <c r="P1321" s="62"/>
      <c r="Q1321" s="62"/>
      <c r="R1321" s="62"/>
      <c r="S1321" s="62"/>
      <c r="T1321" s="62"/>
      <c r="U1321" s="62"/>
      <c r="V1321" s="62"/>
      <c r="W1321" s="62"/>
      <c r="X1321" s="62">
        <v>9014</v>
      </c>
      <c r="Y1321" s="62"/>
      <c r="Z1321" s="62"/>
      <c r="AA1321" s="62"/>
      <c r="AB1321" s="62"/>
      <c r="AC1321" s="62"/>
      <c r="AD1321" s="62"/>
      <c r="AE1321" s="62"/>
      <c r="AF1321" s="62"/>
      <c r="AG1321" s="62"/>
      <c r="AH1321" s="62"/>
      <c r="AI1321" s="62"/>
      <c r="AJ1321" s="62"/>
      <c r="AK1321" s="62"/>
      <c r="AL1321" s="62"/>
      <c r="AM1321" s="62"/>
      <c r="AN1321" s="62"/>
      <c r="AO1321" s="62"/>
      <c r="AP1321" s="62"/>
      <c r="AQ1321" s="62"/>
      <c r="AR1321" s="62"/>
      <c r="AS1321" s="62"/>
      <c r="AT1321" s="62"/>
      <c r="AU1321" s="62"/>
      <c r="AV1321" s="62"/>
      <c r="AW1321" s="62">
        <v>9014</v>
      </c>
      <c r="AX1321" s="62"/>
      <c r="AY1321" s="62"/>
      <c r="AZ1321" s="62"/>
      <c r="BA1321" s="62"/>
      <c r="BB1321" s="62"/>
      <c r="BC1321" s="63">
        <v>9014</v>
      </c>
      <c r="BD1321" s="62">
        <v>9014</v>
      </c>
      <c r="BE1321" s="62"/>
      <c r="BF1321" s="62"/>
      <c r="BG1321" s="62"/>
      <c r="BH1321" s="62"/>
      <c r="BI1321" s="62"/>
      <c r="BJ1321" s="62"/>
      <c r="BK1321" s="62"/>
      <c r="BL1321" s="62"/>
      <c r="BM1321" s="62"/>
      <c r="BN1321" s="62"/>
      <c r="BO1321" s="62"/>
      <c r="BP1321" s="62"/>
      <c r="BQ1321" s="62"/>
      <c r="BR1321" s="62"/>
      <c r="BS1321" s="62"/>
      <c r="BT1321" s="62"/>
      <c r="BU1321" s="62"/>
      <c r="BV1321" s="62"/>
      <c r="BW1321" s="62"/>
      <c r="BX1321" s="62"/>
      <c r="BY1321" s="62"/>
      <c r="BZ1321" s="62"/>
      <c r="CA1321" s="62"/>
      <c r="CB1321" s="62"/>
      <c r="CC1321" s="62"/>
      <c r="CD1321" s="62"/>
      <c r="CE1321" s="62"/>
      <c r="CF1321" s="62"/>
      <c r="CG1321" s="62"/>
      <c r="CH1321" s="62"/>
      <c r="CI1321" s="62"/>
      <c r="CJ1321" s="62"/>
      <c r="CK1321" s="62"/>
      <c r="CL1321" s="62"/>
      <c r="CM1321" s="62"/>
      <c r="CN1321" s="62"/>
      <c r="CO1321" s="62"/>
      <c r="CP1321" s="62"/>
      <c r="CQ1321" s="62"/>
      <c r="CR1321" s="62"/>
      <c r="CS1321" s="62"/>
      <c r="CT1321" s="62"/>
      <c r="CU1321" s="62"/>
      <c r="CV1321" s="62"/>
      <c r="CW1321" s="62"/>
      <c r="CX1321" s="62"/>
      <c r="CY1321" s="62">
        <v>9014</v>
      </c>
    </row>
    <row r="1322" spans="1:103" s="47" customFormat="1" hidden="1" x14ac:dyDescent="0.25">
      <c r="A1322" s="44" t="s">
        <v>664</v>
      </c>
      <c r="B1322" s="62">
        <v>9015</v>
      </c>
      <c r="C1322" s="62"/>
      <c r="D1322" s="62"/>
      <c r="E1322" s="62"/>
      <c r="F1322" s="62"/>
      <c r="G1322" s="62"/>
      <c r="H1322" s="62"/>
      <c r="I1322" s="62"/>
      <c r="J1322" s="62"/>
      <c r="K1322" s="62"/>
      <c r="L1322" s="62"/>
      <c r="M1322" s="62"/>
      <c r="N1322" s="62"/>
      <c r="O1322" s="62"/>
      <c r="P1322" s="62"/>
      <c r="Q1322" s="62"/>
      <c r="R1322" s="62"/>
      <c r="S1322" s="62"/>
      <c r="T1322" s="62"/>
      <c r="U1322" s="62"/>
      <c r="V1322" s="62"/>
      <c r="W1322" s="62"/>
      <c r="X1322" s="62">
        <v>9015</v>
      </c>
      <c r="Y1322" s="62"/>
      <c r="Z1322" s="62"/>
      <c r="AA1322" s="62"/>
      <c r="AB1322" s="62"/>
      <c r="AC1322" s="62"/>
      <c r="AD1322" s="62"/>
      <c r="AE1322" s="62"/>
      <c r="AF1322" s="62"/>
      <c r="AG1322" s="62"/>
      <c r="AH1322" s="62"/>
      <c r="AI1322" s="62"/>
      <c r="AJ1322" s="62"/>
      <c r="AK1322" s="62"/>
      <c r="AL1322" s="62"/>
      <c r="AM1322" s="62"/>
      <c r="AN1322" s="62"/>
      <c r="AO1322" s="62"/>
      <c r="AP1322" s="62"/>
      <c r="AQ1322" s="62"/>
      <c r="AR1322" s="62"/>
      <c r="AS1322" s="62"/>
      <c r="AT1322" s="62"/>
      <c r="AU1322" s="62"/>
      <c r="AV1322" s="62"/>
      <c r="AW1322" s="62">
        <v>9015</v>
      </c>
      <c r="AX1322" s="62"/>
      <c r="AY1322" s="62"/>
      <c r="AZ1322" s="62"/>
      <c r="BA1322" s="62"/>
      <c r="BB1322" s="62"/>
      <c r="BC1322" s="63">
        <v>9015</v>
      </c>
      <c r="BD1322" s="62">
        <v>9015</v>
      </c>
      <c r="BE1322" s="62"/>
      <c r="BF1322" s="62"/>
      <c r="BG1322" s="62"/>
      <c r="BH1322" s="62"/>
      <c r="BI1322" s="62"/>
      <c r="BJ1322" s="62"/>
      <c r="BK1322" s="62"/>
      <c r="BL1322" s="62"/>
      <c r="BM1322" s="62"/>
      <c r="BN1322" s="62"/>
      <c r="BO1322" s="62"/>
      <c r="BP1322" s="62"/>
      <c r="BQ1322" s="62"/>
      <c r="BR1322" s="62"/>
      <c r="BS1322" s="62"/>
      <c r="BT1322" s="62"/>
      <c r="BU1322" s="62"/>
      <c r="BV1322" s="62"/>
      <c r="BW1322" s="62"/>
      <c r="BX1322" s="62"/>
      <c r="BY1322" s="62"/>
      <c r="BZ1322" s="62"/>
      <c r="CA1322" s="62"/>
      <c r="CB1322" s="62"/>
      <c r="CC1322" s="62"/>
      <c r="CD1322" s="62"/>
      <c r="CE1322" s="62"/>
      <c r="CF1322" s="62"/>
      <c r="CG1322" s="62"/>
      <c r="CH1322" s="62"/>
      <c r="CI1322" s="62"/>
      <c r="CJ1322" s="62"/>
      <c r="CK1322" s="62"/>
      <c r="CL1322" s="62"/>
      <c r="CM1322" s="62"/>
      <c r="CN1322" s="62"/>
      <c r="CO1322" s="62"/>
      <c r="CP1322" s="62"/>
      <c r="CQ1322" s="62"/>
      <c r="CR1322" s="62"/>
      <c r="CS1322" s="62"/>
      <c r="CT1322" s="62"/>
      <c r="CU1322" s="62"/>
      <c r="CV1322" s="62"/>
      <c r="CW1322" s="62"/>
      <c r="CX1322" s="62"/>
      <c r="CY1322" s="62">
        <v>9015</v>
      </c>
    </row>
    <row r="1323" spans="1:103" s="47" customFormat="1" hidden="1" x14ac:dyDescent="0.25">
      <c r="A1323" s="44" t="s">
        <v>664</v>
      </c>
      <c r="B1323" s="62">
        <v>9016</v>
      </c>
      <c r="C1323" s="62"/>
      <c r="D1323" s="62"/>
      <c r="E1323" s="62"/>
      <c r="F1323" s="62"/>
      <c r="G1323" s="62"/>
      <c r="H1323" s="62"/>
      <c r="I1323" s="62"/>
      <c r="J1323" s="62"/>
      <c r="K1323" s="62"/>
      <c r="L1323" s="62"/>
      <c r="M1323" s="62"/>
      <c r="N1323" s="62"/>
      <c r="O1323" s="62"/>
      <c r="P1323" s="62"/>
      <c r="Q1323" s="62"/>
      <c r="R1323" s="62"/>
      <c r="S1323" s="62"/>
      <c r="T1323" s="62"/>
      <c r="U1323" s="62"/>
      <c r="V1323" s="62"/>
      <c r="W1323" s="62"/>
      <c r="X1323" s="62">
        <v>9016</v>
      </c>
      <c r="Y1323" s="62"/>
      <c r="Z1323" s="62"/>
      <c r="AA1323" s="62"/>
      <c r="AB1323" s="62"/>
      <c r="AC1323" s="62"/>
      <c r="AD1323" s="62"/>
      <c r="AE1323" s="62"/>
      <c r="AF1323" s="62"/>
      <c r="AG1323" s="62"/>
      <c r="AH1323" s="62"/>
      <c r="AI1323" s="62"/>
      <c r="AJ1323" s="62"/>
      <c r="AK1323" s="62"/>
      <c r="AL1323" s="62"/>
      <c r="AM1323" s="62"/>
      <c r="AN1323" s="62"/>
      <c r="AO1323" s="62"/>
      <c r="AP1323" s="62"/>
      <c r="AQ1323" s="62"/>
      <c r="AR1323" s="62"/>
      <c r="AS1323" s="62"/>
      <c r="AT1323" s="62"/>
      <c r="AU1323" s="62"/>
      <c r="AV1323" s="62"/>
      <c r="AW1323" s="62">
        <v>9016</v>
      </c>
      <c r="AX1323" s="62"/>
      <c r="AY1323" s="62"/>
      <c r="AZ1323" s="62"/>
      <c r="BA1323" s="62"/>
      <c r="BB1323" s="62"/>
      <c r="BC1323" s="63">
        <v>9016</v>
      </c>
      <c r="BD1323" s="62">
        <v>9016</v>
      </c>
      <c r="BE1323" s="62"/>
      <c r="BF1323" s="62"/>
      <c r="BG1323" s="62"/>
      <c r="BH1323" s="62"/>
      <c r="BI1323" s="62"/>
      <c r="BJ1323" s="62"/>
      <c r="BK1323" s="62"/>
      <c r="BL1323" s="62"/>
      <c r="BM1323" s="62"/>
      <c r="BN1323" s="62"/>
      <c r="BO1323" s="62"/>
      <c r="BP1323" s="62"/>
      <c r="BQ1323" s="62"/>
      <c r="BR1323" s="62"/>
      <c r="BS1323" s="62"/>
      <c r="BT1323" s="62"/>
      <c r="BU1323" s="62"/>
      <c r="BV1323" s="62"/>
      <c r="BW1323" s="62"/>
      <c r="BX1323" s="62"/>
      <c r="BY1323" s="62"/>
      <c r="BZ1323" s="62"/>
      <c r="CA1323" s="62"/>
      <c r="CB1323" s="62"/>
      <c r="CC1323" s="62"/>
      <c r="CD1323" s="62"/>
      <c r="CE1323" s="62"/>
      <c r="CF1323" s="62"/>
      <c r="CG1323" s="62"/>
      <c r="CH1323" s="62"/>
      <c r="CI1323" s="62"/>
      <c r="CJ1323" s="62"/>
      <c r="CK1323" s="62"/>
      <c r="CL1323" s="62"/>
      <c r="CM1323" s="62"/>
      <c r="CN1323" s="62"/>
      <c r="CO1323" s="62"/>
      <c r="CP1323" s="62"/>
      <c r="CQ1323" s="62"/>
      <c r="CR1323" s="62"/>
      <c r="CS1323" s="62"/>
      <c r="CT1323" s="62"/>
      <c r="CU1323" s="62"/>
      <c r="CV1323" s="62"/>
      <c r="CW1323" s="62"/>
      <c r="CX1323" s="62"/>
      <c r="CY1323" s="62">
        <v>9016</v>
      </c>
    </row>
    <row r="1324" spans="1:103" s="47" customFormat="1" hidden="1" x14ac:dyDescent="0.25">
      <c r="A1324" s="44" t="s">
        <v>664</v>
      </c>
      <c r="B1324" s="62">
        <v>9017</v>
      </c>
      <c r="C1324" s="62"/>
      <c r="D1324" s="62"/>
      <c r="E1324" s="62"/>
      <c r="F1324" s="62"/>
      <c r="G1324" s="62"/>
      <c r="H1324" s="62"/>
      <c r="I1324" s="62"/>
      <c r="J1324" s="62"/>
      <c r="K1324" s="62"/>
      <c r="L1324" s="62"/>
      <c r="M1324" s="62"/>
      <c r="N1324" s="62"/>
      <c r="O1324" s="62"/>
      <c r="P1324" s="62"/>
      <c r="Q1324" s="62"/>
      <c r="R1324" s="62"/>
      <c r="S1324" s="62"/>
      <c r="T1324" s="62"/>
      <c r="U1324" s="62"/>
      <c r="V1324" s="62"/>
      <c r="W1324" s="62"/>
      <c r="X1324" s="62">
        <v>9017</v>
      </c>
      <c r="Y1324" s="62"/>
      <c r="Z1324" s="62"/>
      <c r="AA1324" s="62"/>
      <c r="AB1324" s="62"/>
      <c r="AC1324" s="62"/>
      <c r="AD1324" s="62"/>
      <c r="AE1324" s="62"/>
      <c r="AF1324" s="62"/>
      <c r="AG1324" s="62"/>
      <c r="AH1324" s="62"/>
      <c r="AI1324" s="62"/>
      <c r="AJ1324" s="62"/>
      <c r="AK1324" s="62"/>
      <c r="AL1324" s="62"/>
      <c r="AM1324" s="62"/>
      <c r="AN1324" s="62"/>
      <c r="AO1324" s="62"/>
      <c r="AP1324" s="62"/>
      <c r="AQ1324" s="62"/>
      <c r="AR1324" s="62"/>
      <c r="AS1324" s="62"/>
      <c r="AT1324" s="62"/>
      <c r="AU1324" s="62"/>
      <c r="AV1324" s="62"/>
      <c r="AW1324" s="62">
        <v>9017</v>
      </c>
      <c r="AX1324" s="62"/>
      <c r="AY1324" s="62"/>
      <c r="AZ1324" s="62"/>
      <c r="BA1324" s="62"/>
      <c r="BB1324" s="62"/>
      <c r="BC1324" s="63">
        <v>9017</v>
      </c>
      <c r="BD1324" s="62">
        <v>9017</v>
      </c>
      <c r="BE1324" s="62"/>
      <c r="BF1324" s="62"/>
      <c r="BG1324" s="62"/>
      <c r="BH1324" s="62"/>
      <c r="BI1324" s="62"/>
      <c r="BJ1324" s="62"/>
      <c r="BK1324" s="62"/>
      <c r="BL1324" s="62"/>
      <c r="BM1324" s="62"/>
      <c r="BN1324" s="62"/>
      <c r="BO1324" s="62"/>
      <c r="BP1324" s="62"/>
      <c r="BQ1324" s="62"/>
      <c r="BR1324" s="62"/>
      <c r="BS1324" s="62"/>
      <c r="BT1324" s="62"/>
      <c r="BU1324" s="62"/>
      <c r="BV1324" s="62"/>
      <c r="BW1324" s="62"/>
      <c r="BX1324" s="62"/>
      <c r="BY1324" s="62"/>
      <c r="BZ1324" s="62"/>
      <c r="CA1324" s="62"/>
      <c r="CB1324" s="62"/>
      <c r="CC1324" s="62"/>
      <c r="CD1324" s="62"/>
      <c r="CE1324" s="62"/>
      <c r="CF1324" s="62"/>
      <c r="CG1324" s="62"/>
      <c r="CH1324" s="62"/>
      <c r="CI1324" s="62"/>
      <c r="CJ1324" s="62"/>
      <c r="CK1324" s="62"/>
      <c r="CL1324" s="62"/>
      <c r="CM1324" s="62"/>
      <c r="CN1324" s="62"/>
      <c r="CO1324" s="62"/>
      <c r="CP1324" s="62"/>
      <c r="CQ1324" s="62"/>
      <c r="CR1324" s="62"/>
      <c r="CS1324" s="62"/>
      <c r="CT1324" s="62"/>
      <c r="CU1324" s="62"/>
      <c r="CV1324" s="62"/>
      <c r="CW1324" s="62"/>
      <c r="CX1324" s="62"/>
      <c r="CY1324" s="62">
        <v>9017</v>
      </c>
    </row>
    <row r="1325" spans="1:103" s="47" customFormat="1" hidden="1" x14ac:dyDescent="0.25">
      <c r="A1325" s="44" t="s">
        <v>664</v>
      </c>
      <c r="B1325" s="62">
        <v>9018</v>
      </c>
      <c r="C1325" s="62"/>
      <c r="D1325" s="62"/>
      <c r="E1325" s="62"/>
      <c r="F1325" s="62"/>
      <c r="G1325" s="62"/>
      <c r="H1325" s="62"/>
      <c r="I1325" s="62"/>
      <c r="J1325" s="62"/>
      <c r="K1325" s="62"/>
      <c r="L1325" s="62"/>
      <c r="M1325" s="62"/>
      <c r="N1325" s="62"/>
      <c r="O1325" s="62"/>
      <c r="P1325" s="62"/>
      <c r="Q1325" s="62"/>
      <c r="R1325" s="62"/>
      <c r="S1325" s="62"/>
      <c r="T1325" s="62"/>
      <c r="U1325" s="62"/>
      <c r="V1325" s="62"/>
      <c r="W1325" s="62"/>
      <c r="X1325" s="62">
        <v>9018</v>
      </c>
      <c r="Y1325" s="62"/>
      <c r="Z1325" s="62"/>
      <c r="AA1325" s="62"/>
      <c r="AB1325" s="62"/>
      <c r="AC1325" s="62"/>
      <c r="AD1325" s="62"/>
      <c r="AE1325" s="62"/>
      <c r="AF1325" s="62"/>
      <c r="AG1325" s="62"/>
      <c r="AH1325" s="62"/>
      <c r="AI1325" s="62"/>
      <c r="AJ1325" s="62"/>
      <c r="AK1325" s="62"/>
      <c r="AL1325" s="62"/>
      <c r="AM1325" s="62"/>
      <c r="AN1325" s="62"/>
      <c r="AO1325" s="62"/>
      <c r="AP1325" s="62"/>
      <c r="AQ1325" s="62"/>
      <c r="AR1325" s="62"/>
      <c r="AS1325" s="62"/>
      <c r="AT1325" s="62"/>
      <c r="AU1325" s="62"/>
      <c r="AV1325" s="62"/>
      <c r="AW1325" s="62">
        <v>9018</v>
      </c>
      <c r="AX1325" s="62"/>
      <c r="AY1325" s="62"/>
      <c r="AZ1325" s="62"/>
      <c r="BA1325" s="62"/>
      <c r="BB1325" s="62"/>
      <c r="BC1325" s="63">
        <v>9018</v>
      </c>
      <c r="BD1325" s="62">
        <v>9018</v>
      </c>
      <c r="BE1325" s="62"/>
      <c r="BF1325" s="62"/>
      <c r="BG1325" s="62"/>
      <c r="BH1325" s="62"/>
      <c r="BI1325" s="62"/>
      <c r="BJ1325" s="62"/>
      <c r="BK1325" s="62"/>
      <c r="BL1325" s="62"/>
      <c r="BM1325" s="62"/>
      <c r="BN1325" s="62"/>
      <c r="BO1325" s="62"/>
      <c r="BP1325" s="62"/>
      <c r="BQ1325" s="62"/>
      <c r="BR1325" s="62"/>
      <c r="BS1325" s="62"/>
      <c r="BT1325" s="62"/>
      <c r="BU1325" s="62"/>
      <c r="BV1325" s="62"/>
      <c r="BW1325" s="62"/>
      <c r="BX1325" s="62"/>
      <c r="BY1325" s="62"/>
      <c r="BZ1325" s="62"/>
      <c r="CA1325" s="62"/>
      <c r="CB1325" s="62"/>
      <c r="CC1325" s="62"/>
      <c r="CD1325" s="62"/>
      <c r="CE1325" s="62"/>
      <c r="CF1325" s="62"/>
      <c r="CG1325" s="62"/>
      <c r="CH1325" s="62"/>
      <c r="CI1325" s="62"/>
      <c r="CJ1325" s="62"/>
      <c r="CK1325" s="62"/>
      <c r="CL1325" s="62"/>
      <c r="CM1325" s="62"/>
      <c r="CN1325" s="62"/>
      <c r="CO1325" s="62"/>
      <c r="CP1325" s="62"/>
      <c r="CQ1325" s="62"/>
      <c r="CR1325" s="62"/>
      <c r="CS1325" s="62"/>
      <c r="CT1325" s="62"/>
      <c r="CU1325" s="62"/>
      <c r="CV1325" s="62"/>
      <c r="CW1325" s="62"/>
      <c r="CX1325" s="62"/>
      <c r="CY1325" s="62">
        <v>9018</v>
      </c>
    </row>
    <row r="1326" spans="1:103" s="47" customFormat="1" hidden="1" x14ac:dyDescent="0.25">
      <c r="A1326" s="44" t="s">
        <v>664</v>
      </c>
      <c r="B1326" s="62">
        <v>9019</v>
      </c>
      <c r="C1326" s="62"/>
      <c r="D1326" s="62"/>
      <c r="E1326" s="62"/>
      <c r="F1326" s="62"/>
      <c r="G1326" s="62"/>
      <c r="H1326" s="62"/>
      <c r="I1326" s="62"/>
      <c r="J1326" s="62"/>
      <c r="K1326" s="62"/>
      <c r="L1326" s="62"/>
      <c r="M1326" s="62"/>
      <c r="N1326" s="62"/>
      <c r="O1326" s="62"/>
      <c r="P1326" s="62"/>
      <c r="Q1326" s="62"/>
      <c r="R1326" s="62"/>
      <c r="S1326" s="62"/>
      <c r="T1326" s="62"/>
      <c r="U1326" s="62"/>
      <c r="V1326" s="62"/>
      <c r="W1326" s="62"/>
      <c r="X1326" s="62">
        <v>9019</v>
      </c>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v>9019</v>
      </c>
      <c r="AX1326" s="62"/>
      <c r="AY1326" s="62"/>
      <c r="AZ1326" s="62"/>
      <c r="BA1326" s="62"/>
      <c r="BB1326" s="62"/>
      <c r="BC1326" s="63">
        <v>9019</v>
      </c>
      <c r="BD1326" s="62">
        <v>9019</v>
      </c>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v>9019</v>
      </c>
    </row>
    <row r="1327" spans="1:103" s="47" customFormat="1" hidden="1" x14ac:dyDescent="0.25">
      <c r="A1327" s="44" t="s">
        <v>664</v>
      </c>
      <c r="B1327" s="62">
        <v>9030</v>
      </c>
      <c r="C1327" s="62"/>
      <c r="D1327" s="62"/>
      <c r="E1327" s="62"/>
      <c r="F1327" s="62"/>
      <c r="G1327" s="62"/>
      <c r="H1327" s="62"/>
      <c r="I1327" s="62"/>
      <c r="J1327" s="62"/>
      <c r="K1327" s="62"/>
      <c r="L1327" s="62"/>
      <c r="M1327" s="62"/>
      <c r="N1327" s="62"/>
      <c r="O1327" s="62"/>
      <c r="P1327" s="62"/>
      <c r="Q1327" s="62"/>
      <c r="R1327" s="62"/>
      <c r="S1327" s="62"/>
      <c r="T1327" s="62"/>
      <c r="U1327" s="62"/>
      <c r="V1327" s="62"/>
      <c r="W1327" s="62"/>
      <c r="X1327" s="62">
        <v>9030</v>
      </c>
      <c r="Y1327" s="62"/>
      <c r="Z1327" s="62"/>
      <c r="AA1327" s="62"/>
      <c r="AB1327" s="62"/>
      <c r="AC1327" s="62"/>
      <c r="AD1327" s="62"/>
      <c r="AE1327" s="62"/>
      <c r="AF1327" s="62"/>
      <c r="AG1327" s="62"/>
      <c r="AH1327" s="62"/>
      <c r="AI1327" s="62"/>
      <c r="AJ1327" s="62"/>
      <c r="AK1327" s="62"/>
      <c r="AL1327" s="62"/>
      <c r="AM1327" s="62"/>
      <c r="AN1327" s="62"/>
      <c r="AO1327" s="62"/>
      <c r="AP1327" s="62"/>
      <c r="AQ1327" s="62"/>
      <c r="AR1327" s="62"/>
      <c r="AS1327" s="62"/>
      <c r="AT1327" s="62"/>
      <c r="AU1327" s="62"/>
      <c r="AV1327" s="62"/>
      <c r="AW1327" s="62">
        <v>9030</v>
      </c>
      <c r="AX1327" s="62"/>
      <c r="AY1327" s="62"/>
      <c r="AZ1327" s="62"/>
      <c r="BA1327" s="62"/>
      <c r="BB1327" s="62">
        <v>9030</v>
      </c>
      <c r="BC1327" s="63">
        <v>9030</v>
      </c>
      <c r="BD1327" s="62">
        <v>9030</v>
      </c>
      <c r="BE1327" s="62"/>
      <c r="BF1327" s="62"/>
      <c r="BG1327" s="62"/>
      <c r="BH1327" s="62"/>
      <c r="BI1327" s="62"/>
      <c r="BJ1327" s="62"/>
      <c r="BK1327" s="62"/>
      <c r="BL1327" s="62"/>
      <c r="BM1327" s="62"/>
      <c r="BN1327" s="62"/>
      <c r="BO1327" s="62"/>
      <c r="BP1327" s="62"/>
      <c r="BQ1327" s="62"/>
      <c r="BR1327" s="62"/>
      <c r="BS1327" s="62"/>
      <c r="BT1327" s="62"/>
      <c r="BU1327" s="62"/>
      <c r="BV1327" s="62"/>
      <c r="BW1327" s="62"/>
      <c r="BX1327" s="62"/>
      <c r="BY1327" s="62"/>
      <c r="BZ1327" s="62"/>
      <c r="CA1327" s="62"/>
      <c r="CB1327" s="62"/>
      <c r="CC1327" s="62"/>
      <c r="CD1327" s="62"/>
      <c r="CE1327" s="62"/>
      <c r="CF1327" s="62"/>
      <c r="CG1327" s="62"/>
      <c r="CH1327" s="62"/>
      <c r="CI1327" s="62"/>
      <c r="CJ1327" s="62"/>
      <c r="CK1327" s="62"/>
      <c r="CL1327" s="62"/>
      <c r="CM1327" s="62"/>
      <c r="CN1327" s="62"/>
      <c r="CO1327" s="62"/>
      <c r="CP1327" s="62"/>
      <c r="CQ1327" s="62"/>
      <c r="CR1327" s="62"/>
      <c r="CS1327" s="62"/>
      <c r="CT1327" s="62"/>
      <c r="CU1327" s="62"/>
      <c r="CV1327" s="62"/>
      <c r="CW1327" s="62"/>
      <c r="CX1327" s="62"/>
      <c r="CY1327" s="62">
        <v>9030</v>
      </c>
    </row>
    <row r="1328" spans="1:103" s="47" customFormat="1" hidden="1" x14ac:dyDescent="0.25">
      <c r="A1328" s="5" t="s">
        <v>10150</v>
      </c>
      <c r="B1328" s="21"/>
      <c r="C1328" s="21"/>
      <c r="D1328" s="21"/>
      <c r="E1328" s="21"/>
      <c r="F1328" s="21"/>
      <c r="G1328" s="21"/>
      <c r="H1328" s="21"/>
      <c r="I1328" s="21"/>
      <c r="J1328" s="21"/>
      <c r="K1328" s="21"/>
      <c r="L1328" s="21"/>
      <c r="M1328" s="21"/>
      <c r="N1328" s="21"/>
      <c r="O1328" s="21"/>
      <c r="P1328" s="21"/>
      <c r="Q1328" s="21"/>
      <c r="R1328" s="21"/>
      <c r="S1328" s="21"/>
      <c r="T1328" s="21"/>
      <c r="U1328" s="21"/>
      <c r="V1328" s="21"/>
      <c r="W1328" s="21"/>
      <c r="X1328" s="21">
        <v>9051</v>
      </c>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v>9051</v>
      </c>
      <c r="AX1328" s="21"/>
      <c r="AY1328" s="21"/>
      <c r="AZ1328" s="21"/>
      <c r="BA1328" s="21"/>
      <c r="BB1328" s="21"/>
      <c r="BC1328" s="46">
        <v>9051</v>
      </c>
      <c r="BD1328" s="21">
        <v>9051</v>
      </c>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v>9051</v>
      </c>
    </row>
    <row r="1329" spans="1:103" s="47" customFormat="1" hidden="1" x14ac:dyDescent="0.25">
      <c r="A1329" s="5" t="s">
        <v>10150</v>
      </c>
      <c r="B1329" s="21"/>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v>9052</v>
      </c>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v>9052</v>
      </c>
      <c r="AX1329" s="21"/>
      <c r="AY1329" s="21"/>
      <c r="AZ1329" s="21"/>
      <c r="BA1329" s="21"/>
      <c r="BB1329" s="21"/>
      <c r="BC1329" s="46">
        <v>9052</v>
      </c>
      <c r="BD1329" s="21">
        <v>9052</v>
      </c>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v>9052</v>
      </c>
    </row>
    <row r="1330" spans="1:103" s="47" customFormat="1" hidden="1" x14ac:dyDescent="0.25">
      <c r="A1330" s="5" t="s">
        <v>10150</v>
      </c>
      <c r="B1330" s="21"/>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v>9053</v>
      </c>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v>9053</v>
      </c>
      <c r="AX1330" s="21"/>
      <c r="AY1330" s="21"/>
      <c r="AZ1330" s="21"/>
      <c r="BA1330" s="21"/>
      <c r="BB1330" s="21"/>
      <c r="BC1330" s="46">
        <v>9053</v>
      </c>
      <c r="BD1330" s="21">
        <v>9053</v>
      </c>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v>9053</v>
      </c>
    </row>
    <row r="1331" spans="1:103" s="47" customFormat="1" hidden="1" x14ac:dyDescent="0.25">
      <c r="A1331" s="44" t="s">
        <v>664</v>
      </c>
      <c r="B1331" s="62">
        <v>9101</v>
      </c>
      <c r="C1331" s="62"/>
      <c r="D1331" s="62"/>
      <c r="E1331" s="62"/>
      <c r="F1331" s="62"/>
      <c r="G1331" s="62"/>
      <c r="H1331" s="62"/>
      <c r="I1331" s="62"/>
      <c r="J1331" s="62"/>
      <c r="K1331" s="62"/>
      <c r="L1331" s="62"/>
      <c r="M1331" s="62"/>
      <c r="N1331" s="62"/>
      <c r="O1331" s="62"/>
      <c r="P1331" s="62"/>
      <c r="Q1331" s="62"/>
      <c r="R1331" s="62"/>
      <c r="S1331" s="62"/>
      <c r="T1331" s="62"/>
      <c r="U1331" s="62"/>
      <c r="V1331" s="62"/>
      <c r="W1331" s="62"/>
      <c r="X1331" s="62">
        <v>9101</v>
      </c>
      <c r="Y1331" s="62"/>
      <c r="Z1331" s="62"/>
      <c r="AA1331" s="62"/>
      <c r="AB1331" s="62"/>
      <c r="AC1331" s="62"/>
      <c r="AD1331" s="62"/>
      <c r="AE1331" s="62"/>
      <c r="AF1331" s="62"/>
      <c r="AG1331" s="62"/>
      <c r="AH1331" s="62"/>
      <c r="AI1331" s="62"/>
      <c r="AJ1331" s="62"/>
      <c r="AK1331" s="62"/>
      <c r="AL1331" s="62"/>
      <c r="AM1331" s="62"/>
      <c r="AN1331" s="62"/>
      <c r="AO1331" s="62"/>
      <c r="AP1331" s="62"/>
      <c r="AQ1331" s="62"/>
      <c r="AR1331" s="62"/>
      <c r="AS1331" s="62"/>
      <c r="AT1331" s="62"/>
      <c r="AU1331" s="62"/>
      <c r="AV1331" s="62"/>
      <c r="AW1331" s="62">
        <v>9101</v>
      </c>
      <c r="AX1331" s="62"/>
      <c r="AY1331" s="62"/>
      <c r="AZ1331" s="62"/>
      <c r="BA1331" s="62"/>
      <c r="BB1331" s="62"/>
      <c r="BC1331" s="63">
        <v>9101</v>
      </c>
      <c r="BD1331" s="62">
        <v>9101</v>
      </c>
      <c r="BE1331" s="62"/>
      <c r="BF1331" s="62"/>
      <c r="BG1331" s="62"/>
      <c r="BH1331" s="62"/>
      <c r="BI1331" s="62"/>
      <c r="BJ1331" s="62"/>
      <c r="BK1331" s="62"/>
      <c r="BL1331" s="62"/>
      <c r="BM1331" s="62"/>
      <c r="BN1331" s="62"/>
      <c r="BO1331" s="62"/>
      <c r="BP1331" s="62"/>
      <c r="BQ1331" s="62"/>
      <c r="BR1331" s="62"/>
      <c r="BS1331" s="62"/>
      <c r="BT1331" s="62"/>
      <c r="BU1331" s="62"/>
      <c r="BV1331" s="62"/>
      <c r="BW1331" s="62"/>
      <c r="BX1331" s="62"/>
      <c r="BY1331" s="62"/>
      <c r="BZ1331" s="62"/>
      <c r="CA1331" s="62"/>
      <c r="CB1331" s="62"/>
      <c r="CC1331" s="62"/>
      <c r="CD1331" s="62"/>
      <c r="CE1331" s="62"/>
      <c r="CF1331" s="62"/>
      <c r="CG1331" s="62"/>
      <c r="CH1331" s="62"/>
      <c r="CI1331" s="62"/>
      <c r="CJ1331" s="62"/>
      <c r="CK1331" s="62"/>
      <c r="CL1331" s="62"/>
      <c r="CM1331" s="62"/>
      <c r="CN1331" s="62"/>
      <c r="CO1331" s="62"/>
      <c r="CP1331" s="62"/>
      <c r="CQ1331" s="62"/>
      <c r="CR1331" s="62"/>
      <c r="CS1331" s="62"/>
      <c r="CT1331" s="62"/>
      <c r="CU1331" s="62"/>
      <c r="CV1331" s="62"/>
      <c r="CW1331" s="62"/>
      <c r="CX1331" s="62"/>
      <c r="CY1331" s="62">
        <v>9101</v>
      </c>
    </row>
    <row r="1332" spans="1:103" s="47" customFormat="1" hidden="1" x14ac:dyDescent="0.25">
      <c r="A1332" s="44" t="s">
        <v>664</v>
      </c>
      <c r="B1332" s="62">
        <v>9103</v>
      </c>
      <c r="C1332" s="62"/>
      <c r="D1332" s="62"/>
      <c r="E1332" s="62"/>
      <c r="F1332" s="62"/>
      <c r="G1332" s="62"/>
      <c r="H1332" s="62"/>
      <c r="I1332" s="62"/>
      <c r="J1332" s="62"/>
      <c r="K1332" s="62"/>
      <c r="L1332" s="62"/>
      <c r="M1332" s="62"/>
      <c r="N1332" s="62"/>
      <c r="O1332" s="62"/>
      <c r="P1332" s="62"/>
      <c r="Q1332" s="62"/>
      <c r="R1332" s="62"/>
      <c r="S1332" s="62"/>
      <c r="T1332" s="62"/>
      <c r="U1332" s="62"/>
      <c r="V1332" s="62"/>
      <c r="W1332" s="62"/>
      <c r="X1332" s="62">
        <v>9103</v>
      </c>
      <c r="Y1332" s="62"/>
      <c r="Z1332" s="62"/>
      <c r="AA1332" s="62"/>
      <c r="AB1332" s="62"/>
      <c r="AC1332" s="62"/>
      <c r="AD1332" s="62"/>
      <c r="AE1332" s="62"/>
      <c r="AF1332" s="62"/>
      <c r="AG1332" s="62"/>
      <c r="AH1332" s="62"/>
      <c r="AI1332" s="62"/>
      <c r="AJ1332" s="62"/>
      <c r="AK1332" s="62"/>
      <c r="AL1332" s="62"/>
      <c r="AM1332" s="62"/>
      <c r="AN1332" s="62"/>
      <c r="AO1332" s="62"/>
      <c r="AP1332" s="62"/>
      <c r="AQ1332" s="62"/>
      <c r="AR1332" s="62"/>
      <c r="AS1332" s="62"/>
      <c r="AT1332" s="62"/>
      <c r="AU1332" s="62"/>
      <c r="AV1332" s="62"/>
      <c r="AW1332" s="62">
        <v>9103</v>
      </c>
      <c r="AX1332" s="62"/>
      <c r="AY1332" s="62"/>
      <c r="AZ1332" s="62"/>
      <c r="BA1332" s="62"/>
      <c r="BB1332" s="62"/>
      <c r="BC1332" s="63">
        <v>9103</v>
      </c>
      <c r="BD1332" s="62">
        <v>9103</v>
      </c>
      <c r="BE1332" s="62"/>
      <c r="BF1332" s="62"/>
      <c r="BG1332" s="62"/>
      <c r="BH1332" s="62"/>
      <c r="BI1332" s="62"/>
      <c r="BJ1332" s="62"/>
      <c r="BK1332" s="62"/>
      <c r="BL1332" s="62"/>
      <c r="BM1332" s="62"/>
      <c r="BN1332" s="62"/>
      <c r="BO1332" s="62"/>
      <c r="BP1332" s="62"/>
      <c r="BQ1332" s="62"/>
      <c r="BR1332" s="62"/>
      <c r="BS1332" s="62"/>
      <c r="BT1332" s="62"/>
      <c r="BU1332" s="62"/>
      <c r="BV1332" s="62"/>
      <c r="BW1332" s="62"/>
      <c r="BX1332" s="62"/>
      <c r="BY1332" s="62"/>
      <c r="BZ1332" s="62"/>
      <c r="CA1332" s="62"/>
      <c r="CB1332" s="62"/>
      <c r="CC1332" s="62"/>
      <c r="CD1332" s="62"/>
      <c r="CE1332" s="62"/>
      <c r="CF1332" s="62"/>
      <c r="CG1332" s="62"/>
      <c r="CH1332" s="62"/>
      <c r="CI1332" s="62"/>
      <c r="CJ1332" s="62"/>
      <c r="CK1332" s="62"/>
      <c r="CL1332" s="62"/>
      <c r="CM1332" s="62"/>
      <c r="CN1332" s="62"/>
      <c r="CO1332" s="62"/>
      <c r="CP1332" s="62"/>
      <c r="CQ1332" s="62"/>
      <c r="CR1332" s="62"/>
      <c r="CS1332" s="62"/>
      <c r="CT1332" s="62"/>
      <c r="CU1332" s="62"/>
      <c r="CV1332" s="62"/>
      <c r="CW1332" s="62"/>
      <c r="CX1332" s="62"/>
      <c r="CY1332" s="62">
        <v>9103</v>
      </c>
    </row>
    <row r="1333" spans="1:103" s="47" customFormat="1" hidden="1" x14ac:dyDescent="0.25">
      <c r="A1333" s="44" t="s">
        <v>664</v>
      </c>
      <c r="B1333" s="62">
        <v>9104</v>
      </c>
      <c r="C1333" s="62"/>
      <c r="D1333" s="62"/>
      <c r="E1333" s="62"/>
      <c r="F1333" s="62"/>
      <c r="G1333" s="62"/>
      <c r="H1333" s="62"/>
      <c r="I1333" s="62"/>
      <c r="J1333" s="62"/>
      <c r="K1333" s="62"/>
      <c r="L1333" s="62"/>
      <c r="M1333" s="62"/>
      <c r="N1333" s="62"/>
      <c r="O1333" s="62"/>
      <c r="P1333" s="62"/>
      <c r="Q1333" s="62"/>
      <c r="R1333" s="62"/>
      <c r="S1333" s="62"/>
      <c r="T1333" s="62"/>
      <c r="U1333" s="62"/>
      <c r="V1333" s="62"/>
      <c r="W1333" s="62"/>
      <c r="X1333" s="62">
        <v>9104</v>
      </c>
      <c r="Y1333" s="62"/>
      <c r="Z1333" s="62"/>
      <c r="AA1333" s="62"/>
      <c r="AB1333" s="62"/>
      <c r="AC1333" s="62"/>
      <c r="AD1333" s="62"/>
      <c r="AE1333" s="62"/>
      <c r="AF1333" s="62"/>
      <c r="AG1333" s="62"/>
      <c r="AH1333" s="62"/>
      <c r="AI1333" s="62"/>
      <c r="AJ1333" s="62"/>
      <c r="AK1333" s="62"/>
      <c r="AL1333" s="62"/>
      <c r="AM1333" s="62"/>
      <c r="AN1333" s="62"/>
      <c r="AO1333" s="62"/>
      <c r="AP1333" s="62"/>
      <c r="AQ1333" s="62"/>
      <c r="AR1333" s="62"/>
      <c r="AS1333" s="62"/>
      <c r="AT1333" s="62"/>
      <c r="AU1333" s="62"/>
      <c r="AV1333" s="62"/>
      <c r="AW1333" s="62">
        <v>9104</v>
      </c>
      <c r="AX1333" s="62"/>
      <c r="AY1333" s="62"/>
      <c r="AZ1333" s="62"/>
      <c r="BA1333" s="62"/>
      <c r="BB1333" s="62"/>
      <c r="BC1333" s="63">
        <v>9104</v>
      </c>
      <c r="BD1333" s="62">
        <v>9104</v>
      </c>
      <c r="BE1333" s="62"/>
      <c r="BF1333" s="62"/>
      <c r="BG1333" s="62"/>
      <c r="BH1333" s="62"/>
      <c r="BI1333" s="62"/>
      <c r="BJ1333" s="62"/>
      <c r="BK1333" s="62"/>
      <c r="BL1333" s="62"/>
      <c r="BM1333" s="62"/>
      <c r="BN1333" s="62"/>
      <c r="BO1333" s="62"/>
      <c r="BP1333" s="62"/>
      <c r="BQ1333" s="62"/>
      <c r="BR1333" s="62"/>
      <c r="BS1333" s="62"/>
      <c r="BT1333" s="62"/>
      <c r="BU1333" s="62"/>
      <c r="BV1333" s="62"/>
      <c r="BW1333" s="62"/>
      <c r="BX1333" s="62"/>
      <c r="BY1333" s="62"/>
      <c r="BZ1333" s="62"/>
      <c r="CA1333" s="62"/>
      <c r="CB1333" s="62"/>
      <c r="CC1333" s="62"/>
      <c r="CD1333" s="62"/>
      <c r="CE1333" s="62"/>
      <c r="CF1333" s="62"/>
      <c r="CG1333" s="62"/>
      <c r="CH1333" s="62"/>
      <c r="CI1333" s="62"/>
      <c r="CJ1333" s="62"/>
      <c r="CK1333" s="62"/>
      <c r="CL1333" s="62"/>
      <c r="CM1333" s="62"/>
      <c r="CN1333" s="62"/>
      <c r="CO1333" s="62"/>
      <c r="CP1333" s="62"/>
      <c r="CQ1333" s="62"/>
      <c r="CR1333" s="62"/>
      <c r="CS1333" s="62"/>
      <c r="CT1333" s="62"/>
      <c r="CU1333" s="62"/>
      <c r="CV1333" s="62"/>
      <c r="CW1333" s="62"/>
      <c r="CX1333" s="62"/>
      <c r="CY1333" s="62">
        <v>9104</v>
      </c>
    </row>
    <row r="1334" spans="1:103" s="47" customFormat="1" hidden="1" x14ac:dyDescent="0.25">
      <c r="A1334" s="44" t="s">
        <v>664</v>
      </c>
      <c r="B1334" s="62">
        <v>9105</v>
      </c>
      <c r="C1334" s="62"/>
      <c r="D1334" s="62"/>
      <c r="E1334" s="62"/>
      <c r="F1334" s="62"/>
      <c r="G1334" s="62"/>
      <c r="H1334" s="62"/>
      <c r="I1334" s="62"/>
      <c r="J1334" s="62"/>
      <c r="K1334" s="62"/>
      <c r="L1334" s="62"/>
      <c r="M1334" s="62"/>
      <c r="N1334" s="62"/>
      <c r="O1334" s="62"/>
      <c r="P1334" s="62"/>
      <c r="Q1334" s="62"/>
      <c r="R1334" s="62"/>
      <c r="S1334" s="62"/>
      <c r="T1334" s="62"/>
      <c r="U1334" s="62"/>
      <c r="V1334" s="62"/>
      <c r="W1334" s="62"/>
      <c r="X1334" s="62">
        <v>9105</v>
      </c>
      <c r="Y1334" s="62"/>
      <c r="Z1334" s="62"/>
      <c r="AA1334" s="62"/>
      <c r="AB1334" s="62"/>
      <c r="AC1334" s="62"/>
      <c r="AD1334" s="62"/>
      <c r="AE1334" s="62"/>
      <c r="AF1334" s="62"/>
      <c r="AG1334" s="62"/>
      <c r="AH1334" s="62"/>
      <c r="AI1334" s="62"/>
      <c r="AJ1334" s="62"/>
      <c r="AK1334" s="62"/>
      <c r="AL1334" s="62"/>
      <c r="AM1334" s="62"/>
      <c r="AN1334" s="62"/>
      <c r="AO1334" s="62"/>
      <c r="AP1334" s="62"/>
      <c r="AQ1334" s="62"/>
      <c r="AR1334" s="62"/>
      <c r="AS1334" s="62"/>
      <c r="AT1334" s="62"/>
      <c r="AU1334" s="62"/>
      <c r="AV1334" s="62"/>
      <c r="AW1334" s="62">
        <v>9105</v>
      </c>
      <c r="AX1334" s="62"/>
      <c r="AY1334" s="62"/>
      <c r="AZ1334" s="62"/>
      <c r="BA1334" s="62"/>
      <c r="BB1334" s="62"/>
      <c r="BC1334" s="63">
        <v>9105</v>
      </c>
      <c r="BD1334" s="62">
        <v>9105</v>
      </c>
      <c r="BE1334" s="62"/>
      <c r="BF1334" s="62"/>
      <c r="BG1334" s="62"/>
      <c r="BH1334" s="62"/>
      <c r="BI1334" s="62"/>
      <c r="BJ1334" s="62"/>
      <c r="BK1334" s="62"/>
      <c r="BL1334" s="62"/>
      <c r="BM1334" s="62"/>
      <c r="BN1334" s="62"/>
      <c r="BO1334" s="62"/>
      <c r="BP1334" s="62"/>
      <c r="BQ1334" s="62"/>
      <c r="BR1334" s="62"/>
      <c r="BS1334" s="62"/>
      <c r="BT1334" s="62"/>
      <c r="BU1334" s="62"/>
      <c r="BV1334" s="62"/>
      <c r="BW1334" s="62"/>
      <c r="BX1334" s="62"/>
      <c r="BY1334" s="62"/>
      <c r="BZ1334" s="62"/>
      <c r="CA1334" s="62"/>
      <c r="CB1334" s="62"/>
      <c r="CC1334" s="62"/>
      <c r="CD1334" s="62"/>
      <c r="CE1334" s="62"/>
      <c r="CF1334" s="62"/>
      <c r="CG1334" s="62"/>
      <c r="CH1334" s="62"/>
      <c r="CI1334" s="62"/>
      <c r="CJ1334" s="62"/>
      <c r="CK1334" s="62"/>
      <c r="CL1334" s="62"/>
      <c r="CM1334" s="62"/>
      <c r="CN1334" s="62"/>
      <c r="CO1334" s="62"/>
      <c r="CP1334" s="62"/>
      <c r="CQ1334" s="62"/>
      <c r="CR1334" s="62"/>
      <c r="CS1334" s="62"/>
      <c r="CT1334" s="62"/>
      <c r="CU1334" s="62"/>
      <c r="CV1334" s="62"/>
      <c r="CW1334" s="62"/>
      <c r="CX1334" s="62"/>
      <c r="CY1334" s="62">
        <v>9105</v>
      </c>
    </row>
    <row r="1335" spans="1:103" s="47" customFormat="1" hidden="1" x14ac:dyDescent="0.25">
      <c r="A1335" s="44" t="s">
        <v>664</v>
      </c>
      <c r="B1335" s="62">
        <v>9106</v>
      </c>
      <c r="C1335" s="62"/>
      <c r="D1335" s="62"/>
      <c r="E1335" s="62"/>
      <c r="F1335" s="62"/>
      <c r="G1335" s="62"/>
      <c r="H1335" s="62"/>
      <c r="I1335" s="62"/>
      <c r="J1335" s="62"/>
      <c r="K1335" s="62"/>
      <c r="L1335" s="62"/>
      <c r="M1335" s="62"/>
      <c r="N1335" s="62"/>
      <c r="O1335" s="62"/>
      <c r="P1335" s="62"/>
      <c r="Q1335" s="62"/>
      <c r="R1335" s="62"/>
      <c r="S1335" s="62"/>
      <c r="T1335" s="62"/>
      <c r="U1335" s="62"/>
      <c r="V1335" s="62"/>
      <c r="W1335" s="62"/>
      <c r="X1335" s="62">
        <v>9106</v>
      </c>
      <c r="Y1335" s="62"/>
      <c r="Z1335" s="62"/>
      <c r="AA1335" s="62"/>
      <c r="AB1335" s="62"/>
      <c r="AC1335" s="62"/>
      <c r="AD1335" s="62"/>
      <c r="AE1335" s="62"/>
      <c r="AF1335" s="62"/>
      <c r="AG1335" s="62"/>
      <c r="AH1335" s="62"/>
      <c r="AI1335" s="62"/>
      <c r="AJ1335" s="62"/>
      <c r="AK1335" s="62"/>
      <c r="AL1335" s="62"/>
      <c r="AM1335" s="62"/>
      <c r="AN1335" s="62"/>
      <c r="AO1335" s="62"/>
      <c r="AP1335" s="62"/>
      <c r="AQ1335" s="62"/>
      <c r="AR1335" s="62"/>
      <c r="AS1335" s="62"/>
      <c r="AT1335" s="62"/>
      <c r="AU1335" s="62"/>
      <c r="AV1335" s="62"/>
      <c r="AW1335" s="62">
        <v>9106</v>
      </c>
      <c r="AX1335" s="62"/>
      <c r="AY1335" s="62"/>
      <c r="AZ1335" s="62"/>
      <c r="BA1335" s="62"/>
      <c r="BB1335" s="62"/>
      <c r="BC1335" s="63">
        <v>9106</v>
      </c>
      <c r="BD1335" s="62">
        <v>9106</v>
      </c>
      <c r="BE1335" s="62"/>
      <c r="BF1335" s="62"/>
      <c r="BG1335" s="62"/>
      <c r="BH1335" s="62"/>
      <c r="BI1335" s="62"/>
      <c r="BJ1335" s="62"/>
      <c r="BK1335" s="62"/>
      <c r="BL1335" s="62"/>
      <c r="BM1335" s="62"/>
      <c r="BN1335" s="62"/>
      <c r="BO1335" s="62"/>
      <c r="BP1335" s="62"/>
      <c r="BQ1335" s="62"/>
      <c r="BR1335" s="62"/>
      <c r="BS1335" s="62"/>
      <c r="BT1335" s="62"/>
      <c r="BU1335" s="62"/>
      <c r="BV1335" s="62"/>
      <c r="BW1335" s="62"/>
      <c r="BX1335" s="62"/>
      <c r="BY1335" s="62"/>
      <c r="BZ1335" s="62"/>
      <c r="CA1335" s="62"/>
      <c r="CB1335" s="62"/>
      <c r="CC1335" s="62"/>
      <c r="CD1335" s="62"/>
      <c r="CE1335" s="62"/>
      <c r="CF1335" s="62"/>
      <c r="CG1335" s="62"/>
      <c r="CH1335" s="62"/>
      <c r="CI1335" s="62"/>
      <c r="CJ1335" s="62"/>
      <c r="CK1335" s="62"/>
      <c r="CL1335" s="62"/>
      <c r="CM1335" s="62"/>
      <c r="CN1335" s="62"/>
      <c r="CO1335" s="62"/>
      <c r="CP1335" s="62"/>
      <c r="CQ1335" s="62"/>
      <c r="CR1335" s="62"/>
      <c r="CS1335" s="62"/>
      <c r="CT1335" s="62"/>
      <c r="CU1335" s="62"/>
      <c r="CV1335" s="62"/>
      <c r="CW1335" s="62"/>
      <c r="CX1335" s="62"/>
      <c r="CY1335" s="62">
        <v>9106</v>
      </c>
    </row>
    <row r="1336" spans="1:103" s="47" customFormat="1" hidden="1" x14ac:dyDescent="0.25">
      <c r="A1336" s="44" t="s">
        <v>664</v>
      </c>
      <c r="B1336" s="62">
        <v>9108</v>
      </c>
      <c r="C1336" s="62"/>
      <c r="D1336" s="62"/>
      <c r="E1336" s="62"/>
      <c r="F1336" s="62"/>
      <c r="G1336" s="62"/>
      <c r="H1336" s="62"/>
      <c r="I1336" s="62"/>
      <c r="J1336" s="62"/>
      <c r="K1336" s="62"/>
      <c r="L1336" s="62"/>
      <c r="M1336" s="62"/>
      <c r="N1336" s="62"/>
      <c r="O1336" s="62"/>
      <c r="P1336" s="62"/>
      <c r="Q1336" s="62"/>
      <c r="R1336" s="62"/>
      <c r="S1336" s="62"/>
      <c r="T1336" s="62"/>
      <c r="U1336" s="62"/>
      <c r="V1336" s="62"/>
      <c r="W1336" s="62"/>
      <c r="X1336" s="62">
        <v>9108</v>
      </c>
      <c r="Y1336" s="62"/>
      <c r="Z1336" s="62"/>
      <c r="AA1336" s="62"/>
      <c r="AB1336" s="62"/>
      <c r="AC1336" s="62"/>
      <c r="AD1336" s="62"/>
      <c r="AE1336" s="62"/>
      <c r="AF1336" s="62"/>
      <c r="AG1336" s="62"/>
      <c r="AH1336" s="62"/>
      <c r="AI1336" s="62"/>
      <c r="AJ1336" s="62"/>
      <c r="AK1336" s="62"/>
      <c r="AL1336" s="62"/>
      <c r="AM1336" s="62"/>
      <c r="AN1336" s="62"/>
      <c r="AO1336" s="62"/>
      <c r="AP1336" s="62"/>
      <c r="AQ1336" s="62"/>
      <c r="AR1336" s="62"/>
      <c r="AS1336" s="62"/>
      <c r="AT1336" s="62"/>
      <c r="AU1336" s="62"/>
      <c r="AV1336" s="62"/>
      <c r="AW1336" s="62">
        <v>9108</v>
      </c>
      <c r="AX1336" s="62"/>
      <c r="AY1336" s="62"/>
      <c r="AZ1336" s="62"/>
      <c r="BA1336" s="62"/>
      <c r="BB1336" s="62"/>
      <c r="BC1336" s="63">
        <v>9108</v>
      </c>
      <c r="BD1336" s="62">
        <v>9108</v>
      </c>
      <c r="BE1336" s="62"/>
      <c r="BF1336" s="62"/>
      <c r="BG1336" s="62"/>
      <c r="BH1336" s="62"/>
      <c r="BI1336" s="62"/>
      <c r="BJ1336" s="62"/>
      <c r="BK1336" s="62"/>
      <c r="BL1336" s="62"/>
      <c r="BM1336" s="62"/>
      <c r="BN1336" s="62"/>
      <c r="BO1336" s="62"/>
      <c r="BP1336" s="62"/>
      <c r="BQ1336" s="62"/>
      <c r="BR1336" s="62"/>
      <c r="BS1336" s="62"/>
      <c r="BT1336" s="62"/>
      <c r="BU1336" s="62"/>
      <c r="BV1336" s="62"/>
      <c r="BW1336" s="62"/>
      <c r="BX1336" s="62"/>
      <c r="BY1336" s="62"/>
      <c r="BZ1336" s="62"/>
      <c r="CA1336" s="62"/>
      <c r="CB1336" s="62"/>
      <c r="CC1336" s="62"/>
      <c r="CD1336" s="62"/>
      <c r="CE1336" s="62"/>
      <c r="CF1336" s="62"/>
      <c r="CG1336" s="62"/>
      <c r="CH1336" s="62"/>
      <c r="CI1336" s="62"/>
      <c r="CJ1336" s="62"/>
      <c r="CK1336" s="62"/>
      <c r="CL1336" s="62"/>
      <c r="CM1336" s="62"/>
      <c r="CN1336" s="62"/>
      <c r="CO1336" s="62"/>
      <c r="CP1336" s="62"/>
      <c r="CQ1336" s="62"/>
      <c r="CR1336" s="62"/>
      <c r="CS1336" s="62"/>
      <c r="CT1336" s="62"/>
      <c r="CU1336" s="62"/>
      <c r="CV1336" s="62"/>
      <c r="CW1336" s="62"/>
      <c r="CX1336" s="62"/>
      <c r="CY1336" s="62">
        <v>9108</v>
      </c>
    </row>
    <row r="1337" spans="1:103" s="47" customFormat="1" hidden="1" x14ac:dyDescent="0.25">
      <c r="A1337" s="44" t="s">
        <v>664</v>
      </c>
      <c r="B1337" s="62">
        <v>9110</v>
      </c>
      <c r="C1337" s="62"/>
      <c r="D1337" s="62"/>
      <c r="E1337" s="62"/>
      <c r="F1337" s="62"/>
      <c r="G1337" s="62"/>
      <c r="H1337" s="62"/>
      <c r="I1337" s="62"/>
      <c r="J1337" s="62"/>
      <c r="K1337" s="62"/>
      <c r="L1337" s="62"/>
      <c r="M1337" s="62"/>
      <c r="N1337" s="62"/>
      <c r="O1337" s="62"/>
      <c r="P1337" s="62"/>
      <c r="Q1337" s="62"/>
      <c r="R1337" s="62"/>
      <c r="S1337" s="62"/>
      <c r="T1337" s="62"/>
      <c r="U1337" s="62"/>
      <c r="V1337" s="62"/>
      <c r="W1337" s="62"/>
      <c r="X1337" s="62">
        <v>9110</v>
      </c>
      <c r="Y1337" s="62"/>
      <c r="Z1337" s="62"/>
      <c r="AA1337" s="62"/>
      <c r="AB1337" s="62"/>
      <c r="AC1337" s="62"/>
      <c r="AD1337" s="62"/>
      <c r="AE1337" s="62"/>
      <c r="AF1337" s="62"/>
      <c r="AG1337" s="62"/>
      <c r="AH1337" s="62"/>
      <c r="AI1337" s="62"/>
      <c r="AJ1337" s="62"/>
      <c r="AK1337" s="62"/>
      <c r="AL1337" s="62"/>
      <c r="AM1337" s="62"/>
      <c r="AN1337" s="62"/>
      <c r="AO1337" s="62"/>
      <c r="AP1337" s="62"/>
      <c r="AQ1337" s="62"/>
      <c r="AR1337" s="62"/>
      <c r="AS1337" s="62"/>
      <c r="AT1337" s="62"/>
      <c r="AU1337" s="62"/>
      <c r="AV1337" s="62"/>
      <c r="AW1337" s="62">
        <v>9110</v>
      </c>
      <c r="AX1337" s="62"/>
      <c r="AY1337" s="62"/>
      <c r="AZ1337" s="62"/>
      <c r="BA1337" s="62"/>
      <c r="BB1337" s="62"/>
      <c r="BC1337" s="63">
        <v>9110</v>
      </c>
      <c r="BD1337" s="62">
        <v>9110</v>
      </c>
      <c r="BE1337" s="62"/>
      <c r="BF1337" s="62"/>
      <c r="BG1337" s="62"/>
      <c r="BH1337" s="62"/>
      <c r="BI1337" s="62"/>
      <c r="BJ1337" s="62"/>
      <c r="BK1337" s="62"/>
      <c r="BL1337" s="62"/>
      <c r="BM1337" s="62"/>
      <c r="BN1337" s="62"/>
      <c r="BO1337" s="62"/>
      <c r="BP1337" s="62"/>
      <c r="BQ1337" s="62"/>
      <c r="BR1337" s="62"/>
      <c r="BS1337" s="62"/>
      <c r="BT1337" s="62"/>
      <c r="BU1337" s="62"/>
      <c r="BV1337" s="62"/>
      <c r="BW1337" s="62"/>
      <c r="BX1337" s="62"/>
      <c r="BY1337" s="62"/>
      <c r="BZ1337" s="62"/>
      <c r="CA1337" s="62"/>
      <c r="CB1337" s="62"/>
      <c r="CC1337" s="62"/>
      <c r="CD1337" s="62"/>
      <c r="CE1337" s="62"/>
      <c r="CF1337" s="62"/>
      <c r="CG1337" s="62"/>
      <c r="CH1337" s="62"/>
      <c r="CI1337" s="62"/>
      <c r="CJ1337" s="62"/>
      <c r="CK1337" s="62"/>
      <c r="CL1337" s="62"/>
      <c r="CM1337" s="62"/>
      <c r="CN1337" s="62"/>
      <c r="CO1337" s="62"/>
      <c r="CP1337" s="62"/>
      <c r="CQ1337" s="62"/>
      <c r="CR1337" s="62"/>
      <c r="CS1337" s="62"/>
      <c r="CT1337" s="62"/>
      <c r="CU1337" s="62"/>
      <c r="CV1337" s="62"/>
      <c r="CW1337" s="62"/>
      <c r="CX1337" s="62"/>
      <c r="CY1337" s="62">
        <v>9110</v>
      </c>
    </row>
    <row r="1338" spans="1:103" s="47" customFormat="1" hidden="1" x14ac:dyDescent="0.25">
      <c r="A1338" s="44" t="s">
        <v>664</v>
      </c>
      <c r="B1338" s="62">
        <v>9111</v>
      </c>
      <c r="C1338" s="62"/>
      <c r="D1338" s="62"/>
      <c r="E1338" s="62"/>
      <c r="F1338" s="62"/>
      <c r="G1338" s="62"/>
      <c r="H1338" s="62"/>
      <c r="I1338" s="62"/>
      <c r="J1338" s="62"/>
      <c r="K1338" s="62"/>
      <c r="L1338" s="62"/>
      <c r="M1338" s="62"/>
      <c r="N1338" s="62"/>
      <c r="O1338" s="62"/>
      <c r="P1338" s="62"/>
      <c r="Q1338" s="62"/>
      <c r="R1338" s="62"/>
      <c r="S1338" s="62"/>
      <c r="T1338" s="62"/>
      <c r="U1338" s="62"/>
      <c r="V1338" s="62"/>
      <c r="W1338" s="62"/>
      <c r="X1338" s="62">
        <v>9111</v>
      </c>
      <c r="Y1338" s="62"/>
      <c r="Z1338" s="62"/>
      <c r="AA1338" s="62"/>
      <c r="AB1338" s="62"/>
      <c r="AC1338" s="62"/>
      <c r="AD1338" s="62"/>
      <c r="AE1338" s="62"/>
      <c r="AF1338" s="62"/>
      <c r="AG1338" s="62"/>
      <c r="AH1338" s="62"/>
      <c r="AI1338" s="62"/>
      <c r="AJ1338" s="62"/>
      <c r="AK1338" s="62"/>
      <c r="AL1338" s="62"/>
      <c r="AM1338" s="62"/>
      <c r="AN1338" s="62"/>
      <c r="AO1338" s="62"/>
      <c r="AP1338" s="62"/>
      <c r="AQ1338" s="62"/>
      <c r="AR1338" s="62"/>
      <c r="AS1338" s="62"/>
      <c r="AT1338" s="62"/>
      <c r="AU1338" s="62"/>
      <c r="AV1338" s="62"/>
      <c r="AW1338" s="62">
        <v>9111</v>
      </c>
      <c r="AX1338" s="62"/>
      <c r="AY1338" s="62"/>
      <c r="AZ1338" s="62"/>
      <c r="BA1338" s="62"/>
      <c r="BB1338" s="62"/>
      <c r="BC1338" s="63">
        <v>9111</v>
      </c>
      <c r="BD1338" s="62">
        <v>9111</v>
      </c>
      <c r="BE1338" s="62"/>
      <c r="BF1338" s="62"/>
      <c r="BG1338" s="62"/>
      <c r="BH1338" s="62"/>
      <c r="BI1338" s="62"/>
      <c r="BJ1338" s="62"/>
      <c r="BK1338" s="62"/>
      <c r="BL1338" s="62"/>
      <c r="BM1338" s="62"/>
      <c r="BN1338" s="62"/>
      <c r="BO1338" s="62"/>
      <c r="BP1338" s="62"/>
      <c r="BQ1338" s="62"/>
      <c r="BR1338" s="62"/>
      <c r="BS1338" s="62"/>
      <c r="BT1338" s="62"/>
      <c r="BU1338" s="62"/>
      <c r="BV1338" s="62"/>
      <c r="BW1338" s="62"/>
      <c r="BX1338" s="62"/>
      <c r="BY1338" s="62"/>
      <c r="BZ1338" s="62"/>
      <c r="CA1338" s="62"/>
      <c r="CB1338" s="62"/>
      <c r="CC1338" s="62"/>
      <c r="CD1338" s="62"/>
      <c r="CE1338" s="62"/>
      <c r="CF1338" s="62"/>
      <c r="CG1338" s="62"/>
      <c r="CH1338" s="62"/>
      <c r="CI1338" s="62"/>
      <c r="CJ1338" s="62"/>
      <c r="CK1338" s="62"/>
      <c r="CL1338" s="62"/>
      <c r="CM1338" s="62"/>
      <c r="CN1338" s="62"/>
      <c r="CO1338" s="62"/>
      <c r="CP1338" s="62"/>
      <c r="CQ1338" s="62"/>
      <c r="CR1338" s="62"/>
      <c r="CS1338" s="62"/>
      <c r="CT1338" s="62"/>
      <c r="CU1338" s="62"/>
      <c r="CV1338" s="62"/>
      <c r="CW1338" s="62"/>
      <c r="CX1338" s="62"/>
      <c r="CY1338" s="62">
        <v>9111</v>
      </c>
    </row>
    <row r="1339" spans="1:103" s="47" customFormat="1" hidden="1" x14ac:dyDescent="0.25">
      <c r="A1339" s="44" t="s">
        <v>664</v>
      </c>
      <c r="B1339" s="62">
        <v>9112</v>
      </c>
      <c r="C1339" s="62"/>
      <c r="D1339" s="62"/>
      <c r="E1339" s="62"/>
      <c r="F1339" s="62"/>
      <c r="G1339" s="62"/>
      <c r="H1339" s="62"/>
      <c r="I1339" s="62"/>
      <c r="J1339" s="62"/>
      <c r="K1339" s="62"/>
      <c r="L1339" s="62"/>
      <c r="M1339" s="62"/>
      <c r="N1339" s="62"/>
      <c r="O1339" s="62"/>
      <c r="P1339" s="62"/>
      <c r="Q1339" s="62"/>
      <c r="R1339" s="62"/>
      <c r="S1339" s="62"/>
      <c r="T1339" s="62"/>
      <c r="U1339" s="62"/>
      <c r="V1339" s="62"/>
      <c r="W1339" s="62"/>
      <c r="X1339" s="62">
        <v>9112</v>
      </c>
      <c r="Y1339" s="62"/>
      <c r="Z1339" s="62"/>
      <c r="AA1339" s="62"/>
      <c r="AB1339" s="62"/>
      <c r="AC1339" s="62"/>
      <c r="AD1339" s="62"/>
      <c r="AE1339" s="62"/>
      <c r="AF1339" s="62"/>
      <c r="AG1339" s="62"/>
      <c r="AH1339" s="62"/>
      <c r="AI1339" s="62"/>
      <c r="AJ1339" s="62"/>
      <c r="AK1339" s="62"/>
      <c r="AL1339" s="62"/>
      <c r="AM1339" s="62"/>
      <c r="AN1339" s="62"/>
      <c r="AO1339" s="62"/>
      <c r="AP1339" s="62"/>
      <c r="AQ1339" s="62"/>
      <c r="AR1339" s="62"/>
      <c r="AS1339" s="62"/>
      <c r="AT1339" s="62"/>
      <c r="AU1339" s="62"/>
      <c r="AV1339" s="62"/>
      <c r="AW1339" s="62">
        <v>9112</v>
      </c>
      <c r="AX1339" s="62"/>
      <c r="AY1339" s="62"/>
      <c r="AZ1339" s="62"/>
      <c r="BA1339" s="62"/>
      <c r="BB1339" s="62"/>
      <c r="BC1339" s="63">
        <v>9112</v>
      </c>
      <c r="BD1339" s="62">
        <v>9112</v>
      </c>
      <c r="BE1339" s="62"/>
      <c r="BF1339" s="62"/>
      <c r="BG1339" s="62"/>
      <c r="BH1339" s="62"/>
      <c r="BI1339" s="62"/>
      <c r="BJ1339" s="62"/>
      <c r="BK1339" s="62"/>
      <c r="BL1339" s="62"/>
      <c r="BM1339" s="62"/>
      <c r="BN1339" s="62"/>
      <c r="BO1339" s="62"/>
      <c r="BP1339" s="62"/>
      <c r="BQ1339" s="62"/>
      <c r="BR1339" s="62"/>
      <c r="BS1339" s="62"/>
      <c r="BT1339" s="62"/>
      <c r="BU1339" s="62"/>
      <c r="BV1339" s="62"/>
      <c r="BW1339" s="62"/>
      <c r="BX1339" s="62"/>
      <c r="BY1339" s="62"/>
      <c r="BZ1339" s="62"/>
      <c r="CA1339" s="62"/>
      <c r="CB1339" s="62"/>
      <c r="CC1339" s="62"/>
      <c r="CD1339" s="62"/>
      <c r="CE1339" s="62"/>
      <c r="CF1339" s="62"/>
      <c r="CG1339" s="62"/>
      <c r="CH1339" s="62"/>
      <c r="CI1339" s="62"/>
      <c r="CJ1339" s="62"/>
      <c r="CK1339" s="62"/>
      <c r="CL1339" s="62"/>
      <c r="CM1339" s="62"/>
      <c r="CN1339" s="62"/>
      <c r="CO1339" s="62"/>
      <c r="CP1339" s="62"/>
      <c r="CQ1339" s="62"/>
      <c r="CR1339" s="62"/>
      <c r="CS1339" s="62"/>
      <c r="CT1339" s="62"/>
      <c r="CU1339" s="62"/>
      <c r="CV1339" s="62"/>
      <c r="CW1339" s="62"/>
      <c r="CX1339" s="62"/>
      <c r="CY1339" s="62">
        <v>9112</v>
      </c>
    </row>
    <row r="1340" spans="1:103" s="47" customFormat="1" hidden="1" x14ac:dyDescent="0.25">
      <c r="A1340" s="44" t="s">
        <v>664</v>
      </c>
      <c r="B1340" s="62">
        <v>9113</v>
      </c>
      <c r="C1340" s="62"/>
      <c r="D1340" s="62"/>
      <c r="E1340" s="62"/>
      <c r="F1340" s="62"/>
      <c r="G1340" s="62"/>
      <c r="H1340" s="62"/>
      <c r="I1340" s="62"/>
      <c r="J1340" s="62"/>
      <c r="K1340" s="62"/>
      <c r="L1340" s="62"/>
      <c r="M1340" s="62"/>
      <c r="N1340" s="62"/>
      <c r="O1340" s="62"/>
      <c r="P1340" s="62"/>
      <c r="Q1340" s="62"/>
      <c r="R1340" s="62"/>
      <c r="S1340" s="62"/>
      <c r="T1340" s="62"/>
      <c r="U1340" s="62"/>
      <c r="V1340" s="62"/>
      <c r="W1340" s="62"/>
      <c r="X1340" s="62">
        <v>9113</v>
      </c>
      <c r="Y1340" s="62"/>
      <c r="Z1340" s="62"/>
      <c r="AA1340" s="62"/>
      <c r="AB1340" s="62"/>
      <c r="AC1340" s="62"/>
      <c r="AD1340" s="62"/>
      <c r="AE1340" s="62"/>
      <c r="AF1340" s="62"/>
      <c r="AG1340" s="62"/>
      <c r="AH1340" s="62"/>
      <c r="AI1340" s="62"/>
      <c r="AJ1340" s="62"/>
      <c r="AK1340" s="62"/>
      <c r="AL1340" s="62"/>
      <c r="AM1340" s="62"/>
      <c r="AN1340" s="62"/>
      <c r="AO1340" s="62"/>
      <c r="AP1340" s="62"/>
      <c r="AQ1340" s="62"/>
      <c r="AR1340" s="62"/>
      <c r="AS1340" s="62"/>
      <c r="AT1340" s="62"/>
      <c r="AU1340" s="62"/>
      <c r="AV1340" s="62"/>
      <c r="AW1340" s="62">
        <v>9113</v>
      </c>
      <c r="AX1340" s="62"/>
      <c r="AY1340" s="62"/>
      <c r="AZ1340" s="62"/>
      <c r="BA1340" s="62"/>
      <c r="BB1340" s="62"/>
      <c r="BC1340" s="63">
        <v>9113</v>
      </c>
      <c r="BD1340" s="62">
        <v>9113</v>
      </c>
      <c r="BE1340" s="62"/>
      <c r="BF1340" s="62"/>
      <c r="BG1340" s="62"/>
      <c r="BH1340" s="62"/>
      <c r="BI1340" s="62"/>
      <c r="BJ1340" s="62"/>
      <c r="BK1340" s="62"/>
      <c r="BL1340" s="62"/>
      <c r="BM1340" s="62"/>
      <c r="BN1340" s="62"/>
      <c r="BO1340" s="62"/>
      <c r="BP1340" s="62"/>
      <c r="BQ1340" s="62"/>
      <c r="BR1340" s="62"/>
      <c r="BS1340" s="62"/>
      <c r="BT1340" s="62"/>
      <c r="BU1340" s="62"/>
      <c r="BV1340" s="62"/>
      <c r="BW1340" s="62"/>
      <c r="BX1340" s="62"/>
      <c r="BY1340" s="62"/>
      <c r="BZ1340" s="62"/>
      <c r="CA1340" s="62"/>
      <c r="CB1340" s="62"/>
      <c r="CC1340" s="62"/>
      <c r="CD1340" s="62"/>
      <c r="CE1340" s="62"/>
      <c r="CF1340" s="62"/>
      <c r="CG1340" s="62"/>
      <c r="CH1340" s="62"/>
      <c r="CI1340" s="62"/>
      <c r="CJ1340" s="62"/>
      <c r="CK1340" s="62"/>
      <c r="CL1340" s="62"/>
      <c r="CM1340" s="62"/>
      <c r="CN1340" s="62"/>
      <c r="CO1340" s="62"/>
      <c r="CP1340" s="62"/>
      <c r="CQ1340" s="62"/>
      <c r="CR1340" s="62"/>
      <c r="CS1340" s="62"/>
      <c r="CT1340" s="62"/>
      <c r="CU1340" s="62"/>
      <c r="CV1340" s="62"/>
      <c r="CW1340" s="62"/>
      <c r="CX1340" s="62"/>
      <c r="CY1340" s="62">
        <v>9113</v>
      </c>
    </row>
    <row r="1341" spans="1:103" s="47" customFormat="1" hidden="1" x14ac:dyDescent="0.25">
      <c r="A1341" s="44" t="s">
        <v>664</v>
      </c>
      <c r="B1341" s="62">
        <v>9114</v>
      </c>
      <c r="C1341" s="62"/>
      <c r="D1341" s="62"/>
      <c r="E1341" s="62"/>
      <c r="F1341" s="62"/>
      <c r="G1341" s="62"/>
      <c r="H1341" s="62"/>
      <c r="I1341" s="62"/>
      <c r="J1341" s="62"/>
      <c r="K1341" s="62"/>
      <c r="L1341" s="62"/>
      <c r="M1341" s="62"/>
      <c r="N1341" s="62"/>
      <c r="O1341" s="62"/>
      <c r="P1341" s="62"/>
      <c r="Q1341" s="62"/>
      <c r="R1341" s="62"/>
      <c r="S1341" s="62"/>
      <c r="T1341" s="62"/>
      <c r="U1341" s="62"/>
      <c r="V1341" s="62"/>
      <c r="W1341" s="62"/>
      <c r="X1341" s="62">
        <v>9114</v>
      </c>
      <c r="Y1341" s="62"/>
      <c r="Z1341" s="62"/>
      <c r="AA1341" s="62"/>
      <c r="AB1341" s="62"/>
      <c r="AC1341" s="62"/>
      <c r="AD1341" s="62"/>
      <c r="AE1341" s="62"/>
      <c r="AF1341" s="62"/>
      <c r="AG1341" s="62"/>
      <c r="AH1341" s="62"/>
      <c r="AI1341" s="62"/>
      <c r="AJ1341" s="62"/>
      <c r="AK1341" s="62"/>
      <c r="AL1341" s="62"/>
      <c r="AM1341" s="62"/>
      <c r="AN1341" s="62"/>
      <c r="AO1341" s="62"/>
      <c r="AP1341" s="62"/>
      <c r="AQ1341" s="62"/>
      <c r="AR1341" s="62"/>
      <c r="AS1341" s="62"/>
      <c r="AT1341" s="62"/>
      <c r="AU1341" s="62"/>
      <c r="AV1341" s="62"/>
      <c r="AW1341" s="62">
        <v>9114</v>
      </c>
      <c r="AX1341" s="62"/>
      <c r="AY1341" s="62"/>
      <c r="AZ1341" s="62"/>
      <c r="BA1341" s="62"/>
      <c r="BB1341" s="62"/>
      <c r="BC1341" s="63">
        <v>9114</v>
      </c>
      <c r="BD1341" s="62">
        <v>9114</v>
      </c>
      <c r="BE1341" s="62"/>
      <c r="BF1341" s="62"/>
      <c r="BG1341" s="62"/>
      <c r="BH1341" s="62"/>
      <c r="BI1341" s="62"/>
      <c r="BJ1341" s="62"/>
      <c r="BK1341" s="62"/>
      <c r="BL1341" s="62"/>
      <c r="BM1341" s="62"/>
      <c r="BN1341" s="62"/>
      <c r="BO1341" s="62"/>
      <c r="BP1341" s="62"/>
      <c r="BQ1341" s="62"/>
      <c r="BR1341" s="62"/>
      <c r="BS1341" s="62"/>
      <c r="BT1341" s="62"/>
      <c r="BU1341" s="62"/>
      <c r="BV1341" s="62"/>
      <c r="BW1341" s="62"/>
      <c r="BX1341" s="62"/>
      <c r="BY1341" s="62"/>
      <c r="BZ1341" s="62"/>
      <c r="CA1341" s="62"/>
      <c r="CB1341" s="62"/>
      <c r="CC1341" s="62"/>
      <c r="CD1341" s="62"/>
      <c r="CE1341" s="62"/>
      <c r="CF1341" s="62"/>
      <c r="CG1341" s="62"/>
      <c r="CH1341" s="62"/>
      <c r="CI1341" s="62"/>
      <c r="CJ1341" s="62"/>
      <c r="CK1341" s="62"/>
      <c r="CL1341" s="62"/>
      <c r="CM1341" s="62"/>
      <c r="CN1341" s="62"/>
      <c r="CO1341" s="62"/>
      <c r="CP1341" s="62"/>
      <c r="CQ1341" s="62"/>
      <c r="CR1341" s="62"/>
      <c r="CS1341" s="62"/>
      <c r="CT1341" s="62"/>
      <c r="CU1341" s="62"/>
      <c r="CV1341" s="62"/>
      <c r="CW1341" s="62"/>
      <c r="CX1341" s="62"/>
      <c r="CY1341" s="62">
        <v>9114</v>
      </c>
    </row>
    <row r="1342" spans="1:103" s="47" customFormat="1" hidden="1" x14ac:dyDescent="0.25">
      <c r="A1342" s="44" t="s">
        <v>664</v>
      </c>
      <c r="B1342" s="62">
        <v>9115</v>
      </c>
      <c r="C1342" s="62"/>
      <c r="D1342" s="62"/>
      <c r="E1342" s="62"/>
      <c r="F1342" s="62"/>
      <c r="G1342" s="62"/>
      <c r="H1342" s="62"/>
      <c r="I1342" s="62"/>
      <c r="J1342" s="62"/>
      <c r="K1342" s="62"/>
      <c r="L1342" s="62"/>
      <c r="M1342" s="62"/>
      <c r="N1342" s="62"/>
      <c r="O1342" s="62"/>
      <c r="P1342" s="62"/>
      <c r="Q1342" s="62"/>
      <c r="R1342" s="62"/>
      <c r="S1342" s="62"/>
      <c r="T1342" s="62"/>
      <c r="U1342" s="62"/>
      <c r="V1342" s="62"/>
      <c r="W1342" s="62"/>
      <c r="X1342" s="62">
        <v>9115</v>
      </c>
      <c r="Y1342" s="62"/>
      <c r="Z1342" s="62"/>
      <c r="AA1342" s="62"/>
      <c r="AB1342" s="62"/>
      <c r="AC1342" s="62"/>
      <c r="AD1342" s="62"/>
      <c r="AE1342" s="62"/>
      <c r="AF1342" s="62"/>
      <c r="AG1342" s="62"/>
      <c r="AH1342" s="62"/>
      <c r="AI1342" s="62"/>
      <c r="AJ1342" s="62"/>
      <c r="AK1342" s="62"/>
      <c r="AL1342" s="62"/>
      <c r="AM1342" s="62"/>
      <c r="AN1342" s="62"/>
      <c r="AO1342" s="62"/>
      <c r="AP1342" s="62"/>
      <c r="AQ1342" s="62"/>
      <c r="AR1342" s="62"/>
      <c r="AS1342" s="62"/>
      <c r="AT1342" s="62"/>
      <c r="AU1342" s="62"/>
      <c r="AV1342" s="62"/>
      <c r="AW1342" s="62">
        <v>9115</v>
      </c>
      <c r="AX1342" s="62"/>
      <c r="AY1342" s="62"/>
      <c r="AZ1342" s="62"/>
      <c r="BA1342" s="62"/>
      <c r="BB1342" s="62"/>
      <c r="BC1342" s="63">
        <v>9115</v>
      </c>
      <c r="BD1342" s="62">
        <v>9115</v>
      </c>
      <c r="BE1342" s="62"/>
      <c r="BF1342" s="62"/>
      <c r="BG1342" s="62"/>
      <c r="BH1342" s="62"/>
      <c r="BI1342" s="62"/>
      <c r="BJ1342" s="62"/>
      <c r="BK1342" s="62"/>
      <c r="BL1342" s="62"/>
      <c r="BM1342" s="62"/>
      <c r="BN1342" s="62"/>
      <c r="BO1342" s="62"/>
      <c r="BP1342" s="62"/>
      <c r="BQ1342" s="62"/>
      <c r="BR1342" s="62"/>
      <c r="BS1342" s="62"/>
      <c r="BT1342" s="62"/>
      <c r="BU1342" s="62"/>
      <c r="BV1342" s="62"/>
      <c r="BW1342" s="62"/>
      <c r="BX1342" s="62"/>
      <c r="BY1342" s="62"/>
      <c r="BZ1342" s="62"/>
      <c r="CA1342" s="62"/>
      <c r="CB1342" s="62"/>
      <c r="CC1342" s="62"/>
      <c r="CD1342" s="62"/>
      <c r="CE1342" s="62"/>
      <c r="CF1342" s="62"/>
      <c r="CG1342" s="62"/>
      <c r="CH1342" s="62"/>
      <c r="CI1342" s="62"/>
      <c r="CJ1342" s="62"/>
      <c r="CK1342" s="62"/>
      <c r="CL1342" s="62"/>
      <c r="CM1342" s="62"/>
      <c r="CN1342" s="62"/>
      <c r="CO1342" s="62"/>
      <c r="CP1342" s="62"/>
      <c r="CQ1342" s="62"/>
      <c r="CR1342" s="62"/>
      <c r="CS1342" s="62"/>
      <c r="CT1342" s="62"/>
      <c r="CU1342" s="62"/>
      <c r="CV1342" s="62"/>
      <c r="CW1342" s="62"/>
      <c r="CX1342" s="62"/>
      <c r="CY1342" s="62">
        <v>9115</v>
      </c>
    </row>
    <row r="1343" spans="1:103" s="47" customFormat="1" hidden="1" x14ac:dyDescent="0.25">
      <c r="A1343" s="44" t="s">
        <v>664</v>
      </c>
      <c r="B1343" s="62">
        <v>9116</v>
      </c>
      <c r="C1343" s="62"/>
      <c r="D1343" s="62"/>
      <c r="E1343" s="62"/>
      <c r="F1343" s="62"/>
      <c r="G1343" s="62"/>
      <c r="H1343" s="62"/>
      <c r="I1343" s="62"/>
      <c r="J1343" s="62"/>
      <c r="K1343" s="62"/>
      <c r="L1343" s="62"/>
      <c r="M1343" s="62"/>
      <c r="N1343" s="62"/>
      <c r="O1343" s="62"/>
      <c r="P1343" s="62"/>
      <c r="Q1343" s="62"/>
      <c r="R1343" s="62"/>
      <c r="S1343" s="62"/>
      <c r="T1343" s="62"/>
      <c r="U1343" s="62"/>
      <c r="V1343" s="62"/>
      <c r="W1343" s="62"/>
      <c r="X1343" s="62">
        <v>9116</v>
      </c>
      <c r="Y1343" s="62"/>
      <c r="Z1343" s="62"/>
      <c r="AA1343" s="62"/>
      <c r="AB1343" s="62"/>
      <c r="AC1343" s="62"/>
      <c r="AD1343" s="62"/>
      <c r="AE1343" s="62"/>
      <c r="AF1343" s="62"/>
      <c r="AG1343" s="62"/>
      <c r="AH1343" s="62"/>
      <c r="AI1343" s="62"/>
      <c r="AJ1343" s="62"/>
      <c r="AK1343" s="62"/>
      <c r="AL1343" s="62"/>
      <c r="AM1343" s="62"/>
      <c r="AN1343" s="62"/>
      <c r="AO1343" s="62"/>
      <c r="AP1343" s="62"/>
      <c r="AQ1343" s="62"/>
      <c r="AR1343" s="62"/>
      <c r="AS1343" s="62"/>
      <c r="AT1343" s="62"/>
      <c r="AU1343" s="62"/>
      <c r="AV1343" s="62"/>
      <c r="AW1343" s="62">
        <v>9116</v>
      </c>
      <c r="AX1343" s="62"/>
      <c r="AY1343" s="62"/>
      <c r="AZ1343" s="62"/>
      <c r="BA1343" s="62"/>
      <c r="BB1343" s="62"/>
      <c r="BC1343" s="63">
        <v>9116</v>
      </c>
      <c r="BD1343" s="62">
        <v>9116</v>
      </c>
      <c r="BE1343" s="62"/>
      <c r="BF1343" s="62"/>
      <c r="BG1343" s="62"/>
      <c r="BH1343" s="62"/>
      <c r="BI1343" s="62"/>
      <c r="BJ1343" s="62"/>
      <c r="BK1343" s="62"/>
      <c r="BL1343" s="62"/>
      <c r="BM1343" s="62"/>
      <c r="BN1343" s="62"/>
      <c r="BO1343" s="62"/>
      <c r="BP1343" s="62"/>
      <c r="BQ1343" s="62"/>
      <c r="BR1343" s="62"/>
      <c r="BS1343" s="62"/>
      <c r="BT1343" s="62"/>
      <c r="BU1343" s="62"/>
      <c r="BV1343" s="62"/>
      <c r="BW1343" s="62"/>
      <c r="BX1343" s="62"/>
      <c r="BY1343" s="62"/>
      <c r="BZ1343" s="62"/>
      <c r="CA1343" s="62"/>
      <c r="CB1343" s="62"/>
      <c r="CC1343" s="62"/>
      <c r="CD1343" s="62"/>
      <c r="CE1343" s="62"/>
      <c r="CF1343" s="62"/>
      <c r="CG1343" s="62"/>
      <c r="CH1343" s="62"/>
      <c r="CI1343" s="62"/>
      <c r="CJ1343" s="62"/>
      <c r="CK1343" s="62"/>
      <c r="CL1343" s="62"/>
      <c r="CM1343" s="62"/>
      <c r="CN1343" s="62"/>
      <c r="CO1343" s="62"/>
      <c r="CP1343" s="62"/>
      <c r="CQ1343" s="62"/>
      <c r="CR1343" s="62"/>
      <c r="CS1343" s="62"/>
      <c r="CT1343" s="62"/>
      <c r="CU1343" s="62"/>
      <c r="CV1343" s="62"/>
      <c r="CW1343" s="62"/>
      <c r="CX1343" s="62"/>
      <c r="CY1343" s="62">
        <v>9116</v>
      </c>
    </row>
    <row r="1344" spans="1:103" s="47" customFormat="1" hidden="1" x14ac:dyDescent="0.25">
      <c r="A1344" s="44" t="s">
        <v>664</v>
      </c>
      <c r="B1344" s="62">
        <v>9118</v>
      </c>
      <c r="C1344" s="62"/>
      <c r="D1344" s="62"/>
      <c r="E1344" s="62"/>
      <c r="F1344" s="62"/>
      <c r="G1344" s="62"/>
      <c r="H1344" s="62"/>
      <c r="I1344" s="62"/>
      <c r="J1344" s="62"/>
      <c r="K1344" s="62"/>
      <c r="L1344" s="62"/>
      <c r="M1344" s="62"/>
      <c r="N1344" s="62"/>
      <c r="O1344" s="62"/>
      <c r="P1344" s="62"/>
      <c r="Q1344" s="62"/>
      <c r="R1344" s="62"/>
      <c r="S1344" s="62"/>
      <c r="T1344" s="62"/>
      <c r="U1344" s="62"/>
      <c r="V1344" s="62"/>
      <c r="W1344" s="62"/>
      <c r="X1344" s="62">
        <v>9118</v>
      </c>
      <c r="Y1344" s="62"/>
      <c r="Z1344" s="62"/>
      <c r="AA1344" s="62"/>
      <c r="AB1344" s="62"/>
      <c r="AC1344" s="62"/>
      <c r="AD1344" s="62"/>
      <c r="AE1344" s="62"/>
      <c r="AF1344" s="62"/>
      <c r="AG1344" s="62"/>
      <c r="AH1344" s="62"/>
      <c r="AI1344" s="62"/>
      <c r="AJ1344" s="62"/>
      <c r="AK1344" s="62"/>
      <c r="AL1344" s="62"/>
      <c r="AM1344" s="62"/>
      <c r="AN1344" s="62"/>
      <c r="AO1344" s="62"/>
      <c r="AP1344" s="62"/>
      <c r="AQ1344" s="62"/>
      <c r="AR1344" s="62"/>
      <c r="AS1344" s="62"/>
      <c r="AT1344" s="62"/>
      <c r="AU1344" s="62"/>
      <c r="AV1344" s="62"/>
      <c r="AW1344" s="62">
        <v>9118</v>
      </c>
      <c r="AX1344" s="62"/>
      <c r="AY1344" s="62"/>
      <c r="AZ1344" s="62"/>
      <c r="BA1344" s="62"/>
      <c r="BB1344" s="62"/>
      <c r="BC1344" s="63">
        <v>9118</v>
      </c>
      <c r="BD1344" s="62">
        <v>9118</v>
      </c>
      <c r="BE1344" s="62"/>
      <c r="BF1344" s="62"/>
      <c r="BG1344" s="62"/>
      <c r="BH1344" s="62"/>
      <c r="BI1344" s="62"/>
      <c r="BJ1344" s="62"/>
      <c r="BK1344" s="62"/>
      <c r="BL1344" s="62"/>
      <c r="BM1344" s="62"/>
      <c r="BN1344" s="62"/>
      <c r="BO1344" s="62"/>
      <c r="BP1344" s="62"/>
      <c r="BQ1344" s="62"/>
      <c r="BR1344" s="62"/>
      <c r="BS1344" s="62"/>
      <c r="BT1344" s="62"/>
      <c r="BU1344" s="62"/>
      <c r="BV1344" s="62"/>
      <c r="BW1344" s="62"/>
      <c r="BX1344" s="62"/>
      <c r="BY1344" s="62"/>
      <c r="BZ1344" s="62"/>
      <c r="CA1344" s="62"/>
      <c r="CB1344" s="62"/>
      <c r="CC1344" s="62"/>
      <c r="CD1344" s="62"/>
      <c r="CE1344" s="62"/>
      <c r="CF1344" s="62"/>
      <c r="CG1344" s="62"/>
      <c r="CH1344" s="62"/>
      <c r="CI1344" s="62"/>
      <c r="CJ1344" s="62"/>
      <c r="CK1344" s="62"/>
      <c r="CL1344" s="62"/>
      <c r="CM1344" s="62"/>
      <c r="CN1344" s="62"/>
      <c r="CO1344" s="62"/>
      <c r="CP1344" s="62"/>
      <c r="CQ1344" s="62"/>
      <c r="CR1344" s="62"/>
      <c r="CS1344" s="62"/>
      <c r="CT1344" s="62"/>
      <c r="CU1344" s="62"/>
      <c r="CV1344" s="62"/>
      <c r="CW1344" s="62"/>
      <c r="CX1344" s="62"/>
      <c r="CY1344" s="62">
        <v>9118</v>
      </c>
    </row>
    <row r="1345" spans="1:103" s="47" customFormat="1" hidden="1" x14ac:dyDescent="0.25">
      <c r="A1345" s="44" t="s">
        <v>664</v>
      </c>
      <c r="B1345" s="62">
        <v>9119</v>
      </c>
      <c r="C1345" s="62"/>
      <c r="D1345" s="62"/>
      <c r="E1345" s="62"/>
      <c r="F1345" s="62"/>
      <c r="G1345" s="62"/>
      <c r="H1345" s="62"/>
      <c r="I1345" s="62"/>
      <c r="J1345" s="62"/>
      <c r="K1345" s="62"/>
      <c r="L1345" s="62"/>
      <c r="M1345" s="62"/>
      <c r="N1345" s="62"/>
      <c r="O1345" s="62"/>
      <c r="P1345" s="62"/>
      <c r="Q1345" s="62"/>
      <c r="R1345" s="62"/>
      <c r="S1345" s="62"/>
      <c r="T1345" s="62"/>
      <c r="U1345" s="62"/>
      <c r="V1345" s="62"/>
      <c r="W1345" s="62"/>
      <c r="X1345" s="62">
        <v>9119</v>
      </c>
      <c r="Y1345" s="62"/>
      <c r="Z1345" s="62"/>
      <c r="AA1345" s="62"/>
      <c r="AB1345" s="62"/>
      <c r="AC1345" s="62"/>
      <c r="AD1345" s="62"/>
      <c r="AE1345" s="62"/>
      <c r="AF1345" s="62"/>
      <c r="AG1345" s="62"/>
      <c r="AH1345" s="62"/>
      <c r="AI1345" s="62"/>
      <c r="AJ1345" s="62"/>
      <c r="AK1345" s="62"/>
      <c r="AL1345" s="62"/>
      <c r="AM1345" s="62"/>
      <c r="AN1345" s="62"/>
      <c r="AO1345" s="62"/>
      <c r="AP1345" s="62"/>
      <c r="AQ1345" s="62"/>
      <c r="AR1345" s="62"/>
      <c r="AS1345" s="62"/>
      <c r="AT1345" s="62"/>
      <c r="AU1345" s="62"/>
      <c r="AV1345" s="62"/>
      <c r="AW1345" s="62">
        <v>9119</v>
      </c>
      <c r="AX1345" s="62"/>
      <c r="AY1345" s="62"/>
      <c r="AZ1345" s="62"/>
      <c r="BA1345" s="62"/>
      <c r="BB1345" s="62"/>
      <c r="BC1345" s="63">
        <v>9119</v>
      </c>
      <c r="BD1345" s="62">
        <v>9119</v>
      </c>
      <c r="BE1345" s="62"/>
      <c r="BF1345" s="62"/>
      <c r="BG1345" s="62"/>
      <c r="BH1345" s="62"/>
      <c r="BI1345" s="62"/>
      <c r="BJ1345" s="62"/>
      <c r="BK1345" s="62"/>
      <c r="BL1345" s="62"/>
      <c r="BM1345" s="62"/>
      <c r="BN1345" s="62"/>
      <c r="BO1345" s="62"/>
      <c r="BP1345" s="62"/>
      <c r="BQ1345" s="62"/>
      <c r="BR1345" s="62"/>
      <c r="BS1345" s="62"/>
      <c r="BT1345" s="62"/>
      <c r="BU1345" s="62"/>
      <c r="BV1345" s="62"/>
      <c r="BW1345" s="62"/>
      <c r="BX1345" s="62"/>
      <c r="BY1345" s="62"/>
      <c r="BZ1345" s="62"/>
      <c r="CA1345" s="62"/>
      <c r="CB1345" s="62"/>
      <c r="CC1345" s="62"/>
      <c r="CD1345" s="62"/>
      <c r="CE1345" s="62"/>
      <c r="CF1345" s="62"/>
      <c r="CG1345" s="62"/>
      <c r="CH1345" s="62"/>
      <c r="CI1345" s="62"/>
      <c r="CJ1345" s="62"/>
      <c r="CK1345" s="62"/>
      <c r="CL1345" s="62"/>
      <c r="CM1345" s="62"/>
      <c r="CN1345" s="62"/>
      <c r="CO1345" s="62"/>
      <c r="CP1345" s="62"/>
      <c r="CQ1345" s="62"/>
      <c r="CR1345" s="62"/>
      <c r="CS1345" s="62"/>
      <c r="CT1345" s="62"/>
      <c r="CU1345" s="62"/>
      <c r="CV1345" s="62"/>
      <c r="CW1345" s="62"/>
      <c r="CX1345" s="62"/>
      <c r="CY1345" s="62">
        <v>9119</v>
      </c>
    </row>
    <row r="1346" spans="1:103" s="47" customFormat="1" hidden="1" x14ac:dyDescent="0.25">
      <c r="A1346" s="44" t="s">
        <v>664</v>
      </c>
      <c r="B1346" s="62">
        <v>9131</v>
      </c>
      <c r="C1346" s="62"/>
      <c r="D1346" s="62"/>
      <c r="E1346" s="62"/>
      <c r="F1346" s="62"/>
      <c r="G1346" s="62"/>
      <c r="H1346" s="62"/>
      <c r="I1346" s="62"/>
      <c r="J1346" s="62"/>
      <c r="K1346" s="62"/>
      <c r="L1346" s="62"/>
      <c r="M1346" s="62"/>
      <c r="N1346" s="62"/>
      <c r="O1346" s="62"/>
      <c r="P1346" s="62"/>
      <c r="Q1346" s="62"/>
      <c r="R1346" s="62"/>
      <c r="S1346" s="62"/>
      <c r="T1346" s="62"/>
      <c r="U1346" s="62"/>
      <c r="V1346" s="62"/>
      <c r="W1346" s="62"/>
      <c r="X1346" s="62">
        <v>9131</v>
      </c>
      <c r="Y1346" s="62"/>
      <c r="Z1346" s="62"/>
      <c r="AA1346" s="62"/>
      <c r="AB1346" s="62"/>
      <c r="AC1346" s="62"/>
      <c r="AD1346" s="62"/>
      <c r="AE1346" s="62"/>
      <c r="AF1346" s="62"/>
      <c r="AG1346" s="62"/>
      <c r="AH1346" s="62"/>
      <c r="AI1346" s="62"/>
      <c r="AJ1346" s="62"/>
      <c r="AK1346" s="62"/>
      <c r="AL1346" s="62"/>
      <c r="AM1346" s="62"/>
      <c r="AN1346" s="62"/>
      <c r="AO1346" s="62"/>
      <c r="AP1346" s="62"/>
      <c r="AQ1346" s="62"/>
      <c r="AR1346" s="62"/>
      <c r="AS1346" s="62"/>
      <c r="AT1346" s="62"/>
      <c r="AU1346" s="62"/>
      <c r="AV1346" s="62"/>
      <c r="AW1346" s="62">
        <v>9131</v>
      </c>
      <c r="AX1346" s="62"/>
      <c r="AY1346" s="62"/>
      <c r="AZ1346" s="62"/>
      <c r="BA1346" s="62"/>
      <c r="BB1346" s="62"/>
      <c r="BC1346" s="63">
        <v>9131</v>
      </c>
      <c r="BD1346" s="62">
        <v>9131</v>
      </c>
      <c r="BE1346" s="62"/>
      <c r="BF1346" s="62"/>
      <c r="BG1346" s="62"/>
      <c r="BH1346" s="62"/>
      <c r="BI1346" s="62"/>
      <c r="BJ1346" s="62"/>
      <c r="BK1346" s="62"/>
      <c r="BL1346" s="62"/>
      <c r="BM1346" s="62"/>
      <c r="BN1346" s="62"/>
      <c r="BO1346" s="62"/>
      <c r="BP1346" s="62"/>
      <c r="BQ1346" s="62"/>
      <c r="BR1346" s="62"/>
      <c r="BS1346" s="62"/>
      <c r="BT1346" s="62"/>
      <c r="BU1346" s="62"/>
      <c r="BV1346" s="62"/>
      <c r="BW1346" s="62"/>
      <c r="BX1346" s="62"/>
      <c r="BY1346" s="62"/>
      <c r="BZ1346" s="62"/>
      <c r="CA1346" s="62"/>
      <c r="CB1346" s="62"/>
      <c r="CC1346" s="62"/>
      <c r="CD1346" s="62"/>
      <c r="CE1346" s="62"/>
      <c r="CF1346" s="62"/>
      <c r="CG1346" s="62"/>
      <c r="CH1346" s="62"/>
      <c r="CI1346" s="62"/>
      <c r="CJ1346" s="62"/>
      <c r="CK1346" s="62"/>
      <c r="CL1346" s="62"/>
      <c r="CM1346" s="62"/>
      <c r="CN1346" s="62"/>
      <c r="CO1346" s="62"/>
      <c r="CP1346" s="62"/>
      <c r="CQ1346" s="62"/>
      <c r="CR1346" s="62"/>
      <c r="CS1346" s="62"/>
      <c r="CT1346" s="62"/>
      <c r="CU1346" s="62"/>
      <c r="CV1346" s="62"/>
      <c r="CW1346" s="62"/>
      <c r="CX1346" s="62"/>
      <c r="CY1346" s="62">
        <v>9131</v>
      </c>
    </row>
    <row r="1347" spans="1:103" s="47" customFormat="1" hidden="1" x14ac:dyDescent="0.25">
      <c r="A1347" s="44" t="s">
        <v>664</v>
      </c>
      <c r="B1347" s="62">
        <v>9133</v>
      </c>
      <c r="C1347" s="62"/>
      <c r="D1347" s="62"/>
      <c r="E1347" s="62"/>
      <c r="F1347" s="62"/>
      <c r="G1347" s="62"/>
      <c r="H1347" s="62"/>
      <c r="I1347" s="62"/>
      <c r="J1347" s="62"/>
      <c r="K1347" s="62"/>
      <c r="L1347" s="62"/>
      <c r="M1347" s="62"/>
      <c r="N1347" s="62"/>
      <c r="O1347" s="62"/>
      <c r="P1347" s="62"/>
      <c r="Q1347" s="62"/>
      <c r="R1347" s="62"/>
      <c r="S1347" s="62"/>
      <c r="T1347" s="62"/>
      <c r="U1347" s="62"/>
      <c r="V1347" s="62"/>
      <c r="W1347" s="62"/>
      <c r="X1347" s="62">
        <v>9133</v>
      </c>
      <c r="Y1347" s="62"/>
      <c r="Z1347" s="62"/>
      <c r="AA1347" s="62"/>
      <c r="AB1347" s="62"/>
      <c r="AC1347" s="62"/>
      <c r="AD1347" s="62"/>
      <c r="AE1347" s="62"/>
      <c r="AF1347" s="62"/>
      <c r="AG1347" s="62"/>
      <c r="AH1347" s="62"/>
      <c r="AI1347" s="62"/>
      <c r="AJ1347" s="62"/>
      <c r="AK1347" s="62"/>
      <c r="AL1347" s="62"/>
      <c r="AM1347" s="62"/>
      <c r="AN1347" s="62"/>
      <c r="AO1347" s="62"/>
      <c r="AP1347" s="62"/>
      <c r="AQ1347" s="62"/>
      <c r="AR1347" s="62"/>
      <c r="AS1347" s="62"/>
      <c r="AT1347" s="62"/>
      <c r="AU1347" s="62"/>
      <c r="AV1347" s="62"/>
      <c r="AW1347" s="62">
        <v>9133</v>
      </c>
      <c r="AX1347" s="62"/>
      <c r="AY1347" s="62"/>
      <c r="AZ1347" s="62"/>
      <c r="BA1347" s="62"/>
      <c r="BB1347" s="62"/>
      <c r="BC1347" s="63">
        <v>9133</v>
      </c>
      <c r="BD1347" s="62">
        <v>9133</v>
      </c>
      <c r="BE1347" s="62"/>
      <c r="BF1347" s="62"/>
      <c r="BG1347" s="62"/>
      <c r="BH1347" s="62"/>
      <c r="BI1347" s="62"/>
      <c r="BJ1347" s="62"/>
      <c r="BK1347" s="62"/>
      <c r="BL1347" s="62"/>
      <c r="BM1347" s="62"/>
      <c r="BN1347" s="62"/>
      <c r="BO1347" s="62"/>
      <c r="BP1347" s="62"/>
      <c r="BQ1347" s="62"/>
      <c r="BR1347" s="62"/>
      <c r="BS1347" s="62"/>
      <c r="BT1347" s="62"/>
      <c r="BU1347" s="62"/>
      <c r="BV1347" s="62"/>
      <c r="BW1347" s="62"/>
      <c r="BX1347" s="62"/>
      <c r="BY1347" s="62"/>
      <c r="BZ1347" s="62"/>
      <c r="CA1347" s="62"/>
      <c r="CB1347" s="62"/>
      <c r="CC1347" s="62"/>
      <c r="CD1347" s="62"/>
      <c r="CE1347" s="62"/>
      <c r="CF1347" s="62"/>
      <c r="CG1347" s="62"/>
      <c r="CH1347" s="62"/>
      <c r="CI1347" s="62"/>
      <c r="CJ1347" s="62"/>
      <c r="CK1347" s="62"/>
      <c r="CL1347" s="62"/>
      <c r="CM1347" s="62"/>
      <c r="CN1347" s="62"/>
      <c r="CO1347" s="62"/>
      <c r="CP1347" s="62"/>
      <c r="CQ1347" s="62"/>
      <c r="CR1347" s="62"/>
      <c r="CS1347" s="62"/>
      <c r="CT1347" s="62"/>
      <c r="CU1347" s="62"/>
      <c r="CV1347" s="62"/>
      <c r="CW1347" s="62"/>
      <c r="CX1347" s="62"/>
      <c r="CY1347" s="62">
        <v>9133</v>
      </c>
    </row>
    <row r="1348" spans="1:103" s="47" customFormat="1" hidden="1" x14ac:dyDescent="0.25">
      <c r="A1348" s="44" t="s">
        <v>664</v>
      </c>
      <c r="B1348" s="62">
        <v>9204</v>
      </c>
      <c r="C1348" s="62"/>
      <c r="D1348" s="62"/>
      <c r="E1348" s="62"/>
      <c r="F1348" s="62"/>
      <c r="G1348" s="62"/>
      <c r="H1348" s="62"/>
      <c r="I1348" s="62"/>
      <c r="J1348" s="62"/>
      <c r="K1348" s="62"/>
      <c r="L1348" s="62"/>
      <c r="M1348" s="62"/>
      <c r="N1348" s="62"/>
      <c r="O1348" s="62"/>
      <c r="P1348" s="62"/>
      <c r="Q1348" s="62"/>
      <c r="R1348" s="62"/>
      <c r="S1348" s="62"/>
      <c r="T1348" s="62"/>
      <c r="U1348" s="62"/>
      <c r="V1348" s="62"/>
      <c r="W1348" s="62"/>
      <c r="X1348" s="62">
        <v>9204</v>
      </c>
      <c r="Y1348" s="62"/>
      <c r="Z1348" s="62"/>
      <c r="AA1348" s="62"/>
      <c r="AB1348" s="62"/>
      <c r="AC1348" s="62"/>
      <c r="AD1348" s="62"/>
      <c r="AE1348" s="62"/>
      <c r="AF1348" s="62"/>
      <c r="AG1348" s="62"/>
      <c r="AH1348" s="62"/>
      <c r="AI1348" s="62"/>
      <c r="AJ1348" s="62"/>
      <c r="AK1348" s="62"/>
      <c r="AL1348" s="62"/>
      <c r="AM1348" s="62"/>
      <c r="AN1348" s="62"/>
      <c r="AO1348" s="62"/>
      <c r="AP1348" s="62"/>
      <c r="AQ1348" s="62"/>
      <c r="AR1348" s="62"/>
      <c r="AS1348" s="62"/>
      <c r="AT1348" s="62"/>
      <c r="AU1348" s="62"/>
      <c r="AV1348" s="62"/>
      <c r="AW1348" s="62">
        <v>9204</v>
      </c>
      <c r="AX1348" s="62"/>
      <c r="AY1348" s="62"/>
      <c r="AZ1348" s="62"/>
      <c r="BA1348" s="62"/>
      <c r="BB1348" s="62"/>
      <c r="BC1348" s="63">
        <v>9204</v>
      </c>
      <c r="BD1348" s="62">
        <v>9204</v>
      </c>
      <c r="BE1348" s="62"/>
      <c r="BF1348" s="62"/>
      <c r="BG1348" s="62"/>
      <c r="BH1348" s="62"/>
      <c r="BI1348" s="62"/>
      <c r="BJ1348" s="62"/>
      <c r="BK1348" s="62"/>
      <c r="BL1348" s="62"/>
      <c r="BM1348" s="62"/>
      <c r="BN1348" s="62"/>
      <c r="BO1348" s="62"/>
      <c r="BP1348" s="62"/>
      <c r="BQ1348" s="62"/>
      <c r="BR1348" s="62"/>
      <c r="BS1348" s="62"/>
      <c r="BT1348" s="62"/>
      <c r="BU1348" s="62"/>
      <c r="BV1348" s="62"/>
      <c r="BW1348" s="62"/>
      <c r="BX1348" s="62"/>
      <c r="BY1348" s="62"/>
      <c r="BZ1348" s="62"/>
      <c r="CA1348" s="62"/>
      <c r="CB1348" s="62"/>
      <c r="CC1348" s="62"/>
      <c r="CD1348" s="62"/>
      <c r="CE1348" s="62"/>
      <c r="CF1348" s="62"/>
      <c r="CG1348" s="62"/>
      <c r="CH1348" s="62"/>
      <c r="CI1348" s="62"/>
      <c r="CJ1348" s="62"/>
      <c r="CK1348" s="62"/>
      <c r="CL1348" s="62"/>
      <c r="CM1348" s="62"/>
      <c r="CN1348" s="62"/>
      <c r="CO1348" s="62"/>
      <c r="CP1348" s="62"/>
      <c r="CQ1348" s="62"/>
      <c r="CR1348" s="62"/>
      <c r="CS1348" s="62"/>
      <c r="CT1348" s="62"/>
      <c r="CU1348" s="62"/>
      <c r="CV1348" s="62"/>
      <c r="CW1348" s="62"/>
      <c r="CX1348" s="62"/>
      <c r="CY1348" s="62">
        <v>9204</v>
      </c>
    </row>
    <row r="1349" spans="1:103" s="47" customFormat="1" hidden="1" x14ac:dyDescent="0.25">
      <c r="A1349" s="5" t="s">
        <v>10150</v>
      </c>
      <c r="B1349" s="21"/>
      <c r="C1349" s="21"/>
      <c r="D1349" s="21"/>
      <c r="E1349" s="21"/>
      <c r="F1349" s="21"/>
      <c r="G1349" s="21"/>
      <c r="H1349" s="21"/>
      <c r="I1349" s="21"/>
      <c r="J1349" s="21"/>
      <c r="K1349" s="21"/>
      <c r="L1349" s="21"/>
      <c r="M1349" s="21"/>
      <c r="N1349" s="21"/>
      <c r="O1349" s="21"/>
      <c r="P1349" s="21"/>
      <c r="Q1349" s="21"/>
      <c r="R1349" s="21"/>
      <c r="S1349" s="21"/>
      <c r="T1349" s="21"/>
      <c r="U1349" s="21"/>
      <c r="V1349" s="21"/>
      <c r="W1349" s="21"/>
      <c r="X1349" s="21">
        <v>9208</v>
      </c>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v>9208</v>
      </c>
      <c r="AX1349" s="21"/>
      <c r="AY1349" s="21"/>
      <c r="AZ1349" s="21"/>
      <c r="BA1349" s="21"/>
      <c r="BB1349" s="21"/>
      <c r="BC1349" s="46">
        <v>9208</v>
      </c>
      <c r="BD1349" s="21">
        <v>9208</v>
      </c>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v>9208</v>
      </c>
    </row>
    <row r="1350" spans="1:103" s="47" customFormat="1" hidden="1" x14ac:dyDescent="0.25">
      <c r="A1350" s="44" t="s">
        <v>664</v>
      </c>
      <c r="B1350" s="62">
        <v>9212</v>
      </c>
      <c r="C1350" s="62"/>
      <c r="D1350" s="62"/>
      <c r="E1350" s="62"/>
      <c r="F1350" s="62"/>
      <c r="G1350" s="62"/>
      <c r="H1350" s="62"/>
      <c r="I1350" s="62"/>
      <c r="J1350" s="62"/>
      <c r="K1350" s="62"/>
      <c r="L1350" s="62"/>
      <c r="M1350" s="62"/>
      <c r="N1350" s="62"/>
      <c r="O1350" s="62"/>
      <c r="P1350" s="62"/>
      <c r="Q1350" s="62"/>
      <c r="R1350" s="62"/>
      <c r="S1350" s="62"/>
      <c r="T1350" s="62"/>
      <c r="U1350" s="62"/>
      <c r="V1350" s="62"/>
      <c r="W1350" s="62"/>
      <c r="X1350" s="62">
        <v>9212</v>
      </c>
      <c r="Y1350" s="62"/>
      <c r="Z1350" s="62"/>
      <c r="AA1350" s="62"/>
      <c r="AB1350" s="62"/>
      <c r="AC1350" s="62"/>
      <c r="AD1350" s="62"/>
      <c r="AE1350" s="62"/>
      <c r="AF1350" s="62"/>
      <c r="AG1350" s="62"/>
      <c r="AH1350" s="62"/>
      <c r="AI1350" s="62"/>
      <c r="AJ1350" s="62"/>
      <c r="AK1350" s="62"/>
      <c r="AL1350" s="62"/>
      <c r="AM1350" s="62"/>
      <c r="AN1350" s="62"/>
      <c r="AO1350" s="62"/>
      <c r="AP1350" s="62"/>
      <c r="AQ1350" s="62"/>
      <c r="AR1350" s="62"/>
      <c r="AS1350" s="62"/>
      <c r="AT1350" s="62"/>
      <c r="AU1350" s="62"/>
      <c r="AV1350" s="62"/>
      <c r="AW1350" s="62">
        <v>9212</v>
      </c>
      <c r="AX1350" s="62"/>
      <c r="AY1350" s="62"/>
      <c r="AZ1350" s="62"/>
      <c r="BA1350" s="62"/>
      <c r="BB1350" s="62"/>
      <c r="BC1350" s="63">
        <v>9212</v>
      </c>
      <c r="BD1350" s="62">
        <v>9212</v>
      </c>
      <c r="BE1350" s="62"/>
      <c r="BF1350" s="62"/>
      <c r="BG1350" s="62"/>
      <c r="BH1350" s="62"/>
      <c r="BI1350" s="62"/>
      <c r="BJ1350" s="62"/>
      <c r="BK1350" s="62"/>
      <c r="BL1350" s="62"/>
      <c r="BM1350" s="62"/>
      <c r="BN1350" s="62"/>
      <c r="BO1350" s="62"/>
      <c r="BP1350" s="62"/>
      <c r="BQ1350" s="62"/>
      <c r="BR1350" s="62"/>
      <c r="BS1350" s="62"/>
      <c r="BT1350" s="62"/>
      <c r="BU1350" s="62"/>
      <c r="BV1350" s="62"/>
      <c r="BW1350" s="62"/>
      <c r="BX1350" s="62"/>
      <c r="BY1350" s="62"/>
      <c r="BZ1350" s="62"/>
      <c r="CA1350" s="62"/>
      <c r="CB1350" s="62"/>
      <c r="CC1350" s="62"/>
      <c r="CD1350" s="62"/>
      <c r="CE1350" s="62"/>
      <c r="CF1350" s="62"/>
      <c r="CG1350" s="62"/>
      <c r="CH1350" s="62"/>
      <c r="CI1350" s="62"/>
      <c r="CJ1350" s="62"/>
      <c r="CK1350" s="62"/>
      <c r="CL1350" s="62"/>
      <c r="CM1350" s="62"/>
      <c r="CN1350" s="62"/>
      <c r="CO1350" s="62"/>
      <c r="CP1350" s="62"/>
      <c r="CQ1350" s="62"/>
      <c r="CR1350" s="62"/>
      <c r="CS1350" s="62"/>
      <c r="CT1350" s="62"/>
      <c r="CU1350" s="62"/>
      <c r="CV1350" s="62"/>
      <c r="CW1350" s="62"/>
      <c r="CX1350" s="62"/>
      <c r="CY1350" s="62">
        <v>9212</v>
      </c>
    </row>
    <row r="1351" spans="1:103" s="47" customFormat="1" hidden="1" x14ac:dyDescent="0.25">
      <c r="A1351" s="44" t="s">
        <v>664</v>
      </c>
      <c r="B1351" s="62">
        <v>9215</v>
      </c>
      <c r="C1351" s="62"/>
      <c r="D1351" s="62"/>
      <c r="E1351" s="62"/>
      <c r="F1351" s="62"/>
      <c r="G1351" s="62"/>
      <c r="H1351" s="62"/>
      <c r="I1351" s="62"/>
      <c r="J1351" s="62"/>
      <c r="K1351" s="62"/>
      <c r="L1351" s="62"/>
      <c r="M1351" s="62"/>
      <c r="N1351" s="62"/>
      <c r="O1351" s="62"/>
      <c r="P1351" s="62"/>
      <c r="Q1351" s="62"/>
      <c r="R1351" s="62"/>
      <c r="S1351" s="62"/>
      <c r="T1351" s="62"/>
      <c r="U1351" s="62"/>
      <c r="V1351" s="62"/>
      <c r="W1351" s="62"/>
      <c r="X1351" s="62">
        <v>9215</v>
      </c>
      <c r="Y1351" s="62"/>
      <c r="Z1351" s="62"/>
      <c r="AA1351" s="62"/>
      <c r="AB1351" s="62"/>
      <c r="AC1351" s="62"/>
      <c r="AD1351" s="62"/>
      <c r="AE1351" s="62"/>
      <c r="AF1351" s="62"/>
      <c r="AG1351" s="62"/>
      <c r="AH1351" s="62"/>
      <c r="AI1351" s="62"/>
      <c r="AJ1351" s="62"/>
      <c r="AK1351" s="62"/>
      <c r="AL1351" s="62"/>
      <c r="AM1351" s="62"/>
      <c r="AN1351" s="62"/>
      <c r="AO1351" s="62"/>
      <c r="AP1351" s="62"/>
      <c r="AQ1351" s="62"/>
      <c r="AR1351" s="62"/>
      <c r="AS1351" s="62"/>
      <c r="AT1351" s="62"/>
      <c r="AU1351" s="62"/>
      <c r="AV1351" s="62"/>
      <c r="AW1351" s="62">
        <v>9215</v>
      </c>
      <c r="AX1351" s="62"/>
      <c r="AY1351" s="62"/>
      <c r="AZ1351" s="62"/>
      <c r="BA1351" s="62"/>
      <c r="BB1351" s="62"/>
      <c r="BC1351" s="63">
        <v>9215</v>
      </c>
      <c r="BD1351" s="62">
        <v>9215</v>
      </c>
      <c r="BE1351" s="62"/>
      <c r="BF1351" s="62"/>
      <c r="BG1351" s="62"/>
      <c r="BH1351" s="62"/>
      <c r="BI1351" s="62"/>
      <c r="BJ1351" s="62"/>
      <c r="BK1351" s="62"/>
      <c r="BL1351" s="62"/>
      <c r="BM1351" s="62"/>
      <c r="BN1351" s="62"/>
      <c r="BO1351" s="62"/>
      <c r="BP1351" s="62"/>
      <c r="BQ1351" s="62"/>
      <c r="BR1351" s="62"/>
      <c r="BS1351" s="62"/>
      <c r="BT1351" s="62"/>
      <c r="BU1351" s="62"/>
      <c r="BV1351" s="62"/>
      <c r="BW1351" s="62"/>
      <c r="BX1351" s="62"/>
      <c r="BY1351" s="62"/>
      <c r="BZ1351" s="62"/>
      <c r="CA1351" s="62"/>
      <c r="CB1351" s="62"/>
      <c r="CC1351" s="62"/>
      <c r="CD1351" s="62"/>
      <c r="CE1351" s="62"/>
      <c r="CF1351" s="62"/>
      <c r="CG1351" s="62"/>
      <c r="CH1351" s="62"/>
      <c r="CI1351" s="62"/>
      <c r="CJ1351" s="62"/>
      <c r="CK1351" s="62"/>
      <c r="CL1351" s="62"/>
      <c r="CM1351" s="62"/>
      <c r="CN1351" s="62"/>
      <c r="CO1351" s="62"/>
      <c r="CP1351" s="62"/>
      <c r="CQ1351" s="62"/>
      <c r="CR1351" s="62"/>
      <c r="CS1351" s="62"/>
      <c r="CT1351" s="62"/>
      <c r="CU1351" s="62"/>
      <c r="CV1351" s="62"/>
      <c r="CW1351" s="62"/>
      <c r="CX1351" s="62"/>
      <c r="CY1351" s="62">
        <v>9215</v>
      </c>
    </row>
    <row r="1352" spans="1:103" s="47" customFormat="1" hidden="1" x14ac:dyDescent="0.25">
      <c r="A1352" s="44" t="s">
        <v>664</v>
      </c>
      <c r="B1352" s="62">
        <v>9232</v>
      </c>
      <c r="C1352" s="62"/>
      <c r="D1352" s="62"/>
      <c r="E1352" s="62"/>
      <c r="F1352" s="62"/>
      <c r="G1352" s="62"/>
      <c r="H1352" s="62"/>
      <c r="I1352" s="62"/>
      <c r="J1352" s="62"/>
      <c r="K1352" s="62"/>
      <c r="L1352" s="62"/>
      <c r="M1352" s="62"/>
      <c r="N1352" s="62"/>
      <c r="O1352" s="62"/>
      <c r="P1352" s="62"/>
      <c r="Q1352" s="62"/>
      <c r="R1352" s="62"/>
      <c r="S1352" s="62"/>
      <c r="T1352" s="62"/>
      <c r="U1352" s="62"/>
      <c r="V1352" s="62"/>
      <c r="W1352" s="62"/>
      <c r="X1352" s="62">
        <v>9232</v>
      </c>
      <c r="Y1352" s="62"/>
      <c r="Z1352" s="62"/>
      <c r="AA1352" s="62"/>
      <c r="AB1352" s="62"/>
      <c r="AC1352" s="62"/>
      <c r="AD1352" s="62"/>
      <c r="AE1352" s="62"/>
      <c r="AF1352" s="62"/>
      <c r="AG1352" s="62"/>
      <c r="AH1352" s="62"/>
      <c r="AI1352" s="62"/>
      <c r="AJ1352" s="62"/>
      <c r="AK1352" s="62"/>
      <c r="AL1352" s="62"/>
      <c r="AM1352" s="62"/>
      <c r="AN1352" s="62"/>
      <c r="AO1352" s="62"/>
      <c r="AP1352" s="62"/>
      <c r="AQ1352" s="62"/>
      <c r="AR1352" s="62"/>
      <c r="AS1352" s="62"/>
      <c r="AT1352" s="62"/>
      <c r="AU1352" s="62"/>
      <c r="AV1352" s="62"/>
      <c r="AW1352" s="62">
        <v>9232</v>
      </c>
      <c r="AX1352" s="62"/>
      <c r="AY1352" s="62"/>
      <c r="AZ1352" s="62"/>
      <c r="BA1352" s="62"/>
      <c r="BB1352" s="62"/>
      <c r="BC1352" s="63">
        <v>9232</v>
      </c>
      <c r="BD1352" s="62">
        <v>9232</v>
      </c>
      <c r="BE1352" s="62"/>
      <c r="BF1352" s="62"/>
      <c r="BG1352" s="62"/>
      <c r="BH1352" s="62"/>
      <c r="BI1352" s="62"/>
      <c r="BJ1352" s="62"/>
      <c r="BK1352" s="62"/>
      <c r="BL1352" s="62"/>
      <c r="BM1352" s="62"/>
      <c r="BN1352" s="62"/>
      <c r="BO1352" s="62"/>
      <c r="BP1352" s="62"/>
      <c r="BQ1352" s="62"/>
      <c r="BR1352" s="62"/>
      <c r="BS1352" s="62"/>
      <c r="BT1352" s="62"/>
      <c r="BU1352" s="62"/>
      <c r="BV1352" s="62"/>
      <c r="BW1352" s="62"/>
      <c r="BX1352" s="62"/>
      <c r="BY1352" s="62"/>
      <c r="BZ1352" s="62"/>
      <c r="CA1352" s="62"/>
      <c r="CB1352" s="62"/>
      <c r="CC1352" s="62"/>
      <c r="CD1352" s="62"/>
      <c r="CE1352" s="62"/>
      <c r="CF1352" s="62"/>
      <c r="CG1352" s="62"/>
      <c r="CH1352" s="62"/>
      <c r="CI1352" s="62"/>
      <c r="CJ1352" s="62"/>
      <c r="CK1352" s="62"/>
      <c r="CL1352" s="62"/>
      <c r="CM1352" s="62"/>
      <c r="CN1352" s="62"/>
      <c r="CO1352" s="62"/>
      <c r="CP1352" s="62"/>
      <c r="CQ1352" s="62"/>
      <c r="CR1352" s="62"/>
      <c r="CS1352" s="62"/>
      <c r="CT1352" s="62"/>
      <c r="CU1352" s="62"/>
      <c r="CV1352" s="62"/>
      <c r="CW1352" s="62"/>
      <c r="CX1352" s="62"/>
      <c r="CY1352" s="62">
        <v>9232</v>
      </c>
    </row>
    <row r="1353" spans="1:103" s="47" customFormat="1" hidden="1" x14ac:dyDescent="0.25">
      <c r="A1353" s="5" t="s">
        <v>10150</v>
      </c>
      <c r="B1353" s="21"/>
      <c r="C1353" s="21"/>
      <c r="D1353" s="21"/>
      <c r="E1353" s="21"/>
      <c r="F1353" s="21"/>
      <c r="G1353" s="21"/>
      <c r="H1353" s="21"/>
      <c r="I1353" s="21"/>
      <c r="J1353" s="21"/>
      <c r="K1353" s="21"/>
      <c r="L1353" s="21"/>
      <c r="M1353" s="21"/>
      <c r="N1353" s="21"/>
      <c r="O1353" s="21"/>
      <c r="P1353" s="21"/>
      <c r="Q1353" s="21"/>
      <c r="R1353" s="21"/>
      <c r="S1353" s="21"/>
      <c r="T1353" s="21"/>
      <c r="U1353" s="21"/>
      <c r="V1353" s="21"/>
      <c r="W1353" s="21"/>
      <c r="X1353" s="21">
        <v>9301</v>
      </c>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v>9301</v>
      </c>
      <c r="AX1353" s="21"/>
      <c r="AY1353" s="21"/>
      <c r="AZ1353" s="21"/>
      <c r="BA1353" s="21"/>
      <c r="BB1353" s="21"/>
      <c r="BC1353" s="46">
        <v>9301</v>
      </c>
      <c r="BD1353" s="21">
        <v>9301</v>
      </c>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v>9301</v>
      </c>
    </row>
    <row r="1354" spans="1:103" s="47" customFormat="1" hidden="1" x14ac:dyDescent="0.25">
      <c r="A1354" s="5" t="s">
        <v>10150</v>
      </c>
      <c r="B1354" s="21"/>
      <c r="C1354" s="21"/>
      <c r="D1354" s="21"/>
      <c r="E1354" s="21"/>
      <c r="F1354" s="21"/>
      <c r="G1354" s="21"/>
      <c r="H1354" s="21"/>
      <c r="I1354" s="21"/>
      <c r="J1354" s="21"/>
      <c r="K1354" s="21"/>
      <c r="L1354" s="21"/>
      <c r="M1354" s="21"/>
      <c r="N1354" s="21"/>
      <c r="O1354" s="21"/>
      <c r="P1354" s="21"/>
      <c r="Q1354" s="21"/>
      <c r="R1354" s="21"/>
      <c r="S1354" s="21"/>
      <c r="T1354" s="21"/>
      <c r="U1354" s="21"/>
      <c r="V1354" s="21"/>
      <c r="W1354" s="21"/>
      <c r="X1354" s="21">
        <v>9302</v>
      </c>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v>9302</v>
      </c>
      <c r="AX1354" s="21"/>
      <c r="AY1354" s="21"/>
      <c r="AZ1354" s="21"/>
      <c r="BA1354" s="21"/>
      <c r="BB1354" s="21"/>
      <c r="BC1354" s="46">
        <v>9302</v>
      </c>
      <c r="BD1354" s="21">
        <v>9302</v>
      </c>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v>9302</v>
      </c>
    </row>
    <row r="1355" spans="1:103" s="47" customFormat="1" hidden="1" x14ac:dyDescent="0.25">
      <c r="A1355" s="5" t="s">
        <v>10150</v>
      </c>
      <c r="B1355" s="21"/>
      <c r="C1355" s="21"/>
      <c r="D1355" s="21"/>
      <c r="E1355" s="21"/>
      <c r="F1355" s="21"/>
      <c r="G1355" s="21"/>
      <c r="H1355" s="21"/>
      <c r="I1355" s="21"/>
      <c r="J1355" s="21"/>
      <c r="K1355" s="21"/>
      <c r="L1355" s="21"/>
      <c r="M1355" s="21"/>
      <c r="N1355" s="21"/>
      <c r="O1355" s="21"/>
      <c r="P1355" s="21"/>
      <c r="Q1355" s="21"/>
      <c r="R1355" s="21"/>
      <c r="S1355" s="21"/>
      <c r="T1355" s="21"/>
      <c r="U1355" s="21"/>
      <c r="V1355" s="21"/>
      <c r="W1355" s="21"/>
      <c r="X1355" s="21">
        <v>9303</v>
      </c>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v>9303</v>
      </c>
      <c r="AX1355" s="21"/>
      <c r="AY1355" s="21"/>
      <c r="AZ1355" s="21"/>
      <c r="BA1355" s="21"/>
      <c r="BB1355" s="21"/>
      <c r="BC1355" s="46">
        <v>9303</v>
      </c>
      <c r="BD1355" s="21">
        <v>9303</v>
      </c>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v>9303</v>
      </c>
    </row>
    <row r="1356" spans="1:103" s="47" customFormat="1" hidden="1" x14ac:dyDescent="0.25">
      <c r="A1356" s="5" t="s">
        <v>10150</v>
      </c>
      <c r="B1356" s="21"/>
      <c r="C1356" s="21"/>
      <c r="D1356" s="21"/>
      <c r="E1356" s="21"/>
      <c r="F1356" s="21"/>
      <c r="G1356" s="21"/>
      <c r="H1356" s="21"/>
      <c r="I1356" s="21"/>
      <c r="J1356" s="21"/>
      <c r="K1356" s="21"/>
      <c r="L1356" s="21"/>
      <c r="M1356" s="21"/>
      <c r="N1356" s="21"/>
      <c r="O1356" s="21"/>
      <c r="P1356" s="21"/>
      <c r="Q1356" s="21"/>
      <c r="R1356" s="21"/>
      <c r="S1356" s="21"/>
      <c r="T1356" s="21"/>
      <c r="U1356" s="21"/>
      <c r="V1356" s="21"/>
      <c r="W1356" s="21"/>
      <c r="X1356" s="21">
        <v>9304</v>
      </c>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v>9304</v>
      </c>
      <c r="AX1356" s="21"/>
      <c r="AY1356" s="21"/>
      <c r="AZ1356" s="21"/>
      <c r="BA1356" s="21"/>
      <c r="BB1356" s="21"/>
      <c r="BC1356" s="46">
        <v>9304</v>
      </c>
      <c r="BD1356" s="21">
        <v>9304</v>
      </c>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v>9304</v>
      </c>
    </row>
    <row r="1357" spans="1:103" s="47" customFormat="1" hidden="1" x14ac:dyDescent="0.25">
      <c r="A1357" s="5" t="s">
        <v>10150</v>
      </c>
      <c r="B1357" s="21"/>
      <c r="C1357" s="21"/>
      <c r="D1357" s="21"/>
      <c r="E1357" s="21"/>
      <c r="F1357" s="21"/>
      <c r="G1357" s="21"/>
      <c r="H1357" s="21"/>
      <c r="I1357" s="21"/>
      <c r="J1357" s="21"/>
      <c r="K1357" s="21"/>
      <c r="L1357" s="21"/>
      <c r="M1357" s="21"/>
      <c r="N1357" s="21"/>
      <c r="O1357" s="21"/>
      <c r="P1357" s="21"/>
      <c r="Q1357" s="21"/>
      <c r="R1357" s="21"/>
      <c r="S1357" s="21"/>
      <c r="T1357" s="21"/>
      <c r="U1357" s="21"/>
      <c r="V1357" s="21"/>
      <c r="W1357" s="21"/>
      <c r="X1357" s="21">
        <v>9305</v>
      </c>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v>9305</v>
      </c>
      <c r="AX1357" s="21"/>
      <c r="AY1357" s="21"/>
      <c r="AZ1357" s="21"/>
      <c r="BA1357" s="21"/>
      <c r="BB1357" s="21"/>
      <c r="BC1357" s="46">
        <v>9305</v>
      </c>
      <c r="BD1357" s="21">
        <v>9305</v>
      </c>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v>9305</v>
      </c>
    </row>
    <row r="1358" spans="1:103" s="47" customFormat="1" hidden="1" x14ac:dyDescent="0.25">
      <c r="A1358" s="5" t="s">
        <v>10150</v>
      </c>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v>9306</v>
      </c>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v>9306</v>
      </c>
      <c r="AX1358" s="21"/>
      <c r="AY1358" s="21"/>
      <c r="AZ1358" s="21"/>
      <c r="BA1358" s="21"/>
      <c r="BB1358" s="21"/>
      <c r="BC1358" s="46">
        <v>9306</v>
      </c>
      <c r="BD1358" s="21">
        <v>9306</v>
      </c>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v>9306</v>
      </c>
    </row>
    <row r="1359" spans="1:103" s="47" customFormat="1" hidden="1" x14ac:dyDescent="0.25">
      <c r="A1359" s="5" t="s">
        <v>10150</v>
      </c>
      <c r="B1359" s="21"/>
      <c r="C1359" s="21"/>
      <c r="D1359" s="21"/>
      <c r="E1359" s="21"/>
      <c r="F1359" s="21"/>
      <c r="G1359" s="21"/>
      <c r="H1359" s="21"/>
      <c r="I1359" s="21"/>
      <c r="J1359" s="21"/>
      <c r="K1359" s="21"/>
      <c r="L1359" s="21"/>
      <c r="M1359" s="21"/>
      <c r="N1359" s="21"/>
      <c r="O1359" s="21"/>
      <c r="P1359" s="21"/>
      <c r="Q1359" s="21"/>
      <c r="R1359" s="21"/>
      <c r="S1359" s="21"/>
      <c r="T1359" s="21"/>
      <c r="U1359" s="21"/>
      <c r="V1359" s="21"/>
      <c r="W1359" s="21"/>
      <c r="X1359" s="21">
        <v>9307</v>
      </c>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v>9307</v>
      </c>
      <c r="AX1359" s="21"/>
      <c r="AY1359" s="21"/>
      <c r="AZ1359" s="21"/>
      <c r="BA1359" s="21"/>
      <c r="BB1359" s="21"/>
      <c r="BC1359" s="46">
        <v>9307</v>
      </c>
      <c r="BD1359" s="21">
        <v>9307</v>
      </c>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v>9307</v>
      </c>
    </row>
    <row r="1360" spans="1:103" s="47" customFormat="1" hidden="1" x14ac:dyDescent="0.25">
      <c r="A1360" s="5" t="s">
        <v>10150</v>
      </c>
      <c r="B1360" s="21"/>
      <c r="C1360" s="21"/>
      <c r="D1360" s="21"/>
      <c r="E1360" s="21"/>
      <c r="F1360" s="21"/>
      <c r="G1360" s="21"/>
      <c r="H1360" s="21"/>
      <c r="I1360" s="21"/>
      <c r="J1360" s="21"/>
      <c r="K1360" s="21"/>
      <c r="L1360" s="21"/>
      <c r="M1360" s="21"/>
      <c r="N1360" s="21"/>
      <c r="O1360" s="21"/>
      <c r="P1360" s="21"/>
      <c r="Q1360" s="21"/>
      <c r="R1360" s="21"/>
      <c r="S1360" s="21"/>
      <c r="T1360" s="21"/>
      <c r="U1360" s="21"/>
      <c r="V1360" s="21"/>
      <c r="W1360" s="21"/>
      <c r="X1360" s="21">
        <v>9308</v>
      </c>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v>9308</v>
      </c>
      <c r="AX1360" s="21"/>
      <c r="AY1360" s="21"/>
      <c r="AZ1360" s="21"/>
      <c r="BA1360" s="21"/>
      <c r="BB1360" s="21"/>
      <c r="BC1360" s="46">
        <v>9308</v>
      </c>
      <c r="BD1360" s="21">
        <v>9308</v>
      </c>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v>9308</v>
      </c>
    </row>
    <row r="1361" spans="1:103" s="47" customFormat="1" hidden="1" x14ac:dyDescent="0.25">
      <c r="A1361" s="5" t="s">
        <v>10150</v>
      </c>
      <c r="B1361" s="21"/>
      <c r="C1361" s="21"/>
      <c r="D1361" s="21"/>
      <c r="E1361" s="21"/>
      <c r="F1361" s="21"/>
      <c r="G1361" s="21"/>
      <c r="H1361" s="21"/>
      <c r="I1361" s="21"/>
      <c r="J1361" s="21"/>
      <c r="K1361" s="21"/>
      <c r="L1361" s="21"/>
      <c r="M1361" s="21"/>
      <c r="N1361" s="21"/>
      <c r="O1361" s="21"/>
      <c r="P1361" s="21"/>
      <c r="Q1361" s="21"/>
      <c r="R1361" s="21"/>
      <c r="S1361" s="21"/>
      <c r="T1361" s="21"/>
      <c r="U1361" s="21"/>
      <c r="V1361" s="21"/>
      <c r="W1361" s="21"/>
      <c r="X1361" s="21">
        <v>9309</v>
      </c>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v>9309</v>
      </c>
      <c r="AX1361" s="21"/>
      <c r="AY1361" s="21"/>
      <c r="AZ1361" s="21"/>
      <c r="BA1361" s="21"/>
      <c r="BB1361" s="21"/>
      <c r="BC1361" s="46">
        <v>9309</v>
      </c>
      <c r="BD1361" s="21">
        <v>9309</v>
      </c>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v>9309</v>
      </c>
    </row>
    <row r="1362" spans="1:103" s="47" customFormat="1" hidden="1" x14ac:dyDescent="0.25">
      <c r="A1362" s="5" t="s">
        <v>10150</v>
      </c>
      <c r="B1362" s="21"/>
      <c r="C1362" s="21"/>
      <c r="D1362" s="21"/>
      <c r="E1362" s="21"/>
      <c r="F1362" s="21"/>
      <c r="G1362" s="21"/>
      <c r="H1362" s="21"/>
      <c r="I1362" s="21"/>
      <c r="J1362" s="21"/>
      <c r="K1362" s="21"/>
      <c r="L1362" s="21"/>
      <c r="M1362" s="21"/>
      <c r="N1362" s="21"/>
      <c r="O1362" s="21"/>
      <c r="P1362" s="21"/>
      <c r="Q1362" s="21"/>
      <c r="R1362" s="21"/>
      <c r="S1362" s="21"/>
      <c r="T1362" s="21"/>
      <c r="U1362" s="21"/>
      <c r="V1362" s="21"/>
      <c r="W1362" s="21"/>
      <c r="X1362" s="21">
        <v>9310</v>
      </c>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v>9310</v>
      </c>
      <c r="AX1362" s="21"/>
      <c r="AY1362" s="21"/>
      <c r="AZ1362" s="21"/>
      <c r="BA1362" s="21"/>
      <c r="BB1362" s="21"/>
      <c r="BC1362" s="46">
        <v>9310</v>
      </c>
      <c r="BD1362" s="21">
        <v>9310</v>
      </c>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v>9310</v>
      </c>
    </row>
    <row r="1363" spans="1:103" s="47" customFormat="1" hidden="1" x14ac:dyDescent="0.25">
      <c r="A1363" s="5" t="s">
        <v>10150</v>
      </c>
      <c r="B1363" s="21"/>
      <c r="C1363" s="21"/>
      <c r="D1363" s="21"/>
      <c r="E1363" s="21"/>
      <c r="F1363" s="21"/>
      <c r="G1363" s="21"/>
      <c r="H1363" s="21"/>
      <c r="I1363" s="21"/>
      <c r="J1363" s="21"/>
      <c r="K1363" s="21"/>
      <c r="L1363" s="21"/>
      <c r="M1363" s="21"/>
      <c r="N1363" s="21"/>
      <c r="O1363" s="21"/>
      <c r="P1363" s="21"/>
      <c r="Q1363" s="21"/>
      <c r="R1363" s="21"/>
      <c r="S1363" s="21"/>
      <c r="T1363" s="21"/>
      <c r="U1363" s="21"/>
      <c r="V1363" s="21"/>
      <c r="W1363" s="21"/>
      <c r="X1363" s="21">
        <v>9311</v>
      </c>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v>9311</v>
      </c>
      <c r="AX1363" s="21"/>
      <c r="AY1363" s="21"/>
      <c r="AZ1363" s="21"/>
      <c r="BA1363" s="21"/>
      <c r="BB1363" s="21"/>
      <c r="BC1363" s="46">
        <v>9311</v>
      </c>
      <c r="BD1363" s="21">
        <v>9311</v>
      </c>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v>9311</v>
      </c>
    </row>
    <row r="1364" spans="1:103" s="47" customFormat="1" hidden="1" x14ac:dyDescent="0.25">
      <c r="A1364" s="5" t="s">
        <v>10150</v>
      </c>
      <c r="B1364" s="21"/>
      <c r="C1364" s="21"/>
      <c r="D1364" s="21">
        <v>10000</v>
      </c>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46"/>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v>10000</v>
      </c>
    </row>
    <row r="1365" spans="1:103" s="47" customFormat="1" hidden="1" x14ac:dyDescent="0.25">
      <c r="A1365" s="5" t="s">
        <v>10150</v>
      </c>
      <c r="B1365" s="21"/>
      <c r="C1365" s="21"/>
      <c r="D1365" s="21"/>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46"/>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v>10619</v>
      </c>
      <c r="CV1365" s="21"/>
      <c r="CW1365" s="21"/>
      <c r="CX1365" s="21"/>
      <c r="CY1365" s="21">
        <v>10619</v>
      </c>
    </row>
    <row r="1366" spans="1:103" s="47" customFormat="1" hidden="1" x14ac:dyDescent="0.25">
      <c r="A1366" s="5" t="s">
        <v>10150</v>
      </c>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46"/>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v>10633</v>
      </c>
      <c r="CV1366" s="21"/>
      <c r="CW1366" s="21"/>
      <c r="CX1366" s="21"/>
      <c r="CY1366" s="21">
        <v>10633</v>
      </c>
    </row>
    <row r="1367" spans="1:103" s="47" customFormat="1" hidden="1" x14ac:dyDescent="0.25">
      <c r="A1367" s="5" t="s">
        <v>10150</v>
      </c>
      <c r="B1367" s="21"/>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46"/>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v>10634</v>
      </c>
      <c r="CV1367" s="21"/>
      <c r="CW1367" s="21"/>
      <c r="CX1367" s="21"/>
      <c r="CY1367" s="21">
        <v>10634</v>
      </c>
    </row>
    <row r="1368" spans="1:103" s="47" customFormat="1" hidden="1" x14ac:dyDescent="0.25">
      <c r="A1368" s="5" t="s">
        <v>10150</v>
      </c>
      <c r="B1368" s="21"/>
      <c r="C1368" s="21"/>
      <c r="D1368" s="21"/>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46"/>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v>10635</v>
      </c>
      <c r="CV1368" s="21"/>
      <c r="CW1368" s="21"/>
      <c r="CX1368" s="21"/>
      <c r="CY1368" s="21">
        <v>10635</v>
      </c>
    </row>
    <row r="1369" spans="1:103" s="47" customFormat="1" hidden="1" x14ac:dyDescent="0.25">
      <c r="A1369" s="5" t="s">
        <v>10150</v>
      </c>
      <c r="B1369" s="21"/>
      <c r="C1369" s="21"/>
      <c r="D1369" s="21"/>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46"/>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v>10637</v>
      </c>
      <c r="CV1369" s="21"/>
      <c r="CW1369" s="21"/>
      <c r="CX1369" s="21"/>
      <c r="CY1369" s="21">
        <v>10637</v>
      </c>
    </row>
    <row r="1370" spans="1:103" s="47" customFormat="1" hidden="1" x14ac:dyDescent="0.25">
      <c r="A1370" s="5" t="s">
        <v>10150</v>
      </c>
      <c r="B1370" s="21"/>
      <c r="C1370" s="21"/>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46"/>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v>10643</v>
      </c>
      <c r="CV1370" s="21"/>
      <c r="CW1370" s="21"/>
      <c r="CX1370" s="21"/>
      <c r="CY1370" s="21">
        <v>10643</v>
      </c>
    </row>
    <row r="1371" spans="1:103" s="47" customFormat="1" hidden="1" x14ac:dyDescent="0.25">
      <c r="A1371" s="5" t="s">
        <v>10150</v>
      </c>
      <c r="B1371" s="21"/>
      <c r="C1371" s="21"/>
      <c r="D1371" s="21"/>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46"/>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v>10644</v>
      </c>
      <c r="CV1371" s="21"/>
      <c r="CW1371" s="21"/>
      <c r="CX1371" s="21"/>
      <c r="CY1371" s="21">
        <v>10644</v>
      </c>
    </row>
    <row r="1372" spans="1:103" s="47" customFormat="1" hidden="1" x14ac:dyDescent="0.25">
      <c r="A1372" s="5" t="s">
        <v>10150</v>
      </c>
      <c r="B1372" s="21"/>
      <c r="C1372" s="21"/>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46"/>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v>10645</v>
      </c>
      <c r="CV1372" s="21"/>
      <c r="CW1372" s="21"/>
      <c r="CX1372" s="21"/>
      <c r="CY1372" s="21">
        <v>10645</v>
      </c>
    </row>
    <row r="1373" spans="1:103" s="47" customFormat="1" hidden="1" x14ac:dyDescent="0.25">
      <c r="A1373" s="5" t="s">
        <v>10150</v>
      </c>
      <c r="B1373" s="21"/>
      <c r="C1373" s="21"/>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46"/>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v>10649</v>
      </c>
      <c r="CV1373" s="21"/>
      <c r="CW1373" s="21"/>
      <c r="CX1373" s="21"/>
      <c r="CY1373" s="21">
        <v>10649</v>
      </c>
    </row>
    <row r="1374" spans="1:103" s="47" customFormat="1" hidden="1" x14ac:dyDescent="0.25">
      <c r="A1374" s="5" t="s">
        <v>10150</v>
      </c>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46"/>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v>10653</v>
      </c>
      <c r="CV1374" s="21"/>
      <c r="CW1374" s="21"/>
      <c r="CX1374" s="21"/>
      <c r="CY1374" s="21">
        <v>10653</v>
      </c>
    </row>
    <row r="1375" spans="1:103" s="47" customFormat="1" hidden="1" x14ac:dyDescent="0.25">
      <c r="A1375" s="5" t="s">
        <v>10150</v>
      </c>
      <c r="B1375" s="21"/>
      <c r="C1375" s="21"/>
      <c r="D1375" s="21"/>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46"/>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v>10664</v>
      </c>
      <c r="CV1375" s="21"/>
      <c r="CW1375" s="21"/>
      <c r="CX1375" s="21"/>
      <c r="CY1375" s="21">
        <v>10664</v>
      </c>
    </row>
    <row r="1376" spans="1:103" s="47" customFormat="1" hidden="1" x14ac:dyDescent="0.25">
      <c r="A1376" s="5" t="s">
        <v>10150</v>
      </c>
      <c r="B1376" s="21"/>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46"/>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v>10665</v>
      </c>
      <c r="CV1376" s="21"/>
      <c r="CW1376" s="21"/>
      <c r="CX1376" s="21"/>
      <c r="CY1376" s="21">
        <v>10665</v>
      </c>
    </row>
    <row r="1377" spans="1:103" s="47" customFormat="1" hidden="1" x14ac:dyDescent="0.25">
      <c r="A1377" s="5" t="s">
        <v>10150</v>
      </c>
      <c r="B1377" s="21"/>
      <c r="C1377" s="21"/>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46"/>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v>10666</v>
      </c>
      <c r="CV1377" s="21"/>
      <c r="CW1377" s="21"/>
      <c r="CX1377" s="21"/>
      <c r="CY1377" s="21">
        <v>10666</v>
      </c>
    </row>
    <row r="1378" spans="1:103" s="47" customFormat="1" hidden="1" x14ac:dyDescent="0.25">
      <c r="A1378" s="5" t="s">
        <v>10150</v>
      </c>
      <c r="B1378" s="21"/>
      <c r="C1378" s="21"/>
      <c r="D1378" s="21"/>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46"/>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v>10670</v>
      </c>
      <c r="CV1378" s="21"/>
      <c r="CW1378" s="21"/>
      <c r="CX1378" s="21"/>
      <c r="CY1378" s="21">
        <v>10670</v>
      </c>
    </row>
    <row r="1379" spans="1:103" s="47" customFormat="1" hidden="1" x14ac:dyDescent="0.25">
      <c r="A1379" s="5" t="s">
        <v>10150</v>
      </c>
      <c r="B1379" s="21"/>
      <c r="C1379" s="21"/>
      <c r="D1379" s="21"/>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46"/>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v>10673</v>
      </c>
      <c r="CV1379" s="21"/>
      <c r="CW1379" s="21"/>
      <c r="CX1379" s="21"/>
      <c r="CY1379" s="21">
        <v>10673</v>
      </c>
    </row>
    <row r="1380" spans="1:103" s="47" customFormat="1" hidden="1" x14ac:dyDescent="0.25">
      <c r="A1380" s="5" t="s">
        <v>10150</v>
      </c>
      <c r="B1380" s="21"/>
      <c r="C1380" s="21"/>
      <c r="D1380" s="21"/>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46"/>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v>10676</v>
      </c>
      <c r="CV1380" s="21"/>
      <c r="CW1380" s="21"/>
      <c r="CX1380" s="21"/>
      <c r="CY1380" s="21">
        <v>10676</v>
      </c>
    </row>
    <row r="1381" spans="1:103" s="47" customFormat="1" hidden="1" x14ac:dyDescent="0.25">
      <c r="A1381" s="5" t="s">
        <v>10150</v>
      </c>
      <c r="B1381" s="21"/>
      <c r="C1381" s="21"/>
      <c r="D1381" s="21"/>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46"/>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v>10677</v>
      </c>
      <c r="CV1381" s="21"/>
      <c r="CW1381" s="21"/>
      <c r="CX1381" s="21"/>
      <c r="CY1381" s="21">
        <v>10677</v>
      </c>
    </row>
    <row r="1382" spans="1:103" s="47" customFormat="1" hidden="1" x14ac:dyDescent="0.25">
      <c r="A1382" s="5" t="s">
        <v>10150</v>
      </c>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46"/>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v>10679</v>
      </c>
      <c r="CV1382" s="21"/>
      <c r="CW1382" s="21"/>
      <c r="CX1382" s="21"/>
      <c r="CY1382" s="21">
        <v>10679</v>
      </c>
    </row>
    <row r="1383" spans="1:103" s="47" customFormat="1" hidden="1" x14ac:dyDescent="0.25">
      <c r="A1383" s="5" t="s">
        <v>10150</v>
      </c>
      <c r="B1383" s="21"/>
      <c r="C1383" s="21"/>
      <c r="D1383" s="21"/>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46"/>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v>10680</v>
      </c>
      <c r="CV1383" s="21"/>
      <c r="CW1383" s="21"/>
      <c r="CX1383" s="21"/>
      <c r="CY1383" s="21">
        <v>10680</v>
      </c>
    </row>
    <row r="1384" spans="1:103" s="47" customFormat="1" hidden="1" x14ac:dyDescent="0.25">
      <c r="A1384" s="5" t="s">
        <v>10150</v>
      </c>
      <c r="B1384" s="21"/>
      <c r="C1384" s="21"/>
      <c r="D1384" s="21"/>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46"/>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v>10682</v>
      </c>
      <c r="CV1384" s="21"/>
      <c r="CW1384" s="21"/>
      <c r="CX1384" s="21"/>
      <c r="CY1384" s="21">
        <v>10682</v>
      </c>
    </row>
    <row r="1385" spans="1:103" s="47" customFormat="1" hidden="1" x14ac:dyDescent="0.25">
      <c r="A1385" s="5" t="s">
        <v>10150</v>
      </c>
      <c r="B1385" s="21"/>
      <c r="C1385" s="21"/>
      <c r="D1385" s="21"/>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46"/>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v>10684</v>
      </c>
      <c r="CV1385" s="21"/>
      <c r="CW1385" s="21"/>
      <c r="CX1385" s="21"/>
      <c r="CY1385" s="21">
        <v>10684</v>
      </c>
    </row>
    <row r="1386" spans="1:103" s="47" customFormat="1" hidden="1" x14ac:dyDescent="0.25">
      <c r="A1386" s="5" t="s">
        <v>10150</v>
      </c>
      <c r="B1386" s="21"/>
      <c r="C1386" s="21"/>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46"/>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v>10686</v>
      </c>
      <c r="CV1386" s="21"/>
      <c r="CW1386" s="21"/>
      <c r="CX1386" s="21"/>
      <c r="CY1386" s="21">
        <v>10686</v>
      </c>
    </row>
    <row r="1387" spans="1:103" s="47" customFormat="1" hidden="1" x14ac:dyDescent="0.25">
      <c r="A1387" s="5" t="s">
        <v>10150</v>
      </c>
      <c r="B1387" s="21"/>
      <c r="C1387" s="21"/>
      <c r="D1387" s="21"/>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46"/>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v>10690</v>
      </c>
      <c r="CV1387" s="21"/>
      <c r="CW1387" s="21"/>
      <c r="CX1387" s="21"/>
      <c r="CY1387" s="21">
        <v>10690</v>
      </c>
    </row>
    <row r="1388" spans="1:103" s="47" customFormat="1" hidden="1" x14ac:dyDescent="0.25">
      <c r="A1388" s="5" t="s">
        <v>10150</v>
      </c>
      <c r="B1388" s="21"/>
      <c r="C1388" s="21"/>
      <c r="D1388" s="21"/>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46"/>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v>10691</v>
      </c>
      <c r="CV1388" s="21"/>
      <c r="CW1388" s="21"/>
      <c r="CX1388" s="21"/>
      <c r="CY1388" s="21">
        <v>10691</v>
      </c>
    </row>
    <row r="1389" spans="1:103" s="47" customFormat="1" hidden="1" x14ac:dyDescent="0.25">
      <c r="A1389" s="5" t="s">
        <v>10150</v>
      </c>
      <c r="B1389" s="21"/>
      <c r="C1389" s="21"/>
      <c r="D1389" s="21"/>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46"/>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v>10694</v>
      </c>
      <c r="CV1389" s="21"/>
      <c r="CW1389" s="21"/>
      <c r="CX1389" s="21"/>
      <c r="CY1389" s="21">
        <v>10694</v>
      </c>
    </row>
    <row r="1390" spans="1:103" s="47" customFormat="1" hidden="1" x14ac:dyDescent="0.25">
      <c r="A1390" s="5" t="s">
        <v>10150</v>
      </c>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46"/>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v>10696</v>
      </c>
      <c r="CV1390" s="21"/>
      <c r="CW1390" s="21"/>
      <c r="CX1390" s="21"/>
      <c r="CY1390" s="21">
        <v>10696</v>
      </c>
    </row>
    <row r="1391" spans="1:103" s="47" customFormat="1" hidden="1" x14ac:dyDescent="0.25">
      <c r="A1391" s="5" t="s">
        <v>10150</v>
      </c>
      <c r="B1391" s="21"/>
      <c r="C1391" s="21"/>
      <c r="D1391" s="21"/>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46"/>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v>10701</v>
      </c>
      <c r="CV1391" s="21"/>
      <c r="CW1391" s="21"/>
      <c r="CX1391" s="21"/>
      <c r="CY1391" s="21">
        <v>10701</v>
      </c>
    </row>
    <row r="1392" spans="1:103" s="47" customFormat="1" hidden="1" x14ac:dyDescent="0.25">
      <c r="A1392" s="5" t="s">
        <v>10150</v>
      </c>
      <c r="B1392" s="21"/>
      <c r="C1392" s="21"/>
      <c r="D1392" s="21"/>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46"/>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v>10703</v>
      </c>
      <c r="CV1392" s="21"/>
      <c r="CW1392" s="21"/>
      <c r="CX1392" s="21"/>
      <c r="CY1392" s="21">
        <v>10703</v>
      </c>
    </row>
    <row r="1393" spans="1:103" s="47" customFormat="1" hidden="1" x14ac:dyDescent="0.25">
      <c r="A1393" s="5" t="s">
        <v>10150</v>
      </c>
      <c r="B1393" s="21"/>
      <c r="C1393" s="21"/>
      <c r="D1393" s="21"/>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46"/>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v>10705</v>
      </c>
      <c r="CV1393" s="21"/>
      <c r="CW1393" s="21"/>
      <c r="CX1393" s="21"/>
      <c r="CY1393" s="21">
        <v>10705</v>
      </c>
    </row>
    <row r="1394" spans="1:103" s="47" customFormat="1" hidden="1" x14ac:dyDescent="0.25">
      <c r="A1394" s="5" t="s">
        <v>10150</v>
      </c>
      <c r="B1394" s="21"/>
      <c r="C1394" s="21"/>
      <c r="D1394" s="21"/>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46"/>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v>10710</v>
      </c>
      <c r="CV1394" s="21"/>
      <c r="CW1394" s="21"/>
      <c r="CX1394" s="21"/>
      <c r="CY1394" s="21">
        <v>10710</v>
      </c>
    </row>
    <row r="1395" spans="1:103" s="47" customFormat="1" hidden="1" x14ac:dyDescent="0.25">
      <c r="A1395" s="5" t="s">
        <v>10150</v>
      </c>
      <c r="B1395" s="21"/>
      <c r="C1395" s="21"/>
      <c r="D1395" s="21"/>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46"/>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v>10714</v>
      </c>
      <c r="CV1395" s="21"/>
      <c r="CW1395" s="21"/>
      <c r="CX1395" s="21"/>
      <c r="CY1395" s="21">
        <v>10714</v>
      </c>
    </row>
    <row r="1396" spans="1:103" s="47" customFormat="1" hidden="1" x14ac:dyDescent="0.25">
      <c r="A1396" s="5" t="s">
        <v>10150</v>
      </c>
      <c r="B1396" s="21"/>
      <c r="C1396" s="21"/>
      <c r="D1396" s="21"/>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46"/>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v>10716</v>
      </c>
      <c r="CV1396" s="21"/>
      <c r="CW1396" s="21"/>
      <c r="CX1396" s="21"/>
      <c r="CY1396" s="21">
        <v>10716</v>
      </c>
    </row>
    <row r="1397" spans="1:103" s="47" customFormat="1" hidden="1" x14ac:dyDescent="0.25">
      <c r="A1397" s="5" t="s">
        <v>10150</v>
      </c>
      <c r="B1397" s="21"/>
      <c r="C1397" s="21"/>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46"/>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v>10719</v>
      </c>
      <c r="CV1397" s="21"/>
      <c r="CW1397" s="21"/>
      <c r="CX1397" s="21"/>
      <c r="CY1397" s="21">
        <v>10719</v>
      </c>
    </row>
    <row r="1398" spans="1:103" s="47" customFormat="1" hidden="1" x14ac:dyDescent="0.25">
      <c r="A1398" s="5" t="s">
        <v>10150</v>
      </c>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46"/>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v>10720</v>
      </c>
      <c r="CV1398" s="21"/>
      <c r="CW1398" s="21"/>
      <c r="CX1398" s="21"/>
      <c r="CY1398" s="21">
        <v>10720</v>
      </c>
    </row>
    <row r="1399" spans="1:103" s="47" customFormat="1" hidden="1" x14ac:dyDescent="0.25">
      <c r="A1399" s="5" t="s">
        <v>10150</v>
      </c>
      <c r="B1399" s="21"/>
      <c r="C1399" s="21"/>
      <c r="D1399" s="21"/>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46"/>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v>10723</v>
      </c>
      <c r="CV1399" s="21"/>
      <c r="CW1399" s="21"/>
      <c r="CX1399" s="21"/>
      <c r="CY1399" s="21">
        <v>10723</v>
      </c>
    </row>
    <row r="1400" spans="1:103" s="47" customFormat="1" hidden="1" x14ac:dyDescent="0.25">
      <c r="A1400" s="5" t="s">
        <v>10150</v>
      </c>
      <c r="B1400" s="21"/>
      <c r="C1400" s="21"/>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46"/>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v>10728</v>
      </c>
      <c r="CV1400" s="21"/>
      <c r="CW1400" s="21"/>
      <c r="CX1400" s="21"/>
      <c r="CY1400" s="21">
        <v>10728</v>
      </c>
    </row>
    <row r="1401" spans="1:103" s="47" customFormat="1" hidden="1" x14ac:dyDescent="0.25">
      <c r="A1401" s="5" t="s">
        <v>10150</v>
      </c>
      <c r="B1401" s="21"/>
      <c r="C1401" s="21"/>
      <c r="D1401" s="21"/>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46"/>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v>10730</v>
      </c>
      <c r="CV1401" s="21"/>
      <c r="CW1401" s="21"/>
      <c r="CX1401" s="21"/>
      <c r="CY1401" s="21">
        <v>10730</v>
      </c>
    </row>
    <row r="1402" spans="1:103" s="47" customFormat="1" hidden="1" x14ac:dyDescent="0.25">
      <c r="A1402" s="5" t="s">
        <v>10150</v>
      </c>
      <c r="B1402" s="21"/>
      <c r="C1402" s="21"/>
      <c r="D1402" s="21"/>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46"/>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v>10733</v>
      </c>
      <c r="CV1402" s="21"/>
      <c r="CW1402" s="21"/>
      <c r="CX1402" s="21"/>
      <c r="CY1402" s="21">
        <v>10733</v>
      </c>
    </row>
    <row r="1403" spans="1:103" s="47" customFormat="1" hidden="1" x14ac:dyDescent="0.25">
      <c r="A1403" s="5" t="s">
        <v>10150</v>
      </c>
      <c r="B1403" s="21"/>
      <c r="C1403" s="21"/>
      <c r="D1403" s="21"/>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46"/>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v>10736</v>
      </c>
      <c r="CV1403" s="21"/>
      <c r="CW1403" s="21"/>
      <c r="CX1403" s="21"/>
      <c r="CY1403" s="21">
        <v>10736</v>
      </c>
    </row>
    <row r="1404" spans="1:103" s="47" customFormat="1" hidden="1" x14ac:dyDescent="0.25">
      <c r="A1404" s="5" t="s">
        <v>10150</v>
      </c>
      <c r="B1404" s="21"/>
      <c r="C1404" s="21"/>
      <c r="D1404" s="21"/>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46"/>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v>10737</v>
      </c>
      <c r="CV1404" s="21"/>
      <c r="CW1404" s="21"/>
      <c r="CX1404" s="21"/>
      <c r="CY1404" s="21">
        <v>10737</v>
      </c>
    </row>
    <row r="1405" spans="1:103" s="47" customFormat="1" hidden="1" x14ac:dyDescent="0.25">
      <c r="A1405" s="5" t="s">
        <v>10150</v>
      </c>
      <c r="B1405" s="21"/>
      <c r="C1405" s="21"/>
      <c r="D1405" s="21"/>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46"/>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v>10739</v>
      </c>
      <c r="CV1405" s="21"/>
      <c r="CW1405" s="21"/>
      <c r="CX1405" s="21"/>
      <c r="CY1405" s="21">
        <v>10739</v>
      </c>
    </row>
    <row r="1406" spans="1:103" s="47" customFormat="1" hidden="1" x14ac:dyDescent="0.25">
      <c r="A1406" s="5" t="s">
        <v>10150</v>
      </c>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46"/>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v>10742</v>
      </c>
      <c r="CV1406" s="21"/>
      <c r="CW1406" s="21"/>
      <c r="CX1406" s="21"/>
      <c r="CY1406" s="21">
        <v>10742</v>
      </c>
    </row>
    <row r="1407" spans="1:103" s="47" customFormat="1" hidden="1" x14ac:dyDescent="0.25">
      <c r="A1407" s="5" t="s">
        <v>10150</v>
      </c>
      <c r="B1407" s="21"/>
      <c r="C1407" s="21"/>
      <c r="D1407" s="21"/>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46"/>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v>10745</v>
      </c>
      <c r="CV1407" s="21"/>
      <c r="CW1407" s="21"/>
      <c r="CX1407" s="21"/>
      <c r="CY1407" s="21">
        <v>10745</v>
      </c>
    </row>
    <row r="1408" spans="1:103" s="47" customFormat="1" hidden="1" x14ac:dyDescent="0.25">
      <c r="A1408" s="5" t="s">
        <v>10150</v>
      </c>
      <c r="B1408" s="21"/>
      <c r="C1408" s="21"/>
      <c r="D1408" s="21"/>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46"/>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v>10751</v>
      </c>
      <c r="CV1408" s="21"/>
      <c r="CW1408" s="21"/>
      <c r="CX1408" s="21"/>
      <c r="CY1408" s="21">
        <v>10751</v>
      </c>
    </row>
    <row r="1409" spans="1:103" s="47" customFormat="1" hidden="1" x14ac:dyDescent="0.25">
      <c r="A1409" s="5" t="s">
        <v>10150</v>
      </c>
      <c r="B1409" s="21"/>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46"/>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v>10752</v>
      </c>
      <c r="CV1409" s="21"/>
      <c r="CW1409" s="21"/>
      <c r="CX1409" s="21"/>
      <c r="CY1409" s="21">
        <v>10752</v>
      </c>
    </row>
    <row r="1410" spans="1:103" s="47" customFormat="1" hidden="1" x14ac:dyDescent="0.25">
      <c r="A1410" s="5" t="s">
        <v>10150</v>
      </c>
      <c r="B1410" s="21"/>
      <c r="C1410" s="21"/>
      <c r="D1410" s="21"/>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46"/>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v>10753</v>
      </c>
      <c r="CV1410" s="21"/>
      <c r="CW1410" s="21"/>
      <c r="CX1410" s="21"/>
      <c r="CY1410" s="21">
        <v>10753</v>
      </c>
    </row>
    <row r="1411" spans="1:103" s="47" customFormat="1" hidden="1" x14ac:dyDescent="0.25">
      <c r="A1411" s="5" t="s">
        <v>10150</v>
      </c>
      <c r="B1411" s="21"/>
      <c r="C1411" s="21"/>
      <c r="D1411" s="21"/>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46"/>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v>10755</v>
      </c>
      <c r="CV1411" s="21"/>
      <c r="CW1411" s="21"/>
      <c r="CX1411" s="21"/>
      <c r="CY1411" s="21">
        <v>10755</v>
      </c>
    </row>
    <row r="1412" spans="1:103" s="47" customFormat="1" hidden="1" x14ac:dyDescent="0.25">
      <c r="A1412" s="5" t="s">
        <v>10150</v>
      </c>
      <c r="B1412" s="21"/>
      <c r="C1412" s="21"/>
      <c r="D1412" s="21"/>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46"/>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v>10757</v>
      </c>
      <c r="CV1412" s="21"/>
      <c r="CW1412" s="21"/>
      <c r="CX1412" s="21"/>
      <c r="CY1412" s="21">
        <v>10757</v>
      </c>
    </row>
    <row r="1413" spans="1:103" s="47" customFormat="1" hidden="1" x14ac:dyDescent="0.25">
      <c r="A1413" s="5" t="s">
        <v>10150</v>
      </c>
      <c r="B1413" s="21"/>
      <c r="C1413" s="21"/>
      <c r="D1413" s="21"/>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46"/>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v>10761</v>
      </c>
      <c r="CV1413" s="21"/>
      <c r="CW1413" s="21"/>
      <c r="CX1413" s="21"/>
      <c r="CY1413" s="21">
        <v>10761</v>
      </c>
    </row>
    <row r="1414" spans="1:103" s="47" customFormat="1" hidden="1" x14ac:dyDescent="0.25">
      <c r="A1414" s="5" t="s">
        <v>10150</v>
      </c>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46"/>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v>10766</v>
      </c>
      <c r="CV1414" s="21"/>
      <c r="CW1414" s="21"/>
      <c r="CX1414" s="21"/>
      <c r="CY1414" s="21">
        <v>10766</v>
      </c>
    </row>
    <row r="1415" spans="1:103" s="47" customFormat="1" hidden="1" x14ac:dyDescent="0.25">
      <c r="A1415" s="5" t="s">
        <v>10150</v>
      </c>
      <c r="B1415" s="21"/>
      <c r="C1415" s="21"/>
      <c r="D1415" s="21"/>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46"/>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v>10769</v>
      </c>
      <c r="CV1415" s="21"/>
      <c r="CW1415" s="21"/>
      <c r="CX1415" s="21"/>
      <c r="CY1415" s="21">
        <v>10769</v>
      </c>
    </row>
    <row r="1416" spans="1:103" s="47" customFormat="1" hidden="1" x14ac:dyDescent="0.25">
      <c r="A1416" s="5" t="s">
        <v>10150</v>
      </c>
      <c r="B1416" s="21"/>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46"/>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v>10770</v>
      </c>
      <c r="CV1416" s="21"/>
      <c r="CW1416" s="21"/>
      <c r="CX1416" s="21"/>
      <c r="CY1416" s="21">
        <v>10770</v>
      </c>
    </row>
    <row r="1417" spans="1:103" s="47" customFormat="1" hidden="1" x14ac:dyDescent="0.25">
      <c r="A1417" s="5" t="s">
        <v>10150</v>
      </c>
      <c r="B1417" s="21"/>
      <c r="C1417" s="21"/>
      <c r="D1417" s="21"/>
      <c r="E1417" s="21"/>
      <c r="F1417" s="21"/>
      <c r="G1417" s="21"/>
      <c r="H1417" s="21"/>
      <c r="I1417" s="21"/>
      <c r="J1417" s="21"/>
      <c r="K1417" s="21"/>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46"/>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v>10774</v>
      </c>
      <c r="CV1417" s="21"/>
      <c r="CW1417" s="21"/>
      <c r="CX1417" s="21"/>
      <c r="CY1417" s="21">
        <v>10774</v>
      </c>
    </row>
    <row r="1418" spans="1:103" s="47" customFormat="1" hidden="1" x14ac:dyDescent="0.25">
      <c r="A1418" s="5" t="s">
        <v>10150</v>
      </c>
      <c r="B1418" s="21"/>
      <c r="C1418" s="21"/>
      <c r="D1418" s="21"/>
      <c r="E1418" s="21"/>
      <c r="F1418" s="21"/>
      <c r="G1418" s="21"/>
      <c r="H1418" s="21"/>
      <c r="I1418" s="21"/>
      <c r="J1418" s="21"/>
      <c r="K1418" s="21"/>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46"/>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v>10775</v>
      </c>
      <c r="CV1418" s="21"/>
      <c r="CW1418" s="21"/>
      <c r="CX1418" s="21"/>
      <c r="CY1418" s="21">
        <v>10775</v>
      </c>
    </row>
    <row r="1419" spans="1:103" s="47" customFormat="1" hidden="1" x14ac:dyDescent="0.25">
      <c r="A1419" s="5" t="s">
        <v>10150</v>
      </c>
      <c r="B1419" s="21"/>
      <c r="C1419" s="21"/>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46"/>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v>10776</v>
      </c>
      <c r="CV1419" s="21"/>
      <c r="CW1419" s="21"/>
      <c r="CX1419" s="21"/>
      <c r="CY1419" s="21">
        <v>10776</v>
      </c>
    </row>
    <row r="1420" spans="1:103" s="47" customFormat="1" hidden="1" x14ac:dyDescent="0.25">
      <c r="A1420" s="5" t="s">
        <v>10150</v>
      </c>
      <c r="B1420" s="21"/>
      <c r="C1420" s="21"/>
      <c r="D1420" s="21"/>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46"/>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v>10784</v>
      </c>
      <c r="CV1420" s="21"/>
      <c r="CW1420" s="21"/>
      <c r="CX1420" s="21"/>
      <c r="CY1420" s="21">
        <v>10784</v>
      </c>
    </row>
    <row r="1421" spans="1:103" s="47" customFormat="1" hidden="1" x14ac:dyDescent="0.25">
      <c r="A1421" s="5" t="s">
        <v>10150</v>
      </c>
      <c r="B1421" s="21"/>
      <c r="C1421" s="21"/>
      <c r="D1421" s="21"/>
      <c r="E1421" s="21"/>
      <c r="F1421" s="21"/>
      <c r="G1421" s="21"/>
      <c r="H1421" s="21"/>
      <c r="I1421" s="21"/>
      <c r="J1421" s="21"/>
      <c r="K1421" s="21"/>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46"/>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v>10785</v>
      </c>
      <c r="CV1421" s="21"/>
      <c r="CW1421" s="21"/>
      <c r="CX1421" s="21"/>
      <c r="CY1421" s="21">
        <v>10785</v>
      </c>
    </row>
    <row r="1422" spans="1:103" s="47" customFormat="1" hidden="1" x14ac:dyDescent="0.25">
      <c r="A1422" s="5" t="s">
        <v>10150</v>
      </c>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46"/>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v>10786</v>
      </c>
      <c r="CV1422" s="21"/>
      <c r="CW1422" s="21"/>
      <c r="CX1422" s="21"/>
      <c r="CY1422" s="21">
        <v>10786</v>
      </c>
    </row>
    <row r="1423" spans="1:103" s="47" customFormat="1" hidden="1" x14ac:dyDescent="0.25">
      <c r="A1423" s="5" t="s">
        <v>10150</v>
      </c>
      <c r="B1423" s="21"/>
      <c r="C1423" s="21"/>
      <c r="D1423" s="21"/>
      <c r="E1423" s="21"/>
      <c r="F1423" s="21"/>
      <c r="G1423" s="21"/>
      <c r="H1423" s="21"/>
      <c r="I1423" s="21"/>
      <c r="J1423" s="21"/>
      <c r="K1423" s="21"/>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46"/>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v>10787</v>
      </c>
      <c r="CV1423" s="21"/>
      <c r="CW1423" s="21"/>
      <c r="CX1423" s="21"/>
      <c r="CY1423" s="21">
        <v>10787</v>
      </c>
    </row>
    <row r="1424" spans="1:103" s="47" customFormat="1" hidden="1" x14ac:dyDescent="0.25">
      <c r="A1424" s="5" t="s">
        <v>10150</v>
      </c>
      <c r="B1424" s="21"/>
      <c r="C1424" s="21"/>
      <c r="D1424" s="21"/>
      <c r="E1424" s="21"/>
      <c r="F1424" s="21"/>
      <c r="G1424" s="21"/>
      <c r="H1424" s="21"/>
      <c r="I1424" s="21"/>
      <c r="J1424" s="21"/>
      <c r="K1424" s="21"/>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46"/>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v>10788</v>
      </c>
      <c r="CV1424" s="21"/>
      <c r="CW1424" s="21"/>
      <c r="CX1424" s="21"/>
      <c r="CY1424" s="21">
        <v>10788</v>
      </c>
    </row>
    <row r="1425" spans="1:103" s="47" customFormat="1" hidden="1" x14ac:dyDescent="0.25">
      <c r="A1425" s="5" t="s">
        <v>10150</v>
      </c>
      <c r="B1425" s="21"/>
      <c r="C1425" s="21"/>
      <c r="D1425" s="21"/>
      <c r="E1425" s="21"/>
      <c r="F1425" s="21"/>
      <c r="G1425" s="21"/>
      <c r="H1425" s="21"/>
      <c r="I1425" s="21"/>
      <c r="J1425" s="21"/>
      <c r="K1425" s="21"/>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46"/>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v>10789</v>
      </c>
      <c r="CV1425" s="21"/>
      <c r="CW1425" s="21"/>
      <c r="CX1425" s="21"/>
      <c r="CY1425" s="21">
        <v>10789</v>
      </c>
    </row>
    <row r="1426" spans="1:103" s="47" customFormat="1" hidden="1" x14ac:dyDescent="0.25">
      <c r="A1426" s="5" t="s">
        <v>10150</v>
      </c>
      <c r="B1426" s="21"/>
      <c r="C1426" s="21"/>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46"/>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v>10790</v>
      </c>
      <c r="CV1426" s="21"/>
      <c r="CW1426" s="21"/>
      <c r="CX1426" s="21"/>
      <c r="CY1426" s="21">
        <v>10790</v>
      </c>
    </row>
    <row r="1427" spans="1:103" s="47" customFormat="1" hidden="1" x14ac:dyDescent="0.25">
      <c r="A1427" s="5" t="s">
        <v>10150</v>
      </c>
      <c r="B1427" s="21"/>
      <c r="C1427" s="21"/>
      <c r="D1427" s="21"/>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46"/>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v>10792</v>
      </c>
      <c r="CV1427" s="21"/>
      <c r="CW1427" s="21"/>
      <c r="CX1427" s="21"/>
      <c r="CY1427" s="21">
        <v>10792</v>
      </c>
    </row>
    <row r="1428" spans="1:103" s="47" customFormat="1" hidden="1" x14ac:dyDescent="0.25">
      <c r="A1428" s="5" t="s">
        <v>10150</v>
      </c>
      <c r="B1428" s="21"/>
      <c r="C1428" s="21"/>
      <c r="D1428" s="21"/>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46"/>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v>10793</v>
      </c>
      <c r="CV1428" s="21"/>
      <c r="CW1428" s="21"/>
      <c r="CX1428" s="21"/>
      <c r="CY1428" s="21">
        <v>10793</v>
      </c>
    </row>
    <row r="1429" spans="1:103" s="47" customFormat="1" hidden="1" x14ac:dyDescent="0.25">
      <c r="A1429" s="5" t="s">
        <v>10150</v>
      </c>
      <c r="B1429" s="21"/>
      <c r="C1429" s="21"/>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46"/>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v>10794</v>
      </c>
      <c r="CV1429" s="21"/>
      <c r="CW1429" s="21"/>
      <c r="CX1429" s="21"/>
      <c r="CY1429" s="21">
        <v>10794</v>
      </c>
    </row>
    <row r="1430" spans="1:103" s="47" customFormat="1" hidden="1" x14ac:dyDescent="0.25">
      <c r="A1430" s="5" t="s">
        <v>10150</v>
      </c>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46"/>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v>10796</v>
      </c>
      <c r="CV1430" s="21"/>
      <c r="CW1430" s="21"/>
      <c r="CX1430" s="21"/>
      <c r="CY1430" s="21">
        <v>10796</v>
      </c>
    </row>
    <row r="1431" spans="1:103" s="47" customFormat="1" hidden="1" x14ac:dyDescent="0.25">
      <c r="A1431" s="5" t="s">
        <v>10150</v>
      </c>
      <c r="B1431" s="21"/>
      <c r="C1431" s="21"/>
      <c r="D1431" s="21"/>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46"/>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v>10798</v>
      </c>
      <c r="CV1431" s="21"/>
      <c r="CW1431" s="21"/>
      <c r="CX1431" s="21"/>
      <c r="CY1431" s="21">
        <v>10798</v>
      </c>
    </row>
    <row r="1432" spans="1:103" s="47" customFormat="1" hidden="1" x14ac:dyDescent="0.25">
      <c r="A1432" s="5" t="s">
        <v>10150</v>
      </c>
      <c r="B1432" s="21"/>
      <c r="C1432" s="21"/>
      <c r="D1432" s="21"/>
      <c r="E1432" s="21"/>
      <c r="F1432" s="21"/>
      <c r="G1432" s="21"/>
      <c r="H1432" s="21"/>
      <c r="I1432" s="21"/>
      <c r="J1432" s="21"/>
      <c r="K1432" s="21"/>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46"/>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v>10799</v>
      </c>
      <c r="CV1432" s="21"/>
      <c r="CW1432" s="21"/>
      <c r="CX1432" s="21"/>
      <c r="CY1432" s="21">
        <v>10799</v>
      </c>
    </row>
    <row r="1433" spans="1:103" s="47" customFormat="1" hidden="1" x14ac:dyDescent="0.25">
      <c r="A1433" s="5" t="s">
        <v>10150</v>
      </c>
      <c r="B1433" s="21"/>
      <c r="C1433" s="21"/>
      <c r="D1433" s="21"/>
      <c r="E1433" s="21"/>
      <c r="F1433" s="21"/>
      <c r="G1433" s="21"/>
      <c r="H1433" s="21"/>
      <c r="I1433" s="21"/>
      <c r="J1433" s="21"/>
      <c r="K1433" s="21"/>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46"/>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v>10800</v>
      </c>
      <c r="CV1433" s="21"/>
      <c r="CW1433" s="21"/>
      <c r="CX1433" s="21"/>
      <c r="CY1433" s="21">
        <v>10800</v>
      </c>
    </row>
    <row r="1434" spans="1:103" s="47" customFormat="1" hidden="1" x14ac:dyDescent="0.25">
      <c r="A1434" s="5" t="s">
        <v>10150</v>
      </c>
      <c r="B1434" s="21"/>
      <c r="C1434" s="21"/>
      <c r="D1434" s="21"/>
      <c r="E1434" s="21"/>
      <c r="F1434" s="21"/>
      <c r="G1434" s="21"/>
      <c r="H1434" s="21"/>
      <c r="I1434" s="21"/>
      <c r="J1434" s="21"/>
      <c r="K1434" s="21"/>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46"/>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v>10801</v>
      </c>
      <c r="CV1434" s="21"/>
      <c r="CW1434" s="21"/>
      <c r="CX1434" s="21"/>
      <c r="CY1434" s="21">
        <v>10801</v>
      </c>
    </row>
    <row r="1435" spans="1:103" s="47" customFormat="1" hidden="1" x14ac:dyDescent="0.25">
      <c r="A1435" s="5" t="s">
        <v>10150</v>
      </c>
      <c r="B1435" s="21"/>
      <c r="C1435" s="21"/>
      <c r="D1435" s="21"/>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46"/>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v>10803</v>
      </c>
      <c r="CV1435" s="21"/>
      <c r="CW1435" s="21"/>
      <c r="CX1435" s="21"/>
      <c r="CY1435" s="21">
        <v>10803</v>
      </c>
    </row>
    <row r="1436" spans="1:103" s="47" customFormat="1" hidden="1" x14ac:dyDescent="0.25">
      <c r="A1436" s="5" t="s">
        <v>10150</v>
      </c>
      <c r="B1436" s="21"/>
      <c r="C1436" s="21"/>
      <c r="D1436" s="21"/>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46"/>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v>10804</v>
      </c>
      <c r="CV1436" s="21"/>
      <c r="CW1436" s="21"/>
      <c r="CX1436" s="21"/>
      <c r="CY1436" s="21">
        <v>10804</v>
      </c>
    </row>
    <row r="1437" spans="1:103" s="47" customFormat="1" hidden="1" x14ac:dyDescent="0.25">
      <c r="A1437" s="5" t="s">
        <v>10150</v>
      </c>
      <c r="B1437" s="21"/>
      <c r="C1437" s="21"/>
      <c r="D1437" s="21"/>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46"/>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v>10805</v>
      </c>
      <c r="CV1437" s="21"/>
      <c r="CW1437" s="21"/>
      <c r="CX1437" s="21"/>
      <c r="CY1437" s="21">
        <v>10805</v>
      </c>
    </row>
    <row r="1438" spans="1:103" s="47" customFormat="1" hidden="1" x14ac:dyDescent="0.25">
      <c r="A1438" s="5" t="s">
        <v>10150</v>
      </c>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46"/>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v>10806</v>
      </c>
      <c r="CV1438" s="21"/>
      <c r="CW1438" s="21"/>
      <c r="CX1438" s="21"/>
      <c r="CY1438" s="21">
        <v>10806</v>
      </c>
    </row>
    <row r="1439" spans="1:103" s="47" customFormat="1" hidden="1" x14ac:dyDescent="0.25">
      <c r="A1439" s="5" t="s">
        <v>10150</v>
      </c>
      <c r="B1439" s="21"/>
      <c r="C1439" s="21"/>
      <c r="D1439" s="21"/>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46"/>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v>10807</v>
      </c>
      <c r="CV1439" s="21"/>
      <c r="CW1439" s="21"/>
      <c r="CX1439" s="21"/>
      <c r="CY1439" s="21">
        <v>10807</v>
      </c>
    </row>
    <row r="1440" spans="1:103" s="47" customFormat="1" hidden="1" x14ac:dyDescent="0.25">
      <c r="A1440" s="5" t="s">
        <v>10150</v>
      </c>
      <c r="B1440" s="21"/>
      <c r="C1440" s="21"/>
      <c r="D1440" s="21"/>
      <c r="E1440" s="21"/>
      <c r="F1440" s="21"/>
      <c r="G1440" s="21"/>
      <c r="H1440" s="21"/>
      <c r="I1440" s="21"/>
      <c r="J1440" s="21"/>
      <c r="K1440" s="21"/>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46"/>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v>10808</v>
      </c>
      <c r="CV1440" s="21"/>
      <c r="CW1440" s="21"/>
      <c r="CX1440" s="21"/>
      <c r="CY1440" s="21">
        <v>10808</v>
      </c>
    </row>
    <row r="1441" spans="1:103" s="47" customFormat="1" hidden="1" x14ac:dyDescent="0.25">
      <c r="A1441" s="5" t="s">
        <v>10150</v>
      </c>
      <c r="B1441" s="21"/>
      <c r="C1441" s="21"/>
      <c r="D1441" s="21"/>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46"/>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v>10813</v>
      </c>
      <c r="CV1441" s="21"/>
      <c r="CW1441" s="21"/>
      <c r="CX1441" s="21"/>
      <c r="CY1441" s="21">
        <v>10813</v>
      </c>
    </row>
    <row r="1442" spans="1:103" s="47" customFormat="1" hidden="1" x14ac:dyDescent="0.25">
      <c r="A1442" s="5" t="s">
        <v>10150</v>
      </c>
      <c r="B1442" s="21"/>
      <c r="C1442" s="21"/>
      <c r="D1442" s="21"/>
      <c r="E1442" s="21"/>
      <c r="F1442" s="21"/>
      <c r="G1442" s="21"/>
      <c r="H1442" s="21"/>
      <c r="I1442" s="21"/>
      <c r="J1442" s="21"/>
      <c r="K1442" s="21"/>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46"/>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v>10817</v>
      </c>
      <c r="CV1442" s="21"/>
      <c r="CW1442" s="21"/>
      <c r="CX1442" s="21"/>
      <c r="CY1442" s="21">
        <v>10817</v>
      </c>
    </row>
    <row r="1443" spans="1:103" s="47" customFormat="1" hidden="1" x14ac:dyDescent="0.25">
      <c r="A1443" s="5" t="s">
        <v>10150</v>
      </c>
      <c r="B1443" s="21"/>
      <c r="C1443" s="21"/>
      <c r="D1443" s="21"/>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46"/>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v>10818</v>
      </c>
      <c r="CV1443" s="21"/>
      <c r="CW1443" s="21"/>
      <c r="CX1443" s="21"/>
      <c r="CY1443" s="21">
        <v>10818</v>
      </c>
    </row>
    <row r="1444" spans="1:103" s="47" customFormat="1" hidden="1" x14ac:dyDescent="0.25">
      <c r="A1444" s="5" t="s">
        <v>10150</v>
      </c>
      <c r="B1444" s="21"/>
      <c r="C1444" s="21"/>
      <c r="D1444" s="21"/>
      <c r="E1444" s="21"/>
      <c r="F1444" s="21"/>
      <c r="G1444" s="21"/>
      <c r="H1444" s="21"/>
      <c r="I1444" s="21"/>
      <c r="J1444" s="21"/>
      <c r="K1444" s="21"/>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46"/>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v>10825</v>
      </c>
      <c r="CV1444" s="21"/>
      <c r="CW1444" s="21"/>
      <c r="CX1444" s="21"/>
      <c r="CY1444" s="21">
        <v>10825</v>
      </c>
    </row>
    <row r="1445" spans="1:103" s="47" customFormat="1" hidden="1" x14ac:dyDescent="0.25">
      <c r="A1445" s="5" t="s">
        <v>10150</v>
      </c>
      <c r="B1445" s="21"/>
      <c r="C1445" s="21"/>
      <c r="D1445" s="21"/>
      <c r="E1445" s="21"/>
      <c r="F1445" s="21"/>
      <c r="G1445" s="21"/>
      <c r="H1445" s="21"/>
      <c r="I1445" s="21"/>
      <c r="J1445" s="21"/>
      <c r="K1445" s="21"/>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46"/>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v>10827</v>
      </c>
      <c r="CV1445" s="21"/>
      <c r="CW1445" s="21"/>
      <c r="CX1445" s="21"/>
      <c r="CY1445" s="21">
        <v>10827</v>
      </c>
    </row>
    <row r="1446" spans="1:103" s="47" customFormat="1" hidden="1" x14ac:dyDescent="0.25">
      <c r="A1446" s="5" t="s">
        <v>10150</v>
      </c>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46"/>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v>10828</v>
      </c>
      <c r="CV1446" s="21"/>
      <c r="CW1446" s="21"/>
      <c r="CX1446" s="21"/>
      <c r="CY1446" s="21">
        <v>10828</v>
      </c>
    </row>
    <row r="1447" spans="1:103" s="47" customFormat="1" hidden="1" x14ac:dyDescent="0.25">
      <c r="A1447" s="5" t="s">
        <v>10150</v>
      </c>
      <c r="B1447" s="21"/>
      <c r="C1447" s="21"/>
      <c r="D1447" s="21"/>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46"/>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v>10829</v>
      </c>
      <c r="CV1447" s="21"/>
      <c r="CW1447" s="21"/>
      <c r="CX1447" s="21"/>
      <c r="CY1447" s="21">
        <v>10829</v>
      </c>
    </row>
    <row r="1448" spans="1:103" s="47" customFormat="1" hidden="1" x14ac:dyDescent="0.25">
      <c r="A1448" s="5" t="s">
        <v>10150</v>
      </c>
      <c r="B1448" s="21"/>
      <c r="C1448" s="21"/>
      <c r="D1448" s="21"/>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46"/>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v>10832</v>
      </c>
      <c r="CV1448" s="21"/>
      <c r="CW1448" s="21"/>
      <c r="CX1448" s="21"/>
      <c r="CY1448" s="21">
        <v>10832</v>
      </c>
    </row>
    <row r="1449" spans="1:103" s="47" customFormat="1" hidden="1" x14ac:dyDescent="0.25">
      <c r="A1449" s="5" t="s">
        <v>10150</v>
      </c>
      <c r="B1449" s="21"/>
      <c r="C1449" s="21"/>
      <c r="D1449" s="21"/>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46"/>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v>10833</v>
      </c>
      <c r="CV1449" s="21"/>
      <c r="CW1449" s="21"/>
      <c r="CX1449" s="21"/>
      <c r="CY1449" s="21">
        <v>10833</v>
      </c>
    </row>
    <row r="1450" spans="1:103" s="47" customFormat="1" hidden="1" x14ac:dyDescent="0.25">
      <c r="A1450" s="5" t="s">
        <v>10150</v>
      </c>
      <c r="B1450" s="21"/>
      <c r="C1450" s="21"/>
      <c r="D1450" s="21"/>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46"/>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v>10837</v>
      </c>
      <c r="CV1450" s="21"/>
      <c r="CW1450" s="21"/>
      <c r="CX1450" s="21"/>
      <c r="CY1450" s="21">
        <v>10837</v>
      </c>
    </row>
    <row r="1451" spans="1:103" s="47" customFormat="1" hidden="1" x14ac:dyDescent="0.25">
      <c r="A1451" s="5" t="s">
        <v>10150</v>
      </c>
      <c r="B1451" s="21"/>
      <c r="C1451" s="21"/>
      <c r="D1451" s="21"/>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46"/>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v>10838</v>
      </c>
      <c r="CV1451" s="21"/>
      <c r="CW1451" s="21"/>
      <c r="CX1451" s="21"/>
      <c r="CY1451" s="21">
        <v>10838</v>
      </c>
    </row>
    <row r="1452" spans="1:103" s="47" customFormat="1" hidden="1" x14ac:dyDescent="0.25">
      <c r="A1452" s="5" t="s">
        <v>10150</v>
      </c>
      <c r="B1452" s="21"/>
      <c r="C1452" s="21"/>
      <c r="D1452" s="21"/>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46"/>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v>10841</v>
      </c>
      <c r="CV1452" s="21"/>
      <c r="CW1452" s="21"/>
      <c r="CX1452" s="21"/>
      <c r="CY1452" s="21">
        <v>10841</v>
      </c>
    </row>
    <row r="1453" spans="1:103" s="47" customFormat="1" hidden="1" x14ac:dyDescent="0.25">
      <c r="A1453" s="5" t="s">
        <v>10150</v>
      </c>
      <c r="B1453" s="21"/>
      <c r="C1453" s="21"/>
      <c r="D1453" s="21"/>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46"/>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v>10845</v>
      </c>
      <c r="CV1453" s="21"/>
      <c r="CW1453" s="21"/>
      <c r="CX1453" s="21"/>
      <c r="CY1453" s="21">
        <v>10845</v>
      </c>
    </row>
    <row r="1454" spans="1:103" s="47" customFormat="1" hidden="1" x14ac:dyDescent="0.25">
      <c r="A1454" s="5" t="s">
        <v>10150</v>
      </c>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46"/>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v>10852</v>
      </c>
      <c r="CV1454" s="21"/>
      <c r="CW1454" s="21"/>
      <c r="CX1454" s="21"/>
      <c r="CY1454" s="21">
        <v>10852</v>
      </c>
    </row>
    <row r="1455" spans="1:103" s="47" customFormat="1" hidden="1" x14ac:dyDescent="0.25">
      <c r="A1455" s="5" t="s">
        <v>10150</v>
      </c>
      <c r="B1455" s="21"/>
      <c r="C1455" s="21"/>
      <c r="D1455" s="21"/>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46"/>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v>10854</v>
      </c>
      <c r="CV1455" s="21"/>
      <c r="CW1455" s="21"/>
      <c r="CX1455" s="21"/>
      <c r="CY1455" s="21">
        <v>10854</v>
      </c>
    </row>
    <row r="1456" spans="1:103" s="47" customFormat="1" hidden="1" x14ac:dyDescent="0.25">
      <c r="A1456" s="5" t="s">
        <v>10150</v>
      </c>
      <c r="B1456" s="21"/>
      <c r="C1456" s="21"/>
      <c r="D1456" s="21"/>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46"/>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v>10858</v>
      </c>
      <c r="CV1456" s="21"/>
      <c r="CW1456" s="21"/>
      <c r="CX1456" s="21"/>
      <c r="CY1456" s="21">
        <v>10858</v>
      </c>
    </row>
    <row r="1457" spans="1:103" s="47" customFormat="1" hidden="1" x14ac:dyDescent="0.25">
      <c r="A1457" s="5" t="s">
        <v>10150</v>
      </c>
      <c r="B1457" s="21"/>
      <c r="C1457" s="21"/>
      <c r="D1457" s="21"/>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46"/>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v>10864</v>
      </c>
      <c r="CV1457" s="21"/>
      <c r="CW1457" s="21"/>
      <c r="CX1457" s="21"/>
      <c r="CY1457" s="21">
        <v>10864</v>
      </c>
    </row>
    <row r="1458" spans="1:103" s="47" customFormat="1" hidden="1" x14ac:dyDescent="0.25">
      <c r="A1458" s="5" t="s">
        <v>10150</v>
      </c>
      <c r="B1458" s="21"/>
      <c r="C1458" s="21"/>
      <c r="D1458" s="21"/>
      <c r="E1458" s="21"/>
      <c r="F1458" s="21"/>
      <c r="G1458" s="21"/>
      <c r="H1458" s="21"/>
      <c r="I1458" s="21"/>
      <c r="J1458" s="21"/>
      <c r="K1458" s="21"/>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46"/>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v>10865</v>
      </c>
      <c r="CV1458" s="21"/>
      <c r="CW1458" s="21"/>
      <c r="CX1458" s="21"/>
      <c r="CY1458" s="21">
        <v>10865</v>
      </c>
    </row>
    <row r="1459" spans="1:103" s="47" customFormat="1" hidden="1" x14ac:dyDescent="0.25">
      <c r="A1459" s="5" t="s">
        <v>10150</v>
      </c>
      <c r="B1459" s="21"/>
      <c r="C1459" s="21"/>
      <c r="D1459" s="21"/>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46"/>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v>10866</v>
      </c>
      <c r="CV1459" s="21"/>
      <c r="CW1459" s="21"/>
      <c r="CX1459" s="21"/>
      <c r="CY1459" s="21">
        <v>10866</v>
      </c>
    </row>
    <row r="1460" spans="1:103" s="47" customFormat="1" hidden="1" x14ac:dyDescent="0.25">
      <c r="A1460" s="5" t="s">
        <v>10150</v>
      </c>
      <c r="B1460" s="21"/>
      <c r="C1460" s="21"/>
      <c r="D1460" s="21"/>
      <c r="E1460" s="21"/>
      <c r="F1460" s="21"/>
      <c r="G1460" s="21"/>
      <c r="H1460" s="21"/>
      <c r="I1460" s="21"/>
      <c r="J1460" s="21"/>
      <c r="K1460" s="21"/>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46"/>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v>10868</v>
      </c>
      <c r="CV1460" s="21"/>
      <c r="CW1460" s="21"/>
      <c r="CX1460" s="21"/>
      <c r="CY1460" s="21">
        <v>10868</v>
      </c>
    </row>
    <row r="1461" spans="1:103" s="47" customFormat="1" hidden="1" x14ac:dyDescent="0.25">
      <c r="A1461" s="5" t="s">
        <v>10150</v>
      </c>
      <c r="B1461" s="21"/>
      <c r="C1461" s="21"/>
      <c r="D1461" s="21"/>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46"/>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v>10869</v>
      </c>
      <c r="CV1461" s="21"/>
      <c r="CW1461" s="21"/>
      <c r="CX1461" s="21"/>
      <c r="CY1461" s="21">
        <v>10869</v>
      </c>
    </row>
    <row r="1462" spans="1:103" s="47" customFormat="1" hidden="1" x14ac:dyDescent="0.25">
      <c r="A1462" s="5" t="s">
        <v>10150</v>
      </c>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46"/>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v>10870</v>
      </c>
      <c r="CV1462" s="21"/>
      <c r="CW1462" s="21"/>
      <c r="CX1462" s="21"/>
      <c r="CY1462" s="21">
        <v>10870</v>
      </c>
    </row>
    <row r="1463" spans="1:103" s="47" customFormat="1" hidden="1" x14ac:dyDescent="0.25">
      <c r="A1463" s="5" t="s">
        <v>10150</v>
      </c>
      <c r="B1463" s="21"/>
      <c r="C1463" s="21"/>
      <c r="D1463" s="21"/>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46"/>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v>10872</v>
      </c>
      <c r="CV1463" s="21"/>
      <c r="CW1463" s="21"/>
      <c r="CX1463" s="21"/>
      <c r="CY1463" s="21">
        <v>10872</v>
      </c>
    </row>
    <row r="1464" spans="1:103" s="47" customFormat="1" hidden="1" x14ac:dyDescent="0.25">
      <c r="A1464" s="5" t="s">
        <v>10150</v>
      </c>
      <c r="B1464" s="21"/>
      <c r="C1464" s="21"/>
      <c r="D1464" s="21"/>
      <c r="E1464" s="21"/>
      <c r="F1464" s="21"/>
      <c r="G1464" s="21"/>
      <c r="H1464" s="21"/>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46"/>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v>10877</v>
      </c>
      <c r="CV1464" s="21"/>
      <c r="CW1464" s="21"/>
      <c r="CX1464" s="21"/>
      <c r="CY1464" s="21">
        <v>10877</v>
      </c>
    </row>
    <row r="1465" spans="1:103" s="47" customFormat="1" hidden="1" x14ac:dyDescent="0.25">
      <c r="A1465" s="5" t="s">
        <v>10150</v>
      </c>
      <c r="B1465" s="21"/>
      <c r="C1465" s="21"/>
      <c r="D1465" s="21"/>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46"/>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v>10878</v>
      </c>
      <c r="CV1465" s="21"/>
      <c r="CW1465" s="21"/>
      <c r="CX1465" s="21"/>
      <c r="CY1465" s="21">
        <v>10878</v>
      </c>
    </row>
    <row r="1466" spans="1:103" s="47" customFormat="1" hidden="1" x14ac:dyDescent="0.25">
      <c r="A1466" s="5" t="s">
        <v>10150</v>
      </c>
      <c r="B1466" s="21"/>
      <c r="C1466" s="21"/>
      <c r="D1466" s="21"/>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46"/>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v>10879</v>
      </c>
      <c r="CV1466" s="21"/>
      <c r="CW1466" s="21"/>
      <c r="CX1466" s="21"/>
      <c r="CY1466" s="21">
        <v>10879</v>
      </c>
    </row>
    <row r="1467" spans="1:103" s="47" customFormat="1" hidden="1" x14ac:dyDescent="0.25">
      <c r="A1467" s="5" t="s">
        <v>10150</v>
      </c>
      <c r="B1467" s="21"/>
      <c r="C1467" s="21"/>
      <c r="D1467" s="21"/>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46"/>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v>10880</v>
      </c>
      <c r="CV1467" s="21"/>
      <c r="CW1467" s="21"/>
      <c r="CX1467" s="21"/>
      <c r="CY1467" s="21">
        <v>10880</v>
      </c>
    </row>
    <row r="1468" spans="1:103" s="47" customFormat="1" hidden="1" x14ac:dyDescent="0.25">
      <c r="A1468" s="5" t="s">
        <v>10150</v>
      </c>
      <c r="B1468" s="21"/>
      <c r="C1468" s="21"/>
      <c r="D1468" s="21"/>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46"/>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v>10881</v>
      </c>
      <c r="CV1468" s="21"/>
      <c r="CW1468" s="21"/>
      <c r="CX1468" s="21"/>
      <c r="CY1468" s="21">
        <v>10881</v>
      </c>
    </row>
    <row r="1469" spans="1:103" s="47" customFormat="1" hidden="1" x14ac:dyDescent="0.25">
      <c r="A1469" s="5" t="s">
        <v>10150</v>
      </c>
      <c r="B1469" s="21"/>
      <c r="C1469" s="21"/>
      <c r="D1469" s="21"/>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46"/>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v>10887</v>
      </c>
      <c r="CV1469" s="21"/>
      <c r="CW1469" s="21"/>
      <c r="CX1469" s="21"/>
      <c r="CY1469" s="21">
        <v>10887</v>
      </c>
    </row>
    <row r="1470" spans="1:103" s="47" customFormat="1" hidden="1" x14ac:dyDescent="0.25">
      <c r="A1470" s="5" t="s">
        <v>10150</v>
      </c>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46"/>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v>10890</v>
      </c>
      <c r="CV1470" s="21"/>
      <c r="CW1470" s="21"/>
      <c r="CX1470" s="21"/>
      <c r="CY1470" s="21">
        <v>10890</v>
      </c>
    </row>
    <row r="1471" spans="1:103" s="47" customFormat="1" hidden="1" x14ac:dyDescent="0.25">
      <c r="A1471" s="5" t="s">
        <v>10150</v>
      </c>
      <c r="B1471" s="21"/>
      <c r="C1471" s="21"/>
      <c r="D1471" s="21"/>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46"/>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v>10892</v>
      </c>
      <c r="CV1471" s="21"/>
      <c r="CW1471" s="21"/>
      <c r="CX1471" s="21"/>
      <c r="CY1471" s="21">
        <v>10892</v>
      </c>
    </row>
    <row r="1472" spans="1:103" s="47" customFormat="1" hidden="1" x14ac:dyDescent="0.25">
      <c r="A1472" s="5" t="s">
        <v>10150</v>
      </c>
      <c r="B1472" s="21"/>
      <c r="C1472" s="21"/>
      <c r="D1472" s="21"/>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46"/>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v>10898</v>
      </c>
      <c r="CV1472" s="21"/>
      <c r="CW1472" s="21"/>
      <c r="CX1472" s="21"/>
      <c r="CY1472" s="21">
        <v>10898</v>
      </c>
    </row>
    <row r="1473" spans="1:103" s="47" customFormat="1" hidden="1" x14ac:dyDescent="0.25">
      <c r="A1473" s="5" t="s">
        <v>10150</v>
      </c>
      <c r="B1473" s="21"/>
      <c r="C1473" s="21"/>
      <c r="D1473" s="21"/>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46"/>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v>10900</v>
      </c>
      <c r="CV1473" s="21"/>
      <c r="CW1473" s="21"/>
      <c r="CX1473" s="21"/>
      <c r="CY1473" s="21">
        <v>10900</v>
      </c>
    </row>
    <row r="1474" spans="1:103" s="47" customFormat="1" hidden="1" x14ac:dyDescent="0.25">
      <c r="A1474" s="5" t="s">
        <v>10150</v>
      </c>
      <c r="B1474" s="21"/>
      <c r="C1474" s="21"/>
      <c r="D1474" s="21"/>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46"/>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v>10903</v>
      </c>
      <c r="CV1474" s="21"/>
      <c r="CW1474" s="21"/>
      <c r="CX1474" s="21"/>
      <c r="CY1474" s="21">
        <v>10903</v>
      </c>
    </row>
    <row r="1475" spans="1:103" s="47" customFormat="1" hidden="1" x14ac:dyDescent="0.25">
      <c r="A1475" s="5" t="s">
        <v>10150</v>
      </c>
      <c r="B1475" s="21"/>
      <c r="C1475" s="21"/>
      <c r="D1475" s="21"/>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46"/>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v>10904</v>
      </c>
      <c r="CV1475" s="21"/>
      <c r="CW1475" s="21"/>
      <c r="CX1475" s="21"/>
      <c r="CY1475" s="21">
        <v>10904</v>
      </c>
    </row>
    <row r="1476" spans="1:103" s="47" customFormat="1" hidden="1" x14ac:dyDescent="0.25">
      <c r="A1476" s="5" t="s">
        <v>10150</v>
      </c>
      <c r="B1476" s="21"/>
      <c r="C1476" s="21"/>
      <c r="D1476" s="21"/>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46"/>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v>10905</v>
      </c>
      <c r="CV1476" s="21"/>
      <c r="CW1476" s="21"/>
      <c r="CX1476" s="21"/>
      <c r="CY1476" s="21">
        <v>10905</v>
      </c>
    </row>
    <row r="1477" spans="1:103" s="47" customFormat="1" hidden="1" x14ac:dyDescent="0.25">
      <c r="A1477" s="5" t="s">
        <v>10150</v>
      </c>
      <c r="B1477" s="21"/>
      <c r="C1477" s="21"/>
      <c r="D1477" s="21"/>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46"/>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v>10917</v>
      </c>
      <c r="CV1477" s="21"/>
      <c r="CW1477" s="21"/>
      <c r="CX1477" s="21"/>
      <c r="CY1477" s="21">
        <v>10917</v>
      </c>
    </row>
    <row r="1478" spans="1:103" s="47" customFormat="1" hidden="1" x14ac:dyDescent="0.25">
      <c r="A1478" s="5" t="s">
        <v>10150</v>
      </c>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46"/>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v>10918</v>
      </c>
      <c r="CV1478" s="21"/>
      <c r="CW1478" s="21"/>
      <c r="CX1478" s="21"/>
      <c r="CY1478" s="21">
        <v>10918</v>
      </c>
    </row>
    <row r="1479" spans="1:103" s="47" customFormat="1" hidden="1" x14ac:dyDescent="0.25">
      <c r="A1479" s="5" t="s">
        <v>10150</v>
      </c>
      <c r="B1479" s="21"/>
      <c r="C1479" s="21"/>
      <c r="D1479" s="21"/>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46"/>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v>10930</v>
      </c>
      <c r="CV1479" s="21"/>
      <c r="CW1479" s="21"/>
      <c r="CX1479" s="21"/>
      <c r="CY1479" s="21">
        <v>10930</v>
      </c>
    </row>
    <row r="1480" spans="1:103" s="47" customFormat="1" hidden="1" x14ac:dyDescent="0.25">
      <c r="A1480" s="5" t="s">
        <v>10150</v>
      </c>
      <c r="B1480" s="21"/>
      <c r="C1480" s="21"/>
      <c r="D1480" s="21"/>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46"/>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v>10938</v>
      </c>
      <c r="CV1480" s="21"/>
      <c r="CW1480" s="21"/>
      <c r="CX1480" s="21"/>
      <c r="CY1480" s="21">
        <v>10938</v>
      </c>
    </row>
    <row r="1481" spans="1:103" s="47" customFormat="1" hidden="1" x14ac:dyDescent="0.25">
      <c r="A1481" s="5" t="s">
        <v>10150</v>
      </c>
      <c r="B1481" s="21"/>
      <c r="C1481" s="21"/>
      <c r="D1481" s="21"/>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46"/>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v>10939</v>
      </c>
      <c r="CV1481" s="21"/>
      <c r="CW1481" s="21"/>
      <c r="CX1481" s="21"/>
      <c r="CY1481" s="21">
        <v>10939</v>
      </c>
    </row>
    <row r="1482" spans="1:103" s="47" customFormat="1" hidden="1" x14ac:dyDescent="0.25">
      <c r="A1482" s="5" t="s">
        <v>10150</v>
      </c>
      <c r="B1482" s="21"/>
      <c r="C1482" s="21"/>
      <c r="D1482" s="21"/>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46"/>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v>10945</v>
      </c>
      <c r="CV1482" s="21"/>
      <c r="CW1482" s="21"/>
      <c r="CX1482" s="21"/>
      <c r="CY1482" s="21">
        <v>10945</v>
      </c>
    </row>
    <row r="1483" spans="1:103" s="47" customFormat="1" hidden="1" x14ac:dyDescent="0.25">
      <c r="A1483" s="5" t="s">
        <v>10150</v>
      </c>
      <c r="B1483" s="21"/>
      <c r="C1483" s="21"/>
      <c r="D1483" s="21"/>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46"/>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v>10962</v>
      </c>
      <c r="CV1483" s="21"/>
      <c r="CW1483" s="21"/>
      <c r="CX1483" s="21"/>
      <c r="CY1483" s="21">
        <v>10962</v>
      </c>
    </row>
    <row r="1484" spans="1:103" s="47" customFormat="1" hidden="1" x14ac:dyDescent="0.25">
      <c r="A1484" s="5" t="s">
        <v>10150</v>
      </c>
      <c r="B1484" s="21"/>
      <c r="C1484" s="21"/>
      <c r="D1484" s="21"/>
      <c r="E1484" s="21"/>
      <c r="F1484" s="21"/>
      <c r="G1484" s="21"/>
      <c r="H1484" s="21"/>
      <c r="I1484" s="21"/>
      <c r="J1484" s="21"/>
      <c r="K1484" s="21"/>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46"/>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v>10963</v>
      </c>
      <c r="CV1484" s="21"/>
      <c r="CW1484" s="21"/>
      <c r="CX1484" s="21"/>
      <c r="CY1484" s="21">
        <v>10963</v>
      </c>
    </row>
    <row r="1485" spans="1:103" s="47" customFormat="1" hidden="1" x14ac:dyDescent="0.25">
      <c r="A1485" s="5" t="s">
        <v>10150</v>
      </c>
      <c r="B1485" s="21"/>
      <c r="C1485" s="21"/>
      <c r="D1485" s="21"/>
      <c r="E1485" s="21"/>
      <c r="F1485" s="21"/>
      <c r="G1485" s="21"/>
      <c r="H1485" s="21"/>
      <c r="I1485" s="21"/>
      <c r="J1485" s="21"/>
      <c r="K1485" s="21"/>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46"/>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v>10968</v>
      </c>
      <c r="CV1485" s="21"/>
      <c r="CW1485" s="21"/>
      <c r="CX1485" s="21"/>
      <c r="CY1485" s="21">
        <v>10968</v>
      </c>
    </row>
    <row r="1486" spans="1:103" s="47" customFormat="1" hidden="1" x14ac:dyDescent="0.25">
      <c r="A1486" s="5" t="s">
        <v>10150</v>
      </c>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46"/>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v>10971</v>
      </c>
      <c r="CV1486" s="21"/>
      <c r="CW1486" s="21"/>
      <c r="CX1486" s="21"/>
      <c r="CY1486" s="21">
        <v>10971</v>
      </c>
    </row>
    <row r="1487" spans="1:103" s="47" customFormat="1" hidden="1" x14ac:dyDescent="0.25">
      <c r="A1487" s="5" t="s">
        <v>10150</v>
      </c>
      <c r="B1487" s="21"/>
      <c r="C1487" s="21"/>
      <c r="D1487" s="21"/>
      <c r="E1487" s="21"/>
      <c r="F1487" s="21"/>
      <c r="G1487" s="21"/>
      <c r="H1487" s="21"/>
      <c r="I1487" s="21"/>
      <c r="J1487" s="21"/>
      <c r="K1487" s="21"/>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46"/>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v>10972</v>
      </c>
      <c r="CV1487" s="21"/>
      <c r="CW1487" s="21"/>
      <c r="CX1487" s="21"/>
      <c r="CY1487" s="21">
        <v>10972</v>
      </c>
    </row>
    <row r="1488" spans="1:103" s="47" customFormat="1" hidden="1" x14ac:dyDescent="0.25">
      <c r="A1488" s="5" t="s">
        <v>10150</v>
      </c>
      <c r="B1488" s="21"/>
      <c r="C1488" s="21"/>
      <c r="D1488" s="21"/>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46"/>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v>10979</v>
      </c>
      <c r="CV1488" s="21"/>
      <c r="CW1488" s="21"/>
      <c r="CX1488" s="21"/>
      <c r="CY1488" s="21">
        <v>10979</v>
      </c>
    </row>
    <row r="1489" spans="1:103" s="47" customFormat="1" hidden="1" x14ac:dyDescent="0.25">
      <c r="A1489" s="5" t="s">
        <v>10150</v>
      </c>
      <c r="B1489" s="21"/>
      <c r="C1489" s="21"/>
      <c r="D1489" s="21"/>
      <c r="E1489" s="21"/>
      <c r="F1489" s="21"/>
      <c r="G1489" s="21"/>
      <c r="H1489" s="21"/>
      <c r="I1489" s="21"/>
      <c r="J1489" s="21"/>
      <c r="K1489" s="21"/>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46"/>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v>10980</v>
      </c>
      <c r="CV1489" s="21"/>
      <c r="CW1489" s="21"/>
      <c r="CX1489" s="21"/>
      <c r="CY1489" s="21">
        <v>10980</v>
      </c>
    </row>
    <row r="1490" spans="1:103" s="47" customFormat="1" hidden="1" x14ac:dyDescent="0.25">
      <c r="A1490" s="5" t="s">
        <v>10150</v>
      </c>
      <c r="B1490" s="21"/>
      <c r="C1490" s="21"/>
      <c r="D1490" s="21"/>
      <c r="E1490" s="21"/>
      <c r="F1490" s="21"/>
      <c r="G1490" s="21"/>
      <c r="H1490" s="21"/>
      <c r="I1490" s="21"/>
      <c r="J1490" s="21"/>
      <c r="K1490" s="21"/>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46"/>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v>10982</v>
      </c>
      <c r="CV1490" s="21"/>
      <c r="CW1490" s="21"/>
      <c r="CX1490" s="21"/>
      <c r="CY1490" s="21">
        <v>10982</v>
      </c>
    </row>
    <row r="1491" spans="1:103" s="47" customFormat="1" hidden="1" x14ac:dyDescent="0.25">
      <c r="A1491" s="5" t="s">
        <v>10150</v>
      </c>
      <c r="B1491" s="21"/>
      <c r="C1491" s="21"/>
      <c r="D1491" s="21"/>
      <c r="E1491" s="21"/>
      <c r="F1491" s="21"/>
      <c r="G1491" s="21"/>
      <c r="H1491" s="21"/>
      <c r="I1491" s="21"/>
      <c r="J1491" s="21"/>
      <c r="K1491" s="21"/>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46"/>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v>10986</v>
      </c>
      <c r="CV1491" s="21"/>
      <c r="CW1491" s="21"/>
      <c r="CX1491" s="21"/>
      <c r="CY1491" s="21">
        <v>10986</v>
      </c>
    </row>
    <row r="1492" spans="1:103" s="47" customFormat="1" hidden="1" x14ac:dyDescent="0.25">
      <c r="A1492" s="5" t="s">
        <v>10150</v>
      </c>
      <c r="B1492" s="21"/>
      <c r="C1492" s="21"/>
      <c r="D1492" s="21"/>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46"/>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v>11002</v>
      </c>
      <c r="CV1492" s="21"/>
      <c r="CW1492" s="21"/>
      <c r="CX1492" s="21"/>
      <c r="CY1492" s="21">
        <v>11002</v>
      </c>
    </row>
    <row r="1493" spans="1:103" s="47" customFormat="1" hidden="1" x14ac:dyDescent="0.25">
      <c r="A1493" s="5" t="s">
        <v>10150</v>
      </c>
      <c r="B1493" s="21"/>
      <c r="C1493" s="21"/>
      <c r="D1493" s="21"/>
      <c r="E1493" s="21"/>
      <c r="F1493" s="21"/>
      <c r="G1493" s="21"/>
      <c r="H1493" s="21"/>
      <c r="I1493" s="21"/>
      <c r="J1493" s="21"/>
      <c r="K1493" s="21"/>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46"/>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v>11010</v>
      </c>
      <c r="CV1493" s="21"/>
      <c r="CW1493" s="21"/>
      <c r="CX1493" s="21"/>
      <c r="CY1493" s="21">
        <v>11010</v>
      </c>
    </row>
    <row r="1494" spans="1:103" s="47" customFormat="1" hidden="1" x14ac:dyDescent="0.25">
      <c r="A1494" s="5" t="s">
        <v>10150</v>
      </c>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46"/>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v>11020</v>
      </c>
      <c r="CV1494" s="21"/>
      <c r="CW1494" s="21"/>
      <c r="CX1494" s="21"/>
      <c r="CY1494" s="21">
        <v>11020</v>
      </c>
    </row>
    <row r="1495" spans="1:103" s="47" customFormat="1" hidden="1" x14ac:dyDescent="0.25">
      <c r="A1495" s="5" t="s">
        <v>10150</v>
      </c>
      <c r="B1495" s="21"/>
      <c r="C1495" s="21"/>
      <c r="D1495" s="21"/>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46"/>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v>11023</v>
      </c>
      <c r="CV1495" s="21"/>
      <c r="CW1495" s="21"/>
      <c r="CX1495" s="21"/>
      <c r="CY1495" s="21">
        <v>11023</v>
      </c>
    </row>
    <row r="1496" spans="1:103" s="47" customFormat="1" hidden="1" x14ac:dyDescent="0.25">
      <c r="A1496" s="5" t="s">
        <v>10150</v>
      </c>
      <c r="B1496" s="21"/>
      <c r="C1496" s="21"/>
      <c r="D1496" s="21"/>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46"/>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v>11025</v>
      </c>
      <c r="CV1496" s="21"/>
      <c r="CW1496" s="21"/>
      <c r="CX1496" s="21"/>
      <c r="CY1496" s="21">
        <v>11025</v>
      </c>
    </row>
    <row r="1497" spans="1:103" s="47" customFormat="1" hidden="1" x14ac:dyDescent="0.25">
      <c r="A1497" s="5" t="s">
        <v>10150</v>
      </c>
      <c r="B1497" s="21"/>
      <c r="C1497" s="21"/>
      <c r="D1497" s="21"/>
      <c r="E1497" s="21"/>
      <c r="F1497" s="21"/>
      <c r="G1497" s="21"/>
      <c r="H1497" s="21"/>
      <c r="I1497" s="21"/>
      <c r="J1497" s="21"/>
      <c r="K1497" s="21"/>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46"/>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v>11027</v>
      </c>
      <c r="CV1497" s="21"/>
      <c r="CW1497" s="21"/>
      <c r="CX1497" s="21"/>
      <c r="CY1497" s="21">
        <v>11027</v>
      </c>
    </row>
    <row r="1498" spans="1:103" s="47" customFormat="1" hidden="1" x14ac:dyDescent="0.25">
      <c r="A1498" s="5" t="s">
        <v>10150</v>
      </c>
      <c r="B1498" s="21"/>
      <c r="C1498" s="21"/>
      <c r="D1498" s="21"/>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46"/>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v>11028</v>
      </c>
      <c r="CV1498" s="21"/>
      <c r="CW1498" s="21"/>
      <c r="CX1498" s="21"/>
      <c r="CY1498" s="21">
        <v>11028</v>
      </c>
    </row>
    <row r="1499" spans="1:103" s="47" customFormat="1" hidden="1" x14ac:dyDescent="0.25">
      <c r="A1499" s="5" t="s">
        <v>10150</v>
      </c>
      <c r="B1499" s="21"/>
      <c r="C1499" s="21"/>
      <c r="D1499" s="21"/>
      <c r="E1499" s="21"/>
      <c r="F1499" s="21"/>
      <c r="G1499" s="21"/>
      <c r="H1499" s="21"/>
      <c r="I1499" s="21"/>
      <c r="J1499" s="21"/>
      <c r="K1499" s="21"/>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46"/>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v>11029</v>
      </c>
      <c r="CV1499" s="21"/>
      <c r="CW1499" s="21"/>
      <c r="CX1499" s="21"/>
      <c r="CY1499" s="21">
        <v>11029</v>
      </c>
    </row>
    <row r="1500" spans="1:103" s="47" customFormat="1" hidden="1" x14ac:dyDescent="0.25">
      <c r="A1500" s="5" t="s">
        <v>10150</v>
      </c>
      <c r="B1500" s="21"/>
      <c r="C1500" s="21"/>
      <c r="D1500" s="21"/>
      <c r="E1500" s="21"/>
      <c r="F1500" s="21"/>
      <c r="G1500" s="21"/>
      <c r="H1500" s="21"/>
      <c r="I1500" s="21"/>
      <c r="J1500" s="21"/>
      <c r="K1500" s="21"/>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46"/>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v>11032</v>
      </c>
      <c r="CV1500" s="21"/>
      <c r="CW1500" s="21"/>
      <c r="CX1500" s="21"/>
      <c r="CY1500" s="21">
        <v>11032</v>
      </c>
    </row>
    <row r="1501" spans="1:103" s="47" customFormat="1" hidden="1" x14ac:dyDescent="0.25">
      <c r="A1501" s="5" t="s">
        <v>10150</v>
      </c>
      <c r="B1501" s="21"/>
      <c r="C1501" s="21"/>
      <c r="D1501" s="21"/>
      <c r="E1501" s="21"/>
      <c r="F1501" s="21"/>
      <c r="G1501" s="21"/>
      <c r="H1501" s="21"/>
      <c r="I1501" s="21"/>
      <c r="J1501" s="21"/>
      <c r="K1501" s="21"/>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46"/>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v>11035</v>
      </c>
      <c r="CV1501" s="21"/>
      <c r="CW1501" s="21"/>
      <c r="CX1501" s="21"/>
      <c r="CY1501" s="21">
        <v>11035</v>
      </c>
    </row>
    <row r="1502" spans="1:103" s="47" customFormat="1" hidden="1" x14ac:dyDescent="0.25">
      <c r="A1502" s="5" t="s">
        <v>10150</v>
      </c>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46"/>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v>11037</v>
      </c>
      <c r="CV1502" s="21"/>
      <c r="CW1502" s="21"/>
      <c r="CX1502" s="21"/>
      <c r="CY1502" s="21">
        <v>11037</v>
      </c>
    </row>
    <row r="1503" spans="1:103" s="47" customFormat="1" hidden="1" x14ac:dyDescent="0.25">
      <c r="A1503" s="5" t="s">
        <v>10150</v>
      </c>
      <c r="B1503" s="21"/>
      <c r="C1503" s="21"/>
      <c r="D1503" s="21"/>
      <c r="E1503" s="21"/>
      <c r="F1503" s="21"/>
      <c r="G1503" s="21"/>
      <c r="H1503" s="21"/>
      <c r="I1503" s="21"/>
      <c r="J1503" s="21"/>
      <c r="K1503" s="21"/>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46"/>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v>11038</v>
      </c>
      <c r="CV1503" s="21"/>
      <c r="CW1503" s="21"/>
      <c r="CX1503" s="21"/>
      <c r="CY1503" s="21">
        <v>11038</v>
      </c>
    </row>
    <row r="1504" spans="1:103" s="47" customFormat="1" hidden="1" x14ac:dyDescent="0.25">
      <c r="A1504" s="5" t="s">
        <v>10150</v>
      </c>
      <c r="B1504" s="21"/>
      <c r="C1504" s="21"/>
      <c r="D1504" s="21"/>
      <c r="E1504" s="21"/>
      <c r="F1504" s="21"/>
      <c r="G1504" s="21"/>
      <c r="H1504" s="21"/>
      <c r="I1504" s="21"/>
      <c r="J1504" s="21"/>
      <c r="K1504" s="21"/>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46"/>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v>11040</v>
      </c>
      <c r="CV1504" s="21"/>
      <c r="CW1504" s="21"/>
      <c r="CX1504" s="21"/>
      <c r="CY1504" s="21">
        <v>11040</v>
      </c>
    </row>
    <row r="1505" spans="1:103" s="47" customFormat="1" hidden="1" x14ac:dyDescent="0.25">
      <c r="A1505" s="5" t="s">
        <v>10150</v>
      </c>
      <c r="B1505" s="21"/>
      <c r="C1505" s="21"/>
      <c r="D1505" s="21"/>
      <c r="E1505" s="21"/>
      <c r="F1505" s="21"/>
      <c r="G1505" s="21"/>
      <c r="H1505" s="21"/>
      <c r="I1505" s="21"/>
      <c r="J1505" s="21"/>
      <c r="K1505" s="21"/>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46"/>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v>11044</v>
      </c>
      <c r="CV1505" s="21"/>
      <c r="CW1505" s="21"/>
      <c r="CX1505" s="21"/>
      <c r="CY1505" s="21">
        <v>11044</v>
      </c>
    </row>
    <row r="1506" spans="1:103" s="47" customFormat="1" hidden="1" x14ac:dyDescent="0.25">
      <c r="A1506" s="5" t="s">
        <v>10150</v>
      </c>
      <c r="B1506" s="21"/>
      <c r="C1506" s="21"/>
      <c r="D1506" s="21"/>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46"/>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v>11052</v>
      </c>
      <c r="CV1506" s="21"/>
      <c r="CW1506" s="21"/>
      <c r="CX1506" s="21"/>
      <c r="CY1506" s="21">
        <v>11052</v>
      </c>
    </row>
    <row r="1507" spans="1:103" s="47" customFormat="1" hidden="1" x14ac:dyDescent="0.25">
      <c r="A1507" s="5" t="s">
        <v>10150</v>
      </c>
      <c r="B1507" s="21"/>
      <c r="C1507" s="21"/>
      <c r="D1507" s="21"/>
      <c r="E1507" s="21"/>
      <c r="F1507" s="21"/>
      <c r="G1507" s="21"/>
      <c r="H1507" s="21"/>
      <c r="I1507" s="21"/>
      <c r="J1507" s="21"/>
      <c r="K1507" s="21"/>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46"/>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v>11053</v>
      </c>
      <c r="CV1507" s="21"/>
      <c r="CW1507" s="21"/>
      <c r="CX1507" s="21"/>
      <c r="CY1507" s="21">
        <v>11053</v>
      </c>
    </row>
    <row r="1508" spans="1:103" s="47" customFormat="1" hidden="1" x14ac:dyDescent="0.25">
      <c r="A1508" s="5" t="s">
        <v>10150</v>
      </c>
      <c r="B1508" s="21"/>
      <c r="C1508" s="21"/>
      <c r="D1508" s="21"/>
      <c r="E1508" s="21"/>
      <c r="F1508" s="21"/>
      <c r="G1508" s="21"/>
      <c r="H1508" s="21"/>
      <c r="I1508" s="21"/>
      <c r="J1508" s="21"/>
      <c r="K1508" s="21"/>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46"/>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v>11055</v>
      </c>
      <c r="CV1508" s="21"/>
      <c r="CW1508" s="21"/>
      <c r="CX1508" s="21"/>
      <c r="CY1508" s="21">
        <v>11055</v>
      </c>
    </row>
    <row r="1509" spans="1:103" s="47" customFormat="1" hidden="1" x14ac:dyDescent="0.25">
      <c r="A1509" s="5" t="s">
        <v>10150</v>
      </c>
      <c r="B1509" s="21"/>
      <c r="C1509" s="21"/>
      <c r="D1509" s="21"/>
      <c r="E1509" s="21"/>
      <c r="F1509" s="21"/>
      <c r="G1509" s="21"/>
      <c r="H1509" s="21"/>
      <c r="I1509" s="21"/>
      <c r="J1509" s="21"/>
      <c r="K1509" s="21"/>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46"/>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v>11057</v>
      </c>
      <c r="CV1509" s="21"/>
      <c r="CW1509" s="21"/>
      <c r="CX1509" s="21"/>
      <c r="CY1509" s="21">
        <v>11057</v>
      </c>
    </row>
    <row r="1510" spans="1:103" s="47" customFormat="1" hidden="1" x14ac:dyDescent="0.25">
      <c r="A1510" s="5" t="s">
        <v>10150</v>
      </c>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46"/>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v>11058</v>
      </c>
      <c r="CV1510" s="21"/>
      <c r="CW1510" s="21"/>
      <c r="CX1510" s="21"/>
      <c r="CY1510" s="21">
        <v>11058</v>
      </c>
    </row>
    <row r="1511" spans="1:103" s="47" customFormat="1" hidden="1" x14ac:dyDescent="0.25">
      <c r="A1511" s="5" t="s">
        <v>10150</v>
      </c>
      <c r="B1511" s="21"/>
      <c r="C1511" s="21"/>
      <c r="D1511" s="21"/>
      <c r="E1511" s="21"/>
      <c r="F1511" s="21"/>
      <c r="G1511" s="21"/>
      <c r="H1511" s="21"/>
      <c r="I1511" s="21"/>
      <c r="J1511" s="21"/>
      <c r="K1511" s="21"/>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46"/>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v>11070</v>
      </c>
      <c r="CV1511" s="21"/>
      <c r="CW1511" s="21"/>
      <c r="CX1511" s="21"/>
      <c r="CY1511" s="21">
        <v>11070</v>
      </c>
    </row>
    <row r="1512" spans="1:103" s="47" customFormat="1" hidden="1" x14ac:dyDescent="0.25">
      <c r="A1512" s="5" t="s">
        <v>10150</v>
      </c>
      <c r="B1512" s="21"/>
      <c r="C1512" s="21"/>
      <c r="D1512" s="21"/>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46"/>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v>11074</v>
      </c>
      <c r="CV1512" s="21"/>
      <c r="CW1512" s="21"/>
      <c r="CX1512" s="21"/>
      <c r="CY1512" s="21">
        <v>11074</v>
      </c>
    </row>
    <row r="1513" spans="1:103" s="47" customFormat="1" hidden="1" x14ac:dyDescent="0.25">
      <c r="A1513" s="5" t="s">
        <v>10150</v>
      </c>
      <c r="B1513" s="21"/>
      <c r="C1513" s="21"/>
      <c r="D1513" s="21"/>
      <c r="E1513" s="21"/>
      <c r="F1513" s="21"/>
      <c r="G1513" s="21"/>
      <c r="H1513" s="21"/>
      <c r="I1513" s="21"/>
      <c r="J1513" s="21"/>
      <c r="K1513" s="21"/>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46"/>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v>11075</v>
      </c>
      <c r="CV1513" s="21"/>
      <c r="CW1513" s="21"/>
      <c r="CX1513" s="21"/>
      <c r="CY1513" s="21">
        <v>11075</v>
      </c>
    </row>
    <row r="1514" spans="1:103" s="47" customFormat="1" hidden="1" x14ac:dyDescent="0.25">
      <c r="A1514" s="5" t="s">
        <v>10150</v>
      </c>
      <c r="B1514" s="21"/>
      <c r="C1514" s="21"/>
      <c r="D1514" s="21"/>
      <c r="E1514" s="21"/>
      <c r="F1514" s="21"/>
      <c r="G1514" s="21"/>
      <c r="H1514" s="21"/>
      <c r="I1514" s="21"/>
      <c r="J1514" s="21"/>
      <c r="K1514" s="21"/>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46"/>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v>11076</v>
      </c>
      <c r="CV1514" s="21"/>
      <c r="CW1514" s="21"/>
      <c r="CX1514" s="21"/>
      <c r="CY1514" s="21">
        <v>11076</v>
      </c>
    </row>
    <row r="1515" spans="1:103" s="47" customFormat="1" hidden="1" x14ac:dyDescent="0.25">
      <c r="A1515" s="5" t="s">
        <v>10150</v>
      </c>
      <c r="B1515" s="21"/>
      <c r="C1515" s="21"/>
      <c r="D1515" s="21"/>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21">
        <v>14300</v>
      </c>
      <c r="AA1515" s="21">
        <v>14300</v>
      </c>
      <c r="AB1515" s="21">
        <v>14300</v>
      </c>
      <c r="AC1515" s="21">
        <v>14300</v>
      </c>
      <c r="AD1515" s="21">
        <v>14300</v>
      </c>
      <c r="AE1515" s="21"/>
      <c r="AF1515" s="21">
        <v>14300</v>
      </c>
      <c r="AG1515" s="21">
        <v>14300</v>
      </c>
      <c r="AH1515" s="21">
        <v>14300</v>
      </c>
      <c r="AI1515" s="21">
        <v>14300</v>
      </c>
      <c r="AJ1515" s="21">
        <v>14300</v>
      </c>
      <c r="AK1515" s="21">
        <v>14300</v>
      </c>
      <c r="AL1515" s="21"/>
      <c r="AM1515" s="21">
        <v>14300</v>
      </c>
      <c r="AN1515" s="21">
        <v>14300</v>
      </c>
      <c r="AO1515" s="21">
        <v>14300</v>
      </c>
      <c r="AP1515" s="21"/>
      <c r="AQ1515" s="21">
        <v>14300</v>
      </c>
      <c r="AR1515" s="21">
        <v>14300</v>
      </c>
      <c r="AS1515" s="21">
        <v>14300</v>
      </c>
      <c r="AT1515" s="21">
        <v>14300</v>
      </c>
      <c r="AU1515" s="21">
        <v>14300</v>
      </c>
      <c r="AV1515" s="21">
        <v>14300</v>
      </c>
      <c r="AW1515" s="21"/>
      <c r="AX1515" s="21"/>
      <c r="AY1515" s="21"/>
      <c r="AZ1515" s="21"/>
      <c r="BA1515" s="21"/>
      <c r="BB1515" s="21"/>
      <c r="BC1515" s="46"/>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v>14300</v>
      </c>
    </row>
    <row r="1516" spans="1:103" s="47" customFormat="1" hidden="1" x14ac:dyDescent="0.25">
      <c r="A1516" s="5" t="s">
        <v>10150</v>
      </c>
      <c r="B1516" s="21"/>
      <c r="C1516" s="21"/>
      <c r="D1516" s="21"/>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21">
        <v>14306</v>
      </c>
      <c r="AA1516" s="21">
        <v>14306</v>
      </c>
      <c r="AB1516" s="21">
        <v>14306</v>
      </c>
      <c r="AC1516" s="21">
        <v>14306</v>
      </c>
      <c r="AD1516" s="21">
        <v>14306</v>
      </c>
      <c r="AE1516" s="21"/>
      <c r="AF1516" s="21">
        <v>14306</v>
      </c>
      <c r="AG1516" s="21">
        <v>14306</v>
      </c>
      <c r="AH1516" s="21">
        <v>14306</v>
      </c>
      <c r="AI1516" s="21">
        <v>14306</v>
      </c>
      <c r="AJ1516" s="21">
        <v>14306</v>
      </c>
      <c r="AK1516" s="21">
        <v>14306</v>
      </c>
      <c r="AL1516" s="21"/>
      <c r="AM1516" s="21">
        <v>14306</v>
      </c>
      <c r="AN1516" s="21">
        <v>14306</v>
      </c>
      <c r="AO1516" s="21">
        <v>14306</v>
      </c>
      <c r="AP1516" s="21"/>
      <c r="AQ1516" s="21">
        <v>14306</v>
      </c>
      <c r="AR1516" s="21">
        <v>14306</v>
      </c>
      <c r="AS1516" s="21">
        <v>14306</v>
      </c>
      <c r="AT1516" s="21">
        <v>14306</v>
      </c>
      <c r="AU1516" s="21">
        <v>14306</v>
      </c>
      <c r="AV1516" s="21">
        <v>14306</v>
      </c>
      <c r="AW1516" s="21"/>
      <c r="AX1516" s="21"/>
      <c r="AY1516" s="21"/>
      <c r="AZ1516" s="21"/>
      <c r="BA1516" s="21"/>
      <c r="BB1516" s="21"/>
      <c r="BC1516" s="46"/>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v>14306</v>
      </c>
    </row>
    <row r="1517" spans="1:103" s="47" customFormat="1" hidden="1" x14ac:dyDescent="0.25">
      <c r="A1517" s="5" t="s">
        <v>10150</v>
      </c>
      <c r="B1517" s="21"/>
      <c r="C1517" s="21"/>
      <c r="D1517" s="21"/>
      <c r="E1517" s="21"/>
      <c r="F1517" s="21"/>
      <c r="G1517" s="21"/>
      <c r="H1517" s="21"/>
      <c r="I1517" s="21"/>
      <c r="J1517" s="21"/>
      <c r="K1517" s="21"/>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46"/>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row>
  </sheetData>
  <sheetProtection sheet="1" objects="1" scenarios="1" autoFilter="0"/>
  <autoFilter ref="A2:CY1517">
    <filterColumn colId="0">
      <filters>
        <filter val="RES or RSDP"/>
      </filters>
    </filterColumn>
    <filterColumn colId="5">
      <filters blank="1"/>
    </filterColumn>
  </autoFilter>
  <hyperlinks>
    <hyperlink ref="O1" location="'Table of Contents'!A1" display="Table of Contents"/>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3:B2581"/>
  <sheetViews>
    <sheetView workbookViewId="0">
      <selection activeCell="E23" sqref="E23"/>
    </sheetView>
  </sheetViews>
  <sheetFormatPr defaultRowHeight="15" x14ac:dyDescent="0.25"/>
  <cols>
    <col min="1" max="1" width="47" bestFit="1" customWidth="1"/>
    <col min="2" max="2" width="27.5703125" bestFit="1" customWidth="1"/>
  </cols>
  <sheetData>
    <row r="3" spans="1:2" x14ac:dyDescent="0.25">
      <c r="A3" s="19" t="s">
        <v>9531</v>
      </c>
      <c r="B3" t="s">
        <v>9803</v>
      </c>
    </row>
    <row r="4" spans="1:2" x14ac:dyDescent="0.25">
      <c r="A4" s="35" t="s">
        <v>1368</v>
      </c>
      <c r="B4" s="21">
        <v>87</v>
      </c>
    </row>
    <row r="5" spans="1:2" x14ac:dyDescent="0.25">
      <c r="A5" s="35" t="s">
        <v>8294</v>
      </c>
      <c r="B5" s="21">
        <v>37</v>
      </c>
    </row>
    <row r="6" spans="1:2" x14ac:dyDescent="0.25">
      <c r="A6" s="35" t="s">
        <v>6913</v>
      </c>
      <c r="B6" s="21">
        <v>34</v>
      </c>
    </row>
    <row r="7" spans="1:2" x14ac:dyDescent="0.25">
      <c r="A7" s="35" t="s">
        <v>8913</v>
      </c>
      <c r="B7" s="21">
        <v>24</v>
      </c>
    </row>
    <row r="8" spans="1:2" x14ac:dyDescent="0.25">
      <c r="A8" s="35" t="s">
        <v>3540</v>
      </c>
      <c r="B8" s="21">
        <v>20</v>
      </c>
    </row>
    <row r="9" spans="1:2" x14ac:dyDescent="0.25">
      <c r="A9" s="35" t="s">
        <v>6885</v>
      </c>
      <c r="B9" s="21">
        <v>20</v>
      </c>
    </row>
    <row r="10" spans="1:2" x14ac:dyDescent="0.25">
      <c r="A10" s="35" t="s">
        <v>6980</v>
      </c>
      <c r="B10" s="21">
        <v>10</v>
      </c>
    </row>
    <row r="11" spans="1:2" x14ac:dyDescent="0.25">
      <c r="A11" s="35" t="s">
        <v>7458</v>
      </c>
      <c r="B11" s="21">
        <v>10</v>
      </c>
    </row>
    <row r="12" spans="1:2" x14ac:dyDescent="0.25">
      <c r="A12" s="35" t="s">
        <v>7325</v>
      </c>
      <c r="B12" s="21">
        <v>10</v>
      </c>
    </row>
    <row r="13" spans="1:2" x14ac:dyDescent="0.25">
      <c r="A13" s="35" t="s">
        <v>7340</v>
      </c>
      <c r="B13" s="21">
        <v>10</v>
      </c>
    </row>
    <row r="14" spans="1:2" x14ac:dyDescent="0.25">
      <c r="A14" s="35" t="s">
        <v>7334</v>
      </c>
      <c r="B14" s="21">
        <v>10</v>
      </c>
    </row>
    <row r="15" spans="1:2" x14ac:dyDescent="0.25">
      <c r="A15" s="35" t="s">
        <v>7360</v>
      </c>
      <c r="B15" s="21">
        <v>10</v>
      </c>
    </row>
    <row r="16" spans="1:2" x14ac:dyDescent="0.25">
      <c r="A16" s="35" t="s">
        <v>7324</v>
      </c>
      <c r="B16" s="21">
        <v>10</v>
      </c>
    </row>
    <row r="17" spans="1:2" x14ac:dyDescent="0.25">
      <c r="A17" s="35" t="s">
        <v>7355</v>
      </c>
      <c r="B17" s="21">
        <v>10</v>
      </c>
    </row>
    <row r="18" spans="1:2" x14ac:dyDescent="0.25">
      <c r="A18" s="35" t="s">
        <v>7329</v>
      </c>
      <c r="B18" s="21">
        <v>10</v>
      </c>
    </row>
    <row r="19" spans="1:2" x14ac:dyDescent="0.25">
      <c r="A19" s="35" t="s">
        <v>7335</v>
      </c>
      <c r="B19" s="21">
        <v>10</v>
      </c>
    </row>
    <row r="20" spans="1:2" x14ac:dyDescent="0.25">
      <c r="A20" s="35" t="s">
        <v>7359</v>
      </c>
      <c r="B20" s="21">
        <v>10</v>
      </c>
    </row>
    <row r="21" spans="1:2" x14ac:dyDescent="0.25">
      <c r="A21" s="35" t="s">
        <v>7330</v>
      </c>
      <c r="B21" s="21">
        <v>10</v>
      </c>
    </row>
    <row r="22" spans="1:2" x14ac:dyDescent="0.25">
      <c r="A22" s="35" t="s">
        <v>7344</v>
      </c>
      <c r="B22" s="21">
        <v>10</v>
      </c>
    </row>
    <row r="23" spans="1:2" x14ac:dyDescent="0.25">
      <c r="A23" s="35" t="s">
        <v>7345</v>
      </c>
      <c r="B23" s="21">
        <v>10</v>
      </c>
    </row>
    <row r="24" spans="1:2" x14ac:dyDescent="0.25">
      <c r="A24" s="35" t="s">
        <v>7339</v>
      </c>
      <c r="B24" s="21">
        <v>10</v>
      </c>
    </row>
    <row r="25" spans="1:2" x14ac:dyDescent="0.25">
      <c r="A25" s="35" t="s">
        <v>7350</v>
      </c>
      <c r="B25" s="21">
        <v>10</v>
      </c>
    </row>
    <row r="26" spans="1:2" x14ac:dyDescent="0.25">
      <c r="A26" s="35" t="s">
        <v>7349</v>
      </c>
      <c r="B26" s="21">
        <v>10</v>
      </c>
    </row>
    <row r="27" spans="1:2" x14ac:dyDescent="0.25">
      <c r="A27" s="35" t="s">
        <v>7354</v>
      </c>
      <c r="B27" s="21">
        <v>10</v>
      </c>
    </row>
    <row r="28" spans="1:2" x14ac:dyDescent="0.25">
      <c r="A28" s="35" t="s">
        <v>2148</v>
      </c>
      <c r="B28" s="21">
        <v>9</v>
      </c>
    </row>
    <row r="29" spans="1:2" x14ac:dyDescent="0.25">
      <c r="A29" s="35" t="s">
        <v>8297</v>
      </c>
      <c r="B29" s="21">
        <v>8</v>
      </c>
    </row>
    <row r="30" spans="1:2" x14ac:dyDescent="0.25">
      <c r="A30" s="35" t="s">
        <v>6976</v>
      </c>
      <c r="B30" s="21">
        <v>8</v>
      </c>
    </row>
    <row r="31" spans="1:2" x14ac:dyDescent="0.25">
      <c r="A31" s="35" t="s">
        <v>6926</v>
      </c>
      <c r="B31" s="21">
        <v>7</v>
      </c>
    </row>
    <row r="32" spans="1:2" x14ac:dyDescent="0.25">
      <c r="A32" s="35" t="s">
        <v>8661</v>
      </c>
      <c r="B32" s="21">
        <v>7</v>
      </c>
    </row>
    <row r="33" spans="1:2" x14ac:dyDescent="0.25">
      <c r="A33" s="35" t="s">
        <v>7242</v>
      </c>
      <c r="B33" s="21">
        <v>7</v>
      </c>
    </row>
    <row r="34" spans="1:2" x14ac:dyDescent="0.25">
      <c r="A34" s="35" t="s">
        <v>6951</v>
      </c>
      <c r="B34" s="21">
        <v>7</v>
      </c>
    </row>
    <row r="35" spans="1:2" x14ac:dyDescent="0.25">
      <c r="A35" s="35" t="s">
        <v>6922</v>
      </c>
      <c r="B35" s="21">
        <v>7</v>
      </c>
    </row>
    <row r="36" spans="1:2" x14ac:dyDescent="0.25">
      <c r="A36" s="35" t="s">
        <v>7437</v>
      </c>
      <c r="B36" s="21">
        <v>6</v>
      </c>
    </row>
    <row r="37" spans="1:2" x14ac:dyDescent="0.25">
      <c r="A37" s="35" t="s">
        <v>7434</v>
      </c>
      <c r="B37" s="21">
        <v>6</v>
      </c>
    </row>
    <row r="38" spans="1:2" x14ac:dyDescent="0.25">
      <c r="A38" s="35" t="s">
        <v>7443</v>
      </c>
      <c r="B38" s="21">
        <v>6</v>
      </c>
    </row>
    <row r="39" spans="1:2" x14ac:dyDescent="0.25">
      <c r="A39" s="35" t="s">
        <v>7281</v>
      </c>
      <c r="B39" s="21">
        <v>6</v>
      </c>
    </row>
    <row r="40" spans="1:2" x14ac:dyDescent="0.25">
      <c r="A40" s="35" t="s">
        <v>7440</v>
      </c>
      <c r="B40" s="21">
        <v>6</v>
      </c>
    </row>
    <row r="41" spans="1:2" x14ac:dyDescent="0.25">
      <c r="A41" s="35" t="s">
        <v>8934</v>
      </c>
      <c r="B41" s="21">
        <v>6</v>
      </c>
    </row>
    <row r="42" spans="1:2" x14ac:dyDescent="0.25">
      <c r="A42" s="35" t="s">
        <v>8929</v>
      </c>
      <c r="B42" s="21">
        <v>6</v>
      </c>
    </row>
    <row r="43" spans="1:2" x14ac:dyDescent="0.25">
      <c r="A43" s="35" t="s">
        <v>7455</v>
      </c>
      <c r="B43" s="21">
        <v>6</v>
      </c>
    </row>
    <row r="44" spans="1:2" x14ac:dyDescent="0.25">
      <c r="A44" s="35" t="s">
        <v>7436</v>
      </c>
      <c r="B44" s="21">
        <v>6</v>
      </c>
    </row>
    <row r="45" spans="1:2" x14ac:dyDescent="0.25">
      <c r="A45" s="35" t="s">
        <v>7433</v>
      </c>
      <c r="B45" s="21">
        <v>6</v>
      </c>
    </row>
    <row r="46" spans="1:2" x14ac:dyDescent="0.25">
      <c r="A46" s="35" t="s">
        <v>7442</v>
      </c>
      <c r="B46" s="21">
        <v>6</v>
      </c>
    </row>
    <row r="47" spans="1:2" x14ac:dyDescent="0.25">
      <c r="A47" s="35" t="s">
        <v>7227</v>
      </c>
      <c r="B47" s="21">
        <v>6</v>
      </c>
    </row>
    <row r="48" spans="1:2" x14ac:dyDescent="0.25">
      <c r="A48" s="35" t="s">
        <v>7454</v>
      </c>
      <c r="B48" s="21">
        <v>6</v>
      </c>
    </row>
    <row r="49" spans="1:2" x14ac:dyDescent="0.25">
      <c r="A49" s="35" t="s">
        <v>7444</v>
      </c>
      <c r="B49" s="21">
        <v>6</v>
      </c>
    </row>
    <row r="50" spans="1:2" x14ac:dyDescent="0.25">
      <c r="A50" s="35" t="s">
        <v>7438</v>
      </c>
      <c r="B50" s="21">
        <v>6</v>
      </c>
    </row>
    <row r="51" spans="1:2" x14ac:dyDescent="0.25">
      <c r="A51" s="35" t="s">
        <v>7435</v>
      </c>
      <c r="B51" s="21">
        <v>6</v>
      </c>
    </row>
    <row r="52" spans="1:2" x14ac:dyDescent="0.25">
      <c r="A52" s="35" t="s">
        <v>7441</v>
      </c>
      <c r="B52" s="21">
        <v>6</v>
      </c>
    </row>
    <row r="53" spans="1:2" x14ac:dyDescent="0.25">
      <c r="A53" s="35" t="s">
        <v>7439</v>
      </c>
      <c r="B53" s="21">
        <v>6</v>
      </c>
    </row>
    <row r="54" spans="1:2" x14ac:dyDescent="0.25">
      <c r="A54" s="35" t="s">
        <v>2122</v>
      </c>
      <c r="B54" s="21">
        <v>6</v>
      </c>
    </row>
    <row r="55" spans="1:2" x14ac:dyDescent="0.25">
      <c r="A55" s="35" t="s">
        <v>7456</v>
      </c>
      <c r="B55" s="21">
        <v>6</v>
      </c>
    </row>
    <row r="56" spans="1:2" x14ac:dyDescent="0.25">
      <c r="A56" s="35" t="s">
        <v>7446</v>
      </c>
      <c r="B56" s="21">
        <v>5</v>
      </c>
    </row>
    <row r="57" spans="1:2" x14ac:dyDescent="0.25">
      <c r="A57" s="35" t="s">
        <v>7419</v>
      </c>
      <c r="B57" s="21">
        <v>5</v>
      </c>
    </row>
    <row r="58" spans="1:2" x14ac:dyDescent="0.25">
      <c r="A58" s="35" t="s">
        <v>7316</v>
      </c>
      <c r="B58" s="21">
        <v>5</v>
      </c>
    </row>
    <row r="59" spans="1:2" x14ac:dyDescent="0.25">
      <c r="A59" s="35" t="s">
        <v>7279</v>
      </c>
      <c r="B59" s="21">
        <v>5</v>
      </c>
    </row>
    <row r="60" spans="1:2" x14ac:dyDescent="0.25">
      <c r="A60" s="35" t="s">
        <v>7248</v>
      </c>
      <c r="B60" s="21">
        <v>5</v>
      </c>
    </row>
    <row r="61" spans="1:2" x14ac:dyDescent="0.25">
      <c r="A61" s="35" t="s">
        <v>7261</v>
      </c>
      <c r="B61" s="21">
        <v>5</v>
      </c>
    </row>
    <row r="62" spans="1:2" x14ac:dyDescent="0.25">
      <c r="A62" s="35" t="s">
        <v>7250</v>
      </c>
      <c r="B62" s="21">
        <v>5</v>
      </c>
    </row>
    <row r="63" spans="1:2" x14ac:dyDescent="0.25">
      <c r="A63" s="35" t="s">
        <v>7264</v>
      </c>
      <c r="B63" s="21">
        <v>5</v>
      </c>
    </row>
    <row r="64" spans="1:2" x14ac:dyDescent="0.25">
      <c r="A64" s="35" t="s">
        <v>7423</v>
      </c>
      <c r="B64" s="21">
        <v>5</v>
      </c>
    </row>
    <row r="65" spans="1:2" x14ac:dyDescent="0.25">
      <c r="A65" s="35" t="s">
        <v>7267</v>
      </c>
      <c r="B65" s="21">
        <v>5</v>
      </c>
    </row>
    <row r="66" spans="1:2" x14ac:dyDescent="0.25">
      <c r="A66" s="35" t="s">
        <v>7421</v>
      </c>
      <c r="B66" s="21">
        <v>5</v>
      </c>
    </row>
    <row r="67" spans="1:2" x14ac:dyDescent="0.25">
      <c r="A67" s="35" t="s">
        <v>7270</v>
      </c>
      <c r="B67" s="21">
        <v>5</v>
      </c>
    </row>
    <row r="68" spans="1:2" x14ac:dyDescent="0.25">
      <c r="A68" s="35" t="s">
        <v>7453</v>
      </c>
      <c r="B68" s="21">
        <v>5</v>
      </c>
    </row>
    <row r="69" spans="1:2" x14ac:dyDescent="0.25">
      <c r="A69" s="35" t="s">
        <v>7273</v>
      </c>
      <c r="B69" s="21">
        <v>5</v>
      </c>
    </row>
    <row r="70" spans="1:2" x14ac:dyDescent="0.25">
      <c r="A70" s="35" t="s">
        <v>7251</v>
      </c>
      <c r="B70" s="21">
        <v>5</v>
      </c>
    </row>
    <row r="71" spans="1:2" x14ac:dyDescent="0.25">
      <c r="A71" s="35" t="s">
        <v>7449</v>
      </c>
      <c r="B71" s="21">
        <v>5</v>
      </c>
    </row>
    <row r="72" spans="1:2" x14ac:dyDescent="0.25">
      <c r="A72" s="35" t="s">
        <v>7315</v>
      </c>
      <c r="B72" s="21">
        <v>5</v>
      </c>
    </row>
    <row r="73" spans="1:2" x14ac:dyDescent="0.25">
      <c r="A73" s="35" t="s">
        <v>7415</v>
      </c>
      <c r="B73" s="21">
        <v>5</v>
      </c>
    </row>
    <row r="74" spans="1:2" x14ac:dyDescent="0.25">
      <c r="A74" s="35" t="s">
        <v>7452</v>
      </c>
      <c r="B74" s="21">
        <v>5</v>
      </c>
    </row>
    <row r="75" spans="1:2" x14ac:dyDescent="0.25">
      <c r="A75" s="35" t="s">
        <v>7416</v>
      </c>
      <c r="B75" s="21">
        <v>5</v>
      </c>
    </row>
    <row r="76" spans="1:2" x14ac:dyDescent="0.25">
      <c r="A76" s="35" t="s">
        <v>7253</v>
      </c>
      <c r="B76" s="21">
        <v>5</v>
      </c>
    </row>
    <row r="77" spans="1:2" x14ac:dyDescent="0.25">
      <c r="A77" s="35" t="s">
        <v>7418</v>
      </c>
      <c r="B77" s="21">
        <v>5</v>
      </c>
    </row>
    <row r="78" spans="1:2" x14ac:dyDescent="0.25">
      <c r="A78" s="35" t="s">
        <v>7252</v>
      </c>
      <c r="B78" s="21">
        <v>5</v>
      </c>
    </row>
    <row r="79" spans="1:2" x14ac:dyDescent="0.25">
      <c r="A79" s="35" t="s">
        <v>7417</v>
      </c>
      <c r="B79" s="21">
        <v>5</v>
      </c>
    </row>
    <row r="80" spans="1:2" x14ac:dyDescent="0.25">
      <c r="A80" s="35" t="s">
        <v>7276</v>
      </c>
      <c r="B80" s="21">
        <v>5</v>
      </c>
    </row>
    <row r="81" spans="1:2" x14ac:dyDescent="0.25">
      <c r="A81" s="35" t="s">
        <v>7420</v>
      </c>
      <c r="B81" s="21">
        <v>5</v>
      </c>
    </row>
    <row r="82" spans="1:2" x14ac:dyDescent="0.25">
      <c r="A82" s="35" t="s">
        <v>7255</v>
      </c>
      <c r="B82" s="21">
        <v>5</v>
      </c>
    </row>
    <row r="83" spans="1:2" x14ac:dyDescent="0.25">
      <c r="A83" s="35" t="s">
        <v>7254</v>
      </c>
      <c r="B83" s="21">
        <v>5</v>
      </c>
    </row>
    <row r="84" spans="1:2" x14ac:dyDescent="0.25">
      <c r="A84" s="35" t="s">
        <v>7422</v>
      </c>
      <c r="B84" s="21">
        <v>5</v>
      </c>
    </row>
    <row r="85" spans="1:2" x14ac:dyDescent="0.25">
      <c r="A85" s="35" t="s">
        <v>7277</v>
      </c>
      <c r="B85" s="21">
        <v>5</v>
      </c>
    </row>
    <row r="86" spans="1:2" x14ac:dyDescent="0.25">
      <c r="A86" s="35" t="s">
        <v>7318</v>
      </c>
      <c r="B86" s="21">
        <v>5</v>
      </c>
    </row>
    <row r="87" spans="1:2" x14ac:dyDescent="0.25">
      <c r="A87" s="35" t="s">
        <v>7427</v>
      </c>
      <c r="B87" s="21">
        <v>5</v>
      </c>
    </row>
    <row r="88" spans="1:2" x14ac:dyDescent="0.25">
      <c r="A88" s="35" t="s">
        <v>7424</v>
      </c>
      <c r="B88" s="21">
        <v>5</v>
      </c>
    </row>
    <row r="89" spans="1:2" x14ac:dyDescent="0.25">
      <c r="A89" s="35" t="s">
        <v>8659</v>
      </c>
      <c r="B89" s="21">
        <v>5</v>
      </c>
    </row>
    <row r="90" spans="1:2" x14ac:dyDescent="0.25">
      <c r="A90" s="35" t="s">
        <v>7404</v>
      </c>
      <c r="B90" s="21">
        <v>5</v>
      </c>
    </row>
    <row r="91" spans="1:2" x14ac:dyDescent="0.25">
      <c r="A91" s="35" t="s">
        <v>8663</v>
      </c>
      <c r="B91" s="21">
        <v>5</v>
      </c>
    </row>
    <row r="92" spans="1:2" x14ac:dyDescent="0.25">
      <c r="A92" s="35" t="s">
        <v>7249</v>
      </c>
      <c r="B92" s="21">
        <v>5</v>
      </c>
    </row>
    <row r="93" spans="1:2" x14ac:dyDescent="0.25">
      <c r="A93" s="35" t="s">
        <v>8642</v>
      </c>
      <c r="B93" s="21">
        <v>5</v>
      </c>
    </row>
    <row r="94" spans="1:2" x14ac:dyDescent="0.25">
      <c r="A94" s="35" t="s">
        <v>7428</v>
      </c>
      <c r="B94" s="21">
        <v>5</v>
      </c>
    </row>
    <row r="95" spans="1:2" x14ac:dyDescent="0.25">
      <c r="A95" s="35" t="s">
        <v>8658</v>
      </c>
      <c r="B95" s="21">
        <v>5</v>
      </c>
    </row>
    <row r="96" spans="1:2" x14ac:dyDescent="0.25">
      <c r="A96" s="35" t="s">
        <v>7447</v>
      </c>
      <c r="B96" s="21">
        <v>5</v>
      </c>
    </row>
    <row r="97" spans="1:2" x14ac:dyDescent="0.25">
      <c r="A97" s="35" t="s">
        <v>8662</v>
      </c>
      <c r="B97" s="21">
        <v>5</v>
      </c>
    </row>
    <row r="98" spans="1:2" x14ac:dyDescent="0.25">
      <c r="A98" s="35" t="s">
        <v>7312</v>
      </c>
      <c r="B98" s="21">
        <v>5</v>
      </c>
    </row>
    <row r="99" spans="1:2" x14ac:dyDescent="0.25">
      <c r="A99" s="35" t="s">
        <v>8644</v>
      </c>
      <c r="B99" s="21">
        <v>5</v>
      </c>
    </row>
    <row r="100" spans="1:2" x14ac:dyDescent="0.25">
      <c r="A100" s="35" t="s">
        <v>7379</v>
      </c>
      <c r="B100" s="21">
        <v>5</v>
      </c>
    </row>
    <row r="101" spans="1:2" x14ac:dyDescent="0.25">
      <c r="A101" s="35" t="s">
        <v>8660</v>
      </c>
      <c r="B101" s="21">
        <v>5</v>
      </c>
    </row>
    <row r="102" spans="1:2" x14ac:dyDescent="0.25">
      <c r="A102" s="35" t="s">
        <v>8643</v>
      </c>
      <c r="B102" s="21">
        <v>5</v>
      </c>
    </row>
    <row r="103" spans="1:2" x14ac:dyDescent="0.25">
      <c r="A103" s="35" t="s">
        <v>7369</v>
      </c>
      <c r="B103" s="21">
        <v>5</v>
      </c>
    </row>
    <row r="104" spans="1:2" x14ac:dyDescent="0.25">
      <c r="A104" s="35" t="s">
        <v>7425</v>
      </c>
      <c r="B104" s="21">
        <v>5</v>
      </c>
    </row>
    <row r="105" spans="1:2" x14ac:dyDescent="0.25">
      <c r="A105" s="35" t="s">
        <v>7320</v>
      </c>
      <c r="B105" s="21">
        <v>5</v>
      </c>
    </row>
    <row r="106" spans="1:2" x14ac:dyDescent="0.25">
      <c r="A106" s="35" t="s">
        <v>7426</v>
      </c>
      <c r="B106" s="21">
        <v>5</v>
      </c>
    </row>
    <row r="107" spans="1:2" x14ac:dyDescent="0.25">
      <c r="A107" s="35" t="s">
        <v>7409</v>
      </c>
      <c r="B107" s="21">
        <v>5</v>
      </c>
    </row>
    <row r="108" spans="1:2" x14ac:dyDescent="0.25">
      <c r="A108" s="35" t="s">
        <v>7429</v>
      </c>
      <c r="B108" s="21">
        <v>5</v>
      </c>
    </row>
    <row r="109" spans="1:2" x14ac:dyDescent="0.25">
      <c r="A109" s="35" t="s">
        <v>7365</v>
      </c>
      <c r="B109" s="21">
        <v>5</v>
      </c>
    </row>
    <row r="110" spans="1:2" x14ac:dyDescent="0.25">
      <c r="A110" s="35" t="s">
        <v>7405</v>
      </c>
      <c r="B110" s="21">
        <v>5</v>
      </c>
    </row>
    <row r="111" spans="1:2" x14ac:dyDescent="0.25">
      <c r="A111" s="35" t="s">
        <v>7384</v>
      </c>
      <c r="B111" s="21">
        <v>5</v>
      </c>
    </row>
    <row r="112" spans="1:2" x14ac:dyDescent="0.25">
      <c r="A112" s="35" t="s">
        <v>7278</v>
      </c>
      <c r="B112" s="21">
        <v>5</v>
      </c>
    </row>
    <row r="113" spans="1:2" x14ac:dyDescent="0.25">
      <c r="A113" s="35" t="s">
        <v>7394</v>
      </c>
      <c r="B113" s="21">
        <v>5</v>
      </c>
    </row>
    <row r="114" spans="1:2" x14ac:dyDescent="0.25">
      <c r="A114" s="35" t="s">
        <v>7311</v>
      </c>
      <c r="B114" s="21">
        <v>5</v>
      </c>
    </row>
    <row r="115" spans="1:2" x14ac:dyDescent="0.25">
      <c r="A115" s="35" t="s">
        <v>8641</v>
      </c>
      <c r="B115" s="21">
        <v>5</v>
      </c>
    </row>
    <row r="116" spans="1:2" x14ac:dyDescent="0.25">
      <c r="A116" s="35" t="s">
        <v>7072</v>
      </c>
      <c r="B116" s="21">
        <v>5</v>
      </c>
    </row>
    <row r="117" spans="1:2" x14ac:dyDescent="0.25">
      <c r="A117" s="35" t="s">
        <v>7389</v>
      </c>
      <c r="B117" s="21">
        <v>5</v>
      </c>
    </row>
    <row r="118" spans="1:2" x14ac:dyDescent="0.25">
      <c r="A118" s="35" t="s">
        <v>7319</v>
      </c>
      <c r="B118" s="21">
        <v>5</v>
      </c>
    </row>
    <row r="119" spans="1:2" x14ac:dyDescent="0.25">
      <c r="A119" s="35" t="s">
        <v>7414</v>
      </c>
      <c r="B119" s="21">
        <v>5</v>
      </c>
    </row>
    <row r="120" spans="1:2" x14ac:dyDescent="0.25">
      <c r="A120" s="35" t="s">
        <v>7431</v>
      </c>
      <c r="B120" s="21">
        <v>5</v>
      </c>
    </row>
    <row r="121" spans="1:2" x14ac:dyDescent="0.25">
      <c r="A121" s="35" t="s">
        <v>7399</v>
      </c>
      <c r="B121" s="21">
        <v>5</v>
      </c>
    </row>
    <row r="122" spans="1:2" x14ac:dyDescent="0.25">
      <c r="A122" s="35" t="s">
        <v>7374</v>
      </c>
      <c r="B122" s="21">
        <v>5</v>
      </c>
    </row>
    <row r="123" spans="1:2" x14ac:dyDescent="0.25">
      <c r="A123" s="35" t="s">
        <v>7364</v>
      </c>
      <c r="B123" s="21">
        <v>5</v>
      </c>
    </row>
    <row r="124" spans="1:2" x14ac:dyDescent="0.25">
      <c r="A124" s="35" t="s">
        <v>8640</v>
      </c>
      <c r="B124" s="21">
        <v>5</v>
      </c>
    </row>
    <row r="125" spans="1:2" x14ac:dyDescent="0.25">
      <c r="A125" s="35" t="s">
        <v>7390</v>
      </c>
      <c r="B125" s="21">
        <v>5</v>
      </c>
    </row>
    <row r="126" spans="1:2" x14ac:dyDescent="0.25">
      <c r="A126" s="35" t="s">
        <v>7403</v>
      </c>
      <c r="B126" s="21">
        <v>5</v>
      </c>
    </row>
    <row r="127" spans="1:2" x14ac:dyDescent="0.25">
      <c r="A127" s="35" t="s">
        <v>7383</v>
      </c>
      <c r="B127" s="21">
        <v>5</v>
      </c>
    </row>
    <row r="128" spans="1:2" x14ac:dyDescent="0.25">
      <c r="A128" s="35" t="s">
        <v>7361</v>
      </c>
      <c r="B128" s="21">
        <v>5</v>
      </c>
    </row>
    <row r="129" spans="1:2" x14ac:dyDescent="0.25">
      <c r="A129" s="35" t="s">
        <v>7268</v>
      </c>
      <c r="B129" s="21">
        <v>5</v>
      </c>
    </row>
    <row r="130" spans="1:2" x14ac:dyDescent="0.25">
      <c r="A130" s="35" t="s">
        <v>7411</v>
      </c>
      <c r="B130" s="21">
        <v>5</v>
      </c>
    </row>
    <row r="131" spans="1:2" x14ac:dyDescent="0.25">
      <c r="A131" s="35" t="s">
        <v>7386</v>
      </c>
      <c r="B131" s="21">
        <v>5</v>
      </c>
    </row>
    <row r="132" spans="1:2" x14ac:dyDescent="0.25">
      <c r="A132" s="35" t="s">
        <v>7346</v>
      </c>
      <c r="B132" s="21">
        <v>5</v>
      </c>
    </row>
    <row r="133" spans="1:2" x14ac:dyDescent="0.25">
      <c r="A133" s="35" t="s">
        <v>7398</v>
      </c>
      <c r="B133" s="21">
        <v>5</v>
      </c>
    </row>
    <row r="134" spans="1:2" x14ac:dyDescent="0.25">
      <c r="A134" s="35" t="s">
        <v>7396</v>
      </c>
      <c r="B134" s="21">
        <v>5</v>
      </c>
    </row>
    <row r="135" spans="1:2" x14ac:dyDescent="0.25">
      <c r="A135" s="35" t="s">
        <v>7259</v>
      </c>
      <c r="B135" s="21">
        <v>5</v>
      </c>
    </row>
    <row r="136" spans="1:2" x14ac:dyDescent="0.25">
      <c r="A136" s="35" t="s">
        <v>7341</v>
      </c>
      <c r="B136" s="21">
        <v>5</v>
      </c>
    </row>
    <row r="137" spans="1:2" x14ac:dyDescent="0.25">
      <c r="A137" s="35" t="s">
        <v>8637</v>
      </c>
      <c r="B137" s="21">
        <v>5</v>
      </c>
    </row>
    <row r="138" spans="1:2" x14ac:dyDescent="0.25">
      <c r="A138" s="35" t="s">
        <v>7391</v>
      </c>
      <c r="B138" s="21">
        <v>5</v>
      </c>
    </row>
    <row r="139" spans="1:2" x14ac:dyDescent="0.25">
      <c r="A139" s="35" t="s">
        <v>8284</v>
      </c>
      <c r="B139" s="21">
        <v>5</v>
      </c>
    </row>
    <row r="140" spans="1:2" x14ac:dyDescent="0.25">
      <c r="A140" s="35" t="s">
        <v>7351</v>
      </c>
      <c r="B140" s="21">
        <v>5</v>
      </c>
    </row>
    <row r="141" spans="1:2" x14ac:dyDescent="0.25">
      <c r="A141" s="35" t="s">
        <v>7376</v>
      </c>
      <c r="B141" s="21">
        <v>5</v>
      </c>
    </row>
    <row r="142" spans="1:2" x14ac:dyDescent="0.25">
      <c r="A142" s="35" t="s">
        <v>7401</v>
      </c>
      <c r="B142" s="21">
        <v>5</v>
      </c>
    </row>
    <row r="143" spans="1:2" x14ac:dyDescent="0.25">
      <c r="A143" s="35" t="s">
        <v>7413</v>
      </c>
      <c r="B143" s="21">
        <v>5</v>
      </c>
    </row>
    <row r="144" spans="1:2" x14ac:dyDescent="0.25">
      <c r="A144" s="35" t="s">
        <v>7356</v>
      </c>
      <c r="B144" s="21">
        <v>5</v>
      </c>
    </row>
    <row r="145" spans="1:2" x14ac:dyDescent="0.25">
      <c r="A145" s="35" t="s">
        <v>7393</v>
      </c>
      <c r="B145" s="21">
        <v>5</v>
      </c>
    </row>
    <row r="146" spans="1:2" x14ac:dyDescent="0.25">
      <c r="A146" s="35" t="s">
        <v>7406</v>
      </c>
      <c r="B146" s="21">
        <v>5</v>
      </c>
    </row>
    <row r="147" spans="1:2" x14ac:dyDescent="0.25">
      <c r="A147" s="35" t="s">
        <v>7408</v>
      </c>
      <c r="B147" s="21">
        <v>5</v>
      </c>
    </row>
    <row r="148" spans="1:2" x14ac:dyDescent="0.25">
      <c r="A148" s="35" t="s">
        <v>7314</v>
      </c>
      <c r="B148" s="21">
        <v>5</v>
      </c>
    </row>
    <row r="149" spans="1:2" x14ac:dyDescent="0.25">
      <c r="A149" s="35" t="s">
        <v>7430</v>
      </c>
      <c r="B149" s="21">
        <v>5</v>
      </c>
    </row>
    <row r="150" spans="1:2" x14ac:dyDescent="0.25">
      <c r="A150" s="35" t="s">
        <v>7372</v>
      </c>
      <c r="B150" s="21">
        <v>5</v>
      </c>
    </row>
    <row r="151" spans="1:2" x14ac:dyDescent="0.25">
      <c r="A151" s="35" t="s">
        <v>7451</v>
      </c>
      <c r="B151" s="21">
        <v>5</v>
      </c>
    </row>
    <row r="152" spans="1:2" x14ac:dyDescent="0.25">
      <c r="A152" s="35" t="s">
        <v>7322</v>
      </c>
      <c r="B152" s="21">
        <v>5</v>
      </c>
    </row>
    <row r="153" spans="1:2" x14ac:dyDescent="0.25">
      <c r="A153" s="35" t="s">
        <v>7450</v>
      </c>
      <c r="B153" s="21">
        <v>5</v>
      </c>
    </row>
    <row r="154" spans="1:2" x14ac:dyDescent="0.25">
      <c r="A154" s="35" t="s">
        <v>7337</v>
      </c>
      <c r="B154" s="21">
        <v>5</v>
      </c>
    </row>
    <row r="155" spans="1:2" x14ac:dyDescent="0.25">
      <c r="A155" s="35" t="s">
        <v>7321</v>
      </c>
      <c r="B155" s="21">
        <v>5</v>
      </c>
    </row>
    <row r="156" spans="1:2" x14ac:dyDescent="0.25">
      <c r="A156" s="35" t="s">
        <v>7387</v>
      </c>
      <c r="B156" s="21">
        <v>5</v>
      </c>
    </row>
    <row r="157" spans="1:2" x14ac:dyDescent="0.25">
      <c r="A157" s="35" t="s">
        <v>6868</v>
      </c>
      <c r="B157" s="21">
        <v>5</v>
      </c>
    </row>
    <row r="158" spans="1:2" x14ac:dyDescent="0.25">
      <c r="A158" s="35" t="s">
        <v>7367</v>
      </c>
      <c r="B158" s="21">
        <v>5</v>
      </c>
    </row>
    <row r="159" spans="1:2" x14ac:dyDescent="0.25">
      <c r="A159" s="35" t="s">
        <v>7317</v>
      </c>
      <c r="B159" s="21">
        <v>5</v>
      </c>
    </row>
    <row r="160" spans="1:2" x14ac:dyDescent="0.25">
      <c r="A160" s="35" t="s">
        <v>7327</v>
      </c>
      <c r="B160" s="21">
        <v>5</v>
      </c>
    </row>
    <row r="161" spans="1:2" x14ac:dyDescent="0.25">
      <c r="A161" s="35" t="s">
        <v>7432</v>
      </c>
      <c r="B161" s="21">
        <v>5</v>
      </c>
    </row>
    <row r="162" spans="1:2" x14ac:dyDescent="0.25">
      <c r="A162" s="35" t="s">
        <v>7377</v>
      </c>
      <c r="B162" s="21">
        <v>5</v>
      </c>
    </row>
    <row r="163" spans="1:2" x14ac:dyDescent="0.25">
      <c r="A163" s="35" t="s">
        <v>7363</v>
      </c>
      <c r="B163" s="21">
        <v>5</v>
      </c>
    </row>
    <row r="164" spans="1:2" x14ac:dyDescent="0.25">
      <c r="A164" s="35" t="s">
        <v>7332</v>
      </c>
      <c r="B164" s="21">
        <v>5</v>
      </c>
    </row>
    <row r="165" spans="1:2" x14ac:dyDescent="0.25">
      <c r="A165" s="35" t="s">
        <v>7348</v>
      </c>
      <c r="B165" s="21">
        <v>5</v>
      </c>
    </row>
    <row r="166" spans="1:2" x14ac:dyDescent="0.25">
      <c r="A166" s="35" t="s">
        <v>7382</v>
      </c>
      <c r="B166" s="21">
        <v>5</v>
      </c>
    </row>
    <row r="167" spans="1:2" x14ac:dyDescent="0.25">
      <c r="A167" s="35" t="s">
        <v>7343</v>
      </c>
      <c r="B167" s="21">
        <v>5</v>
      </c>
    </row>
    <row r="168" spans="1:2" x14ac:dyDescent="0.25">
      <c r="A168" s="35" t="s">
        <v>7362</v>
      </c>
      <c r="B168" s="21">
        <v>5</v>
      </c>
    </row>
    <row r="169" spans="1:2" x14ac:dyDescent="0.25">
      <c r="A169" s="35" t="s">
        <v>7353</v>
      </c>
      <c r="B169" s="21">
        <v>5</v>
      </c>
    </row>
    <row r="170" spans="1:2" x14ac:dyDescent="0.25">
      <c r="A170" s="35" t="s">
        <v>7412</v>
      </c>
      <c r="B170" s="21">
        <v>5</v>
      </c>
    </row>
    <row r="171" spans="1:2" x14ac:dyDescent="0.25">
      <c r="A171" s="35" t="s">
        <v>7358</v>
      </c>
      <c r="B171" s="21">
        <v>5</v>
      </c>
    </row>
    <row r="172" spans="1:2" x14ac:dyDescent="0.25">
      <c r="A172" s="35" t="s">
        <v>7347</v>
      </c>
      <c r="B172" s="21">
        <v>5</v>
      </c>
    </row>
    <row r="173" spans="1:2" x14ac:dyDescent="0.25">
      <c r="A173" s="35" t="s">
        <v>7257</v>
      </c>
      <c r="B173" s="21">
        <v>5</v>
      </c>
    </row>
    <row r="174" spans="1:2" x14ac:dyDescent="0.25">
      <c r="A174" s="35" t="s">
        <v>7397</v>
      </c>
      <c r="B174" s="21">
        <v>5</v>
      </c>
    </row>
    <row r="175" spans="1:2" x14ac:dyDescent="0.25">
      <c r="A175" s="35" t="s">
        <v>7262</v>
      </c>
      <c r="B175" s="21">
        <v>5</v>
      </c>
    </row>
    <row r="176" spans="1:2" x14ac:dyDescent="0.25">
      <c r="A176" s="35" t="s">
        <v>7342</v>
      </c>
      <c r="B176" s="21">
        <v>5</v>
      </c>
    </row>
    <row r="177" spans="1:2" x14ac:dyDescent="0.25">
      <c r="A177" s="35" t="s">
        <v>7265</v>
      </c>
      <c r="B177" s="21">
        <v>5</v>
      </c>
    </row>
    <row r="178" spans="1:2" x14ac:dyDescent="0.25">
      <c r="A178" s="35" t="s">
        <v>7392</v>
      </c>
      <c r="B178" s="21">
        <v>5</v>
      </c>
    </row>
    <row r="179" spans="1:2" x14ac:dyDescent="0.25">
      <c r="A179" s="35" t="s">
        <v>7445</v>
      </c>
      <c r="B179" s="21">
        <v>5</v>
      </c>
    </row>
    <row r="180" spans="1:2" x14ac:dyDescent="0.25">
      <c r="A180" s="35" t="s">
        <v>7352</v>
      </c>
      <c r="B180" s="21">
        <v>5</v>
      </c>
    </row>
    <row r="181" spans="1:2" x14ac:dyDescent="0.25">
      <c r="A181" s="35" t="s">
        <v>7271</v>
      </c>
      <c r="B181" s="21">
        <v>5</v>
      </c>
    </row>
    <row r="182" spans="1:2" x14ac:dyDescent="0.25">
      <c r="A182" s="35" t="s">
        <v>7402</v>
      </c>
      <c r="B182" s="21">
        <v>5</v>
      </c>
    </row>
    <row r="183" spans="1:2" x14ac:dyDescent="0.25">
      <c r="A183" s="35" t="s">
        <v>8638</v>
      </c>
      <c r="B183" s="21">
        <v>5</v>
      </c>
    </row>
    <row r="184" spans="1:2" x14ac:dyDescent="0.25">
      <c r="A184" s="35" t="s">
        <v>7357</v>
      </c>
      <c r="B184" s="21">
        <v>5</v>
      </c>
    </row>
    <row r="185" spans="1:2" x14ac:dyDescent="0.25">
      <c r="A185" s="35" t="s">
        <v>7292</v>
      </c>
      <c r="B185" s="21">
        <v>5</v>
      </c>
    </row>
    <row r="186" spans="1:2" x14ac:dyDescent="0.25">
      <c r="A186" s="35" t="s">
        <v>7258</v>
      </c>
      <c r="B186" s="21">
        <v>5</v>
      </c>
    </row>
    <row r="187" spans="1:2" x14ac:dyDescent="0.25">
      <c r="A187" s="35" t="s">
        <v>7371</v>
      </c>
      <c r="B187" s="21">
        <v>5</v>
      </c>
    </row>
    <row r="188" spans="1:2" x14ac:dyDescent="0.25">
      <c r="A188" s="35" t="s">
        <v>7246</v>
      </c>
      <c r="B188" s="21">
        <v>5</v>
      </c>
    </row>
    <row r="189" spans="1:2" x14ac:dyDescent="0.25">
      <c r="A189" s="35" t="s">
        <v>8639</v>
      </c>
      <c r="B189" s="21">
        <v>5</v>
      </c>
    </row>
    <row r="190" spans="1:2" x14ac:dyDescent="0.25">
      <c r="A190" s="35" t="s">
        <v>7260</v>
      </c>
      <c r="B190" s="21">
        <v>5</v>
      </c>
    </row>
    <row r="191" spans="1:2" x14ac:dyDescent="0.25">
      <c r="A191" s="35" t="s">
        <v>7336</v>
      </c>
      <c r="B191" s="21">
        <v>5</v>
      </c>
    </row>
    <row r="192" spans="1:2" x14ac:dyDescent="0.25">
      <c r="A192" s="35" t="s">
        <v>7266</v>
      </c>
      <c r="B192" s="21">
        <v>5</v>
      </c>
    </row>
    <row r="193" spans="1:2" x14ac:dyDescent="0.25">
      <c r="A193" s="35" t="s">
        <v>7448</v>
      </c>
      <c r="B193" s="21">
        <v>5</v>
      </c>
    </row>
    <row r="194" spans="1:2" x14ac:dyDescent="0.25">
      <c r="A194" s="35" t="s">
        <v>7272</v>
      </c>
      <c r="B194" s="21">
        <v>5</v>
      </c>
    </row>
    <row r="195" spans="1:2" x14ac:dyDescent="0.25">
      <c r="A195" s="35" t="s">
        <v>7366</v>
      </c>
      <c r="B195" s="21">
        <v>5</v>
      </c>
    </row>
    <row r="196" spans="1:2" x14ac:dyDescent="0.25">
      <c r="A196" s="35" t="s">
        <v>7385</v>
      </c>
      <c r="B196" s="21">
        <v>5</v>
      </c>
    </row>
    <row r="197" spans="1:2" x14ac:dyDescent="0.25">
      <c r="A197" s="35" t="s">
        <v>7326</v>
      </c>
      <c r="B197" s="21">
        <v>5</v>
      </c>
    </row>
    <row r="198" spans="1:2" x14ac:dyDescent="0.25">
      <c r="A198" s="35" t="s">
        <v>7380</v>
      </c>
      <c r="B198" s="21">
        <v>5</v>
      </c>
    </row>
    <row r="199" spans="1:2" x14ac:dyDescent="0.25">
      <c r="A199" s="35" t="s">
        <v>7331</v>
      </c>
      <c r="B199" s="21">
        <v>5</v>
      </c>
    </row>
    <row r="200" spans="1:2" x14ac:dyDescent="0.25">
      <c r="A200" s="35" t="s">
        <v>7395</v>
      </c>
      <c r="B200" s="21">
        <v>5</v>
      </c>
    </row>
    <row r="201" spans="1:2" x14ac:dyDescent="0.25">
      <c r="A201" s="35" t="s">
        <v>7381</v>
      </c>
      <c r="B201" s="21">
        <v>5</v>
      </c>
    </row>
    <row r="202" spans="1:2" x14ac:dyDescent="0.25">
      <c r="A202" s="35" t="s">
        <v>7333</v>
      </c>
      <c r="B202" s="21">
        <v>5</v>
      </c>
    </row>
    <row r="203" spans="1:2" x14ac:dyDescent="0.25">
      <c r="A203" s="35" t="s">
        <v>7407</v>
      </c>
      <c r="B203" s="21">
        <v>5</v>
      </c>
    </row>
    <row r="204" spans="1:2" x14ac:dyDescent="0.25">
      <c r="A204" s="35" t="s">
        <v>7247</v>
      </c>
      <c r="B204" s="21">
        <v>5</v>
      </c>
    </row>
    <row r="205" spans="1:2" x14ac:dyDescent="0.25">
      <c r="A205" s="35" t="s">
        <v>7373</v>
      </c>
      <c r="B205" s="21">
        <v>5</v>
      </c>
    </row>
    <row r="206" spans="1:2" x14ac:dyDescent="0.25">
      <c r="A206" s="35" t="s">
        <v>7263</v>
      </c>
      <c r="B206" s="21">
        <v>5</v>
      </c>
    </row>
    <row r="207" spans="1:2" x14ac:dyDescent="0.25">
      <c r="A207" s="35" t="s">
        <v>7323</v>
      </c>
      <c r="B207" s="21">
        <v>5</v>
      </c>
    </row>
    <row r="208" spans="1:2" x14ac:dyDescent="0.25">
      <c r="A208" s="35" t="s">
        <v>7269</v>
      </c>
      <c r="B208" s="21">
        <v>5</v>
      </c>
    </row>
    <row r="209" spans="1:2" x14ac:dyDescent="0.25">
      <c r="A209" s="35" t="s">
        <v>7338</v>
      </c>
      <c r="B209" s="21">
        <v>5</v>
      </c>
    </row>
    <row r="210" spans="1:2" x14ac:dyDescent="0.25">
      <c r="A210" s="35" t="s">
        <v>7370</v>
      </c>
      <c r="B210" s="21">
        <v>5</v>
      </c>
    </row>
    <row r="211" spans="1:2" x14ac:dyDescent="0.25">
      <c r="A211" s="35" t="s">
        <v>7388</v>
      </c>
      <c r="B211" s="21">
        <v>5</v>
      </c>
    </row>
    <row r="212" spans="1:2" x14ac:dyDescent="0.25">
      <c r="A212" s="35" t="s">
        <v>7375</v>
      </c>
      <c r="B212" s="21">
        <v>5</v>
      </c>
    </row>
    <row r="213" spans="1:2" x14ac:dyDescent="0.25">
      <c r="A213" s="35" t="s">
        <v>7368</v>
      </c>
      <c r="B213" s="21">
        <v>5</v>
      </c>
    </row>
    <row r="214" spans="1:2" x14ac:dyDescent="0.25">
      <c r="A214" s="35" t="s">
        <v>7410</v>
      </c>
      <c r="B214" s="21">
        <v>5</v>
      </c>
    </row>
    <row r="215" spans="1:2" x14ac:dyDescent="0.25">
      <c r="A215" s="35" t="s">
        <v>7328</v>
      </c>
      <c r="B215" s="21">
        <v>5</v>
      </c>
    </row>
    <row r="216" spans="1:2" x14ac:dyDescent="0.25">
      <c r="A216" s="35" t="s">
        <v>7378</v>
      </c>
      <c r="B216" s="21">
        <v>5</v>
      </c>
    </row>
    <row r="217" spans="1:2" x14ac:dyDescent="0.25">
      <c r="A217" s="35" t="s">
        <v>7400</v>
      </c>
      <c r="B217" s="21">
        <v>5</v>
      </c>
    </row>
    <row r="218" spans="1:2" x14ac:dyDescent="0.25">
      <c r="A218" s="35" t="s">
        <v>6886</v>
      </c>
      <c r="B218" s="21">
        <v>4</v>
      </c>
    </row>
    <row r="219" spans="1:2" x14ac:dyDescent="0.25">
      <c r="A219" s="35" t="s">
        <v>2166</v>
      </c>
      <c r="B219" s="21">
        <v>4</v>
      </c>
    </row>
    <row r="220" spans="1:2" x14ac:dyDescent="0.25">
      <c r="A220" s="35" t="s">
        <v>6940</v>
      </c>
      <c r="B220" s="21">
        <v>4</v>
      </c>
    </row>
    <row r="221" spans="1:2" x14ac:dyDescent="0.25">
      <c r="A221" s="35" t="s">
        <v>8315</v>
      </c>
      <c r="B221" s="21">
        <v>4</v>
      </c>
    </row>
    <row r="222" spans="1:2" x14ac:dyDescent="0.25">
      <c r="A222" s="35" t="s">
        <v>1448</v>
      </c>
      <c r="B222" s="21">
        <v>4</v>
      </c>
    </row>
    <row r="223" spans="1:2" x14ac:dyDescent="0.25">
      <c r="A223" s="35" t="s">
        <v>8349</v>
      </c>
      <c r="B223" s="21">
        <v>4</v>
      </c>
    </row>
    <row r="224" spans="1:2" x14ac:dyDescent="0.25">
      <c r="A224" s="35" t="s">
        <v>7302</v>
      </c>
      <c r="B224" s="21">
        <v>4</v>
      </c>
    </row>
    <row r="225" spans="1:2" x14ac:dyDescent="0.25">
      <c r="A225" s="35" t="s">
        <v>7306</v>
      </c>
      <c r="B225" s="21">
        <v>4</v>
      </c>
    </row>
    <row r="226" spans="1:2" x14ac:dyDescent="0.25">
      <c r="A226" s="35" t="s">
        <v>7275</v>
      </c>
      <c r="B226" s="21">
        <v>4</v>
      </c>
    </row>
    <row r="227" spans="1:2" x14ac:dyDescent="0.25">
      <c r="A227" s="35" t="s">
        <v>7301</v>
      </c>
      <c r="B227" s="21">
        <v>4</v>
      </c>
    </row>
    <row r="228" spans="1:2" x14ac:dyDescent="0.25">
      <c r="A228" s="35" t="s">
        <v>7307</v>
      </c>
      <c r="B228" s="21">
        <v>4</v>
      </c>
    </row>
    <row r="229" spans="1:2" x14ac:dyDescent="0.25">
      <c r="A229" s="35" t="s">
        <v>7284</v>
      </c>
      <c r="B229" s="21">
        <v>4</v>
      </c>
    </row>
    <row r="230" spans="1:2" x14ac:dyDescent="0.25">
      <c r="A230" s="35" t="s">
        <v>7283</v>
      </c>
      <c r="B230" s="21">
        <v>4</v>
      </c>
    </row>
    <row r="231" spans="1:2" x14ac:dyDescent="0.25">
      <c r="A231" s="35" t="s">
        <v>7285</v>
      </c>
      <c r="B231" s="21">
        <v>4</v>
      </c>
    </row>
    <row r="232" spans="1:2" x14ac:dyDescent="0.25">
      <c r="A232" s="35" t="s">
        <v>8705</v>
      </c>
      <c r="B232" s="21">
        <v>4</v>
      </c>
    </row>
    <row r="233" spans="1:2" x14ac:dyDescent="0.25">
      <c r="A233" s="35" t="s">
        <v>7310</v>
      </c>
      <c r="B233" s="21">
        <v>4</v>
      </c>
    </row>
    <row r="234" spans="1:2" x14ac:dyDescent="0.25">
      <c r="A234" s="35" t="s">
        <v>8710</v>
      </c>
      <c r="B234" s="21">
        <v>4</v>
      </c>
    </row>
    <row r="235" spans="1:2" x14ac:dyDescent="0.25">
      <c r="A235" s="35" t="s">
        <v>8693</v>
      </c>
      <c r="B235" s="21">
        <v>4</v>
      </c>
    </row>
    <row r="236" spans="1:2" x14ac:dyDescent="0.25">
      <c r="A236" s="35" t="s">
        <v>8692</v>
      </c>
      <c r="B236" s="21">
        <v>4</v>
      </c>
    </row>
    <row r="237" spans="1:2" x14ac:dyDescent="0.25">
      <c r="A237" s="35" t="s">
        <v>8694</v>
      </c>
      <c r="B237" s="21">
        <v>4</v>
      </c>
    </row>
    <row r="238" spans="1:2" x14ac:dyDescent="0.25">
      <c r="A238" s="35" t="s">
        <v>8708</v>
      </c>
      <c r="B238" s="21">
        <v>4</v>
      </c>
    </row>
    <row r="239" spans="1:2" x14ac:dyDescent="0.25">
      <c r="A239" s="35" t="s">
        <v>8695</v>
      </c>
      <c r="B239" s="21">
        <v>4</v>
      </c>
    </row>
    <row r="240" spans="1:2" x14ac:dyDescent="0.25">
      <c r="A240" s="35" t="s">
        <v>6866</v>
      </c>
      <c r="B240" s="21">
        <v>4</v>
      </c>
    </row>
    <row r="241" spans="1:2" x14ac:dyDescent="0.25">
      <c r="A241" s="35" t="s">
        <v>7295</v>
      </c>
      <c r="B241" s="21">
        <v>4</v>
      </c>
    </row>
    <row r="242" spans="1:2" x14ac:dyDescent="0.25">
      <c r="A242" s="35" t="s">
        <v>7280</v>
      </c>
      <c r="B242" s="21">
        <v>4</v>
      </c>
    </row>
    <row r="243" spans="1:2" x14ac:dyDescent="0.25">
      <c r="A243" s="35" t="s">
        <v>8699</v>
      </c>
      <c r="B243" s="21">
        <v>4</v>
      </c>
    </row>
    <row r="244" spans="1:2" x14ac:dyDescent="0.25">
      <c r="A244" s="35" t="s">
        <v>8704</v>
      </c>
      <c r="B244" s="21">
        <v>4</v>
      </c>
    </row>
    <row r="245" spans="1:2" x14ac:dyDescent="0.25">
      <c r="A245" s="35" t="s">
        <v>8697</v>
      </c>
      <c r="B245" s="21">
        <v>4</v>
      </c>
    </row>
    <row r="246" spans="1:2" x14ac:dyDescent="0.25">
      <c r="A246" s="35" t="s">
        <v>8706</v>
      </c>
      <c r="B246" s="21">
        <v>4</v>
      </c>
    </row>
    <row r="247" spans="1:2" x14ac:dyDescent="0.25">
      <c r="A247" s="35" t="s">
        <v>8687</v>
      </c>
      <c r="B247" s="21">
        <v>4</v>
      </c>
    </row>
    <row r="248" spans="1:2" x14ac:dyDescent="0.25">
      <c r="A248" s="35" t="s">
        <v>8712</v>
      </c>
      <c r="B248" s="21">
        <v>4</v>
      </c>
    </row>
    <row r="249" spans="1:2" x14ac:dyDescent="0.25">
      <c r="A249" s="35" t="s">
        <v>8716</v>
      </c>
      <c r="B249" s="21">
        <v>4</v>
      </c>
    </row>
    <row r="250" spans="1:2" x14ac:dyDescent="0.25">
      <c r="A250" s="35" t="s">
        <v>6865</v>
      </c>
      <c r="B250" s="21">
        <v>4</v>
      </c>
    </row>
    <row r="251" spans="1:2" x14ac:dyDescent="0.25">
      <c r="A251" s="35" t="s">
        <v>8717</v>
      </c>
      <c r="B251" s="21">
        <v>4</v>
      </c>
    </row>
    <row r="252" spans="1:2" x14ac:dyDescent="0.25">
      <c r="A252" s="35" t="s">
        <v>6859</v>
      </c>
      <c r="B252" s="21">
        <v>4</v>
      </c>
    </row>
    <row r="253" spans="1:2" x14ac:dyDescent="0.25">
      <c r="A253" s="35" t="s">
        <v>8878</v>
      </c>
      <c r="B253" s="21">
        <v>4</v>
      </c>
    </row>
    <row r="254" spans="1:2" x14ac:dyDescent="0.25">
      <c r="A254" s="35" t="s">
        <v>7296</v>
      </c>
      <c r="B254" s="21">
        <v>4</v>
      </c>
    </row>
    <row r="255" spans="1:2" x14ac:dyDescent="0.25">
      <c r="A255" s="35" t="s">
        <v>8718</v>
      </c>
      <c r="B255" s="21">
        <v>4</v>
      </c>
    </row>
    <row r="256" spans="1:2" x14ac:dyDescent="0.25">
      <c r="A256" s="35" t="s">
        <v>8691</v>
      </c>
      <c r="B256" s="21">
        <v>4</v>
      </c>
    </row>
    <row r="257" spans="1:2" x14ac:dyDescent="0.25">
      <c r="A257" s="35" t="s">
        <v>8720</v>
      </c>
      <c r="B257" s="21">
        <v>4</v>
      </c>
    </row>
    <row r="258" spans="1:2" x14ac:dyDescent="0.25">
      <c r="A258" s="35" t="s">
        <v>8701</v>
      </c>
      <c r="B258" s="21">
        <v>4</v>
      </c>
    </row>
    <row r="259" spans="1:2" x14ac:dyDescent="0.25">
      <c r="A259" s="35" t="s">
        <v>8721</v>
      </c>
      <c r="B259" s="21">
        <v>4</v>
      </c>
    </row>
    <row r="260" spans="1:2" x14ac:dyDescent="0.25">
      <c r="A260" s="35" t="s">
        <v>8703</v>
      </c>
      <c r="B260" s="21">
        <v>4</v>
      </c>
    </row>
    <row r="261" spans="1:2" x14ac:dyDescent="0.25">
      <c r="A261" s="35" t="s">
        <v>8722</v>
      </c>
      <c r="B261" s="21">
        <v>4</v>
      </c>
    </row>
    <row r="262" spans="1:2" x14ac:dyDescent="0.25">
      <c r="A262" s="35" t="s">
        <v>8713</v>
      </c>
      <c r="B262" s="21">
        <v>4</v>
      </c>
    </row>
    <row r="263" spans="1:2" x14ac:dyDescent="0.25">
      <c r="A263" s="35" t="s">
        <v>8723</v>
      </c>
      <c r="B263" s="21">
        <v>4</v>
      </c>
    </row>
    <row r="264" spans="1:2" x14ac:dyDescent="0.25">
      <c r="A264" s="35" t="s">
        <v>8707</v>
      </c>
      <c r="B264" s="21">
        <v>4</v>
      </c>
    </row>
    <row r="265" spans="1:2" x14ac:dyDescent="0.25">
      <c r="A265" s="35" t="s">
        <v>8714</v>
      </c>
      <c r="B265" s="21">
        <v>4</v>
      </c>
    </row>
    <row r="266" spans="1:2" x14ac:dyDescent="0.25">
      <c r="A266" s="35" t="s">
        <v>8711</v>
      </c>
      <c r="B266" s="21">
        <v>4</v>
      </c>
    </row>
    <row r="267" spans="1:2" x14ac:dyDescent="0.25">
      <c r="A267" s="35" t="s">
        <v>8319</v>
      </c>
      <c r="B267" s="21">
        <v>4</v>
      </c>
    </row>
    <row r="268" spans="1:2" x14ac:dyDescent="0.25">
      <c r="A268" s="35" t="s">
        <v>8709</v>
      </c>
      <c r="B268" s="21">
        <v>4</v>
      </c>
    </row>
    <row r="269" spans="1:2" x14ac:dyDescent="0.25">
      <c r="A269" s="35" t="s">
        <v>8719</v>
      </c>
      <c r="B269" s="21">
        <v>4</v>
      </c>
    </row>
    <row r="270" spans="1:2" x14ac:dyDescent="0.25">
      <c r="A270" s="35" t="s">
        <v>8672</v>
      </c>
      <c r="B270" s="21">
        <v>4</v>
      </c>
    </row>
    <row r="271" spans="1:2" x14ac:dyDescent="0.25">
      <c r="A271" s="35" t="s">
        <v>8667</v>
      </c>
      <c r="B271" s="21">
        <v>4</v>
      </c>
    </row>
    <row r="272" spans="1:2" x14ac:dyDescent="0.25">
      <c r="A272" s="35" t="s">
        <v>6858</v>
      </c>
      <c r="B272" s="21">
        <v>4</v>
      </c>
    </row>
    <row r="273" spans="1:2" x14ac:dyDescent="0.25">
      <c r="A273" s="35" t="s">
        <v>8668</v>
      </c>
      <c r="B273" s="21">
        <v>4</v>
      </c>
    </row>
    <row r="274" spans="1:2" x14ac:dyDescent="0.25">
      <c r="A274" s="35" t="s">
        <v>7308</v>
      </c>
      <c r="B274" s="21">
        <v>4</v>
      </c>
    </row>
    <row r="275" spans="1:2" x14ac:dyDescent="0.25">
      <c r="A275" s="35" t="s">
        <v>8669</v>
      </c>
      <c r="B275" s="21">
        <v>4</v>
      </c>
    </row>
    <row r="276" spans="1:2" x14ac:dyDescent="0.25">
      <c r="A276" s="35" t="s">
        <v>7309</v>
      </c>
      <c r="B276" s="21">
        <v>4</v>
      </c>
    </row>
    <row r="277" spans="1:2" x14ac:dyDescent="0.25">
      <c r="A277" s="35" t="s">
        <v>8670</v>
      </c>
      <c r="B277" s="21">
        <v>4</v>
      </c>
    </row>
    <row r="278" spans="1:2" x14ac:dyDescent="0.25">
      <c r="A278" s="35" t="s">
        <v>6914</v>
      </c>
      <c r="B278" s="21">
        <v>4</v>
      </c>
    </row>
    <row r="279" spans="1:2" x14ac:dyDescent="0.25">
      <c r="A279" s="35" t="s">
        <v>7291</v>
      </c>
      <c r="B279" s="21">
        <v>4</v>
      </c>
    </row>
    <row r="280" spans="1:2" x14ac:dyDescent="0.25">
      <c r="A280" s="35" t="s">
        <v>8298</v>
      </c>
      <c r="B280" s="21">
        <v>4</v>
      </c>
    </row>
    <row r="281" spans="1:2" x14ac:dyDescent="0.25">
      <c r="A281" s="35" t="s">
        <v>8339</v>
      </c>
      <c r="B281" s="21">
        <v>4</v>
      </c>
    </row>
    <row r="282" spans="1:2" x14ac:dyDescent="0.25">
      <c r="A282" s="35" t="s">
        <v>8688</v>
      </c>
      <c r="B282" s="21">
        <v>4</v>
      </c>
    </row>
    <row r="283" spans="1:2" x14ac:dyDescent="0.25">
      <c r="A283" s="35" t="s">
        <v>8666</v>
      </c>
      <c r="B283" s="21">
        <v>4</v>
      </c>
    </row>
    <row r="284" spans="1:2" x14ac:dyDescent="0.25">
      <c r="A284" s="35" t="s">
        <v>8690</v>
      </c>
      <c r="B284" s="21">
        <v>4</v>
      </c>
    </row>
    <row r="285" spans="1:2" x14ac:dyDescent="0.25">
      <c r="A285" s="35" t="s">
        <v>8715</v>
      </c>
      <c r="B285" s="21">
        <v>4</v>
      </c>
    </row>
    <row r="286" spans="1:2" x14ac:dyDescent="0.25">
      <c r="A286" s="35" t="s">
        <v>8700</v>
      </c>
      <c r="B286" s="21">
        <v>4</v>
      </c>
    </row>
    <row r="287" spans="1:2" x14ac:dyDescent="0.25">
      <c r="A287" s="35" t="s">
        <v>8702</v>
      </c>
      <c r="B287" s="21">
        <v>4</v>
      </c>
    </row>
    <row r="288" spans="1:2" x14ac:dyDescent="0.25">
      <c r="A288" s="35" t="s">
        <v>8698</v>
      </c>
      <c r="B288" s="21">
        <v>4</v>
      </c>
    </row>
    <row r="289" spans="1:2" x14ac:dyDescent="0.25">
      <c r="A289" s="35" t="s">
        <v>6860</v>
      </c>
      <c r="B289" s="21">
        <v>4</v>
      </c>
    </row>
    <row r="290" spans="1:2" x14ac:dyDescent="0.25">
      <c r="A290" s="35" t="s">
        <v>8689</v>
      </c>
      <c r="B290" s="21">
        <v>4</v>
      </c>
    </row>
    <row r="291" spans="1:2" x14ac:dyDescent="0.25">
      <c r="A291" s="35" t="s">
        <v>8696</v>
      </c>
      <c r="B291" s="21">
        <v>4</v>
      </c>
    </row>
    <row r="292" spans="1:2" x14ac:dyDescent="0.25">
      <c r="A292" s="35" t="s">
        <v>8680</v>
      </c>
      <c r="B292" s="21">
        <v>4</v>
      </c>
    </row>
    <row r="293" spans="1:2" x14ac:dyDescent="0.25">
      <c r="A293" s="35" t="s">
        <v>7230</v>
      </c>
      <c r="B293" s="21">
        <v>4</v>
      </c>
    </row>
    <row r="294" spans="1:2" x14ac:dyDescent="0.25">
      <c r="A294" s="35" t="s">
        <v>8682</v>
      </c>
      <c r="B294" s="21">
        <v>4</v>
      </c>
    </row>
    <row r="295" spans="1:2" x14ac:dyDescent="0.25">
      <c r="A295" s="35" t="s">
        <v>6867</v>
      </c>
      <c r="B295" s="21">
        <v>4</v>
      </c>
    </row>
    <row r="296" spans="1:2" x14ac:dyDescent="0.25">
      <c r="A296" s="35" t="s">
        <v>6864</v>
      </c>
      <c r="B296" s="21">
        <v>4</v>
      </c>
    </row>
    <row r="297" spans="1:2" x14ac:dyDescent="0.25">
      <c r="A297" s="35" t="s">
        <v>6941</v>
      </c>
      <c r="B297" s="21">
        <v>4</v>
      </c>
    </row>
    <row r="298" spans="1:2" x14ac:dyDescent="0.25">
      <c r="A298" s="35" t="s">
        <v>8684</v>
      </c>
      <c r="B298" s="21">
        <v>4</v>
      </c>
    </row>
    <row r="299" spans="1:2" x14ac:dyDescent="0.25">
      <c r="A299" s="35" t="s">
        <v>7303</v>
      </c>
      <c r="B299" s="21">
        <v>4</v>
      </c>
    </row>
    <row r="300" spans="1:2" x14ac:dyDescent="0.25">
      <c r="A300" s="35" t="s">
        <v>8673</v>
      </c>
      <c r="B300" s="21">
        <v>4</v>
      </c>
    </row>
    <row r="301" spans="1:2" x14ac:dyDescent="0.25">
      <c r="A301" s="35" t="s">
        <v>6861</v>
      </c>
      <c r="B301" s="21">
        <v>4</v>
      </c>
    </row>
    <row r="302" spans="1:2" x14ac:dyDescent="0.25">
      <c r="A302" s="35" t="s">
        <v>7290</v>
      </c>
      <c r="B302" s="21">
        <v>4</v>
      </c>
    </row>
    <row r="303" spans="1:2" x14ac:dyDescent="0.25">
      <c r="A303" s="35" t="s">
        <v>6862</v>
      </c>
      <c r="B303" s="21">
        <v>4</v>
      </c>
    </row>
    <row r="304" spans="1:2" x14ac:dyDescent="0.25">
      <c r="A304" s="35" t="s">
        <v>7300</v>
      </c>
      <c r="B304" s="21">
        <v>4</v>
      </c>
    </row>
    <row r="305" spans="1:2" x14ac:dyDescent="0.25">
      <c r="A305" s="35" t="s">
        <v>6863</v>
      </c>
      <c r="B305" s="21">
        <v>4</v>
      </c>
    </row>
    <row r="306" spans="1:2" x14ac:dyDescent="0.25">
      <c r="A306" s="35" t="s">
        <v>8681</v>
      </c>
      <c r="B306" s="21">
        <v>4</v>
      </c>
    </row>
    <row r="307" spans="1:2" x14ac:dyDescent="0.25">
      <c r="A307" s="35" t="s">
        <v>2123</v>
      </c>
      <c r="B307" s="21">
        <v>4</v>
      </c>
    </row>
    <row r="308" spans="1:2" x14ac:dyDescent="0.25">
      <c r="A308" s="35" t="s">
        <v>8685</v>
      </c>
      <c r="B308" s="21">
        <v>4</v>
      </c>
    </row>
    <row r="309" spans="1:2" x14ac:dyDescent="0.25">
      <c r="A309" s="35" t="s">
        <v>7457</v>
      </c>
      <c r="B309" s="21">
        <v>4</v>
      </c>
    </row>
    <row r="310" spans="1:2" x14ac:dyDescent="0.25">
      <c r="A310" s="35" t="s">
        <v>8683</v>
      </c>
      <c r="B310" s="21">
        <v>4</v>
      </c>
    </row>
    <row r="311" spans="1:2" x14ac:dyDescent="0.25">
      <c r="A311" s="35" t="s">
        <v>8675</v>
      </c>
      <c r="B311" s="21">
        <v>4</v>
      </c>
    </row>
    <row r="312" spans="1:2" x14ac:dyDescent="0.25">
      <c r="A312" s="35" t="s">
        <v>7293</v>
      </c>
      <c r="B312" s="21">
        <v>4</v>
      </c>
    </row>
    <row r="313" spans="1:2" x14ac:dyDescent="0.25">
      <c r="A313" s="35" t="s">
        <v>8674</v>
      </c>
      <c r="B313" s="21">
        <v>4</v>
      </c>
    </row>
    <row r="314" spans="1:2" x14ac:dyDescent="0.25">
      <c r="A314" s="35" t="s">
        <v>7287</v>
      </c>
      <c r="B314" s="21">
        <v>4</v>
      </c>
    </row>
    <row r="315" spans="1:2" x14ac:dyDescent="0.25">
      <c r="A315" s="35" t="s">
        <v>8677</v>
      </c>
      <c r="B315" s="21">
        <v>4</v>
      </c>
    </row>
    <row r="316" spans="1:2" x14ac:dyDescent="0.25">
      <c r="A316" s="35" t="s">
        <v>7288</v>
      </c>
      <c r="B316" s="21">
        <v>4</v>
      </c>
    </row>
    <row r="317" spans="1:2" x14ac:dyDescent="0.25">
      <c r="A317" s="35" t="s">
        <v>8676</v>
      </c>
      <c r="B317" s="21">
        <v>4</v>
      </c>
    </row>
    <row r="318" spans="1:2" x14ac:dyDescent="0.25">
      <c r="A318" s="35" t="s">
        <v>7289</v>
      </c>
      <c r="B318" s="21">
        <v>4</v>
      </c>
    </row>
    <row r="319" spans="1:2" x14ac:dyDescent="0.25">
      <c r="A319" s="35" t="s">
        <v>8686</v>
      </c>
      <c r="B319" s="21">
        <v>4</v>
      </c>
    </row>
    <row r="320" spans="1:2" x14ac:dyDescent="0.25">
      <c r="A320" s="35" t="s">
        <v>8679</v>
      </c>
      <c r="B320" s="21">
        <v>4</v>
      </c>
    </row>
    <row r="321" spans="1:2" x14ac:dyDescent="0.25">
      <c r="A321" s="35" t="s">
        <v>8678</v>
      </c>
      <c r="B321" s="21">
        <v>4</v>
      </c>
    </row>
    <row r="322" spans="1:2" x14ac:dyDescent="0.25">
      <c r="A322" s="35" t="s">
        <v>8810</v>
      </c>
      <c r="B322" s="21">
        <v>3</v>
      </c>
    </row>
    <row r="323" spans="1:2" x14ac:dyDescent="0.25">
      <c r="A323" s="35" t="s">
        <v>8801</v>
      </c>
      <c r="B323" s="21">
        <v>3</v>
      </c>
    </row>
    <row r="324" spans="1:2" x14ac:dyDescent="0.25">
      <c r="A324" s="35" t="s">
        <v>8785</v>
      </c>
      <c r="B324" s="21">
        <v>3</v>
      </c>
    </row>
    <row r="325" spans="1:2" x14ac:dyDescent="0.25">
      <c r="A325" s="35" t="s">
        <v>8787</v>
      </c>
      <c r="B325" s="21">
        <v>3</v>
      </c>
    </row>
    <row r="326" spans="1:2" x14ac:dyDescent="0.25">
      <c r="A326" s="35" t="s">
        <v>8802</v>
      </c>
      <c r="B326" s="21">
        <v>3</v>
      </c>
    </row>
    <row r="327" spans="1:2" x14ac:dyDescent="0.25">
      <c r="A327" s="35" t="s">
        <v>6856</v>
      </c>
      <c r="B327" s="21">
        <v>3</v>
      </c>
    </row>
    <row r="328" spans="1:2" x14ac:dyDescent="0.25">
      <c r="A328" s="35" t="s">
        <v>7256</v>
      </c>
      <c r="B328" s="21">
        <v>3</v>
      </c>
    </row>
    <row r="329" spans="1:2" x14ac:dyDescent="0.25">
      <c r="A329" s="35" t="s">
        <v>8797</v>
      </c>
      <c r="B329" s="21">
        <v>3</v>
      </c>
    </row>
    <row r="330" spans="1:2" x14ac:dyDescent="0.25">
      <c r="A330" s="35" t="s">
        <v>7274</v>
      </c>
      <c r="B330" s="21">
        <v>3</v>
      </c>
    </row>
    <row r="331" spans="1:2" x14ac:dyDescent="0.25">
      <c r="A331" s="35" t="s">
        <v>6907</v>
      </c>
      <c r="B331" s="21">
        <v>3</v>
      </c>
    </row>
    <row r="332" spans="1:2" x14ac:dyDescent="0.25">
      <c r="A332" s="35" t="s">
        <v>8789</v>
      </c>
      <c r="B332" s="21">
        <v>3</v>
      </c>
    </row>
    <row r="333" spans="1:2" x14ac:dyDescent="0.25">
      <c r="A333" s="35" t="s">
        <v>8790</v>
      </c>
      <c r="B333" s="21">
        <v>3</v>
      </c>
    </row>
    <row r="334" spans="1:2" x14ac:dyDescent="0.25">
      <c r="A334" s="35" t="s">
        <v>8984</v>
      </c>
      <c r="B334" s="21">
        <v>3</v>
      </c>
    </row>
    <row r="335" spans="1:2" x14ac:dyDescent="0.25">
      <c r="A335" s="35" t="s">
        <v>8792</v>
      </c>
      <c r="B335" s="21">
        <v>3</v>
      </c>
    </row>
    <row r="336" spans="1:2" x14ac:dyDescent="0.25">
      <c r="A336" s="35" t="s">
        <v>8798</v>
      </c>
      <c r="B336" s="21">
        <v>3</v>
      </c>
    </row>
    <row r="337" spans="1:2" x14ac:dyDescent="0.25">
      <c r="A337" s="35" t="s">
        <v>8796</v>
      </c>
      <c r="B337" s="21">
        <v>3</v>
      </c>
    </row>
    <row r="338" spans="1:2" x14ac:dyDescent="0.25">
      <c r="A338" s="35" t="s">
        <v>8938</v>
      </c>
      <c r="B338" s="21">
        <v>3</v>
      </c>
    </row>
    <row r="339" spans="1:2" x14ac:dyDescent="0.25">
      <c r="A339" s="35" t="s">
        <v>8986</v>
      </c>
      <c r="B339" s="21">
        <v>3</v>
      </c>
    </row>
    <row r="340" spans="1:2" x14ac:dyDescent="0.25">
      <c r="A340" s="35" t="s">
        <v>8308</v>
      </c>
      <c r="B340" s="21">
        <v>3</v>
      </c>
    </row>
    <row r="341" spans="1:2" x14ac:dyDescent="0.25">
      <c r="A341" s="35" t="s">
        <v>8987</v>
      </c>
      <c r="B341" s="21">
        <v>3</v>
      </c>
    </row>
    <row r="342" spans="1:2" x14ac:dyDescent="0.25">
      <c r="A342" s="35" t="s">
        <v>7299</v>
      </c>
      <c r="B342" s="21">
        <v>3</v>
      </c>
    </row>
    <row r="343" spans="1:2" x14ac:dyDescent="0.25">
      <c r="A343" s="35" t="s">
        <v>8937</v>
      </c>
      <c r="B343" s="21">
        <v>3</v>
      </c>
    </row>
    <row r="344" spans="1:2" x14ac:dyDescent="0.25">
      <c r="A344" s="35" t="s">
        <v>8807</v>
      </c>
      <c r="B344" s="21">
        <v>3</v>
      </c>
    </row>
    <row r="345" spans="1:2" x14ac:dyDescent="0.25">
      <c r="A345" s="35" t="s">
        <v>8975</v>
      </c>
      <c r="B345" s="21">
        <v>3</v>
      </c>
    </row>
    <row r="346" spans="1:2" x14ac:dyDescent="0.25">
      <c r="A346" s="35" t="s">
        <v>7241</v>
      </c>
      <c r="B346" s="21">
        <v>3</v>
      </c>
    </row>
    <row r="347" spans="1:2" x14ac:dyDescent="0.25">
      <c r="A347" s="35" t="s">
        <v>8805</v>
      </c>
      <c r="B347" s="21">
        <v>3</v>
      </c>
    </row>
    <row r="348" spans="1:2" x14ac:dyDescent="0.25">
      <c r="A348" s="35" t="s">
        <v>6904</v>
      </c>
      <c r="B348" s="21">
        <v>3</v>
      </c>
    </row>
    <row r="349" spans="1:2" x14ac:dyDescent="0.25">
      <c r="A349" s="35" t="s">
        <v>8976</v>
      </c>
      <c r="B349" s="21">
        <v>3</v>
      </c>
    </row>
    <row r="350" spans="1:2" x14ac:dyDescent="0.25">
      <c r="A350" s="35" t="s">
        <v>8791</v>
      </c>
      <c r="B350" s="21">
        <v>3</v>
      </c>
    </row>
    <row r="351" spans="1:2" x14ac:dyDescent="0.25">
      <c r="A351" s="35" t="s">
        <v>8974</v>
      </c>
      <c r="B351" s="21">
        <v>3</v>
      </c>
    </row>
    <row r="352" spans="1:2" x14ac:dyDescent="0.25">
      <c r="A352" s="35" t="s">
        <v>7298</v>
      </c>
      <c r="B352" s="21">
        <v>3</v>
      </c>
    </row>
    <row r="353" spans="1:2" x14ac:dyDescent="0.25">
      <c r="A353" s="35" t="s">
        <v>8808</v>
      </c>
      <c r="B353" s="21">
        <v>3</v>
      </c>
    </row>
    <row r="354" spans="1:2" x14ac:dyDescent="0.25">
      <c r="A354" s="35" t="s">
        <v>8794</v>
      </c>
      <c r="B354" s="21">
        <v>3</v>
      </c>
    </row>
    <row r="355" spans="1:2" x14ac:dyDescent="0.25">
      <c r="A355" s="35" t="s">
        <v>7239</v>
      </c>
      <c r="B355" s="21">
        <v>3</v>
      </c>
    </row>
    <row r="356" spans="1:2" x14ac:dyDescent="0.25">
      <c r="A356" s="35" t="s">
        <v>8793</v>
      </c>
      <c r="B356" s="21">
        <v>3</v>
      </c>
    </row>
    <row r="357" spans="1:2" x14ac:dyDescent="0.25">
      <c r="A357" s="35" t="s">
        <v>8795</v>
      </c>
      <c r="B357" s="21">
        <v>3</v>
      </c>
    </row>
    <row r="358" spans="1:2" x14ac:dyDescent="0.25">
      <c r="A358" s="35" t="s">
        <v>8811</v>
      </c>
      <c r="B358" s="21">
        <v>3</v>
      </c>
    </row>
    <row r="359" spans="1:2" x14ac:dyDescent="0.25">
      <c r="A359" s="35" t="s">
        <v>8812</v>
      </c>
      <c r="B359" s="21">
        <v>3</v>
      </c>
    </row>
    <row r="360" spans="1:2" x14ac:dyDescent="0.25">
      <c r="A360" s="35" t="s">
        <v>7228</v>
      </c>
      <c r="B360" s="21">
        <v>3</v>
      </c>
    </row>
    <row r="361" spans="1:2" x14ac:dyDescent="0.25">
      <c r="A361" s="35" t="s">
        <v>7593</v>
      </c>
      <c r="B361" s="21">
        <v>3</v>
      </c>
    </row>
    <row r="362" spans="1:2" x14ac:dyDescent="0.25">
      <c r="A362" s="35" t="s">
        <v>7297</v>
      </c>
      <c r="B362" s="21">
        <v>3</v>
      </c>
    </row>
    <row r="363" spans="1:2" x14ac:dyDescent="0.25">
      <c r="A363" s="35" t="s">
        <v>7294</v>
      </c>
      <c r="B363" s="21">
        <v>3</v>
      </c>
    </row>
    <row r="364" spans="1:2" x14ac:dyDescent="0.25">
      <c r="A364" s="35" t="s">
        <v>8799</v>
      </c>
      <c r="B364" s="21">
        <v>3</v>
      </c>
    </row>
    <row r="365" spans="1:2" x14ac:dyDescent="0.25">
      <c r="A365" s="35" t="s">
        <v>8803</v>
      </c>
      <c r="B365" s="21">
        <v>3</v>
      </c>
    </row>
    <row r="366" spans="1:2" x14ac:dyDescent="0.25">
      <c r="A366" s="35" t="s">
        <v>7237</v>
      </c>
      <c r="B366" s="21">
        <v>3</v>
      </c>
    </row>
    <row r="367" spans="1:2" x14ac:dyDescent="0.25">
      <c r="A367" s="35" t="s">
        <v>7586</v>
      </c>
      <c r="B367" s="21">
        <v>3</v>
      </c>
    </row>
    <row r="368" spans="1:2" x14ac:dyDescent="0.25">
      <c r="A368" s="35" t="s">
        <v>7313</v>
      </c>
      <c r="B368" s="21">
        <v>3</v>
      </c>
    </row>
    <row r="369" spans="1:2" x14ac:dyDescent="0.25">
      <c r="A369" s="35" t="s">
        <v>8804</v>
      </c>
      <c r="B369" s="21">
        <v>3</v>
      </c>
    </row>
    <row r="370" spans="1:2" x14ac:dyDescent="0.25">
      <c r="A370" s="35" t="s">
        <v>7233</v>
      </c>
      <c r="B370" s="21">
        <v>3</v>
      </c>
    </row>
    <row r="371" spans="1:2" x14ac:dyDescent="0.25">
      <c r="A371" s="35" t="s">
        <v>7304</v>
      </c>
      <c r="B371" s="21">
        <v>3</v>
      </c>
    </row>
    <row r="372" spans="1:2" x14ac:dyDescent="0.25">
      <c r="A372" s="35" t="s">
        <v>7235</v>
      </c>
      <c r="B372" s="21">
        <v>3</v>
      </c>
    </row>
    <row r="373" spans="1:2" x14ac:dyDescent="0.25">
      <c r="A373" s="35" t="s">
        <v>7305</v>
      </c>
      <c r="B373" s="21">
        <v>3</v>
      </c>
    </row>
    <row r="374" spans="1:2" x14ac:dyDescent="0.25">
      <c r="A374" s="35" t="s">
        <v>8282</v>
      </c>
      <c r="B374" s="21">
        <v>3</v>
      </c>
    </row>
    <row r="375" spans="1:2" x14ac:dyDescent="0.25">
      <c r="A375" s="35" t="s">
        <v>7236</v>
      </c>
      <c r="B375" s="21">
        <v>3</v>
      </c>
    </row>
    <row r="376" spans="1:2" x14ac:dyDescent="0.25">
      <c r="A376" s="35" t="s">
        <v>7282</v>
      </c>
      <c r="B376" s="21">
        <v>3</v>
      </c>
    </row>
    <row r="377" spans="1:2" x14ac:dyDescent="0.25">
      <c r="A377" s="35" t="s">
        <v>8295</v>
      </c>
      <c r="B377" s="21">
        <v>3</v>
      </c>
    </row>
    <row r="378" spans="1:2" x14ac:dyDescent="0.25">
      <c r="A378" s="35" t="s">
        <v>7232</v>
      </c>
      <c r="B378" s="21">
        <v>3</v>
      </c>
    </row>
    <row r="379" spans="1:2" x14ac:dyDescent="0.25">
      <c r="A379" s="35" t="s">
        <v>7234</v>
      </c>
      <c r="B379" s="21">
        <v>3</v>
      </c>
    </row>
    <row r="380" spans="1:2" x14ac:dyDescent="0.25">
      <c r="A380" s="35" t="s">
        <v>7238</v>
      </c>
      <c r="B380" s="21">
        <v>3</v>
      </c>
    </row>
    <row r="381" spans="1:2" x14ac:dyDescent="0.25">
      <c r="A381" s="35" t="s">
        <v>7286</v>
      </c>
      <c r="B381" s="21">
        <v>3</v>
      </c>
    </row>
    <row r="382" spans="1:2" x14ac:dyDescent="0.25">
      <c r="A382" s="35" t="s">
        <v>7587</v>
      </c>
      <c r="B382" s="21">
        <v>3</v>
      </c>
    </row>
    <row r="383" spans="1:2" x14ac:dyDescent="0.25">
      <c r="A383" s="35" t="s">
        <v>8253</v>
      </c>
      <c r="B383" s="21">
        <v>3</v>
      </c>
    </row>
    <row r="384" spans="1:2" x14ac:dyDescent="0.25">
      <c r="A384" s="35" t="s">
        <v>7231</v>
      </c>
      <c r="B384" s="21">
        <v>3</v>
      </c>
    </row>
    <row r="385" spans="1:2" x14ac:dyDescent="0.25">
      <c r="A385" s="35" t="s">
        <v>7229</v>
      </c>
      <c r="B385" s="21">
        <v>3</v>
      </c>
    </row>
    <row r="386" spans="1:2" x14ac:dyDescent="0.25">
      <c r="A386" s="35" t="s">
        <v>8800</v>
      </c>
      <c r="B386" s="21">
        <v>3</v>
      </c>
    </row>
    <row r="387" spans="1:2" x14ac:dyDescent="0.25">
      <c r="A387" s="35" t="s">
        <v>7243</v>
      </c>
      <c r="B387" s="21">
        <v>3</v>
      </c>
    </row>
    <row r="388" spans="1:2" x14ac:dyDescent="0.25">
      <c r="A388" s="35" t="s">
        <v>8788</v>
      </c>
      <c r="B388" s="21">
        <v>3</v>
      </c>
    </row>
    <row r="389" spans="1:2" x14ac:dyDescent="0.25">
      <c r="A389" s="35" t="s">
        <v>7245</v>
      </c>
      <c r="B389" s="21">
        <v>3</v>
      </c>
    </row>
    <row r="390" spans="1:2" x14ac:dyDescent="0.25">
      <c r="A390" s="35" t="s">
        <v>8757</v>
      </c>
      <c r="B390" s="21">
        <v>3</v>
      </c>
    </row>
    <row r="391" spans="1:2" x14ac:dyDescent="0.25">
      <c r="A391" s="35" t="s">
        <v>7240</v>
      </c>
      <c r="B391" s="21">
        <v>3</v>
      </c>
    </row>
    <row r="392" spans="1:2" x14ac:dyDescent="0.25">
      <c r="A392" s="35" t="s">
        <v>7244</v>
      </c>
      <c r="B392" s="21">
        <v>3</v>
      </c>
    </row>
    <row r="393" spans="1:2" x14ac:dyDescent="0.25">
      <c r="A393" s="35" t="s">
        <v>8809</v>
      </c>
      <c r="B393" s="21">
        <v>3</v>
      </c>
    </row>
    <row r="394" spans="1:2" x14ac:dyDescent="0.25">
      <c r="A394" s="35" t="s">
        <v>8786</v>
      </c>
      <c r="B394" s="21">
        <v>3</v>
      </c>
    </row>
    <row r="395" spans="1:2" x14ac:dyDescent="0.25">
      <c r="A395" s="35" t="s">
        <v>9380</v>
      </c>
      <c r="B395" s="21">
        <v>2</v>
      </c>
    </row>
    <row r="396" spans="1:2" x14ac:dyDescent="0.25">
      <c r="A396" s="35" t="s">
        <v>8823</v>
      </c>
      <c r="B396" s="21">
        <v>2</v>
      </c>
    </row>
    <row r="397" spans="1:2" x14ac:dyDescent="0.25">
      <c r="A397" s="35" t="s">
        <v>9376</v>
      </c>
      <c r="B397" s="21">
        <v>2</v>
      </c>
    </row>
    <row r="398" spans="1:2" x14ac:dyDescent="0.25">
      <c r="A398" s="35" t="s">
        <v>7104</v>
      </c>
      <c r="B398" s="21">
        <v>2</v>
      </c>
    </row>
    <row r="399" spans="1:2" x14ac:dyDescent="0.25">
      <c r="A399" s="35" t="s">
        <v>8779</v>
      </c>
      <c r="B399" s="21">
        <v>2</v>
      </c>
    </row>
    <row r="400" spans="1:2" x14ac:dyDescent="0.25">
      <c r="A400" s="35" t="s">
        <v>7099</v>
      </c>
      <c r="B400" s="21">
        <v>2</v>
      </c>
    </row>
    <row r="401" spans="1:2" x14ac:dyDescent="0.25">
      <c r="A401" s="35" t="s">
        <v>9384</v>
      </c>
      <c r="B401" s="21">
        <v>2</v>
      </c>
    </row>
    <row r="402" spans="1:2" x14ac:dyDescent="0.25">
      <c r="A402" s="35" t="s">
        <v>7094</v>
      </c>
      <c r="B402" s="21">
        <v>2</v>
      </c>
    </row>
    <row r="403" spans="1:2" x14ac:dyDescent="0.25">
      <c r="A403" s="35" t="s">
        <v>8290</v>
      </c>
      <c r="B403" s="21">
        <v>2</v>
      </c>
    </row>
    <row r="404" spans="1:2" x14ac:dyDescent="0.25">
      <c r="A404" s="35" t="s">
        <v>7129</v>
      </c>
      <c r="B404" s="21">
        <v>2</v>
      </c>
    </row>
    <row r="405" spans="1:2" x14ac:dyDescent="0.25">
      <c r="A405" s="35" t="s">
        <v>8281</v>
      </c>
      <c r="B405" s="21">
        <v>2</v>
      </c>
    </row>
    <row r="406" spans="1:2" x14ac:dyDescent="0.25">
      <c r="A406" s="35" t="s">
        <v>7109</v>
      </c>
      <c r="B406" s="21">
        <v>2</v>
      </c>
    </row>
    <row r="407" spans="1:2" x14ac:dyDescent="0.25">
      <c r="A407" s="35" t="s">
        <v>9378</v>
      </c>
      <c r="B407" s="21">
        <v>2</v>
      </c>
    </row>
    <row r="408" spans="1:2" x14ac:dyDescent="0.25">
      <c r="A408" s="35" t="s">
        <v>7114</v>
      </c>
      <c r="B408" s="21">
        <v>2</v>
      </c>
    </row>
    <row r="409" spans="1:2" x14ac:dyDescent="0.25">
      <c r="A409" s="35" t="s">
        <v>9382</v>
      </c>
      <c r="B409" s="21">
        <v>2</v>
      </c>
    </row>
    <row r="410" spans="1:2" x14ac:dyDescent="0.25">
      <c r="A410" s="35" t="s">
        <v>7119</v>
      </c>
      <c r="B410" s="21">
        <v>2</v>
      </c>
    </row>
    <row r="411" spans="1:2" x14ac:dyDescent="0.25">
      <c r="A411" s="35" t="s">
        <v>9386</v>
      </c>
      <c r="B411" s="21">
        <v>2</v>
      </c>
    </row>
    <row r="412" spans="1:2" x14ac:dyDescent="0.25">
      <c r="A412" s="35" t="s">
        <v>7124</v>
      </c>
      <c r="B412" s="21">
        <v>2</v>
      </c>
    </row>
    <row r="413" spans="1:2" x14ac:dyDescent="0.25">
      <c r="A413" s="35" t="s">
        <v>8847</v>
      </c>
      <c r="B413" s="21">
        <v>2</v>
      </c>
    </row>
    <row r="414" spans="1:2" x14ac:dyDescent="0.25">
      <c r="A414" s="35" t="s">
        <v>7105</v>
      </c>
      <c r="B414" s="21">
        <v>2</v>
      </c>
    </row>
    <row r="415" spans="1:2" x14ac:dyDescent="0.25">
      <c r="A415" s="35" t="s">
        <v>8981</v>
      </c>
      <c r="B415" s="21">
        <v>2</v>
      </c>
    </row>
    <row r="416" spans="1:2" x14ac:dyDescent="0.25">
      <c r="A416" s="35" t="s">
        <v>7100</v>
      </c>
      <c r="B416" s="21">
        <v>2</v>
      </c>
    </row>
    <row r="417" spans="1:2" x14ac:dyDescent="0.25">
      <c r="A417" s="35" t="s">
        <v>8848</v>
      </c>
      <c r="B417" s="21">
        <v>2</v>
      </c>
    </row>
    <row r="418" spans="1:2" x14ac:dyDescent="0.25">
      <c r="A418" s="35" t="s">
        <v>7095</v>
      </c>
      <c r="B418" s="21">
        <v>2</v>
      </c>
    </row>
    <row r="419" spans="1:2" x14ac:dyDescent="0.25">
      <c r="A419" s="35" t="s">
        <v>9401</v>
      </c>
      <c r="B419" s="21">
        <v>2</v>
      </c>
    </row>
    <row r="420" spans="1:2" x14ac:dyDescent="0.25">
      <c r="A420" s="35" t="s">
        <v>7130</v>
      </c>
      <c r="B420" s="21">
        <v>2</v>
      </c>
    </row>
    <row r="421" spans="1:2" x14ac:dyDescent="0.25">
      <c r="A421" s="35" t="s">
        <v>9377</v>
      </c>
      <c r="B421" s="21">
        <v>2</v>
      </c>
    </row>
    <row r="422" spans="1:2" x14ac:dyDescent="0.25">
      <c r="A422" s="35" t="s">
        <v>7110</v>
      </c>
      <c r="B422" s="21">
        <v>2</v>
      </c>
    </row>
    <row r="423" spans="1:2" x14ac:dyDescent="0.25">
      <c r="A423" s="35" t="s">
        <v>9379</v>
      </c>
      <c r="B423" s="21">
        <v>2</v>
      </c>
    </row>
    <row r="424" spans="1:2" x14ac:dyDescent="0.25">
      <c r="A424" s="35" t="s">
        <v>7115</v>
      </c>
      <c r="B424" s="21">
        <v>2</v>
      </c>
    </row>
    <row r="425" spans="1:2" x14ac:dyDescent="0.25">
      <c r="A425" s="35" t="s">
        <v>9381</v>
      </c>
      <c r="B425" s="21">
        <v>2</v>
      </c>
    </row>
    <row r="426" spans="1:2" x14ac:dyDescent="0.25">
      <c r="A426" s="35" t="s">
        <v>7120</v>
      </c>
      <c r="B426" s="21">
        <v>2</v>
      </c>
    </row>
    <row r="427" spans="1:2" x14ac:dyDescent="0.25">
      <c r="A427" s="35" t="s">
        <v>9383</v>
      </c>
      <c r="B427" s="21">
        <v>2</v>
      </c>
    </row>
    <row r="428" spans="1:2" x14ac:dyDescent="0.25">
      <c r="A428" s="35" t="s">
        <v>7125</v>
      </c>
      <c r="B428" s="21">
        <v>2</v>
      </c>
    </row>
    <row r="429" spans="1:2" x14ac:dyDescent="0.25">
      <c r="A429" s="35" t="s">
        <v>9385</v>
      </c>
      <c r="B429" s="21">
        <v>2</v>
      </c>
    </row>
    <row r="430" spans="1:2" x14ac:dyDescent="0.25">
      <c r="A430" s="35" t="s">
        <v>8834</v>
      </c>
      <c r="B430" s="21">
        <v>2</v>
      </c>
    </row>
    <row r="431" spans="1:2" x14ac:dyDescent="0.25">
      <c r="A431" s="35" t="s">
        <v>9387</v>
      </c>
      <c r="B431" s="21">
        <v>2</v>
      </c>
    </row>
    <row r="432" spans="1:2" x14ac:dyDescent="0.25">
      <c r="A432" s="35" t="s">
        <v>7461</v>
      </c>
      <c r="B432" s="21">
        <v>2</v>
      </c>
    </row>
    <row r="433" spans="1:2" x14ac:dyDescent="0.25">
      <c r="A433" s="35" t="s">
        <v>8844</v>
      </c>
      <c r="B433" s="21">
        <v>2</v>
      </c>
    </row>
    <row r="434" spans="1:2" x14ac:dyDescent="0.25">
      <c r="A434" s="35" t="s">
        <v>7479</v>
      </c>
      <c r="B434" s="21">
        <v>2</v>
      </c>
    </row>
    <row r="435" spans="1:2" x14ac:dyDescent="0.25">
      <c r="A435" s="35" t="s">
        <v>8850</v>
      </c>
      <c r="B435" s="21">
        <v>2</v>
      </c>
    </row>
    <row r="436" spans="1:2" x14ac:dyDescent="0.25">
      <c r="A436" s="35" t="s">
        <v>7493</v>
      </c>
      <c r="B436" s="21">
        <v>2</v>
      </c>
    </row>
    <row r="437" spans="1:2" x14ac:dyDescent="0.25">
      <c r="A437" s="35" t="s">
        <v>8816</v>
      </c>
      <c r="B437" s="21">
        <v>2</v>
      </c>
    </row>
    <row r="438" spans="1:2" x14ac:dyDescent="0.25">
      <c r="A438" s="35" t="s">
        <v>7492</v>
      </c>
      <c r="B438" s="21">
        <v>2</v>
      </c>
    </row>
    <row r="439" spans="1:2" x14ac:dyDescent="0.25">
      <c r="A439" s="35" t="s">
        <v>8824</v>
      </c>
      <c r="B439" s="21">
        <v>2</v>
      </c>
    </row>
    <row r="440" spans="1:2" x14ac:dyDescent="0.25">
      <c r="A440" s="35" t="s">
        <v>8884</v>
      </c>
      <c r="B440" s="21">
        <v>2</v>
      </c>
    </row>
    <row r="441" spans="1:2" x14ac:dyDescent="0.25">
      <c r="A441" s="35" t="s">
        <v>8287</v>
      </c>
      <c r="B441" s="21">
        <v>2</v>
      </c>
    </row>
    <row r="442" spans="1:2" x14ac:dyDescent="0.25">
      <c r="A442" s="35" t="s">
        <v>9350</v>
      </c>
      <c r="B442" s="21">
        <v>2</v>
      </c>
    </row>
    <row r="443" spans="1:2" x14ac:dyDescent="0.25">
      <c r="A443" s="35" t="s">
        <v>8851</v>
      </c>
      <c r="B443" s="21">
        <v>2</v>
      </c>
    </row>
    <row r="444" spans="1:2" x14ac:dyDescent="0.25">
      <c r="A444" s="35" t="s">
        <v>7489</v>
      </c>
      <c r="B444" s="21">
        <v>2</v>
      </c>
    </row>
    <row r="445" spans="1:2" x14ac:dyDescent="0.25">
      <c r="A445" s="35" t="s">
        <v>8293</v>
      </c>
      <c r="B445" s="21">
        <v>2</v>
      </c>
    </row>
    <row r="446" spans="1:2" x14ac:dyDescent="0.25">
      <c r="A446" s="35" t="s">
        <v>7488</v>
      </c>
      <c r="B446" s="21">
        <v>2</v>
      </c>
    </row>
    <row r="447" spans="1:2" x14ac:dyDescent="0.25">
      <c r="A447" s="35" t="s">
        <v>9402</v>
      </c>
      <c r="B447" s="21">
        <v>2</v>
      </c>
    </row>
    <row r="448" spans="1:2" x14ac:dyDescent="0.25">
      <c r="A448" s="35" t="s">
        <v>8280</v>
      </c>
      <c r="B448" s="21">
        <v>2</v>
      </c>
    </row>
    <row r="449" spans="1:2" x14ac:dyDescent="0.25">
      <c r="A449" s="35" t="s">
        <v>8780</v>
      </c>
      <c r="B449" s="21">
        <v>2</v>
      </c>
    </row>
    <row r="450" spans="1:2" x14ac:dyDescent="0.25">
      <c r="A450" s="35" t="s">
        <v>8758</v>
      </c>
      <c r="B450" s="21">
        <v>2</v>
      </c>
    </row>
    <row r="451" spans="1:2" x14ac:dyDescent="0.25">
      <c r="A451" s="35" t="s">
        <v>9389</v>
      </c>
      <c r="B451" s="21">
        <v>2</v>
      </c>
    </row>
    <row r="452" spans="1:2" x14ac:dyDescent="0.25">
      <c r="A452" s="35" t="s">
        <v>8875</v>
      </c>
      <c r="B452" s="21">
        <v>2</v>
      </c>
    </row>
    <row r="453" spans="1:2" x14ac:dyDescent="0.25">
      <c r="A453" s="35" t="s">
        <v>9390</v>
      </c>
      <c r="B453" s="21">
        <v>2</v>
      </c>
    </row>
    <row r="454" spans="1:2" x14ac:dyDescent="0.25">
      <c r="A454" s="35" t="s">
        <v>8827</v>
      </c>
      <c r="B454" s="21">
        <v>2</v>
      </c>
    </row>
    <row r="455" spans="1:2" x14ac:dyDescent="0.25">
      <c r="A455" s="35" t="s">
        <v>9391</v>
      </c>
      <c r="B455" s="21">
        <v>2</v>
      </c>
    </row>
    <row r="456" spans="1:2" x14ac:dyDescent="0.25">
      <c r="A456" s="35" t="s">
        <v>8828</v>
      </c>
      <c r="B456" s="21">
        <v>2</v>
      </c>
    </row>
    <row r="457" spans="1:2" x14ac:dyDescent="0.25">
      <c r="A457" s="35" t="s">
        <v>9392</v>
      </c>
      <c r="B457" s="21">
        <v>2</v>
      </c>
    </row>
    <row r="458" spans="1:2" x14ac:dyDescent="0.25">
      <c r="A458" s="35" t="s">
        <v>8291</v>
      </c>
      <c r="B458" s="21">
        <v>2</v>
      </c>
    </row>
    <row r="459" spans="1:2" x14ac:dyDescent="0.25">
      <c r="A459" s="35" t="s">
        <v>9393</v>
      </c>
      <c r="B459" s="21">
        <v>2</v>
      </c>
    </row>
    <row r="460" spans="1:2" x14ac:dyDescent="0.25">
      <c r="A460" s="35" t="s">
        <v>8292</v>
      </c>
      <c r="B460" s="21">
        <v>2</v>
      </c>
    </row>
    <row r="461" spans="1:2" x14ac:dyDescent="0.25">
      <c r="A461" s="35" t="s">
        <v>9394</v>
      </c>
      <c r="B461" s="21">
        <v>2</v>
      </c>
    </row>
    <row r="462" spans="1:2" x14ac:dyDescent="0.25">
      <c r="A462" s="35" t="s">
        <v>6953</v>
      </c>
      <c r="B462" s="21">
        <v>2</v>
      </c>
    </row>
    <row r="463" spans="1:2" x14ac:dyDescent="0.25">
      <c r="A463" s="35" t="s">
        <v>9395</v>
      </c>
      <c r="B463" s="21">
        <v>2</v>
      </c>
    </row>
    <row r="464" spans="1:2" x14ac:dyDescent="0.25">
      <c r="A464" s="35" t="s">
        <v>8879</v>
      </c>
      <c r="B464" s="21">
        <v>2</v>
      </c>
    </row>
    <row r="465" spans="1:2" x14ac:dyDescent="0.25">
      <c r="A465" s="35" t="s">
        <v>9396</v>
      </c>
      <c r="B465" s="21">
        <v>2</v>
      </c>
    </row>
    <row r="466" spans="1:2" x14ac:dyDescent="0.25">
      <c r="A466" s="35" t="s">
        <v>8885</v>
      </c>
      <c r="B466" s="21">
        <v>2</v>
      </c>
    </row>
    <row r="467" spans="1:2" x14ac:dyDescent="0.25">
      <c r="A467" s="35" t="s">
        <v>9397</v>
      </c>
      <c r="B467" s="21">
        <v>2</v>
      </c>
    </row>
    <row r="468" spans="1:2" x14ac:dyDescent="0.25">
      <c r="A468" s="35" t="s">
        <v>8886</v>
      </c>
      <c r="B468" s="21">
        <v>2</v>
      </c>
    </row>
    <row r="469" spans="1:2" x14ac:dyDescent="0.25">
      <c r="A469" s="35" t="s">
        <v>9398</v>
      </c>
      <c r="B469" s="21">
        <v>2</v>
      </c>
    </row>
    <row r="470" spans="1:2" x14ac:dyDescent="0.25">
      <c r="A470" s="35" t="s">
        <v>8881</v>
      </c>
      <c r="B470" s="21">
        <v>2</v>
      </c>
    </row>
    <row r="471" spans="1:2" x14ac:dyDescent="0.25">
      <c r="A471" s="35" t="s">
        <v>9399</v>
      </c>
      <c r="B471" s="21">
        <v>2</v>
      </c>
    </row>
    <row r="472" spans="1:2" x14ac:dyDescent="0.25">
      <c r="A472" s="35" t="s">
        <v>7474</v>
      </c>
      <c r="B472" s="21">
        <v>2</v>
      </c>
    </row>
    <row r="473" spans="1:2" x14ac:dyDescent="0.25">
      <c r="A473" s="35" t="s">
        <v>9388</v>
      </c>
      <c r="B473" s="21">
        <v>2</v>
      </c>
    </row>
    <row r="474" spans="1:2" x14ac:dyDescent="0.25">
      <c r="A474" s="35" t="s">
        <v>7460</v>
      </c>
      <c r="B474" s="21">
        <v>2</v>
      </c>
    </row>
    <row r="475" spans="1:2" x14ac:dyDescent="0.25">
      <c r="A475" s="35" t="s">
        <v>8835</v>
      </c>
      <c r="B475" s="21">
        <v>2</v>
      </c>
    </row>
    <row r="476" spans="1:2" x14ac:dyDescent="0.25">
      <c r="A476" s="35" t="s">
        <v>8880</v>
      </c>
      <c r="B476" s="21">
        <v>2</v>
      </c>
    </row>
    <row r="477" spans="1:2" x14ac:dyDescent="0.25">
      <c r="A477" s="35" t="s">
        <v>8838</v>
      </c>
      <c r="B477" s="21">
        <v>2</v>
      </c>
    </row>
    <row r="478" spans="1:2" x14ac:dyDescent="0.25">
      <c r="A478" s="35" t="s">
        <v>8773</v>
      </c>
      <c r="B478" s="21">
        <v>2</v>
      </c>
    </row>
    <row r="479" spans="1:2" x14ac:dyDescent="0.25">
      <c r="A479" s="35" t="s">
        <v>8841</v>
      </c>
      <c r="B479" s="21">
        <v>2</v>
      </c>
    </row>
    <row r="480" spans="1:2" x14ac:dyDescent="0.25">
      <c r="A480" s="35" t="s">
        <v>8774</v>
      </c>
      <c r="B480" s="21">
        <v>2</v>
      </c>
    </row>
    <row r="481" spans="1:2" x14ac:dyDescent="0.25">
      <c r="A481" s="35" t="s">
        <v>8815</v>
      </c>
      <c r="B481" s="21">
        <v>2</v>
      </c>
    </row>
    <row r="482" spans="1:2" x14ac:dyDescent="0.25">
      <c r="A482" s="35" t="s">
        <v>8813</v>
      </c>
      <c r="B482" s="21">
        <v>2</v>
      </c>
    </row>
    <row r="483" spans="1:2" x14ac:dyDescent="0.25">
      <c r="A483" s="35" t="s">
        <v>8313</v>
      </c>
      <c r="B483" s="21">
        <v>2</v>
      </c>
    </row>
    <row r="484" spans="1:2" x14ac:dyDescent="0.25">
      <c r="A484" s="35" t="s">
        <v>8865</v>
      </c>
      <c r="B484" s="21">
        <v>2</v>
      </c>
    </row>
    <row r="485" spans="1:2" x14ac:dyDescent="0.25">
      <c r="A485" s="35" t="s">
        <v>8894</v>
      </c>
      <c r="B485" s="21">
        <v>2</v>
      </c>
    </row>
    <row r="486" spans="1:2" x14ac:dyDescent="0.25">
      <c r="A486" s="35" t="s">
        <v>8870</v>
      </c>
      <c r="B486" s="21">
        <v>2</v>
      </c>
    </row>
    <row r="487" spans="1:2" x14ac:dyDescent="0.25">
      <c r="A487" s="35" t="s">
        <v>8825</v>
      </c>
      <c r="B487" s="21">
        <v>2</v>
      </c>
    </row>
    <row r="488" spans="1:2" x14ac:dyDescent="0.25">
      <c r="A488" s="35" t="s">
        <v>8859</v>
      </c>
      <c r="B488" s="21">
        <v>2</v>
      </c>
    </row>
    <row r="489" spans="1:2" x14ac:dyDescent="0.25">
      <c r="A489" s="35" t="s">
        <v>8289</v>
      </c>
      <c r="B489" s="21">
        <v>2</v>
      </c>
    </row>
    <row r="490" spans="1:2" x14ac:dyDescent="0.25">
      <c r="A490" s="35" t="s">
        <v>8814</v>
      </c>
      <c r="B490" s="21">
        <v>2</v>
      </c>
    </row>
    <row r="491" spans="1:2" x14ac:dyDescent="0.25">
      <c r="A491" s="35" t="s">
        <v>8845</v>
      </c>
      <c r="B491" s="21">
        <v>2</v>
      </c>
    </row>
    <row r="492" spans="1:2" x14ac:dyDescent="0.25">
      <c r="A492" s="35" t="s">
        <v>8759</v>
      </c>
      <c r="B492" s="21">
        <v>2</v>
      </c>
    </row>
    <row r="493" spans="1:2" x14ac:dyDescent="0.25">
      <c r="A493" s="35" t="s">
        <v>8029</v>
      </c>
      <c r="B493" s="21">
        <v>2</v>
      </c>
    </row>
    <row r="494" spans="1:2" x14ac:dyDescent="0.25">
      <c r="A494" s="35" t="s">
        <v>8005</v>
      </c>
      <c r="B494" s="21">
        <v>2</v>
      </c>
    </row>
    <row r="495" spans="1:2" x14ac:dyDescent="0.25">
      <c r="A495" s="35" t="s">
        <v>8051</v>
      </c>
      <c r="B495" s="21">
        <v>2</v>
      </c>
    </row>
    <row r="496" spans="1:2" x14ac:dyDescent="0.25">
      <c r="A496" s="35" t="s">
        <v>8100</v>
      </c>
      <c r="B496" s="21">
        <v>2</v>
      </c>
    </row>
    <row r="497" spans="1:2" x14ac:dyDescent="0.25">
      <c r="A497" s="35" t="s">
        <v>8015</v>
      </c>
      <c r="B497" s="21">
        <v>2</v>
      </c>
    </row>
    <row r="498" spans="1:2" x14ac:dyDescent="0.25">
      <c r="A498" s="35" t="s">
        <v>8115</v>
      </c>
      <c r="B498" s="21">
        <v>2</v>
      </c>
    </row>
    <row r="499" spans="1:2" x14ac:dyDescent="0.25">
      <c r="A499" s="35" t="s">
        <v>8041</v>
      </c>
      <c r="B499" s="21">
        <v>2</v>
      </c>
    </row>
    <row r="500" spans="1:2" x14ac:dyDescent="0.25">
      <c r="A500" s="35" t="s">
        <v>8161</v>
      </c>
      <c r="B500" s="21">
        <v>2</v>
      </c>
    </row>
    <row r="501" spans="1:2" x14ac:dyDescent="0.25">
      <c r="A501" s="35" t="s">
        <v>7852</v>
      </c>
      <c r="B501" s="21">
        <v>2</v>
      </c>
    </row>
    <row r="502" spans="1:2" x14ac:dyDescent="0.25">
      <c r="A502" s="35" t="s">
        <v>7866</v>
      </c>
      <c r="B502" s="21">
        <v>2</v>
      </c>
    </row>
    <row r="503" spans="1:2" x14ac:dyDescent="0.25">
      <c r="A503" s="35" t="s">
        <v>8007</v>
      </c>
      <c r="B503" s="21">
        <v>2</v>
      </c>
    </row>
    <row r="504" spans="1:2" x14ac:dyDescent="0.25">
      <c r="A504" s="35" t="s">
        <v>7867</v>
      </c>
      <c r="B504" s="21">
        <v>2</v>
      </c>
    </row>
    <row r="505" spans="1:2" x14ac:dyDescent="0.25">
      <c r="A505" s="35" t="s">
        <v>8028</v>
      </c>
      <c r="B505" s="21">
        <v>2</v>
      </c>
    </row>
    <row r="506" spans="1:2" x14ac:dyDescent="0.25">
      <c r="A506" s="35" t="s">
        <v>7868</v>
      </c>
      <c r="B506" s="21">
        <v>2</v>
      </c>
    </row>
    <row r="507" spans="1:2" x14ac:dyDescent="0.25">
      <c r="A507" s="35" t="s">
        <v>8031</v>
      </c>
      <c r="B507" s="21">
        <v>2</v>
      </c>
    </row>
    <row r="508" spans="1:2" x14ac:dyDescent="0.25">
      <c r="A508" s="35" t="s">
        <v>7893</v>
      </c>
      <c r="B508" s="21">
        <v>2</v>
      </c>
    </row>
    <row r="509" spans="1:2" x14ac:dyDescent="0.25">
      <c r="A509" s="35" t="s">
        <v>8043</v>
      </c>
      <c r="B509" s="21">
        <v>2</v>
      </c>
    </row>
    <row r="510" spans="1:2" x14ac:dyDescent="0.25">
      <c r="A510" s="35" t="s">
        <v>7475</v>
      </c>
      <c r="B510" s="21">
        <v>2</v>
      </c>
    </row>
    <row r="511" spans="1:2" x14ac:dyDescent="0.25">
      <c r="A511" s="35" t="s">
        <v>7993</v>
      </c>
      <c r="B511" s="21">
        <v>2</v>
      </c>
    </row>
    <row r="512" spans="1:2" x14ac:dyDescent="0.25">
      <c r="A512" s="35" t="s">
        <v>7927</v>
      </c>
      <c r="B512" s="21">
        <v>2</v>
      </c>
    </row>
    <row r="513" spans="1:2" x14ac:dyDescent="0.25">
      <c r="A513" s="35" t="s">
        <v>7994</v>
      </c>
      <c r="B513" s="21">
        <v>2</v>
      </c>
    </row>
    <row r="514" spans="1:2" x14ac:dyDescent="0.25">
      <c r="A514" s="35" t="s">
        <v>7955</v>
      </c>
      <c r="B514" s="21">
        <v>2</v>
      </c>
    </row>
    <row r="515" spans="1:2" x14ac:dyDescent="0.25">
      <c r="A515" s="35" t="s">
        <v>8006</v>
      </c>
      <c r="B515" s="21">
        <v>2</v>
      </c>
    </row>
    <row r="516" spans="1:2" x14ac:dyDescent="0.25">
      <c r="A516" s="35" t="s">
        <v>7957</v>
      </c>
      <c r="B516" s="21">
        <v>2</v>
      </c>
    </row>
    <row r="517" spans="1:2" x14ac:dyDescent="0.25">
      <c r="A517" s="35" t="s">
        <v>8014</v>
      </c>
      <c r="B517" s="21">
        <v>2</v>
      </c>
    </row>
    <row r="518" spans="1:2" x14ac:dyDescent="0.25">
      <c r="A518" s="35" t="s">
        <v>7965</v>
      </c>
      <c r="B518" s="21">
        <v>2</v>
      </c>
    </row>
    <row r="519" spans="1:2" x14ac:dyDescent="0.25">
      <c r="A519" s="35" t="s">
        <v>8025</v>
      </c>
      <c r="B519" s="21">
        <v>2</v>
      </c>
    </row>
    <row r="520" spans="1:2" x14ac:dyDescent="0.25">
      <c r="A520" s="35" t="s">
        <v>7980</v>
      </c>
      <c r="B520" s="21">
        <v>2</v>
      </c>
    </row>
    <row r="521" spans="1:2" x14ac:dyDescent="0.25">
      <c r="A521" s="35" t="s">
        <v>7859</v>
      </c>
      <c r="B521" s="21">
        <v>2</v>
      </c>
    </row>
    <row r="522" spans="1:2" x14ac:dyDescent="0.25">
      <c r="A522" s="35" t="s">
        <v>7981</v>
      </c>
      <c r="B522" s="21">
        <v>2</v>
      </c>
    </row>
    <row r="523" spans="1:2" x14ac:dyDescent="0.25">
      <c r="A523" s="35" t="s">
        <v>8030</v>
      </c>
      <c r="B523" s="21">
        <v>2</v>
      </c>
    </row>
    <row r="524" spans="1:2" x14ac:dyDescent="0.25">
      <c r="A524" s="35" t="s">
        <v>7851</v>
      </c>
      <c r="B524" s="21">
        <v>2</v>
      </c>
    </row>
    <row r="525" spans="1:2" x14ac:dyDescent="0.25">
      <c r="A525" s="35" t="s">
        <v>8034</v>
      </c>
      <c r="B525" s="21">
        <v>2</v>
      </c>
    </row>
    <row r="526" spans="1:2" x14ac:dyDescent="0.25">
      <c r="A526" s="35" t="s">
        <v>7982</v>
      </c>
      <c r="B526" s="21">
        <v>2</v>
      </c>
    </row>
    <row r="527" spans="1:2" x14ac:dyDescent="0.25">
      <c r="A527" s="35" t="s">
        <v>8042</v>
      </c>
      <c r="B527" s="21">
        <v>2</v>
      </c>
    </row>
    <row r="528" spans="1:2" x14ac:dyDescent="0.25">
      <c r="A528" s="35" t="s">
        <v>7983</v>
      </c>
      <c r="B528" s="21">
        <v>2</v>
      </c>
    </row>
    <row r="529" spans="1:2" x14ac:dyDescent="0.25">
      <c r="A529" s="35" t="s">
        <v>8044</v>
      </c>
      <c r="B529" s="21">
        <v>2</v>
      </c>
    </row>
    <row r="530" spans="1:2" x14ac:dyDescent="0.25">
      <c r="A530" s="35" t="s">
        <v>7990</v>
      </c>
      <c r="B530" s="21">
        <v>2</v>
      </c>
    </row>
    <row r="531" spans="1:2" x14ac:dyDescent="0.25">
      <c r="A531" s="35" t="s">
        <v>7861</v>
      </c>
      <c r="B531" s="21">
        <v>2</v>
      </c>
    </row>
    <row r="532" spans="1:2" x14ac:dyDescent="0.25">
      <c r="A532" s="35" t="s">
        <v>7992</v>
      </c>
      <c r="B532" s="21">
        <v>2</v>
      </c>
    </row>
    <row r="533" spans="1:2" x14ac:dyDescent="0.25">
      <c r="A533" s="35" t="s">
        <v>7849</v>
      </c>
      <c r="B533" s="21">
        <v>2</v>
      </c>
    </row>
    <row r="534" spans="1:2" x14ac:dyDescent="0.25">
      <c r="A534" s="35" t="s">
        <v>7636</v>
      </c>
      <c r="B534" s="21">
        <v>2</v>
      </c>
    </row>
    <row r="535" spans="1:2" x14ac:dyDescent="0.25">
      <c r="A535" s="35" t="s">
        <v>8754</v>
      </c>
      <c r="B535" s="21">
        <v>2</v>
      </c>
    </row>
    <row r="536" spans="1:2" x14ac:dyDescent="0.25">
      <c r="A536" s="35" t="s">
        <v>7484</v>
      </c>
      <c r="B536" s="21">
        <v>2</v>
      </c>
    </row>
    <row r="537" spans="1:2" x14ac:dyDescent="0.25">
      <c r="A537" s="35" t="s">
        <v>8299</v>
      </c>
      <c r="B537" s="21">
        <v>2</v>
      </c>
    </row>
    <row r="538" spans="1:2" x14ac:dyDescent="0.25">
      <c r="A538" s="35" t="s">
        <v>8784</v>
      </c>
      <c r="B538" s="21">
        <v>2</v>
      </c>
    </row>
    <row r="539" spans="1:2" x14ac:dyDescent="0.25">
      <c r="A539" s="35" t="s">
        <v>8843</v>
      </c>
      <c r="B539" s="21">
        <v>2</v>
      </c>
    </row>
    <row r="540" spans="1:2" x14ac:dyDescent="0.25">
      <c r="A540" s="35" t="s">
        <v>7496</v>
      </c>
      <c r="B540" s="21">
        <v>2</v>
      </c>
    </row>
    <row r="541" spans="1:2" x14ac:dyDescent="0.25">
      <c r="A541" s="35" t="s">
        <v>8836</v>
      </c>
      <c r="B541" s="21">
        <v>2</v>
      </c>
    </row>
    <row r="542" spans="1:2" x14ac:dyDescent="0.25">
      <c r="A542" s="35" t="s">
        <v>8858</v>
      </c>
      <c r="B542" s="21">
        <v>2</v>
      </c>
    </row>
    <row r="543" spans="1:2" x14ac:dyDescent="0.25">
      <c r="A543" s="35" t="s">
        <v>8360</v>
      </c>
      <c r="B543" s="21">
        <v>2</v>
      </c>
    </row>
    <row r="544" spans="1:2" x14ac:dyDescent="0.25">
      <c r="A544" s="35" t="s">
        <v>8741</v>
      </c>
      <c r="B544" s="21">
        <v>2</v>
      </c>
    </row>
    <row r="545" spans="1:2" x14ac:dyDescent="0.25">
      <c r="A545" s="35" t="s">
        <v>7782</v>
      </c>
      <c r="B545" s="21">
        <v>2</v>
      </c>
    </row>
    <row r="546" spans="1:2" x14ac:dyDescent="0.25">
      <c r="A546" s="35" t="s">
        <v>7470</v>
      </c>
      <c r="B546" s="21">
        <v>2</v>
      </c>
    </row>
    <row r="547" spans="1:2" x14ac:dyDescent="0.25">
      <c r="A547" s="35" t="s">
        <v>7783</v>
      </c>
      <c r="B547" s="21">
        <v>2</v>
      </c>
    </row>
    <row r="548" spans="1:2" x14ac:dyDescent="0.25">
      <c r="A548" s="35" t="s">
        <v>7500</v>
      </c>
      <c r="B548" s="21">
        <v>2</v>
      </c>
    </row>
    <row r="549" spans="1:2" x14ac:dyDescent="0.25">
      <c r="A549" s="35" t="s">
        <v>7784</v>
      </c>
      <c r="B549" s="21">
        <v>2</v>
      </c>
    </row>
    <row r="550" spans="1:2" x14ac:dyDescent="0.25">
      <c r="A550" s="35" t="s">
        <v>7503</v>
      </c>
      <c r="B550" s="21">
        <v>2</v>
      </c>
    </row>
    <row r="551" spans="1:2" x14ac:dyDescent="0.25">
      <c r="A551" s="35" t="s">
        <v>8846</v>
      </c>
      <c r="B551" s="21">
        <v>2</v>
      </c>
    </row>
    <row r="552" spans="1:2" x14ac:dyDescent="0.25">
      <c r="A552" s="35" t="s">
        <v>8762</v>
      </c>
      <c r="B552" s="21">
        <v>2</v>
      </c>
    </row>
    <row r="553" spans="1:2" x14ac:dyDescent="0.25">
      <c r="A553" s="35" t="s">
        <v>8839</v>
      </c>
      <c r="B553" s="21">
        <v>2</v>
      </c>
    </row>
    <row r="554" spans="1:2" x14ac:dyDescent="0.25">
      <c r="A554" s="35" t="s">
        <v>8753</v>
      </c>
      <c r="B554" s="21">
        <v>2</v>
      </c>
    </row>
    <row r="555" spans="1:2" x14ac:dyDescent="0.25">
      <c r="A555" s="35" t="s">
        <v>8893</v>
      </c>
      <c r="B555" s="21">
        <v>2</v>
      </c>
    </row>
    <row r="556" spans="1:2" x14ac:dyDescent="0.25">
      <c r="A556" s="35" t="s">
        <v>8750</v>
      </c>
      <c r="B556" s="21">
        <v>2</v>
      </c>
    </row>
    <row r="557" spans="1:2" x14ac:dyDescent="0.25">
      <c r="A557" s="35" t="s">
        <v>8837</v>
      </c>
      <c r="B557" s="21">
        <v>2</v>
      </c>
    </row>
    <row r="558" spans="1:2" x14ac:dyDescent="0.25">
      <c r="A558" s="35" t="s">
        <v>7478</v>
      </c>
      <c r="B558" s="21">
        <v>2</v>
      </c>
    </row>
    <row r="559" spans="1:2" x14ac:dyDescent="0.25">
      <c r="A559" s="35" t="s">
        <v>8849</v>
      </c>
      <c r="B559" s="21">
        <v>2</v>
      </c>
    </row>
    <row r="560" spans="1:2" x14ac:dyDescent="0.25">
      <c r="A560" s="35" t="s">
        <v>8782</v>
      </c>
      <c r="B560" s="21">
        <v>2</v>
      </c>
    </row>
    <row r="561" spans="1:2" x14ac:dyDescent="0.25">
      <c r="A561" s="35" t="s">
        <v>8854</v>
      </c>
      <c r="B561" s="21">
        <v>2</v>
      </c>
    </row>
    <row r="562" spans="1:2" x14ac:dyDescent="0.25">
      <c r="A562" s="35" t="s">
        <v>6964</v>
      </c>
      <c r="B562" s="21">
        <v>2</v>
      </c>
    </row>
    <row r="563" spans="1:2" x14ac:dyDescent="0.25">
      <c r="A563" s="35" t="s">
        <v>8842</v>
      </c>
      <c r="B563" s="21">
        <v>2</v>
      </c>
    </row>
    <row r="564" spans="1:2" x14ac:dyDescent="0.25">
      <c r="A564" s="35" t="s">
        <v>8832</v>
      </c>
      <c r="B564" s="21">
        <v>2</v>
      </c>
    </row>
    <row r="565" spans="1:2" x14ac:dyDescent="0.25">
      <c r="A565" s="35" t="s">
        <v>8767</v>
      </c>
      <c r="B565" s="21">
        <v>2</v>
      </c>
    </row>
    <row r="566" spans="1:2" x14ac:dyDescent="0.25">
      <c r="A566" s="35" t="s">
        <v>7498</v>
      </c>
      <c r="B566" s="21">
        <v>2</v>
      </c>
    </row>
    <row r="567" spans="1:2" x14ac:dyDescent="0.25">
      <c r="A567" s="35" t="s">
        <v>8765</v>
      </c>
      <c r="B567" s="21">
        <v>2</v>
      </c>
    </row>
    <row r="568" spans="1:2" x14ac:dyDescent="0.25">
      <c r="A568" s="35" t="s">
        <v>7504</v>
      </c>
      <c r="B568" s="21">
        <v>2</v>
      </c>
    </row>
    <row r="569" spans="1:2" x14ac:dyDescent="0.25">
      <c r="A569" s="35" t="s">
        <v>8766</v>
      </c>
      <c r="B569" s="21">
        <v>2</v>
      </c>
    </row>
    <row r="570" spans="1:2" x14ac:dyDescent="0.25">
      <c r="A570" s="35" t="s">
        <v>7637</v>
      </c>
      <c r="B570" s="21">
        <v>2</v>
      </c>
    </row>
    <row r="571" spans="1:2" x14ac:dyDescent="0.25">
      <c r="A571" s="35" t="s">
        <v>8768</v>
      </c>
      <c r="B571" s="21">
        <v>2</v>
      </c>
    </row>
    <row r="572" spans="1:2" x14ac:dyDescent="0.25">
      <c r="A572" s="35" t="s">
        <v>7485</v>
      </c>
      <c r="B572" s="21">
        <v>2</v>
      </c>
    </row>
    <row r="573" spans="1:2" x14ac:dyDescent="0.25">
      <c r="A573" s="35" t="s">
        <v>7467</v>
      </c>
      <c r="B573" s="21">
        <v>2</v>
      </c>
    </row>
    <row r="574" spans="1:2" x14ac:dyDescent="0.25">
      <c r="A574" s="35" t="s">
        <v>7469</v>
      </c>
      <c r="B574" s="21">
        <v>2</v>
      </c>
    </row>
    <row r="575" spans="1:2" x14ac:dyDescent="0.25">
      <c r="A575" s="35" t="s">
        <v>7468</v>
      </c>
      <c r="B575" s="21">
        <v>2</v>
      </c>
    </row>
    <row r="576" spans="1:2" x14ac:dyDescent="0.25">
      <c r="A576" s="35" t="s">
        <v>8855</v>
      </c>
      <c r="B576" s="21">
        <v>2</v>
      </c>
    </row>
    <row r="577" spans="1:2" x14ac:dyDescent="0.25">
      <c r="A577" s="35" t="s">
        <v>8840</v>
      </c>
      <c r="B577" s="21">
        <v>2</v>
      </c>
    </row>
    <row r="578" spans="1:2" x14ac:dyDescent="0.25">
      <c r="A578" s="35" t="s">
        <v>8286</v>
      </c>
      <c r="B578" s="21">
        <v>2</v>
      </c>
    </row>
    <row r="579" spans="1:2" x14ac:dyDescent="0.25">
      <c r="A579" s="35" t="s">
        <v>8311</v>
      </c>
      <c r="B579" s="21">
        <v>2</v>
      </c>
    </row>
    <row r="580" spans="1:2" x14ac:dyDescent="0.25">
      <c r="A580" s="35" t="s">
        <v>8755</v>
      </c>
      <c r="B580" s="21">
        <v>2</v>
      </c>
    </row>
    <row r="581" spans="1:2" x14ac:dyDescent="0.25">
      <c r="A581" s="35" t="s">
        <v>8306</v>
      </c>
      <c r="B581" s="21">
        <v>2</v>
      </c>
    </row>
    <row r="582" spans="1:2" x14ac:dyDescent="0.25">
      <c r="A582" s="35" t="s">
        <v>8751</v>
      </c>
      <c r="B582" s="21">
        <v>2</v>
      </c>
    </row>
    <row r="583" spans="1:2" x14ac:dyDescent="0.25">
      <c r="A583" s="35" t="s">
        <v>8806</v>
      </c>
      <c r="B583" s="21">
        <v>2</v>
      </c>
    </row>
    <row r="584" spans="1:2" x14ac:dyDescent="0.25">
      <c r="A584" s="35" t="s">
        <v>8283</v>
      </c>
      <c r="B584" s="21">
        <v>2</v>
      </c>
    </row>
    <row r="585" spans="1:2" x14ac:dyDescent="0.25">
      <c r="A585" s="35" t="s">
        <v>8898</v>
      </c>
      <c r="B585" s="21">
        <v>2</v>
      </c>
    </row>
    <row r="586" spans="1:2" x14ac:dyDescent="0.25">
      <c r="A586" s="35" t="s">
        <v>8783</v>
      </c>
      <c r="B586" s="21">
        <v>2</v>
      </c>
    </row>
    <row r="587" spans="1:2" x14ac:dyDescent="0.25">
      <c r="A587" s="35" t="s">
        <v>8743</v>
      </c>
      <c r="B587" s="21">
        <v>2</v>
      </c>
    </row>
    <row r="588" spans="1:2" x14ac:dyDescent="0.25">
      <c r="A588" s="35" t="s">
        <v>8781</v>
      </c>
      <c r="B588" s="21">
        <v>2</v>
      </c>
    </row>
    <row r="589" spans="1:2" x14ac:dyDescent="0.25">
      <c r="A589" s="35" t="s">
        <v>8742</v>
      </c>
      <c r="B589" s="21">
        <v>2</v>
      </c>
    </row>
    <row r="590" spans="1:2" x14ac:dyDescent="0.25">
      <c r="A590" s="35" t="s">
        <v>7471</v>
      </c>
      <c r="B590" s="21">
        <v>2</v>
      </c>
    </row>
    <row r="591" spans="1:2" x14ac:dyDescent="0.25">
      <c r="A591" s="35" t="s">
        <v>8745</v>
      </c>
      <c r="B591" s="21">
        <v>2</v>
      </c>
    </row>
    <row r="592" spans="1:2" x14ac:dyDescent="0.25">
      <c r="A592" s="35" t="s">
        <v>8761</v>
      </c>
      <c r="B592" s="21">
        <v>2</v>
      </c>
    </row>
    <row r="593" spans="1:2" x14ac:dyDescent="0.25">
      <c r="A593" s="35" t="s">
        <v>8883</v>
      </c>
      <c r="B593" s="21">
        <v>2</v>
      </c>
    </row>
    <row r="594" spans="1:2" x14ac:dyDescent="0.25">
      <c r="A594" s="35" t="s">
        <v>8882</v>
      </c>
      <c r="B594" s="21">
        <v>2</v>
      </c>
    </row>
    <row r="595" spans="1:2" x14ac:dyDescent="0.25">
      <c r="A595" s="35" t="s">
        <v>7480</v>
      </c>
      <c r="B595" s="21">
        <v>2</v>
      </c>
    </row>
    <row r="596" spans="1:2" x14ac:dyDescent="0.25">
      <c r="A596" s="35" t="s">
        <v>8831</v>
      </c>
      <c r="B596" s="21">
        <v>2</v>
      </c>
    </row>
    <row r="597" spans="1:2" x14ac:dyDescent="0.25">
      <c r="A597" s="35" t="s">
        <v>8887</v>
      </c>
      <c r="B597" s="21">
        <v>2</v>
      </c>
    </row>
    <row r="598" spans="1:2" x14ac:dyDescent="0.25">
      <c r="A598" s="35" t="s">
        <v>8833</v>
      </c>
      <c r="B598" s="21">
        <v>2</v>
      </c>
    </row>
    <row r="599" spans="1:2" x14ac:dyDescent="0.25">
      <c r="A599" s="35" t="s">
        <v>8830</v>
      </c>
      <c r="B599" s="21">
        <v>2</v>
      </c>
    </row>
    <row r="600" spans="1:2" x14ac:dyDescent="0.25">
      <c r="A600" s="35" t="s">
        <v>7497</v>
      </c>
      <c r="B600" s="21">
        <v>2</v>
      </c>
    </row>
    <row r="601" spans="1:2" x14ac:dyDescent="0.25">
      <c r="A601" s="35" t="s">
        <v>7494</v>
      </c>
      <c r="B601" s="21">
        <v>2</v>
      </c>
    </row>
    <row r="602" spans="1:2" x14ac:dyDescent="0.25">
      <c r="A602" s="35" t="s">
        <v>7499</v>
      </c>
      <c r="B602" s="21">
        <v>2</v>
      </c>
    </row>
    <row r="603" spans="1:2" x14ac:dyDescent="0.25">
      <c r="A603" s="35" t="s">
        <v>7862</v>
      </c>
      <c r="B603" s="21">
        <v>2</v>
      </c>
    </row>
    <row r="604" spans="1:2" x14ac:dyDescent="0.25">
      <c r="A604" s="35" t="s">
        <v>7502</v>
      </c>
      <c r="B604" s="21">
        <v>2</v>
      </c>
    </row>
    <row r="605" spans="1:2" x14ac:dyDescent="0.25">
      <c r="A605" s="35" t="s">
        <v>8079</v>
      </c>
      <c r="B605" s="21">
        <v>2</v>
      </c>
    </row>
    <row r="606" spans="1:2" x14ac:dyDescent="0.25">
      <c r="A606" s="35" t="s">
        <v>7501</v>
      </c>
      <c r="B606" s="21">
        <v>2</v>
      </c>
    </row>
    <row r="607" spans="1:2" x14ac:dyDescent="0.25">
      <c r="A607" s="35" t="s">
        <v>8309</v>
      </c>
      <c r="B607" s="21">
        <v>2</v>
      </c>
    </row>
    <row r="608" spans="1:2" x14ac:dyDescent="0.25">
      <c r="A608" s="35" t="s">
        <v>7495</v>
      </c>
      <c r="B608" s="21">
        <v>2</v>
      </c>
    </row>
    <row r="609" spans="1:2" x14ac:dyDescent="0.25">
      <c r="A609" s="35" t="s">
        <v>8671</v>
      </c>
      <c r="B609" s="21">
        <v>2</v>
      </c>
    </row>
    <row r="610" spans="1:2" x14ac:dyDescent="0.25">
      <c r="A610" s="35" t="s">
        <v>6894</v>
      </c>
      <c r="B610" s="21">
        <v>2</v>
      </c>
    </row>
    <row r="611" spans="1:2" x14ac:dyDescent="0.25">
      <c r="A611" s="35" t="s">
        <v>8748</v>
      </c>
      <c r="B611" s="21">
        <v>2</v>
      </c>
    </row>
    <row r="612" spans="1:2" x14ac:dyDescent="0.25">
      <c r="A612" s="35" t="s">
        <v>7483</v>
      </c>
      <c r="B612" s="21">
        <v>2</v>
      </c>
    </row>
    <row r="613" spans="1:2" x14ac:dyDescent="0.25">
      <c r="A613" s="35" t="s">
        <v>8852</v>
      </c>
      <c r="B613" s="21">
        <v>2</v>
      </c>
    </row>
    <row r="614" spans="1:2" x14ac:dyDescent="0.25">
      <c r="A614" s="35" t="s">
        <v>7482</v>
      </c>
      <c r="B614" s="21">
        <v>2</v>
      </c>
    </row>
    <row r="615" spans="1:2" x14ac:dyDescent="0.25">
      <c r="A615" s="35" t="s">
        <v>8749</v>
      </c>
      <c r="B615" s="21">
        <v>2</v>
      </c>
    </row>
    <row r="616" spans="1:2" x14ac:dyDescent="0.25">
      <c r="A616" s="35" t="s">
        <v>7473</v>
      </c>
      <c r="B616" s="21">
        <v>2</v>
      </c>
    </row>
    <row r="617" spans="1:2" x14ac:dyDescent="0.25">
      <c r="A617" s="35" t="s">
        <v>8752</v>
      </c>
      <c r="B617" s="21">
        <v>2</v>
      </c>
    </row>
    <row r="618" spans="1:2" x14ac:dyDescent="0.25">
      <c r="A618" s="35" t="s">
        <v>8760</v>
      </c>
      <c r="B618" s="21">
        <v>2</v>
      </c>
    </row>
    <row r="619" spans="1:2" x14ac:dyDescent="0.25">
      <c r="A619" s="35" t="s">
        <v>8744</v>
      </c>
      <c r="B619" s="21">
        <v>2</v>
      </c>
    </row>
    <row r="620" spans="1:2" x14ac:dyDescent="0.25">
      <c r="A620" s="35" t="s">
        <v>8888</v>
      </c>
      <c r="B620" s="21">
        <v>2</v>
      </c>
    </row>
    <row r="621" spans="1:2" x14ac:dyDescent="0.25">
      <c r="A621" s="35" t="s">
        <v>8746</v>
      </c>
      <c r="B621" s="21">
        <v>2</v>
      </c>
    </row>
    <row r="622" spans="1:2" x14ac:dyDescent="0.25">
      <c r="A622" s="35" t="s">
        <v>8307</v>
      </c>
      <c r="B622" s="21">
        <v>2</v>
      </c>
    </row>
    <row r="623" spans="1:2" x14ac:dyDescent="0.25">
      <c r="A623" s="35" t="s">
        <v>8756</v>
      </c>
      <c r="B623" s="21">
        <v>2</v>
      </c>
    </row>
    <row r="624" spans="1:2" x14ac:dyDescent="0.25">
      <c r="A624" s="35" t="s">
        <v>8093</v>
      </c>
      <c r="B624" s="21">
        <v>2</v>
      </c>
    </row>
    <row r="625" spans="1:2" x14ac:dyDescent="0.25">
      <c r="A625" s="35" t="s">
        <v>7477</v>
      </c>
      <c r="B625" s="21">
        <v>2</v>
      </c>
    </row>
    <row r="626" spans="1:2" x14ac:dyDescent="0.25">
      <c r="A626" s="35" t="s">
        <v>8056</v>
      </c>
      <c r="B626" s="21">
        <v>2</v>
      </c>
    </row>
    <row r="627" spans="1:2" x14ac:dyDescent="0.25">
      <c r="A627" s="35" t="s">
        <v>8829</v>
      </c>
      <c r="B627" s="21">
        <v>2</v>
      </c>
    </row>
    <row r="628" spans="1:2" x14ac:dyDescent="0.25">
      <c r="A628" s="35" t="s">
        <v>8072</v>
      </c>
      <c r="B628" s="21">
        <v>2</v>
      </c>
    </row>
    <row r="629" spans="1:2" x14ac:dyDescent="0.25">
      <c r="A629" s="35" t="s">
        <v>8747</v>
      </c>
      <c r="B629" s="21">
        <v>2</v>
      </c>
    </row>
    <row r="630" spans="1:2" x14ac:dyDescent="0.25">
      <c r="A630" s="35" t="s">
        <v>7863</v>
      </c>
      <c r="B630" s="21">
        <v>2</v>
      </c>
    </row>
    <row r="631" spans="1:2" x14ac:dyDescent="0.25">
      <c r="A631" s="35" t="s">
        <v>8857</v>
      </c>
      <c r="B631" s="21">
        <v>2</v>
      </c>
    </row>
    <row r="632" spans="1:2" x14ac:dyDescent="0.25">
      <c r="A632" s="35" t="s">
        <v>8853</v>
      </c>
      <c r="B632" s="21">
        <v>2</v>
      </c>
    </row>
    <row r="633" spans="1:2" x14ac:dyDescent="0.25">
      <c r="A633" s="35" t="s">
        <v>8977</v>
      </c>
      <c r="B633" s="21">
        <v>2</v>
      </c>
    </row>
    <row r="634" spans="1:2" x14ac:dyDescent="0.25">
      <c r="A634" s="35" t="s">
        <v>9354</v>
      </c>
      <c r="B634" s="21">
        <v>2</v>
      </c>
    </row>
    <row r="635" spans="1:2" x14ac:dyDescent="0.25">
      <c r="A635" s="35" t="s">
        <v>8873</v>
      </c>
      <c r="B635" s="21">
        <v>2</v>
      </c>
    </row>
    <row r="636" spans="1:2" x14ac:dyDescent="0.25">
      <c r="A636" s="35" t="s">
        <v>8736</v>
      </c>
      <c r="B636" s="21">
        <v>2</v>
      </c>
    </row>
    <row r="637" spans="1:2" x14ac:dyDescent="0.25">
      <c r="A637" s="35" t="s">
        <v>9366</v>
      </c>
      <c r="B637" s="21">
        <v>2</v>
      </c>
    </row>
    <row r="638" spans="1:2" x14ac:dyDescent="0.25">
      <c r="A638" s="35" t="s">
        <v>7506</v>
      </c>
      <c r="B638" s="21">
        <v>2</v>
      </c>
    </row>
    <row r="639" spans="1:2" x14ac:dyDescent="0.25">
      <c r="A639" s="35" t="s">
        <v>9355</v>
      </c>
      <c r="B639" s="21">
        <v>2</v>
      </c>
    </row>
    <row r="640" spans="1:2" x14ac:dyDescent="0.25">
      <c r="A640" s="35" t="s">
        <v>8732</v>
      </c>
      <c r="B640" s="21">
        <v>2</v>
      </c>
    </row>
    <row r="641" spans="1:2" x14ac:dyDescent="0.25">
      <c r="A641" s="35" t="s">
        <v>9367</v>
      </c>
      <c r="B641" s="21">
        <v>2</v>
      </c>
    </row>
    <row r="642" spans="1:2" x14ac:dyDescent="0.25">
      <c r="A642" s="35" t="s">
        <v>7466</v>
      </c>
      <c r="B642" s="21">
        <v>2</v>
      </c>
    </row>
    <row r="643" spans="1:2" x14ac:dyDescent="0.25">
      <c r="A643" s="35" t="s">
        <v>9356</v>
      </c>
      <c r="B643" s="21">
        <v>2</v>
      </c>
    </row>
    <row r="644" spans="1:2" x14ac:dyDescent="0.25">
      <c r="A644" s="35" t="s">
        <v>8735</v>
      </c>
      <c r="B644" s="21">
        <v>2</v>
      </c>
    </row>
    <row r="645" spans="1:2" x14ac:dyDescent="0.25">
      <c r="A645" s="35" t="s">
        <v>9368</v>
      </c>
      <c r="B645" s="21">
        <v>2</v>
      </c>
    </row>
    <row r="646" spans="1:2" x14ac:dyDescent="0.25">
      <c r="A646" s="35" t="s">
        <v>9220</v>
      </c>
      <c r="B646" s="21">
        <v>2</v>
      </c>
    </row>
    <row r="647" spans="1:2" x14ac:dyDescent="0.25">
      <c r="A647" s="35" t="s">
        <v>9357</v>
      </c>
      <c r="B647" s="21">
        <v>2</v>
      </c>
    </row>
    <row r="648" spans="1:2" x14ac:dyDescent="0.25">
      <c r="A648" s="35" t="s">
        <v>8877</v>
      </c>
      <c r="B648" s="21">
        <v>2</v>
      </c>
    </row>
    <row r="649" spans="1:2" x14ac:dyDescent="0.25">
      <c r="A649" s="35" t="s">
        <v>9369</v>
      </c>
      <c r="B649" s="21">
        <v>2</v>
      </c>
    </row>
    <row r="650" spans="1:2" x14ac:dyDescent="0.25">
      <c r="A650" s="35" t="s">
        <v>8401</v>
      </c>
      <c r="B650" s="21">
        <v>2</v>
      </c>
    </row>
    <row r="651" spans="1:2" x14ac:dyDescent="0.25">
      <c r="A651" s="35" t="s">
        <v>9358</v>
      </c>
      <c r="B651" s="21">
        <v>2</v>
      </c>
    </row>
    <row r="652" spans="1:2" x14ac:dyDescent="0.25">
      <c r="A652" s="35" t="s">
        <v>8302</v>
      </c>
      <c r="B652" s="21">
        <v>2</v>
      </c>
    </row>
    <row r="653" spans="1:2" x14ac:dyDescent="0.25">
      <c r="A653" s="35" t="s">
        <v>9370</v>
      </c>
      <c r="B653" s="21">
        <v>2</v>
      </c>
    </row>
    <row r="654" spans="1:2" x14ac:dyDescent="0.25">
      <c r="A654" s="35" t="s">
        <v>8868</v>
      </c>
      <c r="B654" s="21">
        <v>2</v>
      </c>
    </row>
    <row r="655" spans="1:2" x14ac:dyDescent="0.25">
      <c r="A655" s="35" t="s">
        <v>9359</v>
      </c>
      <c r="B655" s="21">
        <v>2</v>
      </c>
    </row>
    <row r="656" spans="1:2" x14ac:dyDescent="0.25">
      <c r="A656" s="35" t="s">
        <v>8739</v>
      </c>
      <c r="B656" s="21">
        <v>2</v>
      </c>
    </row>
    <row r="657" spans="1:2" x14ac:dyDescent="0.25">
      <c r="A657" s="35" t="s">
        <v>9371</v>
      </c>
      <c r="B657" s="21">
        <v>2</v>
      </c>
    </row>
    <row r="658" spans="1:2" x14ac:dyDescent="0.25">
      <c r="A658" s="35" t="s">
        <v>6960</v>
      </c>
      <c r="B658" s="21">
        <v>2</v>
      </c>
    </row>
    <row r="659" spans="1:2" x14ac:dyDescent="0.25">
      <c r="A659" s="35" t="s">
        <v>9360</v>
      </c>
      <c r="B659" s="21">
        <v>2</v>
      </c>
    </row>
    <row r="660" spans="1:2" x14ac:dyDescent="0.25">
      <c r="A660" s="35" t="s">
        <v>8862</v>
      </c>
      <c r="B660" s="21">
        <v>2</v>
      </c>
    </row>
    <row r="661" spans="1:2" x14ac:dyDescent="0.25">
      <c r="A661" s="35" t="s">
        <v>9372</v>
      </c>
      <c r="B661" s="21">
        <v>2</v>
      </c>
    </row>
    <row r="662" spans="1:2" x14ac:dyDescent="0.25">
      <c r="A662" s="35" t="s">
        <v>8856</v>
      </c>
      <c r="B662" s="21">
        <v>2</v>
      </c>
    </row>
    <row r="663" spans="1:2" x14ac:dyDescent="0.25">
      <c r="A663" s="35" t="s">
        <v>9361</v>
      </c>
      <c r="B663" s="21">
        <v>2</v>
      </c>
    </row>
    <row r="664" spans="1:2" x14ac:dyDescent="0.25">
      <c r="A664" s="35" t="s">
        <v>8730</v>
      </c>
      <c r="B664" s="21">
        <v>2</v>
      </c>
    </row>
    <row r="665" spans="1:2" x14ac:dyDescent="0.25">
      <c r="A665" s="35" t="s">
        <v>9373</v>
      </c>
      <c r="B665" s="21">
        <v>2</v>
      </c>
    </row>
    <row r="666" spans="1:2" x14ac:dyDescent="0.25">
      <c r="A666" s="35" t="s">
        <v>8896</v>
      </c>
      <c r="B666" s="21">
        <v>2</v>
      </c>
    </row>
    <row r="667" spans="1:2" x14ac:dyDescent="0.25">
      <c r="A667" s="35" t="s">
        <v>9362</v>
      </c>
      <c r="B667" s="21">
        <v>2</v>
      </c>
    </row>
    <row r="668" spans="1:2" x14ac:dyDescent="0.25">
      <c r="A668" s="35" t="s">
        <v>7490</v>
      </c>
      <c r="B668" s="21">
        <v>2</v>
      </c>
    </row>
    <row r="669" spans="1:2" x14ac:dyDescent="0.25">
      <c r="A669" s="35" t="s">
        <v>9374</v>
      </c>
      <c r="B669" s="21">
        <v>2</v>
      </c>
    </row>
    <row r="670" spans="1:2" x14ac:dyDescent="0.25">
      <c r="A670" s="35" t="s">
        <v>9375</v>
      </c>
      <c r="B670" s="21">
        <v>2</v>
      </c>
    </row>
    <row r="671" spans="1:2" x14ac:dyDescent="0.25">
      <c r="A671" s="35" t="s">
        <v>9351</v>
      </c>
      <c r="B671" s="21">
        <v>2</v>
      </c>
    </row>
    <row r="672" spans="1:2" x14ac:dyDescent="0.25">
      <c r="A672" s="35" t="s">
        <v>6966</v>
      </c>
      <c r="B672" s="21">
        <v>2</v>
      </c>
    </row>
    <row r="673" spans="1:2" x14ac:dyDescent="0.25">
      <c r="A673" s="35" t="s">
        <v>9363</v>
      </c>
      <c r="B673" s="21">
        <v>2</v>
      </c>
    </row>
    <row r="674" spans="1:2" x14ac:dyDescent="0.25">
      <c r="A674" s="35" t="s">
        <v>8777</v>
      </c>
      <c r="B674" s="21">
        <v>2</v>
      </c>
    </row>
    <row r="675" spans="1:2" x14ac:dyDescent="0.25">
      <c r="A675" s="35" t="s">
        <v>7472</v>
      </c>
      <c r="B675" s="21">
        <v>2</v>
      </c>
    </row>
    <row r="676" spans="1:2" x14ac:dyDescent="0.25">
      <c r="A676" s="35" t="s">
        <v>8819</v>
      </c>
      <c r="B676" s="21">
        <v>2</v>
      </c>
    </row>
    <row r="677" spans="1:2" x14ac:dyDescent="0.25">
      <c r="A677" s="35" t="s">
        <v>8902</v>
      </c>
      <c r="B677" s="21">
        <v>2</v>
      </c>
    </row>
    <row r="678" spans="1:2" x14ac:dyDescent="0.25">
      <c r="A678" s="35" t="s">
        <v>8866</v>
      </c>
      <c r="B678" s="21">
        <v>2</v>
      </c>
    </row>
    <row r="679" spans="1:2" x14ac:dyDescent="0.25">
      <c r="A679" s="35" t="s">
        <v>8362</v>
      </c>
      <c r="B679" s="21">
        <v>2</v>
      </c>
    </row>
    <row r="680" spans="1:2" x14ac:dyDescent="0.25">
      <c r="A680" s="35" t="s">
        <v>8871</v>
      </c>
      <c r="B680" s="21">
        <v>2</v>
      </c>
    </row>
    <row r="681" spans="1:2" x14ac:dyDescent="0.25">
      <c r="A681" s="35" t="s">
        <v>8330</v>
      </c>
      <c r="B681" s="21">
        <v>2</v>
      </c>
    </row>
    <row r="682" spans="1:2" x14ac:dyDescent="0.25">
      <c r="A682" s="35" t="s">
        <v>8304</v>
      </c>
      <c r="B682" s="21">
        <v>2</v>
      </c>
    </row>
    <row r="683" spans="1:2" x14ac:dyDescent="0.25">
      <c r="A683" s="35" t="s">
        <v>8361</v>
      </c>
      <c r="B683" s="21">
        <v>2</v>
      </c>
    </row>
    <row r="684" spans="1:2" x14ac:dyDescent="0.25">
      <c r="A684" s="35" t="s">
        <v>8400</v>
      </c>
      <c r="B684" s="21">
        <v>2</v>
      </c>
    </row>
    <row r="685" spans="1:2" x14ac:dyDescent="0.25">
      <c r="A685" s="35" t="s">
        <v>7487</v>
      </c>
      <c r="B685" s="21">
        <v>2</v>
      </c>
    </row>
    <row r="686" spans="1:2" x14ac:dyDescent="0.25">
      <c r="A686" s="35" t="s">
        <v>8336</v>
      </c>
      <c r="B686" s="21">
        <v>2</v>
      </c>
    </row>
    <row r="687" spans="1:2" x14ac:dyDescent="0.25">
      <c r="A687" s="35" t="s">
        <v>7486</v>
      </c>
      <c r="B687" s="21">
        <v>2</v>
      </c>
    </row>
    <row r="688" spans="1:2" x14ac:dyDescent="0.25">
      <c r="A688" s="35" t="s">
        <v>8876</v>
      </c>
      <c r="B688" s="21">
        <v>2</v>
      </c>
    </row>
    <row r="689" spans="1:2" x14ac:dyDescent="0.25">
      <c r="A689" s="35" t="s">
        <v>8775</v>
      </c>
      <c r="B689" s="21">
        <v>2</v>
      </c>
    </row>
    <row r="690" spans="1:2" x14ac:dyDescent="0.25">
      <c r="A690" s="35" t="s">
        <v>8860</v>
      </c>
      <c r="B690" s="21">
        <v>2</v>
      </c>
    </row>
    <row r="691" spans="1:2" x14ac:dyDescent="0.25">
      <c r="A691" s="35" t="s">
        <v>8776</v>
      </c>
      <c r="B691" s="21">
        <v>2</v>
      </c>
    </row>
    <row r="692" spans="1:2" x14ac:dyDescent="0.25">
      <c r="A692" s="35" t="s">
        <v>9353</v>
      </c>
      <c r="B692" s="21">
        <v>2</v>
      </c>
    </row>
    <row r="693" spans="1:2" x14ac:dyDescent="0.25">
      <c r="A693" s="35" t="s">
        <v>7464</v>
      </c>
      <c r="B693" s="21">
        <v>2</v>
      </c>
    </row>
    <row r="694" spans="1:2" x14ac:dyDescent="0.25">
      <c r="A694" s="35" t="s">
        <v>8905</v>
      </c>
      <c r="B694" s="21">
        <v>2</v>
      </c>
    </row>
    <row r="695" spans="1:2" x14ac:dyDescent="0.25">
      <c r="A695" s="35" t="s">
        <v>8863</v>
      </c>
      <c r="B695" s="21">
        <v>2</v>
      </c>
    </row>
    <row r="696" spans="1:2" x14ac:dyDescent="0.25">
      <c r="A696" s="35" t="s">
        <v>8725</v>
      </c>
      <c r="B696" s="21">
        <v>2</v>
      </c>
    </row>
    <row r="697" spans="1:2" x14ac:dyDescent="0.25">
      <c r="A697" s="35" t="s">
        <v>8982</v>
      </c>
      <c r="B697" s="21">
        <v>2</v>
      </c>
    </row>
    <row r="698" spans="1:2" x14ac:dyDescent="0.25">
      <c r="A698" s="35" t="s">
        <v>8740</v>
      </c>
      <c r="B698" s="21">
        <v>2</v>
      </c>
    </row>
    <row r="699" spans="1:2" x14ac:dyDescent="0.25">
      <c r="A699" s="35" t="s">
        <v>8891</v>
      </c>
      <c r="B699" s="21">
        <v>2</v>
      </c>
    </row>
    <row r="700" spans="1:2" x14ac:dyDescent="0.25">
      <c r="A700" s="35" t="s">
        <v>8897</v>
      </c>
      <c r="B700" s="21">
        <v>2</v>
      </c>
    </row>
    <row r="701" spans="1:2" x14ac:dyDescent="0.25">
      <c r="A701" s="35" t="s">
        <v>8636</v>
      </c>
      <c r="B701" s="21">
        <v>2</v>
      </c>
    </row>
    <row r="702" spans="1:2" x14ac:dyDescent="0.25">
      <c r="A702" s="35" t="s">
        <v>8731</v>
      </c>
      <c r="B702" s="21">
        <v>2</v>
      </c>
    </row>
    <row r="703" spans="1:2" x14ac:dyDescent="0.25">
      <c r="A703" s="35" t="s">
        <v>8763</v>
      </c>
      <c r="B703" s="21">
        <v>2</v>
      </c>
    </row>
    <row r="704" spans="1:2" x14ac:dyDescent="0.25">
      <c r="A704" s="35" t="s">
        <v>7491</v>
      </c>
      <c r="B704" s="21">
        <v>2</v>
      </c>
    </row>
    <row r="705" spans="1:2" x14ac:dyDescent="0.25">
      <c r="A705" s="35" t="s">
        <v>8764</v>
      </c>
      <c r="B705" s="21">
        <v>2</v>
      </c>
    </row>
    <row r="706" spans="1:2" x14ac:dyDescent="0.25">
      <c r="A706" s="35" t="s">
        <v>8733</v>
      </c>
      <c r="B706" s="21">
        <v>2</v>
      </c>
    </row>
    <row r="707" spans="1:2" x14ac:dyDescent="0.25">
      <c r="A707" s="35" t="s">
        <v>7465</v>
      </c>
      <c r="B707" s="21">
        <v>2</v>
      </c>
    </row>
    <row r="708" spans="1:2" x14ac:dyDescent="0.25">
      <c r="A708" s="35" t="s">
        <v>6820</v>
      </c>
      <c r="B708" s="21">
        <v>2</v>
      </c>
    </row>
    <row r="709" spans="1:2" x14ac:dyDescent="0.25">
      <c r="A709" s="35" t="s">
        <v>8333</v>
      </c>
      <c r="B709" s="21">
        <v>2</v>
      </c>
    </row>
    <row r="710" spans="1:2" x14ac:dyDescent="0.25">
      <c r="A710" s="35" t="s">
        <v>9400</v>
      </c>
      <c r="B710" s="21">
        <v>2</v>
      </c>
    </row>
    <row r="711" spans="1:2" x14ac:dyDescent="0.25">
      <c r="A711" s="35" t="s">
        <v>8901</v>
      </c>
      <c r="B711" s="21">
        <v>2</v>
      </c>
    </row>
    <row r="712" spans="1:2" x14ac:dyDescent="0.25">
      <c r="A712" s="35" t="s">
        <v>7459</v>
      </c>
      <c r="B712" s="21">
        <v>2</v>
      </c>
    </row>
    <row r="713" spans="1:2" x14ac:dyDescent="0.25">
      <c r="A713" s="35" t="s">
        <v>8817</v>
      </c>
      <c r="B713" s="21">
        <v>2</v>
      </c>
    </row>
    <row r="714" spans="1:2" x14ac:dyDescent="0.25">
      <c r="A714" s="35" t="s">
        <v>8737</v>
      </c>
      <c r="B714" s="21">
        <v>2</v>
      </c>
    </row>
    <row r="715" spans="1:2" x14ac:dyDescent="0.25">
      <c r="A715" s="35" t="s">
        <v>6970</v>
      </c>
      <c r="B715" s="21">
        <v>2</v>
      </c>
    </row>
    <row r="716" spans="1:2" x14ac:dyDescent="0.25">
      <c r="A716" s="35" t="s">
        <v>9027</v>
      </c>
      <c r="B716" s="21">
        <v>2</v>
      </c>
    </row>
    <row r="717" spans="1:2" x14ac:dyDescent="0.25">
      <c r="A717" s="35" t="s">
        <v>8821</v>
      </c>
      <c r="B717" s="21">
        <v>2</v>
      </c>
    </row>
    <row r="718" spans="1:2" x14ac:dyDescent="0.25">
      <c r="A718" s="35" t="s">
        <v>8778</v>
      </c>
      <c r="B718" s="21">
        <v>2</v>
      </c>
    </row>
    <row r="719" spans="1:2" x14ac:dyDescent="0.25">
      <c r="A719" s="35" t="s">
        <v>8822</v>
      </c>
      <c r="B719" s="21">
        <v>2</v>
      </c>
    </row>
    <row r="720" spans="1:2" x14ac:dyDescent="0.25">
      <c r="A720" s="35" t="s">
        <v>8738</v>
      </c>
      <c r="B720" s="21">
        <v>2</v>
      </c>
    </row>
    <row r="721" spans="1:2" x14ac:dyDescent="0.25">
      <c r="A721" s="35" t="s">
        <v>8900</v>
      </c>
      <c r="B721" s="21">
        <v>2</v>
      </c>
    </row>
    <row r="722" spans="1:2" x14ac:dyDescent="0.25">
      <c r="A722" s="35" t="s">
        <v>8867</v>
      </c>
      <c r="B722" s="21">
        <v>2</v>
      </c>
    </row>
    <row r="723" spans="1:2" x14ac:dyDescent="0.25">
      <c r="A723" s="35" t="s">
        <v>8300</v>
      </c>
      <c r="B723" s="21">
        <v>2</v>
      </c>
    </row>
    <row r="724" spans="1:2" x14ac:dyDescent="0.25">
      <c r="A724" s="35" t="s">
        <v>8869</v>
      </c>
      <c r="B724" s="21">
        <v>2</v>
      </c>
    </row>
    <row r="725" spans="1:2" x14ac:dyDescent="0.25">
      <c r="A725" s="35" t="s">
        <v>8288</v>
      </c>
      <c r="B725" s="21">
        <v>2</v>
      </c>
    </row>
    <row r="726" spans="1:2" x14ac:dyDescent="0.25">
      <c r="A726" s="35" t="s">
        <v>8872</v>
      </c>
      <c r="B726" s="21">
        <v>2</v>
      </c>
    </row>
    <row r="727" spans="1:2" x14ac:dyDescent="0.25">
      <c r="A727" s="35" t="s">
        <v>8903</v>
      </c>
      <c r="B727" s="21">
        <v>2</v>
      </c>
    </row>
    <row r="728" spans="1:2" x14ac:dyDescent="0.25">
      <c r="A728" s="35" t="s">
        <v>8874</v>
      </c>
      <c r="B728" s="21">
        <v>2</v>
      </c>
    </row>
    <row r="729" spans="1:2" x14ac:dyDescent="0.25">
      <c r="A729" s="35" t="s">
        <v>8285</v>
      </c>
      <c r="B729" s="21">
        <v>2</v>
      </c>
    </row>
    <row r="730" spans="1:2" x14ac:dyDescent="0.25">
      <c r="A730" s="35" t="s">
        <v>8820</v>
      </c>
      <c r="B730" s="21">
        <v>2</v>
      </c>
    </row>
    <row r="731" spans="1:2" x14ac:dyDescent="0.25">
      <c r="A731" s="35" t="s">
        <v>8296</v>
      </c>
      <c r="B731" s="21">
        <v>2</v>
      </c>
    </row>
    <row r="732" spans="1:2" x14ac:dyDescent="0.25">
      <c r="A732" s="35" t="s">
        <v>8734</v>
      </c>
      <c r="B732" s="21">
        <v>2</v>
      </c>
    </row>
    <row r="733" spans="1:2" x14ac:dyDescent="0.25">
      <c r="A733" s="35" t="s">
        <v>8826</v>
      </c>
      <c r="B733" s="21">
        <v>2</v>
      </c>
    </row>
    <row r="734" spans="1:2" x14ac:dyDescent="0.25">
      <c r="A734" s="35" t="s">
        <v>8303</v>
      </c>
      <c r="B734" s="21">
        <v>2</v>
      </c>
    </row>
    <row r="735" spans="1:2" x14ac:dyDescent="0.25">
      <c r="A735" s="35" t="s">
        <v>8899</v>
      </c>
      <c r="B735" s="21">
        <v>2</v>
      </c>
    </row>
    <row r="736" spans="1:2" x14ac:dyDescent="0.25">
      <c r="A736" s="35" t="s">
        <v>8724</v>
      </c>
      <c r="B736" s="21">
        <v>2</v>
      </c>
    </row>
    <row r="737" spans="1:2" x14ac:dyDescent="0.25">
      <c r="A737" s="35" t="s">
        <v>8895</v>
      </c>
      <c r="B737" s="21">
        <v>2</v>
      </c>
    </row>
    <row r="738" spans="1:2" x14ac:dyDescent="0.25">
      <c r="A738" s="35" t="s">
        <v>7476</v>
      </c>
      <c r="B738" s="21">
        <v>2</v>
      </c>
    </row>
    <row r="739" spans="1:2" x14ac:dyDescent="0.25">
      <c r="A739" s="35" t="s">
        <v>8771</v>
      </c>
      <c r="B739" s="21">
        <v>2</v>
      </c>
    </row>
    <row r="740" spans="1:2" x14ac:dyDescent="0.25">
      <c r="A740" s="35" t="s">
        <v>8314</v>
      </c>
      <c r="B740" s="21">
        <v>2</v>
      </c>
    </row>
    <row r="741" spans="1:2" x14ac:dyDescent="0.25">
      <c r="A741" s="35" t="s">
        <v>7481</v>
      </c>
      <c r="B741" s="21">
        <v>2</v>
      </c>
    </row>
    <row r="742" spans="1:2" x14ac:dyDescent="0.25">
      <c r="A742" s="35" t="s">
        <v>6915</v>
      </c>
      <c r="B742" s="21">
        <v>2</v>
      </c>
    </row>
    <row r="743" spans="1:2" x14ac:dyDescent="0.25">
      <c r="A743" s="35" t="s">
        <v>8772</v>
      </c>
      <c r="B743" s="21">
        <v>2</v>
      </c>
    </row>
    <row r="744" spans="1:2" x14ac:dyDescent="0.25">
      <c r="A744" s="35" t="s">
        <v>8324</v>
      </c>
      <c r="B744" s="21">
        <v>2</v>
      </c>
    </row>
    <row r="745" spans="1:2" x14ac:dyDescent="0.25">
      <c r="A745" s="35" t="s">
        <v>7463</v>
      </c>
      <c r="B745" s="21">
        <v>2</v>
      </c>
    </row>
    <row r="746" spans="1:2" x14ac:dyDescent="0.25">
      <c r="A746" s="35" t="s">
        <v>9352</v>
      </c>
      <c r="B746" s="21">
        <v>2</v>
      </c>
    </row>
    <row r="747" spans="1:2" x14ac:dyDescent="0.25">
      <c r="A747" s="35" t="s">
        <v>8769</v>
      </c>
      <c r="B747" s="21">
        <v>2</v>
      </c>
    </row>
    <row r="748" spans="1:2" x14ac:dyDescent="0.25">
      <c r="A748" s="35" t="s">
        <v>8864</v>
      </c>
      <c r="B748" s="21">
        <v>2</v>
      </c>
    </row>
    <row r="749" spans="1:2" x14ac:dyDescent="0.25">
      <c r="A749" s="35" t="s">
        <v>7640</v>
      </c>
      <c r="B749" s="21">
        <v>2</v>
      </c>
    </row>
    <row r="750" spans="1:2" x14ac:dyDescent="0.25">
      <c r="A750" s="35" t="s">
        <v>8904</v>
      </c>
      <c r="B750" s="21">
        <v>2</v>
      </c>
    </row>
    <row r="751" spans="1:2" x14ac:dyDescent="0.25">
      <c r="A751" s="35" t="s">
        <v>8770</v>
      </c>
      <c r="B751" s="21">
        <v>2</v>
      </c>
    </row>
    <row r="752" spans="1:2" x14ac:dyDescent="0.25">
      <c r="A752" s="35" t="s">
        <v>9364</v>
      </c>
      <c r="B752" s="21">
        <v>2</v>
      </c>
    </row>
    <row r="753" spans="1:2" x14ac:dyDescent="0.25">
      <c r="A753" s="35" t="s">
        <v>8727</v>
      </c>
      <c r="B753" s="21">
        <v>2</v>
      </c>
    </row>
    <row r="754" spans="1:2" x14ac:dyDescent="0.25">
      <c r="A754" s="35" t="s">
        <v>8906</v>
      </c>
      <c r="B754" s="21">
        <v>2</v>
      </c>
    </row>
    <row r="755" spans="1:2" x14ac:dyDescent="0.25">
      <c r="A755" s="35" t="s">
        <v>8726</v>
      </c>
      <c r="B755" s="21">
        <v>2</v>
      </c>
    </row>
    <row r="756" spans="1:2" x14ac:dyDescent="0.25">
      <c r="A756" s="35" t="s">
        <v>9365</v>
      </c>
      <c r="B756" s="21">
        <v>2</v>
      </c>
    </row>
    <row r="757" spans="1:2" x14ac:dyDescent="0.25">
      <c r="A757" s="35" t="s">
        <v>8729</v>
      </c>
      <c r="B757" s="21">
        <v>2</v>
      </c>
    </row>
    <row r="758" spans="1:2" x14ac:dyDescent="0.25">
      <c r="A758" s="35" t="s">
        <v>8861</v>
      </c>
      <c r="B758" s="21">
        <v>2</v>
      </c>
    </row>
    <row r="759" spans="1:2" x14ac:dyDescent="0.25">
      <c r="A759" s="35" t="s">
        <v>8305</v>
      </c>
      <c r="B759" s="21">
        <v>2</v>
      </c>
    </row>
    <row r="760" spans="1:2" x14ac:dyDescent="0.25">
      <c r="A760" s="35" t="s">
        <v>7462</v>
      </c>
      <c r="B760" s="21">
        <v>2</v>
      </c>
    </row>
    <row r="761" spans="1:2" x14ac:dyDescent="0.25">
      <c r="A761" s="35" t="s">
        <v>6973</v>
      </c>
      <c r="B761" s="21">
        <v>2</v>
      </c>
    </row>
    <row r="762" spans="1:2" x14ac:dyDescent="0.25">
      <c r="A762" s="35" t="s">
        <v>8728</v>
      </c>
      <c r="B762" s="21">
        <v>2</v>
      </c>
    </row>
    <row r="763" spans="1:2" x14ac:dyDescent="0.25">
      <c r="A763" s="35" t="s">
        <v>8818</v>
      </c>
      <c r="B763" s="21">
        <v>2</v>
      </c>
    </row>
    <row r="764" spans="1:2" x14ac:dyDescent="0.25">
      <c r="A764" s="35" t="s">
        <v>8983</v>
      </c>
      <c r="B764" s="21">
        <v>1</v>
      </c>
    </row>
    <row r="765" spans="1:2" x14ac:dyDescent="0.25">
      <c r="A765" s="35" t="s">
        <v>7168</v>
      </c>
      <c r="B765" s="21">
        <v>1</v>
      </c>
    </row>
    <row r="766" spans="1:2" x14ac:dyDescent="0.25">
      <c r="A766" s="35" t="s">
        <v>9417</v>
      </c>
      <c r="B766" s="21">
        <v>1</v>
      </c>
    </row>
    <row r="767" spans="1:2" x14ac:dyDescent="0.25">
      <c r="A767" s="35" t="s">
        <v>7194</v>
      </c>
      <c r="B767" s="21">
        <v>1</v>
      </c>
    </row>
    <row r="768" spans="1:2" x14ac:dyDescent="0.25">
      <c r="A768" s="35" t="s">
        <v>7093</v>
      </c>
      <c r="B768" s="21">
        <v>1</v>
      </c>
    </row>
    <row r="769" spans="1:2" x14ac:dyDescent="0.25">
      <c r="A769" s="35" t="s">
        <v>7195</v>
      </c>
      <c r="B769" s="21">
        <v>1</v>
      </c>
    </row>
    <row r="770" spans="1:2" x14ac:dyDescent="0.25">
      <c r="A770" s="35" t="s">
        <v>8965</v>
      </c>
      <c r="B770" s="21">
        <v>1</v>
      </c>
    </row>
    <row r="771" spans="1:2" x14ac:dyDescent="0.25">
      <c r="A771" s="35" t="s">
        <v>7198</v>
      </c>
      <c r="B771" s="21">
        <v>1</v>
      </c>
    </row>
    <row r="772" spans="1:2" x14ac:dyDescent="0.25">
      <c r="A772" s="35" t="s">
        <v>8997</v>
      </c>
      <c r="B772" s="21">
        <v>1</v>
      </c>
    </row>
    <row r="773" spans="1:2" x14ac:dyDescent="0.25">
      <c r="A773" s="35" t="s">
        <v>7196</v>
      </c>
      <c r="B773" s="21">
        <v>1</v>
      </c>
    </row>
    <row r="774" spans="1:2" x14ac:dyDescent="0.25">
      <c r="A774" s="35" t="s">
        <v>7162</v>
      </c>
      <c r="B774" s="21">
        <v>1</v>
      </c>
    </row>
    <row r="775" spans="1:2" x14ac:dyDescent="0.25">
      <c r="A775" s="35" t="s">
        <v>7197</v>
      </c>
      <c r="B775" s="21">
        <v>1</v>
      </c>
    </row>
    <row r="776" spans="1:2" x14ac:dyDescent="0.25">
      <c r="A776" s="35" t="s">
        <v>8652</v>
      </c>
      <c r="B776" s="21">
        <v>1</v>
      </c>
    </row>
    <row r="777" spans="1:2" x14ac:dyDescent="0.25">
      <c r="A777" s="35" t="s">
        <v>7199</v>
      </c>
      <c r="B777" s="21">
        <v>1</v>
      </c>
    </row>
    <row r="778" spans="1:2" x14ac:dyDescent="0.25">
      <c r="A778" s="35" t="s">
        <v>8347</v>
      </c>
      <c r="B778" s="21">
        <v>1</v>
      </c>
    </row>
    <row r="779" spans="1:2" x14ac:dyDescent="0.25">
      <c r="A779" s="35" t="s">
        <v>7217</v>
      </c>
      <c r="B779" s="21">
        <v>1</v>
      </c>
    </row>
    <row r="780" spans="1:2" x14ac:dyDescent="0.25">
      <c r="A780" s="35" t="s">
        <v>7084</v>
      </c>
      <c r="B780" s="21">
        <v>1</v>
      </c>
    </row>
    <row r="781" spans="1:2" x14ac:dyDescent="0.25">
      <c r="A781" s="35" t="s">
        <v>7001</v>
      </c>
      <c r="B781" s="21">
        <v>1</v>
      </c>
    </row>
    <row r="782" spans="1:2" x14ac:dyDescent="0.25">
      <c r="A782" s="35" t="s">
        <v>8932</v>
      </c>
      <c r="B782" s="21">
        <v>1</v>
      </c>
    </row>
    <row r="783" spans="1:2" x14ac:dyDescent="0.25">
      <c r="A783" s="35" t="s">
        <v>7047</v>
      </c>
      <c r="B783" s="21">
        <v>1</v>
      </c>
    </row>
    <row r="784" spans="1:2" x14ac:dyDescent="0.25">
      <c r="A784" s="35" t="s">
        <v>7160</v>
      </c>
      <c r="B784" s="21">
        <v>1</v>
      </c>
    </row>
    <row r="785" spans="1:2" x14ac:dyDescent="0.25">
      <c r="A785" s="35" t="s">
        <v>7082</v>
      </c>
      <c r="B785" s="21">
        <v>1</v>
      </c>
    </row>
    <row r="786" spans="1:2" x14ac:dyDescent="0.25">
      <c r="A786" s="35" t="s">
        <v>7011</v>
      </c>
      <c r="B786" s="21">
        <v>1</v>
      </c>
    </row>
    <row r="787" spans="1:2" x14ac:dyDescent="0.25">
      <c r="A787" s="35" t="s">
        <v>7081</v>
      </c>
      <c r="B787" s="21">
        <v>1</v>
      </c>
    </row>
    <row r="788" spans="1:2" x14ac:dyDescent="0.25">
      <c r="A788" s="35" t="s">
        <v>7062</v>
      </c>
      <c r="B788" s="21">
        <v>1</v>
      </c>
    </row>
    <row r="789" spans="1:2" x14ac:dyDescent="0.25">
      <c r="A789" s="35" t="s">
        <v>7088</v>
      </c>
      <c r="B789" s="21">
        <v>1</v>
      </c>
    </row>
    <row r="790" spans="1:2" x14ac:dyDescent="0.25">
      <c r="A790" s="35" t="s">
        <v>9319</v>
      </c>
      <c r="B790" s="21">
        <v>1</v>
      </c>
    </row>
    <row r="791" spans="1:2" x14ac:dyDescent="0.25">
      <c r="A791" s="35" t="s">
        <v>7077</v>
      </c>
      <c r="B791" s="21">
        <v>1</v>
      </c>
    </row>
    <row r="792" spans="1:2" x14ac:dyDescent="0.25">
      <c r="A792" s="35" t="s">
        <v>9128</v>
      </c>
      <c r="B792" s="21">
        <v>1</v>
      </c>
    </row>
    <row r="793" spans="1:2" x14ac:dyDescent="0.25">
      <c r="A793" s="35" t="s">
        <v>7078</v>
      </c>
      <c r="B793" s="21">
        <v>1</v>
      </c>
    </row>
    <row r="794" spans="1:2" x14ac:dyDescent="0.25">
      <c r="A794" s="35" t="s">
        <v>7729</v>
      </c>
      <c r="B794" s="21">
        <v>1</v>
      </c>
    </row>
    <row r="795" spans="1:2" x14ac:dyDescent="0.25">
      <c r="A795" s="35" t="s">
        <v>7079</v>
      </c>
      <c r="B795" s="21">
        <v>1</v>
      </c>
    </row>
    <row r="796" spans="1:2" x14ac:dyDescent="0.25">
      <c r="A796" s="35" t="s">
        <v>7065</v>
      </c>
      <c r="B796" s="21">
        <v>1</v>
      </c>
    </row>
    <row r="797" spans="1:2" x14ac:dyDescent="0.25">
      <c r="A797" s="35" t="s">
        <v>7080</v>
      </c>
      <c r="B797" s="21">
        <v>1</v>
      </c>
    </row>
    <row r="798" spans="1:2" x14ac:dyDescent="0.25">
      <c r="A798" s="35" t="s">
        <v>7126</v>
      </c>
      <c r="B798" s="21">
        <v>1</v>
      </c>
    </row>
    <row r="799" spans="1:2" x14ac:dyDescent="0.25">
      <c r="A799" s="35" t="s">
        <v>7066</v>
      </c>
      <c r="B799" s="21">
        <v>1</v>
      </c>
    </row>
    <row r="800" spans="1:2" x14ac:dyDescent="0.25">
      <c r="A800" s="35" t="s">
        <v>9216</v>
      </c>
      <c r="B800" s="21">
        <v>1</v>
      </c>
    </row>
    <row r="801" spans="1:2" x14ac:dyDescent="0.25">
      <c r="A801" s="35" t="s">
        <v>7067</v>
      </c>
      <c r="B801" s="21">
        <v>1</v>
      </c>
    </row>
    <row r="802" spans="1:2" x14ac:dyDescent="0.25">
      <c r="A802" s="35" t="s">
        <v>7683</v>
      </c>
      <c r="B802" s="21">
        <v>1</v>
      </c>
    </row>
    <row r="803" spans="1:2" x14ac:dyDescent="0.25">
      <c r="A803" s="35" t="s">
        <v>7064</v>
      </c>
      <c r="B803" s="21">
        <v>1</v>
      </c>
    </row>
    <row r="804" spans="1:2" x14ac:dyDescent="0.25">
      <c r="A804" s="35" t="s">
        <v>7068</v>
      </c>
      <c r="B804" s="21">
        <v>1</v>
      </c>
    </row>
    <row r="805" spans="1:2" x14ac:dyDescent="0.25">
      <c r="A805" s="35" t="s">
        <v>7204</v>
      </c>
      <c r="B805" s="21">
        <v>1</v>
      </c>
    </row>
    <row r="806" spans="1:2" x14ac:dyDescent="0.25">
      <c r="A806" s="35" t="s">
        <v>7137</v>
      </c>
      <c r="B806" s="21">
        <v>1</v>
      </c>
    </row>
    <row r="807" spans="1:2" x14ac:dyDescent="0.25">
      <c r="A807" s="35" t="s">
        <v>7210</v>
      </c>
      <c r="B807" s="21">
        <v>1</v>
      </c>
    </row>
    <row r="808" spans="1:2" x14ac:dyDescent="0.25">
      <c r="A808" s="35" t="s">
        <v>7154</v>
      </c>
      <c r="B808" s="21">
        <v>1</v>
      </c>
    </row>
    <row r="809" spans="1:2" x14ac:dyDescent="0.25">
      <c r="A809" s="35" t="s">
        <v>7207</v>
      </c>
      <c r="B809" s="21">
        <v>1</v>
      </c>
    </row>
    <row r="810" spans="1:2" x14ac:dyDescent="0.25">
      <c r="A810" s="35" t="s">
        <v>7059</v>
      </c>
      <c r="B810" s="21">
        <v>1</v>
      </c>
    </row>
    <row r="811" spans="1:2" x14ac:dyDescent="0.25">
      <c r="A811" s="35" t="s">
        <v>7201</v>
      </c>
      <c r="B811" s="21">
        <v>1</v>
      </c>
    </row>
    <row r="812" spans="1:2" x14ac:dyDescent="0.25">
      <c r="A812" s="35" t="s">
        <v>7008</v>
      </c>
      <c r="B812" s="21">
        <v>1</v>
      </c>
    </row>
    <row r="813" spans="1:2" x14ac:dyDescent="0.25">
      <c r="A813" s="35" t="s">
        <v>7213</v>
      </c>
      <c r="B813" s="21">
        <v>1</v>
      </c>
    </row>
    <row r="814" spans="1:2" x14ac:dyDescent="0.25">
      <c r="A814" s="35" t="s">
        <v>7800</v>
      </c>
      <c r="B814" s="21">
        <v>1</v>
      </c>
    </row>
    <row r="815" spans="1:2" x14ac:dyDescent="0.25">
      <c r="A815" s="35" t="s">
        <v>7225</v>
      </c>
      <c r="B815" s="21">
        <v>1</v>
      </c>
    </row>
    <row r="816" spans="1:2" x14ac:dyDescent="0.25">
      <c r="A816" s="35" t="s">
        <v>7206</v>
      </c>
      <c r="B816" s="21">
        <v>1</v>
      </c>
    </row>
    <row r="817" spans="1:2" x14ac:dyDescent="0.25">
      <c r="A817" s="35" t="s">
        <v>7063</v>
      </c>
      <c r="B817" s="21">
        <v>1</v>
      </c>
    </row>
    <row r="818" spans="1:2" x14ac:dyDescent="0.25">
      <c r="A818" s="35" t="s">
        <v>9082</v>
      </c>
      <c r="B818" s="21">
        <v>1</v>
      </c>
    </row>
    <row r="819" spans="1:2" x14ac:dyDescent="0.25">
      <c r="A819" s="35" t="s">
        <v>7049</v>
      </c>
      <c r="B819" s="21">
        <v>1</v>
      </c>
    </row>
    <row r="820" spans="1:2" x14ac:dyDescent="0.25">
      <c r="A820" s="35" t="s">
        <v>7813</v>
      </c>
      <c r="B820" s="21">
        <v>1</v>
      </c>
    </row>
    <row r="821" spans="1:2" x14ac:dyDescent="0.25">
      <c r="A821" s="35" t="s">
        <v>7046</v>
      </c>
      <c r="B821" s="21">
        <v>1</v>
      </c>
    </row>
    <row r="822" spans="1:2" x14ac:dyDescent="0.25">
      <c r="A822" s="35" t="s">
        <v>8279</v>
      </c>
      <c r="B822" s="21">
        <v>1</v>
      </c>
    </row>
    <row r="823" spans="1:2" x14ac:dyDescent="0.25">
      <c r="A823" s="35" t="s">
        <v>7007</v>
      </c>
      <c r="B823" s="21">
        <v>1</v>
      </c>
    </row>
    <row r="824" spans="1:2" x14ac:dyDescent="0.25">
      <c r="A824" s="35" t="s">
        <v>7839</v>
      </c>
      <c r="B824" s="21">
        <v>1</v>
      </c>
    </row>
    <row r="825" spans="1:2" x14ac:dyDescent="0.25">
      <c r="A825" s="35" t="s">
        <v>7216</v>
      </c>
      <c r="B825" s="21">
        <v>1</v>
      </c>
    </row>
    <row r="826" spans="1:2" x14ac:dyDescent="0.25">
      <c r="A826" s="35" t="s">
        <v>7728</v>
      </c>
      <c r="B826" s="21">
        <v>1</v>
      </c>
    </row>
    <row r="827" spans="1:2" x14ac:dyDescent="0.25">
      <c r="A827" s="35" t="s">
        <v>7222</v>
      </c>
      <c r="B827" s="21">
        <v>1</v>
      </c>
    </row>
    <row r="828" spans="1:2" x14ac:dyDescent="0.25">
      <c r="A828" s="35" t="s">
        <v>8958</v>
      </c>
      <c r="B828" s="21">
        <v>1</v>
      </c>
    </row>
    <row r="829" spans="1:2" x14ac:dyDescent="0.25">
      <c r="A829" s="35" t="s">
        <v>7048</v>
      </c>
      <c r="B829" s="21">
        <v>1</v>
      </c>
    </row>
    <row r="830" spans="1:2" x14ac:dyDescent="0.25">
      <c r="A830" s="35" t="s">
        <v>7131</v>
      </c>
      <c r="B830" s="21">
        <v>1</v>
      </c>
    </row>
    <row r="831" spans="1:2" x14ac:dyDescent="0.25">
      <c r="A831" s="35" t="s">
        <v>7043</v>
      </c>
      <c r="B831" s="21">
        <v>1</v>
      </c>
    </row>
    <row r="832" spans="1:2" x14ac:dyDescent="0.25">
      <c r="A832" s="35" t="s">
        <v>7116</v>
      </c>
      <c r="B832" s="21">
        <v>1</v>
      </c>
    </row>
    <row r="833" spans="1:2" x14ac:dyDescent="0.25">
      <c r="A833" s="35" t="s">
        <v>7069</v>
      </c>
      <c r="B833" s="21">
        <v>1</v>
      </c>
    </row>
    <row r="834" spans="1:2" x14ac:dyDescent="0.25">
      <c r="A834" s="35" t="s">
        <v>8969</v>
      </c>
      <c r="B834" s="21">
        <v>1</v>
      </c>
    </row>
    <row r="835" spans="1:2" x14ac:dyDescent="0.25">
      <c r="A835" s="35" t="s">
        <v>7070</v>
      </c>
      <c r="B835" s="21">
        <v>1</v>
      </c>
    </row>
    <row r="836" spans="1:2" x14ac:dyDescent="0.25">
      <c r="A836" s="35" t="s">
        <v>7208</v>
      </c>
      <c r="B836" s="21">
        <v>1</v>
      </c>
    </row>
    <row r="837" spans="1:2" x14ac:dyDescent="0.25">
      <c r="A837" s="35" t="s">
        <v>7042</v>
      </c>
      <c r="B837" s="21">
        <v>1</v>
      </c>
    </row>
    <row r="838" spans="1:2" x14ac:dyDescent="0.25">
      <c r="A838" s="35" t="s">
        <v>9331</v>
      </c>
      <c r="B838" s="21">
        <v>1</v>
      </c>
    </row>
    <row r="839" spans="1:2" x14ac:dyDescent="0.25">
      <c r="A839" s="35" t="s">
        <v>7030</v>
      </c>
      <c r="B839" s="21">
        <v>1</v>
      </c>
    </row>
    <row r="840" spans="1:2" x14ac:dyDescent="0.25">
      <c r="A840" s="35" t="s">
        <v>7226</v>
      </c>
      <c r="B840" s="21">
        <v>1</v>
      </c>
    </row>
    <row r="841" spans="1:2" x14ac:dyDescent="0.25">
      <c r="A841" s="35" t="s">
        <v>7033</v>
      </c>
      <c r="B841" s="21">
        <v>1</v>
      </c>
    </row>
    <row r="842" spans="1:2" x14ac:dyDescent="0.25">
      <c r="A842" s="35" t="s">
        <v>7032</v>
      </c>
      <c r="B842" s="21">
        <v>1</v>
      </c>
    </row>
    <row r="843" spans="1:2" x14ac:dyDescent="0.25">
      <c r="A843" s="35" t="s">
        <v>7036</v>
      </c>
      <c r="B843" s="21">
        <v>1</v>
      </c>
    </row>
    <row r="844" spans="1:2" x14ac:dyDescent="0.25">
      <c r="A844" s="35" t="s">
        <v>7658</v>
      </c>
      <c r="B844" s="21">
        <v>1</v>
      </c>
    </row>
    <row r="845" spans="1:2" x14ac:dyDescent="0.25">
      <c r="A845" s="35" t="s">
        <v>7039</v>
      </c>
      <c r="B845" s="21">
        <v>1</v>
      </c>
    </row>
    <row r="846" spans="1:2" x14ac:dyDescent="0.25">
      <c r="A846" s="35" t="s">
        <v>7092</v>
      </c>
      <c r="B846" s="21">
        <v>1</v>
      </c>
    </row>
    <row r="847" spans="1:2" x14ac:dyDescent="0.25">
      <c r="A847" s="35" t="s">
        <v>7022</v>
      </c>
      <c r="B847" s="21">
        <v>1</v>
      </c>
    </row>
    <row r="848" spans="1:2" x14ac:dyDescent="0.25">
      <c r="A848" s="35" t="s">
        <v>8907</v>
      </c>
      <c r="B848" s="21">
        <v>1</v>
      </c>
    </row>
    <row r="849" spans="1:2" x14ac:dyDescent="0.25">
      <c r="A849" s="35" t="s">
        <v>7021</v>
      </c>
      <c r="B849" s="21">
        <v>1</v>
      </c>
    </row>
    <row r="850" spans="1:2" x14ac:dyDescent="0.25">
      <c r="A850" s="35" t="s">
        <v>9412</v>
      </c>
      <c r="B850" s="21">
        <v>1</v>
      </c>
    </row>
    <row r="851" spans="1:2" x14ac:dyDescent="0.25">
      <c r="A851" s="35" t="s">
        <v>7045</v>
      </c>
      <c r="B851" s="21">
        <v>1</v>
      </c>
    </row>
    <row r="852" spans="1:2" x14ac:dyDescent="0.25">
      <c r="A852" s="35" t="s">
        <v>9018</v>
      </c>
      <c r="B852" s="21">
        <v>1</v>
      </c>
    </row>
    <row r="853" spans="1:2" x14ac:dyDescent="0.25">
      <c r="A853" s="35" t="s">
        <v>7024</v>
      </c>
      <c r="B853" s="21">
        <v>1</v>
      </c>
    </row>
    <row r="854" spans="1:2" x14ac:dyDescent="0.25">
      <c r="A854" s="35" t="s">
        <v>7139</v>
      </c>
      <c r="B854" s="21">
        <v>1</v>
      </c>
    </row>
    <row r="855" spans="1:2" x14ac:dyDescent="0.25">
      <c r="A855" s="35" t="s">
        <v>7023</v>
      </c>
      <c r="B855" s="21">
        <v>1</v>
      </c>
    </row>
    <row r="856" spans="1:2" x14ac:dyDescent="0.25">
      <c r="A856" s="35" t="s">
        <v>7163</v>
      </c>
      <c r="B856" s="21">
        <v>1</v>
      </c>
    </row>
    <row r="857" spans="1:2" x14ac:dyDescent="0.25">
      <c r="A857" s="35" t="s">
        <v>7052</v>
      </c>
      <c r="B857" s="21">
        <v>1</v>
      </c>
    </row>
    <row r="858" spans="1:2" x14ac:dyDescent="0.25">
      <c r="A858" s="35" t="s">
        <v>7173</v>
      </c>
      <c r="B858" s="21">
        <v>1</v>
      </c>
    </row>
    <row r="859" spans="1:2" x14ac:dyDescent="0.25">
      <c r="A859" s="35" t="s">
        <v>7051</v>
      </c>
      <c r="B859" s="21">
        <v>1</v>
      </c>
    </row>
    <row r="860" spans="1:2" x14ac:dyDescent="0.25">
      <c r="A860" s="35" t="s">
        <v>6897</v>
      </c>
      <c r="B860" s="21">
        <v>1</v>
      </c>
    </row>
    <row r="861" spans="1:2" x14ac:dyDescent="0.25">
      <c r="A861" s="35" t="s">
        <v>7053</v>
      </c>
      <c r="B861" s="21">
        <v>1</v>
      </c>
    </row>
    <row r="862" spans="1:2" x14ac:dyDescent="0.25">
      <c r="A862" s="35" t="s">
        <v>7097</v>
      </c>
      <c r="B862" s="21">
        <v>1</v>
      </c>
    </row>
    <row r="863" spans="1:2" x14ac:dyDescent="0.25">
      <c r="A863" s="35" t="s">
        <v>7223</v>
      </c>
      <c r="B863" s="21">
        <v>1</v>
      </c>
    </row>
    <row r="864" spans="1:2" x14ac:dyDescent="0.25">
      <c r="A864" s="35" t="s">
        <v>6998</v>
      </c>
      <c r="B864" s="21">
        <v>1</v>
      </c>
    </row>
    <row r="865" spans="1:2" x14ac:dyDescent="0.25">
      <c r="A865" s="35" t="s">
        <v>7025</v>
      </c>
      <c r="B865" s="21">
        <v>1</v>
      </c>
    </row>
    <row r="866" spans="1:2" x14ac:dyDescent="0.25">
      <c r="A866" s="35" t="s">
        <v>7117</v>
      </c>
      <c r="B866" s="21">
        <v>1</v>
      </c>
    </row>
    <row r="867" spans="1:2" x14ac:dyDescent="0.25">
      <c r="A867" s="35" t="s">
        <v>7076</v>
      </c>
      <c r="B867" s="21">
        <v>1</v>
      </c>
    </row>
    <row r="868" spans="1:2" x14ac:dyDescent="0.25">
      <c r="A868" s="35" t="s">
        <v>7122</v>
      </c>
      <c r="B868" s="21">
        <v>1</v>
      </c>
    </row>
    <row r="869" spans="1:2" x14ac:dyDescent="0.25">
      <c r="A869" s="35" t="s">
        <v>7010</v>
      </c>
      <c r="B869" s="21">
        <v>1</v>
      </c>
    </row>
    <row r="870" spans="1:2" x14ac:dyDescent="0.25">
      <c r="A870" s="35" t="s">
        <v>8916</v>
      </c>
      <c r="B870" s="21">
        <v>1</v>
      </c>
    </row>
    <row r="871" spans="1:2" x14ac:dyDescent="0.25">
      <c r="A871" s="35" t="s">
        <v>7009</v>
      </c>
      <c r="B871" s="21">
        <v>1</v>
      </c>
    </row>
    <row r="872" spans="1:2" x14ac:dyDescent="0.25">
      <c r="A872" s="35" t="s">
        <v>9028</v>
      </c>
      <c r="B872" s="21">
        <v>1</v>
      </c>
    </row>
    <row r="873" spans="1:2" x14ac:dyDescent="0.25">
      <c r="A873" s="35" t="s">
        <v>7085</v>
      </c>
      <c r="B873" s="21">
        <v>1</v>
      </c>
    </row>
    <row r="874" spans="1:2" x14ac:dyDescent="0.25">
      <c r="A874" s="35" t="s">
        <v>7103</v>
      </c>
      <c r="B874" s="21">
        <v>1</v>
      </c>
    </row>
    <row r="875" spans="1:2" x14ac:dyDescent="0.25">
      <c r="A875" s="35" t="s">
        <v>7086</v>
      </c>
      <c r="B875" s="21">
        <v>1</v>
      </c>
    </row>
    <row r="876" spans="1:2" x14ac:dyDescent="0.25">
      <c r="A876" s="35" t="s">
        <v>7098</v>
      </c>
      <c r="B876" s="21">
        <v>1</v>
      </c>
    </row>
    <row r="877" spans="1:2" x14ac:dyDescent="0.25">
      <c r="A877" s="35" t="s">
        <v>7219</v>
      </c>
      <c r="B877" s="21">
        <v>1</v>
      </c>
    </row>
    <row r="878" spans="1:2" x14ac:dyDescent="0.25">
      <c r="A878" s="35" t="s">
        <v>9338</v>
      </c>
      <c r="B878" s="21">
        <v>1</v>
      </c>
    </row>
    <row r="879" spans="1:2" x14ac:dyDescent="0.25">
      <c r="A879" s="35" t="s">
        <v>7185</v>
      </c>
      <c r="B879" s="21">
        <v>1</v>
      </c>
    </row>
    <row r="880" spans="1:2" x14ac:dyDescent="0.25">
      <c r="A880" s="35" t="s">
        <v>7811</v>
      </c>
      <c r="B880" s="21">
        <v>1</v>
      </c>
    </row>
    <row r="881" spans="1:2" x14ac:dyDescent="0.25">
      <c r="A881" s="35" t="s">
        <v>7188</v>
      </c>
      <c r="B881" s="21">
        <v>1</v>
      </c>
    </row>
    <row r="882" spans="1:2" x14ac:dyDescent="0.25">
      <c r="A882" s="35" t="s">
        <v>8653</v>
      </c>
      <c r="B882" s="21">
        <v>1</v>
      </c>
    </row>
    <row r="883" spans="1:2" x14ac:dyDescent="0.25">
      <c r="A883" s="35" t="s">
        <v>7187</v>
      </c>
      <c r="B883" s="21">
        <v>1</v>
      </c>
    </row>
    <row r="884" spans="1:2" x14ac:dyDescent="0.25">
      <c r="A884" s="35" t="s">
        <v>6999</v>
      </c>
      <c r="B884" s="21">
        <v>1</v>
      </c>
    </row>
    <row r="885" spans="1:2" x14ac:dyDescent="0.25">
      <c r="A885" s="35" t="s">
        <v>7186</v>
      </c>
      <c r="B885" s="21">
        <v>1</v>
      </c>
    </row>
    <row r="886" spans="1:2" x14ac:dyDescent="0.25">
      <c r="A886" s="35" t="s">
        <v>7831</v>
      </c>
      <c r="B886" s="21">
        <v>1</v>
      </c>
    </row>
    <row r="887" spans="1:2" x14ac:dyDescent="0.25">
      <c r="A887" s="35" t="s">
        <v>7193</v>
      </c>
      <c r="B887" s="21">
        <v>1</v>
      </c>
    </row>
    <row r="888" spans="1:2" x14ac:dyDescent="0.25">
      <c r="A888" s="35" t="s">
        <v>8397</v>
      </c>
      <c r="B888" s="21">
        <v>1</v>
      </c>
    </row>
    <row r="889" spans="1:2" x14ac:dyDescent="0.25">
      <c r="A889" s="35" t="s">
        <v>7189</v>
      </c>
      <c r="B889" s="21">
        <v>1</v>
      </c>
    </row>
    <row r="890" spans="1:2" x14ac:dyDescent="0.25">
      <c r="A890" s="35" t="s">
        <v>7106</v>
      </c>
      <c r="B890" s="21">
        <v>1</v>
      </c>
    </row>
    <row r="891" spans="1:2" x14ac:dyDescent="0.25">
      <c r="A891" s="35" t="s">
        <v>7190</v>
      </c>
      <c r="B891" s="21">
        <v>1</v>
      </c>
    </row>
    <row r="892" spans="1:2" x14ac:dyDescent="0.25">
      <c r="A892" s="35" t="s">
        <v>7727</v>
      </c>
      <c r="B892" s="21">
        <v>1</v>
      </c>
    </row>
    <row r="893" spans="1:2" x14ac:dyDescent="0.25">
      <c r="A893" s="35" t="s">
        <v>7191</v>
      </c>
      <c r="B893" s="21">
        <v>1</v>
      </c>
    </row>
    <row r="894" spans="1:2" x14ac:dyDescent="0.25">
      <c r="A894" s="35" t="s">
        <v>7101</v>
      </c>
      <c r="B894" s="21">
        <v>1</v>
      </c>
    </row>
    <row r="895" spans="1:2" x14ac:dyDescent="0.25">
      <c r="A895" s="35" t="s">
        <v>7192</v>
      </c>
      <c r="B895" s="21">
        <v>1</v>
      </c>
    </row>
    <row r="896" spans="1:2" x14ac:dyDescent="0.25">
      <c r="A896" s="35" t="s">
        <v>7630</v>
      </c>
      <c r="B896" s="21">
        <v>1</v>
      </c>
    </row>
    <row r="897" spans="1:2" x14ac:dyDescent="0.25">
      <c r="A897" s="35" t="s">
        <v>7044</v>
      </c>
      <c r="B897" s="21">
        <v>1</v>
      </c>
    </row>
    <row r="898" spans="1:2" x14ac:dyDescent="0.25">
      <c r="A898" s="35" t="s">
        <v>7096</v>
      </c>
      <c r="B898" s="21">
        <v>1</v>
      </c>
    </row>
    <row r="899" spans="1:2" x14ac:dyDescent="0.25">
      <c r="A899" s="35" t="s">
        <v>7075</v>
      </c>
      <c r="B899" s="21">
        <v>1</v>
      </c>
    </row>
    <row r="900" spans="1:2" x14ac:dyDescent="0.25">
      <c r="A900" s="35" t="s">
        <v>6921</v>
      </c>
      <c r="B900" s="21">
        <v>1</v>
      </c>
    </row>
    <row r="901" spans="1:2" x14ac:dyDescent="0.25">
      <c r="A901" s="35" t="s">
        <v>7215</v>
      </c>
      <c r="B901" s="21">
        <v>1</v>
      </c>
    </row>
    <row r="902" spans="1:2" x14ac:dyDescent="0.25">
      <c r="A902" s="35" t="s">
        <v>7111</v>
      </c>
      <c r="B902" s="21">
        <v>1</v>
      </c>
    </row>
    <row r="903" spans="1:2" x14ac:dyDescent="0.25">
      <c r="A903" s="35" t="s">
        <v>7057</v>
      </c>
      <c r="B903" s="21">
        <v>1</v>
      </c>
    </row>
    <row r="904" spans="1:2" x14ac:dyDescent="0.25">
      <c r="A904" s="35" t="s">
        <v>7121</v>
      </c>
      <c r="B904" s="21">
        <v>1</v>
      </c>
    </row>
    <row r="905" spans="1:2" x14ac:dyDescent="0.25">
      <c r="A905" s="35" t="s">
        <v>8345</v>
      </c>
      <c r="B905" s="21">
        <v>1</v>
      </c>
    </row>
    <row r="906" spans="1:2" x14ac:dyDescent="0.25">
      <c r="A906" s="35" t="s">
        <v>7205</v>
      </c>
      <c r="B906" s="21">
        <v>1</v>
      </c>
    </row>
    <row r="907" spans="1:2" x14ac:dyDescent="0.25">
      <c r="A907" s="35" t="s">
        <v>7805</v>
      </c>
      <c r="B907" s="21">
        <v>1</v>
      </c>
    </row>
    <row r="908" spans="1:2" x14ac:dyDescent="0.25">
      <c r="A908" s="35" t="s">
        <v>8348</v>
      </c>
      <c r="B908" s="21">
        <v>1</v>
      </c>
    </row>
    <row r="909" spans="1:2" x14ac:dyDescent="0.25">
      <c r="A909" s="35" t="s">
        <v>7806</v>
      </c>
      <c r="B909" s="21">
        <v>1</v>
      </c>
    </row>
    <row r="910" spans="1:2" x14ac:dyDescent="0.25">
      <c r="A910" s="35" t="s">
        <v>7534</v>
      </c>
      <c r="B910" s="21">
        <v>1</v>
      </c>
    </row>
    <row r="911" spans="1:2" x14ac:dyDescent="0.25">
      <c r="A911" s="35" t="s">
        <v>8655</v>
      </c>
      <c r="B911" s="21">
        <v>1</v>
      </c>
    </row>
    <row r="912" spans="1:2" x14ac:dyDescent="0.25">
      <c r="A912" s="35" t="s">
        <v>6950</v>
      </c>
      <c r="B912" s="21">
        <v>1</v>
      </c>
    </row>
    <row r="913" spans="1:2" x14ac:dyDescent="0.25">
      <c r="A913" s="35" t="s">
        <v>6975</v>
      </c>
      <c r="B913" s="21">
        <v>1</v>
      </c>
    </row>
    <row r="914" spans="1:2" x14ac:dyDescent="0.25">
      <c r="A914" s="35" t="s">
        <v>6974</v>
      </c>
      <c r="B914" s="21">
        <v>1</v>
      </c>
    </row>
    <row r="915" spans="1:2" x14ac:dyDescent="0.25">
      <c r="A915" s="35" t="s">
        <v>6971</v>
      </c>
      <c r="B915" s="21">
        <v>1</v>
      </c>
    </row>
    <row r="916" spans="1:2" x14ac:dyDescent="0.25">
      <c r="A916" s="35" t="s">
        <v>7214</v>
      </c>
      <c r="B916" s="21">
        <v>1</v>
      </c>
    </row>
    <row r="917" spans="1:2" x14ac:dyDescent="0.25">
      <c r="A917" s="35" t="s">
        <v>9099</v>
      </c>
      <c r="B917" s="21">
        <v>1</v>
      </c>
    </row>
    <row r="918" spans="1:2" x14ac:dyDescent="0.25">
      <c r="A918" s="35" t="s">
        <v>9217</v>
      </c>
      <c r="B918" s="21">
        <v>1</v>
      </c>
    </row>
    <row r="919" spans="1:2" x14ac:dyDescent="0.25">
      <c r="A919" s="35" t="s">
        <v>9100</v>
      </c>
      <c r="B919" s="21">
        <v>1</v>
      </c>
    </row>
    <row r="920" spans="1:2" x14ac:dyDescent="0.25">
      <c r="A920" s="35" t="s">
        <v>7005</v>
      </c>
      <c r="B920" s="21">
        <v>1</v>
      </c>
    </row>
    <row r="921" spans="1:2" x14ac:dyDescent="0.25">
      <c r="A921" s="35" t="s">
        <v>9101</v>
      </c>
      <c r="B921" s="21">
        <v>1</v>
      </c>
    </row>
    <row r="922" spans="1:2" x14ac:dyDescent="0.25">
      <c r="A922" s="35" t="s">
        <v>7017</v>
      </c>
      <c r="B922" s="21">
        <v>1</v>
      </c>
    </row>
    <row r="923" spans="1:2" x14ac:dyDescent="0.25">
      <c r="A923" s="35" t="s">
        <v>9079</v>
      </c>
      <c r="B923" s="21">
        <v>1</v>
      </c>
    </row>
    <row r="924" spans="1:2" x14ac:dyDescent="0.25">
      <c r="A924" s="35" t="s">
        <v>7035</v>
      </c>
      <c r="B924" s="21">
        <v>1</v>
      </c>
    </row>
    <row r="925" spans="1:2" x14ac:dyDescent="0.25">
      <c r="A925" s="35" t="s">
        <v>9086</v>
      </c>
      <c r="B925" s="21">
        <v>1</v>
      </c>
    </row>
    <row r="926" spans="1:2" x14ac:dyDescent="0.25">
      <c r="A926" s="35" t="s">
        <v>7774</v>
      </c>
      <c r="B926" s="21">
        <v>1</v>
      </c>
    </row>
    <row r="927" spans="1:2" x14ac:dyDescent="0.25">
      <c r="A927" s="35" t="s">
        <v>9080</v>
      </c>
      <c r="B927" s="21">
        <v>1</v>
      </c>
    </row>
    <row r="928" spans="1:2" x14ac:dyDescent="0.25">
      <c r="A928" s="35" t="s">
        <v>7653</v>
      </c>
      <c r="B928" s="21">
        <v>1</v>
      </c>
    </row>
    <row r="929" spans="1:2" x14ac:dyDescent="0.25">
      <c r="A929" s="35" t="s">
        <v>8608</v>
      </c>
      <c r="B929" s="21">
        <v>1</v>
      </c>
    </row>
    <row r="930" spans="1:2" x14ac:dyDescent="0.25">
      <c r="A930" s="35" t="s">
        <v>7693</v>
      </c>
      <c r="B930" s="21">
        <v>1</v>
      </c>
    </row>
    <row r="931" spans="1:2" x14ac:dyDescent="0.25">
      <c r="A931" s="35" t="s">
        <v>9138</v>
      </c>
      <c r="B931" s="21">
        <v>1</v>
      </c>
    </row>
    <row r="932" spans="1:2" x14ac:dyDescent="0.25">
      <c r="A932" s="35" t="s">
        <v>7038</v>
      </c>
      <c r="B932" s="21">
        <v>1</v>
      </c>
    </row>
    <row r="933" spans="1:2" x14ac:dyDescent="0.25">
      <c r="A933" s="35" t="s">
        <v>9137</v>
      </c>
      <c r="B933" s="21">
        <v>1</v>
      </c>
    </row>
    <row r="934" spans="1:2" x14ac:dyDescent="0.25">
      <c r="A934" s="35" t="s">
        <v>7621</v>
      </c>
      <c r="B934" s="21">
        <v>1</v>
      </c>
    </row>
    <row r="935" spans="1:2" x14ac:dyDescent="0.25">
      <c r="A935" s="35" t="s">
        <v>7787</v>
      </c>
      <c r="B935" s="21">
        <v>1</v>
      </c>
    </row>
    <row r="936" spans="1:2" x14ac:dyDescent="0.25">
      <c r="A936" s="35" t="s">
        <v>6917</v>
      </c>
      <c r="B936" s="21">
        <v>1</v>
      </c>
    </row>
    <row r="937" spans="1:2" x14ac:dyDescent="0.25">
      <c r="A937" s="35" t="s">
        <v>7788</v>
      </c>
      <c r="B937" s="21">
        <v>1</v>
      </c>
    </row>
    <row r="938" spans="1:2" x14ac:dyDescent="0.25">
      <c r="A938" s="35" t="s">
        <v>7150</v>
      </c>
      <c r="B938" s="21">
        <v>1</v>
      </c>
    </row>
    <row r="939" spans="1:2" x14ac:dyDescent="0.25">
      <c r="A939" s="35" t="s">
        <v>7786</v>
      </c>
      <c r="B939" s="21">
        <v>1</v>
      </c>
    </row>
    <row r="940" spans="1:2" x14ac:dyDescent="0.25">
      <c r="A940" s="35" t="s">
        <v>6978</v>
      </c>
      <c r="B940" s="21">
        <v>1</v>
      </c>
    </row>
    <row r="941" spans="1:2" x14ac:dyDescent="0.25">
      <c r="A941" s="35" t="s">
        <v>7768</v>
      </c>
      <c r="B941" s="21">
        <v>1</v>
      </c>
    </row>
    <row r="942" spans="1:2" x14ac:dyDescent="0.25">
      <c r="A942" s="35" t="s">
        <v>6898</v>
      </c>
      <c r="B942" s="21">
        <v>1</v>
      </c>
    </row>
    <row r="943" spans="1:2" x14ac:dyDescent="0.25">
      <c r="A943" s="35" t="s">
        <v>7772</v>
      </c>
      <c r="B943" s="21">
        <v>1</v>
      </c>
    </row>
    <row r="944" spans="1:2" x14ac:dyDescent="0.25">
      <c r="A944" s="35" t="s">
        <v>7785</v>
      </c>
      <c r="B944" s="21">
        <v>1</v>
      </c>
    </row>
    <row r="945" spans="1:2" x14ac:dyDescent="0.25">
      <c r="A945" s="35" t="s">
        <v>7770</v>
      </c>
      <c r="B945" s="21">
        <v>1</v>
      </c>
    </row>
    <row r="946" spans="1:2" x14ac:dyDescent="0.25">
      <c r="A946" s="35" t="s">
        <v>7170</v>
      </c>
      <c r="B946" s="21">
        <v>1</v>
      </c>
    </row>
    <row r="947" spans="1:2" x14ac:dyDescent="0.25">
      <c r="A947" s="35" t="s">
        <v>9135</v>
      </c>
      <c r="B947" s="21">
        <v>1</v>
      </c>
    </row>
    <row r="948" spans="1:2" x14ac:dyDescent="0.25">
      <c r="A948" s="35" t="s">
        <v>7089</v>
      </c>
      <c r="B948" s="21">
        <v>1</v>
      </c>
    </row>
    <row r="949" spans="1:2" x14ac:dyDescent="0.25">
      <c r="A949" s="35" t="s">
        <v>8317</v>
      </c>
      <c r="B949" s="21">
        <v>1</v>
      </c>
    </row>
    <row r="950" spans="1:2" x14ac:dyDescent="0.25">
      <c r="A950" s="35" t="s">
        <v>7113</v>
      </c>
      <c r="B950" s="21">
        <v>1</v>
      </c>
    </row>
    <row r="951" spans="1:2" x14ac:dyDescent="0.25">
      <c r="A951" s="35" t="s">
        <v>8316</v>
      </c>
      <c r="B951" s="21">
        <v>1</v>
      </c>
    </row>
    <row r="952" spans="1:2" x14ac:dyDescent="0.25">
      <c r="A952" s="35" t="s">
        <v>7118</v>
      </c>
      <c r="B952" s="21">
        <v>1</v>
      </c>
    </row>
    <row r="953" spans="1:2" x14ac:dyDescent="0.25">
      <c r="A953" s="35" t="s">
        <v>7054</v>
      </c>
      <c r="B953" s="21">
        <v>1</v>
      </c>
    </row>
    <row r="954" spans="1:2" x14ac:dyDescent="0.25">
      <c r="A954" s="35" t="s">
        <v>7123</v>
      </c>
      <c r="B954" s="21">
        <v>1</v>
      </c>
    </row>
    <row r="955" spans="1:2" x14ac:dyDescent="0.25">
      <c r="A955" s="35" t="s">
        <v>8318</v>
      </c>
      <c r="B955" s="21">
        <v>1</v>
      </c>
    </row>
    <row r="956" spans="1:2" x14ac:dyDescent="0.25">
      <c r="A956" s="35" t="s">
        <v>7128</v>
      </c>
      <c r="B956" s="21">
        <v>1</v>
      </c>
    </row>
    <row r="957" spans="1:2" x14ac:dyDescent="0.25">
      <c r="A957" s="35" t="s">
        <v>1296</v>
      </c>
      <c r="B957" s="21">
        <v>1</v>
      </c>
    </row>
    <row r="958" spans="1:2" x14ac:dyDescent="0.25">
      <c r="A958" s="35" t="s">
        <v>7152</v>
      </c>
      <c r="B958" s="21">
        <v>1</v>
      </c>
    </row>
    <row r="959" spans="1:2" x14ac:dyDescent="0.25">
      <c r="A959" s="35" t="s">
        <v>8972</v>
      </c>
      <c r="B959" s="21">
        <v>1</v>
      </c>
    </row>
    <row r="960" spans="1:2" x14ac:dyDescent="0.25">
      <c r="A960" s="35" t="s">
        <v>7000</v>
      </c>
      <c r="B960" s="21">
        <v>1</v>
      </c>
    </row>
    <row r="961" spans="1:2" x14ac:dyDescent="0.25">
      <c r="A961" s="35" t="s">
        <v>7221</v>
      </c>
      <c r="B961" s="21">
        <v>1</v>
      </c>
    </row>
    <row r="962" spans="1:2" x14ac:dyDescent="0.25">
      <c r="A962" s="35" t="s">
        <v>7012</v>
      </c>
      <c r="B962" s="21">
        <v>1</v>
      </c>
    </row>
    <row r="963" spans="1:2" x14ac:dyDescent="0.25">
      <c r="A963" s="35" t="s">
        <v>1349</v>
      </c>
      <c r="B963" s="21">
        <v>1</v>
      </c>
    </row>
    <row r="964" spans="1:2" x14ac:dyDescent="0.25">
      <c r="A964" s="35" t="s">
        <v>8996</v>
      </c>
      <c r="B964" s="21">
        <v>1</v>
      </c>
    </row>
    <row r="965" spans="1:2" x14ac:dyDescent="0.25">
      <c r="A965" s="35" t="s">
        <v>1350</v>
      </c>
      <c r="B965" s="21">
        <v>1</v>
      </c>
    </row>
    <row r="966" spans="1:2" x14ac:dyDescent="0.25">
      <c r="A966" s="35" t="s">
        <v>7132</v>
      </c>
      <c r="B966" s="21">
        <v>1</v>
      </c>
    </row>
    <row r="967" spans="1:2" x14ac:dyDescent="0.25">
      <c r="A967" s="35" t="s">
        <v>1351</v>
      </c>
      <c r="B967" s="21">
        <v>1</v>
      </c>
    </row>
    <row r="968" spans="1:2" x14ac:dyDescent="0.25">
      <c r="A968" s="35" t="s">
        <v>7112</v>
      </c>
      <c r="B968" s="21">
        <v>1</v>
      </c>
    </row>
    <row r="969" spans="1:2" x14ac:dyDescent="0.25">
      <c r="A969" s="35" t="s">
        <v>9344</v>
      </c>
      <c r="B969" s="21">
        <v>1</v>
      </c>
    </row>
    <row r="970" spans="1:2" x14ac:dyDescent="0.25">
      <c r="A970" s="35" t="s">
        <v>6900</v>
      </c>
      <c r="B970" s="21">
        <v>1</v>
      </c>
    </row>
    <row r="971" spans="1:2" x14ac:dyDescent="0.25">
      <c r="A971" s="35" t="s">
        <v>7020</v>
      </c>
      <c r="B971" s="21">
        <v>1</v>
      </c>
    </row>
    <row r="972" spans="1:2" x14ac:dyDescent="0.25">
      <c r="A972" s="35" t="s">
        <v>7808</v>
      </c>
      <c r="B972" s="21">
        <v>1</v>
      </c>
    </row>
    <row r="973" spans="1:2" x14ac:dyDescent="0.25">
      <c r="A973" s="35" t="s">
        <v>9073</v>
      </c>
      <c r="B973" s="21">
        <v>1</v>
      </c>
    </row>
    <row r="974" spans="1:2" x14ac:dyDescent="0.25">
      <c r="A974" s="35" t="s">
        <v>8960</v>
      </c>
      <c r="B974" s="21">
        <v>1</v>
      </c>
    </row>
    <row r="975" spans="1:2" x14ac:dyDescent="0.25">
      <c r="A975" s="35" t="s">
        <v>9077</v>
      </c>
      <c r="B975" s="21">
        <v>1</v>
      </c>
    </row>
    <row r="976" spans="1:2" x14ac:dyDescent="0.25">
      <c r="A976" s="35" t="s">
        <v>7135</v>
      </c>
      <c r="B976" s="21">
        <v>1</v>
      </c>
    </row>
    <row r="977" spans="1:2" x14ac:dyDescent="0.25">
      <c r="A977" s="35" t="s">
        <v>9075</v>
      </c>
      <c r="B977" s="21">
        <v>1</v>
      </c>
    </row>
    <row r="978" spans="1:2" x14ac:dyDescent="0.25">
      <c r="A978" s="35" t="s">
        <v>8278</v>
      </c>
      <c r="B978" s="21">
        <v>1</v>
      </c>
    </row>
    <row r="979" spans="1:2" x14ac:dyDescent="0.25">
      <c r="A979" s="35" t="s">
        <v>9093</v>
      </c>
      <c r="B979" s="21">
        <v>1</v>
      </c>
    </row>
    <row r="980" spans="1:2" x14ac:dyDescent="0.25">
      <c r="A980" s="35" t="s">
        <v>7203</v>
      </c>
      <c r="B980" s="21">
        <v>1</v>
      </c>
    </row>
    <row r="981" spans="1:2" x14ac:dyDescent="0.25">
      <c r="A981" s="35" t="s">
        <v>9097</v>
      </c>
      <c r="B981" s="21">
        <v>1</v>
      </c>
    </row>
    <row r="982" spans="1:2" x14ac:dyDescent="0.25">
      <c r="A982" s="35" t="s">
        <v>7200</v>
      </c>
      <c r="B982" s="21">
        <v>1</v>
      </c>
    </row>
    <row r="983" spans="1:2" x14ac:dyDescent="0.25">
      <c r="A983" s="35" t="s">
        <v>9095</v>
      </c>
      <c r="B983" s="21">
        <v>1</v>
      </c>
    </row>
    <row r="984" spans="1:2" x14ac:dyDescent="0.25">
      <c r="A984" s="35" t="s">
        <v>7177</v>
      </c>
      <c r="B984" s="21">
        <v>1</v>
      </c>
    </row>
    <row r="985" spans="1:2" x14ac:dyDescent="0.25">
      <c r="A985" s="35" t="s">
        <v>9043</v>
      </c>
      <c r="B985" s="21">
        <v>1</v>
      </c>
    </row>
    <row r="986" spans="1:2" x14ac:dyDescent="0.25">
      <c r="A986" s="35" t="s">
        <v>7158</v>
      </c>
      <c r="B986" s="21">
        <v>1</v>
      </c>
    </row>
    <row r="987" spans="1:2" x14ac:dyDescent="0.25">
      <c r="A987" s="35" t="s">
        <v>9322</v>
      </c>
      <c r="B987" s="21">
        <v>1</v>
      </c>
    </row>
    <row r="988" spans="1:2" x14ac:dyDescent="0.25">
      <c r="A988" s="35" t="s">
        <v>9068</v>
      </c>
      <c r="B988" s="21">
        <v>1</v>
      </c>
    </row>
    <row r="989" spans="1:2" x14ac:dyDescent="0.25">
      <c r="A989" s="35" t="s">
        <v>9323</v>
      </c>
      <c r="B989" s="21">
        <v>1</v>
      </c>
    </row>
    <row r="990" spans="1:2" x14ac:dyDescent="0.25">
      <c r="A990" s="35" t="s">
        <v>9083</v>
      </c>
      <c r="B990" s="21">
        <v>1</v>
      </c>
    </row>
    <row r="991" spans="1:2" x14ac:dyDescent="0.25">
      <c r="A991" s="35" t="s">
        <v>9324</v>
      </c>
      <c r="B991" s="21">
        <v>1</v>
      </c>
    </row>
    <row r="992" spans="1:2" x14ac:dyDescent="0.25">
      <c r="A992" s="35" t="s">
        <v>9221</v>
      </c>
      <c r="B992" s="21">
        <v>1</v>
      </c>
    </row>
    <row r="993" spans="1:2" x14ac:dyDescent="0.25">
      <c r="A993" s="35" t="s">
        <v>9325</v>
      </c>
      <c r="B993" s="21">
        <v>1</v>
      </c>
    </row>
    <row r="994" spans="1:2" x14ac:dyDescent="0.25">
      <c r="A994" s="35" t="s">
        <v>9130</v>
      </c>
      <c r="B994" s="21">
        <v>1</v>
      </c>
    </row>
    <row r="995" spans="1:2" x14ac:dyDescent="0.25">
      <c r="A995" s="35" t="s">
        <v>9326</v>
      </c>
      <c r="B995" s="21">
        <v>1</v>
      </c>
    </row>
    <row r="996" spans="1:2" x14ac:dyDescent="0.25">
      <c r="A996" s="35" t="s">
        <v>7224</v>
      </c>
      <c r="B996" s="21">
        <v>1</v>
      </c>
    </row>
    <row r="997" spans="1:2" x14ac:dyDescent="0.25">
      <c r="A997" s="35" t="s">
        <v>9031</v>
      </c>
      <c r="B997" s="21">
        <v>1</v>
      </c>
    </row>
    <row r="998" spans="1:2" x14ac:dyDescent="0.25">
      <c r="A998" s="35" t="s">
        <v>7814</v>
      </c>
      <c r="B998" s="21">
        <v>1</v>
      </c>
    </row>
    <row r="999" spans="1:2" x14ac:dyDescent="0.25">
      <c r="A999" s="35" t="s">
        <v>8346</v>
      </c>
      <c r="B999" s="21">
        <v>1</v>
      </c>
    </row>
    <row r="1000" spans="1:2" x14ac:dyDescent="0.25">
      <c r="A1000" s="35" t="s">
        <v>7812</v>
      </c>
      <c r="B1000" s="21">
        <v>1</v>
      </c>
    </row>
    <row r="1001" spans="1:2" x14ac:dyDescent="0.25">
      <c r="A1001" s="35" t="s">
        <v>6873</v>
      </c>
      <c r="B1001" s="21">
        <v>1</v>
      </c>
    </row>
    <row r="1002" spans="1:2" x14ac:dyDescent="0.25">
      <c r="A1002" s="35" t="s">
        <v>7141</v>
      </c>
      <c r="B1002" s="21">
        <v>1</v>
      </c>
    </row>
    <row r="1003" spans="1:2" x14ac:dyDescent="0.25">
      <c r="A1003" s="35" t="s">
        <v>6880</v>
      </c>
      <c r="B1003" s="21">
        <v>1</v>
      </c>
    </row>
    <row r="1004" spans="1:2" x14ac:dyDescent="0.25">
      <c r="A1004" s="35" t="s">
        <v>8257</v>
      </c>
      <c r="B1004" s="21">
        <v>1</v>
      </c>
    </row>
    <row r="1005" spans="1:2" x14ac:dyDescent="0.25">
      <c r="A1005" s="35" t="s">
        <v>7623</v>
      </c>
      <c r="B1005" s="21">
        <v>1</v>
      </c>
    </row>
    <row r="1006" spans="1:2" x14ac:dyDescent="0.25">
      <c r="A1006" s="35" t="s">
        <v>7004</v>
      </c>
      <c r="B1006" s="21">
        <v>1</v>
      </c>
    </row>
    <row r="1007" spans="1:2" x14ac:dyDescent="0.25">
      <c r="A1007" s="35" t="s">
        <v>7624</v>
      </c>
      <c r="B1007" s="21">
        <v>1</v>
      </c>
    </row>
    <row r="1008" spans="1:2" x14ac:dyDescent="0.25">
      <c r="A1008" s="35" t="s">
        <v>7050</v>
      </c>
      <c r="B1008" s="21">
        <v>1</v>
      </c>
    </row>
    <row r="1009" spans="1:2" x14ac:dyDescent="0.25">
      <c r="A1009" s="35" t="s">
        <v>7220</v>
      </c>
      <c r="B1009" s="21">
        <v>1</v>
      </c>
    </row>
    <row r="1010" spans="1:2" x14ac:dyDescent="0.25">
      <c r="A1010" s="35" t="s">
        <v>7700</v>
      </c>
      <c r="B1010" s="21">
        <v>1</v>
      </c>
    </row>
    <row r="1011" spans="1:2" x14ac:dyDescent="0.25">
      <c r="A1011" s="35" t="s">
        <v>7071</v>
      </c>
      <c r="B1011" s="21">
        <v>1</v>
      </c>
    </row>
    <row r="1012" spans="1:2" x14ac:dyDescent="0.25">
      <c r="A1012" s="35" t="s">
        <v>7838</v>
      </c>
      <c r="B1012" s="21">
        <v>1</v>
      </c>
    </row>
    <row r="1013" spans="1:2" x14ac:dyDescent="0.25">
      <c r="A1013" s="35" t="s">
        <v>9411</v>
      </c>
      <c r="B1013" s="21">
        <v>1</v>
      </c>
    </row>
    <row r="1014" spans="1:2" x14ac:dyDescent="0.25">
      <c r="A1014" s="35" t="s">
        <v>8403</v>
      </c>
      <c r="B1014" s="21">
        <v>1</v>
      </c>
    </row>
    <row r="1015" spans="1:2" x14ac:dyDescent="0.25">
      <c r="A1015" s="35" t="s">
        <v>9140</v>
      </c>
      <c r="B1015" s="21">
        <v>1</v>
      </c>
    </row>
    <row r="1016" spans="1:2" x14ac:dyDescent="0.25">
      <c r="A1016" s="35" t="s">
        <v>7091</v>
      </c>
      <c r="B1016" s="21">
        <v>1</v>
      </c>
    </row>
    <row r="1017" spans="1:2" x14ac:dyDescent="0.25">
      <c r="A1017" s="35" t="s">
        <v>7769</v>
      </c>
      <c r="B1017" s="21">
        <v>1</v>
      </c>
    </row>
    <row r="1018" spans="1:2" x14ac:dyDescent="0.25">
      <c r="A1018" s="35" t="s">
        <v>9032</v>
      </c>
      <c r="B1018" s="21">
        <v>1</v>
      </c>
    </row>
    <row r="1019" spans="1:2" x14ac:dyDescent="0.25">
      <c r="A1019" s="35" t="s">
        <v>7773</v>
      </c>
      <c r="B1019" s="21">
        <v>1</v>
      </c>
    </row>
    <row r="1020" spans="1:2" x14ac:dyDescent="0.25">
      <c r="A1020" s="35" t="s">
        <v>7156</v>
      </c>
      <c r="B1020" s="21">
        <v>1</v>
      </c>
    </row>
    <row r="1021" spans="1:2" x14ac:dyDescent="0.25">
      <c r="A1021" s="35" t="s">
        <v>7771</v>
      </c>
      <c r="B1021" s="21">
        <v>1</v>
      </c>
    </row>
    <row r="1022" spans="1:2" x14ac:dyDescent="0.25">
      <c r="A1022" s="35" t="s">
        <v>7726</v>
      </c>
      <c r="B1022" s="21">
        <v>1</v>
      </c>
    </row>
    <row r="1023" spans="1:2" x14ac:dyDescent="0.25">
      <c r="A1023" s="35" t="s">
        <v>9107</v>
      </c>
      <c r="B1023" s="21">
        <v>1</v>
      </c>
    </row>
    <row r="1024" spans="1:2" x14ac:dyDescent="0.25">
      <c r="A1024" s="35" t="s">
        <v>7730</v>
      </c>
      <c r="B1024" s="21">
        <v>1</v>
      </c>
    </row>
    <row r="1025" spans="1:2" x14ac:dyDescent="0.25">
      <c r="A1025" s="35" t="s">
        <v>7003</v>
      </c>
      <c r="B1025" s="21">
        <v>1</v>
      </c>
    </row>
    <row r="1026" spans="1:2" x14ac:dyDescent="0.25">
      <c r="A1026" s="35" t="s">
        <v>7136</v>
      </c>
      <c r="B1026" s="21">
        <v>1</v>
      </c>
    </row>
    <row r="1027" spans="1:2" x14ac:dyDescent="0.25">
      <c r="A1027" s="35" t="s">
        <v>6958</v>
      </c>
      <c r="B1027" s="21">
        <v>1</v>
      </c>
    </row>
    <row r="1028" spans="1:2" x14ac:dyDescent="0.25">
      <c r="A1028" s="35" t="s">
        <v>9345</v>
      </c>
      <c r="B1028" s="21">
        <v>1</v>
      </c>
    </row>
    <row r="1029" spans="1:2" x14ac:dyDescent="0.25">
      <c r="A1029" s="35" t="s">
        <v>9335</v>
      </c>
      <c r="B1029" s="21">
        <v>1</v>
      </c>
    </row>
    <row r="1030" spans="1:2" x14ac:dyDescent="0.25">
      <c r="A1030" s="35" t="s">
        <v>8376</v>
      </c>
      <c r="B1030" s="21">
        <v>1</v>
      </c>
    </row>
    <row r="1031" spans="1:2" x14ac:dyDescent="0.25">
      <c r="A1031" s="35" t="s">
        <v>6912</v>
      </c>
      <c r="B1031" s="21">
        <v>1</v>
      </c>
    </row>
    <row r="1032" spans="1:2" x14ac:dyDescent="0.25">
      <c r="A1032" s="35" t="s">
        <v>8912</v>
      </c>
      <c r="B1032" s="21">
        <v>1</v>
      </c>
    </row>
    <row r="1033" spans="1:2" x14ac:dyDescent="0.25">
      <c r="A1033" s="35" t="s">
        <v>8957</v>
      </c>
      <c r="B1033" s="21">
        <v>1</v>
      </c>
    </row>
    <row r="1034" spans="1:2" x14ac:dyDescent="0.25">
      <c r="A1034" s="35" t="s">
        <v>7151</v>
      </c>
      <c r="B1034" s="21">
        <v>1</v>
      </c>
    </row>
    <row r="1035" spans="1:2" x14ac:dyDescent="0.25">
      <c r="A1035" s="35" t="s">
        <v>7073</v>
      </c>
      <c r="B1035" s="21">
        <v>1</v>
      </c>
    </row>
    <row r="1036" spans="1:2" x14ac:dyDescent="0.25">
      <c r="A1036" s="35" t="s">
        <v>7146</v>
      </c>
      <c r="B1036" s="21">
        <v>1</v>
      </c>
    </row>
    <row r="1037" spans="1:2" x14ac:dyDescent="0.25">
      <c r="A1037" s="35" t="s">
        <v>8598</v>
      </c>
      <c r="B1037" s="21">
        <v>1</v>
      </c>
    </row>
    <row r="1038" spans="1:2" x14ac:dyDescent="0.25">
      <c r="A1038" s="35" t="s">
        <v>7181</v>
      </c>
      <c r="B1038" s="21">
        <v>1</v>
      </c>
    </row>
    <row r="1039" spans="1:2" x14ac:dyDescent="0.25">
      <c r="A1039" s="35" t="s">
        <v>9141</v>
      </c>
      <c r="B1039" s="21">
        <v>1</v>
      </c>
    </row>
    <row r="1040" spans="1:2" x14ac:dyDescent="0.25">
      <c r="A1040" s="35" t="s">
        <v>8935</v>
      </c>
      <c r="B1040" s="21">
        <v>1</v>
      </c>
    </row>
    <row r="1041" spans="1:2" x14ac:dyDescent="0.25">
      <c r="A1041" s="35" t="s">
        <v>9142</v>
      </c>
      <c r="B1041" s="21">
        <v>1</v>
      </c>
    </row>
    <row r="1042" spans="1:2" x14ac:dyDescent="0.25">
      <c r="A1042" s="35" t="s">
        <v>9041</v>
      </c>
      <c r="B1042" s="21">
        <v>1</v>
      </c>
    </row>
    <row r="1043" spans="1:2" x14ac:dyDescent="0.25">
      <c r="A1043" s="35" t="s">
        <v>9143</v>
      </c>
      <c r="B1043" s="21">
        <v>1</v>
      </c>
    </row>
    <row r="1044" spans="1:2" x14ac:dyDescent="0.25">
      <c r="A1044" s="35" t="s">
        <v>7161</v>
      </c>
      <c r="B1044" s="21">
        <v>1</v>
      </c>
    </row>
    <row r="1045" spans="1:2" x14ac:dyDescent="0.25">
      <c r="A1045" s="35" t="s">
        <v>9144</v>
      </c>
      <c r="B1045" s="21">
        <v>1</v>
      </c>
    </row>
    <row r="1046" spans="1:2" x14ac:dyDescent="0.25">
      <c r="A1046" s="35" t="s">
        <v>7166</v>
      </c>
      <c r="B1046" s="21">
        <v>1</v>
      </c>
    </row>
    <row r="1047" spans="1:2" x14ac:dyDescent="0.25">
      <c r="A1047" s="35" t="s">
        <v>7074</v>
      </c>
      <c r="B1047" s="21">
        <v>1</v>
      </c>
    </row>
    <row r="1048" spans="1:2" x14ac:dyDescent="0.25">
      <c r="A1048" s="35" t="s">
        <v>7083</v>
      </c>
      <c r="B1048" s="21">
        <v>1</v>
      </c>
    </row>
    <row r="1049" spans="1:2" x14ac:dyDescent="0.25">
      <c r="A1049" s="35" t="s">
        <v>6991</v>
      </c>
      <c r="B1049" s="21">
        <v>1</v>
      </c>
    </row>
    <row r="1050" spans="1:2" x14ac:dyDescent="0.25">
      <c r="A1050" s="35" t="s">
        <v>7087</v>
      </c>
      <c r="B1050" s="21">
        <v>1</v>
      </c>
    </row>
    <row r="1051" spans="1:2" x14ac:dyDescent="0.25">
      <c r="A1051" s="35" t="s">
        <v>9033</v>
      </c>
      <c r="B1051" s="21">
        <v>1</v>
      </c>
    </row>
    <row r="1052" spans="1:2" x14ac:dyDescent="0.25">
      <c r="A1052" s="35" t="s">
        <v>7211</v>
      </c>
      <c r="B1052" s="21">
        <v>1</v>
      </c>
    </row>
    <row r="1053" spans="1:2" x14ac:dyDescent="0.25">
      <c r="A1053" s="35" t="s">
        <v>8221</v>
      </c>
      <c r="B1053" s="21">
        <v>1</v>
      </c>
    </row>
    <row r="1054" spans="1:2" x14ac:dyDescent="0.25">
      <c r="A1054" s="35" t="s">
        <v>8931</v>
      </c>
      <c r="B1054" s="21">
        <v>1</v>
      </c>
    </row>
    <row r="1055" spans="1:2" x14ac:dyDescent="0.25">
      <c r="A1055" s="35" t="s">
        <v>8230</v>
      </c>
      <c r="B1055" s="21">
        <v>1</v>
      </c>
    </row>
    <row r="1056" spans="1:2" x14ac:dyDescent="0.25">
      <c r="A1056" s="35" t="s">
        <v>7171</v>
      </c>
      <c r="B1056" s="21">
        <v>1</v>
      </c>
    </row>
    <row r="1057" spans="1:2" x14ac:dyDescent="0.25">
      <c r="A1057" s="35" t="s">
        <v>8231</v>
      </c>
      <c r="B1057" s="21">
        <v>1</v>
      </c>
    </row>
    <row r="1058" spans="1:2" x14ac:dyDescent="0.25">
      <c r="A1058" s="35" t="s">
        <v>7176</v>
      </c>
      <c r="B1058" s="21">
        <v>1</v>
      </c>
    </row>
    <row r="1059" spans="1:2" x14ac:dyDescent="0.25">
      <c r="A1059" s="35" t="s">
        <v>8232</v>
      </c>
      <c r="B1059" s="21">
        <v>1</v>
      </c>
    </row>
    <row r="1060" spans="1:2" x14ac:dyDescent="0.25">
      <c r="A1060" s="35" t="s">
        <v>7531</v>
      </c>
      <c r="B1060" s="21">
        <v>1</v>
      </c>
    </row>
    <row r="1061" spans="1:2" x14ac:dyDescent="0.25">
      <c r="A1061" s="35" t="s">
        <v>8233</v>
      </c>
      <c r="B1061" s="21">
        <v>1</v>
      </c>
    </row>
    <row r="1062" spans="1:2" x14ac:dyDescent="0.25">
      <c r="A1062" s="35" t="s">
        <v>7202</v>
      </c>
      <c r="B1062" s="21">
        <v>1</v>
      </c>
    </row>
    <row r="1063" spans="1:2" x14ac:dyDescent="0.25">
      <c r="A1063" s="35" t="s">
        <v>8234</v>
      </c>
      <c r="B1063" s="21">
        <v>1</v>
      </c>
    </row>
    <row r="1064" spans="1:2" x14ac:dyDescent="0.25">
      <c r="A1064" s="35" t="s">
        <v>6927</v>
      </c>
      <c r="B1064" s="21">
        <v>1</v>
      </c>
    </row>
    <row r="1065" spans="1:2" x14ac:dyDescent="0.25">
      <c r="A1065" s="35" t="s">
        <v>8235</v>
      </c>
      <c r="B1065" s="21">
        <v>1</v>
      </c>
    </row>
    <row r="1066" spans="1:2" x14ac:dyDescent="0.25">
      <c r="A1066" s="35" t="s">
        <v>9346</v>
      </c>
      <c r="B1066" s="21">
        <v>1</v>
      </c>
    </row>
    <row r="1067" spans="1:2" x14ac:dyDescent="0.25">
      <c r="A1067" s="35" t="s">
        <v>8236</v>
      </c>
      <c r="B1067" s="21">
        <v>1</v>
      </c>
    </row>
    <row r="1068" spans="1:2" x14ac:dyDescent="0.25">
      <c r="A1068" s="35" t="s">
        <v>8967</v>
      </c>
      <c r="B1068" s="21">
        <v>1</v>
      </c>
    </row>
    <row r="1069" spans="1:2" x14ac:dyDescent="0.25">
      <c r="A1069" s="35" t="s">
        <v>8237</v>
      </c>
      <c r="B1069" s="21">
        <v>1</v>
      </c>
    </row>
    <row r="1070" spans="1:2" x14ac:dyDescent="0.25">
      <c r="A1070" s="35" t="s">
        <v>8968</v>
      </c>
      <c r="B1070" s="21">
        <v>1</v>
      </c>
    </row>
    <row r="1071" spans="1:2" x14ac:dyDescent="0.25">
      <c r="A1071" s="35" t="s">
        <v>8238</v>
      </c>
      <c r="B1071" s="21">
        <v>1</v>
      </c>
    </row>
    <row r="1072" spans="1:2" x14ac:dyDescent="0.25">
      <c r="A1072" s="35" t="s">
        <v>9337</v>
      </c>
      <c r="B1072" s="21">
        <v>1</v>
      </c>
    </row>
    <row r="1073" spans="1:2" x14ac:dyDescent="0.25">
      <c r="A1073" s="35" t="s">
        <v>8239</v>
      </c>
      <c r="B1073" s="21">
        <v>1</v>
      </c>
    </row>
    <row r="1074" spans="1:2" x14ac:dyDescent="0.25">
      <c r="A1074" s="35" t="s">
        <v>9215</v>
      </c>
      <c r="B1074" s="21">
        <v>1</v>
      </c>
    </row>
    <row r="1075" spans="1:2" x14ac:dyDescent="0.25">
      <c r="A1075" s="35" t="s">
        <v>8222</v>
      </c>
      <c r="B1075" s="21">
        <v>1</v>
      </c>
    </row>
    <row r="1076" spans="1:2" x14ac:dyDescent="0.25">
      <c r="A1076" s="35" t="s">
        <v>9012</v>
      </c>
      <c r="B1076" s="21">
        <v>1</v>
      </c>
    </row>
    <row r="1077" spans="1:2" x14ac:dyDescent="0.25">
      <c r="A1077" s="35" t="s">
        <v>8240</v>
      </c>
      <c r="B1077" s="21">
        <v>1</v>
      </c>
    </row>
    <row r="1078" spans="1:2" x14ac:dyDescent="0.25">
      <c r="A1078" s="35" t="s">
        <v>9013</v>
      </c>
      <c r="B1078" s="21">
        <v>1</v>
      </c>
    </row>
    <row r="1079" spans="1:2" x14ac:dyDescent="0.25">
      <c r="A1079" s="35" t="s">
        <v>6993</v>
      </c>
      <c r="B1079" s="21">
        <v>1</v>
      </c>
    </row>
    <row r="1080" spans="1:2" x14ac:dyDescent="0.25">
      <c r="A1080" s="35" t="s">
        <v>9416</v>
      </c>
      <c r="B1080" s="21">
        <v>1</v>
      </c>
    </row>
    <row r="1081" spans="1:2" x14ac:dyDescent="0.25">
      <c r="A1081" s="35" t="s">
        <v>8909</v>
      </c>
      <c r="B1081" s="21">
        <v>1</v>
      </c>
    </row>
    <row r="1082" spans="1:2" x14ac:dyDescent="0.25">
      <c r="A1082" s="35" t="s">
        <v>7006</v>
      </c>
      <c r="B1082" s="21">
        <v>1</v>
      </c>
    </row>
    <row r="1083" spans="1:2" x14ac:dyDescent="0.25">
      <c r="A1083" s="35" t="s">
        <v>6923</v>
      </c>
      <c r="B1083" s="21">
        <v>1</v>
      </c>
    </row>
    <row r="1084" spans="1:2" x14ac:dyDescent="0.25">
      <c r="A1084" s="35" t="s">
        <v>7029</v>
      </c>
      <c r="B1084" s="21">
        <v>1</v>
      </c>
    </row>
    <row r="1085" spans="1:2" x14ac:dyDescent="0.25">
      <c r="A1085" s="35" t="s">
        <v>7702</v>
      </c>
      <c r="B1085" s="21">
        <v>1</v>
      </c>
    </row>
    <row r="1086" spans="1:2" x14ac:dyDescent="0.25">
      <c r="A1086" s="35" t="s">
        <v>8645</v>
      </c>
      <c r="B1086" s="21">
        <v>1</v>
      </c>
    </row>
    <row r="1087" spans="1:2" x14ac:dyDescent="0.25">
      <c r="A1087" s="35" t="s">
        <v>7643</v>
      </c>
      <c r="B1087" s="21">
        <v>1</v>
      </c>
    </row>
    <row r="1088" spans="1:2" x14ac:dyDescent="0.25">
      <c r="A1088" s="35" t="s">
        <v>7142</v>
      </c>
      <c r="B1088" s="21">
        <v>1</v>
      </c>
    </row>
    <row r="1089" spans="1:2" x14ac:dyDescent="0.25">
      <c r="A1089" s="35" t="s">
        <v>6990</v>
      </c>
      <c r="B1089" s="21">
        <v>1</v>
      </c>
    </row>
    <row r="1090" spans="1:2" x14ac:dyDescent="0.25">
      <c r="A1090" s="35" t="s">
        <v>7678</v>
      </c>
      <c r="B1090" s="21">
        <v>1</v>
      </c>
    </row>
    <row r="1091" spans="1:2" x14ac:dyDescent="0.25">
      <c r="A1091" s="35" t="s">
        <v>6987</v>
      </c>
      <c r="B1091" s="21">
        <v>1</v>
      </c>
    </row>
    <row r="1092" spans="1:2" x14ac:dyDescent="0.25">
      <c r="A1092" s="35" t="s">
        <v>7673</v>
      </c>
      <c r="B1092" s="21">
        <v>1</v>
      </c>
    </row>
    <row r="1093" spans="1:2" x14ac:dyDescent="0.25">
      <c r="A1093" s="35" t="s">
        <v>6994</v>
      </c>
      <c r="B1093" s="21">
        <v>1</v>
      </c>
    </row>
    <row r="1094" spans="1:2" x14ac:dyDescent="0.25">
      <c r="A1094" s="35" t="s">
        <v>7668</v>
      </c>
      <c r="B1094" s="21">
        <v>1</v>
      </c>
    </row>
    <row r="1095" spans="1:2" x14ac:dyDescent="0.25">
      <c r="A1095" s="35" t="s">
        <v>8226</v>
      </c>
      <c r="B1095" s="21">
        <v>1</v>
      </c>
    </row>
    <row r="1096" spans="1:2" x14ac:dyDescent="0.25">
      <c r="A1096" s="35" t="s">
        <v>7648</v>
      </c>
      <c r="B1096" s="21">
        <v>1</v>
      </c>
    </row>
    <row r="1097" spans="1:2" x14ac:dyDescent="0.25">
      <c r="A1097" s="35" t="s">
        <v>8227</v>
      </c>
      <c r="B1097" s="21">
        <v>1</v>
      </c>
    </row>
    <row r="1098" spans="1:2" x14ac:dyDescent="0.25">
      <c r="A1098" s="35" t="s">
        <v>7663</v>
      </c>
      <c r="B1098" s="21">
        <v>1</v>
      </c>
    </row>
    <row r="1099" spans="1:2" x14ac:dyDescent="0.25">
      <c r="A1099" s="35" t="s">
        <v>8228</v>
      </c>
      <c r="B1099" s="21">
        <v>1</v>
      </c>
    </row>
    <row r="1100" spans="1:2" x14ac:dyDescent="0.25">
      <c r="A1100" s="35" t="s">
        <v>7688</v>
      </c>
      <c r="B1100" s="21">
        <v>1</v>
      </c>
    </row>
    <row r="1101" spans="1:2" x14ac:dyDescent="0.25">
      <c r="A1101" s="35" t="s">
        <v>8229</v>
      </c>
      <c r="B1101" s="21">
        <v>1</v>
      </c>
    </row>
    <row r="1102" spans="1:2" x14ac:dyDescent="0.25">
      <c r="A1102" s="35" t="s">
        <v>7107</v>
      </c>
      <c r="B1102" s="21">
        <v>1</v>
      </c>
    </row>
    <row r="1103" spans="1:2" x14ac:dyDescent="0.25">
      <c r="A1103" s="35" t="s">
        <v>6929</v>
      </c>
      <c r="B1103" s="21">
        <v>1</v>
      </c>
    </row>
    <row r="1104" spans="1:2" x14ac:dyDescent="0.25">
      <c r="A1104" s="35" t="s">
        <v>7041</v>
      </c>
      <c r="B1104" s="21">
        <v>1</v>
      </c>
    </row>
    <row r="1105" spans="1:2" x14ac:dyDescent="0.25">
      <c r="A1105" s="35" t="s">
        <v>9035</v>
      </c>
      <c r="B1105" s="21">
        <v>1</v>
      </c>
    </row>
    <row r="1106" spans="1:2" x14ac:dyDescent="0.25">
      <c r="A1106" s="35" t="s">
        <v>8600</v>
      </c>
      <c r="B1106" s="21">
        <v>1</v>
      </c>
    </row>
    <row r="1107" spans="1:2" x14ac:dyDescent="0.25">
      <c r="A1107" s="35" t="s">
        <v>7746</v>
      </c>
      <c r="B1107" s="21">
        <v>1</v>
      </c>
    </row>
    <row r="1108" spans="1:2" x14ac:dyDescent="0.25">
      <c r="A1108" s="35" t="s">
        <v>7622</v>
      </c>
      <c r="B1108" s="21">
        <v>1</v>
      </c>
    </row>
    <row r="1109" spans="1:2" x14ac:dyDescent="0.25">
      <c r="A1109" s="35" t="s">
        <v>7750</v>
      </c>
      <c r="B1109" s="21">
        <v>1</v>
      </c>
    </row>
    <row r="1110" spans="1:2" x14ac:dyDescent="0.25">
      <c r="A1110" s="35" t="s">
        <v>7140</v>
      </c>
      <c r="B1110" s="21">
        <v>1</v>
      </c>
    </row>
    <row r="1111" spans="1:2" x14ac:dyDescent="0.25">
      <c r="A1111" s="35" t="s">
        <v>7744</v>
      </c>
      <c r="B1111" s="21">
        <v>1</v>
      </c>
    </row>
    <row r="1112" spans="1:2" x14ac:dyDescent="0.25">
      <c r="A1112" s="35" t="s">
        <v>6947</v>
      </c>
      <c r="B1112" s="21">
        <v>1</v>
      </c>
    </row>
    <row r="1113" spans="1:2" x14ac:dyDescent="0.25">
      <c r="A1113" s="35" t="s">
        <v>7742</v>
      </c>
      <c r="B1113" s="21">
        <v>1</v>
      </c>
    </row>
    <row r="1114" spans="1:2" x14ac:dyDescent="0.25">
      <c r="A1114" s="35" t="s">
        <v>7155</v>
      </c>
      <c r="B1114" s="21">
        <v>1</v>
      </c>
    </row>
    <row r="1115" spans="1:2" x14ac:dyDescent="0.25">
      <c r="A1115" s="35" t="s">
        <v>7748</v>
      </c>
      <c r="B1115" s="21">
        <v>1</v>
      </c>
    </row>
    <row r="1116" spans="1:2" x14ac:dyDescent="0.25">
      <c r="A1116" s="35" t="s">
        <v>7157</v>
      </c>
      <c r="B1116" s="21">
        <v>1</v>
      </c>
    </row>
    <row r="1117" spans="1:2" x14ac:dyDescent="0.25">
      <c r="A1117" s="35" t="s">
        <v>7752</v>
      </c>
      <c r="B1117" s="21">
        <v>1</v>
      </c>
    </row>
    <row r="1118" spans="1:2" x14ac:dyDescent="0.25">
      <c r="A1118" s="35" t="s">
        <v>6942</v>
      </c>
      <c r="B1118" s="21">
        <v>1</v>
      </c>
    </row>
    <row r="1119" spans="1:2" x14ac:dyDescent="0.25">
      <c r="A1119" s="35" t="s">
        <v>7754</v>
      </c>
      <c r="B1119" s="21">
        <v>1</v>
      </c>
    </row>
    <row r="1120" spans="1:2" x14ac:dyDescent="0.25">
      <c r="A1120" s="35" t="s">
        <v>7571</v>
      </c>
      <c r="B1120" s="21">
        <v>1</v>
      </c>
    </row>
    <row r="1121" spans="1:2" x14ac:dyDescent="0.25">
      <c r="A1121" s="35" t="s">
        <v>7756</v>
      </c>
      <c r="B1121" s="21">
        <v>1</v>
      </c>
    </row>
    <row r="1122" spans="1:2" x14ac:dyDescent="0.25">
      <c r="A1122" s="35" t="s">
        <v>7102</v>
      </c>
      <c r="B1122" s="21">
        <v>1</v>
      </c>
    </row>
    <row r="1123" spans="1:2" x14ac:dyDescent="0.25">
      <c r="A1123" s="35" t="s">
        <v>7760</v>
      </c>
      <c r="B1123" s="21">
        <v>1</v>
      </c>
    </row>
    <row r="1124" spans="1:2" x14ac:dyDescent="0.25">
      <c r="A1124" s="35" t="s">
        <v>7145</v>
      </c>
      <c r="B1124" s="21">
        <v>1</v>
      </c>
    </row>
    <row r="1125" spans="1:2" x14ac:dyDescent="0.25">
      <c r="A1125" s="35" t="s">
        <v>7758</v>
      </c>
      <c r="B1125" s="21">
        <v>1</v>
      </c>
    </row>
    <row r="1126" spans="1:2" x14ac:dyDescent="0.25">
      <c r="A1126" s="35" t="s">
        <v>7180</v>
      </c>
      <c r="B1126" s="21">
        <v>1</v>
      </c>
    </row>
    <row r="1127" spans="1:2" x14ac:dyDescent="0.25">
      <c r="A1127" s="35" t="s">
        <v>7734</v>
      </c>
      <c r="B1127" s="21">
        <v>1</v>
      </c>
    </row>
    <row r="1128" spans="1:2" x14ac:dyDescent="0.25">
      <c r="A1128" s="35" t="s">
        <v>9019</v>
      </c>
      <c r="B1128" s="21">
        <v>1</v>
      </c>
    </row>
    <row r="1129" spans="1:2" x14ac:dyDescent="0.25">
      <c r="A1129" s="35" t="s">
        <v>7736</v>
      </c>
      <c r="B1129" s="21">
        <v>1</v>
      </c>
    </row>
    <row r="1130" spans="1:2" x14ac:dyDescent="0.25">
      <c r="A1130" s="35" t="s">
        <v>7165</v>
      </c>
      <c r="B1130" s="21">
        <v>1</v>
      </c>
    </row>
    <row r="1131" spans="1:2" x14ac:dyDescent="0.25">
      <c r="A1131" s="35" t="s">
        <v>7732</v>
      </c>
      <c r="B1131" s="21">
        <v>1</v>
      </c>
    </row>
    <row r="1132" spans="1:2" x14ac:dyDescent="0.25">
      <c r="A1132" s="35" t="s">
        <v>7175</v>
      </c>
      <c r="B1132" s="21">
        <v>1</v>
      </c>
    </row>
    <row r="1133" spans="1:2" x14ac:dyDescent="0.25">
      <c r="A1133" s="35" t="s">
        <v>7740</v>
      </c>
      <c r="B1133" s="21">
        <v>1</v>
      </c>
    </row>
    <row r="1134" spans="1:2" x14ac:dyDescent="0.25">
      <c r="A1134" s="35" t="s">
        <v>7184</v>
      </c>
      <c r="B1134" s="21">
        <v>1</v>
      </c>
    </row>
    <row r="1135" spans="1:2" x14ac:dyDescent="0.25">
      <c r="A1135" s="35" t="s">
        <v>7218</v>
      </c>
      <c r="B1135" s="21">
        <v>1</v>
      </c>
    </row>
    <row r="1136" spans="1:2" x14ac:dyDescent="0.25">
      <c r="A1136" s="35" t="s">
        <v>7183</v>
      </c>
      <c r="B1136" s="21">
        <v>1</v>
      </c>
    </row>
    <row r="1137" spans="1:2" x14ac:dyDescent="0.25">
      <c r="A1137" s="35" t="s">
        <v>7133</v>
      </c>
      <c r="B1137" s="21">
        <v>1</v>
      </c>
    </row>
    <row r="1138" spans="1:2" x14ac:dyDescent="0.25">
      <c r="A1138" s="35" t="s">
        <v>7134</v>
      </c>
      <c r="B1138" s="21">
        <v>1</v>
      </c>
    </row>
    <row r="1139" spans="1:2" x14ac:dyDescent="0.25">
      <c r="A1139" s="35" t="s">
        <v>7014</v>
      </c>
      <c r="B1139" s="21">
        <v>1</v>
      </c>
    </row>
    <row r="1140" spans="1:2" x14ac:dyDescent="0.25">
      <c r="A1140" s="35" t="s">
        <v>7149</v>
      </c>
      <c r="B1140" s="21">
        <v>1</v>
      </c>
    </row>
    <row r="1141" spans="1:2" x14ac:dyDescent="0.25">
      <c r="A1141" s="35" t="s">
        <v>7061</v>
      </c>
      <c r="B1141" s="21">
        <v>1</v>
      </c>
    </row>
    <row r="1142" spans="1:2" x14ac:dyDescent="0.25">
      <c r="A1142" s="35" t="s">
        <v>7144</v>
      </c>
      <c r="B1142" s="21">
        <v>1</v>
      </c>
    </row>
    <row r="1143" spans="1:2" x14ac:dyDescent="0.25">
      <c r="A1143" s="35" t="s">
        <v>6910</v>
      </c>
      <c r="B1143" s="21">
        <v>1</v>
      </c>
    </row>
    <row r="1144" spans="1:2" x14ac:dyDescent="0.25">
      <c r="A1144" s="35" t="s">
        <v>7179</v>
      </c>
      <c r="B1144" s="21">
        <v>1</v>
      </c>
    </row>
    <row r="1145" spans="1:2" x14ac:dyDescent="0.25">
      <c r="A1145" s="35" t="s">
        <v>6911</v>
      </c>
      <c r="B1145" s="21">
        <v>1</v>
      </c>
    </row>
    <row r="1146" spans="1:2" x14ac:dyDescent="0.25">
      <c r="A1146" s="35" t="s">
        <v>7159</v>
      </c>
      <c r="B1146" s="21">
        <v>1</v>
      </c>
    </row>
    <row r="1147" spans="1:2" x14ac:dyDescent="0.25">
      <c r="A1147" s="35" t="s">
        <v>6982</v>
      </c>
      <c r="B1147" s="21">
        <v>1</v>
      </c>
    </row>
    <row r="1148" spans="1:2" x14ac:dyDescent="0.25">
      <c r="A1148" s="35" t="s">
        <v>7164</v>
      </c>
      <c r="B1148" s="21">
        <v>1</v>
      </c>
    </row>
    <row r="1149" spans="1:2" x14ac:dyDescent="0.25">
      <c r="A1149" s="35" t="s">
        <v>6983</v>
      </c>
      <c r="B1149" s="21">
        <v>1</v>
      </c>
    </row>
    <row r="1150" spans="1:2" x14ac:dyDescent="0.25">
      <c r="A1150" s="35" t="s">
        <v>7169</v>
      </c>
      <c r="B1150" s="21">
        <v>1</v>
      </c>
    </row>
    <row r="1151" spans="1:2" x14ac:dyDescent="0.25">
      <c r="A1151" s="35" t="s">
        <v>7015</v>
      </c>
      <c r="B1151" s="21">
        <v>1</v>
      </c>
    </row>
    <row r="1152" spans="1:2" x14ac:dyDescent="0.25">
      <c r="A1152" s="35" t="s">
        <v>7174</v>
      </c>
      <c r="B1152" s="21">
        <v>1</v>
      </c>
    </row>
    <row r="1153" spans="1:2" x14ac:dyDescent="0.25">
      <c r="A1153" s="35" t="s">
        <v>7002</v>
      </c>
      <c r="B1153" s="21">
        <v>1</v>
      </c>
    </row>
    <row r="1154" spans="1:2" x14ac:dyDescent="0.25">
      <c r="A1154" s="35" t="s">
        <v>8973</v>
      </c>
      <c r="B1154" s="21">
        <v>1</v>
      </c>
    </row>
    <row r="1155" spans="1:2" x14ac:dyDescent="0.25">
      <c r="A1155" s="35" t="s">
        <v>7016</v>
      </c>
      <c r="B1155" s="21">
        <v>1</v>
      </c>
    </row>
    <row r="1156" spans="1:2" x14ac:dyDescent="0.25">
      <c r="A1156" s="35" t="s">
        <v>6887</v>
      </c>
      <c r="B1156" s="21">
        <v>1</v>
      </c>
    </row>
    <row r="1157" spans="1:2" x14ac:dyDescent="0.25">
      <c r="A1157" s="35" t="s">
        <v>7647</v>
      </c>
      <c r="B1157" s="21">
        <v>1</v>
      </c>
    </row>
    <row r="1158" spans="1:2" x14ac:dyDescent="0.25">
      <c r="A1158" s="35" t="s">
        <v>8962</v>
      </c>
      <c r="B1158" s="21">
        <v>1</v>
      </c>
    </row>
    <row r="1159" spans="1:2" x14ac:dyDescent="0.25">
      <c r="A1159" s="35" t="s">
        <v>9132</v>
      </c>
      <c r="B1159" s="21">
        <v>1</v>
      </c>
    </row>
    <row r="1160" spans="1:2" x14ac:dyDescent="0.25">
      <c r="A1160" s="35" t="s">
        <v>7018</v>
      </c>
      <c r="B1160" s="21">
        <v>1</v>
      </c>
    </row>
    <row r="1161" spans="1:2" x14ac:dyDescent="0.25">
      <c r="A1161" s="35" t="s">
        <v>7692</v>
      </c>
      <c r="B1161" s="21">
        <v>1</v>
      </c>
    </row>
    <row r="1162" spans="1:2" x14ac:dyDescent="0.25">
      <c r="A1162" s="35" t="s">
        <v>7019</v>
      </c>
      <c r="B1162" s="21">
        <v>1</v>
      </c>
    </row>
    <row r="1163" spans="1:2" x14ac:dyDescent="0.25">
      <c r="A1163" s="35" t="s">
        <v>7690</v>
      </c>
      <c r="B1163" s="21">
        <v>1</v>
      </c>
    </row>
    <row r="1164" spans="1:2" x14ac:dyDescent="0.25">
      <c r="A1164" s="35" t="s">
        <v>7013</v>
      </c>
      <c r="B1164" s="21">
        <v>1</v>
      </c>
    </row>
    <row r="1165" spans="1:2" x14ac:dyDescent="0.25">
      <c r="A1165" s="35" t="s">
        <v>7689</v>
      </c>
      <c r="B1165" s="21">
        <v>1</v>
      </c>
    </row>
    <row r="1166" spans="1:2" x14ac:dyDescent="0.25">
      <c r="A1166" s="35" t="s">
        <v>7147</v>
      </c>
      <c r="B1166" s="21">
        <v>1</v>
      </c>
    </row>
    <row r="1167" spans="1:2" x14ac:dyDescent="0.25">
      <c r="A1167" s="35" t="s">
        <v>7691</v>
      </c>
      <c r="B1167" s="21">
        <v>1</v>
      </c>
    </row>
    <row r="1168" spans="1:2" x14ac:dyDescent="0.25">
      <c r="A1168" s="35" t="s">
        <v>8995</v>
      </c>
      <c r="B1168" s="21">
        <v>1</v>
      </c>
    </row>
    <row r="1169" spans="1:2" x14ac:dyDescent="0.25">
      <c r="A1169" s="35" t="s">
        <v>8963</v>
      </c>
      <c r="B1169" s="21">
        <v>1</v>
      </c>
    </row>
    <row r="1170" spans="1:2" x14ac:dyDescent="0.25">
      <c r="A1170" s="35" t="s">
        <v>8999</v>
      </c>
      <c r="B1170" s="21">
        <v>1</v>
      </c>
    </row>
    <row r="1171" spans="1:2" x14ac:dyDescent="0.25">
      <c r="A1171" s="35" t="s">
        <v>7060</v>
      </c>
      <c r="B1171" s="21">
        <v>1</v>
      </c>
    </row>
    <row r="1172" spans="1:2" x14ac:dyDescent="0.25">
      <c r="A1172" s="35" t="s">
        <v>7182</v>
      </c>
      <c r="B1172" s="21">
        <v>1</v>
      </c>
    </row>
    <row r="1173" spans="1:2" x14ac:dyDescent="0.25">
      <c r="A1173" s="35" t="s">
        <v>7579</v>
      </c>
      <c r="B1173" s="21">
        <v>1</v>
      </c>
    </row>
    <row r="1174" spans="1:2" x14ac:dyDescent="0.25">
      <c r="A1174" s="35" t="s">
        <v>7090</v>
      </c>
      <c r="B1174" s="21">
        <v>1</v>
      </c>
    </row>
    <row r="1175" spans="1:2" x14ac:dyDescent="0.25">
      <c r="A1175" s="35" t="s">
        <v>7698</v>
      </c>
      <c r="B1175" s="21">
        <v>1</v>
      </c>
    </row>
    <row r="1176" spans="1:2" x14ac:dyDescent="0.25">
      <c r="A1176" s="35" t="s">
        <v>7178</v>
      </c>
      <c r="B1176" s="21">
        <v>1</v>
      </c>
    </row>
    <row r="1177" spans="1:2" x14ac:dyDescent="0.25">
      <c r="A1177" s="35" t="s">
        <v>7835</v>
      </c>
      <c r="B1177" s="21">
        <v>1</v>
      </c>
    </row>
    <row r="1178" spans="1:2" x14ac:dyDescent="0.25">
      <c r="A1178" s="35" t="s">
        <v>6899</v>
      </c>
      <c r="B1178" s="21">
        <v>1</v>
      </c>
    </row>
    <row r="1179" spans="1:2" x14ac:dyDescent="0.25">
      <c r="A1179" s="35" t="s">
        <v>7836</v>
      </c>
      <c r="B1179" s="21">
        <v>1</v>
      </c>
    </row>
    <row r="1180" spans="1:2" x14ac:dyDescent="0.25">
      <c r="A1180" s="35" t="s">
        <v>6901</v>
      </c>
      <c r="B1180" s="21">
        <v>1</v>
      </c>
    </row>
    <row r="1181" spans="1:2" x14ac:dyDescent="0.25">
      <c r="A1181" s="35" t="s">
        <v>7828</v>
      </c>
      <c r="B1181" s="21">
        <v>1</v>
      </c>
    </row>
    <row r="1182" spans="1:2" x14ac:dyDescent="0.25">
      <c r="A1182" s="35" t="s">
        <v>7807</v>
      </c>
      <c r="B1182" s="21">
        <v>1</v>
      </c>
    </row>
    <row r="1183" spans="1:2" x14ac:dyDescent="0.25">
      <c r="A1183" s="35" t="s">
        <v>7829</v>
      </c>
      <c r="B1183" s="21">
        <v>1</v>
      </c>
    </row>
    <row r="1184" spans="1:2" x14ac:dyDescent="0.25">
      <c r="A1184" s="35" t="s">
        <v>7801</v>
      </c>
      <c r="B1184" s="21">
        <v>1</v>
      </c>
    </row>
    <row r="1185" spans="1:2" x14ac:dyDescent="0.25">
      <c r="A1185" s="35" t="s">
        <v>7822</v>
      </c>
      <c r="B1185" s="21">
        <v>1</v>
      </c>
    </row>
    <row r="1186" spans="1:2" x14ac:dyDescent="0.25">
      <c r="A1186" s="35" t="s">
        <v>7167</v>
      </c>
      <c r="B1186" s="21">
        <v>1</v>
      </c>
    </row>
    <row r="1187" spans="1:2" x14ac:dyDescent="0.25">
      <c r="A1187" s="35" t="s">
        <v>7821</v>
      </c>
      <c r="B1187" s="21">
        <v>1</v>
      </c>
    </row>
    <row r="1188" spans="1:2" x14ac:dyDescent="0.25">
      <c r="A1188" s="35" t="s">
        <v>8370</v>
      </c>
      <c r="B1188" s="21">
        <v>1</v>
      </c>
    </row>
    <row r="1189" spans="1:2" x14ac:dyDescent="0.25">
      <c r="A1189" s="35" t="s">
        <v>7824</v>
      </c>
      <c r="B1189" s="21">
        <v>1</v>
      </c>
    </row>
    <row r="1190" spans="1:2" x14ac:dyDescent="0.25">
      <c r="A1190" s="35" t="s">
        <v>8262</v>
      </c>
      <c r="B1190" s="21">
        <v>1</v>
      </c>
    </row>
    <row r="1191" spans="1:2" x14ac:dyDescent="0.25">
      <c r="A1191" s="35" t="s">
        <v>7823</v>
      </c>
      <c r="B1191" s="21">
        <v>1</v>
      </c>
    </row>
    <row r="1192" spans="1:2" x14ac:dyDescent="0.25">
      <c r="A1192" s="35" t="s">
        <v>8329</v>
      </c>
      <c r="B1192" s="21">
        <v>1</v>
      </c>
    </row>
    <row r="1193" spans="1:2" x14ac:dyDescent="0.25">
      <c r="A1193" s="35" t="s">
        <v>7830</v>
      </c>
      <c r="B1193" s="21">
        <v>1</v>
      </c>
    </row>
    <row r="1194" spans="1:2" x14ac:dyDescent="0.25">
      <c r="A1194" s="35" t="s">
        <v>7172</v>
      </c>
      <c r="B1194" s="21">
        <v>1</v>
      </c>
    </row>
    <row r="1195" spans="1:2" x14ac:dyDescent="0.25">
      <c r="A1195" s="35" t="s">
        <v>7827</v>
      </c>
      <c r="B1195" s="21">
        <v>1</v>
      </c>
    </row>
    <row r="1196" spans="1:2" x14ac:dyDescent="0.25">
      <c r="A1196" s="35" t="s">
        <v>8404</v>
      </c>
      <c r="B1196" s="21">
        <v>1</v>
      </c>
    </row>
    <row r="1197" spans="1:2" x14ac:dyDescent="0.25">
      <c r="A1197" s="35" t="s">
        <v>7826</v>
      </c>
      <c r="B1197" s="21">
        <v>1</v>
      </c>
    </row>
    <row r="1198" spans="1:2" x14ac:dyDescent="0.25">
      <c r="A1198" s="35" t="s">
        <v>8922</v>
      </c>
      <c r="B1198" s="21">
        <v>1</v>
      </c>
    </row>
    <row r="1199" spans="1:2" x14ac:dyDescent="0.25">
      <c r="A1199" s="35" t="s">
        <v>7825</v>
      </c>
      <c r="B1199" s="21">
        <v>1</v>
      </c>
    </row>
    <row r="1200" spans="1:2" x14ac:dyDescent="0.25">
      <c r="A1200" s="35" t="s">
        <v>7209</v>
      </c>
      <c r="B1200" s="21">
        <v>1</v>
      </c>
    </row>
    <row r="1201" spans="1:2" x14ac:dyDescent="0.25">
      <c r="A1201" s="35" t="s">
        <v>7834</v>
      </c>
      <c r="B1201" s="21">
        <v>1</v>
      </c>
    </row>
    <row r="1202" spans="1:2" x14ac:dyDescent="0.25">
      <c r="A1202" s="35" t="s">
        <v>9026</v>
      </c>
      <c r="B1202" s="21">
        <v>1</v>
      </c>
    </row>
    <row r="1203" spans="1:2" x14ac:dyDescent="0.25">
      <c r="A1203" s="35" t="s">
        <v>7837</v>
      </c>
      <c r="B1203" s="21">
        <v>1</v>
      </c>
    </row>
    <row r="1204" spans="1:2" x14ac:dyDescent="0.25">
      <c r="A1204" s="35" t="s">
        <v>7212</v>
      </c>
      <c r="B1204" s="21">
        <v>1</v>
      </c>
    </row>
    <row r="1205" spans="1:2" x14ac:dyDescent="0.25">
      <c r="A1205" s="35" t="s">
        <v>7819</v>
      </c>
      <c r="B1205" s="21">
        <v>1</v>
      </c>
    </row>
    <row r="1206" spans="1:2" x14ac:dyDescent="0.25">
      <c r="A1206" s="35" t="s">
        <v>7127</v>
      </c>
      <c r="B1206" s="21">
        <v>1</v>
      </c>
    </row>
    <row r="1207" spans="1:2" x14ac:dyDescent="0.25">
      <c r="A1207" s="35" t="s">
        <v>7820</v>
      </c>
      <c r="B1207" s="21">
        <v>1</v>
      </c>
    </row>
    <row r="1208" spans="1:2" x14ac:dyDescent="0.25">
      <c r="A1208" s="35" t="s">
        <v>7143</v>
      </c>
      <c r="B1208" s="21">
        <v>1</v>
      </c>
    </row>
    <row r="1209" spans="1:2" x14ac:dyDescent="0.25">
      <c r="A1209" s="35" t="s">
        <v>7818</v>
      </c>
      <c r="B1209" s="21">
        <v>1</v>
      </c>
    </row>
    <row r="1210" spans="1:2" x14ac:dyDescent="0.25">
      <c r="A1210" s="35" t="s">
        <v>7108</v>
      </c>
      <c r="B1210" s="21">
        <v>1</v>
      </c>
    </row>
    <row r="1211" spans="1:2" x14ac:dyDescent="0.25">
      <c r="A1211" s="35" t="s">
        <v>7841</v>
      </c>
      <c r="B1211" s="21">
        <v>1</v>
      </c>
    </row>
    <row r="1212" spans="1:2" x14ac:dyDescent="0.25">
      <c r="A1212" s="35" t="s">
        <v>7138</v>
      </c>
      <c r="B1212" s="21">
        <v>1</v>
      </c>
    </row>
    <row r="1213" spans="1:2" x14ac:dyDescent="0.25">
      <c r="A1213" s="35" t="s">
        <v>7842</v>
      </c>
      <c r="B1213" s="21">
        <v>1</v>
      </c>
    </row>
    <row r="1214" spans="1:2" x14ac:dyDescent="0.25">
      <c r="A1214" s="35" t="s">
        <v>7153</v>
      </c>
      <c r="B1214" s="21">
        <v>1</v>
      </c>
    </row>
    <row r="1215" spans="1:2" x14ac:dyDescent="0.25">
      <c r="A1215" s="35" t="s">
        <v>7845</v>
      </c>
      <c r="B1215" s="21">
        <v>1</v>
      </c>
    </row>
    <row r="1216" spans="1:2" x14ac:dyDescent="0.25">
      <c r="A1216" s="35" t="s">
        <v>9085</v>
      </c>
      <c r="B1216" s="21">
        <v>1</v>
      </c>
    </row>
    <row r="1217" spans="1:2" x14ac:dyDescent="0.25">
      <c r="A1217" s="35" t="s">
        <v>7846</v>
      </c>
      <c r="B1217" s="21">
        <v>1</v>
      </c>
    </row>
    <row r="1218" spans="1:2" x14ac:dyDescent="0.25">
      <c r="A1218" s="35" t="s">
        <v>9081</v>
      </c>
      <c r="B1218" s="21">
        <v>1</v>
      </c>
    </row>
    <row r="1219" spans="1:2" x14ac:dyDescent="0.25">
      <c r="A1219" s="35" t="s">
        <v>7843</v>
      </c>
      <c r="B1219" s="21">
        <v>1</v>
      </c>
    </row>
    <row r="1220" spans="1:2" x14ac:dyDescent="0.25">
      <c r="A1220" s="35" t="s">
        <v>9084</v>
      </c>
      <c r="B1220" s="21">
        <v>1</v>
      </c>
    </row>
    <row r="1221" spans="1:2" x14ac:dyDescent="0.25">
      <c r="A1221" s="35" t="s">
        <v>7844</v>
      </c>
      <c r="B1221" s="21">
        <v>1</v>
      </c>
    </row>
    <row r="1222" spans="1:2" x14ac:dyDescent="0.25">
      <c r="A1222" s="35" t="s">
        <v>9320</v>
      </c>
      <c r="B1222" s="21">
        <v>1</v>
      </c>
    </row>
    <row r="1223" spans="1:2" x14ac:dyDescent="0.25">
      <c r="A1223" s="35" t="s">
        <v>7817</v>
      </c>
      <c r="B1223" s="21">
        <v>1</v>
      </c>
    </row>
    <row r="1224" spans="1:2" x14ac:dyDescent="0.25">
      <c r="A1224" s="35" t="s">
        <v>9318</v>
      </c>
      <c r="B1224" s="21">
        <v>1</v>
      </c>
    </row>
    <row r="1225" spans="1:2" x14ac:dyDescent="0.25">
      <c r="A1225" s="35" t="s">
        <v>7840</v>
      </c>
      <c r="B1225" s="21">
        <v>1</v>
      </c>
    </row>
    <row r="1226" spans="1:2" x14ac:dyDescent="0.25">
      <c r="A1226" s="35" t="s">
        <v>9129</v>
      </c>
      <c r="B1226" s="21">
        <v>1</v>
      </c>
    </row>
    <row r="1227" spans="1:2" x14ac:dyDescent="0.25">
      <c r="A1227" s="35" t="s">
        <v>7833</v>
      </c>
      <c r="B1227" s="21">
        <v>1</v>
      </c>
    </row>
    <row r="1228" spans="1:2" x14ac:dyDescent="0.25">
      <c r="A1228" s="35" t="s">
        <v>9131</v>
      </c>
      <c r="B1228" s="21">
        <v>1</v>
      </c>
    </row>
    <row r="1229" spans="1:2" x14ac:dyDescent="0.25">
      <c r="A1229" s="35" t="s">
        <v>7832</v>
      </c>
      <c r="B1229" s="21">
        <v>1</v>
      </c>
    </row>
    <row r="1230" spans="1:2" x14ac:dyDescent="0.25">
      <c r="A1230" s="35" t="s">
        <v>7148</v>
      </c>
      <c r="B1230" s="21">
        <v>1</v>
      </c>
    </row>
    <row r="1231" spans="1:2" x14ac:dyDescent="0.25">
      <c r="A1231" s="35" t="s">
        <v>7809</v>
      </c>
      <c r="B1231" s="21">
        <v>1</v>
      </c>
    </row>
    <row r="1232" spans="1:2" x14ac:dyDescent="0.25">
      <c r="A1232" s="35" t="s">
        <v>7810</v>
      </c>
      <c r="B1232" s="21">
        <v>1</v>
      </c>
    </row>
    <row r="1233" spans="1:2" x14ac:dyDescent="0.25">
      <c r="A1233" s="35" t="s">
        <v>7738</v>
      </c>
      <c r="B1233" s="21">
        <v>1</v>
      </c>
    </row>
    <row r="1234" spans="1:2" x14ac:dyDescent="0.25">
      <c r="A1234" s="35" t="s">
        <v>6995</v>
      </c>
      <c r="B1234" s="21">
        <v>1</v>
      </c>
    </row>
    <row r="1235" spans="1:2" x14ac:dyDescent="0.25">
      <c r="A1235" s="35" t="s">
        <v>8241</v>
      </c>
      <c r="B1235" s="21">
        <v>1</v>
      </c>
    </row>
    <row r="1236" spans="1:2" x14ac:dyDescent="0.25">
      <c r="A1236" s="35" t="s">
        <v>6925</v>
      </c>
      <c r="B1236" s="21">
        <v>1</v>
      </c>
    </row>
    <row r="1237" spans="1:2" x14ac:dyDescent="0.25">
      <c r="A1237" s="35" t="s">
        <v>8242</v>
      </c>
      <c r="B1237" s="21">
        <v>1</v>
      </c>
    </row>
    <row r="1238" spans="1:2" x14ac:dyDescent="0.25">
      <c r="A1238" s="35" t="s">
        <v>8350</v>
      </c>
      <c r="B1238" s="21">
        <v>1</v>
      </c>
    </row>
    <row r="1239" spans="1:2" x14ac:dyDescent="0.25">
      <c r="A1239" s="35" t="s">
        <v>8243</v>
      </c>
      <c r="B1239" s="21">
        <v>1</v>
      </c>
    </row>
    <row r="1240" spans="1:2" x14ac:dyDescent="0.25">
      <c r="A1240" s="35" t="s">
        <v>7642</v>
      </c>
      <c r="B1240" s="21">
        <v>1</v>
      </c>
    </row>
    <row r="1241" spans="1:2" x14ac:dyDescent="0.25">
      <c r="A1241" s="35" t="s">
        <v>8244</v>
      </c>
      <c r="B1241" s="21">
        <v>1</v>
      </c>
    </row>
    <row r="1242" spans="1:2" x14ac:dyDescent="0.25">
      <c r="A1242" s="35" t="s">
        <v>8405</v>
      </c>
      <c r="B1242" s="21">
        <v>1</v>
      </c>
    </row>
    <row r="1243" spans="1:2" x14ac:dyDescent="0.25">
      <c r="A1243" s="35" t="s">
        <v>8245</v>
      </c>
      <c r="B1243" s="21">
        <v>1</v>
      </c>
    </row>
    <row r="1244" spans="1:2" x14ac:dyDescent="0.25">
      <c r="A1244" s="35" t="s">
        <v>6967</v>
      </c>
      <c r="B1244" s="21">
        <v>1</v>
      </c>
    </row>
    <row r="1245" spans="1:2" x14ac:dyDescent="0.25">
      <c r="A1245" s="35" t="s">
        <v>8223</v>
      </c>
      <c r="B1245" s="21">
        <v>1</v>
      </c>
    </row>
    <row r="1246" spans="1:2" x14ac:dyDescent="0.25">
      <c r="A1246" s="35" t="s">
        <v>8941</v>
      </c>
      <c r="B1246" s="21">
        <v>1</v>
      </c>
    </row>
    <row r="1247" spans="1:2" x14ac:dyDescent="0.25">
      <c r="A1247" s="35" t="s">
        <v>8224</v>
      </c>
      <c r="B1247" s="21">
        <v>1</v>
      </c>
    </row>
    <row r="1248" spans="1:2" x14ac:dyDescent="0.25">
      <c r="A1248" s="35" t="s">
        <v>8225</v>
      </c>
      <c r="B1248" s="21">
        <v>1</v>
      </c>
    </row>
    <row r="1249" spans="1:2" x14ac:dyDescent="0.25">
      <c r="A1249" s="35" t="s">
        <v>8046</v>
      </c>
      <c r="B1249" s="21">
        <v>1</v>
      </c>
    </row>
    <row r="1250" spans="1:2" x14ac:dyDescent="0.25">
      <c r="A1250" s="35" t="s">
        <v>9169</v>
      </c>
      <c r="B1250" s="21">
        <v>1</v>
      </c>
    </row>
    <row r="1251" spans="1:2" x14ac:dyDescent="0.25">
      <c r="A1251" s="35" t="s">
        <v>7959</v>
      </c>
      <c r="B1251" s="21">
        <v>1</v>
      </c>
    </row>
    <row r="1252" spans="1:2" x14ac:dyDescent="0.25">
      <c r="A1252" s="35" t="s">
        <v>7865</v>
      </c>
      <c r="B1252" s="21">
        <v>1</v>
      </c>
    </row>
    <row r="1253" spans="1:2" x14ac:dyDescent="0.25">
      <c r="A1253" s="35" t="s">
        <v>9276</v>
      </c>
      <c r="B1253" s="21">
        <v>1</v>
      </c>
    </row>
    <row r="1254" spans="1:2" x14ac:dyDescent="0.25">
      <c r="A1254" s="35" t="s">
        <v>7864</v>
      </c>
      <c r="B1254" s="21">
        <v>1</v>
      </c>
    </row>
    <row r="1255" spans="1:2" x14ac:dyDescent="0.25">
      <c r="A1255" s="35" t="s">
        <v>8460</v>
      </c>
      <c r="B1255" s="21">
        <v>1</v>
      </c>
    </row>
    <row r="1256" spans="1:2" x14ac:dyDescent="0.25">
      <c r="A1256" s="35" t="s">
        <v>8125</v>
      </c>
      <c r="B1256" s="21">
        <v>1</v>
      </c>
    </row>
    <row r="1257" spans="1:2" x14ac:dyDescent="0.25">
      <c r="A1257" s="35" t="s">
        <v>8105</v>
      </c>
      <c r="B1257" s="21">
        <v>1</v>
      </c>
    </row>
    <row r="1258" spans="1:2" x14ac:dyDescent="0.25">
      <c r="A1258" s="35" t="s">
        <v>8126</v>
      </c>
      <c r="B1258" s="21">
        <v>1</v>
      </c>
    </row>
    <row r="1259" spans="1:2" x14ac:dyDescent="0.25">
      <c r="A1259" s="35" t="s">
        <v>8501</v>
      </c>
      <c r="B1259" s="21">
        <v>1</v>
      </c>
    </row>
    <row r="1260" spans="1:2" x14ac:dyDescent="0.25">
      <c r="A1260" s="35" t="s">
        <v>8127</v>
      </c>
      <c r="B1260" s="21">
        <v>1</v>
      </c>
    </row>
    <row r="1261" spans="1:2" x14ac:dyDescent="0.25">
      <c r="A1261" s="35" t="s">
        <v>9284</v>
      </c>
      <c r="B1261" s="21">
        <v>1</v>
      </c>
    </row>
    <row r="1262" spans="1:2" x14ac:dyDescent="0.25">
      <c r="A1262" s="35" t="s">
        <v>8128</v>
      </c>
      <c r="B1262" s="21">
        <v>1</v>
      </c>
    </row>
    <row r="1263" spans="1:2" x14ac:dyDescent="0.25">
      <c r="A1263" s="35" t="s">
        <v>9252</v>
      </c>
      <c r="B1263" s="21">
        <v>1</v>
      </c>
    </row>
    <row r="1264" spans="1:2" x14ac:dyDescent="0.25">
      <c r="A1264" s="35" t="s">
        <v>8129</v>
      </c>
      <c r="B1264" s="21">
        <v>1</v>
      </c>
    </row>
    <row r="1265" spans="1:2" x14ac:dyDescent="0.25">
      <c r="A1265" s="35" t="s">
        <v>7937</v>
      </c>
      <c r="B1265" s="21">
        <v>1</v>
      </c>
    </row>
    <row r="1266" spans="1:2" x14ac:dyDescent="0.25">
      <c r="A1266" s="35" t="s">
        <v>8130</v>
      </c>
      <c r="B1266" s="21">
        <v>1</v>
      </c>
    </row>
    <row r="1267" spans="1:2" x14ac:dyDescent="0.25">
      <c r="A1267" s="35" t="s">
        <v>7967</v>
      </c>
      <c r="B1267" s="21">
        <v>1</v>
      </c>
    </row>
    <row r="1268" spans="1:2" x14ac:dyDescent="0.25">
      <c r="A1268" s="35" t="s">
        <v>8131</v>
      </c>
      <c r="B1268" s="21">
        <v>1</v>
      </c>
    </row>
    <row r="1269" spans="1:2" x14ac:dyDescent="0.25">
      <c r="A1269" s="35" t="s">
        <v>8489</v>
      </c>
      <c r="B1269" s="21">
        <v>1</v>
      </c>
    </row>
    <row r="1270" spans="1:2" x14ac:dyDescent="0.25">
      <c r="A1270" s="35" t="s">
        <v>8132</v>
      </c>
      <c r="B1270" s="21">
        <v>1</v>
      </c>
    </row>
    <row r="1271" spans="1:2" x14ac:dyDescent="0.25">
      <c r="A1271" s="35" t="s">
        <v>8498</v>
      </c>
      <c r="B1271" s="21">
        <v>1</v>
      </c>
    </row>
    <row r="1272" spans="1:2" x14ac:dyDescent="0.25">
      <c r="A1272" s="35" t="s">
        <v>8133</v>
      </c>
      <c r="B1272" s="21">
        <v>1</v>
      </c>
    </row>
    <row r="1273" spans="1:2" x14ac:dyDescent="0.25">
      <c r="A1273" s="35" t="s">
        <v>9166</v>
      </c>
      <c r="B1273" s="21">
        <v>1</v>
      </c>
    </row>
    <row r="1274" spans="1:2" x14ac:dyDescent="0.25">
      <c r="A1274" s="35" t="s">
        <v>8134</v>
      </c>
      <c r="B1274" s="21">
        <v>1</v>
      </c>
    </row>
    <row r="1275" spans="1:2" x14ac:dyDescent="0.25">
      <c r="A1275" s="35" t="s">
        <v>8507</v>
      </c>
      <c r="B1275" s="21">
        <v>1</v>
      </c>
    </row>
    <row r="1276" spans="1:2" x14ac:dyDescent="0.25">
      <c r="A1276" s="35" t="s">
        <v>8116</v>
      </c>
      <c r="B1276" s="21">
        <v>1</v>
      </c>
    </row>
    <row r="1277" spans="1:2" x14ac:dyDescent="0.25">
      <c r="A1277" s="35" t="s">
        <v>9291</v>
      </c>
      <c r="B1277" s="21">
        <v>1</v>
      </c>
    </row>
    <row r="1278" spans="1:2" x14ac:dyDescent="0.25">
      <c r="A1278" s="35" t="s">
        <v>8135</v>
      </c>
      <c r="B1278" s="21">
        <v>1</v>
      </c>
    </row>
    <row r="1279" spans="1:2" x14ac:dyDescent="0.25">
      <c r="A1279" s="35" t="s">
        <v>9307</v>
      </c>
      <c r="B1279" s="21">
        <v>1</v>
      </c>
    </row>
    <row r="1280" spans="1:2" x14ac:dyDescent="0.25">
      <c r="A1280" s="35" t="s">
        <v>8136</v>
      </c>
      <c r="B1280" s="21">
        <v>1</v>
      </c>
    </row>
    <row r="1281" spans="1:2" x14ac:dyDescent="0.25">
      <c r="A1281" s="35" t="s">
        <v>7946</v>
      </c>
      <c r="B1281" s="21">
        <v>1</v>
      </c>
    </row>
    <row r="1282" spans="1:2" x14ac:dyDescent="0.25">
      <c r="A1282" s="35" t="s">
        <v>8137</v>
      </c>
      <c r="B1282" s="21">
        <v>1</v>
      </c>
    </row>
    <row r="1283" spans="1:2" x14ac:dyDescent="0.25">
      <c r="A1283" s="35" t="s">
        <v>8464</v>
      </c>
      <c r="B1283" s="21">
        <v>1</v>
      </c>
    </row>
    <row r="1284" spans="1:2" x14ac:dyDescent="0.25">
      <c r="A1284" s="35" t="s">
        <v>8138</v>
      </c>
      <c r="B1284" s="21">
        <v>1</v>
      </c>
    </row>
    <row r="1285" spans="1:2" x14ac:dyDescent="0.25">
      <c r="A1285" s="35" t="s">
        <v>7953</v>
      </c>
      <c r="B1285" s="21">
        <v>1</v>
      </c>
    </row>
    <row r="1286" spans="1:2" x14ac:dyDescent="0.25">
      <c r="A1286" s="35" t="s">
        <v>8139</v>
      </c>
      <c r="B1286" s="21">
        <v>1</v>
      </c>
    </row>
    <row r="1287" spans="1:2" x14ac:dyDescent="0.25">
      <c r="A1287" s="35" t="s">
        <v>7963</v>
      </c>
      <c r="B1287" s="21">
        <v>1</v>
      </c>
    </row>
    <row r="1288" spans="1:2" x14ac:dyDescent="0.25">
      <c r="A1288" s="35" t="s">
        <v>8140</v>
      </c>
      <c r="B1288" s="21">
        <v>1</v>
      </c>
    </row>
    <row r="1289" spans="1:2" x14ac:dyDescent="0.25">
      <c r="A1289" s="35" t="s">
        <v>7973</v>
      </c>
      <c r="B1289" s="21">
        <v>1</v>
      </c>
    </row>
    <row r="1290" spans="1:2" x14ac:dyDescent="0.25">
      <c r="A1290" s="35" t="s">
        <v>8141</v>
      </c>
      <c r="B1290" s="21">
        <v>1</v>
      </c>
    </row>
    <row r="1291" spans="1:2" x14ac:dyDescent="0.25">
      <c r="A1291" s="35" t="s">
        <v>8486</v>
      </c>
      <c r="B1291" s="21">
        <v>1</v>
      </c>
    </row>
    <row r="1292" spans="1:2" x14ac:dyDescent="0.25">
      <c r="A1292" s="35" t="s">
        <v>8142</v>
      </c>
      <c r="B1292" s="21">
        <v>1</v>
      </c>
    </row>
    <row r="1293" spans="1:2" x14ac:dyDescent="0.25">
      <c r="A1293" s="35" t="s">
        <v>8108</v>
      </c>
      <c r="B1293" s="21">
        <v>1</v>
      </c>
    </row>
    <row r="1294" spans="1:2" x14ac:dyDescent="0.25">
      <c r="A1294" s="35" t="s">
        <v>8143</v>
      </c>
      <c r="B1294" s="21">
        <v>1</v>
      </c>
    </row>
    <row r="1295" spans="1:2" x14ac:dyDescent="0.25">
      <c r="A1295" s="35" t="s">
        <v>7995</v>
      </c>
      <c r="B1295" s="21">
        <v>1</v>
      </c>
    </row>
    <row r="1296" spans="1:2" x14ac:dyDescent="0.25">
      <c r="A1296" s="35" t="s">
        <v>8144</v>
      </c>
      <c r="B1296" s="21">
        <v>1</v>
      </c>
    </row>
    <row r="1297" spans="1:2" x14ac:dyDescent="0.25">
      <c r="A1297" s="35" t="s">
        <v>8002</v>
      </c>
      <c r="B1297" s="21">
        <v>1</v>
      </c>
    </row>
    <row r="1298" spans="1:2" x14ac:dyDescent="0.25">
      <c r="A1298" s="35" t="s">
        <v>8117</v>
      </c>
      <c r="B1298" s="21">
        <v>1</v>
      </c>
    </row>
    <row r="1299" spans="1:2" x14ac:dyDescent="0.25">
      <c r="A1299" s="35" t="s">
        <v>8012</v>
      </c>
      <c r="B1299" s="21">
        <v>1</v>
      </c>
    </row>
    <row r="1300" spans="1:2" x14ac:dyDescent="0.25">
      <c r="A1300" s="35" t="s">
        <v>8145</v>
      </c>
      <c r="B1300" s="21">
        <v>1</v>
      </c>
    </row>
    <row r="1301" spans="1:2" x14ac:dyDescent="0.25">
      <c r="A1301" s="35" t="s">
        <v>7855</v>
      </c>
      <c r="B1301" s="21">
        <v>1</v>
      </c>
    </row>
    <row r="1302" spans="1:2" x14ac:dyDescent="0.25">
      <c r="A1302" s="35" t="s">
        <v>8146</v>
      </c>
      <c r="B1302" s="21">
        <v>1</v>
      </c>
    </row>
    <row r="1303" spans="1:2" x14ac:dyDescent="0.25">
      <c r="A1303" s="35" t="s">
        <v>8021</v>
      </c>
      <c r="B1303" s="21">
        <v>1</v>
      </c>
    </row>
    <row r="1304" spans="1:2" x14ac:dyDescent="0.25">
      <c r="A1304" s="35" t="s">
        <v>8147</v>
      </c>
      <c r="B1304" s="21">
        <v>1</v>
      </c>
    </row>
    <row r="1305" spans="1:2" x14ac:dyDescent="0.25">
      <c r="A1305" s="35" t="s">
        <v>9280</v>
      </c>
      <c r="B1305" s="21">
        <v>1</v>
      </c>
    </row>
    <row r="1306" spans="1:2" x14ac:dyDescent="0.25">
      <c r="A1306" s="35" t="s">
        <v>8148</v>
      </c>
      <c r="B1306" s="21">
        <v>1</v>
      </c>
    </row>
    <row r="1307" spans="1:2" x14ac:dyDescent="0.25">
      <c r="A1307" s="35" t="s">
        <v>9287</v>
      </c>
      <c r="B1307" s="21">
        <v>1</v>
      </c>
    </row>
    <row r="1308" spans="1:2" x14ac:dyDescent="0.25">
      <c r="A1308" s="35" t="s">
        <v>8149</v>
      </c>
      <c r="B1308" s="21">
        <v>1</v>
      </c>
    </row>
    <row r="1309" spans="1:2" x14ac:dyDescent="0.25">
      <c r="A1309" s="35" t="s">
        <v>9293</v>
      </c>
      <c r="B1309" s="21">
        <v>1</v>
      </c>
    </row>
    <row r="1310" spans="1:2" x14ac:dyDescent="0.25">
      <c r="A1310" s="35" t="s">
        <v>8150</v>
      </c>
      <c r="B1310" s="21">
        <v>1</v>
      </c>
    </row>
    <row r="1311" spans="1:2" x14ac:dyDescent="0.25">
      <c r="A1311" s="35" t="s">
        <v>9186</v>
      </c>
      <c r="B1311" s="21">
        <v>1</v>
      </c>
    </row>
    <row r="1312" spans="1:2" x14ac:dyDescent="0.25">
      <c r="A1312" s="35" t="s">
        <v>8151</v>
      </c>
      <c r="B1312" s="21">
        <v>1</v>
      </c>
    </row>
    <row r="1313" spans="1:2" x14ac:dyDescent="0.25">
      <c r="A1313" s="35" t="s">
        <v>9245</v>
      </c>
      <c r="B1313" s="21">
        <v>1</v>
      </c>
    </row>
    <row r="1314" spans="1:2" x14ac:dyDescent="0.25">
      <c r="A1314" s="35" t="s">
        <v>8152</v>
      </c>
      <c r="B1314" s="21">
        <v>1</v>
      </c>
    </row>
    <row r="1315" spans="1:2" x14ac:dyDescent="0.25">
      <c r="A1315" s="35" t="s">
        <v>7040</v>
      </c>
      <c r="B1315" s="21">
        <v>1</v>
      </c>
    </row>
    <row r="1316" spans="1:2" x14ac:dyDescent="0.25">
      <c r="A1316" s="35" t="s">
        <v>8153</v>
      </c>
      <c r="B1316" s="21">
        <v>1</v>
      </c>
    </row>
    <row r="1317" spans="1:2" x14ac:dyDescent="0.25">
      <c r="A1317" s="35" t="s">
        <v>8469</v>
      </c>
      <c r="B1317" s="21">
        <v>1</v>
      </c>
    </row>
    <row r="1318" spans="1:2" x14ac:dyDescent="0.25">
      <c r="A1318" s="35" t="s">
        <v>8154</v>
      </c>
      <c r="B1318" s="21">
        <v>1</v>
      </c>
    </row>
    <row r="1319" spans="1:2" x14ac:dyDescent="0.25">
      <c r="A1319" s="35" t="s">
        <v>8468</v>
      </c>
      <c r="B1319" s="21">
        <v>1</v>
      </c>
    </row>
    <row r="1320" spans="1:2" x14ac:dyDescent="0.25">
      <c r="A1320" s="35" t="s">
        <v>8118</v>
      </c>
      <c r="B1320" s="21">
        <v>1</v>
      </c>
    </row>
    <row r="1321" spans="1:2" x14ac:dyDescent="0.25">
      <c r="A1321" s="35" t="s">
        <v>7929</v>
      </c>
      <c r="B1321" s="21">
        <v>1</v>
      </c>
    </row>
    <row r="1322" spans="1:2" x14ac:dyDescent="0.25">
      <c r="A1322" s="35" t="s">
        <v>8155</v>
      </c>
      <c r="B1322" s="21">
        <v>1</v>
      </c>
    </row>
    <row r="1323" spans="1:2" x14ac:dyDescent="0.25">
      <c r="A1323" s="35" t="s">
        <v>7945</v>
      </c>
      <c r="B1323" s="21">
        <v>1</v>
      </c>
    </row>
    <row r="1324" spans="1:2" x14ac:dyDescent="0.25">
      <c r="A1324" s="35" t="s">
        <v>8119</v>
      </c>
      <c r="B1324" s="21">
        <v>1</v>
      </c>
    </row>
    <row r="1325" spans="1:2" x14ac:dyDescent="0.25">
      <c r="A1325" s="35" t="s">
        <v>8102</v>
      </c>
      <c r="B1325" s="21">
        <v>1</v>
      </c>
    </row>
    <row r="1326" spans="1:2" x14ac:dyDescent="0.25">
      <c r="A1326" s="35" t="s">
        <v>8120</v>
      </c>
      <c r="B1326" s="21">
        <v>1</v>
      </c>
    </row>
    <row r="1327" spans="1:2" x14ac:dyDescent="0.25">
      <c r="A1327" s="35" t="s">
        <v>8482</v>
      </c>
      <c r="B1327" s="21">
        <v>1</v>
      </c>
    </row>
    <row r="1328" spans="1:2" x14ac:dyDescent="0.25">
      <c r="A1328" s="35" t="s">
        <v>8121</v>
      </c>
      <c r="B1328" s="21">
        <v>1</v>
      </c>
    </row>
    <row r="1329" spans="1:2" x14ac:dyDescent="0.25">
      <c r="A1329" s="35" t="s">
        <v>9153</v>
      </c>
      <c r="B1329" s="21">
        <v>1</v>
      </c>
    </row>
    <row r="1330" spans="1:2" x14ac:dyDescent="0.25">
      <c r="A1330" s="35" t="s">
        <v>8122</v>
      </c>
      <c r="B1330" s="21">
        <v>1</v>
      </c>
    </row>
    <row r="1331" spans="1:2" x14ac:dyDescent="0.25">
      <c r="A1331" s="35" t="s">
        <v>7970</v>
      </c>
      <c r="B1331" s="21">
        <v>1</v>
      </c>
    </row>
    <row r="1332" spans="1:2" x14ac:dyDescent="0.25">
      <c r="A1332" s="35" t="s">
        <v>8123</v>
      </c>
      <c r="B1332" s="21">
        <v>1</v>
      </c>
    </row>
    <row r="1333" spans="1:2" x14ac:dyDescent="0.25">
      <c r="A1333" s="35" t="s">
        <v>7977</v>
      </c>
      <c r="B1333" s="21">
        <v>1</v>
      </c>
    </row>
    <row r="1334" spans="1:2" x14ac:dyDescent="0.25">
      <c r="A1334" s="35" t="s">
        <v>8124</v>
      </c>
      <c r="B1334" s="21">
        <v>1</v>
      </c>
    </row>
    <row r="1335" spans="1:2" x14ac:dyDescent="0.25">
      <c r="A1335" s="35" t="s">
        <v>9156</v>
      </c>
      <c r="B1335" s="21">
        <v>1</v>
      </c>
    </row>
    <row r="1336" spans="1:2" x14ac:dyDescent="0.25">
      <c r="A1336" s="35" t="s">
        <v>8570</v>
      </c>
      <c r="B1336" s="21">
        <v>1</v>
      </c>
    </row>
    <row r="1337" spans="1:2" x14ac:dyDescent="0.25">
      <c r="A1337" s="35" t="s">
        <v>7986</v>
      </c>
      <c r="B1337" s="21">
        <v>1</v>
      </c>
    </row>
    <row r="1338" spans="1:2" x14ac:dyDescent="0.25">
      <c r="A1338" s="35" t="s">
        <v>8571</v>
      </c>
      <c r="B1338" s="21">
        <v>1</v>
      </c>
    </row>
    <row r="1339" spans="1:2" x14ac:dyDescent="0.25">
      <c r="A1339" s="35" t="s">
        <v>8545</v>
      </c>
      <c r="B1339" s="21">
        <v>1</v>
      </c>
    </row>
    <row r="1340" spans="1:2" x14ac:dyDescent="0.25">
      <c r="A1340" s="35" t="s">
        <v>8550</v>
      </c>
      <c r="B1340" s="21">
        <v>1</v>
      </c>
    </row>
    <row r="1341" spans="1:2" x14ac:dyDescent="0.25">
      <c r="A1341" s="35" t="s">
        <v>9161</v>
      </c>
      <c r="B1341" s="21">
        <v>1</v>
      </c>
    </row>
    <row r="1342" spans="1:2" x14ac:dyDescent="0.25">
      <c r="A1342" s="35" t="s">
        <v>8551</v>
      </c>
      <c r="B1342" s="21">
        <v>1</v>
      </c>
    </row>
    <row r="1343" spans="1:2" x14ac:dyDescent="0.25">
      <c r="A1343" s="35" t="s">
        <v>8109</v>
      </c>
      <c r="B1343" s="21">
        <v>1</v>
      </c>
    </row>
    <row r="1344" spans="1:2" x14ac:dyDescent="0.25">
      <c r="A1344" s="35" t="s">
        <v>8549</v>
      </c>
      <c r="B1344" s="21">
        <v>1</v>
      </c>
    </row>
    <row r="1345" spans="1:2" x14ac:dyDescent="0.25">
      <c r="A1345" s="35" t="s">
        <v>8493</v>
      </c>
      <c r="B1345" s="21">
        <v>1</v>
      </c>
    </row>
    <row r="1346" spans="1:2" x14ac:dyDescent="0.25">
      <c r="A1346" s="35" t="s">
        <v>8548</v>
      </c>
      <c r="B1346" s="21">
        <v>1</v>
      </c>
    </row>
    <row r="1347" spans="1:2" x14ac:dyDescent="0.25">
      <c r="A1347" s="35" t="s">
        <v>7998</v>
      </c>
      <c r="B1347" s="21">
        <v>1</v>
      </c>
    </row>
    <row r="1348" spans="1:2" x14ac:dyDescent="0.25">
      <c r="A1348" s="35" t="s">
        <v>8554</v>
      </c>
      <c r="B1348" s="21">
        <v>1</v>
      </c>
    </row>
    <row r="1349" spans="1:2" x14ac:dyDescent="0.25">
      <c r="A1349" s="35" t="s">
        <v>8111</v>
      </c>
      <c r="B1349" s="21">
        <v>1</v>
      </c>
    </row>
    <row r="1350" spans="1:2" x14ac:dyDescent="0.25">
      <c r="A1350" s="35" t="s">
        <v>8555</v>
      </c>
      <c r="B1350" s="21">
        <v>1</v>
      </c>
    </row>
    <row r="1351" spans="1:2" x14ac:dyDescent="0.25">
      <c r="A1351" s="35" t="s">
        <v>8010</v>
      </c>
      <c r="B1351" s="21">
        <v>1</v>
      </c>
    </row>
    <row r="1352" spans="1:2" x14ac:dyDescent="0.25">
      <c r="A1352" s="35" t="s">
        <v>8553</v>
      </c>
      <c r="B1352" s="21">
        <v>1</v>
      </c>
    </row>
    <row r="1353" spans="1:2" x14ac:dyDescent="0.25">
      <c r="A1353" s="35" t="s">
        <v>9158</v>
      </c>
      <c r="B1353" s="21">
        <v>1</v>
      </c>
    </row>
    <row r="1354" spans="1:2" x14ac:dyDescent="0.25">
      <c r="A1354" s="35" t="s">
        <v>8552</v>
      </c>
      <c r="B1354" s="21">
        <v>1</v>
      </c>
    </row>
    <row r="1355" spans="1:2" x14ac:dyDescent="0.25">
      <c r="A1355" s="35" t="s">
        <v>9174</v>
      </c>
      <c r="B1355" s="21">
        <v>1</v>
      </c>
    </row>
    <row r="1356" spans="1:2" x14ac:dyDescent="0.25">
      <c r="A1356" s="35" t="s">
        <v>8556</v>
      </c>
      <c r="B1356" s="21">
        <v>1</v>
      </c>
    </row>
    <row r="1357" spans="1:2" x14ac:dyDescent="0.25">
      <c r="A1357" s="35" t="s">
        <v>8543</v>
      </c>
      <c r="B1357" s="21">
        <v>1</v>
      </c>
    </row>
    <row r="1358" spans="1:2" x14ac:dyDescent="0.25">
      <c r="A1358" s="35" t="s">
        <v>8557</v>
      </c>
      <c r="B1358" s="21">
        <v>1</v>
      </c>
    </row>
    <row r="1359" spans="1:2" x14ac:dyDescent="0.25">
      <c r="A1359" s="35" t="s">
        <v>8018</v>
      </c>
      <c r="B1359" s="21">
        <v>1</v>
      </c>
    </row>
    <row r="1360" spans="1:2" x14ac:dyDescent="0.25">
      <c r="A1360" s="35" t="s">
        <v>8558</v>
      </c>
      <c r="B1360" s="21">
        <v>1</v>
      </c>
    </row>
    <row r="1361" spans="1:2" x14ac:dyDescent="0.25">
      <c r="A1361" s="35" t="s">
        <v>8509</v>
      </c>
      <c r="B1361" s="21">
        <v>1</v>
      </c>
    </row>
    <row r="1362" spans="1:2" x14ac:dyDescent="0.25">
      <c r="A1362" s="35" t="s">
        <v>8559</v>
      </c>
      <c r="B1362" s="21">
        <v>1</v>
      </c>
    </row>
    <row r="1363" spans="1:2" x14ac:dyDescent="0.25">
      <c r="A1363" s="35" t="s">
        <v>8024</v>
      </c>
      <c r="B1363" s="21">
        <v>1</v>
      </c>
    </row>
    <row r="1364" spans="1:2" x14ac:dyDescent="0.25">
      <c r="A1364" s="35" t="s">
        <v>8560</v>
      </c>
      <c r="B1364" s="21">
        <v>1</v>
      </c>
    </row>
    <row r="1365" spans="1:2" x14ac:dyDescent="0.25">
      <c r="A1365" s="35" t="s">
        <v>8026</v>
      </c>
      <c r="B1365" s="21">
        <v>1</v>
      </c>
    </row>
    <row r="1366" spans="1:2" x14ac:dyDescent="0.25">
      <c r="A1366" s="35" t="s">
        <v>8561</v>
      </c>
      <c r="B1366" s="21">
        <v>1</v>
      </c>
    </row>
    <row r="1367" spans="1:2" x14ac:dyDescent="0.25">
      <c r="A1367" s="35" t="s">
        <v>9285</v>
      </c>
      <c r="B1367" s="21">
        <v>1</v>
      </c>
    </row>
    <row r="1368" spans="1:2" x14ac:dyDescent="0.25">
      <c r="A1368" s="35" t="s">
        <v>8562</v>
      </c>
      <c r="B1368" s="21">
        <v>1</v>
      </c>
    </row>
    <row r="1369" spans="1:2" x14ac:dyDescent="0.25">
      <c r="A1369" s="35" t="s">
        <v>9182</v>
      </c>
      <c r="B1369" s="21">
        <v>1</v>
      </c>
    </row>
    <row r="1370" spans="1:2" x14ac:dyDescent="0.25">
      <c r="A1370" s="35" t="s">
        <v>8563</v>
      </c>
      <c r="B1370" s="21">
        <v>1</v>
      </c>
    </row>
    <row r="1371" spans="1:2" x14ac:dyDescent="0.25">
      <c r="A1371" s="35" t="s">
        <v>8039</v>
      </c>
      <c r="B1371" s="21">
        <v>1</v>
      </c>
    </row>
    <row r="1372" spans="1:2" x14ac:dyDescent="0.25">
      <c r="A1372" s="35" t="s">
        <v>8564</v>
      </c>
      <c r="B1372" s="21">
        <v>1</v>
      </c>
    </row>
    <row r="1373" spans="1:2" x14ac:dyDescent="0.25">
      <c r="A1373" s="35" t="s">
        <v>9184</v>
      </c>
      <c r="B1373" s="21">
        <v>1</v>
      </c>
    </row>
    <row r="1374" spans="1:2" x14ac:dyDescent="0.25">
      <c r="A1374" s="35" t="s">
        <v>8565</v>
      </c>
      <c r="B1374" s="21">
        <v>1</v>
      </c>
    </row>
    <row r="1375" spans="1:2" x14ac:dyDescent="0.25">
      <c r="A1375" s="35" t="s">
        <v>8513</v>
      </c>
      <c r="B1375" s="21">
        <v>1</v>
      </c>
    </row>
    <row r="1376" spans="1:2" x14ac:dyDescent="0.25">
      <c r="A1376" s="35" t="s">
        <v>8566</v>
      </c>
      <c r="B1376" s="21">
        <v>1</v>
      </c>
    </row>
    <row r="1377" spans="1:2" x14ac:dyDescent="0.25">
      <c r="A1377" s="35" t="s">
        <v>9233</v>
      </c>
      <c r="B1377" s="21">
        <v>1</v>
      </c>
    </row>
    <row r="1378" spans="1:2" x14ac:dyDescent="0.25">
      <c r="A1378" s="35" t="s">
        <v>8567</v>
      </c>
      <c r="B1378" s="21">
        <v>1</v>
      </c>
    </row>
    <row r="1379" spans="1:2" x14ac:dyDescent="0.25">
      <c r="A1379" s="35" t="s">
        <v>9241</v>
      </c>
      <c r="B1379" s="21">
        <v>1</v>
      </c>
    </row>
    <row r="1380" spans="1:2" x14ac:dyDescent="0.25">
      <c r="A1380" s="35" t="s">
        <v>8568</v>
      </c>
      <c r="B1380" s="21">
        <v>1</v>
      </c>
    </row>
    <row r="1381" spans="1:2" x14ac:dyDescent="0.25">
      <c r="A1381" s="35" t="s">
        <v>9248</v>
      </c>
      <c r="B1381" s="21">
        <v>1</v>
      </c>
    </row>
    <row r="1382" spans="1:2" x14ac:dyDescent="0.25">
      <c r="A1382" s="35" t="s">
        <v>8569</v>
      </c>
      <c r="B1382" s="21">
        <v>1</v>
      </c>
    </row>
    <row r="1383" spans="1:2" x14ac:dyDescent="0.25">
      <c r="A1383" s="35" t="s">
        <v>9227</v>
      </c>
      <c r="B1383" s="21">
        <v>1</v>
      </c>
    </row>
    <row r="1384" spans="1:2" x14ac:dyDescent="0.25">
      <c r="A1384" s="35" t="s">
        <v>8156</v>
      </c>
      <c r="B1384" s="21">
        <v>1</v>
      </c>
    </row>
    <row r="1385" spans="1:2" x14ac:dyDescent="0.25">
      <c r="A1385" s="35" t="s">
        <v>8533</v>
      </c>
      <c r="B1385" s="21">
        <v>1</v>
      </c>
    </row>
    <row r="1386" spans="1:2" x14ac:dyDescent="0.25">
      <c r="A1386" s="35" t="s">
        <v>8157</v>
      </c>
      <c r="B1386" s="21">
        <v>1</v>
      </c>
    </row>
    <row r="1387" spans="1:2" x14ac:dyDescent="0.25">
      <c r="A1387" s="35" t="s">
        <v>7950</v>
      </c>
      <c r="B1387" s="21">
        <v>1</v>
      </c>
    </row>
    <row r="1388" spans="1:2" x14ac:dyDescent="0.25">
      <c r="A1388" s="35" t="s">
        <v>8158</v>
      </c>
      <c r="B1388" s="21">
        <v>1</v>
      </c>
    </row>
    <row r="1389" spans="1:2" x14ac:dyDescent="0.25">
      <c r="A1389" s="35" t="s">
        <v>7925</v>
      </c>
      <c r="B1389" s="21">
        <v>1</v>
      </c>
    </row>
    <row r="1390" spans="1:2" x14ac:dyDescent="0.25">
      <c r="A1390" s="35" t="s">
        <v>8572</v>
      </c>
      <c r="B1390" s="21">
        <v>1</v>
      </c>
    </row>
    <row r="1391" spans="1:2" x14ac:dyDescent="0.25">
      <c r="A1391" s="35" t="s">
        <v>8473</v>
      </c>
      <c r="B1391" s="21">
        <v>1</v>
      </c>
    </row>
    <row r="1392" spans="1:2" x14ac:dyDescent="0.25">
      <c r="A1392" s="35" t="s">
        <v>8573</v>
      </c>
      <c r="B1392" s="21">
        <v>1</v>
      </c>
    </row>
    <row r="1393" spans="1:2" x14ac:dyDescent="0.25">
      <c r="A1393" s="35" t="s">
        <v>8481</v>
      </c>
      <c r="B1393" s="21">
        <v>1</v>
      </c>
    </row>
    <row r="1394" spans="1:2" x14ac:dyDescent="0.25">
      <c r="A1394" s="35" t="s">
        <v>8159</v>
      </c>
      <c r="B1394" s="21">
        <v>1</v>
      </c>
    </row>
    <row r="1395" spans="1:2" x14ac:dyDescent="0.25">
      <c r="A1395" s="35" t="s">
        <v>8475</v>
      </c>
      <c r="B1395" s="21">
        <v>1</v>
      </c>
    </row>
    <row r="1396" spans="1:2" x14ac:dyDescent="0.25">
      <c r="A1396" s="35" t="s">
        <v>8160</v>
      </c>
      <c r="B1396" s="21">
        <v>1</v>
      </c>
    </row>
    <row r="1397" spans="1:2" x14ac:dyDescent="0.25">
      <c r="A1397" s="35" t="s">
        <v>7933</v>
      </c>
      <c r="B1397" s="21">
        <v>1</v>
      </c>
    </row>
    <row r="1398" spans="1:2" x14ac:dyDescent="0.25">
      <c r="A1398" s="35" t="s">
        <v>8537</v>
      </c>
      <c r="B1398" s="21">
        <v>1</v>
      </c>
    </row>
    <row r="1399" spans="1:2" x14ac:dyDescent="0.25">
      <c r="A1399" s="35" t="s">
        <v>7941</v>
      </c>
      <c r="B1399" s="21">
        <v>1</v>
      </c>
    </row>
    <row r="1400" spans="1:2" x14ac:dyDescent="0.25">
      <c r="A1400" s="35" t="s">
        <v>8162</v>
      </c>
      <c r="B1400" s="21">
        <v>1</v>
      </c>
    </row>
    <row r="1401" spans="1:2" x14ac:dyDescent="0.25">
      <c r="A1401" s="35" t="s">
        <v>7949</v>
      </c>
      <c r="B1401" s="21">
        <v>1</v>
      </c>
    </row>
    <row r="1402" spans="1:2" x14ac:dyDescent="0.25">
      <c r="A1402" s="35" t="s">
        <v>8163</v>
      </c>
      <c r="B1402" s="21">
        <v>1</v>
      </c>
    </row>
    <row r="1403" spans="1:2" x14ac:dyDescent="0.25">
      <c r="A1403" s="35" t="s">
        <v>9213</v>
      </c>
      <c r="B1403" s="21">
        <v>1</v>
      </c>
    </row>
    <row r="1404" spans="1:2" x14ac:dyDescent="0.25">
      <c r="A1404" s="35" t="s">
        <v>8164</v>
      </c>
      <c r="B1404" s="21">
        <v>1</v>
      </c>
    </row>
    <row r="1405" spans="1:2" x14ac:dyDescent="0.25">
      <c r="A1405" s="35" t="s">
        <v>8103</v>
      </c>
      <c r="B1405" s="21">
        <v>1</v>
      </c>
    </row>
    <row r="1406" spans="1:2" x14ac:dyDescent="0.25">
      <c r="A1406" s="35" t="s">
        <v>8165</v>
      </c>
      <c r="B1406" s="21">
        <v>1</v>
      </c>
    </row>
    <row r="1407" spans="1:2" x14ac:dyDescent="0.25">
      <c r="A1407" s="35" t="s">
        <v>7961</v>
      </c>
      <c r="B1407" s="21">
        <v>1</v>
      </c>
    </row>
    <row r="1408" spans="1:2" x14ac:dyDescent="0.25">
      <c r="A1408" s="35" t="s">
        <v>8166</v>
      </c>
      <c r="B1408" s="21">
        <v>1</v>
      </c>
    </row>
    <row r="1409" spans="1:2" x14ac:dyDescent="0.25">
      <c r="A1409" s="35" t="s">
        <v>8483</v>
      </c>
      <c r="B1409" s="21">
        <v>1</v>
      </c>
    </row>
    <row r="1410" spans="1:2" x14ac:dyDescent="0.25">
      <c r="A1410" s="35" t="s">
        <v>8167</v>
      </c>
      <c r="B1410" s="21">
        <v>1</v>
      </c>
    </row>
    <row r="1411" spans="1:2" x14ac:dyDescent="0.25">
      <c r="A1411" s="35" t="s">
        <v>8104</v>
      </c>
      <c r="B1411" s="21">
        <v>1</v>
      </c>
    </row>
    <row r="1412" spans="1:2" x14ac:dyDescent="0.25">
      <c r="A1412" s="35" t="s">
        <v>8168</v>
      </c>
      <c r="B1412" s="21">
        <v>1</v>
      </c>
    </row>
    <row r="1413" spans="1:2" x14ac:dyDescent="0.25">
      <c r="A1413" s="35" t="s">
        <v>7850</v>
      </c>
      <c r="B1413" s="21">
        <v>1</v>
      </c>
    </row>
    <row r="1414" spans="1:2" x14ac:dyDescent="0.25">
      <c r="A1414" s="35" t="s">
        <v>8169</v>
      </c>
      <c r="B1414" s="21">
        <v>1</v>
      </c>
    </row>
    <row r="1415" spans="1:2" x14ac:dyDescent="0.25">
      <c r="A1415" s="35" t="s">
        <v>9259</v>
      </c>
      <c r="B1415" s="21">
        <v>1</v>
      </c>
    </row>
    <row r="1416" spans="1:2" x14ac:dyDescent="0.25">
      <c r="A1416" s="35" t="s">
        <v>8170</v>
      </c>
      <c r="B1416" s="21">
        <v>1</v>
      </c>
    </row>
    <row r="1417" spans="1:2" x14ac:dyDescent="0.25">
      <c r="A1417" s="35" t="s">
        <v>9260</v>
      </c>
      <c r="B1417" s="21">
        <v>1</v>
      </c>
    </row>
    <row r="1418" spans="1:2" x14ac:dyDescent="0.25">
      <c r="A1418" s="35" t="s">
        <v>8171</v>
      </c>
      <c r="B1418" s="21">
        <v>1</v>
      </c>
    </row>
    <row r="1419" spans="1:2" x14ac:dyDescent="0.25">
      <c r="A1419" s="35" t="s">
        <v>7975</v>
      </c>
      <c r="B1419" s="21">
        <v>1</v>
      </c>
    </row>
    <row r="1420" spans="1:2" x14ac:dyDescent="0.25">
      <c r="A1420" s="35" t="s">
        <v>8172</v>
      </c>
      <c r="B1420" s="21">
        <v>1</v>
      </c>
    </row>
    <row r="1421" spans="1:2" x14ac:dyDescent="0.25">
      <c r="A1421" s="35" t="s">
        <v>7979</v>
      </c>
      <c r="B1421" s="21">
        <v>1</v>
      </c>
    </row>
    <row r="1422" spans="1:2" x14ac:dyDescent="0.25">
      <c r="A1422" s="35" t="s">
        <v>8173</v>
      </c>
      <c r="B1422" s="21">
        <v>1</v>
      </c>
    </row>
    <row r="1423" spans="1:2" x14ac:dyDescent="0.25">
      <c r="A1423" s="35" t="s">
        <v>8541</v>
      </c>
      <c r="B1423" s="21">
        <v>1</v>
      </c>
    </row>
    <row r="1424" spans="1:2" x14ac:dyDescent="0.25">
      <c r="A1424" s="35" t="s">
        <v>8174</v>
      </c>
      <c r="B1424" s="21">
        <v>1</v>
      </c>
    </row>
    <row r="1425" spans="1:2" x14ac:dyDescent="0.25">
      <c r="A1425" s="35" t="s">
        <v>8106</v>
      </c>
      <c r="B1425" s="21">
        <v>1</v>
      </c>
    </row>
    <row r="1426" spans="1:2" x14ac:dyDescent="0.25">
      <c r="A1426" s="35" t="s">
        <v>8175</v>
      </c>
      <c r="B1426" s="21">
        <v>1</v>
      </c>
    </row>
    <row r="1427" spans="1:2" x14ac:dyDescent="0.25">
      <c r="A1427" s="35" t="s">
        <v>7984</v>
      </c>
      <c r="B1427" s="21">
        <v>1</v>
      </c>
    </row>
    <row r="1428" spans="1:2" x14ac:dyDescent="0.25">
      <c r="A1428" s="35" t="s">
        <v>8176</v>
      </c>
      <c r="B1428" s="21">
        <v>1</v>
      </c>
    </row>
    <row r="1429" spans="1:2" x14ac:dyDescent="0.25">
      <c r="A1429" s="35" t="s">
        <v>7987</v>
      </c>
      <c r="B1429" s="21">
        <v>1</v>
      </c>
    </row>
    <row r="1430" spans="1:2" x14ac:dyDescent="0.25">
      <c r="A1430" s="35" t="s">
        <v>8177</v>
      </c>
      <c r="B1430" s="21">
        <v>1</v>
      </c>
    </row>
    <row r="1431" spans="1:2" x14ac:dyDescent="0.25">
      <c r="A1431" s="35" t="s">
        <v>7989</v>
      </c>
      <c r="B1431" s="21">
        <v>1</v>
      </c>
    </row>
    <row r="1432" spans="1:2" x14ac:dyDescent="0.25">
      <c r="A1432" s="35" t="s">
        <v>8178</v>
      </c>
      <c r="B1432" s="21">
        <v>1</v>
      </c>
    </row>
    <row r="1433" spans="1:2" x14ac:dyDescent="0.25">
      <c r="A1433" s="35" t="s">
        <v>9266</v>
      </c>
      <c r="B1433" s="21">
        <v>1</v>
      </c>
    </row>
    <row r="1434" spans="1:2" x14ac:dyDescent="0.25">
      <c r="A1434" s="35" t="s">
        <v>8179</v>
      </c>
      <c r="B1434" s="21">
        <v>1</v>
      </c>
    </row>
    <row r="1435" spans="1:2" x14ac:dyDescent="0.25">
      <c r="A1435" s="35" t="s">
        <v>9157</v>
      </c>
      <c r="B1435" s="21">
        <v>1</v>
      </c>
    </row>
    <row r="1436" spans="1:2" x14ac:dyDescent="0.25">
      <c r="A1436" s="35" t="s">
        <v>8180</v>
      </c>
      <c r="B1436" s="21">
        <v>1</v>
      </c>
    </row>
    <row r="1437" spans="1:2" x14ac:dyDescent="0.25">
      <c r="A1437" s="35" t="s">
        <v>9165</v>
      </c>
      <c r="B1437" s="21">
        <v>1</v>
      </c>
    </row>
    <row r="1438" spans="1:2" x14ac:dyDescent="0.25">
      <c r="A1438" s="35" t="s">
        <v>8181</v>
      </c>
      <c r="B1438" s="21">
        <v>1</v>
      </c>
    </row>
    <row r="1439" spans="1:2" x14ac:dyDescent="0.25">
      <c r="A1439" s="35" t="s">
        <v>9173</v>
      </c>
      <c r="B1439" s="21">
        <v>1</v>
      </c>
    </row>
    <row r="1440" spans="1:2" x14ac:dyDescent="0.25">
      <c r="A1440" s="35" t="s">
        <v>8182</v>
      </c>
      <c r="B1440" s="21">
        <v>1</v>
      </c>
    </row>
    <row r="1441" spans="1:2" x14ac:dyDescent="0.25">
      <c r="A1441" s="35" t="s">
        <v>9268</v>
      </c>
      <c r="B1441" s="21">
        <v>1</v>
      </c>
    </row>
    <row r="1442" spans="1:2" x14ac:dyDescent="0.25">
      <c r="A1442" s="35" t="s">
        <v>8183</v>
      </c>
      <c r="B1442" s="21">
        <v>1</v>
      </c>
    </row>
    <row r="1443" spans="1:2" x14ac:dyDescent="0.25">
      <c r="A1443" s="35" t="s">
        <v>8492</v>
      </c>
      <c r="B1443" s="21">
        <v>1</v>
      </c>
    </row>
    <row r="1444" spans="1:2" x14ac:dyDescent="0.25">
      <c r="A1444" s="35" t="s">
        <v>8184</v>
      </c>
      <c r="B1444" s="21">
        <v>1</v>
      </c>
    </row>
    <row r="1445" spans="1:2" x14ac:dyDescent="0.25">
      <c r="A1445" s="35" t="s">
        <v>8500</v>
      </c>
      <c r="B1445" s="21">
        <v>1</v>
      </c>
    </row>
    <row r="1446" spans="1:2" x14ac:dyDescent="0.25">
      <c r="A1446" s="35" t="s">
        <v>8185</v>
      </c>
      <c r="B1446" s="21">
        <v>1</v>
      </c>
    </row>
    <row r="1447" spans="1:2" x14ac:dyDescent="0.25">
      <c r="A1447" s="35" t="s">
        <v>7996</v>
      </c>
      <c r="B1447" s="21">
        <v>1</v>
      </c>
    </row>
    <row r="1448" spans="1:2" x14ac:dyDescent="0.25">
      <c r="A1448" s="35" t="s">
        <v>8186</v>
      </c>
      <c r="B1448" s="21">
        <v>1</v>
      </c>
    </row>
    <row r="1449" spans="1:2" x14ac:dyDescent="0.25">
      <c r="A1449" s="35" t="s">
        <v>8000</v>
      </c>
      <c r="B1449" s="21">
        <v>1</v>
      </c>
    </row>
    <row r="1450" spans="1:2" x14ac:dyDescent="0.25">
      <c r="A1450" s="35" t="s">
        <v>8187</v>
      </c>
      <c r="B1450" s="21">
        <v>1</v>
      </c>
    </row>
    <row r="1451" spans="1:2" x14ac:dyDescent="0.25">
      <c r="A1451" s="35" t="s">
        <v>8004</v>
      </c>
      <c r="B1451" s="21">
        <v>1</v>
      </c>
    </row>
    <row r="1452" spans="1:2" x14ac:dyDescent="0.25">
      <c r="A1452" s="35" t="s">
        <v>8188</v>
      </c>
      <c r="B1452" s="21">
        <v>1</v>
      </c>
    </row>
    <row r="1453" spans="1:2" x14ac:dyDescent="0.25">
      <c r="A1453" s="35" t="s">
        <v>8538</v>
      </c>
      <c r="B1453" s="21">
        <v>1</v>
      </c>
    </row>
    <row r="1454" spans="1:2" x14ac:dyDescent="0.25">
      <c r="A1454" s="35" t="s">
        <v>8189</v>
      </c>
      <c r="B1454" s="21">
        <v>1</v>
      </c>
    </row>
    <row r="1455" spans="1:2" x14ac:dyDescent="0.25">
      <c r="A1455" s="35" t="s">
        <v>8008</v>
      </c>
      <c r="B1455" s="21">
        <v>1</v>
      </c>
    </row>
    <row r="1456" spans="1:2" x14ac:dyDescent="0.25">
      <c r="A1456" s="35" t="s">
        <v>8190</v>
      </c>
      <c r="B1456" s="21">
        <v>1</v>
      </c>
    </row>
    <row r="1457" spans="1:2" x14ac:dyDescent="0.25">
      <c r="A1457" s="35" t="s">
        <v>9272</v>
      </c>
      <c r="B1457" s="21">
        <v>1</v>
      </c>
    </row>
    <row r="1458" spans="1:2" x14ac:dyDescent="0.25">
      <c r="A1458" s="35" t="s">
        <v>8191</v>
      </c>
      <c r="B1458" s="21">
        <v>1</v>
      </c>
    </row>
    <row r="1459" spans="1:2" x14ac:dyDescent="0.25">
      <c r="A1459" s="35" t="s">
        <v>8013</v>
      </c>
      <c r="B1459" s="21">
        <v>1</v>
      </c>
    </row>
    <row r="1460" spans="1:2" x14ac:dyDescent="0.25">
      <c r="A1460" s="35" t="s">
        <v>8192</v>
      </c>
      <c r="B1460" s="21">
        <v>1</v>
      </c>
    </row>
    <row r="1461" spans="1:2" x14ac:dyDescent="0.25">
      <c r="A1461" s="35" t="s">
        <v>9162</v>
      </c>
      <c r="B1461" s="21">
        <v>1</v>
      </c>
    </row>
    <row r="1462" spans="1:2" x14ac:dyDescent="0.25">
      <c r="A1462" s="35" t="s">
        <v>8193</v>
      </c>
      <c r="B1462" s="21">
        <v>1</v>
      </c>
    </row>
    <row r="1463" spans="1:2" x14ac:dyDescent="0.25">
      <c r="A1463" s="35" t="s">
        <v>9170</v>
      </c>
      <c r="B1463" s="21">
        <v>1</v>
      </c>
    </row>
    <row r="1464" spans="1:2" x14ac:dyDescent="0.25">
      <c r="A1464" s="35" t="s">
        <v>8194</v>
      </c>
      <c r="B1464" s="21">
        <v>1</v>
      </c>
    </row>
    <row r="1465" spans="1:2" x14ac:dyDescent="0.25">
      <c r="A1465" s="35" t="s">
        <v>7853</v>
      </c>
      <c r="B1465" s="21">
        <v>1</v>
      </c>
    </row>
    <row r="1466" spans="1:2" x14ac:dyDescent="0.25">
      <c r="A1466" s="35" t="s">
        <v>8195</v>
      </c>
      <c r="B1466" s="21">
        <v>1</v>
      </c>
    </row>
    <row r="1467" spans="1:2" x14ac:dyDescent="0.25">
      <c r="A1467" s="35" t="s">
        <v>7857</v>
      </c>
      <c r="B1467" s="21">
        <v>1</v>
      </c>
    </row>
    <row r="1468" spans="1:2" x14ac:dyDescent="0.25">
      <c r="A1468" s="35" t="s">
        <v>8196</v>
      </c>
      <c r="B1468" s="21">
        <v>1</v>
      </c>
    </row>
    <row r="1469" spans="1:2" x14ac:dyDescent="0.25">
      <c r="A1469" s="35" t="s">
        <v>9177</v>
      </c>
      <c r="B1469" s="21">
        <v>1</v>
      </c>
    </row>
    <row r="1470" spans="1:2" x14ac:dyDescent="0.25">
      <c r="A1470" s="35" t="s">
        <v>8197</v>
      </c>
      <c r="B1470" s="21">
        <v>1</v>
      </c>
    </row>
    <row r="1471" spans="1:2" x14ac:dyDescent="0.25">
      <c r="A1471" s="35" t="s">
        <v>8016</v>
      </c>
      <c r="B1471" s="21">
        <v>1</v>
      </c>
    </row>
    <row r="1472" spans="1:2" x14ac:dyDescent="0.25">
      <c r="A1472" s="35" t="s">
        <v>8198</v>
      </c>
      <c r="B1472" s="21">
        <v>1</v>
      </c>
    </row>
    <row r="1473" spans="1:2" x14ac:dyDescent="0.25">
      <c r="A1473" s="35" t="s">
        <v>8019</v>
      </c>
      <c r="B1473" s="21">
        <v>1</v>
      </c>
    </row>
    <row r="1474" spans="1:2" x14ac:dyDescent="0.25">
      <c r="A1474" s="35" t="s">
        <v>9189</v>
      </c>
      <c r="B1474" s="21">
        <v>1</v>
      </c>
    </row>
    <row r="1475" spans="1:2" x14ac:dyDescent="0.25">
      <c r="A1475" s="35" t="s">
        <v>8022</v>
      </c>
      <c r="B1475" s="21">
        <v>1</v>
      </c>
    </row>
    <row r="1476" spans="1:2" x14ac:dyDescent="0.25">
      <c r="A1476" s="35" t="s">
        <v>9190</v>
      </c>
      <c r="B1476" s="21">
        <v>1</v>
      </c>
    </row>
    <row r="1477" spans="1:2" x14ac:dyDescent="0.25">
      <c r="A1477" s="35" t="s">
        <v>8511</v>
      </c>
      <c r="B1477" s="21">
        <v>1</v>
      </c>
    </row>
    <row r="1478" spans="1:2" x14ac:dyDescent="0.25">
      <c r="A1478" s="35" t="s">
        <v>9191</v>
      </c>
      <c r="B1478" s="21">
        <v>1</v>
      </c>
    </row>
    <row r="1479" spans="1:2" x14ac:dyDescent="0.25">
      <c r="A1479" s="35" t="s">
        <v>8504</v>
      </c>
      <c r="B1479" s="21">
        <v>1</v>
      </c>
    </row>
    <row r="1480" spans="1:2" x14ac:dyDescent="0.25">
      <c r="A1480" s="35" t="s">
        <v>9192</v>
      </c>
      <c r="B1480" s="21">
        <v>1</v>
      </c>
    </row>
    <row r="1481" spans="1:2" x14ac:dyDescent="0.25">
      <c r="A1481" s="35" t="s">
        <v>9278</v>
      </c>
      <c r="B1481" s="21">
        <v>1</v>
      </c>
    </row>
    <row r="1482" spans="1:2" x14ac:dyDescent="0.25">
      <c r="A1482" s="35" t="s">
        <v>9236</v>
      </c>
      <c r="B1482" s="21">
        <v>1</v>
      </c>
    </row>
    <row r="1483" spans="1:2" x14ac:dyDescent="0.25">
      <c r="A1483" s="35" t="s">
        <v>8094</v>
      </c>
      <c r="B1483" s="21">
        <v>1</v>
      </c>
    </row>
    <row r="1484" spans="1:2" x14ac:dyDescent="0.25">
      <c r="A1484" s="35" t="s">
        <v>8535</v>
      </c>
      <c r="B1484" s="21">
        <v>1</v>
      </c>
    </row>
    <row r="1485" spans="1:2" x14ac:dyDescent="0.25">
      <c r="A1485" s="35" t="s">
        <v>9283</v>
      </c>
      <c r="B1485" s="21">
        <v>1</v>
      </c>
    </row>
    <row r="1486" spans="1:2" x14ac:dyDescent="0.25">
      <c r="A1486" s="35" t="s">
        <v>9193</v>
      </c>
      <c r="B1486" s="21">
        <v>1</v>
      </c>
    </row>
    <row r="1487" spans="1:2" x14ac:dyDescent="0.25">
      <c r="A1487" s="35" t="s">
        <v>9179</v>
      </c>
      <c r="B1487" s="21">
        <v>1</v>
      </c>
    </row>
    <row r="1488" spans="1:2" x14ac:dyDescent="0.25">
      <c r="A1488" s="35" t="s">
        <v>8097</v>
      </c>
      <c r="B1488" s="21">
        <v>1</v>
      </c>
    </row>
    <row r="1489" spans="1:2" x14ac:dyDescent="0.25">
      <c r="A1489" s="35" t="s">
        <v>9286</v>
      </c>
      <c r="B1489" s="21">
        <v>1</v>
      </c>
    </row>
    <row r="1490" spans="1:2" x14ac:dyDescent="0.25">
      <c r="A1490" s="35" t="s">
        <v>9194</v>
      </c>
      <c r="B1490" s="21">
        <v>1</v>
      </c>
    </row>
    <row r="1491" spans="1:2" x14ac:dyDescent="0.25">
      <c r="A1491" s="35" t="s">
        <v>8033</v>
      </c>
      <c r="B1491" s="21">
        <v>1</v>
      </c>
    </row>
    <row r="1492" spans="1:2" x14ac:dyDescent="0.25">
      <c r="A1492" s="35" t="s">
        <v>8098</v>
      </c>
      <c r="B1492" s="21">
        <v>1</v>
      </c>
    </row>
    <row r="1493" spans="1:2" x14ac:dyDescent="0.25">
      <c r="A1493" s="35" t="s">
        <v>9290</v>
      </c>
      <c r="B1493" s="21">
        <v>1</v>
      </c>
    </row>
    <row r="1494" spans="1:2" x14ac:dyDescent="0.25">
      <c r="A1494" s="35" t="s">
        <v>7869</v>
      </c>
      <c r="B1494" s="21">
        <v>1</v>
      </c>
    </row>
    <row r="1495" spans="1:2" x14ac:dyDescent="0.25">
      <c r="A1495" s="35" t="s">
        <v>8037</v>
      </c>
      <c r="B1495" s="21">
        <v>1</v>
      </c>
    </row>
    <row r="1496" spans="1:2" x14ac:dyDescent="0.25">
      <c r="A1496" s="35" t="s">
        <v>7870</v>
      </c>
      <c r="B1496" s="21">
        <v>1</v>
      </c>
    </row>
    <row r="1497" spans="1:2" x14ac:dyDescent="0.25">
      <c r="A1497" s="35" t="s">
        <v>8406</v>
      </c>
      <c r="B1497" s="21">
        <v>1</v>
      </c>
    </row>
    <row r="1498" spans="1:2" x14ac:dyDescent="0.25">
      <c r="A1498" s="35" t="s">
        <v>7872</v>
      </c>
      <c r="B1498" s="21">
        <v>1</v>
      </c>
    </row>
    <row r="1499" spans="1:2" x14ac:dyDescent="0.25">
      <c r="A1499" s="35" t="s">
        <v>9235</v>
      </c>
      <c r="B1499" s="21">
        <v>1</v>
      </c>
    </row>
    <row r="1500" spans="1:2" x14ac:dyDescent="0.25">
      <c r="A1500" s="35" t="s">
        <v>7874</v>
      </c>
      <c r="B1500" s="21">
        <v>1</v>
      </c>
    </row>
    <row r="1501" spans="1:2" x14ac:dyDescent="0.25">
      <c r="A1501" s="35" t="s">
        <v>9185</v>
      </c>
      <c r="B1501" s="21">
        <v>1</v>
      </c>
    </row>
    <row r="1502" spans="1:2" x14ac:dyDescent="0.25">
      <c r="A1502" s="35" t="s">
        <v>7876</v>
      </c>
      <c r="B1502" s="21">
        <v>1</v>
      </c>
    </row>
    <row r="1503" spans="1:2" x14ac:dyDescent="0.25">
      <c r="A1503" s="35" t="s">
        <v>8048</v>
      </c>
      <c r="B1503" s="21">
        <v>1</v>
      </c>
    </row>
    <row r="1504" spans="1:2" x14ac:dyDescent="0.25">
      <c r="A1504" s="35" t="s">
        <v>7878</v>
      </c>
      <c r="B1504" s="21">
        <v>1</v>
      </c>
    </row>
    <row r="1505" spans="1:2" x14ac:dyDescent="0.25">
      <c r="A1505" s="35" t="s">
        <v>8050</v>
      </c>
      <c r="B1505" s="21">
        <v>1</v>
      </c>
    </row>
    <row r="1506" spans="1:2" x14ac:dyDescent="0.25">
      <c r="A1506" s="35" t="s">
        <v>7880</v>
      </c>
      <c r="B1506" s="21">
        <v>1</v>
      </c>
    </row>
    <row r="1507" spans="1:2" x14ac:dyDescent="0.25">
      <c r="A1507" s="35" t="s">
        <v>8052</v>
      </c>
      <c r="B1507" s="21">
        <v>1</v>
      </c>
    </row>
    <row r="1508" spans="1:2" x14ac:dyDescent="0.25">
      <c r="A1508" s="35" t="s">
        <v>7882</v>
      </c>
      <c r="B1508" s="21">
        <v>1</v>
      </c>
    </row>
    <row r="1509" spans="1:2" x14ac:dyDescent="0.25">
      <c r="A1509" s="35" t="s">
        <v>9298</v>
      </c>
      <c r="B1509" s="21">
        <v>1</v>
      </c>
    </row>
    <row r="1510" spans="1:2" x14ac:dyDescent="0.25">
      <c r="A1510" s="35" t="s">
        <v>7884</v>
      </c>
      <c r="B1510" s="21">
        <v>1</v>
      </c>
    </row>
    <row r="1511" spans="1:2" x14ac:dyDescent="0.25">
      <c r="A1511" s="35" t="s">
        <v>9239</v>
      </c>
      <c r="B1511" s="21">
        <v>1</v>
      </c>
    </row>
    <row r="1512" spans="1:2" x14ac:dyDescent="0.25">
      <c r="A1512" s="35" t="s">
        <v>7886</v>
      </c>
      <c r="B1512" s="21">
        <v>1</v>
      </c>
    </row>
    <row r="1513" spans="1:2" x14ac:dyDescent="0.25">
      <c r="A1513" s="35" t="s">
        <v>9243</v>
      </c>
      <c r="B1513" s="21">
        <v>1</v>
      </c>
    </row>
    <row r="1514" spans="1:2" x14ac:dyDescent="0.25">
      <c r="A1514" s="35" t="s">
        <v>7888</v>
      </c>
      <c r="B1514" s="21">
        <v>1</v>
      </c>
    </row>
    <row r="1515" spans="1:2" x14ac:dyDescent="0.25">
      <c r="A1515" s="35" t="s">
        <v>9246</v>
      </c>
      <c r="B1515" s="21">
        <v>1</v>
      </c>
    </row>
    <row r="1516" spans="1:2" x14ac:dyDescent="0.25">
      <c r="A1516" s="35" t="s">
        <v>8415</v>
      </c>
      <c r="B1516" s="21">
        <v>1</v>
      </c>
    </row>
    <row r="1517" spans="1:2" x14ac:dyDescent="0.25">
      <c r="A1517" s="35" t="s">
        <v>9250</v>
      </c>
      <c r="B1517" s="21">
        <v>1</v>
      </c>
    </row>
    <row r="1518" spans="1:2" x14ac:dyDescent="0.25">
      <c r="A1518" s="35" t="s">
        <v>8417</v>
      </c>
      <c r="B1518" s="21">
        <v>1</v>
      </c>
    </row>
    <row r="1519" spans="1:2" x14ac:dyDescent="0.25">
      <c r="A1519" s="35" t="s">
        <v>9254</v>
      </c>
      <c r="B1519" s="21">
        <v>1</v>
      </c>
    </row>
    <row r="1520" spans="1:2" x14ac:dyDescent="0.25">
      <c r="A1520" s="35" t="s">
        <v>8409</v>
      </c>
      <c r="B1520" s="21">
        <v>1</v>
      </c>
    </row>
    <row r="1521" spans="1:2" x14ac:dyDescent="0.25">
      <c r="A1521" s="35" t="s">
        <v>9188</v>
      </c>
      <c r="B1521" s="21">
        <v>1</v>
      </c>
    </row>
    <row r="1522" spans="1:2" x14ac:dyDescent="0.25">
      <c r="A1522" s="35" t="s">
        <v>8419</v>
      </c>
      <c r="B1522" s="21">
        <v>1</v>
      </c>
    </row>
    <row r="1523" spans="1:2" x14ac:dyDescent="0.25">
      <c r="A1523" s="35" t="s">
        <v>7058</v>
      </c>
      <c r="B1523" s="21">
        <v>1</v>
      </c>
    </row>
    <row r="1524" spans="1:2" x14ac:dyDescent="0.25">
      <c r="A1524" s="35" t="s">
        <v>8411</v>
      </c>
      <c r="B1524" s="21">
        <v>1</v>
      </c>
    </row>
    <row r="1525" spans="1:2" x14ac:dyDescent="0.25">
      <c r="A1525" s="35" t="s">
        <v>7944</v>
      </c>
      <c r="B1525" s="21">
        <v>1</v>
      </c>
    </row>
    <row r="1526" spans="1:2" x14ac:dyDescent="0.25">
      <c r="A1526" s="35" t="s">
        <v>8413</v>
      </c>
      <c r="B1526" s="21">
        <v>1</v>
      </c>
    </row>
    <row r="1527" spans="1:2" x14ac:dyDescent="0.25">
      <c r="A1527" s="35" t="s">
        <v>7948</v>
      </c>
      <c r="B1527" s="21">
        <v>1</v>
      </c>
    </row>
    <row r="1528" spans="1:2" x14ac:dyDescent="0.25">
      <c r="A1528" s="35" t="s">
        <v>8407</v>
      </c>
      <c r="B1528" s="21">
        <v>1</v>
      </c>
    </row>
    <row r="1529" spans="1:2" x14ac:dyDescent="0.25">
      <c r="A1529" s="35" t="s">
        <v>7952</v>
      </c>
      <c r="B1529" s="21">
        <v>1</v>
      </c>
    </row>
    <row r="1530" spans="1:2" x14ac:dyDescent="0.25">
      <c r="A1530" s="35" t="s">
        <v>8425</v>
      </c>
      <c r="B1530" s="21">
        <v>1</v>
      </c>
    </row>
    <row r="1531" spans="1:2" x14ac:dyDescent="0.25">
      <c r="A1531" s="35" t="s">
        <v>9212</v>
      </c>
      <c r="B1531" s="21">
        <v>1</v>
      </c>
    </row>
    <row r="1532" spans="1:2" x14ac:dyDescent="0.25">
      <c r="A1532" s="35" t="s">
        <v>8423</v>
      </c>
      <c r="B1532" s="21">
        <v>1</v>
      </c>
    </row>
    <row r="1533" spans="1:2" x14ac:dyDescent="0.25">
      <c r="A1533" s="35" t="s">
        <v>8477</v>
      </c>
      <c r="B1533" s="21">
        <v>1</v>
      </c>
    </row>
    <row r="1534" spans="1:2" x14ac:dyDescent="0.25">
      <c r="A1534" s="35" t="s">
        <v>8421</v>
      </c>
      <c r="B1534" s="21">
        <v>1</v>
      </c>
    </row>
    <row r="1535" spans="1:2" x14ac:dyDescent="0.25">
      <c r="A1535" s="35" t="s">
        <v>8462</v>
      </c>
      <c r="B1535" s="21">
        <v>1</v>
      </c>
    </row>
    <row r="1536" spans="1:2" x14ac:dyDescent="0.25">
      <c r="A1536" s="35" t="s">
        <v>8427</v>
      </c>
      <c r="B1536" s="21">
        <v>1</v>
      </c>
    </row>
    <row r="1537" spans="1:2" x14ac:dyDescent="0.25">
      <c r="A1537" s="35" t="s">
        <v>8457</v>
      </c>
      <c r="B1537" s="21">
        <v>1</v>
      </c>
    </row>
    <row r="1538" spans="1:2" x14ac:dyDescent="0.25">
      <c r="A1538" s="35" t="s">
        <v>7890</v>
      </c>
      <c r="B1538" s="21">
        <v>1</v>
      </c>
    </row>
    <row r="1539" spans="1:2" x14ac:dyDescent="0.25">
      <c r="A1539" s="35" t="s">
        <v>8479</v>
      </c>
      <c r="B1539" s="21">
        <v>1</v>
      </c>
    </row>
    <row r="1540" spans="1:2" x14ac:dyDescent="0.25">
      <c r="A1540" s="35" t="s">
        <v>7892</v>
      </c>
      <c r="B1540" s="21">
        <v>1</v>
      </c>
    </row>
    <row r="1541" spans="1:2" x14ac:dyDescent="0.25">
      <c r="A1541" s="35" t="s">
        <v>8101</v>
      </c>
      <c r="B1541" s="21">
        <v>1</v>
      </c>
    </row>
    <row r="1542" spans="1:2" x14ac:dyDescent="0.25">
      <c r="A1542" s="35" t="s">
        <v>7871</v>
      </c>
      <c r="B1542" s="21">
        <v>1</v>
      </c>
    </row>
    <row r="1543" spans="1:2" x14ac:dyDescent="0.25">
      <c r="A1543" s="35" t="s">
        <v>8466</v>
      </c>
      <c r="B1543" s="21">
        <v>1</v>
      </c>
    </row>
    <row r="1544" spans="1:2" x14ac:dyDescent="0.25">
      <c r="A1544" s="35" t="s">
        <v>7873</v>
      </c>
      <c r="B1544" s="21">
        <v>1</v>
      </c>
    </row>
    <row r="1545" spans="1:2" x14ac:dyDescent="0.25">
      <c r="A1545" s="35" t="s">
        <v>8470</v>
      </c>
      <c r="B1545" s="21">
        <v>1</v>
      </c>
    </row>
    <row r="1546" spans="1:2" x14ac:dyDescent="0.25">
      <c r="A1546" s="35" t="s">
        <v>7875</v>
      </c>
      <c r="B1546" s="21">
        <v>1</v>
      </c>
    </row>
    <row r="1547" spans="1:2" x14ac:dyDescent="0.25">
      <c r="A1547" s="35" t="s">
        <v>7931</v>
      </c>
      <c r="B1547" s="21">
        <v>1</v>
      </c>
    </row>
    <row r="1548" spans="1:2" x14ac:dyDescent="0.25">
      <c r="A1548" s="35" t="s">
        <v>7877</v>
      </c>
      <c r="B1548" s="21">
        <v>1</v>
      </c>
    </row>
    <row r="1549" spans="1:2" x14ac:dyDescent="0.25">
      <c r="A1549" s="35" t="s">
        <v>7935</v>
      </c>
      <c r="B1549" s="21">
        <v>1</v>
      </c>
    </row>
    <row r="1550" spans="1:2" x14ac:dyDescent="0.25">
      <c r="A1550" s="35" t="s">
        <v>7879</v>
      </c>
      <c r="B1550" s="21">
        <v>1</v>
      </c>
    </row>
    <row r="1551" spans="1:2" x14ac:dyDescent="0.25">
      <c r="A1551" s="35" t="s">
        <v>7939</v>
      </c>
      <c r="B1551" s="21">
        <v>1</v>
      </c>
    </row>
    <row r="1552" spans="1:2" x14ac:dyDescent="0.25">
      <c r="A1552" s="35" t="s">
        <v>7881</v>
      </c>
      <c r="B1552" s="21">
        <v>1</v>
      </c>
    </row>
    <row r="1553" spans="1:2" x14ac:dyDescent="0.25">
      <c r="A1553" s="35" t="s">
        <v>7943</v>
      </c>
      <c r="B1553" s="21">
        <v>1</v>
      </c>
    </row>
    <row r="1554" spans="1:2" x14ac:dyDescent="0.25">
      <c r="A1554" s="35" t="s">
        <v>7883</v>
      </c>
      <c r="B1554" s="21">
        <v>1</v>
      </c>
    </row>
    <row r="1555" spans="1:2" x14ac:dyDescent="0.25">
      <c r="A1555" s="35" t="s">
        <v>7947</v>
      </c>
      <c r="B1555" s="21">
        <v>1</v>
      </c>
    </row>
    <row r="1556" spans="1:2" x14ac:dyDescent="0.25">
      <c r="A1556" s="35" t="s">
        <v>7885</v>
      </c>
      <c r="B1556" s="21">
        <v>1</v>
      </c>
    </row>
    <row r="1557" spans="1:2" x14ac:dyDescent="0.25">
      <c r="A1557" s="35" t="s">
        <v>7951</v>
      </c>
      <c r="B1557" s="21">
        <v>1</v>
      </c>
    </row>
    <row r="1558" spans="1:2" x14ac:dyDescent="0.25">
      <c r="A1558" s="35" t="s">
        <v>7887</v>
      </c>
      <c r="B1558" s="21">
        <v>1</v>
      </c>
    </row>
    <row r="1559" spans="1:2" x14ac:dyDescent="0.25">
      <c r="A1559" s="35" t="s">
        <v>7954</v>
      </c>
      <c r="B1559" s="21">
        <v>1</v>
      </c>
    </row>
    <row r="1560" spans="1:2" x14ac:dyDescent="0.25">
      <c r="A1560" s="35" t="s">
        <v>9237</v>
      </c>
      <c r="B1560" s="21">
        <v>1</v>
      </c>
    </row>
    <row r="1561" spans="1:2" x14ac:dyDescent="0.25">
      <c r="A1561" s="35" t="s">
        <v>9214</v>
      </c>
      <c r="B1561" s="21">
        <v>1</v>
      </c>
    </row>
    <row r="1562" spans="1:2" x14ac:dyDescent="0.25">
      <c r="A1562" s="35" t="s">
        <v>7889</v>
      </c>
      <c r="B1562" s="21">
        <v>1</v>
      </c>
    </row>
    <row r="1563" spans="1:2" x14ac:dyDescent="0.25">
      <c r="A1563" s="35" t="s">
        <v>7956</v>
      </c>
      <c r="B1563" s="21">
        <v>1</v>
      </c>
    </row>
    <row r="1564" spans="1:2" x14ac:dyDescent="0.25">
      <c r="A1564" s="35" t="s">
        <v>8416</v>
      </c>
      <c r="B1564" s="21">
        <v>1</v>
      </c>
    </row>
    <row r="1565" spans="1:2" x14ac:dyDescent="0.25">
      <c r="A1565" s="35" t="s">
        <v>7958</v>
      </c>
      <c r="B1565" s="21">
        <v>1</v>
      </c>
    </row>
    <row r="1566" spans="1:2" x14ac:dyDescent="0.25">
      <c r="A1566" s="35" t="s">
        <v>8418</v>
      </c>
      <c r="B1566" s="21">
        <v>1</v>
      </c>
    </row>
    <row r="1567" spans="1:2" x14ac:dyDescent="0.25">
      <c r="A1567" s="35" t="s">
        <v>7960</v>
      </c>
      <c r="B1567" s="21">
        <v>1</v>
      </c>
    </row>
    <row r="1568" spans="1:2" x14ac:dyDescent="0.25">
      <c r="A1568" s="35" t="s">
        <v>8410</v>
      </c>
      <c r="B1568" s="21">
        <v>1</v>
      </c>
    </row>
    <row r="1569" spans="1:2" x14ac:dyDescent="0.25">
      <c r="A1569" s="35" t="s">
        <v>7962</v>
      </c>
      <c r="B1569" s="21">
        <v>1</v>
      </c>
    </row>
    <row r="1570" spans="1:2" x14ac:dyDescent="0.25">
      <c r="A1570" s="35" t="s">
        <v>8420</v>
      </c>
      <c r="B1570" s="21">
        <v>1</v>
      </c>
    </row>
    <row r="1571" spans="1:2" x14ac:dyDescent="0.25">
      <c r="A1571" s="35" t="s">
        <v>8485</v>
      </c>
      <c r="B1571" s="21">
        <v>1</v>
      </c>
    </row>
    <row r="1572" spans="1:2" x14ac:dyDescent="0.25">
      <c r="A1572" s="35" t="s">
        <v>8412</v>
      </c>
      <c r="B1572" s="21">
        <v>1</v>
      </c>
    </row>
    <row r="1573" spans="1:2" x14ac:dyDescent="0.25">
      <c r="A1573" s="35" t="s">
        <v>8484</v>
      </c>
      <c r="B1573" s="21">
        <v>1</v>
      </c>
    </row>
    <row r="1574" spans="1:2" x14ac:dyDescent="0.25">
      <c r="A1574" s="35" t="s">
        <v>8414</v>
      </c>
      <c r="B1574" s="21">
        <v>1</v>
      </c>
    </row>
    <row r="1575" spans="1:2" x14ac:dyDescent="0.25">
      <c r="A1575" s="35" t="s">
        <v>7964</v>
      </c>
      <c r="B1575" s="21">
        <v>1</v>
      </c>
    </row>
    <row r="1576" spans="1:2" x14ac:dyDescent="0.25">
      <c r="A1576" s="35" t="s">
        <v>8408</v>
      </c>
      <c r="B1576" s="21">
        <v>1</v>
      </c>
    </row>
    <row r="1577" spans="1:2" x14ac:dyDescent="0.25">
      <c r="A1577" s="35" t="s">
        <v>9152</v>
      </c>
      <c r="B1577" s="21">
        <v>1</v>
      </c>
    </row>
    <row r="1578" spans="1:2" x14ac:dyDescent="0.25">
      <c r="A1578" s="35" t="s">
        <v>8426</v>
      </c>
      <c r="B1578" s="21">
        <v>1</v>
      </c>
    </row>
    <row r="1579" spans="1:2" x14ac:dyDescent="0.25">
      <c r="A1579" s="35" t="s">
        <v>9154</v>
      </c>
      <c r="B1579" s="21">
        <v>1</v>
      </c>
    </row>
    <row r="1580" spans="1:2" x14ac:dyDescent="0.25">
      <c r="A1580" s="35" t="s">
        <v>8424</v>
      </c>
      <c r="B1580" s="21">
        <v>1</v>
      </c>
    </row>
    <row r="1581" spans="1:2" x14ac:dyDescent="0.25">
      <c r="A1581" s="35" t="s">
        <v>7966</v>
      </c>
      <c r="B1581" s="21">
        <v>1</v>
      </c>
    </row>
    <row r="1582" spans="1:2" x14ac:dyDescent="0.25">
      <c r="A1582" s="35" t="s">
        <v>8422</v>
      </c>
      <c r="B1582" s="21">
        <v>1</v>
      </c>
    </row>
    <row r="1583" spans="1:2" x14ac:dyDescent="0.25">
      <c r="A1583" s="35" t="s">
        <v>7968</v>
      </c>
      <c r="B1583" s="21">
        <v>1</v>
      </c>
    </row>
    <row r="1584" spans="1:2" x14ac:dyDescent="0.25">
      <c r="A1584" s="35" t="s">
        <v>8428</v>
      </c>
      <c r="B1584" s="21">
        <v>1</v>
      </c>
    </row>
    <row r="1585" spans="1:2" x14ac:dyDescent="0.25">
      <c r="A1585" s="35" t="s">
        <v>7969</v>
      </c>
      <c r="B1585" s="21">
        <v>1</v>
      </c>
    </row>
    <row r="1586" spans="1:2" x14ac:dyDescent="0.25">
      <c r="A1586" s="35" t="s">
        <v>7891</v>
      </c>
      <c r="B1586" s="21">
        <v>1</v>
      </c>
    </row>
    <row r="1587" spans="1:2" x14ac:dyDescent="0.25">
      <c r="A1587" s="35" t="s">
        <v>7971</v>
      </c>
      <c r="B1587" s="21">
        <v>1</v>
      </c>
    </row>
    <row r="1588" spans="1:2" x14ac:dyDescent="0.25">
      <c r="A1588" s="35" t="s">
        <v>8099</v>
      </c>
      <c r="B1588" s="21">
        <v>1</v>
      </c>
    </row>
    <row r="1589" spans="1:2" x14ac:dyDescent="0.25">
      <c r="A1589" s="35" t="s">
        <v>7972</v>
      </c>
      <c r="B1589" s="21">
        <v>1</v>
      </c>
    </row>
    <row r="1590" spans="1:2" x14ac:dyDescent="0.25">
      <c r="A1590" s="35" t="s">
        <v>7847</v>
      </c>
      <c r="B1590" s="21">
        <v>1</v>
      </c>
    </row>
    <row r="1591" spans="1:2" x14ac:dyDescent="0.25">
      <c r="A1591" s="35" t="s">
        <v>7974</v>
      </c>
      <c r="B1591" s="21">
        <v>1</v>
      </c>
    </row>
    <row r="1592" spans="1:2" x14ac:dyDescent="0.25">
      <c r="A1592" s="35" t="s">
        <v>7848</v>
      </c>
      <c r="B1592" s="21">
        <v>1</v>
      </c>
    </row>
    <row r="1593" spans="1:2" x14ac:dyDescent="0.25">
      <c r="A1593" s="35" t="s">
        <v>7976</v>
      </c>
      <c r="B1593" s="21">
        <v>1</v>
      </c>
    </row>
    <row r="1594" spans="1:2" x14ac:dyDescent="0.25">
      <c r="A1594" s="35" t="s">
        <v>9225</v>
      </c>
      <c r="B1594" s="21">
        <v>1</v>
      </c>
    </row>
    <row r="1595" spans="1:2" x14ac:dyDescent="0.25">
      <c r="A1595" s="35" t="s">
        <v>7978</v>
      </c>
      <c r="B1595" s="21">
        <v>1</v>
      </c>
    </row>
    <row r="1596" spans="1:2" x14ac:dyDescent="0.25">
      <c r="A1596" s="35" t="s">
        <v>9195</v>
      </c>
      <c r="B1596" s="21">
        <v>1</v>
      </c>
    </row>
    <row r="1597" spans="1:2" x14ac:dyDescent="0.25">
      <c r="A1597" s="35" t="s">
        <v>9261</v>
      </c>
      <c r="B1597" s="21">
        <v>1</v>
      </c>
    </row>
    <row r="1598" spans="1:2" x14ac:dyDescent="0.25">
      <c r="A1598" s="35" t="s">
        <v>7894</v>
      </c>
      <c r="B1598" s="21">
        <v>1</v>
      </c>
    </row>
    <row r="1599" spans="1:2" x14ac:dyDescent="0.25">
      <c r="A1599" s="35" t="s">
        <v>9262</v>
      </c>
      <c r="B1599" s="21">
        <v>1</v>
      </c>
    </row>
    <row r="1600" spans="1:2" x14ac:dyDescent="0.25">
      <c r="A1600" s="35" t="s">
        <v>7895</v>
      </c>
      <c r="B1600" s="21">
        <v>1</v>
      </c>
    </row>
    <row r="1601" spans="1:2" x14ac:dyDescent="0.25">
      <c r="A1601" s="35" t="s">
        <v>9155</v>
      </c>
      <c r="B1601" s="21">
        <v>1</v>
      </c>
    </row>
    <row r="1602" spans="1:2" x14ac:dyDescent="0.25">
      <c r="A1602" s="35" t="s">
        <v>7896</v>
      </c>
      <c r="B1602" s="21">
        <v>1</v>
      </c>
    </row>
    <row r="1603" spans="1:2" x14ac:dyDescent="0.25">
      <c r="A1603" s="35" t="s">
        <v>8547</v>
      </c>
      <c r="B1603" s="21">
        <v>1</v>
      </c>
    </row>
    <row r="1604" spans="1:2" x14ac:dyDescent="0.25">
      <c r="A1604" s="35" t="s">
        <v>7897</v>
      </c>
      <c r="B1604" s="21">
        <v>1</v>
      </c>
    </row>
    <row r="1605" spans="1:2" x14ac:dyDescent="0.25">
      <c r="A1605" s="35" t="s">
        <v>8107</v>
      </c>
      <c r="B1605" s="21">
        <v>1</v>
      </c>
    </row>
    <row r="1606" spans="1:2" x14ac:dyDescent="0.25">
      <c r="A1606" s="35" t="s">
        <v>7898</v>
      </c>
      <c r="B1606" s="21">
        <v>1</v>
      </c>
    </row>
    <row r="1607" spans="1:2" x14ac:dyDescent="0.25">
      <c r="A1607" s="35" t="s">
        <v>8487</v>
      </c>
      <c r="B1607" s="21">
        <v>1</v>
      </c>
    </row>
    <row r="1608" spans="1:2" x14ac:dyDescent="0.25">
      <c r="A1608" s="35" t="s">
        <v>7899</v>
      </c>
      <c r="B1608" s="21">
        <v>1</v>
      </c>
    </row>
    <row r="1609" spans="1:2" x14ac:dyDescent="0.25">
      <c r="A1609" s="35" t="s">
        <v>7985</v>
      </c>
      <c r="B1609" s="21">
        <v>1</v>
      </c>
    </row>
    <row r="1610" spans="1:2" x14ac:dyDescent="0.25">
      <c r="A1610" s="35" t="s">
        <v>8430</v>
      </c>
      <c r="B1610" s="21">
        <v>1</v>
      </c>
    </row>
    <row r="1611" spans="1:2" x14ac:dyDescent="0.25">
      <c r="A1611" s="35" t="s">
        <v>8488</v>
      </c>
      <c r="B1611" s="21">
        <v>1</v>
      </c>
    </row>
    <row r="1612" spans="1:2" x14ac:dyDescent="0.25">
      <c r="A1612" s="35" t="s">
        <v>8434</v>
      </c>
      <c r="B1612" s="21">
        <v>1</v>
      </c>
    </row>
    <row r="1613" spans="1:2" x14ac:dyDescent="0.25">
      <c r="A1613" s="35" t="s">
        <v>7988</v>
      </c>
      <c r="B1613" s="21">
        <v>1</v>
      </c>
    </row>
    <row r="1614" spans="1:2" x14ac:dyDescent="0.25">
      <c r="A1614" s="35" t="s">
        <v>8429</v>
      </c>
      <c r="B1614" s="21">
        <v>1</v>
      </c>
    </row>
    <row r="1615" spans="1:2" x14ac:dyDescent="0.25">
      <c r="A1615" s="35" t="s">
        <v>8490</v>
      </c>
      <c r="B1615" s="21">
        <v>1</v>
      </c>
    </row>
    <row r="1616" spans="1:2" x14ac:dyDescent="0.25">
      <c r="A1616" s="35" t="s">
        <v>8433</v>
      </c>
      <c r="B1616" s="21">
        <v>1</v>
      </c>
    </row>
    <row r="1617" spans="1:2" x14ac:dyDescent="0.25">
      <c r="A1617" s="35" t="s">
        <v>9264</v>
      </c>
      <c r="B1617" s="21">
        <v>1</v>
      </c>
    </row>
    <row r="1618" spans="1:2" x14ac:dyDescent="0.25">
      <c r="A1618" s="35" t="s">
        <v>8432</v>
      </c>
      <c r="B1618" s="21">
        <v>1</v>
      </c>
    </row>
    <row r="1619" spans="1:2" x14ac:dyDescent="0.25">
      <c r="A1619" s="35" t="s">
        <v>7991</v>
      </c>
      <c r="B1619" s="21">
        <v>1</v>
      </c>
    </row>
    <row r="1620" spans="1:2" x14ac:dyDescent="0.25">
      <c r="A1620" s="35" t="s">
        <v>8431</v>
      </c>
      <c r="B1620" s="21">
        <v>1</v>
      </c>
    </row>
    <row r="1621" spans="1:2" x14ac:dyDescent="0.25">
      <c r="A1621" s="35" t="s">
        <v>8542</v>
      </c>
      <c r="B1621" s="21">
        <v>1</v>
      </c>
    </row>
    <row r="1622" spans="1:2" x14ac:dyDescent="0.25">
      <c r="A1622" s="35" t="s">
        <v>9196</v>
      </c>
      <c r="B1622" s="21">
        <v>1</v>
      </c>
    </row>
    <row r="1623" spans="1:2" x14ac:dyDescent="0.25">
      <c r="A1623" s="35" t="s">
        <v>9267</v>
      </c>
      <c r="B1623" s="21">
        <v>1</v>
      </c>
    </row>
    <row r="1624" spans="1:2" x14ac:dyDescent="0.25">
      <c r="A1624" s="35" t="s">
        <v>7901</v>
      </c>
      <c r="B1624" s="21">
        <v>1</v>
      </c>
    </row>
    <row r="1625" spans="1:2" x14ac:dyDescent="0.25">
      <c r="A1625" s="35" t="s">
        <v>9159</v>
      </c>
      <c r="B1625" s="21">
        <v>1</v>
      </c>
    </row>
    <row r="1626" spans="1:2" x14ac:dyDescent="0.25">
      <c r="A1626" s="35" t="s">
        <v>7900</v>
      </c>
      <c r="B1626" s="21">
        <v>1</v>
      </c>
    </row>
    <row r="1627" spans="1:2" x14ac:dyDescent="0.25">
      <c r="A1627" s="35" t="s">
        <v>9163</v>
      </c>
      <c r="B1627" s="21">
        <v>1</v>
      </c>
    </row>
    <row r="1628" spans="1:2" x14ac:dyDescent="0.25">
      <c r="A1628" s="35" t="s">
        <v>7903</v>
      </c>
      <c r="B1628" s="21">
        <v>1</v>
      </c>
    </row>
    <row r="1629" spans="1:2" x14ac:dyDescent="0.25">
      <c r="A1629" s="35" t="s">
        <v>9167</v>
      </c>
      <c r="B1629" s="21">
        <v>1</v>
      </c>
    </row>
    <row r="1630" spans="1:2" x14ac:dyDescent="0.25">
      <c r="A1630" s="35" t="s">
        <v>7902</v>
      </c>
      <c r="B1630" s="21">
        <v>1</v>
      </c>
    </row>
    <row r="1631" spans="1:2" x14ac:dyDescent="0.25">
      <c r="A1631" s="35" t="s">
        <v>9171</v>
      </c>
      <c r="B1631" s="21">
        <v>1</v>
      </c>
    </row>
    <row r="1632" spans="1:2" x14ac:dyDescent="0.25">
      <c r="A1632" s="35" t="s">
        <v>7905</v>
      </c>
      <c r="B1632" s="21">
        <v>1</v>
      </c>
    </row>
    <row r="1633" spans="1:2" x14ac:dyDescent="0.25">
      <c r="A1633" s="35" t="s">
        <v>9175</v>
      </c>
      <c r="B1633" s="21">
        <v>1</v>
      </c>
    </row>
    <row r="1634" spans="1:2" x14ac:dyDescent="0.25">
      <c r="A1634" s="35" t="s">
        <v>7904</v>
      </c>
      <c r="B1634" s="21">
        <v>1</v>
      </c>
    </row>
    <row r="1635" spans="1:2" x14ac:dyDescent="0.25">
      <c r="A1635" s="35" t="s">
        <v>8496</v>
      </c>
      <c r="B1635" s="21">
        <v>1</v>
      </c>
    </row>
    <row r="1636" spans="1:2" x14ac:dyDescent="0.25">
      <c r="A1636" s="35" t="s">
        <v>8435</v>
      </c>
      <c r="B1636" s="21">
        <v>1</v>
      </c>
    </row>
    <row r="1637" spans="1:2" x14ac:dyDescent="0.25">
      <c r="A1637" s="35" t="s">
        <v>8546</v>
      </c>
      <c r="B1637" s="21">
        <v>1</v>
      </c>
    </row>
    <row r="1638" spans="1:2" x14ac:dyDescent="0.25">
      <c r="A1638" s="35" t="s">
        <v>8439</v>
      </c>
      <c r="B1638" s="21">
        <v>1</v>
      </c>
    </row>
    <row r="1639" spans="1:2" x14ac:dyDescent="0.25">
      <c r="A1639" s="35" t="s">
        <v>8497</v>
      </c>
      <c r="B1639" s="21">
        <v>1</v>
      </c>
    </row>
    <row r="1640" spans="1:2" x14ac:dyDescent="0.25">
      <c r="A1640" s="35" t="s">
        <v>8437</v>
      </c>
      <c r="B1640" s="21">
        <v>1</v>
      </c>
    </row>
    <row r="1641" spans="1:2" x14ac:dyDescent="0.25">
      <c r="A1641" s="35" t="s">
        <v>8494</v>
      </c>
      <c r="B1641" s="21">
        <v>1</v>
      </c>
    </row>
    <row r="1642" spans="1:2" x14ac:dyDescent="0.25">
      <c r="A1642" s="35" t="s">
        <v>8441</v>
      </c>
      <c r="B1642" s="21">
        <v>1</v>
      </c>
    </row>
    <row r="1643" spans="1:2" x14ac:dyDescent="0.25">
      <c r="A1643" s="35" t="s">
        <v>8499</v>
      </c>
      <c r="B1643" s="21">
        <v>1</v>
      </c>
    </row>
    <row r="1644" spans="1:2" x14ac:dyDescent="0.25">
      <c r="A1644" s="35" t="s">
        <v>7907</v>
      </c>
      <c r="B1644" s="21">
        <v>1</v>
      </c>
    </row>
    <row r="1645" spans="1:2" x14ac:dyDescent="0.25">
      <c r="A1645" s="35" t="s">
        <v>8495</v>
      </c>
      <c r="B1645" s="21">
        <v>1</v>
      </c>
    </row>
    <row r="1646" spans="1:2" x14ac:dyDescent="0.25">
      <c r="A1646" s="35" t="s">
        <v>7906</v>
      </c>
      <c r="B1646" s="21">
        <v>1</v>
      </c>
    </row>
    <row r="1647" spans="1:2" x14ac:dyDescent="0.25">
      <c r="A1647" s="35" t="s">
        <v>8491</v>
      </c>
      <c r="B1647" s="21">
        <v>1</v>
      </c>
    </row>
    <row r="1648" spans="1:2" x14ac:dyDescent="0.25">
      <c r="A1648" s="35" t="s">
        <v>7909</v>
      </c>
      <c r="B1648" s="21">
        <v>1</v>
      </c>
    </row>
    <row r="1649" spans="1:2" x14ac:dyDescent="0.25">
      <c r="A1649" s="35" t="s">
        <v>7997</v>
      </c>
      <c r="B1649" s="21">
        <v>1</v>
      </c>
    </row>
    <row r="1650" spans="1:2" x14ac:dyDescent="0.25">
      <c r="A1650" s="35" t="s">
        <v>7908</v>
      </c>
      <c r="B1650" s="21">
        <v>1</v>
      </c>
    </row>
    <row r="1651" spans="1:2" x14ac:dyDescent="0.25">
      <c r="A1651" s="35" t="s">
        <v>7999</v>
      </c>
      <c r="B1651" s="21">
        <v>1</v>
      </c>
    </row>
    <row r="1652" spans="1:2" x14ac:dyDescent="0.25">
      <c r="A1652" s="35" t="s">
        <v>9238</v>
      </c>
      <c r="B1652" s="21">
        <v>1</v>
      </c>
    </row>
    <row r="1653" spans="1:2" x14ac:dyDescent="0.25">
      <c r="A1653" s="35" t="s">
        <v>8001</v>
      </c>
      <c r="B1653" s="21">
        <v>1</v>
      </c>
    </row>
    <row r="1654" spans="1:2" x14ac:dyDescent="0.25">
      <c r="A1654" s="35" t="s">
        <v>8436</v>
      </c>
      <c r="B1654" s="21">
        <v>1</v>
      </c>
    </row>
    <row r="1655" spans="1:2" x14ac:dyDescent="0.25">
      <c r="A1655" s="35" t="s">
        <v>8003</v>
      </c>
      <c r="B1655" s="21">
        <v>1</v>
      </c>
    </row>
    <row r="1656" spans="1:2" x14ac:dyDescent="0.25">
      <c r="A1656" s="35" t="s">
        <v>8440</v>
      </c>
      <c r="B1656" s="21">
        <v>1</v>
      </c>
    </row>
    <row r="1657" spans="1:2" x14ac:dyDescent="0.25">
      <c r="A1657" s="35" t="s">
        <v>8110</v>
      </c>
      <c r="B1657" s="21">
        <v>1</v>
      </c>
    </row>
    <row r="1658" spans="1:2" x14ac:dyDescent="0.25">
      <c r="A1658" s="35" t="s">
        <v>8438</v>
      </c>
      <c r="B1658" s="21">
        <v>1</v>
      </c>
    </row>
    <row r="1659" spans="1:2" x14ac:dyDescent="0.25">
      <c r="A1659" s="35" t="s">
        <v>9269</v>
      </c>
      <c r="B1659" s="21">
        <v>1</v>
      </c>
    </row>
    <row r="1660" spans="1:2" x14ac:dyDescent="0.25">
      <c r="A1660" s="35" t="s">
        <v>8442</v>
      </c>
      <c r="B1660" s="21">
        <v>1</v>
      </c>
    </row>
    <row r="1661" spans="1:2" x14ac:dyDescent="0.25">
      <c r="A1661" s="35" t="s">
        <v>9270</v>
      </c>
      <c r="B1661" s="21">
        <v>1</v>
      </c>
    </row>
    <row r="1662" spans="1:2" x14ac:dyDescent="0.25">
      <c r="A1662" s="35" t="s">
        <v>9197</v>
      </c>
      <c r="B1662" s="21">
        <v>1</v>
      </c>
    </row>
    <row r="1663" spans="1:2" x14ac:dyDescent="0.25">
      <c r="A1663" s="35" t="s">
        <v>8502</v>
      </c>
      <c r="B1663" s="21">
        <v>1</v>
      </c>
    </row>
    <row r="1664" spans="1:2" x14ac:dyDescent="0.25">
      <c r="A1664" s="35" t="s">
        <v>7910</v>
      </c>
      <c r="B1664" s="21">
        <v>1</v>
      </c>
    </row>
    <row r="1665" spans="1:2" x14ac:dyDescent="0.25">
      <c r="A1665" s="35" t="s">
        <v>8009</v>
      </c>
      <c r="B1665" s="21">
        <v>1</v>
      </c>
    </row>
    <row r="1666" spans="1:2" x14ac:dyDescent="0.25">
      <c r="A1666" s="35" t="s">
        <v>9198</v>
      </c>
      <c r="B1666" s="21">
        <v>1</v>
      </c>
    </row>
    <row r="1667" spans="1:2" x14ac:dyDescent="0.25">
      <c r="A1667" s="35" t="s">
        <v>9271</v>
      </c>
      <c r="B1667" s="21">
        <v>1</v>
      </c>
    </row>
    <row r="1668" spans="1:2" x14ac:dyDescent="0.25">
      <c r="A1668" s="35" t="s">
        <v>7911</v>
      </c>
      <c r="B1668" s="21">
        <v>1</v>
      </c>
    </row>
    <row r="1669" spans="1:2" x14ac:dyDescent="0.25">
      <c r="A1669" s="35" t="s">
        <v>8011</v>
      </c>
      <c r="B1669" s="21">
        <v>1</v>
      </c>
    </row>
    <row r="1670" spans="1:2" x14ac:dyDescent="0.25">
      <c r="A1670" s="35" t="s">
        <v>8450</v>
      </c>
      <c r="B1670" s="21">
        <v>1</v>
      </c>
    </row>
    <row r="1671" spans="1:2" x14ac:dyDescent="0.25">
      <c r="A1671" s="35" t="s">
        <v>9273</v>
      </c>
      <c r="B1671" s="21">
        <v>1</v>
      </c>
    </row>
    <row r="1672" spans="1:2" x14ac:dyDescent="0.25">
      <c r="A1672" s="35" t="s">
        <v>7912</v>
      </c>
      <c r="B1672" s="21">
        <v>1</v>
      </c>
    </row>
    <row r="1673" spans="1:2" x14ac:dyDescent="0.25">
      <c r="A1673" s="35" t="s">
        <v>9274</v>
      </c>
      <c r="B1673" s="21">
        <v>1</v>
      </c>
    </row>
    <row r="1674" spans="1:2" x14ac:dyDescent="0.25">
      <c r="A1674" s="35" t="s">
        <v>7913</v>
      </c>
      <c r="B1674" s="21">
        <v>1</v>
      </c>
    </row>
    <row r="1675" spans="1:2" x14ac:dyDescent="0.25">
      <c r="A1675" s="35" t="s">
        <v>9160</v>
      </c>
      <c r="B1675" s="21">
        <v>1</v>
      </c>
    </row>
    <row r="1676" spans="1:2" x14ac:dyDescent="0.25">
      <c r="A1676" s="35" t="s">
        <v>7914</v>
      </c>
      <c r="B1676" s="21">
        <v>1</v>
      </c>
    </row>
    <row r="1677" spans="1:2" x14ac:dyDescent="0.25">
      <c r="A1677" s="35" t="s">
        <v>9164</v>
      </c>
      <c r="B1677" s="21">
        <v>1</v>
      </c>
    </row>
    <row r="1678" spans="1:2" x14ac:dyDescent="0.25">
      <c r="A1678" s="35" t="s">
        <v>7915</v>
      </c>
      <c r="B1678" s="21">
        <v>1</v>
      </c>
    </row>
    <row r="1679" spans="1:2" x14ac:dyDescent="0.25">
      <c r="A1679" s="35" t="s">
        <v>9168</v>
      </c>
      <c r="B1679" s="21">
        <v>1</v>
      </c>
    </row>
    <row r="1680" spans="1:2" x14ac:dyDescent="0.25">
      <c r="A1680" s="35" t="s">
        <v>7916</v>
      </c>
      <c r="B1680" s="21">
        <v>1</v>
      </c>
    </row>
    <row r="1681" spans="1:2" x14ac:dyDescent="0.25">
      <c r="A1681" s="35" t="s">
        <v>9172</v>
      </c>
      <c r="B1681" s="21">
        <v>1</v>
      </c>
    </row>
    <row r="1682" spans="1:2" x14ac:dyDescent="0.25">
      <c r="A1682" s="35" t="s">
        <v>8447</v>
      </c>
      <c r="B1682" s="21">
        <v>1</v>
      </c>
    </row>
    <row r="1683" spans="1:2" x14ac:dyDescent="0.25">
      <c r="A1683" s="35" t="s">
        <v>9176</v>
      </c>
      <c r="B1683" s="21">
        <v>1</v>
      </c>
    </row>
    <row r="1684" spans="1:2" x14ac:dyDescent="0.25">
      <c r="A1684" s="35" t="s">
        <v>7917</v>
      </c>
      <c r="B1684" s="21">
        <v>1</v>
      </c>
    </row>
    <row r="1685" spans="1:2" x14ac:dyDescent="0.25">
      <c r="A1685" s="35" t="s">
        <v>7854</v>
      </c>
      <c r="B1685" s="21">
        <v>1</v>
      </c>
    </row>
    <row r="1686" spans="1:2" x14ac:dyDescent="0.25">
      <c r="A1686" s="35" t="s">
        <v>8449</v>
      </c>
      <c r="B1686" s="21">
        <v>1</v>
      </c>
    </row>
    <row r="1687" spans="1:2" x14ac:dyDescent="0.25">
      <c r="A1687" s="35" t="s">
        <v>7856</v>
      </c>
      <c r="B1687" s="21">
        <v>1</v>
      </c>
    </row>
    <row r="1688" spans="1:2" x14ac:dyDescent="0.25">
      <c r="A1688" s="35" t="s">
        <v>8448</v>
      </c>
      <c r="B1688" s="21">
        <v>1</v>
      </c>
    </row>
    <row r="1689" spans="1:2" x14ac:dyDescent="0.25">
      <c r="A1689" s="35" t="s">
        <v>7858</v>
      </c>
      <c r="B1689" s="21">
        <v>1</v>
      </c>
    </row>
    <row r="1690" spans="1:2" x14ac:dyDescent="0.25">
      <c r="A1690" s="35" t="s">
        <v>8443</v>
      </c>
      <c r="B1690" s="21">
        <v>1</v>
      </c>
    </row>
    <row r="1691" spans="1:2" x14ac:dyDescent="0.25">
      <c r="A1691" s="35" t="s">
        <v>9275</v>
      </c>
      <c r="B1691" s="21">
        <v>1</v>
      </c>
    </row>
    <row r="1692" spans="1:2" x14ac:dyDescent="0.25">
      <c r="A1692" s="35" t="s">
        <v>8445</v>
      </c>
      <c r="B1692" s="21">
        <v>1</v>
      </c>
    </row>
    <row r="1693" spans="1:2" x14ac:dyDescent="0.25">
      <c r="A1693" s="35" t="s">
        <v>8539</v>
      </c>
      <c r="B1693" s="21">
        <v>1</v>
      </c>
    </row>
    <row r="1694" spans="1:2" x14ac:dyDescent="0.25">
      <c r="A1694" s="35" t="s">
        <v>8444</v>
      </c>
      <c r="B1694" s="21">
        <v>1</v>
      </c>
    </row>
    <row r="1695" spans="1:2" x14ac:dyDescent="0.25">
      <c r="A1695" s="35" t="s">
        <v>9178</v>
      </c>
      <c r="B1695" s="21">
        <v>1</v>
      </c>
    </row>
    <row r="1696" spans="1:2" x14ac:dyDescent="0.25">
      <c r="A1696" s="35" t="s">
        <v>8446</v>
      </c>
      <c r="B1696" s="21">
        <v>1</v>
      </c>
    </row>
    <row r="1697" spans="1:2" x14ac:dyDescent="0.25">
      <c r="A1697" s="35" t="s">
        <v>8017</v>
      </c>
      <c r="B1697" s="21">
        <v>1</v>
      </c>
    </row>
    <row r="1698" spans="1:2" x14ac:dyDescent="0.25">
      <c r="A1698" s="35" t="s">
        <v>9199</v>
      </c>
      <c r="B1698" s="21">
        <v>1</v>
      </c>
    </row>
    <row r="1699" spans="1:2" x14ac:dyDescent="0.25">
      <c r="A1699" s="35" t="s">
        <v>8503</v>
      </c>
      <c r="B1699" s="21">
        <v>1</v>
      </c>
    </row>
    <row r="1700" spans="1:2" x14ac:dyDescent="0.25">
      <c r="A1700" s="35" t="s">
        <v>7918</v>
      </c>
      <c r="B1700" s="21">
        <v>1</v>
      </c>
    </row>
    <row r="1701" spans="1:2" x14ac:dyDescent="0.25">
      <c r="A1701" s="35" t="s">
        <v>8020</v>
      </c>
      <c r="B1701" s="21">
        <v>1</v>
      </c>
    </row>
    <row r="1702" spans="1:2" x14ac:dyDescent="0.25">
      <c r="A1702" s="35" t="s">
        <v>7920</v>
      </c>
      <c r="B1702" s="21">
        <v>1</v>
      </c>
    </row>
    <row r="1703" spans="1:2" x14ac:dyDescent="0.25">
      <c r="A1703" s="35" t="s">
        <v>8506</v>
      </c>
      <c r="B1703" s="21">
        <v>1</v>
      </c>
    </row>
    <row r="1704" spans="1:2" x14ac:dyDescent="0.25">
      <c r="A1704" s="35" t="s">
        <v>7922</v>
      </c>
      <c r="B1704" s="21">
        <v>1</v>
      </c>
    </row>
    <row r="1705" spans="1:2" x14ac:dyDescent="0.25">
      <c r="A1705" s="35" t="s">
        <v>8023</v>
      </c>
      <c r="B1705" s="21">
        <v>1</v>
      </c>
    </row>
    <row r="1706" spans="1:2" x14ac:dyDescent="0.25">
      <c r="A1706" s="35" t="s">
        <v>8451</v>
      </c>
      <c r="B1706" s="21">
        <v>1</v>
      </c>
    </row>
    <row r="1707" spans="1:2" x14ac:dyDescent="0.25">
      <c r="A1707" s="35" t="s">
        <v>8508</v>
      </c>
      <c r="B1707" s="21">
        <v>1</v>
      </c>
    </row>
    <row r="1708" spans="1:2" x14ac:dyDescent="0.25">
      <c r="A1708" s="35" t="s">
        <v>9200</v>
      </c>
      <c r="B1708" s="21">
        <v>1</v>
      </c>
    </row>
    <row r="1709" spans="1:2" x14ac:dyDescent="0.25">
      <c r="A1709" s="35" t="s">
        <v>8505</v>
      </c>
      <c r="B1709" s="21">
        <v>1</v>
      </c>
    </row>
    <row r="1710" spans="1:2" x14ac:dyDescent="0.25">
      <c r="A1710" s="35" t="s">
        <v>7919</v>
      </c>
      <c r="B1710" s="21">
        <v>1</v>
      </c>
    </row>
    <row r="1711" spans="1:2" x14ac:dyDescent="0.25">
      <c r="A1711" s="35" t="s">
        <v>8510</v>
      </c>
      <c r="B1711" s="21">
        <v>1</v>
      </c>
    </row>
    <row r="1712" spans="1:2" x14ac:dyDescent="0.25">
      <c r="A1712" s="35" t="s">
        <v>9201</v>
      </c>
      <c r="B1712" s="21">
        <v>1</v>
      </c>
    </row>
    <row r="1713" spans="1:2" x14ac:dyDescent="0.25">
      <c r="A1713" s="35" t="s">
        <v>9277</v>
      </c>
      <c r="B1713" s="21">
        <v>1</v>
      </c>
    </row>
    <row r="1714" spans="1:2" x14ac:dyDescent="0.25">
      <c r="A1714" s="35" t="s">
        <v>7921</v>
      </c>
      <c r="B1714" s="21">
        <v>1</v>
      </c>
    </row>
    <row r="1715" spans="1:2" x14ac:dyDescent="0.25">
      <c r="A1715" s="35" t="s">
        <v>8544</v>
      </c>
      <c r="B1715" s="21">
        <v>1</v>
      </c>
    </row>
    <row r="1716" spans="1:2" x14ac:dyDescent="0.25">
      <c r="A1716" s="35" t="s">
        <v>9202</v>
      </c>
      <c r="B1716" s="21">
        <v>1</v>
      </c>
    </row>
    <row r="1717" spans="1:2" x14ac:dyDescent="0.25">
      <c r="A1717" s="35" t="s">
        <v>9279</v>
      </c>
      <c r="B1717" s="21">
        <v>1</v>
      </c>
    </row>
    <row r="1718" spans="1:2" x14ac:dyDescent="0.25">
      <c r="A1718" s="35" t="s">
        <v>7923</v>
      </c>
      <c r="B1718" s="21">
        <v>1</v>
      </c>
    </row>
    <row r="1719" spans="1:2" x14ac:dyDescent="0.25">
      <c r="A1719" s="35" t="s">
        <v>9281</v>
      </c>
      <c r="B1719" s="21">
        <v>1</v>
      </c>
    </row>
    <row r="1720" spans="1:2" x14ac:dyDescent="0.25">
      <c r="A1720" s="35" t="s">
        <v>8452</v>
      </c>
      <c r="B1720" s="21">
        <v>1</v>
      </c>
    </row>
    <row r="1721" spans="1:2" x14ac:dyDescent="0.25">
      <c r="A1721" s="35" t="s">
        <v>9282</v>
      </c>
      <c r="B1721" s="21">
        <v>1</v>
      </c>
    </row>
    <row r="1722" spans="1:2" x14ac:dyDescent="0.25">
      <c r="A1722" s="35" t="s">
        <v>9203</v>
      </c>
      <c r="B1722" s="21">
        <v>1</v>
      </c>
    </row>
    <row r="1723" spans="1:2" x14ac:dyDescent="0.25">
      <c r="A1723" s="35" t="s">
        <v>8027</v>
      </c>
      <c r="B1723" s="21">
        <v>1</v>
      </c>
    </row>
    <row r="1724" spans="1:2" x14ac:dyDescent="0.25">
      <c r="A1724" s="35" t="s">
        <v>9204</v>
      </c>
      <c r="B1724" s="21">
        <v>1</v>
      </c>
    </row>
    <row r="1725" spans="1:2" x14ac:dyDescent="0.25">
      <c r="A1725" s="35" t="s">
        <v>8540</v>
      </c>
      <c r="B1725" s="21">
        <v>1</v>
      </c>
    </row>
    <row r="1726" spans="1:2" x14ac:dyDescent="0.25">
      <c r="A1726" s="35" t="s">
        <v>9205</v>
      </c>
      <c r="B1726" s="21">
        <v>1</v>
      </c>
    </row>
    <row r="1727" spans="1:2" x14ac:dyDescent="0.25">
      <c r="A1727" s="35" t="s">
        <v>8112</v>
      </c>
      <c r="B1727" s="21">
        <v>1</v>
      </c>
    </row>
    <row r="1728" spans="1:2" x14ac:dyDescent="0.25">
      <c r="A1728" s="35" t="s">
        <v>9206</v>
      </c>
      <c r="B1728" s="21">
        <v>1</v>
      </c>
    </row>
    <row r="1729" spans="1:2" x14ac:dyDescent="0.25">
      <c r="A1729" s="35" t="s">
        <v>8113</v>
      </c>
      <c r="B1729" s="21">
        <v>1</v>
      </c>
    </row>
    <row r="1730" spans="1:2" x14ac:dyDescent="0.25">
      <c r="A1730" s="35" t="s">
        <v>8453</v>
      </c>
      <c r="B1730" s="21">
        <v>1</v>
      </c>
    </row>
    <row r="1731" spans="1:2" x14ac:dyDescent="0.25">
      <c r="A1731" s="35" t="s">
        <v>8114</v>
      </c>
      <c r="B1731" s="21">
        <v>1</v>
      </c>
    </row>
    <row r="1732" spans="1:2" x14ac:dyDescent="0.25">
      <c r="A1732" s="35" t="s">
        <v>9207</v>
      </c>
      <c r="B1732" s="21">
        <v>1</v>
      </c>
    </row>
    <row r="1733" spans="1:2" x14ac:dyDescent="0.25">
      <c r="A1733" s="35" t="s">
        <v>8536</v>
      </c>
      <c r="B1733" s="21">
        <v>1</v>
      </c>
    </row>
    <row r="1734" spans="1:2" x14ac:dyDescent="0.25">
      <c r="A1734" s="35" t="s">
        <v>9208</v>
      </c>
      <c r="B1734" s="21">
        <v>1</v>
      </c>
    </row>
    <row r="1735" spans="1:2" x14ac:dyDescent="0.25">
      <c r="A1735" s="35" t="s">
        <v>8032</v>
      </c>
      <c r="B1735" s="21">
        <v>1</v>
      </c>
    </row>
    <row r="1736" spans="1:2" x14ac:dyDescent="0.25">
      <c r="A1736" s="35" t="s">
        <v>8454</v>
      </c>
      <c r="B1736" s="21">
        <v>1</v>
      </c>
    </row>
    <row r="1737" spans="1:2" x14ac:dyDescent="0.25">
      <c r="A1737" s="35" t="s">
        <v>9288</v>
      </c>
      <c r="B1737" s="21">
        <v>1</v>
      </c>
    </row>
    <row r="1738" spans="1:2" x14ac:dyDescent="0.25">
      <c r="A1738" s="35" t="s">
        <v>8455</v>
      </c>
      <c r="B1738" s="21">
        <v>1</v>
      </c>
    </row>
    <row r="1739" spans="1:2" x14ac:dyDescent="0.25">
      <c r="A1739" s="35" t="s">
        <v>9289</v>
      </c>
      <c r="B1739" s="21">
        <v>1</v>
      </c>
    </row>
    <row r="1740" spans="1:2" x14ac:dyDescent="0.25">
      <c r="A1740" s="35" t="s">
        <v>9209</v>
      </c>
      <c r="B1740" s="21">
        <v>1</v>
      </c>
    </row>
    <row r="1741" spans="1:2" x14ac:dyDescent="0.25">
      <c r="A1741" s="35" t="s">
        <v>8035</v>
      </c>
      <c r="B1741" s="21">
        <v>1</v>
      </c>
    </row>
    <row r="1742" spans="1:2" x14ac:dyDescent="0.25">
      <c r="A1742" s="35" t="s">
        <v>9210</v>
      </c>
      <c r="B1742" s="21">
        <v>1</v>
      </c>
    </row>
    <row r="1743" spans="1:2" x14ac:dyDescent="0.25">
      <c r="A1743" s="35" t="s">
        <v>8036</v>
      </c>
      <c r="B1743" s="21">
        <v>1</v>
      </c>
    </row>
    <row r="1744" spans="1:2" x14ac:dyDescent="0.25">
      <c r="A1744" s="35" t="s">
        <v>9146</v>
      </c>
      <c r="B1744" s="21">
        <v>1</v>
      </c>
    </row>
    <row r="1745" spans="1:2" x14ac:dyDescent="0.25">
      <c r="A1745" s="35" t="s">
        <v>8038</v>
      </c>
      <c r="B1745" s="21">
        <v>1</v>
      </c>
    </row>
    <row r="1746" spans="1:2" x14ac:dyDescent="0.25">
      <c r="A1746" s="35" t="s">
        <v>9147</v>
      </c>
      <c r="B1746" s="21">
        <v>1</v>
      </c>
    </row>
    <row r="1747" spans="1:2" x14ac:dyDescent="0.25">
      <c r="A1747" s="35" t="s">
        <v>7860</v>
      </c>
      <c r="B1747" s="21">
        <v>1</v>
      </c>
    </row>
    <row r="1748" spans="1:2" x14ac:dyDescent="0.25">
      <c r="A1748" s="35" t="s">
        <v>9148</v>
      </c>
      <c r="B1748" s="21">
        <v>1</v>
      </c>
    </row>
    <row r="1749" spans="1:2" x14ac:dyDescent="0.25">
      <c r="A1749" s="35" t="s">
        <v>9180</v>
      </c>
      <c r="B1749" s="21">
        <v>1</v>
      </c>
    </row>
    <row r="1750" spans="1:2" x14ac:dyDescent="0.25">
      <c r="A1750" s="35" t="s">
        <v>9149</v>
      </c>
      <c r="B1750" s="21">
        <v>1</v>
      </c>
    </row>
    <row r="1751" spans="1:2" x14ac:dyDescent="0.25">
      <c r="A1751" s="35" t="s">
        <v>8040</v>
      </c>
      <c r="B1751" s="21">
        <v>1</v>
      </c>
    </row>
    <row r="1752" spans="1:2" x14ac:dyDescent="0.25">
      <c r="A1752" s="35" t="s">
        <v>9150</v>
      </c>
      <c r="B1752" s="21">
        <v>1</v>
      </c>
    </row>
    <row r="1753" spans="1:2" x14ac:dyDescent="0.25">
      <c r="A1753" s="35" t="s">
        <v>9183</v>
      </c>
      <c r="B1753" s="21">
        <v>1</v>
      </c>
    </row>
    <row r="1754" spans="1:2" x14ac:dyDescent="0.25">
      <c r="A1754" s="35" t="s">
        <v>9151</v>
      </c>
      <c r="B1754" s="21">
        <v>1</v>
      </c>
    </row>
    <row r="1755" spans="1:2" x14ac:dyDescent="0.25">
      <c r="A1755" s="35" t="s">
        <v>9295</v>
      </c>
      <c r="B1755" s="21">
        <v>1</v>
      </c>
    </row>
    <row r="1756" spans="1:2" x14ac:dyDescent="0.25">
      <c r="A1756" s="35" t="s">
        <v>9257</v>
      </c>
      <c r="B1756" s="21">
        <v>1</v>
      </c>
    </row>
    <row r="1757" spans="1:2" x14ac:dyDescent="0.25">
      <c r="A1757" s="35" t="s">
        <v>8045</v>
      </c>
      <c r="B1757" s="21">
        <v>1</v>
      </c>
    </row>
    <row r="1758" spans="1:2" x14ac:dyDescent="0.25">
      <c r="A1758" s="35" t="s">
        <v>9258</v>
      </c>
      <c r="B1758" s="21">
        <v>1</v>
      </c>
    </row>
    <row r="1759" spans="1:2" x14ac:dyDescent="0.25">
      <c r="A1759" s="35" t="s">
        <v>8047</v>
      </c>
      <c r="B1759" s="21">
        <v>1</v>
      </c>
    </row>
    <row r="1760" spans="1:2" x14ac:dyDescent="0.25">
      <c r="A1760" s="35" t="s">
        <v>9263</v>
      </c>
      <c r="B1760" s="21">
        <v>1</v>
      </c>
    </row>
    <row r="1761" spans="1:2" x14ac:dyDescent="0.25">
      <c r="A1761" s="35" t="s">
        <v>8512</v>
      </c>
      <c r="B1761" s="21">
        <v>1</v>
      </c>
    </row>
    <row r="1762" spans="1:2" x14ac:dyDescent="0.25">
      <c r="A1762" s="35" t="s">
        <v>9229</v>
      </c>
      <c r="B1762" s="21">
        <v>1</v>
      </c>
    </row>
    <row r="1763" spans="1:2" x14ac:dyDescent="0.25">
      <c r="A1763" s="35" t="s">
        <v>8049</v>
      </c>
      <c r="B1763" s="21">
        <v>1</v>
      </c>
    </row>
    <row r="1764" spans="1:2" x14ac:dyDescent="0.25">
      <c r="A1764" s="35" t="s">
        <v>9231</v>
      </c>
      <c r="B1764" s="21">
        <v>1</v>
      </c>
    </row>
    <row r="1765" spans="1:2" x14ac:dyDescent="0.25">
      <c r="A1765" s="35" t="s">
        <v>9296</v>
      </c>
      <c r="B1765" s="21">
        <v>1</v>
      </c>
    </row>
    <row r="1766" spans="1:2" x14ac:dyDescent="0.25">
      <c r="A1766" s="35" t="s">
        <v>9292</v>
      </c>
      <c r="B1766" s="21">
        <v>1</v>
      </c>
    </row>
    <row r="1767" spans="1:2" x14ac:dyDescent="0.25">
      <c r="A1767" s="35" t="s">
        <v>9297</v>
      </c>
      <c r="B1767" s="21">
        <v>1</v>
      </c>
    </row>
    <row r="1768" spans="1:2" x14ac:dyDescent="0.25">
      <c r="A1768" s="35" t="s">
        <v>8588</v>
      </c>
      <c r="B1768" s="21">
        <v>1</v>
      </c>
    </row>
    <row r="1769" spans="1:2" x14ac:dyDescent="0.25">
      <c r="A1769" s="35" t="s">
        <v>8053</v>
      </c>
      <c r="B1769" s="21">
        <v>1</v>
      </c>
    </row>
    <row r="1770" spans="1:2" x14ac:dyDescent="0.25">
      <c r="A1770" s="35" t="s">
        <v>8593</v>
      </c>
      <c r="B1770" s="21">
        <v>1</v>
      </c>
    </row>
    <row r="1771" spans="1:2" x14ac:dyDescent="0.25">
      <c r="A1771" s="35" t="s">
        <v>9187</v>
      </c>
      <c r="B1771" s="21">
        <v>1</v>
      </c>
    </row>
    <row r="1772" spans="1:2" x14ac:dyDescent="0.25">
      <c r="A1772" s="35" t="s">
        <v>8590</v>
      </c>
      <c r="B1772" s="21">
        <v>1</v>
      </c>
    </row>
    <row r="1773" spans="1:2" x14ac:dyDescent="0.25">
      <c r="A1773" s="35" t="s">
        <v>9299</v>
      </c>
      <c r="B1773" s="21">
        <v>1</v>
      </c>
    </row>
    <row r="1774" spans="1:2" x14ac:dyDescent="0.25">
      <c r="A1774" s="35" t="s">
        <v>8594</v>
      </c>
      <c r="B1774" s="21">
        <v>1</v>
      </c>
    </row>
    <row r="1775" spans="1:2" x14ac:dyDescent="0.25">
      <c r="A1775" s="35" t="s">
        <v>9308</v>
      </c>
      <c r="B1775" s="21">
        <v>1</v>
      </c>
    </row>
    <row r="1776" spans="1:2" x14ac:dyDescent="0.25">
      <c r="A1776" s="35" t="s">
        <v>8920</v>
      </c>
      <c r="B1776" s="21">
        <v>1</v>
      </c>
    </row>
    <row r="1777" spans="1:2" x14ac:dyDescent="0.25">
      <c r="A1777" s="35" t="s">
        <v>9240</v>
      </c>
      <c r="B1777" s="21">
        <v>1</v>
      </c>
    </row>
    <row r="1778" spans="1:2" x14ac:dyDescent="0.25">
      <c r="A1778" s="35" t="s">
        <v>8617</v>
      </c>
      <c r="B1778" s="21">
        <v>1</v>
      </c>
    </row>
    <row r="1779" spans="1:2" x14ac:dyDescent="0.25">
      <c r="A1779" s="35" t="s">
        <v>9242</v>
      </c>
      <c r="B1779" s="21">
        <v>1</v>
      </c>
    </row>
    <row r="1780" spans="1:2" x14ac:dyDescent="0.25">
      <c r="A1780" s="35" t="s">
        <v>8632</v>
      </c>
      <c r="B1780" s="21">
        <v>1</v>
      </c>
    </row>
    <row r="1781" spans="1:2" x14ac:dyDescent="0.25">
      <c r="A1781" s="35" t="s">
        <v>9244</v>
      </c>
      <c r="B1781" s="21">
        <v>1</v>
      </c>
    </row>
    <row r="1782" spans="1:2" x14ac:dyDescent="0.25">
      <c r="A1782" s="35" t="s">
        <v>8631</v>
      </c>
      <c r="B1782" s="21">
        <v>1</v>
      </c>
    </row>
    <row r="1783" spans="1:2" x14ac:dyDescent="0.25">
      <c r="A1783" s="35" t="s">
        <v>9226</v>
      </c>
      <c r="B1783" s="21">
        <v>1</v>
      </c>
    </row>
    <row r="1784" spans="1:2" x14ac:dyDescent="0.25">
      <c r="A1784" s="35" t="s">
        <v>8249</v>
      </c>
      <c r="B1784" s="21">
        <v>1</v>
      </c>
    </row>
    <row r="1785" spans="1:2" x14ac:dyDescent="0.25">
      <c r="A1785" s="35" t="s">
        <v>9247</v>
      </c>
      <c r="B1785" s="21">
        <v>1</v>
      </c>
    </row>
    <row r="1786" spans="1:2" x14ac:dyDescent="0.25">
      <c r="A1786" s="35" t="s">
        <v>8096</v>
      </c>
      <c r="B1786" s="21">
        <v>1</v>
      </c>
    </row>
    <row r="1787" spans="1:2" x14ac:dyDescent="0.25">
      <c r="A1787" s="35" t="s">
        <v>9249</v>
      </c>
      <c r="B1787" s="21">
        <v>1</v>
      </c>
    </row>
    <row r="1788" spans="1:2" x14ac:dyDescent="0.25">
      <c r="A1788" s="35" t="s">
        <v>7610</v>
      </c>
      <c r="B1788" s="21">
        <v>1</v>
      </c>
    </row>
    <row r="1789" spans="1:2" x14ac:dyDescent="0.25">
      <c r="A1789" s="35" t="s">
        <v>9251</v>
      </c>
      <c r="B1789" s="21">
        <v>1</v>
      </c>
    </row>
    <row r="1790" spans="1:2" x14ac:dyDescent="0.25">
      <c r="A1790" s="35" t="s">
        <v>6989</v>
      </c>
      <c r="B1790" s="21">
        <v>1</v>
      </c>
    </row>
    <row r="1791" spans="1:2" x14ac:dyDescent="0.25">
      <c r="A1791" s="35" t="s">
        <v>9253</v>
      </c>
      <c r="B1791" s="21">
        <v>1</v>
      </c>
    </row>
    <row r="1792" spans="1:2" x14ac:dyDescent="0.25">
      <c r="A1792" s="35" t="s">
        <v>6992</v>
      </c>
      <c r="B1792" s="21">
        <v>1</v>
      </c>
    </row>
    <row r="1793" spans="1:2" x14ac:dyDescent="0.25">
      <c r="A1793" s="35" t="s">
        <v>9255</v>
      </c>
      <c r="B1793" s="21">
        <v>1</v>
      </c>
    </row>
    <row r="1794" spans="1:2" x14ac:dyDescent="0.25">
      <c r="A1794" s="35" t="s">
        <v>7027</v>
      </c>
      <c r="B1794" s="21">
        <v>1</v>
      </c>
    </row>
    <row r="1795" spans="1:2" x14ac:dyDescent="0.25">
      <c r="A1795" s="35" t="s">
        <v>9256</v>
      </c>
      <c r="B1795" s="21">
        <v>1</v>
      </c>
    </row>
    <row r="1796" spans="1:2" x14ac:dyDescent="0.25">
      <c r="A1796" s="35" t="s">
        <v>7028</v>
      </c>
      <c r="B1796" s="21">
        <v>1</v>
      </c>
    </row>
    <row r="1797" spans="1:2" x14ac:dyDescent="0.25">
      <c r="A1797" s="35" t="s">
        <v>7034</v>
      </c>
      <c r="B1797" s="21">
        <v>1</v>
      </c>
    </row>
    <row r="1798" spans="1:2" x14ac:dyDescent="0.25">
      <c r="A1798" s="35" t="s">
        <v>9228</v>
      </c>
      <c r="B1798" s="21">
        <v>1</v>
      </c>
    </row>
    <row r="1799" spans="1:2" x14ac:dyDescent="0.25">
      <c r="A1799" s="35" t="s">
        <v>9211</v>
      </c>
      <c r="B1799" s="21">
        <v>1</v>
      </c>
    </row>
    <row r="1800" spans="1:2" x14ac:dyDescent="0.25">
      <c r="A1800" s="35" t="s">
        <v>9265</v>
      </c>
      <c r="B1800" s="21">
        <v>1</v>
      </c>
    </row>
    <row r="1801" spans="1:2" x14ac:dyDescent="0.25">
      <c r="A1801" s="35" t="s">
        <v>8471</v>
      </c>
      <c r="B1801" s="21">
        <v>1</v>
      </c>
    </row>
    <row r="1802" spans="1:2" x14ac:dyDescent="0.25">
      <c r="A1802" s="35" t="s">
        <v>9230</v>
      </c>
      <c r="B1802" s="21">
        <v>1</v>
      </c>
    </row>
    <row r="1803" spans="1:2" x14ac:dyDescent="0.25">
      <c r="A1803" s="35" t="s">
        <v>7924</v>
      </c>
      <c r="B1803" s="21">
        <v>1</v>
      </c>
    </row>
    <row r="1804" spans="1:2" x14ac:dyDescent="0.25">
      <c r="A1804" s="35" t="s">
        <v>9232</v>
      </c>
      <c r="B1804" s="21">
        <v>1</v>
      </c>
    </row>
    <row r="1805" spans="1:2" x14ac:dyDescent="0.25">
      <c r="A1805" s="35" t="s">
        <v>8476</v>
      </c>
      <c r="B1805" s="21">
        <v>1</v>
      </c>
    </row>
    <row r="1806" spans="1:2" x14ac:dyDescent="0.25">
      <c r="A1806" s="35" t="s">
        <v>9294</v>
      </c>
      <c r="B1806" s="21">
        <v>1</v>
      </c>
    </row>
    <row r="1807" spans="1:2" x14ac:dyDescent="0.25">
      <c r="A1807" s="35" t="s">
        <v>8459</v>
      </c>
      <c r="B1807" s="21">
        <v>1</v>
      </c>
    </row>
    <row r="1808" spans="1:2" x14ac:dyDescent="0.25">
      <c r="A1808" s="35" t="s">
        <v>8589</v>
      </c>
      <c r="B1808" s="21">
        <v>1</v>
      </c>
    </row>
    <row r="1809" spans="1:2" x14ac:dyDescent="0.25">
      <c r="A1809" s="35" t="s">
        <v>8461</v>
      </c>
      <c r="B1809" s="21">
        <v>1</v>
      </c>
    </row>
    <row r="1810" spans="1:2" x14ac:dyDescent="0.25">
      <c r="A1810" s="35" t="s">
        <v>8592</v>
      </c>
      <c r="B1810" s="21">
        <v>1</v>
      </c>
    </row>
    <row r="1811" spans="1:2" x14ac:dyDescent="0.25">
      <c r="A1811" s="35" t="s">
        <v>8472</v>
      </c>
      <c r="B1811" s="21">
        <v>1</v>
      </c>
    </row>
    <row r="1812" spans="1:2" x14ac:dyDescent="0.25">
      <c r="A1812" s="35" t="s">
        <v>8591</v>
      </c>
      <c r="B1812" s="21">
        <v>1</v>
      </c>
    </row>
    <row r="1813" spans="1:2" x14ac:dyDescent="0.25">
      <c r="A1813" s="35" t="s">
        <v>8456</v>
      </c>
      <c r="B1813" s="21">
        <v>1</v>
      </c>
    </row>
    <row r="1814" spans="1:2" x14ac:dyDescent="0.25">
      <c r="A1814" s="35" t="s">
        <v>9040</v>
      </c>
      <c r="B1814" s="21">
        <v>1</v>
      </c>
    </row>
    <row r="1815" spans="1:2" x14ac:dyDescent="0.25">
      <c r="A1815" s="35" t="s">
        <v>8532</v>
      </c>
      <c r="B1815" s="21">
        <v>1</v>
      </c>
    </row>
    <row r="1816" spans="1:2" x14ac:dyDescent="0.25">
      <c r="A1816" s="35" t="s">
        <v>8095</v>
      </c>
      <c r="B1816" s="21">
        <v>1</v>
      </c>
    </row>
    <row r="1817" spans="1:2" x14ac:dyDescent="0.25">
      <c r="A1817" s="35" t="s">
        <v>9413</v>
      </c>
      <c r="B1817" s="21">
        <v>1</v>
      </c>
    </row>
    <row r="1818" spans="1:2" x14ac:dyDescent="0.25">
      <c r="A1818" s="35" t="s">
        <v>8467</v>
      </c>
      <c r="B1818" s="21">
        <v>1</v>
      </c>
    </row>
    <row r="1819" spans="1:2" x14ac:dyDescent="0.25">
      <c r="A1819" s="35" t="s">
        <v>8630</v>
      </c>
      <c r="B1819" s="21">
        <v>1</v>
      </c>
    </row>
    <row r="1820" spans="1:2" x14ac:dyDescent="0.25">
      <c r="A1820" s="35" t="s">
        <v>8478</v>
      </c>
      <c r="B1820" s="21">
        <v>1</v>
      </c>
    </row>
    <row r="1821" spans="1:2" x14ac:dyDescent="0.25">
      <c r="A1821" s="35" t="s">
        <v>8628</v>
      </c>
      <c r="B1821" s="21">
        <v>1</v>
      </c>
    </row>
    <row r="1822" spans="1:2" x14ac:dyDescent="0.25">
      <c r="A1822" s="35" t="s">
        <v>8480</v>
      </c>
      <c r="B1822" s="21">
        <v>1</v>
      </c>
    </row>
    <row r="1823" spans="1:2" x14ac:dyDescent="0.25">
      <c r="A1823" s="35" t="s">
        <v>8629</v>
      </c>
      <c r="B1823" s="21">
        <v>1</v>
      </c>
    </row>
    <row r="1824" spans="1:2" x14ac:dyDescent="0.25">
      <c r="A1824" s="35" t="s">
        <v>8458</v>
      </c>
      <c r="B1824" s="21">
        <v>1</v>
      </c>
    </row>
    <row r="1825" spans="1:2" x14ac:dyDescent="0.25">
      <c r="A1825" s="35" t="s">
        <v>7815</v>
      </c>
      <c r="B1825" s="21">
        <v>1</v>
      </c>
    </row>
    <row r="1826" spans="1:2" x14ac:dyDescent="0.25">
      <c r="A1826" s="35" t="s">
        <v>8463</v>
      </c>
      <c r="B1826" s="21">
        <v>1</v>
      </c>
    </row>
    <row r="1827" spans="1:2" x14ac:dyDescent="0.25">
      <c r="A1827" s="35" t="s">
        <v>8534</v>
      </c>
      <c r="B1827" s="21">
        <v>1</v>
      </c>
    </row>
    <row r="1828" spans="1:2" x14ac:dyDescent="0.25">
      <c r="A1828" s="35" t="s">
        <v>7816</v>
      </c>
      <c r="B1828" s="21">
        <v>1</v>
      </c>
    </row>
    <row r="1829" spans="1:2" x14ac:dyDescent="0.25">
      <c r="A1829" s="35" t="s">
        <v>8465</v>
      </c>
      <c r="B1829" s="21">
        <v>1</v>
      </c>
    </row>
    <row r="1830" spans="1:2" x14ac:dyDescent="0.25">
      <c r="A1830" s="35" t="s">
        <v>7611</v>
      </c>
      <c r="B1830" s="21">
        <v>1</v>
      </c>
    </row>
    <row r="1831" spans="1:2" x14ac:dyDescent="0.25">
      <c r="A1831" s="35" t="s">
        <v>8474</v>
      </c>
      <c r="B1831" s="21">
        <v>1</v>
      </c>
    </row>
    <row r="1832" spans="1:2" x14ac:dyDescent="0.25">
      <c r="A1832" s="35" t="s">
        <v>6996</v>
      </c>
      <c r="B1832" s="21">
        <v>1</v>
      </c>
    </row>
    <row r="1833" spans="1:2" x14ac:dyDescent="0.25">
      <c r="A1833" s="35" t="s">
        <v>7926</v>
      </c>
      <c r="B1833" s="21">
        <v>1</v>
      </c>
    </row>
    <row r="1834" spans="1:2" x14ac:dyDescent="0.25">
      <c r="A1834" s="35" t="s">
        <v>6997</v>
      </c>
      <c r="B1834" s="21">
        <v>1</v>
      </c>
    </row>
    <row r="1835" spans="1:2" x14ac:dyDescent="0.25">
      <c r="A1835" s="35" t="s">
        <v>7928</v>
      </c>
      <c r="B1835" s="21">
        <v>1</v>
      </c>
    </row>
    <row r="1836" spans="1:2" x14ac:dyDescent="0.25">
      <c r="A1836" s="35" t="s">
        <v>6988</v>
      </c>
      <c r="B1836" s="21">
        <v>1</v>
      </c>
    </row>
    <row r="1837" spans="1:2" x14ac:dyDescent="0.25">
      <c r="A1837" s="35" t="s">
        <v>7930</v>
      </c>
      <c r="B1837" s="21">
        <v>1</v>
      </c>
    </row>
    <row r="1838" spans="1:2" x14ac:dyDescent="0.25">
      <c r="A1838" s="35" t="s">
        <v>7026</v>
      </c>
      <c r="B1838" s="21">
        <v>1</v>
      </c>
    </row>
    <row r="1839" spans="1:2" x14ac:dyDescent="0.25">
      <c r="A1839" s="35" t="s">
        <v>7932</v>
      </c>
      <c r="B1839" s="21">
        <v>1</v>
      </c>
    </row>
    <row r="1840" spans="1:2" x14ac:dyDescent="0.25">
      <c r="A1840" s="35" t="s">
        <v>7031</v>
      </c>
      <c r="B1840" s="21">
        <v>1</v>
      </c>
    </row>
    <row r="1841" spans="1:2" x14ac:dyDescent="0.25">
      <c r="A1841" s="35" t="s">
        <v>7934</v>
      </c>
      <c r="B1841" s="21">
        <v>1</v>
      </c>
    </row>
    <row r="1842" spans="1:2" x14ac:dyDescent="0.25">
      <c r="A1842" s="35" t="s">
        <v>7037</v>
      </c>
      <c r="B1842" s="21">
        <v>1</v>
      </c>
    </row>
    <row r="1843" spans="1:2" x14ac:dyDescent="0.25">
      <c r="A1843" s="35" t="s">
        <v>7936</v>
      </c>
      <c r="B1843" s="21">
        <v>1</v>
      </c>
    </row>
    <row r="1844" spans="1:2" x14ac:dyDescent="0.25">
      <c r="A1844" s="35" t="s">
        <v>7055</v>
      </c>
      <c r="B1844" s="21">
        <v>1</v>
      </c>
    </row>
    <row r="1845" spans="1:2" x14ac:dyDescent="0.25">
      <c r="A1845" s="35" t="s">
        <v>7938</v>
      </c>
      <c r="B1845" s="21">
        <v>1</v>
      </c>
    </row>
    <row r="1846" spans="1:2" x14ac:dyDescent="0.25">
      <c r="A1846" s="35" t="s">
        <v>7056</v>
      </c>
      <c r="B1846" s="21">
        <v>1</v>
      </c>
    </row>
    <row r="1847" spans="1:2" x14ac:dyDescent="0.25">
      <c r="A1847" s="35" t="s">
        <v>7940</v>
      </c>
      <c r="B1847" s="21">
        <v>1</v>
      </c>
    </row>
    <row r="1848" spans="1:2" x14ac:dyDescent="0.25">
      <c r="A1848" s="35" t="s">
        <v>7942</v>
      </c>
      <c r="B1848" s="21">
        <v>1</v>
      </c>
    </row>
    <row r="1849" spans="1:2" x14ac:dyDescent="0.25">
      <c r="A1849" s="35" t="s">
        <v>9052</v>
      </c>
      <c r="B1849" s="21">
        <v>1</v>
      </c>
    </row>
    <row r="1850" spans="1:2" x14ac:dyDescent="0.25">
      <c r="A1850" s="35" t="s">
        <v>9314</v>
      </c>
      <c r="B1850" s="21">
        <v>1</v>
      </c>
    </row>
    <row r="1851" spans="1:2" x14ac:dyDescent="0.25">
      <c r="A1851" s="35" t="s">
        <v>8059</v>
      </c>
      <c r="B1851" s="21">
        <v>1</v>
      </c>
    </row>
    <row r="1852" spans="1:2" x14ac:dyDescent="0.25">
      <c r="A1852" s="35" t="s">
        <v>8391</v>
      </c>
      <c r="B1852" s="21">
        <v>1</v>
      </c>
    </row>
    <row r="1853" spans="1:2" x14ac:dyDescent="0.25">
      <c r="A1853" s="35" t="s">
        <v>7733</v>
      </c>
      <c r="B1853" s="21">
        <v>1</v>
      </c>
    </row>
    <row r="1854" spans="1:2" x14ac:dyDescent="0.25">
      <c r="A1854" s="35" t="s">
        <v>8392</v>
      </c>
      <c r="B1854" s="21">
        <v>1</v>
      </c>
    </row>
    <row r="1855" spans="1:2" x14ac:dyDescent="0.25">
      <c r="A1855" s="35" t="s">
        <v>6965</v>
      </c>
      <c r="B1855" s="21">
        <v>1</v>
      </c>
    </row>
    <row r="1856" spans="1:2" x14ac:dyDescent="0.25">
      <c r="A1856" s="35" t="s">
        <v>8393</v>
      </c>
      <c r="B1856" s="21">
        <v>1</v>
      </c>
    </row>
    <row r="1857" spans="1:2" x14ac:dyDescent="0.25">
      <c r="A1857" s="35" t="s">
        <v>8522</v>
      </c>
      <c r="B1857" s="21">
        <v>1</v>
      </c>
    </row>
    <row r="1858" spans="1:2" x14ac:dyDescent="0.25">
      <c r="A1858" s="35" t="s">
        <v>8394</v>
      </c>
      <c r="B1858" s="21">
        <v>1</v>
      </c>
    </row>
    <row r="1859" spans="1:2" x14ac:dyDescent="0.25">
      <c r="A1859" s="35" t="s">
        <v>8607</v>
      </c>
      <c r="B1859" s="21">
        <v>1</v>
      </c>
    </row>
    <row r="1860" spans="1:2" x14ac:dyDescent="0.25">
      <c r="A1860" s="35" t="s">
        <v>8395</v>
      </c>
      <c r="B1860" s="21">
        <v>1</v>
      </c>
    </row>
    <row r="1861" spans="1:2" x14ac:dyDescent="0.25">
      <c r="A1861" s="35" t="s">
        <v>9222</v>
      </c>
      <c r="B1861" s="21">
        <v>1</v>
      </c>
    </row>
    <row r="1862" spans="1:2" x14ac:dyDescent="0.25">
      <c r="A1862" s="35" t="s">
        <v>8396</v>
      </c>
      <c r="B1862" s="21">
        <v>1</v>
      </c>
    </row>
    <row r="1863" spans="1:2" x14ac:dyDescent="0.25">
      <c r="A1863" s="35" t="s">
        <v>8612</v>
      </c>
      <c r="B1863" s="21">
        <v>1</v>
      </c>
    </row>
    <row r="1864" spans="1:2" x14ac:dyDescent="0.25">
      <c r="A1864" s="35" t="s">
        <v>8380</v>
      </c>
      <c r="B1864" s="21">
        <v>1</v>
      </c>
    </row>
    <row r="1865" spans="1:2" x14ac:dyDescent="0.25">
      <c r="A1865" s="35" t="s">
        <v>8579</v>
      </c>
      <c r="B1865" s="21">
        <v>1</v>
      </c>
    </row>
    <row r="1866" spans="1:2" x14ac:dyDescent="0.25">
      <c r="A1866" s="35" t="s">
        <v>8381</v>
      </c>
      <c r="B1866" s="21">
        <v>1</v>
      </c>
    </row>
    <row r="1867" spans="1:2" x14ac:dyDescent="0.25">
      <c r="A1867" s="35" t="s">
        <v>9302</v>
      </c>
      <c r="B1867" s="21">
        <v>1</v>
      </c>
    </row>
    <row r="1868" spans="1:2" x14ac:dyDescent="0.25">
      <c r="A1868" s="35" t="s">
        <v>8382</v>
      </c>
      <c r="B1868" s="21">
        <v>1</v>
      </c>
    </row>
    <row r="1869" spans="1:2" x14ac:dyDescent="0.25">
      <c r="A1869" s="35" t="s">
        <v>8084</v>
      </c>
      <c r="B1869" s="21">
        <v>1</v>
      </c>
    </row>
    <row r="1870" spans="1:2" x14ac:dyDescent="0.25">
      <c r="A1870" s="35" t="s">
        <v>8383</v>
      </c>
      <c r="B1870" s="21">
        <v>1</v>
      </c>
    </row>
    <row r="1871" spans="1:2" x14ac:dyDescent="0.25">
      <c r="A1871" s="35" t="s">
        <v>8940</v>
      </c>
      <c r="B1871" s="21">
        <v>1</v>
      </c>
    </row>
    <row r="1872" spans="1:2" x14ac:dyDescent="0.25">
      <c r="A1872" s="35" t="s">
        <v>8384</v>
      </c>
      <c r="B1872" s="21">
        <v>1</v>
      </c>
    </row>
    <row r="1873" spans="1:2" x14ac:dyDescent="0.25">
      <c r="A1873" s="35" t="s">
        <v>7743</v>
      </c>
      <c r="B1873" s="21">
        <v>1</v>
      </c>
    </row>
    <row r="1874" spans="1:2" x14ac:dyDescent="0.25">
      <c r="A1874" s="35" t="s">
        <v>8385</v>
      </c>
      <c r="B1874" s="21">
        <v>1</v>
      </c>
    </row>
    <row r="1875" spans="1:2" x14ac:dyDescent="0.25">
      <c r="A1875" s="35" t="s">
        <v>7510</v>
      </c>
      <c r="B1875" s="21">
        <v>1</v>
      </c>
    </row>
    <row r="1876" spans="1:2" x14ac:dyDescent="0.25">
      <c r="A1876" s="35" t="s">
        <v>8386</v>
      </c>
      <c r="B1876" s="21">
        <v>1</v>
      </c>
    </row>
    <row r="1877" spans="1:2" x14ac:dyDescent="0.25">
      <c r="A1877" s="35" t="s">
        <v>7651</v>
      </c>
      <c r="B1877" s="21">
        <v>1</v>
      </c>
    </row>
    <row r="1878" spans="1:2" x14ac:dyDescent="0.25">
      <c r="A1878" s="35" t="s">
        <v>8387</v>
      </c>
      <c r="B1878" s="21">
        <v>1</v>
      </c>
    </row>
    <row r="1879" spans="1:2" x14ac:dyDescent="0.25">
      <c r="A1879" s="35" t="s">
        <v>8402</v>
      </c>
      <c r="B1879" s="21">
        <v>1</v>
      </c>
    </row>
    <row r="1880" spans="1:2" x14ac:dyDescent="0.25">
      <c r="A1880" s="35" t="s">
        <v>6933</v>
      </c>
      <c r="B1880" s="21">
        <v>1</v>
      </c>
    </row>
    <row r="1881" spans="1:2" x14ac:dyDescent="0.25">
      <c r="A1881" s="35" t="s">
        <v>7533</v>
      </c>
      <c r="B1881" s="21">
        <v>1</v>
      </c>
    </row>
    <row r="1882" spans="1:2" x14ac:dyDescent="0.25">
      <c r="A1882" s="35" t="s">
        <v>8320</v>
      </c>
      <c r="B1882" s="21">
        <v>1</v>
      </c>
    </row>
    <row r="1883" spans="1:2" x14ac:dyDescent="0.25">
      <c r="A1883" s="35" t="s">
        <v>9111</v>
      </c>
      <c r="B1883" s="21">
        <v>1</v>
      </c>
    </row>
    <row r="1884" spans="1:2" x14ac:dyDescent="0.25">
      <c r="A1884" s="35" t="s">
        <v>6956</v>
      </c>
      <c r="B1884" s="21">
        <v>1</v>
      </c>
    </row>
    <row r="1885" spans="1:2" x14ac:dyDescent="0.25">
      <c r="A1885" s="35" t="s">
        <v>8578</v>
      </c>
      <c r="B1885" s="21">
        <v>1</v>
      </c>
    </row>
    <row r="1886" spans="1:2" x14ac:dyDescent="0.25">
      <c r="A1886" s="35" t="s">
        <v>9005</v>
      </c>
      <c r="B1886" s="21">
        <v>1</v>
      </c>
    </row>
    <row r="1887" spans="1:2" x14ac:dyDescent="0.25">
      <c r="A1887" s="35" t="s">
        <v>8062</v>
      </c>
      <c r="B1887" s="21">
        <v>1</v>
      </c>
    </row>
    <row r="1888" spans="1:2" x14ac:dyDescent="0.25">
      <c r="A1888" s="35" t="s">
        <v>8352</v>
      </c>
      <c r="B1888" s="21">
        <v>1</v>
      </c>
    </row>
    <row r="1889" spans="1:2" x14ac:dyDescent="0.25">
      <c r="A1889" s="35" t="s">
        <v>8070</v>
      </c>
      <c r="B1889" s="21">
        <v>1</v>
      </c>
    </row>
    <row r="1890" spans="1:2" x14ac:dyDescent="0.25">
      <c r="A1890" s="35" t="s">
        <v>9007</v>
      </c>
      <c r="B1890" s="21">
        <v>1</v>
      </c>
    </row>
    <row r="1891" spans="1:2" x14ac:dyDescent="0.25">
      <c r="A1891" s="35" t="s">
        <v>8080</v>
      </c>
      <c r="B1891" s="21">
        <v>1</v>
      </c>
    </row>
    <row r="1892" spans="1:2" x14ac:dyDescent="0.25">
      <c r="A1892" s="35" t="s">
        <v>8946</v>
      </c>
      <c r="B1892" s="21">
        <v>1</v>
      </c>
    </row>
    <row r="1893" spans="1:2" x14ac:dyDescent="0.25">
      <c r="A1893" s="35" t="s">
        <v>8527</v>
      </c>
      <c r="B1893" s="21">
        <v>1</v>
      </c>
    </row>
    <row r="1894" spans="1:2" x14ac:dyDescent="0.25">
      <c r="A1894" s="35" t="s">
        <v>9333</v>
      </c>
      <c r="B1894" s="21">
        <v>1</v>
      </c>
    </row>
    <row r="1895" spans="1:2" x14ac:dyDescent="0.25">
      <c r="A1895" s="35" t="s">
        <v>7667</v>
      </c>
      <c r="B1895" s="21">
        <v>1</v>
      </c>
    </row>
    <row r="1896" spans="1:2" x14ac:dyDescent="0.25">
      <c r="A1896" s="35" t="s">
        <v>9408</v>
      </c>
      <c r="B1896" s="21">
        <v>1</v>
      </c>
    </row>
    <row r="1897" spans="1:2" x14ac:dyDescent="0.25">
      <c r="A1897" s="35" t="s">
        <v>8254</v>
      </c>
      <c r="B1897" s="21">
        <v>1</v>
      </c>
    </row>
    <row r="1898" spans="1:2" x14ac:dyDescent="0.25">
      <c r="A1898" s="35" t="s">
        <v>7798</v>
      </c>
      <c r="B1898" s="21">
        <v>1</v>
      </c>
    </row>
    <row r="1899" spans="1:2" x14ac:dyDescent="0.25">
      <c r="A1899" s="35" t="s">
        <v>9329</v>
      </c>
      <c r="B1899" s="21">
        <v>1</v>
      </c>
    </row>
    <row r="1900" spans="1:2" x14ac:dyDescent="0.25">
      <c r="A1900" s="35" t="s">
        <v>8341</v>
      </c>
      <c r="B1900" s="21">
        <v>1</v>
      </c>
    </row>
    <row r="1901" spans="1:2" x14ac:dyDescent="0.25">
      <c r="A1901" s="35" t="s">
        <v>7753</v>
      </c>
      <c r="B1901" s="21">
        <v>1</v>
      </c>
    </row>
    <row r="1902" spans="1:2" x14ac:dyDescent="0.25">
      <c r="A1902" s="35" t="s">
        <v>6888</v>
      </c>
      <c r="B1902" s="21">
        <v>1</v>
      </c>
    </row>
    <row r="1903" spans="1:2" x14ac:dyDescent="0.25">
      <c r="A1903" s="35" t="s">
        <v>7737</v>
      </c>
      <c r="B1903" s="21">
        <v>1</v>
      </c>
    </row>
    <row r="1904" spans="1:2" x14ac:dyDescent="0.25">
      <c r="A1904" s="35" t="s">
        <v>8657</v>
      </c>
      <c r="B1904" s="21">
        <v>1</v>
      </c>
    </row>
    <row r="1905" spans="1:2" x14ac:dyDescent="0.25">
      <c r="A1905" s="35" t="s">
        <v>8651</v>
      </c>
      <c r="B1905" s="21">
        <v>1</v>
      </c>
    </row>
    <row r="1906" spans="1:2" x14ac:dyDescent="0.25">
      <c r="A1906" s="35" t="s">
        <v>7535</v>
      </c>
      <c r="B1906" s="21">
        <v>1</v>
      </c>
    </row>
    <row r="1907" spans="1:2" x14ac:dyDescent="0.25">
      <c r="A1907" s="35" t="s">
        <v>9403</v>
      </c>
      <c r="B1907" s="21">
        <v>1</v>
      </c>
    </row>
    <row r="1908" spans="1:2" x14ac:dyDescent="0.25">
      <c r="A1908" s="35" t="s">
        <v>7532</v>
      </c>
      <c r="B1908" s="21">
        <v>1</v>
      </c>
    </row>
    <row r="1909" spans="1:2" x14ac:dyDescent="0.25">
      <c r="A1909" s="35" t="s">
        <v>7657</v>
      </c>
      <c r="B1909" s="21">
        <v>1</v>
      </c>
    </row>
    <row r="1910" spans="1:2" x14ac:dyDescent="0.25">
      <c r="A1910" s="35" t="s">
        <v>8220</v>
      </c>
      <c r="B1910" s="21">
        <v>1</v>
      </c>
    </row>
    <row r="1911" spans="1:2" x14ac:dyDescent="0.25">
      <c r="A1911" s="35" t="s">
        <v>8971</v>
      </c>
      <c r="B1911" s="21">
        <v>1</v>
      </c>
    </row>
    <row r="1912" spans="1:2" x14ac:dyDescent="0.25">
      <c r="A1912" s="35" t="s">
        <v>6909</v>
      </c>
      <c r="B1912" s="21">
        <v>1</v>
      </c>
    </row>
    <row r="1913" spans="1:2" x14ac:dyDescent="0.25">
      <c r="A1913" s="35" t="s">
        <v>8945</v>
      </c>
      <c r="B1913" s="21">
        <v>1</v>
      </c>
    </row>
    <row r="1914" spans="1:2" x14ac:dyDescent="0.25">
      <c r="A1914" s="35" t="s">
        <v>6920</v>
      </c>
      <c r="B1914" s="21">
        <v>1</v>
      </c>
    </row>
    <row r="1915" spans="1:2" x14ac:dyDescent="0.25">
      <c r="A1915" s="35" t="s">
        <v>7656</v>
      </c>
      <c r="B1915" s="21">
        <v>1</v>
      </c>
    </row>
    <row r="1916" spans="1:2" x14ac:dyDescent="0.25">
      <c r="A1916" s="35" t="s">
        <v>6952</v>
      </c>
      <c r="B1916" s="21">
        <v>1</v>
      </c>
    </row>
    <row r="1917" spans="1:2" x14ac:dyDescent="0.25">
      <c r="A1917" s="35" t="s">
        <v>8310</v>
      </c>
      <c r="B1917" s="21">
        <v>1</v>
      </c>
    </row>
    <row r="1918" spans="1:2" x14ac:dyDescent="0.25">
      <c r="A1918" s="35" t="s">
        <v>7701</v>
      </c>
      <c r="B1918" s="21">
        <v>1</v>
      </c>
    </row>
    <row r="1919" spans="1:2" x14ac:dyDescent="0.25">
      <c r="A1919" s="35" t="s">
        <v>9112</v>
      </c>
      <c r="B1919" s="21">
        <v>1</v>
      </c>
    </row>
    <row r="1920" spans="1:2" x14ac:dyDescent="0.25">
      <c r="A1920" s="35" t="s">
        <v>7644</v>
      </c>
      <c r="B1920" s="21">
        <v>1</v>
      </c>
    </row>
    <row r="1921" spans="1:2" x14ac:dyDescent="0.25">
      <c r="A1921" s="35" t="s">
        <v>8575</v>
      </c>
      <c r="B1921" s="21">
        <v>1</v>
      </c>
    </row>
    <row r="1922" spans="1:2" x14ac:dyDescent="0.25">
      <c r="A1922" s="35" t="s">
        <v>8256</v>
      </c>
      <c r="B1922" s="21">
        <v>1</v>
      </c>
    </row>
    <row r="1923" spans="1:2" x14ac:dyDescent="0.25">
      <c r="A1923" s="35" t="s">
        <v>8587</v>
      </c>
      <c r="B1923" s="21">
        <v>1</v>
      </c>
    </row>
    <row r="1924" spans="1:2" x14ac:dyDescent="0.25">
      <c r="A1924" s="35" t="s">
        <v>8959</v>
      </c>
      <c r="B1924" s="21">
        <v>1</v>
      </c>
    </row>
    <row r="1925" spans="1:2" x14ac:dyDescent="0.25">
      <c r="A1925" s="35" t="s">
        <v>8055</v>
      </c>
      <c r="B1925" s="21">
        <v>1</v>
      </c>
    </row>
    <row r="1926" spans="1:2" x14ac:dyDescent="0.25">
      <c r="A1926" s="35" t="s">
        <v>6930</v>
      </c>
      <c r="B1926" s="21">
        <v>1</v>
      </c>
    </row>
    <row r="1927" spans="1:2" x14ac:dyDescent="0.25">
      <c r="A1927" s="35" t="s">
        <v>8515</v>
      </c>
      <c r="B1927" s="21">
        <v>1</v>
      </c>
    </row>
    <row r="1928" spans="1:2" x14ac:dyDescent="0.25">
      <c r="A1928" s="35" t="s">
        <v>6931</v>
      </c>
      <c r="B1928" s="21">
        <v>1</v>
      </c>
    </row>
    <row r="1929" spans="1:2" x14ac:dyDescent="0.25">
      <c r="A1929" s="35" t="s">
        <v>8520</v>
      </c>
      <c r="B1929" s="21">
        <v>1</v>
      </c>
    </row>
    <row r="1930" spans="1:2" x14ac:dyDescent="0.25">
      <c r="A1930" s="35" t="s">
        <v>9102</v>
      </c>
      <c r="B1930" s="21">
        <v>1</v>
      </c>
    </row>
    <row r="1931" spans="1:2" x14ac:dyDescent="0.25">
      <c r="A1931" s="35" t="s">
        <v>8068</v>
      </c>
      <c r="B1931" s="21">
        <v>1</v>
      </c>
    </row>
    <row r="1932" spans="1:2" x14ac:dyDescent="0.25">
      <c r="A1932" s="35" t="s">
        <v>9103</v>
      </c>
      <c r="B1932" s="21">
        <v>1</v>
      </c>
    </row>
    <row r="1933" spans="1:2" x14ac:dyDescent="0.25">
      <c r="A1933" s="35" t="s">
        <v>8073</v>
      </c>
      <c r="B1933" s="21">
        <v>1</v>
      </c>
    </row>
    <row r="1934" spans="1:2" x14ac:dyDescent="0.25">
      <c r="A1934" s="35" t="s">
        <v>9104</v>
      </c>
      <c r="B1934" s="21">
        <v>1</v>
      </c>
    </row>
    <row r="1935" spans="1:2" x14ac:dyDescent="0.25">
      <c r="A1935" s="35" t="s">
        <v>8077</v>
      </c>
      <c r="B1935" s="21">
        <v>1</v>
      </c>
    </row>
    <row r="1936" spans="1:2" x14ac:dyDescent="0.25">
      <c r="A1936" s="35" t="s">
        <v>9105</v>
      </c>
      <c r="B1936" s="21">
        <v>1</v>
      </c>
    </row>
    <row r="1937" spans="1:2" x14ac:dyDescent="0.25">
      <c r="A1937" s="35" t="s">
        <v>9310</v>
      </c>
      <c r="B1937" s="21">
        <v>1</v>
      </c>
    </row>
    <row r="1938" spans="1:2" x14ac:dyDescent="0.25">
      <c r="A1938" s="35" t="s">
        <v>6949</v>
      </c>
      <c r="B1938" s="21">
        <v>1</v>
      </c>
    </row>
    <row r="1939" spans="1:2" x14ac:dyDescent="0.25">
      <c r="A1939" s="35" t="s">
        <v>8087</v>
      </c>
      <c r="B1939" s="21">
        <v>1</v>
      </c>
    </row>
    <row r="1940" spans="1:2" x14ac:dyDescent="0.25">
      <c r="A1940" s="35" t="s">
        <v>8908</v>
      </c>
      <c r="B1940" s="21">
        <v>1</v>
      </c>
    </row>
    <row r="1941" spans="1:2" x14ac:dyDescent="0.25">
      <c r="A1941" s="35" t="s">
        <v>8388</v>
      </c>
      <c r="B1941" s="21">
        <v>1</v>
      </c>
    </row>
    <row r="1942" spans="1:2" x14ac:dyDescent="0.25">
      <c r="A1942" s="35" t="s">
        <v>6872</v>
      </c>
      <c r="B1942" s="21">
        <v>1</v>
      </c>
    </row>
    <row r="1943" spans="1:2" x14ac:dyDescent="0.25">
      <c r="A1943" s="35" t="s">
        <v>8092</v>
      </c>
      <c r="B1943" s="21">
        <v>1</v>
      </c>
    </row>
    <row r="1944" spans="1:2" x14ac:dyDescent="0.25">
      <c r="A1944" s="35" t="s">
        <v>8961</v>
      </c>
      <c r="B1944" s="21">
        <v>1</v>
      </c>
    </row>
    <row r="1945" spans="1:2" x14ac:dyDescent="0.25">
      <c r="A1945" s="35" t="s">
        <v>9336</v>
      </c>
      <c r="B1945" s="21">
        <v>1</v>
      </c>
    </row>
    <row r="1946" spans="1:2" x14ac:dyDescent="0.25">
      <c r="A1946" s="35" t="s">
        <v>6969</v>
      </c>
      <c r="B1946" s="21">
        <v>1</v>
      </c>
    </row>
    <row r="1947" spans="1:2" x14ac:dyDescent="0.25">
      <c r="A1947" s="35" t="s">
        <v>7664</v>
      </c>
      <c r="B1947" s="21">
        <v>1</v>
      </c>
    </row>
    <row r="1948" spans="1:2" x14ac:dyDescent="0.25">
      <c r="A1948" s="35" t="s">
        <v>9045</v>
      </c>
      <c r="B1948" s="21">
        <v>1</v>
      </c>
    </row>
    <row r="1949" spans="1:2" x14ac:dyDescent="0.25">
      <c r="A1949" s="35" t="s">
        <v>8609</v>
      </c>
      <c r="B1949" s="21">
        <v>1</v>
      </c>
    </row>
    <row r="1950" spans="1:2" x14ac:dyDescent="0.25">
      <c r="A1950" s="35" t="s">
        <v>8255</v>
      </c>
      <c r="B1950" s="21">
        <v>1</v>
      </c>
    </row>
    <row r="1951" spans="1:2" x14ac:dyDescent="0.25">
      <c r="A1951" s="35" t="s">
        <v>9327</v>
      </c>
      <c r="B1951" s="21">
        <v>1</v>
      </c>
    </row>
    <row r="1952" spans="1:2" x14ac:dyDescent="0.25">
      <c r="A1952" s="35" t="s">
        <v>7578</v>
      </c>
      <c r="B1952" s="21">
        <v>1</v>
      </c>
    </row>
    <row r="1953" spans="1:2" x14ac:dyDescent="0.25">
      <c r="A1953" s="35" t="s">
        <v>7745</v>
      </c>
      <c r="B1953" s="21">
        <v>1</v>
      </c>
    </row>
    <row r="1954" spans="1:2" x14ac:dyDescent="0.25">
      <c r="A1954" s="35" t="s">
        <v>9347</v>
      </c>
      <c r="B1954" s="21">
        <v>1</v>
      </c>
    </row>
    <row r="1955" spans="1:2" x14ac:dyDescent="0.25">
      <c r="A1955" s="35" t="s">
        <v>7747</v>
      </c>
      <c r="B1955" s="21">
        <v>1</v>
      </c>
    </row>
    <row r="1956" spans="1:2" x14ac:dyDescent="0.25">
      <c r="A1956" s="35" t="s">
        <v>7619</v>
      </c>
      <c r="B1956" s="21">
        <v>1</v>
      </c>
    </row>
    <row r="1957" spans="1:2" x14ac:dyDescent="0.25">
      <c r="A1957" s="35" t="s">
        <v>7759</v>
      </c>
      <c r="B1957" s="21">
        <v>1</v>
      </c>
    </row>
    <row r="1958" spans="1:2" x14ac:dyDescent="0.25">
      <c r="A1958" s="35" t="s">
        <v>7620</v>
      </c>
      <c r="B1958" s="21">
        <v>1</v>
      </c>
    </row>
    <row r="1959" spans="1:2" x14ac:dyDescent="0.25">
      <c r="A1959" s="35" t="s">
        <v>7731</v>
      </c>
      <c r="B1959" s="21">
        <v>1</v>
      </c>
    </row>
    <row r="1960" spans="1:2" x14ac:dyDescent="0.25">
      <c r="A1960" s="35" t="s">
        <v>7703</v>
      </c>
      <c r="B1960" s="21">
        <v>1</v>
      </c>
    </row>
    <row r="1961" spans="1:2" x14ac:dyDescent="0.25">
      <c r="A1961" s="35" t="s">
        <v>6935</v>
      </c>
      <c r="B1961" s="21">
        <v>1</v>
      </c>
    </row>
    <row r="1962" spans="1:2" x14ac:dyDescent="0.25">
      <c r="A1962" s="35" t="s">
        <v>8989</v>
      </c>
      <c r="B1962" s="21">
        <v>1</v>
      </c>
    </row>
    <row r="1963" spans="1:2" x14ac:dyDescent="0.25">
      <c r="A1963" s="35" t="s">
        <v>7802</v>
      </c>
      <c r="B1963" s="21">
        <v>1</v>
      </c>
    </row>
    <row r="1964" spans="1:2" x14ac:dyDescent="0.25">
      <c r="A1964" s="35" t="s">
        <v>8664</v>
      </c>
      <c r="B1964" s="21">
        <v>1</v>
      </c>
    </row>
    <row r="1965" spans="1:2" x14ac:dyDescent="0.25">
      <c r="A1965" s="35" t="s">
        <v>9034</v>
      </c>
      <c r="B1965" s="21">
        <v>1</v>
      </c>
    </row>
    <row r="1966" spans="1:2" x14ac:dyDescent="0.25">
      <c r="A1966" s="35" t="s">
        <v>7790</v>
      </c>
      <c r="B1966" s="21">
        <v>1</v>
      </c>
    </row>
    <row r="1967" spans="1:2" x14ac:dyDescent="0.25">
      <c r="A1967" s="35" t="s">
        <v>8371</v>
      </c>
      <c r="B1967" s="21">
        <v>1</v>
      </c>
    </row>
    <row r="1968" spans="1:2" x14ac:dyDescent="0.25">
      <c r="A1968" s="35" t="s">
        <v>7799</v>
      </c>
      <c r="B1968" s="21">
        <v>1</v>
      </c>
    </row>
    <row r="1969" spans="1:2" x14ac:dyDescent="0.25">
      <c r="A1969" s="35" t="s">
        <v>7652</v>
      </c>
      <c r="B1969" s="21">
        <v>1</v>
      </c>
    </row>
    <row r="1970" spans="1:2" x14ac:dyDescent="0.25">
      <c r="A1970" s="35" t="s">
        <v>9407</v>
      </c>
      <c r="B1970" s="21">
        <v>1</v>
      </c>
    </row>
    <row r="1971" spans="1:2" x14ac:dyDescent="0.25">
      <c r="A1971" s="35" t="s">
        <v>7724</v>
      </c>
      <c r="B1971" s="21">
        <v>1</v>
      </c>
    </row>
    <row r="1972" spans="1:2" x14ac:dyDescent="0.25">
      <c r="A1972" s="35" t="s">
        <v>7789</v>
      </c>
      <c r="B1972" s="21">
        <v>1</v>
      </c>
    </row>
    <row r="1973" spans="1:2" x14ac:dyDescent="0.25">
      <c r="A1973" s="35" t="s">
        <v>7655</v>
      </c>
      <c r="B1973" s="21">
        <v>1</v>
      </c>
    </row>
    <row r="1974" spans="1:2" x14ac:dyDescent="0.25">
      <c r="A1974" s="35" t="s">
        <v>8364</v>
      </c>
      <c r="B1974" s="21">
        <v>1</v>
      </c>
    </row>
    <row r="1975" spans="1:2" x14ac:dyDescent="0.25">
      <c r="A1975" s="35" t="s">
        <v>8248</v>
      </c>
      <c r="B1975" s="21">
        <v>1</v>
      </c>
    </row>
    <row r="1976" spans="1:2" x14ac:dyDescent="0.25">
      <c r="A1976" s="35" t="s">
        <v>7606</v>
      </c>
      <c r="B1976" s="21">
        <v>1</v>
      </c>
    </row>
    <row r="1977" spans="1:2" x14ac:dyDescent="0.25">
      <c r="A1977" s="35" t="s">
        <v>6905</v>
      </c>
      <c r="B1977" s="21">
        <v>1</v>
      </c>
    </row>
    <row r="1978" spans="1:2" x14ac:dyDescent="0.25">
      <c r="A1978" s="35" t="s">
        <v>7605</v>
      </c>
      <c r="B1978" s="21">
        <v>1</v>
      </c>
    </row>
    <row r="1979" spans="1:2" x14ac:dyDescent="0.25">
      <c r="A1979" s="35" t="s">
        <v>8358</v>
      </c>
      <c r="B1979" s="21">
        <v>1</v>
      </c>
    </row>
    <row r="1980" spans="1:2" x14ac:dyDescent="0.25">
      <c r="A1980" s="35" t="s">
        <v>7607</v>
      </c>
      <c r="B1980" s="21">
        <v>1</v>
      </c>
    </row>
    <row r="1981" spans="1:2" x14ac:dyDescent="0.25">
      <c r="A1981" s="35" t="s">
        <v>9050</v>
      </c>
      <c r="B1981" s="21">
        <v>1</v>
      </c>
    </row>
    <row r="1982" spans="1:2" x14ac:dyDescent="0.25">
      <c r="A1982" s="35" t="s">
        <v>8933</v>
      </c>
      <c r="B1982" s="21">
        <v>1</v>
      </c>
    </row>
    <row r="1983" spans="1:2" x14ac:dyDescent="0.25">
      <c r="A1983" s="35" t="s">
        <v>9334</v>
      </c>
      <c r="B1983" s="21">
        <v>1</v>
      </c>
    </row>
    <row r="1984" spans="1:2" x14ac:dyDescent="0.25">
      <c r="A1984" s="35" t="s">
        <v>9317</v>
      </c>
      <c r="B1984" s="21">
        <v>1</v>
      </c>
    </row>
    <row r="1985" spans="1:2" x14ac:dyDescent="0.25">
      <c r="A1985" s="35" t="s">
        <v>7536</v>
      </c>
      <c r="B1985" s="21">
        <v>1</v>
      </c>
    </row>
    <row r="1986" spans="1:2" x14ac:dyDescent="0.25">
      <c r="A1986" s="35" t="s">
        <v>8930</v>
      </c>
      <c r="B1986" s="21">
        <v>1</v>
      </c>
    </row>
    <row r="1987" spans="1:2" x14ac:dyDescent="0.25">
      <c r="A1987" s="35" t="s">
        <v>9038</v>
      </c>
      <c r="B1987" s="21">
        <v>1</v>
      </c>
    </row>
    <row r="1988" spans="1:2" x14ac:dyDescent="0.25">
      <c r="A1988" s="35" t="s">
        <v>8926</v>
      </c>
      <c r="B1988" s="21">
        <v>1</v>
      </c>
    </row>
    <row r="1989" spans="1:2" x14ac:dyDescent="0.25">
      <c r="A1989" s="35" t="s">
        <v>9063</v>
      </c>
      <c r="B1989" s="21">
        <v>1</v>
      </c>
    </row>
    <row r="1990" spans="1:2" x14ac:dyDescent="0.25">
      <c r="A1990" s="35" t="s">
        <v>8927</v>
      </c>
      <c r="B1990" s="21">
        <v>1</v>
      </c>
    </row>
    <row r="1991" spans="1:2" x14ac:dyDescent="0.25">
      <c r="A1991" s="35" t="s">
        <v>8344</v>
      </c>
      <c r="B1991" s="21">
        <v>1</v>
      </c>
    </row>
    <row r="1992" spans="1:2" x14ac:dyDescent="0.25">
      <c r="A1992" s="35" t="s">
        <v>8599</v>
      </c>
      <c r="B1992" s="21">
        <v>1</v>
      </c>
    </row>
    <row r="1993" spans="1:2" x14ac:dyDescent="0.25">
      <c r="A1993" s="35" t="s">
        <v>9113</v>
      </c>
      <c r="B1993" s="21">
        <v>1</v>
      </c>
    </row>
    <row r="1994" spans="1:2" x14ac:dyDescent="0.25">
      <c r="A1994" s="35" t="s">
        <v>9072</v>
      </c>
      <c r="B1994" s="21">
        <v>1</v>
      </c>
    </row>
    <row r="1995" spans="1:2" x14ac:dyDescent="0.25">
      <c r="A1995" s="35" t="s">
        <v>9006</v>
      </c>
      <c r="B1995" s="21">
        <v>1</v>
      </c>
    </row>
    <row r="1996" spans="1:2" x14ac:dyDescent="0.25">
      <c r="A1996" s="35" t="s">
        <v>7763</v>
      </c>
      <c r="B1996" s="21">
        <v>1</v>
      </c>
    </row>
    <row r="1997" spans="1:2" x14ac:dyDescent="0.25">
      <c r="A1997" s="35" t="s">
        <v>8577</v>
      </c>
      <c r="B1997" s="21">
        <v>1</v>
      </c>
    </row>
    <row r="1998" spans="1:2" x14ac:dyDescent="0.25">
      <c r="A1998" s="35" t="s">
        <v>7764</v>
      </c>
      <c r="B1998" s="21">
        <v>1</v>
      </c>
    </row>
    <row r="1999" spans="1:2" x14ac:dyDescent="0.25">
      <c r="A1999" s="35" t="s">
        <v>8581</v>
      </c>
      <c r="B1999" s="21">
        <v>1</v>
      </c>
    </row>
    <row r="2000" spans="1:2" x14ac:dyDescent="0.25">
      <c r="A2000" s="35" t="s">
        <v>7765</v>
      </c>
      <c r="B2000" s="21">
        <v>1</v>
      </c>
    </row>
    <row r="2001" spans="1:2" x14ac:dyDescent="0.25">
      <c r="A2001" s="35" t="s">
        <v>8580</v>
      </c>
      <c r="B2001" s="21">
        <v>1</v>
      </c>
    </row>
    <row r="2002" spans="1:2" x14ac:dyDescent="0.25">
      <c r="A2002" s="35" t="s">
        <v>7766</v>
      </c>
      <c r="B2002" s="21">
        <v>1</v>
      </c>
    </row>
    <row r="2003" spans="1:2" x14ac:dyDescent="0.25">
      <c r="A2003" s="35" t="s">
        <v>9181</v>
      </c>
      <c r="B2003" s="21">
        <v>1</v>
      </c>
    </row>
    <row r="2004" spans="1:2" x14ac:dyDescent="0.25">
      <c r="A2004" s="35" t="s">
        <v>7762</v>
      </c>
      <c r="B2004" s="21">
        <v>1</v>
      </c>
    </row>
    <row r="2005" spans="1:2" x14ac:dyDescent="0.25">
      <c r="A2005" s="35" t="s">
        <v>8057</v>
      </c>
      <c r="B2005" s="21">
        <v>1</v>
      </c>
    </row>
    <row r="2006" spans="1:2" x14ac:dyDescent="0.25">
      <c r="A2006" s="35" t="s">
        <v>7718</v>
      </c>
      <c r="B2006" s="21">
        <v>1</v>
      </c>
    </row>
    <row r="2007" spans="1:2" x14ac:dyDescent="0.25">
      <c r="A2007" s="35" t="s">
        <v>8060</v>
      </c>
      <c r="B2007" s="21">
        <v>1</v>
      </c>
    </row>
    <row r="2008" spans="1:2" x14ac:dyDescent="0.25">
      <c r="A2008" s="35" t="s">
        <v>7717</v>
      </c>
      <c r="B2008" s="21">
        <v>1</v>
      </c>
    </row>
    <row r="2009" spans="1:2" x14ac:dyDescent="0.25">
      <c r="A2009" s="35" t="s">
        <v>8517</v>
      </c>
      <c r="B2009" s="21">
        <v>1</v>
      </c>
    </row>
    <row r="2010" spans="1:2" x14ac:dyDescent="0.25">
      <c r="A2010" s="35" t="s">
        <v>7716</v>
      </c>
      <c r="B2010" s="21">
        <v>1</v>
      </c>
    </row>
    <row r="2011" spans="1:2" x14ac:dyDescent="0.25">
      <c r="A2011" s="35" t="s">
        <v>9300</v>
      </c>
      <c r="B2011" s="21">
        <v>1</v>
      </c>
    </row>
    <row r="2012" spans="1:2" x14ac:dyDescent="0.25">
      <c r="A2012" s="35" t="s">
        <v>7708</v>
      </c>
      <c r="B2012" s="21">
        <v>1</v>
      </c>
    </row>
    <row r="2013" spans="1:2" x14ac:dyDescent="0.25">
      <c r="A2013" s="35" t="s">
        <v>8065</v>
      </c>
      <c r="B2013" s="21">
        <v>1</v>
      </c>
    </row>
    <row r="2014" spans="1:2" x14ac:dyDescent="0.25">
      <c r="A2014" s="35" t="s">
        <v>7707</v>
      </c>
      <c r="B2014" s="21">
        <v>1</v>
      </c>
    </row>
    <row r="2015" spans="1:2" x14ac:dyDescent="0.25">
      <c r="A2015" s="35" t="s">
        <v>8067</v>
      </c>
      <c r="B2015" s="21">
        <v>1</v>
      </c>
    </row>
    <row r="2016" spans="1:2" x14ac:dyDescent="0.25">
      <c r="A2016" s="35" t="s">
        <v>7705</v>
      </c>
      <c r="B2016" s="21">
        <v>1</v>
      </c>
    </row>
    <row r="2017" spans="1:2" x14ac:dyDescent="0.25">
      <c r="A2017" s="35" t="s">
        <v>9004</v>
      </c>
      <c r="B2017" s="21">
        <v>1</v>
      </c>
    </row>
    <row r="2018" spans="1:2" x14ac:dyDescent="0.25">
      <c r="A2018" s="35" t="s">
        <v>7715</v>
      </c>
      <c r="B2018" s="21">
        <v>1</v>
      </c>
    </row>
    <row r="2019" spans="1:2" x14ac:dyDescent="0.25">
      <c r="A2019" s="35" t="s">
        <v>6948</v>
      </c>
      <c r="B2019" s="21">
        <v>1</v>
      </c>
    </row>
    <row r="2020" spans="1:2" x14ac:dyDescent="0.25">
      <c r="A2020" s="35" t="s">
        <v>7704</v>
      </c>
      <c r="B2020" s="21">
        <v>1</v>
      </c>
    </row>
    <row r="2021" spans="1:2" x14ac:dyDescent="0.25">
      <c r="A2021" s="35" t="s">
        <v>9306</v>
      </c>
      <c r="B2021" s="21">
        <v>1</v>
      </c>
    </row>
    <row r="2022" spans="1:2" x14ac:dyDescent="0.25">
      <c r="A2022" s="35" t="s">
        <v>7709</v>
      </c>
      <c r="B2022" s="21">
        <v>1</v>
      </c>
    </row>
    <row r="2023" spans="1:2" x14ac:dyDescent="0.25">
      <c r="A2023" s="35" t="s">
        <v>8076</v>
      </c>
      <c r="B2023" s="21">
        <v>1</v>
      </c>
    </row>
    <row r="2024" spans="1:2" x14ac:dyDescent="0.25">
      <c r="A2024" s="35" t="s">
        <v>7714</v>
      </c>
      <c r="B2024" s="21">
        <v>1</v>
      </c>
    </row>
    <row r="2025" spans="1:2" x14ac:dyDescent="0.25">
      <c r="A2025" s="35" t="s">
        <v>8379</v>
      </c>
      <c r="B2025" s="21">
        <v>1</v>
      </c>
    </row>
    <row r="2026" spans="1:2" x14ac:dyDescent="0.25">
      <c r="A2026" s="35" t="s">
        <v>7767</v>
      </c>
      <c r="B2026" s="21">
        <v>1</v>
      </c>
    </row>
    <row r="2027" spans="1:2" x14ac:dyDescent="0.25">
      <c r="A2027" s="35" t="s">
        <v>8524</v>
      </c>
      <c r="B2027" s="21">
        <v>1</v>
      </c>
    </row>
    <row r="2028" spans="1:2" x14ac:dyDescent="0.25">
      <c r="A2028" s="35" t="s">
        <v>7711</v>
      </c>
      <c r="B2028" s="21">
        <v>1</v>
      </c>
    </row>
    <row r="2029" spans="1:2" x14ac:dyDescent="0.25">
      <c r="A2029" s="35" t="s">
        <v>8083</v>
      </c>
      <c r="B2029" s="21">
        <v>1</v>
      </c>
    </row>
    <row r="2030" spans="1:2" x14ac:dyDescent="0.25">
      <c r="A2030" s="35" t="s">
        <v>7712</v>
      </c>
      <c r="B2030" s="21">
        <v>1</v>
      </c>
    </row>
    <row r="2031" spans="1:2" x14ac:dyDescent="0.25">
      <c r="A2031" s="35" t="s">
        <v>9312</v>
      </c>
      <c r="B2031" s="21">
        <v>1</v>
      </c>
    </row>
    <row r="2032" spans="1:2" x14ac:dyDescent="0.25">
      <c r="A2032" s="35" t="s">
        <v>7713</v>
      </c>
      <c r="B2032" s="21">
        <v>1</v>
      </c>
    </row>
    <row r="2033" spans="1:2" x14ac:dyDescent="0.25">
      <c r="A2033" s="35" t="s">
        <v>8526</v>
      </c>
      <c r="B2033" s="21">
        <v>1</v>
      </c>
    </row>
    <row r="2034" spans="1:2" x14ac:dyDescent="0.25">
      <c r="A2034" s="35" t="s">
        <v>7761</v>
      </c>
      <c r="B2034" s="21">
        <v>1</v>
      </c>
    </row>
    <row r="2035" spans="1:2" x14ac:dyDescent="0.25">
      <c r="A2035" s="35" t="s">
        <v>8528</v>
      </c>
      <c r="B2035" s="21">
        <v>1</v>
      </c>
    </row>
    <row r="2036" spans="1:2" x14ac:dyDescent="0.25">
      <c r="A2036" s="35" t="s">
        <v>7706</v>
      </c>
      <c r="B2036" s="21">
        <v>1</v>
      </c>
    </row>
    <row r="2037" spans="1:2" x14ac:dyDescent="0.25">
      <c r="A2037" s="35" t="s">
        <v>8531</v>
      </c>
      <c r="B2037" s="21">
        <v>1</v>
      </c>
    </row>
    <row r="2038" spans="1:2" x14ac:dyDescent="0.25">
      <c r="A2038" s="35" t="s">
        <v>9076</v>
      </c>
      <c r="B2038" s="21">
        <v>1</v>
      </c>
    </row>
    <row r="2039" spans="1:2" x14ac:dyDescent="0.25">
      <c r="A2039" s="35" t="s">
        <v>8091</v>
      </c>
      <c r="B2039" s="21">
        <v>1</v>
      </c>
    </row>
    <row r="2040" spans="1:2" x14ac:dyDescent="0.25">
      <c r="A2040" s="35" t="s">
        <v>9074</v>
      </c>
      <c r="B2040" s="21">
        <v>1</v>
      </c>
    </row>
    <row r="2041" spans="1:2" x14ac:dyDescent="0.25">
      <c r="A2041" s="35" t="s">
        <v>9316</v>
      </c>
      <c r="B2041" s="21">
        <v>1</v>
      </c>
    </row>
    <row r="2042" spans="1:2" x14ac:dyDescent="0.25">
      <c r="A2042" s="35" t="s">
        <v>7792</v>
      </c>
      <c r="B2042" s="21">
        <v>1</v>
      </c>
    </row>
    <row r="2043" spans="1:2" x14ac:dyDescent="0.25">
      <c r="A2043" s="35" t="s">
        <v>7665</v>
      </c>
      <c r="B2043" s="21">
        <v>1</v>
      </c>
    </row>
    <row r="2044" spans="1:2" x14ac:dyDescent="0.25">
      <c r="A2044" s="35" t="s">
        <v>7791</v>
      </c>
      <c r="B2044" s="21">
        <v>1</v>
      </c>
    </row>
    <row r="2045" spans="1:2" x14ac:dyDescent="0.25">
      <c r="A2045" s="35" t="s">
        <v>8939</v>
      </c>
      <c r="B2045" s="21">
        <v>1</v>
      </c>
    </row>
    <row r="2046" spans="1:2" x14ac:dyDescent="0.25">
      <c r="A2046" s="35" t="s">
        <v>9092</v>
      </c>
      <c r="B2046" s="21">
        <v>1</v>
      </c>
    </row>
    <row r="2047" spans="1:2" x14ac:dyDescent="0.25">
      <c r="A2047" s="35" t="s">
        <v>9025</v>
      </c>
      <c r="B2047" s="21">
        <v>1</v>
      </c>
    </row>
    <row r="2048" spans="1:2" x14ac:dyDescent="0.25">
      <c r="A2048" s="35" t="s">
        <v>6895</v>
      </c>
      <c r="B2048" s="21">
        <v>1</v>
      </c>
    </row>
    <row r="2049" spans="1:2" x14ac:dyDescent="0.25">
      <c r="A2049" s="35" t="s">
        <v>7666</v>
      </c>
      <c r="B2049" s="21">
        <v>1</v>
      </c>
    </row>
    <row r="2050" spans="1:2" x14ac:dyDescent="0.25">
      <c r="A2050" s="35" t="s">
        <v>9223</v>
      </c>
      <c r="B2050" s="21">
        <v>1</v>
      </c>
    </row>
    <row r="2051" spans="1:2" x14ac:dyDescent="0.25">
      <c r="A2051" s="35" t="s">
        <v>8251</v>
      </c>
      <c r="B2051" s="21">
        <v>1</v>
      </c>
    </row>
    <row r="2052" spans="1:2" x14ac:dyDescent="0.25">
      <c r="A2052" s="35" t="s">
        <v>9096</v>
      </c>
      <c r="B2052" s="21">
        <v>1</v>
      </c>
    </row>
    <row r="2053" spans="1:2" x14ac:dyDescent="0.25">
      <c r="A2053" s="35" t="s">
        <v>8606</v>
      </c>
      <c r="B2053" s="21">
        <v>1</v>
      </c>
    </row>
    <row r="2054" spans="1:2" x14ac:dyDescent="0.25">
      <c r="A2054" s="35" t="s">
        <v>7638</v>
      </c>
      <c r="B2054" s="21">
        <v>1</v>
      </c>
    </row>
    <row r="2055" spans="1:2" x14ac:dyDescent="0.25">
      <c r="A2055" s="35" t="s">
        <v>9001</v>
      </c>
      <c r="B2055" s="21">
        <v>1</v>
      </c>
    </row>
    <row r="2056" spans="1:2" x14ac:dyDescent="0.25">
      <c r="A2056" s="35" t="s">
        <v>8614</v>
      </c>
      <c r="B2056" s="21">
        <v>1</v>
      </c>
    </row>
    <row r="2057" spans="1:2" x14ac:dyDescent="0.25">
      <c r="A2057" s="35" t="s">
        <v>9328</v>
      </c>
      <c r="B2057" s="21">
        <v>1</v>
      </c>
    </row>
    <row r="2058" spans="1:2" x14ac:dyDescent="0.25">
      <c r="A2058" s="35" t="s">
        <v>9098</v>
      </c>
      <c r="B2058" s="21">
        <v>1</v>
      </c>
    </row>
    <row r="2059" spans="1:2" x14ac:dyDescent="0.25">
      <c r="A2059" s="35" t="s">
        <v>9330</v>
      </c>
      <c r="B2059" s="21">
        <v>1</v>
      </c>
    </row>
    <row r="2060" spans="1:2" x14ac:dyDescent="0.25">
      <c r="A2060" s="35" t="s">
        <v>9094</v>
      </c>
      <c r="B2060" s="21">
        <v>1</v>
      </c>
    </row>
    <row r="2061" spans="1:2" x14ac:dyDescent="0.25">
      <c r="A2061" s="35" t="s">
        <v>7749</v>
      </c>
      <c r="B2061" s="21">
        <v>1</v>
      </c>
    </row>
    <row r="2062" spans="1:2" x14ac:dyDescent="0.25">
      <c r="A2062" s="35" t="s">
        <v>6968</v>
      </c>
      <c r="B2062" s="21">
        <v>1</v>
      </c>
    </row>
    <row r="2063" spans="1:2" x14ac:dyDescent="0.25">
      <c r="A2063" s="35" t="s">
        <v>7741</v>
      </c>
      <c r="B2063" s="21">
        <v>1</v>
      </c>
    </row>
    <row r="2064" spans="1:2" x14ac:dyDescent="0.25">
      <c r="A2064" s="35" t="s">
        <v>7635</v>
      </c>
      <c r="B2064" s="21">
        <v>1</v>
      </c>
    </row>
    <row r="2065" spans="1:2" x14ac:dyDescent="0.25">
      <c r="A2065" s="35" t="s">
        <v>7751</v>
      </c>
      <c r="B2065" s="21">
        <v>1</v>
      </c>
    </row>
    <row r="2066" spans="1:2" x14ac:dyDescent="0.25">
      <c r="A2066" s="35" t="s">
        <v>7633</v>
      </c>
      <c r="B2066" s="21">
        <v>1</v>
      </c>
    </row>
    <row r="2067" spans="1:2" x14ac:dyDescent="0.25">
      <c r="A2067" s="35" t="s">
        <v>7755</v>
      </c>
      <c r="B2067" s="21">
        <v>1</v>
      </c>
    </row>
    <row r="2068" spans="1:2" x14ac:dyDescent="0.25">
      <c r="A2068" s="35" t="s">
        <v>7634</v>
      </c>
      <c r="B2068" s="21">
        <v>1</v>
      </c>
    </row>
    <row r="2069" spans="1:2" x14ac:dyDescent="0.25">
      <c r="A2069" s="35" t="s">
        <v>7757</v>
      </c>
      <c r="B2069" s="21">
        <v>1</v>
      </c>
    </row>
    <row r="2070" spans="1:2" x14ac:dyDescent="0.25">
      <c r="A2070" s="35" t="s">
        <v>7631</v>
      </c>
      <c r="B2070" s="21">
        <v>1</v>
      </c>
    </row>
    <row r="2071" spans="1:2" x14ac:dyDescent="0.25">
      <c r="A2071" s="35" t="s">
        <v>7735</v>
      </c>
      <c r="B2071" s="21">
        <v>1</v>
      </c>
    </row>
    <row r="2072" spans="1:2" x14ac:dyDescent="0.25">
      <c r="A2072" s="35" t="s">
        <v>7632</v>
      </c>
      <c r="B2072" s="21">
        <v>1</v>
      </c>
    </row>
    <row r="2073" spans="1:2" x14ac:dyDescent="0.25">
      <c r="A2073" s="35" t="s">
        <v>7739</v>
      </c>
      <c r="B2073" s="21">
        <v>1</v>
      </c>
    </row>
    <row r="2074" spans="1:2" x14ac:dyDescent="0.25">
      <c r="A2074" s="35" t="s">
        <v>6902</v>
      </c>
      <c r="B2074" s="21">
        <v>1</v>
      </c>
    </row>
    <row r="2075" spans="1:2" x14ac:dyDescent="0.25">
      <c r="A2075" s="35" t="s">
        <v>6937</v>
      </c>
      <c r="B2075" s="21">
        <v>1</v>
      </c>
    </row>
    <row r="2076" spans="1:2" x14ac:dyDescent="0.25">
      <c r="A2076" s="35" t="s">
        <v>8665</v>
      </c>
      <c r="B2076" s="21">
        <v>1</v>
      </c>
    </row>
    <row r="2077" spans="1:2" x14ac:dyDescent="0.25">
      <c r="A2077" s="35" t="s">
        <v>7508</v>
      </c>
      <c r="B2077" s="21">
        <v>1</v>
      </c>
    </row>
    <row r="2078" spans="1:2" x14ac:dyDescent="0.25">
      <c r="A2078" s="35" t="s">
        <v>8398</v>
      </c>
      <c r="B2078" s="21">
        <v>1</v>
      </c>
    </row>
    <row r="2079" spans="1:2" x14ac:dyDescent="0.25">
      <c r="A2079" s="35" t="s">
        <v>7509</v>
      </c>
      <c r="B2079" s="21">
        <v>1</v>
      </c>
    </row>
    <row r="2080" spans="1:2" x14ac:dyDescent="0.25">
      <c r="A2080" s="35" t="s">
        <v>9405</v>
      </c>
      <c r="B2080" s="21">
        <v>1</v>
      </c>
    </row>
    <row r="2081" spans="1:2" x14ac:dyDescent="0.25">
      <c r="A2081" s="35" t="s">
        <v>8943</v>
      </c>
      <c r="B2081" s="21">
        <v>1</v>
      </c>
    </row>
    <row r="2082" spans="1:2" x14ac:dyDescent="0.25">
      <c r="A2082" s="35" t="s">
        <v>8246</v>
      </c>
      <c r="B2082" s="21">
        <v>1</v>
      </c>
    </row>
    <row r="2083" spans="1:2" x14ac:dyDescent="0.25">
      <c r="A2083" s="35" t="s">
        <v>6959</v>
      </c>
      <c r="B2083" s="21">
        <v>1</v>
      </c>
    </row>
    <row r="2084" spans="1:2" x14ac:dyDescent="0.25">
      <c r="A2084" s="35" t="s">
        <v>6889</v>
      </c>
      <c r="B2084" s="21">
        <v>1</v>
      </c>
    </row>
    <row r="2085" spans="1:2" x14ac:dyDescent="0.25">
      <c r="A2085" s="35" t="s">
        <v>8340</v>
      </c>
      <c r="B2085" s="21">
        <v>1</v>
      </c>
    </row>
    <row r="2086" spans="1:2" x14ac:dyDescent="0.25">
      <c r="A2086" s="35" t="s">
        <v>8910</v>
      </c>
      <c r="B2086" s="21">
        <v>1</v>
      </c>
    </row>
    <row r="2087" spans="1:2" x14ac:dyDescent="0.25">
      <c r="A2087" s="35" t="s">
        <v>9321</v>
      </c>
      <c r="B2087" s="21">
        <v>1</v>
      </c>
    </row>
    <row r="2088" spans="1:2" x14ac:dyDescent="0.25">
      <c r="A2088" s="35" t="s">
        <v>8277</v>
      </c>
      <c r="B2088" s="21">
        <v>1</v>
      </c>
    </row>
    <row r="2089" spans="1:2" x14ac:dyDescent="0.25">
      <c r="A2089" s="35" t="s">
        <v>9056</v>
      </c>
      <c r="B2089" s="21">
        <v>1</v>
      </c>
    </row>
    <row r="2090" spans="1:2" x14ac:dyDescent="0.25">
      <c r="A2090" s="35" t="s">
        <v>8377</v>
      </c>
      <c r="B2090" s="21">
        <v>1</v>
      </c>
    </row>
    <row r="2091" spans="1:2" x14ac:dyDescent="0.25">
      <c r="A2091" s="35" t="s">
        <v>9406</v>
      </c>
      <c r="B2091" s="21">
        <v>1</v>
      </c>
    </row>
    <row r="2092" spans="1:2" x14ac:dyDescent="0.25">
      <c r="A2092" s="35" t="s">
        <v>9029</v>
      </c>
      <c r="B2092" s="21">
        <v>1</v>
      </c>
    </row>
    <row r="2093" spans="1:2" x14ac:dyDescent="0.25">
      <c r="A2093" s="35" t="s">
        <v>7650</v>
      </c>
      <c r="B2093" s="21">
        <v>1</v>
      </c>
    </row>
    <row r="2094" spans="1:2" x14ac:dyDescent="0.25">
      <c r="A2094" s="35" t="s">
        <v>8351</v>
      </c>
      <c r="B2094" s="21">
        <v>1</v>
      </c>
    </row>
    <row r="2095" spans="1:2" x14ac:dyDescent="0.25">
      <c r="A2095" s="35" t="s">
        <v>7649</v>
      </c>
      <c r="B2095" s="21">
        <v>1</v>
      </c>
    </row>
    <row r="2096" spans="1:2" x14ac:dyDescent="0.25">
      <c r="A2096" s="35" t="s">
        <v>8276</v>
      </c>
      <c r="B2096" s="21">
        <v>1</v>
      </c>
    </row>
    <row r="2097" spans="1:2" x14ac:dyDescent="0.25">
      <c r="A2097" s="35" t="s">
        <v>7720</v>
      </c>
      <c r="B2097" s="21">
        <v>1</v>
      </c>
    </row>
    <row r="2098" spans="1:2" x14ac:dyDescent="0.25">
      <c r="A2098" s="35" t="s">
        <v>6908</v>
      </c>
      <c r="B2098" s="21">
        <v>1</v>
      </c>
    </row>
    <row r="2099" spans="1:2" x14ac:dyDescent="0.25">
      <c r="A2099" s="35" t="s">
        <v>9039</v>
      </c>
      <c r="B2099" s="21">
        <v>1</v>
      </c>
    </row>
    <row r="2100" spans="1:2" x14ac:dyDescent="0.25">
      <c r="A2100" s="35" t="s">
        <v>6903</v>
      </c>
      <c r="B2100" s="21">
        <v>1</v>
      </c>
    </row>
    <row r="2101" spans="1:2" x14ac:dyDescent="0.25">
      <c r="A2101" s="35" t="s">
        <v>9053</v>
      </c>
      <c r="B2101" s="21">
        <v>1</v>
      </c>
    </row>
    <row r="2102" spans="1:2" x14ac:dyDescent="0.25">
      <c r="A2102" s="35" t="s">
        <v>6906</v>
      </c>
      <c r="B2102" s="21">
        <v>1</v>
      </c>
    </row>
    <row r="2103" spans="1:2" x14ac:dyDescent="0.25">
      <c r="A2103" s="35" t="s">
        <v>7654</v>
      </c>
      <c r="B2103" s="21">
        <v>1</v>
      </c>
    </row>
    <row r="2104" spans="1:2" x14ac:dyDescent="0.25">
      <c r="A2104" s="35" t="s">
        <v>8199</v>
      </c>
      <c r="B2104" s="21">
        <v>1</v>
      </c>
    </row>
    <row r="2105" spans="1:2" x14ac:dyDescent="0.25">
      <c r="A2105" s="35" t="s">
        <v>6871</v>
      </c>
      <c r="B2105" s="21">
        <v>1</v>
      </c>
    </row>
    <row r="2106" spans="1:2" x14ac:dyDescent="0.25">
      <c r="A2106" s="35" t="s">
        <v>8200</v>
      </c>
      <c r="B2106" s="21">
        <v>1</v>
      </c>
    </row>
    <row r="2107" spans="1:2" x14ac:dyDescent="0.25">
      <c r="A2107" s="35" t="s">
        <v>8970</v>
      </c>
      <c r="B2107" s="21">
        <v>1</v>
      </c>
    </row>
    <row r="2108" spans="1:2" x14ac:dyDescent="0.25">
      <c r="A2108" s="35" t="s">
        <v>8201</v>
      </c>
      <c r="B2108" s="21">
        <v>1</v>
      </c>
    </row>
    <row r="2109" spans="1:2" x14ac:dyDescent="0.25">
      <c r="A2109" s="35" t="s">
        <v>9343</v>
      </c>
      <c r="B2109" s="21">
        <v>1</v>
      </c>
    </row>
    <row r="2110" spans="1:2" x14ac:dyDescent="0.25">
      <c r="A2110" s="35" t="s">
        <v>8202</v>
      </c>
      <c r="B2110" s="21">
        <v>1</v>
      </c>
    </row>
    <row r="2111" spans="1:2" x14ac:dyDescent="0.25">
      <c r="A2111" s="35" t="s">
        <v>1285</v>
      </c>
      <c r="B2111" s="21">
        <v>1</v>
      </c>
    </row>
    <row r="2112" spans="1:2" x14ac:dyDescent="0.25">
      <c r="A2112" s="35" t="s">
        <v>8203</v>
      </c>
      <c r="B2112" s="21">
        <v>1</v>
      </c>
    </row>
    <row r="2113" spans="1:2" x14ac:dyDescent="0.25">
      <c r="A2113" s="35" t="s">
        <v>9342</v>
      </c>
      <c r="B2113" s="21">
        <v>1</v>
      </c>
    </row>
    <row r="2114" spans="1:2" x14ac:dyDescent="0.25">
      <c r="A2114" s="35" t="s">
        <v>8204</v>
      </c>
      <c r="B2114" s="21">
        <v>1</v>
      </c>
    </row>
    <row r="2115" spans="1:2" x14ac:dyDescent="0.25">
      <c r="A2115" s="35" t="s">
        <v>8342</v>
      </c>
      <c r="B2115" s="21">
        <v>1</v>
      </c>
    </row>
    <row r="2116" spans="1:2" x14ac:dyDescent="0.25">
      <c r="A2116" s="35" t="s">
        <v>8205</v>
      </c>
      <c r="B2116" s="21">
        <v>1</v>
      </c>
    </row>
    <row r="2117" spans="1:2" x14ac:dyDescent="0.25">
      <c r="A2117" s="35" t="s">
        <v>8343</v>
      </c>
      <c r="B2117" s="21">
        <v>1</v>
      </c>
    </row>
    <row r="2118" spans="1:2" x14ac:dyDescent="0.25">
      <c r="A2118" s="35" t="s">
        <v>8206</v>
      </c>
      <c r="B2118" s="21">
        <v>1</v>
      </c>
    </row>
    <row r="2119" spans="1:2" x14ac:dyDescent="0.25">
      <c r="A2119" s="35" t="s">
        <v>8611</v>
      </c>
      <c r="B2119" s="21">
        <v>1</v>
      </c>
    </row>
    <row r="2120" spans="1:2" x14ac:dyDescent="0.25">
      <c r="A2120" s="35" t="s">
        <v>8207</v>
      </c>
      <c r="B2120" s="21">
        <v>1</v>
      </c>
    </row>
    <row r="2121" spans="1:2" x14ac:dyDescent="0.25">
      <c r="A2121" s="35" t="s">
        <v>8274</v>
      </c>
      <c r="B2121" s="21">
        <v>1</v>
      </c>
    </row>
    <row r="2122" spans="1:2" x14ac:dyDescent="0.25">
      <c r="A2122" s="35" t="s">
        <v>8208</v>
      </c>
      <c r="B2122" s="21">
        <v>1</v>
      </c>
    </row>
    <row r="2123" spans="1:2" x14ac:dyDescent="0.25">
      <c r="A2123" s="35" t="s">
        <v>7722</v>
      </c>
      <c r="B2123" s="21">
        <v>1</v>
      </c>
    </row>
    <row r="2124" spans="1:2" x14ac:dyDescent="0.25">
      <c r="A2124" s="35" t="s">
        <v>8218</v>
      </c>
      <c r="B2124" s="21">
        <v>1</v>
      </c>
    </row>
    <row r="2125" spans="1:2" x14ac:dyDescent="0.25">
      <c r="A2125" s="35" t="s">
        <v>8252</v>
      </c>
      <c r="B2125" s="21">
        <v>1</v>
      </c>
    </row>
    <row r="2126" spans="1:2" x14ac:dyDescent="0.25">
      <c r="A2126" s="35" t="s">
        <v>8209</v>
      </c>
      <c r="B2126" s="21">
        <v>1</v>
      </c>
    </row>
    <row r="2127" spans="1:2" x14ac:dyDescent="0.25">
      <c r="A2127" s="35" t="s">
        <v>6957</v>
      </c>
      <c r="B2127" s="21">
        <v>1</v>
      </c>
    </row>
    <row r="2128" spans="1:2" x14ac:dyDescent="0.25">
      <c r="A2128" s="35" t="s">
        <v>8210</v>
      </c>
      <c r="B2128" s="21">
        <v>1</v>
      </c>
    </row>
    <row r="2129" spans="1:2" x14ac:dyDescent="0.25">
      <c r="A2129" s="35" t="s">
        <v>8369</v>
      </c>
      <c r="B2129" s="21">
        <v>1</v>
      </c>
    </row>
    <row r="2130" spans="1:2" x14ac:dyDescent="0.25">
      <c r="A2130" s="35" t="s">
        <v>8211</v>
      </c>
      <c r="B2130" s="21">
        <v>1</v>
      </c>
    </row>
    <row r="2131" spans="1:2" x14ac:dyDescent="0.25">
      <c r="A2131" s="35" t="s">
        <v>8301</v>
      </c>
      <c r="B2131" s="21">
        <v>1</v>
      </c>
    </row>
    <row r="2132" spans="1:2" x14ac:dyDescent="0.25">
      <c r="A2132" s="35" t="s">
        <v>8212</v>
      </c>
      <c r="B2132" s="21">
        <v>1</v>
      </c>
    </row>
    <row r="2133" spans="1:2" x14ac:dyDescent="0.25">
      <c r="A2133" s="35" t="s">
        <v>8312</v>
      </c>
      <c r="B2133" s="21">
        <v>1</v>
      </c>
    </row>
    <row r="2134" spans="1:2" x14ac:dyDescent="0.25">
      <c r="A2134" s="35" t="s">
        <v>8213</v>
      </c>
      <c r="B2134" s="21">
        <v>1</v>
      </c>
    </row>
    <row r="2135" spans="1:2" x14ac:dyDescent="0.25">
      <c r="A2135" s="35" t="s">
        <v>8633</v>
      </c>
      <c r="B2135" s="21">
        <v>1</v>
      </c>
    </row>
    <row r="2136" spans="1:2" x14ac:dyDescent="0.25">
      <c r="A2136" s="35" t="s">
        <v>8214</v>
      </c>
      <c r="B2136" s="21">
        <v>1</v>
      </c>
    </row>
    <row r="2137" spans="1:2" x14ac:dyDescent="0.25">
      <c r="A2137" s="35" t="s">
        <v>9109</v>
      </c>
      <c r="B2137" s="21">
        <v>1</v>
      </c>
    </row>
    <row r="2138" spans="1:2" x14ac:dyDescent="0.25">
      <c r="A2138" s="35" t="s">
        <v>8215</v>
      </c>
      <c r="B2138" s="21">
        <v>1</v>
      </c>
    </row>
    <row r="2139" spans="1:2" x14ac:dyDescent="0.25">
      <c r="A2139" s="35" t="s">
        <v>9110</v>
      </c>
      <c r="B2139" s="21">
        <v>1</v>
      </c>
    </row>
    <row r="2140" spans="1:2" x14ac:dyDescent="0.25">
      <c r="A2140" s="35" t="s">
        <v>8216</v>
      </c>
      <c r="B2140" s="21">
        <v>1</v>
      </c>
    </row>
    <row r="2141" spans="1:2" x14ac:dyDescent="0.25">
      <c r="A2141" s="35" t="s">
        <v>9108</v>
      </c>
      <c r="B2141" s="21">
        <v>1</v>
      </c>
    </row>
    <row r="2142" spans="1:2" x14ac:dyDescent="0.25">
      <c r="A2142" s="35" t="s">
        <v>8217</v>
      </c>
      <c r="B2142" s="21">
        <v>1</v>
      </c>
    </row>
    <row r="2143" spans="1:2" x14ac:dyDescent="0.25">
      <c r="A2143" s="35" t="s">
        <v>9341</v>
      </c>
      <c r="B2143" s="21">
        <v>1</v>
      </c>
    </row>
    <row r="2144" spans="1:2" x14ac:dyDescent="0.25">
      <c r="A2144" s="35" t="s">
        <v>6939</v>
      </c>
      <c r="B2144" s="21">
        <v>1</v>
      </c>
    </row>
    <row r="2145" spans="1:2" x14ac:dyDescent="0.25">
      <c r="A2145" s="35" t="s">
        <v>8574</v>
      </c>
      <c r="B2145" s="21">
        <v>1</v>
      </c>
    </row>
    <row r="2146" spans="1:2" x14ac:dyDescent="0.25">
      <c r="A2146" s="35" t="s">
        <v>6928</v>
      </c>
      <c r="B2146" s="21">
        <v>1</v>
      </c>
    </row>
    <row r="2147" spans="1:2" x14ac:dyDescent="0.25">
      <c r="A2147" s="35" t="s">
        <v>8576</v>
      </c>
      <c r="B2147" s="21">
        <v>1</v>
      </c>
    </row>
    <row r="2148" spans="1:2" x14ac:dyDescent="0.25">
      <c r="A2148" s="35" t="s">
        <v>8356</v>
      </c>
      <c r="B2148" s="21">
        <v>1</v>
      </c>
    </row>
    <row r="2149" spans="1:2" x14ac:dyDescent="0.25">
      <c r="A2149" s="35" t="s">
        <v>8583</v>
      </c>
      <c r="B2149" s="21">
        <v>1</v>
      </c>
    </row>
    <row r="2150" spans="1:2" x14ac:dyDescent="0.25">
      <c r="A2150" s="35" t="s">
        <v>8357</v>
      </c>
      <c r="B2150" s="21">
        <v>1</v>
      </c>
    </row>
    <row r="2151" spans="1:2" x14ac:dyDescent="0.25">
      <c r="A2151" s="35" t="s">
        <v>8585</v>
      </c>
      <c r="B2151" s="21">
        <v>1</v>
      </c>
    </row>
    <row r="2152" spans="1:2" x14ac:dyDescent="0.25">
      <c r="A2152" s="35" t="s">
        <v>8355</v>
      </c>
      <c r="B2152" s="21">
        <v>1</v>
      </c>
    </row>
    <row r="2153" spans="1:2" x14ac:dyDescent="0.25">
      <c r="A2153" s="35" t="s">
        <v>8586</v>
      </c>
      <c r="B2153" s="21">
        <v>1</v>
      </c>
    </row>
    <row r="2154" spans="1:2" x14ac:dyDescent="0.25">
      <c r="A2154" s="35" t="s">
        <v>7625</v>
      </c>
      <c r="B2154" s="21">
        <v>1</v>
      </c>
    </row>
    <row r="2155" spans="1:2" x14ac:dyDescent="0.25">
      <c r="A2155" s="35" t="s">
        <v>8584</v>
      </c>
      <c r="B2155" s="21">
        <v>1</v>
      </c>
    </row>
    <row r="2156" spans="1:2" x14ac:dyDescent="0.25">
      <c r="A2156" s="35" t="s">
        <v>7697</v>
      </c>
      <c r="B2156" s="21">
        <v>1</v>
      </c>
    </row>
    <row r="2157" spans="1:2" x14ac:dyDescent="0.25">
      <c r="A2157" s="35" t="s">
        <v>8582</v>
      </c>
      <c r="B2157" s="21">
        <v>1</v>
      </c>
    </row>
    <row r="2158" spans="1:2" x14ac:dyDescent="0.25">
      <c r="A2158" s="35" t="s">
        <v>7695</v>
      </c>
      <c r="B2158" s="21">
        <v>1</v>
      </c>
    </row>
    <row r="2159" spans="1:2" x14ac:dyDescent="0.25">
      <c r="A2159" s="35" t="s">
        <v>9145</v>
      </c>
      <c r="B2159" s="21">
        <v>1</v>
      </c>
    </row>
    <row r="2160" spans="1:2" x14ac:dyDescent="0.25">
      <c r="A2160" s="35" t="s">
        <v>7694</v>
      </c>
      <c r="B2160" s="21">
        <v>1</v>
      </c>
    </row>
    <row r="2161" spans="1:2" x14ac:dyDescent="0.25">
      <c r="A2161" s="35" t="s">
        <v>8054</v>
      </c>
      <c r="B2161" s="21">
        <v>1</v>
      </c>
    </row>
    <row r="2162" spans="1:2" x14ac:dyDescent="0.25">
      <c r="A2162" s="35" t="s">
        <v>7696</v>
      </c>
      <c r="B2162" s="21">
        <v>1</v>
      </c>
    </row>
    <row r="2163" spans="1:2" x14ac:dyDescent="0.25">
      <c r="A2163" s="35" t="s">
        <v>6934</v>
      </c>
      <c r="B2163" s="21">
        <v>1</v>
      </c>
    </row>
    <row r="2164" spans="1:2" x14ac:dyDescent="0.25">
      <c r="A2164" s="35" t="s">
        <v>7795</v>
      </c>
      <c r="B2164" s="21">
        <v>1</v>
      </c>
    </row>
    <row r="2165" spans="1:2" x14ac:dyDescent="0.25">
      <c r="A2165" s="35" t="s">
        <v>8058</v>
      </c>
      <c r="B2165" s="21">
        <v>1</v>
      </c>
    </row>
    <row r="2166" spans="1:2" x14ac:dyDescent="0.25">
      <c r="A2166" s="35" t="s">
        <v>7794</v>
      </c>
      <c r="B2166" s="21">
        <v>1</v>
      </c>
    </row>
    <row r="2167" spans="1:2" x14ac:dyDescent="0.25">
      <c r="A2167" s="35" t="s">
        <v>8514</v>
      </c>
      <c r="B2167" s="21">
        <v>1</v>
      </c>
    </row>
    <row r="2168" spans="1:2" x14ac:dyDescent="0.25">
      <c r="A2168" s="35" t="s">
        <v>7793</v>
      </c>
      <c r="B2168" s="21">
        <v>1</v>
      </c>
    </row>
    <row r="2169" spans="1:2" x14ac:dyDescent="0.25">
      <c r="A2169" s="35" t="s">
        <v>8061</v>
      </c>
      <c r="B2169" s="21">
        <v>1</v>
      </c>
    </row>
    <row r="2170" spans="1:2" x14ac:dyDescent="0.25">
      <c r="A2170" s="35" t="s">
        <v>9037</v>
      </c>
      <c r="B2170" s="21">
        <v>1</v>
      </c>
    </row>
    <row r="2171" spans="1:2" x14ac:dyDescent="0.25">
      <c r="A2171" s="35" t="s">
        <v>8516</v>
      </c>
      <c r="B2171" s="21">
        <v>1</v>
      </c>
    </row>
    <row r="2172" spans="1:2" x14ac:dyDescent="0.25">
      <c r="A2172" s="35" t="s">
        <v>6874</v>
      </c>
      <c r="B2172" s="21">
        <v>1</v>
      </c>
    </row>
    <row r="2173" spans="1:2" x14ac:dyDescent="0.25">
      <c r="A2173" s="35" t="s">
        <v>8518</v>
      </c>
      <c r="B2173" s="21">
        <v>1</v>
      </c>
    </row>
    <row r="2174" spans="1:2" x14ac:dyDescent="0.25">
      <c r="A2174" s="35" t="s">
        <v>6883</v>
      </c>
      <c r="B2174" s="21">
        <v>1</v>
      </c>
    </row>
    <row r="2175" spans="1:2" x14ac:dyDescent="0.25">
      <c r="A2175" s="35" t="s">
        <v>8063</v>
      </c>
      <c r="B2175" s="21">
        <v>1</v>
      </c>
    </row>
    <row r="2176" spans="1:2" x14ac:dyDescent="0.25">
      <c r="A2176" s="35" t="s">
        <v>9046</v>
      </c>
      <c r="B2176" s="21">
        <v>1</v>
      </c>
    </row>
    <row r="2177" spans="1:2" x14ac:dyDescent="0.25">
      <c r="A2177" s="35" t="s">
        <v>8519</v>
      </c>
      <c r="B2177" s="21">
        <v>1</v>
      </c>
    </row>
    <row r="2178" spans="1:2" x14ac:dyDescent="0.25">
      <c r="A2178" s="35" t="s">
        <v>7775</v>
      </c>
      <c r="B2178" s="21">
        <v>1</v>
      </c>
    </row>
    <row r="2179" spans="1:2" x14ac:dyDescent="0.25">
      <c r="A2179" s="35" t="s">
        <v>8064</v>
      </c>
      <c r="B2179" s="21">
        <v>1</v>
      </c>
    </row>
    <row r="2180" spans="1:2" x14ac:dyDescent="0.25">
      <c r="A2180" s="35" t="s">
        <v>8321</v>
      </c>
      <c r="B2180" s="21">
        <v>1</v>
      </c>
    </row>
    <row r="2181" spans="1:2" x14ac:dyDescent="0.25">
      <c r="A2181" s="35" t="s">
        <v>9301</v>
      </c>
      <c r="B2181" s="21">
        <v>1</v>
      </c>
    </row>
    <row r="2182" spans="1:2" x14ac:dyDescent="0.25">
      <c r="A2182" s="35" t="s">
        <v>8654</v>
      </c>
      <c r="B2182" s="21">
        <v>1</v>
      </c>
    </row>
    <row r="2183" spans="1:2" x14ac:dyDescent="0.25">
      <c r="A2183" s="35" t="s">
        <v>8066</v>
      </c>
      <c r="B2183" s="21">
        <v>1</v>
      </c>
    </row>
    <row r="2184" spans="1:2" x14ac:dyDescent="0.25">
      <c r="A2184" s="35" t="s">
        <v>7725</v>
      </c>
      <c r="B2184" s="21">
        <v>1</v>
      </c>
    </row>
    <row r="2185" spans="1:2" x14ac:dyDescent="0.25">
      <c r="A2185" s="35" t="s">
        <v>9303</v>
      </c>
      <c r="B2185" s="21">
        <v>1</v>
      </c>
    </row>
    <row r="2186" spans="1:2" x14ac:dyDescent="0.25">
      <c r="A2186" s="35" t="s">
        <v>9066</v>
      </c>
      <c r="B2186" s="21">
        <v>1</v>
      </c>
    </row>
    <row r="2187" spans="1:2" x14ac:dyDescent="0.25">
      <c r="A2187" s="35" t="s">
        <v>8069</v>
      </c>
      <c r="B2187" s="21">
        <v>1</v>
      </c>
    </row>
    <row r="2188" spans="1:2" x14ac:dyDescent="0.25">
      <c r="A2188" s="35" t="s">
        <v>9126</v>
      </c>
      <c r="B2188" s="21">
        <v>1</v>
      </c>
    </row>
    <row r="2189" spans="1:2" x14ac:dyDescent="0.25">
      <c r="A2189" s="35" t="s">
        <v>9304</v>
      </c>
      <c r="B2189" s="21">
        <v>1</v>
      </c>
    </row>
    <row r="2190" spans="1:2" x14ac:dyDescent="0.25">
      <c r="A2190" s="35" t="s">
        <v>9127</v>
      </c>
      <c r="B2190" s="21">
        <v>1</v>
      </c>
    </row>
    <row r="2191" spans="1:2" x14ac:dyDescent="0.25">
      <c r="A2191" s="35" t="s">
        <v>8071</v>
      </c>
      <c r="B2191" s="21">
        <v>1</v>
      </c>
    </row>
    <row r="2192" spans="1:2" x14ac:dyDescent="0.25">
      <c r="A2192" s="35" t="s">
        <v>8917</v>
      </c>
      <c r="B2192" s="21">
        <v>1</v>
      </c>
    </row>
    <row r="2193" spans="1:2" x14ac:dyDescent="0.25">
      <c r="A2193" s="35" t="s">
        <v>9305</v>
      </c>
      <c r="B2193" s="21">
        <v>1</v>
      </c>
    </row>
    <row r="2194" spans="1:2" x14ac:dyDescent="0.25">
      <c r="A2194" s="35" t="s">
        <v>8918</v>
      </c>
      <c r="B2194" s="21">
        <v>1</v>
      </c>
    </row>
    <row r="2195" spans="1:2" x14ac:dyDescent="0.25">
      <c r="A2195" s="35" t="s">
        <v>8074</v>
      </c>
      <c r="B2195" s="21">
        <v>1</v>
      </c>
    </row>
    <row r="2196" spans="1:2" x14ac:dyDescent="0.25">
      <c r="A2196" s="35" t="s">
        <v>8919</v>
      </c>
      <c r="B2196" s="21">
        <v>1</v>
      </c>
    </row>
    <row r="2197" spans="1:2" x14ac:dyDescent="0.25">
      <c r="A2197" s="35" t="s">
        <v>8521</v>
      </c>
      <c r="B2197" s="21">
        <v>1</v>
      </c>
    </row>
    <row r="2198" spans="1:2" x14ac:dyDescent="0.25">
      <c r="A2198" s="35" t="s">
        <v>8925</v>
      </c>
      <c r="B2198" s="21">
        <v>1</v>
      </c>
    </row>
    <row r="2199" spans="1:2" x14ac:dyDescent="0.25">
      <c r="A2199" s="35" t="s">
        <v>8075</v>
      </c>
      <c r="B2199" s="21">
        <v>1</v>
      </c>
    </row>
    <row r="2200" spans="1:2" x14ac:dyDescent="0.25">
      <c r="A2200" s="35" t="s">
        <v>9106</v>
      </c>
      <c r="B2200" s="21">
        <v>1</v>
      </c>
    </row>
    <row r="2201" spans="1:2" x14ac:dyDescent="0.25">
      <c r="A2201" s="35" t="s">
        <v>8523</v>
      </c>
      <c r="B2201" s="21">
        <v>1</v>
      </c>
    </row>
    <row r="2202" spans="1:2" x14ac:dyDescent="0.25">
      <c r="A2202" s="35" t="s">
        <v>9065</v>
      </c>
      <c r="B2202" s="21">
        <v>1</v>
      </c>
    </row>
    <row r="2203" spans="1:2" x14ac:dyDescent="0.25">
      <c r="A2203" s="35" t="s">
        <v>8078</v>
      </c>
      <c r="B2203" s="21">
        <v>1</v>
      </c>
    </row>
    <row r="2204" spans="1:2" x14ac:dyDescent="0.25">
      <c r="A2204" s="35" t="s">
        <v>9022</v>
      </c>
      <c r="B2204" s="21">
        <v>1</v>
      </c>
    </row>
    <row r="2205" spans="1:2" x14ac:dyDescent="0.25">
      <c r="A2205" s="35" t="s">
        <v>9309</v>
      </c>
      <c r="B2205" s="21">
        <v>1</v>
      </c>
    </row>
    <row r="2206" spans="1:2" x14ac:dyDescent="0.25">
      <c r="A2206" s="35" t="s">
        <v>6881</v>
      </c>
      <c r="B2206" s="21">
        <v>1</v>
      </c>
    </row>
    <row r="2207" spans="1:2" x14ac:dyDescent="0.25">
      <c r="A2207" s="35" t="s">
        <v>8081</v>
      </c>
      <c r="B2207" s="21">
        <v>1</v>
      </c>
    </row>
    <row r="2208" spans="1:2" x14ac:dyDescent="0.25">
      <c r="A2208" s="35" t="s">
        <v>9023</v>
      </c>
      <c r="B2208" s="21">
        <v>1</v>
      </c>
    </row>
    <row r="2209" spans="1:2" x14ac:dyDescent="0.25">
      <c r="A2209" s="35" t="s">
        <v>8525</v>
      </c>
      <c r="B2209" s="21">
        <v>1</v>
      </c>
    </row>
    <row r="2210" spans="1:2" x14ac:dyDescent="0.25">
      <c r="A2210" s="35" t="s">
        <v>8322</v>
      </c>
      <c r="B2210" s="21">
        <v>1</v>
      </c>
    </row>
    <row r="2211" spans="1:2" x14ac:dyDescent="0.25">
      <c r="A2211" s="35" t="s">
        <v>8082</v>
      </c>
      <c r="B2211" s="21">
        <v>1</v>
      </c>
    </row>
    <row r="2212" spans="1:2" x14ac:dyDescent="0.25">
      <c r="A2212" s="35" t="s">
        <v>9020</v>
      </c>
      <c r="B2212" s="21">
        <v>1</v>
      </c>
    </row>
    <row r="2213" spans="1:2" x14ac:dyDescent="0.25">
      <c r="A2213" s="35" t="s">
        <v>9311</v>
      </c>
      <c r="B2213" s="21">
        <v>1</v>
      </c>
    </row>
    <row r="2214" spans="1:2" x14ac:dyDescent="0.25">
      <c r="A2214" s="35" t="s">
        <v>7646</v>
      </c>
      <c r="B2214" s="21">
        <v>1</v>
      </c>
    </row>
    <row r="2215" spans="1:2" x14ac:dyDescent="0.25">
      <c r="A2215" s="35" t="s">
        <v>8085</v>
      </c>
      <c r="B2215" s="21">
        <v>1</v>
      </c>
    </row>
    <row r="2216" spans="1:2" x14ac:dyDescent="0.25">
      <c r="A2216" s="35" t="s">
        <v>9021</v>
      </c>
      <c r="B2216" s="21">
        <v>1</v>
      </c>
    </row>
    <row r="2217" spans="1:2" x14ac:dyDescent="0.25">
      <c r="A2217" s="35" t="s">
        <v>8086</v>
      </c>
      <c r="B2217" s="21">
        <v>1</v>
      </c>
    </row>
    <row r="2218" spans="1:2" x14ac:dyDescent="0.25">
      <c r="A2218" s="35" t="s">
        <v>9000</v>
      </c>
      <c r="B2218" s="21">
        <v>1</v>
      </c>
    </row>
    <row r="2219" spans="1:2" x14ac:dyDescent="0.25">
      <c r="A2219" s="35" t="s">
        <v>8088</v>
      </c>
      <c r="B2219" s="21">
        <v>1</v>
      </c>
    </row>
    <row r="2220" spans="1:2" x14ac:dyDescent="0.25">
      <c r="A2220" s="35" t="s">
        <v>8947</v>
      </c>
      <c r="B2220" s="21">
        <v>1</v>
      </c>
    </row>
    <row r="2221" spans="1:2" x14ac:dyDescent="0.25">
      <c r="A2221" s="35" t="s">
        <v>8089</v>
      </c>
      <c r="B2221" s="21">
        <v>1</v>
      </c>
    </row>
    <row r="2222" spans="1:2" x14ac:dyDescent="0.25">
      <c r="A2222" s="35" t="s">
        <v>8948</v>
      </c>
      <c r="B2222" s="21">
        <v>1</v>
      </c>
    </row>
    <row r="2223" spans="1:2" x14ac:dyDescent="0.25">
      <c r="A2223" s="35" t="s">
        <v>8529</v>
      </c>
      <c r="B2223" s="21">
        <v>1</v>
      </c>
    </row>
    <row r="2224" spans="1:2" x14ac:dyDescent="0.25">
      <c r="A2224" s="35" t="s">
        <v>8949</v>
      </c>
      <c r="B2224" s="21">
        <v>1</v>
      </c>
    </row>
    <row r="2225" spans="1:2" x14ac:dyDescent="0.25">
      <c r="A2225" s="35" t="s">
        <v>9313</v>
      </c>
      <c r="B2225" s="21">
        <v>1</v>
      </c>
    </row>
    <row r="2226" spans="1:2" x14ac:dyDescent="0.25">
      <c r="A2226" s="35" t="s">
        <v>8950</v>
      </c>
      <c r="B2226" s="21">
        <v>1</v>
      </c>
    </row>
    <row r="2227" spans="1:2" x14ac:dyDescent="0.25">
      <c r="A2227" s="35" t="s">
        <v>9234</v>
      </c>
      <c r="B2227" s="21">
        <v>1</v>
      </c>
    </row>
    <row r="2228" spans="1:2" x14ac:dyDescent="0.25">
      <c r="A2228" s="35" t="s">
        <v>8951</v>
      </c>
      <c r="B2228" s="21">
        <v>1</v>
      </c>
    </row>
    <row r="2229" spans="1:2" x14ac:dyDescent="0.25">
      <c r="A2229" s="35" t="s">
        <v>8530</v>
      </c>
      <c r="B2229" s="21">
        <v>1</v>
      </c>
    </row>
    <row r="2230" spans="1:2" x14ac:dyDescent="0.25">
      <c r="A2230" s="35" t="s">
        <v>8952</v>
      </c>
      <c r="B2230" s="21">
        <v>1</v>
      </c>
    </row>
    <row r="2231" spans="1:2" x14ac:dyDescent="0.25">
      <c r="A2231" s="35" t="s">
        <v>8090</v>
      </c>
      <c r="B2231" s="21">
        <v>1</v>
      </c>
    </row>
    <row r="2232" spans="1:2" x14ac:dyDescent="0.25">
      <c r="A2232" s="35" t="s">
        <v>8953</v>
      </c>
      <c r="B2232" s="21">
        <v>1</v>
      </c>
    </row>
    <row r="2233" spans="1:2" x14ac:dyDescent="0.25">
      <c r="A2233" s="35" t="s">
        <v>9315</v>
      </c>
      <c r="B2233" s="21">
        <v>1</v>
      </c>
    </row>
    <row r="2234" spans="1:2" x14ac:dyDescent="0.25">
      <c r="A2234" s="35" t="s">
        <v>8954</v>
      </c>
      <c r="B2234" s="21">
        <v>1</v>
      </c>
    </row>
    <row r="2235" spans="1:2" x14ac:dyDescent="0.25">
      <c r="A2235" s="35" t="s">
        <v>8389</v>
      </c>
      <c r="B2235" s="21">
        <v>1</v>
      </c>
    </row>
    <row r="2236" spans="1:2" x14ac:dyDescent="0.25">
      <c r="A2236" s="35" t="s">
        <v>8955</v>
      </c>
      <c r="B2236" s="21">
        <v>1</v>
      </c>
    </row>
    <row r="2237" spans="1:2" x14ac:dyDescent="0.25">
      <c r="A2237" s="35" t="s">
        <v>8390</v>
      </c>
      <c r="B2237" s="21">
        <v>1</v>
      </c>
    </row>
    <row r="2238" spans="1:2" x14ac:dyDescent="0.25">
      <c r="A2238" s="35" t="s">
        <v>6896</v>
      </c>
      <c r="B2238" s="21">
        <v>1</v>
      </c>
    </row>
    <row r="2239" spans="1:2" x14ac:dyDescent="0.25">
      <c r="A2239" s="35" t="s">
        <v>9055</v>
      </c>
      <c r="B2239" s="21">
        <v>1</v>
      </c>
    </row>
    <row r="2240" spans="1:2" x14ac:dyDescent="0.25">
      <c r="A2240" s="35" t="s">
        <v>9059</v>
      </c>
      <c r="B2240" s="21">
        <v>1</v>
      </c>
    </row>
    <row r="2241" spans="1:2" x14ac:dyDescent="0.25">
      <c r="A2241" s="35" t="s">
        <v>7585</v>
      </c>
      <c r="B2241" s="21">
        <v>1</v>
      </c>
    </row>
    <row r="2242" spans="1:2" x14ac:dyDescent="0.25">
      <c r="A2242" s="35" t="s">
        <v>9042</v>
      </c>
      <c r="B2242" s="21">
        <v>1</v>
      </c>
    </row>
    <row r="2243" spans="1:2" x14ac:dyDescent="0.25">
      <c r="A2243" s="35" t="s">
        <v>9048</v>
      </c>
      <c r="B2243" s="21">
        <v>1</v>
      </c>
    </row>
    <row r="2244" spans="1:2" x14ac:dyDescent="0.25">
      <c r="A2244" s="35" t="s">
        <v>7645</v>
      </c>
      <c r="B2244" s="21">
        <v>1</v>
      </c>
    </row>
    <row r="2245" spans="1:2" x14ac:dyDescent="0.25">
      <c r="A2245" s="35" t="s">
        <v>8966</v>
      </c>
      <c r="B2245" s="21">
        <v>1</v>
      </c>
    </row>
    <row r="2246" spans="1:2" x14ac:dyDescent="0.25">
      <c r="A2246" s="35" t="s">
        <v>7685</v>
      </c>
      <c r="B2246" s="21">
        <v>1</v>
      </c>
    </row>
    <row r="2247" spans="1:2" x14ac:dyDescent="0.25">
      <c r="A2247" s="35" t="s">
        <v>8250</v>
      </c>
      <c r="B2247" s="21">
        <v>1</v>
      </c>
    </row>
    <row r="2248" spans="1:2" x14ac:dyDescent="0.25">
      <c r="A2248" s="35" t="s">
        <v>9070</v>
      </c>
      <c r="B2248" s="21">
        <v>1</v>
      </c>
    </row>
    <row r="2249" spans="1:2" x14ac:dyDescent="0.25">
      <c r="A2249" s="35" t="s">
        <v>7582</v>
      </c>
      <c r="B2249" s="21">
        <v>1</v>
      </c>
    </row>
    <row r="2250" spans="1:2" x14ac:dyDescent="0.25">
      <c r="A2250" s="35" t="s">
        <v>8353</v>
      </c>
      <c r="B2250" s="21">
        <v>1</v>
      </c>
    </row>
    <row r="2251" spans="1:2" x14ac:dyDescent="0.25">
      <c r="A2251" s="35" t="s">
        <v>9339</v>
      </c>
      <c r="B2251" s="21">
        <v>1</v>
      </c>
    </row>
    <row r="2252" spans="1:2" x14ac:dyDescent="0.25">
      <c r="A2252" s="35" t="s">
        <v>9036</v>
      </c>
      <c r="B2252" s="21">
        <v>1</v>
      </c>
    </row>
    <row r="2253" spans="1:2" x14ac:dyDescent="0.25">
      <c r="A2253" s="35" t="s">
        <v>9133</v>
      </c>
      <c r="B2253" s="21">
        <v>1</v>
      </c>
    </row>
    <row r="2254" spans="1:2" x14ac:dyDescent="0.25">
      <c r="A2254" s="35" t="s">
        <v>9123</v>
      </c>
      <c r="B2254" s="21">
        <v>1</v>
      </c>
    </row>
    <row r="2255" spans="1:2" x14ac:dyDescent="0.25">
      <c r="A2255" s="35" t="s">
        <v>7596</v>
      </c>
      <c r="B2255" s="21">
        <v>1</v>
      </c>
    </row>
    <row r="2256" spans="1:2" x14ac:dyDescent="0.25">
      <c r="A2256" s="35" t="s">
        <v>9061</v>
      </c>
      <c r="B2256" s="21">
        <v>1</v>
      </c>
    </row>
    <row r="2257" spans="1:2" x14ac:dyDescent="0.25">
      <c r="A2257" s="35" t="s">
        <v>6875</v>
      </c>
      <c r="B2257" s="21">
        <v>1</v>
      </c>
    </row>
    <row r="2258" spans="1:2" x14ac:dyDescent="0.25">
      <c r="A2258" s="35" t="s">
        <v>8366</v>
      </c>
      <c r="B2258" s="21">
        <v>1</v>
      </c>
    </row>
    <row r="2259" spans="1:2" x14ac:dyDescent="0.25">
      <c r="A2259" s="35" t="s">
        <v>8615</v>
      </c>
      <c r="B2259" s="21">
        <v>1</v>
      </c>
    </row>
    <row r="2260" spans="1:2" x14ac:dyDescent="0.25">
      <c r="A2260" s="35" t="s">
        <v>7523</v>
      </c>
      <c r="B2260" s="21">
        <v>1</v>
      </c>
    </row>
    <row r="2261" spans="1:2" x14ac:dyDescent="0.25">
      <c r="A2261" s="35" t="s">
        <v>8616</v>
      </c>
      <c r="B2261" s="21">
        <v>1</v>
      </c>
    </row>
    <row r="2262" spans="1:2" x14ac:dyDescent="0.25">
      <c r="A2262" s="35" t="s">
        <v>7615</v>
      </c>
      <c r="B2262" s="21">
        <v>1</v>
      </c>
    </row>
    <row r="2263" spans="1:2" x14ac:dyDescent="0.25">
      <c r="A2263" s="35" t="s">
        <v>8964</v>
      </c>
      <c r="B2263" s="21">
        <v>1</v>
      </c>
    </row>
    <row r="2264" spans="1:2" x14ac:dyDescent="0.25">
      <c r="A2264" s="35" t="s">
        <v>9067</v>
      </c>
      <c r="B2264" s="21">
        <v>1</v>
      </c>
    </row>
    <row r="2265" spans="1:2" x14ac:dyDescent="0.25">
      <c r="A2265" s="35" t="s">
        <v>6857</v>
      </c>
      <c r="B2265" s="21">
        <v>1</v>
      </c>
    </row>
    <row r="2266" spans="1:2" x14ac:dyDescent="0.25">
      <c r="A2266" s="35" t="s">
        <v>6954</v>
      </c>
      <c r="B2266" s="21">
        <v>1</v>
      </c>
    </row>
    <row r="2267" spans="1:2" x14ac:dyDescent="0.25">
      <c r="A2267" s="35" t="s">
        <v>8618</v>
      </c>
      <c r="B2267" s="21">
        <v>1</v>
      </c>
    </row>
    <row r="2268" spans="1:2" x14ac:dyDescent="0.25">
      <c r="A2268" s="35" t="s">
        <v>8985</v>
      </c>
      <c r="B2268" s="21">
        <v>1</v>
      </c>
    </row>
    <row r="2269" spans="1:2" x14ac:dyDescent="0.25">
      <c r="A2269" s="35" t="s">
        <v>8623</v>
      </c>
      <c r="B2269" s="21">
        <v>1</v>
      </c>
    </row>
    <row r="2270" spans="1:2" x14ac:dyDescent="0.25">
      <c r="A2270" s="35" t="s">
        <v>6963</v>
      </c>
      <c r="B2270" s="21">
        <v>1</v>
      </c>
    </row>
    <row r="2271" spans="1:2" x14ac:dyDescent="0.25">
      <c r="A2271" s="35" t="s">
        <v>8622</v>
      </c>
      <c r="B2271" s="21">
        <v>1</v>
      </c>
    </row>
    <row r="2272" spans="1:2" x14ac:dyDescent="0.25">
      <c r="A2272" s="35" t="s">
        <v>8269</v>
      </c>
      <c r="B2272" s="21">
        <v>1</v>
      </c>
    </row>
    <row r="2273" spans="1:2" x14ac:dyDescent="0.25">
      <c r="A2273" s="35" t="s">
        <v>8627</v>
      </c>
      <c r="B2273" s="21">
        <v>1</v>
      </c>
    </row>
    <row r="2274" spans="1:2" x14ac:dyDescent="0.25">
      <c r="A2274" s="35" t="s">
        <v>9058</v>
      </c>
      <c r="B2274" s="21">
        <v>1</v>
      </c>
    </row>
    <row r="2275" spans="1:2" x14ac:dyDescent="0.25">
      <c r="A2275" s="35" t="s">
        <v>8619</v>
      </c>
      <c r="B2275" s="21">
        <v>1</v>
      </c>
    </row>
    <row r="2276" spans="1:2" x14ac:dyDescent="0.25">
      <c r="A2276" s="35" t="s">
        <v>7680</v>
      </c>
      <c r="B2276" s="21">
        <v>1</v>
      </c>
    </row>
    <row r="2277" spans="1:2" x14ac:dyDescent="0.25">
      <c r="A2277" s="35" t="s">
        <v>8624</v>
      </c>
      <c r="B2277" s="21">
        <v>1</v>
      </c>
    </row>
    <row r="2278" spans="1:2" x14ac:dyDescent="0.25">
      <c r="A2278" s="35" t="s">
        <v>9054</v>
      </c>
      <c r="B2278" s="21">
        <v>1</v>
      </c>
    </row>
    <row r="2279" spans="1:2" x14ac:dyDescent="0.25">
      <c r="A2279" s="35" t="s">
        <v>8621</v>
      </c>
      <c r="B2279" s="21">
        <v>1</v>
      </c>
    </row>
    <row r="2280" spans="1:2" x14ac:dyDescent="0.25">
      <c r="A2280" s="35" t="s">
        <v>7639</v>
      </c>
      <c r="B2280" s="21">
        <v>1</v>
      </c>
    </row>
    <row r="2281" spans="1:2" x14ac:dyDescent="0.25">
      <c r="A2281" s="35" t="s">
        <v>8915</v>
      </c>
      <c r="B2281" s="21">
        <v>1</v>
      </c>
    </row>
    <row r="2282" spans="1:2" x14ac:dyDescent="0.25">
      <c r="A2282" s="35" t="s">
        <v>9087</v>
      </c>
      <c r="B2282" s="21">
        <v>1</v>
      </c>
    </row>
    <row r="2283" spans="1:2" x14ac:dyDescent="0.25">
      <c r="A2283" s="35" t="s">
        <v>8914</v>
      </c>
      <c r="B2283" s="21">
        <v>1</v>
      </c>
    </row>
    <row r="2284" spans="1:2" x14ac:dyDescent="0.25">
      <c r="A2284" s="35" t="s">
        <v>7528</v>
      </c>
      <c r="B2284" s="21">
        <v>1</v>
      </c>
    </row>
    <row r="2285" spans="1:2" x14ac:dyDescent="0.25">
      <c r="A2285" s="35" t="s">
        <v>8626</v>
      </c>
      <c r="B2285" s="21">
        <v>1</v>
      </c>
    </row>
    <row r="2286" spans="1:2" x14ac:dyDescent="0.25">
      <c r="A2286" s="35" t="s">
        <v>7597</v>
      </c>
      <c r="B2286" s="21">
        <v>1</v>
      </c>
    </row>
    <row r="2287" spans="1:2" x14ac:dyDescent="0.25">
      <c r="A2287" s="35" t="s">
        <v>7574</v>
      </c>
      <c r="B2287" s="21">
        <v>1</v>
      </c>
    </row>
    <row r="2288" spans="1:2" x14ac:dyDescent="0.25">
      <c r="A2288" s="35" t="s">
        <v>8261</v>
      </c>
      <c r="B2288" s="21">
        <v>1</v>
      </c>
    </row>
    <row r="2289" spans="1:2" x14ac:dyDescent="0.25">
      <c r="A2289" s="35" t="s">
        <v>8597</v>
      </c>
      <c r="B2289" s="21">
        <v>1</v>
      </c>
    </row>
    <row r="2290" spans="1:2" x14ac:dyDescent="0.25">
      <c r="A2290" s="35" t="s">
        <v>9340</v>
      </c>
      <c r="B2290" s="21">
        <v>1</v>
      </c>
    </row>
    <row r="2291" spans="1:2" x14ac:dyDescent="0.25">
      <c r="A2291" s="35" t="s">
        <v>9044</v>
      </c>
      <c r="B2291" s="21">
        <v>1</v>
      </c>
    </row>
    <row r="2292" spans="1:2" x14ac:dyDescent="0.25">
      <c r="A2292" s="35" t="s">
        <v>8990</v>
      </c>
      <c r="B2292" s="21">
        <v>1</v>
      </c>
    </row>
    <row r="2293" spans="1:2" x14ac:dyDescent="0.25">
      <c r="A2293" s="35" t="s">
        <v>8944</v>
      </c>
      <c r="B2293" s="21">
        <v>1</v>
      </c>
    </row>
    <row r="2294" spans="1:2" x14ac:dyDescent="0.25">
      <c r="A2294" s="35" t="s">
        <v>7613</v>
      </c>
      <c r="B2294" s="21">
        <v>1</v>
      </c>
    </row>
    <row r="2295" spans="1:2" x14ac:dyDescent="0.25">
      <c r="A2295" s="35" t="s">
        <v>6884</v>
      </c>
      <c r="B2295" s="21">
        <v>1</v>
      </c>
    </row>
    <row r="2296" spans="1:2" x14ac:dyDescent="0.25">
      <c r="A2296" s="35" t="s">
        <v>8264</v>
      </c>
      <c r="B2296" s="21">
        <v>1</v>
      </c>
    </row>
    <row r="2297" spans="1:2" x14ac:dyDescent="0.25">
      <c r="A2297" s="35" t="s">
        <v>6869</v>
      </c>
      <c r="B2297" s="21">
        <v>1</v>
      </c>
    </row>
    <row r="2298" spans="1:2" x14ac:dyDescent="0.25">
      <c r="A2298" s="35" t="s">
        <v>8613</v>
      </c>
      <c r="B2298" s="21">
        <v>1</v>
      </c>
    </row>
    <row r="2299" spans="1:2" x14ac:dyDescent="0.25">
      <c r="A2299" s="35" t="s">
        <v>6876</v>
      </c>
      <c r="B2299" s="21">
        <v>1</v>
      </c>
    </row>
    <row r="2300" spans="1:2" x14ac:dyDescent="0.25">
      <c r="A2300" s="35" t="s">
        <v>9016</v>
      </c>
      <c r="B2300" s="21">
        <v>1</v>
      </c>
    </row>
    <row r="2301" spans="1:2" x14ac:dyDescent="0.25">
      <c r="A2301" s="35" t="s">
        <v>6877</v>
      </c>
      <c r="B2301" s="21">
        <v>1</v>
      </c>
    </row>
    <row r="2302" spans="1:2" x14ac:dyDescent="0.25">
      <c r="A2302" s="35" t="s">
        <v>7671</v>
      </c>
      <c r="B2302" s="21">
        <v>1</v>
      </c>
    </row>
    <row r="2303" spans="1:2" x14ac:dyDescent="0.25">
      <c r="A2303" s="35" t="s">
        <v>1178</v>
      </c>
      <c r="B2303" s="21">
        <v>1</v>
      </c>
    </row>
    <row r="2304" spans="1:2" x14ac:dyDescent="0.25">
      <c r="A2304" s="35" t="s">
        <v>9114</v>
      </c>
      <c r="B2304" s="21">
        <v>1</v>
      </c>
    </row>
    <row r="2305" spans="1:2" x14ac:dyDescent="0.25">
      <c r="A2305" s="35" t="s">
        <v>8399</v>
      </c>
      <c r="B2305" s="21">
        <v>1</v>
      </c>
    </row>
    <row r="2306" spans="1:2" x14ac:dyDescent="0.25">
      <c r="A2306" s="35" t="s">
        <v>9125</v>
      </c>
      <c r="B2306" s="21">
        <v>1</v>
      </c>
    </row>
    <row r="2307" spans="1:2" x14ac:dyDescent="0.25">
      <c r="A2307" s="35" t="s">
        <v>6870</v>
      </c>
      <c r="B2307" s="21">
        <v>1</v>
      </c>
    </row>
    <row r="2308" spans="1:2" x14ac:dyDescent="0.25">
      <c r="A2308" s="35" t="s">
        <v>7545</v>
      </c>
      <c r="B2308" s="21">
        <v>1</v>
      </c>
    </row>
    <row r="2309" spans="1:2" x14ac:dyDescent="0.25">
      <c r="A2309" s="35" t="s">
        <v>9410</v>
      </c>
      <c r="B2309" s="21">
        <v>1</v>
      </c>
    </row>
    <row r="2310" spans="1:2" x14ac:dyDescent="0.25">
      <c r="A2310" s="35" t="s">
        <v>7719</v>
      </c>
      <c r="B2310" s="21">
        <v>1</v>
      </c>
    </row>
    <row r="2311" spans="1:2" x14ac:dyDescent="0.25">
      <c r="A2311" s="35" t="s">
        <v>7525</v>
      </c>
      <c r="B2311" s="21">
        <v>1</v>
      </c>
    </row>
    <row r="2312" spans="1:2" x14ac:dyDescent="0.25">
      <c r="A2312" s="35" t="s">
        <v>8980</v>
      </c>
      <c r="B2312" s="21">
        <v>1</v>
      </c>
    </row>
    <row r="2313" spans="1:2" x14ac:dyDescent="0.25">
      <c r="A2313" s="35" t="s">
        <v>6986</v>
      </c>
      <c r="B2313" s="21">
        <v>1</v>
      </c>
    </row>
    <row r="2314" spans="1:2" x14ac:dyDescent="0.25">
      <c r="A2314" s="35" t="s">
        <v>7556</v>
      </c>
      <c r="B2314" s="21">
        <v>1</v>
      </c>
    </row>
    <row r="2315" spans="1:2" x14ac:dyDescent="0.25">
      <c r="A2315" s="35" t="s">
        <v>6891</v>
      </c>
      <c r="B2315" s="21">
        <v>1</v>
      </c>
    </row>
    <row r="2316" spans="1:2" x14ac:dyDescent="0.25">
      <c r="A2316" s="35" t="s">
        <v>7541</v>
      </c>
      <c r="B2316" s="21">
        <v>1</v>
      </c>
    </row>
    <row r="2317" spans="1:2" x14ac:dyDescent="0.25">
      <c r="A2317" s="35" t="s">
        <v>7604</v>
      </c>
      <c r="B2317" s="21">
        <v>1</v>
      </c>
    </row>
    <row r="2318" spans="1:2" x14ac:dyDescent="0.25">
      <c r="A2318" s="35" t="s">
        <v>8610</v>
      </c>
      <c r="B2318" s="21">
        <v>1</v>
      </c>
    </row>
    <row r="2319" spans="1:2" x14ac:dyDescent="0.25">
      <c r="A2319" s="35" t="s">
        <v>7609</v>
      </c>
      <c r="B2319" s="21">
        <v>1</v>
      </c>
    </row>
    <row r="2320" spans="1:2" x14ac:dyDescent="0.25">
      <c r="A2320" s="35" t="s">
        <v>9332</v>
      </c>
      <c r="B2320" s="21">
        <v>1</v>
      </c>
    </row>
    <row r="2321" spans="1:2" x14ac:dyDescent="0.25">
      <c r="A2321" s="35" t="s">
        <v>9224</v>
      </c>
      <c r="B2321" s="21">
        <v>1</v>
      </c>
    </row>
    <row r="2322" spans="1:2" x14ac:dyDescent="0.25">
      <c r="A2322" s="35" t="s">
        <v>8258</v>
      </c>
      <c r="B2322" s="21">
        <v>1</v>
      </c>
    </row>
    <row r="2323" spans="1:2" x14ac:dyDescent="0.25">
      <c r="A2323" s="35" t="s">
        <v>8649</v>
      </c>
      <c r="B2323" s="21">
        <v>1</v>
      </c>
    </row>
    <row r="2324" spans="1:2" x14ac:dyDescent="0.25">
      <c r="A2324" s="35" t="s">
        <v>7559</v>
      </c>
      <c r="B2324" s="21">
        <v>1</v>
      </c>
    </row>
    <row r="2325" spans="1:2" x14ac:dyDescent="0.25">
      <c r="A2325" s="35" t="s">
        <v>7641</v>
      </c>
      <c r="B2325" s="21">
        <v>1</v>
      </c>
    </row>
    <row r="2326" spans="1:2" x14ac:dyDescent="0.25">
      <c r="A2326" s="35" t="s">
        <v>9090</v>
      </c>
      <c r="B2326" s="21">
        <v>1</v>
      </c>
    </row>
    <row r="2327" spans="1:2" x14ac:dyDescent="0.25">
      <c r="A2327" s="35" t="s">
        <v>7602</v>
      </c>
      <c r="B2327" s="21">
        <v>1</v>
      </c>
    </row>
    <row r="2328" spans="1:2" x14ac:dyDescent="0.25">
      <c r="A2328" s="35" t="s">
        <v>9057</v>
      </c>
      <c r="B2328" s="21">
        <v>1</v>
      </c>
    </row>
    <row r="2329" spans="1:2" x14ac:dyDescent="0.25">
      <c r="A2329" s="35" t="s">
        <v>8648</v>
      </c>
      <c r="B2329" s="21">
        <v>1</v>
      </c>
    </row>
    <row r="2330" spans="1:2" x14ac:dyDescent="0.25">
      <c r="A2330" s="35" t="s">
        <v>7599</v>
      </c>
      <c r="B2330" s="21">
        <v>1</v>
      </c>
    </row>
    <row r="2331" spans="1:2" x14ac:dyDescent="0.25">
      <c r="A2331" s="35" t="s">
        <v>7603</v>
      </c>
      <c r="B2331" s="21">
        <v>1</v>
      </c>
    </row>
    <row r="2332" spans="1:2" x14ac:dyDescent="0.25">
      <c r="A2332" s="35" t="s">
        <v>7563</v>
      </c>
      <c r="B2332" s="21">
        <v>1</v>
      </c>
    </row>
    <row r="2333" spans="1:2" x14ac:dyDescent="0.25">
      <c r="A2333" s="35" t="s">
        <v>8332</v>
      </c>
      <c r="B2333" s="21">
        <v>1</v>
      </c>
    </row>
    <row r="2334" spans="1:2" x14ac:dyDescent="0.25">
      <c r="A2334" s="35" t="s">
        <v>7584</v>
      </c>
      <c r="B2334" s="21">
        <v>1</v>
      </c>
    </row>
    <row r="2335" spans="1:2" x14ac:dyDescent="0.25">
      <c r="A2335" s="35" t="s">
        <v>7608</v>
      </c>
      <c r="B2335" s="21">
        <v>1</v>
      </c>
    </row>
    <row r="2336" spans="1:2" x14ac:dyDescent="0.25">
      <c r="A2336" s="35" t="s">
        <v>7618</v>
      </c>
      <c r="B2336" s="21">
        <v>1</v>
      </c>
    </row>
    <row r="2337" spans="1:2" x14ac:dyDescent="0.25">
      <c r="A2337" s="35" t="s">
        <v>7569</v>
      </c>
      <c r="B2337" s="21">
        <v>1</v>
      </c>
    </row>
    <row r="2338" spans="1:2" x14ac:dyDescent="0.25">
      <c r="A2338" s="35" t="s">
        <v>8265</v>
      </c>
      <c r="B2338" s="21">
        <v>1</v>
      </c>
    </row>
    <row r="2339" spans="1:2" x14ac:dyDescent="0.25">
      <c r="A2339" s="35" t="s">
        <v>7570</v>
      </c>
      <c r="B2339" s="21">
        <v>1</v>
      </c>
    </row>
    <row r="2340" spans="1:2" x14ac:dyDescent="0.25">
      <c r="A2340" s="35" t="s">
        <v>7507</v>
      </c>
      <c r="B2340" s="21">
        <v>1</v>
      </c>
    </row>
    <row r="2341" spans="1:2" x14ac:dyDescent="0.25">
      <c r="A2341" s="35" t="s">
        <v>7568</v>
      </c>
      <c r="B2341" s="21">
        <v>1</v>
      </c>
    </row>
    <row r="2342" spans="1:2" x14ac:dyDescent="0.25">
      <c r="A2342" s="35" t="s">
        <v>6892</v>
      </c>
      <c r="B2342" s="21">
        <v>1</v>
      </c>
    </row>
    <row r="2343" spans="1:2" x14ac:dyDescent="0.25">
      <c r="A2343" s="35" t="s">
        <v>7567</v>
      </c>
      <c r="B2343" s="21">
        <v>1</v>
      </c>
    </row>
    <row r="2344" spans="1:2" x14ac:dyDescent="0.25">
      <c r="A2344" s="35" t="s">
        <v>1224</v>
      </c>
      <c r="B2344" s="21">
        <v>1</v>
      </c>
    </row>
    <row r="2345" spans="1:2" x14ac:dyDescent="0.25">
      <c r="A2345" s="35" t="s">
        <v>7699</v>
      </c>
      <c r="B2345" s="21">
        <v>1</v>
      </c>
    </row>
    <row r="2346" spans="1:2" x14ac:dyDescent="0.25">
      <c r="A2346" s="35" t="s">
        <v>8994</v>
      </c>
      <c r="B2346" s="21">
        <v>1</v>
      </c>
    </row>
    <row r="2347" spans="1:2" x14ac:dyDescent="0.25">
      <c r="A2347" s="35" t="s">
        <v>7573</v>
      </c>
      <c r="B2347" s="21">
        <v>1</v>
      </c>
    </row>
    <row r="2348" spans="1:2" x14ac:dyDescent="0.25">
      <c r="A2348" s="35" t="s">
        <v>8335</v>
      </c>
      <c r="B2348" s="21">
        <v>1</v>
      </c>
    </row>
    <row r="2349" spans="1:2" x14ac:dyDescent="0.25">
      <c r="A2349" s="35" t="s">
        <v>7576</v>
      </c>
      <c r="B2349" s="21">
        <v>1</v>
      </c>
    </row>
    <row r="2350" spans="1:2" x14ac:dyDescent="0.25">
      <c r="A2350" s="35" t="s">
        <v>9069</v>
      </c>
      <c r="B2350" s="21">
        <v>1</v>
      </c>
    </row>
    <row r="2351" spans="1:2" x14ac:dyDescent="0.25">
      <c r="A2351" s="35" t="s">
        <v>7575</v>
      </c>
      <c r="B2351" s="21">
        <v>1</v>
      </c>
    </row>
    <row r="2352" spans="1:2" x14ac:dyDescent="0.25">
      <c r="A2352" s="35" t="s">
        <v>7776</v>
      </c>
      <c r="B2352" s="21">
        <v>1</v>
      </c>
    </row>
    <row r="2353" spans="1:2" x14ac:dyDescent="0.25">
      <c r="A2353" s="35" t="s">
        <v>6924</v>
      </c>
      <c r="B2353" s="21">
        <v>1</v>
      </c>
    </row>
    <row r="2354" spans="1:2" x14ac:dyDescent="0.25">
      <c r="A2354" s="35" t="s">
        <v>7626</v>
      </c>
      <c r="B2354" s="21">
        <v>1</v>
      </c>
    </row>
    <row r="2355" spans="1:2" x14ac:dyDescent="0.25">
      <c r="A2355" s="35" t="s">
        <v>7777</v>
      </c>
      <c r="B2355" s="21">
        <v>1</v>
      </c>
    </row>
    <row r="2356" spans="1:2" x14ac:dyDescent="0.25">
      <c r="A2356" s="35" t="s">
        <v>7580</v>
      </c>
      <c r="B2356" s="21">
        <v>1</v>
      </c>
    </row>
    <row r="2357" spans="1:2" x14ac:dyDescent="0.25">
      <c r="A2357" s="35" t="s">
        <v>7778</v>
      </c>
      <c r="B2357" s="21">
        <v>1</v>
      </c>
    </row>
    <row r="2358" spans="1:2" x14ac:dyDescent="0.25">
      <c r="A2358" s="35" t="s">
        <v>7797</v>
      </c>
      <c r="B2358" s="21">
        <v>1</v>
      </c>
    </row>
    <row r="2359" spans="1:2" x14ac:dyDescent="0.25">
      <c r="A2359" s="35" t="s">
        <v>7779</v>
      </c>
      <c r="B2359" s="21">
        <v>1</v>
      </c>
    </row>
    <row r="2360" spans="1:2" x14ac:dyDescent="0.25">
      <c r="A2360" s="35" t="s">
        <v>9218</v>
      </c>
      <c r="B2360" s="21">
        <v>1</v>
      </c>
    </row>
    <row r="2361" spans="1:2" x14ac:dyDescent="0.25">
      <c r="A2361" s="35" t="s">
        <v>7780</v>
      </c>
      <c r="B2361" s="21">
        <v>1</v>
      </c>
    </row>
    <row r="2362" spans="1:2" x14ac:dyDescent="0.25">
      <c r="A2362" s="35" t="s">
        <v>8625</v>
      </c>
      <c r="B2362" s="21">
        <v>1</v>
      </c>
    </row>
    <row r="2363" spans="1:2" x14ac:dyDescent="0.25">
      <c r="A2363" s="35" t="s">
        <v>7781</v>
      </c>
      <c r="B2363" s="21">
        <v>1</v>
      </c>
    </row>
    <row r="2364" spans="1:2" x14ac:dyDescent="0.25">
      <c r="A2364" s="35" t="s">
        <v>9017</v>
      </c>
      <c r="B2364" s="21">
        <v>1</v>
      </c>
    </row>
    <row r="2365" spans="1:2" x14ac:dyDescent="0.25">
      <c r="A2365" s="35" t="s">
        <v>7572</v>
      </c>
      <c r="B2365" s="21">
        <v>1</v>
      </c>
    </row>
    <row r="2366" spans="1:2" x14ac:dyDescent="0.25">
      <c r="A2366" s="35" t="s">
        <v>7670</v>
      </c>
      <c r="B2366" s="21">
        <v>1</v>
      </c>
    </row>
    <row r="2367" spans="1:2" x14ac:dyDescent="0.25">
      <c r="A2367" s="35" t="s">
        <v>7581</v>
      </c>
      <c r="B2367" s="21">
        <v>1</v>
      </c>
    </row>
    <row r="2368" spans="1:2" x14ac:dyDescent="0.25">
      <c r="A2368" s="35" t="s">
        <v>6961</v>
      </c>
      <c r="B2368" s="21">
        <v>1</v>
      </c>
    </row>
    <row r="2369" spans="1:2" x14ac:dyDescent="0.25">
      <c r="A2369" s="35" t="s">
        <v>7553</v>
      </c>
      <c r="B2369" s="21">
        <v>1</v>
      </c>
    </row>
    <row r="2370" spans="1:2" x14ac:dyDescent="0.25">
      <c r="A2370" s="35" t="s">
        <v>9122</v>
      </c>
      <c r="B2370" s="21">
        <v>1</v>
      </c>
    </row>
    <row r="2371" spans="1:2" x14ac:dyDescent="0.25">
      <c r="A2371" s="35" t="s">
        <v>8272</v>
      </c>
      <c r="B2371" s="21">
        <v>1</v>
      </c>
    </row>
    <row r="2372" spans="1:2" x14ac:dyDescent="0.25">
      <c r="A2372" s="35" t="s">
        <v>9124</v>
      </c>
      <c r="B2372" s="21">
        <v>1</v>
      </c>
    </row>
    <row r="2373" spans="1:2" x14ac:dyDescent="0.25">
      <c r="A2373" s="35" t="s">
        <v>8634</v>
      </c>
      <c r="B2373" s="21">
        <v>1</v>
      </c>
    </row>
    <row r="2374" spans="1:2" x14ac:dyDescent="0.25">
      <c r="A2374" s="35" t="s">
        <v>9115</v>
      </c>
      <c r="B2374" s="21">
        <v>1</v>
      </c>
    </row>
    <row r="2375" spans="1:2" x14ac:dyDescent="0.25">
      <c r="A2375" s="35" t="s">
        <v>8635</v>
      </c>
      <c r="B2375" s="21">
        <v>1</v>
      </c>
    </row>
    <row r="2376" spans="1:2" x14ac:dyDescent="0.25">
      <c r="A2376" s="35" t="s">
        <v>9078</v>
      </c>
      <c r="B2376" s="21">
        <v>1</v>
      </c>
    </row>
    <row r="2377" spans="1:2" x14ac:dyDescent="0.25">
      <c r="A2377" s="35" t="s">
        <v>6977</v>
      </c>
      <c r="B2377" s="21">
        <v>1</v>
      </c>
    </row>
    <row r="2378" spans="1:2" x14ac:dyDescent="0.25">
      <c r="A2378" s="35" t="s">
        <v>7519</v>
      </c>
      <c r="B2378" s="21">
        <v>1</v>
      </c>
    </row>
    <row r="2379" spans="1:2" x14ac:dyDescent="0.25">
      <c r="A2379" s="35" t="s">
        <v>6918</v>
      </c>
      <c r="B2379" s="21">
        <v>1</v>
      </c>
    </row>
    <row r="2380" spans="1:2" x14ac:dyDescent="0.25">
      <c r="A2380" s="35" t="s">
        <v>7529</v>
      </c>
      <c r="B2380" s="21">
        <v>1</v>
      </c>
    </row>
    <row r="2381" spans="1:2" x14ac:dyDescent="0.25">
      <c r="A2381" s="35" t="s">
        <v>6919</v>
      </c>
      <c r="B2381" s="21">
        <v>1</v>
      </c>
    </row>
    <row r="2382" spans="1:2" x14ac:dyDescent="0.25">
      <c r="A2382" s="35" t="s">
        <v>7723</v>
      </c>
      <c r="B2382" s="21">
        <v>1</v>
      </c>
    </row>
    <row r="2383" spans="1:2" x14ac:dyDescent="0.25">
      <c r="A2383" s="35" t="s">
        <v>9049</v>
      </c>
      <c r="B2383" s="21">
        <v>1</v>
      </c>
    </row>
    <row r="2384" spans="1:2" x14ac:dyDescent="0.25">
      <c r="A2384" s="35" t="s">
        <v>9010</v>
      </c>
      <c r="B2384" s="21">
        <v>1</v>
      </c>
    </row>
    <row r="2385" spans="1:2" x14ac:dyDescent="0.25">
      <c r="A2385" s="35" t="s">
        <v>8991</v>
      </c>
      <c r="B2385" s="21">
        <v>1</v>
      </c>
    </row>
    <row r="2386" spans="1:2" x14ac:dyDescent="0.25">
      <c r="A2386" s="35" t="s">
        <v>7520</v>
      </c>
      <c r="B2386" s="21">
        <v>1</v>
      </c>
    </row>
    <row r="2387" spans="1:2" x14ac:dyDescent="0.25">
      <c r="A2387" s="35" t="s">
        <v>8992</v>
      </c>
      <c r="B2387" s="21">
        <v>1</v>
      </c>
    </row>
    <row r="2388" spans="1:2" x14ac:dyDescent="0.25">
      <c r="A2388" s="35" t="s">
        <v>7566</v>
      </c>
      <c r="B2388" s="21">
        <v>1</v>
      </c>
    </row>
    <row r="2389" spans="1:2" x14ac:dyDescent="0.25">
      <c r="A2389" s="35" t="s">
        <v>6955</v>
      </c>
      <c r="B2389" s="21">
        <v>1</v>
      </c>
    </row>
    <row r="2390" spans="1:2" x14ac:dyDescent="0.25">
      <c r="A2390" s="35" t="s">
        <v>9060</v>
      </c>
      <c r="B2390" s="21">
        <v>1</v>
      </c>
    </row>
    <row r="2391" spans="1:2" x14ac:dyDescent="0.25">
      <c r="A2391" s="35" t="s">
        <v>8273</v>
      </c>
      <c r="B2391" s="21">
        <v>1</v>
      </c>
    </row>
    <row r="2392" spans="1:2" x14ac:dyDescent="0.25">
      <c r="A2392" s="35" t="s">
        <v>7530</v>
      </c>
      <c r="B2392" s="21">
        <v>1</v>
      </c>
    </row>
    <row r="2393" spans="1:2" x14ac:dyDescent="0.25">
      <c r="A2393" s="35" t="s">
        <v>6916</v>
      </c>
      <c r="B2393" s="21">
        <v>1</v>
      </c>
    </row>
    <row r="2394" spans="1:2" x14ac:dyDescent="0.25">
      <c r="A2394" s="35" t="s">
        <v>7681</v>
      </c>
      <c r="B2394" s="21">
        <v>1</v>
      </c>
    </row>
    <row r="2395" spans="1:2" x14ac:dyDescent="0.25">
      <c r="A2395" s="35" t="s">
        <v>9024</v>
      </c>
      <c r="B2395" s="21">
        <v>1</v>
      </c>
    </row>
    <row r="2396" spans="1:2" x14ac:dyDescent="0.25">
      <c r="A2396" s="35" t="s">
        <v>8936</v>
      </c>
      <c r="B2396" s="21">
        <v>1</v>
      </c>
    </row>
    <row r="2397" spans="1:2" x14ac:dyDescent="0.25">
      <c r="A2397" s="35" t="s">
        <v>8363</v>
      </c>
      <c r="B2397" s="21">
        <v>1</v>
      </c>
    </row>
    <row r="2398" spans="1:2" x14ac:dyDescent="0.25">
      <c r="A2398" s="35" t="s">
        <v>9348</v>
      </c>
      <c r="B2398" s="21">
        <v>1</v>
      </c>
    </row>
    <row r="2399" spans="1:2" x14ac:dyDescent="0.25">
      <c r="A2399" s="35" t="s">
        <v>8378</v>
      </c>
      <c r="B2399" s="21">
        <v>1</v>
      </c>
    </row>
    <row r="2400" spans="1:2" x14ac:dyDescent="0.25">
      <c r="A2400" s="35" t="s">
        <v>9409</v>
      </c>
      <c r="B2400" s="21">
        <v>1</v>
      </c>
    </row>
    <row r="2401" spans="1:2" x14ac:dyDescent="0.25">
      <c r="A2401" s="35" t="s">
        <v>8374</v>
      </c>
      <c r="B2401" s="21">
        <v>1</v>
      </c>
    </row>
    <row r="2402" spans="1:2" x14ac:dyDescent="0.25">
      <c r="A2402" s="35" t="s">
        <v>9219</v>
      </c>
      <c r="B2402" s="21">
        <v>1</v>
      </c>
    </row>
    <row r="2403" spans="1:2" x14ac:dyDescent="0.25">
      <c r="A2403" s="35" t="s">
        <v>8323</v>
      </c>
      <c r="B2403" s="21">
        <v>1</v>
      </c>
    </row>
    <row r="2404" spans="1:2" x14ac:dyDescent="0.25">
      <c r="A2404" s="35" t="s">
        <v>8375</v>
      </c>
      <c r="B2404" s="21">
        <v>1</v>
      </c>
    </row>
    <row r="2405" spans="1:2" x14ac:dyDescent="0.25">
      <c r="A2405" s="35" t="s">
        <v>8271</v>
      </c>
      <c r="B2405" s="21">
        <v>1</v>
      </c>
    </row>
    <row r="2406" spans="1:2" x14ac:dyDescent="0.25">
      <c r="A2406" s="35" t="s">
        <v>8368</v>
      </c>
      <c r="B2406" s="21">
        <v>1</v>
      </c>
    </row>
    <row r="2407" spans="1:2" x14ac:dyDescent="0.25">
      <c r="A2407" s="35" t="s">
        <v>6979</v>
      </c>
      <c r="B2407" s="21">
        <v>1</v>
      </c>
    </row>
    <row r="2408" spans="1:2" x14ac:dyDescent="0.25">
      <c r="A2408" s="35" t="s">
        <v>7516</v>
      </c>
      <c r="B2408" s="21">
        <v>1</v>
      </c>
    </row>
    <row r="2409" spans="1:2" x14ac:dyDescent="0.25">
      <c r="A2409" s="35" t="s">
        <v>8247</v>
      </c>
      <c r="B2409" s="21">
        <v>1</v>
      </c>
    </row>
    <row r="2410" spans="1:2" x14ac:dyDescent="0.25">
      <c r="A2410" s="35" t="s">
        <v>7513</v>
      </c>
      <c r="B2410" s="21">
        <v>1</v>
      </c>
    </row>
    <row r="2411" spans="1:2" x14ac:dyDescent="0.25">
      <c r="A2411" s="35" t="s">
        <v>8942</v>
      </c>
      <c r="B2411" s="21">
        <v>1</v>
      </c>
    </row>
    <row r="2412" spans="1:2" x14ac:dyDescent="0.25">
      <c r="A2412" s="35" t="s">
        <v>7539</v>
      </c>
      <c r="B2412" s="21">
        <v>1</v>
      </c>
    </row>
    <row r="2413" spans="1:2" x14ac:dyDescent="0.25">
      <c r="A2413" s="35" t="s">
        <v>8979</v>
      </c>
      <c r="B2413" s="21">
        <v>1</v>
      </c>
    </row>
    <row r="2414" spans="1:2" x14ac:dyDescent="0.25">
      <c r="A2414" s="35" t="s">
        <v>9088</v>
      </c>
      <c r="B2414" s="21">
        <v>1</v>
      </c>
    </row>
    <row r="2415" spans="1:2" x14ac:dyDescent="0.25">
      <c r="A2415" s="35" t="s">
        <v>6882</v>
      </c>
      <c r="B2415" s="21">
        <v>1</v>
      </c>
    </row>
    <row r="2416" spans="1:2" x14ac:dyDescent="0.25">
      <c r="A2416" s="35" t="s">
        <v>9091</v>
      </c>
      <c r="B2416" s="21">
        <v>1</v>
      </c>
    </row>
    <row r="2417" spans="1:2" x14ac:dyDescent="0.25">
      <c r="A2417" s="35" t="s">
        <v>8911</v>
      </c>
      <c r="B2417" s="21">
        <v>1</v>
      </c>
    </row>
    <row r="2418" spans="1:2" x14ac:dyDescent="0.25">
      <c r="A2418" s="35" t="s">
        <v>9089</v>
      </c>
      <c r="B2418" s="21">
        <v>1</v>
      </c>
    </row>
    <row r="2419" spans="1:2" x14ac:dyDescent="0.25">
      <c r="A2419" s="35" t="s">
        <v>6878</v>
      </c>
      <c r="B2419" s="21">
        <v>1</v>
      </c>
    </row>
    <row r="2420" spans="1:2" x14ac:dyDescent="0.25">
      <c r="A2420" s="35" t="s">
        <v>7549</v>
      </c>
      <c r="B2420" s="21">
        <v>1</v>
      </c>
    </row>
    <row r="2421" spans="1:2" x14ac:dyDescent="0.25">
      <c r="A2421" s="35" t="s">
        <v>6879</v>
      </c>
      <c r="B2421" s="21">
        <v>1</v>
      </c>
    </row>
    <row r="2422" spans="1:2" x14ac:dyDescent="0.25">
      <c r="A2422" s="35" t="s">
        <v>7544</v>
      </c>
      <c r="B2422" s="21">
        <v>1</v>
      </c>
    </row>
    <row r="2423" spans="1:2" x14ac:dyDescent="0.25">
      <c r="A2423" s="35" t="s">
        <v>8647</v>
      </c>
      <c r="B2423" s="21">
        <v>1</v>
      </c>
    </row>
    <row r="2424" spans="1:2" x14ac:dyDescent="0.25">
      <c r="A2424" s="35" t="s">
        <v>7554</v>
      </c>
      <c r="B2424" s="21">
        <v>1</v>
      </c>
    </row>
    <row r="2425" spans="1:2" x14ac:dyDescent="0.25">
      <c r="A2425" s="35" t="s">
        <v>8331</v>
      </c>
      <c r="B2425" s="21">
        <v>1</v>
      </c>
    </row>
    <row r="2426" spans="1:2" x14ac:dyDescent="0.25">
      <c r="A2426" s="35" t="s">
        <v>7517</v>
      </c>
      <c r="B2426" s="21">
        <v>1</v>
      </c>
    </row>
    <row r="2427" spans="1:2" x14ac:dyDescent="0.25">
      <c r="A2427" s="35" t="s">
        <v>7803</v>
      </c>
      <c r="B2427" s="21">
        <v>1</v>
      </c>
    </row>
    <row r="2428" spans="1:2" x14ac:dyDescent="0.25">
      <c r="A2428" s="35" t="s">
        <v>7588</v>
      </c>
      <c r="B2428" s="21">
        <v>1</v>
      </c>
    </row>
    <row r="2429" spans="1:2" x14ac:dyDescent="0.25">
      <c r="A2429" s="35" t="s">
        <v>7804</v>
      </c>
      <c r="B2429" s="21">
        <v>1</v>
      </c>
    </row>
    <row r="2430" spans="1:2" x14ac:dyDescent="0.25">
      <c r="A2430" s="35" t="s">
        <v>7577</v>
      </c>
      <c r="B2430" s="21">
        <v>1</v>
      </c>
    </row>
    <row r="2431" spans="1:2" x14ac:dyDescent="0.25">
      <c r="A2431" s="35" t="s">
        <v>9030</v>
      </c>
      <c r="B2431" s="21">
        <v>1</v>
      </c>
    </row>
    <row r="2432" spans="1:2" x14ac:dyDescent="0.25">
      <c r="A2432" s="35" t="s">
        <v>7543</v>
      </c>
      <c r="B2432" s="21">
        <v>1</v>
      </c>
    </row>
    <row r="2433" spans="1:2" x14ac:dyDescent="0.25">
      <c r="A2433" s="35" t="s">
        <v>6946</v>
      </c>
      <c r="B2433" s="21">
        <v>1</v>
      </c>
    </row>
    <row r="2434" spans="1:2" x14ac:dyDescent="0.25">
      <c r="A2434" s="35" t="s">
        <v>7612</v>
      </c>
      <c r="B2434" s="21">
        <v>1</v>
      </c>
    </row>
    <row r="2435" spans="1:2" x14ac:dyDescent="0.25">
      <c r="A2435" s="35" t="s">
        <v>6944</v>
      </c>
      <c r="B2435" s="21">
        <v>1</v>
      </c>
    </row>
    <row r="2436" spans="1:2" x14ac:dyDescent="0.25">
      <c r="A2436" s="35" t="s">
        <v>7614</v>
      </c>
      <c r="B2436" s="21">
        <v>1</v>
      </c>
    </row>
    <row r="2437" spans="1:2" x14ac:dyDescent="0.25">
      <c r="A2437" s="35" t="s">
        <v>6945</v>
      </c>
      <c r="B2437" s="21">
        <v>1</v>
      </c>
    </row>
    <row r="2438" spans="1:2" x14ac:dyDescent="0.25">
      <c r="A2438" s="35" t="s">
        <v>8328</v>
      </c>
      <c r="B2438" s="21">
        <v>1</v>
      </c>
    </row>
    <row r="2439" spans="1:2" x14ac:dyDescent="0.25">
      <c r="A2439" s="35" t="s">
        <v>8923</v>
      </c>
      <c r="B2439" s="21">
        <v>1</v>
      </c>
    </row>
    <row r="2440" spans="1:2" x14ac:dyDescent="0.25">
      <c r="A2440" s="35" t="s">
        <v>8327</v>
      </c>
      <c r="B2440" s="21">
        <v>1</v>
      </c>
    </row>
    <row r="2441" spans="1:2" x14ac:dyDescent="0.25">
      <c r="A2441" s="35" t="s">
        <v>8924</v>
      </c>
      <c r="B2441" s="21">
        <v>1</v>
      </c>
    </row>
    <row r="2442" spans="1:2" x14ac:dyDescent="0.25">
      <c r="A2442" s="35" t="s">
        <v>6972</v>
      </c>
      <c r="B2442" s="21">
        <v>1</v>
      </c>
    </row>
    <row r="2443" spans="1:2" x14ac:dyDescent="0.25">
      <c r="A2443" s="35" t="s">
        <v>8646</v>
      </c>
      <c r="B2443" s="21">
        <v>1</v>
      </c>
    </row>
    <row r="2444" spans="1:2" x14ac:dyDescent="0.25">
      <c r="A2444" s="35" t="s">
        <v>7616</v>
      </c>
      <c r="B2444" s="21">
        <v>1</v>
      </c>
    </row>
    <row r="2445" spans="1:2" x14ac:dyDescent="0.25">
      <c r="A2445" s="35" t="s">
        <v>7628</v>
      </c>
      <c r="B2445" s="21">
        <v>1</v>
      </c>
    </row>
    <row r="2446" spans="1:2" x14ac:dyDescent="0.25">
      <c r="A2446" s="35" t="s">
        <v>8354</v>
      </c>
      <c r="B2446" s="21">
        <v>1</v>
      </c>
    </row>
    <row r="2447" spans="1:2" x14ac:dyDescent="0.25">
      <c r="A2447" s="35" t="s">
        <v>7796</v>
      </c>
      <c r="B2447" s="21">
        <v>1</v>
      </c>
    </row>
    <row r="2448" spans="1:2" x14ac:dyDescent="0.25">
      <c r="A2448" s="35" t="s">
        <v>8656</v>
      </c>
      <c r="B2448" s="21">
        <v>1</v>
      </c>
    </row>
    <row r="2449" spans="1:2" x14ac:dyDescent="0.25">
      <c r="A2449" s="35" t="s">
        <v>7595</v>
      </c>
      <c r="B2449" s="21">
        <v>1</v>
      </c>
    </row>
    <row r="2450" spans="1:2" x14ac:dyDescent="0.25">
      <c r="A2450" s="35" t="s">
        <v>1223</v>
      </c>
      <c r="B2450" s="21">
        <v>1</v>
      </c>
    </row>
    <row r="2451" spans="1:2" x14ac:dyDescent="0.25">
      <c r="A2451" s="35" t="s">
        <v>7527</v>
      </c>
      <c r="B2451" s="21">
        <v>1</v>
      </c>
    </row>
    <row r="2452" spans="1:2" x14ac:dyDescent="0.25">
      <c r="A2452" s="35" t="s">
        <v>7617</v>
      </c>
      <c r="B2452" s="21">
        <v>1</v>
      </c>
    </row>
    <row r="2453" spans="1:2" x14ac:dyDescent="0.25">
      <c r="A2453" s="35" t="s">
        <v>7518</v>
      </c>
      <c r="B2453" s="21">
        <v>1</v>
      </c>
    </row>
    <row r="2454" spans="1:2" x14ac:dyDescent="0.25">
      <c r="A2454" s="35" t="s">
        <v>8993</v>
      </c>
      <c r="B2454" s="21">
        <v>1</v>
      </c>
    </row>
    <row r="2455" spans="1:2" x14ac:dyDescent="0.25">
      <c r="A2455" s="35" t="s">
        <v>7591</v>
      </c>
      <c r="B2455" s="21">
        <v>1</v>
      </c>
    </row>
    <row r="2456" spans="1:2" x14ac:dyDescent="0.25">
      <c r="A2456" s="35" t="s">
        <v>9071</v>
      </c>
      <c r="B2456" s="21">
        <v>1</v>
      </c>
    </row>
    <row r="2457" spans="1:2" x14ac:dyDescent="0.25">
      <c r="A2457" s="35" t="s">
        <v>7601</v>
      </c>
      <c r="B2457" s="21">
        <v>1</v>
      </c>
    </row>
    <row r="2458" spans="1:2" x14ac:dyDescent="0.25">
      <c r="A2458" s="35" t="s">
        <v>8334</v>
      </c>
      <c r="B2458" s="21">
        <v>1</v>
      </c>
    </row>
    <row r="2459" spans="1:2" x14ac:dyDescent="0.25">
      <c r="A2459" s="35" t="s">
        <v>7564</v>
      </c>
      <c r="B2459" s="21">
        <v>1</v>
      </c>
    </row>
    <row r="2460" spans="1:2" x14ac:dyDescent="0.25">
      <c r="A2460" s="35" t="s">
        <v>9134</v>
      </c>
      <c r="B2460" s="21">
        <v>1</v>
      </c>
    </row>
    <row r="2461" spans="1:2" x14ac:dyDescent="0.25">
      <c r="A2461" s="35" t="s">
        <v>7590</v>
      </c>
      <c r="B2461" s="21">
        <v>1</v>
      </c>
    </row>
    <row r="2462" spans="1:2" x14ac:dyDescent="0.25">
      <c r="A2462" s="35" t="s">
        <v>8998</v>
      </c>
      <c r="B2462" s="21">
        <v>1</v>
      </c>
    </row>
    <row r="2463" spans="1:2" x14ac:dyDescent="0.25">
      <c r="A2463" s="35" t="s">
        <v>7600</v>
      </c>
      <c r="B2463" s="21">
        <v>1</v>
      </c>
    </row>
    <row r="2464" spans="1:2" x14ac:dyDescent="0.25">
      <c r="A2464" s="35" t="s">
        <v>8928</v>
      </c>
      <c r="B2464" s="21">
        <v>1</v>
      </c>
    </row>
    <row r="2465" spans="1:2" x14ac:dyDescent="0.25">
      <c r="A2465" s="35" t="s">
        <v>7562</v>
      </c>
      <c r="B2465" s="21">
        <v>1</v>
      </c>
    </row>
    <row r="2466" spans="1:2" x14ac:dyDescent="0.25">
      <c r="A2466" s="35" t="s">
        <v>9349</v>
      </c>
      <c r="B2466" s="21">
        <v>1</v>
      </c>
    </row>
    <row r="2467" spans="1:2" x14ac:dyDescent="0.25">
      <c r="A2467" s="35" t="s">
        <v>7542</v>
      </c>
      <c r="B2467" s="21">
        <v>1</v>
      </c>
    </row>
    <row r="2468" spans="1:2" x14ac:dyDescent="0.25">
      <c r="A2468" s="35" t="s">
        <v>8270</v>
      </c>
      <c r="B2468" s="21">
        <v>1</v>
      </c>
    </row>
    <row r="2469" spans="1:2" x14ac:dyDescent="0.25">
      <c r="A2469" s="35" t="s">
        <v>8601</v>
      </c>
      <c r="B2469" s="21">
        <v>1</v>
      </c>
    </row>
    <row r="2470" spans="1:2" x14ac:dyDescent="0.25">
      <c r="A2470" s="35" t="s">
        <v>7627</v>
      </c>
      <c r="B2470" s="21">
        <v>1</v>
      </c>
    </row>
    <row r="2471" spans="1:2" x14ac:dyDescent="0.25">
      <c r="A2471" s="35" t="s">
        <v>8602</v>
      </c>
      <c r="B2471" s="21">
        <v>1</v>
      </c>
    </row>
    <row r="2472" spans="1:2" x14ac:dyDescent="0.25">
      <c r="A2472" s="35" t="s">
        <v>7515</v>
      </c>
      <c r="B2472" s="21">
        <v>1</v>
      </c>
    </row>
    <row r="2473" spans="1:2" x14ac:dyDescent="0.25">
      <c r="A2473" s="35" t="s">
        <v>8603</v>
      </c>
      <c r="B2473" s="21">
        <v>1</v>
      </c>
    </row>
    <row r="2474" spans="1:2" x14ac:dyDescent="0.25">
      <c r="A2474" s="35" t="s">
        <v>8263</v>
      </c>
      <c r="B2474" s="21">
        <v>1</v>
      </c>
    </row>
    <row r="2475" spans="1:2" x14ac:dyDescent="0.25">
      <c r="A2475" s="35" t="s">
        <v>8604</v>
      </c>
      <c r="B2475" s="21">
        <v>1</v>
      </c>
    </row>
    <row r="2476" spans="1:2" x14ac:dyDescent="0.25">
      <c r="A2476" s="35" t="s">
        <v>8956</v>
      </c>
      <c r="B2476" s="21">
        <v>1</v>
      </c>
    </row>
    <row r="2477" spans="1:2" x14ac:dyDescent="0.25">
      <c r="A2477" s="35" t="s">
        <v>6981</v>
      </c>
      <c r="B2477" s="21">
        <v>1</v>
      </c>
    </row>
    <row r="2478" spans="1:2" x14ac:dyDescent="0.25">
      <c r="A2478" s="35" t="s">
        <v>9415</v>
      </c>
      <c r="B2478" s="21">
        <v>1</v>
      </c>
    </row>
    <row r="2479" spans="1:2" x14ac:dyDescent="0.25">
      <c r="A2479" s="35" t="s">
        <v>9414</v>
      </c>
      <c r="B2479" s="21">
        <v>1</v>
      </c>
    </row>
    <row r="2480" spans="1:2" x14ac:dyDescent="0.25">
      <c r="A2480" s="35" t="s">
        <v>7561</v>
      </c>
      <c r="B2480" s="21">
        <v>1</v>
      </c>
    </row>
    <row r="2481" spans="1:2" x14ac:dyDescent="0.25">
      <c r="A2481" s="35" t="s">
        <v>7552</v>
      </c>
      <c r="B2481" s="21">
        <v>1</v>
      </c>
    </row>
    <row r="2482" spans="1:2" x14ac:dyDescent="0.25">
      <c r="A2482" s="35" t="s">
        <v>7594</v>
      </c>
      <c r="B2482" s="21">
        <v>1</v>
      </c>
    </row>
    <row r="2483" spans="1:2" x14ac:dyDescent="0.25">
      <c r="A2483" s="35" t="s">
        <v>8595</v>
      </c>
      <c r="B2483" s="21">
        <v>1</v>
      </c>
    </row>
    <row r="2484" spans="1:2" x14ac:dyDescent="0.25">
      <c r="A2484" s="35" t="s">
        <v>8620</v>
      </c>
      <c r="B2484" s="21">
        <v>1</v>
      </c>
    </row>
    <row r="2485" spans="1:2" x14ac:dyDescent="0.25">
      <c r="A2485" s="35" t="s">
        <v>8596</v>
      </c>
      <c r="B2485" s="21">
        <v>1</v>
      </c>
    </row>
    <row r="2486" spans="1:2" x14ac:dyDescent="0.25">
      <c r="A2486" s="35" t="s">
        <v>9136</v>
      </c>
      <c r="B2486" s="21">
        <v>1</v>
      </c>
    </row>
    <row r="2487" spans="1:2" x14ac:dyDescent="0.25">
      <c r="A2487" s="35" t="s">
        <v>7557</v>
      </c>
      <c r="B2487" s="21">
        <v>1</v>
      </c>
    </row>
    <row r="2488" spans="1:2" x14ac:dyDescent="0.25">
      <c r="A2488" s="35" t="s">
        <v>8978</v>
      </c>
      <c r="B2488" s="21">
        <v>1</v>
      </c>
    </row>
    <row r="2489" spans="1:2" x14ac:dyDescent="0.25">
      <c r="A2489" s="35" t="s">
        <v>8266</v>
      </c>
      <c r="B2489" s="21">
        <v>1</v>
      </c>
    </row>
    <row r="2490" spans="1:2" x14ac:dyDescent="0.25">
      <c r="A2490" s="35" t="s">
        <v>6943</v>
      </c>
      <c r="B2490" s="21">
        <v>1</v>
      </c>
    </row>
    <row r="2491" spans="1:2" x14ac:dyDescent="0.25">
      <c r="A2491" s="35" t="s">
        <v>7537</v>
      </c>
      <c r="B2491" s="21">
        <v>1</v>
      </c>
    </row>
    <row r="2492" spans="1:2" x14ac:dyDescent="0.25">
      <c r="A2492" s="35" t="s">
        <v>6938</v>
      </c>
      <c r="B2492" s="21">
        <v>1</v>
      </c>
    </row>
    <row r="2493" spans="1:2" x14ac:dyDescent="0.25">
      <c r="A2493" s="35" t="s">
        <v>6985</v>
      </c>
      <c r="B2493" s="21">
        <v>1</v>
      </c>
    </row>
    <row r="2494" spans="1:2" x14ac:dyDescent="0.25">
      <c r="A2494" s="35" t="s">
        <v>7672</v>
      </c>
      <c r="B2494" s="21">
        <v>1</v>
      </c>
    </row>
    <row r="2495" spans="1:2" x14ac:dyDescent="0.25">
      <c r="A2495" s="35" t="s">
        <v>8268</v>
      </c>
      <c r="B2495" s="21">
        <v>1</v>
      </c>
    </row>
    <row r="2496" spans="1:2" x14ac:dyDescent="0.25">
      <c r="A2496" s="35" t="s">
        <v>7669</v>
      </c>
      <c r="B2496" s="21">
        <v>1</v>
      </c>
    </row>
    <row r="2497" spans="1:2" x14ac:dyDescent="0.25">
      <c r="A2497" s="35" t="s">
        <v>8267</v>
      </c>
      <c r="B2497" s="21">
        <v>1</v>
      </c>
    </row>
    <row r="2498" spans="1:2" x14ac:dyDescent="0.25">
      <c r="A2498" s="35" t="s">
        <v>7629</v>
      </c>
      <c r="B2498" s="21">
        <v>1</v>
      </c>
    </row>
    <row r="2499" spans="1:2" x14ac:dyDescent="0.25">
      <c r="A2499" s="35" t="s">
        <v>8372</v>
      </c>
      <c r="B2499" s="21">
        <v>1</v>
      </c>
    </row>
    <row r="2500" spans="1:2" x14ac:dyDescent="0.25">
      <c r="A2500" s="35" t="s">
        <v>6962</v>
      </c>
      <c r="B2500" s="21">
        <v>1</v>
      </c>
    </row>
    <row r="2501" spans="1:2" x14ac:dyDescent="0.25">
      <c r="A2501" s="35" t="s">
        <v>8373</v>
      </c>
      <c r="B2501" s="21">
        <v>1</v>
      </c>
    </row>
    <row r="2502" spans="1:2" x14ac:dyDescent="0.25">
      <c r="A2502" s="35" t="s">
        <v>9116</v>
      </c>
      <c r="B2502" s="21">
        <v>1</v>
      </c>
    </row>
    <row r="2503" spans="1:2" x14ac:dyDescent="0.25">
      <c r="A2503" s="35" t="s">
        <v>8325</v>
      </c>
      <c r="B2503" s="21">
        <v>1</v>
      </c>
    </row>
    <row r="2504" spans="1:2" x14ac:dyDescent="0.25">
      <c r="A2504" s="35" t="s">
        <v>9118</v>
      </c>
      <c r="B2504" s="21">
        <v>1</v>
      </c>
    </row>
    <row r="2505" spans="1:2" x14ac:dyDescent="0.25">
      <c r="A2505" s="35" t="s">
        <v>8326</v>
      </c>
      <c r="B2505" s="21">
        <v>1</v>
      </c>
    </row>
    <row r="2506" spans="1:2" x14ac:dyDescent="0.25">
      <c r="A2506" s="35" t="s">
        <v>9120</v>
      </c>
      <c r="B2506" s="21">
        <v>1</v>
      </c>
    </row>
    <row r="2507" spans="1:2" x14ac:dyDescent="0.25">
      <c r="A2507" s="35" t="s">
        <v>8359</v>
      </c>
      <c r="B2507" s="21">
        <v>1</v>
      </c>
    </row>
    <row r="2508" spans="1:2" x14ac:dyDescent="0.25">
      <c r="A2508" s="35" t="s">
        <v>9117</v>
      </c>
      <c r="B2508" s="21">
        <v>1</v>
      </c>
    </row>
    <row r="2509" spans="1:2" x14ac:dyDescent="0.25">
      <c r="A2509" s="35" t="s">
        <v>6984</v>
      </c>
      <c r="B2509" s="21">
        <v>1</v>
      </c>
    </row>
    <row r="2510" spans="1:2" x14ac:dyDescent="0.25">
      <c r="A2510" s="35" t="s">
        <v>9119</v>
      </c>
      <c r="B2510" s="21">
        <v>1</v>
      </c>
    </row>
    <row r="2511" spans="1:2" x14ac:dyDescent="0.25">
      <c r="A2511" s="35" t="s">
        <v>7547</v>
      </c>
      <c r="B2511" s="21">
        <v>1</v>
      </c>
    </row>
    <row r="2512" spans="1:2" x14ac:dyDescent="0.25">
      <c r="A2512" s="35" t="s">
        <v>9121</v>
      </c>
      <c r="B2512" s="21">
        <v>1</v>
      </c>
    </row>
    <row r="2513" spans="1:2" x14ac:dyDescent="0.25">
      <c r="A2513" s="35" t="s">
        <v>7521</v>
      </c>
      <c r="B2513" s="21">
        <v>1</v>
      </c>
    </row>
    <row r="2514" spans="1:2" x14ac:dyDescent="0.25">
      <c r="A2514" s="35" t="s">
        <v>8259</v>
      </c>
      <c r="B2514" s="21">
        <v>1</v>
      </c>
    </row>
    <row r="2515" spans="1:2" x14ac:dyDescent="0.25">
      <c r="A2515" s="35" t="s">
        <v>6932</v>
      </c>
      <c r="B2515" s="21">
        <v>1</v>
      </c>
    </row>
    <row r="2516" spans="1:2" x14ac:dyDescent="0.25">
      <c r="A2516" s="35" t="s">
        <v>9139</v>
      </c>
      <c r="B2516" s="21">
        <v>1</v>
      </c>
    </row>
    <row r="2517" spans="1:2" x14ac:dyDescent="0.25">
      <c r="A2517" s="35" t="s">
        <v>8219</v>
      </c>
      <c r="B2517" s="21">
        <v>1</v>
      </c>
    </row>
    <row r="2518" spans="1:2" x14ac:dyDescent="0.25">
      <c r="A2518" s="35" t="s">
        <v>6936</v>
      </c>
      <c r="B2518" s="21">
        <v>1</v>
      </c>
    </row>
    <row r="2519" spans="1:2" x14ac:dyDescent="0.25">
      <c r="A2519" s="35" t="s">
        <v>7558</v>
      </c>
      <c r="B2519" s="21">
        <v>1</v>
      </c>
    </row>
    <row r="2520" spans="1:2" x14ac:dyDescent="0.25">
      <c r="A2520" s="35" t="s">
        <v>7565</v>
      </c>
      <c r="B2520" s="21">
        <v>1</v>
      </c>
    </row>
    <row r="2521" spans="1:2" x14ac:dyDescent="0.25">
      <c r="A2521" s="35" t="s">
        <v>7538</v>
      </c>
      <c r="B2521" s="21">
        <v>1</v>
      </c>
    </row>
    <row r="2522" spans="1:2" x14ac:dyDescent="0.25">
      <c r="A2522" s="35" t="s">
        <v>7555</v>
      </c>
      <c r="B2522" s="21">
        <v>1</v>
      </c>
    </row>
    <row r="2523" spans="1:2" x14ac:dyDescent="0.25">
      <c r="A2523" s="35" t="s">
        <v>9014</v>
      </c>
      <c r="B2523" s="21">
        <v>1</v>
      </c>
    </row>
    <row r="2524" spans="1:2" x14ac:dyDescent="0.25">
      <c r="A2524" s="35" t="s">
        <v>7687</v>
      </c>
      <c r="B2524" s="21">
        <v>1</v>
      </c>
    </row>
    <row r="2525" spans="1:2" x14ac:dyDescent="0.25">
      <c r="A2525" s="35" t="s">
        <v>7548</v>
      </c>
      <c r="B2525" s="21">
        <v>1</v>
      </c>
    </row>
    <row r="2526" spans="1:2" x14ac:dyDescent="0.25">
      <c r="A2526" s="35" t="s">
        <v>7684</v>
      </c>
      <c r="B2526" s="21">
        <v>1</v>
      </c>
    </row>
    <row r="2527" spans="1:2" x14ac:dyDescent="0.25">
      <c r="A2527" s="35" t="s">
        <v>9015</v>
      </c>
      <c r="B2527" s="21">
        <v>1</v>
      </c>
    </row>
    <row r="2528" spans="1:2" x14ac:dyDescent="0.25">
      <c r="A2528" s="35" t="s">
        <v>7686</v>
      </c>
      <c r="B2528" s="21">
        <v>1</v>
      </c>
    </row>
    <row r="2529" spans="1:2" x14ac:dyDescent="0.25">
      <c r="A2529" s="35" t="s">
        <v>7522</v>
      </c>
      <c r="B2529" s="21">
        <v>1</v>
      </c>
    </row>
    <row r="2530" spans="1:2" x14ac:dyDescent="0.25">
      <c r="A2530" s="35" t="s">
        <v>7721</v>
      </c>
      <c r="B2530" s="21">
        <v>1</v>
      </c>
    </row>
    <row r="2531" spans="1:2" x14ac:dyDescent="0.25">
      <c r="A2531" s="35" t="s">
        <v>7677</v>
      </c>
      <c r="B2531" s="21">
        <v>1</v>
      </c>
    </row>
    <row r="2532" spans="1:2" x14ac:dyDescent="0.25">
      <c r="A2532" s="35" t="s">
        <v>8988</v>
      </c>
      <c r="B2532" s="21">
        <v>1</v>
      </c>
    </row>
    <row r="2533" spans="1:2" x14ac:dyDescent="0.25">
      <c r="A2533" s="35" t="s">
        <v>7675</v>
      </c>
      <c r="B2533" s="21">
        <v>1</v>
      </c>
    </row>
    <row r="2534" spans="1:2" x14ac:dyDescent="0.25">
      <c r="A2534" s="35" t="s">
        <v>8275</v>
      </c>
      <c r="B2534" s="21">
        <v>1</v>
      </c>
    </row>
    <row r="2535" spans="1:2" x14ac:dyDescent="0.25">
      <c r="A2535" s="35" t="s">
        <v>7674</v>
      </c>
      <c r="B2535" s="21">
        <v>1</v>
      </c>
    </row>
    <row r="2536" spans="1:2" x14ac:dyDescent="0.25">
      <c r="A2536" s="35" t="s">
        <v>8650</v>
      </c>
      <c r="B2536" s="21">
        <v>1</v>
      </c>
    </row>
    <row r="2537" spans="1:2" x14ac:dyDescent="0.25">
      <c r="A2537" s="35" t="s">
        <v>7676</v>
      </c>
      <c r="B2537" s="21">
        <v>1</v>
      </c>
    </row>
    <row r="2538" spans="1:2" x14ac:dyDescent="0.25">
      <c r="A2538" s="35" t="s">
        <v>9011</v>
      </c>
      <c r="B2538" s="21">
        <v>1</v>
      </c>
    </row>
    <row r="2539" spans="1:2" x14ac:dyDescent="0.25">
      <c r="A2539" s="35" t="s">
        <v>7511</v>
      </c>
      <c r="B2539" s="21">
        <v>1</v>
      </c>
    </row>
    <row r="2540" spans="1:2" x14ac:dyDescent="0.25">
      <c r="A2540" s="35" t="s">
        <v>8921</v>
      </c>
      <c r="B2540" s="21">
        <v>1</v>
      </c>
    </row>
    <row r="2541" spans="1:2" x14ac:dyDescent="0.25">
      <c r="A2541" s="35" t="s">
        <v>7512</v>
      </c>
      <c r="B2541" s="21">
        <v>1</v>
      </c>
    </row>
    <row r="2542" spans="1:2" x14ac:dyDescent="0.25">
      <c r="A2542" s="35" t="s">
        <v>7546</v>
      </c>
      <c r="B2542" s="21">
        <v>1</v>
      </c>
    </row>
    <row r="2543" spans="1:2" x14ac:dyDescent="0.25">
      <c r="A2543" s="35" t="s">
        <v>7514</v>
      </c>
      <c r="B2543" s="21">
        <v>1</v>
      </c>
    </row>
    <row r="2544" spans="1:2" x14ac:dyDescent="0.25">
      <c r="A2544" s="35" t="s">
        <v>9008</v>
      </c>
      <c r="B2544" s="21">
        <v>1</v>
      </c>
    </row>
    <row r="2545" spans="1:2" x14ac:dyDescent="0.25">
      <c r="A2545" s="35" t="s">
        <v>8605</v>
      </c>
      <c r="B2545" s="21">
        <v>1</v>
      </c>
    </row>
    <row r="2546" spans="1:2" x14ac:dyDescent="0.25">
      <c r="A2546" s="35" t="s">
        <v>9009</v>
      </c>
      <c r="B2546" s="21">
        <v>1</v>
      </c>
    </row>
    <row r="2547" spans="1:2" x14ac:dyDescent="0.25">
      <c r="A2547" s="35" t="s">
        <v>7560</v>
      </c>
      <c r="B2547" s="21">
        <v>1</v>
      </c>
    </row>
    <row r="2548" spans="1:2" x14ac:dyDescent="0.25">
      <c r="A2548" s="35" t="s">
        <v>7682</v>
      </c>
      <c r="B2548" s="21">
        <v>1</v>
      </c>
    </row>
    <row r="2549" spans="1:2" x14ac:dyDescent="0.25">
      <c r="A2549" s="35" t="s">
        <v>7540</v>
      </c>
      <c r="B2549" s="21">
        <v>1</v>
      </c>
    </row>
    <row r="2550" spans="1:2" x14ac:dyDescent="0.25">
      <c r="A2550" s="35" t="s">
        <v>7679</v>
      </c>
      <c r="B2550" s="21">
        <v>1</v>
      </c>
    </row>
    <row r="2551" spans="1:2" x14ac:dyDescent="0.25">
      <c r="A2551" s="35" t="s">
        <v>9064</v>
      </c>
      <c r="B2551" s="21">
        <v>1</v>
      </c>
    </row>
    <row r="2552" spans="1:2" x14ac:dyDescent="0.25">
      <c r="A2552" s="35" t="s">
        <v>7505</v>
      </c>
      <c r="B2552" s="21">
        <v>1</v>
      </c>
    </row>
    <row r="2553" spans="1:2" x14ac:dyDescent="0.25">
      <c r="A2553" s="35" t="s">
        <v>9002</v>
      </c>
      <c r="B2553" s="21">
        <v>1</v>
      </c>
    </row>
    <row r="2554" spans="1:2" x14ac:dyDescent="0.25">
      <c r="A2554" s="35" t="s">
        <v>7551</v>
      </c>
      <c r="B2554" s="21">
        <v>1</v>
      </c>
    </row>
    <row r="2555" spans="1:2" x14ac:dyDescent="0.25">
      <c r="A2555" s="35" t="s">
        <v>7550</v>
      </c>
      <c r="B2555" s="21">
        <v>1</v>
      </c>
    </row>
    <row r="2556" spans="1:2" x14ac:dyDescent="0.25">
      <c r="A2556" s="35" t="s">
        <v>7710</v>
      </c>
      <c r="B2556" s="21">
        <v>1</v>
      </c>
    </row>
    <row r="2557" spans="1:2" x14ac:dyDescent="0.25">
      <c r="A2557" s="35" t="s">
        <v>7662</v>
      </c>
      <c r="B2557" s="21">
        <v>1</v>
      </c>
    </row>
    <row r="2558" spans="1:2" x14ac:dyDescent="0.25">
      <c r="A2558" s="35" t="s">
        <v>9062</v>
      </c>
      <c r="B2558" s="21">
        <v>1</v>
      </c>
    </row>
    <row r="2559" spans="1:2" x14ac:dyDescent="0.25">
      <c r="A2559" s="35" t="s">
        <v>7660</v>
      </c>
      <c r="B2559" s="21">
        <v>1</v>
      </c>
    </row>
    <row r="2560" spans="1:2" x14ac:dyDescent="0.25">
      <c r="A2560" s="35" t="s">
        <v>6855</v>
      </c>
      <c r="B2560" s="21">
        <v>1</v>
      </c>
    </row>
    <row r="2561" spans="1:2" x14ac:dyDescent="0.25">
      <c r="A2561" s="35" t="s">
        <v>7659</v>
      </c>
      <c r="B2561" s="21">
        <v>1</v>
      </c>
    </row>
    <row r="2562" spans="1:2" x14ac:dyDescent="0.25">
      <c r="A2562" s="35" t="s">
        <v>8337</v>
      </c>
      <c r="B2562" s="21">
        <v>1</v>
      </c>
    </row>
    <row r="2563" spans="1:2" x14ac:dyDescent="0.25">
      <c r="A2563" s="35" t="s">
        <v>7661</v>
      </c>
      <c r="B2563" s="21">
        <v>1</v>
      </c>
    </row>
    <row r="2564" spans="1:2" x14ac:dyDescent="0.25">
      <c r="A2564" s="35" t="s">
        <v>8338</v>
      </c>
      <c r="B2564" s="21">
        <v>1</v>
      </c>
    </row>
    <row r="2565" spans="1:2" x14ac:dyDescent="0.25">
      <c r="A2565" s="35" t="s">
        <v>9003</v>
      </c>
      <c r="B2565" s="21">
        <v>1</v>
      </c>
    </row>
    <row r="2566" spans="1:2" x14ac:dyDescent="0.25">
      <c r="A2566" s="35" t="s">
        <v>6890</v>
      </c>
      <c r="B2566" s="21">
        <v>1</v>
      </c>
    </row>
    <row r="2567" spans="1:2" x14ac:dyDescent="0.25">
      <c r="A2567" s="35" t="s">
        <v>7524</v>
      </c>
      <c r="B2567" s="21">
        <v>1</v>
      </c>
    </row>
    <row r="2568" spans="1:2" x14ac:dyDescent="0.25">
      <c r="A2568" s="35" t="s">
        <v>6893</v>
      </c>
      <c r="B2568" s="21">
        <v>1</v>
      </c>
    </row>
    <row r="2569" spans="1:2" x14ac:dyDescent="0.25">
      <c r="A2569" s="35" t="s">
        <v>7589</v>
      </c>
      <c r="B2569" s="21">
        <v>1</v>
      </c>
    </row>
    <row r="2570" spans="1:2" x14ac:dyDescent="0.25">
      <c r="A2570" s="35" t="s">
        <v>9051</v>
      </c>
      <c r="B2570" s="21">
        <v>1</v>
      </c>
    </row>
    <row r="2571" spans="1:2" x14ac:dyDescent="0.25">
      <c r="A2571" s="35" t="s">
        <v>7526</v>
      </c>
      <c r="B2571" s="21">
        <v>1</v>
      </c>
    </row>
    <row r="2572" spans="1:2" x14ac:dyDescent="0.25">
      <c r="A2572" s="35" t="s">
        <v>8367</v>
      </c>
      <c r="B2572" s="21">
        <v>1</v>
      </c>
    </row>
    <row r="2573" spans="1:2" x14ac:dyDescent="0.25">
      <c r="A2573" s="35" t="s">
        <v>7598</v>
      </c>
      <c r="B2573" s="21">
        <v>1</v>
      </c>
    </row>
    <row r="2574" spans="1:2" x14ac:dyDescent="0.25">
      <c r="A2574" s="35" t="s">
        <v>8260</v>
      </c>
      <c r="B2574" s="21">
        <v>1</v>
      </c>
    </row>
    <row r="2575" spans="1:2" x14ac:dyDescent="0.25">
      <c r="A2575" s="35" t="s">
        <v>7592</v>
      </c>
      <c r="B2575" s="21">
        <v>1</v>
      </c>
    </row>
    <row r="2576" spans="1:2" x14ac:dyDescent="0.25">
      <c r="A2576" s="35" t="s">
        <v>8365</v>
      </c>
      <c r="B2576" s="21">
        <v>1</v>
      </c>
    </row>
    <row r="2577" spans="1:2" x14ac:dyDescent="0.25">
      <c r="A2577" s="35" t="s">
        <v>7583</v>
      </c>
      <c r="B2577" s="21">
        <v>1</v>
      </c>
    </row>
    <row r="2578" spans="1:2" x14ac:dyDescent="0.25">
      <c r="A2578" s="35" t="s">
        <v>9047</v>
      </c>
      <c r="B2578" s="21">
        <v>1</v>
      </c>
    </row>
    <row r="2579" spans="1:2" x14ac:dyDescent="0.25">
      <c r="A2579" s="35" t="s">
        <v>9404</v>
      </c>
      <c r="B2579" s="21">
        <v>1</v>
      </c>
    </row>
    <row r="2580" spans="1:2" x14ac:dyDescent="0.25">
      <c r="A2580" s="35" t="s">
        <v>9800</v>
      </c>
      <c r="B2580" s="21"/>
    </row>
    <row r="2581" spans="1:2" x14ac:dyDescent="0.25">
      <c r="A2581" s="35" t="s">
        <v>9532</v>
      </c>
      <c r="B2581" s="21">
        <v>4581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03"/>
  <sheetViews>
    <sheetView topLeftCell="A25" workbookViewId="0">
      <selection activeCell="I32" sqref="I32"/>
    </sheetView>
  </sheetViews>
  <sheetFormatPr defaultRowHeight="15" x14ac:dyDescent="0.25"/>
  <cols>
    <col min="1" max="1" width="12.28515625" style="45" customWidth="1"/>
    <col min="2" max="2" width="12.42578125" style="45" bestFit="1" customWidth="1"/>
    <col min="3" max="7" width="9.140625" style="45"/>
    <col min="8" max="8" width="9.140625" style="64"/>
    <col min="9" max="9" width="35.140625" style="64" bestFit="1" customWidth="1"/>
    <col min="10" max="10" width="9.140625" style="64"/>
    <col min="11" max="16384" width="9.140625" style="45"/>
  </cols>
  <sheetData>
    <row r="1" spans="1:10" x14ac:dyDescent="0.25">
      <c r="B1" s="45" t="s">
        <v>6</v>
      </c>
      <c r="C1" s="45" t="s">
        <v>659</v>
      </c>
      <c r="D1" s="45" t="s">
        <v>6</v>
      </c>
      <c r="E1" s="45" t="s">
        <v>659</v>
      </c>
      <c r="F1" s="45" t="s">
        <v>659</v>
      </c>
      <c r="G1" s="45" t="s">
        <v>660</v>
      </c>
    </row>
    <row r="2" spans="1:10" x14ac:dyDescent="0.25">
      <c r="A2" s="45" t="s">
        <v>9778</v>
      </c>
      <c r="B2" s="45" t="s">
        <v>9779</v>
      </c>
      <c r="C2" s="45" t="s">
        <v>9780</v>
      </c>
      <c r="D2" s="45" t="s">
        <v>663</v>
      </c>
      <c r="E2" s="45" t="s">
        <v>665</v>
      </c>
      <c r="F2" s="45" t="s">
        <v>662</v>
      </c>
      <c r="G2" s="45" t="s">
        <v>664</v>
      </c>
      <c r="H2" s="64" t="s">
        <v>9781</v>
      </c>
      <c r="I2" s="64" t="s">
        <v>9782</v>
      </c>
      <c r="J2" s="64" t="s">
        <v>9783</v>
      </c>
    </row>
    <row r="3" spans="1:10" x14ac:dyDescent="0.25">
      <c r="A3" s="45" t="s">
        <v>9776</v>
      </c>
      <c r="B3" s="45">
        <f ca="1">SUMPRODUCT(('Appendix M'!$A$3:$A$1517=B$2)*(OFFSET('Appendix M'!$A$3:$A$1517,0,MATCH($A3,'Appendix M'!$B$2:$CY$2,0))&gt;0))</f>
        <v>243</v>
      </c>
      <c r="C3" s="45">
        <f ca="1">SUMPRODUCT(('Appendix M'!$A$3:$A$1517=C$2)*(OFFSET('Appendix M'!$A$3:$A$1517,0,MATCH($A3,'Appendix M'!$B$2:$CY$2,0))&gt;0))</f>
        <v>0</v>
      </c>
      <c r="D3" s="45">
        <f ca="1">SUMPRODUCT(('Appendix M'!$A$3:$A$1517=D$2)*(OFFSET('Appendix M'!$A$3:$A$1517,0,MATCH($A3,'Appendix M'!$B$2:$CY$2,0))&gt;0))</f>
        <v>0</v>
      </c>
      <c r="E3" s="45">
        <f ca="1">SUMPRODUCT(('Appendix M'!$A$3:$A$1517=E$2)*(OFFSET('Appendix M'!$A$3:$A$1517,0,MATCH($A3,'Appendix M'!$B$2:$CY$2,0))&gt;0))</f>
        <v>0</v>
      </c>
      <c r="F3" s="45">
        <f ca="1">SUMPRODUCT(('Appendix M'!$A$3:$A$1517=F$2)*(OFFSET('Appendix M'!$A$3:$A$1517,0,MATCH($A3,'Appendix M'!$B$2:$CY$2,0))&gt;0))</f>
        <v>0</v>
      </c>
      <c r="G3" s="45">
        <f ca="1">SUMPRODUCT(('Appendix M'!$A$3:$A$1517=G$2)*(OFFSET('Appendix M'!$A$3:$A$1517,0,MATCH($A3,'Appendix M'!$B$2:$CY$2,0))&gt;0))</f>
        <v>0</v>
      </c>
      <c r="H3" s="64" t="str">
        <f ca="1">IF(SUM(B3:G3)=0,"NO SITES","")</f>
        <v/>
      </c>
      <c r="I3" s="64" t="str">
        <f ca="1">IF(B3&gt;0,$B$2&amp;",","")&amp;IF(C3&gt;0,$C$2&amp;",","")&amp;IF(D3&gt;0,$D$2&amp;",","")&amp;IF(E3&gt;0,$E$2&amp;",","")&amp;IF(F3&gt;0,$F$2&amp;",","")&amp;IF(G3&gt;0,$G$2&amp;",","")</f>
        <v>Res or RSDP,</v>
      </c>
      <c r="J3" s="64" t="str">
        <f ca="1">IF(OR(B3&gt;0,D3&gt;0),$B$1&amp;",","")&amp;IF(OR(C3&gt;0,E3&gt;0,F3&gt;0),$C$1&amp;",","")&amp;IF(G3&gt;0,$G$1&amp;"","")</f>
        <v>RES,</v>
      </c>
    </row>
    <row r="4" spans="1:10" x14ac:dyDescent="0.25">
      <c r="A4" s="45" t="s">
        <v>1178</v>
      </c>
      <c r="B4" s="45">
        <f ca="1">SUMPRODUCT(('Appendix M'!$A$3:$A$1517=B$2)*(OFFSET('Appendix M'!$A$3:$A$1517,0,MATCH($A4,'Appendix M'!$B$2:$CY$2,0))&gt;0))</f>
        <v>340</v>
      </c>
      <c r="C4" s="45">
        <f ca="1">SUMPRODUCT(('Appendix M'!$A$3:$A$1517=C$2)*(OFFSET('Appendix M'!$A$3:$A$1517,0,MATCH($A4,'Appendix M'!$B$2:$CY$2,0))&gt;0))</f>
        <v>63</v>
      </c>
      <c r="D4" s="45">
        <f ca="1">SUMPRODUCT(('Appendix M'!$A$3:$A$1517=D$2)*(OFFSET('Appendix M'!$A$3:$A$1517,0,MATCH($A4,'Appendix M'!$B$2:$CY$2,0))&gt;0))</f>
        <v>15</v>
      </c>
      <c r="E4" s="45">
        <f ca="1">SUMPRODUCT(('Appendix M'!$A$3:$A$1517=E$2)*(OFFSET('Appendix M'!$A$3:$A$1517,0,MATCH($A4,'Appendix M'!$B$2:$CY$2,0))&gt;0))</f>
        <v>4</v>
      </c>
      <c r="F4" s="45">
        <f ca="1">SUMPRODUCT(('Appendix M'!$A$3:$A$1517=F$2)*(OFFSET('Appendix M'!$A$3:$A$1517,0,MATCH($A4,'Appendix M'!$B$2:$CY$2,0))&gt;0))</f>
        <v>16</v>
      </c>
      <c r="G4" s="45">
        <f ca="1">SUMPRODUCT(('Appendix M'!$A$3:$A$1517=G$2)*(OFFSET('Appendix M'!$A$3:$A$1517,0,MATCH($A4,'Appendix M'!$B$2:$CY$2,0))&gt;0))</f>
        <v>0</v>
      </c>
      <c r="H4" s="64" t="str">
        <f t="shared" ref="H4:H67" ca="1" si="0">IF(SUM(B4:G4)=0,"NO SITES","")</f>
        <v/>
      </c>
      <c r="I4" s="64" t="str">
        <f t="shared" ref="I4:I67" ca="1" si="1">IF(B4&gt;0,$B$2&amp;",","")&amp;IF(C4&gt;0,$C$2&amp;",","")&amp;IF(D4&gt;0,$D$2&amp;",","")&amp;IF(E4&gt;0,$E$2&amp;",","")&amp;IF(F4&gt;0,$F$2&amp;",","")&amp;IF(G4&gt;0,$G$2&amp;",","")</f>
        <v>Res or RSDP,Com,MFM,PES,CAP,</v>
      </c>
      <c r="J4" s="64" t="str">
        <f t="shared" ref="J4:J67" ca="1" si="2">IF(OR(B4&gt;0,D4&gt;0),$B$1&amp;",","")&amp;IF(OR(C4&gt;0,E4&gt;0,F4&gt;0),$C$1&amp;",","")&amp;IF(G4&gt;0,$G$1&amp;"","")</f>
        <v>RES,COM,</v>
      </c>
    </row>
    <row r="5" spans="1:10" ht="15" customHeight="1" x14ac:dyDescent="0.25">
      <c r="A5" s="45" t="s">
        <v>1179</v>
      </c>
      <c r="B5" s="45">
        <f ca="1">SUMPRODUCT(('Appendix M'!$A$3:$A$1517=B$2)*(OFFSET('Appendix M'!$A$3:$A$1517,0,MATCH($A5,'Appendix M'!$B$2:$CY$2,0))&gt;0))</f>
        <v>339</v>
      </c>
      <c r="C5" s="45">
        <f ca="1">SUMPRODUCT(('Appendix M'!$A$3:$A$1517=C$2)*(OFFSET('Appendix M'!$A$3:$A$1517,0,MATCH($A5,'Appendix M'!$B$2:$CY$2,0))&gt;0))</f>
        <v>0</v>
      </c>
      <c r="D5" s="45">
        <f ca="1">SUMPRODUCT(('Appendix M'!$A$3:$A$1517=D$2)*(OFFSET('Appendix M'!$A$3:$A$1517,0,MATCH($A5,'Appendix M'!$B$2:$CY$2,0))&gt;0))</f>
        <v>5</v>
      </c>
      <c r="E5" s="45">
        <f ca="1">SUMPRODUCT(('Appendix M'!$A$3:$A$1517=E$2)*(OFFSET('Appendix M'!$A$3:$A$1517,0,MATCH($A5,'Appendix M'!$B$2:$CY$2,0))&gt;0))</f>
        <v>0</v>
      </c>
      <c r="F5" s="45">
        <f ca="1">SUMPRODUCT(('Appendix M'!$A$3:$A$1517=F$2)*(OFFSET('Appendix M'!$A$3:$A$1517,0,MATCH($A5,'Appendix M'!$B$2:$CY$2,0))&gt;0))</f>
        <v>0</v>
      </c>
      <c r="G5" s="45">
        <f ca="1">SUMPRODUCT(('Appendix M'!$A$3:$A$1517=G$2)*(OFFSET('Appendix M'!$A$3:$A$1517,0,MATCH($A5,'Appendix M'!$B$2:$CY$2,0))&gt;0))</f>
        <v>0</v>
      </c>
      <c r="H5" s="64" t="str">
        <f t="shared" ca="1" si="0"/>
        <v/>
      </c>
      <c r="I5" s="64" t="str">
        <f t="shared" ca="1" si="1"/>
        <v>Res or RSDP,MFM,</v>
      </c>
      <c r="J5" s="64" t="str">
        <f t="shared" ca="1" si="2"/>
        <v>RES,</v>
      </c>
    </row>
    <row r="6" spans="1:10" x14ac:dyDescent="0.25">
      <c r="A6" s="45" t="s">
        <v>1180</v>
      </c>
      <c r="B6" s="45">
        <f ca="1">SUMPRODUCT(('Appendix M'!$A$3:$A$1517=B$2)*(OFFSET('Appendix M'!$A$3:$A$1517,0,MATCH($A6,'Appendix M'!$B$2:$CY$2,0))&gt;0))</f>
        <v>339</v>
      </c>
      <c r="C6" s="45">
        <f ca="1">SUMPRODUCT(('Appendix M'!$A$3:$A$1517=C$2)*(OFFSET('Appendix M'!$A$3:$A$1517,0,MATCH($A6,'Appendix M'!$B$2:$CY$2,0))&gt;0))</f>
        <v>0</v>
      </c>
      <c r="D6" s="45">
        <f ca="1">SUMPRODUCT(('Appendix M'!$A$3:$A$1517=D$2)*(OFFSET('Appendix M'!$A$3:$A$1517,0,MATCH($A6,'Appendix M'!$B$2:$CY$2,0))&gt;0))</f>
        <v>5</v>
      </c>
      <c r="E6" s="45">
        <f ca="1">SUMPRODUCT(('Appendix M'!$A$3:$A$1517=E$2)*(OFFSET('Appendix M'!$A$3:$A$1517,0,MATCH($A6,'Appendix M'!$B$2:$CY$2,0))&gt;0))</f>
        <v>0</v>
      </c>
      <c r="F6" s="45">
        <f ca="1">SUMPRODUCT(('Appendix M'!$A$3:$A$1517=F$2)*(OFFSET('Appendix M'!$A$3:$A$1517,0,MATCH($A6,'Appendix M'!$B$2:$CY$2,0))&gt;0))</f>
        <v>0</v>
      </c>
      <c r="G6" s="45">
        <f ca="1">SUMPRODUCT(('Appendix M'!$A$3:$A$1517=G$2)*(OFFSET('Appendix M'!$A$3:$A$1517,0,MATCH($A6,'Appendix M'!$B$2:$CY$2,0))&gt;0))</f>
        <v>0</v>
      </c>
      <c r="H6" s="64" t="str">
        <f t="shared" ca="1" si="0"/>
        <v/>
      </c>
      <c r="I6" s="64" t="str">
        <f t="shared" ca="1" si="1"/>
        <v>Res or RSDP,MFM,</v>
      </c>
      <c r="J6" s="64" t="str">
        <f t="shared" ca="1" si="2"/>
        <v>RES,</v>
      </c>
    </row>
    <row r="7" spans="1:10" x14ac:dyDescent="0.25">
      <c r="A7" s="45" t="s">
        <v>1181</v>
      </c>
      <c r="B7" s="45">
        <f ca="1">SUMPRODUCT(('Appendix M'!$A$3:$A$1517=B$2)*(OFFSET('Appendix M'!$A$3:$A$1517,0,MATCH($A7,'Appendix M'!$B$2:$CY$2,0))&gt;0))</f>
        <v>0</v>
      </c>
      <c r="C7" s="45">
        <f ca="1">SUMPRODUCT(('Appendix M'!$A$3:$A$1517=C$2)*(OFFSET('Appendix M'!$A$3:$A$1517,0,MATCH($A7,'Appendix M'!$B$2:$CY$2,0))&gt;0))</f>
        <v>63</v>
      </c>
      <c r="D7" s="45">
        <f ca="1">SUMPRODUCT(('Appendix M'!$A$3:$A$1517=D$2)*(OFFSET('Appendix M'!$A$3:$A$1517,0,MATCH($A7,'Appendix M'!$B$2:$CY$2,0))&gt;0))</f>
        <v>0</v>
      </c>
      <c r="E7" s="45">
        <f ca="1">SUMPRODUCT(('Appendix M'!$A$3:$A$1517=E$2)*(OFFSET('Appendix M'!$A$3:$A$1517,0,MATCH($A7,'Appendix M'!$B$2:$CY$2,0))&gt;0))</f>
        <v>0</v>
      </c>
      <c r="F7" s="45">
        <f ca="1">SUMPRODUCT(('Appendix M'!$A$3:$A$1517=F$2)*(OFFSET('Appendix M'!$A$3:$A$1517,0,MATCH($A7,'Appendix M'!$B$2:$CY$2,0))&gt;0))</f>
        <v>16</v>
      </c>
      <c r="G7" s="45">
        <f ca="1">SUMPRODUCT(('Appendix M'!$A$3:$A$1517=G$2)*(OFFSET('Appendix M'!$A$3:$A$1517,0,MATCH($A7,'Appendix M'!$B$2:$CY$2,0))&gt;0))</f>
        <v>0</v>
      </c>
      <c r="H7" s="64" t="str">
        <f t="shared" ca="1" si="0"/>
        <v/>
      </c>
      <c r="I7" s="64" t="str">
        <f t="shared" ca="1" si="1"/>
        <v>Com,CAP,</v>
      </c>
      <c r="J7" s="64" t="str">
        <f t="shared" ca="1" si="2"/>
        <v>COM,</v>
      </c>
    </row>
    <row r="8" spans="1:10" x14ac:dyDescent="0.25">
      <c r="A8" s="45" t="s">
        <v>1183</v>
      </c>
      <c r="B8" s="45">
        <f ca="1">SUMPRODUCT(('Appendix M'!$A$3:$A$1517=B$2)*(OFFSET('Appendix M'!$A$3:$A$1517,0,MATCH($A8,'Appendix M'!$B$2:$CY$2,0))&gt;0))</f>
        <v>0</v>
      </c>
      <c r="C8" s="45">
        <f ca="1">SUMPRODUCT(('Appendix M'!$A$3:$A$1517=C$2)*(OFFSET('Appendix M'!$A$3:$A$1517,0,MATCH($A8,'Appendix M'!$B$2:$CY$2,0))&gt;0))</f>
        <v>63</v>
      </c>
      <c r="D8" s="45">
        <f ca="1">SUMPRODUCT(('Appendix M'!$A$3:$A$1517=D$2)*(OFFSET('Appendix M'!$A$3:$A$1517,0,MATCH($A8,'Appendix M'!$B$2:$CY$2,0))&gt;0))</f>
        <v>0</v>
      </c>
      <c r="E8" s="45">
        <f ca="1">SUMPRODUCT(('Appendix M'!$A$3:$A$1517=E$2)*(OFFSET('Appendix M'!$A$3:$A$1517,0,MATCH($A8,'Appendix M'!$B$2:$CY$2,0))&gt;0))</f>
        <v>0</v>
      </c>
      <c r="F8" s="45">
        <f ca="1">SUMPRODUCT(('Appendix M'!$A$3:$A$1517=F$2)*(OFFSET('Appendix M'!$A$3:$A$1517,0,MATCH($A8,'Appendix M'!$B$2:$CY$2,0))&gt;0))</f>
        <v>16</v>
      </c>
      <c r="G8" s="45">
        <f ca="1">SUMPRODUCT(('Appendix M'!$A$3:$A$1517=G$2)*(OFFSET('Appendix M'!$A$3:$A$1517,0,MATCH($A8,'Appendix M'!$B$2:$CY$2,0))&gt;0))</f>
        <v>0</v>
      </c>
      <c r="H8" s="64" t="str">
        <f t="shared" ca="1" si="0"/>
        <v/>
      </c>
      <c r="I8" s="64" t="str">
        <f t="shared" ca="1" si="1"/>
        <v>Com,CAP,</v>
      </c>
      <c r="J8" s="64" t="str">
        <f t="shared" ca="1" si="2"/>
        <v>COM,</v>
      </c>
    </row>
    <row r="9" spans="1:10" x14ac:dyDescent="0.25">
      <c r="A9" s="45" t="s">
        <v>1185</v>
      </c>
      <c r="B9" s="45">
        <f ca="1">SUMPRODUCT(('Appendix M'!$A$3:$A$1517=B$2)*(OFFSET('Appendix M'!$A$3:$A$1517,0,MATCH($A9,'Appendix M'!$B$2:$CY$2,0))&gt;0))</f>
        <v>0</v>
      </c>
      <c r="C9" s="45">
        <f ca="1">SUMPRODUCT(('Appendix M'!$A$3:$A$1517=C$2)*(OFFSET('Appendix M'!$A$3:$A$1517,0,MATCH($A9,'Appendix M'!$B$2:$CY$2,0))&gt;0))</f>
        <v>27</v>
      </c>
      <c r="D9" s="45">
        <f ca="1">SUMPRODUCT(('Appendix M'!$A$3:$A$1517=D$2)*(OFFSET('Appendix M'!$A$3:$A$1517,0,MATCH($A9,'Appendix M'!$B$2:$CY$2,0))&gt;0))</f>
        <v>0</v>
      </c>
      <c r="E9" s="45">
        <f ca="1">SUMPRODUCT(('Appendix M'!$A$3:$A$1517=E$2)*(OFFSET('Appendix M'!$A$3:$A$1517,0,MATCH($A9,'Appendix M'!$B$2:$CY$2,0))&gt;0))</f>
        <v>0</v>
      </c>
      <c r="F9" s="45">
        <f ca="1">SUMPRODUCT(('Appendix M'!$A$3:$A$1517=F$2)*(OFFSET('Appendix M'!$A$3:$A$1517,0,MATCH($A9,'Appendix M'!$B$2:$CY$2,0))&gt;0))</f>
        <v>8</v>
      </c>
      <c r="G9" s="45">
        <f ca="1">SUMPRODUCT(('Appendix M'!$A$3:$A$1517=G$2)*(OFFSET('Appendix M'!$A$3:$A$1517,0,MATCH($A9,'Appendix M'!$B$2:$CY$2,0))&gt;0))</f>
        <v>0</v>
      </c>
      <c r="H9" s="64" t="str">
        <f t="shared" ca="1" si="0"/>
        <v/>
      </c>
      <c r="I9" s="64" t="str">
        <f t="shared" ca="1" si="1"/>
        <v>Com,CAP,</v>
      </c>
      <c r="J9" s="64" t="str">
        <f t="shared" ca="1" si="2"/>
        <v>COM,</v>
      </c>
    </row>
    <row r="10" spans="1:10" x14ac:dyDescent="0.25">
      <c r="A10" s="45" t="s">
        <v>1187</v>
      </c>
      <c r="B10" s="45">
        <f ca="1">SUMPRODUCT(('Appendix M'!$A$3:$A$1517=B$2)*(OFFSET('Appendix M'!$A$3:$A$1517,0,MATCH($A10,'Appendix M'!$B$2:$CY$2,0))&gt;0))</f>
        <v>0</v>
      </c>
      <c r="C10" s="45">
        <f ca="1">SUMPRODUCT(('Appendix M'!$A$3:$A$1517=C$2)*(OFFSET('Appendix M'!$A$3:$A$1517,0,MATCH($A10,'Appendix M'!$B$2:$CY$2,0))&gt;0))</f>
        <v>63</v>
      </c>
      <c r="D10" s="45">
        <f ca="1">SUMPRODUCT(('Appendix M'!$A$3:$A$1517=D$2)*(OFFSET('Appendix M'!$A$3:$A$1517,0,MATCH($A10,'Appendix M'!$B$2:$CY$2,0))&gt;0))</f>
        <v>0</v>
      </c>
      <c r="E10" s="45">
        <f ca="1">SUMPRODUCT(('Appendix M'!$A$3:$A$1517=E$2)*(OFFSET('Appendix M'!$A$3:$A$1517,0,MATCH($A10,'Appendix M'!$B$2:$CY$2,0))&gt;0))</f>
        <v>0</v>
      </c>
      <c r="F10" s="45">
        <f ca="1">SUMPRODUCT(('Appendix M'!$A$3:$A$1517=F$2)*(OFFSET('Appendix M'!$A$3:$A$1517,0,MATCH($A10,'Appendix M'!$B$2:$CY$2,0))&gt;0))</f>
        <v>16</v>
      </c>
      <c r="G10" s="45">
        <f ca="1">SUMPRODUCT(('Appendix M'!$A$3:$A$1517=G$2)*(OFFSET('Appendix M'!$A$3:$A$1517,0,MATCH($A10,'Appendix M'!$B$2:$CY$2,0))&gt;0))</f>
        <v>0</v>
      </c>
      <c r="H10" s="64" t="str">
        <f t="shared" ca="1" si="0"/>
        <v/>
      </c>
      <c r="I10" s="64" t="str">
        <f t="shared" ca="1" si="1"/>
        <v>Com,CAP,</v>
      </c>
      <c r="J10" s="64" t="str">
        <f t="shared" ca="1" si="2"/>
        <v>COM,</v>
      </c>
    </row>
    <row r="11" spans="1:10" x14ac:dyDescent="0.25">
      <c r="A11" s="45" t="s">
        <v>1189</v>
      </c>
      <c r="B11" s="45">
        <f ca="1">SUMPRODUCT(('Appendix M'!$A$3:$A$1517=B$2)*(OFFSET('Appendix M'!$A$3:$A$1517,0,MATCH($A11,'Appendix M'!$B$2:$CY$2,0))&gt;0))</f>
        <v>0</v>
      </c>
      <c r="C11" s="45">
        <f ca="1">SUMPRODUCT(('Appendix M'!$A$3:$A$1517=C$2)*(OFFSET('Appendix M'!$A$3:$A$1517,0,MATCH($A11,'Appendix M'!$B$2:$CY$2,0))&gt;0))</f>
        <v>63</v>
      </c>
      <c r="D11" s="45">
        <f ca="1">SUMPRODUCT(('Appendix M'!$A$3:$A$1517=D$2)*(OFFSET('Appendix M'!$A$3:$A$1517,0,MATCH($A11,'Appendix M'!$B$2:$CY$2,0))&gt;0))</f>
        <v>0</v>
      </c>
      <c r="E11" s="45">
        <f ca="1">SUMPRODUCT(('Appendix M'!$A$3:$A$1517=E$2)*(OFFSET('Appendix M'!$A$3:$A$1517,0,MATCH($A11,'Appendix M'!$B$2:$CY$2,0))&gt;0))</f>
        <v>0</v>
      </c>
      <c r="F11" s="45">
        <f ca="1">SUMPRODUCT(('Appendix M'!$A$3:$A$1517=F$2)*(OFFSET('Appendix M'!$A$3:$A$1517,0,MATCH($A11,'Appendix M'!$B$2:$CY$2,0))&gt;0))</f>
        <v>13</v>
      </c>
      <c r="G11" s="45">
        <f ca="1">SUMPRODUCT(('Appendix M'!$A$3:$A$1517=G$2)*(OFFSET('Appendix M'!$A$3:$A$1517,0,MATCH($A11,'Appendix M'!$B$2:$CY$2,0))&gt;0))</f>
        <v>0</v>
      </c>
      <c r="H11" s="64" t="str">
        <f t="shared" ca="1" si="0"/>
        <v/>
      </c>
      <c r="I11" s="64" t="str">
        <f t="shared" ca="1" si="1"/>
        <v>Com,CAP,</v>
      </c>
      <c r="J11" s="64" t="str">
        <f t="shared" ca="1" si="2"/>
        <v>COM,</v>
      </c>
    </row>
    <row r="12" spans="1:10" x14ac:dyDescent="0.25">
      <c r="A12" s="45" t="s">
        <v>1191</v>
      </c>
      <c r="B12" s="45">
        <f ca="1">SUMPRODUCT(('Appendix M'!$A$3:$A$1517=B$2)*(OFFSET('Appendix M'!$A$3:$A$1517,0,MATCH($A12,'Appendix M'!$B$2:$CY$2,0))&gt;0))</f>
        <v>0</v>
      </c>
      <c r="C12" s="45">
        <f ca="1">SUMPRODUCT(('Appendix M'!$A$3:$A$1517=C$2)*(OFFSET('Appendix M'!$A$3:$A$1517,0,MATCH($A12,'Appendix M'!$B$2:$CY$2,0))&gt;0))</f>
        <v>63</v>
      </c>
      <c r="D12" s="45">
        <f ca="1">SUMPRODUCT(('Appendix M'!$A$3:$A$1517=D$2)*(OFFSET('Appendix M'!$A$3:$A$1517,0,MATCH($A12,'Appendix M'!$B$2:$CY$2,0))&gt;0))</f>
        <v>0</v>
      </c>
      <c r="E12" s="45">
        <f ca="1">SUMPRODUCT(('Appendix M'!$A$3:$A$1517=E$2)*(OFFSET('Appendix M'!$A$3:$A$1517,0,MATCH($A12,'Appendix M'!$B$2:$CY$2,0))&gt;0))</f>
        <v>0</v>
      </c>
      <c r="F12" s="45">
        <f ca="1">SUMPRODUCT(('Appendix M'!$A$3:$A$1517=F$2)*(OFFSET('Appendix M'!$A$3:$A$1517,0,MATCH($A12,'Appendix M'!$B$2:$CY$2,0))&gt;0))</f>
        <v>15</v>
      </c>
      <c r="G12" s="45">
        <f ca="1">SUMPRODUCT(('Appendix M'!$A$3:$A$1517=G$2)*(OFFSET('Appendix M'!$A$3:$A$1517,0,MATCH($A12,'Appendix M'!$B$2:$CY$2,0))&gt;0))</f>
        <v>0</v>
      </c>
      <c r="H12" s="64" t="str">
        <f t="shared" ca="1" si="0"/>
        <v/>
      </c>
      <c r="I12" s="64" t="str">
        <f t="shared" ca="1" si="1"/>
        <v>Com,CAP,</v>
      </c>
      <c r="J12" s="64" t="str">
        <f t="shared" ca="1" si="2"/>
        <v>COM,</v>
      </c>
    </row>
    <row r="13" spans="1:10" x14ac:dyDescent="0.25">
      <c r="A13" s="45" t="s">
        <v>1193</v>
      </c>
      <c r="B13" s="45">
        <f ca="1">SUMPRODUCT(('Appendix M'!$A$3:$A$1517=B$2)*(OFFSET('Appendix M'!$A$3:$A$1517,0,MATCH($A13,'Appendix M'!$B$2:$CY$2,0))&gt;0))</f>
        <v>0</v>
      </c>
      <c r="C13" s="45">
        <f ca="1">SUMPRODUCT(('Appendix M'!$A$3:$A$1517=C$2)*(OFFSET('Appendix M'!$A$3:$A$1517,0,MATCH($A13,'Appendix M'!$B$2:$CY$2,0))&gt;0))</f>
        <v>63</v>
      </c>
      <c r="D13" s="45">
        <f ca="1">SUMPRODUCT(('Appendix M'!$A$3:$A$1517=D$2)*(OFFSET('Appendix M'!$A$3:$A$1517,0,MATCH($A13,'Appendix M'!$B$2:$CY$2,0))&gt;0))</f>
        <v>0</v>
      </c>
      <c r="E13" s="45">
        <f ca="1">SUMPRODUCT(('Appendix M'!$A$3:$A$1517=E$2)*(OFFSET('Appendix M'!$A$3:$A$1517,0,MATCH($A13,'Appendix M'!$B$2:$CY$2,0))&gt;0))</f>
        <v>0</v>
      </c>
      <c r="F13" s="45">
        <f ca="1">SUMPRODUCT(('Appendix M'!$A$3:$A$1517=F$2)*(OFFSET('Appendix M'!$A$3:$A$1517,0,MATCH($A13,'Appendix M'!$B$2:$CY$2,0))&gt;0))</f>
        <v>16</v>
      </c>
      <c r="G13" s="45">
        <f ca="1">SUMPRODUCT(('Appendix M'!$A$3:$A$1517=G$2)*(OFFSET('Appendix M'!$A$3:$A$1517,0,MATCH($A13,'Appendix M'!$B$2:$CY$2,0))&gt;0))</f>
        <v>0</v>
      </c>
      <c r="H13" s="64" t="str">
        <f t="shared" ca="1" si="0"/>
        <v/>
      </c>
      <c r="I13" s="64" t="str">
        <f t="shared" ca="1" si="1"/>
        <v>Com,CAP,</v>
      </c>
      <c r="J13" s="64" t="str">
        <f t="shared" ca="1" si="2"/>
        <v>COM,</v>
      </c>
    </row>
    <row r="14" spans="1:10" x14ac:dyDescent="0.25">
      <c r="A14" s="45" t="s">
        <v>1195</v>
      </c>
      <c r="B14" s="45">
        <f ca="1">SUMPRODUCT(('Appendix M'!$A$3:$A$1517=B$2)*(OFFSET('Appendix M'!$A$3:$A$1517,0,MATCH($A14,'Appendix M'!$B$2:$CY$2,0))&gt;0))</f>
        <v>0</v>
      </c>
      <c r="C14" s="45">
        <f ca="1">SUMPRODUCT(('Appendix M'!$A$3:$A$1517=C$2)*(OFFSET('Appendix M'!$A$3:$A$1517,0,MATCH($A14,'Appendix M'!$B$2:$CY$2,0))&gt;0))</f>
        <v>21</v>
      </c>
      <c r="D14" s="45">
        <f ca="1">SUMPRODUCT(('Appendix M'!$A$3:$A$1517=D$2)*(OFFSET('Appendix M'!$A$3:$A$1517,0,MATCH($A14,'Appendix M'!$B$2:$CY$2,0))&gt;0))</f>
        <v>0</v>
      </c>
      <c r="E14" s="45">
        <f ca="1">SUMPRODUCT(('Appendix M'!$A$3:$A$1517=E$2)*(OFFSET('Appendix M'!$A$3:$A$1517,0,MATCH($A14,'Appendix M'!$B$2:$CY$2,0))&gt;0))</f>
        <v>0</v>
      </c>
      <c r="F14" s="45">
        <f ca="1">SUMPRODUCT(('Appendix M'!$A$3:$A$1517=F$2)*(OFFSET('Appendix M'!$A$3:$A$1517,0,MATCH($A14,'Appendix M'!$B$2:$CY$2,0))&gt;0))</f>
        <v>6</v>
      </c>
      <c r="G14" s="45">
        <f ca="1">SUMPRODUCT(('Appendix M'!$A$3:$A$1517=G$2)*(OFFSET('Appendix M'!$A$3:$A$1517,0,MATCH($A14,'Appendix M'!$B$2:$CY$2,0))&gt;0))</f>
        <v>0</v>
      </c>
      <c r="H14" s="64" t="str">
        <f t="shared" ca="1" si="0"/>
        <v/>
      </c>
      <c r="I14" s="64" t="str">
        <f t="shared" ca="1" si="1"/>
        <v>Com,CAP,</v>
      </c>
      <c r="J14" s="64" t="str">
        <f t="shared" ca="1" si="2"/>
        <v>COM,</v>
      </c>
    </row>
    <row r="15" spans="1:10" x14ac:dyDescent="0.25">
      <c r="A15" s="45" t="s">
        <v>1197</v>
      </c>
      <c r="B15" s="45">
        <f ca="1">SUMPRODUCT(('Appendix M'!$A$3:$A$1517=B$2)*(OFFSET('Appendix M'!$A$3:$A$1517,0,MATCH($A15,'Appendix M'!$B$2:$CY$2,0))&gt;0))</f>
        <v>0</v>
      </c>
      <c r="C15" s="45">
        <f ca="1">SUMPRODUCT(('Appendix M'!$A$3:$A$1517=C$2)*(OFFSET('Appendix M'!$A$3:$A$1517,0,MATCH($A15,'Appendix M'!$B$2:$CY$2,0))&gt;0))</f>
        <v>62</v>
      </c>
      <c r="D15" s="45">
        <f ca="1">SUMPRODUCT(('Appendix M'!$A$3:$A$1517=D$2)*(OFFSET('Appendix M'!$A$3:$A$1517,0,MATCH($A15,'Appendix M'!$B$2:$CY$2,0))&gt;0))</f>
        <v>0</v>
      </c>
      <c r="E15" s="45">
        <f ca="1">SUMPRODUCT(('Appendix M'!$A$3:$A$1517=E$2)*(OFFSET('Appendix M'!$A$3:$A$1517,0,MATCH($A15,'Appendix M'!$B$2:$CY$2,0))&gt;0))</f>
        <v>0</v>
      </c>
      <c r="F15" s="45">
        <f ca="1">SUMPRODUCT(('Appendix M'!$A$3:$A$1517=F$2)*(OFFSET('Appendix M'!$A$3:$A$1517,0,MATCH($A15,'Appendix M'!$B$2:$CY$2,0))&gt;0))</f>
        <v>10</v>
      </c>
      <c r="G15" s="45">
        <f ca="1">SUMPRODUCT(('Appendix M'!$A$3:$A$1517=G$2)*(OFFSET('Appendix M'!$A$3:$A$1517,0,MATCH($A15,'Appendix M'!$B$2:$CY$2,0))&gt;0))</f>
        <v>0</v>
      </c>
      <c r="H15" s="64" t="str">
        <f t="shared" ca="1" si="0"/>
        <v/>
      </c>
      <c r="I15" s="64" t="str">
        <f t="shared" ca="1" si="1"/>
        <v>Com,CAP,</v>
      </c>
      <c r="J15" s="64" t="str">
        <f t="shared" ca="1" si="2"/>
        <v>COM,</v>
      </c>
    </row>
    <row r="16" spans="1:10" x14ac:dyDescent="0.25">
      <c r="A16" s="45" t="s">
        <v>1199</v>
      </c>
      <c r="B16" s="45">
        <f ca="1">SUMPRODUCT(('Appendix M'!$A$3:$A$1517=B$2)*(OFFSET('Appendix M'!$A$3:$A$1517,0,MATCH($A16,'Appendix M'!$B$2:$CY$2,0))&gt;0))</f>
        <v>0</v>
      </c>
      <c r="C16" s="45">
        <f ca="1">SUMPRODUCT(('Appendix M'!$A$3:$A$1517=C$2)*(OFFSET('Appendix M'!$A$3:$A$1517,0,MATCH($A16,'Appendix M'!$B$2:$CY$2,0))&gt;0))</f>
        <v>55</v>
      </c>
      <c r="D16" s="45">
        <f ca="1">SUMPRODUCT(('Appendix M'!$A$3:$A$1517=D$2)*(OFFSET('Appendix M'!$A$3:$A$1517,0,MATCH($A16,'Appendix M'!$B$2:$CY$2,0))&gt;0))</f>
        <v>0</v>
      </c>
      <c r="E16" s="45">
        <f ca="1">SUMPRODUCT(('Appendix M'!$A$3:$A$1517=E$2)*(OFFSET('Appendix M'!$A$3:$A$1517,0,MATCH($A16,'Appendix M'!$B$2:$CY$2,0))&gt;0))</f>
        <v>0</v>
      </c>
      <c r="F16" s="45">
        <f ca="1">SUMPRODUCT(('Appendix M'!$A$3:$A$1517=F$2)*(OFFSET('Appendix M'!$A$3:$A$1517,0,MATCH($A16,'Appendix M'!$B$2:$CY$2,0))&gt;0))</f>
        <v>13</v>
      </c>
      <c r="G16" s="45">
        <f ca="1">SUMPRODUCT(('Appendix M'!$A$3:$A$1517=G$2)*(OFFSET('Appendix M'!$A$3:$A$1517,0,MATCH($A16,'Appendix M'!$B$2:$CY$2,0))&gt;0))</f>
        <v>0</v>
      </c>
      <c r="H16" s="64" t="str">
        <f t="shared" ca="1" si="0"/>
        <v/>
      </c>
      <c r="I16" s="64" t="str">
        <f t="shared" ca="1" si="1"/>
        <v>Com,CAP,</v>
      </c>
      <c r="J16" s="64" t="str">
        <f t="shared" ca="1" si="2"/>
        <v>COM,</v>
      </c>
    </row>
    <row r="17" spans="1:10" x14ac:dyDescent="0.25">
      <c r="A17" s="45" t="s">
        <v>1217</v>
      </c>
      <c r="B17" s="45">
        <f ca="1">SUMPRODUCT(('Appendix M'!$A$3:$A$1517=B$2)*(OFFSET('Appendix M'!$A$3:$A$1517,0,MATCH($A17,'Appendix M'!$B$2:$CY$2,0))&gt;0))</f>
        <v>0</v>
      </c>
      <c r="C17" s="45">
        <f ca="1">SUMPRODUCT(('Appendix M'!$A$3:$A$1517=C$2)*(OFFSET('Appendix M'!$A$3:$A$1517,0,MATCH($A17,'Appendix M'!$B$2:$CY$2,0))&gt;0))</f>
        <v>63</v>
      </c>
      <c r="D17" s="45">
        <f ca="1">SUMPRODUCT(('Appendix M'!$A$3:$A$1517=D$2)*(OFFSET('Appendix M'!$A$3:$A$1517,0,MATCH($A17,'Appendix M'!$B$2:$CY$2,0))&gt;0))</f>
        <v>0</v>
      </c>
      <c r="E17" s="45">
        <f ca="1">SUMPRODUCT(('Appendix M'!$A$3:$A$1517=E$2)*(OFFSET('Appendix M'!$A$3:$A$1517,0,MATCH($A17,'Appendix M'!$B$2:$CY$2,0))&gt;0))</f>
        <v>4</v>
      </c>
      <c r="F17" s="45">
        <f ca="1">SUMPRODUCT(('Appendix M'!$A$3:$A$1517=F$2)*(OFFSET('Appendix M'!$A$3:$A$1517,0,MATCH($A17,'Appendix M'!$B$2:$CY$2,0))&gt;0))</f>
        <v>15</v>
      </c>
      <c r="G17" s="45">
        <f ca="1">SUMPRODUCT(('Appendix M'!$A$3:$A$1517=G$2)*(OFFSET('Appendix M'!$A$3:$A$1517,0,MATCH($A17,'Appendix M'!$B$2:$CY$2,0))&gt;0))</f>
        <v>0</v>
      </c>
      <c r="H17" s="64" t="str">
        <f t="shared" ca="1" si="0"/>
        <v/>
      </c>
      <c r="I17" s="64" t="str">
        <f t="shared" ca="1" si="1"/>
        <v>Com,PES,CAP,</v>
      </c>
      <c r="J17" s="64" t="str">
        <f t="shared" ca="1" si="2"/>
        <v>COM,</v>
      </c>
    </row>
    <row r="18" spans="1:10" x14ac:dyDescent="0.25">
      <c r="A18" s="45" t="s">
        <v>1219</v>
      </c>
      <c r="B18" s="45">
        <f ca="1">SUMPRODUCT(('Appendix M'!$A$3:$A$1517=B$2)*(OFFSET('Appendix M'!$A$3:$A$1517,0,MATCH($A18,'Appendix M'!$B$2:$CY$2,0))&gt;0))</f>
        <v>339</v>
      </c>
      <c r="C18" s="45">
        <f ca="1">SUMPRODUCT(('Appendix M'!$A$3:$A$1517=C$2)*(OFFSET('Appendix M'!$A$3:$A$1517,0,MATCH($A18,'Appendix M'!$B$2:$CY$2,0))&gt;0))</f>
        <v>0</v>
      </c>
      <c r="D18" s="45">
        <f ca="1">SUMPRODUCT(('Appendix M'!$A$3:$A$1517=D$2)*(OFFSET('Appendix M'!$A$3:$A$1517,0,MATCH($A18,'Appendix M'!$B$2:$CY$2,0))&gt;0))</f>
        <v>14</v>
      </c>
      <c r="E18" s="45">
        <f ca="1">SUMPRODUCT(('Appendix M'!$A$3:$A$1517=E$2)*(OFFSET('Appendix M'!$A$3:$A$1517,0,MATCH($A18,'Appendix M'!$B$2:$CY$2,0))&gt;0))</f>
        <v>0</v>
      </c>
      <c r="F18" s="45">
        <f ca="1">SUMPRODUCT(('Appendix M'!$A$3:$A$1517=F$2)*(OFFSET('Appendix M'!$A$3:$A$1517,0,MATCH($A18,'Appendix M'!$B$2:$CY$2,0))&gt;0))</f>
        <v>0</v>
      </c>
      <c r="G18" s="45">
        <f ca="1">SUMPRODUCT(('Appendix M'!$A$3:$A$1517=G$2)*(OFFSET('Appendix M'!$A$3:$A$1517,0,MATCH($A18,'Appendix M'!$B$2:$CY$2,0))&gt;0))</f>
        <v>0</v>
      </c>
      <c r="H18" s="64" t="str">
        <f t="shared" ca="1" si="0"/>
        <v/>
      </c>
      <c r="I18" s="64" t="str">
        <f t="shared" ca="1" si="1"/>
        <v>Res or RSDP,MFM,</v>
      </c>
      <c r="J18" s="64" t="str">
        <f t="shared" ca="1" si="2"/>
        <v>RES,</v>
      </c>
    </row>
    <row r="19" spans="1:10" x14ac:dyDescent="0.25">
      <c r="A19" s="45" t="s">
        <v>1220</v>
      </c>
      <c r="B19" s="45">
        <f ca="1">SUMPRODUCT(('Appendix M'!$A$3:$A$1517=B$2)*(OFFSET('Appendix M'!$A$3:$A$1517,0,MATCH($A19,'Appendix M'!$B$2:$CY$2,0))&gt;0))</f>
        <v>339</v>
      </c>
      <c r="C19" s="45">
        <f ca="1">SUMPRODUCT(('Appendix M'!$A$3:$A$1517=C$2)*(OFFSET('Appendix M'!$A$3:$A$1517,0,MATCH($A19,'Appendix M'!$B$2:$CY$2,0))&gt;0))</f>
        <v>0</v>
      </c>
      <c r="D19" s="45">
        <f ca="1">SUMPRODUCT(('Appendix M'!$A$3:$A$1517=D$2)*(OFFSET('Appendix M'!$A$3:$A$1517,0,MATCH($A19,'Appendix M'!$B$2:$CY$2,0))&gt;0))</f>
        <v>14</v>
      </c>
      <c r="E19" s="45">
        <f ca="1">SUMPRODUCT(('Appendix M'!$A$3:$A$1517=E$2)*(OFFSET('Appendix M'!$A$3:$A$1517,0,MATCH($A19,'Appendix M'!$B$2:$CY$2,0))&gt;0))</f>
        <v>0</v>
      </c>
      <c r="F19" s="45">
        <f ca="1">SUMPRODUCT(('Appendix M'!$A$3:$A$1517=F$2)*(OFFSET('Appendix M'!$A$3:$A$1517,0,MATCH($A19,'Appendix M'!$B$2:$CY$2,0))&gt;0))</f>
        <v>0</v>
      </c>
      <c r="G19" s="45">
        <f ca="1">SUMPRODUCT(('Appendix M'!$A$3:$A$1517=G$2)*(OFFSET('Appendix M'!$A$3:$A$1517,0,MATCH($A19,'Appendix M'!$B$2:$CY$2,0))&gt;0))</f>
        <v>0</v>
      </c>
      <c r="H19" s="64" t="str">
        <f t="shared" ca="1" si="0"/>
        <v/>
      </c>
      <c r="I19" s="64" t="str">
        <f t="shared" ca="1" si="1"/>
        <v>Res or RSDP,MFM,</v>
      </c>
      <c r="J19" s="64" t="str">
        <f t="shared" ca="1" si="2"/>
        <v>RES,</v>
      </c>
    </row>
    <row r="20" spans="1:10" ht="15" customHeight="1" x14ac:dyDescent="0.25">
      <c r="A20" s="45" t="s">
        <v>9765</v>
      </c>
      <c r="B20" s="45">
        <f ca="1">SUMPRODUCT(('Appendix M'!$A$3:$A$1517=B$2)*(OFFSET('Appendix M'!$A$3:$A$1517,0,MATCH($A20,'Appendix M'!$B$2:$CY$2,0))&gt;0))</f>
        <v>0</v>
      </c>
      <c r="C20" s="45">
        <f ca="1">SUMPRODUCT(('Appendix M'!$A$3:$A$1517=C$2)*(OFFSET('Appendix M'!$A$3:$A$1517,0,MATCH($A20,'Appendix M'!$B$2:$CY$2,0))&gt;0))</f>
        <v>0</v>
      </c>
      <c r="D20" s="45">
        <f ca="1">SUMPRODUCT(('Appendix M'!$A$3:$A$1517=D$2)*(OFFSET('Appendix M'!$A$3:$A$1517,0,MATCH($A20,'Appendix M'!$B$2:$CY$2,0))&gt;0))</f>
        <v>0</v>
      </c>
      <c r="E20" s="45">
        <f ca="1">SUMPRODUCT(('Appendix M'!$A$3:$A$1517=E$2)*(OFFSET('Appendix M'!$A$3:$A$1517,0,MATCH($A20,'Appendix M'!$B$2:$CY$2,0))&gt;0))</f>
        <v>0</v>
      </c>
      <c r="F20" s="45">
        <f ca="1">SUMPRODUCT(('Appendix M'!$A$3:$A$1517=F$2)*(OFFSET('Appendix M'!$A$3:$A$1517,0,MATCH($A20,'Appendix M'!$B$2:$CY$2,0))&gt;0))</f>
        <v>0</v>
      </c>
      <c r="G20" s="45">
        <f ca="1">SUMPRODUCT(('Appendix M'!$A$3:$A$1517=G$2)*(OFFSET('Appendix M'!$A$3:$A$1517,0,MATCH($A20,'Appendix M'!$B$2:$CY$2,0))&gt;0))</f>
        <v>0</v>
      </c>
      <c r="H20" s="64" t="str">
        <f t="shared" ca="1" si="0"/>
        <v>NO SITES</v>
      </c>
      <c r="I20" s="64" t="str">
        <f t="shared" ca="1" si="1"/>
        <v/>
      </c>
      <c r="J20" s="64" t="str">
        <f t="shared" ca="1" si="2"/>
        <v/>
      </c>
    </row>
    <row r="21" spans="1:10" x14ac:dyDescent="0.25">
      <c r="A21" s="45" t="s">
        <v>1222</v>
      </c>
      <c r="B21" s="45">
        <f ca="1">SUMPRODUCT(('Appendix M'!$A$3:$A$1517=B$2)*(OFFSET('Appendix M'!$A$3:$A$1517,0,MATCH($A21,'Appendix M'!$B$2:$CY$2,0))&gt;0))</f>
        <v>285</v>
      </c>
      <c r="C21" s="45">
        <f ca="1">SUMPRODUCT(('Appendix M'!$A$3:$A$1517=C$2)*(OFFSET('Appendix M'!$A$3:$A$1517,0,MATCH($A21,'Appendix M'!$B$2:$CY$2,0))&gt;0))</f>
        <v>0</v>
      </c>
      <c r="D21" s="45">
        <f ca="1">SUMPRODUCT(('Appendix M'!$A$3:$A$1517=D$2)*(OFFSET('Appendix M'!$A$3:$A$1517,0,MATCH($A21,'Appendix M'!$B$2:$CY$2,0))&gt;0))</f>
        <v>0</v>
      </c>
      <c r="E21" s="45">
        <f ca="1">SUMPRODUCT(('Appendix M'!$A$3:$A$1517=E$2)*(OFFSET('Appendix M'!$A$3:$A$1517,0,MATCH($A21,'Appendix M'!$B$2:$CY$2,0))&gt;0))</f>
        <v>0</v>
      </c>
      <c r="F21" s="45">
        <f ca="1">SUMPRODUCT(('Appendix M'!$A$3:$A$1517=F$2)*(OFFSET('Appendix M'!$A$3:$A$1517,0,MATCH($A21,'Appendix M'!$B$2:$CY$2,0))&gt;0))</f>
        <v>0</v>
      </c>
      <c r="G21" s="45">
        <f ca="1">SUMPRODUCT(('Appendix M'!$A$3:$A$1517=G$2)*(OFFSET('Appendix M'!$A$3:$A$1517,0,MATCH($A21,'Appendix M'!$B$2:$CY$2,0))&gt;0))</f>
        <v>0</v>
      </c>
      <c r="H21" s="64" t="str">
        <f t="shared" ca="1" si="0"/>
        <v/>
      </c>
      <c r="I21" s="64" t="str">
        <f t="shared" ca="1" si="1"/>
        <v>Res or RSDP,</v>
      </c>
      <c r="J21" s="64" t="str">
        <f t="shared" ca="1" si="2"/>
        <v>RES,</v>
      </c>
    </row>
    <row r="22" spans="1:10" x14ac:dyDescent="0.25">
      <c r="A22" s="45" t="s">
        <v>1223</v>
      </c>
      <c r="B22" s="45">
        <f ca="1">SUMPRODUCT(('Appendix M'!$A$3:$A$1517=B$2)*(OFFSET('Appendix M'!$A$3:$A$1517,0,MATCH($A22,'Appendix M'!$B$2:$CY$2,0))&gt;0))</f>
        <v>319</v>
      </c>
      <c r="C22" s="45">
        <f ca="1">SUMPRODUCT(('Appendix M'!$A$3:$A$1517=C$2)*(OFFSET('Appendix M'!$A$3:$A$1517,0,MATCH($A22,'Appendix M'!$B$2:$CY$2,0))&gt;0))</f>
        <v>0</v>
      </c>
      <c r="D22" s="45">
        <f ca="1">SUMPRODUCT(('Appendix M'!$A$3:$A$1517=D$2)*(OFFSET('Appendix M'!$A$3:$A$1517,0,MATCH($A22,'Appendix M'!$B$2:$CY$2,0))&gt;0))</f>
        <v>2</v>
      </c>
      <c r="E22" s="45">
        <f ca="1">SUMPRODUCT(('Appendix M'!$A$3:$A$1517=E$2)*(OFFSET('Appendix M'!$A$3:$A$1517,0,MATCH($A22,'Appendix M'!$B$2:$CY$2,0))&gt;0))</f>
        <v>0</v>
      </c>
      <c r="F22" s="45">
        <f ca="1">SUMPRODUCT(('Appendix M'!$A$3:$A$1517=F$2)*(OFFSET('Appendix M'!$A$3:$A$1517,0,MATCH($A22,'Appendix M'!$B$2:$CY$2,0))&gt;0))</f>
        <v>0</v>
      </c>
      <c r="G22" s="45">
        <f ca="1">SUMPRODUCT(('Appendix M'!$A$3:$A$1517=G$2)*(OFFSET('Appendix M'!$A$3:$A$1517,0,MATCH($A22,'Appendix M'!$B$2:$CY$2,0))&gt;0))</f>
        <v>0</v>
      </c>
      <c r="H22" s="64" t="str">
        <f t="shared" ca="1" si="0"/>
        <v/>
      </c>
      <c r="I22" s="64" t="str">
        <f t="shared" ca="1" si="1"/>
        <v>Res or RSDP,MFM,</v>
      </c>
      <c r="J22" s="64" t="str">
        <f t="shared" ca="1" si="2"/>
        <v>RES,</v>
      </c>
    </row>
    <row r="23" spans="1:10" x14ac:dyDescent="0.25">
      <c r="A23" s="45" t="s">
        <v>1224</v>
      </c>
      <c r="B23" s="45">
        <f ca="1">SUMPRODUCT(('Appendix M'!$A$3:$A$1517=B$2)*(OFFSET('Appendix M'!$A$3:$A$1517,0,MATCH($A23,'Appendix M'!$B$2:$CY$2,0))&gt;0))</f>
        <v>307</v>
      </c>
      <c r="C23" s="45">
        <f ca="1">SUMPRODUCT(('Appendix M'!$A$3:$A$1517=C$2)*(OFFSET('Appendix M'!$A$3:$A$1517,0,MATCH($A23,'Appendix M'!$B$2:$CY$2,0))&gt;0))</f>
        <v>0</v>
      </c>
      <c r="D23" s="45">
        <f ca="1">SUMPRODUCT(('Appendix M'!$A$3:$A$1517=D$2)*(OFFSET('Appendix M'!$A$3:$A$1517,0,MATCH($A23,'Appendix M'!$B$2:$CY$2,0))&gt;0))</f>
        <v>7</v>
      </c>
      <c r="E23" s="45">
        <f ca="1">SUMPRODUCT(('Appendix M'!$A$3:$A$1517=E$2)*(OFFSET('Appendix M'!$A$3:$A$1517,0,MATCH($A23,'Appendix M'!$B$2:$CY$2,0))&gt;0))</f>
        <v>0</v>
      </c>
      <c r="F23" s="45">
        <f ca="1">SUMPRODUCT(('Appendix M'!$A$3:$A$1517=F$2)*(OFFSET('Appendix M'!$A$3:$A$1517,0,MATCH($A23,'Appendix M'!$B$2:$CY$2,0))&gt;0))</f>
        <v>0</v>
      </c>
      <c r="G23" s="45">
        <f ca="1">SUMPRODUCT(('Appendix M'!$A$3:$A$1517=G$2)*(OFFSET('Appendix M'!$A$3:$A$1517,0,MATCH($A23,'Appendix M'!$B$2:$CY$2,0))&gt;0))</f>
        <v>0</v>
      </c>
      <c r="H23" s="64" t="str">
        <f t="shared" ca="1" si="0"/>
        <v/>
      </c>
      <c r="I23" s="64" t="str">
        <f t="shared" ca="1" si="1"/>
        <v>Res or RSDP,MFM,</v>
      </c>
      <c r="J23" s="64" t="str">
        <f t="shared" ca="1" si="2"/>
        <v>RES,</v>
      </c>
    </row>
    <row r="24" spans="1:10" x14ac:dyDescent="0.25">
      <c r="A24" s="45" t="s">
        <v>1225</v>
      </c>
      <c r="B24" s="45">
        <f ca="1">SUMPRODUCT(('Appendix M'!$A$3:$A$1517=B$2)*(OFFSET('Appendix M'!$A$3:$A$1517,0,MATCH($A24,'Appendix M'!$B$2:$CY$2,0))&gt;0))</f>
        <v>339</v>
      </c>
      <c r="C24" s="45">
        <f ca="1">SUMPRODUCT(('Appendix M'!$A$3:$A$1517=C$2)*(OFFSET('Appendix M'!$A$3:$A$1517,0,MATCH($A24,'Appendix M'!$B$2:$CY$2,0))&gt;0))</f>
        <v>81</v>
      </c>
      <c r="D24" s="45">
        <f ca="1">SUMPRODUCT(('Appendix M'!$A$3:$A$1517=D$2)*(OFFSET('Appendix M'!$A$3:$A$1517,0,MATCH($A24,'Appendix M'!$B$2:$CY$2,0))&gt;0))</f>
        <v>17</v>
      </c>
      <c r="E24" s="45">
        <f ca="1">SUMPRODUCT(('Appendix M'!$A$3:$A$1517=E$2)*(OFFSET('Appendix M'!$A$3:$A$1517,0,MATCH($A24,'Appendix M'!$B$2:$CY$2,0))&gt;0))</f>
        <v>4</v>
      </c>
      <c r="F24" s="45">
        <f ca="1">SUMPRODUCT(('Appendix M'!$A$3:$A$1517=F$2)*(OFFSET('Appendix M'!$A$3:$A$1517,0,MATCH($A24,'Appendix M'!$B$2:$CY$2,0))&gt;0))</f>
        <v>16</v>
      </c>
      <c r="G24" s="45">
        <f ca="1">SUMPRODUCT(('Appendix M'!$A$3:$A$1517=G$2)*(OFFSET('Appendix M'!$A$3:$A$1517,0,MATCH($A24,'Appendix M'!$B$2:$CY$2,0))&gt;0))</f>
        <v>41</v>
      </c>
      <c r="H24" s="64" t="str">
        <f t="shared" ca="1" si="0"/>
        <v/>
      </c>
      <c r="I24" s="64" t="str">
        <f t="shared" ca="1" si="1"/>
        <v>Res or RSDP,Com,MFM,PES,CAP,NWS,</v>
      </c>
      <c r="J24" s="64" t="str">
        <f t="shared" ca="1" si="2"/>
        <v>RES,COM,Weather</v>
      </c>
    </row>
    <row r="25" spans="1:10" x14ac:dyDescent="0.25">
      <c r="A25" s="45" t="s">
        <v>1226</v>
      </c>
      <c r="B25" s="45">
        <f ca="1">SUMPRODUCT(('Appendix M'!$A$3:$A$1517=B$2)*(OFFSET('Appendix M'!$A$3:$A$1517,0,MATCH($A25,'Appendix M'!$B$2:$CY$2,0))&gt;0))</f>
        <v>337</v>
      </c>
      <c r="C25" s="45">
        <f ca="1">SUMPRODUCT(('Appendix M'!$A$3:$A$1517=C$2)*(OFFSET('Appendix M'!$A$3:$A$1517,0,MATCH($A25,'Appendix M'!$B$2:$CY$2,0))&gt;0))</f>
        <v>0</v>
      </c>
      <c r="D25" s="45">
        <f ca="1">SUMPRODUCT(('Appendix M'!$A$3:$A$1517=D$2)*(OFFSET('Appendix M'!$A$3:$A$1517,0,MATCH($A25,'Appendix M'!$B$2:$CY$2,0))&gt;0))</f>
        <v>5</v>
      </c>
      <c r="E25" s="45">
        <f ca="1">SUMPRODUCT(('Appendix M'!$A$3:$A$1517=E$2)*(OFFSET('Appendix M'!$A$3:$A$1517,0,MATCH($A25,'Appendix M'!$B$2:$CY$2,0))&gt;0))</f>
        <v>0</v>
      </c>
      <c r="F25" s="45">
        <f ca="1">SUMPRODUCT(('Appendix M'!$A$3:$A$1517=F$2)*(OFFSET('Appendix M'!$A$3:$A$1517,0,MATCH($A25,'Appendix M'!$B$2:$CY$2,0))&gt;0))</f>
        <v>0</v>
      </c>
      <c r="G25" s="45">
        <f ca="1">SUMPRODUCT(('Appendix M'!$A$3:$A$1517=G$2)*(OFFSET('Appendix M'!$A$3:$A$1517,0,MATCH($A25,'Appendix M'!$B$2:$CY$2,0))&gt;0))</f>
        <v>0</v>
      </c>
      <c r="H25" s="64" t="str">
        <f t="shared" ca="1" si="0"/>
        <v/>
      </c>
      <c r="I25" s="64" t="str">
        <f t="shared" ca="1" si="1"/>
        <v>Res or RSDP,MFM,</v>
      </c>
      <c r="J25" s="64" t="str">
        <f t="shared" ca="1" si="2"/>
        <v>RES,</v>
      </c>
    </row>
    <row r="26" spans="1:10" ht="15" customHeight="1" x14ac:dyDescent="0.25">
      <c r="A26" s="45" t="s">
        <v>1228</v>
      </c>
      <c r="B26" s="45">
        <f ca="1">SUMPRODUCT(('Appendix M'!$A$3:$A$1517=B$2)*(OFFSET('Appendix M'!$A$3:$A$1517,0,MATCH($A26,'Appendix M'!$B$2:$CY$2,0))&gt;0))</f>
        <v>0</v>
      </c>
      <c r="C26" s="45">
        <f ca="1">SUMPRODUCT(('Appendix M'!$A$3:$A$1517=C$2)*(OFFSET('Appendix M'!$A$3:$A$1517,0,MATCH($A26,'Appendix M'!$B$2:$CY$2,0))&gt;0))</f>
        <v>0</v>
      </c>
      <c r="D26" s="45">
        <f ca="1">SUMPRODUCT(('Appendix M'!$A$3:$A$1517=D$2)*(OFFSET('Appendix M'!$A$3:$A$1517,0,MATCH($A26,'Appendix M'!$B$2:$CY$2,0))&gt;0))</f>
        <v>0</v>
      </c>
      <c r="E26" s="45">
        <f ca="1">SUMPRODUCT(('Appendix M'!$A$3:$A$1517=E$2)*(OFFSET('Appendix M'!$A$3:$A$1517,0,MATCH($A26,'Appendix M'!$B$2:$CY$2,0))&gt;0))</f>
        <v>0</v>
      </c>
      <c r="F26" s="45">
        <f ca="1">SUMPRODUCT(('Appendix M'!$A$3:$A$1517=F$2)*(OFFSET('Appendix M'!$A$3:$A$1517,0,MATCH($A26,'Appendix M'!$B$2:$CY$2,0))&gt;0))</f>
        <v>0</v>
      </c>
      <c r="G26" s="45">
        <f ca="1">SUMPRODUCT(('Appendix M'!$A$3:$A$1517=G$2)*(OFFSET('Appendix M'!$A$3:$A$1517,0,MATCH($A26,'Appendix M'!$B$2:$CY$2,0))&gt;0))</f>
        <v>0</v>
      </c>
      <c r="H26" s="64" t="str">
        <f t="shared" ca="1" si="0"/>
        <v>NO SITES</v>
      </c>
      <c r="I26" s="64" t="str">
        <f t="shared" ca="1" si="1"/>
        <v/>
      </c>
      <c r="J26" s="64" t="str">
        <f t="shared" ca="1" si="2"/>
        <v/>
      </c>
    </row>
    <row r="27" spans="1:10" ht="15" customHeight="1" x14ac:dyDescent="0.25">
      <c r="A27" s="45" t="s">
        <v>1230</v>
      </c>
      <c r="B27" s="45">
        <f ca="1">SUMPRODUCT(('Appendix M'!$A$3:$A$1517=B$2)*(OFFSET('Appendix M'!$A$3:$A$1517,0,MATCH($A27,'Appendix M'!$B$2:$CY$2,0))&gt;0))</f>
        <v>0</v>
      </c>
      <c r="C27" s="45">
        <f ca="1">SUMPRODUCT(('Appendix M'!$A$3:$A$1517=C$2)*(OFFSET('Appendix M'!$A$3:$A$1517,0,MATCH($A27,'Appendix M'!$B$2:$CY$2,0))&gt;0))</f>
        <v>0</v>
      </c>
      <c r="D27" s="45">
        <f ca="1">SUMPRODUCT(('Appendix M'!$A$3:$A$1517=D$2)*(OFFSET('Appendix M'!$A$3:$A$1517,0,MATCH($A27,'Appendix M'!$B$2:$CY$2,0))&gt;0))</f>
        <v>0</v>
      </c>
      <c r="E27" s="45">
        <f ca="1">SUMPRODUCT(('Appendix M'!$A$3:$A$1517=E$2)*(OFFSET('Appendix M'!$A$3:$A$1517,0,MATCH($A27,'Appendix M'!$B$2:$CY$2,0))&gt;0))</f>
        <v>0</v>
      </c>
      <c r="F27" s="45">
        <f ca="1">SUMPRODUCT(('Appendix M'!$A$3:$A$1517=F$2)*(OFFSET('Appendix M'!$A$3:$A$1517,0,MATCH($A27,'Appendix M'!$B$2:$CY$2,0))&gt;0))</f>
        <v>0</v>
      </c>
      <c r="G27" s="45">
        <f ca="1">SUMPRODUCT(('Appendix M'!$A$3:$A$1517=G$2)*(OFFSET('Appendix M'!$A$3:$A$1517,0,MATCH($A27,'Appendix M'!$B$2:$CY$2,0))&gt;0))</f>
        <v>0</v>
      </c>
      <c r="H27" s="64" t="str">
        <f t="shared" ca="1" si="0"/>
        <v>NO SITES</v>
      </c>
      <c r="I27" s="64" t="str">
        <f t="shared" ca="1" si="1"/>
        <v/>
      </c>
      <c r="J27" s="64" t="str">
        <f t="shared" ca="1" si="2"/>
        <v/>
      </c>
    </row>
    <row r="28" spans="1:10" ht="15" customHeight="1" x14ac:dyDescent="0.25">
      <c r="A28" s="45" t="s">
        <v>1232</v>
      </c>
      <c r="B28" s="45">
        <f ca="1">SUMPRODUCT(('Appendix M'!$A$3:$A$1517=B$2)*(OFFSET('Appendix M'!$A$3:$A$1517,0,MATCH($A28,'Appendix M'!$B$2:$CY$2,0))&gt;0))</f>
        <v>0</v>
      </c>
      <c r="C28" s="45">
        <f ca="1">SUMPRODUCT(('Appendix M'!$A$3:$A$1517=C$2)*(OFFSET('Appendix M'!$A$3:$A$1517,0,MATCH($A28,'Appendix M'!$B$2:$CY$2,0))&gt;0))</f>
        <v>0</v>
      </c>
      <c r="D28" s="45">
        <f ca="1">SUMPRODUCT(('Appendix M'!$A$3:$A$1517=D$2)*(OFFSET('Appendix M'!$A$3:$A$1517,0,MATCH($A28,'Appendix M'!$B$2:$CY$2,0))&gt;0))</f>
        <v>0</v>
      </c>
      <c r="E28" s="45">
        <f ca="1">SUMPRODUCT(('Appendix M'!$A$3:$A$1517=E$2)*(OFFSET('Appendix M'!$A$3:$A$1517,0,MATCH($A28,'Appendix M'!$B$2:$CY$2,0))&gt;0))</f>
        <v>0</v>
      </c>
      <c r="F28" s="45">
        <f ca="1">SUMPRODUCT(('Appendix M'!$A$3:$A$1517=F$2)*(OFFSET('Appendix M'!$A$3:$A$1517,0,MATCH($A28,'Appendix M'!$B$2:$CY$2,0))&gt;0))</f>
        <v>0</v>
      </c>
      <c r="G28" s="45">
        <f ca="1">SUMPRODUCT(('Appendix M'!$A$3:$A$1517=G$2)*(OFFSET('Appendix M'!$A$3:$A$1517,0,MATCH($A28,'Appendix M'!$B$2:$CY$2,0))&gt;0))</f>
        <v>0</v>
      </c>
      <c r="H28" s="64" t="str">
        <f t="shared" ca="1" si="0"/>
        <v>NO SITES</v>
      </c>
      <c r="I28" s="64" t="str">
        <f t="shared" ca="1" si="1"/>
        <v/>
      </c>
      <c r="J28" s="64" t="str">
        <f t="shared" ca="1" si="2"/>
        <v/>
      </c>
    </row>
    <row r="29" spans="1:10" ht="15" customHeight="1" x14ac:dyDescent="0.25">
      <c r="A29" s="45" t="s">
        <v>1234</v>
      </c>
      <c r="B29" s="45">
        <f ca="1">SUMPRODUCT(('Appendix M'!$A$3:$A$1517=B$2)*(OFFSET('Appendix M'!$A$3:$A$1517,0,MATCH($A29,'Appendix M'!$B$2:$CY$2,0))&gt;0))</f>
        <v>0</v>
      </c>
      <c r="C29" s="45">
        <f ca="1">SUMPRODUCT(('Appendix M'!$A$3:$A$1517=C$2)*(OFFSET('Appendix M'!$A$3:$A$1517,0,MATCH($A29,'Appendix M'!$B$2:$CY$2,0))&gt;0))</f>
        <v>0</v>
      </c>
      <c r="D29" s="45">
        <f ca="1">SUMPRODUCT(('Appendix M'!$A$3:$A$1517=D$2)*(OFFSET('Appendix M'!$A$3:$A$1517,0,MATCH($A29,'Appendix M'!$B$2:$CY$2,0))&gt;0))</f>
        <v>0</v>
      </c>
      <c r="E29" s="45">
        <f ca="1">SUMPRODUCT(('Appendix M'!$A$3:$A$1517=E$2)*(OFFSET('Appendix M'!$A$3:$A$1517,0,MATCH($A29,'Appendix M'!$B$2:$CY$2,0))&gt;0))</f>
        <v>0</v>
      </c>
      <c r="F29" s="45">
        <f ca="1">SUMPRODUCT(('Appendix M'!$A$3:$A$1517=F$2)*(OFFSET('Appendix M'!$A$3:$A$1517,0,MATCH($A29,'Appendix M'!$B$2:$CY$2,0))&gt;0))</f>
        <v>0</v>
      </c>
      <c r="G29" s="45">
        <f ca="1">SUMPRODUCT(('Appendix M'!$A$3:$A$1517=G$2)*(OFFSET('Appendix M'!$A$3:$A$1517,0,MATCH($A29,'Appendix M'!$B$2:$CY$2,0))&gt;0))</f>
        <v>0</v>
      </c>
      <c r="H29" s="64" t="str">
        <f t="shared" ca="1" si="0"/>
        <v>NO SITES</v>
      </c>
      <c r="I29" s="64" t="str">
        <f t="shared" ca="1" si="1"/>
        <v/>
      </c>
      <c r="J29" s="64" t="str">
        <f t="shared" ca="1" si="2"/>
        <v/>
      </c>
    </row>
    <row r="30" spans="1:10" ht="15" customHeight="1" x14ac:dyDescent="0.25">
      <c r="A30" s="45" t="s">
        <v>1236</v>
      </c>
      <c r="B30" s="45">
        <f ca="1">SUMPRODUCT(('Appendix M'!$A$3:$A$1517=B$2)*(OFFSET('Appendix M'!$A$3:$A$1517,0,MATCH($A30,'Appendix M'!$B$2:$CY$2,0))&gt;0))</f>
        <v>0</v>
      </c>
      <c r="C30" s="45">
        <f ca="1">SUMPRODUCT(('Appendix M'!$A$3:$A$1517=C$2)*(OFFSET('Appendix M'!$A$3:$A$1517,0,MATCH($A30,'Appendix M'!$B$2:$CY$2,0))&gt;0))</f>
        <v>0</v>
      </c>
      <c r="D30" s="45">
        <f ca="1">SUMPRODUCT(('Appendix M'!$A$3:$A$1517=D$2)*(OFFSET('Appendix M'!$A$3:$A$1517,0,MATCH($A30,'Appendix M'!$B$2:$CY$2,0))&gt;0))</f>
        <v>0</v>
      </c>
      <c r="E30" s="45">
        <f ca="1">SUMPRODUCT(('Appendix M'!$A$3:$A$1517=E$2)*(OFFSET('Appendix M'!$A$3:$A$1517,0,MATCH($A30,'Appendix M'!$B$2:$CY$2,0))&gt;0))</f>
        <v>0</v>
      </c>
      <c r="F30" s="45">
        <f ca="1">SUMPRODUCT(('Appendix M'!$A$3:$A$1517=F$2)*(OFFSET('Appendix M'!$A$3:$A$1517,0,MATCH($A30,'Appendix M'!$B$2:$CY$2,0))&gt;0))</f>
        <v>0</v>
      </c>
      <c r="G30" s="45">
        <f ca="1">SUMPRODUCT(('Appendix M'!$A$3:$A$1517=G$2)*(OFFSET('Appendix M'!$A$3:$A$1517,0,MATCH($A30,'Appendix M'!$B$2:$CY$2,0))&gt;0))</f>
        <v>0</v>
      </c>
      <c r="H30" s="64" t="str">
        <f t="shared" ca="1" si="0"/>
        <v>NO SITES</v>
      </c>
      <c r="I30" s="64" t="str">
        <f t="shared" ca="1" si="1"/>
        <v/>
      </c>
      <c r="J30" s="64" t="str">
        <f t="shared" ca="1" si="2"/>
        <v/>
      </c>
    </row>
    <row r="31" spans="1:10" ht="15" customHeight="1" x14ac:dyDescent="0.25">
      <c r="A31" s="45" t="s">
        <v>1238</v>
      </c>
      <c r="B31" s="45">
        <f ca="1">SUMPRODUCT(('Appendix M'!$A$3:$A$1517=B$2)*(OFFSET('Appendix M'!$A$3:$A$1517,0,MATCH($A31,'Appendix M'!$B$2:$CY$2,0))&gt;0))</f>
        <v>0</v>
      </c>
      <c r="C31" s="45">
        <f ca="1">SUMPRODUCT(('Appendix M'!$A$3:$A$1517=C$2)*(OFFSET('Appendix M'!$A$3:$A$1517,0,MATCH($A31,'Appendix M'!$B$2:$CY$2,0))&gt;0))</f>
        <v>0</v>
      </c>
      <c r="D31" s="45">
        <f ca="1">SUMPRODUCT(('Appendix M'!$A$3:$A$1517=D$2)*(OFFSET('Appendix M'!$A$3:$A$1517,0,MATCH($A31,'Appendix M'!$B$2:$CY$2,0))&gt;0))</f>
        <v>0</v>
      </c>
      <c r="E31" s="45">
        <f ca="1">SUMPRODUCT(('Appendix M'!$A$3:$A$1517=E$2)*(OFFSET('Appendix M'!$A$3:$A$1517,0,MATCH($A31,'Appendix M'!$B$2:$CY$2,0))&gt;0))</f>
        <v>0</v>
      </c>
      <c r="F31" s="45">
        <f ca="1">SUMPRODUCT(('Appendix M'!$A$3:$A$1517=F$2)*(OFFSET('Appendix M'!$A$3:$A$1517,0,MATCH($A31,'Appendix M'!$B$2:$CY$2,0))&gt;0))</f>
        <v>0</v>
      </c>
      <c r="G31" s="45">
        <f ca="1">SUMPRODUCT(('Appendix M'!$A$3:$A$1517=G$2)*(OFFSET('Appendix M'!$A$3:$A$1517,0,MATCH($A31,'Appendix M'!$B$2:$CY$2,0))&gt;0))</f>
        <v>0</v>
      </c>
      <c r="H31" s="64" t="str">
        <f t="shared" ca="1" si="0"/>
        <v>NO SITES</v>
      </c>
      <c r="I31" s="64" t="str">
        <f t="shared" ca="1" si="1"/>
        <v/>
      </c>
      <c r="J31" s="64" t="str">
        <f t="shared" ca="1" si="2"/>
        <v/>
      </c>
    </row>
    <row r="32" spans="1:10" ht="15" customHeight="1" x14ac:dyDescent="0.25">
      <c r="A32" s="45" t="s">
        <v>1240</v>
      </c>
      <c r="B32" s="45">
        <f ca="1">SUMPRODUCT(('Appendix M'!$A$3:$A$1517=B$2)*(OFFSET('Appendix M'!$A$3:$A$1517,0,MATCH($A32,'Appendix M'!$B$2:$CY$2,0))&gt;0))</f>
        <v>0</v>
      </c>
      <c r="C32" s="45">
        <f ca="1">SUMPRODUCT(('Appendix M'!$A$3:$A$1517=C$2)*(OFFSET('Appendix M'!$A$3:$A$1517,0,MATCH($A32,'Appendix M'!$B$2:$CY$2,0))&gt;0))</f>
        <v>0</v>
      </c>
      <c r="D32" s="45">
        <f ca="1">SUMPRODUCT(('Appendix M'!$A$3:$A$1517=D$2)*(OFFSET('Appendix M'!$A$3:$A$1517,0,MATCH($A32,'Appendix M'!$B$2:$CY$2,0))&gt;0))</f>
        <v>0</v>
      </c>
      <c r="E32" s="45">
        <f ca="1">SUMPRODUCT(('Appendix M'!$A$3:$A$1517=E$2)*(OFFSET('Appendix M'!$A$3:$A$1517,0,MATCH($A32,'Appendix M'!$B$2:$CY$2,0))&gt;0))</f>
        <v>0</v>
      </c>
      <c r="F32" s="45">
        <f ca="1">SUMPRODUCT(('Appendix M'!$A$3:$A$1517=F$2)*(OFFSET('Appendix M'!$A$3:$A$1517,0,MATCH($A32,'Appendix M'!$B$2:$CY$2,0))&gt;0))</f>
        <v>0</v>
      </c>
      <c r="G32" s="45">
        <f ca="1">SUMPRODUCT(('Appendix M'!$A$3:$A$1517=G$2)*(OFFSET('Appendix M'!$A$3:$A$1517,0,MATCH($A32,'Appendix M'!$B$2:$CY$2,0))&gt;0))</f>
        <v>0</v>
      </c>
      <c r="H32" s="64" t="str">
        <f t="shared" ca="1" si="0"/>
        <v>NO SITES</v>
      </c>
      <c r="I32" s="64" t="str">
        <f t="shared" ca="1" si="1"/>
        <v/>
      </c>
      <c r="J32" s="64" t="str">
        <f t="shared" ca="1" si="2"/>
        <v/>
      </c>
    </row>
    <row r="33" spans="1:10" ht="15" customHeight="1" x14ac:dyDescent="0.25">
      <c r="A33" s="45" t="s">
        <v>1242</v>
      </c>
      <c r="B33" s="45">
        <f ca="1">SUMPRODUCT(('Appendix M'!$A$3:$A$1517=B$2)*(OFFSET('Appendix M'!$A$3:$A$1517,0,MATCH($A33,'Appendix M'!$B$2:$CY$2,0))&gt;0))</f>
        <v>0</v>
      </c>
      <c r="C33" s="45">
        <f ca="1">SUMPRODUCT(('Appendix M'!$A$3:$A$1517=C$2)*(OFFSET('Appendix M'!$A$3:$A$1517,0,MATCH($A33,'Appendix M'!$B$2:$CY$2,0))&gt;0))</f>
        <v>0</v>
      </c>
      <c r="D33" s="45">
        <f ca="1">SUMPRODUCT(('Appendix M'!$A$3:$A$1517=D$2)*(OFFSET('Appendix M'!$A$3:$A$1517,0,MATCH($A33,'Appendix M'!$B$2:$CY$2,0))&gt;0))</f>
        <v>0</v>
      </c>
      <c r="E33" s="45">
        <f ca="1">SUMPRODUCT(('Appendix M'!$A$3:$A$1517=E$2)*(OFFSET('Appendix M'!$A$3:$A$1517,0,MATCH($A33,'Appendix M'!$B$2:$CY$2,0))&gt;0))</f>
        <v>0</v>
      </c>
      <c r="F33" s="45">
        <f ca="1">SUMPRODUCT(('Appendix M'!$A$3:$A$1517=F$2)*(OFFSET('Appendix M'!$A$3:$A$1517,0,MATCH($A33,'Appendix M'!$B$2:$CY$2,0))&gt;0))</f>
        <v>0</v>
      </c>
      <c r="G33" s="45">
        <f ca="1">SUMPRODUCT(('Appendix M'!$A$3:$A$1517=G$2)*(OFFSET('Appendix M'!$A$3:$A$1517,0,MATCH($A33,'Appendix M'!$B$2:$CY$2,0))&gt;0))</f>
        <v>0</v>
      </c>
      <c r="H33" s="64" t="str">
        <f t="shared" ca="1" si="0"/>
        <v>NO SITES</v>
      </c>
      <c r="I33" s="64" t="str">
        <f t="shared" ca="1" si="1"/>
        <v/>
      </c>
      <c r="J33" s="64" t="str">
        <f t="shared" ca="1" si="2"/>
        <v/>
      </c>
    </row>
    <row r="34" spans="1:10" ht="15" customHeight="1" x14ac:dyDescent="0.25">
      <c r="A34" s="45" t="s">
        <v>1244</v>
      </c>
      <c r="B34" s="45">
        <f ca="1">SUMPRODUCT(('Appendix M'!$A$3:$A$1517=B$2)*(OFFSET('Appendix M'!$A$3:$A$1517,0,MATCH($A34,'Appendix M'!$B$2:$CY$2,0))&gt;0))</f>
        <v>0</v>
      </c>
      <c r="C34" s="45">
        <f ca="1">SUMPRODUCT(('Appendix M'!$A$3:$A$1517=C$2)*(OFFSET('Appendix M'!$A$3:$A$1517,0,MATCH($A34,'Appendix M'!$B$2:$CY$2,0))&gt;0))</f>
        <v>0</v>
      </c>
      <c r="D34" s="45">
        <f ca="1">SUMPRODUCT(('Appendix M'!$A$3:$A$1517=D$2)*(OFFSET('Appendix M'!$A$3:$A$1517,0,MATCH($A34,'Appendix M'!$B$2:$CY$2,0))&gt;0))</f>
        <v>0</v>
      </c>
      <c r="E34" s="45">
        <f ca="1">SUMPRODUCT(('Appendix M'!$A$3:$A$1517=E$2)*(OFFSET('Appendix M'!$A$3:$A$1517,0,MATCH($A34,'Appendix M'!$B$2:$CY$2,0))&gt;0))</f>
        <v>0</v>
      </c>
      <c r="F34" s="45">
        <f ca="1">SUMPRODUCT(('Appendix M'!$A$3:$A$1517=F$2)*(OFFSET('Appendix M'!$A$3:$A$1517,0,MATCH($A34,'Appendix M'!$B$2:$CY$2,0))&gt;0))</f>
        <v>0</v>
      </c>
      <c r="G34" s="45">
        <f ca="1">SUMPRODUCT(('Appendix M'!$A$3:$A$1517=G$2)*(OFFSET('Appendix M'!$A$3:$A$1517,0,MATCH($A34,'Appendix M'!$B$2:$CY$2,0))&gt;0))</f>
        <v>0</v>
      </c>
      <c r="H34" s="64" t="str">
        <f t="shared" ca="1" si="0"/>
        <v>NO SITES</v>
      </c>
      <c r="I34" s="64" t="str">
        <f t="shared" ca="1" si="1"/>
        <v/>
      </c>
      <c r="J34" s="64" t="str">
        <f t="shared" ca="1" si="2"/>
        <v/>
      </c>
    </row>
    <row r="35" spans="1:10" ht="15" customHeight="1" x14ac:dyDescent="0.25">
      <c r="A35" s="45" t="s">
        <v>1246</v>
      </c>
      <c r="B35" s="45">
        <f ca="1">SUMPRODUCT(('Appendix M'!$A$3:$A$1517=B$2)*(OFFSET('Appendix M'!$A$3:$A$1517,0,MATCH($A35,'Appendix M'!$B$2:$CY$2,0))&gt;0))</f>
        <v>0</v>
      </c>
      <c r="C35" s="45">
        <f ca="1">SUMPRODUCT(('Appendix M'!$A$3:$A$1517=C$2)*(OFFSET('Appendix M'!$A$3:$A$1517,0,MATCH($A35,'Appendix M'!$B$2:$CY$2,0))&gt;0))</f>
        <v>0</v>
      </c>
      <c r="D35" s="45">
        <f ca="1">SUMPRODUCT(('Appendix M'!$A$3:$A$1517=D$2)*(OFFSET('Appendix M'!$A$3:$A$1517,0,MATCH($A35,'Appendix M'!$B$2:$CY$2,0))&gt;0))</f>
        <v>0</v>
      </c>
      <c r="E35" s="45">
        <f ca="1">SUMPRODUCT(('Appendix M'!$A$3:$A$1517=E$2)*(OFFSET('Appendix M'!$A$3:$A$1517,0,MATCH($A35,'Appendix M'!$B$2:$CY$2,0))&gt;0))</f>
        <v>0</v>
      </c>
      <c r="F35" s="45">
        <f ca="1">SUMPRODUCT(('Appendix M'!$A$3:$A$1517=F$2)*(OFFSET('Appendix M'!$A$3:$A$1517,0,MATCH($A35,'Appendix M'!$B$2:$CY$2,0))&gt;0))</f>
        <v>0</v>
      </c>
      <c r="G35" s="45">
        <f ca="1">SUMPRODUCT(('Appendix M'!$A$3:$A$1517=G$2)*(OFFSET('Appendix M'!$A$3:$A$1517,0,MATCH($A35,'Appendix M'!$B$2:$CY$2,0))&gt;0))</f>
        <v>0</v>
      </c>
      <c r="H35" s="64" t="str">
        <f t="shared" ca="1" si="0"/>
        <v>NO SITES</v>
      </c>
      <c r="I35" s="64" t="str">
        <f t="shared" ca="1" si="1"/>
        <v/>
      </c>
      <c r="J35" s="64" t="str">
        <f t="shared" ca="1" si="2"/>
        <v/>
      </c>
    </row>
    <row r="36" spans="1:10" ht="15" customHeight="1" x14ac:dyDescent="0.25">
      <c r="A36" s="45" t="s">
        <v>1248</v>
      </c>
      <c r="B36" s="45">
        <f ca="1">SUMPRODUCT(('Appendix M'!$A$3:$A$1517=B$2)*(OFFSET('Appendix M'!$A$3:$A$1517,0,MATCH($A36,'Appendix M'!$B$2:$CY$2,0))&gt;0))</f>
        <v>0</v>
      </c>
      <c r="C36" s="45">
        <f ca="1">SUMPRODUCT(('Appendix M'!$A$3:$A$1517=C$2)*(OFFSET('Appendix M'!$A$3:$A$1517,0,MATCH($A36,'Appendix M'!$B$2:$CY$2,0))&gt;0))</f>
        <v>0</v>
      </c>
      <c r="D36" s="45">
        <f ca="1">SUMPRODUCT(('Appendix M'!$A$3:$A$1517=D$2)*(OFFSET('Appendix M'!$A$3:$A$1517,0,MATCH($A36,'Appendix M'!$B$2:$CY$2,0))&gt;0))</f>
        <v>0</v>
      </c>
      <c r="E36" s="45">
        <f ca="1">SUMPRODUCT(('Appendix M'!$A$3:$A$1517=E$2)*(OFFSET('Appendix M'!$A$3:$A$1517,0,MATCH($A36,'Appendix M'!$B$2:$CY$2,0))&gt;0))</f>
        <v>0</v>
      </c>
      <c r="F36" s="45">
        <f ca="1">SUMPRODUCT(('Appendix M'!$A$3:$A$1517=F$2)*(OFFSET('Appendix M'!$A$3:$A$1517,0,MATCH($A36,'Appendix M'!$B$2:$CY$2,0))&gt;0))</f>
        <v>0</v>
      </c>
      <c r="G36" s="45">
        <f ca="1">SUMPRODUCT(('Appendix M'!$A$3:$A$1517=G$2)*(OFFSET('Appendix M'!$A$3:$A$1517,0,MATCH($A36,'Appendix M'!$B$2:$CY$2,0))&gt;0))</f>
        <v>0</v>
      </c>
      <c r="H36" s="64" t="str">
        <f t="shared" ca="1" si="0"/>
        <v>NO SITES</v>
      </c>
      <c r="I36" s="64" t="str">
        <f t="shared" ca="1" si="1"/>
        <v/>
      </c>
      <c r="J36" s="64" t="str">
        <f t="shared" ca="1" si="2"/>
        <v/>
      </c>
    </row>
    <row r="37" spans="1:10" ht="15" customHeight="1" x14ac:dyDescent="0.25">
      <c r="A37" s="45" t="s">
        <v>1250</v>
      </c>
      <c r="B37" s="45">
        <f ca="1">SUMPRODUCT(('Appendix M'!$A$3:$A$1517=B$2)*(OFFSET('Appendix M'!$A$3:$A$1517,0,MATCH($A37,'Appendix M'!$B$2:$CY$2,0))&gt;0))</f>
        <v>0</v>
      </c>
      <c r="C37" s="45">
        <f ca="1">SUMPRODUCT(('Appendix M'!$A$3:$A$1517=C$2)*(OFFSET('Appendix M'!$A$3:$A$1517,0,MATCH($A37,'Appendix M'!$B$2:$CY$2,0))&gt;0))</f>
        <v>0</v>
      </c>
      <c r="D37" s="45">
        <f ca="1">SUMPRODUCT(('Appendix M'!$A$3:$A$1517=D$2)*(OFFSET('Appendix M'!$A$3:$A$1517,0,MATCH($A37,'Appendix M'!$B$2:$CY$2,0))&gt;0))</f>
        <v>0</v>
      </c>
      <c r="E37" s="45">
        <f ca="1">SUMPRODUCT(('Appendix M'!$A$3:$A$1517=E$2)*(OFFSET('Appendix M'!$A$3:$A$1517,0,MATCH($A37,'Appendix M'!$B$2:$CY$2,0))&gt;0))</f>
        <v>0</v>
      </c>
      <c r="F37" s="45">
        <f ca="1">SUMPRODUCT(('Appendix M'!$A$3:$A$1517=F$2)*(OFFSET('Appendix M'!$A$3:$A$1517,0,MATCH($A37,'Appendix M'!$B$2:$CY$2,0))&gt;0))</f>
        <v>0</v>
      </c>
      <c r="G37" s="45">
        <f ca="1">SUMPRODUCT(('Appendix M'!$A$3:$A$1517=G$2)*(OFFSET('Appendix M'!$A$3:$A$1517,0,MATCH($A37,'Appendix M'!$B$2:$CY$2,0))&gt;0))</f>
        <v>0</v>
      </c>
      <c r="H37" s="64" t="str">
        <f t="shared" ca="1" si="0"/>
        <v>NO SITES</v>
      </c>
      <c r="I37" s="64" t="str">
        <f t="shared" ca="1" si="1"/>
        <v/>
      </c>
      <c r="J37" s="64" t="str">
        <f t="shared" ca="1" si="2"/>
        <v/>
      </c>
    </row>
    <row r="38" spans="1:10" ht="15" customHeight="1" x14ac:dyDescent="0.25">
      <c r="A38" s="45" t="s">
        <v>1252</v>
      </c>
      <c r="B38" s="45">
        <f ca="1">SUMPRODUCT(('Appendix M'!$A$3:$A$1517=B$2)*(OFFSET('Appendix M'!$A$3:$A$1517,0,MATCH($A38,'Appendix M'!$B$2:$CY$2,0))&gt;0))</f>
        <v>0</v>
      </c>
      <c r="C38" s="45">
        <f ca="1">SUMPRODUCT(('Appendix M'!$A$3:$A$1517=C$2)*(OFFSET('Appendix M'!$A$3:$A$1517,0,MATCH($A38,'Appendix M'!$B$2:$CY$2,0))&gt;0))</f>
        <v>0</v>
      </c>
      <c r="D38" s="45">
        <f ca="1">SUMPRODUCT(('Appendix M'!$A$3:$A$1517=D$2)*(OFFSET('Appendix M'!$A$3:$A$1517,0,MATCH($A38,'Appendix M'!$B$2:$CY$2,0))&gt;0))</f>
        <v>0</v>
      </c>
      <c r="E38" s="45">
        <f ca="1">SUMPRODUCT(('Appendix M'!$A$3:$A$1517=E$2)*(OFFSET('Appendix M'!$A$3:$A$1517,0,MATCH($A38,'Appendix M'!$B$2:$CY$2,0))&gt;0))</f>
        <v>0</v>
      </c>
      <c r="F38" s="45">
        <f ca="1">SUMPRODUCT(('Appendix M'!$A$3:$A$1517=F$2)*(OFFSET('Appendix M'!$A$3:$A$1517,0,MATCH($A38,'Appendix M'!$B$2:$CY$2,0))&gt;0))</f>
        <v>0</v>
      </c>
      <c r="G38" s="45">
        <f ca="1">SUMPRODUCT(('Appendix M'!$A$3:$A$1517=G$2)*(OFFSET('Appendix M'!$A$3:$A$1517,0,MATCH($A38,'Appendix M'!$B$2:$CY$2,0))&gt;0))</f>
        <v>0</v>
      </c>
      <c r="H38" s="64" t="str">
        <f t="shared" ca="1" si="0"/>
        <v>NO SITES</v>
      </c>
      <c r="I38" s="64" t="str">
        <f t="shared" ca="1" si="1"/>
        <v/>
      </c>
      <c r="J38" s="64" t="str">
        <f t="shared" ca="1" si="2"/>
        <v/>
      </c>
    </row>
    <row r="39" spans="1:10" ht="15" customHeight="1" x14ac:dyDescent="0.25">
      <c r="A39" s="45" t="s">
        <v>1254</v>
      </c>
      <c r="B39" s="45">
        <f ca="1">SUMPRODUCT(('Appendix M'!$A$3:$A$1517=B$2)*(OFFSET('Appendix M'!$A$3:$A$1517,0,MATCH($A39,'Appendix M'!$B$2:$CY$2,0))&gt;0))</f>
        <v>0</v>
      </c>
      <c r="C39" s="45">
        <f ca="1">SUMPRODUCT(('Appendix M'!$A$3:$A$1517=C$2)*(OFFSET('Appendix M'!$A$3:$A$1517,0,MATCH($A39,'Appendix M'!$B$2:$CY$2,0))&gt;0))</f>
        <v>0</v>
      </c>
      <c r="D39" s="45">
        <f ca="1">SUMPRODUCT(('Appendix M'!$A$3:$A$1517=D$2)*(OFFSET('Appendix M'!$A$3:$A$1517,0,MATCH($A39,'Appendix M'!$B$2:$CY$2,0))&gt;0))</f>
        <v>0</v>
      </c>
      <c r="E39" s="45">
        <f ca="1">SUMPRODUCT(('Appendix M'!$A$3:$A$1517=E$2)*(OFFSET('Appendix M'!$A$3:$A$1517,0,MATCH($A39,'Appendix M'!$B$2:$CY$2,0))&gt;0))</f>
        <v>0</v>
      </c>
      <c r="F39" s="45">
        <f ca="1">SUMPRODUCT(('Appendix M'!$A$3:$A$1517=F$2)*(OFFSET('Appendix M'!$A$3:$A$1517,0,MATCH($A39,'Appendix M'!$B$2:$CY$2,0))&gt;0))</f>
        <v>0</v>
      </c>
      <c r="G39" s="45">
        <f ca="1">SUMPRODUCT(('Appendix M'!$A$3:$A$1517=G$2)*(OFFSET('Appendix M'!$A$3:$A$1517,0,MATCH($A39,'Appendix M'!$B$2:$CY$2,0))&gt;0))</f>
        <v>0</v>
      </c>
      <c r="H39" s="64" t="str">
        <f t="shared" ca="1" si="0"/>
        <v>NO SITES</v>
      </c>
      <c r="I39" s="64" t="str">
        <f t="shared" ca="1" si="1"/>
        <v/>
      </c>
      <c r="J39" s="64" t="str">
        <f t="shared" ca="1" si="2"/>
        <v/>
      </c>
    </row>
    <row r="40" spans="1:10" ht="15" customHeight="1" x14ac:dyDescent="0.25">
      <c r="A40" s="45" t="s">
        <v>1256</v>
      </c>
      <c r="B40" s="45">
        <f ca="1">SUMPRODUCT(('Appendix M'!$A$3:$A$1517=B$2)*(OFFSET('Appendix M'!$A$3:$A$1517,0,MATCH($A40,'Appendix M'!$B$2:$CY$2,0))&gt;0))</f>
        <v>0</v>
      </c>
      <c r="C40" s="45">
        <f ca="1">SUMPRODUCT(('Appendix M'!$A$3:$A$1517=C$2)*(OFFSET('Appendix M'!$A$3:$A$1517,0,MATCH($A40,'Appendix M'!$B$2:$CY$2,0))&gt;0))</f>
        <v>0</v>
      </c>
      <c r="D40" s="45">
        <f ca="1">SUMPRODUCT(('Appendix M'!$A$3:$A$1517=D$2)*(OFFSET('Appendix M'!$A$3:$A$1517,0,MATCH($A40,'Appendix M'!$B$2:$CY$2,0))&gt;0))</f>
        <v>0</v>
      </c>
      <c r="E40" s="45">
        <f ca="1">SUMPRODUCT(('Appendix M'!$A$3:$A$1517=E$2)*(OFFSET('Appendix M'!$A$3:$A$1517,0,MATCH($A40,'Appendix M'!$B$2:$CY$2,0))&gt;0))</f>
        <v>0</v>
      </c>
      <c r="F40" s="45">
        <f ca="1">SUMPRODUCT(('Appendix M'!$A$3:$A$1517=F$2)*(OFFSET('Appendix M'!$A$3:$A$1517,0,MATCH($A40,'Appendix M'!$B$2:$CY$2,0))&gt;0))</f>
        <v>0</v>
      </c>
      <c r="G40" s="45">
        <f ca="1">SUMPRODUCT(('Appendix M'!$A$3:$A$1517=G$2)*(OFFSET('Appendix M'!$A$3:$A$1517,0,MATCH($A40,'Appendix M'!$B$2:$CY$2,0))&gt;0))</f>
        <v>0</v>
      </c>
      <c r="H40" s="64" t="str">
        <f t="shared" ca="1" si="0"/>
        <v>NO SITES</v>
      </c>
      <c r="I40" s="64" t="str">
        <f t="shared" ca="1" si="1"/>
        <v/>
      </c>
      <c r="J40" s="64" t="str">
        <f t="shared" ca="1" si="2"/>
        <v/>
      </c>
    </row>
    <row r="41" spans="1:10" ht="15" customHeight="1" x14ac:dyDescent="0.25">
      <c r="A41" s="45" t="s">
        <v>1258</v>
      </c>
      <c r="B41" s="45">
        <f ca="1">SUMPRODUCT(('Appendix M'!$A$3:$A$1517=B$2)*(OFFSET('Appendix M'!$A$3:$A$1517,0,MATCH($A41,'Appendix M'!$B$2:$CY$2,0))&gt;0))</f>
        <v>0</v>
      </c>
      <c r="C41" s="45">
        <f ca="1">SUMPRODUCT(('Appendix M'!$A$3:$A$1517=C$2)*(OFFSET('Appendix M'!$A$3:$A$1517,0,MATCH($A41,'Appendix M'!$B$2:$CY$2,0))&gt;0))</f>
        <v>0</v>
      </c>
      <c r="D41" s="45">
        <f ca="1">SUMPRODUCT(('Appendix M'!$A$3:$A$1517=D$2)*(OFFSET('Appendix M'!$A$3:$A$1517,0,MATCH($A41,'Appendix M'!$B$2:$CY$2,0))&gt;0))</f>
        <v>0</v>
      </c>
      <c r="E41" s="45">
        <f ca="1">SUMPRODUCT(('Appendix M'!$A$3:$A$1517=E$2)*(OFFSET('Appendix M'!$A$3:$A$1517,0,MATCH($A41,'Appendix M'!$B$2:$CY$2,0))&gt;0))</f>
        <v>0</v>
      </c>
      <c r="F41" s="45">
        <f ca="1">SUMPRODUCT(('Appendix M'!$A$3:$A$1517=F$2)*(OFFSET('Appendix M'!$A$3:$A$1517,0,MATCH($A41,'Appendix M'!$B$2:$CY$2,0))&gt;0))</f>
        <v>0</v>
      </c>
      <c r="G41" s="45">
        <f ca="1">SUMPRODUCT(('Appendix M'!$A$3:$A$1517=G$2)*(OFFSET('Appendix M'!$A$3:$A$1517,0,MATCH($A41,'Appendix M'!$B$2:$CY$2,0))&gt;0))</f>
        <v>0</v>
      </c>
      <c r="H41" s="64" t="str">
        <f t="shared" ca="1" si="0"/>
        <v>NO SITES</v>
      </c>
      <c r="I41" s="64" t="str">
        <f t="shared" ca="1" si="1"/>
        <v/>
      </c>
      <c r="J41" s="64" t="str">
        <f t="shared" ca="1" si="2"/>
        <v/>
      </c>
    </row>
    <row r="42" spans="1:10" ht="15" customHeight="1" x14ac:dyDescent="0.25">
      <c r="A42" s="45" t="s">
        <v>1260</v>
      </c>
      <c r="B42" s="45">
        <f ca="1">SUMPRODUCT(('Appendix M'!$A$3:$A$1517=B$2)*(OFFSET('Appendix M'!$A$3:$A$1517,0,MATCH($A42,'Appendix M'!$B$2:$CY$2,0))&gt;0))</f>
        <v>0</v>
      </c>
      <c r="C42" s="45">
        <f ca="1">SUMPRODUCT(('Appendix M'!$A$3:$A$1517=C$2)*(OFFSET('Appendix M'!$A$3:$A$1517,0,MATCH($A42,'Appendix M'!$B$2:$CY$2,0))&gt;0))</f>
        <v>0</v>
      </c>
      <c r="D42" s="45">
        <f ca="1">SUMPRODUCT(('Appendix M'!$A$3:$A$1517=D$2)*(OFFSET('Appendix M'!$A$3:$A$1517,0,MATCH($A42,'Appendix M'!$B$2:$CY$2,0))&gt;0))</f>
        <v>0</v>
      </c>
      <c r="E42" s="45">
        <f ca="1">SUMPRODUCT(('Appendix M'!$A$3:$A$1517=E$2)*(OFFSET('Appendix M'!$A$3:$A$1517,0,MATCH($A42,'Appendix M'!$B$2:$CY$2,0))&gt;0))</f>
        <v>0</v>
      </c>
      <c r="F42" s="45">
        <f ca="1">SUMPRODUCT(('Appendix M'!$A$3:$A$1517=F$2)*(OFFSET('Appendix M'!$A$3:$A$1517,0,MATCH($A42,'Appendix M'!$B$2:$CY$2,0))&gt;0))</f>
        <v>0</v>
      </c>
      <c r="G42" s="45">
        <f ca="1">SUMPRODUCT(('Appendix M'!$A$3:$A$1517=G$2)*(OFFSET('Appendix M'!$A$3:$A$1517,0,MATCH($A42,'Appendix M'!$B$2:$CY$2,0))&gt;0))</f>
        <v>0</v>
      </c>
      <c r="H42" s="64" t="str">
        <f t="shared" ca="1" si="0"/>
        <v>NO SITES</v>
      </c>
      <c r="I42" s="64" t="str">
        <f t="shared" ca="1" si="1"/>
        <v/>
      </c>
      <c r="J42" s="64" t="str">
        <f t="shared" ca="1" si="2"/>
        <v/>
      </c>
    </row>
    <row r="43" spans="1:10" ht="15" customHeight="1" x14ac:dyDescent="0.25">
      <c r="A43" s="45" t="s">
        <v>1262</v>
      </c>
      <c r="B43" s="45">
        <f ca="1">SUMPRODUCT(('Appendix M'!$A$3:$A$1517=B$2)*(OFFSET('Appendix M'!$A$3:$A$1517,0,MATCH($A43,'Appendix M'!$B$2:$CY$2,0))&gt;0))</f>
        <v>0</v>
      </c>
      <c r="C43" s="45">
        <f ca="1">SUMPRODUCT(('Appendix M'!$A$3:$A$1517=C$2)*(OFFSET('Appendix M'!$A$3:$A$1517,0,MATCH($A43,'Appendix M'!$B$2:$CY$2,0))&gt;0))</f>
        <v>0</v>
      </c>
      <c r="D43" s="45">
        <f ca="1">SUMPRODUCT(('Appendix M'!$A$3:$A$1517=D$2)*(OFFSET('Appendix M'!$A$3:$A$1517,0,MATCH($A43,'Appendix M'!$B$2:$CY$2,0))&gt;0))</f>
        <v>0</v>
      </c>
      <c r="E43" s="45">
        <f ca="1">SUMPRODUCT(('Appendix M'!$A$3:$A$1517=E$2)*(OFFSET('Appendix M'!$A$3:$A$1517,0,MATCH($A43,'Appendix M'!$B$2:$CY$2,0))&gt;0))</f>
        <v>0</v>
      </c>
      <c r="F43" s="45">
        <f ca="1">SUMPRODUCT(('Appendix M'!$A$3:$A$1517=F$2)*(OFFSET('Appendix M'!$A$3:$A$1517,0,MATCH($A43,'Appendix M'!$B$2:$CY$2,0))&gt;0))</f>
        <v>0</v>
      </c>
      <c r="G43" s="45">
        <f ca="1">SUMPRODUCT(('Appendix M'!$A$3:$A$1517=G$2)*(OFFSET('Appendix M'!$A$3:$A$1517,0,MATCH($A43,'Appendix M'!$B$2:$CY$2,0))&gt;0))</f>
        <v>0</v>
      </c>
      <c r="H43" s="64" t="str">
        <f t="shared" ca="1" si="0"/>
        <v>NO SITES</v>
      </c>
      <c r="I43" s="64" t="str">
        <f t="shared" ca="1" si="1"/>
        <v/>
      </c>
      <c r="J43" s="64" t="str">
        <f t="shared" ca="1" si="2"/>
        <v/>
      </c>
    </row>
    <row r="44" spans="1:10" ht="15" customHeight="1" x14ac:dyDescent="0.25">
      <c r="A44" s="45" t="s">
        <v>1264</v>
      </c>
      <c r="B44" s="45">
        <f ca="1">SUMPRODUCT(('Appendix M'!$A$3:$A$1517=B$2)*(OFFSET('Appendix M'!$A$3:$A$1517,0,MATCH($A44,'Appendix M'!$B$2:$CY$2,0))&gt;0))</f>
        <v>0</v>
      </c>
      <c r="C44" s="45">
        <f ca="1">SUMPRODUCT(('Appendix M'!$A$3:$A$1517=C$2)*(OFFSET('Appendix M'!$A$3:$A$1517,0,MATCH($A44,'Appendix M'!$B$2:$CY$2,0))&gt;0))</f>
        <v>0</v>
      </c>
      <c r="D44" s="45">
        <f ca="1">SUMPRODUCT(('Appendix M'!$A$3:$A$1517=D$2)*(OFFSET('Appendix M'!$A$3:$A$1517,0,MATCH($A44,'Appendix M'!$B$2:$CY$2,0))&gt;0))</f>
        <v>0</v>
      </c>
      <c r="E44" s="45">
        <f ca="1">SUMPRODUCT(('Appendix M'!$A$3:$A$1517=E$2)*(OFFSET('Appendix M'!$A$3:$A$1517,0,MATCH($A44,'Appendix M'!$B$2:$CY$2,0))&gt;0))</f>
        <v>0</v>
      </c>
      <c r="F44" s="45">
        <f ca="1">SUMPRODUCT(('Appendix M'!$A$3:$A$1517=F$2)*(OFFSET('Appendix M'!$A$3:$A$1517,0,MATCH($A44,'Appendix M'!$B$2:$CY$2,0))&gt;0))</f>
        <v>0</v>
      </c>
      <c r="G44" s="45">
        <f ca="1">SUMPRODUCT(('Appendix M'!$A$3:$A$1517=G$2)*(OFFSET('Appendix M'!$A$3:$A$1517,0,MATCH($A44,'Appendix M'!$B$2:$CY$2,0))&gt;0))</f>
        <v>0</v>
      </c>
      <c r="H44" s="64" t="str">
        <f t="shared" ca="1" si="0"/>
        <v>NO SITES</v>
      </c>
      <c r="I44" s="64" t="str">
        <f t="shared" ca="1" si="1"/>
        <v/>
      </c>
      <c r="J44" s="64" t="str">
        <f t="shared" ca="1" si="2"/>
        <v/>
      </c>
    </row>
    <row r="45" spans="1:10" ht="15" customHeight="1" x14ac:dyDescent="0.25">
      <c r="A45" s="45" t="s">
        <v>1266</v>
      </c>
      <c r="B45" s="45">
        <f ca="1">SUMPRODUCT(('Appendix M'!$A$3:$A$1517=B$2)*(OFFSET('Appendix M'!$A$3:$A$1517,0,MATCH($A45,'Appendix M'!$B$2:$CY$2,0))&gt;0))</f>
        <v>0</v>
      </c>
      <c r="C45" s="45">
        <f ca="1">SUMPRODUCT(('Appendix M'!$A$3:$A$1517=C$2)*(OFFSET('Appendix M'!$A$3:$A$1517,0,MATCH($A45,'Appendix M'!$B$2:$CY$2,0))&gt;0))</f>
        <v>0</v>
      </c>
      <c r="D45" s="45">
        <f ca="1">SUMPRODUCT(('Appendix M'!$A$3:$A$1517=D$2)*(OFFSET('Appendix M'!$A$3:$A$1517,0,MATCH($A45,'Appendix M'!$B$2:$CY$2,0))&gt;0))</f>
        <v>0</v>
      </c>
      <c r="E45" s="45">
        <f ca="1">SUMPRODUCT(('Appendix M'!$A$3:$A$1517=E$2)*(OFFSET('Appendix M'!$A$3:$A$1517,0,MATCH($A45,'Appendix M'!$B$2:$CY$2,0))&gt;0))</f>
        <v>0</v>
      </c>
      <c r="F45" s="45">
        <f ca="1">SUMPRODUCT(('Appendix M'!$A$3:$A$1517=F$2)*(OFFSET('Appendix M'!$A$3:$A$1517,0,MATCH($A45,'Appendix M'!$B$2:$CY$2,0))&gt;0))</f>
        <v>0</v>
      </c>
      <c r="G45" s="45">
        <f ca="1">SUMPRODUCT(('Appendix M'!$A$3:$A$1517=G$2)*(OFFSET('Appendix M'!$A$3:$A$1517,0,MATCH($A45,'Appendix M'!$B$2:$CY$2,0))&gt;0))</f>
        <v>0</v>
      </c>
      <c r="H45" s="64" t="str">
        <f t="shared" ca="1" si="0"/>
        <v>NO SITES</v>
      </c>
      <c r="I45" s="64" t="str">
        <f t="shared" ca="1" si="1"/>
        <v/>
      </c>
      <c r="J45" s="64" t="str">
        <f t="shared" ca="1" si="2"/>
        <v/>
      </c>
    </row>
    <row r="46" spans="1:10" ht="15" customHeight="1" x14ac:dyDescent="0.25">
      <c r="A46" s="45" t="s">
        <v>1268</v>
      </c>
      <c r="B46" s="45">
        <f ca="1">SUMPRODUCT(('Appendix M'!$A$3:$A$1517=B$2)*(OFFSET('Appendix M'!$A$3:$A$1517,0,MATCH($A46,'Appendix M'!$B$2:$CY$2,0))&gt;0))</f>
        <v>0</v>
      </c>
      <c r="C46" s="45">
        <f ca="1">SUMPRODUCT(('Appendix M'!$A$3:$A$1517=C$2)*(OFFSET('Appendix M'!$A$3:$A$1517,0,MATCH($A46,'Appendix M'!$B$2:$CY$2,0))&gt;0))</f>
        <v>0</v>
      </c>
      <c r="D46" s="45">
        <f ca="1">SUMPRODUCT(('Appendix M'!$A$3:$A$1517=D$2)*(OFFSET('Appendix M'!$A$3:$A$1517,0,MATCH($A46,'Appendix M'!$B$2:$CY$2,0))&gt;0))</f>
        <v>0</v>
      </c>
      <c r="E46" s="45">
        <f ca="1">SUMPRODUCT(('Appendix M'!$A$3:$A$1517=E$2)*(OFFSET('Appendix M'!$A$3:$A$1517,0,MATCH($A46,'Appendix M'!$B$2:$CY$2,0))&gt;0))</f>
        <v>0</v>
      </c>
      <c r="F46" s="45">
        <f ca="1">SUMPRODUCT(('Appendix M'!$A$3:$A$1517=F$2)*(OFFSET('Appendix M'!$A$3:$A$1517,0,MATCH($A46,'Appendix M'!$B$2:$CY$2,0))&gt;0))</f>
        <v>0</v>
      </c>
      <c r="G46" s="45">
        <f ca="1">SUMPRODUCT(('Appendix M'!$A$3:$A$1517=G$2)*(OFFSET('Appendix M'!$A$3:$A$1517,0,MATCH($A46,'Appendix M'!$B$2:$CY$2,0))&gt;0))</f>
        <v>0</v>
      </c>
      <c r="H46" s="64" t="str">
        <f t="shared" ca="1" si="0"/>
        <v>NO SITES</v>
      </c>
      <c r="I46" s="64" t="str">
        <f t="shared" ca="1" si="1"/>
        <v/>
      </c>
      <c r="J46" s="64" t="str">
        <f t="shared" ca="1" si="2"/>
        <v/>
      </c>
    </row>
    <row r="47" spans="1:10" ht="15" customHeight="1" x14ac:dyDescent="0.25">
      <c r="A47" s="45" t="s">
        <v>1270</v>
      </c>
      <c r="B47" s="45">
        <f ca="1">SUMPRODUCT(('Appendix M'!$A$3:$A$1517=B$2)*(OFFSET('Appendix M'!$A$3:$A$1517,0,MATCH($A47,'Appendix M'!$B$2:$CY$2,0))&gt;0))</f>
        <v>0</v>
      </c>
      <c r="C47" s="45">
        <f ca="1">SUMPRODUCT(('Appendix M'!$A$3:$A$1517=C$2)*(OFFSET('Appendix M'!$A$3:$A$1517,0,MATCH($A47,'Appendix M'!$B$2:$CY$2,0))&gt;0))</f>
        <v>0</v>
      </c>
      <c r="D47" s="45">
        <f ca="1">SUMPRODUCT(('Appendix M'!$A$3:$A$1517=D$2)*(OFFSET('Appendix M'!$A$3:$A$1517,0,MATCH($A47,'Appendix M'!$B$2:$CY$2,0))&gt;0))</f>
        <v>0</v>
      </c>
      <c r="E47" s="45">
        <f ca="1">SUMPRODUCT(('Appendix M'!$A$3:$A$1517=E$2)*(OFFSET('Appendix M'!$A$3:$A$1517,0,MATCH($A47,'Appendix M'!$B$2:$CY$2,0))&gt;0))</f>
        <v>0</v>
      </c>
      <c r="F47" s="45">
        <f ca="1">SUMPRODUCT(('Appendix M'!$A$3:$A$1517=F$2)*(OFFSET('Appendix M'!$A$3:$A$1517,0,MATCH($A47,'Appendix M'!$B$2:$CY$2,0))&gt;0))</f>
        <v>0</v>
      </c>
      <c r="G47" s="45">
        <f ca="1">SUMPRODUCT(('Appendix M'!$A$3:$A$1517=G$2)*(OFFSET('Appendix M'!$A$3:$A$1517,0,MATCH($A47,'Appendix M'!$B$2:$CY$2,0))&gt;0))</f>
        <v>0</v>
      </c>
      <c r="H47" s="64" t="str">
        <f t="shared" ca="1" si="0"/>
        <v>NO SITES</v>
      </c>
      <c r="I47" s="64" t="str">
        <f t="shared" ca="1" si="1"/>
        <v/>
      </c>
      <c r="J47" s="64" t="str">
        <f t="shared" ca="1" si="2"/>
        <v/>
      </c>
    </row>
    <row r="48" spans="1:10" ht="15" customHeight="1" x14ac:dyDescent="0.25">
      <c r="A48" s="45" t="s">
        <v>1272</v>
      </c>
      <c r="B48" s="45">
        <f ca="1">SUMPRODUCT(('Appendix M'!$A$3:$A$1517=B$2)*(OFFSET('Appendix M'!$A$3:$A$1517,0,MATCH($A48,'Appendix M'!$B$2:$CY$2,0))&gt;0))</f>
        <v>0</v>
      </c>
      <c r="C48" s="45">
        <f ca="1">SUMPRODUCT(('Appendix M'!$A$3:$A$1517=C$2)*(OFFSET('Appendix M'!$A$3:$A$1517,0,MATCH($A48,'Appendix M'!$B$2:$CY$2,0))&gt;0))</f>
        <v>0</v>
      </c>
      <c r="D48" s="45">
        <f ca="1">SUMPRODUCT(('Appendix M'!$A$3:$A$1517=D$2)*(OFFSET('Appendix M'!$A$3:$A$1517,0,MATCH($A48,'Appendix M'!$B$2:$CY$2,0))&gt;0))</f>
        <v>0</v>
      </c>
      <c r="E48" s="45">
        <f ca="1">SUMPRODUCT(('Appendix M'!$A$3:$A$1517=E$2)*(OFFSET('Appendix M'!$A$3:$A$1517,0,MATCH($A48,'Appendix M'!$B$2:$CY$2,0))&gt;0))</f>
        <v>0</v>
      </c>
      <c r="F48" s="45">
        <f ca="1">SUMPRODUCT(('Appendix M'!$A$3:$A$1517=F$2)*(OFFSET('Appendix M'!$A$3:$A$1517,0,MATCH($A48,'Appendix M'!$B$2:$CY$2,0))&gt;0))</f>
        <v>0</v>
      </c>
      <c r="G48" s="45">
        <f ca="1">SUMPRODUCT(('Appendix M'!$A$3:$A$1517=G$2)*(OFFSET('Appendix M'!$A$3:$A$1517,0,MATCH($A48,'Appendix M'!$B$2:$CY$2,0))&gt;0))</f>
        <v>0</v>
      </c>
      <c r="H48" s="64" t="str">
        <f t="shared" ca="1" si="0"/>
        <v>NO SITES</v>
      </c>
      <c r="I48" s="64" t="str">
        <f t="shared" ca="1" si="1"/>
        <v/>
      </c>
      <c r="J48" s="64" t="str">
        <f t="shared" ca="1" si="2"/>
        <v/>
      </c>
    </row>
    <row r="49" spans="1:10" x14ac:dyDescent="0.25">
      <c r="A49" s="45" t="s">
        <v>1274</v>
      </c>
      <c r="B49" s="45">
        <f ca="1">SUMPRODUCT(('Appendix M'!$A$3:$A$1517=B$2)*(OFFSET('Appendix M'!$A$3:$A$1517,0,MATCH($A49,'Appendix M'!$B$2:$CY$2,0))&gt;0))</f>
        <v>340</v>
      </c>
      <c r="C49" s="45">
        <f ca="1">SUMPRODUCT(('Appendix M'!$A$3:$A$1517=C$2)*(OFFSET('Appendix M'!$A$3:$A$1517,0,MATCH($A49,'Appendix M'!$B$2:$CY$2,0))&gt;0))</f>
        <v>63</v>
      </c>
      <c r="D49" s="45">
        <f ca="1">SUMPRODUCT(('Appendix M'!$A$3:$A$1517=D$2)*(OFFSET('Appendix M'!$A$3:$A$1517,0,MATCH($A49,'Appendix M'!$B$2:$CY$2,0))&gt;0))</f>
        <v>15</v>
      </c>
      <c r="E49" s="45">
        <f ca="1">SUMPRODUCT(('Appendix M'!$A$3:$A$1517=E$2)*(OFFSET('Appendix M'!$A$3:$A$1517,0,MATCH($A49,'Appendix M'!$B$2:$CY$2,0))&gt;0))</f>
        <v>4</v>
      </c>
      <c r="F49" s="45">
        <f ca="1">SUMPRODUCT(('Appendix M'!$A$3:$A$1517=F$2)*(OFFSET('Appendix M'!$A$3:$A$1517,0,MATCH($A49,'Appendix M'!$B$2:$CY$2,0))&gt;0))</f>
        <v>16</v>
      </c>
      <c r="G49" s="45">
        <f ca="1">SUMPRODUCT(('Appendix M'!$A$3:$A$1517=G$2)*(OFFSET('Appendix M'!$A$3:$A$1517,0,MATCH($A49,'Appendix M'!$B$2:$CY$2,0))&gt;0))</f>
        <v>41</v>
      </c>
      <c r="H49" s="64" t="str">
        <f t="shared" ca="1" si="0"/>
        <v/>
      </c>
      <c r="I49" s="64" t="str">
        <f t="shared" ca="1" si="1"/>
        <v>Res or RSDP,Com,MFM,PES,CAP,NWS,</v>
      </c>
      <c r="J49" s="64" t="str">
        <f t="shared" ca="1" si="2"/>
        <v>RES,COM,Weather</v>
      </c>
    </row>
    <row r="50" spans="1:10" x14ac:dyDescent="0.25">
      <c r="A50" s="45" t="s">
        <v>1276</v>
      </c>
      <c r="B50" s="45">
        <f ca="1">SUMPRODUCT(('Appendix M'!$A$3:$A$1517=B$2)*(OFFSET('Appendix M'!$A$3:$A$1517,0,MATCH($A50,'Appendix M'!$B$2:$CY$2,0))&gt;0))</f>
        <v>8</v>
      </c>
      <c r="C50" s="45">
        <f ca="1">SUMPRODUCT(('Appendix M'!$A$3:$A$1517=C$2)*(OFFSET('Appendix M'!$A$3:$A$1517,0,MATCH($A50,'Appendix M'!$B$2:$CY$2,0))&gt;0))</f>
        <v>21</v>
      </c>
      <c r="D50" s="45">
        <f ca="1">SUMPRODUCT(('Appendix M'!$A$3:$A$1517=D$2)*(OFFSET('Appendix M'!$A$3:$A$1517,0,MATCH($A50,'Appendix M'!$B$2:$CY$2,0))&gt;0))</f>
        <v>0</v>
      </c>
      <c r="E50" s="45">
        <f ca="1">SUMPRODUCT(('Appendix M'!$A$3:$A$1517=E$2)*(OFFSET('Appendix M'!$A$3:$A$1517,0,MATCH($A50,'Appendix M'!$B$2:$CY$2,0))&gt;0))</f>
        <v>3</v>
      </c>
      <c r="F50" s="45">
        <f ca="1">SUMPRODUCT(('Appendix M'!$A$3:$A$1517=F$2)*(OFFSET('Appendix M'!$A$3:$A$1517,0,MATCH($A50,'Appendix M'!$B$2:$CY$2,0))&gt;0))</f>
        <v>14</v>
      </c>
      <c r="G50" s="45">
        <f ca="1">SUMPRODUCT(('Appendix M'!$A$3:$A$1517=G$2)*(OFFSET('Appendix M'!$A$3:$A$1517,0,MATCH($A50,'Appendix M'!$B$2:$CY$2,0))&gt;0))</f>
        <v>0</v>
      </c>
      <c r="H50" s="64" t="str">
        <f t="shared" ca="1" si="0"/>
        <v/>
      </c>
      <c r="I50" s="64" t="str">
        <f t="shared" ca="1" si="1"/>
        <v>Res or RSDP,Com,PES,CAP,</v>
      </c>
      <c r="J50" s="64" t="str">
        <f t="shared" ca="1" si="2"/>
        <v>RES,COM,</v>
      </c>
    </row>
    <row r="51" spans="1:10" x14ac:dyDescent="0.25">
      <c r="A51" s="45" t="s">
        <v>1282</v>
      </c>
      <c r="B51" s="45">
        <f ca="1">SUMPRODUCT(('Appendix M'!$A$3:$A$1517=B$2)*(OFFSET('Appendix M'!$A$3:$A$1517,0,MATCH($A51,'Appendix M'!$B$2:$CY$2,0))&gt;0))</f>
        <v>339</v>
      </c>
      <c r="C51" s="45">
        <f ca="1">SUMPRODUCT(('Appendix M'!$A$3:$A$1517=C$2)*(OFFSET('Appendix M'!$A$3:$A$1517,0,MATCH($A51,'Appendix M'!$B$2:$CY$2,0))&gt;0))</f>
        <v>0</v>
      </c>
      <c r="D51" s="45">
        <f ca="1">SUMPRODUCT(('Appendix M'!$A$3:$A$1517=D$2)*(OFFSET('Appendix M'!$A$3:$A$1517,0,MATCH($A51,'Appendix M'!$B$2:$CY$2,0))&gt;0))</f>
        <v>14</v>
      </c>
      <c r="E51" s="45">
        <f ca="1">SUMPRODUCT(('Appendix M'!$A$3:$A$1517=E$2)*(OFFSET('Appendix M'!$A$3:$A$1517,0,MATCH($A51,'Appendix M'!$B$2:$CY$2,0))&gt;0))</f>
        <v>0</v>
      </c>
      <c r="F51" s="45">
        <f ca="1">SUMPRODUCT(('Appendix M'!$A$3:$A$1517=F$2)*(OFFSET('Appendix M'!$A$3:$A$1517,0,MATCH($A51,'Appendix M'!$B$2:$CY$2,0))&gt;0))</f>
        <v>0</v>
      </c>
      <c r="G51" s="45">
        <f ca="1">SUMPRODUCT(('Appendix M'!$A$3:$A$1517=G$2)*(OFFSET('Appendix M'!$A$3:$A$1517,0,MATCH($A51,'Appendix M'!$B$2:$CY$2,0))&gt;0))</f>
        <v>0</v>
      </c>
      <c r="H51" s="64" t="str">
        <f t="shared" ca="1" si="0"/>
        <v/>
      </c>
      <c r="I51" s="64" t="str">
        <f t="shared" ca="1" si="1"/>
        <v>Res or RSDP,MFM,</v>
      </c>
      <c r="J51" s="64" t="str">
        <f t="shared" ca="1" si="2"/>
        <v>RES,</v>
      </c>
    </row>
    <row r="52" spans="1:10" x14ac:dyDescent="0.25">
      <c r="A52" s="45" t="s">
        <v>1283</v>
      </c>
      <c r="B52" s="45">
        <f ca="1">SUMPRODUCT(('Appendix M'!$A$3:$A$1517=B$2)*(OFFSET('Appendix M'!$A$3:$A$1517,0,MATCH($A52,'Appendix M'!$B$2:$CY$2,0))&gt;0))</f>
        <v>339</v>
      </c>
      <c r="C52" s="45">
        <f ca="1">SUMPRODUCT(('Appendix M'!$A$3:$A$1517=C$2)*(OFFSET('Appendix M'!$A$3:$A$1517,0,MATCH($A52,'Appendix M'!$B$2:$CY$2,0))&gt;0))</f>
        <v>0</v>
      </c>
      <c r="D52" s="45">
        <f ca="1">SUMPRODUCT(('Appendix M'!$A$3:$A$1517=D$2)*(OFFSET('Appendix M'!$A$3:$A$1517,0,MATCH($A52,'Appendix M'!$B$2:$CY$2,0))&gt;0))</f>
        <v>14</v>
      </c>
      <c r="E52" s="45">
        <f ca="1">SUMPRODUCT(('Appendix M'!$A$3:$A$1517=E$2)*(OFFSET('Appendix M'!$A$3:$A$1517,0,MATCH($A52,'Appendix M'!$B$2:$CY$2,0))&gt;0))</f>
        <v>0</v>
      </c>
      <c r="F52" s="45">
        <f ca="1">SUMPRODUCT(('Appendix M'!$A$3:$A$1517=F$2)*(OFFSET('Appendix M'!$A$3:$A$1517,0,MATCH($A52,'Appendix M'!$B$2:$CY$2,0))&gt;0))</f>
        <v>0</v>
      </c>
      <c r="G52" s="45">
        <f ca="1">SUMPRODUCT(('Appendix M'!$A$3:$A$1517=G$2)*(OFFSET('Appendix M'!$A$3:$A$1517,0,MATCH($A52,'Appendix M'!$B$2:$CY$2,0))&gt;0))</f>
        <v>0</v>
      </c>
      <c r="H52" s="64" t="str">
        <f t="shared" ca="1" si="0"/>
        <v/>
      </c>
      <c r="I52" s="64" t="str">
        <f t="shared" ca="1" si="1"/>
        <v>Res or RSDP,MFM,</v>
      </c>
      <c r="J52" s="64" t="str">
        <f t="shared" ca="1" si="2"/>
        <v>RES,</v>
      </c>
    </row>
    <row r="53" spans="1:10" x14ac:dyDescent="0.25">
      <c r="A53" s="45" t="s">
        <v>1285</v>
      </c>
      <c r="B53" s="45">
        <f ca="1">SUMPRODUCT(('Appendix M'!$A$3:$A$1517=B$2)*(OFFSET('Appendix M'!$A$3:$A$1517,0,MATCH($A53,'Appendix M'!$B$2:$CY$2,0))&gt;0))</f>
        <v>249</v>
      </c>
      <c r="C53" s="45">
        <f ca="1">SUMPRODUCT(('Appendix M'!$A$3:$A$1517=C$2)*(OFFSET('Appendix M'!$A$3:$A$1517,0,MATCH($A53,'Appendix M'!$B$2:$CY$2,0))&gt;0))</f>
        <v>0</v>
      </c>
      <c r="D53" s="45">
        <f ca="1">SUMPRODUCT(('Appendix M'!$A$3:$A$1517=D$2)*(OFFSET('Appendix M'!$A$3:$A$1517,0,MATCH($A53,'Appendix M'!$B$2:$CY$2,0))&gt;0))</f>
        <v>0</v>
      </c>
      <c r="E53" s="45">
        <f ca="1">SUMPRODUCT(('Appendix M'!$A$3:$A$1517=E$2)*(OFFSET('Appendix M'!$A$3:$A$1517,0,MATCH($A53,'Appendix M'!$B$2:$CY$2,0))&gt;0))</f>
        <v>0</v>
      </c>
      <c r="F53" s="45">
        <f ca="1">SUMPRODUCT(('Appendix M'!$A$3:$A$1517=F$2)*(OFFSET('Appendix M'!$A$3:$A$1517,0,MATCH($A53,'Appendix M'!$B$2:$CY$2,0))&gt;0))</f>
        <v>0</v>
      </c>
      <c r="G53" s="45">
        <f ca="1">SUMPRODUCT(('Appendix M'!$A$3:$A$1517=G$2)*(OFFSET('Appendix M'!$A$3:$A$1517,0,MATCH($A53,'Appendix M'!$B$2:$CY$2,0))&gt;0))</f>
        <v>0</v>
      </c>
      <c r="H53" s="64" t="str">
        <f t="shared" ca="1" si="0"/>
        <v/>
      </c>
      <c r="I53" s="64" t="str">
        <f t="shared" ca="1" si="1"/>
        <v>Res or RSDP,</v>
      </c>
      <c r="J53" s="64" t="str">
        <f t="shared" ca="1" si="2"/>
        <v>RES,</v>
      </c>
    </row>
    <row r="54" spans="1:10" x14ac:dyDescent="0.25">
      <c r="A54" s="45" t="s">
        <v>1286</v>
      </c>
      <c r="B54" s="45">
        <f ca="1">SUMPRODUCT(('Appendix M'!$A$3:$A$1517=B$2)*(OFFSET('Appendix M'!$A$3:$A$1517,0,MATCH($A54,'Appendix M'!$B$2:$CY$2,0))&gt;0))</f>
        <v>3</v>
      </c>
      <c r="C54" s="45">
        <f ca="1">SUMPRODUCT(('Appendix M'!$A$3:$A$1517=C$2)*(OFFSET('Appendix M'!$A$3:$A$1517,0,MATCH($A54,'Appendix M'!$B$2:$CY$2,0))&gt;0))</f>
        <v>9</v>
      </c>
      <c r="D54" s="45">
        <f ca="1">SUMPRODUCT(('Appendix M'!$A$3:$A$1517=D$2)*(OFFSET('Appendix M'!$A$3:$A$1517,0,MATCH($A54,'Appendix M'!$B$2:$CY$2,0))&gt;0))</f>
        <v>14</v>
      </c>
      <c r="E54" s="45">
        <f ca="1">SUMPRODUCT(('Appendix M'!$A$3:$A$1517=E$2)*(OFFSET('Appendix M'!$A$3:$A$1517,0,MATCH($A54,'Appendix M'!$B$2:$CY$2,0))&gt;0))</f>
        <v>1</v>
      </c>
      <c r="F54" s="45">
        <f ca="1">SUMPRODUCT(('Appendix M'!$A$3:$A$1517=F$2)*(OFFSET('Appendix M'!$A$3:$A$1517,0,MATCH($A54,'Appendix M'!$B$2:$CY$2,0))&gt;0))</f>
        <v>6</v>
      </c>
      <c r="G54" s="45">
        <f ca="1">SUMPRODUCT(('Appendix M'!$A$3:$A$1517=G$2)*(OFFSET('Appendix M'!$A$3:$A$1517,0,MATCH($A54,'Appendix M'!$B$2:$CY$2,0))&gt;0))</f>
        <v>2</v>
      </c>
      <c r="H54" s="64" t="str">
        <f t="shared" ca="1" si="0"/>
        <v/>
      </c>
      <c r="I54" s="64" t="str">
        <f t="shared" ca="1" si="1"/>
        <v>Res or RSDP,Com,MFM,PES,CAP,NWS,</v>
      </c>
      <c r="J54" s="64" t="str">
        <f t="shared" ca="1" si="2"/>
        <v>RES,COM,Weather</v>
      </c>
    </row>
    <row r="55" spans="1:10" x14ac:dyDescent="0.25">
      <c r="A55" s="45" t="s">
        <v>1288</v>
      </c>
      <c r="B55" s="45">
        <f ca="1">SUMPRODUCT(('Appendix M'!$A$3:$A$1517=B$2)*(OFFSET('Appendix M'!$A$3:$A$1517,0,MATCH($A55,'Appendix M'!$B$2:$CY$2,0))&gt;0))</f>
        <v>340</v>
      </c>
      <c r="C55" s="45">
        <f ca="1">SUMPRODUCT(('Appendix M'!$A$3:$A$1517=C$2)*(OFFSET('Appendix M'!$A$3:$A$1517,0,MATCH($A55,'Appendix M'!$B$2:$CY$2,0))&gt;0))</f>
        <v>81</v>
      </c>
      <c r="D55" s="45">
        <f ca="1">SUMPRODUCT(('Appendix M'!$A$3:$A$1517=D$2)*(OFFSET('Appendix M'!$A$3:$A$1517,0,MATCH($A55,'Appendix M'!$B$2:$CY$2,0))&gt;0))</f>
        <v>17</v>
      </c>
      <c r="E55" s="45">
        <f ca="1">SUMPRODUCT(('Appendix M'!$A$3:$A$1517=E$2)*(OFFSET('Appendix M'!$A$3:$A$1517,0,MATCH($A55,'Appendix M'!$B$2:$CY$2,0))&gt;0))</f>
        <v>4</v>
      </c>
      <c r="F55" s="45">
        <f ca="1">SUMPRODUCT(('Appendix M'!$A$3:$A$1517=F$2)*(OFFSET('Appendix M'!$A$3:$A$1517,0,MATCH($A55,'Appendix M'!$B$2:$CY$2,0))&gt;0))</f>
        <v>16</v>
      </c>
      <c r="G55" s="45">
        <f ca="1">SUMPRODUCT(('Appendix M'!$A$3:$A$1517=G$2)*(OFFSET('Appendix M'!$A$3:$A$1517,0,MATCH($A55,'Appendix M'!$B$2:$CY$2,0))&gt;0))</f>
        <v>41</v>
      </c>
      <c r="H55" s="64" t="str">
        <f t="shared" ca="1" si="0"/>
        <v/>
      </c>
      <c r="I55" s="64" t="str">
        <f t="shared" ca="1" si="1"/>
        <v>Res or RSDP,Com,MFM,PES,CAP,NWS,</v>
      </c>
      <c r="J55" s="64" t="str">
        <f t="shared" ca="1" si="2"/>
        <v>RES,COM,Weather</v>
      </c>
    </row>
    <row r="56" spans="1:10" x14ac:dyDescent="0.25">
      <c r="A56" s="45" t="s">
        <v>1289</v>
      </c>
      <c r="B56" s="45">
        <f ca="1">SUMPRODUCT(('Appendix M'!$A$3:$A$1517=B$2)*(OFFSET('Appendix M'!$A$3:$A$1517,0,MATCH($A56,'Appendix M'!$B$2:$CY$2,0))&gt;0))</f>
        <v>340</v>
      </c>
      <c r="C56" s="45">
        <f ca="1">SUMPRODUCT(('Appendix M'!$A$3:$A$1517=C$2)*(OFFSET('Appendix M'!$A$3:$A$1517,0,MATCH($A56,'Appendix M'!$B$2:$CY$2,0))&gt;0))</f>
        <v>81</v>
      </c>
      <c r="D56" s="45">
        <f ca="1">SUMPRODUCT(('Appendix M'!$A$3:$A$1517=D$2)*(OFFSET('Appendix M'!$A$3:$A$1517,0,MATCH($A56,'Appendix M'!$B$2:$CY$2,0))&gt;0))</f>
        <v>17</v>
      </c>
      <c r="E56" s="45">
        <f ca="1">SUMPRODUCT(('Appendix M'!$A$3:$A$1517=E$2)*(OFFSET('Appendix M'!$A$3:$A$1517,0,MATCH($A56,'Appendix M'!$B$2:$CY$2,0))&gt;0))</f>
        <v>4</v>
      </c>
      <c r="F56" s="45">
        <f ca="1">SUMPRODUCT(('Appendix M'!$A$3:$A$1517=F$2)*(OFFSET('Appendix M'!$A$3:$A$1517,0,MATCH($A56,'Appendix M'!$B$2:$CY$2,0))&gt;0))</f>
        <v>16</v>
      </c>
      <c r="G56" s="45">
        <f ca="1">SUMPRODUCT(('Appendix M'!$A$3:$A$1517=G$2)*(OFFSET('Appendix M'!$A$3:$A$1517,0,MATCH($A56,'Appendix M'!$B$2:$CY$2,0))&gt;0))</f>
        <v>41</v>
      </c>
      <c r="H56" s="64" t="str">
        <f t="shared" ca="1" si="0"/>
        <v/>
      </c>
      <c r="I56" s="64" t="str">
        <f t="shared" ca="1" si="1"/>
        <v>Res or RSDP,Com,MFM,PES,CAP,NWS,</v>
      </c>
      <c r="J56" s="64" t="str">
        <f t="shared" ca="1" si="2"/>
        <v>RES,COM,Weather</v>
      </c>
    </row>
    <row r="57" spans="1:10" x14ac:dyDescent="0.25">
      <c r="A57" s="45" t="s">
        <v>1290</v>
      </c>
      <c r="B57" s="45">
        <f ca="1">SUMPRODUCT(('Appendix M'!$A$3:$A$1517=B$2)*(OFFSET('Appendix M'!$A$3:$A$1517,0,MATCH($A57,'Appendix M'!$B$2:$CY$2,0))&gt;0))</f>
        <v>339</v>
      </c>
      <c r="C57" s="45">
        <f ca="1">SUMPRODUCT(('Appendix M'!$A$3:$A$1517=C$2)*(OFFSET('Appendix M'!$A$3:$A$1517,0,MATCH($A57,'Appendix M'!$B$2:$CY$2,0))&gt;0))</f>
        <v>0</v>
      </c>
      <c r="D57" s="45">
        <f ca="1">SUMPRODUCT(('Appendix M'!$A$3:$A$1517=D$2)*(OFFSET('Appendix M'!$A$3:$A$1517,0,MATCH($A57,'Appendix M'!$B$2:$CY$2,0))&gt;0))</f>
        <v>14</v>
      </c>
      <c r="E57" s="45">
        <f ca="1">SUMPRODUCT(('Appendix M'!$A$3:$A$1517=E$2)*(OFFSET('Appendix M'!$A$3:$A$1517,0,MATCH($A57,'Appendix M'!$B$2:$CY$2,0))&gt;0))</f>
        <v>0</v>
      </c>
      <c r="F57" s="45">
        <f ca="1">SUMPRODUCT(('Appendix M'!$A$3:$A$1517=F$2)*(OFFSET('Appendix M'!$A$3:$A$1517,0,MATCH($A57,'Appendix M'!$B$2:$CY$2,0))&gt;0))</f>
        <v>0</v>
      </c>
      <c r="G57" s="45">
        <f ca="1">SUMPRODUCT(('Appendix M'!$A$3:$A$1517=G$2)*(OFFSET('Appendix M'!$A$3:$A$1517,0,MATCH($A57,'Appendix M'!$B$2:$CY$2,0))&gt;0))</f>
        <v>0</v>
      </c>
      <c r="H57" s="64" t="str">
        <f t="shared" ca="1" si="0"/>
        <v/>
      </c>
      <c r="I57" s="64" t="str">
        <f t="shared" ca="1" si="1"/>
        <v>Res or RSDP,MFM,</v>
      </c>
      <c r="J57" s="64" t="str">
        <f t="shared" ca="1" si="2"/>
        <v>RES,</v>
      </c>
    </row>
    <row r="58" spans="1:10" x14ac:dyDescent="0.25">
      <c r="A58" s="45" t="s">
        <v>1291</v>
      </c>
      <c r="B58" s="45">
        <f ca="1">SUMPRODUCT(('Appendix M'!$A$3:$A$1517=B$2)*(OFFSET('Appendix M'!$A$3:$A$1517,0,MATCH($A58,'Appendix M'!$B$2:$CY$2,0))&gt;0))</f>
        <v>285</v>
      </c>
      <c r="C58" s="45">
        <f ca="1">SUMPRODUCT(('Appendix M'!$A$3:$A$1517=C$2)*(OFFSET('Appendix M'!$A$3:$A$1517,0,MATCH($A58,'Appendix M'!$B$2:$CY$2,0))&gt;0))</f>
        <v>0</v>
      </c>
      <c r="D58" s="45">
        <f ca="1">SUMPRODUCT(('Appendix M'!$A$3:$A$1517=D$2)*(OFFSET('Appendix M'!$A$3:$A$1517,0,MATCH($A58,'Appendix M'!$B$2:$CY$2,0))&gt;0))</f>
        <v>5</v>
      </c>
      <c r="E58" s="45">
        <f ca="1">SUMPRODUCT(('Appendix M'!$A$3:$A$1517=E$2)*(OFFSET('Appendix M'!$A$3:$A$1517,0,MATCH($A58,'Appendix M'!$B$2:$CY$2,0))&gt;0))</f>
        <v>0</v>
      </c>
      <c r="F58" s="45">
        <f ca="1">SUMPRODUCT(('Appendix M'!$A$3:$A$1517=F$2)*(OFFSET('Appendix M'!$A$3:$A$1517,0,MATCH($A58,'Appendix M'!$B$2:$CY$2,0))&gt;0))</f>
        <v>0</v>
      </c>
      <c r="G58" s="45">
        <f ca="1">SUMPRODUCT(('Appendix M'!$A$3:$A$1517=G$2)*(OFFSET('Appendix M'!$A$3:$A$1517,0,MATCH($A58,'Appendix M'!$B$2:$CY$2,0))&gt;0))</f>
        <v>0</v>
      </c>
      <c r="H58" s="64" t="str">
        <f t="shared" ca="1" si="0"/>
        <v/>
      </c>
      <c r="I58" s="64" t="str">
        <f t="shared" ca="1" si="1"/>
        <v>Res or RSDP,MFM,</v>
      </c>
      <c r="J58" s="64" t="str">
        <f t="shared" ca="1" si="2"/>
        <v>RES,</v>
      </c>
    </row>
    <row r="59" spans="1:10" x14ac:dyDescent="0.25">
      <c r="A59" s="45" t="s">
        <v>1292</v>
      </c>
      <c r="B59" s="45">
        <f ca="1">SUMPRODUCT(('Appendix M'!$A$3:$A$1517=B$2)*(OFFSET('Appendix M'!$A$3:$A$1517,0,MATCH($A59,'Appendix M'!$B$2:$CY$2,0))&gt;0))</f>
        <v>285</v>
      </c>
      <c r="C59" s="45">
        <f ca="1">SUMPRODUCT(('Appendix M'!$A$3:$A$1517=C$2)*(OFFSET('Appendix M'!$A$3:$A$1517,0,MATCH($A59,'Appendix M'!$B$2:$CY$2,0))&gt;0))</f>
        <v>0</v>
      </c>
      <c r="D59" s="45">
        <f ca="1">SUMPRODUCT(('Appendix M'!$A$3:$A$1517=D$2)*(OFFSET('Appendix M'!$A$3:$A$1517,0,MATCH($A59,'Appendix M'!$B$2:$CY$2,0))&gt;0))</f>
        <v>5</v>
      </c>
      <c r="E59" s="45">
        <f ca="1">SUMPRODUCT(('Appendix M'!$A$3:$A$1517=E$2)*(OFFSET('Appendix M'!$A$3:$A$1517,0,MATCH($A59,'Appendix M'!$B$2:$CY$2,0))&gt;0))</f>
        <v>0</v>
      </c>
      <c r="F59" s="45">
        <f ca="1">SUMPRODUCT(('Appendix M'!$A$3:$A$1517=F$2)*(OFFSET('Appendix M'!$A$3:$A$1517,0,MATCH($A59,'Appendix M'!$B$2:$CY$2,0))&gt;0))</f>
        <v>0</v>
      </c>
      <c r="G59" s="45">
        <f ca="1">SUMPRODUCT(('Appendix M'!$A$3:$A$1517=G$2)*(OFFSET('Appendix M'!$A$3:$A$1517,0,MATCH($A59,'Appendix M'!$B$2:$CY$2,0))&gt;0))</f>
        <v>0</v>
      </c>
      <c r="H59" s="64" t="str">
        <f t="shared" ca="1" si="0"/>
        <v/>
      </c>
      <c r="I59" s="64" t="str">
        <f t="shared" ca="1" si="1"/>
        <v>Res or RSDP,MFM,</v>
      </c>
      <c r="J59" s="64" t="str">
        <f t="shared" ca="1" si="2"/>
        <v>RES,</v>
      </c>
    </row>
    <row r="60" spans="1:10" x14ac:dyDescent="0.25">
      <c r="A60" s="45" t="s">
        <v>1293</v>
      </c>
      <c r="B60" s="45">
        <f ca="1">SUMPRODUCT(('Appendix M'!$A$3:$A$1517=B$2)*(OFFSET('Appendix M'!$A$3:$A$1517,0,MATCH($A60,'Appendix M'!$B$2:$CY$2,0))&gt;0))</f>
        <v>284</v>
      </c>
      <c r="C60" s="45">
        <f ca="1">SUMPRODUCT(('Appendix M'!$A$3:$A$1517=C$2)*(OFFSET('Appendix M'!$A$3:$A$1517,0,MATCH($A60,'Appendix M'!$B$2:$CY$2,0))&gt;0))</f>
        <v>0</v>
      </c>
      <c r="D60" s="45">
        <f ca="1">SUMPRODUCT(('Appendix M'!$A$3:$A$1517=D$2)*(OFFSET('Appendix M'!$A$3:$A$1517,0,MATCH($A60,'Appendix M'!$B$2:$CY$2,0))&gt;0))</f>
        <v>5</v>
      </c>
      <c r="E60" s="45">
        <f ca="1">SUMPRODUCT(('Appendix M'!$A$3:$A$1517=E$2)*(OFFSET('Appendix M'!$A$3:$A$1517,0,MATCH($A60,'Appendix M'!$B$2:$CY$2,0))&gt;0))</f>
        <v>0</v>
      </c>
      <c r="F60" s="45">
        <f ca="1">SUMPRODUCT(('Appendix M'!$A$3:$A$1517=F$2)*(OFFSET('Appendix M'!$A$3:$A$1517,0,MATCH($A60,'Appendix M'!$B$2:$CY$2,0))&gt;0))</f>
        <v>0</v>
      </c>
      <c r="G60" s="45">
        <f ca="1">SUMPRODUCT(('Appendix M'!$A$3:$A$1517=G$2)*(OFFSET('Appendix M'!$A$3:$A$1517,0,MATCH($A60,'Appendix M'!$B$2:$CY$2,0))&gt;0))</f>
        <v>0</v>
      </c>
      <c r="H60" s="64" t="str">
        <f t="shared" ca="1" si="0"/>
        <v/>
      </c>
      <c r="I60" s="64" t="str">
        <f t="shared" ca="1" si="1"/>
        <v>Res or RSDP,MFM,</v>
      </c>
      <c r="J60" s="64" t="str">
        <f t="shared" ca="1" si="2"/>
        <v>RES,</v>
      </c>
    </row>
    <row r="61" spans="1:10" x14ac:dyDescent="0.25">
      <c r="A61" s="45" t="s">
        <v>1294</v>
      </c>
      <c r="B61" s="45">
        <f ca="1">SUMPRODUCT(('Appendix M'!$A$3:$A$1517=B$2)*(OFFSET('Appendix M'!$A$3:$A$1517,0,MATCH($A61,'Appendix M'!$B$2:$CY$2,0))&gt;0))</f>
        <v>285</v>
      </c>
      <c r="C61" s="45">
        <f ca="1">SUMPRODUCT(('Appendix M'!$A$3:$A$1517=C$2)*(OFFSET('Appendix M'!$A$3:$A$1517,0,MATCH($A61,'Appendix M'!$B$2:$CY$2,0))&gt;0))</f>
        <v>0</v>
      </c>
      <c r="D61" s="45">
        <f ca="1">SUMPRODUCT(('Appendix M'!$A$3:$A$1517=D$2)*(OFFSET('Appendix M'!$A$3:$A$1517,0,MATCH($A61,'Appendix M'!$B$2:$CY$2,0))&gt;0))</f>
        <v>5</v>
      </c>
      <c r="E61" s="45">
        <f ca="1">SUMPRODUCT(('Appendix M'!$A$3:$A$1517=E$2)*(OFFSET('Appendix M'!$A$3:$A$1517,0,MATCH($A61,'Appendix M'!$B$2:$CY$2,0))&gt;0))</f>
        <v>0</v>
      </c>
      <c r="F61" s="45">
        <f ca="1">SUMPRODUCT(('Appendix M'!$A$3:$A$1517=F$2)*(OFFSET('Appendix M'!$A$3:$A$1517,0,MATCH($A61,'Appendix M'!$B$2:$CY$2,0))&gt;0))</f>
        <v>0</v>
      </c>
      <c r="G61" s="45">
        <f ca="1">SUMPRODUCT(('Appendix M'!$A$3:$A$1517=G$2)*(OFFSET('Appendix M'!$A$3:$A$1517,0,MATCH($A61,'Appendix M'!$B$2:$CY$2,0))&gt;0))</f>
        <v>0</v>
      </c>
      <c r="H61" s="64" t="str">
        <f t="shared" ca="1" si="0"/>
        <v/>
      </c>
      <c r="I61" s="64" t="str">
        <f t="shared" ca="1" si="1"/>
        <v>Res or RSDP,MFM,</v>
      </c>
      <c r="J61" s="64" t="str">
        <f t="shared" ca="1" si="2"/>
        <v>RES,</v>
      </c>
    </row>
    <row r="62" spans="1:10" x14ac:dyDescent="0.25">
      <c r="A62" s="45" t="s">
        <v>1295</v>
      </c>
      <c r="B62" s="45">
        <f ca="1">SUMPRODUCT(('Appendix M'!$A$3:$A$1517=B$2)*(OFFSET('Appendix M'!$A$3:$A$1517,0,MATCH($A62,'Appendix M'!$B$2:$CY$2,0))&gt;0))</f>
        <v>284</v>
      </c>
      <c r="C62" s="45">
        <f ca="1">SUMPRODUCT(('Appendix M'!$A$3:$A$1517=C$2)*(OFFSET('Appendix M'!$A$3:$A$1517,0,MATCH($A62,'Appendix M'!$B$2:$CY$2,0))&gt;0))</f>
        <v>0</v>
      </c>
      <c r="D62" s="45">
        <f ca="1">SUMPRODUCT(('Appendix M'!$A$3:$A$1517=D$2)*(OFFSET('Appendix M'!$A$3:$A$1517,0,MATCH($A62,'Appendix M'!$B$2:$CY$2,0))&gt;0))</f>
        <v>5</v>
      </c>
      <c r="E62" s="45">
        <f ca="1">SUMPRODUCT(('Appendix M'!$A$3:$A$1517=E$2)*(OFFSET('Appendix M'!$A$3:$A$1517,0,MATCH($A62,'Appendix M'!$B$2:$CY$2,0))&gt;0))</f>
        <v>0</v>
      </c>
      <c r="F62" s="45">
        <f ca="1">SUMPRODUCT(('Appendix M'!$A$3:$A$1517=F$2)*(OFFSET('Appendix M'!$A$3:$A$1517,0,MATCH($A62,'Appendix M'!$B$2:$CY$2,0))&gt;0))</f>
        <v>0</v>
      </c>
      <c r="G62" s="45">
        <f ca="1">SUMPRODUCT(('Appendix M'!$A$3:$A$1517=G$2)*(OFFSET('Appendix M'!$A$3:$A$1517,0,MATCH($A62,'Appendix M'!$B$2:$CY$2,0))&gt;0))</f>
        <v>0</v>
      </c>
      <c r="H62" s="64" t="str">
        <f t="shared" ca="1" si="0"/>
        <v/>
      </c>
      <c r="I62" s="64" t="str">
        <f t="shared" ca="1" si="1"/>
        <v>Res or RSDP,MFM,</v>
      </c>
      <c r="J62" s="64" t="str">
        <f t="shared" ca="1" si="2"/>
        <v>RES,</v>
      </c>
    </row>
    <row r="63" spans="1:10" x14ac:dyDescent="0.25">
      <c r="A63" s="45" t="s">
        <v>1296</v>
      </c>
      <c r="B63" s="45">
        <f ca="1">SUMPRODUCT(('Appendix M'!$A$3:$A$1517=B$2)*(OFFSET('Appendix M'!$A$3:$A$1517,0,MATCH($A63,'Appendix M'!$B$2:$CY$2,0))&gt;0))</f>
        <v>314</v>
      </c>
      <c r="C63" s="45">
        <f ca="1">SUMPRODUCT(('Appendix M'!$A$3:$A$1517=C$2)*(OFFSET('Appendix M'!$A$3:$A$1517,0,MATCH($A63,'Appendix M'!$B$2:$CY$2,0))&gt;0))</f>
        <v>0</v>
      </c>
      <c r="D63" s="45">
        <f ca="1">SUMPRODUCT(('Appendix M'!$A$3:$A$1517=D$2)*(OFFSET('Appendix M'!$A$3:$A$1517,0,MATCH($A63,'Appendix M'!$B$2:$CY$2,0))&gt;0))</f>
        <v>5</v>
      </c>
      <c r="E63" s="45">
        <f ca="1">SUMPRODUCT(('Appendix M'!$A$3:$A$1517=E$2)*(OFFSET('Appendix M'!$A$3:$A$1517,0,MATCH($A63,'Appendix M'!$B$2:$CY$2,0))&gt;0))</f>
        <v>0</v>
      </c>
      <c r="F63" s="45">
        <f ca="1">SUMPRODUCT(('Appendix M'!$A$3:$A$1517=F$2)*(OFFSET('Appendix M'!$A$3:$A$1517,0,MATCH($A63,'Appendix M'!$B$2:$CY$2,0))&gt;0))</f>
        <v>0</v>
      </c>
      <c r="G63" s="45">
        <f ca="1">SUMPRODUCT(('Appendix M'!$A$3:$A$1517=G$2)*(OFFSET('Appendix M'!$A$3:$A$1517,0,MATCH($A63,'Appendix M'!$B$2:$CY$2,0))&gt;0))</f>
        <v>0</v>
      </c>
      <c r="H63" s="64" t="str">
        <f t="shared" ca="1" si="0"/>
        <v/>
      </c>
      <c r="I63" s="64" t="str">
        <f t="shared" ca="1" si="1"/>
        <v>Res or RSDP,MFM,</v>
      </c>
      <c r="J63" s="64" t="str">
        <f t="shared" ca="1" si="2"/>
        <v>RES,</v>
      </c>
    </row>
    <row r="64" spans="1:10" x14ac:dyDescent="0.25">
      <c r="A64" s="45" t="s">
        <v>1297</v>
      </c>
      <c r="B64" s="45">
        <f ca="1">SUMPRODUCT(('Appendix M'!$A$3:$A$1517=B$2)*(OFFSET('Appendix M'!$A$3:$A$1517,0,MATCH($A64,'Appendix M'!$B$2:$CY$2,0))&gt;0))</f>
        <v>314</v>
      </c>
      <c r="C64" s="45">
        <f ca="1">SUMPRODUCT(('Appendix M'!$A$3:$A$1517=C$2)*(OFFSET('Appendix M'!$A$3:$A$1517,0,MATCH($A64,'Appendix M'!$B$2:$CY$2,0))&gt;0))</f>
        <v>0</v>
      </c>
      <c r="D64" s="45">
        <f ca="1">SUMPRODUCT(('Appendix M'!$A$3:$A$1517=D$2)*(OFFSET('Appendix M'!$A$3:$A$1517,0,MATCH($A64,'Appendix M'!$B$2:$CY$2,0))&gt;0))</f>
        <v>5</v>
      </c>
      <c r="E64" s="45">
        <f ca="1">SUMPRODUCT(('Appendix M'!$A$3:$A$1517=E$2)*(OFFSET('Appendix M'!$A$3:$A$1517,0,MATCH($A64,'Appendix M'!$B$2:$CY$2,0))&gt;0))</f>
        <v>0</v>
      </c>
      <c r="F64" s="45">
        <f ca="1">SUMPRODUCT(('Appendix M'!$A$3:$A$1517=F$2)*(OFFSET('Appendix M'!$A$3:$A$1517,0,MATCH($A64,'Appendix M'!$B$2:$CY$2,0))&gt;0))</f>
        <v>0</v>
      </c>
      <c r="G64" s="45">
        <f ca="1">SUMPRODUCT(('Appendix M'!$A$3:$A$1517=G$2)*(OFFSET('Appendix M'!$A$3:$A$1517,0,MATCH($A64,'Appendix M'!$B$2:$CY$2,0))&gt;0))</f>
        <v>0</v>
      </c>
      <c r="H64" s="64" t="str">
        <f t="shared" ca="1" si="0"/>
        <v/>
      </c>
      <c r="I64" s="64" t="str">
        <f t="shared" ca="1" si="1"/>
        <v>Res or RSDP,MFM,</v>
      </c>
      <c r="J64" s="64" t="str">
        <f t="shared" ca="1" si="2"/>
        <v>RES,</v>
      </c>
    </row>
    <row r="65" spans="1:10" x14ac:dyDescent="0.25">
      <c r="A65" s="45" t="s">
        <v>1299</v>
      </c>
      <c r="B65" s="45">
        <f ca="1">SUMPRODUCT(('Appendix M'!$A$3:$A$1517=B$2)*(OFFSET('Appendix M'!$A$3:$A$1517,0,MATCH($A65,'Appendix M'!$B$2:$CY$2,0))&gt;0))</f>
        <v>303</v>
      </c>
      <c r="C65" s="45">
        <f ca="1">SUMPRODUCT(('Appendix M'!$A$3:$A$1517=C$2)*(OFFSET('Appendix M'!$A$3:$A$1517,0,MATCH($A65,'Appendix M'!$B$2:$CY$2,0))&gt;0))</f>
        <v>0</v>
      </c>
      <c r="D65" s="45">
        <f ca="1">SUMPRODUCT(('Appendix M'!$A$3:$A$1517=D$2)*(OFFSET('Appendix M'!$A$3:$A$1517,0,MATCH($A65,'Appendix M'!$B$2:$CY$2,0))&gt;0))</f>
        <v>5</v>
      </c>
      <c r="E65" s="45">
        <f ca="1">SUMPRODUCT(('Appendix M'!$A$3:$A$1517=E$2)*(OFFSET('Appendix M'!$A$3:$A$1517,0,MATCH($A65,'Appendix M'!$B$2:$CY$2,0))&gt;0))</f>
        <v>0</v>
      </c>
      <c r="F65" s="45">
        <f ca="1">SUMPRODUCT(('Appendix M'!$A$3:$A$1517=F$2)*(OFFSET('Appendix M'!$A$3:$A$1517,0,MATCH($A65,'Appendix M'!$B$2:$CY$2,0))&gt;0))</f>
        <v>0</v>
      </c>
      <c r="G65" s="45">
        <f ca="1">SUMPRODUCT(('Appendix M'!$A$3:$A$1517=G$2)*(OFFSET('Appendix M'!$A$3:$A$1517,0,MATCH($A65,'Appendix M'!$B$2:$CY$2,0))&gt;0))</f>
        <v>0</v>
      </c>
      <c r="H65" s="64" t="str">
        <f t="shared" ca="1" si="0"/>
        <v/>
      </c>
      <c r="I65" s="64" t="str">
        <f t="shared" ca="1" si="1"/>
        <v>Res or RSDP,MFM,</v>
      </c>
      <c r="J65" s="64" t="str">
        <f t="shared" ca="1" si="2"/>
        <v>RES,</v>
      </c>
    </row>
    <row r="66" spans="1:10" x14ac:dyDescent="0.25">
      <c r="A66" s="45" t="s">
        <v>1301</v>
      </c>
      <c r="B66" s="45">
        <f ca="1">SUMPRODUCT(('Appendix M'!$A$3:$A$1517=B$2)*(OFFSET('Appendix M'!$A$3:$A$1517,0,MATCH($A66,'Appendix M'!$B$2:$CY$2,0))&gt;0))</f>
        <v>278</v>
      </c>
      <c r="C66" s="45">
        <f ca="1">SUMPRODUCT(('Appendix M'!$A$3:$A$1517=C$2)*(OFFSET('Appendix M'!$A$3:$A$1517,0,MATCH($A66,'Appendix M'!$B$2:$CY$2,0))&gt;0))</f>
        <v>0</v>
      </c>
      <c r="D66" s="45">
        <f ca="1">SUMPRODUCT(('Appendix M'!$A$3:$A$1517=D$2)*(OFFSET('Appendix M'!$A$3:$A$1517,0,MATCH($A66,'Appendix M'!$B$2:$CY$2,0))&gt;0))</f>
        <v>4</v>
      </c>
      <c r="E66" s="45">
        <f ca="1">SUMPRODUCT(('Appendix M'!$A$3:$A$1517=E$2)*(OFFSET('Appendix M'!$A$3:$A$1517,0,MATCH($A66,'Appendix M'!$B$2:$CY$2,0))&gt;0))</f>
        <v>0</v>
      </c>
      <c r="F66" s="45">
        <f ca="1">SUMPRODUCT(('Appendix M'!$A$3:$A$1517=F$2)*(OFFSET('Appendix M'!$A$3:$A$1517,0,MATCH($A66,'Appendix M'!$B$2:$CY$2,0))&gt;0))</f>
        <v>0</v>
      </c>
      <c r="G66" s="45">
        <f ca="1">SUMPRODUCT(('Appendix M'!$A$3:$A$1517=G$2)*(OFFSET('Appendix M'!$A$3:$A$1517,0,MATCH($A66,'Appendix M'!$B$2:$CY$2,0))&gt;0))</f>
        <v>0</v>
      </c>
      <c r="H66" s="64" t="str">
        <f t="shared" ca="1" si="0"/>
        <v/>
      </c>
      <c r="I66" s="64" t="str">
        <f t="shared" ca="1" si="1"/>
        <v>Res or RSDP,MFM,</v>
      </c>
      <c r="J66" s="64" t="str">
        <f t="shared" ca="1" si="2"/>
        <v>RES,</v>
      </c>
    </row>
    <row r="67" spans="1:10" x14ac:dyDescent="0.25">
      <c r="A67" s="45" t="s">
        <v>1303</v>
      </c>
      <c r="B67" s="45">
        <f ca="1">SUMPRODUCT(('Appendix M'!$A$3:$A$1517=B$2)*(OFFSET('Appendix M'!$A$3:$A$1517,0,MATCH($A67,'Appendix M'!$B$2:$CY$2,0))&gt;0))</f>
        <v>119</v>
      </c>
      <c r="C67" s="45">
        <f ca="1">SUMPRODUCT(('Appendix M'!$A$3:$A$1517=C$2)*(OFFSET('Appendix M'!$A$3:$A$1517,0,MATCH($A67,'Appendix M'!$B$2:$CY$2,0))&gt;0))</f>
        <v>0</v>
      </c>
      <c r="D67" s="45">
        <f ca="1">SUMPRODUCT(('Appendix M'!$A$3:$A$1517=D$2)*(OFFSET('Appendix M'!$A$3:$A$1517,0,MATCH($A67,'Appendix M'!$B$2:$CY$2,0))&gt;0))</f>
        <v>0</v>
      </c>
      <c r="E67" s="45">
        <f ca="1">SUMPRODUCT(('Appendix M'!$A$3:$A$1517=E$2)*(OFFSET('Appendix M'!$A$3:$A$1517,0,MATCH($A67,'Appendix M'!$B$2:$CY$2,0))&gt;0))</f>
        <v>0</v>
      </c>
      <c r="F67" s="45">
        <f ca="1">SUMPRODUCT(('Appendix M'!$A$3:$A$1517=F$2)*(OFFSET('Appendix M'!$A$3:$A$1517,0,MATCH($A67,'Appendix M'!$B$2:$CY$2,0))&gt;0))</f>
        <v>0</v>
      </c>
      <c r="G67" s="45">
        <f ca="1">SUMPRODUCT(('Appendix M'!$A$3:$A$1517=G$2)*(OFFSET('Appendix M'!$A$3:$A$1517,0,MATCH($A67,'Appendix M'!$B$2:$CY$2,0))&gt;0))</f>
        <v>0</v>
      </c>
      <c r="H67" s="64" t="str">
        <f t="shared" ca="1" si="0"/>
        <v/>
      </c>
      <c r="I67" s="64" t="str">
        <f t="shared" ca="1" si="1"/>
        <v>Res or RSDP,</v>
      </c>
      <c r="J67" s="64" t="str">
        <f t="shared" ca="1" si="2"/>
        <v>RES,</v>
      </c>
    </row>
    <row r="68" spans="1:10" x14ac:dyDescent="0.25">
      <c r="A68" s="45" t="s">
        <v>1305</v>
      </c>
      <c r="B68" s="45">
        <f ca="1">SUMPRODUCT(('Appendix M'!$A$3:$A$1517=B$2)*(OFFSET('Appendix M'!$A$3:$A$1517,0,MATCH($A68,'Appendix M'!$B$2:$CY$2,0))&gt;0))</f>
        <v>314</v>
      </c>
      <c r="C68" s="45">
        <f ca="1">SUMPRODUCT(('Appendix M'!$A$3:$A$1517=C$2)*(OFFSET('Appendix M'!$A$3:$A$1517,0,MATCH($A68,'Appendix M'!$B$2:$CY$2,0))&gt;0))</f>
        <v>0</v>
      </c>
      <c r="D68" s="45">
        <f ca="1">SUMPRODUCT(('Appendix M'!$A$3:$A$1517=D$2)*(OFFSET('Appendix M'!$A$3:$A$1517,0,MATCH($A68,'Appendix M'!$B$2:$CY$2,0))&gt;0))</f>
        <v>5</v>
      </c>
      <c r="E68" s="45">
        <f ca="1">SUMPRODUCT(('Appendix M'!$A$3:$A$1517=E$2)*(OFFSET('Appendix M'!$A$3:$A$1517,0,MATCH($A68,'Appendix M'!$B$2:$CY$2,0))&gt;0))</f>
        <v>0</v>
      </c>
      <c r="F68" s="45">
        <f ca="1">SUMPRODUCT(('Appendix M'!$A$3:$A$1517=F$2)*(OFFSET('Appendix M'!$A$3:$A$1517,0,MATCH($A68,'Appendix M'!$B$2:$CY$2,0))&gt;0))</f>
        <v>0</v>
      </c>
      <c r="G68" s="45">
        <f ca="1">SUMPRODUCT(('Appendix M'!$A$3:$A$1517=G$2)*(OFFSET('Appendix M'!$A$3:$A$1517,0,MATCH($A68,'Appendix M'!$B$2:$CY$2,0))&gt;0))</f>
        <v>0</v>
      </c>
      <c r="H68" s="64" t="str">
        <f t="shared" ref="H68:H103" ca="1" si="3">IF(SUM(B68:G68)=0,"NO SITES","")</f>
        <v/>
      </c>
      <c r="I68" s="64" t="str">
        <f t="shared" ref="I68:I103" ca="1" si="4">IF(B68&gt;0,$B$2&amp;",","")&amp;IF(C68&gt;0,$C$2&amp;",","")&amp;IF(D68&gt;0,$D$2&amp;",","")&amp;IF(E68&gt;0,$E$2&amp;",","")&amp;IF(F68&gt;0,$F$2&amp;",","")&amp;IF(G68&gt;0,$G$2&amp;",","")</f>
        <v>Res or RSDP,MFM,</v>
      </c>
      <c r="J68" s="64" t="str">
        <f t="shared" ref="J68:J103" ca="1" si="5">IF(OR(B68&gt;0,D68&gt;0),$B$1&amp;",","")&amp;IF(OR(C68&gt;0,E68&gt;0,F68&gt;0),$C$1&amp;",","")&amp;IF(G68&gt;0,$G$1&amp;"","")</f>
        <v>RES,</v>
      </c>
    </row>
    <row r="69" spans="1:10" x14ac:dyDescent="0.25">
      <c r="A69" s="45" t="s">
        <v>1307</v>
      </c>
      <c r="B69" s="45">
        <f ca="1">SUMPRODUCT(('Appendix M'!$A$3:$A$1517=B$2)*(OFFSET('Appendix M'!$A$3:$A$1517,0,MATCH($A69,'Appendix M'!$B$2:$CY$2,0))&gt;0))</f>
        <v>314</v>
      </c>
      <c r="C69" s="45">
        <f ca="1">SUMPRODUCT(('Appendix M'!$A$3:$A$1517=C$2)*(OFFSET('Appendix M'!$A$3:$A$1517,0,MATCH($A69,'Appendix M'!$B$2:$CY$2,0))&gt;0))</f>
        <v>0</v>
      </c>
      <c r="D69" s="45">
        <f ca="1">SUMPRODUCT(('Appendix M'!$A$3:$A$1517=D$2)*(OFFSET('Appendix M'!$A$3:$A$1517,0,MATCH($A69,'Appendix M'!$B$2:$CY$2,0))&gt;0))</f>
        <v>5</v>
      </c>
      <c r="E69" s="45">
        <f ca="1">SUMPRODUCT(('Appendix M'!$A$3:$A$1517=E$2)*(OFFSET('Appendix M'!$A$3:$A$1517,0,MATCH($A69,'Appendix M'!$B$2:$CY$2,0))&gt;0))</f>
        <v>0</v>
      </c>
      <c r="F69" s="45">
        <f ca="1">SUMPRODUCT(('Appendix M'!$A$3:$A$1517=F$2)*(OFFSET('Appendix M'!$A$3:$A$1517,0,MATCH($A69,'Appendix M'!$B$2:$CY$2,0))&gt;0))</f>
        <v>0</v>
      </c>
      <c r="G69" s="45">
        <f ca="1">SUMPRODUCT(('Appendix M'!$A$3:$A$1517=G$2)*(OFFSET('Appendix M'!$A$3:$A$1517,0,MATCH($A69,'Appendix M'!$B$2:$CY$2,0))&gt;0))</f>
        <v>0</v>
      </c>
      <c r="H69" s="64" t="str">
        <f t="shared" ca="1" si="3"/>
        <v/>
      </c>
      <c r="I69" s="64" t="str">
        <f t="shared" ca="1" si="4"/>
        <v>Res or RSDP,MFM,</v>
      </c>
      <c r="J69" s="64" t="str">
        <f t="shared" ca="1" si="5"/>
        <v>RES,</v>
      </c>
    </row>
    <row r="70" spans="1:10" x14ac:dyDescent="0.25">
      <c r="A70" s="45" t="s">
        <v>1309</v>
      </c>
      <c r="B70" s="45">
        <f ca="1">SUMPRODUCT(('Appendix M'!$A$3:$A$1517=B$2)*(OFFSET('Appendix M'!$A$3:$A$1517,0,MATCH($A70,'Appendix M'!$B$2:$CY$2,0))&gt;0))</f>
        <v>265</v>
      </c>
      <c r="C70" s="45">
        <f ca="1">SUMPRODUCT(('Appendix M'!$A$3:$A$1517=C$2)*(OFFSET('Appendix M'!$A$3:$A$1517,0,MATCH($A70,'Appendix M'!$B$2:$CY$2,0))&gt;0))</f>
        <v>0</v>
      </c>
      <c r="D70" s="45">
        <f ca="1">SUMPRODUCT(('Appendix M'!$A$3:$A$1517=D$2)*(OFFSET('Appendix M'!$A$3:$A$1517,0,MATCH($A70,'Appendix M'!$B$2:$CY$2,0))&gt;0))</f>
        <v>5</v>
      </c>
      <c r="E70" s="45">
        <f ca="1">SUMPRODUCT(('Appendix M'!$A$3:$A$1517=E$2)*(OFFSET('Appendix M'!$A$3:$A$1517,0,MATCH($A70,'Appendix M'!$B$2:$CY$2,0))&gt;0))</f>
        <v>0</v>
      </c>
      <c r="F70" s="45">
        <f ca="1">SUMPRODUCT(('Appendix M'!$A$3:$A$1517=F$2)*(OFFSET('Appendix M'!$A$3:$A$1517,0,MATCH($A70,'Appendix M'!$B$2:$CY$2,0))&gt;0))</f>
        <v>0</v>
      </c>
      <c r="G70" s="45">
        <f ca="1">SUMPRODUCT(('Appendix M'!$A$3:$A$1517=G$2)*(OFFSET('Appendix M'!$A$3:$A$1517,0,MATCH($A70,'Appendix M'!$B$2:$CY$2,0))&gt;0))</f>
        <v>0</v>
      </c>
      <c r="H70" s="64" t="str">
        <f t="shared" ca="1" si="3"/>
        <v/>
      </c>
      <c r="I70" s="64" t="str">
        <f t="shared" ca="1" si="4"/>
        <v>Res or RSDP,MFM,</v>
      </c>
      <c r="J70" s="64" t="str">
        <f t="shared" ca="1" si="5"/>
        <v>RES,</v>
      </c>
    </row>
    <row r="71" spans="1:10" x14ac:dyDescent="0.25">
      <c r="A71" s="45" t="s">
        <v>1311</v>
      </c>
      <c r="B71" s="45">
        <f ca="1">SUMPRODUCT(('Appendix M'!$A$3:$A$1517=B$2)*(OFFSET('Appendix M'!$A$3:$A$1517,0,MATCH($A71,'Appendix M'!$B$2:$CY$2,0))&gt;0))</f>
        <v>314</v>
      </c>
      <c r="C71" s="45">
        <f ca="1">SUMPRODUCT(('Appendix M'!$A$3:$A$1517=C$2)*(OFFSET('Appendix M'!$A$3:$A$1517,0,MATCH($A71,'Appendix M'!$B$2:$CY$2,0))&gt;0))</f>
        <v>0</v>
      </c>
      <c r="D71" s="45">
        <f ca="1">SUMPRODUCT(('Appendix M'!$A$3:$A$1517=D$2)*(OFFSET('Appendix M'!$A$3:$A$1517,0,MATCH($A71,'Appendix M'!$B$2:$CY$2,0))&gt;0))</f>
        <v>5</v>
      </c>
      <c r="E71" s="45">
        <f ca="1">SUMPRODUCT(('Appendix M'!$A$3:$A$1517=E$2)*(OFFSET('Appendix M'!$A$3:$A$1517,0,MATCH($A71,'Appendix M'!$B$2:$CY$2,0))&gt;0))</f>
        <v>0</v>
      </c>
      <c r="F71" s="45">
        <f ca="1">SUMPRODUCT(('Appendix M'!$A$3:$A$1517=F$2)*(OFFSET('Appendix M'!$A$3:$A$1517,0,MATCH($A71,'Appendix M'!$B$2:$CY$2,0))&gt;0))</f>
        <v>0</v>
      </c>
      <c r="G71" s="45">
        <f ca="1">SUMPRODUCT(('Appendix M'!$A$3:$A$1517=G$2)*(OFFSET('Appendix M'!$A$3:$A$1517,0,MATCH($A71,'Appendix M'!$B$2:$CY$2,0))&gt;0))</f>
        <v>0</v>
      </c>
      <c r="H71" s="64" t="str">
        <f t="shared" ca="1" si="3"/>
        <v/>
      </c>
      <c r="I71" s="64" t="str">
        <f t="shared" ca="1" si="4"/>
        <v>Res or RSDP,MFM,</v>
      </c>
      <c r="J71" s="64" t="str">
        <f t="shared" ca="1" si="5"/>
        <v>RES,</v>
      </c>
    </row>
    <row r="72" spans="1:10" x14ac:dyDescent="0.25">
      <c r="A72" s="45" t="s">
        <v>1313</v>
      </c>
      <c r="B72" s="45">
        <f ca="1">SUMPRODUCT(('Appendix M'!$A$3:$A$1517=B$2)*(OFFSET('Appendix M'!$A$3:$A$1517,0,MATCH($A72,'Appendix M'!$B$2:$CY$2,0))&gt;0))</f>
        <v>314</v>
      </c>
      <c r="C72" s="45">
        <f ca="1">SUMPRODUCT(('Appendix M'!$A$3:$A$1517=C$2)*(OFFSET('Appendix M'!$A$3:$A$1517,0,MATCH($A72,'Appendix M'!$B$2:$CY$2,0))&gt;0))</f>
        <v>0</v>
      </c>
      <c r="D72" s="45">
        <f ca="1">SUMPRODUCT(('Appendix M'!$A$3:$A$1517=D$2)*(OFFSET('Appendix M'!$A$3:$A$1517,0,MATCH($A72,'Appendix M'!$B$2:$CY$2,0))&gt;0))</f>
        <v>5</v>
      </c>
      <c r="E72" s="45">
        <f ca="1">SUMPRODUCT(('Appendix M'!$A$3:$A$1517=E$2)*(OFFSET('Appendix M'!$A$3:$A$1517,0,MATCH($A72,'Appendix M'!$B$2:$CY$2,0))&gt;0))</f>
        <v>0</v>
      </c>
      <c r="F72" s="45">
        <f ca="1">SUMPRODUCT(('Appendix M'!$A$3:$A$1517=F$2)*(OFFSET('Appendix M'!$A$3:$A$1517,0,MATCH($A72,'Appendix M'!$B$2:$CY$2,0))&gt;0))</f>
        <v>0</v>
      </c>
      <c r="G72" s="45">
        <f ca="1">SUMPRODUCT(('Appendix M'!$A$3:$A$1517=G$2)*(OFFSET('Appendix M'!$A$3:$A$1517,0,MATCH($A72,'Appendix M'!$B$2:$CY$2,0))&gt;0))</f>
        <v>0</v>
      </c>
      <c r="H72" s="64" t="str">
        <f t="shared" ca="1" si="3"/>
        <v/>
      </c>
      <c r="I72" s="64" t="str">
        <f t="shared" ca="1" si="4"/>
        <v>Res or RSDP,MFM,</v>
      </c>
      <c r="J72" s="64" t="str">
        <f t="shared" ca="1" si="5"/>
        <v>RES,</v>
      </c>
    </row>
    <row r="73" spans="1:10" x14ac:dyDescent="0.25">
      <c r="A73" s="45" t="s">
        <v>1315</v>
      </c>
      <c r="B73" s="45">
        <f ca="1">SUMPRODUCT(('Appendix M'!$A$3:$A$1517=B$2)*(OFFSET('Appendix M'!$A$3:$A$1517,0,MATCH($A73,'Appendix M'!$B$2:$CY$2,0))&gt;0))</f>
        <v>314</v>
      </c>
      <c r="C73" s="45">
        <f ca="1">SUMPRODUCT(('Appendix M'!$A$3:$A$1517=C$2)*(OFFSET('Appendix M'!$A$3:$A$1517,0,MATCH($A73,'Appendix M'!$B$2:$CY$2,0))&gt;0))</f>
        <v>0</v>
      </c>
      <c r="D73" s="45">
        <f ca="1">SUMPRODUCT(('Appendix M'!$A$3:$A$1517=D$2)*(OFFSET('Appendix M'!$A$3:$A$1517,0,MATCH($A73,'Appendix M'!$B$2:$CY$2,0))&gt;0))</f>
        <v>5</v>
      </c>
      <c r="E73" s="45">
        <f ca="1">SUMPRODUCT(('Appendix M'!$A$3:$A$1517=E$2)*(OFFSET('Appendix M'!$A$3:$A$1517,0,MATCH($A73,'Appendix M'!$B$2:$CY$2,0))&gt;0))</f>
        <v>0</v>
      </c>
      <c r="F73" s="45">
        <f ca="1">SUMPRODUCT(('Appendix M'!$A$3:$A$1517=F$2)*(OFFSET('Appendix M'!$A$3:$A$1517,0,MATCH($A73,'Appendix M'!$B$2:$CY$2,0))&gt;0))</f>
        <v>0</v>
      </c>
      <c r="G73" s="45">
        <f ca="1">SUMPRODUCT(('Appendix M'!$A$3:$A$1517=G$2)*(OFFSET('Appendix M'!$A$3:$A$1517,0,MATCH($A73,'Appendix M'!$B$2:$CY$2,0))&gt;0))</f>
        <v>0</v>
      </c>
      <c r="H73" s="64" t="str">
        <f t="shared" ca="1" si="3"/>
        <v/>
      </c>
      <c r="I73" s="64" t="str">
        <f t="shared" ca="1" si="4"/>
        <v>Res or RSDP,MFM,</v>
      </c>
      <c r="J73" s="64" t="str">
        <f t="shared" ca="1" si="5"/>
        <v>RES,</v>
      </c>
    </row>
    <row r="74" spans="1:10" x14ac:dyDescent="0.25">
      <c r="A74" s="45" t="s">
        <v>1317</v>
      </c>
      <c r="B74" s="45">
        <f ca="1">SUMPRODUCT(('Appendix M'!$A$3:$A$1517=B$2)*(OFFSET('Appendix M'!$A$3:$A$1517,0,MATCH($A74,'Appendix M'!$B$2:$CY$2,0))&gt;0))</f>
        <v>314</v>
      </c>
      <c r="C74" s="45">
        <f ca="1">SUMPRODUCT(('Appendix M'!$A$3:$A$1517=C$2)*(OFFSET('Appendix M'!$A$3:$A$1517,0,MATCH($A74,'Appendix M'!$B$2:$CY$2,0))&gt;0))</f>
        <v>0</v>
      </c>
      <c r="D74" s="45">
        <f ca="1">SUMPRODUCT(('Appendix M'!$A$3:$A$1517=D$2)*(OFFSET('Appendix M'!$A$3:$A$1517,0,MATCH($A74,'Appendix M'!$B$2:$CY$2,0))&gt;0))</f>
        <v>5</v>
      </c>
      <c r="E74" s="45">
        <f ca="1">SUMPRODUCT(('Appendix M'!$A$3:$A$1517=E$2)*(OFFSET('Appendix M'!$A$3:$A$1517,0,MATCH($A74,'Appendix M'!$B$2:$CY$2,0))&gt;0))</f>
        <v>0</v>
      </c>
      <c r="F74" s="45">
        <f ca="1">SUMPRODUCT(('Appendix M'!$A$3:$A$1517=F$2)*(OFFSET('Appendix M'!$A$3:$A$1517,0,MATCH($A74,'Appendix M'!$B$2:$CY$2,0))&gt;0))</f>
        <v>0</v>
      </c>
      <c r="G74" s="45">
        <f ca="1">SUMPRODUCT(('Appendix M'!$A$3:$A$1517=G$2)*(OFFSET('Appendix M'!$A$3:$A$1517,0,MATCH($A74,'Appendix M'!$B$2:$CY$2,0))&gt;0))</f>
        <v>0</v>
      </c>
      <c r="H74" s="64" t="str">
        <f t="shared" ca="1" si="3"/>
        <v/>
      </c>
      <c r="I74" s="64" t="str">
        <f t="shared" ca="1" si="4"/>
        <v>Res or RSDP,MFM,</v>
      </c>
      <c r="J74" s="64" t="str">
        <f t="shared" ca="1" si="5"/>
        <v>RES,</v>
      </c>
    </row>
    <row r="75" spans="1:10" x14ac:dyDescent="0.25">
      <c r="A75" s="45" t="s">
        <v>1319</v>
      </c>
      <c r="B75" s="45">
        <f ca="1">SUMPRODUCT(('Appendix M'!$A$3:$A$1517=B$2)*(OFFSET('Appendix M'!$A$3:$A$1517,0,MATCH($A75,'Appendix M'!$B$2:$CY$2,0))&gt;0))</f>
        <v>314</v>
      </c>
      <c r="C75" s="45">
        <f ca="1">SUMPRODUCT(('Appendix M'!$A$3:$A$1517=C$2)*(OFFSET('Appendix M'!$A$3:$A$1517,0,MATCH($A75,'Appendix M'!$B$2:$CY$2,0))&gt;0))</f>
        <v>0</v>
      </c>
      <c r="D75" s="45">
        <f ca="1">SUMPRODUCT(('Appendix M'!$A$3:$A$1517=D$2)*(OFFSET('Appendix M'!$A$3:$A$1517,0,MATCH($A75,'Appendix M'!$B$2:$CY$2,0))&gt;0))</f>
        <v>5</v>
      </c>
      <c r="E75" s="45">
        <f ca="1">SUMPRODUCT(('Appendix M'!$A$3:$A$1517=E$2)*(OFFSET('Appendix M'!$A$3:$A$1517,0,MATCH($A75,'Appendix M'!$B$2:$CY$2,0))&gt;0))</f>
        <v>0</v>
      </c>
      <c r="F75" s="45">
        <f ca="1">SUMPRODUCT(('Appendix M'!$A$3:$A$1517=F$2)*(OFFSET('Appendix M'!$A$3:$A$1517,0,MATCH($A75,'Appendix M'!$B$2:$CY$2,0))&gt;0))</f>
        <v>0</v>
      </c>
      <c r="G75" s="45">
        <f ca="1">SUMPRODUCT(('Appendix M'!$A$3:$A$1517=G$2)*(OFFSET('Appendix M'!$A$3:$A$1517,0,MATCH($A75,'Appendix M'!$B$2:$CY$2,0))&gt;0))</f>
        <v>0</v>
      </c>
      <c r="H75" s="64" t="str">
        <f t="shared" ca="1" si="3"/>
        <v/>
      </c>
      <c r="I75" s="64" t="str">
        <f t="shared" ca="1" si="4"/>
        <v>Res or RSDP,MFM,</v>
      </c>
      <c r="J75" s="64" t="str">
        <f t="shared" ca="1" si="5"/>
        <v>RES,</v>
      </c>
    </row>
    <row r="76" spans="1:10" x14ac:dyDescent="0.25">
      <c r="A76" s="45" t="s">
        <v>1321</v>
      </c>
      <c r="B76" s="45">
        <f ca="1">SUMPRODUCT(('Appendix M'!$A$3:$A$1517=B$2)*(OFFSET('Appendix M'!$A$3:$A$1517,0,MATCH($A76,'Appendix M'!$B$2:$CY$2,0))&gt;0))</f>
        <v>314</v>
      </c>
      <c r="C76" s="45">
        <f ca="1">SUMPRODUCT(('Appendix M'!$A$3:$A$1517=C$2)*(OFFSET('Appendix M'!$A$3:$A$1517,0,MATCH($A76,'Appendix M'!$B$2:$CY$2,0))&gt;0))</f>
        <v>0</v>
      </c>
      <c r="D76" s="45">
        <f ca="1">SUMPRODUCT(('Appendix M'!$A$3:$A$1517=D$2)*(OFFSET('Appendix M'!$A$3:$A$1517,0,MATCH($A76,'Appendix M'!$B$2:$CY$2,0))&gt;0))</f>
        <v>5</v>
      </c>
      <c r="E76" s="45">
        <f ca="1">SUMPRODUCT(('Appendix M'!$A$3:$A$1517=E$2)*(OFFSET('Appendix M'!$A$3:$A$1517,0,MATCH($A76,'Appendix M'!$B$2:$CY$2,0))&gt;0))</f>
        <v>0</v>
      </c>
      <c r="F76" s="45">
        <f ca="1">SUMPRODUCT(('Appendix M'!$A$3:$A$1517=F$2)*(OFFSET('Appendix M'!$A$3:$A$1517,0,MATCH($A76,'Appendix M'!$B$2:$CY$2,0))&gt;0))</f>
        <v>0</v>
      </c>
      <c r="G76" s="45">
        <f ca="1">SUMPRODUCT(('Appendix M'!$A$3:$A$1517=G$2)*(OFFSET('Appendix M'!$A$3:$A$1517,0,MATCH($A76,'Appendix M'!$B$2:$CY$2,0))&gt;0))</f>
        <v>0</v>
      </c>
      <c r="H76" s="64" t="str">
        <f t="shared" ca="1" si="3"/>
        <v/>
      </c>
      <c r="I76" s="64" t="str">
        <f t="shared" ca="1" si="4"/>
        <v>Res or RSDP,MFM,</v>
      </c>
      <c r="J76" s="64" t="str">
        <f t="shared" ca="1" si="5"/>
        <v>RES,</v>
      </c>
    </row>
    <row r="77" spans="1:10" x14ac:dyDescent="0.25">
      <c r="A77" s="45" t="s">
        <v>1323</v>
      </c>
      <c r="B77" s="45">
        <f ca="1">SUMPRODUCT(('Appendix M'!$A$3:$A$1517=B$2)*(OFFSET('Appendix M'!$A$3:$A$1517,0,MATCH($A77,'Appendix M'!$B$2:$CY$2,0))&gt;0))</f>
        <v>314</v>
      </c>
      <c r="C77" s="45">
        <f ca="1">SUMPRODUCT(('Appendix M'!$A$3:$A$1517=C$2)*(OFFSET('Appendix M'!$A$3:$A$1517,0,MATCH($A77,'Appendix M'!$B$2:$CY$2,0))&gt;0))</f>
        <v>0</v>
      </c>
      <c r="D77" s="45">
        <f ca="1">SUMPRODUCT(('Appendix M'!$A$3:$A$1517=D$2)*(OFFSET('Appendix M'!$A$3:$A$1517,0,MATCH($A77,'Appendix M'!$B$2:$CY$2,0))&gt;0))</f>
        <v>5</v>
      </c>
      <c r="E77" s="45">
        <f ca="1">SUMPRODUCT(('Appendix M'!$A$3:$A$1517=E$2)*(OFFSET('Appendix M'!$A$3:$A$1517,0,MATCH($A77,'Appendix M'!$B$2:$CY$2,0))&gt;0))</f>
        <v>0</v>
      </c>
      <c r="F77" s="45">
        <f ca="1">SUMPRODUCT(('Appendix M'!$A$3:$A$1517=F$2)*(OFFSET('Appendix M'!$A$3:$A$1517,0,MATCH($A77,'Appendix M'!$B$2:$CY$2,0))&gt;0))</f>
        <v>0</v>
      </c>
      <c r="G77" s="45">
        <f ca="1">SUMPRODUCT(('Appendix M'!$A$3:$A$1517=G$2)*(OFFSET('Appendix M'!$A$3:$A$1517,0,MATCH($A77,'Appendix M'!$B$2:$CY$2,0))&gt;0))</f>
        <v>0</v>
      </c>
      <c r="H77" s="64" t="str">
        <f t="shared" ca="1" si="3"/>
        <v/>
      </c>
      <c r="I77" s="64" t="str">
        <f t="shared" ca="1" si="4"/>
        <v>Res or RSDP,MFM,</v>
      </c>
      <c r="J77" s="64" t="str">
        <f t="shared" ca="1" si="5"/>
        <v>RES,</v>
      </c>
    </row>
    <row r="78" spans="1:10" x14ac:dyDescent="0.25">
      <c r="A78" s="45" t="s">
        <v>1325</v>
      </c>
      <c r="B78" s="45">
        <f ca="1">SUMPRODUCT(('Appendix M'!$A$3:$A$1517=B$2)*(OFFSET('Appendix M'!$A$3:$A$1517,0,MATCH($A78,'Appendix M'!$B$2:$CY$2,0))&gt;0))</f>
        <v>314</v>
      </c>
      <c r="C78" s="45">
        <f ca="1">SUMPRODUCT(('Appendix M'!$A$3:$A$1517=C$2)*(OFFSET('Appendix M'!$A$3:$A$1517,0,MATCH($A78,'Appendix M'!$B$2:$CY$2,0))&gt;0))</f>
        <v>0</v>
      </c>
      <c r="D78" s="45">
        <f ca="1">SUMPRODUCT(('Appendix M'!$A$3:$A$1517=D$2)*(OFFSET('Appendix M'!$A$3:$A$1517,0,MATCH($A78,'Appendix M'!$B$2:$CY$2,0))&gt;0))</f>
        <v>5</v>
      </c>
      <c r="E78" s="45">
        <f ca="1">SUMPRODUCT(('Appendix M'!$A$3:$A$1517=E$2)*(OFFSET('Appendix M'!$A$3:$A$1517,0,MATCH($A78,'Appendix M'!$B$2:$CY$2,0))&gt;0))</f>
        <v>0</v>
      </c>
      <c r="F78" s="45">
        <f ca="1">SUMPRODUCT(('Appendix M'!$A$3:$A$1517=F$2)*(OFFSET('Appendix M'!$A$3:$A$1517,0,MATCH($A78,'Appendix M'!$B$2:$CY$2,0))&gt;0))</f>
        <v>0</v>
      </c>
      <c r="G78" s="45">
        <f ca="1">SUMPRODUCT(('Appendix M'!$A$3:$A$1517=G$2)*(OFFSET('Appendix M'!$A$3:$A$1517,0,MATCH($A78,'Appendix M'!$B$2:$CY$2,0))&gt;0))</f>
        <v>0</v>
      </c>
      <c r="H78" s="64" t="str">
        <f t="shared" ca="1" si="3"/>
        <v/>
      </c>
      <c r="I78" s="64" t="str">
        <f t="shared" ca="1" si="4"/>
        <v>Res or RSDP,MFM,</v>
      </c>
      <c r="J78" s="64" t="str">
        <f t="shared" ca="1" si="5"/>
        <v>RES,</v>
      </c>
    </row>
    <row r="79" spans="1:10" x14ac:dyDescent="0.25">
      <c r="A79" s="45" t="s">
        <v>1327</v>
      </c>
      <c r="B79" s="45">
        <f ca="1">SUMPRODUCT(('Appendix M'!$A$3:$A$1517=B$2)*(OFFSET('Appendix M'!$A$3:$A$1517,0,MATCH($A79,'Appendix M'!$B$2:$CY$2,0))&gt;0))</f>
        <v>314</v>
      </c>
      <c r="C79" s="45">
        <f ca="1">SUMPRODUCT(('Appendix M'!$A$3:$A$1517=C$2)*(OFFSET('Appendix M'!$A$3:$A$1517,0,MATCH($A79,'Appendix M'!$B$2:$CY$2,0))&gt;0))</f>
        <v>0</v>
      </c>
      <c r="D79" s="45">
        <f ca="1">SUMPRODUCT(('Appendix M'!$A$3:$A$1517=D$2)*(OFFSET('Appendix M'!$A$3:$A$1517,0,MATCH($A79,'Appendix M'!$B$2:$CY$2,0))&gt;0))</f>
        <v>5</v>
      </c>
      <c r="E79" s="45">
        <f ca="1">SUMPRODUCT(('Appendix M'!$A$3:$A$1517=E$2)*(OFFSET('Appendix M'!$A$3:$A$1517,0,MATCH($A79,'Appendix M'!$B$2:$CY$2,0))&gt;0))</f>
        <v>0</v>
      </c>
      <c r="F79" s="45">
        <f ca="1">SUMPRODUCT(('Appendix M'!$A$3:$A$1517=F$2)*(OFFSET('Appendix M'!$A$3:$A$1517,0,MATCH($A79,'Appendix M'!$B$2:$CY$2,0))&gt;0))</f>
        <v>0</v>
      </c>
      <c r="G79" s="45">
        <f ca="1">SUMPRODUCT(('Appendix M'!$A$3:$A$1517=G$2)*(OFFSET('Appendix M'!$A$3:$A$1517,0,MATCH($A79,'Appendix M'!$B$2:$CY$2,0))&gt;0))</f>
        <v>0</v>
      </c>
      <c r="H79" s="64" t="str">
        <f t="shared" ca="1" si="3"/>
        <v/>
      </c>
      <c r="I79" s="64" t="str">
        <f t="shared" ca="1" si="4"/>
        <v>Res or RSDP,MFM,</v>
      </c>
      <c r="J79" s="64" t="str">
        <f t="shared" ca="1" si="5"/>
        <v>RES,</v>
      </c>
    </row>
    <row r="80" spans="1:10" x14ac:dyDescent="0.25">
      <c r="A80" s="45" t="s">
        <v>1329</v>
      </c>
      <c r="B80" s="45">
        <f ca="1">SUMPRODUCT(('Appendix M'!$A$3:$A$1517=B$2)*(OFFSET('Appendix M'!$A$3:$A$1517,0,MATCH($A80,'Appendix M'!$B$2:$CY$2,0))&gt;0))</f>
        <v>195</v>
      </c>
      <c r="C80" s="45">
        <f ca="1">SUMPRODUCT(('Appendix M'!$A$3:$A$1517=C$2)*(OFFSET('Appendix M'!$A$3:$A$1517,0,MATCH($A80,'Appendix M'!$B$2:$CY$2,0))&gt;0))</f>
        <v>0</v>
      </c>
      <c r="D80" s="45">
        <f ca="1">SUMPRODUCT(('Appendix M'!$A$3:$A$1517=D$2)*(OFFSET('Appendix M'!$A$3:$A$1517,0,MATCH($A80,'Appendix M'!$B$2:$CY$2,0))&gt;0))</f>
        <v>0</v>
      </c>
      <c r="E80" s="45">
        <f ca="1">SUMPRODUCT(('Appendix M'!$A$3:$A$1517=E$2)*(OFFSET('Appendix M'!$A$3:$A$1517,0,MATCH($A80,'Appendix M'!$B$2:$CY$2,0))&gt;0))</f>
        <v>0</v>
      </c>
      <c r="F80" s="45">
        <f ca="1">SUMPRODUCT(('Appendix M'!$A$3:$A$1517=F$2)*(OFFSET('Appendix M'!$A$3:$A$1517,0,MATCH($A80,'Appendix M'!$B$2:$CY$2,0))&gt;0))</f>
        <v>0</v>
      </c>
      <c r="G80" s="45">
        <f ca="1">SUMPRODUCT(('Appendix M'!$A$3:$A$1517=G$2)*(OFFSET('Appendix M'!$A$3:$A$1517,0,MATCH($A80,'Appendix M'!$B$2:$CY$2,0))&gt;0))</f>
        <v>0</v>
      </c>
      <c r="H80" s="64" t="str">
        <f t="shared" ca="1" si="3"/>
        <v/>
      </c>
      <c r="I80" s="64" t="str">
        <f t="shared" ca="1" si="4"/>
        <v>Res or RSDP,</v>
      </c>
      <c r="J80" s="64" t="str">
        <f t="shared" ca="1" si="5"/>
        <v>RES,</v>
      </c>
    </row>
    <row r="81" spans="1:10" x14ac:dyDescent="0.25">
      <c r="A81" s="45" t="s">
        <v>1331</v>
      </c>
      <c r="B81" s="45">
        <f ca="1">SUMPRODUCT(('Appendix M'!$A$3:$A$1517=B$2)*(OFFSET('Appendix M'!$A$3:$A$1517,0,MATCH($A81,'Appendix M'!$B$2:$CY$2,0))&gt;0))</f>
        <v>70</v>
      </c>
      <c r="C81" s="45">
        <f ca="1">SUMPRODUCT(('Appendix M'!$A$3:$A$1517=C$2)*(OFFSET('Appendix M'!$A$3:$A$1517,0,MATCH($A81,'Appendix M'!$B$2:$CY$2,0))&gt;0))</f>
        <v>0</v>
      </c>
      <c r="D81" s="45">
        <f ca="1">SUMPRODUCT(('Appendix M'!$A$3:$A$1517=D$2)*(OFFSET('Appendix M'!$A$3:$A$1517,0,MATCH($A81,'Appendix M'!$B$2:$CY$2,0))&gt;0))</f>
        <v>0</v>
      </c>
      <c r="E81" s="45">
        <f ca="1">SUMPRODUCT(('Appendix M'!$A$3:$A$1517=E$2)*(OFFSET('Appendix M'!$A$3:$A$1517,0,MATCH($A81,'Appendix M'!$B$2:$CY$2,0))&gt;0))</f>
        <v>0</v>
      </c>
      <c r="F81" s="45">
        <f ca="1">SUMPRODUCT(('Appendix M'!$A$3:$A$1517=F$2)*(OFFSET('Appendix M'!$A$3:$A$1517,0,MATCH($A81,'Appendix M'!$B$2:$CY$2,0))&gt;0))</f>
        <v>0</v>
      </c>
      <c r="G81" s="45">
        <f ca="1">SUMPRODUCT(('Appendix M'!$A$3:$A$1517=G$2)*(OFFSET('Appendix M'!$A$3:$A$1517,0,MATCH($A81,'Appendix M'!$B$2:$CY$2,0))&gt;0))</f>
        <v>0</v>
      </c>
      <c r="H81" s="64" t="str">
        <f t="shared" ca="1" si="3"/>
        <v/>
      </c>
      <c r="I81" s="64" t="str">
        <f t="shared" ca="1" si="4"/>
        <v>Res or RSDP,</v>
      </c>
      <c r="J81" s="64" t="str">
        <f t="shared" ca="1" si="5"/>
        <v>RES,</v>
      </c>
    </row>
    <row r="82" spans="1:10" x14ac:dyDescent="0.25">
      <c r="A82" s="45" t="s">
        <v>1333</v>
      </c>
      <c r="B82" s="45">
        <f ca="1">SUMPRODUCT(('Appendix M'!$A$3:$A$1517=B$2)*(OFFSET('Appendix M'!$A$3:$A$1517,0,MATCH($A82,'Appendix M'!$B$2:$CY$2,0))&gt;0))</f>
        <v>171</v>
      </c>
      <c r="C82" s="45">
        <f ca="1">SUMPRODUCT(('Appendix M'!$A$3:$A$1517=C$2)*(OFFSET('Appendix M'!$A$3:$A$1517,0,MATCH($A82,'Appendix M'!$B$2:$CY$2,0))&gt;0))</f>
        <v>0</v>
      </c>
      <c r="D82" s="45">
        <f ca="1">SUMPRODUCT(('Appendix M'!$A$3:$A$1517=D$2)*(OFFSET('Appendix M'!$A$3:$A$1517,0,MATCH($A82,'Appendix M'!$B$2:$CY$2,0))&gt;0))</f>
        <v>0</v>
      </c>
      <c r="E82" s="45">
        <f ca="1">SUMPRODUCT(('Appendix M'!$A$3:$A$1517=E$2)*(OFFSET('Appendix M'!$A$3:$A$1517,0,MATCH($A82,'Appendix M'!$B$2:$CY$2,0))&gt;0))</f>
        <v>0</v>
      </c>
      <c r="F82" s="45">
        <f ca="1">SUMPRODUCT(('Appendix M'!$A$3:$A$1517=F$2)*(OFFSET('Appendix M'!$A$3:$A$1517,0,MATCH($A82,'Appendix M'!$B$2:$CY$2,0))&gt;0))</f>
        <v>0</v>
      </c>
      <c r="G82" s="45">
        <f ca="1">SUMPRODUCT(('Appendix M'!$A$3:$A$1517=G$2)*(OFFSET('Appendix M'!$A$3:$A$1517,0,MATCH($A82,'Appendix M'!$B$2:$CY$2,0))&gt;0))</f>
        <v>0</v>
      </c>
      <c r="H82" s="64" t="str">
        <f t="shared" ca="1" si="3"/>
        <v/>
      </c>
      <c r="I82" s="64" t="str">
        <f t="shared" ca="1" si="4"/>
        <v>Res or RSDP,</v>
      </c>
      <c r="J82" s="64" t="str">
        <f t="shared" ca="1" si="5"/>
        <v>RES,</v>
      </c>
    </row>
    <row r="83" spans="1:10" x14ac:dyDescent="0.25">
      <c r="A83" s="45" t="s">
        <v>1335</v>
      </c>
      <c r="B83" s="45">
        <f ca="1">SUMPRODUCT(('Appendix M'!$A$3:$A$1517=B$2)*(OFFSET('Appendix M'!$A$3:$A$1517,0,MATCH($A83,'Appendix M'!$B$2:$CY$2,0))&gt;0))</f>
        <v>314</v>
      </c>
      <c r="C83" s="45">
        <f ca="1">SUMPRODUCT(('Appendix M'!$A$3:$A$1517=C$2)*(OFFSET('Appendix M'!$A$3:$A$1517,0,MATCH($A83,'Appendix M'!$B$2:$CY$2,0))&gt;0))</f>
        <v>0</v>
      </c>
      <c r="D83" s="45">
        <f ca="1">SUMPRODUCT(('Appendix M'!$A$3:$A$1517=D$2)*(OFFSET('Appendix M'!$A$3:$A$1517,0,MATCH($A83,'Appendix M'!$B$2:$CY$2,0))&gt;0))</f>
        <v>2</v>
      </c>
      <c r="E83" s="45">
        <f ca="1">SUMPRODUCT(('Appendix M'!$A$3:$A$1517=E$2)*(OFFSET('Appendix M'!$A$3:$A$1517,0,MATCH($A83,'Appendix M'!$B$2:$CY$2,0))&gt;0))</f>
        <v>0</v>
      </c>
      <c r="F83" s="45">
        <f ca="1">SUMPRODUCT(('Appendix M'!$A$3:$A$1517=F$2)*(OFFSET('Appendix M'!$A$3:$A$1517,0,MATCH($A83,'Appendix M'!$B$2:$CY$2,0))&gt;0))</f>
        <v>0</v>
      </c>
      <c r="G83" s="45">
        <f ca="1">SUMPRODUCT(('Appendix M'!$A$3:$A$1517=G$2)*(OFFSET('Appendix M'!$A$3:$A$1517,0,MATCH($A83,'Appendix M'!$B$2:$CY$2,0))&gt;0))</f>
        <v>0</v>
      </c>
      <c r="H83" s="64" t="str">
        <f t="shared" ca="1" si="3"/>
        <v/>
      </c>
      <c r="I83" s="64" t="str">
        <f t="shared" ca="1" si="4"/>
        <v>Res or RSDP,MFM,</v>
      </c>
      <c r="J83" s="64" t="str">
        <f t="shared" ca="1" si="5"/>
        <v>RES,</v>
      </c>
    </row>
    <row r="84" spans="1:10" x14ac:dyDescent="0.25">
      <c r="A84" s="45" t="s">
        <v>1337</v>
      </c>
      <c r="B84" s="45">
        <f ca="1">SUMPRODUCT(('Appendix M'!$A$3:$A$1517=B$2)*(OFFSET('Appendix M'!$A$3:$A$1517,0,MATCH($A84,'Appendix M'!$B$2:$CY$2,0))&gt;0))</f>
        <v>194</v>
      </c>
      <c r="C84" s="45">
        <f ca="1">SUMPRODUCT(('Appendix M'!$A$3:$A$1517=C$2)*(OFFSET('Appendix M'!$A$3:$A$1517,0,MATCH($A84,'Appendix M'!$B$2:$CY$2,0))&gt;0))</f>
        <v>0</v>
      </c>
      <c r="D84" s="45">
        <f ca="1">SUMPRODUCT(('Appendix M'!$A$3:$A$1517=D$2)*(OFFSET('Appendix M'!$A$3:$A$1517,0,MATCH($A84,'Appendix M'!$B$2:$CY$2,0))&gt;0))</f>
        <v>0</v>
      </c>
      <c r="E84" s="45">
        <f ca="1">SUMPRODUCT(('Appendix M'!$A$3:$A$1517=E$2)*(OFFSET('Appendix M'!$A$3:$A$1517,0,MATCH($A84,'Appendix M'!$B$2:$CY$2,0))&gt;0))</f>
        <v>0</v>
      </c>
      <c r="F84" s="45">
        <f ca="1">SUMPRODUCT(('Appendix M'!$A$3:$A$1517=F$2)*(OFFSET('Appendix M'!$A$3:$A$1517,0,MATCH($A84,'Appendix M'!$B$2:$CY$2,0))&gt;0))</f>
        <v>0</v>
      </c>
      <c r="G84" s="45">
        <f ca="1">SUMPRODUCT(('Appendix M'!$A$3:$A$1517=G$2)*(OFFSET('Appendix M'!$A$3:$A$1517,0,MATCH($A84,'Appendix M'!$B$2:$CY$2,0))&gt;0))</f>
        <v>0</v>
      </c>
      <c r="H84" s="64" t="str">
        <f t="shared" ca="1" si="3"/>
        <v/>
      </c>
      <c r="I84" s="64" t="str">
        <f t="shared" ca="1" si="4"/>
        <v>Res or RSDP,</v>
      </c>
      <c r="J84" s="64" t="str">
        <f t="shared" ca="1" si="5"/>
        <v>RES,</v>
      </c>
    </row>
    <row r="85" spans="1:10" x14ac:dyDescent="0.25">
      <c r="A85" s="45" t="s">
        <v>1339</v>
      </c>
      <c r="B85" s="45">
        <f ca="1">SUMPRODUCT(('Appendix M'!$A$3:$A$1517=B$2)*(OFFSET('Appendix M'!$A$3:$A$1517,0,MATCH($A85,'Appendix M'!$B$2:$CY$2,0))&gt;0))</f>
        <v>314</v>
      </c>
      <c r="C85" s="45">
        <f ca="1">SUMPRODUCT(('Appendix M'!$A$3:$A$1517=C$2)*(OFFSET('Appendix M'!$A$3:$A$1517,0,MATCH($A85,'Appendix M'!$B$2:$CY$2,0))&gt;0))</f>
        <v>0</v>
      </c>
      <c r="D85" s="45">
        <f ca="1">SUMPRODUCT(('Appendix M'!$A$3:$A$1517=D$2)*(OFFSET('Appendix M'!$A$3:$A$1517,0,MATCH($A85,'Appendix M'!$B$2:$CY$2,0))&gt;0))</f>
        <v>5</v>
      </c>
      <c r="E85" s="45">
        <f ca="1">SUMPRODUCT(('Appendix M'!$A$3:$A$1517=E$2)*(OFFSET('Appendix M'!$A$3:$A$1517,0,MATCH($A85,'Appendix M'!$B$2:$CY$2,0))&gt;0))</f>
        <v>0</v>
      </c>
      <c r="F85" s="45">
        <f ca="1">SUMPRODUCT(('Appendix M'!$A$3:$A$1517=F$2)*(OFFSET('Appendix M'!$A$3:$A$1517,0,MATCH($A85,'Appendix M'!$B$2:$CY$2,0))&gt;0))</f>
        <v>0</v>
      </c>
      <c r="G85" s="45">
        <f ca="1">SUMPRODUCT(('Appendix M'!$A$3:$A$1517=G$2)*(OFFSET('Appendix M'!$A$3:$A$1517,0,MATCH($A85,'Appendix M'!$B$2:$CY$2,0))&gt;0))</f>
        <v>0</v>
      </c>
      <c r="H85" s="64" t="str">
        <f t="shared" ca="1" si="3"/>
        <v/>
      </c>
      <c r="I85" s="64" t="str">
        <f t="shared" ca="1" si="4"/>
        <v>Res or RSDP,MFM,</v>
      </c>
      <c r="J85" s="64" t="str">
        <f t="shared" ca="1" si="5"/>
        <v>RES,</v>
      </c>
    </row>
    <row r="86" spans="1:10" x14ac:dyDescent="0.25">
      <c r="A86" s="45" t="s">
        <v>1341</v>
      </c>
      <c r="B86" s="45">
        <f ca="1">SUMPRODUCT(('Appendix M'!$A$3:$A$1517=B$2)*(OFFSET('Appendix M'!$A$3:$A$1517,0,MATCH($A86,'Appendix M'!$B$2:$CY$2,0))&gt;0))</f>
        <v>279</v>
      </c>
      <c r="C86" s="45">
        <f ca="1">SUMPRODUCT(('Appendix M'!$A$3:$A$1517=C$2)*(OFFSET('Appendix M'!$A$3:$A$1517,0,MATCH($A86,'Appendix M'!$B$2:$CY$2,0))&gt;0))</f>
        <v>0</v>
      </c>
      <c r="D86" s="45">
        <f ca="1">SUMPRODUCT(('Appendix M'!$A$3:$A$1517=D$2)*(OFFSET('Appendix M'!$A$3:$A$1517,0,MATCH($A86,'Appendix M'!$B$2:$CY$2,0))&gt;0))</f>
        <v>5</v>
      </c>
      <c r="E86" s="45">
        <f ca="1">SUMPRODUCT(('Appendix M'!$A$3:$A$1517=E$2)*(OFFSET('Appendix M'!$A$3:$A$1517,0,MATCH($A86,'Appendix M'!$B$2:$CY$2,0))&gt;0))</f>
        <v>0</v>
      </c>
      <c r="F86" s="45">
        <f ca="1">SUMPRODUCT(('Appendix M'!$A$3:$A$1517=F$2)*(OFFSET('Appendix M'!$A$3:$A$1517,0,MATCH($A86,'Appendix M'!$B$2:$CY$2,0))&gt;0))</f>
        <v>0</v>
      </c>
      <c r="G86" s="45">
        <f ca="1">SUMPRODUCT(('Appendix M'!$A$3:$A$1517=G$2)*(OFFSET('Appendix M'!$A$3:$A$1517,0,MATCH($A86,'Appendix M'!$B$2:$CY$2,0))&gt;0))</f>
        <v>0</v>
      </c>
      <c r="H86" s="64" t="str">
        <f t="shared" ca="1" si="3"/>
        <v/>
      </c>
      <c r="I86" s="64" t="str">
        <f t="shared" ca="1" si="4"/>
        <v>Res or RSDP,MFM,</v>
      </c>
      <c r="J86" s="64" t="str">
        <f t="shared" ca="1" si="5"/>
        <v>RES,</v>
      </c>
    </row>
    <row r="87" spans="1:10" x14ac:dyDescent="0.25">
      <c r="A87" s="45" t="s">
        <v>1345</v>
      </c>
      <c r="B87" s="45">
        <f ca="1">SUMPRODUCT(('Appendix M'!$A$3:$A$1517=B$2)*(OFFSET('Appendix M'!$A$3:$A$1517,0,MATCH($A87,'Appendix M'!$B$2:$CY$2,0))&gt;0))</f>
        <v>337</v>
      </c>
      <c r="C87" s="45">
        <f ca="1">SUMPRODUCT(('Appendix M'!$A$3:$A$1517=C$2)*(OFFSET('Appendix M'!$A$3:$A$1517,0,MATCH($A87,'Appendix M'!$B$2:$CY$2,0))&gt;0))</f>
        <v>0</v>
      </c>
      <c r="D87" s="45">
        <f ca="1">SUMPRODUCT(('Appendix M'!$A$3:$A$1517=D$2)*(OFFSET('Appendix M'!$A$3:$A$1517,0,MATCH($A87,'Appendix M'!$B$2:$CY$2,0))&gt;0))</f>
        <v>5</v>
      </c>
      <c r="E87" s="45">
        <f ca="1">SUMPRODUCT(('Appendix M'!$A$3:$A$1517=E$2)*(OFFSET('Appendix M'!$A$3:$A$1517,0,MATCH($A87,'Appendix M'!$B$2:$CY$2,0))&gt;0))</f>
        <v>0</v>
      </c>
      <c r="F87" s="45">
        <f ca="1">SUMPRODUCT(('Appendix M'!$A$3:$A$1517=F$2)*(OFFSET('Appendix M'!$A$3:$A$1517,0,MATCH($A87,'Appendix M'!$B$2:$CY$2,0))&gt;0))</f>
        <v>0</v>
      </c>
      <c r="G87" s="45">
        <f ca="1">SUMPRODUCT(('Appendix M'!$A$3:$A$1517=G$2)*(OFFSET('Appendix M'!$A$3:$A$1517,0,MATCH($A87,'Appendix M'!$B$2:$CY$2,0))&gt;0))</f>
        <v>0</v>
      </c>
      <c r="H87" s="64" t="str">
        <f t="shared" ca="1" si="3"/>
        <v/>
      </c>
      <c r="I87" s="64" t="str">
        <f t="shared" ca="1" si="4"/>
        <v>Res or RSDP,MFM,</v>
      </c>
      <c r="J87" s="64" t="str">
        <f t="shared" ca="1" si="5"/>
        <v>RES,</v>
      </c>
    </row>
    <row r="88" spans="1:10" x14ac:dyDescent="0.25">
      <c r="A88" s="45" t="s">
        <v>1347</v>
      </c>
      <c r="B88" s="45">
        <f ca="1">SUMPRODUCT(('Appendix M'!$A$3:$A$1517=B$2)*(OFFSET('Appendix M'!$A$3:$A$1517,0,MATCH($A88,'Appendix M'!$B$2:$CY$2,0))&gt;0))</f>
        <v>314</v>
      </c>
      <c r="C88" s="45">
        <f ca="1">SUMPRODUCT(('Appendix M'!$A$3:$A$1517=C$2)*(OFFSET('Appendix M'!$A$3:$A$1517,0,MATCH($A88,'Appendix M'!$B$2:$CY$2,0))&gt;0))</f>
        <v>0</v>
      </c>
      <c r="D88" s="45">
        <f ca="1">SUMPRODUCT(('Appendix M'!$A$3:$A$1517=D$2)*(OFFSET('Appendix M'!$A$3:$A$1517,0,MATCH($A88,'Appendix M'!$B$2:$CY$2,0))&gt;0))</f>
        <v>5</v>
      </c>
      <c r="E88" s="45">
        <f ca="1">SUMPRODUCT(('Appendix M'!$A$3:$A$1517=E$2)*(OFFSET('Appendix M'!$A$3:$A$1517,0,MATCH($A88,'Appendix M'!$B$2:$CY$2,0))&gt;0))</f>
        <v>0</v>
      </c>
      <c r="F88" s="45">
        <f ca="1">SUMPRODUCT(('Appendix M'!$A$3:$A$1517=F$2)*(OFFSET('Appendix M'!$A$3:$A$1517,0,MATCH($A88,'Appendix M'!$B$2:$CY$2,0))&gt;0))</f>
        <v>0</v>
      </c>
      <c r="G88" s="45">
        <f ca="1">SUMPRODUCT(('Appendix M'!$A$3:$A$1517=G$2)*(OFFSET('Appendix M'!$A$3:$A$1517,0,MATCH($A88,'Appendix M'!$B$2:$CY$2,0))&gt;0))</f>
        <v>0</v>
      </c>
      <c r="H88" s="64" t="str">
        <f t="shared" ca="1" si="3"/>
        <v/>
      </c>
      <c r="I88" s="64" t="str">
        <f t="shared" ca="1" si="4"/>
        <v>Res or RSDP,MFM,</v>
      </c>
      <c r="J88" s="64" t="str">
        <f t="shared" ca="1" si="5"/>
        <v>RES,</v>
      </c>
    </row>
    <row r="89" spans="1:10" x14ac:dyDescent="0.25">
      <c r="A89" s="45" t="s">
        <v>1348</v>
      </c>
      <c r="B89" s="45">
        <f ca="1">SUMPRODUCT(('Appendix M'!$A$3:$A$1517=B$2)*(OFFSET('Appendix M'!$A$3:$A$1517,0,MATCH($A89,'Appendix M'!$B$2:$CY$2,0))&gt;0))</f>
        <v>339</v>
      </c>
      <c r="C89" s="45">
        <f ca="1">SUMPRODUCT(('Appendix M'!$A$3:$A$1517=C$2)*(OFFSET('Appendix M'!$A$3:$A$1517,0,MATCH($A89,'Appendix M'!$B$2:$CY$2,0))&gt;0))</f>
        <v>0</v>
      </c>
      <c r="D89" s="45">
        <f ca="1">SUMPRODUCT(('Appendix M'!$A$3:$A$1517=D$2)*(OFFSET('Appendix M'!$A$3:$A$1517,0,MATCH($A89,'Appendix M'!$B$2:$CY$2,0))&gt;0))</f>
        <v>14</v>
      </c>
      <c r="E89" s="45">
        <f ca="1">SUMPRODUCT(('Appendix M'!$A$3:$A$1517=E$2)*(OFFSET('Appendix M'!$A$3:$A$1517,0,MATCH($A89,'Appendix M'!$B$2:$CY$2,0))&gt;0))</f>
        <v>0</v>
      </c>
      <c r="F89" s="45">
        <f ca="1">SUMPRODUCT(('Appendix M'!$A$3:$A$1517=F$2)*(OFFSET('Appendix M'!$A$3:$A$1517,0,MATCH($A89,'Appendix M'!$B$2:$CY$2,0))&gt;0))</f>
        <v>0</v>
      </c>
      <c r="G89" s="45">
        <f ca="1">SUMPRODUCT(('Appendix M'!$A$3:$A$1517=G$2)*(OFFSET('Appendix M'!$A$3:$A$1517,0,MATCH($A89,'Appendix M'!$B$2:$CY$2,0))&gt;0))</f>
        <v>0</v>
      </c>
      <c r="H89" s="64" t="str">
        <f t="shared" ca="1" si="3"/>
        <v/>
      </c>
      <c r="I89" s="64" t="str">
        <f t="shared" ca="1" si="4"/>
        <v>Res or RSDP,MFM,</v>
      </c>
      <c r="J89" s="64" t="str">
        <f t="shared" ca="1" si="5"/>
        <v>RES,</v>
      </c>
    </row>
    <row r="90" spans="1:10" x14ac:dyDescent="0.25">
      <c r="A90" s="45" t="s">
        <v>1349</v>
      </c>
      <c r="B90" s="45">
        <f ca="1">SUMPRODUCT(('Appendix M'!$A$3:$A$1517=B$2)*(OFFSET('Appendix M'!$A$3:$A$1517,0,MATCH($A90,'Appendix M'!$B$2:$CY$2,0))&gt;0))</f>
        <v>285</v>
      </c>
      <c r="C90" s="45">
        <f ca="1">SUMPRODUCT(('Appendix M'!$A$3:$A$1517=C$2)*(OFFSET('Appendix M'!$A$3:$A$1517,0,MATCH($A90,'Appendix M'!$B$2:$CY$2,0))&gt;0))</f>
        <v>0</v>
      </c>
      <c r="D90" s="45">
        <f ca="1">SUMPRODUCT(('Appendix M'!$A$3:$A$1517=D$2)*(OFFSET('Appendix M'!$A$3:$A$1517,0,MATCH($A90,'Appendix M'!$B$2:$CY$2,0))&gt;0))</f>
        <v>0</v>
      </c>
      <c r="E90" s="45">
        <f ca="1">SUMPRODUCT(('Appendix M'!$A$3:$A$1517=E$2)*(OFFSET('Appendix M'!$A$3:$A$1517,0,MATCH($A90,'Appendix M'!$B$2:$CY$2,0))&gt;0))</f>
        <v>0</v>
      </c>
      <c r="F90" s="45">
        <f ca="1">SUMPRODUCT(('Appendix M'!$A$3:$A$1517=F$2)*(OFFSET('Appendix M'!$A$3:$A$1517,0,MATCH($A90,'Appendix M'!$B$2:$CY$2,0))&gt;0))</f>
        <v>0</v>
      </c>
      <c r="G90" s="45">
        <f ca="1">SUMPRODUCT(('Appendix M'!$A$3:$A$1517=G$2)*(OFFSET('Appendix M'!$A$3:$A$1517,0,MATCH($A90,'Appendix M'!$B$2:$CY$2,0))&gt;0))</f>
        <v>0</v>
      </c>
      <c r="H90" s="64" t="str">
        <f t="shared" ca="1" si="3"/>
        <v/>
      </c>
      <c r="I90" s="64" t="str">
        <f t="shared" ca="1" si="4"/>
        <v>Res or RSDP,</v>
      </c>
      <c r="J90" s="64" t="str">
        <f t="shared" ca="1" si="5"/>
        <v>RES,</v>
      </c>
    </row>
    <row r="91" spans="1:10" x14ac:dyDescent="0.25">
      <c r="A91" s="45" t="s">
        <v>1350</v>
      </c>
      <c r="B91" s="45">
        <f ca="1">SUMPRODUCT(('Appendix M'!$A$3:$A$1517=B$2)*(OFFSET('Appendix M'!$A$3:$A$1517,0,MATCH($A91,'Appendix M'!$B$2:$CY$2,0))&gt;0))</f>
        <v>254</v>
      </c>
      <c r="C91" s="45">
        <f ca="1">SUMPRODUCT(('Appendix M'!$A$3:$A$1517=C$2)*(OFFSET('Appendix M'!$A$3:$A$1517,0,MATCH($A91,'Appendix M'!$B$2:$CY$2,0))&gt;0))</f>
        <v>0</v>
      </c>
      <c r="D91" s="45">
        <f ca="1">SUMPRODUCT(('Appendix M'!$A$3:$A$1517=D$2)*(OFFSET('Appendix M'!$A$3:$A$1517,0,MATCH($A91,'Appendix M'!$B$2:$CY$2,0))&gt;0))</f>
        <v>3</v>
      </c>
      <c r="E91" s="45">
        <f ca="1">SUMPRODUCT(('Appendix M'!$A$3:$A$1517=E$2)*(OFFSET('Appendix M'!$A$3:$A$1517,0,MATCH($A91,'Appendix M'!$B$2:$CY$2,0))&gt;0))</f>
        <v>0</v>
      </c>
      <c r="F91" s="45">
        <f ca="1">SUMPRODUCT(('Appendix M'!$A$3:$A$1517=F$2)*(OFFSET('Appendix M'!$A$3:$A$1517,0,MATCH($A91,'Appendix M'!$B$2:$CY$2,0))&gt;0))</f>
        <v>0</v>
      </c>
      <c r="G91" s="45">
        <f ca="1">SUMPRODUCT(('Appendix M'!$A$3:$A$1517=G$2)*(OFFSET('Appendix M'!$A$3:$A$1517,0,MATCH($A91,'Appendix M'!$B$2:$CY$2,0))&gt;0))</f>
        <v>0</v>
      </c>
      <c r="H91" s="64" t="str">
        <f t="shared" ca="1" si="3"/>
        <v/>
      </c>
      <c r="I91" s="64" t="str">
        <f t="shared" ca="1" si="4"/>
        <v>Res or RSDP,MFM,</v>
      </c>
      <c r="J91" s="64" t="str">
        <f t="shared" ca="1" si="5"/>
        <v>RES,</v>
      </c>
    </row>
    <row r="92" spans="1:10" x14ac:dyDescent="0.25">
      <c r="A92" s="45" t="s">
        <v>1351</v>
      </c>
      <c r="B92" s="45">
        <f ca="1">SUMPRODUCT(('Appendix M'!$A$3:$A$1517=B$2)*(OFFSET('Appendix M'!$A$3:$A$1517,0,MATCH($A92,'Appendix M'!$B$2:$CY$2,0))&gt;0))</f>
        <v>298</v>
      </c>
      <c r="C92" s="45">
        <f ca="1">SUMPRODUCT(('Appendix M'!$A$3:$A$1517=C$2)*(OFFSET('Appendix M'!$A$3:$A$1517,0,MATCH($A92,'Appendix M'!$B$2:$CY$2,0))&gt;0))</f>
        <v>0</v>
      </c>
      <c r="D92" s="45">
        <f ca="1">SUMPRODUCT(('Appendix M'!$A$3:$A$1517=D$2)*(OFFSET('Appendix M'!$A$3:$A$1517,0,MATCH($A92,'Appendix M'!$B$2:$CY$2,0))&gt;0))</f>
        <v>4</v>
      </c>
      <c r="E92" s="45">
        <f ca="1">SUMPRODUCT(('Appendix M'!$A$3:$A$1517=E$2)*(OFFSET('Appendix M'!$A$3:$A$1517,0,MATCH($A92,'Appendix M'!$B$2:$CY$2,0))&gt;0))</f>
        <v>0</v>
      </c>
      <c r="F92" s="45">
        <f ca="1">SUMPRODUCT(('Appendix M'!$A$3:$A$1517=F$2)*(OFFSET('Appendix M'!$A$3:$A$1517,0,MATCH($A92,'Appendix M'!$B$2:$CY$2,0))&gt;0))</f>
        <v>0</v>
      </c>
      <c r="G92" s="45">
        <f ca="1">SUMPRODUCT(('Appendix M'!$A$3:$A$1517=G$2)*(OFFSET('Appendix M'!$A$3:$A$1517,0,MATCH($A92,'Appendix M'!$B$2:$CY$2,0))&gt;0))</f>
        <v>0</v>
      </c>
      <c r="H92" s="64" t="str">
        <f t="shared" ca="1" si="3"/>
        <v/>
      </c>
      <c r="I92" s="64" t="str">
        <f t="shared" ca="1" si="4"/>
        <v>Res or RSDP,MFM,</v>
      </c>
      <c r="J92" s="64" t="str">
        <f t="shared" ca="1" si="5"/>
        <v>RES,</v>
      </c>
    </row>
    <row r="93" spans="1:10" x14ac:dyDescent="0.25">
      <c r="A93" s="45" t="s">
        <v>1352</v>
      </c>
      <c r="B93" s="45">
        <f ca="1">SUMPRODUCT(('Appendix M'!$A$3:$A$1517=B$2)*(OFFSET('Appendix M'!$A$3:$A$1517,0,MATCH($A93,'Appendix M'!$B$2:$CY$2,0))&gt;0))</f>
        <v>339</v>
      </c>
      <c r="C93" s="45">
        <f ca="1">SUMPRODUCT(('Appendix M'!$A$3:$A$1517=C$2)*(OFFSET('Appendix M'!$A$3:$A$1517,0,MATCH($A93,'Appendix M'!$B$2:$CY$2,0))&gt;0))</f>
        <v>0</v>
      </c>
      <c r="D93" s="45">
        <f ca="1">SUMPRODUCT(('Appendix M'!$A$3:$A$1517=D$2)*(OFFSET('Appendix M'!$A$3:$A$1517,0,MATCH($A93,'Appendix M'!$B$2:$CY$2,0))&gt;0))</f>
        <v>14</v>
      </c>
      <c r="E93" s="45">
        <f ca="1">SUMPRODUCT(('Appendix M'!$A$3:$A$1517=E$2)*(OFFSET('Appendix M'!$A$3:$A$1517,0,MATCH($A93,'Appendix M'!$B$2:$CY$2,0))&gt;0))</f>
        <v>0</v>
      </c>
      <c r="F93" s="45">
        <f ca="1">SUMPRODUCT(('Appendix M'!$A$3:$A$1517=F$2)*(OFFSET('Appendix M'!$A$3:$A$1517,0,MATCH($A93,'Appendix M'!$B$2:$CY$2,0))&gt;0))</f>
        <v>0</v>
      </c>
      <c r="G93" s="45">
        <f ca="1">SUMPRODUCT(('Appendix M'!$A$3:$A$1517=G$2)*(OFFSET('Appendix M'!$A$3:$A$1517,0,MATCH($A93,'Appendix M'!$B$2:$CY$2,0))&gt;0))</f>
        <v>0</v>
      </c>
      <c r="H93" s="64" t="str">
        <f t="shared" ca="1" si="3"/>
        <v/>
      </c>
      <c r="I93" s="64" t="str">
        <f t="shared" ca="1" si="4"/>
        <v>Res or RSDP,MFM,</v>
      </c>
      <c r="J93" s="64" t="str">
        <f t="shared" ca="1" si="5"/>
        <v>RES,</v>
      </c>
    </row>
    <row r="94" spans="1:10" x14ac:dyDescent="0.25">
      <c r="A94" s="45" t="s">
        <v>1353</v>
      </c>
      <c r="B94" s="45">
        <f ca="1">SUMPRODUCT(('Appendix M'!$A$3:$A$1517=B$2)*(OFFSET('Appendix M'!$A$3:$A$1517,0,MATCH($A94,'Appendix M'!$B$2:$CY$2,0))&gt;0))</f>
        <v>339</v>
      </c>
      <c r="C94" s="45">
        <f ca="1">SUMPRODUCT(('Appendix M'!$A$3:$A$1517=C$2)*(OFFSET('Appendix M'!$A$3:$A$1517,0,MATCH($A94,'Appendix M'!$B$2:$CY$2,0))&gt;0))</f>
        <v>0</v>
      </c>
      <c r="D94" s="45">
        <f ca="1">SUMPRODUCT(('Appendix M'!$A$3:$A$1517=D$2)*(OFFSET('Appendix M'!$A$3:$A$1517,0,MATCH($A94,'Appendix M'!$B$2:$CY$2,0))&gt;0))</f>
        <v>14</v>
      </c>
      <c r="E94" s="45">
        <f ca="1">SUMPRODUCT(('Appendix M'!$A$3:$A$1517=E$2)*(OFFSET('Appendix M'!$A$3:$A$1517,0,MATCH($A94,'Appendix M'!$B$2:$CY$2,0))&gt;0))</f>
        <v>0</v>
      </c>
      <c r="F94" s="45">
        <f ca="1">SUMPRODUCT(('Appendix M'!$A$3:$A$1517=F$2)*(OFFSET('Appendix M'!$A$3:$A$1517,0,MATCH($A94,'Appendix M'!$B$2:$CY$2,0))&gt;0))</f>
        <v>0</v>
      </c>
      <c r="G94" s="45">
        <f ca="1">SUMPRODUCT(('Appendix M'!$A$3:$A$1517=G$2)*(OFFSET('Appendix M'!$A$3:$A$1517,0,MATCH($A94,'Appendix M'!$B$2:$CY$2,0))&gt;0))</f>
        <v>0</v>
      </c>
      <c r="H94" s="64" t="str">
        <f t="shared" ca="1" si="3"/>
        <v/>
      </c>
      <c r="I94" s="64" t="str">
        <f t="shared" ca="1" si="4"/>
        <v>Res or RSDP,MFM,</v>
      </c>
      <c r="J94" s="64" t="str">
        <f t="shared" ca="1" si="5"/>
        <v>RES,</v>
      </c>
    </row>
    <row r="95" spans="1:10" x14ac:dyDescent="0.25">
      <c r="A95" s="45" t="s">
        <v>1354</v>
      </c>
      <c r="B95" s="45">
        <f ca="1">SUMPRODUCT(('Appendix M'!$A$3:$A$1517=B$2)*(OFFSET('Appendix M'!$A$3:$A$1517,0,MATCH($A95,'Appendix M'!$B$2:$CY$2,0))&gt;0))</f>
        <v>339</v>
      </c>
      <c r="C95" s="45">
        <f ca="1">SUMPRODUCT(('Appendix M'!$A$3:$A$1517=C$2)*(OFFSET('Appendix M'!$A$3:$A$1517,0,MATCH($A95,'Appendix M'!$B$2:$CY$2,0))&gt;0))</f>
        <v>0</v>
      </c>
      <c r="D95" s="45">
        <f ca="1">SUMPRODUCT(('Appendix M'!$A$3:$A$1517=D$2)*(OFFSET('Appendix M'!$A$3:$A$1517,0,MATCH($A95,'Appendix M'!$B$2:$CY$2,0))&gt;0))</f>
        <v>14</v>
      </c>
      <c r="E95" s="45">
        <f ca="1">SUMPRODUCT(('Appendix M'!$A$3:$A$1517=E$2)*(OFFSET('Appendix M'!$A$3:$A$1517,0,MATCH($A95,'Appendix M'!$B$2:$CY$2,0))&gt;0))</f>
        <v>0</v>
      </c>
      <c r="F95" s="45">
        <f ca="1">SUMPRODUCT(('Appendix M'!$A$3:$A$1517=F$2)*(OFFSET('Appendix M'!$A$3:$A$1517,0,MATCH($A95,'Appendix M'!$B$2:$CY$2,0))&gt;0))</f>
        <v>0</v>
      </c>
      <c r="G95" s="45">
        <f ca="1">SUMPRODUCT(('Appendix M'!$A$3:$A$1517=G$2)*(OFFSET('Appendix M'!$A$3:$A$1517,0,MATCH($A95,'Appendix M'!$B$2:$CY$2,0))&gt;0))</f>
        <v>0</v>
      </c>
      <c r="H95" s="64" t="str">
        <f t="shared" ca="1" si="3"/>
        <v/>
      </c>
      <c r="I95" s="64" t="str">
        <f t="shared" ca="1" si="4"/>
        <v>Res or RSDP,MFM,</v>
      </c>
      <c r="J95" s="64" t="str">
        <f t="shared" ca="1" si="5"/>
        <v>RES,</v>
      </c>
    </row>
    <row r="96" spans="1:10" x14ac:dyDescent="0.25">
      <c r="A96" s="45" t="s">
        <v>1355</v>
      </c>
      <c r="B96" s="45">
        <f ca="1">SUMPRODUCT(('Appendix M'!$A$3:$A$1517=B$2)*(OFFSET('Appendix M'!$A$3:$A$1517,0,MATCH($A96,'Appendix M'!$B$2:$CY$2,0))&gt;0))</f>
        <v>340</v>
      </c>
      <c r="C96" s="45">
        <f ca="1">SUMPRODUCT(('Appendix M'!$A$3:$A$1517=C$2)*(OFFSET('Appendix M'!$A$3:$A$1517,0,MATCH($A96,'Appendix M'!$B$2:$CY$2,0))&gt;0))</f>
        <v>1</v>
      </c>
      <c r="D96" s="45">
        <f ca="1">SUMPRODUCT(('Appendix M'!$A$3:$A$1517=D$2)*(OFFSET('Appendix M'!$A$3:$A$1517,0,MATCH($A96,'Appendix M'!$B$2:$CY$2,0))&gt;0))</f>
        <v>14</v>
      </c>
      <c r="E96" s="45">
        <f ca="1">SUMPRODUCT(('Appendix M'!$A$3:$A$1517=E$2)*(OFFSET('Appendix M'!$A$3:$A$1517,0,MATCH($A96,'Appendix M'!$B$2:$CY$2,0))&gt;0))</f>
        <v>0</v>
      </c>
      <c r="F96" s="45">
        <f ca="1">SUMPRODUCT(('Appendix M'!$A$3:$A$1517=F$2)*(OFFSET('Appendix M'!$A$3:$A$1517,0,MATCH($A96,'Appendix M'!$B$2:$CY$2,0))&gt;0))</f>
        <v>0</v>
      </c>
      <c r="G96" s="45">
        <f ca="1">SUMPRODUCT(('Appendix M'!$A$3:$A$1517=G$2)*(OFFSET('Appendix M'!$A$3:$A$1517,0,MATCH($A96,'Appendix M'!$B$2:$CY$2,0))&gt;0))</f>
        <v>0</v>
      </c>
      <c r="H96" s="64" t="str">
        <f t="shared" ca="1" si="3"/>
        <v/>
      </c>
      <c r="I96" s="64" t="str">
        <f t="shared" ca="1" si="4"/>
        <v>Res or RSDP,Com,MFM,</v>
      </c>
      <c r="J96" s="64" t="str">
        <f t="shared" ca="1" si="5"/>
        <v>RES,COM,</v>
      </c>
    </row>
    <row r="97" spans="1:10" x14ac:dyDescent="0.25">
      <c r="A97" s="45" t="s">
        <v>1356</v>
      </c>
      <c r="B97" s="45">
        <f ca="1">SUMPRODUCT(('Appendix M'!$A$3:$A$1517=B$2)*(OFFSET('Appendix M'!$A$3:$A$1517,0,MATCH($A97,'Appendix M'!$B$2:$CY$2,0))&gt;0))</f>
        <v>284</v>
      </c>
      <c r="C97" s="45">
        <f ca="1">SUMPRODUCT(('Appendix M'!$A$3:$A$1517=C$2)*(OFFSET('Appendix M'!$A$3:$A$1517,0,MATCH($A97,'Appendix M'!$B$2:$CY$2,0))&gt;0))</f>
        <v>0</v>
      </c>
      <c r="D97" s="45">
        <f ca="1">SUMPRODUCT(('Appendix M'!$A$3:$A$1517=D$2)*(OFFSET('Appendix M'!$A$3:$A$1517,0,MATCH($A97,'Appendix M'!$B$2:$CY$2,0))&gt;0))</f>
        <v>5</v>
      </c>
      <c r="E97" s="45">
        <f ca="1">SUMPRODUCT(('Appendix M'!$A$3:$A$1517=E$2)*(OFFSET('Appendix M'!$A$3:$A$1517,0,MATCH($A97,'Appendix M'!$B$2:$CY$2,0))&gt;0))</f>
        <v>0</v>
      </c>
      <c r="F97" s="45">
        <f ca="1">SUMPRODUCT(('Appendix M'!$A$3:$A$1517=F$2)*(OFFSET('Appendix M'!$A$3:$A$1517,0,MATCH($A97,'Appendix M'!$B$2:$CY$2,0))&gt;0))</f>
        <v>0</v>
      </c>
      <c r="G97" s="45">
        <f ca="1">SUMPRODUCT(('Appendix M'!$A$3:$A$1517=G$2)*(OFFSET('Appendix M'!$A$3:$A$1517,0,MATCH($A97,'Appendix M'!$B$2:$CY$2,0))&gt;0))</f>
        <v>0</v>
      </c>
      <c r="H97" s="64" t="str">
        <f t="shared" ca="1" si="3"/>
        <v/>
      </c>
      <c r="I97" s="64" t="str">
        <f t="shared" ca="1" si="4"/>
        <v>Res or RSDP,MFM,</v>
      </c>
      <c r="J97" s="64" t="str">
        <f t="shared" ca="1" si="5"/>
        <v>RES,</v>
      </c>
    </row>
    <row r="98" spans="1:10" x14ac:dyDescent="0.25">
      <c r="A98" s="45" t="s">
        <v>1357</v>
      </c>
      <c r="B98" s="45">
        <f ca="1">SUMPRODUCT(('Appendix M'!$A$3:$A$1517=B$2)*(OFFSET('Appendix M'!$A$3:$A$1517,0,MATCH($A98,'Appendix M'!$B$2:$CY$2,0))&gt;0))</f>
        <v>282</v>
      </c>
      <c r="C98" s="45">
        <f ca="1">SUMPRODUCT(('Appendix M'!$A$3:$A$1517=C$2)*(OFFSET('Appendix M'!$A$3:$A$1517,0,MATCH($A98,'Appendix M'!$B$2:$CY$2,0))&gt;0))</f>
        <v>0</v>
      </c>
      <c r="D98" s="45">
        <f ca="1">SUMPRODUCT(('Appendix M'!$A$3:$A$1517=D$2)*(OFFSET('Appendix M'!$A$3:$A$1517,0,MATCH($A98,'Appendix M'!$B$2:$CY$2,0))&gt;0))</f>
        <v>5</v>
      </c>
      <c r="E98" s="45">
        <f ca="1">SUMPRODUCT(('Appendix M'!$A$3:$A$1517=E$2)*(OFFSET('Appendix M'!$A$3:$A$1517,0,MATCH($A98,'Appendix M'!$B$2:$CY$2,0))&gt;0))</f>
        <v>0</v>
      </c>
      <c r="F98" s="45">
        <f ca="1">SUMPRODUCT(('Appendix M'!$A$3:$A$1517=F$2)*(OFFSET('Appendix M'!$A$3:$A$1517,0,MATCH($A98,'Appendix M'!$B$2:$CY$2,0))&gt;0))</f>
        <v>0</v>
      </c>
      <c r="G98" s="45">
        <f ca="1">SUMPRODUCT(('Appendix M'!$A$3:$A$1517=G$2)*(OFFSET('Appendix M'!$A$3:$A$1517,0,MATCH($A98,'Appendix M'!$B$2:$CY$2,0))&gt;0))</f>
        <v>0</v>
      </c>
      <c r="H98" s="64" t="str">
        <f t="shared" ca="1" si="3"/>
        <v/>
      </c>
      <c r="I98" s="64" t="str">
        <f t="shared" ca="1" si="4"/>
        <v>Res or RSDP,MFM,</v>
      </c>
      <c r="J98" s="64" t="str">
        <f t="shared" ca="1" si="5"/>
        <v>RES,</v>
      </c>
    </row>
    <row r="99" spans="1:10" x14ac:dyDescent="0.25">
      <c r="A99" s="45" t="s">
        <v>1358</v>
      </c>
      <c r="B99" s="45">
        <f ca="1">SUMPRODUCT(('Appendix M'!$A$3:$A$1517=B$2)*(OFFSET('Appendix M'!$A$3:$A$1517,0,MATCH($A99,'Appendix M'!$B$2:$CY$2,0))&gt;0))</f>
        <v>275</v>
      </c>
      <c r="C99" s="45">
        <f ca="1">SUMPRODUCT(('Appendix M'!$A$3:$A$1517=C$2)*(OFFSET('Appendix M'!$A$3:$A$1517,0,MATCH($A99,'Appendix M'!$B$2:$CY$2,0))&gt;0))</f>
        <v>63</v>
      </c>
      <c r="D99" s="45">
        <f ca="1">SUMPRODUCT(('Appendix M'!$A$3:$A$1517=D$2)*(OFFSET('Appendix M'!$A$3:$A$1517,0,MATCH($A99,'Appendix M'!$B$2:$CY$2,0))&gt;0))</f>
        <v>2</v>
      </c>
      <c r="E99" s="45">
        <f ca="1">SUMPRODUCT(('Appendix M'!$A$3:$A$1517=E$2)*(OFFSET('Appendix M'!$A$3:$A$1517,0,MATCH($A99,'Appendix M'!$B$2:$CY$2,0))&gt;0))</f>
        <v>2</v>
      </c>
      <c r="F99" s="45">
        <f ca="1">SUMPRODUCT(('Appendix M'!$A$3:$A$1517=F$2)*(OFFSET('Appendix M'!$A$3:$A$1517,0,MATCH($A99,'Appendix M'!$B$2:$CY$2,0))&gt;0))</f>
        <v>16</v>
      </c>
      <c r="G99" s="45">
        <f ca="1">SUMPRODUCT(('Appendix M'!$A$3:$A$1517=G$2)*(OFFSET('Appendix M'!$A$3:$A$1517,0,MATCH($A99,'Appendix M'!$B$2:$CY$2,0))&gt;0))</f>
        <v>0</v>
      </c>
      <c r="H99" s="64" t="str">
        <f t="shared" ca="1" si="3"/>
        <v/>
      </c>
      <c r="I99" s="64" t="str">
        <f t="shared" ca="1" si="4"/>
        <v>Res or RSDP,Com,MFM,PES,CAP,</v>
      </c>
      <c r="J99" s="64" t="str">
        <f t="shared" ca="1" si="5"/>
        <v>RES,COM,</v>
      </c>
    </row>
    <row r="100" spans="1:10" x14ac:dyDescent="0.25">
      <c r="A100" s="45" t="s">
        <v>1362</v>
      </c>
      <c r="B100" s="45">
        <f ca="1">SUMPRODUCT(('Appendix M'!$A$3:$A$1517=B$2)*(OFFSET('Appendix M'!$A$3:$A$1517,0,MATCH($A100,'Appendix M'!$B$2:$CY$2,0))&gt;0))</f>
        <v>340</v>
      </c>
      <c r="C100" s="45">
        <f ca="1">SUMPRODUCT(('Appendix M'!$A$3:$A$1517=C$2)*(OFFSET('Appendix M'!$A$3:$A$1517,0,MATCH($A100,'Appendix M'!$B$2:$CY$2,0))&gt;0))</f>
        <v>63</v>
      </c>
      <c r="D100" s="45">
        <f ca="1">SUMPRODUCT(('Appendix M'!$A$3:$A$1517=D$2)*(OFFSET('Appendix M'!$A$3:$A$1517,0,MATCH($A100,'Appendix M'!$B$2:$CY$2,0))&gt;0))</f>
        <v>15</v>
      </c>
      <c r="E100" s="45">
        <f ca="1">SUMPRODUCT(('Appendix M'!$A$3:$A$1517=E$2)*(OFFSET('Appendix M'!$A$3:$A$1517,0,MATCH($A100,'Appendix M'!$B$2:$CY$2,0))&gt;0))</f>
        <v>4</v>
      </c>
      <c r="F100" s="45">
        <f ca="1">SUMPRODUCT(('Appendix M'!$A$3:$A$1517=F$2)*(OFFSET('Appendix M'!$A$3:$A$1517,0,MATCH($A100,'Appendix M'!$B$2:$CY$2,0))&gt;0))</f>
        <v>16</v>
      </c>
      <c r="G100" s="45">
        <f ca="1">SUMPRODUCT(('Appendix M'!$A$3:$A$1517=G$2)*(OFFSET('Appendix M'!$A$3:$A$1517,0,MATCH($A100,'Appendix M'!$B$2:$CY$2,0))&gt;0))</f>
        <v>0</v>
      </c>
      <c r="H100" s="64" t="str">
        <f t="shared" ca="1" si="3"/>
        <v/>
      </c>
      <c r="I100" s="64" t="str">
        <f t="shared" ca="1" si="4"/>
        <v>Res or RSDP,Com,MFM,PES,CAP,</v>
      </c>
      <c r="J100" s="64" t="str">
        <f t="shared" ca="1" si="5"/>
        <v>RES,COM,</v>
      </c>
    </row>
    <row r="101" spans="1:10" ht="15" customHeight="1" x14ac:dyDescent="0.25">
      <c r="A101" s="45" t="s">
        <v>9767</v>
      </c>
      <c r="B101" s="45">
        <f ca="1">SUMPRODUCT(('Appendix M'!$A$3:$A$1517=B$2)*(OFFSET('Appendix M'!$A$3:$A$1517,0,MATCH($A101,'Appendix M'!$B$2:$CY$2,0))&gt;0))</f>
        <v>0</v>
      </c>
      <c r="C101" s="45">
        <f ca="1">SUMPRODUCT(('Appendix M'!$A$3:$A$1517=C$2)*(OFFSET('Appendix M'!$A$3:$A$1517,0,MATCH($A101,'Appendix M'!$B$2:$CY$2,0))&gt;0))</f>
        <v>0</v>
      </c>
      <c r="D101" s="45">
        <f ca="1">SUMPRODUCT(('Appendix M'!$A$3:$A$1517=D$2)*(OFFSET('Appendix M'!$A$3:$A$1517,0,MATCH($A101,'Appendix M'!$B$2:$CY$2,0))&gt;0))</f>
        <v>0</v>
      </c>
      <c r="E101" s="45">
        <f ca="1">SUMPRODUCT(('Appendix M'!$A$3:$A$1517=E$2)*(OFFSET('Appendix M'!$A$3:$A$1517,0,MATCH($A101,'Appendix M'!$B$2:$CY$2,0))&gt;0))</f>
        <v>0</v>
      </c>
      <c r="F101" s="45">
        <f ca="1">SUMPRODUCT(('Appendix M'!$A$3:$A$1517=F$2)*(OFFSET('Appendix M'!$A$3:$A$1517,0,MATCH($A101,'Appendix M'!$B$2:$CY$2,0))&gt;0))</f>
        <v>0</v>
      </c>
      <c r="G101" s="45">
        <f ca="1">SUMPRODUCT(('Appendix M'!$A$3:$A$1517=G$2)*(OFFSET('Appendix M'!$A$3:$A$1517,0,MATCH($A101,'Appendix M'!$B$2:$CY$2,0))&gt;0))</f>
        <v>0</v>
      </c>
      <c r="H101" s="64" t="str">
        <f t="shared" ca="1" si="3"/>
        <v>NO SITES</v>
      </c>
      <c r="I101" s="64" t="str">
        <f t="shared" ca="1" si="4"/>
        <v/>
      </c>
      <c r="J101" s="64" t="str">
        <f t="shared" ca="1" si="5"/>
        <v/>
      </c>
    </row>
    <row r="102" spans="1:10" x14ac:dyDescent="0.25">
      <c r="A102" s="45" t="s">
        <v>9766</v>
      </c>
      <c r="B102" s="45">
        <f ca="1">SUMPRODUCT(('Appendix M'!$A$3:$A$1517=B$2)*(OFFSET('Appendix M'!$A$3:$A$1517,0,MATCH($A102,'Appendix M'!$B$2:$CY$2,0))&gt;0))</f>
        <v>340</v>
      </c>
      <c r="C102" s="45">
        <f ca="1">SUMPRODUCT(('Appendix M'!$A$3:$A$1517=C$2)*(OFFSET('Appendix M'!$A$3:$A$1517,0,MATCH($A102,'Appendix M'!$B$2:$CY$2,0))&gt;0))</f>
        <v>81</v>
      </c>
      <c r="D102" s="45">
        <f ca="1">SUMPRODUCT(('Appendix M'!$A$3:$A$1517=D$2)*(OFFSET('Appendix M'!$A$3:$A$1517,0,MATCH($A102,'Appendix M'!$B$2:$CY$2,0))&gt;0))</f>
        <v>15</v>
      </c>
      <c r="E102" s="45">
        <f ca="1">SUMPRODUCT(('Appendix M'!$A$3:$A$1517=E$2)*(OFFSET('Appendix M'!$A$3:$A$1517,0,MATCH($A102,'Appendix M'!$B$2:$CY$2,0))&gt;0))</f>
        <v>4</v>
      </c>
      <c r="F102" s="45">
        <f ca="1">SUMPRODUCT(('Appendix M'!$A$3:$A$1517=F$2)*(OFFSET('Appendix M'!$A$3:$A$1517,0,MATCH($A102,'Appendix M'!$B$2:$CY$2,0))&gt;0))</f>
        <v>16</v>
      </c>
      <c r="G102" s="45">
        <f ca="1">SUMPRODUCT(('Appendix M'!$A$3:$A$1517=G$2)*(OFFSET('Appendix M'!$A$3:$A$1517,0,MATCH($A102,'Appendix M'!$B$2:$CY$2,0))&gt;0))</f>
        <v>0</v>
      </c>
      <c r="H102" s="64" t="str">
        <f t="shared" ca="1" si="3"/>
        <v/>
      </c>
      <c r="I102" s="64" t="str">
        <f t="shared" ca="1" si="4"/>
        <v>Res or RSDP,Com,MFM,PES,CAP,</v>
      </c>
      <c r="J102" s="64" t="str">
        <f t="shared" ca="1" si="5"/>
        <v>RES,COM,</v>
      </c>
    </row>
    <row r="103" spans="1:10" x14ac:dyDescent="0.25">
      <c r="A103" s="45" t="s">
        <v>9777</v>
      </c>
      <c r="B103" s="45">
        <f ca="1">SUMPRODUCT(('Appendix M'!$A$3:$A$1517=B$2)*(OFFSET('Appendix M'!$A$3:$A$1517,0,MATCH($A103,'Appendix M'!$B$2:$CY$2,0))&gt;0))</f>
        <v>340</v>
      </c>
      <c r="C103" s="45">
        <f ca="1">SUMPRODUCT(('Appendix M'!$A$3:$A$1517=C$2)*(OFFSET('Appendix M'!$A$3:$A$1517,0,MATCH($A103,'Appendix M'!$B$2:$CY$2,0))&gt;0))</f>
        <v>81</v>
      </c>
      <c r="D103" s="45">
        <f ca="1">SUMPRODUCT(('Appendix M'!$A$3:$A$1517=D$2)*(OFFSET('Appendix M'!$A$3:$A$1517,0,MATCH($A103,'Appendix M'!$B$2:$CY$2,0))&gt;0))</f>
        <v>17</v>
      </c>
      <c r="E103" s="45">
        <f ca="1">SUMPRODUCT(('Appendix M'!$A$3:$A$1517=E$2)*(OFFSET('Appendix M'!$A$3:$A$1517,0,MATCH($A103,'Appendix M'!$B$2:$CY$2,0))&gt;0))</f>
        <v>4</v>
      </c>
      <c r="F103" s="45">
        <f ca="1">SUMPRODUCT(('Appendix M'!$A$3:$A$1517=F$2)*(OFFSET('Appendix M'!$A$3:$A$1517,0,MATCH($A103,'Appendix M'!$B$2:$CY$2,0))&gt;0))</f>
        <v>16</v>
      </c>
      <c r="G103" s="45">
        <f ca="1">SUMPRODUCT(('Appendix M'!$A$3:$A$1517=G$2)*(OFFSET('Appendix M'!$A$3:$A$1517,0,MATCH($A103,'Appendix M'!$B$2:$CY$2,0))&gt;0))</f>
        <v>41</v>
      </c>
      <c r="H103" s="64" t="str">
        <f t="shared" ca="1" si="3"/>
        <v/>
      </c>
      <c r="I103" s="64" t="str">
        <f t="shared" ca="1" si="4"/>
        <v>Res or RSDP,Com,MFM,PES,CAP,NWS,</v>
      </c>
      <c r="J103" s="64" t="str">
        <f t="shared" ca="1" si="5"/>
        <v>RES,COM,Weather</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O460"/>
  <sheetViews>
    <sheetView tabSelected="1" zoomScaleNormal="100" workbookViewId="0">
      <pane ySplit="2" topLeftCell="A359" activePane="bottomLeft" state="frozen"/>
      <selection pane="bottomLeft" activeCell="M2" sqref="M2"/>
    </sheetView>
  </sheetViews>
  <sheetFormatPr defaultRowHeight="15" x14ac:dyDescent="0.25"/>
  <cols>
    <col min="1" max="1" width="11" customWidth="1"/>
    <col min="2" max="2" width="11" style="5" customWidth="1"/>
    <col min="3" max="3" width="13.5703125" customWidth="1"/>
    <col min="4" max="4" width="18.28515625" style="5" hidden="1" customWidth="1"/>
    <col min="5" max="5" width="13.42578125" customWidth="1"/>
    <col min="6" max="6" width="13.85546875" bestFit="1" customWidth="1"/>
    <col min="7" max="7" width="14.28515625" customWidth="1"/>
    <col min="8" max="8" width="13.42578125" customWidth="1"/>
    <col min="9" max="9" width="13" hidden="1" customWidth="1"/>
    <col min="10" max="10" width="13.42578125" customWidth="1"/>
    <col min="11" max="11" width="9.7109375" customWidth="1"/>
    <col min="12" max="12" width="15" customWidth="1"/>
    <col min="13" max="13" width="15.85546875" bestFit="1" customWidth="1"/>
    <col min="14" max="15" width="0" hidden="1" customWidth="1"/>
  </cols>
  <sheetData>
    <row r="1" spans="1:15" s="6" customFormat="1" ht="32.25" customHeight="1" x14ac:dyDescent="0.35">
      <c r="A1" s="7" t="s">
        <v>10085</v>
      </c>
      <c r="B1" s="7"/>
      <c r="F1" s="77"/>
      <c r="J1" s="26" t="s">
        <v>10064</v>
      </c>
      <c r="K1" s="79">
        <f>(F4-E4+1)*24</f>
        <v>21216</v>
      </c>
      <c r="L1" s="17"/>
      <c r="M1" s="17" t="s">
        <v>9529</v>
      </c>
    </row>
    <row r="2" spans="1:15" s="27" customFormat="1" ht="45" x14ac:dyDescent="0.25">
      <c r="A2" s="43" t="s">
        <v>1167</v>
      </c>
      <c r="B2" s="43" t="s">
        <v>0</v>
      </c>
      <c r="C2" s="43" t="s">
        <v>1</v>
      </c>
      <c r="D2" s="43" t="s">
        <v>9530</v>
      </c>
      <c r="E2" s="43" t="s">
        <v>2</v>
      </c>
      <c r="F2" s="43" t="s">
        <v>3</v>
      </c>
      <c r="G2" s="43" t="s">
        <v>1176</v>
      </c>
      <c r="H2" s="43" t="s">
        <v>4</v>
      </c>
      <c r="I2" s="43" t="s">
        <v>5</v>
      </c>
      <c r="J2" s="43" t="s">
        <v>9977</v>
      </c>
      <c r="K2" s="43" t="s">
        <v>9978</v>
      </c>
      <c r="L2" s="43" t="s">
        <v>9979</v>
      </c>
      <c r="M2" s="43" t="s">
        <v>9788</v>
      </c>
      <c r="N2" s="27" t="s">
        <v>10073</v>
      </c>
      <c r="O2" s="27" t="s">
        <v>10074</v>
      </c>
    </row>
    <row r="3" spans="1:15" x14ac:dyDescent="0.25">
      <c r="A3" s="3" t="s">
        <v>6</v>
      </c>
      <c r="B3" s="3" t="str">
        <f>VLOOKUP(RIGHT(C3,4),Sheet1!$M$4:$N$502,2,FALSE)</f>
        <v>RES</v>
      </c>
      <c r="C3" s="3" t="s">
        <v>160</v>
      </c>
      <c r="D3" s="18">
        <f t="shared" ref="D3:D66" si="0">G3/$K$1</f>
        <v>0.61943815987933637</v>
      </c>
      <c r="E3" s="4">
        <v>31868</v>
      </c>
      <c r="F3" s="4">
        <v>32443</v>
      </c>
      <c r="G3" s="3">
        <v>13142</v>
      </c>
      <c r="H3" s="3">
        <v>23</v>
      </c>
      <c r="I3" s="3">
        <f>H3-3</f>
        <v>20</v>
      </c>
      <c r="J3" s="74">
        <v>0.61943815987933637</v>
      </c>
      <c r="K3" s="74">
        <v>0</v>
      </c>
      <c r="L3" s="74">
        <v>0.38056184012066363</v>
      </c>
      <c r="M3" s="3" t="s">
        <v>9527</v>
      </c>
      <c r="N3" s="74">
        <f>J3*$K$1/G3</f>
        <v>1</v>
      </c>
      <c r="O3" s="74">
        <f>K3*$K$1/G3</f>
        <v>0</v>
      </c>
    </row>
    <row r="4" spans="1:15" x14ac:dyDescent="0.25">
      <c r="A4" s="3" t="s">
        <v>6</v>
      </c>
      <c r="B4" s="3" t="str">
        <f>VLOOKUP(RIGHT(C4,4),Sheet1!$M$4:$N$502,2,FALSE)</f>
        <v>RES</v>
      </c>
      <c r="C4" s="3" t="s">
        <v>161</v>
      </c>
      <c r="D4" s="18">
        <f t="shared" si="0"/>
        <v>0.95531674208144801</v>
      </c>
      <c r="E4" s="4">
        <v>31868</v>
      </c>
      <c r="F4" s="4">
        <v>32751</v>
      </c>
      <c r="G4" s="3">
        <v>20268</v>
      </c>
      <c r="H4" s="3">
        <v>18</v>
      </c>
      <c r="I4" s="3">
        <f t="shared" ref="I4:I67" si="1">H4-3</f>
        <v>15</v>
      </c>
      <c r="J4" s="74">
        <v>0.95531674208144801</v>
      </c>
      <c r="K4" s="74">
        <v>0</v>
      </c>
      <c r="L4" s="74">
        <v>4.4683257918552037E-2</v>
      </c>
      <c r="M4" s="3" t="s">
        <v>9527</v>
      </c>
      <c r="N4" s="74">
        <f t="shared" ref="N4:N67" si="2">J4*$K$1/G4</f>
        <v>1</v>
      </c>
      <c r="O4" s="74">
        <f t="shared" ref="O4:O67" si="3">K4*$K$1/G4</f>
        <v>0</v>
      </c>
    </row>
    <row r="5" spans="1:15" x14ac:dyDescent="0.25">
      <c r="A5" s="3" t="s">
        <v>659</v>
      </c>
      <c r="B5" s="3" t="str">
        <f>VLOOKUP(RIGHT(C5,4),Sheet1!$M$4:$N$502,2,FALSE)</f>
        <v>COM</v>
      </c>
      <c r="C5" s="3" t="s">
        <v>162</v>
      </c>
      <c r="D5" s="18">
        <f t="shared" si="0"/>
        <v>0.94786953242835592</v>
      </c>
      <c r="E5" s="4">
        <v>31868</v>
      </c>
      <c r="F5" s="4">
        <v>32751</v>
      </c>
      <c r="G5" s="3">
        <v>20110</v>
      </c>
      <c r="H5" s="3">
        <v>33</v>
      </c>
      <c r="I5" s="3">
        <f t="shared" si="1"/>
        <v>30</v>
      </c>
      <c r="J5" s="74">
        <v>0.81127450980392157</v>
      </c>
      <c r="K5" s="74">
        <v>0.13659502262443438</v>
      </c>
      <c r="L5" s="74">
        <v>5.2130467571644044E-2</v>
      </c>
      <c r="M5" s="3" t="s">
        <v>9527</v>
      </c>
      <c r="N5" s="74">
        <f t="shared" si="2"/>
        <v>0.85589259075087021</v>
      </c>
      <c r="O5" s="74">
        <f t="shared" si="3"/>
        <v>0.14410740924912976</v>
      </c>
    </row>
    <row r="6" spans="1:15" x14ac:dyDescent="0.25">
      <c r="A6" s="3" t="s">
        <v>659</v>
      </c>
      <c r="B6" s="3" t="str">
        <f>VLOOKUP(RIGHT(C6,4),Sheet1!$M$4:$N$502,2,FALSE)</f>
        <v>COM</v>
      </c>
      <c r="C6" s="3" t="s">
        <v>163</v>
      </c>
      <c r="D6" s="18">
        <f t="shared" si="0"/>
        <v>0.87881787330316741</v>
      </c>
      <c r="E6" s="4">
        <v>31868</v>
      </c>
      <c r="F6" s="4">
        <v>32751</v>
      </c>
      <c r="G6" s="3">
        <v>18645</v>
      </c>
      <c r="H6" s="3">
        <v>23</v>
      </c>
      <c r="I6" s="3">
        <f t="shared" si="1"/>
        <v>20</v>
      </c>
      <c r="J6" s="74">
        <v>0.86359351432880849</v>
      </c>
      <c r="K6" s="74">
        <v>1.5224358974358974E-2</v>
      </c>
      <c r="L6" s="74">
        <v>0.12118212669683258</v>
      </c>
      <c r="M6" s="3" t="s">
        <v>9527</v>
      </c>
      <c r="N6" s="74">
        <f t="shared" si="2"/>
        <v>0.98267632072941813</v>
      </c>
      <c r="O6" s="74">
        <f t="shared" si="3"/>
        <v>1.7323679270581926E-2</v>
      </c>
    </row>
    <row r="7" spans="1:15" x14ac:dyDescent="0.25">
      <c r="A7" s="3" t="s">
        <v>659</v>
      </c>
      <c r="B7" s="3" t="str">
        <f>VLOOKUP(RIGHT(C7,4),Sheet1!$M$4:$N$502,2,FALSE)</f>
        <v>COM</v>
      </c>
      <c r="C7" s="3" t="s">
        <v>164</v>
      </c>
      <c r="D7" s="18">
        <f t="shared" si="0"/>
        <v>0.98260746606334837</v>
      </c>
      <c r="E7" s="4">
        <v>31868</v>
      </c>
      <c r="F7" s="4">
        <v>32751</v>
      </c>
      <c r="G7" s="3">
        <v>20847</v>
      </c>
      <c r="H7" s="3">
        <v>27</v>
      </c>
      <c r="I7" s="3">
        <f t="shared" si="1"/>
        <v>24</v>
      </c>
      <c r="J7" s="74">
        <v>0.98260746606334837</v>
      </c>
      <c r="K7" s="74">
        <v>0</v>
      </c>
      <c r="L7" s="74">
        <v>1.7392533936651584E-2</v>
      </c>
      <c r="M7" s="3" t="s">
        <v>9527</v>
      </c>
      <c r="N7" s="74">
        <f t="shared" si="2"/>
        <v>1</v>
      </c>
      <c r="O7" s="74">
        <f t="shared" si="3"/>
        <v>0</v>
      </c>
    </row>
    <row r="8" spans="1:15" x14ac:dyDescent="0.25">
      <c r="A8" s="3" t="s">
        <v>659</v>
      </c>
      <c r="B8" s="3" t="str">
        <f>VLOOKUP(RIGHT(C8,4),Sheet1!$M$4:$N$502,2,FALSE)</f>
        <v>COM</v>
      </c>
      <c r="C8" s="3" t="s">
        <v>165</v>
      </c>
      <c r="D8" s="18">
        <f t="shared" si="0"/>
        <v>0.98647247360482659</v>
      </c>
      <c r="E8" s="4">
        <v>31868</v>
      </c>
      <c r="F8" s="4">
        <v>32751</v>
      </c>
      <c r="G8" s="3">
        <v>20929</v>
      </c>
      <c r="H8" s="3">
        <v>22</v>
      </c>
      <c r="I8" s="3">
        <f t="shared" si="1"/>
        <v>19</v>
      </c>
      <c r="J8" s="74">
        <v>0.98647247360482659</v>
      </c>
      <c r="K8" s="74">
        <v>0</v>
      </c>
      <c r="L8" s="74">
        <v>1.3527526395173455E-2</v>
      </c>
      <c r="M8" s="3" t="s">
        <v>9527</v>
      </c>
      <c r="N8" s="74">
        <f t="shared" si="2"/>
        <v>1</v>
      </c>
      <c r="O8" s="74">
        <f t="shared" si="3"/>
        <v>0</v>
      </c>
    </row>
    <row r="9" spans="1:15" x14ac:dyDescent="0.25">
      <c r="A9" s="3" t="s">
        <v>659</v>
      </c>
      <c r="B9" s="3" t="str">
        <f>VLOOKUP(RIGHT(C9,4),Sheet1!$M$4:$N$502,2,FALSE)</f>
        <v>COM</v>
      </c>
      <c r="C9" s="3" t="s">
        <v>166</v>
      </c>
      <c r="D9" s="18">
        <f t="shared" si="0"/>
        <v>0.90167797888386125</v>
      </c>
      <c r="E9" s="4">
        <v>31868</v>
      </c>
      <c r="F9" s="4">
        <v>32751</v>
      </c>
      <c r="G9" s="3">
        <v>19130</v>
      </c>
      <c r="H9" s="3">
        <v>20</v>
      </c>
      <c r="I9" s="3">
        <f t="shared" si="1"/>
        <v>17</v>
      </c>
      <c r="J9" s="74">
        <v>0.90167797888386125</v>
      </c>
      <c r="K9" s="74">
        <v>0</v>
      </c>
      <c r="L9" s="74">
        <v>9.8322021116138761E-2</v>
      </c>
      <c r="M9" s="3" t="s">
        <v>9527</v>
      </c>
      <c r="N9" s="74">
        <f t="shared" si="2"/>
        <v>1</v>
      </c>
      <c r="O9" s="74">
        <f t="shared" si="3"/>
        <v>0</v>
      </c>
    </row>
    <row r="10" spans="1:15" x14ac:dyDescent="0.25">
      <c r="A10" s="3" t="s">
        <v>6</v>
      </c>
      <c r="B10" s="3" t="str">
        <f>VLOOKUP(RIGHT(C10,4),Sheet1!$M$4:$N$502,2,FALSE)</f>
        <v>RES</v>
      </c>
      <c r="C10" s="3" t="s">
        <v>167</v>
      </c>
      <c r="D10" s="18">
        <f t="shared" si="0"/>
        <v>0.98326734539969829</v>
      </c>
      <c r="E10" s="4">
        <v>31868</v>
      </c>
      <c r="F10" s="4">
        <v>32751</v>
      </c>
      <c r="G10" s="3">
        <v>20861</v>
      </c>
      <c r="H10" s="3">
        <v>17</v>
      </c>
      <c r="I10" s="3">
        <f t="shared" si="1"/>
        <v>14</v>
      </c>
      <c r="J10" s="74">
        <v>0.98326734539969829</v>
      </c>
      <c r="K10" s="74">
        <v>0</v>
      </c>
      <c r="L10" s="74">
        <v>1.6732654600301659E-2</v>
      </c>
      <c r="M10" s="3" t="s">
        <v>9527</v>
      </c>
      <c r="N10" s="74">
        <f t="shared" si="2"/>
        <v>1</v>
      </c>
      <c r="O10" s="74">
        <f t="shared" si="3"/>
        <v>0</v>
      </c>
    </row>
    <row r="11" spans="1:15" x14ac:dyDescent="0.25">
      <c r="A11" s="3" t="s">
        <v>6</v>
      </c>
      <c r="B11" s="3" t="str">
        <f>VLOOKUP(RIGHT(C11,4),Sheet1!$M$4:$N$502,2,FALSE)</f>
        <v>RES</v>
      </c>
      <c r="C11" s="3" t="s">
        <v>168</v>
      </c>
      <c r="D11" s="18">
        <f t="shared" si="0"/>
        <v>0.95748491704374061</v>
      </c>
      <c r="E11" s="4">
        <v>31868</v>
      </c>
      <c r="F11" s="4">
        <v>32751</v>
      </c>
      <c r="G11" s="3">
        <v>20314</v>
      </c>
      <c r="H11" s="3">
        <v>19</v>
      </c>
      <c r="I11" s="3">
        <f t="shared" si="1"/>
        <v>16</v>
      </c>
      <c r="J11" s="74">
        <v>0.95724924585218707</v>
      </c>
      <c r="K11" s="74">
        <v>2.356711915535445E-4</v>
      </c>
      <c r="L11" s="74">
        <v>4.2515082956259428E-2</v>
      </c>
      <c r="M11" s="3" t="s">
        <v>9527</v>
      </c>
      <c r="N11" s="74">
        <f t="shared" si="2"/>
        <v>0.99975386433001867</v>
      </c>
      <c r="O11" s="74">
        <f t="shared" si="3"/>
        <v>2.4613566998129367E-4</v>
      </c>
    </row>
    <row r="12" spans="1:15" x14ac:dyDescent="0.25">
      <c r="A12" s="3" t="s">
        <v>6</v>
      </c>
      <c r="B12" s="3" t="str">
        <f>VLOOKUP(RIGHT(C12,4),Sheet1!$M$4:$N$502,2,FALSE)</f>
        <v>RES</v>
      </c>
      <c r="C12" s="3" t="s">
        <v>169</v>
      </c>
      <c r="D12" s="18">
        <f t="shared" si="0"/>
        <v>0.69909502262443435</v>
      </c>
      <c r="E12" s="4">
        <v>31868</v>
      </c>
      <c r="F12" s="4">
        <v>32614</v>
      </c>
      <c r="G12" s="3">
        <v>14832</v>
      </c>
      <c r="H12" s="3">
        <v>17</v>
      </c>
      <c r="I12" s="3">
        <f t="shared" si="1"/>
        <v>14</v>
      </c>
      <c r="J12" s="74">
        <v>0.69909502262443435</v>
      </c>
      <c r="K12" s="74">
        <v>0</v>
      </c>
      <c r="L12" s="74">
        <v>0.3009049773755656</v>
      </c>
      <c r="M12" s="3" t="s">
        <v>9527</v>
      </c>
      <c r="N12" s="74">
        <f t="shared" si="2"/>
        <v>1</v>
      </c>
      <c r="O12" s="74">
        <f t="shared" si="3"/>
        <v>0</v>
      </c>
    </row>
    <row r="13" spans="1:15" x14ac:dyDescent="0.25">
      <c r="A13" s="3" t="s">
        <v>6</v>
      </c>
      <c r="B13" s="3" t="str">
        <f>VLOOKUP(RIGHT(C13,4),Sheet1!$M$4:$N$502,2,FALSE)</f>
        <v>RES</v>
      </c>
      <c r="C13" s="3" t="s">
        <v>170</v>
      </c>
      <c r="D13" s="18">
        <f t="shared" si="0"/>
        <v>0.84120475113122173</v>
      </c>
      <c r="E13" s="4">
        <v>31868</v>
      </c>
      <c r="F13" s="4">
        <v>32751</v>
      </c>
      <c r="G13" s="3">
        <v>17847</v>
      </c>
      <c r="H13" s="3">
        <v>18</v>
      </c>
      <c r="I13" s="3">
        <f t="shared" si="1"/>
        <v>15</v>
      </c>
      <c r="J13" s="74">
        <v>0.84120475113122173</v>
      </c>
      <c r="K13" s="74">
        <v>0</v>
      </c>
      <c r="L13" s="74">
        <v>0.15879524886877827</v>
      </c>
      <c r="M13" s="3" t="s">
        <v>9527</v>
      </c>
      <c r="N13" s="74">
        <f t="shared" si="2"/>
        <v>1</v>
      </c>
      <c r="O13" s="74">
        <f t="shared" si="3"/>
        <v>0</v>
      </c>
    </row>
    <row r="14" spans="1:15" x14ac:dyDescent="0.25">
      <c r="A14" s="3" t="s">
        <v>6</v>
      </c>
      <c r="B14" s="3" t="str">
        <f>VLOOKUP(RIGHT(C14,4),Sheet1!$M$4:$N$502,2,FALSE)</f>
        <v>RES</v>
      </c>
      <c r="C14" s="3" t="s">
        <v>171</v>
      </c>
      <c r="D14" s="18">
        <f t="shared" si="0"/>
        <v>0.9445230015082956</v>
      </c>
      <c r="E14" s="4">
        <v>31868</v>
      </c>
      <c r="F14" s="4">
        <v>32751</v>
      </c>
      <c r="G14" s="3">
        <v>20039</v>
      </c>
      <c r="H14" s="3">
        <v>18</v>
      </c>
      <c r="I14" s="3">
        <f t="shared" si="1"/>
        <v>15</v>
      </c>
      <c r="J14" s="74">
        <v>0.9445230015082956</v>
      </c>
      <c r="K14" s="74">
        <v>0</v>
      </c>
      <c r="L14" s="74">
        <v>5.5476998491704371E-2</v>
      </c>
      <c r="M14" s="3" t="s">
        <v>9527</v>
      </c>
      <c r="N14" s="74">
        <f t="shared" si="2"/>
        <v>1</v>
      </c>
      <c r="O14" s="74">
        <f t="shared" si="3"/>
        <v>0</v>
      </c>
    </row>
    <row r="15" spans="1:15" x14ac:dyDescent="0.25">
      <c r="A15" s="3" t="s">
        <v>6</v>
      </c>
      <c r="B15" s="3" t="str">
        <f>VLOOKUP(RIGHT(C15,4),Sheet1!$M$4:$N$502,2,FALSE)</f>
        <v>RES</v>
      </c>
      <c r="C15" s="3" t="s">
        <v>172</v>
      </c>
      <c r="D15" s="18">
        <f t="shared" si="0"/>
        <v>0.98180618401206632</v>
      </c>
      <c r="E15" s="4">
        <v>31868</v>
      </c>
      <c r="F15" s="4">
        <v>32751</v>
      </c>
      <c r="G15" s="3">
        <v>20830</v>
      </c>
      <c r="H15" s="3">
        <v>16</v>
      </c>
      <c r="I15" s="3">
        <f t="shared" si="1"/>
        <v>13</v>
      </c>
      <c r="J15" s="74">
        <v>0.98180618401206632</v>
      </c>
      <c r="K15" s="74">
        <v>0</v>
      </c>
      <c r="L15" s="74">
        <v>1.8193815987933636E-2</v>
      </c>
      <c r="M15" s="3" t="s">
        <v>9527</v>
      </c>
      <c r="N15" s="74">
        <f t="shared" si="2"/>
        <v>1</v>
      </c>
      <c r="O15" s="74">
        <f t="shared" si="3"/>
        <v>0</v>
      </c>
    </row>
    <row r="16" spans="1:15" x14ac:dyDescent="0.25">
      <c r="A16" s="3" t="s">
        <v>6</v>
      </c>
      <c r="B16" s="3" t="str">
        <f>VLOOKUP(RIGHT(C16,4),Sheet1!$M$4:$N$502,2,FALSE)</f>
        <v>RES</v>
      </c>
      <c r="C16" s="3" t="s">
        <v>173</v>
      </c>
      <c r="D16" s="18">
        <f t="shared" si="0"/>
        <v>0.48152337858220212</v>
      </c>
      <c r="E16" s="4">
        <v>31868</v>
      </c>
      <c r="F16" s="4">
        <v>32302</v>
      </c>
      <c r="G16" s="3">
        <v>10216</v>
      </c>
      <c r="H16" s="3">
        <v>19</v>
      </c>
      <c r="I16" s="3">
        <f t="shared" si="1"/>
        <v>16</v>
      </c>
      <c r="J16" s="74">
        <v>0.48152337858220212</v>
      </c>
      <c r="K16" s="74">
        <v>0</v>
      </c>
      <c r="L16" s="74">
        <v>0.51847662141779793</v>
      </c>
      <c r="M16" s="3" t="s">
        <v>9527</v>
      </c>
      <c r="N16" s="74">
        <f t="shared" si="2"/>
        <v>1</v>
      </c>
      <c r="O16" s="74">
        <f t="shared" si="3"/>
        <v>0</v>
      </c>
    </row>
    <row r="17" spans="1:15" x14ac:dyDescent="0.25">
      <c r="A17" s="3" t="s">
        <v>6</v>
      </c>
      <c r="B17" s="3" t="str">
        <f>VLOOKUP(RIGHT(C17,4),Sheet1!$M$4:$N$502,2,FALSE)</f>
        <v>RES</v>
      </c>
      <c r="C17" s="3" t="s">
        <v>174</v>
      </c>
      <c r="D17" s="18">
        <f t="shared" si="0"/>
        <v>0.68877262443438914</v>
      </c>
      <c r="E17" s="4">
        <v>31868</v>
      </c>
      <c r="F17" s="4">
        <v>32751</v>
      </c>
      <c r="G17" s="3">
        <v>14613</v>
      </c>
      <c r="H17" s="3">
        <v>15</v>
      </c>
      <c r="I17" s="3">
        <f t="shared" si="1"/>
        <v>12</v>
      </c>
      <c r="J17" s="74">
        <v>0.68877262443438914</v>
      </c>
      <c r="K17" s="74">
        <v>0</v>
      </c>
      <c r="L17" s="74">
        <v>0.31122737556561086</v>
      </c>
      <c r="M17" s="3" t="s">
        <v>9527</v>
      </c>
      <c r="N17" s="74">
        <f t="shared" si="2"/>
        <v>1</v>
      </c>
      <c r="O17" s="74">
        <f t="shared" si="3"/>
        <v>0</v>
      </c>
    </row>
    <row r="18" spans="1:15" x14ac:dyDescent="0.25">
      <c r="A18" s="3" t="s">
        <v>6</v>
      </c>
      <c r="B18" s="3" t="str">
        <f>VLOOKUP(RIGHT(C18,4),Sheet1!$M$4:$N$502,2,FALSE)</f>
        <v>RES</v>
      </c>
      <c r="C18" s="3" t="s">
        <v>175</v>
      </c>
      <c r="D18" s="18">
        <f t="shared" si="0"/>
        <v>0.83323906485671195</v>
      </c>
      <c r="E18" s="4">
        <v>31868</v>
      </c>
      <c r="F18" s="4">
        <v>32739</v>
      </c>
      <c r="G18" s="3">
        <v>17678</v>
      </c>
      <c r="H18" s="3">
        <v>15</v>
      </c>
      <c r="I18" s="3">
        <f t="shared" si="1"/>
        <v>12</v>
      </c>
      <c r="J18" s="74">
        <v>0.83319193061840124</v>
      </c>
      <c r="K18" s="74">
        <v>4.7134238310708901E-5</v>
      </c>
      <c r="L18" s="74">
        <v>0.16676093514328807</v>
      </c>
      <c r="M18" s="3" t="s">
        <v>9527</v>
      </c>
      <c r="N18" s="74">
        <f t="shared" si="2"/>
        <v>0.9999434325149904</v>
      </c>
      <c r="O18" s="74">
        <f t="shared" si="3"/>
        <v>5.6567485009616469E-5</v>
      </c>
    </row>
    <row r="19" spans="1:15" x14ac:dyDescent="0.25">
      <c r="A19" s="3" t="s">
        <v>6</v>
      </c>
      <c r="B19" s="3" t="str">
        <f>VLOOKUP(RIGHT(C19,4),Sheet1!$M$4:$N$502,2,FALSE)</f>
        <v>RES</v>
      </c>
      <c r="C19" s="3" t="s">
        <v>176</v>
      </c>
      <c r="D19" s="18">
        <f t="shared" si="0"/>
        <v>0.66638386123680238</v>
      </c>
      <c r="E19" s="4">
        <v>31868</v>
      </c>
      <c r="F19" s="4">
        <v>32603</v>
      </c>
      <c r="G19" s="3">
        <v>14138</v>
      </c>
      <c r="H19" s="3">
        <v>18</v>
      </c>
      <c r="I19" s="3">
        <f t="shared" si="1"/>
        <v>15</v>
      </c>
      <c r="J19" s="74">
        <v>0.66633672699849167</v>
      </c>
      <c r="K19" s="74">
        <v>4.7134238310708901E-5</v>
      </c>
      <c r="L19" s="74">
        <v>0.33361613876319757</v>
      </c>
      <c r="M19" s="3" t="s">
        <v>9527</v>
      </c>
      <c r="N19" s="74">
        <f t="shared" si="2"/>
        <v>0.99992926863771392</v>
      </c>
      <c r="O19" s="74">
        <f t="shared" si="3"/>
        <v>7.0731362286037634E-5</v>
      </c>
    </row>
    <row r="20" spans="1:15" x14ac:dyDescent="0.25">
      <c r="A20" s="3" t="s">
        <v>6</v>
      </c>
      <c r="B20" s="3" t="str">
        <f>VLOOKUP(RIGHT(C20,4),Sheet1!$M$4:$N$502,2,FALSE)</f>
        <v>RES</v>
      </c>
      <c r="C20" s="3" t="s">
        <v>177</v>
      </c>
      <c r="D20" s="18">
        <f t="shared" si="0"/>
        <v>0.39484351432880843</v>
      </c>
      <c r="E20" s="4">
        <v>31874</v>
      </c>
      <c r="F20" s="4">
        <v>32305</v>
      </c>
      <c r="G20" s="3">
        <v>8377</v>
      </c>
      <c r="H20" s="3">
        <v>20</v>
      </c>
      <c r="I20" s="3">
        <f t="shared" si="1"/>
        <v>17</v>
      </c>
      <c r="J20" s="74">
        <v>0.39484351432880843</v>
      </c>
      <c r="K20" s="74">
        <v>0</v>
      </c>
      <c r="L20" s="74">
        <v>0.60515648567119151</v>
      </c>
      <c r="M20" s="3" t="s">
        <v>9527</v>
      </c>
      <c r="N20" s="74">
        <f t="shared" si="2"/>
        <v>1</v>
      </c>
      <c r="O20" s="74">
        <f t="shared" si="3"/>
        <v>0</v>
      </c>
    </row>
    <row r="21" spans="1:15" x14ac:dyDescent="0.25">
      <c r="A21" s="3" t="s">
        <v>6</v>
      </c>
      <c r="B21" s="3" t="str">
        <f>VLOOKUP(RIGHT(C21,4),Sheet1!$M$4:$N$502,2,FALSE)</f>
        <v>RES</v>
      </c>
      <c r="C21" s="3" t="s">
        <v>178</v>
      </c>
      <c r="D21" s="18">
        <f t="shared" si="0"/>
        <v>0.83583144796380093</v>
      </c>
      <c r="E21" s="4">
        <v>31868</v>
      </c>
      <c r="F21" s="4">
        <v>32751</v>
      </c>
      <c r="G21" s="3">
        <v>17733</v>
      </c>
      <c r="H21" s="3">
        <v>17</v>
      </c>
      <c r="I21" s="3">
        <f t="shared" si="1"/>
        <v>14</v>
      </c>
      <c r="J21" s="74">
        <v>0.83578431372549022</v>
      </c>
      <c r="K21" s="74">
        <v>4.7134238310708901E-5</v>
      </c>
      <c r="L21" s="74">
        <v>0.16416855203619909</v>
      </c>
      <c r="M21" s="3" t="s">
        <v>9527</v>
      </c>
      <c r="N21" s="74">
        <f t="shared" si="2"/>
        <v>0.99994360796255566</v>
      </c>
      <c r="O21" s="74">
        <f t="shared" si="3"/>
        <v>5.639203744431286E-5</v>
      </c>
    </row>
    <row r="22" spans="1:15" x14ac:dyDescent="0.25">
      <c r="A22" s="3" t="s">
        <v>6</v>
      </c>
      <c r="B22" s="3" t="str">
        <f>VLOOKUP(RIGHT(C22,4),Sheet1!$M$4:$N$502,2,FALSE)</f>
        <v>RSDP</v>
      </c>
      <c r="C22" s="3" t="s">
        <v>179</v>
      </c>
      <c r="D22" s="18">
        <f t="shared" si="0"/>
        <v>0.58432315233785825</v>
      </c>
      <c r="E22" s="4">
        <v>32211</v>
      </c>
      <c r="F22" s="4">
        <v>32751</v>
      </c>
      <c r="G22" s="3">
        <v>12397</v>
      </c>
      <c r="H22" s="3">
        <v>27</v>
      </c>
      <c r="I22" s="3">
        <f t="shared" si="1"/>
        <v>24</v>
      </c>
      <c r="J22" s="74">
        <v>0.58432315233785825</v>
      </c>
      <c r="K22" s="74">
        <v>0</v>
      </c>
      <c r="L22" s="74">
        <v>0.4156768476621418</v>
      </c>
      <c r="M22" s="3" t="s">
        <v>9527</v>
      </c>
      <c r="N22" s="74">
        <f t="shared" si="2"/>
        <v>1</v>
      </c>
      <c r="O22" s="74">
        <f t="shared" si="3"/>
        <v>0</v>
      </c>
    </row>
    <row r="23" spans="1:15" x14ac:dyDescent="0.25">
      <c r="A23" s="3" t="s">
        <v>6</v>
      </c>
      <c r="B23" s="3" t="str">
        <f>VLOOKUP(RIGHT(C23,4),Sheet1!$M$4:$N$502,2,FALSE)</f>
        <v>RSDP</v>
      </c>
      <c r="C23" s="3" t="s">
        <v>180</v>
      </c>
      <c r="D23" s="18">
        <f t="shared" si="0"/>
        <v>0.94386312217194568</v>
      </c>
      <c r="E23" s="4">
        <v>31868</v>
      </c>
      <c r="F23" s="4">
        <v>32707</v>
      </c>
      <c r="G23" s="3">
        <v>20025</v>
      </c>
      <c r="H23" s="3">
        <v>23</v>
      </c>
      <c r="I23" s="3">
        <f t="shared" si="1"/>
        <v>20</v>
      </c>
      <c r="J23" s="74">
        <v>0.94386312217194568</v>
      </c>
      <c r="K23" s="74">
        <v>0</v>
      </c>
      <c r="L23" s="74">
        <v>5.61368778280543E-2</v>
      </c>
      <c r="M23" s="3" t="s">
        <v>9527</v>
      </c>
      <c r="N23" s="74">
        <f t="shared" si="2"/>
        <v>1</v>
      </c>
      <c r="O23" s="74">
        <f t="shared" si="3"/>
        <v>0</v>
      </c>
    </row>
    <row r="24" spans="1:15" x14ac:dyDescent="0.25">
      <c r="A24" s="3" t="s">
        <v>659</v>
      </c>
      <c r="B24" s="3" t="str">
        <f>VLOOKUP(RIGHT(C24,4),Sheet1!$M$4:$N$502,2,FALSE)</f>
        <v>COM</v>
      </c>
      <c r="C24" s="3" t="s">
        <v>181</v>
      </c>
      <c r="D24" s="18">
        <f t="shared" si="0"/>
        <v>0.99024321266968329</v>
      </c>
      <c r="E24" s="4">
        <v>31868</v>
      </c>
      <c r="F24" s="4">
        <v>32751</v>
      </c>
      <c r="G24" s="3">
        <v>21009</v>
      </c>
      <c r="H24" s="3">
        <v>27</v>
      </c>
      <c r="I24" s="3">
        <f t="shared" si="1"/>
        <v>24</v>
      </c>
      <c r="J24" s="74">
        <v>0.98882918552036203</v>
      </c>
      <c r="K24" s="74">
        <v>1.4140271493212669E-3</v>
      </c>
      <c r="L24" s="74">
        <v>9.7567873303167421E-3</v>
      </c>
      <c r="M24" s="3" t="s">
        <v>9527</v>
      </c>
      <c r="N24" s="74">
        <f t="shared" si="2"/>
        <v>0.99857204055404825</v>
      </c>
      <c r="O24" s="74">
        <f t="shared" si="3"/>
        <v>1.4279594459517349E-3</v>
      </c>
    </row>
    <row r="25" spans="1:15" x14ac:dyDescent="0.25">
      <c r="A25" s="3" t="s">
        <v>659</v>
      </c>
      <c r="B25" s="3" t="str">
        <f>VLOOKUP(RIGHT(C25,4),Sheet1!$M$4:$N$502,2,FALSE)</f>
        <v>COM</v>
      </c>
      <c r="C25" s="3" t="s">
        <v>182</v>
      </c>
      <c r="D25" s="18">
        <f t="shared" si="0"/>
        <v>0.80509992458521873</v>
      </c>
      <c r="E25" s="4">
        <v>31868</v>
      </c>
      <c r="F25" s="4">
        <v>32751</v>
      </c>
      <c r="G25" s="3">
        <v>17081</v>
      </c>
      <c r="H25" s="3">
        <v>26</v>
      </c>
      <c r="I25" s="3">
        <f t="shared" si="1"/>
        <v>23</v>
      </c>
      <c r="J25" s="74">
        <v>0.8006221719457014</v>
      </c>
      <c r="K25" s="74">
        <v>4.4777526395173451E-3</v>
      </c>
      <c r="L25" s="74">
        <v>0.1949000754147813</v>
      </c>
      <c r="M25" s="3" t="s">
        <v>9527</v>
      </c>
      <c r="N25" s="74">
        <f t="shared" si="2"/>
        <v>0.99443826473859842</v>
      </c>
      <c r="O25" s="74">
        <f t="shared" si="3"/>
        <v>5.5617352614015575E-3</v>
      </c>
    </row>
    <row r="26" spans="1:15" x14ac:dyDescent="0.25">
      <c r="A26" s="3" t="s">
        <v>6</v>
      </c>
      <c r="B26" s="3" t="str">
        <f>VLOOKUP(RIGHT(C26,4),Sheet1!$M$4:$N$502,2,FALSE)</f>
        <v>RES</v>
      </c>
      <c r="C26" s="3" t="s">
        <v>183</v>
      </c>
      <c r="D26" s="18">
        <f t="shared" si="0"/>
        <v>0.90898378582202111</v>
      </c>
      <c r="E26" s="4">
        <v>31868</v>
      </c>
      <c r="F26" s="4">
        <v>32717</v>
      </c>
      <c r="G26" s="3">
        <v>19285</v>
      </c>
      <c r="H26" s="3">
        <v>17</v>
      </c>
      <c r="I26" s="3">
        <f t="shared" si="1"/>
        <v>14</v>
      </c>
      <c r="J26" s="74">
        <v>0.90898378582202111</v>
      </c>
      <c r="K26" s="74">
        <v>0</v>
      </c>
      <c r="L26" s="74">
        <v>9.101621417797888E-2</v>
      </c>
      <c r="M26" s="3" t="s">
        <v>9527</v>
      </c>
      <c r="N26" s="74">
        <f t="shared" si="2"/>
        <v>1</v>
      </c>
      <c r="O26" s="74">
        <f t="shared" si="3"/>
        <v>0</v>
      </c>
    </row>
    <row r="27" spans="1:15" x14ac:dyDescent="0.25">
      <c r="A27" s="3" t="s">
        <v>6</v>
      </c>
      <c r="B27" s="3" t="str">
        <f>VLOOKUP(RIGHT(C27,4),Sheet1!$M$4:$N$502,2,FALSE)</f>
        <v>RES</v>
      </c>
      <c r="C27" s="3" t="s">
        <v>184</v>
      </c>
      <c r="D27" s="18">
        <f t="shared" si="0"/>
        <v>0.68519042232277527</v>
      </c>
      <c r="E27" s="4">
        <v>31868</v>
      </c>
      <c r="F27" s="4">
        <v>32475</v>
      </c>
      <c r="G27" s="3">
        <v>14537</v>
      </c>
      <c r="H27" s="3">
        <v>20</v>
      </c>
      <c r="I27" s="3">
        <f t="shared" si="1"/>
        <v>17</v>
      </c>
      <c r="J27" s="74">
        <v>0.68519042232277527</v>
      </c>
      <c r="K27" s="74">
        <v>0</v>
      </c>
      <c r="L27" s="74">
        <v>0.31480957767722473</v>
      </c>
      <c r="M27" s="3" t="s">
        <v>9527</v>
      </c>
      <c r="N27" s="74">
        <f t="shared" si="2"/>
        <v>1</v>
      </c>
      <c r="O27" s="74">
        <f t="shared" si="3"/>
        <v>0</v>
      </c>
    </row>
    <row r="28" spans="1:15" x14ac:dyDescent="0.25">
      <c r="A28" s="3" t="s">
        <v>6</v>
      </c>
      <c r="B28" s="3" t="str">
        <f>VLOOKUP(RIGHT(C28,4),Sheet1!$M$4:$N$502,2,FALSE)</f>
        <v>RES</v>
      </c>
      <c r="C28" s="3" t="s">
        <v>185</v>
      </c>
      <c r="D28" s="18">
        <f t="shared" si="0"/>
        <v>0.43702865761689291</v>
      </c>
      <c r="E28" s="4">
        <v>31868</v>
      </c>
      <c r="F28" s="4">
        <v>32301</v>
      </c>
      <c r="G28" s="3">
        <v>9272</v>
      </c>
      <c r="H28" s="3">
        <v>19</v>
      </c>
      <c r="I28" s="3">
        <f t="shared" si="1"/>
        <v>16</v>
      </c>
      <c r="J28" s="74">
        <v>0.43702865761689291</v>
      </c>
      <c r="K28" s="74">
        <v>0</v>
      </c>
      <c r="L28" s="74">
        <v>0.56297134238310709</v>
      </c>
      <c r="M28" s="3" t="s">
        <v>9527</v>
      </c>
      <c r="N28" s="74">
        <f t="shared" si="2"/>
        <v>1</v>
      </c>
      <c r="O28" s="74">
        <f t="shared" si="3"/>
        <v>0</v>
      </c>
    </row>
    <row r="29" spans="1:15" x14ac:dyDescent="0.25">
      <c r="A29" s="3" t="s">
        <v>6</v>
      </c>
      <c r="B29" s="3" t="str">
        <f>VLOOKUP(RIGHT(C29,4),Sheet1!$M$4:$N$502,2,FALSE)</f>
        <v>RES</v>
      </c>
      <c r="C29" s="3" t="s">
        <v>186</v>
      </c>
      <c r="D29" s="18">
        <f t="shared" si="0"/>
        <v>0.71446078431372551</v>
      </c>
      <c r="E29" s="4">
        <v>32051</v>
      </c>
      <c r="F29" s="4">
        <v>32751</v>
      </c>
      <c r="G29" s="3">
        <v>15158</v>
      </c>
      <c r="H29" s="3">
        <v>19</v>
      </c>
      <c r="I29" s="3">
        <f t="shared" si="1"/>
        <v>16</v>
      </c>
      <c r="J29" s="74">
        <v>0.71446078431372551</v>
      </c>
      <c r="K29" s="74">
        <v>0</v>
      </c>
      <c r="L29" s="74">
        <v>0.28553921568627449</v>
      </c>
      <c r="M29" s="3" t="s">
        <v>9527</v>
      </c>
      <c r="N29" s="74">
        <f t="shared" si="2"/>
        <v>1</v>
      </c>
      <c r="O29" s="74">
        <f t="shared" si="3"/>
        <v>0</v>
      </c>
    </row>
    <row r="30" spans="1:15" x14ac:dyDescent="0.25">
      <c r="A30" s="3" t="s">
        <v>6</v>
      </c>
      <c r="B30" s="3" t="str">
        <f>VLOOKUP(RIGHT(C30,4),Sheet1!$M$4:$N$502,2,FALSE)</f>
        <v>RES</v>
      </c>
      <c r="C30" s="3" t="s">
        <v>187</v>
      </c>
      <c r="D30" s="18">
        <f t="shared" si="0"/>
        <v>0.66445135746606332</v>
      </c>
      <c r="E30" s="4">
        <v>31868</v>
      </c>
      <c r="F30" s="4">
        <v>32513</v>
      </c>
      <c r="G30" s="3">
        <v>14097</v>
      </c>
      <c r="H30" s="3">
        <v>21</v>
      </c>
      <c r="I30" s="3">
        <f t="shared" si="1"/>
        <v>18</v>
      </c>
      <c r="J30" s="74">
        <v>0.66445135746606332</v>
      </c>
      <c r="K30" s="74">
        <v>0</v>
      </c>
      <c r="L30" s="74">
        <v>0.33554864253393663</v>
      </c>
      <c r="M30" s="3" t="s">
        <v>9527</v>
      </c>
      <c r="N30" s="74">
        <f t="shared" si="2"/>
        <v>1</v>
      </c>
      <c r="O30" s="74">
        <f t="shared" si="3"/>
        <v>0</v>
      </c>
    </row>
    <row r="31" spans="1:15" x14ac:dyDescent="0.25">
      <c r="A31" s="3" t="s">
        <v>6</v>
      </c>
      <c r="B31" s="3" t="str">
        <f>VLOOKUP(RIGHT(C31,4),Sheet1!$M$4:$N$502,2,FALSE)</f>
        <v>RES</v>
      </c>
      <c r="C31" s="3" t="s">
        <v>188</v>
      </c>
      <c r="D31" s="18">
        <f t="shared" si="0"/>
        <v>0.94640837104072395</v>
      </c>
      <c r="E31" s="4">
        <v>31868</v>
      </c>
      <c r="F31" s="4">
        <v>32751</v>
      </c>
      <c r="G31" s="3">
        <v>20079</v>
      </c>
      <c r="H31" s="3">
        <v>19</v>
      </c>
      <c r="I31" s="3">
        <f t="shared" si="1"/>
        <v>16</v>
      </c>
      <c r="J31" s="74">
        <v>0.71299962292609353</v>
      </c>
      <c r="K31" s="74">
        <v>0.23340874811463047</v>
      </c>
      <c r="L31" s="74">
        <v>5.3591628959276015E-2</v>
      </c>
      <c r="M31" s="3" t="s">
        <v>9527</v>
      </c>
      <c r="N31" s="74">
        <f t="shared" si="2"/>
        <v>0.75337417202051893</v>
      </c>
      <c r="O31" s="74">
        <f t="shared" si="3"/>
        <v>0.24662582797948104</v>
      </c>
    </row>
    <row r="32" spans="1:15" x14ac:dyDescent="0.25">
      <c r="A32" s="3" t="s">
        <v>6</v>
      </c>
      <c r="B32" s="3" t="str">
        <f>VLOOKUP(RIGHT(C32,4),Sheet1!$M$4:$N$502,2,FALSE)</f>
        <v>RES</v>
      </c>
      <c r="C32" s="3" t="s">
        <v>189</v>
      </c>
      <c r="D32" s="18">
        <f t="shared" si="0"/>
        <v>0.65148944193061842</v>
      </c>
      <c r="E32" s="4">
        <v>31868</v>
      </c>
      <c r="F32" s="4">
        <v>32448</v>
      </c>
      <c r="G32" s="3">
        <v>13822</v>
      </c>
      <c r="H32" s="3">
        <v>17</v>
      </c>
      <c r="I32" s="3">
        <f t="shared" si="1"/>
        <v>14</v>
      </c>
      <c r="J32" s="74">
        <v>0.65148944193061842</v>
      </c>
      <c r="K32" s="74">
        <v>0</v>
      </c>
      <c r="L32" s="74">
        <v>0.34851055806938158</v>
      </c>
      <c r="M32" s="3" t="s">
        <v>9527</v>
      </c>
      <c r="N32" s="74">
        <f t="shared" si="2"/>
        <v>1</v>
      </c>
      <c r="O32" s="74">
        <f t="shared" si="3"/>
        <v>0</v>
      </c>
    </row>
    <row r="33" spans="1:15" x14ac:dyDescent="0.25">
      <c r="A33" s="3" t="s">
        <v>6</v>
      </c>
      <c r="B33" s="3" t="str">
        <f>VLOOKUP(RIGHT(C33,4),Sheet1!$M$4:$N$502,2,FALSE)</f>
        <v>RES</v>
      </c>
      <c r="C33" s="3" t="s">
        <v>190</v>
      </c>
      <c r="D33" s="18">
        <f t="shared" si="0"/>
        <v>0.84935897435897434</v>
      </c>
      <c r="E33" s="4">
        <v>31868</v>
      </c>
      <c r="F33" s="4">
        <v>32658</v>
      </c>
      <c r="G33" s="3">
        <v>18020</v>
      </c>
      <c r="H33" s="3">
        <v>16</v>
      </c>
      <c r="I33" s="3">
        <f t="shared" si="1"/>
        <v>13</v>
      </c>
      <c r="J33" s="74">
        <v>0.84935897435897434</v>
      </c>
      <c r="K33" s="74">
        <v>0</v>
      </c>
      <c r="L33" s="74">
        <v>0.15064102564102563</v>
      </c>
      <c r="M33" s="3" t="s">
        <v>9527</v>
      </c>
      <c r="N33" s="74">
        <f t="shared" si="2"/>
        <v>1</v>
      </c>
      <c r="O33" s="74">
        <f t="shared" si="3"/>
        <v>0</v>
      </c>
    </row>
    <row r="34" spans="1:15" x14ac:dyDescent="0.25">
      <c r="A34" s="3" t="s">
        <v>6</v>
      </c>
      <c r="B34" s="3" t="str">
        <f>VLOOKUP(RIGHT(C34,4),Sheet1!$M$4:$N$502,2,FALSE)</f>
        <v>RES</v>
      </c>
      <c r="C34" s="3" t="s">
        <v>191</v>
      </c>
      <c r="D34" s="18">
        <f t="shared" si="0"/>
        <v>0.94951923076923073</v>
      </c>
      <c r="E34" s="4">
        <v>31868</v>
      </c>
      <c r="F34" s="4">
        <v>32751</v>
      </c>
      <c r="G34" s="3">
        <v>20145</v>
      </c>
      <c r="H34" s="3">
        <v>16</v>
      </c>
      <c r="I34" s="3">
        <f t="shared" si="1"/>
        <v>13</v>
      </c>
      <c r="J34" s="74">
        <v>0.94951923076923073</v>
      </c>
      <c r="K34" s="74">
        <v>0</v>
      </c>
      <c r="L34" s="74">
        <v>5.0480769230769232E-2</v>
      </c>
      <c r="M34" s="3" t="s">
        <v>9527</v>
      </c>
      <c r="N34" s="74">
        <f t="shared" si="2"/>
        <v>1</v>
      </c>
      <c r="O34" s="74">
        <f t="shared" si="3"/>
        <v>0</v>
      </c>
    </row>
    <row r="35" spans="1:15" x14ac:dyDescent="0.25">
      <c r="A35" s="3" t="s">
        <v>6</v>
      </c>
      <c r="B35" s="3" t="str">
        <f>VLOOKUP(RIGHT(C35,4),Sheet1!$M$4:$N$502,2,FALSE)</f>
        <v>RES</v>
      </c>
      <c r="C35" s="3" t="s">
        <v>192</v>
      </c>
      <c r="D35" s="18">
        <f t="shared" si="0"/>
        <v>0.73029788838612364</v>
      </c>
      <c r="E35" s="4">
        <v>31868</v>
      </c>
      <c r="F35" s="4">
        <v>32751</v>
      </c>
      <c r="G35" s="3">
        <v>15494</v>
      </c>
      <c r="H35" s="3">
        <v>17</v>
      </c>
      <c r="I35" s="3">
        <f t="shared" si="1"/>
        <v>14</v>
      </c>
      <c r="J35" s="74">
        <v>0.73029788838612364</v>
      </c>
      <c r="K35" s="74">
        <v>0</v>
      </c>
      <c r="L35" s="74">
        <v>0.26970211161387631</v>
      </c>
      <c r="M35" s="3" t="s">
        <v>9527</v>
      </c>
      <c r="N35" s="74">
        <f t="shared" si="2"/>
        <v>1</v>
      </c>
      <c r="O35" s="74">
        <f t="shared" si="3"/>
        <v>0</v>
      </c>
    </row>
    <row r="36" spans="1:15" x14ac:dyDescent="0.25">
      <c r="A36" s="3" t="s">
        <v>6</v>
      </c>
      <c r="B36" s="3" t="str">
        <f>VLOOKUP(RIGHT(C36,4),Sheet1!$M$4:$N$502,2,FALSE)</f>
        <v>RES</v>
      </c>
      <c r="C36" s="3" t="s">
        <v>193</v>
      </c>
      <c r="D36" s="18">
        <f t="shared" si="0"/>
        <v>0.93123114630467574</v>
      </c>
      <c r="E36" s="4">
        <v>31868</v>
      </c>
      <c r="F36" s="4">
        <v>32751</v>
      </c>
      <c r="G36" s="3">
        <v>19757</v>
      </c>
      <c r="H36" s="3">
        <v>15</v>
      </c>
      <c r="I36" s="3">
        <f t="shared" si="1"/>
        <v>12</v>
      </c>
      <c r="J36" s="74">
        <v>0.82319947209653088</v>
      </c>
      <c r="K36" s="74">
        <v>0.1080316742081448</v>
      </c>
      <c r="L36" s="74">
        <v>6.8768853695324289E-2</v>
      </c>
      <c r="M36" s="3" t="s">
        <v>9527</v>
      </c>
      <c r="N36" s="74">
        <f t="shared" si="2"/>
        <v>0.88399048438528116</v>
      </c>
      <c r="O36" s="74">
        <f t="shared" si="3"/>
        <v>0.11600951561471884</v>
      </c>
    </row>
    <row r="37" spans="1:15" x14ac:dyDescent="0.25">
      <c r="A37" s="3" t="s">
        <v>6</v>
      </c>
      <c r="B37" s="3" t="str">
        <f>VLOOKUP(RIGHT(C37,4),Sheet1!$M$4:$N$502,2,FALSE)</f>
        <v>RES</v>
      </c>
      <c r="C37" s="3" t="s">
        <v>194</v>
      </c>
      <c r="D37" s="18">
        <f t="shared" si="0"/>
        <v>0.87170060331825039</v>
      </c>
      <c r="E37" s="4">
        <v>31868</v>
      </c>
      <c r="F37" s="4">
        <v>32751</v>
      </c>
      <c r="G37" s="3">
        <v>18494</v>
      </c>
      <c r="H37" s="3">
        <v>20</v>
      </c>
      <c r="I37" s="3">
        <f t="shared" si="1"/>
        <v>17</v>
      </c>
      <c r="J37" s="74">
        <v>0.87170060331825039</v>
      </c>
      <c r="K37" s="74">
        <v>0</v>
      </c>
      <c r="L37" s="74">
        <v>0.12829939668174961</v>
      </c>
      <c r="M37" s="3" t="s">
        <v>9527</v>
      </c>
      <c r="N37" s="74">
        <f t="shared" si="2"/>
        <v>1</v>
      </c>
      <c r="O37" s="74">
        <f t="shared" si="3"/>
        <v>0</v>
      </c>
    </row>
    <row r="38" spans="1:15" x14ac:dyDescent="0.25">
      <c r="A38" s="3" t="s">
        <v>6</v>
      </c>
      <c r="B38" s="3" t="str">
        <f>VLOOKUP(RIGHT(C38,4),Sheet1!$M$4:$N$502,2,FALSE)</f>
        <v>RES</v>
      </c>
      <c r="C38" s="3" t="s">
        <v>195</v>
      </c>
      <c r="D38" s="18">
        <f t="shared" si="0"/>
        <v>0.70734351432880849</v>
      </c>
      <c r="E38" s="4">
        <v>31868</v>
      </c>
      <c r="F38" s="4">
        <v>32639</v>
      </c>
      <c r="G38" s="3">
        <v>15007</v>
      </c>
      <c r="H38" s="3">
        <v>16</v>
      </c>
      <c r="I38" s="3">
        <f t="shared" si="1"/>
        <v>13</v>
      </c>
      <c r="J38" s="74">
        <v>0.70734351432880849</v>
      </c>
      <c r="K38" s="74">
        <v>0</v>
      </c>
      <c r="L38" s="74">
        <v>0.29265648567119157</v>
      </c>
      <c r="M38" s="3" t="s">
        <v>9527</v>
      </c>
      <c r="N38" s="74">
        <f t="shared" si="2"/>
        <v>1</v>
      </c>
      <c r="O38" s="74">
        <f t="shared" si="3"/>
        <v>0</v>
      </c>
    </row>
    <row r="39" spans="1:15" x14ac:dyDescent="0.25">
      <c r="A39" s="3" t="s">
        <v>6</v>
      </c>
      <c r="B39" s="3" t="str">
        <f>VLOOKUP(RIGHT(C39,4),Sheet1!$M$4:$N$502,2,FALSE)</f>
        <v>RES</v>
      </c>
      <c r="C39" s="3" t="s">
        <v>196</v>
      </c>
      <c r="D39" s="18">
        <f t="shared" si="0"/>
        <v>0.89432503770739069</v>
      </c>
      <c r="E39" s="4">
        <v>31868</v>
      </c>
      <c r="F39" s="4">
        <v>32751</v>
      </c>
      <c r="G39" s="3">
        <v>18974</v>
      </c>
      <c r="H39" s="3">
        <v>16</v>
      </c>
      <c r="I39" s="3">
        <f t="shared" si="1"/>
        <v>13</v>
      </c>
      <c r="J39" s="74">
        <v>0.89432503770739069</v>
      </c>
      <c r="K39" s="74">
        <v>0</v>
      </c>
      <c r="L39" s="74">
        <v>0.10567496229260935</v>
      </c>
      <c r="M39" s="3" t="s">
        <v>9527</v>
      </c>
      <c r="N39" s="74">
        <f t="shared" si="2"/>
        <v>1</v>
      </c>
      <c r="O39" s="74">
        <f t="shared" si="3"/>
        <v>0</v>
      </c>
    </row>
    <row r="40" spans="1:15" x14ac:dyDescent="0.25">
      <c r="A40" s="3" t="s">
        <v>6</v>
      </c>
      <c r="B40" s="3" t="str">
        <f>VLOOKUP(RIGHT(C40,4),Sheet1!$M$4:$N$502,2,FALSE)</f>
        <v>RES</v>
      </c>
      <c r="C40" s="3" t="s">
        <v>197</v>
      </c>
      <c r="D40" s="18">
        <f t="shared" si="0"/>
        <v>0.91911764705882348</v>
      </c>
      <c r="E40" s="4">
        <v>31868</v>
      </c>
      <c r="F40" s="4">
        <v>32751</v>
      </c>
      <c r="G40" s="3">
        <v>19500</v>
      </c>
      <c r="H40" s="3">
        <v>19</v>
      </c>
      <c r="I40" s="3">
        <f t="shared" si="1"/>
        <v>16</v>
      </c>
      <c r="J40" s="74">
        <v>0.91911764705882348</v>
      </c>
      <c r="K40" s="74">
        <v>0</v>
      </c>
      <c r="L40" s="74">
        <v>8.0882352941176475E-2</v>
      </c>
      <c r="M40" s="3" t="s">
        <v>9527</v>
      </c>
      <c r="N40" s="74">
        <f t="shared" si="2"/>
        <v>1</v>
      </c>
      <c r="O40" s="74">
        <f t="shared" si="3"/>
        <v>0</v>
      </c>
    </row>
    <row r="41" spans="1:15" x14ac:dyDescent="0.25">
      <c r="A41" s="3" t="s">
        <v>6</v>
      </c>
      <c r="B41" s="3" t="str">
        <f>VLOOKUP(RIGHT(C41,4),Sheet1!$M$4:$N$502,2,FALSE)</f>
        <v>RES</v>
      </c>
      <c r="C41" s="3" t="s">
        <v>198</v>
      </c>
      <c r="D41" s="18">
        <f t="shared" si="0"/>
        <v>0.9622454751131222</v>
      </c>
      <c r="E41" s="4">
        <v>31868</v>
      </c>
      <c r="F41" s="4">
        <v>32751</v>
      </c>
      <c r="G41" s="3">
        <v>20415</v>
      </c>
      <c r="H41" s="3">
        <v>20</v>
      </c>
      <c r="I41" s="3">
        <f t="shared" si="1"/>
        <v>17</v>
      </c>
      <c r="J41" s="74">
        <v>0.9622454751131222</v>
      </c>
      <c r="K41" s="74">
        <v>0</v>
      </c>
      <c r="L41" s="74">
        <v>3.7754524886877826E-2</v>
      </c>
      <c r="M41" s="3" t="s">
        <v>9527</v>
      </c>
      <c r="N41" s="74">
        <f t="shared" si="2"/>
        <v>1</v>
      </c>
      <c r="O41" s="74">
        <f t="shared" si="3"/>
        <v>0</v>
      </c>
    </row>
    <row r="42" spans="1:15" x14ac:dyDescent="0.25">
      <c r="A42" s="3" t="s">
        <v>6</v>
      </c>
      <c r="B42" s="3" t="str">
        <f>VLOOKUP(RIGHT(C42,4),Sheet1!$M$4:$N$502,2,FALSE)</f>
        <v>RES</v>
      </c>
      <c r="C42" s="3" t="s">
        <v>199</v>
      </c>
      <c r="D42" s="18">
        <f t="shared" si="0"/>
        <v>0.97883672699849167</v>
      </c>
      <c r="E42" s="4">
        <v>31868</v>
      </c>
      <c r="F42" s="4">
        <v>32751</v>
      </c>
      <c r="G42" s="3">
        <v>20767</v>
      </c>
      <c r="H42" s="3">
        <v>21</v>
      </c>
      <c r="I42" s="3">
        <f t="shared" si="1"/>
        <v>18</v>
      </c>
      <c r="J42" s="74">
        <v>0.97883672699849167</v>
      </c>
      <c r="K42" s="74">
        <v>0</v>
      </c>
      <c r="L42" s="74">
        <v>2.1163273001508297E-2</v>
      </c>
      <c r="M42" s="3" t="s">
        <v>9527</v>
      </c>
      <c r="N42" s="74">
        <f t="shared" si="2"/>
        <v>1</v>
      </c>
      <c r="O42" s="74">
        <f t="shared" si="3"/>
        <v>0</v>
      </c>
    </row>
    <row r="43" spans="1:15" x14ac:dyDescent="0.25">
      <c r="A43" s="3" t="s">
        <v>6</v>
      </c>
      <c r="B43" s="3" t="str">
        <f>VLOOKUP(RIGHT(C43,4),Sheet1!$M$4:$N$502,2,FALSE)</f>
        <v>RSDP</v>
      </c>
      <c r="C43" s="3" t="s">
        <v>200</v>
      </c>
      <c r="D43" s="18">
        <f t="shared" si="0"/>
        <v>0.86118966817496234</v>
      </c>
      <c r="E43" s="4">
        <v>31868</v>
      </c>
      <c r="F43" s="4">
        <v>32751</v>
      </c>
      <c r="G43" s="3">
        <v>18271</v>
      </c>
      <c r="H43" s="3">
        <v>22</v>
      </c>
      <c r="I43" s="3">
        <f t="shared" si="1"/>
        <v>19</v>
      </c>
      <c r="J43" s="74">
        <v>0.78648190045248867</v>
      </c>
      <c r="K43" s="74">
        <v>7.4707767722473603E-2</v>
      </c>
      <c r="L43" s="74">
        <v>0.13881033182503771</v>
      </c>
      <c r="M43" s="3" t="s">
        <v>9527</v>
      </c>
      <c r="N43" s="74">
        <f t="shared" si="2"/>
        <v>0.91325050626676152</v>
      </c>
      <c r="O43" s="74">
        <f t="shared" si="3"/>
        <v>8.6749493733238467E-2</v>
      </c>
    </row>
    <row r="44" spans="1:15" x14ac:dyDescent="0.25">
      <c r="A44" s="3" t="s">
        <v>6</v>
      </c>
      <c r="B44" s="3" t="str">
        <f>VLOOKUP(RIGHT(C44,4),Sheet1!$M$4:$N$502,2,FALSE)</f>
        <v>RSDP</v>
      </c>
      <c r="C44" s="3" t="s">
        <v>201</v>
      </c>
      <c r="D44" s="18">
        <f t="shared" si="0"/>
        <v>0.98322021116138758</v>
      </c>
      <c r="E44" s="4">
        <v>31868</v>
      </c>
      <c r="F44" s="4">
        <v>32751</v>
      </c>
      <c r="G44" s="3">
        <v>20860</v>
      </c>
      <c r="H44" s="3">
        <v>24</v>
      </c>
      <c r="I44" s="3">
        <f t="shared" si="1"/>
        <v>21</v>
      </c>
      <c r="J44" s="74">
        <v>0.98322021116138758</v>
      </c>
      <c r="K44" s="74">
        <v>0</v>
      </c>
      <c r="L44" s="74">
        <v>1.6779788838612367E-2</v>
      </c>
      <c r="M44" s="3" t="s">
        <v>9527</v>
      </c>
      <c r="N44" s="74">
        <f t="shared" si="2"/>
        <v>1</v>
      </c>
      <c r="O44" s="74">
        <f t="shared" si="3"/>
        <v>0</v>
      </c>
    </row>
    <row r="45" spans="1:15" x14ac:dyDescent="0.25">
      <c r="A45" s="3" t="s">
        <v>6</v>
      </c>
      <c r="B45" s="3" t="str">
        <f>VLOOKUP(RIGHT(C45,4),Sheet1!$M$4:$N$502,2,FALSE)</f>
        <v>RES</v>
      </c>
      <c r="C45" s="3" t="s">
        <v>202</v>
      </c>
      <c r="D45" s="18">
        <f t="shared" si="0"/>
        <v>0.69692684766214175</v>
      </c>
      <c r="E45" s="4">
        <v>31868</v>
      </c>
      <c r="F45" s="4">
        <v>32517</v>
      </c>
      <c r="G45" s="3">
        <v>14786</v>
      </c>
      <c r="H45" s="3">
        <v>18</v>
      </c>
      <c r="I45" s="3">
        <f t="shared" si="1"/>
        <v>15</v>
      </c>
      <c r="J45" s="74">
        <v>0.69687971342383104</v>
      </c>
      <c r="K45" s="74">
        <v>4.7134238310708901E-5</v>
      </c>
      <c r="L45" s="74">
        <v>0.3030731523378582</v>
      </c>
      <c r="M45" s="3" t="s">
        <v>9527</v>
      </c>
      <c r="N45" s="74">
        <f t="shared" si="2"/>
        <v>0.99993236845664824</v>
      </c>
      <c r="O45" s="74">
        <f t="shared" si="3"/>
        <v>6.7631543351819284E-5</v>
      </c>
    </row>
    <row r="46" spans="1:15" x14ac:dyDescent="0.25">
      <c r="A46" s="3" t="s">
        <v>6</v>
      </c>
      <c r="B46" s="3" t="str">
        <f>VLOOKUP(RIGHT(C46,4),Sheet1!$M$4:$N$502,2,FALSE)</f>
        <v>RES</v>
      </c>
      <c r="C46" s="3" t="s">
        <v>203</v>
      </c>
      <c r="D46" s="18">
        <f t="shared" si="0"/>
        <v>0.89418363499245856</v>
      </c>
      <c r="E46" s="4">
        <v>31868</v>
      </c>
      <c r="F46" s="4">
        <v>32751</v>
      </c>
      <c r="G46" s="3">
        <v>18971</v>
      </c>
      <c r="H46" s="3">
        <v>22</v>
      </c>
      <c r="I46" s="3">
        <f t="shared" si="1"/>
        <v>19</v>
      </c>
      <c r="J46" s="74">
        <v>0.81160444947209653</v>
      </c>
      <c r="K46" s="74">
        <v>8.2579185520361989E-2</v>
      </c>
      <c r="L46" s="74">
        <v>0.10581636500754148</v>
      </c>
      <c r="M46" s="3" t="s">
        <v>9527</v>
      </c>
      <c r="N46" s="74">
        <f t="shared" si="2"/>
        <v>0.90764851615623843</v>
      </c>
      <c r="O46" s="74">
        <f t="shared" si="3"/>
        <v>9.2351483843761531E-2</v>
      </c>
    </row>
    <row r="47" spans="1:15" x14ac:dyDescent="0.25">
      <c r="A47" s="3" t="s">
        <v>6</v>
      </c>
      <c r="B47" s="3" t="str">
        <f>VLOOKUP(RIGHT(C47,4),Sheet1!$M$4:$N$502,2,FALSE)</f>
        <v>RES</v>
      </c>
      <c r="C47" s="3" t="s">
        <v>204</v>
      </c>
      <c r="D47" s="18">
        <f t="shared" si="0"/>
        <v>0.8551093514328808</v>
      </c>
      <c r="E47" s="4">
        <v>31868</v>
      </c>
      <c r="F47" s="4">
        <v>32751</v>
      </c>
      <c r="G47" s="3">
        <v>18142</v>
      </c>
      <c r="H47" s="3">
        <v>18</v>
      </c>
      <c r="I47" s="3">
        <f t="shared" si="1"/>
        <v>15</v>
      </c>
      <c r="J47" s="74">
        <v>0.43349358974358976</v>
      </c>
      <c r="K47" s="74">
        <v>0.4216157616892911</v>
      </c>
      <c r="L47" s="74">
        <v>0.14489064856711917</v>
      </c>
      <c r="M47" s="3" t="s">
        <v>9527</v>
      </c>
      <c r="N47" s="74">
        <f t="shared" si="2"/>
        <v>0.50694521000992177</v>
      </c>
      <c r="O47" s="74">
        <f t="shared" si="3"/>
        <v>0.49305478999007829</v>
      </c>
    </row>
    <row r="48" spans="1:15" x14ac:dyDescent="0.25">
      <c r="A48" s="3" t="s">
        <v>6</v>
      </c>
      <c r="B48" s="3" t="str">
        <f>VLOOKUP(RIGHT(C48,4),Sheet1!$M$4:$N$502,2,FALSE)</f>
        <v>RES</v>
      </c>
      <c r="C48" s="3" t="s">
        <v>205</v>
      </c>
      <c r="D48" s="18">
        <f t="shared" si="0"/>
        <v>0.84412707390648567</v>
      </c>
      <c r="E48" s="4">
        <v>31868</v>
      </c>
      <c r="F48" s="4">
        <v>32751</v>
      </c>
      <c r="G48" s="3">
        <v>17909</v>
      </c>
      <c r="H48" s="3">
        <v>20</v>
      </c>
      <c r="I48" s="3">
        <f t="shared" si="1"/>
        <v>17</v>
      </c>
      <c r="J48" s="74">
        <v>0.84290158371040724</v>
      </c>
      <c r="K48" s="74">
        <v>1.2254901960784314E-3</v>
      </c>
      <c r="L48" s="74">
        <v>0.15587292609351433</v>
      </c>
      <c r="M48" s="3" t="s">
        <v>9527</v>
      </c>
      <c r="N48" s="74">
        <f t="shared" si="2"/>
        <v>0.9985482159807918</v>
      </c>
      <c r="O48" s="74">
        <f t="shared" si="3"/>
        <v>1.4517840192082192E-3</v>
      </c>
    </row>
    <row r="49" spans="1:15" x14ac:dyDescent="0.25">
      <c r="A49" s="3" t="s">
        <v>6</v>
      </c>
      <c r="B49" s="3" t="str">
        <f>VLOOKUP(RIGHT(C49,4),Sheet1!$M$4:$N$502,2,FALSE)</f>
        <v>RES</v>
      </c>
      <c r="C49" s="3" t="s">
        <v>206</v>
      </c>
      <c r="D49" s="18">
        <f t="shared" si="0"/>
        <v>0.92764894419306188</v>
      </c>
      <c r="E49" s="4">
        <v>31868</v>
      </c>
      <c r="F49" s="4">
        <v>32751</v>
      </c>
      <c r="G49" s="3">
        <v>19681</v>
      </c>
      <c r="H49" s="3">
        <v>23</v>
      </c>
      <c r="I49" s="3">
        <f t="shared" si="1"/>
        <v>20</v>
      </c>
      <c r="J49" s="74">
        <v>0.92764894419306188</v>
      </c>
      <c r="K49" s="74">
        <v>0</v>
      </c>
      <c r="L49" s="74">
        <v>7.2351055806938167E-2</v>
      </c>
      <c r="M49" s="3" t="s">
        <v>9527</v>
      </c>
      <c r="N49" s="74">
        <f t="shared" si="2"/>
        <v>1</v>
      </c>
      <c r="O49" s="74">
        <f t="shared" si="3"/>
        <v>0</v>
      </c>
    </row>
    <row r="50" spans="1:15" x14ac:dyDescent="0.25">
      <c r="A50" s="3" t="s">
        <v>6</v>
      </c>
      <c r="B50" s="3" t="str">
        <f>VLOOKUP(RIGHT(C50,4),Sheet1!$M$4:$N$502,2,FALSE)</f>
        <v>RES</v>
      </c>
      <c r="C50" s="3" t="s">
        <v>207</v>
      </c>
      <c r="D50" s="18">
        <f t="shared" si="0"/>
        <v>0.96380090497737558</v>
      </c>
      <c r="E50" s="4">
        <v>31868</v>
      </c>
      <c r="F50" s="4">
        <v>32751</v>
      </c>
      <c r="G50" s="3">
        <v>20448</v>
      </c>
      <c r="H50" s="3">
        <v>15</v>
      </c>
      <c r="I50" s="3">
        <f t="shared" si="1"/>
        <v>12</v>
      </c>
      <c r="J50" s="74">
        <v>0.96380090497737558</v>
      </c>
      <c r="K50" s="74">
        <v>0</v>
      </c>
      <c r="L50" s="74">
        <v>3.6199095022624438E-2</v>
      </c>
      <c r="M50" s="3" t="s">
        <v>9527</v>
      </c>
      <c r="N50" s="74">
        <f t="shared" si="2"/>
        <v>1</v>
      </c>
      <c r="O50" s="74">
        <f t="shared" si="3"/>
        <v>0</v>
      </c>
    </row>
    <row r="51" spans="1:15" x14ac:dyDescent="0.25">
      <c r="A51" s="3" t="s">
        <v>6</v>
      </c>
      <c r="B51" s="3" t="str">
        <f>VLOOKUP(RIGHT(C51,4),Sheet1!$M$4:$N$502,2,FALSE)</f>
        <v>RES</v>
      </c>
      <c r="C51" s="3" t="s">
        <v>208</v>
      </c>
      <c r="D51" s="18">
        <f t="shared" si="0"/>
        <v>0.38414404223227755</v>
      </c>
      <c r="E51" s="4">
        <v>31870</v>
      </c>
      <c r="F51" s="4">
        <v>32564</v>
      </c>
      <c r="G51" s="3">
        <v>8150</v>
      </c>
      <c r="H51" s="3">
        <v>20</v>
      </c>
      <c r="I51" s="3">
        <f t="shared" si="1"/>
        <v>17</v>
      </c>
      <c r="J51" s="74">
        <v>0.38414404223227755</v>
      </c>
      <c r="K51" s="74">
        <v>0</v>
      </c>
      <c r="L51" s="74">
        <v>0.61585595776772251</v>
      </c>
      <c r="M51" s="3" t="s">
        <v>9527</v>
      </c>
      <c r="N51" s="74">
        <f t="shared" si="2"/>
        <v>1.0000000000000002</v>
      </c>
      <c r="O51" s="74">
        <f t="shared" si="3"/>
        <v>0</v>
      </c>
    </row>
    <row r="52" spans="1:15" x14ac:dyDescent="0.25">
      <c r="A52" s="3" t="s">
        <v>6</v>
      </c>
      <c r="B52" s="3" t="str">
        <f>VLOOKUP(RIGHT(C52,4),Sheet1!$M$4:$N$502,2,FALSE)</f>
        <v>RES</v>
      </c>
      <c r="C52" s="3" t="s">
        <v>209</v>
      </c>
      <c r="D52" s="18">
        <f t="shared" si="0"/>
        <v>0.63400263951734537</v>
      </c>
      <c r="E52" s="4">
        <v>31868</v>
      </c>
      <c r="F52" s="4">
        <v>32751</v>
      </c>
      <c r="G52" s="3">
        <v>13451</v>
      </c>
      <c r="H52" s="3">
        <v>19</v>
      </c>
      <c r="I52" s="3">
        <f t="shared" si="1"/>
        <v>16</v>
      </c>
      <c r="J52" s="74">
        <v>0.63400263951734537</v>
      </c>
      <c r="K52" s="74">
        <v>0</v>
      </c>
      <c r="L52" s="74">
        <v>0.36599736048265458</v>
      </c>
      <c r="M52" s="3" t="s">
        <v>9527</v>
      </c>
      <c r="N52" s="74">
        <f t="shared" si="2"/>
        <v>1</v>
      </c>
      <c r="O52" s="74">
        <f t="shared" si="3"/>
        <v>0</v>
      </c>
    </row>
    <row r="53" spans="1:15" x14ac:dyDescent="0.25">
      <c r="A53" s="3" t="s">
        <v>6</v>
      </c>
      <c r="B53" s="3" t="str">
        <f>VLOOKUP(RIGHT(C53,4),Sheet1!$M$4:$N$502,2,FALSE)</f>
        <v>RES</v>
      </c>
      <c r="C53" s="3" t="s">
        <v>210</v>
      </c>
      <c r="D53" s="18">
        <f t="shared" si="0"/>
        <v>0.79279788838612364</v>
      </c>
      <c r="E53" s="4">
        <v>31868</v>
      </c>
      <c r="F53" s="4">
        <v>32674</v>
      </c>
      <c r="G53" s="3">
        <v>16820</v>
      </c>
      <c r="H53" s="3">
        <v>18</v>
      </c>
      <c r="I53" s="3">
        <f t="shared" si="1"/>
        <v>15</v>
      </c>
      <c r="J53" s="74">
        <v>0.78308823529411764</v>
      </c>
      <c r="K53" s="74">
        <v>9.7096530920060334E-3</v>
      </c>
      <c r="L53" s="74">
        <v>0.20720211161387633</v>
      </c>
      <c r="M53" s="3" t="s">
        <v>9527</v>
      </c>
      <c r="N53" s="74">
        <f t="shared" si="2"/>
        <v>0.98775267538644473</v>
      </c>
      <c r="O53" s="74">
        <f t="shared" si="3"/>
        <v>1.2247324613555292E-2</v>
      </c>
    </row>
    <row r="54" spans="1:15" x14ac:dyDescent="0.25">
      <c r="A54" s="3" t="s">
        <v>6</v>
      </c>
      <c r="B54" s="3" t="str">
        <f>VLOOKUP(RIGHT(C54,4),Sheet1!$M$4:$N$502,2,FALSE)</f>
        <v>RES</v>
      </c>
      <c r="C54" s="3" t="s">
        <v>211</v>
      </c>
      <c r="D54" s="18">
        <f t="shared" si="0"/>
        <v>0.6589366515837104</v>
      </c>
      <c r="E54" s="4">
        <v>31868</v>
      </c>
      <c r="F54" s="4">
        <v>32751</v>
      </c>
      <c r="G54" s="3">
        <v>13980</v>
      </c>
      <c r="H54" s="3">
        <v>15</v>
      </c>
      <c r="I54" s="3">
        <f t="shared" si="1"/>
        <v>12</v>
      </c>
      <c r="J54" s="74">
        <v>0.6589366515837104</v>
      </c>
      <c r="K54" s="74">
        <v>0</v>
      </c>
      <c r="L54" s="74">
        <v>0.3410633484162896</v>
      </c>
      <c r="M54" s="3" t="s">
        <v>9527</v>
      </c>
      <c r="N54" s="74">
        <f t="shared" si="2"/>
        <v>1</v>
      </c>
      <c r="O54" s="74">
        <f t="shared" si="3"/>
        <v>0</v>
      </c>
    </row>
    <row r="55" spans="1:15" x14ac:dyDescent="0.25">
      <c r="A55" s="3" t="s">
        <v>6</v>
      </c>
      <c r="B55" s="3" t="str">
        <f>VLOOKUP(RIGHT(C55,4),Sheet1!$M$4:$N$502,2,FALSE)</f>
        <v>RES</v>
      </c>
      <c r="C55" s="3" t="s">
        <v>212</v>
      </c>
      <c r="D55" s="18">
        <f t="shared" si="0"/>
        <v>0.88320135746606332</v>
      </c>
      <c r="E55" s="4">
        <v>31932</v>
      </c>
      <c r="F55" s="4">
        <v>32735</v>
      </c>
      <c r="G55" s="3">
        <v>18738</v>
      </c>
      <c r="H55" s="3">
        <v>19</v>
      </c>
      <c r="I55" s="3">
        <f t="shared" si="1"/>
        <v>16</v>
      </c>
      <c r="J55" s="74">
        <v>0.88320135746606332</v>
      </c>
      <c r="K55" s="74">
        <v>0</v>
      </c>
      <c r="L55" s="74">
        <v>0.11679864253393665</v>
      </c>
      <c r="M55" s="3" t="s">
        <v>9527</v>
      </c>
      <c r="N55" s="74">
        <f t="shared" si="2"/>
        <v>1</v>
      </c>
      <c r="O55" s="74">
        <f t="shared" si="3"/>
        <v>0</v>
      </c>
    </row>
    <row r="56" spans="1:15" x14ac:dyDescent="0.25">
      <c r="A56" s="3" t="s">
        <v>6</v>
      </c>
      <c r="B56" s="3" t="str">
        <f>VLOOKUP(RIGHT(C56,4),Sheet1!$M$4:$N$502,2,FALSE)</f>
        <v>RES</v>
      </c>
      <c r="C56" s="3" t="s">
        <v>213</v>
      </c>
      <c r="D56" s="18">
        <f t="shared" si="0"/>
        <v>0.95225301659125183</v>
      </c>
      <c r="E56" s="4">
        <v>31868</v>
      </c>
      <c r="F56" s="4">
        <v>32751</v>
      </c>
      <c r="G56" s="3">
        <v>20203</v>
      </c>
      <c r="H56" s="3">
        <v>17</v>
      </c>
      <c r="I56" s="3">
        <f t="shared" si="1"/>
        <v>14</v>
      </c>
      <c r="J56" s="74">
        <v>0.95225301659125183</v>
      </c>
      <c r="K56" s="74">
        <v>0</v>
      </c>
      <c r="L56" s="74">
        <v>4.7746983408748112E-2</v>
      </c>
      <c r="M56" s="3" t="s">
        <v>9527</v>
      </c>
      <c r="N56" s="74">
        <f t="shared" si="2"/>
        <v>1</v>
      </c>
      <c r="O56" s="74">
        <f t="shared" si="3"/>
        <v>0</v>
      </c>
    </row>
    <row r="57" spans="1:15" x14ac:dyDescent="0.25">
      <c r="A57" s="3" t="s">
        <v>6</v>
      </c>
      <c r="B57" s="3" t="str">
        <f>VLOOKUP(RIGHT(C57,4),Sheet1!$M$4:$N$502,2,FALSE)</f>
        <v>RES</v>
      </c>
      <c r="C57" s="3" t="s">
        <v>214</v>
      </c>
      <c r="D57" s="18">
        <f t="shared" si="0"/>
        <v>0.99274132730015086</v>
      </c>
      <c r="E57" s="4">
        <v>31868</v>
      </c>
      <c r="F57" s="4">
        <v>32751</v>
      </c>
      <c r="G57" s="3">
        <v>21062</v>
      </c>
      <c r="H57" s="3">
        <v>16</v>
      </c>
      <c r="I57" s="3">
        <f t="shared" si="1"/>
        <v>13</v>
      </c>
      <c r="J57" s="74">
        <v>0.99274132730015086</v>
      </c>
      <c r="K57" s="74">
        <v>0</v>
      </c>
      <c r="L57" s="74">
        <v>7.2586726998491707E-3</v>
      </c>
      <c r="M57" s="3" t="s">
        <v>9527</v>
      </c>
      <c r="N57" s="74">
        <f t="shared" si="2"/>
        <v>1</v>
      </c>
      <c r="O57" s="74">
        <f t="shared" si="3"/>
        <v>0</v>
      </c>
    </row>
    <row r="58" spans="1:15" x14ac:dyDescent="0.25">
      <c r="A58" s="3" t="s">
        <v>6</v>
      </c>
      <c r="B58" s="3" t="str">
        <f>VLOOKUP(RIGHT(C58,4),Sheet1!$M$4:$N$502,2,FALSE)</f>
        <v>RES</v>
      </c>
      <c r="C58" s="3" t="s">
        <v>215</v>
      </c>
      <c r="D58" s="18">
        <f t="shared" si="0"/>
        <v>0.70427978883861242</v>
      </c>
      <c r="E58" s="4">
        <v>31868</v>
      </c>
      <c r="F58" s="4">
        <v>32751</v>
      </c>
      <c r="G58" s="3">
        <v>14942</v>
      </c>
      <c r="H58" s="3">
        <v>20</v>
      </c>
      <c r="I58" s="3">
        <f t="shared" si="1"/>
        <v>17</v>
      </c>
      <c r="J58" s="74">
        <v>0.70413838612368029</v>
      </c>
      <c r="K58" s="74">
        <v>1.4140271493212671E-4</v>
      </c>
      <c r="L58" s="74">
        <v>0.29572021116138764</v>
      </c>
      <c r="M58" s="3" t="s">
        <v>9527</v>
      </c>
      <c r="N58" s="74">
        <f t="shared" si="2"/>
        <v>0.99979922366483753</v>
      </c>
      <c r="O58" s="74">
        <f t="shared" si="3"/>
        <v>2.0077633516262886E-4</v>
      </c>
    </row>
    <row r="59" spans="1:15" x14ac:dyDescent="0.25">
      <c r="A59" s="3" t="s">
        <v>6</v>
      </c>
      <c r="B59" s="3" t="str">
        <f>VLOOKUP(RIGHT(C59,4),Sheet1!$M$4:$N$502,2,FALSE)</f>
        <v>RES</v>
      </c>
      <c r="C59" s="3" t="s">
        <v>216</v>
      </c>
      <c r="D59" s="18">
        <f t="shared" si="0"/>
        <v>0.95668363499245856</v>
      </c>
      <c r="E59" s="4">
        <v>31868</v>
      </c>
      <c r="F59" s="4">
        <v>32751</v>
      </c>
      <c r="G59" s="3">
        <v>20297</v>
      </c>
      <c r="H59" s="3">
        <v>16</v>
      </c>
      <c r="I59" s="3">
        <f t="shared" si="1"/>
        <v>13</v>
      </c>
      <c r="J59" s="74">
        <v>0.91850490196078427</v>
      </c>
      <c r="K59" s="74">
        <v>3.8178733031674211E-2</v>
      </c>
      <c r="L59" s="74">
        <v>4.3316365007541477E-2</v>
      </c>
      <c r="M59" s="3" t="s">
        <v>9527</v>
      </c>
      <c r="N59" s="74">
        <f t="shared" si="2"/>
        <v>0.96009262452579203</v>
      </c>
      <c r="O59" s="74">
        <f t="shared" si="3"/>
        <v>3.9907375474208015E-2</v>
      </c>
    </row>
    <row r="60" spans="1:15" x14ac:dyDescent="0.25">
      <c r="A60" s="3" t="s">
        <v>6</v>
      </c>
      <c r="B60" s="3" t="str">
        <f>VLOOKUP(RIGHT(C60,4),Sheet1!$M$4:$N$502,2,FALSE)</f>
        <v>RSDP</v>
      </c>
      <c r="C60" s="3" t="s">
        <v>217</v>
      </c>
      <c r="D60" s="18">
        <f t="shared" si="0"/>
        <v>0.90181938159879338</v>
      </c>
      <c r="E60" s="4">
        <v>31868</v>
      </c>
      <c r="F60" s="4">
        <v>32730</v>
      </c>
      <c r="G60" s="3">
        <v>19133</v>
      </c>
      <c r="H60" s="3">
        <v>25</v>
      </c>
      <c r="I60" s="3">
        <f t="shared" si="1"/>
        <v>22</v>
      </c>
      <c r="J60" s="74">
        <v>0.90181938159879338</v>
      </c>
      <c r="K60" s="74">
        <v>0</v>
      </c>
      <c r="L60" s="74">
        <v>9.8180618401206635E-2</v>
      </c>
      <c r="M60" s="3" t="s">
        <v>9527</v>
      </c>
      <c r="N60" s="74">
        <f t="shared" si="2"/>
        <v>1</v>
      </c>
      <c r="O60" s="74">
        <f t="shared" si="3"/>
        <v>0</v>
      </c>
    </row>
    <row r="61" spans="1:15" x14ac:dyDescent="0.25">
      <c r="A61" s="3" t="s">
        <v>6</v>
      </c>
      <c r="B61" s="3" t="str">
        <f>VLOOKUP(RIGHT(C61,4),Sheet1!$M$4:$N$502,2,FALSE)</f>
        <v>RSDP</v>
      </c>
      <c r="C61" s="3" t="s">
        <v>218</v>
      </c>
      <c r="D61" s="18">
        <f t="shared" si="0"/>
        <v>0.68288084464555054</v>
      </c>
      <c r="E61" s="4">
        <v>31868</v>
      </c>
      <c r="F61" s="4">
        <v>32728</v>
      </c>
      <c r="G61" s="3">
        <v>14488</v>
      </c>
      <c r="H61" s="3">
        <v>22</v>
      </c>
      <c r="I61" s="3">
        <f t="shared" si="1"/>
        <v>19</v>
      </c>
      <c r="J61" s="74">
        <v>0.68288084464555054</v>
      </c>
      <c r="K61" s="74">
        <v>0</v>
      </c>
      <c r="L61" s="74">
        <v>0.31711915535444946</v>
      </c>
      <c r="M61" s="3" t="s">
        <v>9527</v>
      </c>
      <c r="N61" s="74">
        <f t="shared" si="2"/>
        <v>1</v>
      </c>
      <c r="O61" s="74">
        <f t="shared" si="3"/>
        <v>0</v>
      </c>
    </row>
    <row r="62" spans="1:15" x14ac:dyDescent="0.25">
      <c r="A62" s="3" t="s">
        <v>6</v>
      </c>
      <c r="B62" s="3" t="str">
        <f>VLOOKUP(RIGHT(C62,4),Sheet1!$M$4:$N$502,2,FALSE)</f>
        <v>RES</v>
      </c>
      <c r="C62" s="3" t="s">
        <v>219</v>
      </c>
      <c r="D62" s="18">
        <f t="shared" si="0"/>
        <v>0.91303733031674206</v>
      </c>
      <c r="E62" s="4">
        <v>31868</v>
      </c>
      <c r="F62" s="4">
        <v>32751</v>
      </c>
      <c r="G62" s="3">
        <v>19371</v>
      </c>
      <c r="H62" s="3">
        <v>19</v>
      </c>
      <c r="I62" s="3">
        <f t="shared" si="1"/>
        <v>16</v>
      </c>
      <c r="J62" s="74">
        <v>0.91303733031674206</v>
      </c>
      <c r="K62" s="74">
        <v>0</v>
      </c>
      <c r="L62" s="74">
        <v>8.6962669683257915E-2</v>
      </c>
      <c r="M62" s="3" t="s">
        <v>9527</v>
      </c>
      <c r="N62" s="74">
        <f t="shared" si="2"/>
        <v>1</v>
      </c>
      <c r="O62" s="74">
        <f t="shared" si="3"/>
        <v>0</v>
      </c>
    </row>
    <row r="63" spans="1:15" x14ac:dyDescent="0.25">
      <c r="A63" s="3" t="s">
        <v>6</v>
      </c>
      <c r="B63" s="3" t="str">
        <f>VLOOKUP(RIGHT(C63,4),Sheet1!$M$4:$N$502,2,FALSE)</f>
        <v>RES</v>
      </c>
      <c r="C63" s="3" t="s">
        <v>220</v>
      </c>
      <c r="D63" s="18">
        <f t="shared" si="0"/>
        <v>0.88013763197586725</v>
      </c>
      <c r="E63" s="4">
        <v>31868</v>
      </c>
      <c r="F63" s="4">
        <v>32751</v>
      </c>
      <c r="G63" s="3">
        <v>18673</v>
      </c>
      <c r="H63" s="3">
        <v>23</v>
      </c>
      <c r="I63" s="3">
        <f t="shared" si="1"/>
        <v>20</v>
      </c>
      <c r="J63" s="74">
        <v>0.88013763197586725</v>
      </c>
      <c r="K63" s="74">
        <v>0</v>
      </c>
      <c r="L63" s="74">
        <v>0.11986236802413273</v>
      </c>
      <c r="M63" s="3" t="s">
        <v>9527</v>
      </c>
      <c r="N63" s="74">
        <f t="shared" si="2"/>
        <v>1</v>
      </c>
      <c r="O63" s="74">
        <f t="shared" si="3"/>
        <v>0</v>
      </c>
    </row>
    <row r="64" spans="1:15" x14ac:dyDescent="0.25">
      <c r="A64" s="3" t="s">
        <v>6</v>
      </c>
      <c r="B64" s="3" t="str">
        <f>VLOOKUP(RIGHT(C64,4),Sheet1!$M$4:$N$502,2,FALSE)</f>
        <v>RES</v>
      </c>
      <c r="C64" s="3" t="s">
        <v>221</v>
      </c>
      <c r="D64" s="18">
        <f t="shared" si="0"/>
        <v>0.89710595776772251</v>
      </c>
      <c r="E64" s="4">
        <v>31868</v>
      </c>
      <c r="F64" s="4">
        <v>32751</v>
      </c>
      <c r="G64" s="3">
        <v>19033</v>
      </c>
      <c r="H64" s="3">
        <v>23</v>
      </c>
      <c r="I64" s="3">
        <f t="shared" si="1"/>
        <v>20</v>
      </c>
      <c r="J64" s="74">
        <v>0.89710595776772251</v>
      </c>
      <c r="K64" s="74">
        <v>0</v>
      </c>
      <c r="L64" s="74">
        <v>0.10289404223227752</v>
      </c>
      <c r="M64" s="3" t="s">
        <v>9527</v>
      </c>
      <c r="N64" s="74">
        <f t="shared" si="2"/>
        <v>1</v>
      </c>
      <c r="O64" s="74">
        <f t="shared" si="3"/>
        <v>0</v>
      </c>
    </row>
    <row r="65" spans="1:15" x14ac:dyDescent="0.25">
      <c r="A65" s="3" t="s">
        <v>6</v>
      </c>
      <c r="B65" s="3" t="str">
        <f>VLOOKUP(RIGHT(C65,4),Sheet1!$M$4:$N$502,2,FALSE)</f>
        <v>RSDP</v>
      </c>
      <c r="C65" s="3" t="s">
        <v>222</v>
      </c>
      <c r="D65" s="18">
        <f t="shared" si="0"/>
        <v>0.99085595776772251</v>
      </c>
      <c r="E65" s="4">
        <v>31868</v>
      </c>
      <c r="F65" s="4">
        <v>32751</v>
      </c>
      <c r="G65" s="3">
        <v>21022</v>
      </c>
      <c r="H65" s="3">
        <v>24</v>
      </c>
      <c r="I65" s="3">
        <f t="shared" si="1"/>
        <v>21</v>
      </c>
      <c r="J65" s="74">
        <v>0.99085595776772251</v>
      </c>
      <c r="K65" s="74">
        <v>0</v>
      </c>
      <c r="L65" s="74">
        <v>9.1440422322775269E-3</v>
      </c>
      <c r="M65" s="3" t="s">
        <v>9527</v>
      </c>
      <c r="N65" s="74">
        <f t="shared" si="2"/>
        <v>1</v>
      </c>
      <c r="O65" s="74">
        <f t="shared" si="3"/>
        <v>0</v>
      </c>
    </row>
    <row r="66" spans="1:15" x14ac:dyDescent="0.25">
      <c r="A66" s="3" t="s">
        <v>6</v>
      </c>
      <c r="B66" s="3" t="str">
        <f>VLOOKUP(RIGHT(C66,4),Sheet1!$M$4:$N$502,2,FALSE)</f>
        <v>RSDP</v>
      </c>
      <c r="C66" s="3" t="s">
        <v>223</v>
      </c>
      <c r="D66" s="18">
        <f t="shared" si="0"/>
        <v>0.84351432880844646</v>
      </c>
      <c r="E66" s="4">
        <v>31868</v>
      </c>
      <c r="F66" s="4">
        <v>32751</v>
      </c>
      <c r="G66" s="3">
        <v>17896</v>
      </c>
      <c r="H66" s="3">
        <v>22</v>
      </c>
      <c r="I66" s="3">
        <f t="shared" si="1"/>
        <v>19</v>
      </c>
      <c r="J66" s="74">
        <v>0.84351432880844646</v>
      </c>
      <c r="K66" s="74">
        <v>0</v>
      </c>
      <c r="L66" s="74">
        <v>0.15648567119155354</v>
      </c>
      <c r="M66" s="3" t="s">
        <v>9527</v>
      </c>
      <c r="N66" s="74">
        <f t="shared" si="2"/>
        <v>1</v>
      </c>
      <c r="O66" s="74">
        <f t="shared" si="3"/>
        <v>0</v>
      </c>
    </row>
    <row r="67" spans="1:15" x14ac:dyDescent="0.25">
      <c r="A67" s="3" t="s">
        <v>6</v>
      </c>
      <c r="B67" s="3" t="str">
        <f>VLOOKUP(RIGHT(C67,4),Sheet1!$M$4:$N$502,2,FALSE)</f>
        <v>RSDP</v>
      </c>
      <c r="C67" s="3" t="s">
        <v>224</v>
      </c>
      <c r="D67" s="18">
        <f t="shared" ref="D67:D130" si="4">G67/$K$1</f>
        <v>0.94079939668174961</v>
      </c>
      <c r="E67" s="4">
        <v>31868</v>
      </c>
      <c r="F67" s="4">
        <v>32751</v>
      </c>
      <c r="G67" s="3">
        <v>19960</v>
      </c>
      <c r="H67" s="3">
        <v>21</v>
      </c>
      <c r="I67" s="3">
        <f t="shared" si="1"/>
        <v>18</v>
      </c>
      <c r="J67" s="74">
        <v>0.94079939668174961</v>
      </c>
      <c r="K67" s="74">
        <v>0</v>
      </c>
      <c r="L67" s="74">
        <v>5.9200603318250375E-2</v>
      </c>
      <c r="M67" s="3" t="s">
        <v>9527</v>
      </c>
      <c r="N67" s="74">
        <f t="shared" si="2"/>
        <v>1</v>
      </c>
      <c r="O67" s="74">
        <f t="shared" si="3"/>
        <v>0</v>
      </c>
    </row>
    <row r="68" spans="1:15" x14ac:dyDescent="0.25">
      <c r="A68" s="3" t="s">
        <v>6</v>
      </c>
      <c r="B68" s="3" t="str">
        <f>VLOOKUP(RIGHT(C68,4),Sheet1!$M$4:$N$502,2,FALSE)</f>
        <v>RSDP</v>
      </c>
      <c r="C68" s="3" t="s">
        <v>225</v>
      </c>
      <c r="D68" s="18">
        <f t="shared" si="4"/>
        <v>0.98713235294117652</v>
      </c>
      <c r="E68" s="4">
        <v>31868</v>
      </c>
      <c r="F68" s="4">
        <v>32751</v>
      </c>
      <c r="G68" s="3">
        <v>20943</v>
      </c>
      <c r="H68" s="3">
        <v>22</v>
      </c>
      <c r="I68" s="3">
        <f t="shared" ref="I68:I131" si="5">H68-3</f>
        <v>19</v>
      </c>
      <c r="J68" s="74">
        <v>0.98713235294117652</v>
      </c>
      <c r="K68" s="74">
        <v>0</v>
      </c>
      <c r="L68" s="74">
        <v>1.2867647058823529E-2</v>
      </c>
      <c r="M68" s="3" t="s">
        <v>9527</v>
      </c>
      <c r="N68" s="74">
        <f t="shared" ref="N68:N131" si="6">J68*$K$1/G68</f>
        <v>1</v>
      </c>
      <c r="O68" s="74">
        <f t="shared" ref="O68:O131" si="7">K68*$K$1/G68</f>
        <v>0</v>
      </c>
    </row>
    <row r="69" spans="1:15" x14ac:dyDescent="0.25">
      <c r="A69" s="3" t="s">
        <v>6</v>
      </c>
      <c r="B69" s="3" t="str">
        <f>VLOOKUP(RIGHT(C69,4),Sheet1!$M$4:$N$502,2,FALSE)</f>
        <v>RSDP</v>
      </c>
      <c r="C69" s="3" t="s">
        <v>226</v>
      </c>
      <c r="D69" s="18">
        <f t="shared" si="4"/>
        <v>0.97072963800904977</v>
      </c>
      <c r="E69" s="4">
        <v>31868</v>
      </c>
      <c r="F69" s="4">
        <v>32730</v>
      </c>
      <c r="G69" s="3">
        <v>20595</v>
      </c>
      <c r="H69" s="3">
        <v>26</v>
      </c>
      <c r="I69" s="3">
        <f t="shared" si="5"/>
        <v>23</v>
      </c>
      <c r="J69" s="74">
        <v>0.97072963800904977</v>
      </c>
      <c r="K69" s="74">
        <v>0</v>
      </c>
      <c r="L69" s="74">
        <v>2.9270361990950226E-2</v>
      </c>
      <c r="M69" s="3" t="s">
        <v>9527</v>
      </c>
      <c r="N69" s="74">
        <f t="shared" si="6"/>
        <v>1</v>
      </c>
      <c r="O69" s="74">
        <f t="shared" si="7"/>
        <v>0</v>
      </c>
    </row>
    <row r="70" spans="1:15" x14ac:dyDescent="0.25">
      <c r="A70" s="3" t="s">
        <v>6</v>
      </c>
      <c r="B70" s="3" t="str">
        <f>VLOOKUP(RIGHT(C70,4),Sheet1!$M$4:$N$502,2,FALSE)</f>
        <v>RSDP</v>
      </c>
      <c r="C70" s="3" t="s">
        <v>227</v>
      </c>
      <c r="D70" s="18">
        <f t="shared" si="4"/>
        <v>0.91237745098039214</v>
      </c>
      <c r="E70" s="4">
        <v>31868</v>
      </c>
      <c r="F70" s="4">
        <v>32751</v>
      </c>
      <c r="G70" s="3">
        <v>19357</v>
      </c>
      <c r="H70" s="3">
        <v>22</v>
      </c>
      <c r="I70" s="3">
        <f t="shared" si="5"/>
        <v>19</v>
      </c>
      <c r="J70" s="74">
        <v>0.91237745098039214</v>
      </c>
      <c r="K70" s="74">
        <v>0</v>
      </c>
      <c r="L70" s="74">
        <v>8.7622549019607837E-2</v>
      </c>
      <c r="M70" s="3" t="s">
        <v>9527</v>
      </c>
      <c r="N70" s="74">
        <f t="shared" si="6"/>
        <v>1</v>
      </c>
      <c r="O70" s="74">
        <f t="shared" si="7"/>
        <v>0</v>
      </c>
    </row>
    <row r="71" spans="1:15" x14ac:dyDescent="0.25">
      <c r="A71" s="3" t="s">
        <v>6</v>
      </c>
      <c r="B71" s="3" t="str">
        <f>VLOOKUP(RIGHT(C71,4),Sheet1!$M$4:$N$502,2,FALSE)</f>
        <v>RSDP</v>
      </c>
      <c r="C71" s="3" t="s">
        <v>228</v>
      </c>
      <c r="D71" s="18">
        <f t="shared" si="4"/>
        <v>0.98350301659125183</v>
      </c>
      <c r="E71" s="4">
        <v>31868</v>
      </c>
      <c r="F71" s="4">
        <v>32742</v>
      </c>
      <c r="G71" s="3">
        <v>20866</v>
      </c>
      <c r="H71" s="3">
        <v>23</v>
      </c>
      <c r="I71" s="3">
        <f t="shared" si="5"/>
        <v>20</v>
      </c>
      <c r="J71" s="74">
        <v>0.98350301659125183</v>
      </c>
      <c r="K71" s="74">
        <v>0</v>
      </c>
      <c r="L71" s="74">
        <v>1.6496983408748115E-2</v>
      </c>
      <c r="M71" s="3" t="s">
        <v>9527</v>
      </c>
      <c r="N71" s="74">
        <f t="shared" si="6"/>
        <v>1</v>
      </c>
      <c r="O71" s="74">
        <f t="shared" si="7"/>
        <v>0</v>
      </c>
    </row>
    <row r="72" spans="1:15" x14ac:dyDescent="0.25">
      <c r="A72" s="3" t="s">
        <v>6</v>
      </c>
      <c r="B72" s="3" t="str">
        <f>VLOOKUP(RIGHT(C72,4),Sheet1!$M$4:$N$502,2,FALSE)</f>
        <v>RSDP</v>
      </c>
      <c r="C72" s="3" t="s">
        <v>229</v>
      </c>
      <c r="D72" s="18">
        <f t="shared" si="4"/>
        <v>0.93919683257918551</v>
      </c>
      <c r="E72" s="4">
        <v>31886</v>
      </c>
      <c r="F72" s="4">
        <v>32751</v>
      </c>
      <c r="G72" s="3">
        <v>19926</v>
      </c>
      <c r="H72" s="3">
        <v>25</v>
      </c>
      <c r="I72" s="3">
        <f t="shared" si="5"/>
        <v>22</v>
      </c>
      <c r="J72" s="74">
        <v>0.93919683257918551</v>
      </c>
      <c r="K72" s="74">
        <v>0</v>
      </c>
      <c r="L72" s="74">
        <v>6.0803167420814479E-2</v>
      </c>
      <c r="M72" s="3" t="s">
        <v>9527</v>
      </c>
      <c r="N72" s="74">
        <f t="shared" si="6"/>
        <v>1</v>
      </c>
      <c r="O72" s="74">
        <f t="shared" si="7"/>
        <v>0</v>
      </c>
    </row>
    <row r="73" spans="1:15" x14ac:dyDescent="0.25">
      <c r="A73" s="3" t="s">
        <v>6</v>
      </c>
      <c r="B73" s="3" t="str">
        <f>VLOOKUP(RIGHT(C73,4),Sheet1!$M$4:$N$502,2,FALSE)</f>
        <v>RSDP</v>
      </c>
      <c r="C73" s="3" t="s">
        <v>230</v>
      </c>
      <c r="D73" s="18">
        <f t="shared" si="4"/>
        <v>0.97082390648567118</v>
      </c>
      <c r="E73" s="4">
        <v>31868</v>
      </c>
      <c r="F73" s="4">
        <v>32751</v>
      </c>
      <c r="G73" s="3">
        <v>20597</v>
      </c>
      <c r="H73" s="3">
        <v>23</v>
      </c>
      <c r="I73" s="3">
        <f t="shared" si="5"/>
        <v>20</v>
      </c>
      <c r="J73" s="74">
        <v>0.97082390648567118</v>
      </c>
      <c r="K73" s="74">
        <v>0</v>
      </c>
      <c r="L73" s="74">
        <v>2.9176093514328809E-2</v>
      </c>
      <c r="M73" s="3" t="s">
        <v>9527</v>
      </c>
      <c r="N73" s="74">
        <f t="shared" si="6"/>
        <v>1</v>
      </c>
      <c r="O73" s="74">
        <f t="shared" si="7"/>
        <v>0</v>
      </c>
    </row>
    <row r="74" spans="1:15" x14ac:dyDescent="0.25">
      <c r="A74" s="3" t="s">
        <v>6</v>
      </c>
      <c r="B74" s="3" t="str">
        <f>VLOOKUP(RIGHT(C74,4),Sheet1!$M$4:$N$502,2,FALSE)</f>
        <v>RSDP</v>
      </c>
      <c r="C74" s="3" t="s">
        <v>231</v>
      </c>
      <c r="D74" s="18">
        <f t="shared" si="4"/>
        <v>0.99292986425339369</v>
      </c>
      <c r="E74" s="4">
        <v>31868</v>
      </c>
      <c r="F74" s="4">
        <v>32751</v>
      </c>
      <c r="G74" s="3">
        <v>21066</v>
      </c>
      <c r="H74" s="3">
        <v>23</v>
      </c>
      <c r="I74" s="3">
        <f t="shared" si="5"/>
        <v>20</v>
      </c>
      <c r="J74" s="74">
        <v>0.99292986425339369</v>
      </c>
      <c r="K74" s="74">
        <v>0</v>
      </c>
      <c r="L74" s="74">
        <v>7.0701357466063349E-3</v>
      </c>
      <c r="M74" s="3" t="s">
        <v>9527</v>
      </c>
      <c r="N74" s="74">
        <f t="shared" si="6"/>
        <v>1</v>
      </c>
      <c r="O74" s="74">
        <f t="shared" si="7"/>
        <v>0</v>
      </c>
    </row>
    <row r="75" spans="1:15" x14ac:dyDescent="0.25">
      <c r="A75" s="3" t="s">
        <v>6</v>
      </c>
      <c r="B75" s="3" t="str">
        <f>VLOOKUP(RIGHT(C75,4),Sheet1!$M$4:$N$502,2,FALSE)</f>
        <v>RSDP</v>
      </c>
      <c r="C75" s="3" t="s">
        <v>232</v>
      </c>
      <c r="D75" s="18">
        <f t="shared" si="4"/>
        <v>0.83441742081447967</v>
      </c>
      <c r="E75" s="4">
        <v>31868</v>
      </c>
      <c r="F75" s="4">
        <v>32745</v>
      </c>
      <c r="G75" s="3">
        <v>17703</v>
      </c>
      <c r="H75" s="3">
        <v>22</v>
      </c>
      <c r="I75" s="3">
        <f t="shared" si="5"/>
        <v>19</v>
      </c>
      <c r="J75" s="74">
        <v>0.83441742081447967</v>
      </c>
      <c r="K75" s="74">
        <v>0</v>
      </c>
      <c r="L75" s="74">
        <v>0.16558257918552036</v>
      </c>
      <c r="M75" s="3" t="s">
        <v>9527</v>
      </c>
      <c r="N75" s="74">
        <f t="shared" si="6"/>
        <v>1</v>
      </c>
      <c r="O75" s="74">
        <f t="shared" si="7"/>
        <v>0</v>
      </c>
    </row>
    <row r="76" spans="1:15" x14ac:dyDescent="0.25">
      <c r="A76" s="3" t="s">
        <v>6</v>
      </c>
      <c r="B76" s="3" t="str">
        <f>VLOOKUP(RIGHT(C76,4),Sheet1!$M$4:$N$502,2,FALSE)</f>
        <v>RSDP</v>
      </c>
      <c r="C76" s="3" t="s">
        <v>233</v>
      </c>
      <c r="D76" s="18">
        <f t="shared" si="4"/>
        <v>0.89366515837104077</v>
      </c>
      <c r="E76" s="4">
        <v>31868</v>
      </c>
      <c r="F76" s="4">
        <v>32751</v>
      </c>
      <c r="G76" s="3">
        <v>18960</v>
      </c>
      <c r="H76" s="3">
        <v>23</v>
      </c>
      <c r="I76" s="3">
        <f t="shared" si="5"/>
        <v>20</v>
      </c>
      <c r="J76" s="74">
        <v>0.89366515837104077</v>
      </c>
      <c r="K76" s="74">
        <v>0</v>
      </c>
      <c r="L76" s="74">
        <v>0.10633484162895927</v>
      </c>
      <c r="M76" s="3" t="s">
        <v>9527</v>
      </c>
      <c r="N76" s="74">
        <f t="shared" si="6"/>
        <v>1</v>
      </c>
      <c r="O76" s="74">
        <f t="shared" si="7"/>
        <v>0</v>
      </c>
    </row>
    <row r="77" spans="1:15" x14ac:dyDescent="0.25">
      <c r="A77" s="3" t="s">
        <v>6</v>
      </c>
      <c r="B77" s="3" t="str">
        <f>VLOOKUP(RIGHT(C77,4),Sheet1!$M$4:$N$502,2,FALSE)</f>
        <v>RSDP</v>
      </c>
      <c r="C77" s="3" t="s">
        <v>234</v>
      </c>
      <c r="D77" s="18">
        <f t="shared" si="4"/>
        <v>0.76159502262443435</v>
      </c>
      <c r="E77" s="4">
        <v>31896</v>
      </c>
      <c r="F77" s="4">
        <v>32583</v>
      </c>
      <c r="G77" s="3">
        <v>16158</v>
      </c>
      <c r="H77" s="3">
        <v>21</v>
      </c>
      <c r="I77" s="3">
        <f t="shared" si="5"/>
        <v>18</v>
      </c>
      <c r="J77" s="74">
        <v>0.76159502262443435</v>
      </c>
      <c r="K77" s="74">
        <v>0</v>
      </c>
      <c r="L77" s="74">
        <v>0.23840497737556562</v>
      </c>
      <c r="M77" s="3" t="s">
        <v>9527</v>
      </c>
      <c r="N77" s="74">
        <f t="shared" si="6"/>
        <v>1</v>
      </c>
      <c r="O77" s="74">
        <f t="shared" si="7"/>
        <v>0</v>
      </c>
    </row>
    <row r="78" spans="1:15" x14ac:dyDescent="0.25">
      <c r="A78" s="3" t="s">
        <v>6</v>
      </c>
      <c r="B78" s="3" t="str">
        <f>VLOOKUP(RIGHT(C78,4),Sheet1!$M$4:$N$502,2,FALSE)</f>
        <v>RSDP</v>
      </c>
      <c r="C78" s="3" t="s">
        <v>235</v>
      </c>
      <c r="D78" s="18">
        <f t="shared" si="4"/>
        <v>0.9176093514328808</v>
      </c>
      <c r="E78" s="4">
        <v>31868</v>
      </c>
      <c r="F78" s="4">
        <v>32751</v>
      </c>
      <c r="G78" s="3">
        <v>19468</v>
      </c>
      <c r="H78" s="3">
        <v>22</v>
      </c>
      <c r="I78" s="3">
        <f t="shared" si="5"/>
        <v>19</v>
      </c>
      <c r="J78" s="74">
        <v>0.9176093514328808</v>
      </c>
      <c r="K78" s="74">
        <v>0</v>
      </c>
      <c r="L78" s="74">
        <v>8.2390648567119154E-2</v>
      </c>
      <c r="M78" s="3" t="s">
        <v>9527</v>
      </c>
      <c r="N78" s="74">
        <f t="shared" si="6"/>
        <v>1</v>
      </c>
      <c r="O78" s="74">
        <f t="shared" si="7"/>
        <v>0</v>
      </c>
    </row>
    <row r="79" spans="1:15" x14ac:dyDescent="0.25">
      <c r="A79" s="3" t="s">
        <v>6</v>
      </c>
      <c r="B79" s="3" t="str">
        <f>VLOOKUP(RIGHT(C79,4),Sheet1!$M$4:$N$502,2,FALSE)</f>
        <v>RSDP</v>
      </c>
      <c r="C79" s="3" t="s">
        <v>236</v>
      </c>
      <c r="D79" s="18">
        <f t="shared" si="4"/>
        <v>0.87170060331825039</v>
      </c>
      <c r="E79" s="4">
        <v>31868</v>
      </c>
      <c r="F79" s="4">
        <v>32711</v>
      </c>
      <c r="G79" s="3">
        <v>18494</v>
      </c>
      <c r="H79" s="3">
        <v>25</v>
      </c>
      <c r="I79" s="3">
        <f t="shared" si="5"/>
        <v>22</v>
      </c>
      <c r="J79" s="74">
        <v>0.87170060331825039</v>
      </c>
      <c r="K79" s="74">
        <v>0</v>
      </c>
      <c r="L79" s="74">
        <v>0.12829939668174961</v>
      </c>
      <c r="M79" s="3" t="s">
        <v>9527</v>
      </c>
      <c r="N79" s="74">
        <f t="shared" si="6"/>
        <v>1</v>
      </c>
      <c r="O79" s="74">
        <f t="shared" si="7"/>
        <v>0</v>
      </c>
    </row>
    <row r="80" spans="1:15" x14ac:dyDescent="0.25">
      <c r="A80" s="3" t="s">
        <v>6</v>
      </c>
      <c r="B80" s="3" t="str">
        <f>VLOOKUP(RIGHT(C80,4),Sheet1!$M$4:$N$502,2,FALSE)</f>
        <v>RSDP</v>
      </c>
      <c r="C80" s="3" t="s">
        <v>237</v>
      </c>
      <c r="D80" s="18">
        <f t="shared" si="4"/>
        <v>0.97921380090497734</v>
      </c>
      <c r="E80" s="4">
        <v>31868</v>
      </c>
      <c r="F80" s="4">
        <v>32751</v>
      </c>
      <c r="G80" s="3">
        <v>20775</v>
      </c>
      <c r="H80" s="3">
        <v>22</v>
      </c>
      <c r="I80" s="3">
        <f t="shared" si="5"/>
        <v>19</v>
      </c>
      <c r="J80" s="74">
        <v>0.97921380090497734</v>
      </c>
      <c r="K80" s="74">
        <v>0</v>
      </c>
      <c r="L80" s="74">
        <v>2.0786199095022623E-2</v>
      </c>
      <c r="M80" s="3" t="s">
        <v>9527</v>
      </c>
      <c r="N80" s="74">
        <f t="shared" si="6"/>
        <v>1</v>
      </c>
      <c r="O80" s="74">
        <f t="shared" si="7"/>
        <v>0</v>
      </c>
    </row>
    <row r="81" spans="1:15" x14ac:dyDescent="0.25">
      <c r="A81" s="3" t="s">
        <v>6</v>
      </c>
      <c r="B81" s="3" t="str">
        <f>VLOOKUP(RIGHT(C81,4),Sheet1!$M$4:$N$502,2,FALSE)</f>
        <v>RSDP</v>
      </c>
      <c r="C81" s="3" t="s">
        <v>238</v>
      </c>
      <c r="D81" s="18">
        <f t="shared" si="4"/>
        <v>0.94518288084464552</v>
      </c>
      <c r="E81" s="4">
        <v>31868</v>
      </c>
      <c r="F81" s="4">
        <v>32751</v>
      </c>
      <c r="G81" s="3">
        <v>20053</v>
      </c>
      <c r="H81" s="3">
        <v>25</v>
      </c>
      <c r="I81" s="3">
        <f t="shared" si="5"/>
        <v>22</v>
      </c>
      <c r="J81" s="74">
        <v>0.71144419306184015</v>
      </c>
      <c r="K81" s="74">
        <v>0.23373868778280543</v>
      </c>
      <c r="L81" s="74">
        <v>5.4817119155354449E-2</v>
      </c>
      <c r="M81" s="3" t="s">
        <v>9527</v>
      </c>
      <c r="N81" s="74">
        <f t="shared" si="6"/>
        <v>0.75270533087318603</v>
      </c>
      <c r="O81" s="74">
        <f t="shared" si="7"/>
        <v>0.24729466912681394</v>
      </c>
    </row>
    <row r="82" spans="1:15" x14ac:dyDescent="0.25">
      <c r="A82" s="3" t="s">
        <v>6</v>
      </c>
      <c r="B82" s="3" t="str">
        <f>VLOOKUP(RIGHT(C82,4),Sheet1!$M$4:$N$502,2,FALSE)</f>
        <v>RSDP</v>
      </c>
      <c r="C82" s="3" t="s">
        <v>239</v>
      </c>
      <c r="D82" s="18">
        <f t="shared" si="4"/>
        <v>0.85119720965309198</v>
      </c>
      <c r="E82" s="4">
        <v>31890</v>
      </c>
      <c r="F82" s="4">
        <v>32751</v>
      </c>
      <c r="G82" s="3">
        <v>18059</v>
      </c>
      <c r="H82" s="3">
        <v>23</v>
      </c>
      <c r="I82" s="3">
        <f t="shared" si="5"/>
        <v>20</v>
      </c>
      <c r="J82" s="74">
        <v>0.84813348416289591</v>
      </c>
      <c r="K82" s="74">
        <v>3.0637254901960784E-3</v>
      </c>
      <c r="L82" s="74">
        <v>0.14880279034690799</v>
      </c>
      <c r="M82" s="3" t="s">
        <v>9527</v>
      </c>
      <c r="N82" s="74">
        <f t="shared" si="6"/>
        <v>0.99640068663824133</v>
      </c>
      <c r="O82" s="74">
        <f t="shared" si="7"/>
        <v>3.5993133617586797E-3</v>
      </c>
    </row>
    <row r="83" spans="1:15" x14ac:dyDescent="0.25">
      <c r="A83" s="3" t="s">
        <v>6</v>
      </c>
      <c r="B83" s="3" t="str">
        <f>VLOOKUP(RIGHT(C83,4),Sheet1!$M$4:$N$502,2,FALSE)</f>
        <v>RSDP</v>
      </c>
      <c r="C83" s="3" t="s">
        <v>240</v>
      </c>
      <c r="D83" s="18">
        <f t="shared" si="4"/>
        <v>0.61552601809954754</v>
      </c>
      <c r="E83" s="4">
        <v>31868</v>
      </c>
      <c r="F83" s="4">
        <v>32436</v>
      </c>
      <c r="G83" s="3">
        <v>13059</v>
      </c>
      <c r="H83" s="3">
        <v>24</v>
      </c>
      <c r="I83" s="3">
        <f t="shared" si="5"/>
        <v>21</v>
      </c>
      <c r="J83" s="74">
        <v>0.61552601809954754</v>
      </c>
      <c r="K83" s="74">
        <v>0</v>
      </c>
      <c r="L83" s="74">
        <v>0.38447398190045251</v>
      </c>
      <c r="M83" s="3" t="s">
        <v>9527</v>
      </c>
      <c r="N83" s="74">
        <f t="shared" si="6"/>
        <v>1</v>
      </c>
      <c r="O83" s="74">
        <f t="shared" si="7"/>
        <v>0</v>
      </c>
    </row>
    <row r="84" spans="1:15" x14ac:dyDescent="0.25">
      <c r="A84" s="3" t="s">
        <v>6</v>
      </c>
      <c r="B84" s="3" t="str">
        <f>VLOOKUP(RIGHT(C84,4),Sheet1!$M$4:$N$502,2,FALSE)</f>
        <v>RSDP</v>
      </c>
      <c r="C84" s="3" t="s">
        <v>241</v>
      </c>
      <c r="D84" s="18">
        <f t="shared" si="4"/>
        <v>0.87170060331825039</v>
      </c>
      <c r="E84" s="4">
        <v>31868</v>
      </c>
      <c r="F84" s="4">
        <v>32688</v>
      </c>
      <c r="G84" s="3">
        <v>18494</v>
      </c>
      <c r="H84" s="3">
        <v>21</v>
      </c>
      <c r="I84" s="3">
        <f t="shared" si="5"/>
        <v>18</v>
      </c>
      <c r="J84" s="74">
        <v>0.87170060331825039</v>
      </c>
      <c r="K84" s="74">
        <v>0</v>
      </c>
      <c r="L84" s="74">
        <v>0.12829939668174961</v>
      </c>
      <c r="M84" s="3" t="s">
        <v>9527</v>
      </c>
      <c r="N84" s="74">
        <f t="shared" si="6"/>
        <v>1</v>
      </c>
      <c r="O84" s="74">
        <f t="shared" si="7"/>
        <v>0</v>
      </c>
    </row>
    <row r="85" spans="1:15" x14ac:dyDescent="0.25">
      <c r="A85" s="3" t="s">
        <v>6</v>
      </c>
      <c r="B85" s="3" t="str">
        <f>VLOOKUP(RIGHT(C85,4),Sheet1!$M$4:$N$502,2,FALSE)</f>
        <v>RES</v>
      </c>
      <c r="C85" s="3" t="s">
        <v>242</v>
      </c>
      <c r="D85" s="18">
        <f t="shared" si="4"/>
        <v>0.96394230769230771</v>
      </c>
      <c r="E85" s="4">
        <v>31868</v>
      </c>
      <c r="F85" s="4">
        <v>32751</v>
      </c>
      <c r="G85" s="3">
        <v>20451</v>
      </c>
      <c r="H85" s="3">
        <v>15</v>
      </c>
      <c r="I85" s="3">
        <f t="shared" si="5"/>
        <v>12</v>
      </c>
      <c r="J85" s="74">
        <v>0.963895173453997</v>
      </c>
      <c r="K85" s="74">
        <v>4.7134238310708901E-5</v>
      </c>
      <c r="L85" s="74">
        <v>3.6057692307692304E-2</v>
      </c>
      <c r="M85" s="3" t="s">
        <v>9527</v>
      </c>
      <c r="N85" s="74">
        <f t="shared" si="6"/>
        <v>0.99995110263556797</v>
      </c>
      <c r="O85" s="74">
        <f t="shared" si="7"/>
        <v>4.8897364432057112E-5</v>
      </c>
    </row>
    <row r="86" spans="1:15" x14ac:dyDescent="0.25">
      <c r="A86" s="3" t="s">
        <v>6</v>
      </c>
      <c r="B86" s="3" t="str">
        <f>VLOOKUP(RIGHT(C86,4),Sheet1!$M$4:$N$502,2,FALSE)</f>
        <v>RES</v>
      </c>
      <c r="C86" s="3" t="s">
        <v>243</v>
      </c>
      <c r="D86" s="18">
        <f t="shared" si="4"/>
        <v>0.67976998491704377</v>
      </c>
      <c r="E86" s="4">
        <v>31868</v>
      </c>
      <c r="F86" s="4">
        <v>32534</v>
      </c>
      <c r="G86" s="3">
        <v>14422</v>
      </c>
      <c r="H86" s="3">
        <v>18</v>
      </c>
      <c r="I86" s="3">
        <f t="shared" si="5"/>
        <v>15</v>
      </c>
      <c r="J86" s="74">
        <v>0.67976998491704377</v>
      </c>
      <c r="K86" s="74">
        <v>0</v>
      </c>
      <c r="L86" s="74">
        <v>0.32023001508295623</v>
      </c>
      <c r="M86" s="3" t="s">
        <v>9527</v>
      </c>
      <c r="N86" s="74">
        <f t="shared" si="6"/>
        <v>1</v>
      </c>
      <c r="O86" s="74">
        <f t="shared" si="7"/>
        <v>0</v>
      </c>
    </row>
    <row r="87" spans="1:15" x14ac:dyDescent="0.25">
      <c r="A87" s="3" t="s">
        <v>6</v>
      </c>
      <c r="B87" s="3" t="str">
        <f>VLOOKUP(RIGHT(C87,4),Sheet1!$M$4:$N$502,2,FALSE)</f>
        <v>RES</v>
      </c>
      <c r="C87" s="3" t="s">
        <v>244</v>
      </c>
      <c r="D87" s="18">
        <f t="shared" si="4"/>
        <v>0.63885746606334837</v>
      </c>
      <c r="E87" s="4">
        <v>31868</v>
      </c>
      <c r="F87" s="4">
        <v>32751</v>
      </c>
      <c r="G87" s="3">
        <v>13554</v>
      </c>
      <c r="H87" s="3">
        <v>22</v>
      </c>
      <c r="I87" s="3">
        <f t="shared" si="5"/>
        <v>19</v>
      </c>
      <c r="J87" s="74">
        <v>0.61524321266968329</v>
      </c>
      <c r="K87" s="74">
        <v>2.3614253393665158E-2</v>
      </c>
      <c r="L87" s="74">
        <v>0.36114253393665158</v>
      </c>
      <c r="M87" s="3" t="s">
        <v>9527</v>
      </c>
      <c r="N87" s="74">
        <f t="shared" si="6"/>
        <v>0.96303674192120403</v>
      </c>
      <c r="O87" s="74">
        <f t="shared" si="7"/>
        <v>3.6963258078795927E-2</v>
      </c>
    </row>
    <row r="88" spans="1:15" x14ac:dyDescent="0.25">
      <c r="A88" s="3" t="s">
        <v>6</v>
      </c>
      <c r="B88" s="3" t="str">
        <f>VLOOKUP(RIGHT(C88,4),Sheet1!$M$4:$N$502,2,FALSE)</f>
        <v>RES</v>
      </c>
      <c r="C88" s="3" t="s">
        <v>245</v>
      </c>
      <c r="D88" s="18">
        <f t="shared" si="4"/>
        <v>0.81160444947209653</v>
      </c>
      <c r="E88" s="4">
        <v>31868</v>
      </c>
      <c r="F88" s="4">
        <v>32751</v>
      </c>
      <c r="G88" s="3">
        <v>17219</v>
      </c>
      <c r="H88" s="3">
        <v>20</v>
      </c>
      <c r="I88" s="3">
        <f t="shared" si="5"/>
        <v>17</v>
      </c>
      <c r="J88" s="74">
        <v>0.81160444947209653</v>
      </c>
      <c r="K88" s="74">
        <v>0</v>
      </c>
      <c r="L88" s="74">
        <v>0.18839555052790347</v>
      </c>
      <c r="M88" s="3" t="s">
        <v>9527</v>
      </c>
      <c r="N88" s="74">
        <f t="shared" si="6"/>
        <v>1</v>
      </c>
      <c r="O88" s="74">
        <f t="shared" si="7"/>
        <v>0</v>
      </c>
    </row>
    <row r="89" spans="1:15" x14ac:dyDescent="0.25">
      <c r="A89" s="3" t="s">
        <v>6</v>
      </c>
      <c r="B89" s="3" t="str">
        <f>VLOOKUP(RIGHT(C89,4),Sheet1!$M$4:$N$502,2,FALSE)</f>
        <v>RES</v>
      </c>
      <c r="C89" s="3" t="s">
        <v>246</v>
      </c>
      <c r="D89" s="18">
        <f t="shared" si="4"/>
        <v>0.83422888386123684</v>
      </c>
      <c r="E89" s="4">
        <v>31868</v>
      </c>
      <c r="F89" s="4">
        <v>32751</v>
      </c>
      <c r="G89" s="3">
        <v>17699</v>
      </c>
      <c r="H89" s="3">
        <v>16</v>
      </c>
      <c r="I89" s="3">
        <f t="shared" si="5"/>
        <v>13</v>
      </c>
      <c r="J89" s="74">
        <v>0.83422888386123684</v>
      </c>
      <c r="K89" s="74">
        <v>0</v>
      </c>
      <c r="L89" s="74">
        <v>0.16577111613876319</v>
      </c>
      <c r="M89" s="3" t="s">
        <v>9527</v>
      </c>
      <c r="N89" s="74">
        <f t="shared" si="6"/>
        <v>1</v>
      </c>
      <c r="O89" s="74">
        <f t="shared" si="7"/>
        <v>0</v>
      </c>
    </row>
    <row r="90" spans="1:15" x14ac:dyDescent="0.25">
      <c r="A90" s="3" t="s">
        <v>6</v>
      </c>
      <c r="B90" s="3" t="str">
        <f>VLOOKUP(RIGHT(C90,4),Sheet1!$M$4:$N$502,2,FALSE)</f>
        <v>RES</v>
      </c>
      <c r="C90" s="3" t="s">
        <v>247</v>
      </c>
      <c r="D90" s="18">
        <f t="shared" si="4"/>
        <v>0.93123114630467574</v>
      </c>
      <c r="E90" s="4">
        <v>31868</v>
      </c>
      <c r="F90" s="4">
        <v>32751</v>
      </c>
      <c r="G90" s="3">
        <v>19757</v>
      </c>
      <c r="H90" s="3">
        <v>19</v>
      </c>
      <c r="I90" s="3">
        <f t="shared" si="5"/>
        <v>16</v>
      </c>
      <c r="J90" s="74">
        <v>0.93123114630467574</v>
      </c>
      <c r="K90" s="74">
        <v>0</v>
      </c>
      <c r="L90" s="74">
        <v>6.8768853695324289E-2</v>
      </c>
      <c r="M90" s="3" t="s">
        <v>9527</v>
      </c>
      <c r="N90" s="74">
        <f t="shared" si="6"/>
        <v>1</v>
      </c>
      <c r="O90" s="74">
        <f t="shared" si="7"/>
        <v>0</v>
      </c>
    </row>
    <row r="91" spans="1:15" x14ac:dyDescent="0.25">
      <c r="A91" s="3" t="s">
        <v>6</v>
      </c>
      <c r="B91" s="3" t="str">
        <f>VLOOKUP(RIGHT(C91,4),Sheet1!$M$4:$N$502,2,FALSE)</f>
        <v>RES</v>
      </c>
      <c r="C91" s="3" t="s">
        <v>248</v>
      </c>
      <c r="D91" s="18">
        <f t="shared" si="4"/>
        <v>0.55406297134238314</v>
      </c>
      <c r="E91" s="4">
        <v>32211</v>
      </c>
      <c r="F91" s="4">
        <v>32714</v>
      </c>
      <c r="G91" s="3">
        <v>11755</v>
      </c>
      <c r="H91" s="3">
        <v>17</v>
      </c>
      <c r="I91" s="3">
        <f t="shared" si="5"/>
        <v>14</v>
      </c>
      <c r="J91" s="74">
        <v>0.55406297134238314</v>
      </c>
      <c r="K91" s="74">
        <v>0</v>
      </c>
      <c r="L91" s="74">
        <v>0.44593702865761692</v>
      </c>
      <c r="M91" s="3" t="s">
        <v>9527</v>
      </c>
      <c r="N91" s="74">
        <f t="shared" si="6"/>
        <v>1</v>
      </c>
      <c r="O91" s="74">
        <f t="shared" si="7"/>
        <v>0</v>
      </c>
    </row>
    <row r="92" spans="1:15" x14ac:dyDescent="0.25">
      <c r="A92" s="3" t="s">
        <v>6</v>
      </c>
      <c r="B92" s="3" t="str">
        <f>VLOOKUP(RIGHT(C92,4),Sheet1!$M$4:$N$502,2,FALSE)</f>
        <v>RES</v>
      </c>
      <c r="C92" s="3" t="s">
        <v>249</v>
      </c>
      <c r="D92" s="18">
        <f t="shared" si="4"/>
        <v>0.89371229260935148</v>
      </c>
      <c r="E92" s="4">
        <v>31868</v>
      </c>
      <c r="F92" s="4">
        <v>32751</v>
      </c>
      <c r="G92" s="3">
        <v>18961</v>
      </c>
      <c r="H92" s="3">
        <v>15</v>
      </c>
      <c r="I92" s="3">
        <f t="shared" si="5"/>
        <v>12</v>
      </c>
      <c r="J92" s="74">
        <v>0.89371229260935148</v>
      </c>
      <c r="K92" s="74">
        <v>0</v>
      </c>
      <c r="L92" s="74">
        <v>0.10628770739064856</v>
      </c>
      <c r="M92" s="3" t="s">
        <v>9527</v>
      </c>
      <c r="N92" s="74">
        <f t="shared" si="6"/>
        <v>1</v>
      </c>
      <c r="O92" s="74">
        <f t="shared" si="7"/>
        <v>0</v>
      </c>
    </row>
    <row r="93" spans="1:15" x14ac:dyDescent="0.25">
      <c r="A93" s="3" t="s">
        <v>6</v>
      </c>
      <c r="B93" s="3" t="str">
        <f>VLOOKUP(RIGHT(C93,4),Sheet1!$M$4:$N$502,2,FALSE)</f>
        <v>RES</v>
      </c>
      <c r="C93" s="3" t="s">
        <v>250</v>
      </c>
      <c r="D93" s="18">
        <f t="shared" si="4"/>
        <v>0.99575791855203621</v>
      </c>
      <c r="E93" s="4">
        <v>31868</v>
      </c>
      <c r="F93" s="4">
        <v>32751</v>
      </c>
      <c r="G93" s="3">
        <v>21126</v>
      </c>
      <c r="H93" s="3">
        <v>18</v>
      </c>
      <c r="I93" s="3">
        <f t="shared" si="5"/>
        <v>15</v>
      </c>
      <c r="J93" s="74">
        <v>0.99575791855203621</v>
      </c>
      <c r="K93" s="74">
        <v>0</v>
      </c>
      <c r="L93" s="74">
        <v>4.2420814479638006E-3</v>
      </c>
      <c r="M93" s="3" t="s">
        <v>9527</v>
      </c>
      <c r="N93" s="74">
        <f t="shared" si="6"/>
        <v>1</v>
      </c>
      <c r="O93" s="74">
        <f t="shared" si="7"/>
        <v>0</v>
      </c>
    </row>
    <row r="94" spans="1:15" x14ac:dyDescent="0.25">
      <c r="A94" s="3" t="s">
        <v>6</v>
      </c>
      <c r="B94" s="3" t="str">
        <f>VLOOKUP(RIGHT(C94,4),Sheet1!$M$4:$N$502,2,FALSE)</f>
        <v>RES</v>
      </c>
      <c r="C94" s="3" t="s">
        <v>251</v>
      </c>
      <c r="D94" s="18">
        <f t="shared" si="4"/>
        <v>0.97911953242835592</v>
      </c>
      <c r="E94" s="4">
        <v>31868</v>
      </c>
      <c r="F94" s="4">
        <v>32751</v>
      </c>
      <c r="G94" s="3">
        <v>20773</v>
      </c>
      <c r="H94" s="3">
        <v>19</v>
      </c>
      <c r="I94" s="3">
        <f t="shared" si="5"/>
        <v>16</v>
      </c>
      <c r="J94" s="74">
        <v>0.97911953242835592</v>
      </c>
      <c r="K94" s="74">
        <v>0</v>
      </c>
      <c r="L94" s="74">
        <v>2.0880467571644041E-2</v>
      </c>
      <c r="M94" s="3" t="s">
        <v>9527</v>
      </c>
      <c r="N94" s="74">
        <f t="shared" si="6"/>
        <v>1</v>
      </c>
      <c r="O94" s="74">
        <f t="shared" si="7"/>
        <v>0</v>
      </c>
    </row>
    <row r="95" spans="1:15" x14ac:dyDescent="0.25">
      <c r="A95" s="3" t="s">
        <v>6</v>
      </c>
      <c r="B95" s="3" t="str">
        <f>VLOOKUP(RIGHT(C95,4),Sheet1!$M$4:$N$502,2,FALSE)</f>
        <v>RES</v>
      </c>
      <c r="C95" s="3" t="s">
        <v>252</v>
      </c>
      <c r="D95" s="18">
        <f t="shared" si="4"/>
        <v>0.81537518853695323</v>
      </c>
      <c r="E95" s="4">
        <v>31868</v>
      </c>
      <c r="F95" s="4">
        <v>32751</v>
      </c>
      <c r="G95" s="3">
        <v>17299</v>
      </c>
      <c r="H95" s="3">
        <v>18</v>
      </c>
      <c r="I95" s="3">
        <f t="shared" si="5"/>
        <v>15</v>
      </c>
      <c r="J95" s="74">
        <v>0.81537518853695323</v>
      </c>
      <c r="K95" s="74">
        <v>0</v>
      </c>
      <c r="L95" s="74">
        <v>0.18462481146304677</v>
      </c>
      <c r="M95" s="3" t="s">
        <v>9527</v>
      </c>
      <c r="N95" s="74">
        <f t="shared" si="6"/>
        <v>1</v>
      </c>
      <c r="O95" s="74">
        <f t="shared" si="7"/>
        <v>0</v>
      </c>
    </row>
    <row r="96" spans="1:15" x14ac:dyDescent="0.25">
      <c r="A96" s="3" t="s">
        <v>6</v>
      </c>
      <c r="B96" s="3" t="str">
        <f>VLOOKUP(RIGHT(C96,4),Sheet1!$M$4:$N$502,2,FALSE)</f>
        <v>RES</v>
      </c>
      <c r="C96" s="3" t="s">
        <v>253</v>
      </c>
      <c r="D96" s="18">
        <f t="shared" si="4"/>
        <v>0.96568627450980393</v>
      </c>
      <c r="E96" s="4">
        <v>31868</v>
      </c>
      <c r="F96" s="4">
        <v>32751</v>
      </c>
      <c r="G96" s="3">
        <v>20488</v>
      </c>
      <c r="H96" s="3">
        <v>17</v>
      </c>
      <c r="I96" s="3">
        <f t="shared" si="5"/>
        <v>14</v>
      </c>
      <c r="J96" s="74">
        <v>0.96568627450980393</v>
      </c>
      <c r="K96" s="74">
        <v>0</v>
      </c>
      <c r="L96" s="74">
        <v>3.4313725490196081E-2</v>
      </c>
      <c r="M96" s="3" t="s">
        <v>9527</v>
      </c>
      <c r="N96" s="74">
        <f t="shared" si="6"/>
        <v>1</v>
      </c>
      <c r="O96" s="74">
        <f t="shared" si="7"/>
        <v>0</v>
      </c>
    </row>
    <row r="97" spans="1:15" x14ac:dyDescent="0.25">
      <c r="A97" s="3" t="s">
        <v>6</v>
      </c>
      <c r="B97" s="3" t="str">
        <f>VLOOKUP(RIGHT(C97,4),Sheet1!$M$4:$N$502,2,FALSE)</f>
        <v>RES</v>
      </c>
      <c r="C97" s="3" t="s">
        <v>254</v>
      </c>
      <c r="D97" s="18">
        <f t="shared" si="4"/>
        <v>0.94325037707390647</v>
      </c>
      <c r="E97" s="4">
        <v>31868</v>
      </c>
      <c r="F97" s="4">
        <v>32751</v>
      </c>
      <c r="G97" s="3">
        <v>20012</v>
      </c>
      <c r="H97" s="3">
        <v>20</v>
      </c>
      <c r="I97" s="3">
        <f t="shared" si="5"/>
        <v>17</v>
      </c>
      <c r="J97" s="74">
        <v>0.94320324283559576</v>
      </c>
      <c r="K97" s="74">
        <v>4.7134238310708901E-5</v>
      </c>
      <c r="L97" s="74">
        <v>5.6749622926093514E-2</v>
      </c>
      <c r="M97" s="3" t="s">
        <v>9527</v>
      </c>
      <c r="N97" s="74">
        <f t="shared" si="6"/>
        <v>0.99995002998201077</v>
      </c>
      <c r="O97" s="74">
        <f t="shared" si="7"/>
        <v>4.9970017989206476E-5</v>
      </c>
    </row>
    <row r="98" spans="1:15" x14ac:dyDescent="0.25">
      <c r="A98" s="3" t="s">
        <v>6</v>
      </c>
      <c r="B98" s="3" t="str">
        <f>VLOOKUP(RIGHT(C98,4),Sheet1!$M$4:$N$502,2,FALSE)</f>
        <v>RES</v>
      </c>
      <c r="C98" s="3" t="s">
        <v>255</v>
      </c>
      <c r="D98" s="18">
        <f t="shared" si="4"/>
        <v>0.8890460030165912</v>
      </c>
      <c r="E98" s="4">
        <v>31868</v>
      </c>
      <c r="F98" s="4">
        <v>32751</v>
      </c>
      <c r="G98" s="3">
        <v>18862</v>
      </c>
      <c r="H98" s="3">
        <v>19</v>
      </c>
      <c r="I98" s="3">
        <f t="shared" si="5"/>
        <v>16</v>
      </c>
      <c r="J98" s="74">
        <v>0.88899886877828049</v>
      </c>
      <c r="K98" s="74">
        <v>4.7134238310708901E-5</v>
      </c>
      <c r="L98" s="74">
        <v>0.11095399698340874</v>
      </c>
      <c r="M98" s="3" t="s">
        <v>9527</v>
      </c>
      <c r="N98" s="74">
        <f t="shared" si="6"/>
        <v>0.99994698335277277</v>
      </c>
      <c r="O98" s="74">
        <f t="shared" si="7"/>
        <v>5.3016647227229353E-5</v>
      </c>
    </row>
    <row r="99" spans="1:15" x14ac:dyDescent="0.25">
      <c r="A99" s="3" t="s">
        <v>6</v>
      </c>
      <c r="B99" s="3" t="str">
        <f>VLOOKUP(RIGHT(C99,4),Sheet1!$M$4:$N$502,2,FALSE)</f>
        <v>RES</v>
      </c>
      <c r="C99" s="3" t="s">
        <v>256</v>
      </c>
      <c r="D99" s="18">
        <f t="shared" si="4"/>
        <v>0.82786576168929105</v>
      </c>
      <c r="E99" s="4">
        <v>31868</v>
      </c>
      <c r="F99" s="4">
        <v>32751</v>
      </c>
      <c r="G99" s="3">
        <v>17564</v>
      </c>
      <c r="H99" s="3">
        <v>18</v>
      </c>
      <c r="I99" s="3">
        <f t="shared" si="5"/>
        <v>15</v>
      </c>
      <c r="J99" s="74">
        <v>0.82786576168929105</v>
      </c>
      <c r="K99" s="74">
        <v>0</v>
      </c>
      <c r="L99" s="74">
        <v>0.1721342383107089</v>
      </c>
      <c r="M99" s="3" t="s">
        <v>9527</v>
      </c>
      <c r="N99" s="74">
        <f t="shared" si="6"/>
        <v>1</v>
      </c>
      <c r="O99" s="74">
        <f t="shared" si="7"/>
        <v>0</v>
      </c>
    </row>
    <row r="100" spans="1:15" x14ac:dyDescent="0.25">
      <c r="A100" s="3" t="s">
        <v>6</v>
      </c>
      <c r="B100" s="3" t="str">
        <f>VLOOKUP(RIGHT(C100,4),Sheet1!$M$4:$N$502,2,FALSE)</f>
        <v>RES</v>
      </c>
      <c r="C100" s="3" t="s">
        <v>257</v>
      </c>
      <c r="D100" s="18">
        <f t="shared" si="4"/>
        <v>0.75834276018099545</v>
      </c>
      <c r="E100" s="4">
        <v>31868</v>
      </c>
      <c r="F100" s="4">
        <v>32751</v>
      </c>
      <c r="G100" s="3">
        <v>16089</v>
      </c>
      <c r="H100" s="3">
        <v>19</v>
      </c>
      <c r="I100" s="3">
        <f t="shared" si="5"/>
        <v>16</v>
      </c>
      <c r="J100" s="74">
        <v>0.75509049773755654</v>
      </c>
      <c r="K100" s="74">
        <v>3.2522624434389142E-3</v>
      </c>
      <c r="L100" s="74">
        <v>0.24165723981900453</v>
      </c>
      <c r="M100" s="3" t="s">
        <v>9527</v>
      </c>
      <c r="N100" s="74">
        <f t="shared" si="6"/>
        <v>0.99571135558456092</v>
      </c>
      <c r="O100" s="74">
        <f t="shared" si="7"/>
        <v>4.28864441543912E-3</v>
      </c>
    </row>
    <row r="101" spans="1:15" x14ac:dyDescent="0.25">
      <c r="A101" s="3" t="s">
        <v>6</v>
      </c>
      <c r="B101" s="3" t="str">
        <f>VLOOKUP(RIGHT(C101,4),Sheet1!$M$4:$N$502,2,FALSE)</f>
        <v>RSDP</v>
      </c>
      <c r="C101" s="3" t="s">
        <v>258</v>
      </c>
      <c r="D101" s="18">
        <f t="shared" si="4"/>
        <v>0.99269419306184015</v>
      </c>
      <c r="E101" s="4">
        <v>31868</v>
      </c>
      <c r="F101" s="4">
        <v>32751</v>
      </c>
      <c r="G101" s="3">
        <v>21061</v>
      </c>
      <c r="H101" s="3">
        <v>21</v>
      </c>
      <c r="I101" s="3">
        <f t="shared" si="5"/>
        <v>18</v>
      </c>
      <c r="J101" s="74">
        <v>0.99269419306184015</v>
      </c>
      <c r="K101" s="74">
        <v>0</v>
      </c>
      <c r="L101" s="74">
        <v>7.3058069381598794E-3</v>
      </c>
      <c r="M101" s="3" t="s">
        <v>9527</v>
      </c>
      <c r="N101" s="74">
        <f t="shared" si="6"/>
        <v>1</v>
      </c>
      <c r="O101" s="74">
        <f t="shared" si="7"/>
        <v>0</v>
      </c>
    </row>
    <row r="102" spans="1:15" x14ac:dyDescent="0.25">
      <c r="A102" s="3" t="s">
        <v>6</v>
      </c>
      <c r="B102" s="3" t="str">
        <f>VLOOKUP(RIGHT(C102,4),Sheet1!$M$4:$N$502,2,FALSE)</f>
        <v>RES</v>
      </c>
      <c r="C102" s="3" t="s">
        <v>259</v>
      </c>
      <c r="D102" s="18">
        <f t="shared" si="4"/>
        <v>0.90493024132730016</v>
      </c>
      <c r="E102" s="4">
        <v>31868</v>
      </c>
      <c r="F102" s="4">
        <v>32751</v>
      </c>
      <c r="G102" s="3">
        <v>19199</v>
      </c>
      <c r="H102" s="3">
        <v>17</v>
      </c>
      <c r="I102" s="3">
        <f t="shared" si="5"/>
        <v>14</v>
      </c>
      <c r="J102" s="74">
        <v>0.90493024132730016</v>
      </c>
      <c r="K102" s="74">
        <v>0</v>
      </c>
      <c r="L102" s="74">
        <v>9.5069758672699844E-2</v>
      </c>
      <c r="M102" s="3" t="s">
        <v>9527</v>
      </c>
      <c r="N102" s="74">
        <f t="shared" si="6"/>
        <v>1</v>
      </c>
      <c r="O102" s="74">
        <f t="shared" si="7"/>
        <v>0</v>
      </c>
    </row>
    <row r="103" spans="1:15" x14ac:dyDescent="0.25">
      <c r="A103" s="3" t="s">
        <v>6</v>
      </c>
      <c r="B103" s="3" t="str">
        <f>VLOOKUP(RIGHT(C103,4),Sheet1!$M$4:$N$502,2,FALSE)</f>
        <v>RES</v>
      </c>
      <c r="C103" s="3" t="s">
        <v>260</v>
      </c>
      <c r="D103" s="18">
        <f t="shared" si="4"/>
        <v>0.71724170437405732</v>
      </c>
      <c r="E103" s="4">
        <v>31868</v>
      </c>
      <c r="F103" s="4">
        <v>32751</v>
      </c>
      <c r="G103" s="3">
        <v>15217</v>
      </c>
      <c r="H103" s="3">
        <v>19</v>
      </c>
      <c r="I103" s="3">
        <f t="shared" si="5"/>
        <v>16</v>
      </c>
      <c r="J103" s="74">
        <v>0.71724170437405732</v>
      </c>
      <c r="K103" s="74">
        <v>0</v>
      </c>
      <c r="L103" s="74">
        <v>0.28275829562594268</v>
      </c>
      <c r="M103" s="3" t="s">
        <v>9527</v>
      </c>
      <c r="N103" s="74">
        <f t="shared" si="6"/>
        <v>1</v>
      </c>
      <c r="O103" s="74">
        <f t="shared" si="7"/>
        <v>0</v>
      </c>
    </row>
    <row r="104" spans="1:15" x14ac:dyDescent="0.25">
      <c r="A104" s="3" t="s">
        <v>6</v>
      </c>
      <c r="B104" s="3" t="str">
        <f>VLOOKUP(RIGHT(C104,4),Sheet1!$M$4:$N$502,2,FALSE)</f>
        <v>RES</v>
      </c>
      <c r="C104" s="3" t="s">
        <v>261</v>
      </c>
      <c r="D104" s="18">
        <f t="shared" si="4"/>
        <v>0.86972096530920062</v>
      </c>
      <c r="E104" s="4">
        <v>31868</v>
      </c>
      <c r="F104" s="4">
        <v>32751</v>
      </c>
      <c r="G104" s="3">
        <v>18452</v>
      </c>
      <c r="H104" s="3">
        <v>17</v>
      </c>
      <c r="I104" s="3">
        <f t="shared" si="5"/>
        <v>14</v>
      </c>
      <c r="J104" s="74">
        <v>0.86972096530920062</v>
      </c>
      <c r="K104" s="74">
        <v>0</v>
      </c>
      <c r="L104" s="74">
        <v>0.13027903469079941</v>
      </c>
      <c r="M104" s="3" t="s">
        <v>9527</v>
      </c>
      <c r="N104" s="74">
        <f t="shared" si="6"/>
        <v>1</v>
      </c>
      <c r="O104" s="74">
        <f t="shared" si="7"/>
        <v>0</v>
      </c>
    </row>
    <row r="105" spans="1:15" x14ac:dyDescent="0.25">
      <c r="A105" s="3" t="s">
        <v>6</v>
      </c>
      <c r="B105" s="3" t="str">
        <f>VLOOKUP(RIGHT(C105,4),Sheet1!$M$4:$N$502,2,FALSE)</f>
        <v>RES</v>
      </c>
      <c r="C105" s="3" t="s">
        <v>262</v>
      </c>
      <c r="D105" s="18">
        <f t="shared" si="4"/>
        <v>0.90822963800904977</v>
      </c>
      <c r="E105" s="4">
        <v>31868</v>
      </c>
      <c r="F105" s="4">
        <v>32751</v>
      </c>
      <c r="G105" s="3">
        <v>19269</v>
      </c>
      <c r="H105" s="3">
        <v>16</v>
      </c>
      <c r="I105" s="3">
        <f t="shared" si="5"/>
        <v>13</v>
      </c>
      <c r="J105" s="74">
        <v>0.89875565610859731</v>
      </c>
      <c r="K105" s="74">
        <v>9.473981900452488E-3</v>
      </c>
      <c r="L105" s="74">
        <v>9.1770361990950219E-2</v>
      </c>
      <c r="M105" s="3" t="s">
        <v>9527</v>
      </c>
      <c r="N105" s="74">
        <f t="shared" si="6"/>
        <v>0.98956873735014794</v>
      </c>
      <c r="O105" s="74">
        <f t="shared" si="7"/>
        <v>1.0431262649852092E-2</v>
      </c>
    </row>
    <row r="106" spans="1:15" x14ac:dyDescent="0.25">
      <c r="A106" s="3" t="s">
        <v>6</v>
      </c>
      <c r="B106" s="3" t="str">
        <f>VLOOKUP(RIGHT(C106,4),Sheet1!$M$4:$N$502,2,FALSE)</f>
        <v>RES</v>
      </c>
      <c r="C106" s="3" t="s">
        <v>263</v>
      </c>
      <c r="D106" s="18">
        <f t="shared" si="4"/>
        <v>0.67430241327300156</v>
      </c>
      <c r="E106" s="4">
        <v>32001</v>
      </c>
      <c r="F106" s="4">
        <v>32751</v>
      </c>
      <c r="G106" s="3">
        <v>14306</v>
      </c>
      <c r="H106" s="3">
        <v>18</v>
      </c>
      <c r="I106" s="3">
        <f t="shared" si="5"/>
        <v>15</v>
      </c>
      <c r="J106" s="74">
        <v>0.67430241327300156</v>
      </c>
      <c r="K106" s="74">
        <v>0</v>
      </c>
      <c r="L106" s="74">
        <v>0.3256975867269985</v>
      </c>
      <c r="M106" s="3" t="s">
        <v>9527</v>
      </c>
      <c r="N106" s="74">
        <f t="shared" si="6"/>
        <v>1.0000000000000002</v>
      </c>
      <c r="O106" s="74">
        <f t="shared" si="7"/>
        <v>0</v>
      </c>
    </row>
    <row r="107" spans="1:15" x14ac:dyDescent="0.25">
      <c r="A107" s="3" t="s">
        <v>659</v>
      </c>
      <c r="B107" s="3" t="str">
        <f>VLOOKUP(RIGHT(C107,4),Sheet1!$M$4:$N$502,2,FALSE)</f>
        <v>COM</v>
      </c>
      <c r="C107" s="3" t="s">
        <v>264</v>
      </c>
      <c r="D107" s="18">
        <f t="shared" si="4"/>
        <v>0.99208144796380093</v>
      </c>
      <c r="E107" s="4">
        <v>31868</v>
      </c>
      <c r="F107" s="4">
        <v>32751</v>
      </c>
      <c r="G107" s="3">
        <v>21048</v>
      </c>
      <c r="H107" s="3">
        <v>22</v>
      </c>
      <c r="I107" s="3">
        <f t="shared" si="5"/>
        <v>19</v>
      </c>
      <c r="J107" s="74">
        <v>0.99208144796380093</v>
      </c>
      <c r="K107" s="74">
        <v>0</v>
      </c>
      <c r="L107" s="74">
        <v>7.9185520361990946E-3</v>
      </c>
      <c r="M107" s="3" t="s">
        <v>9527</v>
      </c>
      <c r="N107" s="74">
        <f t="shared" si="6"/>
        <v>1</v>
      </c>
      <c r="O107" s="74">
        <f t="shared" si="7"/>
        <v>0</v>
      </c>
    </row>
    <row r="108" spans="1:15" x14ac:dyDescent="0.25">
      <c r="A108" s="3" t="s">
        <v>6</v>
      </c>
      <c r="B108" s="3" t="str">
        <f>VLOOKUP(RIGHT(C108,4),Sheet1!$M$4:$N$502,2,FALSE)</f>
        <v>RES</v>
      </c>
      <c r="C108" s="3" t="s">
        <v>265</v>
      </c>
      <c r="D108" s="18">
        <f t="shared" si="4"/>
        <v>0.76979638009049778</v>
      </c>
      <c r="E108" s="4">
        <v>31888</v>
      </c>
      <c r="F108" s="4">
        <v>32713</v>
      </c>
      <c r="G108" s="3">
        <v>16332</v>
      </c>
      <c r="H108" s="3">
        <v>18</v>
      </c>
      <c r="I108" s="3">
        <f t="shared" si="5"/>
        <v>15</v>
      </c>
      <c r="J108" s="74">
        <v>0.76979638009049778</v>
      </c>
      <c r="K108" s="74">
        <v>0</v>
      </c>
      <c r="L108" s="74">
        <v>0.23020361990950225</v>
      </c>
      <c r="M108" s="3" t="s">
        <v>9527</v>
      </c>
      <c r="N108" s="74">
        <f t="shared" si="6"/>
        <v>1</v>
      </c>
      <c r="O108" s="74">
        <f t="shared" si="7"/>
        <v>0</v>
      </c>
    </row>
    <row r="109" spans="1:15" x14ac:dyDescent="0.25">
      <c r="A109" s="3" t="s">
        <v>6</v>
      </c>
      <c r="B109" s="3" t="str">
        <f>VLOOKUP(RIGHT(C109,4),Sheet1!$M$4:$N$502,2,FALSE)</f>
        <v>RES</v>
      </c>
      <c r="C109" s="3" t="s">
        <v>266</v>
      </c>
      <c r="D109" s="18">
        <f t="shared" si="4"/>
        <v>0.92760180995475117</v>
      </c>
      <c r="E109" s="4">
        <v>31868</v>
      </c>
      <c r="F109" s="4">
        <v>32751</v>
      </c>
      <c r="G109" s="3">
        <v>19680</v>
      </c>
      <c r="H109" s="3">
        <v>16</v>
      </c>
      <c r="I109" s="3">
        <f t="shared" si="5"/>
        <v>13</v>
      </c>
      <c r="J109" s="74">
        <v>0.92760180995475117</v>
      </c>
      <c r="K109" s="74">
        <v>0</v>
      </c>
      <c r="L109" s="74">
        <v>7.2398190045248875E-2</v>
      </c>
      <c r="M109" s="3" t="s">
        <v>9527</v>
      </c>
      <c r="N109" s="74">
        <f t="shared" si="6"/>
        <v>1</v>
      </c>
      <c r="O109" s="74">
        <f t="shared" si="7"/>
        <v>0</v>
      </c>
    </row>
    <row r="110" spans="1:15" x14ac:dyDescent="0.25">
      <c r="A110" s="3" t="s">
        <v>6</v>
      </c>
      <c r="B110" s="3" t="str">
        <f>VLOOKUP(RIGHT(C110,4),Sheet1!$M$4:$N$502,2,FALSE)</f>
        <v>RES</v>
      </c>
      <c r="C110" s="3" t="s">
        <v>267</v>
      </c>
      <c r="D110" s="18">
        <f t="shared" si="4"/>
        <v>0.55057503770739069</v>
      </c>
      <c r="E110" s="4">
        <v>31868</v>
      </c>
      <c r="F110" s="4">
        <v>32508</v>
      </c>
      <c r="G110" s="3">
        <v>11681</v>
      </c>
      <c r="H110" s="3">
        <v>19</v>
      </c>
      <c r="I110" s="3">
        <f t="shared" si="5"/>
        <v>16</v>
      </c>
      <c r="J110" s="74">
        <v>0.40210218702865763</v>
      </c>
      <c r="K110" s="74">
        <v>0.14847285067873303</v>
      </c>
      <c r="L110" s="74">
        <v>0.44942496229260936</v>
      </c>
      <c r="M110" s="3" t="s">
        <v>9527</v>
      </c>
      <c r="N110" s="74">
        <f t="shared" si="6"/>
        <v>0.73033130725109152</v>
      </c>
      <c r="O110" s="74">
        <f t="shared" si="7"/>
        <v>0.26966869274890848</v>
      </c>
    </row>
    <row r="111" spans="1:15" x14ac:dyDescent="0.25">
      <c r="A111" s="3" t="s">
        <v>6</v>
      </c>
      <c r="B111" s="3" t="str">
        <f>VLOOKUP(RIGHT(C111,4),Sheet1!$M$4:$N$502,2,FALSE)</f>
        <v>RES</v>
      </c>
      <c r="C111" s="3" t="s">
        <v>268</v>
      </c>
      <c r="D111" s="18">
        <f t="shared" si="4"/>
        <v>0.43924396681749622</v>
      </c>
      <c r="E111" s="4">
        <v>31868</v>
      </c>
      <c r="F111" s="4">
        <v>32449</v>
      </c>
      <c r="G111" s="3">
        <v>9319</v>
      </c>
      <c r="H111" s="3">
        <v>19</v>
      </c>
      <c r="I111" s="3">
        <f t="shared" si="5"/>
        <v>16</v>
      </c>
      <c r="J111" s="74">
        <v>0.4385840874811463</v>
      </c>
      <c r="K111" s="74">
        <v>6.5987933634992463E-4</v>
      </c>
      <c r="L111" s="74">
        <v>0.56075603318250378</v>
      </c>
      <c r="M111" s="3" t="s">
        <v>9527</v>
      </c>
      <c r="N111" s="74">
        <f t="shared" si="6"/>
        <v>0.99849769288550272</v>
      </c>
      <c r="O111" s="74">
        <f t="shared" si="7"/>
        <v>1.5023071144972637E-3</v>
      </c>
    </row>
    <row r="112" spans="1:15" x14ac:dyDescent="0.25">
      <c r="A112" s="3" t="s">
        <v>6</v>
      </c>
      <c r="B112" s="3" t="str">
        <f>VLOOKUP(RIGHT(C112,4),Sheet1!$M$4:$N$502,2,FALSE)</f>
        <v>RES</v>
      </c>
      <c r="C112" s="3" t="s">
        <v>269</v>
      </c>
      <c r="D112" s="18">
        <f t="shared" si="4"/>
        <v>0.88532239819004521</v>
      </c>
      <c r="E112" s="4">
        <v>31868</v>
      </c>
      <c r="F112" s="4">
        <v>32751</v>
      </c>
      <c r="G112" s="3">
        <v>18783</v>
      </c>
      <c r="H112" s="3">
        <v>20</v>
      </c>
      <c r="I112" s="3">
        <f t="shared" si="5"/>
        <v>17</v>
      </c>
      <c r="J112" s="74">
        <v>0.88532239819004521</v>
      </c>
      <c r="K112" s="74">
        <v>0</v>
      </c>
      <c r="L112" s="74">
        <v>0.11467760180995475</v>
      </c>
      <c r="M112" s="3" t="s">
        <v>9527</v>
      </c>
      <c r="N112" s="74">
        <f t="shared" si="6"/>
        <v>1</v>
      </c>
      <c r="O112" s="74">
        <f t="shared" si="7"/>
        <v>0</v>
      </c>
    </row>
    <row r="113" spans="1:15" x14ac:dyDescent="0.25">
      <c r="A113" s="3" t="s">
        <v>6</v>
      </c>
      <c r="B113" s="3" t="str">
        <f>VLOOKUP(RIGHT(C113,4),Sheet1!$M$4:$N$502,2,FALSE)</f>
        <v>RSDP</v>
      </c>
      <c r="C113" s="3" t="s">
        <v>270</v>
      </c>
      <c r="D113" s="18">
        <f t="shared" si="4"/>
        <v>0.93834841628959276</v>
      </c>
      <c r="E113" s="4">
        <v>31868</v>
      </c>
      <c r="F113" s="4">
        <v>32751</v>
      </c>
      <c r="G113" s="3">
        <v>19908</v>
      </c>
      <c r="H113" s="3">
        <v>23</v>
      </c>
      <c r="I113" s="3">
        <f t="shared" si="5"/>
        <v>20</v>
      </c>
      <c r="J113" s="74">
        <v>0.93834841628959276</v>
      </c>
      <c r="K113" s="74">
        <v>0</v>
      </c>
      <c r="L113" s="74">
        <v>6.1651583710407243E-2</v>
      </c>
      <c r="M113" s="3" t="s">
        <v>9527</v>
      </c>
      <c r="N113" s="74">
        <f t="shared" si="6"/>
        <v>1</v>
      </c>
      <c r="O113" s="74">
        <f t="shared" si="7"/>
        <v>0</v>
      </c>
    </row>
    <row r="114" spans="1:15" x14ac:dyDescent="0.25">
      <c r="A114" s="3" t="s">
        <v>6</v>
      </c>
      <c r="B114" s="3" t="str">
        <f>VLOOKUP(RIGHT(C114,4),Sheet1!$M$4:$N$502,2,FALSE)</f>
        <v>RSDP</v>
      </c>
      <c r="C114" s="3" t="s">
        <v>271</v>
      </c>
      <c r="D114" s="18">
        <f t="shared" si="4"/>
        <v>0.94240196078431371</v>
      </c>
      <c r="E114" s="4">
        <v>31868</v>
      </c>
      <c r="F114" s="4">
        <v>32751</v>
      </c>
      <c r="G114" s="3">
        <v>19994</v>
      </c>
      <c r="H114" s="3">
        <v>24</v>
      </c>
      <c r="I114" s="3">
        <f t="shared" si="5"/>
        <v>21</v>
      </c>
      <c r="J114" s="74">
        <v>0.94240196078431371</v>
      </c>
      <c r="K114" s="74">
        <v>0</v>
      </c>
      <c r="L114" s="74">
        <v>5.7598039215686271E-2</v>
      </c>
      <c r="M114" s="3" t="s">
        <v>9527</v>
      </c>
      <c r="N114" s="74">
        <f t="shared" si="6"/>
        <v>1</v>
      </c>
      <c r="O114" s="74">
        <f t="shared" si="7"/>
        <v>0</v>
      </c>
    </row>
    <row r="115" spans="1:15" x14ac:dyDescent="0.25">
      <c r="A115" s="3" t="s">
        <v>6</v>
      </c>
      <c r="B115" s="3" t="str">
        <f>VLOOKUP(RIGHT(C115,4),Sheet1!$M$4:$N$502,2,FALSE)</f>
        <v>RSDP</v>
      </c>
      <c r="C115" s="3" t="s">
        <v>272</v>
      </c>
      <c r="D115" s="18">
        <f t="shared" si="4"/>
        <v>0.93990384615384615</v>
      </c>
      <c r="E115" s="4">
        <v>31868</v>
      </c>
      <c r="F115" s="4">
        <v>32737</v>
      </c>
      <c r="G115" s="3">
        <v>19941</v>
      </c>
      <c r="H115" s="3">
        <v>20</v>
      </c>
      <c r="I115" s="3">
        <f t="shared" si="5"/>
        <v>17</v>
      </c>
      <c r="J115" s="74">
        <v>0.93990384615384615</v>
      </c>
      <c r="K115" s="74">
        <v>0</v>
      </c>
      <c r="L115" s="74">
        <v>6.0096153846153848E-2</v>
      </c>
      <c r="M115" s="3" t="s">
        <v>9527</v>
      </c>
      <c r="N115" s="74">
        <f t="shared" si="6"/>
        <v>1</v>
      </c>
      <c r="O115" s="74">
        <f t="shared" si="7"/>
        <v>0</v>
      </c>
    </row>
    <row r="116" spans="1:15" x14ac:dyDescent="0.25">
      <c r="A116" s="3" t="s">
        <v>6</v>
      </c>
      <c r="B116" s="3" t="str">
        <f>VLOOKUP(RIGHT(C116,4),Sheet1!$M$4:$N$502,2,FALSE)</f>
        <v>RSDP</v>
      </c>
      <c r="C116" s="3" t="s">
        <v>273</v>
      </c>
      <c r="D116" s="18">
        <f t="shared" si="4"/>
        <v>0.84195889894419307</v>
      </c>
      <c r="E116" s="4">
        <v>31868</v>
      </c>
      <c r="F116" s="4">
        <v>32751</v>
      </c>
      <c r="G116" s="3">
        <v>17863</v>
      </c>
      <c r="H116" s="3">
        <v>21</v>
      </c>
      <c r="I116" s="3">
        <f t="shared" si="5"/>
        <v>18</v>
      </c>
      <c r="J116" s="74">
        <v>0.84195889894419307</v>
      </c>
      <c r="K116" s="74">
        <v>0</v>
      </c>
      <c r="L116" s="74">
        <v>0.15804110105580693</v>
      </c>
      <c r="M116" s="3" t="s">
        <v>9527</v>
      </c>
      <c r="N116" s="74">
        <f t="shared" si="6"/>
        <v>1</v>
      </c>
      <c r="O116" s="74">
        <f t="shared" si="7"/>
        <v>0</v>
      </c>
    </row>
    <row r="117" spans="1:15" x14ac:dyDescent="0.25">
      <c r="A117" s="3" t="s">
        <v>6</v>
      </c>
      <c r="B117" s="3" t="str">
        <f>VLOOKUP(RIGHT(C117,4),Sheet1!$M$4:$N$502,2,FALSE)</f>
        <v>RES</v>
      </c>
      <c r="C117" s="3" t="s">
        <v>274</v>
      </c>
      <c r="D117" s="18">
        <f t="shared" si="4"/>
        <v>0.95611802413273006</v>
      </c>
      <c r="E117" s="4">
        <v>31868</v>
      </c>
      <c r="F117" s="4">
        <v>32751</v>
      </c>
      <c r="G117" s="3">
        <v>20285</v>
      </c>
      <c r="H117" s="3">
        <v>19</v>
      </c>
      <c r="I117" s="3">
        <f t="shared" si="5"/>
        <v>16</v>
      </c>
      <c r="J117" s="74">
        <v>0.95611802413273006</v>
      </c>
      <c r="K117" s="74">
        <v>0</v>
      </c>
      <c r="L117" s="74">
        <v>4.3881975867269982E-2</v>
      </c>
      <c r="M117" s="3" t="s">
        <v>9527</v>
      </c>
      <c r="N117" s="74">
        <f t="shared" si="6"/>
        <v>1</v>
      </c>
      <c r="O117" s="74">
        <f t="shared" si="7"/>
        <v>0</v>
      </c>
    </row>
    <row r="118" spans="1:15" x14ac:dyDescent="0.25">
      <c r="A118" s="3" t="s">
        <v>6</v>
      </c>
      <c r="B118" s="3" t="str">
        <f>VLOOKUP(RIGHT(C118,4),Sheet1!$M$4:$N$502,2,FALSE)</f>
        <v>RES</v>
      </c>
      <c r="C118" s="3" t="s">
        <v>275</v>
      </c>
      <c r="D118" s="18">
        <f t="shared" si="4"/>
        <v>0.6595022624434389</v>
      </c>
      <c r="E118" s="4">
        <v>31868</v>
      </c>
      <c r="F118" s="4">
        <v>32709</v>
      </c>
      <c r="G118" s="3">
        <v>13992</v>
      </c>
      <c r="H118" s="3">
        <v>23</v>
      </c>
      <c r="I118" s="3">
        <f t="shared" si="5"/>
        <v>20</v>
      </c>
      <c r="J118" s="74">
        <v>0.6595022624434389</v>
      </c>
      <c r="K118" s="74">
        <v>0</v>
      </c>
      <c r="L118" s="74">
        <v>0.3404977375565611</v>
      </c>
      <c r="M118" s="3" t="s">
        <v>9527</v>
      </c>
      <c r="N118" s="74">
        <f t="shared" si="6"/>
        <v>1</v>
      </c>
      <c r="O118" s="74">
        <f t="shared" si="7"/>
        <v>0</v>
      </c>
    </row>
    <row r="119" spans="1:15" x14ac:dyDescent="0.25">
      <c r="A119" s="3" t="s">
        <v>6</v>
      </c>
      <c r="B119" s="3" t="str">
        <f>VLOOKUP(RIGHT(C119,4),Sheet1!$M$4:$N$502,2,FALSE)</f>
        <v>RSDP</v>
      </c>
      <c r="C119" s="3" t="s">
        <v>276</v>
      </c>
      <c r="D119" s="18">
        <f t="shared" si="4"/>
        <v>0.9148755656108597</v>
      </c>
      <c r="E119" s="4">
        <v>31868</v>
      </c>
      <c r="F119" s="4">
        <v>32751</v>
      </c>
      <c r="G119" s="3">
        <v>19410</v>
      </c>
      <c r="H119" s="3">
        <v>23</v>
      </c>
      <c r="I119" s="3">
        <f t="shared" si="5"/>
        <v>20</v>
      </c>
      <c r="J119" s="74">
        <v>0.83639705882352944</v>
      </c>
      <c r="K119" s="74">
        <v>7.8478506787330315E-2</v>
      </c>
      <c r="L119" s="74">
        <v>8.5124434389140274E-2</v>
      </c>
      <c r="M119" s="3" t="s">
        <v>9527</v>
      </c>
      <c r="N119" s="74">
        <f t="shared" si="6"/>
        <v>0.91421947449768159</v>
      </c>
      <c r="O119" s="74">
        <f t="shared" si="7"/>
        <v>8.5780525502318392E-2</v>
      </c>
    </row>
    <row r="120" spans="1:15" x14ac:dyDescent="0.25">
      <c r="A120" s="3" t="s">
        <v>6</v>
      </c>
      <c r="B120" s="3" t="str">
        <f>VLOOKUP(RIGHT(C120,4),Sheet1!$M$4:$N$502,2,FALSE)</f>
        <v>RES</v>
      </c>
      <c r="C120" s="3" t="s">
        <v>277</v>
      </c>
      <c r="D120" s="18">
        <f t="shared" si="4"/>
        <v>0.84973604826546001</v>
      </c>
      <c r="E120" s="4">
        <v>31868</v>
      </c>
      <c r="F120" s="4">
        <v>32751</v>
      </c>
      <c r="G120" s="3">
        <v>18028</v>
      </c>
      <c r="H120" s="3">
        <v>20</v>
      </c>
      <c r="I120" s="3">
        <f t="shared" si="5"/>
        <v>17</v>
      </c>
      <c r="J120" s="74">
        <v>0.84973604826546001</v>
      </c>
      <c r="K120" s="74">
        <v>0</v>
      </c>
      <c r="L120" s="74">
        <v>0.15026395173453996</v>
      </c>
      <c r="M120" s="3" t="s">
        <v>9527</v>
      </c>
      <c r="N120" s="74">
        <f t="shared" si="6"/>
        <v>1</v>
      </c>
      <c r="O120" s="74">
        <f t="shared" si="7"/>
        <v>0</v>
      </c>
    </row>
    <row r="121" spans="1:15" x14ac:dyDescent="0.25">
      <c r="A121" s="3" t="s">
        <v>6</v>
      </c>
      <c r="B121" s="3" t="str">
        <f>VLOOKUP(RIGHT(C121,4),Sheet1!$M$4:$N$502,2,FALSE)</f>
        <v>RES</v>
      </c>
      <c r="C121" s="3" t="s">
        <v>278</v>
      </c>
      <c r="D121" s="18">
        <f t="shared" si="4"/>
        <v>0.95880467571644046</v>
      </c>
      <c r="E121" s="4">
        <v>31868</v>
      </c>
      <c r="F121" s="4">
        <v>32751</v>
      </c>
      <c r="G121" s="3">
        <v>20342</v>
      </c>
      <c r="H121" s="3">
        <v>19</v>
      </c>
      <c r="I121" s="3">
        <f t="shared" si="5"/>
        <v>16</v>
      </c>
      <c r="J121" s="74">
        <v>0.95880467571644046</v>
      </c>
      <c r="K121" s="74">
        <v>0</v>
      </c>
      <c r="L121" s="74">
        <v>4.1195324283559577E-2</v>
      </c>
      <c r="M121" s="3" t="s">
        <v>9527</v>
      </c>
      <c r="N121" s="74">
        <f t="shared" si="6"/>
        <v>1</v>
      </c>
      <c r="O121" s="74">
        <f t="shared" si="7"/>
        <v>0</v>
      </c>
    </row>
    <row r="122" spans="1:15" x14ac:dyDescent="0.25">
      <c r="A122" s="3" t="s">
        <v>6</v>
      </c>
      <c r="B122" s="3" t="str">
        <f>VLOOKUP(RIGHT(C122,4),Sheet1!$M$4:$N$502,2,FALSE)</f>
        <v>RES</v>
      </c>
      <c r="C122" s="3" t="s">
        <v>279</v>
      </c>
      <c r="D122" s="18">
        <f t="shared" si="4"/>
        <v>0.94692684766214175</v>
      </c>
      <c r="E122" s="4">
        <v>31868</v>
      </c>
      <c r="F122" s="4">
        <v>32751</v>
      </c>
      <c r="G122" s="3">
        <v>20090</v>
      </c>
      <c r="H122" s="3">
        <v>16</v>
      </c>
      <c r="I122" s="3">
        <f t="shared" si="5"/>
        <v>13</v>
      </c>
      <c r="J122" s="74">
        <v>0.94687971342383104</v>
      </c>
      <c r="K122" s="74">
        <v>4.7134238310708901E-5</v>
      </c>
      <c r="L122" s="74">
        <v>5.3073152337858219E-2</v>
      </c>
      <c r="M122" s="3" t="s">
        <v>9527</v>
      </c>
      <c r="N122" s="74">
        <f t="shared" si="6"/>
        <v>0.99995022399203581</v>
      </c>
      <c r="O122" s="74">
        <f t="shared" si="7"/>
        <v>4.9776007964161271E-5</v>
      </c>
    </row>
    <row r="123" spans="1:15" x14ac:dyDescent="0.25">
      <c r="A123" s="3" t="s">
        <v>6</v>
      </c>
      <c r="B123" s="3" t="str">
        <f>VLOOKUP(RIGHT(C123,4),Sheet1!$M$4:$N$502,2,FALSE)</f>
        <v>RES</v>
      </c>
      <c r="C123" s="3" t="s">
        <v>280</v>
      </c>
      <c r="D123" s="18">
        <f t="shared" si="4"/>
        <v>0.69391025641025639</v>
      </c>
      <c r="E123" s="4">
        <v>31868</v>
      </c>
      <c r="F123" s="4">
        <v>32751</v>
      </c>
      <c r="G123" s="3">
        <v>14722</v>
      </c>
      <c r="H123" s="3">
        <v>17</v>
      </c>
      <c r="I123" s="3">
        <f t="shared" si="5"/>
        <v>14</v>
      </c>
      <c r="J123" s="74">
        <v>0.69391025641025639</v>
      </c>
      <c r="K123" s="74">
        <v>0</v>
      </c>
      <c r="L123" s="74">
        <v>0.30608974358974361</v>
      </c>
      <c r="M123" s="3" t="s">
        <v>9527</v>
      </c>
      <c r="N123" s="74">
        <f t="shared" si="6"/>
        <v>1</v>
      </c>
      <c r="O123" s="74">
        <f t="shared" si="7"/>
        <v>0</v>
      </c>
    </row>
    <row r="124" spans="1:15" x14ac:dyDescent="0.25">
      <c r="A124" s="3" t="s">
        <v>6</v>
      </c>
      <c r="B124" s="3" t="str">
        <f>VLOOKUP(RIGHT(C124,4),Sheet1!$M$4:$N$502,2,FALSE)</f>
        <v>RES</v>
      </c>
      <c r="C124" s="3" t="s">
        <v>281</v>
      </c>
      <c r="D124" s="18">
        <f t="shared" si="4"/>
        <v>0.96266968325791857</v>
      </c>
      <c r="E124" s="4">
        <v>31868</v>
      </c>
      <c r="F124" s="4">
        <v>32751</v>
      </c>
      <c r="G124" s="3">
        <v>20424</v>
      </c>
      <c r="H124" s="3">
        <v>19</v>
      </c>
      <c r="I124" s="3">
        <f t="shared" si="5"/>
        <v>16</v>
      </c>
      <c r="J124" s="74">
        <v>0.96266968325791857</v>
      </c>
      <c r="K124" s="74">
        <v>0</v>
      </c>
      <c r="L124" s="74">
        <v>3.7330316742081447E-2</v>
      </c>
      <c r="M124" s="3" t="s">
        <v>9527</v>
      </c>
      <c r="N124" s="74">
        <f t="shared" si="6"/>
        <v>1</v>
      </c>
      <c r="O124" s="74">
        <f t="shared" si="7"/>
        <v>0</v>
      </c>
    </row>
    <row r="125" spans="1:15" x14ac:dyDescent="0.25">
      <c r="A125" s="3" t="s">
        <v>6</v>
      </c>
      <c r="B125" s="3" t="str">
        <f>VLOOKUP(RIGHT(C125,4),Sheet1!$M$4:$N$502,2,FALSE)</f>
        <v>RES</v>
      </c>
      <c r="C125" s="3" t="s">
        <v>282</v>
      </c>
      <c r="D125" s="18">
        <f t="shared" si="4"/>
        <v>0.82800716440422317</v>
      </c>
      <c r="E125" s="4">
        <v>31868</v>
      </c>
      <c r="F125" s="4">
        <v>32751</v>
      </c>
      <c r="G125" s="3">
        <v>17567</v>
      </c>
      <c r="H125" s="3">
        <v>17</v>
      </c>
      <c r="I125" s="3">
        <f t="shared" si="5"/>
        <v>14</v>
      </c>
      <c r="J125" s="74">
        <v>0.69810520361990946</v>
      </c>
      <c r="K125" s="74">
        <v>0.12990196078431374</v>
      </c>
      <c r="L125" s="74">
        <v>0.17199283559577677</v>
      </c>
      <c r="M125" s="3" t="s">
        <v>9527</v>
      </c>
      <c r="N125" s="74">
        <f t="shared" si="6"/>
        <v>0.84311493140547622</v>
      </c>
      <c r="O125" s="74">
        <f t="shared" si="7"/>
        <v>0.15688506859452384</v>
      </c>
    </row>
    <row r="126" spans="1:15" x14ac:dyDescent="0.25">
      <c r="A126" s="3" t="s">
        <v>6</v>
      </c>
      <c r="B126" s="3" t="str">
        <f>VLOOKUP(RIGHT(C126,4),Sheet1!$M$4:$N$502,2,FALSE)</f>
        <v>RES</v>
      </c>
      <c r="C126" s="3" t="s">
        <v>283</v>
      </c>
      <c r="D126" s="18">
        <f t="shared" si="4"/>
        <v>0.94193061840120662</v>
      </c>
      <c r="E126" s="4">
        <v>31868</v>
      </c>
      <c r="F126" s="4">
        <v>32751</v>
      </c>
      <c r="G126" s="3">
        <v>19984</v>
      </c>
      <c r="H126" s="3">
        <v>17</v>
      </c>
      <c r="I126" s="3">
        <f t="shared" si="5"/>
        <v>14</v>
      </c>
      <c r="J126" s="74">
        <v>0.94193061840120662</v>
      </c>
      <c r="K126" s="74">
        <v>0</v>
      </c>
      <c r="L126" s="74">
        <v>5.8069381598793365E-2</v>
      </c>
      <c r="M126" s="3" t="s">
        <v>9527</v>
      </c>
      <c r="N126" s="74">
        <f t="shared" si="6"/>
        <v>1</v>
      </c>
      <c r="O126" s="74">
        <f t="shared" si="7"/>
        <v>0</v>
      </c>
    </row>
    <row r="127" spans="1:15" x14ac:dyDescent="0.25">
      <c r="A127" s="3" t="s">
        <v>6</v>
      </c>
      <c r="B127" s="3" t="str">
        <f>VLOOKUP(RIGHT(C127,4),Sheet1!$M$4:$N$502,2,FALSE)</f>
        <v>RES</v>
      </c>
      <c r="C127" s="3" t="s">
        <v>284</v>
      </c>
      <c r="D127" s="18">
        <f t="shared" si="4"/>
        <v>0.79397624434389136</v>
      </c>
      <c r="E127" s="4">
        <v>31918</v>
      </c>
      <c r="F127" s="4">
        <v>32751</v>
      </c>
      <c r="G127" s="3">
        <v>16845</v>
      </c>
      <c r="H127" s="3">
        <v>18</v>
      </c>
      <c r="I127" s="3">
        <f t="shared" si="5"/>
        <v>15</v>
      </c>
      <c r="J127" s="74">
        <v>0.79397624434389136</v>
      </c>
      <c r="K127" s="74">
        <v>0</v>
      </c>
      <c r="L127" s="74">
        <v>0.20602375565610859</v>
      </c>
      <c r="M127" s="3" t="s">
        <v>9527</v>
      </c>
      <c r="N127" s="74">
        <f t="shared" si="6"/>
        <v>1</v>
      </c>
      <c r="O127" s="74">
        <f t="shared" si="7"/>
        <v>0</v>
      </c>
    </row>
    <row r="128" spans="1:15" x14ac:dyDescent="0.25">
      <c r="A128" s="3" t="s">
        <v>6</v>
      </c>
      <c r="B128" s="3" t="str">
        <f>VLOOKUP(RIGHT(C128,4),Sheet1!$M$4:$N$502,2,FALSE)</f>
        <v>RES</v>
      </c>
      <c r="C128" s="3" t="s">
        <v>285</v>
      </c>
      <c r="D128" s="18">
        <f t="shared" si="4"/>
        <v>0.91463989441930615</v>
      </c>
      <c r="E128" s="4">
        <v>31868</v>
      </c>
      <c r="F128" s="4">
        <v>32751</v>
      </c>
      <c r="G128" s="3">
        <v>19405</v>
      </c>
      <c r="H128" s="3">
        <v>20</v>
      </c>
      <c r="I128" s="3">
        <f t="shared" si="5"/>
        <v>17</v>
      </c>
      <c r="J128" s="74">
        <v>0.91463989441930615</v>
      </c>
      <c r="K128" s="74">
        <v>0</v>
      </c>
      <c r="L128" s="74">
        <v>8.5360105580693818E-2</v>
      </c>
      <c r="M128" s="3" t="s">
        <v>9527</v>
      </c>
      <c r="N128" s="74">
        <f t="shared" si="6"/>
        <v>1</v>
      </c>
      <c r="O128" s="74">
        <f t="shared" si="7"/>
        <v>0</v>
      </c>
    </row>
    <row r="129" spans="1:15" x14ac:dyDescent="0.25">
      <c r="A129" s="3" t="s">
        <v>6</v>
      </c>
      <c r="B129" s="3" t="str">
        <f>VLOOKUP(RIGHT(C129,4),Sheet1!$M$4:$N$502,2,FALSE)</f>
        <v>RES</v>
      </c>
      <c r="C129" s="3" t="s">
        <v>286</v>
      </c>
      <c r="D129" s="18">
        <f t="shared" si="4"/>
        <v>0.98364441930618396</v>
      </c>
      <c r="E129" s="4">
        <v>31868</v>
      </c>
      <c r="F129" s="4">
        <v>32751</v>
      </c>
      <c r="G129" s="3">
        <v>20869</v>
      </c>
      <c r="H129" s="3">
        <v>22</v>
      </c>
      <c r="I129" s="3">
        <f t="shared" si="5"/>
        <v>19</v>
      </c>
      <c r="J129" s="74">
        <v>0.98364441930618396</v>
      </c>
      <c r="K129" s="74">
        <v>0</v>
      </c>
      <c r="L129" s="74">
        <v>1.6355580693815989E-2</v>
      </c>
      <c r="M129" s="3" t="s">
        <v>9527</v>
      </c>
      <c r="N129" s="74">
        <f t="shared" si="6"/>
        <v>1</v>
      </c>
      <c r="O129" s="74">
        <f t="shared" si="7"/>
        <v>0</v>
      </c>
    </row>
    <row r="130" spans="1:15" x14ac:dyDescent="0.25">
      <c r="A130" s="3" t="s">
        <v>6</v>
      </c>
      <c r="B130" s="3" t="str">
        <f>VLOOKUP(RIGHT(C130,4),Sheet1!$M$4:$N$502,2,FALSE)</f>
        <v>RES</v>
      </c>
      <c r="C130" s="3" t="s">
        <v>287</v>
      </c>
      <c r="D130" s="18">
        <f t="shared" si="4"/>
        <v>0.74806749622926094</v>
      </c>
      <c r="E130" s="4">
        <v>31919</v>
      </c>
      <c r="F130" s="4">
        <v>32751</v>
      </c>
      <c r="G130" s="3">
        <v>15871</v>
      </c>
      <c r="H130" s="3">
        <v>17</v>
      </c>
      <c r="I130" s="3">
        <f t="shared" si="5"/>
        <v>14</v>
      </c>
      <c r="J130" s="74">
        <v>0.74806749622926094</v>
      </c>
      <c r="K130" s="74">
        <v>0</v>
      </c>
      <c r="L130" s="74">
        <v>0.25193250377073906</v>
      </c>
      <c r="M130" s="3" t="s">
        <v>9527</v>
      </c>
      <c r="N130" s="74">
        <f t="shared" si="6"/>
        <v>1</v>
      </c>
      <c r="O130" s="74">
        <f t="shared" si="7"/>
        <v>0</v>
      </c>
    </row>
    <row r="131" spans="1:15" x14ac:dyDescent="0.25">
      <c r="A131" s="3" t="s">
        <v>6</v>
      </c>
      <c r="B131" s="3" t="str">
        <f>VLOOKUP(RIGHT(C131,4),Sheet1!$M$4:$N$502,2,FALSE)</f>
        <v>RES</v>
      </c>
      <c r="C131" s="3" t="s">
        <v>288</v>
      </c>
      <c r="D131" s="18">
        <f t="shared" ref="D131:D194" si="8">G131/$K$1</f>
        <v>0.93905542986425339</v>
      </c>
      <c r="E131" s="4">
        <v>31868</v>
      </c>
      <c r="F131" s="4">
        <v>32751</v>
      </c>
      <c r="G131" s="3">
        <v>19923</v>
      </c>
      <c r="H131" s="3">
        <v>17</v>
      </c>
      <c r="I131" s="3">
        <f t="shared" si="5"/>
        <v>14</v>
      </c>
      <c r="J131" s="74">
        <v>0.93905542986425339</v>
      </c>
      <c r="K131" s="74">
        <v>0</v>
      </c>
      <c r="L131" s="74">
        <v>6.0944570135746605E-2</v>
      </c>
      <c r="M131" s="3" t="s">
        <v>9527</v>
      </c>
      <c r="N131" s="74">
        <f t="shared" si="6"/>
        <v>1</v>
      </c>
      <c r="O131" s="74">
        <f t="shared" si="7"/>
        <v>0</v>
      </c>
    </row>
    <row r="132" spans="1:15" x14ac:dyDescent="0.25">
      <c r="A132" s="3" t="s">
        <v>6</v>
      </c>
      <c r="B132" s="3" t="str">
        <f>VLOOKUP(RIGHT(C132,4),Sheet1!$M$4:$N$502,2,FALSE)</f>
        <v>RES</v>
      </c>
      <c r="C132" s="3" t="s">
        <v>289</v>
      </c>
      <c r="D132" s="18">
        <f t="shared" si="8"/>
        <v>0.59172322775263952</v>
      </c>
      <c r="E132" s="4">
        <v>31868</v>
      </c>
      <c r="F132" s="4">
        <v>32751</v>
      </c>
      <c r="G132" s="3">
        <v>12554</v>
      </c>
      <c r="H132" s="3">
        <v>19</v>
      </c>
      <c r="I132" s="3">
        <f t="shared" ref="I132:I195" si="9">H132-3</f>
        <v>16</v>
      </c>
      <c r="J132" s="74">
        <v>0.59172322775263952</v>
      </c>
      <c r="K132" s="74">
        <v>0</v>
      </c>
      <c r="L132" s="74">
        <v>0.40827677224736048</v>
      </c>
      <c r="M132" s="3" t="s">
        <v>9527</v>
      </c>
      <c r="N132" s="74">
        <f t="shared" ref="N132:N195" si="10">J132*$K$1/G132</f>
        <v>1</v>
      </c>
      <c r="O132" s="74">
        <f t="shared" ref="O132:O195" si="11">K132*$K$1/G132</f>
        <v>0</v>
      </c>
    </row>
    <row r="133" spans="1:15" x14ac:dyDescent="0.25">
      <c r="A133" s="3" t="s">
        <v>6</v>
      </c>
      <c r="B133" s="3" t="str">
        <f>VLOOKUP(RIGHT(C133,4),Sheet1!$M$4:$N$502,2,FALSE)</f>
        <v>MFM</v>
      </c>
      <c r="C133" s="3" t="s">
        <v>290</v>
      </c>
      <c r="D133" s="18">
        <f t="shared" si="8"/>
        <v>0.8448340874811463</v>
      </c>
      <c r="E133" s="4">
        <v>31868</v>
      </c>
      <c r="F133" s="4">
        <v>32751</v>
      </c>
      <c r="G133" s="3">
        <v>17924</v>
      </c>
      <c r="H133" s="3">
        <v>21</v>
      </c>
      <c r="I133" s="3">
        <f t="shared" si="9"/>
        <v>18</v>
      </c>
      <c r="J133" s="74">
        <v>0.8448340874811463</v>
      </c>
      <c r="K133" s="74">
        <v>0</v>
      </c>
      <c r="L133" s="74">
        <v>0.1551659125188537</v>
      </c>
      <c r="M133" s="3" t="s">
        <v>9527</v>
      </c>
      <c r="N133" s="74">
        <f t="shared" si="10"/>
        <v>1</v>
      </c>
      <c r="O133" s="74">
        <f t="shared" si="11"/>
        <v>0</v>
      </c>
    </row>
    <row r="134" spans="1:15" x14ac:dyDescent="0.25">
      <c r="A134" s="3" t="s">
        <v>6</v>
      </c>
      <c r="B134" s="3" t="str">
        <f>VLOOKUP(RIGHT(C134,4),Sheet1!$M$4:$N$502,2,FALSE)</f>
        <v>MFM</v>
      </c>
      <c r="C134" s="3" t="s">
        <v>291</v>
      </c>
      <c r="D134" s="18">
        <f t="shared" si="8"/>
        <v>0.97770550527903466</v>
      </c>
      <c r="E134" s="4">
        <v>31868</v>
      </c>
      <c r="F134" s="4">
        <v>32751</v>
      </c>
      <c r="G134" s="3">
        <v>20743</v>
      </c>
      <c r="H134" s="3">
        <v>21</v>
      </c>
      <c r="I134" s="3">
        <f t="shared" si="9"/>
        <v>18</v>
      </c>
      <c r="J134" s="74">
        <v>0.97770550527903466</v>
      </c>
      <c r="K134" s="74">
        <v>0</v>
      </c>
      <c r="L134" s="74">
        <v>2.229449472096531E-2</v>
      </c>
      <c r="M134" s="3" t="s">
        <v>9527</v>
      </c>
      <c r="N134" s="74">
        <f t="shared" si="10"/>
        <v>1</v>
      </c>
      <c r="O134" s="74">
        <f t="shared" si="11"/>
        <v>0</v>
      </c>
    </row>
    <row r="135" spans="1:15" x14ac:dyDescent="0.25">
      <c r="A135" s="3" t="s">
        <v>6</v>
      </c>
      <c r="B135" s="3" t="str">
        <f>VLOOKUP(RIGHT(C135,4),Sheet1!$M$4:$N$502,2,FALSE)</f>
        <v>MFM</v>
      </c>
      <c r="C135" s="3" t="s">
        <v>292</v>
      </c>
      <c r="D135" s="18">
        <f t="shared" si="8"/>
        <v>0.80717383107088991</v>
      </c>
      <c r="E135" s="4">
        <v>31868</v>
      </c>
      <c r="F135" s="4">
        <v>32751</v>
      </c>
      <c r="G135" s="3">
        <v>17125</v>
      </c>
      <c r="H135" s="3">
        <v>21</v>
      </c>
      <c r="I135" s="3">
        <f t="shared" si="9"/>
        <v>18</v>
      </c>
      <c r="J135" s="74">
        <v>0.74118589743589747</v>
      </c>
      <c r="K135" s="74">
        <v>6.598793363499246E-2</v>
      </c>
      <c r="L135" s="74">
        <v>0.19282616892911011</v>
      </c>
      <c r="M135" s="3" t="s">
        <v>9527</v>
      </c>
      <c r="N135" s="74">
        <f t="shared" si="10"/>
        <v>0.91824817518248181</v>
      </c>
      <c r="O135" s="74">
        <f t="shared" si="11"/>
        <v>8.1751824817518248E-2</v>
      </c>
    </row>
    <row r="136" spans="1:15" x14ac:dyDescent="0.25">
      <c r="A136" s="3" t="s">
        <v>6</v>
      </c>
      <c r="B136" s="3" t="str">
        <f>VLOOKUP(RIGHT(C136,4),Sheet1!$M$4:$N$502,2,FALSE)</f>
        <v>RSDP</v>
      </c>
      <c r="C136" s="3" t="s">
        <v>293</v>
      </c>
      <c r="D136" s="18">
        <f t="shared" si="8"/>
        <v>0.95611802413273006</v>
      </c>
      <c r="E136" s="4">
        <v>31868</v>
      </c>
      <c r="F136" s="4">
        <v>32751</v>
      </c>
      <c r="G136" s="3">
        <v>20285</v>
      </c>
      <c r="H136" s="3">
        <v>22</v>
      </c>
      <c r="I136" s="3">
        <f t="shared" si="9"/>
        <v>19</v>
      </c>
      <c r="J136" s="74">
        <v>0.62382164404223228</v>
      </c>
      <c r="K136" s="74">
        <v>0.33229638009049772</v>
      </c>
      <c r="L136" s="74">
        <v>4.3881975867269982E-2</v>
      </c>
      <c r="M136" s="3" t="s">
        <v>9527</v>
      </c>
      <c r="N136" s="74">
        <f t="shared" si="10"/>
        <v>0.65245255114616707</v>
      </c>
      <c r="O136" s="74">
        <f t="shared" si="11"/>
        <v>0.34754744885383287</v>
      </c>
    </row>
    <row r="137" spans="1:15" x14ac:dyDescent="0.25">
      <c r="A137" s="3" t="s">
        <v>6</v>
      </c>
      <c r="B137" s="3" t="str">
        <f>VLOOKUP(RIGHT(C137,4),Sheet1!$M$4:$N$502,2,FALSE)</f>
        <v>RES</v>
      </c>
      <c r="C137" s="3" t="s">
        <v>294</v>
      </c>
      <c r="D137" s="18">
        <f t="shared" si="8"/>
        <v>0.91591251885369529</v>
      </c>
      <c r="E137" s="4">
        <v>31868</v>
      </c>
      <c r="F137" s="4">
        <v>32751</v>
      </c>
      <c r="G137" s="3">
        <v>19432</v>
      </c>
      <c r="H137" s="3">
        <v>21</v>
      </c>
      <c r="I137" s="3">
        <f t="shared" si="9"/>
        <v>18</v>
      </c>
      <c r="J137" s="74">
        <v>0.91591251885369529</v>
      </c>
      <c r="K137" s="74">
        <v>0</v>
      </c>
      <c r="L137" s="74">
        <v>8.4087481146304682E-2</v>
      </c>
      <c r="M137" s="3" t="s">
        <v>9527</v>
      </c>
      <c r="N137" s="74">
        <f t="shared" si="10"/>
        <v>1</v>
      </c>
      <c r="O137" s="74">
        <f t="shared" si="11"/>
        <v>0</v>
      </c>
    </row>
    <row r="138" spans="1:15" x14ac:dyDescent="0.25">
      <c r="A138" s="3" t="s">
        <v>6</v>
      </c>
      <c r="B138" s="3" t="str">
        <f>VLOOKUP(RIGHT(C138,4),Sheet1!$M$4:$N$502,2,FALSE)</f>
        <v>RES</v>
      </c>
      <c r="C138" s="3" t="s">
        <v>295</v>
      </c>
      <c r="D138" s="18">
        <f t="shared" si="8"/>
        <v>0.97299208144796379</v>
      </c>
      <c r="E138" s="4">
        <v>31868</v>
      </c>
      <c r="F138" s="4">
        <v>32751</v>
      </c>
      <c r="G138" s="3">
        <v>20643</v>
      </c>
      <c r="H138" s="3">
        <v>17</v>
      </c>
      <c r="I138" s="3">
        <f t="shared" si="9"/>
        <v>14</v>
      </c>
      <c r="J138" s="74">
        <v>0.97299208144796379</v>
      </c>
      <c r="K138" s="74">
        <v>0</v>
      </c>
      <c r="L138" s="74">
        <v>2.70079185520362E-2</v>
      </c>
      <c r="M138" s="3" t="s">
        <v>9527</v>
      </c>
      <c r="N138" s="74">
        <f t="shared" si="10"/>
        <v>1</v>
      </c>
      <c r="O138" s="74">
        <f t="shared" si="11"/>
        <v>0</v>
      </c>
    </row>
    <row r="139" spans="1:15" x14ac:dyDescent="0.25">
      <c r="A139" s="3" t="s">
        <v>6</v>
      </c>
      <c r="B139" s="3" t="str">
        <f>VLOOKUP(RIGHT(C139,4),Sheet1!$M$4:$N$502,2,FALSE)</f>
        <v>MFM</v>
      </c>
      <c r="C139" s="3" t="s">
        <v>296</v>
      </c>
      <c r="D139" s="18">
        <f t="shared" si="8"/>
        <v>0.91600678733031671</v>
      </c>
      <c r="E139" s="4">
        <v>31868</v>
      </c>
      <c r="F139" s="4">
        <v>32751</v>
      </c>
      <c r="G139" s="3">
        <v>19434</v>
      </c>
      <c r="H139" s="3">
        <v>21</v>
      </c>
      <c r="I139" s="3">
        <f t="shared" si="9"/>
        <v>18</v>
      </c>
      <c r="J139" s="74">
        <v>0.91600678733031671</v>
      </c>
      <c r="K139" s="74">
        <v>0</v>
      </c>
      <c r="L139" s="74">
        <v>8.3993212669683265E-2</v>
      </c>
      <c r="M139" s="3" t="s">
        <v>9527</v>
      </c>
      <c r="N139" s="74">
        <f t="shared" si="10"/>
        <v>1</v>
      </c>
      <c r="O139" s="74">
        <f t="shared" si="11"/>
        <v>0</v>
      </c>
    </row>
    <row r="140" spans="1:15" x14ac:dyDescent="0.25">
      <c r="A140" s="3" t="s">
        <v>6</v>
      </c>
      <c r="B140" s="3" t="str">
        <f>VLOOKUP(RIGHT(C140,4),Sheet1!$M$4:$N$502,2,FALSE)</f>
        <v>MFM</v>
      </c>
      <c r="C140" s="3" t="s">
        <v>297</v>
      </c>
      <c r="D140" s="18">
        <f t="shared" si="8"/>
        <v>0.89894419306184015</v>
      </c>
      <c r="E140" s="4">
        <v>31868</v>
      </c>
      <c r="F140" s="4">
        <v>32751</v>
      </c>
      <c r="G140" s="3">
        <v>19072</v>
      </c>
      <c r="H140" s="3">
        <v>20</v>
      </c>
      <c r="I140" s="3">
        <f t="shared" si="9"/>
        <v>17</v>
      </c>
      <c r="J140" s="74">
        <v>0.89894419306184015</v>
      </c>
      <c r="K140" s="74">
        <v>0</v>
      </c>
      <c r="L140" s="74">
        <v>0.10105580693815988</v>
      </c>
      <c r="M140" s="3" t="s">
        <v>9527</v>
      </c>
      <c r="N140" s="74">
        <f t="shared" si="10"/>
        <v>1</v>
      </c>
      <c r="O140" s="74">
        <f t="shared" si="11"/>
        <v>0</v>
      </c>
    </row>
    <row r="141" spans="1:15" x14ac:dyDescent="0.25">
      <c r="A141" s="3" t="s">
        <v>6</v>
      </c>
      <c r="B141" s="3" t="str">
        <f>VLOOKUP(RIGHT(C141,4),Sheet1!$M$4:$N$502,2,FALSE)</f>
        <v>RSDP</v>
      </c>
      <c r="C141" s="3" t="s">
        <v>298</v>
      </c>
      <c r="D141" s="18">
        <f t="shared" si="8"/>
        <v>0.63730203619909498</v>
      </c>
      <c r="E141" s="4">
        <v>31868</v>
      </c>
      <c r="F141" s="4">
        <v>32538</v>
      </c>
      <c r="G141" s="3">
        <v>13521</v>
      </c>
      <c r="H141" s="3">
        <v>24</v>
      </c>
      <c r="I141" s="3">
        <f t="shared" si="9"/>
        <v>21</v>
      </c>
      <c r="J141" s="74">
        <v>0.50438348416289591</v>
      </c>
      <c r="K141" s="74">
        <v>0.13291855203619909</v>
      </c>
      <c r="L141" s="74">
        <v>0.36269796380090497</v>
      </c>
      <c r="M141" s="3" t="s">
        <v>9527</v>
      </c>
      <c r="N141" s="74">
        <f t="shared" si="10"/>
        <v>0.79143554470823163</v>
      </c>
      <c r="O141" s="74">
        <f t="shared" si="11"/>
        <v>0.20856445529176837</v>
      </c>
    </row>
    <row r="142" spans="1:15" x14ac:dyDescent="0.25">
      <c r="A142" s="3" t="s">
        <v>6</v>
      </c>
      <c r="B142" s="3" t="str">
        <f>VLOOKUP(RIGHT(C142,4),Sheet1!$M$4:$N$502,2,FALSE)</f>
        <v>RSDP</v>
      </c>
      <c r="C142" s="3" t="s">
        <v>299</v>
      </c>
      <c r="D142" s="18">
        <f t="shared" si="8"/>
        <v>0.9078525641025641</v>
      </c>
      <c r="E142" s="4">
        <v>31868</v>
      </c>
      <c r="F142" s="4">
        <v>32751</v>
      </c>
      <c r="G142" s="3">
        <v>19261</v>
      </c>
      <c r="H142" s="3">
        <v>21</v>
      </c>
      <c r="I142" s="3">
        <f t="shared" si="9"/>
        <v>18</v>
      </c>
      <c r="J142" s="74">
        <v>0.9078525641025641</v>
      </c>
      <c r="K142" s="74">
        <v>0</v>
      </c>
      <c r="L142" s="74">
        <v>9.2147435897435903E-2</v>
      </c>
      <c r="M142" s="3" t="s">
        <v>9527</v>
      </c>
      <c r="N142" s="74">
        <f t="shared" si="10"/>
        <v>1</v>
      </c>
      <c r="O142" s="74">
        <f t="shared" si="11"/>
        <v>0</v>
      </c>
    </row>
    <row r="143" spans="1:15" x14ac:dyDescent="0.25">
      <c r="A143" s="3" t="s">
        <v>6</v>
      </c>
      <c r="B143" s="3" t="str">
        <f>VLOOKUP(RIGHT(C143,4),Sheet1!$M$4:$N$502,2,FALSE)</f>
        <v>RSDP</v>
      </c>
      <c r="C143" s="3" t="s">
        <v>300</v>
      </c>
      <c r="D143" s="18">
        <f t="shared" si="8"/>
        <v>0.83677413273001511</v>
      </c>
      <c r="E143" s="4">
        <v>31868</v>
      </c>
      <c r="F143" s="4">
        <v>32742</v>
      </c>
      <c r="G143" s="3">
        <v>17753</v>
      </c>
      <c r="H143" s="3">
        <v>24</v>
      </c>
      <c r="I143" s="3">
        <f t="shared" si="9"/>
        <v>21</v>
      </c>
      <c r="J143" s="74">
        <v>0.83677413273001511</v>
      </c>
      <c r="K143" s="74">
        <v>0</v>
      </c>
      <c r="L143" s="74">
        <v>0.16322586726998492</v>
      </c>
      <c r="M143" s="3" t="s">
        <v>9527</v>
      </c>
      <c r="N143" s="74">
        <f t="shared" si="10"/>
        <v>1</v>
      </c>
      <c r="O143" s="74">
        <f t="shared" si="11"/>
        <v>0</v>
      </c>
    </row>
    <row r="144" spans="1:15" x14ac:dyDescent="0.25">
      <c r="A144" s="3" t="s">
        <v>6</v>
      </c>
      <c r="B144" s="3" t="str">
        <f>VLOOKUP(RIGHT(C144,4),Sheet1!$M$4:$N$502,2,FALSE)</f>
        <v>RES</v>
      </c>
      <c r="C144" s="3" t="s">
        <v>301</v>
      </c>
      <c r="D144" s="18">
        <f t="shared" si="8"/>
        <v>0.85817307692307687</v>
      </c>
      <c r="E144" s="4">
        <v>31868</v>
      </c>
      <c r="F144" s="4">
        <v>32751</v>
      </c>
      <c r="G144" s="3">
        <v>18207</v>
      </c>
      <c r="H144" s="3">
        <v>20</v>
      </c>
      <c r="I144" s="3">
        <f t="shared" si="9"/>
        <v>17</v>
      </c>
      <c r="J144" s="74">
        <v>0.85817307692307687</v>
      </c>
      <c r="K144" s="74">
        <v>0</v>
      </c>
      <c r="L144" s="74">
        <v>0.14182692307692307</v>
      </c>
      <c r="M144" s="3" t="s">
        <v>9527</v>
      </c>
      <c r="N144" s="74">
        <f t="shared" si="10"/>
        <v>1</v>
      </c>
      <c r="O144" s="74">
        <f t="shared" si="11"/>
        <v>0</v>
      </c>
    </row>
    <row r="145" spans="1:15" x14ac:dyDescent="0.25">
      <c r="A145" s="3" t="s">
        <v>6</v>
      </c>
      <c r="B145" s="3" t="str">
        <f>VLOOKUP(RIGHT(C145,4),Sheet1!$M$4:$N$502,2,FALSE)</f>
        <v>RES</v>
      </c>
      <c r="C145" s="3" t="s">
        <v>302</v>
      </c>
      <c r="D145" s="18">
        <f t="shared" si="8"/>
        <v>0.99703054298642535</v>
      </c>
      <c r="E145" s="4">
        <v>31868</v>
      </c>
      <c r="F145" s="4">
        <v>32751</v>
      </c>
      <c r="G145" s="3">
        <v>21153</v>
      </c>
      <c r="H145" s="3">
        <v>19</v>
      </c>
      <c r="I145" s="3">
        <f t="shared" si="9"/>
        <v>16</v>
      </c>
      <c r="J145" s="74">
        <v>0.99703054298642535</v>
      </c>
      <c r="K145" s="74">
        <v>0</v>
      </c>
      <c r="L145" s="74">
        <v>2.9694570135746605E-3</v>
      </c>
      <c r="M145" s="3" t="s">
        <v>9527</v>
      </c>
      <c r="N145" s="74">
        <f t="shared" si="10"/>
        <v>1</v>
      </c>
      <c r="O145" s="74">
        <f t="shared" si="11"/>
        <v>0</v>
      </c>
    </row>
    <row r="146" spans="1:15" x14ac:dyDescent="0.25">
      <c r="A146" s="3" t="s">
        <v>6</v>
      </c>
      <c r="B146" s="3" t="str">
        <f>VLOOKUP(RIGHT(C146,4),Sheet1!$M$4:$N$502,2,FALSE)</f>
        <v>RES</v>
      </c>
      <c r="C146" s="3" t="s">
        <v>303</v>
      </c>
      <c r="D146" s="18">
        <f t="shared" si="8"/>
        <v>0.95607088989441935</v>
      </c>
      <c r="E146" s="4">
        <v>31868</v>
      </c>
      <c r="F146" s="4">
        <v>32751</v>
      </c>
      <c r="G146" s="3">
        <v>20284</v>
      </c>
      <c r="H146" s="3">
        <v>16</v>
      </c>
      <c r="I146" s="3">
        <f t="shared" si="9"/>
        <v>13</v>
      </c>
      <c r="J146" s="74">
        <v>0.95607088989441935</v>
      </c>
      <c r="K146" s="74">
        <v>0</v>
      </c>
      <c r="L146" s="74">
        <v>4.392911010558069E-2</v>
      </c>
      <c r="M146" s="3" t="s">
        <v>9527</v>
      </c>
      <c r="N146" s="74">
        <f t="shared" si="10"/>
        <v>1</v>
      </c>
      <c r="O146" s="74">
        <f t="shared" si="11"/>
        <v>0</v>
      </c>
    </row>
    <row r="147" spans="1:15" x14ac:dyDescent="0.25">
      <c r="A147" s="3" t="s">
        <v>6</v>
      </c>
      <c r="B147" s="3" t="str">
        <f>VLOOKUP(RIGHT(C147,4),Sheet1!$M$4:$N$502,2,FALSE)</f>
        <v>RES</v>
      </c>
      <c r="C147" s="3" t="s">
        <v>304</v>
      </c>
      <c r="D147" s="18">
        <f t="shared" si="8"/>
        <v>0.97987368024132726</v>
      </c>
      <c r="E147" s="4">
        <v>31868</v>
      </c>
      <c r="F147" s="4">
        <v>32751</v>
      </c>
      <c r="G147" s="3">
        <v>20789</v>
      </c>
      <c r="H147" s="3">
        <v>15</v>
      </c>
      <c r="I147" s="3">
        <f t="shared" si="9"/>
        <v>12</v>
      </c>
      <c r="J147" s="74">
        <v>0.97987368024132726</v>
      </c>
      <c r="K147" s="74">
        <v>0</v>
      </c>
      <c r="L147" s="74">
        <v>2.0126319758672701E-2</v>
      </c>
      <c r="M147" s="3" t="s">
        <v>9527</v>
      </c>
      <c r="N147" s="74">
        <f t="shared" si="10"/>
        <v>1</v>
      </c>
      <c r="O147" s="74">
        <f t="shared" si="11"/>
        <v>0</v>
      </c>
    </row>
    <row r="148" spans="1:15" x14ac:dyDescent="0.25">
      <c r="A148" s="3" t="s">
        <v>6</v>
      </c>
      <c r="B148" s="3" t="str">
        <f>VLOOKUP(RIGHT(C148,4),Sheet1!$M$4:$N$502,2,FALSE)</f>
        <v>RES</v>
      </c>
      <c r="C148" s="3" t="s">
        <v>305</v>
      </c>
      <c r="D148" s="18">
        <f t="shared" si="8"/>
        <v>0.94824660633484159</v>
      </c>
      <c r="E148" s="4">
        <v>31900</v>
      </c>
      <c r="F148" s="4">
        <v>32751</v>
      </c>
      <c r="G148" s="3">
        <v>20118</v>
      </c>
      <c r="H148" s="3">
        <v>18</v>
      </c>
      <c r="I148" s="3">
        <f t="shared" si="9"/>
        <v>15</v>
      </c>
      <c r="J148" s="74">
        <v>0.94824660633484159</v>
      </c>
      <c r="K148" s="74">
        <v>0</v>
      </c>
      <c r="L148" s="74">
        <v>5.1753393665158368E-2</v>
      </c>
      <c r="M148" s="3" t="s">
        <v>9527</v>
      </c>
      <c r="N148" s="74">
        <f t="shared" si="10"/>
        <v>1</v>
      </c>
      <c r="O148" s="74">
        <f t="shared" si="11"/>
        <v>0</v>
      </c>
    </row>
    <row r="149" spans="1:15" x14ac:dyDescent="0.25">
      <c r="A149" s="3" t="s">
        <v>6</v>
      </c>
      <c r="B149" s="3" t="str">
        <f>VLOOKUP(RIGHT(C149,4),Sheet1!$M$4:$N$502,2,FALSE)</f>
        <v>RES</v>
      </c>
      <c r="C149" s="3" t="s">
        <v>306</v>
      </c>
      <c r="D149" s="18">
        <f t="shared" si="8"/>
        <v>0.98944193061840124</v>
      </c>
      <c r="E149" s="4">
        <v>31868</v>
      </c>
      <c r="F149" s="4">
        <v>32751</v>
      </c>
      <c r="G149" s="3">
        <v>20992</v>
      </c>
      <c r="H149" s="3">
        <v>15</v>
      </c>
      <c r="I149" s="3">
        <f t="shared" si="9"/>
        <v>12</v>
      </c>
      <c r="J149" s="74">
        <v>0.98944193061840124</v>
      </c>
      <c r="K149" s="74">
        <v>0</v>
      </c>
      <c r="L149" s="74">
        <v>1.0558069381598794E-2</v>
      </c>
      <c r="M149" s="3" t="s">
        <v>9527</v>
      </c>
      <c r="N149" s="74">
        <f t="shared" si="10"/>
        <v>1</v>
      </c>
      <c r="O149" s="74">
        <f t="shared" si="11"/>
        <v>0</v>
      </c>
    </row>
    <row r="150" spans="1:15" x14ac:dyDescent="0.25">
      <c r="A150" s="3" t="s">
        <v>6</v>
      </c>
      <c r="B150" s="3" t="str">
        <f>VLOOKUP(RIGHT(C150,4),Sheet1!$M$4:$N$502,2,FALSE)</f>
        <v>RES</v>
      </c>
      <c r="C150" s="3" t="s">
        <v>307</v>
      </c>
      <c r="D150" s="18">
        <f t="shared" si="8"/>
        <v>0.98826357466063353</v>
      </c>
      <c r="E150" s="4">
        <v>31868</v>
      </c>
      <c r="F150" s="4">
        <v>32751</v>
      </c>
      <c r="G150" s="3">
        <v>20967</v>
      </c>
      <c r="H150" s="3">
        <v>17</v>
      </c>
      <c r="I150" s="3">
        <f t="shared" si="9"/>
        <v>14</v>
      </c>
      <c r="J150" s="74">
        <v>0.98826357466063353</v>
      </c>
      <c r="K150" s="74">
        <v>0</v>
      </c>
      <c r="L150" s="74">
        <v>1.1736425339366516E-2</v>
      </c>
      <c r="M150" s="3" t="s">
        <v>9527</v>
      </c>
      <c r="N150" s="74">
        <f t="shared" si="10"/>
        <v>1</v>
      </c>
      <c r="O150" s="74">
        <f t="shared" si="11"/>
        <v>0</v>
      </c>
    </row>
    <row r="151" spans="1:15" x14ac:dyDescent="0.25">
      <c r="A151" s="3" t="s">
        <v>6</v>
      </c>
      <c r="B151" s="3" t="str">
        <f>VLOOKUP(RIGHT(C151,4),Sheet1!$M$4:$N$502,2,FALSE)</f>
        <v>RES</v>
      </c>
      <c r="C151" s="3" t="s">
        <v>308</v>
      </c>
      <c r="D151" s="18">
        <f t="shared" si="8"/>
        <v>0.93947963800904977</v>
      </c>
      <c r="E151" s="4">
        <v>31868</v>
      </c>
      <c r="F151" s="4">
        <v>32751</v>
      </c>
      <c r="G151" s="3">
        <v>19932</v>
      </c>
      <c r="H151" s="3">
        <v>18</v>
      </c>
      <c r="I151" s="3">
        <f t="shared" si="9"/>
        <v>15</v>
      </c>
      <c r="J151" s="74">
        <v>0.93947963800904977</v>
      </c>
      <c r="K151" s="74">
        <v>0</v>
      </c>
      <c r="L151" s="74">
        <v>6.0520361990950226E-2</v>
      </c>
      <c r="M151" s="3" t="s">
        <v>9527</v>
      </c>
      <c r="N151" s="74">
        <f t="shared" si="10"/>
        <v>1</v>
      </c>
      <c r="O151" s="74">
        <f t="shared" si="11"/>
        <v>0</v>
      </c>
    </row>
    <row r="152" spans="1:15" x14ac:dyDescent="0.25">
      <c r="A152" s="3" t="s">
        <v>6</v>
      </c>
      <c r="B152" s="3" t="str">
        <f>VLOOKUP(RIGHT(C152,4),Sheet1!$M$4:$N$502,2,FALSE)</f>
        <v>RES</v>
      </c>
      <c r="C152" s="3" t="s">
        <v>309</v>
      </c>
      <c r="D152" s="18">
        <f t="shared" si="8"/>
        <v>0.98392722473604821</v>
      </c>
      <c r="E152" s="4">
        <v>31868</v>
      </c>
      <c r="F152" s="4">
        <v>32751</v>
      </c>
      <c r="G152" s="3">
        <v>20875</v>
      </c>
      <c r="H152" s="3">
        <v>16</v>
      </c>
      <c r="I152" s="3">
        <f t="shared" si="9"/>
        <v>13</v>
      </c>
      <c r="J152" s="74">
        <v>0.98392722473604821</v>
      </c>
      <c r="K152" s="74">
        <v>0</v>
      </c>
      <c r="L152" s="74">
        <v>1.6072775263951733E-2</v>
      </c>
      <c r="M152" s="3" t="s">
        <v>9527</v>
      </c>
      <c r="N152" s="74">
        <f t="shared" si="10"/>
        <v>1</v>
      </c>
      <c r="O152" s="74">
        <f t="shared" si="11"/>
        <v>0</v>
      </c>
    </row>
    <row r="153" spans="1:15" x14ac:dyDescent="0.25">
      <c r="A153" s="3" t="s">
        <v>6</v>
      </c>
      <c r="B153" s="3" t="str">
        <f>VLOOKUP(RIGHT(C153,4),Sheet1!$M$4:$N$502,2,FALSE)</f>
        <v>RSDP</v>
      </c>
      <c r="C153" s="3" t="s">
        <v>310</v>
      </c>
      <c r="D153" s="18">
        <f t="shared" si="8"/>
        <v>0.77083333333333337</v>
      </c>
      <c r="E153" s="4">
        <v>31868</v>
      </c>
      <c r="F153" s="4">
        <v>32751</v>
      </c>
      <c r="G153" s="3">
        <v>16354</v>
      </c>
      <c r="H153" s="3">
        <v>22</v>
      </c>
      <c r="I153" s="3">
        <f t="shared" si="9"/>
        <v>19</v>
      </c>
      <c r="J153" s="74">
        <v>0.77083333333333337</v>
      </c>
      <c r="K153" s="74">
        <v>0</v>
      </c>
      <c r="L153" s="74">
        <v>0.22916666666666666</v>
      </c>
      <c r="M153" s="3" t="s">
        <v>9527</v>
      </c>
      <c r="N153" s="74">
        <f t="shared" si="10"/>
        <v>1</v>
      </c>
      <c r="O153" s="74">
        <f t="shared" si="11"/>
        <v>0</v>
      </c>
    </row>
    <row r="154" spans="1:15" x14ac:dyDescent="0.25">
      <c r="A154" s="3" t="s">
        <v>6</v>
      </c>
      <c r="B154" s="3" t="str">
        <f>VLOOKUP(RIGHT(C154,4),Sheet1!$M$4:$N$502,2,FALSE)</f>
        <v>RES</v>
      </c>
      <c r="C154" s="3" t="s">
        <v>311</v>
      </c>
      <c r="D154" s="18">
        <f t="shared" si="8"/>
        <v>0.90686274509803921</v>
      </c>
      <c r="E154" s="4">
        <v>31868</v>
      </c>
      <c r="F154" s="4">
        <v>32751</v>
      </c>
      <c r="G154" s="3">
        <v>19240</v>
      </c>
      <c r="H154" s="3">
        <v>18</v>
      </c>
      <c r="I154" s="3">
        <f t="shared" si="9"/>
        <v>15</v>
      </c>
      <c r="J154" s="74">
        <v>0.90686274509803921</v>
      </c>
      <c r="K154" s="74">
        <v>0</v>
      </c>
      <c r="L154" s="74">
        <v>9.3137254901960786E-2</v>
      </c>
      <c r="M154" s="3" t="s">
        <v>9527</v>
      </c>
      <c r="N154" s="74">
        <f t="shared" si="10"/>
        <v>1</v>
      </c>
      <c r="O154" s="74">
        <f t="shared" si="11"/>
        <v>0</v>
      </c>
    </row>
    <row r="155" spans="1:15" x14ac:dyDescent="0.25">
      <c r="A155" s="3" t="s">
        <v>6</v>
      </c>
      <c r="B155" s="3" t="str">
        <f>VLOOKUP(RIGHT(C155,4),Sheet1!$M$4:$N$502,2,FALSE)</f>
        <v>RES</v>
      </c>
      <c r="C155" s="3" t="s">
        <v>312</v>
      </c>
      <c r="D155" s="18">
        <f t="shared" si="8"/>
        <v>0.81872171945701355</v>
      </c>
      <c r="E155" s="4">
        <v>31868</v>
      </c>
      <c r="F155" s="4">
        <v>32751</v>
      </c>
      <c r="G155" s="3">
        <v>17370</v>
      </c>
      <c r="H155" s="3">
        <v>18</v>
      </c>
      <c r="I155" s="3">
        <f t="shared" si="9"/>
        <v>15</v>
      </c>
      <c r="J155" s="74">
        <v>0.77993024132730016</v>
      </c>
      <c r="K155" s="74">
        <v>3.8791478129713425E-2</v>
      </c>
      <c r="L155" s="74">
        <v>0.18127828054298642</v>
      </c>
      <c r="M155" s="3" t="s">
        <v>9527</v>
      </c>
      <c r="N155" s="74">
        <f t="shared" si="10"/>
        <v>0.95261945883707544</v>
      </c>
      <c r="O155" s="74">
        <f t="shared" si="11"/>
        <v>4.7380541162924582E-2</v>
      </c>
    </row>
    <row r="156" spans="1:15" x14ac:dyDescent="0.25">
      <c r="A156" s="3" t="s">
        <v>6</v>
      </c>
      <c r="B156" s="3" t="str">
        <f>VLOOKUP(RIGHT(C156,4),Sheet1!$M$4:$N$502,2,FALSE)</f>
        <v>RES</v>
      </c>
      <c r="C156" s="3" t="s">
        <v>313</v>
      </c>
      <c r="D156" s="18">
        <f t="shared" si="8"/>
        <v>0.99071455505279038</v>
      </c>
      <c r="E156" s="4">
        <v>31868</v>
      </c>
      <c r="F156" s="4">
        <v>32751</v>
      </c>
      <c r="G156" s="3">
        <v>21019</v>
      </c>
      <c r="H156" s="3">
        <v>19</v>
      </c>
      <c r="I156" s="3">
        <f t="shared" si="9"/>
        <v>16</v>
      </c>
      <c r="J156" s="74">
        <v>0.99071455505279038</v>
      </c>
      <c r="K156" s="74">
        <v>0</v>
      </c>
      <c r="L156" s="74">
        <v>9.2854449472096531E-3</v>
      </c>
      <c r="M156" s="3" t="s">
        <v>9527</v>
      </c>
      <c r="N156" s="74">
        <f t="shared" si="10"/>
        <v>1</v>
      </c>
      <c r="O156" s="74">
        <f t="shared" si="11"/>
        <v>0</v>
      </c>
    </row>
    <row r="157" spans="1:15" x14ac:dyDescent="0.25">
      <c r="A157" s="3" t="s">
        <v>6</v>
      </c>
      <c r="B157" s="3" t="str">
        <f>VLOOKUP(RIGHT(C157,4),Sheet1!$M$4:$N$502,2,FALSE)</f>
        <v>RES</v>
      </c>
      <c r="C157" s="3" t="s">
        <v>314</v>
      </c>
      <c r="D157" s="18">
        <f t="shared" si="8"/>
        <v>0.86500754147812975</v>
      </c>
      <c r="E157" s="4">
        <v>31868</v>
      </c>
      <c r="F157" s="4">
        <v>32638</v>
      </c>
      <c r="G157" s="3">
        <v>18352</v>
      </c>
      <c r="H157" s="3">
        <v>18</v>
      </c>
      <c r="I157" s="3">
        <f t="shared" si="9"/>
        <v>15</v>
      </c>
      <c r="J157" s="74">
        <v>0.86500754147812975</v>
      </c>
      <c r="K157" s="74">
        <v>0</v>
      </c>
      <c r="L157" s="74">
        <v>0.13499245852187028</v>
      </c>
      <c r="M157" s="3" t="s">
        <v>9527</v>
      </c>
      <c r="N157" s="74">
        <f t="shared" si="10"/>
        <v>1</v>
      </c>
      <c r="O157" s="74">
        <f t="shared" si="11"/>
        <v>0</v>
      </c>
    </row>
    <row r="158" spans="1:15" x14ac:dyDescent="0.25">
      <c r="A158" s="3" t="s">
        <v>6</v>
      </c>
      <c r="B158" s="3" t="str">
        <f>VLOOKUP(RIGHT(C158,4),Sheet1!$M$4:$N$502,2,FALSE)</f>
        <v>RES</v>
      </c>
      <c r="C158" s="3" t="s">
        <v>315</v>
      </c>
      <c r="D158" s="18">
        <f t="shared" si="8"/>
        <v>0.99382541478129716</v>
      </c>
      <c r="E158" s="4">
        <v>31868</v>
      </c>
      <c r="F158" s="4">
        <v>32751</v>
      </c>
      <c r="G158" s="3">
        <v>21085</v>
      </c>
      <c r="H158" s="3">
        <v>16</v>
      </c>
      <c r="I158" s="3">
        <f t="shared" si="9"/>
        <v>13</v>
      </c>
      <c r="J158" s="74">
        <v>0.99382541478129716</v>
      </c>
      <c r="K158" s="74">
        <v>0</v>
      </c>
      <c r="L158" s="74">
        <v>6.1745852187028655E-3</v>
      </c>
      <c r="M158" s="3" t="s">
        <v>9527</v>
      </c>
      <c r="N158" s="74">
        <f t="shared" si="10"/>
        <v>1</v>
      </c>
      <c r="O158" s="74">
        <f t="shared" si="11"/>
        <v>0</v>
      </c>
    </row>
    <row r="159" spans="1:15" x14ac:dyDescent="0.25">
      <c r="A159" s="3" t="s">
        <v>6</v>
      </c>
      <c r="B159" s="3" t="str">
        <f>VLOOKUP(RIGHT(C159,4),Sheet1!$M$4:$N$502,2,FALSE)</f>
        <v>RES</v>
      </c>
      <c r="C159" s="3" t="s">
        <v>316</v>
      </c>
      <c r="D159" s="18">
        <f t="shared" si="8"/>
        <v>0.80184766214177983</v>
      </c>
      <c r="E159" s="4">
        <v>31868</v>
      </c>
      <c r="F159" s="4">
        <v>32751</v>
      </c>
      <c r="G159" s="3">
        <v>17012</v>
      </c>
      <c r="H159" s="3">
        <v>18</v>
      </c>
      <c r="I159" s="3">
        <f t="shared" si="9"/>
        <v>15</v>
      </c>
      <c r="J159" s="74">
        <v>0.80180052790346912</v>
      </c>
      <c r="K159" s="74">
        <v>4.7134238310708901E-5</v>
      </c>
      <c r="L159" s="74">
        <v>0.1981523378582202</v>
      </c>
      <c r="M159" s="3" t="s">
        <v>9527</v>
      </c>
      <c r="N159" s="74">
        <f t="shared" si="10"/>
        <v>0.99994121796379032</v>
      </c>
      <c r="O159" s="74">
        <f t="shared" si="11"/>
        <v>5.8782036209734308E-5</v>
      </c>
    </row>
    <row r="160" spans="1:15" x14ac:dyDescent="0.25">
      <c r="A160" s="3" t="s">
        <v>6</v>
      </c>
      <c r="B160" s="3" t="str">
        <f>VLOOKUP(RIGHT(C160,4),Sheet1!$M$4:$N$502,2,FALSE)</f>
        <v>RES</v>
      </c>
      <c r="C160" s="3" t="s">
        <v>317</v>
      </c>
      <c r="D160" s="18">
        <f t="shared" si="8"/>
        <v>0.82065422322775261</v>
      </c>
      <c r="E160" s="4">
        <v>31868</v>
      </c>
      <c r="F160" s="4">
        <v>32718</v>
      </c>
      <c r="G160" s="3">
        <v>17411</v>
      </c>
      <c r="H160" s="3">
        <v>18</v>
      </c>
      <c r="I160" s="3">
        <f t="shared" si="9"/>
        <v>15</v>
      </c>
      <c r="J160" s="74">
        <v>0.81957013574660631</v>
      </c>
      <c r="K160" s="74">
        <v>1.0840874811463047E-3</v>
      </c>
      <c r="L160" s="74">
        <v>0.17934577677224736</v>
      </c>
      <c r="M160" s="3" t="s">
        <v>9527</v>
      </c>
      <c r="N160" s="74">
        <f t="shared" si="10"/>
        <v>0.99867899603698806</v>
      </c>
      <c r="O160" s="74">
        <f t="shared" si="11"/>
        <v>1.321003963011889E-3</v>
      </c>
    </row>
    <row r="161" spans="1:15" x14ac:dyDescent="0.25">
      <c r="A161" s="3" t="s">
        <v>6</v>
      </c>
      <c r="B161" s="3" t="str">
        <f>VLOOKUP(RIGHT(C161,4),Sheet1!$M$4:$N$502,2,FALSE)</f>
        <v>RES</v>
      </c>
      <c r="C161" s="3" t="s">
        <v>318</v>
      </c>
      <c r="D161" s="18">
        <f t="shared" si="8"/>
        <v>0.8668929110105581</v>
      </c>
      <c r="E161" s="4">
        <v>31868</v>
      </c>
      <c r="F161" s="4">
        <v>32638</v>
      </c>
      <c r="G161" s="3">
        <v>18392</v>
      </c>
      <c r="H161" s="3">
        <v>16</v>
      </c>
      <c r="I161" s="3">
        <f t="shared" si="9"/>
        <v>13</v>
      </c>
      <c r="J161" s="74">
        <v>0.78535067873303166</v>
      </c>
      <c r="K161" s="74">
        <v>8.1542232277526397E-2</v>
      </c>
      <c r="L161" s="74">
        <v>0.13310708898944193</v>
      </c>
      <c r="M161" s="3" t="s">
        <v>9527</v>
      </c>
      <c r="N161" s="74">
        <f t="shared" si="10"/>
        <v>0.9059373640713354</v>
      </c>
      <c r="O161" s="74">
        <f t="shared" si="11"/>
        <v>9.4062635928664637E-2</v>
      </c>
    </row>
    <row r="162" spans="1:15" x14ac:dyDescent="0.25">
      <c r="A162" s="3" t="s">
        <v>6</v>
      </c>
      <c r="B162" s="3" t="str">
        <f>VLOOKUP(RIGHT(C162,4),Sheet1!$M$4:$N$502,2,FALSE)</f>
        <v>RES</v>
      </c>
      <c r="C162" s="3" t="s">
        <v>319</v>
      </c>
      <c r="D162" s="18">
        <f t="shared" si="8"/>
        <v>0.8141025641025641</v>
      </c>
      <c r="E162" s="4">
        <v>31868</v>
      </c>
      <c r="F162" s="4">
        <v>32638</v>
      </c>
      <c r="G162" s="3">
        <v>17272</v>
      </c>
      <c r="H162" s="3">
        <v>16</v>
      </c>
      <c r="I162" s="3">
        <f t="shared" si="9"/>
        <v>13</v>
      </c>
      <c r="J162" s="74">
        <v>0</v>
      </c>
      <c r="K162" s="74">
        <v>0.8141025641025641</v>
      </c>
      <c r="L162" s="74">
        <v>0.1858974358974359</v>
      </c>
      <c r="M162" s="3" t="s">
        <v>9527</v>
      </c>
      <c r="N162" s="74">
        <f t="shared" si="10"/>
        <v>0</v>
      </c>
      <c r="O162" s="74">
        <f t="shared" si="11"/>
        <v>1</v>
      </c>
    </row>
    <row r="163" spans="1:15" x14ac:dyDescent="0.25">
      <c r="A163" s="3" t="s">
        <v>6</v>
      </c>
      <c r="B163" s="3" t="str">
        <f>VLOOKUP(RIGHT(C163,4),Sheet1!$M$4:$N$502,2,FALSE)</f>
        <v>RES</v>
      </c>
      <c r="C163" s="3" t="s">
        <v>320</v>
      </c>
      <c r="D163" s="18">
        <f t="shared" si="8"/>
        <v>0.90526018099547512</v>
      </c>
      <c r="E163" s="4">
        <v>31868</v>
      </c>
      <c r="F163" s="4">
        <v>32751</v>
      </c>
      <c r="G163" s="3">
        <v>19206</v>
      </c>
      <c r="H163" s="3">
        <v>18</v>
      </c>
      <c r="I163" s="3">
        <f t="shared" si="9"/>
        <v>15</v>
      </c>
      <c r="J163" s="74">
        <v>0.90526018099547512</v>
      </c>
      <c r="K163" s="74">
        <v>0</v>
      </c>
      <c r="L163" s="74">
        <v>9.4739819004524883E-2</v>
      </c>
      <c r="M163" s="3" t="s">
        <v>9527</v>
      </c>
      <c r="N163" s="74">
        <f t="shared" si="10"/>
        <v>1</v>
      </c>
      <c r="O163" s="74">
        <f t="shared" si="11"/>
        <v>0</v>
      </c>
    </row>
    <row r="164" spans="1:15" x14ac:dyDescent="0.25">
      <c r="A164" s="3" t="s">
        <v>6</v>
      </c>
      <c r="B164" s="3" t="str">
        <f>VLOOKUP(RIGHT(C164,4),Sheet1!$M$4:$N$502,2,FALSE)</f>
        <v>RSDP</v>
      </c>
      <c r="C164" s="3" t="s">
        <v>321</v>
      </c>
      <c r="D164" s="18">
        <f t="shared" si="8"/>
        <v>0.50226244343891402</v>
      </c>
      <c r="E164" s="4">
        <v>31868</v>
      </c>
      <c r="F164" s="4">
        <v>32321</v>
      </c>
      <c r="G164" s="3">
        <v>10656</v>
      </c>
      <c r="H164" s="3">
        <v>23</v>
      </c>
      <c r="I164" s="3">
        <f t="shared" si="9"/>
        <v>20</v>
      </c>
      <c r="J164" s="74">
        <v>0.50226244343891402</v>
      </c>
      <c r="K164" s="74">
        <v>0</v>
      </c>
      <c r="L164" s="74">
        <v>0.49773755656108598</v>
      </c>
      <c r="M164" s="3" t="s">
        <v>9527</v>
      </c>
      <c r="N164" s="74">
        <f t="shared" si="10"/>
        <v>1</v>
      </c>
      <c r="O164" s="74">
        <f t="shared" si="11"/>
        <v>0</v>
      </c>
    </row>
    <row r="165" spans="1:15" x14ac:dyDescent="0.25">
      <c r="A165" s="3" t="s">
        <v>6</v>
      </c>
      <c r="B165" s="3" t="str">
        <f>VLOOKUP(RIGHT(C165,4),Sheet1!$M$4:$N$502,2,FALSE)</f>
        <v>RES</v>
      </c>
      <c r="C165" s="3" t="s">
        <v>322</v>
      </c>
      <c r="D165" s="18">
        <f t="shared" si="8"/>
        <v>0.51842948717948723</v>
      </c>
      <c r="E165" s="4">
        <v>31868</v>
      </c>
      <c r="F165" s="4">
        <v>32730</v>
      </c>
      <c r="G165" s="3">
        <v>10999</v>
      </c>
      <c r="H165" s="3">
        <v>17</v>
      </c>
      <c r="I165" s="3">
        <f t="shared" si="9"/>
        <v>14</v>
      </c>
      <c r="J165" s="74">
        <v>0.51842948717948723</v>
      </c>
      <c r="K165" s="74">
        <v>0</v>
      </c>
      <c r="L165" s="74">
        <v>0.48157051282051283</v>
      </c>
      <c r="M165" s="3" t="s">
        <v>9527</v>
      </c>
      <c r="N165" s="74">
        <f t="shared" si="10"/>
        <v>1.0000000000000002</v>
      </c>
      <c r="O165" s="74">
        <f t="shared" si="11"/>
        <v>0</v>
      </c>
    </row>
    <row r="166" spans="1:15" x14ac:dyDescent="0.25">
      <c r="A166" s="3" t="s">
        <v>6</v>
      </c>
      <c r="B166" s="3" t="str">
        <f>VLOOKUP(RIGHT(C166,4),Sheet1!$M$4:$N$502,2,FALSE)</f>
        <v>RES</v>
      </c>
      <c r="C166" s="3" t="s">
        <v>323</v>
      </c>
      <c r="D166" s="18">
        <f t="shared" si="8"/>
        <v>0.88584087481146301</v>
      </c>
      <c r="E166" s="4">
        <v>31868</v>
      </c>
      <c r="F166" s="4">
        <v>32751</v>
      </c>
      <c r="G166" s="3">
        <v>18794</v>
      </c>
      <c r="H166" s="3">
        <v>18</v>
      </c>
      <c r="I166" s="3">
        <f t="shared" si="9"/>
        <v>15</v>
      </c>
      <c r="J166" s="74">
        <v>0.83601998491704377</v>
      </c>
      <c r="K166" s="74">
        <v>4.982088989441931E-2</v>
      </c>
      <c r="L166" s="74">
        <v>0.11415912518853695</v>
      </c>
      <c r="M166" s="3" t="s">
        <v>9527</v>
      </c>
      <c r="N166" s="74">
        <f t="shared" si="10"/>
        <v>0.94375864637650309</v>
      </c>
      <c r="O166" s="74">
        <f t="shared" si="11"/>
        <v>5.6241353623496859E-2</v>
      </c>
    </row>
    <row r="167" spans="1:15" x14ac:dyDescent="0.25">
      <c r="A167" s="3" t="s">
        <v>6</v>
      </c>
      <c r="B167" s="3" t="str">
        <f>VLOOKUP(RIGHT(C167,4),Sheet1!$M$4:$N$502,2,FALSE)</f>
        <v>RES</v>
      </c>
      <c r="C167" s="3" t="s">
        <v>324</v>
      </c>
      <c r="D167" s="18">
        <f t="shared" si="8"/>
        <v>0.92519796380090502</v>
      </c>
      <c r="E167" s="4">
        <v>31868</v>
      </c>
      <c r="F167" s="4">
        <v>32716</v>
      </c>
      <c r="G167" s="3">
        <v>19629</v>
      </c>
      <c r="H167" s="3">
        <v>19</v>
      </c>
      <c r="I167" s="3">
        <f t="shared" si="9"/>
        <v>16</v>
      </c>
      <c r="J167" s="74">
        <v>0.92519796380090502</v>
      </c>
      <c r="K167" s="74">
        <v>0</v>
      </c>
      <c r="L167" s="74">
        <v>7.4802036199095021E-2</v>
      </c>
      <c r="M167" s="3" t="s">
        <v>9527</v>
      </c>
      <c r="N167" s="74">
        <f t="shared" si="10"/>
        <v>1</v>
      </c>
      <c r="O167" s="74">
        <f t="shared" si="11"/>
        <v>0</v>
      </c>
    </row>
    <row r="168" spans="1:15" x14ac:dyDescent="0.25">
      <c r="A168" s="3" t="s">
        <v>6</v>
      </c>
      <c r="B168" s="3" t="str">
        <f>VLOOKUP(RIGHT(C168,4),Sheet1!$M$4:$N$502,2,FALSE)</f>
        <v>RES</v>
      </c>
      <c r="C168" s="3" t="s">
        <v>325</v>
      </c>
      <c r="D168" s="18">
        <f t="shared" si="8"/>
        <v>0.80048076923076927</v>
      </c>
      <c r="E168" s="4">
        <v>31868</v>
      </c>
      <c r="F168" s="4">
        <v>32751</v>
      </c>
      <c r="G168" s="3">
        <v>16983</v>
      </c>
      <c r="H168" s="3">
        <v>19</v>
      </c>
      <c r="I168" s="3">
        <f t="shared" si="9"/>
        <v>16</v>
      </c>
      <c r="J168" s="74">
        <v>0.80048076923076927</v>
      </c>
      <c r="K168" s="74">
        <v>0</v>
      </c>
      <c r="L168" s="74">
        <v>0.19951923076923078</v>
      </c>
      <c r="M168" s="3" t="s">
        <v>9527</v>
      </c>
      <c r="N168" s="74">
        <f t="shared" si="10"/>
        <v>1</v>
      </c>
      <c r="O168" s="74">
        <f t="shared" si="11"/>
        <v>0</v>
      </c>
    </row>
    <row r="169" spans="1:15" x14ac:dyDescent="0.25">
      <c r="A169" s="3" t="s">
        <v>6</v>
      </c>
      <c r="B169" s="3" t="str">
        <f>VLOOKUP(RIGHT(C169,4),Sheet1!$M$4:$N$502,2,FALSE)</f>
        <v>RES</v>
      </c>
      <c r="C169" s="3" t="s">
        <v>326</v>
      </c>
      <c r="D169" s="18">
        <f t="shared" si="8"/>
        <v>0.91817496229260931</v>
      </c>
      <c r="E169" s="4">
        <v>31868</v>
      </c>
      <c r="F169" s="4">
        <v>32696</v>
      </c>
      <c r="G169" s="3">
        <v>19480</v>
      </c>
      <c r="H169" s="3">
        <v>17</v>
      </c>
      <c r="I169" s="3">
        <f t="shared" si="9"/>
        <v>14</v>
      </c>
      <c r="J169" s="74">
        <v>0.91817496229260931</v>
      </c>
      <c r="K169" s="74">
        <v>0</v>
      </c>
      <c r="L169" s="74">
        <v>8.1825037707390649E-2</v>
      </c>
      <c r="M169" s="3" t="s">
        <v>9527</v>
      </c>
      <c r="N169" s="74">
        <f t="shared" si="10"/>
        <v>1</v>
      </c>
      <c r="O169" s="74">
        <f t="shared" si="11"/>
        <v>0</v>
      </c>
    </row>
    <row r="170" spans="1:15" x14ac:dyDescent="0.25">
      <c r="A170" s="3" t="s">
        <v>6</v>
      </c>
      <c r="B170" s="3" t="str">
        <f>VLOOKUP(RIGHT(C170,4),Sheet1!$M$4:$N$502,2,FALSE)</f>
        <v>RES</v>
      </c>
      <c r="C170" s="3" t="s">
        <v>327</v>
      </c>
      <c r="D170" s="18">
        <f t="shared" si="8"/>
        <v>0.96842006033182504</v>
      </c>
      <c r="E170" s="4">
        <v>31868</v>
      </c>
      <c r="F170" s="4">
        <v>32751</v>
      </c>
      <c r="G170" s="3">
        <v>20546</v>
      </c>
      <c r="H170" s="3">
        <v>17</v>
      </c>
      <c r="I170" s="3">
        <f t="shared" si="9"/>
        <v>14</v>
      </c>
      <c r="J170" s="74">
        <v>0.96842006033182504</v>
      </c>
      <c r="K170" s="74">
        <v>0</v>
      </c>
      <c r="L170" s="74">
        <v>3.1579939668174961E-2</v>
      </c>
      <c r="M170" s="3" t="s">
        <v>9527</v>
      </c>
      <c r="N170" s="74">
        <f t="shared" si="10"/>
        <v>1</v>
      </c>
      <c r="O170" s="74">
        <f t="shared" si="11"/>
        <v>0</v>
      </c>
    </row>
    <row r="171" spans="1:15" x14ac:dyDescent="0.25">
      <c r="A171" s="3" t="s">
        <v>6</v>
      </c>
      <c r="B171" s="3" t="str">
        <f>VLOOKUP(RIGHT(C171,4),Sheet1!$M$4:$N$502,2,FALSE)</f>
        <v>RES</v>
      </c>
      <c r="C171" s="3" t="s">
        <v>328</v>
      </c>
      <c r="D171" s="18">
        <f t="shared" si="8"/>
        <v>0.98425716440422317</v>
      </c>
      <c r="E171" s="4">
        <v>31868</v>
      </c>
      <c r="F171" s="4">
        <v>32751</v>
      </c>
      <c r="G171" s="3">
        <v>20882</v>
      </c>
      <c r="H171" s="3">
        <v>20</v>
      </c>
      <c r="I171" s="3">
        <f t="shared" si="9"/>
        <v>17</v>
      </c>
      <c r="J171" s="74">
        <v>0.98425716440422317</v>
      </c>
      <c r="K171" s="74">
        <v>0</v>
      </c>
      <c r="L171" s="74">
        <v>1.5742835595776772E-2</v>
      </c>
      <c r="M171" s="3" t="s">
        <v>9527</v>
      </c>
      <c r="N171" s="74">
        <f t="shared" si="10"/>
        <v>1</v>
      </c>
      <c r="O171" s="74">
        <f t="shared" si="11"/>
        <v>0</v>
      </c>
    </row>
    <row r="172" spans="1:15" x14ac:dyDescent="0.25">
      <c r="A172" s="3" t="s">
        <v>6</v>
      </c>
      <c r="B172" s="3" t="str">
        <f>VLOOKUP(RIGHT(C172,4),Sheet1!$M$4:$N$502,2,FALSE)</f>
        <v>RES</v>
      </c>
      <c r="C172" s="3" t="s">
        <v>329</v>
      </c>
      <c r="D172" s="18">
        <f t="shared" si="8"/>
        <v>0.79699283559577683</v>
      </c>
      <c r="E172" s="4">
        <v>31868</v>
      </c>
      <c r="F172" s="4">
        <v>32751</v>
      </c>
      <c r="G172" s="3">
        <v>16909</v>
      </c>
      <c r="H172" s="3">
        <v>16</v>
      </c>
      <c r="I172" s="3">
        <f t="shared" si="9"/>
        <v>13</v>
      </c>
      <c r="J172" s="74">
        <v>0.79699283559577683</v>
      </c>
      <c r="K172" s="74">
        <v>0</v>
      </c>
      <c r="L172" s="74">
        <v>0.20300716440422323</v>
      </c>
      <c r="M172" s="3" t="s">
        <v>9527</v>
      </c>
      <c r="N172" s="74">
        <f t="shared" si="10"/>
        <v>1</v>
      </c>
      <c r="O172" s="74">
        <f t="shared" si="11"/>
        <v>0</v>
      </c>
    </row>
    <row r="173" spans="1:15" x14ac:dyDescent="0.25">
      <c r="A173" s="3" t="s">
        <v>6</v>
      </c>
      <c r="B173" s="3" t="str">
        <f>VLOOKUP(RIGHT(C173,4),Sheet1!$M$4:$N$502,2,FALSE)</f>
        <v>RES</v>
      </c>
      <c r="C173" s="3" t="s">
        <v>330</v>
      </c>
      <c r="D173" s="18">
        <f t="shared" si="8"/>
        <v>0.98373868778280538</v>
      </c>
      <c r="E173" s="4">
        <v>31868</v>
      </c>
      <c r="F173" s="4">
        <v>32751</v>
      </c>
      <c r="G173" s="3">
        <v>20871</v>
      </c>
      <c r="H173" s="3">
        <v>15</v>
      </c>
      <c r="I173" s="3">
        <f t="shared" si="9"/>
        <v>12</v>
      </c>
      <c r="J173" s="74">
        <v>0.98373868778280538</v>
      </c>
      <c r="K173" s="74">
        <v>0</v>
      </c>
      <c r="L173" s="74">
        <v>1.6261312217194571E-2</v>
      </c>
      <c r="M173" s="3" t="s">
        <v>9527</v>
      </c>
      <c r="N173" s="74">
        <f t="shared" si="10"/>
        <v>1</v>
      </c>
      <c r="O173" s="74">
        <f t="shared" si="11"/>
        <v>0</v>
      </c>
    </row>
    <row r="174" spans="1:15" x14ac:dyDescent="0.25">
      <c r="A174" s="3" t="s">
        <v>6</v>
      </c>
      <c r="B174" s="3" t="str">
        <f>VLOOKUP(RIGHT(C174,4),Sheet1!$M$4:$N$502,2,FALSE)</f>
        <v>RES</v>
      </c>
      <c r="C174" s="3" t="s">
        <v>331</v>
      </c>
      <c r="D174" s="18">
        <f t="shared" si="8"/>
        <v>0.92340686274509809</v>
      </c>
      <c r="E174" s="4">
        <v>31868</v>
      </c>
      <c r="F174" s="4">
        <v>32738</v>
      </c>
      <c r="G174" s="3">
        <v>19591</v>
      </c>
      <c r="H174" s="3">
        <v>19</v>
      </c>
      <c r="I174" s="3">
        <f t="shared" si="9"/>
        <v>16</v>
      </c>
      <c r="J174" s="74">
        <v>0.40987933634992457</v>
      </c>
      <c r="K174" s="74">
        <v>0.51352752639517341</v>
      </c>
      <c r="L174" s="74">
        <v>7.6593137254901966E-2</v>
      </c>
      <c r="M174" s="3" t="s">
        <v>9527</v>
      </c>
      <c r="N174" s="74">
        <f t="shared" si="10"/>
        <v>0.44387729059261904</v>
      </c>
      <c r="O174" s="74">
        <f t="shared" si="11"/>
        <v>0.55612270940738084</v>
      </c>
    </row>
    <row r="175" spans="1:15" x14ac:dyDescent="0.25">
      <c r="A175" s="3" t="s">
        <v>6</v>
      </c>
      <c r="B175" s="3" t="str">
        <f>VLOOKUP(RIGHT(C175,4),Sheet1!$M$4:$N$502,2,FALSE)</f>
        <v>RES</v>
      </c>
      <c r="C175" s="3" t="s">
        <v>332</v>
      </c>
      <c r="D175" s="18">
        <f t="shared" si="8"/>
        <v>0.97563159879336347</v>
      </c>
      <c r="E175" s="4">
        <v>31868</v>
      </c>
      <c r="F175" s="4">
        <v>32751</v>
      </c>
      <c r="G175" s="3">
        <v>20699</v>
      </c>
      <c r="H175" s="3">
        <v>19</v>
      </c>
      <c r="I175" s="3">
        <f t="shared" si="9"/>
        <v>16</v>
      </c>
      <c r="J175" s="74">
        <v>0.97563159879336347</v>
      </c>
      <c r="K175" s="74">
        <v>0</v>
      </c>
      <c r="L175" s="74">
        <v>2.4368401206636501E-2</v>
      </c>
      <c r="M175" s="3" t="s">
        <v>9527</v>
      </c>
      <c r="N175" s="74">
        <f t="shared" si="10"/>
        <v>1</v>
      </c>
      <c r="O175" s="74">
        <f t="shared" si="11"/>
        <v>0</v>
      </c>
    </row>
    <row r="176" spans="1:15" x14ac:dyDescent="0.25">
      <c r="A176" s="3" t="s">
        <v>6</v>
      </c>
      <c r="B176" s="3" t="str">
        <f>VLOOKUP(RIGHT(C176,4),Sheet1!$M$4:$N$502,2,FALSE)</f>
        <v>RES</v>
      </c>
      <c r="C176" s="3" t="s">
        <v>333</v>
      </c>
      <c r="D176" s="18">
        <f t="shared" si="8"/>
        <v>0.77220022624434392</v>
      </c>
      <c r="E176" s="4">
        <v>31868</v>
      </c>
      <c r="F176" s="4">
        <v>32681</v>
      </c>
      <c r="G176" s="3">
        <v>16383</v>
      </c>
      <c r="H176" s="3">
        <v>16</v>
      </c>
      <c r="I176" s="3">
        <f t="shared" si="9"/>
        <v>13</v>
      </c>
      <c r="J176" s="74">
        <v>0.77220022624434392</v>
      </c>
      <c r="K176" s="74">
        <v>0</v>
      </c>
      <c r="L176" s="74">
        <v>0.2277997737556561</v>
      </c>
      <c r="M176" s="3" t="s">
        <v>9527</v>
      </c>
      <c r="N176" s="74">
        <f t="shared" si="10"/>
        <v>1</v>
      </c>
      <c r="O176" s="74">
        <f t="shared" si="11"/>
        <v>0</v>
      </c>
    </row>
    <row r="177" spans="1:15" x14ac:dyDescent="0.25">
      <c r="A177" s="3" t="s">
        <v>6</v>
      </c>
      <c r="B177" s="3" t="str">
        <f>VLOOKUP(RIGHT(C177,4),Sheet1!$M$4:$N$502,2,FALSE)</f>
        <v>RES</v>
      </c>
      <c r="C177" s="3" t="s">
        <v>334</v>
      </c>
      <c r="D177" s="18">
        <f t="shared" si="8"/>
        <v>0.97516025641025639</v>
      </c>
      <c r="E177" s="4">
        <v>31868</v>
      </c>
      <c r="F177" s="4">
        <v>32751</v>
      </c>
      <c r="G177" s="3">
        <v>20689</v>
      </c>
      <c r="H177" s="3">
        <v>17</v>
      </c>
      <c r="I177" s="3">
        <f t="shared" si="9"/>
        <v>14</v>
      </c>
      <c r="J177" s="74">
        <v>0.97516025641025639</v>
      </c>
      <c r="K177" s="74">
        <v>0</v>
      </c>
      <c r="L177" s="74">
        <v>2.4839743589743588E-2</v>
      </c>
      <c r="M177" s="3" t="s">
        <v>9527</v>
      </c>
      <c r="N177" s="74">
        <f t="shared" si="10"/>
        <v>1</v>
      </c>
      <c r="O177" s="74">
        <f t="shared" si="11"/>
        <v>0</v>
      </c>
    </row>
    <row r="178" spans="1:15" x14ac:dyDescent="0.25">
      <c r="A178" s="3" t="s">
        <v>6</v>
      </c>
      <c r="B178" s="3" t="str">
        <f>VLOOKUP(RIGHT(C178,4),Sheet1!$M$4:$N$502,2,FALSE)</f>
        <v>RES</v>
      </c>
      <c r="C178" s="3" t="s">
        <v>335</v>
      </c>
      <c r="D178" s="18">
        <f t="shared" si="8"/>
        <v>0.3957390648567119</v>
      </c>
      <c r="E178" s="4">
        <v>31868</v>
      </c>
      <c r="F178" s="4">
        <v>32260</v>
      </c>
      <c r="G178" s="3">
        <v>8396</v>
      </c>
      <c r="H178" s="3">
        <v>18</v>
      </c>
      <c r="I178" s="3">
        <f t="shared" si="9"/>
        <v>15</v>
      </c>
      <c r="J178" s="74">
        <v>0.39489064856711914</v>
      </c>
      <c r="K178" s="74">
        <v>8.484162895927602E-4</v>
      </c>
      <c r="L178" s="74">
        <v>0.60426093514328805</v>
      </c>
      <c r="M178" s="3" t="s">
        <v>9527</v>
      </c>
      <c r="N178" s="74">
        <f t="shared" si="10"/>
        <v>0.99785612196283946</v>
      </c>
      <c r="O178" s="74">
        <f t="shared" si="11"/>
        <v>2.1438780371605525E-3</v>
      </c>
    </row>
    <row r="179" spans="1:15" x14ac:dyDescent="0.25">
      <c r="A179" s="3" t="s">
        <v>6</v>
      </c>
      <c r="B179" s="3" t="str">
        <f>VLOOKUP(RIGHT(C179,4),Sheet1!$M$4:$N$502,2,FALSE)</f>
        <v>RES</v>
      </c>
      <c r="C179" s="3" t="s">
        <v>336</v>
      </c>
      <c r="D179" s="18">
        <f t="shared" si="8"/>
        <v>0.9956636500754148</v>
      </c>
      <c r="E179" s="4">
        <v>31868</v>
      </c>
      <c r="F179" s="4">
        <v>32751</v>
      </c>
      <c r="G179" s="3">
        <v>21124</v>
      </c>
      <c r="H179" s="3">
        <v>16</v>
      </c>
      <c r="I179" s="3">
        <f t="shared" si="9"/>
        <v>13</v>
      </c>
      <c r="J179" s="74">
        <v>0.9956636500754148</v>
      </c>
      <c r="K179" s="74">
        <v>0</v>
      </c>
      <c r="L179" s="74">
        <v>4.3363499245852189E-3</v>
      </c>
      <c r="M179" s="3" t="s">
        <v>9527</v>
      </c>
      <c r="N179" s="74">
        <f t="shared" si="10"/>
        <v>1</v>
      </c>
      <c r="O179" s="74">
        <f t="shared" si="11"/>
        <v>0</v>
      </c>
    </row>
    <row r="180" spans="1:15" x14ac:dyDescent="0.25">
      <c r="A180" s="3" t="s">
        <v>6</v>
      </c>
      <c r="B180" s="3" t="str">
        <f>VLOOKUP(RIGHT(C180,4),Sheet1!$M$4:$N$502,2,FALSE)</f>
        <v>RES</v>
      </c>
      <c r="C180" s="3" t="s">
        <v>337</v>
      </c>
      <c r="D180" s="18">
        <f t="shared" si="8"/>
        <v>0.98915912518853699</v>
      </c>
      <c r="E180" s="4">
        <v>31868</v>
      </c>
      <c r="F180" s="4">
        <v>32751</v>
      </c>
      <c r="G180" s="3">
        <v>20986</v>
      </c>
      <c r="H180" s="3">
        <v>16</v>
      </c>
      <c r="I180" s="3">
        <f t="shared" si="9"/>
        <v>13</v>
      </c>
      <c r="J180" s="74">
        <v>0.98915912518853699</v>
      </c>
      <c r="K180" s="74">
        <v>0</v>
      </c>
      <c r="L180" s="74">
        <v>1.0840874811463046E-2</v>
      </c>
      <c r="M180" s="3" t="s">
        <v>9527</v>
      </c>
      <c r="N180" s="74">
        <f t="shared" si="10"/>
        <v>1</v>
      </c>
      <c r="O180" s="74">
        <f t="shared" si="11"/>
        <v>0</v>
      </c>
    </row>
    <row r="181" spans="1:15" x14ac:dyDescent="0.25">
      <c r="A181" s="3" t="s">
        <v>6</v>
      </c>
      <c r="B181" s="3" t="str">
        <f>VLOOKUP(RIGHT(C181,4),Sheet1!$M$4:$N$502,2,FALSE)</f>
        <v>RSDP</v>
      </c>
      <c r="C181" s="3" t="s">
        <v>338</v>
      </c>
      <c r="D181" s="18">
        <f t="shared" si="8"/>
        <v>0.85591063348416285</v>
      </c>
      <c r="E181" s="4">
        <v>31868</v>
      </c>
      <c r="F181" s="4">
        <v>32751</v>
      </c>
      <c r="G181" s="3">
        <v>18159</v>
      </c>
      <c r="H181" s="3">
        <v>21</v>
      </c>
      <c r="I181" s="3">
        <f t="shared" si="9"/>
        <v>18</v>
      </c>
      <c r="J181" s="74">
        <v>0.85591063348416285</v>
      </c>
      <c r="K181" s="74">
        <v>0</v>
      </c>
      <c r="L181" s="74">
        <v>0.14408936651583709</v>
      </c>
      <c r="M181" s="3" t="s">
        <v>9527</v>
      </c>
      <c r="N181" s="74">
        <f t="shared" si="10"/>
        <v>1</v>
      </c>
      <c r="O181" s="74">
        <f t="shared" si="11"/>
        <v>0</v>
      </c>
    </row>
    <row r="182" spans="1:15" x14ac:dyDescent="0.25">
      <c r="A182" s="3" t="s">
        <v>6</v>
      </c>
      <c r="B182" s="3" t="str">
        <f>VLOOKUP(RIGHT(C182,4),Sheet1!$M$4:$N$502,2,FALSE)</f>
        <v>RES</v>
      </c>
      <c r="C182" s="3" t="s">
        <v>339</v>
      </c>
      <c r="D182" s="18">
        <f t="shared" si="8"/>
        <v>0.92991138763197589</v>
      </c>
      <c r="E182" s="4">
        <v>31868</v>
      </c>
      <c r="F182" s="4">
        <v>32751</v>
      </c>
      <c r="G182" s="3">
        <v>19729</v>
      </c>
      <c r="H182" s="3">
        <v>15</v>
      </c>
      <c r="I182" s="3">
        <f t="shared" si="9"/>
        <v>12</v>
      </c>
      <c r="J182" s="74">
        <v>0.79458898944193057</v>
      </c>
      <c r="K182" s="74">
        <v>0.13532239819004524</v>
      </c>
      <c r="L182" s="74">
        <v>7.0088612368024134E-2</v>
      </c>
      <c r="M182" s="3" t="s">
        <v>9527</v>
      </c>
      <c r="N182" s="74">
        <f t="shared" si="10"/>
        <v>0.85447817932992043</v>
      </c>
      <c r="O182" s="74">
        <f t="shared" si="11"/>
        <v>0.14552182067007957</v>
      </c>
    </row>
    <row r="183" spans="1:15" x14ac:dyDescent="0.25">
      <c r="A183" s="3" t="s">
        <v>6</v>
      </c>
      <c r="B183" s="3" t="str">
        <f>VLOOKUP(RIGHT(C183,4),Sheet1!$M$4:$N$502,2,FALSE)</f>
        <v>RES</v>
      </c>
      <c r="C183" s="3" t="s">
        <v>340</v>
      </c>
      <c r="D183" s="18">
        <f t="shared" si="8"/>
        <v>0.84686085972850678</v>
      </c>
      <c r="E183" s="4">
        <v>31868</v>
      </c>
      <c r="F183" s="4">
        <v>32690</v>
      </c>
      <c r="G183" s="3">
        <v>17967</v>
      </c>
      <c r="H183" s="3">
        <v>22</v>
      </c>
      <c r="I183" s="3">
        <f t="shared" si="9"/>
        <v>19</v>
      </c>
      <c r="J183" s="74">
        <v>0.84667232277526394</v>
      </c>
      <c r="K183" s="74">
        <v>1.885369532428356E-4</v>
      </c>
      <c r="L183" s="74">
        <v>0.15313914027149322</v>
      </c>
      <c r="M183" s="3" t="s">
        <v>9527</v>
      </c>
      <c r="N183" s="74">
        <f t="shared" si="10"/>
        <v>0.99977736962208497</v>
      </c>
      <c r="O183" s="74">
        <f t="shared" si="11"/>
        <v>2.2263037791506651E-4</v>
      </c>
    </row>
    <row r="184" spans="1:15" x14ac:dyDescent="0.25">
      <c r="A184" s="3" t="s">
        <v>6</v>
      </c>
      <c r="B184" s="3" t="str">
        <f>VLOOKUP(RIGHT(C184,4),Sheet1!$M$4:$N$502,2,FALSE)</f>
        <v>RES</v>
      </c>
      <c r="C184" s="3" t="s">
        <v>341</v>
      </c>
      <c r="D184" s="18">
        <f t="shared" si="8"/>
        <v>0.78464366515837103</v>
      </c>
      <c r="E184" s="4">
        <v>31868</v>
      </c>
      <c r="F184" s="4">
        <v>32751</v>
      </c>
      <c r="G184" s="3">
        <v>16647</v>
      </c>
      <c r="H184" s="3">
        <v>18</v>
      </c>
      <c r="I184" s="3">
        <f t="shared" si="9"/>
        <v>15</v>
      </c>
      <c r="J184" s="74">
        <v>0.78459653092006032</v>
      </c>
      <c r="K184" s="74">
        <v>4.7134238310708901E-5</v>
      </c>
      <c r="L184" s="74">
        <v>0.21535633484162897</v>
      </c>
      <c r="M184" s="3" t="s">
        <v>9527</v>
      </c>
      <c r="N184" s="74">
        <f t="shared" si="10"/>
        <v>0.99993992911635732</v>
      </c>
      <c r="O184" s="74">
        <f t="shared" si="11"/>
        <v>6.0070883642698386E-5</v>
      </c>
    </row>
    <row r="185" spans="1:15" x14ac:dyDescent="0.25">
      <c r="A185" s="3" t="s">
        <v>6</v>
      </c>
      <c r="B185" s="3" t="str">
        <f>VLOOKUP(RIGHT(C185,4),Sheet1!$M$4:$N$502,2,FALSE)</f>
        <v>RSDP</v>
      </c>
      <c r="C185" s="3" t="s">
        <v>342</v>
      </c>
      <c r="D185" s="18">
        <f t="shared" si="8"/>
        <v>0.90233785822021118</v>
      </c>
      <c r="E185" s="4">
        <v>31868</v>
      </c>
      <c r="F185" s="4">
        <v>32751</v>
      </c>
      <c r="G185" s="3">
        <v>19144</v>
      </c>
      <c r="H185" s="3">
        <v>23</v>
      </c>
      <c r="I185" s="3">
        <f t="shared" si="9"/>
        <v>20</v>
      </c>
      <c r="J185" s="74">
        <v>0.90233785822021118</v>
      </c>
      <c r="K185" s="74">
        <v>0</v>
      </c>
      <c r="L185" s="74">
        <v>9.7662141779788839E-2</v>
      </c>
      <c r="M185" s="3" t="s">
        <v>9527</v>
      </c>
      <c r="N185" s="74">
        <f t="shared" si="10"/>
        <v>1</v>
      </c>
      <c r="O185" s="74">
        <f t="shared" si="11"/>
        <v>0</v>
      </c>
    </row>
    <row r="186" spans="1:15" x14ac:dyDescent="0.25">
      <c r="A186" s="3" t="s">
        <v>6</v>
      </c>
      <c r="B186" s="3" t="str">
        <f>VLOOKUP(RIGHT(C186,4),Sheet1!$M$4:$N$502,2,FALSE)</f>
        <v>RES</v>
      </c>
      <c r="C186" s="3" t="s">
        <v>343</v>
      </c>
      <c r="D186" s="18">
        <f t="shared" si="8"/>
        <v>0.96069004524886881</v>
      </c>
      <c r="E186" s="4">
        <v>31868</v>
      </c>
      <c r="F186" s="4">
        <v>32751</v>
      </c>
      <c r="G186" s="3">
        <v>20382</v>
      </c>
      <c r="H186" s="3">
        <v>20</v>
      </c>
      <c r="I186" s="3">
        <f t="shared" si="9"/>
        <v>17</v>
      </c>
      <c r="J186" s="74">
        <v>0.79072398190045246</v>
      </c>
      <c r="K186" s="74">
        <v>0.1699660633484163</v>
      </c>
      <c r="L186" s="74">
        <v>3.9309954751131221E-2</v>
      </c>
      <c r="M186" s="3" t="s">
        <v>9527</v>
      </c>
      <c r="N186" s="74">
        <f t="shared" si="10"/>
        <v>0.82307918751839859</v>
      </c>
      <c r="O186" s="74">
        <f t="shared" si="11"/>
        <v>0.17692081248160141</v>
      </c>
    </row>
    <row r="187" spans="1:15" x14ac:dyDescent="0.25">
      <c r="A187" s="3" t="s">
        <v>6</v>
      </c>
      <c r="B187" s="3" t="str">
        <f>VLOOKUP(RIGHT(C187,4),Sheet1!$M$4:$N$502,2,FALSE)</f>
        <v>RES</v>
      </c>
      <c r="C187" s="3" t="s">
        <v>344</v>
      </c>
      <c r="D187" s="18">
        <f t="shared" si="8"/>
        <v>0.41200037707390647</v>
      </c>
      <c r="E187" s="4">
        <v>31868</v>
      </c>
      <c r="F187" s="4">
        <v>32473</v>
      </c>
      <c r="G187" s="3">
        <v>8741</v>
      </c>
      <c r="H187" s="3">
        <v>18</v>
      </c>
      <c r="I187" s="3">
        <f t="shared" si="9"/>
        <v>15</v>
      </c>
      <c r="J187" s="74">
        <v>0.41086915535444946</v>
      </c>
      <c r="K187" s="74">
        <v>1.1312217194570137E-3</v>
      </c>
      <c r="L187" s="74">
        <v>0.58799962292609353</v>
      </c>
      <c r="M187" s="3" t="s">
        <v>9527</v>
      </c>
      <c r="N187" s="74">
        <f t="shared" si="10"/>
        <v>0.99725431872783432</v>
      </c>
      <c r="O187" s="74">
        <f t="shared" si="11"/>
        <v>2.7456812721656566E-3</v>
      </c>
    </row>
    <row r="188" spans="1:15" x14ac:dyDescent="0.25">
      <c r="A188" s="3" t="s">
        <v>6</v>
      </c>
      <c r="B188" s="3" t="str">
        <f>VLOOKUP(RIGHT(C188,4),Sheet1!$M$4:$N$502,2,FALSE)</f>
        <v>RES</v>
      </c>
      <c r="C188" s="3" t="s">
        <v>345</v>
      </c>
      <c r="D188" s="18">
        <f t="shared" si="8"/>
        <v>0.6459747360482655</v>
      </c>
      <c r="E188" s="4">
        <v>31868</v>
      </c>
      <c r="F188" s="4">
        <v>32470</v>
      </c>
      <c r="G188" s="3">
        <v>13705</v>
      </c>
      <c r="H188" s="3">
        <v>19</v>
      </c>
      <c r="I188" s="3">
        <f t="shared" si="9"/>
        <v>16</v>
      </c>
      <c r="J188" s="74">
        <v>0.6459747360482655</v>
      </c>
      <c r="K188" s="74">
        <v>0</v>
      </c>
      <c r="L188" s="74">
        <v>0.35402526395173456</v>
      </c>
      <c r="M188" s="3" t="s">
        <v>9527</v>
      </c>
      <c r="N188" s="74">
        <f t="shared" si="10"/>
        <v>1</v>
      </c>
      <c r="O188" s="74">
        <f t="shared" si="11"/>
        <v>0</v>
      </c>
    </row>
    <row r="189" spans="1:15" x14ac:dyDescent="0.25">
      <c r="A189" s="3" t="s">
        <v>6</v>
      </c>
      <c r="B189" s="3" t="str">
        <f>VLOOKUP(RIGHT(C189,4),Sheet1!$M$4:$N$502,2,FALSE)</f>
        <v>RES</v>
      </c>
      <c r="C189" s="3" t="s">
        <v>346</v>
      </c>
      <c r="D189" s="18">
        <f t="shared" si="8"/>
        <v>0.97864819004524883</v>
      </c>
      <c r="E189" s="4">
        <v>31868</v>
      </c>
      <c r="F189" s="4">
        <v>32751</v>
      </c>
      <c r="G189" s="3">
        <v>20763</v>
      </c>
      <c r="H189" s="3">
        <v>18</v>
      </c>
      <c r="I189" s="3">
        <f t="shared" si="9"/>
        <v>15</v>
      </c>
      <c r="J189" s="74">
        <v>0.97756410256410253</v>
      </c>
      <c r="K189" s="74">
        <v>1.0840874811463047E-3</v>
      </c>
      <c r="L189" s="74">
        <v>2.1351809954751132E-2</v>
      </c>
      <c r="M189" s="3" t="s">
        <v>9527</v>
      </c>
      <c r="N189" s="74">
        <f t="shared" si="10"/>
        <v>0.99889226027067379</v>
      </c>
      <c r="O189" s="74">
        <f t="shared" si="11"/>
        <v>1.1077397293262053E-3</v>
      </c>
    </row>
    <row r="190" spans="1:15" x14ac:dyDescent="0.25">
      <c r="A190" s="3" t="s">
        <v>6</v>
      </c>
      <c r="B190" s="3" t="str">
        <f>VLOOKUP(RIGHT(C190,4),Sheet1!$M$4:$N$502,2,FALSE)</f>
        <v>RES</v>
      </c>
      <c r="C190" s="3" t="s">
        <v>347</v>
      </c>
      <c r="D190" s="18">
        <f t="shared" si="8"/>
        <v>0.98680241327300156</v>
      </c>
      <c r="E190" s="4">
        <v>31868</v>
      </c>
      <c r="F190" s="4">
        <v>32751</v>
      </c>
      <c r="G190" s="3">
        <v>20936</v>
      </c>
      <c r="H190" s="3">
        <v>13</v>
      </c>
      <c r="I190" s="3">
        <f t="shared" si="9"/>
        <v>10</v>
      </c>
      <c r="J190" s="74">
        <v>0.98680241327300156</v>
      </c>
      <c r="K190" s="74">
        <v>0</v>
      </c>
      <c r="L190" s="74">
        <v>1.3197586726998492E-2</v>
      </c>
      <c r="M190" s="3" t="s">
        <v>9527</v>
      </c>
      <c r="N190" s="74">
        <f t="shared" si="10"/>
        <v>1</v>
      </c>
      <c r="O190" s="74">
        <f t="shared" si="11"/>
        <v>0</v>
      </c>
    </row>
    <row r="191" spans="1:15" x14ac:dyDescent="0.25">
      <c r="A191" s="3" t="s">
        <v>6</v>
      </c>
      <c r="B191" s="3" t="str">
        <f>VLOOKUP(RIGHT(C191,4),Sheet1!$M$4:$N$502,2,FALSE)</f>
        <v>RES</v>
      </c>
      <c r="C191" s="3" t="s">
        <v>348</v>
      </c>
      <c r="D191" s="18">
        <f t="shared" si="8"/>
        <v>0.82871417797888391</v>
      </c>
      <c r="E191" s="4">
        <v>31868</v>
      </c>
      <c r="F191" s="4">
        <v>32750</v>
      </c>
      <c r="G191" s="3">
        <v>17582</v>
      </c>
      <c r="H191" s="3">
        <v>21</v>
      </c>
      <c r="I191" s="3">
        <f t="shared" si="9"/>
        <v>18</v>
      </c>
      <c r="J191" s="74">
        <v>0.82871417797888391</v>
      </c>
      <c r="K191" s="74">
        <v>0</v>
      </c>
      <c r="L191" s="74">
        <v>0.17128582202111614</v>
      </c>
      <c r="M191" s="3" t="s">
        <v>9527</v>
      </c>
      <c r="N191" s="74">
        <f t="shared" si="10"/>
        <v>1</v>
      </c>
      <c r="O191" s="74">
        <f t="shared" si="11"/>
        <v>0</v>
      </c>
    </row>
    <row r="192" spans="1:15" x14ac:dyDescent="0.25">
      <c r="A192" s="3" t="s">
        <v>6</v>
      </c>
      <c r="B192" s="3" t="str">
        <f>VLOOKUP(RIGHT(C192,4),Sheet1!$M$4:$N$502,2,FALSE)</f>
        <v>RES</v>
      </c>
      <c r="C192" s="3" t="s">
        <v>349</v>
      </c>
      <c r="D192" s="18">
        <f t="shared" si="8"/>
        <v>0.9293929110105581</v>
      </c>
      <c r="E192" s="4">
        <v>31868</v>
      </c>
      <c r="F192" s="4">
        <v>32750</v>
      </c>
      <c r="G192" s="3">
        <v>19718</v>
      </c>
      <c r="H192" s="3">
        <v>19</v>
      </c>
      <c r="I192" s="3">
        <f t="shared" si="9"/>
        <v>16</v>
      </c>
      <c r="J192" s="74">
        <v>0.9293929110105581</v>
      </c>
      <c r="K192" s="74">
        <v>0</v>
      </c>
      <c r="L192" s="74">
        <v>7.060708898944193E-2</v>
      </c>
      <c r="M192" s="3" t="s">
        <v>9527</v>
      </c>
      <c r="N192" s="74">
        <f t="shared" si="10"/>
        <v>1</v>
      </c>
      <c r="O192" s="74">
        <f t="shared" si="11"/>
        <v>0</v>
      </c>
    </row>
    <row r="193" spans="1:15" x14ac:dyDescent="0.25">
      <c r="A193" s="3" t="s">
        <v>6</v>
      </c>
      <c r="B193" s="3" t="str">
        <f>VLOOKUP(RIGHT(C193,4),Sheet1!$M$4:$N$502,2,FALSE)</f>
        <v>RES</v>
      </c>
      <c r="C193" s="3" t="s">
        <v>350</v>
      </c>
      <c r="D193" s="18">
        <f t="shared" si="8"/>
        <v>0.63720776772247356</v>
      </c>
      <c r="E193" s="4">
        <v>31868</v>
      </c>
      <c r="F193" s="4">
        <v>32751</v>
      </c>
      <c r="G193" s="3">
        <v>13519</v>
      </c>
      <c r="H193" s="3">
        <v>21</v>
      </c>
      <c r="I193" s="3">
        <f t="shared" si="9"/>
        <v>18</v>
      </c>
      <c r="J193" s="74">
        <v>0.63720776772247356</v>
      </c>
      <c r="K193" s="74">
        <v>0</v>
      </c>
      <c r="L193" s="74">
        <v>0.36279223227752638</v>
      </c>
      <c r="M193" s="3" t="s">
        <v>9527</v>
      </c>
      <c r="N193" s="74">
        <f t="shared" si="10"/>
        <v>0.99999999999999989</v>
      </c>
      <c r="O193" s="74">
        <f t="shared" si="11"/>
        <v>0</v>
      </c>
    </row>
    <row r="194" spans="1:15" x14ac:dyDescent="0.25">
      <c r="A194" s="3" t="s">
        <v>6</v>
      </c>
      <c r="B194" s="3" t="str">
        <f>VLOOKUP(RIGHT(C194,4),Sheet1!$M$4:$N$502,2,FALSE)</f>
        <v>RES</v>
      </c>
      <c r="C194" s="3" t="s">
        <v>351</v>
      </c>
      <c r="D194" s="18">
        <f t="shared" si="8"/>
        <v>0.95658936651583715</v>
      </c>
      <c r="E194" s="4">
        <v>31868</v>
      </c>
      <c r="F194" s="4">
        <v>32749</v>
      </c>
      <c r="G194" s="3">
        <v>20295</v>
      </c>
      <c r="H194" s="3">
        <v>21</v>
      </c>
      <c r="I194" s="3">
        <f t="shared" si="9"/>
        <v>18</v>
      </c>
      <c r="J194" s="74">
        <v>0.95658936651583715</v>
      </c>
      <c r="K194" s="74">
        <v>0</v>
      </c>
      <c r="L194" s="74">
        <v>4.3410633484162894E-2</v>
      </c>
      <c r="M194" s="3" t="s">
        <v>9527</v>
      </c>
      <c r="N194" s="74">
        <f t="shared" si="10"/>
        <v>1</v>
      </c>
      <c r="O194" s="74">
        <f t="shared" si="11"/>
        <v>0</v>
      </c>
    </row>
    <row r="195" spans="1:15" x14ac:dyDescent="0.25">
      <c r="A195" s="3" t="s">
        <v>6</v>
      </c>
      <c r="B195" s="3" t="str">
        <f>VLOOKUP(RIGHT(C195,4),Sheet1!$M$4:$N$502,2,FALSE)</f>
        <v>RES</v>
      </c>
      <c r="C195" s="3" t="s">
        <v>352</v>
      </c>
      <c r="D195" s="18">
        <f t="shared" ref="D195:D258" si="12">G195/$K$1</f>
        <v>0.50523190045248867</v>
      </c>
      <c r="E195" s="4">
        <v>31868</v>
      </c>
      <c r="F195" s="4">
        <v>32746</v>
      </c>
      <c r="G195" s="3">
        <v>10719</v>
      </c>
      <c r="H195" s="3">
        <v>20</v>
      </c>
      <c r="I195" s="3">
        <f t="shared" si="9"/>
        <v>17</v>
      </c>
      <c r="J195" s="74">
        <v>0.49915158371040724</v>
      </c>
      <c r="K195" s="74">
        <v>6.080316742081448E-3</v>
      </c>
      <c r="L195" s="74">
        <v>0.49476809954751133</v>
      </c>
      <c r="M195" s="3" t="s">
        <v>9527</v>
      </c>
      <c r="N195" s="74">
        <f t="shared" si="10"/>
        <v>0.98796529527008115</v>
      </c>
      <c r="O195" s="74">
        <f t="shared" si="11"/>
        <v>1.2034704729918836E-2</v>
      </c>
    </row>
    <row r="196" spans="1:15" x14ac:dyDescent="0.25">
      <c r="A196" s="3" t="s">
        <v>6</v>
      </c>
      <c r="B196" s="3" t="str">
        <f>VLOOKUP(RIGHT(C196,4),Sheet1!$M$4:$N$502,2,FALSE)</f>
        <v>RES</v>
      </c>
      <c r="C196" s="3" t="s">
        <v>353</v>
      </c>
      <c r="D196" s="18">
        <f t="shared" si="12"/>
        <v>0.47105957767722473</v>
      </c>
      <c r="E196" s="4">
        <v>31868</v>
      </c>
      <c r="F196" s="4">
        <v>32307</v>
      </c>
      <c r="G196" s="3">
        <v>9994</v>
      </c>
      <c r="H196" s="3">
        <v>17</v>
      </c>
      <c r="I196" s="3">
        <f t="shared" ref="I196:I259" si="13">H196-3</f>
        <v>14</v>
      </c>
      <c r="J196" s="74">
        <v>0.47105957767722473</v>
      </c>
      <c r="K196" s="74">
        <v>0</v>
      </c>
      <c r="L196" s="74">
        <v>0.52894042232277527</v>
      </c>
      <c r="M196" s="3" t="s">
        <v>9527</v>
      </c>
      <c r="N196" s="74">
        <f t="shared" ref="N196:N259" si="14">J196*$K$1/G196</f>
        <v>1</v>
      </c>
      <c r="O196" s="74">
        <f t="shared" ref="O196:O259" si="15">K196*$K$1/G196</f>
        <v>0</v>
      </c>
    </row>
    <row r="197" spans="1:15" x14ac:dyDescent="0.25">
      <c r="A197" s="3" t="s">
        <v>659</v>
      </c>
      <c r="B197" s="3" t="str">
        <f>VLOOKUP(RIGHT(C197,4),Sheet1!$M$4:$N$502,2,FALSE)</f>
        <v>PES</v>
      </c>
      <c r="C197" s="3" t="s">
        <v>354</v>
      </c>
      <c r="D197" s="18">
        <f t="shared" si="12"/>
        <v>0.99373114630467574</v>
      </c>
      <c r="E197" s="4">
        <v>31868</v>
      </c>
      <c r="F197" s="4">
        <v>32751</v>
      </c>
      <c r="G197" s="3">
        <v>21083</v>
      </c>
      <c r="H197" s="3">
        <v>25</v>
      </c>
      <c r="I197" s="3">
        <f t="shared" si="13"/>
        <v>22</v>
      </c>
      <c r="J197" s="74">
        <v>0.99373114630467574</v>
      </c>
      <c r="K197" s="74">
        <v>0</v>
      </c>
      <c r="L197" s="74">
        <v>6.2688536953242838E-3</v>
      </c>
      <c r="M197" s="3" t="s">
        <v>10063</v>
      </c>
      <c r="N197" s="74">
        <f t="shared" si="14"/>
        <v>1</v>
      </c>
      <c r="O197" s="74">
        <f t="shared" si="15"/>
        <v>0</v>
      </c>
    </row>
    <row r="198" spans="1:15" x14ac:dyDescent="0.25">
      <c r="A198" s="3" t="s">
        <v>6</v>
      </c>
      <c r="B198" s="3" t="str">
        <f>VLOOKUP(RIGHT(C198,4),Sheet1!$M$4:$N$502,2,FALSE)</f>
        <v>RSDP</v>
      </c>
      <c r="C198" s="3" t="s">
        <v>355</v>
      </c>
      <c r="D198" s="18">
        <f t="shared" si="12"/>
        <v>0.97567873303167418</v>
      </c>
      <c r="E198" s="4">
        <v>31868</v>
      </c>
      <c r="F198" s="4">
        <v>32751</v>
      </c>
      <c r="G198" s="3">
        <v>20700</v>
      </c>
      <c r="H198" s="3">
        <v>23</v>
      </c>
      <c r="I198" s="3">
        <f t="shared" si="13"/>
        <v>20</v>
      </c>
      <c r="J198" s="74">
        <v>0.97567873303167418</v>
      </c>
      <c r="K198" s="74">
        <v>0</v>
      </c>
      <c r="L198" s="74">
        <v>2.4321266968325792E-2</v>
      </c>
      <c r="M198" s="3" t="s">
        <v>9527</v>
      </c>
      <c r="N198" s="74">
        <f t="shared" si="14"/>
        <v>1</v>
      </c>
      <c r="O198" s="74">
        <f t="shared" si="15"/>
        <v>0</v>
      </c>
    </row>
    <row r="199" spans="1:15" x14ac:dyDescent="0.25">
      <c r="A199" s="3" t="s">
        <v>6</v>
      </c>
      <c r="B199" s="3" t="str">
        <f>VLOOKUP(RIGHT(C199,4),Sheet1!$M$4:$N$502,2,FALSE)</f>
        <v>RSDP</v>
      </c>
      <c r="C199" s="3" t="s">
        <v>356</v>
      </c>
      <c r="D199" s="18">
        <f t="shared" si="12"/>
        <v>0.93410633484162897</v>
      </c>
      <c r="E199" s="4">
        <v>31868</v>
      </c>
      <c r="F199" s="4">
        <v>32751</v>
      </c>
      <c r="G199" s="3">
        <v>19818</v>
      </c>
      <c r="H199" s="3">
        <v>24</v>
      </c>
      <c r="I199" s="3">
        <f t="shared" si="13"/>
        <v>21</v>
      </c>
      <c r="J199" s="74">
        <v>0.93410633484162897</v>
      </c>
      <c r="K199" s="74">
        <v>0</v>
      </c>
      <c r="L199" s="74">
        <v>6.5893665158371043E-2</v>
      </c>
      <c r="M199" s="3" t="s">
        <v>9527</v>
      </c>
      <c r="N199" s="74">
        <f t="shared" si="14"/>
        <v>1</v>
      </c>
      <c r="O199" s="74">
        <f t="shared" si="15"/>
        <v>0</v>
      </c>
    </row>
    <row r="200" spans="1:15" x14ac:dyDescent="0.25">
      <c r="A200" s="3" t="s">
        <v>6</v>
      </c>
      <c r="B200" s="3" t="str">
        <f>VLOOKUP(RIGHT(C200,4),Sheet1!$M$4:$N$502,2,FALSE)</f>
        <v>RSDP</v>
      </c>
      <c r="C200" s="3" t="s">
        <v>357</v>
      </c>
      <c r="D200" s="18">
        <f t="shared" si="12"/>
        <v>0.98892345399698345</v>
      </c>
      <c r="E200" s="4">
        <v>31868</v>
      </c>
      <c r="F200" s="4">
        <v>32751</v>
      </c>
      <c r="G200" s="3">
        <v>20981</v>
      </c>
      <c r="H200" s="3">
        <v>27</v>
      </c>
      <c r="I200" s="3">
        <f t="shared" si="13"/>
        <v>24</v>
      </c>
      <c r="J200" s="74">
        <v>0.98892345399698345</v>
      </c>
      <c r="K200" s="74">
        <v>0</v>
      </c>
      <c r="L200" s="74">
        <v>1.1076546003016592E-2</v>
      </c>
      <c r="M200" s="3" t="s">
        <v>9527</v>
      </c>
      <c r="N200" s="74">
        <f t="shared" si="14"/>
        <v>1</v>
      </c>
      <c r="O200" s="74">
        <f t="shared" si="15"/>
        <v>0</v>
      </c>
    </row>
    <row r="201" spans="1:15" x14ac:dyDescent="0.25">
      <c r="A201" s="3" t="s">
        <v>6</v>
      </c>
      <c r="B201" s="3" t="str">
        <f>VLOOKUP(RIGHT(C201,4),Sheet1!$M$4:$N$502,2,FALSE)</f>
        <v>RSDP</v>
      </c>
      <c r="C201" s="3" t="s">
        <v>358</v>
      </c>
      <c r="D201" s="18">
        <f t="shared" si="12"/>
        <v>0.39394796380090497</v>
      </c>
      <c r="E201" s="4">
        <v>31868</v>
      </c>
      <c r="F201" s="4">
        <v>32616</v>
      </c>
      <c r="G201" s="3">
        <v>8358</v>
      </c>
      <c r="H201" s="3">
        <v>24</v>
      </c>
      <c r="I201" s="3">
        <f t="shared" si="13"/>
        <v>21</v>
      </c>
      <c r="J201" s="74">
        <v>0.39394796380090497</v>
      </c>
      <c r="K201" s="74">
        <v>0</v>
      </c>
      <c r="L201" s="74">
        <v>0.60605203619909498</v>
      </c>
      <c r="M201" s="3" t="s">
        <v>9527</v>
      </c>
      <c r="N201" s="74">
        <f t="shared" si="14"/>
        <v>1</v>
      </c>
      <c r="O201" s="74">
        <f t="shared" si="15"/>
        <v>0</v>
      </c>
    </row>
    <row r="202" spans="1:15" x14ac:dyDescent="0.25">
      <c r="A202" s="3" t="s">
        <v>659</v>
      </c>
      <c r="B202" s="3" t="str">
        <f>VLOOKUP(RIGHT(C202,4),Sheet1!$M$4:$N$502,2,FALSE)</f>
        <v>COM</v>
      </c>
      <c r="C202" s="3" t="s">
        <v>359</v>
      </c>
      <c r="D202" s="18">
        <f t="shared" si="12"/>
        <v>0.76315045248868774</v>
      </c>
      <c r="E202" s="4">
        <v>31868</v>
      </c>
      <c r="F202" s="4">
        <v>32751</v>
      </c>
      <c r="G202" s="3">
        <v>16191</v>
      </c>
      <c r="H202" s="3">
        <v>28</v>
      </c>
      <c r="I202" s="3">
        <f t="shared" si="13"/>
        <v>25</v>
      </c>
      <c r="J202" s="74">
        <v>0.64875565610859731</v>
      </c>
      <c r="K202" s="74">
        <v>0.11439479638009049</v>
      </c>
      <c r="L202" s="74">
        <v>0.23684954751131221</v>
      </c>
      <c r="M202" s="3" t="s">
        <v>9527</v>
      </c>
      <c r="N202" s="74">
        <f t="shared" si="14"/>
        <v>0.8501019084676672</v>
      </c>
      <c r="O202" s="74">
        <f t="shared" si="15"/>
        <v>0.14989809153233277</v>
      </c>
    </row>
    <row r="203" spans="1:15" x14ac:dyDescent="0.25">
      <c r="A203" s="3" t="s">
        <v>659</v>
      </c>
      <c r="B203" s="3" t="str">
        <f>VLOOKUP(RIGHT(C203,4),Sheet1!$M$4:$N$502,2,FALSE)</f>
        <v>COM</v>
      </c>
      <c r="C203" s="3" t="s">
        <v>360</v>
      </c>
      <c r="D203" s="18">
        <f t="shared" si="12"/>
        <v>0.93872549019607843</v>
      </c>
      <c r="E203" s="4">
        <v>31868</v>
      </c>
      <c r="F203" s="4">
        <v>32751</v>
      </c>
      <c r="G203" s="3">
        <v>19916</v>
      </c>
      <c r="H203" s="3">
        <v>25</v>
      </c>
      <c r="I203" s="3">
        <f t="shared" si="13"/>
        <v>22</v>
      </c>
      <c r="J203" s="74">
        <v>0.7613122171945701</v>
      </c>
      <c r="K203" s="74">
        <v>0.1774132730015083</v>
      </c>
      <c r="L203" s="74">
        <v>6.1274509803921566E-2</v>
      </c>
      <c r="M203" s="3" t="s">
        <v>9527</v>
      </c>
      <c r="N203" s="74">
        <f t="shared" si="14"/>
        <v>0.81100622614982931</v>
      </c>
      <c r="O203" s="74">
        <f t="shared" si="15"/>
        <v>0.18899377385017072</v>
      </c>
    </row>
    <row r="204" spans="1:15" x14ac:dyDescent="0.25">
      <c r="A204" s="3" t="s">
        <v>659</v>
      </c>
      <c r="B204" s="3" t="str">
        <f>VLOOKUP(RIGHT(C204,4),Sheet1!$M$4:$N$502,2,FALSE)</f>
        <v>CAP</v>
      </c>
      <c r="C204" s="3" t="s">
        <v>361</v>
      </c>
      <c r="D204" s="18">
        <f t="shared" si="12"/>
        <v>0.94598416289592757</v>
      </c>
      <c r="E204" s="4">
        <v>31868</v>
      </c>
      <c r="F204" s="4">
        <v>32751</v>
      </c>
      <c r="G204" s="3">
        <v>20070</v>
      </c>
      <c r="H204" s="3">
        <v>31</v>
      </c>
      <c r="I204" s="3">
        <f t="shared" si="13"/>
        <v>28</v>
      </c>
      <c r="J204" s="74">
        <v>0.92387820512820518</v>
      </c>
      <c r="K204" s="74">
        <v>2.2105957767722475E-2</v>
      </c>
      <c r="L204" s="74">
        <v>5.4015837104072401E-2</v>
      </c>
      <c r="M204" s="3" t="s">
        <v>9527</v>
      </c>
      <c r="N204" s="74">
        <f t="shared" si="14"/>
        <v>0.97663178873941203</v>
      </c>
      <c r="O204" s="74">
        <f t="shared" si="15"/>
        <v>2.3368211260587943E-2</v>
      </c>
    </row>
    <row r="205" spans="1:15" x14ac:dyDescent="0.25">
      <c r="A205" s="3" t="s">
        <v>659</v>
      </c>
      <c r="B205" s="3" t="str">
        <f>VLOOKUP(RIGHT(C205,4),Sheet1!$M$4:$N$502,2,FALSE)</f>
        <v>CAP</v>
      </c>
      <c r="C205" s="3" t="s">
        <v>362</v>
      </c>
      <c r="D205" s="18">
        <f t="shared" si="12"/>
        <v>0.98048642533936647</v>
      </c>
      <c r="E205" s="4">
        <v>31868</v>
      </c>
      <c r="F205" s="4">
        <v>32751</v>
      </c>
      <c r="G205" s="3">
        <v>20802</v>
      </c>
      <c r="H205" s="3">
        <v>19</v>
      </c>
      <c r="I205" s="3">
        <f t="shared" si="13"/>
        <v>16</v>
      </c>
      <c r="J205" s="74">
        <v>0.90271493212669685</v>
      </c>
      <c r="K205" s="74">
        <v>7.7771493212669685E-2</v>
      </c>
      <c r="L205" s="74">
        <v>1.9513574660633484E-2</v>
      </c>
      <c r="M205" s="3" t="s">
        <v>9527</v>
      </c>
      <c r="N205" s="74">
        <f t="shared" si="14"/>
        <v>0.92068070377848288</v>
      </c>
      <c r="O205" s="74">
        <f t="shared" si="15"/>
        <v>7.9319296221517163E-2</v>
      </c>
    </row>
    <row r="206" spans="1:15" x14ac:dyDescent="0.25">
      <c r="A206" s="3" t="s">
        <v>659</v>
      </c>
      <c r="B206" s="3" t="str">
        <f>VLOOKUP(RIGHT(C206,4),Sheet1!$M$4:$N$502,2,FALSE)</f>
        <v>COM</v>
      </c>
      <c r="C206" s="3" t="s">
        <v>363</v>
      </c>
      <c r="D206" s="18">
        <f t="shared" si="12"/>
        <v>0.98430429864253388</v>
      </c>
      <c r="E206" s="4">
        <v>31868</v>
      </c>
      <c r="F206" s="4">
        <v>32751</v>
      </c>
      <c r="G206" s="3">
        <v>20883</v>
      </c>
      <c r="H206" s="3">
        <v>23</v>
      </c>
      <c r="I206" s="3">
        <f t="shared" si="13"/>
        <v>20</v>
      </c>
      <c r="J206" s="74">
        <v>0.98430429864253388</v>
      </c>
      <c r="K206" s="74">
        <v>0</v>
      </c>
      <c r="L206" s="74">
        <v>1.5695701357466063E-2</v>
      </c>
      <c r="M206" s="3" t="s">
        <v>9527</v>
      </c>
      <c r="N206" s="74">
        <f t="shared" si="14"/>
        <v>1</v>
      </c>
      <c r="O206" s="74">
        <f t="shared" si="15"/>
        <v>0</v>
      </c>
    </row>
    <row r="207" spans="1:15" x14ac:dyDescent="0.25">
      <c r="A207" s="3" t="s">
        <v>659</v>
      </c>
      <c r="B207" s="3" t="str">
        <f>VLOOKUP(RIGHT(C207,4),Sheet1!$M$4:$N$502,2,FALSE)</f>
        <v>COM</v>
      </c>
      <c r="C207" s="3" t="s">
        <v>364</v>
      </c>
      <c r="D207" s="18">
        <f t="shared" si="12"/>
        <v>0.98746229260935148</v>
      </c>
      <c r="E207" s="4">
        <v>31868</v>
      </c>
      <c r="F207" s="4">
        <v>32751</v>
      </c>
      <c r="G207" s="3">
        <v>20950</v>
      </c>
      <c r="H207" s="3">
        <v>20</v>
      </c>
      <c r="I207" s="3">
        <f t="shared" si="13"/>
        <v>17</v>
      </c>
      <c r="J207" s="74">
        <v>0.98746229260935148</v>
      </c>
      <c r="K207" s="74">
        <v>0</v>
      </c>
      <c r="L207" s="74">
        <v>1.2537707390648568E-2</v>
      </c>
      <c r="M207" s="3" t="s">
        <v>9527</v>
      </c>
      <c r="N207" s="74">
        <f t="shared" si="14"/>
        <v>1</v>
      </c>
      <c r="O207" s="74">
        <f t="shared" si="15"/>
        <v>0</v>
      </c>
    </row>
    <row r="208" spans="1:15" x14ac:dyDescent="0.25">
      <c r="A208" s="3" t="s">
        <v>659</v>
      </c>
      <c r="B208" s="3" t="str">
        <f>VLOOKUP(RIGHT(C208,4),Sheet1!$M$4:$N$502,2,FALSE)</f>
        <v>COM</v>
      </c>
      <c r="C208" s="3" t="s">
        <v>365</v>
      </c>
      <c r="D208" s="18">
        <f t="shared" si="12"/>
        <v>0.92590497737556565</v>
      </c>
      <c r="E208" s="4">
        <v>31868</v>
      </c>
      <c r="F208" s="4">
        <v>32751</v>
      </c>
      <c r="G208" s="3">
        <v>19644</v>
      </c>
      <c r="H208" s="3">
        <v>22</v>
      </c>
      <c r="I208" s="3">
        <f t="shared" si="13"/>
        <v>19</v>
      </c>
      <c r="J208" s="74">
        <v>0.89206259426847667</v>
      </c>
      <c r="K208" s="74">
        <v>3.3842383107088987E-2</v>
      </c>
      <c r="L208" s="74">
        <v>7.409502262443439E-2</v>
      </c>
      <c r="M208" s="3" t="s">
        <v>9527</v>
      </c>
      <c r="N208" s="74">
        <f t="shared" si="14"/>
        <v>0.96344939930767659</v>
      </c>
      <c r="O208" s="74">
        <f t="shared" si="15"/>
        <v>3.6550600692323354E-2</v>
      </c>
    </row>
    <row r="209" spans="1:15" x14ac:dyDescent="0.25">
      <c r="A209" s="3" t="s">
        <v>659</v>
      </c>
      <c r="B209" s="3" t="str">
        <f>VLOOKUP(RIGHT(C209,4),Sheet1!$M$4:$N$502,2,FALSE)</f>
        <v>CAP</v>
      </c>
      <c r="C209" s="3" t="s">
        <v>366</v>
      </c>
      <c r="D209" s="18">
        <f t="shared" si="12"/>
        <v>0.99976432880844646</v>
      </c>
      <c r="E209" s="4">
        <v>31868</v>
      </c>
      <c r="F209" s="4">
        <v>32751</v>
      </c>
      <c r="G209" s="3">
        <v>21211</v>
      </c>
      <c r="H209" s="3">
        <v>30</v>
      </c>
      <c r="I209" s="3">
        <f t="shared" si="13"/>
        <v>27</v>
      </c>
      <c r="J209" s="74">
        <v>0.99976432880844646</v>
      </c>
      <c r="K209" s="74">
        <v>0</v>
      </c>
      <c r="L209" s="74">
        <v>2.356711915535445E-4</v>
      </c>
      <c r="M209" s="3" t="s">
        <v>9527</v>
      </c>
      <c r="N209" s="74">
        <f t="shared" si="14"/>
        <v>1</v>
      </c>
      <c r="O209" s="74">
        <f t="shared" si="15"/>
        <v>0</v>
      </c>
    </row>
    <row r="210" spans="1:15" x14ac:dyDescent="0.25">
      <c r="A210" s="3" t="s">
        <v>659</v>
      </c>
      <c r="B210" s="3" t="str">
        <f>VLOOKUP(RIGHT(C210,4),Sheet1!$M$4:$N$502,2,FALSE)</f>
        <v>COM</v>
      </c>
      <c r="C210" s="3" t="s">
        <v>367</v>
      </c>
      <c r="D210" s="18">
        <f t="shared" si="12"/>
        <v>0.9806278280542986</v>
      </c>
      <c r="E210" s="4">
        <v>31868</v>
      </c>
      <c r="F210" s="4">
        <v>32751</v>
      </c>
      <c r="G210" s="3">
        <v>20805</v>
      </c>
      <c r="H210" s="3">
        <v>25</v>
      </c>
      <c r="I210" s="3">
        <f t="shared" si="13"/>
        <v>22</v>
      </c>
      <c r="J210" s="74">
        <v>0.84874622926093513</v>
      </c>
      <c r="K210" s="74">
        <v>0.1318815987933635</v>
      </c>
      <c r="L210" s="74">
        <v>1.9372171945701358E-2</v>
      </c>
      <c r="M210" s="3" t="s">
        <v>9527</v>
      </c>
      <c r="N210" s="74">
        <f t="shared" si="14"/>
        <v>0.86551309781302577</v>
      </c>
      <c r="O210" s="74">
        <f t="shared" si="15"/>
        <v>0.13448690218697429</v>
      </c>
    </row>
    <row r="211" spans="1:15" x14ac:dyDescent="0.25">
      <c r="A211" s="3" t="s">
        <v>659</v>
      </c>
      <c r="B211" s="3" t="str">
        <f>VLOOKUP(RIGHT(C211,4),Sheet1!$M$4:$N$502,2,FALSE)</f>
        <v>COM</v>
      </c>
      <c r="C211" s="3" t="s">
        <v>368</v>
      </c>
      <c r="D211" s="18">
        <f t="shared" si="12"/>
        <v>0.99283559577677227</v>
      </c>
      <c r="E211" s="4">
        <v>31868</v>
      </c>
      <c r="F211" s="4">
        <v>32751</v>
      </c>
      <c r="G211" s="3">
        <v>21064</v>
      </c>
      <c r="H211" s="3">
        <v>22</v>
      </c>
      <c r="I211" s="3">
        <f t="shared" si="13"/>
        <v>19</v>
      </c>
      <c r="J211" s="74">
        <v>0.99283559577677227</v>
      </c>
      <c r="K211" s="74">
        <v>0</v>
      </c>
      <c r="L211" s="74">
        <v>7.1644042232277523E-3</v>
      </c>
      <c r="M211" s="3" t="s">
        <v>9527</v>
      </c>
      <c r="N211" s="74">
        <f t="shared" si="14"/>
        <v>1</v>
      </c>
      <c r="O211" s="74">
        <f t="shared" si="15"/>
        <v>0</v>
      </c>
    </row>
    <row r="212" spans="1:15" x14ac:dyDescent="0.25">
      <c r="A212" s="3" t="s">
        <v>659</v>
      </c>
      <c r="B212" s="3" t="str">
        <f>VLOOKUP(RIGHT(C212,4),Sheet1!$M$4:$N$502,2,FALSE)</f>
        <v>COM</v>
      </c>
      <c r="C212" s="3" t="s">
        <v>369</v>
      </c>
      <c r="D212" s="18">
        <f t="shared" si="12"/>
        <v>0.99542797888386125</v>
      </c>
      <c r="E212" s="4">
        <v>31868</v>
      </c>
      <c r="F212" s="4">
        <v>32751</v>
      </c>
      <c r="G212" s="3">
        <v>21119</v>
      </c>
      <c r="H212" s="3">
        <v>20</v>
      </c>
      <c r="I212" s="3">
        <f t="shared" si="13"/>
        <v>17</v>
      </c>
      <c r="J212" s="74">
        <v>0.99542797888386125</v>
      </c>
      <c r="K212" s="74">
        <v>0</v>
      </c>
      <c r="L212" s="74">
        <v>4.5720211161387634E-3</v>
      </c>
      <c r="M212" s="3" t="s">
        <v>9527</v>
      </c>
      <c r="N212" s="74">
        <f t="shared" si="14"/>
        <v>1</v>
      </c>
      <c r="O212" s="74">
        <f t="shared" si="15"/>
        <v>0</v>
      </c>
    </row>
    <row r="213" spans="1:15" x14ac:dyDescent="0.25">
      <c r="A213" s="3" t="s">
        <v>6</v>
      </c>
      <c r="B213" s="3" t="str">
        <f>VLOOKUP(RIGHT(C213,4),Sheet1!$M$4:$N$502,2,FALSE)</f>
        <v>RSDP</v>
      </c>
      <c r="C213" s="3" t="s">
        <v>370</v>
      </c>
      <c r="D213" s="18">
        <f t="shared" si="12"/>
        <v>0.83380467571644046</v>
      </c>
      <c r="E213" s="4">
        <v>31868</v>
      </c>
      <c r="F213" s="4">
        <v>32751</v>
      </c>
      <c r="G213" s="3">
        <v>17690</v>
      </c>
      <c r="H213" s="3">
        <v>24</v>
      </c>
      <c r="I213" s="3">
        <f t="shared" si="13"/>
        <v>21</v>
      </c>
      <c r="J213" s="74">
        <v>0.83380467571644046</v>
      </c>
      <c r="K213" s="74">
        <v>0</v>
      </c>
      <c r="L213" s="74">
        <v>0.16619532428355957</v>
      </c>
      <c r="M213" s="3" t="s">
        <v>9527</v>
      </c>
      <c r="N213" s="74">
        <f t="shared" si="14"/>
        <v>1</v>
      </c>
      <c r="O213" s="74">
        <f t="shared" si="15"/>
        <v>0</v>
      </c>
    </row>
    <row r="214" spans="1:15" x14ac:dyDescent="0.25">
      <c r="A214" s="3" t="s">
        <v>6</v>
      </c>
      <c r="B214" s="3" t="str">
        <f>VLOOKUP(RIGHT(C214,4),Sheet1!$M$4:$N$502,2,FALSE)</f>
        <v>RSDP</v>
      </c>
      <c r="C214" s="3" t="s">
        <v>371</v>
      </c>
      <c r="D214" s="18">
        <f t="shared" si="12"/>
        <v>0.97332202111613875</v>
      </c>
      <c r="E214" s="4">
        <v>31868</v>
      </c>
      <c r="F214" s="4">
        <v>32732</v>
      </c>
      <c r="G214" s="3">
        <v>20650</v>
      </c>
      <c r="H214" s="3">
        <v>24</v>
      </c>
      <c r="I214" s="3">
        <f t="shared" si="13"/>
        <v>21</v>
      </c>
      <c r="J214" s="74">
        <v>0.97332202111613875</v>
      </c>
      <c r="K214" s="74">
        <v>0</v>
      </c>
      <c r="L214" s="74">
        <v>2.6677978883861236E-2</v>
      </c>
      <c r="M214" s="3" t="s">
        <v>9527</v>
      </c>
      <c r="N214" s="74">
        <f t="shared" si="14"/>
        <v>1</v>
      </c>
      <c r="O214" s="74">
        <f t="shared" si="15"/>
        <v>0</v>
      </c>
    </row>
    <row r="215" spans="1:15" x14ac:dyDescent="0.25">
      <c r="A215" s="3" t="s">
        <v>6</v>
      </c>
      <c r="B215" s="3" t="str">
        <f>VLOOKUP(RIGHT(C215,4),Sheet1!$M$4:$N$502,2,FALSE)</f>
        <v>RSDP</v>
      </c>
      <c r="C215" s="3" t="s">
        <v>372</v>
      </c>
      <c r="D215" s="18">
        <f t="shared" si="12"/>
        <v>0.77790346907993968</v>
      </c>
      <c r="E215" s="4">
        <v>31868</v>
      </c>
      <c r="F215" s="4">
        <v>32578</v>
      </c>
      <c r="G215" s="3">
        <v>16504</v>
      </c>
      <c r="H215" s="3">
        <v>27</v>
      </c>
      <c r="I215" s="3">
        <f t="shared" si="13"/>
        <v>24</v>
      </c>
      <c r="J215" s="74">
        <v>0.77790346907993968</v>
      </c>
      <c r="K215" s="74">
        <v>0</v>
      </c>
      <c r="L215" s="74">
        <v>0.22209653092006032</v>
      </c>
      <c r="M215" s="3" t="s">
        <v>9527</v>
      </c>
      <c r="N215" s="74">
        <f t="shared" si="14"/>
        <v>1</v>
      </c>
      <c r="O215" s="74">
        <f t="shared" si="15"/>
        <v>0</v>
      </c>
    </row>
    <row r="216" spans="1:15" x14ac:dyDescent="0.25">
      <c r="A216" s="3" t="s">
        <v>6</v>
      </c>
      <c r="B216" s="3" t="str">
        <f>VLOOKUP(RIGHT(C216,4),Sheet1!$M$4:$N$502,2,FALSE)</f>
        <v>RSDP</v>
      </c>
      <c r="C216" s="3" t="s">
        <v>373</v>
      </c>
      <c r="D216" s="18">
        <f t="shared" si="12"/>
        <v>0.91581825037707387</v>
      </c>
      <c r="E216" s="4">
        <v>31868</v>
      </c>
      <c r="F216" s="4">
        <v>32751</v>
      </c>
      <c r="G216" s="3">
        <v>19430</v>
      </c>
      <c r="H216" s="3">
        <v>24</v>
      </c>
      <c r="I216" s="3">
        <f t="shared" si="13"/>
        <v>21</v>
      </c>
      <c r="J216" s="74">
        <v>0.91581825037707387</v>
      </c>
      <c r="K216" s="74">
        <v>0</v>
      </c>
      <c r="L216" s="74">
        <v>8.41817496229261E-2</v>
      </c>
      <c r="M216" s="3" t="s">
        <v>9527</v>
      </c>
      <c r="N216" s="74">
        <f t="shared" si="14"/>
        <v>1</v>
      </c>
      <c r="O216" s="74">
        <f t="shared" si="15"/>
        <v>0</v>
      </c>
    </row>
    <row r="217" spans="1:15" x14ac:dyDescent="0.25">
      <c r="A217" s="3" t="s">
        <v>6</v>
      </c>
      <c r="B217" s="3" t="str">
        <f>VLOOKUP(RIGHT(C217,4),Sheet1!$M$4:$N$502,2,FALSE)</f>
        <v>RSDP</v>
      </c>
      <c r="C217" s="3" t="s">
        <v>374</v>
      </c>
      <c r="D217" s="18">
        <f t="shared" si="12"/>
        <v>0.90559012066365008</v>
      </c>
      <c r="E217" s="4">
        <v>31868</v>
      </c>
      <c r="F217" s="4">
        <v>32751</v>
      </c>
      <c r="G217" s="3">
        <v>19213</v>
      </c>
      <c r="H217" s="3">
        <v>24</v>
      </c>
      <c r="I217" s="3">
        <f t="shared" si="13"/>
        <v>21</v>
      </c>
      <c r="J217" s="74">
        <v>0.90559012066365008</v>
      </c>
      <c r="K217" s="74">
        <v>0</v>
      </c>
      <c r="L217" s="74">
        <v>9.4409879336349922E-2</v>
      </c>
      <c r="M217" s="3" t="s">
        <v>9527</v>
      </c>
      <c r="N217" s="74">
        <f t="shared" si="14"/>
        <v>1</v>
      </c>
      <c r="O217" s="74">
        <f t="shared" si="15"/>
        <v>0</v>
      </c>
    </row>
    <row r="218" spans="1:15" x14ac:dyDescent="0.25">
      <c r="A218" s="3" t="s">
        <v>6</v>
      </c>
      <c r="B218" s="3" t="str">
        <f>VLOOKUP(RIGHT(C218,4),Sheet1!$M$4:$N$502,2,FALSE)</f>
        <v>RSDP</v>
      </c>
      <c r="C218" s="3" t="s">
        <v>375</v>
      </c>
      <c r="D218" s="18">
        <f t="shared" si="12"/>
        <v>0.96851432880844646</v>
      </c>
      <c r="E218" s="4">
        <v>31868</v>
      </c>
      <c r="F218" s="4">
        <v>32751</v>
      </c>
      <c r="G218" s="3">
        <v>20548</v>
      </c>
      <c r="H218" s="3">
        <v>23</v>
      </c>
      <c r="I218" s="3">
        <f t="shared" si="13"/>
        <v>20</v>
      </c>
      <c r="J218" s="74">
        <v>0.96851432880844646</v>
      </c>
      <c r="K218" s="74">
        <v>0</v>
      </c>
      <c r="L218" s="74">
        <v>3.1485671191553544E-2</v>
      </c>
      <c r="M218" s="3" t="s">
        <v>9527</v>
      </c>
      <c r="N218" s="74">
        <f t="shared" si="14"/>
        <v>1</v>
      </c>
      <c r="O218" s="74">
        <f t="shared" si="15"/>
        <v>0</v>
      </c>
    </row>
    <row r="219" spans="1:15" x14ac:dyDescent="0.25">
      <c r="A219" s="3" t="s">
        <v>6</v>
      </c>
      <c r="B219" s="3" t="str">
        <f>VLOOKUP(RIGHT(C219,4),Sheet1!$M$4:$N$502,2,FALSE)</f>
        <v>RSDP</v>
      </c>
      <c r="C219" s="3" t="s">
        <v>376</v>
      </c>
      <c r="D219" s="18">
        <f t="shared" si="12"/>
        <v>0.97134238310708898</v>
      </c>
      <c r="E219" s="4">
        <v>31868</v>
      </c>
      <c r="F219" s="4">
        <v>32751</v>
      </c>
      <c r="G219" s="3">
        <v>20608</v>
      </c>
      <c r="H219" s="3">
        <v>22</v>
      </c>
      <c r="I219" s="3">
        <f t="shared" si="13"/>
        <v>19</v>
      </c>
      <c r="J219" s="74">
        <v>0.97134238310708898</v>
      </c>
      <c r="K219" s="74">
        <v>0</v>
      </c>
      <c r="L219" s="74">
        <v>2.8657616892911009E-2</v>
      </c>
      <c r="M219" s="3" t="s">
        <v>9527</v>
      </c>
      <c r="N219" s="74">
        <f t="shared" si="14"/>
        <v>1</v>
      </c>
      <c r="O219" s="74">
        <f t="shared" si="15"/>
        <v>0</v>
      </c>
    </row>
    <row r="220" spans="1:15" x14ac:dyDescent="0.25">
      <c r="A220" s="3" t="s">
        <v>6</v>
      </c>
      <c r="B220" s="3" t="str">
        <f>VLOOKUP(RIGHT(C220,4),Sheet1!$M$4:$N$502,2,FALSE)</f>
        <v>RSDP</v>
      </c>
      <c r="C220" s="3" t="s">
        <v>377</v>
      </c>
      <c r="D220" s="18">
        <f t="shared" si="12"/>
        <v>0.98859351432880849</v>
      </c>
      <c r="E220" s="4">
        <v>31868</v>
      </c>
      <c r="F220" s="4">
        <v>32751</v>
      </c>
      <c r="G220" s="3">
        <v>20974</v>
      </c>
      <c r="H220" s="3">
        <v>23</v>
      </c>
      <c r="I220" s="3">
        <f t="shared" si="13"/>
        <v>20</v>
      </c>
      <c r="J220" s="74">
        <v>0.98859351432880849</v>
      </c>
      <c r="K220" s="74">
        <v>0</v>
      </c>
      <c r="L220" s="74">
        <v>1.1406485671191553E-2</v>
      </c>
      <c r="M220" s="3" t="s">
        <v>9527</v>
      </c>
      <c r="N220" s="74">
        <f t="shared" si="14"/>
        <v>1</v>
      </c>
      <c r="O220" s="74">
        <f t="shared" si="15"/>
        <v>0</v>
      </c>
    </row>
    <row r="221" spans="1:15" x14ac:dyDescent="0.25">
      <c r="A221" s="3" t="s">
        <v>6</v>
      </c>
      <c r="B221" s="3" t="str">
        <f>VLOOKUP(RIGHT(C221,4),Sheet1!$M$4:$N$502,2,FALSE)</f>
        <v>RSDP</v>
      </c>
      <c r="C221" s="3" t="s">
        <v>378</v>
      </c>
      <c r="D221" s="18">
        <f t="shared" si="12"/>
        <v>0.94032805429864252</v>
      </c>
      <c r="E221" s="4">
        <v>31868</v>
      </c>
      <c r="F221" s="4">
        <v>32714</v>
      </c>
      <c r="G221" s="3">
        <v>19950</v>
      </c>
      <c r="H221" s="3">
        <v>21</v>
      </c>
      <c r="I221" s="3">
        <f t="shared" si="13"/>
        <v>18</v>
      </c>
      <c r="J221" s="74">
        <v>0.94032805429864252</v>
      </c>
      <c r="K221" s="74">
        <v>0</v>
      </c>
      <c r="L221" s="74">
        <v>5.9671945701357469E-2</v>
      </c>
      <c r="M221" s="3" t="s">
        <v>9527</v>
      </c>
      <c r="N221" s="74">
        <f t="shared" si="14"/>
        <v>1</v>
      </c>
      <c r="O221" s="74">
        <f t="shared" si="15"/>
        <v>0</v>
      </c>
    </row>
    <row r="222" spans="1:15" x14ac:dyDescent="0.25">
      <c r="A222" s="3" t="s">
        <v>6</v>
      </c>
      <c r="B222" s="3" t="str">
        <f>VLOOKUP(RIGHT(C222,4),Sheet1!$M$4:$N$502,2,FALSE)</f>
        <v>RES</v>
      </c>
      <c r="C222" s="3" t="s">
        <v>379</v>
      </c>
      <c r="D222" s="18">
        <f t="shared" si="12"/>
        <v>0.95748491704374061</v>
      </c>
      <c r="E222" s="4">
        <v>31868</v>
      </c>
      <c r="F222" s="4">
        <v>32735</v>
      </c>
      <c r="G222" s="3">
        <v>20314</v>
      </c>
      <c r="H222" s="3">
        <v>20</v>
      </c>
      <c r="I222" s="3">
        <f t="shared" si="13"/>
        <v>17</v>
      </c>
      <c r="J222" s="74">
        <v>0.95748491704374061</v>
      </c>
      <c r="K222" s="74">
        <v>0</v>
      </c>
      <c r="L222" s="74">
        <v>4.2515082956259428E-2</v>
      </c>
      <c r="M222" s="3" t="s">
        <v>9527</v>
      </c>
      <c r="N222" s="74">
        <f t="shared" si="14"/>
        <v>1</v>
      </c>
      <c r="O222" s="74">
        <f t="shared" si="15"/>
        <v>0</v>
      </c>
    </row>
    <row r="223" spans="1:15" x14ac:dyDescent="0.25">
      <c r="A223" s="3" t="s">
        <v>6</v>
      </c>
      <c r="B223" s="3" t="str">
        <f>VLOOKUP(RIGHT(C223,4),Sheet1!$M$4:$N$502,2,FALSE)</f>
        <v>RSDP</v>
      </c>
      <c r="C223" s="3" t="s">
        <v>380</v>
      </c>
      <c r="D223" s="18">
        <f t="shared" si="12"/>
        <v>0.9822303921568627</v>
      </c>
      <c r="E223" s="4">
        <v>31868</v>
      </c>
      <c r="F223" s="4">
        <v>32751</v>
      </c>
      <c r="G223" s="3">
        <v>20839</v>
      </c>
      <c r="H223" s="3">
        <v>23</v>
      </c>
      <c r="I223" s="3">
        <f t="shared" si="13"/>
        <v>20</v>
      </c>
      <c r="J223" s="74">
        <v>0.9822303921568627</v>
      </c>
      <c r="K223" s="74">
        <v>0</v>
      </c>
      <c r="L223" s="74">
        <v>1.7769607843137254E-2</v>
      </c>
      <c r="M223" s="3" t="s">
        <v>9527</v>
      </c>
      <c r="N223" s="74">
        <f t="shared" si="14"/>
        <v>1</v>
      </c>
      <c r="O223" s="74">
        <f t="shared" si="15"/>
        <v>0</v>
      </c>
    </row>
    <row r="224" spans="1:15" x14ac:dyDescent="0.25">
      <c r="A224" s="3" t="s">
        <v>6</v>
      </c>
      <c r="B224" s="3" t="str">
        <f>VLOOKUP(RIGHT(C224,4),Sheet1!$M$4:$N$502,2,FALSE)</f>
        <v>RES</v>
      </c>
      <c r="C224" s="3" t="s">
        <v>381</v>
      </c>
      <c r="D224" s="18">
        <f t="shared" si="12"/>
        <v>0.98081636500754144</v>
      </c>
      <c r="E224" s="4">
        <v>31868</v>
      </c>
      <c r="F224" s="4">
        <v>32751</v>
      </c>
      <c r="G224" s="3">
        <v>20809</v>
      </c>
      <c r="H224" s="3">
        <v>18</v>
      </c>
      <c r="I224" s="3">
        <f t="shared" si="13"/>
        <v>15</v>
      </c>
      <c r="J224" s="74">
        <v>0.98081636500754144</v>
      </c>
      <c r="K224" s="74">
        <v>0</v>
      </c>
      <c r="L224" s="74">
        <v>1.9183634992458523E-2</v>
      </c>
      <c r="M224" s="3" t="s">
        <v>9527</v>
      </c>
      <c r="N224" s="74">
        <f t="shared" si="14"/>
        <v>1</v>
      </c>
      <c r="O224" s="74">
        <f t="shared" si="15"/>
        <v>0</v>
      </c>
    </row>
    <row r="225" spans="1:15" x14ac:dyDescent="0.25">
      <c r="A225" s="3" t="s">
        <v>6</v>
      </c>
      <c r="B225" s="3" t="str">
        <f>VLOOKUP(RIGHT(C225,4),Sheet1!$M$4:$N$502,2,FALSE)</f>
        <v>RES</v>
      </c>
      <c r="C225" s="3" t="s">
        <v>382</v>
      </c>
      <c r="D225" s="18">
        <f t="shared" si="12"/>
        <v>0.77347285067873306</v>
      </c>
      <c r="E225" s="4">
        <v>31868</v>
      </c>
      <c r="F225" s="4">
        <v>32751</v>
      </c>
      <c r="G225" s="3">
        <v>16410</v>
      </c>
      <c r="H225" s="3">
        <v>20</v>
      </c>
      <c r="I225" s="3">
        <f t="shared" si="13"/>
        <v>17</v>
      </c>
      <c r="J225" s="74">
        <v>0.77347285067873306</v>
      </c>
      <c r="K225" s="74">
        <v>0</v>
      </c>
      <c r="L225" s="74">
        <v>0.22652714932126697</v>
      </c>
      <c r="M225" s="3" t="s">
        <v>9527</v>
      </c>
      <c r="N225" s="74">
        <f t="shared" si="14"/>
        <v>1</v>
      </c>
      <c r="O225" s="74">
        <f t="shared" si="15"/>
        <v>0</v>
      </c>
    </row>
    <row r="226" spans="1:15" x14ac:dyDescent="0.25">
      <c r="A226" s="3" t="s">
        <v>6</v>
      </c>
      <c r="B226" s="3" t="str">
        <f>VLOOKUP(RIGHT(C226,4),Sheet1!$M$4:$N$502,2,FALSE)</f>
        <v>RSDP</v>
      </c>
      <c r="C226" s="3" t="s">
        <v>383</v>
      </c>
      <c r="D226" s="18">
        <f t="shared" si="12"/>
        <v>0.9456070889894419</v>
      </c>
      <c r="E226" s="4">
        <v>31868</v>
      </c>
      <c r="F226" s="4">
        <v>32751</v>
      </c>
      <c r="G226" s="3">
        <v>20062</v>
      </c>
      <c r="H226" s="3">
        <v>22</v>
      </c>
      <c r="I226" s="3">
        <f t="shared" si="13"/>
        <v>19</v>
      </c>
      <c r="J226" s="74">
        <v>0.9456070889894419</v>
      </c>
      <c r="K226" s="74">
        <v>0</v>
      </c>
      <c r="L226" s="74">
        <v>5.439291101055807E-2</v>
      </c>
      <c r="M226" s="3" t="s">
        <v>9527</v>
      </c>
      <c r="N226" s="74">
        <f t="shared" si="14"/>
        <v>1</v>
      </c>
      <c r="O226" s="74">
        <f t="shared" si="15"/>
        <v>0</v>
      </c>
    </row>
    <row r="227" spans="1:15" x14ac:dyDescent="0.25">
      <c r="A227" s="3" t="s">
        <v>6</v>
      </c>
      <c r="B227" s="3" t="str">
        <f>VLOOKUP(RIGHT(C227,4),Sheet1!$M$4:$N$502,2,FALSE)</f>
        <v>RES</v>
      </c>
      <c r="C227" s="3" t="s">
        <v>384</v>
      </c>
      <c r="D227" s="18">
        <f t="shared" si="12"/>
        <v>0.80429864253393668</v>
      </c>
      <c r="E227" s="4">
        <v>31868</v>
      </c>
      <c r="F227" s="4">
        <v>32744</v>
      </c>
      <c r="G227" s="3">
        <v>17064</v>
      </c>
      <c r="H227" s="3">
        <v>20</v>
      </c>
      <c r="I227" s="3">
        <f t="shared" si="13"/>
        <v>17</v>
      </c>
      <c r="J227" s="74">
        <v>0.80429864253393668</v>
      </c>
      <c r="K227" s="74">
        <v>0</v>
      </c>
      <c r="L227" s="74">
        <v>0.19570135746606335</v>
      </c>
      <c r="M227" s="3" t="s">
        <v>9527</v>
      </c>
      <c r="N227" s="74">
        <f t="shared" si="14"/>
        <v>1</v>
      </c>
      <c r="O227" s="74">
        <f t="shared" si="15"/>
        <v>0</v>
      </c>
    </row>
    <row r="228" spans="1:15" x14ac:dyDescent="0.25">
      <c r="A228" s="3" t="s">
        <v>6</v>
      </c>
      <c r="B228" s="3" t="str">
        <f>VLOOKUP(RIGHT(C228,4),Sheet1!$M$4:$N$502,2,FALSE)</f>
        <v>RSDP</v>
      </c>
      <c r="C228" s="3" t="s">
        <v>385</v>
      </c>
      <c r="D228" s="18">
        <f t="shared" si="12"/>
        <v>0.78214555052790347</v>
      </c>
      <c r="E228" s="4">
        <v>31868</v>
      </c>
      <c r="F228" s="4">
        <v>32751</v>
      </c>
      <c r="G228" s="3">
        <v>16594</v>
      </c>
      <c r="H228" s="3">
        <v>22</v>
      </c>
      <c r="I228" s="3">
        <f t="shared" si="13"/>
        <v>19</v>
      </c>
      <c r="J228" s="74">
        <v>0.78214555052790347</v>
      </c>
      <c r="K228" s="74">
        <v>0</v>
      </c>
      <c r="L228" s="74">
        <v>0.21785444947209653</v>
      </c>
      <c r="M228" s="3" t="s">
        <v>9527</v>
      </c>
      <c r="N228" s="74">
        <f t="shared" si="14"/>
        <v>1</v>
      </c>
      <c r="O228" s="74">
        <f t="shared" si="15"/>
        <v>0</v>
      </c>
    </row>
    <row r="229" spans="1:15" x14ac:dyDescent="0.25">
      <c r="A229" s="3" t="s">
        <v>6</v>
      </c>
      <c r="B229" s="3" t="str">
        <f>VLOOKUP(RIGHT(C229,4),Sheet1!$M$4:$N$502,2,FALSE)</f>
        <v>RSDP</v>
      </c>
      <c r="C229" s="3" t="s">
        <v>386</v>
      </c>
      <c r="D229" s="18">
        <f t="shared" si="12"/>
        <v>0.90969079939668174</v>
      </c>
      <c r="E229" s="4">
        <v>31868</v>
      </c>
      <c r="F229" s="4">
        <v>32751</v>
      </c>
      <c r="G229" s="3">
        <v>19300</v>
      </c>
      <c r="H229" s="3">
        <v>22</v>
      </c>
      <c r="I229" s="3">
        <f t="shared" si="13"/>
        <v>19</v>
      </c>
      <c r="J229" s="74">
        <v>0.90969079939668174</v>
      </c>
      <c r="K229" s="74">
        <v>0</v>
      </c>
      <c r="L229" s="74">
        <v>9.0309200603318249E-2</v>
      </c>
      <c r="M229" s="3" t="s">
        <v>9527</v>
      </c>
      <c r="N229" s="74">
        <f t="shared" si="14"/>
        <v>1</v>
      </c>
      <c r="O229" s="74">
        <f t="shared" si="15"/>
        <v>0</v>
      </c>
    </row>
    <row r="230" spans="1:15" x14ac:dyDescent="0.25">
      <c r="A230" s="3" t="s">
        <v>6</v>
      </c>
      <c r="B230" s="3" t="str">
        <f>VLOOKUP(RIGHT(C230,4),Sheet1!$M$4:$N$502,2,FALSE)</f>
        <v>RSDP</v>
      </c>
      <c r="C230" s="3" t="s">
        <v>387</v>
      </c>
      <c r="D230" s="18">
        <f t="shared" si="12"/>
        <v>0.77158748114630471</v>
      </c>
      <c r="E230" s="4">
        <v>31868</v>
      </c>
      <c r="F230" s="4">
        <v>32590</v>
      </c>
      <c r="G230" s="3">
        <v>16370</v>
      </c>
      <c r="H230" s="3">
        <v>22</v>
      </c>
      <c r="I230" s="3">
        <f t="shared" si="13"/>
        <v>19</v>
      </c>
      <c r="J230" s="74">
        <v>0.67873303167420818</v>
      </c>
      <c r="K230" s="74">
        <v>9.2854449472096534E-2</v>
      </c>
      <c r="L230" s="74">
        <v>0.22841251885369532</v>
      </c>
      <c r="M230" s="3" t="s">
        <v>9527</v>
      </c>
      <c r="N230" s="74">
        <f t="shared" si="14"/>
        <v>0.87965791081246181</v>
      </c>
      <c r="O230" s="74">
        <f t="shared" si="15"/>
        <v>0.12034208918753818</v>
      </c>
    </row>
    <row r="231" spans="1:15" x14ac:dyDescent="0.25">
      <c r="A231" s="3" t="s">
        <v>6</v>
      </c>
      <c r="B231" s="3" t="str">
        <f>VLOOKUP(RIGHT(C231,4),Sheet1!$M$4:$N$502,2,FALSE)</f>
        <v>RSDP</v>
      </c>
      <c r="C231" s="3" t="s">
        <v>388</v>
      </c>
      <c r="D231" s="18">
        <f t="shared" si="12"/>
        <v>0.93132541478129716</v>
      </c>
      <c r="E231" s="4">
        <v>31868</v>
      </c>
      <c r="F231" s="4">
        <v>32716</v>
      </c>
      <c r="G231" s="3">
        <v>19759</v>
      </c>
      <c r="H231" s="3">
        <v>21</v>
      </c>
      <c r="I231" s="3">
        <f t="shared" si="13"/>
        <v>18</v>
      </c>
      <c r="J231" s="74">
        <v>0.93132541478129716</v>
      </c>
      <c r="K231" s="74">
        <v>0</v>
      </c>
      <c r="L231" s="74">
        <v>6.8674585218702872E-2</v>
      </c>
      <c r="M231" s="3" t="s">
        <v>9527</v>
      </c>
      <c r="N231" s="74">
        <f t="shared" si="14"/>
        <v>1</v>
      </c>
      <c r="O231" s="74">
        <f t="shared" si="15"/>
        <v>0</v>
      </c>
    </row>
    <row r="232" spans="1:15" x14ac:dyDescent="0.25">
      <c r="A232" s="3" t="s">
        <v>6</v>
      </c>
      <c r="B232" s="3" t="str">
        <f>VLOOKUP(RIGHT(C232,4),Sheet1!$M$4:$N$502,2,FALSE)</f>
        <v>RSDP</v>
      </c>
      <c r="C232" s="3" t="s">
        <v>389</v>
      </c>
      <c r="D232" s="18">
        <f t="shared" si="12"/>
        <v>0.92515082956259431</v>
      </c>
      <c r="E232" s="4">
        <v>31868</v>
      </c>
      <c r="F232" s="4">
        <v>32751</v>
      </c>
      <c r="G232" s="3">
        <v>19628</v>
      </c>
      <c r="H232" s="3">
        <v>23</v>
      </c>
      <c r="I232" s="3">
        <f t="shared" si="13"/>
        <v>20</v>
      </c>
      <c r="J232" s="74">
        <v>0.92515082956259431</v>
      </c>
      <c r="K232" s="74">
        <v>0</v>
      </c>
      <c r="L232" s="74">
        <v>7.4849170437405729E-2</v>
      </c>
      <c r="M232" s="3" t="s">
        <v>9527</v>
      </c>
      <c r="N232" s="74">
        <f t="shared" si="14"/>
        <v>1</v>
      </c>
      <c r="O232" s="74">
        <f t="shared" si="15"/>
        <v>0</v>
      </c>
    </row>
    <row r="233" spans="1:15" x14ac:dyDescent="0.25">
      <c r="A233" s="3" t="s">
        <v>6</v>
      </c>
      <c r="B233" s="3" t="str">
        <f>VLOOKUP(RIGHT(C233,4),Sheet1!$M$4:$N$502,2,FALSE)</f>
        <v>RES</v>
      </c>
      <c r="C233" s="3" t="s">
        <v>390</v>
      </c>
      <c r="D233" s="18">
        <f t="shared" si="12"/>
        <v>0.64229826546003022</v>
      </c>
      <c r="E233" s="4">
        <v>31868</v>
      </c>
      <c r="F233" s="4">
        <v>32512</v>
      </c>
      <c r="G233" s="3">
        <v>13627</v>
      </c>
      <c r="H233" s="3">
        <v>16</v>
      </c>
      <c r="I233" s="3">
        <f t="shared" si="13"/>
        <v>13</v>
      </c>
      <c r="J233" s="74">
        <v>0.64229826546003022</v>
      </c>
      <c r="K233" s="74">
        <v>0</v>
      </c>
      <c r="L233" s="74">
        <v>0.35770173453996984</v>
      </c>
      <c r="M233" s="3" t="s">
        <v>9527</v>
      </c>
      <c r="N233" s="74">
        <f t="shared" si="14"/>
        <v>1.0000000000000002</v>
      </c>
      <c r="O233" s="74">
        <f t="shared" si="15"/>
        <v>0</v>
      </c>
    </row>
    <row r="234" spans="1:15" x14ac:dyDescent="0.25">
      <c r="A234" s="3" t="s">
        <v>6</v>
      </c>
      <c r="B234" s="3" t="str">
        <f>VLOOKUP(RIGHT(C234,4),Sheet1!$M$4:$N$502,2,FALSE)</f>
        <v>RES</v>
      </c>
      <c r="C234" s="3" t="s">
        <v>391</v>
      </c>
      <c r="D234" s="18">
        <f t="shared" si="12"/>
        <v>0.73510558069381604</v>
      </c>
      <c r="E234" s="4">
        <v>31868</v>
      </c>
      <c r="F234" s="4">
        <v>32566</v>
      </c>
      <c r="G234" s="3">
        <v>15596</v>
      </c>
      <c r="H234" s="3">
        <v>18</v>
      </c>
      <c r="I234" s="3">
        <f t="shared" si="13"/>
        <v>15</v>
      </c>
      <c r="J234" s="74">
        <v>0.73510558069381604</v>
      </c>
      <c r="K234" s="74">
        <v>0</v>
      </c>
      <c r="L234" s="74">
        <v>0.26489441930618401</v>
      </c>
      <c r="M234" s="3" t="s">
        <v>9527</v>
      </c>
      <c r="N234" s="74">
        <f t="shared" si="14"/>
        <v>1.0000000000000002</v>
      </c>
      <c r="O234" s="74">
        <f t="shared" si="15"/>
        <v>0</v>
      </c>
    </row>
    <row r="235" spans="1:15" x14ac:dyDescent="0.25">
      <c r="A235" s="3" t="s">
        <v>6</v>
      </c>
      <c r="B235" s="3" t="str">
        <f>VLOOKUP(RIGHT(C235,4),Sheet1!$M$4:$N$502,2,FALSE)</f>
        <v>RES</v>
      </c>
      <c r="C235" s="3" t="s">
        <v>392</v>
      </c>
      <c r="D235" s="18">
        <f t="shared" si="12"/>
        <v>0.84195889894419307</v>
      </c>
      <c r="E235" s="4">
        <v>31868</v>
      </c>
      <c r="F235" s="4">
        <v>32751</v>
      </c>
      <c r="G235" s="3">
        <v>17863</v>
      </c>
      <c r="H235" s="3">
        <v>17</v>
      </c>
      <c r="I235" s="3">
        <f t="shared" si="13"/>
        <v>14</v>
      </c>
      <c r="J235" s="74">
        <v>0.84195889894419307</v>
      </c>
      <c r="K235" s="74">
        <v>0</v>
      </c>
      <c r="L235" s="74">
        <v>0.15804110105580693</v>
      </c>
      <c r="M235" s="3" t="s">
        <v>9527</v>
      </c>
      <c r="N235" s="74">
        <f t="shared" si="14"/>
        <v>1</v>
      </c>
      <c r="O235" s="74">
        <f t="shared" si="15"/>
        <v>0</v>
      </c>
    </row>
    <row r="236" spans="1:15" x14ac:dyDescent="0.25">
      <c r="A236" s="3" t="s">
        <v>6</v>
      </c>
      <c r="B236" s="3" t="str">
        <f>VLOOKUP(RIGHT(C236,4),Sheet1!$M$4:$N$502,2,FALSE)</f>
        <v>RES</v>
      </c>
      <c r="C236" s="3" t="s">
        <v>393</v>
      </c>
      <c r="D236" s="18">
        <f t="shared" si="12"/>
        <v>0.95149886877828049</v>
      </c>
      <c r="E236" s="4">
        <v>31868</v>
      </c>
      <c r="F236" s="4">
        <v>32751</v>
      </c>
      <c r="G236" s="3">
        <v>20187</v>
      </c>
      <c r="H236" s="3">
        <v>17</v>
      </c>
      <c r="I236" s="3">
        <f t="shared" si="13"/>
        <v>14</v>
      </c>
      <c r="J236" s="74">
        <v>0.95149886877828049</v>
      </c>
      <c r="K236" s="74">
        <v>0</v>
      </c>
      <c r="L236" s="74">
        <v>4.8501131221719458E-2</v>
      </c>
      <c r="M236" s="3" t="s">
        <v>9527</v>
      </c>
      <c r="N236" s="74">
        <f t="shared" si="14"/>
        <v>1</v>
      </c>
      <c r="O236" s="74">
        <f t="shared" si="15"/>
        <v>0</v>
      </c>
    </row>
    <row r="237" spans="1:15" x14ac:dyDescent="0.25">
      <c r="A237" s="3" t="s">
        <v>6</v>
      </c>
      <c r="B237" s="3" t="str">
        <f>VLOOKUP(RIGHT(C237,4),Sheet1!$M$4:$N$502,2,FALSE)</f>
        <v>RES</v>
      </c>
      <c r="C237" s="3" t="s">
        <v>394</v>
      </c>
      <c r="D237" s="18">
        <f t="shared" si="12"/>
        <v>0.87589555052790347</v>
      </c>
      <c r="E237" s="4">
        <v>31868</v>
      </c>
      <c r="F237" s="4">
        <v>32751</v>
      </c>
      <c r="G237" s="3">
        <v>18583</v>
      </c>
      <c r="H237" s="3">
        <v>19</v>
      </c>
      <c r="I237" s="3">
        <f t="shared" si="13"/>
        <v>16</v>
      </c>
      <c r="J237" s="74">
        <v>0.87589555052790347</v>
      </c>
      <c r="K237" s="74">
        <v>0</v>
      </c>
      <c r="L237" s="74">
        <v>0.12410444947209653</v>
      </c>
      <c r="M237" s="3" t="s">
        <v>9527</v>
      </c>
      <c r="N237" s="74">
        <f t="shared" si="14"/>
        <v>1</v>
      </c>
      <c r="O237" s="74">
        <f t="shared" si="15"/>
        <v>0</v>
      </c>
    </row>
    <row r="238" spans="1:15" x14ac:dyDescent="0.25">
      <c r="A238" s="3" t="s">
        <v>6</v>
      </c>
      <c r="B238" s="3" t="str">
        <f>VLOOKUP(RIGHT(C238,4),Sheet1!$M$4:$N$502,2,FALSE)</f>
        <v>RSDP</v>
      </c>
      <c r="C238" s="3" t="s">
        <v>395</v>
      </c>
      <c r="D238" s="18">
        <f t="shared" si="12"/>
        <v>0.88833898944193057</v>
      </c>
      <c r="E238" s="4">
        <v>31868</v>
      </c>
      <c r="F238" s="4">
        <v>32751</v>
      </c>
      <c r="G238" s="3">
        <v>18847</v>
      </c>
      <c r="H238" s="3">
        <v>24</v>
      </c>
      <c r="I238" s="3">
        <f t="shared" si="13"/>
        <v>21</v>
      </c>
      <c r="J238" s="74">
        <v>0.88833898944193057</v>
      </c>
      <c r="K238" s="74">
        <v>0</v>
      </c>
      <c r="L238" s="74">
        <v>0.11166101055806939</v>
      </c>
      <c r="M238" s="3" t="s">
        <v>9527</v>
      </c>
      <c r="N238" s="74">
        <f t="shared" si="14"/>
        <v>1</v>
      </c>
      <c r="O238" s="74">
        <f t="shared" si="15"/>
        <v>0</v>
      </c>
    </row>
    <row r="239" spans="1:15" x14ac:dyDescent="0.25">
      <c r="A239" s="3" t="s">
        <v>6</v>
      </c>
      <c r="B239" s="3" t="str">
        <f>VLOOKUP(RIGHT(C239,4),Sheet1!$M$4:$N$502,2,FALSE)</f>
        <v>RSDP</v>
      </c>
      <c r="C239" s="3" t="s">
        <v>396</v>
      </c>
      <c r="D239" s="18">
        <f t="shared" si="12"/>
        <v>0.88650075414781293</v>
      </c>
      <c r="E239" s="4">
        <v>31868</v>
      </c>
      <c r="F239" s="4">
        <v>32751</v>
      </c>
      <c r="G239" s="3">
        <v>18808</v>
      </c>
      <c r="H239" s="3">
        <v>23</v>
      </c>
      <c r="I239" s="3">
        <f t="shared" si="13"/>
        <v>20</v>
      </c>
      <c r="J239" s="74">
        <v>0.88650075414781293</v>
      </c>
      <c r="K239" s="74">
        <v>0</v>
      </c>
      <c r="L239" s="74">
        <v>0.11349924585218703</v>
      </c>
      <c r="M239" s="3" t="s">
        <v>9527</v>
      </c>
      <c r="N239" s="74">
        <f t="shared" si="14"/>
        <v>1</v>
      </c>
      <c r="O239" s="74">
        <f t="shared" si="15"/>
        <v>0</v>
      </c>
    </row>
    <row r="240" spans="1:15" x14ac:dyDescent="0.25">
      <c r="A240" s="3" t="s">
        <v>6</v>
      </c>
      <c r="B240" s="3" t="str">
        <f>VLOOKUP(RIGHT(C240,4),Sheet1!$M$4:$N$502,2,FALSE)</f>
        <v>RSDP</v>
      </c>
      <c r="C240" s="3" t="s">
        <v>397</v>
      </c>
      <c r="D240" s="18">
        <f t="shared" si="12"/>
        <v>0.97751696832579182</v>
      </c>
      <c r="E240" s="4">
        <v>31868</v>
      </c>
      <c r="F240" s="4">
        <v>32751</v>
      </c>
      <c r="G240" s="3">
        <v>20739</v>
      </c>
      <c r="H240" s="3">
        <v>22</v>
      </c>
      <c r="I240" s="3">
        <f t="shared" si="13"/>
        <v>19</v>
      </c>
      <c r="J240" s="74">
        <v>0.97751696832579182</v>
      </c>
      <c r="K240" s="74">
        <v>0</v>
      </c>
      <c r="L240" s="74">
        <v>2.2483031674208145E-2</v>
      </c>
      <c r="M240" s="3" t="s">
        <v>9527</v>
      </c>
      <c r="N240" s="74">
        <f t="shared" si="14"/>
        <v>1</v>
      </c>
      <c r="O240" s="74">
        <f t="shared" si="15"/>
        <v>0</v>
      </c>
    </row>
    <row r="241" spans="1:15" x14ac:dyDescent="0.25">
      <c r="A241" s="3" t="s">
        <v>6</v>
      </c>
      <c r="B241" s="3" t="str">
        <f>VLOOKUP(RIGHT(C241,4),Sheet1!$M$4:$N$502,2,FALSE)</f>
        <v>RSDP</v>
      </c>
      <c r="C241" s="3" t="s">
        <v>398</v>
      </c>
      <c r="D241" s="18">
        <f t="shared" si="12"/>
        <v>0.9240196078431373</v>
      </c>
      <c r="E241" s="4">
        <v>31868</v>
      </c>
      <c r="F241" s="4">
        <v>32751</v>
      </c>
      <c r="G241" s="3">
        <v>19604</v>
      </c>
      <c r="H241" s="3">
        <v>24</v>
      </c>
      <c r="I241" s="3">
        <f t="shared" si="13"/>
        <v>21</v>
      </c>
      <c r="J241" s="74">
        <v>0.9240196078431373</v>
      </c>
      <c r="K241" s="74">
        <v>0</v>
      </c>
      <c r="L241" s="74">
        <v>7.5980392156862739E-2</v>
      </c>
      <c r="M241" s="3" t="s">
        <v>9527</v>
      </c>
      <c r="N241" s="74">
        <f t="shared" si="14"/>
        <v>1</v>
      </c>
      <c r="O241" s="74">
        <f t="shared" si="15"/>
        <v>0</v>
      </c>
    </row>
    <row r="242" spans="1:15" x14ac:dyDescent="0.25">
      <c r="A242" s="3" t="s">
        <v>6</v>
      </c>
      <c r="B242" s="3" t="str">
        <f>VLOOKUP(RIGHT(C242,4),Sheet1!$M$4:$N$502,2,FALSE)</f>
        <v>RSDP</v>
      </c>
      <c r="C242" s="3" t="s">
        <v>399</v>
      </c>
      <c r="D242" s="18">
        <f t="shared" si="12"/>
        <v>0.93127828054298645</v>
      </c>
      <c r="E242" s="4">
        <v>31868</v>
      </c>
      <c r="F242" s="4">
        <v>32751</v>
      </c>
      <c r="G242" s="3">
        <v>19758</v>
      </c>
      <c r="H242" s="3">
        <v>26</v>
      </c>
      <c r="I242" s="3">
        <f t="shared" si="13"/>
        <v>23</v>
      </c>
      <c r="J242" s="74">
        <v>0.93127828054298645</v>
      </c>
      <c r="K242" s="74">
        <v>0</v>
      </c>
      <c r="L242" s="74">
        <v>6.872171945701358E-2</v>
      </c>
      <c r="M242" s="3" t="s">
        <v>9527</v>
      </c>
      <c r="N242" s="74">
        <f t="shared" si="14"/>
        <v>1</v>
      </c>
      <c r="O242" s="74">
        <f t="shared" si="15"/>
        <v>0</v>
      </c>
    </row>
    <row r="243" spans="1:15" x14ac:dyDescent="0.25">
      <c r="A243" s="3" t="s">
        <v>6</v>
      </c>
      <c r="B243" s="3" t="str">
        <f>VLOOKUP(RIGHT(C243,4),Sheet1!$M$4:$N$502,2,FALSE)</f>
        <v>RSDP</v>
      </c>
      <c r="C243" s="3" t="s">
        <v>400</v>
      </c>
      <c r="D243" s="18">
        <f t="shared" si="12"/>
        <v>0.92354826546003022</v>
      </c>
      <c r="E243" s="4">
        <v>31868</v>
      </c>
      <c r="F243" s="4">
        <v>32751</v>
      </c>
      <c r="G243" s="3">
        <v>19594</v>
      </c>
      <c r="H243" s="3">
        <v>24</v>
      </c>
      <c r="I243" s="3">
        <f t="shared" si="13"/>
        <v>21</v>
      </c>
      <c r="J243" s="74">
        <v>0.92354826546003022</v>
      </c>
      <c r="K243" s="74">
        <v>0</v>
      </c>
      <c r="L243" s="74">
        <v>7.645173453996984E-2</v>
      </c>
      <c r="M243" s="3" t="s">
        <v>9527</v>
      </c>
      <c r="N243" s="74">
        <f t="shared" si="14"/>
        <v>1</v>
      </c>
      <c r="O243" s="74">
        <f t="shared" si="15"/>
        <v>0</v>
      </c>
    </row>
    <row r="244" spans="1:15" x14ac:dyDescent="0.25">
      <c r="A244" s="3" t="s">
        <v>6</v>
      </c>
      <c r="B244" s="3" t="str">
        <f>VLOOKUP(RIGHT(C244,4),Sheet1!$M$4:$N$502,2,FALSE)</f>
        <v>RES</v>
      </c>
      <c r="C244" s="3" t="s">
        <v>401</v>
      </c>
      <c r="D244" s="18">
        <f t="shared" si="12"/>
        <v>0.80839932126696834</v>
      </c>
      <c r="E244" s="4">
        <v>31868</v>
      </c>
      <c r="F244" s="4">
        <v>32585</v>
      </c>
      <c r="G244" s="3">
        <v>17151</v>
      </c>
      <c r="H244" s="3">
        <v>18</v>
      </c>
      <c r="I244" s="3">
        <f t="shared" si="13"/>
        <v>15</v>
      </c>
      <c r="J244" s="74">
        <v>0.80839932126696834</v>
      </c>
      <c r="K244" s="74">
        <v>0</v>
      </c>
      <c r="L244" s="74">
        <v>0.19160067873303169</v>
      </c>
      <c r="M244" s="3" t="s">
        <v>9527</v>
      </c>
      <c r="N244" s="74">
        <f t="shared" si="14"/>
        <v>1</v>
      </c>
      <c r="O244" s="74">
        <f t="shared" si="15"/>
        <v>0</v>
      </c>
    </row>
    <row r="245" spans="1:15" x14ac:dyDescent="0.25">
      <c r="A245" s="3" t="s">
        <v>6</v>
      </c>
      <c r="B245" s="3" t="str">
        <f>VLOOKUP(RIGHT(C245,4),Sheet1!$M$4:$N$502,2,FALSE)</f>
        <v>RES</v>
      </c>
      <c r="C245" s="3" t="s">
        <v>402</v>
      </c>
      <c r="D245" s="18">
        <f t="shared" si="12"/>
        <v>0.97511312217194568</v>
      </c>
      <c r="E245" s="4">
        <v>31868</v>
      </c>
      <c r="F245" s="4">
        <v>32751</v>
      </c>
      <c r="G245" s="3">
        <v>20688</v>
      </c>
      <c r="H245" s="3">
        <v>16</v>
      </c>
      <c r="I245" s="3">
        <f t="shared" si="13"/>
        <v>13</v>
      </c>
      <c r="J245" s="74">
        <v>0.97511312217194568</v>
      </c>
      <c r="K245" s="74">
        <v>0</v>
      </c>
      <c r="L245" s="74">
        <v>2.4886877828054297E-2</v>
      </c>
      <c r="M245" s="3" t="s">
        <v>9527</v>
      </c>
      <c r="N245" s="74">
        <f t="shared" si="14"/>
        <v>1</v>
      </c>
      <c r="O245" s="74">
        <f t="shared" si="15"/>
        <v>0</v>
      </c>
    </row>
    <row r="246" spans="1:15" x14ac:dyDescent="0.25">
      <c r="A246" s="3" t="s">
        <v>6</v>
      </c>
      <c r="B246" s="3" t="str">
        <f>VLOOKUP(RIGHT(C246,4),Sheet1!$M$4:$N$502,2,FALSE)</f>
        <v>RES</v>
      </c>
      <c r="C246" s="3" t="s">
        <v>403</v>
      </c>
      <c r="D246" s="18">
        <f t="shared" si="12"/>
        <v>0.69037518853695323</v>
      </c>
      <c r="E246" s="4">
        <v>31868</v>
      </c>
      <c r="F246" s="4">
        <v>32508</v>
      </c>
      <c r="G246" s="3">
        <v>14647</v>
      </c>
      <c r="H246" s="3">
        <v>18</v>
      </c>
      <c r="I246" s="3">
        <f t="shared" si="13"/>
        <v>15</v>
      </c>
      <c r="J246" s="74">
        <v>0.69037518853695323</v>
      </c>
      <c r="K246" s="74">
        <v>0</v>
      </c>
      <c r="L246" s="74">
        <v>0.30962481146304677</v>
      </c>
      <c r="M246" s="3" t="s">
        <v>9527</v>
      </c>
      <c r="N246" s="74">
        <f t="shared" si="14"/>
        <v>1</v>
      </c>
      <c r="O246" s="74">
        <f t="shared" si="15"/>
        <v>0</v>
      </c>
    </row>
    <row r="247" spans="1:15" x14ac:dyDescent="0.25">
      <c r="A247" s="3" t="s">
        <v>6</v>
      </c>
      <c r="B247" s="3" t="str">
        <f>VLOOKUP(RIGHT(C247,4),Sheet1!$M$4:$N$502,2,FALSE)</f>
        <v>RES</v>
      </c>
      <c r="C247" s="3" t="s">
        <v>404</v>
      </c>
      <c r="D247" s="18">
        <f t="shared" si="12"/>
        <v>0.6556843891402715</v>
      </c>
      <c r="E247" s="4">
        <v>31868</v>
      </c>
      <c r="F247" s="4">
        <v>32470</v>
      </c>
      <c r="G247" s="3">
        <v>13911</v>
      </c>
      <c r="H247" s="3">
        <v>19</v>
      </c>
      <c r="I247" s="3">
        <f t="shared" si="13"/>
        <v>16</v>
      </c>
      <c r="J247" s="74">
        <v>0.60586349924585214</v>
      </c>
      <c r="K247" s="74">
        <v>4.982088989441931E-2</v>
      </c>
      <c r="L247" s="74">
        <v>0.3443156108597285</v>
      </c>
      <c r="M247" s="3" t="s">
        <v>9527</v>
      </c>
      <c r="N247" s="74">
        <f t="shared" si="14"/>
        <v>0.92401696499173303</v>
      </c>
      <c r="O247" s="74">
        <f t="shared" si="15"/>
        <v>7.5983035008266836E-2</v>
      </c>
    </row>
    <row r="248" spans="1:15" x14ac:dyDescent="0.25">
      <c r="A248" s="3" t="s">
        <v>6</v>
      </c>
      <c r="B248" s="3" t="str">
        <f>VLOOKUP(RIGHT(C248,4),Sheet1!$M$4:$N$502,2,FALSE)</f>
        <v>RES</v>
      </c>
      <c r="C248" s="3" t="s">
        <v>405</v>
      </c>
      <c r="D248" s="18">
        <f t="shared" si="12"/>
        <v>0.93038273001508298</v>
      </c>
      <c r="E248" s="4">
        <v>31868</v>
      </c>
      <c r="F248" s="4">
        <v>32751</v>
      </c>
      <c r="G248" s="3">
        <v>19739</v>
      </c>
      <c r="H248" s="3">
        <v>18</v>
      </c>
      <c r="I248" s="3">
        <f t="shared" si="13"/>
        <v>15</v>
      </c>
      <c r="J248" s="74">
        <v>0.93038273001508298</v>
      </c>
      <c r="K248" s="74">
        <v>0</v>
      </c>
      <c r="L248" s="74">
        <v>6.9617269984917046E-2</v>
      </c>
      <c r="M248" s="3" t="s">
        <v>9527</v>
      </c>
      <c r="N248" s="74">
        <f t="shared" si="14"/>
        <v>1</v>
      </c>
      <c r="O248" s="74">
        <f t="shared" si="15"/>
        <v>0</v>
      </c>
    </row>
    <row r="249" spans="1:15" x14ac:dyDescent="0.25">
      <c r="A249" s="3" t="s">
        <v>6</v>
      </c>
      <c r="B249" s="3" t="str">
        <f>VLOOKUP(RIGHT(C249,4),Sheet1!$M$4:$N$502,2,FALSE)</f>
        <v>RES</v>
      </c>
      <c r="C249" s="3" t="s">
        <v>406</v>
      </c>
      <c r="D249" s="18">
        <f t="shared" si="12"/>
        <v>0.54251508295625939</v>
      </c>
      <c r="E249" s="4">
        <v>31868</v>
      </c>
      <c r="F249" s="4">
        <v>32513</v>
      </c>
      <c r="G249" s="3">
        <v>11510</v>
      </c>
      <c r="H249" s="3">
        <v>22</v>
      </c>
      <c r="I249" s="3">
        <f t="shared" si="13"/>
        <v>19</v>
      </c>
      <c r="J249" s="74">
        <v>0.5134803921568627</v>
      </c>
      <c r="K249" s="74">
        <v>2.9034690799396683E-2</v>
      </c>
      <c r="L249" s="74">
        <v>0.45748491704374056</v>
      </c>
      <c r="M249" s="3" t="s">
        <v>9527</v>
      </c>
      <c r="N249" s="74">
        <f t="shared" si="14"/>
        <v>0.94648132059079049</v>
      </c>
      <c r="O249" s="74">
        <f t="shared" si="15"/>
        <v>5.3518679409209381E-2</v>
      </c>
    </row>
    <row r="250" spans="1:15" x14ac:dyDescent="0.25">
      <c r="A250" s="3" t="s">
        <v>6</v>
      </c>
      <c r="B250" s="3" t="str">
        <f>VLOOKUP(RIGHT(C250,4),Sheet1!$M$4:$N$502,2,FALSE)</f>
        <v>RES</v>
      </c>
      <c r="C250" s="3" t="s">
        <v>407</v>
      </c>
      <c r="D250" s="18">
        <f t="shared" si="12"/>
        <v>0.93090120663650078</v>
      </c>
      <c r="E250" s="4">
        <v>31868</v>
      </c>
      <c r="F250" s="4">
        <v>32751</v>
      </c>
      <c r="G250" s="3">
        <v>19750</v>
      </c>
      <c r="H250" s="3">
        <v>19</v>
      </c>
      <c r="I250" s="3">
        <f t="shared" si="13"/>
        <v>16</v>
      </c>
      <c r="J250" s="74">
        <v>0.93090120663650078</v>
      </c>
      <c r="K250" s="74">
        <v>0</v>
      </c>
      <c r="L250" s="74">
        <v>6.909879336349925E-2</v>
      </c>
      <c r="M250" s="3" t="s">
        <v>9527</v>
      </c>
      <c r="N250" s="74">
        <f t="shared" si="14"/>
        <v>1</v>
      </c>
      <c r="O250" s="74">
        <f t="shared" si="15"/>
        <v>0</v>
      </c>
    </row>
    <row r="251" spans="1:15" x14ac:dyDescent="0.25">
      <c r="A251" s="3" t="s">
        <v>6</v>
      </c>
      <c r="B251" s="3" t="str">
        <f>VLOOKUP(RIGHT(C251,4),Sheet1!$M$4:$N$502,2,FALSE)</f>
        <v>RES</v>
      </c>
      <c r="C251" s="3" t="s">
        <v>408</v>
      </c>
      <c r="D251" s="18">
        <f t="shared" si="12"/>
        <v>0.68528469079939669</v>
      </c>
      <c r="E251" s="4">
        <v>31868</v>
      </c>
      <c r="F251" s="4">
        <v>32749</v>
      </c>
      <c r="G251" s="3">
        <v>14539</v>
      </c>
      <c r="H251" s="3">
        <v>18</v>
      </c>
      <c r="I251" s="3">
        <f t="shared" si="13"/>
        <v>15</v>
      </c>
      <c r="J251" s="74">
        <v>0.67906297134238314</v>
      </c>
      <c r="K251" s="74">
        <v>6.2217194570135742E-3</v>
      </c>
      <c r="L251" s="74">
        <v>0.31471530920060331</v>
      </c>
      <c r="M251" s="3" t="s">
        <v>9527</v>
      </c>
      <c r="N251" s="74">
        <f t="shared" si="14"/>
        <v>0.99092097118096156</v>
      </c>
      <c r="O251" s="74">
        <f t="shared" si="15"/>
        <v>9.0790288190384476E-3</v>
      </c>
    </row>
    <row r="252" spans="1:15" x14ac:dyDescent="0.25">
      <c r="A252" s="3" t="s">
        <v>6</v>
      </c>
      <c r="B252" s="3" t="str">
        <f>VLOOKUP(RIGHT(C252,4),Sheet1!$M$4:$N$502,2,FALSE)</f>
        <v>RES</v>
      </c>
      <c r="C252" s="3" t="s">
        <v>409</v>
      </c>
      <c r="D252" s="18">
        <f t="shared" si="12"/>
        <v>0.69928355957767718</v>
      </c>
      <c r="E252" s="4">
        <v>31916</v>
      </c>
      <c r="F252" s="4">
        <v>32667</v>
      </c>
      <c r="G252" s="3">
        <v>14836</v>
      </c>
      <c r="H252" s="3">
        <v>16</v>
      </c>
      <c r="I252" s="3">
        <f t="shared" si="13"/>
        <v>13</v>
      </c>
      <c r="J252" s="74">
        <v>0.69494720965309198</v>
      </c>
      <c r="K252" s="74">
        <v>4.3363499245852189E-3</v>
      </c>
      <c r="L252" s="74">
        <v>0.30071644042232276</v>
      </c>
      <c r="M252" s="3" t="s">
        <v>9527</v>
      </c>
      <c r="N252" s="74">
        <f t="shared" si="14"/>
        <v>0.99379886761930436</v>
      </c>
      <c r="O252" s="74">
        <f t="shared" si="15"/>
        <v>6.2011323806956051E-3</v>
      </c>
    </row>
    <row r="253" spans="1:15" x14ac:dyDescent="0.25">
      <c r="A253" s="3" t="s">
        <v>6</v>
      </c>
      <c r="B253" s="3" t="str">
        <f>VLOOKUP(RIGHT(C253,4),Sheet1!$M$4:$N$502,2,FALSE)</f>
        <v>RSDP</v>
      </c>
      <c r="C253" s="3" t="s">
        <v>410</v>
      </c>
      <c r="D253" s="18">
        <f t="shared" si="12"/>
        <v>0.93052413273001511</v>
      </c>
      <c r="E253" s="4">
        <v>31868</v>
      </c>
      <c r="F253" s="4">
        <v>32751</v>
      </c>
      <c r="G253" s="3">
        <v>19742</v>
      </c>
      <c r="H253" s="3">
        <v>26</v>
      </c>
      <c r="I253" s="3">
        <f t="shared" si="13"/>
        <v>23</v>
      </c>
      <c r="J253" s="74">
        <v>0.63833898944193057</v>
      </c>
      <c r="K253" s="74">
        <v>0.29218514328808448</v>
      </c>
      <c r="L253" s="74">
        <v>6.947586726998492E-2</v>
      </c>
      <c r="M253" s="3" t="s">
        <v>9527</v>
      </c>
      <c r="N253" s="74">
        <f t="shared" si="14"/>
        <v>0.68599939215884909</v>
      </c>
      <c r="O253" s="74">
        <f t="shared" si="15"/>
        <v>0.31400060784115086</v>
      </c>
    </row>
    <row r="254" spans="1:15" x14ac:dyDescent="0.25">
      <c r="A254" s="3" t="s">
        <v>6</v>
      </c>
      <c r="B254" s="3" t="str">
        <f>VLOOKUP(RIGHT(C254,4),Sheet1!$M$4:$N$502,2,FALSE)</f>
        <v>RES</v>
      </c>
      <c r="C254" s="3" t="s">
        <v>411</v>
      </c>
      <c r="D254" s="18">
        <f t="shared" si="12"/>
        <v>0.86378205128205132</v>
      </c>
      <c r="E254" s="4">
        <v>31868</v>
      </c>
      <c r="F254" s="4">
        <v>32751</v>
      </c>
      <c r="G254" s="3">
        <v>18326</v>
      </c>
      <c r="H254" s="3">
        <v>20</v>
      </c>
      <c r="I254" s="3">
        <f t="shared" si="13"/>
        <v>17</v>
      </c>
      <c r="J254" s="74">
        <v>0.86378205128205132</v>
      </c>
      <c r="K254" s="74">
        <v>0</v>
      </c>
      <c r="L254" s="74">
        <v>0.13621794871794871</v>
      </c>
      <c r="M254" s="3" t="s">
        <v>9527</v>
      </c>
      <c r="N254" s="74">
        <f t="shared" si="14"/>
        <v>1</v>
      </c>
      <c r="O254" s="74">
        <f t="shared" si="15"/>
        <v>0</v>
      </c>
    </row>
    <row r="255" spans="1:15" x14ac:dyDescent="0.25">
      <c r="A255" s="3" t="s">
        <v>6</v>
      </c>
      <c r="B255" s="3" t="str">
        <f>VLOOKUP(RIGHT(C255,4),Sheet1!$M$4:$N$502,2,FALSE)</f>
        <v>RES</v>
      </c>
      <c r="C255" s="3" t="s">
        <v>412</v>
      </c>
      <c r="D255" s="18">
        <f t="shared" si="12"/>
        <v>0.67684766214177983</v>
      </c>
      <c r="E255" s="4">
        <v>31868</v>
      </c>
      <c r="F255" s="4">
        <v>32744</v>
      </c>
      <c r="G255" s="3">
        <v>14360</v>
      </c>
      <c r="H255" s="3">
        <v>18</v>
      </c>
      <c r="I255" s="3">
        <f t="shared" si="13"/>
        <v>15</v>
      </c>
      <c r="J255" s="74">
        <v>0.67684766214177983</v>
      </c>
      <c r="K255" s="74">
        <v>0</v>
      </c>
      <c r="L255" s="74">
        <v>0.32315233785822023</v>
      </c>
      <c r="M255" s="3" t="s">
        <v>9527</v>
      </c>
      <c r="N255" s="74">
        <f t="shared" si="14"/>
        <v>1</v>
      </c>
      <c r="O255" s="74">
        <f t="shared" si="15"/>
        <v>0</v>
      </c>
    </row>
    <row r="256" spans="1:15" x14ac:dyDescent="0.25">
      <c r="A256" s="3" t="s">
        <v>6</v>
      </c>
      <c r="B256" s="3" t="str">
        <f>VLOOKUP(RIGHT(C256,4),Sheet1!$M$4:$N$502,2,FALSE)</f>
        <v>RES</v>
      </c>
      <c r="C256" s="3" t="s">
        <v>413</v>
      </c>
      <c r="D256" s="18">
        <f t="shared" si="12"/>
        <v>0.76621417797888391</v>
      </c>
      <c r="E256" s="4">
        <v>31868</v>
      </c>
      <c r="F256" s="4">
        <v>32560</v>
      </c>
      <c r="G256" s="3">
        <v>16256</v>
      </c>
      <c r="H256" s="3">
        <v>17</v>
      </c>
      <c r="I256" s="3">
        <f t="shared" si="13"/>
        <v>14</v>
      </c>
      <c r="J256" s="74">
        <v>0.76578996983408754</v>
      </c>
      <c r="K256" s="74">
        <v>4.242081447963801E-4</v>
      </c>
      <c r="L256" s="74">
        <v>0.23378582202111614</v>
      </c>
      <c r="M256" s="3" t="s">
        <v>9527</v>
      </c>
      <c r="N256" s="74">
        <f t="shared" si="14"/>
        <v>0.99944635826771666</v>
      </c>
      <c r="O256" s="74">
        <f t="shared" si="15"/>
        <v>5.5364173228346456E-4</v>
      </c>
    </row>
    <row r="257" spans="1:15" x14ac:dyDescent="0.25">
      <c r="A257" s="3" t="s">
        <v>6</v>
      </c>
      <c r="B257" s="3" t="str">
        <f>VLOOKUP(RIGHT(C257,4),Sheet1!$M$4:$N$502,2,FALSE)</f>
        <v>RSDP</v>
      </c>
      <c r="C257" s="3" t="s">
        <v>414</v>
      </c>
      <c r="D257" s="18">
        <f t="shared" si="12"/>
        <v>0.90559012066365008</v>
      </c>
      <c r="E257" s="4">
        <v>31868</v>
      </c>
      <c r="F257" s="4">
        <v>32690</v>
      </c>
      <c r="G257" s="3">
        <v>19213</v>
      </c>
      <c r="H257" s="3">
        <v>24</v>
      </c>
      <c r="I257" s="3">
        <f t="shared" si="13"/>
        <v>21</v>
      </c>
      <c r="J257" s="74">
        <v>0.9051659125188537</v>
      </c>
      <c r="K257" s="74">
        <v>4.242081447963801E-4</v>
      </c>
      <c r="L257" s="74">
        <v>9.4409879336349922E-2</v>
      </c>
      <c r="M257" s="3" t="s">
        <v>9527</v>
      </c>
      <c r="N257" s="74">
        <f t="shared" si="14"/>
        <v>0.99953156716806324</v>
      </c>
      <c r="O257" s="74">
        <f t="shared" si="15"/>
        <v>4.6843283193670954E-4</v>
      </c>
    </row>
    <row r="258" spans="1:15" x14ac:dyDescent="0.25">
      <c r="A258" s="3" t="s">
        <v>6</v>
      </c>
      <c r="B258" s="3" t="str">
        <f>VLOOKUP(RIGHT(C258,4),Sheet1!$M$4:$N$502,2,FALSE)</f>
        <v>RSDP</v>
      </c>
      <c r="C258" s="3" t="s">
        <v>415</v>
      </c>
      <c r="D258" s="18">
        <f t="shared" si="12"/>
        <v>0.97968514328808443</v>
      </c>
      <c r="E258" s="4">
        <v>31868</v>
      </c>
      <c r="F258" s="4">
        <v>32751</v>
      </c>
      <c r="G258" s="3">
        <v>20785</v>
      </c>
      <c r="H258" s="3">
        <v>27</v>
      </c>
      <c r="I258" s="3">
        <f t="shared" si="13"/>
        <v>24</v>
      </c>
      <c r="J258" s="74">
        <v>0.97968514328808443</v>
      </c>
      <c r="K258" s="74">
        <v>0</v>
      </c>
      <c r="L258" s="74">
        <v>2.0314856711915536E-2</v>
      </c>
      <c r="M258" s="3" t="s">
        <v>9527</v>
      </c>
      <c r="N258" s="74">
        <f t="shared" si="14"/>
        <v>1</v>
      </c>
      <c r="O258" s="74">
        <f t="shared" si="15"/>
        <v>0</v>
      </c>
    </row>
    <row r="259" spans="1:15" x14ac:dyDescent="0.25">
      <c r="A259" s="3" t="s">
        <v>6</v>
      </c>
      <c r="B259" s="3" t="str">
        <f>VLOOKUP(RIGHT(C259,4),Sheet1!$M$4:$N$502,2,FALSE)</f>
        <v>RES</v>
      </c>
      <c r="C259" s="3" t="s">
        <v>416</v>
      </c>
      <c r="D259" s="18">
        <f t="shared" ref="D259:D322" si="16">G259/$K$1</f>
        <v>0.86844834087481149</v>
      </c>
      <c r="E259" s="4">
        <v>31868</v>
      </c>
      <c r="F259" s="4">
        <v>32689</v>
      </c>
      <c r="G259" s="3">
        <v>18425</v>
      </c>
      <c r="H259" s="3">
        <v>18</v>
      </c>
      <c r="I259" s="3">
        <f t="shared" si="13"/>
        <v>15</v>
      </c>
      <c r="J259" s="74">
        <v>0.79661576168929105</v>
      </c>
      <c r="K259" s="74">
        <v>7.1832579185520357E-2</v>
      </c>
      <c r="L259" s="74">
        <v>0.13155165912518854</v>
      </c>
      <c r="M259" s="3" t="s">
        <v>9527</v>
      </c>
      <c r="N259" s="74">
        <f t="shared" si="14"/>
        <v>0.91728629579375853</v>
      </c>
      <c r="O259" s="74">
        <f t="shared" si="15"/>
        <v>8.2713704206241509E-2</v>
      </c>
    </row>
    <row r="260" spans="1:15" x14ac:dyDescent="0.25">
      <c r="A260" s="3" t="s">
        <v>6</v>
      </c>
      <c r="B260" s="3" t="str">
        <f>VLOOKUP(RIGHT(C260,4),Sheet1!$M$4:$N$502,2,FALSE)</f>
        <v>RES</v>
      </c>
      <c r="C260" s="3" t="s">
        <v>417</v>
      </c>
      <c r="D260" s="18">
        <f t="shared" si="16"/>
        <v>0.90587292609351433</v>
      </c>
      <c r="E260" s="4">
        <v>31868</v>
      </c>
      <c r="F260" s="4">
        <v>32751</v>
      </c>
      <c r="G260" s="3">
        <v>19219</v>
      </c>
      <c r="H260" s="3">
        <v>16</v>
      </c>
      <c r="I260" s="3">
        <f t="shared" ref="I260:I323" si="17">H260-3</f>
        <v>13</v>
      </c>
      <c r="J260" s="74">
        <v>0.90587292609351433</v>
      </c>
      <c r="K260" s="74">
        <v>0</v>
      </c>
      <c r="L260" s="74">
        <v>9.412707390648567E-2</v>
      </c>
      <c r="M260" s="3" t="s">
        <v>9527</v>
      </c>
      <c r="N260" s="74">
        <f t="shared" ref="N260:N323" si="18">J260*$K$1/G260</f>
        <v>1</v>
      </c>
      <c r="O260" s="74">
        <f t="shared" ref="O260:O323" si="19">K260*$K$1/G260</f>
        <v>0</v>
      </c>
    </row>
    <row r="261" spans="1:15" x14ac:dyDescent="0.25">
      <c r="A261" s="3" t="s">
        <v>6</v>
      </c>
      <c r="B261" s="3" t="str">
        <f>VLOOKUP(RIGHT(C261,4),Sheet1!$M$4:$N$502,2,FALSE)</f>
        <v>RES</v>
      </c>
      <c r="C261" s="3" t="s">
        <v>418</v>
      </c>
      <c r="D261" s="18">
        <f t="shared" si="16"/>
        <v>0.92076734539969829</v>
      </c>
      <c r="E261" s="4">
        <v>31868</v>
      </c>
      <c r="F261" s="4">
        <v>32703</v>
      </c>
      <c r="G261" s="3">
        <v>19535</v>
      </c>
      <c r="H261" s="3">
        <v>17</v>
      </c>
      <c r="I261" s="3">
        <f t="shared" si="17"/>
        <v>14</v>
      </c>
      <c r="J261" s="74">
        <v>0.92076734539969829</v>
      </c>
      <c r="K261" s="74">
        <v>0</v>
      </c>
      <c r="L261" s="74">
        <v>7.9232654600301655E-2</v>
      </c>
      <c r="M261" s="3" t="s">
        <v>9527</v>
      </c>
      <c r="N261" s="74">
        <f t="shared" si="18"/>
        <v>1</v>
      </c>
      <c r="O261" s="74">
        <f t="shared" si="19"/>
        <v>0</v>
      </c>
    </row>
    <row r="262" spans="1:15" x14ac:dyDescent="0.25">
      <c r="A262" s="3" t="s">
        <v>6</v>
      </c>
      <c r="B262" s="3" t="str">
        <f>VLOOKUP(RIGHT(C262,4),Sheet1!$M$4:$N$502,2,FALSE)</f>
        <v>RES</v>
      </c>
      <c r="C262" s="3" t="s">
        <v>419</v>
      </c>
      <c r="D262" s="18">
        <f t="shared" si="16"/>
        <v>0.84634238310708898</v>
      </c>
      <c r="E262" s="4">
        <v>31868</v>
      </c>
      <c r="F262" s="4">
        <v>32667</v>
      </c>
      <c r="G262" s="3">
        <v>17956</v>
      </c>
      <c r="H262" s="3">
        <v>17</v>
      </c>
      <c r="I262" s="3">
        <f t="shared" si="17"/>
        <v>14</v>
      </c>
      <c r="J262" s="74">
        <v>0.84634238310708898</v>
      </c>
      <c r="K262" s="74">
        <v>0</v>
      </c>
      <c r="L262" s="74">
        <v>0.15365761689291102</v>
      </c>
      <c r="M262" s="3" t="s">
        <v>9527</v>
      </c>
      <c r="N262" s="74">
        <f t="shared" si="18"/>
        <v>1</v>
      </c>
      <c r="O262" s="74">
        <f t="shared" si="19"/>
        <v>0</v>
      </c>
    </row>
    <row r="263" spans="1:15" x14ac:dyDescent="0.25">
      <c r="A263" s="3" t="s">
        <v>6</v>
      </c>
      <c r="B263" s="3" t="str">
        <f>VLOOKUP(RIGHT(C263,4),Sheet1!$M$4:$N$502,2,FALSE)</f>
        <v>RES</v>
      </c>
      <c r="C263" s="3" t="s">
        <v>420</v>
      </c>
      <c r="D263" s="18">
        <f t="shared" si="16"/>
        <v>0.90497737556561086</v>
      </c>
      <c r="E263" s="4">
        <v>31868</v>
      </c>
      <c r="F263" s="4">
        <v>32751</v>
      </c>
      <c r="G263" s="3">
        <v>19200</v>
      </c>
      <c r="H263" s="3">
        <v>16</v>
      </c>
      <c r="I263" s="3">
        <f t="shared" si="17"/>
        <v>13</v>
      </c>
      <c r="J263" s="74">
        <v>0.90497737556561086</v>
      </c>
      <c r="K263" s="74">
        <v>0</v>
      </c>
      <c r="L263" s="74">
        <v>9.5022624434389136E-2</v>
      </c>
      <c r="M263" s="3" t="s">
        <v>9527</v>
      </c>
      <c r="N263" s="74">
        <f t="shared" si="18"/>
        <v>1</v>
      </c>
      <c r="O263" s="74">
        <f t="shared" si="19"/>
        <v>0</v>
      </c>
    </row>
    <row r="264" spans="1:15" x14ac:dyDescent="0.25">
      <c r="A264" s="3" t="s">
        <v>6</v>
      </c>
      <c r="B264" s="3" t="str">
        <f>VLOOKUP(RIGHT(C264,4),Sheet1!$M$4:$N$502,2,FALSE)</f>
        <v>RES</v>
      </c>
      <c r="C264" s="3" t="s">
        <v>421</v>
      </c>
      <c r="D264" s="18">
        <f t="shared" si="16"/>
        <v>0.95286576168929105</v>
      </c>
      <c r="E264" s="4">
        <v>31868</v>
      </c>
      <c r="F264" s="4">
        <v>32750</v>
      </c>
      <c r="G264" s="3">
        <v>20216</v>
      </c>
      <c r="H264" s="3">
        <v>19</v>
      </c>
      <c r="I264" s="3">
        <f t="shared" si="17"/>
        <v>16</v>
      </c>
      <c r="J264" s="74">
        <v>0.95286576168929105</v>
      </c>
      <c r="K264" s="74">
        <v>0</v>
      </c>
      <c r="L264" s="74">
        <v>4.7134238310708898E-2</v>
      </c>
      <c r="M264" s="3" t="s">
        <v>9527</v>
      </c>
      <c r="N264" s="74">
        <f t="shared" si="18"/>
        <v>1</v>
      </c>
      <c r="O264" s="74">
        <f t="shared" si="19"/>
        <v>0</v>
      </c>
    </row>
    <row r="265" spans="1:15" x14ac:dyDescent="0.25">
      <c r="A265" s="3" t="s">
        <v>6</v>
      </c>
      <c r="B265" s="3" t="str">
        <f>VLOOKUP(RIGHT(C265,4),Sheet1!$M$4:$N$502,2,FALSE)</f>
        <v>RES</v>
      </c>
      <c r="C265" s="3" t="s">
        <v>422</v>
      </c>
      <c r="D265" s="18">
        <f t="shared" si="16"/>
        <v>0.78539781297134237</v>
      </c>
      <c r="E265" s="4">
        <v>31868</v>
      </c>
      <c r="F265" s="4">
        <v>32751</v>
      </c>
      <c r="G265" s="3">
        <v>16663</v>
      </c>
      <c r="H265" s="3">
        <v>19</v>
      </c>
      <c r="I265" s="3">
        <f t="shared" si="17"/>
        <v>16</v>
      </c>
      <c r="J265" s="74">
        <v>0.78539781297134237</v>
      </c>
      <c r="K265" s="74">
        <v>0</v>
      </c>
      <c r="L265" s="74">
        <v>0.2146021870286576</v>
      </c>
      <c r="M265" s="3" t="s">
        <v>9527</v>
      </c>
      <c r="N265" s="74">
        <f t="shared" si="18"/>
        <v>1</v>
      </c>
      <c r="O265" s="74">
        <f t="shared" si="19"/>
        <v>0</v>
      </c>
    </row>
    <row r="266" spans="1:15" x14ac:dyDescent="0.25">
      <c r="A266" s="3" t="s">
        <v>6</v>
      </c>
      <c r="B266" s="3" t="str">
        <f>VLOOKUP(RIGHT(C266,4),Sheet1!$M$4:$N$502,2,FALSE)</f>
        <v>RES</v>
      </c>
      <c r="C266" s="3" t="s">
        <v>423</v>
      </c>
      <c r="D266" s="18">
        <f t="shared" si="16"/>
        <v>0.86566742081447967</v>
      </c>
      <c r="E266" s="4">
        <v>31868</v>
      </c>
      <c r="F266" s="4">
        <v>32718</v>
      </c>
      <c r="G266" s="3">
        <v>18366</v>
      </c>
      <c r="H266" s="3">
        <v>16</v>
      </c>
      <c r="I266" s="3">
        <f t="shared" si="17"/>
        <v>13</v>
      </c>
      <c r="J266" s="74">
        <v>0.86109539969834092</v>
      </c>
      <c r="K266" s="74">
        <v>4.5720211161387634E-3</v>
      </c>
      <c r="L266" s="74">
        <v>0.13433257918552036</v>
      </c>
      <c r="M266" s="3" t="s">
        <v>9527</v>
      </c>
      <c r="N266" s="74">
        <f t="shared" si="18"/>
        <v>0.99471850157900465</v>
      </c>
      <c r="O266" s="74">
        <f t="shared" si="19"/>
        <v>5.2814984209953175E-3</v>
      </c>
    </row>
    <row r="267" spans="1:15" x14ac:dyDescent="0.25">
      <c r="A267" s="3" t="s">
        <v>6</v>
      </c>
      <c r="B267" s="3" t="str">
        <f>VLOOKUP(RIGHT(C267,4),Sheet1!$M$4:$N$502,2,FALSE)</f>
        <v>RES</v>
      </c>
      <c r="C267" s="3" t="s">
        <v>424</v>
      </c>
      <c r="D267" s="18">
        <f t="shared" si="16"/>
        <v>0.8723133484162896</v>
      </c>
      <c r="E267" s="4">
        <v>31868</v>
      </c>
      <c r="F267" s="4">
        <v>32703</v>
      </c>
      <c r="G267" s="3">
        <v>18507</v>
      </c>
      <c r="H267" s="3">
        <v>17</v>
      </c>
      <c r="I267" s="3">
        <f t="shared" si="17"/>
        <v>14</v>
      </c>
      <c r="J267" s="74">
        <v>0.8723133484162896</v>
      </c>
      <c r="K267" s="74">
        <v>0</v>
      </c>
      <c r="L267" s="74">
        <v>0.1276866515837104</v>
      </c>
      <c r="M267" s="3" t="s">
        <v>9527</v>
      </c>
      <c r="N267" s="74">
        <f t="shared" si="18"/>
        <v>1</v>
      </c>
      <c r="O267" s="74">
        <f t="shared" si="19"/>
        <v>0</v>
      </c>
    </row>
    <row r="268" spans="1:15" x14ac:dyDescent="0.25">
      <c r="A268" s="3" t="s">
        <v>6</v>
      </c>
      <c r="B268" s="3" t="str">
        <f>VLOOKUP(RIGHT(C268,4),Sheet1!$M$4:$N$502,2,FALSE)</f>
        <v>RES</v>
      </c>
      <c r="C268" s="3" t="s">
        <v>425</v>
      </c>
      <c r="D268" s="18">
        <f t="shared" si="16"/>
        <v>0.96116138763197589</v>
      </c>
      <c r="E268" s="4">
        <v>31868</v>
      </c>
      <c r="F268" s="4">
        <v>32751</v>
      </c>
      <c r="G268" s="3">
        <v>20392</v>
      </c>
      <c r="H268" s="3">
        <v>17</v>
      </c>
      <c r="I268" s="3">
        <f t="shared" si="17"/>
        <v>14</v>
      </c>
      <c r="J268" s="74">
        <v>0.96116138763197589</v>
      </c>
      <c r="K268" s="74">
        <v>0</v>
      </c>
      <c r="L268" s="74">
        <v>3.8838612368024134E-2</v>
      </c>
      <c r="M268" s="3" t="s">
        <v>9527</v>
      </c>
      <c r="N268" s="74">
        <f t="shared" si="18"/>
        <v>1</v>
      </c>
      <c r="O268" s="74">
        <f t="shared" si="19"/>
        <v>0</v>
      </c>
    </row>
    <row r="269" spans="1:15" x14ac:dyDescent="0.25">
      <c r="A269" s="3" t="s">
        <v>6</v>
      </c>
      <c r="B269" s="3" t="str">
        <f>VLOOKUP(RIGHT(C269,4),Sheet1!$M$4:$N$502,2,FALSE)</f>
        <v>RES</v>
      </c>
      <c r="C269" s="3" t="s">
        <v>426</v>
      </c>
      <c r="D269" s="18">
        <f t="shared" si="16"/>
        <v>0.76206636500754144</v>
      </c>
      <c r="E269" s="4">
        <v>31868</v>
      </c>
      <c r="F269" s="4">
        <v>32712</v>
      </c>
      <c r="G269" s="3">
        <v>16168</v>
      </c>
      <c r="H269" s="3">
        <v>20</v>
      </c>
      <c r="I269" s="3">
        <f t="shared" si="17"/>
        <v>17</v>
      </c>
      <c r="J269" s="74">
        <v>0.76126508295625939</v>
      </c>
      <c r="K269" s="74">
        <v>8.0128205128205125E-4</v>
      </c>
      <c r="L269" s="74">
        <v>0.23793363499245851</v>
      </c>
      <c r="M269" s="3" t="s">
        <v>9527</v>
      </c>
      <c r="N269" s="74">
        <f t="shared" si="18"/>
        <v>0.99894854032657099</v>
      </c>
      <c r="O269" s="74">
        <f t="shared" si="19"/>
        <v>1.0514596734289955E-3</v>
      </c>
    </row>
    <row r="270" spans="1:15" x14ac:dyDescent="0.25">
      <c r="A270" s="3" t="s">
        <v>6</v>
      </c>
      <c r="B270" s="3" t="str">
        <f>VLOOKUP(RIGHT(C270,4),Sheet1!$M$4:$N$502,2,FALSE)</f>
        <v>RES</v>
      </c>
      <c r="C270" s="3" t="s">
        <v>427</v>
      </c>
      <c r="D270" s="18">
        <f t="shared" si="16"/>
        <v>0.96149132730015086</v>
      </c>
      <c r="E270" s="4">
        <v>31868</v>
      </c>
      <c r="F270" s="4">
        <v>32745</v>
      </c>
      <c r="G270" s="3">
        <v>20399</v>
      </c>
      <c r="H270" s="3">
        <v>18</v>
      </c>
      <c r="I270" s="3">
        <f t="shared" si="17"/>
        <v>15</v>
      </c>
      <c r="J270" s="74">
        <v>0.96149132730015086</v>
      </c>
      <c r="K270" s="74">
        <v>0</v>
      </c>
      <c r="L270" s="74">
        <v>3.8508672699849172E-2</v>
      </c>
      <c r="M270" s="3" t="s">
        <v>9527</v>
      </c>
      <c r="N270" s="74">
        <f t="shared" si="18"/>
        <v>1</v>
      </c>
      <c r="O270" s="74">
        <f t="shared" si="19"/>
        <v>0</v>
      </c>
    </row>
    <row r="271" spans="1:15" x14ac:dyDescent="0.25">
      <c r="A271" s="3" t="s">
        <v>6</v>
      </c>
      <c r="B271" s="3" t="str">
        <f>VLOOKUP(RIGHT(C271,4),Sheet1!$M$4:$N$502,2,FALSE)</f>
        <v>RES</v>
      </c>
      <c r="C271" s="3" t="s">
        <v>428</v>
      </c>
      <c r="D271" s="18">
        <f t="shared" si="16"/>
        <v>0.70168740573152333</v>
      </c>
      <c r="E271" s="4">
        <v>31868</v>
      </c>
      <c r="F271" s="4">
        <v>32694</v>
      </c>
      <c r="G271" s="3">
        <v>14887</v>
      </c>
      <c r="H271" s="3">
        <v>18</v>
      </c>
      <c r="I271" s="3">
        <f t="shared" si="17"/>
        <v>15</v>
      </c>
      <c r="J271" s="74">
        <v>0.70168740573152333</v>
      </c>
      <c r="K271" s="74">
        <v>0</v>
      </c>
      <c r="L271" s="74">
        <v>0.29831259426847662</v>
      </c>
      <c r="M271" s="3" t="s">
        <v>9527</v>
      </c>
      <c r="N271" s="74">
        <f t="shared" si="18"/>
        <v>0.99999999999999989</v>
      </c>
      <c r="O271" s="74">
        <f t="shared" si="19"/>
        <v>0</v>
      </c>
    </row>
    <row r="272" spans="1:15" x14ac:dyDescent="0.25">
      <c r="A272" s="3" t="s">
        <v>6</v>
      </c>
      <c r="B272" s="3" t="str">
        <f>VLOOKUP(RIGHT(C272,4),Sheet1!$M$4:$N$502,2,FALSE)</f>
        <v>RES</v>
      </c>
      <c r="C272" s="3" t="s">
        <v>429</v>
      </c>
      <c r="D272" s="18">
        <f t="shared" si="16"/>
        <v>0.95927601809954754</v>
      </c>
      <c r="E272" s="4">
        <v>31868</v>
      </c>
      <c r="F272" s="4">
        <v>32745</v>
      </c>
      <c r="G272" s="3">
        <v>20352</v>
      </c>
      <c r="H272" s="3">
        <v>22</v>
      </c>
      <c r="I272" s="3">
        <f t="shared" si="17"/>
        <v>19</v>
      </c>
      <c r="J272" s="74">
        <v>0.95927601809954754</v>
      </c>
      <c r="K272" s="74">
        <v>0</v>
      </c>
      <c r="L272" s="74">
        <v>4.072398190045249E-2</v>
      </c>
      <c r="M272" s="3" t="s">
        <v>9527</v>
      </c>
      <c r="N272" s="74">
        <f t="shared" si="18"/>
        <v>1</v>
      </c>
      <c r="O272" s="74">
        <f t="shared" si="19"/>
        <v>0</v>
      </c>
    </row>
    <row r="273" spans="1:15" x14ac:dyDescent="0.25">
      <c r="A273" s="3" t="s">
        <v>6</v>
      </c>
      <c r="B273" s="3" t="str">
        <f>VLOOKUP(RIGHT(C273,4),Sheet1!$M$4:$N$502,2,FALSE)</f>
        <v>RES</v>
      </c>
      <c r="C273" s="3" t="s">
        <v>430</v>
      </c>
      <c r="D273" s="18">
        <f t="shared" si="16"/>
        <v>0.59422134238310709</v>
      </c>
      <c r="E273" s="4">
        <v>31868</v>
      </c>
      <c r="F273" s="4">
        <v>32591</v>
      </c>
      <c r="G273" s="3">
        <v>12607</v>
      </c>
      <c r="H273" s="3">
        <v>18</v>
      </c>
      <c r="I273" s="3">
        <f t="shared" si="17"/>
        <v>15</v>
      </c>
      <c r="J273" s="74">
        <v>0.59422134238310709</v>
      </c>
      <c r="K273" s="74">
        <v>0</v>
      </c>
      <c r="L273" s="74">
        <v>0.40577865761689291</v>
      </c>
      <c r="M273" s="3" t="s">
        <v>9527</v>
      </c>
      <c r="N273" s="74">
        <f t="shared" si="18"/>
        <v>1</v>
      </c>
      <c r="O273" s="74">
        <f t="shared" si="19"/>
        <v>0</v>
      </c>
    </row>
    <row r="274" spans="1:15" x14ac:dyDescent="0.25">
      <c r="A274" s="3" t="s">
        <v>6</v>
      </c>
      <c r="B274" s="3" t="str">
        <f>VLOOKUP(RIGHT(C274,4),Sheet1!$M$4:$N$502,2,FALSE)</f>
        <v>RES</v>
      </c>
      <c r="C274" s="3" t="s">
        <v>431</v>
      </c>
      <c r="D274" s="18">
        <f t="shared" si="16"/>
        <v>0.61920248868778283</v>
      </c>
      <c r="E274" s="4">
        <v>31868</v>
      </c>
      <c r="F274" s="4">
        <v>32489</v>
      </c>
      <c r="G274" s="3">
        <v>13137</v>
      </c>
      <c r="H274" s="3">
        <v>19</v>
      </c>
      <c r="I274" s="3">
        <f t="shared" si="17"/>
        <v>16</v>
      </c>
      <c r="J274" s="74">
        <v>0.61920248868778283</v>
      </c>
      <c r="K274" s="74">
        <v>0</v>
      </c>
      <c r="L274" s="74">
        <v>0.38079751131221717</v>
      </c>
      <c r="M274" s="3" t="s">
        <v>9527</v>
      </c>
      <c r="N274" s="74">
        <f t="shared" si="18"/>
        <v>1</v>
      </c>
      <c r="O274" s="74">
        <f t="shared" si="19"/>
        <v>0</v>
      </c>
    </row>
    <row r="275" spans="1:15" x14ac:dyDescent="0.25">
      <c r="A275" s="3" t="s">
        <v>6</v>
      </c>
      <c r="B275" s="3" t="str">
        <f>VLOOKUP(RIGHT(C275,4),Sheet1!$M$4:$N$502,2,FALSE)</f>
        <v>RES</v>
      </c>
      <c r="C275" s="3" t="s">
        <v>432</v>
      </c>
      <c r="D275" s="18">
        <f t="shared" si="16"/>
        <v>0.86769419306184015</v>
      </c>
      <c r="E275" s="4">
        <v>31868</v>
      </c>
      <c r="F275" s="4">
        <v>32751</v>
      </c>
      <c r="G275" s="3">
        <v>18409</v>
      </c>
      <c r="H275" s="3">
        <v>17</v>
      </c>
      <c r="I275" s="3">
        <f t="shared" si="17"/>
        <v>14</v>
      </c>
      <c r="J275" s="74">
        <v>0.8668929110105581</v>
      </c>
      <c r="K275" s="74">
        <v>8.0128205128205125E-4</v>
      </c>
      <c r="L275" s="74">
        <v>0.13230580693815988</v>
      </c>
      <c r="M275" s="3" t="s">
        <v>9527</v>
      </c>
      <c r="N275" s="74">
        <f t="shared" si="18"/>
        <v>0.99907653864957358</v>
      </c>
      <c r="O275" s="74">
        <f t="shared" si="19"/>
        <v>9.2346135042642181E-4</v>
      </c>
    </row>
    <row r="276" spans="1:15" x14ac:dyDescent="0.25">
      <c r="A276" s="3" t="s">
        <v>6</v>
      </c>
      <c r="B276" s="3" t="str">
        <f>VLOOKUP(RIGHT(C276,4),Sheet1!$M$4:$N$502,2,FALSE)</f>
        <v>RES</v>
      </c>
      <c r="C276" s="3" t="s">
        <v>433</v>
      </c>
      <c r="D276" s="18">
        <f t="shared" si="16"/>
        <v>0.92698906485671195</v>
      </c>
      <c r="E276" s="4">
        <v>31868</v>
      </c>
      <c r="F276" s="4">
        <v>32751</v>
      </c>
      <c r="G276" s="3">
        <v>19667</v>
      </c>
      <c r="H276" s="3">
        <v>17</v>
      </c>
      <c r="I276" s="3">
        <f t="shared" si="17"/>
        <v>14</v>
      </c>
      <c r="J276" s="74">
        <v>0.92698906485671195</v>
      </c>
      <c r="K276" s="74">
        <v>0</v>
      </c>
      <c r="L276" s="74">
        <v>7.3010935143288089E-2</v>
      </c>
      <c r="M276" s="3" t="s">
        <v>9527</v>
      </c>
      <c r="N276" s="74">
        <f t="shared" si="18"/>
        <v>1</v>
      </c>
      <c r="O276" s="74">
        <f t="shared" si="19"/>
        <v>0</v>
      </c>
    </row>
    <row r="277" spans="1:15" x14ac:dyDescent="0.25">
      <c r="A277" s="3" t="s">
        <v>6</v>
      </c>
      <c r="B277" s="3" t="str">
        <f>VLOOKUP(RIGHT(C277,4),Sheet1!$M$4:$N$502,2,FALSE)</f>
        <v>RES</v>
      </c>
      <c r="C277" s="3" t="s">
        <v>434</v>
      </c>
      <c r="D277" s="18">
        <f t="shared" si="16"/>
        <v>0.86076546003016596</v>
      </c>
      <c r="E277" s="4">
        <v>31868</v>
      </c>
      <c r="F277" s="4">
        <v>32751</v>
      </c>
      <c r="G277" s="3">
        <v>18262</v>
      </c>
      <c r="H277" s="3">
        <v>17</v>
      </c>
      <c r="I277" s="3">
        <f t="shared" si="17"/>
        <v>14</v>
      </c>
      <c r="J277" s="74">
        <v>0.77903469079939669</v>
      </c>
      <c r="K277" s="74">
        <v>8.1730769230769232E-2</v>
      </c>
      <c r="L277" s="74">
        <v>0.13923453996983409</v>
      </c>
      <c r="M277" s="3" t="s">
        <v>9527</v>
      </c>
      <c r="N277" s="74">
        <f t="shared" si="18"/>
        <v>0.90504873507830463</v>
      </c>
      <c r="O277" s="74">
        <f t="shared" si="19"/>
        <v>9.4951264921695325E-2</v>
      </c>
    </row>
    <row r="278" spans="1:15" x14ac:dyDescent="0.25">
      <c r="A278" s="3" t="s">
        <v>6</v>
      </c>
      <c r="B278" s="3" t="str">
        <f>VLOOKUP(RIGHT(C278,4),Sheet1!$M$4:$N$502,2,FALSE)</f>
        <v>RES</v>
      </c>
      <c r="C278" s="3" t="s">
        <v>435</v>
      </c>
      <c r="D278" s="18">
        <f t="shared" si="16"/>
        <v>0.74802036199095023</v>
      </c>
      <c r="E278" s="4">
        <v>31868</v>
      </c>
      <c r="F278" s="4">
        <v>32696</v>
      </c>
      <c r="G278" s="3">
        <v>15870</v>
      </c>
      <c r="H278" s="3">
        <v>16</v>
      </c>
      <c r="I278" s="3">
        <f t="shared" si="17"/>
        <v>13</v>
      </c>
      <c r="J278" s="74">
        <v>0.74802036199095023</v>
      </c>
      <c r="K278" s="74">
        <v>0</v>
      </c>
      <c r="L278" s="74">
        <v>0.25197963800904977</v>
      </c>
      <c r="M278" s="3" t="s">
        <v>9527</v>
      </c>
      <c r="N278" s="74">
        <f t="shared" si="18"/>
        <v>1</v>
      </c>
      <c r="O278" s="74">
        <f t="shared" si="19"/>
        <v>0</v>
      </c>
    </row>
    <row r="279" spans="1:15" x14ac:dyDescent="0.25">
      <c r="A279" s="3" t="s">
        <v>6</v>
      </c>
      <c r="B279" s="3" t="str">
        <f>VLOOKUP(RIGHT(C279,4),Sheet1!$M$4:$N$502,2,FALSE)</f>
        <v>RES</v>
      </c>
      <c r="C279" s="3" t="s">
        <v>436</v>
      </c>
      <c r="D279" s="18">
        <f t="shared" si="16"/>
        <v>0.9358974358974359</v>
      </c>
      <c r="E279" s="4">
        <v>31868</v>
      </c>
      <c r="F279" s="4">
        <v>32751</v>
      </c>
      <c r="G279" s="3">
        <v>19856</v>
      </c>
      <c r="H279" s="3">
        <v>20</v>
      </c>
      <c r="I279" s="3">
        <f t="shared" si="17"/>
        <v>17</v>
      </c>
      <c r="J279" s="74">
        <v>0.9358974358974359</v>
      </c>
      <c r="K279" s="74">
        <v>0</v>
      </c>
      <c r="L279" s="74">
        <v>6.4102564102564097E-2</v>
      </c>
      <c r="M279" s="3" t="s">
        <v>9527</v>
      </c>
      <c r="N279" s="74">
        <f t="shared" si="18"/>
        <v>1</v>
      </c>
      <c r="O279" s="74">
        <f t="shared" si="19"/>
        <v>0</v>
      </c>
    </row>
    <row r="280" spans="1:15" x14ac:dyDescent="0.25">
      <c r="A280" s="3" t="s">
        <v>6</v>
      </c>
      <c r="B280" s="3" t="str">
        <f>VLOOKUP(RIGHT(C280,4),Sheet1!$M$4:$N$502,2,FALSE)</f>
        <v>RES</v>
      </c>
      <c r="C280" s="3" t="s">
        <v>437</v>
      </c>
      <c r="D280" s="18">
        <f t="shared" si="16"/>
        <v>0.78619909502262442</v>
      </c>
      <c r="E280" s="4">
        <v>31868</v>
      </c>
      <c r="F280" s="4">
        <v>32751</v>
      </c>
      <c r="G280" s="3">
        <v>16680</v>
      </c>
      <c r="H280" s="3">
        <v>16</v>
      </c>
      <c r="I280" s="3">
        <f t="shared" si="17"/>
        <v>13</v>
      </c>
      <c r="J280" s="74">
        <v>0.78619909502262442</v>
      </c>
      <c r="K280" s="74">
        <v>0</v>
      </c>
      <c r="L280" s="74">
        <v>0.21380090497737556</v>
      </c>
      <c r="M280" s="3" t="s">
        <v>9527</v>
      </c>
      <c r="N280" s="74">
        <f t="shared" si="18"/>
        <v>1</v>
      </c>
      <c r="O280" s="74">
        <f t="shared" si="19"/>
        <v>0</v>
      </c>
    </row>
    <row r="281" spans="1:15" x14ac:dyDescent="0.25">
      <c r="A281" s="3" t="s">
        <v>6</v>
      </c>
      <c r="B281" s="3" t="str">
        <f>VLOOKUP(RIGHT(C281,4),Sheet1!$M$4:$N$502,2,FALSE)</f>
        <v>RES</v>
      </c>
      <c r="C281" s="3" t="s">
        <v>438</v>
      </c>
      <c r="D281" s="18">
        <f t="shared" si="16"/>
        <v>0.93311651583710409</v>
      </c>
      <c r="E281" s="4">
        <v>31868</v>
      </c>
      <c r="F281" s="4">
        <v>32737</v>
      </c>
      <c r="G281" s="3">
        <v>19797</v>
      </c>
      <c r="H281" s="3">
        <v>18</v>
      </c>
      <c r="I281" s="3">
        <f t="shared" si="17"/>
        <v>15</v>
      </c>
      <c r="J281" s="74">
        <v>0.93311651583710409</v>
      </c>
      <c r="K281" s="74">
        <v>0</v>
      </c>
      <c r="L281" s="74">
        <v>6.6883484162895926E-2</v>
      </c>
      <c r="M281" s="3" t="s">
        <v>9527</v>
      </c>
      <c r="N281" s="74">
        <f t="shared" si="18"/>
        <v>1</v>
      </c>
      <c r="O281" s="74">
        <f t="shared" si="19"/>
        <v>0</v>
      </c>
    </row>
    <row r="282" spans="1:15" x14ac:dyDescent="0.25">
      <c r="A282" s="3" t="s">
        <v>6</v>
      </c>
      <c r="B282" s="3" t="str">
        <f>VLOOKUP(RIGHT(C282,4),Sheet1!$M$4:$N$502,2,FALSE)</f>
        <v>RES</v>
      </c>
      <c r="C282" s="3" t="s">
        <v>439</v>
      </c>
      <c r="D282" s="18">
        <f t="shared" si="16"/>
        <v>0.93349358974358976</v>
      </c>
      <c r="E282" s="4">
        <v>31868</v>
      </c>
      <c r="F282" s="4">
        <v>32747</v>
      </c>
      <c r="G282" s="3">
        <v>19805</v>
      </c>
      <c r="H282" s="3">
        <v>16</v>
      </c>
      <c r="I282" s="3">
        <f t="shared" si="17"/>
        <v>13</v>
      </c>
      <c r="J282" s="74">
        <v>0.93349358974358976</v>
      </c>
      <c r="K282" s="74">
        <v>0</v>
      </c>
      <c r="L282" s="74">
        <v>6.6506410256410256E-2</v>
      </c>
      <c r="M282" s="3" t="s">
        <v>9527</v>
      </c>
      <c r="N282" s="74">
        <f t="shared" si="18"/>
        <v>1</v>
      </c>
      <c r="O282" s="74">
        <f t="shared" si="19"/>
        <v>0</v>
      </c>
    </row>
    <row r="283" spans="1:15" x14ac:dyDescent="0.25">
      <c r="A283" s="3" t="s">
        <v>6</v>
      </c>
      <c r="B283" s="3" t="str">
        <f>VLOOKUP(RIGHT(C283,4),Sheet1!$M$4:$N$502,2,FALSE)</f>
        <v>RES</v>
      </c>
      <c r="C283" s="3" t="s">
        <v>440</v>
      </c>
      <c r="D283" s="18">
        <f t="shared" si="16"/>
        <v>0.8636877828054299</v>
      </c>
      <c r="E283" s="4">
        <v>31868</v>
      </c>
      <c r="F283" s="4">
        <v>32726</v>
      </c>
      <c r="G283" s="3">
        <v>18324</v>
      </c>
      <c r="H283" s="3">
        <v>17</v>
      </c>
      <c r="I283" s="3">
        <f t="shared" si="17"/>
        <v>14</v>
      </c>
      <c r="J283" s="74">
        <v>0.8636406485671192</v>
      </c>
      <c r="K283" s="74">
        <v>4.7134238310708901E-5</v>
      </c>
      <c r="L283" s="74">
        <v>0.13631221719457012</v>
      </c>
      <c r="M283" s="3" t="s">
        <v>9527</v>
      </c>
      <c r="N283" s="74">
        <f t="shared" si="18"/>
        <v>0.99994542676271558</v>
      </c>
      <c r="O283" s="74">
        <f t="shared" si="19"/>
        <v>5.4573237284435713E-5</v>
      </c>
    </row>
    <row r="284" spans="1:15" x14ac:dyDescent="0.25">
      <c r="A284" s="3" t="s">
        <v>6</v>
      </c>
      <c r="B284" s="3" t="str">
        <f>VLOOKUP(RIGHT(C284,4),Sheet1!$M$4:$N$502,2,FALSE)</f>
        <v>RES</v>
      </c>
      <c r="C284" s="3" t="s">
        <v>441</v>
      </c>
      <c r="D284" s="18">
        <f t="shared" si="16"/>
        <v>0.81235859728506787</v>
      </c>
      <c r="E284" s="4">
        <v>31868</v>
      </c>
      <c r="F284" s="4">
        <v>32751</v>
      </c>
      <c r="G284" s="3">
        <v>17235</v>
      </c>
      <c r="H284" s="3">
        <v>18</v>
      </c>
      <c r="I284" s="3">
        <f t="shared" si="17"/>
        <v>15</v>
      </c>
      <c r="J284" s="74">
        <v>0.81235859728506787</v>
      </c>
      <c r="K284" s="74">
        <v>0</v>
      </c>
      <c r="L284" s="74">
        <v>0.18764140271493213</v>
      </c>
      <c r="M284" s="3" t="s">
        <v>9527</v>
      </c>
      <c r="N284" s="74">
        <f t="shared" si="18"/>
        <v>1</v>
      </c>
      <c r="O284" s="74">
        <f t="shared" si="19"/>
        <v>0</v>
      </c>
    </row>
    <row r="285" spans="1:15" x14ac:dyDescent="0.25">
      <c r="A285" s="3" t="s">
        <v>6</v>
      </c>
      <c r="B285" s="3" t="str">
        <f>VLOOKUP(RIGHT(C285,4),Sheet1!$M$4:$N$502,2,FALSE)</f>
        <v>RES</v>
      </c>
      <c r="C285" s="3" t="s">
        <v>442</v>
      </c>
      <c r="D285" s="18">
        <f t="shared" si="16"/>
        <v>0.67519796380090502</v>
      </c>
      <c r="E285" s="4">
        <v>31868</v>
      </c>
      <c r="F285" s="4">
        <v>32751</v>
      </c>
      <c r="G285" s="3">
        <v>14325</v>
      </c>
      <c r="H285" s="3">
        <v>17</v>
      </c>
      <c r="I285" s="3">
        <f t="shared" si="17"/>
        <v>14</v>
      </c>
      <c r="J285" s="74">
        <v>0.66134049773755654</v>
      </c>
      <c r="K285" s="74">
        <v>1.3857466063348416E-2</v>
      </c>
      <c r="L285" s="74">
        <v>0.32480203619909503</v>
      </c>
      <c r="M285" s="3" t="s">
        <v>9527</v>
      </c>
      <c r="N285" s="74">
        <f t="shared" si="18"/>
        <v>0.97947643979057597</v>
      </c>
      <c r="O285" s="74">
        <f t="shared" si="19"/>
        <v>2.0523560209424085E-2</v>
      </c>
    </row>
    <row r="286" spans="1:15" x14ac:dyDescent="0.25">
      <c r="A286" s="3" t="s">
        <v>6</v>
      </c>
      <c r="B286" s="3" t="str">
        <f>VLOOKUP(RIGHT(C286,4),Sheet1!$M$4:$N$502,2,FALSE)</f>
        <v>RES</v>
      </c>
      <c r="C286" s="3" t="s">
        <v>443</v>
      </c>
      <c r="D286" s="18">
        <f t="shared" si="16"/>
        <v>0.89253393665158376</v>
      </c>
      <c r="E286" s="4">
        <v>31868</v>
      </c>
      <c r="F286" s="4">
        <v>32751</v>
      </c>
      <c r="G286" s="3">
        <v>18936</v>
      </c>
      <c r="H286" s="3">
        <v>16</v>
      </c>
      <c r="I286" s="3">
        <f t="shared" si="17"/>
        <v>13</v>
      </c>
      <c r="J286" s="74">
        <v>0.89253393665158376</v>
      </c>
      <c r="K286" s="74">
        <v>0</v>
      </c>
      <c r="L286" s="74">
        <v>0.1074660633484163</v>
      </c>
      <c r="M286" s="3" t="s">
        <v>9527</v>
      </c>
      <c r="N286" s="74">
        <f t="shared" si="18"/>
        <v>1</v>
      </c>
      <c r="O286" s="74">
        <f t="shared" si="19"/>
        <v>0</v>
      </c>
    </row>
    <row r="287" spans="1:15" x14ac:dyDescent="0.25">
      <c r="A287" s="3" t="s">
        <v>6</v>
      </c>
      <c r="B287" s="3" t="str">
        <f>VLOOKUP(RIGHT(C287,4),Sheet1!$M$4:$N$502,2,FALSE)</f>
        <v>RES</v>
      </c>
      <c r="C287" s="3" t="s">
        <v>444</v>
      </c>
      <c r="D287" s="18">
        <f t="shared" si="16"/>
        <v>0.95230015082956254</v>
      </c>
      <c r="E287" s="4">
        <v>31868</v>
      </c>
      <c r="F287" s="4">
        <v>32751</v>
      </c>
      <c r="G287" s="3">
        <v>20204</v>
      </c>
      <c r="H287" s="3">
        <v>19</v>
      </c>
      <c r="I287" s="3">
        <f t="shared" si="17"/>
        <v>16</v>
      </c>
      <c r="J287" s="74">
        <v>0.95230015082956254</v>
      </c>
      <c r="K287" s="74">
        <v>0</v>
      </c>
      <c r="L287" s="74">
        <v>4.7699849170437403E-2</v>
      </c>
      <c r="M287" s="3" t="s">
        <v>9527</v>
      </c>
      <c r="N287" s="74">
        <f t="shared" si="18"/>
        <v>1</v>
      </c>
      <c r="O287" s="74">
        <f t="shared" si="19"/>
        <v>0</v>
      </c>
    </row>
    <row r="288" spans="1:15" x14ac:dyDescent="0.25">
      <c r="A288" s="3" t="s">
        <v>6</v>
      </c>
      <c r="B288" s="3" t="str">
        <f>VLOOKUP(RIGHT(C288,4),Sheet1!$M$4:$N$502,2,FALSE)</f>
        <v>RES</v>
      </c>
      <c r="C288" s="3" t="s">
        <v>445</v>
      </c>
      <c r="D288" s="18">
        <f t="shared" si="16"/>
        <v>0.97087104072398189</v>
      </c>
      <c r="E288" s="4">
        <v>31868</v>
      </c>
      <c r="F288" s="4">
        <v>32751</v>
      </c>
      <c r="G288" s="3">
        <v>20598</v>
      </c>
      <c r="H288" s="3">
        <v>20</v>
      </c>
      <c r="I288" s="3">
        <f t="shared" si="17"/>
        <v>17</v>
      </c>
      <c r="J288" s="74">
        <v>0.97087104072398189</v>
      </c>
      <c r="K288" s="74">
        <v>0</v>
      </c>
      <c r="L288" s="74">
        <v>2.91289592760181E-2</v>
      </c>
      <c r="M288" s="3" t="s">
        <v>9527</v>
      </c>
      <c r="N288" s="74">
        <f t="shared" si="18"/>
        <v>1</v>
      </c>
      <c r="O288" s="74">
        <f t="shared" si="19"/>
        <v>0</v>
      </c>
    </row>
    <row r="289" spans="1:15" x14ac:dyDescent="0.25">
      <c r="A289" s="3" t="s">
        <v>6</v>
      </c>
      <c r="B289" s="3" t="str">
        <f>VLOOKUP(RIGHT(C289,4),Sheet1!$M$4:$N$502,2,FALSE)</f>
        <v>RES</v>
      </c>
      <c r="C289" s="3" t="s">
        <v>446</v>
      </c>
      <c r="D289" s="18">
        <f t="shared" si="16"/>
        <v>0.86491327300150833</v>
      </c>
      <c r="E289" s="4">
        <v>31868</v>
      </c>
      <c r="F289" s="4">
        <v>32724</v>
      </c>
      <c r="G289" s="3">
        <v>18350</v>
      </c>
      <c r="H289" s="3">
        <v>16</v>
      </c>
      <c r="I289" s="3">
        <f t="shared" si="17"/>
        <v>13</v>
      </c>
      <c r="J289" s="74">
        <v>0.86491327300150833</v>
      </c>
      <c r="K289" s="74">
        <v>0</v>
      </c>
      <c r="L289" s="74">
        <v>0.1350867269984917</v>
      </c>
      <c r="M289" s="3" t="s">
        <v>9527</v>
      </c>
      <c r="N289" s="74">
        <f t="shared" si="18"/>
        <v>1</v>
      </c>
      <c r="O289" s="74">
        <f t="shared" si="19"/>
        <v>0</v>
      </c>
    </row>
    <row r="290" spans="1:15" x14ac:dyDescent="0.25">
      <c r="A290" s="3" t="s">
        <v>6</v>
      </c>
      <c r="B290" s="3" t="str">
        <f>VLOOKUP(RIGHT(C290,4),Sheet1!$M$4:$N$502,2,FALSE)</f>
        <v>RES</v>
      </c>
      <c r="C290" s="3" t="s">
        <v>447</v>
      </c>
      <c r="D290" s="18">
        <f t="shared" si="16"/>
        <v>0.7877545248868778</v>
      </c>
      <c r="E290" s="4">
        <v>31868</v>
      </c>
      <c r="F290" s="4">
        <v>32751</v>
      </c>
      <c r="G290" s="3">
        <v>16713</v>
      </c>
      <c r="H290" s="3">
        <v>16</v>
      </c>
      <c r="I290" s="3">
        <f t="shared" si="17"/>
        <v>13</v>
      </c>
      <c r="J290" s="74">
        <v>0.7877545248868778</v>
      </c>
      <c r="K290" s="74">
        <v>0</v>
      </c>
      <c r="L290" s="74">
        <v>0.21224547511312217</v>
      </c>
      <c r="M290" s="3" t="s">
        <v>9527</v>
      </c>
      <c r="N290" s="74">
        <f t="shared" si="18"/>
        <v>1</v>
      </c>
      <c r="O290" s="74">
        <f t="shared" si="19"/>
        <v>0</v>
      </c>
    </row>
    <row r="291" spans="1:15" x14ac:dyDescent="0.25">
      <c r="A291" s="3" t="s">
        <v>6</v>
      </c>
      <c r="B291" s="3" t="str">
        <f>VLOOKUP(RIGHT(C291,4),Sheet1!$M$4:$N$502,2,FALSE)</f>
        <v>RES</v>
      </c>
      <c r="C291" s="3" t="s">
        <v>448</v>
      </c>
      <c r="D291" s="18">
        <f t="shared" si="16"/>
        <v>0.99085595776772251</v>
      </c>
      <c r="E291" s="4">
        <v>31868</v>
      </c>
      <c r="F291" s="4">
        <v>32751</v>
      </c>
      <c r="G291" s="3">
        <v>21022</v>
      </c>
      <c r="H291" s="3">
        <v>18</v>
      </c>
      <c r="I291" s="3">
        <f t="shared" si="17"/>
        <v>15</v>
      </c>
      <c r="J291" s="74">
        <v>0.99085595776772251</v>
      </c>
      <c r="K291" s="74">
        <v>0</v>
      </c>
      <c r="L291" s="74">
        <v>9.1440422322775269E-3</v>
      </c>
      <c r="M291" s="3" t="s">
        <v>9527</v>
      </c>
      <c r="N291" s="74">
        <f t="shared" si="18"/>
        <v>1</v>
      </c>
      <c r="O291" s="74">
        <f t="shared" si="19"/>
        <v>0</v>
      </c>
    </row>
    <row r="292" spans="1:15" x14ac:dyDescent="0.25">
      <c r="A292" s="3" t="s">
        <v>6</v>
      </c>
      <c r="B292" s="3" t="str">
        <f>VLOOKUP(RIGHT(C292,4),Sheet1!$M$4:$N$502,2,FALSE)</f>
        <v>RES</v>
      </c>
      <c r="C292" s="3" t="s">
        <v>449</v>
      </c>
      <c r="D292" s="18">
        <f t="shared" si="16"/>
        <v>0.90738122171945701</v>
      </c>
      <c r="E292" s="4">
        <v>31868</v>
      </c>
      <c r="F292" s="4">
        <v>32751</v>
      </c>
      <c r="G292" s="3">
        <v>19251</v>
      </c>
      <c r="H292" s="3">
        <v>18</v>
      </c>
      <c r="I292" s="3">
        <f t="shared" si="17"/>
        <v>15</v>
      </c>
      <c r="J292" s="74">
        <v>0.90738122171945701</v>
      </c>
      <c r="K292" s="74">
        <v>0</v>
      </c>
      <c r="L292" s="74">
        <v>9.261877828054299E-2</v>
      </c>
      <c r="M292" s="3" t="s">
        <v>9527</v>
      </c>
      <c r="N292" s="74">
        <f t="shared" si="18"/>
        <v>1</v>
      </c>
      <c r="O292" s="74">
        <f t="shared" si="19"/>
        <v>0</v>
      </c>
    </row>
    <row r="293" spans="1:15" x14ac:dyDescent="0.25">
      <c r="A293" s="3" t="s">
        <v>6</v>
      </c>
      <c r="B293" s="3" t="str">
        <f>VLOOKUP(RIGHT(C293,4),Sheet1!$M$4:$N$502,2,FALSE)</f>
        <v>RES</v>
      </c>
      <c r="C293" s="3" t="s">
        <v>450</v>
      </c>
      <c r="D293" s="18">
        <f t="shared" si="16"/>
        <v>0.96992835595776772</v>
      </c>
      <c r="E293" s="4">
        <v>31868</v>
      </c>
      <c r="F293" s="4">
        <v>32751</v>
      </c>
      <c r="G293" s="3">
        <v>20578</v>
      </c>
      <c r="H293" s="3">
        <v>18</v>
      </c>
      <c r="I293" s="3">
        <f t="shared" si="17"/>
        <v>15</v>
      </c>
      <c r="J293" s="74">
        <v>0.96992835595776772</v>
      </c>
      <c r="K293" s="74">
        <v>0</v>
      </c>
      <c r="L293" s="74">
        <v>3.0071644042232278E-2</v>
      </c>
      <c r="M293" s="3" t="s">
        <v>9527</v>
      </c>
      <c r="N293" s="74">
        <f t="shared" si="18"/>
        <v>1</v>
      </c>
      <c r="O293" s="74">
        <f t="shared" si="19"/>
        <v>0</v>
      </c>
    </row>
    <row r="294" spans="1:15" x14ac:dyDescent="0.25">
      <c r="A294" s="3" t="s">
        <v>6</v>
      </c>
      <c r="B294" s="3" t="str">
        <f>VLOOKUP(RIGHT(C294,4),Sheet1!$M$4:$N$502,2,FALSE)</f>
        <v>RES</v>
      </c>
      <c r="C294" s="3" t="s">
        <v>451</v>
      </c>
      <c r="D294" s="18">
        <f t="shared" si="16"/>
        <v>0.98732088989441935</v>
      </c>
      <c r="E294" s="4">
        <v>31868</v>
      </c>
      <c r="F294" s="4">
        <v>32751</v>
      </c>
      <c r="G294" s="3">
        <v>20947</v>
      </c>
      <c r="H294" s="3">
        <v>15</v>
      </c>
      <c r="I294" s="3">
        <f t="shared" si="17"/>
        <v>12</v>
      </c>
      <c r="J294" s="74">
        <v>0.98732088989441935</v>
      </c>
      <c r="K294" s="74">
        <v>0</v>
      </c>
      <c r="L294" s="74">
        <v>1.2679110105580694E-2</v>
      </c>
      <c r="M294" s="3" t="s">
        <v>9527</v>
      </c>
      <c r="N294" s="74">
        <f t="shared" si="18"/>
        <v>1</v>
      </c>
      <c r="O294" s="74">
        <f t="shared" si="19"/>
        <v>0</v>
      </c>
    </row>
    <row r="295" spans="1:15" x14ac:dyDescent="0.25">
      <c r="A295" s="3" t="s">
        <v>6</v>
      </c>
      <c r="B295" s="3" t="str">
        <f>VLOOKUP(RIGHT(C295,4),Sheet1!$M$4:$N$502,2,FALSE)</f>
        <v>RSDP</v>
      </c>
      <c r="C295" s="3" t="s">
        <v>452</v>
      </c>
      <c r="D295" s="18">
        <f t="shared" si="16"/>
        <v>0.43382352941176472</v>
      </c>
      <c r="E295" s="4">
        <v>31868</v>
      </c>
      <c r="F295" s="4">
        <v>32259</v>
      </c>
      <c r="G295" s="3">
        <v>9204</v>
      </c>
      <c r="H295" s="3">
        <v>22</v>
      </c>
      <c r="I295" s="3">
        <f t="shared" si="17"/>
        <v>19</v>
      </c>
      <c r="J295" s="74">
        <v>0.43382352941176472</v>
      </c>
      <c r="K295" s="74">
        <v>0</v>
      </c>
      <c r="L295" s="74">
        <v>0.56617647058823528</v>
      </c>
      <c r="M295" s="3" t="s">
        <v>9527</v>
      </c>
      <c r="N295" s="74">
        <f t="shared" si="18"/>
        <v>1</v>
      </c>
      <c r="O295" s="74">
        <f t="shared" si="19"/>
        <v>0</v>
      </c>
    </row>
    <row r="296" spans="1:15" x14ac:dyDescent="0.25">
      <c r="A296" s="3" t="s">
        <v>6</v>
      </c>
      <c r="B296" s="3" t="str">
        <f>VLOOKUP(RIGHT(C296,4),Sheet1!$M$4:$N$502,2,FALSE)</f>
        <v>RSDP</v>
      </c>
      <c r="C296" s="3" t="s">
        <v>453</v>
      </c>
      <c r="D296" s="18">
        <f t="shared" si="16"/>
        <v>0.98783936651583715</v>
      </c>
      <c r="E296" s="4">
        <v>31868</v>
      </c>
      <c r="F296" s="4">
        <v>32751</v>
      </c>
      <c r="G296" s="3">
        <v>20958</v>
      </c>
      <c r="H296" s="3">
        <v>24</v>
      </c>
      <c r="I296" s="3">
        <f t="shared" si="17"/>
        <v>21</v>
      </c>
      <c r="J296" s="74">
        <v>0.98783936651583715</v>
      </c>
      <c r="K296" s="74">
        <v>0</v>
      </c>
      <c r="L296" s="74">
        <v>1.2160633484162896E-2</v>
      </c>
      <c r="M296" s="3" t="s">
        <v>9527</v>
      </c>
      <c r="N296" s="74">
        <f t="shared" si="18"/>
        <v>1</v>
      </c>
      <c r="O296" s="74">
        <f t="shared" si="19"/>
        <v>0</v>
      </c>
    </row>
    <row r="297" spans="1:15" x14ac:dyDescent="0.25">
      <c r="A297" s="3" t="s">
        <v>6</v>
      </c>
      <c r="B297" s="3" t="str">
        <f>VLOOKUP(RIGHT(C297,4),Sheet1!$M$4:$N$502,2,FALSE)</f>
        <v>RSDP</v>
      </c>
      <c r="C297" s="3" t="s">
        <v>454</v>
      </c>
      <c r="D297" s="18">
        <f t="shared" si="16"/>
        <v>0.95979449472096534</v>
      </c>
      <c r="E297" s="4">
        <v>31868</v>
      </c>
      <c r="F297" s="4">
        <v>32751</v>
      </c>
      <c r="G297" s="3">
        <v>20363</v>
      </c>
      <c r="H297" s="3">
        <v>22</v>
      </c>
      <c r="I297" s="3">
        <f t="shared" si="17"/>
        <v>19</v>
      </c>
      <c r="J297" s="74">
        <v>0.95979449472096534</v>
      </c>
      <c r="K297" s="74">
        <v>0</v>
      </c>
      <c r="L297" s="74">
        <v>4.0205505279034694E-2</v>
      </c>
      <c r="M297" s="3" t="s">
        <v>9527</v>
      </c>
      <c r="N297" s="74">
        <f t="shared" si="18"/>
        <v>1</v>
      </c>
      <c r="O297" s="74">
        <f t="shared" si="19"/>
        <v>0</v>
      </c>
    </row>
    <row r="298" spans="1:15" x14ac:dyDescent="0.25">
      <c r="A298" s="3" t="s">
        <v>6</v>
      </c>
      <c r="B298" s="3" t="str">
        <f>VLOOKUP(RIGHT(C298,4),Sheet1!$M$4:$N$502,2,FALSE)</f>
        <v>RES</v>
      </c>
      <c r="C298" s="3" t="s">
        <v>455</v>
      </c>
      <c r="D298" s="18">
        <f t="shared" si="16"/>
        <v>0.9934954751131222</v>
      </c>
      <c r="E298" s="4">
        <v>31868</v>
      </c>
      <c r="F298" s="4">
        <v>32751</v>
      </c>
      <c r="G298" s="3">
        <v>21078</v>
      </c>
      <c r="H298" s="3">
        <v>15</v>
      </c>
      <c r="I298" s="3">
        <f t="shared" si="17"/>
        <v>12</v>
      </c>
      <c r="J298" s="74">
        <v>0.9934954751131222</v>
      </c>
      <c r="K298" s="74">
        <v>0</v>
      </c>
      <c r="L298" s="74">
        <v>6.5045248868778284E-3</v>
      </c>
      <c r="M298" s="3" t="s">
        <v>9527</v>
      </c>
      <c r="N298" s="74">
        <f t="shared" si="18"/>
        <v>1</v>
      </c>
      <c r="O298" s="74">
        <f t="shared" si="19"/>
        <v>0</v>
      </c>
    </row>
    <row r="299" spans="1:15" x14ac:dyDescent="0.25">
      <c r="A299" s="3" t="s">
        <v>6</v>
      </c>
      <c r="B299" s="3" t="str">
        <f>VLOOKUP(RIGHT(C299,4),Sheet1!$M$4:$N$502,2,FALSE)</f>
        <v>RES</v>
      </c>
      <c r="C299" s="3" t="s">
        <v>456</v>
      </c>
      <c r="D299" s="18">
        <f t="shared" si="16"/>
        <v>0.98402149321266963</v>
      </c>
      <c r="E299" s="4">
        <v>31868</v>
      </c>
      <c r="F299" s="4">
        <v>32751</v>
      </c>
      <c r="G299" s="3">
        <v>20877</v>
      </c>
      <c r="H299" s="3">
        <v>16</v>
      </c>
      <c r="I299" s="3">
        <f t="shared" si="17"/>
        <v>13</v>
      </c>
      <c r="J299" s="74">
        <v>0.98402149321266963</v>
      </c>
      <c r="K299" s="74">
        <v>0</v>
      </c>
      <c r="L299" s="74">
        <v>1.5978506787330315E-2</v>
      </c>
      <c r="M299" s="3" t="s">
        <v>9527</v>
      </c>
      <c r="N299" s="74">
        <f t="shared" si="18"/>
        <v>1</v>
      </c>
      <c r="O299" s="74">
        <f t="shared" si="19"/>
        <v>0</v>
      </c>
    </row>
    <row r="300" spans="1:15" x14ac:dyDescent="0.25">
      <c r="A300" s="3" t="s">
        <v>6</v>
      </c>
      <c r="B300" s="3" t="str">
        <f>VLOOKUP(RIGHT(C300,4),Sheet1!$M$4:$N$502,2,FALSE)</f>
        <v>RES</v>
      </c>
      <c r="C300" s="3" t="s">
        <v>457</v>
      </c>
      <c r="D300" s="18">
        <f t="shared" si="16"/>
        <v>0.68217383107088991</v>
      </c>
      <c r="E300" s="4">
        <v>31868</v>
      </c>
      <c r="F300" s="4">
        <v>32751</v>
      </c>
      <c r="G300" s="3">
        <v>14473</v>
      </c>
      <c r="H300" s="3">
        <v>19</v>
      </c>
      <c r="I300" s="3">
        <f t="shared" si="17"/>
        <v>16</v>
      </c>
      <c r="J300" s="74">
        <v>0.67458521870286581</v>
      </c>
      <c r="K300" s="74">
        <v>7.5886123680241327E-3</v>
      </c>
      <c r="L300" s="74">
        <v>0.31782616892911009</v>
      </c>
      <c r="M300" s="3" t="s">
        <v>9527</v>
      </c>
      <c r="N300" s="74">
        <f t="shared" si="18"/>
        <v>0.98887583776687638</v>
      </c>
      <c r="O300" s="74">
        <f t="shared" si="19"/>
        <v>1.1124162233123748E-2</v>
      </c>
    </row>
    <row r="301" spans="1:15" x14ac:dyDescent="0.25">
      <c r="A301" s="3" t="s">
        <v>6</v>
      </c>
      <c r="B301" s="3" t="str">
        <f>VLOOKUP(RIGHT(C301,4),Sheet1!$M$4:$N$502,2,FALSE)</f>
        <v>RES</v>
      </c>
      <c r="C301" s="3" t="s">
        <v>458</v>
      </c>
      <c r="D301" s="18">
        <f t="shared" si="16"/>
        <v>0.98025075414781293</v>
      </c>
      <c r="E301" s="4">
        <v>31868</v>
      </c>
      <c r="F301" s="4">
        <v>32751</v>
      </c>
      <c r="G301" s="3">
        <v>20797</v>
      </c>
      <c r="H301" s="3">
        <v>15</v>
      </c>
      <c r="I301" s="3">
        <f t="shared" si="17"/>
        <v>12</v>
      </c>
      <c r="J301" s="74">
        <v>0.98025075414781293</v>
      </c>
      <c r="K301" s="74">
        <v>0</v>
      </c>
      <c r="L301" s="74">
        <v>1.9749245852187028E-2</v>
      </c>
      <c r="M301" s="3" t="s">
        <v>9527</v>
      </c>
      <c r="N301" s="74">
        <f t="shared" si="18"/>
        <v>1</v>
      </c>
      <c r="O301" s="74">
        <f t="shared" si="19"/>
        <v>0</v>
      </c>
    </row>
    <row r="302" spans="1:15" x14ac:dyDescent="0.25">
      <c r="A302" s="3" t="s">
        <v>6</v>
      </c>
      <c r="B302" s="3" t="str">
        <f>VLOOKUP(RIGHT(C302,4),Sheet1!$M$4:$N$502,2,FALSE)</f>
        <v>RES</v>
      </c>
      <c r="C302" s="3" t="s">
        <v>459</v>
      </c>
      <c r="D302" s="18">
        <f t="shared" si="16"/>
        <v>0.9568721719457014</v>
      </c>
      <c r="E302" s="4">
        <v>31868</v>
      </c>
      <c r="F302" s="4">
        <v>32751</v>
      </c>
      <c r="G302" s="3">
        <v>20301</v>
      </c>
      <c r="H302" s="3">
        <v>16</v>
      </c>
      <c r="I302" s="3">
        <f t="shared" si="17"/>
        <v>13</v>
      </c>
      <c r="J302" s="74">
        <v>0.9568721719457014</v>
      </c>
      <c r="K302" s="74">
        <v>0</v>
      </c>
      <c r="L302" s="74">
        <v>4.3127828054298642E-2</v>
      </c>
      <c r="M302" s="3" t="s">
        <v>9527</v>
      </c>
      <c r="N302" s="74">
        <f t="shared" si="18"/>
        <v>1</v>
      </c>
      <c r="O302" s="74">
        <f t="shared" si="19"/>
        <v>0</v>
      </c>
    </row>
    <row r="303" spans="1:15" x14ac:dyDescent="0.25">
      <c r="A303" s="3" t="s">
        <v>6</v>
      </c>
      <c r="B303" s="3" t="str">
        <f>VLOOKUP(RIGHT(C303,4),Sheet1!$M$4:$N$502,2,FALSE)</f>
        <v>RES</v>
      </c>
      <c r="C303" s="3" t="s">
        <v>460</v>
      </c>
      <c r="D303" s="18">
        <f t="shared" si="16"/>
        <v>0.98270173453996978</v>
      </c>
      <c r="E303" s="4">
        <v>31868</v>
      </c>
      <c r="F303" s="4">
        <v>32751</v>
      </c>
      <c r="G303" s="3">
        <v>20849</v>
      </c>
      <c r="H303" s="3">
        <v>18</v>
      </c>
      <c r="I303" s="3">
        <f t="shared" si="17"/>
        <v>15</v>
      </c>
      <c r="J303" s="74">
        <v>0.98270173453996978</v>
      </c>
      <c r="K303" s="74">
        <v>0</v>
      </c>
      <c r="L303" s="74">
        <v>1.7298265460030167E-2</v>
      </c>
      <c r="M303" s="3" t="s">
        <v>9527</v>
      </c>
      <c r="N303" s="74">
        <f t="shared" si="18"/>
        <v>1</v>
      </c>
      <c r="O303" s="74">
        <f t="shared" si="19"/>
        <v>0</v>
      </c>
    </row>
    <row r="304" spans="1:15" x14ac:dyDescent="0.25">
      <c r="A304" s="3" t="s">
        <v>6</v>
      </c>
      <c r="B304" s="3" t="str">
        <f>VLOOKUP(RIGHT(C304,4),Sheet1!$M$4:$N$502,2,FALSE)</f>
        <v>RES</v>
      </c>
      <c r="C304" s="3" t="s">
        <v>461</v>
      </c>
      <c r="D304" s="18">
        <f t="shared" si="16"/>
        <v>0.99043174962292613</v>
      </c>
      <c r="E304" s="4">
        <v>31868</v>
      </c>
      <c r="F304" s="4">
        <v>32751</v>
      </c>
      <c r="G304" s="3">
        <v>21013</v>
      </c>
      <c r="H304" s="3">
        <v>17</v>
      </c>
      <c r="I304" s="3">
        <f t="shared" si="17"/>
        <v>14</v>
      </c>
      <c r="J304" s="74">
        <v>0.99043174962292613</v>
      </c>
      <c r="K304" s="74">
        <v>0</v>
      </c>
      <c r="L304" s="74">
        <v>9.5682503770739072E-3</v>
      </c>
      <c r="M304" s="3" t="s">
        <v>9527</v>
      </c>
      <c r="N304" s="74">
        <f t="shared" si="18"/>
        <v>1</v>
      </c>
      <c r="O304" s="74">
        <f t="shared" si="19"/>
        <v>0</v>
      </c>
    </row>
    <row r="305" spans="1:15" x14ac:dyDescent="0.25">
      <c r="A305" s="3" t="s">
        <v>6</v>
      </c>
      <c r="B305" s="3" t="str">
        <f>VLOOKUP(RIGHT(C305,4),Sheet1!$M$4:$N$502,2,FALSE)</f>
        <v>RES</v>
      </c>
      <c r="C305" s="3" t="s">
        <v>462</v>
      </c>
      <c r="D305" s="18">
        <f t="shared" si="16"/>
        <v>0.92986425339366519</v>
      </c>
      <c r="E305" s="4">
        <v>31868</v>
      </c>
      <c r="F305" s="4">
        <v>32751</v>
      </c>
      <c r="G305" s="3">
        <v>19728</v>
      </c>
      <c r="H305" s="3">
        <v>16</v>
      </c>
      <c r="I305" s="3">
        <f t="shared" si="17"/>
        <v>13</v>
      </c>
      <c r="J305" s="74">
        <v>0.92986425339366519</v>
      </c>
      <c r="K305" s="74">
        <v>0</v>
      </c>
      <c r="L305" s="74">
        <v>7.0135746606334842E-2</v>
      </c>
      <c r="M305" s="3" t="s">
        <v>9527</v>
      </c>
      <c r="N305" s="74">
        <f t="shared" si="18"/>
        <v>1</v>
      </c>
      <c r="O305" s="74">
        <f t="shared" si="19"/>
        <v>0</v>
      </c>
    </row>
    <row r="306" spans="1:15" x14ac:dyDescent="0.25">
      <c r="A306" s="3" t="s">
        <v>6</v>
      </c>
      <c r="B306" s="3" t="str">
        <f>VLOOKUP(RIGHT(C306,4),Sheet1!$M$4:$N$502,2,FALSE)</f>
        <v>RES</v>
      </c>
      <c r="C306" s="3" t="s">
        <v>463</v>
      </c>
      <c r="D306" s="18">
        <f t="shared" si="16"/>
        <v>0.89927413273001511</v>
      </c>
      <c r="E306" s="4">
        <v>31868</v>
      </c>
      <c r="F306" s="4">
        <v>32751</v>
      </c>
      <c r="G306" s="3">
        <v>19079</v>
      </c>
      <c r="H306" s="3">
        <v>18</v>
      </c>
      <c r="I306" s="3">
        <f t="shared" si="17"/>
        <v>15</v>
      </c>
      <c r="J306" s="74">
        <v>0.89272247360482659</v>
      </c>
      <c r="K306" s="74">
        <v>6.5516591251885371E-3</v>
      </c>
      <c r="L306" s="74">
        <v>0.10072586726998492</v>
      </c>
      <c r="M306" s="3" t="s">
        <v>9527</v>
      </c>
      <c r="N306" s="74">
        <f t="shared" si="18"/>
        <v>0.99271450285654383</v>
      </c>
      <c r="O306" s="74">
        <f t="shared" si="19"/>
        <v>7.285497143456156E-3</v>
      </c>
    </row>
    <row r="307" spans="1:15" x14ac:dyDescent="0.25">
      <c r="A307" s="3" t="s">
        <v>6</v>
      </c>
      <c r="B307" s="3" t="str">
        <f>VLOOKUP(RIGHT(C307,4),Sheet1!$M$4:$N$502,2,FALSE)</f>
        <v>RES</v>
      </c>
      <c r="C307" s="3" t="s">
        <v>464</v>
      </c>
      <c r="D307" s="18">
        <f t="shared" si="16"/>
        <v>0.99132730015082959</v>
      </c>
      <c r="E307" s="4">
        <v>31868</v>
      </c>
      <c r="F307" s="4">
        <v>32751</v>
      </c>
      <c r="G307" s="3">
        <v>21032</v>
      </c>
      <c r="H307" s="3">
        <v>18</v>
      </c>
      <c r="I307" s="3">
        <f t="shared" si="17"/>
        <v>15</v>
      </c>
      <c r="J307" s="74">
        <v>0.99132730015082959</v>
      </c>
      <c r="K307" s="74">
        <v>0</v>
      </c>
      <c r="L307" s="74">
        <v>8.6726998491704378E-3</v>
      </c>
      <c r="M307" s="3" t="s">
        <v>9527</v>
      </c>
      <c r="N307" s="74">
        <f t="shared" si="18"/>
        <v>1</v>
      </c>
      <c r="O307" s="74">
        <f t="shared" si="19"/>
        <v>0</v>
      </c>
    </row>
    <row r="308" spans="1:15" x14ac:dyDescent="0.25">
      <c r="A308" s="3" t="s">
        <v>6</v>
      </c>
      <c r="B308" s="3" t="str">
        <f>VLOOKUP(RIGHT(C308,4),Sheet1!$M$4:$N$502,2,FALSE)</f>
        <v>RES</v>
      </c>
      <c r="C308" s="3" t="s">
        <v>465</v>
      </c>
      <c r="D308" s="18">
        <f t="shared" si="16"/>
        <v>0.66789215686274506</v>
      </c>
      <c r="E308" s="4">
        <v>31868</v>
      </c>
      <c r="F308" s="4">
        <v>32696</v>
      </c>
      <c r="G308" s="3">
        <v>14170</v>
      </c>
      <c r="H308" s="3">
        <v>24</v>
      </c>
      <c r="I308" s="3">
        <f t="shared" si="17"/>
        <v>21</v>
      </c>
      <c r="J308" s="74">
        <v>0.66789215686274506</v>
      </c>
      <c r="K308" s="74">
        <v>0</v>
      </c>
      <c r="L308" s="74">
        <v>0.33210784313725489</v>
      </c>
      <c r="M308" s="3" t="s">
        <v>9527</v>
      </c>
      <c r="N308" s="74">
        <f t="shared" si="18"/>
        <v>1</v>
      </c>
      <c r="O308" s="74">
        <f t="shared" si="19"/>
        <v>0</v>
      </c>
    </row>
    <row r="309" spans="1:15" x14ac:dyDescent="0.25">
      <c r="A309" s="3" t="s">
        <v>6</v>
      </c>
      <c r="B309" s="3" t="str">
        <f>VLOOKUP(RIGHT(C309,4),Sheet1!$M$4:$N$502,2,FALSE)</f>
        <v>RES</v>
      </c>
      <c r="C309" s="3" t="s">
        <v>466</v>
      </c>
      <c r="D309" s="18">
        <f t="shared" si="16"/>
        <v>0.89291101055806943</v>
      </c>
      <c r="E309" s="4">
        <v>31868</v>
      </c>
      <c r="F309" s="4">
        <v>32751</v>
      </c>
      <c r="G309" s="3">
        <v>18944</v>
      </c>
      <c r="H309" s="3">
        <v>17</v>
      </c>
      <c r="I309" s="3">
        <f t="shared" si="17"/>
        <v>14</v>
      </c>
      <c r="J309" s="74">
        <v>0.89291101055806943</v>
      </c>
      <c r="K309" s="74">
        <v>0</v>
      </c>
      <c r="L309" s="74">
        <v>0.10708898944193061</v>
      </c>
      <c r="M309" s="3" t="s">
        <v>9527</v>
      </c>
      <c r="N309" s="74">
        <f t="shared" si="18"/>
        <v>1</v>
      </c>
      <c r="O309" s="74">
        <f t="shared" si="19"/>
        <v>0</v>
      </c>
    </row>
    <row r="310" spans="1:15" x14ac:dyDescent="0.25">
      <c r="A310" s="3" t="s">
        <v>6</v>
      </c>
      <c r="B310" s="3" t="str">
        <f>VLOOKUP(RIGHT(C310,4),Sheet1!$M$4:$N$502,2,FALSE)</f>
        <v>RES</v>
      </c>
      <c r="C310" s="3" t="s">
        <v>467</v>
      </c>
      <c r="D310" s="18">
        <f t="shared" si="16"/>
        <v>0.58050527903469085</v>
      </c>
      <c r="E310" s="4">
        <v>32170</v>
      </c>
      <c r="F310" s="4">
        <v>32694</v>
      </c>
      <c r="G310" s="3">
        <v>12316</v>
      </c>
      <c r="H310" s="3">
        <v>17</v>
      </c>
      <c r="I310" s="3">
        <f t="shared" si="17"/>
        <v>14</v>
      </c>
      <c r="J310" s="74">
        <v>0.58050527903469085</v>
      </c>
      <c r="K310" s="74">
        <v>0</v>
      </c>
      <c r="L310" s="74">
        <v>0.41949472096530921</v>
      </c>
      <c r="M310" s="3" t="s">
        <v>9527</v>
      </c>
      <c r="N310" s="74">
        <f t="shared" si="18"/>
        <v>1.0000000000000002</v>
      </c>
      <c r="O310" s="74">
        <f t="shared" si="19"/>
        <v>0</v>
      </c>
    </row>
    <row r="311" spans="1:15" x14ac:dyDescent="0.25">
      <c r="A311" s="3" t="s">
        <v>6</v>
      </c>
      <c r="B311" s="3" t="str">
        <f>VLOOKUP(RIGHT(C311,4),Sheet1!$M$4:$N$502,2,FALSE)</f>
        <v>RES</v>
      </c>
      <c r="C311" s="3" t="s">
        <v>468</v>
      </c>
      <c r="D311" s="18">
        <f t="shared" si="16"/>
        <v>0.9779411764705882</v>
      </c>
      <c r="E311" s="4">
        <v>31868</v>
      </c>
      <c r="F311" s="4">
        <v>32751</v>
      </c>
      <c r="G311" s="3">
        <v>20748</v>
      </c>
      <c r="H311" s="3">
        <v>13</v>
      </c>
      <c r="I311" s="3">
        <f t="shared" si="17"/>
        <v>10</v>
      </c>
      <c r="J311" s="74">
        <v>0.9779411764705882</v>
      </c>
      <c r="K311" s="74">
        <v>0</v>
      </c>
      <c r="L311" s="74">
        <v>2.2058823529411766E-2</v>
      </c>
      <c r="M311" s="3" t="s">
        <v>9527</v>
      </c>
      <c r="N311" s="74">
        <f t="shared" si="18"/>
        <v>1</v>
      </c>
      <c r="O311" s="74">
        <f t="shared" si="19"/>
        <v>0</v>
      </c>
    </row>
    <row r="312" spans="1:15" x14ac:dyDescent="0.25">
      <c r="A312" s="3" t="s">
        <v>6</v>
      </c>
      <c r="B312" s="3" t="str">
        <f>VLOOKUP(RIGHT(C312,4),Sheet1!$M$4:$N$502,2,FALSE)</f>
        <v>RES</v>
      </c>
      <c r="C312" s="3" t="s">
        <v>469</v>
      </c>
      <c r="D312" s="18">
        <f t="shared" si="16"/>
        <v>0.60256410256410253</v>
      </c>
      <c r="E312" s="4">
        <v>31868</v>
      </c>
      <c r="F312" s="4">
        <v>32416</v>
      </c>
      <c r="G312" s="3">
        <v>12784</v>
      </c>
      <c r="H312" s="3">
        <v>21</v>
      </c>
      <c r="I312" s="3">
        <f t="shared" si="17"/>
        <v>18</v>
      </c>
      <c r="J312" s="74">
        <v>0.60256410256410253</v>
      </c>
      <c r="K312" s="74">
        <v>0</v>
      </c>
      <c r="L312" s="74">
        <v>0.39743589743589741</v>
      </c>
      <c r="M312" s="3" t="s">
        <v>9527</v>
      </c>
      <c r="N312" s="74">
        <f t="shared" si="18"/>
        <v>1</v>
      </c>
      <c r="O312" s="74">
        <f t="shared" si="19"/>
        <v>0</v>
      </c>
    </row>
    <row r="313" spans="1:15" x14ac:dyDescent="0.25">
      <c r="A313" s="3" t="s">
        <v>6</v>
      </c>
      <c r="B313" s="3" t="str">
        <f>VLOOKUP(RIGHT(C313,4),Sheet1!$M$4:$N$502,2,FALSE)</f>
        <v>RES</v>
      </c>
      <c r="C313" s="3" t="s">
        <v>470</v>
      </c>
      <c r="D313" s="18">
        <f t="shared" si="16"/>
        <v>0.94857654600301655</v>
      </c>
      <c r="E313" s="4">
        <v>31868</v>
      </c>
      <c r="F313" s="4">
        <v>32751</v>
      </c>
      <c r="G313" s="3">
        <v>20125</v>
      </c>
      <c r="H313" s="3">
        <v>16</v>
      </c>
      <c r="I313" s="3">
        <f t="shared" si="17"/>
        <v>13</v>
      </c>
      <c r="J313" s="74">
        <v>0.94857654600301655</v>
      </c>
      <c r="K313" s="74">
        <v>0</v>
      </c>
      <c r="L313" s="74">
        <v>5.1423453996983406E-2</v>
      </c>
      <c r="M313" s="3" t="s">
        <v>9527</v>
      </c>
      <c r="N313" s="74">
        <f t="shared" si="18"/>
        <v>1</v>
      </c>
      <c r="O313" s="74">
        <f t="shared" si="19"/>
        <v>0</v>
      </c>
    </row>
    <row r="314" spans="1:15" x14ac:dyDescent="0.25">
      <c r="A314" s="3" t="s">
        <v>6</v>
      </c>
      <c r="B314" s="3" t="str">
        <f>VLOOKUP(RIGHT(C314,4),Sheet1!$M$4:$N$502,2,FALSE)</f>
        <v>RES</v>
      </c>
      <c r="C314" s="3" t="s">
        <v>471</v>
      </c>
      <c r="D314" s="18">
        <f t="shared" si="16"/>
        <v>0.98100490196078427</v>
      </c>
      <c r="E314" s="4">
        <v>31868</v>
      </c>
      <c r="F314" s="4">
        <v>32751</v>
      </c>
      <c r="G314" s="3">
        <v>20813</v>
      </c>
      <c r="H314" s="3">
        <v>20</v>
      </c>
      <c r="I314" s="3">
        <f t="shared" si="17"/>
        <v>17</v>
      </c>
      <c r="J314" s="74">
        <v>0.98100490196078427</v>
      </c>
      <c r="K314" s="74">
        <v>0</v>
      </c>
      <c r="L314" s="74">
        <v>1.8995098039215685E-2</v>
      </c>
      <c r="M314" s="3" t="s">
        <v>9527</v>
      </c>
      <c r="N314" s="74">
        <f t="shared" si="18"/>
        <v>1</v>
      </c>
      <c r="O314" s="74">
        <f t="shared" si="19"/>
        <v>0</v>
      </c>
    </row>
    <row r="315" spans="1:15" x14ac:dyDescent="0.25">
      <c r="A315" s="3" t="s">
        <v>6</v>
      </c>
      <c r="B315" s="3" t="str">
        <f>VLOOKUP(RIGHT(C315,4),Sheet1!$M$4:$N$502,2,FALSE)</f>
        <v>RES</v>
      </c>
      <c r="C315" s="3" t="s">
        <v>472</v>
      </c>
      <c r="D315" s="18">
        <f t="shared" si="16"/>
        <v>0.74750188536953244</v>
      </c>
      <c r="E315" s="4">
        <v>31868</v>
      </c>
      <c r="F315" s="4">
        <v>32629</v>
      </c>
      <c r="G315" s="3">
        <v>15859</v>
      </c>
      <c r="H315" s="3">
        <v>24</v>
      </c>
      <c r="I315" s="3">
        <f t="shared" si="17"/>
        <v>21</v>
      </c>
      <c r="J315" s="74">
        <v>0.74750188536953244</v>
      </c>
      <c r="K315" s="74">
        <v>0</v>
      </c>
      <c r="L315" s="74">
        <v>0.25249811463046756</v>
      </c>
      <c r="M315" s="3" t="s">
        <v>9527</v>
      </c>
      <c r="N315" s="74">
        <f t="shared" si="18"/>
        <v>1</v>
      </c>
      <c r="O315" s="74">
        <f t="shared" si="19"/>
        <v>0</v>
      </c>
    </row>
    <row r="316" spans="1:15" x14ac:dyDescent="0.25">
      <c r="A316" s="3" t="s">
        <v>6</v>
      </c>
      <c r="B316" s="3" t="str">
        <f>VLOOKUP(RIGHT(C316,4),Sheet1!$M$4:$N$502,2,FALSE)</f>
        <v>RES</v>
      </c>
      <c r="C316" s="3" t="s">
        <v>473</v>
      </c>
      <c r="D316" s="18">
        <f t="shared" si="16"/>
        <v>0.9143570889894419</v>
      </c>
      <c r="E316" s="4">
        <v>31868</v>
      </c>
      <c r="F316" s="4">
        <v>32751</v>
      </c>
      <c r="G316" s="3">
        <v>19399</v>
      </c>
      <c r="H316" s="3">
        <v>19</v>
      </c>
      <c r="I316" s="3">
        <f t="shared" si="17"/>
        <v>16</v>
      </c>
      <c r="J316" s="74">
        <v>0.9143570889894419</v>
      </c>
      <c r="K316" s="74">
        <v>0</v>
      </c>
      <c r="L316" s="74">
        <v>8.564291101055807E-2</v>
      </c>
      <c r="M316" s="3" t="s">
        <v>9527</v>
      </c>
      <c r="N316" s="74">
        <f t="shared" si="18"/>
        <v>1</v>
      </c>
      <c r="O316" s="74">
        <f t="shared" si="19"/>
        <v>0</v>
      </c>
    </row>
    <row r="317" spans="1:15" x14ac:dyDescent="0.25">
      <c r="A317" s="3" t="s">
        <v>6</v>
      </c>
      <c r="B317" s="3" t="str">
        <f>VLOOKUP(RIGHT(C317,4),Sheet1!$M$4:$N$502,2,FALSE)</f>
        <v>RES</v>
      </c>
      <c r="C317" s="3" t="s">
        <v>474</v>
      </c>
      <c r="D317" s="18">
        <f t="shared" si="16"/>
        <v>0.73284313725490191</v>
      </c>
      <c r="E317" s="4">
        <v>31868</v>
      </c>
      <c r="F317" s="4">
        <v>32536</v>
      </c>
      <c r="G317" s="3">
        <v>15548</v>
      </c>
      <c r="H317" s="3">
        <v>23</v>
      </c>
      <c r="I317" s="3">
        <f t="shared" si="17"/>
        <v>20</v>
      </c>
      <c r="J317" s="74">
        <v>0.73284313725490191</v>
      </c>
      <c r="K317" s="74">
        <v>0</v>
      </c>
      <c r="L317" s="74">
        <v>0.26715686274509803</v>
      </c>
      <c r="M317" s="3" t="s">
        <v>9527</v>
      </c>
      <c r="N317" s="74">
        <f t="shared" si="18"/>
        <v>0.99999999999999989</v>
      </c>
      <c r="O317" s="74">
        <f t="shared" si="19"/>
        <v>0</v>
      </c>
    </row>
    <row r="318" spans="1:15" x14ac:dyDescent="0.25">
      <c r="A318" s="3" t="s">
        <v>6</v>
      </c>
      <c r="B318" s="3" t="str">
        <f>VLOOKUP(RIGHT(C318,4),Sheet1!$M$4:$N$502,2,FALSE)</f>
        <v>RES</v>
      </c>
      <c r="C318" s="3" t="s">
        <v>475</v>
      </c>
      <c r="D318" s="18">
        <f t="shared" si="16"/>
        <v>0.99410822021116141</v>
      </c>
      <c r="E318" s="4">
        <v>31868</v>
      </c>
      <c r="F318" s="4">
        <v>32751</v>
      </c>
      <c r="G318" s="3">
        <v>21091</v>
      </c>
      <c r="H318" s="3">
        <v>18</v>
      </c>
      <c r="I318" s="3">
        <f t="shared" si="17"/>
        <v>15</v>
      </c>
      <c r="J318" s="74">
        <v>0.99410822021116141</v>
      </c>
      <c r="K318" s="74">
        <v>0</v>
      </c>
      <c r="L318" s="74">
        <v>5.8917797888386123E-3</v>
      </c>
      <c r="M318" s="3" t="s">
        <v>9527</v>
      </c>
      <c r="N318" s="74">
        <f t="shared" si="18"/>
        <v>1</v>
      </c>
      <c r="O318" s="74">
        <f t="shared" si="19"/>
        <v>0</v>
      </c>
    </row>
    <row r="319" spans="1:15" x14ac:dyDescent="0.25">
      <c r="A319" s="3" t="s">
        <v>6</v>
      </c>
      <c r="B319" s="3" t="str">
        <f>VLOOKUP(RIGHT(C319,4),Sheet1!$M$4:$N$502,2,FALSE)</f>
        <v>RES</v>
      </c>
      <c r="C319" s="3" t="s">
        <v>476</v>
      </c>
      <c r="D319" s="18">
        <f t="shared" si="16"/>
        <v>0.52762066365007543</v>
      </c>
      <c r="E319" s="4">
        <v>31868</v>
      </c>
      <c r="F319" s="4">
        <v>32751</v>
      </c>
      <c r="G319" s="3">
        <v>11194</v>
      </c>
      <c r="H319" s="3">
        <v>19</v>
      </c>
      <c r="I319" s="3">
        <f t="shared" si="17"/>
        <v>16</v>
      </c>
      <c r="J319" s="74">
        <v>0.52762066365007543</v>
      </c>
      <c r="K319" s="74">
        <v>0</v>
      </c>
      <c r="L319" s="74">
        <v>0.47237933634992457</v>
      </c>
      <c r="M319" s="3" t="s">
        <v>9527</v>
      </c>
      <c r="N319" s="74">
        <f t="shared" si="18"/>
        <v>1</v>
      </c>
      <c r="O319" s="74">
        <f t="shared" si="19"/>
        <v>0</v>
      </c>
    </row>
    <row r="320" spans="1:15" x14ac:dyDescent="0.25">
      <c r="A320" s="3" t="s">
        <v>659</v>
      </c>
      <c r="B320" s="3" t="str">
        <f>VLOOKUP(RIGHT(C320,4),Sheet1!$M$4:$N$502,2,FALSE)</f>
        <v>COM</v>
      </c>
      <c r="C320" s="3" t="s">
        <v>477</v>
      </c>
      <c r="D320" s="18">
        <f t="shared" si="16"/>
        <v>0.84813348416289591</v>
      </c>
      <c r="E320" s="4">
        <v>31868</v>
      </c>
      <c r="F320" s="4">
        <v>32751</v>
      </c>
      <c r="G320" s="3">
        <v>17994</v>
      </c>
      <c r="H320" s="3">
        <v>22</v>
      </c>
      <c r="I320" s="3">
        <f t="shared" si="17"/>
        <v>19</v>
      </c>
      <c r="J320" s="74">
        <v>0.84695512820512819</v>
      </c>
      <c r="K320" s="74">
        <v>1.1783559577677224E-3</v>
      </c>
      <c r="L320" s="74">
        <v>0.15186651583710406</v>
      </c>
      <c r="M320" s="3" t="s">
        <v>9527</v>
      </c>
      <c r="N320" s="74">
        <f t="shared" si="18"/>
        <v>0.99861064799377575</v>
      </c>
      <c r="O320" s="74">
        <f t="shared" si="19"/>
        <v>1.3893520062242971E-3</v>
      </c>
    </row>
    <row r="321" spans="1:15" x14ac:dyDescent="0.25">
      <c r="A321" s="3" t="s">
        <v>659</v>
      </c>
      <c r="B321" s="3" t="str">
        <f>VLOOKUP(RIGHT(C321,4),Sheet1!$M$4:$N$502,2,FALSE)</f>
        <v>COM</v>
      </c>
      <c r="C321" s="3" t="s">
        <v>478</v>
      </c>
      <c r="D321" s="18">
        <f t="shared" si="16"/>
        <v>0.98317307692307687</v>
      </c>
      <c r="E321" s="4">
        <v>31868</v>
      </c>
      <c r="F321" s="4">
        <v>32751</v>
      </c>
      <c r="G321" s="3">
        <v>20859</v>
      </c>
      <c r="H321" s="3">
        <v>23</v>
      </c>
      <c r="I321" s="3">
        <f t="shared" si="17"/>
        <v>20</v>
      </c>
      <c r="J321" s="74">
        <v>0.98317307692307687</v>
      </c>
      <c r="K321" s="74">
        <v>0</v>
      </c>
      <c r="L321" s="74">
        <v>1.6826923076923076E-2</v>
      </c>
      <c r="M321" s="3" t="s">
        <v>9527</v>
      </c>
      <c r="N321" s="74">
        <f t="shared" si="18"/>
        <v>1</v>
      </c>
      <c r="O321" s="74">
        <f t="shared" si="19"/>
        <v>0</v>
      </c>
    </row>
    <row r="322" spans="1:15" x14ac:dyDescent="0.25">
      <c r="A322" s="3" t="s">
        <v>659</v>
      </c>
      <c r="B322" s="3" t="str">
        <f>VLOOKUP(RIGHT(C322,4),Sheet1!$M$4:$N$502,2,FALSE)</f>
        <v>COM</v>
      </c>
      <c r="C322" s="3" t="s">
        <v>479</v>
      </c>
      <c r="D322" s="18">
        <f t="shared" si="16"/>
        <v>0.96464932126696834</v>
      </c>
      <c r="E322" s="4">
        <v>31868</v>
      </c>
      <c r="F322" s="4">
        <v>32751</v>
      </c>
      <c r="G322" s="3">
        <v>20466</v>
      </c>
      <c r="H322" s="3">
        <v>24</v>
      </c>
      <c r="I322" s="3">
        <f t="shared" si="17"/>
        <v>21</v>
      </c>
      <c r="J322" s="74">
        <v>0.85270550527903466</v>
      </c>
      <c r="K322" s="74">
        <v>0.11194381598793364</v>
      </c>
      <c r="L322" s="74">
        <v>3.5350678733031674E-2</v>
      </c>
      <c r="M322" s="3" t="s">
        <v>9527</v>
      </c>
      <c r="N322" s="74">
        <f t="shared" si="18"/>
        <v>0.88395387471904618</v>
      </c>
      <c r="O322" s="74">
        <f t="shared" si="19"/>
        <v>0.11604612528095377</v>
      </c>
    </row>
    <row r="323" spans="1:15" x14ac:dyDescent="0.25">
      <c r="A323" s="3" t="s">
        <v>659</v>
      </c>
      <c r="B323" s="3" t="str">
        <f>VLOOKUP(RIGHT(C323,4),Sheet1!$M$4:$N$502,2,FALSE)</f>
        <v>COM</v>
      </c>
      <c r="C323" s="3" t="s">
        <v>480</v>
      </c>
      <c r="D323" s="18">
        <f t="shared" ref="D323:D386" si="20">G323/$K$1</f>
        <v>0.98727375565610864</v>
      </c>
      <c r="E323" s="4">
        <v>31868</v>
      </c>
      <c r="F323" s="4">
        <v>32747</v>
      </c>
      <c r="G323" s="3">
        <v>20946</v>
      </c>
      <c r="H323" s="3">
        <v>23</v>
      </c>
      <c r="I323" s="3">
        <f t="shared" si="17"/>
        <v>20</v>
      </c>
      <c r="J323" s="74">
        <v>0.88117458521870284</v>
      </c>
      <c r="K323" s="74">
        <v>0.10609917043740573</v>
      </c>
      <c r="L323" s="74">
        <v>1.2726244343891403E-2</v>
      </c>
      <c r="M323" s="3" t="s">
        <v>9527</v>
      </c>
      <c r="N323" s="74">
        <f t="shared" si="18"/>
        <v>0.89253318055953401</v>
      </c>
      <c r="O323" s="74">
        <f t="shared" si="19"/>
        <v>0.10746681944046596</v>
      </c>
    </row>
    <row r="324" spans="1:15" x14ac:dyDescent="0.25">
      <c r="A324" s="3" t="s">
        <v>659</v>
      </c>
      <c r="B324" s="3" t="str">
        <f>VLOOKUP(RIGHT(C324,4),Sheet1!$M$4:$N$502,2,FALSE)</f>
        <v>COM</v>
      </c>
      <c r="C324" s="3" t="s">
        <v>481</v>
      </c>
      <c r="D324" s="18">
        <f t="shared" si="20"/>
        <v>0.96427224736048267</v>
      </c>
      <c r="E324" s="4">
        <v>31868</v>
      </c>
      <c r="F324" s="4">
        <v>32751</v>
      </c>
      <c r="G324" s="3">
        <v>20458</v>
      </c>
      <c r="H324" s="3">
        <v>19</v>
      </c>
      <c r="I324" s="3">
        <f t="shared" ref="I324:I387" si="21">H324-3</f>
        <v>16</v>
      </c>
      <c r="J324" s="74">
        <v>0.96427224736048267</v>
      </c>
      <c r="K324" s="74">
        <v>0</v>
      </c>
      <c r="L324" s="74">
        <v>3.5727752639517343E-2</v>
      </c>
      <c r="M324" s="3" t="s">
        <v>9527</v>
      </c>
      <c r="N324" s="74">
        <f t="shared" ref="N324:N387" si="22">J324*$K$1/G324</f>
        <v>1</v>
      </c>
      <c r="O324" s="74">
        <f t="shared" ref="O324:O387" si="23">K324*$K$1/G324</f>
        <v>0</v>
      </c>
    </row>
    <row r="325" spans="1:15" x14ac:dyDescent="0.25">
      <c r="A325" s="3" t="s">
        <v>659</v>
      </c>
      <c r="B325" s="3" t="str">
        <f>VLOOKUP(RIGHT(C325,4),Sheet1!$M$4:$N$502,2,FALSE)</f>
        <v>CAP</v>
      </c>
      <c r="C325" s="3" t="s">
        <v>482</v>
      </c>
      <c r="D325" s="18">
        <f t="shared" si="20"/>
        <v>0.82239819004524883</v>
      </c>
      <c r="E325" s="4">
        <v>31868</v>
      </c>
      <c r="F325" s="4">
        <v>32751</v>
      </c>
      <c r="G325" s="3">
        <v>17448</v>
      </c>
      <c r="H325" s="3">
        <v>22</v>
      </c>
      <c r="I325" s="3">
        <f t="shared" si="21"/>
        <v>19</v>
      </c>
      <c r="J325" s="74">
        <v>0.81942873303167418</v>
      </c>
      <c r="K325" s="74">
        <v>2.9694570135746605E-3</v>
      </c>
      <c r="L325" s="74">
        <v>0.17760180995475114</v>
      </c>
      <c r="M325" s="3" t="s">
        <v>9527</v>
      </c>
      <c r="N325" s="74">
        <f t="shared" si="22"/>
        <v>0.99638927097661623</v>
      </c>
      <c r="O325" s="74">
        <f t="shared" si="23"/>
        <v>3.6107290233837689E-3</v>
      </c>
    </row>
    <row r="326" spans="1:15" x14ac:dyDescent="0.25">
      <c r="A326" s="3" t="s">
        <v>659</v>
      </c>
      <c r="B326" s="3" t="str">
        <f>VLOOKUP(RIGHT(C326,4),Sheet1!$M$4:$N$502,2,FALSE)</f>
        <v>CAP</v>
      </c>
      <c r="C326" s="3" t="s">
        <v>483</v>
      </c>
      <c r="D326" s="18">
        <f t="shared" si="20"/>
        <v>0.9757730015082956</v>
      </c>
      <c r="E326" s="4">
        <v>31868</v>
      </c>
      <c r="F326" s="4">
        <v>32751</v>
      </c>
      <c r="G326" s="3">
        <v>20702</v>
      </c>
      <c r="H326" s="3">
        <v>23</v>
      </c>
      <c r="I326" s="3">
        <f t="shared" si="21"/>
        <v>20</v>
      </c>
      <c r="J326" s="74">
        <v>0.9757730015082956</v>
      </c>
      <c r="K326" s="74">
        <v>0</v>
      </c>
      <c r="L326" s="74">
        <v>2.4226998491704375E-2</v>
      </c>
      <c r="M326" s="3" t="s">
        <v>9527</v>
      </c>
      <c r="N326" s="74">
        <f t="shared" si="22"/>
        <v>1</v>
      </c>
      <c r="O326" s="74">
        <f t="shared" si="23"/>
        <v>0</v>
      </c>
    </row>
    <row r="327" spans="1:15" x14ac:dyDescent="0.25">
      <c r="A327" s="3" t="s">
        <v>659</v>
      </c>
      <c r="B327" s="3" t="str">
        <f>VLOOKUP(RIGHT(C327,4),Sheet1!$M$4:$N$502,2,FALSE)</f>
        <v>CAP</v>
      </c>
      <c r="C327" s="3" t="s">
        <v>484</v>
      </c>
      <c r="D327" s="18">
        <f t="shared" si="20"/>
        <v>0.91383861236802411</v>
      </c>
      <c r="E327" s="4">
        <v>31868</v>
      </c>
      <c r="F327" s="4">
        <v>32751</v>
      </c>
      <c r="G327" s="3">
        <v>19388</v>
      </c>
      <c r="H327" s="3">
        <v>25</v>
      </c>
      <c r="I327" s="3">
        <f t="shared" si="21"/>
        <v>22</v>
      </c>
      <c r="J327" s="74">
        <v>0.91346153846153844</v>
      </c>
      <c r="K327" s="74">
        <v>3.7707390648567121E-4</v>
      </c>
      <c r="L327" s="74">
        <v>8.6161387631975866E-2</v>
      </c>
      <c r="M327" s="3" t="s">
        <v>9527</v>
      </c>
      <c r="N327" s="74">
        <f t="shared" si="22"/>
        <v>0.99958737363317518</v>
      </c>
      <c r="O327" s="74">
        <f t="shared" si="23"/>
        <v>4.1262636682484012E-4</v>
      </c>
    </row>
    <row r="328" spans="1:15" x14ac:dyDescent="0.25">
      <c r="A328" s="3" t="s">
        <v>6</v>
      </c>
      <c r="B328" s="3" t="str">
        <f>VLOOKUP(RIGHT(C328,4),Sheet1!$M$4:$N$502,2,FALSE)</f>
        <v>RES</v>
      </c>
      <c r="C328" s="3" t="s">
        <v>485</v>
      </c>
      <c r="D328" s="18">
        <f t="shared" si="20"/>
        <v>0.97002262443438914</v>
      </c>
      <c r="E328" s="4">
        <v>31868</v>
      </c>
      <c r="F328" s="4">
        <v>32751</v>
      </c>
      <c r="G328" s="3">
        <v>20580</v>
      </c>
      <c r="H328" s="3">
        <v>23</v>
      </c>
      <c r="I328" s="3">
        <f t="shared" si="21"/>
        <v>20</v>
      </c>
      <c r="J328" s="74">
        <v>0.97002262443438914</v>
      </c>
      <c r="K328" s="74">
        <v>0</v>
      </c>
      <c r="L328" s="74">
        <v>2.9977375565610861E-2</v>
      </c>
      <c r="M328" s="3" t="s">
        <v>9527</v>
      </c>
      <c r="N328" s="74">
        <f t="shared" si="22"/>
        <v>1</v>
      </c>
      <c r="O328" s="74">
        <f t="shared" si="23"/>
        <v>0</v>
      </c>
    </row>
    <row r="329" spans="1:15" x14ac:dyDescent="0.25">
      <c r="A329" s="3" t="s">
        <v>659</v>
      </c>
      <c r="B329" s="3" t="str">
        <f>VLOOKUP(RIGHT(C329,4),Sheet1!$M$4:$N$502,2,FALSE)</f>
        <v>COM</v>
      </c>
      <c r="C329" s="3" t="s">
        <v>486</v>
      </c>
      <c r="D329" s="18">
        <f t="shared" si="20"/>
        <v>0.98854638009049778</v>
      </c>
      <c r="E329" s="4">
        <v>31868</v>
      </c>
      <c r="F329" s="4">
        <v>32751</v>
      </c>
      <c r="G329" s="3">
        <v>20973</v>
      </c>
      <c r="H329" s="3">
        <v>21</v>
      </c>
      <c r="I329" s="3">
        <f t="shared" si="21"/>
        <v>18</v>
      </c>
      <c r="J329" s="74">
        <v>0.98854638009049778</v>
      </c>
      <c r="K329" s="74">
        <v>0</v>
      </c>
      <c r="L329" s="74">
        <v>1.1453619909502262E-2</v>
      </c>
      <c r="M329" s="3" t="s">
        <v>9527</v>
      </c>
      <c r="N329" s="74">
        <f t="shared" si="22"/>
        <v>1</v>
      </c>
      <c r="O329" s="74">
        <f t="shared" si="23"/>
        <v>0</v>
      </c>
    </row>
    <row r="330" spans="1:15" x14ac:dyDescent="0.25">
      <c r="A330" s="3" t="s">
        <v>659</v>
      </c>
      <c r="B330" s="3" t="str">
        <f>VLOOKUP(RIGHT(C330,4),Sheet1!$M$4:$N$502,2,FALSE)</f>
        <v>COM</v>
      </c>
      <c r="C330" s="3" t="s">
        <v>487</v>
      </c>
      <c r="D330" s="18">
        <f t="shared" si="20"/>
        <v>0.98656674208144801</v>
      </c>
      <c r="E330" s="4">
        <v>31868</v>
      </c>
      <c r="F330" s="4">
        <v>32751</v>
      </c>
      <c r="G330" s="3">
        <v>20931</v>
      </c>
      <c r="H330" s="3">
        <v>19</v>
      </c>
      <c r="I330" s="3">
        <f t="shared" si="21"/>
        <v>16</v>
      </c>
      <c r="J330" s="74">
        <v>0.98656674208144801</v>
      </c>
      <c r="K330" s="74">
        <v>0</v>
      </c>
      <c r="L330" s="74">
        <v>1.3433257918552037E-2</v>
      </c>
      <c r="M330" s="3" t="s">
        <v>9527</v>
      </c>
      <c r="N330" s="74">
        <f t="shared" si="22"/>
        <v>1</v>
      </c>
      <c r="O330" s="74">
        <f t="shared" si="23"/>
        <v>0</v>
      </c>
    </row>
    <row r="331" spans="1:15" x14ac:dyDescent="0.25">
      <c r="A331" s="3" t="s">
        <v>659</v>
      </c>
      <c r="B331" s="3" t="str">
        <f>VLOOKUP(RIGHT(C331,4),Sheet1!$M$4:$N$502,2,FALSE)</f>
        <v>COM</v>
      </c>
      <c r="C331" s="3" t="s">
        <v>488</v>
      </c>
      <c r="D331" s="18">
        <f t="shared" si="20"/>
        <v>0.99849170437405732</v>
      </c>
      <c r="E331" s="4">
        <v>31868</v>
      </c>
      <c r="F331" s="4">
        <v>32751</v>
      </c>
      <c r="G331" s="3">
        <v>21184</v>
      </c>
      <c r="H331" s="3">
        <v>27</v>
      </c>
      <c r="I331" s="3">
        <f t="shared" si="21"/>
        <v>24</v>
      </c>
      <c r="J331" s="74">
        <v>0.99849170437405732</v>
      </c>
      <c r="K331" s="74">
        <v>0</v>
      </c>
      <c r="L331" s="74">
        <v>1.5082956259426848E-3</v>
      </c>
      <c r="M331" s="3" t="s">
        <v>9527</v>
      </c>
      <c r="N331" s="74">
        <f t="shared" si="22"/>
        <v>1</v>
      </c>
      <c r="O331" s="74">
        <f t="shared" si="23"/>
        <v>0</v>
      </c>
    </row>
    <row r="332" spans="1:15" x14ac:dyDescent="0.25">
      <c r="A332" s="3" t="s">
        <v>659</v>
      </c>
      <c r="B332" s="3" t="str">
        <f>VLOOKUP(RIGHT(C332,4),Sheet1!$M$4:$N$502,2,FALSE)</f>
        <v>COM</v>
      </c>
      <c r="C332" s="3" t="s">
        <v>489</v>
      </c>
      <c r="D332" s="18">
        <f t="shared" si="20"/>
        <v>0.9989159125188537</v>
      </c>
      <c r="E332" s="4">
        <v>31868</v>
      </c>
      <c r="F332" s="4">
        <v>32751</v>
      </c>
      <c r="G332" s="3">
        <v>21193</v>
      </c>
      <c r="H332" s="3">
        <v>24</v>
      </c>
      <c r="I332" s="3">
        <f t="shared" si="21"/>
        <v>21</v>
      </c>
      <c r="J332" s="74">
        <v>0.99806749622926094</v>
      </c>
      <c r="K332" s="74">
        <v>8.484162895927602E-4</v>
      </c>
      <c r="L332" s="74">
        <v>1.0840874811463047E-3</v>
      </c>
      <c r="M332" s="3" t="s">
        <v>9527</v>
      </c>
      <c r="N332" s="74">
        <f t="shared" si="22"/>
        <v>0.99915066295474919</v>
      </c>
      <c r="O332" s="74">
        <f t="shared" si="23"/>
        <v>8.4933704525079034E-4</v>
      </c>
    </row>
    <row r="333" spans="1:15" x14ac:dyDescent="0.25">
      <c r="A333" s="3" t="s">
        <v>6</v>
      </c>
      <c r="B333" s="3" t="str">
        <f>VLOOKUP(RIGHT(C333,4),Sheet1!$M$4:$N$502,2,FALSE)</f>
        <v>RES</v>
      </c>
      <c r="C333" s="3" t="s">
        <v>490</v>
      </c>
      <c r="D333" s="18">
        <f t="shared" si="20"/>
        <v>0.95592948717948723</v>
      </c>
      <c r="E333" s="4">
        <v>31868</v>
      </c>
      <c r="F333" s="4">
        <v>32751</v>
      </c>
      <c r="G333" s="3">
        <v>20281</v>
      </c>
      <c r="H333" s="3">
        <v>19</v>
      </c>
      <c r="I333" s="3">
        <f t="shared" si="21"/>
        <v>16</v>
      </c>
      <c r="J333" s="74">
        <v>0.95592948717948723</v>
      </c>
      <c r="K333" s="74">
        <v>0</v>
      </c>
      <c r="L333" s="74">
        <v>4.4070512820512824E-2</v>
      </c>
      <c r="M333" s="3" t="s">
        <v>9527</v>
      </c>
      <c r="N333" s="74">
        <f t="shared" si="22"/>
        <v>1</v>
      </c>
      <c r="O333" s="74">
        <f t="shared" si="23"/>
        <v>0</v>
      </c>
    </row>
    <row r="334" spans="1:15" x14ac:dyDescent="0.25">
      <c r="A334" s="3" t="s">
        <v>6</v>
      </c>
      <c r="B334" s="3" t="str">
        <f>VLOOKUP(RIGHT(C334,4),Sheet1!$M$4:$N$502,2,FALSE)</f>
        <v>RES</v>
      </c>
      <c r="C334" s="3" t="s">
        <v>491</v>
      </c>
      <c r="D334" s="18">
        <f t="shared" si="20"/>
        <v>0.96940987933634992</v>
      </c>
      <c r="E334" s="4">
        <v>31868</v>
      </c>
      <c r="F334" s="4">
        <v>32751</v>
      </c>
      <c r="G334" s="3">
        <v>20567</v>
      </c>
      <c r="H334" s="3">
        <v>19</v>
      </c>
      <c r="I334" s="3">
        <f t="shared" si="21"/>
        <v>16</v>
      </c>
      <c r="J334" s="74">
        <v>0.78860294117647056</v>
      </c>
      <c r="K334" s="74">
        <v>0.18080693815987933</v>
      </c>
      <c r="L334" s="74">
        <v>3.0590120663650074E-2</v>
      </c>
      <c r="M334" s="3" t="s">
        <v>9527</v>
      </c>
      <c r="N334" s="74">
        <f t="shared" si="22"/>
        <v>0.81348762580833378</v>
      </c>
      <c r="O334" s="74">
        <f t="shared" si="23"/>
        <v>0.18651237419166627</v>
      </c>
    </row>
    <row r="335" spans="1:15" x14ac:dyDescent="0.25">
      <c r="A335" s="3" t="s">
        <v>6</v>
      </c>
      <c r="B335" s="3" t="str">
        <f>VLOOKUP(RIGHT(C335,4),Sheet1!$M$4:$N$502,2,FALSE)</f>
        <v>RES</v>
      </c>
      <c r="C335" s="3" t="s">
        <v>492</v>
      </c>
      <c r="D335" s="18">
        <f t="shared" si="20"/>
        <v>0.99787895927601811</v>
      </c>
      <c r="E335" s="4">
        <v>31868</v>
      </c>
      <c r="F335" s="4">
        <v>32751</v>
      </c>
      <c r="G335" s="3">
        <v>21171</v>
      </c>
      <c r="H335" s="3">
        <v>18</v>
      </c>
      <c r="I335" s="3">
        <f t="shared" si="21"/>
        <v>15</v>
      </c>
      <c r="J335" s="74">
        <v>0.99787895927601811</v>
      </c>
      <c r="K335" s="74">
        <v>0</v>
      </c>
      <c r="L335" s="74">
        <v>2.1210407239819003E-3</v>
      </c>
      <c r="M335" s="3" t="s">
        <v>9527</v>
      </c>
      <c r="N335" s="74">
        <f t="shared" si="22"/>
        <v>1</v>
      </c>
      <c r="O335" s="74">
        <f t="shared" si="23"/>
        <v>0</v>
      </c>
    </row>
    <row r="336" spans="1:15" x14ac:dyDescent="0.25">
      <c r="A336" s="3" t="s">
        <v>6</v>
      </c>
      <c r="B336" s="3" t="str">
        <f>VLOOKUP(RIGHT(C336,4),Sheet1!$M$4:$N$502,2,FALSE)</f>
        <v>RES</v>
      </c>
      <c r="C336" s="3" t="s">
        <v>493</v>
      </c>
      <c r="D336" s="18">
        <f t="shared" si="20"/>
        <v>0.98270173453996978</v>
      </c>
      <c r="E336" s="4">
        <v>31868</v>
      </c>
      <c r="F336" s="4">
        <v>32751</v>
      </c>
      <c r="G336" s="3">
        <v>20849</v>
      </c>
      <c r="H336" s="3">
        <v>18</v>
      </c>
      <c r="I336" s="3">
        <f t="shared" si="21"/>
        <v>15</v>
      </c>
      <c r="J336" s="74">
        <v>0.98270173453996978</v>
      </c>
      <c r="K336" s="74">
        <v>0</v>
      </c>
      <c r="L336" s="74">
        <v>1.7298265460030167E-2</v>
      </c>
      <c r="M336" s="3" t="s">
        <v>9527</v>
      </c>
      <c r="N336" s="74">
        <f t="shared" si="22"/>
        <v>1</v>
      </c>
      <c r="O336" s="74">
        <f t="shared" si="23"/>
        <v>0</v>
      </c>
    </row>
    <row r="337" spans="1:15" x14ac:dyDescent="0.25">
      <c r="A337" s="3" t="s">
        <v>6</v>
      </c>
      <c r="B337" s="3" t="str">
        <f>VLOOKUP(RIGHT(C337,4),Sheet1!$M$4:$N$502,2,FALSE)</f>
        <v>RES</v>
      </c>
      <c r="C337" s="3" t="s">
        <v>494</v>
      </c>
      <c r="D337" s="18">
        <f t="shared" si="20"/>
        <v>0.98722662141779793</v>
      </c>
      <c r="E337" s="4">
        <v>31868</v>
      </c>
      <c r="F337" s="4">
        <v>32751</v>
      </c>
      <c r="G337" s="3">
        <v>20945</v>
      </c>
      <c r="H337" s="3">
        <v>21</v>
      </c>
      <c r="I337" s="3">
        <f t="shared" si="21"/>
        <v>18</v>
      </c>
      <c r="J337" s="74">
        <v>0.98722662141779793</v>
      </c>
      <c r="K337" s="74">
        <v>0</v>
      </c>
      <c r="L337" s="74">
        <v>1.2773378582202111E-2</v>
      </c>
      <c r="M337" s="3" t="s">
        <v>9527</v>
      </c>
      <c r="N337" s="74">
        <f t="shared" si="22"/>
        <v>1</v>
      </c>
      <c r="O337" s="74">
        <f t="shared" si="23"/>
        <v>0</v>
      </c>
    </row>
    <row r="338" spans="1:15" x14ac:dyDescent="0.25">
      <c r="A338" s="3" t="s">
        <v>6</v>
      </c>
      <c r="B338" s="3" t="str">
        <f>VLOOKUP(RIGHT(C338,4),Sheet1!$M$4:$N$502,2,FALSE)</f>
        <v>RES</v>
      </c>
      <c r="C338" s="3" t="s">
        <v>495</v>
      </c>
      <c r="D338" s="18">
        <f t="shared" si="20"/>
        <v>0.96907993966817496</v>
      </c>
      <c r="E338" s="4">
        <v>31868</v>
      </c>
      <c r="F338" s="4">
        <v>32751</v>
      </c>
      <c r="G338" s="3">
        <v>20560</v>
      </c>
      <c r="H338" s="3">
        <v>17</v>
      </c>
      <c r="I338" s="3">
        <f t="shared" si="21"/>
        <v>14</v>
      </c>
      <c r="J338" s="74">
        <v>0.96907993966817496</v>
      </c>
      <c r="K338" s="74">
        <v>0</v>
      </c>
      <c r="L338" s="74">
        <v>3.0920060331825039E-2</v>
      </c>
      <c r="M338" s="3" t="s">
        <v>9527</v>
      </c>
      <c r="N338" s="74">
        <f t="shared" si="22"/>
        <v>1</v>
      </c>
      <c r="O338" s="74">
        <f t="shared" si="23"/>
        <v>0</v>
      </c>
    </row>
    <row r="339" spans="1:15" x14ac:dyDescent="0.25">
      <c r="A339" s="3" t="s">
        <v>6</v>
      </c>
      <c r="B339" s="3" t="str">
        <f>VLOOKUP(RIGHT(C339,4),Sheet1!$M$4:$N$502,2,FALSE)</f>
        <v>RES</v>
      </c>
      <c r="C339" s="3" t="s">
        <v>496</v>
      </c>
      <c r="D339" s="18">
        <f t="shared" si="20"/>
        <v>0.83050527903469085</v>
      </c>
      <c r="E339" s="4">
        <v>31868</v>
      </c>
      <c r="F339" s="4">
        <v>32751</v>
      </c>
      <c r="G339" s="3">
        <v>17620</v>
      </c>
      <c r="H339" s="3">
        <v>21</v>
      </c>
      <c r="I339" s="3">
        <f t="shared" si="21"/>
        <v>18</v>
      </c>
      <c r="J339" s="74">
        <v>0.83050527903469085</v>
      </c>
      <c r="K339" s="74">
        <v>0</v>
      </c>
      <c r="L339" s="74">
        <v>0.16949472096530921</v>
      </c>
      <c r="M339" s="3" t="s">
        <v>9527</v>
      </c>
      <c r="N339" s="74">
        <f t="shared" si="22"/>
        <v>1</v>
      </c>
      <c r="O339" s="74">
        <f t="shared" si="23"/>
        <v>0</v>
      </c>
    </row>
    <row r="340" spans="1:15" x14ac:dyDescent="0.25">
      <c r="A340" s="3" t="s">
        <v>6</v>
      </c>
      <c r="B340" s="3" t="str">
        <f>VLOOKUP(RIGHT(C340,4),Sheet1!$M$4:$N$502,2,FALSE)</f>
        <v>RES</v>
      </c>
      <c r="C340" s="3" t="s">
        <v>497</v>
      </c>
      <c r="D340" s="18">
        <f t="shared" si="20"/>
        <v>0.50197963800904977</v>
      </c>
      <c r="E340" s="4">
        <v>31868</v>
      </c>
      <c r="F340" s="4">
        <v>32336</v>
      </c>
      <c r="G340" s="3">
        <v>10650</v>
      </c>
      <c r="H340" s="3">
        <v>20</v>
      </c>
      <c r="I340" s="3">
        <f t="shared" si="21"/>
        <v>17</v>
      </c>
      <c r="J340" s="74">
        <v>0.50197963800904977</v>
      </c>
      <c r="K340" s="74">
        <v>0</v>
      </c>
      <c r="L340" s="74">
        <v>0.49802036199095023</v>
      </c>
      <c r="M340" s="3" t="s">
        <v>9527</v>
      </c>
      <c r="N340" s="74">
        <f t="shared" si="22"/>
        <v>1</v>
      </c>
      <c r="O340" s="74">
        <f t="shared" si="23"/>
        <v>0</v>
      </c>
    </row>
    <row r="341" spans="1:15" x14ac:dyDescent="0.25">
      <c r="A341" s="3" t="s">
        <v>6</v>
      </c>
      <c r="B341" s="3" t="str">
        <f>VLOOKUP(RIGHT(C341,4),Sheet1!$M$4:$N$502,2,FALSE)</f>
        <v>RES</v>
      </c>
      <c r="C341" s="3" t="s">
        <v>498</v>
      </c>
      <c r="D341" s="18">
        <f t="shared" si="20"/>
        <v>0.89842571644042235</v>
      </c>
      <c r="E341" s="4">
        <v>31868</v>
      </c>
      <c r="F341" s="4">
        <v>32751</v>
      </c>
      <c r="G341" s="3">
        <v>19061</v>
      </c>
      <c r="H341" s="3">
        <v>17</v>
      </c>
      <c r="I341" s="3">
        <f t="shared" si="21"/>
        <v>14</v>
      </c>
      <c r="J341" s="74">
        <v>0.89842571644042235</v>
      </c>
      <c r="K341" s="74">
        <v>0</v>
      </c>
      <c r="L341" s="74">
        <v>0.10157428355957768</v>
      </c>
      <c r="M341" s="3" t="s">
        <v>9527</v>
      </c>
      <c r="N341" s="74">
        <f t="shared" si="22"/>
        <v>1</v>
      </c>
      <c r="O341" s="74">
        <f t="shared" si="23"/>
        <v>0</v>
      </c>
    </row>
    <row r="342" spans="1:15" x14ac:dyDescent="0.25">
      <c r="A342" s="3" t="s">
        <v>6</v>
      </c>
      <c r="B342" s="3" t="str">
        <f>VLOOKUP(RIGHT(C342,4),Sheet1!$M$4:$N$502,2,FALSE)</f>
        <v>RES</v>
      </c>
      <c r="C342" s="3" t="s">
        <v>499</v>
      </c>
      <c r="D342" s="18">
        <f t="shared" si="20"/>
        <v>0.98661387631975872</v>
      </c>
      <c r="E342" s="4">
        <v>31868</v>
      </c>
      <c r="F342" s="4">
        <v>32751</v>
      </c>
      <c r="G342" s="3">
        <v>20932</v>
      </c>
      <c r="H342" s="3">
        <v>21</v>
      </c>
      <c r="I342" s="3">
        <f t="shared" si="21"/>
        <v>18</v>
      </c>
      <c r="J342" s="74">
        <v>0.98661387631975872</v>
      </c>
      <c r="K342" s="74">
        <v>0</v>
      </c>
      <c r="L342" s="74">
        <v>1.3386123680241327E-2</v>
      </c>
      <c r="M342" s="3" t="s">
        <v>9527</v>
      </c>
      <c r="N342" s="74">
        <f t="shared" si="22"/>
        <v>1</v>
      </c>
      <c r="O342" s="74">
        <f t="shared" si="23"/>
        <v>0</v>
      </c>
    </row>
    <row r="343" spans="1:15" x14ac:dyDescent="0.25">
      <c r="A343" s="3" t="s">
        <v>6</v>
      </c>
      <c r="B343" s="3" t="str">
        <f>VLOOKUP(RIGHT(C343,4),Sheet1!$M$4:$N$502,2,FALSE)</f>
        <v>RES</v>
      </c>
      <c r="C343" s="3" t="s">
        <v>500</v>
      </c>
      <c r="D343" s="18">
        <f t="shared" si="20"/>
        <v>0.88395550527903466</v>
      </c>
      <c r="E343" s="4">
        <v>31868</v>
      </c>
      <c r="F343" s="4">
        <v>32751</v>
      </c>
      <c r="G343" s="3">
        <v>18754</v>
      </c>
      <c r="H343" s="3">
        <v>16</v>
      </c>
      <c r="I343" s="3">
        <f t="shared" si="21"/>
        <v>13</v>
      </c>
      <c r="J343" s="74">
        <v>0.88395550527903466</v>
      </c>
      <c r="K343" s="74">
        <v>0</v>
      </c>
      <c r="L343" s="74">
        <v>0.11604449472096531</v>
      </c>
      <c r="M343" s="3" t="s">
        <v>9527</v>
      </c>
      <c r="N343" s="74">
        <f t="shared" si="22"/>
        <v>1</v>
      </c>
      <c r="O343" s="74">
        <f t="shared" si="23"/>
        <v>0</v>
      </c>
    </row>
    <row r="344" spans="1:15" x14ac:dyDescent="0.25">
      <c r="A344" s="3" t="s">
        <v>6</v>
      </c>
      <c r="B344" s="3" t="str">
        <f>VLOOKUP(RIGHT(C344,4),Sheet1!$M$4:$N$502,2,FALSE)</f>
        <v>RES</v>
      </c>
      <c r="C344" s="3" t="s">
        <v>501</v>
      </c>
      <c r="D344" s="18">
        <f t="shared" si="20"/>
        <v>0.88961161387631971</v>
      </c>
      <c r="E344" s="4">
        <v>31868</v>
      </c>
      <c r="F344" s="4">
        <v>32751</v>
      </c>
      <c r="G344" s="3">
        <v>18874</v>
      </c>
      <c r="H344" s="3">
        <v>20</v>
      </c>
      <c r="I344" s="3">
        <f t="shared" si="21"/>
        <v>17</v>
      </c>
      <c r="J344" s="74">
        <v>0.88961161387631971</v>
      </c>
      <c r="K344" s="74">
        <v>0</v>
      </c>
      <c r="L344" s="74">
        <v>0.11038838612368024</v>
      </c>
      <c r="M344" s="3" t="s">
        <v>9527</v>
      </c>
      <c r="N344" s="74">
        <f t="shared" si="22"/>
        <v>1</v>
      </c>
      <c r="O344" s="74">
        <f t="shared" si="23"/>
        <v>0</v>
      </c>
    </row>
    <row r="345" spans="1:15" x14ac:dyDescent="0.25">
      <c r="A345" s="3" t="s">
        <v>6</v>
      </c>
      <c r="B345" s="3" t="str">
        <f>VLOOKUP(RIGHT(C345,4),Sheet1!$M$4:$N$502,2,FALSE)</f>
        <v>RSDP</v>
      </c>
      <c r="C345" s="3" t="s">
        <v>502</v>
      </c>
      <c r="D345" s="18">
        <f t="shared" si="20"/>
        <v>0.8825414781297134</v>
      </c>
      <c r="E345" s="4">
        <v>31868</v>
      </c>
      <c r="F345" s="4">
        <v>32751</v>
      </c>
      <c r="G345" s="3">
        <v>18724</v>
      </c>
      <c r="H345" s="3">
        <v>20</v>
      </c>
      <c r="I345" s="3">
        <f t="shared" si="21"/>
        <v>17</v>
      </c>
      <c r="J345" s="74">
        <v>0.8825414781297134</v>
      </c>
      <c r="K345" s="74">
        <v>0</v>
      </c>
      <c r="L345" s="74">
        <v>0.11745852187028658</v>
      </c>
      <c r="M345" s="3" t="s">
        <v>9527</v>
      </c>
      <c r="N345" s="74">
        <f t="shared" si="22"/>
        <v>1</v>
      </c>
      <c r="O345" s="74">
        <f t="shared" si="23"/>
        <v>0</v>
      </c>
    </row>
    <row r="346" spans="1:15" x14ac:dyDescent="0.25">
      <c r="A346" s="3" t="s">
        <v>6</v>
      </c>
      <c r="B346" s="3" t="str">
        <f>VLOOKUP(RIGHT(C346,4),Sheet1!$M$4:$N$502,2,FALSE)</f>
        <v>RSDP</v>
      </c>
      <c r="C346" s="3" t="s">
        <v>503</v>
      </c>
      <c r="D346" s="18">
        <f t="shared" si="20"/>
        <v>0.96507352941176472</v>
      </c>
      <c r="E346" s="4">
        <v>31868</v>
      </c>
      <c r="F346" s="4">
        <v>32751</v>
      </c>
      <c r="G346" s="3">
        <v>20475</v>
      </c>
      <c r="H346" s="3">
        <v>20</v>
      </c>
      <c r="I346" s="3">
        <f t="shared" si="21"/>
        <v>17</v>
      </c>
      <c r="J346" s="74">
        <v>0.96507352941176472</v>
      </c>
      <c r="K346" s="74">
        <v>0</v>
      </c>
      <c r="L346" s="74">
        <v>3.4926470588235295E-2</v>
      </c>
      <c r="M346" s="3" t="s">
        <v>9527</v>
      </c>
      <c r="N346" s="74">
        <f t="shared" si="22"/>
        <v>1</v>
      </c>
      <c r="O346" s="74">
        <f t="shared" si="23"/>
        <v>0</v>
      </c>
    </row>
    <row r="347" spans="1:15" x14ac:dyDescent="0.25">
      <c r="A347" s="3" t="s">
        <v>6</v>
      </c>
      <c r="B347" s="3" t="str">
        <f>VLOOKUP(RIGHT(C347,4),Sheet1!$M$4:$N$502,2,FALSE)</f>
        <v>RSDP</v>
      </c>
      <c r="C347" s="3" t="s">
        <v>504</v>
      </c>
      <c r="D347" s="18">
        <f t="shared" si="20"/>
        <v>0.96794871794871795</v>
      </c>
      <c r="E347" s="4">
        <v>31868</v>
      </c>
      <c r="F347" s="4">
        <v>32751</v>
      </c>
      <c r="G347" s="3">
        <v>20536</v>
      </c>
      <c r="H347" s="3">
        <v>19</v>
      </c>
      <c r="I347" s="3">
        <f t="shared" si="21"/>
        <v>16</v>
      </c>
      <c r="J347" s="74">
        <v>0.96785444947209653</v>
      </c>
      <c r="K347" s="74">
        <v>9.4268476621417802E-5</v>
      </c>
      <c r="L347" s="74">
        <v>3.2051282051282048E-2</v>
      </c>
      <c r="M347" s="3" t="s">
        <v>9527</v>
      </c>
      <c r="N347" s="74">
        <f t="shared" si="22"/>
        <v>0.99990261005064274</v>
      </c>
      <c r="O347" s="74">
        <f t="shared" si="23"/>
        <v>9.7389949357226335E-5</v>
      </c>
    </row>
    <row r="348" spans="1:15" x14ac:dyDescent="0.25">
      <c r="A348" s="3" t="s">
        <v>6</v>
      </c>
      <c r="B348" s="3" t="str">
        <f>VLOOKUP(RIGHT(C348,4),Sheet1!$M$4:$N$502,2,FALSE)</f>
        <v>RSDP</v>
      </c>
      <c r="C348" s="3" t="s">
        <v>505</v>
      </c>
      <c r="D348" s="18">
        <f t="shared" si="20"/>
        <v>0.85807880844645545</v>
      </c>
      <c r="E348" s="4">
        <v>31868</v>
      </c>
      <c r="F348" s="4">
        <v>32751</v>
      </c>
      <c r="G348" s="3">
        <v>18205</v>
      </c>
      <c r="H348" s="3">
        <v>22</v>
      </c>
      <c r="I348" s="3">
        <f t="shared" si="21"/>
        <v>19</v>
      </c>
      <c r="J348" s="74">
        <v>0.85807880844645545</v>
      </c>
      <c r="K348" s="74">
        <v>0</v>
      </c>
      <c r="L348" s="74">
        <v>0.14192119155354449</v>
      </c>
      <c r="M348" s="3" t="s">
        <v>9527</v>
      </c>
      <c r="N348" s="74">
        <f t="shared" si="22"/>
        <v>1</v>
      </c>
      <c r="O348" s="74">
        <f t="shared" si="23"/>
        <v>0</v>
      </c>
    </row>
    <row r="349" spans="1:15" x14ac:dyDescent="0.25">
      <c r="A349" s="3" t="s">
        <v>6</v>
      </c>
      <c r="B349" s="3" t="str">
        <f>VLOOKUP(RIGHT(C349,4),Sheet1!$M$4:$N$502,2,FALSE)</f>
        <v>RES</v>
      </c>
      <c r="C349" s="3" t="s">
        <v>506</v>
      </c>
      <c r="D349" s="18">
        <f t="shared" si="20"/>
        <v>0.99076168929110109</v>
      </c>
      <c r="E349" s="4">
        <v>31868</v>
      </c>
      <c r="F349" s="4">
        <v>32751</v>
      </c>
      <c r="G349" s="3">
        <v>21020</v>
      </c>
      <c r="H349" s="3">
        <v>18</v>
      </c>
      <c r="I349" s="3">
        <f t="shared" si="21"/>
        <v>15</v>
      </c>
      <c r="J349" s="74">
        <v>0.99076168929110109</v>
      </c>
      <c r="K349" s="74">
        <v>0</v>
      </c>
      <c r="L349" s="74">
        <v>9.2383107088989443E-3</v>
      </c>
      <c r="M349" s="3" t="s">
        <v>9527</v>
      </c>
      <c r="N349" s="74">
        <f t="shared" si="22"/>
        <v>1</v>
      </c>
      <c r="O349" s="74">
        <f t="shared" si="23"/>
        <v>0</v>
      </c>
    </row>
    <row r="350" spans="1:15" x14ac:dyDescent="0.25">
      <c r="A350" s="3" t="s">
        <v>6</v>
      </c>
      <c r="B350" s="3" t="str">
        <f>VLOOKUP(RIGHT(C350,4),Sheet1!$M$4:$N$502,2,FALSE)</f>
        <v>RES</v>
      </c>
      <c r="C350" s="3" t="s">
        <v>507</v>
      </c>
      <c r="D350" s="18">
        <f t="shared" si="20"/>
        <v>0.95644796380090502</v>
      </c>
      <c r="E350" s="4">
        <v>31868</v>
      </c>
      <c r="F350" s="4">
        <v>32751</v>
      </c>
      <c r="G350" s="3">
        <v>20292</v>
      </c>
      <c r="H350" s="3">
        <v>15</v>
      </c>
      <c r="I350" s="3">
        <f t="shared" si="21"/>
        <v>12</v>
      </c>
      <c r="J350" s="74">
        <v>0.95644796380090502</v>
      </c>
      <c r="K350" s="74">
        <v>0</v>
      </c>
      <c r="L350" s="74">
        <v>4.3552036199095021E-2</v>
      </c>
      <c r="M350" s="3" t="s">
        <v>9527</v>
      </c>
      <c r="N350" s="74">
        <f t="shared" si="22"/>
        <v>1</v>
      </c>
      <c r="O350" s="74">
        <f t="shared" si="23"/>
        <v>0</v>
      </c>
    </row>
    <row r="351" spans="1:15" x14ac:dyDescent="0.25">
      <c r="A351" s="3" t="s">
        <v>6</v>
      </c>
      <c r="B351" s="3" t="str">
        <f>VLOOKUP(RIGHT(C351,4),Sheet1!$M$4:$N$502,2,FALSE)</f>
        <v>RES</v>
      </c>
      <c r="C351" s="3" t="s">
        <v>508</v>
      </c>
      <c r="D351" s="18">
        <f t="shared" si="20"/>
        <v>0.81311274509803921</v>
      </c>
      <c r="E351" s="4">
        <v>31868</v>
      </c>
      <c r="F351" s="4">
        <v>32751</v>
      </c>
      <c r="G351" s="3">
        <v>17251</v>
      </c>
      <c r="H351" s="3">
        <v>19</v>
      </c>
      <c r="I351" s="3">
        <f t="shared" si="21"/>
        <v>16</v>
      </c>
      <c r="J351" s="74">
        <v>0.81311274509803921</v>
      </c>
      <c r="K351" s="74">
        <v>0</v>
      </c>
      <c r="L351" s="74">
        <v>0.18688725490196079</v>
      </c>
      <c r="M351" s="3" t="s">
        <v>9527</v>
      </c>
      <c r="N351" s="74">
        <f t="shared" si="22"/>
        <v>1</v>
      </c>
      <c r="O351" s="74">
        <f t="shared" si="23"/>
        <v>0</v>
      </c>
    </row>
    <row r="352" spans="1:15" x14ac:dyDescent="0.25">
      <c r="A352" s="3" t="s">
        <v>6</v>
      </c>
      <c r="B352" s="3" t="str">
        <f>VLOOKUP(RIGHT(C352,4),Sheet1!$M$4:$N$502,2,FALSE)</f>
        <v>RES</v>
      </c>
      <c r="C352" s="3" t="s">
        <v>509</v>
      </c>
      <c r="D352" s="18">
        <f t="shared" si="20"/>
        <v>0.36661010558069379</v>
      </c>
      <c r="E352" s="4">
        <v>31868</v>
      </c>
      <c r="F352" s="4">
        <v>32228</v>
      </c>
      <c r="G352" s="3">
        <v>7778</v>
      </c>
      <c r="H352" s="3">
        <v>19</v>
      </c>
      <c r="I352" s="3">
        <f t="shared" si="21"/>
        <v>16</v>
      </c>
      <c r="J352" s="74">
        <v>0.36661010558069379</v>
      </c>
      <c r="K352" s="74">
        <v>0</v>
      </c>
      <c r="L352" s="74">
        <v>0.63338989441930615</v>
      </c>
      <c r="M352" s="3" t="s">
        <v>9527</v>
      </c>
      <c r="N352" s="74">
        <f t="shared" si="22"/>
        <v>0.99999999999999989</v>
      </c>
      <c r="O352" s="74">
        <f t="shared" si="23"/>
        <v>0</v>
      </c>
    </row>
    <row r="353" spans="1:15" x14ac:dyDescent="0.25">
      <c r="A353" s="3" t="s">
        <v>6</v>
      </c>
      <c r="B353" s="3" t="str">
        <f>VLOOKUP(RIGHT(C353,4),Sheet1!$M$4:$N$502,2,FALSE)</f>
        <v>RES</v>
      </c>
      <c r="C353" s="3" t="s">
        <v>510</v>
      </c>
      <c r="D353" s="18">
        <f t="shared" si="20"/>
        <v>0.92915723981900455</v>
      </c>
      <c r="E353" s="4">
        <v>31868</v>
      </c>
      <c r="F353" s="4">
        <v>32751</v>
      </c>
      <c r="G353" s="3">
        <v>19713</v>
      </c>
      <c r="H353" s="3">
        <v>17</v>
      </c>
      <c r="I353" s="3">
        <f t="shared" si="21"/>
        <v>14</v>
      </c>
      <c r="J353" s="74">
        <v>0.92915723981900455</v>
      </c>
      <c r="K353" s="74">
        <v>0</v>
      </c>
      <c r="L353" s="74">
        <v>7.0842760180995473E-2</v>
      </c>
      <c r="M353" s="3" t="s">
        <v>9527</v>
      </c>
      <c r="N353" s="74">
        <f t="shared" si="22"/>
        <v>1</v>
      </c>
      <c r="O353" s="74">
        <f t="shared" si="23"/>
        <v>0</v>
      </c>
    </row>
    <row r="354" spans="1:15" x14ac:dyDescent="0.25">
      <c r="A354" s="3" t="s">
        <v>6</v>
      </c>
      <c r="B354" s="3" t="str">
        <f>VLOOKUP(RIGHT(C354,4),Sheet1!$M$4:$N$502,2,FALSE)</f>
        <v>RES</v>
      </c>
      <c r="C354" s="3" t="s">
        <v>511</v>
      </c>
      <c r="D354" s="18">
        <f t="shared" si="20"/>
        <v>0.94631410256410253</v>
      </c>
      <c r="E354" s="4">
        <v>31868</v>
      </c>
      <c r="F354" s="4">
        <v>32751</v>
      </c>
      <c r="G354" s="3">
        <v>20077</v>
      </c>
      <c r="H354" s="3">
        <v>18</v>
      </c>
      <c r="I354" s="3">
        <f t="shared" si="21"/>
        <v>15</v>
      </c>
      <c r="J354" s="74">
        <v>0.94631410256410253</v>
      </c>
      <c r="K354" s="74">
        <v>0</v>
      </c>
      <c r="L354" s="74">
        <v>5.3685897435897433E-2</v>
      </c>
      <c r="M354" s="3" t="s">
        <v>9527</v>
      </c>
      <c r="N354" s="74">
        <f t="shared" si="22"/>
        <v>1</v>
      </c>
      <c r="O354" s="74">
        <f t="shared" si="23"/>
        <v>0</v>
      </c>
    </row>
    <row r="355" spans="1:15" x14ac:dyDescent="0.25">
      <c r="A355" s="3" t="s">
        <v>6</v>
      </c>
      <c r="B355" s="3" t="str">
        <f>VLOOKUP(RIGHT(C355,4),Sheet1!$M$4:$N$502,2,FALSE)</f>
        <v>RES</v>
      </c>
      <c r="C355" s="3" t="s">
        <v>512</v>
      </c>
      <c r="D355" s="18">
        <f t="shared" si="20"/>
        <v>0.97549019607843135</v>
      </c>
      <c r="E355" s="4">
        <v>31868</v>
      </c>
      <c r="F355" s="4">
        <v>32751</v>
      </c>
      <c r="G355" s="3">
        <v>20696</v>
      </c>
      <c r="H355" s="3">
        <v>22</v>
      </c>
      <c r="I355" s="3">
        <f t="shared" si="21"/>
        <v>19</v>
      </c>
      <c r="J355" s="74">
        <v>0.97549019607843135</v>
      </c>
      <c r="K355" s="74">
        <v>0</v>
      </c>
      <c r="L355" s="74">
        <v>2.4509803921568627E-2</v>
      </c>
      <c r="M355" s="3" t="s">
        <v>9527</v>
      </c>
      <c r="N355" s="74">
        <f t="shared" si="22"/>
        <v>1</v>
      </c>
      <c r="O355" s="74">
        <f t="shared" si="23"/>
        <v>0</v>
      </c>
    </row>
    <row r="356" spans="1:15" x14ac:dyDescent="0.25">
      <c r="A356" s="3" t="s">
        <v>6</v>
      </c>
      <c r="B356" s="3" t="str">
        <f>VLOOKUP(RIGHT(C356,4),Sheet1!$M$4:$N$502,2,FALSE)</f>
        <v>RES</v>
      </c>
      <c r="C356" s="3" t="s">
        <v>513</v>
      </c>
      <c r="D356" s="18">
        <f t="shared" si="20"/>
        <v>0.87273755656108598</v>
      </c>
      <c r="E356" s="4">
        <v>31868</v>
      </c>
      <c r="F356" s="4">
        <v>32751</v>
      </c>
      <c r="G356" s="3">
        <v>18516</v>
      </c>
      <c r="H356" s="3">
        <v>16</v>
      </c>
      <c r="I356" s="3">
        <f t="shared" si="21"/>
        <v>13</v>
      </c>
      <c r="J356" s="74">
        <v>0.87273755656108598</v>
      </c>
      <c r="K356" s="74">
        <v>0</v>
      </c>
      <c r="L356" s="74">
        <v>0.12726244343891402</v>
      </c>
      <c r="M356" s="3" t="s">
        <v>9527</v>
      </c>
      <c r="N356" s="74">
        <f t="shared" si="22"/>
        <v>1</v>
      </c>
      <c r="O356" s="74">
        <f t="shared" si="23"/>
        <v>0</v>
      </c>
    </row>
    <row r="357" spans="1:15" x14ac:dyDescent="0.25">
      <c r="A357" s="3" t="s">
        <v>6</v>
      </c>
      <c r="B357" s="3" t="str">
        <f>VLOOKUP(RIGHT(C357,4),Sheet1!$M$4:$N$502,2,FALSE)</f>
        <v>RES</v>
      </c>
      <c r="C357" s="3" t="s">
        <v>514</v>
      </c>
      <c r="D357" s="18">
        <f t="shared" si="20"/>
        <v>0.91534690799396679</v>
      </c>
      <c r="E357" s="4">
        <v>31868</v>
      </c>
      <c r="F357" s="4">
        <v>32751</v>
      </c>
      <c r="G357" s="3">
        <v>19420</v>
      </c>
      <c r="H357" s="3">
        <v>19</v>
      </c>
      <c r="I357" s="3">
        <f t="shared" si="21"/>
        <v>16</v>
      </c>
      <c r="J357" s="74">
        <v>0.91534690799396679</v>
      </c>
      <c r="K357" s="74">
        <v>0</v>
      </c>
      <c r="L357" s="74">
        <v>8.4653092006033187E-2</v>
      </c>
      <c r="M357" s="3" t="s">
        <v>9527</v>
      </c>
      <c r="N357" s="74">
        <f t="shared" si="22"/>
        <v>1</v>
      </c>
      <c r="O357" s="74">
        <f t="shared" si="23"/>
        <v>0</v>
      </c>
    </row>
    <row r="358" spans="1:15" x14ac:dyDescent="0.25">
      <c r="A358" s="3" t="s">
        <v>6</v>
      </c>
      <c r="B358" s="3" t="str">
        <f>VLOOKUP(RIGHT(C358,4),Sheet1!$M$4:$N$502,2,FALSE)</f>
        <v>RSDP</v>
      </c>
      <c r="C358" s="3" t="s">
        <v>515</v>
      </c>
      <c r="D358" s="18">
        <f t="shared" si="20"/>
        <v>0.79336349924585214</v>
      </c>
      <c r="E358" s="4">
        <v>31868</v>
      </c>
      <c r="F358" s="4">
        <v>32751</v>
      </c>
      <c r="G358" s="3">
        <v>16832</v>
      </c>
      <c r="H358" s="3">
        <v>22</v>
      </c>
      <c r="I358" s="3">
        <f t="shared" si="21"/>
        <v>19</v>
      </c>
      <c r="J358" s="74">
        <v>0.79331636500754144</v>
      </c>
      <c r="K358" s="74">
        <v>4.7134238310708901E-5</v>
      </c>
      <c r="L358" s="74">
        <v>0.2066365007541478</v>
      </c>
      <c r="M358" s="3" t="s">
        <v>9527</v>
      </c>
      <c r="N358" s="74">
        <f t="shared" si="22"/>
        <v>0.99994058935361219</v>
      </c>
      <c r="O358" s="74">
        <f t="shared" si="23"/>
        <v>5.9410646387832699E-5</v>
      </c>
    </row>
    <row r="359" spans="1:15" x14ac:dyDescent="0.25">
      <c r="A359" s="3" t="s">
        <v>6</v>
      </c>
      <c r="B359" s="3" t="str">
        <f>VLOOKUP(RIGHT(C359,4),Sheet1!$M$4:$N$502,2,FALSE)</f>
        <v>RES</v>
      </c>
      <c r="C359" s="3" t="s">
        <v>516</v>
      </c>
      <c r="D359" s="18">
        <f t="shared" si="20"/>
        <v>0.94028092006033182</v>
      </c>
      <c r="E359" s="4">
        <v>31917</v>
      </c>
      <c r="F359" s="4">
        <v>32751</v>
      </c>
      <c r="G359" s="3">
        <v>19949</v>
      </c>
      <c r="H359" s="3">
        <v>18</v>
      </c>
      <c r="I359" s="3">
        <f t="shared" si="21"/>
        <v>15</v>
      </c>
      <c r="J359" s="74">
        <v>0.94028092006033182</v>
      </c>
      <c r="K359" s="74">
        <v>0</v>
      </c>
      <c r="L359" s="74">
        <v>5.9719079939668178E-2</v>
      </c>
      <c r="M359" s="3" t="s">
        <v>9527</v>
      </c>
      <c r="N359" s="74">
        <f t="shared" si="22"/>
        <v>1</v>
      </c>
      <c r="O359" s="74">
        <f t="shared" si="23"/>
        <v>0</v>
      </c>
    </row>
    <row r="360" spans="1:15" x14ac:dyDescent="0.25">
      <c r="A360" s="3" t="s">
        <v>6</v>
      </c>
      <c r="B360" s="3" t="str">
        <f>VLOOKUP(RIGHT(C360,4),Sheet1!$M$4:$N$502,2,FALSE)</f>
        <v>RES</v>
      </c>
      <c r="C360" s="3" t="s">
        <v>517</v>
      </c>
      <c r="D360" s="18">
        <f t="shared" si="20"/>
        <v>0.94174208144796379</v>
      </c>
      <c r="E360" s="4">
        <v>31868</v>
      </c>
      <c r="F360" s="4">
        <v>32751</v>
      </c>
      <c r="G360" s="3">
        <v>19980</v>
      </c>
      <c r="H360" s="3">
        <v>17</v>
      </c>
      <c r="I360" s="3">
        <f t="shared" si="21"/>
        <v>14</v>
      </c>
      <c r="J360" s="74">
        <v>0.94174208144796379</v>
      </c>
      <c r="K360" s="74">
        <v>0</v>
      </c>
      <c r="L360" s="74">
        <v>5.82579185520362E-2</v>
      </c>
      <c r="M360" s="3" t="s">
        <v>9527</v>
      </c>
      <c r="N360" s="74">
        <f t="shared" si="22"/>
        <v>1</v>
      </c>
      <c r="O360" s="74">
        <f t="shared" si="23"/>
        <v>0</v>
      </c>
    </row>
    <row r="361" spans="1:15" x14ac:dyDescent="0.25">
      <c r="A361" s="3" t="s">
        <v>6</v>
      </c>
      <c r="B361" s="3" t="str">
        <f>VLOOKUP(RIGHT(C361,4),Sheet1!$M$4:$N$502,2,FALSE)</f>
        <v>RSDP</v>
      </c>
      <c r="C361" s="3" t="s">
        <v>518</v>
      </c>
      <c r="D361" s="18">
        <f t="shared" si="20"/>
        <v>0.96884426847662142</v>
      </c>
      <c r="E361" s="4">
        <v>31868</v>
      </c>
      <c r="F361" s="4">
        <v>32751</v>
      </c>
      <c r="G361" s="3">
        <v>20555</v>
      </c>
      <c r="H361" s="3">
        <v>22</v>
      </c>
      <c r="I361" s="3">
        <f t="shared" si="21"/>
        <v>19</v>
      </c>
      <c r="J361" s="74">
        <v>0.96884426847662142</v>
      </c>
      <c r="K361" s="74">
        <v>0</v>
      </c>
      <c r="L361" s="74">
        <v>3.1155731523378583E-2</v>
      </c>
      <c r="M361" s="3" t="s">
        <v>9527</v>
      </c>
      <c r="N361" s="74">
        <f t="shared" si="22"/>
        <v>1</v>
      </c>
      <c r="O361" s="74">
        <f t="shared" si="23"/>
        <v>0</v>
      </c>
    </row>
    <row r="362" spans="1:15" x14ac:dyDescent="0.25">
      <c r="A362" s="3" t="s">
        <v>6</v>
      </c>
      <c r="B362" s="3" t="str">
        <f>VLOOKUP(RIGHT(C362,4),Sheet1!$M$4:$N$502,2,FALSE)</f>
        <v>RSDP</v>
      </c>
      <c r="C362" s="3" t="s">
        <v>519</v>
      </c>
      <c r="D362" s="18">
        <f t="shared" si="20"/>
        <v>0.94254336349924583</v>
      </c>
      <c r="E362" s="4">
        <v>31868</v>
      </c>
      <c r="F362" s="4">
        <v>32713</v>
      </c>
      <c r="G362" s="3">
        <v>19997</v>
      </c>
      <c r="H362" s="3">
        <v>22</v>
      </c>
      <c r="I362" s="3">
        <f t="shared" si="21"/>
        <v>19</v>
      </c>
      <c r="J362" s="74">
        <v>0.94254336349924583</v>
      </c>
      <c r="K362" s="74">
        <v>0</v>
      </c>
      <c r="L362" s="74">
        <v>5.7456636500754145E-2</v>
      </c>
      <c r="M362" s="3" t="s">
        <v>9527</v>
      </c>
      <c r="N362" s="74">
        <f t="shared" si="22"/>
        <v>1</v>
      </c>
      <c r="O362" s="74">
        <f t="shared" si="23"/>
        <v>0</v>
      </c>
    </row>
    <row r="363" spans="1:15" x14ac:dyDescent="0.25">
      <c r="A363" s="3" t="s">
        <v>6</v>
      </c>
      <c r="B363" s="3" t="str">
        <f>VLOOKUP(RIGHT(C363,4),Sheet1!$M$4:$N$502,2,FALSE)</f>
        <v>RSDP</v>
      </c>
      <c r="C363" s="3" t="s">
        <v>520</v>
      </c>
      <c r="D363" s="18">
        <f t="shared" si="20"/>
        <v>0.87023944193061842</v>
      </c>
      <c r="E363" s="4">
        <v>31868</v>
      </c>
      <c r="F363" s="4">
        <v>32751</v>
      </c>
      <c r="G363" s="3">
        <v>18463</v>
      </c>
      <c r="H363" s="3">
        <v>23</v>
      </c>
      <c r="I363" s="3">
        <f t="shared" si="21"/>
        <v>20</v>
      </c>
      <c r="J363" s="74">
        <v>0.84690799396681749</v>
      </c>
      <c r="K363" s="74">
        <v>2.3331447963800905E-2</v>
      </c>
      <c r="L363" s="74">
        <v>0.12976055806938161</v>
      </c>
      <c r="M363" s="3" t="s">
        <v>9527</v>
      </c>
      <c r="N363" s="74">
        <f t="shared" si="22"/>
        <v>0.97318962248821972</v>
      </c>
      <c r="O363" s="74">
        <f t="shared" si="23"/>
        <v>2.6810377511780316E-2</v>
      </c>
    </row>
    <row r="364" spans="1:15" x14ac:dyDescent="0.25">
      <c r="A364" s="3" t="s">
        <v>6</v>
      </c>
      <c r="B364" s="3" t="str">
        <f>VLOOKUP(RIGHT(C364,4),Sheet1!$M$4:$N$502,2,FALSE)</f>
        <v>RES</v>
      </c>
      <c r="C364" s="3" t="s">
        <v>521</v>
      </c>
      <c r="D364" s="18">
        <f t="shared" si="20"/>
        <v>0.97732843137254899</v>
      </c>
      <c r="E364" s="4">
        <v>31868</v>
      </c>
      <c r="F364" s="4">
        <v>32746</v>
      </c>
      <c r="G364" s="3">
        <v>20735</v>
      </c>
      <c r="H364" s="3">
        <v>18</v>
      </c>
      <c r="I364" s="3">
        <f t="shared" si="21"/>
        <v>15</v>
      </c>
      <c r="J364" s="74">
        <v>0.97732843137254899</v>
      </c>
      <c r="K364" s="74">
        <v>0</v>
      </c>
      <c r="L364" s="74">
        <v>2.267156862745098E-2</v>
      </c>
      <c r="M364" s="3" t="s">
        <v>9527</v>
      </c>
      <c r="N364" s="74">
        <f t="shared" si="22"/>
        <v>1</v>
      </c>
      <c r="O364" s="74">
        <f t="shared" si="23"/>
        <v>0</v>
      </c>
    </row>
    <row r="365" spans="1:15" x14ac:dyDescent="0.25">
      <c r="A365" s="3" t="s">
        <v>6</v>
      </c>
      <c r="B365" s="3" t="str">
        <f>VLOOKUP(RIGHT(C365,4),Sheet1!$M$4:$N$502,2,FALSE)</f>
        <v>RES</v>
      </c>
      <c r="C365" s="3" t="s">
        <v>522</v>
      </c>
      <c r="D365" s="18">
        <f t="shared" si="20"/>
        <v>0.70446832579185525</v>
      </c>
      <c r="E365" s="4">
        <v>31868</v>
      </c>
      <c r="F365" s="4">
        <v>32513</v>
      </c>
      <c r="G365" s="3">
        <v>14946</v>
      </c>
      <c r="H365" s="3">
        <v>19</v>
      </c>
      <c r="I365" s="3">
        <f t="shared" si="21"/>
        <v>16</v>
      </c>
      <c r="J365" s="74">
        <v>0.70446832579185525</v>
      </c>
      <c r="K365" s="74">
        <v>0</v>
      </c>
      <c r="L365" s="74">
        <v>0.2955316742081448</v>
      </c>
      <c r="M365" s="3" t="s">
        <v>9527</v>
      </c>
      <c r="N365" s="74">
        <f t="shared" si="22"/>
        <v>1.0000000000000002</v>
      </c>
      <c r="O365" s="74">
        <f t="shared" si="23"/>
        <v>0</v>
      </c>
    </row>
    <row r="366" spans="1:15" x14ac:dyDescent="0.25">
      <c r="A366" s="3" t="s">
        <v>6</v>
      </c>
      <c r="B366" s="3" t="str">
        <f>VLOOKUP(RIGHT(C366,4),Sheet1!$M$4:$N$502,2,FALSE)</f>
        <v>RES</v>
      </c>
      <c r="C366" s="3" t="s">
        <v>523</v>
      </c>
      <c r="D366" s="18">
        <f t="shared" si="20"/>
        <v>0.90153657616892913</v>
      </c>
      <c r="E366" s="4">
        <v>31868</v>
      </c>
      <c r="F366" s="4">
        <v>32751</v>
      </c>
      <c r="G366" s="3">
        <v>19127</v>
      </c>
      <c r="H366" s="3">
        <v>17</v>
      </c>
      <c r="I366" s="3">
        <f t="shared" si="21"/>
        <v>14</v>
      </c>
      <c r="J366" s="74">
        <v>0.90153657616892913</v>
      </c>
      <c r="K366" s="74">
        <v>0</v>
      </c>
      <c r="L366" s="74">
        <v>9.8463423831070887E-2</v>
      </c>
      <c r="M366" s="3" t="s">
        <v>9527</v>
      </c>
      <c r="N366" s="74">
        <f t="shared" si="22"/>
        <v>1</v>
      </c>
      <c r="O366" s="74">
        <f t="shared" si="23"/>
        <v>0</v>
      </c>
    </row>
    <row r="367" spans="1:15" x14ac:dyDescent="0.25">
      <c r="A367" s="3" t="s">
        <v>6</v>
      </c>
      <c r="B367" s="3" t="str">
        <f>VLOOKUP(RIGHT(C367,4),Sheet1!$M$4:$N$502,2,FALSE)</f>
        <v>RES</v>
      </c>
      <c r="C367" s="3" t="s">
        <v>524</v>
      </c>
      <c r="D367" s="18">
        <f t="shared" si="20"/>
        <v>0.83191930618401211</v>
      </c>
      <c r="E367" s="4">
        <v>31868</v>
      </c>
      <c r="F367" s="4">
        <v>32751</v>
      </c>
      <c r="G367" s="3">
        <v>17650</v>
      </c>
      <c r="H367" s="3">
        <v>18</v>
      </c>
      <c r="I367" s="3">
        <f t="shared" si="21"/>
        <v>15</v>
      </c>
      <c r="J367" s="74">
        <v>0.8248963046757164</v>
      </c>
      <c r="K367" s="74">
        <v>7.0230015082956261E-3</v>
      </c>
      <c r="L367" s="74">
        <v>0.16808069381598795</v>
      </c>
      <c r="M367" s="3" t="s">
        <v>9527</v>
      </c>
      <c r="N367" s="74">
        <f t="shared" si="22"/>
        <v>0.99155807365439097</v>
      </c>
      <c r="O367" s="74">
        <f t="shared" si="23"/>
        <v>8.4419263456090646E-3</v>
      </c>
    </row>
    <row r="368" spans="1:15" x14ac:dyDescent="0.25">
      <c r="A368" s="3" t="s">
        <v>6</v>
      </c>
      <c r="B368" s="3" t="str">
        <f>VLOOKUP(RIGHT(C368,4),Sheet1!$M$4:$N$502,2,FALSE)</f>
        <v>RES</v>
      </c>
      <c r="C368" s="3" t="s">
        <v>525</v>
      </c>
      <c r="D368" s="18">
        <f t="shared" si="20"/>
        <v>0.90266779788838614</v>
      </c>
      <c r="E368" s="4">
        <v>31868</v>
      </c>
      <c r="F368" s="4">
        <v>32685</v>
      </c>
      <c r="G368" s="3">
        <v>19151</v>
      </c>
      <c r="H368" s="3">
        <v>19</v>
      </c>
      <c r="I368" s="3">
        <f t="shared" si="21"/>
        <v>16</v>
      </c>
      <c r="J368" s="74">
        <v>0.90266779788838614</v>
      </c>
      <c r="K368" s="74">
        <v>0</v>
      </c>
      <c r="L368" s="74">
        <v>9.7332202111613877E-2</v>
      </c>
      <c r="M368" s="3" t="s">
        <v>9527</v>
      </c>
      <c r="N368" s="74">
        <f t="shared" si="22"/>
        <v>1</v>
      </c>
      <c r="O368" s="74">
        <f t="shared" si="23"/>
        <v>0</v>
      </c>
    </row>
    <row r="369" spans="1:15" x14ac:dyDescent="0.25">
      <c r="A369" s="3" t="s">
        <v>6</v>
      </c>
      <c r="B369" s="3" t="str">
        <f>VLOOKUP(RIGHT(C369,4),Sheet1!$M$4:$N$502,2,FALSE)</f>
        <v>RES</v>
      </c>
      <c r="C369" s="3" t="s">
        <v>526</v>
      </c>
      <c r="D369" s="18">
        <f t="shared" si="20"/>
        <v>0.99335407239819007</v>
      </c>
      <c r="E369" s="4">
        <v>31868</v>
      </c>
      <c r="F369" s="4">
        <v>32751</v>
      </c>
      <c r="G369" s="3">
        <v>21075</v>
      </c>
      <c r="H369" s="3">
        <v>19</v>
      </c>
      <c r="I369" s="3">
        <f t="shared" si="21"/>
        <v>16</v>
      </c>
      <c r="J369" s="74">
        <v>0.99335407239819007</v>
      </c>
      <c r="K369" s="74">
        <v>0</v>
      </c>
      <c r="L369" s="74">
        <v>6.6459276018099546E-3</v>
      </c>
      <c r="M369" s="3" t="s">
        <v>9527</v>
      </c>
      <c r="N369" s="74">
        <f t="shared" si="22"/>
        <v>1</v>
      </c>
      <c r="O369" s="74">
        <f t="shared" si="23"/>
        <v>0</v>
      </c>
    </row>
    <row r="370" spans="1:15" x14ac:dyDescent="0.25">
      <c r="A370" s="3" t="s">
        <v>6</v>
      </c>
      <c r="B370" s="3" t="str">
        <f>VLOOKUP(RIGHT(C370,4),Sheet1!$M$4:$N$502,2,FALSE)</f>
        <v>RES</v>
      </c>
      <c r="C370" s="3" t="s">
        <v>527</v>
      </c>
      <c r="D370" s="18">
        <f t="shared" si="20"/>
        <v>0.93717006033182504</v>
      </c>
      <c r="E370" s="4">
        <v>31868</v>
      </c>
      <c r="F370" s="4">
        <v>32751</v>
      </c>
      <c r="G370" s="3">
        <v>19883</v>
      </c>
      <c r="H370" s="3">
        <v>18</v>
      </c>
      <c r="I370" s="3">
        <f t="shared" si="21"/>
        <v>15</v>
      </c>
      <c r="J370" s="74">
        <v>0.93717006033182504</v>
      </c>
      <c r="K370" s="74">
        <v>0</v>
      </c>
      <c r="L370" s="74">
        <v>6.2829939668174961E-2</v>
      </c>
      <c r="M370" s="3" t="s">
        <v>9527</v>
      </c>
      <c r="N370" s="74">
        <f t="shared" si="22"/>
        <v>1</v>
      </c>
      <c r="O370" s="74">
        <f t="shared" si="23"/>
        <v>0</v>
      </c>
    </row>
    <row r="371" spans="1:15" x14ac:dyDescent="0.25">
      <c r="A371" s="3" t="s">
        <v>6</v>
      </c>
      <c r="B371" s="3" t="str">
        <f>VLOOKUP(RIGHT(C371,4),Sheet1!$M$4:$N$502,2,FALSE)</f>
        <v>RSDP</v>
      </c>
      <c r="C371" s="3" t="s">
        <v>528</v>
      </c>
      <c r="D371" s="18">
        <f t="shared" si="20"/>
        <v>0.95079185520361986</v>
      </c>
      <c r="E371" s="4">
        <v>31868</v>
      </c>
      <c r="F371" s="4">
        <v>32751</v>
      </c>
      <c r="G371" s="3">
        <v>20172</v>
      </c>
      <c r="H371" s="3">
        <v>21</v>
      </c>
      <c r="I371" s="3">
        <f t="shared" si="21"/>
        <v>18</v>
      </c>
      <c r="J371" s="74">
        <v>0.95079185520361986</v>
      </c>
      <c r="K371" s="74">
        <v>0</v>
      </c>
      <c r="L371" s="74">
        <v>4.9208144796380089E-2</v>
      </c>
      <c r="M371" s="3" t="s">
        <v>9527</v>
      </c>
      <c r="N371" s="74">
        <f t="shared" si="22"/>
        <v>1</v>
      </c>
      <c r="O371" s="74">
        <f t="shared" si="23"/>
        <v>0</v>
      </c>
    </row>
    <row r="372" spans="1:15" x14ac:dyDescent="0.25">
      <c r="A372" s="3" t="s">
        <v>6</v>
      </c>
      <c r="B372" s="3" t="str">
        <f>VLOOKUP(RIGHT(C372,4),Sheet1!$M$4:$N$502,2,FALSE)</f>
        <v>RES</v>
      </c>
      <c r="C372" s="3" t="s">
        <v>529</v>
      </c>
      <c r="D372" s="18">
        <f t="shared" si="20"/>
        <v>0.60859728506787325</v>
      </c>
      <c r="E372" s="4">
        <v>31868</v>
      </c>
      <c r="F372" s="4">
        <v>32599</v>
      </c>
      <c r="G372" s="3">
        <v>12912</v>
      </c>
      <c r="H372" s="3">
        <v>20</v>
      </c>
      <c r="I372" s="3">
        <f t="shared" si="21"/>
        <v>17</v>
      </c>
      <c r="J372" s="74">
        <v>0.60760746606334837</v>
      </c>
      <c r="K372" s="74">
        <v>9.8981900452488683E-4</v>
      </c>
      <c r="L372" s="74">
        <v>0.39140271493212669</v>
      </c>
      <c r="M372" s="3" t="s">
        <v>9527</v>
      </c>
      <c r="N372" s="74">
        <f t="shared" si="22"/>
        <v>0.99837360594795521</v>
      </c>
      <c r="O372" s="74">
        <f t="shared" si="23"/>
        <v>1.6263940520446097E-3</v>
      </c>
    </row>
    <row r="373" spans="1:15" x14ac:dyDescent="0.25">
      <c r="A373" s="3" t="s">
        <v>6</v>
      </c>
      <c r="B373" s="3" t="str">
        <f>VLOOKUP(RIGHT(C373,4),Sheet1!$M$4:$N$502,2,FALSE)</f>
        <v>RSDP</v>
      </c>
      <c r="C373" s="3" t="s">
        <v>530</v>
      </c>
      <c r="D373" s="18">
        <f t="shared" si="20"/>
        <v>0.646540346907994</v>
      </c>
      <c r="E373" s="4">
        <v>31868</v>
      </c>
      <c r="F373" s="4">
        <v>32468</v>
      </c>
      <c r="G373" s="3">
        <v>13717</v>
      </c>
      <c r="H373" s="3">
        <v>16</v>
      </c>
      <c r="I373" s="3">
        <f t="shared" si="21"/>
        <v>13</v>
      </c>
      <c r="J373" s="74">
        <v>0.646540346907994</v>
      </c>
      <c r="K373" s="74">
        <v>0</v>
      </c>
      <c r="L373" s="74">
        <v>0.35345965309200605</v>
      </c>
      <c r="M373" s="3" t="s">
        <v>9527</v>
      </c>
      <c r="N373" s="74">
        <f t="shared" si="22"/>
        <v>1</v>
      </c>
      <c r="O373" s="74">
        <f t="shared" si="23"/>
        <v>0</v>
      </c>
    </row>
    <row r="374" spans="1:15" x14ac:dyDescent="0.25">
      <c r="A374" s="3" t="s">
        <v>6</v>
      </c>
      <c r="B374" s="3" t="str">
        <f>VLOOKUP(RIGHT(C374,4),Sheet1!$M$4:$N$502,2,FALSE)</f>
        <v>RSDP</v>
      </c>
      <c r="C374" s="3" t="s">
        <v>531</v>
      </c>
      <c r="D374" s="18">
        <f t="shared" si="20"/>
        <v>0.94391025641025639</v>
      </c>
      <c r="E374" s="4">
        <v>31868</v>
      </c>
      <c r="F374" s="4">
        <v>32751</v>
      </c>
      <c r="G374" s="3">
        <v>20026</v>
      </c>
      <c r="H374" s="3">
        <v>21</v>
      </c>
      <c r="I374" s="3">
        <f t="shared" si="21"/>
        <v>18</v>
      </c>
      <c r="J374" s="74">
        <v>0.94391025641025639</v>
      </c>
      <c r="K374" s="74">
        <v>0</v>
      </c>
      <c r="L374" s="74">
        <v>5.6089743589743592E-2</v>
      </c>
      <c r="M374" s="3" t="s">
        <v>9527</v>
      </c>
      <c r="N374" s="74">
        <f t="shared" si="22"/>
        <v>1</v>
      </c>
      <c r="O374" s="74">
        <f t="shared" si="23"/>
        <v>0</v>
      </c>
    </row>
    <row r="375" spans="1:15" x14ac:dyDescent="0.25">
      <c r="A375" s="3" t="s">
        <v>6</v>
      </c>
      <c r="B375" s="3" t="str">
        <f>VLOOKUP(RIGHT(C375,4),Sheet1!$M$4:$N$502,2,FALSE)</f>
        <v>RES</v>
      </c>
      <c r="C375" s="3" t="s">
        <v>532</v>
      </c>
      <c r="D375" s="18">
        <f t="shared" si="20"/>
        <v>0.5776300904977375</v>
      </c>
      <c r="E375" s="4">
        <v>31868</v>
      </c>
      <c r="F375" s="4">
        <v>32748</v>
      </c>
      <c r="G375" s="3">
        <v>12255</v>
      </c>
      <c r="H375" s="3">
        <v>16</v>
      </c>
      <c r="I375" s="3">
        <f t="shared" si="21"/>
        <v>13</v>
      </c>
      <c r="J375" s="74">
        <v>0.55887066365007543</v>
      </c>
      <c r="K375" s="74">
        <v>1.8759426847662141E-2</v>
      </c>
      <c r="L375" s="74">
        <v>0.42236990950226244</v>
      </c>
      <c r="M375" s="3" t="s">
        <v>9527</v>
      </c>
      <c r="N375" s="74">
        <f t="shared" si="22"/>
        <v>0.96752345981232146</v>
      </c>
      <c r="O375" s="74">
        <f t="shared" si="23"/>
        <v>3.2476540187678496E-2</v>
      </c>
    </row>
    <row r="376" spans="1:15" x14ac:dyDescent="0.25">
      <c r="A376" s="3" t="s">
        <v>6</v>
      </c>
      <c r="B376" s="3" t="str">
        <f>VLOOKUP(RIGHT(C376,4),Sheet1!$M$4:$N$502,2,FALSE)</f>
        <v>RES</v>
      </c>
      <c r="C376" s="3" t="s">
        <v>533</v>
      </c>
      <c r="D376" s="18">
        <f t="shared" si="20"/>
        <v>0.9375</v>
      </c>
      <c r="E376" s="4">
        <v>31868</v>
      </c>
      <c r="F376" s="4">
        <v>32751</v>
      </c>
      <c r="G376" s="3">
        <v>19890</v>
      </c>
      <c r="H376" s="3">
        <v>17</v>
      </c>
      <c r="I376" s="3">
        <f t="shared" si="21"/>
        <v>14</v>
      </c>
      <c r="J376" s="74">
        <v>0.9375</v>
      </c>
      <c r="K376" s="74">
        <v>0</v>
      </c>
      <c r="L376" s="74">
        <v>6.25E-2</v>
      </c>
      <c r="M376" s="3" t="s">
        <v>9527</v>
      </c>
      <c r="N376" s="74">
        <f t="shared" si="22"/>
        <v>1</v>
      </c>
      <c r="O376" s="74">
        <f t="shared" si="23"/>
        <v>0</v>
      </c>
    </row>
    <row r="377" spans="1:15" x14ac:dyDescent="0.25">
      <c r="A377" s="3" t="s">
        <v>6</v>
      </c>
      <c r="B377" s="3" t="str">
        <f>VLOOKUP(RIGHT(C377,4),Sheet1!$M$4:$N$502,2,FALSE)</f>
        <v>RES</v>
      </c>
      <c r="C377" s="3" t="s">
        <v>534</v>
      </c>
      <c r="D377" s="18">
        <f t="shared" si="20"/>
        <v>0.86868401206636503</v>
      </c>
      <c r="E377" s="4">
        <v>31868</v>
      </c>
      <c r="F377" s="4">
        <v>32751</v>
      </c>
      <c r="G377" s="3">
        <v>18430</v>
      </c>
      <c r="H377" s="3">
        <v>17</v>
      </c>
      <c r="I377" s="3">
        <f t="shared" si="21"/>
        <v>14</v>
      </c>
      <c r="J377" s="74">
        <v>0.86868401206636503</v>
      </c>
      <c r="K377" s="74">
        <v>0</v>
      </c>
      <c r="L377" s="74">
        <v>0.131315987933635</v>
      </c>
      <c r="M377" s="3" t="s">
        <v>9527</v>
      </c>
      <c r="N377" s="74">
        <f t="shared" si="22"/>
        <v>1</v>
      </c>
      <c r="O377" s="74">
        <f t="shared" si="23"/>
        <v>0</v>
      </c>
    </row>
    <row r="378" spans="1:15" x14ac:dyDescent="0.25">
      <c r="A378" s="3" t="s">
        <v>659</v>
      </c>
      <c r="B378" s="3" t="str">
        <f>VLOOKUP(RIGHT(C378,4),Sheet1!$M$4:$N$502,2,FALSE)</f>
        <v>COM</v>
      </c>
      <c r="C378" s="3" t="s">
        <v>535</v>
      </c>
      <c r="D378" s="18">
        <f t="shared" si="20"/>
        <v>0.97190799396681749</v>
      </c>
      <c r="E378" s="4">
        <v>31868</v>
      </c>
      <c r="F378" s="4">
        <v>32751</v>
      </c>
      <c r="G378" s="3">
        <v>20620</v>
      </c>
      <c r="H378" s="3">
        <v>26</v>
      </c>
      <c r="I378" s="3">
        <f t="shared" si="21"/>
        <v>23</v>
      </c>
      <c r="J378" s="74">
        <v>0.97190799396681749</v>
      </c>
      <c r="K378" s="74">
        <v>0</v>
      </c>
      <c r="L378" s="74">
        <v>2.8092006033182505E-2</v>
      </c>
      <c r="M378" s="3" t="s">
        <v>9527</v>
      </c>
      <c r="N378" s="74">
        <f t="shared" si="22"/>
        <v>1</v>
      </c>
      <c r="O378" s="74">
        <f t="shared" si="23"/>
        <v>0</v>
      </c>
    </row>
    <row r="379" spans="1:15" x14ac:dyDescent="0.25">
      <c r="A379" s="3" t="s">
        <v>659</v>
      </c>
      <c r="B379" s="3" t="str">
        <f>VLOOKUP(RIGHT(C379,4),Sheet1!$M$4:$N$502,2,FALSE)</f>
        <v>CAP</v>
      </c>
      <c r="C379" s="3" t="s">
        <v>536</v>
      </c>
      <c r="D379" s="18">
        <f t="shared" si="20"/>
        <v>0.94758672699849167</v>
      </c>
      <c r="E379" s="4">
        <v>31868</v>
      </c>
      <c r="F379" s="4">
        <v>32751</v>
      </c>
      <c r="G379" s="3">
        <v>20104</v>
      </c>
      <c r="H379" s="3">
        <v>19</v>
      </c>
      <c r="I379" s="3">
        <f t="shared" si="21"/>
        <v>16</v>
      </c>
      <c r="J379" s="74">
        <v>0.91591251885369529</v>
      </c>
      <c r="K379" s="74">
        <v>3.1674208144796379E-2</v>
      </c>
      <c r="L379" s="74">
        <v>5.2413273001508297E-2</v>
      </c>
      <c r="M379" s="3" t="s">
        <v>9527</v>
      </c>
      <c r="N379" s="74">
        <f t="shared" si="22"/>
        <v>0.96657381615598881</v>
      </c>
      <c r="O379" s="74">
        <f t="shared" si="23"/>
        <v>3.3426183844011144E-2</v>
      </c>
    </row>
    <row r="380" spans="1:15" x14ac:dyDescent="0.25">
      <c r="A380" s="3" t="s">
        <v>659</v>
      </c>
      <c r="B380" s="3" t="str">
        <f>VLOOKUP(RIGHT(C380,4),Sheet1!$M$4:$N$502,2,FALSE)</f>
        <v>CAP</v>
      </c>
      <c r="C380" s="3" t="s">
        <v>537</v>
      </c>
      <c r="D380" s="18">
        <f t="shared" si="20"/>
        <v>0.94023378582202111</v>
      </c>
      <c r="E380" s="4">
        <v>31868</v>
      </c>
      <c r="F380" s="4">
        <v>32751</v>
      </c>
      <c r="G380" s="3">
        <v>19948</v>
      </c>
      <c r="H380" s="3">
        <v>23</v>
      </c>
      <c r="I380" s="3">
        <f t="shared" si="21"/>
        <v>20</v>
      </c>
      <c r="J380" s="74">
        <v>0.94023378582202111</v>
      </c>
      <c r="K380" s="74">
        <v>0</v>
      </c>
      <c r="L380" s="74">
        <v>5.9766214177978887E-2</v>
      </c>
      <c r="M380" s="3" t="s">
        <v>9527</v>
      </c>
      <c r="N380" s="74">
        <f t="shared" si="22"/>
        <v>1</v>
      </c>
      <c r="O380" s="74">
        <f t="shared" si="23"/>
        <v>0</v>
      </c>
    </row>
    <row r="381" spans="1:15" x14ac:dyDescent="0.25">
      <c r="A381" s="3" t="s">
        <v>659</v>
      </c>
      <c r="B381" s="3" t="str">
        <f>VLOOKUP(RIGHT(C381,4),Sheet1!$M$4:$N$502,2,FALSE)</f>
        <v>COM</v>
      </c>
      <c r="C381" s="3" t="s">
        <v>538</v>
      </c>
      <c r="D381" s="18">
        <f t="shared" si="20"/>
        <v>0.97374622926093513</v>
      </c>
      <c r="E381" s="4">
        <v>31868</v>
      </c>
      <c r="F381" s="4">
        <v>32751</v>
      </c>
      <c r="G381" s="3">
        <v>20659</v>
      </c>
      <c r="H381" s="3">
        <v>24</v>
      </c>
      <c r="I381" s="3">
        <f t="shared" si="21"/>
        <v>21</v>
      </c>
      <c r="J381" s="74">
        <v>0.57951546003016596</v>
      </c>
      <c r="K381" s="74">
        <v>0.39423076923076922</v>
      </c>
      <c r="L381" s="74">
        <v>2.6253770739064857E-2</v>
      </c>
      <c r="M381" s="3" t="s">
        <v>9527</v>
      </c>
      <c r="N381" s="74">
        <f t="shared" si="22"/>
        <v>0.59514013262984666</v>
      </c>
      <c r="O381" s="74">
        <f t="shared" si="23"/>
        <v>0.40485986737015345</v>
      </c>
    </row>
    <row r="382" spans="1:15" x14ac:dyDescent="0.25">
      <c r="A382" s="3" t="s">
        <v>659</v>
      </c>
      <c r="B382" s="3" t="str">
        <f>VLOOKUP(RIGHT(C382,4),Sheet1!$M$4:$N$502,2,FALSE)</f>
        <v>PES</v>
      </c>
      <c r="C382" s="3" t="s">
        <v>539</v>
      </c>
      <c r="D382" s="18">
        <f t="shared" si="20"/>
        <v>0.99896304675716441</v>
      </c>
      <c r="E382" s="4">
        <v>31868</v>
      </c>
      <c r="F382" s="4">
        <v>32751</v>
      </c>
      <c r="G382" s="3">
        <v>21194</v>
      </c>
      <c r="H382" s="3">
        <v>31</v>
      </c>
      <c r="I382" s="3">
        <f t="shared" si="21"/>
        <v>28</v>
      </c>
      <c r="J382" s="74">
        <v>0.9978318250377074</v>
      </c>
      <c r="K382" s="74">
        <v>1.1312217194570137E-3</v>
      </c>
      <c r="L382" s="74">
        <v>1.0369532428355958E-3</v>
      </c>
      <c r="M382" s="3" t="s">
        <v>10063</v>
      </c>
      <c r="N382" s="74">
        <f t="shared" si="22"/>
        <v>0.99886760403887898</v>
      </c>
      <c r="O382" s="74">
        <f t="shared" si="23"/>
        <v>1.1323959611210721E-3</v>
      </c>
    </row>
    <row r="383" spans="1:15" x14ac:dyDescent="0.25">
      <c r="A383" s="3" t="s">
        <v>659</v>
      </c>
      <c r="B383" s="3" t="str">
        <f>VLOOKUP(RIGHT(C383,4),Sheet1!$M$4:$N$502,2,FALSE)</f>
        <v>CAP</v>
      </c>
      <c r="C383" s="3" t="s">
        <v>540</v>
      </c>
      <c r="D383" s="18">
        <f t="shared" si="20"/>
        <v>0.98453996983408754</v>
      </c>
      <c r="E383" s="4">
        <v>31868</v>
      </c>
      <c r="F383" s="4">
        <v>32751</v>
      </c>
      <c r="G383" s="3">
        <v>20888</v>
      </c>
      <c r="H383" s="3">
        <v>25</v>
      </c>
      <c r="I383" s="3">
        <f t="shared" si="21"/>
        <v>22</v>
      </c>
      <c r="J383" s="74">
        <v>0.98453996983408754</v>
      </c>
      <c r="K383" s="74">
        <v>0</v>
      </c>
      <c r="L383" s="74">
        <v>1.5460030165912519E-2</v>
      </c>
      <c r="M383" s="3" t="s">
        <v>9527</v>
      </c>
      <c r="N383" s="74">
        <f t="shared" si="22"/>
        <v>1</v>
      </c>
      <c r="O383" s="74">
        <f t="shared" si="23"/>
        <v>0</v>
      </c>
    </row>
    <row r="384" spans="1:15" x14ac:dyDescent="0.25">
      <c r="A384" s="3" t="s">
        <v>659</v>
      </c>
      <c r="B384" s="3" t="str">
        <f>VLOOKUP(RIGHT(C384,4),Sheet1!$M$4:$N$502,2,FALSE)</f>
        <v>COM</v>
      </c>
      <c r="C384" s="3" t="s">
        <v>541</v>
      </c>
      <c r="D384" s="18">
        <f t="shared" si="20"/>
        <v>0.90163084464555054</v>
      </c>
      <c r="E384" s="4">
        <v>31868</v>
      </c>
      <c r="F384" s="4">
        <v>32751</v>
      </c>
      <c r="G384" s="3">
        <v>19129</v>
      </c>
      <c r="H384" s="3">
        <v>18</v>
      </c>
      <c r="I384" s="3">
        <f t="shared" si="21"/>
        <v>15</v>
      </c>
      <c r="J384" s="74">
        <v>0.76074660633484159</v>
      </c>
      <c r="K384" s="74">
        <v>0.1408842383107089</v>
      </c>
      <c r="L384" s="74">
        <v>9.836915535444947E-2</v>
      </c>
      <c r="M384" s="3" t="s">
        <v>9527</v>
      </c>
      <c r="N384" s="74">
        <f t="shared" si="22"/>
        <v>0.84374509906424799</v>
      </c>
      <c r="O384" s="74">
        <f t="shared" si="23"/>
        <v>0.15625490093575201</v>
      </c>
    </row>
    <row r="385" spans="1:15" x14ac:dyDescent="0.25">
      <c r="A385" s="3" t="s">
        <v>659</v>
      </c>
      <c r="B385" s="3" t="str">
        <f>VLOOKUP(RIGHT(C385,4),Sheet1!$M$4:$N$502,2,FALSE)</f>
        <v>COM</v>
      </c>
      <c r="C385" s="3" t="s">
        <v>542</v>
      </c>
      <c r="D385" s="18">
        <f t="shared" si="20"/>
        <v>0.87773378582202111</v>
      </c>
      <c r="E385" s="4">
        <v>31868</v>
      </c>
      <c r="F385" s="4">
        <v>32751</v>
      </c>
      <c r="G385" s="3">
        <v>18622</v>
      </c>
      <c r="H385" s="3">
        <v>28</v>
      </c>
      <c r="I385" s="3">
        <f t="shared" si="21"/>
        <v>25</v>
      </c>
      <c r="J385" s="74">
        <v>0.87773378582202111</v>
      </c>
      <c r="K385" s="74">
        <v>0</v>
      </c>
      <c r="L385" s="74">
        <v>0.12226621417797888</v>
      </c>
      <c r="M385" s="3" t="s">
        <v>9527</v>
      </c>
      <c r="N385" s="74">
        <f t="shared" si="22"/>
        <v>1</v>
      </c>
      <c r="O385" s="74">
        <f t="shared" si="23"/>
        <v>0</v>
      </c>
    </row>
    <row r="386" spans="1:15" x14ac:dyDescent="0.25">
      <c r="A386" s="3" t="s">
        <v>659</v>
      </c>
      <c r="B386" s="3" t="str">
        <f>VLOOKUP(RIGHT(C386,4),Sheet1!$M$4:$N$502,2,FALSE)</f>
        <v>COM</v>
      </c>
      <c r="C386" s="3" t="s">
        <v>543</v>
      </c>
      <c r="D386" s="18">
        <f t="shared" si="20"/>
        <v>0.99816176470588236</v>
      </c>
      <c r="E386" s="4">
        <v>31868</v>
      </c>
      <c r="F386" s="4">
        <v>32751</v>
      </c>
      <c r="G386" s="3">
        <v>21177</v>
      </c>
      <c r="H386" s="3">
        <v>25</v>
      </c>
      <c r="I386" s="3">
        <f t="shared" si="21"/>
        <v>22</v>
      </c>
      <c r="J386" s="74">
        <v>0.48100490196078433</v>
      </c>
      <c r="K386" s="74">
        <v>0.51715686274509809</v>
      </c>
      <c r="L386" s="74">
        <v>1.838235294117647E-3</v>
      </c>
      <c r="M386" s="3" t="s">
        <v>9527</v>
      </c>
      <c r="N386" s="74">
        <f t="shared" si="22"/>
        <v>0.48189073050951503</v>
      </c>
      <c r="O386" s="74">
        <f t="shared" si="23"/>
        <v>0.51810926949048508</v>
      </c>
    </row>
    <row r="387" spans="1:15" x14ac:dyDescent="0.25">
      <c r="A387" s="3" t="s">
        <v>659</v>
      </c>
      <c r="B387" s="3" t="str">
        <f>VLOOKUP(RIGHT(C387,4),Sheet1!$M$4:$N$502,2,FALSE)</f>
        <v>COM</v>
      </c>
      <c r="C387" s="3" t="s">
        <v>544</v>
      </c>
      <c r="D387" s="18">
        <f t="shared" ref="D387:D450" si="24">G387/$K$1</f>
        <v>0.99302413273001511</v>
      </c>
      <c r="E387" s="4">
        <v>31868</v>
      </c>
      <c r="F387" s="4">
        <v>32751</v>
      </c>
      <c r="G387" s="3">
        <v>21068</v>
      </c>
      <c r="H387" s="3">
        <v>34</v>
      </c>
      <c r="I387" s="3">
        <f t="shared" si="21"/>
        <v>31</v>
      </c>
      <c r="J387" s="74">
        <v>0.92387820512820518</v>
      </c>
      <c r="K387" s="74">
        <v>6.9145927601809959E-2</v>
      </c>
      <c r="L387" s="74">
        <v>6.9758672699849174E-3</v>
      </c>
      <c r="M387" s="3" t="s">
        <v>9527</v>
      </c>
      <c r="N387" s="74">
        <f t="shared" si="22"/>
        <v>0.93036833111828365</v>
      </c>
      <c r="O387" s="74">
        <f t="shared" si="23"/>
        <v>6.9631668881716346E-2</v>
      </c>
    </row>
    <row r="388" spans="1:15" x14ac:dyDescent="0.25">
      <c r="A388" s="3" t="s">
        <v>659</v>
      </c>
      <c r="B388" s="3" t="str">
        <f>VLOOKUP(RIGHT(C388,4),Sheet1!$M$4:$N$502,2,FALSE)</f>
        <v>CAP</v>
      </c>
      <c r="C388" s="3" t="s">
        <v>545</v>
      </c>
      <c r="D388" s="18">
        <f t="shared" si="24"/>
        <v>0.85935143288084459</v>
      </c>
      <c r="E388" s="4">
        <v>31868</v>
      </c>
      <c r="F388" s="4">
        <v>32751</v>
      </c>
      <c r="G388" s="3">
        <v>18232</v>
      </c>
      <c r="H388" s="3">
        <v>19</v>
      </c>
      <c r="I388" s="3">
        <f t="shared" ref="I388:I451" si="25">H388-3</f>
        <v>16</v>
      </c>
      <c r="J388" s="74">
        <v>0.85930429864253388</v>
      </c>
      <c r="K388" s="74">
        <v>4.7134238310708901E-5</v>
      </c>
      <c r="L388" s="74">
        <v>0.14064856711915535</v>
      </c>
      <c r="M388" s="3" t="s">
        <v>9527</v>
      </c>
      <c r="N388" s="74">
        <f t="shared" ref="N388:N440" si="26">J388*$K$1/G388</f>
        <v>0.9999451513821852</v>
      </c>
      <c r="O388" s="74">
        <f t="shared" ref="O388:O440" si="27">K388*$K$1/G388</f>
        <v>5.4848617814831067E-5</v>
      </c>
    </row>
    <row r="389" spans="1:15" x14ac:dyDescent="0.25">
      <c r="A389" s="3" t="s">
        <v>659</v>
      </c>
      <c r="B389" s="3" t="str">
        <f>VLOOKUP(RIGHT(C389,4),Sheet1!$M$4:$N$502,2,FALSE)</f>
        <v>CAP</v>
      </c>
      <c r="C389" s="3" t="s">
        <v>546</v>
      </c>
      <c r="D389" s="18">
        <f t="shared" si="24"/>
        <v>0.96163273001508298</v>
      </c>
      <c r="E389" s="4">
        <v>31868</v>
      </c>
      <c r="F389" s="4">
        <v>32751</v>
      </c>
      <c r="G389" s="3">
        <v>20402</v>
      </c>
      <c r="H389" s="3">
        <v>22</v>
      </c>
      <c r="I389" s="3">
        <f t="shared" si="25"/>
        <v>19</v>
      </c>
      <c r="J389" s="74">
        <v>0.96163273001508298</v>
      </c>
      <c r="K389" s="74">
        <v>0</v>
      </c>
      <c r="L389" s="74">
        <v>3.8367269984917046E-2</v>
      </c>
      <c r="M389" s="3" t="s">
        <v>9527</v>
      </c>
      <c r="N389" s="74">
        <f t="shared" si="26"/>
        <v>1</v>
      </c>
      <c r="O389" s="74">
        <f t="shared" si="27"/>
        <v>0</v>
      </c>
    </row>
    <row r="390" spans="1:15" x14ac:dyDescent="0.25">
      <c r="A390" s="3" t="s">
        <v>659</v>
      </c>
      <c r="B390" s="3" t="str">
        <f>VLOOKUP(RIGHT(C390,4),Sheet1!$M$4:$N$502,2,FALSE)</f>
        <v>COM</v>
      </c>
      <c r="C390" s="3" t="s">
        <v>547</v>
      </c>
      <c r="D390" s="18">
        <f t="shared" si="24"/>
        <v>0.89234539969834092</v>
      </c>
      <c r="E390" s="4">
        <v>31868</v>
      </c>
      <c r="F390" s="4">
        <v>32751</v>
      </c>
      <c r="G390" s="3">
        <v>18932</v>
      </c>
      <c r="H390" s="3">
        <v>20</v>
      </c>
      <c r="I390" s="3">
        <f t="shared" si="25"/>
        <v>17</v>
      </c>
      <c r="J390" s="74">
        <v>0.89234539969834092</v>
      </c>
      <c r="K390" s="74">
        <v>0</v>
      </c>
      <c r="L390" s="74">
        <v>0.10765460030165913</v>
      </c>
      <c r="M390" s="3" t="s">
        <v>9527</v>
      </c>
      <c r="N390" s="74">
        <f t="shared" si="26"/>
        <v>1</v>
      </c>
      <c r="O390" s="74">
        <f t="shared" si="27"/>
        <v>0</v>
      </c>
    </row>
    <row r="391" spans="1:15" x14ac:dyDescent="0.25">
      <c r="A391" s="3" t="s">
        <v>659</v>
      </c>
      <c r="B391" s="3" t="str">
        <f>VLOOKUP(RIGHT(C391,4),Sheet1!$M$4:$N$502,2,FALSE)</f>
        <v>COM</v>
      </c>
      <c r="C391" s="3" t="s">
        <v>548</v>
      </c>
      <c r="D391" s="18">
        <f t="shared" si="24"/>
        <v>0.97407616892911009</v>
      </c>
      <c r="E391" s="4">
        <v>31868</v>
      </c>
      <c r="F391" s="4">
        <v>32751</v>
      </c>
      <c r="G391" s="3">
        <v>20666</v>
      </c>
      <c r="H391" s="3">
        <v>25</v>
      </c>
      <c r="I391" s="3">
        <f t="shared" si="25"/>
        <v>22</v>
      </c>
      <c r="J391" s="74">
        <v>0.97407616892911009</v>
      </c>
      <c r="K391" s="74">
        <v>0</v>
      </c>
      <c r="L391" s="74">
        <v>2.5923831070889896E-2</v>
      </c>
      <c r="M391" s="3" t="s">
        <v>9527</v>
      </c>
      <c r="N391" s="74">
        <f t="shared" si="26"/>
        <v>1</v>
      </c>
      <c r="O391" s="74">
        <f t="shared" si="27"/>
        <v>0</v>
      </c>
    </row>
    <row r="392" spans="1:15" x14ac:dyDescent="0.25">
      <c r="A392" s="3" t="s">
        <v>659</v>
      </c>
      <c r="B392" s="3" t="str">
        <f>VLOOKUP(RIGHT(C392,4),Sheet1!$M$4:$N$502,2,FALSE)</f>
        <v>COM</v>
      </c>
      <c r="C392" s="3" t="s">
        <v>549</v>
      </c>
      <c r="D392" s="18">
        <f t="shared" si="24"/>
        <v>0.99076168929110109</v>
      </c>
      <c r="E392" s="4">
        <v>31868</v>
      </c>
      <c r="F392" s="4">
        <v>32751</v>
      </c>
      <c r="G392" s="3">
        <v>21020</v>
      </c>
      <c r="H392" s="3">
        <v>27</v>
      </c>
      <c r="I392" s="3">
        <f t="shared" si="25"/>
        <v>24</v>
      </c>
      <c r="J392" s="74">
        <v>0.82565045248868774</v>
      </c>
      <c r="K392" s="74">
        <v>0.16511123680241327</v>
      </c>
      <c r="L392" s="74">
        <v>9.2383107088989443E-3</v>
      </c>
      <c r="M392" s="3" t="s">
        <v>9527</v>
      </c>
      <c r="N392" s="74">
        <f t="shared" si="26"/>
        <v>0.83334919124643192</v>
      </c>
      <c r="O392" s="74">
        <f t="shared" si="27"/>
        <v>0.16665080875356802</v>
      </c>
    </row>
    <row r="393" spans="1:15" x14ac:dyDescent="0.25">
      <c r="A393" s="3" t="s">
        <v>659</v>
      </c>
      <c r="B393" s="3" t="str">
        <f>VLOOKUP(RIGHT(C393,4),Sheet1!$M$4:$N$502,2,FALSE)</f>
        <v>COM</v>
      </c>
      <c r="C393" s="3" t="s">
        <v>550</v>
      </c>
      <c r="D393" s="18">
        <f t="shared" si="24"/>
        <v>0.81754336349924583</v>
      </c>
      <c r="E393" s="4">
        <v>31868</v>
      </c>
      <c r="F393" s="4">
        <v>32751</v>
      </c>
      <c r="G393" s="3">
        <v>17345</v>
      </c>
      <c r="H393" s="3">
        <v>26</v>
      </c>
      <c r="I393" s="3">
        <f t="shared" si="25"/>
        <v>23</v>
      </c>
      <c r="J393" s="74">
        <v>0.81754336349924583</v>
      </c>
      <c r="K393" s="74">
        <v>0</v>
      </c>
      <c r="L393" s="74">
        <v>0.18245663650075414</v>
      </c>
      <c r="M393" s="3" t="s">
        <v>9527</v>
      </c>
      <c r="N393" s="74">
        <f t="shared" si="26"/>
        <v>1</v>
      </c>
      <c r="O393" s="74">
        <f t="shared" si="27"/>
        <v>0</v>
      </c>
    </row>
    <row r="394" spans="1:15" x14ac:dyDescent="0.25">
      <c r="A394" s="3" t="s">
        <v>659</v>
      </c>
      <c r="B394" s="3" t="str">
        <f>VLOOKUP(RIGHT(C394,4),Sheet1!$M$4:$N$502,2,FALSE)</f>
        <v>COM</v>
      </c>
      <c r="C394" s="3" t="s">
        <v>551</v>
      </c>
      <c r="D394" s="18">
        <f t="shared" si="24"/>
        <v>0.98882918552036203</v>
      </c>
      <c r="E394" s="4">
        <v>31868</v>
      </c>
      <c r="F394" s="4">
        <v>32751</v>
      </c>
      <c r="G394" s="3">
        <v>20979</v>
      </c>
      <c r="H394" s="3">
        <v>25</v>
      </c>
      <c r="I394" s="3">
        <f t="shared" si="25"/>
        <v>22</v>
      </c>
      <c r="J394" s="74">
        <v>0.98882918552036203</v>
      </c>
      <c r="K394" s="74">
        <v>0</v>
      </c>
      <c r="L394" s="74">
        <v>1.1170814479638009E-2</v>
      </c>
      <c r="M394" s="3" t="s">
        <v>9527</v>
      </c>
      <c r="N394" s="74">
        <f t="shared" si="26"/>
        <v>1</v>
      </c>
      <c r="O394" s="74">
        <f t="shared" si="27"/>
        <v>0</v>
      </c>
    </row>
    <row r="395" spans="1:15" x14ac:dyDescent="0.25">
      <c r="A395" s="3" t="s">
        <v>659</v>
      </c>
      <c r="B395" s="3" t="str">
        <f>VLOOKUP(RIGHT(C395,4),Sheet1!$M$4:$N$502,2,FALSE)</f>
        <v>COM</v>
      </c>
      <c r="C395" s="3" t="s">
        <v>552</v>
      </c>
      <c r="D395" s="18">
        <f t="shared" si="24"/>
        <v>0.99472096530920062</v>
      </c>
      <c r="E395" s="4">
        <v>31868</v>
      </c>
      <c r="F395" s="4">
        <v>32751</v>
      </c>
      <c r="G395" s="3">
        <v>21104</v>
      </c>
      <c r="H395" s="3">
        <v>27</v>
      </c>
      <c r="I395" s="3">
        <f t="shared" si="25"/>
        <v>24</v>
      </c>
      <c r="J395" s="74">
        <v>0.62203054298642535</v>
      </c>
      <c r="K395" s="74">
        <v>0.37269042232277527</v>
      </c>
      <c r="L395" s="74">
        <v>5.279034690799397E-3</v>
      </c>
      <c r="M395" s="3" t="s">
        <v>9527</v>
      </c>
      <c r="N395" s="74">
        <f t="shared" si="26"/>
        <v>0.62533169067475358</v>
      </c>
      <c r="O395" s="74">
        <f t="shared" si="27"/>
        <v>0.37466830932524642</v>
      </c>
    </row>
    <row r="396" spans="1:15" x14ac:dyDescent="0.25">
      <c r="A396" s="3" t="s">
        <v>659</v>
      </c>
      <c r="B396" s="3" t="str">
        <f>VLOOKUP(RIGHT(C396,4),Sheet1!$M$4:$N$502,2,FALSE)</f>
        <v>COM</v>
      </c>
      <c r="C396" s="3" t="s">
        <v>553</v>
      </c>
      <c r="D396" s="18">
        <f t="shared" si="24"/>
        <v>0.9945795625942685</v>
      </c>
      <c r="E396" s="4">
        <v>31868</v>
      </c>
      <c r="F396" s="4">
        <v>32751</v>
      </c>
      <c r="G396" s="3">
        <v>21101</v>
      </c>
      <c r="H396" s="3">
        <v>29</v>
      </c>
      <c r="I396" s="3">
        <f t="shared" si="25"/>
        <v>26</v>
      </c>
      <c r="J396" s="74">
        <v>0.99453242835595779</v>
      </c>
      <c r="K396" s="74">
        <v>4.7134238310708901E-5</v>
      </c>
      <c r="L396" s="74">
        <v>5.4204374057315232E-3</v>
      </c>
      <c r="M396" s="3" t="s">
        <v>9527</v>
      </c>
      <c r="N396" s="74">
        <f t="shared" si="26"/>
        <v>0.99995260888109572</v>
      </c>
      <c r="O396" s="74">
        <f t="shared" si="27"/>
        <v>4.7391118904317328E-5</v>
      </c>
    </row>
    <row r="397" spans="1:15" x14ac:dyDescent="0.25">
      <c r="A397" s="3" t="s">
        <v>659</v>
      </c>
      <c r="B397" s="3" t="str">
        <f>VLOOKUP(RIGHT(C397,4),Sheet1!$M$4:$N$502,2,FALSE)</f>
        <v>COM</v>
      </c>
      <c r="C397" s="3" t="s">
        <v>554</v>
      </c>
      <c r="D397" s="18">
        <f t="shared" si="24"/>
        <v>0.95017911010558065</v>
      </c>
      <c r="E397" s="4">
        <v>31868</v>
      </c>
      <c r="F397" s="4">
        <v>32751</v>
      </c>
      <c r="G397" s="3">
        <v>20159</v>
      </c>
      <c r="H397" s="3">
        <v>27</v>
      </c>
      <c r="I397" s="3">
        <f t="shared" si="25"/>
        <v>24</v>
      </c>
      <c r="J397" s="74">
        <v>0.91709087481146301</v>
      </c>
      <c r="K397" s="74">
        <v>3.3088235294117647E-2</v>
      </c>
      <c r="L397" s="74">
        <v>4.982088989441931E-2</v>
      </c>
      <c r="M397" s="3" t="s">
        <v>9527</v>
      </c>
      <c r="N397" s="74">
        <f t="shared" si="26"/>
        <v>0.96517684408948856</v>
      </c>
      <c r="O397" s="74">
        <f t="shared" si="27"/>
        <v>3.4823155910511432E-2</v>
      </c>
    </row>
    <row r="398" spans="1:15" x14ac:dyDescent="0.25">
      <c r="A398" s="3" t="s">
        <v>659</v>
      </c>
      <c r="B398" s="3" t="str">
        <f>VLOOKUP(RIGHT(C398,4),Sheet1!$M$4:$N$502,2,FALSE)</f>
        <v>PES</v>
      </c>
      <c r="C398" s="3" t="s">
        <v>555</v>
      </c>
      <c r="D398" s="18">
        <f t="shared" si="24"/>
        <v>0.99957579185520362</v>
      </c>
      <c r="E398" s="4">
        <v>31868</v>
      </c>
      <c r="F398" s="4">
        <v>32751</v>
      </c>
      <c r="G398" s="3">
        <v>21207</v>
      </c>
      <c r="H398" s="3">
        <v>27</v>
      </c>
      <c r="I398" s="3">
        <f t="shared" si="25"/>
        <v>24</v>
      </c>
      <c r="J398" s="74">
        <v>0.66586538461538458</v>
      </c>
      <c r="K398" s="74">
        <v>0.33371040723981898</v>
      </c>
      <c r="L398" s="74">
        <v>4.242081447963801E-4</v>
      </c>
      <c r="M398" s="3" t="s">
        <v>10063</v>
      </c>
      <c r="N398" s="74">
        <f t="shared" si="26"/>
        <v>0.66614797000990245</v>
      </c>
      <c r="O398" s="74">
        <f t="shared" si="27"/>
        <v>0.33385202999009761</v>
      </c>
    </row>
    <row r="399" spans="1:15" x14ac:dyDescent="0.25">
      <c r="A399" s="3" t="s">
        <v>659</v>
      </c>
      <c r="B399" s="3" t="str">
        <f>VLOOKUP(RIGHT(C399,4),Sheet1!$M$4:$N$502,2,FALSE)</f>
        <v>COM</v>
      </c>
      <c r="C399" s="3" t="s">
        <v>556</v>
      </c>
      <c r="D399" s="18">
        <f t="shared" si="24"/>
        <v>0.98519984917043746</v>
      </c>
      <c r="E399" s="4">
        <v>31868</v>
      </c>
      <c r="F399" s="4">
        <v>32751</v>
      </c>
      <c r="G399" s="3">
        <v>20902</v>
      </c>
      <c r="H399" s="3">
        <v>22</v>
      </c>
      <c r="I399" s="3">
        <f t="shared" si="25"/>
        <v>19</v>
      </c>
      <c r="J399" s="74">
        <v>0.98519984917043746</v>
      </c>
      <c r="K399" s="74">
        <v>0</v>
      </c>
      <c r="L399" s="74">
        <v>1.4800150829562594E-2</v>
      </c>
      <c r="M399" s="3" t="s">
        <v>9527</v>
      </c>
      <c r="N399" s="74">
        <f t="shared" si="26"/>
        <v>1</v>
      </c>
      <c r="O399" s="74">
        <f t="shared" si="27"/>
        <v>0</v>
      </c>
    </row>
    <row r="400" spans="1:15" x14ac:dyDescent="0.25">
      <c r="A400" s="3" t="s">
        <v>659</v>
      </c>
      <c r="B400" s="3" t="str">
        <f>VLOOKUP(RIGHT(C400,4),Sheet1!$M$4:$N$502,2,FALSE)</f>
        <v>COM</v>
      </c>
      <c r="C400" s="3" t="s">
        <v>557</v>
      </c>
      <c r="D400" s="18">
        <f t="shared" si="24"/>
        <v>0.98732088989441935</v>
      </c>
      <c r="E400" s="4">
        <v>31868</v>
      </c>
      <c r="F400" s="4">
        <v>32751</v>
      </c>
      <c r="G400" s="3">
        <v>20947</v>
      </c>
      <c r="H400" s="3">
        <v>30</v>
      </c>
      <c r="I400" s="3">
        <f t="shared" si="25"/>
        <v>27</v>
      </c>
      <c r="J400" s="74">
        <v>0.81971153846153844</v>
      </c>
      <c r="K400" s="74">
        <v>0.16760935143288083</v>
      </c>
      <c r="L400" s="74">
        <v>1.2679110105580694E-2</v>
      </c>
      <c r="M400" s="3" t="s">
        <v>9527</v>
      </c>
      <c r="N400" s="74">
        <f t="shared" si="26"/>
        <v>0.83023822027020577</v>
      </c>
      <c r="O400" s="74">
        <f t="shared" si="27"/>
        <v>0.16976177972979423</v>
      </c>
    </row>
    <row r="401" spans="1:15" x14ac:dyDescent="0.25">
      <c r="A401" s="3" t="s">
        <v>659</v>
      </c>
      <c r="B401" s="3" t="str">
        <f>VLOOKUP(RIGHT(C401,4),Sheet1!$M$4:$N$502,2,FALSE)</f>
        <v>COM</v>
      </c>
      <c r="C401" s="3" t="s">
        <v>558</v>
      </c>
      <c r="D401" s="18">
        <f t="shared" si="24"/>
        <v>0.97558446455505277</v>
      </c>
      <c r="E401" s="4">
        <v>31868</v>
      </c>
      <c r="F401" s="4">
        <v>32751</v>
      </c>
      <c r="G401" s="3">
        <v>20698</v>
      </c>
      <c r="H401" s="3">
        <v>25</v>
      </c>
      <c r="I401" s="3">
        <f t="shared" si="25"/>
        <v>22</v>
      </c>
      <c r="J401" s="74">
        <v>0.97426470588235292</v>
      </c>
      <c r="K401" s="74">
        <v>1.3197586726998493E-3</v>
      </c>
      <c r="L401" s="74">
        <v>2.441553544494721E-2</v>
      </c>
      <c r="M401" s="3" t="s">
        <v>9527</v>
      </c>
      <c r="N401" s="74">
        <f t="shared" si="26"/>
        <v>0.99864721229104259</v>
      </c>
      <c r="O401" s="74">
        <f t="shared" si="27"/>
        <v>1.3527877089573872E-3</v>
      </c>
    </row>
    <row r="402" spans="1:15" x14ac:dyDescent="0.25">
      <c r="A402" s="3" t="s">
        <v>659</v>
      </c>
      <c r="B402" s="3" t="str">
        <f>VLOOKUP(RIGHT(C402,4),Sheet1!$M$4:$N$502,2,FALSE)</f>
        <v>COM</v>
      </c>
      <c r="C402" s="3" t="s">
        <v>559</v>
      </c>
      <c r="D402" s="18">
        <f t="shared" si="24"/>
        <v>0.99915158371040724</v>
      </c>
      <c r="E402" s="4">
        <v>31868</v>
      </c>
      <c r="F402" s="4">
        <v>32751</v>
      </c>
      <c r="G402" s="3">
        <v>21198</v>
      </c>
      <c r="H402" s="3">
        <v>26</v>
      </c>
      <c r="I402" s="3">
        <f t="shared" si="25"/>
        <v>23</v>
      </c>
      <c r="J402" s="74">
        <v>0.99915158371040724</v>
      </c>
      <c r="K402" s="74">
        <v>0</v>
      </c>
      <c r="L402" s="74">
        <v>8.484162895927602E-4</v>
      </c>
      <c r="M402" s="3" t="s">
        <v>9527</v>
      </c>
      <c r="N402" s="74">
        <f t="shared" si="26"/>
        <v>1</v>
      </c>
      <c r="O402" s="74">
        <f t="shared" si="27"/>
        <v>0</v>
      </c>
    </row>
    <row r="403" spans="1:15" x14ac:dyDescent="0.25">
      <c r="A403" s="3" t="s">
        <v>659</v>
      </c>
      <c r="B403" s="3" t="str">
        <f>VLOOKUP(RIGHT(C403,4),Sheet1!$M$4:$N$502,2,FALSE)</f>
        <v>COM</v>
      </c>
      <c r="C403" s="3" t="s">
        <v>560</v>
      </c>
      <c r="D403" s="18">
        <f t="shared" si="24"/>
        <v>0.97652714932126694</v>
      </c>
      <c r="E403" s="4">
        <v>31868</v>
      </c>
      <c r="F403" s="4">
        <v>32751</v>
      </c>
      <c r="G403" s="3">
        <v>20718</v>
      </c>
      <c r="H403" s="3">
        <v>27</v>
      </c>
      <c r="I403" s="3">
        <f t="shared" si="25"/>
        <v>24</v>
      </c>
      <c r="J403" s="74">
        <v>0.78313536953242835</v>
      </c>
      <c r="K403" s="74">
        <v>0.19339177978883862</v>
      </c>
      <c r="L403" s="74">
        <v>2.3472850678733032E-2</v>
      </c>
      <c r="M403" s="3" t="s">
        <v>9527</v>
      </c>
      <c r="N403" s="74">
        <f t="shared" si="26"/>
        <v>0.80195964861473112</v>
      </c>
      <c r="O403" s="74">
        <f t="shared" si="27"/>
        <v>0.19804035138526885</v>
      </c>
    </row>
    <row r="404" spans="1:15" x14ac:dyDescent="0.25">
      <c r="A404" s="3" t="s">
        <v>659</v>
      </c>
      <c r="B404" s="3" t="str">
        <f>VLOOKUP(RIGHT(C404,4),Sheet1!$M$4:$N$502,2,FALSE)</f>
        <v>COM</v>
      </c>
      <c r="C404" s="3" t="s">
        <v>561</v>
      </c>
      <c r="D404" s="18">
        <f t="shared" si="24"/>
        <v>0.97935520361990946</v>
      </c>
      <c r="E404" s="4">
        <v>31868</v>
      </c>
      <c r="F404" s="4">
        <v>32751</v>
      </c>
      <c r="G404" s="3">
        <v>20778</v>
      </c>
      <c r="H404" s="3">
        <v>23</v>
      </c>
      <c r="I404" s="3">
        <f t="shared" si="25"/>
        <v>20</v>
      </c>
      <c r="J404" s="74">
        <v>0.97935520361990946</v>
      </c>
      <c r="K404" s="74">
        <v>0</v>
      </c>
      <c r="L404" s="74">
        <v>2.0644796380090497E-2</v>
      </c>
      <c r="M404" s="3" t="s">
        <v>9527</v>
      </c>
      <c r="N404" s="74">
        <f t="shared" si="26"/>
        <v>1</v>
      </c>
      <c r="O404" s="74">
        <f t="shared" si="27"/>
        <v>0</v>
      </c>
    </row>
    <row r="405" spans="1:15" x14ac:dyDescent="0.25">
      <c r="A405" s="3" t="s">
        <v>659</v>
      </c>
      <c r="B405" s="3" t="str">
        <f>VLOOKUP(RIGHT(C405,4),Sheet1!$M$4:$N$502,2,FALSE)</f>
        <v>COM</v>
      </c>
      <c r="C405" s="3" t="s">
        <v>562</v>
      </c>
      <c r="D405" s="18">
        <f t="shared" si="24"/>
        <v>0.9008766968325792</v>
      </c>
      <c r="E405" s="4">
        <v>31868</v>
      </c>
      <c r="F405" s="4">
        <v>32751</v>
      </c>
      <c r="G405" s="3">
        <v>19113</v>
      </c>
      <c r="H405" s="3">
        <v>23</v>
      </c>
      <c r="I405" s="3">
        <f t="shared" si="25"/>
        <v>20</v>
      </c>
      <c r="J405" s="74">
        <v>0.90078242835595779</v>
      </c>
      <c r="K405" s="74">
        <v>9.4268476621417802E-5</v>
      </c>
      <c r="L405" s="74">
        <v>9.9123303167420809E-2</v>
      </c>
      <c r="M405" s="3" t="s">
        <v>9527</v>
      </c>
      <c r="N405" s="74">
        <f t="shared" si="26"/>
        <v>0.99989535917961592</v>
      </c>
      <c r="O405" s="74">
        <f t="shared" si="27"/>
        <v>1.0464082038403181E-4</v>
      </c>
    </row>
    <row r="406" spans="1:15" x14ac:dyDescent="0.25">
      <c r="A406" s="3" t="s">
        <v>659</v>
      </c>
      <c r="B406" s="3" t="str">
        <f>VLOOKUP(RIGHT(C406,4),Sheet1!$M$4:$N$502,2,FALSE)</f>
        <v>COM</v>
      </c>
      <c r="C406" s="3" t="s">
        <v>563</v>
      </c>
      <c r="D406" s="18">
        <f t="shared" si="24"/>
        <v>0.99745475113122173</v>
      </c>
      <c r="E406" s="4">
        <v>31868</v>
      </c>
      <c r="F406" s="4">
        <v>32751</v>
      </c>
      <c r="G406" s="3">
        <v>21162</v>
      </c>
      <c r="H406" s="3">
        <v>28</v>
      </c>
      <c r="I406" s="3">
        <f t="shared" si="25"/>
        <v>25</v>
      </c>
      <c r="J406" s="74">
        <v>0.99745475113122173</v>
      </c>
      <c r="K406" s="74">
        <v>0</v>
      </c>
      <c r="L406" s="74">
        <v>2.5452488687782806E-3</v>
      </c>
      <c r="M406" s="3" t="s">
        <v>9527</v>
      </c>
      <c r="N406" s="74">
        <f t="shared" si="26"/>
        <v>1</v>
      </c>
      <c r="O406" s="74">
        <f t="shared" si="27"/>
        <v>0</v>
      </c>
    </row>
    <row r="407" spans="1:15" x14ac:dyDescent="0.25">
      <c r="A407" s="3" t="s">
        <v>659</v>
      </c>
      <c r="B407" s="3" t="str">
        <f>VLOOKUP(RIGHT(C407,4),Sheet1!$M$4:$N$502,2,FALSE)</f>
        <v>CAP</v>
      </c>
      <c r="C407" s="3" t="s">
        <v>564</v>
      </c>
      <c r="D407" s="18">
        <f t="shared" si="24"/>
        <v>0.97907239819004521</v>
      </c>
      <c r="E407" s="4">
        <v>31868</v>
      </c>
      <c r="F407" s="4">
        <v>32751</v>
      </c>
      <c r="G407" s="3">
        <v>20772</v>
      </c>
      <c r="H407" s="3">
        <v>31</v>
      </c>
      <c r="I407" s="3">
        <f t="shared" si="25"/>
        <v>28</v>
      </c>
      <c r="J407" s="74">
        <v>0.97907239819004521</v>
      </c>
      <c r="K407" s="74">
        <v>0</v>
      </c>
      <c r="L407" s="74">
        <v>2.092760180995475E-2</v>
      </c>
      <c r="M407" s="3" t="s">
        <v>9527</v>
      </c>
      <c r="N407" s="74">
        <f t="shared" si="26"/>
        <v>1</v>
      </c>
      <c r="O407" s="74">
        <f t="shared" si="27"/>
        <v>0</v>
      </c>
    </row>
    <row r="408" spans="1:15" x14ac:dyDescent="0.25">
      <c r="A408" s="3" t="s">
        <v>659</v>
      </c>
      <c r="B408" s="3" t="str">
        <f>VLOOKUP(RIGHT(C408,4),Sheet1!$M$4:$N$502,2,FALSE)</f>
        <v>COM</v>
      </c>
      <c r="C408" s="3" t="s">
        <v>565</v>
      </c>
      <c r="D408" s="18">
        <f t="shared" si="24"/>
        <v>0.95465686274509809</v>
      </c>
      <c r="E408" s="4">
        <v>31868</v>
      </c>
      <c r="F408" s="4">
        <v>32751</v>
      </c>
      <c r="G408" s="3">
        <v>20254</v>
      </c>
      <c r="H408" s="3">
        <v>16</v>
      </c>
      <c r="I408" s="3">
        <f t="shared" si="25"/>
        <v>13</v>
      </c>
      <c r="J408" s="74">
        <v>0.95465686274509809</v>
      </c>
      <c r="K408" s="74">
        <v>0</v>
      </c>
      <c r="L408" s="74">
        <v>4.5343137254901959E-2</v>
      </c>
      <c r="M408" s="3" t="s">
        <v>9527</v>
      </c>
      <c r="N408" s="74">
        <f t="shared" si="26"/>
        <v>1</v>
      </c>
      <c r="O408" s="74">
        <f t="shared" si="27"/>
        <v>0</v>
      </c>
    </row>
    <row r="409" spans="1:15" x14ac:dyDescent="0.25">
      <c r="A409" s="3" t="s">
        <v>6</v>
      </c>
      <c r="B409" s="3" t="str">
        <f>VLOOKUP(RIGHT(C409,4),Sheet1!$M$4:$N$502,2,FALSE)</f>
        <v>MFM</v>
      </c>
      <c r="C409" s="3" t="s">
        <v>566</v>
      </c>
      <c r="D409" s="18">
        <f t="shared" si="24"/>
        <v>0.959040346907994</v>
      </c>
      <c r="E409" s="4">
        <v>31868</v>
      </c>
      <c r="F409" s="4">
        <v>32741</v>
      </c>
      <c r="G409" s="3">
        <v>20347</v>
      </c>
      <c r="H409" s="3">
        <v>21</v>
      </c>
      <c r="I409" s="3">
        <f t="shared" si="25"/>
        <v>18</v>
      </c>
      <c r="J409" s="74">
        <v>0.959040346907994</v>
      </c>
      <c r="K409" s="74">
        <v>0</v>
      </c>
      <c r="L409" s="74">
        <v>4.0959653092006033E-2</v>
      </c>
      <c r="M409" s="3" t="s">
        <v>10063</v>
      </c>
      <c r="N409" s="74">
        <f t="shared" si="26"/>
        <v>1</v>
      </c>
      <c r="O409" s="74">
        <f t="shared" si="27"/>
        <v>0</v>
      </c>
    </row>
    <row r="410" spans="1:15" x14ac:dyDescent="0.25">
      <c r="A410" s="3" t="s">
        <v>6</v>
      </c>
      <c r="B410" s="3" t="str">
        <f>VLOOKUP(RIGHT(C410,4),Sheet1!$M$4:$N$502,2,FALSE)</f>
        <v>MFM</v>
      </c>
      <c r="C410" s="3" t="s">
        <v>567</v>
      </c>
      <c r="D410" s="18">
        <f t="shared" si="24"/>
        <v>0.95805052790346912</v>
      </c>
      <c r="E410" s="4">
        <v>31868</v>
      </c>
      <c r="F410" s="4">
        <v>32741</v>
      </c>
      <c r="G410" s="3">
        <v>20326</v>
      </c>
      <c r="H410" s="3">
        <v>20</v>
      </c>
      <c r="I410" s="3">
        <f t="shared" si="25"/>
        <v>17</v>
      </c>
      <c r="J410" s="74">
        <v>0.95805052790346912</v>
      </c>
      <c r="K410" s="74">
        <v>0</v>
      </c>
      <c r="L410" s="74">
        <v>4.1949472096530917E-2</v>
      </c>
      <c r="M410" s="3" t="s">
        <v>10063</v>
      </c>
      <c r="N410" s="74">
        <f t="shared" si="26"/>
        <v>1</v>
      </c>
      <c r="O410" s="74">
        <f t="shared" si="27"/>
        <v>0</v>
      </c>
    </row>
    <row r="411" spans="1:15" x14ac:dyDescent="0.25">
      <c r="A411" s="3" t="s">
        <v>6</v>
      </c>
      <c r="B411" s="3" t="str">
        <f>VLOOKUP(RIGHT(C411,4),Sheet1!$M$4:$N$502,2,FALSE)</f>
        <v>MFM</v>
      </c>
      <c r="C411" s="3" t="s">
        <v>568</v>
      </c>
      <c r="D411" s="18">
        <f t="shared" si="24"/>
        <v>0.93495475113122173</v>
      </c>
      <c r="E411" s="4">
        <v>31868</v>
      </c>
      <c r="F411" s="4">
        <v>32741</v>
      </c>
      <c r="G411" s="3">
        <v>19836</v>
      </c>
      <c r="H411" s="3">
        <v>20</v>
      </c>
      <c r="I411" s="3">
        <f t="shared" si="25"/>
        <v>17</v>
      </c>
      <c r="J411" s="74">
        <v>0.93495475113122173</v>
      </c>
      <c r="K411" s="74">
        <v>0</v>
      </c>
      <c r="L411" s="74">
        <v>6.5045248868778285E-2</v>
      </c>
      <c r="M411" s="3" t="s">
        <v>10063</v>
      </c>
      <c r="N411" s="74">
        <f t="shared" si="26"/>
        <v>1</v>
      </c>
      <c r="O411" s="74">
        <f t="shared" si="27"/>
        <v>0</v>
      </c>
    </row>
    <row r="412" spans="1:15" x14ac:dyDescent="0.25">
      <c r="A412" s="3" t="s">
        <v>6</v>
      </c>
      <c r="B412" s="3" t="str">
        <f>VLOOKUP(RIGHT(C412,4),Sheet1!$M$4:$N$502,2,FALSE)</f>
        <v>MFM</v>
      </c>
      <c r="C412" s="3" t="s">
        <v>569</v>
      </c>
      <c r="D412" s="18">
        <f t="shared" si="24"/>
        <v>0.96761877828054299</v>
      </c>
      <c r="E412" s="4">
        <v>31868</v>
      </c>
      <c r="F412" s="4">
        <v>32741</v>
      </c>
      <c r="G412" s="3">
        <v>20529</v>
      </c>
      <c r="H412" s="3">
        <v>20</v>
      </c>
      <c r="I412" s="3">
        <f t="shared" si="25"/>
        <v>17</v>
      </c>
      <c r="J412" s="74">
        <v>0.96761877828054299</v>
      </c>
      <c r="K412" s="74">
        <v>0</v>
      </c>
      <c r="L412" s="74">
        <v>3.2381221719457016E-2</v>
      </c>
      <c r="M412" s="3" t="s">
        <v>10063</v>
      </c>
      <c r="N412" s="74">
        <f t="shared" si="26"/>
        <v>1</v>
      </c>
      <c r="O412" s="74">
        <f t="shared" si="27"/>
        <v>0</v>
      </c>
    </row>
    <row r="413" spans="1:15" x14ac:dyDescent="0.25">
      <c r="A413" s="3" t="s">
        <v>6</v>
      </c>
      <c r="B413" s="3" t="str">
        <f>VLOOKUP(RIGHT(C413,4),Sheet1!$M$4:$N$502,2,FALSE)</f>
        <v>MFM</v>
      </c>
      <c r="C413" s="3" t="s">
        <v>570</v>
      </c>
      <c r="D413" s="18">
        <f t="shared" si="24"/>
        <v>0.96851432880844646</v>
      </c>
      <c r="E413" s="4">
        <v>31868</v>
      </c>
      <c r="F413" s="4">
        <v>32741</v>
      </c>
      <c r="G413" s="3">
        <v>20548</v>
      </c>
      <c r="H413" s="3">
        <v>20</v>
      </c>
      <c r="I413" s="3">
        <f t="shared" si="25"/>
        <v>17</v>
      </c>
      <c r="J413" s="74">
        <v>0.96851432880844646</v>
      </c>
      <c r="K413" s="74">
        <v>0</v>
      </c>
      <c r="L413" s="74">
        <v>3.1485671191553544E-2</v>
      </c>
      <c r="M413" s="3" t="s">
        <v>10063</v>
      </c>
      <c r="N413" s="74">
        <f t="shared" si="26"/>
        <v>1</v>
      </c>
      <c r="O413" s="74">
        <f t="shared" si="27"/>
        <v>0</v>
      </c>
    </row>
    <row r="414" spans="1:15" x14ac:dyDescent="0.25">
      <c r="A414" s="3" t="s">
        <v>6</v>
      </c>
      <c r="B414" s="3" t="str">
        <f>VLOOKUP(RIGHT(C414,4),Sheet1!$M$4:$N$502,2,FALSE)</f>
        <v>MFM</v>
      </c>
      <c r="C414" s="3" t="s">
        <v>571</v>
      </c>
      <c r="D414" s="18">
        <f t="shared" si="24"/>
        <v>0.96182126696832582</v>
      </c>
      <c r="E414" s="4">
        <v>31868</v>
      </c>
      <c r="F414" s="4">
        <v>32741</v>
      </c>
      <c r="G414" s="3">
        <v>20406</v>
      </c>
      <c r="H414" s="3">
        <v>20</v>
      </c>
      <c r="I414" s="3">
        <f t="shared" si="25"/>
        <v>17</v>
      </c>
      <c r="J414" s="74">
        <v>0.96182126696832582</v>
      </c>
      <c r="K414" s="74">
        <v>0</v>
      </c>
      <c r="L414" s="74">
        <v>3.8178733031674211E-2</v>
      </c>
      <c r="M414" s="3" t="s">
        <v>10063</v>
      </c>
      <c r="N414" s="74">
        <f t="shared" si="26"/>
        <v>1</v>
      </c>
      <c r="O414" s="74">
        <f t="shared" si="27"/>
        <v>0</v>
      </c>
    </row>
    <row r="415" spans="1:15" x14ac:dyDescent="0.25">
      <c r="A415" s="3" t="s">
        <v>6</v>
      </c>
      <c r="B415" s="3" t="str">
        <f>VLOOKUP(RIGHT(C415,4),Sheet1!$M$4:$N$502,2,FALSE)</f>
        <v>MFM</v>
      </c>
      <c r="C415" s="3" t="s">
        <v>572</v>
      </c>
      <c r="D415" s="18">
        <f t="shared" si="24"/>
        <v>0.96662895927601811</v>
      </c>
      <c r="E415" s="4">
        <v>31868</v>
      </c>
      <c r="F415" s="4">
        <v>32741</v>
      </c>
      <c r="G415" s="3">
        <v>20508</v>
      </c>
      <c r="H415" s="3">
        <v>19</v>
      </c>
      <c r="I415" s="3">
        <f t="shared" si="25"/>
        <v>16</v>
      </c>
      <c r="J415" s="74">
        <v>0.96662895927601811</v>
      </c>
      <c r="K415" s="74">
        <v>0</v>
      </c>
      <c r="L415" s="74">
        <v>3.33710407239819E-2</v>
      </c>
      <c r="M415" s="3" t="s">
        <v>10063</v>
      </c>
      <c r="N415" s="74">
        <f t="shared" si="26"/>
        <v>1</v>
      </c>
      <c r="O415" s="74">
        <f t="shared" si="27"/>
        <v>0</v>
      </c>
    </row>
    <row r="416" spans="1:15" x14ac:dyDescent="0.25">
      <c r="A416" s="3" t="s">
        <v>6</v>
      </c>
      <c r="B416" s="3" t="str">
        <f>VLOOKUP(RIGHT(C416,4),Sheet1!$M$4:$N$502,2,FALSE)</f>
        <v>MFM</v>
      </c>
      <c r="C416" s="3" t="s">
        <v>573</v>
      </c>
      <c r="D416" s="18">
        <f t="shared" si="24"/>
        <v>0.95927601809954754</v>
      </c>
      <c r="E416" s="4">
        <v>31868</v>
      </c>
      <c r="F416" s="4">
        <v>32751</v>
      </c>
      <c r="G416" s="3">
        <v>20352</v>
      </c>
      <c r="H416" s="3">
        <v>20</v>
      </c>
      <c r="I416" s="3">
        <f t="shared" si="25"/>
        <v>17</v>
      </c>
      <c r="J416" s="74">
        <v>0.95927601809954754</v>
      </c>
      <c r="K416" s="74">
        <v>0</v>
      </c>
      <c r="L416" s="74">
        <v>4.072398190045249E-2</v>
      </c>
      <c r="M416" s="3" t="s">
        <v>10063</v>
      </c>
      <c r="N416" s="74">
        <f t="shared" si="26"/>
        <v>1</v>
      </c>
      <c r="O416" s="74">
        <f t="shared" si="27"/>
        <v>0</v>
      </c>
    </row>
    <row r="417" spans="1:15" x14ac:dyDescent="0.25">
      <c r="A417" s="3" t="s">
        <v>6</v>
      </c>
      <c r="B417" s="3" t="str">
        <f>VLOOKUP(RIGHT(C417,4),Sheet1!$M$4:$N$502,2,FALSE)</f>
        <v>MFM</v>
      </c>
      <c r="C417" s="3" t="s">
        <v>574</v>
      </c>
      <c r="D417" s="18">
        <f t="shared" si="24"/>
        <v>0.98166478129713419</v>
      </c>
      <c r="E417" s="4">
        <v>31868</v>
      </c>
      <c r="F417" s="4">
        <v>32751</v>
      </c>
      <c r="G417" s="3">
        <v>20827</v>
      </c>
      <c r="H417" s="3">
        <v>21</v>
      </c>
      <c r="I417" s="3">
        <f t="shared" si="25"/>
        <v>18</v>
      </c>
      <c r="J417" s="74">
        <v>0.98166478129713419</v>
      </c>
      <c r="K417" s="74">
        <v>0</v>
      </c>
      <c r="L417" s="74">
        <v>1.8335218702865762E-2</v>
      </c>
      <c r="M417" s="3" t="s">
        <v>10063</v>
      </c>
      <c r="N417" s="74">
        <f t="shared" si="26"/>
        <v>1</v>
      </c>
      <c r="O417" s="74">
        <f t="shared" si="27"/>
        <v>0</v>
      </c>
    </row>
    <row r="418" spans="1:15" x14ac:dyDescent="0.25">
      <c r="A418" s="3" t="s">
        <v>6</v>
      </c>
      <c r="B418" s="3" t="str">
        <f>VLOOKUP(RIGHT(C418,4),Sheet1!$M$4:$N$502,2,FALSE)</f>
        <v>MFM</v>
      </c>
      <c r="C418" s="3" t="s">
        <v>575</v>
      </c>
      <c r="D418" s="18">
        <f t="shared" si="24"/>
        <v>0.97204939668174961</v>
      </c>
      <c r="E418" s="4">
        <v>31868</v>
      </c>
      <c r="F418" s="4">
        <v>32751</v>
      </c>
      <c r="G418" s="3">
        <v>20623</v>
      </c>
      <c r="H418" s="3">
        <v>18</v>
      </c>
      <c r="I418" s="3">
        <f t="shared" si="25"/>
        <v>15</v>
      </c>
      <c r="J418" s="74">
        <v>0.97204939668174961</v>
      </c>
      <c r="K418" s="74">
        <v>0</v>
      </c>
      <c r="L418" s="74">
        <v>2.7950603318250378E-2</v>
      </c>
      <c r="M418" s="3" t="s">
        <v>10063</v>
      </c>
      <c r="N418" s="74">
        <f t="shared" si="26"/>
        <v>1</v>
      </c>
      <c r="O418" s="74">
        <f t="shared" si="27"/>
        <v>0</v>
      </c>
    </row>
    <row r="419" spans="1:15" x14ac:dyDescent="0.25">
      <c r="A419" s="3" t="s">
        <v>659</v>
      </c>
      <c r="B419" s="3" t="str">
        <f>VLOOKUP(RIGHT(C419,4),Sheet1!$M$4:$N$502,2,FALSE)</f>
        <v>CAP</v>
      </c>
      <c r="C419" s="3" t="s">
        <v>576</v>
      </c>
      <c r="D419" s="18">
        <f t="shared" si="24"/>
        <v>0.99976432880844646</v>
      </c>
      <c r="E419" s="4">
        <v>31868</v>
      </c>
      <c r="F419" s="4">
        <v>32751</v>
      </c>
      <c r="G419" s="3">
        <v>21211</v>
      </c>
      <c r="H419" s="3">
        <v>32</v>
      </c>
      <c r="I419" s="3">
        <f t="shared" si="25"/>
        <v>29</v>
      </c>
      <c r="J419" s="74">
        <v>0.99523944193061842</v>
      </c>
      <c r="K419" s="74">
        <v>4.5248868778280547E-3</v>
      </c>
      <c r="L419" s="74">
        <v>2.356711915535445E-4</v>
      </c>
      <c r="M419" s="3" t="s">
        <v>9527</v>
      </c>
      <c r="N419" s="74">
        <f t="shared" si="26"/>
        <v>0.99547404648531423</v>
      </c>
      <c r="O419" s="74">
        <f t="shared" si="27"/>
        <v>4.5259535146857767E-3</v>
      </c>
    </row>
    <row r="420" spans="1:15" x14ac:dyDescent="0.25">
      <c r="A420" s="3" t="s">
        <v>659</v>
      </c>
      <c r="B420" s="3" t="str">
        <f>VLOOKUP(RIGHT(C420,4),Sheet1!$M$4:$N$502,2,FALSE)</f>
        <v>COM</v>
      </c>
      <c r="C420" s="3" t="s">
        <v>577</v>
      </c>
      <c r="D420" s="18">
        <f t="shared" si="24"/>
        <v>0.95357277526395179</v>
      </c>
      <c r="E420" s="4">
        <v>31868</v>
      </c>
      <c r="F420" s="4">
        <v>32751</v>
      </c>
      <c r="G420" s="3">
        <v>20231</v>
      </c>
      <c r="H420" s="3">
        <v>19</v>
      </c>
      <c r="I420" s="3">
        <f t="shared" si="25"/>
        <v>16</v>
      </c>
      <c r="J420" s="74">
        <v>0.95357277526395179</v>
      </c>
      <c r="K420" s="74">
        <v>0</v>
      </c>
      <c r="L420" s="74">
        <v>4.6427224736048267E-2</v>
      </c>
      <c r="M420" s="3" t="s">
        <v>9527</v>
      </c>
      <c r="N420" s="74">
        <f t="shared" si="26"/>
        <v>1</v>
      </c>
      <c r="O420" s="74">
        <f t="shared" si="27"/>
        <v>0</v>
      </c>
    </row>
    <row r="421" spans="1:15" x14ac:dyDescent="0.25">
      <c r="A421" s="3" t="s">
        <v>659</v>
      </c>
      <c r="B421" s="3" t="str">
        <f>VLOOKUP(RIGHT(C421,4),Sheet1!$M$4:$N$502,2,FALSE)</f>
        <v>COM</v>
      </c>
      <c r="C421" s="3" t="s">
        <v>578</v>
      </c>
      <c r="D421" s="18">
        <f t="shared" si="24"/>
        <v>0.9983974358974359</v>
      </c>
      <c r="E421" s="4">
        <v>31868</v>
      </c>
      <c r="F421" s="4">
        <v>32751</v>
      </c>
      <c r="G421" s="3">
        <v>21182</v>
      </c>
      <c r="H421" s="3">
        <v>42</v>
      </c>
      <c r="I421" s="3">
        <f t="shared" si="25"/>
        <v>39</v>
      </c>
      <c r="J421" s="74">
        <v>0.90134803921568629</v>
      </c>
      <c r="K421" s="74">
        <v>9.7049396681749625E-2</v>
      </c>
      <c r="L421" s="74">
        <v>1.6025641025641025E-3</v>
      </c>
      <c r="M421" s="3" t="s">
        <v>9527</v>
      </c>
      <c r="N421" s="74">
        <f t="shared" si="26"/>
        <v>0.90279482579548676</v>
      </c>
      <c r="O421" s="74">
        <f t="shared" si="27"/>
        <v>9.7205174204513273E-2</v>
      </c>
    </row>
    <row r="422" spans="1:15" x14ac:dyDescent="0.25">
      <c r="A422" s="3" t="s">
        <v>659</v>
      </c>
      <c r="B422" s="3" t="str">
        <f>VLOOKUP(RIGHT(C422,4),Sheet1!$M$4:$N$502,2,FALSE)</f>
        <v>COM</v>
      </c>
      <c r="C422" s="3" t="s">
        <v>579</v>
      </c>
      <c r="D422" s="18">
        <f t="shared" si="24"/>
        <v>0.99985859728506787</v>
      </c>
      <c r="E422" s="4">
        <v>31868</v>
      </c>
      <c r="F422" s="4">
        <v>32751</v>
      </c>
      <c r="G422" s="3">
        <v>21213</v>
      </c>
      <c r="H422" s="3">
        <v>36</v>
      </c>
      <c r="I422" s="3">
        <f t="shared" si="25"/>
        <v>33</v>
      </c>
      <c r="J422" s="74">
        <v>1.1312217194570137E-3</v>
      </c>
      <c r="K422" s="74">
        <v>0.99872737556561086</v>
      </c>
      <c r="L422" s="74">
        <v>1.4140271493212671E-4</v>
      </c>
      <c r="M422" s="3" t="s">
        <v>9527</v>
      </c>
      <c r="N422" s="74">
        <f t="shared" si="26"/>
        <v>1.1313816999010042E-3</v>
      </c>
      <c r="O422" s="74">
        <f t="shared" si="27"/>
        <v>0.99886861830009899</v>
      </c>
    </row>
    <row r="423" spans="1:15" x14ac:dyDescent="0.25">
      <c r="A423" s="3" t="s">
        <v>659</v>
      </c>
      <c r="B423" s="3" t="str">
        <f>VLOOKUP(RIGHT(C423,4),Sheet1!$M$4:$N$502,2,FALSE)</f>
        <v>CAP</v>
      </c>
      <c r="C423" s="3" t="s">
        <v>580</v>
      </c>
      <c r="D423" s="18">
        <f t="shared" si="24"/>
        <v>0.96342383107088991</v>
      </c>
      <c r="E423" s="4">
        <v>31868</v>
      </c>
      <c r="F423" s="4">
        <v>32751</v>
      </c>
      <c r="G423" s="3">
        <v>20440</v>
      </c>
      <c r="H423" s="3">
        <v>27</v>
      </c>
      <c r="I423" s="3">
        <f t="shared" si="25"/>
        <v>24</v>
      </c>
      <c r="J423" s="74">
        <v>0.91115196078431371</v>
      </c>
      <c r="K423" s="74">
        <v>5.2271870286576171E-2</v>
      </c>
      <c r="L423" s="74">
        <v>3.6576168929110107E-2</v>
      </c>
      <c r="M423" s="3" t="s">
        <v>9527</v>
      </c>
      <c r="N423" s="74">
        <f t="shared" si="26"/>
        <v>0.94574363992172217</v>
      </c>
      <c r="O423" s="74">
        <f t="shared" si="27"/>
        <v>5.4256360078277888E-2</v>
      </c>
    </row>
    <row r="424" spans="1:15" x14ac:dyDescent="0.25">
      <c r="A424" s="3" t="s">
        <v>659</v>
      </c>
      <c r="B424" s="3" t="str">
        <f>VLOOKUP(RIGHT(C424,4),Sheet1!$M$4:$N$502,2,FALSE)</f>
        <v>COM</v>
      </c>
      <c r="C424" s="3" t="s">
        <v>581</v>
      </c>
      <c r="D424" s="18">
        <f t="shared" si="24"/>
        <v>0.95937028657616896</v>
      </c>
      <c r="E424" s="4">
        <v>31868</v>
      </c>
      <c r="F424" s="4">
        <v>32751</v>
      </c>
      <c r="G424" s="3">
        <v>20354</v>
      </c>
      <c r="H424" s="3">
        <v>27</v>
      </c>
      <c r="I424" s="3">
        <f t="shared" si="25"/>
        <v>24</v>
      </c>
      <c r="J424" s="74">
        <v>0.61863687782805432</v>
      </c>
      <c r="K424" s="74">
        <v>0.34073340874811464</v>
      </c>
      <c r="L424" s="74">
        <v>4.0629713423831072E-2</v>
      </c>
      <c r="M424" s="3" t="s">
        <v>9527</v>
      </c>
      <c r="N424" s="74">
        <f t="shared" si="26"/>
        <v>0.64483639579443841</v>
      </c>
      <c r="O424" s="74">
        <f t="shared" si="27"/>
        <v>0.35516360420556153</v>
      </c>
    </row>
    <row r="425" spans="1:15" x14ac:dyDescent="0.25">
      <c r="A425" s="3" t="s">
        <v>659</v>
      </c>
      <c r="B425" s="3" t="str">
        <f>VLOOKUP(RIGHT(C425,4),Sheet1!$M$4:$N$502,2,FALSE)</f>
        <v>PES</v>
      </c>
      <c r="C425" s="3" t="s">
        <v>582</v>
      </c>
      <c r="D425" s="18">
        <f t="shared" si="24"/>
        <v>0.97294494720965308</v>
      </c>
      <c r="E425" s="4">
        <v>31868</v>
      </c>
      <c r="F425" s="4">
        <v>32751</v>
      </c>
      <c r="G425" s="3">
        <v>20642</v>
      </c>
      <c r="H425" s="3">
        <v>17</v>
      </c>
      <c r="I425" s="3">
        <f t="shared" si="25"/>
        <v>14</v>
      </c>
      <c r="J425" s="74">
        <v>0.97294494720965308</v>
      </c>
      <c r="K425" s="74">
        <v>0</v>
      </c>
      <c r="L425" s="74">
        <v>2.7055052790346909E-2</v>
      </c>
      <c r="M425" s="3" t="s">
        <v>10063</v>
      </c>
      <c r="N425" s="74">
        <f t="shared" si="26"/>
        <v>1</v>
      </c>
      <c r="O425" s="74">
        <f t="shared" si="27"/>
        <v>0</v>
      </c>
    </row>
    <row r="426" spans="1:15" x14ac:dyDescent="0.25">
      <c r="A426" s="3" t="s">
        <v>659</v>
      </c>
      <c r="B426" s="3" t="str">
        <f>VLOOKUP(RIGHT(C426,4),Sheet1!$M$4:$N$502,2,FALSE)</f>
        <v>CAP</v>
      </c>
      <c r="C426" s="3" t="s">
        <v>583</v>
      </c>
      <c r="D426" s="18">
        <f t="shared" si="24"/>
        <v>0.97280354449472095</v>
      </c>
      <c r="E426" s="4">
        <v>31868</v>
      </c>
      <c r="F426" s="4">
        <v>32751</v>
      </c>
      <c r="G426" s="3">
        <v>20639</v>
      </c>
      <c r="H426" s="3">
        <v>27</v>
      </c>
      <c r="I426" s="3">
        <f t="shared" si="25"/>
        <v>24</v>
      </c>
      <c r="J426" s="74">
        <v>0.95380844645550533</v>
      </c>
      <c r="K426" s="74">
        <v>1.8995098039215685E-2</v>
      </c>
      <c r="L426" s="74">
        <v>2.7196455505279035E-2</v>
      </c>
      <c r="M426" s="3" t="s">
        <v>9527</v>
      </c>
      <c r="N426" s="74">
        <f t="shared" si="26"/>
        <v>0.98047386016764382</v>
      </c>
      <c r="O426" s="74">
        <f t="shared" si="27"/>
        <v>1.9526139832356217E-2</v>
      </c>
    </row>
    <row r="427" spans="1:15" x14ac:dyDescent="0.25">
      <c r="A427" s="3" t="s">
        <v>659</v>
      </c>
      <c r="B427" s="3" t="str">
        <f>VLOOKUP(RIGHT(C427,4),Sheet1!$M$4:$N$502,2,FALSE)</f>
        <v>COM</v>
      </c>
      <c r="C427" s="3" t="s">
        <v>584</v>
      </c>
      <c r="D427" s="18">
        <f t="shared" si="24"/>
        <v>0.85906862745098034</v>
      </c>
      <c r="E427" s="4">
        <v>31868</v>
      </c>
      <c r="F427" s="4">
        <v>32751</v>
      </c>
      <c r="G427" s="3">
        <v>18226</v>
      </c>
      <c r="H427" s="3">
        <v>19</v>
      </c>
      <c r="I427" s="3">
        <f t="shared" si="25"/>
        <v>16</v>
      </c>
      <c r="J427" s="74">
        <v>0.85906862745098034</v>
      </c>
      <c r="K427" s="74">
        <v>0</v>
      </c>
      <c r="L427" s="74">
        <v>0.14093137254901961</v>
      </c>
      <c r="M427" s="3" t="s">
        <v>9527</v>
      </c>
      <c r="N427" s="74">
        <f t="shared" si="26"/>
        <v>1</v>
      </c>
      <c r="O427" s="74">
        <f t="shared" si="27"/>
        <v>0</v>
      </c>
    </row>
    <row r="428" spans="1:15" x14ac:dyDescent="0.25">
      <c r="A428" s="3" t="s">
        <v>659</v>
      </c>
      <c r="B428" s="3" t="str">
        <f>VLOOKUP(RIGHT(C428,4),Sheet1!$M$4:$N$502,2,FALSE)</f>
        <v>COM</v>
      </c>
      <c r="C428" s="3" t="s">
        <v>585</v>
      </c>
      <c r="D428" s="18">
        <f t="shared" si="24"/>
        <v>0.98642533936651589</v>
      </c>
      <c r="E428" s="4">
        <v>31868</v>
      </c>
      <c r="F428" s="4">
        <v>32751</v>
      </c>
      <c r="G428" s="3">
        <v>20928</v>
      </c>
      <c r="H428" s="3">
        <v>33</v>
      </c>
      <c r="I428" s="3">
        <f t="shared" si="25"/>
        <v>30</v>
      </c>
      <c r="J428" s="74">
        <v>0.98642533936651589</v>
      </c>
      <c r="K428" s="74">
        <v>0</v>
      </c>
      <c r="L428" s="74">
        <v>1.3574660633484163E-2</v>
      </c>
      <c r="M428" s="3" t="s">
        <v>9527</v>
      </c>
      <c r="N428" s="74">
        <f t="shared" si="26"/>
        <v>1</v>
      </c>
      <c r="O428" s="74">
        <f t="shared" si="27"/>
        <v>0</v>
      </c>
    </row>
    <row r="429" spans="1:15" x14ac:dyDescent="0.25">
      <c r="A429" s="3" t="s">
        <v>659</v>
      </c>
      <c r="B429" s="3" t="str">
        <f>VLOOKUP(RIGHT(C429,4),Sheet1!$M$4:$N$502,2,FALSE)</f>
        <v>COM</v>
      </c>
      <c r="C429" s="3" t="s">
        <v>586</v>
      </c>
      <c r="D429" s="18">
        <f t="shared" si="24"/>
        <v>0.90502450980392157</v>
      </c>
      <c r="E429" s="4">
        <v>31868</v>
      </c>
      <c r="F429" s="4">
        <v>32724</v>
      </c>
      <c r="G429" s="3">
        <v>19201</v>
      </c>
      <c r="H429" s="3">
        <v>18</v>
      </c>
      <c r="I429" s="3">
        <f t="shared" si="25"/>
        <v>15</v>
      </c>
      <c r="J429" s="74">
        <v>0.90502450980392157</v>
      </c>
      <c r="K429" s="74">
        <v>0</v>
      </c>
      <c r="L429" s="74">
        <v>9.4975490196078427E-2</v>
      </c>
      <c r="M429" s="3" t="s">
        <v>9527</v>
      </c>
      <c r="N429" s="74">
        <f t="shared" si="26"/>
        <v>1</v>
      </c>
      <c r="O429" s="74">
        <f t="shared" si="27"/>
        <v>0</v>
      </c>
    </row>
    <row r="430" spans="1:15" x14ac:dyDescent="0.25">
      <c r="A430" s="3" t="s">
        <v>659</v>
      </c>
      <c r="B430" s="3" t="str">
        <f>VLOOKUP(RIGHT(C430,4),Sheet1!$M$4:$N$502,2,FALSE)</f>
        <v>COM</v>
      </c>
      <c r="C430" s="3" t="s">
        <v>587</v>
      </c>
      <c r="D430" s="18">
        <f t="shared" si="24"/>
        <v>0.88282428355957765</v>
      </c>
      <c r="E430" s="4">
        <v>31868</v>
      </c>
      <c r="F430" s="4">
        <v>32751</v>
      </c>
      <c r="G430" s="3">
        <v>18730</v>
      </c>
      <c r="H430" s="3">
        <v>26</v>
      </c>
      <c r="I430" s="3">
        <f t="shared" si="25"/>
        <v>23</v>
      </c>
      <c r="J430" s="74">
        <v>0.65714555052790347</v>
      </c>
      <c r="K430" s="74">
        <v>0.22567873303167421</v>
      </c>
      <c r="L430" s="74">
        <v>0.11717571644042232</v>
      </c>
      <c r="M430" s="3" t="s">
        <v>9527</v>
      </c>
      <c r="N430" s="74">
        <f t="shared" si="26"/>
        <v>0.74436732514682324</v>
      </c>
      <c r="O430" s="74">
        <f t="shared" si="27"/>
        <v>0.2556326748531767</v>
      </c>
    </row>
    <row r="431" spans="1:15" x14ac:dyDescent="0.25">
      <c r="A431" s="3" t="s">
        <v>659</v>
      </c>
      <c r="B431" s="3" t="str">
        <f>VLOOKUP(RIGHT(C431,4),Sheet1!$M$4:$N$502,2,FALSE)</f>
        <v>COM</v>
      </c>
      <c r="C431" s="3" t="s">
        <v>588</v>
      </c>
      <c r="D431" s="18">
        <f t="shared" si="24"/>
        <v>0.99957579185520362</v>
      </c>
      <c r="E431" s="4">
        <v>31868</v>
      </c>
      <c r="F431" s="4">
        <v>32751</v>
      </c>
      <c r="G431" s="3">
        <v>21207</v>
      </c>
      <c r="H431" s="3">
        <v>35</v>
      </c>
      <c r="I431" s="3">
        <f t="shared" si="25"/>
        <v>32</v>
      </c>
      <c r="J431" s="74">
        <v>0.99957579185520362</v>
      </c>
      <c r="K431" s="74">
        <v>0</v>
      </c>
      <c r="L431" s="74">
        <v>4.242081447963801E-4</v>
      </c>
      <c r="M431" s="3" t="s">
        <v>9527</v>
      </c>
      <c r="N431" s="74">
        <f t="shared" si="26"/>
        <v>1</v>
      </c>
      <c r="O431" s="74">
        <f t="shared" si="27"/>
        <v>0</v>
      </c>
    </row>
    <row r="432" spans="1:15" x14ac:dyDescent="0.25">
      <c r="A432" s="3" t="s">
        <v>659</v>
      </c>
      <c r="B432" s="3" t="str">
        <f>VLOOKUP(RIGHT(C432,4),Sheet1!$M$4:$N$502,2,FALSE)</f>
        <v>COM</v>
      </c>
      <c r="C432" s="3" t="s">
        <v>589</v>
      </c>
      <c r="D432" s="18">
        <f t="shared" si="24"/>
        <v>0.87999622926093513</v>
      </c>
      <c r="E432" s="4">
        <v>31868</v>
      </c>
      <c r="F432" s="4">
        <v>32751</v>
      </c>
      <c r="G432" s="3">
        <v>18670</v>
      </c>
      <c r="H432" s="3">
        <v>21</v>
      </c>
      <c r="I432" s="3">
        <f t="shared" si="25"/>
        <v>18</v>
      </c>
      <c r="J432" s="74">
        <v>0.87999622926093513</v>
      </c>
      <c r="K432" s="74">
        <v>0</v>
      </c>
      <c r="L432" s="74">
        <v>0.12000377073906486</v>
      </c>
      <c r="M432" s="3" t="s">
        <v>9527</v>
      </c>
      <c r="N432" s="74">
        <f t="shared" si="26"/>
        <v>1</v>
      </c>
      <c r="O432" s="74">
        <f t="shared" si="27"/>
        <v>0</v>
      </c>
    </row>
    <row r="433" spans="1:15" x14ac:dyDescent="0.25">
      <c r="A433" s="3" t="s">
        <v>659</v>
      </c>
      <c r="B433" s="3" t="str">
        <f>VLOOKUP(RIGHT(C433,4),Sheet1!$M$4:$N$502,2,FALSE)</f>
        <v>COM</v>
      </c>
      <c r="C433" s="3" t="s">
        <v>590</v>
      </c>
      <c r="D433" s="18">
        <f t="shared" si="24"/>
        <v>0.99976432880844646</v>
      </c>
      <c r="E433" s="4">
        <v>31868</v>
      </c>
      <c r="F433" s="4">
        <v>32751</v>
      </c>
      <c r="G433" s="3">
        <v>21211</v>
      </c>
      <c r="H433" s="3">
        <v>43</v>
      </c>
      <c r="I433" s="3">
        <f t="shared" si="25"/>
        <v>40</v>
      </c>
      <c r="J433" s="74">
        <v>0.99924585218702866</v>
      </c>
      <c r="K433" s="74">
        <v>5.1847662141779789E-4</v>
      </c>
      <c r="L433" s="74">
        <v>2.356711915535445E-4</v>
      </c>
      <c r="M433" s="3" t="s">
        <v>9527</v>
      </c>
      <c r="N433" s="74">
        <f t="shared" si="26"/>
        <v>0.99948140115977557</v>
      </c>
      <c r="O433" s="74">
        <f t="shared" si="27"/>
        <v>5.1859884022441185E-4</v>
      </c>
    </row>
    <row r="434" spans="1:15" x14ac:dyDescent="0.25">
      <c r="A434" s="3" t="s">
        <v>659</v>
      </c>
      <c r="B434" s="3" t="str">
        <f>VLOOKUP(RIGHT(C434,4),Sheet1!$M$4:$N$502,2,FALSE)</f>
        <v>COM</v>
      </c>
      <c r="C434" s="3" t="s">
        <v>591</v>
      </c>
      <c r="D434" s="18">
        <f t="shared" si="24"/>
        <v>0.99703054298642535</v>
      </c>
      <c r="E434" s="4">
        <v>31868</v>
      </c>
      <c r="F434" s="4">
        <v>32751</v>
      </c>
      <c r="G434" s="3">
        <v>21153</v>
      </c>
      <c r="H434" s="3">
        <v>28</v>
      </c>
      <c r="I434" s="3">
        <f t="shared" si="25"/>
        <v>25</v>
      </c>
      <c r="J434" s="74">
        <v>0.99703054298642535</v>
      </c>
      <c r="K434" s="74">
        <v>0</v>
      </c>
      <c r="L434" s="74">
        <v>2.9694570135746605E-3</v>
      </c>
      <c r="M434" s="3" t="s">
        <v>9527</v>
      </c>
      <c r="N434" s="74">
        <f t="shared" si="26"/>
        <v>1</v>
      </c>
      <c r="O434" s="74">
        <f t="shared" si="27"/>
        <v>0</v>
      </c>
    </row>
    <row r="435" spans="1:15" x14ac:dyDescent="0.25">
      <c r="A435" s="3" t="s">
        <v>659</v>
      </c>
      <c r="B435" s="3" t="str">
        <f>VLOOKUP(RIGHT(C435,4),Sheet1!$M$4:$N$502,2,FALSE)</f>
        <v>CAP</v>
      </c>
      <c r="C435" s="3" t="s">
        <v>592</v>
      </c>
      <c r="D435" s="18">
        <f t="shared" si="24"/>
        <v>0.9934954751131222</v>
      </c>
      <c r="E435" s="4">
        <v>31868</v>
      </c>
      <c r="F435" s="4">
        <v>32751</v>
      </c>
      <c r="G435" s="3">
        <v>21078</v>
      </c>
      <c r="H435" s="3">
        <v>33</v>
      </c>
      <c r="I435" s="3">
        <f t="shared" si="25"/>
        <v>30</v>
      </c>
      <c r="J435" s="74">
        <v>0.9934954751131222</v>
      </c>
      <c r="K435" s="74">
        <v>0</v>
      </c>
      <c r="L435" s="74">
        <v>6.5045248868778284E-3</v>
      </c>
      <c r="M435" s="3" t="s">
        <v>9527</v>
      </c>
      <c r="N435" s="74">
        <f t="shared" si="26"/>
        <v>1</v>
      </c>
      <c r="O435" s="74">
        <f t="shared" si="27"/>
        <v>0</v>
      </c>
    </row>
    <row r="436" spans="1:15" x14ac:dyDescent="0.25">
      <c r="A436" s="3" t="s">
        <v>659</v>
      </c>
      <c r="B436" s="3" t="str">
        <f>VLOOKUP(RIGHT(C436,4),Sheet1!$M$4:$N$502,2,FALSE)</f>
        <v>COM</v>
      </c>
      <c r="C436" s="3" t="s">
        <v>593</v>
      </c>
      <c r="D436" s="18">
        <f t="shared" si="24"/>
        <v>0.95446832579185525</v>
      </c>
      <c r="E436" s="4">
        <v>31868</v>
      </c>
      <c r="F436" s="4">
        <v>32751</v>
      </c>
      <c r="G436" s="3">
        <v>20250</v>
      </c>
      <c r="H436" s="3">
        <v>25</v>
      </c>
      <c r="I436" s="3">
        <f t="shared" si="25"/>
        <v>22</v>
      </c>
      <c r="J436" s="74">
        <v>0.95446832579185525</v>
      </c>
      <c r="K436" s="74">
        <v>0</v>
      </c>
      <c r="L436" s="74">
        <v>4.5531674208144794E-2</v>
      </c>
      <c r="M436" s="3" t="s">
        <v>9527</v>
      </c>
      <c r="N436" s="74">
        <f t="shared" si="26"/>
        <v>1</v>
      </c>
      <c r="O436" s="74">
        <f t="shared" si="27"/>
        <v>0</v>
      </c>
    </row>
    <row r="437" spans="1:15" x14ac:dyDescent="0.25">
      <c r="A437" s="3" t="s">
        <v>659</v>
      </c>
      <c r="B437" s="3" t="str">
        <f>VLOOKUP(RIGHT(C437,4),Sheet1!$M$4:$N$502,2,FALSE)</f>
        <v>COM</v>
      </c>
      <c r="C437" s="3" t="s">
        <v>594</v>
      </c>
      <c r="D437" s="18">
        <f t="shared" si="24"/>
        <v>0.99967006033182504</v>
      </c>
      <c r="E437" s="4">
        <v>31868</v>
      </c>
      <c r="F437" s="4">
        <v>32751</v>
      </c>
      <c r="G437" s="3">
        <v>21209</v>
      </c>
      <c r="H437" s="3">
        <v>26</v>
      </c>
      <c r="I437" s="3">
        <f t="shared" si="25"/>
        <v>23</v>
      </c>
      <c r="J437" s="74">
        <v>0.99967006033182504</v>
      </c>
      <c r="K437" s="74">
        <v>0</v>
      </c>
      <c r="L437" s="74">
        <v>3.2993966817496231E-4</v>
      </c>
      <c r="M437" s="3" t="s">
        <v>9527</v>
      </c>
      <c r="N437" s="74">
        <f t="shared" si="26"/>
        <v>1</v>
      </c>
      <c r="O437" s="74">
        <f t="shared" si="27"/>
        <v>0</v>
      </c>
    </row>
    <row r="438" spans="1:15" x14ac:dyDescent="0.25">
      <c r="A438" s="3" t="s">
        <v>659</v>
      </c>
      <c r="B438" s="3" t="str">
        <f>VLOOKUP(RIGHT(C438,4),Sheet1!$M$4:$N$502,2,FALSE)</f>
        <v>COM</v>
      </c>
      <c r="C438" s="3" t="s">
        <v>595</v>
      </c>
      <c r="D438" s="18">
        <f t="shared" si="24"/>
        <v>0.99382541478129716</v>
      </c>
      <c r="E438" s="4">
        <v>31868</v>
      </c>
      <c r="F438" s="4">
        <v>32751</v>
      </c>
      <c r="G438" s="3">
        <v>21085</v>
      </c>
      <c r="H438" s="3">
        <v>28</v>
      </c>
      <c r="I438" s="3">
        <f t="shared" si="25"/>
        <v>25</v>
      </c>
      <c r="J438" s="74">
        <v>0.15723981900452488</v>
      </c>
      <c r="K438" s="74">
        <v>0.83658559577677227</v>
      </c>
      <c r="L438" s="74">
        <v>6.1745852187028655E-3</v>
      </c>
      <c r="M438" s="3" t="s">
        <v>9527</v>
      </c>
      <c r="N438" s="74">
        <f t="shared" si="26"/>
        <v>0.1582167417595447</v>
      </c>
      <c r="O438" s="74">
        <f t="shared" si="27"/>
        <v>0.8417832582404553</v>
      </c>
    </row>
    <row r="439" spans="1:15" x14ac:dyDescent="0.25">
      <c r="A439" s="3" t="s">
        <v>6</v>
      </c>
      <c r="B439" s="3" t="str">
        <f>VLOOKUP(RIGHT(C439,4),Sheet1!$M$4:$N$502,2,FALSE)</f>
        <v>RES</v>
      </c>
      <c r="C439" s="3" t="s">
        <v>596</v>
      </c>
      <c r="D439" s="18">
        <f t="shared" si="24"/>
        <v>0.66968325791855199</v>
      </c>
      <c r="E439" s="4">
        <v>31879</v>
      </c>
      <c r="F439" s="4">
        <v>32513</v>
      </c>
      <c r="G439" s="3">
        <v>14208</v>
      </c>
      <c r="H439" s="3">
        <v>22</v>
      </c>
      <c r="I439" s="3">
        <f t="shared" si="25"/>
        <v>19</v>
      </c>
      <c r="J439" s="74">
        <v>0.66968325791855199</v>
      </c>
      <c r="K439" s="74">
        <v>0</v>
      </c>
      <c r="L439" s="74">
        <v>0.33031674208144796</v>
      </c>
      <c r="M439" s="3" t="s">
        <v>9527</v>
      </c>
      <c r="N439" s="74">
        <f t="shared" si="26"/>
        <v>0.99999999999999989</v>
      </c>
      <c r="O439" s="74">
        <f t="shared" si="27"/>
        <v>0</v>
      </c>
    </row>
    <row r="440" spans="1:15" x14ac:dyDescent="0.25">
      <c r="A440" s="3" t="s">
        <v>6</v>
      </c>
      <c r="B440" s="3" t="str">
        <f>VLOOKUP(RIGHT(C440,4),Sheet1!$M$4:$N$502,2,FALSE)</f>
        <v>RES</v>
      </c>
      <c r="C440" s="3" t="s">
        <v>597</v>
      </c>
      <c r="D440" s="18">
        <f t="shared" si="24"/>
        <v>0.77738499245852188</v>
      </c>
      <c r="E440" s="4">
        <v>31973</v>
      </c>
      <c r="F440" s="4">
        <v>32751</v>
      </c>
      <c r="G440" s="3">
        <v>16493</v>
      </c>
      <c r="H440" s="3">
        <v>24</v>
      </c>
      <c r="I440" s="3">
        <f t="shared" si="25"/>
        <v>21</v>
      </c>
      <c r="J440" s="74">
        <v>0.77738499245852188</v>
      </c>
      <c r="K440" s="74">
        <v>0</v>
      </c>
      <c r="L440" s="74">
        <v>0.22261500754147812</v>
      </c>
      <c r="M440" s="3" t="s">
        <v>10063</v>
      </c>
      <c r="N440" s="74">
        <f t="shared" si="26"/>
        <v>1</v>
      </c>
      <c r="O440" s="74">
        <f t="shared" si="27"/>
        <v>0</v>
      </c>
    </row>
    <row r="441" spans="1:15" x14ac:dyDescent="0.25">
      <c r="A441" s="3" t="s">
        <v>659</v>
      </c>
      <c r="B441" s="3" t="str">
        <f>VLOOKUP(RIGHT(C441,4),Sheet1!$M$4:$N$502,2,FALSE)</f>
        <v>COM</v>
      </c>
      <c r="C441" s="3" t="s">
        <v>598</v>
      </c>
      <c r="D441" s="18">
        <f t="shared" si="24"/>
        <v>0.95017911010558065</v>
      </c>
      <c r="E441" s="4">
        <v>31868</v>
      </c>
      <c r="F441" s="4">
        <v>32751</v>
      </c>
      <c r="G441" s="3">
        <v>20159</v>
      </c>
      <c r="H441" s="3">
        <v>22</v>
      </c>
      <c r="I441" s="3">
        <f t="shared" si="25"/>
        <v>19</v>
      </c>
      <c r="J441" s="78"/>
      <c r="K441" s="78"/>
      <c r="L441" s="78"/>
      <c r="M441" s="3" t="s">
        <v>10063</v>
      </c>
      <c r="N441" s="74"/>
      <c r="O441" s="74"/>
    </row>
    <row r="442" spans="1:15" x14ac:dyDescent="0.25">
      <c r="A442" s="3" t="s">
        <v>659</v>
      </c>
      <c r="B442" s="3" t="str">
        <f>VLOOKUP(RIGHT(C442,4),Sheet1!$M$4:$N$502,2,FALSE)</f>
        <v>COM</v>
      </c>
      <c r="C442" s="3" t="s">
        <v>599</v>
      </c>
      <c r="D442" s="18">
        <f t="shared" si="24"/>
        <v>0.95017911010558065</v>
      </c>
      <c r="E442" s="4">
        <v>31868</v>
      </c>
      <c r="F442" s="4">
        <v>32751</v>
      </c>
      <c r="G442" s="3">
        <v>20159</v>
      </c>
      <c r="H442" s="3">
        <v>22</v>
      </c>
      <c r="I442" s="3">
        <f t="shared" si="25"/>
        <v>19</v>
      </c>
      <c r="J442" s="78"/>
      <c r="K442" s="78"/>
      <c r="L442" s="78"/>
      <c r="M442" s="3" t="s">
        <v>10063</v>
      </c>
      <c r="N442" s="74"/>
      <c r="O442" s="74"/>
    </row>
    <row r="443" spans="1:15" x14ac:dyDescent="0.25">
      <c r="A443" s="3" t="s">
        <v>659</v>
      </c>
      <c r="B443" s="3" t="str">
        <f>VLOOKUP(RIGHT(C443,4),Sheet1!$M$4:$N$502,2,FALSE)</f>
        <v>COM</v>
      </c>
      <c r="C443" s="3" t="s">
        <v>600</v>
      </c>
      <c r="D443" s="18">
        <f t="shared" si="24"/>
        <v>0.95409125188536958</v>
      </c>
      <c r="E443" s="4">
        <v>31868</v>
      </c>
      <c r="F443" s="4">
        <v>32744</v>
      </c>
      <c r="G443" s="3">
        <v>20242</v>
      </c>
      <c r="H443" s="3">
        <v>19</v>
      </c>
      <c r="I443" s="3">
        <f t="shared" si="25"/>
        <v>16</v>
      </c>
      <c r="J443" s="78"/>
      <c r="K443" s="78"/>
      <c r="L443" s="78"/>
      <c r="M443" s="3" t="s">
        <v>10063</v>
      </c>
      <c r="N443" s="74"/>
      <c r="O443" s="74"/>
    </row>
    <row r="444" spans="1:15" x14ac:dyDescent="0.25">
      <c r="A444" s="3" t="s">
        <v>659</v>
      </c>
      <c r="B444" s="3" t="str">
        <f>VLOOKUP(RIGHT(C444,4),Sheet1!$M$4:$N$502,2,FALSE)</f>
        <v>COM</v>
      </c>
      <c r="C444" s="3" t="s">
        <v>601</v>
      </c>
      <c r="D444" s="18">
        <f t="shared" si="24"/>
        <v>0.95409125188536958</v>
      </c>
      <c r="E444" s="4">
        <v>31868</v>
      </c>
      <c r="F444" s="4">
        <v>32744</v>
      </c>
      <c r="G444" s="3">
        <v>20242</v>
      </c>
      <c r="H444" s="3">
        <v>20</v>
      </c>
      <c r="I444" s="3">
        <f t="shared" si="25"/>
        <v>17</v>
      </c>
      <c r="J444" s="78"/>
      <c r="K444" s="78"/>
      <c r="L444" s="78"/>
      <c r="M444" s="3" t="s">
        <v>10063</v>
      </c>
      <c r="N444" s="74"/>
      <c r="O444" s="74"/>
    </row>
    <row r="445" spans="1:15" x14ac:dyDescent="0.25">
      <c r="A445" s="3" t="s">
        <v>659</v>
      </c>
      <c r="B445" s="3" t="str">
        <f>VLOOKUP(RIGHT(C445,4),Sheet1!$M$4:$N$502,2,FALSE)</f>
        <v>COM</v>
      </c>
      <c r="C445" s="3" t="s">
        <v>602</v>
      </c>
      <c r="D445" s="18">
        <f t="shared" si="24"/>
        <v>0.94555995475113119</v>
      </c>
      <c r="E445" s="4">
        <v>31868</v>
      </c>
      <c r="F445" s="4">
        <v>32751</v>
      </c>
      <c r="G445" s="3">
        <v>20061</v>
      </c>
      <c r="H445" s="3">
        <v>16</v>
      </c>
      <c r="I445" s="3">
        <f t="shared" si="25"/>
        <v>13</v>
      </c>
      <c r="J445" s="78"/>
      <c r="K445" s="78"/>
      <c r="L445" s="78"/>
      <c r="M445" s="3" t="s">
        <v>10063</v>
      </c>
      <c r="N445" s="74"/>
      <c r="O445" s="74"/>
    </row>
    <row r="446" spans="1:15" x14ac:dyDescent="0.25">
      <c r="A446" s="3" t="s">
        <v>659</v>
      </c>
      <c r="B446" s="3" t="str">
        <f>VLOOKUP(RIGHT(C446,4),Sheet1!$M$4:$N$502,2,FALSE)</f>
        <v>COM</v>
      </c>
      <c r="C446" s="3" t="s">
        <v>603</v>
      </c>
      <c r="D446" s="18">
        <f t="shared" si="24"/>
        <v>0.98727375565610864</v>
      </c>
      <c r="E446" s="4">
        <v>31868</v>
      </c>
      <c r="F446" s="4">
        <v>32747</v>
      </c>
      <c r="G446" s="3">
        <v>20946</v>
      </c>
      <c r="H446" s="3">
        <v>21</v>
      </c>
      <c r="I446" s="3">
        <f t="shared" si="25"/>
        <v>18</v>
      </c>
      <c r="J446" s="78"/>
      <c r="K446" s="78"/>
      <c r="L446" s="78"/>
      <c r="M446" s="3" t="s">
        <v>10063</v>
      </c>
      <c r="N446" s="74"/>
      <c r="O446" s="74"/>
    </row>
    <row r="447" spans="1:15" x14ac:dyDescent="0.25">
      <c r="A447" s="3" t="s">
        <v>659</v>
      </c>
      <c r="B447" s="3" t="str">
        <f>VLOOKUP(RIGHT(C447,4),Sheet1!$M$4:$N$502,2,FALSE)</f>
        <v>COM</v>
      </c>
      <c r="C447" s="3" t="s">
        <v>604</v>
      </c>
      <c r="D447" s="18">
        <f t="shared" si="24"/>
        <v>0.9989159125188537</v>
      </c>
      <c r="E447" s="4">
        <v>31868</v>
      </c>
      <c r="F447" s="4">
        <v>32751</v>
      </c>
      <c r="G447" s="3">
        <v>21193</v>
      </c>
      <c r="H447" s="3">
        <v>26</v>
      </c>
      <c r="I447" s="3">
        <f t="shared" si="25"/>
        <v>23</v>
      </c>
      <c r="J447" s="78"/>
      <c r="K447" s="78"/>
      <c r="L447" s="78"/>
      <c r="M447" s="3" t="s">
        <v>10063</v>
      </c>
      <c r="N447" s="74"/>
      <c r="O447" s="74"/>
    </row>
    <row r="448" spans="1:15" x14ac:dyDescent="0.25">
      <c r="A448" s="3" t="s">
        <v>659</v>
      </c>
      <c r="B448" s="3" t="str">
        <f>VLOOKUP(RIGHT(C448,4),Sheet1!$M$4:$N$502,2,FALSE)</f>
        <v>COM</v>
      </c>
      <c r="C448" s="3" t="s">
        <v>605</v>
      </c>
      <c r="D448" s="18">
        <f t="shared" si="24"/>
        <v>0.9989159125188537</v>
      </c>
      <c r="E448" s="4">
        <v>31868</v>
      </c>
      <c r="F448" s="4">
        <v>32751</v>
      </c>
      <c r="G448" s="3">
        <v>21193</v>
      </c>
      <c r="H448" s="3">
        <v>26</v>
      </c>
      <c r="I448" s="3">
        <f t="shared" si="25"/>
        <v>23</v>
      </c>
      <c r="J448" s="78"/>
      <c r="K448" s="78"/>
      <c r="L448" s="78"/>
      <c r="M448" s="3" t="s">
        <v>10063</v>
      </c>
      <c r="N448" s="74"/>
      <c r="O448" s="74"/>
    </row>
    <row r="449" spans="1:15" x14ac:dyDescent="0.25">
      <c r="A449" s="3" t="s">
        <v>659</v>
      </c>
      <c r="B449" s="3" t="str">
        <f>VLOOKUP(RIGHT(C449,4),Sheet1!$M$4:$N$502,2,FALSE)</f>
        <v>COM</v>
      </c>
      <c r="C449" s="3" t="s">
        <v>606</v>
      </c>
      <c r="D449" s="18">
        <f t="shared" si="24"/>
        <v>0.98647247360482659</v>
      </c>
      <c r="E449" s="4">
        <v>31868</v>
      </c>
      <c r="F449" s="4">
        <v>32751</v>
      </c>
      <c r="G449" s="3">
        <v>20929</v>
      </c>
      <c r="H449" s="3">
        <v>19</v>
      </c>
      <c r="I449" s="3">
        <f t="shared" si="25"/>
        <v>16</v>
      </c>
      <c r="J449" s="78"/>
      <c r="K449" s="78"/>
      <c r="L449" s="78"/>
      <c r="M449" s="3" t="s">
        <v>10063</v>
      </c>
      <c r="N449" s="74"/>
      <c r="O449" s="74"/>
    </row>
    <row r="450" spans="1:15" x14ac:dyDescent="0.25">
      <c r="A450" s="3" t="s">
        <v>659</v>
      </c>
      <c r="B450" s="3" t="str">
        <f>VLOOKUP(RIGHT(C450,4),Sheet1!$M$4:$N$502,2,FALSE)</f>
        <v>COM</v>
      </c>
      <c r="C450" s="3" t="s">
        <v>607</v>
      </c>
      <c r="D450" s="18">
        <f t="shared" si="24"/>
        <v>0.98647247360482659</v>
      </c>
      <c r="E450" s="4">
        <v>31868</v>
      </c>
      <c r="F450" s="4">
        <v>32751</v>
      </c>
      <c r="G450" s="3">
        <v>20929</v>
      </c>
      <c r="H450" s="3">
        <v>19</v>
      </c>
      <c r="I450" s="3">
        <f t="shared" si="25"/>
        <v>16</v>
      </c>
      <c r="J450" s="78"/>
      <c r="K450" s="78"/>
      <c r="L450" s="78"/>
      <c r="M450" s="3" t="s">
        <v>10063</v>
      </c>
      <c r="N450" s="74"/>
      <c r="O450" s="74"/>
    </row>
    <row r="451" spans="1:15" x14ac:dyDescent="0.25">
      <c r="A451" s="3" t="s">
        <v>659</v>
      </c>
      <c r="B451" s="3" t="str">
        <f>VLOOKUP(RIGHT(C451,4),Sheet1!$M$4:$N$502,2,FALSE)</f>
        <v>COM</v>
      </c>
      <c r="C451" s="3" t="s">
        <v>608</v>
      </c>
      <c r="D451" s="18">
        <f t="shared" ref="D451:D460" si="28">G451/$K$1</f>
        <v>0.99976432880844646</v>
      </c>
      <c r="E451" s="4">
        <v>31868</v>
      </c>
      <c r="F451" s="4">
        <v>32751</v>
      </c>
      <c r="G451" s="3">
        <v>21211</v>
      </c>
      <c r="H451" s="3">
        <v>35</v>
      </c>
      <c r="I451" s="3">
        <f t="shared" si="25"/>
        <v>32</v>
      </c>
      <c r="J451" s="78"/>
      <c r="K451" s="78"/>
      <c r="L451" s="78"/>
      <c r="M451" s="3" t="s">
        <v>10063</v>
      </c>
      <c r="N451" s="74"/>
      <c r="O451" s="74"/>
    </row>
    <row r="452" spans="1:15" x14ac:dyDescent="0.25">
      <c r="A452" s="3" t="s">
        <v>659</v>
      </c>
      <c r="B452" s="3" t="str">
        <f>VLOOKUP(RIGHT(C452,4),Sheet1!$M$4:$N$502,2,FALSE)</f>
        <v>COM</v>
      </c>
      <c r="C452" s="3" t="s">
        <v>609</v>
      </c>
      <c r="D452" s="18">
        <f t="shared" si="28"/>
        <v>0.99976432880844646</v>
      </c>
      <c r="E452" s="4">
        <v>31868</v>
      </c>
      <c r="F452" s="4">
        <v>32751</v>
      </c>
      <c r="G452" s="3">
        <v>21211</v>
      </c>
      <c r="H452" s="3">
        <v>19</v>
      </c>
      <c r="I452" s="3">
        <f t="shared" ref="I452:I460" si="29">H452-3</f>
        <v>16</v>
      </c>
      <c r="J452" s="78"/>
      <c r="K452" s="78"/>
      <c r="L452" s="78"/>
      <c r="M452" s="3" t="s">
        <v>10063</v>
      </c>
      <c r="N452" s="74"/>
      <c r="O452" s="74"/>
    </row>
    <row r="453" spans="1:15" x14ac:dyDescent="0.25">
      <c r="A453" s="3" t="s">
        <v>659</v>
      </c>
      <c r="B453" s="3" t="str">
        <f>VLOOKUP(RIGHT(C453,4),Sheet1!$M$4:$N$502,2,FALSE)</f>
        <v>COM</v>
      </c>
      <c r="C453" s="3" t="s">
        <v>610</v>
      </c>
      <c r="D453" s="18">
        <f t="shared" si="28"/>
        <v>0.99208144796380093</v>
      </c>
      <c r="E453" s="4">
        <v>31868</v>
      </c>
      <c r="F453" s="4">
        <v>32751</v>
      </c>
      <c r="G453" s="3">
        <v>21048</v>
      </c>
      <c r="H453" s="3">
        <v>19</v>
      </c>
      <c r="I453" s="3">
        <f t="shared" si="29"/>
        <v>16</v>
      </c>
      <c r="J453" s="78"/>
      <c r="K453" s="78"/>
      <c r="L453" s="78"/>
      <c r="M453" s="3" t="s">
        <v>10063</v>
      </c>
      <c r="N453" s="74"/>
      <c r="O453" s="74"/>
    </row>
    <row r="454" spans="1:15" x14ac:dyDescent="0.25">
      <c r="A454" s="3" t="s">
        <v>659</v>
      </c>
      <c r="B454" s="3" t="str">
        <f>VLOOKUP(RIGHT(C454,4),Sheet1!$M$4:$N$502,2,FALSE)</f>
        <v>COM</v>
      </c>
      <c r="C454" s="3" t="s">
        <v>611</v>
      </c>
      <c r="D454" s="18">
        <f t="shared" si="28"/>
        <v>0.99208144796380093</v>
      </c>
      <c r="E454" s="4">
        <v>31868</v>
      </c>
      <c r="F454" s="4">
        <v>32751</v>
      </c>
      <c r="G454" s="3">
        <v>21048</v>
      </c>
      <c r="H454" s="3">
        <v>17</v>
      </c>
      <c r="I454" s="3">
        <f t="shared" si="29"/>
        <v>14</v>
      </c>
      <c r="J454" s="78"/>
      <c r="K454" s="78"/>
      <c r="L454" s="78"/>
      <c r="M454" s="3" t="s">
        <v>10063</v>
      </c>
      <c r="N454" s="74"/>
      <c r="O454" s="74"/>
    </row>
    <row r="455" spans="1:15" x14ac:dyDescent="0.25">
      <c r="A455" s="3" t="s">
        <v>659</v>
      </c>
      <c r="B455" s="3" t="str">
        <f>VLOOKUP(RIGHT(C455,4),Sheet1!$M$4:$N$502,2,FALSE)</f>
        <v>COM</v>
      </c>
      <c r="C455" s="3" t="s">
        <v>612</v>
      </c>
      <c r="D455" s="18">
        <f t="shared" si="28"/>
        <v>0.93872549019607843</v>
      </c>
      <c r="E455" s="4">
        <v>31868</v>
      </c>
      <c r="F455" s="4">
        <v>32751</v>
      </c>
      <c r="G455" s="3">
        <v>19916</v>
      </c>
      <c r="H455" s="3">
        <v>20</v>
      </c>
      <c r="I455" s="3">
        <f t="shared" si="29"/>
        <v>17</v>
      </c>
      <c r="J455" s="78"/>
      <c r="K455" s="78"/>
      <c r="L455" s="78"/>
      <c r="M455" s="3" t="s">
        <v>10063</v>
      </c>
      <c r="N455" s="74"/>
      <c r="O455" s="74"/>
    </row>
    <row r="456" spans="1:15" x14ac:dyDescent="0.25">
      <c r="A456" s="3" t="s">
        <v>659</v>
      </c>
      <c r="B456" s="3" t="str">
        <f>VLOOKUP(RIGHT(C456,4),Sheet1!$M$4:$N$502,2,FALSE)</f>
        <v>COM</v>
      </c>
      <c r="C456" s="3" t="s">
        <v>613</v>
      </c>
      <c r="D456" s="18">
        <f t="shared" si="28"/>
        <v>0.93872549019607843</v>
      </c>
      <c r="E456" s="4">
        <v>31868</v>
      </c>
      <c r="F456" s="4">
        <v>32751</v>
      </c>
      <c r="G456" s="3">
        <v>19916</v>
      </c>
      <c r="H456" s="3">
        <v>20</v>
      </c>
      <c r="I456" s="3">
        <f t="shared" si="29"/>
        <v>17</v>
      </c>
      <c r="J456" s="78"/>
      <c r="K456" s="78"/>
      <c r="L456" s="78"/>
      <c r="M456" s="3" t="s">
        <v>10063</v>
      </c>
      <c r="N456" s="74"/>
      <c r="O456" s="74"/>
    </row>
    <row r="457" spans="1:15" x14ac:dyDescent="0.25">
      <c r="A457" s="3" t="s">
        <v>659</v>
      </c>
      <c r="B457" s="3" t="str">
        <f>VLOOKUP(RIGHT(C457,4),Sheet1!$M$4:$N$502,2,FALSE)</f>
        <v>COM</v>
      </c>
      <c r="C457" s="3" t="s">
        <v>614</v>
      </c>
      <c r="D457" s="18">
        <f t="shared" si="28"/>
        <v>0.99849170437405732</v>
      </c>
      <c r="E457" s="4">
        <v>31868</v>
      </c>
      <c r="F457" s="4">
        <v>32751</v>
      </c>
      <c r="G457" s="3">
        <v>21184</v>
      </c>
      <c r="H457" s="3">
        <v>20</v>
      </c>
      <c r="I457" s="3">
        <f t="shared" si="29"/>
        <v>17</v>
      </c>
      <c r="J457" s="78"/>
      <c r="K457" s="78"/>
      <c r="L457" s="78"/>
      <c r="M457" s="3" t="s">
        <v>10063</v>
      </c>
      <c r="N457" s="74"/>
      <c r="O457" s="74"/>
    </row>
    <row r="458" spans="1:15" x14ac:dyDescent="0.25">
      <c r="A458" s="3" t="s">
        <v>659</v>
      </c>
      <c r="B458" s="3" t="str">
        <f>VLOOKUP(RIGHT(C458,4),Sheet1!$M$4:$N$502,2,FALSE)</f>
        <v>COM</v>
      </c>
      <c r="C458" s="3" t="s">
        <v>615</v>
      </c>
      <c r="D458" s="18">
        <f t="shared" si="28"/>
        <v>0.99849170437405732</v>
      </c>
      <c r="E458" s="4">
        <v>31868</v>
      </c>
      <c r="F458" s="4">
        <v>32751</v>
      </c>
      <c r="G458" s="3">
        <v>21184</v>
      </c>
      <c r="H458" s="3">
        <v>16</v>
      </c>
      <c r="I458" s="3">
        <f t="shared" si="29"/>
        <v>13</v>
      </c>
      <c r="J458" s="78"/>
      <c r="K458" s="78"/>
      <c r="L458" s="78"/>
      <c r="M458" s="3" t="s">
        <v>10063</v>
      </c>
      <c r="N458" s="74"/>
      <c r="O458" s="74"/>
    </row>
    <row r="459" spans="1:15" x14ac:dyDescent="0.25">
      <c r="A459" s="3" t="s">
        <v>6</v>
      </c>
      <c r="B459" s="3" t="str">
        <f>VLOOKUP(RIGHT(C459,4),Sheet1!$M$4:$N$502,2,FALSE)</f>
        <v>MFM</v>
      </c>
      <c r="C459" s="3" t="s">
        <v>616</v>
      </c>
      <c r="D459" s="18">
        <f t="shared" si="28"/>
        <v>0.9703525641025641</v>
      </c>
      <c r="E459" s="4">
        <v>31868</v>
      </c>
      <c r="F459" s="4">
        <v>32751</v>
      </c>
      <c r="G459" s="3">
        <v>20587</v>
      </c>
      <c r="H459" s="3">
        <v>22</v>
      </c>
      <c r="I459" s="3">
        <f t="shared" si="29"/>
        <v>19</v>
      </c>
      <c r="J459" s="78"/>
      <c r="K459" s="78"/>
      <c r="L459" s="78"/>
      <c r="M459" s="3" t="s">
        <v>10063</v>
      </c>
      <c r="N459" s="74"/>
      <c r="O459" s="74"/>
    </row>
    <row r="460" spans="1:15" x14ac:dyDescent="0.25">
      <c r="A460" s="3" t="s">
        <v>6</v>
      </c>
      <c r="B460" s="3" t="str">
        <f>VLOOKUP(RIGHT(C460,4),Sheet1!$M$4:$N$502,2,FALSE)</f>
        <v>MFM</v>
      </c>
      <c r="C460" s="3" t="s">
        <v>617</v>
      </c>
      <c r="D460" s="18">
        <f t="shared" si="28"/>
        <v>0.99528657616892913</v>
      </c>
      <c r="E460" s="4">
        <v>31868</v>
      </c>
      <c r="F460" s="4">
        <v>32751</v>
      </c>
      <c r="G460" s="3">
        <v>21116</v>
      </c>
      <c r="H460" s="3">
        <v>26</v>
      </c>
      <c r="I460" s="3">
        <f t="shared" si="29"/>
        <v>23</v>
      </c>
      <c r="J460" s="78"/>
      <c r="K460" s="78"/>
      <c r="L460" s="78"/>
      <c r="M460" s="3" t="s">
        <v>10063</v>
      </c>
      <c r="N460" s="74"/>
      <c r="O460" s="74"/>
    </row>
  </sheetData>
  <sheetProtection sheet="1" objects="1" scenarios="1" autoFilter="0"/>
  <autoFilter ref="A2:O460"/>
  <hyperlinks>
    <hyperlink ref="M1" location="'Table of Contents'!A1" display="Table of Contents"/>
  </hyperlinks>
  <pageMargins left="0.7" right="0.7" top="0.75" bottom="0.75" header="0.3" footer="0.3"/>
  <pageSetup scale="68"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425"/>
  <sheetViews>
    <sheetView workbookViewId="0">
      <selection activeCell="H11" sqref="H11"/>
    </sheetView>
  </sheetViews>
  <sheetFormatPr defaultRowHeight="15" x14ac:dyDescent="0.25"/>
  <cols>
    <col min="1" max="1" width="13.140625" bestFit="1" customWidth="1"/>
    <col min="2" max="2" width="18.28515625" bestFit="1" customWidth="1"/>
  </cols>
  <sheetData>
    <row r="1" spans="1:7" x14ac:dyDescent="0.25">
      <c r="A1" s="19" t="s">
        <v>9531</v>
      </c>
      <c r="B1" t="s">
        <v>9533</v>
      </c>
    </row>
    <row r="2" spans="1:7" x14ac:dyDescent="0.25">
      <c r="A2" s="20">
        <v>0.61943815987933637</v>
      </c>
      <c r="B2" s="21">
        <v>1</v>
      </c>
      <c r="D2" t="s">
        <v>9534</v>
      </c>
      <c r="E2" t="s">
        <v>9545</v>
      </c>
      <c r="F2" s="5">
        <f t="shared" ref="F2" si="0">SUMIF($A$2:$A$424,E2,$B$2:$B$424)</f>
        <v>0</v>
      </c>
      <c r="G2" s="23">
        <f t="shared" ref="G2:G10" si="1">F2/458</f>
        <v>0</v>
      </c>
    </row>
    <row r="3" spans="1:7" x14ac:dyDescent="0.25">
      <c r="A3" s="20">
        <v>0.95531674208144801</v>
      </c>
      <c r="B3" s="21">
        <v>1</v>
      </c>
      <c r="D3" t="s">
        <v>9535</v>
      </c>
      <c r="E3" t="s">
        <v>9546</v>
      </c>
      <c r="F3" s="5">
        <f>SUMIF($A$2:$A$424,E3,$B$2:$B$424)-SUM($F$2:F2)</f>
        <v>0</v>
      </c>
      <c r="G3" s="23">
        <f t="shared" si="1"/>
        <v>0</v>
      </c>
    </row>
    <row r="4" spans="1:7" x14ac:dyDescent="0.25">
      <c r="A4" s="20">
        <v>0.94786953242835592</v>
      </c>
      <c r="B4" s="21">
        <v>1</v>
      </c>
      <c r="D4" t="s">
        <v>9536</v>
      </c>
      <c r="E4" t="s">
        <v>9547</v>
      </c>
      <c r="F4" s="5">
        <f>SUMIF($A$2:$A$424,E4,$B$2:$B$424)-SUM($F$2:F3)</f>
        <v>0</v>
      </c>
      <c r="G4" s="23">
        <f t="shared" si="1"/>
        <v>0</v>
      </c>
    </row>
    <row r="5" spans="1:7" x14ac:dyDescent="0.25">
      <c r="A5" s="20">
        <v>0.87881787330316741</v>
      </c>
      <c r="B5" s="21">
        <v>1</v>
      </c>
      <c r="D5" t="s">
        <v>9537</v>
      </c>
      <c r="E5" t="s">
        <v>9544</v>
      </c>
      <c r="F5" s="5">
        <f>SUMIF($A$2:$A$424,E5,$B$2:$B$424)-SUM($F$2:F4)</f>
        <v>5</v>
      </c>
      <c r="G5" s="23">
        <f t="shared" si="1"/>
        <v>1.0917030567685589E-2</v>
      </c>
    </row>
    <row r="6" spans="1:7" x14ac:dyDescent="0.25">
      <c r="A6" s="20">
        <v>0.98260746606334837</v>
      </c>
      <c r="B6" s="21">
        <v>1</v>
      </c>
      <c r="D6" t="s">
        <v>9538</v>
      </c>
      <c r="E6" t="s">
        <v>9548</v>
      </c>
      <c r="F6" s="5">
        <f>SUMIF($A$2:$A$424,E6,$B$2:$B$424)-SUM($F$2:F5)</f>
        <v>6</v>
      </c>
      <c r="G6" s="23">
        <f t="shared" si="1"/>
        <v>1.3100436681222707E-2</v>
      </c>
    </row>
    <row r="7" spans="1:7" x14ac:dyDescent="0.25">
      <c r="A7" s="20">
        <v>0.98647247360482659</v>
      </c>
      <c r="B7" s="21">
        <v>3</v>
      </c>
      <c r="D7" t="s">
        <v>9539</v>
      </c>
      <c r="E7" t="s">
        <v>9549</v>
      </c>
      <c r="F7" s="5">
        <f>SUMIF($A$2:$A$424,E7,$B$2:$B$424)-SUM($F$2:F6)</f>
        <v>13</v>
      </c>
      <c r="G7" s="23">
        <f t="shared" si="1"/>
        <v>2.8384279475982533E-2</v>
      </c>
    </row>
    <row r="8" spans="1:7" x14ac:dyDescent="0.25">
      <c r="A8" s="20">
        <v>0.90167797888386125</v>
      </c>
      <c r="B8" s="21">
        <v>1</v>
      </c>
      <c r="D8" t="s">
        <v>9540</v>
      </c>
      <c r="E8" t="s">
        <v>9550</v>
      </c>
      <c r="F8" s="5">
        <f>SUMIF($A$2:$A$424,E8,$B$2:$B$424)-SUM($F$2:F7)</f>
        <v>34</v>
      </c>
      <c r="G8" s="23">
        <f t="shared" si="1"/>
        <v>7.4235807860262015E-2</v>
      </c>
    </row>
    <row r="9" spans="1:7" x14ac:dyDescent="0.25">
      <c r="A9" s="20">
        <v>0.98326734539969829</v>
      </c>
      <c r="B9" s="21">
        <v>1</v>
      </c>
      <c r="D9" t="s">
        <v>9541</v>
      </c>
      <c r="E9" t="s">
        <v>9551</v>
      </c>
      <c r="F9" s="5">
        <f>SUMIF($A$2:$A$424,E9,$B$2:$B$424)-SUM($F$2:F8)</f>
        <v>33</v>
      </c>
      <c r="G9" s="23">
        <f t="shared" si="1"/>
        <v>7.2052401746724892E-2</v>
      </c>
    </row>
    <row r="10" spans="1:7" x14ac:dyDescent="0.25">
      <c r="A10" s="20">
        <v>0.95748491704374061</v>
      </c>
      <c r="B10" s="21">
        <v>2</v>
      </c>
      <c r="D10" t="s">
        <v>9542</v>
      </c>
      <c r="E10" t="s">
        <v>9552</v>
      </c>
      <c r="F10" s="5">
        <f>SUMIF($A$2:$A$424,E10,$B$2:$B$424)-SUM($F$2:F9)</f>
        <v>88</v>
      </c>
      <c r="G10" s="23">
        <f t="shared" si="1"/>
        <v>0.19213973799126638</v>
      </c>
    </row>
    <row r="11" spans="1:7" x14ac:dyDescent="0.25">
      <c r="A11" s="20">
        <v>0.69909502262443435</v>
      </c>
      <c r="B11" s="21">
        <v>1</v>
      </c>
      <c r="D11" t="s">
        <v>9543</v>
      </c>
      <c r="E11" t="s">
        <v>9553</v>
      </c>
      <c r="F11" s="5">
        <f>SUMIF($A$2:$A$424,E11,$B$2:$B$424)-SUM($F$2:F10)</f>
        <v>279</v>
      </c>
      <c r="G11" s="23">
        <f>F11/458</f>
        <v>0.60917030567685593</v>
      </c>
    </row>
    <row r="12" spans="1:7" x14ac:dyDescent="0.25">
      <c r="A12" s="20">
        <v>0.84120475113122173</v>
      </c>
      <c r="B12" s="21">
        <v>1</v>
      </c>
    </row>
    <row r="13" spans="1:7" x14ac:dyDescent="0.25">
      <c r="A13" s="20">
        <v>0.9445230015082956</v>
      </c>
      <c r="B13" s="21">
        <v>1</v>
      </c>
    </row>
    <row r="14" spans="1:7" x14ac:dyDescent="0.25">
      <c r="A14" s="20">
        <v>0.98180618401206632</v>
      </c>
      <c r="B14" s="21">
        <v>1</v>
      </c>
    </row>
    <row r="15" spans="1:7" x14ac:dyDescent="0.25">
      <c r="A15" s="20">
        <v>0.48152337858220212</v>
      </c>
      <c r="B15" s="21">
        <v>1</v>
      </c>
    </row>
    <row r="16" spans="1:7" x14ac:dyDescent="0.25">
      <c r="A16" s="20">
        <v>0.68877262443438914</v>
      </c>
      <c r="B16" s="21">
        <v>1</v>
      </c>
    </row>
    <row r="17" spans="1:2" x14ac:dyDescent="0.25">
      <c r="A17" s="20">
        <v>0.83323906485671195</v>
      </c>
      <c r="B17" s="21">
        <v>1</v>
      </c>
    </row>
    <row r="18" spans="1:2" x14ac:dyDescent="0.25">
      <c r="A18" s="20">
        <v>0.66638386123680238</v>
      </c>
      <c r="B18" s="21">
        <v>1</v>
      </c>
    </row>
    <row r="19" spans="1:2" x14ac:dyDescent="0.25">
      <c r="A19" s="20">
        <v>0.39484351432880843</v>
      </c>
      <c r="B19" s="21">
        <v>1</v>
      </c>
    </row>
    <row r="20" spans="1:2" x14ac:dyDescent="0.25">
      <c r="A20" s="20">
        <v>0.83583144796380093</v>
      </c>
      <c r="B20" s="21">
        <v>1</v>
      </c>
    </row>
    <row r="21" spans="1:2" x14ac:dyDescent="0.25">
      <c r="A21" s="20">
        <v>0.58432315233785825</v>
      </c>
      <c r="B21" s="21">
        <v>1</v>
      </c>
    </row>
    <row r="22" spans="1:2" x14ac:dyDescent="0.25">
      <c r="A22" s="20">
        <v>0.94386312217194568</v>
      </c>
      <c r="B22" s="21">
        <v>1</v>
      </c>
    </row>
    <row r="23" spans="1:2" x14ac:dyDescent="0.25">
      <c r="A23" s="20">
        <v>0.99024321266968329</v>
      </c>
      <c r="B23" s="21">
        <v>1</v>
      </c>
    </row>
    <row r="24" spans="1:2" x14ac:dyDescent="0.25">
      <c r="A24" s="20">
        <v>0.80509992458521873</v>
      </c>
      <c r="B24" s="21">
        <v>1</v>
      </c>
    </row>
    <row r="25" spans="1:2" x14ac:dyDescent="0.25">
      <c r="A25" s="20">
        <v>0.90898378582202111</v>
      </c>
      <c r="B25" s="21">
        <v>1</v>
      </c>
    </row>
    <row r="26" spans="1:2" x14ac:dyDescent="0.25">
      <c r="A26" s="20">
        <v>0.68519042232277527</v>
      </c>
      <c r="B26" s="21">
        <v>1</v>
      </c>
    </row>
    <row r="27" spans="1:2" x14ac:dyDescent="0.25">
      <c r="A27" s="20">
        <v>0.43702865761689291</v>
      </c>
      <c r="B27" s="21">
        <v>1</v>
      </c>
    </row>
    <row r="28" spans="1:2" x14ac:dyDescent="0.25">
      <c r="A28" s="20">
        <v>0.71446078431372551</v>
      </c>
      <c r="B28" s="21">
        <v>1</v>
      </c>
    </row>
    <row r="29" spans="1:2" x14ac:dyDescent="0.25">
      <c r="A29" s="20">
        <v>0.66445135746606332</v>
      </c>
      <c r="B29" s="21">
        <v>1</v>
      </c>
    </row>
    <row r="30" spans="1:2" x14ac:dyDescent="0.25">
      <c r="A30" s="20">
        <v>0.94640837104072395</v>
      </c>
      <c r="B30" s="21">
        <v>1</v>
      </c>
    </row>
    <row r="31" spans="1:2" x14ac:dyDescent="0.25">
      <c r="A31" s="20">
        <v>0.65148944193061842</v>
      </c>
      <c r="B31" s="21">
        <v>1</v>
      </c>
    </row>
    <row r="32" spans="1:2" x14ac:dyDescent="0.25">
      <c r="A32" s="20">
        <v>0.84935897435897434</v>
      </c>
      <c r="B32" s="21">
        <v>1</v>
      </c>
    </row>
    <row r="33" spans="1:2" x14ac:dyDescent="0.25">
      <c r="A33" s="20">
        <v>0.94951923076923073</v>
      </c>
      <c r="B33" s="21">
        <v>1</v>
      </c>
    </row>
    <row r="34" spans="1:2" x14ac:dyDescent="0.25">
      <c r="A34" s="20">
        <v>0.73029788838612364</v>
      </c>
      <c r="B34" s="21">
        <v>1</v>
      </c>
    </row>
    <row r="35" spans="1:2" x14ac:dyDescent="0.25">
      <c r="A35" s="20">
        <v>0.93123114630467574</v>
      </c>
      <c r="B35" s="21">
        <v>2</v>
      </c>
    </row>
    <row r="36" spans="1:2" x14ac:dyDescent="0.25">
      <c r="A36" s="20">
        <v>0.87170060331825039</v>
      </c>
      <c r="B36" s="21">
        <v>3</v>
      </c>
    </row>
    <row r="37" spans="1:2" x14ac:dyDescent="0.25">
      <c r="A37" s="20">
        <v>0.70734351432880849</v>
      </c>
      <c r="B37" s="21">
        <v>1</v>
      </c>
    </row>
    <row r="38" spans="1:2" x14ac:dyDescent="0.25">
      <c r="A38" s="20">
        <v>0.89432503770739069</v>
      </c>
      <c r="B38" s="21">
        <v>1</v>
      </c>
    </row>
    <row r="39" spans="1:2" x14ac:dyDescent="0.25">
      <c r="A39" s="20">
        <v>0.91911764705882348</v>
      </c>
      <c r="B39" s="21">
        <v>1</v>
      </c>
    </row>
    <row r="40" spans="1:2" x14ac:dyDescent="0.25">
      <c r="A40" s="20">
        <v>0.9622454751131222</v>
      </c>
      <c r="B40" s="21">
        <v>1</v>
      </c>
    </row>
    <row r="41" spans="1:2" x14ac:dyDescent="0.25">
      <c r="A41" s="20">
        <v>0.97883672699849167</v>
      </c>
      <c r="B41" s="21">
        <v>1</v>
      </c>
    </row>
    <row r="42" spans="1:2" x14ac:dyDescent="0.25">
      <c r="A42" s="20">
        <v>0.86118966817496234</v>
      </c>
      <c r="B42" s="21">
        <v>1</v>
      </c>
    </row>
    <row r="43" spans="1:2" x14ac:dyDescent="0.25">
      <c r="A43" s="20">
        <v>0.98322021116138758</v>
      </c>
      <c r="B43" s="21">
        <v>1</v>
      </c>
    </row>
    <row r="44" spans="1:2" x14ac:dyDescent="0.25">
      <c r="A44" s="20">
        <v>0.69692684766214175</v>
      </c>
      <c r="B44" s="21">
        <v>1</v>
      </c>
    </row>
    <row r="45" spans="1:2" x14ac:dyDescent="0.25">
      <c r="A45" s="20">
        <v>0.89418363499245856</v>
      </c>
      <c r="B45" s="21">
        <v>1</v>
      </c>
    </row>
    <row r="46" spans="1:2" x14ac:dyDescent="0.25">
      <c r="A46" s="20">
        <v>0.8551093514328808</v>
      </c>
      <c r="B46" s="21">
        <v>1</v>
      </c>
    </row>
    <row r="47" spans="1:2" x14ac:dyDescent="0.25">
      <c r="A47" s="20">
        <v>0.84412707390648567</v>
      </c>
      <c r="B47" s="21">
        <v>1</v>
      </c>
    </row>
    <row r="48" spans="1:2" x14ac:dyDescent="0.25">
      <c r="A48" s="20">
        <v>0.92764894419306188</v>
      </c>
      <c r="B48" s="21">
        <v>1</v>
      </c>
    </row>
    <row r="49" spans="1:2" x14ac:dyDescent="0.25">
      <c r="A49" s="20">
        <v>0.96380090497737558</v>
      </c>
      <c r="B49" s="21">
        <v>1</v>
      </c>
    </row>
    <row r="50" spans="1:2" x14ac:dyDescent="0.25">
      <c r="A50" s="20">
        <v>0.38414404223227755</v>
      </c>
      <c r="B50" s="21">
        <v>1</v>
      </c>
    </row>
    <row r="51" spans="1:2" x14ac:dyDescent="0.25">
      <c r="A51" s="20">
        <v>0.63400263951734537</v>
      </c>
      <c r="B51" s="21">
        <v>1</v>
      </c>
    </row>
    <row r="52" spans="1:2" x14ac:dyDescent="0.25">
      <c r="A52" s="20">
        <v>0.79279788838612364</v>
      </c>
      <c r="B52" s="21">
        <v>1</v>
      </c>
    </row>
    <row r="53" spans="1:2" x14ac:dyDescent="0.25">
      <c r="A53" s="20">
        <v>0.6589366515837104</v>
      </c>
      <c r="B53" s="21">
        <v>1</v>
      </c>
    </row>
    <row r="54" spans="1:2" x14ac:dyDescent="0.25">
      <c r="A54" s="20">
        <v>0.88320135746606332</v>
      </c>
      <c r="B54" s="21">
        <v>1</v>
      </c>
    </row>
    <row r="55" spans="1:2" x14ac:dyDescent="0.25">
      <c r="A55" s="20">
        <v>0.95225301659125183</v>
      </c>
      <c r="B55" s="21">
        <v>1</v>
      </c>
    </row>
    <row r="56" spans="1:2" x14ac:dyDescent="0.25">
      <c r="A56" s="20">
        <v>0.99274132730015086</v>
      </c>
      <c r="B56" s="21">
        <v>1</v>
      </c>
    </row>
    <row r="57" spans="1:2" x14ac:dyDescent="0.25">
      <c r="A57" s="20">
        <v>0.70427978883861242</v>
      </c>
      <c r="B57" s="21">
        <v>1</v>
      </c>
    </row>
    <row r="58" spans="1:2" x14ac:dyDescent="0.25">
      <c r="A58" s="20">
        <v>0.95668363499245856</v>
      </c>
      <c r="B58" s="21">
        <v>1</v>
      </c>
    </row>
    <row r="59" spans="1:2" x14ac:dyDescent="0.25">
      <c r="A59" s="20">
        <v>0.90181938159879338</v>
      </c>
      <c r="B59" s="21">
        <v>1</v>
      </c>
    </row>
    <row r="60" spans="1:2" x14ac:dyDescent="0.25">
      <c r="A60" s="20">
        <v>0.68288084464555054</v>
      </c>
      <c r="B60" s="21">
        <v>1</v>
      </c>
    </row>
    <row r="61" spans="1:2" x14ac:dyDescent="0.25">
      <c r="A61" s="20">
        <v>0.91303733031674206</v>
      </c>
      <c r="B61" s="21">
        <v>1</v>
      </c>
    </row>
    <row r="62" spans="1:2" x14ac:dyDescent="0.25">
      <c r="A62" s="20">
        <v>0.88013763197586725</v>
      </c>
      <c r="B62" s="21">
        <v>1</v>
      </c>
    </row>
    <row r="63" spans="1:2" x14ac:dyDescent="0.25">
      <c r="A63" s="20">
        <v>0.89710595776772251</v>
      </c>
      <c r="B63" s="21">
        <v>1</v>
      </c>
    </row>
    <row r="64" spans="1:2" x14ac:dyDescent="0.25">
      <c r="A64" s="20">
        <v>0.99085595776772251</v>
      </c>
      <c r="B64" s="21">
        <v>2</v>
      </c>
    </row>
    <row r="65" spans="1:2" x14ac:dyDescent="0.25">
      <c r="A65" s="20">
        <v>0.84351432880844646</v>
      </c>
      <c r="B65" s="21">
        <v>1</v>
      </c>
    </row>
    <row r="66" spans="1:2" x14ac:dyDescent="0.25">
      <c r="A66" s="20">
        <v>0.94079939668174961</v>
      </c>
      <c r="B66" s="21">
        <v>1</v>
      </c>
    </row>
    <row r="67" spans="1:2" x14ac:dyDescent="0.25">
      <c r="A67" s="20">
        <v>0.98713235294117652</v>
      </c>
      <c r="B67" s="21">
        <v>1</v>
      </c>
    </row>
    <row r="68" spans="1:2" x14ac:dyDescent="0.25">
      <c r="A68" s="20">
        <v>0.97072963800904977</v>
      </c>
      <c r="B68" s="21">
        <v>1</v>
      </c>
    </row>
    <row r="69" spans="1:2" x14ac:dyDescent="0.25">
      <c r="A69" s="20">
        <v>0.91237745098039214</v>
      </c>
      <c r="B69" s="21">
        <v>1</v>
      </c>
    </row>
    <row r="70" spans="1:2" x14ac:dyDescent="0.25">
      <c r="A70" s="20">
        <v>0.98350301659125183</v>
      </c>
      <c r="B70" s="21">
        <v>1</v>
      </c>
    </row>
    <row r="71" spans="1:2" x14ac:dyDescent="0.25">
      <c r="A71" s="20">
        <v>0.93919683257918551</v>
      </c>
      <c r="B71" s="21">
        <v>1</v>
      </c>
    </row>
    <row r="72" spans="1:2" x14ac:dyDescent="0.25">
      <c r="A72" s="20">
        <v>0.97082390648567118</v>
      </c>
      <c r="B72" s="21">
        <v>1</v>
      </c>
    </row>
    <row r="73" spans="1:2" x14ac:dyDescent="0.25">
      <c r="A73" s="20">
        <v>0.99292986425339369</v>
      </c>
      <c r="B73" s="21">
        <v>1</v>
      </c>
    </row>
    <row r="74" spans="1:2" x14ac:dyDescent="0.25">
      <c r="A74" s="20">
        <v>0.83441742081447967</v>
      </c>
      <c r="B74" s="21">
        <v>1</v>
      </c>
    </row>
    <row r="75" spans="1:2" x14ac:dyDescent="0.25">
      <c r="A75" s="20">
        <v>0.89366515837104077</v>
      </c>
      <c r="B75" s="21">
        <v>1</v>
      </c>
    </row>
    <row r="76" spans="1:2" x14ac:dyDescent="0.25">
      <c r="A76" s="20">
        <v>0.76159502262443435</v>
      </c>
      <c r="B76" s="21">
        <v>1</v>
      </c>
    </row>
    <row r="77" spans="1:2" x14ac:dyDescent="0.25">
      <c r="A77" s="20">
        <v>0.9176093514328808</v>
      </c>
      <c r="B77" s="21">
        <v>1</v>
      </c>
    </row>
    <row r="78" spans="1:2" x14ac:dyDescent="0.25">
      <c r="A78" s="20">
        <v>0.97921380090497734</v>
      </c>
      <c r="B78" s="21">
        <v>1</v>
      </c>
    </row>
    <row r="79" spans="1:2" x14ac:dyDescent="0.25">
      <c r="A79" s="20">
        <v>0.94518288084464552</v>
      </c>
      <c r="B79" s="21">
        <v>1</v>
      </c>
    </row>
    <row r="80" spans="1:2" x14ac:dyDescent="0.25">
      <c r="A80" s="20">
        <v>0.85119720965309198</v>
      </c>
      <c r="B80" s="21">
        <v>1</v>
      </c>
    </row>
    <row r="81" spans="1:2" x14ac:dyDescent="0.25">
      <c r="A81" s="20">
        <v>0.61552601809954754</v>
      </c>
      <c r="B81" s="21">
        <v>1</v>
      </c>
    </row>
    <row r="82" spans="1:2" x14ac:dyDescent="0.25">
      <c r="A82" s="20">
        <v>0.96394230769230771</v>
      </c>
      <c r="B82" s="21">
        <v>1</v>
      </c>
    </row>
    <row r="83" spans="1:2" x14ac:dyDescent="0.25">
      <c r="A83" s="20">
        <v>0.67976998491704377</v>
      </c>
      <c r="B83" s="21">
        <v>1</v>
      </c>
    </row>
    <row r="84" spans="1:2" x14ac:dyDescent="0.25">
      <c r="A84" s="20">
        <v>0.63885746606334837</v>
      </c>
      <c r="B84" s="21">
        <v>1</v>
      </c>
    </row>
    <row r="85" spans="1:2" x14ac:dyDescent="0.25">
      <c r="A85" s="20">
        <v>0.81160444947209653</v>
      </c>
      <c r="B85" s="21">
        <v>1</v>
      </c>
    </row>
    <row r="86" spans="1:2" x14ac:dyDescent="0.25">
      <c r="A86" s="20">
        <v>0.83422888386123684</v>
      </c>
      <c r="B86" s="21">
        <v>1</v>
      </c>
    </row>
    <row r="87" spans="1:2" x14ac:dyDescent="0.25">
      <c r="A87" s="20">
        <v>0.55406297134238314</v>
      </c>
      <c r="B87" s="21">
        <v>1</v>
      </c>
    </row>
    <row r="88" spans="1:2" x14ac:dyDescent="0.25">
      <c r="A88" s="20">
        <v>0.89371229260935148</v>
      </c>
      <c r="B88" s="21">
        <v>1</v>
      </c>
    </row>
    <row r="89" spans="1:2" x14ac:dyDescent="0.25">
      <c r="A89" s="20">
        <v>0.99575791855203621</v>
      </c>
      <c r="B89" s="21">
        <v>1</v>
      </c>
    </row>
    <row r="90" spans="1:2" x14ac:dyDescent="0.25">
      <c r="A90" s="20">
        <v>0.97911953242835592</v>
      </c>
      <c r="B90" s="21">
        <v>1</v>
      </c>
    </row>
    <row r="91" spans="1:2" x14ac:dyDescent="0.25">
      <c r="A91" s="20">
        <v>0.81537518853695323</v>
      </c>
      <c r="B91" s="21">
        <v>1</v>
      </c>
    </row>
    <row r="92" spans="1:2" x14ac:dyDescent="0.25">
      <c r="A92" s="20">
        <v>0.96568627450980393</v>
      </c>
      <c r="B92" s="21">
        <v>1</v>
      </c>
    </row>
    <row r="93" spans="1:2" x14ac:dyDescent="0.25">
      <c r="A93" s="20">
        <v>0.94325037707390647</v>
      </c>
      <c r="B93" s="21">
        <v>1</v>
      </c>
    </row>
    <row r="94" spans="1:2" x14ac:dyDescent="0.25">
      <c r="A94" s="20">
        <v>0.8890460030165912</v>
      </c>
      <c r="B94" s="21">
        <v>1</v>
      </c>
    </row>
    <row r="95" spans="1:2" x14ac:dyDescent="0.25">
      <c r="A95" s="20">
        <v>0.82786576168929105</v>
      </c>
      <c r="B95" s="21">
        <v>1</v>
      </c>
    </row>
    <row r="96" spans="1:2" x14ac:dyDescent="0.25">
      <c r="A96" s="20">
        <v>0.75834276018099545</v>
      </c>
      <c r="B96" s="21">
        <v>1</v>
      </c>
    </row>
    <row r="97" spans="1:2" x14ac:dyDescent="0.25">
      <c r="A97" s="20">
        <v>0.99269419306184015</v>
      </c>
      <c r="B97" s="21">
        <v>1</v>
      </c>
    </row>
    <row r="98" spans="1:2" x14ac:dyDescent="0.25">
      <c r="A98" s="20">
        <v>0.90493024132730016</v>
      </c>
      <c r="B98" s="21">
        <v>1</v>
      </c>
    </row>
    <row r="99" spans="1:2" x14ac:dyDescent="0.25">
      <c r="A99" s="20">
        <v>0.71724170437405732</v>
      </c>
      <c r="B99" s="21">
        <v>1</v>
      </c>
    </row>
    <row r="100" spans="1:2" x14ac:dyDescent="0.25">
      <c r="A100" s="20">
        <v>0.86972096530920062</v>
      </c>
      <c r="B100" s="21">
        <v>1</v>
      </c>
    </row>
    <row r="101" spans="1:2" x14ac:dyDescent="0.25">
      <c r="A101" s="20">
        <v>0.90822963800904977</v>
      </c>
      <c r="B101" s="21">
        <v>1</v>
      </c>
    </row>
    <row r="102" spans="1:2" x14ac:dyDescent="0.25">
      <c r="A102" s="20">
        <v>0.67430241327300156</v>
      </c>
      <c r="B102" s="21">
        <v>1</v>
      </c>
    </row>
    <row r="103" spans="1:2" x14ac:dyDescent="0.25">
      <c r="A103" s="20">
        <v>0.99208144796380093</v>
      </c>
      <c r="B103" s="21">
        <v>3</v>
      </c>
    </row>
    <row r="104" spans="1:2" x14ac:dyDescent="0.25">
      <c r="A104" s="20">
        <v>0.76979638009049778</v>
      </c>
      <c r="B104" s="21">
        <v>1</v>
      </c>
    </row>
    <row r="105" spans="1:2" x14ac:dyDescent="0.25">
      <c r="A105" s="20">
        <v>0.92760180995475117</v>
      </c>
      <c r="B105" s="21">
        <v>1</v>
      </c>
    </row>
    <row r="106" spans="1:2" x14ac:dyDescent="0.25">
      <c r="A106" s="20">
        <v>0.55057503770739069</v>
      </c>
      <c r="B106" s="21">
        <v>1</v>
      </c>
    </row>
    <row r="107" spans="1:2" x14ac:dyDescent="0.25">
      <c r="A107" s="20">
        <v>0.43924396681749622</v>
      </c>
      <c r="B107" s="21">
        <v>1</v>
      </c>
    </row>
    <row r="108" spans="1:2" x14ac:dyDescent="0.25">
      <c r="A108" s="20">
        <v>0.88532239819004521</v>
      </c>
      <c r="B108" s="21">
        <v>1</v>
      </c>
    </row>
    <row r="109" spans="1:2" x14ac:dyDescent="0.25">
      <c r="A109" s="20">
        <v>0.93834841628959276</v>
      </c>
      <c r="B109" s="21">
        <v>1</v>
      </c>
    </row>
    <row r="110" spans="1:2" x14ac:dyDescent="0.25">
      <c r="A110" s="20">
        <v>0.94240196078431371</v>
      </c>
      <c r="B110" s="21">
        <v>1</v>
      </c>
    </row>
    <row r="111" spans="1:2" x14ac:dyDescent="0.25">
      <c r="A111" s="20">
        <v>0.93990384615384615</v>
      </c>
      <c r="B111" s="21">
        <v>1</v>
      </c>
    </row>
    <row r="112" spans="1:2" x14ac:dyDescent="0.25">
      <c r="A112" s="20">
        <v>0.84195889894419307</v>
      </c>
      <c r="B112" s="21">
        <v>2</v>
      </c>
    </row>
    <row r="113" spans="1:2" x14ac:dyDescent="0.25">
      <c r="A113" s="20">
        <v>0.95611802413273006</v>
      </c>
      <c r="B113" s="21">
        <v>2</v>
      </c>
    </row>
    <row r="114" spans="1:2" x14ac:dyDescent="0.25">
      <c r="A114" s="20">
        <v>0.6595022624434389</v>
      </c>
      <c r="B114" s="21">
        <v>1</v>
      </c>
    </row>
    <row r="115" spans="1:2" x14ac:dyDescent="0.25">
      <c r="A115" s="20">
        <v>0.9148755656108597</v>
      </c>
      <c r="B115" s="21">
        <v>1</v>
      </c>
    </row>
    <row r="116" spans="1:2" x14ac:dyDescent="0.25">
      <c r="A116" s="20">
        <v>0.84973604826546001</v>
      </c>
      <c r="B116" s="21">
        <v>1</v>
      </c>
    </row>
    <row r="117" spans="1:2" x14ac:dyDescent="0.25">
      <c r="A117" s="20">
        <v>0.95880467571644046</v>
      </c>
      <c r="B117" s="21">
        <v>1</v>
      </c>
    </row>
    <row r="118" spans="1:2" x14ac:dyDescent="0.25">
      <c r="A118" s="20">
        <v>0.94692684766214175</v>
      </c>
      <c r="B118" s="21">
        <v>1</v>
      </c>
    </row>
    <row r="119" spans="1:2" x14ac:dyDescent="0.25">
      <c r="A119" s="20">
        <v>0.69391025641025639</v>
      </c>
      <c r="B119" s="21">
        <v>1</v>
      </c>
    </row>
    <row r="120" spans="1:2" x14ac:dyDescent="0.25">
      <c r="A120" s="20">
        <v>0.96266968325791857</v>
      </c>
      <c r="B120" s="21">
        <v>1</v>
      </c>
    </row>
    <row r="121" spans="1:2" x14ac:dyDescent="0.25">
      <c r="A121" s="20">
        <v>0.82800716440422317</v>
      </c>
      <c r="B121" s="21">
        <v>1</v>
      </c>
    </row>
    <row r="122" spans="1:2" x14ac:dyDescent="0.25">
      <c r="A122" s="20">
        <v>0.94193061840120662</v>
      </c>
      <c r="B122" s="21">
        <v>1</v>
      </c>
    </row>
    <row r="123" spans="1:2" x14ac:dyDescent="0.25">
      <c r="A123" s="20">
        <v>0.79397624434389136</v>
      </c>
      <c r="B123" s="21">
        <v>1</v>
      </c>
    </row>
    <row r="124" spans="1:2" x14ac:dyDescent="0.25">
      <c r="A124" s="20">
        <v>0.91463989441930615</v>
      </c>
      <c r="B124" s="21">
        <v>1</v>
      </c>
    </row>
    <row r="125" spans="1:2" x14ac:dyDescent="0.25">
      <c r="A125" s="20">
        <v>0.98364441930618396</v>
      </c>
      <c r="B125" s="21">
        <v>1</v>
      </c>
    </row>
    <row r="126" spans="1:2" x14ac:dyDescent="0.25">
      <c r="A126" s="20">
        <v>0.74806749622926094</v>
      </c>
      <c r="B126" s="21">
        <v>1</v>
      </c>
    </row>
    <row r="127" spans="1:2" x14ac:dyDescent="0.25">
      <c r="A127" s="20">
        <v>0.93905542986425339</v>
      </c>
      <c r="B127" s="21">
        <v>1</v>
      </c>
    </row>
    <row r="128" spans="1:2" x14ac:dyDescent="0.25">
      <c r="A128" s="20">
        <v>0.59172322775263952</v>
      </c>
      <c r="B128" s="21">
        <v>1</v>
      </c>
    </row>
    <row r="129" spans="1:2" x14ac:dyDescent="0.25">
      <c r="A129" s="20">
        <v>0.8448340874811463</v>
      </c>
      <c r="B129" s="21">
        <v>1</v>
      </c>
    </row>
    <row r="130" spans="1:2" x14ac:dyDescent="0.25">
      <c r="A130" s="20">
        <v>0.97770550527903466</v>
      </c>
      <c r="B130" s="21">
        <v>1</v>
      </c>
    </row>
    <row r="131" spans="1:2" x14ac:dyDescent="0.25">
      <c r="A131" s="20">
        <v>0.80717383107088991</v>
      </c>
      <c r="B131" s="21">
        <v>1</v>
      </c>
    </row>
    <row r="132" spans="1:2" x14ac:dyDescent="0.25">
      <c r="A132" s="20">
        <v>0.91591251885369529</v>
      </c>
      <c r="B132" s="21">
        <v>1</v>
      </c>
    </row>
    <row r="133" spans="1:2" x14ac:dyDescent="0.25">
      <c r="A133" s="20">
        <v>0.97299208144796379</v>
      </c>
      <c r="B133" s="21">
        <v>1</v>
      </c>
    </row>
    <row r="134" spans="1:2" x14ac:dyDescent="0.25">
      <c r="A134" s="20">
        <v>0.91600678733031671</v>
      </c>
      <c r="B134" s="21">
        <v>1</v>
      </c>
    </row>
    <row r="135" spans="1:2" x14ac:dyDescent="0.25">
      <c r="A135" s="20">
        <v>0.89894419306184015</v>
      </c>
      <c r="B135" s="21">
        <v>1</v>
      </c>
    </row>
    <row r="136" spans="1:2" x14ac:dyDescent="0.25">
      <c r="A136" s="20">
        <v>0.63730203619909498</v>
      </c>
      <c r="B136" s="21">
        <v>1</v>
      </c>
    </row>
    <row r="137" spans="1:2" x14ac:dyDescent="0.25">
      <c r="A137" s="20">
        <v>0.9078525641025641</v>
      </c>
      <c r="B137" s="21">
        <v>1</v>
      </c>
    </row>
    <row r="138" spans="1:2" x14ac:dyDescent="0.25">
      <c r="A138" s="20">
        <v>0.83677413273001511</v>
      </c>
      <c r="B138" s="21">
        <v>1</v>
      </c>
    </row>
    <row r="139" spans="1:2" x14ac:dyDescent="0.25">
      <c r="A139" s="20">
        <v>0.85817307692307687</v>
      </c>
      <c r="B139" s="21">
        <v>1</v>
      </c>
    </row>
    <row r="140" spans="1:2" x14ac:dyDescent="0.25">
      <c r="A140" s="20">
        <v>0.99703054298642535</v>
      </c>
      <c r="B140" s="21">
        <v>2</v>
      </c>
    </row>
    <row r="141" spans="1:2" x14ac:dyDescent="0.25">
      <c r="A141" s="20">
        <v>0.95607088989441935</v>
      </c>
      <c r="B141" s="21">
        <v>1</v>
      </c>
    </row>
    <row r="142" spans="1:2" x14ac:dyDescent="0.25">
      <c r="A142" s="20">
        <v>0.97987368024132726</v>
      </c>
      <c r="B142" s="21">
        <v>1</v>
      </c>
    </row>
    <row r="143" spans="1:2" x14ac:dyDescent="0.25">
      <c r="A143" s="20">
        <v>0.94824660633484159</v>
      </c>
      <c r="B143" s="21">
        <v>1</v>
      </c>
    </row>
    <row r="144" spans="1:2" x14ac:dyDescent="0.25">
      <c r="A144" s="20">
        <v>0.98944193061840124</v>
      </c>
      <c r="B144" s="21">
        <v>1</v>
      </c>
    </row>
    <row r="145" spans="1:2" x14ac:dyDescent="0.25">
      <c r="A145" s="20">
        <v>0.98826357466063353</v>
      </c>
      <c r="B145" s="21">
        <v>1</v>
      </c>
    </row>
    <row r="146" spans="1:2" x14ac:dyDescent="0.25">
      <c r="A146" s="20">
        <v>0.93947963800904977</v>
      </c>
      <c r="B146" s="21">
        <v>1</v>
      </c>
    </row>
    <row r="147" spans="1:2" x14ac:dyDescent="0.25">
      <c r="A147" s="20">
        <v>0.98392722473604821</v>
      </c>
      <c r="B147" s="21">
        <v>1</v>
      </c>
    </row>
    <row r="148" spans="1:2" x14ac:dyDescent="0.25">
      <c r="A148" s="20">
        <v>0.77083333333333337</v>
      </c>
      <c r="B148" s="21">
        <v>1</v>
      </c>
    </row>
    <row r="149" spans="1:2" x14ac:dyDescent="0.25">
      <c r="A149" s="20">
        <v>0.90686274509803921</v>
      </c>
      <c r="B149" s="21">
        <v>1</v>
      </c>
    </row>
    <row r="150" spans="1:2" x14ac:dyDescent="0.25">
      <c r="A150" s="20">
        <v>0.81872171945701355</v>
      </c>
      <c r="B150" s="21">
        <v>1</v>
      </c>
    </row>
    <row r="151" spans="1:2" x14ac:dyDescent="0.25">
      <c r="A151" s="20">
        <v>0.99071455505279038</v>
      </c>
      <c r="B151" s="21">
        <v>1</v>
      </c>
    </row>
    <row r="152" spans="1:2" x14ac:dyDescent="0.25">
      <c r="A152" s="20">
        <v>0.86500754147812975</v>
      </c>
      <c r="B152" s="21">
        <v>1</v>
      </c>
    </row>
    <row r="153" spans="1:2" x14ac:dyDescent="0.25">
      <c r="A153" s="20">
        <v>0.99382541478129716</v>
      </c>
      <c r="B153" s="21">
        <v>2</v>
      </c>
    </row>
    <row r="154" spans="1:2" x14ac:dyDescent="0.25">
      <c r="A154" s="20">
        <v>0.80184766214177983</v>
      </c>
      <c r="B154" s="21">
        <v>1</v>
      </c>
    </row>
    <row r="155" spans="1:2" x14ac:dyDescent="0.25">
      <c r="A155" s="20">
        <v>0.82065422322775261</v>
      </c>
      <c r="B155" s="21">
        <v>1</v>
      </c>
    </row>
    <row r="156" spans="1:2" x14ac:dyDescent="0.25">
      <c r="A156" s="20">
        <v>0.8668929110105581</v>
      </c>
      <c r="B156" s="21">
        <v>1</v>
      </c>
    </row>
    <row r="157" spans="1:2" x14ac:dyDescent="0.25">
      <c r="A157" s="20">
        <v>0.8141025641025641</v>
      </c>
      <c r="B157" s="21">
        <v>1</v>
      </c>
    </row>
    <row r="158" spans="1:2" x14ac:dyDescent="0.25">
      <c r="A158" s="20">
        <v>0.90526018099547512</v>
      </c>
      <c r="B158" s="21">
        <v>1</v>
      </c>
    </row>
    <row r="159" spans="1:2" x14ac:dyDescent="0.25">
      <c r="A159" s="20">
        <v>0.50226244343891402</v>
      </c>
      <c r="B159" s="21">
        <v>1</v>
      </c>
    </row>
    <row r="160" spans="1:2" x14ac:dyDescent="0.25">
      <c r="A160" s="20">
        <v>0.51842948717948723</v>
      </c>
      <c r="B160" s="21">
        <v>1</v>
      </c>
    </row>
    <row r="161" spans="1:2" x14ac:dyDescent="0.25">
      <c r="A161" s="20">
        <v>0.88584087481146301</v>
      </c>
      <c r="B161" s="21">
        <v>1</v>
      </c>
    </row>
    <row r="162" spans="1:2" x14ac:dyDescent="0.25">
      <c r="A162" s="20">
        <v>0.92519796380090502</v>
      </c>
      <c r="B162" s="21">
        <v>1</v>
      </c>
    </row>
    <row r="163" spans="1:2" x14ac:dyDescent="0.25">
      <c r="A163" s="20">
        <v>0.80048076923076927</v>
      </c>
      <c r="B163" s="21">
        <v>1</v>
      </c>
    </row>
    <row r="164" spans="1:2" x14ac:dyDescent="0.25">
      <c r="A164" s="20">
        <v>0.91817496229260931</v>
      </c>
      <c r="B164" s="21">
        <v>1</v>
      </c>
    </row>
    <row r="165" spans="1:2" x14ac:dyDescent="0.25">
      <c r="A165" s="20">
        <v>0.96842006033182504</v>
      </c>
      <c r="B165" s="21">
        <v>1</v>
      </c>
    </row>
    <row r="166" spans="1:2" x14ac:dyDescent="0.25">
      <c r="A166" s="20">
        <v>0.98425716440422317</v>
      </c>
      <c r="B166" s="21">
        <v>1</v>
      </c>
    </row>
    <row r="167" spans="1:2" x14ac:dyDescent="0.25">
      <c r="A167" s="20">
        <v>0.79699283559577683</v>
      </c>
      <c r="B167" s="21">
        <v>1</v>
      </c>
    </row>
    <row r="168" spans="1:2" x14ac:dyDescent="0.25">
      <c r="A168" s="20">
        <v>0.98373868778280538</v>
      </c>
      <c r="B168" s="21">
        <v>1</v>
      </c>
    </row>
    <row r="169" spans="1:2" x14ac:dyDescent="0.25">
      <c r="A169" s="20">
        <v>0.92340686274509809</v>
      </c>
      <c r="B169" s="21">
        <v>1</v>
      </c>
    </row>
    <row r="170" spans="1:2" x14ac:dyDescent="0.25">
      <c r="A170" s="20">
        <v>0.97563159879336347</v>
      </c>
      <c r="B170" s="21">
        <v>1</v>
      </c>
    </row>
    <row r="171" spans="1:2" x14ac:dyDescent="0.25">
      <c r="A171" s="20">
        <v>0.77220022624434392</v>
      </c>
      <c r="B171" s="21">
        <v>1</v>
      </c>
    </row>
    <row r="172" spans="1:2" x14ac:dyDescent="0.25">
      <c r="A172" s="20">
        <v>0.97516025641025639</v>
      </c>
      <c r="B172" s="21">
        <v>1</v>
      </c>
    </row>
    <row r="173" spans="1:2" x14ac:dyDescent="0.25">
      <c r="A173" s="20">
        <v>0.3957390648567119</v>
      </c>
      <c r="B173" s="21">
        <v>1</v>
      </c>
    </row>
    <row r="174" spans="1:2" x14ac:dyDescent="0.25">
      <c r="A174" s="20">
        <v>0.9956636500754148</v>
      </c>
      <c r="B174" s="21">
        <v>1</v>
      </c>
    </row>
    <row r="175" spans="1:2" x14ac:dyDescent="0.25">
      <c r="A175" s="20">
        <v>0.98915912518853699</v>
      </c>
      <c r="B175" s="21">
        <v>1</v>
      </c>
    </row>
    <row r="176" spans="1:2" x14ac:dyDescent="0.25">
      <c r="A176" s="20">
        <v>0.85591063348416285</v>
      </c>
      <c r="B176" s="21">
        <v>1</v>
      </c>
    </row>
    <row r="177" spans="1:2" x14ac:dyDescent="0.25">
      <c r="A177" s="20">
        <v>0.92991138763197589</v>
      </c>
      <c r="B177" s="21">
        <v>1</v>
      </c>
    </row>
    <row r="178" spans="1:2" x14ac:dyDescent="0.25">
      <c r="A178" s="20">
        <v>0.84686085972850678</v>
      </c>
      <c r="B178" s="21">
        <v>1</v>
      </c>
    </row>
    <row r="179" spans="1:2" x14ac:dyDescent="0.25">
      <c r="A179" s="20">
        <v>0.78464366515837103</v>
      </c>
      <c r="B179" s="21">
        <v>1</v>
      </c>
    </row>
    <row r="180" spans="1:2" x14ac:dyDescent="0.25">
      <c r="A180" s="20">
        <v>0.90233785822021118</v>
      </c>
      <c r="B180" s="21">
        <v>1</v>
      </c>
    </row>
    <row r="181" spans="1:2" x14ac:dyDescent="0.25">
      <c r="A181" s="20">
        <v>0.96069004524886881</v>
      </c>
      <c r="B181" s="21">
        <v>1</v>
      </c>
    </row>
    <row r="182" spans="1:2" x14ac:dyDescent="0.25">
      <c r="A182" s="20">
        <v>0.41200037707390647</v>
      </c>
      <c r="B182" s="21">
        <v>1</v>
      </c>
    </row>
    <row r="183" spans="1:2" x14ac:dyDescent="0.25">
      <c r="A183" s="20">
        <v>0.6459747360482655</v>
      </c>
      <c r="B183" s="21">
        <v>1</v>
      </c>
    </row>
    <row r="184" spans="1:2" x14ac:dyDescent="0.25">
      <c r="A184" s="20">
        <v>0.97864819004524883</v>
      </c>
      <c r="B184" s="21">
        <v>1</v>
      </c>
    </row>
    <row r="185" spans="1:2" x14ac:dyDescent="0.25">
      <c r="A185" s="20">
        <v>0.98680241327300156</v>
      </c>
      <c r="B185" s="21">
        <v>1</v>
      </c>
    </row>
    <row r="186" spans="1:2" x14ac:dyDescent="0.25">
      <c r="A186" s="20">
        <v>0.82871417797888391</v>
      </c>
      <c r="B186" s="21">
        <v>1</v>
      </c>
    </row>
    <row r="187" spans="1:2" x14ac:dyDescent="0.25">
      <c r="A187" s="20">
        <v>0.9293929110105581</v>
      </c>
      <c r="B187" s="21">
        <v>1</v>
      </c>
    </row>
    <row r="188" spans="1:2" x14ac:dyDescent="0.25">
      <c r="A188" s="20">
        <v>0.63720776772247356</v>
      </c>
      <c r="B188" s="21">
        <v>1</v>
      </c>
    </row>
    <row r="189" spans="1:2" x14ac:dyDescent="0.25">
      <c r="A189" s="20">
        <v>0.95658936651583715</v>
      </c>
      <c r="B189" s="21">
        <v>1</v>
      </c>
    </row>
    <row r="190" spans="1:2" x14ac:dyDescent="0.25">
      <c r="A190" s="20">
        <v>0.50523190045248867</v>
      </c>
      <c r="B190" s="21">
        <v>1</v>
      </c>
    </row>
    <row r="191" spans="1:2" x14ac:dyDescent="0.25">
      <c r="A191" s="20">
        <v>0.47105957767722473</v>
      </c>
      <c r="B191" s="21">
        <v>1</v>
      </c>
    </row>
    <row r="192" spans="1:2" x14ac:dyDescent="0.25">
      <c r="A192" s="20">
        <v>0.99373114630467574</v>
      </c>
      <c r="B192" s="21">
        <v>1</v>
      </c>
    </row>
    <row r="193" spans="1:2" x14ac:dyDescent="0.25">
      <c r="A193" s="20">
        <v>0.97567873303167418</v>
      </c>
      <c r="B193" s="21">
        <v>1</v>
      </c>
    </row>
    <row r="194" spans="1:2" x14ac:dyDescent="0.25">
      <c r="A194" s="20">
        <v>0.93410633484162897</v>
      </c>
      <c r="B194" s="21">
        <v>1</v>
      </c>
    </row>
    <row r="195" spans="1:2" x14ac:dyDescent="0.25">
      <c r="A195" s="20">
        <v>0.98892345399698345</v>
      </c>
      <c r="B195" s="21">
        <v>1</v>
      </c>
    </row>
    <row r="196" spans="1:2" x14ac:dyDescent="0.25">
      <c r="A196" s="20">
        <v>0.39394796380090497</v>
      </c>
      <c r="B196" s="21">
        <v>1</v>
      </c>
    </row>
    <row r="197" spans="1:2" x14ac:dyDescent="0.25">
      <c r="A197" s="20">
        <v>0.76315045248868774</v>
      </c>
      <c r="B197" s="21">
        <v>1</v>
      </c>
    </row>
    <row r="198" spans="1:2" x14ac:dyDescent="0.25">
      <c r="A198" s="20">
        <v>0.93872549019607843</v>
      </c>
      <c r="B198" s="21">
        <v>3</v>
      </c>
    </row>
    <row r="199" spans="1:2" x14ac:dyDescent="0.25">
      <c r="A199" s="20">
        <v>0.94598416289592757</v>
      </c>
      <c r="B199" s="21">
        <v>1</v>
      </c>
    </row>
    <row r="200" spans="1:2" x14ac:dyDescent="0.25">
      <c r="A200" s="20">
        <v>0.98048642533936647</v>
      </c>
      <c r="B200" s="21">
        <v>1</v>
      </c>
    </row>
    <row r="201" spans="1:2" x14ac:dyDescent="0.25">
      <c r="A201" s="20">
        <v>0.98430429864253388</v>
      </c>
      <c r="B201" s="21">
        <v>1</v>
      </c>
    </row>
    <row r="202" spans="1:2" x14ac:dyDescent="0.25">
      <c r="A202" s="20">
        <v>0.98746229260935148</v>
      </c>
      <c r="B202" s="21">
        <v>1</v>
      </c>
    </row>
    <row r="203" spans="1:2" x14ac:dyDescent="0.25">
      <c r="A203" s="20">
        <v>0.92590497737556565</v>
      </c>
      <c r="B203" s="21">
        <v>1</v>
      </c>
    </row>
    <row r="204" spans="1:2" x14ac:dyDescent="0.25">
      <c r="A204" s="20">
        <v>0.99976432880844646</v>
      </c>
      <c r="B204" s="21">
        <v>5</v>
      </c>
    </row>
    <row r="205" spans="1:2" x14ac:dyDescent="0.25">
      <c r="A205" s="20">
        <v>0.9806278280542986</v>
      </c>
      <c r="B205" s="21">
        <v>1</v>
      </c>
    </row>
    <row r="206" spans="1:2" x14ac:dyDescent="0.25">
      <c r="A206" s="20">
        <v>0.99283559577677227</v>
      </c>
      <c r="B206" s="21">
        <v>1</v>
      </c>
    </row>
    <row r="207" spans="1:2" x14ac:dyDescent="0.25">
      <c r="A207" s="20">
        <v>0.99542797888386125</v>
      </c>
      <c r="B207" s="21">
        <v>1</v>
      </c>
    </row>
    <row r="208" spans="1:2" x14ac:dyDescent="0.25">
      <c r="A208" s="20">
        <v>0.83380467571644046</v>
      </c>
      <c r="B208" s="21">
        <v>1</v>
      </c>
    </row>
    <row r="209" spans="1:2" x14ac:dyDescent="0.25">
      <c r="A209" s="20">
        <v>0.97332202111613875</v>
      </c>
      <c r="B209" s="21">
        <v>1</v>
      </c>
    </row>
    <row r="210" spans="1:2" x14ac:dyDescent="0.25">
      <c r="A210" s="20">
        <v>0.77790346907993968</v>
      </c>
      <c r="B210" s="21">
        <v>1</v>
      </c>
    </row>
    <row r="211" spans="1:2" x14ac:dyDescent="0.25">
      <c r="A211" s="20">
        <v>0.91581825037707387</v>
      </c>
      <c r="B211" s="21">
        <v>1</v>
      </c>
    </row>
    <row r="212" spans="1:2" x14ac:dyDescent="0.25">
      <c r="A212" s="20">
        <v>0.90559012066365008</v>
      </c>
      <c r="B212" s="21">
        <v>2</v>
      </c>
    </row>
    <row r="213" spans="1:2" x14ac:dyDescent="0.25">
      <c r="A213" s="20">
        <v>0.96851432880844646</v>
      </c>
      <c r="B213" s="21">
        <v>2</v>
      </c>
    </row>
    <row r="214" spans="1:2" x14ac:dyDescent="0.25">
      <c r="A214" s="20">
        <v>0.97134238310708898</v>
      </c>
      <c r="B214" s="21">
        <v>1</v>
      </c>
    </row>
    <row r="215" spans="1:2" x14ac:dyDescent="0.25">
      <c r="A215" s="20">
        <v>0.98859351432880849</v>
      </c>
      <c r="B215" s="21">
        <v>1</v>
      </c>
    </row>
    <row r="216" spans="1:2" x14ac:dyDescent="0.25">
      <c r="A216" s="20">
        <v>0.94032805429864252</v>
      </c>
      <c r="B216" s="21">
        <v>1</v>
      </c>
    </row>
    <row r="217" spans="1:2" x14ac:dyDescent="0.25">
      <c r="A217" s="20">
        <v>0.9822303921568627</v>
      </c>
      <c r="B217" s="21">
        <v>1</v>
      </c>
    </row>
    <row r="218" spans="1:2" x14ac:dyDescent="0.25">
      <c r="A218" s="20">
        <v>0.98081636500754144</v>
      </c>
      <c r="B218" s="21">
        <v>1</v>
      </c>
    </row>
    <row r="219" spans="1:2" x14ac:dyDescent="0.25">
      <c r="A219" s="20">
        <v>0.77347285067873306</v>
      </c>
      <c r="B219" s="21">
        <v>1</v>
      </c>
    </row>
    <row r="220" spans="1:2" x14ac:dyDescent="0.25">
      <c r="A220" s="20">
        <v>0.9456070889894419</v>
      </c>
      <c r="B220" s="21">
        <v>1</v>
      </c>
    </row>
    <row r="221" spans="1:2" x14ac:dyDescent="0.25">
      <c r="A221" s="20">
        <v>0.80429864253393668</v>
      </c>
      <c r="B221" s="21">
        <v>1</v>
      </c>
    </row>
    <row r="222" spans="1:2" x14ac:dyDescent="0.25">
      <c r="A222" s="20">
        <v>0.78214555052790347</v>
      </c>
      <c r="B222" s="21">
        <v>1</v>
      </c>
    </row>
    <row r="223" spans="1:2" x14ac:dyDescent="0.25">
      <c r="A223" s="20">
        <v>0.90969079939668174</v>
      </c>
      <c r="B223" s="21">
        <v>1</v>
      </c>
    </row>
    <row r="224" spans="1:2" x14ac:dyDescent="0.25">
      <c r="A224" s="20">
        <v>0.77158748114630471</v>
      </c>
      <c r="B224" s="21">
        <v>1</v>
      </c>
    </row>
    <row r="225" spans="1:2" x14ac:dyDescent="0.25">
      <c r="A225" s="20">
        <v>0.93132541478129716</v>
      </c>
      <c r="B225" s="21">
        <v>1</v>
      </c>
    </row>
    <row r="226" spans="1:2" x14ac:dyDescent="0.25">
      <c r="A226" s="20">
        <v>0.92515082956259431</v>
      </c>
      <c r="B226" s="21">
        <v>1</v>
      </c>
    </row>
    <row r="227" spans="1:2" x14ac:dyDescent="0.25">
      <c r="A227" s="20">
        <v>0.64229826546003022</v>
      </c>
      <c r="B227" s="21">
        <v>1</v>
      </c>
    </row>
    <row r="228" spans="1:2" x14ac:dyDescent="0.25">
      <c r="A228" s="20">
        <v>0.73510558069381604</v>
      </c>
      <c r="B228" s="21">
        <v>1</v>
      </c>
    </row>
    <row r="229" spans="1:2" x14ac:dyDescent="0.25">
      <c r="A229" s="20">
        <v>0.95149886877828049</v>
      </c>
      <c r="B229" s="21">
        <v>1</v>
      </c>
    </row>
    <row r="230" spans="1:2" x14ac:dyDescent="0.25">
      <c r="A230" s="20">
        <v>0.87589555052790347</v>
      </c>
      <c r="B230" s="21">
        <v>1</v>
      </c>
    </row>
    <row r="231" spans="1:2" x14ac:dyDescent="0.25">
      <c r="A231" s="20">
        <v>0.88833898944193057</v>
      </c>
      <c r="B231" s="21">
        <v>1</v>
      </c>
    </row>
    <row r="232" spans="1:2" x14ac:dyDescent="0.25">
      <c r="A232" s="20">
        <v>0.88650075414781293</v>
      </c>
      <c r="B232" s="21">
        <v>1</v>
      </c>
    </row>
    <row r="233" spans="1:2" x14ac:dyDescent="0.25">
      <c r="A233" s="20">
        <v>0.97751696832579182</v>
      </c>
      <c r="B233" s="21">
        <v>1</v>
      </c>
    </row>
    <row r="234" spans="1:2" x14ac:dyDescent="0.25">
      <c r="A234" s="20">
        <v>0.9240196078431373</v>
      </c>
      <c r="B234" s="21">
        <v>1</v>
      </c>
    </row>
    <row r="235" spans="1:2" x14ac:dyDescent="0.25">
      <c r="A235" s="20">
        <v>0.93127828054298645</v>
      </c>
      <c r="B235" s="21">
        <v>1</v>
      </c>
    </row>
    <row r="236" spans="1:2" x14ac:dyDescent="0.25">
      <c r="A236" s="20">
        <v>0.92354826546003022</v>
      </c>
      <c r="B236" s="21">
        <v>1</v>
      </c>
    </row>
    <row r="237" spans="1:2" x14ac:dyDescent="0.25">
      <c r="A237" s="20">
        <v>0.80839932126696834</v>
      </c>
      <c r="B237" s="21">
        <v>1</v>
      </c>
    </row>
    <row r="238" spans="1:2" x14ac:dyDescent="0.25">
      <c r="A238" s="20">
        <v>0.97511312217194568</v>
      </c>
      <c r="B238" s="21">
        <v>1</v>
      </c>
    </row>
    <row r="239" spans="1:2" x14ac:dyDescent="0.25">
      <c r="A239" s="20">
        <v>0.69037518853695323</v>
      </c>
      <c r="B239" s="21">
        <v>1</v>
      </c>
    </row>
    <row r="240" spans="1:2" x14ac:dyDescent="0.25">
      <c r="A240" s="20">
        <v>0.6556843891402715</v>
      </c>
      <c r="B240" s="21">
        <v>1</v>
      </c>
    </row>
    <row r="241" spans="1:2" x14ac:dyDescent="0.25">
      <c r="A241" s="20">
        <v>0.93038273001508298</v>
      </c>
      <c r="B241" s="21">
        <v>1</v>
      </c>
    </row>
    <row r="242" spans="1:2" x14ac:dyDescent="0.25">
      <c r="A242" s="20">
        <v>0.54251508295625939</v>
      </c>
      <c r="B242" s="21">
        <v>1</v>
      </c>
    </row>
    <row r="243" spans="1:2" x14ac:dyDescent="0.25">
      <c r="A243" s="20">
        <v>0.93090120663650078</v>
      </c>
      <c r="B243" s="21">
        <v>1</v>
      </c>
    </row>
    <row r="244" spans="1:2" x14ac:dyDescent="0.25">
      <c r="A244" s="20">
        <v>0.68528469079939669</v>
      </c>
      <c r="B244" s="21">
        <v>1</v>
      </c>
    </row>
    <row r="245" spans="1:2" x14ac:dyDescent="0.25">
      <c r="A245" s="20">
        <v>0.69928355957767718</v>
      </c>
      <c r="B245" s="21">
        <v>1</v>
      </c>
    </row>
    <row r="246" spans="1:2" x14ac:dyDescent="0.25">
      <c r="A246" s="20">
        <v>0.93052413273001511</v>
      </c>
      <c r="B246" s="21">
        <v>1</v>
      </c>
    </row>
    <row r="247" spans="1:2" x14ac:dyDescent="0.25">
      <c r="A247" s="20">
        <v>0.86378205128205132</v>
      </c>
      <c r="B247" s="21">
        <v>1</v>
      </c>
    </row>
    <row r="248" spans="1:2" x14ac:dyDescent="0.25">
      <c r="A248" s="20">
        <v>0.67684766214177983</v>
      </c>
      <c r="B248" s="21">
        <v>1</v>
      </c>
    </row>
    <row r="249" spans="1:2" x14ac:dyDescent="0.25">
      <c r="A249" s="20">
        <v>0.76621417797888391</v>
      </c>
      <c r="B249" s="21">
        <v>1</v>
      </c>
    </row>
    <row r="250" spans="1:2" x14ac:dyDescent="0.25">
      <c r="A250" s="20">
        <v>0.97968514328808443</v>
      </c>
      <c r="B250" s="21">
        <v>1</v>
      </c>
    </row>
    <row r="251" spans="1:2" x14ac:dyDescent="0.25">
      <c r="A251" s="20">
        <v>0.86844834087481149</v>
      </c>
      <c r="B251" s="21">
        <v>1</v>
      </c>
    </row>
    <row r="252" spans="1:2" x14ac:dyDescent="0.25">
      <c r="A252" s="20">
        <v>0.90587292609351433</v>
      </c>
      <c r="B252" s="21">
        <v>1</v>
      </c>
    </row>
    <row r="253" spans="1:2" x14ac:dyDescent="0.25">
      <c r="A253" s="20">
        <v>0.92076734539969829</v>
      </c>
      <c r="B253" s="21">
        <v>1</v>
      </c>
    </row>
    <row r="254" spans="1:2" x14ac:dyDescent="0.25">
      <c r="A254" s="20">
        <v>0.84634238310708898</v>
      </c>
      <c r="B254" s="21">
        <v>1</v>
      </c>
    </row>
    <row r="255" spans="1:2" x14ac:dyDescent="0.25">
      <c r="A255" s="20">
        <v>0.90497737556561086</v>
      </c>
      <c r="B255" s="21">
        <v>1</v>
      </c>
    </row>
    <row r="256" spans="1:2" x14ac:dyDescent="0.25">
      <c r="A256" s="20">
        <v>0.95286576168929105</v>
      </c>
      <c r="B256" s="21">
        <v>1</v>
      </c>
    </row>
    <row r="257" spans="1:2" x14ac:dyDescent="0.25">
      <c r="A257" s="20">
        <v>0.78539781297134237</v>
      </c>
      <c r="B257" s="21">
        <v>1</v>
      </c>
    </row>
    <row r="258" spans="1:2" x14ac:dyDescent="0.25">
      <c r="A258" s="20">
        <v>0.86566742081447967</v>
      </c>
      <c r="B258" s="21">
        <v>1</v>
      </c>
    </row>
    <row r="259" spans="1:2" x14ac:dyDescent="0.25">
      <c r="A259" s="20">
        <v>0.8723133484162896</v>
      </c>
      <c r="B259" s="21">
        <v>1</v>
      </c>
    </row>
    <row r="260" spans="1:2" x14ac:dyDescent="0.25">
      <c r="A260" s="20">
        <v>0.96116138763197589</v>
      </c>
      <c r="B260" s="21">
        <v>1</v>
      </c>
    </row>
    <row r="261" spans="1:2" x14ac:dyDescent="0.25">
      <c r="A261" s="20">
        <v>0.76206636500754144</v>
      </c>
      <c r="B261" s="21">
        <v>1</v>
      </c>
    </row>
    <row r="262" spans="1:2" x14ac:dyDescent="0.25">
      <c r="A262" s="20">
        <v>0.96149132730015086</v>
      </c>
      <c r="B262" s="21">
        <v>1</v>
      </c>
    </row>
    <row r="263" spans="1:2" x14ac:dyDescent="0.25">
      <c r="A263" s="20">
        <v>0.70168740573152333</v>
      </c>
      <c r="B263" s="21">
        <v>1</v>
      </c>
    </row>
    <row r="264" spans="1:2" x14ac:dyDescent="0.25">
      <c r="A264" s="20">
        <v>0.95927601809954754</v>
      </c>
      <c r="B264" s="21">
        <v>2</v>
      </c>
    </row>
    <row r="265" spans="1:2" x14ac:dyDescent="0.25">
      <c r="A265" s="20">
        <v>0.59422134238310709</v>
      </c>
      <c r="B265" s="21">
        <v>1</v>
      </c>
    </row>
    <row r="266" spans="1:2" x14ac:dyDescent="0.25">
      <c r="A266" s="20">
        <v>0.61920248868778283</v>
      </c>
      <c r="B266" s="21">
        <v>1</v>
      </c>
    </row>
    <row r="267" spans="1:2" x14ac:dyDescent="0.25">
      <c r="A267" s="20">
        <v>0.86769419306184015</v>
      </c>
      <c r="B267" s="21">
        <v>1</v>
      </c>
    </row>
    <row r="268" spans="1:2" x14ac:dyDescent="0.25">
      <c r="A268" s="20">
        <v>0.92698906485671195</v>
      </c>
      <c r="B268" s="21">
        <v>1</v>
      </c>
    </row>
    <row r="269" spans="1:2" x14ac:dyDescent="0.25">
      <c r="A269" s="20">
        <v>0.86076546003016596</v>
      </c>
      <c r="B269" s="21">
        <v>1</v>
      </c>
    </row>
    <row r="270" spans="1:2" x14ac:dyDescent="0.25">
      <c r="A270" s="20">
        <v>0.74802036199095023</v>
      </c>
      <c r="B270" s="21">
        <v>1</v>
      </c>
    </row>
    <row r="271" spans="1:2" x14ac:dyDescent="0.25">
      <c r="A271" s="20">
        <v>0.9358974358974359</v>
      </c>
      <c r="B271" s="21">
        <v>1</v>
      </c>
    </row>
    <row r="272" spans="1:2" x14ac:dyDescent="0.25">
      <c r="A272" s="20">
        <v>0.78619909502262442</v>
      </c>
      <c r="B272" s="21">
        <v>1</v>
      </c>
    </row>
    <row r="273" spans="1:2" x14ac:dyDescent="0.25">
      <c r="A273" s="20">
        <v>0.93311651583710409</v>
      </c>
      <c r="B273" s="21">
        <v>1</v>
      </c>
    </row>
    <row r="274" spans="1:2" x14ac:dyDescent="0.25">
      <c r="A274" s="20">
        <v>0.93349358974358976</v>
      </c>
      <c r="B274" s="21">
        <v>1</v>
      </c>
    </row>
    <row r="275" spans="1:2" x14ac:dyDescent="0.25">
      <c r="A275" s="20">
        <v>0.8636877828054299</v>
      </c>
      <c r="B275" s="21">
        <v>1</v>
      </c>
    </row>
    <row r="276" spans="1:2" x14ac:dyDescent="0.25">
      <c r="A276" s="20">
        <v>0.81235859728506787</v>
      </c>
      <c r="B276" s="21">
        <v>1</v>
      </c>
    </row>
    <row r="277" spans="1:2" x14ac:dyDescent="0.25">
      <c r="A277" s="20">
        <v>0.67519796380090502</v>
      </c>
      <c r="B277" s="21">
        <v>1</v>
      </c>
    </row>
    <row r="278" spans="1:2" x14ac:dyDescent="0.25">
      <c r="A278" s="20">
        <v>0.89253393665158376</v>
      </c>
      <c r="B278" s="21">
        <v>1</v>
      </c>
    </row>
    <row r="279" spans="1:2" x14ac:dyDescent="0.25">
      <c r="A279" s="20">
        <v>0.95230015082956254</v>
      </c>
      <c r="B279" s="21">
        <v>1</v>
      </c>
    </row>
    <row r="280" spans="1:2" x14ac:dyDescent="0.25">
      <c r="A280" s="20">
        <v>0.97087104072398189</v>
      </c>
      <c r="B280" s="21">
        <v>1</v>
      </c>
    </row>
    <row r="281" spans="1:2" x14ac:dyDescent="0.25">
      <c r="A281" s="20">
        <v>0.86491327300150833</v>
      </c>
      <c r="B281" s="21">
        <v>1</v>
      </c>
    </row>
    <row r="282" spans="1:2" x14ac:dyDescent="0.25">
      <c r="A282" s="20">
        <v>0.7877545248868778</v>
      </c>
      <c r="B282" s="21">
        <v>1</v>
      </c>
    </row>
    <row r="283" spans="1:2" x14ac:dyDescent="0.25">
      <c r="A283" s="20">
        <v>0.90738122171945701</v>
      </c>
      <c r="B283" s="21">
        <v>1</v>
      </c>
    </row>
    <row r="284" spans="1:2" x14ac:dyDescent="0.25">
      <c r="A284" s="20">
        <v>0.96992835595776772</v>
      </c>
      <c r="B284" s="21">
        <v>1</v>
      </c>
    </row>
    <row r="285" spans="1:2" x14ac:dyDescent="0.25">
      <c r="A285" s="20">
        <v>0.98732088989441935</v>
      </c>
      <c r="B285" s="21">
        <v>2</v>
      </c>
    </row>
    <row r="286" spans="1:2" x14ac:dyDescent="0.25">
      <c r="A286" s="20">
        <v>0.43382352941176472</v>
      </c>
      <c r="B286" s="21">
        <v>1</v>
      </c>
    </row>
    <row r="287" spans="1:2" x14ac:dyDescent="0.25">
      <c r="A287" s="20">
        <v>0.98783936651583715</v>
      </c>
      <c r="B287" s="21">
        <v>1</v>
      </c>
    </row>
    <row r="288" spans="1:2" x14ac:dyDescent="0.25">
      <c r="A288" s="20">
        <v>0.95979449472096534</v>
      </c>
      <c r="B288" s="21">
        <v>1</v>
      </c>
    </row>
    <row r="289" spans="1:2" x14ac:dyDescent="0.25">
      <c r="A289" s="20">
        <v>0.9934954751131222</v>
      </c>
      <c r="B289" s="21">
        <v>2</v>
      </c>
    </row>
    <row r="290" spans="1:2" x14ac:dyDescent="0.25">
      <c r="A290" s="20">
        <v>0.98402149321266963</v>
      </c>
      <c r="B290" s="21">
        <v>1</v>
      </c>
    </row>
    <row r="291" spans="1:2" x14ac:dyDescent="0.25">
      <c r="A291" s="20">
        <v>0.68217383107088991</v>
      </c>
      <c r="B291" s="21">
        <v>1</v>
      </c>
    </row>
    <row r="292" spans="1:2" x14ac:dyDescent="0.25">
      <c r="A292" s="20">
        <v>0.98025075414781293</v>
      </c>
      <c r="B292" s="21">
        <v>1</v>
      </c>
    </row>
    <row r="293" spans="1:2" x14ac:dyDescent="0.25">
      <c r="A293" s="20">
        <v>0.9568721719457014</v>
      </c>
      <c r="B293" s="21">
        <v>1</v>
      </c>
    </row>
    <row r="294" spans="1:2" x14ac:dyDescent="0.25">
      <c r="A294" s="20">
        <v>0.98270173453996978</v>
      </c>
      <c r="B294" s="21">
        <v>2</v>
      </c>
    </row>
    <row r="295" spans="1:2" x14ac:dyDescent="0.25">
      <c r="A295" s="20">
        <v>0.99043174962292613</v>
      </c>
      <c r="B295" s="21">
        <v>1</v>
      </c>
    </row>
    <row r="296" spans="1:2" x14ac:dyDescent="0.25">
      <c r="A296" s="20">
        <v>0.92986425339366519</v>
      </c>
      <c r="B296" s="21">
        <v>1</v>
      </c>
    </row>
    <row r="297" spans="1:2" x14ac:dyDescent="0.25">
      <c r="A297" s="20">
        <v>0.89927413273001511</v>
      </c>
      <c r="B297" s="21">
        <v>1</v>
      </c>
    </row>
    <row r="298" spans="1:2" x14ac:dyDescent="0.25">
      <c r="A298" s="20">
        <v>0.99132730015082959</v>
      </c>
      <c r="B298" s="21">
        <v>1</v>
      </c>
    </row>
    <row r="299" spans="1:2" x14ac:dyDescent="0.25">
      <c r="A299" s="20">
        <v>0.66789215686274506</v>
      </c>
      <c r="B299" s="21">
        <v>1</v>
      </c>
    </row>
    <row r="300" spans="1:2" x14ac:dyDescent="0.25">
      <c r="A300" s="20">
        <v>0.89291101055806943</v>
      </c>
      <c r="B300" s="21">
        <v>1</v>
      </c>
    </row>
    <row r="301" spans="1:2" x14ac:dyDescent="0.25">
      <c r="A301" s="20">
        <v>0.58050527903469085</v>
      </c>
      <c r="B301" s="21">
        <v>1</v>
      </c>
    </row>
    <row r="302" spans="1:2" x14ac:dyDescent="0.25">
      <c r="A302" s="20">
        <v>0.9779411764705882</v>
      </c>
      <c r="B302" s="21">
        <v>1</v>
      </c>
    </row>
    <row r="303" spans="1:2" x14ac:dyDescent="0.25">
      <c r="A303" s="20">
        <v>0.60256410256410253</v>
      </c>
      <c r="B303" s="21">
        <v>1</v>
      </c>
    </row>
    <row r="304" spans="1:2" x14ac:dyDescent="0.25">
      <c r="A304" s="20">
        <v>0.94857654600301655</v>
      </c>
      <c r="B304" s="21">
        <v>1</v>
      </c>
    </row>
    <row r="305" spans="1:2" x14ac:dyDescent="0.25">
      <c r="A305" s="20">
        <v>0.98100490196078427</v>
      </c>
      <c r="B305" s="21">
        <v>1</v>
      </c>
    </row>
    <row r="306" spans="1:2" x14ac:dyDescent="0.25">
      <c r="A306" s="20">
        <v>0.74750188536953244</v>
      </c>
      <c r="B306" s="21">
        <v>1</v>
      </c>
    </row>
    <row r="307" spans="1:2" x14ac:dyDescent="0.25">
      <c r="A307" s="20">
        <v>0.9143570889894419</v>
      </c>
      <c r="B307" s="21">
        <v>1</v>
      </c>
    </row>
    <row r="308" spans="1:2" x14ac:dyDescent="0.25">
      <c r="A308" s="20">
        <v>0.73284313725490191</v>
      </c>
      <c r="B308" s="21">
        <v>1</v>
      </c>
    </row>
    <row r="309" spans="1:2" x14ac:dyDescent="0.25">
      <c r="A309" s="20">
        <v>0.99410822021116141</v>
      </c>
      <c r="B309" s="21">
        <v>1</v>
      </c>
    </row>
    <row r="310" spans="1:2" x14ac:dyDescent="0.25">
      <c r="A310" s="20">
        <v>0.52762066365007543</v>
      </c>
      <c r="B310" s="21">
        <v>1</v>
      </c>
    </row>
    <row r="311" spans="1:2" x14ac:dyDescent="0.25">
      <c r="A311" s="20">
        <v>0.84813348416289591</v>
      </c>
      <c r="B311" s="21">
        <v>1</v>
      </c>
    </row>
    <row r="312" spans="1:2" x14ac:dyDescent="0.25">
      <c r="A312" s="20">
        <v>0.98317307692307687</v>
      </c>
      <c r="B312" s="21">
        <v>1</v>
      </c>
    </row>
    <row r="313" spans="1:2" x14ac:dyDescent="0.25">
      <c r="A313" s="20">
        <v>0.96464932126696834</v>
      </c>
      <c r="B313" s="21">
        <v>1</v>
      </c>
    </row>
    <row r="314" spans="1:2" x14ac:dyDescent="0.25">
      <c r="A314" s="20">
        <v>0.98727375565610864</v>
      </c>
      <c r="B314" s="21">
        <v>2</v>
      </c>
    </row>
    <row r="315" spans="1:2" x14ac:dyDescent="0.25">
      <c r="A315" s="20">
        <v>0.96427224736048267</v>
      </c>
      <c r="B315" s="21">
        <v>1</v>
      </c>
    </row>
    <row r="316" spans="1:2" x14ac:dyDescent="0.25">
      <c r="A316" s="20">
        <v>0.82239819004524883</v>
      </c>
      <c r="B316" s="21">
        <v>1</v>
      </c>
    </row>
    <row r="317" spans="1:2" x14ac:dyDescent="0.25">
      <c r="A317" s="20">
        <v>0.9757730015082956</v>
      </c>
      <c r="B317" s="21">
        <v>1</v>
      </c>
    </row>
    <row r="318" spans="1:2" x14ac:dyDescent="0.25">
      <c r="A318" s="20">
        <v>0.91383861236802411</v>
      </c>
      <c r="B318" s="21">
        <v>1</v>
      </c>
    </row>
    <row r="319" spans="1:2" x14ac:dyDescent="0.25">
      <c r="A319" s="20">
        <v>0.97002262443438914</v>
      </c>
      <c r="B319" s="21">
        <v>1</v>
      </c>
    </row>
    <row r="320" spans="1:2" x14ac:dyDescent="0.25">
      <c r="A320" s="20">
        <v>0.98854638009049778</v>
      </c>
      <c r="B320" s="21">
        <v>1</v>
      </c>
    </row>
    <row r="321" spans="1:2" x14ac:dyDescent="0.25">
      <c r="A321" s="20">
        <v>0.98656674208144801</v>
      </c>
      <c r="B321" s="21">
        <v>1</v>
      </c>
    </row>
    <row r="322" spans="1:2" x14ac:dyDescent="0.25">
      <c r="A322" s="20">
        <v>0.99849170437405732</v>
      </c>
      <c r="B322" s="21">
        <v>3</v>
      </c>
    </row>
    <row r="323" spans="1:2" x14ac:dyDescent="0.25">
      <c r="A323" s="20">
        <v>0.9989159125188537</v>
      </c>
      <c r="B323" s="21">
        <v>3</v>
      </c>
    </row>
    <row r="324" spans="1:2" x14ac:dyDescent="0.25">
      <c r="A324" s="20">
        <v>0.95592948717948723</v>
      </c>
      <c r="B324" s="21">
        <v>1</v>
      </c>
    </row>
    <row r="325" spans="1:2" x14ac:dyDescent="0.25">
      <c r="A325" s="20">
        <v>0.96940987933634992</v>
      </c>
      <c r="B325" s="21">
        <v>1</v>
      </c>
    </row>
    <row r="326" spans="1:2" x14ac:dyDescent="0.25">
      <c r="A326" s="20">
        <v>0.99787895927601811</v>
      </c>
      <c r="B326" s="21">
        <v>1</v>
      </c>
    </row>
    <row r="327" spans="1:2" x14ac:dyDescent="0.25">
      <c r="A327" s="20">
        <v>0.98722662141779793</v>
      </c>
      <c r="B327" s="21">
        <v>1</v>
      </c>
    </row>
    <row r="328" spans="1:2" x14ac:dyDescent="0.25">
      <c r="A328" s="20">
        <v>0.96907993966817496</v>
      </c>
      <c r="B328" s="21">
        <v>1</v>
      </c>
    </row>
    <row r="329" spans="1:2" x14ac:dyDescent="0.25">
      <c r="A329" s="20">
        <v>0.83050527903469085</v>
      </c>
      <c r="B329" s="21">
        <v>1</v>
      </c>
    </row>
    <row r="330" spans="1:2" x14ac:dyDescent="0.25">
      <c r="A330" s="20">
        <v>0.50197963800904977</v>
      </c>
      <c r="B330" s="21">
        <v>1</v>
      </c>
    </row>
    <row r="331" spans="1:2" x14ac:dyDescent="0.25">
      <c r="A331" s="20">
        <v>0.89842571644042235</v>
      </c>
      <c r="B331" s="21">
        <v>1</v>
      </c>
    </row>
    <row r="332" spans="1:2" x14ac:dyDescent="0.25">
      <c r="A332" s="20">
        <v>0.98661387631975872</v>
      </c>
      <c r="B332" s="21">
        <v>1</v>
      </c>
    </row>
    <row r="333" spans="1:2" x14ac:dyDescent="0.25">
      <c r="A333" s="20">
        <v>0.88395550527903466</v>
      </c>
      <c r="B333" s="21">
        <v>1</v>
      </c>
    </row>
    <row r="334" spans="1:2" x14ac:dyDescent="0.25">
      <c r="A334" s="20">
        <v>0.88961161387631971</v>
      </c>
      <c r="B334" s="21">
        <v>1</v>
      </c>
    </row>
    <row r="335" spans="1:2" x14ac:dyDescent="0.25">
      <c r="A335" s="20">
        <v>0.8825414781297134</v>
      </c>
      <c r="B335" s="21">
        <v>1</v>
      </c>
    </row>
    <row r="336" spans="1:2" x14ac:dyDescent="0.25">
      <c r="A336" s="20">
        <v>0.96507352941176472</v>
      </c>
      <c r="B336" s="21">
        <v>1</v>
      </c>
    </row>
    <row r="337" spans="1:2" x14ac:dyDescent="0.25">
      <c r="A337" s="20">
        <v>0.96794871794871795</v>
      </c>
      <c r="B337" s="21">
        <v>1</v>
      </c>
    </row>
    <row r="338" spans="1:2" x14ac:dyDescent="0.25">
      <c r="A338" s="20">
        <v>0.85807880844645545</v>
      </c>
      <c r="B338" s="21">
        <v>1</v>
      </c>
    </row>
    <row r="339" spans="1:2" x14ac:dyDescent="0.25">
      <c r="A339" s="20">
        <v>0.99076168929110109</v>
      </c>
      <c r="B339" s="21">
        <v>2</v>
      </c>
    </row>
    <row r="340" spans="1:2" x14ac:dyDescent="0.25">
      <c r="A340" s="20">
        <v>0.95644796380090502</v>
      </c>
      <c r="B340" s="21">
        <v>1</v>
      </c>
    </row>
    <row r="341" spans="1:2" x14ac:dyDescent="0.25">
      <c r="A341" s="20">
        <v>0.81311274509803921</v>
      </c>
      <c r="B341" s="21">
        <v>1</v>
      </c>
    </row>
    <row r="342" spans="1:2" x14ac:dyDescent="0.25">
      <c r="A342" s="20">
        <v>0.36661010558069379</v>
      </c>
      <c r="B342" s="21">
        <v>1</v>
      </c>
    </row>
    <row r="343" spans="1:2" x14ac:dyDescent="0.25">
      <c r="A343" s="20">
        <v>0.92915723981900455</v>
      </c>
      <c r="B343" s="21">
        <v>1</v>
      </c>
    </row>
    <row r="344" spans="1:2" x14ac:dyDescent="0.25">
      <c r="A344" s="20">
        <v>0.94631410256410253</v>
      </c>
      <c r="B344" s="21">
        <v>1</v>
      </c>
    </row>
    <row r="345" spans="1:2" x14ac:dyDescent="0.25">
      <c r="A345" s="20">
        <v>0.97549019607843135</v>
      </c>
      <c r="B345" s="21">
        <v>1</v>
      </c>
    </row>
    <row r="346" spans="1:2" x14ac:dyDescent="0.25">
      <c r="A346" s="20">
        <v>0.87273755656108598</v>
      </c>
      <c r="B346" s="21">
        <v>1</v>
      </c>
    </row>
    <row r="347" spans="1:2" x14ac:dyDescent="0.25">
      <c r="A347" s="20">
        <v>0.91534690799396679</v>
      </c>
      <c r="B347" s="21">
        <v>1</v>
      </c>
    </row>
    <row r="348" spans="1:2" x14ac:dyDescent="0.25">
      <c r="A348" s="20">
        <v>0.79336349924585214</v>
      </c>
      <c r="B348" s="21">
        <v>1</v>
      </c>
    </row>
    <row r="349" spans="1:2" x14ac:dyDescent="0.25">
      <c r="A349" s="20">
        <v>0.94028092006033182</v>
      </c>
      <c r="B349" s="21">
        <v>1</v>
      </c>
    </row>
    <row r="350" spans="1:2" x14ac:dyDescent="0.25">
      <c r="A350" s="20">
        <v>0.94174208144796379</v>
      </c>
      <c r="B350" s="21">
        <v>1</v>
      </c>
    </row>
    <row r="351" spans="1:2" x14ac:dyDescent="0.25">
      <c r="A351" s="20">
        <v>0.96884426847662142</v>
      </c>
      <c r="B351" s="21">
        <v>1</v>
      </c>
    </row>
    <row r="352" spans="1:2" x14ac:dyDescent="0.25">
      <c r="A352" s="20">
        <v>0.94254336349924583</v>
      </c>
      <c r="B352" s="21">
        <v>1</v>
      </c>
    </row>
    <row r="353" spans="1:2" x14ac:dyDescent="0.25">
      <c r="A353" s="20">
        <v>0.87023944193061842</v>
      </c>
      <c r="B353" s="21">
        <v>1</v>
      </c>
    </row>
    <row r="354" spans="1:2" x14ac:dyDescent="0.25">
      <c r="A354" s="20">
        <v>0.97732843137254899</v>
      </c>
      <c r="B354" s="21">
        <v>1</v>
      </c>
    </row>
    <row r="355" spans="1:2" x14ac:dyDescent="0.25">
      <c r="A355" s="20">
        <v>0.70446832579185525</v>
      </c>
      <c r="B355" s="21">
        <v>1</v>
      </c>
    </row>
    <row r="356" spans="1:2" x14ac:dyDescent="0.25">
      <c r="A356" s="20">
        <v>0.90153657616892913</v>
      </c>
      <c r="B356" s="21">
        <v>1</v>
      </c>
    </row>
    <row r="357" spans="1:2" x14ac:dyDescent="0.25">
      <c r="A357" s="20">
        <v>0.83191930618401211</v>
      </c>
      <c r="B357" s="21">
        <v>1</v>
      </c>
    </row>
    <row r="358" spans="1:2" x14ac:dyDescent="0.25">
      <c r="A358" s="20">
        <v>0.90266779788838614</v>
      </c>
      <c r="B358" s="21">
        <v>1</v>
      </c>
    </row>
    <row r="359" spans="1:2" x14ac:dyDescent="0.25">
      <c r="A359" s="20">
        <v>0.99335407239819007</v>
      </c>
      <c r="B359" s="21">
        <v>1</v>
      </c>
    </row>
    <row r="360" spans="1:2" x14ac:dyDescent="0.25">
      <c r="A360" s="20">
        <v>0.93717006033182504</v>
      </c>
      <c r="B360" s="21">
        <v>1</v>
      </c>
    </row>
    <row r="361" spans="1:2" x14ac:dyDescent="0.25">
      <c r="A361" s="20">
        <v>0.95079185520361986</v>
      </c>
      <c r="B361" s="21">
        <v>1</v>
      </c>
    </row>
    <row r="362" spans="1:2" x14ac:dyDescent="0.25">
      <c r="A362" s="20">
        <v>0.60859728506787325</v>
      </c>
      <c r="B362" s="21">
        <v>1</v>
      </c>
    </row>
    <row r="363" spans="1:2" x14ac:dyDescent="0.25">
      <c r="A363" s="20">
        <v>0.646540346907994</v>
      </c>
      <c r="B363" s="21">
        <v>1</v>
      </c>
    </row>
    <row r="364" spans="1:2" x14ac:dyDescent="0.25">
      <c r="A364" s="20">
        <v>0.94391025641025639</v>
      </c>
      <c r="B364" s="21">
        <v>1</v>
      </c>
    </row>
    <row r="365" spans="1:2" x14ac:dyDescent="0.25">
      <c r="A365" s="20">
        <v>0.5776300904977375</v>
      </c>
      <c r="B365" s="21">
        <v>1</v>
      </c>
    </row>
    <row r="366" spans="1:2" x14ac:dyDescent="0.25">
      <c r="A366" s="20">
        <v>0.9375</v>
      </c>
      <c r="B366" s="21">
        <v>1</v>
      </c>
    </row>
    <row r="367" spans="1:2" x14ac:dyDescent="0.25">
      <c r="A367" s="20">
        <v>0.86868401206636503</v>
      </c>
      <c r="B367" s="21">
        <v>1</v>
      </c>
    </row>
    <row r="368" spans="1:2" x14ac:dyDescent="0.25">
      <c r="A368" s="20">
        <v>0.97190799396681749</v>
      </c>
      <c r="B368" s="21">
        <v>1</v>
      </c>
    </row>
    <row r="369" spans="1:2" x14ac:dyDescent="0.25">
      <c r="A369" s="20">
        <v>0.94758672699849167</v>
      </c>
      <c r="B369" s="21">
        <v>1</v>
      </c>
    </row>
    <row r="370" spans="1:2" x14ac:dyDescent="0.25">
      <c r="A370" s="20">
        <v>0.94023378582202111</v>
      </c>
      <c r="B370" s="21">
        <v>1</v>
      </c>
    </row>
    <row r="371" spans="1:2" x14ac:dyDescent="0.25">
      <c r="A371" s="20">
        <v>0.97374622926093513</v>
      </c>
      <c r="B371" s="21">
        <v>1</v>
      </c>
    </row>
    <row r="372" spans="1:2" x14ac:dyDescent="0.25">
      <c r="A372" s="20">
        <v>0.99896304675716441</v>
      </c>
      <c r="B372" s="21">
        <v>1</v>
      </c>
    </row>
    <row r="373" spans="1:2" x14ac:dyDescent="0.25">
      <c r="A373" s="20">
        <v>0.98453996983408754</v>
      </c>
      <c r="B373" s="21">
        <v>1</v>
      </c>
    </row>
    <row r="374" spans="1:2" x14ac:dyDescent="0.25">
      <c r="A374" s="20">
        <v>0.90163084464555054</v>
      </c>
      <c r="B374" s="21">
        <v>1</v>
      </c>
    </row>
    <row r="375" spans="1:2" x14ac:dyDescent="0.25">
      <c r="A375" s="20">
        <v>0.87773378582202111</v>
      </c>
      <c r="B375" s="21">
        <v>1</v>
      </c>
    </row>
    <row r="376" spans="1:2" x14ac:dyDescent="0.25">
      <c r="A376" s="20">
        <v>0.99816176470588236</v>
      </c>
      <c r="B376" s="21">
        <v>1</v>
      </c>
    </row>
    <row r="377" spans="1:2" x14ac:dyDescent="0.25">
      <c r="A377" s="20">
        <v>0.99302413273001511</v>
      </c>
      <c r="B377" s="21">
        <v>1</v>
      </c>
    </row>
    <row r="378" spans="1:2" x14ac:dyDescent="0.25">
      <c r="A378" s="20">
        <v>0.85935143288084459</v>
      </c>
      <c r="B378" s="21">
        <v>1</v>
      </c>
    </row>
    <row r="379" spans="1:2" x14ac:dyDescent="0.25">
      <c r="A379" s="20">
        <v>0.96163273001508298</v>
      </c>
      <c r="B379" s="21">
        <v>1</v>
      </c>
    </row>
    <row r="380" spans="1:2" x14ac:dyDescent="0.25">
      <c r="A380" s="20">
        <v>0.89234539969834092</v>
      </c>
      <c r="B380" s="21">
        <v>1</v>
      </c>
    </row>
    <row r="381" spans="1:2" x14ac:dyDescent="0.25">
      <c r="A381" s="20">
        <v>0.97407616892911009</v>
      </c>
      <c r="B381" s="21">
        <v>1</v>
      </c>
    </row>
    <row r="382" spans="1:2" x14ac:dyDescent="0.25">
      <c r="A382" s="20">
        <v>0.81754336349924583</v>
      </c>
      <c r="B382" s="21">
        <v>1</v>
      </c>
    </row>
    <row r="383" spans="1:2" x14ac:dyDescent="0.25">
      <c r="A383" s="20">
        <v>0.98882918552036203</v>
      </c>
      <c r="B383" s="21">
        <v>1</v>
      </c>
    </row>
    <row r="384" spans="1:2" x14ac:dyDescent="0.25">
      <c r="A384" s="20">
        <v>0.99472096530920062</v>
      </c>
      <c r="B384" s="21">
        <v>1</v>
      </c>
    </row>
    <row r="385" spans="1:2" x14ac:dyDescent="0.25">
      <c r="A385" s="20">
        <v>0.9945795625942685</v>
      </c>
      <c r="B385" s="21">
        <v>1</v>
      </c>
    </row>
    <row r="386" spans="1:2" x14ac:dyDescent="0.25">
      <c r="A386" s="20">
        <v>0.95017911010558065</v>
      </c>
      <c r="B386" s="21">
        <v>3</v>
      </c>
    </row>
    <row r="387" spans="1:2" x14ac:dyDescent="0.25">
      <c r="A387" s="20">
        <v>0.99957579185520362</v>
      </c>
      <c r="B387" s="21">
        <v>2</v>
      </c>
    </row>
    <row r="388" spans="1:2" x14ac:dyDescent="0.25">
      <c r="A388" s="20">
        <v>0.98519984917043746</v>
      </c>
      <c r="B388" s="21">
        <v>1</v>
      </c>
    </row>
    <row r="389" spans="1:2" x14ac:dyDescent="0.25">
      <c r="A389" s="20">
        <v>0.97558446455505277</v>
      </c>
      <c r="B389" s="21">
        <v>1</v>
      </c>
    </row>
    <row r="390" spans="1:2" x14ac:dyDescent="0.25">
      <c r="A390" s="20">
        <v>0.99915158371040724</v>
      </c>
      <c r="B390" s="21">
        <v>1</v>
      </c>
    </row>
    <row r="391" spans="1:2" x14ac:dyDescent="0.25">
      <c r="A391" s="20">
        <v>0.97652714932126694</v>
      </c>
      <c r="B391" s="21">
        <v>1</v>
      </c>
    </row>
    <row r="392" spans="1:2" x14ac:dyDescent="0.25">
      <c r="A392" s="20">
        <v>0.97935520361990946</v>
      </c>
      <c r="B392" s="21">
        <v>1</v>
      </c>
    </row>
    <row r="393" spans="1:2" x14ac:dyDescent="0.25">
      <c r="A393" s="20">
        <v>0.9008766968325792</v>
      </c>
      <c r="B393" s="21">
        <v>1</v>
      </c>
    </row>
    <row r="394" spans="1:2" x14ac:dyDescent="0.25">
      <c r="A394" s="20">
        <v>0.99745475113122173</v>
      </c>
      <c r="B394" s="21">
        <v>1</v>
      </c>
    </row>
    <row r="395" spans="1:2" x14ac:dyDescent="0.25">
      <c r="A395" s="20">
        <v>0.97907239819004521</v>
      </c>
      <c r="B395" s="21">
        <v>1</v>
      </c>
    </row>
    <row r="396" spans="1:2" x14ac:dyDescent="0.25">
      <c r="A396" s="20">
        <v>0.95465686274509809</v>
      </c>
      <c r="B396" s="21">
        <v>1</v>
      </c>
    </row>
    <row r="397" spans="1:2" x14ac:dyDescent="0.25">
      <c r="A397" s="20">
        <v>0.959040346907994</v>
      </c>
      <c r="B397" s="21">
        <v>1</v>
      </c>
    </row>
    <row r="398" spans="1:2" x14ac:dyDescent="0.25">
      <c r="A398" s="20">
        <v>0.95805052790346912</v>
      </c>
      <c r="B398" s="21">
        <v>1</v>
      </c>
    </row>
    <row r="399" spans="1:2" x14ac:dyDescent="0.25">
      <c r="A399" s="20">
        <v>0.93495475113122173</v>
      </c>
      <c r="B399" s="21">
        <v>1</v>
      </c>
    </row>
    <row r="400" spans="1:2" x14ac:dyDescent="0.25">
      <c r="A400" s="20">
        <v>0.96761877828054299</v>
      </c>
      <c r="B400" s="21">
        <v>1</v>
      </c>
    </row>
    <row r="401" spans="1:2" x14ac:dyDescent="0.25">
      <c r="A401" s="20">
        <v>0.96182126696832582</v>
      </c>
      <c r="B401" s="21">
        <v>1</v>
      </c>
    </row>
    <row r="402" spans="1:2" x14ac:dyDescent="0.25">
      <c r="A402" s="20">
        <v>0.96662895927601811</v>
      </c>
      <c r="B402" s="21">
        <v>1</v>
      </c>
    </row>
    <row r="403" spans="1:2" x14ac:dyDescent="0.25">
      <c r="A403" s="20">
        <v>0.98166478129713419</v>
      </c>
      <c r="B403" s="21">
        <v>1</v>
      </c>
    </row>
    <row r="404" spans="1:2" x14ac:dyDescent="0.25">
      <c r="A404" s="20">
        <v>0.97204939668174961</v>
      </c>
      <c r="B404" s="21">
        <v>1</v>
      </c>
    </row>
    <row r="405" spans="1:2" x14ac:dyDescent="0.25">
      <c r="A405" s="20">
        <v>0.95357277526395179</v>
      </c>
      <c r="B405" s="21">
        <v>1</v>
      </c>
    </row>
    <row r="406" spans="1:2" x14ac:dyDescent="0.25">
      <c r="A406" s="20">
        <v>0.9983974358974359</v>
      </c>
      <c r="B406" s="21">
        <v>1</v>
      </c>
    </row>
    <row r="407" spans="1:2" x14ac:dyDescent="0.25">
      <c r="A407" s="20">
        <v>0.99985859728506787</v>
      </c>
      <c r="B407" s="21">
        <v>1</v>
      </c>
    </row>
    <row r="408" spans="1:2" x14ac:dyDescent="0.25">
      <c r="A408" s="20">
        <v>0.96342383107088991</v>
      </c>
      <c r="B408" s="21">
        <v>1</v>
      </c>
    </row>
    <row r="409" spans="1:2" x14ac:dyDescent="0.25">
      <c r="A409" s="20">
        <v>0.95937028657616896</v>
      </c>
      <c r="B409" s="21">
        <v>1</v>
      </c>
    </row>
    <row r="410" spans="1:2" x14ac:dyDescent="0.25">
      <c r="A410" s="20">
        <v>0.97294494720965308</v>
      </c>
      <c r="B410" s="21">
        <v>1</v>
      </c>
    </row>
    <row r="411" spans="1:2" x14ac:dyDescent="0.25">
      <c r="A411" s="20">
        <v>0.97280354449472095</v>
      </c>
      <c r="B411" s="21">
        <v>1</v>
      </c>
    </row>
    <row r="412" spans="1:2" x14ac:dyDescent="0.25">
      <c r="A412" s="20">
        <v>0.85906862745098034</v>
      </c>
      <c r="B412" s="21">
        <v>1</v>
      </c>
    </row>
    <row r="413" spans="1:2" x14ac:dyDescent="0.25">
      <c r="A413" s="20">
        <v>0.98642533936651589</v>
      </c>
      <c r="B413" s="21">
        <v>1</v>
      </c>
    </row>
    <row r="414" spans="1:2" x14ac:dyDescent="0.25">
      <c r="A414" s="20">
        <v>0.90502450980392157</v>
      </c>
      <c r="B414" s="21">
        <v>1</v>
      </c>
    </row>
    <row r="415" spans="1:2" x14ac:dyDescent="0.25">
      <c r="A415" s="20">
        <v>0.88282428355957765</v>
      </c>
      <c r="B415" s="21">
        <v>1</v>
      </c>
    </row>
    <row r="416" spans="1:2" x14ac:dyDescent="0.25">
      <c r="A416" s="20">
        <v>0.87999622926093513</v>
      </c>
      <c r="B416" s="21">
        <v>1</v>
      </c>
    </row>
    <row r="417" spans="1:2" x14ac:dyDescent="0.25">
      <c r="A417" s="20">
        <v>0.95446832579185525</v>
      </c>
      <c r="B417" s="21">
        <v>1</v>
      </c>
    </row>
    <row r="418" spans="1:2" x14ac:dyDescent="0.25">
      <c r="A418" s="20">
        <v>0.99967006033182504</v>
      </c>
      <c r="B418" s="21">
        <v>1</v>
      </c>
    </row>
    <row r="419" spans="1:2" x14ac:dyDescent="0.25">
      <c r="A419" s="20">
        <v>0.66968325791855199</v>
      </c>
      <c r="B419" s="21">
        <v>1</v>
      </c>
    </row>
    <row r="420" spans="1:2" x14ac:dyDescent="0.25">
      <c r="A420" s="20">
        <v>0.77738499245852188</v>
      </c>
      <c r="B420" s="21">
        <v>1</v>
      </c>
    </row>
    <row r="421" spans="1:2" x14ac:dyDescent="0.25">
      <c r="A421" s="20">
        <v>0.95409125188536958</v>
      </c>
      <c r="B421" s="21">
        <v>2</v>
      </c>
    </row>
    <row r="422" spans="1:2" x14ac:dyDescent="0.25">
      <c r="A422" s="20">
        <v>0.94555995475113119</v>
      </c>
      <c r="B422" s="21">
        <v>1</v>
      </c>
    </row>
    <row r="423" spans="1:2" x14ac:dyDescent="0.25">
      <c r="A423" s="20">
        <v>0.9703525641025641</v>
      </c>
      <c r="B423" s="21">
        <v>1</v>
      </c>
    </row>
    <row r="424" spans="1:2" x14ac:dyDescent="0.25">
      <c r="A424" s="20">
        <v>0.99528657616892913</v>
      </c>
      <c r="B424" s="21">
        <v>1</v>
      </c>
    </row>
    <row r="425" spans="1:2" x14ac:dyDescent="0.25">
      <c r="A425" s="20" t="s">
        <v>9532</v>
      </c>
      <c r="B425" s="21">
        <v>458</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4:EC8"/>
  <sheetViews>
    <sheetView workbookViewId="0">
      <selection activeCell="F27" sqref="F27"/>
    </sheetView>
  </sheetViews>
  <sheetFormatPr defaultRowHeight="15" x14ac:dyDescent="0.25"/>
  <cols>
    <col min="1" max="1" width="7.85546875" bestFit="1" customWidth="1"/>
    <col min="2" max="133" width="10.5703125" bestFit="1" customWidth="1"/>
  </cols>
  <sheetData>
    <row r="4" spans="1:133" s="5" customFormat="1" ht="15.75" thickBot="1" x14ac:dyDescent="0.3">
      <c r="A4" s="35"/>
      <c r="C4" s="5">
        <f>MATCH(C5,'Appendix C'!$A$3:$A$76,0)</f>
        <v>10</v>
      </c>
      <c r="D4" s="5">
        <f>MATCH(D5,'Appendix C'!$A$3:$A$76,0)</f>
        <v>11</v>
      </c>
      <c r="E4" s="5">
        <f>MATCH(E5,'Appendix C'!$A$3:$A$76,0)</f>
        <v>12</v>
      </c>
      <c r="F4" s="5">
        <f>MATCH(F5,'Appendix C'!$A$3:$A$76,0)</f>
        <v>13</v>
      </c>
      <c r="G4" s="5">
        <f>MATCH(G5,'Appendix C'!$A$3:$A$76,0)</f>
        <v>15</v>
      </c>
      <c r="H4" s="5">
        <f>MATCH(H5,'Appendix C'!$A$3:$A$76,0)</f>
        <v>20</v>
      </c>
      <c r="I4" s="5">
        <f>MATCH(I5,'Appendix C'!$A$3:$A$76,0)</f>
        <v>23</v>
      </c>
      <c r="J4" s="5">
        <f>MATCH(J5,'Appendix C'!$A$3:$A$76,0)</f>
        <v>25</v>
      </c>
      <c r="K4" s="5">
        <f>MATCH(K5,'Appendix C'!$A$3:$A$76,0)</f>
        <v>26</v>
      </c>
      <c r="L4" s="5">
        <f>MATCH(L5,'Appendix C'!$A$3:$A$76,0)</f>
        <v>27</v>
      </c>
      <c r="M4" s="5">
        <f>MATCH(M5,'Appendix C'!$A$3:$A$76,0)</f>
        <v>39</v>
      </c>
      <c r="N4" s="5">
        <f>MATCH(N5,'Appendix C'!$A$3:$A$76,0)</f>
        <v>40</v>
      </c>
      <c r="O4" s="5">
        <f>MATCH(O5,'Appendix C'!$A$3:$A$76,0)</f>
        <v>49</v>
      </c>
      <c r="P4" s="5">
        <f>MATCH(P5,'Appendix C'!$A$3:$A$76,0)</f>
        <v>55</v>
      </c>
      <c r="Q4" s="5">
        <f>MATCH(Q5,'Appendix C'!$A$3:$A$76,0)</f>
        <v>53</v>
      </c>
      <c r="R4" s="5">
        <f>MATCH(R5,'Appendix C'!$A$3:$A$76,0)</f>
        <v>58</v>
      </c>
      <c r="S4" s="5">
        <f>MATCH(S5,'Appendix C'!$A$3:$A$76,0)</f>
        <v>65</v>
      </c>
      <c r="T4" s="5">
        <f>MATCH(T5,'Appendix C'!$A$3:$A$76,0)</f>
        <v>66</v>
      </c>
      <c r="U4" s="5">
        <f>MATCH(U5,'Appendix C'!$A$3:$A$76,0)</f>
        <v>70</v>
      </c>
      <c r="V4" s="5">
        <f>MATCH(V5,'Appendix C'!$A$3:$A$76,0)</f>
        <v>73</v>
      </c>
      <c r="W4" s="5">
        <f>MATCH(W5,'Appendix C'!$A$3:$A$76,0)</f>
        <v>74</v>
      </c>
      <c r="X4" s="5">
        <f>MATCH(X5,'Appendix C'!$A$3:$A$76,0)</f>
        <v>1</v>
      </c>
      <c r="Y4" s="5">
        <f>MATCH(Y5,'Appendix C'!$A$3:$A$76,0)</f>
        <v>2</v>
      </c>
      <c r="Z4" s="5">
        <f>MATCH(Z5,'Appendix C'!$A$3:$A$76,0)</f>
        <v>3</v>
      </c>
      <c r="AA4" s="5">
        <f>MATCH(AA5,'Appendix C'!$A$3:$A$76,0)</f>
        <v>4</v>
      </c>
      <c r="AB4" s="5">
        <f>MATCH(AB5,'Appendix C'!$A$3:$A$76,0)</f>
        <v>5</v>
      </c>
      <c r="AC4" s="5" t="e">
        <f>MATCH(AC5,'Appendix C'!$A$3:$A$76,0)</f>
        <v>#N/A</v>
      </c>
      <c r="AD4" s="5">
        <f>MATCH(AD5,'Appendix C'!$A$3:$A$76,0)</f>
        <v>6</v>
      </c>
      <c r="AE4" s="5">
        <f>MATCH(AE5,'Appendix C'!$A$3:$A$76,0)</f>
        <v>8</v>
      </c>
      <c r="AF4" s="5">
        <f>MATCH(AF5,'Appendix C'!$A$3:$A$76,0)</f>
        <v>9</v>
      </c>
      <c r="AG4" s="5" t="e">
        <f>MATCH(AG5,'Appendix C'!$A$3:$A$76,0)</f>
        <v>#N/A</v>
      </c>
      <c r="AH4" s="5" t="e">
        <f>MATCH(AH5,'Appendix C'!$A$3:$A$76,0)</f>
        <v>#N/A</v>
      </c>
      <c r="AI4" s="5" t="e">
        <f>MATCH(AI5,'Appendix C'!$A$3:$A$76,0)</f>
        <v>#N/A</v>
      </c>
      <c r="AJ4" s="5" t="e">
        <f>MATCH(AJ5,'Appendix C'!$A$3:$A$76,0)</f>
        <v>#N/A</v>
      </c>
      <c r="AK4" s="5">
        <f>MATCH(AK5,'Appendix C'!$A$3:$A$76,0)</f>
        <v>14</v>
      </c>
      <c r="AL4" s="5" t="e">
        <f>MATCH(AL5,'Appendix C'!$A$3:$A$76,0)</f>
        <v>#N/A</v>
      </c>
      <c r="AM4" s="5">
        <f>MATCH(AM5,'Appendix C'!$A$3:$A$76,0)</f>
        <v>16</v>
      </c>
      <c r="AN4" s="5">
        <f>MATCH(AN5,'Appendix C'!$A$3:$A$76,0)</f>
        <v>17</v>
      </c>
      <c r="AO4" s="5">
        <f>MATCH(AO5,'Appendix C'!$A$3:$A$76,0)</f>
        <v>18</v>
      </c>
      <c r="AP4" s="5">
        <f>MATCH(AP5,'Appendix C'!$A$3:$A$76,0)</f>
        <v>19</v>
      </c>
      <c r="AQ4" s="5" t="e">
        <f>MATCH(AQ5,'Appendix C'!$A$3:$A$76,0)</f>
        <v>#N/A</v>
      </c>
      <c r="AR4" s="5" t="e">
        <f>MATCH(AR5,'Appendix C'!$A$3:$A$76,0)</f>
        <v>#N/A</v>
      </c>
      <c r="AS4" s="5" t="e">
        <f>MATCH(AS5,'Appendix C'!$A$3:$A$76,0)</f>
        <v>#N/A</v>
      </c>
      <c r="AT4" s="5">
        <f>MATCH(AT5,'Appendix C'!$A$3:$A$76,0)</f>
        <v>21</v>
      </c>
      <c r="AU4" s="5">
        <f>MATCH(AU5,'Appendix C'!$A$3:$A$76,0)</f>
        <v>22</v>
      </c>
      <c r="AV4" s="5">
        <f>MATCH(AV5,'Appendix C'!$A$3:$A$76,0)</f>
        <v>24</v>
      </c>
      <c r="AW4" s="5">
        <f>MATCH(AW5,'Appendix C'!$A$3:$A$76,0)</f>
        <v>28</v>
      </c>
      <c r="AX4" s="5">
        <f>MATCH(AX5,'Appendix C'!$A$3:$A$76,0)</f>
        <v>29</v>
      </c>
      <c r="AY4" s="5">
        <f>MATCH(AY5,'Appendix C'!$A$3:$A$76,0)</f>
        <v>30</v>
      </c>
      <c r="AZ4" s="5">
        <f>MATCH(AZ5,'Appendix C'!$A$3:$A$76,0)</f>
        <v>31</v>
      </c>
      <c r="BA4" s="5">
        <f>MATCH(BA5,'Appendix C'!$A$3:$A$76,0)</f>
        <v>32</v>
      </c>
      <c r="BB4" s="5">
        <f>MATCH(BB5,'Appendix C'!$A$3:$A$76,0)</f>
        <v>33</v>
      </c>
      <c r="BC4" s="5">
        <f>MATCH(BC5,'Appendix C'!$A$3:$A$76,0)</f>
        <v>34</v>
      </c>
      <c r="BD4" s="5">
        <f>MATCH(BD5,'Appendix C'!$A$3:$A$76,0)</f>
        <v>35</v>
      </c>
      <c r="BE4" s="5">
        <f>MATCH(BE5,'Appendix C'!$A$3:$A$76,0)</f>
        <v>36</v>
      </c>
      <c r="BF4" s="5">
        <f>MATCH(BF5,'Appendix C'!$A$3:$A$76,0)</f>
        <v>37</v>
      </c>
      <c r="BG4" s="5" t="e">
        <f>MATCH(BG5,'Appendix C'!$A$3:$A$76,0)</f>
        <v>#N/A</v>
      </c>
      <c r="BH4" s="5">
        <f>MATCH(BH5,'Appendix C'!$A$3:$A$76,0)</f>
        <v>38</v>
      </c>
      <c r="BI4" s="5" t="e">
        <f>MATCH(BI5,'Appendix C'!$A$3:$A$76,0)</f>
        <v>#N/A</v>
      </c>
      <c r="BJ4" s="5">
        <f>MATCH(BJ5,'Appendix C'!$A$3:$A$76,0)</f>
        <v>41</v>
      </c>
      <c r="BK4" s="5">
        <f>MATCH(BK5,'Appendix C'!$A$3:$A$76,0)</f>
        <v>42</v>
      </c>
      <c r="BL4" s="5">
        <f>MATCH(BL5,'Appendix C'!$A$3:$A$76,0)</f>
        <v>43</v>
      </c>
      <c r="BM4" s="5">
        <f>MATCH(BM5,'Appendix C'!$A$3:$A$76,0)</f>
        <v>44</v>
      </c>
      <c r="BN4" s="5">
        <f>MATCH(BN5,'Appendix C'!$A$3:$A$76,0)</f>
        <v>45</v>
      </c>
      <c r="BO4" s="5">
        <f>MATCH(BO5,'Appendix C'!$A$3:$A$76,0)</f>
        <v>46</v>
      </c>
      <c r="BP4" s="5">
        <f>MATCH(BP5,'Appendix C'!$A$3:$A$76,0)</f>
        <v>47</v>
      </c>
      <c r="BQ4" s="5" t="e">
        <f>MATCH(BQ5,'Appendix C'!$A$3:$A$76,0)</f>
        <v>#N/A</v>
      </c>
      <c r="BR4" s="5">
        <f>MATCH(BR5,'Appendix C'!$A$3:$A$76,0)</f>
        <v>48</v>
      </c>
      <c r="BS4" s="5" t="e">
        <f>MATCH(BS5,'Appendix C'!$A$3:$A$76,0)</f>
        <v>#N/A</v>
      </c>
      <c r="BT4" s="5" t="e">
        <f>MATCH(BT5,'Appendix C'!$A$3:$A$76,0)</f>
        <v>#N/A</v>
      </c>
      <c r="BU4" s="5" t="e">
        <f>MATCH(BU5,'Appendix C'!$A$3:$A$76,0)</f>
        <v>#N/A</v>
      </c>
      <c r="BV4" s="5" t="e">
        <f>MATCH(BV5,'Appendix C'!$A$3:$A$76,0)</f>
        <v>#N/A</v>
      </c>
      <c r="BW4" s="5">
        <f>MATCH(BW5,'Appendix C'!$A$3:$A$76,0)</f>
        <v>50</v>
      </c>
      <c r="BX4" s="5">
        <f>MATCH(BX5,'Appendix C'!$A$3:$A$76,0)</f>
        <v>51</v>
      </c>
      <c r="BY4" s="5" t="e">
        <f>MATCH(BY5,'Appendix C'!$A$3:$A$76,0)</f>
        <v>#N/A</v>
      </c>
      <c r="BZ4" s="5">
        <f>MATCH(BZ5,'Appendix C'!$A$3:$A$76,0)</f>
        <v>52</v>
      </c>
      <c r="CA4" s="5" t="e">
        <f>MATCH(CA5,'Appendix C'!$A$3:$A$76,0)</f>
        <v>#N/A</v>
      </c>
      <c r="CB4" s="5">
        <f>MATCH(CB5,'Appendix C'!$A$3:$A$76,0)</f>
        <v>54</v>
      </c>
      <c r="CC4" s="5" t="e">
        <f>MATCH(CC5,'Appendix C'!$A$3:$A$76,0)</f>
        <v>#N/A</v>
      </c>
      <c r="CD4" s="5" t="e">
        <f>MATCH(CD5,'Appendix C'!$A$3:$A$76,0)</f>
        <v>#N/A</v>
      </c>
      <c r="CE4" s="5" t="e">
        <f>MATCH(CE5,'Appendix C'!$A$3:$A$76,0)</f>
        <v>#N/A</v>
      </c>
      <c r="CF4" s="5">
        <f>MATCH(CF5,'Appendix C'!$A$3:$A$76,0)</f>
        <v>56</v>
      </c>
      <c r="CG4" s="5" t="e">
        <f>MATCH(CG5,'Appendix C'!$A$3:$A$76,0)</f>
        <v>#N/A</v>
      </c>
      <c r="CH4" s="5">
        <f>MATCH(CH5,'Appendix C'!$A$3:$A$76,0)</f>
        <v>57</v>
      </c>
      <c r="CI4" s="5" t="e">
        <f>MATCH(CI5,'Appendix C'!$A$3:$A$76,0)</f>
        <v>#N/A</v>
      </c>
      <c r="CJ4" s="5" t="e">
        <f>MATCH(CJ5,'Appendix C'!$A$3:$A$76,0)</f>
        <v>#N/A</v>
      </c>
      <c r="CK4" s="5" t="e">
        <f>MATCH(CK5,'Appendix C'!$A$3:$A$76,0)</f>
        <v>#N/A</v>
      </c>
      <c r="CL4" s="5">
        <f>MATCH(CL5,'Appendix C'!$A$3:$A$76,0)</f>
        <v>59</v>
      </c>
      <c r="CM4" s="5">
        <f>MATCH(CM5,'Appendix C'!$A$3:$A$76,0)</f>
        <v>60</v>
      </c>
      <c r="CN4" s="5">
        <f>MATCH(CN5,'Appendix C'!$A$3:$A$76,0)</f>
        <v>61</v>
      </c>
      <c r="CO4" s="5">
        <f>MATCH(CO5,'Appendix C'!$A$3:$A$76,0)</f>
        <v>62</v>
      </c>
      <c r="CP4" s="5">
        <f>MATCH(CP5,'Appendix C'!$A$3:$A$76,0)</f>
        <v>63</v>
      </c>
      <c r="CQ4" s="5">
        <f>MATCH(CQ5,'Appendix C'!$A$3:$A$76,0)</f>
        <v>64</v>
      </c>
      <c r="CR4" s="5" t="e">
        <f>MATCH(CR5,'Appendix C'!$A$3:$A$76,0)</f>
        <v>#N/A</v>
      </c>
      <c r="CS4" s="5" t="e">
        <f>MATCH(CS5,'Appendix C'!$A$3:$A$76,0)</f>
        <v>#N/A</v>
      </c>
      <c r="CT4" s="5" t="e">
        <f>MATCH(CT5,'Appendix C'!$A$3:$A$76,0)</f>
        <v>#N/A</v>
      </c>
      <c r="CU4" s="5" t="e">
        <f>MATCH(CU5,'Appendix C'!$A$3:$A$76,0)</f>
        <v>#N/A</v>
      </c>
      <c r="CV4" s="5" t="e">
        <f>MATCH(CV5,'Appendix C'!$A$3:$A$76,0)</f>
        <v>#N/A</v>
      </c>
      <c r="CW4" s="5">
        <f>MATCH(CW5,'Appendix C'!$A$3:$A$76,0)</f>
        <v>71</v>
      </c>
      <c r="CX4" s="5" t="e">
        <f>MATCH(CX5,'Appendix C'!$A$3:$A$76,0)</f>
        <v>#N/A</v>
      </c>
      <c r="CY4" s="5">
        <f>MATCH(CY5,'Appendix C'!$A$3:$A$76,0)</f>
        <v>72</v>
      </c>
      <c r="CZ4" s="5" t="e">
        <f>MATCH(CZ5,'Appendix C'!$A$3:$A$76,0)</f>
        <v>#N/A</v>
      </c>
      <c r="DA4" s="5" t="e">
        <f>MATCH(DA5,'Appendix C'!$A$3:$A$76,0)</f>
        <v>#N/A</v>
      </c>
      <c r="DB4" s="5" t="e">
        <f>MATCH(DB5,'Appendix C'!$A$3:$A$76,0)</f>
        <v>#N/A</v>
      </c>
      <c r="DC4" s="5" t="e">
        <f>MATCH(DC5,'Appendix C'!$A$3:$A$76,0)</f>
        <v>#N/A</v>
      </c>
      <c r="DD4" s="5" t="e">
        <f>MATCH(DD5,'Appendix C'!$A$3:$A$76,0)</f>
        <v>#N/A</v>
      </c>
      <c r="DE4" s="5" t="e">
        <f>MATCH(DE5,'Appendix C'!$A$3:$A$76,0)</f>
        <v>#N/A</v>
      </c>
      <c r="DF4" s="5" t="e">
        <f>MATCH(DF5,'Appendix C'!$A$3:$A$76,0)</f>
        <v>#N/A</v>
      </c>
      <c r="DG4" s="5" t="e">
        <f>MATCH(DG5,'Appendix C'!$A$3:$A$76,0)</f>
        <v>#N/A</v>
      </c>
      <c r="DH4" s="5" t="e">
        <f>MATCH(DH5,'Appendix C'!$A$3:$A$76,0)</f>
        <v>#N/A</v>
      </c>
      <c r="DI4" s="5" t="e">
        <f>MATCH(DI5,'Appendix C'!$A$3:$A$76,0)</f>
        <v>#N/A</v>
      </c>
      <c r="DJ4" s="5" t="e">
        <f>MATCH(DJ5,'Appendix C'!$A$3:$A$76,0)</f>
        <v>#N/A</v>
      </c>
      <c r="DK4" s="5" t="e">
        <f>MATCH(DK5,'Appendix C'!$A$3:$A$76,0)</f>
        <v>#N/A</v>
      </c>
      <c r="DL4" s="5" t="e">
        <f>MATCH(DL5,'Appendix C'!$A$3:$A$76,0)</f>
        <v>#N/A</v>
      </c>
      <c r="DM4" s="5" t="e">
        <f>MATCH(DM5,'Appendix C'!$A$3:$A$76,0)</f>
        <v>#N/A</v>
      </c>
      <c r="DN4" s="5" t="e">
        <f>MATCH(DN5,'Appendix C'!$A$3:$A$76,0)</f>
        <v>#N/A</v>
      </c>
      <c r="DO4" s="5" t="e">
        <f>MATCH(DO5,'Appendix C'!$A$3:$A$76,0)</f>
        <v>#N/A</v>
      </c>
      <c r="DP4" s="5" t="e">
        <f>MATCH(DP5,'Appendix C'!$A$3:$A$76,0)</f>
        <v>#N/A</v>
      </c>
      <c r="DQ4" s="5" t="e">
        <f>MATCH(DQ5,'Appendix C'!$A$3:$A$76,0)</f>
        <v>#N/A</v>
      </c>
      <c r="DR4" s="5" t="e">
        <f>MATCH(DR5,'Appendix C'!$A$3:$A$76,0)</f>
        <v>#N/A</v>
      </c>
      <c r="DS4" s="5" t="e">
        <f>MATCH(DS5,'Appendix C'!$A$3:$A$76,0)</f>
        <v>#N/A</v>
      </c>
      <c r="DT4" s="5" t="e">
        <f>MATCH(DT5,'Appendix C'!$A$3:$A$76,0)</f>
        <v>#N/A</v>
      </c>
      <c r="DU4" s="5" t="e">
        <f>MATCH(DU5,'Appendix C'!$A$3:$A$76,0)</f>
        <v>#N/A</v>
      </c>
      <c r="DV4" s="5" t="e">
        <f>MATCH(DV5,'Appendix C'!$A$3:$A$76,0)</f>
        <v>#N/A</v>
      </c>
      <c r="DW4" s="5" t="e">
        <f>MATCH(DW5,'Appendix C'!$A$3:$A$76,0)</f>
        <v>#N/A</v>
      </c>
      <c r="DX4" s="5" t="e">
        <f>MATCH(DX5,'Appendix C'!$A$3:$A$76,0)</f>
        <v>#N/A</v>
      </c>
      <c r="DY4" s="5" t="e">
        <f>MATCH(DY5,'Appendix C'!$A$3:$A$76,0)</f>
        <v>#N/A</v>
      </c>
      <c r="DZ4" s="5" t="e">
        <f>MATCH(DZ5,'Appendix C'!$A$3:$A$76,0)</f>
        <v>#N/A</v>
      </c>
      <c r="EA4" s="5" t="e">
        <f>MATCH(EA5,'Appendix C'!$A$3:$A$76,0)</f>
        <v>#N/A</v>
      </c>
      <c r="EB4" s="5" t="e">
        <f>MATCH(EB5,'Appendix C'!$A$3:$A$76,0)</f>
        <v>#N/A</v>
      </c>
      <c r="EC4" s="5" t="e">
        <f>MATCH(EC5,'Appendix C'!$A$3:$A$76,0)</f>
        <v>#N/A</v>
      </c>
    </row>
    <row r="5" spans="1:133" s="5" customFormat="1" ht="15.75" thickTop="1" x14ac:dyDescent="0.25">
      <c r="A5" s="36" t="s">
        <v>9691</v>
      </c>
      <c r="B5" s="37" t="s">
        <v>1368</v>
      </c>
      <c r="C5" s="37" t="s">
        <v>94</v>
      </c>
      <c r="D5" s="37" t="s">
        <v>95</v>
      </c>
      <c r="E5" s="37" t="s">
        <v>96</v>
      </c>
      <c r="F5" s="37" t="s">
        <v>97</v>
      </c>
      <c r="G5" s="37" t="s">
        <v>99</v>
      </c>
      <c r="H5" s="37" t="s">
        <v>104</v>
      </c>
      <c r="I5" s="37" t="s">
        <v>107</v>
      </c>
      <c r="J5" s="37" t="s">
        <v>109</v>
      </c>
      <c r="K5" s="37" t="s">
        <v>110</v>
      </c>
      <c r="L5" s="37" t="s">
        <v>111</v>
      </c>
      <c r="M5" s="37" t="s">
        <v>124</v>
      </c>
      <c r="N5" s="37" t="s">
        <v>125</v>
      </c>
      <c r="O5" s="37" t="s">
        <v>135</v>
      </c>
      <c r="P5" s="37" t="s">
        <v>142</v>
      </c>
      <c r="Q5" s="37" t="s">
        <v>140</v>
      </c>
      <c r="R5" s="37" t="s">
        <v>145</v>
      </c>
      <c r="S5" s="37" t="s">
        <v>152</v>
      </c>
      <c r="T5" s="37" t="s">
        <v>153</v>
      </c>
      <c r="U5" s="37" t="s">
        <v>154</v>
      </c>
      <c r="V5" s="37" t="s">
        <v>157</v>
      </c>
      <c r="W5" s="37" t="s">
        <v>159</v>
      </c>
      <c r="X5" s="37" t="s">
        <v>86</v>
      </c>
      <c r="Y5" s="37" t="s">
        <v>87</v>
      </c>
      <c r="Z5" s="37" t="s">
        <v>88</v>
      </c>
      <c r="AA5" s="37" t="s">
        <v>89</v>
      </c>
      <c r="AB5" s="37" t="s">
        <v>90</v>
      </c>
      <c r="AC5" s="37" t="s">
        <v>9692</v>
      </c>
      <c r="AD5" s="37" t="s">
        <v>91</v>
      </c>
      <c r="AE5" s="37" t="s">
        <v>92</v>
      </c>
      <c r="AF5" s="37" t="s">
        <v>93</v>
      </c>
      <c r="AG5" s="37" t="s">
        <v>9693</v>
      </c>
      <c r="AH5" s="37" t="s">
        <v>9694</v>
      </c>
      <c r="AI5" s="37" t="s">
        <v>9695</v>
      </c>
      <c r="AJ5" s="37" t="s">
        <v>9696</v>
      </c>
      <c r="AK5" s="37" t="s">
        <v>98</v>
      </c>
      <c r="AL5" s="37" t="s">
        <v>9697</v>
      </c>
      <c r="AM5" s="37" t="s">
        <v>100</v>
      </c>
      <c r="AN5" s="37" t="s">
        <v>101</v>
      </c>
      <c r="AO5" s="37" t="s">
        <v>102</v>
      </c>
      <c r="AP5" s="37" t="s">
        <v>103</v>
      </c>
      <c r="AQ5" s="37" t="s">
        <v>9698</v>
      </c>
      <c r="AR5" s="37" t="s">
        <v>9699</v>
      </c>
      <c r="AS5" s="37" t="s">
        <v>9700</v>
      </c>
      <c r="AT5" s="37" t="s">
        <v>105</v>
      </c>
      <c r="AU5" s="37" t="s">
        <v>106</v>
      </c>
      <c r="AV5" s="37" t="s">
        <v>108</v>
      </c>
      <c r="AW5" s="37" t="s">
        <v>112</v>
      </c>
      <c r="AX5" s="37" t="s">
        <v>113</v>
      </c>
      <c r="AY5" s="37" t="s">
        <v>114</v>
      </c>
      <c r="AZ5" s="37" t="s">
        <v>115</v>
      </c>
      <c r="BA5" s="37" t="s">
        <v>116</v>
      </c>
      <c r="BB5" s="37" t="s">
        <v>117</v>
      </c>
      <c r="BC5" s="37" t="s">
        <v>118</v>
      </c>
      <c r="BD5" s="37" t="s">
        <v>119</v>
      </c>
      <c r="BE5" s="37" t="s">
        <v>120</v>
      </c>
      <c r="BF5" s="37" t="s">
        <v>121</v>
      </c>
      <c r="BG5" s="37" t="s">
        <v>9701</v>
      </c>
      <c r="BH5" s="37" t="s">
        <v>122</v>
      </c>
      <c r="BI5" s="37" t="s">
        <v>123</v>
      </c>
      <c r="BJ5" s="37" t="s">
        <v>126</v>
      </c>
      <c r="BK5" s="37" t="s">
        <v>127</v>
      </c>
      <c r="BL5" s="37" t="s">
        <v>128</v>
      </c>
      <c r="BM5" s="37" t="s">
        <v>129</v>
      </c>
      <c r="BN5" s="37" t="s">
        <v>130</v>
      </c>
      <c r="BO5" s="37" t="s">
        <v>131</v>
      </c>
      <c r="BP5" s="37" t="s">
        <v>132</v>
      </c>
      <c r="BQ5" s="37" t="s">
        <v>133</v>
      </c>
      <c r="BR5" s="37" t="s">
        <v>134</v>
      </c>
      <c r="BS5" s="37" t="s">
        <v>9702</v>
      </c>
      <c r="BT5" s="37" t="s">
        <v>9703</v>
      </c>
      <c r="BU5" s="37" t="s">
        <v>9704</v>
      </c>
      <c r="BV5" s="37" t="s">
        <v>9705</v>
      </c>
      <c r="BW5" s="37" t="s">
        <v>136</v>
      </c>
      <c r="BX5" s="37" t="s">
        <v>137</v>
      </c>
      <c r="BY5" s="37" t="s">
        <v>9706</v>
      </c>
      <c r="BZ5" s="37" t="s">
        <v>138</v>
      </c>
      <c r="CA5" s="37" t="s">
        <v>139</v>
      </c>
      <c r="CB5" s="37" t="s">
        <v>141</v>
      </c>
      <c r="CC5" s="37" t="s">
        <v>9707</v>
      </c>
      <c r="CD5" s="37" t="s">
        <v>9708</v>
      </c>
      <c r="CE5" s="37" t="s">
        <v>9709</v>
      </c>
      <c r="CF5" s="37" t="s">
        <v>143</v>
      </c>
      <c r="CG5" s="37" t="s">
        <v>9710</v>
      </c>
      <c r="CH5" s="37" t="s">
        <v>144</v>
      </c>
      <c r="CI5" s="37" t="s">
        <v>9711</v>
      </c>
      <c r="CJ5" s="37" t="s">
        <v>9712</v>
      </c>
      <c r="CK5" s="37" t="s">
        <v>9713</v>
      </c>
      <c r="CL5" s="37" t="s">
        <v>146</v>
      </c>
      <c r="CM5" s="37" t="s">
        <v>147</v>
      </c>
      <c r="CN5" s="37" t="s">
        <v>148</v>
      </c>
      <c r="CO5" s="37" t="s">
        <v>149</v>
      </c>
      <c r="CP5" s="37" t="s">
        <v>150</v>
      </c>
      <c r="CQ5" s="37" t="s">
        <v>151</v>
      </c>
      <c r="CR5" s="37" t="s">
        <v>9714</v>
      </c>
      <c r="CS5" s="37" t="s">
        <v>9715</v>
      </c>
      <c r="CT5" s="37" t="s">
        <v>9716</v>
      </c>
      <c r="CU5" s="37" t="s">
        <v>9717</v>
      </c>
      <c r="CV5" s="37" t="s">
        <v>9718</v>
      </c>
      <c r="CW5" s="37" t="s">
        <v>155</v>
      </c>
      <c r="CX5" s="37" t="s">
        <v>9719</v>
      </c>
      <c r="CY5" s="37" t="s">
        <v>156</v>
      </c>
      <c r="CZ5" s="37" t="s">
        <v>9720</v>
      </c>
      <c r="DA5" s="37" t="s">
        <v>9721</v>
      </c>
      <c r="DB5" s="37" t="s">
        <v>9722</v>
      </c>
      <c r="DC5" s="37" t="s">
        <v>9723</v>
      </c>
      <c r="DD5" s="37" t="s">
        <v>158</v>
      </c>
      <c r="DE5" s="37" t="s">
        <v>9724</v>
      </c>
      <c r="DF5" s="37" t="s">
        <v>9725</v>
      </c>
      <c r="DG5" s="37" t="s">
        <v>9726</v>
      </c>
      <c r="DH5" s="37" t="s">
        <v>9727</v>
      </c>
      <c r="DI5" s="37" t="s">
        <v>9728</v>
      </c>
      <c r="DJ5" s="37" t="s">
        <v>9729</v>
      </c>
      <c r="DK5" s="37" t="s">
        <v>9730</v>
      </c>
      <c r="DL5" s="37" t="s">
        <v>9731</v>
      </c>
      <c r="DM5" s="37" t="s">
        <v>9732</v>
      </c>
      <c r="DN5" s="37" t="s">
        <v>9733</v>
      </c>
      <c r="DO5" s="37" t="s">
        <v>9734</v>
      </c>
      <c r="DP5" s="37" t="s">
        <v>9735</v>
      </c>
      <c r="DQ5" s="37" t="s">
        <v>9736</v>
      </c>
      <c r="DR5" s="37" t="s">
        <v>9737</v>
      </c>
      <c r="DS5" s="37" t="s">
        <v>9738</v>
      </c>
      <c r="DT5" s="37" t="s">
        <v>9739</v>
      </c>
      <c r="DU5" s="37" t="s">
        <v>9740</v>
      </c>
      <c r="DV5" s="37" t="s">
        <v>9741</v>
      </c>
      <c r="DW5" s="37" t="s">
        <v>9742</v>
      </c>
      <c r="DX5" s="37" t="s">
        <v>9743</v>
      </c>
      <c r="DY5" s="37" t="s">
        <v>9744</v>
      </c>
      <c r="DZ5" s="37" t="s">
        <v>9745</v>
      </c>
      <c r="EA5" s="37" t="s">
        <v>9746</v>
      </c>
      <c r="EB5" s="37" t="s">
        <v>9747</v>
      </c>
      <c r="EC5" s="38" t="s">
        <v>9748</v>
      </c>
    </row>
    <row r="6" spans="1:133" s="5" customFormat="1" ht="30" x14ac:dyDescent="0.25">
      <c r="A6" s="31" t="s">
        <v>9688</v>
      </c>
      <c r="B6" s="32">
        <v>9362328</v>
      </c>
      <c r="C6" s="32">
        <v>9344083</v>
      </c>
      <c r="D6" s="32">
        <v>9344083</v>
      </c>
      <c r="E6" s="32">
        <v>6340944</v>
      </c>
      <c r="F6" s="32">
        <v>2627472</v>
      </c>
      <c r="G6" s="32">
        <v>6328211</v>
      </c>
      <c r="H6" s="32">
        <v>906527</v>
      </c>
      <c r="I6" s="32">
        <v>2087397</v>
      </c>
      <c r="J6" s="32">
        <v>6205691</v>
      </c>
      <c r="K6" s="32">
        <v>4863156</v>
      </c>
      <c r="L6" s="32">
        <v>6338486</v>
      </c>
      <c r="M6" s="32">
        <v>8086271</v>
      </c>
      <c r="N6" s="32">
        <v>3438525</v>
      </c>
      <c r="O6" s="32">
        <v>6491983</v>
      </c>
      <c r="P6" s="32">
        <v>6491968</v>
      </c>
      <c r="Q6" s="32">
        <v>2089539</v>
      </c>
      <c r="R6" s="32">
        <v>1476234</v>
      </c>
      <c r="S6" s="32">
        <v>2067441</v>
      </c>
      <c r="T6" s="32">
        <v>6493967</v>
      </c>
      <c r="U6" s="32">
        <v>6493967</v>
      </c>
      <c r="V6" s="32">
        <v>1742473</v>
      </c>
      <c r="W6" s="32">
        <v>820656</v>
      </c>
      <c r="X6" s="32">
        <v>2546</v>
      </c>
      <c r="Y6" s="32">
        <v>1190961</v>
      </c>
      <c r="Z6" s="32">
        <v>496686</v>
      </c>
      <c r="AA6" s="32">
        <v>832180</v>
      </c>
      <c r="AB6" s="32">
        <v>1932698</v>
      </c>
      <c r="AC6" s="32">
        <v>0</v>
      </c>
      <c r="AD6" s="32">
        <v>873008</v>
      </c>
      <c r="AE6" s="32">
        <v>2996432</v>
      </c>
      <c r="AF6" s="32">
        <v>1013072</v>
      </c>
      <c r="AG6" s="32">
        <v>0</v>
      </c>
      <c r="AH6" s="32">
        <v>0</v>
      </c>
      <c r="AI6" s="32">
        <v>0</v>
      </c>
      <c r="AJ6" s="32">
        <v>0</v>
      </c>
      <c r="AK6" s="32">
        <v>315137</v>
      </c>
      <c r="AL6" s="32">
        <v>0</v>
      </c>
      <c r="AM6" s="32">
        <v>1106978</v>
      </c>
      <c r="AN6" s="32">
        <v>641845</v>
      </c>
      <c r="AO6" s="32">
        <v>1660252</v>
      </c>
      <c r="AP6" s="32">
        <v>10191</v>
      </c>
      <c r="AQ6" s="32">
        <v>0</v>
      </c>
      <c r="AR6" s="32">
        <v>0</v>
      </c>
      <c r="AS6" s="32">
        <v>0</v>
      </c>
      <c r="AT6" s="32">
        <v>1607238</v>
      </c>
      <c r="AU6" s="32">
        <v>1443446</v>
      </c>
      <c r="AV6" s="32">
        <v>20352</v>
      </c>
      <c r="AW6" s="32">
        <v>78419</v>
      </c>
      <c r="AX6" s="32">
        <v>75320</v>
      </c>
      <c r="AY6" s="32">
        <v>77222</v>
      </c>
      <c r="AZ6" s="32">
        <v>76504</v>
      </c>
      <c r="BA6" s="32">
        <v>58632</v>
      </c>
      <c r="BB6" s="32">
        <v>60835</v>
      </c>
      <c r="BC6" s="32">
        <v>40963</v>
      </c>
      <c r="BD6" s="32">
        <v>20821</v>
      </c>
      <c r="BE6" s="32">
        <v>17321</v>
      </c>
      <c r="BF6" s="32">
        <v>17336</v>
      </c>
      <c r="BG6" s="32">
        <v>0</v>
      </c>
      <c r="BH6" s="32">
        <v>1923277</v>
      </c>
      <c r="BI6" s="32">
        <v>0</v>
      </c>
      <c r="BJ6" s="32">
        <v>2141552</v>
      </c>
      <c r="BK6" s="32">
        <v>615190</v>
      </c>
      <c r="BL6" s="32">
        <v>333172</v>
      </c>
      <c r="BM6" s="32">
        <v>277155</v>
      </c>
      <c r="BN6" s="32">
        <v>236949</v>
      </c>
      <c r="BO6" s="32">
        <v>216306</v>
      </c>
      <c r="BP6" s="32">
        <v>159737</v>
      </c>
      <c r="BQ6" s="32">
        <v>0</v>
      </c>
      <c r="BR6" s="32">
        <v>19235</v>
      </c>
      <c r="BS6" s="32">
        <v>0</v>
      </c>
      <c r="BT6" s="32">
        <v>0</v>
      </c>
      <c r="BU6" s="32">
        <v>0</v>
      </c>
      <c r="BV6" s="32">
        <v>0</v>
      </c>
      <c r="BW6" s="32">
        <v>1306437</v>
      </c>
      <c r="BX6" s="32">
        <v>436562</v>
      </c>
      <c r="BY6" s="32">
        <v>0</v>
      </c>
      <c r="BZ6" s="32">
        <v>1638963</v>
      </c>
      <c r="CA6" s="32">
        <v>0</v>
      </c>
      <c r="CB6" s="32">
        <v>56512</v>
      </c>
      <c r="CC6" s="32">
        <v>0</v>
      </c>
      <c r="CD6" s="32">
        <v>0</v>
      </c>
      <c r="CE6" s="32">
        <v>0</v>
      </c>
      <c r="CF6" s="32">
        <v>210235</v>
      </c>
      <c r="CG6" s="32">
        <v>0</v>
      </c>
      <c r="CH6" s="32">
        <v>1746840</v>
      </c>
      <c r="CI6" s="32">
        <v>0</v>
      </c>
      <c r="CJ6" s="32">
        <v>0</v>
      </c>
      <c r="CK6" s="32">
        <v>0</v>
      </c>
      <c r="CL6" s="32">
        <v>931403</v>
      </c>
      <c r="CM6" s="32">
        <v>623046</v>
      </c>
      <c r="CN6" s="32">
        <v>355128</v>
      </c>
      <c r="CO6" s="32">
        <v>1216241</v>
      </c>
      <c r="CP6" s="32">
        <v>446643</v>
      </c>
      <c r="CQ6" s="32">
        <v>71070</v>
      </c>
      <c r="CR6" s="32">
        <v>0</v>
      </c>
      <c r="CS6" s="32">
        <v>0</v>
      </c>
      <c r="CT6" s="32">
        <v>0</v>
      </c>
      <c r="CU6" s="32">
        <v>0</v>
      </c>
      <c r="CV6" s="32">
        <v>0</v>
      </c>
      <c r="CW6" s="32">
        <v>792557</v>
      </c>
      <c r="CX6" s="32">
        <v>0</v>
      </c>
      <c r="CY6" s="32">
        <v>1102757</v>
      </c>
      <c r="CZ6" s="32">
        <v>0</v>
      </c>
      <c r="DA6" s="32">
        <v>0</v>
      </c>
      <c r="DB6" s="32">
        <v>0</v>
      </c>
      <c r="DC6" s="32">
        <v>0</v>
      </c>
      <c r="DD6" s="32">
        <v>0</v>
      </c>
      <c r="DE6" s="32">
        <v>0</v>
      </c>
      <c r="DF6" s="32">
        <v>0</v>
      </c>
      <c r="DG6" s="32">
        <v>0</v>
      </c>
      <c r="DH6" s="32">
        <v>0</v>
      </c>
      <c r="DI6" s="32">
        <v>0</v>
      </c>
      <c r="DJ6" s="32">
        <v>0</v>
      </c>
      <c r="DK6" s="32">
        <v>0</v>
      </c>
      <c r="DL6" s="32">
        <v>0</v>
      </c>
      <c r="DM6" s="32">
        <v>0</v>
      </c>
      <c r="DN6" s="32">
        <v>0</v>
      </c>
      <c r="DO6" s="32">
        <v>0</v>
      </c>
      <c r="DP6" s="32">
        <v>0</v>
      </c>
      <c r="DQ6" s="32">
        <v>0</v>
      </c>
      <c r="DR6" s="32">
        <v>0</v>
      </c>
      <c r="DS6" s="32">
        <v>0</v>
      </c>
      <c r="DT6" s="32">
        <v>0</v>
      </c>
      <c r="DU6" s="32">
        <v>0</v>
      </c>
      <c r="DV6" s="32">
        <v>0</v>
      </c>
      <c r="DW6" s="32">
        <v>0</v>
      </c>
      <c r="DX6" s="32">
        <v>0</v>
      </c>
      <c r="DY6" s="32">
        <v>0</v>
      </c>
      <c r="DZ6" s="32">
        <v>0</v>
      </c>
      <c r="EA6" s="32">
        <v>0</v>
      </c>
      <c r="EB6" s="32">
        <v>0</v>
      </c>
      <c r="EC6" s="32">
        <v>0</v>
      </c>
    </row>
    <row r="7" spans="1:133" s="5" customFormat="1" x14ac:dyDescent="0.25">
      <c r="A7" s="31" t="s">
        <v>9689</v>
      </c>
      <c r="C7" s="33">
        <v>18245</v>
      </c>
      <c r="D7" s="33">
        <v>18245</v>
      </c>
      <c r="E7" s="33">
        <v>3021384</v>
      </c>
      <c r="F7" s="33">
        <v>6734856</v>
      </c>
      <c r="G7" s="33">
        <v>3034117</v>
      </c>
      <c r="H7" s="33">
        <v>8455801</v>
      </c>
      <c r="I7" s="33">
        <v>7274931</v>
      </c>
      <c r="J7" s="33">
        <v>3156637</v>
      </c>
      <c r="K7" s="33">
        <v>4499172</v>
      </c>
      <c r="L7" s="33">
        <v>3023842</v>
      </c>
      <c r="M7" s="33">
        <v>1276057</v>
      </c>
      <c r="N7" s="33">
        <v>5923803</v>
      </c>
      <c r="O7" s="33">
        <v>2870345</v>
      </c>
      <c r="P7" s="33">
        <v>2870360</v>
      </c>
      <c r="Q7" s="33">
        <v>7272789</v>
      </c>
      <c r="R7" s="33">
        <v>7886094</v>
      </c>
      <c r="S7" s="33">
        <v>7294887</v>
      </c>
      <c r="T7" s="33">
        <v>2868361</v>
      </c>
      <c r="U7" s="33">
        <v>2868361</v>
      </c>
      <c r="V7" s="33">
        <v>7619855</v>
      </c>
      <c r="W7" s="33">
        <v>8541672</v>
      </c>
      <c r="X7" s="33">
        <v>9359782</v>
      </c>
      <c r="Y7" s="33">
        <v>8171367</v>
      </c>
      <c r="Z7" s="33">
        <v>8865642</v>
      </c>
      <c r="AA7" s="33">
        <v>8530148</v>
      </c>
      <c r="AB7" s="33">
        <v>7429630</v>
      </c>
      <c r="AC7" s="33">
        <v>9362328</v>
      </c>
      <c r="AD7" s="33">
        <v>8489320</v>
      </c>
      <c r="AE7" s="33">
        <v>6365896</v>
      </c>
      <c r="AF7" s="33">
        <v>8349256</v>
      </c>
      <c r="AG7" s="33">
        <v>9362328</v>
      </c>
      <c r="AH7" s="33">
        <v>9362328</v>
      </c>
      <c r="AI7" s="33">
        <v>9362328</v>
      </c>
      <c r="AJ7" s="33">
        <v>9362328</v>
      </c>
      <c r="AK7" s="33">
        <v>9047191</v>
      </c>
      <c r="AL7" s="33">
        <v>9362328</v>
      </c>
      <c r="AM7" s="33">
        <v>8255350</v>
      </c>
      <c r="AN7" s="33">
        <v>8720483</v>
      </c>
      <c r="AO7" s="33">
        <v>7702076</v>
      </c>
      <c r="AP7" s="33">
        <v>9352137</v>
      </c>
      <c r="AQ7" s="33">
        <v>9362328</v>
      </c>
      <c r="AR7" s="33">
        <v>9362328</v>
      </c>
      <c r="AS7" s="33">
        <v>9362328</v>
      </c>
      <c r="AT7" s="33">
        <v>7755090</v>
      </c>
      <c r="AU7" s="33">
        <v>7918882</v>
      </c>
      <c r="AV7" s="33">
        <v>9341976</v>
      </c>
      <c r="AW7" s="33">
        <v>9283909</v>
      </c>
      <c r="AX7" s="33">
        <v>9287008</v>
      </c>
      <c r="AY7" s="33">
        <v>9285106</v>
      </c>
      <c r="AZ7" s="33">
        <v>9285824</v>
      </c>
      <c r="BA7" s="33">
        <v>9303696</v>
      </c>
      <c r="BB7" s="33">
        <v>9301493</v>
      </c>
      <c r="BC7" s="33">
        <v>9321365</v>
      </c>
      <c r="BD7" s="33">
        <v>9341507</v>
      </c>
      <c r="BE7" s="33">
        <v>9345007</v>
      </c>
      <c r="BF7" s="33">
        <v>9344992</v>
      </c>
      <c r="BG7" s="33">
        <v>9362328</v>
      </c>
      <c r="BH7" s="33">
        <v>7439051</v>
      </c>
      <c r="BI7" s="33">
        <v>9362328</v>
      </c>
      <c r="BJ7" s="33">
        <v>7220776</v>
      </c>
      <c r="BK7" s="33">
        <v>8747138</v>
      </c>
      <c r="BL7" s="33">
        <v>9029156</v>
      </c>
      <c r="BM7" s="33">
        <v>9085173</v>
      </c>
      <c r="BN7" s="33">
        <v>9125379</v>
      </c>
      <c r="BO7" s="33">
        <v>9146022</v>
      </c>
      <c r="BP7" s="33">
        <v>9202591</v>
      </c>
      <c r="BQ7" s="33">
        <v>9362328</v>
      </c>
      <c r="BR7" s="33">
        <v>9343093</v>
      </c>
      <c r="BS7" s="33">
        <v>9362328</v>
      </c>
      <c r="BT7" s="33">
        <v>9362328</v>
      </c>
      <c r="BU7" s="33">
        <v>9362328</v>
      </c>
      <c r="BV7" s="33">
        <v>9362328</v>
      </c>
      <c r="BW7" s="33">
        <v>8055891</v>
      </c>
      <c r="BX7" s="33">
        <v>8925766</v>
      </c>
      <c r="BY7" s="33">
        <v>9362328</v>
      </c>
      <c r="BZ7" s="33">
        <v>7723365</v>
      </c>
      <c r="CA7" s="33">
        <v>9362328</v>
      </c>
      <c r="CB7" s="33">
        <v>9305816</v>
      </c>
      <c r="CC7" s="33">
        <v>9362328</v>
      </c>
      <c r="CD7" s="33">
        <v>9362328</v>
      </c>
      <c r="CE7" s="33">
        <v>9362328</v>
      </c>
      <c r="CF7" s="33">
        <v>9152093</v>
      </c>
      <c r="CG7" s="33">
        <v>9362328</v>
      </c>
      <c r="CH7" s="33">
        <v>7615488</v>
      </c>
      <c r="CI7" s="33">
        <v>9362328</v>
      </c>
      <c r="CJ7" s="33">
        <v>9362328</v>
      </c>
      <c r="CK7" s="33">
        <v>9362328</v>
      </c>
      <c r="CL7" s="33">
        <v>8430925</v>
      </c>
      <c r="CM7" s="33">
        <v>8739282</v>
      </c>
      <c r="CN7" s="33">
        <v>9007200</v>
      </c>
      <c r="CO7" s="33">
        <v>8146087</v>
      </c>
      <c r="CP7" s="33">
        <v>8915685</v>
      </c>
      <c r="CQ7" s="33">
        <v>9291258</v>
      </c>
      <c r="CR7" s="33">
        <v>9362328</v>
      </c>
      <c r="CS7" s="33">
        <v>9362328</v>
      </c>
      <c r="CT7" s="33">
        <v>9362328</v>
      </c>
      <c r="CU7" s="33">
        <v>9362328</v>
      </c>
      <c r="CV7" s="33">
        <v>9362328</v>
      </c>
      <c r="CW7" s="33">
        <v>8569771</v>
      </c>
      <c r="CX7" s="33">
        <v>9362328</v>
      </c>
      <c r="CY7" s="33">
        <v>8259571</v>
      </c>
      <c r="CZ7" s="33">
        <v>9362328</v>
      </c>
      <c r="DA7" s="33">
        <v>9362328</v>
      </c>
      <c r="DB7" s="33">
        <v>9362328</v>
      </c>
      <c r="DC7" s="33">
        <v>9362328</v>
      </c>
      <c r="DD7" s="33">
        <v>9362328</v>
      </c>
      <c r="DE7" s="33">
        <v>9362328</v>
      </c>
      <c r="DF7" s="33">
        <v>9362328</v>
      </c>
      <c r="DG7" s="33">
        <v>9362328</v>
      </c>
      <c r="DH7" s="33">
        <v>9362328</v>
      </c>
      <c r="DI7" s="33">
        <v>9362328</v>
      </c>
      <c r="DJ7" s="33">
        <v>9362328</v>
      </c>
      <c r="DK7" s="33">
        <v>9362328</v>
      </c>
      <c r="DL7" s="33">
        <v>9362328</v>
      </c>
      <c r="DM7" s="33">
        <v>9362328</v>
      </c>
      <c r="DN7" s="33">
        <v>9362328</v>
      </c>
      <c r="DO7" s="33">
        <v>9362328</v>
      </c>
      <c r="DP7" s="33">
        <v>9362328</v>
      </c>
      <c r="DQ7" s="33">
        <v>9362328</v>
      </c>
      <c r="DR7" s="33">
        <v>9362328</v>
      </c>
      <c r="DS7" s="33">
        <v>9362328</v>
      </c>
      <c r="DT7" s="33">
        <v>9362328</v>
      </c>
      <c r="DU7" s="33">
        <v>9362328</v>
      </c>
      <c r="DV7" s="33">
        <v>9362328</v>
      </c>
      <c r="DW7" s="33">
        <v>9362328</v>
      </c>
      <c r="DX7" s="33">
        <v>9362328</v>
      </c>
      <c r="DY7" s="33">
        <v>9362328</v>
      </c>
      <c r="DZ7" s="33">
        <v>9362328</v>
      </c>
      <c r="EA7" s="33">
        <v>9362328</v>
      </c>
      <c r="EB7" s="33">
        <v>9362328</v>
      </c>
      <c r="EC7" s="33">
        <v>9362328</v>
      </c>
    </row>
    <row r="8" spans="1:133" s="5" customFormat="1" ht="30" x14ac:dyDescent="0.25">
      <c r="A8" s="31" t="s">
        <v>9690</v>
      </c>
      <c r="C8" s="34">
        <v>1.948767443311108E-3</v>
      </c>
      <c r="D8" s="34">
        <v>1.948767443311108E-3</v>
      </c>
      <c r="E8" s="34">
        <v>0.32271717034481168</v>
      </c>
      <c r="F8" s="34">
        <v>0.71935698044332563</v>
      </c>
      <c r="G8" s="34">
        <v>0.32407719533005042</v>
      </c>
      <c r="H8" s="34">
        <v>0.90317290742217105</v>
      </c>
      <c r="I8" s="34">
        <v>0.77704295341927776</v>
      </c>
      <c r="J8" s="34">
        <v>0.3371636840751574</v>
      </c>
      <c r="K8" s="34">
        <v>0.48056124502367359</v>
      </c>
      <c r="L8" s="34">
        <v>0.32297971188362551</v>
      </c>
      <c r="M8" s="34">
        <v>0.13629697656394862</v>
      </c>
      <c r="N8" s="34">
        <v>0.63272756519532325</v>
      </c>
      <c r="O8" s="34">
        <v>0.30658453752100973</v>
      </c>
      <c r="P8" s="34">
        <v>0.30658613968662496</v>
      </c>
      <c r="Q8" s="34">
        <v>0.7768141641694245</v>
      </c>
      <c r="R8" s="34">
        <v>0.84232190967887477</v>
      </c>
      <c r="S8" s="34">
        <v>0.77917447455376487</v>
      </c>
      <c r="T8" s="34">
        <v>0.30637262441563679</v>
      </c>
      <c r="U8" s="34">
        <v>0.30637262441563679</v>
      </c>
      <c r="V8" s="34">
        <v>0.81388464493019252</v>
      </c>
      <c r="W8" s="34">
        <v>0.91234487832513456</v>
      </c>
      <c r="X8" s="34">
        <v>0.99972805908957685</v>
      </c>
      <c r="Y8" s="34">
        <v>0.87279221578222854</v>
      </c>
      <c r="Z8" s="34">
        <v>0.94694845128262972</v>
      </c>
      <c r="AA8" s="34">
        <v>0.91111398788848241</v>
      </c>
      <c r="AB8" s="34">
        <v>0.79356651465319306</v>
      </c>
      <c r="AC8" s="34">
        <v>1</v>
      </c>
      <c r="AD8" s="34">
        <v>0.906753106705939</v>
      </c>
      <c r="AE8" s="34">
        <v>0.67994797875058421</v>
      </c>
      <c r="AF8" s="34">
        <v>0.89179272505727203</v>
      </c>
      <c r="AG8" s="34">
        <v>1</v>
      </c>
      <c r="AH8" s="34">
        <v>1</v>
      </c>
      <c r="AI8" s="34">
        <v>1</v>
      </c>
      <c r="AJ8" s="34">
        <v>1</v>
      </c>
      <c r="AK8" s="34">
        <v>0.96633988896778666</v>
      </c>
      <c r="AL8" s="34">
        <v>1</v>
      </c>
      <c r="AM8" s="34">
        <v>0.88176252743975647</v>
      </c>
      <c r="AN8" s="34">
        <v>0.93144386737999352</v>
      </c>
      <c r="AO8" s="34">
        <v>0.82266675553345281</v>
      </c>
      <c r="AP8" s="34">
        <v>0.99891148868102031</v>
      </c>
      <c r="AQ8" s="34">
        <v>1</v>
      </c>
      <c r="AR8" s="34">
        <v>1</v>
      </c>
      <c r="AS8" s="34">
        <v>1</v>
      </c>
      <c r="AT8" s="34">
        <v>0.82832923606179998</v>
      </c>
      <c r="AU8" s="34">
        <v>0.84582403009166096</v>
      </c>
      <c r="AV8" s="34">
        <v>0.9978261816932712</v>
      </c>
      <c r="AW8" s="34">
        <v>0.99162398497467719</v>
      </c>
      <c r="AX8" s="34">
        <v>0.99195499239078144</v>
      </c>
      <c r="AY8" s="34">
        <v>0.9917518377907717</v>
      </c>
      <c r="AZ8" s="34">
        <v>0.9918285281182202</v>
      </c>
      <c r="BA8" s="34">
        <v>0.99373745504323285</v>
      </c>
      <c r="BB8" s="34">
        <v>0.99350215031987765</v>
      </c>
      <c r="BC8" s="34">
        <v>0.99562469932691955</v>
      </c>
      <c r="BD8" s="34">
        <v>0.99777608731503531</v>
      </c>
      <c r="BE8" s="34">
        <v>0.99814992595858631</v>
      </c>
      <c r="BF8" s="34">
        <v>0.99814832379297114</v>
      </c>
      <c r="BG8" s="34">
        <v>1</v>
      </c>
      <c r="BH8" s="34">
        <v>0.79457278147059152</v>
      </c>
      <c r="BI8" s="34">
        <v>1</v>
      </c>
      <c r="BJ8" s="34">
        <v>0.77125860149313286</v>
      </c>
      <c r="BK8" s="34">
        <v>0.9342909156782373</v>
      </c>
      <c r="BL8" s="34">
        <v>0.96441355184308863</v>
      </c>
      <c r="BM8" s="34">
        <v>0.97039678592760259</v>
      </c>
      <c r="BN8" s="34">
        <v>0.97469123064263508</v>
      </c>
      <c r="BO8" s="34">
        <v>0.9768961309622991</v>
      </c>
      <c r="BP8" s="34">
        <v>0.98293832474145315</v>
      </c>
      <c r="BQ8" s="34">
        <v>1</v>
      </c>
      <c r="BR8" s="34">
        <v>0.99794548962608443</v>
      </c>
      <c r="BS8" s="34">
        <v>1</v>
      </c>
      <c r="BT8" s="34">
        <v>1</v>
      </c>
      <c r="BU8" s="34">
        <v>1</v>
      </c>
      <c r="BV8" s="34">
        <v>1</v>
      </c>
      <c r="BW8" s="34">
        <v>0.86045810401002831</v>
      </c>
      <c r="BX8" s="34">
        <v>0.95337035831259065</v>
      </c>
      <c r="BY8" s="34">
        <v>1</v>
      </c>
      <c r="BZ8" s="34">
        <v>0.82494065578561226</v>
      </c>
      <c r="CA8" s="34">
        <v>1</v>
      </c>
      <c r="CB8" s="34">
        <v>0.99396389445018374</v>
      </c>
      <c r="CC8" s="34">
        <v>1</v>
      </c>
      <c r="CD8" s="34">
        <v>1</v>
      </c>
      <c r="CE8" s="34">
        <v>1</v>
      </c>
      <c r="CF8" s="34">
        <v>0.97754458079229867</v>
      </c>
      <c r="CG8" s="34">
        <v>1</v>
      </c>
      <c r="CH8" s="34">
        <v>0.81341820111408192</v>
      </c>
      <c r="CI8" s="34">
        <v>1</v>
      </c>
      <c r="CJ8" s="34">
        <v>1</v>
      </c>
      <c r="CK8" s="34">
        <v>1</v>
      </c>
      <c r="CL8" s="34">
        <v>0.90051587596589222</v>
      </c>
      <c r="CM8" s="34">
        <v>0.93345180814002671</v>
      </c>
      <c r="CN8" s="34">
        <v>0.96206840862657239</v>
      </c>
      <c r="CO8" s="34">
        <v>0.87009203266537982</v>
      </c>
      <c r="CP8" s="34">
        <v>0.95229359620812259</v>
      </c>
      <c r="CQ8" s="34">
        <v>0.99240893931509344</v>
      </c>
      <c r="CR8" s="34">
        <v>1</v>
      </c>
      <c r="CS8" s="34">
        <v>1</v>
      </c>
      <c r="CT8" s="34">
        <v>1</v>
      </c>
      <c r="CU8" s="34">
        <v>1</v>
      </c>
      <c r="CV8" s="34">
        <v>1</v>
      </c>
      <c r="CW8" s="34">
        <v>0.91534616176660333</v>
      </c>
      <c r="CX8" s="34">
        <v>1</v>
      </c>
      <c r="CY8" s="34">
        <v>0.88221337684387902</v>
      </c>
      <c r="CZ8" s="34">
        <v>1</v>
      </c>
      <c r="DA8" s="34">
        <v>1</v>
      </c>
      <c r="DB8" s="34">
        <v>1</v>
      </c>
      <c r="DC8" s="34">
        <v>1</v>
      </c>
      <c r="DD8" s="34">
        <v>1</v>
      </c>
      <c r="DE8" s="34">
        <v>1</v>
      </c>
      <c r="DF8" s="34">
        <v>1</v>
      </c>
      <c r="DG8" s="34">
        <v>1</v>
      </c>
      <c r="DH8" s="34">
        <v>1</v>
      </c>
      <c r="DI8" s="34">
        <v>1</v>
      </c>
      <c r="DJ8" s="34">
        <v>1</v>
      </c>
      <c r="DK8" s="34">
        <v>1</v>
      </c>
      <c r="DL8" s="34">
        <v>1</v>
      </c>
      <c r="DM8" s="34">
        <v>1</v>
      </c>
      <c r="DN8" s="34">
        <v>1</v>
      </c>
      <c r="DO8" s="34">
        <v>1</v>
      </c>
      <c r="DP8" s="34">
        <v>1</v>
      </c>
      <c r="DQ8" s="34">
        <v>1</v>
      </c>
      <c r="DR8" s="34">
        <v>1</v>
      </c>
      <c r="DS8" s="34">
        <v>1</v>
      </c>
      <c r="DT8" s="34">
        <v>1</v>
      </c>
      <c r="DU8" s="34">
        <v>1</v>
      </c>
      <c r="DV8" s="34">
        <v>1</v>
      </c>
      <c r="DW8" s="34">
        <v>1</v>
      </c>
      <c r="DX8" s="34">
        <v>1</v>
      </c>
      <c r="DY8" s="34">
        <v>1</v>
      </c>
      <c r="DZ8" s="34">
        <v>1</v>
      </c>
      <c r="EA8" s="34">
        <v>1</v>
      </c>
      <c r="EB8" s="34">
        <v>1</v>
      </c>
      <c r="EC8" s="34">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E215"/>
  <sheetViews>
    <sheetView workbookViewId="0">
      <selection activeCell="C15" sqref="C15"/>
    </sheetView>
  </sheetViews>
  <sheetFormatPr defaultRowHeight="15" x14ac:dyDescent="0.25"/>
  <sheetData>
    <row r="1" spans="1:57" x14ac:dyDescent="0.25">
      <c r="A1" s="65" t="s">
        <v>1368</v>
      </c>
      <c r="B1" s="65" t="s">
        <v>2122</v>
      </c>
      <c r="C1" s="65" t="s">
        <v>2125</v>
      </c>
      <c r="D1" s="65" t="s">
        <v>2126</v>
      </c>
      <c r="E1" s="65" t="s">
        <v>2127</v>
      </c>
      <c r="F1" s="65" t="s">
        <v>2128</v>
      </c>
      <c r="G1" s="65" t="s">
        <v>2129</v>
      </c>
      <c r="H1" s="65" t="s">
        <v>2130</v>
      </c>
      <c r="I1" s="65" t="s">
        <v>2131</v>
      </c>
      <c r="J1" s="65" t="s">
        <v>2132</v>
      </c>
      <c r="K1" s="65" t="s">
        <v>2133</v>
      </c>
      <c r="L1" s="65" t="s">
        <v>2134</v>
      </c>
      <c r="M1" s="65" t="s">
        <v>2135</v>
      </c>
      <c r="N1" s="65" t="s">
        <v>2136</v>
      </c>
      <c r="O1" s="65" t="s">
        <v>2137</v>
      </c>
      <c r="P1" s="65" t="s">
        <v>2138</v>
      </c>
      <c r="Q1" s="65" t="s">
        <v>2139</v>
      </c>
      <c r="R1" s="65" t="s">
        <v>2140</v>
      </c>
      <c r="S1" s="65" t="s">
        <v>2141</v>
      </c>
      <c r="T1" s="65" t="s">
        <v>2142</v>
      </c>
      <c r="U1" s="65" t="s">
        <v>2143</v>
      </c>
      <c r="V1" s="65" t="s">
        <v>2144</v>
      </c>
      <c r="W1" s="65" t="s">
        <v>2145</v>
      </c>
      <c r="X1" s="65" t="s">
        <v>2146</v>
      </c>
      <c r="Y1" s="65" t="s">
        <v>2147</v>
      </c>
      <c r="Z1" s="65" t="s">
        <v>2149</v>
      </c>
      <c r="AA1" s="65" t="s">
        <v>2150</v>
      </c>
      <c r="AB1" s="65" t="s">
        <v>2151</v>
      </c>
      <c r="AC1" s="65" t="s">
        <v>2152</v>
      </c>
      <c r="AD1" s="65" t="s">
        <v>2153</v>
      </c>
      <c r="AE1" s="65" t="s">
        <v>2154</v>
      </c>
      <c r="AF1" s="65" t="s">
        <v>2155</v>
      </c>
      <c r="AG1" s="65" t="s">
        <v>2156</v>
      </c>
      <c r="AH1" s="65" t="s">
        <v>2157</v>
      </c>
      <c r="AI1" s="65" t="s">
        <v>2158</v>
      </c>
      <c r="AJ1" s="65" t="s">
        <v>2159</v>
      </c>
      <c r="AK1" s="65" t="s">
        <v>2160</v>
      </c>
      <c r="AL1" s="65" t="s">
        <v>2161</v>
      </c>
      <c r="AM1" s="65" t="s">
        <v>2162</v>
      </c>
      <c r="AN1" s="65" t="s">
        <v>2164</v>
      </c>
      <c r="AO1" s="65" t="s">
        <v>2165</v>
      </c>
      <c r="AP1" s="65" t="s">
        <v>2124</v>
      </c>
      <c r="AQ1" s="65" t="s">
        <v>2123</v>
      </c>
      <c r="AR1" s="65" t="s">
        <v>2148</v>
      </c>
      <c r="AS1" s="65" t="s">
        <v>2166</v>
      </c>
      <c r="AT1" s="5"/>
      <c r="AU1" s="5"/>
      <c r="AV1" s="5"/>
      <c r="AW1" s="5"/>
      <c r="AX1" s="5"/>
      <c r="AY1" s="5"/>
      <c r="AZ1" s="5"/>
      <c r="BA1" s="5"/>
      <c r="BB1" s="5"/>
      <c r="BC1" s="5"/>
      <c r="BD1" s="5"/>
      <c r="BE1" s="5"/>
    </row>
    <row r="2" spans="1:57" x14ac:dyDescent="0.25">
      <c r="A2" s="65">
        <v>4001</v>
      </c>
      <c r="B2" s="22">
        <v>30829</v>
      </c>
      <c r="C2" s="65">
        <v>1</v>
      </c>
      <c r="D2" s="65">
        <v>3</v>
      </c>
      <c r="E2" s="5"/>
      <c r="F2" s="5"/>
      <c r="G2" s="5"/>
      <c r="H2" s="5"/>
      <c r="I2" s="5"/>
      <c r="J2" s="5"/>
      <c r="K2" s="5"/>
      <c r="L2" s="65">
        <v>0</v>
      </c>
      <c r="M2" s="5"/>
      <c r="N2" s="65">
        <v>47</v>
      </c>
      <c r="O2" s="65">
        <v>0</v>
      </c>
      <c r="P2" s="65">
        <v>0</v>
      </c>
      <c r="Q2" s="5"/>
      <c r="R2" s="65">
        <v>0</v>
      </c>
      <c r="S2" s="5"/>
      <c r="T2" s="65">
        <v>47</v>
      </c>
      <c r="U2" s="65">
        <v>0</v>
      </c>
      <c r="V2" s="65">
        <v>0</v>
      </c>
      <c r="W2" s="65">
        <v>66.899993896484375</v>
      </c>
      <c r="X2" s="5"/>
      <c r="Y2" s="65">
        <v>47</v>
      </c>
      <c r="Z2" s="5"/>
      <c r="AA2" s="5"/>
      <c r="AB2" s="5"/>
      <c r="AC2" s="5"/>
      <c r="AD2" s="5"/>
      <c r="AE2" s="65">
        <v>0</v>
      </c>
      <c r="AF2" s="5"/>
      <c r="AG2" s="65">
        <v>47</v>
      </c>
      <c r="AH2" s="5"/>
      <c r="AI2" s="5"/>
      <c r="AJ2" s="65">
        <v>0.3959999680519104</v>
      </c>
      <c r="AK2" s="5"/>
      <c r="AL2" s="65">
        <v>47</v>
      </c>
      <c r="AM2" s="65">
        <v>1</v>
      </c>
      <c r="AN2" s="65">
        <v>0</v>
      </c>
      <c r="AO2" s="5"/>
      <c r="AP2" s="65">
        <v>1</v>
      </c>
      <c r="AQ2" s="65">
        <v>27</v>
      </c>
      <c r="AR2" s="65">
        <v>5</v>
      </c>
      <c r="AS2" s="65">
        <v>1984</v>
      </c>
      <c r="AT2" s="5"/>
      <c r="AU2" s="5"/>
      <c r="AV2" s="5"/>
      <c r="AW2" s="5"/>
      <c r="AX2" s="5"/>
      <c r="AY2" s="5"/>
      <c r="AZ2" s="5"/>
      <c r="BA2" s="5"/>
      <c r="BB2" s="5"/>
      <c r="BC2" s="5"/>
      <c r="BD2" s="5"/>
      <c r="BE2" s="5"/>
    </row>
    <row r="3" spans="1:57" x14ac:dyDescent="0.25">
      <c r="A3" s="65">
        <v>4001</v>
      </c>
      <c r="B3" s="22">
        <v>30836</v>
      </c>
      <c r="C3" s="65">
        <v>1</v>
      </c>
      <c r="D3" s="65">
        <v>3</v>
      </c>
      <c r="E3" s="5"/>
      <c r="F3" s="5"/>
      <c r="G3" s="5"/>
      <c r="H3" s="5"/>
      <c r="I3" s="5"/>
      <c r="J3" s="5"/>
      <c r="K3" s="65">
        <v>0</v>
      </c>
      <c r="L3" s="65">
        <v>0</v>
      </c>
      <c r="M3" s="65">
        <v>0</v>
      </c>
      <c r="N3" s="65">
        <v>168</v>
      </c>
      <c r="O3" s="65">
        <v>0</v>
      </c>
      <c r="P3" s="65">
        <v>0</v>
      </c>
      <c r="Q3" s="65">
        <v>0</v>
      </c>
      <c r="R3" s="65">
        <v>0</v>
      </c>
      <c r="S3" s="65">
        <v>0</v>
      </c>
      <c r="T3" s="65">
        <v>168</v>
      </c>
      <c r="U3" s="65">
        <v>0</v>
      </c>
      <c r="V3" s="65">
        <v>0</v>
      </c>
      <c r="W3" s="65">
        <v>64.199996948242188</v>
      </c>
      <c r="X3" s="65">
        <v>64.199996948242188</v>
      </c>
      <c r="Y3" s="65">
        <v>168</v>
      </c>
      <c r="Z3" s="5"/>
      <c r="AA3" s="5"/>
      <c r="AB3" s="5"/>
      <c r="AC3" s="5"/>
      <c r="AD3" s="5"/>
      <c r="AE3" s="65">
        <v>9</v>
      </c>
      <c r="AF3" s="65">
        <v>9</v>
      </c>
      <c r="AG3" s="65">
        <v>168</v>
      </c>
      <c r="AH3" s="5"/>
      <c r="AI3" s="65">
        <v>0.14399999380111694</v>
      </c>
      <c r="AJ3" s="65">
        <v>0.85899996757507324</v>
      </c>
      <c r="AK3" s="65">
        <v>0.85899996757507324</v>
      </c>
      <c r="AL3" s="65">
        <v>168</v>
      </c>
      <c r="AM3" s="65">
        <v>1</v>
      </c>
      <c r="AN3" s="65">
        <v>0</v>
      </c>
      <c r="AO3" s="5"/>
      <c r="AP3" s="65">
        <v>1</v>
      </c>
      <c r="AQ3" s="65">
        <v>3</v>
      </c>
      <c r="AR3" s="65">
        <v>6</v>
      </c>
      <c r="AS3" s="65">
        <v>1984</v>
      </c>
      <c r="AT3" s="5"/>
      <c r="AU3" s="5"/>
      <c r="AV3" s="5"/>
      <c r="AW3" s="5"/>
      <c r="AX3" s="5"/>
      <c r="AY3" s="5"/>
      <c r="AZ3" s="5"/>
      <c r="BA3" s="5"/>
      <c r="BB3" s="5"/>
      <c r="BC3" s="5"/>
      <c r="BD3" s="5"/>
      <c r="BE3" s="5"/>
    </row>
    <row r="4" spans="1:57" x14ac:dyDescent="0.25">
      <c r="A4" s="65">
        <v>4001</v>
      </c>
      <c r="B4" s="22">
        <v>30843</v>
      </c>
      <c r="C4" s="65">
        <v>1</v>
      </c>
      <c r="D4" s="65">
        <v>3</v>
      </c>
      <c r="E4" s="5"/>
      <c r="F4" s="5"/>
      <c r="G4" s="5"/>
      <c r="H4" s="5"/>
      <c r="I4" s="5"/>
      <c r="J4" s="5"/>
      <c r="K4" s="65">
        <v>0</v>
      </c>
      <c r="L4" s="65">
        <v>0</v>
      </c>
      <c r="M4" s="65">
        <v>0</v>
      </c>
      <c r="N4" s="65">
        <v>168</v>
      </c>
      <c r="O4" s="65">
        <v>0</v>
      </c>
      <c r="P4" s="65">
        <v>0</v>
      </c>
      <c r="Q4" s="65">
        <v>0</v>
      </c>
      <c r="R4" s="65">
        <v>0</v>
      </c>
      <c r="S4" s="65">
        <v>0</v>
      </c>
      <c r="T4" s="65">
        <v>168</v>
      </c>
      <c r="U4" s="65">
        <v>0</v>
      </c>
      <c r="V4" s="65">
        <v>0</v>
      </c>
      <c r="W4" s="65">
        <v>70.899993896484375</v>
      </c>
      <c r="X4" s="65">
        <v>70.899993896484375</v>
      </c>
      <c r="Y4" s="65">
        <v>168</v>
      </c>
      <c r="Z4" s="5"/>
      <c r="AA4" s="5"/>
      <c r="AB4" s="5"/>
      <c r="AC4" s="5"/>
      <c r="AD4" s="5"/>
      <c r="AE4" s="65">
        <v>0</v>
      </c>
      <c r="AF4" s="65">
        <v>0</v>
      </c>
      <c r="AG4" s="65">
        <v>168</v>
      </c>
      <c r="AH4" s="5"/>
      <c r="AI4" s="65">
        <v>0.13999998569488525</v>
      </c>
      <c r="AJ4" s="65">
        <v>0.83799999952316284</v>
      </c>
      <c r="AK4" s="65">
        <v>0.83799999952316284</v>
      </c>
      <c r="AL4" s="65">
        <v>168</v>
      </c>
      <c r="AM4" s="65">
        <v>1</v>
      </c>
      <c r="AN4" s="65">
        <v>0</v>
      </c>
      <c r="AO4" s="5"/>
      <c r="AP4" s="65">
        <v>1</v>
      </c>
      <c r="AQ4" s="65">
        <v>10</v>
      </c>
      <c r="AR4" s="65">
        <v>6</v>
      </c>
      <c r="AS4" s="65">
        <v>1984</v>
      </c>
      <c r="AT4" s="5"/>
      <c r="AU4" s="5"/>
      <c r="AV4" s="5"/>
      <c r="AW4" s="5"/>
      <c r="AX4" s="5"/>
      <c r="AY4" s="5"/>
      <c r="AZ4" s="5"/>
      <c r="BA4" s="5"/>
      <c r="BB4" s="5"/>
      <c r="BC4" s="5"/>
      <c r="BD4" s="5"/>
      <c r="BE4" s="5"/>
    </row>
    <row r="5" spans="1:57" x14ac:dyDescent="0.25">
      <c r="A5" s="65">
        <v>4001</v>
      </c>
      <c r="B5" s="22">
        <v>30850</v>
      </c>
      <c r="C5" s="65">
        <v>1</v>
      </c>
      <c r="D5" s="65">
        <v>3</v>
      </c>
      <c r="E5" s="5"/>
      <c r="F5" s="5"/>
      <c r="G5" s="5"/>
      <c r="H5" s="5"/>
      <c r="I5" s="5"/>
      <c r="J5" s="5"/>
      <c r="K5" s="65">
        <v>0</v>
      </c>
      <c r="L5" s="65">
        <v>0</v>
      </c>
      <c r="M5" s="65">
        <v>0</v>
      </c>
      <c r="N5" s="65">
        <v>168</v>
      </c>
      <c r="O5" s="65">
        <v>0</v>
      </c>
      <c r="P5" s="65">
        <v>0</v>
      </c>
      <c r="Q5" s="65">
        <v>0</v>
      </c>
      <c r="R5" s="65">
        <v>0</v>
      </c>
      <c r="S5" s="65">
        <v>0</v>
      </c>
      <c r="T5" s="65">
        <v>168</v>
      </c>
      <c r="U5" s="65">
        <v>0</v>
      </c>
      <c r="V5" s="65">
        <v>0</v>
      </c>
      <c r="W5" s="65">
        <v>74.099990844726563</v>
      </c>
      <c r="X5" s="65">
        <v>74.099990844726563</v>
      </c>
      <c r="Y5" s="65">
        <v>168</v>
      </c>
      <c r="Z5" s="5"/>
      <c r="AA5" s="5"/>
      <c r="AB5" s="5"/>
      <c r="AC5" s="5"/>
      <c r="AD5" s="5"/>
      <c r="AE5" s="65">
        <v>143</v>
      </c>
      <c r="AF5" s="65">
        <v>143</v>
      </c>
      <c r="AG5" s="65">
        <v>168</v>
      </c>
      <c r="AH5" s="5"/>
      <c r="AI5" s="65">
        <v>0.12899994850158691</v>
      </c>
      <c r="AJ5" s="65">
        <v>0.7709999680519104</v>
      </c>
      <c r="AK5" s="65">
        <v>0.7709999680519104</v>
      </c>
      <c r="AL5" s="65">
        <v>168</v>
      </c>
      <c r="AM5" s="65">
        <v>1</v>
      </c>
      <c r="AN5" s="65">
        <v>0</v>
      </c>
      <c r="AO5" s="5"/>
      <c r="AP5" s="65">
        <v>1</v>
      </c>
      <c r="AQ5" s="65">
        <v>17</v>
      </c>
      <c r="AR5" s="65">
        <v>6</v>
      </c>
      <c r="AS5" s="65">
        <v>1984</v>
      </c>
      <c r="AT5" s="5"/>
      <c r="AU5" s="5"/>
      <c r="AV5" s="5"/>
      <c r="AW5" s="5"/>
      <c r="AX5" s="5"/>
      <c r="AY5" s="5"/>
      <c r="AZ5" s="5"/>
      <c r="BA5" s="5"/>
      <c r="BB5" s="5"/>
      <c r="BC5" s="5"/>
      <c r="BD5" s="5"/>
      <c r="BE5" s="5"/>
    </row>
    <row r="6" spans="1:57" x14ac:dyDescent="0.25">
      <c r="A6" s="65">
        <v>4001</v>
      </c>
      <c r="B6" s="22">
        <v>30857</v>
      </c>
      <c r="C6" s="65">
        <v>1</v>
      </c>
      <c r="D6" s="65">
        <v>3</v>
      </c>
      <c r="E6" s="5"/>
      <c r="F6" s="5"/>
      <c r="G6" s="5"/>
      <c r="H6" s="5"/>
      <c r="I6" s="5"/>
      <c r="J6" s="5"/>
      <c r="K6" s="65">
        <v>0</v>
      </c>
      <c r="L6" s="65">
        <v>0</v>
      </c>
      <c r="M6" s="65">
        <v>0</v>
      </c>
      <c r="N6" s="65">
        <v>168</v>
      </c>
      <c r="O6" s="65">
        <v>0</v>
      </c>
      <c r="P6" s="65">
        <v>0</v>
      </c>
      <c r="Q6" s="65">
        <v>0</v>
      </c>
      <c r="R6" s="65">
        <v>0</v>
      </c>
      <c r="S6" s="65">
        <v>0</v>
      </c>
      <c r="T6" s="65">
        <v>168</v>
      </c>
      <c r="U6" s="65">
        <v>0</v>
      </c>
      <c r="V6" s="65">
        <v>0</v>
      </c>
      <c r="W6" s="65">
        <v>77.699996948242188</v>
      </c>
      <c r="X6" s="65">
        <v>77.699996948242188</v>
      </c>
      <c r="Y6" s="65">
        <v>156</v>
      </c>
      <c r="Z6" s="5"/>
      <c r="AA6" s="5"/>
      <c r="AB6" s="5"/>
      <c r="AC6" s="5"/>
      <c r="AD6" s="5"/>
      <c r="AE6" s="65">
        <v>4</v>
      </c>
      <c r="AF6" s="65">
        <v>4</v>
      </c>
      <c r="AG6" s="65">
        <v>168</v>
      </c>
      <c r="AH6" s="5"/>
      <c r="AI6" s="65">
        <v>0.14799994230270386</v>
      </c>
      <c r="AJ6" s="65">
        <v>0.88099998235702515</v>
      </c>
      <c r="AK6" s="65">
        <v>0.88099998235702515</v>
      </c>
      <c r="AL6" s="65">
        <v>168</v>
      </c>
      <c r="AM6" s="65">
        <v>1</v>
      </c>
      <c r="AN6" s="65">
        <v>0</v>
      </c>
      <c r="AO6" s="5"/>
      <c r="AP6" s="65">
        <v>1</v>
      </c>
      <c r="AQ6" s="65">
        <v>24</v>
      </c>
      <c r="AR6" s="65">
        <v>6</v>
      </c>
      <c r="AS6" s="65">
        <v>1984</v>
      </c>
      <c r="AT6" s="5"/>
      <c r="AU6" s="5"/>
      <c r="AV6" s="5"/>
      <c r="AW6" s="5"/>
      <c r="AX6" s="5"/>
      <c r="AY6" s="5"/>
      <c r="AZ6" s="5"/>
      <c r="BA6" s="5"/>
      <c r="BB6" s="5"/>
      <c r="BC6" s="5"/>
      <c r="BD6" s="5"/>
      <c r="BE6" s="5"/>
    </row>
    <row r="7" spans="1:57" x14ac:dyDescent="0.25">
      <c r="A7" s="65">
        <v>4001</v>
      </c>
      <c r="B7" s="22">
        <v>30864</v>
      </c>
      <c r="C7" s="65">
        <v>1</v>
      </c>
      <c r="D7" s="65">
        <v>3</v>
      </c>
      <c r="E7" s="5"/>
      <c r="F7" s="5"/>
      <c r="G7" s="5"/>
      <c r="H7" s="5"/>
      <c r="I7" s="5"/>
      <c r="J7" s="5"/>
      <c r="K7" s="65">
        <v>0</v>
      </c>
      <c r="L7" s="65">
        <v>0</v>
      </c>
      <c r="M7" s="65">
        <v>0</v>
      </c>
      <c r="N7" s="65">
        <v>168</v>
      </c>
      <c r="O7" s="65">
        <v>0</v>
      </c>
      <c r="P7" s="65">
        <v>0</v>
      </c>
      <c r="Q7" s="65">
        <v>0</v>
      </c>
      <c r="R7" s="65">
        <v>0</v>
      </c>
      <c r="S7" s="65">
        <v>0</v>
      </c>
      <c r="T7" s="65">
        <v>168</v>
      </c>
      <c r="U7" s="65">
        <v>0</v>
      </c>
      <c r="V7" s="65">
        <v>0</v>
      </c>
      <c r="W7" s="65">
        <v>77.699996948242188</v>
      </c>
      <c r="X7" s="65">
        <v>77.699996948242188</v>
      </c>
      <c r="Y7" s="65">
        <v>168</v>
      </c>
      <c r="Z7" s="5"/>
      <c r="AA7" s="5"/>
      <c r="AB7" s="5"/>
      <c r="AC7" s="5"/>
      <c r="AD7" s="5"/>
      <c r="AE7" s="65">
        <v>0</v>
      </c>
      <c r="AF7" s="65">
        <v>0</v>
      </c>
      <c r="AG7" s="65">
        <v>168</v>
      </c>
      <c r="AH7" s="5"/>
      <c r="AI7" s="65">
        <v>0.14399999380111694</v>
      </c>
      <c r="AJ7" s="65">
        <v>0.85899996757507324</v>
      </c>
      <c r="AK7" s="65">
        <v>0.85899996757507324</v>
      </c>
      <c r="AL7" s="65">
        <v>168</v>
      </c>
      <c r="AM7" s="65">
        <v>1</v>
      </c>
      <c r="AN7" s="65">
        <v>0</v>
      </c>
      <c r="AO7" s="5"/>
      <c r="AP7" s="65">
        <v>1</v>
      </c>
      <c r="AQ7" s="65">
        <v>1</v>
      </c>
      <c r="AR7" s="65">
        <v>7</v>
      </c>
      <c r="AS7" s="65">
        <v>1984</v>
      </c>
      <c r="AT7" s="5"/>
      <c r="AU7" s="5"/>
      <c r="AV7" s="5"/>
      <c r="AW7" s="5"/>
      <c r="AX7" s="5"/>
      <c r="AY7" s="5"/>
      <c r="AZ7" s="5"/>
      <c r="BA7" s="5"/>
      <c r="BB7" s="5"/>
      <c r="BC7" s="5"/>
      <c r="BD7" s="5"/>
      <c r="BE7" s="5"/>
    </row>
    <row r="8" spans="1:57" x14ac:dyDescent="0.25">
      <c r="A8" s="65">
        <v>4001</v>
      </c>
      <c r="B8" s="22">
        <v>30871</v>
      </c>
      <c r="C8" s="65">
        <v>1</v>
      </c>
      <c r="D8" s="65">
        <v>3</v>
      </c>
      <c r="E8" s="5"/>
      <c r="F8" s="5"/>
      <c r="G8" s="5"/>
      <c r="H8" s="5"/>
      <c r="I8" s="5"/>
      <c r="J8" s="5"/>
      <c r="K8" s="65">
        <v>0</v>
      </c>
      <c r="L8" s="65">
        <v>0</v>
      </c>
      <c r="M8" s="65">
        <v>0</v>
      </c>
      <c r="N8" s="65">
        <v>168</v>
      </c>
      <c r="O8" s="65">
        <v>0</v>
      </c>
      <c r="P8" s="65">
        <v>0</v>
      </c>
      <c r="Q8" s="65">
        <v>0</v>
      </c>
      <c r="R8" s="65">
        <v>0</v>
      </c>
      <c r="S8" s="65">
        <v>0</v>
      </c>
      <c r="T8" s="65">
        <v>168</v>
      </c>
      <c r="U8" s="65">
        <v>0</v>
      </c>
      <c r="V8" s="65">
        <v>0</v>
      </c>
      <c r="W8" s="65">
        <v>75.899993896484375</v>
      </c>
      <c r="X8" s="65">
        <v>75.899993896484375</v>
      </c>
      <c r="Y8" s="65">
        <v>168</v>
      </c>
      <c r="Z8" s="5"/>
      <c r="AA8" s="5"/>
      <c r="AB8" s="5"/>
      <c r="AC8" s="5"/>
      <c r="AD8" s="5"/>
      <c r="AE8" s="65">
        <v>0</v>
      </c>
      <c r="AF8" s="65">
        <v>0</v>
      </c>
      <c r="AG8" s="65">
        <v>168</v>
      </c>
      <c r="AH8" s="5"/>
      <c r="AI8" s="65">
        <v>0.15999996662139893</v>
      </c>
      <c r="AJ8" s="65">
        <v>0.95399999618530273</v>
      </c>
      <c r="AK8" s="65">
        <v>0.95399999618530273</v>
      </c>
      <c r="AL8" s="65">
        <v>168</v>
      </c>
      <c r="AM8" s="65">
        <v>1</v>
      </c>
      <c r="AN8" s="65">
        <v>0</v>
      </c>
      <c r="AO8" s="5"/>
      <c r="AP8" s="65">
        <v>1</v>
      </c>
      <c r="AQ8" s="65">
        <v>8</v>
      </c>
      <c r="AR8" s="65">
        <v>7</v>
      </c>
      <c r="AS8" s="65">
        <v>1984</v>
      </c>
      <c r="AT8" s="5"/>
      <c r="AU8" s="5"/>
      <c r="AV8" s="5"/>
      <c r="AW8" s="5"/>
      <c r="AX8" s="5"/>
      <c r="AY8" s="5"/>
      <c r="AZ8" s="5"/>
      <c r="BA8" s="5"/>
      <c r="BB8" s="5"/>
      <c r="BC8" s="5"/>
      <c r="BD8" s="5"/>
      <c r="BE8" s="5"/>
    </row>
    <row r="9" spans="1:57" x14ac:dyDescent="0.25">
      <c r="A9" s="65">
        <v>4001</v>
      </c>
      <c r="B9" s="22">
        <v>30878</v>
      </c>
      <c r="C9" s="65">
        <v>1</v>
      </c>
      <c r="D9" s="65">
        <v>3</v>
      </c>
      <c r="E9" s="5"/>
      <c r="F9" s="5"/>
      <c r="G9" s="5"/>
      <c r="H9" s="5"/>
      <c r="I9" s="5"/>
      <c r="J9" s="5"/>
      <c r="K9" s="65">
        <v>0</v>
      </c>
      <c r="L9" s="65">
        <v>0</v>
      </c>
      <c r="M9" s="65">
        <v>0</v>
      </c>
      <c r="N9" s="65">
        <v>168</v>
      </c>
      <c r="O9" s="65">
        <v>0</v>
      </c>
      <c r="P9" s="65">
        <v>0</v>
      </c>
      <c r="Q9" s="65">
        <v>0</v>
      </c>
      <c r="R9" s="65">
        <v>0</v>
      </c>
      <c r="S9" s="65">
        <v>0</v>
      </c>
      <c r="T9" s="65">
        <v>168</v>
      </c>
      <c r="U9" s="65">
        <v>0</v>
      </c>
      <c r="V9" s="65">
        <v>0</v>
      </c>
      <c r="W9" s="65">
        <v>81.29998779296875</v>
      </c>
      <c r="X9" s="65">
        <v>81.29998779296875</v>
      </c>
      <c r="Y9" s="65">
        <v>168</v>
      </c>
      <c r="Z9" s="5"/>
      <c r="AA9" s="5"/>
      <c r="AB9" s="5"/>
      <c r="AC9" s="5"/>
      <c r="AD9" s="5"/>
      <c r="AE9" s="65">
        <v>0</v>
      </c>
      <c r="AF9" s="65">
        <v>0</v>
      </c>
      <c r="AG9" s="65">
        <v>168</v>
      </c>
      <c r="AH9" s="5"/>
      <c r="AI9" s="65">
        <v>0.14899998903274536</v>
      </c>
      <c r="AJ9" s="65">
        <v>0.89199995994567871</v>
      </c>
      <c r="AK9" s="65">
        <v>0.89199995994567871</v>
      </c>
      <c r="AL9" s="65">
        <v>168</v>
      </c>
      <c r="AM9" s="65">
        <v>1</v>
      </c>
      <c r="AN9" s="65">
        <v>0</v>
      </c>
      <c r="AO9" s="5"/>
      <c r="AP9" s="65">
        <v>1</v>
      </c>
      <c r="AQ9" s="65">
        <v>15</v>
      </c>
      <c r="AR9" s="65">
        <v>7</v>
      </c>
      <c r="AS9" s="65">
        <v>1984</v>
      </c>
      <c r="AT9" s="5"/>
      <c r="AU9" s="5"/>
      <c r="AV9" s="5"/>
      <c r="AW9" s="5"/>
      <c r="AX9" s="5"/>
      <c r="AY9" s="5"/>
      <c r="AZ9" s="5"/>
      <c r="BA9" s="5"/>
      <c r="BB9" s="5"/>
      <c r="BC9" s="5"/>
      <c r="BD9" s="5"/>
      <c r="BE9" s="5"/>
    </row>
    <row r="10" spans="1:57" x14ac:dyDescent="0.25">
      <c r="A10" s="65">
        <v>4001</v>
      </c>
      <c r="B10" s="22">
        <v>30885</v>
      </c>
      <c r="C10" s="65">
        <v>1</v>
      </c>
      <c r="D10" s="65">
        <v>3</v>
      </c>
      <c r="E10" s="5"/>
      <c r="F10" s="5"/>
      <c r="G10" s="5"/>
      <c r="H10" s="5"/>
      <c r="I10" s="5"/>
      <c r="J10" s="5"/>
      <c r="K10" s="65">
        <v>0</v>
      </c>
      <c r="L10" s="65">
        <v>0</v>
      </c>
      <c r="M10" s="65">
        <v>0</v>
      </c>
      <c r="N10" s="65">
        <v>166</v>
      </c>
      <c r="O10" s="65">
        <v>0</v>
      </c>
      <c r="P10" s="65">
        <v>0</v>
      </c>
      <c r="Q10" s="65">
        <v>0</v>
      </c>
      <c r="R10" s="65">
        <v>0</v>
      </c>
      <c r="S10" s="65">
        <v>0</v>
      </c>
      <c r="T10" s="65">
        <v>166</v>
      </c>
      <c r="U10" s="65">
        <v>0</v>
      </c>
      <c r="V10" s="65">
        <v>0</v>
      </c>
      <c r="W10" s="65">
        <v>78.29998779296875</v>
      </c>
      <c r="X10" s="65">
        <v>78.29998779296875</v>
      </c>
      <c r="Y10" s="65">
        <v>166</v>
      </c>
      <c r="Z10" s="5"/>
      <c r="AA10" s="5"/>
      <c r="AB10" s="5"/>
      <c r="AC10" s="5"/>
      <c r="AD10" s="5"/>
      <c r="AE10" s="65">
        <v>0</v>
      </c>
      <c r="AF10" s="65">
        <v>0</v>
      </c>
      <c r="AG10" s="65">
        <v>166</v>
      </c>
      <c r="AH10" s="5"/>
      <c r="AI10" s="65">
        <v>0.11999994516372681</v>
      </c>
      <c r="AJ10" s="65">
        <v>0.7149999737739563</v>
      </c>
      <c r="AK10" s="65">
        <v>0.7149999737739563</v>
      </c>
      <c r="AL10" s="65">
        <v>166</v>
      </c>
      <c r="AM10" s="65">
        <v>1</v>
      </c>
      <c r="AN10" s="65">
        <v>0</v>
      </c>
      <c r="AO10" s="5"/>
      <c r="AP10" s="65">
        <v>1</v>
      </c>
      <c r="AQ10" s="65">
        <v>22</v>
      </c>
      <c r="AR10" s="65">
        <v>7</v>
      </c>
      <c r="AS10" s="65">
        <v>1984</v>
      </c>
      <c r="AT10" s="5"/>
      <c r="AU10" s="5"/>
      <c r="AV10" s="5"/>
      <c r="AW10" s="5"/>
      <c r="AX10" s="5"/>
      <c r="AY10" s="5"/>
      <c r="AZ10" s="5"/>
      <c r="BA10" s="5"/>
      <c r="BB10" s="5"/>
      <c r="BC10" s="5"/>
      <c r="BD10" s="5"/>
      <c r="BE10" s="5"/>
    </row>
    <row r="11" spans="1:57" x14ac:dyDescent="0.25">
      <c r="A11" s="65">
        <v>4001</v>
      </c>
      <c r="B11" s="22">
        <v>30892</v>
      </c>
      <c r="C11" s="65">
        <v>1</v>
      </c>
      <c r="D11" s="65">
        <v>3</v>
      </c>
      <c r="E11" s="5"/>
      <c r="F11" s="5"/>
      <c r="G11" s="5"/>
      <c r="H11" s="5"/>
      <c r="I11" s="5"/>
      <c r="J11" s="5"/>
      <c r="K11" s="65">
        <v>0</v>
      </c>
      <c r="L11" s="65">
        <v>0</v>
      </c>
      <c r="M11" s="65">
        <v>0</v>
      </c>
      <c r="N11" s="65">
        <v>168</v>
      </c>
      <c r="O11" s="65">
        <v>0</v>
      </c>
      <c r="P11" s="65">
        <v>0</v>
      </c>
      <c r="Q11" s="65">
        <v>0</v>
      </c>
      <c r="R11" s="65">
        <v>0</v>
      </c>
      <c r="S11" s="65">
        <v>0</v>
      </c>
      <c r="T11" s="65">
        <v>168</v>
      </c>
      <c r="U11" s="65">
        <v>0</v>
      </c>
      <c r="V11" s="65">
        <v>0</v>
      </c>
      <c r="W11" s="65">
        <v>79.699996948242187</v>
      </c>
      <c r="X11" s="65">
        <v>79.699996948242187</v>
      </c>
      <c r="Y11" s="65">
        <v>168</v>
      </c>
      <c r="Z11" s="5"/>
      <c r="AA11" s="5"/>
      <c r="AB11" s="5"/>
      <c r="AC11" s="5"/>
      <c r="AD11" s="5"/>
      <c r="AE11" s="65">
        <v>0</v>
      </c>
      <c r="AF11" s="65">
        <v>0</v>
      </c>
      <c r="AG11" s="65">
        <v>168</v>
      </c>
      <c r="AH11" s="5"/>
      <c r="AI11" s="65">
        <v>0.10999995470046997</v>
      </c>
      <c r="AJ11" s="65">
        <v>0.65499997138977051</v>
      </c>
      <c r="AK11" s="65">
        <v>0.65499997138977051</v>
      </c>
      <c r="AL11" s="65">
        <v>168</v>
      </c>
      <c r="AM11" s="65">
        <v>1</v>
      </c>
      <c r="AN11" s="65">
        <v>0</v>
      </c>
      <c r="AO11" s="5"/>
      <c r="AP11" s="65">
        <v>1</v>
      </c>
      <c r="AQ11" s="65">
        <v>29</v>
      </c>
      <c r="AR11" s="65">
        <v>7</v>
      </c>
      <c r="AS11" s="65">
        <v>1984</v>
      </c>
      <c r="AT11" s="5"/>
      <c r="AU11" s="5"/>
      <c r="AV11" s="5"/>
      <c r="AW11" s="5"/>
      <c r="AX11" s="5"/>
      <c r="AY11" s="5"/>
      <c r="AZ11" s="5"/>
      <c r="BA11" s="5"/>
      <c r="BB11" s="5"/>
      <c r="BC11" s="5"/>
      <c r="BD11" s="5"/>
      <c r="BE11" s="5"/>
    </row>
    <row r="12" spans="1:57" x14ac:dyDescent="0.25">
      <c r="A12" s="65">
        <v>4001</v>
      </c>
      <c r="B12" s="22">
        <v>30899</v>
      </c>
      <c r="C12" s="65">
        <v>1</v>
      </c>
      <c r="D12" s="65">
        <v>3</v>
      </c>
      <c r="E12" s="5"/>
      <c r="F12" s="5"/>
      <c r="G12" s="5"/>
      <c r="H12" s="5"/>
      <c r="I12" s="5"/>
      <c r="J12" s="5"/>
      <c r="K12" s="65">
        <v>0</v>
      </c>
      <c r="L12" s="65">
        <v>0</v>
      </c>
      <c r="M12" s="65">
        <v>0</v>
      </c>
      <c r="N12" s="65">
        <v>168</v>
      </c>
      <c r="O12" s="65">
        <v>0</v>
      </c>
      <c r="P12" s="65">
        <v>0</v>
      </c>
      <c r="Q12" s="65">
        <v>0</v>
      </c>
      <c r="R12" s="65">
        <v>0</v>
      </c>
      <c r="S12" s="65">
        <v>0</v>
      </c>
      <c r="T12" s="65">
        <v>168</v>
      </c>
      <c r="U12" s="65">
        <v>0</v>
      </c>
      <c r="V12" s="65">
        <v>0</v>
      </c>
      <c r="W12" s="65">
        <v>80.399993896484375</v>
      </c>
      <c r="X12" s="65">
        <v>80.399993896484375</v>
      </c>
      <c r="Y12" s="65">
        <v>168</v>
      </c>
      <c r="Z12" s="5"/>
      <c r="AA12" s="5"/>
      <c r="AB12" s="5"/>
      <c r="AC12" s="5"/>
      <c r="AD12" s="5"/>
      <c r="AE12" s="65">
        <v>0</v>
      </c>
      <c r="AF12" s="65">
        <v>0</v>
      </c>
      <c r="AG12" s="65">
        <v>168</v>
      </c>
      <c r="AH12" s="5"/>
      <c r="AI12" s="65">
        <v>0.14899998903274536</v>
      </c>
      <c r="AJ12" s="65">
        <v>0.88999998569488525</v>
      </c>
      <c r="AK12" s="65">
        <v>0.88999998569488525</v>
      </c>
      <c r="AL12" s="65">
        <v>168</v>
      </c>
      <c r="AM12" s="65">
        <v>1</v>
      </c>
      <c r="AN12" s="65">
        <v>0</v>
      </c>
      <c r="AO12" s="5"/>
      <c r="AP12" s="65">
        <v>1</v>
      </c>
      <c r="AQ12" s="65">
        <v>5</v>
      </c>
      <c r="AR12" s="65">
        <v>8</v>
      </c>
      <c r="AS12" s="65">
        <v>1984</v>
      </c>
      <c r="AT12" s="5"/>
      <c r="AU12" s="5"/>
      <c r="AV12" s="5"/>
      <c r="AW12" s="5"/>
      <c r="AX12" s="5"/>
      <c r="AY12" s="5"/>
      <c r="AZ12" s="5"/>
      <c r="BA12" s="5"/>
      <c r="BB12" s="5"/>
      <c r="BC12" s="5"/>
      <c r="BD12" s="5"/>
      <c r="BE12" s="5"/>
    </row>
    <row r="13" spans="1:57" x14ac:dyDescent="0.25">
      <c r="A13" s="65">
        <v>4001</v>
      </c>
      <c r="B13" s="22">
        <v>30906</v>
      </c>
      <c r="C13" s="65">
        <v>1</v>
      </c>
      <c r="D13" s="65">
        <v>3</v>
      </c>
      <c r="E13" s="5"/>
      <c r="F13" s="5"/>
      <c r="G13" s="5"/>
      <c r="H13" s="5"/>
      <c r="I13" s="5"/>
      <c r="J13" s="5"/>
      <c r="K13" s="65">
        <v>0</v>
      </c>
      <c r="L13" s="65">
        <v>0</v>
      </c>
      <c r="M13" s="65">
        <v>0</v>
      </c>
      <c r="N13" s="65">
        <v>168</v>
      </c>
      <c r="O13" s="65">
        <v>0</v>
      </c>
      <c r="P13" s="65">
        <v>0</v>
      </c>
      <c r="Q13" s="65">
        <v>0</v>
      </c>
      <c r="R13" s="65">
        <v>0</v>
      </c>
      <c r="S13" s="65">
        <v>0</v>
      </c>
      <c r="T13" s="65">
        <v>168</v>
      </c>
      <c r="U13" s="65">
        <v>0</v>
      </c>
      <c r="V13" s="65">
        <v>0</v>
      </c>
      <c r="W13" s="65">
        <v>75.599990844726563</v>
      </c>
      <c r="X13" s="65">
        <v>75.599990844726563</v>
      </c>
      <c r="Y13" s="65">
        <v>168</v>
      </c>
      <c r="Z13" s="5"/>
      <c r="AA13" s="5"/>
      <c r="AB13" s="5"/>
      <c r="AC13" s="5"/>
      <c r="AD13" s="5"/>
      <c r="AE13" s="65">
        <v>0</v>
      </c>
      <c r="AF13" s="65">
        <v>0</v>
      </c>
      <c r="AG13" s="65">
        <v>168</v>
      </c>
      <c r="AH13" s="5"/>
      <c r="AI13" s="65">
        <v>0.14099997282028198</v>
      </c>
      <c r="AJ13" s="65">
        <v>0.8399999737739563</v>
      </c>
      <c r="AK13" s="65">
        <v>0.8399999737739563</v>
      </c>
      <c r="AL13" s="65">
        <v>168</v>
      </c>
      <c r="AM13" s="65">
        <v>1</v>
      </c>
      <c r="AN13" s="65">
        <v>0</v>
      </c>
      <c r="AO13" s="5"/>
      <c r="AP13" s="65">
        <v>1</v>
      </c>
      <c r="AQ13" s="65">
        <v>12</v>
      </c>
      <c r="AR13" s="65">
        <v>8</v>
      </c>
      <c r="AS13" s="65">
        <v>1984</v>
      </c>
      <c r="AT13" s="5"/>
      <c r="AU13" s="5"/>
      <c r="AV13" s="5"/>
      <c r="AW13" s="5"/>
      <c r="AX13" s="5"/>
      <c r="AY13" s="5"/>
      <c r="AZ13" s="5"/>
      <c r="BA13" s="5"/>
      <c r="BB13" s="5"/>
      <c r="BC13" s="5"/>
      <c r="BD13" s="5"/>
      <c r="BE13" s="5"/>
    </row>
    <row r="14" spans="1:57" x14ac:dyDescent="0.25">
      <c r="A14" s="65">
        <v>4001</v>
      </c>
      <c r="B14" s="22">
        <v>30913</v>
      </c>
      <c r="C14" s="65">
        <v>1</v>
      </c>
      <c r="D14" s="65">
        <v>3</v>
      </c>
      <c r="E14" s="5"/>
      <c r="F14" s="5"/>
      <c r="G14" s="5"/>
      <c r="H14" s="5"/>
      <c r="I14" s="5"/>
      <c r="J14" s="5"/>
      <c r="K14" s="65">
        <v>0</v>
      </c>
      <c r="L14" s="65">
        <v>0</v>
      </c>
      <c r="M14" s="65">
        <v>0</v>
      </c>
      <c r="N14" s="65">
        <v>168</v>
      </c>
      <c r="O14" s="65">
        <v>0</v>
      </c>
      <c r="P14" s="65">
        <v>0</v>
      </c>
      <c r="Q14" s="65">
        <v>0</v>
      </c>
      <c r="R14" s="65">
        <v>0</v>
      </c>
      <c r="S14" s="65">
        <v>0</v>
      </c>
      <c r="T14" s="65">
        <v>168</v>
      </c>
      <c r="U14" s="65">
        <v>0</v>
      </c>
      <c r="V14" s="65">
        <v>0</v>
      </c>
      <c r="W14" s="65">
        <v>76.79998779296875</v>
      </c>
      <c r="X14" s="65">
        <v>76.79998779296875</v>
      </c>
      <c r="Y14" s="65">
        <v>168</v>
      </c>
      <c r="Z14" s="5"/>
      <c r="AA14" s="5"/>
      <c r="AB14" s="5"/>
      <c r="AC14" s="5"/>
      <c r="AD14" s="5"/>
      <c r="AE14" s="65">
        <v>0</v>
      </c>
      <c r="AF14" s="65">
        <v>0</v>
      </c>
      <c r="AG14" s="65">
        <v>168</v>
      </c>
      <c r="AH14" s="5"/>
      <c r="AI14" s="65">
        <v>0.12999999523162842</v>
      </c>
      <c r="AJ14" s="65">
        <v>0.77799999713897705</v>
      </c>
      <c r="AK14" s="65">
        <v>0.77799999713897705</v>
      </c>
      <c r="AL14" s="65">
        <v>168</v>
      </c>
      <c r="AM14" s="65">
        <v>1</v>
      </c>
      <c r="AN14" s="65">
        <v>0</v>
      </c>
      <c r="AO14" s="5"/>
      <c r="AP14" s="65">
        <v>1</v>
      </c>
      <c r="AQ14" s="65">
        <v>19</v>
      </c>
      <c r="AR14" s="65">
        <v>8</v>
      </c>
      <c r="AS14" s="65">
        <v>1984</v>
      </c>
      <c r="AT14" s="5"/>
      <c r="AU14" s="5"/>
      <c r="AV14" s="5"/>
      <c r="AW14" s="5"/>
      <c r="AX14" s="5"/>
      <c r="AY14" s="5"/>
      <c r="AZ14" s="5"/>
      <c r="BA14" s="5"/>
      <c r="BB14" s="5"/>
      <c r="BC14" s="5"/>
      <c r="BD14" s="5"/>
      <c r="BE14" s="5"/>
    </row>
    <row r="15" spans="1:57" x14ac:dyDescent="0.25">
      <c r="A15" s="65">
        <v>4001</v>
      </c>
      <c r="B15" s="22">
        <v>30920</v>
      </c>
      <c r="C15" s="65">
        <v>1</v>
      </c>
      <c r="D15" s="65">
        <v>3</v>
      </c>
      <c r="E15" s="5"/>
      <c r="F15" s="5"/>
      <c r="G15" s="5"/>
      <c r="H15" s="5"/>
      <c r="I15" s="5"/>
      <c r="J15" s="5"/>
      <c r="K15" s="65">
        <v>0</v>
      </c>
      <c r="L15" s="65">
        <v>0</v>
      </c>
      <c r="M15" s="65">
        <v>0</v>
      </c>
      <c r="N15" s="65">
        <v>168</v>
      </c>
      <c r="O15" s="65">
        <v>0</v>
      </c>
      <c r="P15" s="65">
        <v>0</v>
      </c>
      <c r="Q15" s="65">
        <v>0</v>
      </c>
      <c r="R15" s="65">
        <v>0</v>
      </c>
      <c r="S15" s="65">
        <v>0</v>
      </c>
      <c r="T15" s="65">
        <v>168</v>
      </c>
      <c r="U15" s="65">
        <v>0</v>
      </c>
      <c r="V15" s="65">
        <v>0</v>
      </c>
      <c r="W15" s="65">
        <v>74.099990844726563</v>
      </c>
      <c r="X15" s="65">
        <v>74.099990844726563</v>
      </c>
      <c r="Y15" s="65">
        <v>168</v>
      </c>
      <c r="Z15" s="5"/>
      <c r="AA15" s="5"/>
      <c r="AB15" s="5"/>
      <c r="AC15" s="5"/>
      <c r="AD15" s="5"/>
      <c r="AE15" s="65">
        <v>0</v>
      </c>
      <c r="AF15" s="65">
        <v>0</v>
      </c>
      <c r="AG15" s="65">
        <v>168</v>
      </c>
      <c r="AH15" s="5"/>
      <c r="AI15" s="65">
        <v>0.12999999523162842</v>
      </c>
      <c r="AJ15" s="65">
        <v>0.77499997615814209</v>
      </c>
      <c r="AK15" s="65">
        <v>0.77499997615814209</v>
      </c>
      <c r="AL15" s="65">
        <v>168</v>
      </c>
      <c r="AM15" s="65">
        <v>1</v>
      </c>
      <c r="AN15" s="65">
        <v>0</v>
      </c>
      <c r="AO15" s="5"/>
      <c r="AP15" s="65">
        <v>1</v>
      </c>
      <c r="AQ15" s="65">
        <v>26</v>
      </c>
      <c r="AR15" s="65">
        <v>8</v>
      </c>
      <c r="AS15" s="65">
        <v>1984</v>
      </c>
      <c r="AT15" s="5"/>
      <c r="AU15" s="5"/>
      <c r="AV15" s="5"/>
      <c r="AW15" s="5"/>
      <c r="AX15" s="5"/>
      <c r="AY15" s="5"/>
      <c r="AZ15" s="5"/>
      <c r="BA15" s="5"/>
      <c r="BB15" s="5"/>
      <c r="BC15" s="5"/>
      <c r="BD15" s="5"/>
      <c r="BE15" s="5"/>
    </row>
    <row r="16" spans="1:57" x14ac:dyDescent="0.25">
      <c r="A16" s="65">
        <v>4001</v>
      </c>
      <c r="B16" s="22">
        <v>30927</v>
      </c>
      <c r="C16" s="65">
        <v>1</v>
      </c>
      <c r="D16" s="65">
        <v>3</v>
      </c>
      <c r="E16" s="5"/>
      <c r="F16" s="5"/>
      <c r="G16" s="5"/>
      <c r="H16" s="5"/>
      <c r="I16" s="5"/>
      <c r="J16" s="5"/>
      <c r="K16" s="65">
        <v>0</v>
      </c>
      <c r="L16" s="65">
        <v>0</v>
      </c>
      <c r="M16" s="65">
        <v>0</v>
      </c>
      <c r="N16" s="65">
        <v>168</v>
      </c>
      <c r="O16" s="65">
        <v>0</v>
      </c>
      <c r="P16" s="65">
        <v>0</v>
      </c>
      <c r="Q16" s="65">
        <v>0</v>
      </c>
      <c r="R16" s="65">
        <v>0</v>
      </c>
      <c r="S16" s="65">
        <v>0</v>
      </c>
      <c r="T16" s="65">
        <v>168</v>
      </c>
      <c r="U16" s="65">
        <v>0</v>
      </c>
      <c r="V16" s="65">
        <v>0</v>
      </c>
      <c r="W16" s="65">
        <v>72.29998779296875</v>
      </c>
      <c r="X16" s="65">
        <v>72.29998779296875</v>
      </c>
      <c r="Y16" s="65">
        <v>168</v>
      </c>
      <c r="Z16" s="5"/>
      <c r="AA16" s="5"/>
      <c r="AB16" s="5"/>
      <c r="AC16" s="5"/>
      <c r="AD16" s="5"/>
      <c r="AE16" s="65">
        <v>9</v>
      </c>
      <c r="AF16" s="65">
        <v>9</v>
      </c>
      <c r="AG16" s="65">
        <v>168</v>
      </c>
      <c r="AH16" s="5"/>
      <c r="AI16" s="65">
        <v>0.12199997901916504</v>
      </c>
      <c r="AJ16" s="65">
        <v>0.72699999809265137</v>
      </c>
      <c r="AK16" s="65">
        <v>0.72699999809265137</v>
      </c>
      <c r="AL16" s="65">
        <v>168</v>
      </c>
      <c r="AM16" s="65">
        <v>1</v>
      </c>
      <c r="AN16" s="65">
        <v>0</v>
      </c>
      <c r="AO16" s="5"/>
      <c r="AP16" s="65">
        <v>1</v>
      </c>
      <c r="AQ16" s="65">
        <v>2</v>
      </c>
      <c r="AR16" s="65">
        <v>9</v>
      </c>
      <c r="AS16" s="65">
        <v>1984</v>
      </c>
      <c r="AT16" s="5"/>
      <c r="AU16" s="5"/>
      <c r="AV16" s="5"/>
      <c r="AW16" s="5"/>
      <c r="AX16" s="5"/>
      <c r="AY16" s="5"/>
      <c r="AZ16" s="5"/>
      <c r="BA16" s="5"/>
      <c r="BB16" s="5"/>
      <c r="BC16" s="5"/>
      <c r="BD16" s="5"/>
      <c r="BE16" s="5"/>
    </row>
    <row r="17" spans="1:57" x14ac:dyDescent="0.25">
      <c r="A17" s="65">
        <v>4001</v>
      </c>
      <c r="B17" s="22">
        <v>30934</v>
      </c>
      <c r="C17" s="65">
        <v>1</v>
      </c>
      <c r="D17" s="65">
        <v>3</v>
      </c>
      <c r="E17" s="5"/>
      <c r="F17" s="5"/>
      <c r="G17" s="5"/>
      <c r="H17" s="5"/>
      <c r="I17" s="5"/>
      <c r="J17" s="5"/>
      <c r="K17" s="65">
        <v>0</v>
      </c>
      <c r="L17" s="65">
        <v>0</v>
      </c>
      <c r="M17" s="65">
        <v>0</v>
      </c>
      <c r="N17" s="65">
        <v>168</v>
      </c>
      <c r="O17" s="65">
        <v>0</v>
      </c>
      <c r="P17" s="65">
        <v>0</v>
      </c>
      <c r="Q17" s="65">
        <v>0</v>
      </c>
      <c r="R17" s="65">
        <v>0</v>
      </c>
      <c r="S17" s="65">
        <v>0</v>
      </c>
      <c r="T17" s="65">
        <v>168</v>
      </c>
      <c r="U17" s="65">
        <v>0</v>
      </c>
      <c r="V17" s="65">
        <v>0</v>
      </c>
      <c r="W17" s="65">
        <v>69.599990844726563</v>
      </c>
      <c r="X17" s="65">
        <v>69.599990844726563</v>
      </c>
      <c r="Y17" s="65">
        <v>168</v>
      </c>
      <c r="Z17" s="5"/>
      <c r="AA17" s="5"/>
      <c r="AB17" s="5"/>
      <c r="AC17" s="5"/>
      <c r="AD17" s="5"/>
      <c r="AE17" s="65">
        <v>0</v>
      </c>
      <c r="AF17" s="65">
        <v>0</v>
      </c>
      <c r="AG17" s="65">
        <v>168</v>
      </c>
      <c r="AH17" s="5"/>
      <c r="AI17" s="65">
        <v>0.11299997568130493</v>
      </c>
      <c r="AJ17" s="65">
        <v>0.67699998617172241</v>
      </c>
      <c r="AK17" s="65">
        <v>0.67699998617172241</v>
      </c>
      <c r="AL17" s="65">
        <v>168</v>
      </c>
      <c r="AM17" s="65">
        <v>1</v>
      </c>
      <c r="AN17" s="65">
        <v>0</v>
      </c>
      <c r="AO17" s="5"/>
      <c r="AP17" s="65">
        <v>1</v>
      </c>
      <c r="AQ17" s="65">
        <v>9</v>
      </c>
      <c r="AR17" s="65">
        <v>9</v>
      </c>
      <c r="AS17" s="65">
        <v>1984</v>
      </c>
      <c r="AT17" s="5"/>
      <c r="AU17" s="5"/>
      <c r="AV17" s="5"/>
      <c r="AW17" s="5"/>
      <c r="AX17" s="5"/>
      <c r="AY17" s="5"/>
      <c r="AZ17" s="5"/>
      <c r="BA17" s="5"/>
      <c r="BB17" s="5"/>
      <c r="BC17" s="5"/>
      <c r="BD17" s="5"/>
      <c r="BE17" s="5"/>
    </row>
    <row r="18" spans="1:57" x14ac:dyDescent="0.25">
      <c r="A18" s="65">
        <v>4001</v>
      </c>
      <c r="B18" s="22">
        <v>30941</v>
      </c>
      <c r="C18" s="65">
        <v>1</v>
      </c>
      <c r="D18" s="65">
        <v>3</v>
      </c>
      <c r="E18" s="5"/>
      <c r="F18" s="5"/>
      <c r="G18" s="5"/>
      <c r="H18" s="5"/>
      <c r="I18" s="5"/>
      <c r="J18" s="5"/>
      <c r="K18" s="65">
        <v>0</v>
      </c>
      <c r="L18" s="65">
        <v>0</v>
      </c>
      <c r="M18" s="65">
        <v>0</v>
      </c>
      <c r="N18" s="65">
        <v>166</v>
      </c>
      <c r="O18" s="65">
        <v>0</v>
      </c>
      <c r="P18" s="65">
        <v>0</v>
      </c>
      <c r="Q18" s="65">
        <v>0</v>
      </c>
      <c r="R18" s="65">
        <v>0</v>
      </c>
      <c r="S18" s="65">
        <v>0</v>
      </c>
      <c r="T18" s="65">
        <v>166</v>
      </c>
      <c r="U18" s="65">
        <v>0</v>
      </c>
      <c r="V18" s="65">
        <v>0</v>
      </c>
      <c r="W18" s="65">
        <v>73.599990844726563</v>
      </c>
      <c r="X18" s="65">
        <v>73.599990844726563</v>
      </c>
      <c r="Y18" s="65">
        <v>166</v>
      </c>
      <c r="Z18" s="5"/>
      <c r="AA18" s="5"/>
      <c r="AB18" s="5"/>
      <c r="AC18" s="5"/>
      <c r="AD18" s="5"/>
      <c r="AE18" s="65">
        <v>0</v>
      </c>
      <c r="AF18" s="65">
        <v>0</v>
      </c>
      <c r="AG18" s="65">
        <v>166</v>
      </c>
      <c r="AH18" s="5"/>
      <c r="AI18" s="65">
        <v>0.13099998235702515</v>
      </c>
      <c r="AJ18" s="65">
        <v>0.7839999794960022</v>
      </c>
      <c r="AK18" s="65">
        <v>0.7839999794960022</v>
      </c>
      <c r="AL18" s="65">
        <v>166</v>
      </c>
      <c r="AM18" s="65">
        <v>1</v>
      </c>
      <c r="AN18" s="65">
        <v>0</v>
      </c>
      <c r="AO18" s="5"/>
      <c r="AP18" s="65">
        <v>1</v>
      </c>
      <c r="AQ18" s="65">
        <v>16</v>
      </c>
      <c r="AR18" s="65">
        <v>9</v>
      </c>
      <c r="AS18" s="65">
        <v>1984</v>
      </c>
      <c r="AT18" s="5"/>
      <c r="AU18" s="5"/>
      <c r="AV18" s="5"/>
      <c r="AW18" s="5"/>
      <c r="AX18" s="5"/>
      <c r="AY18" s="5"/>
      <c r="AZ18" s="5"/>
      <c r="BA18" s="5"/>
      <c r="BB18" s="5"/>
      <c r="BC18" s="5"/>
      <c r="BD18" s="5"/>
      <c r="BE18" s="5"/>
    </row>
    <row r="19" spans="1:57" x14ac:dyDescent="0.25">
      <c r="A19" s="65">
        <v>4001</v>
      </c>
      <c r="B19" s="22">
        <v>30948</v>
      </c>
      <c r="C19" s="65">
        <v>1</v>
      </c>
      <c r="D19" s="65">
        <v>3</v>
      </c>
      <c r="E19" s="5"/>
      <c r="F19" s="5"/>
      <c r="G19" s="5"/>
      <c r="H19" s="5"/>
      <c r="I19" s="5"/>
      <c r="J19" s="5"/>
      <c r="K19" s="65">
        <v>0</v>
      </c>
      <c r="L19" s="65">
        <v>0</v>
      </c>
      <c r="M19" s="65">
        <v>0</v>
      </c>
      <c r="N19" s="65">
        <v>167</v>
      </c>
      <c r="O19" s="65">
        <v>0</v>
      </c>
      <c r="P19" s="65">
        <v>0</v>
      </c>
      <c r="Q19" s="65">
        <v>0</v>
      </c>
      <c r="R19" s="65">
        <v>0</v>
      </c>
      <c r="S19" s="65">
        <v>0</v>
      </c>
      <c r="T19" s="65">
        <v>167</v>
      </c>
      <c r="U19" s="65">
        <v>0</v>
      </c>
      <c r="V19" s="65">
        <v>0</v>
      </c>
      <c r="W19" s="65">
        <v>67.79998779296875</v>
      </c>
      <c r="X19" s="65">
        <v>67.79998779296875</v>
      </c>
      <c r="Y19" s="65">
        <v>167</v>
      </c>
      <c r="Z19" s="5"/>
      <c r="AA19" s="5"/>
      <c r="AB19" s="5"/>
      <c r="AC19" s="5"/>
      <c r="AD19" s="5"/>
      <c r="AE19" s="65">
        <v>176</v>
      </c>
      <c r="AF19" s="65">
        <v>176</v>
      </c>
      <c r="AG19" s="65">
        <v>167</v>
      </c>
      <c r="AH19" s="5"/>
      <c r="AI19" s="65">
        <v>0.13899999856948853</v>
      </c>
      <c r="AJ19" s="65">
        <v>0.82899999618530273</v>
      </c>
      <c r="AK19" s="65">
        <v>0.82899999618530273</v>
      </c>
      <c r="AL19" s="65">
        <v>167</v>
      </c>
      <c r="AM19" s="65">
        <v>1</v>
      </c>
      <c r="AN19" s="65">
        <v>0</v>
      </c>
      <c r="AO19" s="5"/>
      <c r="AP19" s="65">
        <v>1</v>
      </c>
      <c r="AQ19" s="65">
        <v>23</v>
      </c>
      <c r="AR19" s="65">
        <v>9</v>
      </c>
      <c r="AS19" s="65">
        <v>1984</v>
      </c>
      <c r="AT19" s="5"/>
      <c r="AU19" s="5"/>
      <c r="AV19" s="5"/>
      <c r="AW19" s="5"/>
      <c r="AX19" s="5"/>
      <c r="AY19" s="5"/>
      <c r="AZ19" s="5"/>
      <c r="BA19" s="5"/>
      <c r="BB19" s="5"/>
      <c r="BC19" s="5"/>
      <c r="BD19" s="5"/>
      <c r="BE19" s="5"/>
    </row>
    <row r="20" spans="1:57" x14ac:dyDescent="0.25">
      <c r="A20" s="65">
        <v>4001</v>
      </c>
      <c r="B20" s="22">
        <v>30955</v>
      </c>
      <c r="C20" s="65">
        <v>1</v>
      </c>
      <c r="D20" s="65">
        <v>3</v>
      </c>
      <c r="E20" s="5"/>
      <c r="F20" s="5"/>
      <c r="G20" s="5"/>
      <c r="H20" s="5"/>
      <c r="I20" s="5"/>
      <c r="J20" s="5"/>
      <c r="K20" s="65">
        <v>0</v>
      </c>
      <c r="L20" s="65">
        <v>0</v>
      </c>
      <c r="M20" s="65">
        <v>0</v>
      </c>
      <c r="N20" s="65">
        <v>168</v>
      </c>
      <c r="O20" s="65">
        <v>0</v>
      </c>
      <c r="P20" s="65">
        <v>0</v>
      </c>
      <c r="Q20" s="65">
        <v>0</v>
      </c>
      <c r="R20" s="65">
        <v>0</v>
      </c>
      <c r="S20" s="65">
        <v>0</v>
      </c>
      <c r="T20" s="65">
        <v>168</v>
      </c>
      <c r="U20" s="65">
        <v>0</v>
      </c>
      <c r="V20" s="65">
        <v>0</v>
      </c>
      <c r="W20" s="65">
        <v>68.699996948242188</v>
      </c>
      <c r="X20" s="65">
        <v>68.699996948242188</v>
      </c>
      <c r="Y20" s="65">
        <v>168</v>
      </c>
      <c r="Z20" s="5"/>
      <c r="AA20" s="5"/>
      <c r="AB20" s="5"/>
      <c r="AC20" s="5"/>
      <c r="AD20" s="5"/>
      <c r="AE20" s="65">
        <v>145</v>
      </c>
      <c r="AF20" s="65">
        <v>145</v>
      </c>
      <c r="AG20" s="65">
        <v>168</v>
      </c>
      <c r="AH20" s="5"/>
      <c r="AI20" s="65">
        <v>0.14299994707107544</v>
      </c>
      <c r="AJ20" s="65">
        <v>0.8529999852180481</v>
      </c>
      <c r="AK20" s="65">
        <v>0.8529999852180481</v>
      </c>
      <c r="AL20" s="65">
        <v>168</v>
      </c>
      <c r="AM20" s="65">
        <v>1</v>
      </c>
      <c r="AN20" s="65">
        <v>0</v>
      </c>
      <c r="AO20" s="5"/>
      <c r="AP20" s="65">
        <v>1</v>
      </c>
      <c r="AQ20" s="65">
        <v>30</v>
      </c>
      <c r="AR20" s="65">
        <v>9</v>
      </c>
      <c r="AS20" s="65">
        <v>1984</v>
      </c>
      <c r="AT20" s="5"/>
      <c r="AU20" s="5"/>
      <c r="AV20" s="5"/>
      <c r="AW20" s="5"/>
      <c r="AX20" s="5"/>
      <c r="AY20" s="5"/>
      <c r="AZ20" s="5"/>
      <c r="BA20" s="5"/>
      <c r="BB20" s="5"/>
      <c r="BC20" s="5"/>
      <c r="BD20" s="5"/>
      <c r="BE20" s="5"/>
    </row>
    <row r="21" spans="1:57" x14ac:dyDescent="0.25">
      <c r="A21" s="65">
        <v>4001</v>
      </c>
      <c r="B21" s="22">
        <v>30962</v>
      </c>
      <c r="C21" s="65">
        <v>1</v>
      </c>
      <c r="D21" s="65">
        <v>3</v>
      </c>
      <c r="E21" s="5"/>
      <c r="F21" s="5"/>
      <c r="G21" s="5"/>
      <c r="H21" s="5"/>
      <c r="I21" s="5"/>
      <c r="J21" s="5"/>
      <c r="K21" s="65">
        <v>0</v>
      </c>
      <c r="L21" s="65">
        <v>0</v>
      </c>
      <c r="M21" s="65">
        <v>0</v>
      </c>
      <c r="N21" s="65">
        <v>168</v>
      </c>
      <c r="O21" s="65">
        <v>0</v>
      </c>
      <c r="P21" s="65">
        <v>0</v>
      </c>
      <c r="Q21" s="65">
        <v>0</v>
      </c>
      <c r="R21" s="65">
        <v>0</v>
      </c>
      <c r="S21" s="65">
        <v>0</v>
      </c>
      <c r="T21" s="65">
        <v>168</v>
      </c>
      <c r="U21" s="65">
        <v>0</v>
      </c>
      <c r="V21" s="65">
        <v>0</v>
      </c>
      <c r="W21" s="65">
        <v>69.29998779296875</v>
      </c>
      <c r="X21" s="65">
        <v>69.29998779296875</v>
      </c>
      <c r="Y21" s="65">
        <v>168</v>
      </c>
      <c r="Z21" s="5"/>
      <c r="AA21" s="5"/>
      <c r="AB21" s="5"/>
      <c r="AC21" s="5"/>
      <c r="AD21" s="5"/>
      <c r="AE21" s="65">
        <v>544</v>
      </c>
      <c r="AF21" s="65">
        <v>544</v>
      </c>
      <c r="AG21" s="65">
        <v>168</v>
      </c>
      <c r="AH21" s="5"/>
      <c r="AI21" s="65">
        <v>0.125</v>
      </c>
      <c r="AJ21" s="65">
        <v>0.74599999189376831</v>
      </c>
      <c r="AK21" s="65">
        <v>0.74599999189376831</v>
      </c>
      <c r="AL21" s="65">
        <v>168</v>
      </c>
      <c r="AM21" s="65">
        <v>1</v>
      </c>
      <c r="AN21" s="65">
        <v>0</v>
      </c>
      <c r="AO21" s="5"/>
      <c r="AP21" s="65">
        <v>1</v>
      </c>
      <c r="AQ21" s="65">
        <v>7</v>
      </c>
      <c r="AR21" s="65">
        <v>10</v>
      </c>
      <c r="AS21" s="65">
        <v>1984</v>
      </c>
      <c r="AT21" s="5"/>
      <c r="AU21" s="5"/>
      <c r="AV21" s="5"/>
      <c r="AW21" s="5"/>
      <c r="AX21" s="5"/>
      <c r="AY21" s="5"/>
      <c r="AZ21" s="5"/>
      <c r="BA21" s="5"/>
      <c r="BB21" s="5"/>
      <c r="BC21" s="5"/>
      <c r="BD21" s="5"/>
      <c r="BE21" s="5"/>
    </row>
    <row r="22" spans="1:57" x14ac:dyDescent="0.25">
      <c r="A22" s="65">
        <v>4001</v>
      </c>
      <c r="B22" s="22">
        <v>30969</v>
      </c>
      <c r="C22" s="65">
        <v>1</v>
      </c>
      <c r="D22" s="65">
        <v>3</v>
      </c>
      <c r="E22" s="5"/>
      <c r="F22" s="5"/>
      <c r="G22" s="5"/>
      <c r="H22" s="5"/>
      <c r="I22" s="5"/>
      <c r="J22" s="5"/>
      <c r="K22" s="65">
        <v>0</v>
      </c>
      <c r="L22" s="65">
        <v>0</v>
      </c>
      <c r="M22" s="65">
        <v>0</v>
      </c>
      <c r="N22" s="65">
        <v>168</v>
      </c>
      <c r="O22" s="65">
        <v>0</v>
      </c>
      <c r="P22" s="65">
        <v>0</v>
      </c>
      <c r="Q22" s="65">
        <v>0</v>
      </c>
      <c r="R22" s="65">
        <v>0</v>
      </c>
      <c r="S22" s="65">
        <v>0</v>
      </c>
      <c r="T22" s="65">
        <v>168</v>
      </c>
      <c r="U22" s="65">
        <v>0</v>
      </c>
      <c r="V22" s="65">
        <v>0</v>
      </c>
      <c r="W22" s="65">
        <v>64.199996948242188</v>
      </c>
      <c r="X22" s="65">
        <v>64.199996948242188</v>
      </c>
      <c r="Y22" s="65">
        <v>168</v>
      </c>
      <c r="Z22" s="5"/>
      <c r="AA22" s="5"/>
      <c r="AB22" s="5"/>
      <c r="AC22" s="5"/>
      <c r="AD22" s="5"/>
      <c r="AE22" s="65">
        <v>1269</v>
      </c>
      <c r="AF22" s="65">
        <v>1269</v>
      </c>
      <c r="AG22" s="65">
        <v>168</v>
      </c>
      <c r="AH22" s="5"/>
      <c r="AI22" s="65">
        <v>0.15399998426437378</v>
      </c>
      <c r="AJ22" s="65">
        <v>0.9179999828338623</v>
      </c>
      <c r="AK22" s="65">
        <v>0.9179999828338623</v>
      </c>
      <c r="AL22" s="65">
        <v>168</v>
      </c>
      <c r="AM22" s="65">
        <v>1</v>
      </c>
      <c r="AN22" s="65">
        <v>0</v>
      </c>
      <c r="AO22" s="5"/>
      <c r="AP22" s="65">
        <v>1</v>
      </c>
      <c r="AQ22" s="65">
        <v>14</v>
      </c>
      <c r="AR22" s="65">
        <v>10</v>
      </c>
      <c r="AS22" s="65">
        <v>1984</v>
      </c>
      <c r="AT22" s="5"/>
      <c r="AU22" s="5"/>
      <c r="AV22" s="5"/>
      <c r="AW22" s="5"/>
      <c r="AX22" s="5"/>
      <c r="AY22" s="5"/>
      <c r="AZ22" s="5"/>
      <c r="BA22" s="5"/>
      <c r="BB22" s="5"/>
      <c r="BC22" s="5"/>
      <c r="BD22" s="5"/>
      <c r="BE22" s="5"/>
    </row>
    <row r="23" spans="1:57" x14ac:dyDescent="0.25">
      <c r="A23" s="65">
        <v>4001</v>
      </c>
      <c r="B23" s="22">
        <v>30976</v>
      </c>
      <c r="C23" s="65">
        <v>1</v>
      </c>
      <c r="D23" s="65">
        <v>3</v>
      </c>
      <c r="E23" s="5"/>
      <c r="F23" s="5"/>
      <c r="G23" s="5"/>
      <c r="H23" s="5"/>
      <c r="I23" s="5"/>
      <c r="J23" s="5"/>
      <c r="K23" s="65">
        <v>0</v>
      </c>
      <c r="L23" s="65">
        <v>0</v>
      </c>
      <c r="M23" s="65">
        <v>0</v>
      </c>
      <c r="N23" s="65">
        <v>168</v>
      </c>
      <c r="O23" s="65">
        <v>0</v>
      </c>
      <c r="P23" s="65">
        <v>0</v>
      </c>
      <c r="Q23" s="65">
        <v>0</v>
      </c>
      <c r="R23" s="65">
        <v>0</v>
      </c>
      <c r="S23" s="65">
        <v>0</v>
      </c>
      <c r="T23" s="65">
        <v>168</v>
      </c>
      <c r="U23" s="65">
        <v>0</v>
      </c>
      <c r="V23" s="65">
        <v>0</v>
      </c>
      <c r="W23" s="65">
        <v>68.699996948242188</v>
      </c>
      <c r="X23" s="65">
        <v>68.699996948242188</v>
      </c>
      <c r="Y23" s="65">
        <v>168</v>
      </c>
      <c r="Z23" s="5"/>
      <c r="AA23" s="5"/>
      <c r="AB23" s="5"/>
      <c r="AC23" s="5"/>
      <c r="AD23" s="5"/>
      <c r="AE23" s="65">
        <v>1587</v>
      </c>
      <c r="AF23" s="65">
        <v>1587</v>
      </c>
      <c r="AG23" s="65">
        <v>168</v>
      </c>
      <c r="AH23" s="5"/>
      <c r="AI23" s="65">
        <v>0.14799994230270386</v>
      </c>
      <c r="AJ23" s="65">
        <v>0.88599997758865356</v>
      </c>
      <c r="AK23" s="65">
        <v>0.88599997758865356</v>
      </c>
      <c r="AL23" s="65">
        <v>168</v>
      </c>
      <c r="AM23" s="65">
        <v>1</v>
      </c>
      <c r="AN23" s="65">
        <v>0</v>
      </c>
      <c r="AO23" s="5"/>
      <c r="AP23" s="65">
        <v>1</v>
      </c>
      <c r="AQ23" s="65">
        <v>21</v>
      </c>
      <c r="AR23" s="65">
        <v>10</v>
      </c>
      <c r="AS23" s="65">
        <v>1984</v>
      </c>
      <c r="AT23" s="5"/>
      <c r="AU23" s="5"/>
      <c r="AV23" s="5"/>
      <c r="AW23" s="5"/>
      <c r="AX23" s="5"/>
      <c r="AY23" s="5"/>
      <c r="AZ23" s="5"/>
      <c r="BA23" s="5"/>
      <c r="BB23" s="5"/>
      <c r="BC23" s="5"/>
      <c r="BD23" s="5"/>
      <c r="BE23" s="5"/>
    </row>
    <row r="24" spans="1:57" x14ac:dyDescent="0.25">
      <c r="A24" s="65">
        <v>4001</v>
      </c>
      <c r="B24" s="22">
        <v>30983</v>
      </c>
      <c r="C24" s="65">
        <v>1</v>
      </c>
      <c r="D24" s="65">
        <v>3</v>
      </c>
      <c r="E24" s="5"/>
      <c r="F24" s="5"/>
      <c r="G24" s="5"/>
      <c r="H24" s="5"/>
      <c r="I24" s="5"/>
      <c r="J24" s="5"/>
      <c r="K24" s="65">
        <v>0</v>
      </c>
      <c r="L24" s="65">
        <v>0</v>
      </c>
      <c r="M24" s="65">
        <v>0</v>
      </c>
      <c r="N24" s="65">
        <v>165</v>
      </c>
      <c r="O24" s="65">
        <v>0</v>
      </c>
      <c r="P24" s="65">
        <v>0</v>
      </c>
      <c r="Q24" s="65">
        <v>0</v>
      </c>
      <c r="R24" s="65">
        <v>0</v>
      </c>
      <c r="S24" s="65">
        <v>0</v>
      </c>
      <c r="T24" s="65">
        <v>165</v>
      </c>
      <c r="U24" s="65">
        <v>0</v>
      </c>
      <c r="V24" s="65">
        <v>0</v>
      </c>
      <c r="W24" s="65">
        <v>75.199996948242187</v>
      </c>
      <c r="X24" s="65">
        <v>75.199996948242187</v>
      </c>
      <c r="Y24" s="65">
        <v>163</v>
      </c>
      <c r="Z24" s="5"/>
      <c r="AA24" s="5"/>
      <c r="AB24" s="5"/>
      <c r="AC24" s="5"/>
      <c r="AD24" s="5"/>
      <c r="AE24" s="65">
        <v>2314</v>
      </c>
      <c r="AF24" s="65">
        <v>2314</v>
      </c>
      <c r="AG24" s="65">
        <v>165</v>
      </c>
      <c r="AH24" s="5"/>
      <c r="AI24" s="65">
        <v>0.16599994897842407</v>
      </c>
      <c r="AJ24" s="65">
        <v>0.98999994993209839</v>
      </c>
      <c r="AK24" s="65">
        <v>0.98999994993209839</v>
      </c>
      <c r="AL24" s="65">
        <v>165</v>
      </c>
      <c r="AM24" s="65">
        <v>1</v>
      </c>
      <c r="AN24" s="65">
        <v>0</v>
      </c>
      <c r="AO24" s="5"/>
      <c r="AP24" s="65">
        <v>1</v>
      </c>
      <c r="AQ24" s="65">
        <v>28</v>
      </c>
      <c r="AR24" s="65">
        <v>10</v>
      </c>
      <c r="AS24" s="65">
        <v>1984</v>
      </c>
      <c r="AT24" s="5"/>
      <c r="AU24" s="5"/>
      <c r="AV24" s="5"/>
      <c r="AW24" s="5"/>
      <c r="AX24" s="5"/>
      <c r="AY24" s="5"/>
      <c r="AZ24" s="5"/>
      <c r="BA24" s="5"/>
      <c r="BB24" s="5"/>
      <c r="BC24" s="5"/>
      <c r="BD24" s="5"/>
      <c r="BE24" s="5"/>
    </row>
    <row r="25" spans="1:57" x14ac:dyDescent="0.25">
      <c r="A25" s="65">
        <v>4001</v>
      </c>
      <c r="B25" s="22">
        <v>30990</v>
      </c>
      <c r="C25" s="65">
        <v>1</v>
      </c>
      <c r="D25" s="65">
        <v>3</v>
      </c>
      <c r="E25" s="5"/>
      <c r="F25" s="5"/>
      <c r="G25" s="5"/>
      <c r="H25" s="5"/>
      <c r="I25" s="5"/>
      <c r="J25" s="5"/>
      <c r="K25" s="65">
        <v>0</v>
      </c>
      <c r="L25" s="65">
        <v>0</v>
      </c>
      <c r="M25" s="65">
        <v>0</v>
      </c>
      <c r="N25" s="65">
        <v>167</v>
      </c>
      <c r="O25" s="65">
        <v>0</v>
      </c>
      <c r="P25" s="65">
        <v>0</v>
      </c>
      <c r="Q25" s="65">
        <v>0</v>
      </c>
      <c r="R25" s="65">
        <v>0</v>
      </c>
      <c r="S25" s="65">
        <v>0</v>
      </c>
      <c r="T25" s="65">
        <v>167</v>
      </c>
      <c r="U25" s="65">
        <v>0</v>
      </c>
      <c r="V25" s="65">
        <v>0</v>
      </c>
      <c r="W25" s="65">
        <v>74.79998779296875</v>
      </c>
      <c r="X25" s="65">
        <v>74.79998779296875</v>
      </c>
      <c r="Y25" s="65">
        <v>167</v>
      </c>
      <c r="Z25" s="5"/>
      <c r="AA25" s="5"/>
      <c r="AB25" s="5"/>
      <c r="AC25" s="5"/>
      <c r="AD25" s="5"/>
      <c r="AE25" s="65">
        <v>2033</v>
      </c>
      <c r="AF25" s="65">
        <v>2033</v>
      </c>
      <c r="AG25" s="65">
        <v>167</v>
      </c>
      <c r="AH25" s="5"/>
      <c r="AI25" s="65">
        <v>0.14999997615814209</v>
      </c>
      <c r="AJ25" s="65">
        <v>0.89799994230270386</v>
      </c>
      <c r="AK25" s="65">
        <v>0.89799994230270386</v>
      </c>
      <c r="AL25" s="65">
        <v>167</v>
      </c>
      <c r="AM25" s="65">
        <v>1</v>
      </c>
      <c r="AN25" s="65">
        <v>0</v>
      </c>
      <c r="AO25" s="5"/>
      <c r="AP25" s="65">
        <v>1</v>
      </c>
      <c r="AQ25" s="65">
        <v>4</v>
      </c>
      <c r="AR25" s="65">
        <v>11</v>
      </c>
      <c r="AS25" s="65">
        <v>1984</v>
      </c>
      <c r="AT25" s="5"/>
      <c r="AU25" s="5"/>
      <c r="AV25" s="5"/>
      <c r="AW25" s="5"/>
      <c r="AX25" s="5"/>
      <c r="AY25" s="5"/>
      <c r="AZ25" s="5"/>
      <c r="BA25" s="5"/>
      <c r="BB25" s="5"/>
      <c r="BC25" s="5"/>
      <c r="BD25" s="5"/>
      <c r="BE25" s="5"/>
    </row>
    <row r="26" spans="1:57" x14ac:dyDescent="0.25">
      <c r="A26" s="65">
        <v>4001</v>
      </c>
      <c r="B26" s="22">
        <v>30997</v>
      </c>
      <c r="C26" s="65">
        <v>1</v>
      </c>
      <c r="D26" s="65">
        <v>3</v>
      </c>
      <c r="E26" s="5"/>
      <c r="F26" s="5"/>
      <c r="G26" s="5"/>
      <c r="H26" s="5"/>
      <c r="I26" s="5"/>
      <c r="J26" s="5"/>
      <c r="K26" s="65">
        <v>0</v>
      </c>
      <c r="L26" s="65">
        <v>0</v>
      </c>
      <c r="M26" s="65">
        <v>0</v>
      </c>
      <c r="N26" s="65">
        <v>168</v>
      </c>
      <c r="O26" s="65">
        <v>2</v>
      </c>
      <c r="P26" s="65">
        <v>1</v>
      </c>
      <c r="Q26" s="65">
        <v>0</v>
      </c>
      <c r="R26" s="65">
        <v>0</v>
      </c>
      <c r="S26" s="65">
        <v>0</v>
      </c>
      <c r="T26" s="65">
        <v>168</v>
      </c>
      <c r="U26" s="65">
        <v>2</v>
      </c>
      <c r="V26" s="65">
        <v>1</v>
      </c>
      <c r="W26" s="65">
        <v>74.29998779296875</v>
      </c>
      <c r="X26" s="5"/>
      <c r="Y26" s="65">
        <v>94</v>
      </c>
      <c r="Z26" s="5"/>
      <c r="AA26" s="5"/>
      <c r="AB26" s="5"/>
      <c r="AC26" s="5"/>
      <c r="AD26" s="5"/>
      <c r="AE26" s="65">
        <v>2026</v>
      </c>
      <c r="AF26" s="65">
        <v>2026</v>
      </c>
      <c r="AG26" s="65">
        <v>168</v>
      </c>
      <c r="AH26" s="5"/>
      <c r="AI26" s="65">
        <v>0.13699996471405029</v>
      </c>
      <c r="AJ26" s="65">
        <v>0.81799995899200439</v>
      </c>
      <c r="AK26" s="65">
        <v>0.81799995899200439</v>
      </c>
      <c r="AL26" s="65">
        <v>168</v>
      </c>
      <c r="AM26" s="65">
        <v>1</v>
      </c>
      <c r="AN26" s="65">
        <v>0</v>
      </c>
      <c r="AO26" s="5"/>
      <c r="AP26" s="65">
        <v>1</v>
      </c>
      <c r="AQ26" s="65">
        <v>11</v>
      </c>
      <c r="AR26" s="65">
        <v>11</v>
      </c>
      <c r="AS26" s="65">
        <v>1984</v>
      </c>
      <c r="AT26" s="5"/>
      <c r="AU26" s="5"/>
      <c r="AV26" s="5"/>
      <c r="AW26" s="5"/>
      <c r="AX26" s="5"/>
      <c r="AY26" s="5"/>
      <c r="AZ26" s="5"/>
      <c r="BA26" s="5"/>
      <c r="BB26" s="5"/>
      <c r="BC26" s="5"/>
      <c r="BD26" s="5"/>
      <c r="BE26" s="5"/>
    </row>
    <row r="27" spans="1:57" x14ac:dyDescent="0.25">
      <c r="A27" s="65">
        <v>4001</v>
      </c>
      <c r="B27" s="22">
        <v>31004</v>
      </c>
      <c r="C27" s="65">
        <v>1</v>
      </c>
      <c r="D27" s="65">
        <v>3</v>
      </c>
      <c r="E27" s="5"/>
      <c r="F27" s="5"/>
      <c r="G27" s="5"/>
      <c r="H27" s="5"/>
      <c r="I27" s="5"/>
      <c r="J27" s="5"/>
      <c r="K27" s="65">
        <v>0</v>
      </c>
      <c r="L27" s="65">
        <v>0</v>
      </c>
      <c r="M27" s="65">
        <v>0</v>
      </c>
      <c r="N27" s="65">
        <v>168</v>
      </c>
      <c r="O27" s="65">
        <v>0</v>
      </c>
      <c r="P27" s="65">
        <v>0</v>
      </c>
      <c r="Q27" s="65">
        <v>0</v>
      </c>
      <c r="R27" s="65">
        <v>0</v>
      </c>
      <c r="S27" s="65">
        <v>0</v>
      </c>
      <c r="T27" s="65">
        <v>168</v>
      </c>
      <c r="U27" s="65">
        <v>0</v>
      </c>
      <c r="V27" s="65">
        <v>0</v>
      </c>
      <c r="W27" s="65">
        <v>69.79998779296875</v>
      </c>
      <c r="X27" s="65">
        <v>69.79998779296875</v>
      </c>
      <c r="Y27" s="65">
        <v>168</v>
      </c>
      <c r="Z27" s="5"/>
      <c r="AA27" s="5"/>
      <c r="AB27" s="5"/>
      <c r="AC27" s="5"/>
      <c r="AD27" s="5"/>
      <c r="AE27" s="65">
        <v>1842</v>
      </c>
      <c r="AF27" s="65">
        <v>1842</v>
      </c>
      <c r="AG27" s="65">
        <v>168</v>
      </c>
      <c r="AH27" s="5"/>
      <c r="AI27" s="65">
        <v>0.13099998235702515</v>
      </c>
      <c r="AJ27" s="65">
        <v>0.78299999237060547</v>
      </c>
      <c r="AK27" s="65">
        <v>0.78299999237060547</v>
      </c>
      <c r="AL27" s="65">
        <v>168</v>
      </c>
      <c r="AM27" s="65">
        <v>1</v>
      </c>
      <c r="AN27" s="65">
        <v>0</v>
      </c>
      <c r="AO27" s="5"/>
      <c r="AP27" s="65">
        <v>1</v>
      </c>
      <c r="AQ27" s="65">
        <v>18</v>
      </c>
      <c r="AR27" s="65">
        <v>11</v>
      </c>
      <c r="AS27" s="65">
        <v>1984</v>
      </c>
      <c r="AT27" s="5"/>
      <c r="AU27" s="5"/>
      <c r="AV27" s="5"/>
      <c r="AW27" s="5"/>
      <c r="AX27" s="5"/>
      <c r="AY27" s="5"/>
      <c r="AZ27" s="5"/>
      <c r="BA27" s="5"/>
      <c r="BB27" s="5"/>
      <c r="BC27" s="5"/>
      <c r="BD27" s="5"/>
      <c r="BE27" s="5"/>
    </row>
    <row r="28" spans="1:57" x14ac:dyDescent="0.25">
      <c r="A28" s="65">
        <v>4001</v>
      </c>
      <c r="B28" s="22">
        <v>31011</v>
      </c>
      <c r="C28" s="65">
        <v>1</v>
      </c>
      <c r="D28" s="65">
        <v>3</v>
      </c>
      <c r="E28" s="5"/>
      <c r="F28" s="5"/>
      <c r="G28" s="5"/>
      <c r="H28" s="5"/>
      <c r="I28" s="5"/>
      <c r="J28" s="5"/>
      <c r="K28" s="65">
        <v>0</v>
      </c>
      <c r="L28" s="65">
        <v>0</v>
      </c>
      <c r="M28" s="65">
        <v>0</v>
      </c>
      <c r="N28" s="65">
        <v>168</v>
      </c>
      <c r="O28" s="65">
        <v>0</v>
      </c>
      <c r="P28" s="65">
        <v>0</v>
      </c>
      <c r="Q28" s="65">
        <v>0</v>
      </c>
      <c r="R28" s="65">
        <v>0</v>
      </c>
      <c r="S28" s="65">
        <v>0</v>
      </c>
      <c r="T28" s="65">
        <v>168</v>
      </c>
      <c r="U28" s="65">
        <v>0</v>
      </c>
      <c r="V28" s="65">
        <v>0</v>
      </c>
      <c r="W28" s="65">
        <v>66.399993896484375</v>
      </c>
      <c r="X28" s="65">
        <v>66.399993896484375</v>
      </c>
      <c r="Y28" s="65">
        <v>168</v>
      </c>
      <c r="Z28" s="5"/>
      <c r="AA28" s="5"/>
      <c r="AB28" s="5"/>
      <c r="AC28" s="5"/>
      <c r="AD28" s="5"/>
      <c r="AE28" s="65">
        <v>452</v>
      </c>
      <c r="AF28" s="65">
        <v>452</v>
      </c>
      <c r="AG28" s="65">
        <v>168</v>
      </c>
      <c r="AH28" s="5"/>
      <c r="AI28" s="65">
        <v>0.14899998903274536</v>
      </c>
      <c r="AJ28" s="65">
        <v>0.88999998569488525</v>
      </c>
      <c r="AK28" s="65">
        <v>0.88999998569488525</v>
      </c>
      <c r="AL28" s="65">
        <v>168</v>
      </c>
      <c r="AM28" s="65">
        <v>1</v>
      </c>
      <c r="AN28" s="65">
        <v>0</v>
      </c>
      <c r="AO28" s="5"/>
      <c r="AP28" s="65">
        <v>1</v>
      </c>
      <c r="AQ28" s="65">
        <v>25</v>
      </c>
      <c r="AR28" s="65">
        <v>11</v>
      </c>
      <c r="AS28" s="65">
        <v>1984</v>
      </c>
      <c r="AT28" s="5"/>
      <c r="AU28" s="5"/>
      <c r="AV28" s="5"/>
      <c r="AW28" s="5"/>
      <c r="AX28" s="5"/>
      <c r="AY28" s="5"/>
      <c r="AZ28" s="5"/>
      <c r="BA28" s="5"/>
      <c r="BB28" s="5"/>
      <c r="BC28" s="5"/>
      <c r="BD28" s="5"/>
      <c r="BE28" s="5"/>
    </row>
    <row r="29" spans="1:57" x14ac:dyDescent="0.25">
      <c r="A29" s="65">
        <v>4001</v>
      </c>
      <c r="B29" s="22">
        <v>31018</v>
      </c>
      <c r="C29" s="65">
        <v>1</v>
      </c>
      <c r="D29" s="65">
        <v>3</v>
      </c>
      <c r="E29" s="5"/>
      <c r="F29" s="5"/>
      <c r="G29" s="5"/>
      <c r="H29" s="5"/>
      <c r="I29" s="5"/>
      <c r="J29" s="5"/>
      <c r="K29" s="65">
        <v>0</v>
      </c>
      <c r="L29" s="65">
        <v>0</v>
      </c>
      <c r="M29" s="65">
        <v>0</v>
      </c>
      <c r="N29" s="65">
        <v>168</v>
      </c>
      <c r="O29" s="65">
        <v>0</v>
      </c>
      <c r="P29" s="65">
        <v>0</v>
      </c>
      <c r="Q29" s="65">
        <v>0</v>
      </c>
      <c r="R29" s="65">
        <v>0</v>
      </c>
      <c r="S29" s="65">
        <v>0</v>
      </c>
      <c r="T29" s="65">
        <v>168</v>
      </c>
      <c r="U29" s="65">
        <v>0</v>
      </c>
      <c r="V29" s="65">
        <v>0</v>
      </c>
      <c r="W29" s="65">
        <v>65.5</v>
      </c>
      <c r="X29" s="65">
        <v>65.5</v>
      </c>
      <c r="Y29" s="65">
        <v>168</v>
      </c>
      <c r="Z29" s="5"/>
      <c r="AA29" s="5"/>
      <c r="AB29" s="5"/>
      <c r="AC29" s="5"/>
      <c r="AD29" s="5"/>
      <c r="AE29" s="65">
        <v>0</v>
      </c>
      <c r="AF29" s="65">
        <v>0</v>
      </c>
      <c r="AG29" s="65">
        <v>168</v>
      </c>
      <c r="AH29" s="5"/>
      <c r="AI29" s="65">
        <v>0.13799995183944702</v>
      </c>
      <c r="AJ29" s="65">
        <v>0.82399994134902954</v>
      </c>
      <c r="AK29" s="65">
        <v>0.82399994134902954</v>
      </c>
      <c r="AL29" s="65">
        <v>168</v>
      </c>
      <c r="AM29" s="65">
        <v>1</v>
      </c>
      <c r="AN29" s="65">
        <v>0</v>
      </c>
      <c r="AO29" s="5"/>
      <c r="AP29" s="65">
        <v>1</v>
      </c>
      <c r="AQ29" s="65">
        <v>2</v>
      </c>
      <c r="AR29" s="65">
        <v>12</v>
      </c>
      <c r="AS29" s="65">
        <v>1984</v>
      </c>
      <c r="AT29" s="5"/>
      <c r="AU29" s="5"/>
      <c r="AV29" s="5"/>
      <c r="AW29" s="5"/>
      <c r="AX29" s="5"/>
      <c r="AY29" s="5"/>
      <c r="AZ29" s="5"/>
      <c r="BA29" s="5"/>
      <c r="BB29" s="5"/>
      <c r="BC29" s="5"/>
      <c r="BD29" s="5"/>
      <c r="BE29" s="5"/>
    </row>
    <row r="30" spans="1:57" x14ac:dyDescent="0.25">
      <c r="A30" s="65">
        <v>4001</v>
      </c>
      <c r="B30" s="22">
        <v>31025</v>
      </c>
      <c r="C30" s="65">
        <v>1</v>
      </c>
      <c r="D30" s="65">
        <v>3</v>
      </c>
      <c r="E30" s="5"/>
      <c r="F30" s="5"/>
      <c r="G30" s="5"/>
      <c r="H30" s="5"/>
      <c r="I30" s="5"/>
      <c r="J30" s="5"/>
      <c r="K30" s="65">
        <v>0</v>
      </c>
      <c r="L30" s="65">
        <v>0</v>
      </c>
      <c r="M30" s="65">
        <v>0</v>
      </c>
      <c r="N30" s="65">
        <v>168</v>
      </c>
      <c r="O30" s="65">
        <v>0</v>
      </c>
      <c r="P30" s="65">
        <v>0</v>
      </c>
      <c r="Q30" s="65">
        <v>0</v>
      </c>
      <c r="R30" s="65">
        <v>0</v>
      </c>
      <c r="S30" s="65">
        <v>0</v>
      </c>
      <c r="T30" s="65">
        <v>168</v>
      </c>
      <c r="U30" s="65">
        <v>0</v>
      </c>
      <c r="V30" s="65">
        <v>0</v>
      </c>
      <c r="W30" s="65">
        <v>69.79998779296875</v>
      </c>
      <c r="X30" s="65">
        <v>69.79998779296875</v>
      </c>
      <c r="Y30" s="65">
        <v>168</v>
      </c>
      <c r="Z30" s="5"/>
      <c r="AA30" s="5"/>
      <c r="AB30" s="5"/>
      <c r="AC30" s="5"/>
      <c r="AD30" s="5"/>
      <c r="AE30" s="65">
        <v>25</v>
      </c>
      <c r="AF30" s="65">
        <v>25</v>
      </c>
      <c r="AG30" s="65">
        <v>168</v>
      </c>
      <c r="AH30" s="5"/>
      <c r="AI30" s="65">
        <v>0.1679999828338623</v>
      </c>
      <c r="AJ30" s="65">
        <v>1.0019998550415039</v>
      </c>
      <c r="AK30" s="65">
        <v>1.0019998550415039</v>
      </c>
      <c r="AL30" s="65">
        <v>168</v>
      </c>
      <c r="AM30" s="65">
        <v>1</v>
      </c>
      <c r="AN30" s="65">
        <v>0</v>
      </c>
      <c r="AO30" s="5"/>
      <c r="AP30" s="65">
        <v>1</v>
      </c>
      <c r="AQ30" s="65">
        <v>9</v>
      </c>
      <c r="AR30" s="65">
        <v>12</v>
      </c>
      <c r="AS30" s="65">
        <v>1984</v>
      </c>
      <c r="AT30" s="5"/>
      <c r="AU30" s="5"/>
      <c r="AV30" s="5"/>
      <c r="AW30" s="5"/>
      <c r="AX30" s="5"/>
      <c r="AY30" s="5"/>
      <c r="AZ30" s="5"/>
      <c r="BA30" s="5"/>
      <c r="BB30" s="5"/>
      <c r="BC30" s="5"/>
      <c r="BD30" s="5"/>
      <c r="BE30" s="5"/>
    </row>
    <row r="31" spans="1:57" x14ac:dyDescent="0.25">
      <c r="A31" s="65">
        <v>4001</v>
      </c>
      <c r="B31" s="22">
        <v>31032</v>
      </c>
      <c r="C31" s="65">
        <v>1</v>
      </c>
      <c r="D31" s="65">
        <v>3</v>
      </c>
      <c r="E31" s="5"/>
      <c r="F31" s="5"/>
      <c r="G31" s="5"/>
      <c r="H31" s="5"/>
      <c r="I31" s="5"/>
      <c r="J31" s="5"/>
      <c r="K31" s="65">
        <v>0</v>
      </c>
      <c r="L31" s="65">
        <v>0</v>
      </c>
      <c r="M31" s="65">
        <v>0</v>
      </c>
      <c r="N31" s="65">
        <v>168</v>
      </c>
      <c r="O31" s="65">
        <v>0</v>
      </c>
      <c r="P31" s="65">
        <v>0</v>
      </c>
      <c r="Q31" s="65">
        <v>0</v>
      </c>
      <c r="R31" s="65">
        <v>0</v>
      </c>
      <c r="S31" s="65">
        <v>0</v>
      </c>
      <c r="T31" s="65">
        <v>168</v>
      </c>
      <c r="U31" s="65">
        <v>0</v>
      </c>
      <c r="V31" s="65">
        <v>0</v>
      </c>
      <c r="W31" s="65">
        <v>66.899993896484375</v>
      </c>
      <c r="X31" s="65">
        <v>66.899993896484375</v>
      </c>
      <c r="Y31" s="65">
        <v>167</v>
      </c>
      <c r="Z31" s="5"/>
      <c r="AA31" s="5"/>
      <c r="AB31" s="5"/>
      <c r="AC31" s="5"/>
      <c r="AD31" s="5"/>
      <c r="AE31" s="65">
        <v>2501</v>
      </c>
      <c r="AF31" s="65">
        <v>2501</v>
      </c>
      <c r="AG31" s="65">
        <v>168</v>
      </c>
      <c r="AH31" s="5"/>
      <c r="AI31" s="65">
        <v>0.17699998617172241</v>
      </c>
      <c r="AJ31" s="65">
        <v>1.055999755859375</v>
      </c>
      <c r="AK31" s="65">
        <v>1.055999755859375</v>
      </c>
      <c r="AL31" s="65">
        <v>168</v>
      </c>
      <c r="AM31" s="65">
        <v>1</v>
      </c>
      <c r="AN31" s="65">
        <v>0</v>
      </c>
      <c r="AO31" s="5"/>
      <c r="AP31" s="65">
        <v>1</v>
      </c>
      <c r="AQ31" s="65">
        <v>16</v>
      </c>
      <c r="AR31" s="65">
        <v>12</v>
      </c>
      <c r="AS31" s="65">
        <v>1984</v>
      </c>
      <c r="AT31" s="5"/>
      <c r="AU31" s="5"/>
      <c r="AV31" s="5"/>
      <c r="AW31" s="5"/>
      <c r="AX31" s="5"/>
      <c r="AY31" s="5"/>
      <c r="AZ31" s="5"/>
      <c r="BA31" s="5"/>
      <c r="BB31" s="5"/>
      <c r="BC31" s="5"/>
      <c r="BD31" s="5"/>
      <c r="BE31" s="5"/>
    </row>
    <row r="32" spans="1:57" x14ac:dyDescent="0.25">
      <c r="A32" s="65">
        <v>4001</v>
      </c>
      <c r="B32" s="22">
        <v>31039</v>
      </c>
      <c r="C32" s="65">
        <v>1</v>
      </c>
      <c r="D32" s="65">
        <v>3</v>
      </c>
      <c r="E32" s="5"/>
      <c r="F32" s="5"/>
      <c r="G32" s="5"/>
      <c r="H32" s="5"/>
      <c r="I32" s="5"/>
      <c r="J32" s="5"/>
      <c r="K32" s="65">
        <v>0</v>
      </c>
      <c r="L32" s="65">
        <v>0</v>
      </c>
      <c r="M32" s="65">
        <v>0</v>
      </c>
      <c r="N32" s="65">
        <v>168</v>
      </c>
      <c r="O32" s="65">
        <v>0</v>
      </c>
      <c r="P32" s="65">
        <v>0</v>
      </c>
      <c r="Q32" s="65">
        <v>0</v>
      </c>
      <c r="R32" s="65">
        <v>0</v>
      </c>
      <c r="S32" s="65">
        <v>0</v>
      </c>
      <c r="T32" s="65">
        <v>168</v>
      </c>
      <c r="U32" s="65">
        <v>0</v>
      </c>
      <c r="V32" s="65">
        <v>0</v>
      </c>
      <c r="W32" s="65">
        <v>67.5</v>
      </c>
      <c r="X32" s="65">
        <v>67.5</v>
      </c>
      <c r="Y32" s="65">
        <v>168</v>
      </c>
      <c r="Z32" s="5"/>
      <c r="AA32" s="5"/>
      <c r="AB32" s="5"/>
      <c r="AC32" s="5"/>
      <c r="AD32" s="5"/>
      <c r="AE32" s="65">
        <v>983</v>
      </c>
      <c r="AF32" s="65">
        <v>983</v>
      </c>
      <c r="AG32" s="65">
        <v>168</v>
      </c>
      <c r="AH32" s="5"/>
      <c r="AI32" s="65">
        <v>0.21299999952316284</v>
      </c>
      <c r="AJ32" s="65">
        <v>1.2689990997314453</v>
      </c>
      <c r="AK32" s="65">
        <v>1.2689990997314453</v>
      </c>
      <c r="AL32" s="65">
        <v>168</v>
      </c>
      <c r="AM32" s="65">
        <v>1</v>
      </c>
      <c r="AN32" s="65">
        <v>0</v>
      </c>
      <c r="AO32" s="5"/>
      <c r="AP32" s="65">
        <v>1</v>
      </c>
      <c r="AQ32" s="65">
        <v>23</v>
      </c>
      <c r="AR32" s="65">
        <v>12</v>
      </c>
      <c r="AS32" s="65">
        <v>1984</v>
      </c>
      <c r="AT32" s="5"/>
      <c r="AU32" s="5"/>
      <c r="AV32" s="5"/>
      <c r="AW32" s="5"/>
      <c r="AX32" s="5"/>
      <c r="AY32" s="5"/>
      <c r="AZ32" s="5"/>
      <c r="BA32" s="5"/>
      <c r="BB32" s="5"/>
      <c r="BC32" s="5"/>
      <c r="BD32" s="5"/>
      <c r="BE32" s="5"/>
    </row>
    <row r="33" spans="1:57" x14ac:dyDescent="0.25">
      <c r="A33" s="65">
        <v>4001</v>
      </c>
      <c r="B33" s="22">
        <v>31046</v>
      </c>
      <c r="C33" s="65">
        <v>1</v>
      </c>
      <c r="D33" s="65">
        <v>3</v>
      </c>
      <c r="E33" s="5"/>
      <c r="F33" s="5"/>
      <c r="G33" s="5"/>
      <c r="H33" s="5"/>
      <c r="I33" s="5"/>
      <c r="J33" s="5"/>
      <c r="K33" s="65">
        <v>0</v>
      </c>
      <c r="L33" s="65">
        <v>0</v>
      </c>
      <c r="M33" s="65">
        <v>0</v>
      </c>
      <c r="N33" s="65">
        <v>168</v>
      </c>
      <c r="O33" s="65">
        <v>0</v>
      </c>
      <c r="P33" s="65">
        <v>0</v>
      </c>
      <c r="Q33" s="65">
        <v>0</v>
      </c>
      <c r="R33" s="65">
        <v>0</v>
      </c>
      <c r="S33" s="65">
        <v>0</v>
      </c>
      <c r="T33" s="65">
        <v>168</v>
      </c>
      <c r="U33" s="65">
        <v>0</v>
      </c>
      <c r="V33" s="65">
        <v>0</v>
      </c>
      <c r="W33" s="65">
        <v>69.79998779296875</v>
      </c>
      <c r="X33" s="65">
        <v>69.79998779296875</v>
      </c>
      <c r="Y33" s="65">
        <v>163</v>
      </c>
      <c r="Z33" s="5"/>
      <c r="AA33" s="5"/>
      <c r="AB33" s="5"/>
      <c r="AC33" s="5"/>
      <c r="AD33" s="5"/>
      <c r="AE33" s="65">
        <v>1728</v>
      </c>
      <c r="AF33" s="65">
        <v>1728</v>
      </c>
      <c r="AG33" s="65">
        <v>168</v>
      </c>
      <c r="AH33" s="5"/>
      <c r="AI33" s="65">
        <v>0.16399997472763062</v>
      </c>
      <c r="AJ33" s="65">
        <v>0.97699999809265137</v>
      </c>
      <c r="AK33" s="65">
        <v>0.97699999809265137</v>
      </c>
      <c r="AL33" s="65">
        <v>168</v>
      </c>
      <c r="AM33" s="65">
        <v>1</v>
      </c>
      <c r="AN33" s="65">
        <v>0</v>
      </c>
      <c r="AO33" s="5"/>
      <c r="AP33" s="65">
        <v>1</v>
      </c>
      <c r="AQ33" s="65">
        <v>30</v>
      </c>
      <c r="AR33" s="65">
        <v>12</v>
      </c>
      <c r="AS33" s="65">
        <v>1984</v>
      </c>
      <c r="AT33" s="5"/>
      <c r="AU33" s="5"/>
      <c r="AV33" s="5"/>
      <c r="AW33" s="5"/>
      <c r="AX33" s="5"/>
      <c r="AY33" s="5"/>
      <c r="AZ33" s="5"/>
      <c r="BA33" s="5"/>
      <c r="BB33" s="5"/>
      <c r="BC33" s="5"/>
      <c r="BD33" s="5"/>
      <c r="BE33" s="5"/>
    </row>
    <row r="34" spans="1:57" x14ac:dyDescent="0.25">
      <c r="A34" s="65">
        <v>4001</v>
      </c>
      <c r="B34" s="22">
        <v>31053</v>
      </c>
      <c r="C34" s="65">
        <v>1</v>
      </c>
      <c r="D34" s="65">
        <v>3</v>
      </c>
      <c r="E34" s="5"/>
      <c r="F34" s="5"/>
      <c r="G34" s="5"/>
      <c r="H34" s="5"/>
      <c r="I34" s="5"/>
      <c r="J34" s="5"/>
      <c r="K34" s="65">
        <v>0</v>
      </c>
      <c r="L34" s="65">
        <v>0</v>
      </c>
      <c r="M34" s="65">
        <v>0</v>
      </c>
      <c r="N34" s="65">
        <v>168</v>
      </c>
      <c r="O34" s="65">
        <v>0</v>
      </c>
      <c r="P34" s="65">
        <v>0</v>
      </c>
      <c r="Q34" s="65">
        <v>0</v>
      </c>
      <c r="R34" s="65">
        <v>0</v>
      </c>
      <c r="S34" s="65">
        <v>0</v>
      </c>
      <c r="T34" s="65">
        <v>168</v>
      </c>
      <c r="U34" s="65">
        <v>0</v>
      </c>
      <c r="V34" s="65">
        <v>0</v>
      </c>
      <c r="W34" s="65">
        <v>72.29998779296875</v>
      </c>
      <c r="X34" s="65">
        <v>72.29998779296875</v>
      </c>
      <c r="Y34" s="65">
        <v>168</v>
      </c>
      <c r="Z34" s="5"/>
      <c r="AA34" s="5"/>
      <c r="AB34" s="5"/>
      <c r="AC34" s="5"/>
      <c r="AD34" s="5"/>
      <c r="AE34" s="65">
        <v>3031</v>
      </c>
      <c r="AF34" s="65">
        <v>3031</v>
      </c>
      <c r="AG34" s="65">
        <v>168</v>
      </c>
      <c r="AH34" s="5"/>
      <c r="AI34" s="65">
        <v>0.16399997472763062</v>
      </c>
      <c r="AJ34" s="65">
        <v>0.9779999852180481</v>
      </c>
      <c r="AK34" s="65">
        <v>0.9779999852180481</v>
      </c>
      <c r="AL34" s="65">
        <v>168</v>
      </c>
      <c r="AM34" s="65">
        <v>1</v>
      </c>
      <c r="AN34" s="65">
        <v>0</v>
      </c>
      <c r="AO34" s="5"/>
      <c r="AP34" s="65">
        <v>1</v>
      </c>
      <c r="AQ34" s="65">
        <v>6</v>
      </c>
      <c r="AR34" s="65">
        <v>1</v>
      </c>
      <c r="AS34" s="65">
        <v>1985</v>
      </c>
      <c r="AT34" s="5"/>
      <c r="AU34" s="5"/>
      <c r="AV34" s="5"/>
      <c r="AW34" s="5"/>
      <c r="AX34" s="5"/>
      <c r="AY34" s="5"/>
      <c r="AZ34" s="5"/>
      <c r="BA34" s="5"/>
      <c r="BB34" s="5"/>
      <c r="BC34" s="5"/>
      <c r="BD34" s="5"/>
      <c r="BE34" s="5"/>
    </row>
    <row r="35" spans="1:57" x14ac:dyDescent="0.25">
      <c r="A35" s="65">
        <v>4001</v>
      </c>
      <c r="B35" s="22">
        <v>31060</v>
      </c>
      <c r="C35" s="65">
        <v>1</v>
      </c>
      <c r="D35" s="65">
        <v>3</v>
      </c>
      <c r="E35" s="5"/>
      <c r="F35" s="5"/>
      <c r="G35" s="5"/>
      <c r="H35" s="5"/>
      <c r="I35" s="5"/>
      <c r="J35" s="5"/>
      <c r="K35" s="65">
        <v>0</v>
      </c>
      <c r="L35" s="65">
        <v>0</v>
      </c>
      <c r="M35" s="65">
        <v>0</v>
      </c>
      <c r="N35" s="65">
        <v>168</v>
      </c>
      <c r="O35" s="65">
        <v>0</v>
      </c>
      <c r="P35" s="65">
        <v>0</v>
      </c>
      <c r="Q35" s="65">
        <v>0</v>
      </c>
      <c r="R35" s="65">
        <v>0</v>
      </c>
      <c r="S35" s="65">
        <v>0</v>
      </c>
      <c r="T35" s="65">
        <v>168</v>
      </c>
      <c r="U35" s="65">
        <v>0</v>
      </c>
      <c r="V35" s="65">
        <v>0</v>
      </c>
      <c r="W35" s="65">
        <v>68.699996948242188</v>
      </c>
      <c r="X35" s="65">
        <v>68.699996948242188</v>
      </c>
      <c r="Y35" s="65">
        <v>168</v>
      </c>
      <c r="Z35" s="5"/>
      <c r="AA35" s="5"/>
      <c r="AB35" s="5"/>
      <c r="AC35" s="5"/>
      <c r="AD35" s="5"/>
      <c r="AE35" s="65">
        <v>571</v>
      </c>
      <c r="AF35" s="65">
        <v>571</v>
      </c>
      <c r="AG35" s="65">
        <v>168</v>
      </c>
      <c r="AH35" s="5"/>
      <c r="AI35" s="65">
        <v>0.12199997901916504</v>
      </c>
      <c r="AJ35" s="65">
        <v>0.73099994659423828</v>
      </c>
      <c r="AK35" s="65">
        <v>0.73099994659423828</v>
      </c>
      <c r="AL35" s="65">
        <v>168</v>
      </c>
      <c r="AM35" s="65">
        <v>1</v>
      </c>
      <c r="AN35" s="65">
        <v>0</v>
      </c>
      <c r="AO35" s="5"/>
      <c r="AP35" s="65">
        <v>1</v>
      </c>
      <c r="AQ35" s="65">
        <v>13</v>
      </c>
      <c r="AR35" s="65">
        <v>1</v>
      </c>
      <c r="AS35" s="65">
        <v>1985</v>
      </c>
      <c r="AT35" s="5"/>
      <c r="AU35" s="5"/>
      <c r="AV35" s="5"/>
      <c r="AW35" s="5"/>
      <c r="AX35" s="5"/>
      <c r="AY35" s="5"/>
      <c r="AZ35" s="5"/>
      <c r="BA35" s="5"/>
      <c r="BB35" s="5"/>
      <c r="BC35" s="5"/>
      <c r="BD35" s="5"/>
      <c r="BE35" s="5"/>
    </row>
    <row r="36" spans="1:57" x14ac:dyDescent="0.25">
      <c r="A36" s="65">
        <v>4001</v>
      </c>
      <c r="B36" s="22">
        <v>31067</v>
      </c>
      <c r="C36" s="65">
        <v>1</v>
      </c>
      <c r="D36" s="65">
        <v>3</v>
      </c>
      <c r="E36" s="5"/>
      <c r="F36" s="5"/>
      <c r="G36" s="5"/>
      <c r="H36" s="5"/>
      <c r="I36" s="5"/>
      <c r="J36" s="5"/>
      <c r="K36" s="65">
        <v>0</v>
      </c>
      <c r="L36" s="65">
        <v>0</v>
      </c>
      <c r="M36" s="65">
        <v>0</v>
      </c>
      <c r="N36" s="65">
        <v>168</v>
      </c>
      <c r="O36" s="65">
        <v>0</v>
      </c>
      <c r="P36" s="65">
        <v>0</v>
      </c>
      <c r="Q36" s="65">
        <v>0</v>
      </c>
      <c r="R36" s="65">
        <v>0</v>
      </c>
      <c r="S36" s="65">
        <v>0</v>
      </c>
      <c r="T36" s="65">
        <v>168</v>
      </c>
      <c r="U36" s="65">
        <v>0</v>
      </c>
      <c r="V36" s="65">
        <v>0</v>
      </c>
      <c r="W36" s="65">
        <v>61.699996948242188</v>
      </c>
      <c r="X36" s="65">
        <v>61.699996948242188</v>
      </c>
      <c r="Y36" s="65">
        <v>168</v>
      </c>
      <c r="Z36" s="5"/>
      <c r="AA36" s="5"/>
      <c r="AB36" s="5"/>
      <c r="AC36" s="5"/>
      <c r="AD36" s="5"/>
      <c r="AE36" s="65">
        <v>0</v>
      </c>
      <c r="AF36" s="65">
        <v>0</v>
      </c>
      <c r="AG36" s="65">
        <v>168</v>
      </c>
      <c r="AH36" s="5"/>
      <c r="AI36" s="65">
        <v>0.16199994087219238</v>
      </c>
      <c r="AJ36" s="65">
        <v>0.96399998664855957</v>
      </c>
      <c r="AK36" s="65">
        <v>0.96399998664855957</v>
      </c>
      <c r="AL36" s="65">
        <v>168</v>
      </c>
      <c r="AM36" s="65">
        <v>1</v>
      </c>
      <c r="AN36" s="65">
        <v>0</v>
      </c>
      <c r="AO36" s="5"/>
      <c r="AP36" s="65">
        <v>1</v>
      </c>
      <c r="AQ36" s="65">
        <v>20</v>
      </c>
      <c r="AR36" s="65">
        <v>1</v>
      </c>
      <c r="AS36" s="65">
        <v>1985</v>
      </c>
      <c r="AT36" s="5"/>
      <c r="AU36" s="5"/>
      <c r="AV36" s="5"/>
      <c r="AW36" s="5"/>
      <c r="AX36" s="5"/>
      <c r="AY36" s="5"/>
      <c r="AZ36" s="5"/>
      <c r="BA36" s="5"/>
      <c r="BB36" s="5"/>
      <c r="BC36" s="5"/>
      <c r="BD36" s="5"/>
      <c r="BE36" s="5"/>
    </row>
    <row r="37" spans="1:57" x14ac:dyDescent="0.25">
      <c r="A37" s="65">
        <v>4001</v>
      </c>
      <c r="B37" s="22">
        <v>31074</v>
      </c>
      <c r="C37" s="65">
        <v>1</v>
      </c>
      <c r="D37" s="65">
        <v>3</v>
      </c>
      <c r="E37" s="5"/>
      <c r="F37" s="5"/>
      <c r="G37" s="5"/>
      <c r="H37" s="5"/>
      <c r="I37" s="5"/>
      <c r="J37" s="5"/>
      <c r="K37" s="65">
        <v>0</v>
      </c>
      <c r="L37" s="65">
        <v>0</v>
      </c>
      <c r="M37" s="65">
        <v>0</v>
      </c>
      <c r="N37" s="65">
        <v>168</v>
      </c>
      <c r="O37" s="65">
        <v>0</v>
      </c>
      <c r="P37" s="65">
        <v>0</v>
      </c>
      <c r="Q37" s="65">
        <v>0</v>
      </c>
      <c r="R37" s="65">
        <v>0</v>
      </c>
      <c r="S37" s="65">
        <v>0</v>
      </c>
      <c r="T37" s="65">
        <v>168</v>
      </c>
      <c r="U37" s="65">
        <v>0</v>
      </c>
      <c r="V37" s="65">
        <v>0</v>
      </c>
      <c r="W37" s="65">
        <v>64.399993896484375</v>
      </c>
      <c r="X37" s="65">
        <v>64.399993896484375</v>
      </c>
      <c r="Y37" s="65">
        <v>168</v>
      </c>
      <c r="Z37" s="5"/>
      <c r="AA37" s="5"/>
      <c r="AB37" s="5"/>
      <c r="AC37" s="5"/>
      <c r="AD37" s="5"/>
      <c r="AE37" s="65">
        <v>1278</v>
      </c>
      <c r="AF37" s="65">
        <v>1278</v>
      </c>
      <c r="AG37" s="65">
        <v>168</v>
      </c>
      <c r="AH37" s="5"/>
      <c r="AI37" s="65">
        <v>0.15299999713897705</v>
      </c>
      <c r="AJ37" s="65">
        <v>0.91199994087219238</v>
      </c>
      <c r="AK37" s="65">
        <v>0.91199994087219238</v>
      </c>
      <c r="AL37" s="65">
        <v>168</v>
      </c>
      <c r="AM37" s="65">
        <v>1</v>
      </c>
      <c r="AN37" s="65">
        <v>0</v>
      </c>
      <c r="AO37" s="5"/>
      <c r="AP37" s="65">
        <v>1</v>
      </c>
      <c r="AQ37" s="65">
        <v>27</v>
      </c>
      <c r="AR37" s="65">
        <v>1</v>
      </c>
      <c r="AS37" s="65">
        <v>1985</v>
      </c>
      <c r="AT37" s="5"/>
      <c r="AU37" s="5"/>
      <c r="AV37" s="5"/>
      <c r="AW37" s="5"/>
      <c r="AX37" s="5"/>
      <c r="AY37" s="5"/>
      <c r="AZ37" s="5"/>
      <c r="BA37" s="5"/>
      <c r="BB37" s="5"/>
      <c r="BC37" s="5"/>
      <c r="BD37" s="5"/>
      <c r="BE37" s="5"/>
    </row>
    <row r="38" spans="1:57" x14ac:dyDescent="0.25">
      <c r="A38" s="65">
        <v>4001</v>
      </c>
      <c r="B38" s="22">
        <v>31081</v>
      </c>
      <c r="C38" s="65">
        <v>1</v>
      </c>
      <c r="D38" s="65">
        <v>3</v>
      </c>
      <c r="E38" s="5"/>
      <c r="F38" s="5"/>
      <c r="G38" s="5"/>
      <c r="H38" s="5"/>
      <c r="I38" s="5"/>
      <c r="J38" s="5"/>
      <c r="K38" s="65">
        <v>0</v>
      </c>
      <c r="L38" s="65">
        <v>0</v>
      </c>
      <c r="M38" s="65">
        <v>0</v>
      </c>
      <c r="N38" s="65">
        <v>167</v>
      </c>
      <c r="O38" s="65">
        <v>0</v>
      </c>
      <c r="P38" s="65">
        <v>0</v>
      </c>
      <c r="Q38" s="65">
        <v>0</v>
      </c>
      <c r="R38" s="65">
        <v>0</v>
      </c>
      <c r="S38" s="65">
        <v>0</v>
      </c>
      <c r="T38" s="65">
        <v>167</v>
      </c>
      <c r="U38" s="65">
        <v>0</v>
      </c>
      <c r="V38" s="65">
        <v>0</v>
      </c>
      <c r="W38" s="65">
        <v>67.599990844726563</v>
      </c>
      <c r="X38" s="5"/>
      <c r="Y38" s="65">
        <v>139</v>
      </c>
      <c r="Z38" s="5"/>
      <c r="AA38" s="5"/>
      <c r="AB38" s="5"/>
      <c r="AC38" s="5"/>
      <c r="AD38" s="5"/>
      <c r="AE38" s="65">
        <v>2046</v>
      </c>
      <c r="AF38" s="65">
        <v>2046</v>
      </c>
      <c r="AG38" s="65">
        <v>167</v>
      </c>
      <c r="AH38" s="5"/>
      <c r="AI38" s="65">
        <v>0.21999996900558472</v>
      </c>
      <c r="AJ38" s="65">
        <v>1.310999870300293</v>
      </c>
      <c r="AK38" s="65">
        <v>1.310999870300293</v>
      </c>
      <c r="AL38" s="65">
        <v>167</v>
      </c>
      <c r="AM38" s="65">
        <v>1</v>
      </c>
      <c r="AN38" s="65">
        <v>0</v>
      </c>
      <c r="AO38" s="5"/>
      <c r="AP38" s="65">
        <v>1</v>
      </c>
      <c r="AQ38" s="65">
        <v>3</v>
      </c>
      <c r="AR38" s="65">
        <v>2</v>
      </c>
      <c r="AS38" s="65">
        <v>1985</v>
      </c>
      <c r="AT38" s="5"/>
      <c r="AU38" s="5"/>
      <c r="AV38" s="5"/>
      <c r="AW38" s="5"/>
      <c r="AX38" s="5"/>
      <c r="AY38" s="5"/>
      <c r="AZ38" s="5"/>
      <c r="BA38" s="5"/>
      <c r="BB38" s="5"/>
      <c r="BC38" s="5"/>
      <c r="BD38" s="5"/>
      <c r="BE38" s="5"/>
    </row>
    <row r="39" spans="1:57" x14ac:dyDescent="0.25">
      <c r="A39" s="65">
        <v>4001</v>
      </c>
      <c r="B39" s="22">
        <v>31088</v>
      </c>
      <c r="C39" s="65">
        <v>1</v>
      </c>
      <c r="D39" s="65">
        <v>3</v>
      </c>
      <c r="E39" s="5"/>
      <c r="F39" s="5"/>
      <c r="G39" s="5"/>
      <c r="H39" s="5"/>
      <c r="I39" s="5"/>
      <c r="J39" s="5"/>
      <c r="K39" s="65">
        <v>0</v>
      </c>
      <c r="L39" s="65">
        <v>0</v>
      </c>
      <c r="M39" s="65">
        <v>0</v>
      </c>
      <c r="N39" s="65">
        <v>168</v>
      </c>
      <c r="O39" s="65">
        <v>2</v>
      </c>
      <c r="P39" s="65">
        <v>1</v>
      </c>
      <c r="Q39" s="65">
        <v>0</v>
      </c>
      <c r="R39" s="65">
        <v>0</v>
      </c>
      <c r="S39" s="65">
        <v>0</v>
      </c>
      <c r="T39" s="65">
        <v>168</v>
      </c>
      <c r="U39" s="65">
        <v>2</v>
      </c>
      <c r="V39" s="65">
        <v>1</v>
      </c>
      <c r="W39" s="5"/>
      <c r="X39" s="5"/>
      <c r="Y39" s="65">
        <v>0</v>
      </c>
      <c r="Z39" s="5"/>
      <c r="AA39" s="5"/>
      <c r="AB39" s="5"/>
      <c r="AC39" s="5"/>
      <c r="AD39" s="5"/>
      <c r="AE39" s="65">
        <v>0</v>
      </c>
      <c r="AF39" s="65">
        <v>0</v>
      </c>
      <c r="AG39" s="65">
        <v>168</v>
      </c>
      <c r="AH39" s="5"/>
      <c r="AI39" s="65">
        <v>0.17499995231628418</v>
      </c>
      <c r="AJ39" s="65">
        <v>1.0459995269775391</v>
      </c>
      <c r="AK39" s="65">
        <v>1.0459995269775391</v>
      </c>
      <c r="AL39" s="65">
        <v>168</v>
      </c>
      <c r="AM39" s="65">
        <v>1</v>
      </c>
      <c r="AN39" s="65">
        <v>0</v>
      </c>
      <c r="AO39" s="5"/>
      <c r="AP39" s="65">
        <v>1</v>
      </c>
      <c r="AQ39" s="65">
        <v>10</v>
      </c>
      <c r="AR39" s="65">
        <v>2</v>
      </c>
      <c r="AS39" s="65">
        <v>1985</v>
      </c>
      <c r="AT39" s="5"/>
      <c r="AU39" s="5"/>
      <c r="AV39" s="5"/>
      <c r="AW39" s="5"/>
      <c r="AX39" s="5"/>
      <c r="AY39" s="5"/>
      <c r="AZ39" s="5"/>
      <c r="BA39" s="5"/>
      <c r="BB39" s="5"/>
      <c r="BC39" s="5"/>
      <c r="BD39" s="5"/>
      <c r="BE39" s="5"/>
    </row>
    <row r="40" spans="1:57" x14ac:dyDescent="0.25">
      <c r="A40" s="65">
        <v>4001</v>
      </c>
      <c r="B40" s="22">
        <v>31095</v>
      </c>
      <c r="C40" s="65">
        <v>1</v>
      </c>
      <c r="D40" s="65">
        <v>3</v>
      </c>
      <c r="E40" s="5"/>
      <c r="F40" s="5"/>
      <c r="G40" s="5"/>
      <c r="H40" s="5"/>
      <c r="I40" s="5"/>
      <c r="J40" s="5"/>
      <c r="K40" s="65">
        <v>0</v>
      </c>
      <c r="L40" s="65">
        <v>0</v>
      </c>
      <c r="M40" s="65">
        <v>0</v>
      </c>
      <c r="N40" s="65">
        <v>168</v>
      </c>
      <c r="O40" s="65">
        <v>0</v>
      </c>
      <c r="P40" s="65">
        <v>0</v>
      </c>
      <c r="Q40" s="65">
        <v>0</v>
      </c>
      <c r="R40" s="65">
        <v>0</v>
      </c>
      <c r="S40" s="65">
        <v>0</v>
      </c>
      <c r="T40" s="65">
        <v>168</v>
      </c>
      <c r="U40" s="65">
        <v>0</v>
      </c>
      <c r="V40" s="65">
        <v>0</v>
      </c>
      <c r="W40" s="5"/>
      <c r="X40" s="5"/>
      <c r="Y40" s="65">
        <v>0</v>
      </c>
      <c r="Z40" s="5"/>
      <c r="AA40" s="5"/>
      <c r="AB40" s="5"/>
      <c r="AC40" s="5"/>
      <c r="AD40" s="5"/>
      <c r="AE40" s="65">
        <v>0</v>
      </c>
      <c r="AF40" s="65">
        <v>0</v>
      </c>
      <c r="AG40" s="65">
        <v>168</v>
      </c>
      <c r="AH40" s="5"/>
      <c r="AI40" s="65">
        <v>0.22199994325637817</v>
      </c>
      <c r="AJ40" s="65">
        <v>1.3249998092651367</v>
      </c>
      <c r="AK40" s="65">
        <v>1.3249998092651367</v>
      </c>
      <c r="AL40" s="65">
        <v>168</v>
      </c>
      <c r="AM40" s="65">
        <v>1</v>
      </c>
      <c r="AN40" s="65">
        <v>0</v>
      </c>
      <c r="AO40" s="5"/>
      <c r="AP40" s="65">
        <v>1</v>
      </c>
      <c r="AQ40" s="65">
        <v>17</v>
      </c>
      <c r="AR40" s="65">
        <v>2</v>
      </c>
      <c r="AS40" s="65">
        <v>1985</v>
      </c>
      <c r="AT40" s="5"/>
      <c r="AU40" s="5"/>
      <c r="AV40" s="5"/>
      <c r="AW40" s="5"/>
      <c r="AX40" s="5"/>
      <c r="AY40" s="5"/>
      <c r="AZ40" s="5"/>
      <c r="BA40" s="5"/>
      <c r="BB40" s="5"/>
      <c r="BC40" s="5"/>
      <c r="BD40" s="5"/>
      <c r="BE40" s="5"/>
    </row>
    <row r="41" spans="1:57" x14ac:dyDescent="0.25">
      <c r="A41" s="65">
        <v>4001</v>
      </c>
      <c r="B41" s="22">
        <v>31102</v>
      </c>
      <c r="C41" s="65">
        <v>1</v>
      </c>
      <c r="D41" s="65">
        <v>3</v>
      </c>
      <c r="E41" s="5"/>
      <c r="F41" s="5"/>
      <c r="G41" s="5"/>
      <c r="H41" s="5"/>
      <c r="I41" s="5"/>
      <c r="J41" s="5"/>
      <c r="K41" s="65">
        <v>0</v>
      </c>
      <c r="L41" s="65">
        <v>0</v>
      </c>
      <c r="M41" s="65">
        <v>0</v>
      </c>
      <c r="N41" s="65">
        <v>168</v>
      </c>
      <c r="O41" s="65">
        <v>0</v>
      </c>
      <c r="P41" s="65">
        <v>0</v>
      </c>
      <c r="Q41" s="65">
        <v>0</v>
      </c>
      <c r="R41" s="65">
        <v>0</v>
      </c>
      <c r="S41" s="65">
        <v>0</v>
      </c>
      <c r="T41" s="65">
        <v>168</v>
      </c>
      <c r="U41" s="65">
        <v>0</v>
      </c>
      <c r="V41" s="65">
        <v>0</v>
      </c>
      <c r="W41" s="65">
        <v>58.29998779296875</v>
      </c>
      <c r="X41" s="5"/>
      <c r="Y41" s="65">
        <v>85</v>
      </c>
      <c r="Z41" s="5"/>
      <c r="AA41" s="5"/>
      <c r="AB41" s="5"/>
      <c r="AC41" s="5"/>
      <c r="AD41" s="5"/>
      <c r="AE41" s="65">
        <v>8</v>
      </c>
      <c r="AF41" s="65">
        <v>8</v>
      </c>
      <c r="AG41" s="65">
        <v>168</v>
      </c>
      <c r="AH41" s="5"/>
      <c r="AI41" s="65">
        <v>0.17199999094009399</v>
      </c>
      <c r="AJ41" s="65">
        <v>1.0249996185302734</v>
      </c>
      <c r="AK41" s="65">
        <v>1.0249996185302734</v>
      </c>
      <c r="AL41" s="65">
        <v>168</v>
      </c>
      <c r="AM41" s="65">
        <v>1</v>
      </c>
      <c r="AN41" s="65">
        <v>0</v>
      </c>
      <c r="AO41" s="5"/>
      <c r="AP41" s="65">
        <v>1</v>
      </c>
      <c r="AQ41" s="65">
        <v>24</v>
      </c>
      <c r="AR41" s="65">
        <v>2</v>
      </c>
      <c r="AS41" s="65">
        <v>1985</v>
      </c>
      <c r="AT41" s="5"/>
      <c r="AU41" s="5"/>
      <c r="AV41" s="5"/>
      <c r="AW41" s="5"/>
      <c r="AX41" s="5"/>
      <c r="AY41" s="5"/>
      <c r="AZ41" s="5"/>
      <c r="BA41" s="5"/>
      <c r="BB41" s="5"/>
      <c r="BC41" s="5"/>
      <c r="BD41" s="5"/>
      <c r="BE41" s="5"/>
    </row>
    <row r="42" spans="1:57" x14ac:dyDescent="0.25">
      <c r="A42" s="65">
        <v>4001</v>
      </c>
      <c r="B42" s="22">
        <v>31109</v>
      </c>
      <c r="C42" s="65">
        <v>1</v>
      </c>
      <c r="D42" s="65">
        <v>3</v>
      </c>
      <c r="E42" s="5"/>
      <c r="F42" s="5"/>
      <c r="G42" s="5"/>
      <c r="H42" s="5"/>
      <c r="I42" s="5"/>
      <c r="J42" s="5"/>
      <c r="K42" s="65">
        <v>0</v>
      </c>
      <c r="L42" s="65">
        <v>0</v>
      </c>
      <c r="M42" s="65">
        <v>0</v>
      </c>
      <c r="N42" s="65">
        <v>168</v>
      </c>
      <c r="O42" s="65">
        <v>0</v>
      </c>
      <c r="P42" s="65">
        <v>0</v>
      </c>
      <c r="Q42" s="65">
        <v>0</v>
      </c>
      <c r="R42" s="65">
        <v>0</v>
      </c>
      <c r="S42" s="65">
        <v>0</v>
      </c>
      <c r="T42" s="65">
        <v>168</v>
      </c>
      <c r="U42" s="65">
        <v>0</v>
      </c>
      <c r="V42" s="65">
        <v>0</v>
      </c>
      <c r="W42" s="65">
        <v>64.199996948242188</v>
      </c>
      <c r="X42" s="65">
        <v>64.199996948242188</v>
      </c>
      <c r="Y42" s="65">
        <v>158</v>
      </c>
      <c r="Z42" s="5"/>
      <c r="AA42" s="5"/>
      <c r="AB42" s="5"/>
      <c r="AC42" s="5"/>
      <c r="AD42" s="5"/>
      <c r="AE42" s="65">
        <v>686</v>
      </c>
      <c r="AF42" s="65">
        <v>686</v>
      </c>
      <c r="AG42" s="65">
        <v>168</v>
      </c>
      <c r="AH42" s="5"/>
      <c r="AI42" s="65">
        <v>0.16399997472763062</v>
      </c>
      <c r="AJ42" s="65">
        <v>0.98099994659423828</v>
      </c>
      <c r="AK42" s="65">
        <v>0.98099994659423828</v>
      </c>
      <c r="AL42" s="65">
        <v>168</v>
      </c>
      <c r="AM42" s="65">
        <v>1</v>
      </c>
      <c r="AN42" s="65">
        <v>0</v>
      </c>
      <c r="AO42" s="5"/>
      <c r="AP42" s="65">
        <v>1</v>
      </c>
      <c r="AQ42" s="65">
        <v>3</v>
      </c>
      <c r="AR42" s="65">
        <v>3</v>
      </c>
      <c r="AS42" s="65">
        <v>1985</v>
      </c>
      <c r="AT42" s="5"/>
      <c r="AU42" s="5"/>
      <c r="AV42" s="5"/>
      <c r="AW42" s="5"/>
      <c r="AX42" s="5"/>
      <c r="AY42" s="5"/>
      <c r="AZ42" s="5"/>
      <c r="BA42" s="5"/>
      <c r="BB42" s="5"/>
      <c r="BC42" s="5"/>
      <c r="BD42" s="5"/>
      <c r="BE42" s="5"/>
    </row>
    <row r="43" spans="1:57" x14ac:dyDescent="0.25">
      <c r="A43" s="65">
        <v>4001</v>
      </c>
      <c r="B43" s="22">
        <v>31116</v>
      </c>
      <c r="C43" s="65">
        <v>1</v>
      </c>
      <c r="D43" s="65">
        <v>3</v>
      </c>
      <c r="E43" s="5"/>
      <c r="F43" s="5"/>
      <c r="G43" s="5"/>
      <c r="H43" s="5"/>
      <c r="I43" s="5"/>
      <c r="J43" s="5"/>
      <c r="K43" s="65">
        <v>0</v>
      </c>
      <c r="L43" s="65">
        <v>0</v>
      </c>
      <c r="M43" s="65">
        <v>0</v>
      </c>
      <c r="N43" s="65">
        <v>168</v>
      </c>
      <c r="O43" s="65">
        <v>0</v>
      </c>
      <c r="P43" s="65">
        <v>0</v>
      </c>
      <c r="Q43" s="65">
        <v>0</v>
      </c>
      <c r="R43" s="65">
        <v>0</v>
      </c>
      <c r="S43" s="65">
        <v>0</v>
      </c>
      <c r="T43" s="65">
        <v>168</v>
      </c>
      <c r="U43" s="65">
        <v>0</v>
      </c>
      <c r="V43" s="65">
        <v>0</v>
      </c>
      <c r="W43" s="65">
        <v>58.099990844726563</v>
      </c>
      <c r="X43" s="5"/>
      <c r="Y43" s="65">
        <v>42</v>
      </c>
      <c r="Z43" s="5"/>
      <c r="AA43" s="5"/>
      <c r="AB43" s="5"/>
      <c r="AC43" s="5"/>
      <c r="AD43" s="5"/>
      <c r="AE43" s="65">
        <v>0</v>
      </c>
      <c r="AF43" s="65">
        <v>0</v>
      </c>
      <c r="AG43" s="65">
        <v>168</v>
      </c>
      <c r="AH43" s="5"/>
      <c r="AI43" s="65">
        <v>0.12799996137619019</v>
      </c>
      <c r="AJ43" s="65">
        <v>0.76299995183944702</v>
      </c>
      <c r="AK43" s="65">
        <v>0.76299995183944702</v>
      </c>
      <c r="AL43" s="65">
        <v>168</v>
      </c>
      <c r="AM43" s="65">
        <v>1</v>
      </c>
      <c r="AN43" s="65">
        <v>0</v>
      </c>
      <c r="AO43" s="5"/>
      <c r="AP43" s="65">
        <v>1</v>
      </c>
      <c r="AQ43" s="65">
        <v>10</v>
      </c>
      <c r="AR43" s="65">
        <v>3</v>
      </c>
      <c r="AS43" s="65">
        <v>1985</v>
      </c>
      <c r="AT43" s="5"/>
      <c r="AU43" s="5"/>
      <c r="AV43" s="5"/>
      <c r="AW43" s="5"/>
      <c r="AX43" s="5"/>
      <c r="AY43" s="5"/>
      <c r="AZ43" s="5"/>
      <c r="BA43" s="5"/>
      <c r="BB43" s="5"/>
      <c r="BC43" s="5"/>
      <c r="BD43" s="5"/>
      <c r="BE43" s="5"/>
    </row>
    <row r="44" spans="1:57" x14ac:dyDescent="0.25">
      <c r="A44" s="65">
        <v>4001</v>
      </c>
      <c r="B44" s="22">
        <v>31123</v>
      </c>
      <c r="C44" s="65">
        <v>1</v>
      </c>
      <c r="D44" s="65">
        <v>3</v>
      </c>
      <c r="E44" s="5"/>
      <c r="F44" s="5"/>
      <c r="G44" s="5"/>
      <c r="H44" s="5"/>
      <c r="I44" s="5"/>
      <c r="J44" s="5"/>
      <c r="K44" s="65">
        <v>0</v>
      </c>
      <c r="L44" s="65">
        <v>0</v>
      </c>
      <c r="M44" s="65">
        <v>0</v>
      </c>
      <c r="N44" s="65">
        <v>168</v>
      </c>
      <c r="O44" s="65">
        <v>0</v>
      </c>
      <c r="P44" s="65">
        <v>0</v>
      </c>
      <c r="Q44" s="65">
        <v>0</v>
      </c>
      <c r="R44" s="65">
        <v>0</v>
      </c>
      <c r="S44" s="65">
        <v>0</v>
      </c>
      <c r="T44" s="65">
        <v>168</v>
      </c>
      <c r="U44" s="65">
        <v>0</v>
      </c>
      <c r="V44" s="65">
        <v>0</v>
      </c>
      <c r="W44" s="65">
        <v>58.29998779296875</v>
      </c>
      <c r="X44" s="65">
        <v>58.29998779296875</v>
      </c>
      <c r="Y44" s="65">
        <v>168</v>
      </c>
      <c r="Z44" s="5"/>
      <c r="AA44" s="5"/>
      <c r="AB44" s="5"/>
      <c r="AC44" s="5"/>
      <c r="AD44" s="5"/>
      <c r="AE44" s="65">
        <v>0</v>
      </c>
      <c r="AF44" s="65">
        <v>0</v>
      </c>
      <c r="AG44" s="65">
        <v>168</v>
      </c>
      <c r="AH44" s="5"/>
      <c r="AI44" s="65">
        <v>0.11499994993209839</v>
      </c>
      <c r="AJ44" s="65">
        <v>0.68499994277954102</v>
      </c>
      <c r="AK44" s="65">
        <v>0.68499994277954102</v>
      </c>
      <c r="AL44" s="65">
        <v>168</v>
      </c>
      <c r="AM44" s="65">
        <v>1</v>
      </c>
      <c r="AN44" s="65">
        <v>0</v>
      </c>
      <c r="AO44" s="5"/>
      <c r="AP44" s="65">
        <v>1</v>
      </c>
      <c r="AQ44" s="65">
        <v>17</v>
      </c>
      <c r="AR44" s="65">
        <v>3</v>
      </c>
      <c r="AS44" s="65">
        <v>1985</v>
      </c>
      <c r="AT44" s="5"/>
      <c r="AU44" s="5"/>
      <c r="AV44" s="5"/>
      <c r="AW44" s="5"/>
      <c r="AX44" s="5"/>
      <c r="AY44" s="5"/>
      <c r="AZ44" s="5"/>
      <c r="BA44" s="5"/>
      <c r="BB44" s="5"/>
      <c r="BC44" s="5"/>
      <c r="BD44" s="5"/>
      <c r="BE44" s="5"/>
    </row>
    <row r="45" spans="1:57" x14ac:dyDescent="0.25">
      <c r="A45" s="65">
        <v>4001</v>
      </c>
      <c r="B45" s="22">
        <v>31130</v>
      </c>
      <c r="C45" s="65">
        <v>1</v>
      </c>
      <c r="D45" s="65">
        <v>3</v>
      </c>
      <c r="E45" s="5"/>
      <c r="F45" s="5"/>
      <c r="G45" s="5"/>
      <c r="H45" s="5"/>
      <c r="I45" s="5"/>
      <c r="J45" s="5"/>
      <c r="K45" s="65">
        <v>0</v>
      </c>
      <c r="L45" s="65">
        <v>0</v>
      </c>
      <c r="M45" s="65">
        <v>0</v>
      </c>
      <c r="N45" s="65">
        <v>168</v>
      </c>
      <c r="O45" s="65">
        <v>0</v>
      </c>
      <c r="P45" s="65">
        <v>0</v>
      </c>
      <c r="Q45" s="65">
        <v>0</v>
      </c>
      <c r="R45" s="65">
        <v>0</v>
      </c>
      <c r="S45" s="65">
        <v>0</v>
      </c>
      <c r="T45" s="65">
        <v>168</v>
      </c>
      <c r="U45" s="65">
        <v>0</v>
      </c>
      <c r="V45" s="65">
        <v>0</v>
      </c>
      <c r="W45" s="65">
        <v>63</v>
      </c>
      <c r="X45" s="65">
        <v>63</v>
      </c>
      <c r="Y45" s="65">
        <v>168</v>
      </c>
      <c r="Z45" s="5"/>
      <c r="AA45" s="5"/>
      <c r="AB45" s="5"/>
      <c r="AC45" s="5"/>
      <c r="AD45" s="5"/>
      <c r="AE45" s="65">
        <v>0</v>
      </c>
      <c r="AF45" s="65">
        <v>0</v>
      </c>
      <c r="AG45" s="65">
        <v>168</v>
      </c>
      <c r="AH45" s="5"/>
      <c r="AI45" s="65">
        <v>0.13399994373321533</v>
      </c>
      <c r="AJ45" s="65">
        <v>0.79999995231628418</v>
      </c>
      <c r="AK45" s="65">
        <v>0.79999995231628418</v>
      </c>
      <c r="AL45" s="65">
        <v>168</v>
      </c>
      <c r="AM45" s="65">
        <v>1</v>
      </c>
      <c r="AN45" s="65">
        <v>0</v>
      </c>
      <c r="AO45" s="5"/>
      <c r="AP45" s="65">
        <v>1</v>
      </c>
      <c r="AQ45" s="65">
        <v>24</v>
      </c>
      <c r="AR45" s="65">
        <v>3</v>
      </c>
      <c r="AS45" s="65">
        <v>1985</v>
      </c>
      <c r="AT45" s="5"/>
      <c r="AU45" s="5"/>
      <c r="AV45" s="5"/>
      <c r="AW45" s="5"/>
      <c r="AX45" s="5"/>
      <c r="AY45" s="5"/>
      <c r="AZ45" s="5"/>
      <c r="BA45" s="5"/>
      <c r="BB45" s="5"/>
      <c r="BC45" s="5"/>
      <c r="BD45" s="5"/>
      <c r="BE45" s="5"/>
    </row>
    <row r="46" spans="1:57" x14ac:dyDescent="0.25">
      <c r="A46" s="65">
        <v>4001</v>
      </c>
      <c r="B46" s="22">
        <v>31137</v>
      </c>
      <c r="C46" s="65">
        <v>1</v>
      </c>
      <c r="D46" s="65">
        <v>3</v>
      </c>
      <c r="E46" s="5"/>
      <c r="F46" s="5"/>
      <c r="G46" s="5"/>
      <c r="H46" s="5"/>
      <c r="I46" s="5"/>
      <c r="J46" s="5"/>
      <c r="K46" s="65">
        <v>0</v>
      </c>
      <c r="L46" s="65">
        <v>0</v>
      </c>
      <c r="M46" s="65">
        <v>0</v>
      </c>
      <c r="N46" s="65">
        <v>168</v>
      </c>
      <c r="O46" s="65">
        <v>0</v>
      </c>
      <c r="P46" s="65">
        <v>0</v>
      </c>
      <c r="Q46" s="65">
        <v>0</v>
      </c>
      <c r="R46" s="65">
        <v>0</v>
      </c>
      <c r="S46" s="65">
        <v>0</v>
      </c>
      <c r="T46" s="65">
        <v>168</v>
      </c>
      <c r="U46" s="65">
        <v>0</v>
      </c>
      <c r="V46" s="65">
        <v>0</v>
      </c>
      <c r="W46" s="65">
        <v>67.099990844726563</v>
      </c>
      <c r="X46" s="65">
        <v>67.099990844726563</v>
      </c>
      <c r="Y46" s="65">
        <v>168</v>
      </c>
      <c r="Z46" s="5"/>
      <c r="AA46" s="5"/>
      <c r="AB46" s="5"/>
      <c r="AC46" s="5"/>
      <c r="AD46" s="5"/>
      <c r="AE46" s="65">
        <v>0</v>
      </c>
      <c r="AF46" s="65">
        <v>0</v>
      </c>
      <c r="AG46" s="65">
        <v>168</v>
      </c>
      <c r="AH46" s="5"/>
      <c r="AI46" s="65">
        <v>0.13699996471405029</v>
      </c>
      <c r="AJ46" s="65">
        <v>0.81899994611740112</v>
      </c>
      <c r="AK46" s="65">
        <v>0.81899994611740112</v>
      </c>
      <c r="AL46" s="65">
        <v>168</v>
      </c>
      <c r="AM46" s="65">
        <v>1</v>
      </c>
      <c r="AN46" s="65">
        <v>0</v>
      </c>
      <c r="AO46" s="5"/>
      <c r="AP46" s="65">
        <v>1</v>
      </c>
      <c r="AQ46" s="65">
        <v>31</v>
      </c>
      <c r="AR46" s="65">
        <v>3</v>
      </c>
      <c r="AS46" s="65">
        <v>1985</v>
      </c>
      <c r="AT46" s="5"/>
      <c r="AU46" s="5"/>
      <c r="AV46" s="5"/>
      <c r="AW46" s="5"/>
      <c r="AX46" s="5"/>
      <c r="AY46" s="5"/>
      <c r="AZ46" s="5"/>
      <c r="BA46" s="5"/>
      <c r="BB46" s="5"/>
      <c r="BC46" s="5"/>
      <c r="BD46" s="5"/>
      <c r="BE46" s="5"/>
    </row>
    <row r="47" spans="1:57" x14ac:dyDescent="0.25">
      <c r="A47" s="65">
        <v>4001</v>
      </c>
      <c r="B47" s="22">
        <v>31144</v>
      </c>
      <c r="C47" s="65">
        <v>1</v>
      </c>
      <c r="D47" s="65">
        <v>3</v>
      </c>
      <c r="E47" s="5"/>
      <c r="F47" s="5"/>
      <c r="G47" s="5"/>
      <c r="H47" s="5"/>
      <c r="I47" s="5"/>
      <c r="J47" s="5"/>
      <c r="K47" s="65">
        <v>0</v>
      </c>
      <c r="L47" s="65">
        <v>0</v>
      </c>
      <c r="M47" s="65">
        <v>0</v>
      </c>
      <c r="N47" s="65">
        <v>168</v>
      </c>
      <c r="O47" s="65">
        <v>0</v>
      </c>
      <c r="P47" s="65">
        <v>0</v>
      </c>
      <c r="Q47" s="65">
        <v>0</v>
      </c>
      <c r="R47" s="65">
        <v>0</v>
      </c>
      <c r="S47" s="65">
        <v>0</v>
      </c>
      <c r="T47" s="65">
        <v>168</v>
      </c>
      <c r="U47" s="65">
        <v>0</v>
      </c>
      <c r="V47" s="65">
        <v>0</v>
      </c>
      <c r="W47" s="65">
        <v>69.099990844726563</v>
      </c>
      <c r="X47" s="65">
        <v>69.099990844726563</v>
      </c>
      <c r="Y47" s="65">
        <v>168</v>
      </c>
      <c r="Z47" s="5"/>
      <c r="AA47" s="5"/>
      <c r="AB47" s="5"/>
      <c r="AC47" s="5"/>
      <c r="AD47" s="5"/>
      <c r="AE47" s="65">
        <v>0</v>
      </c>
      <c r="AF47" s="65">
        <v>0</v>
      </c>
      <c r="AG47" s="65">
        <v>168</v>
      </c>
      <c r="AH47" s="5"/>
      <c r="AI47" s="65">
        <v>0.12799996137619019</v>
      </c>
      <c r="AJ47" s="65">
        <v>0.76499998569488525</v>
      </c>
      <c r="AK47" s="65">
        <v>0.76499998569488525</v>
      </c>
      <c r="AL47" s="65">
        <v>168</v>
      </c>
      <c r="AM47" s="65">
        <v>1</v>
      </c>
      <c r="AN47" s="65">
        <v>0</v>
      </c>
      <c r="AO47" s="5"/>
      <c r="AP47" s="65">
        <v>1</v>
      </c>
      <c r="AQ47" s="65">
        <v>7</v>
      </c>
      <c r="AR47" s="65">
        <v>4</v>
      </c>
      <c r="AS47" s="65">
        <v>1985</v>
      </c>
      <c r="AT47" s="5"/>
      <c r="AU47" s="5"/>
      <c r="AV47" s="5"/>
      <c r="AW47" s="5"/>
      <c r="AX47" s="5"/>
      <c r="AY47" s="5"/>
      <c r="AZ47" s="5"/>
      <c r="BA47" s="5"/>
      <c r="BB47" s="5"/>
      <c r="BC47" s="5"/>
      <c r="BD47" s="5"/>
      <c r="BE47" s="5"/>
    </row>
    <row r="48" spans="1:57" x14ac:dyDescent="0.25">
      <c r="A48" s="65">
        <v>4001</v>
      </c>
      <c r="B48" s="22">
        <v>31151</v>
      </c>
      <c r="C48" s="65">
        <v>1</v>
      </c>
      <c r="D48" s="65">
        <v>3</v>
      </c>
      <c r="E48" s="5"/>
      <c r="F48" s="5"/>
      <c r="G48" s="5"/>
      <c r="H48" s="5"/>
      <c r="I48" s="5"/>
      <c r="J48" s="5"/>
      <c r="K48" s="65">
        <v>0</v>
      </c>
      <c r="L48" s="65">
        <v>0</v>
      </c>
      <c r="M48" s="65">
        <v>0</v>
      </c>
      <c r="N48" s="65">
        <v>168</v>
      </c>
      <c r="O48" s="65">
        <v>0</v>
      </c>
      <c r="P48" s="65">
        <v>0</v>
      </c>
      <c r="Q48" s="65">
        <v>0</v>
      </c>
      <c r="R48" s="65">
        <v>0</v>
      </c>
      <c r="S48" s="65">
        <v>0</v>
      </c>
      <c r="T48" s="65">
        <v>168</v>
      </c>
      <c r="U48" s="65">
        <v>0</v>
      </c>
      <c r="V48" s="65">
        <v>0</v>
      </c>
      <c r="W48" s="65">
        <v>65.699996948242188</v>
      </c>
      <c r="X48" s="65">
        <v>65.699996948242188</v>
      </c>
      <c r="Y48" s="65">
        <v>168</v>
      </c>
      <c r="Z48" s="5"/>
      <c r="AA48" s="5"/>
      <c r="AB48" s="5"/>
      <c r="AC48" s="5"/>
      <c r="AD48" s="5"/>
      <c r="AE48" s="65">
        <v>289</v>
      </c>
      <c r="AF48" s="65">
        <v>289</v>
      </c>
      <c r="AG48" s="65">
        <v>168</v>
      </c>
      <c r="AH48" s="5"/>
      <c r="AI48" s="65">
        <v>0.11399996280670166</v>
      </c>
      <c r="AJ48" s="65">
        <v>0.67899996042251587</v>
      </c>
      <c r="AK48" s="65">
        <v>0.67899996042251587</v>
      </c>
      <c r="AL48" s="65">
        <v>168</v>
      </c>
      <c r="AM48" s="65">
        <v>1</v>
      </c>
      <c r="AN48" s="65">
        <v>0</v>
      </c>
      <c r="AO48" s="5"/>
      <c r="AP48" s="65">
        <v>1</v>
      </c>
      <c r="AQ48" s="65">
        <v>14</v>
      </c>
      <c r="AR48" s="65">
        <v>4</v>
      </c>
      <c r="AS48" s="65">
        <v>1985</v>
      </c>
      <c r="AT48" s="5"/>
      <c r="AU48" s="5"/>
      <c r="AV48" s="5"/>
      <c r="AW48" s="5"/>
      <c r="AX48" s="5"/>
      <c r="AY48" s="5"/>
      <c r="AZ48" s="5"/>
      <c r="BA48" s="5"/>
      <c r="BB48" s="5"/>
      <c r="BC48" s="5"/>
      <c r="BD48" s="5"/>
      <c r="BE48" s="5"/>
    </row>
    <row r="49" spans="1:57" x14ac:dyDescent="0.25">
      <c r="A49" s="65">
        <v>4001</v>
      </c>
      <c r="B49" s="22">
        <v>31158</v>
      </c>
      <c r="C49" s="65">
        <v>1</v>
      </c>
      <c r="D49" s="65">
        <v>3</v>
      </c>
      <c r="E49" s="5"/>
      <c r="F49" s="5"/>
      <c r="G49" s="5"/>
      <c r="H49" s="5"/>
      <c r="I49" s="5"/>
      <c r="J49" s="5"/>
      <c r="K49" s="65">
        <v>0</v>
      </c>
      <c r="L49" s="65">
        <v>0</v>
      </c>
      <c r="M49" s="65">
        <v>0</v>
      </c>
      <c r="N49" s="65">
        <v>168</v>
      </c>
      <c r="O49" s="65">
        <v>0</v>
      </c>
      <c r="P49" s="65">
        <v>0</v>
      </c>
      <c r="Q49" s="65">
        <v>0</v>
      </c>
      <c r="R49" s="65">
        <v>0</v>
      </c>
      <c r="S49" s="65">
        <v>0</v>
      </c>
      <c r="T49" s="65">
        <v>168</v>
      </c>
      <c r="U49" s="65">
        <v>0</v>
      </c>
      <c r="V49" s="65">
        <v>0</v>
      </c>
      <c r="W49" s="65">
        <v>60.099990844726562</v>
      </c>
      <c r="X49" s="65">
        <v>60.099990844726562</v>
      </c>
      <c r="Y49" s="65">
        <v>168</v>
      </c>
      <c r="Z49" s="5"/>
      <c r="AA49" s="5"/>
      <c r="AB49" s="5"/>
      <c r="AC49" s="5"/>
      <c r="AD49" s="5"/>
      <c r="AE49" s="65">
        <v>271</v>
      </c>
      <c r="AF49" s="65">
        <v>271</v>
      </c>
      <c r="AG49" s="65">
        <v>168</v>
      </c>
      <c r="AH49" s="5"/>
      <c r="AI49" s="65">
        <v>0.11599999666213989</v>
      </c>
      <c r="AJ49" s="65">
        <v>0.69399994611740112</v>
      </c>
      <c r="AK49" s="65">
        <v>0.69399994611740112</v>
      </c>
      <c r="AL49" s="65">
        <v>168</v>
      </c>
      <c r="AM49" s="65">
        <v>1</v>
      </c>
      <c r="AN49" s="65">
        <v>0</v>
      </c>
      <c r="AO49" s="5"/>
      <c r="AP49" s="65">
        <v>1</v>
      </c>
      <c r="AQ49" s="65">
        <v>21</v>
      </c>
      <c r="AR49" s="65">
        <v>4</v>
      </c>
      <c r="AS49" s="65">
        <v>1985</v>
      </c>
      <c r="AT49" s="5"/>
      <c r="AU49" s="5"/>
      <c r="AV49" s="5"/>
      <c r="AW49" s="5"/>
      <c r="AX49" s="5"/>
      <c r="AY49" s="5"/>
      <c r="AZ49" s="5"/>
      <c r="BA49" s="5"/>
      <c r="BB49" s="5"/>
      <c r="BC49" s="5"/>
      <c r="BD49" s="5"/>
      <c r="BE49" s="5"/>
    </row>
    <row r="50" spans="1:57" x14ac:dyDescent="0.25">
      <c r="A50" s="65">
        <v>4001</v>
      </c>
      <c r="B50" s="22">
        <v>31165</v>
      </c>
      <c r="C50" s="65">
        <v>1</v>
      </c>
      <c r="D50" s="65">
        <v>3</v>
      </c>
      <c r="E50" s="5"/>
      <c r="F50" s="5"/>
      <c r="G50" s="5"/>
      <c r="H50" s="5"/>
      <c r="I50" s="5"/>
      <c r="J50" s="5"/>
      <c r="K50" s="65">
        <v>0</v>
      </c>
      <c r="L50" s="65">
        <v>0</v>
      </c>
      <c r="M50" s="65">
        <v>0</v>
      </c>
      <c r="N50" s="65">
        <v>167</v>
      </c>
      <c r="O50" s="65">
        <v>0</v>
      </c>
      <c r="P50" s="65">
        <v>0</v>
      </c>
      <c r="Q50" s="65">
        <v>0</v>
      </c>
      <c r="R50" s="65">
        <v>0</v>
      </c>
      <c r="S50" s="65">
        <v>0</v>
      </c>
      <c r="T50" s="65">
        <v>167</v>
      </c>
      <c r="U50" s="65">
        <v>0</v>
      </c>
      <c r="V50" s="65">
        <v>0</v>
      </c>
      <c r="W50" s="65">
        <v>66.899993896484375</v>
      </c>
      <c r="X50" s="65">
        <v>66.899993896484375</v>
      </c>
      <c r="Y50" s="65">
        <v>167</v>
      </c>
      <c r="Z50" s="5"/>
      <c r="AA50" s="5"/>
      <c r="AB50" s="5"/>
      <c r="AC50" s="5"/>
      <c r="AD50" s="5"/>
      <c r="AE50" s="65">
        <v>0</v>
      </c>
      <c r="AF50" s="65">
        <v>0</v>
      </c>
      <c r="AG50" s="65">
        <v>167</v>
      </c>
      <c r="AH50" s="5"/>
      <c r="AI50" s="65">
        <v>8.2999944686889648E-2</v>
      </c>
      <c r="AJ50" s="65">
        <v>0.49399995803833008</v>
      </c>
      <c r="AK50" s="65">
        <v>0.49399995803833008</v>
      </c>
      <c r="AL50" s="65">
        <v>167</v>
      </c>
      <c r="AM50" s="65">
        <v>1</v>
      </c>
      <c r="AN50" s="65">
        <v>0</v>
      </c>
      <c r="AO50" s="5"/>
      <c r="AP50" s="65">
        <v>1</v>
      </c>
      <c r="AQ50" s="65">
        <v>28</v>
      </c>
      <c r="AR50" s="65">
        <v>4</v>
      </c>
      <c r="AS50" s="65">
        <v>1985</v>
      </c>
      <c r="AT50" s="5"/>
      <c r="AU50" s="5"/>
      <c r="AV50" s="5"/>
      <c r="AW50" s="5"/>
      <c r="AX50" s="5"/>
      <c r="AY50" s="5"/>
      <c r="AZ50" s="5"/>
      <c r="BA50" s="5"/>
      <c r="BB50" s="5"/>
      <c r="BC50" s="5"/>
      <c r="BD50" s="5"/>
      <c r="BE50" s="5"/>
    </row>
    <row r="51" spans="1:57" x14ac:dyDescent="0.25">
      <c r="A51" s="65">
        <v>4001</v>
      </c>
      <c r="B51" s="22">
        <v>31172</v>
      </c>
      <c r="C51" s="65">
        <v>1</v>
      </c>
      <c r="D51" s="65">
        <v>3</v>
      </c>
      <c r="E51" s="5"/>
      <c r="F51" s="5"/>
      <c r="G51" s="5"/>
      <c r="H51" s="5"/>
      <c r="I51" s="5"/>
      <c r="J51" s="5"/>
      <c r="K51" s="65">
        <v>0</v>
      </c>
      <c r="L51" s="65">
        <v>0</v>
      </c>
      <c r="M51" s="65">
        <v>0</v>
      </c>
      <c r="N51" s="65">
        <v>168</v>
      </c>
      <c r="O51" s="65">
        <v>1</v>
      </c>
      <c r="P51" s="65">
        <v>1</v>
      </c>
      <c r="Q51" s="65">
        <v>0</v>
      </c>
      <c r="R51" s="65">
        <v>0</v>
      </c>
      <c r="S51" s="65">
        <v>0</v>
      </c>
      <c r="T51" s="65">
        <v>168</v>
      </c>
      <c r="U51" s="65">
        <v>1</v>
      </c>
      <c r="V51" s="65">
        <v>1</v>
      </c>
      <c r="W51" s="65">
        <v>61.5</v>
      </c>
      <c r="X51" s="5"/>
      <c r="Y51" s="65">
        <v>140</v>
      </c>
      <c r="Z51" s="5"/>
      <c r="AA51" s="5"/>
      <c r="AB51" s="5"/>
      <c r="AC51" s="5"/>
      <c r="AD51" s="5"/>
      <c r="AE51" s="65">
        <v>0</v>
      </c>
      <c r="AF51" s="65">
        <v>0</v>
      </c>
      <c r="AG51" s="65">
        <v>168</v>
      </c>
      <c r="AH51" s="5"/>
      <c r="AI51" s="65">
        <v>9.5999956130981445E-2</v>
      </c>
      <c r="AJ51" s="65">
        <v>0.57399994134902954</v>
      </c>
      <c r="AK51" s="65">
        <v>0.57399994134902954</v>
      </c>
      <c r="AL51" s="65">
        <v>168</v>
      </c>
      <c r="AM51" s="65">
        <v>1</v>
      </c>
      <c r="AN51" s="65">
        <v>0</v>
      </c>
      <c r="AO51" s="5"/>
      <c r="AP51" s="65">
        <v>1</v>
      </c>
      <c r="AQ51" s="65">
        <v>5</v>
      </c>
      <c r="AR51" s="65">
        <v>5</v>
      </c>
      <c r="AS51" s="65">
        <v>1985</v>
      </c>
      <c r="AT51" s="5"/>
      <c r="AU51" s="5"/>
      <c r="AV51" s="5"/>
      <c r="AW51" s="5"/>
      <c r="AX51" s="5"/>
      <c r="AY51" s="5"/>
      <c r="AZ51" s="5"/>
      <c r="BA51" s="5"/>
      <c r="BB51" s="5"/>
      <c r="BC51" s="5"/>
      <c r="BD51" s="5"/>
      <c r="BE51" s="5"/>
    </row>
    <row r="52" spans="1:57" x14ac:dyDescent="0.25">
      <c r="A52" s="65">
        <v>4001</v>
      </c>
      <c r="B52" s="22">
        <v>31179</v>
      </c>
      <c r="C52" s="65">
        <v>1</v>
      </c>
      <c r="D52" s="65">
        <v>3</v>
      </c>
      <c r="E52" s="5"/>
      <c r="F52" s="5"/>
      <c r="G52" s="5"/>
      <c r="H52" s="5"/>
      <c r="I52" s="5"/>
      <c r="J52" s="5"/>
      <c r="K52" s="65">
        <v>0</v>
      </c>
      <c r="L52" s="65">
        <v>0</v>
      </c>
      <c r="M52" s="65">
        <v>0</v>
      </c>
      <c r="N52" s="65">
        <v>168</v>
      </c>
      <c r="O52" s="65">
        <v>0</v>
      </c>
      <c r="P52" s="65">
        <v>0</v>
      </c>
      <c r="Q52" s="65">
        <v>0</v>
      </c>
      <c r="R52" s="65">
        <v>0</v>
      </c>
      <c r="S52" s="65">
        <v>0</v>
      </c>
      <c r="T52" s="65">
        <v>168</v>
      </c>
      <c r="U52" s="65">
        <v>0</v>
      </c>
      <c r="V52" s="65">
        <v>0</v>
      </c>
      <c r="W52" s="65">
        <v>70.699996948242187</v>
      </c>
      <c r="X52" s="65">
        <v>70.699996948242187</v>
      </c>
      <c r="Y52" s="65">
        <v>168</v>
      </c>
      <c r="Z52" s="5"/>
      <c r="AA52" s="5"/>
      <c r="AB52" s="5"/>
      <c r="AC52" s="5"/>
      <c r="AD52" s="5"/>
      <c r="AE52" s="65">
        <v>71</v>
      </c>
      <c r="AF52" s="65">
        <v>71</v>
      </c>
      <c r="AG52" s="65">
        <v>168</v>
      </c>
      <c r="AH52" s="5"/>
      <c r="AI52" s="65">
        <v>0.10099995136260986</v>
      </c>
      <c r="AJ52" s="65">
        <v>0.6029999852180481</v>
      </c>
      <c r="AK52" s="65">
        <v>0.6029999852180481</v>
      </c>
      <c r="AL52" s="65">
        <v>168</v>
      </c>
      <c r="AM52" s="65">
        <v>1</v>
      </c>
      <c r="AN52" s="65">
        <v>0</v>
      </c>
      <c r="AO52" s="5"/>
      <c r="AP52" s="65">
        <v>1</v>
      </c>
      <c r="AQ52" s="65">
        <v>12</v>
      </c>
      <c r="AR52" s="65">
        <v>5</v>
      </c>
      <c r="AS52" s="65">
        <v>1985</v>
      </c>
      <c r="AT52" s="5"/>
      <c r="AU52" s="5"/>
      <c r="AV52" s="5"/>
      <c r="AW52" s="5"/>
      <c r="AX52" s="5"/>
      <c r="AY52" s="5"/>
      <c r="AZ52" s="5"/>
      <c r="BA52" s="5"/>
      <c r="BB52" s="5"/>
      <c r="BC52" s="5"/>
      <c r="BD52" s="5"/>
      <c r="BE52" s="5"/>
    </row>
    <row r="53" spans="1:57" x14ac:dyDescent="0.25">
      <c r="A53" s="65">
        <v>4001</v>
      </c>
      <c r="B53" s="22">
        <v>31186</v>
      </c>
      <c r="C53" s="65">
        <v>1</v>
      </c>
      <c r="D53" s="65">
        <v>3</v>
      </c>
      <c r="E53" s="5"/>
      <c r="F53" s="5"/>
      <c r="G53" s="5"/>
      <c r="H53" s="5"/>
      <c r="I53" s="5"/>
      <c r="J53" s="5"/>
      <c r="K53" s="65">
        <v>0</v>
      </c>
      <c r="L53" s="65">
        <v>0</v>
      </c>
      <c r="M53" s="65">
        <v>0</v>
      </c>
      <c r="N53" s="65">
        <v>168</v>
      </c>
      <c r="O53" s="65">
        <v>0</v>
      </c>
      <c r="P53" s="65">
        <v>0</v>
      </c>
      <c r="Q53" s="65">
        <v>0</v>
      </c>
      <c r="R53" s="65">
        <v>0</v>
      </c>
      <c r="S53" s="65">
        <v>0</v>
      </c>
      <c r="T53" s="65">
        <v>168</v>
      </c>
      <c r="U53" s="65">
        <v>0</v>
      </c>
      <c r="V53" s="65">
        <v>0</v>
      </c>
      <c r="W53" s="65">
        <v>74.5</v>
      </c>
      <c r="X53" s="65">
        <v>74.5</v>
      </c>
      <c r="Y53" s="65">
        <v>168</v>
      </c>
      <c r="Z53" s="5"/>
      <c r="AA53" s="5"/>
      <c r="AB53" s="5"/>
      <c r="AC53" s="5"/>
      <c r="AD53" s="5"/>
      <c r="AE53" s="65">
        <v>0</v>
      </c>
      <c r="AF53" s="65">
        <v>0</v>
      </c>
      <c r="AG53" s="65">
        <v>168</v>
      </c>
      <c r="AH53" s="5"/>
      <c r="AI53" s="65">
        <v>9.6999943256378174E-2</v>
      </c>
      <c r="AJ53" s="65">
        <v>0.57899999618530273</v>
      </c>
      <c r="AK53" s="65">
        <v>0.57899999618530273</v>
      </c>
      <c r="AL53" s="65">
        <v>168</v>
      </c>
      <c r="AM53" s="65">
        <v>1</v>
      </c>
      <c r="AN53" s="65">
        <v>0</v>
      </c>
      <c r="AO53" s="5"/>
      <c r="AP53" s="65">
        <v>1</v>
      </c>
      <c r="AQ53" s="65">
        <v>19</v>
      </c>
      <c r="AR53" s="65">
        <v>5</v>
      </c>
      <c r="AS53" s="65">
        <v>1985</v>
      </c>
      <c r="AT53" s="5"/>
      <c r="AU53" s="5"/>
      <c r="AV53" s="5"/>
      <c r="AW53" s="5"/>
      <c r="AX53" s="5"/>
      <c r="AY53" s="5"/>
      <c r="AZ53" s="5"/>
      <c r="BA53" s="5"/>
      <c r="BB53" s="5"/>
      <c r="BC53" s="5"/>
      <c r="BD53" s="5"/>
      <c r="BE53" s="5"/>
    </row>
    <row r="54" spans="1:57" x14ac:dyDescent="0.25">
      <c r="A54" s="65">
        <v>4001</v>
      </c>
      <c r="B54" s="22">
        <v>31193</v>
      </c>
      <c r="C54" s="65">
        <v>1</v>
      </c>
      <c r="D54" s="65">
        <v>3</v>
      </c>
      <c r="E54" s="5"/>
      <c r="F54" s="5"/>
      <c r="G54" s="5"/>
      <c r="H54" s="5"/>
      <c r="I54" s="5"/>
      <c r="J54" s="5"/>
      <c r="K54" s="65">
        <v>0</v>
      </c>
      <c r="L54" s="65">
        <v>0</v>
      </c>
      <c r="M54" s="65">
        <v>0</v>
      </c>
      <c r="N54" s="65">
        <v>168</v>
      </c>
      <c r="O54" s="65">
        <v>0</v>
      </c>
      <c r="P54" s="65">
        <v>0</v>
      </c>
      <c r="Q54" s="65">
        <v>0</v>
      </c>
      <c r="R54" s="65">
        <v>0</v>
      </c>
      <c r="S54" s="65">
        <v>0</v>
      </c>
      <c r="T54" s="65">
        <v>168</v>
      </c>
      <c r="U54" s="65">
        <v>0</v>
      </c>
      <c r="V54" s="65">
        <v>0</v>
      </c>
      <c r="W54" s="65">
        <v>67.599990844726563</v>
      </c>
      <c r="X54" s="65">
        <v>67.599990844726563</v>
      </c>
      <c r="Y54" s="65">
        <v>168</v>
      </c>
      <c r="Z54" s="5"/>
      <c r="AA54" s="5"/>
      <c r="AB54" s="5"/>
      <c r="AC54" s="5"/>
      <c r="AD54" s="5"/>
      <c r="AE54" s="65">
        <v>0</v>
      </c>
      <c r="AF54" s="65">
        <v>0</v>
      </c>
      <c r="AG54" s="65">
        <v>168</v>
      </c>
      <c r="AH54" s="5"/>
      <c r="AI54" s="65">
        <v>8.2999944686889648E-2</v>
      </c>
      <c r="AJ54" s="65">
        <v>0.49399995803833008</v>
      </c>
      <c r="AK54" s="65">
        <v>0.49399995803833008</v>
      </c>
      <c r="AL54" s="65">
        <v>168</v>
      </c>
      <c r="AM54" s="65">
        <v>1</v>
      </c>
      <c r="AN54" s="65">
        <v>0</v>
      </c>
      <c r="AO54" s="5"/>
      <c r="AP54" s="65">
        <v>1</v>
      </c>
      <c r="AQ54" s="65">
        <v>26</v>
      </c>
      <c r="AR54" s="65">
        <v>5</v>
      </c>
      <c r="AS54" s="65">
        <v>1985</v>
      </c>
      <c r="AT54" s="5"/>
      <c r="AU54" s="5"/>
      <c r="AV54" s="5"/>
      <c r="AW54" s="5"/>
      <c r="AX54" s="5"/>
      <c r="AY54" s="5"/>
      <c r="AZ54" s="5"/>
      <c r="BA54" s="5"/>
      <c r="BB54" s="5"/>
      <c r="BC54" s="5"/>
      <c r="BD54" s="5"/>
      <c r="BE54" s="5"/>
    </row>
    <row r="55" spans="1:57" x14ac:dyDescent="0.25">
      <c r="A55" s="65">
        <v>4001</v>
      </c>
      <c r="B55" s="22">
        <v>31200</v>
      </c>
      <c r="C55" s="65">
        <v>1</v>
      </c>
      <c r="D55" s="65">
        <v>3</v>
      </c>
      <c r="E55" s="5"/>
      <c r="F55" s="5"/>
      <c r="G55" s="5"/>
      <c r="H55" s="5"/>
      <c r="I55" s="5"/>
      <c r="J55" s="5"/>
      <c r="K55" s="65">
        <v>0</v>
      </c>
      <c r="L55" s="65">
        <v>0</v>
      </c>
      <c r="M55" s="65">
        <v>0</v>
      </c>
      <c r="N55" s="65">
        <v>168</v>
      </c>
      <c r="O55" s="65">
        <v>0</v>
      </c>
      <c r="P55" s="65">
        <v>0</v>
      </c>
      <c r="Q55" s="65">
        <v>0</v>
      </c>
      <c r="R55" s="65">
        <v>0</v>
      </c>
      <c r="S55" s="65">
        <v>0</v>
      </c>
      <c r="T55" s="65">
        <v>168</v>
      </c>
      <c r="U55" s="65">
        <v>0</v>
      </c>
      <c r="V55" s="65">
        <v>0</v>
      </c>
      <c r="W55" s="65">
        <v>68.5</v>
      </c>
      <c r="X55" s="65">
        <v>68.5</v>
      </c>
      <c r="Y55" s="65">
        <v>168</v>
      </c>
      <c r="Z55" s="5"/>
      <c r="AA55" s="5"/>
      <c r="AB55" s="5"/>
      <c r="AC55" s="5"/>
      <c r="AD55" s="5"/>
      <c r="AE55" s="65">
        <v>0</v>
      </c>
      <c r="AF55" s="65">
        <v>0</v>
      </c>
      <c r="AG55" s="65">
        <v>168</v>
      </c>
      <c r="AH55" s="5"/>
      <c r="AI55" s="65">
        <v>8.3999991416931152E-2</v>
      </c>
      <c r="AJ55" s="65">
        <v>0.50399994850158691</v>
      </c>
      <c r="AK55" s="65">
        <v>0.50399994850158691</v>
      </c>
      <c r="AL55" s="65">
        <v>168</v>
      </c>
      <c r="AM55" s="65">
        <v>1</v>
      </c>
      <c r="AN55" s="65">
        <v>0</v>
      </c>
      <c r="AO55" s="5"/>
      <c r="AP55" s="65">
        <v>1</v>
      </c>
      <c r="AQ55" s="65">
        <v>2</v>
      </c>
      <c r="AR55" s="65">
        <v>6</v>
      </c>
      <c r="AS55" s="65">
        <v>1985</v>
      </c>
      <c r="AT55" s="5"/>
      <c r="AU55" s="5"/>
      <c r="AV55" s="5"/>
      <c r="AW55" s="5"/>
      <c r="AX55" s="5"/>
      <c r="AY55" s="5"/>
      <c r="AZ55" s="5"/>
      <c r="BA55" s="5"/>
      <c r="BB55" s="5"/>
      <c r="BC55" s="5"/>
      <c r="BD55" s="5"/>
      <c r="BE55" s="5"/>
    </row>
    <row r="56" spans="1:57" x14ac:dyDescent="0.25">
      <c r="A56" s="65">
        <v>4001</v>
      </c>
      <c r="B56" s="22">
        <v>31207</v>
      </c>
      <c r="C56" s="65">
        <v>1</v>
      </c>
      <c r="D56" s="65">
        <v>3</v>
      </c>
      <c r="E56" s="5"/>
      <c r="F56" s="5"/>
      <c r="G56" s="5"/>
      <c r="H56" s="5"/>
      <c r="I56" s="5"/>
      <c r="J56" s="5"/>
      <c r="K56" s="65">
        <v>0</v>
      </c>
      <c r="L56" s="65">
        <v>0</v>
      </c>
      <c r="M56" s="65">
        <v>0</v>
      </c>
      <c r="N56" s="65">
        <v>168</v>
      </c>
      <c r="O56" s="65">
        <v>0</v>
      </c>
      <c r="P56" s="65">
        <v>0</v>
      </c>
      <c r="Q56" s="65">
        <v>0</v>
      </c>
      <c r="R56" s="65">
        <v>0</v>
      </c>
      <c r="S56" s="65">
        <v>0</v>
      </c>
      <c r="T56" s="65">
        <v>168</v>
      </c>
      <c r="U56" s="65">
        <v>0</v>
      </c>
      <c r="V56" s="65">
        <v>0</v>
      </c>
      <c r="W56" s="65">
        <v>78.099990844726563</v>
      </c>
      <c r="X56" s="65">
        <v>78.099990844726563</v>
      </c>
      <c r="Y56" s="65">
        <v>168</v>
      </c>
      <c r="Z56" s="5"/>
      <c r="AA56" s="5"/>
      <c r="AB56" s="5"/>
      <c r="AC56" s="5"/>
      <c r="AD56" s="5"/>
      <c r="AE56" s="65">
        <v>0</v>
      </c>
      <c r="AF56" s="65">
        <v>0</v>
      </c>
      <c r="AG56" s="65">
        <v>168</v>
      </c>
      <c r="AH56" s="5"/>
      <c r="AI56" s="65">
        <v>0.10499995946884155</v>
      </c>
      <c r="AJ56" s="65">
        <v>0.62799996137619019</v>
      </c>
      <c r="AK56" s="65">
        <v>0.62799996137619019</v>
      </c>
      <c r="AL56" s="65">
        <v>168</v>
      </c>
      <c r="AM56" s="65">
        <v>1</v>
      </c>
      <c r="AN56" s="65">
        <v>0</v>
      </c>
      <c r="AO56" s="5"/>
      <c r="AP56" s="65">
        <v>1</v>
      </c>
      <c r="AQ56" s="65">
        <v>9</v>
      </c>
      <c r="AR56" s="65">
        <v>6</v>
      </c>
      <c r="AS56" s="65">
        <v>1985</v>
      </c>
      <c r="AT56" s="5"/>
      <c r="AU56" s="5"/>
      <c r="AV56" s="5"/>
      <c r="AW56" s="5"/>
      <c r="AX56" s="5"/>
      <c r="AY56" s="5"/>
      <c r="AZ56" s="5"/>
      <c r="BA56" s="5"/>
      <c r="BB56" s="5"/>
      <c r="BC56" s="5"/>
      <c r="BD56" s="5"/>
      <c r="BE56" s="5"/>
    </row>
    <row r="57" spans="1:57" x14ac:dyDescent="0.25">
      <c r="A57" s="65">
        <v>4001</v>
      </c>
      <c r="B57" s="22">
        <v>31214</v>
      </c>
      <c r="C57" s="65">
        <v>1</v>
      </c>
      <c r="D57" s="65">
        <v>3</v>
      </c>
      <c r="E57" s="5"/>
      <c r="F57" s="5"/>
      <c r="G57" s="5"/>
      <c r="H57" s="5"/>
      <c r="I57" s="5"/>
      <c r="J57" s="5"/>
      <c r="K57" s="65">
        <v>0</v>
      </c>
      <c r="L57" s="65">
        <v>0</v>
      </c>
      <c r="M57" s="65">
        <v>0</v>
      </c>
      <c r="N57" s="65">
        <v>167</v>
      </c>
      <c r="O57" s="65">
        <v>0</v>
      </c>
      <c r="P57" s="65">
        <v>0</v>
      </c>
      <c r="Q57" s="65">
        <v>0</v>
      </c>
      <c r="R57" s="65">
        <v>0</v>
      </c>
      <c r="S57" s="65">
        <v>0</v>
      </c>
      <c r="T57" s="65">
        <v>167</v>
      </c>
      <c r="U57" s="65">
        <v>0</v>
      </c>
      <c r="V57" s="65">
        <v>0</v>
      </c>
      <c r="W57" s="65">
        <v>81.5</v>
      </c>
      <c r="X57" s="65">
        <v>81.5</v>
      </c>
      <c r="Y57" s="65">
        <v>167</v>
      </c>
      <c r="Z57" s="5"/>
      <c r="AA57" s="5"/>
      <c r="AB57" s="5"/>
      <c r="AC57" s="5"/>
      <c r="AD57" s="5"/>
      <c r="AE57" s="65">
        <v>0</v>
      </c>
      <c r="AF57" s="65">
        <v>0</v>
      </c>
      <c r="AG57" s="65">
        <v>167</v>
      </c>
      <c r="AH57" s="5"/>
      <c r="AI57" s="65">
        <v>0.1239999532699585</v>
      </c>
      <c r="AJ57" s="65">
        <v>0.74299997091293335</v>
      </c>
      <c r="AK57" s="65">
        <v>0.74299997091293335</v>
      </c>
      <c r="AL57" s="65">
        <v>167</v>
      </c>
      <c r="AM57" s="65">
        <v>1</v>
      </c>
      <c r="AN57" s="65">
        <v>0</v>
      </c>
      <c r="AO57" s="5"/>
      <c r="AP57" s="65">
        <v>1</v>
      </c>
      <c r="AQ57" s="65">
        <v>16</v>
      </c>
      <c r="AR57" s="65">
        <v>6</v>
      </c>
      <c r="AS57" s="65">
        <v>1985</v>
      </c>
      <c r="AT57" s="5"/>
      <c r="AU57" s="5"/>
      <c r="AV57" s="5"/>
      <c r="AW57" s="5"/>
      <c r="AX57" s="5"/>
      <c r="AY57" s="5"/>
      <c r="AZ57" s="5"/>
      <c r="BA57" s="5"/>
      <c r="BB57" s="5"/>
      <c r="BC57" s="5"/>
      <c r="BD57" s="5"/>
      <c r="BE57" s="5"/>
    </row>
    <row r="58" spans="1:57" x14ac:dyDescent="0.25">
      <c r="A58" s="65">
        <v>4001</v>
      </c>
      <c r="B58" s="22">
        <v>31221</v>
      </c>
      <c r="C58" s="65">
        <v>1</v>
      </c>
      <c r="D58" s="65">
        <v>3</v>
      </c>
      <c r="E58" s="5"/>
      <c r="F58" s="5"/>
      <c r="G58" s="5"/>
      <c r="H58" s="5"/>
      <c r="I58" s="5"/>
      <c r="J58" s="5"/>
      <c r="K58" s="65">
        <v>0</v>
      </c>
      <c r="L58" s="65">
        <v>0</v>
      </c>
      <c r="M58" s="65">
        <v>0</v>
      </c>
      <c r="N58" s="65">
        <v>167</v>
      </c>
      <c r="O58" s="65">
        <v>0</v>
      </c>
      <c r="P58" s="65">
        <v>0</v>
      </c>
      <c r="Q58" s="65">
        <v>0</v>
      </c>
      <c r="R58" s="65">
        <v>0</v>
      </c>
      <c r="S58" s="65">
        <v>0</v>
      </c>
      <c r="T58" s="65">
        <v>167</v>
      </c>
      <c r="U58" s="65">
        <v>0</v>
      </c>
      <c r="V58" s="65">
        <v>0</v>
      </c>
      <c r="W58" s="65">
        <v>73.599990844726563</v>
      </c>
      <c r="X58" s="65">
        <v>73.599990844726563</v>
      </c>
      <c r="Y58" s="65">
        <v>167</v>
      </c>
      <c r="Z58" s="5"/>
      <c r="AA58" s="5"/>
      <c r="AB58" s="5"/>
      <c r="AC58" s="5"/>
      <c r="AD58" s="5"/>
      <c r="AE58" s="65">
        <v>0</v>
      </c>
      <c r="AF58" s="65">
        <v>0</v>
      </c>
      <c r="AG58" s="65">
        <v>167</v>
      </c>
      <c r="AH58" s="5"/>
      <c r="AI58" s="65">
        <v>0.13399994373321533</v>
      </c>
      <c r="AJ58" s="65">
        <v>0.79899996519088745</v>
      </c>
      <c r="AK58" s="65">
        <v>0.79899996519088745</v>
      </c>
      <c r="AL58" s="65">
        <v>167</v>
      </c>
      <c r="AM58" s="65">
        <v>1</v>
      </c>
      <c r="AN58" s="65">
        <v>0</v>
      </c>
      <c r="AO58" s="5"/>
      <c r="AP58" s="65">
        <v>1</v>
      </c>
      <c r="AQ58" s="65">
        <v>23</v>
      </c>
      <c r="AR58" s="65">
        <v>6</v>
      </c>
      <c r="AS58" s="65">
        <v>1985</v>
      </c>
      <c r="AT58" s="5"/>
      <c r="AU58" s="5"/>
      <c r="AV58" s="5"/>
      <c r="AW58" s="5"/>
      <c r="AX58" s="5"/>
      <c r="AY58" s="5"/>
      <c r="AZ58" s="5"/>
      <c r="BA58" s="5"/>
      <c r="BB58" s="5"/>
      <c r="BC58" s="5"/>
      <c r="BD58" s="5"/>
      <c r="BE58" s="5"/>
    </row>
    <row r="59" spans="1:57" x14ac:dyDescent="0.25">
      <c r="A59" s="65">
        <v>4001</v>
      </c>
      <c r="B59" s="22">
        <v>31228</v>
      </c>
      <c r="C59" s="65">
        <v>1</v>
      </c>
      <c r="D59" s="65">
        <v>3</v>
      </c>
      <c r="E59" s="5"/>
      <c r="F59" s="5"/>
      <c r="G59" s="5"/>
      <c r="H59" s="5"/>
      <c r="I59" s="5"/>
      <c r="J59" s="5"/>
      <c r="K59" s="65">
        <v>0</v>
      </c>
      <c r="L59" s="65">
        <v>0</v>
      </c>
      <c r="M59" s="65">
        <v>0</v>
      </c>
      <c r="N59" s="65">
        <v>168</v>
      </c>
      <c r="O59" s="65">
        <v>0</v>
      </c>
      <c r="P59" s="65">
        <v>0</v>
      </c>
      <c r="Q59" s="65">
        <v>0</v>
      </c>
      <c r="R59" s="65">
        <v>0</v>
      </c>
      <c r="S59" s="65">
        <v>0</v>
      </c>
      <c r="T59" s="65">
        <v>168</v>
      </c>
      <c r="U59" s="65">
        <v>0</v>
      </c>
      <c r="V59" s="65">
        <v>0</v>
      </c>
      <c r="W59" s="65">
        <v>81</v>
      </c>
      <c r="X59" s="65">
        <v>81</v>
      </c>
      <c r="Y59" s="65">
        <v>168</v>
      </c>
      <c r="Z59" s="5"/>
      <c r="AA59" s="5"/>
      <c r="AB59" s="5"/>
      <c r="AC59" s="5"/>
      <c r="AD59" s="5"/>
      <c r="AE59" s="65">
        <v>0</v>
      </c>
      <c r="AF59" s="65">
        <v>0</v>
      </c>
      <c r="AG59" s="65">
        <v>168</v>
      </c>
      <c r="AH59" s="5"/>
      <c r="AI59" s="65">
        <v>0.10799998044967651</v>
      </c>
      <c r="AJ59" s="65">
        <v>0.64499998092651367</v>
      </c>
      <c r="AK59" s="65">
        <v>0.64499998092651367</v>
      </c>
      <c r="AL59" s="65">
        <v>168</v>
      </c>
      <c r="AM59" s="65">
        <v>1</v>
      </c>
      <c r="AN59" s="65">
        <v>0</v>
      </c>
      <c r="AO59" s="5"/>
      <c r="AP59" s="65">
        <v>1</v>
      </c>
      <c r="AQ59" s="65">
        <v>30</v>
      </c>
      <c r="AR59" s="65">
        <v>6</v>
      </c>
      <c r="AS59" s="65">
        <v>1985</v>
      </c>
      <c r="AT59" s="5"/>
      <c r="AU59" s="5"/>
      <c r="AV59" s="5"/>
      <c r="AW59" s="5"/>
      <c r="AX59" s="5"/>
      <c r="AY59" s="5"/>
      <c r="AZ59" s="5"/>
      <c r="BA59" s="5"/>
      <c r="BB59" s="5"/>
      <c r="BC59" s="5"/>
      <c r="BD59" s="5"/>
      <c r="BE59" s="5"/>
    </row>
    <row r="60" spans="1:57" x14ac:dyDescent="0.25">
      <c r="A60" s="65">
        <v>4001</v>
      </c>
      <c r="B60" s="22">
        <v>31235</v>
      </c>
      <c r="C60" s="65">
        <v>1</v>
      </c>
      <c r="D60" s="65">
        <v>3</v>
      </c>
      <c r="E60" s="5"/>
      <c r="F60" s="5"/>
      <c r="G60" s="5"/>
      <c r="H60" s="5"/>
      <c r="I60" s="5"/>
      <c r="J60" s="5"/>
      <c r="K60" s="65">
        <v>0</v>
      </c>
      <c r="L60" s="65">
        <v>0</v>
      </c>
      <c r="M60" s="65">
        <v>0</v>
      </c>
      <c r="N60" s="65">
        <v>168</v>
      </c>
      <c r="O60" s="65">
        <v>0</v>
      </c>
      <c r="P60" s="65">
        <v>0</v>
      </c>
      <c r="Q60" s="65">
        <v>0</v>
      </c>
      <c r="R60" s="65">
        <v>0</v>
      </c>
      <c r="S60" s="65">
        <v>0</v>
      </c>
      <c r="T60" s="65">
        <v>168</v>
      </c>
      <c r="U60" s="65">
        <v>0</v>
      </c>
      <c r="V60" s="65">
        <v>0</v>
      </c>
      <c r="W60" s="65">
        <v>86.5</v>
      </c>
      <c r="X60" s="65">
        <v>86.5</v>
      </c>
      <c r="Y60" s="65">
        <v>168</v>
      </c>
      <c r="Z60" s="5"/>
      <c r="AA60" s="5"/>
      <c r="AB60" s="5"/>
      <c r="AC60" s="5"/>
      <c r="AD60" s="5"/>
      <c r="AE60" s="65">
        <v>0</v>
      </c>
      <c r="AF60" s="65">
        <v>0</v>
      </c>
      <c r="AG60" s="65">
        <v>168</v>
      </c>
      <c r="AH60" s="5"/>
      <c r="AI60" s="65">
        <v>0.11599999666213989</v>
      </c>
      <c r="AJ60" s="65">
        <v>0.69599997997283936</v>
      </c>
      <c r="AK60" s="65">
        <v>0.69599997997283936</v>
      </c>
      <c r="AL60" s="65">
        <v>168</v>
      </c>
      <c r="AM60" s="65">
        <v>1</v>
      </c>
      <c r="AN60" s="65">
        <v>0</v>
      </c>
      <c r="AO60" s="5"/>
      <c r="AP60" s="65">
        <v>1</v>
      </c>
      <c r="AQ60" s="65">
        <v>7</v>
      </c>
      <c r="AR60" s="65">
        <v>7</v>
      </c>
      <c r="AS60" s="65">
        <v>1985</v>
      </c>
      <c r="AT60" s="5"/>
      <c r="AU60" s="5"/>
      <c r="AV60" s="5"/>
      <c r="AW60" s="5"/>
      <c r="AX60" s="5"/>
      <c r="AY60" s="5"/>
      <c r="AZ60" s="5"/>
      <c r="BA60" s="5"/>
      <c r="BB60" s="5"/>
      <c r="BC60" s="5"/>
      <c r="BD60" s="5"/>
      <c r="BE60" s="5"/>
    </row>
    <row r="61" spans="1:57" x14ac:dyDescent="0.25">
      <c r="A61" s="65">
        <v>4001</v>
      </c>
      <c r="B61" s="22">
        <v>31242</v>
      </c>
      <c r="C61" s="65">
        <v>1</v>
      </c>
      <c r="D61" s="65">
        <v>3</v>
      </c>
      <c r="E61" s="5"/>
      <c r="F61" s="5"/>
      <c r="G61" s="5"/>
      <c r="H61" s="5"/>
      <c r="I61" s="5"/>
      <c r="J61" s="5"/>
      <c r="K61" s="65">
        <v>0</v>
      </c>
      <c r="L61" s="65">
        <v>0</v>
      </c>
      <c r="M61" s="65">
        <v>0</v>
      </c>
      <c r="N61" s="65">
        <v>167</v>
      </c>
      <c r="O61" s="65">
        <v>0</v>
      </c>
      <c r="P61" s="65">
        <v>0</v>
      </c>
      <c r="Q61" s="65">
        <v>0</v>
      </c>
      <c r="R61" s="65">
        <v>0</v>
      </c>
      <c r="S61" s="65">
        <v>0</v>
      </c>
      <c r="T61" s="65">
        <v>167</v>
      </c>
      <c r="U61" s="65">
        <v>0</v>
      </c>
      <c r="V61" s="65">
        <v>0</v>
      </c>
      <c r="W61" s="65">
        <v>83.29998779296875</v>
      </c>
      <c r="X61" s="65">
        <v>83.29998779296875</v>
      </c>
      <c r="Y61" s="65">
        <v>167</v>
      </c>
      <c r="Z61" s="5"/>
      <c r="AA61" s="5"/>
      <c r="AB61" s="5"/>
      <c r="AC61" s="5"/>
      <c r="AD61" s="5"/>
      <c r="AE61" s="65">
        <v>0</v>
      </c>
      <c r="AF61" s="65">
        <v>0</v>
      </c>
      <c r="AG61" s="65">
        <v>167</v>
      </c>
      <c r="AH61" s="5"/>
      <c r="AI61" s="65">
        <v>0.19799995422363281</v>
      </c>
      <c r="AJ61" s="65">
        <v>1.1799993515014648</v>
      </c>
      <c r="AK61" s="65">
        <v>1.1799993515014648</v>
      </c>
      <c r="AL61" s="65">
        <v>167</v>
      </c>
      <c r="AM61" s="65">
        <v>1</v>
      </c>
      <c r="AN61" s="65">
        <v>0</v>
      </c>
      <c r="AO61" s="5"/>
      <c r="AP61" s="65">
        <v>1</v>
      </c>
      <c r="AQ61" s="65">
        <v>14</v>
      </c>
      <c r="AR61" s="65">
        <v>7</v>
      </c>
      <c r="AS61" s="65">
        <v>1985</v>
      </c>
      <c r="AT61" s="5"/>
      <c r="AU61" s="5"/>
      <c r="AV61" s="5"/>
      <c r="AW61" s="5"/>
      <c r="AX61" s="5"/>
      <c r="AY61" s="5"/>
      <c r="AZ61" s="5"/>
      <c r="BA61" s="5"/>
      <c r="BB61" s="5"/>
      <c r="BC61" s="5"/>
      <c r="BD61" s="5"/>
      <c r="BE61" s="5"/>
    </row>
    <row r="62" spans="1:57" x14ac:dyDescent="0.25">
      <c r="A62" s="65">
        <v>4001</v>
      </c>
      <c r="B62" s="22">
        <v>31249</v>
      </c>
      <c r="C62" s="65">
        <v>1</v>
      </c>
      <c r="D62" s="65">
        <v>3</v>
      </c>
      <c r="E62" s="5"/>
      <c r="F62" s="5"/>
      <c r="G62" s="5"/>
      <c r="H62" s="5"/>
      <c r="I62" s="5"/>
      <c r="J62" s="5"/>
      <c r="K62" s="65">
        <v>0</v>
      </c>
      <c r="L62" s="65">
        <v>0</v>
      </c>
      <c r="M62" s="65">
        <v>0</v>
      </c>
      <c r="N62" s="65">
        <v>167</v>
      </c>
      <c r="O62" s="65">
        <v>0</v>
      </c>
      <c r="P62" s="65">
        <v>0</v>
      </c>
      <c r="Q62" s="65">
        <v>0</v>
      </c>
      <c r="R62" s="65">
        <v>0</v>
      </c>
      <c r="S62" s="65">
        <v>0</v>
      </c>
      <c r="T62" s="65">
        <v>167</v>
      </c>
      <c r="U62" s="65">
        <v>0</v>
      </c>
      <c r="V62" s="65">
        <v>0</v>
      </c>
      <c r="W62" s="65">
        <v>81</v>
      </c>
      <c r="X62" s="65">
        <v>81</v>
      </c>
      <c r="Y62" s="65">
        <v>167</v>
      </c>
      <c r="Z62" s="5"/>
      <c r="AA62" s="5"/>
      <c r="AB62" s="5"/>
      <c r="AC62" s="5"/>
      <c r="AD62" s="5"/>
      <c r="AE62" s="65">
        <v>0</v>
      </c>
      <c r="AF62" s="65">
        <v>0</v>
      </c>
      <c r="AG62" s="65">
        <v>167</v>
      </c>
      <c r="AH62" s="5"/>
      <c r="AI62" s="65">
        <v>0.11899995803833008</v>
      </c>
      <c r="AJ62" s="65">
        <v>0.70899999141693115</v>
      </c>
      <c r="AK62" s="65">
        <v>0.70899999141693115</v>
      </c>
      <c r="AL62" s="65">
        <v>167</v>
      </c>
      <c r="AM62" s="65">
        <v>1</v>
      </c>
      <c r="AN62" s="65">
        <v>0</v>
      </c>
      <c r="AO62" s="5"/>
      <c r="AP62" s="65">
        <v>1</v>
      </c>
      <c r="AQ62" s="65">
        <v>21</v>
      </c>
      <c r="AR62" s="65">
        <v>7</v>
      </c>
      <c r="AS62" s="65">
        <v>1985</v>
      </c>
      <c r="AT62" s="5"/>
      <c r="AU62" s="5"/>
      <c r="AV62" s="5"/>
      <c r="AW62" s="5"/>
      <c r="AX62" s="5"/>
      <c r="AY62" s="5"/>
      <c r="AZ62" s="5"/>
      <c r="BA62" s="5"/>
      <c r="BB62" s="5"/>
      <c r="BC62" s="5"/>
      <c r="BD62" s="5"/>
      <c r="BE62" s="5"/>
    </row>
    <row r="63" spans="1:57" x14ac:dyDescent="0.25">
      <c r="A63" s="65">
        <v>4001</v>
      </c>
      <c r="B63" s="22">
        <v>31256</v>
      </c>
      <c r="C63" s="65">
        <v>1</v>
      </c>
      <c r="D63" s="65">
        <v>3</v>
      </c>
      <c r="E63" s="5"/>
      <c r="F63" s="5"/>
      <c r="G63" s="5"/>
      <c r="H63" s="5"/>
      <c r="I63" s="5"/>
      <c r="J63" s="5"/>
      <c r="K63" s="65">
        <v>0</v>
      </c>
      <c r="L63" s="65">
        <v>0</v>
      </c>
      <c r="M63" s="65">
        <v>0</v>
      </c>
      <c r="N63" s="65">
        <v>166</v>
      </c>
      <c r="O63" s="65">
        <v>0</v>
      </c>
      <c r="P63" s="65">
        <v>0</v>
      </c>
      <c r="Q63" s="65">
        <v>0</v>
      </c>
      <c r="R63" s="65">
        <v>0</v>
      </c>
      <c r="S63" s="65">
        <v>0</v>
      </c>
      <c r="T63" s="65">
        <v>166</v>
      </c>
      <c r="U63" s="65">
        <v>0</v>
      </c>
      <c r="V63" s="65">
        <v>0</v>
      </c>
      <c r="W63" s="65">
        <v>77</v>
      </c>
      <c r="X63" s="65">
        <v>77</v>
      </c>
      <c r="Y63" s="65">
        <v>166</v>
      </c>
      <c r="Z63" s="5"/>
      <c r="AA63" s="5"/>
      <c r="AB63" s="5"/>
      <c r="AC63" s="5"/>
      <c r="AD63" s="5"/>
      <c r="AE63" s="65">
        <v>0</v>
      </c>
      <c r="AF63" s="65">
        <v>0</v>
      </c>
      <c r="AG63" s="65">
        <v>166</v>
      </c>
      <c r="AH63" s="5"/>
      <c r="AI63" s="65">
        <v>0.14199995994567871</v>
      </c>
      <c r="AJ63" s="65">
        <v>0.84599995613098145</v>
      </c>
      <c r="AK63" s="65">
        <v>0.84599995613098145</v>
      </c>
      <c r="AL63" s="65">
        <v>166</v>
      </c>
      <c r="AM63" s="65">
        <v>1</v>
      </c>
      <c r="AN63" s="65">
        <v>0</v>
      </c>
      <c r="AO63" s="5"/>
      <c r="AP63" s="65">
        <v>1</v>
      </c>
      <c r="AQ63" s="65">
        <v>28</v>
      </c>
      <c r="AR63" s="65">
        <v>7</v>
      </c>
      <c r="AS63" s="65">
        <v>1985</v>
      </c>
      <c r="AT63" s="5"/>
      <c r="AU63" s="5"/>
      <c r="AV63" s="5"/>
      <c r="AW63" s="5"/>
      <c r="AX63" s="5"/>
      <c r="AY63" s="5"/>
      <c r="AZ63" s="5"/>
      <c r="BA63" s="5"/>
      <c r="BB63" s="5"/>
      <c r="BC63" s="5"/>
      <c r="BD63" s="5"/>
      <c r="BE63" s="5"/>
    </row>
    <row r="64" spans="1:57" x14ac:dyDescent="0.25">
      <c r="A64" s="65">
        <v>4001</v>
      </c>
      <c r="B64" s="22">
        <v>31263</v>
      </c>
      <c r="C64" s="65">
        <v>1</v>
      </c>
      <c r="D64" s="65">
        <v>3</v>
      </c>
      <c r="E64" s="5"/>
      <c r="F64" s="5"/>
      <c r="G64" s="5"/>
      <c r="H64" s="5"/>
      <c r="I64" s="5"/>
      <c r="J64" s="5"/>
      <c r="K64" s="65">
        <v>0</v>
      </c>
      <c r="L64" s="65">
        <v>0</v>
      </c>
      <c r="M64" s="65">
        <v>0</v>
      </c>
      <c r="N64" s="65">
        <v>168</v>
      </c>
      <c r="O64" s="65">
        <v>0</v>
      </c>
      <c r="P64" s="65">
        <v>0</v>
      </c>
      <c r="Q64" s="65">
        <v>0</v>
      </c>
      <c r="R64" s="65">
        <v>0</v>
      </c>
      <c r="S64" s="65">
        <v>0</v>
      </c>
      <c r="T64" s="65">
        <v>168</v>
      </c>
      <c r="U64" s="65">
        <v>0</v>
      </c>
      <c r="V64" s="65">
        <v>0</v>
      </c>
      <c r="W64" s="65">
        <v>73</v>
      </c>
      <c r="X64" s="65">
        <v>73</v>
      </c>
      <c r="Y64" s="65">
        <v>168</v>
      </c>
      <c r="Z64" s="5"/>
      <c r="AA64" s="5"/>
      <c r="AB64" s="5"/>
      <c r="AC64" s="5"/>
      <c r="AD64" s="5"/>
      <c r="AE64" s="65">
        <v>0</v>
      </c>
      <c r="AF64" s="65">
        <v>0</v>
      </c>
      <c r="AG64" s="65">
        <v>168</v>
      </c>
      <c r="AH64" s="5"/>
      <c r="AI64" s="65">
        <v>0.15999996662139893</v>
      </c>
      <c r="AJ64" s="65">
        <v>0.95399999618530273</v>
      </c>
      <c r="AK64" s="65">
        <v>0.95399999618530273</v>
      </c>
      <c r="AL64" s="65">
        <v>168</v>
      </c>
      <c r="AM64" s="65">
        <v>1</v>
      </c>
      <c r="AN64" s="65">
        <v>0</v>
      </c>
      <c r="AO64" s="5"/>
      <c r="AP64" s="65">
        <v>1</v>
      </c>
      <c r="AQ64" s="65">
        <v>4</v>
      </c>
      <c r="AR64" s="65">
        <v>8</v>
      </c>
      <c r="AS64" s="65">
        <v>1985</v>
      </c>
      <c r="AT64" s="5"/>
      <c r="AU64" s="5"/>
      <c r="AV64" s="5"/>
      <c r="AW64" s="5"/>
      <c r="AX64" s="5"/>
      <c r="AY64" s="5"/>
      <c r="AZ64" s="5"/>
      <c r="BA64" s="5"/>
      <c r="BB64" s="5"/>
      <c r="BC64" s="5"/>
      <c r="BD64" s="5"/>
      <c r="BE64" s="5"/>
    </row>
    <row r="65" spans="1:57" x14ac:dyDescent="0.25">
      <c r="A65" s="65">
        <v>4001</v>
      </c>
      <c r="B65" s="22">
        <v>31270</v>
      </c>
      <c r="C65" s="65">
        <v>1</v>
      </c>
      <c r="D65" s="65">
        <v>3</v>
      </c>
      <c r="E65" s="5"/>
      <c r="F65" s="5"/>
      <c r="G65" s="5"/>
      <c r="H65" s="5"/>
      <c r="I65" s="5"/>
      <c r="J65" s="5"/>
      <c r="K65" s="65">
        <v>0</v>
      </c>
      <c r="L65" s="65">
        <v>0</v>
      </c>
      <c r="M65" s="65">
        <v>0</v>
      </c>
      <c r="N65" s="65">
        <v>168</v>
      </c>
      <c r="O65" s="65">
        <v>0</v>
      </c>
      <c r="P65" s="65">
        <v>0</v>
      </c>
      <c r="Q65" s="65">
        <v>0</v>
      </c>
      <c r="R65" s="65">
        <v>0</v>
      </c>
      <c r="S65" s="65">
        <v>0</v>
      </c>
      <c r="T65" s="65">
        <v>168</v>
      </c>
      <c r="U65" s="65">
        <v>0</v>
      </c>
      <c r="V65" s="65">
        <v>0</v>
      </c>
      <c r="W65" s="65">
        <v>77.899993896484375</v>
      </c>
      <c r="X65" s="65">
        <v>77.899993896484375</v>
      </c>
      <c r="Y65" s="65">
        <v>168</v>
      </c>
      <c r="Z65" s="5"/>
      <c r="AA65" s="5"/>
      <c r="AB65" s="5"/>
      <c r="AC65" s="5"/>
      <c r="AD65" s="5"/>
      <c r="AE65" s="65">
        <v>0</v>
      </c>
      <c r="AF65" s="65">
        <v>0</v>
      </c>
      <c r="AG65" s="65">
        <v>168</v>
      </c>
      <c r="AH65" s="5"/>
      <c r="AI65" s="65">
        <v>0.11599999666213989</v>
      </c>
      <c r="AJ65" s="65">
        <v>0.69499999284744263</v>
      </c>
      <c r="AK65" s="65">
        <v>0.69499999284744263</v>
      </c>
      <c r="AL65" s="65">
        <v>168</v>
      </c>
      <c r="AM65" s="65">
        <v>1</v>
      </c>
      <c r="AN65" s="65">
        <v>0</v>
      </c>
      <c r="AO65" s="5"/>
      <c r="AP65" s="65">
        <v>1</v>
      </c>
      <c r="AQ65" s="65">
        <v>11</v>
      </c>
      <c r="AR65" s="65">
        <v>8</v>
      </c>
      <c r="AS65" s="65">
        <v>1985</v>
      </c>
      <c r="AT65" s="5"/>
      <c r="AU65" s="5"/>
      <c r="AV65" s="5"/>
      <c r="AW65" s="5"/>
      <c r="AX65" s="5"/>
      <c r="AY65" s="5"/>
      <c r="AZ65" s="5"/>
      <c r="BA65" s="5"/>
      <c r="BB65" s="5"/>
      <c r="BC65" s="5"/>
      <c r="BD65" s="5"/>
      <c r="BE65" s="5"/>
    </row>
    <row r="66" spans="1:57" x14ac:dyDescent="0.25">
      <c r="A66" s="65">
        <v>4001</v>
      </c>
      <c r="B66" s="22">
        <v>31277</v>
      </c>
      <c r="C66" s="65">
        <v>1</v>
      </c>
      <c r="D66" s="65">
        <v>3</v>
      </c>
      <c r="E66" s="5"/>
      <c r="F66" s="5"/>
      <c r="G66" s="5"/>
      <c r="H66" s="5"/>
      <c r="I66" s="5"/>
      <c r="J66" s="5"/>
      <c r="K66" s="65">
        <v>0</v>
      </c>
      <c r="L66" s="65">
        <v>0</v>
      </c>
      <c r="M66" s="65">
        <v>0</v>
      </c>
      <c r="N66" s="65">
        <v>168</v>
      </c>
      <c r="O66" s="65">
        <v>0</v>
      </c>
      <c r="P66" s="65">
        <v>0</v>
      </c>
      <c r="Q66" s="65">
        <v>0</v>
      </c>
      <c r="R66" s="65">
        <v>0</v>
      </c>
      <c r="S66" s="65">
        <v>0</v>
      </c>
      <c r="T66" s="65">
        <v>168</v>
      </c>
      <c r="U66" s="65">
        <v>0</v>
      </c>
      <c r="V66" s="65">
        <v>0</v>
      </c>
      <c r="W66" s="65">
        <v>72.099990844726563</v>
      </c>
      <c r="X66" s="65">
        <v>72.099990844726563</v>
      </c>
      <c r="Y66" s="65">
        <v>168</v>
      </c>
      <c r="Z66" s="5"/>
      <c r="AA66" s="5"/>
      <c r="AB66" s="5"/>
      <c r="AC66" s="5"/>
      <c r="AD66" s="5"/>
      <c r="AE66" s="65">
        <v>0</v>
      </c>
      <c r="AF66" s="65">
        <v>0</v>
      </c>
      <c r="AG66" s="65">
        <v>168</v>
      </c>
      <c r="AH66" s="5"/>
      <c r="AI66" s="65">
        <v>9.4999969005584717E-2</v>
      </c>
      <c r="AJ66" s="65">
        <v>0.57099997997283936</v>
      </c>
      <c r="AK66" s="65">
        <v>0.57099997997283936</v>
      </c>
      <c r="AL66" s="65">
        <v>168</v>
      </c>
      <c r="AM66" s="65">
        <v>1</v>
      </c>
      <c r="AN66" s="65">
        <v>0</v>
      </c>
      <c r="AO66" s="5"/>
      <c r="AP66" s="65">
        <v>1</v>
      </c>
      <c r="AQ66" s="65">
        <v>18</v>
      </c>
      <c r="AR66" s="65">
        <v>8</v>
      </c>
      <c r="AS66" s="65">
        <v>1985</v>
      </c>
      <c r="AT66" s="5"/>
      <c r="AU66" s="5"/>
      <c r="AV66" s="5"/>
      <c r="AW66" s="5"/>
      <c r="AX66" s="5"/>
      <c r="AY66" s="5"/>
      <c r="AZ66" s="5"/>
      <c r="BA66" s="5"/>
      <c r="BB66" s="5"/>
      <c r="BC66" s="5"/>
      <c r="BD66" s="5"/>
      <c r="BE66" s="5"/>
    </row>
    <row r="67" spans="1:57" x14ac:dyDescent="0.25">
      <c r="A67" s="65">
        <v>4001</v>
      </c>
      <c r="B67" s="22">
        <v>31284</v>
      </c>
      <c r="C67" s="65">
        <v>1</v>
      </c>
      <c r="D67" s="65">
        <v>3</v>
      </c>
      <c r="E67" s="5"/>
      <c r="F67" s="5"/>
      <c r="G67" s="5"/>
      <c r="H67" s="5"/>
      <c r="I67" s="5"/>
      <c r="J67" s="5"/>
      <c r="K67" s="65">
        <v>0</v>
      </c>
      <c r="L67" s="65">
        <v>0</v>
      </c>
      <c r="M67" s="65">
        <v>0</v>
      </c>
      <c r="N67" s="65">
        <v>168</v>
      </c>
      <c r="O67" s="65">
        <v>0</v>
      </c>
      <c r="P67" s="65">
        <v>0</v>
      </c>
      <c r="Q67" s="65">
        <v>0</v>
      </c>
      <c r="R67" s="65">
        <v>0</v>
      </c>
      <c r="S67" s="65">
        <v>0</v>
      </c>
      <c r="T67" s="65">
        <v>168</v>
      </c>
      <c r="U67" s="65">
        <v>0</v>
      </c>
      <c r="V67" s="65">
        <v>0</v>
      </c>
      <c r="W67" s="65">
        <v>73</v>
      </c>
      <c r="X67" s="65">
        <v>73</v>
      </c>
      <c r="Y67" s="65">
        <v>168</v>
      </c>
      <c r="Z67" s="5"/>
      <c r="AA67" s="5"/>
      <c r="AB67" s="5"/>
      <c r="AC67" s="5"/>
      <c r="AD67" s="5"/>
      <c r="AE67" s="65">
        <v>0</v>
      </c>
      <c r="AF67" s="65">
        <v>0</v>
      </c>
      <c r="AG67" s="65">
        <v>168</v>
      </c>
      <c r="AH67" s="5"/>
      <c r="AI67" s="65">
        <v>9.299999475479126E-2</v>
      </c>
      <c r="AJ67" s="65">
        <v>0.55699998140335083</v>
      </c>
      <c r="AK67" s="65">
        <v>0.55699998140335083</v>
      </c>
      <c r="AL67" s="65">
        <v>168</v>
      </c>
      <c r="AM67" s="65">
        <v>1</v>
      </c>
      <c r="AN67" s="65">
        <v>0</v>
      </c>
      <c r="AO67" s="5"/>
      <c r="AP67" s="65">
        <v>1</v>
      </c>
      <c r="AQ67" s="65">
        <v>25</v>
      </c>
      <c r="AR67" s="65">
        <v>8</v>
      </c>
      <c r="AS67" s="65">
        <v>1985</v>
      </c>
      <c r="AT67" s="5"/>
      <c r="AU67" s="5"/>
      <c r="AV67" s="5"/>
      <c r="AW67" s="5"/>
      <c r="AX67" s="5"/>
      <c r="AY67" s="5"/>
      <c r="AZ67" s="5"/>
      <c r="BA67" s="5"/>
      <c r="BB67" s="5"/>
      <c r="BC67" s="5"/>
      <c r="BD67" s="5"/>
      <c r="BE67" s="5"/>
    </row>
    <row r="68" spans="1:57" x14ac:dyDescent="0.25">
      <c r="A68" s="65">
        <v>4001</v>
      </c>
      <c r="B68" s="22">
        <v>31291</v>
      </c>
      <c r="C68" s="65">
        <v>1</v>
      </c>
      <c r="D68" s="65">
        <v>3</v>
      </c>
      <c r="E68" s="5"/>
      <c r="F68" s="5"/>
      <c r="G68" s="5"/>
      <c r="H68" s="5"/>
      <c r="I68" s="5"/>
      <c r="J68" s="5"/>
      <c r="K68" s="65">
        <v>0</v>
      </c>
      <c r="L68" s="65">
        <v>0</v>
      </c>
      <c r="M68" s="65">
        <v>0</v>
      </c>
      <c r="N68" s="65">
        <v>167</v>
      </c>
      <c r="O68" s="65">
        <v>0</v>
      </c>
      <c r="P68" s="65">
        <v>0</v>
      </c>
      <c r="Q68" s="65">
        <v>0</v>
      </c>
      <c r="R68" s="65">
        <v>0</v>
      </c>
      <c r="S68" s="65">
        <v>0</v>
      </c>
      <c r="T68" s="65">
        <v>167</v>
      </c>
      <c r="U68" s="65">
        <v>0</v>
      </c>
      <c r="V68" s="65">
        <v>0</v>
      </c>
      <c r="W68" s="65">
        <v>69.099990844726563</v>
      </c>
      <c r="X68" s="65">
        <v>69.099990844726563</v>
      </c>
      <c r="Y68" s="65">
        <v>167</v>
      </c>
      <c r="Z68" s="5"/>
      <c r="AA68" s="5"/>
      <c r="AB68" s="5"/>
      <c r="AC68" s="5"/>
      <c r="AD68" s="5"/>
      <c r="AE68" s="65">
        <v>3</v>
      </c>
      <c r="AF68" s="65">
        <v>3</v>
      </c>
      <c r="AG68" s="65">
        <v>167</v>
      </c>
      <c r="AH68" s="5"/>
      <c r="AI68" s="65">
        <v>0.13599997758865356</v>
      </c>
      <c r="AJ68" s="65">
        <v>0.80999994277954102</v>
      </c>
      <c r="AK68" s="65">
        <v>0.80999994277954102</v>
      </c>
      <c r="AL68" s="65">
        <v>167</v>
      </c>
      <c r="AM68" s="65">
        <v>1</v>
      </c>
      <c r="AN68" s="65">
        <v>0</v>
      </c>
      <c r="AO68" s="5"/>
      <c r="AP68" s="65">
        <v>1</v>
      </c>
      <c r="AQ68" s="65">
        <v>1</v>
      </c>
      <c r="AR68" s="65">
        <v>9</v>
      </c>
      <c r="AS68" s="65">
        <v>1985</v>
      </c>
      <c r="AT68" s="5"/>
      <c r="AU68" s="5"/>
      <c r="AV68" s="5"/>
      <c r="AW68" s="5"/>
      <c r="AX68" s="5"/>
      <c r="AY68" s="5"/>
      <c r="AZ68" s="5"/>
      <c r="BA68" s="5"/>
      <c r="BB68" s="5"/>
      <c r="BC68" s="5"/>
      <c r="BD68" s="5"/>
      <c r="BE68" s="5"/>
    </row>
    <row r="69" spans="1:57" x14ac:dyDescent="0.25">
      <c r="A69" s="65">
        <v>4001</v>
      </c>
      <c r="B69" s="22">
        <v>31298</v>
      </c>
      <c r="C69" s="65">
        <v>1</v>
      </c>
      <c r="D69" s="65">
        <v>3</v>
      </c>
      <c r="E69" s="5"/>
      <c r="F69" s="5"/>
      <c r="G69" s="5"/>
      <c r="H69" s="5"/>
      <c r="I69" s="5"/>
      <c r="J69" s="5"/>
      <c r="K69" s="65">
        <v>0</v>
      </c>
      <c r="L69" s="65">
        <v>0</v>
      </c>
      <c r="M69" s="65">
        <v>0</v>
      </c>
      <c r="N69" s="65">
        <v>168</v>
      </c>
      <c r="O69" s="65">
        <v>0</v>
      </c>
      <c r="P69" s="65">
        <v>0</v>
      </c>
      <c r="Q69" s="65">
        <v>0</v>
      </c>
      <c r="R69" s="65">
        <v>0</v>
      </c>
      <c r="S69" s="65">
        <v>0</v>
      </c>
      <c r="T69" s="65">
        <v>168</v>
      </c>
      <c r="U69" s="65">
        <v>0</v>
      </c>
      <c r="V69" s="65">
        <v>0</v>
      </c>
      <c r="W69" s="65">
        <v>65.79998779296875</v>
      </c>
      <c r="X69" s="65">
        <v>65.79998779296875</v>
      </c>
      <c r="Y69" s="65">
        <v>168</v>
      </c>
      <c r="Z69" s="5"/>
      <c r="AA69" s="5"/>
      <c r="AB69" s="5"/>
      <c r="AC69" s="5"/>
      <c r="AD69" s="5"/>
      <c r="AE69" s="65">
        <v>3</v>
      </c>
      <c r="AF69" s="65">
        <v>3</v>
      </c>
      <c r="AG69" s="65">
        <v>168</v>
      </c>
      <c r="AH69" s="5"/>
      <c r="AI69" s="65">
        <v>0.11399996280670166</v>
      </c>
      <c r="AJ69" s="65">
        <v>0.67899996042251587</v>
      </c>
      <c r="AK69" s="65">
        <v>0.67899996042251587</v>
      </c>
      <c r="AL69" s="65">
        <v>168</v>
      </c>
      <c r="AM69" s="65">
        <v>1</v>
      </c>
      <c r="AN69" s="65">
        <v>0</v>
      </c>
      <c r="AO69" s="5"/>
      <c r="AP69" s="65">
        <v>1</v>
      </c>
      <c r="AQ69" s="65">
        <v>8</v>
      </c>
      <c r="AR69" s="65">
        <v>9</v>
      </c>
      <c r="AS69" s="65">
        <v>1985</v>
      </c>
      <c r="AT69" s="5"/>
      <c r="AU69" s="5"/>
      <c r="AV69" s="5"/>
      <c r="AW69" s="5"/>
      <c r="AX69" s="5"/>
      <c r="AY69" s="5"/>
      <c r="AZ69" s="5"/>
      <c r="BA69" s="5"/>
      <c r="BB69" s="5"/>
      <c r="BC69" s="5"/>
      <c r="BD69" s="5"/>
      <c r="BE69" s="5"/>
    </row>
    <row r="70" spans="1:57" x14ac:dyDescent="0.25">
      <c r="A70" s="65">
        <v>4001</v>
      </c>
      <c r="B70" s="22">
        <v>31305</v>
      </c>
      <c r="C70" s="65">
        <v>1</v>
      </c>
      <c r="D70" s="65">
        <v>3</v>
      </c>
      <c r="E70" s="5"/>
      <c r="F70" s="5"/>
      <c r="G70" s="5"/>
      <c r="H70" s="5"/>
      <c r="I70" s="5"/>
      <c r="J70" s="5"/>
      <c r="K70" s="65">
        <v>0</v>
      </c>
      <c r="L70" s="65">
        <v>0</v>
      </c>
      <c r="M70" s="65">
        <v>0</v>
      </c>
      <c r="N70" s="65">
        <v>167</v>
      </c>
      <c r="O70" s="65">
        <v>0</v>
      </c>
      <c r="P70" s="65">
        <v>0</v>
      </c>
      <c r="Q70" s="65">
        <v>0</v>
      </c>
      <c r="R70" s="65">
        <v>0</v>
      </c>
      <c r="S70" s="65">
        <v>0</v>
      </c>
      <c r="T70" s="65">
        <v>167</v>
      </c>
      <c r="U70" s="65">
        <v>0</v>
      </c>
      <c r="V70" s="65">
        <v>0</v>
      </c>
      <c r="W70" s="65">
        <v>64</v>
      </c>
      <c r="X70" s="65">
        <v>64</v>
      </c>
      <c r="Y70" s="65">
        <v>167</v>
      </c>
      <c r="Z70" s="5"/>
      <c r="AA70" s="5"/>
      <c r="AB70" s="5"/>
      <c r="AC70" s="5"/>
      <c r="AD70" s="5"/>
      <c r="AE70" s="65">
        <v>36</v>
      </c>
      <c r="AF70" s="65">
        <v>36</v>
      </c>
      <c r="AG70" s="65">
        <v>167</v>
      </c>
      <c r="AH70" s="5"/>
      <c r="AI70" s="65">
        <v>7.9999983310699463E-2</v>
      </c>
      <c r="AJ70" s="65">
        <v>0.47999995946884155</v>
      </c>
      <c r="AK70" s="65">
        <v>0.47999995946884155</v>
      </c>
      <c r="AL70" s="65">
        <v>167</v>
      </c>
      <c r="AM70" s="65">
        <v>1</v>
      </c>
      <c r="AN70" s="65">
        <v>0</v>
      </c>
      <c r="AO70" s="5"/>
      <c r="AP70" s="65">
        <v>1</v>
      </c>
      <c r="AQ70" s="65">
        <v>15</v>
      </c>
      <c r="AR70" s="65">
        <v>9</v>
      </c>
      <c r="AS70" s="65">
        <v>1985</v>
      </c>
      <c r="AT70" s="5"/>
      <c r="AU70" s="5"/>
      <c r="AV70" s="5"/>
      <c r="AW70" s="5"/>
      <c r="AX70" s="5"/>
      <c r="AY70" s="5"/>
      <c r="AZ70" s="5"/>
      <c r="BA70" s="5"/>
      <c r="BB70" s="5"/>
      <c r="BC70" s="5"/>
      <c r="BD70" s="5"/>
      <c r="BE70" s="5"/>
    </row>
    <row r="71" spans="1:57" x14ac:dyDescent="0.25">
      <c r="A71" s="65">
        <v>4001</v>
      </c>
      <c r="B71" s="22">
        <v>31312</v>
      </c>
      <c r="C71" s="65">
        <v>1</v>
      </c>
      <c r="D71" s="65">
        <v>3</v>
      </c>
      <c r="E71" s="5"/>
      <c r="F71" s="5"/>
      <c r="G71" s="5"/>
      <c r="H71" s="5"/>
      <c r="I71" s="5"/>
      <c r="J71" s="5"/>
      <c r="K71" s="65">
        <v>0</v>
      </c>
      <c r="L71" s="65">
        <v>0</v>
      </c>
      <c r="M71" s="65">
        <v>0</v>
      </c>
      <c r="N71" s="65">
        <v>168</v>
      </c>
      <c r="O71" s="65">
        <v>1</v>
      </c>
      <c r="P71" s="65">
        <v>1</v>
      </c>
      <c r="Q71" s="65">
        <v>0</v>
      </c>
      <c r="R71" s="65">
        <v>0</v>
      </c>
      <c r="S71" s="65">
        <v>0</v>
      </c>
      <c r="T71" s="65">
        <v>168</v>
      </c>
      <c r="U71" s="65">
        <v>1</v>
      </c>
      <c r="V71" s="65">
        <v>1</v>
      </c>
      <c r="W71" s="65">
        <v>67.599990844726563</v>
      </c>
      <c r="X71" s="65">
        <v>67.599990844726563</v>
      </c>
      <c r="Y71" s="65">
        <v>168</v>
      </c>
      <c r="Z71" s="5"/>
      <c r="AA71" s="5"/>
      <c r="AB71" s="5"/>
      <c r="AC71" s="5"/>
      <c r="AD71" s="5"/>
      <c r="AE71" s="65">
        <v>0</v>
      </c>
      <c r="AF71" s="65">
        <v>0</v>
      </c>
      <c r="AG71" s="65">
        <v>168</v>
      </c>
      <c r="AH71" s="5"/>
      <c r="AI71" s="65">
        <v>0.13499999046325684</v>
      </c>
      <c r="AJ71" s="65">
        <v>0.80699998140335083</v>
      </c>
      <c r="AK71" s="65">
        <v>0.80699998140335083</v>
      </c>
      <c r="AL71" s="65">
        <v>168</v>
      </c>
      <c r="AM71" s="65">
        <v>1</v>
      </c>
      <c r="AN71" s="65">
        <v>0</v>
      </c>
      <c r="AO71" s="5"/>
      <c r="AP71" s="65">
        <v>1</v>
      </c>
      <c r="AQ71" s="65">
        <v>22</v>
      </c>
      <c r="AR71" s="65">
        <v>9</v>
      </c>
      <c r="AS71" s="65">
        <v>1985</v>
      </c>
      <c r="AT71" s="5"/>
      <c r="AU71" s="5"/>
      <c r="AV71" s="5"/>
      <c r="AW71" s="5"/>
      <c r="AX71" s="5"/>
      <c r="AY71" s="5"/>
      <c r="AZ71" s="5"/>
      <c r="BA71" s="5"/>
      <c r="BB71" s="5"/>
      <c r="BC71" s="5"/>
      <c r="BD71" s="5"/>
      <c r="BE71" s="5"/>
    </row>
    <row r="72" spans="1:57" x14ac:dyDescent="0.25">
      <c r="A72" s="65">
        <v>4001</v>
      </c>
      <c r="B72" s="22">
        <v>31319</v>
      </c>
      <c r="C72" s="65">
        <v>1</v>
      </c>
      <c r="D72" s="65">
        <v>3</v>
      </c>
      <c r="E72" s="5"/>
      <c r="F72" s="5"/>
      <c r="G72" s="5"/>
      <c r="H72" s="5"/>
      <c r="I72" s="5"/>
      <c r="J72" s="5"/>
      <c r="K72" s="65">
        <v>0</v>
      </c>
      <c r="L72" s="65">
        <v>0</v>
      </c>
      <c r="M72" s="65">
        <v>0</v>
      </c>
      <c r="N72" s="65">
        <v>166</v>
      </c>
      <c r="O72" s="65">
        <v>0</v>
      </c>
      <c r="P72" s="65">
        <v>0</v>
      </c>
      <c r="Q72" s="65">
        <v>0</v>
      </c>
      <c r="R72" s="65">
        <v>0</v>
      </c>
      <c r="S72" s="65">
        <v>0</v>
      </c>
      <c r="T72" s="65">
        <v>166</v>
      </c>
      <c r="U72" s="65">
        <v>0</v>
      </c>
      <c r="V72" s="65">
        <v>0</v>
      </c>
      <c r="W72" s="65">
        <v>65.099990844726563</v>
      </c>
      <c r="X72" s="65">
        <v>65.099990844726563</v>
      </c>
      <c r="Y72" s="65">
        <v>166</v>
      </c>
      <c r="Z72" s="5"/>
      <c r="AA72" s="5"/>
      <c r="AB72" s="5"/>
      <c r="AC72" s="5"/>
      <c r="AD72" s="5"/>
      <c r="AE72" s="65">
        <v>0</v>
      </c>
      <c r="AF72" s="65">
        <v>0</v>
      </c>
      <c r="AG72" s="65">
        <v>166</v>
      </c>
      <c r="AH72" s="5"/>
      <c r="AI72" s="65">
        <v>9.299999475479126E-2</v>
      </c>
      <c r="AJ72" s="65">
        <v>0.5559999942779541</v>
      </c>
      <c r="AK72" s="65">
        <v>0.5559999942779541</v>
      </c>
      <c r="AL72" s="65">
        <v>166</v>
      </c>
      <c r="AM72" s="65">
        <v>1</v>
      </c>
      <c r="AN72" s="65">
        <v>0</v>
      </c>
      <c r="AO72" s="5"/>
      <c r="AP72" s="65">
        <v>1</v>
      </c>
      <c r="AQ72" s="65">
        <v>29</v>
      </c>
      <c r="AR72" s="65">
        <v>9</v>
      </c>
      <c r="AS72" s="65">
        <v>1985</v>
      </c>
      <c r="AT72" s="5"/>
      <c r="AU72" s="5"/>
      <c r="AV72" s="5"/>
      <c r="AW72" s="5"/>
      <c r="AX72" s="5"/>
      <c r="AY72" s="5"/>
      <c r="AZ72" s="5"/>
      <c r="BA72" s="5"/>
      <c r="BB72" s="5"/>
      <c r="BC72" s="5"/>
      <c r="BD72" s="5"/>
      <c r="BE72" s="5"/>
    </row>
    <row r="73" spans="1:57" x14ac:dyDescent="0.25">
      <c r="A73" s="65">
        <v>4001</v>
      </c>
      <c r="B73" s="22">
        <v>31326</v>
      </c>
      <c r="C73" s="65">
        <v>1</v>
      </c>
      <c r="D73" s="65">
        <v>3</v>
      </c>
      <c r="E73" s="5"/>
      <c r="F73" s="5"/>
      <c r="G73" s="5"/>
      <c r="H73" s="5"/>
      <c r="I73" s="5"/>
      <c r="J73" s="5"/>
      <c r="K73" s="65">
        <v>0</v>
      </c>
      <c r="L73" s="65">
        <v>0</v>
      </c>
      <c r="M73" s="65">
        <v>0</v>
      </c>
      <c r="N73" s="65">
        <v>167</v>
      </c>
      <c r="O73" s="65">
        <v>1</v>
      </c>
      <c r="P73" s="65">
        <v>1</v>
      </c>
      <c r="Q73" s="65">
        <v>0</v>
      </c>
      <c r="R73" s="65">
        <v>0</v>
      </c>
      <c r="S73" s="65">
        <v>0</v>
      </c>
      <c r="T73" s="65">
        <v>167</v>
      </c>
      <c r="U73" s="65">
        <v>1</v>
      </c>
      <c r="V73" s="65">
        <v>1</v>
      </c>
      <c r="W73" s="65">
        <v>58.29998779296875</v>
      </c>
      <c r="X73" s="65">
        <v>58.29998779296875</v>
      </c>
      <c r="Y73" s="65">
        <v>167</v>
      </c>
      <c r="Z73" s="5"/>
      <c r="AA73" s="5"/>
      <c r="AB73" s="5"/>
      <c r="AC73" s="5"/>
      <c r="AD73" s="5"/>
      <c r="AE73" s="65">
        <v>201</v>
      </c>
      <c r="AF73" s="65">
        <v>201</v>
      </c>
      <c r="AG73" s="65">
        <v>167</v>
      </c>
      <c r="AH73" s="5"/>
      <c r="AI73" s="65">
        <v>9.5999956130981445E-2</v>
      </c>
      <c r="AJ73" s="65">
        <v>0.57399994134902954</v>
      </c>
      <c r="AK73" s="65">
        <v>0.57399994134902954</v>
      </c>
      <c r="AL73" s="65">
        <v>167</v>
      </c>
      <c r="AM73" s="65">
        <v>1</v>
      </c>
      <c r="AN73" s="65">
        <v>0</v>
      </c>
      <c r="AO73" s="5"/>
      <c r="AP73" s="65">
        <v>1</v>
      </c>
      <c r="AQ73" s="65">
        <v>6</v>
      </c>
      <c r="AR73" s="65">
        <v>10</v>
      </c>
      <c r="AS73" s="65">
        <v>1985</v>
      </c>
      <c r="AT73" s="5"/>
      <c r="AU73" s="5"/>
      <c r="AV73" s="5"/>
      <c r="AW73" s="5"/>
      <c r="AX73" s="5"/>
      <c r="AY73" s="5"/>
      <c r="AZ73" s="5"/>
      <c r="BA73" s="5"/>
      <c r="BB73" s="5"/>
      <c r="BC73" s="5"/>
      <c r="BD73" s="5"/>
      <c r="BE73" s="5"/>
    </row>
    <row r="74" spans="1:57" x14ac:dyDescent="0.25">
      <c r="A74" s="65">
        <v>4001</v>
      </c>
      <c r="B74" s="22">
        <v>31333</v>
      </c>
      <c r="C74" s="65">
        <v>1</v>
      </c>
      <c r="D74" s="65">
        <v>3</v>
      </c>
      <c r="E74" s="5"/>
      <c r="F74" s="5"/>
      <c r="G74" s="5"/>
      <c r="H74" s="5"/>
      <c r="I74" s="5"/>
      <c r="J74" s="5"/>
      <c r="K74" s="65">
        <v>0</v>
      </c>
      <c r="L74" s="65">
        <v>0</v>
      </c>
      <c r="M74" s="65">
        <v>0</v>
      </c>
      <c r="N74" s="65">
        <v>168</v>
      </c>
      <c r="O74" s="65">
        <v>0</v>
      </c>
      <c r="P74" s="65">
        <v>0</v>
      </c>
      <c r="Q74" s="65">
        <v>0</v>
      </c>
      <c r="R74" s="65">
        <v>0</v>
      </c>
      <c r="S74" s="65">
        <v>0</v>
      </c>
      <c r="T74" s="65">
        <v>168</v>
      </c>
      <c r="U74" s="65">
        <v>0</v>
      </c>
      <c r="V74" s="65">
        <v>0</v>
      </c>
      <c r="W74" s="65">
        <v>66.399993896484375</v>
      </c>
      <c r="X74" s="65">
        <v>66.399993896484375</v>
      </c>
      <c r="Y74" s="65">
        <v>168</v>
      </c>
      <c r="Z74" s="5"/>
      <c r="AA74" s="5"/>
      <c r="AB74" s="5"/>
      <c r="AC74" s="5"/>
      <c r="AD74" s="5"/>
      <c r="AE74" s="65">
        <v>357</v>
      </c>
      <c r="AF74" s="65">
        <v>357</v>
      </c>
      <c r="AG74" s="65">
        <v>168</v>
      </c>
      <c r="AH74" s="5"/>
      <c r="AI74" s="65">
        <v>0.12899994850158691</v>
      </c>
      <c r="AJ74" s="65">
        <v>0.76999998092651367</v>
      </c>
      <c r="AK74" s="65">
        <v>0.76999998092651367</v>
      </c>
      <c r="AL74" s="65">
        <v>168</v>
      </c>
      <c r="AM74" s="65">
        <v>1</v>
      </c>
      <c r="AN74" s="65">
        <v>0</v>
      </c>
      <c r="AO74" s="5"/>
      <c r="AP74" s="65">
        <v>1</v>
      </c>
      <c r="AQ74" s="65">
        <v>13</v>
      </c>
      <c r="AR74" s="65">
        <v>10</v>
      </c>
      <c r="AS74" s="65">
        <v>1985</v>
      </c>
      <c r="AT74" s="5"/>
      <c r="AU74" s="5"/>
      <c r="AV74" s="5"/>
      <c r="AW74" s="5"/>
      <c r="AX74" s="5"/>
      <c r="AY74" s="5"/>
      <c r="AZ74" s="5"/>
      <c r="BA74" s="5"/>
      <c r="BB74" s="5"/>
      <c r="BC74" s="5"/>
      <c r="BD74" s="5"/>
      <c r="BE74" s="5"/>
    </row>
    <row r="75" spans="1:57" x14ac:dyDescent="0.25">
      <c r="A75" s="65">
        <v>4001</v>
      </c>
      <c r="B75" s="22">
        <v>31340</v>
      </c>
      <c r="C75" s="65">
        <v>1</v>
      </c>
      <c r="D75" s="65">
        <v>3</v>
      </c>
      <c r="E75" s="5"/>
      <c r="F75" s="5"/>
      <c r="G75" s="5"/>
      <c r="H75" s="5"/>
      <c r="I75" s="5"/>
      <c r="J75" s="5"/>
      <c r="K75" s="65">
        <v>0</v>
      </c>
      <c r="L75" s="65">
        <v>0</v>
      </c>
      <c r="M75" s="65">
        <v>0</v>
      </c>
      <c r="N75" s="65">
        <v>168</v>
      </c>
      <c r="O75" s="65">
        <v>0</v>
      </c>
      <c r="P75" s="65">
        <v>0</v>
      </c>
      <c r="Q75" s="65">
        <v>0</v>
      </c>
      <c r="R75" s="65">
        <v>0</v>
      </c>
      <c r="S75" s="65">
        <v>0</v>
      </c>
      <c r="T75" s="65">
        <v>168</v>
      </c>
      <c r="U75" s="65">
        <v>0</v>
      </c>
      <c r="V75" s="65">
        <v>0</v>
      </c>
      <c r="W75" s="65">
        <v>73.599990844726563</v>
      </c>
      <c r="X75" s="65">
        <v>73.599990844726563</v>
      </c>
      <c r="Y75" s="65">
        <v>168</v>
      </c>
      <c r="Z75" s="5"/>
      <c r="AA75" s="5"/>
      <c r="AB75" s="5"/>
      <c r="AC75" s="5"/>
      <c r="AD75" s="5"/>
      <c r="AE75" s="65">
        <v>802</v>
      </c>
      <c r="AF75" s="65">
        <v>802</v>
      </c>
      <c r="AG75" s="65">
        <v>168</v>
      </c>
      <c r="AH75" s="5"/>
      <c r="AI75" s="65">
        <v>0.1459999680519104</v>
      </c>
      <c r="AJ75" s="65">
        <v>0.8739999532699585</v>
      </c>
      <c r="AK75" s="65">
        <v>0.8739999532699585</v>
      </c>
      <c r="AL75" s="65">
        <v>168</v>
      </c>
      <c r="AM75" s="65">
        <v>1</v>
      </c>
      <c r="AN75" s="65">
        <v>0</v>
      </c>
      <c r="AO75" s="5"/>
      <c r="AP75" s="65">
        <v>1</v>
      </c>
      <c r="AQ75" s="65">
        <v>20</v>
      </c>
      <c r="AR75" s="65">
        <v>10</v>
      </c>
      <c r="AS75" s="65">
        <v>1985</v>
      </c>
      <c r="AT75" s="5"/>
      <c r="AU75" s="5"/>
      <c r="AV75" s="5"/>
      <c r="AW75" s="5"/>
      <c r="AX75" s="5"/>
      <c r="AY75" s="5"/>
      <c r="AZ75" s="5"/>
      <c r="BA75" s="5"/>
      <c r="BB75" s="5"/>
      <c r="BC75" s="5"/>
      <c r="BD75" s="5"/>
      <c r="BE75" s="5"/>
    </row>
    <row r="76" spans="1:57" x14ac:dyDescent="0.25">
      <c r="A76" s="65">
        <v>4001</v>
      </c>
      <c r="B76" s="22">
        <v>31347</v>
      </c>
      <c r="C76" s="65">
        <v>1</v>
      </c>
      <c r="D76" s="65">
        <v>3</v>
      </c>
      <c r="E76" s="5"/>
      <c r="F76" s="5"/>
      <c r="G76" s="5"/>
      <c r="H76" s="5"/>
      <c r="I76" s="5"/>
      <c r="J76" s="5"/>
      <c r="K76" s="65">
        <v>0</v>
      </c>
      <c r="L76" s="65">
        <v>0</v>
      </c>
      <c r="M76" s="65">
        <v>0</v>
      </c>
      <c r="N76" s="65">
        <v>168</v>
      </c>
      <c r="O76" s="65">
        <v>0</v>
      </c>
      <c r="P76" s="65">
        <v>0</v>
      </c>
      <c r="Q76" s="65">
        <v>0</v>
      </c>
      <c r="R76" s="65">
        <v>0</v>
      </c>
      <c r="S76" s="65">
        <v>0</v>
      </c>
      <c r="T76" s="65">
        <v>168</v>
      </c>
      <c r="U76" s="65">
        <v>0</v>
      </c>
      <c r="V76" s="65">
        <v>0</v>
      </c>
      <c r="W76" s="65">
        <v>68.899993896484375</v>
      </c>
      <c r="X76" s="65">
        <v>68.899993896484375</v>
      </c>
      <c r="Y76" s="65">
        <v>168</v>
      </c>
      <c r="Z76" s="5"/>
      <c r="AA76" s="5"/>
      <c r="AB76" s="5"/>
      <c r="AC76" s="5"/>
      <c r="AD76" s="5"/>
      <c r="AE76" s="65">
        <v>554</v>
      </c>
      <c r="AF76" s="65">
        <v>554</v>
      </c>
      <c r="AG76" s="65">
        <v>168</v>
      </c>
      <c r="AH76" s="5"/>
      <c r="AI76" s="65">
        <v>0.1589999794960022</v>
      </c>
      <c r="AJ76" s="65">
        <v>0.94899994134902954</v>
      </c>
      <c r="AK76" s="65">
        <v>0.94899994134902954</v>
      </c>
      <c r="AL76" s="65">
        <v>168</v>
      </c>
      <c r="AM76" s="65">
        <v>1</v>
      </c>
      <c r="AN76" s="65">
        <v>0</v>
      </c>
      <c r="AO76" s="5"/>
      <c r="AP76" s="65">
        <v>1</v>
      </c>
      <c r="AQ76" s="65">
        <v>27</v>
      </c>
      <c r="AR76" s="65">
        <v>10</v>
      </c>
      <c r="AS76" s="65">
        <v>1985</v>
      </c>
      <c r="AT76" s="5"/>
      <c r="AU76" s="5"/>
      <c r="AV76" s="5"/>
      <c r="AW76" s="5"/>
      <c r="AX76" s="5"/>
      <c r="AY76" s="5"/>
      <c r="AZ76" s="5"/>
      <c r="BA76" s="5"/>
      <c r="BB76" s="5"/>
      <c r="BC76" s="5"/>
      <c r="BD76" s="5"/>
      <c r="BE76" s="5"/>
    </row>
    <row r="77" spans="1:57" x14ac:dyDescent="0.25">
      <c r="A77" s="65">
        <v>4001</v>
      </c>
      <c r="B77" s="22">
        <v>31354</v>
      </c>
      <c r="C77" s="65">
        <v>1</v>
      </c>
      <c r="D77" s="65">
        <v>3</v>
      </c>
      <c r="E77" s="5"/>
      <c r="F77" s="5"/>
      <c r="G77" s="5"/>
      <c r="H77" s="5"/>
      <c r="I77" s="5"/>
      <c r="J77" s="5"/>
      <c r="K77" s="65">
        <v>0</v>
      </c>
      <c r="L77" s="65">
        <v>0</v>
      </c>
      <c r="M77" s="65">
        <v>0</v>
      </c>
      <c r="N77" s="65">
        <v>168</v>
      </c>
      <c r="O77" s="65">
        <v>0</v>
      </c>
      <c r="P77" s="65">
        <v>0</v>
      </c>
      <c r="Q77" s="65">
        <v>0</v>
      </c>
      <c r="R77" s="65">
        <v>0</v>
      </c>
      <c r="S77" s="65">
        <v>0</v>
      </c>
      <c r="T77" s="65">
        <v>168</v>
      </c>
      <c r="U77" s="65">
        <v>0</v>
      </c>
      <c r="V77" s="65">
        <v>0</v>
      </c>
      <c r="W77" s="65">
        <v>70.5</v>
      </c>
      <c r="X77" s="65">
        <v>70.5</v>
      </c>
      <c r="Y77" s="65">
        <v>168</v>
      </c>
      <c r="Z77" s="5"/>
      <c r="AA77" s="5"/>
      <c r="AB77" s="5"/>
      <c r="AC77" s="5"/>
      <c r="AD77" s="5"/>
      <c r="AE77" s="65">
        <v>548</v>
      </c>
      <c r="AF77" s="65">
        <v>548</v>
      </c>
      <c r="AG77" s="65">
        <v>168</v>
      </c>
      <c r="AH77" s="5"/>
      <c r="AI77" s="65">
        <v>0.14799994230270386</v>
      </c>
      <c r="AJ77" s="65">
        <v>0.88099998235702515</v>
      </c>
      <c r="AK77" s="65">
        <v>0.88099998235702515</v>
      </c>
      <c r="AL77" s="65">
        <v>168</v>
      </c>
      <c r="AM77" s="65">
        <v>1</v>
      </c>
      <c r="AN77" s="65">
        <v>0</v>
      </c>
      <c r="AO77" s="5"/>
      <c r="AP77" s="65">
        <v>1</v>
      </c>
      <c r="AQ77" s="65">
        <v>3</v>
      </c>
      <c r="AR77" s="65">
        <v>11</v>
      </c>
      <c r="AS77" s="65">
        <v>1985</v>
      </c>
      <c r="AT77" s="5"/>
      <c r="AU77" s="5"/>
      <c r="AV77" s="5"/>
      <c r="AW77" s="5"/>
      <c r="AX77" s="5"/>
      <c r="AY77" s="5"/>
      <c r="AZ77" s="5"/>
      <c r="BA77" s="5"/>
      <c r="BB77" s="5"/>
      <c r="BC77" s="5"/>
      <c r="BD77" s="5"/>
      <c r="BE77" s="5"/>
    </row>
    <row r="78" spans="1:57" x14ac:dyDescent="0.25">
      <c r="A78" s="65">
        <v>4001</v>
      </c>
      <c r="B78" s="22">
        <v>31361</v>
      </c>
      <c r="C78" s="65">
        <v>1</v>
      </c>
      <c r="D78" s="65">
        <v>3</v>
      </c>
      <c r="E78" s="5"/>
      <c r="F78" s="5"/>
      <c r="G78" s="5"/>
      <c r="H78" s="5"/>
      <c r="I78" s="5"/>
      <c r="J78" s="5"/>
      <c r="K78" s="65">
        <v>0</v>
      </c>
      <c r="L78" s="65">
        <v>0</v>
      </c>
      <c r="M78" s="65">
        <v>0</v>
      </c>
      <c r="N78" s="65">
        <v>168</v>
      </c>
      <c r="O78" s="65">
        <v>0</v>
      </c>
      <c r="P78" s="65">
        <v>0</v>
      </c>
      <c r="Q78" s="65">
        <v>0</v>
      </c>
      <c r="R78" s="65">
        <v>0</v>
      </c>
      <c r="S78" s="65">
        <v>0</v>
      </c>
      <c r="T78" s="65">
        <v>168</v>
      </c>
      <c r="U78" s="65">
        <v>0</v>
      </c>
      <c r="V78" s="65">
        <v>0</v>
      </c>
      <c r="W78" s="65">
        <v>77.399993896484375</v>
      </c>
      <c r="X78" s="65">
        <v>77.399993896484375</v>
      </c>
      <c r="Y78" s="65">
        <v>168</v>
      </c>
      <c r="Z78" s="5"/>
      <c r="AA78" s="5"/>
      <c r="AB78" s="5"/>
      <c r="AC78" s="5"/>
      <c r="AD78" s="5"/>
      <c r="AE78" s="65">
        <v>306</v>
      </c>
      <c r="AF78" s="65">
        <v>306</v>
      </c>
      <c r="AG78" s="65">
        <v>168</v>
      </c>
      <c r="AH78" s="5"/>
      <c r="AI78" s="65">
        <v>0.19199997186660767</v>
      </c>
      <c r="AJ78" s="65">
        <v>1.1429996490478516</v>
      </c>
      <c r="AK78" s="65">
        <v>1.1429996490478516</v>
      </c>
      <c r="AL78" s="65">
        <v>168</v>
      </c>
      <c r="AM78" s="65">
        <v>1</v>
      </c>
      <c r="AN78" s="65">
        <v>0</v>
      </c>
      <c r="AO78" s="5"/>
      <c r="AP78" s="65">
        <v>1</v>
      </c>
      <c r="AQ78" s="65">
        <v>10</v>
      </c>
      <c r="AR78" s="65">
        <v>11</v>
      </c>
      <c r="AS78" s="65">
        <v>1985</v>
      </c>
      <c r="AT78" s="5"/>
      <c r="AU78" s="5"/>
      <c r="AV78" s="5"/>
      <c r="AW78" s="5"/>
      <c r="AX78" s="5"/>
      <c r="AY78" s="5"/>
      <c r="AZ78" s="5"/>
      <c r="BA78" s="5"/>
      <c r="BB78" s="5"/>
      <c r="BC78" s="5"/>
      <c r="BD78" s="5"/>
      <c r="BE78" s="5"/>
    </row>
    <row r="79" spans="1:57" x14ac:dyDescent="0.25">
      <c r="A79" s="65">
        <v>4001</v>
      </c>
      <c r="B79" s="22">
        <v>31368</v>
      </c>
      <c r="C79" s="65">
        <v>1</v>
      </c>
      <c r="D79" s="65">
        <v>3</v>
      </c>
      <c r="E79" s="5"/>
      <c r="F79" s="5"/>
      <c r="G79" s="5"/>
      <c r="H79" s="5"/>
      <c r="I79" s="5"/>
      <c r="J79" s="5"/>
      <c r="K79" s="65">
        <v>0</v>
      </c>
      <c r="L79" s="65">
        <v>0</v>
      </c>
      <c r="M79" s="65">
        <v>0</v>
      </c>
      <c r="N79" s="65">
        <v>168</v>
      </c>
      <c r="O79" s="65">
        <v>1</v>
      </c>
      <c r="P79" s="65">
        <v>1</v>
      </c>
      <c r="Q79" s="65">
        <v>0</v>
      </c>
      <c r="R79" s="65">
        <v>0</v>
      </c>
      <c r="S79" s="65">
        <v>0</v>
      </c>
      <c r="T79" s="65">
        <v>168</v>
      </c>
      <c r="U79" s="65">
        <v>1</v>
      </c>
      <c r="V79" s="65">
        <v>1</v>
      </c>
      <c r="W79" s="65">
        <v>74.29998779296875</v>
      </c>
      <c r="X79" s="65">
        <v>74.29998779296875</v>
      </c>
      <c r="Y79" s="65">
        <v>168</v>
      </c>
      <c r="Z79" s="5"/>
      <c r="AA79" s="5"/>
      <c r="AB79" s="5"/>
      <c r="AC79" s="5"/>
      <c r="AD79" s="5"/>
      <c r="AE79" s="65">
        <v>1645</v>
      </c>
      <c r="AF79" s="65">
        <v>1645</v>
      </c>
      <c r="AG79" s="65">
        <v>168</v>
      </c>
      <c r="AH79" s="5"/>
      <c r="AI79" s="65">
        <v>0.21699994802474976</v>
      </c>
      <c r="AJ79" s="65">
        <v>1.2939996719360352</v>
      </c>
      <c r="AK79" s="65">
        <v>1.2939996719360352</v>
      </c>
      <c r="AL79" s="65">
        <v>168</v>
      </c>
      <c r="AM79" s="65">
        <v>1</v>
      </c>
      <c r="AN79" s="65">
        <v>0</v>
      </c>
      <c r="AO79" s="5"/>
      <c r="AP79" s="65">
        <v>1</v>
      </c>
      <c r="AQ79" s="65">
        <v>17</v>
      </c>
      <c r="AR79" s="65">
        <v>11</v>
      </c>
      <c r="AS79" s="65">
        <v>1985</v>
      </c>
      <c r="AT79" s="5"/>
      <c r="AU79" s="5"/>
      <c r="AV79" s="5"/>
      <c r="AW79" s="5"/>
      <c r="AX79" s="5"/>
      <c r="AY79" s="5"/>
      <c r="AZ79" s="5"/>
      <c r="BA79" s="5"/>
      <c r="BB79" s="5"/>
      <c r="BC79" s="5"/>
      <c r="BD79" s="5"/>
      <c r="BE79" s="5"/>
    </row>
    <row r="80" spans="1:57" x14ac:dyDescent="0.25">
      <c r="A80" s="65">
        <v>4001</v>
      </c>
      <c r="B80" s="22">
        <v>31375</v>
      </c>
      <c r="C80" s="65">
        <v>1</v>
      </c>
      <c r="D80" s="65">
        <v>3</v>
      </c>
      <c r="E80" s="5"/>
      <c r="F80" s="5"/>
      <c r="G80" s="5"/>
      <c r="H80" s="5"/>
      <c r="I80" s="5"/>
      <c r="J80" s="5"/>
      <c r="K80" s="65">
        <v>1.1999998241662979E-2</v>
      </c>
      <c r="L80" s="65">
        <v>7.2999954223632813E-2</v>
      </c>
      <c r="M80" s="65">
        <v>7.2999954223632813E-2</v>
      </c>
      <c r="N80" s="65">
        <v>168</v>
      </c>
      <c r="O80" s="65">
        <v>8</v>
      </c>
      <c r="P80" s="65">
        <v>1</v>
      </c>
      <c r="Q80" s="65">
        <v>1.1999998241662979E-2</v>
      </c>
      <c r="R80" s="65">
        <v>7.2999954223632813E-2</v>
      </c>
      <c r="S80" s="65">
        <v>7.2999954223632813E-2</v>
      </c>
      <c r="T80" s="65">
        <v>168</v>
      </c>
      <c r="U80" s="65">
        <v>8</v>
      </c>
      <c r="V80" s="65">
        <v>1</v>
      </c>
      <c r="W80" s="65">
        <v>73.79998779296875</v>
      </c>
      <c r="X80" s="65">
        <v>73.79998779296875</v>
      </c>
      <c r="Y80" s="65">
        <v>168</v>
      </c>
      <c r="Z80" s="5"/>
      <c r="AA80" s="5"/>
      <c r="AB80" s="5"/>
      <c r="AC80" s="5"/>
      <c r="AD80" s="5"/>
      <c r="AE80" s="65">
        <v>2903</v>
      </c>
      <c r="AF80" s="65">
        <v>2903</v>
      </c>
      <c r="AG80" s="65">
        <v>168</v>
      </c>
      <c r="AH80" s="5"/>
      <c r="AI80" s="65">
        <v>0.31299996376037598</v>
      </c>
      <c r="AJ80" s="65">
        <v>1.8629999160766602</v>
      </c>
      <c r="AK80" s="65">
        <v>1.8629999160766602</v>
      </c>
      <c r="AL80" s="65">
        <v>168</v>
      </c>
      <c r="AM80" s="65">
        <v>1</v>
      </c>
      <c r="AN80" s="65">
        <v>0</v>
      </c>
      <c r="AO80" s="5"/>
      <c r="AP80" s="65">
        <v>1</v>
      </c>
      <c r="AQ80" s="65">
        <v>24</v>
      </c>
      <c r="AR80" s="65">
        <v>11</v>
      </c>
      <c r="AS80" s="65">
        <v>1985</v>
      </c>
      <c r="AT80" s="5"/>
      <c r="AU80" s="5"/>
      <c r="AV80" s="5"/>
      <c r="AW80" s="5"/>
      <c r="AX80" s="5"/>
      <c r="AY80" s="5"/>
      <c r="AZ80" s="5"/>
      <c r="BA80" s="5"/>
      <c r="BB80" s="5"/>
      <c r="BC80" s="5"/>
      <c r="BD80" s="5"/>
      <c r="BE80" s="5"/>
    </row>
    <row r="81" spans="1:57" x14ac:dyDescent="0.25">
      <c r="A81" s="65">
        <v>4001</v>
      </c>
      <c r="B81" s="22">
        <v>31382</v>
      </c>
      <c r="C81" s="65">
        <v>1</v>
      </c>
      <c r="D81" s="65">
        <v>3</v>
      </c>
      <c r="E81" s="5"/>
      <c r="F81" s="5"/>
      <c r="G81" s="5"/>
      <c r="H81" s="5"/>
      <c r="I81" s="5"/>
      <c r="J81" s="5"/>
      <c r="K81" s="65">
        <v>0.17899996042251587</v>
      </c>
      <c r="L81" s="65">
        <v>1.0649995803833008</v>
      </c>
      <c r="M81" s="65">
        <v>1.0649995803833008</v>
      </c>
      <c r="N81" s="65">
        <v>168</v>
      </c>
      <c r="O81" s="65">
        <v>40</v>
      </c>
      <c r="P81" s="65">
        <v>1</v>
      </c>
      <c r="Q81" s="65">
        <v>0.17899996042251587</v>
      </c>
      <c r="R81" s="65">
        <v>1.0649995803833008</v>
      </c>
      <c r="S81" s="65">
        <v>1.0649995803833008</v>
      </c>
      <c r="T81" s="65">
        <v>168</v>
      </c>
      <c r="U81" s="65">
        <v>40</v>
      </c>
      <c r="V81" s="65">
        <v>1</v>
      </c>
      <c r="W81" s="65">
        <v>77.5</v>
      </c>
      <c r="X81" s="65">
        <v>77.5</v>
      </c>
      <c r="Y81" s="65">
        <v>168</v>
      </c>
      <c r="Z81" s="5"/>
      <c r="AA81" s="5"/>
      <c r="AB81" s="5"/>
      <c r="AC81" s="5"/>
      <c r="AD81" s="5"/>
      <c r="AE81" s="65">
        <v>768</v>
      </c>
      <c r="AF81" s="65">
        <v>768</v>
      </c>
      <c r="AG81" s="65">
        <v>168</v>
      </c>
      <c r="AH81" s="5"/>
      <c r="AI81" s="65">
        <v>0.44699996709823608</v>
      </c>
      <c r="AJ81" s="65">
        <v>2.6609992980957031</v>
      </c>
      <c r="AK81" s="65">
        <v>2.6609992980957031</v>
      </c>
      <c r="AL81" s="65">
        <v>168</v>
      </c>
      <c r="AM81" s="65">
        <v>1</v>
      </c>
      <c r="AN81" s="65">
        <v>0</v>
      </c>
      <c r="AO81" s="5"/>
      <c r="AP81" s="65">
        <v>1</v>
      </c>
      <c r="AQ81" s="65">
        <v>1</v>
      </c>
      <c r="AR81" s="65">
        <v>12</v>
      </c>
      <c r="AS81" s="65">
        <v>1985</v>
      </c>
      <c r="AT81" s="5"/>
      <c r="AU81" s="5"/>
      <c r="AV81" s="5"/>
      <c r="AW81" s="5"/>
      <c r="AX81" s="5"/>
      <c r="AY81" s="5"/>
      <c r="AZ81" s="5"/>
      <c r="BA81" s="5"/>
      <c r="BB81" s="5"/>
      <c r="BC81" s="5"/>
      <c r="BD81" s="5"/>
      <c r="BE81" s="5"/>
    </row>
    <row r="82" spans="1:57" x14ac:dyDescent="0.25">
      <c r="A82" s="65">
        <v>4001</v>
      </c>
      <c r="B82" s="22">
        <v>31389</v>
      </c>
      <c r="C82" s="65">
        <v>1</v>
      </c>
      <c r="D82" s="65">
        <v>3</v>
      </c>
      <c r="E82" s="5"/>
      <c r="F82" s="5"/>
      <c r="G82" s="5"/>
      <c r="H82" s="5"/>
      <c r="I82" s="5"/>
      <c r="J82" s="5"/>
      <c r="K82" s="65">
        <v>0.40399998426437378</v>
      </c>
      <c r="L82" s="65">
        <v>2.4049997329711914</v>
      </c>
      <c r="M82" s="65">
        <v>2.4049997329711914</v>
      </c>
      <c r="N82" s="65">
        <v>168</v>
      </c>
      <c r="O82" s="65">
        <v>81</v>
      </c>
      <c r="P82" s="65">
        <v>1</v>
      </c>
      <c r="Q82" s="65">
        <v>0.40399998426437378</v>
      </c>
      <c r="R82" s="65">
        <v>2.4049997329711914</v>
      </c>
      <c r="S82" s="65">
        <v>2.4049997329711914</v>
      </c>
      <c r="T82" s="65">
        <v>168</v>
      </c>
      <c r="U82" s="65">
        <v>81</v>
      </c>
      <c r="V82" s="65">
        <v>1</v>
      </c>
      <c r="W82" s="65">
        <v>68.399993896484375</v>
      </c>
      <c r="X82" s="65">
        <v>68.399993896484375</v>
      </c>
      <c r="Y82" s="65">
        <v>168</v>
      </c>
      <c r="Z82" s="5"/>
      <c r="AA82" s="5"/>
      <c r="AB82" s="5"/>
      <c r="AC82" s="5"/>
      <c r="AD82" s="5"/>
      <c r="AE82" s="65">
        <v>1202</v>
      </c>
      <c r="AF82" s="65">
        <v>1202</v>
      </c>
      <c r="AG82" s="65">
        <v>168</v>
      </c>
      <c r="AH82" s="5"/>
      <c r="AI82" s="65">
        <v>0.6329999566078186</v>
      </c>
      <c r="AJ82" s="65">
        <v>3.7699995040893555</v>
      </c>
      <c r="AK82" s="65">
        <v>3.7699995040893555</v>
      </c>
      <c r="AL82" s="65">
        <v>168</v>
      </c>
      <c r="AM82" s="65">
        <v>1</v>
      </c>
      <c r="AN82" s="65">
        <v>0</v>
      </c>
      <c r="AO82" s="5"/>
      <c r="AP82" s="65">
        <v>1</v>
      </c>
      <c r="AQ82" s="65">
        <v>8</v>
      </c>
      <c r="AR82" s="65">
        <v>12</v>
      </c>
      <c r="AS82" s="65">
        <v>1985</v>
      </c>
      <c r="AT82" s="5"/>
      <c r="AU82" s="5"/>
      <c r="AV82" s="5"/>
      <c r="AW82" s="5"/>
      <c r="AX82" s="5"/>
      <c r="AY82" s="5"/>
      <c r="AZ82" s="5"/>
      <c r="BA82" s="5"/>
      <c r="BB82" s="5"/>
      <c r="BC82" s="5"/>
      <c r="BD82" s="5"/>
      <c r="BE82" s="5"/>
    </row>
    <row r="83" spans="1:57" x14ac:dyDescent="0.25">
      <c r="A83" s="65">
        <v>4001</v>
      </c>
      <c r="B83" s="22">
        <v>31396</v>
      </c>
      <c r="C83" s="65">
        <v>1</v>
      </c>
      <c r="D83" s="65">
        <v>3</v>
      </c>
      <c r="E83" s="5"/>
      <c r="F83" s="5"/>
      <c r="G83" s="5"/>
      <c r="H83" s="5"/>
      <c r="I83" s="5"/>
      <c r="J83" s="5"/>
      <c r="K83" s="65">
        <v>3.2999999821186066E-2</v>
      </c>
      <c r="L83" s="65">
        <v>0.2019999623298645</v>
      </c>
      <c r="M83" s="65">
        <v>0.2019999623298645</v>
      </c>
      <c r="N83" s="65">
        <v>165</v>
      </c>
      <c r="O83" s="65">
        <v>17</v>
      </c>
      <c r="P83" s="65">
        <v>1</v>
      </c>
      <c r="Q83" s="65">
        <v>3.2999999821186066E-2</v>
      </c>
      <c r="R83" s="65">
        <v>0.2019999623298645</v>
      </c>
      <c r="S83" s="65">
        <v>0.2019999623298645</v>
      </c>
      <c r="T83" s="65">
        <v>165</v>
      </c>
      <c r="U83" s="65">
        <v>17</v>
      </c>
      <c r="V83" s="65">
        <v>1</v>
      </c>
      <c r="W83" s="65">
        <v>72.099990844726563</v>
      </c>
      <c r="X83" s="65">
        <v>72.099990844726563</v>
      </c>
      <c r="Y83" s="65">
        <v>165</v>
      </c>
      <c r="Z83" s="5"/>
      <c r="AA83" s="5"/>
      <c r="AB83" s="5"/>
      <c r="AC83" s="5"/>
      <c r="AD83" s="5"/>
      <c r="AE83" s="65">
        <v>655</v>
      </c>
      <c r="AF83" s="65">
        <v>655</v>
      </c>
      <c r="AG83" s="65">
        <v>165</v>
      </c>
      <c r="AH83" s="5"/>
      <c r="AI83" s="65">
        <v>0.23299998044967651</v>
      </c>
      <c r="AJ83" s="65">
        <v>1.3869991302490234</v>
      </c>
      <c r="AK83" s="65">
        <v>1.3869991302490234</v>
      </c>
      <c r="AL83" s="65">
        <v>165</v>
      </c>
      <c r="AM83" s="65">
        <v>1</v>
      </c>
      <c r="AN83" s="65">
        <v>0</v>
      </c>
      <c r="AO83" s="5"/>
      <c r="AP83" s="65">
        <v>1</v>
      </c>
      <c r="AQ83" s="65">
        <v>15</v>
      </c>
      <c r="AR83" s="65">
        <v>12</v>
      </c>
      <c r="AS83" s="65">
        <v>1985</v>
      </c>
      <c r="AT83" s="5"/>
      <c r="AU83" s="5"/>
      <c r="AV83" s="5"/>
      <c r="AW83" s="5"/>
      <c r="AX83" s="5"/>
      <c r="AY83" s="5"/>
      <c r="AZ83" s="5"/>
      <c r="BA83" s="5"/>
      <c r="BB83" s="5"/>
      <c r="BC83" s="5"/>
      <c r="BD83" s="5"/>
      <c r="BE83" s="5"/>
    </row>
    <row r="84" spans="1:57" x14ac:dyDescent="0.25">
      <c r="A84" s="65">
        <v>4001</v>
      </c>
      <c r="B84" s="22">
        <v>31403</v>
      </c>
      <c r="C84" s="65">
        <v>1</v>
      </c>
      <c r="D84" s="65">
        <v>3</v>
      </c>
      <c r="E84" s="5"/>
      <c r="F84" s="5"/>
      <c r="G84" s="5"/>
      <c r="H84" s="5"/>
      <c r="I84" s="5"/>
      <c r="J84" s="5"/>
      <c r="K84" s="65">
        <v>2.2999998182058334E-2</v>
      </c>
      <c r="L84" s="65">
        <v>0.13999998569488525</v>
      </c>
      <c r="M84" s="65">
        <v>0.13999998569488525</v>
      </c>
      <c r="N84" s="65">
        <v>168</v>
      </c>
      <c r="O84" s="65">
        <v>11</v>
      </c>
      <c r="P84" s="65">
        <v>1</v>
      </c>
      <c r="Q84" s="65">
        <v>2.2999998182058334E-2</v>
      </c>
      <c r="R84" s="65">
        <v>0.13999998569488525</v>
      </c>
      <c r="S84" s="65">
        <v>0.13999998569488525</v>
      </c>
      <c r="T84" s="65">
        <v>168</v>
      </c>
      <c r="U84" s="65">
        <v>11</v>
      </c>
      <c r="V84" s="65">
        <v>1</v>
      </c>
      <c r="W84" s="65">
        <v>73.599990844726563</v>
      </c>
      <c r="X84" s="65">
        <v>73.599990844726563</v>
      </c>
      <c r="Y84" s="65">
        <v>168</v>
      </c>
      <c r="Z84" s="5"/>
      <c r="AA84" s="5"/>
      <c r="AB84" s="5"/>
      <c r="AC84" s="5"/>
      <c r="AD84" s="5"/>
      <c r="AE84" s="65">
        <v>2289</v>
      </c>
      <c r="AF84" s="65">
        <v>2289</v>
      </c>
      <c r="AG84" s="65">
        <v>168</v>
      </c>
      <c r="AH84" s="5"/>
      <c r="AI84" s="65">
        <v>0.1799999475479126</v>
      </c>
      <c r="AJ84" s="65">
        <v>1.0749998092651367</v>
      </c>
      <c r="AK84" s="65">
        <v>1.0749998092651367</v>
      </c>
      <c r="AL84" s="65">
        <v>168</v>
      </c>
      <c r="AM84" s="65">
        <v>1</v>
      </c>
      <c r="AN84" s="65">
        <v>0</v>
      </c>
      <c r="AO84" s="5"/>
      <c r="AP84" s="65">
        <v>1</v>
      </c>
      <c r="AQ84" s="65">
        <v>22</v>
      </c>
      <c r="AR84" s="65">
        <v>12</v>
      </c>
      <c r="AS84" s="65">
        <v>1985</v>
      </c>
      <c r="AT84" s="5"/>
      <c r="AU84" s="5"/>
      <c r="AV84" s="5"/>
      <c r="AW84" s="5"/>
      <c r="AX84" s="5"/>
      <c r="AY84" s="5"/>
      <c r="AZ84" s="5"/>
      <c r="BA84" s="5"/>
      <c r="BB84" s="5"/>
      <c r="BC84" s="5"/>
      <c r="BD84" s="5"/>
      <c r="BE84" s="5"/>
    </row>
    <row r="85" spans="1:57" x14ac:dyDescent="0.25">
      <c r="A85" s="65">
        <v>4001</v>
      </c>
      <c r="B85" s="22">
        <v>31410</v>
      </c>
      <c r="C85" s="65">
        <v>1</v>
      </c>
      <c r="D85" s="65">
        <v>3</v>
      </c>
      <c r="E85" s="5"/>
      <c r="F85" s="5"/>
      <c r="G85" s="5"/>
      <c r="H85" s="5"/>
      <c r="I85" s="5"/>
      <c r="J85" s="5"/>
      <c r="K85" s="65">
        <v>2.4999998509883881E-2</v>
      </c>
      <c r="L85" s="65">
        <v>0.15299999713897705</v>
      </c>
      <c r="M85" s="65">
        <v>0.15299999713897705</v>
      </c>
      <c r="N85" s="65">
        <v>168</v>
      </c>
      <c r="O85" s="65">
        <v>14</v>
      </c>
      <c r="P85" s="65">
        <v>1</v>
      </c>
      <c r="Q85" s="65">
        <v>2.4999998509883881E-2</v>
      </c>
      <c r="R85" s="65">
        <v>0.15299999713897705</v>
      </c>
      <c r="S85" s="65">
        <v>0.15299999713897705</v>
      </c>
      <c r="T85" s="65">
        <v>168</v>
      </c>
      <c r="U85" s="65">
        <v>14</v>
      </c>
      <c r="V85" s="65">
        <v>1</v>
      </c>
      <c r="W85" s="65">
        <v>65.29998779296875</v>
      </c>
      <c r="X85" s="65">
        <v>65.29998779296875</v>
      </c>
      <c r="Y85" s="65">
        <v>168</v>
      </c>
      <c r="Z85" s="5"/>
      <c r="AA85" s="5"/>
      <c r="AB85" s="5"/>
      <c r="AC85" s="5"/>
      <c r="AD85" s="5"/>
      <c r="AE85" s="65">
        <v>2134</v>
      </c>
      <c r="AF85" s="65">
        <v>2134</v>
      </c>
      <c r="AG85" s="65">
        <v>168</v>
      </c>
      <c r="AH85" s="5"/>
      <c r="AI85" s="65">
        <v>0.19299995899200439</v>
      </c>
      <c r="AJ85" s="65">
        <v>1.1509990692138672</v>
      </c>
      <c r="AK85" s="65">
        <v>1.1509990692138672</v>
      </c>
      <c r="AL85" s="65">
        <v>168</v>
      </c>
      <c r="AM85" s="65">
        <v>1</v>
      </c>
      <c r="AN85" s="65">
        <v>0</v>
      </c>
      <c r="AO85" s="5"/>
      <c r="AP85" s="65">
        <v>1</v>
      </c>
      <c r="AQ85" s="65">
        <v>29</v>
      </c>
      <c r="AR85" s="65">
        <v>12</v>
      </c>
      <c r="AS85" s="65">
        <v>1985</v>
      </c>
      <c r="AT85" s="5"/>
      <c r="AU85" s="5"/>
      <c r="AV85" s="5"/>
      <c r="AW85" s="5"/>
      <c r="AX85" s="5"/>
      <c r="AY85" s="5"/>
      <c r="AZ85" s="5"/>
      <c r="BA85" s="5"/>
      <c r="BB85" s="5"/>
      <c r="BC85" s="5"/>
      <c r="BD85" s="5"/>
      <c r="BE85" s="5"/>
    </row>
    <row r="86" spans="1:57" x14ac:dyDescent="0.25">
      <c r="A86" s="65">
        <v>4001</v>
      </c>
      <c r="B86" s="22">
        <v>31417</v>
      </c>
      <c r="C86" s="65">
        <v>1</v>
      </c>
      <c r="D86" s="65">
        <v>3</v>
      </c>
      <c r="E86" s="5"/>
      <c r="F86" s="5"/>
      <c r="G86" s="5"/>
      <c r="H86" s="5"/>
      <c r="I86" s="5"/>
      <c r="J86" s="5"/>
      <c r="K86" s="65">
        <v>1.999999862164259E-3</v>
      </c>
      <c r="L86" s="65">
        <v>1.4999996870756149E-2</v>
      </c>
      <c r="M86" s="65">
        <v>1.4999996870756149E-2</v>
      </c>
      <c r="N86" s="65">
        <v>167</v>
      </c>
      <c r="O86" s="65">
        <v>3</v>
      </c>
      <c r="P86" s="65">
        <v>1</v>
      </c>
      <c r="Q86" s="65">
        <v>1.999999862164259E-3</v>
      </c>
      <c r="R86" s="65">
        <v>1.4999996870756149E-2</v>
      </c>
      <c r="S86" s="65">
        <v>1.4999996870756149E-2</v>
      </c>
      <c r="T86" s="65">
        <v>167</v>
      </c>
      <c r="U86" s="65">
        <v>3</v>
      </c>
      <c r="V86" s="65">
        <v>1</v>
      </c>
      <c r="W86" s="65">
        <v>61.5</v>
      </c>
      <c r="X86" s="65">
        <v>61.5</v>
      </c>
      <c r="Y86" s="65">
        <v>167</v>
      </c>
      <c r="Z86" s="5"/>
      <c r="AA86" s="5"/>
      <c r="AB86" s="5"/>
      <c r="AC86" s="5"/>
      <c r="AD86" s="5"/>
      <c r="AE86" s="65">
        <v>1144</v>
      </c>
      <c r="AF86" s="65">
        <v>1144</v>
      </c>
      <c r="AG86" s="65">
        <v>167</v>
      </c>
      <c r="AH86" s="5"/>
      <c r="AI86" s="65">
        <v>0.14899998903274536</v>
      </c>
      <c r="AJ86" s="65">
        <v>0.88899999856948853</v>
      </c>
      <c r="AK86" s="65">
        <v>0.88899999856948853</v>
      </c>
      <c r="AL86" s="65">
        <v>167</v>
      </c>
      <c r="AM86" s="65">
        <v>1</v>
      </c>
      <c r="AN86" s="65">
        <v>0</v>
      </c>
      <c r="AO86" s="5"/>
      <c r="AP86" s="65">
        <v>1</v>
      </c>
      <c r="AQ86" s="65">
        <v>5</v>
      </c>
      <c r="AR86" s="65">
        <v>1</v>
      </c>
      <c r="AS86" s="65">
        <v>1986</v>
      </c>
      <c r="AT86" s="5"/>
      <c r="AU86" s="5"/>
      <c r="AV86" s="5"/>
      <c r="AW86" s="5"/>
      <c r="AX86" s="5"/>
      <c r="AY86" s="5"/>
      <c r="AZ86" s="5"/>
      <c r="BA86" s="5"/>
      <c r="BB86" s="5"/>
      <c r="BC86" s="5"/>
      <c r="BD86" s="5"/>
      <c r="BE86" s="5"/>
    </row>
    <row r="87" spans="1:57" x14ac:dyDescent="0.25">
      <c r="A87" s="65">
        <v>4001</v>
      </c>
      <c r="B87" s="22">
        <v>31424</v>
      </c>
      <c r="C87" s="65">
        <v>1</v>
      </c>
      <c r="D87" s="65">
        <v>3</v>
      </c>
      <c r="E87" s="5"/>
      <c r="F87" s="5"/>
      <c r="G87" s="5"/>
      <c r="H87" s="5"/>
      <c r="I87" s="5"/>
      <c r="J87" s="5"/>
      <c r="K87" s="65">
        <v>9.9999979138374329E-3</v>
      </c>
      <c r="L87" s="65">
        <v>5.9999998658895493E-2</v>
      </c>
      <c r="M87" s="65">
        <v>5.9999998658895493E-2</v>
      </c>
      <c r="N87" s="65">
        <v>168</v>
      </c>
      <c r="O87" s="65">
        <v>8</v>
      </c>
      <c r="P87" s="65">
        <v>1</v>
      </c>
      <c r="Q87" s="65">
        <v>9.9999979138374329E-3</v>
      </c>
      <c r="R87" s="65">
        <v>5.9999998658895493E-2</v>
      </c>
      <c r="S87" s="65">
        <v>5.9999998658895493E-2</v>
      </c>
      <c r="T87" s="65">
        <v>168</v>
      </c>
      <c r="U87" s="65">
        <v>8</v>
      </c>
      <c r="V87" s="65">
        <v>1</v>
      </c>
      <c r="W87" s="65">
        <v>60.79998779296875</v>
      </c>
      <c r="X87" s="65">
        <v>60.79998779296875</v>
      </c>
      <c r="Y87" s="65">
        <v>168</v>
      </c>
      <c r="Z87" s="5"/>
      <c r="AA87" s="5"/>
      <c r="AB87" s="5"/>
      <c r="AC87" s="5"/>
      <c r="AD87" s="5"/>
      <c r="AE87" s="65">
        <v>371</v>
      </c>
      <c r="AF87" s="65">
        <v>371</v>
      </c>
      <c r="AG87" s="65">
        <v>168</v>
      </c>
      <c r="AH87" s="5"/>
      <c r="AI87" s="65">
        <v>0.14299994707107544</v>
      </c>
      <c r="AJ87" s="65">
        <v>0.85199999809265137</v>
      </c>
      <c r="AK87" s="65">
        <v>0.85199999809265137</v>
      </c>
      <c r="AL87" s="65">
        <v>168</v>
      </c>
      <c r="AM87" s="65">
        <v>1</v>
      </c>
      <c r="AN87" s="65">
        <v>0</v>
      </c>
      <c r="AO87" s="5"/>
      <c r="AP87" s="65">
        <v>1</v>
      </c>
      <c r="AQ87" s="65">
        <v>12</v>
      </c>
      <c r="AR87" s="65">
        <v>1</v>
      </c>
      <c r="AS87" s="65">
        <v>1986</v>
      </c>
      <c r="AT87" s="5"/>
      <c r="AU87" s="5"/>
      <c r="AV87" s="5"/>
      <c r="AW87" s="5"/>
      <c r="AX87" s="5"/>
      <c r="AY87" s="5"/>
      <c r="AZ87" s="5"/>
      <c r="BA87" s="5"/>
      <c r="BB87" s="5"/>
      <c r="BC87" s="5"/>
      <c r="BD87" s="5"/>
      <c r="BE87" s="5"/>
    </row>
    <row r="88" spans="1:57" x14ac:dyDescent="0.25">
      <c r="A88" s="65">
        <v>4001</v>
      </c>
      <c r="B88" s="22">
        <v>31431</v>
      </c>
      <c r="C88" s="65">
        <v>1</v>
      </c>
      <c r="D88" s="65">
        <v>3</v>
      </c>
      <c r="E88" s="5"/>
      <c r="F88" s="5"/>
      <c r="G88" s="5"/>
      <c r="H88" s="5"/>
      <c r="I88" s="5"/>
      <c r="J88" s="5"/>
      <c r="K88" s="65">
        <v>9.9999979138374329E-3</v>
      </c>
      <c r="L88" s="65">
        <v>5.9999998658895493E-2</v>
      </c>
      <c r="M88" s="65">
        <v>5.9999998658895493E-2</v>
      </c>
      <c r="N88" s="65">
        <v>167</v>
      </c>
      <c r="O88" s="65">
        <v>8</v>
      </c>
      <c r="P88" s="65">
        <v>1</v>
      </c>
      <c r="Q88" s="65">
        <v>9.9999979138374329E-3</v>
      </c>
      <c r="R88" s="65">
        <v>5.9999998658895493E-2</v>
      </c>
      <c r="S88" s="65">
        <v>5.9999998658895493E-2</v>
      </c>
      <c r="T88" s="65">
        <v>167</v>
      </c>
      <c r="U88" s="65">
        <v>8</v>
      </c>
      <c r="V88" s="65">
        <v>1</v>
      </c>
      <c r="W88" s="65">
        <v>55.899993896484375</v>
      </c>
      <c r="X88" s="65">
        <v>55.899993896484375</v>
      </c>
      <c r="Y88" s="65">
        <v>167</v>
      </c>
      <c r="Z88" s="5"/>
      <c r="AA88" s="5"/>
      <c r="AB88" s="5"/>
      <c r="AC88" s="5"/>
      <c r="AD88" s="5"/>
      <c r="AE88" s="65">
        <v>439</v>
      </c>
      <c r="AF88" s="65">
        <v>439</v>
      </c>
      <c r="AG88" s="65">
        <v>167</v>
      </c>
      <c r="AH88" s="5"/>
      <c r="AI88" s="65">
        <v>0.15099996328353882</v>
      </c>
      <c r="AJ88" s="65">
        <v>0.89999997615814209</v>
      </c>
      <c r="AK88" s="65">
        <v>0.89999997615814209</v>
      </c>
      <c r="AL88" s="65">
        <v>167</v>
      </c>
      <c r="AM88" s="65">
        <v>1</v>
      </c>
      <c r="AN88" s="65">
        <v>0</v>
      </c>
      <c r="AO88" s="5"/>
      <c r="AP88" s="65">
        <v>1</v>
      </c>
      <c r="AQ88" s="65">
        <v>19</v>
      </c>
      <c r="AR88" s="65">
        <v>1</v>
      </c>
      <c r="AS88" s="65">
        <v>1986</v>
      </c>
      <c r="AT88" s="5"/>
      <c r="AU88" s="5"/>
      <c r="AV88" s="5"/>
      <c r="AW88" s="5"/>
      <c r="AX88" s="5"/>
      <c r="AY88" s="5"/>
      <c r="AZ88" s="5"/>
      <c r="BA88" s="5"/>
      <c r="BB88" s="5"/>
      <c r="BC88" s="5"/>
      <c r="BD88" s="5"/>
      <c r="BE88" s="5"/>
    </row>
    <row r="89" spans="1:57" x14ac:dyDescent="0.25">
      <c r="A89" s="65">
        <v>4001</v>
      </c>
      <c r="B89" s="22">
        <v>31438</v>
      </c>
      <c r="C89" s="65">
        <v>1</v>
      </c>
      <c r="D89" s="65">
        <v>3</v>
      </c>
      <c r="E89" s="5"/>
      <c r="F89" s="5"/>
      <c r="G89" s="5"/>
      <c r="H89" s="5"/>
      <c r="I89" s="5"/>
      <c r="J89" s="5"/>
      <c r="K89" s="65">
        <v>0</v>
      </c>
      <c r="L89" s="65">
        <v>0</v>
      </c>
      <c r="M89" s="65">
        <v>0</v>
      </c>
      <c r="N89" s="65">
        <v>168</v>
      </c>
      <c r="O89" s="65">
        <v>0</v>
      </c>
      <c r="P89" s="65">
        <v>0</v>
      </c>
      <c r="Q89" s="65">
        <v>0</v>
      </c>
      <c r="R89" s="65">
        <v>0</v>
      </c>
      <c r="S89" s="65">
        <v>0</v>
      </c>
      <c r="T89" s="65">
        <v>168</v>
      </c>
      <c r="U89" s="65">
        <v>0</v>
      </c>
      <c r="V89" s="65">
        <v>0</v>
      </c>
      <c r="W89" s="65">
        <v>62.099990844726563</v>
      </c>
      <c r="X89" s="65">
        <v>62.099990844726563</v>
      </c>
      <c r="Y89" s="65">
        <v>168</v>
      </c>
      <c r="Z89" s="5"/>
      <c r="AA89" s="5"/>
      <c r="AB89" s="5"/>
      <c r="AC89" s="5"/>
      <c r="AD89" s="5"/>
      <c r="AE89" s="65">
        <v>728</v>
      </c>
      <c r="AF89" s="65">
        <v>728</v>
      </c>
      <c r="AG89" s="65">
        <v>168</v>
      </c>
      <c r="AH89" s="5"/>
      <c r="AI89" s="65">
        <v>0.1459999680519104</v>
      </c>
      <c r="AJ89" s="65">
        <v>0.86899995803833008</v>
      </c>
      <c r="AK89" s="65">
        <v>0.86899995803833008</v>
      </c>
      <c r="AL89" s="65">
        <v>168</v>
      </c>
      <c r="AM89" s="65">
        <v>1</v>
      </c>
      <c r="AN89" s="65">
        <v>0</v>
      </c>
      <c r="AO89" s="5"/>
      <c r="AP89" s="65">
        <v>1</v>
      </c>
      <c r="AQ89" s="65">
        <v>26</v>
      </c>
      <c r="AR89" s="65">
        <v>1</v>
      </c>
      <c r="AS89" s="65">
        <v>1986</v>
      </c>
      <c r="AT89" s="5"/>
      <c r="AU89" s="5"/>
      <c r="AV89" s="5"/>
      <c r="AW89" s="5"/>
      <c r="AX89" s="5"/>
      <c r="AY89" s="5"/>
      <c r="AZ89" s="5"/>
      <c r="BA89" s="5"/>
      <c r="BB89" s="5"/>
      <c r="BC89" s="5"/>
      <c r="BD89" s="5"/>
      <c r="BE89" s="5"/>
    </row>
    <row r="90" spans="1:57" x14ac:dyDescent="0.25">
      <c r="A90" s="65">
        <v>4001</v>
      </c>
      <c r="B90" s="22">
        <v>31445</v>
      </c>
      <c r="C90" s="65">
        <v>1</v>
      </c>
      <c r="D90" s="65">
        <v>3</v>
      </c>
      <c r="E90" s="5"/>
      <c r="F90" s="5"/>
      <c r="G90" s="5"/>
      <c r="H90" s="5"/>
      <c r="I90" s="5"/>
      <c r="J90" s="5"/>
      <c r="K90" s="65">
        <v>1.999999862164259E-3</v>
      </c>
      <c r="L90" s="65">
        <v>1.5999998897314072E-2</v>
      </c>
      <c r="M90" s="65">
        <v>1.5999998897314072E-2</v>
      </c>
      <c r="N90" s="65">
        <v>168</v>
      </c>
      <c r="O90" s="65">
        <v>3</v>
      </c>
      <c r="P90" s="65">
        <v>1</v>
      </c>
      <c r="Q90" s="65">
        <v>1.999999862164259E-3</v>
      </c>
      <c r="R90" s="65">
        <v>1.5999998897314072E-2</v>
      </c>
      <c r="S90" s="65">
        <v>1.5999998897314072E-2</v>
      </c>
      <c r="T90" s="65">
        <v>168</v>
      </c>
      <c r="U90" s="65">
        <v>3</v>
      </c>
      <c r="V90" s="65">
        <v>1</v>
      </c>
      <c r="W90" s="65">
        <v>58.599990844726563</v>
      </c>
      <c r="X90" s="65">
        <v>58.599990844726563</v>
      </c>
      <c r="Y90" s="65">
        <v>168</v>
      </c>
      <c r="Z90" s="5"/>
      <c r="AA90" s="5"/>
      <c r="AB90" s="5"/>
      <c r="AC90" s="5"/>
      <c r="AD90" s="5"/>
      <c r="AE90" s="65">
        <v>26</v>
      </c>
      <c r="AF90" s="65">
        <v>26</v>
      </c>
      <c r="AG90" s="65">
        <v>168</v>
      </c>
      <c r="AH90" s="5"/>
      <c r="AI90" s="65">
        <v>0.14899998903274536</v>
      </c>
      <c r="AJ90" s="65">
        <v>0.88899999856948853</v>
      </c>
      <c r="AK90" s="65">
        <v>0.88899999856948853</v>
      </c>
      <c r="AL90" s="65">
        <v>168</v>
      </c>
      <c r="AM90" s="65">
        <v>1</v>
      </c>
      <c r="AN90" s="65">
        <v>0</v>
      </c>
      <c r="AO90" s="5"/>
      <c r="AP90" s="65">
        <v>1</v>
      </c>
      <c r="AQ90" s="65">
        <v>2</v>
      </c>
      <c r="AR90" s="65">
        <v>2</v>
      </c>
      <c r="AS90" s="65">
        <v>1986</v>
      </c>
      <c r="AT90" s="5"/>
      <c r="AU90" s="5"/>
      <c r="AV90" s="5"/>
      <c r="AW90" s="5"/>
      <c r="AX90" s="5"/>
      <c r="AY90" s="5"/>
      <c r="AZ90" s="5"/>
      <c r="BA90" s="5"/>
      <c r="BB90" s="5"/>
      <c r="BC90" s="5"/>
      <c r="BD90" s="5"/>
      <c r="BE90" s="5"/>
    </row>
    <row r="91" spans="1:57" x14ac:dyDescent="0.25">
      <c r="A91" s="65">
        <v>4001</v>
      </c>
      <c r="B91" s="22">
        <v>31452</v>
      </c>
      <c r="C91" s="65">
        <v>1</v>
      </c>
      <c r="D91" s="65">
        <v>3</v>
      </c>
      <c r="E91" s="5"/>
      <c r="F91" s="5"/>
      <c r="G91" s="5"/>
      <c r="H91" s="5"/>
      <c r="I91" s="5"/>
      <c r="J91" s="5"/>
      <c r="K91" s="65">
        <v>3.2999999821186066E-2</v>
      </c>
      <c r="L91" s="65">
        <v>0.19999998807907104</v>
      </c>
      <c r="M91" s="65">
        <v>0.19999998807907104</v>
      </c>
      <c r="N91" s="65">
        <v>166</v>
      </c>
      <c r="O91" s="65">
        <v>22</v>
      </c>
      <c r="P91" s="65">
        <v>1</v>
      </c>
      <c r="Q91" s="65">
        <v>3.2999999821186066E-2</v>
      </c>
      <c r="R91" s="65">
        <v>0.19999998807907104</v>
      </c>
      <c r="S91" s="65">
        <v>0.19999998807907104</v>
      </c>
      <c r="T91" s="65">
        <v>166</v>
      </c>
      <c r="U91" s="65">
        <v>22</v>
      </c>
      <c r="V91" s="65">
        <v>1</v>
      </c>
      <c r="W91" s="65">
        <v>59.899993896484375</v>
      </c>
      <c r="X91" s="65">
        <v>59.899993896484375</v>
      </c>
      <c r="Y91" s="65">
        <v>166</v>
      </c>
      <c r="Z91" s="5"/>
      <c r="AA91" s="5"/>
      <c r="AB91" s="5"/>
      <c r="AC91" s="5"/>
      <c r="AD91" s="5"/>
      <c r="AE91" s="65">
        <v>394</v>
      </c>
      <c r="AF91" s="65">
        <v>394</v>
      </c>
      <c r="AG91" s="65">
        <v>166</v>
      </c>
      <c r="AH91" s="5"/>
      <c r="AI91" s="65">
        <v>0.22099995613098145</v>
      </c>
      <c r="AJ91" s="65">
        <v>1.3179998397827148</v>
      </c>
      <c r="AK91" s="65">
        <v>1.3179998397827148</v>
      </c>
      <c r="AL91" s="65">
        <v>166</v>
      </c>
      <c r="AM91" s="65">
        <v>1</v>
      </c>
      <c r="AN91" s="65">
        <v>0</v>
      </c>
      <c r="AO91" s="5"/>
      <c r="AP91" s="65">
        <v>1</v>
      </c>
      <c r="AQ91" s="65">
        <v>9</v>
      </c>
      <c r="AR91" s="65">
        <v>2</v>
      </c>
      <c r="AS91" s="65">
        <v>1986</v>
      </c>
      <c r="AT91" s="5"/>
      <c r="AU91" s="5"/>
      <c r="AV91" s="5"/>
      <c r="AW91" s="5"/>
      <c r="AX91" s="5"/>
      <c r="AY91" s="5"/>
      <c r="AZ91" s="5"/>
      <c r="BA91" s="5"/>
      <c r="BB91" s="5"/>
      <c r="BC91" s="5"/>
      <c r="BD91" s="5"/>
      <c r="BE91" s="5"/>
    </row>
    <row r="92" spans="1:57" x14ac:dyDescent="0.25">
      <c r="A92" s="65">
        <v>4001</v>
      </c>
      <c r="B92" s="22">
        <v>31459</v>
      </c>
      <c r="C92" s="65">
        <v>1</v>
      </c>
      <c r="D92" s="65">
        <v>3</v>
      </c>
      <c r="E92" s="5"/>
      <c r="F92" s="5"/>
      <c r="G92" s="5"/>
      <c r="H92" s="5"/>
      <c r="I92" s="5"/>
      <c r="J92" s="5"/>
      <c r="K92" s="65">
        <v>0</v>
      </c>
      <c r="L92" s="65">
        <v>0</v>
      </c>
      <c r="M92" s="65">
        <v>0</v>
      </c>
      <c r="N92" s="65">
        <v>168</v>
      </c>
      <c r="O92" s="65">
        <v>0</v>
      </c>
      <c r="P92" s="65">
        <v>0</v>
      </c>
      <c r="Q92" s="65">
        <v>0</v>
      </c>
      <c r="R92" s="65">
        <v>0</v>
      </c>
      <c r="S92" s="65">
        <v>0</v>
      </c>
      <c r="T92" s="65">
        <v>168</v>
      </c>
      <c r="U92" s="65">
        <v>0</v>
      </c>
      <c r="V92" s="65">
        <v>0</v>
      </c>
      <c r="W92" s="65">
        <v>58.599990844726563</v>
      </c>
      <c r="X92" s="65">
        <v>58.599990844726563</v>
      </c>
      <c r="Y92" s="65">
        <v>168</v>
      </c>
      <c r="Z92" s="5"/>
      <c r="AA92" s="5"/>
      <c r="AB92" s="5"/>
      <c r="AC92" s="5"/>
      <c r="AD92" s="5"/>
      <c r="AE92" s="65">
        <v>198</v>
      </c>
      <c r="AF92" s="65">
        <v>198</v>
      </c>
      <c r="AG92" s="65">
        <v>168</v>
      </c>
      <c r="AH92" s="5"/>
      <c r="AI92" s="65">
        <v>0.18299996852874756</v>
      </c>
      <c r="AJ92" s="65">
        <v>1.0909996032714844</v>
      </c>
      <c r="AK92" s="65">
        <v>1.0909996032714844</v>
      </c>
      <c r="AL92" s="65">
        <v>168</v>
      </c>
      <c r="AM92" s="65">
        <v>1</v>
      </c>
      <c r="AN92" s="65">
        <v>0</v>
      </c>
      <c r="AO92" s="5"/>
      <c r="AP92" s="65">
        <v>1</v>
      </c>
      <c r="AQ92" s="65">
        <v>16</v>
      </c>
      <c r="AR92" s="65">
        <v>2</v>
      </c>
      <c r="AS92" s="65">
        <v>1986</v>
      </c>
      <c r="AT92" s="5"/>
      <c r="AU92" s="5"/>
      <c r="AV92" s="5"/>
      <c r="AW92" s="5"/>
      <c r="AX92" s="5"/>
      <c r="AY92" s="5"/>
      <c r="AZ92" s="5"/>
      <c r="BA92" s="5"/>
      <c r="BB92" s="5"/>
      <c r="BC92" s="5"/>
      <c r="BD92" s="5"/>
      <c r="BE92" s="5"/>
    </row>
    <row r="93" spans="1:57" x14ac:dyDescent="0.25">
      <c r="A93" s="65">
        <v>4001</v>
      </c>
      <c r="B93" s="22">
        <v>31466</v>
      </c>
      <c r="C93" s="65">
        <v>1</v>
      </c>
      <c r="D93" s="65">
        <v>3</v>
      </c>
      <c r="E93" s="5"/>
      <c r="F93" s="5"/>
      <c r="G93" s="5"/>
      <c r="H93" s="5"/>
      <c r="I93" s="5"/>
      <c r="J93" s="5"/>
      <c r="K93" s="65">
        <v>0</v>
      </c>
      <c r="L93" s="65">
        <v>0</v>
      </c>
      <c r="M93" s="65">
        <v>0</v>
      </c>
      <c r="N93" s="65">
        <v>168</v>
      </c>
      <c r="O93" s="65">
        <v>0</v>
      </c>
      <c r="P93" s="65">
        <v>0</v>
      </c>
      <c r="Q93" s="65">
        <v>0</v>
      </c>
      <c r="R93" s="65">
        <v>0</v>
      </c>
      <c r="S93" s="65">
        <v>0</v>
      </c>
      <c r="T93" s="65">
        <v>168</v>
      </c>
      <c r="U93" s="65">
        <v>0</v>
      </c>
      <c r="V93" s="65">
        <v>0</v>
      </c>
      <c r="W93" s="65">
        <v>57.199996948242188</v>
      </c>
      <c r="X93" s="65">
        <v>57.199996948242188</v>
      </c>
      <c r="Y93" s="65">
        <v>168</v>
      </c>
      <c r="Z93" s="5"/>
      <c r="AA93" s="5"/>
      <c r="AB93" s="5"/>
      <c r="AC93" s="5"/>
      <c r="AD93" s="5"/>
      <c r="AE93" s="65">
        <v>0</v>
      </c>
      <c r="AF93" s="65">
        <v>0</v>
      </c>
      <c r="AG93" s="65">
        <v>168</v>
      </c>
      <c r="AH93" s="5"/>
      <c r="AI93" s="65">
        <v>0.18599998950958252</v>
      </c>
      <c r="AJ93" s="65">
        <v>1.1109991073608398</v>
      </c>
      <c r="AK93" s="65">
        <v>1.1109991073608398</v>
      </c>
      <c r="AL93" s="65">
        <v>168</v>
      </c>
      <c r="AM93" s="65">
        <v>1</v>
      </c>
      <c r="AN93" s="65">
        <v>0</v>
      </c>
      <c r="AO93" s="5"/>
      <c r="AP93" s="65">
        <v>1</v>
      </c>
      <c r="AQ93" s="65">
        <v>23</v>
      </c>
      <c r="AR93" s="65">
        <v>2</v>
      </c>
      <c r="AS93" s="65">
        <v>1986</v>
      </c>
      <c r="AT93" s="5"/>
      <c r="AU93" s="5"/>
      <c r="AV93" s="5"/>
      <c r="AW93" s="5"/>
      <c r="AX93" s="5"/>
      <c r="AY93" s="5"/>
      <c r="AZ93" s="5"/>
      <c r="BA93" s="5"/>
      <c r="BB93" s="5"/>
      <c r="BC93" s="5"/>
      <c r="BD93" s="5"/>
      <c r="BE93" s="5"/>
    </row>
    <row r="94" spans="1:57" x14ac:dyDescent="0.25">
      <c r="A94" s="65">
        <v>4001</v>
      </c>
      <c r="B94" s="22">
        <v>31473</v>
      </c>
      <c r="C94" s="65">
        <v>1</v>
      </c>
      <c r="D94" s="65">
        <v>3</v>
      </c>
      <c r="E94" s="5"/>
      <c r="F94" s="5"/>
      <c r="G94" s="5"/>
      <c r="H94" s="5"/>
      <c r="I94" s="5"/>
      <c r="J94" s="5"/>
      <c r="K94" s="65">
        <v>0</v>
      </c>
      <c r="L94" s="65">
        <v>0</v>
      </c>
      <c r="M94" s="65">
        <v>0</v>
      </c>
      <c r="N94" s="65">
        <v>168</v>
      </c>
      <c r="O94" s="65">
        <v>0</v>
      </c>
      <c r="P94" s="65">
        <v>0</v>
      </c>
      <c r="Q94" s="65">
        <v>0</v>
      </c>
      <c r="R94" s="65">
        <v>0</v>
      </c>
      <c r="S94" s="65">
        <v>0</v>
      </c>
      <c r="T94" s="65">
        <v>168</v>
      </c>
      <c r="U94" s="65">
        <v>0</v>
      </c>
      <c r="V94" s="65">
        <v>0</v>
      </c>
      <c r="W94" s="65">
        <v>63.099990844726563</v>
      </c>
      <c r="X94" s="65">
        <v>63.099990844726563</v>
      </c>
      <c r="Y94" s="65">
        <v>168</v>
      </c>
      <c r="Z94" s="5"/>
      <c r="AA94" s="5"/>
      <c r="AB94" s="5"/>
      <c r="AC94" s="5"/>
      <c r="AD94" s="5"/>
      <c r="AE94" s="65">
        <v>632</v>
      </c>
      <c r="AF94" s="65">
        <v>632</v>
      </c>
      <c r="AG94" s="65">
        <v>168</v>
      </c>
      <c r="AH94" s="5"/>
      <c r="AI94" s="65">
        <v>0.16399997472763062</v>
      </c>
      <c r="AJ94" s="65">
        <v>0.97999995946884155</v>
      </c>
      <c r="AK94" s="65">
        <v>0.97999995946884155</v>
      </c>
      <c r="AL94" s="65">
        <v>168</v>
      </c>
      <c r="AM94" s="65">
        <v>1</v>
      </c>
      <c r="AN94" s="65">
        <v>0</v>
      </c>
      <c r="AO94" s="5"/>
      <c r="AP94" s="65">
        <v>1</v>
      </c>
      <c r="AQ94" s="65">
        <v>2</v>
      </c>
      <c r="AR94" s="65">
        <v>3</v>
      </c>
      <c r="AS94" s="65">
        <v>1986</v>
      </c>
      <c r="AT94" s="5"/>
      <c r="AU94" s="5"/>
      <c r="AV94" s="5"/>
      <c r="AW94" s="5"/>
      <c r="AX94" s="5"/>
      <c r="AY94" s="5"/>
      <c r="AZ94" s="5"/>
      <c r="BA94" s="5"/>
      <c r="BB94" s="5"/>
      <c r="BC94" s="5"/>
      <c r="BD94" s="5"/>
      <c r="BE94" s="5"/>
    </row>
    <row r="95" spans="1:57" x14ac:dyDescent="0.25">
      <c r="A95" s="65">
        <v>4001</v>
      </c>
      <c r="B95" s="22">
        <v>31480</v>
      </c>
      <c r="C95" s="65">
        <v>1</v>
      </c>
      <c r="D95" s="65">
        <v>3</v>
      </c>
      <c r="E95" s="5"/>
      <c r="F95" s="5"/>
      <c r="G95" s="5"/>
      <c r="H95" s="5"/>
      <c r="I95" s="5"/>
      <c r="J95" s="5"/>
      <c r="K95" s="65">
        <v>0</v>
      </c>
      <c r="L95" s="65">
        <v>0</v>
      </c>
      <c r="M95" s="65">
        <v>0</v>
      </c>
      <c r="N95" s="65">
        <v>168</v>
      </c>
      <c r="O95" s="65">
        <v>0</v>
      </c>
      <c r="P95" s="65">
        <v>0</v>
      </c>
      <c r="Q95" s="65">
        <v>0</v>
      </c>
      <c r="R95" s="65">
        <v>0</v>
      </c>
      <c r="S95" s="65">
        <v>0</v>
      </c>
      <c r="T95" s="65">
        <v>168</v>
      </c>
      <c r="U95" s="65">
        <v>0</v>
      </c>
      <c r="V95" s="65">
        <v>0</v>
      </c>
      <c r="W95" s="65">
        <v>62.099990844726563</v>
      </c>
      <c r="X95" s="65">
        <v>62.099990844726563</v>
      </c>
      <c r="Y95" s="65">
        <v>168</v>
      </c>
      <c r="Z95" s="5"/>
      <c r="AA95" s="5"/>
      <c r="AB95" s="5"/>
      <c r="AC95" s="5"/>
      <c r="AD95" s="5"/>
      <c r="AE95" s="65">
        <v>650</v>
      </c>
      <c r="AF95" s="65">
        <v>650</v>
      </c>
      <c r="AG95" s="65">
        <v>168</v>
      </c>
      <c r="AH95" s="5"/>
      <c r="AI95" s="65">
        <v>0.15199995040893555</v>
      </c>
      <c r="AJ95" s="65">
        <v>0.90999996662139893</v>
      </c>
      <c r="AK95" s="65">
        <v>0.90999996662139893</v>
      </c>
      <c r="AL95" s="65">
        <v>168</v>
      </c>
      <c r="AM95" s="65">
        <v>1</v>
      </c>
      <c r="AN95" s="65">
        <v>0</v>
      </c>
      <c r="AO95" s="5"/>
      <c r="AP95" s="65">
        <v>1</v>
      </c>
      <c r="AQ95" s="65">
        <v>9</v>
      </c>
      <c r="AR95" s="65">
        <v>3</v>
      </c>
      <c r="AS95" s="65">
        <v>1986</v>
      </c>
      <c r="AT95" s="5"/>
      <c r="AU95" s="5"/>
      <c r="AV95" s="5"/>
      <c r="AW95" s="5"/>
      <c r="AX95" s="5"/>
      <c r="AY95" s="5"/>
      <c r="AZ95" s="5"/>
      <c r="BA95" s="5"/>
      <c r="BB95" s="5"/>
      <c r="BC95" s="5"/>
      <c r="BD95" s="5"/>
      <c r="BE95" s="5"/>
    </row>
    <row r="96" spans="1:57" x14ac:dyDescent="0.25">
      <c r="A96" s="65">
        <v>4001</v>
      </c>
      <c r="B96" s="22">
        <v>31487</v>
      </c>
      <c r="C96" s="65">
        <v>1</v>
      </c>
      <c r="D96" s="65">
        <v>3</v>
      </c>
      <c r="E96" s="5"/>
      <c r="F96" s="5"/>
      <c r="G96" s="5"/>
      <c r="H96" s="5"/>
      <c r="I96" s="5"/>
      <c r="J96" s="5"/>
      <c r="K96" s="65">
        <v>0</v>
      </c>
      <c r="L96" s="65">
        <v>0</v>
      </c>
      <c r="M96" s="65">
        <v>0</v>
      </c>
      <c r="N96" s="65">
        <v>168</v>
      </c>
      <c r="O96" s="65">
        <v>0</v>
      </c>
      <c r="P96" s="65">
        <v>0</v>
      </c>
      <c r="Q96" s="65">
        <v>0</v>
      </c>
      <c r="R96" s="65">
        <v>0</v>
      </c>
      <c r="S96" s="65">
        <v>0</v>
      </c>
      <c r="T96" s="65">
        <v>168</v>
      </c>
      <c r="U96" s="65">
        <v>0</v>
      </c>
      <c r="V96" s="65">
        <v>0</v>
      </c>
      <c r="W96" s="65">
        <v>69.599990844726563</v>
      </c>
      <c r="X96" s="65">
        <v>69.599990844726563</v>
      </c>
      <c r="Y96" s="65">
        <v>168</v>
      </c>
      <c r="Z96" s="5"/>
      <c r="AA96" s="5"/>
      <c r="AB96" s="5"/>
      <c r="AC96" s="5"/>
      <c r="AD96" s="5"/>
      <c r="AE96" s="65">
        <v>769</v>
      </c>
      <c r="AF96" s="65">
        <v>769</v>
      </c>
      <c r="AG96" s="65">
        <v>168</v>
      </c>
      <c r="AH96" s="5"/>
      <c r="AI96" s="65">
        <v>0.19499999284744263</v>
      </c>
      <c r="AJ96" s="65">
        <v>1.162999153137207</v>
      </c>
      <c r="AK96" s="65">
        <v>1.162999153137207</v>
      </c>
      <c r="AL96" s="65">
        <v>168</v>
      </c>
      <c r="AM96" s="65">
        <v>1</v>
      </c>
      <c r="AN96" s="65">
        <v>0</v>
      </c>
      <c r="AO96" s="5"/>
      <c r="AP96" s="65">
        <v>1</v>
      </c>
      <c r="AQ96" s="65">
        <v>16</v>
      </c>
      <c r="AR96" s="65">
        <v>3</v>
      </c>
      <c r="AS96" s="65">
        <v>1986</v>
      </c>
      <c r="AT96" s="5"/>
      <c r="AU96" s="5"/>
      <c r="AV96" s="5"/>
      <c r="AW96" s="5"/>
      <c r="AX96" s="5"/>
      <c r="AY96" s="5"/>
      <c r="AZ96" s="5"/>
      <c r="BA96" s="5"/>
      <c r="BB96" s="5"/>
      <c r="BC96" s="5"/>
      <c r="BD96" s="5"/>
      <c r="BE96" s="5"/>
    </row>
    <row r="97" spans="1:57" x14ac:dyDescent="0.25">
      <c r="A97" s="65">
        <v>4001</v>
      </c>
      <c r="B97" s="22">
        <v>31494</v>
      </c>
      <c r="C97" s="65">
        <v>1</v>
      </c>
      <c r="D97" s="65">
        <v>3</v>
      </c>
      <c r="E97" s="5"/>
      <c r="F97" s="5"/>
      <c r="G97" s="5"/>
      <c r="H97" s="5"/>
      <c r="I97" s="5"/>
      <c r="J97" s="5"/>
      <c r="K97" s="65">
        <v>0</v>
      </c>
      <c r="L97" s="65">
        <v>0</v>
      </c>
      <c r="M97" s="65">
        <v>0</v>
      </c>
      <c r="N97" s="65">
        <v>168</v>
      </c>
      <c r="O97" s="65">
        <v>0</v>
      </c>
      <c r="P97" s="65">
        <v>0</v>
      </c>
      <c r="Q97" s="65">
        <v>0</v>
      </c>
      <c r="R97" s="65">
        <v>0</v>
      </c>
      <c r="S97" s="65">
        <v>0</v>
      </c>
      <c r="T97" s="65">
        <v>168</v>
      </c>
      <c r="U97" s="65">
        <v>0</v>
      </c>
      <c r="V97" s="65">
        <v>0</v>
      </c>
      <c r="W97" s="65">
        <v>68.699996948242188</v>
      </c>
      <c r="X97" s="65">
        <v>68.699996948242188</v>
      </c>
      <c r="Y97" s="65">
        <v>168</v>
      </c>
      <c r="Z97" s="5"/>
      <c r="AA97" s="5"/>
      <c r="AB97" s="5"/>
      <c r="AC97" s="5"/>
      <c r="AD97" s="5"/>
      <c r="AE97" s="65">
        <v>504</v>
      </c>
      <c r="AF97" s="65">
        <v>504</v>
      </c>
      <c r="AG97" s="65">
        <v>168</v>
      </c>
      <c r="AH97" s="5"/>
      <c r="AI97" s="65">
        <v>0.20899999141693115</v>
      </c>
      <c r="AJ97" s="65">
        <v>1.2469997406005859</v>
      </c>
      <c r="AK97" s="65">
        <v>1.2469997406005859</v>
      </c>
      <c r="AL97" s="65">
        <v>168</v>
      </c>
      <c r="AM97" s="65">
        <v>1</v>
      </c>
      <c r="AN97" s="65">
        <v>0</v>
      </c>
      <c r="AO97" s="5"/>
      <c r="AP97" s="65">
        <v>1</v>
      </c>
      <c r="AQ97" s="65">
        <v>23</v>
      </c>
      <c r="AR97" s="65">
        <v>3</v>
      </c>
      <c r="AS97" s="65">
        <v>1986</v>
      </c>
      <c r="AT97" s="5"/>
      <c r="AU97" s="5"/>
      <c r="AV97" s="5"/>
      <c r="AW97" s="5"/>
      <c r="AX97" s="5"/>
      <c r="AY97" s="5"/>
      <c r="AZ97" s="5"/>
      <c r="BA97" s="5"/>
      <c r="BB97" s="5"/>
      <c r="BC97" s="5"/>
      <c r="BD97" s="5"/>
      <c r="BE97" s="5"/>
    </row>
    <row r="98" spans="1:57" x14ac:dyDescent="0.25">
      <c r="A98" s="65">
        <v>4001</v>
      </c>
      <c r="B98" s="22">
        <v>31501</v>
      </c>
      <c r="C98" s="65">
        <v>1</v>
      </c>
      <c r="D98" s="65">
        <v>3</v>
      </c>
      <c r="E98" s="5"/>
      <c r="F98" s="5"/>
      <c r="G98" s="5"/>
      <c r="H98" s="5"/>
      <c r="I98" s="5"/>
      <c r="J98" s="5"/>
      <c r="K98" s="65">
        <v>0</v>
      </c>
      <c r="L98" s="65">
        <v>0</v>
      </c>
      <c r="M98" s="65">
        <v>0</v>
      </c>
      <c r="N98" s="65">
        <v>168</v>
      </c>
      <c r="O98" s="65">
        <v>0</v>
      </c>
      <c r="P98" s="65">
        <v>0</v>
      </c>
      <c r="Q98" s="65">
        <v>0</v>
      </c>
      <c r="R98" s="65">
        <v>0</v>
      </c>
      <c r="S98" s="65">
        <v>0</v>
      </c>
      <c r="T98" s="65">
        <v>168</v>
      </c>
      <c r="U98" s="65">
        <v>0</v>
      </c>
      <c r="V98" s="65">
        <v>0</v>
      </c>
      <c r="W98" s="65">
        <v>67.099990844726563</v>
      </c>
      <c r="X98" s="65">
        <v>67.099990844726563</v>
      </c>
      <c r="Y98" s="65">
        <v>168</v>
      </c>
      <c r="Z98" s="5"/>
      <c r="AA98" s="5"/>
      <c r="AB98" s="5"/>
      <c r="AC98" s="5"/>
      <c r="AD98" s="5"/>
      <c r="AE98" s="65">
        <v>681</v>
      </c>
      <c r="AF98" s="65">
        <v>681</v>
      </c>
      <c r="AG98" s="65">
        <v>168</v>
      </c>
      <c r="AH98" s="5"/>
      <c r="AI98" s="65">
        <v>0.18899995088577271</v>
      </c>
      <c r="AJ98" s="65">
        <v>1.1269998550415039</v>
      </c>
      <c r="AK98" s="65">
        <v>1.1269998550415039</v>
      </c>
      <c r="AL98" s="65">
        <v>168</v>
      </c>
      <c r="AM98" s="65">
        <v>1</v>
      </c>
      <c r="AN98" s="65">
        <v>0</v>
      </c>
      <c r="AO98" s="5"/>
      <c r="AP98" s="65">
        <v>1</v>
      </c>
      <c r="AQ98" s="65">
        <v>30</v>
      </c>
      <c r="AR98" s="65">
        <v>3</v>
      </c>
      <c r="AS98" s="65">
        <v>1986</v>
      </c>
      <c r="AT98" s="5"/>
      <c r="AU98" s="5"/>
      <c r="AV98" s="5"/>
      <c r="AW98" s="5"/>
      <c r="AX98" s="5"/>
      <c r="AY98" s="5"/>
      <c r="AZ98" s="5"/>
      <c r="BA98" s="5"/>
      <c r="BB98" s="5"/>
      <c r="BC98" s="5"/>
      <c r="BD98" s="5"/>
      <c r="BE98" s="5"/>
    </row>
    <row r="99" spans="1:57" x14ac:dyDescent="0.25">
      <c r="A99" s="65">
        <v>4001</v>
      </c>
      <c r="B99" s="22">
        <v>31508</v>
      </c>
      <c r="C99" s="65">
        <v>1</v>
      </c>
      <c r="D99" s="65">
        <v>3</v>
      </c>
      <c r="E99" s="5"/>
      <c r="F99" s="5"/>
      <c r="G99" s="5"/>
      <c r="H99" s="5"/>
      <c r="I99" s="5"/>
      <c r="J99" s="5"/>
      <c r="K99" s="65">
        <v>0</v>
      </c>
      <c r="L99" s="65">
        <v>0</v>
      </c>
      <c r="M99" s="65">
        <v>0</v>
      </c>
      <c r="N99" s="65">
        <v>168</v>
      </c>
      <c r="O99" s="65">
        <v>0</v>
      </c>
      <c r="P99" s="65">
        <v>0</v>
      </c>
      <c r="Q99" s="65">
        <v>0</v>
      </c>
      <c r="R99" s="65">
        <v>0</v>
      </c>
      <c r="S99" s="65">
        <v>0</v>
      </c>
      <c r="T99" s="65">
        <v>168</v>
      </c>
      <c r="U99" s="65">
        <v>0</v>
      </c>
      <c r="V99" s="65">
        <v>0</v>
      </c>
      <c r="W99" s="65">
        <v>71.599990844726563</v>
      </c>
      <c r="X99" s="65">
        <v>71.599990844726563</v>
      </c>
      <c r="Y99" s="65">
        <v>168</v>
      </c>
      <c r="Z99" s="5"/>
      <c r="AA99" s="5"/>
      <c r="AB99" s="5"/>
      <c r="AC99" s="5"/>
      <c r="AD99" s="5"/>
      <c r="AE99" s="65">
        <v>972</v>
      </c>
      <c r="AF99" s="65">
        <v>972</v>
      </c>
      <c r="AG99" s="65">
        <v>168</v>
      </c>
      <c r="AH99" s="5"/>
      <c r="AI99" s="65">
        <v>0.16199994087219238</v>
      </c>
      <c r="AJ99" s="65">
        <v>0.9649999737739563</v>
      </c>
      <c r="AK99" s="65">
        <v>0.9649999737739563</v>
      </c>
      <c r="AL99" s="65">
        <v>168</v>
      </c>
      <c r="AM99" s="65">
        <v>1</v>
      </c>
      <c r="AN99" s="65">
        <v>0</v>
      </c>
      <c r="AO99" s="5"/>
      <c r="AP99" s="65">
        <v>1</v>
      </c>
      <c r="AQ99" s="65">
        <v>6</v>
      </c>
      <c r="AR99" s="65">
        <v>4</v>
      </c>
      <c r="AS99" s="65">
        <v>1986</v>
      </c>
      <c r="AT99" s="5"/>
      <c r="AU99" s="5"/>
      <c r="AV99" s="5"/>
      <c r="AW99" s="5"/>
      <c r="AX99" s="5"/>
      <c r="AY99" s="5"/>
      <c r="AZ99" s="5"/>
      <c r="BA99" s="5"/>
      <c r="BB99" s="5"/>
      <c r="BC99" s="5"/>
      <c r="BD99" s="5"/>
      <c r="BE99" s="5"/>
    </row>
    <row r="100" spans="1:57" x14ac:dyDescent="0.25">
      <c r="A100" s="65">
        <v>4001</v>
      </c>
      <c r="B100" s="22">
        <v>31515</v>
      </c>
      <c r="C100" s="65">
        <v>1</v>
      </c>
      <c r="D100" s="65">
        <v>3</v>
      </c>
      <c r="E100" s="5"/>
      <c r="F100" s="5"/>
      <c r="G100" s="5"/>
      <c r="H100" s="5"/>
      <c r="I100" s="5"/>
      <c r="J100" s="5"/>
      <c r="K100" s="65">
        <v>0</v>
      </c>
      <c r="L100" s="65">
        <v>0</v>
      </c>
      <c r="M100" s="65">
        <v>0</v>
      </c>
      <c r="N100" s="65">
        <v>168</v>
      </c>
      <c r="O100" s="65">
        <v>0</v>
      </c>
      <c r="P100" s="65">
        <v>0</v>
      </c>
      <c r="Q100" s="65">
        <v>0</v>
      </c>
      <c r="R100" s="65">
        <v>0</v>
      </c>
      <c r="S100" s="65">
        <v>0</v>
      </c>
      <c r="T100" s="65">
        <v>168</v>
      </c>
      <c r="U100" s="65">
        <v>0</v>
      </c>
      <c r="V100" s="65">
        <v>0</v>
      </c>
      <c r="W100" s="65">
        <v>72.099990844726563</v>
      </c>
      <c r="X100" s="65">
        <v>72.099990844726563</v>
      </c>
      <c r="Y100" s="65">
        <v>168</v>
      </c>
      <c r="Z100" s="5"/>
      <c r="AA100" s="5"/>
      <c r="AB100" s="5"/>
      <c r="AC100" s="5"/>
      <c r="AD100" s="5"/>
      <c r="AE100" s="65">
        <v>1072</v>
      </c>
      <c r="AF100" s="65">
        <v>1072</v>
      </c>
      <c r="AG100" s="65">
        <v>168</v>
      </c>
      <c r="AH100" s="5"/>
      <c r="AI100" s="65">
        <v>0.13499999046325684</v>
      </c>
      <c r="AJ100" s="65">
        <v>0.8059999942779541</v>
      </c>
      <c r="AK100" s="65">
        <v>0.8059999942779541</v>
      </c>
      <c r="AL100" s="65">
        <v>168</v>
      </c>
      <c r="AM100" s="65">
        <v>1</v>
      </c>
      <c r="AN100" s="65">
        <v>0</v>
      </c>
      <c r="AO100" s="5"/>
      <c r="AP100" s="65">
        <v>1</v>
      </c>
      <c r="AQ100" s="65">
        <v>13</v>
      </c>
      <c r="AR100" s="65">
        <v>4</v>
      </c>
      <c r="AS100" s="65">
        <v>1986</v>
      </c>
      <c r="AT100" s="5"/>
      <c r="AU100" s="5"/>
      <c r="AV100" s="5"/>
      <c r="AW100" s="5"/>
      <c r="AX100" s="5"/>
      <c r="AY100" s="5"/>
      <c r="AZ100" s="5"/>
      <c r="BA100" s="5"/>
      <c r="BB100" s="5"/>
      <c r="BC100" s="5"/>
      <c r="BD100" s="5"/>
      <c r="BE100" s="5"/>
    </row>
    <row r="101" spans="1:57" x14ac:dyDescent="0.25">
      <c r="A101" s="65">
        <v>4001</v>
      </c>
      <c r="B101" s="22">
        <v>31522</v>
      </c>
      <c r="C101" s="65">
        <v>1</v>
      </c>
      <c r="D101" s="65">
        <v>3</v>
      </c>
      <c r="E101" s="5"/>
      <c r="F101" s="5"/>
      <c r="G101" s="5"/>
      <c r="H101" s="5"/>
      <c r="I101" s="5"/>
      <c r="J101" s="5"/>
      <c r="K101" s="65">
        <v>0</v>
      </c>
      <c r="L101" s="65">
        <v>0</v>
      </c>
      <c r="M101" s="65">
        <v>0</v>
      </c>
      <c r="N101" s="65">
        <v>168</v>
      </c>
      <c r="O101" s="65">
        <v>0</v>
      </c>
      <c r="P101" s="65">
        <v>0</v>
      </c>
      <c r="Q101" s="65">
        <v>0</v>
      </c>
      <c r="R101" s="65">
        <v>0</v>
      </c>
      <c r="S101" s="65">
        <v>0</v>
      </c>
      <c r="T101" s="65">
        <v>168</v>
      </c>
      <c r="U101" s="65">
        <v>0</v>
      </c>
      <c r="V101" s="65">
        <v>0</v>
      </c>
      <c r="W101" s="65">
        <v>68</v>
      </c>
      <c r="X101" s="65">
        <v>68</v>
      </c>
      <c r="Y101" s="65">
        <v>168</v>
      </c>
      <c r="Z101" s="5"/>
      <c r="AA101" s="5"/>
      <c r="AB101" s="5"/>
      <c r="AC101" s="5"/>
      <c r="AD101" s="5"/>
      <c r="AE101" s="65">
        <v>702</v>
      </c>
      <c r="AF101" s="65">
        <v>702</v>
      </c>
      <c r="AG101" s="65">
        <v>168</v>
      </c>
      <c r="AH101" s="5"/>
      <c r="AI101" s="65">
        <v>0.14199995994567871</v>
      </c>
      <c r="AJ101" s="65">
        <v>0.84499996900558472</v>
      </c>
      <c r="AK101" s="65">
        <v>0.84499996900558472</v>
      </c>
      <c r="AL101" s="65">
        <v>168</v>
      </c>
      <c r="AM101" s="65">
        <v>1</v>
      </c>
      <c r="AN101" s="65">
        <v>0</v>
      </c>
      <c r="AO101" s="5"/>
      <c r="AP101" s="65">
        <v>1</v>
      </c>
      <c r="AQ101" s="65">
        <v>20</v>
      </c>
      <c r="AR101" s="65">
        <v>4</v>
      </c>
      <c r="AS101" s="65">
        <v>1986</v>
      </c>
      <c r="AT101" s="5"/>
      <c r="AU101" s="5"/>
      <c r="AV101" s="5"/>
      <c r="AW101" s="5"/>
      <c r="AX101" s="5"/>
      <c r="AY101" s="5"/>
      <c r="AZ101" s="5"/>
      <c r="BA101" s="5"/>
      <c r="BB101" s="5"/>
      <c r="BC101" s="5"/>
      <c r="BD101" s="5"/>
      <c r="BE101" s="5"/>
    </row>
    <row r="102" spans="1:57" x14ac:dyDescent="0.25">
      <c r="A102" s="65">
        <v>4001</v>
      </c>
      <c r="B102" s="22">
        <v>31529</v>
      </c>
      <c r="C102" s="65">
        <v>1</v>
      </c>
      <c r="D102" s="65">
        <v>3</v>
      </c>
      <c r="E102" s="5"/>
      <c r="F102" s="5"/>
      <c r="G102" s="5"/>
      <c r="H102" s="5"/>
      <c r="I102" s="5"/>
      <c r="J102" s="5"/>
      <c r="K102" s="65">
        <v>8.999999612569809E-3</v>
      </c>
      <c r="L102" s="65">
        <v>5.3999997675418854E-2</v>
      </c>
      <c r="M102" s="65">
        <v>5.3999997675418854E-2</v>
      </c>
      <c r="N102" s="65">
        <v>167</v>
      </c>
      <c r="O102" s="65">
        <v>3</v>
      </c>
      <c r="P102" s="65">
        <v>1</v>
      </c>
      <c r="Q102" s="65">
        <v>8.999999612569809E-3</v>
      </c>
      <c r="R102" s="65">
        <v>5.3999997675418854E-2</v>
      </c>
      <c r="S102" s="65">
        <v>5.3999997675418854E-2</v>
      </c>
      <c r="T102" s="65">
        <v>167</v>
      </c>
      <c r="U102" s="65">
        <v>3</v>
      </c>
      <c r="V102" s="65">
        <v>1</v>
      </c>
      <c r="W102" s="65">
        <v>69.399993896484375</v>
      </c>
      <c r="X102" s="65">
        <v>69.399993896484375</v>
      </c>
      <c r="Y102" s="65">
        <v>167</v>
      </c>
      <c r="Z102" s="5"/>
      <c r="AA102" s="5"/>
      <c r="AB102" s="5"/>
      <c r="AC102" s="5"/>
      <c r="AD102" s="5"/>
      <c r="AE102" s="65">
        <v>891</v>
      </c>
      <c r="AF102" s="65">
        <v>891</v>
      </c>
      <c r="AG102" s="65">
        <v>167</v>
      </c>
      <c r="AH102" s="5"/>
      <c r="AI102" s="65">
        <v>0.16299998760223389</v>
      </c>
      <c r="AJ102" s="65">
        <v>0.97199994325637817</v>
      </c>
      <c r="AK102" s="65">
        <v>0.97199994325637817</v>
      </c>
      <c r="AL102" s="65">
        <v>167</v>
      </c>
      <c r="AM102" s="65">
        <v>1</v>
      </c>
      <c r="AN102" s="65">
        <v>0</v>
      </c>
      <c r="AO102" s="5"/>
      <c r="AP102" s="65">
        <v>1</v>
      </c>
      <c r="AQ102" s="65">
        <v>27</v>
      </c>
      <c r="AR102" s="65">
        <v>4</v>
      </c>
      <c r="AS102" s="65">
        <v>1986</v>
      </c>
      <c r="AT102" s="5"/>
      <c r="AU102" s="5"/>
      <c r="AV102" s="5"/>
      <c r="AW102" s="5"/>
      <c r="AX102" s="5"/>
      <c r="AY102" s="5"/>
      <c r="AZ102" s="5"/>
      <c r="BA102" s="5"/>
      <c r="BB102" s="5"/>
      <c r="BC102" s="5"/>
      <c r="BD102" s="5"/>
      <c r="BE102" s="5"/>
    </row>
    <row r="103" spans="1:57" x14ac:dyDescent="0.25">
      <c r="A103" s="65">
        <v>4001</v>
      </c>
      <c r="B103" s="22">
        <v>31536</v>
      </c>
      <c r="C103" s="65">
        <v>1</v>
      </c>
      <c r="D103" s="65">
        <v>3</v>
      </c>
      <c r="E103" s="5"/>
      <c r="F103" s="5"/>
      <c r="G103" s="5"/>
      <c r="H103" s="5"/>
      <c r="I103" s="5"/>
      <c r="J103" s="5"/>
      <c r="K103" s="65">
        <v>0</v>
      </c>
      <c r="L103" s="65">
        <v>0</v>
      </c>
      <c r="M103" s="65">
        <v>0</v>
      </c>
      <c r="N103" s="65">
        <v>168</v>
      </c>
      <c r="O103" s="65">
        <v>0</v>
      </c>
      <c r="P103" s="65">
        <v>0</v>
      </c>
      <c r="Q103" s="65">
        <v>0</v>
      </c>
      <c r="R103" s="65">
        <v>0</v>
      </c>
      <c r="S103" s="65">
        <v>0</v>
      </c>
      <c r="T103" s="65">
        <v>168</v>
      </c>
      <c r="U103" s="65">
        <v>0</v>
      </c>
      <c r="V103" s="65">
        <v>0</v>
      </c>
      <c r="W103" s="65">
        <v>65.29998779296875</v>
      </c>
      <c r="X103" s="65">
        <v>65.29998779296875</v>
      </c>
      <c r="Y103" s="65">
        <v>168</v>
      </c>
      <c r="Z103" s="5"/>
      <c r="AA103" s="5"/>
      <c r="AB103" s="5"/>
      <c r="AC103" s="5"/>
      <c r="AD103" s="5"/>
      <c r="AE103" s="65">
        <v>665</v>
      </c>
      <c r="AF103" s="65">
        <v>665</v>
      </c>
      <c r="AG103" s="65">
        <v>168</v>
      </c>
      <c r="AH103" s="5"/>
      <c r="AI103" s="65">
        <v>0.1459999680519104</v>
      </c>
      <c r="AJ103" s="65">
        <v>0.87299996614456177</v>
      </c>
      <c r="AK103" s="65">
        <v>0.87299996614456177</v>
      </c>
      <c r="AL103" s="65">
        <v>168</v>
      </c>
      <c r="AM103" s="65">
        <v>1</v>
      </c>
      <c r="AN103" s="65">
        <v>0</v>
      </c>
      <c r="AO103" s="5"/>
      <c r="AP103" s="65">
        <v>1</v>
      </c>
      <c r="AQ103" s="65">
        <v>4</v>
      </c>
      <c r="AR103" s="65">
        <v>5</v>
      </c>
      <c r="AS103" s="65">
        <v>1986</v>
      </c>
      <c r="AT103" s="5"/>
      <c r="AU103" s="5"/>
      <c r="AV103" s="5"/>
      <c r="AW103" s="5"/>
      <c r="AX103" s="5"/>
      <c r="AY103" s="5"/>
      <c r="AZ103" s="5"/>
      <c r="BA103" s="5"/>
      <c r="BB103" s="5"/>
      <c r="BC103" s="5"/>
      <c r="BD103" s="5"/>
      <c r="BE103" s="5"/>
    </row>
    <row r="104" spans="1:57" x14ac:dyDescent="0.25">
      <c r="A104" s="65">
        <v>4001</v>
      </c>
      <c r="B104" s="22">
        <v>31543</v>
      </c>
      <c r="C104" s="65">
        <v>1</v>
      </c>
      <c r="D104" s="65">
        <v>3</v>
      </c>
      <c r="E104" s="5"/>
      <c r="F104" s="5"/>
      <c r="G104" s="5"/>
      <c r="H104" s="5"/>
      <c r="I104" s="5"/>
      <c r="J104" s="5"/>
      <c r="K104" s="65">
        <v>0</v>
      </c>
      <c r="L104" s="65">
        <v>0</v>
      </c>
      <c r="M104" s="65">
        <v>0</v>
      </c>
      <c r="N104" s="65">
        <v>167</v>
      </c>
      <c r="O104" s="65">
        <v>0</v>
      </c>
      <c r="P104" s="65">
        <v>0</v>
      </c>
      <c r="Q104" s="65">
        <v>0</v>
      </c>
      <c r="R104" s="65">
        <v>0</v>
      </c>
      <c r="S104" s="65">
        <v>0</v>
      </c>
      <c r="T104" s="65">
        <v>167</v>
      </c>
      <c r="U104" s="65">
        <v>0</v>
      </c>
      <c r="V104" s="65">
        <v>0</v>
      </c>
      <c r="W104" s="65">
        <v>69.29998779296875</v>
      </c>
      <c r="X104" s="65">
        <v>69.29998779296875</v>
      </c>
      <c r="Y104" s="65">
        <v>167</v>
      </c>
      <c r="Z104" s="5"/>
      <c r="AA104" s="5"/>
      <c r="AB104" s="5"/>
      <c r="AC104" s="5"/>
      <c r="AD104" s="5"/>
      <c r="AE104" s="65">
        <v>435</v>
      </c>
      <c r="AF104" s="65">
        <v>435</v>
      </c>
      <c r="AG104" s="65">
        <v>167</v>
      </c>
      <c r="AH104" s="5"/>
      <c r="AI104" s="65">
        <v>0.13999998569488525</v>
      </c>
      <c r="AJ104" s="65">
        <v>0.83399999141693115</v>
      </c>
      <c r="AK104" s="65">
        <v>0.83399999141693115</v>
      </c>
      <c r="AL104" s="65">
        <v>167</v>
      </c>
      <c r="AM104" s="65">
        <v>1</v>
      </c>
      <c r="AN104" s="65">
        <v>0</v>
      </c>
      <c r="AO104" s="5"/>
      <c r="AP104" s="65">
        <v>1</v>
      </c>
      <c r="AQ104" s="65">
        <v>11</v>
      </c>
      <c r="AR104" s="65">
        <v>5</v>
      </c>
      <c r="AS104" s="65">
        <v>1986</v>
      </c>
      <c r="AT104" s="5"/>
      <c r="AU104" s="5"/>
      <c r="AV104" s="5"/>
      <c r="AW104" s="5"/>
      <c r="AX104" s="5"/>
      <c r="AY104" s="5"/>
      <c r="AZ104" s="5"/>
      <c r="BA104" s="5"/>
      <c r="BB104" s="5"/>
      <c r="BC104" s="5"/>
      <c r="BD104" s="5"/>
      <c r="BE104" s="5"/>
    </row>
    <row r="105" spans="1:57" x14ac:dyDescent="0.25">
      <c r="A105" s="65">
        <v>4001</v>
      </c>
      <c r="B105" s="22">
        <v>31550</v>
      </c>
      <c r="C105" s="65">
        <v>1</v>
      </c>
      <c r="D105" s="65">
        <v>3</v>
      </c>
      <c r="E105" s="5"/>
      <c r="F105" s="5"/>
      <c r="G105" s="5"/>
      <c r="H105" s="5"/>
      <c r="I105" s="5"/>
      <c r="J105" s="5"/>
      <c r="K105" s="65">
        <v>0</v>
      </c>
      <c r="L105" s="65">
        <v>0</v>
      </c>
      <c r="M105" s="65">
        <v>0</v>
      </c>
      <c r="N105" s="65">
        <v>168</v>
      </c>
      <c r="O105" s="65">
        <v>0</v>
      </c>
      <c r="P105" s="65">
        <v>0</v>
      </c>
      <c r="Q105" s="65">
        <v>0</v>
      </c>
      <c r="R105" s="65">
        <v>0</v>
      </c>
      <c r="S105" s="65">
        <v>0</v>
      </c>
      <c r="T105" s="65">
        <v>168</v>
      </c>
      <c r="U105" s="65">
        <v>0</v>
      </c>
      <c r="V105" s="65">
        <v>0</v>
      </c>
      <c r="W105" s="65">
        <v>70.899993896484375</v>
      </c>
      <c r="X105" s="65">
        <v>70.899993896484375</v>
      </c>
      <c r="Y105" s="65">
        <v>168</v>
      </c>
      <c r="Z105" s="5"/>
      <c r="AA105" s="5"/>
      <c r="AB105" s="5"/>
      <c r="AC105" s="5"/>
      <c r="AD105" s="5"/>
      <c r="AE105" s="65">
        <v>248</v>
      </c>
      <c r="AF105" s="65">
        <v>248</v>
      </c>
      <c r="AG105" s="65">
        <v>168</v>
      </c>
      <c r="AH105" s="5"/>
      <c r="AI105" s="65">
        <v>9.6999943256378174E-2</v>
      </c>
      <c r="AJ105" s="65">
        <v>0.58299994468688965</v>
      </c>
      <c r="AK105" s="65">
        <v>0.58299994468688965</v>
      </c>
      <c r="AL105" s="65">
        <v>168</v>
      </c>
      <c r="AM105" s="65">
        <v>1</v>
      </c>
      <c r="AN105" s="65">
        <v>0</v>
      </c>
      <c r="AO105" s="5"/>
      <c r="AP105" s="65">
        <v>1</v>
      </c>
      <c r="AQ105" s="65">
        <v>18</v>
      </c>
      <c r="AR105" s="65">
        <v>5</v>
      </c>
      <c r="AS105" s="65">
        <v>1986</v>
      </c>
      <c r="AT105" s="5"/>
      <c r="AU105" s="5"/>
      <c r="AV105" s="5"/>
      <c r="AW105" s="5"/>
      <c r="AX105" s="5"/>
      <c r="AY105" s="5"/>
      <c r="AZ105" s="5"/>
      <c r="BA105" s="5"/>
      <c r="BB105" s="5"/>
      <c r="BC105" s="5"/>
      <c r="BD105" s="5"/>
      <c r="BE105" s="5"/>
    </row>
    <row r="106" spans="1:57" x14ac:dyDescent="0.25">
      <c r="A106" s="65">
        <v>4001</v>
      </c>
      <c r="B106" s="22">
        <v>31557</v>
      </c>
      <c r="C106" s="65">
        <v>1</v>
      </c>
      <c r="D106" s="65">
        <v>3</v>
      </c>
      <c r="E106" s="5"/>
      <c r="F106" s="5"/>
      <c r="G106" s="5"/>
      <c r="H106" s="5"/>
      <c r="I106" s="5"/>
      <c r="J106" s="5"/>
      <c r="K106" s="65">
        <v>0</v>
      </c>
      <c r="L106" s="65">
        <v>0</v>
      </c>
      <c r="M106" s="65">
        <v>0</v>
      </c>
      <c r="N106" s="65">
        <v>168</v>
      </c>
      <c r="O106" s="65">
        <v>0</v>
      </c>
      <c r="P106" s="65">
        <v>0</v>
      </c>
      <c r="Q106" s="65">
        <v>0</v>
      </c>
      <c r="R106" s="65">
        <v>0</v>
      </c>
      <c r="S106" s="65">
        <v>0</v>
      </c>
      <c r="T106" s="65">
        <v>168</v>
      </c>
      <c r="U106" s="65">
        <v>0</v>
      </c>
      <c r="V106" s="65">
        <v>0</v>
      </c>
      <c r="W106" s="65">
        <v>82.79998779296875</v>
      </c>
      <c r="X106" s="65">
        <v>82.79998779296875</v>
      </c>
      <c r="Y106" s="65">
        <v>168</v>
      </c>
      <c r="Z106" s="5"/>
      <c r="AA106" s="5"/>
      <c r="AB106" s="5"/>
      <c r="AC106" s="5"/>
      <c r="AD106" s="5"/>
      <c r="AE106" s="65">
        <v>0</v>
      </c>
      <c r="AF106" s="65">
        <v>0</v>
      </c>
      <c r="AG106" s="65">
        <v>168</v>
      </c>
      <c r="AH106" s="5"/>
      <c r="AI106" s="65">
        <v>0.12099999189376831</v>
      </c>
      <c r="AJ106" s="65">
        <v>0.71999996900558472</v>
      </c>
      <c r="AK106" s="65">
        <v>0.71999996900558472</v>
      </c>
      <c r="AL106" s="65">
        <v>168</v>
      </c>
      <c r="AM106" s="65">
        <v>1</v>
      </c>
      <c r="AN106" s="65">
        <v>0</v>
      </c>
      <c r="AO106" s="5"/>
      <c r="AP106" s="65">
        <v>1</v>
      </c>
      <c r="AQ106" s="65">
        <v>25</v>
      </c>
      <c r="AR106" s="65">
        <v>5</v>
      </c>
      <c r="AS106" s="65">
        <v>1986</v>
      </c>
      <c r="AT106" s="5"/>
      <c r="AU106" s="5"/>
      <c r="AV106" s="5"/>
      <c r="AW106" s="5"/>
      <c r="AX106" s="5"/>
      <c r="AY106" s="5"/>
      <c r="AZ106" s="5"/>
      <c r="BA106" s="5"/>
      <c r="BB106" s="5"/>
      <c r="BC106" s="5"/>
      <c r="BD106" s="5"/>
      <c r="BE106" s="5"/>
    </row>
    <row r="107" spans="1:57" x14ac:dyDescent="0.25">
      <c r="A107" s="65">
        <v>4001</v>
      </c>
      <c r="B107" s="22">
        <v>31564</v>
      </c>
      <c r="C107" s="65">
        <v>1</v>
      </c>
      <c r="D107" s="65">
        <v>3</v>
      </c>
      <c r="E107" s="5"/>
      <c r="F107" s="5"/>
      <c r="G107" s="5"/>
      <c r="H107" s="5"/>
      <c r="I107" s="5"/>
      <c r="J107" s="5"/>
      <c r="K107" s="65">
        <v>0</v>
      </c>
      <c r="L107" s="65">
        <v>0</v>
      </c>
      <c r="M107" s="65">
        <v>0</v>
      </c>
      <c r="N107" s="65">
        <v>168</v>
      </c>
      <c r="O107" s="65">
        <v>0</v>
      </c>
      <c r="P107" s="65">
        <v>0</v>
      </c>
      <c r="Q107" s="65">
        <v>0</v>
      </c>
      <c r="R107" s="65">
        <v>0</v>
      </c>
      <c r="S107" s="65">
        <v>0</v>
      </c>
      <c r="T107" s="65">
        <v>168</v>
      </c>
      <c r="U107" s="65">
        <v>0</v>
      </c>
      <c r="V107" s="65">
        <v>0</v>
      </c>
      <c r="W107" s="65">
        <v>76.099990844726563</v>
      </c>
      <c r="X107" s="65">
        <v>76.099990844726563</v>
      </c>
      <c r="Y107" s="65">
        <v>168</v>
      </c>
      <c r="Z107" s="5"/>
      <c r="AA107" s="5"/>
      <c r="AB107" s="5"/>
      <c r="AC107" s="5"/>
      <c r="AD107" s="5"/>
      <c r="AE107" s="65">
        <v>0</v>
      </c>
      <c r="AF107" s="65">
        <v>0</v>
      </c>
      <c r="AG107" s="65">
        <v>168</v>
      </c>
      <c r="AH107" s="5"/>
      <c r="AI107" s="65">
        <v>0.125</v>
      </c>
      <c r="AJ107" s="65">
        <v>0.74599999189376831</v>
      </c>
      <c r="AK107" s="65">
        <v>0.74599999189376831</v>
      </c>
      <c r="AL107" s="65">
        <v>168</v>
      </c>
      <c r="AM107" s="65">
        <v>1</v>
      </c>
      <c r="AN107" s="65">
        <v>0</v>
      </c>
      <c r="AO107" s="5"/>
      <c r="AP107" s="65">
        <v>1</v>
      </c>
      <c r="AQ107" s="65">
        <v>1</v>
      </c>
      <c r="AR107" s="65">
        <v>6</v>
      </c>
      <c r="AS107" s="65">
        <v>1986</v>
      </c>
      <c r="AT107" s="5"/>
      <c r="AU107" s="5"/>
      <c r="AV107" s="5"/>
      <c r="AW107" s="5"/>
      <c r="AX107" s="5"/>
      <c r="AY107" s="5"/>
      <c r="AZ107" s="5"/>
      <c r="BA107" s="5"/>
      <c r="BB107" s="5"/>
      <c r="BC107" s="5"/>
      <c r="BD107" s="5"/>
      <c r="BE107" s="5"/>
    </row>
    <row r="108" spans="1:57" x14ac:dyDescent="0.25">
      <c r="A108" s="65">
        <v>4001</v>
      </c>
      <c r="B108" s="22">
        <v>31571</v>
      </c>
      <c r="C108" s="65">
        <v>1</v>
      </c>
      <c r="D108" s="65">
        <v>3</v>
      </c>
      <c r="E108" s="5"/>
      <c r="F108" s="5"/>
      <c r="G108" s="5"/>
      <c r="H108" s="5"/>
      <c r="I108" s="5"/>
      <c r="J108" s="5"/>
      <c r="K108" s="65">
        <v>0</v>
      </c>
      <c r="L108" s="65">
        <v>0</v>
      </c>
      <c r="M108" s="65">
        <v>0</v>
      </c>
      <c r="N108" s="65">
        <v>167</v>
      </c>
      <c r="O108" s="65">
        <v>0</v>
      </c>
      <c r="P108" s="65">
        <v>0</v>
      </c>
      <c r="Q108" s="65">
        <v>0</v>
      </c>
      <c r="R108" s="65">
        <v>0</v>
      </c>
      <c r="S108" s="65">
        <v>0</v>
      </c>
      <c r="T108" s="65">
        <v>167</v>
      </c>
      <c r="U108" s="65">
        <v>0</v>
      </c>
      <c r="V108" s="65">
        <v>0</v>
      </c>
      <c r="W108" s="65">
        <v>78.29998779296875</v>
      </c>
      <c r="X108" s="65">
        <v>78.29998779296875</v>
      </c>
      <c r="Y108" s="65">
        <v>167</v>
      </c>
      <c r="Z108" s="5"/>
      <c r="AA108" s="5"/>
      <c r="AB108" s="5"/>
      <c r="AC108" s="5"/>
      <c r="AD108" s="5"/>
      <c r="AE108" s="65">
        <v>0</v>
      </c>
      <c r="AF108" s="65">
        <v>0</v>
      </c>
      <c r="AG108" s="65">
        <v>167</v>
      </c>
      <c r="AH108" s="5"/>
      <c r="AI108" s="65">
        <v>0.10499995946884155</v>
      </c>
      <c r="AJ108" s="65">
        <v>0.625</v>
      </c>
      <c r="AK108" s="65">
        <v>0.625</v>
      </c>
      <c r="AL108" s="65">
        <v>167</v>
      </c>
      <c r="AM108" s="65">
        <v>1</v>
      </c>
      <c r="AN108" s="65">
        <v>0</v>
      </c>
      <c r="AO108" s="5"/>
      <c r="AP108" s="65">
        <v>1</v>
      </c>
      <c r="AQ108" s="65">
        <v>8</v>
      </c>
      <c r="AR108" s="65">
        <v>6</v>
      </c>
      <c r="AS108" s="65">
        <v>1986</v>
      </c>
      <c r="AT108" s="5"/>
      <c r="AU108" s="5"/>
      <c r="AV108" s="5"/>
      <c r="AW108" s="5"/>
      <c r="AX108" s="5"/>
      <c r="AY108" s="5"/>
      <c r="AZ108" s="5"/>
      <c r="BA108" s="5"/>
      <c r="BB108" s="5"/>
      <c r="BC108" s="5"/>
      <c r="BD108" s="5"/>
      <c r="BE108" s="5"/>
    </row>
    <row r="109" spans="1:57" x14ac:dyDescent="0.25">
      <c r="A109" s="65">
        <v>4001</v>
      </c>
      <c r="B109" s="22">
        <v>31578</v>
      </c>
      <c r="C109" s="65">
        <v>1</v>
      </c>
      <c r="D109" s="65">
        <v>3</v>
      </c>
      <c r="E109" s="5"/>
      <c r="F109" s="5"/>
      <c r="G109" s="5"/>
      <c r="H109" s="5"/>
      <c r="I109" s="5"/>
      <c r="J109" s="5"/>
      <c r="K109" s="65">
        <v>0</v>
      </c>
      <c r="L109" s="65">
        <v>0</v>
      </c>
      <c r="M109" s="65">
        <v>0</v>
      </c>
      <c r="N109" s="65">
        <v>168</v>
      </c>
      <c r="O109" s="65">
        <v>0</v>
      </c>
      <c r="P109" s="65">
        <v>0</v>
      </c>
      <c r="Q109" s="65">
        <v>0</v>
      </c>
      <c r="R109" s="65">
        <v>0</v>
      </c>
      <c r="S109" s="65">
        <v>0</v>
      </c>
      <c r="T109" s="65">
        <v>168</v>
      </c>
      <c r="U109" s="65">
        <v>0</v>
      </c>
      <c r="V109" s="65">
        <v>0</v>
      </c>
      <c r="W109" s="65">
        <v>71.399993896484375</v>
      </c>
      <c r="X109" s="65">
        <v>71.399993896484375</v>
      </c>
      <c r="Y109" s="65">
        <v>168</v>
      </c>
      <c r="Z109" s="5"/>
      <c r="AA109" s="5"/>
      <c r="AB109" s="5"/>
      <c r="AC109" s="5"/>
      <c r="AD109" s="5"/>
      <c r="AE109" s="65">
        <v>0</v>
      </c>
      <c r="AF109" s="65">
        <v>0</v>
      </c>
      <c r="AG109" s="65">
        <v>168</v>
      </c>
      <c r="AH109" s="5"/>
      <c r="AI109" s="65">
        <v>8.9999973773956299E-2</v>
      </c>
      <c r="AJ109" s="65">
        <v>0.54099994897842407</v>
      </c>
      <c r="AK109" s="65">
        <v>0.54099994897842407</v>
      </c>
      <c r="AL109" s="65">
        <v>168</v>
      </c>
      <c r="AM109" s="65">
        <v>1</v>
      </c>
      <c r="AN109" s="65">
        <v>0</v>
      </c>
      <c r="AO109" s="5"/>
      <c r="AP109" s="65">
        <v>1</v>
      </c>
      <c r="AQ109" s="65">
        <v>15</v>
      </c>
      <c r="AR109" s="65">
        <v>6</v>
      </c>
      <c r="AS109" s="65">
        <v>1986</v>
      </c>
      <c r="AT109" s="5"/>
      <c r="AU109" s="5"/>
      <c r="AV109" s="5"/>
      <c r="AW109" s="5"/>
      <c r="AX109" s="5"/>
      <c r="AY109" s="5"/>
      <c r="AZ109" s="5"/>
      <c r="BA109" s="5"/>
      <c r="BB109" s="5"/>
      <c r="BC109" s="5"/>
      <c r="BD109" s="5"/>
      <c r="BE109" s="5"/>
    </row>
    <row r="110" spans="1:57" x14ac:dyDescent="0.25">
      <c r="A110" s="65">
        <v>4001</v>
      </c>
      <c r="B110" s="22">
        <v>31585</v>
      </c>
      <c r="C110" s="65">
        <v>1</v>
      </c>
      <c r="D110" s="65">
        <v>3</v>
      </c>
      <c r="E110" s="5"/>
      <c r="F110" s="5"/>
      <c r="G110" s="5"/>
      <c r="H110" s="5"/>
      <c r="I110" s="5"/>
      <c r="J110" s="5"/>
      <c r="K110" s="65">
        <v>0</v>
      </c>
      <c r="L110" s="65">
        <v>0</v>
      </c>
      <c r="M110" s="65">
        <v>0</v>
      </c>
      <c r="N110" s="65">
        <v>167</v>
      </c>
      <c r="O110" s="65">
        <v>0</v>
      </c>
      <c r="P110" s="65">
        <v>0</v>
      </c>
      <c r="Q110" s="65">
        <v>0</v>
      </c>
      <c r="R110" s="65">
        <v>0</v>
      </c>
      <c r="S110" s="65">
        <v>0</v>
      </c>
      <c r="T110" s="65">
        <v>167</v>
      </c>
      <c r="U110" s="65">
        <v>0</v>
      </c>
      <c r="V110" s="65">
        <v>0</v>
      </c>
      <c r="W110" s="65">
        <v>77.5</v>
      </c>
      <c r="X110" s="65">
        <v>77.5</v>
      </c>
      <c r="Y110" s="65">
        <v>165</v>
      </c>
      <c r="Z110" s="5"/>
      <c r="AA110" s="5"/>
      <c r="AB110" s="5"/>
      <c r="AC110" s="5"/>
      <c r="AD110" s="5"/>
      <c r="AE110" s="65">
        <v>0</v>
      </c>
      <c r="AF110" s="65">
        <v>0</v>
      </c>
      <c r="AG110" s="65">
        <v>167</v>
      </c>
      <c r="AH110" s="5"/>
      <c r="AI110" s="65">
        <v>0.13599997758865356</v>
      </c>
      <c r="AJ110" s="65">
        <v>0.81399995088577271</v>
      </c>
      <c r="AK110" s="65">
        <v>0.81399995088577271</v>
      </c>
      <c r="AL110" s="65">
        <v>167</v>
      </c>
      <c r="AM110" s="65">
        <v>1</v>
      </c>
      <c r="AN110" s="65">
        <v>0</v>
      </c>
      <c r="AO110" s="5"/>
      <c r="AP110" s="65">
        <v>1</v>
      </c>
      <c r="AQ110" s="65">
        <v>22</v>
      </c>
      <c r="AR110" s="65">
        <v>6</v>
      </c>
      <c r="AS110" s="65">
        <v>1986</v>
      </c>
      <c r="AT110" s="5"/>
      <c r="AU110" s="5"/>
      <c r="AV110" s="5"/>
      <c r="AW110" s="5"/>
      <c r="AX110" s="5"/>
      <c r="AY110" s="5"/>
      <c r="AZ110" s="5"/>
      <c r="BA110" s="5"/>
      <c r="BB110" s="5"/>
      <c r="BC110" s="5"/>
      <c r="BD110" s="5"/>
      <c r="BE110" s="5"/>
    </row>
    <row r="111" spans="1:57" x14ac:dyDescent="0.25">
      <c r="A111" s="65">
        <v>4001</v>
      </c>
      <c r="B111" s="22">
        <v>31592</v>
      </c>
      <c r="C111" s="65">
        <v>1</v>
      </c>
      <c r="D111" s="65">
        <v>3</v>
      </c>
      <c r="E111" s="5"/>
      <c r="F111" s="5"/>
      <c r="G111" s="5"/>
      <c r="H111" s="5"/>
      <c r="I111" s="5"/>
      <c r="J111" s="5"/>
      <c r="K111" s="65">
        <v>0</v>
      </c>
      <c r="L111" s="65">
        <v>0</v>
      </c>
      <c r="M111" s="65">
        <v>0</v>
      </c>
      <c r="N111" s="65">
        <v>168</v>
      </c>
      <c r="O111" s="65">
        <v>0</v>
      </c>
      <c r="P111" s="65">
        <v>0</v>
      </c>
      <c r="Q111" s="65">
        <v>0</v>
      </c>
      <c r="R111" s="65">
        <v>0</v>
      </c>
      <c r="S111" s="65">
        <v>0</v>
      </c>
      <c r="T111" s="65">
        <v>168</v>
      </c>
      <c r="U111" s="65">
        <v>0</v>
      </c>
      <c r="V111" s="65">
        <v>0</v>
      </c>
      <c r="W111" s="65">
        <v>73</v>
      </c>
      <c r="X111" s="65">
        <v>73</v>
      </c>
      <c r="Y111" s="65">
        <v>168</v>
      </c>
      <c r="Z111" s="5"/>
      <c r="AA111" s="5"/>
      <c r="AB111" s="5"/>
      <c r="AC111" s="5"/>
      <c r="AD111" s="5"/>
      <c r="AE111" s="65">
        <v>29</v>
      </c>
      <c r="AF111" s="65">
        <v>29</v>
      </c>
      <c r="AG111" s="65">
        <v>168</v>
      </c>
      <c r="AH111" s="5"/>
      <c r="AI111" s="65">
        <v>0.12599998712539673</v>
      </c>
      <c r="AJ111" s="65">
        <v>0.75499999523162842</v>
      </c>
      <c r="AK111" s="65">
        <v>0.75499999523162842</v>
      </c>
      <c r="AL111" s="65">
        <v>168</v>
      </c>
      <c r="AM111" s="65">
        <v>1</v>
      </c>
      <c r="AN111" s="65">
        <v>0</v>
      </c>
      <c r="AO111" s="5"/>
      <c r="AP111" s="65">
        <v>1</v>
      </c>
      <c r="AQ111" s="65">
        <v>29</v>
      </c>
      <c r="AR111" s="65">
        <v>6</v>
      </c>
      <c r="AS111" s="65">
        <v>1986</v>
      </c>
      <c r="AT111" s="5"/>
      <c r="AU111" s="5"/>
      <c r="AV111" s="5"/>
      <c r="AW111" s="5"/>
      <c r="AX111" s="5"/>
      <c r="AY111" s="5"/>
      <c r="AZ111" s="5"/>
      <c r="BA111" s="5"/>
      <c r="BB111" s="5"/>
      <c r="BC111" s="5"/>
      <c r="BD111" s="5"/>
      <c r="BE111" s="5"/>
    </row>
    <row r="112" spans="1:57" x14ac:dyDescent="0.25">
      <c r="A112" s="65">
        <v>4001</v>
      </c>
      <c r="B112" s="22">
        <v>31599</v>
      </c>
      <c r="C112" s="65">
        <v>1</v>
      </c>
      <c r="D112" s="65">
        <v>3</v>
      </c>
      <c r="E112" s="5"/>
      <c r="F112" s="5"/>
      <c r="G112" s="5"/>
      <c r="H112" s="5"/>
      <c r="I112" s="5"/>
      <c r="J112" s="5"/>
      <c r="K112" s="65">
        <v>0</v>
      </c>
      <c r="L112" s="65">
        <v>0</v>
      </c>
      <c r="M112" s="65">
        <v>0</v>
      </c>
      <c r="N112" s="65">
        <v>168</v>
      </c>
      <c r="O112" s="65">
        <v>0</v>
      </c>
      <c r="P112" s="65">
        <v>0</v>
      </c>
      <c r="Q112" s="65">
        <v>0</v>
      </c>
      <c r="R112" s="65">
        <v>0</v>
      </c>
      <c r="S112" s="65">
        <v>0</v>
      </c>
      <c r="T112" s="65">
        <v>168</v>
      </c>
      <c r="U112" s="65">
        <v>0</v>
      </c>
      <c r="V112" s="65">
        <v>0</v>
      </c>
      <c r="W112" s="65">
        <v>75.599990844726563</v>
      </c>
      <c r="X112" s="65">
        <v>75.599990844726563</v>
      </c>
      <c r="Y112" s="65">
        <v>168</v>
      </c>
      <c r="Z112" s="5"/>
      <c r="AA112" s="5"/>
      <c r="AB112" s="5"/>
      <c r="AC112" s="5"/>
      <c r="AD112" s="5"/>
      <c r="AE112" s="65">
        <v>0</v>
      </c>
      <c r="AF112" s="65">
        <v>0</v>
      </c>
      <c r="AG112" s="65">
        <v>168</v>
      </c>
      <c r="AH112" s="5"/>
      <c r="AI112" s="65">
        <v>8.4999978542327881E-2</v>
      </c>
      <c r="AJ112" s="65">
        <v>0.5079999566078186</v>
      </c>
      <c r="AK112" s="65">
        <v>0.5079999566078186</v>
      </c>
      <c r="AL112" s="65">
        <v>168</v>
      </c>
      <c r="AM112" s="65">
        <v>1</v>
      </c>
      <c r="AN112" s="65">
        <v>0</v>
      </c>
      <c r="AO112" s="5"/>
      <c r="AP112" s="65">
        <v>1</v>
      </c>
      <c r="AQ112" s="65">
        <v>6</v>
      </c>
      <c r="AR112" s="65">
        <v>7</v>
      </c>
      <c r="AS112" s="65">
        <v>1986</v>
      </c>
      <c r="AT112" s="5"/>
      <c r="AU112" s="5"/>
      <c r="AV112" s="5"/>
      <c r="AW112" s="5"/>
      <c r="AX112" s="5"/>
      <c r="AY112" s="5"/>
      <c r="AZ112" s="5"/>
      <c r="BA112" s="5"/>
      <c r="BB112" s="5"/>
      <c r="BC112" s="5"/>
      <c r="BD112" s="5"/>
      <c r="BE112" s="5"/>
    </row>
    <row r="113" spans="1:57" x14ac:dyDescent="0.25">
      <c r="A113" s="65">
        <v>4001</v>
      </c>
      <c r="B113" s="22">
        <v>31606</v>
      </c>
      <c r="C113" s="65">
        <v>1</v>
      </c>
      <c r="D113" s="65">
        <v>3</v>
      </c>
      <c r="E113" s="5"/>
      <c r="F113" s="5"/>
      <c r="G113" s="5"/>
      <c r="H113" s="5"/>
      <c r="I113" s="5"/>
      <c r="J113" s="5"/>
      <c r="K113" s="65">
        <v>0</v>
      </c>
      <c r="L113" s="65">
        <v>0</v>
      </c>
      <c r="M113" s="65">
        <v>0</v>
      </c>
      <c r="N113" s="65">
        <v>168</v>
      </c>
      <c r="O113" s="65">
        <v>0</v>
      </c>
      <c r="P113" s="65">
        <v>0</v>
      </c>
      <c r="Q113" s="65">
        <v>0</v>
      </c>
      <c r="R113" s="65">
        <v>0</v>
      </c>
      <c r="S113" s="65">
        <v>0</v>
      </c>
      <c r="T113" s="65">
        <v>168</v>
      </c>
      <c r="U113" s="65">
        <v>0</v>
      </c>
      <c r="V113" s="65">
        <v>0</v>
      </c>
      <c r="W113" s="65">
        <v>71.399993896484375</v>
      </c>
      <c r="X113" s="65">
        <v>71.399993896484375</v>
      </c>
      <c r="Y113" s="65">
        <v>168</v>
      </c>
      <c r="Z113" s="5"/>
      <c r="AA113" s="5"/>
      <c r="AB113" s="5"/>
      <c r="AC113" s="5"/>
      <c r="AD113" s="5"/>
      <c r="AE113" s="65">
        <v>0</v>
      </c>
      <c r="AF113" s="65">
        <v>0</v>
      </c>
      <c r="AG113" s="65">
        <v>168</v>
      </c>
      <c r="AH113" s="5"/>
      <c r="AI113" s="65">
        <v>6.4999997615814209E-2</v>
      </c>
      <c r="AJ113" s="65">
        <v>0.38699996471405029</v>
      </c>
      <c r="AK113" s="65">
        <v>0.38699996471405029</v>
      </c>
      <c r="AL113" s="65">
        <v>168</v>
      </c>
      <c r="AM113" s="65">
        <v>1</v>
      </c>
      <c r="AN113" s="65">
        <v>0</v>
      </c>
      <c r="AO113" s="5"/>
      <c r="AP113" s="65">
        <v>1</v>
      </c>
      <c r="AQ113" s="65">
        <v>13</v>
      </c>
      <c r="AR113" s="65">
        <v>7</v>
      </c>
      <c r="AS113" s="65">
        <v>1986</v>
      </c>
      <c r="AT113" s="5"/>
      <c r="AU113" s="5"/>
      <c r="AV113" s="5"/>
      <c r="AW113" s="5"/>
      <c r="AX113" s="5"/>
      <c r="AY113" s="5"/>
      <c r="AZ113" s="5"/>
      <c r="BA113" s="5"/>
      <c r="BB113" s="5"/>
      <c r="BC113" s="5"/>
      <c r="BD113" s="5"/>
      <c r="BE113" s="5"/>
    </row>
    <row r="114" spans="1:57" x14ac:dyDescent="0.25">
      <c r="A114" s="65">
        <v>4001</v>
      </c>
      <c r="B114" s="22">
        <v>31613</v>
      </c>
      <c r="C114" s="65">
        <v>1</v>
      </c>
      <c r="D114" s="65">
        <v>3</v>
      </c>
      <c r="E114" s="5"/>
      <c r="F114" s="5"/>
      <c r="G114" s="5"/>
      <c r="H114" s="5"/>
      <c r="I114" s="5"/>
      <c r="J114" s="5"/>
      <c r="K114" s="65">
        <v>0</v>
      </c>
      <c r="L114" s="65">
        <v>0</v>
      </c>
      <c r="M114" s="65">
        <v>0</v>
      </c>
      <c r="N114" s="65">
        <v>168</v>
      </c>
      <c r="O114" s="65">
        <v>0</v>
      </c>
      <c r="P114" s="65">
        <v>0</v>
      </c>
      <c r="Q114" s="65">
        <v>0</v>
      </c>
      <c r="R114" s="65">
        <v>0</v>
      </c>
      <c r="S114" s="65">
        <v>0</v>
      </c>
      <c r="T114" s="65">
        <v>168</v>
      </c>
      <c r="U114" s="65">
        <v>0</v>
      </c>
      <c r="V114" s="65">
        <v>0</v>
      </c>
      <c r="W114" s="65">
        <v>77.399993896484375</v>
      </c>
      <c r="X114" s="65">
        <v>77.399993896484375</v>
      </c>
      <c r="Y114" s="65">
        <v>168</v>
      </c>
      <c r="Z114" s="5"/>
      <c r="AA114" s="5"/>
      <c r="AB114" s="5"/>
      <c r="AC114" s="5"/>
      <c r="AD114" s="5"/>
      <c r="AE114" s="65">
        <v>0</v>
      </c>
      <c r="AF114" s="65">
        <v>0</v>
      </c>
      <c r="AG114" s="65">
        <v>168</v>
      </c>
      <c r="AH114" s="5"/>
      <c r="AI114" s="65">
        <v>8.0999970436096191E-2</v>
      </c>
      <c r="AJ114" s="65">
        <v>0.4859999418258667</v>
      </c>
      <c r="AK114" s="65">
        <v>0.4859999418258667</v>
      </c>
      <c r="AL114" s="65">
        <v>168</v>
      </c>
      <c r="AM114" s="65">
        <v>1</v>
      </c>
      <c r="AN114" s="65">
        <v>0</v>
      </c>
      <c r="AO114" s="5"/>
      <c r="AP114" s="65">
        <v>1</v>
      </c>
      <c r="AQ114" s="65">
        <v>20</v>
      </c>
      <c r="AR114" s="65">
        <v>7</v>
      </c>
      <c r="AS114" s="65">
        <v>1986</v>
      </c>
      <c r="AT114" s="5"/>
      <c r="AU114" s="5"/>
      <c r="AV114" s="5"/>
      <c r="AW114" s="5"/>
      <c r="AX114" s="5"/>
      <c r="AY114" s="5"/>
      <c r="AZ114" s="5"/>
      <c r="BA114" s="5"/>
      <c r="BB114" s="5"/>
      <c r="BC114" s="5"/>
      <c r="BD114" s="5"/>
      <c r="BE114" s="5"/>
    </row>
    <row r="115" spans="1:57" x14ac:dyDescent="0.25">
      <c r="A115" s="65">
        <v>4001</v>
      </c>
      <c r="B115" s="22">
        <v>31620</v>
      </c>
      <c r="C115" s="65">
        <v>1</v>
      </c>
      <c r="D115" s="65">
        <v>3</v>
      </c>
      <c r="E115" s="5"/>
      <c r="F115" s="5"/>
      <c r="G115" s="5"/>
      <c r="H115" s="5"/>
      <c r="I115" s="5"/>
      <c r="J115" s="5"/>
      <c r="K115" s="65">
        <v>0</v>
      </c>
      <c r="L115" s="65">
        <v>0</v>
      </c>
      <c r="M115" s="65">
        <v>0</v>
      </c>
      <c r="N115" s="65">
        <v>167</v>
      </c>
      <c r="O115" s="65">
        <v>0</v>
      </c>
      <c r="P115" s="65">
        <v>0</v>
      </c>
      <c r="Q115" s="65">
        <v>0</v>
      </c>
      <c r="R115" s="65">
        <v>0</v>
      </c>
      <c r="S115" s="65">
        <v>0</v>
      </c>
      <c r="T115" s="65">
        <v>167</v>
      </c>
      <c r="U115" s="65">
        <v>0</v>
      </c>
      <c r="V115" s="65">
        <v>0</v>
      </c>
      <c r="W115" s="65">
        <v>77.699996948242188</v>
      </c>
      <c r="X115" s="65">
        <v>77.699996948242188</v>
      </c>
      <c r="Y115" s="65">
        <v>167</v>
      </c>
      <c r="Z115" s="5"/>
      <c r="AA115" s="5"/>
      <c r="AB115" s="5"/>
      <c r="AC115" s="5"/>
      <c r="AD115" s="5"/>
      <c r="AE115" s="65">
        <v>0</v>
      </c>
      <c r="AF115" s="65">
        <v>0</v>
      </c>
      <c r="AG115" s="65">
        <v>167</v>
      </c>
      <c r="AH115" s="5"/>
      <c r="AI115" s="65">
        <v>0.13199996948242188</v>
      </c>
      <c r="AJ115" s="65">
        <v>0.78599995374679565</v>
      </c>
      <c r="AK115" s="65">
        <v>0.78599995374679565</v>
      </c>
      <c r="AL115" s="65">
        <v>167</v>
      </c>
      <c r="AM115" s="65">
        <v>1</v>
      </c>
      <c r="AN115" s="65">
        <v>0</v>
      </c>
      <c r="AO115" s="5"/>
      <c r="AP115" s="65">
        <v>1</v>
      </c>
      <c r="AQ115" s="65">
        <v>27</v>
      </c>
      <c r="AR115" s="65">
        <v>7</v>
      </c>
      <c r="AS115" s="65">
        <v>1986</v>
      </c>
      <c r="AT115" s="5"/>
      <c r="AU115" s="5"/>
      <c r="AV115" s="5"/>
      <c r="AW115" s="5"/>
      <c r="AX115" s="5"/>
      <c r="AY115" s="5"/>
      <c r="AZ115" s="5"/>
      <c r="BA115" s="5"/>
      <c r="BB115" s="5"/>
      <c r="BC115" s="5"/>
      <c r="BD115" s="5"/>
      <c r="BE115" s="5"/>
    </row>
    <row r="116" spans="1:57" x14ac:dyDescent="0.25">
      <c r="A116" s="65">
        <v>4001</v>
      </c>
      <c r="B116" s="22">
        <v>31627</v>
      </c>
      <c r="C116" s="65">
        <v>1</v>
      </c>
      <c r="D116" s="65">
        <v>3</v>
      </c>
      <c r="E116" s="5"/>
      <c r="F116" s="5"/>
      <c r="G116" s="5"/>
      <c r="H116" s="5"/>
      <c r="I116" s="5"/>
      <c r="J116" s="5"/>
      <c r="K116" s="65">
        <v>0</v>
      </c>
      <c r="L116" s="65">
        <v>0</v>
      </c>
      <c r="M116" s="65">
        <v>0</v>
      </c>
      <c r="N116" s="65">
        <v>168</v>
      </c>
      <c r="O116" s="65">
        <v>0</v>
      </c>
      <c r="P116" s="65">
        <v>0</v>
      </c>
      <c r="Q116" s="65">
        <v>0</v>
      </c>
      <c r="R116" s="65">
        <v>0</v>
      </c>
      <c r="S116" s="65">
        <v>0</v>
      </c>
      <c r="T116" s="65">
        <v>168</v>
      </c>
      <c r="U116" s="65">
        <v>0</v>
      </c>
      <c r="V116" s="65">
        <v>0</v>
      </c>
      <c r="W116" s="65">
        <v>81.29998779296875</v>
      </c>
      <c r="X116" s="65">
        <v>81.29998779296875</v>
      </c>
      <c r="Y116" s="65">
        <v>168</v>
      </c>
      <c r="Z116" s="5"/>
      <c r="AA116" s="5"/>
      <c r="AB116" s="5"/>
      <c r="AC116" s="5"/>
      <c r="AD116" s="5"/>
      <c r="AE116" s="65">
        <v>0</v>
      </c>
      <c r="AF116" s="65">
        <v>0</v>
      </c>
      <c r="AG116" s="65">
        <v>168</v>
      </c>
      <c r="AH116" s="5"/>
      <c r="AI116" s="65">
        <v>0.19499999284744263</v>
      </c>
      <c r="AJ116" s="65">
        <v>1.162999153137207</v>
      </c>
      <c r="AK116" s="65">
        <v>1.162999153137207</v>
      </c>
      <c r="AL116" s="65">
        <v>168</v>
      </c>
      <c r="AM116" s="65">
        <v>1</v>
      </c>
      <c r="AN116" s="65">
        <v>0</v>
      </c>
      <c r="AO116" s="5"/>
      <c r="AP116" s="65">
        <v>1</v>
      </c>
      <c r="AQ116" s="65">
        <v>3</v>
      </c>
      <c r="AR116" s="65">
        <v>8</v>
      </c>
      <c r="AS116" s="65">
        <v>1986</v>
      </c>
      <c r="AT116" s="5"/>
      <c r="AU116" s="5"/>
      <c r="AV116" s="5"/>
      <c r="AW116" s="5"/>
      <c r="AX116" s="5"/>
      <c r="AY116" s="5"/>
      <c r="AZ116" s="5"/>
      <c r="BA116" s="5"/>
      <c r="BB116" s="5"/>
      <c r="BC116" s="5"/>
      <c r="BD116" s="5"/>
      <c r="BE116" s="5"/>
    </row>
    <row r="117" spans="1:57" x14ac:dyDescent="0.25">
      <c r="A117" s="65">
        <v>4001</v>
      </c>
      <c r="B117" s="22">
        <v>31634</v>
      </c>
      <c r="C117" s="65">
        <v>1</v>
      </c>
      <c r="D117" s="65">
        <v>3</v>
      </c>
      <c r="E117" s="5"/>
      <c r="F117" s="5"/>
      <c r="G117" s="5"/>
      <c r="H117" s="5"/>
      <c r="I117" s="5"/>
      <c r="J117" s="5"/>
      <c r="K117" s="65">
        <v>0</v>
      </c>
      <c r="L117" s="65">
        <v>0</v>
      </c>
      <c r="M117" s="65">
        <v>0</v>
      </c>
      <c r="N117" s="65">
        <v>168</v>
      </c>
      <c r="O117" s="65">
        <v>0</v>
      </c>
      <c r="P117" s="65">
        <v>0</v>
      </c>
      <c r="Q117" s="65">
        <v>0</v>
      </c>
      <c r="R117" s="65">
        <v>0</v>
      </c>
      <c r="S117" s="65">
        <v>0</v>
      </c>
      <c r="T117" s="65">
        <v>168</v>
      </c>
      <c r="U117" s="65">
        <v>0</v>
      </c>
      <c r="V117" s="65">
        <v>0</v>
      </c>
      <c r="W117" s="65">
        <v>81</v>
      </c>
      <c r="X117" s="65">
        <v>81</v>
      </c>
      <c r="Y117" s="65">
        <v>168</v>
      </c>
      <c r="Z117" s="5"/>
      <c r="AA117" s="5"/>
      <c r="AB117" s="5"/>
      <c r="AC117" s="5"/>
      <c r="AD117" s="5"/>
      <c r="AE117" s="65">
        <v>0</v>
      </c>
      <c r="AF117" s="65">
        <v>0</v>
      </c>
      <c r="AG117" s="65">
        <v>168</v>
      </c>
      <c r="AH117" s="5"/>
      <c r="AI117" s="65">
        <v>0.15599995851516724</v>
      </c>
      <c r="AJ117" s="65">
        <v>0.93399995565414429</v>
      </c>
      <c r="AK117" s="65">
        <v>0.93399995565414429</v>
      </c>
      <c r="AL117" s="65">
        <v>168</v>
      </c>
      <c r="AM117" s="65">
        <v>1</v>
      </c>
      <c r="AN117" s="65">
        <v>0</v>
      </c>
      <c r="AO117" s="5"/>
      <c r="AP117" s="65">
        <v>1</v>
      </c>
      <c r="AQ117" s="65">
        <v>10</v>
      </c>
      <c r="AR117" s="65">
        <v>8</v>
      </c>
      <c r="AS117" s="65">
        <v>1986</v>
      </c>
      <c r="AT117" s="5"/>
      <c r="AU117" s="5"/>
      <c r="AV117" s="5"/>
      <c r="AW117" s="5"/>
      <c r="AX117" s="5"/>
      <c r="AY117" s="5"/>
      <c r="AZ117" s="5"/>
      <c r="BA117" s="5"/>
      <c r="BB117" s="5"/>
      <c r="BC117" s="5"/>
      <c r="BD117" s="5"/>
      <c r="BE117" s="5"/>
    </row>
    <row r="118" spans="1:57" x14ac:dyDescent="0.25">
      <c r="A118" s="65">
        <v>4001</v>
      </c>
      <c r="B118" s="22">
        <v>31641</v>
      </c>
      <c r="C118" s="65">
        <v>1</v>
      </c>
      <c r="D118" s="65">
        <v>3</v>
      </c>
      <c r="E118" s="5"/>
      <c r="F118" s="5"/>
      <c r="G118" s="5"/>
      <c r="H118" s="5"/>
      <c r="I118" s="5"/>
      <c r="J118" s="5"/>
      <c r="K118" s="65">
        <v>0</v>
      </c>
      <c r="L118" s="65">
        <v>0</v>
      </c>
      <c r="M118" s="65">
        <v>0</v>
      </c>
      <c r="N118" s="65">
        <v>168</v>
      </c>
      <c r="O118" s="65">
        <v>0</v>
      </c>
      <c r="P118" s="65">
        <v>0</v>
      </c>
      <c r="Q118" s="65">
        <v>0</v>
      </c>
      <c r="R118" s="65">
        <v>0</v>
      </c>
      <c r="S118" s="65">
        <v>0</v>
      </c>
      <c r="T118" s="65">
        <v>168</v>
      </c>
      <c r="U118" s="65">
        <v>0</v>
      </c>
      <c r="V118" s="65">
        <v>0</v>
      </c>
      <c r="W118" s="65">
        <v>79.899993896484375</v>
      </c>
      <c r="X118" s="65">
        <v>79.899993896484375</v>
      </c>
      <c r="Y118" s="65">
        <v>168</v>
      </c>
      <c r="Z118" s="5"/>
      <c r="AA118" s="5"/>
      <c r="AB118" s="5"/>
      <c r="AC118" s="5"/>
      <c r="AD118" s="5"/>
      <c r="AE118" s="65">
        <v>0</v>
      </c>
      <c r="AF118" s="65">
        <v>0</v>
      </c>
      <c r="AG118" s="65">
        <v>168</v>
      </c>
      <c r="AH118" s="5"/>
      <c r="AI118" s="65">
        <v>0.14999997615814209</v>
      </c>
      <c r="AJ118" s="65">
        <v>0.89499998092651367</v>
      </c>
      <c r="AK118" s="65">
        <v>0.89499998092651367</v>
      </c>
      <c r="AL118" s="65">
        <v>168</v>
      </c>
      <c r="AM118" s="65">
        <v>1</v>
      </c>
      <c r="AN118" s="65">
        <v>0</v>
      </c>
      <c r="AO118" s="5"/>
      <c r="AP118" s="65">
        <v>1</v>
      </c>
      <c r="AQ118" s="65">
        <v>17</v>
      </c>
      <c r="AR118" s="65">
        <v>8</v>
      </c>
      <c r="AS118" s="65">
        <v>1986</v>
      </c>
      <c r="AT118" s="5"/>
      <c r="AU118" s="5"/>
      <c r="AV118" s="5"/>
      <c r="AW118" s="5"/>
      <c r="AX118" s="5"/>
      <c r="AY118" s="5"/>
      <c r="AZ118" s="5"/>
      <c r="BA118" s="5"/>
      <c r="BB118" s="5"/>
      <c r="BC118" s="5"/>
      <c r="BD118" s="5"/>
      <c r="BE118" s="5"/>
    </row>
    <row r="119" spans="1:57" x14ac:dyDescent="0.25">
      <c r="A119" s="65">
        <v>4001</v>
      </c>
      <c r="B119" s="22">
        <v>31648</v>
      </c>
      <c r="C119" s="65">
        <v>1</v>
      </c>
      <c r="D119" s="65">
        <v>3</v>
      </c>
      <c r="E119" s="5"/>
      <c r="F119" s="5"/>
      <c r="G119" s="5"/>
      <c r="H119" s="5"/>
      <c r="I119" s="5"/>
      <c r="J119" s="5"/>
      <c r="K119" s="65">
        <v>0</v>
      </c>
      <c r="L119" s="65">
        <v>0</v>
      </c>
      <c r="M119" s="65">
        <v>0</v>
      </c>
      <c r="N119" s="65">
        <v>168</v>
      </c>
      <c r="O119" s="65">
        <v>0</v>
      </c>
      <c r="P119" s="65">
        <v>0</v>
      </c>
      <c r="Q119" s="65">
        <v>0</v>
      </c>
      <c r="R119" s="65">
        <v>0</v>
      </c>
      <c r="S119" s="65">
        <v>0</v>
      </c>
      <c r="T119" s="65">
        <v>168</v>
      </c>
      <c r="U119" s="65">
        <v>0</v>
      </c>
      <c r="V119" s="65">
        <v>0</v>
      </c>
      <c r="W119" s="65">
        <v>78.29998779296875</v>
      </c>
      <c r="X119" s="65">
        <v>78.29998779296875</v>
      </c>
      <c r="Y119" s="65">
        <v>168</v>
      </c>
      <c r="Z119" s="5"/>
      <c r="AA119" s="5"/>
      <c r="AB119" s="5"/>
      <c r="AC119" s="5"/>
      <c r="AD119" s="5"/>
      <c r="AE119" s="65">
        <v>0</v>
      </c>
      <c r="AF119" s="65">
        <v>0</v>
      </c>
      <c r="AG119" s="65">
        <v>168</v>
      </c>
      <c r="AH119" s="5"/>
      <c r="AI119" s="65">
        <v>0.11299997568130493</v>
      </c>
      <c r="AJ119" s="65">
        <v>0.67699998617172241</v>
      </c>
      <c r="AK119" s="65">
        <v>0.67699998617172241</v>
      </c>
      <c r="AL119" s="65">
        <v>168</v>
      </c>
      <c r="AM119" s="65">
        <v>1</v>
      </c>
      <c r="AN119" s="65">
        <v>0</v>
      </c>
      <c r="AO119" s="5"/>
      <c r="AP119" s="65">
        <v>1</v>
      </c>
      <c r="AQ119" s="65">
        <v>24</v>
      </c>
      <c r="AR119" s="65">
        <v>8</v>
      </c>
      <c r="AS119" s="65">
        <v>1986</v>
      </c>
      <c r="AT119" s="5"/>
      <c r="AU119" s="5"/>
      <c r="AV119" s="5"/>
      <c r="AW119" s="5"/>
      <c r="AX119" s="5"/>
      <c r="AY119" s="5"/>
      <c r="AZ119" s="5"/>
      <c r="BA119" s="5"/>
      <c r="BB119" s="5"/>
      <c r="BC119" s="5"/>
      <c r="BD119" s="5"/>
      <c r="BE119" s="5"/>
    </row>
    <row r="120" spans="1:57" x14ac:dyDescent="0.25">
      <c r="A120" s="65">
        <v>4001</v>
      </c>
      <c r="B120" s="22">
        <v>31655</v>
      </c>
      <c r="C120" s="65">
        <v>1</v>
      </c>
      <c r="D120" s="65">
        <v>3</v>
      </c>
      <c r="E120" s="5"/>
      <c r="F120" s="5"/>
      <c r="G120" s="5"/>
      <c r="H120" s="5"/>
      <c r="I120" s="5"/>
      <c r="J120" s="5"/>
      <c r="K120" s="65">
        <v>0</v>
      </c>
      <c r="L120" s="65">
        <v>0</v>
      </c>
      <c r="M120" s="65">
        <v>0</v>
      </c>
      <c r="N120" s="65">
        <v>168</v>
      </c>
      <c r="O120" s="65">
        <v>0</v>
      </c>
      <c r="P120" s="65">
        <v>0</v>
      </c>
      <c r="Q120" s="65">
        <v>0</v>
      </c>
      <c r="R120" s="65">
        <v>0</v>
      </c>
      <c r="S120" s="65">
        <v>0</v>
      </c>
      <c r="T120" s="65">
        <v>168</v>
      </c>
      <c r="U120" s="65">
        <v>0</v>
      </c>
      <c r="V120" s="65">
        <v>0</v>
      </c>
      <c r="W120" s="65">
        <v>77.899993896484375</v>
      </c>
      <c r="X120" s="5"/>
      <c r="Y120" s="65">
        <v>128</v>
      </c>
      <c r="Z120" s="5"/>
      <c r="AA120" s="5"/>
      <c r="AB120" s="5"/>
      <c r="AC120" s="5"/>
      <c r="AD120" s="5"/>
      <c r="AE120" s="65">
        <v>0</v>
      </c>
      <c r="AF120" s="65">
        <v>0</v>
      </c>
      <c r="AG120" s="65">
        <v>168</v>
      </c>
      <c r="AH120" s="5"/>
      <c r="AI120" s="65">
        <v>0.27299994230270386</v>
      </c>
      <c r="AJ120" s="65">
        <v>1.6279993057250977</v>
      </c>
      <c r="AK120" s="65">
        <v>1.6279993057250977</v>
      </c>
      <c r="AL120" s="65">
        <v>168</v>
      </c>
      <c r="AM120" s="65">
        <v>1</v>
      </c>
      <c r="AN120" s="65">
        <v>0</v>
      </c>
      <c r="AO120" s="5"/>
      <c r="AP120" s="65">
        <v>1</v>
      </c>
      <c r="AQ120" s="65">
        <v>31</v>
      </c>
      <c r="AR120" s="65">
        <v>8</v>
      </c>
      <c r="AS120" s="65">
        <v>1986</v>
      </c>
      <c r="AT120" s="5"/>
      <c r="AU120" s="5"/>
      <c r="AV120" s="5"/>
      <c r="AW120" s="5"/>
      <c r="AX120" s="5"/>
      <c r="AY120" s="5"/>
      <c r="AZ120" s="5"/>
      <c r="BA120" s="5"/>
      <c r="BB120" s="5"/>
      <c r="BC120" s="5"/>
      <c r="BD120" s="5"/>
      <c r="BE120" s="5"/>
    </row>
    <row r="121" spans="1:57" x14ac:dyDescent="0.25">
      <c r="A121" s="65">
        <v>4001</v>
      </c>
      <c r="B121" s="22">
        <v>31662</v>
      </c>
      <c r="C121" s="65">
        <v>1</v>
      </c>
      <c r="D121" s="65">
        <v>3</v>
      </c>
      <c r="E121" s="5"/>
      <c r="F121" s="5"/>
      <c r="G121" s="5"/>
      <c r="H121" s="5"/>
      <c r="I121" s="5"/>
      <c r="J121" s="5"/>
      <c r="K121" s="65">
        <v>0</v>
      </c>
      <c r="L121" s="65">
        <v>0</v>
      </c>
      <c r="M121" s="65">
        <v>0</v>
      </c>
      <c r="N121" s="65">
        <v>168</v>
      </c>
      <c r="O121" s="65">
        <v>0</v>
      </c>
      <c r="P121" s="65">
        <v>0</v>
      </c>
      <c r="Q121" s="65">
        <v>0</v>
      </c>
      <c r="R121" s="65">
        <v>0</v>
      </c>
      <c r="S121" s="65">
        <v>0</v>
      </c>
      <c r="T121" s="65">
        <v>168</v>
      </c>
      <c r="U121" s="65">
        <v>0</v>
      </c>
      <c r="V121" s="65">
        <v>0</v>
      </c>
      <c r="W121" s="5"/>
      <c r="X121" s="5"/>
      <c r="Y121" s="65">
        <v>14</v>
      </c>
      <c r="Z121" s="5"/>
      <c r="AA121" s="5"/>
      <c r="AB121" s="5"/>
      <c r="AC121" s="5"/>
      <c r="AD121" s="5"/>
      <c r="AE121" s="65">
        <v>0</v>
      </c>
      <c r="AF121" s="65">
        <v>0</v>
      </c>
      <c r="AG121" s="65">
        <v>168</v>
      </c>
      <c r="AH121" s="5"/>
      <c r="AI121" s="65">
        <v>0.19699996709823608</v>
      </c>
      <c r="AJ121" s="65">
        <v>1.1749992370605469</v>
      </c>
      <c r="AK121" s="65">
        <v>1.1749992370605469</v>
      </c>
      <c r="AL121" s="65">
        <v>168</v>
      </c>
      <c r="AM121" s="65">
        <v>1</v>
      </c>
      <c r="AN121" s="65">
        <v>0</v>
      </c>
      <c r="AO121" s="5"/>
      <c r="AP121" s="65">
        <v>1</v>
      </c>
      <c r="AQ121" s="65">
        <v>7</v>
      </c>
      <c r="AR121" s="65">
        <v>9</v>
      </c>
      <c r="AS121" s="65">
        <v>1986</v>
      </c>
      <c r="AT121" s="5"/>
      <c r="AU121" s="5"/>
      <c r="AV121" s="5"/>
      <c r="AW121" s="5"/>
      <c r="AX121" s="5"/>
      <c r="AY121" s="5"/>
      <c r="AZ121" s="5"/>
      <c r="BA121" s="5"/>
      <c r="BB121" s="5"/>
      <c r="BC121" s="5"/>
      <c r="BD121" s="5"/>
      <c r="BE121" s="5"/>
    </row>
    <row r="122" spans="1:57" x14ac:dyDescent="0.25">
      <c r="A122" s="65">
        <v>4001</v>
      </c>
      <c r="B122" s="22">
        <v>31669</v>
      </c>
      <c r="C122" s="65">
        <v>1</v>
      </c>
      <c r="D122" s="65">
        <v>3</v>
      </c>
      <c r="E122" s="5"/>
      <c r="F122" s="5"/>
      <c r="G122" s="5"/>
      <c r="H122" s="5"/>
      <c r="I122" s="5"/>
      <c r="J122" s="5"/>
      <c r="K122" s="65">
        <v>0</v>
      </c>
      <c r="L122" s="65">
        <v>0</v>
      </c>
      <c r="M122" s="65">
        <v>0</v>
      </c>
      <c r="N122" s="65">
        <v>168</v>
      </c>
      <c r="O122" s="65">
        <v>0</v>
      </c>
      <c r="P122" s="65">
        <v>0</v>
      </c>
      <c r="Q122" s="65">
        <v>0</v>
      </c>
      <c r="R122" s="65">
        <v>0</v>
      </c>
      <c r="S122" s="65">
        <v>0</v>
      </c>
      <c r="T122" s="65">
        <v>168</v>
      </c>
      <c r="U122" s="65">
        <v>0</v>
      </c>
      <c r="V122" s="65">
        <v>0</v>
      </c>
      <c r="W122" s="65">
        <v>67.29998779296875</v>
      </c>
      <c r="X122" s="65">
        <v>67.29998779296875</v>
      </c>
      <c r="Y122" s="65">
        <v>168</v>
      </c>
      <c r="Z122" s="5"/>
      <c r="AA122" s="5"/>
      <c r="AB122" s="5"/>
      <c r="AC122" s="5"/>
      <c r="AD122" s="5"/>
      <c r="AE122" s="65">
        <v>0</v>
      </c>
      <c r="AF122" s="65">
        <v>0</v>
      </c>
      <c r="AG122" s="65">
        <v>168</v>
      </c>
      <c r="AH122" s="5"/>
      <c r="AI122" s="65">
        <v>0.12999999523162842</v>
      </c>
      <c r="AJ122" s="65">
        <v>0.77599996328353882</v>
      </c>
      <c r="AK122" s="65">
        <v>0.77599996328353882</v>
      </c>
      <c r="AL122" s="65">
        <v>168</v>
      </c>
      <c r="AM122" s="65">
        <v>1</v>
      </c>
      <c r="AN122" s="65">
        <v>0</v>
      </c>
      <c r="AO122" s="5"/>
      <c r="AP122" s="65">
        <v>1</v>
      </c>
      <c r="AQ122" s="65">
        <v>14</v>
      </c>
      <c r="AR122" s="65">
        <v>9</v>
      </c>
      <c r="AS122" s="65">
        <v>1986</v>
      </c>
      <c r="AT122" s="5"/>
      <c r="AU122" s="5"/>
      <c r="AV122" s="5"/>
      <c r="AW122" s="5"/>
      <c r="AX122" s="5"/>
      <c r="AY122" s="5"/>
      <c r="AZ122" s="5"/>
      <c r="BA122" s="5"/>
      <c r="BB122" s="5"/>
      <c r="BC122" s="5"/>
      <c r="BD122" s="5"/>
      <c r="BE122" s="5"/>
    </row>
    <row r="123" spans="1:57" x14ac:dyDescent="0.25">
      <c r="A123" s="65">
        <v>4001</v>
      </c>
      <c r="B123" s="22">
        <v>31676</v>
      </c>
      <c r="C123" s="65">
        <v>1</v>
      </c>
      <c r="D123" s="65">
        <v>3</v>
      </c>
      <c r="E123" s="5"/>
      <c r="F123" s="5"/>
      <c r="G123" s="5"/>
      <c r="H123" s="5"/>
      <c r="I123" s="5"/>
      <c r="J123" s="5"/>
      <c r="K123" s="65">
        <v>0</v>
      </c>
      <c r="L123" s="65">
        <v>0</v>
      </c>
      <c r="M123" s="65">
        <v>0</v>
      </c>
      <c r="N123" s="65">
        <v>168</v>
      </c>
      <c r="O123" s="65">
        <v>0</v>
      </c>
      <c r="P123" s="65">
        <v>0</v>
      </c>
      <c r="Q123" s="65">
        <v>0</v>
      </c>
      <c r="R123" s="65">
        <v>0</v>
      </c>
      <c r="S123" s="65">
        <v>0</v>
      </c>
      <c r="T123" s="65">
        <v>168</v>
      </c>
      <c r="U123" s="65">
        <v>0</v>
      </c>
      <c r="V123" s="65">
        <v>0</v>
      </c>
      <c r="W123" s="65">
        <v>68.5</v>
      </c>
      <c r="X123" s="65">
        <v>68.5</v>
      </c>
      <c r="Y123" s="65">
        <v>168</v>
      </c>
      <c r="Z123" s="5"/>
      <c r="AA123" s="5"/>
      <c r="AB123" s="5"/>
      <c r="AC123" s="5"/>
      <c r="AD123" s="5"/>
      <c r="AE123" s="65">
        <v>616</v>
      </c>
      <c r="AF123" s="65">
        <v>616</v>
      </c>
      <c r="AG123" s="65">
        <v>168</v>
      </c>
      <c r="AH123" s="5"/>
      <c r="AI123" s="65">
        <v>0.13699996471405029</v>
      </c>
      <c r="AJ123" s="65">
        <v>0.81799995899200439</v>
      </c>
      <c r="AK123" s="65">
        <v>0.81799995899200439</v>
      </c>
      <c r="AL123" s="65">
        <v>168</v>
      </c>
      <c r="AM123" s="65">
        <v>1</v>
      </c>
      <c r="AN123" s="65">
        <v>0</v>
      </c>
      <c r="AO123" s="5"/>
      <c r="AP123" s="65">
        <v>1</v>
      </c>
      <c r="AQ123" s="65">
        <v>21</v>
      </c>
      <c r="AR123" s="65">
        <v>9</v>
      </c>
      <c r="AS123" s="65">
        <v>1986</v>
      </c>
      <c r="AT123" s="5"/>
      <c r="AU123" s="5"/>
      <c r="AV123" s="5"/>
      <c r="AW123" s="5"/>
      <c r="AX123" s="5"/>
      <c r="AY123" s="5"/>
      <c r="AZ123" s="5"/>
      <c r="BA123" s="5"/>
      <c r="BB123" s="5"/>
      <c r="BC123" s="5"/>
      <c r="BD123" s="5"/>
      <c r="BE123" s="5"/>
    </row>
    <row r="124" spans="1:57" x14ac:dyDescent="0.25">
      <c r="A124" s="65">
        <v>4001</v>
      </c>
      <c r="B124" s="22">
        <v>31683</v>
      </c>
      <c r="C124" s="65">
        <v>1</v>
      </c>
      <c r="D124" s="65">
        <v>3</v>
      </c>
      <c r="E124" s="5"/>
      <c r="F124" s="5"/>
      <c r="G124" s="5"/>
      <c r="H124" s="5"/>
      <c r="I124" s="5"/>
      <c r="J124" s="5"/>
      <c r="K124" s="5"/>
      <c r="L124" s="65">
        <v>0</v>
      </c>
      <c r="M124" s="5"/>
      <c r="N124" s="65">
        <v>72</v>
      </c>
      <c r="O124" s="65">
        <v>0</v>
      </c>
      <c r="P124" s="65">
        <v>0</v>
      </c>
      <c r="Q124" s="5"/>
      <c r="R124" s="65">
        <v>0</v>
      </c>
      <c r="S124" s="5"/>
      <c r="T124" s="65">
        <v>72</v>
      </c>
      <c r="U124" s="65">
        <v>0</v>
      </c>
      <c r="V124" s="65">
        <v>0</v>
      </c>
      <c r="W124" s="65">
        <v>67.599990844726563</v>
      </c>
      <c r="X124" s="5"/>
      <c r="Y124" s="65">
        <v>72</v>
      </c>
      <c r="Z124" s="5"/>
      <c r="AA124" s="5"/>
      <c r="AB124" s="5"/>
      <c r="AC124" s="5"/>
      <c r="AD124" s="5"/>
      <c r="AE124" s="65">
        <v>369</v>
      </c>
      <c r="AF124" s="5"/>
      <c r="AG124" s="65">
        <v>72</v>
      </c>
      <c r="AH124" s="5"/>
      <c r="AI124" s="5"/>
      <c r="AJ124" s="65">
        <v>0.60599994659423828</v>
      </c>
      <c r="AK124" s="5"/>
      <c r="AL124" s="65">
        <v>72</v>
      </c>
      <c r="AM124" s="65">
        <v>1</v>
      </c>
      <c r="AN124" s="65">
        <v>0</v>
      </c>
      <c r="AO124" s="5"/>
      <c r="AP124" s="65">
        <v>1</v>
      </c>
      <c r="AQ124" s="65">
        <v>28</v>
      </c>
      <c r="AR124" s="65">
        <v>9</v>
      </c>
      <c r="AS124" s="65">
        <v>1986</v>
      </c>
      <c r="AT124" s="5"/>
      <c r="AU124" s="5"/>
      <c r="AV124" s="5"/>
      <c r="AW124" s="5"/>
      <c r="AX124" s="5"/>
      <c r="AY124" s="5"/>
      <c r="AZ124" s="5"/>
      <c r="BA124" s="5"/>
      <c r="BB124" s="5"/>
      <c r="BC124" s="5"/>
      <c r="BD124" s="5"/>
      <c r="BE124" s="5"/>
    </row>
    <row r="125" spans="1:57" x14ac:dyDescent="0.25">
      <c r="A125" s="65">
        <v>4001</v>
      </c>
      <c r="B125" s="22">
        <v>31690</v>
      </c>
      <c r="C125" s="65">
        <v>0</v>
      </c>
      <c r="D125" s="65">
        <v>0</v>
      </c>
      <c r="E125" s="5"/>
      <c r="F125" s="5"/>
      <c r="G125" s="5"/>
      <c r="H125" s="5"/>
      <c r="I125" s="5"/>
      <c r="J125" s="5"/>
      <c r="K125" s="5"/>
      <c r="L125" s="5"/>
      <c r="M125" s="5"/>
      <c r="N125" s="65">
        <v>0</v>
      </c>
      <c r="O125" s="5"/>
      <c r="P125" s="5"/>
      <c r="Q125" s="5"/>
      <c r="R125" s="5"/>
      <c r="S125" s="5"/>
      <c r="T125" s="65">
        <v>0</v>
      </c>
      <c r="U125" s="5"/>
      <c r="V125" s="5"/>
      <c r="W125" s="5"/>
      <c r="X125" s="5"/>
      <c r="Y125" s="65">
        <v>0</v>
      </c>
      <c r="Z125" s="5"/>
      <c r="AA125" s="5"/>
      <c r="AB125" s="5"/>
      <c r="AC125" s="5"/>
      <c r="AD125" s="5"/>
      <c r="AE125" s="5"/>
      <c r="AF125" s="5"/>
      <c r="AG125" s="65">
        <v>0</v>
      </c>
      <c r="AH125" s="5"/>
      <c r="AI125" s="5"/>
      <c r="AJ125" s="5"/>
      <c r="AK125" s="5"/>
      <c r="AL125" s="65">
        <v>0</v>
      </c>
      <c r="AM125" s="5"/>
      <c r="AN125" s="65">
        <v>0</v>
      </c>
      <c r="AO125" s="5"/>
      <c r="AP125" s="65">
        <v>1</v>
      </c>
      <c r="AQ125" s="65">
        <v>5</v>
      </c>
      <c r="AR125" s="65">
        <v>10</v>
      </c>
      <c r="AS125" s="65">
        <v>1986</v>
      </c>
      <c r="AT125" s="5"/>
      <c r="AU125" s="5"/>
      <c r="AV125" s="5"/>
      <c r="AW125" s="5"/>
      <c r="AX125" s="5"/>
      <c r="AY125" s="5"/>
      <c r="AZ125" s="5"/>
      <c r="BA125" s="5"/>
      <c r="BB125" s="5"/>
      <c r="BC125" s="5"/>
      <c r="BD125" s="5"/>
      <c r="BE125" s="5"/>
    </row>
    <row r="126" spans="1:57" x14ac:dyDescent="0.25">
      <c r="A126" s="65">
        <v>4001</v>
      </c>
      <c r="B126" s="22">
        <v>31697</v>
      </c>
      <c r="C126" s="65">
        <v>0</v>
      </c>
      <c r="D126" s="65">
        <v>0</v>
      </c>
      <c r="E126" s="5"/>
      <c r="F126" s="5"/>
      <c r="G126" s="5"/>
      <c r="H126" s="5"/>
      <c r="I126" s="5"/>
      <c r="J126" s="5"/>
      <c r="K126" s="5"/>
      <c r="L126" s="5"/>
      <c r="M126" s="5"/>
      <c r="N126" s="65">
        <v>0</v>
      </c>
      <c r="O126" s="5"/>
      <c r="P126" s="5"/>
      <c r="Q126" s="5"/>
      <c r="R126" s="5"/>
      <c r="S126" s="5"/>
      <c r="T126" s="65">
        <v>0</v>
      </c>
      <c r="U126" s="5"/>
      <c r="V126" s="5"/>
      <c r="W126" s="5"/>
      <c r="X126" s="5"/>
      <c r="Y126" s="65">
        <v>0</v>
      </c>
      <c r="Z126" s="5"/>
      <c r="AA126" s="5"/>
      <c r="AB126" s="5"/>
      <c r="AC126" s="5"/>
      <c r="AD126" s="5"/>
      <c r="AE126" s="5"/>
      <c r="AF126" s="5"/>
      <c r="AG126" s="65">
        <v>0</v>
      </c>
      <c r="AH126" s="5"/>
      <c r="AI126" s="5"/>
      <c r="AJ126" s="5"/>
      <c r="AK126" s="5"/>
      <c r="AL126" s="65">
        <v>0</v>
      </c>
      <c r="AM126" s="5"/>
      <c r="AN126" s="65">
        <v>0</v>
      </c>
      <c r="AO126" s="5"/>
      <c r="AP126" s="65">
        <v>1</v>
      </c>
      <c r="AQ126" s="65">
        <v>12</v>
      </c>
      <c r="AR126" s="65">
        <v>10</v>
      </c>
      <c r="AS126" s="65">
        <v>1986</v>
      </c>
      <c r="AT126" s="5"/>
      <c r="AU126" s="5"/>
      <c r="AV126" s="5"/>
      <c r="AW126" s="5"/>
      <c r="AX126" s="5"/>
      <c r="AY126" s="5"/>
      <c r="AZ126" s="5"/>
      <c r="BA126" s="5"/>
      <c r="BB126" s="5"/>
      <c r="BC126" s="5"/>
      <c r="BD126" s="5"/>
      <c r="BE126" s="5"/>
    </row>
    <row r="127" spans="1:57" x14ac:dyDescent="0.25">
      <c r="A127" s="65">
        <v>4001</v>
      </c>
      <c r="B127" s="22">
        <v>31704</v>
      </c>
      <c r="C127" s="65">
        <v>0</v>
      </c>
      <c r="D127" s="65">
        <v>0</v>
      </c>
      <c r="E127" s="5"/>
      <c r="F127" s="5"/>
      <c r="G127" s="5"/>
      <c r="H127" s="5"/>
      <c r="I127" s="5"/>
      <c r="J127" s="5"/>
      <c r="K127" s="5"/>
      <c r="L127" s="5"/>
      <c r="M127" s="5"/>
      <c r="N127" s="65">
        <v>0</v>
      </c>
      <c r="O127" s="5"/>
      <c r="P127" s="5"/>
      <c r="Q127" s="5"/>
      <c r="R127" s="5"/>
      <c r="S127" s="5"/>
      <c r="T127" s="65">
        <v>0</v>
      </c>
      <c r="U127" s="5"/>
      <c r="V127" s="5"/>
      <c r="W127" s="5"/>
      <c r="X127" s="5"/>
      <c r="Y127" s="65">
        <v>0</v>
      </c>
      <c r="Z127" s="5"/>
      <c r="AA127" s="5"/>
      <c r="AB127" s="5"/>
      <c r="AC127" s="5"/>
      <c r="AD127" s="5"/>
      <c r="AE127" s="5"/>
      <c r="AF127" s="5"/>
      <c r="AG127" s="65">
        <v>0</v>
      </c>
      <c r="AH127" s="5"/>
      <c r="AI127" s="5"/>
      <c r="AJ127" s="5"/>
      <c r="AK127" s="5"/>
      <c r="AL127" s="65">
        <v>0</v>
      </c>
      <c r="AM127" s="5"/>
      <c r="AN127" s="65">
        <v>0</v>
      </c>
      <c r="AO127" s="5"/>
      <c r="AP127" s="65">
        <v>1</v>
      </c>
      <c r="AQ127" s="65">
        <v>19</v>
      </c>
      <c r="AR127" s="65">
        <v>10</v>
      </c>
      <c r="AS127" s="65">
        <v>1986</v>
      </c>
      <c r="AT127" s="5"/>
      <c r="AU127" s="5"/>
      <c r="AV127" s="5"/>
      <c r="AW127" s="5"/>
      <c r="AX127" s="5"/>
      <c r="AY127" s="5"/>
      <c r="AZ127" s="5"/>
      <c r="BA127" s="5"/>
      <c r="BB127" s="5"/>
      <c r="BC127" s="5"/>
      <c r="BD127" s="5"/>
      <c r="BE127" s="5"/>
    </row>
    <row r="128" spans="1:57" x14ac:dyDescent="0.25">
      <c r="A128" s="65">
        <v>4001</v>
      </c>
      <c r="B128" s="22">
        <v>31711</v>
      </c>
      <c r="C128" s="65">
        <v>0</v>
      </c>
      <c r="D128" s="65">
        <v>0</v>
      </c>
      <c r="E128" s="5"/>
      <c r="F128" s="5"/>
      <c r="G128" s="5"/>
      <c r="H128" s="5"/>
      <c r="I128" s="5"/>
      <c r="J128" s="5"/>
      <c r="K128" s="5"/>
      <c r="L128" s="5"/>
      <c r="M128" s="5"/>
      <c r="N128" s="65">
        <v>0</v>
      </c>
      <c r="O128" s="5"/>
      <c r="P128" s="5"/>
      <c r="Q128" s="5"/>
      <c r="R128" s="5"/>
      <c r="S128" s="5"/>
      <c r="T128" s="65">
        <v>0</v>
      </c>
      <c r="U128" s="5"/>
      <c r="V128" s="5"/>
      <c r="W128" s="5"/>
      <c r="X128" s="5"/>
      <c r="Y128" s="65">
        <v>0</v>
      </c>
      <c r="Z128" s="5"/>
      <c r="AA128" s="5"/>
      <c r="AB128" s="5"/>
      <c r="AC128" s="5"/>
      <c r="AD128" s="5"/>
      <c r="AE128" s="5"/>
      <c r="AF128" s="5"/>
      <c r="AG128" s="65">
        <v>0</v>
      </c>
      <c r="AH128" s="5"/>
      <c r="AI128" s="5"/>
      <c r="AJ128" s="5"/>
      <c r="AK128" s="5"/>
      <c r="AL128" s="65">
        <v>0</v>
      </c>
      <c r="AM128" s="5"/>
      <c r="AN128" s="65">
        <v>0</v>
      </c>
      <c r="AO128" s="5"/>
      <c r="AP128" s="65">
        <v>1</v>
      </c>
      <c r="AQ128" s="65">
        <v>26</v>
      </c>
      <c r="AR128" s="65">
        <v>10</v>
      </c>
      <c r="AS128" s="65">
        <v>1986</v>
      </c>
      <c r="AT128" s="5"/>
      <c r="AU128" s="5"/>
      <c r="AV128" s="5"/>
      <c r="AW128" s="5"/>
      <c r="AX128" s="5"/>
      <c r="AY128" s="5"/>
      <c r="AZ128" s="5"/>
      <c r="BA128" s="5"/>
      <c r="BB128" s="5"/>
      <c r="BC128" s="5"/>
      <c r="BD128" s="5"/>
      <c r="BE128" s="5"/>
    </row>
    <row r="129" spans="1:57" x14ac:dyDescent="0.25">
      <c r="A129" s="65">
        <v>4001</v>
      </c>
      <c r="B129" s="22">
        <v>31718</v>
      </c>
      <c r="C129" s="65">
        <v>0</v>
      </c>
      <c r="D129" s="65">
        <v>0</v>
      </c>
      <c r="E129" s="5"/>
      <c r="F129" s="5"/>
      <c r="G129" s="5"/>
      <c r="H129" s="5"/>
      <c r="I129" s="5"/>
      <c r="J129" s="5"/>
      <c r="K129" s="5"/>
      <c r="L129" s="5"/>
      <c r="M129" s="5"/>
      <c r="N129" s="65">
        <v>0</v>
      </c>
      <c r="O129" s="5"/>
      <c r="P129" s="5"/>
      <c r="Q129" s="5"/>
      <c r="R129" s="5"/>
      <c r="S129" s="5"/>
      <c r="T129" s="65">
        <v>0</v>
      </c>
      <c r="U129" s="5"/>
      <c r="V129" s="5"/>
      <c r="W129" s="5"/>
      <c r="X129" s="5"/>
      <c r="Y129" s="65">
        <v>0</v>
      </c>
      <c r="Z129" s="5"/>
      <c r="AA129" s="5"/>
      <c r="AB129" s="5"/>
      <c r="AC129" s="5"/>
      <c r="AD129" s="5"/>
      <c r="AE129" s="5"/>
      <c r="AF129" s="5"/>
      <c r="AG129" s="65">
        <v>0</v>
      </c>
      <c r="AH129" s="5"/>
      <c r="AI129" s="5"/>
      <c r="AJ129" s="5"/>
      <c r="AK129" s="5"/>
      <c r="AL129" s="65">
        <v>0</v>
      </c>
      <c r="AM129" s="5"/>
      <c r="AN129" s="65">
        <v>0</v>
      </c>
      <c r="AO129" s="5"/>
      <c r="AP129" s="65">
        <v>1</v>
      </c>
      <c r="AQ129" s="65">
        <v>2</v>
      </c>
      <c r="AR129" s="65">
        <v>11</v>
      </c>
      <c r="AS129" s="65">
        <v>1986</v>
      </c>
      <c r="AT129" s="5"/>
      <c r="AU129" s="5"/>
      <c r="AV129" s="5"/>
      <c r="AW129" s="5"/>
      <c r="AX129" s="5"/>
      <c r="AY129" s="5"/>
      <c r="AZ129" s="5"/>
      <c r="BA129" s="5"/>
      <c r="BB129" s="5"/>
      <c r="BC129" s="5"/>
      <c r="BD129" s="5"/>
      <c r="BE129" s="5"/>
    </row>
    <row r="130" spans="1:57" x14ac:dyDescent="0.25">
      <c r="A130" s="65">
        <v>4001</v>
      </c>
      <c r="B130" s="22">
        <v>31725</v>
      </c>
      <c r="C130" s="65">
        <v>0</v>
      </c>
      <c r="D130" s="65">
        <v>0</v>
      </c>
      <c r="E130" s="5"/>
      <c r="F130" s="5"/>
      <c r="G130" s="5"/>
      <c r="H130" s="5"/>
      <c r="I130" s="5"/>
      <c r="J130" s="5"/>
      <c r="K130" s="5"/>
      <c r="L130" s="5"/>
      <c r="M130" s="5"/>
      <c r="N130" s="65">
        <v>0</v>
      </c>
      <c r="O130" s="5"/>
      <c r="P130" s="5"/>
      <c r="Q130" s="5"/>
      <c r="R130" s="5"/>
      <c r="S130" s="5"/>
      <c r="T130" s="65">
        <v>0</v>
      </c>
      <c r="U130" s="5"/>
      <c r="V130" s="5"/>
      <c r="W130" s="5"/>
      <c r="X130" s="5"/>
      <c r="Y130" s="65">
        <v>0</v>
      </c>
      <c r="Z130" s="5"/>
      <c r="AA130" s="5"/>
      <c r="AB130" s="5"/>
      <c r="AC130" s="5"/>
      <c r="AD130" s="5"/>
      <c r="AE130" s="5"/>
      <c r="AF130" s="5"/>
      <c r="AG130" s="65">
        <v>0</v>
      </c>
      <c r="AH130" s="5"/>
      <c r="AI130" s="5"/>
      <c r="AJ130" s="5"/>
      <c r="AK130" s="5"/>
      <c r="AL130" s="65">
        <v>0</v>
      </c>
      <c r="AM130" s="5"/>
      <c r="AN130" s="65">
        <v>0</v>
      </c>
      <c r="AO130" s="5"/>
      <c r="AP130" s="65">
        <v>1</v>
      </c>
      <c r="AQ130" s="65">
        <v>9</v>
      </c>
      <c r="AR130" s="65">
        <v>11</v>
      </c>
      <c r="AS130" s="65">
        <v>1986</v>
      </c>
      <c r="AT130" s="5"/>
      <c r="AU130" s="5"/>
      <c r="AV130" s="5"/>
      <c r="AW130" s="5"/>
      <c r="AX130" s="5"/>
      <c r="AY130" s="5"/>
      <c r="AZ130" s="5"/>
      <c r="BA130" s="5"/>
      <c r="BB130" s="5"/>
      <c r="BC130" s="5"/>
      <c r="BD130" s="5"/>
      <c r="BE130" s="5"/>
    </row>
    <row r="131" spans="1:57" x14ac:dyDescent="0.25">
      <c r="A131" s="65">
        <v>4001</v>
      </c>
      <c r="B131" s="22">
        <v>31732</v>
      </c>
      <c r="C131" s="65">
        <v>0</v>
      </c>
      <c r="D131" s="65">
        <v>0</v>
      </c>
      <c r="E131" s="5"/>
      <c r="F131" s="5"/>
      <c r="G131" s="5"/>
      <c r="H131" s="5"/>
      <c r="I131" s="5"/>
      <c r="J131" s="5"/>
      <c r="K131" s="5"/>
      <c r="L131" s="5"/>
      <c r="M131" s="5"/>
      <c r="N131" s="65">
        <v>0</v>
      </c>
      <c r="O131" s="5"/>
      <c r="P131" s="5"/>
      <c r="Q131" s="5"/>
      <c r="R131" s="5"/>
      <c r="S131" s="5"/>
      <c r="T131" s="65">
        <v>0</v>
      </c>
      <c r="U131" s="5"/>
      <c r="V131" s="5"/>
      <c r="W131" s="5"/>
      <c r="X131" s="5"/>
      <c r="Y131" s="65">
        <v>0</v>
      </c>
      <c r="Z131" s="5"/>
      <c r="AA131" s="5"/>
      <c r="AB131" s="5"/>
      <c r="AC131" s="5"/>
      <c r="AD131" s="5"/>
      <c r="AE131" s="5"/>
      <c r="AF131" s="5"/>
      <c r="AG131" s="65">
        <v>0</v>
      </c>
      <c r="AH131" s="5"/>
      <c r="AI131" s="5"/>
      <c r="AJ131" s="5"/>
      <c r="AK131" s="5"/>
      <c r="AL131" s="65">
        <v>0</v>
      </c>
      <c r="AM131" s="5"/>
      <c r="AN131" s="65">
        <v>0</v>
      </c>
      <c r="AO131" s="5"/>
      <c r="AP131" s="65">
        <v>1</v>
      </c>
      <c r="AQ131" s="65">
        <v>16</v>
      </c>
      <c r="AR131" s="65">
        <v>11</v>
      </c>
      <c r="AS131" s="65">
        <v>1986</v>
      </c>
      <c r="AT131" s="5"/>
      <c r="AU131" s="5"/>
      <c r="AV131" s="5"/>
      <c r="AW131" s="5"/>
      <c r="AX131" s="5"/>
      <c r="AY131" s="5"/>
      <c r="AZ131" s="5"/>
      <c r="BA131" s="5"/>
      <c r="BB131" s="5"/>
      <c r="BC131" s="5"/>
      <c r="BD131" s="5"/>
      <c r="BE131" s="5"/>
    </row>
    <row r="132" spans="1:57" x14ac:dyDescent="0.25">
      <c r="A132" s="65">
        <v>4001</v>
      </c>
      <c r="B132" s="22">
        <v>31739</v>
      </c>
      <c r="C132" s="65">
        <v>0</v>
      </c>
      <c r="D132" s="65">
        <v>0</v>
      </c>
      <c r="E132" s="5"/>
      <c r="F132" s="5"/>
      <c r="G132" s="5"/>
      <c r="H132" s="5"/>
      <c r="I132" s="5"/>
      <c r="J132" s="5"/>
      <c r="K132" s="5"/>
      <c r="L132" s="5"/>
      <c r="M132" s="5"/>
      <c r="N132" s="65">
        <v>0</v>
      </c>
      <c r="O132" s="5"/>
      <c r="P132" s="5"/>
      <c r="Q132" s="5"/>
      <c r="R132" s="5"/>
      <c r="S132" s="5"/>
      <c r="T132" s="65">
        <v>0</v>
      </c>
      <c r="U132" s="5"/>
      <c r="V132" s="5"/>
      <c r="W132" s="5"/>
      <c r="X132" s="5"/>
      <c r="Y132" s="65">
        <v>0</v>
      </c>
      <c r="Z132" s="5"/>
      <c r="AA132" s="5"/>
      <c r="AB132" s="5"/>
      <c r="AC132" s="5"/>
      <c r="AD132" s="5"/>
      <c r="AE132" s="5"/>
      <c r="AF132" s="5"/>
      <c r="AG132" s="65">
        <v>0</v>
      </c>
      <c r="AH132" s="5"/>
      <c r="AI132" s="5"/>
      <c r="AJ132" s="5"/>
      <c r="AK132" s="5"/>
      <c r="AL132" s="65">
        <v>0</v>
      </c>
      <c r="AM132" s="5"/>
      <c r="AN132" s="65">
        <v>0</v>
      </c>
      <c r="AO132" s="5"/>
      <c r="AP132" s="65">
        <v>1</v>
      </c>
      <c r="AQ132" s="65">
        <v>23</v>
      </c>
      <c r="AR132" s="65">
        <v>11</v>
      </c>
      <c r="AS132" s="65">
        <v>1986</v>
      </c>
      <c r="AT132" s="5"/>
      <c r="AU132" s="5"/>
      <c r="AV132" s="5"/>
      <c r="AW132" s="5"/>
      <c r="AX132" s="5"/>
      <c r="AY132" s="5"/>
      <c r="AZ132" s="5"/>
      <c r="BA132" s="5"/>
      <c r="BB132" s="5"/>
      <c r="BC132" s="5"/>
      <c r="BD132" s="5"/>
      <c r="BE132" s="5"/>
    </row>
    <row r="133" spans="1:57" x14ac:dyDescent="0.25">
      <c r="A133" s="65">
        <v>4001</v>
      </c>
      <c r="B133" s="22">
        <v>31746</v>
      </c>
      <c r="C133" s="65">
        <v>0</v>
      </c>
      <c r="D133" s="65">
        <v>0</v>
      </c>
      <c r="E133" s="5"/>
      <c r="F133" s="5"/>
      <c r="G133" s="5"/>
      <c r="H133" s="5"/>
      <c r="I133" s="5"/>
      <c r="J133" s="5"/>
      <c r="K133" s="5"/>
      <c r="L133" s="5"/>
      <c r="M133" s="5"/>
      <c r="N133" s="65">
        <v>0</v>
      </c>
      <c r="O133" s="5"/>
      <c r="P133" s="5"/>
      <c r="Q133" s="5"/>
      <c r="R133" s="5"/>
      <c r="S133" s="5"/>
      <c r="T133" s="65">
        <v>0</v>
      </c>
      <c r="U133" s="5"/>
      <c r="V133" s="5"/>
      <c r="W133" s="5"/>
      <c r="X133" s="5"/>
      <c r="Y133" s="65">
        <v>0</v>
      </c>
      <c r="Z133" s="5"/>
      <c r="AA133" s="5"/>
      <c r="AB133" s="5"/>
      <c r="AC133" s="5"/>
      <c r="AD133" s="5"/>
      <c r="AE133" s="5"/>
      <c r="AF133" s="5"/>
      <c r="AG133" s="65">
        <v>0</v>
      </c>
      <c r="AH133" s="5"/>
      <c r="AI133" s="5"/>
      <c r="AJ133" s="5"/>
      <c r="AK133" s="5"/>
      <c r="AL133" s="65">
        <v>0</v>
      </c>
      <c r="AM133" s="5"/>
      <c r="AN133" s="65">
        <v>0</v>
      </c>
      <c r="AO133" s="5"/>
      <c r="AP133" s="65">
        <v>1</v>
      </c>
      <c r="AQ133" s="65">
        <v>30</v>
      </c>
      <c r="AR133" s="65">
        <v>11</v>
      </c>
      <c r="AS133" s="65">
        <v>1986</v>
      </c>
      <c r="AT133" s="5"/>
      <c r="AU133" s="5"/>
      <c r="AV133" s="5"/>
      <c r="AW133" s="5"/>
      <c r="AX133" s="5"/>
      <c r="AY133" s="5"/>
      <c r="AZ133" s="5"/>
      <c r="BA133" s="5"/>
      <c r="BB133" s="5"/>
      <c r="BC133" s="5"/>
      <c r="BD133" s="5"/>
      <c r="BE133" s="5"/>
    </row>
    <row r="134" spans="1:57" x14ac:dyDescent="0.25">
      <c r="A134" s="65">
        <v>4001</v>
      </c>
      <c r="B134" s="22">
        <v>31753</v>
      </c>
      <c r="C134" s="65">
        <v>0</v>
      </c>
      <c r="D134" s="65">
        <v>0</v>
      </c>
      <c r="E134" s="5"/>
      <c r="F134" s="5"/>
      <c r="G134" s="5"/>
      <c r="H134" s="5"/>
      <c r="I134" s="5"/>
      <c r="J134" s="5"/>
      <c r="K134" s="5"/>
      <c r="L134" s="5"/>
      <c r="M134" s="5"/>
      <c r="N134" s="65">
        <v>0</v>
      </c>
      <c r="O134" s="5"/>
      <c r="P134" s="5"/>
      <c r="Q134" s="5"/>
      <c r="R134" s="5"/>
      <c r="S134" s="5"/>
      <c r="T134" s="65">
        <v>0</v>
      </c>
      <c r="U134" s="5"/>
      <c r="V134" s="5"/>
      <c r="W134" s="5"/>
      <c r="X134" s="5"/>
      <c r="Y134" s="65">
        <v>0</v>
      </c>
      <c r="Z134" s="5"/>
      <c r="AA134" s="5"/>
      <c r="AB134" s="5"/>
      <c r="AC134" s="5"/>
      <c r="AD134" s="5"/>
      <c r="AE134" s="5"/>
      <c r="AF134" s="5"/>
      <c r="AG134" s="65">
        <v>0</v>
      </c>
      <c r="AH134" s="5"/>
      <c r="AI134" s="5"/>
      <c r="AJ134" s="5"/>
      <c r="AK134" s="5"/>
      <c r="AL134" s="65">
        <v>0</v>
      </c>
      <c r="AM134" s="5"/>
      <c r="AN134" s="65">
        <v>0</v>
      </c>
      <c r="AO134" s="5"/>
      <c r="AP134" s="65">
        <v>1</v>
      </c>
      <c r="AQ134" s="65">
        <v>7</v>
      </c>
      <c r="AR134" s="65">
        <v>12</v>
      </c>
      <c r="AS134" s="65">
        <v>1986</v>
      </c>
      <c r="AT134" s="5"/>
      <c r="AU134" s="5"/>
      <c r="AV134" s="5"/>
      <c r="AW134" s="5"/>
      <c r="AX134" s="5"/>
      <c r="AY134" s="5"/>
      <c r="AZ134" s="5"/>
      <c r="BA134" s="5"/>
      <c r="BB134" s="5"/>
      <c r="BC134" s="5"/>
      <c r="BD134" s="5"/>
      <c r="BE134" s="5"/>
    </row>
    <row r="135" spans="1:57" x14ac:dyDescent="0.25">
      <c r="A135" s="65">
        <v>4001</v>
      </c>
      <c r="B135" s="22">
        <v>31760</v>
      </c>
      <c r="C135" s="65">
        <v>0</v>
      </c>
      <c r="D135" s="65">
        <v>0</v>
      </c>
      <c r="E135" s="5"/>
      <c r="F135" s="5"/>
      <c r="G135" s="5"/>
      <c r="H135" s="5"/>
      <c r="I135" s="5"/>
      <c r="J135" s="5"/>
      <c r="K135" s="5"/>
      <c r="L135" s="5"/>
      <c r="M135" s="5"/>
      <c r="N135" s="65">
        <v>0</v>
      </c>
      <c r="O135" s="5"/>
      <c r="P135" s="5"/>
      <c r="Q135" s="5"/>
      <c r="R135" s="5"/>
      <c r="S135" s="5"/>
      <c r="T135" s="65">
        <v>0</v>
      </c>
      <c r="U135" s="5"/>
      <c r="V135" s="5"/>
      <c r="W135" s="5"/>
      <c r="X135" s="5"/>
      <c r="Y135" s="65">
        <v>0</v>
      </c>
      <c r="Z135" s="5"/>
      <c r="AA135" s="5"/>
      <c r="AB135" s="5"/>
      <c r="AC135" s="5"/>
      <c r="AD135" s="5"/>
      <c r="AE135" s="5"/>
      <c r="AF135" s="5"/>
      <c r="AG135" s="65">
        <v>0</v>
      </c>
      <c r="AH135" s="5"/>
      <c r="AI135" s="5"/>
      <c r="AJ135" s="5"/>
      <c r="AK135" s="5"/>
      <c r="AL135" s="65">
        <v>0</v>
      </c>
      <c r="AM135" s="5"/>
      <c r="AN135" s="65">
        <v>0</v>
      </c>
      <c r="AO135" s="5"/>
      <c r="AP135" s="65">
        <v>1</v>
      </c>
      <c r="AQ135" s="65">
        <v>14</v>
      </c>
      <c r="AR135" s="65">
        <v>12</v>
      </c>
      <c r="AS135" s="65">
        <v>1986</v>
      </c>
      <c r="AT135" s="5"/>
      <c r="AU135" s="5"/>
      <c r="AV135" s="5"/>
      <c r="AW135" s="5"/>
      <c r="AX135" s="5"/>
      <c r="AY135" s="5"/>
      <c r="AZ135" s="5"/>
      <c r="BA135" s="5"/>
      <c r="BB135" s="5"/>
      <c r="BC135" s="5"/>
      <c r="BD135" s="5"/>
      <c r="BE135" s="5"/>
    </row>
    <row r="136" spans="1:57" x14ac:dyDescent="0.25">
      <c r="A136" s="65">
        <v>4001</v>
      </c>
      <c r="B136" s="22">
        <v>31767</v>
      </c>
      <c r="C136" s="65">
        <v>0</v>
      </c>
      <c r="D136" s="65">
        <v>0</v>
      </c>
      <c r="E136" s="5"/>
      <c r="F136" s="5"/>
      <c r="G136" s="5"/>
      <c r="H136" s="5"/>
      <c r="I136" s="5"/>
      <c r="J136" s="5"/>
      <c r="K136" s="5"/>
      <c r="L136" s="5"/>
      <c r="M136" s="5"/>
      <c r="N136" s="65">
        <v>0</v>
      </c>
      <c r="O136" s="5"/>
      <c r="P136" s="5"/>
      <c r="Q136" s="5"/>
      <c r="R136" s="5"/>
      <c r="S136" s="5"/>
      <c r="T136" s="65">
        <v>0</v>
      </c>
      <c r="U136" s="5"/>
      <c r="V136" s="5"/>
      <c r="W136" s="5"/>
      <c r="X136" s="5"/>
      <c r="Y136" s="65">
        <v>0</v>
      </c>
      <c r="Z136" s="5"/>
      <c r="AA136" s="5"/>
      <c r="AB136" s="5"/>
      <c r="AC136" s="5"/>
      <c r="AD136" s="5"/>
      <c r="AE136" s="5"/>
      <c r="AF136" s="5"/>
      <c r="AG136" s="65">
        <v>0</v>
      </c>
      <c r="AH136" s="5"/>
      <c r="AI136" s="5"/>
      <c r="AJ136" s="5"/>
      <c r="AK136" s="5"/>
      <c r="AL136" s="65">
        <v>0</v>
      </c>
      <c r="AM136" s="5"/>
      <c r="AN136" s="65">
        <v>0</v>
      </c>
      <c r="AO136" s="5"/>
      <c r="AP136" s="65">
        <v>1</v>
      </c>
      <c r="AQ136" s="65">
        <v>21</v>
      </c>
      <c r="AR136" s="65">
        <v>12</v>
      </c>
      <c r="AS136" s="65">
        <v>1986</v>
      </c>
      <c r="AT136" s="5"/>
      <c r="AU136" s="5"/>
      <c r="AV136" s="5"/>
      <c r="AW136" s="5"/>
      <c r="AX136" s="5"/>
      <c r="AY136" s="5"/>
      <c r="AZ136" s="5"/>
      <c r="BA136" s="5"/>
      <c r="BB136" s="5"/>
      <c r="BC136" s="5"/>
      <c r="BD136" s="5"/>
      <c r="BE136" s="5"/>
    </row>
    <row r="137" spans="1:57" x14ac:dyDescent="0.25">
      <c r="A137" s="65">
        <v>4001</v>
      </c>
      <c r="B137" s="22">
        <v>31774</v>
      </c>
      <c r="C137" s="65">
        <v>0</v>
      </c>
      <c r="D137" s="65">
        <v>0</v>
      </c>
      <c r="E137" s="5"/>
      <c r="F137" s="5"/>
      <c r="G137" s="5"/>
      <c r="H137" s="5"/>
      <c r="I137" s="5"/>
      <c r="J137" s="5"/>
      <c r="K137" s="5"/>
      <c r="L137" s="5"/>
      <c r="M137" s="5"/>
      <c r="N137" s="65">
        <v>0</v>
      </c>
      <c r="O137" s="5"/>
      <c r="P137" s="5"/>
      <c r="Q137" s="5"/>
      <c r="R137" s="5"/>
      <c r="S137" s="5"/>
      <c r="T137" s="65">
        <v>0</v>
      </c>
      <c r="U137" s="5"/>
      <c r="V137" s="5"/>
      <c r="W137" s="5"/>
      <c r="X137" s="5"/>
      <c r="Y137" s="65">
        <v>0</v>
      </c>
      <c r="Z137" s="5"/>
      <c r="AA137" s="5"/>
      <c r="AB137" s="5"/>
      <c r="AC137" s="5"/>
      <c r="AD137" s="5"/>
      <c r="AE137" s="5"/>
      <c r="AF137" s="5"/>
      <c r="AG137" s="65">
        <v>0</v>
      </c>
      <c r="AH137" s="5"/>
      <c r="AI137" s="5"/>
      <c r="AJ137" s="5"/>
      <c r="AK137" s="5"/>
      <c r="AL137" s="65">
        <v>0</v>
      </c>
      <c r="AM137" s="5"/>
      <c r="AN137" s="65">
        <v>0</v>
      </c>
      <c r="AO137" s="5"/>
      <c r="AP137" s="65">
        <v>1</v>
      </c>
      <c r="AQ137" s="65">
        <v>28</v>
      </c>
      <c r="AR137" s="65">
        <v>12</v>
      </c>
      <c r="AS137" s="65">
        <v>1986</v>
      </c>
      <c r="AT137" s="5"/>
      <c r="AU137" s="5"/>
      <c r="AV137" s="5"/>
      <c r="AW137" s="5"/>
      <c r="AX137" s="5"/>
      <c r="AY137" s="5"/>
      <c r="AZ137" s="5"/>
      <c r="BA137" s="5"/>
      <c r="BB137" s="5"/>
      <c r="BC137" s="5"/>
      <c r="BD137" s="5"/>
      <c r="BE137" s="5"/>
    </row>
    <row r="138" spans="1:57" x14ac:dyDescent="0.25">
      <c r="A138" s="65">
        <v>4001</v>
      </c>
      <c r="B138" s="22">
        <v>31781</v>
      </c>
      <c r="C138" s="65">
        <v>0</v>
      </c>
      <c r="D138" s="65">
        <v>0</v>
      </c>
      <c r="E138" s="5"/>
      <c r="F138" s="5"/>
      <c r="G138" s="5"/>
      <c r="H138" s="5"/>
      <c r="I138" s="5"/>
      <c r="J138" s="5"/>
      <c r="K138" s="5"/>
      <c r="L138" s="5"/>
      <c r="M138" s="5"/>
      <c r="N138" s="65">
        <v>0</v>
      </c>
      <c r="O138" s="5"/>
      <c r="P138" s="5"/>
      <c r="Q138" s="5"/>
      <c r="R138" s="5"/>
      <c r="S138" s="5"/>
      <c r="T138" s="65">
        <v>0</v>
      </c>
      <c r="U138" s="5"/>
      <c r="V138" s="5"/>
      <c r="W138" s="5"/>
      <c r="X138" s="5"/>
      <c r="Y138" s="65">
        <v>0</v>
      </c>
      <c r="Z138" s="5"/>
      <c r="AA138" s="5"/>
      <c r="AB138" s="5"/>
      <c r="AC138" s="5"/>
      <c r="AD138" s="5"/>
      <c r="AE138" s="5"/>
      <c r="AF138" s="5"/>
      <c r="AG138" s="65">
        <v>0</v>
      </c>
      <c r="AH138" s="5"/>
      <c r="AI138" s="5"/>
      <c r="AJ138" s="5"/>
      <c r="AK138" s="5"/>
      <c r="AL138" s="65">
        <v>0</v>
      </c>
      <c r="AM138" s="5"/>
      <c r="AN138" s="65">
        <v>0</v>
      </c>
      <c r="AO138" s="5"/>
      <c r="AP138" s="65">
        <v>1</v>
      </c>
      <c r="AQ138" s="65">
        <v>4</v>
      </c>
      <c r="AR138" s="65">
        <v>1</v>
      </c>
      <c r="AS138" s="65">
        <v>1987</v>
      </c>
      <c r="AT138" s="5"/>
      <c r="AU138" s="5"/>
      <c r="AV138" s="5"/>
      <c r="AW138" s="5"/>
      <c r="AX138" s="5"/>
      <c r="AY138" s="5"/>
      <c r="AZ138" s="5"/>
      <c r="BA138" s="5"/>
      <c r="BB138" s="5"/>
      <c r="BC138" s="5"/>
      <c r="BD138" s="5"/>
      <c r="BE138" s="5"/>
    </row>
    <row r="139" spans="1:57" x14ac:dyDescent="0.25">
      <c r="A139" s="65">
        <v>4001</v>
      </c>
      <c r="B139" s="22">
        <v>31788</v>
      </c>
      <c r="C139" s="65">
        <v>1</v>
      </c>
      <c r="D139" s="65">
        <v>3</v>
      </c>
      <c r="E139" s="5"/>
      <c r="F139" s="5"/>
      <c r="G139" s="5"/>
      <c r="H139" s="5"/>
      <c r="I139" s="5"/>
      <c r="J139" s="5"/>
      <c r="K139" s="5"/>
      <c r="L139" s="65">
        <v>0.81299996376037598</v>
      </c>
      <c r="M139" s="5"/>
      <c r="N139" s="65">
        <v>109</v>
      </c>
      <c r="O139" s="65">
        <v>25</v>
      </c>
      <c r="P139" s="65">
        <v>1</v>
      </c>
      <c r="Q139" s="5"/>
      <c r="R139" s="65">
        <v>0.81299996376037598</v>
      </c>
      <c r="S139" s="5"/>
      <c r="T139" s="65">
        <v>109</v>
      </c>
      <c r="U139" s="65">
        <v>25</v>
      </c>
      <c r="V139" s="65">
        <v>1</v>
      </c>
      <c r="W139" s="65">
        <v>73.599990844726563</v>
      </c>
      <c r="X139" s="5"/>
      <c r="Y139" s="65">
        <v>109</v>
      </c>
      <c r="Z139" s="5"/>
      <c r="AA139" s="5"/>
      <c r="AB139" s="5"/>
      <c r="AC139" s="5"/>
      <c r="AD139" s="5"/>
      <c r="AE139" s="65">
        <v>3086</v>
      </c>
      <c r="AF139" s="5"/>
      <c r="AG139" s="65">
        <v>109</v>
      </c>
      <c r="AH139" s="5"/>
      <c r="AI139" s="5"/>
      <c r="AJ139" s="65">
        <v>1.7459993362426758</v>
      </c>
      <c r="AK139" s="5"/>
      <c r="AL139" s="65">
        <v>109</v>
      </c>
      <c r="AM139" s="65">
        <v>1</v>
      </c>
      <c r="AN139" s="65">
        <v>0</v>
      </c>
      <c r="AO139" s="5"/>
      <c r="AP139" s="65">
        <v>1</v>
      </c>
      <c r="AQ139" s="65">
        <v>11</v>
      </c>
      <c r="AR139" s="65">
        <v>1</v>
      </c>
      <c r="AS139" s="65">
        <v>1987</v>
      </c>
      <c r="AT139" s="5"/>
      <c r="AU139" s="5"/>
      <c r="AV139" s="5"/>
      <c r="AW139" s="5"/>
      <c r="AX139" s="5"/>
      <c r="AY139" s="5"/>
      <c r="AZ139" s="5"/>
      <c r="BA139" s="5"/>
      <c r="BB139" s="5"/>
      <c r="BC139" s="5"/>
      <c r="BD139" s="5"/>
      <c r="BE139" s="5"/>
    </row>
    <row r="140" spans="1:57" x14ac:dyDescent="0.25">
      <c r="A140" s="65">
        <v>4001</v>
      </c>
      <c r="B140" s="22">
        <v>31795</v>
      </c>
      <c r="C140" s="65">
        <v>1</v>
      </c>
      <c r="D140" s="65">
        <v>3</v>
      </c>
      <c r="E140" s="5"/>
      <c r="F140" s="5"/>
      <c r="G140" s="5"/>
      <c r="H140" s="5"/>
      <c r="I140" s="5"/>
      <c r="J140" s="5"/>
      <c r="K140" s="65">
        <v>0.45399999618530273</v>
      </c>
      <c r="L140" s="65">
        <v>2.7029991149902344</v>
      </c>
      <c r="M140" s="65">
        <v>2.7029991149902344</v>
      </c>
      <c r="N140" s="65">
        <v>168</v>
      </c>
      <c r="O140" s="65">
        <v>162</v>
      </c>
      <c r="P140" s="65">
        <v>1</v>
      </c>
      <c r="Q140" s="65">
        <v>0.45399999618530273</v>
      </c>
      <c r="R140" s="65">
        <v>2.7029991149902344</v>
      </c>
      <c r="S140" s="65">
        <v>2.7029991149902344</v>
      </c>
      <c r="T140" s="65">
        <v>168</v>
      </c>
      <c r="U140" s="65">
        <v>162</v>
      </c>
      <c r="V140" s="65">
        <v>1</v>
      </c>
      <c r="W140" s="65">
        <v>53.099990844726563</v>
      </c>
      <c r="X140" s="65">
        <v>53.099990844726563</v>
      </c>
      <c r="Y140" s="65">
        <v>168</v>
      </c>
      <c r="Z140" s="5"/>
      <c r="AA140" s="5"/>
      <c r="AB140" s="5"/>
      <c r="AC140" s="5"/>
      <c r="AD140" s="5"/>
      <c r="AE140" s="65">
        <v>0</v>
      </c>
      <c r="AF140" s="65">
        <v>0</v>
      </c>
      <c r="AG140" s="65">
        <v>168</v>
      </c>
      <c r="AH140" s="5"/>
      <c r="AI140" s="65">
        <v>0.51299995183944702</v>
      </c>
      <c r="AJ140" s="65">
        <v>3.0539999008178711</v>
      </c>
      <c r="AK140" s="65">
        <v>3.0539999008178711</v>
      </c>
      <c r="AL140" s="65">
        <v>168</v>
      </c>
      <c r="AM140" s="65">
        <v>1</v>
      </c>
      <c r="AN140" s="65">
        <v>0</v>
      </c>
      <c r="AO140" s="5"/>
      <c r="AP140" s="65">
        <v>1</v>
      </c>
      <c r="AQ140" s="65">
        <v>18</v>
      </c>
      <c r="AR140" s="65">
        <v>1</v>
      </c>
      <c r="AS140" s="65">
        <v>1987</v>
      </c>
      <c r="AT140" s="5"/>
      <c r="AU140" s="5"/>
      <c r="AV140" s="5"/>
      <c r="AW140" s="5"/>
      <c r="AX140" s="5"/>
      <c r="AY140" s="5"/>
      <c r="AZ140" s="5"/>
      <c r="BA140" s="5"/>
      <c r="BB140" s="5"/>
      <c r="BC140" s="5"/>
      <c r="BD140" s="5"/>
      <c r="BE140" s="5"/>
    </row>
    <row r="141" spans="1:57" x14ac:dyDescent="0.25">
      <c r="A141" s="65">
        <v>4001</v>
      </c>
      <c r="B141" s="22">
        <v>31802</v>
      </c>
      <c r="C141" s="65">
        <v>1</v>
      </c>
      <c r="D141" s="65">
        <v>3</v>
      </c>
      <c r="E141" s="5"/>
      <c r="F141" s="5"/>
      <c r="G141" s="5"/>
      <c r="H141" s="5"/>
      <c r="I141" s="5"/>
      <c r="J141" s="5"/>
      <c r="K141" s="65">
        <v>2.8999999165534973E-2</v>
      </c>
      <c r="L141" s="65">
        <v>0.17299997806549072</v>
      </c>
      <c r="M141" s="65">
        <v>0.17299997806549072</v>
      </c>
      <c r="N141" s="65">
        <v>168</v>
      </c>
      <c r="O141" s="65">
        <v>14</v>
      </c>
      <c r="P141" s="65">
        <v>1</v>
      </c>
      <c r="Q141" s="65">
        <v>2.8999999165534973E-2</v>
      </c>
      <c r="R141" s="65">
        <v>0.17299997806549072</v>
      </c>
      <c r="S141" s="65">
        <v>0.17299997806549072</v>
      </c>
      <c r="T141" s="65">
        <v>168</v>
      </c>
      <c r="U141" s="65">
        <v>14</v>
      </c>
      <c r="V141" s="65">
        <v>1</v>
      </c>
      <c r="W141" s="65">
        <v>78.399993896484375</v>
      </c>
      <c r="X141" s="65">
        <v>78.399993896484375</v>
      </c>
      <c r="Y141" s="65">
        <v>168</v>
      </c>
      <c r="Z141" s="5"/>
      <c r="AA141" s="5"/>
      <c r="AB141" s="5"/>
      <c r="AC141" s="5"/>
      <c r="AD141" s="5"/>
      <c r="AE141" s="65">
        <v>3174</v>
      </c>
      <c r="AF141" s="65">
        <v>3174</v>
      </c>
      <c r="AG141" s="65">
        <v>168</v>
      </c>
      <c r="AH141" s="5"/>
      <c r="AI141" s="65">
        <v>0.16699999570846558</v>
      </c>
      <c r="AJ141" s="65">
        <v>0.9989999532699585</v>
      </c>
      <c r="AK141" s="65">
        <v>0.9989999532699585</v>
      </c>
      <c r="AL141" s="65">
        <v>168</v>
      </c>
      <c r="AM141" s="65">
        <v>1</v>
      </c>
      <c r="AN141" s="65">
        <v>0</v>
      </c>
      <c r="AO141" s="5"/>
      <c r="AP141" s="65">
        <v>1</v>
      </c>
      <c r="AQ141" s="65">
        <v>25</v>
      </c>
      <c r="AR141" s="65">
        <v>1</v>
      </c>
      <c r="AS141" s="65">
        <v>1987</v>
      </c>
      <c r="AT141" s="5"/>
      <c r="AU141" s="5"/>
      <c r="AV141" s="5"/>
      <c r="AW141" s="5"/>
      <c r="AX141" s="5"/>
      <c r="AY141" s="5"/>
      <c r="AZ141" s="5"/>
      <c r="BA141" s="5"/>
      <c r="BB141" s="5"/>
      <c r="BC141" s="5"/>
      <c r="BD141" s="5"/>
      <c r="BE141" s="5"/>
    </row>
    <row r="142" spans="1:57" x14ac:dyDescent="0.25">
      <c r="A142" s="65">
        <v>4001</v>
      </c>
      <c r="B142" s="22">
        <v>31809</v>
      </c>
      <c r="C142" s="65">
        <v>1</v>
      </c>
      <c r="D142" s="65">
        <v>3</v>
      </c>
      <c r="E142" s="5"/>
      <c r="F142" s="5"/>
      <c r="G142" s="5"/>
      <c r="H142" s="5"/>
      <c r="I142" s="5"/>
      <c r="J142" s="5"/>
      <c r="K142" s="65">
        <v>2.199999988079071E-2</v>
      </c>
      <c r="L142" s="65">
        <v>0.13399994373321533</v>
      </c>
      <c r="M142" s="65">
        <v>0.13399994373321533</v>
      </c>
      <c r="N142" s="65">
        <v>168</v>
      </c>
      <c r="O142" s="65">
        <v>9</v>
      </c>
      <c r="P142" s="65">
        <v>1</v>
      </c>
      <c r="Q142" s="65">
        <v>2.199999988079071E-2</v>
      </c>
      <c r="R142" s="65">
        <v>0.13399994373321533</v>
      </c>
      <c r="S142" s="65">
        <v>0.13399994373321533</v>
      </c>
      <c r="T142" s="65">
        <v>168</v>
      </c>
      <c r="U142" s="65">
        <v>9</v>
      </c>
      <c r="V142" s="65">
        <v>1</v>
      </c>
      <c r="W142" s="65">
        <v>72.099990844726563</v>
      </c>
      <c r="X142" s="65">
        <v>72.099990844726563</v>
      </c>
      <c r="Y142" s="65">
        <v>168</v>
      </c>
      <c r="Z142" s="5"/>
      <c r="AA142" s="5"/>
      <c r="AB142" s="5"/>
      <c r="AC142" s="5"/>
      <c r="AD142" s="5"/>
      <c r="AE142" s="65">
        <v>2204</v>
      </c>
      <c r="AF142" s="65">
        <v>2204</v>
      </c>
      <c r="AG142" s="65">
        <v>168</v>
      </c>
      <c r="AH142" s="5"/>
      <c r="AI142" s="65">
        <v>0.18399995565414429</v>
      </c>
      <c r="AJ142" s="65">
        <v>1.0989999771118164</v>
      </c>
      <c r="AK142" s="65">
        <v>1.0989999771118164</v>
      </c>
      <c r="AL142" s="65">
        <v>168</v>
      </c>
      <c r="AM142" s="65">
        <v>1</v>
      </c>
      <c r="AN142" s="65">
        <v>0</v>
      </c>
      <c r="AO142" s="5"/>
      <c r="AP142" s="65">
        <v>1</v>
      </c>
      <c r="AQ142" s="65">
        <v>1</v>
      </c>
      <c r="AR142" s="65">
        <v>2</v>
      </c>
      <c r="AS142" s="65">
        <v>1987</v>
      </c>
      <c r="AT142" s="5"/>
      <c r="AU142" s="5"/>
      <c r="AV142" s="5"/>
      <c r="AW142" s="5"/>
      <c r="AX142" s="5"/>
      <c r="AY142" s="5"/>
      <c r="AZ142" s="5"/>
      <c r="BA142" s="5"/>
      <c r="BB142" s="5"/>
      <c r="BC142" s="5"/>
      <c r="BD142" s="5"/>
      <c r="BE142" s="5"/>
    </row>
    <row r="143" spans="1:57" x14ac:dyDescent="0.25">
      <c r="A143" s="65">
        <v>4001</v>
      </c>
      <c r="B143" s="22">
        <v>31816</v>
      </c>
      <c r="C143" s="65">
        <v>1</v>
      </c>
      <c r="D143" s="65">
        <v>3</v>
      </c>
      <c r="E143" s="5"/>
      <c r="F143" s="5"/>
      <c r="G143" s="5"/>
      <c r="H143" s="5"/>
      <c r="I143" s="5"/>
      <c r="J143" s="5"/>
      <c r="K143" s="65">
        <v>0.13999998569488525</v>
      </c>
      <c r="L143" s="65">
        <v>0.83699995279312134</v>
      </c>
      <c r="M143" s="65">
        <v>0.83699995279312134</v>
      </c>
      <c r="N143" s="65">
        <v>168</v>
      </c>
      <c r="O143" s="65">
        <v>64</v>
      </c>
      <c r="P143" s="65">
        <v>1</v>
      </c>
      <c r="Q143" s="65">
        <v>0.13999998569488525</v>
      </c>
      <c r="R143" s="65">
        <v>0.83699995279312134</v>
      </c>
      <c r="S143" s="65">
        <v>0.83699995279312134</v>
      </c>
      <c r="T143" s="65">
        <v>168</v>
      </c>
      <c r="U143" s="65">
        <v>64</v>
      </c>
      <c r="V143" s="65">
        <v>1</v>
      </c>
      <c r="W143" s="65">
        <v>61.5</v>
      </c>
      <c r="X143" s="65">
        <v>61.5</v>
      </c>
      <c r="Y143" s="65">
        <v>168</v>
      </c>
      <c r="Z143" s="5"/>
      <c r="AA143" s="5"/>
      <c r="AB143" s="5"/>
      <c r="AC143" s="5"/>
      <c r="AD143" s="5"/>
      <c r="AE143" s="65">
        <v>440</v>
      </c>
      <c r="AF143" s="65">
        <v>440</v>
      </c>
      <c r="AG143" s="65">
        <v>168</v>
      </c>
      <c r="AH143" s="5"/>
      <c r="AI143" s="65">
        <v>0.22399997711181641</v>
      </c>
      <c r="AJ143" s="65">
        <v>1.3369998931884766</v>
      </c>
      <c r="AK143" s="65">
        <v>1.3369998931884766</v>
      </c>
      <c r="AL143" s="65">
        <v>168</v>
      </c>
      <c r="AM143" s="65">
        <v>1</v>
      </c>
      <c r="AN143" s="65">
        <v>0</v>
      </c>
      <c r="AO143" s="5"/>
      <c r="AP143" s="65">
        <v>1</v>
      </c>
      <c r="AQ143" s="65">
        <v>8</v>
      </c>
      <c r="AR143" s="65">
        <v>2</v>
      </c>
      <c r="AS143" s="65">
        <v>1987</v>
      </c>
      <c r="AT143" s="5"/>
      <c r="AU143" s="5"/>
      <c r="AV143" s="5"/>
      <c r="AW143" s="5"/>
      <c r="AX143" s="5"/>
      <c r="AY143" s="5"/>
      <c r="AZ143" s="5"/>
      <c r="BA143" s="5"/>
      <c r="BB143" s="5"/>
      <c r="BC143" s="5"/>
      <c r="BD143" s="5"/>
      <c r="BE143" s="5"/>
    </row>
    <row r="144" spans="1:57" x14ac:dyDescent="0.25">
      <c r="A144" s="65">
        <v>4001</v>
      </c>
      <c r="B144" s="22">
        <v>31823</v>
      </c>
      <c r="C144" s="65">
        <v>1</v>
      </c>
      <c r="D144" s="65">
        <v>3</v>
      </c>
      <c r="E144" s="5"/>
      <c r="F144" s="5"/>
      <c r="G144" s="5"/>
      <c r="H144" s="5"/>
      <c r="I144" s="5"/>
      <c r="J144" s="5"/>
      <c r="K144" s="65">
        <v>0</v>
      </c>
      <c r="L144" s="65">
        <v>0</v>
      </c>
      <c r="M144" s="65">
        <v>0</v>
      </c>
      <c r="N144" s="65">
        <v>168</v>
      </c>
      <c r="O144" s="65">
        <v>0</v>
      </c>
      <c r="P144" s="65">
        <v>0</v>
      </c>
      <c r="Q144" s="65">
        <v>0</v>
      </c>
      <c r="R144" s="65">
        <v>0</v>
      </c>
      <c r="S144" s="65">
        <v>0</v>
      </c>
      <c r="T144" s="65">
        <v>168</v>
      </c>
      <c r="U144" s="65">
        <v>0</v>
      </c>
      <c r="V144" s="65">
        <v>0</v>
      </c>
      <c r="W144" s="65">
        <v>64.199996948242188</v>
      </c>
      <c r="X144" s="65">
        <v>64.199996948242188</v>
      </c>
      <c r="Y144" s="65">
        <v>168</v>
      </c>
      <c r="Z144" s="5"/>
      <c r="AA144" s="5"/>
      <c r="AB144" s="5"/>
      <c r="AC144" s="5"/>
      <c r="AD144" s="5"/>
      <c r="AE144" s="65">
        <v>390</v>
      </c>
      <c r="AF144" s="65">
        <v>390</v>
      </c>
      <c r="AG144" s="65">
        <v>168</v>
      </c>
      <c r="AH144" s="5"/>
      <c r="AI144" s="65">
        <v>0.10099995136260986</v>
      </c>
      <c r="AJ144" s="65">
        <v>0.6029999852180481</v>
      </c>
      <c r="AK144" s="65">
        <v>0.6029999852180481</v>
      </c>
      <c r="AL144" s="65">
        <v>168</v>
      </c>
      <c r="AM144" s="65">
        <v>1</v>
      </c>
      <c r="AN144" s="65">
        <v>0</v>
      </c>
      <c r="AO144" s="5"/>
      <c r="AP144" s="65">
        <v>1</v>
      </c>
      <c r="AQ144" s="65">
        <v>15</v>
      </c>
      <c r="AR144" s="65">
        <v>2</v>
      </c>
      <c r="AS144" s="65">
        <v>1987</v>
      </c>
      <c r="AT144" s="5"/>
      <c r="AU144" s="5"/>
      <c r="AV144" s="5"/>
      <c r="AW144" s="5"/>
      <c r="AX144" s="5"/>
      <c r="AY144" s="5"/>
      <c r="AZ144" s="5"/>
      <c r="BA144" s="5"/>
      <c r="BB144" s="5"/>
      <c r="BC144" s="5"/>
      <c r="BD144" s="5"/>
      <c r="BE144" s="5"/>
    </row>
    <row r="145" spans="1:57" x14ac:dyDescent="0.25">
      <c r="A145" s="65">
        <v>4001</v>
      </c>
      <c r="B145" s="22">
        <v>31830</v>
      </c>
      <c r="C145" s="65">
        <v>1</v>
      </c>
      <c r="D145" s="65">
        <v>3</v>
      </c>
      <c r="E145" s="5"/>
      <c r="F145" s="5"/>
      <c r="G145" s="5"/>
      <c r="H145" s="5"/>
      <c r="I145" s="5"/>
      <c r="J145" s="5"/>
      <c r="K145" s="65">
        <v>3.5999998450279236E-2</v>
      </c>
      <c r="L145" s="65">
        <v>0.21899998188018799</v>
      </c>
      <c r="M145" s="65">
        <v>0.21899998188018799</v>
      </c>
      <c r="N145" s="65">
        <v>168</v>
      </c>
      <c r="O145" s="65">
        <v>20</v>
      </c>
      <c r="P145" s="65">
        <v>1</v>
      </c>
      <c r="Q145" s="65">
        <v>3.5999998450279236E-2</v>
      </c>
      <c r="R145" s="65">
        <v>0.21899998188018799</v>
      </c>
      <c r="S145" s="65">
        <v>0.21899998188018799</v>
      </c>
      <c r="T145" s="65">
        <v>168</v>
      </c>
      <c r="U145" s="65">
        <v>20</v>
      </c>
      <c r="V145" s="65">
        <v>1</v>
      </c>
      <c r="W145" s="65">
        <v>49.599990844726563</v>
      </c>
      <c r="X145" s="65">
        <v>49.599990844726563</v>
      </c>
      <c r="Y145" s="65">
        <v>168</v>
      </c>
      <c r="Z145" s="5"/>
      <c r="AA145" s="5"/>
      <c r="AB145" s="5"/>
      <c r="AC145" s="5"/>
      <c r="AD145" s="5"/>
      <c r="AE145" s="65">
        <v>72</v>
      </c>
      <c r="AF145" s="65">
        <v>72</v>
      </c>
      <c r="AG145" s="65">
        <v>168</v>
      </c>
      <c r="AH145" s="5"/>
      <c r="AI145" s="65">
        <v>0.10799998044967651</v>
      </c>
      <c r="AJ145" s="65">
        <v>0.64399999380111694</v>
      </c>
      <c r="AK145" s="65">
        <v>0.64399999380111694</v>
      </c>
      <c r="AL145" s="65">
        <v>168</v>
      </c>
      <c r="AM145" s="65">
        <v>1</v>
      </c>
      <c r="AN145" s="65">
        <v>0</v>
      </c>
      <c r="AO145" s="5"/>
      <c r="AP145" s="65">
        <v>1</v>
      </c>
      <c r="AQ145" s="65">
        <v>22</v>
      </c>
      <c r="AR145" s="65">
        <v>2</v>
      </c>
      <c r="AS145" s="65">
        <v>1987</v>
      </c>
      <c r="AT145" s="5"/>
      <c r="AU145" s="5"/>
      <c r="AV145" s="5"/>
      <c r="AW145" s="5"/>
      <c r="AX145" s="5"/>
      <c r="AY145" s="5"/>
      <c r="AZ145" s="5"/>
      <c r="BA145" s="5"/>
      <c r="BB145" s="5"/>
      <c r="BC145" s="5"/>
      <c r="BD145" s="5"/>
      <c r="BE145" s="5"/>
    </row>
    <row r="146" spans="1:57" x14ac:dyDescent="0.25">
      <c r="A146" s="65">
        <v>4001</v>
      </c>
      <c r="B146" s="22">
        <v>31837</v>
      </c>
      <c r="C146" s="65">
        <v>1</v>
      </c>
      <c r="D146" s="65">
        <v>3</v>
      </c>
      <c r="E146" s="5"/>
      <c r="F146" s="5"/>
      <c r="G146" s="5"/>
      <c r="H146" s="5"/>
      <c r="I146" s="5"/>
      <c r="J146" s="5"/>
      <c r="K146" s="65">
        <v>0</v>
      </c>
      <c r="L146" s="65">
        <v>0</v>
      </c>
      <c r="M146" s="65">
        <v>0</v>
      </c>
      <c r="N146" s="65">
        <v>168</v>
      </c>
      <c r="O146" s="65">
        <v>0</v>
      </c>
      <c r="P146" s="65">
        <v>0</v>
      </c>
      <c r="Q146" s="65">
        <v>0</v>
      </c>
      <c r="R146" s="65">
        <v>0</v>
      </c>
      <c r="S146" s="65">
        <v>0</v>
      </c>
      <c r="T146" s="65">
        <v>168</v>
      </c>
      <c r="U146" s="65">
        <v>0</v>
      </c>
      <c r="V146" s="65">
        <v>0</v>
      </c>
      <c r="W146" s="65">
        <v>55.399993896484375</v>
      </c>
      <c r="X146" s="65">
        <v>55.399993896484375</v>
      </c>
      <c r="Y146" s="65">
        <v>168</v>
      </c>
      <c r="Z146" s="5"/>
      <c r="AA146" s="5"/>
      <c r="AB146" s="5"/>
      <c r="AC146" s="5"/>
      <c r="AD146" s="5"/>
      <c r="AE146" s="65">
        <v>193</v>
      </c>
      <c r="AF146" s="65">
        <v>193</v>
      </c>
      <c r="AG146" s="65">
        <v>168</v>
      </c>
      <c r="AH146" s="5"/>
      <c r="AI146" s="65">
        <v>7.8999996185302734E-2</v>
      </c>
      <c r="AJ146" s="65">
        <v>0.47299998998641968</v>
      </c>
      <c r="AK146" s="65">
        <v>0.47299998998641968</v>
      </c>
      <c r="AL146" s="65">
        <v>168</v>
      </c>
      <c r="AM146" s="65">
        <v>1</v>
      </c>
      <c r="AN146" s="65">
        <v>0</v>
      </c>
      <c r="AO146" s="5"/>
      <c r="AP146" s="65">
        <v>1</v>
      </c>
      <c r="AQ146" s="65">
        <v>1</v>
      </c>
      <c r="AR146" s="65">
        <v>3</v>
      </c>
      <c r="AS146" s="65">
        <v>1987</v>
      </c>
      <c r="AT146" s="5"/>
      <c r="AU146" s="5"/>
      <c r="AV146" s="5"/>
      <c r="AW146" s="5"/>
      <c r="AX146" s="5"/>
      <c r="AY146" s="5"/>
      <c r="AZ146" s="5"/>
      <c r="BA146" s="5"/>
      <c r="BB146" s="5"/>
      <c r="BC146" s="5"/>
      <c r="BD146" s="5"/>
      <c r="BE146" s="5"/>
    </row>
    <row r="147" spans="1:57" x14ac:dyDescent="0.25">
      <c r="A147" s="65">
        <v>4001</v>
      </c>
      <c r="B147" s="22">
        <v>31844</v>
      </c>
      <c r="C147" s="65">
        <v>1</v>
      </c>
      <c r="D147" s="65">
        <v>3</v>
      </c>
      <c r="E147" s="5"/>
      <c r="F147" s="5"/>
      <c r="G147" s="5"/>
      <c r="H147" s="5"/>
      <c r="I147" s="5"/>
      <c r="J147" s="5"/>
      <c r="K147" s="65">
        <v>0</v>
      </c>
      <c r="L147" s="65">
        <v>0</v>
      </c>
      <c r="M147" s="65">
        <v>0</v>
      </c>
      <c r="N147" s="65">
        <v>168</v>
      </c>
      <c r="O147" s="65">
        <v>0</v>
      </c>
      <c r="P147" s="65">
        <v>0</v>
      </c>
      <c r="Q147" s="65">
        <v>0</v>
      </c>
      <c r="R147" s="65">
        <v>0</v>
      </c>
      <c r="S147" s="65">
        <v>0</v>
      </c>
      <c r="T147" s="65">
        <v>168</v>
      </c>
      <c r="U147" s="65">
        <v>0</v>
      </c>
      <c r="V147" s="65">
        <v>0</v>
      </c>
      <c r="W147" s="65">
        <v>66</v>
      </c>
      <c r="X147" s="65">
        <v>66</v>
      </c>
      <c r="Y147" s="65">
        <v>168</v>
      </c>
      <c r="Z147" s="5"/>
      <c r="AA147" s="5"/>
      <c r="AB147" s="5"/>
      <c r="AC147" s="5"/>
      <c r="AD147" s="5"/>
      <c r="AE147" s="65">
        <v>146</v>
      </c>
      <c r="AF147" s="65">
        <v>146</v>
      </c>
      <c r="AG147" s="65">
        <v>168</v>
      </c>
      <c r="AH147" s="5"/>
      <c r="AI147" s="65">
        <v>0.1119999885559082</v>
      </c>
      <c r="AJ147" s="65">
        <v>0.67099994421005249</v>
      </c>
      <c r="AK147" s="65">
        <v>0.67099994421005249</v>
      </c>
      <c r="AL147" s="65">
        <v>168</v>
      </c>
      <c r="AM147" s="65">
        <v>1</v>
      </c>
      <c r="AN147" s="65">
        <v>0</v>
      </c>
      <c r="AO147" s="5"/>
      <c r="AP147" s="65">
        <v>1</v>
      </c>
      <c r="AQ147" s="65">
        <v>8</v>
      </c>
      <c r="AR147" s="65">
        <v>3</v>
      </c>
      <c r="AS147" s="65">
        <v>1987</v>
      </c>
      <c r="AT147" s="5"/>
      <c r="AU147" s="5"/>
      <c r="AV147" s="5"/>
      <c r="AW147" s="5"/>
      <c r="AX147" s="5"/>
      <c r="AY147" s="5"/>
      <c r="AZ147" s="5"/>
      <c r="BA147" s="5"/>
      <c r="BB147" s="5"/>
      <c r="BC147" s="5"/>
      <c r="BD147" s="5"/>
      <c r="BE147" s="5"/>
    </row>
    <row r="148" spans="1:57" x14ac:dyDescent="0.25">
      <c r="A148" s="65">
        <v>4001</v>
      </c>
      <c r="B148" s="22">
        <v>31851</v>
      </c>
      <c r="C148" s="65">
        <v>1</v>
      </c>
      <c r="D148" s="65">
        <v>3</v>
      </c>
      <c r="E148" s="5"/>
      <c r="F148" s="5"/>
      <c r="G148" s="5"/>
      <c r="H148" s="5"/>
      <c r="I148" s="5"/>
      <c r="J148" s="5"/>
      <c r="K148" s="65">
        <v>0</v>
      </c>
      <c r="L148" s="65">
        <v>0</v>
      </c>
      <c r="M148" s="65">
        <v>0</v>
      </c>
      <c r="N148" s="65">
        <v>168</v>
      </c>
      <c r="O148" s="65">
        <v>0</v>
      </c>
      <c r="P148" s="65">
        <v>0</v>
      </c>
      <c r="Q148" s="65">
        <v>0</v>
      </c>
      <c r="R148" s="65">
        <v>0</v>
      </c>
      <c r="S148" s="65">
        <v>0</v>
      </c>
      <c r="T148" s="65">
        <v>168</v>
      </c>
      <c r="U148" s="65">
        <v>0</v>
      </c>
      <c r="V148" s="65">
        <v>0</v>
      </c>
      <c r="W148" s="65">
        <v>65.29998779296875</v>
      </c>
      <c r="X148" s="65">
        <v>65.29998779296875</v>
      </c>
      <c r="Y148" s="65">
        <v>168</v>
      </c>
      <c r="Z148" s="5"/>
      <c r="AA148" s="5"/>
      <c r="AB148" s="5"/>
      <c r="AC148" s="5"/>
      <c r="AD148" s="5"/>
      <c r="AE148" s="65">
        <v>165</v>
      </c>
      <c r="AF148" s="65">
        <v>165</v>
      </c>
      <c r="AG148" s="65">
        <v>168</v>
      </c>
      <c r="AH148" s="5"/>
      <c r="AI148" s="65">
        <v>8.7999999523162842E-2</v>
      </c>
      <c r="AJ148" s="65">
        <v>0.52499997615814209</v>
      </c>
      <c r="AK148" s="65">
        <v>0.52499997615814209</v>
      </c>
      <c r="AL148" s="65">
        <v>168</v>
      </c>
      <c r="AM148" s="65">
        <v>1</v>
      </c>
      <c r="AN148" s="65">
        <v>0</v>
      </c>
      <c r="AO148" s="5"/>
      <c r="AP148" s="65">
        <v>1</v>
      </c>
      <c r="AQ148" s="65">
        <v>15</v>
      </c>
      <c r="AR148" s="65">
        <v>3</v>
      </c>
      <c r="AS148" s="65">
        <v>1987</v>
      </c>
      <c r="AT148" s="5"/>
      <c r="AU148" s="5"/>
      <c r="AV148" s="5"/>
      <c r="AW148" s="5"/>
      <c r="AX148" s="5"/>
      <c r="AY148" s="5"/>
      <c r="AZ148" s="5"/>
      <c r="BA148" s="5"/>
      <c r="BB148" s="5"/>
      <c r="BC148" s="5"/>
      <c r="BD148" s="5"/>
      <c r="BE148" s="5"/>
    </row>
    <row r="149" spans="1:57" x14ac:dyDescent="0.25">
      <c r="A149" s="65">
        <v>4001</v>
      </c>
      <c r="B149" s="22">
        <v>31858</v>
      </c>
      <c r="C149" s="65">
        <v>1</v>
      </c>
      <c r="D149" s="65">
        <v>3</v>
      </c>
      <c r="E149" s="5"/>
      <c r="F149" s="5"/>
      <c r="G149" s="5"/>
      <c r="H149" s="5"/>
      <c r="I149" s="5"/>
      <c r="J149" s="5"/>
      <c r="K149" s="65">
        <v>0</v>
      </c>
      <c r="L149" s="65">
        <v>0</v>
      </c>
      <c r="M149" s="65">
        <v>0</v>
      </c>
      <c r="N149" s="65">
        <v>168</v>
      </c>
      <c r="O149" s="65">
        <v>0</v>
      </c>
      <c r="P149" s="65">
        <v>0</v>
      </c>
      <c r="Q149" s="65">
        <v>0</v>
      </c>
      <c r="R149" s="65">
        <v>0</v>
      </c>
      <c r="S149" s="65">
        <v>0</v>
      </c>
      <c r="T149" s="65">
        <v>168</v>
      </c>
      <c r="U149" s="65">
        <v>0</v>
      </c>
      <c r="V149" s="65">
        <v>0</v>
      </c>
      <c r="W149" s="65">
        <v>63.5</v>
      </c>
      <c r="X149" s="65">
        <v>63.5</v>
      </c>
      <c r="Y149" s="65">
        <v>168</v>
      </c>
      <c r="Z149" s="5"/>
      <c r="AA149" s="5"/>
      <c r="AB149" s="5"/>
      <c r="AC149" s="5"/>
      <c r="AD149" s="5"/>
      <c r="AE149" s="65">
        <v>682</v>
      </c>
      <c r="AF149" s="65">
        <v>682</v>
      </c>
      <c r="AG149" s="65">
        <v>168</v>
      </c>
      <c r="AH149" s="5"/>
      <c r="AI149" s="65">
        <v>9.8999977111816406E-2</v>
      </c>
      <c r="AJ149" s="65">
        <v>0.5899999737739563</v>
      </c>
      <c r="AK149" s="65">
        <v>0.5899999737739563</v>
      </c>
      <c r="AL149" s="65">
        <v>168</v>
      </c>
      <c r="AM149" s="65">
        <v>1</v>
      </c>
      <c r="AN149" s="65">
        <v>0</v>
      </c>
      <c r="AO149" s="5"/>
      <c r="AP149" s="65">
        <v>1</v>
      </c>
      <c r="AQ149" s="65">
        <v>22</v>
      </c>
      <c r="AR149" s="65">
        <v>3</v>
      </c>
      <c r="AS149" s="65">
        <v>1987</v>
      </c>
      <c r="AT149" s="5"/>
      <c r="AU149" s="5"/>
      <c r="AV149" s="5"/>
      <c r="AW149" s="5"/>
      <c r="AX149" s="5"/>
      <c r="AY149" s="5"/>
      <c r="AZ149" s="5"/>
      <c r="BA149" s="5"/>
      <c r="BB149" s="5"/>
      <c r="BC149" s="5"/>
      <c r="BD149" s="5"/>
      <c r="BE149" s="5"/>
    </row>
    <row r="150" spans="1:57" x14ac:dyDescent="0.25">
      <c r="A150" s="65">
        <v>4001</v>
      </c>
      <c r="B150" s="22">
        <v>31865</v>
      </c>
      <c r="C150" s="65">
        <v>1</v>
      </c>
      <c r="D150" s="65">
        <v>3</v>
      </c>
      <c r="E150" s="5"/>
      <c r="F150" s="5"/>
      <c r="G150" s="5"/>
      <c r="H150" s="5"/>
      <c r="I150" s="5"/>
      <c r="J150" s="5"/>
      <c r="K150" s="65">
        <v>0</v>
      </c>
      <c r="L150" s="65">
        <v>0</v>
      </c>
      <c r="M150" s="65">
        <v>0</v>
      </c>
      <c r="N150" s="65">
        <v>168</v>
      </c>
      <c r="O150" s="65">
        <v>0</v>
      </c>
      <c r="P150" s="65">
        <v>0</v>
      </c>
      <c r="Q150" s="65">
        <v>0</v>
      </c>
      <c r="R150" s="65">
        <v>0</v>
      </c>
      <c r="S150" s="65">
        <v>0</v>
      </c>
      <c r="T150" s="65">
        <v>168</v>
      </c>
      <c r="U150" s="65">
        <v>0</v>
      </c>
      <c r="V150" s="65">
        <v>0</v>
      </c>
      <c r="W150" s="65">
        <v>63.899993896484375</v>
      </c>
      <c r="X150" s="65">
        <v>63.899993896484375</v>
      </c>
      <c r="Y150" s="65">
        <v>168</v>
      </c>
      <c r="Z150" s="5"/>
      <c r="AA150" s="5"/>
      <c r="AB150" s="5"/>
      <c r="AC150" s="5"/>
      <c r="AD150" s="5"/>
      <c r="AE150" s="65">
        <v>345</v>
      </c>
      <c r="AF150" s="65">
        <v>345</v>
      </c>
      <c r="AG150" s="65">
        <v>168</v>
      </c>
      <c r="AH150" s="5"/>
      <c r="AI150" s="65">
        <v>8.899998664855957E-2</v>
      </c>
      <c r="AJ150" s="65">
        <v>0.53299999237060547</v>
      </c>
      <c r="AK150" s="65">
        <v>0.53299999237060547</v>
      </c>
      <c r="AL150" s="65">
        <v>168</v>
      </c>
      <c r="AM150" s="65">
        <v>1</v>
      </c>
      <c r="AN150" s="65">
        <v>0</v>
      </c>
      <c r="AO150" s="5"/>
      <c r="AP150" s="65">
        <v>1</v>
      </c>
      <c r="AQ150" s="65">
        <v>29</v>
      </c>
      <c r="AR150" s="65">
        <v>3</v>
      </c>
      <c r="AS150" s="65">
        <v>1987</v>
      </c>
      <c r="AT150" s="5"/>
      <c r="AU150" s="5"/>
      <c r="AV150" s="5"/>
      <c r="AW150" s="5"/>
      <c r="AX150" s="5"/>
      <c r="AY150" s="5"/>
      <c r="AZ150" s="5"/>
      <c r="BA150" s="5"/>
      <c r="BB150" s="5"/>
      <c r="BC150" s="5"/>
      <c r="BD150" s="5"/>
      <c r="BE150" s="5"/>
    </row>
    <row r="151" spans="1:57" x14ac:dyDescent="0.25">
      <c r="A151" s="65">
        <v>4001</v>
      </c>
      <c r="B151" s="22">
        <v>31872</v>
      </c>
      <c r="C151" s="65">
        <v>1</v>
      </c>
      <c r="D151" s="65">
        <v>3</v>
      </c>
      <c r="E151" s="5"/>
      <c r="F151" s="5"/>
      <c r="G151" s="5"/>
      <c r="H151" s="5"/>
      <c r="I151" s="5"/>
      <c r="J151" s="5"/>
      <c r="K151" s="65">
        <v>0</v>
      </c>
      <c r="L151" s="65">
        <v>0</v>
      </c>
      <c r="M151" s="65">
        <v>0</v>
      </c>
      <c r="N151" s="65">
        <v>165</v>
      </c>
      <c r="O151" s="65">
        <v>0</v>
      </c>
      <c r="P151" s="65">
        <v>0</v>
      </c>
      <c r="Q151" s="65">
        <v>0</v>
      </c>
      <c r="R151" s="65">
        <v>0</v>
      </c>
      <c r="S151" s="65">
        <v>0</v>
      </c>
      <c r="T151" s="65">
        <v>165</v>
      </c>
      <c r="U151" s="65">
        <v>0</v>
      </c>
      <c r="V151" s="65">
        <v>0</v>
      </c>
      <c r="W151" s="65">
        <v>66.399993896484375</v>
      </c>
      <c r="X151" s="65">
        <v>66.399993896484375</v>
      </c>
      <c r="Y151" s="65">
        <v>165</v>
      </c>
      <c r="Z151" s="5"/>
      <c r="AA151" s="5"/>
      <c r="AB151" s="5"/>
      <c r="AC151" s="5"/>
      <c r="AD151" s="5"/>
      <c r="AE151" s="65">
        <v>776</v>
      </c>
      <c r="AF151" s="65">
        <v>776</v>
      </c>
      <c r="AG151" s="65">
        <v>165</v>
      </c>
      <c r="AH151" s="5"/>
      <c r="AI151" s="65">
        <v>0.11699998378753662</v>
      </c>
      <c r="AJ151" s="65">
        <v>0.69599997997283936</v>
      </c>
      <c r="AK151" s="65">
        <v>0.69599997997283936</v>
      </c>
      <c r="AL151" s="65">
        <v>165</v>
      </c>
      <c r="AM151" s="65">
        <v>1</v>
      </c>
      <c r="AN151" s="65">
        <v>0</v>
      </c>
      <c r="AO151" s="5"/>
      <c r="AP151" s="65">
        <v>1</v>
      </c>
      <c r="AQ151" s="65">
        <v>5</v>
      </c>
      <c r="AR151" s="65">
        <v>4</v>
      </c>
      <c r="AS151" s="65">
        <v>1987</v>
      </c>
      <c r="AT151" s="5"/>
      <c r="AU151" s="5"/>
      <c r="AV151" s="5"/>
      <c r="AW151" s="5"/>
      <c r="AX151" s="5"/>
      <c r="AY151" s="5"/>
      <c r="AZ151" s="5"/>
      <c r="BA151" s="5"/>
      <c r="BB151" s="5"/>
      <c r="BC151" s="5"/>
      <c r="BD151" s="5"/>
      <c r="BE151" s="5"/>
    </row>
    <row r="152" spans="1:57" x14ac:dyDescent="0.25">
      <c r="A152" s="65">
        <v>4001</v>
      </c>
      <c r="B152" s="22">
        <v>31879</v>
      </c>
      <c r="C152" s="65">
        <v>1</v>
      </c>
      <c r="D152" s="65">
        <v>3</v>
      </c>
      <c r="E152" s="5"/>
      <c r="F152" s="5"/>
      <c r="G152" s="5"/>
      <c r="H152" s="5"/>
      <c r="I152" s="5"/>
      <c r="J152" s="5"/>
      <c r="K152" s="65">
        <v>1.8999997526407242E-2</v>
      </c>
      <c r="L152" s="65">
        <v>0.11499994993209839</v>
      </c>
      <c r="M152" s="65">
        <v>0.11499994993209839</v>
      </c>
      <c r="N152" s="65">
        <v>168</v>
      </c>
      <c r="O152" s="65">
        <v>3</v>
      </c>
      <c r="P152" s="65">
        <v>1</v>
      </c>
      <c r="Q152" s="65">
        <v>1.8999997526407242E-2</v>
      </c>
      <c r="R152" s="65">
        <v>0.11499994993209839</v>
      </c>
      <c r="S152" s="65">
        <v>0.11499994993209839</v>
      </c>
      <c r="T152" s="65">
        <v>168</v>
      </c>
      <c r="U152" s="65">
        <v>3</v>
      </c>
      <c r="V152" s="65">
        <v>1</v>
      </c>
      <c r="W152" s="65">
        <v>65.79998779296875</v>
      </c>
      <c r="X152" s="65">
        <v>65.79998779296875</v>
      </c>
      <c r="Y152" s="65">
        <v>168</v>
      </c>
      <c r="Z152" s="5"/>
      <c r="AA152" s="5"/>
      <c r="AB152" s="5"/>
      <c r="AC152" s="5"/>
      <c r="AD152" s="5"/>
      <c r="AE152" s="65">
        <v>405</v>
      </c>
      <c r="AF152" s="65">
        <v>405</v>
      </c>
      <c r="AG152" s="65">
        <v>168</v>
      </c>
      <c r="AH152" s="5"/>
      <c r="AI152" s="65">
        <v>0.13899999856948853</v>
      </c>
      <c r="AJ152" s="65">
        <v>0.82899999618530273</v>
      </c>
      <c r="AK152" s="65">
        <v>0.82899999618530273</v>
      </c>
      <c r="AL152" s="65">
        <v>168</v>
      </c>
      <c r="AM152" s="65">
        <v>1</v>
      </c>
      <c r="AN152" s="65">
        <v>0</v>
      </c>
      <c r="AO152" s="5"/>
      <c r="AP152" s="65">
        <v>1</v>
      </c>
      <c r="AQ152" s="65">
        <v>12</v>
      </c>
      <c r="AR152" s="65">
        <v>4</v>
      </c>
      <c r="AS152" s="65">
        <v>1987</v>
      </c>
      <c r="AT152" s="5"/>
      <c r="AU152" s="5"/>
      <c r="AV152" s="5"/>
      <c r="AW152" s="5"/>
      <c r="AX152" s="5"/>
      <c r="AY152" s="5"/>
      <c r="AZ152" s="5"/>
      <c r="BA152" s="5"/>
      <c r="BB152" s="5"/>
      <c r="BC152" s="5"/>
      <c r="BD152" s="5"/>
      <c r="BE152" s="5"/>
    </row>
    <row r="153" spans="1:57" x14ac:dyDescent="0.25">
      <c r="A153" s="65">
        <v>4001</v>
      </c>
      <c r="B153" s="22">
        <v>31886</v>
      </c>
      <c r="C153" s="65">
        <v>1</v>
      </c>
      <c r="D153" s="65">
        <v>3</v>
      </c>
      <c r="E153" s="5"/>
      <c r="F153" s="5"/>
      <c r="G153" s="5"/>
      <c r="H153" s="5"/>
      <c r="I153" s="5"/>
      <c r="J153" s="5"/>
      <c r="K153" s="65">
        <v>0</v>
      </c>
      <c r="L153" s="65">
        <v>0</v>
      </c>
      <c r="M153" s="65">
        <v>0</v>
      </c>
      <c r="N153" s="65">
        <v>168</v>
      </c>
      <c r="O153" s="65">
        <v>0</v>
      </c>
      <c r="P153" s="65">
        <v>0</v>
      </c>
      <c r="Q153" s="65">
        <v>0</v>
      </c>
      <c r="R153" s="65">
        <v>0</v>
      </c>
      <c r="S153" s="65">
        <v>0</v>
      </c>
      <c r="T153" s="65">
        <v>168</v>
      </c>
      <c r="U153" s="65">
        <v>0</v>
      </c>
      <c r="V153" s="65">
        <v>0</v>
      </c>
      <c r="W153" s="65">
        <v>69.599990844726563</v>
      </c>
      <c r="X153" s="65">
        <v>69.599990844726563</v>
      </c>
      <c r="Y153" s="65">
        <v>168</v>
      </c>
      <c r="Z153" s="5"/>
      <c r="AA153" s="5"/>
      <c r="AB153" s="5"/>
      <c r="AC153" s="5"/>
      <c r="AD153" s="5"/>
      <c r="AE153" s="65">
        <v>579</v>
      </c>
      <c r="AF153" s="65">
        <v>579</v>
      </c>
      <c r="AG153" s="65">
        <v>168</v>
      </c>
      <c r="AH153" s="5"/>
      <c r="AI153" s="65">
        <v>0.10699999332427979</v>
      </c>
      <c r="AJ153" s="65">
        <v>0.64099997282028198</v>
      </c>
      <c r="AK153" s="65">
        <v>0.64099997282028198</v>
      </c>
      <c r="AL153" s="65">
        <v>168</v>
      </c>
      <c r="AM153" s="65">
        <v>1</v>
      </c>
      <c r="AN153" s="65">
        <v>0</v>
      </c>
      <c r="AO153" s="5"/>
      <c r="AP153" s="65">
        <v>1</v>
      </c>
      <c r="AQ153" s="65">
        <v>19</v>
      </c>
      <c r="AR153" s="65">
        <v>4</v>
      </c>
      <c r="AS153" s="65">
        <v>1987</v>
      </c>
      <c r="AT153" s="5"/>
      <c r="AU153" s="5"/>
      <c r="AV153" s="5"/>
      <c r="AW153" s="5"/>
      <c r="AX153" s="5"/>
      <c r="AY153" s="5"/>
      <c r="AZ153" s="5"/>
      <c r="BA153" s="5"/>
      <c r="BB153" s="5"/>
      <c r="BC153" s="5"/>
      <c r="BD153" s="5"/>
      <c r="BE153" s="5"/>
    </row>
    <row r="154" spans="1:57" x14ac:dyDescent="0.25">
      <c r="A154" s="65">
        <v>4001</v>
      </c>
      <c r="B154" s="22">
        <v>31893</v>
      </c>
      <c r="C154" s="65">
        <v>1</v>
      </c>
      <c r="D154" s="65">
        <v>3</v>
      </c>
      <c r="E154" s="5"/>
      <c r="F154" s="5"/>
      <c r="G154" s="5"/>
      <c r="H154" s="5"/>
      <c r="I154" s="5"/>
      <c r="J154" s="5"/>
      <c r="K154" s="65">
        <v>0</v>
      </c>
      <c r="L154" s="65">
        <v>0</v>
      </c>
      <c r="M154" s="65">
        <v>0</v>
      </c>
      <c r="N154" s="65">
        <v>168</v>
      </c>
      <c r="O154" s="65">
        <v>0</v>
      </c>
      <c r="P154" s="65">
        <v>0</v>
      </c>
      <c r="Q154" s="65">
        <v>0</v>
      </c>
      <c r="R154" s="65">
        <v>0</v>
      </c>
      <c r="S154" s="65">
        <v>0</v>
      </c>
      <c r="T154" s="65">
        <v>168</v>
      </c>
      <c r="U154" s="65">
        <v>0</v>
      </c>
      <c r="V154" s="65">
        <v>0</v>
      </c>
      <c r="W154" s="65">
        <v>72.29998779296875</v>
      </c>
      <c r="X154" s="65">
        <v>72.29998779296875</v>
      </c>
      <c r="Y154" s="65">
        <v>168</v>
      </c>
      <c r="Z154" s="5"/>
      <c r="AA154" s="5"/>
      <c r="AB154" s="5"/>
      <c r="AC154" s="5"/>
      <c r="AD154" s="5"/>
      <c r="AE154" s="65">
        <v>349</v>
      </c>
      <c r="AF154" s="65">
        <v>349</v>
      </c>
      <c r="AG154" s="65">
        <v>168</v>
      </c>
      <c r="AH154" s="5"/>
      <c r="AI154" s="65">
        <v>0.11499994993209839</v>
      </c>
      <c r="AJ154" s="65">
        <v>0.68899995088577271</v>
      </c>
      <c r="AK154" s="65">
        <v>0.68899995088577271</v>
      </c>
      <c r="AL154" s="65">
        <v>168</v>
      </c>
      <c r="AM154" s="65">
        <v>1</v>
      </c>
      <c r="AN154" s="65">
        <v>0</v>
      </c>
      <c r="AO154" s="5"/>
      <c r="AP154" s="65">
        <v>1</v>
      </c>
      <c r="AQ154" s="65">
        <v>26</v>
      </c>
      <c r="AR154" s="65">
        <v>4</v>
      </c>
      <c r="AS154" s="65">
        <v>1987</v>
      </c>
      <c r="AT154" s="5"/>
      <c r="AU154" s="5"/>
      <c r="AV154" s="5"/>
      <c r="AW154" s="5"/>
      <c r="AX154" s="5"/>
      <c r="AY154" s="5"/>
      <c r="AZ154" s="5"/>
      <c r="BA154" s="5"/>
      <c r="BB154" s="5"/>
      <c r="BC154" s="5"/>
      <c r="BD154" s="5"/>
      <c r="BE154" s="5"/>
    </row>
    <row r="155" spans="1:57" x14ac:dyDescent="0.25">
      <c r="A155" s="65">
        <v>4001</v>
      </c>
      <c r="B155" s="22">
        <v>31900</v>
      </c>
      <c r="C155" s="65">
        <v>1</v>
      </c>
      <c r="D155" s="65">
        <v>3</v>
      </c>
      <c r="E155" s="5"/>
      <c r="F155" s="5"/>
      <c r="G155" s="5"/>
      <c r="H155" s="5"/>
      <c r="I155" s="5"/>
      <c r="J155" s="5"/>
      <c r="K155" s="65">
        <v>0</v>
      </c>
      <c r="L155" s="65">
        <v>0</v>
      </c>
      <c r="M155" s="65">
        <v>0</v>
      </c>
      <c r="N155" s="65">
        <v>168</v>
      </c>
      <c r="O155" s="65">
        <v>0</v>
      </c>
      <c r="P155" s="65">
        <v>0</v>
      </c>
      <c r="Q155" s="65">
        <v>0</v>
      </c>
      <c r="R155" s="65">
        <v>0</v>
      </c>
      <c r="S155" s="65">
        <v>0</v>
      </c>
      <c r="T155" s="65">
        <v>168</v>
      </c>
      <c r="U155" s="65">
        <v>0</v>
      </c>
      <c r="V155" s="65">
        <v>0</v>
      </c>
      <c r="W155" s="65">
        <v>79.199996948242187</v>
      </c>
      <c r="X155" s="65">
        <v>79.199996948242187</v>
      </c>
      <c r="Y155" s="65">
        <v>168</v>
      </c>
      <c r="Z155" s="5"/>
      <c r="AA155" s="5"/>
      <c r="AB155" s="5"/>
      <c r="AC155" s="5"/>
      <c r="AD155" s="5"/>
      <c r="AE155" s="65">
        <v>74</v>
      </c>
      <c r="AF155" s="65">
        <v>74</v>
      </c>
      <c r="AG155" s="65">
        <v>168</v>
      </c>
      <c r="AH155" s="5"/>
      <c r="AI155" s="65">
        <v>0.17099994421005249</v>
      </c>
      <c r="AJ155" s="65">
        <v>1.0199995040893555</v>
      </c>
      <c r="AK155" s="65">
        <v>1.0199995040893555</v>
      </c>
      <c r="AL155" s="65">
        <v>168</v>
      </c>
      <c r="AM155" s="65">
        <v>1</v>
      </c>
      <c r="AN155" s="65">
        <v>0</v>
      </c>
      <c r="AO155" s="5"/>
      <c r="AP155" s="65">
        <v>1</v>
      </c>
      <c r="AQ155" s="65">
        <v>3</v>
      </c>
      <c r="AR155" s="65">
        <v>5</v>
      </c>
      <c r="AS155" s="65">
        <v>1987</v>
      </c>
      <c r="AT155" s="5"/>
      <c r="AU155" s="5"/>
      <c r="AV155" s="5"/>
      <c r="AW155" s="5"/>
      <c r="AX155" s="5"/>
      <c r="AY155" s="5"/>
      <c r="AZ155" s="5"/>
      <c r="BA155" s="5"/>
      <c r="BB155" s="5"/>
      <c r="BC155" s="5"/>
      <c r="BD155" s="5"/>
      <c r="BE155" s="5"/>
    </row>
    <row r="156" spans="1:57" x14ac:dyDescent="0.25">
      <c r="A156" s="65">
        <v>4001</v>
      </c>
      <c r="B156" s="22">
        <v>31907</v>
      </c>
      <c r="C156" s="65">
        <v>1</v>
      </c>
      <c r="D156" s="65">
        <v>3</v>
      </c>
      <c r="E156" s="5"/>
      <c r="F156" s="5"/>
      <c r="G156" s="5"/>
      <c r="H156" s="5"/>
      <c r="I156" s="5"/>
      <c r="J156" s="5"/>
      <c r="K156" s="65">
        <v>0</v>
      </c>
      <c r="L156" s="65">
        <v>0</v>
      </c>
      <c r="M156" s="65">
        <v>0</v>
      </c>
      <c r="N156" s="65">
        <v>165</v>
      </c>
      <c r="O156" s="65">
        <v>0</v>
      </c>
      <c r="P156" s="65">
        <v>0</v>
      </c>
      <c r="Q156" s="65">
        <v>0</v>
      </c>
      <c r="R156" s="65">
        <v>0</v>
      </c>
      <c r="S156" s="65">
        <v>0</v>
      </c>
      <c r="T156" s="65">
        <v>165</v>
      </c>
      <c r="U156" s="65">
        <v>0</v>
      </c>
      <c r="V156" s="65">
        <v>0</v>
      </c>
      <c r="W156" s="65">
        <v>72.099990844726563</v>
      </c>
      <c r="X156" s="65">
        <v>72.099990844726563</v>
      </c>
      <c r="Y156" s="65">
        <v>165</v>
      </c>
      <c r="Z156" s="5"/>
      <c r="AA156" s="5"/>
      <c r="AB156" s="5"/>
      <c r="AC156" s="5"/>
      <c r="AD156" s="5"/>
      <c r="AE156" s="65">
        <v>2</v>
      </c>
      <c r="AF156" s="65">
        <v>2</v>
      </c>
      <c r="AG156" s="65">
        <v>165</v>
      </c>
      <c r="AH156" s="5"/>
      <c r="AI156" s="65">
        <v>0.19199997186660767</v>
      </c>
      <c r="AJ156" s="65">
        <v>1.1439990997314453</v>
      </c>
      <c r="AK156" s="65">
        <v>1.1439990997314453</v>
      </c>
      <c r="AL156" s="65">
        <v>165</v>
      </c>
      <c r="AM156" s="65">
        <v>1</v>
      </c>
      <c r="AN156" s="65">
        <v>0</v>
      </c>
      <c r="AO156" s="5"/>
      <c r="AP156" s="65">
        <v>1</v>
      </c>
      <c r="AQ156" s="65">
        <v>10</v>
      </c>
      <c r="AR156" s="65">
        <v>5</v>
      </c>
      <c r="AS156" s="65">
        <v>1987</v>
      </c>
      <c r="AT156" s="5"/>
      <c r="AU156" s="5"/>
      <c r="AV156" s="5"/>
      <c r="AW156" s="5"/>
      <c r="AX156" s="5"/>
      <c r="AY156" s="5"/>
      <c r="AZ156" s="5"/>
      <c r="BA156" s="5"/>
      <c r="BB156" s="5"/>
      <c r="BC156" s="5"/>
      <c r="BD156" s="5"/>
      <c r="BE156" s="5"/>
    </row>
    <row r="157" spans="1:57" x14ac:dyDescent="0.25">
      <c r="A157" s="65">
        <v>4001</v>
      </c>
      <c r="B157" s="22">
        <v>31914</v>
      </c>
      <c r="C157" s="65">
        <v>1</v>
      </c>
      <c r="D157" s="65">
        <v>3</v>
      </c>
      <c r="E157" s="5"/>
      <c r="F157" s="5"/>
      <c r="G157" s="5"/>
      <c r="H157" s="5"/>
      <c r="I157" s="5"/>
      <c r="J157" s="5"/>
      <c r="K157" s="65">
        <v>0</v>
      </c>
      <c r="L157" s="65">
        <v>0</v>
      </c>
      <c r="M157" s="65">
        <v>0</v>
      </c>
      <c r="N157" s="65">
        <v>168</v>
      </c>
      <c r="O157" s="65">
        <v>0</v>
      </c>
      <c r="P157" s="65">
        <v>0</v>
      </c>
      <c r="Q157" s="65">
        <v>0</v>
      </c>
      <c r="R157" s="65">
        <v>0</v>
      </c>
      <c r="S157" s="65">
        <v>0</v>
      </c>
      <c r="T157" s="65">
        <v>168</v>
      </c>
      <c r="U157" s="65">
        <v>0</v>
      </c>
      <c r="V157" s="65">
        <v>0</v>
      </c>
      <c r="W157" s="65">
        <v>66.899993896484375</v>
      </c>
      <c r="X157" s="65">
        <v>66.899993896484375</v>
      </c>
      <c r="Y157" s="65">
        <v>168</v>
      </c>
      <c r="Z157" s="5"/>
      <c r="AA157" s="5"/>
      <c r="AB157" s="5"/>
      <c r="AC157" s="5"/>
      <c r="AD157" s="5"/>
      <c r="AE157" s="65">
        <v>0</v>
      </c>
      <c r="AF157" s="65">
        <v>0</v>
      </c>
      <c r="AG157" s="65">
        <v>168</v>
      </c>
      <c r="AH157" s="5"/>
      <c r="AI157" s="65">
        <v>9.6999943256378174E-2</v>
      </c>
      <c r="AJ157" s="65">
        <v>0.58099997043609619</v>
      </c>
      <c r="AK157" s="65">
        <v>0.58099997043609619</v>
      </c>
      <c r="AL157" s="65">
        <v>168</v>
      </c>
      <c r="AM157" s="65">
        <v>1</v>
      </c>
      <c r="AN157" s="65">
        <v>0</v>
      </c>
      <c r="AO157" s="5"/>
      <c r="AP157" s="65">
        <v>1</v>
      </c>
      <c r="AQ157" s="65">
        <v>17</v>
      </c>
      <c r="AR157" s="65">
        <v>5</v>
      </c>
      <c r="AS157" s="65">
        <v>1987</v>
      </c>
      <c r="AT157" s="5"/>
      <c r="AU157" s="5"/>
      <c r="AV157" s="5"/>
      <c r="AW157" s="5"/>
      <c r="AX157" s="5"/>
      <c r="AY157" s="5"/>
      <c r="AZ157" s="5"/>
      <c r="BA157" s="5"/>
      <c r="BB157" s="5"/>
      <c r="BC157" s="5"/>
      <c r="BD157" s="5"/>
      <c r="BE157" s="5"/>
    </row>
    <row r="158" spans="1:57" x14ac:dyDescent="0.25">
      <c r="A158" s="65">
        <v>4001</v>
      </c>
      <c r="B158" s="22">
        <v>31921</v>
      </c>
      <c r="C158" s="65">
        <v>1</v>
      </c>
      <c r="D158" s="65">
        <v>3</v>
      </c>
      <c r="E158" s="5"/>
      <c r="F158" s="5"/>
      <c r="G158" s="5"/>
      <c r="H158" s="5"/>
      <c r="I158" s="5"/>
      <c r="J158" s="5"/>
      <c r="K158" s="65">
        <v>0</v>
      </c>
      <c r="L158" s="65">
        <v>0</v>
      </c>
      <c r="M158" s="65">
        <v>0</v>
      </c>
      <c r="N158" s="65">
        <v>168</v>
      </c>
      <c r="O158" s="65">
        <v>0</v>
      </c>
      <c r="P158" s="65">
        <v>0</v>
      </c>
      <c r="Q158" s="65">
        <v>0</v>
      </c>
      <c r="R158" s="65">
        <v>0</v>
      </c>
      <c r="S158" s="65">
        <v>0</v>
      </c>
      <c r="T158" s="65">
        <v>168</v>
      </c>
      <c r="U158" s="65">
        <v>0</v>
      </c>
      <c r="V158" s="65">
        <v>0</v>
      </c>
      <c r="W158" s="65">
        <v>65.5</v>
      </c>
      <c r="X158" s="65">
        <v>65.5</v>
      </c>
      <c r="Y158" s="65">
        <v>168</v>
      </c>
      <c r="Z158" s="5"/>
      <c r="AA158" s="5"/>
      <c r="AB158" s="5"/>
      <c r="AC158" s="5"/>
      <c r="AD158" s="5"/>
      <c r="AE158" s="65">
        <v>0</v>
      </c>
      <c r="AF158" s="65">
        <v>0</v>
      </c>
      <c r="AG158" s="65">
        <v>168</v>
      </c>
      <c r="AH158" s="5"/>
      <c r="AI158" s="65">
        <v>9.1999948024749756E-2</v>
      </c>
      <c r="AJ158" s="65">
        <v>0.55099999904632568</v>
      </c>
      <c r="AK158" s="65">
        <v>0.55099999904632568</v>
      </c>
      <c r="AL158" s="65">
        <v>168</v>
      </c>
      <c r="AM158" s="65">
        <v>1</v>
      </c>
      <c r="AN158" s="65">
        <v>0</v>
      </c>
      <c r="AO158" s="5"/>
      <c r="AP158" s="65">
        <v>1</v>
      </c>
      <c r="AQ158" s="65">
        <v>24</v>
      </c>
      <c r="AR158" s="65">
        <v>5</v>
      </c>
      <c r="AS158" s="65">
        <v>1987</v>
      </c>
      <c r="AT158" s="5"/>
      <c r="AU158" s="5"/>
      <c r="AV158" s="5"/>
      <c r="AW158" s="5"/>
      <c r="AX158" s="5"/>
      <c r="AY158" s="5"/>
      <c r="AZ158" s="5"/>
      <c r="BA158" s="5"/>
      <c r="BB158" s="5"/>
      <c r="BC158" s="5"/>
      <c r="BD158" s="5"/>
      <c r="BE158" s="5"/>
    </row>
    <row r="159" spans="1:57" x14ac:dyDescent="0.25">
      <c r="A159" s="65">
        <v>4001</v>
      </c>
      <c r="B159" s="22">
        <v>31928</v>
      </c>
      <c r="C159" s="65">
        <v>1</v>
      </c>
      <c r="D159" s="65">
        <v>3</v>
      </c>
      <c r="E159" s="5"/>
      <c r="F159" s="5"/>
      <c r="G159" s="5"/>
      <c r="H159" s="5"/>
      <c r="I159" s="5"/>
      <c r="J159" s="5"/>
      <c r="K159" s="65">
        <v>0</v>
      </c>
      <c r="L159" s="65">
        <v>0</v>
      </c>
      <c r="M159" s="65">
        <v>0</v>
      </c>
      <c r="N159" s="65">
        <v>168</v>
      </c>
      <c r="O159" s="65">
        <v>0</v>
      </c>
      <c r="P159" s="65">
        <v>0</v>
      </c>
      <c r="Q159" s="65">
        <v>0</v>
      </c>
      <c r="R159" s="65">
        <v>0</v>
      </c>
      <c r="S159" s="65">
        <v>0</v>
      </c>
      <c r="T159" s="65">
        <v>168</v>
      </c>
      <c r="U159" s="65">
        <v>0</v>
      </c>
      <c r="V159" s="65">
        <v>0</v>
      </c>
      <c r="W159" s="65">
        <v>70.699996948242187</v>
      </c>
      <c r="X159" s="65">
        <v>70.699996948242187</v>
      </c>
      <c r="Y159" s="65">
        <v>168</v>
      </c>
      <c r="Z159" s="5"/>
      <c r="AA159" s="5"/>
      <c r="AB159" s="5"/>
      <c r="AC159" s="5"/>
      <c r="AD159" s="5"/>
      <c r="AE159" s="65">
        <v>0</v>
      </c>
      <c r="AF159" s="65">
        <v>0</v>
      </c>
      <c r="AG159" s="65">
        <v>168</v>
      </c>
      <c r="AH159" s="5"/>
      <c r="AI159" s="65">
        <v>0.1109999418258667</v>
      </c>
      <c r="AJ159" s="65">
        <v>0.66299998760223389</v>
      </c>
      <c r="AK159" s="65">
        <v>0.66299998760223389</v>
      </c>
      <c r="AL159" s="65">
        <v>168</v>
      </c>
      <c r="AM159" s="65">
        <v>1</v>
      </c>
      <c r="AN159" s="65">
        <v>0</v>
      </c>
      <c r="AO159" s="5"/>
      <c r="AP159" s="65">
        <v>1</v>
      </c>
      <c r="AQ159" s="65">
        <v>31</v>
      </c>
      <c r="AR159" s="65">
        <v>5</v>
      </c>
      <c r="AS159" s="65">
        <v>1987</v>
      </c>
      <c r="AT159" s="5"/>
      <c r="AU159" s="5"/>
      <c r="AV159" s="5"/>
      <c r="AW159" s="5"/>
      <c r="AX159" s="5"/>
      <c r="AY159" s="5"/>
      <c r="AZ159" s="5"/>
      <c r="BA159" s="5"/>
      <c r="BB159" s="5"/>
      <c r="BC159" s="5"/>
      <c r="BD159" s="5"/>
      <c r="BE159" s="5"/>
    </row>
    <row r="160" spans="1:57" x14ac:dyDescent="0.25">
      <c r="A160" s="65">
        <v>4001</v>
      </c>
      <c r="B160" s="22">
        <v>31935</v>
      </c>
      <c r="C160" s="65">
        <v>1</v>
      </c>
      <c r="D160" s="65">
        <v>3</v>
      </c>
      <c r="E160" s="5"/>
      <c r="F160" s="5"/>
      <c r="G160" s="5"/>
      <c r="H160" s="5"/>
      <c r="I160" s="5"/>
      <c r="J160" s="5"/>
      <c r="K160" s="65">
        <v>0</v>
      </c>
      <c r="L160" s="65">
        <v>0</v>
      </c>
      <c r="M160" s="65">
        <v>0</v>
      </c>
      <c r="N160" s="65">
        <v>168</v>
      </c>
      <c r="O160" s="65">
        <v>0</v>
      </c>
      <c r="P160" s="65">
        <v>0</v>
      </c>
      <c r="Q160" s="65">
        <v>0</v>
      </c>
      <c r="R160" s="65">
        <v>0</v>
      </c>
      <c r="S160" s="65">
        <v>0</v>
      </c>
      <c r="T160" s="65">
        <v>168</v>
      </c>
      <c r="U160" s="65">
        <v>0</v>
      </c>
      <c r="V160" s="65">
        <v>0</v>
      </c>
      <c r="W160" s="65">
        <v>77</v>
      </c>
      <c r="X160" s="65">
        <v>77</v>
      </c>
      <c r="Y160" s="65">
        <v>168</v>
      </c>
      <c r="Z160" s="5"/>
      <c r="AA160" s="5"/>
      <c r="AB160" s="5"/>
      <c r="AC160" s="5"/>
      <c r="AD160" s="5"/>
      <c r="AE160" s="65">
        <v>0</v>
      </c>
      <c r="AF160" s="65">
        <v>0</v>
      </c>
      <c r="AG160" s="65">
        <v>168</v>
      </c>
      <c r="AH160" s="5"/>
      <c r="AI160" s="65">
        <v>9.1999948024749756E-2</v>
      </c>
      <c r="AJ160" s="65">
        <v>0.54999995231628418</v>
      </c>
      <c r="AK160" s="65">
        <v>0.54999995231628418</v>
      </c>
      <c r="AL160" s="65">
        <v>168</v>
      </c>
      <c r="AM160" s="65">
        <v>1</v>
      </c>
      <c r="AN160" s="65">
        <v>0</v>
      </c>
      <c r="AO160" s="5"/>
      <c r="AP160" s="65">
        <v>1</v>
      </c>
      <c r="AQ160" s="65">
        <v>7</v>
      </c>
      <c r="AR160" s="65">
        <v>6</v>
      </c>
      <c r="AS160" s="65">
        <v>1987</v>
      </c>
      <c r="AT160" s="5"/>
      <c r="AU160" s="5"/>
      <c r="AV160" s="5"/>
      <c r="AW160" s="5"/>
      <c r="AX160" s="5"/>
      <c r="AY160" s="5"/>
      <c r="AZ160" s="5"/>
      <c r="BA160" s="5"/>
      <c r="BB160" s="5"/>
      <c r="BC160" s="5"/>
      <c r="BD160" s="5"/>
      <c r="BE160" s="5"/>
    </row>
    <row r="161" spans="1:57" x14ac:dyDescent="0.25">
      <c r="A161" s="65">
        <v>4001</v>
      </c>
      <c r="B161" s="22">
        <v>31942</v>
      </c>
      <c r="C161" s="65">
        <v>1</v>
      </c>
      <c r="D161" s="65">
        <v>3</v>
      </c>
      <c r="E161" s="5"/>
      <c r="F161" s="5"/>
      <c r="G161" s="5"/>
      <c r="H161" s="5"/>
      <c r="I161" s="5"/>
      <c r="J161" s="5"/>
      <c r="K161" s="65">
        <v>0</v>
      </c>
      <c r="L161" s="65">
        <v>0</v>
      </c>
      <c r="M161" s="65">
        <v>0</v>
      </c>
      <c r="N161" s="65">
        <v>168</v>
      </c>
      <c r="O161" s="65">
        <v>0</v>
      </c>
      <c r="P161" s="65">
        <v>0</v>
      </c>
      <c r="Q161" s="65">
        <v>0</v>
      </c>
      <c r="R161" s="65">
        <v>0</v>
      </c>
      <c r="S161" s="65">
        <v>0</v>
      </c>
      <c r="T161" s="65">
        <v>168</v>
      </c>
      <c r="U161" s="65">
        <v>0</v>
      </c>
      <c r="V161" s="65">
        <v>0</v>
      </c>
      <c r="W161" s="65">
        <v>73.399993896484375</v>
      </c>
      <c r="X161" s="65">
        <v>73.399993896484375</v>
      </c>
      <c r="Y161" s="65">
        <v>168</v>
      </c>
      <c r="Z161" s="5"/>
      <c r="AA161" s="5"/>
      <c r="AB161" s="5"/>
      <c r="AC161" s="5"/>
      <c r="AD161" s="5"/>
      <c r="AE161" s="65">
        <v>0</v>
      </c>
      <c r="AF161" s="65">
        <v>0</v>
      </c>
      <c r="AG161" s="65">
        <v>168</v>
      </c>
      <c r="AH161" s="5"/>
      <c r="AI161" s="65">
        <v>0.11599999666213989</v>
      </c>
      <c r="AJ161" s="65">
        <v>0.69399994611740112</v>
      </c>
      <c r="AK161" s="65">
        <v>0.69399994611740112</v>
      </c>
      <c r="AL161" s="65">
        <v>168</v>
      </c>
      <c r="AM161" s="65">
        <v>1</v>
      </c>
      <c r="AN161" s="65">
        <v>0</v>
      </c>
      <c r="AO161" s="5"/>
      <c r="AP161" s="65">
        <v>1</v>
      </c>
      <c r="AQ161" s="65">
        <v>14</v>
      </c>
      <c r="AR161" s="65">
        <v>6</v>
      </c>
      <c r="AS161" s="65">
        <v>1987</v>
      </c>
      <c r="AT161" s="5"/>
      <c r="AU161" s="5"/>
      <c r="AV161" s="5"/>
      <c r="AW161" s="5"/>
      <c r="AX161" s="5"/>
      <c r="AY161" s="5"/>
      <c r="AZ161" s="5"/>
      <c r="BA161" s="5"/>
      <c r="BB161" s="5"/>
      <c r="BC161" s="5"/>
      <c r="BD161" s="5"/>
      <c r="BE161" s="5"/>
    </row>
    <row r="162" spans="1:57" x14ac:dyDescent="0.25">
      <c r="A162" s="65">
        <v>4001</v>
      </c>
      <c r="B162" s="22">
        <v>31949</v>
      </c>
      <c r="C162" s="65">
        <v>1</v>
      </c>
      <c r="D162" s="65">
        <v>3</v>
      </c>
      <c r="E162" s="5"/>
      <c r="F162" s="5"/>
      <c r="G162" s="5"/>
      <c r="H162" s="5"/>
      <c r="I162" s="5"/>
      <c r="J162" s="5"/>
      <c r="K162" s="65">
        <v>0</v>
      </c>
      <c r="L162" s="65">
        <v>0</v>
      </c>
      <c r="M162" s="65">
        <v>0</v>
      </c>
      <c r="N162" s="65">
        <v>168</v>
      </c>
      <c r="O162" s="65">
        <v>0</v>
      </c>
      <c r="P162" s="65">
        <v>0</v>
      </c>
      <c r="Q162" s="65">
        <v>0</v>
      </c>
      <c r="R162" s="65">
        <v>0</v>
      </c>
      <c r="S162" s="65">
        <v>0</v>
      </c>
      <c r="T162" s="65">
        <v>168</v>
      </c>
      <c r="U162" s="65">
        <v>0</v>
      </c>
      <c r="V162" s="65">
        <v>0</v>
      </c>
      <c r="W162" s="65">
        <v>77.899993896484375</v>
      </c>
      <c r="X162" s="65">
        <v>77.899993896484375</v>
      </c>
      <c r="Y162" s="65">
        <v>168</v>
      </c>
      <c r="Z162" s="5"/>
      <c r="AA162" s="5"/>
      <c r="AB162" s="5"/>
      <c r="AC162" s="5"/>
      <c r="AD162" s="5"/>
      <c r="AE162" s="65">
        <v>0</v>
      </c>
      <c r="AF162" s="65">
        <v>0</v>
      </c>
      <c r="AG162" s="65">
        <v>168</v>
      </c>
      <c r="AH162" s="5"/>
      <c r="AI162" s="65">
        <v>9.8999977111816406E-2</v>
      </c>
      <c r="AJ162" s="65">
        <v>0.59399998188018799</v>
      </c>
      <c r="AK162" s="65">
        <v>0.59399998188018799</v>
      </c>
      <c r="AL162" s="65">
        <v>168</v>
      </c>
      <c r="AM162" s="65">
        <v>1</v>
      </c>
      <c r="AN162" s="65">
        <v>0</v>
      </c>
      <c r="AO162" s="5"/>
      <c r="AP162" s="65">
        <v>1</v>
      </c>
      <c r="AQ162" s="65">
        <v>21</v>
      </c>
      <c r="AR162" s="65">
        <v>6</v>
      </c>
      <c r="AS162" s="65">
        <v>1987</v>
      </c>
      <c r="AT162" s="5"/>
      <c r="AU162" s="5"/>
      <c r="AV162" s="5"/>
      <c r="AW162" s="5"/>
      <c r="AX162" s="5"/>
      <c r="AY162" s="5"/>
      <c r="AZ162" s="5"/>
      <c r="BA162" s="5"/>
      <c r="BB162" s="5"/>
      <c r="BC162" s="5"/>
      <c r="BD162" s="5"/>
      <c r="BE162" s="5"/>
    </row>
    <row r="163" spans="1:57" x14ac:dyDescent="0.25">
      <c r="A163" s="65">
        <v>4001</v>
      </c>
      <c r="B163" s="22">
        <v>31956</v>
      </c>
      <c r="C163" s="65">
        <v>1</v>
      </c>
      <c r="D163" s="65">
        <v>3</v>
      </c>
      <c r="E163" s="5"/>
      <c r="F163" s="5"/>
      <c r="G163" s="5"/>
      <c r="H163" s="5"/>
      <c r="I163" s="5"/>
      <c r="J163" s="5"/>
      <c r="K163" s="65">
        <v>0</v>
      </c>
      <c r="L163" s="65">
        <v>0</v>
      </c>
      <c r="M163" s="65">
        <v>0</v>
      </c>
      <c r="N163" s="65">
        <v>168</v>
      </c>
      <c r="O163" s="65">
        <v>0</v>
      </c>
      <c r="P163" s="65">
        <v>0</v>
      </c>
      <c r="Q163" s="65">
        <v>0</v>
      </c>
      <c r="R163" s="65">
        <v>0</v>
      </c>
      <c r="S163" s="65">
        <v>0</v>
      </c>
      <c r="T163" s="65">
        <v>168</v>
      </c>
      <c r="U163" s="65">
        <v>0</v>
      </c>
      <c r="V163" s="65">
        <v>0</v>
      </c>
      <c r="W163" s="65">
        <v>80.599990844726563</v>
      </c>
      <c r="X163" s="65">
        <v>80.599990844726563</v>
      </c>
      <c r="Y163" s="65">
        <v>168</v>
      </c>
      <c r="Z163" s="5"/>
      <c r="AA163" s="5"/>
      <c r="AB163" s="5"/>
      <c r="AC163" s="5"/>
      <c r="AD163" s="5"/>
      <c r="AE163" s="65">
        <v>0</v>
      </c>
      <c r="AF163" s="65">
        <v>0</v>
      </c>
      <c r="AG163" s="65">
        <v>168</v>
      </c>
      <c r="AH163" s="5"/>
      <c r="AI163" s="65">
        <v>0.10099995136260986</v>
      </c>
      <c r="AJ163" s="65">
        <v>0.60199999809265137</v>
      </c>
      <c r="AK163" s="65">
        <v>0.60199999809265137</v>
      </c>
      <c r="AL163" s="65">
        <v>168</v>
      </c>
      <c r="AM163" s="65">
        <v>1</v>
      </c>
      <c r="AN163" s="65">
        <v>0</v>
      </c>
      <c r="AO163" s="5"/>
      <c r="AP163" s="65">
        <v>1</v>
      </c>
      <c r="AQ163" s="65">
        <v>28</v>
      </c>
      <c r="AR163" s="65">
        <v>6</v>
      </c>
      <c r="AS163" s="65">
        <v>1987</v>
      </c>
      <c r="AT163" s="5"/>
      <c r="AU163" s="5"/>
      <c r="AV163" s="5"/>
      <c r="AW163" s="5"/>
      <c r="AX163" s="5"/>
      <c r="AY163" s="5"/>
      <c r="AZ163" s="5"/>
      <c r="BA163" s="5"/>
      <c r="BB163" s="5"/>
      <c r="BC163" s="5"/>
      <c r="BD163" s="5"/>
      <c r="BE163" s="5"/>
    </row>
    <row r="164" spans="1:57" x14ac:dyDescent="0.25">
      <c r="A164" s="65">
        <v>4001</v>
      </c>
      <c r="B164" s="22">
        <v>31963</v>
      </c>
      <c r="C164" s="65">
        <v>1</v>
      </c>
      <c r="D164" s="65">
        <v>3</v>
      </c>
      <c r="E164" s="5"/>
      <c r="F164" s="5"/>
      <c r="G164" s="5"/>
      <c r="H164" s="5"/>
      <c r="I164" s="5"/>
      <c r="J164" s="5"/>
      <c r="K164" s="65">
        <v>0</v>
      </c>
      <c r="L164" s="65">
        <v>0</v>
      </c>
      <c r="M164" s="65">
        <v>0</v>
      </c>
      <c r="N164" s="65">
        <v>167</v>
      </c>
      <c r="O164" s="65">
        <v>0</v>
      </c>
      <c r="P164" s="65">
        <v>0</v>
      </c>
      <c r="Q164" s="65">
        <v>0</v>
      </c>
      <c r="R164" s="65">
        <v>0</v>
      </c>
      <c r="S164" s="65">
        <v>0</v>
      </c>
      <c r="T164" s="65">
        <v>167</v>
      </c>
      <c r="U164" s="65">
        <v>0</v>
      </c>
      <c r="V164" s="65">
        <v>0</v>
      </c>
      <c r="W164" s="65">
        <v>72.099990844726563</v>
      </c>
      <c r="X164" s="65">
        <v>72.099990844726563</v>
      </c>
      <c r="Y164" s="65">
        <v>167</v>
      </c>
      <c r="Z164" s="5"/>
      <c r="AA164" s="5"/>
      <c r="AB164" s="5"/>
      <c r="AC164" s="5"/>
      <c r="AD164" s="5"/>
      <c r="AE164" s="65">
        <v>0</v>
      </c>
      <c r="AF164" s="65">
        <v>0</v>
      </c>
      <c r="AG164" s="65">
        <v>167</v>
      </c>
      <c r="AH164" s="5"/>
      <c r="AI164" s="65">
        <v>8.899998664855957E-2</v>
      </c>
      <c r="AJ164" s="65">
        <v>0.53199994564056396</v>
      </c>
      <c r="AK164" s="65">
        <v>0.53199994564056396</v>
      </c>
      <c r="AL164" s="65">
        <v>167</v>
      </c>
      <c r="AM164" s="65">
        <v>1</v>
      </c>
      <c r="AN164" s="65">
        <v>0</v>
      </c>
      <c r="AO164" s="5"/>
      <c r="AP164" s="65">
        <v>1</v>
      </c>
      <c r="AQ164" s="65">
        <v>5</v>
      </c>
      <c r="AR164" s="65">
        <v>7</v>
      </c>
      <c r="AS164" s="65">
        <v>1987</v>
      </c>
      <c r="AT164" s="5"/>
      <c r="AU164" s="5"/>
      <c r="AV164" s="5"/>
      <c r="AW164" s="5"/>
      <c r="AX164" s="5"/>
      <c r="AY164" s="5"/>
      <c r="AZ164" s="5"/>
      <c r="BA164" s="5"/>
      <c r="BB164" s="5"/>
      <c r="BC164" s="5"/>
      <c r="BD164" s="5"/>
      <c r="BE164" s="5"/>
    </row>
    <row r="165" spans="1:57" x14ac:dyDescent="0.25">
      <c r="A165" s="65">
        <v>4001</v>
      </c>
      <c r="B165" s="22">
        <v>31970</v>
      </c>
      <c r="C165" s="65">
        <v>1</v>
      </c>
      <c r="D165" s="65">
        <v>3</v>
      </c>
      <c r="E165" s="5"/>
      <c r="F165" s="5"/>
      <c r="G165" s="5"/>
      <c r="H165" s="5"/>
      <c r="I165" s="5"/>
      <c r="J165" s="5"/>
      <c r="K165" s="65">
        <v>0</v>
      </c>
      <c r="L165" s="65">
        <v>0</v>
      </c>
      <c r="M165" s="65">
        <v>0</v>
      </c>
      <c r="N165" s="65">
        <v>168</v>
      </c>
      <c r="O165" s="65">
        <v>0</v>
      </c>
      <c r="P165" s="65">
        <v>0</v>
      </c>
      <c r="Q165" s="65">
        <v>0</v>
      </c>
      <c r="R165" s="65">
        <v>0</v>
      </c>
      <c r="S165" s="65">
        <v>0</v>
      </c>
      <c r="T165" s="65">
        <v>168</v>
      </c>
      <c r="U165" s="65">
        <v>0</v>
      </c>
      <c r="V165" s="65">
        <v>0</v>
      </c>
      <c r="W165" s="65">
        <v>78.29998779296875</v>
      </c>
      <c r="X165" s="65">
        <v>78.29998779296875</v>
      </c>
      <c r="Y165" s="65">
        <v>168</v>
      </c>
      <c r="Z165" s="5"/>
      <c r="AA165" s="5"/>
      <c r="AB165" s="5"/>
      <c r="AC165" s="5"/>
      <c r="AD165" s="5"/>
      <c r="AE165" s="65">
        <v>78</v>
      </c>
      <c r="AF165" s="65">
        <v>78</v>
      </c>
      <c r="AG165" s="65">
        <v>168</v>
      </c>
      <c r="AH165" s="5"/>
      <c r="AI165" s="65">
        <v>0.10099995136260986</v>
      </c>
      <c r="AJ165" s="65">
        <v>0.60499995946884155</v>
      </c>
      <c r="AK165" s="65">
        <v>0.60499995946884155</v>
      </c>
      <c r="AL165" s="65">
        <v>168</v>
      </c>
      <c r="AM165" s="65">
        <v>1</v>
      </c>
      <c r="AN165" s="65">
        <v>0</v>
      </c>
      <c r="AO165" s="5"/>
      <c r="AP165" s="65">
        <v>1</v>
      </c>
      <c r="AQ165" s="65">
        <v>12</v>
      </c>
      <c r="AR165" s="65">
        <v>7</v>
      </c>
      <c r="AS165" s="65">
        <v>1987</v>
      </c>
      <c r="AT165" s="5"/>
      <c r="AU165" s="5"/>
      <c r="AV165" s="5"/>
      <c r="AW165" s="5"/>
      <c r="AX165" s="5"/>
      <c r="AY165" s="5"/>
      <c r="AZ165" s="5"/>
      <c r="BA165" s="5"/>
      <c r="BB165" s="5"/>
      <c r="BC165" s="5"/>
      <c r="BD165" s="5"/>
      <c r="BE165" s="5"/>
    </row>
    <row r="166" spans="1:57" x14ac:dyDescent="0.25">
      <c r="A166" s="65">
        <v>4001</v>
      </c>
      <c r="B166" s="22">
        <v>31977</v>
      </c>
      <c r="C166" s="65">
        <v>1</v>
      </c>
      <c r="D166" s="65">
        <v>3</v>
      </c>
      <c r="E166" s="5"/>
      <c r="F166" s="5"/>
      <c r="G166" s="5"/>
      <c r="H166" s="5"/>
      <c r="I166" s="5"/>
      <c r="J166" s="5"/>
      <c r="K166" s="65">
        <v>0</v>
      </c>
      <c r="L166" s="65">
        <v>0</v>
      </c>
      <c r="M166" s="65">
        <v>0</v>
      </c>
      <c r="N166" s="65">
        <v>168</v>
      </c>
      <c r="O166" s="65">
        <v>0</v>
      </c>
      <c r="P166" s="65">
        <v>0</v>
      </c>
      <c r="Q166" s="65">
        <v>0</v>
      </c>
      <c r="R166" s="65">
        <v>0</v>
      </c>
      <c r="S166" s="65">
        <v>0</v>
      </c>
      <c r="T166" s="65">
        <v>168</v>
      </c>
      <c r="U166" s="65">
        <v>0</v>
      </c>
      <c r="V166" s="65">
        <v>0</v>
      </c>
      <c r="W166" s="65">
        <v>75.599990844726563</v>
      </c>
      <c r="X166" s="65">
        <v>75.599990844726563</v>
      </c>
      <c r="Y166" s="65">
        <v>168</v>
      </c>
      <c r="Z166" s="5"/>
      <c r="AA166" s="5"/>
      <c r="AB166" s="5"/>
      <c r="AC166" s="5"/>
      <c r="AD166" s="5"/>
      <c r="AE166" s="65">
        <v>0</v>
      </c>
      <c r="AF166" s="65">
        <v>0</v>
      </c>
      <c r="AG166" s="65">
        <v>168</v>
      </c>
      <c r="AH166" s="5"/>
      <c r="AI166" s="65">
        <v>0.16699999570846558</v>
      </c>
      <c r="AJ166" s="65">
        <v>0.9989999532699585</v>
      </c>
      <c r="AK166" s="65">
        <v>0.9989999532699585</v>
      </c>
      <c r="AL166" s="65">
        <v>168</v>
      </c>
      <c r="AM166" s="65">
        <v>1</v>
      </c>
      <c r="AN166" s="65">
        <v>0</v>
      </c>
      <c r="AO166" s="5"/>
      <c r="AP166" s="65">
        <v>1</v>
      </c>
      <c r="AQ166" s="65">
        <v>19</v>
      </c>
      <c r="AR166" s="65">
        <v>7</v>
      </c>
      <c r="AS166" s="65">
        <v>1987</v>
      </c>
      <c r="AT166" s="5"/>
      <c r="AU166" s="5"/>
      <c r="AV166" s="5"/>
      <c r="AW166" s="5"/>
      <c r="AX166" s="5"/>
      <c r="AY166" s="5"/>
      <c r="AZ166" s="5"/>
      <c r="BA166" s="5"/>
      <c r="BB166" s="5"/>
      <c r="BC166" s="5"/>
      <c r="BD166" s="5"/>
      <c r="BE166" s="5"/>
    </row>
    <row r="167" spans="1:57" x14ac:dyDescent="0.25">
      <c r="A167" s="65">
        <v>4001</v>
      </c>
      <c r="B167" s="22">
        <v>31984</v>
      </c>
      <c r="C167" s="65">
        <v>1</v>
      </c>
      <c r="D167" s="65">
        <v>3</v>
      </c>
      <c r="E167" s="5"/>
      <c r="F167" s="5"/>
      <c r="G167" s="5"/>
      <c r="H167" s="5"/>
      <c r="I167" s="5"/>
      <c r="J167" s="5"/>
      <c r="K167" s="65">
        <v>0</v>
      </c>
      <c r="L167" s="65">
        <v>0</v>
      </c>
      <c r="M167" s="65">
        <v>0</v>
      </c>
      <c r="N167" s="65">
        <v>168</v>
      </c>
      <c r="O167" s="65">
        <v>0</v>
      </c>
      <c r="P167" s="65">
        <v>0</v>
      </c>
      <c r="Q167" s="65">
        <v>0</v>
      </c>
      <c r="R167" s="65">
        <v>0</v>
      </c>
      <c r="S167" s="65">
        <v>0</v>
      </c>
      <c r="T167" s="65">
        <v>168</v>
      </c>
      <c r="U167" s="65">
        <v>0</v>
      </c>
      <c r="V167" s="65">
        <v>0</v>
      </c>
      <c r="W167" s="65">
        <v>74.5</v>
      </c>
      <c r="X167" s="65">
        <v>74.5</v>
      </c>
      <c r="Y167" s="65">
        <v>168</v>
      </c>
      <c r="Z167" s="5"/>
      <c r="AA167" s="5"/>
      <c r="AB167" s="5"/>
      <c r="AC167" s="5"/>
      <c r="AD167" s="5"/>
      <c r="AE167" s="65">
        <v>0</v>
      </c>
      <c r="AF167" s="65">
        <v>0</v>
      </c>
      <c r="AG167" s="65">
        <v>168</v>
      </c>
      <c r="AH167" s="5"/>
      <c r="AI167" s="65">
        <v>0.1589999794960022</v>
      </c>
      <c r="AJ167" s="65">
        <v>0.94899994134902954</v>
      </c>
      <c r="AK167" s="65">
        <v>0.94899994134902954</v>
      </c>
      <c r="AL167" s="65">
        <v>168</v>
      </c>
      <c r="AM167" s="65">
        <v>1</v>
      </c>
      <c r="AN167" s="65">
        <v>0</v>
      </c>
      <c r="AO167" s="5"/>
      <c r="AP167" s="65">
        <v>1</v>
      </c>
      <c r="AQ167" s="65">
        <v>26</v>
      </c>
      <c r="AR167" s="65">
        <v>7</v>
      </c>
      <c r="AS167" s="65">
        <v>1987</v>
      </c>
      <c r="AT167" s="5"/>
      <c r="AU167" s="5"/>
      <c r="AV167" s="5"/>
      <c r="AW167" s="5"/>
      <c r="AX167" s="5"/>
      <c r="AY167" s="5"/>
      <c r="AZ167" s="5"/>
      <c r="BA167" s="5"/>
      <c r="BB167" s="5"/>
      <c r="BC167" s="5"/>
      <c r="BD167" s="5"/>
      <c r="BE167" s="5"/>
    </row>
    <row r="168" spans="1:57" x14ac:dyDescent="0.25">
      <c r="A168" s="65">
        <v>4001</v>
      </c>
      <c r="B168" s="22">
        <v>31991</v>
      </c>
      <c r="C168" s="65">
        <v>1</v>
      </c>
      <c r="D168" s="65">
        <v>3</v>
      </c>
      <c r="E168" s="5"/>
      <c r="F168" s="5"/>
      <c r="G168" s="5"/>
      <c r="H168" s="5"/>
      <c r="I168" s="5"/>
      <c r="J168" s="5"/>
      <c r="K168" s="65">
        <v>0</v>
      </c>
      <c r="L168" s="65">
        <v>0</v>
      </c>
      <c r="M168" s="65">
        <v>0</v>
      </c>
      <c r="N168" s="65">
        <v>168</v>
      </c>
      <c r="O168" s="65">
        <v>0</v>
      </c>
      <c r="P168" s="65">
        <v>0</v>
      </c>
      <c r="Q168" s="65">
        <v>0</v>
      </c>
      <c r="R168" s="65">
        <v>0</v>
      </c>
      <c r="S168" s="65">
        <v>0</v>
      </c>
      <c r="T168" s="65">
        <v>168</v>
      </c>
      <c r="U168" s="65">
        <v>0</v>
      </c>
      <c r="V168" s="65">
        <v>0</v>
      </c>
      <c r="W168" s="65">
        <v>79.699996948242187</v>
      </c>
      <c r="X168" s="65">
        <v>79.699996948242187</v>
      </c>
      <c r="Y168" s="65">
        <v>168</v>
      </c>
      <c r="Z168" s="5"/>
      <c r="AA168" s="5"/>
      <c r="AB168" s="5"/>
      <c r="AC168" s="5"/>
      <c r="AD168" s="5"/>
      <c r="AE168" s="65">
        <v>0</v>
      </c>
      <c r="AF168" s="65">
        <v>0</v>
      </c>
      <c r="AG168" s="65">
        <v>168</v>
      </c>
      <c r="AH168" s="5"/>
      <c r="AI168" s="65">
        <v>7.8999996185302734E-2</v>
      </c>
      <c r="AJ168" s="65">
        <v>0.46999996900558472</v>
      </c>
      <c r="AK168" s="65">
        <v>0.46999996900558472</v>
      </c>
      <c r="AL168" s="65">
        <v>168</v>
      </c>
      <c r="AM168" s="65">
        <v>1</v>
      </c>
      <c r="AN168" s="65">
        <v>0</v>
      </c>
      <c r="AO168" s="5"/>
      <c r="AP168" s="65">
        <v>1</v>
      </c>
      <c r="AQ168" s="65">
        <v>2</v>
      </c>
      <c r="AR168" s="65">
        <v>8</v>
      </c>
      <c r="AS168" s="65">
        <v>1987</v>
      </c>
      <c r="AT168" s="5"/>
      <c r="AU168" s="5"/>
      <c r="AV168" s="5"/>
      <c r="AW168" s="5"/>
      <c r="AX168" s="5"/>
      <c r="AY168" s="5"/>
      <c r="AZ168" s="5"/>
      <c r="BA168" s="5"/>
      <c r="BB168" s="5"/>
      <c r="BC168" s="5"/>
      <c r="BD168" s="5"/>
      <c r="BE168" s="5"/>
    </row>
    <row r="169" spans="1:57" x14ac:dyDescent="0.25">
      <c r="A169" s="65">
        <v>4001</v>
      </c>
      <c r="B169" s="22">
        <v>31998</v>
      </c>
      <c r="C169" s="65">
        <v>1</v>
      </c>
      <c r="D169" s="65">
        <v>3</v>
      </c>
      <c r="E169" s="5"/>
      <c r="F169" s="5"/>
      <c r="G169" s="5"/>
      <c r="H169" s="5"/>
      <c r="I169" s="5"/>
      <c r="J169" s="5"/>
      <c r="K169" s="65">
        <v>0</v>
      </c>
      <c r="L169" s="65">
        <v>0</v>
      </c>
      <c r="M169" s="65">
        <v>0</v>
      </c>
      <c r="N169" s="65">
        <v>168</v>
      </c>
      <c r="O169" s="65">
        <v>0</v>
      </c>
      <c r="P169" s="65">
        <v>0</v>
      </c>
      <c r="Q169" s="65">
        <v>0</v>
      </c>
      <c r="R169" s="65">
        <v>0</v>
      </c>
      <c r="S169" s="65">
        <v>0</v>
      </c>
      <c r="T169" s="65">
        <v>168</v>
      </c>
      <c r="U169" s="65">
        <v>0</v>
      </c>
      <c r="V169" s="65">
        <v>0</v>
      </c>
      <c r="W169" s="65">
        <v>74.29998779296875</v>
      </c>
      <c r="X169" s="65">
        <v>74.29998779296875</v>
      </c>
      <c r="Y169" s="65">
        <v>168</v>
      </c>
      <c r="Z169" s="5"/>
      <c r="AA169" s="5"/>
      <c r="AB169" s="5"/>
      <c r="AC169" s="5"/>
      <c r="AD169" s="5"/>
      <c r="AE169" s="65">
        <v>0</v>
      </c>
      <c r="AF169" s="65">
        <v>0</v>
      </c>
      <c r="AG169" s="65">
        <v>168</v>
      </c>
      <c r="AH169" s="5"/>
      <c r="AI169" s="65">
        <v>7.1999967098236084E-2</v>
      </c>
      <c r="AJ169" s="65">
        <v>0.42899996042251587</v>
      </c>
      <c r="AK169" s="65">
        <v>0.42899996042251587</v>
      </c>
      <c r="AL169" s="65">
        <v>168</v>
      </c>
      <c r="AM169" s="65">
        <v>1</v>
      </c>
      <c r="AN169" s="65">
        <v>0</v>
      </c>
      <c r="AO169" s="5"/>
      <c r="AP169" s="65">
        <v>1</v>
      </c>
      <c r="AQ169" s="65">
        <v>9</v>
      </c>
      <c r="AR169" s="65">
        <v>8</v>
      </c>
      <c r="AS169" s="65">
        <v>1987</v>
      </c>
      <c r="AT169" s="5"/>
      <c r="AU169" s="5"/>
      <c r="AV169" s="5"/>
      <c r="AW169" s="5"/>
      <c r="AX169" s="5"/>
      <c r="AY169" s="5"/>
      <c r="AZ169" s="5"/>
      <c r="BA169" s="5"/>
      <c r="BB169" s="5"/>
      <c r="BC169" s="5"/>
      <c r="BD169" s="5"/>
      <c r="BE169" s="5"/>
    </row>
    <row r="170" spans="1:57" x14ac:dyDescent="0.25">
      <c r="A170" s="65">
        <v>4001</v>
      </c>
      <c r="B170" s="22">
        <v>32005</v>
      </c>
      <c r="C170" s="65">
        <v>1</v>
      </c>
      <c r="D170" s="65">
        <v>3</v>
      </c>
      <c r="E170" s="5"/>
      <c r="F170" s="5"/>
      <c r="G170" s="5"/>
      <c r="H170" s="5"/>
      <c r="I170" s="5"/>
      <c r="J170" s="5"/>
      <c r="K170" s="65">
        <v>0</v>
      </c>
      <c r="L170" s="65">
        <v>0</v>
      </c>
      <c r="M170" s="65">
        <v>0</v>
      </c>
      <c r="N170" s="65">
        <v>168</v>
      </c>
      <c r="O170" s="65">
        <v>0</v>
      </c>
      <c r="P170" s="65">
        <v>0</v>
      </c>
      <c r="Q170" s="65">
        <v>0</v>
      </c>
      <c r="R170" s="65">
        <v>0</v>
      </c>
      <c r="S170" s="65">
        <v>0</v>
      </c>
      <c r="T170" s="65">
        <v>168</v>
      </c>
      <c r="U170" s="65">
        <v>0</v>
      </c>
      <c r="V170" s="65">
        <v>0</v>
      </c>
      <c r="W170" s="65">
        <v>75.199996948242187</v>
      </c>
      <c r="X170" s="65">
        <v>75.199996948242187</v>
      </c>
      <c r="Y170" s="65">
        <v>168</v>
      </c>
      <c r="Z170" s="5"/>
      <c r="AA170" s="5"/>
      <c r="AB170" s="5"/>
      <c r="AC170" s="5"/>
      <c r="AD170" s="5"/>
      <c r="AE170" s="65">
        <v>0</v>
      </c>
      <c r="AF170" s="65">
        <v>0</v>
      </c>
      <c r="AG170" s="65">
        <v>168</v>
      </c>
      <c r="AH170" s="5"/>
      <c r="AI170" s="65">
        <v>7.5999975204467773E-2</v>
      </c>
      <c r="AJ170" s="65">
        <v>0.45299994945526123</v>
      </c>
      <c r="AK170" s="65">
        <v>0.45299994945526123</v>
      </c>
      <c r="AL170" s="65">
        <v>168</v>
      </c>
      <c r="AM170" s="65">
        <v>1</v>
      </c>
      <c r="AN170" s="65">
        <v>0</v>
      </c>
      <c r="AO170" s="5"/>
      <c r="AP170" s="65">
        <v>1</v>
      </c>
      <c r="AQ170" s="65">
        <v>16</v>
      </c>
      <c r="AR170" s="65">
        <v>8</v>
      </c>
      <c r="AS170" s="65">
        <v>1987</v>
      </c>
      <c r="AT170" s="5"/>
      <c r="AU170" s="5"/>
      <c r="AV170" s="5"/>
      <c r="AW170" s="5"/>
      <c r="AX170" s="5"/>
      <c r="AY170" s="5"/>
      <c r="AZ170" s="5"/>
      <c r="BA170" s="5"/>
      <c r="BB170" s="5"/>
      <c r="BC170" s="5"/>
      <c r="BD170" s="5"/>
      <c r="BE170" s="5"/>
    </row>
    <row r="171" spans="1:57" x14ac:dyDescent="0.25">
      <c r="A171" s="65">
        <v>4001</v>
      </c>
      <c r="B171" s="22">
        <v>32012</v>
      </c>
      <c r="C171" s="65">
        <v>1</v>
      </c>
      <c r="D171" s="65">
        <v>3</v>
      </c>
      <c r="E171" s="5"/>
      <c r="F171" s="5"/>
      <c r="G171" s="5"/>
      <c r="H171" s="5"/>
      <c r="I171" s="5"/>
      <c r="J171" s="5"/>
      <c r="K171" s="65">
        <v>0</v>
      </c>
      <c r="L171" s="65">
        <v>0</v>
      </c>
      <c r="M171" s="65">
        <v>0</v>
      </c>
      <c r="N171" s="65">
        <v>168</v>
      </c>
      <c r="O171" s="65">
        <v>0</v>
      </c>
      <c r="P171" s="65">
        <v>0</v>
      </c>
      <c r="Q171" s="65">
        <v>0</v>
      </c>
      <c r="R171" s="65">
        <v>0</v>
      </c>
      <c r="S171" s="65">
        <v>0</v>
      </c>
      <c r="T171" s="65">
        <v>168</v>
      </c>
      <c r="U171" s="65">
        <v>0</v>
      </c>
      <c r="V171" s="65">
        <v>0</v>
      </c>
      <c r="W171" s="65">
        <v>80.399993896484375</v>
      </c>
      <c r="X171" s="65">
        <v>80.399993896484375</v>
      </c>
      <c r="Y171" s="65">
        <v>168</v>
      </c>
      <c r="Z171" s="5"/>
      <c r="AA171" s="5"/>
      <c r="AB171" s="5"/>
      <c r="AC171" s="5"/>
      <c r="AD171" s="5"/>
      <c r="AE171" s="65">
        <v>0</v>
      </c>
      <c r="AF171" s="65">
        <v>0</v>
      </c>
      <c r="AG171" s="65">
        <v>168</v>
      </c>
      <c r="AH171" s="5"/>
      <c r="AI171" s="65">
        <v>0.13799995183944702</v>
      </c>
      <c r="AJ171" s="65">
        <v>0.82199996709823608</v>
      </c>
      <c r="AK171" s="65">
        <v>0.82199996709823608</v>
      </c>
      <c r="AL171" s="65">
        <v>168</v>
      </c>
      <c r="AM171" s="65">
        <v>1</v>
      </c>
      <c r="AN171" s="65">
        <v>0</v>
      </c>
      <c r="AO171" s="5"/>
      <c r="AP171" s="65">
        <v>1</v>
      </c>
      <c r="AQ171" s="65">
        <v>23</v>
      </c>
      <c r="AR171" s="65">
        <v>8</v>
      </c>
      <c r="AS171" s="65">
        <v>1987</v>
      </c>
      <c r="AT171" s="5"/>
      <c r="AU171" s="5"/>
      <c r="AV171" s="5"/>
      <c r="AW171" s="5"/>
      <c r="AX171" s="5"/>
      <c r="AY171" s="5"/>
      <c r="AZ171" s="5"/>
      <c r="BA171" s="5"/>
      <c r="BB171" s="5"/>
      <c r="BC171" s="5"/>
      <c r="BD171" s="5"/>
      <c r="BE171" s="5"/>
    </row>
    <row r="172" spans="1:57" x14ac:dyDescent="0.25">
      <c r="A172" s="65">
        <v>4001</v>
      </c>
      <c r="B172" s="22">
        <v>32019</v>
      </c>
      <c r="C172" s="65">
        <v>1</v>
      </c>
      <c r="D172" s="65">
        <v>3</v>
      </c>
      <c r="E172" s="5"/>
      <c r="F172" s="5"/>
      <c r="G172" s="5"/>
      <c r="H172" s="5"/>
      <c r="I172" s="5"/>
      <c r="J172" s="5"/>
      <c r="K172" s="65">
        <v>0</v>
      </c>
      <c r="L172" s="65">
        <v>0</v>
      </c>
      <c r="M172" s="65">
        <v>0</v>
      </c>
      <c r="N172" s="65">
        <v>168</v>
      </c>
      <c r="O172" s="65">
        <v>0</v>
      </c>
      <c r="P172" s="65">
        <v>0</v>
      </c>
      <c r="Q172" s="65">
        <v>0</v>
      </c>
      <c r="R172" s="65">
        <v>0</v>
      </c>
      <c r="S172" s="65">
        <v>0</v>
      </c>
      <c r="T172" s="65">
        <v>168</v>
      </c>
      <c r="U172" s="65">
        <v>0</v>
      </c>
      <c r="V172" s="65">
        <v>0</v>
      </c>
      <c r="W172" s="65">
        <v>80.199996948242188</v>
      </c>
      <c r="X172" s="65">
        <v>80.199996948242188</v>
      </c>
      <c r="Y172" s="65">
        <v>168</v>
      </c>
      <c r="Z172" s="5"/>
      <c r="AA172" s="5"/>
      <c r="AB172" s="5"/>
      <c r="AC172" s="5"/>
      <c r="AD172" s="5"/>
      <c r="AE172" s="65">
        <v>0</v>
      </c>
      <c r="AF172" s="65">
        <v>0</v>
      </c>
      <c r="AG172" s="65">
        <v>168</v>
      </c>
      <c r="AH172" s="5"/>
      <c r="AI172" s="65">
        <v>0.21199995279312134</v>
      </c>
      <c r="AJ172" s="65">
        <v>1.2629995346069336</v>
      </c>
      <c r="AK172" s="65">
        <v>1.2629995346069336</v>
      </c>
      <c r="AL172" s="65">
        <v>168</v>
      </c>
      <c r="AM172" s="65">
        <v>1</v>
      </c>
      <c r="AN172" s="65">
        <v>0</v>
      </c>
      <c r="AO172" s="5"/>
      <c r="AP172" s="65">
        <v>1</v>
      </c>
      <c r="AQ172" s="65">
        <v>30</v>
      </c>
      <c r="AR172" s="65">
        <v>8</v>
      </c>
      <c r="AS172" s="65">
        <v>1987</v>
      </c>
      <c r="AT172" s="5"/>
      <c r="AU172" s="5"/>
      <c r="AV172" s="5"/>
      <c r="AW172" s="5"/>
      <c r="AX172" s="5"/>
      <c r="AY172" s="5"/>
      <c r="AZ172" s="5"/>
      <c r="BA172" s="5"/>
      <c r="BB172" s="5"/>
      <c r="BC172" s="5"/>
      <c r="BD172" s="5"/>
      <c r="BE172" s="5"/>
    </row>
    <row r="173" spans="1:57" x14ac:dyDescent="0.25">
      <c r="A173" s="65">
        <v>4001</v>
      </c>
      <c r="B173" s="22">
        <v>32026</v>
      </c>
      <c r="C173" s="65">
        <v>1</v>
      </c>
      <c r="D173" s="65">
        <v>3</v>
      </c>
      <c r="E173" s="5"/>
      <c r="F173" s="5"/>
      <c r="G173" s="5"/>
      <c r="H173" s="5"/>
      <c r="I173" s="5"/>
      <c r="J173" s="5"/>
      <c r="K173" s="65">
        <v>0</v>
      </c>
      <c r="L173" s="65">
        <v>0</v>
      </c>
      <c r="M173" s="65">
        <v>0</v>
      </c>
      <c r="N173" s="65">
        <v>168</v>
      </c>
      <c r="O173" s="65">
        <v>0</v>
      </c>
      <c r="P173" s="65">
        <v>0</v>
      </c>
      <c r="Q173" s="65">
        <v>0</v>
      </c>
      <c r="R173" s="65">
        <v>0</v>
      </c>
      <c r="S173" s="65">
        <v>0</v>
      </c>
      <c r="T173" s="65">
        <v>168</v>
      </c>
      <c r="U173" s="65">
        <v>0</v>
      </c>
      <c r="V173" s="65">
        <v>0</v>
      </c>
      <c r="W173" s="65">
        <v>75.199996948242187</v>
      </c>
      <c r="X173" s="65">
        <v>75.199996948242187</v>
      </c>
      <c r="Y173" s="65">
        <v>168</v>
      </c>
      <c r="Z173" s="5"/>
      <c r="AA173" s="5"/>
      <c r="AB173" s="5"/>
      <c r="AC173" s="5"/>
      <c r="AD173" s="5"/>
      <c r="AE173" s="65">
        <v>0</v>
      </c>
      <c r="AF173" s="65">
        <v>0</v>
      </c>
      <c r="AG173" s="65">
        <v>168</v>
      </c>
      <c r="AH173" s="5"/>
      <c r="AI173" s="65">
        <v>0.15799999237060547</v>
      </c>
      <c r="AJ173" s="65">
        <v>0.94299995899200439</v>
      </c>
      <c r="AK173" s="65">
        <v>0.94299995899200439</v>
      </c>
      <c r="AL173" s="65">
        <v>168</v>
      </c>
      <c r="AM173" s="65">
        <v>1</v>
      </c>
      <c r="AN173" s="65">
        <v>0</v>
      </c>
      <c r="AO173" s="5"/>
      <c r="AP173" s="65">
        <v>1</v>
      </c>
      <c r="AQ173" s="65">
        <v>6</v>
      </c>
      <c r="AR173" s="65">
        <v>9</v>
      </c>
      <c r="AS173" s="65">
        <v>1987</v>
      </c>
      <c r="AT173" s="5"/>
      <c r="AU173" s="5"/>
      <c r="AV173" s="5"/>
      <c r="AW173" s="5"/>
      <c r="AX173" s="5"/>
      <c r="AY173" s="5"/>
      <c r="AZ173" s="5"/>
      <c r="BA173" s="5"/>
      <c r="BB173" s="5"/>
      <c r="BC173" s="5"/>
      <c r="BD173" s="5"/>
      <c r="BE173" s="5"/>
    </row>
    <row r="174" spans="1:57" x14ac:dyDescent="0.25">
      <c r="A174" s="65">
        <v>4001</v>
      </c>
      <c r="B174" s="22">
        <v>32033</v>
      </c>
      <c r="C174" s="65">
        <v>1</v>
      </c>
      <c r="D174" s="65">
        <v>3</v>
      </c>
      <c r="E174" s="5"/>
      <c r="F174" s="5"/>
      <c r="G174" s="5"/>
      <c r="H174" s="5"/>
      <c r="I174" s="5"/>
      <c r="J174" s="5"/>
      <c r="K174" s="65">
        <v>0</v>
      </c>
      <c r="L174" s="65">
        <v>0</v>
      </c>
      <c r="M174" s="65">
        <v>0</v>
      </c>
      <c r="N174" s="65">
        <v>168</v>
      </c>
      <c r="O174" s="65">
        <v>0</v>
      </c>
      <c r="P174" s="65">
        <v>0</v>
      </c>
      <c r="Q174" s="65">
        <v>0</v>
      </c>
      <c r="R174" s="65">
        <v>0</v>
      </c>
      <c r="S174" s="65">
        <v>0</v>
      </c>
      <c r="T174" s="65">
        <v>168</v>
      </c>
      <c r="U174" s="65">
        <v>0</v>
      </c>
      <c r="V174" s="65">
        <v>0</v>
      </c>
      <c r="W174" s="65">
        <v>68.5</v>
      </c>
      <c r="X174" s="65">
        <v>68.5</v>
      </c>
      <c r="Y174" s="65">
        <v>168</v>
      </c>
      <c r="Z174" s="5"/>
      <c r="AA174" s="5"/>
      <c r="AB174" s="5"/>
      <c r="AC174" s="5"/>
      <c r="AD174" s="5"/>
      <c r="AE174" s="65">
        <v>0</v>
      </c>
      <c r="AF174" s="65">
        <v>0</v>
      </c>
      <c r="AG174" s="65">
        <v>168</v>
      </c>
      <c r="AH174" s="5"/>
      <c r="AI174" s="65">
        <v>0.1589999794960022</v>
      </c>
      <c r="AJ174" s="65">
        <v>0.94699996709823608</v>
      </c>
      <c r="AK174" s="65">
        <v>0.94699996709823608</v>
      </c>
      <c r="AL174" s="65">
        <v>168</v>
      </c>
      <c r="AM174" s="65">
        <v>1</v>
      </c>
      <c r="AN174" s="65">
        <v>0</v>
      </c>
      <c r="AO174" s="5"/>
      <c r="AP174" s="65">
        <v>1</v>
      </c>
      <c r="AQ174" s="65">
        <v>13</v>
      </c>
      <c r="AR174" s="65">
        <v>9</v>
      </c>
      <c r="AS174" s="65">
        <v>1987</v>
      </c>
      <c r="AT174" s="5"/>
      <c r="AU174" s="5"/>
      <c r="AV174" s="5"/>
      <c r="AW174" s="5"/>
      <c r="AX174" s="5"/>
      <c r="AY174" s="5"/>
      <c r="AZ174" s="5"/>
      <c r="BA174" s="5"/>
      <c r="BB174" s="5"/>
      <c r="BC174" s="5"/>
      <c r="BD174" s="5"/>
      <c r="BE174" s="5"/>
    </row>
    <row r="175" spans="1:57" x14ac:dyDescent="0.25">
      <c r="A175" s="65">
        <v>4001</v>
      </c>
      <c r="B175" s="22">
        <v>32040</v>
      </c>
      <c r="C175" s="65">
        <v>1</v>
      </c>
      <c r="D175" s="65">
        <v>3</v>
      </c>
      <c r="E175" s="5"/>
      <c r="F175" s="5"/>
      <c r="G175" s="5"/>
      <c r="H175" s="5"/>
      <c r="I175" s="5"/>
      <c r="J175" s="5"/>
      <c r="K175" s="65">
        <v>0</v>
      </c>
      <c r="L175" s="65">
        <v>0</v>
      </c>
      <c r="M175" s="65">
        <v>0</v>
      </c>
      <c r="N175" s="65">
        <v>168</v>
      </c>
      <c r="O175" s="65">
        <v>0</v>
      </c>
      <c r="P175" s="65">
        <v>0</v>
      </c>
      <c r="Q175" s="65">
        <v>0</v>
      </c>
      <c r="R175" s="65">
        <v>0</v>
      </c>
      <c r="S175" s="65">
        <v>0</v>
      </c>
      <c r="T175" s="65">
        <v>168</v>
      </c>
      <c r="U175" s="65">
        <v>0</v>
      </c>
      <c r="V175" s="65">
        <v>0</v>
      </c>
      <c r="W175" s="65">
        <v>72.099990844726563</v>
      </c>
      <c r="X175" s="65">
        <v>72.099990844726563</v>
      </c>
      <c r="Y175" s="65">
        <v>168</v>
      </c>
      <c r="Z175" s="5"/>
      <c r="AA175" s="5"/>
      <c r="AB175" s="5"/>
      <c r="AC175" s="5"/>
      <c r="AD175" s="5"/>
      <c r="AE175" s="65">
        <v>0</v>
      </c>
      <c r="AF175" s="65">
        <v>0</v>
      </c>
      <c r="AG175" s="65">
        <v>168</v>
      </c>
      <c r="AH175" s="5"/>
      <c r="AI175" s="65">
        <v>0.15399998426437378</v>
      </c>
      <c r="AJ175" s="65">
        <v>0.91699999570846558</v>
      </c>
      <c r="AK175" s="65">
        <v>0.91699999570846558</v>
      </c>
      <c r="AL175" s="65">
        <v>168</v>
      </c>
      <c r="AM175" s="65">
        <v>1</v>
      </c>
      <c r="AN175" s="65">
        <v>0</v>
      </c>
      <c r="AO175" s="5"/>
      <c r="AP175" s="65">
        <v>1</v>
      </c>
      <c r="AQ175" s="65">
        <v>20</v>
      </c>
      <c r="AR175" s="65">
        <v>9</v>
      </c>
      <c r="AS175" s="65">
        <v>1987</v>
      </c>
      <c r="AT175" s="5"/>
      <c r="AU175" s="5"/>
      <c r="AV175" s="5"/>
      <c r="AW175" s="5"/>
      <c r="AX175" s="5"/>
      <c r="AY175" s="5"/>
      <c r="AZ175" s="5"/>
      <c r="BA175" s="5"/>
      <c r="BB175" s="5"/>
      <c r="BC175" s="5"/>
      <c r="BD175" s="5"/>
      <c r="BE175" s="5"/>
    </row>
    <row r="176" spans="1:57" x14ac:dyDescent="0.25">
      <c r="A176" s="65">
        <v>4001</v>
      </c>
      <c r="B176" s="22">
        <v>32047</v>
      </c>
      <c r="C176" s="65">
        <v>1</v>
      </c>
      <c r="D176" s="65">
        <v>3</v>
      </c>
      <c r="E176" s="5"/>
      <c r="F176" s="5"/>
      <c r="G176" s="5"/>
      <c r="H176" s="5"/>
      <c r="I176" s="5"/>
      <c r="J176" s="5"/>
      <c r="K176" s="65">
        <v>0</v>
      </c>
      <c r="L176" s="65">
        <v>0</v>
      </c>
      <c r="M176" s="65">
        <v>0</v>
      </c>
      <c r="N176" s="65">
        <v>168</v>
      </c>
      <c r="O176" s="65">
        <v>0</v>
      </c>
      <c r="P176" s="65">
        <v>0</v>
      </c>
      <c r="Q176" s="65">
        <v>0</v>
      </c>
      <c r="R176" s="65">
        <v>0</v>
      </c>
      <c r="S176" s="65">
        <v>0</v>
      </c>
      <c r="T176" s="65">
        <v>168</v>
      </c>
      <c r="U176" s="65">
        <v>0</v>
      </c>
      <c r="V176" s="65">
        <v>0</v>
      </c>
      <c r="W176" s="65">
        <v>68.5</v>
      </c>
      <c r="X176" s="65">
        <v>68.5</v>
      </c>
      <c r="Y176" s="65">
        <v>168</v>
      </c>
      <c r="Z176" s="5"/>
      <c r="AA176" s="5"/>
      <c r="AB176" s="5"/>
      <c r="AC176" s="5"/>
      <c r="AD176" s="5"/>
      <c r="AE176" s="65">
        <v>0</v>
      </c>
      <c r="AF176" s="65">
        <v>0</v>
      </c>
      <c r="AG176" s="65">
        <v>168</v>
      </c>
      <c r="AH176" s="5"/>
      <c r="AI176" s="65">
        <v>0.13899999856948853</v>
      </c>
      <c r="AJ176" s="65">
        <v>0.82999998331069946</v>
      </c>
      <c r="AK176" s="65">
        <v>0.82999998331069946</v>
      </c>
      <c r="AL176" s="65">
        <v>168</v>
      </c>
      <c r="AM176" s="65">
        <v>1</v>
      </c>
      <c r="AN176" s="65">
        <v>0</v>
      </c>
      <c r="AO176" s="5"/>
      <c r="AP176" s="65">
        <v>1</v>
      </c>
      <c r="AQ176" s="65">
        <v>27</v>
      </c>
      <c r="AR176" s="65">
        <v>9</v>
      </c>
      <c r="AS176" s="65">
        <v>1987</v>
      </c>
      <c r="AT176" s="5"/>
      <c r="AU176" s="5"/>
      <c r="AV176" s="5"/>
      <c r="AW176" s="5"/>
      <c r="AX176" s="5"/>
      <c r="AY176" s="5"/>
      <c r="AZ176" s="5"/>
      <c r="BA176" s="5"/>
      <c r="BB176" s="5"/>
      <c r="BC176" s="5"/>
      <c r="BD176" s="5"/>
      <c r="BE176" s="5"/>
    </row>
    <row r="177" spans="1:57" x14ac:dyDescent="0.25">
      <c r="A177" s="65">
        <v>4001</v>
      </c>
      <c r="B177" s="22">
        <v>32054</v>
      </c>
      <c r="C177" s="65">
        <v>1</v>
      </c>
      <c r="D177" s="65">
        <v>3</v>
      </c>
      <c r="E177" s="5"/>
      <c r="F177" s="5"/>
      <c r="G177" s="5"/>
      <c r="H177" s="5"/>
      <c r="I177" s="5"/>
      <c r="J177" s="5"/>
      <c r="K177" s="65">
        <v>0</v>
      </c>
      <c r="L177" s="65">
        <v>0</v>
      </c>
      <c r="M177" s="65">
        <v>0</v>
      </c>
      <c r="N177" s="65">
        <v>167</v>
      </c>
      <c r="O177" s="65">
        <v>0</v>
      </c>
      <c r="P177" s="65">
        <v>0</v>
      </c>
      <c r="Q177" s="65">
        <v>0</v>
      </c>
      <c r="R177" s="65">
        <v>0</v>
      </c>
      <c r="S177" s="65">
        <v>0</v>
      </c>
      <c r="T177" s="65">
        <v>167</v>
      </c>
      <c r="U177" s="65">
        <v>0</v>
      </c>
      <c r="V177" s="65">
        <v>0</v>
      </c>
      <c r="W177" s="65">
        <v>68.5</v>
      </c>
      <c r="X177" s="65">
        <v>68.5</v>
      </c>
      <c r="Y177" s="65">
        <v>167</v>
      </c>
      <c r="Z177" s="5"/>
      <c r="AA177" s="5"/>
      <c r="AB177" s="5"/>
      <c r="AC177" s="5"/>
      <c r="AD177" s="5"/>
      <c r="AE177" s="65">
        <v>67</v>
      </c>
      <c r="AF177" s="65">
        <v>67</v>
      </c>
      <c r="AG177" s="65">
        <v>167</v>
      </c>
      <c r="AH177" s="5"/>
      <c r="AI177" s="65">
        <v>0.12999999523162842</v>
      </c>
      <c r="AJ177" s="65">
        <v>0.77499997615814209</v>
      </c>
      <c r="AK177" s="65">
        <v>0.77499997615814209</v>
      </c>
      <c r="AL177" s="65">
        <v>167</v>
      </c>
      <c r="AM177" s="65">
        <v>1</v>
      </c>
      <c r="AN177" s="65">
        <v>0</v>
      </c>
      <c r="AO177" s="5"/>
      <c r="AP177" s="65">
        <v>1</v>
      </c>
      <c r="AQ177" s="65">
        <v>4</v>
      </c>
      <c r="AR177" s="65">
        <v>10</v>
      </c>
      <c r="AS177" s="65">
        <v>1987</v>
      </c>
      <c r="AT177" s="5"/>
      <c r="AU177" s="5"/>
      <c r="AV177" s="5"/>
      <c r="AW177" s="5"/>
      <c r="AX177" s="5"/>
      <c r="AY177" s="5"/>
      <c r="AZ177" s="5"/>
      <c r="BA177" s="5"/>
      <c r="BB177" s="5"/>
      <c r="BC177" s="5"/>
      <c r="BD177" s="5"/>
      <c r="BE177" s="5"/>
    </row>
    <row r="178" spans="1:57" x14ac:dyDescent="0.25">
      <c r="A178" s="65">
        <v>4001</v>
      </c>
      <c r="B178" s="22">
        <v>32061</v>
      </c>
      <c r="C178" s="65">
        <v>1</v>
      </c>
      <c r="D178" s="65">
        <v>3</v>
      </c>
      <c r="E178" s="5"/>
      <c r="F178" s="5"/>
      <c r="G178" s="5"/>
      <c r="H178" s="5"/>
      <c r="I178" s="5"/>
      <c r="J178" s="5"/>
      <c r="K178" s="65">
        <v>0</v>
      </c>
      <c r="L178" s="65">
        <v>0</v>
      </c>
      <c r="M178" s="65">
        <v>0</v>
      </c>
      <c r="N178" s="65">
        <v>168</v>
      </c>
      <c r="O178" s="65">
        <v>0</v>
      </c>
      <c r="P178" s="65">
        <v>0</v>
      </c>
      <c r="Q178" s="65">
        <v>0</v>
      </c>
      <c r="R178" s="65">
        <v>0</v>
      </c>
      <c r="S178" s="65">
        <v>0</v>
      </c>
      <c r="T178" s="65">
        <v>168</v>
      </c>
      <c r="U178" s="65">
        <v>0</v>
      </c>
      <c r="V178" s="65">
        <v>0</v>
      </c>
      <c r="W178" s="65">
        <v>68.399993896484375</v>
      </c>
      <c r="X178" s="65">
        <v>68.399993896484375</v>
      </c>
      <c r="Y178" s="65">
        <v>168</v>
      </c>
      <c r="Z178" s="5"/>
      <c r="AA178" s="5"/>
      <c r="AB178" s="5"/>
      <c r="AC178" s="5"/>
      <c r="AD178" s="5"/>
      <c r="AE178" s="65">
        <v>459</v>
      </c>
      <c r="AF178" s="65">
        <v>459</v>
      </c>
      <c r="AG178" s="65">
        <v>168</v>
      </c>
      <c r="AH178" s="5"/>
      <c r="AI178" s="65">
        <v>0.12699997425079346</v>
      </c>
      <c r="AJ178" s="65">
        <v>0.75699996948242188</v>
      </c>
      <c r="AK178" s="65">
        <v>0.75699996948242188</v>
      </c>
      <c r="AL178" s="65">
        <v>168</v>
      </c>
      <c r="AM178" s="65">
        <v>1</v>
      </c>
      <c r="AN178" s="65">
        <v>0</v>
      </c>
      <c r="AO178" s="5"/>
      <c r="AP178" s="65">
        <v>1</v>
      </c>
      <c r="AQ178" s="65">
        <v>11</v>
      </c>
      <c r="AR178" s="65">
        <v>10</v>
      </c>
      <c r="AS178" s="65">
        <v>1987</v>
      </c>
      <c r="AT178" s="5"/>
      <c r="AU178" s="5"/>
      <c r="AV178" s="5"/>
      <c r="AW178" s="5"/>
      <c r="AX178" s="5"/>
      <c r="AY178" s="5"/>
      <c r="AZ178" s="5"/>
      <c r="BA178" s="5"/>
      <c r="BB178" s="5"/>
      <c r="BC178" s="5"/>
      <c r="BD178" s="5"/>
      <c r="BE178" s="5"/>
    </row>
    <row r="179" spans="1:57" x14ac:dyDescent="0.25">
      <c r="A179" s="65">
        <v>4001</v>
      </c>
      <c r="B179" s="22">
        <v>32068</v>
      </c>
      <c r="C179" s="65">
        <v>1</v>
      </c>
      <c r="D179" s="65">
        <v>3</v>
      </c>
      <c r="E179" s="5"/>
      <c r="F179" s="5"/>
      <c r="G179" s="5"/>
      <c r="H179" s="5"/>
      <c r="I179" s="5"/>
      <c r="J179" s="5"/>
      <c r="K179" s="65">
        <v>0</v>
      </c>
      <c r="L179" s="65">
        <v>0</v>
      </c>
      <c r="M179" s="65">
        <v>0</v>
      </c>
      <c r="N179" s="65">
        <v>168</v>
      </c>
      <c r="O179" s="65">
        <v>0</v>
      </c>
      <c r="P179" s="65">
        <v>0</v>
      </c>
      <c r="Q179" s="65">
        <v>0</v>
      </c>
      <c r="R179" s="65">
        <v>0</v>
      </c>
      <c r="S179" s="65">
        <v>0</v>
      </c>
      <c r="T179" s="65">
        <v>168</v>
      </c>
      <c r="U179" s="65">
        <v>0</v>
      </c>
      <c r="V179" s="65">
        <v>0</v>
      </c>
      <c r="W179" s="65">
        <v>68.5</v>
      </c>
      <c r="X179" s="65">
        <v>68.5</v>
      </c>
      <c r="Y179" s="65">
        <v>168</v>
      </c>
      <c r="Z179" s="5"/>
      <c r="AA179" s="5"/>
      <c r="AB179" s="5"/>
      <c r="AC179" s="5"/>
      <c r="AD179" s="5"/>
      <c r="AE179" s="65">
        <v>624</v>
      </c>
      <c r="AF179" s="65">
        <v>624</v>
      </c>
      <c r="AG179" s="65">
        <v>168</v>
      </c>
      <c r="AH179" s="5"/>
      <c r="AI179" s="65">
        <v>0.12999999523162842</v>
      </c>
      <c r="AJ179" s="65">
        <v>0.77899998426437378</v>
      </c>
      <c r="AK179" s="65">
        <v>0.77899998426437378</v>
      </c>
      <c r="AL179" s="65">
        <v>168</v>
      </c>
      <c r="AM179" s="65">
        <v>1</v>
      </c>
      <c r="AN179" s="65">
        <v>0</v>
      </c>
      <c r="AO179" s="5"/>
      <c r="AP179" s="65">
        <v>1</v>
      </c>
      <c r="AQ179" s="65">
        <v>18</v>
      </c>
      <c r="AR179" s="65">
        <v>10</v>
      </c>
      <c r="AS179" s="65">
        <v>1987</v>
      </c>
      <c r="AT179" s="5"/>
      <c r="AU179" s="5"/>
      <c r="AV179" s="5"/>
      <c r="AW179" s="5"/>
      <c r="AX179" s="5"/>
      <c r="AY179" s="5"/>
      <c r="AZ179" s="5"/>
      <c r="BA179" s="5"/>
      <c r="BB179" s="5"/>
      <c r="BC179" s="5"/>
      <c r="BD179" s="5"/>
      <c r="BE179" s="5"/>
    </row>
    <row r="180" spans="1:57" x14ac:dyDescent="0.25">
      <c r="A180" s="65">
        <v>4001</v>
      </c>
      <c r="B180" s="22">
        <v>32075</v>
      </c>
      <c r="C180" s="65">
        <v>1</v>
      </c>
      <c r="D180" s="65">
        <v>3</v>
      </c>
      <c r="E180" s="5"/>
      <c r="F180" s="5"/>
      <c r="G180" s="5"/>
      <c r="H180" s="5"/>
      <c r="I180" s="5"/>
      <c r="J180" s="5"/>
      <c r="K180" s="65">
        <v>0</v>
      </c>
      <c r="L180" s="65">
        <v>0</v>
      </c>
      <c r="M180" s="65">
        <v>0</v>
      </c>
      <c r="N180" s="65">
        <v>168</v>
      </c>
      <c r="O180" s="65">
        <v>0</v>
      </c>
      <c r="P180" s="65">
        <v>0</v>
      </c>
      <c r="Q180" s="65">
        <v>0</v>
      </c>
      <c r="R180" s="65">
        <v>0</v>
      </c>
      <c r="S180" s="65">
        <v>0</v>
      </c>
      <c r="T180" s="65">
        <v>168</v>
      </c>
      <c r="U180" s="65">
        <v>0</v>
      </c>
      <c r="V180" s="65">
        <v>0</v>
      </c>
      <c r="W180" s="65">
        <v>68.399993896484375</v>
      </c>
      <c r="X180" s="65">
        <v>68.399993896484375</v>
      </c>
      <c r="Y180" s="65">
        <v>168</v>
      </c>
      <c r="Z180" s="5"/>
      <c r="AA180" s="5"/>
      <c r="AB180" s="5"/>
      <c r="AC180" s="5"/>
      <c r="AD180" s="5"/>
      <c r="AE180" s="65">
        <v>318</v>
      </c>
      <c r="AF180" s="65">
        <v>318</v>
      </c>
      <c r="AG180" s="65">
        <v>168</v>
      </c>
      <c r="AH180" s="5"/>
      <c r="AI180" s="65">
        <v>0.15599995851516724</v>
      </c>
      <c r="AJ180" s="65">
        <v>0.93299996852874756</v>
      </c>
      <c r="AK180" s="65">
        <v>0.93299996852874756</v>
      </c>
      <c r="AL180" s="65">
        <v>168</v>
      </c>
      <c r="AM180" s="65">
        <v>1</v>
      </c>
      <c r="AN180" s="65">
        <v>0</v>
      </c>
      <c r="AO180" s="5"/>
      <c r="AP180" s="65">
        <v>1</v>
      </c>
      <c r="AQ180" s="65">
        <v>25</v>
      </c>
      <c r="AR180" s="65">
        <v>10</v>
      </c>
      <c r="AS180" s="65">
        <v>1987</v>
      </c>
      <c r="AT180" s="5"/>
      <c r="AU180" s="5"/>
      <c r="AV180" s="5"/>
      <c r="AW180" s="5"/>
      <c r="AX180" s="5"/>
      <c r="AY180" s="5"/>
      <c r="AZ180" s="5"/>
      <c r="BA180" s="5"/>
      <c r="BB180" s="5"/>
      <c r="BC180" s="5"/>
      <c r="BD180" s="5"/>
      <c r="BE180" s="5"/>
    </row>
    <row r="181" spans="1:57" x14ac:dyDescent="0.25">
      <c r="A181" s="65">
        <v>4001</v>
      </c>
      <c r="B181" s="22">
        <v>32082</v>
      </c>
      <c r="C181" s="65">
        <v>1</v>
      </c>
      <c r="D181" s="65">
        <v>3</v>
      </c>
      <c r="E181" s="5"/>
      <c r="F181" s="5"/>
      <c r="G181" s="5"/>
      <c r="H181" s="5"/>
      <c r="I181" s="5"/>
      <c r="J181" s="5"/>
      <c r="K181" s="65">
        <v>0</v>
      </c>
      <c r="L181" s="65">
        <v>0</v>
      </c>
      <c r="M181" s="65">
        <v>0</v>
      </c>
      <c r="N181" s="65">
        <v>168</v>
      </c>
      <c r="O181" s="65">
        <v>0</v>
      </c>
      <c r="P181" s="65">
        <v>0</v>
      </c>
      <c r="Q181" s="65">
        <v>0</v>
      </c>
      <c r="R181" s="65">
        <v>0</v>
      </c>
      <c r="S181" s="65">
        <v>0</v>
      </c>
      <c r="T181" s="65">
        <v>168</v>
      </c>
      <c r="U181" s="65">
        <v>0</v>
      </c>
      <c r="V181" s="65">
        <v>0</v>
      </c>
      <c r="W181" s="65">
        <v>72.699996948242188</v>
      </c>
      <c r="X181" s="65">
        <v>72.699996948242188</v>
      </c>
      <c r="Y181" s="65">
        <v>168</v>
      </c>
      <c r="Z181" s="5"/>
      <c r="AA181" s="5"/>
      <c r="AB181" s="5"/>
      <c r="AC181" s="5"/>
      <c r="AD181" s="5"/>
      <c r="AE181" s="65">
        <v>660</v>
      </c>
      <c r="AF181" s="65">
        <v>660</v>
      </c>
      <c r="AG181" s="65">
        <v>168</v>
      </c>
      <c r="AH181" s="5"/>
      <c r="AI181" s="65">
        <v>0.15299999713897705</v>
      </c>
      <c r="AJ181" s="65">
        <v>0.91499996185302734</v>
      </c>
      <c r="AK181" s="65">
        <v>0.91499996185302734</v>
      </c>
      <c r="AL181" s="65">
        <v>168</v>
      </c>
      <c r="AM181" s="65">
        <v>1</v>
      </c>
      <c r="AN181" s="65">
        <v>0</v>
      </c>
      <c r="AO181" s="5"/>
      <c r="AP181" s="65">
        <v>1</v>
      </c>
      <c r="AQ181" s="65">
        <v>1</v>
      </c>
      <c r="AR181" s="65">
        <v>11</v>
      </c>
      <c r="AS181" s="65">
        <v>1987</v>
      </c>
      <c r="AT181" s="5"/>
      <c r="AU181" s="5"/>
      <c r="AV181" s="5"/>
      <c r="AW181" s="5"/>
      <c r="AX181" s="5"/>
      <c r="AY181" s="5"/>
      <c r="AZ181" s="5"/>
      <c r="BA181" s="5"/>
      <c r="BB181" s="5"/>
      <c r="BC181" s="5"/>
      <c r="BD181" s="5"/>
      <c r="BE181" s="5"/>
    </row>
    <row r="182" spans="1:57" x14ac:dyDescent="0.25">
      <c r="A182" s="65">
        <v>4001</v>
      </c>
      <c r="B182" s="22">
        <v>32089</v>
      </c>
      <c r="C182" s="65">
        <v>1</v>
      </c>
      <c r="D182" s="65">
        <v>3</v>
      </c>
      <c r="E182" s="5"/>
      <c r="F182" s="5"/>
      <c r="G182" s="5"/>
      <c r="H182" s="5"/>
      <c r="I182" s="5"/>
      <c r="J182" s="5"/>
      <c r="K182" s="65">
        <v>0</v>
      </c>
      <c r="L182" s="65">
        <v>0</v>
      </c>
      <c r="M182" s="65">
        <v>0</v>
      </c>
      <c r="N182" s="65">
        <v>168</v>
      </c>
      <c r="O182" s="65">
        <v>0</v>
      </c>
      <c r="P182" s="65">
        <v>0</v>
      </c>
      <c r="Q182" s="65">
        <v>0</v>
      </c>
      <c r="R182" s="65">
        <v>0</v>
      </c>
      <c r="S182" s="65">
        <v>0</v>
      </c>
      <c r="T182" s="65">
        <v>168</v>
      </c>
      <c r="U182" s="65">
        <v>0</v>
      </c>
      <c r="V182" s="65">
        <v>0</v>
      </c>
      <c r="W182" s="65">
        <v>72.29998779296875</v>
      </c>
      <c r="X182" s="65">
        <v>72.29998779296875</v>
      </c>
      <c r="Y182" s="65">
        <v>168</v>
      </c>
      <c r="Z182" s="5"/>
      <c r="AA182" s="5"/>
      <c r="AB182" s="5"/>
      <c r="AC182" s="5"/>
      <c r="AD182" s="5"/>
      <c r="AE182" s="65">
        <v>949</v>
      </c>
      <c r="AF182" s="65">
        <v>949</v>
      </c>
      <c r="AG182" s="65">
        <v>168</v>
      </c>
      <c r="AH182" s="5"/>
      <c r="AI182" s="65">
        <v>0.15399998426437378</v>
      </c>
      <c r="AJ182" s="65">
        <v>0.91899996995925903</v>
      </c>
      <c r="AK182" s="65">
        <v>0.91899996995925903</v>
      </c>
      <c r="AL182" s="65">
        <v>168</v>
      </c>
      <c r="AM182" s="65">
        <v>1</v>
      </c>
      <c r="AN182" s="65">
        <v>0</v>
      </c>
      <c r="AO182" s="5"/>
      <c r="AP182" s="65">
        <v>1</v>
      </c>
      <c r="AQ182" s="65">
        <v>8</v>
      </c>
      <c r="AR182" s="65">
        <v>11</v>
      </c>
      <c r="AS182" s="65">
        <v>1987</v>
      </c>
      <c r="AT182" s="5"/>
      <c r="AU182" s="5"/>
      <c r="AV182" s="5"/>
      <c r="AW182" s="5"/>
      <c r="AX182" s="5"/>
      <c r="AY182" s="5"/>
      <c r="AZ182" s="5"/>
      <c r="BA182" s="5"/>
      <c r="BB182" s="5"/>
      <c r="BC182" s="5"/>
      <c r="BD182" s="5"/>
      <c r="BE182" s="5"/>
    </row>
    <row r="183" spans="1:57" x14ac:dyDescent="0.25">
      <c r="A183" s="65">
        <v>4001</v>
      </c>
      <c r="B183" s="22">
        <v>32096</v>
      </c>
      <c r="C183" s="65">
        <v>1</v>
      </c>
      <c r="D183" s="65">
        <v>3</v>
      </c>
      <c r="E183" s="5"/>
      <c r="F183" s="5"/>
      <c r="G183" s="5"/>
      <c r="H183" s="5"/>
      <c r="I183" s="5"/>
      <c r="J183" s="5"/>
      <c r="K183" s="65">
        <v>0</v>
      </c>
      <c r="L183" s="65">
        <v>0</v>
      </c>
      <c r="M183" s="65">
        <v>0</v>
      </c>
      <c r="N183" s="65">
        <v>168</v>
      </c>
      <c r="O183" s="65">
        <v>0</v>
      </c>
      <c r="P183" s="65">
        <v>0</v>
      </c>
      <c r="Q183" s="65">
        <v>0</v>
      </c>
      <c r="R183" s="65">
        <v>0</v>
      </c>
      <c r="S183" s="65">
        <v>0</v>
      </c>
      <c r="T183" s="65">
        <v>168</v>
      </c>
      <c r="U183" s="65">
        <v>0</v>
      </c>
      <c r="V183" s="65">
        <v>0</v>
      </c>
      <c r="W183" s="65">
        <v>70</v>
      </c>
      <c r="X183" s="65">
        <v>70</v>
      </c>
      <c r="Y183" s="65">
        <v>168</v>
      </c>
      <c r="Z183" s="5"/>
      <c r="AA183" s="5"/>
      <c r="AB183" s="5"/>
      <c r="AC183" s="5"/>
      <c r="AD183" s="5"/>
      <c r="AE183" s="65">
        <v>1320</v>
      </c>
      <c r="AF183" s="65">
        <v>1320</v>
      </c>
      <c r="AG183" s="65">
        <v>168</v>
      </c>
      <c r="AH183" s="5"/>
      <c r="AI183" s="65">
        <v>0.12799996137619019</v>
      </c>
      <c r="AJ183" s="65">
        <v>0.76499998569488525</v>
      </c>
      <c r="AK183" s="65">
        <v>0.76499998569488525</v>
      </c>
      <c r="AL183" s="65">
        <v>168</v>
      </c>
      <c r="AM183" s="65">
        <v>1</v>
      </c>
      <c r="AN183" s="65">
        <v>0</v>
      </c>
      <c r="AO183" s="5"/>
      <c r="AP183" s="65">
        <v>1</v>
      </c>
      <c r="AQ183" s="65">
        <v>15</v>
      </c>
      <c r="AR183" s="65">
        <v>11</v>
      </c>
      <c r="AS183" s="65">
        <v>1987</v>
      </c>
      <c r="AT183" s="5"/>
      <c r="AU183" s="5"/>
      <c r="AV183" s="5"/>
      <c r="AW183" s="5"/>
      <c r="AX183" s="5"/>
      <c r="AY183" s="5"/>
      <c r="AZ183" s="5"/>
      <c r="BA183" s="5"/>
      <c r="BB183" s="5"/>
      <c r="BC183" s="5"/>
      <c r="BD183" s="5"/>
      <c r="BE183" s="5"/>
    </row>
    <row r="184" spans="1:57" x14ac:dyDescent="0.25">
      <c r="A184" s="65">
        <v>4001</v>
      </c>
      <c r="B184" s="22">
        <v>32103</v>
      </c>
      <c r="C184" s="65">
        <v>1</v>
      </c>
      <c r="D184" s="65">
        <v>3</v>
      </c>
      <c r="E184" s="5"/>
      <c r="F184" s="5"/>
      <c r="G184" s="5"/>
      <c r="H184" s="5"/>
      <c r="I184" s="5"/>
      <c r="J184" s="5"/>
      <c r="K184" s="65">
        <v>0</v>
      </c>
      <c r="L184" s="65">
        <v>0</v>
      </c>
      <c r="M184" s="65">
        <v>0</v>
      </c>
      <c r="N184" s="65">
        <v>168</v>
      </c>
      <c r="O184" s="65">
        <v>0</v>
      </c>
      <c r="P184" s="65">
        <v>0</v>
      </c>
      <c r="Q184" s="65">
        <v>0</v>
      </c>
      <c r="R184" s="65">
        <v>0</v>
      </c>
      <c r="S184" s="65">
        <v>0</v>
      </c>
      <c r="T184" s="65">
        <v>168</v>
      </c>
      <c r="U184" s="65">
        <v>0</v>
      </c>
      <c r="V184" s="65">
        <v>0</v>
      </c>
      <c r="W184" s="65">
        <v>79</v>
      </c>
      <c r="X184" s="65">
        <v>79</v>
      </c>
      <c r="Y184" s="65">
        <v>168</v>
      </c>
      <c r="Z184" s="5"/>
      <c r="AA184" s="5"/>
      <c r="AB184" s="5"/>
      <c r="AC184" s="5"/>
      <c r="AD184" s="5"/>
      <c r="AE184" s="65">
        <v>1756</v>
      </c>
      <c r="AF184" s="65">
        <v>1756</v>
      </c>
      <c r="AG184" s="65">
        <v>168</v>
      </c>
      <c r="AH184" s="5"/>
      <c r="AI184" s="65">
        <v>0.22499996423721313</v>
      </c>
      <c r="AJ184" s="65">
        <v>1.3409996032714844</v>
      </c>
      <c r="AK184" s="65">
        <v>1.3409996032714844</v>
      </c>
      <c r="AL184" s="65">
        <v>168</v>
      </c>
      <c r="AM184" s="65">
        <v>1</v>
      </c>
      <c r="AN184" s="65">
        <v>0</v>
      </c>
      <c r="AO184" s="5"/>
      <c r="AP184" s="65">
        <v>1</v>
      </c>
      <c r="AQ184" s="65">
        <v>22</v>
      </c>
      <c r="AR184" s="65">
        <v>11</v>
      </c>
      <c r="AS184" s="65">
        <v>1987</v>
      </c>
      <c r="AT184" s="5"/>
      <c r="AU184" s="5"/>
      <c r="AV184" s="5"/>
      <c r="AW184" s="5"/>
      <c r="AX184" s="5"/>
      <c r="AY184" s="5"/>
      <c r="AZ184" s="5"/>
      <c r="BA184" s="5"/>
      <c r="BB184" s="5"/>
      <c r="BC184" s="5"/>
      <c r="BD184" s="5"/>
      <c r="BE184" s="5"/>
    </row>
    <row r="185" spans="1:57" x14ac:dyDescent="0.25">
      <c r="A185" s="65">
        <v>4001</v>
      </c>
      <c r="B185" s="22">
        <v>32110</v>
      </c>
      <c r="C185" s="65">
        <v>1</v>
      </c>
      <c r="D185" s="65">
        <v>3</v>
      </c>
      <c r="E185" s="5"/>
      <c r="F185" s="5"/>
      <c r="G185" s="5"/>
      <c r="H185" s="5"/>
      <c r="I185" s="5"/>
      <c r="J185" s="5"/>
      <c r="K185" s="65">
        <v>0</v>
      </c>
      <c r="L185" s="65">
        <v>0</v>
      </c>
      <c r="M185" s="65">
        <v>0</v>
      </c>
      <c r="N185" s="65">
        <v>168</v>
      </c>
      <c r="O185" s="65">
        <v>0</v>
      </c>
      <c r="P185" s="65">
        <v>0</v>
      </c>
      <c r="Q185" s="65">
        <v>0</v>
      </c>
      <c r="R185" s="65">
        <v>0</v>
      </c>
      <c r="S185" s="65">
        <v>0</v>
      </c>
      <c r="T185" s="65">
        <v>168</v>
      </c>
      <c r="U185" s="65">
        <v>0</v>
      </c>
      <c r="V185" s="65">
        <v>0</v>
      </c>
      <c r="W185" s="65">
        <v>77.399993896484375</v>
      </c>
      <c r="X185" s="65">
        <v>77.399993896484375</v>
      </c>
      <c r="Y185" s="65">
        <v>168</v>
      </c>
      <c r="Z185" s="5"/>
      <c r="AA185" s="5"/>
      <c r="AB185" s="5"/>
      <c r="AC185" s="5"/>
      <c r="AD185" s="5"/>
      <c r="AE185" s="65">
        <v>1447</v>
      </c>
      <c r="AF185" s="65">
        <v>1447</v>
      </c>
      <c r="AG185" s="65">
        <v>168</v>
      </c>
      <c r="AH185" s="5"/>
      <c r="AI185" s="65">
        <v>0.16199994087219238</v>
      </c>
      <c r="AJ185" s="65">
        <v>0.96699994802474976</v>
      </c>
      <c r="AK185" s="65">
        <v>0.96699994802474976</v>
      </c>
      <c r="AL185" s="65">
        <v>168</v>
      </c>
      <c r="AM185" s="65">
        <v>1</v>
      </c>
      <c r="AN185" s="65">
        <v>0</v>
      </c>
      <c r="AO185" s="5"/>
      <c r="AP185" s="65">
        <v>1</v>
      </c>
      <c r="AQ185" s="65">
        <v>29</v>
      </c>
      <c r="AR185" s="65">
        <v>11</v>
      </c>
      <c r="AS185" s="65">
        <v>1987</v>
      </c>
      <c r="AT185" s="5"/>
      <c r="AU185" s="5"/>
      <c r="AV185" s="5"/>
      <c r="AW185" s="5"/>
      <c r="AX185" s="5"/>
      <c r="AY185" s="5"/>
      <c r="AZ185" s="5"/>
      <c r="BA185" s="5"/>
      <c r="BB185" s="5"/>
      <c r="BC185" s="5"/>
      <c r="BD185" s="5"/>
      <c r="BE185" s="5"/>
    </row>
    <row r="186" spans="1:57" x14ac:dyDescent="0.25">
      <c r="A186" s="65">
        <v>4001</v>
      </c>
      <c r="B186" s="22">
        <v>32117</v>
      </c>
      <c r="C186" s="65">
        <v>1</v>
      </c>
      <c r="D186" s="65">
        <v>3</v>
      </c>
      <c r="E186" s="5"/>
      <c r="F186" s="5"/>
      <c r="G186" s="5"/>
      <c r="H186" s="5"/>
      <c r="I186" s="5"/>
      <c r="J186" s="5"/>
      <c r="K186" s="65">
        <v>0</v>
      </c>
      <c r="L186" s="65">
        <v>0</v>
      </c>
      <c r="M186" s="65">
        <v>0</v>
      </c>
      <c r="N186" s="65">
        <v>164</v>
      </c>
      <c r="O186" s="65">
        <v>0</v>
      </c>
      <c r="P186" s="65">
        <v>0</v>
      </c>
      <c r="Q186" s="65">
        <v>0</v>
      </c>
      <c r="R186" s="65">
        <v>0</v>
      </c>
      <c r="S186" s="65">
        <v>0</v>
      </c>
      <c r="T186" s="65">
        <v>164</v>
      </c>
      <c r="U186" s="65">
        <v>0</v>
      </c>
      <c r="V186" s="65">
        <v>0</v>
      </c>
      <c r="W186" s="65">
        <v>68.399993896484375</v>
      </c>
      <c r="X186" s="65">
        <v>68.399993896484375</v>
      </c>
      <c r="Y186" s="65">
        <v>164</v>
      </c>
      <c r="Z186" s="5"/>
      <c r="AA186" s="5"/>
      <c r="AB186" s="5"/>
      <c r="AC186" s="5"/>
      <c r="AD186" s="5"/>
      <c r="AE186" s="65">
        <v>945</v>
      </c>
      <c r="AF186" s="65">
        <v>945</v>
      </c>
      <c r="AG186" s="65">
        <v>164</v>
      </c>
      <c r="AH186" s="5"/>
      <c r="AI186" s="65">
        <v>0.10999995470046997</v>
      </c>
      <c r="AJ186" s="65">
        <v>0.6589999794960022</v>
      </c>
      <c r="AK186" s="65">
        <v>0.6589999794960022</v>
      </c>
      <c r="AL186" s="65">
        <v>164</v>
      </c>
      <c r="AM186" s="65">
        <v>1</v>
      </c>
      <c r="AN186" s="65">
        <v>0</v>
      </c>
      <c r="AO186" s="5"/>
      <c r="AP186" s="65">
        <v>1</v>
      </c>
      <c r="AQ186" s="65">
        <v>6</v>
      </c>
      <c r="AR186" s="65">
        <v>12</v>
      </c>
      <c r="AS186" s="65">
        <v>1987</v>
      </c>
      <c r="AT186" s="5"/>
      <c r="AU186" s="5"/>
      <c r="AV186" s="5"/>
      <c r="AW186" s="5"/>
      <c r="AX186" s="5"/>
      <c r="AY186" s="5"/>
      <c r="AZ186" s="5"/>
      <c r="BA186" s="5"/>
      <c r="BB186" s="5"/>
      <c r="BC186" s="5"/>
      <c r="BD186" s="5"/>
      <c r="BE186" s="5"/>
    </row>
    <row r="187" spans="1:57" x14ac:dyDescent="0.25">
      <c r="A187" s="65">
        <v>4001</v>
      </c>
      <c r="B187" s="22">
        <v>32124</v>
      </c>
      <c r="C187" s="65">
        <v>1</v>
      </c>
      <c r="D187" s="65">
        <v>3</v>
      </c>
      <c r="E187" s="5"/>
      <c r="F187" s="5"/>
      <c r="G187" s="5"/>
      <c r="H187" s="5"/>
      <c r="I187" s="5"/>
      <c r="J187" s="5"/>
      <c r="K187" s="65">
        <v>0</v>
      </c>
      <c r="L187" s="65">
        <v>0</v>
      </c>
      <c r="M187" s="65">
        <v>0</v>
      </c>
      <c r="N187" s="65">
        <v>168</v>
      </c>
      <c r="O187" s="65">
        <v>0</v>
      </c>
      <c r="P187" s="65">
        <v>0</v>
      </c>
      <c r="Q187" s="65">
        <v>0</v>
      </c>
      <c r="R187" s="65">
        <v>0</v>
      </c>
      <c r="S187" s="65">
        <v>0</v>
      </c>
      <c r="T187" s="65">
        <v>168</v>
      </c>
      <c r="U187" s="65">
        <v>0</v>
      </c>
      <c r="V187" s="65">
        <v>0</v>
      </c>
      <c r="W187" s="65">
        <v>71.599990844726563</v>
      </c>
      <c r="X187" s="65">
        <v>71.599990844726563</v>
      </c>
      <c r="Y187" s="65">
        <v>168</v>
      </c>
      <c r="Z187" s="5"/>
      <c r="AA187" s="5"/>
      <c r="AB187" s="5"/>
      <c r="AC187" s="5"/>
      <c r="AD187" s="5"/>
      <c r="AE187" s="65">
        <v>1769</v>
      </c>
      <c r="AF187" s="65">
        <v>1769</v>
      </c>
      <c r="AG187" s="65">
        <v>168</v>
      </c>
      <c r="AH187" s="5"/>
      <c r="AI187" s="65">
        <v>0.1459999680519104</v>
      </c>
      <c r="AJ187" s="65">
        <v>0.87099999189376831</v>
      </c>
      <c r="AK187" s="65">
        <v>0.87099999189376831</v>
      </c>
      <c r="AL187" s="65">
        <v>168</v>
      </c>
      <c r="AM187" s="65">
        <v>1</v>
      </c>
      <c r="AN187" s="65">
        <v>0</v>
      </c>
      <c r="AO187" s="5"/>
      <c r="AP187" s="65">
        <v>1</v>
      </c>
      <c r="AQ187" s="65">
        <v>13</v>
      </c>
      <c r="AR187" s="65">
        <v>12</v>
      </c>
      <c r="AS187" s="65">
        <v>1987</v>
      </c>
      <c r="AT187" s="5"/>
      <c r="AU187" s="5"/>
      <c r="AV187" s="5"/>
      <c r="AW187" s="5"/>
      <c r="AX187" s="5"/>
      <c r="AY187" s="5"/>
      <c r="AZ187" s="5"/>
      <c r="BA187" s="5"/>
      <c r="BB187" s="5"/>
      <c r="BC187" s="5"/>
      <c r="BD187" s="5"/>
      <c r="BE187" s="5"/>
    </row>
    <row r="188" spans="1:57" x14ac:dyDescent="0.25">
      <c r="A188" s="65">
        <v>4001</v>
      </c>
      <c r="B188" s="22">
        <v>32131</v>
      </c>
      <c r="C188" s="65">
        <v>1</v>
      </c>
      <c r="D188" s="65">
        <v>3</v>
      </c>
      <c r="E188" s="5"/>
      <c r="F188" s="5"/>
      <c r="G188" s="5"/>
      <c r="H188" s="5"/>
      <c r="I188" s="5"/>
      <c r="J188" s="5"/>
      <c r="K188" s="65">
        <v>0</v>
      </c>
      <c r="L188" s="65">
        <v>0</v>
      </c>
      <c r="M188" s="65">
        <v>0</v>
      </c>
      <c r="N188" s="65">
        <v>168</v>
      </c>
      <c r="O188" s="65">
        <v>0</v>
      </c>
      <c r="P188" s="65">
        <v>0</v>
      </c>
      <c r="Q188" s="65">
        <v>0</v>
      </c>
      <c r="R188" s="65">
        <v>0</v>
      </c>
      <c r="S188" s="65">
        <v>0</v>
      </c>
      <c r="T188" s="65">
        <v>168</v>
      </c>
      <c r="U188" s="65">
        <v>0</v>
      </c>
      <c r="V188" s="65">
        <v>0</v>
      </c>
      <c r="W188" s="65">
        <v>77</v>
      </c>
      <c r="X188" s="65">
        <v>77</v>
      </c>
      <c r="Y188" s="65">
        <v>168</v>
      </c>
      <c r="Z188" s="5"/>
      <c r="AA188" s="5"/>
      <c r="AB188" s="5"/>
      <c r="AC188" s="5"/>
      <c r="AD188" s="5"/>
      <c r="AE188" s="65">
        <v>1293</v>
      </c>
      <c r="AF188" s="65">
        <v>1293</v>
      </c>
      <c r="AG188" s="65">
        <v>168</v>
      </c>
      <c r="AH188" s="5"/>
      <c r="AI188" s="65">
        <v>0.19699996709823608</v>
      </c>
      <c r="AJ188" s="65">
        <v>1.1739997863769531</v>
      </c>
      <c r="AK188" s="65">
        <v>1.1739997863769531</v>
      </c>
      <c r="AL188" s="65">
        <v>168</v>
      </c>
      <c r="AM188" s="65">
        <v>1</v>
      </c>
      <c r="AN188" s="65">
        <v>0</v>
      </c>
      <c r="AO188" s="5"/>
      <c r="AP188" s="65">
        <v>1</v>
      </c>
      <c r="AQ188" s="65">
        <v>20</v>
      </c>
      <c r="AR188" s="65">
        <v>12</v>
      </c>
      <c r="AS188" s="65">
        <v>1987</v>
      </c>
      <c r="AT188" s="5"/>
      <c r="AU188" s="5"/>
      <c r="AV188" s="5"/>
      <c r="AW188" s="5"/>
      <c r="AX188" s="5"/>
      <c r="AY188" s="5"/>
      <c r="AZ188" s="5"/>
      <c r="BA188" s="5"/>
      <c r="BB188" s="5"/>
      <c r="BC188" s="5"/>
      <c r="BD188" s="5"/>
      <c r="BE188" s="5"/>
    </row>
    <row r="189" spans="1:57" x14ac:dyDescent="0.25">
      <c r="A189" s="65">
        <v>4001</v>
      </c>
      <c r="B189" s="22">
        <v>32138</v>
      </c>
      <c r="C189" s="65">
        <v>1</v>
      </c>
      <c r="D189" s="65">
        <v>3</v>
      </c>
      <c r="E189" s="5"/>
      <c r="F189" s="5"/>
      <c r="G189" s="5"/>
      <c r="H189" s="5"/>
      <c r="I189" s="5"/>
      <c r="J189" s="5"/>
      <c r="K189" s="65">
        <v>9.299999475479126E-2</v>
      </c>
      <c r="L189" s="65">
        <v>0.5549999475479126</v>
      </c>
      <c r="M189" s="65">
        <v>0.5549999475479126</v>
      </c>
      <c r="N189" s="65">
        <v>168</v>
      </c>
      <c r="O189" s="65">
        <v>35</v>
      </c>
      <c r="P189" s="65">
        <v>1</v>
      </c>
      <c r="Q189" s="65">
        <v>9.299999475479126E-2</v>
      </c>
      <c r="R189" s="65">
        <v>0.5549999475479126</v>
      </c>
      <c r="S189" s="65">
        <v>0.5549999475479126</v>
      </c>
      <c r="T189" s="65">
        <v>168</v>
      </c>
      <c r="U189" s="65">
        <v>35</v>
      </c>
      <c r="V189" s="65">
        <v>1</v>
      </c>
      <c r="W189" s="65">
        <v>66.899993896484375</v>
      </c>
      <c r="X189" s="65">
        <v>66.899993896484375</v>
      </c>
      <c r="Y189" s="65">
        <v>168</v>
      </c>
      <c r="Z189" s="5"/>
      <c r="AA189" s="5"/>
      <c r="AB189" s="5"/>
      <c r="AC189" s="5"/>
      <c r="AD189" s="5"/>
      <c r="AE189" s="65">
        <v>1166</v>
      </c>
      <c r="AF189" s="65">
        <v>1166</v>
      </c>
      <c r="AG189" s="65">
        <v>168</v>
      </c>
      <c r="AH189" s="5"/>
      <c r="AI189" s="65">
        <v>0.22999995946884155</v>
      </c>
      <c r="AJ189" s="65">
        <v>1.3709993362426758</v>
      </c>
      <c r="AK189" s="65">
        <v>1.3709993362426758</v>
      </c>
      <c r="AL189" s="65">
        <v>168</v>
      </c>
      <c r="AM189" s="65">
        <v>1</v>
      </c>
      <c r="AN189" s="65">
        <v>0</v>
      </c>
      <c r="AO189" s="5"/>
      <c r="AP189" s="65">
        <v>1</v>
      </c>
      <c r="AQ189" s="65">
        <v>27</v>
      </c>
      <c r="AR189" s="65">
        <v>12</v>
      </c>
      <c r="AS189" s="65">
        <v>1987</v>
      </c>
      <c r="AT189" s="5"/>
      <c r="AU189" s="5"/>
      <c r="AV189" s="5"/>
      <c r="AW189" s="5"/>
      <c r="AX189" s="5"/>
      <c r="AY189" s="5"/>
      <c r="AZ189" s="5"/>
      <c r="BA189" s="5"/>
      <c r="BB189" s="5"/>
      <c r="BC189" s="5"/>
      <c r="BD189" s="5"/>
      <c r="BE189" s="5"/>
    </row>
    <row r="190" spans="1:57" x14ac:dyDescent="0.25">
      <c r="A190" s="65">
        <v>4001</v>
      </c>
      <c r="B190" s="22">
        <v>32145</v>
      </c>
      <c r="C190" s="65">
        <v>1</v>
      </c>
      <c r="D190" s="65">
        <v>3</v>
      </c>
      <c r="E190" s="5"/>
      <c r="F190" s="5"/>
      <c r="G190" s="5"/>
      <c r="H190" s="5"/>
      <c r="I190" s="5"/>
      <c r="J190" s="5"/>
      <c r="K190" s="65">
        <v>7.9999975860118866E-3</v>
      </c>
      <c r="L190" s="65">
        <v>4.8999998718500137E-2</v>
      </c>
      <c r="M190" s="65">
        <v>4.8999998718500137E-2</v>
      </c>
      <c r="N190" s="65">
        <v>168</v>
      </c>
      <c r="O190" s="65">
        <v>4</v>
      </c>
      <c r="P190" s="65">
        <v>1</v>
      </c>
      <c r="Q190" s="65">
        <v>7.9999975860118866E-3</v>
      </c>
      <c r="R190" s="65">
        <v>4.8999998718500137E-2</v>
      </c>
      <c r="S190" s="65">
        <v>4.8999998718500137E-2</v>
      </c>
      <c r="T190" s="65">
        <v>168</v>
      </c>
      <c r="U190" s="65">
        <v>4</v>
      </c>
      <c r="V190" s="65">
        <v>1</v>
      </c>
      <c r="W190" s="65">
        <v>77.399993896484375</v>
      </c>
      <c r="X190" s="65">
        <v>77.399993896484375</v>
      </c>
      <c r="Y190" s="65">
        <v>168</v>
      </c>
      <c r="Z190" s="5"/>
      <c r="AA190" s="5"/>
      <c r="AB190" s="5"/>
      <c r="AC190" s="5"/>
      <c r="AD190" s="5"/>
      <c r="AE190" s="65">
        <v>1691</v>
      </c>
      <c r="AF190" s="65">
        <v>1691</v>
      </c>
      <c r="AG190" s="65">
        <v>168</v>
      </c>
      <c r="AH190" s="5"/>
      <c r="AI190" s="65">
        <v>0.15499997138977051</v>
      </c>
      <c r="AJ190" s="65">
        <v>0.92699998617172241</v>
      </c>
      <c r="AK190" s="65">
        <v>0.92699998617172241</v>
      </c>
      <c r="AL190" s="65">
        <v>168</v>
      </c>
      <c r="AM190" s="65">
        <v>1</v>
      </c>
      <c r="AN190" s="65">
        <v>0</v>
      </c>
      <c r="AO190" s="5"/>
      <c r="AP190" s="65">
        <v>1</v>
      </c>
      <c r="AQ190" s="65">
        <v>3</v>
      </c>
      <c r="AR190" s="65">
        <v>1</v>
      </c>
      <c r="AS190" s="65">
        <v>1988</v>
      </c>
      <c r="AT190" s="5"/>
      <c r="AU190" s="5"/>
      <c r="AV190" s="5"/>
      <c r="AW190" s="5"/>
      <c r="AX190" s="5"/>
      <c r="AY190" s="5"/>
      <c r="AZ190" s="5"/>
      <c r="BA190" s="5"/>
      <c r="BB190" s="5"/>
      <c r="BC190" s="5"/>
      <c r="BD190" s="5"/>
      <c r="BE190" s="5"/>
    </row>
    <row r="191" spans="1:57" x14ac:dyDescent="0.25">
      <c r="A191" s="65">
        <v>4001</v>
      </c>
      <c r="B191" s="22">
        <v>32152</v>
      </c>
      <c r="C191" s="65">
        <v>1</v>
      </c>
      <c r="D191" s="65">
        <v>3</v>
      </c>
      <c r="E191" s="5"/>
      <c r="F191" s="5"/>
      <c r="G191" s="5"/>
      <c r="H191" s="5"/>
      <c r="I191" s="5"/>
      <c r="J191" s="5"/>
      <c r="K191" s="65">
        <v>7.1999967098236084E-2</v>
      </c>
      <c r="L191" s="65">
        <v>0.4299999475479126</v>
      </c>
      <c r="M191" s="65">
        <v>0.4299999475479126</v>
      </c>
      <c r="N191" s="65">
        <v>167</v>
      </c>
      <c r="O191" s="65">
        <v>40</v>
      </c>
      <c r="P191" s="65">
        <v>1</v>
      </c>
      <c r="Q191" s="65">
        <v>7.1999967098236084E-2</v>
      </c>
      <c r="R191" s="65">
        <v>0.4299999475479126</v>
      </c>
      <c r="S191" s="65">
        <v>0.4299999475479126</v>
      </c>
      <c r="T191" s="65">
        <v>167</v>
      </c>
      <c r="U191" s="65">
        <v>40</v>
      </c>
      <c r="V191" s="65">
        <v>1</v>
      </c>
      <c r="W191" s="65">
        <v>69.599990844726563</v>
      </c>
      <c r="X191" s="65">
        <v>69.599990844726563</v>
      </c>
      <c r="Y191" s="65">
        <v>167</v>
      </c>
      <c r="Z191" s="5"/>
      <c r="AA191" s="5"/>
      <c r="AB191" s="5"/>
      <c r="AC191" s="5"/>
      <c r="AD191" s="5"/>
      <c r="AE191" s="65">
        <v>700</v>
      </c>
      <c r="AF191" s="65">
        <v>700</v>
      </c>
      <c r="AG191" s="65">
        <v>167</v>
      </c>
      <c r="AH191" s="5"/>
      <c r="AI191" s="65">
        <v>0.18899995088577271</v>
      </c>
      <c r="AJ191" s="65">
        <v>1.125</v>
      </c>
      <c r="AK191" s="65">
        <v>1.125</v>
      </c>
      <c r="AL191" s="65">
        <v>167</v>
      </c>
      <c r="AM191" s="65">
        <v>1</v>
      </c>
      <c r="AN191" s="65">
        <v>0</v>
      </c>
      <c r="AO191" s="5"/>
      <c r="AP191" s="65">
        <v>1</v>
      </c>
      <c r="AQ191" s="65">
        <v>10</v>
      </c>
      <c r="AR191" s="65">
        <v>1</v>
      </c>
      <c r="AS191" s="65">
        <v>1988</v>
      </c>
      <c r="AT191" s="5"/>
      <c r="AU191" s="5"/>
      <c r="AV191" s="5"/>
      <c r="AW191" s="5"/>
      <c r="AX191" s="5"/>
      <c r="AY191" s="5"/>
      <c r="AZ191" s="5"/>
      <c r="BA191" s="5"/>
      <c r="BB191" s="5"/>
      <c r="BC191" s="5"/>
      <c r="BD191" s="5"/>
      <c r="BE191" s="5"/>
    </row>
    <row r="192" spans="1:57" x14ac:dyDescent="0.25">
      <c r="A192" s="65">
        <v>4001</v>
      </c>
      <c r="B192" s="22">
        <v>32159</v>
      </c>
      <c r="C192" s="65">
        <v>1</v>
      </c>
      <c r="D192" s="65">
        <v>3</v>
      </c>
      <c r="E192" s="5"/>
      <c r="F192" s="5"/>
      <c r="G192" s="5"/>
      <c r="H192" s="5"/>
      <c r="I192" s="5"/>
      <c r="J192" s="5"/>
      <c r="K192" s="65">
        <v>0.12099999189376831</v>
      </c>
      <c r="L192" s="65">
        <v>0.72399997711181641</v>
      </c>
      <c r="M192" s="65">
        <v>0.72399997711181641</v>
      </c>
      <c r="N192" s="65">
        <v>168</v>
      </c>
      <c r="O192" s="65">
        <v>65</v>
      </c>
      <c r="P192" s="65">
        <v>1</v>
      </c>
      <c r="Q192" s="65">
        <v>0.12099999189376831</v>
      </c>
      <c r="R192" s="65">
        <v>0.72399997711181641</v>
      </c>
      <c r="S192" s="65">
        <v>0.72399997711181641</v>
      </c>
      <c r="T192" s="65">
        <v>168</v>
      </c>
      <c r="U192" s="65">
        <v>65</v>
      </c>
      <c r="V192" s="65">
        <v>1</v>
      </c>
      <c r="W192" s="65">
        <v>65.099990844726563</v>
      </c>
      <c r="X192" s="65">
        <v>65.099990844726563</v>
      </c>
      <c r="Y192" s="65">
        <v>168</v>
      </c>
      <c r="Z192" s="5"/>
      <c r="AA192" s="5"/>
      <c r="AB192" s="5"/>
      <c r="AC192" s="5"/>
      <c r="AD192" s="5"/>
      <c r="AE192" s="65">
        <v>618</v>
      </c>
      <c r="AF192" s="65">
        <v>618</v>
      </c>
      <c r="AG192" s="65">
        <v>168</v>
      </c>
      <c r="AH192" s="5"/>
      <c r="AI192" s="65">
        <v>0.22099995613098145</v>
      </c>
      <c r="AJ192" s="65">
        <v>1.3169994354248047</v>
      </c>
      <c r="AK192" s="65">
        <v>1.3169994354248047</v>
      </c>
      <c r="AL192" s="65">
        <v>168</v>
      </c>
      <c r="AM192" s="65">
        <v>1</v>
      </c>
      <c r="AN192" s="65">
        <v>0</v>
      </c>
      <c r="AO192" s="5"/>
      <c r="AP192" s="65">
        <v>1</v>
      </c>
      <c r="AQ192" s="65">
        <v>17</v>
      </c>
      <c r="AR192" s="65">
        <v>1</v>
      </c>
      <c r="AS192" s="65">
        <v>1988</v>
      </c>
      <c r="AT192" s="5"/>
      <c r="AU192" s="5"/>
      <c r="AV192" s="5"/>
      <c r="AW192" s="5"/>
      <c r="AX192" s="5"/>
      <c r="AY192" s="5"/>
      <c r="AZ192" s="5"/>
      <c r="BA192" s="5"/>
      <c r="BB192" s="5"/>
      <c r="BC192" s="5"/>
      <c r="BD192" s="5"/>
      <c r="BE192" s="5"/>
    </row>
    <row r="193" spans="1:57" x14ac:dyDescent="0.25">
      <c r="A193" s="65">
        <v>4001</v>
      </c>
      <c r="B193" s="22">
        <v>32166</v>
      </c>
      <c r="C193" s="65">
        <v>1</v>
      </c>
      <c r="D193" s="65">
        <v>3</v>
      </c>
      <c r="E193" s="5"/>
      <c r="F193" s="5"/>
      <c r="G193" s="5"/>
      <c r="H193" s="5"/>
      <c r="I193" s="5"/>
      <c r="J193" s="5"/>
      <c r="K193" s="65">
        <v>8.9999973773956299E-2</v>
      </c>
      <c r="L193" s="65">
        <v>0.53699994087219238</v>
      </c>
      <c r="M193" s="65">
        <v>0.53699994087219238</v>
      </c>
      <c r="N193" s="65">
        <v>166</v>
      </c>
      <c r="O193" s="65">
        <v>42</v>
      </c>
      <c r="P193" s="65">
        <v>1</v>
      </c>
      <c r="Q193" s="65">
        <v>8.9999973773956299E-2</v>
      </c>
      <c r="R193" s="65">
        <v>0.53699994087219238</v>
      </c>
      <c r="S193" s="65">
        <v>0.53699994087219238</v>
      </c>
      <c r="T193" s="65">
        <v>166</v>
      </c>
      <c r="U193" s="65">
        <v>42</v>
      </c>
      <c r="V193" s="65">
        <v>1</v>
      </c>
      <c r="W193" s="65">
        <v>69.29998779296875</v>
      </c>
      <c r="X193" s="65">
        <v>69.29998779296875</v>
      </c>
      <c r="Y193" s="65">
        <v>163</v>
      </c>
      <c r="Z193" s="5"/>
      <c r="AA193" s="5"/>
      <c r="AB193" s="5"/>
      <c r="AC193" s="5"/>
      <c r="AD193" s="5"/>
      <c r="AE193" s="65">
        <v>780</v>
      </c>
      <c r="AF193" s="65">
        <v>780</v>
      </c>
      <c r="AG193" s="65">
        <v>166</v>
      </c>
      <c r="AH193" s="5"/>
      <c r="AI193" s="65">
        <v>0.25399994850158691</v>
      </c>
      <c r="AJ193" s="65">
        <v>1.5129995346069336</v>
      </c>
      <c r="AK193" s="65">
        <v>1.5129995346069336</v>
      </c>
      <c r="AL193" s="65">
        <v>166</v>
      </c>
      <c r="AM193" s="65">
        <v>1</v>
      </c>
      <c r="AN193" s="65">
        <v>0</v>
      </c>
      <c r="AO193" s="5"/>
      <c r="AP193" s="65">
        <v>1</v>
      </c>
      <c r="AQ193" s="65">
        <v>24</v>
      </c>
      <c r="AR193" s="65">
        <v>1</v>
      </c>
      <c r="AS193" s="65">
        <v>1988</v>
      </c>
      <c r="AT193" s="5"/>
      <c r="AU193" s="5"/>
      <c r="AV193" s="5"/>
      <c r="AW193" s="5"/>
      <c r="AX193" s="5"/>
      <c r="AY193" s="5"/>
      <c r="AZ193" s="5"/>
      <c r="BA193" s="5"/>
      <c r="BB193" s="5"/>
      <c r="BC193" s="5"/>
      <c r="BD193" s="5"/>
      <c r="BE193" s="5"/>
    </row>
    <row r="194" spans="1:57" x14ac:dyDescent="0.25">
      <c r="A194" s="65">
        <v>4001</v>
      </c>
      <c r="B194" s="22">
        <v>32173</v>
      </c>
      <c r="C194" s="65">
        <v>1</v>
      </c>
      <c r="D194" s="65">
        <v>3</v>
      </c>
      <c r="E194" s="5"/>
      <c r="F194" s="5"/>
      <c r="G194" s="5"/>
      <c r="H194" s="5"/>
      <c r="I194" s="5"/>
      <c r="J194" s="5"/>
      <c r="K194" s="65">
        <v>0</v>
      </c>
      <c r="L194" s="65">
        <v>0</v>
      </c>
      <c r="M194" s="65">
        <v>0</v>
      </c>
      <c r="N194" s="65">
        <v>168</v>
      </c>
      <c r="O194" s="65">
        <v>0</v>
      </c>
      <c r="P194" s="65">
        <v>0</v>
      </c>
      <c r="Q194" s="65">
        <v>0</v>
      </c>
      <c r="R194" s="65">
        <v>0</v>
      </c>
      <c r="S194" s="65">
        <v>0</v>
      </c>
      <c r="T194" s="65">
        <v>168</v>
      </c>
      <c r="U194" s="65">
        <v>0</v>
      </c>
      <c r="V194" s="65">
        <v>0</v>
      </c>
      <c r="W194" s="65">
        <v>80.399993896484375</v>
      </c>
      <c r="X194" s="65">
        <v>80.399993896484375</v>
      </c>
      <c r="Y194" s="65">
        <v>163</v>
      </c>
      <c r="Z194" s="5"/>
      <c r="AA194" s="5"/>
      <c r="AB194" s="5"/>
      <c r="AC194" s="5"/>
      <c r="AD194" s="5"/>
      <c r="AE194" s="65">
        <v>1198</v>
      </c>
      <c r="AF194" s="65">
        <v>1198</v>
      </c>
      <c r="AG194" s="65">
        <v>168</v>
      </c>
      <c r="AH194" s="5"/>
      <c r="AI194" s="65">
        <v>0.13799995183944702</v>
      </c>
      <c r="AJ194" s="65">
        <v>0.82599997520446777</v>
      </c>
      <c r="AK194" s="65">
        <v>0.82599997520446777</v>
      </c>
      <c r="AL194" s="65">
        <v>168</v>
      </c>
      <c r="AM194" s="65">
        <v>1</v>
      </c>
      <c r="AN194" s="65">
        <v>0</v>
      </c>
      <c r="AO194" s="5"/>
      <c r="AP194" s="65">
        <v>1</v>
      </c>
      <c r="AQ194" s="65">
        <v>31</v>
      </c>
      <c r="AR194" s="65">
        <v>1</v>
      </c>
      <c r="AS194" s="65">
        <v>1988</v>
      </c>
      <c r="AT194" s="5"/>
      <c r="AU194" s="5"/>
      <c r="AV194" s="5"/>
      <c r="AW194" s="5"/>
      <c r="AX194" s="5"/>
      <c r="AY194" s="5"/>
      <c r="AZ194" s="5"/>
      <c r="BA194" s="5"/>
      <c r="BB194" s="5"/>
      <c r="BC194" s="5"/>
      <c r="BD194" s="5"/>
      <c r="BE194" s="5"/>
    </row>
    <row r="195" spans="1:57" x14ac:dyDescent="0.25">
      <c r="A195" s="65">
        <v>4001</v>
      </c>
      <c r="B195" s="22">
        <v>32180</v>
      </c>
      <c r="C195" s="65">
        <v>1</v>
      </c>
      <c r="D195" s="65">
        <v>3</v>
      </c>
      <c r="E195" s="5"/>
      <c r="F195" s="5"/>
      <c r="G195" s="5"/>
      <c r="H195" s="5"/>
      <c r="I195" s="5"/>
      <c r="J195" s="5"/>
      <c r="K195" s="65">
        <v>9.9999993108212948E-4</v>
      </c>
      <c r="L195" s="65">
        <v>9.9999979138374329E-3</v>
      </c>
      <c r="M195" s="65">
        <v>9.9999979138374329E-3</v>
      </c>
      <c r="N195" s="65">
        <v>168</v>
      </c>
      <c r="O195" s="65">
        <v>2</v>
      </c>
      <c r="P195" s="65">
        <v>1</v>
      </c>
      <c r="Q195" s="65">
        <v>9.9999993108212948E-4</v>
      </c>
      <c r="R195" s="65">
        <v>9.9999979138374329E-3</v>
      </c>
      <c r="S195" s="65">
        <v>9.9999979138374329E-3</v>
      </c>
      <c r="T195" s="65">
        <v>168</v>
      </c>
      <c r="U195" s="65">
        <v>2</v>
      </c>
      <c r="V195" s="65">
        <v>1</v>
      </c>
      <c r="W195" s="65">
        <v>68.899993896484375</v>
      </c>
      <c r="X195" s="65">
        <v>68.899993896484375</v>
      </c>
      <c r="Y195" s="65">
        <v>166</v>
      </c>
      <c r="Z195" s="5"/>
      <c r="AA195" s="5"/>
      <c r="AB195" s="5"/>
      <c r="AC195" s="5"/>
      <c r="AD195" s="5"/>
      <c r="AE195" s="65">
        <v>548</v>
      </c>
      <c r="AF195" s="65">
        <v>548</v>
      </c>
      <c r="AG195" s="65">
        <v>168</v>
      </c>
      <c r="AH195" s="5"/>
      <c r="AI195" s="65">
        <v>0.10099995136260986</v>
      </c>
      <c r="AJ195" s="65">
        <v>0.60099995136260986</v>
      </c>
      <c r="AK195" s="65">
        <v>0.60099995136260986</v>
      </c>
      <c r="AL195" s="65">
        <v>168</v>
      </c>
      <c r="AM195" s="65">
        <v>1</v>
      </c>
      <c r="AN195" s="65">
        <v>0</v>
      </c>
      <c r="AO195" s="5"/>
      <c r="AP195" s="65">
        <v>1</v>
      </c>
      <c r="AQ195" s="65">
        <v>7</v>
      </c>
      <c r="AR195" s="65">
        <v>2</v>
      </c>
      <c r="AS195" s="65">
        <v>1988</v>
      </c>
      <c r="AT195" s="5"/>
      <c r="AU195" s="5"/>
      <c r="AV195" s="5"/>
      <c r="AW195" s="5"/>
      <c r="AX195" s="5"/>
      <c r="AY195" s="5"/>
      <c r="AZ195" s="5"/>
      <c r="BA195" s="5"/>
      <c r="BB195" s="5"/>
      <c r="BC195" s="5"/>
      <c r="BD195" s="5"/>
      <c r="BE195" s="5"/>
    </row>
    <row r="196" spans="1:57" x14ac:dyDescent="0.25">
      <c r="A196" s="65">
        <v>4001</v>
      </c>
      <c r="B196" s="22">
        <v>32187</v>
      </c>
      <c r="C196" s="65">
        <v>1</v>
      </c>
      <c r="D196" s="65">
        <v>3</v>
      </c>
      <c r="E196" s="5"/>
      <c r="F196" s="5"/>
      <c r="G196" s="5"/>
      <c r="H196" s="5"/>
      <c r="I196" s="5"/>
      <c r="J196" s="5"/>
      <c r="K196" s="65">
        <v>9.9999993108212948E-4</v>
      </c>
      <c r="L196" s="65">
        <v>5.9999972581863403E-3</v>
      </c>
      <c r="M196" s="65">
        <v>5.9999972581863403E-3</v>
      </c>
      <c r="N196" s="65">
        <v>167</v>
      </c>
      <c r="O196" s="65">
        <v>1</v>
      </c>
      <c r="P196" s="65">
        <v>1</v>
      </c>
      <c r="Q196" s="65">
        <v>9.9999993108212948E-4</v>
      </c>
      <c r="R196" s="65">
        <v>5.9999972581863403E-3</v>
      </c>
      <c r="S196" s="65">
        <v>5.9999972581863403E-3</v>
      </c>
      <c r="T196" s="65">
        <v>167</v>
      </c>
      <c r="U196" s="65">
        <v>1</v>
      </c>
      <c r="V196" s="65">
        <v>1</v>
      </c>
      <c r="W196" s="65">
        <v>75.399993896484375</v>
      </c>
      <c r="X196" s="65">
        <v>75.399993896484375</v>
      </c>
      <c r="Y196" s="65">
        <v>166</v>
      </c>
      <c r="Z196" s="5"/>
      <c r="AA196" s="5"/>
      <c r="AB196" s="5"/>
      <c r="AC196" s="5"/>
      <c r="AD196" s="5"/>
      <c r="AE196" s="65">
        <v>1021</v>
      </c>
      <c r="AF196" s="65">
        <v>1021</v>
      </c>
      <c r="AG196" s="65">
        <v>167</v>
      </c>
      <c r="AH196" s="5"/>
      <c r="AI196" s="65">
        <v>0.1459999680519104</v>
      </c>
      <c r="AJ196" s="65">
        <v>0.8739999532699585</v>
      </c>
      <c r="AK196" s="65">
        <v>0.8739999532699585</v>
      </c>
      <c r="AL196" s="65">
        <v>167</v>
      </c>
      <c r="AM196" s="65">
        <v>1</v>
      </c>
      <c r="AN196" s="65">
        <v>0</v>
      </c>
      <c r="AO196" s="5"/>
      <c r="AP196" s="65">
        <v>1</v>
      </c>
      <c r="AQ196" s="65">
        <v>14</v>
      </c>
      <c r="AR196" s="65">
        <v>2</v>
      </c>
      <c r="AS196" s="65">
        <v>1988</v>
      </c>
      <c r="AT196" s="5"/>
      <c r="AU196" s="5"/>
      <c r="AV196" s="5"/>
      <c r="AW196" s="5"/>
      <c r="AX196" s="5"/>
      <c r="AY196" s="5"/>
      <c r="AZ196" s="5"/>
      <c r="BA196" s="5"/>
      <c r="BB196" s="5"/>
      <c r="BC196" s="5"/>
      <c r="BD196" s="5"/>
      <c r="BE196" s="5"/>
    </row>
    <row r="197" spans="1:57" x14ac:dyDescent="0.25">
      <c r="A197" s="65">
        <v>4001</v>
      </c>
      <c r="B197" s="22">
        <v>32194</v>
      </c>
      <c r="C197" s="65">
        <v>1</v>
      </c>
      <c r="D197" s="65">
        <v>3</v>
      </c>
      <c r="E197" s="5"/>
      <c r="F197" s="5"/>
      <c r="G197" s="5"/>
      <c r="H197" s="5"/>
      <c r="I197" s="5"/>
      <c r="J197" s="5"/>
      <c r="K197" s="65">
        <v>0</v>
      </c>
      <c r="L197" s="65">
        <v>0</v>
      </c>
      <c r="M197" s="65">
        <v>0</v>
      </c>
      <c r="N197" s="65">
        <v>168</v>
      </c>
      <c r="O197" s="65">
        <v>0</v>
      </c>
      <c r="P197" s="65">
        <v>0</v>
      </c>
      <c r="Q197" s="65">
        <v>0</v>
      </c>
      <c r="R197" s="65">
        <v>0</v>
      </c>
      <c r="S197" s="65">
        <v>0</v>
      </c>
      <c r="T197" s="65">
        <v>168</v>
      </c>
      <c r="U197" s="65">
        <v>0</v>
      </c>
      <c r="V197" s="65">
        <v>0</v>
      </c>
      <c r="W197" s="65">
        <v>74.5</v>
      </c>
      <c r="X197" s="65">
        <v>74.5</v>
      </c>
      <c r="Y197" s="65">
        <v>167</v>
      </c>
      <c r="Z197" s="5"/>
      <c r="AA197" s="5"/>
      <c r="AB197" s="5"/>
      <c r="AC197" s="5"/>
      <c r="AD197" s="5"/>
      <c r="AE197" s="65">
        <v>958</v>
      </c>
      <c r="AF197" s="65">
        <v>958</v>
      </c>
      <c r="AG197" s="65">
        <v>168</v>
      </c>
      <c r="AH197" s="5"/>
      <c r="AI197" s="65">
        <v>0.16099995374679565</v>
      </c>
      <c r="AJ197" s="65">
        <v>0.96399998664855957</v>
      </c>
      <c r="AK197" s="65">
        <v>0.96399998664855957</v>
      </c>
      <c r="AL197" s="65">
        <v>168</v>
      </c>
      <c r="AM197" s="65">
        <v>1</v>
      </c>
      <c r="AN197" s="65">
        <v>0</v>
      </c>
      <c r="AO197" s="5"/>
      <c r="AP197" s="65">
        <v>1</v>
      </c>
      <c r="AQ197" s="65">
        <v>21</v>
      </c>
      <c r="AR197" s="65">
        <v>2</v>
      </c>
      <c r="AS197" s="65">
        <v>1988</v>
      </c>
      <c r="AT197" s="5"/>
      <c r="AU197" s="5"/>
      <c r="AV197" s="5"/>
      <c r="AW197" s="5"/>
      <c r="AX197" s="5"/>
      <c r="AY197" s="5"/>
      <c r="AZ197" s="5"/>
      <c r="BA197" s="5"/>
      <c r="BB197" s="5"/>
      <c r="BC197" s="5"/>
      <c r="BD197" s="5"/>
      <c r="BE197" s="5"/>
    </row>
    <row r="198" spans="1:57" x14ac:dyDescent="0.25">
      <c r="A198" s="65">
        <v>4001</v>
      </c>
      <c r="B198" s="22">
        <v>32201</v>
      </c>
      <c r="C198" s="65">
        <v>1</v>
      </c>
      <c r="D198" s="65">
        <v>3</v>
      </c>
      <c r="E198" s="5"/>
      <c r="F198" s="5"/>
      <c r="G198" s="5"/>
      <c r="H198" s="5"/>
      <c r="I198" s="5"/>
      <c r="J198" s="5"/>
      <c r="K198" s="65">
        <v>0</v>
      </c>
      <c r="L198" s="65">
        <v>0</v>
      </c>
      <c r="M198" s="65">
        <v>0</v>
      </c>
      <c r="N198" s="65">
        <v>166</v>
      </c>
      <c r="O198" s="65">
        <v>0</v>
      </c>
      <c r="P198" s="65">
        <v>0</v>
      </c>
      <c r="Q198" s="65">
        <v>0</v>
      </c>
      <c r="R198" s="65">
        <v>0</v>
      </c>
      <c r="S198" s="65">
        <v>0</v>
      </c>
      <c r="T198" s="65">
        <v>166</v>
      </c>
      <c r="U198" s="65">
        <v>0</v>
      </c>
      <c r="V198" s="65">
        <v>0</v>
      </c>
      <c r="W198" s="65">
        <v>70.699996948242187</v>
      </c>
      <c r="X198" s="65">
        <v>70.699996948242187</v>
      </c>
      <c r="Y198" s="65">
        <v>161</v>
      </c>
      <c r="Z198" s="5"/>
      <c r="AA198" s="5"/>
      <c r="AB198" s="5"/>
      <c r="AC198" s="5"/>
      <c r="AD198" s="5"/>
      <c r="AE198" s="65">
        <v>722</v>
      </c>
      <c r="AF198" s="65">
        <v>722</v>
      </c>
      <c r="AG198" s="65">
        <v>166</v>
      </c>
      <c r="AH198" s="5"/>
      <c r="AI198" s="65">
        <v>0.12199997901916504</v>
      </c>
      <c r="AJ198" s="65">
        <v>0.72999995946884155</v>
      </c>
      <c r="AK198" s="65">
        <v>0.72999995946884155</v>
      </c>
      <c r="AL198" s="65">
        <v>166</v>
      </c>
      <c r="AM198" s="65">
        <v>1</v>
      </c>
      <c r="AN198" s="65">
        <v>0</v>
      </c>
      <c r="AO198" s="5"/>
      <c r="AP198" s="65">
        <v>1</v>
      </c>
      <c r="AQ198" s="65">
        <v>28</v>
      </c>
      <c r="AR198" s="65">
        <v>2</v>
      </c>
      <c r="AS198" s="65">
        <v>1988</v>
      </c>
      <c r="AT198" s="5"/>
      <c r="AU198" s="5"/>
      <c r="AV198" s="5"/>
      <c r="AW198" s="5"/>
      <c r="AX198" s="5"/>
      <c r="AY198" s="5"/>
      <c r="AZ198" s="5"/>
      <c r="BA198" s="5"/>
      <c r="BB198" s="5"/>
      <c r="BC198" s="5"/>
      <c r="BD198" s="5"/>
      <c r="BE198" s="5"/>
    </row>
    <row r="199" spans="1:57" x14ac:dyDescent="0.25">
      <c r="A199" s="65">
        <v>4001</v>
      </c>
      <c r="B199" s="22">
        <v>32208</v>
      </c>
      <c r="C199" s="65">
        <v>1</v>
      </c>
      <c r="D199" s="65">
        <v>3</v>
      </c>
      <c r="E199" s="5"/>
      <c r="F199" s="5"/>
      <c r="G199" s="5"/>
      <c r="H199" s="5"/>
      <c r="I199" s="5"/>
      <c r="J199" s="5"/>
      <c r="K199" s="65">
        <v>0</v>
      </c>
      <c r="L199" s="65">
        <v>0</v>
      </c>
      <c r="M199" s="65">
        <v>0</v>
      </c>
      <c r="N199" s="65">
        <v>168</v>
      </c>
      <c r="O199" s="65">
        <v>0</v>
      </c>
      <c r="P199" s="65">
        <v>0</v>
      </c>
      <c r="Q199" s="65">
        <v>0</v>
      </c>
      <c r="R199" s="65">
        <v>0</v>
      </c>
      <c r="S199" s="65">
        <v>0</v>
      </c>
      <c r="T199" s="65">
        <v>168</v>
      </c>
      <c r="U199" s="65">
        <v>0</v>
      </c>
      <c r="V199" s="65">
        <v>0</v>
      </c>
      <c r="W199" s="65">
        <v>68.399993896484375</v>
      </c>
      <c r="X199" s="65">
        <v>68.399993896484375</v>
      </c>
      <c r="Y199" s="65">
        <v>167</v>
      </c>
      <c r="Z199" s="5"/>
      <c r="AA199" s="5"/>
      <c r="AB199" s="5"/>
      <c r="AC199" s="5"/>
      <c r="AD199" s="5"/>
      <c r="AE199" s="65">
        <v>794</v>
      </c>
      <c r="AF199" s="65">
        <v>794</v>
      </c>
      <c r="AG199" s="65">
        <v>168</v>
      </c>
      <c r="AH199" s="5"/>
      <c r="AI199" s="65">
        <v>0.13699996471405029</v>
      </c>
      <c r="AJ199" s="65">
        <v>0.81899994611740112</v>
      </c>
      <c r="AK199" s="65">
        <v>0.81899994611740112</v>
      </c>
      <c r="AL199" s="65">
        <v>168</v>
      </c>
      <c r="AM199" s="65">
        <v>1</v>
      </c>
      <c r="AN199" s="65">
        <v>0</v>
      </c>
      <c r="AO199" s="5"/>
      <c r="AP199" s="65">
        <v>1</v>
      </c>
      <c r="AQ199" s="65">
        <v>6</v>
      </c>
      <c r="AR199" s="65">
        <v>3</v>
      </c>
      <c r="AS199" s="65">
        <v>1988</v>
      </c>
      <c r="AT199" s="5"/>
      <c r="AU199" s="5"/>
      <c r="AV199" s="5"/>
      <c r="AW199" s="5"/>
      <c r="AX199" s="5"/>
      <c r="AY199" s="5"/>
      <c r="AZ199" s="5"/>
      <c r="BA199" s="5"/>
      <c r="BB199" s="5"/>
      <c r="BC199" s="5"/>
      <c r="BD199" s="5"/>
      <c r="BE199" s="5"/>
    </row>
    <row r="200" spans="1:57" x14ac:dyDescent="0.25">
      <c r="A200" s="65">
        <v>4001</v>
      </c>
      <c r="B200" s="22">
        <v>32215</v>
      </c>
      <c r="C200" s="65">
        <v>1</v>
      </c>
      <c r="D200" s="65">
        <v>3</v>
      </c>
      <c r="E200" s="5"/>
      <c r="F200" s="5"/>
      <c r="G200" s="5"/>
      <c r="H200" s="5"/>
      <c r="I200" s="5"/>
      <c r="J200" s="5"/>
      <c r="K200" s="65">
        <v>0</v>
      </c>
      <c r="L200" s="65">
        <v>0</v>
      </c>
      <c r="M200" s="65">
        <v>0</v>
      </c>
      <c r="N200" s="65">
        <v>168</v>
      </c>
      <c r="O200" s="65">
        <v>0</v>
      </c>
      <c r="P200" s="65">
        <v>0</v>
      </c>
      <c r="Q200" s="65">
        <v>0</v>
      </c>
      <c r="R200" s="65">
        <v>0</v>
      </c>
      <c r="S200" s="65">
        <v>0</v>
      </c>
      <c r="T200" s="65">
        <v>168</v>
      </c>
      <c r="U200" s="65">
        <v>0</v>
      </c>
      <c r="V200" s="65">
        <v>0</v>
      </c>
      <c r="W200" s="65">
        <v>65.699996948242188</v>
      </c>
      <c r="X200" s="65">
        <v>65.699996948242188</v>
      </c>
      <c r="Y200" s="65">
        <v>168</v>
      </c>
      <c r="Z200" s="5"/>
      <c r="AA200" s="5"/>
      <c r="AB200" s="5"/>
      <c r="AC200" s="5"/>
      <c r="AD200" s="5"/>
      <c r="AE200" s="65">
        <v>444</v>
      </c>
      <c r="AF200" s="65">
        <v>444</v>
      </c>
      <c r="AG200" s="65">
        <v>168</v>
      </c>
      <c r="AH200" s="5"/>
      <c r="AI200" s="65">
        <v>0.12299996614456177</v>
      </c>
      <c r="AJ200" s="65">
        <v>0.7369999885559082</v>
      </c>
      <c r="AK200" s="65">
        <v>0.7369999885559082</v>
      </c>
      <c r="AL200" s="65">
        <v>168</v>
      </c>
      <c r="AM200" s="65">
        <v>1</v>
      </c>
      <c r="AN200" s="65">
        <v>0</v>
      </c>
      <c r="AO200" s="5"/>
      <c r="AP200" s="65">
        <v>1</v>
      </c>
      <c r="AQ200" s="65">
        <v>13</v>
      </c>
      <c r="AR200" s="65">
        <v>3</v>
      </c>
      <c r="AS200" s="65">
        <v>1988</v>
      </c>
      <c r="AT200" s="5"/>
      <c r="AU200" s="5"/>
      <c r="AV200" s="5"/>
      <c r="AW200" s="5"/>
      <c r="AX200" s="5"/>
      <c r="AY200" s="5"/>
      <c r="AZ200" s="5"/>
      <c r="BA200" s="5"/>
      <c r="BB200" s="5"/>
      <c r="BC200" s="5"/>
      <c r="BD200" s="5"/>
      <c r="BE200" s="5"/>
    </row>
    <row r="201" spans="1:57" x14ac:dyDescent="0.25">
      <c r="A201" s="65">
        <v>4001</v>
      </c>
      <c r="B201" s="22">
        <v>32222</v>
      </c>
      <c r="C201" s="65">
        <v>1</v>
      </c>
      <c r="D201" s="65">
        <v>3</v>
      </c>
      <c r="E201" s="5"/>
      <c r="F201" s="5"/>
      <c r="G201" s="5"/>
      <c r="H201" s="5"/>
      <c r="I201" s="5"/>
      <c r="J201" s="5"/>
      <c r="K201" s="65">
        <v>0</v>
      </c>
      <c r="L201" s="65">
        <v>0</v>
      </c>
      <c r="M201" s="65">
        <v>0</v>
      </c>
      <c r="N201" s="65">
        <v>167</v>
      </c>
      <c r="O201" s="65">
        <v>0</v>
      </c>
      <c r="P201" s="65">
        <v>0</v>
      </c>
      <c r="Q201" s="65">
        <v>0</v>
      </c>
      <c r="R201" s="65">
        <v>0</v>
      </c>
      <c r="S201" s="65">
        <v>0</v>
      </c>
      <c r="T201" s="65">
        <v>167</v>
      </c>
      <c r="U201" s="65">
        <v>0</v>
      </c>
      <c r="V201" s="65">
        <v>0</v>
      </c>
      <c r="W201" s="65">
        <v>67.5</v>
      </c>
      <c r="X201" s="65">
        <v>67.5</v>
      </c>
      <c r="Y201" s="65">
        <v>167</v>
      </c>
      <c r="Z201" s="5"/>
      <c r="AA201" s="5"/>
      <c r="AB201" s="5"/>
      <c r="AC201" s="5"/>
      <c r="AD201" s="5"/>
      <c r="AE201" s="65">
        <v>585</v>
      </c>
      <c r="AF201" s="65">
        <v>585</v>
      </c>
      <c r="AG201" s="65">
        <v>167</v>
      </c>
      <c r="AH201" s="5"/>
      <c r="AI201" s="65">
        <v>0.14899998903274536</v>
      </c>
      <c r="AJ201" s="65">
        <v>0.89199995994567871</v>
      </c>
      <c r="AK201" s="65">
        <v>0.89199995994567871</v>
      </c>
      <c r="AL201" s="65">
        <v>167</v>
      </c>
      <c r="AM201" s="65">
        <v>1</v>
      </c>
      <c r="AN201" s="65">
        <v>0</v>
      </c>
      <c r="AO201" s="5"/>
      <c r="AP201" s="65">
        <v>1</v>
      </c>
      <c r="AQ201" s="65">
        <v>20</v>
      </c>
      <c r="AR201" s="65">
        <v>3</v>
      </c>
      <c r="AS201" s="65">
        <v>1988</v>
      </c>
      <c r="AT201" s="5"/>
      <c r="AU201" s="5"/>
      <c r="AV201" s="5"/>
      <c r="AW201" s="5"/>
      <c r="AX201" s="5"/>
      <c r="AY201" s="5"/>
      <c r="AZ201" s="5"/>
      <c r="BA201" s="5"/>
      <c r="BB201" s="5"/>
      <c r="BC201" s="5"/>
      <c r="BD201" s="5"/>
      <c r="BE201" s="5"/>
    </row>
    <row r="202" spans="1:57" x14ac:dyDescent="0.25">
      <c r="A202" s="65">
        <v>4001</v>
      </c>
      <c r="B202" s="22">
        <v>32229</v>
      </c>
      <c r="C202" s="65">
        <v>1</v>
      </c>
      <c r="D202" s="65">
        <v>3</v>
      </c>
      <c r="E202" s="5"/>
      <c r="F202" s="5"/>
      <c r="G202" s="5"/>
      <c r="H202" s="5"/>
      <c r="I202" s="5"/>
      <c r="J202" s="5"/>
      <c r="K202" s="65">
        <v>0</v>
      </c>
      <c r="L202" s="65">
        <v>0</v>
      </c>
      <c r="M202" s="65">
        <v>0</v>
      </c>
      <c r="N202" s="65">
        <v>168</v>
      </c>
      <c r="O202" s="65">
        <v>0</v>
      </c>
      <c r="P202" s="65">
        <v>0</v>
      </c>
      <c r="Q202" s="65">
        <v>0</v>
      </c>
      <c r="R202" s="65">
        <v>0</v>
      </c>
      <c r="S202" s="65">
        <v>0</v>
      </c>
      <c r="T202" s="65">
        <v>168</v>
      </c>
      <c r="U202" s="65">
        <v>0</v>
      </c>
      <c r="V202" s="65">
        <v>0</v>
      </c>
      <c r="W202" s="65">
        <v>70.899993896484375</v>
      </c>
      <c r="X202" s="65">
        <v>70.899993896484375</v>
      </c>
      <c r="Y202" s="65">
        <v>168</v>
      </c>
      <c r="Z202" s="5"/>
      <c r="AA202" s="5"/>
      <c r="AB202" s="5"/>
      <c r="AC202" s="5"/>
      <c r="AD202" s="5"/>
      <c r="AE202" s="65">
        <v>511</v>
      </c>
      <c r="AF202" s="65">
        <v>511</v>
      </c>
      <c r="AG202" s="65">
        <v>168</v>
      </c>
      <c r="AH202" s="5"/>
      <c r="AI202" s="65">
        <v>0.13799995183944702</v>
      </c>
      <c r="AJ202" s="65">
        <v>0.82399994134902954</v>
      </c>
      <c r="AK202" s="65">
        <v>0.82399994134902954</v>
      </c>
      <c r="AL202" s="65">
        <v>168</v>
      </c>
      <c r="AM202" s="65">
        <v>1</v>
      </c>
      <c r="AN202" s="65">
        <v>0</v>
      </c>
      <c r="AO202" s="5"/>
      <c r="AP202" s="65">
        <v>1</v>
      </c>
      <c r="AQ202" s="65">
        <v>27</v>
      </c>
      <c r="AR202" s="65">
        <v>3</v>
      </c>
      <c r="AS202" s="65">
        <v>1988</v>
      </c>
      <c r="AT202" s="5"/>
      <c r="AU202" s="5"/>
      <c r="AV202" s="5"/>
      <c r="AW202" s="5"/>
      <c r="AX202" s="5"/>
      <c r="AY202" s="5"/>
      <c r="AZ202" s="5"/>
      <c r="BA202" s="5"/>
      <c r="BB202" s="5"/>
      <c r="BC202" s="5"/>
      <c r="BD202" s="5"/>
      <c r="BE202" s="5"/>
    </row>
    <row r="203" spans="1:57" x14ac:dyDescent="0.25">
      <c r="A203" s="65">
        <v>4001</v>
      </c>
      <c r="B203" s="22">
        <v>32236</v>
      </c>
      <c r="C203" s="65">
        <v>1</v>
      </c>
      <c r="D203" s="65">
        <v>3</v>
      </c>
      <c r="E203" s="5"/>
      <c r="F203" s="5"/>
      <c r="G203" s="5"/>
      <c r="H203" s="5"/>
      <c r="I203" s="5"/>
      <c r="J203" s="5"/>
      <c r="K203" s="65">
        <v>0</v>
      </c>
      <c r="L203" s="65">
        <v>0</v>
      </c>
      <c r="M203" s="65">
        <v>0</v>
      </c>
      <c r="N203" s="65">
        <v>167</v>
      </c>
      <c r="O203" s="65">
        <v>0</v>
      </c>
      <c r="P203" s="65">
        <v>0</v>
      </c>
      <c r="Q203" s="65">
        <v>0</v>
      </c>
      <c r="R203" s="65">
        <v>0</v>
      </c>
      <c r="S203" s="65">
        <v>0</v>
      </c>
      <c r="T203" s="65">
        <v>167</v>
      </c>
      <c r="U203" s="65">
        <v>0</v>
      </c>
      <c r="V203" s="65">
        <v>0</v>
      </c>
      <c r="W203" s="65">
        <v>74.29998779296875</v>
      </c>
      <c r="X203" s="5"/>
      <c r="Y203" s="65">
        <v>92</v>
      </c>
      <c r="Z203" s="5"/>
      <c r="AA203" s="5"/>
      <c r="AB203" s="5"/>
      <c r="AC203" s="5"/>
      <c r="AD203" s="5"/>
      <c r="AE203" s="65">
        <v>495</v>
      </c>
      <c r="AF203" s="65">
        <v>495</v>
      </c>
      <c r="AG203" s="65">
        <v>153</v>
      </c>
      <c r="AH203" s="5"/>
      <c r="AI203" s="65">
        <v>0.20299994945526123</v>
      </c>
      <c r="AJ203" s="65">
        <v>1.2139997482299805</v>
      </c>
      <c r="AK203" s="65">
        <v>1.2139997482299805</v>
      </c>
      <c r="AL203" s="65">
        <v>167</v>
      </c>
      <c r="AM203" s="65">
        <v>1</v>
      </c>
      <c r="AN203" s="65">
        <v>0</v>
      </c>
      <c r="AO203" s="5"/>
      <c r="AP203" s="65">
        <v>1</v>
      </c>
      <c r="AQ203" s="65">
        <v>3</v>
      </c>
      <c r="AR203" s="65">
        <v>4</v>
      </c>
      <c r="AS203" s="65">
        <v>1988</v>
      </c>
      <c r="AT203" s="5"/>
      <c r="AU203" s="5"/>
      <c r="AV203" s="5"/>
      <c r="AW203" s="5"/>
      <c r="AX203" s="5"/>
      <c r="AY203" s="5"/>
      <c r="AZ203" s="5"/>
      <c r="BA203" s="5"/>
      <c r="BB203" s="5"/>
      <c r="BC203" s="5"/>
      <c r="BD203" s="5"/>
      <c r="BE203" s="5"/>
    </row>
    <row r="204" spans="1:57" x14ac:dyDescent="0.25">
      <c r="A204" s="65">
        <v>4001</v>
      </c>
      <c r="B204" s="22">
        <v>32243</v>
      </c>
      <c r="C204" s="65">
        <v>1</v>
      </c>
      <c r="D204" s="65">
        <v>3</v>
      </c>
      <c r="E204" s="5"/>
      <c r="F204" s="5"/>
      <c r="G204" s="5"/>
      <c r="H204" s="5"/>
      <c r="I204" s="5"/>
      <c r="J204" s="5"/>
      <c r="K204" s="65">
        <v>0</v>
      </c>
      <c r="L204" s="65">
        <v>0</v>
      </c>
      <c r="M204" s="65">
        <v>0</v>
      </c>
      <c r="N204" s="65">
        <v>168</v>
      </c>
      <c r="O204" s="65">
        <v>1</v>
      </c>
      <c r="P204" s="65">
        <v>1</v>
      </c>
      <c r="Q204" s="65">
        <v>0</v>
      </c>
      <c r="R204" s="65">
        <v>0</v>
      </c>
      <c r="S204" s="65">
        <v>0</v>
      </c>
      <c r="T204" s="65">
        <v>168</v>
      </c>
      <c r="U204" s="65">
        <v>1</v>
      </c>
      <c r="V204" s="65">
        <v>1</v>
      </c>
      <c r="W204" s="5"/>
      <c r="X204" s="5"/>
      <c r="Y204" s="65">
        <v>0</v>
      </c>
      <c r="Z204" s="5"/>
      <c r="AA204" s="5"/>
      <c r="AB204" s="5"/>
      <c r="AC204" s="5"/>
      <c r="AD204" s="5"/>
      <c r="AE204" s="65">
        <v>203</v>
      </c>
      <c r="AF204" s="65">
        <v>203</v>
      </c>
      <c r="AG204" s="65">
        <v>168</v>
      </c>
      <c r="AH204" s="5"/>
      <c r="AI204" s="65">
        <v>0.27199995517730713</v>
      </c>
      <c r="AJ204" s="65">
        <v>1.6239995956420898</v>
      </c>
      <c r="AK204" s="65">
        <v>1.6239995956420898</v>
      </c>
      <c r="AL204" s="65">
        <v>168</v>
      </c>
      <c r="AM204" s="65">
        <v>1</v>
      </c>
      <c r="AN204" s="65">
        <v>0</v>
      </c>
      <c r="AO204" s="5"/>
      <c r="AP204" s="65">
        <v>1</v>
      </c>
      <c r="AQ204" s="65">
        <v>10</v>
      </c>
      <c r="AR204" s="65">
        <v>4</v>
      </c>
      <c r="AS204" s="65">
        <v>1988</v>
      </c>
      <c r="AT204" s="5"/>
      <c r="AU204" s="5"/>
      <c r="AV204" s="5"/>
      <c r="AW204" s="5"/>
      <c r="AX204" s="5"/>
      <c r="AY204" s="5"/>
      <c r="AZ204" s="5"/>
      <c r="BA204" s="5"/>
      <c r="BB204" s="5"/>
      <c r="BC204" s="5"/>
      <c r="BD204" s="5"/>
      <c r="BE204" s="5"/>
    </row>
    <row r="205" spans="1:57" x14ac:dyDescent="0.25">
      <c r="A205" s="65">
        <v>4001</v>
      </c>
      <c r="B205" s="22">
        <v>32250</v>
      </c>
      <c r="C205" s="65">
        <v>1</v>
      </c>
      <c r="D205" s="65">
        <v>3</v>
      </c>
      <c r="E205" s="5"/>
      <c r="F205" s="5"/>
      <c r="G205" s="5"/>
      <c r="H205" s="5"/>
      <c r="I205" s="5"/>
      <c r="J205" s="5"/>
      <c r="K205" s="65">
        <v>0</v>
      </c>
      <c r="L205" s="65">
        <v>0</v>
      </c>
      <c r="M205" s="65">
        <v>0</v>
      </c>
      <c r="N205" s="65">
        <v>168</v>
      </c>
      <c r="O205" s="65">
        <v>0</v>
      </c>
      <c r="P205" s="65">
        <v>0</v>
      </c>
      <c r="Q205" s="65">
        <v>0</v>
      </c>
      <c r="R205" s="65">
        <v>0</v>
      </c>
      <c r="S205" s="65">
        <v>0</v>
      </c>
      <c r="T205" s="65">
        <v>168</v>
      </c>
      <c r="U205" s="65">
        <v>0</v>
      </c>
      <c r="V205" s="65">
        <v>0</v>
      </c>
      <c r="W205" s="5"/>
      <c r="X205" s="5"/>
      <c r="Y205" s="65">
        <v>2</v>
      </c>
      <c r="Z205" s="5"/>
      <c r="AA205" s="5"/>
      <c r="AB205" s="5"/>
      <c r="AC205" s="5"/>
      <c r="AD205" s="5"/>
      <c r="AE205" s="65">
        <v>300</v>
      </c>
      <c r="AF205" s="65">
        <v>300</v>
      </c>
      <c r="AG205" s="65">
        <v>168</v>
      </c>
      <c r="AH205" s="5"/>
      <c r="AI205" s="65">
        <v>0.26199996471405029</v>
      </c>
      <c r="AJ205" s="65">
        <v>1.5619993209838867</v>
      </c>
      <c r="AK205" s="65">
        <v>1.5619993209838867</v>
      </c>
      <c r="AL205" s="65">
        <v>168</v>
      </c>
      <c r="AM205" s="65">
        <v>1</v>
      </c>
      <c r="AN205" s="65">
        <v>0</v>
      </c>
      <c r="AO205" s="5"/>
      <c r="AP205" s="65">
        <v>1</v>
      </c>
      <c r="AQ205" s="65">
        <v>17</v>
      </c>
      <c r="AR205" s="65">
        <v>4</v>
      </c>
      <c r="AS205" s="65">
        <v>1988</v>
      </c>
      <c r="AT205" s="5"/>
      <c r="AU205" s="5"/>
      <c r="AV205" s="5"/>
      <c r="AW205" s="5"/>
      <c r="AX205" s="5"/>
      <c r="AY205" s="5"/>
      <c r="AZ205" s="5"/>
      <c r="BA205" s="5"/>
      <c r="BB205" s="5"/>
      <c r="BC205" s="5"/>
      <c r="BD205" s="5"/>
      <c r="BE205" s="5"/>
    </row>
    <row r="206" spans="1:57" x14ac:dyDescent="0.25">
      <c r="A206" s="65">
        <v>4001</v>
      </c>
      <c r="B206" s="22">
        <v>32257</v>
      </c>
      <c r="C206" s="65">
        <v>1</v>
      </c>
      <c r="D206" s="65">
        <v>3</v>
      </c>
      <c r="E206" s="5"/>
      <c r="F206" s="5"/>
      <c r="G206" s="5"/>
      <c r="H206" s="5"/>
      <c r="I206" s="5"/>
      <c r="J206" s="5"/>
      <c r="K206" s="65">
        <v>0</v>
      </c>
      <c r="L206" s="65">
        <v>0</v>
      </c>
      <c r="M206" s="65">
        <v>0</v>
      </c>
      <c r="N206" s="65">
        <v>168</v>
      </c>
      <c r="O206" s="65">
        <v>0</v>
      </c>
      <c r="P206" s="65">
        <v>0</v>
      </c>
      <c r="Q206" s="65">
        <v>0</v>
      </c>
      <c r="R206" s="65">
        <v>0</v>
      </c>
      <c r="S206" s="65">
        <v>0</v>
      </c>
      <c r="T206" s="65">
        <v>168</v>
      </c>
      <c r="U206" s="65">
        <v>0</v>
      </c>
      <c r="V206" s="65">
        <v>0</v>
      </c>
      <c r="W206" s="65">
        <v>78.79998779296875</v>
      </c>
      <c r="X206" s="5"/>
      <c r="Y206" s="65">
        <v>128</v>
      </c>
      <c r="Z206" s="5"/>
      <c r="AA206" s="5"/>
      <c r="AB206" s="5"/>
      <c r="AC206" s="5"/>
      <c r="AD206" s="5"/>
      <c r="AE206" s="65">
        <v>543</v>
      </c>
      <c r="AF206" s="65">
        <v>543</v>
      </c>
      <c r="AG206" s="65">
        <v>168</v>
      </c>
      <c r="AH206" s="5"/>
      <c r="AI206" s="65">
        <v>0.27599996328353882</v>
      </c>
      <c r="AJ206" s="65">
        <v>1.6429996490478516</v>
      </c>
      <c r="AK206" s="65">
        <v>1.6429996490478516</v>
      </c>
      <c r="AL206" s="65">
        <v>168</v>
      </c>
      <c r="AM206" s="65">
        <v>1</v>
      </c>
      <c r="AN206" s="65">
        <v>0</v>
      </c>
      <c r="AO206" s="5"/>
      <c r="AP206" s="65">
        <v>1</v>
      </c>
      <c r="AQ206" s="65">
        <v>24</v>
      </c>
      <c r="AR206" s="65">
        <v>4</v>
      </c>
      <c r="AS206" s="65">
        <v>1988</v>
      </c>
      <c r="AT206" s="5"/>
      <c r="AU206" s="5"/>
      <c r="AV206" s="5"/>
      <c r="AW206" s="5"/>
      <c r="AX206" s="5"/>
      <c r="AY206" s="5"/>
      <c r="AZ206" s="5"/>
      <c r="BA206" s="5"/>
      <c r="BB206" s="5"/>
      <c r="BC206" s="5"/>
      <c r="BD206" s="5"/>
      <c r="BE206" s="5"/>
    </row>
    <row r="207" spans="1:57" x14ac:dyDescent="0.25">
      <c r="A207" s="65">
        <v>4001</v>
      </c>
      <c r="B207" s="22">
        <v>32264</v>
      </c>
      <c r="C207" s="65">
        <v>1</v>
      </c>
      <c r="D207" s="65">
        <v>3</v>
      </c>
      <c r="E207" s="5"/>
      <c r="F207" s="5"/>
      <c r="G207" s="5"/>
      <c r="H207" s="5"/>
      <c r="I207" s="5"/>
      <c r="J207" s="5"/>
      <c r="K207" s="65">
        <v>0</v>
      </c>
      <c r="L207" s="65">
        <v>0</v>
      </c>
      <c r="M207" s="65">
        <v>0</v>
      </c>
      <c r="N207" s="65">
        <v>168</v>
      </c>
      <c r="O207" s="65">
        <v>0</v>
      </c>
      <c r="P207" s="65">
        <v>0</v>
      </c>
      <c r="Q207" s="65">
        <v>0</v>
      </c>
      <c r="R207" s="65">
        <v>0</v>
      </c>
      <c r="S207" s="65">
        <v>0</v>
      </c>
      <c r="T207" s="65">
        <v>168</v>
      </c>
      <c r="U207" s="65">
        <v>0</v>
      </c>
      <c r="V207" s="65">
        <v>0</v>
      </c>
      <c r="W207" s="5"/>
      <c r="X207" s="5"/>
      <c r="Y207" s="65">
        <v>0</v>
      </c>
      <c r="Z207" s="5"/>
      <c r="AA207" s="5"/>
      <c r="AB207" s="5"/>
      <c r="AC207" s="5"/>
      <c r="AD207" s="5"/>
      <c r="AE207" s="65">
        <v>564</v>
      </c>
      <c r="AF207" s="65">
        <v>564</v>
      </c>
      <c r="AG207" s="65">
        <v>168</v>
      </c>
      <c r="AH207" s="5"/>
      <c r="AI207" s="65">
        <v>0.32299995422363281</v>
      </c>
      <c r="AJ207" s="65">
        <v>1.9239997863769531</v>
      </c>
      <c r="AK207" s="65">
        <v>1.9239997863769531</v>
      </c>
      <c r="AL207" s="65">
        <v>168</v>
      </c>
      <c r="AM207" s="65">
        <v>1</v>
      </c>
      <c r="AN207" s="65">
        <v>0</v>
      </c>
      <c r="AO207" s="5"/>
      <c r="AP207" s="65">
        <v>1</v>
      </c>
      <c r="AQ207" s="65">
        <v>1</v>
      </c>
      <c r="AR207" s="65">
        <v>5</v>
      </c>
      <c r="AS207" s="65">
        <v>1988</v>
      </c>
      <c r="AT207" s="5"/>
      <c r="AU207" s="5"/>
      <c r="AV207" s="5"/>
      <c r="AW207" s="5"/>
      <c r="AX207" s="5"/>
      <c r="AY207" s="5"/>
      <c r="AZ207" s="5"/>
      <c r="BA207" s="5"/>
      <c r="BB207" s="5"/>
      <c r="BC207" s="5"/>
      <c r="BD207" s="5"/>
      <c r="BE207" s="5"/>
    </row>
    <row r="208" spans="1:57" x14ac:dyDescent="0.25">
      <c r="A208" s="65">
        <v>4001</v>
      </c>
      <c r="B208" s="22">
        <v>32271</v>
      </c>
      <c r="C208" s="65">
        <v>1</v>
      </c>
      <c r="D208" s="65">
        <v>3</v>
      </c>
      <c r="E208" s="5"/>
      <c r="F208" s="5"/>
      <c r="G208" s="5"/>
      <c r="H208" s="5"/>
      <c r="I208" s="5"/>
      <c r="J208" s="5"/>
      <c r="K208" s="65">
        <v>0</v>
      </c>
      <c r="L208" s="65">
        <v>0</v>
      </c>
      <c r="M208" s="65">
        <v>0</v>
      </c>
      <c r="N208" s="65">
        <v>168</v>
      </c>
      <c r="O208" s="65">
        <v>0</v>
      </c>
      <c r="P208" s="65">
        <v>0</v>
      </c>
      <c r="Q208" s="65">
        <v>0</v>
      </c>
      <c r="R208" s="65">
        <v>0</v>
      </c>
      <c r="S208" s="65">
        <v>0</v>
      </c>
      <c r="T208" s="65">
        <v>168</v>
      </c>
      <c r="U208" s="65">
        <v>0</v>
      </c>
      <c r="V208" s="65">
        <v>0</v>
      </c>
      <c r="W208" s="5"/>
      <c r="X208" s="5"/>
      <c r="Y208" s="65">
        <v>0</v>
      </c>
      <c r="Z208" s="5"/>
      <c r="AA208" s="5"/>
      <c r="AB208" s="5"/>
      <c r="AC208" s="5"/>
      <c r="AD208" s="5"/>
      <c r="AE208" s="65">
        <v>0</v>
      </c>
      <c r="AF208" s="65">
        <v>0</v>
      </c>
      <c r="AG208" s="65">
        <v>168</v>
      </c>
      <c r="AH208" s="5"/>
      <c r="AI208" s="65">
        <v>0.31499999761581421</v>
      </c>
      <c r="AJ208" s="65">
        <v>1.8769998550415039</v>
      </c>
      <c r="AK208" s="65">
        <v>1.8769998550415039</v>
      </c>
      <c r="AL208" s="65">
        <v>168</v>
      </c>
      <c r="AM208" s="65">
        <v>1</v>
      </c>
      <c r="AN208" s="65">
        <v>0</v>
      </c>
      <c r="AO208" s="5"/>
      <c r="AP208" s="65">
        <v>1</v>
      </c>
      <c r="AQ208" s="65">
        <v>8</v>
      </c>
      <c r="AR208" s="65">
        <v>5</v>
      </c>
      <c r="AS208" s="65">
        <v>1988</v>
      </c>
      <c r="AT208" s="5"/>
      <c r="AU208" s="5"/>
      <c r="AV208" s="5"/>
      <c r="AW208" s="5"/>
      <c r="AX208" s="5"/>
      <c r="AY208" s="5"/>
      <c r="AZ208" s="5"/>
      <c r="BA208" s="5"/>
      <c r="BB208" s="5"/>
      <c r="BC208" s="5"/>
      <c r="BD208" s="5"/>
      <c r="BE208" s="5"/>
    </row>
    <row r="209" spans="1:57" x14ac:dyDescent="0.25">
      <c r="A209" s="65">
        <v>4001</v>
      </c>
      <c r="B209" s="22">
        <v>32278</v>
      </c>
      <c r="C209" s="65">
        <v>1</v>
      </c>
      <c r="D209" s="65">
        <v>3</v>
      </c>
      <c r="E209" s="5"/>
      <c r="F209" s="5"/>
      <c r="G209" s="5"/>
      <c r="H209" s="5"/>
      <c r="I209" s="5"/>
      <c r="J209" s="5"/>
      <c r="K209" s="65">
        <v>0</v>
      </c>
      <c r="L209" s="65">
        <v>0</v>
      </c>
      <c r="M209" s="65">
        <v>0</v>
      </c>
      <c r="N209" s="65">
        <v>168</v>
      </c>
      <c r="O209" s="65">
        <v>0</v>
      </c>
      <c r="P209" s="65">
        <v>0</v>
      </c>
      <c r="Q209" s="65">
        <v>0</v>
      </c>
      <c r="R209" s="65">
        <v>0</v>
      </c>
      <c r="S209" s="65">
        <v>0</v>
      </c>
      <c r="T209" s="65">
        <v>168</v>
      </c>
      <c r="U209" s="65">
        <v>0</v>
      </c>
      <c r="V209" s="65">
        <v>0</v>
      </c>
      <c r="W209" s="5"/>
      <c r="X209" s="5"/>
      <c r="Y209" s="65">
        <v>0</v>
      </c>
      <c r="Z209" s="5"/>
      <c r="AA209" s="5"/>
      <c r="AB209" s="5"/>
      <c r="AC209" s="5"/>
      <c r="AD209" s="5"/>
      <c r="AE209" s="65">
        <v>251</v>
      </c>
      <c r="AF209" s="65">
        <v>251</v>
      </c>
      <c r="AG209" s="65">
        <v>168</v>
      </c>
      <c r="AH209" s="5"/>
      <c r="AI209" s="65">
        <v>0.14199995994567871</v>
      </c>
      <c r="AJ209" s="65">
        <v>0.84599995613098145</v>
      </c>
      <c r="AK209" s="65">
        <v>0.84599995613098145</v>
      </c>
      <c r="AL209" s="65">
        <v>168</v>
      </c>
      <c r="AM209" s="65">
        <v>1</v>
      </c>
      <c r="AN209" s="65">
        <v>0</v>
      </c>
      <c r="AO209" s="5"/>
      <c r="AP209" s="65">
        <v>1</v>
      </c>
      <c r="AQ209" s="65">
        <v>15</v>
      </c>
      <c r="AR209" s="65">
        <v>5</v>
      </c>
      <c r="AS209" s="65">
        <v>1988</v>
      </c>
      <c r="AT209" s="5"/>
      <c r="AU209" s="5"/>
      <c r="AV209" s="5"/>
      <c r="AW209" s="5"/>
      <c r="AX209" s="5"/>
      <c r="AY209" s="5"/>
      <c r="AZ209" s="5"/>
      <c r="BA209" s="5"/>
      <c r="BB209" s="5"/>
      <c r="BC209" s="5"/>
      <c r="BD209" s="5"/>
      <c r="BE209" s="5"/>
    </row>
    <row r="210" spans="1:57" x14ac:dyDescent="0.25">
      <c r="A210" s="65">
        <v>4001</v>
      </c>
      <c r="B210" s="22">
        <v>32285</v>
      </c>
      <c r="C210" s="65">
        <v>1</v>
      </c>
      <c r="D210" s="65">
        <v>3</v>
      </c>
      <c r="E210" s="5"/>
      <c r="F210" s="5"/>
      <c r="G210" s="5"/>
      <c r="H210" s="5"/>
      <c r="I210" s="5"/>
      <c r="J210" s="5"/>
      <c r="K210" s="65">
        <v>0</v>
      </c>
      <c r="L210" s="65">
        <v>0</v>
      </c>
      <c r="M210" s="65">
        <v>0</v>
      </c>
      <c r="N210" s="65">
        <v>168</v>
      </c>
      <c r="O210" s="65">
        <v>0</v>
      </c>
      <c r="P210" s="65">
        <v>0</v>
      </c>
      <c r="Q210" s="65">
        <v>0</v>
      </c>
      <c r="R210" s="65">
        <v>0</v>
      </c>
      <c r="S210" s="65">
        <v>0</v>
      </c>
      <c r="T210" s="65">
        <v>168</v>
      </c>
      <c r="U210" s="65">
        <v>0</v>
      </c>
      <c r="V210" s="65">
        <v>0</v>
      </c>
      <c r="W210" s="5"/>
      <c r="X210" s="5"/>
      <c r="Y210" s="65">
        <v>0</v>
      </c>
      <c r="Z210" s="5"/>
      <c r="AA210" s="5"/>
      <c r="AB210" s="5"/>
      <c r="AC210" s="5"/>
      <c r="AD210" s="5"/>
      <c r="AE210" s="65">
        <v>0</v>
      </c>
      <c r="AF210" s="65">
        <v>0</v>
      </c>
      <c r="AG210" s="65">
        <v>168</v>
      </c>
      <c r="AH210" s="5"/>
      <c r="AI210" s="65">
        <v>9.299999475479126E-2</v>
      </c>
      <c r="AJ210" s="65">
        <v>0.5549999475479126</v>
      </c>
      <c r="AK210" s="65">
        <v>0.5549999475479126</v>
      </c>
      <c r="AL210" s="65">
        <v>168</v>
      </c>
      <c r="AM210" s="65">
        <v>1</v>
      </c>
      <c r="AN210" s="65">
        <v>0</v>
      </c>
      <c r="AO210" s="5"/>
      <c r="AP210" s="65">
        <v>1</v>
      </c>
      <c r="AQ210" s="65">
        <v>22</v>
      </c>
      <c r="AR210" s="65">
        <v>5</v>
      </c>
      <c r="AS210" s="65">
        <v>1988</v>
      </c>
      <c r="AT210" s="5"/>
      <c r="AU210" s="5"/>
      <c r="AV210" s="5"/>
      <c r="AW210" s="5"/>
      <c r="AX210" s="5"/>
      <c r="AY210" s="5"/>
      <c r="AZ210" s="5"/>
      <c r="BA210" s="5"/>
      <c r="BB210" s="5"/>
      <c r="BC210" s="5"/>
      <c r="BD210" s="5"/>
      <c r="BE210" s="5"/>
    </row>
    <row r="211" spans="1:57" x14ac:dyDescent="0.25">
      <c r="A211" s="65">
        <v>4001</v>
      </c>
      <c r="B211" s="22">
        <v>32292</v>
      </c>
      <c r="C211" s="65">
        <v>1</v>
      </c>
      <c r="D211" s="65">
        <v>3</v>
      </c>
      <c r="E211" s="5"/>
      <c r="F211" s="5"/>
      <c r="G211" s="5"/>
      <c r="H211" s="5"/>
      <c r="I211" s="5"/>
      <c r="J211" s="5"/>
      <c r="K211" s="65">
        <v>0</v>
      </c>
      <c r="L211" s="65">
        <v>0</v>
      </c>
      <c r="M211" s="65">
        <v>0</v>
      </c>
      <c r="N211" s="65">
        <v>168</v>
      </c>
      <c r="O211" s="65">
        <v>0</v>
      </c>
      <c r="P211" s="65">
        <v>0</v>
      </c>
      <c r="Q211" s="65">
        <v>0</v>
      </c>
      <c r="R211" s="65">
        <v>0</v>
      </c>
      <c r="S211" s="65">
        <v>0</v>
      </c>
      <c r="T211" s="65">
        <v>168</v>
      </c>
      <c r="U211" s="65">
        <v>0</v>
      </c>
      <c r="V211" s="65">
        <v>0</v>
      </c>
      <c r="W211" s="5"/>
      <c r="X211" s="5"/>
      <c r="Y211" s="65">
        <v>0</v>
      </c>
      <c r="Z211" s="5"/>
      <c r="AA211" s="5"/>
      <c r="AB211" s="5"/>
      <c r="AC211" s="5"/>
      <c r="AD211" s="5"/>
      <c r="AE211" s="65">
        <v>192</v>
      </c>
      <c r="AF211" s="65">
        <v>192</v>
      </c>
      <c r="AG211" s="65">
        <v>168</v>
      </c>
      <c r="AH211" s="5"/>
      <c r="AI211" s="65">
        <v>0.10499995946884155</v>
      </c>
      <c r="AJ211" s="65">
        <v>0.62699997425079346</v>
      </c>
      <c r="AK211" s="65">
        <v>0.62699997425079346</v>
      </c>
      <c r="AL211" s="65">
        <v>168</v>
      </c>
      <c r="AM211" s="65">
        <v>1</v>
      </c>
      <c r="AN211" s="65">
        <v>0</v>
      </c>
      <c r="AO211" s="5"/>
      <c r="AP211" s="65">
        <v>1</v>
      </c>
      <c r="AQ211" s="65">
        <v>29</v>
      </c>
      <c r="AR211" s="65">
        <v>5</v>
      </c>
      <c r="AS211" s="65">
        <v>1988</v>
      </c>
      <c r="AT211" s="5"/>
      <c r="AU211" s="5"/>
      <c r="AV211" s="5"/>
      <c r="AW211" s="5"/>
      <c r="AX211" s="5"/>
      <c r="AY211" s="5"/>
      <c r="AZ211" s="5"/>
      <c r="BA211" s="5"/>
      <c r="BB211" s="5"/>
      <c r="BC211" s="5"/>
      <c r="BD211" s="5"/>
      <c r="BE211" s="5"/>
    </row>
    <row r="212" spans="1:57" x14ac:dyDescent="0.25">
      <c r="A212" s="65">
        <v>4001</v>
      </c>
      <c r="B212" s="22">
        <v>32299</v>
      </c>
      <c r="C212" s="65">
        <v>1</v>
      </c>
      <c r="D212" s="65">
        <v>3</v>
      </c>
      <c r="E212" s="5"/>
      <c r="F212" s="5"/>
      <c r="G212" s="5"/>
      <c r="H212" s="5"/>
      <c r="I212" s="5"/>
      <c r="J212" s="5"/>
      <c r="K212" s="65">
        <v>0</v>
      </c>
      <c r="L212" s="65">
        <v>0</v>
      </c>
      <c r="M212" s="65">
        <v>0</v>
      </c>
      <c r="N212" s="65">
        <v>168</v>
      </c>
      <c r="O212" s="65">
        <v>0</v>
      </c>
      <c r="P212" s="65">
        <v>0</v>
      </c>
      <c r="Q212" s="65">
        <v>0</v>
      </c>
      <c r="R212" s="65">
        <v>0</v>
      </c>
      <c r="S212" s="65">
        <v>0</v>
      </c>
      <c r="T212" s="65">
        <v>168</v>
      </c>
      <c r="U212" s="65">
        <v>0</v>
      </c>
      <c r="V212" s="65">
        <v>0</v>
      </c>
      <c r="W212" s="5"/>
      <c r="X212" s="5"/>
      <c r="Y212" s="65">
        <v>0</v>
      </c>
      <c r="Z212" s="5"/>
      <c r="AA212" s="5"/>
      <c r="AB212" s="5"/>
      <c r="AC212" s="5"/>
      <c r="AD212" s="5"/>
      <c r="AE212" s="65">
        <v>75</v>
      </c>
      <c r="AF212" s="65">
        <v>75</v>
      </c>
      <c r="AG212" s="65">
        <v>168</v>
      </c>
      <c r="AH212" s="5"/>
      <c r="AI212" s="65">
        <v>0.11899995803833008</v>
      </c>
      <c r="AJ212" s="65">
        <v>0.70799994468688965</v>
      </c>
      <c r="AK212" s="65">
        <v>0.70799994468688965</v>
      </c>
      <c r="AL212" s="65">
        <v>168</v>
      </c>
      <c r="AM212" s="65">
        <v>1</v>
      </c>
      <c r="AN212" s="65">
        <v>0</v>
      </c>
      <c r="AO212" s="5"/>
      <c r="AP212" s="65">
        <v>1</v>
      </c>
      <c r="AQ212" s="65">
        <v>5</v>
      </c>
      <c r="AR212" s="65">
        <v>6</v>
      </c>
      <c r="AS212" s="65">
        <v>1988</v>
      </c>
      <c r="AT212" s="5"/>
      <c r="AU212" s="5"/>
      <c r="AV212" s="5"/>
      <c r="AW212" s="5"/>
      <c r="AX212" s="5"/>
      <c r="AY212" s="5"/>
      <c r="AZ212" s="5"/>
      <c r="BA212" s="5"/>
      <c r="BB212" s="5"/>
      <c r="BC212" s="5"/>
      <c r="BD212" s="5"/>
      <c r="BE212" s="5"/>
    </row>
    <row r="213" spans="1:57" x14ac:dyDescent="0.25">
      <c r="A213" s="65">
        <v>4001</v>
      </c>
      <c r="B213" s="22">
        <v>32306</v>
      </c>
      <c r="C213" s="65">
        <v>1</v>
      </c>
      <c r="D213" s="65">
        <v>3</v>
      </c>
      <c r="E213" s="5"/>
      <c r="F213" s="5"/>
      <c r="G213" s="5"/>
      <c r="H213" s="5"/>
      <c r="I213" s="5"/>
      <c r="J213" s="5"/>
      <c r="K213" s="65">
        <v>0</v>
      </c>
      <c r="L213" s="65">
        <v>0</v>
      </c>
      <c r="M213" s="65">
        <v>0</v>
      </c>
      <c r="N213" s="65">
        <v>168</v>
      </c>
      <c r="O213" s="65">
        <v>0</v>
      </c>
      <c r="P213" s="65">
        <v>0</v>
      </c>
      <c r="Q213" s="65">
        <v>0</v>
      </c>
      <c r="R213" s="65">
        <v>0</v>
      </c>
      <c r="S213" s="65">
        <v>0</v>
      </c>
      <c r="T213" s="65">
        <v>168</v>
      </c>
      <c r="U213" s="65">
        <v>0</v>
      </c>
      <c r="V213" s="65">
        <v>0</v>
      </c>
      <c r="W213" s="5"/>
      <c r="X213" s="5"/>
      <c r="Y213" s="65">
        <v>0</v>
      </c>
      <c r="Z213" s="5"/>
      <c r="AA213" s="5"/>
      <c r="AB213" s="5"/>
      <c r="AC213" s="5"/>
      <c r="AD213" s="5"/>
      <c r="AE213" s="65">
        <v>0</v>
      </c>
      <c r="AF213" s="65">
        <v>0</v>
      </c>
      <c r="AG213" s="65">
        <v>168</v>
      </c>
      <c r="AH213" s="5"/>
      <c r="AI213" s="65">
        <v>0.10999995470046997</v>
      </c>
      <c r="AJ213" s="65">
        <v>0.65499997138977051</v>
      </c>
      <c r="AK213" s="65">
        <v>0.65499997138977051</v>
      </c>
      <c r="AL213" s="65">
        <v>168</v>
      </c>
      <c r="AM213" s="65">
        <v>1</v>
      </c>
      <c r="AN213" s="65">
        <v>0</v>
      </c>
      <c r="AO213" s="5"/>
      <c r="AP213" s="65">
        <v>1</v>
      </c>
      <c r="AQ213" s="65">
        <v>12</v>
      </c>
      <c r="AR213" s="65">
        <v>6</v>
      </c>
      <c r="AS213" s="65">
        <v>1988</v>
      </c>
      <c r="AT213" s="5"/>
      <c r="AU213" s="5"/>
      <c r="AV213" s="5"/>
      <c r="AW213" s="5"/>
      <c r="AX213" s="5"/>
      <c r="AY213" s="5"/>
      <c r="AZ213" s="5"/>
      <c r="BA213" s="5"/>
      <c r="BB213" s="5"/>
      <c r="BC213" s="5"/>
      <c r="BD213" s="5"/>
      <c r="BE213" s="5"/>
    </row>
    <row r="214" spans="1:57" x14ac:dyDescent="0.25">
      <c r="A214" s="65">
        <v>4001</v>
      </c>
      <c r="B214" s="22">
        <v>32313</v>
      </c>
      <c r="C214" s="65">
        <v>1</v>
      </c>
      <c r="D214" s="65">
        <v>3</v>
      </c>
      <c r="E214" s="5"/>
      <c r="F214" s="5"/>
      <c r="G214" s="5"/>
      <c r="H214" s="5"/>
      <c r="I214" s="5"/>
      <c r="J214" s="5"/>
      <c r="K214" s="65">
        <v>0</v>
      </c>
      <c r="L214" s="65">
        <v>0</v>
      </c>
      <c r="M214" s="65">
        <v>0</v>
      </c>
      <c r="N214" s="65">
        <v>168</v>
      </c>
      <c r="O214" s="65">
        <v>0</v>
      </c>
      <c r="P214" s="65">
        <v>0</v>
      </c>
      <c r="Q214" s="65">
        <v>0</v>
      </c>
      <c r="R214" s="65">
        <v>0</v>
      </c>
      <c r="S214" s="65">
        <v>0</v>
      </c>
      <c r="T214" s="65">
        <v>168</v>
      </c>
      <c r="U214" s="65">
        <v>0</v>
      </c>
      <c r="V214" s="65">
        <v>0</v>
      </c>
      <c r="W214" s="5"/>
      <c r="X214" s="5"/>
      <c r="Y214" s="65">
        <v>0</v>
      </c>
      <c r="Z214" s="5"/>
      <c r="AA214" s="5"/>
      <c r="AB214" s="5"/>
      <c r="AC214" s="5"/>
      <c r="AD214" s="5"/>
      <c r="AE214" s="65">
        <v>0</v>
      </c>
      <c r="AF214" s="65">
        <v>0</v>
      </c>
      <c r="AG214" s="65">
        <v>168</v>
      </c>
      <c r="AH214" s="5"/>
      <c r="AI214" s="65">
        <v>0.1029999852180481</v>
      </c>
      <c r="AJ214" s="65">
        <v>0.61699998378753662</v>
      </c>
      <c r="AK214" s="65">
        <v>0.61699998378753662</v>
      </c>
      <c r="AL214" s="65">
        <v>168</v>
      </c>
      <c r="AM214" s="65">
        <v>1</v>
      </c>
      <c r="AN214" s="65">
        <v>0</v>
      </c>
      <c r="AO214" s="5"/>
      <c r="AP214" s="65">
        <v>1</v>
      </c>
      <c r="AQ214" s="65">
        <v>19</v>
      </c>
      <c r="AR214" s="65">
        <v>6</v>
      </c>
      <c r="AS214" s="65">
        <v>1988</v>
      </c>
      <c r="AT214" s="5"/>
      <c r="AU214" s="5"/>
      <c r="AV214" s="5"/>
      <c r="AW214" s="5"/>
      <c r="AX214" s="5"/>
      <c r="AY214" s="5"/>
      <c r="AZ214" s="5"/>
      <c r="BA214" s="5"/>
      <c r="BB214" s="5"/>
      <c r="BC214" s="5"/>
      <c r="BD214" s="5"/>
      <c r="BE214" s="5"/>
    </row>
    <row r="215" spans="1:57" x14ac:dyDescent="0.25">
      <c r="A215" s="65">
        <v>4001</v>
      </c>
      <c r="B215" s="22">
        <v>32320</v>
      </c>
      <c r="C215" s="65">
        <v>1</v>
      </c>
      <c r="D215" s="65">
        <v>3</v>
      </c>
      <c r="E215" s="5"/>
      <c r="F215" s="5"/>
      <c r="G215" s="5"/>
      <c r="H215" s="5"/>
      <c r="I215" s="5"/>
      <c r="J215" s="5"/>
      <c r="K215" s="5"/>
      <c r="L215" s="65">
        <v>0</v>
      </c>
      <c r="M215" s="5"/>
      <c r="N215" s="65">
        <v>120</v>
      </c>
      <c r="O215" s="65">
        <v>0</v>
      </c>
      <c r="P215" s="65">
        <v>0</v>
      </c>
      <c r="Q215" s="5"/>
      <c r="R215" s="65">
        <v>0</v>
      </c>
      <c r="S215" s="5"/>
      <c r="T215" s="65">
        <v>120</v>
      </c>
      <c r="U215" s="65">
        <v>0</v>
      </c>
      <c r="V215" s="65">
        <v>0</v>
      </c>
      <c r="W215" s="5"/>
      <c r="X215" s="5"/>
      <c r="Y215" s="65">
        <v>0</v>
      </c>
      <c r="Z215" s="5"/>
      <c r="AA215" s="5"/>
      <c r="AB215" s="5"/>
      <c r="AC215" s="5"/>
      <c r="AD215" s="5"/>
      <c r="AE215" s="65">
        <v>0</v>
      </c>
      <c r="AF215" s="5"/>
      <c r="AG215" s="65">
        <v>120</v>
      </c>
      <c r="AH215" s="5"/>
      <c r="AI215" s="5"/>
      <c r="AJ215" s="65">
        <v>0.78999996185302734</v>
      </c>
      <c r="AK215" s="5"/>
      <c r="AL215" s="65">
        <v>120</v>
      </c>
      <c r="AM215" s="65">
        <v>1</v>
      </c>
      <c r="AN215" s="65">
        <v>0</v>
      </c>
      <c r="AO215" s="5"/>
      <c r="AP215" s="65">
        <v>1</v>
      </c>
      <c r="AQ215" s="65">
        <v>26</v>
      </c>
      <c r="AR215" s="65">
        <v>6</v>
      </c>
      <c r="AS215" s="65">
        <v>1988</v>
      </c>
      <c r="AT215" s="5"/>
      <c r="AU215" s="5"/>
      <c r="AV215" s="5"/>
      <c r="AW215" s="5"/>
      <c r="AX215" s="5"/>
      <c r="AY215" s="5"/>
      <c r="AZ215" s="5"/>
      <c r="BA215" s="5"/>
      <c r="BB215" s="5"/>
      <c r="BC215" s="5"/>
      <c r="BD215" s="5"/>
      <c r="BE215" s="5"/>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T1493"/>
  <sheetViews>
    <sheetView workbookViewId="0">
      <selection activeCell="C15" sqref="C15"/>
    </sheetView>
  </sheetViews>
  <sheetFormatPr defaultRowHeight="15" x14ac:dyDescent="0.25"/>
  <cols>
    <col min="2" max="2" width="10.7109375" bestFit="1" customWidth="1"/>
  </cols>
  <sheetData>
    <row r="1" spans="1:46" x14ac:dyDescent="0.25">
      <c r="A1" s="65" t="s">
        <v>1368</v>
      </c>
      <c r="B1" s="65" t="s">
        <v>2122</v>
      </c>
      <c r="C1" s="65" t="s">
        <v>2125</v>
      </c>
      <c r="D1" s="65" t="s">
        <v>2126</v>
      </c>
      <c r="E1" s="65" t="s">
        <v>2127</v>
      </c>
      <c r="F1" s="65" t="s">
        <v>2128</v>
      </c>
      <c r="G1" s="65" t="s">
        <v>2129</v>
      </c>
      <c r="H1" s="65" t="s">
        <v>2130</v>
      </c>
      <c r="I1" s="65" t="s">
        <v>2131</v>
      </c>
      <c r="J1" s="65" t="s">
        <v>2132</v>
      </c>
      <c r="K1" s="65" t="s">
        <v>2133</v>
      </c>
      <c r="L1" s="65" t="s">
        <v>2134</v>
      </c>
      <c r="M1" s="65" t="s">
        <v>2135</v>
      </c>
      <c r="N1" s="65" t="s">
        <v>2136</v>
      </c>
      <c r="O1" s="65" t="s">
        <v>2137</v>
      </c>
      <c r="P1" s="65" t="s">
        <v>2138</v>
      </c>
      <c r="Q1" s="65" t="s">
        <v>2139</v>
      </c>
      <c r="R1" s="65" t="s">
        <v>2140</v>
      </c>
      <c r="S1" s="65" t="s">
        <v>2141</v>
      </c>
      <c r="T1" s="65" t="s">
        <v>2142</v>
      </c>
      <c r="U1" s="65" t="s">
        <v>2143</v>
      </c>
      <c r="V1" s="65" t="s">
        <v>2144</v>
      </c>
      <c r="W1" s="65" t="s">
        <v>2145</v>
      </c>
      <c r="X1" s="65" t="s">
        <v>2146</v>
      </c>
      <c r="Y1" s="65" t="s">
        <v>2147</v>
      </c>
      <c r="Z1" s="65" t="s">
        <v>2149</v>
      </c>
      <c r="AA1" s="65" t="s">
        <v>2150</v>
      </c>
      <c r="AB1" s="65" t="s">
        <v>2151</v>
      </c>
      <c r="AC1" s="65" t="s">
        <v>2152</v>
      </c>
      <c r="AD1" s="65" t="s">
        <v>2153</v>
      </c>
      <c r="AE1" s="65" t="s">
        <v>2154</v>
      </c>
      <c r="AF1" s="65" t="s">
        <v>2155</v>
      </c>
      <c r="AG1" s="65" t="s">
        <v>2156</v>
      </c>
      <c r="AH1" s="65" t="s">
        <v>2157</v>
      </c>
      <c r="AI1" s="65" t="s">
        <v>2158</v>
      </c>
      <c r="AJ1" s="65" t="s">
        <v>2159</v>
      </c>
      <c r="AK1" s="65" t="s">
        <v>2160</v>
      </c>
      <c r="AL1" s="65" t="s">
        <v>2161</v>
      </c>
      <c r="AM1" s="65" t="s">
        <v>2162</v>
      </c>
      <c r="AN1" s="65" t="s">
        <v>2163</v>
      </c>
      <c r="AO1" s="65" t="s">
        <v>2164</v>
      </c>
      <c r="AP1" s="65" t="s">
        <v>2165</v>
      </c>
      <c r="AQ1" s="65" t="s">
        <v>2124</v>
      </c>
      <c r="AR1" s="65" t="s">
        <v>2123</v>
      </c>
      <c r="AS1" s="65" t="s">
        <v>2148</v>
      </c>
      <c r="AT1" s="65" t="s">
        <v>2166</v>
      </c>
    </row>
    <row r="2" spans="1:46" x14ac:dyDescent="0.25">
      <c r="A2" s="65">
        <v>4001</v>
      </c>
      <c r="B2" s="22">
        <v>30833</v>
      </c>
      <c r="C2" s="65">
        <v>0</v>
      </c>
      <c r="D2" s="65">
        <v>0</v>
      </c>
      <c r="E2" s="5"/>
      <c r="F2" s="5"/>
      <c r="G2" s="5"/>
      <c r="H2" s="5"/>
      <c r="I2" s="5"/>
      <c r="J2" s="5"/>
      <c r="K2" s="5"/>
      <c r="L2" s="5"/>
      <c r="M2" s="5"/>
      <c r="N2" s="65">
        <v>0</v>
      </c>
      <c r="O2" s="5"/>
      <c r="P2" s="5"/>
      <c r="Q2" s="5"/>
      <c r="R2" s="5"/>
      <c r="S2" s="5"/>
      <c r="T2" s="65">
        <v>0</v>
      </c>
      <c r="U2" s="5"/>
      <c r="V2" s="5"/>
      <c r="W2" s="5"/>
      <c r="X2" s="5"/>
      <c r="Y2" s="65">
        <v>0</v>
      </c>
      <c r="Z2" s="5"/>
      <c r="AA2" s="5"/>
      <c r="AB2" s="5"/>
      <c r="AC2" s="5"/>
      <c r="AD2" s="5"/>
      <c r="AE2" s="5"/>
      <c r="AF2" s="5"/>
      <c r="AG2" s="65">
        <v>0</v>
      </c>
      <c r="AH2" s="5"/>
      <c r="AI2" s="5"/>
      <c r="AJ2" s="5"/>
      <c r="AK2" s="5"/>
      <c r="AL2" s="65">
        <v>0</v>
      </c>
      <c r="AM2" s="5"/>
      <c r="AN2" s="65">
        <v>3</v>
      </c>
      <c r="AO2" s="65">
        <v>0</v>
      </c>
      <c r="AP2" s="5"/>
      <c r="AQ2" s="65">
        <v>5</v>
      </c>
      <c r="AR2" s="65">
        <v>31</v>
      </c>
      <c r="AS2" s="65">
        <v>5</v>
      </c>
      <c r="AT2" s="65">
        <v>1984</v>
      </c>
    </row>
    <row r="3" spans="1:46" x14ac:dyDescent="0.25">
      <c r="A3" s="65">
        <v>4001</v>
      </c>
      <c r="B3" s="22">
        <v>30834</v>
      </c>
      <c r="C3" s="65">
        <v>1</v>
      </c>
      <c r="D3" s="65">
        <v>3</v>
      </c>
      <c r="E3" s="5"/>
      <c r="F3" s="5"/>
      <c r="G3" s="5"/>
      <c r="H3" s="5"/>
      <c r="I3" s="5"/>
      <c r="J3" s="5"/>
      <c r="K3" s="5"/>
      <c r="L3" s="65">
        <v>0</v>
      </c>
      <c r="M3" s="5"/>
      <c r="N3" s="65">
        <v>23</v>
      </c>
      <c r="O3" s="65">
        <v>0</v>
      </c>
      <c r="P3" s="65">
        <v>0</v>
      </c>
      <c r="Q3" s="5"/>
      <c r="R3" s="65">
        <v>0</v>
      </c>
      <c r="S3" s="5"/>
      <c r="T3" s="65">
        <v>23</v>
      </c>
      <c r="U3" s="65">
        <v>0</v>
      </c>
      <c r="V3" s="65">
        <v>0</v>
      </c>
      <c r="W3" s="65">
        <v>67.79998779296875</v>
      </c>
      <c r="X3" s="5"/>
      <c r="Y3" s="65">
        <v>23</v>
      </c>
      <c r="Z3" s="5"/>
      <c r="AA3" s="5"/>
      <c r="AB3" s="5"/>
      <c r="AC3" s="5"/>
      <c r="AD3" s="5"/>
      <c r="AE3" s="65">
        <v>0</v>
      </c>
      <c r="AF3" s="5"/>
      <c r="AG3" s="65">
        <v>23</v>
      </c>
      <c r="AH3" s="5"/>
      <c r="AI3" s="5"/>
      <c r="AJ3" s="65">
        <v>0.39099997282028198</v>
      </c>
      <c r="AK3" s="5"/>
      <c r="AL3" s="65">
        <v>23</v>
      </c>
      <c r="AM3" s="65">
        <v>1</v>
      </c>
      <c r="AN3" s="65">
        <v>3</v>
      </c>
      <c r="AO3" s="65">
        <v>0</v>
      </c>
      <c r="AP3" s="5"/>
      <c r="AQ3" s="65">
        <v>6</v>
      </c>
      <c r="AR3" s="65">
        <v>1</v>
      </c>
      <c r="AS3" s="65">
        <v>6</v>
      </c>
      <c r="AT3" s="65">
        <v>1984</v>
      </c>
    </row>
    <row r="4" spans="1:46" x14ac:dyDescent="0.25">
      <c r="A4" s="65">
        <v>4001</v>
      </c>
      <c r="B4" s="22">
        <v>30835</v>
      </c>
      <c r="C4" s="65">
        <v>1</v>
      </c>
      <c r="D4" s="65">
        <v>3</v>
      </c>
      <c r="E4" s="5"/>
      <c r="F4" s="5"/>
      <c r="G4" s="5"/>
      <c r="H4" s="5"/>
      <c r="I4" s="5"/>
      <c r="J4" s="5"/>
      <c r="K4" s="65">
        <v>0</v>
      </c>
      <c r="L4" s="65">
        <v>0</v>
      </c>
      <c r="M4" s="65">
        <v>0</v>
      </c>
      <c r="N4" s="65">
        <v>24</v>
      </c>
      <c r="O4" s="65">
        <v>0</v>
      </c>
      <c r="P4" s="65">
        <v>0</v>
      </c>
      <c r="Q4" s="65">
        <v>0</v>
      </c>
      <c r="R4" s="65">
        <v>0</v>
      </c>
      <c r="S4" s="65">
        <v>0</v>
      </c>
      <c r="T4" s="65">
        <v>24</v>
      </c>
      <c r="U4" s="65">
        <v>0</v>
      </c>
      <c r="V4" s="65">
        <v>0</v>
      </c>
      <c r="W4" s="65">
        <v>66</v>
      </c>
      <c r="X4" s="65">
        <v>66</v>
      </c>
      <c r="Y4" s="65">
        <v>24</v>
      </c>
      <c r="Z4" s="5"/>
      <c r="AA4" s="5"/>
      <c r="AB4" s="5"/>
      <c r="AC4" s="5"/>
      <c r="AD4" s="5"/>
      <c r="AE4" s="65">
        <v>0</v>
      </c>
      <c r="AF4" s="65">
        <v>0</v>
      </c>
      <c r="AG4" s="65">
        <v>24</v>
      </c>
      <c r="AH4" s="5"/>
      <c r="AI4" s="65">
        <v>9.7919998168945313</v>
      </c>
      <c r="AJ4" s="65">
        <v>0.40799999237060547</v>
      </c>
      <c r="AK4" s="65">
        <v>0.40799999237060547</v>
      </c>
      <c r="AL4" s="65">
        <v>24</v>
      </c>
      <c r="AM4" s="65">
        <v>1</v>
      </c>
      <c r="AN4" s="65">
        <v>3</v>
      </c>
      <c r="AO4" s="65">
        <v>0</v>
      </c>
      <c r="AP4" s="5"/>
      <c r="AQ4" s="65">
        <v>7</v>
      </c>
      <c r="AR4" s="65">
        <v>2</v>
      </c>
      <c r="AS4" s="65">
        <v>6</v>
      </c>
      <c r="AT4" s="65">
        <v>1984</v>
      </c>
    </row>
    <row r="5" spans="1:46" x14ac:dyDescent="0.25">
      <c r="A5" s="65">
        <v>4001</v>
      </c>
      <c r="B5" s="22">
        <v>30836</v>
      </c>
      <c r="C5" s="65">
        <v>1</v>
      </c>
      <c r="D5" s="65">
        <v>3</v>
      </c>
      <c r="E5" s="5"/>
      <c r="F5" s="5"/>
      <c r="G5" s="5"/>
      <c r="H5" s="5"/>
      <c r="I5" s="5"/>
      <c r="J5" s="5"/>
      <c r="K5" s="65">
        <v>0</v>
      </c>
      <c r="L5" s="65">
        <v>0</v>
      </c>
      <c r="M5" s="65">
        <v>0</v>
      </c>
      <c r="N5" s="65">
        <v>24</v>
      </c>
      <c r="O5" s="65">
        <v>0</v>
      </c>
      <c r="P5" s="65">
        <v>0</v>
      </c>
      <c r="Q5" s="65">
        <v>0</v>
      </c>
      <c r="R5" s="65">
        <v>0</v>
      </c>
      <c r="S5" s="65">
        <v>0</v>
      </c>
      <c r="T5" s="65">
        <v>24</v>
      </c>
      <c r="U5" s="65">
        <v>0</v>
      </c>
      <c r="V5" s="65">
        <v>0</v>
      </c>
      <c r="W5" s="65">
        <v>64.79998779296875</v>
      </c>
      <c r="X5" s="65">
        <v>64.79998779296875</v>
      </c>
      <c r="Y5" s="65">
        <v>24</v>
      </c>
      <c r="Z5" s="5"/>
      <c r="AA5" s="5"/>
      <c r="AB5" s="5"/>
      <c r="AC5" s="5"/>
      <c r="AD5" s="5"/>
      <c r="AE5" s="65">
        <v>0</v>
      </c>
      <c r="AF5" s="65">
        <v>0</v>
      </c>
      <c r="AG5" s="65">
        <v>24</v>
      </c>
      <c r="AH5" s="5"/>
      <c r="AI5" s="65">
        <v>18.839996337890625</v>
      </c>
      <c r="AJ5" s="65">
        <v>0.78499996662139893</v>
      </c>
      <c r="AK5" s="65">
        <v>0.78499996662139893</v>
      </c>
      <c r="AL5" s="65">
        <v>24</v>
      </c>
      <c r="AM5" s="65">
        <v>1</v>
      </c>
      <c r="AN5" s="65">
        <v>3</v>
      </c>
      <c r="AO5" s="65">
        <v>0</v>
      </c>
      <c r="AP5" s="5"/>
      <c r="AQ5" s="65">
        <v>1</v>
      </c>
      <c r="AR5" s="65">
        <v>3</v>
      </c>
      <c r="AS5" s="65">
        <v>6</v>
      </c>
      <c r="AT5" s="65">
        <v>1984</v>
      </c>
    </row>
    <row r="6" spans="1:46" x14ac:dyDescent="0.25">
      <c r="A6" s="65">
        <v>4001</v>
      </c>
      <c r="B6" s="22">
        <v>30837</v>
      </c>
      <c r="C6" s="65">
        <v>1</v>
      </c>
      <c r="D6" s="65">
        <v>3</v>
      </c>
      <c r="E6" s="5"/>
      <c r="F6" s="5"/>
      <c r="G6" s="5"/>
      <c r="H6" s="5"/>
      <c r="I6" s="5"/>
      <c r="J6" s="5"/>
      <c r="K6" s="65">
        <v>0</v>
      </c>
      <c r="L6" s="65">
        <v>0</v>
      </c>
      <c r="M6" s="65">
        <v>0</v>
      </c>
      <c r="N6" s="65">
        <v>24</v>
      </c>
      <c r="O6" s="65">
        <v>0</v>
      </c>
      <c r="P6" s="65">
        <v>0</v>
      </c>
      <c r="Q6" s="65">
        <v>0</v>
      </c>
      <c r="R6" s="65">
        <v>0</v>
      </c>
      <c r="S6" s="65">
        <v>0</v>
      </c>
      <c r="T6" s="65">
        <v>24</v>
      </c>
      <c r="U6" s="65">
        <v>0</v>
      </c>
      <c r="V6" s="65">
        <v>0</v>
      </c>
      <c r="W6" s="65">
        <v>65.5</v>
      </c>
      <c r="X6" s="65">
        <v>65.5</v>
      </c>
      <c r="Y6" s="65">
        <v>24</v>
      </c>
      <c r="Z6" s="5"/>
      <c r="AA6" s="5"/>
      <c r="AB6" s="5"/>
      <c r="AC6" s="5"/>
      <c r="AD6" s="5"/>
      <c r="AE6" s="65">
        <v>64</v>
      </c>
      <c r="AF6" s="65">
        <v>64</v>
      </c>
      <c r="AG6" s="65">
        <v>24</v>
      </c>
      <c r="AH6" s="5"/>
      <c r="AI6" s="65">
        <v>15.227999687194824</v>
      </c>
      <c r="AJ6" s="65">
        <v>0.63399994373321533</v>
      </c>
      <c r="AK6" s="65">
        <v>0.63399994373321533</v>
      </c>
      <c r="AL6" s="65">
        <v>24</v>
      </c>
      <c r="AM6" s="65">
        <v>1</v>
      </c>
      <c r="AN6" s="65">
        <v>3</v>
      </c>
      <c r="AO6" s="65">
        <v>0</v>
      </c>
      <c r="AP6" s="5"/>
      <c r="AQ6" s="65">
        <v>2</v>
      </c>
      <c r="AR6" s="65">
        <v>4</v>
      </c>
      <c r="AS6" s="65">
        <v>6</v>
      </c>
      <c r="AT6" s="65">
        <v>1984</v>
      </c>
    </row>
    <row r="7" spans="1:46" x14ac:dyDescent="0.25">
      <c r="A7" s="65">
        <v>4001</v>
      </c>
      <c r="B7" s="22">
        <v>30838</v>
      </c>
      <c r="C7" s="65">
        <v>1</v>
      </c>
      <c r="D7" s="65">
        <v>3</v>
      </c>
      <c r="E7" s="5"/>
      <c r="F7" s="5"/>
      <c r="G7" s="5"/>
      <c r="H7" s="5"/>
      <c r="I7" s="5"/>
      <c r="J7" s="5"/>
      <c r="K7" s="65">
        <v>0</v>
      </c>
      <c r="L7" s="65">
        <v>0</v>
      </c>
      <c r="M7" s="65">
        <v>0</v>
      </c>
      <c r="N7" s="65">
        <v>24</v>
      </c>
      <c r="O7" s="65">
        <v>0</v>
      </c>
      <c r="P7" s="65">
        <v>0</v>
      </c>
      <c r="Q7" s="65">
        <v>0</v>
      </c>
      <c r="R7" s="65">
        <v>0</v>
      </c>
      <c r="S7" s="65">
        <v>0</v>
      </c>
      <c r="T7" s="65">
        <v>24</v>
      </c>
      <c r="U7" s="65">
        <v>0</v>
      </c>
      <c r="V7" s="65">
        <v>0</v>
      </c>
      <c r="W7" s="65">
        <v>63.699996948242188</v>
      </c>
      <c r="X7" s="65">
        <v>63.699996948242188</v>
      </c>
      <c r="Y7" s="65">
        <v>24</v>
      </c>
      <c r="Z7" s="5"/>
      <c r="AA7" s="5"/>
      <c r="AB7" s="5"/>
      <c r="AC7" s="5"/>
      <c r="AD7" s="5"/>
      <c r="AE7" s="65">
        <v>0</v>
      </c>
      <c r="AF7" s="65">
        <v>0</v>
      </c>
      <c r="AG7" s="65">
        <v>24</v>
      </c>
      <c r="AH7" s="5"/>
      <c r="AI7" s="65">
        <v>31.739990234375</v>
      </c>
      <c r="AJ7" s="65">
        <v>1.3219995498657227</v>
      </c>
      <c r="AK7" s="65">
        <v>1.3219995498657227</v>
      </c>
      <c r="AL7" s="65">
        <v>24</v>
      </c>
      <c r="AM7" s="65">
        <v>1</v>
      </c>
      <c r="AN7" s="65">
        <v>3</v>
      </c>
      <c r="AO7" s="65">
        <v>0</v>
      </c>
      <c r="AP7" s="5"/>
      <c r="AQ7" s="65">
        <v>3</v>
      </c>
      <c r="AR7" s="65">
        <v>5</v>
      </c>
      <c r="AS7" s="65">
        <v>6</v>
      </c>
      <c r="AT7" s="65">
        <v>1984</v>
      </c>
    </row>
    <row r="8" spans="1:46" x14ac:dyDescent="0.25">
      <c r="A8" s="65">
        <v>4001</v>
      </c>
      <c r="B8" s="22">
        <v>30839</v>
      </c>
      <c r="C8" s="65">
        <v>1</v>
      </c>
      <c r="D8" s="65">
        <v>3</v>
      </c>
      <c r="E8" s="5"/>
      <c r="F8" s="5"/>
      <c r="G8" s="5"/>
      <c r="H8" s="5"/>
      <c r="I8" s="5"/>
      <c r="J8" s="5"/>
      <c r="K8" s="65">
        <v>0</v>
      </c>
      <c r="L8" s="65">
        <v>0</v>
      </c>
      <c r="M8" s="65">
        <v>0</v>
      </c>
      <c r="N8" s="65">
        <v>24</v>
      </c>
      <c r="O8" s="65">
        <v>0</v>
      </c>
      <c r="P8" s="65">
        <v>0</v>
      </c>
      <c r="Q8" s="65">
        <v>0</v>
      </c>
      <c r="R8" s="65">
        <v>0</v>
      </c>
      <c r="S8" s="65">
        <v>0</v>
      </c>
      <c r="T8" s="65">
        <v>24</v>
      </c>
      <c r="U8" s="65">
        <v>0</v>
      </c>
      <c r="V8" s="65">
        <v>0</v>
      </c>
      <c r="W8" s="65">
        <v>65.699996948242188</v>
      </c>
      <c r="X8" s="65">
        <v>65.699996948242188</v>
      </c>
      <c r="Y8" s="65">
        <v>24</v>
      </c>
      <c r="Z8" s="5"/>
      <c r="AA8" s="5"/>
      <c r="AB8" s="5"/>
      <c r="AC8" s="5"/>
      <c r="AD8" s="5"/>
      <c r="AE8" s="65">
        <v>0</v>
      </c>
      <c r="AF8" s="65">
        <v>0</v>
      </c>
      <c r="AG8" s="65">
        <v>24</v>
      </c>
      <c r="AH8" s="5"/>
      <c r="AI8" s="65">
        <v>21.755996704101563</v>
      </c>
      <c r="AJ8" s="65">
        <v>0.90599995851516724</v>
      </c>
      <c r="AK8" s="65">
        <v>0.90599995851516724</v>
      </c>
      <c r="AL8" s="65">
        <v>24</v>
      </c>
      <c r="AM8" s="65">
        <v>1</v>
      </c>
      <c r="AN8" s="65">
        <v>3</v>
      </c>
      <c r="AO8" s="65">
        <v>0</v>
      </c>
      <c r="AP8" s="5"/>
      <c r="AQ8" s="65">
        <v>4</v>
      </c>
      <c r="AR8" s="65">
        <v>6</v>
      </c>
      <c r="AS8" s="65">
        <v>6</v>
      </c>
      <c r="AT8" s="65">
        <v>1984</v>
      </c>
    </row>
    <row r="9" spans="1:46" x14ac:dyDescent="0.25">
      <c r="A9" s="65">
        <v>4001</v>
      </c>
      <c r="B9" s="22">
        <v>30840</v>
      </c>
      <c r="C9" s="65">
        <v>1</v>
      </c>
      <c r="D9" s="65">
        <v>3</v>
      </c>
      <c r="E9" s="5"/>
      <c r="F9" s="5"/>
      <c r="G9" s="5"/>
      <c r="H9" s="5"/>
      <c r="I9" s="5"/>
      <c r="J9" s="5"/>
      <c r="K9" s="65">
        <v>0</v>
      </c>
      <c r="L9" s="65">
        <v>0</v>
      </c>
      <c r="M9" s="65">
        <v>0</v>
      </c>
      <c r="N9" s="65">
        <v>24</v>
      </c>
      <c r="O9" s="65">
        <v>0</v>
      </c>
      <c r="P9" s="65">
        <v>0</v>
      </c>
      <c r="Q9" s="65">
        <v>0</v>
      </c>
      <c r="R9" s="65">
        <v>0</v>
      </c>
      <c r="S9" s="65">
        <v>0</v>
      </c>
      <c r="T9" s="65">
        <v>24</v>
      </c>
      <c r="U9" s="65">
        <v>0</v>
      </c>
      <c r="V9" s="65">
        <v>0</v>
      </c>
      <c r="W9" s="65">
        <v>63.5</v>
      </c>
      <c r="X9" s="65">
        <v>63.5</v>
      </c>
      <c r="Y9" s="65">
        <v>24</v>
      </c>
      <c r="Z9" s="5"/>
      <c r="AA9" s="5"/>
      <c r="AB9" s="5"/>
      <c r="AC9" s="5"/>
      <c r="AD9" s="5"/>
      <c r="AE9" s="65">
        <v>0</v>
      </c>
      <c r="AF9" s="65">
        <v>0</v>
      </c>
      <c r="AG9" s="65">
        <v>24</v>
      </c>
      <c r="AH9" s="5"/>
      <c r="AI9" s="65">
        <v>15.083999633789063</v>
      </c>
      <c r="AJ9" s="65">
        <v>0.62799996137619019</v>
      </c>
      <c r="AK9" s="65">
        <v>0.62799996137619019</v>
      </c>
      <c r="AL9" s="65">
        <v>24</v>
      </c>
      <c r="AM9" s="65">
        <v>1</v>
      </c>
      <c r="AN9" s="65">
        <v>3</v>
      </c>
      <c r="AO9" s="65">
        <v>0</v>
      </c>
      <c r="AP9" s="5"/>
      <c r="AQ9" s="65">
        <v>5</v>
      </c>
      <c r="AR9" s="65">
        <v>7</v>
      </c>
      <c r="AS9" s="65">
        <v>6</v>
      </c>
      <c r="AT9" s="65">
        <v>1984</v>
      </c>
    </row>
    <row r="10" spans="1:46" x14ac:dyDescent="0.25">
      <c r="A10" s="65">
        <v>4001</v>
      </c>
      <c r="B10" s="22">
        <v>30841</v>
      </c>
      <c r="C10" s="65">
        <v>1</v>
      </c>
      <c r="D10" s="65">
        <v>3</v>
      </c>
      <c r="E10" s="5"/>
      <c r="F10" s="5"/>
      <c r="G10" s="5"/>
      <c r="H10" s="5"/>
      <c r="I10" s="5"/>
      <c r="J10" s="5"/>
      <c r="K10" s="65">
        <v>0</v>
      </c>
      <c r="L10" s="65">
        <v>0</v>
      </c>
      <c r="M10" s="65">
        <v>0</v>
      </c>
      <c r="N10" s="65">
        <v>24</v>
      </c>
      <c r="O10" s="65">
        <v>0</v>
      </c>
      <c r="P10" s="65">
        <v>0</v>
      </c>
      <c r="Q10" s="65">
        <v>0</v>
      </c>
      <c r="R10" s="65">
        <v>0</v>
      </c>
      <c r="S10" s="65">
        <v>0</v>
      </c>
      <c r="T10" s="65">
        <v>24</v>
      </c>
      <c r="U10" s="65">
        <v>0</v>
      </c>
      <c r="V10" s="65">
        <v>0</v>
      </c>
      <c r="W10" s="65">
        <v>63.099990844726563</v>
      </c>
      <c r="X10" s="65">
        <v>63.099990844726563</v>
      </c>
      <c r="Y10" s="65">
        <v>24</v>
      </c>
      <c r="Z10" s="5"/>
      <c r="AA10" s="5"/>
      <c r="AB10" s="5"/>
      <c r="AC10" s="5"/>
      <c r="AD10" s="5"/>
      <c r="AE10" s="65">
        <v>0</v>
      </c>
      <c r="AF10" s="65">
        <v>0</v>
      </c>
      <c r="AG10" s="65">
        <v>24</v>
      </c>
      <c r="AH10" s="5"/>
      <c r="AI10" s="65">
        <v>24.755996704101563</v>
      </c>
      <c r="AJ10" s="65">
        <v>1.0309991836547852</v>
      </c>
      <c r="AK10" s="65">
        <v>1.0309991836547852</v>
      </c>
      <c r="AL10" s="65">
        <v>24</v>
      </c>
      <c r="AM10" s="65">
        <v>1</v>
      </c>
      <c r="AN10" s="65">
        <v>3</v>
      </c>
      <c r="AO10" s="65">
        <v>0</v>
      </c>
      <c r="AP10" s="5"/>
      <c r="AQ10" s="65">
        <v>6</v>
      </c>
      <c r="AR10" s="65">
        <v>8</v>
      </c>
      <c r="AS10" s="65">
        <v>6</v>
      </c>
      <c r="AT10" s="65">
        <v>1984</v>
      </c>
    </row>
    <row r="11" spans="1:46" x14ac:dyDescent="0.25">
      <c r="A11" s="65">
        <v>4001</v>
      </c>
      <c r="B11" s="22">
        <v>30842</v>
      </c>
      <c r="C11" s="65">
        <v>1</v>
      </c>
      <c r="D11" s="65">
        <v>3</v>
      </c>
      <c r="E11" s="5"/>
      <c r="F11" s="5"/>
      <c r="G11" s="5"/>
      <c r="H11" s="5"/>
      <c r="I11" s="5"/>
      <c r="J11" s="5"/>
      <c r="K11" s="65">
        <v>0</v>
      </c>
      <c r="L11" s="65">
        <v>0</v>
      </c>
      <c r="M11" s="65">
        <v>0</v>
      </c>
      <c r="N11" s="65">
        <v>24</v>
      </c>
      <c r="O11" s="65">
        <v>0</v>
      </c>
      <c r="P11" s="65">
        <v>0</v>
      </c>
      <c r="Q11" s="65">
        <v>0</v>
      </c>
      <c r="R11" s="65">
        <v>0</v>
      </c>
      <c r="S11" s="65">
        <v>0</v>
      </c>
      <c r="T11" s="65">
        <v>24</v>
      </c>
      <c r="U11" s="65">
        <v>0</v>
      </c>
      <c r="V11" s="65">
        <v>0</v>
      </c>
      <c r="W11" s="65">
        <v>64.199996948242188</v>
      </c>
      <c r="X11" s="65">
        <v>64.199996948242188</v>
      </c>
      <c r="Y11" s="65">
        <v>24</v>
      </c>
      <c r="Z11" s="5"/>
      <c r="AA11" s="5"/>
      <c r="AB11" s="5"/>
      <c r="AC11" s="5"/>
      <c r="AD11" s="5"/>
      <c r="AE11" s="65">
        <v>0</v>
      </c>
      <c r="AF11" s="65">
        <v>0</v>
      </c>
      <c r="AG11" s="65">
        <v>24</v>
      </c>
      <c r="AH11" s="5"/>
      <c r="AI11" s="65">
        <v>17.07598876953125</v>
      </c>
      <c r="AJ11" s="65">
        <v>0.71099996566772461</v>
      </c>
      <c r="AK11" s="65">
        <v>0.71099996566772461</v>
      </c>
      <c r="AL11" s="65">
        <v>24</v>
      </c>
      <c r="AM11" s="65">
        <v>1</v>
      </c>
      <c r="AN11" s="65">
        <v>3</v>
      </c>
      <c r="AO11" s="65">
        <v>0</v>
      </c>
      <c r="AP11" s="5"/>
      <c r="AQ11" s="65">
        <v>7</v>
      </c>
      <c r="AR11" s="65">
        <v>9</v>
      </c>
      <c r="AS11" s="65">
        <v>6</v>
      </c>
      <c r="AT11" s="65">
        <v>1984</v>
      </c>
    </row>
    <row r="12" spans="1:46" x14ac:dyDescent="0.25">
      <c r="A12" s="65">
        <v>4001</v>
      </c>
      <c r="B12" s="22">
        <v>30843</v>
      </c>
      <c r="C12" s="65">
        <v>1</v>
      </c>
      <c r="D12" s="65">
        <v>3</v>
      </c>
      <c r="E12" s="5"/>
      <c r="F12" s="5"/>
      <c r="G12" s="5"/>
      <c r="H12" s="5"/>
      <c r="I12" s="5"/>
      <c r="J12" s="5"/>
      <c r="K12" s="65">
        <v>0</v>
      </c>
      <c r="L12" s="65">
        <v>0</v>
      </c>
      <c r="M12" s="65">
        <v>0</v>
      </c>
      <c r="N12" s="65">
        <v>24</v>
      </c>
      <c r="O12" s="65">
        <v>0</v>
      </c>
      <c r="P12" s="65">
        <v>0</v>
      </c>
      <c r="Q12" s="65">
        <v>0</v>
      </c>
      <c r="R12" s="65">
        <v>0</v>
      </c>
      <c r="S12" s="65">
        <v>0</v>
      </c>
      <c r="T12" s="65">
        <v>24</v>
      </c>
      <c r="U12" s="65">
        <v>0</v>
      </c>
      <c r="V12" s="65">
        <v>0</v>
      </c>
      <c r="W12" s="65">
        <v>66.599990844726563</v>
      </c>
      <c r="X12" s="65">
        <v>66.599990844726563</v>
      </c>
      <c r="Y12" s="65">
        <v>24</v>
      </c>
      <c r="Z12" s="5"/>
      <c r="AA12" s="5"/>
      <c r="AB12" s="5"/>
      <c r="AC12" s="5"/>
      <c r="AD12" s="5"/>
      <c r="AE12" s="65">
        <v>0</v>
      </c>
      <c r="AF12" s="65">
        <v>0</v>
      </c>
      <c r="AG12" s="65">
        <v>24</v>
      </c>
      <c r="AH12" s="5"/>
      <c r="AI12" s="65">
        <v>22.00799560546875</v>
      </c>
      <c r="AJ12" s="65">
        <v>0.91699999570846558</v>
      </c>
      <c r="AK12" s="65">
        <v>0.91699999570846558</v>
      </c>
      <c r="AL12" s="65">
        <v>24</v>
      </c>
      <c r="AM12" s="65">
        <v>1</v>
      </c>
      <c r="AN12" s="65">
        <v>3</v>
      </c>
      <c r="AO12" s="65">
        <v>0</v>
      </c>
      <c r="AP12" s="5"/>
      <c r="AQ12" s="65">
        <v>1</v>
      </c>
      <c r="AR12" s="65">
        <v>10</v>
      </c>
      <c r="AS12" s="65">
        <v>6</v>
      </c>
      <c r="AT12" s="65">
        <v>1984</v>
      </c>
    </row>
    <row r="13" spans="1:46" x14ac:dyDescent="0.25">
      <c r="A13" s="65">
        <v>4001</v>
      </c>
      <c r="B13" s="22">
        <v>30844</v>
      </c>
      <c r="C13" s="65">
        <v>1</v>
      </c>
      <c r="D13" s="65">
        <v>3</v>
      </c>
      <c r="E13" s="5"/>
      <c r="F13" s="5"/>
      <c r="G13" s="5"/>
      <c r="H13" s="5"/>
      <c r="I13" s="5"/>
      <c r="J13" s="5"/>
      <c r="K13" s="65">
        <v>0</v>
      </c>
      <c r="L13" s="65">
        <v>0</v>
      </c>
      <c r="M13" s="65">
        <v>0</v>
      </c>
      <c r="N13" s="65">
        <v>24</v>
      </c>
      <c r="O13" s="65">
        <v>0</v>
      </c>
      <c r="P13" s="65">
        <v>0</v>
      </c>
      <c r="Q13" s="65">
        <v>0</v>
      </c>
      <c r="R13" s="65">
        <v>0</v>
      </c>
      <c r="S13" s="65">
        <v>0</v>
      </c>
      <c r="T13" s="65">
        <v>24</v>
      </c>
      <c r="U13" s="65">
        <v>0</v>
      </c>
      <c r="V13" s="65">
        <v>0</v>
      </c>
      <c r="W13" s="65">
        <v>69.099990844726563</v>
      </c>
      <c r="X13" s="65">
        <v>69.099990844726563</v>
      </c>
      <c r="Y13" s="65">
        <v>24</v>
      </c>
      <c r="Z13" s="5"/>
      <c r="AA13" s="5"/>
      <c r="AB13" s="5"/>
      <c r="AC13" s="5"/>
      <c r="AD13" s="5"/>
      <c r="AE13" s="65">
        <v>0</v>
      </c>
      <c r="AF13" s="65">
        <v>0</v>
      </c>
      <c r="AG13" s="65">
        <v>24</v>
      </c>
      <c r="AH13" s="5"/>
      <c r="AI13" s="65">
        <v>21</v>
      </c>
      <c r="AJ13" s="65">
        <v>0.875</v>
      </c>
      <c r="AK13" s="65">
        <v>0.875</v>
      </c>
      <c r="AL13" s="65">
        <v>24</v>
      </c>
      <c r="AM13" s="65">
        <v>1</v>
      </c>
      <c r="AN13" s="65">
        <v>3</v>
      </c>
      <c r="AO13" s="65">
        <v>0</v>
      </c>
      <c r="AP13" s="5"/>
      <c r="AQ13" s="65">
        <v>2</v>
      </c>
      <c r="AR13" s="65">
        <v>11</v>
      </c>
      <c r="AS13" s="65">
        <v>6</v>
      </c>
      <c r="AT13" s="65">
        <v>1984</v>
      </c>
    </row>
    <row r="14" spans="1:46" x14ac:dyDescent="0.25">
      <c r="A14" s="65">
        <v>4001</v>
      </c>
      <c r="B14" s="22">
        <v>30845</v>
      </c>
      <c r="C14" s="65">
        <v>1</v>
      </c>
      <c r="D14" s="65">
        <v>3</v>
      </c>
      <c r="E14" s="5"/>
      <c r="F14" s="5"/>
      <c r="G14" s="5"/>
      <c r="H14" s="5"/>
      <c r="I14" s="5"/>
      <c r="J14" s="5"/>
      <c r="K14" s="65">
        <v>0</v>
      </c>
      <c r="L14" s="65">
        <v>0</v>
      </c>
      <c r="M14" s="65">
        <v>0</v>
      </c>
      <c r="N14" s="65">
        <v>24</v>
      </c>
      <c r="O14" s="65">
        <v>0</v>
      </c>
      <c r="P14" s="65">
        <v>0</v>
      </c>
      <c r="Q14" s="65">
        <v>0</v>
      </c>
      <c r="R14" s="65">
        <v>0</v>
      </c>
      <c r="S14" s="65">
        <v>0</v>
      </c>
      <c r="T14" s="65">
        <v>24</v>
      </c>
      <c r="U14" s="65">
        <v>0</v>
      </c>
      <c r="V14" s="65">
        <v>0</v>
      </c>
      <c r="W14" s="65">
        <v>71.599990844726563</v>
      </c>
      <c r="X14" s="65">
        <v>71.599990844726563</v>
      </c>
      <c r="Y14" s="65">
        <v>24</v>
      </c>
      <c r="Z14" s="5"/>
      <c r="AA14" s="5"/>
      <c r="AB14" s="5"/>
      <c r="AC14" s="5"/>
      <c r="AD14" s="5"/>
      <c r="AE14" s="65">
        <v>0</v>
      </c>
      <c r="AF14" s="65">
        <v>0</v>
      </c>
      <c r="AG14" s="65">
        <v>24</v>
      </c>
      <c r="AH14" s="5"/>
      <c r="AI14" s="65">
        <v>17.483993530273438</v>
      </c>
      <c r="AJ14" s="65">
        <v>0.7279999852180481</v>
      </c>
      <c r="AK14" s="65">
        <v>0.7279999852180481</v>
      </c>
      <c r="AL14" s="65">
        <v>24</v>
      </c>
      <c r="AM14" s="65">
        <v>1</v>
      </c>
      <c r="AN14" s="65">
        <v>3</v>
      </c>
      <c r="AO14" s="65">
        <v>0</v>
      </c>
      <c r="AP14" s="5"/>
      <c r="AQ14" s="65">
        <v>3</v>
      </c>
      <c r="AR14" s="65">
        <v>12</v>
      </c>
      <c r="AS14" s="65">
        <v>6</v>
      </c>
      <c r="AT14" s="65">
        <v>1984</v>
      </c>
    </row>
    <row r="15" spans="1:46" x14ac:dyDescent="0.25">
      <c r="A15" s="65">
        <v>4001</v>
      </c>
      <c r="B15" s="22">
        <v>30846</v>
      </c>
      <c r="C15" s="65">
        <v>1</v>
      </c>
      <c r="D15" s="65">
        <v>3</v>
      </c>
      <c r="E15" s="5"/>
      <c r="F15" s="5"/>
      <c r="G15" s="5"/>
      <c r="H15" s="5"/>
      <c r="I15" s="5"/>
      <c r="J15" s="5"/>
      <c r="K15" s="65">
        <v>0</v>
      </c>
      <c r="L15" s="65">
        <v>0</v>
      </c>
      <c r="M15" s="65">
        <v>0</v>
      </c>
      <c r="N15" s="65">
        <v>24</v>
      </c>
      <c r="O15" s="65">
        <v>0</v>
      </c>
      <c r="P15" s="65">
        <v>0</v>
      </c>
      <c r="Q15" s="65">
        <v>0</v>
      </c>
      <c r="R15" s="65">
        <v>0</v>
      </c>
      <c r="S15" s="65">
        <v>0</v>
      </c>
      <c r="T15" s="65">
        <v>24</v>
      </c>
      <c r="U15" s="65">
        <v>0</v>
      </c>
      <c r="V15" s="65">
        <v>0</v>
      </c>
      <c r="W15" s="65">
        <v>73.599990844726563</v>
      </c>
      <c r="X15" s="65">
        <v>73.599990844726563</v>
      </c>
      <c r="Y15" s="65">
        <v>24</v>
      </c>
      <c r="Z15" s="5"/>
      <c r="AA15" s="5"/>
      <c r="AB15" s="5"/>
      <c r="AC15" s="5"/>
      <c r="AD15" s="5"/>
      <c r="AE15" s="65">
        <v>0</v>
      </c>
      <c r="AF15" s="65">
        <v>0</v>
      </c>
      <c r="AG15" s="65">
        <v>24</v>
      </c>
      <c r="AH15" s="5"/>
      <c r="AI15" s="65">
        <v>15.695999145507813</v>
      </c>
      <c r="AJ15" s="65">
        <v>0.65399998426437378</v>
      </c>
      <c r="AK15" s="65">
        <v>0.65399998426437378</v>
      </c>
      <c r="AL15" s="65">
        <v>24</v>
      </c>
      <c r="AM15" s="65">
        <v>1</v>
      </c>
      <c r="AN15" s="65">
        <v>3</v>
      </c>
      <c r="AO15" s="65">
        <v>0</v>
      </c>
      <c r="AP15" s="5"/>
      <c r="AQ15" s="65">
        <v>4</v>
      </c>
      <c r="AR15" s="65">
        <v>13</v>
      </c>
      <c r="AS15" s="65">
        <v>6</v>
      </c>
      <c r="AT15" s="65">
        <v>1984</v>
      </c>
    </row>
    <row r="16" spans="1:46" x14ac:dyDescent="0.25">
      <c r="A16" s="65">
        <v>4001</v>
      </c>
      <c r="B16" s="22">
        <v>30847</v>
      </c>
      <c r="C16" s="65">
        <v>1</v>
      </c>
      <c r="D16" s="65">
        <v>3</v>
      </c>
      <c r="E16" s="5"/>
      <c r="F16" s="5"/>
      <c r="G16" s="5"/>
      <c r="H16" s="5"/>
      <c r="I16" s="5"/>
      <c r="J16" s="5"/>
      <c r="K16" s="65">
        <v>0</v>
      </c>
      <c r="L16" s="65">
        <v>0</v>
      </c>
      <c r="M16" s="65">
        <v>0</v>
      </c>
      <c r="N16" s="65">
        <v>24</v>
      </c>
      <c r="O16" s="65">
        <v>0</v>
      </c>
      <c r="P16" s="65">
        <v>0</v>
      </c>
      <c r="Q16" s="65">
        <v>0</v>
      </c>
      <c r="R16" s="65">
        <v>0</v>
      </c>
      <c r="S16" s="65">
        <v>0</v>
      </c>
      <c r="T16" s="65">
        <v>24</v>
      </c>
      <c r="U16" s="65">
        <v>0</v>
      </c>
      <c r="V16" s="65">
        <v>0</v>
      </c>
      <c r="W16" s="65">
        <v>75.899993896484375</v>
      </c>
      <c r="X16" s="65">
        <v>75.899993896484375</v>
      </c>
      <c r="Y16" s="65">
        <v>24</v>
      </c>
      <c r="Z16" s="5"/>
      <c r="AA16" s="5"/>
      <c r="AB16" s="5"/>
      <c r="AC16" s="5"/>
      <c r="AD16" s="5"/>
      <c r="AE16" s="65">
        <v>0</v>
      </c>
      <c r="AF16" s="65">
        <v>0</v>
      </c>
      <c r="AG16" s="65">
        <v>24</v>
      </c>
      <c r="AH16" s="5"/>
      <c r="AI16" s="65">
        <v>16.547988891601563</v>
      </c>
      <c r="AJ16" s="65">
        <v>0.68899995088577271</v>
      </c>
      <c r="AK16" s="65">
        <v>0.68899995088577271</v>
      </c>
      <c r="AL16" s="65">
        <v>24</v>
      </c>
      <c r="AM16" s="65">
        <v>1</v>
      </c>
      <c r="AN16" s="65">
        <v>3</v>
      </c>
      <c r="AO16" s="65">
        <v>0</v>
      </c>
      <c r="AP16" s="5"/>
      <c r="AQ16" s="65">
        <v>5</v>
      </c>
      <c r="AR16" s="65">
        <v>14</v>
      </c>
      <c r="AS16" s="65">
        <v>6</v>
      </c>
      <c r="AT16" s="65">
        <v>1984</v>
      </c>
    </row>
    <row r="17" spans="1:46" x14ac:dyDescent="0.25">
      <c r="A17" s="65">
        <v>4001</v>
      </c>
      <c r="B17" s="22">
        <v>30848</v>
      </c>
      <c r="C17" s="65">
        <v>1</v>
      </c>
      <c r="D17" s="65">
        <v>3</v>
      </c>
      <c r="E17" s="5"/>
      <c r="F17" s="5"/>
      <c r="G17" s="5"/>
      <c r="H17" s="5"/>
      <c r="I17" s="5"/>
      <c r="J17" s="5"/>
      <c r="K17" s="65">
        <v>0</v>
      </c>
      <c r="L17" s="65">
        <v>0</v>
      </c>
      <c r="M17" s="65">
        <v>0</v>
      </c>
      <c r="N17" s="65">
        <v>24</v>
      </c>
      <c r="O17" s="65">
        <v>0</v>
      </c>
      <c r="P17" s="65">
        <v>0</v>
      </c>
      <c r="Q17" s="65">
        <v>0</v>
      </c>
      <c r="R17" s="65">
        <v>0</v>
      </c>
      <c r="S17" s="65">
        <v>0</v>
      </c>
      <c r="T17" s="65">
        <v>24</v>
      </c>
      <c r="U17" s="65">
        <v>0</v>
      </c>
      <c r="V17" s="65">
        <v>0</v>
      </c>
      <c r="W17" s="65">
        <v>72.29998779296875</v>
      </c>
      <c r="X17" s="65">
        <v>72.29998779296875</v>
      </c>
      <c r="Y17" s="65">
        <v>24</v>
      </c>
      <c r="Z17" s="5"/>
      <c r="AA17" s="5"/>
      <c r="AB17" s="5"/>
      <c r="AC17" s="5"/>
      <c r="AD17" s="5"/>
      <c r="AE17" s="65">
        <v>0</v>
      </c>
      <c r="AF17" s="65">
        <v>0</v>
      </c>
      <c r="AG17" s="65">
        <v>24</v>
      </c>
      <c r="AH17" s="5"/>
      <c r="AI17" s="65">
        <v>17.543991088867188</v>
      </c>
      <c r="AJ17" s="65">
        <v>0.73099994659423828</v>
      </c>
      <c r="AK17" s="65">
        <v>0.73099994659423828</v>
      </c>
      <c r="AL17" s="65">
        <v>24</v>
      </c>
      <c r="AM17" s="65">
        <v>1</v>
      </c>
      <c r="AN17" s="65">
        <v>3</v>
      </c>
      <c r="AO17" s="65">
        <v>0</v>
      </c>
      <c r="AP17" s="5"/>
      <c r="AQ17" s="65">
        <v>6</v>
      </c>
      <c r="AR17" s="65">
        <v>15</v>
      </c>
      <c r="AS17" s="65">
        <v>6</v>
      </c>
      <c r="AT17" s="65">
        <v>1984</v>
      </c>
    </row>
    <row r="18" spans="1:46" x14ac:dyDescent="0.25">
      <c r="A18" s="65">
        <v>4001</v>
      </c>
      <c r="B18" s="22">
        <v>30849</v>
      </c>
      <c r="C18" s="65">
        <v>1</v>
      </c>
      <c r="D18" s="65">
        <v>3</v>
      </c>
      <c r="E18" s="5"/>
      <c r="F18" s="5"/>
      <c r="G18" s="5"/>
      <c r="H18" s="5"/>
      <c r="I18" s="5"/>
      <c r="J18" s="5"/>
      <c r="K18" s="65">
        <v>0</v>
      </c>
      <c r="L18" s="65">
        <v>0</v>
      </c>
      <c r="M18" s="65">
        <v>0</v>
      </c>
      <c r="N18" s="65">
        <v>24</v>
      </c>
      <c r="O18" s="65">
        <v>0</v>
      </c>
      <c r="P18" s="65">
        <v>0</v>
      </c>
      <c r="Q18" s="65">
        <v>0</v>
      </c>
      <c r="R18" s="65">
        <v>0</v>
      </c>
      <c r="S18" s="65">
        <v>0</v>
      </c>
      <c r="T18" s="65">
        <v>24</v>
      </c>
      <c r="U18" s="65">
        <v>0</v>
      </c>
      <c r="V18" s="65">
        <v>0</v>
      </c>
      <c r="W18" s="65">
        <v>67.5</v>
      </c>
      <c r="X18" s="65">
        <v>67.5</v>
      </c>
      <c r="Y18" s="65">
        <v>24</v>
      </c>
      <c r="Z18" s="5"/>
      <c r="AA18" s="5"/>
      <c r="AB18" s="5"/>
      <c r="AC18" s="5"/>
      <c r="AD18" s="5"/>
      <c r="AE18" s="65">
        <v>0</v>
      </c>
      <c r="AF18" s="65">
        <v>0</v>
      </c>
      <c r="AG18" s="65">
        <v>24</v>
      </c>
      <c r="AH18" s="5"/>
      <c r="AI18" s="65">
        <v>30.623992919921875</v>
      </c>
      <c r="AJ18" s="65">
        <v>1.2759990692138672</v>
      </c>
      <c r="AK18" s="65">
        <v>1.2759990692138672</v>
      </c>
      <c r="AL18" s="65">
        <v>24</v>
      </c>
      <c r="AM18" s="65">
        <v>1</v>
      </c>
      <c r="AN18" s="65">
        <v>3</v>
      </c>
      <c r="AO18" s="65">
        <v>0</v>
      </c>
      <c r="AP18" s="5"/>
      <c r="AQ18" s="65">
        <v>7</v>
      </c>
      <c r="AR18" s="65">
        <v>16</v>
      </c>
      <c r="AS18" s="65">
        <v>6</v>
      </c>
      <c r="AT18" s="65">
        <v>1984</v>
      </c>
    </row>
    <row r="19" spans="1:46" x14ac:dyDescent="0.25">
      <c r="A19" s="65">
        <v>4001</v>
      </c>
      <c r="B19" s="22">
        <v>30850</v>
      </c>
      <c r="C19" s="65">
        <v>1</v>
      </c>
      <c r="D19" s="65">
        <v>3</v>
      </c>
      <c r="E19" s="5"/>
      <c r="F19" s="5"/>
      <c r="G19" s="5"/>
      <c r="H19" s="5"/>
      <c r="I19" s="5"/>
      <c r="J19" s="5"/>
      <c r="K19" s="65">
        <v>0</v>
      </c>
      <c r="L19" s="65">
        <v>0</v>
      </c>
      <c r="M19" s="65">
        <v>0</v>
      </c>
      <c r="N19" s="65">
        <v>24</v>
      </c>
      <c r="O19" s="65">
        <v>0</v>
      </c>
      <c r="P19" s="65">
        <v>0</v>
      </c>
      <c r="Q19" s="65">
        <v>0</v>
      </c>
      <c r="R19" s="65">
        <v>0</v>
      </c>
      <c r="S19" s="65">
        <v>0</v>
      </c>
      <c r="T19" s="65">
        <v>24</v>
      </c>
      <c r="U19" s="65">
        <v>0</v>
      </c>
      <c r="V19" s="65">
        <v>0</v>
      </c>
      <c r="W19" s="65">
        <v>71.399993896484375</v>
      </c>
      <c r="X19" s="65">
        <v>71.399993896484375</v>
      </c>
      <c r="Y19" s="65">
        <v>24</v>
      </c>
      <c r="Z19" s="5"/>
      <c r="AA19" s="5"/>
      <c r="AB19" s="5"/>
      <c r="AC19" s="5"/>
      <c r="AD19" s="5"/>
      <c r="AE19" s="65">
        <v>0</v>
      </c>
      <c r="AF19" s="65">
        <v>0</v>
      </c>
      <c r="AG19" s="65">
        <v>24</v>
      </c>
      <c r="AH19" s="5"/>
      <c r="AI19" s="65">
        <v>16.703994750976562</v>
      </c>
      <c r="AJ19" s="65">
        <v>0.69599997997283936</v>
      </c>
      <c r="AK19" s="65">
        <v>0.69599997997283936</v>
      </c>
      <c r="AL19" s="65">
        <v>24</v>
      </c>
      <c r="AM19" s="65">
        <v>1</v>
      </c>
      <c r="AN19" s="65">
        <v>3</v>
      </c>
      <c r="AO19" s="65">
        <v>0</v>
      </c>
      <c r="AP19" s="5"/>
      <c r="AQ19" s="65">
        <v>1</v>
      </c>
      <c r="AR19" s="65">
        <v>17</v>
      </c>
      <c r="AS19" s="65">
        <v>6</v>
      </c>
      <c r="AT19" s="65">
        <v>1984</v>
      </c>
    </row>
    <row r="20" spans="1:46" x14ac:dyDescent="0.25">
      <c r="A20" s="65">
        <v>4001</v>
      </c>
      <c r="B20" s="22">
        <v>30851</v>
      </c>
      <c r="C20" s="65">
        <v>1</v>
      </c>
      <c r="D20" s="65">
        <v>3</v>
      </c>
      <c r="E20" s="5"/>
      <c r="F20" s="5"/>
      <c r="G20" s="5"/>
      <c r="H20" s="5"/>
      <c r="I20" s="5"/>
      <c r="J20" s="5"/>
      <c r="K20" s="65">
        <v>0</v>
      </c>
      <c r="L20" s="65">
        <v>0</v>
      </c>
      <c r="M20" s="65">
        <v>0</v>
      </c>
      <c r="N20" s="65">
        <v>24</v>
      </c>
      <c r="O20" s="65">
        <v>0</v>
      </c>
      <c r="P20" s="65">
        <v>0</v>
      </c>
      <c r="Q20" s="65">
        <v>0</v>
      </c>
      <c r="R20" s="65">
        <v>0</v>
      </c>
      <c r="S20" s="65">
        <v>0</v>
      </c>
      <c r="T20" s="65">
        <v>24</v>
      </c>
      <c r="U20" s="65">
        <v>0</v>
      </c>
      <c r="V20" s="65">
        <v>0</v>
      </c>
      <c r="W20" s="65">
        <v>73.79998779296875</v>
      </c>
      <c r="X20" s="65">
        <v>73.79998779296875</v>
      </c>
      <c r="Y20" s="65">
        <v>24</v>
      </c>
      <c r="Z20" s="5"/>
      <c r="AA20" s="5"/>
      <c r="AB20" s="5"/>
      <c r="AC20" s="5"/>
      <c r="AD20" s="5"/>
      <c r="AE20" s="65">
        <v>0</v>
      </c>
      <c r="AF20" s="65">
        <v>0</v>
      </c>
      <c r="AG20" s="65">
        <v>24</v>
      </c>
      <c r="AH20" s="5"/>
      <c r="AI20" s="65">
        <v>15.743999481201172</v>
      </c>
      <c r="AJ20" s="65">
        <v>0.65599995851516724</v>
      </c>
      <c r="AK20" s="65">
        <v>0.65599995851516724</v>
      </c>
      <c r="AL20" s="65">
        <v>24</v>
      </c>
      <c r="AM20" s="65">
        <v>1</v>
      </c>
      <c r="AN20" s="65">
        <v>3</v>
      </c>
      <c r="AO20" s="65">
        <v>0</v>
      </c>
      <c r="AP20" s="5"/>
      <c r="AQ20" s="65">
        <v>2</v>
      </c>
      <c r="AR20" s="65">
        <v>18</v>
      </c>
      <c r="AS20" s="65">
        <v>6</v>
      </c>
      <c r="AT20" s="65">
        <v>1984</v>
      </c>
    </row>
    <row r="21" spans="1:46" x14ac:dyDescent="0.25">
      <c r="A21" s="65">
        <v>4001</v>
      </c>
      <c r="B21" s="22">
        <v>30852</v>
      </c>
      <c r="C21" s="65">
        <v>1</v>
      </c>
      <c r="D21" s="65">
        <v>3</v>
      </c>
      <c r="E21" s="5"/>
      <c r="F21" s="5"/>
      <c r="G21" s="5"/>
      <c r="H21" s="5"/>
      <c r="I21" s="5"/>
      <c r="J21" s="5"/>
      <c r="K21" s="65">
        <v>0</v>
      </c>
      <c r="L21" s="65">
        <v>0</v>
      </c>
      <c r="M21" s="65">
        <v>0</v>
      </c>
      <c r="N21" s="65">
        <v>24</v>
      </c>
      <c r="O21" s="65">
        <v>0</v>
      </c>
      <c r="P21" s="65">
        <v>0</v>
      </c>
      <c r="Q21" s="65">
        <v>0</v>
      </c>
      <c r="R21" s="65">
        <v>0</v>
      </c>
      <c r="S21" s="65">
        <v>0</v>
      </c>
      <c r="T21" s="65">
        <v>24</v>
      </c>
      <c r="U21" s="65">
        <v>0</v>
      </c>
      <c r="V21" s="65">
        <v>0</v>
      </c>
      <c r="W21" s="65">
        <v>76.099990844726563</v>
      </c>
      <c r="X21" s="65">
        <v>76.099990844726563</v>
      </c>
      <c r="Y21" s="65">
        <v>24</v>
      </c>
      <c r="Z21" s="5"/>
      <c r="AA21" s="5"/>
      <c r="AB21" s="5"/>
      <c r="AC21" s="5"/>
      <c r="AD21" s="5"/>
      <c r="AE21" s="65">
        <v>0</v>
      </c>
      <c r="AF21" s="65">
        <v>0</v>
      </c>
      <c r="AG21" s="65">
        <v>24</v>
      </c>
      <c r="AH21" s="5"/>
      <c r="AI21" s="65">
        <v>16.703994750976562</v>
      </c>
      <c r="AJ21" s="65">
        <v>0.69599997997283936</v>
      </c>
      <c r="AK21" s="65">
        <v>0.69599997997283936</v>
      </c>
      <c r="AL21" s="65">
        <v>24</v>
      </c>
      <c r="AM21" s="65">
        <v>1</v>
      </c>
      <c r="AN21" s="65">
        <v>3</v>
      </c>
      <c r="AO21" s="65">
        <v>0</v>
      </c>
      <c r="AP21" s="5"/>
      <c r="AQ21" s="65">
        <v>3</v>
      </c>
      <c r="AR21" s="65">
        <v>19</v>
      </c>
      <c r="AS21" s="65">
        <v>6</v>
      </c>
      <c r="AT21" s="65">
        <v>1984</v>
      </c>
    </row>
    <row r="22" spans="1:46" x14ac:dyDescent="0.25">
      <c r="A22" s="65">
        <v>4001</v>
      </c>
      <c r="B22" s="22">
        <v>30853</v>
      </c>
      <c r="C22" s="65">
        <v>1</v>
      </c>
      <c r="D22" s="65">
        <v>3</v>
      </c>
      <c r="E22" s="5"/>
      <c r="F22" s="5"/>
      <c r="G22" s="5"/>
      <c r="H22" s="5"/>
      <c r="I22" s="5"/>
      <c r="J22" s="5"/>
      <c r="K22" s="65">
        <v>0</v>
      </c>
      <c r="L22" s="65">
        <v>0</v>
      </c>
      <c r="M22" s="65">
        <v>0</v>
      </c>
      <c r="N22" s="65">
        <v>24</v>
      </c>
      <c r="O22" s="65">
        <v>0</v>
      </c>
      <c r="P22" s="65">
        <v>0</v>
      </c>
      <c r="Q22" s="65">
        <v>0</v>
      </c>
      <c r="R22" s="65">
        <v>0</v>
      </c>
      <c r="S22" s="65">
        <v>0</v>
      </c>
      <c r="T22" s="65">
        <v>24</v>
      </c>
      <c r="U22" s="65">
        <v>0</v>
      </c>
      <c r="V22" s="65">
        <v>0</v>
      </c>
      <c r="W22" s="65">
        <v>69.599990844726563</v>
      </c>
      <c r="X22" s="65">
        <v>69.599990844726563</v>
      </c>
      <c r="Y22" s="65">
        <v>24</v>
      </c>
      <c r="Z22" s="5"/>
      <c r="AA22" s="5"/>
      <c r="AB22" s="5"/>
      <c r="AC22" s="5"/>
      <c r="AD22" s="5"/>
      <c r="AE22" s="65">
        <v>80</v>
      </c>
      <c r="AF22" s="65">
        <v>80</v>
      </c>
      <c r="AG22" s="65">
        <v>24</v>
      </c>
      <c r="AH22" s="5"/>
      <c r="AI22" s="65">
        <v>21.947998046875</v>
      </c>
      <c r="AJ22" s="65">
        <v>0.91399997472763062</v>
      </c>
      <c r="AK22" s="65">
        <v>0.91399997472763062</v>
      </c>
      <c r="AL22" s="65">
        <v>24</v>
      </c>
      <c r="AM22" s="65">
        <v>1</v>
      </c>
      <c r="AN22" s="65">
        <v>3</v>
      </c>
      <c r="AO22" s="65">
        <v>0</v>
      </c>
      <c r="AP22" s="5"/>
      <c r="AQ22" s="65">
        <v>4</v>
      </c>
      <c r="AR22" s="65">
        <v>20</v>
      </c>
      <c r="AS22" s="65">
        <v>6</v>
      </c>
      <c r="AT22" s="65">
        <v>1984</v>
      </c>
    </row>
    <row r="23" spans="1:46" x14ac:dyDescent="0.25">
      <c r="A23" s="65">
        <v>4001</v>
      </c>
      <c r="B23" s="22">
        <v>30854</v>
      </c>
      <c r="C23" s="65">
        <v>1</v>
      </c>
      <c r="D23" s="65">
        <v>3</v>
      </c>
      <c r="E23" s="5"/>
      <c r="F23" s="5"/>
      <c r="G23" s="5"/>
      <c r="H23" s="5"/>
      <c r="I23" s="5"/>
      <c r="J23" s="5"/>
      <c r="K23" s="65">
        <v>0</v>
      </c>
      <c r="L23" s="65">
        <v>0</v>
      </c>
      <c r="M23" s="65">
        <v>0</v>
      </c>
      <c r="N23" s="65">
        <v>24</v>
      </c>
      <c r="O23" s="65">
        <v>0</v>
      </c>
      <c r="P23" s="65">
        <v>0</v>
      </c>
      <c r="Q23" s="65">
        <v>0</v>
      </c>
      <c r="R23" s="65">
        <v>0</v>
      </c>
      <c r="S23" s="65">
        <v>0</v>
      </c>
      <c r="T23" s="65">
        <v>24</v>
      </c>
      <c r="U23" s="65">
        <v>0</v>
      </c>
      <c r="V23" s="65">
        <v>0</v>
      </c>
      <c r="W23" s="65">
        <v>72.699996948242188</v>
      </c>
      <c r="X23" s="65">
        <v>72.699996948242188</v>
      </c>
      <c r="Y23" s="65">
        <v>24</v>
      </c>
      <c r="Z23" s="5"/>
      <c r="AA23" s="5"/>
      <c r="AB23" s="5"/>
      <c r="AC23" s="5"/>
      <c r="AD23" s="5"/>
      <c r="AE23" s="65">
        <v>921</v>
      </c>
      <c r="AF23" s="65">
        <v>921</v>
      </c>
      <c r="AG23" s="65">
        <v>24</v>
      </c>
      <c r="AH23" s="5"/>
      <c r="AI23" s="65">
        <v>21.191986083984375</v>
      </c>
      <c r="AJ23" s="65">
        <v>0.8829999566078186</v>
      </c>
      <c r="AK23" s="65">
        <v>0.8829999566078186</v>
      </c>
      <c r="AL23" s="65">
        <v>24</v>
      </c>
      <c r="AM23" s="65">
        <v>1</v>
      </c>
      <c r="AN23" s="65">
        <v>3</v>
      </c>
      <c r="AO23" s="65">
        <v>0</v>
      </c>
      <c r="AP23" s="5"/>
      <c r="AQ23" s="65">
        <v>5</v>
      </c>
      <c r="AR23" s="65">
        <v>21</v>
      </c>
      <c r="AS23" s="65">
        <v>6</v>
      </c>
      <c r="AT23" s="65">
        <v>1984</v>
      </c>
    </row>
    <row r="24" spans="1:46" x14ac:dyDescent="0.25">
      <c r="A24" s="65">
        <v>4001</v>
      </c>
      <c r="B24" s="22">
        <v>30855</v>
      </c>
      <c r="C24" s="65">
        <v>1</v>
      </c>
      <c r="D24" s="65">
        <v>3</v>
      </c>
      <c r="E24" s="5"/>
      <c r="F24" s="5"/>
      <c r="G24" s="5"/>
      <c r="H24" s="5"/>
      <c r="I24" s="5"/>
      <c r="J24" s="5"/>
      <c r="K24" s="65">
        <v>0</v>
      </c>
      <c r="L24" s="65">
        <v>0</v>
      </c>
      <c r="M24" s="65">
        <v>0</v>
      </c>
      <c r="N24" s="65">
        <v>24</v>
      </c>
      <c r="O24" s="65">
        <v>0</v>
      </c>
      <c r="P24" s="65">
        <v>0</v>
      </c>
      <c r="Q24" s="65">
        <v>0</v>
      </c>
      <c r="R24" s="65">
        <v>0</v>
      </c>
      <c r="S24" s="65">
        <v>0</v>
      </c>
      <c r="T24" s="65">
        <v>24</v>
      </c>
      <c r="U24" s="65">
        <v>0</v>
      </c>
      <c r="V24" s="65">
        <v>0</v>
      </c>
      <c r="W24" s="65">
        <v>75.199996948242187</v>
      </c>
      <c r="X24" s="65">
        <v>75.199996948242187</v>
      </c>
      <c r="Y24" s="65">
        <v>24</v>
      </c>
      <c r="Z24" s="5"/>
      <c r="AA24" s="5"/>
      <c r="AB24" s="5"/>
      <c r="AC24" s="5"/>
      <c r="AD24" s="5"/>
      <c r="AE24" s="65">
        <v>0</v>
      </c>
      <c r="AF24" s="65">
        <v>0</v>
      </c>
      <c r="AG24" s="65">
        <v>24</v>
      </c>
      <c r="AH24" s="5"/>
      <c r="AI24" s="65">
        <v>17.1719970703125</v>
      </c>
      <c r="AJ24" s="65">
        <v>0.7149999737739563</v>
      </c>
      <c r="AK24" s="65">
        <v>0.7149999737739563</v>
      </c>
      <c r="AL24" s="65">
        <v>24</v>
      </c>
      <c r="AM24" s="65">
        <v>1</v>
      </c>
      <c r="AN24" s="65">
        <v>3</v>
      </c>
      <c r="AO24" s="65">
        <v>0</v>
      </c>
      <c r="AP24" s="5"/>
      <c r="AQ24" s="65">
        <v>6</v>
      </c>
      <c r="AR24" s="65">
        <v>22</v>
      </c>
      <c r="AS24" s="65">
        <v>6</v>
      </c>
      <c r="AT24" s="65">
        <v>1984</v>
      </c>
    </row>
    <row r="25" spans="1:46" x14ac:dyDescent="0.25">
      <c r="A25" s="65">
        <v>4001</v>
      </c>
      <c r="B25" s="22">
        <v>30856</v>
      </c>
      <c r="C25" s="65">
        <v>1</v>
      </c>
      <c r="D25" s="65">
        <v>3</v>
      </c>
      <c r="E25" s="5"/>
      <c r="F25" s="5"/>
      <c r="G25" s="5"/>
      <c r="H25" s="5"/>
      <c r="I25" s="5"/>
      <c r="J25" s="5"/>
      <c r="K25" s="65">
        <v>0</v>
      </c>
      <c r="L25" s="65">
        <v>0</v>
      </c>
      <c r="M25" s="65">
        <v>0</v>
      </c>
      <c r="N25" s="65">
        <v>24</v>
      </c>
      <c r="O25" s="65">
        <v>0</v>
      </c>
      <c r="P25" s="65">
        <v>0</v>
      </c>
      <c r="Q25" s="65">
        <v>0</v>
      </c>
      <c r="R25" s="65">
        <v>0</v>
      </c>
      <c r="S25" s="65">
        <v>0</v>
      </c>
      <c r="T25" s="65">
        <v>24</v>
      </c>
      <c r="U25" s="65">
        <v>0</v>
      </c>
      <c r="V25" s="65">
        <v>0</v>
      </c>
      <c r="W25" s="65">
        <v>81.099990844726562</v>
      </c>
      <c r="X25" s="65">
        <v>81.099990844726562</v>
      </c>
      <c r="Y25" s="65">
        <v>24</v>
      </c>
      <c r="Z25" s="5"/>
      <c r="AA25" s="5"/>
      <c r="AB25" s="5"/>
      <c r="AC25" s="5"/>
      <c r="AD25" s="5"/>
      <c r="AE25" s="65">
        <v>0</v>
      </c>
      <c r="AF25" s="65">
        <v>0</v>
      </c>
      <c r="AG25" s="65">
        <v>24</v>
      </c>
      <c r="AH25" s="5"/>
      <c r="AI25" s="65">
        <v>20.219985961914063</v>
      </c>
      <c r="AJ25" s="65">
        <v>0.84199994802474976</v>
      </c>
      <c r="AK25" s="65">
        <v>0.84199994802474976</v>
      </c>
      <c r="AL25" s="65">
        <v>24</v>
      </c>
      <c r="AM25" s="65">
        <v>1</v>
      </c>
      <c r="AN25" s="65">
        <v>3</v>
      </c>
      <c r="AO25" s="65">
        <v>0</v>
      </c>
      <c r="AP25" s="5"/>
      <c r="AQ25" s="65">
        <v>7</v>
      </c>
      <c r="AR25" s="65">
        <v>23</v>
      </c>
      <c r="AS25" s="65">
        <v>6</v>
      </c>
      <c r="AT25" s="65">
        <v>1984</v>
      </c>
    </row>
    <row r="26" spans="1:46" x14ac:dyDescent="0.25">
      <c r="A26" s="65">
        <v>4001</v>
      </c>
      <c r="B26" s="22">
        <v>30857</v>
      </c>
      <c r="C26" s="65">
        <v>1</v>
      </c>
      <c r="D26" s="65">
        <v>3</v>
      </c>
      <c r="E26" s="5"/>
      <c r="F26" s="5"/>
      <c r="G26" s="5"/>
      <c r="H26" s="5"/>
      <c r="I26" s="5"/>
      <c r="J26" s="5"/>
      <c r="K26" s="65">
        <v>0</v>
      </c>
      <c r="L26" s="65">
        <v>0</v>
      </c>
      <c r="M26" s="65">
        <v>0</v>
      </c>
      <c r="N26" s="65">
        <v>24</v>
      </c>
      <c r="O26" s="65">
        <v>0</v>
      </c>
      <c r="P26" s="65">
        <v>0</v>
      </c>
      <c r="Q26" s="65">
        <v>0</v>
      </c>
      <c r="R26" s="65">
        <v>0</v>
      </c>
      <c r="S26" s="65">
        <v>0</v>
      </c>
      <c r="T26" s="65">
        <v>24</v>
      </c>
      <c r="U26" s="65">
        <v>0</v>
      </c>
      <c r="V26" s="65">
        <v>0</v>
      </c>
      <c r="W26" s="65">
        <v>81.699996948242188</v>
      </c>
      <c r="X26" s="65">
        <v>81.699996948242188</v>
      </c>
      <c r="Y26" s="65">
        <v>24</v>
      </c>
      <c r="Z26" s="5"/>
      <c r="AA26" s="5"/>
      <c r="AB26" s="5"/>
      <c r="AC26" s="5"/>
      <c r="AD26" s="5"/>
      <c r="AE26" s="65">
        <v>0</v>
      </c>
      <c r="AF26" s="65">
        <v>0</v>
      </c>
      <c r="AG26" s="65">
        <v>24</v>
      </c>
      <c r="AH26" s="5"/>
      <c r="AI26" s="65">
        <v>16.811996459960937</v>
      </c>
      <c r="AJ26" s="65">
        <v>0.69999998807907104</v>
      </c>
      <c r="AK26" s="65">
        <v>0.69999998807907104</v>
      </c>
      <c r="AL26" s="65">
        <v>24</v>
      </c>
      <c r="AM26" s="65">
        <v>1</v>
      </c>
      <c r="AN26" s="65">
        <v>3</v>
      </c>
      <c r="AO26" s="65">
        <v>0</v>
      </c>
      <c r="AP26" s="5"/>
      <c r="AQ26" s="65">
        <v>1</v>
      </c>
      <c r="AR26" s="65">
        <v>24</v>
      </c>
      <c r="AS26" s="65">
        <v>6</v>
      </c>
      <c r="AT26" s="65">
        <v>1984</v>
      </c>
    </row>
    <row r="27" spans="1:46" x14ac:dyDescent="0.25">
      <c r="A27" s="65">
        <v>4001</v>
      </c>
      <c r="B27" s="22">
        <v>30858</v>
      </c>
      <c r="C27" s="65">
        <v>1</v>
      </c>
      <c r="D27" s="65">
        <v>3</v>
      </c>
      <c r="E27" s="5"/>
      <c r="F27" s="5"/>
      <c r="G27" s="5"/>
      <c r="H27" s="5"/>
      <c r="I27" s="5"/>
      <c r="J27" s="5"/>
      <c r="K27" s="65">
        <v>0</v>
      </c>
      <c r="L27" s="65">
        <v>0</v>
      </c>
      <c r="M27" s="65">
        <v>0</v>
      </c>
      <c r="N27" s="65">
        <v>24</v>
      </c>
      <c r="O27" s="65">
        <v>0</v>
      </c>
      <c r="P27" s="65">
        <v>0</v>
      </c>
      <c r="Q27" s="65">
        <v>0</v>
      </c>
      <c r="R27" s="65">
        <v>0</v>
      </c>
      <c r="S27" s="65">
        <v>0</v>
      </c>
      <c r="T27" s="65">
        <v>24</v>
      </c>
      <c r="U27" s="65">
        <v>0</v>
      </c>
      <c r="V27" s="65">
        <v>0</v>
      </c>
      <c r="W27" s="65">
        <v>84.399993896484375</v>
      </c>
      <c r="X27" s="65">
        <v>84.399993896484375</v>
      </c>
      <c r="Y27" s="65">
        <v>24</v>
      </c>
      <c r="Z27" s="5"/>
      <c r="AA27" s="5"/>
      <c r="AB27" s="5"/>
      <c r="AC27" s="5"/>
      <c r="AD27" s="5"/>
      <c r="AE27" s="65">
        <v>0</v>
      </c>
      <c r="AF27" s="65">
        <v>0</v>
      </c>
      <c r="AG27" s="65">
        <v>24</v>
      </c>
      <c r="AH27" s="5"/>
      <c r="AI27" s="65">
        <v>17.459991455078125</v>
      </c>
      <c r="AJ27" s="65">
        <v>0.72699999809265137</v>
      </c>
      <c r="AK27" s="65">
        <v>0.72699999809265137</v>
      </c>
      <c r="AL27" s="65">
        <v>24</v>
      </c>
      <c r="AM27" s="65">
        <v>1</v>
      </c>
      <c r="AN27" s="65">
        <v>3</v>
      </c>
      <c r="AO27" s="65">
        <v>0</v>
      </c>
      <c r="AP27" s="5"/>
      <c r="AQ27" s="65">
        <v>2</v>
      </c>
      <c r="AR27" s="65">
        <v>25</v>
      </c>
      <c r="AS27" s="65">
        <v>6</v>
      </c>
      <c r="AT27" s="65">
        <v>1984</v>
      </c>
    </row>
    <row r="28" spans="1:46" x14ac:dyDescent="0.25">
      <c r="A28" s="65">
        <v>4001</v>
      </c>
      <c r="B28" s="22">
        <v>30859</v>
      </c>
      <c r="C28" s="65">
        <v>1</v>
      </c>
      <c r="D28" s="65">
        <v>3</v>
      </c>
      <c r="E28" s="5"/>
      <c r="F28" s="5"/>
      <c r="G28" s="5"/>
      <c r="H28" s="5"/>
      <c r="I28" s="5"/>
      <c r="J28" s="5"/>
      <c r="K28" s="65">
        <v>0</v>
      </c>
      <c r="L28" s="65">
        <v>0</v>
      </c>
      <c r="M28" s="65">
        <v>0</v>
      </c>
      <c r="N28" s="65">
        <v>24</v>
      </c>
      <c r="O28" s="65">
        <v>0</v>
      </c>
      <c r="P28" s="65">
        <v>0</v>
      </c>
      <c r="Q28" s="65">
        <v>0</v>
      </c>
      <c r="R28" s="65">
        <v>0</v>
      </c>
      <c r="S28" s="65">
        <v>0</v>
      </c>
      <c r="T28" s="65">
        <v>24</v>
      </c>
      <c r="U28" s="65">
        <v>0</v>
      </c>
      <c r="V28" s="65">
        <v>0</v>
      </c>
      <c r="W28" s="65">
        <v>76.29998779296875</v>
      </c>
      <c r="X28" s="65">
        <v>76.29998779296875</v>
      </c>
      <c r="Y28" s="65">
        <v>24</v>
      </c>
      <c r="Z28" s="5"/>
      <c r="AA28" s="5"/>
      <c r="AB28" s="5"/>
      <c r="AC28" s="5"/>
      <c r="AD28" s="5"/>
      <c r="AE28" s="65">
        <v>0</v>
      </c>
      <c r="AF28" s="65">
        <v>0</v>
      </c>
      <c r="AG28" s="65">
        <v>24</v>
      </c>
      <c r="AH28" s="5"/>
      <c r="AI28" s="65">
        <v>15.59999942779541</v>
      </c>
      <c r="AJ28" s="65">
        <v>0.64999997615814209</v>
      </c>
      <c r="AK28" s="65">
        <v>0.64999997615814209</v>
      </c>
      <c r="AL28" s="65">
        <v>24</v>
      </c>
      <c r="AM28" s="65">
        <v>1</v>
      </c>
      <c r="AN28" s="65">
        <v>3</v>
      </c>
      <c r="AO28" s="65">
        <v>0</v>
      </c>
      <c r="AP28" s="5"/>
      <c r="AQ28" s="65">
        <v>3</v>
      </c>
      <c r="AR28" s="65">
        <v>26</v>
      </c>
      <c r="AS28" s="65">
        <v>6</v>
      </c>
      <c r="AT28" s="65">
        <v>1984</v>
      </c>
    </row>
    <row r="29" spans="1:46" x14ac:dyDescent="0.25">
      <c r="A29" s="65">
        <v>4001</v>
      </c>
      <c r="B29" s="22">
        <v>30860</v>
      </c>
      <c r="C29" s="65">
        <v>1</v>
      </c>
      <c r="D29" s="65">
        <v>3</v>
      </c>
      <c r="E29" s="5"/>
      <c r="F29" s="5"/>
      <c r="G29" s="5"/>
      <c r="H29" s="5"/>
      <c r="I29" s="5"/>
      <c r="J29" s="5"/>
      <c r="K29" s="65">
        <v>0</v>
      </c>
      <c r="L29" s="65">
        <v>0</v>
      </c>
      <c r="M29" s="65">
        <v>0</v>
      </c>
      <c r="N29" s="65">
        <v>24</v>
      </c>
      <c r="O29" s="65">
        <v>0</v>
      </c>
      <c r="P29" s="65">
        <v>0</v>
      </c>
      <c r="Q29" s="65">
        <v>0</v>
      </c>
      <c r="R29" s="65">
        <v>0</v>
      </c>
      <c r="S29" s="65">
        <v>0</v>
      </c>
      <c r="T29" s="65">
        <v>24</v>
      </c>
      <c r="U29" s="65">
        <v>0</v>
      </c>
      <c r="V29" s="65">
        <v>0</v>
      </c>
      <c r="W29" s="65">
        <v>77.899993896484375</v>
      </c>
      <c r="X29" s="65">
        <v>77.899993896484375</v>
      </c>
      <c r="Y29" s="65">
        <v>24</v>
      </c>
      <c r="Z29" s="5"/>
      <c r="AA29" s="5"/>
      <c r="AB29" s="5"/>
      <c r="AC29" s="5"/>
      <c r="AD29" s="5"/>
      <c r="AE29" s="65">
        <v>0</v>
      </c>
      <c r="AF29" s="65">
        <v>0</v>
      </c>
      <c r="AG29" s="65">
        <v>24</v>
      </c>
      <c r="AH29" s="5"/>
      <c r="AI29" s="65">
        <v>26.555999755859375</v>
      </c>
      <c r="AJ29" s="65">
        <v>1.1059999465942383</v>
      </c>
      <c r="AK29" s="65">
        <v>1.1059999465942383</v>
      </c>
      <c r="AL29" s="65">
        <v>24</v>
      </c>
      <c r="AM29" s="65">
        <v>1</v>
      </c>
      <c r="AN29" s="65">
        <v>3</v>
      </c>
      <c r="AO29" s="65">
        <v>0</v>
      </c>
      <c r="AP29" s="5"/>
      <c r="AQ29" s="65">
        <v>4</v>
      </c>
      <c r="AR29" s="65">
        <v>27</v>
      </c>
      <c r="AS29" s="65">
        <v>6</v>
      </c>
      <c r="AT29" s="65">
        <v>1984</v>
      </c>
    </row>
    <row r="30" spans="1:46" x14ac:dyDescent="0.25">
      <c r="A30" s="65">
        <v>4001</v>
      </c>
      <c r="B30" s="22">
        <v>30861</v>
      </c>
      <c r="C30" s="65">
        <v>1</v>
      </c>
      <c r="D30" s="65">
        <v>3</v>
      </c>
      <c r="E30" s="5"/>
      <c r="F30" s="5"/>
      <c r="G30" s="5"/>
      <c r="H30" s="5"/>
      <c r="I30" s="5"/>
      <c r="J30" s="5"/>
      <c r="K30" s="65">
        <v>0</v>
      </c>
      <c r="L30" s="65">
        <v>0</v>
      </c>
      <c r="M30" s="65">
        <v>0</v>
      </c>
      <c r="N30" s="65">
        <v>24</v>
      </c>
      <c r="O30" s="65">
        <v>0</v>
      </c>
      <c r="P30" s="65">
        <v>0</v>
      </c>
      <c r="Q30" s="65">
        <v>0</v>
      </c>
      <c r="R30" s="65">
        <v>0</v>
      </c>
      <c r="S30" s="65">
        <v>0</v>
      </c>
      <c r="T30" s="65">
        <v>24</v>
      </c>
      <c r="U30" s="65">
        <v>0</v>
      </c>
      <c r="V30" s="65">
        <v>0</v>
      </c>
      <c r="W30" s="65">
        <v>77.899993896484375</v>
      </c>
      <c r="X30" s="65">
        <v>77.899993896484375</v>
      </c>
      <c r="Y30" s="65">
        <v>24</v>
      </c>
      <c r="Z30" s="5"/>
      <c r="AA30" s="5"/>
      <c r="AB30" s="5"/>
      <c r="AC30" s="5"/>
      <c r="AD30" s="5"/>
      <c r="AE30" s="65">
        <v>0</v>
      </c>
      <c r="AF30" s="65">
        <v>0</v>
      </c>
      <c r="AG30" s="65">
        <v>24</v>
      </c>
      <c r="AH30" s="5"/>
      <c r="AI30" s="65">
        <v>21.5159912109375</v>
      </c>
      <c r="AJ30" s="65">
        <v>0.8959999680519104</v>
      </c>
      <c r="AK30" s="65">
        <v>0.8959999680519104</v>
      </c>
      <c r="AL30" s="65">
        <v>24</v>
      </c>
      <c r="AM30" s="65">
        <v>1</v>
      </c>
      <c r="AN30" s="65">
        <v>3</v>
      </c>
      <c r="AO30" s="65">
        <v>0</v>
      </c>
      <c r="AP30" s="5"/>
      <c r="AQ30" s="65">
        <v>5</v>
      </c>
      <c r="AR30" s="65">
        <v>28</v>
      </c>
      <c r="AS30" s="65">
        <v>6</v>
      </c>
      <c r="AT30" s="65">
        <v>1984</v>
      </c>
    </row>
    <row r="31" spans="1:46" x14ac:dyDescent="0.25">
      <c r="A31" s="65">
        <v>4001</v>
      </c>
      <c r="B31" s="22">
        <v>30862</v>
      </c>
      <c r="C31" s="65">
        <v>1</v>
      </c>
      <c r="D31" s="65">
        <v>3</v>
      </c>
      <c r="E31" s="5"/>
      <c r="F31" s="5"/>
      <c r="G31" s="5"/>
      <c r="H31" s="5"/>
      <c r="I31" s="5"/>
      <c r="J31" s="5"/>
      <c r="K31" s="65">
        <v>0</v>
      </c>
      <c r="L31" s="65">
        <v>0</v>
      </c>
      <c r="M31" s="65">
        <v>0</v>
      </c>
      <c r="N31" s="65">
        <v>24</v>
      </c>
      <c r="O31" s="65">
        <v>0</v>
      </c>
      <c r="P31" s="65">
        <v>0</v>
      </c>
      <c r="Q31" s="65">
        <v>0</v>
      </c>
      <c r="R31" s="65">
        <v>0</v>
      </c>
      <c r="S31" s="65">
        <v>0</v>
      </c>
      <c r="T31" s="65">
        <v>24</v>
      </c>
      <c r="U31" s="65">
        <v>0</v>
      </c>
      <c r="V31" s="65">
        <v>0</v>
      </c>
      <c r="W31" s="65">
        <v>68.699996948242188</v>
      </c>
      <c r="X31" s="5"/>
      <c r="Y31" s="65">
        <v>17</v>
      </c>
      <c r="Z31" s="5"/>
      <c r="AA31" s="5"/>
      <c r="AB31" s="5"/>
      <c r="AC31" s="5"/>
      <c r="AD31" s="5"/>
      <c r="AE31" s="65">
        <v>30</v>
      </c>
      <c r="AF31" s="65">
        <v>30</v>
      </c>
      <c r="AG31" s="65">
        <v>24</v>
      </c>
      <c r="AH31" s="5"/>
      <c r="AI31" s="65">
        <v>20.135986328125</v>
      </c>
      <c r="AJ31" s="65">
        <v>0.83899998664855957</v>
      </c>
      <c r="AK31" s="65">
        <v>0.83899998664855957</v>
      </c>
      <c r="AL31" s="65">
        <v>24</v>
      </c>
      <c r="AM31" s="65">
        <v>1</v>
      </c>
      <c r="AN31" s="65">
        <v>3</v>
      </c>
      <c r="AO31" s="65">
        <v>0</v>
      </c>
      <c r="AP31" s="5"/>
      <c r="AQ31" s="65">
        <v>6</v>
      </c>
      <c r="AR31" s="65">
        <v>29</v>
      </c>
      <c r="AS31" s="65">
        <v>6</v>
      </c>
      <c r="AT31" s="65">
        <v>1984</v>
      </c>
    </row>
    <row r="32" spans="1:46" x14ac:dyDescent="0.25">
      <c r="A32" s="65">
        <v>4001</v>
      </c>
      <c r="B32" s="22">
        <v>30863</v>
      </c>
      <c r="C32" s="65">
        <v>1</v>
      </c>
      <c r="D32" s="65">
        <v>3</v>
      </c>
      <c r="E32" s="5"/>
      <c r="F32" s="5"/>
      <c r="G32" s="5"/>
      <c r="H32" s="5"/>
      <c r="I32" s="5"/>
      <c r="J32" s="5"/>
      <c r="K32" s="65">
        <v>0</v>
      </c>
      <c r="L32" s="65">
        <v>0</v>
      </c>
      <c r="M32" s="65">
        <v>0</v>
      </c>
      <c r="N32" s="65">
        <v>24</v>
      </c>
      <c r="O32" s="65">
        <v>0</v>
      </c>
      <c r="P32" s="65">
        <v>0</v>
      </c>
      <c r="Q32" s="65">
        <v>0</v>
      </c>
      <c r="R32" s="65">
        <v>0</v>
      </c>
      <c r="S32" s="65">
        <v>0</v>
      </c>
      <c r="T32" s="65">
        <v>24</v>
      </c>
      <c r="U32" s="65">
        <v>0</v>
      </c>
      <c r="V32" s="65">
        <v>0</v>
      </c>
      <c r="W32" s="65">
        <v>73.79998779296875</v>
      </c>
      <c r="X32" s="5"/>
      <c r="Y32" s="65">
        <v>19</v>
      </c>
      <c r="Z32" s="5"/>
      <c r="AA32" s="5"/>
      <c r="AB32" s="5"/>
      <c r="AC32" s="5"/>
      <c r="AD32" s="5"/>
      <c r="AE32" s="65">
        <v>0</v>
      </c>
      <c r="AF32" s="65">
        <v>0</v>
      </c>
      <c r="AG32" s="65">
        <v>24</v>
      </c>
      <c r="AH32" s="5"/>
      <c r="AI32" s="65">
        <v>30.071990966796875</v>
      </c>
      <c r="AJ32" s="65">
        <v>1.2529993057250977</v>
      </c>
      <c r="AK32" s="65">
        <v>1.2529993057250977</v>
      </c>
      <c r="AL32" s="65">
        <v>24</v>
      </c>
      <c r="AM32" s="65">
        <v>1</v>
      </c>
      <c r="AN32" s="65">
        <v>3</v>
      </c>
      <c r="AO32" s="65">
        <v>0</v>
      </c>
      <c r="AP32" s="5"/>
      <c r="AQ32" s="65">
        <v>7</v>
      </c>
      <c r="AR32" s="65">
        <v>30</v>
      </c>
      <c r="AS32" s="65">
        <v>6</v>
      </c>
      <c r="AT32" s="65">
        <v>1984</v>
      </c>
    </row>
    <row r="33" spans="1:46" x14ac:dyDescent="0.25">
      <c r="A33" s="65">
        <v>4001</v>
      </c>
      <c r="B33" s="22">
        <v>30864</v>
      </c>
      <c r="C33" s="65">
        <v>1</v>
      </c>
      <c r="D33" s="65">
        <v>3</v>
      </c>
      <c r="E33" s="5"/>
      <c r="F33" s="5"/>
      <c r="G33" s="5"/>
      <c r="H33" s="5"/>
      <c r="I33" s="5"/>
      <c r="J33" s="5"/>
      <c r="K33" s="65">
        <v>0</v>
      </c>
      <c r="L33" s="65">
        <v>0</v>
      </c>
      <c r="M33" s="65">
        <v>0</v>
      </c>
      <c r="N33" s="65">
        <v>24</v>
      </c>
      <c r="O33" s="65">
        <v>0</v>
      </c>
      <c r="P33" s="65">
        <v>0</v>
      </c>
      <c r="Q33" s="65">
        <v>0</v>
      </c>
      <c r="R33" s="65">
        <v>0</v>
      </c>
      <c r="S33" s="65">
        <v>0</v>
      </c>
      <c r="T33" s="65">
        <v>24</v>
      </c>
      <c r="U33" s="65">
        <v>0</v>
      </c>
      <c r="V33" s="65">
        <v>0</v>
      </c>
      <c r="W33" s="65">
        <v>77.199996948242188</v>
      </c>
      <c r="X33" s="65">
        <v>77.199996948242188</v>
      </c>
      <c r="Y33" s="65">
        <v>24</v>
      </c>
      <c r="Z33" s="5"/>
      <c r="AA33" s="5"/>
      <c r="AB33" s="5"/>
      <c r="AC33" s="5"/>
      <c r="AD33" s="5"/>
      <c r="AE33" s="65">
        <v>0</v>
      </c>
      <c r="AF33" s="65">
        <v>0</v>
      </c>
      <c r="AG33" s="65">
        <v>24</v>
      </c>
      <c r="AH33" s="5"/>
      <c r="AI33" s="65">
        <v>36.407989501953125</v>
      </c>
      <c r="AJ33" s="65">
        <v>1.5169992446899414</v>
      </c>
      <c r="AK33" s="65">
        <v>1.5169992446899414</v>
      </c>
      <c r="AL33" s="65">
        <v>24</v>
      </c>
      <c r="AM33" s="65">
        <v>1</v>
      </c>
      <c r="AN33" s="65">
        <v>3</v>
      </c>
      <c r="AO33" s="65">
        <v>0</v>
      </c>
      <c r="AP33" s="5"/>
      <c r="AQ33" s="65">
        <v>1</v>
      </c>
      <c r="AR33" s="65">
        <v>1</v>
      </c>
      <c r="AS33" s="65">
        <v>7</v>
      </c>
      <c r="AT33" s="65">
        <v>1984</v>
      </c>
    </row>
    <row r="34" spans="1:46" x14ac:dyDescent="0.25">
      <c r="A34" s="65">
        <v>4001</v>
      </c>
      <c r="B34" s="22">
        <v>30865</v>
      </c>
      <c r="C34" s="65">
        <v>1</v>
      </c>
      <c r="D34" s="65">
        <v>3</v>
      </c>
      <c r="E34" s="5"/>
      <c r="F34" s="5"/>
      <c r="G34" s="5"/>
      <c r="H34" s="5"/>
      <c r="I34" s="5"/>
      <c r="J34" s="5"/>
      <c r="K34" s="65">
        <v>0</v>
      </c>
      <c r="L34" s="65">
        <v>0</v>
      </c>
      <c r="M34" s="65">
        <v>0</v>
      </c>
      <c r="N34" s="65">
        <v>24</v>
      </c>
      <c r="O34" s="65">
        <v>0</v>
      </c>
      <c r="P34" s="65">
        <v>0</v>
      </c>
      <c r="Q34" s="65">
        <v>0</v>
      </c>
      <c r="R34" s="65">
        <v>0</v>
      </c>
      <c r="S34" s="65">
        <v>0</v>
      </c>
      <c r="T34" s="65">
        <v>24</v>
      </c>
      <c r="U34" s="65">
        <v>0</v>
      </c>
      <c r="V34" s="65">
        <v>0</v>
      </c>
      <c r="W34" s="65">
        <v>78.29998779296875</v>
      </c>
      <c r="X34" s="65">
        <v>78.29998779296875</v>
      </c>
      <c r="Y34" s="65">
        <v>24</v>
      </c>
      <c r="Z34" s="5"/>
      <c r="AA34" s="5"/>
      <c r="AB34" s="5"/>
      <c r="AC34" s="5"/>
      <c r="AD34" s="5"/>
      <c r="AE34" s="65">
        <v>0</v>
      </c>
      <c r="AF34" s="65">
        <v>0</v>
      </c>
      <c r="AG34" s="65">
        <v>24</v>
      </c>
      <c r="AH34" s="5"/>
      <c r="AI34" s="65">
        <v>24.839996337890625</v>
      </c>
      <c r="AJ34" s="65">
        <v>1.0349998474121094</v>
      </c>
      <c r="AK34" s="65">
        <v>1.0349998474121094</v>
      </c>
      <c r="AL34" s="65">
        <v>24</v>
      </c>
      <c r="AM34" s="65">
        <v>1</v>
      </c>
      <c r="AN34" s="65">
        <v>3</v>
      </c>
      <c r="AO34" s="65">
        <v>0</v>
      </c>
      <c r="AP34" s="5"/>
      <c r="AQ34" s="65">
        <v>2</v>
      </c>
      <c r="AR34" s="65">
        <v>2</v>
      </c>
      <c r="AS34" s="65">
        <v>7</v>
      </c>
      <c r="AT34" s="65">
        <v>1984</v>
      </c>
    </row>
    <row r="35" spans="1:46" x14ac:dyDescent="0.25">
      <c r="A35" s="65">
        <v>4001</v>
      </c>
      <c r="B35" s="22">
        <v>30866</v>
      </c>
      <c r="C35" s="65">
        <v>1</v>
      </c>
      <c r="D35" s="65">
        <v>3</v>
      </c>
      <c r="E35" s="5"/>
      <c r="F35" s="5"/>
      <c r="G35" s="5"/>
      <c r="H35" s="5"/>
      <c r="I35" s="5"/>
      <c r="J35" s="5"/>
      <c r="K35" s="65">
        <v>0</v>
      </c>
      <c r="L35" s="65">
        <v>0</v>
      </c>
      <c r="M35" s="65">
        <v>0</v>
      </c>
      <c r="N35" s="65">
        <v>24</v>
      </c>
      <c r="O35" s="65">
        <v>0</v>
      </c>
      <c r="P35" s="65">
        <v>0</v>
      </c>
      <c r="Q35" s="65">
        <v>0</v>
      </c>
      <c r="R35" s="65">
        <v>0</v>
      </c>
      <c r="S35" s="65">
        <v>0</v>
      </c>
      <c r="T35" s="65">
        <v>24</v>
      </c>
      <c r="U35" s="65">
        <v>0</v>
      </c>
      <c r="V35" s="65">
        <v>0</v>
      </c>
      <c r="W35" s="65">
        <v>80.399993896484375</v>
      </c>
      <c r="X35" s="65">
        <v>80.399993896484375</v>
      </c>
      <c r="Y35" s="65">
        <v>24</v>
      </c>
      <c r="Z35" s="5"/>
      <c r="AA35" s="5"/>
      <c r="AB35" s="5"/>
      <c r="AC35" s="5"/>
      <c r="AD35" s="5"/>
      <c r="AE35" s="65">
        <v>0</v>
      </c>
      <c r="AF35" s="65">
        <v>0</v>
      </c>
      <c r="AG35" s="65">
        <v>24</v>
      </c>
      <c r="AH35" s="5"/>
      <c r="AI35" s="65">
        <v>22.919998168945313</v>
      </c>
      <c r="AJ35" s="65">
        <v>0.95499998331069946</v>
      </c>
      <c r="AK35" s="65">
        <v>0.95499998331069946</v>
      </c>
      <c r="AL35" s="65">
        <v>24</v>
      </c>
      <c r="AM35" s="65">
        <v>1</v>
      </c>
      <c r="AN35" s="65">
        <v>3</v>
      </c>
      <c r="AO35" s="65">
        <v>0</v>
      </c>
      <c r="AP35" s="5"/>
      <c r="AQ35" s="65">
        <v>3</v>
      </c>
      <c r="AR35" s="65">
        <v>3</v>
      </c>
      <c r="AS35" s="65">
        <v>7</v>
      </c>
      <c r="AT35" s="65">
        <v>1984</v>
      </c>
    </row>
    <row r="36" spans="1:46" x14ac:dyDescent="0.25">
      <c r="A36" s="65">
        <v>4001</v>
      </c>
      <c r="B36" s="22">
        <v>30867</v>
      </c>
      <c r="C36" s="65">
        <v>1</v>
      </c>
      <c r="D36" s="65">
        <v>3</v>
      </c>
      <c r="E36" s="5"/>
      <c r="F36" s="5"/>
      <c r="G36" s="5"/>
      <c r="H36" s="5"/>
      <c r="I36" s="5"/>
      <c r="J36" s="5"/>
      <c r="K36" s="65">
        <v>0</v>
      </c>
      <c r="L36" s="65">
        <v>0</v>
      </c>
      <c r="M36" s="65">
        <v>0</v>
      </c>
      <c r="N36" s="65">
        <v>24</v>
      </c>
      <c r="O36" s="65">
        <v>0</v>
      </c>
      <c r="P36" s="65">
        <v>0</v>
      </c>
      <c r="Q36" s="65">
        <v>0</v>
      </c>
      <c r="R36" s="65">
        <v>0</v>
      </c>
      <c r="S36" s="65">
        <v>0</v>
      </c>
      <c r="T36" s="65">
        <v>24</v>
      </c>
      <c r="U36" s="65">
        <v>0</v>
      </c>
      <c r="V36" s="65">
        <v>0</v>
      </c>
      <c r="W36" s="65">
        <v>80.599990844726563</v>
      </c>
      <c r="X36" s="65">
        <v>80.599990844726563</v>
      </c>
      <c r="Y36" s="65">
        <v>24</v>
      </c>
      <c r="Z36" s="5"/>
      <c r="AA36" s="5"/>
      <c r="AB36" s="5"/>
      <c r="AC36" s="5"/>
      <c r="AD36" s="5"/>
      <c r="AE36" s="65">
        <v>0</v>
      </c>
      <c r="AF36" s="65">
        <v>0</v>
      </c>
      <c r="AG36" s="65">
        <v>24</v>
      </c>
      <c r="AH36" s="5"/>
      <c r="AI36" s="65">
        <v>14.675999641418457</v>
      </c>
      <c r="AJ36" s="65">
        <v>0.6109999418258667</v>
      </c>
      <c r="AK36" s="65">
        <v>0.6109999418258667</v>
      </c>
      <c r="AL36" s="65">
        <v>24</v>
      </c>
      <c r="AM36" s="65">
        <v>1</v>
      </c>
      <c r="AN36" s="65">
        <v>3</v>
      </c>
      <c r="AO36" s="65">
        <v>0</v>
      </c>
      <c r="AP36" s="5"/>
      <c r="AQ36" s="65">
        <v>4</v>
      </c>
      <c r="AR36" s="65">
        <v>4</v>
      </c>
      <c r="AS36" s="65">
        <v>7</v>
      </c>
      <c r="AT36" s="65">
        <v>1984</v>
      </c>
    </row>
    <row r="37" spans="1:46" x14ac:dyDescent="0.25">
      <c r="A37" s="65">
        <v>4001</v>
      </c>
      <c r="B37" s="22">
        <v>30868</v>
      </c>
      <c r="C37" s="65">
        <v>1</v>
      </c>
      <c r="D37" s="65">
        <v>3</v>
      </c>
      <c r="E37" s="5"/>
      <c r="F37" s="5"/>
      <c r="G37" s="5"/>
      <c r="H37" s="5"/>
      <c r="I37" s="5"/>
      <c r="J37" s="5"/>
      <c r="K37" s="65">
        <v>0</v>
      </c>
      <c r="L37" s="65">
        <v>0</v>
      </c>
      <c r="M37" s="65">
        <v>0</v>
      </c>
      <c r="N37" s="65">
        <v>24</v>
      </c>
      <c r="O37" s="65">
        <v>0</v>
      </c>
      <c r="P37" s="65">
        <v>0</v>
      </c>
      <c r="Q37" s="65">
        <v>0</v>
      </c>
      <c r="R37" s="65">
        <v>0</v>
      </c>
      <c r="S37" s="65">
        <v>0</v>
      </c>
      <c r="T37" s="65">
        <v>24</v>
      </c>
      <c r="U37" s="65">
        <v>0</v>
      </c>
      <c r="V37" s="65">
        <v>0</v>
      </c>
      <c r="W37" s="65">
        <v>79.199996948242187</v>
      </c>
      <c r="X37" s="65">
        <v>79.199996948242187</v>
      </c>
      <c r="Y37" s="65">
        <v>24</v>
      </c>
      <c r="Z37" s="5"/>
      <c r="AA37" s="5"/>
      <c r="AB37" s="5"/>
      <c r="AC37" s="5"/>
      <c r="AD37" s="5"/>
      <c r="AE37" s="65">
        <v>0</v>
      </c>
      <c r="AF37" s="65">
        <v>0</v>
      </c>
      <c r="AG37" s="65">
        <v>24</v>
      </c>
      <c r="AH37" s="5"/>
      <c r="AI37" s="65">
        <v>14.615999221801758</v>
      </c>
      <c r="AJ37" s="65">
        <v>0.60899996757507324</v>
      </c>
      <c r="AK37" s="65">
        <v>0.60899996757507324</v>
      </c>
      <c r="AL37" s="65">
        <v>24</v>
      </c>
      <c r="AM37" s="65">
        <v>1</v>
      </c>
      <c r="AN37" s="65">
        <v>3</v>
      </c>
      <c r="AO37" s="65">
        <v>0</v>
      </c>
      <c r="AP37" s="5"/>
      <c r="AQ37" s="65">
        <v>5</v>
      </c>
      <c r="AR37" s="65">
        <v>5</v>
      </c>
      <c r="AS37" s="65">
        <v>7</v>
      </c>
      <c r="AT37" s="65">
        <v>1984</v>
      </c>
    </row>
    <row r="38" spans="1:46" x14ac:dyDescent="0.25">
      <c r="A38" s="65">
        <v>4001</v>
      </c>
      <c r="B38" s="22">
        <v>30869</v>
      </c>
      <c r="C38" s="65">
        <v>1</v>
      </c>
      <c r="D38" s="65">
        <v>3</v>
      </c>
      <c r="E38" s="5"/>
      <c r="F38" s="5"/>
      <c r="G38" s="5"/>
      <c r="H38" s="5"/>
      <c r="I38" s="5"/>
      <c r="J38" s="5"/>
      <c r="K38" s="65">
        <v>0</v>
      </c>
      <c r="L38" s="65">
        <v>0</v>
      </c>
      <c r="M38" s="65">
        <v>0</v>
      </c>
      <c r="N38" s="65">
        <v>24</v>
      </c>
      <c r="O38" s="65">
        <v>0</v>
      </c>
      <c r="P38" s="65">
        <v>0</v>
      </c>
      <c r="Q38" s="65">
        <v>0</v>
      </c>
      <c r="R38" s="65">
        <v>0</v>
      </c>
      <c r="S38" s="65">
        <v>0</v>
      </c>
      <c r="T38" s="65">
        <v>24</v>
      </c>
      <c r="U38" s="65">
        <v>0</v>
      </c>
      <c r="V38" s="65">
        <v>0</v>
      </c>
      <c r="W38" s="65">
        <v>73.79998779296875</v>
      </c>
      <c r="X38" s="65">
        <v>73.79998779296875</v>
      </c>
      <c r="Y38" s="65">
        <v>24</v>
      </c>
      <c r="Z38" s="5"/>
      <c r="AA38" s="5"/>
      <c r="AB38" s="5"/>
      <c r="AC38" s="5"/>
      <c r="AD38" s="5"/>
      <c r="AE38" s="65">
        <v>0</v>
      </c>
      <c r="AF38" s="65">
        <v>0</v>
      </c>
      <c r="AG38" s="65">
        <v>24</v>
      </c>
      <c r="AH38" s="5"/>
      <c r="AI38" s="65">
        <v>14.315999984741211</v>
      </c>
      <c r="AJ38" s="65">
        <v>0.59599995613098145</v>
      </c>
      <c r="AK38" s="65">
        <v>0.59599995613098145</v>
      </c>
      <c r="AL38" s="65">
        <v>24</v>
      </c>
      <c r="AM38" s="65">
        <v>1</v>
      </c>
      <c r="AN38" s="65">
        <v>3</v>
      </c>
      <c r="AO38" s="65">
        <v>0</v>
      </c>
      <c r="AP38" s="5"/>
      <c r="AQ38" s="65">
        <v>6</v>
      </c>
      <c r="AR38" s="65">
        <v>6</v>
      </c>
      <c r="AS38" s="65">
        <v>7</v>
      </c>
      <c r="AT38" s="65">
        <v>1984</v>
      </c>
    </row>
    <row r="39" spans="1:46" x14ac:dyDescent="0.25">
      <c r="A39" s="65">
        <v>4001</v>
      </c>
      <c r="B39" s="22">
        <v>30870</v>
      </c>
      <c r="C39" s="65">
        <v>1</v>
      </c>
      <c r="D39" s="65">
        <v>3</v>
      </c>
      <c r="E39" s="5"/>
      <c r="F39" s="5"/>
      <c r="G39" s="5"/>
      <c r="H39" s="5"/>
      <c r="I39" s="5"/>
      <c r="J39" s="5"/>
      <c r="K39" s="65">
        <v>0</v>
      </c>
      <c r="L39" s="65">
        <v>0</v>
      </c>
      <c r="M39" s="65">
        <v>0</v>
      </c>
      <c r="N39" s="65">
        <v>24</v>
      </c>
      <c r="O39" s="65">
        <v>0</v>
      </c>
      <c r="P39" s="65">
        <v>0</v>
      </c>
      <c r="Q39" s="65">
        <v>0</v>
      </c>
      <c r="R39" s="65">
        <v>0</v>
      </c>
      <c r="S39" s="65">
        <v>0</v>
      </c>
      <c r="T39" s="65">
        <v>24</v>
      </c>
      <c r="U39" s="65">
        <v>0</v>
      </c>
      <c r="V39" s="65">
        <v>0</v>
      </c>
      <c r="W39" s="65">
        <v>75.199996948242187</v>
      </c>
      <c r="X39" s="65">
        <v>75.199996948242187</v>
      </c>
      <c r="Y39" s="65">
        <v>24</v>
      </c>
      <c r="Z39" s="5"/>
      <c r="AA39" s="5"/>
      <c r="AB39" s="5"/>
      <c r="AC39" s="5"/>
      <c r="AD39" s="5"/>
      <c r="AE39" s="65">
        <v>0</v>
      </c>
      <c r="AF39" s="65">
        <v>0</v>
      </c>
      <c r="AG39" s="65">
        <v>24</v>
      </c>
      <c r="AH39" s="5"/>
      <c r="AI39" s="65">
        <v>16.631988525390625</v>
      </c>
      <c r="AJ39" s="65">
        <v>0.69299995899200439</v>
      </c>
      <c r="AK39" s="65">
        <v>0.69299995899200439</v>
      </c>
      <c r="AL39" s="65">
        <v>24</v>
      </c>
      <c r="AM39" s="65">
        <v>1</v>
      </c>
      <c r="AN39" s="65">
        <v>3</v>
      </c>
      <c r="AO39" s="65">
        <v>0</v>
      </c>
      <c r="AP39" s="5"/>
      <c r="AQ39" s="65">
        <v>7</v>
      </c>
      <c r="AR39" s="65">
        <v>7</v>
      </c>
      <c r="AS39" s="65">
        <v>7</v>
      </c>
      <c r="AT39" s="65">
        <v>1984</v>
      </c>
    </row>
    <row r="40" spans="1:46" x14ac:dyDescent="0.25">
      <c r="A40" s="65">
        <v>4001</v>
      </c>
      <c r="B40" s="22">
        <v>30871</v>
      </c>
      <c r="C40" s="65">
        <v>1</v>
      </c>
      <c r="D40" s="65">
        <v>3</v>
      </c>
      <c r="E40" s="5"/>
      <c r="F40" s="5"/>
      <c r="G40" s="5"/>
      <c r="H40" s="5"/>
      <c r="I40" s="5"/>
      <c r="J40" s="5"/>
      <c r="K40" s="65">
        <v>0</v>
      </c>
      <c r="L40" s="65">
        <v>0</v>
      </c>
      <c r="M40" s="65">
        <v>0</v>
      </c>
      <c r="N40" s="65">
        <v>24</v>
      </c>
      <c r="O40" s="65">
        <v>0</v>
      </c>
      <c r="P40" s="65">
        <v>0</v>
      </c>
      <c r="Q40" s="65">
        <v>0</v>
      </c>
      <c r="R40" s="65">
        <v>0</v>
      </c>
      <c r="S40" s="65">
        <v>0</v>
      </c>
      <c r="T40" s="65">
        <v>24</v>
      </c>
      <c r="U40" s="65">
        <v>0</v>
      </c>
      <c r="V40" s="65">
        <v>0</v>
      </c>
      <c r="W40" s="65">
        <v>76.099990844726563</v>
      </c>
      <c r="X40" s="65">
        <v>76.099990844726563</v>
      </c>
      <c r="Y40" s="65">
        <v>24</v>
      </c>
      <c r="Z40" s="5"/>
      <c r="AA40" s="5"/>
      <c r="AB40" s="5"/>
      <c r="AC40" s="5"/>
      <c r="AD40" s="5"/>
      <c r="AE40" s="65">
        <v>0</v>
      </c>
      <c r="AF40" s="65">
        <v>0</v>
      </c>
      <c r="AG40" s="65">
        <v>24</v>
      </c>
      <c r="AH40" s="5"/>
      <c r="AI40" s="65">
        <v>25.727996826171875</v>
      </c>
      <c r="AJ40" s="65">
        <v>1.0719995498657227</v>
      </c>
      <c r="AK40" s="65">
        <v>1.0719995498657227</v>
      </c>
      <c r="AL40" s="65">
        <v>24</v>
      </c>
      <c r="AM40" s="65">
        <v>1</v>
      </c>
      <c r="AN40" s="65">
        <v>3</v>
      </c>
      <c r="AO40" s="65">
        <v>0</v>
      </c>
      <c r="AP40" s="5"/>
      <c r="AQ40" s="65">
        <v>1</v>
      </c>
      <c r="AR40" s="65">
        <v>8</v>
      </c>
      <c r="AS40" s="65">
        <v>7</v>
      </c>
      <c r="AT40" s="65">
        <v>1984</v>
      </c>
    </row>
    <row r="41" spans="1:46" x14ac:dyDescent="0.25">
      <c r="A41" s="65">
        <v>4001</v>
      </c>
      <c r="B41" s="22">
        <v>30872</v>
      </c>
      <c r="C41" s="65">
        <v>1</v>
      </c>
      <c r="D41" s="65">
        <v>3</v>
      </c>
      <c r="E41" s="5"/>
      <c r="F41" s="5"/>
      <c r="G41" s="5"/>
      <c r="H41" s="5"/>
      <c r="I41" s="5"/>
      <c r="J41" s="5"/>
      <c r="K41" s="65">
        <v>0</v>
      </c>
      <c r="L41" s="65">
        <v>0</v>
      </c>
      <c r="M41" s="65">
        <v>0</v>
      </c>
      <c r="N41" s="65">
        <v>24</v>
      </c>
      <c r="O41" s="65">
        <v>0</v>
      </c>
      <c r="P41" s="65">
        <v>0</v>
      </c>
      <c r="Q41" s="65">
        <v>0</v>
      </c>
      <c r="R41" s="65">
        <v>0</v>
      </c>
      <c r="S41" s="65">
        <v>0</v>
      </c>
      <c r="T41" s="65">
        <v>24</v>
      </c>
      <c r="U41" s="65">
        <v>0</v>
      </c>
      <c r="V41" s="65">
        <v>0</v>
      </c>
      <c r="W41" s="65">
        <v>76.099990844726563</v>
      </c>
      <c r="X41" s="65">
        <v>76.099990844726563</v>
      </c>
      <c r="Y41" s="65">
        <v>24</v>
      </c>
      <c r="Z41" s="5"/>
      <c r="AA41" s="5"/>
      <c r="AB41" s="5"/>
      <c r="AC41" s="5"/>
      <c r="AD41" s="5"/>
      <c r="AE41" s="65">
        <v>0</v>
      </c>
      <c r="AF41" s="65">
        <v>0</v>
      </c>
      <c r="AG41" s="65">
        <v>24</v>
      </c>
      <c r="AH41" s="5"/>
      <c r="AI41" s="65">
        <v>20.891998291015625</v>
      </c>
      <c r="AJ41" s="65">
        <v>0.86999994516372681</v>
      </c>
      <c r="AK41" s="65">
        <v>0.86999994516372681</v>
      </c>
      <c r="AL41" s="65">
        <v>24</v>
      </c>
      <c r="AM41" s="65">
        <v>1</v>
      </c>
      <c r="AN41" s="65">
        <v>3</v>
      </c>
      <c r="AO41" s="65">
        <v>0</v>
      </c>
      <c r="AP41" s="5"/>
      <c r="AQ41" s="65">
        <v>2</v>
      </c>
      <c r="AR41" s="65">
        <v>9</v>
      </c>
      <c r="AS41" s="65">
        <v>7</v>
      </c>
      <c r="AT41" s="65">
        <v>1984</v>
      </c>
    </row>
    <row r="42" spans="1:46" x14ac:dyDescent="0.25">
      <c r="A42" s="65">
        <v>4001</v>
      </c>
      <c r="B42" s="22">
        <v>30873</v>
      </c>
      <c r="C42" s="65">
        <v>1</v>
      </c>
      <c r="D42" s="65">
        <v>3</v>
      </c>
      <c r="E42" s="5"/>
      <c r="F42" s="5"/>
      <c r="G42" s="5"/>
      <c r="H42" s="5"/>
      <c r="I42" s="5"/>
      <c r="J42" s="5"/>
      <c r="K42" s="65">
        <v>0</v>
      </c>
      <c r="L42" s="65">
        <v>0</v>
      </c>
      <c r="M42" s="65">
        <v>0</v>
      </c>
      <c r="N42" s="65">
        <v>24</v>
      </c>
      <c r="O42" s="65">
        <v>0</v>
      </c>
      <c r="P42" s="65">
        <v>0</v>
      </c>
      <c r="Q42" s="65">
        <v>0</v>
      </c>
      <c r="R42" s="65">
        <v>0</v>
      </c>
      <c r="S42" s="65">
        <v>0</v>
      </c>
      <c r="T42" s="65">
        <v>24</v>
      </c>
      <c r="U42" s="65">
        <v>0</v>
      </c>
      <c r="V42" s="65">
        <v>0</v>
      </c>
      <c r="W42" s="65">
        <v>76.099990844726563</v>
      </c>
      <c r="X42" s="65">
        <v>76.099990844726563</v>
      </c>
      <c r="Y42" s="65">
        <v>24</v>
      </c>
      <c r="Z42" s="5"/>
      <c r="AA42" s="5"/>
      <c r="AB42" s="5"/>
      <c r="AC42" s="5"/>
      <c r="AD42" s="5"/>
      <c r="AE42" s="65">
        <v>0</v>
      </c>
      <c r="AF42" s="65">
        <v>0</v>
      </c>
      <c r="AG42" s="65">
        <v>24</v>
      </c>
      <c r="AH42" s="5"/>
      <c r="AI42" s="65">
        <v>15.371999740600586</v>
      </c>
      <c r="AJ42" s="65">
        <v>0.63999998569488525</v>
      </c>
      <c r="AK42" s="65">
        <v>0.63999998569488525</v>
      </c>
      <c r="AL42" s="65">
        <v>24</v>
      </c>
      <c r="AM42" s="65">
        <v>1</v>
      </c>
      <c r="AN42" s="65">
        <v>3</v>
      </c>
      <c r="AO42" s="65">
        <v>0</v>
      </c>
      <c r="AP42" s="5"/>
      <c r="AQ42" s="65">
        <v>3</v>
      </c>
      <c r="AR42" s="65">
        <v>10</v>
      </c>
      <c r="AS42" s="65">
        <v>7</v>
      </c>
      <c r="AT42" s="65">
        <v>1984</v>
      </c>
    </row>
    <row r="43" spans="1:46" x14ac:dyDescent="0.25">
      <c r="A43" s="65">
        <v>4001</v>
      </c>
      <c r="B43" s="22">
        <v>30874</v>
      </c>
      <c r="C43" s="65">
        <v>1</v>
      </c>
      <c r="D43" s="65">
        <v>3</v>
      </c>
      <c r="E43" s="5"/>
      <c r="F43" s="5"/>
      <c r="G43" s="5"/>
      <c r="H43" s="5"/>
      <c r="I43" s="5"/>
      <c r="J43" s="5"/>
      <c r="K43" s="65">
        <v>0</v>
      </c>
      <c r="L43" s="65">
        <v>0</v>
      </c>
      <c r="M43" s="65">
        <v>0</v>
      </c>
      <c r="N43" s="65">
        <v>24</v>
      </c>
      <c r="O43" s="65">
        <v>0</v>
      </c>
      <c r="P43" s="65">
        <v>0</v>
      </c>
      <c r="Q43" s="65">
        <v>0</v>
      </c>
      <c r="R43" s="65">
        <v>0</v>
      </c>
      <c r="S43" s="65">
        <v>0</v>
      </c>
      <c r="T43" s="65">
        <v>24</v>
      </c>
      <c r="U43" s="65">
        <v>0</v>
      </c>
      <c r="V43" s="65">
        <v>0</v>
      </c>
      <c r="W43" s="65">
        <v>73.199996948242188</v>
      </c>
      <c r="X43" s="65">
        <v>73.199996948242188</v>
      </c>
      <c r="Y43" s="65">
        <v>24</v>
      </c>
      <c r="Z43" s="5"/>
      <c r="AA43" s="5"/>
      <c r="AB43" s="5"/>
      <c r="AC43" s="5"/>
      <c r="AD43" s="5"/>
      <c r="AE43" s="65">
        <v>0</v>
      </c>
      <c r="AF43" s="65">
        <v>0</v>
      </c>
      <c r="AG43" s="65">
        <v>24</v>
      </c>
      <c r="AH43" s="5"/>
      <c r="AI43" s="65">
        <v>38.0159912109375</v>
      </c>
      <c r="AJ43" s="65">
        <v>1.5839996337890625</v>
      </c>
      <c r="AK43" s="65">
        <v>1.5839996337890625</v>
      </c>
      <c r="AL43" s="65">
        <v>24</v>
      </c>
      <c r="AM43" s="65">
        <v>1</v>
      </c>
      <c r="AN43" s="65">
        <v>3</v>
      </c>
      <c r="AO43" s="65">
        <v>0</v>
      </c>
      <c r="AP43" s="5"/>
      <c r="AQ43" s="65">
        <v>4</v>
      </c>
      <c r="AR43" s="65">
        <v>11</v>
      </c>
      <c r="AS43" s="65">
        <v>7</v>
      </c>
      <c r="AT43" s="65">
        <v>1984</v>
      </c>
    </row>
    <row r="44" spans="1:46" x14ac:dyDescent="0.25">
      <c r="A44" s="65">
        <v>4001</v>
      </c>
      <c r="B44" s="22">
        <v>30875</v>
      </c>
      <c r="C44" s="65">
        <v>1</v>
      </c>
      <c r="D44" s="65">
        <v>3</v>
      </c>
      <c r="E44" s="5"/>
      <c r="F44" s="5"/>
      <c r="G44" s="5"/>
      <c r="H44" s="5"/>
      <c r="I44" s="5"/>
      <c r="J44" s="5"/>
      <c r="K44" s="65">
        <v>0</v>
      </c>
      <c r="L44" s="65">
        <v>0</v>
      </c>
      <c r="M44" s="65">
        <v>0</v>
      </c>
      <c r="N44" s="65">
        <v>24</v>
      </c>
      <c r="O44" s="65">
        <v>0</v>
      </c>
      <c r="P44" s="65">
        <v>0</v>
      </c>
      <c r="Q44" s="65">
        <v>0</v>
      </c>
      <c r="R44" s="65">
        <v>0</v>
      </c>
      <c r="S44" s="65">
        <v>0</v>
      </c>
      <c r="T44" s="65">
        <v>24</v>
      </c>
      <c r="U44" s="65">
        <v>0</v>
      </c>
      <c r="V44" s="65">
        <v>0</v>
      </c>
      <c r="W44" s="65">
        <v>72.899993896484375</v>
      </c>
      <c r="X44" s="65">
        <v>72.899993896484375</v>
      </c>
      <c r="Y44" s="65">
        <v>24</v>
      </c>
      <c r="Z44" s="5"/>
      <c r="AA44" s="5"/>
      <c r="AB44" s="5"/>
      <c r="AC44" s="5"/>
      <c r="AD44" s="5"/>
      <c r="AE44" s="65">
        <v>0</v>
      </c>
      <c r="AF44" s="65">
        <v>0</v>
      </c>
      <c r="AG44" s="65">
        <v>24</v>
      </c>
      <c r="AH44" s="5"/>
      <c r="AI44" s="65">
        <v>26.5679931640625</v>
      </c>
      <c r="AJ44" s="65">
        <v>1.106999397277832</v>
      </c>
      <c r="AK44" s="65">
        <v>1.106999397277832</v>
      </c>
      <c r="AL44" s="65">
        <v>24</v>
      </c>
      <c r="AM44" s="65">
        <v>1</v>
      </c>
      <c r="AN44" s="65">
        <v>3</v>
      </c>
      <c r="AO44" s="65">
        <v>0</v>
      </c>
      <c r="AP44" s="5"/>
      <c r="AQ44" s="65">
        <v>5</v>
      </c>
      <c r="AR44" s="65">
        <v>12</v>
      </c>
      <c r="AS44" s="65">
        <v>7</v>
      </c>
      <c r="AT44" s="65">
        <v>1984</v>
      </c>
    </row>
    <row r="45" spans="1:46" x14ac:dyDescent="0.25">
      <c r="A45" s="65">
        <v>4001</v>
      </c>
      <c r="B45" s="22">
        <v>30876</v>
      </c>
      <c r="C45" s="65">
        <v>1</v>
      </c>
      <c r="D45" s="65">
        <v>3</v>
      </c>
      <c r="E45" s="5"/>
      <c r="F45" s="5"/>
      <c r="G45" s="5"/>
      <c r="H45" s="5"/>
      <c r="I45" s="5"/>
      <c r="J45" s="5"/>
      <c r="K45" s="65">
        <v>0</v>
      </c>
      <c r="L45" s="65">
        <v>0</v>
      </c>
      <c r="M45" s="65">
        <v>0</v>
      </c>
      <c r="N45" s="65">
        <v>24</v>
      </c>
      <c r="O45" s="65">
        <v>0</v>
      </c>
      <c r="P45" s="65">
        <v>0</v>
      </c>
      <c r="Q45" s="65">
        <v>0</v>
      </c>
      <c r="R45" s="65">
        <v>0</v>
      </c>
      <c r="S45" s="65">
        <v>0</v>
      </c>
      <c r="T45" s="65">
        <v>24</v>
      </c>
      <c r="U45" s="65">
        <v>0</v>
      </c>
      <c r="V45" s="65">
        <v>0</v>
      </c>
      <c r="W45" s="65">
        <v>76.099990844726563</v>
      </c>
      <c r="X45" s="65">
        <v>76.099990844726563</v>
      </c>
      <c r="Y45" s="65">
        <v>24</v>
      </c>
      <c r="Z45" s="5"/>
      <c r="AA45" s="5"/>
      <c r="AB45" s="5"/>
      <c r="AC45" s="5"/>
      <c r="AD45" s="5"/>
      <c r="AE45" s="65">
        <v>0</v>
      </c>
      <c r="AF45" s="65">
        <v>0</v>
      </c>
      <c r="AG45" s="65">
        <v>24</v>
      </c>
      <c r="AH45" s="5"/>
      <c r="AI45" s="65">
        <v>19.67999267578125</v>
      </c>
      <c r="AJ45" s="65">
        <v>0.81999999284744263</v>
      </c>
      <c r="AK45" s="65">
        <v>0.81999999284744263</v>
      </c>
      <c r="AL45" s="65">
        <v>24</v>
      </c>
      <c r="AM45" s="65">
        <v>1</v>
      </c>
      <c r="AN45" s="65">
        <v>3</v>
      </c>
      <c r="AO45" s="65">
        <v>0</v>
      </c>
      <c r="AP45" s="5"/>
      <c r="AQ45" s="65">
        <v>6</v>
      </c>
      <c r="AR45" s="65">
        <v>13</v>
      </c>
      <c r="AS45" s="65">
        <v>7</v>
      </c>
      <c r="AT45" s="65">
        <v>1984</v>
      </c>
    </row>
    <row r="46" spans="1:46" x14ac:dyDescent="0.25">
      <c r="A46" s="65">
        <v>4001</v>
      </c>
      <c r="B46" s="22">
        <v>30877</v>
      </c>
      <c r="C46" s="65">
        <v>1</v>
      </c>
      <c r="D46" s="65">
        <v>3</v>
      </c>
      <c r="E46" s="5"/>
      <c r="F46" s="5"/>
      <c r="G46" s="5"/>
      <c r="H46" s="5"/>
      <c r="I46" s="5"/>
      <c r="J46" s="5"/>
      <c r="K46" s="65">
        <v>0</v>
      </c>
      <c r="L46" s="65">
        <v>0</v>
      </c>
      <c r="M46" s="65">
        <v>0</v>
      </c>
      <c r="N46" s="65">
        <v>24</v>
      </c>
      <c r="O46" s="65">
        <v>0</v>
      </c>
      <c r="P46" s="65">
        <v>0</v>
      </c>
      <c r="Q46" s="65">
        <v>0</v>
      </c>
      <c r="R46" s="65">
        <v>0</v>
      </c>
      <c r="S46" s="65">
        <v>0</v>
      </c>
      <c r="T46" s="65">
        <v>24</v>
      </c>
      <c r="U46" s="65">
        <v>0</v>
      </c>
      <c r="V46" s="65">
        <v>0</v>
      </c>
      <c r="W46" s="65">
        <v>81.699996948242188</v>
      </c>
      <c r="X46" s="65">
        <v>81.699996948242188</v>
      </c>
      <c r="Y46" s="65">
        <v>24</v>
      </c>
      <c r="Z46" s="5"/>
      <c r="AA46" s="5"/>
      <c r="AB46" s="5"/>
      <c r="AC46" s="5"/>
      <c r="AD46" s="5"/>
      <c r="AE46" s="65">
        <v>0</v>
      </c>
      <c r="AF46" s="65">
        <v>0</v>
      </c>
      <c r="AG46" s="65">
        <v>24</v>
      </c>
      <c r="AH46" s="5"/>
      <c r="AI46" s="65">
        <v>14.11199951171875</v>
      </c>
      <c r="AJ46" s="65">
        <v>0.58799999952316284</v>
      </c>
      <c r="AK46" s="65">
        <v>0.58799999952316284</v>
      </c>
      <c r="AL46" s="65">
        <v>24</v>
      </c>
      <c r="AM46" s="65">
        <v>1</v>
      </c>
      <c r="AN46" s="65">
        <v>3</v>
      </c>
      <c r="AO46" s="65">
        <v>0</v>
      </c>
      <c r="AP46" s="5"/>
      <c r="AQ46" s="65">
        <v>7</v>
      </c>
      <c r="AR46" s="65">
        <v>14</v>
      </c>
      <c r="AS46" s="65">
        <v>7</v>
      </c>
      <c r="AT46" s="65">
        <v>1984</v>
      </c>
    </row>
    <row r="47" spans="1:46" x14ac:dyDescent="0.25">
      <c r="A47" s="65">
        <v>4001</v>
      </c>
      <c r="B47" s="22">
        <v>30878</v>
      </c>
      <c r="C47" s="65">
        <v>1</v>
      </c>
      <c r="D47" s="65">
        <v>3</v>
      </c>
      <c r="E47" s="5"/>
      <c r="F47" s="5"/>
      <c r="G47" s="5"/>
      <c r="H47" s="5"/>
      <c r="I47" s="5"/>
      <c r="J47" s="5"/>
      <c r="K47" s="65">
        <v>0</v>
      </c>
      <c r="L47" s="65">
        <v>0</v>
      </c>
      <c r="M47" s="65">
        <v>0</v>
      </c>
      <c r="N47" s="65">
        <v>24</v>
      </c>
      <c r="O47" s="65">
        <v>0</v>
      </c>
      <c r="P47" s="65">
        <v>0</v>
      </c>
      <c r="Q47" s="65">
        <v>0</v>
      </c>
      <c r="R47" s="65">
        <v>0</v>
      </c>
      <c r="S47" s="65">
        <v>0</v>
      </c>
      <c r="T47" s="65">
        <v>24</v>
      </c>
      <c r="U47" s="65">
        <v>0</v>
      </c>
      <c r="V47" s="65">
        <v>0</v>
      </c>
      <c r="W47" s="65">
        <v>86.5</v>
      </c>
      <c r="X47" s="65">
        <v>86.5</v>
      </c>
      <c r="Y47" s="65">
        <v>24</v>
      </c>
      <c r="Z47" s="5"/>
      <c r="AA47" s="5"/>
      <c r="AB47" s="5"/>
      <c r="AC47" s="5"/>
      <c r="AD47" s="5"/>
      <c r="AE47" s="65">
        <v>0</v>
      </c>
      <c r="AF47" s="65">
        <v>0</v>
      </c>
      <c r="AG47" s="65">
        <v>24</v>
      </c>
      <c r="AH47" s="5"/>
      <c r="AI47" s="65">
        <v>15.011999130249023</v>
      </c>
      <c r="AJ47" s="65">
        <v>0.625</v>
      </c>
      <c r="AK47" s="65">
        <v>0.625</v>
      </c>
      <c r="AL47" s="65">
        <v>24</v>
      </c>
      <c r="AM47" s="65">
        <v>1</v>
      </c>
      <c r="AN47" s="65">
        <v>3</v>
      </c>
      <c r="AO47" s="65">
        <v>0</v>
      </c>
      <c r="AP47" s="5"/>
      <c r="AQ47" s="65">
        <v>1</v>
      </c>
      <c r="AR47" s="65">
        <v>15</v>
      </c>
      <c r="AS47" s="65">
        <v>7</v>
      </c>
      <c r="AT47" s="65">
        <v>1984</v>
      </c>
    </row>
    <row r="48" spans="1:46" x14ac:dyDescent="0.25">
      <c r="A48" s="65">
        <v>4001</v>
      </c>
      <c r="B48" s="22">
        <v>30879</v>
      </c>
      <c r="C48" s="65">
        <v>1</v>
      </c>
      <c r="D48" s="65">
        <v>3</v>
      </c>
      <c r="E48" s="5"/>
      <c r="F48" s="5"/>
      <c r="G48" s="5"/>
      <c r="H48" s="5"/>
      <c r="I48" s="5"/>
      <c r="J48" s="5"/>
      <c r="K48" s="65">
        <v>0</v>
      </c>
      <c r="L48" s="65">
        <v>0</v>
      </c>
      <c r="M48" s="65">
        <v>0</v>
      </c>
      <c r="N48" s="65">
        <v>24</v>
      </c>
      <c r="O48" s="65">
        <v>0</v>
      </c>
      <c r="P48" s="65">
        <v>0</v>
      </c>
      <c r="Q48" s="65">
        <v>0</v>
      </c>
      <c r="R48" s="65">
        <v>0</v>
      </c>
      <c r="S48" s="65">
        <v>0</v>
      </c>
      <c r="T48" s="65">
        <v>24</v>
      </c>
      <c r="U48" s="65">
        <v>0</v>
      </c>
      <c r="V48" s="65">
        <v>0</v>
      </c>
      <c r="W48" s="65">
        <v>89.099990844726563</v>
      </c>
      <c r="X48" s="65">
        <v>89.099990844726563</v>
      </c>
      <c r="Y48" s="65">
        <v>24</v>
      </c>
      <c r="Z48" s="5"/>
      <c r="AA48" s="5"/>
      <c r="AB48" s="5"/>
      <c r="AC48" s="5"/>
      <c r="AD48" s="5"/>
      <c r="AE48" s="65">
        <v>0</v>
      </c>
      <c r="AF48" s="65">
        <v>0</v>
      </c>
      <c r="AG48" s="65">
        <v>24</v>
      </c>
      <c r="AH48" s="5"/>
      <c r="AI48" s="65">
        <v>28.367996215820313</v>
      </c>
      <c r="AJ48" s="65">
        <v>1.1819992065429687</v>
      </c>
      <c r="AK48" s="65">
        <v>1.1819992065429687</v>
      </c>
      <c r="AL48" s="65">
        <v>24</v>
      </c>
      <c r="AM48" s="65">
        <v>1</v>
      </c>
      <c r="AN48" s="65">
        <v>3</v>
      </c>
      <c r="AO48" s="65">
        <v>0</v>
      </c>
      <c r="AP48" s="5"/>
      <c r="AQ48" s="65">
        <v>2</v>
      </c>
      <c r="AR48" s="65">
        <v>16</v>
      </c>
      <c r="AS48" s="65">
        <v>7</v>
      </c>
      <c r="AT48" s="65">
        <v>1984</v>
      </c>
    </row>
    <row r="49" spans="1:46" x14ac:dyDescent="0.25">
      <c r="A49" s="65">
        <v>4001</v>
      </c>
      <c r="B49" s="22">
        <v>30880</v>
      </c>
      <c r="C49" s="65">
        <v>1</v>
      </c>
      <c r="D49" s="65">
        <v>3</v>
      </c>
      <c r="E49" s="5"/>
      <c r="F49" s="5"/>
      <c r="G49" s="5"/>
      <c r="H49" s="5"/>
      <c r="I49" s="5"/>
      <c r="J49" s="5"/>
      <c r="K49" s="65">
        <v>0</v>
      </c>
      <c r="L49" s="65">
        <v>0</v>
      </c>
      <c r="M49" s="65">
        <v>0</v>
      </c>
      <c r="N49" s="65">
        <v>24</v>
      </c>
      <c r="O49" s="65">
        <v>0</v>
      </c>
      <c r="P49" s="65">
        <v>0</v>
      </c>
      <c r="Q49" s="65">
        <v>0</v>
      </c>
      <c r="R49" s="65">
        <v>0</v>
      </c>
      <c r="S49" s="65">
        <v>0</v>
      </c>
      <c r="T49" s="65">
        <v>24</v>
      </c>
      <c r="U49" s="65">
        <v>0</v>
      </c>
      <c r="V49" s="65">
        <v>0</v>
      </c>
      <c r="W49" s="65">
        <v>85.79998779296875</v>
      </c>
      <c r="X49" s="65">
        <v>85.79998779296875</v>
      </c>
      <c r="Y49" s="65">
        <v>24</v>
      </c>
      <c r="Z49" s="5"/>
      <c r="AA49" s="5"/>
      <c r="AB49" s="5"/>
      <c r="AC49" s="5"/>
      <c r="AD49" s="5"/>
      <c r="AE49" s="65">
        <v>0</v>
      </c>
      <c r="AF49" s="65">
        <v>0</v>
      </c>
      <c r="AG49" s="65">
        <v>24</v>
      </c>
      <c r="AH49" s="5"/>
      <c r="AI49" s="65">
        <v>14.315999984741211</v>
      </c>
      <c r="AJ49" s="65">
        <v>0.59599995613098145</v>
      </c>
      <c r="AK49" s="65">
        <v>0.59599995613098145</v>
      </c>
      <c r="AL49" s="65">
        <v>24</v>
      </c>
      <c r="AM49" s="65">
        <v>1</v>
      </c>
      <c r="AN49" s="65">
        <v>3</v>
      </c>
      <c r="AO49" s="65">
        <v>0</v>
      </c>
      <c r="AP49" s="5"/>
      <c r="AQ49" s="65">
        <v>3</v>
      </c>
      <c r="AR49" s="65">
        <v>17</v>
      </c>
      <c r="AS49" s="65">
        <v>7</v>
      </c>
      <c r="AT49" s="65">
        <v>1984</v>
      </c>
    </row>
    <row r="50" spans="1:46" x14ac:dyDescent="0.25">
      <c r="A50" s="65">
        <v>4001</v>
      </c>
      <c r="B50" s="22">
        <v>30881</v>
      </c>
      <c r="C50" s="65">
        <v>1</v>
      </c>
      <c r="D50" s="65">
        <v>3</v>
      </c>
      <c r="E50" s="5"/>
      <c r="F50" s="5"/>
      <c r="G50" s="5"/>
      <c r="H50" s="5"/>
      <c r="I50" s="5"/>
      <c r="J50" s="5"/>
      <c r="K50" s="65">
        <v>0</v>
      </c>
      <c r="L50" s="65">
        <v>0</v>
      </c>
      <c r="M50" s="65">
        <v>0</v>
      </c>
      <c r="N50" s="65">
        <v>24</v>
      </c>
      <c r="O50" s="65">
        <v>0</v>
      </c>
      <c r="P50" s="65">
        <v>0</v>
      </c>
      <c r="Q50" s="65">
        <v>0</v>
      </c>
      <c r="R50" s="65">
        <v>0</v>
      </c>
      <c r="S50" s="65">
        <v>0</v>
      </c>
      <c r="T50" s="65">
        <v>24</v>
      </c>
      <c r="U50" s="65">
        <v>0</v>
      </c>
      <c r="V50" s="65">
        <v>0</v>
      </c>
      <c r="W50" s="65">
        <v>80.599990844726563</v>
      </c>
      <c r="X50" s="65">
        <v>80.599990844726563</v>
      </c>
      <c r="Y50" s="65">
        <v>24</v>
      </c>
      <c r="Z50" s="5"/>
      <c r="AA50" s="5"/>
      <c r="AB50" s="5"/>
      <c r="AC50" s="5"/>
      <c r="AD50" s="5"/>
      <c r="AE50" s="65">
        <v>0</v>
      </c>
      <c r="AF50" s="65">
        <v>0</v>
      </c>
      <c r="AG50" s="65">
        <v>24</v>
      </c>
      <c r="AH50" s="5"/>
      <c r="AI50" s="65">
        <v>31.367996215820313</v>
      </c>
      <c r="AJ50" s="65">
        <v>1.3069992065429687</v>
      </c>
      <c r="AK50" s="65">
        <v>1.3069992065429687</v>
      </c>
      <c r="AL50" s="65">
        <v>24</v>
      </c>
      <c r="AM50" s="65">
        <v>1</v>
      </c>
      <c r="AN50" s="65">
        <v>3</v>
      </c>
      <c r="AO50" s="65">
        <v>0</v>
      </c>
      <c r="AP50" s="5"/>
      <c r="AQ50" s="65">
        <v>4</v>
      </c>
      <c r="AR50" s="65">
        <v>18</v>
      </c>
      <c r="AS50" s="65">
        <v>7</v>
      </c>
      <c r="AT50" s="65">
        <v>1984</v>
      </c>
    </row>
    <row r="51" spans="1:46" x14ac:dyDescent="0.25">
      <c r="A51" s="65">
        <v>4001</v>
      </c>
      <c r="B51" s="22">
        <v>30882</v>
      </c>
      <c r="C51" s="65">
        <v>1</v>
      </c>
      <c r="D51" s="65">
        <v>3</v>
      </c>
      <c r="E51" s="5"/>
      <c r="F51" s="5"/>
      <c r="G51" s="5"/>
      <c r="H51" s="5"/>
      <c r="I51" s="5"/>
      <c r="J51" s="5"/>
      <c r="K51" s="65">
        <v>0</v>
      </c>
      <c r="L51" s="65">
        <v>0</v>
      </c>
      <c r="M51" s="65">
        <v>0</v>
      </c>
      <c r="N51" s="65">
        <v>24</v>
      </c>
      <c r="O51" s="65">
        <v>0</v>
      </c>
      <c r="P51" s="65">
        <v>0</v>
      </c>
      <c r="Q51" s="65">
        <v>0</v>
      </c>
      <c r="R51" s="65">
        <v>0</v>
      </c>
      <c r="S51" s="65">
        <v>0</v>
      </c>
      <c r="T51" s="65">
        <v>24</v>
      </c>
      <c r="U51" s="65">
        <v>0</v>
      </c>
      <c r="V51" s="65">
        <v>0</v>
      </c>
      <c r="W51" s="65">
        <v>76.29998779296875</v>
      </c>
      <c r="X51" s="65">
        <v>76.29998779296875</v>
      </c>
      <c r="Y51" s="65">
        <v>24</v>
      </c>
      <c r="Z51" s="5"/>
      <c r="AA51" s="5"/>
      <c r="AB51" s="5"/>
      <c r="AC51" s="5"/>
      <c r="AD51" s="5"/>
      <c r="AE51" s="65">
        <v>0</v>
      </c>
      <c r="AF51" s="65">
        <v>0</v>
      </c>
      <c r="AG51" s="65">
        <v>24</v>
      </c>
      <c r="AH51" s="5"/>
      <c r="AI51" s="65">
        <v>21.9119873046875</v>
      </c>
      <c r="AJ51" s="65">
        <v>0.91299998760223389</v>
      </c>
      <c r="AK51" s="65">
        <v>0.91299998760223389</v>
      </c>
      <c r="AL51" s="65">
        <v>24</v>
      </c>
      <c r="AM51" s="65">
        <v>1</v>
      </c>
      <c r="AN51" s="65">
        <v>3</v>
      </c>
      <c r="AO51" s="65">
        <v>0</v>
      </c>
      <c r="AP51" s="5"/>
      <c r="AQ51" s="65">
        <v>5</v>
      </c>
      <c r="AR51" s="65">
        <v>19</v>
      </c>
      <c r="AS51" s="65">
        <v>7</v>
      </c>
      <c r="AT51" s="65">
        <v>1984</v>
      </c>
    </row>
    <row r="52" spans="1:46" x14ac:dyDescent="0.25">
      <c r="A52" s="65">
        <v>4001</v>
      </c>
      <c r="B52" s="22">
        <v>30883</v>
      </c>
      <c r="C52" s="65">
        <v>1</v>
      </c>
      <c r="D52" s="65">
        <v>3</v>
      </c>
      <c r="E52" s="5"/>
      <c r="F52" s="5"/>
      <c r="G52" s="5"/>
      <c r="H52" s="5"/>
      <c r="I52" s="5"/>
      <c r="J52" s="5"/>
      <c r="K52" s="65">
        <v>0</v>
      </c>
      <c r="L52" s="65">
        <v>0</v>
      </c>
      <c r="M52" s="65">
        <v>0</v>
      </c>
      <c r="N52" s="65">
        <v>24</v>
      </c>
      <c r="O52" s="65">
        <v>0</v>
      </c>
      <c r="P52" s="65">
        <v>0</v>
      </c>
      <c r="Q52" s="65">
        <v>0</v>
      </c>
      <c r="R52" s="65">
        <v>0</v>
      </c>
      <c r="S52" s="65">
        <v>0</v>
      </c>
      <c r="T52" s="65">
        <v>24</v>
      </c>
      <c r="U52" s="65">
        <v>0</v>
      </c>
      <c r="V52" s="65">
        <v>0</v>
      </c>
      <c r="W52" s="65">
        <v>75.899993896484375</v>
      </c>
      <c r="X52" s="65">
        <v>75.899993896484375</v>
      </c>
      <c r="Y52" s="65">
        <v>24</v>
      </c>
      <c r="Z52" s="5"/>
      <c r="AA52" s="5"/>
      <c r="AB52" s="5"/>
      <c r="AC52" s="5"/>
      <c r="AD52" s="5"/>
      <c r="AE52" s="65">
        <v>0</v>
      </c>
      <c r="AF52" s="65">
        <v>0</v>
      </c>
      <c r="AG52" s="65">
        <v>24</v>
      </c>
      <c r="AH52" s="5"/>
      <c r="AI52" s="65">
        <v>23.4119873046875</v>
      </c>
      <c r="AJ52" s="65">
        <v>0.97499996423721313</v>
      </c>
      <c r="AK52" s="65">
        <v>0.97499996423721313</v>
      </c>
      <c r="AL52" s="65">
        <v>24</v>
      </c>
      <c r="AM52" s="65">
        <v>1</v>
      </c>
      <c r="AN52" s="65">
        <v>3</v>
      </c>
      <c r="AO52" s="65">
        <v>0</v>
      </c>
      <c r="AP52" s="5"/>
      <c r="AQ52" s="65">
        <v>6</v>
      </c>
      <c r="AR52" s="65">
        <v>20</v>
      </c>
      <c r="AS52" s="65">
        <v>7</v>
      </c>
      <c r="AT52" s="65">
        <v>1984</v>
      </c>
    </row>
    <row r="53" spans="1:46" x14ac:dyDescent="0.25">
      <c r="A53" s="65">
        <v>4001</v>
      </c>
      <c r="B53" s="22">
        <v>30884</v>
      </c>
      <c r="C53" s="65">
        <v>1</v>
      </c>
      <c r="D53" s="65">
        <v>3</v>
      </c>
      <c r="E53" s="5"/>
      <c r="F53" s="5"/>
      <c r="G53" s="5"/>
      <c r="H53" s="5"/>
      <c r="I53" s="5"/>
      <c r="J53" s="5"/>
      <c r="K53" s="65">
        <v>0</v>
      </c>
      <c r="L53" s="65">
        <v>0</v>
      </c>
      <c r="M53" s="65">
        <v>0</v>
      </c>
      <c r="N53" s="65">
        <v>24</v>
      </c>
      <c r="O53" s="65">
        <v>0</v>
      </c>
      <c r="P53" s="65">
        <v>0</v>
      </c>
      <c r="Q53" s="65">
        <v>0</v>
      </c>
      <c r="R53" s="65">
        <v>0</v>
      </c>
      <c r="S53" s="65">
        <v>0</v>
      </c>
      <c r="T53" s="65">
        <v>24</v>
      </c>
      <c r="U53" s="65">
        <v>0</v>
      </c>
      <c r="V53" s="65">
        <v>0</v>
      </c>
      <c r="W53" s="65">
        <v>75.699996948242188</v>
      </c>
      <c r="X53" s="65">
        <v>75.699996948242188</v>
      </c>
      <c r="Y53" s="65">
        <v>24</v>
      </c>
      <c r="Z53" s="5"/>
      <c r="AA53" s="5"/>
      <c r="AB53" s="5"/>
      <c r="AC53" s="5"/>
      <c r="AD53" s="5"/>
      <c r="AE53" s="65">
        <v>0</v>
      </c>
      <c r="AF53" s="65">
        <v>0</v>
      </c>
      <c r="AG53" s="65">
        <v>24</v>
      </c>
      <c r="AH53" s="5"/>
      <c r="AI53" s="65">
        <v>15.671999931335449</v>
      </c>
      <c r="AJ53" s="65">
        <v>0.65299999713897705</v>
      </c>
      <c r="AK53" s="65">
        <v>0.65299999713897705</v>
      </c>
      <c r="AL53" s="65">
        <v>24</v>
      </c>
      <c r="AM53" s="65">
        <v>1</v>
      </c>
      <c r="AN53" s="65">
        <v>3</v>
      </c>
      <c r="AO53" s="65">
        <v>0</v>
      </c>
      <c r="AP53" s="5"/>
      <c r="AQ53" s="65">
        <v>7</v>
      </c>
      <c r="AR53" s="65">
        <v>21</v>
      </c>
      <c r="AS53" s="65">
        <v>7</v>
      </c>
      <c r="AT53" s="65">
        <v>1984</v>
      </c>
    </row>
    <row r="54" spans="1:46" x14ac:dyDescent="0.25">
      <c r="A54" s="65">
        <v>4001</v>
      </c>
      <c r="B54" s="22">
        <v>30885</v>
      </c>
      <c r="C54" s="65">
        <v>1</v>
      </c>
      <c r="D54" s="65">
        <v>3</v>
      </c>
      <c r="E54" s="5"/>
      <c r="F54" s="5"/>
      <c r="G54" s="5"/>
      <c r="H54" s="5"/>
      <c r="I54" s="5"/>
      <c r="J54" s="5"/>
      <c r="K54" s="65">
        <v>0</v>
      </c>
      <c r="L54" s="65">
        <v>0</v>
      </c>
      <c r="M54" s="65">
        <v>0</v>
      </c>
      <c r="N54" s="65">
        <v>24</v>
      </c>
      <c r="O54" s="65">
        <v>0</v>
      </c>
      <c r="P54" s="65">
        <v>0</v>
      </c>
      <c r="Q54" s="65">
        <v>0</v>
      </c>
      <c r="R54" s="65">
        <v>0</v>
      </c>
      <c r="S54" s="65">
        <v>0</v>
      </c>
      <c r="T54" s="65">
        <v>24</v>
      </c>
      <c r="U54" s="65">
        <v>0</v>
      </c>
      <c r="V54" s="65">
        <v>0</v>
      </c>
      <c r="W54" s="65">
        <v>76.5</v>
      </c>
      <c r="X54" s="65">
        <v>76.5</v>
      </c>
      <c r="Y54" s="65">
        <v>24</v>
      </c>
      <c r="Z54" s="5"/>
      <c r="AA54" s="5"/>
      <c r="AB54" s="5"/>
      <c r="AC54" s="5"/>
      <c r="AD54" s="5"/>
      <c r="AE54" s="65">
        <v>0</v>
      </c>
      <c r="AF54" s="65">
        <v>0</v>
      </c>
      <c r="AG54" s="65">
        <v>24</v>
      </c>
      <c r="AH54" s="5"/>
      <c r="AI54" s="65">
        <v>20.0159912109375</v>
      </c>
      <c r="AJ54" s="65">
        <v>0.83399999141693115</v>
      </c>
      <c r="AK54" s="65">
        <v>0.83399999141693115</v>
      </c>
      <c r="AL54" s="65">
        <v>24</v>
      </c>
      <c r="AM54" s="65">
        <v>1</v>
      </c>
      <c r="AN54" s="65">
        <v>3</v>
      </c>
      <c r="AO54" s="65">
        <v>0</v>
      </c>
      <c r="AP54" s="5"/>
      <c r="AQ54" s="65">
        <v>1</v>
      </c>
      <c r="AR54" s="65">
        <v>22</v>
      </c>
      <c r="AS54" s="65">
        <v>7</v>
      </c>
      <c r="AT54" s="65">
        <v>1984</v>
      </c>
    </row>
    <row r="55" spans="1:46" x14ac:dyDescent="0.25">
      <c r="A55" s="65">
        <v>4001</v>
      </c>
      <c r="B55" s="22">
        <v>30886</v>
      </c>
      <c r="C55" s="65">
        <v>1</v>
      </c>
      <c r="D55" s="65">
        <v>3</v>
      </c>
      <c r="E55" s="5"/>
      <c r="F55" s="5"/>
      <c r="G55" s="5"/>
      <c r="H55" s="5"/>
      <c r="I55" s="5"/>
      <c r="J55" s="5"/>
      <c r="K55" s="65">
        <v>0</v>
      </c>
      <c r="L55" s="65">
        <v>0</v>
      </c>
      <c r="M55" s="65">
        <v>0</v>
      </c>
      <c r="N55" s="65">
        <v>24</v>
      </c>
      <c r="O55" s="65">
        <v>0</v>
      </c>
      <c r="P55" s="65">
        <v>0</v>
      </c>
      <c r="Q55" s="65">
        <v>0</v>
      </c>
      <c r="R55" s="65">
        <v>0</v>
      </c>
      <c r="S55" s="65">
        <v>0</v>
      </c>
      <c r="T55" s="65">
        <v>24</v>
      </c>
      <c r="U55" s="65">
        <v>0</v>
      </c>
      <c r="V55" s="65">
        <v>0</v>
      </c>
      <c r="W55" s="65">
        <v>81</v>
      </c>
      <c r="X55" s="65">
        <v>81</v>
      </c>
      <c r="Y55" s="65">
        <v>24</v>
      </c>
      <c r="Z55" s="5"/>
      <c r="AA55" s="5"/>
      <c r="AB55" s="5"/>
      <c r="AC55" s="5"/>
      <c r="AD55" s="5"/>
      <c r="AE55" s="65">
        <v>0</v>
      </c>
      <c r="AF55" s="65">
        <v>0</v>
      </c>
      <c r="AG55" s="65">
        <v>24</v>
      </c>
      <c r="AH55" s="5"/>
      <c r="AI55" s="65">
        <v>18.251998901367188</v>
      </c>
      <c r="AJ55" s="65">
        <v>0.75999999046325684</v>
      </c>
      <c r="AK55" s="65">
        <v>0.75999999046325684</v>
      </c>
      <c r="AL55" s="65">
        <v>24</v>
      </c>
      <c r="AM55" s="65">
        <v>1</v>
      </c>
      <c r="AN55" s="65">
        <v>3</v>
      </c>
      <c r="AO55" s="65">
        <v>0</v>
      </c>
      <c r="AP55" s="5"/>
      <c r="AQ55" s="65">
        <v>2</v>
      </c>
      <c r="AR55" s="65">
        <v>23</v>
      </c>
      <c r="AS55" s="65">
        <v>7</v>
      </c>
      <c r="AT55" s="65">
        <v>1984</v>
      </c>
    </row>
    <row r="56" spans="1:46" x14ac:dyDescent="0.25">
      <c r="A56" s="65">
        <v>4001</v>
      </c>
      <c r="B56" s="22">
        <v>30887</v>
      </c>
      <c r="C56" s="65">
        <v>1</v>
      </c>
      <c r="D56" s="65">
        <v>3</v>
      </c>
      <c r="E56" s="5"/>
      <c r="F56" s="5"/>
      <c r="G56" s="5"/>
      <c r="H56" s="5"/>
      <c r="I56" s="5"/>
      <c r="J56" s="5"/>
      <c r="K56" s="65">
        <v>0</v>
      </c>
      <c r="L56" s="65">
        <v>0</v>
      </c>
      <c r="M56" s="65">
        <v>0</v>
      </c>
      <c r="N56" s="65">
        <v>24</v>
      </c>
      <c r="O56" s="65">
        <v>0</v>
      </c>
      <c r="P56" s="65">
        <v>0</v>
      </c>
      <c r="Q56" s="65">
        <v>0</v>
      </c>
      <c r="R56" s="65">
        <v>0</v>
      </c>
      <c r="S56" s="65">
        <v>0</v>
      </c>
      <c r="T56" s="65">
        <v>24</v>
      </c>
      <c r="U56" s="65">
        <v>0</v>
      </c>
      <c r="V56" s="65">
        <v>0</v>
      </c>
      <c r="W56" s="65">
        <v>84.699996948242188</v>
      </c>
      <c r="X56" s="65">
        <v>84.699996948242188</v>
      </c>
      <c r="Y56" s="65">
        <v>24</v>
      </c>
      <c r="Z56" s="5"/>
      <c r="AA56" s="5"/>
      <c r="AB56" s="5"/>
      <c r="AC56" s="5"/>
      <c r="AD56" s="5"/>
      <c r="AE56" s="65">
        <v>0</v>
      </c>
      <c r="AF56" s="65">
        <v>0</v>
      </c>
      <c r="AG56" s="65">
        <v>24</v>
      </c>
      <c r="AH56" s="5"/>
      <c r="AI56" s="65">
        <v>10.883999824523926</v>
      </c>
      <c r="AJ56" s="65">
        <v>0.45299994945526123</v>
      </c>
      <c r="AK56" s="65">
        <v>0.45299994945526123</v>
      </c>
      <c r="AL56" s="65">
        <v>24</v>
      </c>
      <c r="AM56" s="65">
        <v>1</v>
      </c>
      <c r="AN56" s="65">
        <v>3</v>
      </c>
      <c r="AO56" s="65">
        <v>0</v>
      </c>
      <c r="AP56" s="5"/>
      <c r="AQ56" s="65">
        <v>3</v>
      </c>
      <c r="AR56" s="65">
        <v>24</v>
      </c>
      <c r="AS56" s="65">
        <v>7</v>
      </c>
      <c r="AT56" s="65">
        <v>1984</v>
      </c>
    </row>
    <row r="57" spans="1:46" x14ac:dyDescent="0.25">
      <c r="A57" s="65">
        <v>4001</v>
      </c>
      <c r="B57" s="22">
        <v>30888</v>
      </c>
      <c r="C57" s="65">
        <v>1</v>
      </c>
      <c r="D57" s="65">
        <v>3</v>
      </c>
      <c r="E57" s="5"/>
      <c r="F57" s="5"/>
      <c r="G57" s="5"/>
      <c r="H57" s="5"/>
      <c r="I57" s="5"/>
      <c r="J57" s="5"/>
      <c r="K57" s="65">
        <v>0</v>
      </c>
      <c r="L57" s="65">
        <v>0</v>
      </c>
      <c r="M57" s="65">
        <v>0</v>
      </c>
      <c r="N57" s="65">
        <v>24</v>
      </c>
      <c r="O57" s="65">
        <v>0</v>
      </c>
      <c r="P57" s="65">
        <v>0</v>
      </c>
      <c r="Q57" s="65">
        <v>0</v>
      </c>
      <c r="R57" s="65">
        <v>0</v>
      </c>
      <c r="S57" s="65">
        <v>0</v>
      </c>
      <c r="T57" s="65">
        <v>24</v>
      </c>
      <c r="U57" s="65">
        <v>0</v>
      </c>
      <c r="V57" s="65">
        <v>0</v>
      </c>
      <c r="W57" s="65">
        <v>77.699996948242188</v>
      </c>
      <c r="X57" s="65">
        <v>77.699996948242188</v>
      </c>
      <c r="Y57" s="65">
        <v>24</v>
      </c>
      <c r="Z57" s="5"/>
      <c r="AA57" s="5"/>
      <c r="AB57" s="5"/>
      <c r="AC57" s="5"/>
      <c r="AD57" s="5"/>
      <c r="AE57" s="65">
        <v>0</v>
      </c>
      <c r="AF57" s="65">
        <v>0</v>
      </c>
      <c r="AG57" s="65">
        <v>24</v>
      </c>
      <c r="AH57" s="5"/>
      <c r="AI57" s="65">
        <v>11.063999176025391</v>
      </c>
      <c r="AJ57" s="65">
        <v>0.46099996566772461</v>
      </c>
      <c r="AK57" s="65">
        <v>0.46099996566772461</v>
      </c>
      <c r="AL57" s="65">
        <v>24</v>
      </c>
      <c r="AM57" s="65">
        <v>1</v>
      </c>
      <c r="AN57" s="65">
        <v>3</v>
      </c>
      <c r="AO57" s="65">
        <v>0</v>
      </c>
      <c r="AP57" s="5"/>
      <c r="AQ57" s="65">
        <v>4</v>
      </c>
      <c r="AR57" s="65">
        <v>25</v>
      </c>
      <c r="AS57" s="65">
        <v>7</v>
      </c>
      <c r="AT57" s="65">
        <v>1984</v>
      </c>
    </row>
    <row r="58" spans="1:46" x14ac:dyDescent="0.25">
      <c r="A58" s="65">
        <v>4001</v>
      </c>
      <c r="B58" s="22">
        <v>30889</v>
      </c>
      <c r="C58" s="65">
        <v>1</v>
      </c>
      <c r="D58" s="65">
        <v>3</v>
      </c>
      <c r="E58" s="5"/>
      <c r="F58" s="5"/>
      <c r="G58" s="5"/>
      <c r="H58" s="5"/>
      <c r="I58" s="5"/>
      <c r="J58" s="5"/>
      <c r="K58" s="65">
        <v>0</v>
      </c>
      <c r="L58" s="65">
        <v>0</v>
      </c>
      <c r="M58" s="65">
        <v>0</v>
      </c>
      <c r="N58" s="65">
        <v>24</v>
      </c>
      <c r="O58" s="65">
        <v>0</v>
      </c>
      <c r="P58" s="65">
        <v>0</v>
      </c>
      <c r="Q58" s="65">
        <v>0</v>
      </c>
      <c r="R58" s="65">
        <v>0</v>
      </c>
      <c r="S58" s="65">
        <v>0</v>
      </c>
      <c r="T58" s="65">
        <v>24</v>
      </c>
      <c r="U58" s="65">
        <v>0</v>
      </c>
      <c r="V58" s="65">
        <v>0</v>
      </c>
      <c r="W58" s="65">
        <v>76.29998779296875</v>
      </c>
      <c r="X58" s="65">
        <v>76.29998779296875</v>
      </c>
      <c r="Y58" s="65">
        <v>24</v>
      </c>
      <c r="Z58" s="5"/>
      <c r="AA58" s="5"/>
      <c r="AB58" s="5"/>
      <c r="AC58" s="5"/>
      <c r="AD58" s="5"/>
      <c r="AE58" s="65">
        <v>0</v>
      </c>
      <c r="AF58" s="65">
        <v>0</v>
      </c>
      <c r="AG58" s="65">
        <v>24</v>
      </c>
      <c r="AH58" s="5"/>
      <c r="AI58" s="65">
        <v>17.543991088867188</v>
      </c>
      <c r="AJ58" s="65">
        <v>0.73099994659423828</v>
      </c>
      <c r="AK58" s="65">
        <v>0.73099994659423828</v>
      </c>
      <c r="AL58" s="65">
        <v>24</v>
      </c>
      <c r="AM58" s="65">
        <v>1</v>
      </c>
      <c r="AN58" s="65">
        <v>3</v>
      </c>
      <c r="AO58" s="65">
        <v>0</v>
      </c>
      <c r="AP58" s="5"/>
      <c r="AQ58" s="65">
        <v>5</v>
      </c>
      <c r="AR58" s="65">
        <v>26</v>
      </c>
      <c r="AS58" s="65">
        <v>7</v>
      </c>
      <c r="AT58" s="65">
        <v>1984</v>
      </c>
    </row>
    <row r="59" spans="1:46" x14ac:dyDescent="0.25">
      <c r="A59" s="65">
        <v>4001</v>
      </c>
      <c r="B59" s="22">
        <v>30890</v>
      </c>
      <c r="C59" s="65">
        <v>1</v>
      </c>
      <c r="D59" s="65">
        <v>3</v>
      </c>
      <c r="E59" s="5"/>
      <c r="F59" s="5"/>
      <c r="G59" s="5"/>
      <c r="H59" s="5"/>
      <c r="I59" s="5"/>
      <c r="J59" s="5"/>
      <c r="K59" s="5"/>
      <c r="L59" s="65">
        <v>0</v>
      </c>
      <c r="M59" s="5"/>
      <c r="N59" s="65">
        <v>22</v>
      </c>
      <c r="O59" s="65">
        <v>0</v>
      </c>
      <c r="P59" s="65">
        <v>0</v>
      </c>
      <c r="Q59" s="5"/>
      <c r="R59" s="65">
        <v>0</v>
      </c>
      <c r="S59" s="5"/>
      <c r="T59" s="65">
        <v>22</v>
      </c>
      <c r="U59" s="65">
        <v>0</v>
      </c>
      <c r="V59" s="65">
        <v>0</v>
      </c>
      <c r="W59" s="65">
        <v>76.79998779296875</v>
      </c>
      <c r="X59" s="5"/>
      <c r="Y59" s="65">
        <v>22</v>
      </c>
      <c r="Z59" s="5"/>
      <c r="AA59" s="5"/>
      <c r="AB59" s="5"/>
      <c r="AC59" s="5"/>
      <c r="AD59" s="5"/>
      <c r="AE59" s="65">
        <v>0</v>
      </c>
      <c r="AF59" s="5"/>
      <c r="AG59" s="65">
        <v>22</v>
      </c>
      <c r="AH59" s="5"/>
      <c r="AI59" s="5"/>
      <c r="AJ59" s="65">
        <v>0.93899995088577271</v>
      </c>
      <c r="AK59" s="5"/>
      <c r="AL59" s="65">
        <v>22</v>
      </c>
      <c r="AM59" s="65">
        <v>1</v>
      </c>
      <c r="AN59" s="65">
        <v>3</v>
      </c>
      <c r="AO59" s="65">
        <v>0</v>
      </c>
      <c r="AP59" s="5"/>
      <c r="AQ59" s="65">
        <v>6</v>
      </c>
      <c r="AR59" s="65">
        <v>27</v>
      </c>
      <c r="AS59" s="65">
        <v>7</v>
      </c>
      <c r="AT59" s="65">
        <v>1984</v>
      </c>
    </row>
    <row r="60" spans="1:46" x14ac:dyDescent="0.25">
      <c r="A60" s="65">
        <v>4001</v>
      </c>
      <c r="B60" s="22">
        <v>30891</v>
      </c>
      <c r="C60" s="65">
        <v>1</v>
      </c>
      <c r="D60" s="65">
        <v>3</v>
      </c>
      <c r="E60" s="5"/>
      <c r="F60" s="5"/>
      <c r="G60" s="5"/>
      <c r="H60" s="5"/>
      <c r="I60" s="5"/>
      <c r="J60" s="5"/>
      <c r="K60" s="65">
        <v>0</v>
      </c>
      <c r="L60" s="65">
        <v>0</v>
      </c>
      <c r="M60" s="65">
        <v>0</v>
      </c>
      <c r="N60" s="65">
        <v>24</v>
      </c>
      <c r="O60" s="65">
        <v>0</v>
      </c>
      <c r="P60" s="65">
        <v>0</v>
      </c>
      <c r="Q60" s="65">
        <v>0</v>
      </c>
      <c r="R60" s="65">
        <v>0</v>
      </c>
      <c r="S60" s="65">
        <v>0</v>
      </c>
      <c r="T60" s="65">
        <v>24</v>
      </c>
      <c r="U60" s="65">
        <v>0</v>
      </c>
      <c r="V60" s="65">
        <v>0</v>
      </c>
      <c r="W60" s="65">
        <v>75.599990844726563</v>
      </c>
      <c r="X60" s="65">
        <v>75.599990844726563</v>
      </c>
      <c r="Y60" s="65">
        <v>24</v>
      </c>
      <c r="Z60" s="5"/>
      <c r="AA60" s="5"/>
      <c r="AB60" s="5"/>
      <c r="AC60" s="5"/>
      <c r="AD60" s="5"/>
      <c r="AE60" s="65">
        <v>0</v>
      </c>
      <c r="AF60" s="65">
        <v>0</v>
      </c>
      <c r="AG60" s="65">
        <v>24</v>
      </c>
      <c r="AH60" s="5"/>
      <c r="AI60" s="65">
        <v>20.915985107421875</v>
      </c>
      <c r="AJ60" s="65">
        <v>0.87099999189376831</v>
      </c>
      <c r="AK60" s="65">
        <v>0.87099999189376831</v>
      </c>
      <c r="AL60" s="65">
        <v>24</v>
      </c>
      <c r="AM60" s="65">
        <v>1</v>
      </c>
      <c r="AN60" s="65">
        <v>3</v>
      </c>
      <c r="AO60" s="65">
        <v>0</v>
      </c>
      <c r="AP60" s="5"/>
      <c r="AQ60" s="65">
        <v>7</v>
      </c>
      <c r="AR60" s="65">
        <v>28</v>
      </c>
      <c r="AS60" s="65">
        <v>7</v>
      </c>
      <c r="AT60" s="65">
        <v>1984</v>
      </c>
    </row>
    <row r="61" spans="1:46" x14ac:dyDescent="0.25">
      <c r="A61" s="65">
        <v>4001</v>
      </c>
      <c r="B61" s="22">
        <v>30892</v>
      </c>
      <c r="C61" s="65">
        <v>1</v>
      </c>
      <c r="D61" s="65">
        <v>3</v>
      </c>
      <c r="E61" s="5"/>
      <c r="F61" s="5"/>
      <c r="G61" s="5"/>
      <c r="H61" s="5"/>
      <c r="I61" s="5"/>
      <c r="J61" s="5"/>
      <c r="K61" s="65">
        <v>0</v>
      </c>
      <c r="L61" s="65">
        <v>0</v>
      </c>
      <c r="M61" s="65">
        <v>0</v>
      </c>
      <c r="N61" s="65">
        <v>24</v>
      </c>
      <c r="O61" s="65">
        <v>0</v>
      </c>
      <c r="P61" s="65">
        <v>0</v>
      </c>
      <c r="Q61" s="65">
        <v>0</v>
      </c>
      <c r="R61" s="65">
        <v>0</v>
      </c>
      <c r="S61" s="65">
        <v>0</v>
      </c>
      <c r="T61" s="65">
        <v>24</v>
      </c>
      <c r="U61" s="65">
        <v>0</v>
      </c>
      <c r="V61" s="65">
        <v>0</v>
      </c>
      <c r="W61" s="65">
        <v>79.29998779296875</v>
      </c>
      <c r="X61" s="65">
        <v>79.29998779296875</v>
      </c>
      <c r="Y61" s="65">
        <v>24</v>
      </c>
      <c r="Z61" s="5"/>
      <c r="AA61" s="5"/>
      <c r="AB61" s="5"/>
      <c r="AC61" s="5"/>
      <c r="AD61" s="5"/>
      <c r="AE61" s="65">
        <v>0</v>
      </c>
      <c r="AF61" s="65">
        <v>0</v>
      </c>
      <c r="AG61" s="65">
        <v>24</v>
      </c>
      <c r="AH61" s="5"/>
      <c r="AI61" s="65">
        <v>14.375999450683594</v>
      </c>
      <c r="AJ61" s="65">
        <v>0.59899997711181641</v>
      </c>
      <c r="AK61" s="65">
        <v>0.59899997711181641</v>
      </c>
      <c r="AL61" s="65">
        <v>24</v>
      </c>
      <c r="AM61" s="65">
        <v>1</v>
      </c>
      <c r="AN61" s="65">
        <v>3</v>
      </c>
      <c r="AO61" s="65">
        <v>0</v>
      </c>
      <c r="AP61" s="5"/>
      <c r="AQ61" s="65">
        <v>1</v>
      </c>
      <c r="AR61" s="65">
        <v>29</v>
      </c>
      <c r="AS61" s="65">
        <v>7</v>
      </c>
      <c r="AT61" s="65">
        <v>1984</v>
      </c>
    </row>
    <row r="62" spans="1:46" x14ac:dyDescent="0.25">
      <c r="A62" s="65">
        <v>4001</v>
      </c>
      <c r="B62" s="22">
        <v>30893</v>
      </c>
      <c r="C62" s="65">
        <v>1</v>
      </c>
      <c r="D62" s="65">
        <v>3</v>
      </c>
      <c r="E62" s="5"/>
      <c r="F62" s="5"/>
      <c r="G62" s="5"/>
      <c r="H62" s="5"/>
      <c r="I62" s="5"/>
      <c r="J62" s="5"/>
      <c r="K62" s="65">
        <v>0</v>
      </c>
      <c r="L62" s="65">
        <v>0</v>
      </c>
      <c r="M62" s="65">
        <v>0</v>
      </c>
      <c r="N62" s="65">
        <v>24</v>
      </c>
      <c r="O62" s="65">
        <v>0</v>
      </c>
      <c r="P62" s="65">
        <v>0</v>
      </c>
      <c r="Q62" s="65">
        <v>0</v>
      </c>
      <c r="R62" s="65">
        <v>0</v>
      </c>
      <c r="S62" s="65">
        <v>0</v>
      </c>
      <c r="T62" s="65">
        <v>24</v>
      </c>
      <c r="U62" s="65">
        <v>0</v>
      </c>
      <c r="V62" s="65">
        <v>0</v>
      </c>
      <c r="W62" s="65">
        <v>84.899993896484375</v>
      </c>
      <c r="X62" s="65">
        <v>84.899993896484375</v>
      </c>
      <c r="Y62" s="65">
        <v>24</v>
      </c>
      <c r="Z62" s="5"/>
      <c r="AA62" s="5"/>
      <c r="AB62" s="5"/>
      <c r="AC62" s="5"/>
      <c r="AD62" s="5"/>
      <c r="AE62" s="65">
        <v>0</v>
      </c>
      <c r="AF62" s="65">
        <v>0</v>
      </c>
      <c r="AG62" s="65">
        <v>24</v>
      </c>
      <c r="AH62" s="5"/>
      <c r="AI62" s="65">
        <v>17.855987548828125</v>
      </c>
      <c r="AJ62" s="65">
        <v>0.74399995803833008</v>
      </c>
      <c r="AK62" s="65">
        <v>0.74399995803833008</v>
      </c>
      <c r="AL62" s="65">
        <v>24</v>
      </c>
      <c r="AM62" s="65">
        <v>1</v>
      </c>
      <c r="AN62" s="65">
        <v>3</v>
      </c>
      <c r="AO62" s="65">
        <v>0</v>
      </c>
      <c r="AP62" s="5"/>
      <c r="AQ62" s="65">
        <v>2</v>
      </c>
      <c r="AR62" s="65">
        <v>30</v>
      </c>
      <c r="AS62" s="65">
        <v>7</v>
      </c>
      <c r="AT62" s="65">
        <v>1984</v>
      </c>
    </row>
    <row r="63" spans="1:46" x14ac:dyDescent="0.25">
      <c r="A63" s="65">
        <v>4001</v>
      </c>
      <c r="B63" s="22">
        <v>30894</v>
      </c>
      <c r="C63" s="65">
        <v>1</v>
      </c>
      <c r="D63" s="65">
        <v>3</v>
      </c>
      <c r="E63" s="5"/>
      <c r="F63" s="5"/>
      <c r="G63" s="5"/>
      <c r="H63" s="5"/>
      <c r="I63" s="5"/>
      <c r="J63" s="5"/>
      <c r="K63" s="65">
        <v>0</v>
      </c>
      <c r="L63" s="65">
        <v>0</v>
      </c>
      <c r="M63" s="65">
        <v>0</v>
      </c>
      <c r="N63" s="65">
        <v>24</v>
      </c>
      <c r="O63" s="65">
        <v>0</v>
      </c>
      <c r="P63" s="65">
        <v>0</v>
      </c>
      <c r="Q63" s="65">
        <v>0</v>
      </c>
      <c r="R63" s="65">
        <v>0</v>
      </c>
      <c r="S63" s="65">
        <v>0</v>
      </c>
      <c r="T63" s="65">
        <v>24</v>
      </c>
      <c r="U63" s="65">
        <v>0</v>
      </c>
      <c r="V63" s="65">
        <v>0</v>
      </c>
      <c r="W63" s="65">
        <v>82.899993896484375</v>
      </c>
      <c r="X63" s="65">
        <v>82.899993896484375</v>
      </c>
      <c r="Y63" s="65">
        <v>24</v>
      </c>
      <c r="Z63" s="5"/>
      <c r="AA63" s="5"/>
      <c r="AB63" s="5"/>
      <c r="AC63" s="5"/>
      <c r="AD63" s="5"/>
      <c r="AE63" s="65">
        <v>0</v>
      </c>
      <c r="AF63" s="65">
        <v>0</v>
      </c>
      <c r="AG63" s="65">
        <v>24</v>
      </c>
      <c r="AH63" s="5"/>
      <c r="AI63" s="65">
        <v>13.427999496459961</v>
      </c>
      <c r="AJ63" s="65">
        <v>0.55899995565414429</v>
      </c>
      <c r="AK63" s="65">
        <v>0.55899995565414429</v>
      </c>
      <c r="AL63" s="65">
        <v>24</v>
      </c>
      <c r="AM63" s="65">
        <v>1</v>
      </c>
      <c r="AN63" s="65">
        <v>3</v>
      </c>
      <c r="AO63" s="65">
        <v>0</v>
      </c>
      <c r="AP63" s="5"/>
      <c r="AQ63" s="65">
        <v>3</v>
      </c>
      <c r="AR63" s="65">
        <v>31</v>
      </c>
      <c r="AS63" s="65">
        <v>7</v>
      </c>
      <c r="AT63" s="65">
        <v>1984</v>
      </c>
    </row>
    <row r="64" spans="1:46" x14ac:dyDescent="0.25">
      <c r="A64" s="65">
        <v>4001</v>
      </c>
      <c r="B64" s="22">
        <v>30895</v>
      </c>
      <c r="C64" s="65">
        <v>1</v>
      </c>
      <c r="D64" s="65">
        <v>3</v>
      </c>
      <c r="E64" s="5"/>
      <c r="F64" s="5"/>
      <c r="G64" s="5"/>
      <c r="H64" s="5"/>
      <c r="I64" s="5"/>
      <c r="J64" s="5"/>
      <c r="K64" s="65">
        <v>0</v>
      </c>
      <c r="L64" s="65">
        <v>0</v>
      </c>
      <c r="M64" s="65">
        <v>0</v>
      </c>
      <c r="N64" s="65">
        <v>24</v>
      </c>
      <c r="O64" s="65">
        <v>0</v>
      </c>
      <c r="P64" s="65">
        <v>0</v>
      </c>
      <c r="Q64" s="65">
        <v>0</v>
      </c>
      <c r="R64" s="65">
        <v>0</v>
      </c>
      <c r="S64" s="65">
        <v>0</v>
      </c>
      <c r="T64" s="65">
        <v>24</v>
      </c>
      <c r="U64" s="65">
        <v>0</v>
      </c>
      <c r="V64" s="65">
        <v>0</v>
      </c>
      <c r="W64" s="65">
        <v>78.099990844726563</v>
      </c>
      <c r="X64" s="65">
        <v>78.099990844726563</v>
      </c>
      <c r="Y64" s="65">
        <v>24</v>
      </c>
      <c r="Z64" s="5"/>
      <c r="AA64" s="5"/>
      <c r="AB64" s="5"/>
      <c r="AC64" s="5"/>
      <c r="AD64" s="5"/>
      <c r="AE64" s="65">
        <v>0</v>
      </c>
      <c r="AF64" s="65">
        <v>0</v>
      </c>
      <c r="AG64" s="65">
        <v>24</v>
      </c>
      <c r="AH64" s="5"/>
      <c r="AI64" s="65">
        <v>12.035999298095703</v>
      </c>
      <c r="AJ64" s="65">
        <v>0.50099998712539673</v>
      </c>
      <c r="AK64" s="65">
        <v>0.50099998712539673</v>
      </c>
      <c r="AL64" s="65">
        <v>24</v>
      </c>
      <c r="AM64" s="65">
        <v>1</v>
      </c>
      <c r="AN64" s="65">
        <v>3</v>
      </c>
      <c r="AO64" s="65">
        <v>0</v>
      </c>
      <c r="AP64" s="5"/>
      <c r="AQ64" s="65">
        <v>4</v>
      </c>
      <c r="AR64" s="65">
        <v>1</v>
      </c>
      <c r="AS64" s="65">
        <v>8</v>
      </c>
      <c r="AT64" s="65">
        <v>1984</v>
      </c>
    </row>
    <row r="65" spans="1:46" x14ac:dyDescent="0.25">
      <c r="A65" s="65">
        <v>4001</v>
      </c>
      <c r="B65" s="22">
        <v>30896</v>
      </c>
      <c r="C65" s="65">
        <v>1</v>
      </c>
      <c r="D65" s="65">
        <v>3</v>
      </c>
      <c r="E65" s="5"/>
      <c r="F65" s="5"/>
      <c r="G65" s="5"/>
      <c r="H65" s="5"/>
      <c r="I65" s="5"/>
      <c r="J65" s="5"/>
      <c r="K65" s="65">
        <v>0</v>
      </c>
      <c r="L65" s="65">
        <v>0</v>
      </c>
      <c r="M65" s="65">
        <v>0</v>
      </c>
      <c r="N65" s="65">
        <v>24</v>
      </c>
      <c r="O65" s="65">
        <v>0</v>
      </c>
      <c r="P65" s="65">
        <v>0</v>
      </c>
      <c r="Q65" s="65">
        <v>0</v>
      </c>
      <c r="R65" s="65">
        <v>0</v>
      </c>
      <c r="S65" s="65">
        <v>0</v>
      </c>
      <c r="T65" s="65">
        <v>24</v>
      </c>
      <c r="U65" s="65">
        <v>0</v>
      </c>
      <c r="V65" s="65">
        <v>0</v>
      </c>
      <c r="W65" s="65">
        <v>77.899993896484375</v>
      </c>
      <c r="X65" s="65">
        <v>77.899993896484375</v>
      </c>
      <c r="Y65" s="65">
        <v>24</v>
      </c>
      <c r="Z65" s="5"/>
      <c r="AA65" s="5"/>
      <c r="AB65" s="5"/>
      <c r="AC65" s="5"/>
      <c r="AD65" s="5"/>
      <c r="AE65" s="65">
        <v>0</v>
      </c>
      <c r="AF65" s="65">
        <v>0</v>
      </c>
      <c r="AG65" s="65">
        <v>24</v>
      </c>
      <c r="AH65" s="5"/>
      <c r="AI65" s="65">
        <v>13.067999839782715</v>
      </c>
      <c r="AJ65" s="65">
        <v>0.54399996995925903</v>
      </c>
      <c r="AK65" s="65">
        <v>0.54399996995925903</v>
      </c>
      <c r="AL65" s="65">
        <v>24</v>
      </c>
      <c r="AM65" s="65">
        <v>1</v>
      </c>
      <c r="AN65" s="65">
        <v>3</v>
      </c>
      <c r="AO65" s="65">
        <v>0</v>
      </c>
      <c r="AP65" s="5"/>
      <c r="AQ65" s="65">
        <v>5</v>
      </c>
      <c r="AR65" s="65">
        <v>2</v>
      </c>
      <c r="AS65" s="65">
        <v>8</v>
      </c>
      <c r="AT65" s="65">
        <v>1984</v>
      </c>
    </row>
    <row r="66" spans="1:46" x14ac:dyDescent="0.25">
      <c r="A66" s="65">
        <v>4001</v>
      </c>
      <c r="B66" s="22">
        <v>30897</v>
      </c>
      <c r="C66" s="65">
        <v>1</v>
      </c>
      <c r="D66" s="65">
        <v>3</v>
      </c>
      <c r="E66" s="5"/>
      <c r="F66" s="5"/>
      <c r="G66" s="5"/>
      <c r="H66" s="5"/>
      <c r="I66" s="5"/>
      <c r="J66" s="5"/>
      <c r="K66" s="65">
        <v>0</v>
      </c>
      <c r="L66" s="65">
        <v>0</v>
      </c>
      <c r="M66" s="65">
        <v>0</v>
      </c>
      <c r="N66" s="65">
        <v>24</v>
      </c>
      <c r="O66" s="65">
        <v>0</v>
      </c>
      <c r="P66" s="65">
        <v>0</v>
      </c>
      <c r="Q66" s="65">
        <v>0</v>
      </c>
      <c r="R66" s="65">
        <v>0</v>
      </c>
      <c r="S66" s="65">
        <v>0</v>
      </c>
      <c r="T66" s="65">
        <v>24</v>
      </c>
      <c r="U66" s="65">
        <v>0</v>
      </c>
      <c r="V66" s="65">
        <v>0</v>
      </c>
      <c r="W66" s="65">
        <v>77</v>
      </c>
      <c r="X66" s="65">
        <v>77</v>
      </c>
      <c r="Y66" s="65">
        <v>24</v>
      </c>
      <c r="Z66" s="5"/>
      <c r="AA66" s="5"/>
      <c r="AB66" s="5"/>
      <c r="AC66" s="5"/>
      <c r="AD66" s="5"/>
      <c r="AE66" s="65">
        <v>0</v>
      </c>
      <c r="AF66" s="65">
        <v>0</v>
      </c>
      <c r="AG66" s="65">
        <v>24</v>
      </c>
      <c r="AH66" s="5"/>
      <c r="AI66" s="65">
        <v>22.319992065429688</v>
      </c>
      <c r="AJ66" s="65">
        <v>0.9299999475479126</v>
      </c>
      <c r="AK66" s="65">
        <v>0.9299999475479126</v>
      </c>
      <c r="AL66" s="65">
        <v>24</v>
      </c>
      <c r="AM66" s="65">
        <v>1</v>
      </c>
      <c r="AN66" s="65">
        <v>3</v>
      </c>
      <c r="AO66" s="65">
        <v>0</v>
      </c>
      <c r="AP66" s="5"/>
      <c r="AQ66" s="65">
        <v>6</v>
      </c>
      <c r="AR66" s="65">
        <v>3</v>
      </c>
      <c r="AS66" s="65">
        <v>8</v>
      </c>
      <c r="AT66" s="65">
        <v>1984</v>
      </c>
    </row>
    <row r="67" spans="1:46" x14ac:dyDescent="0.25">
      <c r="A67" s="65">
        <v>4001</v>
      </c>
      <c r="B67" s="22">
        <v>30898</v>
      </c>
      <c r="C67" s="65">
        <v>1</v>
      </c>
      <c r="D67" s="65">
        <v>3</v>
      </c>
      <c r="E67" s="5"/>
      <c r="F67" s="5"/>
      <c r="G67" s="5"/>
      <c r="H67" s="5"/>
      <c r="I67" s="5"/>
      <c r="J67" s="5"/>
      <c r="K67" s="65">
        <v>0</v>
      </c>
      <c r="L67" s="65">
        <v>0</v>
      </c>
      <c r="M67" s="65">
        <v>0</v>
      </c>
      <c r="N67" s="65">
        <v>24</v>
      </c>
      <c r="O67" s="65">
        <v>0</v>
      </c>
      <c r="P67" s="65">
        <v>0</v>
      </c>
      <c r="Q67" s="65">
        <v>0</v>
      </c>
      <c r="R67" s="65">
        <v>0</v>
      </c>
      <c r="S67" s="65">
        <v>0</v>
      </c>
      <c r="T67" s="65">
        <v>24</v>
      </c>
      <c r="U67" s="65">
        <v>0</v>
      </c>
      <c r="V67" s="65">
        <v>0</v>
      </c>
      <c r="W67" s="65">
        <v>78.29998779296875</v>
      </c>
      <c r="X67" s="65">
        <v>78.29998779296875</v>
      </c>
      <c r="Y67" s="65">
        <v>24</v>
      </c>
      <c r="Z67" s="5"/>
      <c r="AA67" s="5"/>
      <c r="AB67" s="5"/>
      <c r="AC67" s="5"/>
      <c r="AD67" s="5"/>
      <c r="AE67" s="65">
        <v>0</v>
      </c>
      <c r="AF67" s="65">
        <v>0</v>
      </c>
      <c r="AG67" s="65">
        <v>24</v>
      </c>
      <c r="AH67" s="5"/>
      <c r="AI67" s="65">
        <v>17.1719970703125</v>
      </c>
      <c r="AJ67" s="65">
        <v>0.7149999737739563</v>
      </c>
      <c r="AK67" s="65">
        <v>0.7149999737739563</v>
      </c>
      <c r="AL67" s="65">
        <v>24</v>
      </c>
      <c r="AM67" s="65">
        <v>1</v>
      </c>
      <c r="AN67" s="65">
        <v>3</v>
      </c>
      <c r="AO67" s="65">
        <v>0</v>
      </c>
      <c r="AP67" s="5"/>
      <c r="AQ67" s="65">
        <v>7</v>
      </c>
      <c r="AR67" s="65">
        <v>4</v>
      </c>
      <c r="AS67" s="65">
        <v>8</v>
      </c>
      <c r="AT67" s="65">
        <v>1984</v>
      </c>
    </row>
    <row r="68" spans="1:46" x14ac:dyDescent="0.25">
      <c r="A68" s="65">
        <v>4001</v>
      </c>
      <c r="B68" s="22">
        <v>30899</v>
      </c>
      <c r="C68" s="65">
        <v>1</v>
      </c>
      <c r="D68" s="65">
        <v>3</v>
      </c>
      <c r="E68" s="5"/>
      <c r="F68" s="5"/>
      <c r="G68" s="5"/>
      <c r="H68" s="5"/>
      <c r="I68" s="5"/>
      <c r="J68" s="5"/>
      <c r="K68" s="65">
        <v>0</v>
      </c>
      <c r="L68" s="65">
        <v>0</v>
      </c>
      <c r="M68" s="65">
        <v>0</v>
      </c>
      <c r="N68" s="65">
        <v>24</v>
      </c>
      <c r="O68" s="65">
        <v>0</v>
      </c>
      <c r="P68" s="65">
        <v>0</v>
      </c>
      <c r="Q68" s="65">
        <v>0</v>
      </c>
      <c r="R68" s="65">
        <v>0</v>
      </c>
      <c r="S68" s="65">
        <v>0</v>
      </c>
      <c r="T68" s="65">
        <v>24</v>
      </c>
      <c r="U68" s="65">
        <v>0</v>
      </c>
      <c r="V68" s="65">
        <v>0</v>
      </c>
      <c r="W68" s="65">
        <v>76.79998779296875</v>
      </c>
      <c r="X68" s="65">
        <v>76.79998779296875</v>
      </c>
      <c r="Y68" s="65">
        <v>24</v>
      </c>
      <c r="Z68" s="5"/>
      <c r="AA68" s="5"/>
      <c r="AB68" s="5"/>
      <c r="AC68" s="5"/>
      <c r="AD68" s="5"/>
      <c r="AE68" s="65">
        <v>0</v>
      </c>
      <c r="AF68" s="65">
        <v>0</v>
      </c>
      <c r="AG68" s="65">
        <v>24</v>
      </c>
      <c r="AH68" s="5"/>
      <c r="AI68" s="65">
        <v>11.807999610900879</v>
      </c>
      <c r="AJ68" s="65">
        <v>0.49199998378753662</v>
      </c>
      <c r="AK68" s="65">
        <v>0.49199998378753662</v>
      </c>
      <c r="AL68" s="65">
        <v>24</v>
      </c>
      <c r="AM68" s="65">
        <v>1</v>
      </c>
      <c r="AN68" s="65">
        <v>3</v>
      </c>
      <c r="AO68" s="65">
        <v>0</v>
      </c>
      <c r="AP68" s="5"/>
      <c r="AQ68" s="65">
        <v>1</v>
      </c>
      <c r="AR68" s="65">
        <v>5</v>
      </c>
      <c r="AS68" s="65">
        <v>8</v>
      </c>
      <c r="AT68" s="65">
        <v>1984</v>
      </c>
    </row>
    <row r="69" spans="1:46" x14ac:dyDescent="0.25">
      <c r="A69" s="65">
        <v>4001</v>
      </c>
      <c r="B69" s="22">
        <v>30900</v>
      </c>
      <c r="C69" s="65">
        <v>1</v>
      </c>
      <c r="D69" s="65">
        <v>3</v>
      </c>
      <c r="E69" s="5"/>
      <c r="F69" s="5"/>
      <c r="G69" s="5"/>
      <c r="H69" s="5"/>
      <c r="I69" s="5"/>
      <c r="J69" s="5"/>
      <c r="K69" s="65">
        <v>0</v>
      </c>
      <c r="L69" s="65">
        <v>0</v>
      </c>
      <c r="M69" s="65">
        <v>0</v>
      </c>
      <c r="N69" s="65">
        <v>24</v>
      </c>
      <c r="O69" s="65">
        <v>0</v>
      </c>
      <c r="P69" s="65">
        <v>0</v>
      </c>
      <c r="Q69" s="65">
        <v>0</v>
      </c>
      <c r="R69" s="65">
        <v>0</v>
      </c>
      <c r="S69" s="65">
        <v>0</v>
      </c>
      <c r="T69" s="65">
        <v>24</v>
      </c>
      <c r="U69" s="65">
        <v>0</v>
      </c>
      <c r="V69" s="65">
        <v>0</v>
      </c>
      <c r="W69" s="65">
        <v>74.699996948242187</v>
      </c>
      <c r="X69" s="65">
        <v>74.699996948242187</v>
      </c>
      <c r="Y69" s="65">
        <v>24</v>
      </c>
      <c r="Z69" s="5"/>
      <c r="AA69" s="5"/>
      <c r="AB69" s="5"/>
      <c r="AC69" s="5"/>
      <c r="AD69" s="5"/>
      <c r="AE69" s="65">
        <v>0</v>
      </c>
      <c r="AF69" s="65">
        <v>0</v>
      </c>
      <c r="AG69" s="65">
        <v>24</v>
      </c>
      <c r="AH69" s="5"/>
      <c r="AI69" s="65">
        <v>13.48799991607666</v>
      </c>
      <c r="AJ69" s="65">
        <v>0.56199997663497925</v>
      </c>
      <c r="AK69" s="65">
        <v>0.56199997663497925</v>
      </c>
      <c r="AL69" s="65">
        <v>24</v>
      </c>
      <c r="AM69" s="65">
        <v>1</v>
      </c>
      <c r="AN69" s="65">
        <v>3</v>
      </c>
      <c r="AO69" s="65">
        <v>0</v>
      </c>
      <c r="AP69" s="5"/>
      <c r="AQ69" s="65">
        <v>2</v>
      </c>
      <c r="AR69" s="65">
        <v>6</v>
      </c>
      <c r="AS69" s="65">
        <v>8</v>
      </c>
      <c r="AT69" s="65">
        <v>1984</v>
      </c>
    </row>
    <row r="70" spans="1:46" x14ac:dyDescent="0.25">
      <c r="A70" s="65">
        <v>4001</v>
      </c>
      <c r="B70" s="22">
        <v>30901</v>
      </c>
      <c r="C70" s="65">
        <v>1</v>
      </c>
      <c r="D70" s="65">
        <v>3</v>
      </c>
      <c r="E70" s="5"/>
      <c r="F70" s="5"/>
      <c r="G70" s="5"/>
      <c r="H70" s="5"/>
      <c r="I70" s="5"/>
      <c r="J70" s="5"/>
      <c r="K70" s="65">
        <v>0</v>
      </c>
      <c r="L70" s="65">
        <v>0</v>
      </c>
      <c r="M70" s="65">
        <v>0</v>
      </c>
      <c r="N70" s="65">
        <v>24</v>
      </c>
      <c r="O70" s="65">
        <v>0</v>
      </c>
      <c r="P70" s="65">
        <v>0</v>
      </c>
      <c r="Q70" s="65">
        <v>0</v>
      </c>
      <c r="R70" s="65">
        <v>0</v>
      </c>
      <c r="S70" s="65">
        <v>0</v>
      </c>
      <c r="T70" s="65">
        <v>24</v>
      </c>
      <c r="U70" s="65">
        <v>0</v>
      </c>
      <c r="V70" s="65">
        <v>0</v>
      </c>
      <c r="W70" s="65">
        <v>80.099990844726563</v>
      </c>
      <c r="X70" s="65">
        <v>80.099990844726563</v>
      </c>
      <c r="Y70" s="65">
        <v>24</v>
      </c>
      <c r="Z70" s="5"/>
      <c r="AA70" s="5"/>
      <c r="AB70" s="5"/>
      <c r="AC70" s="5"/>
      <c r="AD70" s="5"/>
      <c r="AE70" s="65">
        <v>0</v>
      </c>
      <c r="AF70" s="65">
        <v>0</v>
      </c>
      <c r="AG70" s="65">
        <v>24</v>
      </c>
      <c r="AH70" s="5"/>
      <c r="AI70" s="65">
        <v>14.98799991607666</v>
      </c>
      <c r="AJ70" s="65">
        <v>0.6239999532699585</v>
      </c>
      <c r="AK70" s="65">
        <v>0.6239999532699585</v>
      </c>
      <c r="AL70" s="65">
        <v>24</v>
      </c>
      <c r="AM70" s="65">
        <v>1</v>
      </c>
      <c r="AN70" s="65">
        <v>3</v>
      </c>
      <c r="AO70" s="65">
        <v>0</v>
      </c>
      <c r="AP70" s="5"/>
      <c r="AQ70" s="65">
        <v>3</v>
      </c>
      <c r="AR70" s="65">
        <v>7</v>
      </c>
      <c r="AS70" s="65">
        <v>8</v>
      </c>
      <c r="AT70" s="65">
        <v>1984</v>
      </c>
    </row>
    <row r="71" spans="1:46" x14ac:dyDescent="0.25">
      <c r="A71" s="65">
        <v>4001</v>
      </c>
      <c r="B71" s="22">
        <v>30902</v>
      </c>
      <c r="C71" s="65">
        <v>1</v>
      </c>
      <c r="D71" s="65">
        <v>3</v>
      </c>
      <c r="E71" s="5"/>
      <c r="F71" s="5"/>
      <c r="G71" s="5"/>
      <c r="H71" s="5"/>
      <c r="I71" s="5"/>
      <c r="J71" s="5"/>
      <c r="K71" s="65">
        <v>0</v>
      </c>
      <c r="L71" s="65">
        <v>0</v>
      </c>
      <c r="M71" s="65">
        <v>0</v>
      </c>
      <c r="N71" s="65">
        <v>24</v>
      </c>
      <c r="O71" s="65">
        <v>0</v>
      </c>
      <c r="P71" s="65">
        <v>0</v>
      </c>
      <c r="Q71" s="65">
        <v>0</v>
      </c>
      <c r="R71" s="65">
        <v>0</v>
      </c>
      <c r="S71" s="65">
        <v>0</v>
      </c>
      <c r="T71" s="65">
        <v>24</v>
      </c>
      <c r="U71" s="65">
        <v>0</v>
      </c>
      <c r="V71" s="65">
        <v>0</v>
      </c>
      <c r="W71" s="65">
        <v>84.899993896484375</v>
      </c>
      <c r="X71" s="65">
        <v>84.899993896484375</v>
      </c>
      <c r="Y71" s="65">
        <v>24</v>
      </c>
      <c r="Z71" s="5"/>
      <c r="AA71" s="5"/>
      <c r="AB71" s="5"/>
      <c r="AC71" s="5"/>
      <c r="AD71" s="5"/>
      <c r="AE71" s="65">
        <v>0</v>
      </c>
      <c r="AF71" s="65">
        <v>0</v>
      </c>
      <c r="AG71" s="65">
        <v>24</v>
      </c>
      <c r="AH71" s="5"/>
      <c r="AI71" s="65">
        <v>23.279998779296875</v>
      </c>
      <c r="AJ71" s="65">
        <v>0.96999996900558472</v>
      </c>
      <c r="AK71" s="65">
        <v>0.96999996900558472</v>
      </c>
      <c r="AL71" s="65">
        <v>24</v>
      </c>
      <c r="AM71" s="65">
        <v>1</v>
      </c>
      <c r="AN71" s="65">
        <v>3</v>
      </c>
      <c r="AO71" s="65">
        <v>0</v>
      </c>
      <c r="AP71" s="5"/>
      <c r="AQ71" s="65">
        <v>4</v>
      </c>
      <c r="AR71" s="65">
        <v>8</v>
      </c>
      <c r="AS71" s="65">
        <v>8</v>
      </c>
      <c r="AT71" s="65">
        <v>1984</v>
      </c>
    </row>
    <row r="72" spans="1:46" x14ac:dyDescent="0.25">
      <c r="A72" s="65">
        <v>4001</v>
      </c>
      <c r="B72" s="22">
        <v>30903</v>
      </c>
      <c r="C72" s="65">
        <v>1</v>
      </c>
      <c r="D72" s="65">
        <v>3</v>
      </c>
      <c r="E72" s="5"/>
      <c r="F72" s="5"/>
      <c r="G72" s="5"/>
      <c r="H72" s="5"/>
      <c r="I72" s="5"/>
      <c r="J72" s="5"/>
      <c r="K72" s="65">
        <v>0</v>
      </c>
      <c r="L72" s="65">
        <v>0</v>
      </c>
      <c r="M72" s="65">
        <v>0</v>
      </c>
      <c r="N72" s="65">
        <v>24</v>
      </c>
      <c r="O72" s="65">
        <v>0</v>
      </c>
      <c r="P72" s="65">
        <v>0</v>
      </c>
      <c r="Q72" s="65">
        <v>0</v>
      </c>
      <c r="R72" s="65">
        <v>0</v>
      </c>
      <c r="S72" s="65">
        <v>0</v>
      </c>
      <c r="T72" s="65">
        <v>24</v>
      </c>
      <c r="U72" s="65">
        <v>0</v>
      </c>
      <c r="V72" s="65">
        <v>0</v>
      </c>
      <c r="W72" s="65">
        <v>85.5</v>
      </c>
      <c r="X72" s="65">
        <v>85.5</v>
      </c>
      <c r="Y72" s="65">
        <v>24</v>
      </c>
      <c r="Z72" s="5"/>
      <c r="AA72" s="5"/>
      <c r="AB72" s="5"/>
      <c r="AC72" s="5"/>
      <c r="AD72" s="5"/>
      <c r="AE72" s="65">
        <v>0</v>
      </c>
      <c r="AF72" s="65">
        <v>0</v>
      </c>
      <c r="AG72" s="65">
        <v>24</v>
      </c>
      <c r="AH72" s="5"/>
      <c r="AI72" s="65">
        <v>22.571990966796875</v>
      </c>
      <c r="AJ72" s="65">
        <v>0.93999999761581421</v>
      </c>
      <c r="AK72" s="65">
        <v>0.93999999761581421</v>
      </c>
      <c r="AL72" s="65">
        <v>24</v>
      </c>
      <c r="AM72" s="65">
        <v>1</v>
      </c>
      <c r="AN72" s="65">
        <v>3</v>
      </c>
      <c r="AO72" s="65">
        <v>0</v>
      </c>
      <c r="AP72" s="5"/>
      <c r="AQ72" s="65">
        <v>5</v>
      </c>
      <c r="AR72" s="65">
        <v>9</v>
      </c>
      <c r="AS72" s="65">
        <v>8</v>
      </c>
      <c r="AT72" s="65">
        <v>1984</v>
      </c>
    </row>
    <row r="73" spans="1:46" x14ac:dyDescent="0.25">
      <c r="A73" s="65">
        <v>4001</v>
      </c>
      <c r="B73" s="22">
        <v>30904</v>
      </c>
      <c r="C73" s="65">
        <v>1</v>
      </c>
      <c r="D73" s="65">
        <v>3</v>
      </c>
      <c r="E73" s="5"/>
      <c r="F73" s="5"/>
      <c r="G73" s="5"/>
      <c r="H73" s="5"/>
      <c r="I73" s="5"/>
      <c r="J73" s="5"/>
      <c r="K73" s="65">
        <v>0</v>
      </c>
      <c r="L73" s="65">
        <v>0</v>
      </c>
      <c r="M73" s="65">
        <v>0</v>
      </c>
      <c r="N73" s="65">
        <v>24</v>
      </c>
      <c r="O73" s="65">
        <v>0</v>
      </c>
      <c r="P73" s="65">
        <v>0</v>
      </c>
      <c r="Q73" s="65">
        <v>0</v>
      </c>
      <c r="R73" s="65">
        <v>0</v>
      </c>
      <c r="S73" s="65">
        <v>0</v>
      </c>
      <c r="T73" s="65">
        <v>24</v>
      </c>
      <c r="U73" s="65">
        <v>0</v>
      </c>
      <c r="V73" s="65">
        <v>0</v>
      </c>
      <c r="W73" s="65">
        <v>81.899993896484375</v>
      </c>
      <c r="X73" s="65">
        <v>81.899993896484375</v>
      </c>
      <c r="Y73" s="65">
        <v>24</v>
      </c>
      <c r="Z73" s="5"/>
      <c r="AA73" s="5"/>
      <c r="AB73" s="5"/>
      <c r="AC73" s="5"/>
      <c r="AD73" s="5"/>
      <c r="AE73" s="65">
        <v>0</v>
      </c>
      <c r="AF73" s="65">
        <v>0</v>
      </c>
      <c r="AG73" s="65">
        <v>24</v>
      </c>
      <c r="AH73" s="5"/>
      <c r="AI73" s="65">
        <v>23.519989013671875</v>
      </c>
      <c r="AJ73" s="65">
        <v>0.97999995946884155</v>
      </c>
      <c r="AK73" s="65">
        <v>0.97999995946884155</v>
      </c>
      <c r="AL73" s="65">
        <v>24</v>
      </c>
      <c r="AM73" s="65">
        <v>1</v>
      </c>
      <c r="AN73" s="65">
        <v>3</v>
      </c>
      <c r="AO73" s="65">
        <v>0</v>
      </c>
      <c r="AP73" s="5"/>
      <c r="AQ73" s="65">
        <v>6</v>
      </c>
      <c r="AR73" s="65">
        <v>10</v>
      </c>
      <c r="AS73" s="65">
        <v>8</v>
      </c>
      <c r="AT73" s="65">
        <v>1984</v>
      </c>
    </row>
    <row r="74" spans="1:46" x14ac:dyDescent="0.25">
      <c r="A74" s="65">
        <v>4001</v>
      </c>
      <c r="B74" s="22">
        <v>30905</v>
      </c>
      <c r="C74" s="65">
        <v>1</v>
      </c>
      <c r="D74" s="65">
        <v>3</v>
      </c>
      <c r="E74" s="5"/>
      <c r="F74" s="5"/>
      <c r="G74" s="5"/>
      <c r="H74" s="5"/>
      <c r="I74" s="5"/>
      <c r="J74" s="5"/>
      <c r="K74" s="65">
        <v>0</v>
      </c>
      <c r="L74" s="65">
        <v>0</v>
      </c>
      <c r="M74" s="65">
        <v>0</v>
      </c>
      <c r="N74" s="65">
        <v>24</v>
      </c>
      <c r="O74" s="65">
        <v>0</v>
      </c>
      <c r="P74" s="65">
        <v>0</v>
      </c>
      <c r="Q74" s="65">
        <v>0</v>
      </c>
      <c r="R74" s="65">
        <v>0</v>
      </c>
      <c r="S74" s="65">
        <v>0</v>
      </c>
      <c r="T74" s="65">
        <v>24</v>
      </c>
      <c r="U74" s="65">
        <v>0</v>
      </c>
      <c r="V74" s="65">
        <v>0</v>
      </c>
      <c r="W74" s="65">
        <v>79</v>
      </c>
      <c r="X74" s="65">
        <v>79</v>
      </c>
      <c r="Y74" s="65">
        <v>24</v>
      </c>
      <c r="Z74" s="5"/>
      <c r="AA74" s="5"/>
      <c r="AB74" s="5"/>
      <c r="AC74" s="5"/>
      <c r="AD74" s="5"/>
      <c r="AE74" s="65">
        <v>0</v>
      </c>
      <c r="AF74" s="65">
        <v>0</v>
      </c>
      <c r="AG74" s="65">
        <v>24</v>
      </c>
      <c r="AH74" s="5"/>
      <c r="AI74" s="65">
        <v>40.031997680664063</v>
      </c>
      <c r="AJ74" s="65">
        <v>1.667999267578125</v>
      </c>
      <c r="AK74" s="65">
        <v>1.667999267578125</v>
      </c>
      <c r="AL74" s="65">
        <v>24</v>
      </c>
      <c r="AM74" s="65">
        <v>1</v>
      </c>
      <c r="AN74" s="65">
        <v>3</v>
      </c>
      <c r="AO74" s="65">
        <v>0</v>
      </c>
      <c r="AP74" s="5"/>
      <c r="AQ74" s="65">
        <v>7</v>
      </c>
      <c r="AR74" s="65">
        <v>11</v>
      </c>
      <c r="AS74" s="65">
        <v>8</v>
      </c>
      <c r="AT74" s="65">
        <v>1984</v>
      </c>
    </row>
    <row r="75" spans="1:46" x14ac:dyDescent="0.25">
      <c r="A75" s="65">
        <v>4001</v>
      </c>
      <c r="B75" s="22">
        <v>30906</v>
      </c>
      <c r="C75" s="65">
        <v>1</v>
      </c>
      <c r="D75" s="65">
        <v>3</v>
      </c>
      <c r="E75" s="5"/>
      <c r="F75" s="5"/>
      <c r="G75" s="5"/>
      <c r="H75" s="5"/>
      <c r="I75" s="5"/>
      <c r="J75" s="5"/>
      <c r="K75" s="65">
        <v>0</v>
      </c>
      <c r="L75" s="65">
        <v>0</v>
      </c>
      <c r="M75" s="65">
        <v>0</v>
      </c>
      <c r="N75" s="65">
        <v>24</v>
      </c>
      <c r="O75" s="65">
        <v>0</v>
      </c>
      <c r="P75" s="65">
        <v>0</v>
      </c>
      <c r="Q75" s="65">
        <v>0</v>
      </c>
      <c r="R75" s="65">
        <v>0</v>
      </c>
      <c r="S75" s="65">
        <v>0</v>
      </c>
      <c r="T75" s="65">
        <v>24</v>
      </c>
      <c r="U75" s="65">
        <v>0</v>
      </c>
      <c r="V75" s="65">
        <v>0</v>
      </c>
      <c r="W75" s="65">
        <v>72.29998779296875</v>
      </c>
      <c r="X75" s="65">
        <v>72.29998779296875</v>
      </c>
      <c r="Y75" s="65">
        <v>24</v>
      </c>
      <c r="Z75" s="5"/>
      <c r="AA75" s="5"/>
      <c r="AB75" s="5"/>
      <c r="AC75" s="5"/>
      <c r="AD75" s="5"/>
      <c r="AE75" s="65">
        <v>0</v>
      </c>
      <c r="AF75" s="65">
        <v>0</v>
      </c>
      <c r="AG75" s="65">
        <v>24</v>
      </c>
      <c r="AH75" s="5"/>
      <c r="AI75" s="65">
        <v>32.519989013671875</v>
      </c>
      <c r="AJ75" s="65">
        <v>1.3549995422363281</v>
      </c>
      <c r="AK75" s="65">
        <v>1.3549995422363281</v>
      </c>
      <c r="AL75" s="65">
        <v>24</v>
      </c>
      <c r="AM75" s="65">
        <v>1</v>
      </c>
      <c r="AN75" s="65">
        <v>3</v>
      </c>
      <c r="AO75" s="65">
        <v>0</v>
      </c>
      <c r="AP75" s="5"/>
      <c r="AQ75" s="65">
        <v>1</v>
      </c>
      <c r="AR75" s="65">
        <v>12</v>
      </c>
      <c r="AS75" s="65">
        <v>8</v>
      </c>
      <c r="AT75" s="65">
        <v>1984</v>
      </c>
    </row>
    <row r="76" spans="1:46" x14ac:dyDescent="0.25">
      <c r="A76" s="65">
        <v>4001</v>
      </c>
      <c r="B76" s="22">
        <v>30907</v>
      </c>
      <c r="C76" s="65">
        <v>1</v>
      </c>
      <c r="D76" s="65">
        <v>3</v>
      </c>
      <c r="E76" s="5"/>
      <c r="F76" s="5"/>
      <c r="G76" s="5"/>
      <c r="H76" s="5"/>
      <c r="I76" s="5"/>
      <c r="J76" s="5"/>
      <c r="K76" s="65">
        <v>0</v>
      </c>
      <c r="L76" s="65">
        <v>0</v>
      </c>
      <c r="M76" s="65">
        <v>0</v>
      </c>
      <c r="N76" s="65">
        <v>24</v>
      </c>
      <c r="O76" s="65">
        <v>0</v>
      </c>
      <c r="P76" s="65">
        <v>0</v>
      </c>
      <c r="Q76" s="65">
        <v>0</v>
      </c>
      <c r="R76" s="65">
        <v>0</v>
      </c>
      <c r="S76" s="65">
        <v>0</v>
      </c>
      <c r="T76" s="65">
        <v>24</v>
      </c>
      <c r="U76" s="65">
        <v>0</v>
      </c>
      <c r="V76" s="65">
        <v>0</v>
      </c>
      <c r="W76" s="65">
        <v>72.899993896484375</v>
      </c>
      <c r="X76" s="65">
        <v>72.899993896484375</v>
      </c>
      <c r="Y76" s="65">
        <v>24</v>
      </c>
      <c r="Z76" s="5"/>
      <c r="AA76" s="5"/>
      <c r="AB76" s="5"/>
      <c r="AC76" s="5"/>
      <c r="AD76" s="5"/>
      <c r="AE76" s="65">
        <v>0</v>
      </c>
      <c r="AF76" s="65">
        <v>0</v>
      </c>
      <c r="AG76" s="65">
        <v>24</v>
      </c>
      <c r="AH76" s="5"/>
      <c r="AI76" s="65">
        <v>10.379999160766602</v>
      </c>
      <c r="AJ76" s="65">
        <v>0.43199998140335083</v>
      </c>
      <c r="AK76" s="65">
        <v>0.43199998140335083</v>
      </c>
      <c r="AL76" s="65">
        <v>24</v>
      </c>
      <c r="AM76" s="65">
        <v>1</v>
      </c>
      <c r="AN76" s="65">
        <v>3</v>
      </c>
      <c r="AO76" s="65">
        <v>0</v>
      </c>
      <c r="AP76" s="5"/>
      <c r="AQ76" s="65">
        <v>2</v>
      </c>
      <c r="AR76" s="65">
        <v>13</v>
      </c>
      <c r="AS76" s="65">
        <v>8</v>
      </c>
      <c r="AT76" s="65">
        <v>1984</v>
      </c>
    </row>
    <row r="77" spans="1:46" x14ac:dyDescent="0.25">
      <c r="A77" s="65">
        <v>4001</v>
      </c>
      <c r="B77" s="22">
        <v>30908</v>
      </c>
      <c r="C77" s="65">
        <v>1</v>
      </c>
      <c r="D77" s="65">
        <v>3</v>
      </c>
      <c r="E77" s="5"/>
      <c r="F77" s="5"/>
      <c r="G77" s="5"/>
      <c r="H77" s="5"/>
      <c r="I77" s="5"/>
      <c r="J77" s="5"/>
      <c r="K77" s="65">
        <v>0</v>
      </c>
      <c r="L77" s="65">
        <v>0</v>
      </c>
      <c r="M77" s="65">
        <v>0</v>
      </c>
      <c r="N77" s="65">
        <v>24</v>
      </c>
      <c r="O77" s="65">
        <v>0</v>
      </c>
      <c r="P77" s="65">
        <v>0</v>
      </c>
      <c r="Q77" s="65">
        <v>0</v>
      </c>
      <c r="R77" s="65">
        <v>0</v>
      </c>
      <c r="S77" s="65">
        <v>0</v>
      </c>
      <c r="T77" s="65">
        <v>24</v>
      </c>
      <c r="U77" s="65">
        <v>0</v>
      </c>
      <c r="V77" s="65">
        <v>0</v>
      </c>
      <c r="W77" s="65">
        <v>73.79998779296875</v>
      </c>
      <c r="X77" s="65">
        <v>73.79998779296875</v>
      </c>
      <c r="Y77" s="65">
        <v>24</v>
      </c>
      <c r="Z77" s="5"/>
      <c r="AA77" s="5"/>
      <c r="AB77" s="5"/>
      <c r="AC77" s="5"/>
      <c r="AD77" s="5"/>
      <c r="AE77" s="65">
        <v>0</v>
      </c>
      <c r="AF77" s="65">
        <v>0</v>
      </c>
      <c r="AG77" s="65">
        <v>24</v>
      </c>
      <c r="AH77" s="5"/>
      <c r="AI77" s="65">
        <v>27.659988403320313</v>
      </c>
      <c r="AJ77" s="65">
        <v>1.1519994735717773</v>
      </c>
      <c r="AK77" s="65">
        <v>1.1519994735717773</v>
      </c>
      <c r="AL77" s="65">
        <v>24</v>
      </c>
      <c r="AM77" s="65">
        <v>1</v>
      </c>
      <c r="AN77" s="65">
        <v>3</v>
      </c>
      <c r="AO77" s="65">
        <v>0</v>
      </c>
      <c r="AP77" s="5"/>
      <c r="AQ77" s="65">
        <v>3</v>
      </c>
      <c r="AR77" s="65">
        <v>14</v>
      </c>
      <c r="AS77" s="65">
        <v>8</v>
      </c>
      <c r="AT77" s="65">
        <v>1984</v>
      </c>
    </row>
    <row r="78" spans="1:46" x14ac:dyDescent="0.25">
      <c r="A78" s="65">
        <v>4001</v>
      </c>
      <c r="B78" s="22">
        <v>30909</v>
      </c>
      <c r="C78" s="65">
        <v>1</v>
      </c>
      <c r="D78" s="65">
        <v>3</v>
      </c>
      <c r="E78" s="5"/>
      <c r="F78" s="5"/>
      <c r="G78" s="5"/>
      <c r="H78" s="5"/>
      <c r="I78" s="5"/>
      <c r="J78" s="5"/>
      <c r="K78" s="65">
        <v>0</v>
      </c>
      <c r="L78" s="65">
        <v>0</v>
      </c>
      <c r="M78" s="65">
        <v>0</v>
      </c>
      <c r="N78" s="65">
        <v>24</v>
      </c>
      <c r="O78" s="65">
        <v>0</v>
      </c>
      <c r="P78" s="65">
        <v>0</v>
      </c>
      <c r="Q78" s="65">
        <v>0</v>
      </c>
      <c r="R78" s="65">
        <v>0</v>
      </c>
      <c r="S78" s="65">
        <v>0</v>
      </c>
      <c r="T78" s="65">
        <v>24</v>
      </c>
      <c r="U78" s="65">
        <v>0</v>
      </c>
      <c r="V78" s="65">
        <v>0</v>
      </c>
      <c r="W78" s="65">
        <v>76.29998779296875</v>
      </c>
      <c r="X78" s="65">
        <v>76.29998779296875</v>
      </c>
      <c r="Y78" s="65">
        <v>24</v>
      </c>
      <c r="Z78" s="5"/>
      <c r="AA78" s="5"/>
      <c r="AB78" s="5"/>
      <c r="AC78" s="5"/>
      <c r="AD78" s="5"/>
      <c r="AE78" s="65">
        <v>0</v>
      </c>
      <c r="AF78" s="65">
        <v>0</v>
      </c>
      <c r="AG78" s="65">
        <v>24</v>
      </c>
      <c r="AH78" s="5"/>
      <c r="AI78" s="65">
        <v>13.751999855041504</v>
      </c>
      <c r="AJ78" s="65">
        <v>0.57299995422363281</v>
      </c>
      <c r="AK78" s="65">
        <v>0.57299995422363281</v>
      </c>
      <c r="AL78" s="65">
        <v>24</v>
      </c>
      <c r="AM78" s="65">
        <v>1</v>
      </c>
      <c r="AN78" s="65">
        <v>3</v>
      </c>
      <c r="AO78" s="65">
        <v>0</v>
      </c>
      <c r="AP78" s="5"/>
      <c r="AQ78" s="65">
        <v>4</v>
      </c>
      <c r="AR78" s="65">
        <v>15</v>
      </c>
      <c r="AS78" s="65">
        <v>8</v>
      </c>
      <c r="AT78" s="65">
        <v>1984</v>
      </c>
    </row>
    <row r="79" spans="1:46" x14ac:dyDescent="0.25">
      <c r="A79" s="65">
        <v>4001</v>
      </c>
      <c r="B79" s="22">
        <v>30910</v>
      </c>
      <c r="C79" s="65">
        <v>1</v>
      </c>
      <c r="D79" s="65">
        <v>3</v>
      </c>
      <c r="E79" s="5"/>
      <c r="F79" s="5"/>
      <c r="G79" s="5"/>
      <c r="H79" s="5"/>
      <c r="I79" s="5"/>
      <c r="J79" s="5"/>
      <c r="K79" s="65">
        <v>0</v>
      </c>
      <c r="L79" s="65">
        <v>0</v>
      </c>
      <c r="M79" s="65">
        <v>0</v>
      </c>
      <c r="N79" s="65">
        <v>24</v>
      </c>
      <c r="O79" s="65">
        <v>0</v>
      </c>
      <c r="P79" s="65">
        <v>0</v>
      </c>
      <c r="Q79" s="65">
        <v>0</v>
      </c>
      <c r="R79" s="65">
        <v>0</v>
      </c>
      <c r="S79" s="65">
        <v>0</v>
      </c>
      <c r="T79" s="65">
        <v>24</v>
      </c>
      <c r="U79" s="65">
        <v>0</v>
      </c>
      <c r="V79" s="65">
        <v>0</v>
      </c>
      <c r="W79" s="65">
        <v>78.29998779296875</v>
      </c>
      <c r="X79" s="65">
        <v>78.29998779296875</v>
      </c>
      <c r="Y79" s="65">
        <v>24</v>
      </c>
      <c r="Z79" s="5"/>
      <c r="AA79" s="5"/>
      <c r="AB79" s="5"/>
      <c r="AC79" s="5"/>
      <c r="AD79" s="5"/>
      <c r="AE79" s="65">
        <v>0</v>
      </c>
      <c r="AF79" s="65">
        <v>0</v>
      </c>
      <c r="AG79" s="65">
        <v>24</v>
      </c>
      <c r="AH79" s="5"/>
      <c r="AI79" s="65">
        <v>21.743988037109375</v>
      </c>
      <c r="AJ79" s="65">
        <v>0.90599995851516724</v>
      </c>
      <c r="AK79" s="65">
        <v>0.90599995851516724</v>
      </c>
      <c r="AL79" s="65">
        <v>24</v>
      </c>
      <c r="AM79" s="65">
        <v>1</v>
      </c>
      <c r="AN79" s="65">
        <v>3</v>
      </c>
      <c r="AO79" s="65">
        <v>0</v>
      </c>
      <c r="AP79" s="5"/>
      <c r="AQ79" s="65">
        <v>5</v>
      </c>
      <c r="AR79" s="65">
        <v>16</v>
      </c>
      <c r="AS79" s="65">
        <v>8</v>
      </c>
      <c r="AT79" s="65">
        <v>1984</v>
      </c>
    </row>
    <row r="80" spans="1:46" x14ac:dyDescent="0.25">
      <c r="A80" s="65">
        <v>4001</v>
      </c>
      <c r="B80" s="22">
        <v>30911</v>
      </c>
      <c r="C80" s="65">
        <v>1</v>
      </c>
      <c r="D80" s="65">
        <v>3</v>
      </c>
      <c r="E80" s="5"/>
      <c r="F80" s="5"/>
      <c r="G80" s="5"/>
      <c r="H80" s="5"/>
      <c r="I80" s="5"/>
      <c r="J80" s="5"/>
      <c r="K80" s="65">
        <v>0</v>
      </c>
      <c r="L80" s="65">
        <v>0</v>
      </c>
      <c r="M80" s="65">
        <v>0</v>
      </c>
      <c r="N80" s="65">
        <v>24</v>
      </c>
      <c r="O80" s="65">
        <v>0</v>
      </c>
      <c r="P80" s="65">
        <v>0</v>
      </c>
      <c r="Q80" s="65">
        <v>0</v>
      </c>
      <c r="R80" s="65">
        <v>0</v>
      </c>
      <c r="S80" s="65">
        <v>0</v>
      </c>
      <c r="T80" s="65">
        <v>24</v>
      </c>
      <c r="U80" s="65">
        <v>0</v>
      </c>
      <c r="V80" s="65">
        <v>0</v>
      </c>
      <c r="W80" s="65">
        <v>79.29998779296875</v>
      </c>
      <c r="X80" s="65">
        <v>79.29998779296875</v>
      </c>
      <c r="Y80" s="65">
        <v>24</v>
      </c>
      <c r="Z80" s="5"/>
      <c r="AA80" s="5"/>
      <c r="AB80" s="5"/>
      <c r="AC80" s="5"/>
      <c r="AD80" s="5"/>
      <c r="AE80" s="65">
        <v>0</v>
      </c>
      <c r="AF80" s="65">
        <v>0</v>
      </c>
      <c r="AG80" s="65">
        <v>24</v>
      </c>
      <c r="AH80" s="5"/>
      <c r="AI80" s="65">
        <v>17.771987915039063</v>
      </c>
      <c r="AJ80" s="65">
        <v>0.73999994993209839</v>
      </c>
      <c r="AK80" s="65">
        <v>0.73999994993209839</v>
      </c>
      <c r="AL80" s="65">
        <v>24</v>
      </c>
      <c r="AM80" s="65">
        <v>1</v>
      </c>
      <c r="AN80" s="65">
        <v>3</v>
      </c>
      <c r="AO80" s="65">
        <v>0</v>
      </c>
      <c r="AP80" s="5"/>
      <c r="AQ80" s="65">
        <v>6</v>
      </c>
      <c r="AR80" s="65">
        <v>17</v>
      </c>
      <c r="AS80" s="65">
        <v>8</v>
      </c>
      <c r="AT80" s="65">
        <v>1984</v>
      </c>
    </row>
    <row r="81" spans="1:46" x14ac:dyDescent="0.25">
      <c r="A81" s="65">
        <v>4001</v>
      </c>
      <c r="B81" s="22">
        <v>30912</v>
      </c>
      <c r="C81" s="65">
        <v>1</v>
      </c>
      <c r="D81" s="65">
        <v>3</v>
      </c>
      <c r="E81" s="5"/>
      <c r="F81" s="5"/>
      <c r="G81" s="5"/>
      <c r="H81" s="5"/>
      <c r="I81" s="5"/>
      <c r="J81" s="5"/>
      <c r="K81" s="65">
        <v>0</v>
      </c>
      <c r="L81" s="65">
        <v>0</v>
      </c>
      <c r="M81" s="65">
        <v>0</v>
      </c>
      <c r="N81" s="65">
        <v>24</v>
      </c>
      <c r="O81" s="65">
        <v>0</v>
      </c>
      <c r="P81" s="65">
        <v>0</v>
      </c>
      <c r="Q81" s="65">
        <v>0</v>
      </c>
      <c r="R81" s="65">
        <v>0</v>
      </c>
      <c r="S81" s="65">
        <v>0</v>
      </c>
      <c r="T81" s="65">
        <v>24</v>
      </c>
      <c r="U81" s="65">
        <v>0</v>
      </c>
      <c r="V81" s="65">
        <v>0</v>
      </c>
      <c r="W81" s="65">
        <v>76.79998779296875</v>
      </c>
      <c r="X81" s="65">
        <v>76.79998779296875</v>
      </c>
      <c r="Y81" s="65">
        <v>24</v>
      </c>
      <c r="Z81" s="5"/>
      <c r="AA81" s="5"/>
      <c r="AB81" s="5"/>
      <c r="AC81" s="5"/>
      <c r="AD81" s="5"/>
      <c r="AE81" s="65">
        <v>0</v>
      </c>
      <c r="AF81" s="65">
        <v>0</v>
      </c>
      <c r="AG81" s="65">
        <v>24</v>
      </c>
      <c r="AH81" s="5"/>
      <c r="AI81" s="65">
        <v>17.495986938476563</v>
      </c>
      <c r="AJ81" s="65">
        <v>0.72899997234344482</v>
      </c>
      <c r="AK81" s="65">
        <v>0.72899997234344482</v>
      </c>
      <c r="AL81" s="65">
        <v>24</v>
      </c>
      <c r="AM81" s="65">
        <v>1</v>
      </c>
      <c r="AN81" s="65">
        <v>3</v>
      </c>
      <c r="AO81" s="65">
        <v>0</v>
      </c>
      <c r="AP81" s="5"/>
      <c r="AQ81" s="65">
        <v>7</v>
      </c>
      <c r="AR81" s="65">
        <v>18</v>
      </c>
      <c r="AS81" s="65">
        <v>8</v>
      </c>
      <c r="AT81" s="65">
        <v>1984</v>
      </c>
    </row>
    <row r="82" spans="1:46" x14ac:dyDescent="0.25">
      <c r="A82" s="65">
        <v>4001</v>
      </c>
      <c r="B82" s="22">
        <v>30913</v>
      </c>
      <c r="C82" s="65">
        <v>1</v>
      </c>
      <c r="D82" s="65">
        <v>3</v>
      </c>
      <c r="E82" s="5"/>
      <c r="F82" s="5"/>
      <c r="G82" s="5"/>
      <c r="H82" s="5"/>
      <c r="I82" s="5"/>
      <c r="J82" s="5"/>
      <c r="K82" s="65">
        <v>0</v>
      </c>
      <c r="L82" s="65">
        <v>0</v>
      </c>
      <c r="M82" s="65">
        <v>0</v>
      </c>
      <c r="N82" s="65">
        <v>24</v>
      </c>
      <c r="O82" s="65">
        <v>0</v>
      </c>
      <c r="P82" s="65">
        <v>0</v>
      </c>
      <c r="Q82" s="65">
        <v>0</v>
      </c>
      <c r="R82" s="65">
        <v>0</v>
      </c>
      <c r="S82" s="65">
        <v>0</v>
      </c>
      <c r="T82" s="65">
        <v>24</v>
      </c>
      <c r="U82" s="65">
        <v>0</v>
      </c>
      <c r="V82" s="65">
        <v>0</v>
      </c>
      <c r="W82" s="65">
        <v>76.5</v>
      </c>
      <c r="X82" s="65">
        <v>76.5</v>
      </c>
      <c r="Y82" s="65">
        <v>24</v>
      </c>
      <c r="Z82" s="5"/>
      <c r="AA82" s="5"/>
      <c r="AB82" s="5"/>
      <c r="AC82" s="5"/>
      <c r="AD82" s="5"/>
      <c r="AE82" s="65">
        <v>0</v>
      </c>
      <c r="AF82" s="65">
        <v>0</v>
      </c>
      <c r="AG82" s="65">
        <v>24</v>
      </c>
      <c r="AH82" s="5"/>
      <c r="AI82" s="65">
        <v>12.851999282836914</v>
      </c>
      <c r="AJ82" s="65">
        <v>0.53499996662139893</v>
      </c>
      <c r="AK82" s="65">
        <v>0.53499996662139893</v>
      </c>
      <c r="AL82" s="65">
        <v>24</v>
      </c>
      <c r="AM82" s="65">
        <v>1</v>
      </c>
      <c r="AN82" s="65">
        <v>3</v>
      </c>
      <c r="AO82" s="65">
        <v>0</v>
      </c>
      <c r="AP82" s="5"/>
      <c r="AQ82" s="65">
        <v>1</v>
      </c>
      <c r="AR82" s="65">
        <v>19</v>
      </c>
      <c r="AS82" s="65">
        <v>8</v>
      </c>
      <c r="AT82" s="65">
        <v>1984</v>
      </c>
    </row>
    <row r="83" spans="1:46" x14ac:dyDescent="0.25">
      <c r="A83" s="65">
        <v>4001</v>
      </c>
      <c r="B83" s="22">
        <v>30914</v>
      </c>
      <c r="C83" s="65">
        <v>1</v>
      </c>
      <c r="D83" s="65">
        <v>3</v>
      </c>
      <c r="E83" s="5"/>
      <c r="F83" s="5"/>
      <c r="G83" s="5"/>
      <c r="H83" s="5"/>
      <c r="I83" s="5"/>
      <c r="J83" s="5"/>
      <c r="K83" s="65">
        <v>0</v>
      </c>
      <c r="L83" s="65">
        <v>0</v>
      </c>
      <c r="M83" s="65">
        <v>0</v>
      </c>
      <c r="N83" s="65">
        <v>24</v>
      </c>
      <c r="O83" s="65">
        <v>0</v>
      </c>
      <c r="P83" s="65">
        <v>0</v>
      </c>
      <c r="Q83" s="65">
        <v>0</v>
      </c>
      <c r="R83" s="65">
        <v>0</v>
      </c>
      <c r="S83" s="65">
        <v>0</v>
      </c>
      <c r="T83" s="65">
        <v>24</v>
      </c>
      <c r="U83" s="65">
        <v>0</v>
      </c>
      <c r="V83" s="65">
        <v>0</v>
      </c>
      <c r="W83" s="65">
        <v>77.699996948242188</v>
      </c>
      <c r="X83" s="65">
        <v>77.699996948242188</v>
      </c>
      <c r="Y83" s="65">
        <v>24</v>
      </c>
      <c r="Z83" s="5"/>
      <c r="AA83" s="5"/>
      <c r="AB83" s="5"/>
      <c r="AC83" s="5"/>
      <c r="AD83" s="5"/>
      <c r="AE83" s="65">
        <v>0</v>
      </c>
      <c r="AF83" s="65">
        <v>0</v>
      </c>
      <c r="AG83" s="65">
        <v>24</v>
      </c>
      <c r="AH83" s="5"/>
      <c r="AI83" s="65">
        <v>13.427999496459961</v>
      </c>
      <c r="AJ83" s="65">
        <v>0.55899995565414429</v>
      </c>
      <c r="AK83" s="65">
        <v>0.55899995565414429</v>
      </c>
      <c r="AL83" s="65">
        <v>24</v>
      </c>
      <c r="AM83" s="65">
        <v>1</v>
      </c>
      <c r="AN83" s="65">
        <v>3</v>
      </c>
      <c r="AO83" s="65">
        <v>0</v>
      </c>
      <c r="AP83" s="5"/>
      <c r="AQ83" s="65">
        <v>2</v>
      </c>
      <c r="AR83" s="65">
        <v>20</v>
      </c>
      <c r="AS83" s="65">
        <v>8</v>
      </c>
      <c r="AT83" s="65">
        <v>1984</v>
      </c>
    </row>
    <row r="84" spans="1:46" x14ac:dyDescent="0.25">
      <c r="A84" s="65">
        <v>4001</v>
      </c>
      <c r="B84" s="22">
        <v>30915</v>
      </c>
      <c r="C84" s="65">
        <v>1</v>
      </c>
      <c r="D84" s="65">
        <v>3</v>
      </c>
      <c r="E84" s="5"/>
      <c r="F84" s="5"/>
      <c r="G84" s="5"/>
      <c r="H84" s="5"/>
      <c r="I84" s="5"/>
      <c r="J84" s="5"/>
      <c r="K84" s="65">
        <v>0</v>
      </c>
      <c r="L84" s="65">
        <v>0</v>
      </c>
      <c r="M84" s="65">
        <v>0</v>
      </c>
      <c r="N84" s="65">
        <v>24</v>
      </c>
      <c r="O84" s="65">
        <v>0</v>
      </c>
      <c r="P84" s="65">
        <v>0</v>
      </c>
      <c r="Q84" s="65">
        <v>0</v>
      </c>
      <c r="R84" s="65">
        <v>0</v>
      </c>
      <c r="S84" s="65">
        <v>0</v>
      </c>
      <c r="T84" s="65">
        <v>24</v>
      </c>
      <c r="U84" s="65">
        <v>0</v>
      </c>
      <c r="V84" s="65">
        <v>0</v>
      </c>
      <c r="W84" s="65">
        <v>78.599990844726563</v>
      </c>
      <c r="X84" s="65">
        <v>78.599990844726563</v>
      </c>
      <c r="Y84" s="65">
        <v>24</v>
      </c>
      <c r="Z84" s="5"/>
      <c r="AA84" s="5"/>
      <c r="AB84" s="5"/>
      <c r="AC84" s="5"/>
      <c r="AD84" s="5"/>
      <c r="AE84" s="65">
        <v>0</v>
      </c>
      <c r="AF84" s="65">
        <v>0</v>
      </c>
      <c r="AG84" s="65">
        <v>24</v>
      </c>
      <c r="AH84" s="5"/>
      <c r="AI84" s="65">
        <v>25.751998901367188</v>
      </c>
      <c r="AJ84" s="65">
        <v>1.0729999542236328</v>
      </c>
      <c r="AK84" s="65">
        <v>1.0729999542236328</v>
      </c>
      <c r="AL84" s="65">
        <v>24</v>
      </c>
      <c r="AM84" s="65">
        <v>1</v>
      </c>
      <c r="AN84" s="65">
        <v>3</v>
      </c>
      <c r="AO84" s="65">
        <v>0</v>
      </c>
      <c r="AP84" s="5"/>
      <c r="AQ84" s="65">
        <v>3</v>
      </c>
      <c r="AR84" s="65">
        <v>21</v>
      </c>
      <c r="AS84" s="65">
        <v>8</v>
      </c>
      <c r="AT84" s="65">
        <v>1984</v>
      </c>
    </row>
    <row r="85" spans="1:46" x14ac:dyDescent="0.25">
      <c r="A85" s="65">
        <v>4001</v>
      </c>
      <c r="B85" s="22">
        <v>30916</v>
      </c>
      <c r="C85" s="65">
        <v>1</v>
      </c>
      <c r="D85" s="65">
        <v>3</v>
      </c>
      <c r="E85" s="5"/>
      <c r="F85" s="5"/>
      <c r="G85" s="5"/>
      <c r="H85" s="5"/>
      <c r="I85" s="5"/>
      <c r="J85" s="5"/>
      <c r="K85" s="65">
        <v>0</v>
      </c>
      <c r="L85" s="65">
        <v>0</v>
      </c>
      <c r="M85" s="65">
        <v>0</v>
      </c>
      <c r="N85" s="65">
        <v>24</v>
      </c>
      <c r="O85" s="65">
        <v>0</v>
      </c>
      <c r="P85" s="65">
        <v>0</v>
      </c>
      <c r="Q85" s="65">
        <v>0</v>
      </c>
      <c r="R85" s="65">
        <v>0</v>
      </c>
      <c r="S85" s="65">
        <v>0</v>
      </c>
      <c r="T85" s="65">
        <v>24</v>
      </c>
      <c r="U85" s="65">
        <v>0</v>
      </c>
      <c r="V85" s="65">
        <v>0</v>
      </c>
      <c r="W85" s="65">
        <v>78.399993896484375</v>
      </c>
      <c r="X85" s="65">
        <v>78.399993896484375</v>
      </c>
      <c r="Y85" s="65">
        <v>24</v>
      </c>
      <c r="Z85" s="5"/>
      <c r="AA85" s="5"/>
      <c r="AB85" s="5"/>
      <c r="AC85" s="5"/>
      <c r="AD85" s="5"/>
      <c r="AE85" s="65">
        <v>0</v>
      </c>
      <c r="AF85" s="65">
        <v>0</v>
      </c>
      <c r="AG85" s="65">
        <v>24</v>
      </c>
      <c r="AH85" s="5"/>
      <c r="AI85" s="65">
        <v>16.883987426757813</v>
      </c>
      <c r="AJ85" s="65">
        <v>0.70299994945526123</v>
      </c>
      <c r="AK85" s="65">
        <v>0.70299994945526123</v>
      </c>
      <c r="AL85" s="65">
        <v>24</v>
      </c>
      <c r="AM85" s="65">
        <v>1</v>
      </c>
      <c r="AN85" s="65">
        <v>3</v>
      </c>
      <c r="AO85" s="65">
        <v>0</v>
      </c>
      <c r="AP85" s="5"/>
      <c r="AQ85" s="65">
        <v>4</v>
      </c>
      <c r="AR85" s="65">
        <v>22</v>
      </c>
      <c r="AS85" s="65">
        <v>8</v>
      </c>
      <c r="AT85" s="65">
        <v>1984</v>
      </c>
    </row>
    <row r="86" spans="1:46" x14ac:dyDescent="0.25">
      <c r="A86" s="65">
        <v>4001</v>
      </c>
      <c r="B86" s="22">
        <v>30917</v>
      </c>
      <c r="C86" s="65">
        <v>1</v>
      </c>
      <c r="D86" s="65">
        <v>3</v>
      </c>
      <c r="E86" s="5"/>
      <c r="F86" s="5"/>
      <c r="G86" s="5"/>
      <c r="H86" s="5"/>
      <c r="I86" s="5"/>
      <c r="J86" s="5"/>
      <c r="K86" s="65">
        <v>0</v>
      </c>
      <c r="L86" s="65">
        <v>0</v>
      </c>
      <c r="M86" s="65">
        <v>0</v>
      </c>
      <c r="N86" s="65">
        <v>24</v>
      </c>
      <c r="O86" s="65">
        <v>0</v>
      </c>
      <c r="P86" s="65">
        <v>0</v>
      </c>
      <c r="Q86" s="65">
        <v>0</v>
      </c>
      <c r="R86" s="65">
        <v>0</v>
      </c>
      <c r="S86" s="65">
        <v>0</v>
      </c>
      <c r="T86" s="65">
        <v>24</v>
      </c>
      <c r="U86" s="65">
        <v>0</v>
      </c>
      <c r="V86" s="65">
        <v>0</v>
      </c>
      <c r="W86" s="65">
        <v>73.79998779296875</v>
      </c>
      <c r="X86" s="65">
        <v>73.79998779296875</v>
      </c>
      <c r="Y86" s="65">
        <v>24</v>
      </c>
      <c r="Z86" s="5"/>
      <c r="AA86" s="5"/>
      <c r="AB86" s="5"/>
      <c r="AC86" s="5"/>
      <c r="AD86" s="5"/>
      <c r="AE86" s="65">
        <v>0</v>
      </c>
      <c r="AF86" s="65">
        <v>0</v>
      </c>
      <c r="AG86" s="65">
        <v>24</v>
      </c>
      <c r="AH86" s="5"/>
      <c r="AI86" s="65">
        <v>21.05999755859375</v>
      </c>
      <c r="AJ86" s="65">
        <v>0.87699997425079346</v>
      </c>
      <c r="AK86" s="65">
        <v>0.87699997425079346</v>
      </c>
      <c r="AL86" s="65">
        <v>24</v>
      </c>
      <c r="AM86" s="65">
        <v>1</v>
      </c>
      <c r="AN86" s="65">
        <v>3</v>
      </c>
      <c r="AO86" s="65">
        <v>0</v>
      </c>
      <c r="AP86" s="5"/>
      <c r="AQ86" s="65">
        <v>5</v>
      </c>
      <c r="AR86" s="65">
        <v>23</v>
      </c>
      <c r="AS86" s="65">
        <v>8</v>
      </c>
      <c r="AT86" s="65">
        <v>1984</v>
      </c>
    </row>
    <row r="87" spans="1:46" x14ac:dyDescent="0.25">
      <c r="A87" s="65">
        <v>4001</v>
      </c>
      <c r="B87" s="22">
        <v>30918</v>
      </c>
      <c r="C87" s="65">
        <v>1</v>
      </c>
      <c r="D87" s="65">
        <v>3</v>
      </c>
      <c r="E87" s="5"/>
      <c r="F87" s="5"/>
      <c r="G87" s="5"/>
      <c r="H87" s="5"/>
      <c r="I87" s="5"/>
      <c r="J87" s="5"/>
      <c r="K87" s="65">
        <v>0</v>
      </c>
      <c r="L87" s="65">
        <v>0</v>
      </c>
      <c r="M87" s="65">
        <v>0</v>
      </c>
      <c r="N87" s="65">
        <v>24</v>
      </c>
      <c r="O87" s="65">
        <v>0</v>
      </c>
      <c r="P87" s="65">
        <v>0</v>
      </c>
      <c r="Q87" s="65">
        <v>0</v>
      </c>
      <c r="R87" s="65">
        <v>0</v>
      </c>
      <c r="S87" s="65">
        <v>0</v>
      </c>
      <c r="T87" s="65">
        <v>24</v>
      </c>
      <c r="U87" s="65">
        <v>0</v>
      </c>
      <c r="V87" s="65">
        <v>0</v>
      </c>
      <c r="W87" s="65">
        <v>73.79998779296875</v>
      </c>
      <c r="X87" s="65">
        <v>73.79998779296875</v>
      </c>
      <c r="Y87" s="65">
        <v>24</v>
      </c>
      <c r="Z87" s="5"/>
      <c r="AA87" s="5"/>
      <c r="AB87" s="5"/>
      <c r="AC87" s="5"/>
      <c r="AD87" s="5"/>
      <c r="AE87" s="65">
        <v>0</v>
      </c>
      <c r="AF87" s="65">
        <v>0</v>
      </c>
      <c r="AG87" s="65">
        <v>24</v>
      </c>
      <c r="AH87" s="5"/>
      <c r="AI87" s="65">
        <v>12.563999176025391</v>
      </c>
      <c r="AJ87" s="65">
        <v>0.52299994230270386</v>
      </c>
      <c r="AK87" s="65">
        <v>0.52299994230270386</v>
      </c>
      <c r="AL87" s="65">
        <v>24</v>
      </c>
      <c r="AM87" s="65">
        <v>1</v>
      </c>
      <c r="AN87" s="65">
        <v>3</v>
      </c>
      <c r="AO87" s="65">
        <v>0</v>
      </c>
      <c r="AP87" s="5"/>
      <c r="AQ87" s="65">
        <v>6</v>
      </c>
      <c r="AR87" s="65">
        <v>24</v>
      </c>
      <c r="AS87" s="65">
        <v>8</v>
      </c>
      <c r="AT87" s="65">
        <v>1984</v>
      </c>
    </row>
    <row r="88" spans="1:46" x14ac:dyDescent="0.25">
      <c r="A88" s="65">
        <v>4001</v>
      </c>
      <c r="B88" s="22">
        <v>30919</v>
      </c>
      <c r="C88" s="65">
        <v>1</v>
      </c>
      <c r="D88" s="65">
        <v>3</v>
      </c>
      <c r="E88" s="5"/>
      <c r="F88" s="5"/>
      <c r="G88" s="5"/>
      <c r="H88" s="5"/>
      <c r="I88" s="5"/>
      <c r="J88" s="5"/>
      <c r="K88" s="65">
        <v>0</v>
      </c>
      <c r="L88" s="65">
        <v>0</v>
      </c>
      <c r="M88" s="65">
        <v>0</v>
      </c>
      <c r="N88" s="65">
        <v>24</v>
      </c>
      <c r="O88" s="65">
        <v>0</v>
      </c>
      <c r="P88" s="65">
        <v>0</v>
      </c>
      <c r="Q88" s="65">
        <v>0</v>
      </c>
      <c r="R88" s="65">
        <v>0</v>
      </c>
      <c r="S88" s="65">
        <v>0</v>
      </c>
      <c r="T88" s="65">
        <v>24</v>
      </c>
      <c r="U88" s="65">
        <v>0</v>
      </c>
      <c r="V88" s="65">
        <v>0</v>
      </c>
      <c r="W88" s="65">
        <v>79.29998779296875</v>
      </c>
      <c r="X88" s="65">
        <v>79.29998779296875</v>
      </c>
      <c r="Y88" s="65">
        <v>24</v>
      </c>
      <c r="Z88" s="5"/>
      <c r="AA88" s="5"/>
      <c r="AB88" s="5"/>
      <c r="AC88" s="5"/>
      <c r="AD88" s="5"/>
      <c r="AE88" s="65">
        <v>0</v>
      </c>
      <c r="AF88" s="65">
        <v>0</v>
      </c>
      <c r="AG88" s="65">
        <v>24</v>
      </c>
      <c r="AH88" s="5"/>
      <c r="AI88" s="65">
        <v>28.331985473632813</v>
      </c>
      <c r="AJ88" s="65">
        <v>1.1799993515014648</v>
      </c>
      <c r="AK88" s="65">
        <v>1.1799993515014648</v>
      </c>
      <c r="AL88" s="65">
        <v>24</v>
      </c>
      <c r="AM88" s="65">
        <v>1</v>
      </c>
      <c r="AN88" s="65">
        <v>3</v>
      </c>
      <c r="AO88" s="65">
        <v>0</v>
      </c>
      <c r="AP88" s="5"/>
      <c r="AQ88" s="65">
        <v>7</v>
      </c>
      <c r="AR88" s="65">
        <v>25</v>
      </c>
      <c r="AS88" s="65">
        <v>8</v>
      </c>
      <c r="AT88" s="65">
        <v>1984</v>
      </c>
    </row>
    <row r="89" spans="1:46" x14ac:dyDescent="0.25">
      <c r="A89" s="65">
        <v>4001</v>
      </c>
      <c r="B89" s="22">
        <v>30920</v>
      </c>
      <c r="C89" s="65">
        <v>1</v>
      </c>
      <c r="D89" s="65">
        <v>3</v>
      </c>
      <c r="E89" s="5"/>
      <c r="F89" s="5"/>
      <c r="G89" s="5"/>
      <c r="H89" s="5"/>
      <c r="I89" s="5"/>
      <c r="J89" s="5"/>
      <c r="K89" s="65">
        <v>0</v>
      </c>
      <c r="L89" s="65">
        <v>0</v>
      </c>
      <c r="M89" s="65">
        <v>0</v>
      </c>
      <c r="N89" s="65">
        <v>24</v>
      </c>
      <c r="O89" s="65">
        <v>0</v>
      </c>
      <c r="P89" s="65">
        <v>0</v>
      </c>
      <c r="Q89" s="65">
        <v>0</v>
      </c>
      <c r="R89" s="65">
        <v>0</v>
      </c>
      <c r="S89" s="65">
        <v>0</v>
      </c>
      <c r="T89" s="65">
        <v>24</v>
      </c>
      <c r="U89" s="65">
        <v>0</v>
      </c>
      <c r="V89" s="65">
        <v>0</v>
      </c>
      <c r="W89" s="65">
        <v>80.399993896484375</v>
      </c>
      <c r="X89" s="65">
        <v>80.399993896484375</v>
      </c>
      <c r="Y89" s="65">
        <v>24</v>
      </c>
      <c r="Z89" s="5"/>
      <c r="AA89" s="5"/>
      <c r="AB89" s="5"/>
      <c r="AC89" s="5"/>
      <c r="AD89" s="5"/>
      <c r="AE89" s="65">
        <v>0</v>
      </c>
      <c r="AF89" s="65">
        <v>0</v>
      </c>
      <c r="AG89" s="65">
        <v>24</v>
      </c>
      <c r="AH89" s="5"/>
      <c r="AI89" s="65">
        <v>26.23199462890625</v>
      </c>
      <c r="AJ89" s="65">
        <v>1.0929994583129883</v>
      </c>
      <c r="AK89" s="65">
        <v>1.0929994583129883</v>
      </c>
      <c r="AL89" s="65">
        <v>24</v>
      </c>
      <c r="AM89" s="65">
        <v>1</v>
      </c>
      <c r="AN89" s="65">
        <v>3</v>
      </c>
      <c r="AO89" s="65">
        <v>0</v>
      </c>
      <c r="AP89" s="5"/>
      <c r="AQ89" s="65">
        <v>1</v>
      </c>
      <c r="AR89" s="65">
        <v>26</v>
      </c>
      <c r="AS89" s="65">
        <v>8</v>
      </c>
      <c r="AT89" s="65">
        <v>1984</v>
      </c>
    </row>
    <row r="90" spans="1:46" x14ac:dyDescent="0.25">
      <c r="A90" s="65">
        <v>4001</v>
      </c>
      <c r="B90" s="22">
        <v>30921</v>
      </c>
      <c r="C90" s="65">
        <v>1</v>
      </c>
      <c r="D90" s="65">
        <v>3</v>
      </c>
      <c r="E90" s="5"/>
      <c r="F90" s="5"/>
      <c r="G90" s="5"/>
      <c r="H90" s="5"/>
      <c r="I90" s="5"/>
      <c r="J90" s="5"/>
      <c r="K90" s="65">
        <v>0</v>
      </c>
      <c r="L90" s="65">
        <v>0</v>
      </c>
      <c r="M90" s="65">
        <v>0</v>
      </c>
      <c r="N90" s="65">
        <v>24</v>
      </c>
      <c r="O90" s="65">
        <v>0</v>
      </c>
      <c r="P90" s="65">
        <v>0</v>
      </c>
      <c r="Q90" s="65">
        <v>0</v>
      </c>
      <c r="R90" s="65">
        <v>0</v>
      </c>
      <c r="S90" s="65">
        <v>0</v>
      </c>
      <c r="T90" s="65">
        <v>24</v>
      </c>
      <c r="U90" s="65">
        <v>0</v>
      </c>
      <c r="V90" s="65">
        <v>0</v>
      </c>
      <c r="W90" s="65">
        <v>76.29998779296875</v>
      </c>
      <c r="X90" s="65">
        <v>76.29998779296875</v>
      </c>
      <c r="Y90" s="65">
        <v>24</v>
      </c>
      <c r="Z90" s="5"/>
      <c r="AA90" s="5"/>
      <c r="AB90" s="5"/>
      <c r="AC90" s="5"/>
      <c r="AD90" s="5"/>
      <c r="AE90" s="65">
        <v>0</v>
      </c>
      <c r="AF90" s="65">
        <v>0</v>
      </c>
      <c r="AG90" s="65">
        <v>24</v>
      </c>
      <c r="AH90" s="5"/>
      <c r="AI90" s="65">
        <v>24.779998779296875</v>
      </c>
      <c r="AJ90" s="65">
        <v>1.0319995880126953</v>
      </c>
      <c r="AK90" s="65">
        <v>1.0319995880126953</v>
      </c>
      <c r="AL90" s="65">
        <v>24</v>
      </c>
      <c r="AM90" s="65">
        <v>1</v>
      </c>
      <c r="AN90" s="65">
        <v>3</v>
      </c>
      <c r="AO90" s="65">
        <v>0</v>
      </c>
      <c r="AP90" s="5"/>
      <c r="AQ90" s="65">
        <v>2</v>
      </c>
      <c r="AR90" s="65">
        <v>27</v>
      </c>
      <c r="AS90" s="65">
        <v>8</v>
      </c>
      <c r="AT90" s="65">
        <v>1984</v>
      </c>
    </row>
    <row r="91" spans="1:46" x14ac:dyDescent="0.25">
      <c r="A91" s="65">
        <v>4001</v>
      </c>
      <c r="B91" s="22">
        <v>30922</v>
      </c>
      <c r="C91" s="65">
        <v>1</v>
      </c>
      <c r="D91" s="65">
        <v>3</v>
      </c>
      <c r="E91" s="5"/>
      <c r="F91" s="5"/>
      <c r="G91" s="5"/>
      <c r="H91" s="5"/>
      <c r="I91" s="5"/>
      <c r="J91" s="5"/>
      <c r="K91" s="65">
        <v>0</v>
      </c>
      <c r="L91" s="65">
        <v>0</v>
      </c>
      <c r="M91" s="65">
        <v>0</v>
      </c>
      <c r="N91" s="65">
        <v>24</v>
      </c>
      <c r="O91" s="65">
        <v>0</v>
      </c>
      <c r="P91" s="65">
        <v>0</v>
      </c>
      <c r="Q91" s="65">
        <v>0</v>
      </c>
      <c r="R91" s="65">
        <v>0</v>
      </c>
      <c r="S91" s="65">
        <v>0</v>
      </c>
      <c r="T91" s="65">
        <v>24</v>
      </c>
      <c r="U91" s="65">
        <v>0</v>
      </c>
      <c r="V91" s="65">
        <v>0</v>
      </c>
      <c r="W91" s="65">
        <v>73.199996948242188</v>
      </c>
      <c r="X91" s="65">
        <v>73.199996948242188</v>
      </c>
      <c r="Y91" s="65">
        <v>24</v>
      </c>
      <c r="Z91" s="5"/>
      <c r="AA91" s="5"/>
      <c r="AB91" s="5"/>
      <c r="AC91" s="5"/>
      <c r="AD91" s="5"/>
      <c r="AE91" s="65">
        <v>0</v>
      </c>
      <c r="AF91" s="65">
        <v>0</v>
      </c>
      <c r="AG91" s="65">
        <v>24</v>
      </c>
      <c r="AH91" s="5"/>
      <c r="AI91" s="65">
        <v>20.555999755859375</v>
      </c>
      <c r="AJ91" s="65">
        <v>0.85599994659423828</v>
      </c>
      <c r="AK91" s="65">
        <v>0.85599994659423828</v>
      </c>
      <c r="AL91" s="65">
        <v>24</v>
      </c>
      <c r="AM91" s="65">
        <v>1</v>
      </c>
      <c r="AN91" s="65">
        <v>3</v>
      </c>
      <c r="AO91" s="65">
        <v>0</v>
      </c>
      <c r="AP91" s="5"/>
      <c r="AQ91" s="65">
        <v>3</v>
      </c>
      <c r="AR91" s="65">
        <v>28</v>
      </c>
      <c r="AS91" s="65">
        <v>8</v>
      </c>
      <c r="AT91" s="65">
        <v>1984</v>
      </c>
    </row>
    <row r="92" spans="1:46" x14ac:dyDescent="0.25">
      <c r="A92" s="65">
        <v>4001</v>
      </c>
      <c r="B92" s="22">
        <v>30923</v>
      </c>
      <c r="C92" s="65">
        <v>1</v>
      </c>
      <c r="D92" s="65">
        <v>3</v>
      </c>
      <c r="E92" s="5"/>
      <c r="F92" s="5"/>
      <c r="G92" s="5"/>
      <c r="H92" s="5"/>
      <c r="I92" s="5"/>
      <c r="J92" s="5"/>
      <c r="K92" s="65">
        <v>0</v>
      </c>
      <c r="L92" s="65">
        <v>0</v>
      </c>
      <c r="M92" s="65">
        <v>0</v>
      </c>
      <c r="N92" s="65">
        <v>24</v>
      </c>
      <c r="O92" s="65">
        <v>0</v>
      </c>
      <c r="P92" s="65">
        <v>0</v>
      </c>
      <c r="Q92" s="65">
        <v>0</v>
      </c>
      <c r="R92" s="65">
        <v>0</v>
      </c>
      <c r="S92" s="65">
        <v>0</v>
      </c>
      <c r="T92" s="65">
        <v>24</v>
      </c>
      <c r="U92" s="65">
        <v>0</v>
      </c>
      <c r="V92" s="65">
        <v>0</v>
      </c>
      <c r="W92" s="65">
        <v>75</v>
      </c>
      <c r="X92" s="65">
        <v>75</v>
      </c>
      <c r="Y92" s="65">
        <v>24</v>
      </c>
      <c r="Z92" s="5"/>
      <c r="AA92" s="5"/>
      <c r="AB92" s="5"/>
      <c r="AC92" s="5"/>
      <c r="AD92" s="5"/>
      <c r="AE92" s="65">
        <v>0</v>
      </c>
      <c r="AF92" s="65">
        <v>0</v>
      </c>
      <c r="AG92" s="65">
        <v>24</v>
      </c>
      <c r="AH92" s="5"/>
      <c r="AI92" s="65">
        <v>17.68798828125</v>
      </c>
      <c r="AJ92" s="65">
        <v>0.7369999885559082</v>
      </c>
      <c r="AK92" s="65">
        <v>0.7369999885559082</v>
      </c>
      <c r="AL92" s="65">
        <v>24</v>
      </c>
      <c r="AM92" s="65">
        <v>1</v>
      </c>
      <c r="AN92" s="65">
        <v>3</v>
      </c>
      <c r="AO92" s="65">
        <v>0</v>
      </c>
      <c r="AP92" s="5"/>
      <c r="AQ92" s="65">
        <v>4</v>
      </c>
      <c r="AR92" s="65">
        <v>29</v>
      </c>
      <c r="AS92" s="65">
        <v>8</v>
      </c>
      <c r="AT92" s="65">
        <v>1984</v>
      </c>
    </row>
    <row r="93" spans="1:46" x14ac:dyDescent="0.25">
      <c r="A93" s="65">
        <v>4001</v>
      </c>
      <c r="B93" s="22">
        <v>30924</v>
      </c>
      <c r="C93" s="65">
        <v>1</v>
      </c>
      <c r="D93" s="65">
        <v>3</v>
      </c>
      <c r="E93" s="5"/>
      <c r="F93" s="5"/>
      <c r="G93" s="5"/>
      <c r="H93" s="5"/>
      <c r="I93" s="5"/>
      <c r="J93" s="5"/>
      <c r="K93" s="65">
        <v>0</v>
      </c>
      <c r="L93" s="65">
        <v>0</v>
      </c>
      <c r="M93" s="65">
        <v>0</v>
      </c>
      <c r="N93" s="65">
        <v>24</v>
      </c>
      <c r="O93" s="65">
        <v>0</v>
      </c>
      <c r="P93" s="65">
        <v>0</v>
      </c>
      <c r="Q93" s="65">
        <v>0</v>
      </c>
      <c r="R93" s="65">
        <v>0</v>
      </c>
      <c r="S93" s="65">
        <v>0</v>
      </c>
      <c r="T93" s="65">
        <v>24</v>
      </c>
      <c r="U93" s="65">
        <v>0</v>
      </c>
      <c r="V93" s="65">
        <v>0</v>
      </c>
      <c r="W93" s="65">
        <v>73.899993896484375</v>
      </c>
      <c r="X93" s="65">
        <v>73.899993896484375</v>
      </c>
      <c r="Y93" s="65">
        <v>24</v>
      </c>
      <c r="Z93" s="5"/>
      <c r="AA93" s="5"/>
      <c r="AB93" s="5"/>
      <c r="AC93" s="5"/>
      <c r="AD93" s="5"/>
      <c r="AE93" s="65">
        <v>0</v>
      </c>
      <c r="AF93" s="65">
        <v>0</v>
      </c>
      <c r="AG93" s="65">
        <v>24</v>
      </c>
      <c r="AH93" s="5"/>
      <c r="AI93" s="65">
        <v>12.275999069213867</v>
      </c>
      <c r="AJ93" s="65">
        <v>0.51099997758865356</v>
      </c>
      <c r="AK93" s="65">
        <v>0.51099997758865356</v>
      </c>
      <c r="AL93" s="65">
        <v>24</v>
      </c>
      <c r="AM93" s="65">
        <v>1</v>
      </c>
      <c r="AN93" s="65">
        <v>3</v>
      </c>
      <c r="AO93" s="65">
        <v>0</v>
      </c>
      <c r="AP93" s="5"/>
      <c r="AQ93" s="65">
        <v>5</v>
      </c>
      <c r="AR93" s="65">
        <v>30</v>
      </c>
      <c r="AS93" s="65">
        <v>8</v>
      </c>
      <c r="AT93" s="65">
        <v>1984</v>
      </c>
    </row>
    <row r="94" spans="1:46" x14ac:dyDescent="0.25">
      <c r="A94" s="65">
        <v>4001</v>
      </c>
      <c r="B94" s="22">
        <v>30925</v>
      </c>
      <c r="C94" s="65">
        <v>1</v>
      </c>
      <c r="D94" s="65">
        <v>3</v>
      </c>
      <c r="E94" s="5"/>
      <c r="F94" s="5"/>
      <c r="G94" s="5"/>
      <c r="H94" s="5"/>
      <c r="I94" s="5"/>
      <c r="J94" s="5"/>
      <c r="K94" s="65">
        <v>0</v>
      </c>
      <c r="L94" s="65">
        <v>0</v>
      </c>
      <c r="M94" s="65">
        <v>0</v>
      </c>
      <c r="N94" s="65">
        <v>24</v>
      </c>
      <c r="O94" s="65">
        <v>0</v>
      </c>
      <c r="P94" s="65">
        <v>0</v>
      </c>
      <c r="Q94" s="65">
        <v>0</v>
      </c>
      <c r="R94" s="65">
        <v>0</v>
      </c>
      <c r="S94" s="65">
        <v>0</v>
      </c>
      <c r="T94" s="65">
        <v>24</v>
      </c>
      <c r="U94" s="65">
        <v>0</v>
      </c>
      <c r="V94" s="65">
        <v>0</v>
      </c>
      <c r="W94" s="65">
        <v>68.5</v>
      </c>
      <c r="X94" s="65">
        <v>68.5</v>
      </c>
      <c r="Y94" s="65">
        <v>24</v>
      </c>
      <c r="Z94" s="5"/>
      <c r="AA94" s="5"/>
      <c r="AB94" s="5"/>
      <c r="AC94" s="5"/>
      <c r="AD94" s="5"/>
      <c r="AE94" s="65">
        <v>0</v>
      </c>
      <c r="AF94" s="65">
        <v>0</v>
      </c>
      <c r="AG94" s="65">
        <v>24</v>
      </c>
      <c r="AH94" s="5"/>
      <c r="AI94" s="65">
        <v>10.535999298095703</v>
      </c>
      <c r="AJ94" s="65">
        <v>0.43899995088577271</v>
      </c>
      <c r="AK94" s="65">
        <v>0.43899995088577271</v>
      </c>
      <c r="AL94" s="65">
        <v>24</v>
      </c>
      <c r="AM94" s="65">
        <v>1</v>
      </c>
      <c r="AN94" s="65">
        <v>3</v>
      </c>
      <c r="AO94" s="65">
        <v>0</v>
      </c>
      <c r="AP94" s="5"/>
      <c r="AQ94" s="65">
        <v>6</v>
      </c>
      <c r="AR94" s="65">
        <v>31</v>
      </c>
      <c r="AS94" s="65">
        <v>8</v>
      </c>
      <c r="AT94" s="65">
        <v>1984</v>
      </c>
    </row>
    <row r="95" spans="1:46" x14ac:dyDescent="0.25">
      <c r="A95" s="65">
        <v>4001</v>
      </c>
      <c r="B95" s="22">
        <v>30926</v>
      </c>
      <c r="C95" s="65">
        <v>1</v>
      </c>
      <c r="D95" s="65">
        <v>3</v>
      </c>
      <c r="E95" s="5"/>
      <c r="F95" s="5"/>
      <c r="G95" s="5"/>
      <c r="H95" s="5"/>
      <c r="I95" s="5"/>
      <c r="J95" s="5"/>
      <c r="K95" s="65">
        <v>0</v>
      </c>
      <c r="L95" s="65">
        <v>0</v>
      </c>
      <c r="M95" s="65">
        <v>0</v>
      </c>
      <c r="N95" s="65">
        <v>24</v>
      </c>
      <c r="O95" s="65">
        <v>0</v>
      </c>
      <c r="P95" s="65">
        <v>0</v>
      </c>
      <c r="Q95" s="65">
        <v>0</v>
      </c>
      <c r="R95" s="65">
        <v>0</v>
      </c>
      <c r="S95" s="65">
        <v>0</v>
      </c>
      <c r="T95" s="65">
        <v>24</v>
      </c>
      <c r="U95" s="65">
        <v>0</v>
      </c>
      <c r="V95" s="65">
        <v>0</v>
      </c>
      <c r="W95" s="65">
        <v>71.599990844726563</v>
      </c>
      <c r="X95" s="65">
        <v>71.599990844726563</v>
      </c>
      <c r="Y95" s="65">
        <v>24</v>
      </c>
      <c r="Z95" s="5"/>
      <c r="AA95" s="5"/>
      <c r="AB95" s="5"/>
      <c r="AC95" s="5"/>
      <c r="AD95" s="5"/>
      <c r="AE95" s="65">
        <v>0</v>
      </c>
      <c r="AF95" s="65">
        <v>0</v>
      </c>
      <c r="AG95" s="65">
        <v>24</v>
      </c>
      <c r="AH95" s="5"/>
      <c r="AI95" s="65">
        <v>18.33599853515625</v>
      </c>
      <c r="AJ95" s="65">
        <v>0.76399999856948853</v>
      </c>
      <c r="AK95" s="65">
        <v>0.76399999856948853</v>
      </c>
      <c r="AL95" s="65">
        <v>24</v>
      </c>
      <c r="AM95" s="65">
        <v>1</v>
      </c>
      <c r="AN95" s="65">
        <v>3</v>
      </c>
      <c r="AO95" s="65">
        <v>0</v>
      </c>
      <c r="AP95" s="5"/>
      <c r="AQ95" s="65">
        <v>7</v>
      </c>
      <c r="AR95" s="65">
        <v>1</v>
      </c>
      <c r="AS95" s="65">
        <v>9</v>
      </c>
      <c r="AT95" s="65">
        <v>1984</v>
      </c>
    </row>
    <row r="96" spans="1:46" x14ac:dyDescent="0.25">
      <c r="A96" s="65">
        <v>4001</v>
      </c>
      <c r="B96" s="22">
        <v>30927</v>
      </c>
      <c r="C96" s="65">
        <v>1</v>
      </c>
      <c r="D96" s="65">
        <v>3</v>
      </c>
      <c r="E96" s="5"/>
      <c r="F96" s="5"/>
      <c r="G96" s="5"/>
      <c r="H96" s="5"/>
      <c r="I96" s="5"/>
      <c r="J96" s="5"/>
      <c r="K96" s="65">
        <v>0</v>
      </c>
      <c r="L96" s="65">
        <v>0</v>
      </c>
      <c r="M96" s="65">
        <v>0</v>
      </c>
      <c r="N96" s="65">
        <v>24</v>
      </c>
      <c r="O96" s="65">
        <v>0</v>
      </c>
      <c r="P96" s="65">
        <v>0</v>
      </c>
      <c r="Q96" s="65">
        <v>0</v>
      </c>
      <c r="R96" s="65">
        <v>0</v>
      </c>
      <c r="S96" s="65">
        <v>0</v>
      </c>
      <c r="T96" s="65">
        <v>24</v>
      </c>
      <c r="U96" s="65">
        <v>0</v>
      </c>
      <c r="V96" s="65">
        <v>0</v>
      </c>
      <c r="W96" s="65">
        <v>72</v>
      </c>
      <c r="X96" s="65">
        <v>72</v>
      </c>
      <c r="Y96" s="65">
        <v>24</v>
      </c>
      <c r="Z96" s="5"/>
      <c r="AA96" s="5"/>
      <c r="AB96" s="5"/>
      <c r="AC96" s="5"/>
      <c r="AD96" s="5"/>
      <c r="AE96" s="65">
        <v>0</v>
      </c>
      <c r="AF96" s="65">
        <v>0</v>
      </c>
      <c r="AG96" s="65">
        <v>24</v>
      </c>
      <c r="AH96" s="5"/>
      <c r="AI96" s="65">
        <v>21.107986450195313</v>
      </c>
      <c r="AJ96" s="65">
        <v>0.87899994850158691</v>
      </c>
      <c r="AK96" s="65">
        <v>0.87899994850158691</v>
      </c>
      <c r="AL96" s="65">
        <v>24</v>
      </c>
      <c r="AM96" s="65">
        <v>1</v>
      </c>
      <c r="AN96" s="65">
        <v>3</v>
      </c>
      <c r="AO96" s="65">
        <v>0</v>
      </c>
      <c r="AP96" s="5"/>
      <c r="AQ96" s="65">
        <v>1</v>
      </c>
      <c r="AR96" s="65">
        <v>2</v>
      </c>
      <c r="AS96" s="65">
        <v>9</v>
      </c>
      <c r="AT96" s="65">
        <v>1984</v>
      </c>
    </row>
    <row r="97" spans="1:46" x14ac:dyDescent="0.25">
      <c r="A97" s="65">
        <v>4001</v>
      </c>
      <c r="B97" s="22">
        <v>30928</v>
      </c>
      <c r="C97" s="65">
        <v>1</v>
      </c>
      <c r="D97" s="65">
        <v>3</v>
      </c>
      <c r="E97" s="5"/>
      <c r="F97" s="5"/>
      <c r="G97" s="5"/>
      <c r="H97" s="5"/>
      <c r="I97" s="5"/>
      <c r="J97" s="5"/>
      <c r="K97" s="65">
        <v>0</v>
      </c>
      <c r="L97" s="65">
        <v>0</v>
      </c>
      <c r="M97" s="65">
        <v>0</v>
      </c>
      <c r="N97" s="65">
        <v>24</v>
      </c>
      <c r="O97" s="65">
        <v>0</v>
      </c>
      <c r="P97" s="65">
        <v>0</v>
      </c>
      <c r="Q97" s="65">
        <v>0</v>
      </c>
      <c r="R97" s="65">
        <v>0</v>
      </c>
      <c r="S97" s="65">
        <v>0</v>
      </c>
      <c r="T97" s="65">
        <v>24</v>
      </c>
      <c r="U97" s="65">
        <v>0</v>
      </c>
      <c r="V97" s="65">
        <v>0</v>
      </c>
      <c r="W97" s="65">
        <v>76.5</v>
      </c>
      <c r="X97" s="65">
        <v>76.5</v>
      </c>
      <c r="Y97" s="65">
        <v>24</v>
      </c>
      <c r="Z97" s="5"/>
      <c r="AA97" s="5"/>
      <c r="AB97" s="5"/>
      <c r="AC97" s="5"/>
      <c r="AD97" s="5"/>
      <c r="AE97" s="65">
        <v>0</v>
      </c>
      <c r="AF97" s="65">
        <v>0</v>
      </c>
      <c r="AG97" s="65">
        <v>24</v>
      </c>
      <c r="AH97" s="5"/>
      <c r="AI97" s="65">
        <v>19.631988525390625</v>
      </c>
      <c r="AJ97" s="65">
        <v>0.81799995899200439</v>
      </c>
      <c r="AK97" s="65">
        <v>0.81799995899200439</v>
      </c>
      <c r="AL97" s="65">
        <v>24</v>
      </c>
      <c r="AM97" s="65">
        <v>1</v>
      </c>
      <c r="AN97" s="65">
        <v>3</v>
      </c>
      <c r="AO97" s="65">
        <v>0</v>
      </c>
      <c r="AP97" s="5"/>
      <c r="AQ97" s="65">
        <v>2</v>
      </c>
      <c r="AR97" s="65">
        <v>3</v>
      </c>
      <c r="AS97" s="65">
        <v>9</v>
      </c>
      <c r="AT97" s="65">
        <v>1984</v>
      </c>
    </row>
    <row r="98" spans="1:46" x14ac:dyDescent="0.25">
      <c r="A98" s="65">
        <v>4001</v>
      </c>
      <c r="B98" s="22">
        <v>30929</v>
      </c>
      <c r="C98" s="65">
        <v>1</v>
      </c>
      <c r="D98" s="65">
        <v>3</v>
      </c>
      <c r="E98" s="5"/>
      <c r="F98" s="5"/>
      <c r="G98" s="5"/>
      <c r="H98" s="5"/>
      <c r="I98" s="5"/>
      <c r="J98" s="5"/>
      <c r="K98" s="65">
        <v>0</v>
      </c>
      <c r="L98" s="65">
        <v>0</v>
      </c>
      <c r="M98" s="65">
        <v>0</v>
      </c>
      <c r="N98" s="65">
        <v>24</v>
      </c>
      <c r="O98" s="65">
        <v>0</v>
      </c>
      <c r="P98" s="65">
        <v>0</v>
      </c>
      <c r="Q98" s="65">
        <v>0</v>
      </c>
      <c r="R98" s="65">
        <v>0</v>
      </c>
      <c r="S98" s="65">
        <v>0</v>
      </c>
      <c r="T98" s="65">
        <v>24</v>
      </c>
      <c r="U98" s="65">
        <v>0</v>
      </c>
      <c r="V98" s="65">
        <v>0</v>
      </c>
      <c r="W98" s="65">
        <v>77.399993896484375</v>
      </c>
      <c r="X98" s="65">
        <v>77.399993896484375</v>
      </c>
      <c r="Y98" s="65">
        <v>24</v>
      </c>
      <c r="Z98" s="5"/>
      <c r="AA98" s="5"/>
      <c r="AB98" s="5"/>
      <c r="AC98" s="5"/>
      <c r="AD98" s="5"/>
      <c r="AE98" s="65">
        <v>0</v>
      </c>
      <c r="AF98" s="65">
        <v>0</v>
      </c>
      <c r="AG98" s="65">
        <v>24</v>
      </c>
      <c r="AH98" s="5"/>
      <c r="AI98" s="65">
        <v>22.019989013671875</v>
      </c>
      <c r="AJ98" s="65">
        <v>0.91699999570846558</v>
      </c>
      <c r="AK98" s="65">
        <v>0.91699999570846558</v>
      </c>
      <c r="AL98" s="65">
        <v>24</v>
      </c>
      <c r="AM98" s="65">
        <v>1</v>
      </c>
      <c r="AN98" s="65">
        <v>3</v>
      </c>
      <c r="AO98" s="65">
        <v>0</v>
      </c>
      <c r="AP98" s="5"/>
      <c r="AQ98" s="65">
        <v>3</v>
      </c>
      <c r="AR98" s="65">
        <v>4</v>
      </c>
      <c r="AS98" s="65">
        <v>9</v>
      </c>
      <c r="AT98" s="65">
        <v>1984</v>
      </c>
    </row>
    <row r="99" spans="1:46" x14ac:dyDescent="0.25">
      <c r="A99" s="65">
        <v>4001</v>
      </c>
      <c r="B99" s="22">
        <v>30930</v>
      </c>
      <c r="C99" s="65">
        <v>1</v>
      </c>
      <c r="D99" s="65">
        <v>3</v>
      </c>
      <c r="E99" s="5"/>
      <c r="F99" s="5"/>
      <c r="G99" s="5"/>
      <c r="H99" s="5"/>
      <c r="I99" s="5"/>
      <c r="J99" s="5"/>
      <c r="K99" s="65">
        <v>0</v>
      </c>
      <c r="L99" s="65">
        <v>0</v>
      </c>
      <c r="M99" s="65">
        <v>0</v>
      </c>
      <c r="N99" s="65">
        <v>24</v>
      </c>
      <c r="O99" s="65">
        <v>0</v>
      </c>
      <c r="P99" s="65">
        <v>0</v>
      </c>
      <c r="Q99" s="65">
        <v>0</v>
      </c>
      <c r="R99" s="65">
        <v>0</v>
      </c>
      <c r="S99" s="65">
        <v>0</v>
      </c>
      <c r="T99" s="65">
        <v>24</v>
      </c>
      <c r="U99" s="65">
        <v>0</v>
      </c>
      <c r="V99" s="65">
        <v>0</v>
      </c>
      <c r="W99" s="65">
        <v>74.099990844726563</v>
      </c>
      <c r="X99" s="65">
        <v>74.099990844726563</v>
      </c>
      <c r="Y99" s="65">
        <v>24</v>
      </c>
      <c r="Z99" s="5"/>
      <c r="AA99" s="5"/>
      <c r="AB99" s="5"/>
      <c r="AC99" s="5"/>
      <c r="AD99" s="5"/>
      <c r="AE99" s="65">
        <v>65</v>
      </c>
      <c r="AF99" s="65">
        <v>65</v>
      </c>
      <c r="AG99" s="65">
        <v>24</v>
      </c>
      <c r="AH99" s="5"/>
      <c r="AI99" s="65">
        <v>13.643999099731445</v>
      </c>
      <c r="AJ99" s="65">
        <v>0.56799995899200439</v>
      </c>
      <c r="AK99" s="65">
        <v>0.56799995899200439</v>
      </c>
      <c r="AL99" s="65">
        <v>24</v>
      </c>
      <c r="AM99" s="65">
        <v>1</v>
      </c>
      <c r="AN99" s="65">
        <v>3</v>
      </c>
      <c r="AO99" s="65">
        <v>0</v>
      </c>
      <c r="AP99" s="5"/>
      <c r="AQ99" s="65">
        <v>4</v>
      </c>
      <c r="AR99" s="65">
        <v>5</v>
      </c>
      <c r="AS99" s="65">
        <v>9</v>
      </c>
      <c r="AT99" s="65">
        <v>1984</v>
      </c>
    </row>
    <row r="100" spans="1:46" x14ac:dyDescent="0.25">
      <c r="A100" s="65">
        <v>4001</v>
      </c>
      <c r="B100" s="22">
        <v>30931</v>
      </c>
      <c r="C100" s="65">
        <v>1</v>
      </c>
      <c r="D100" s="65">
        <v>3</v>
      </c>
      <c r="E100" s="5"/>
      <c r="F100" s="5"/>
      <c r="G100" s="5"/>
      <c r="H100" s="5"/>
      <c r="I100" s="5"/>
      <c r="J100" s="5"/>
      <c r="K100" s="65">
        <v>0</v>
      </c>
      <c r="L100" s="65">
        <v>0</v>
      </c>
      <c r="M100" s="65">
        <v>0</v>
      </c>
      <c r="N100" s="65">
        <v>24</v>
      </c>
      <c r="O100" s="65">
        <v>0</v>
      </c>
      <c r="P100" s="65">
        <v>0</v>
      </c>
      <c r="Q100" s="65">
        <v>0</v>
      </c>
      <c r="R100" s="65">
        <v>0</v>
      </c>
      <c r="S100" s="65">
        <v>0</v>
      </c>
      <c r="T100" s="65">
        <v>24</v>
      </c>
      <c r="U100" s="65">
        <v>0</v>
      </c>
      <c r="V100" s="65">
        <v>0</v>
      </c>
      <c r="W100" s="65">
        <v>65.5</v>
      </c>
      <c r="X100" s="65">
        <v>65.5</v>
      </c>
      <c r="Y100" s="65">
        <v>24</v>
      </c>
      <c r="Z100" s="5"/>
      <c r="AA100" s="5"/>
      <c r="AB100" s="5"/>
      <c r="AC100" s="5"/>
      <c r="AD100" s="5"/>
      <c r="AE100" s="65">
        <v>0</v>
      </c>
      <c r="AF100" s="65">
        <v>0</v>
      </c>
      <c r="AG100" s="65">
        <v>24</v>
      </c>
      <c r="AH100" s="5"/>
      <c r="AI100" s="65">
        <v>13.079999923706055</v>
      </c>
      <c r="AJ100" s="65">
        <v>0.54499995708465576</v>
      </c>
      <c r="AK100" s="65">
        <v>0.54499995708465576</v>
      </c>
      <c r="AL100" s="65">
        <v>24</v>
      </c>
      <c r="AM100" s="65">
        <v>1</v>
      </c>
      <c r="AN100" s="65">
        <v>3</v>
      </c>
      <c r="AO100" s="65">
        <v>0</v>
      </c>
      <c r="AP100" s="5"/>
      <c r="AQ100" s="65">
        <v>5</v>
      </c>
      <c r="AR100" s="65">
        <v>6</v>
      </c>
      <c r="AS100" s="65">
        <v>9</v>
      </c>
      <c r="AT100" s="65">
        <v>1984</v>
      </c>
    </row>
    <row r="101" spans="1:46" x14ac:dyDescent="0.25">
      <c r="A101" s="65">
        <v>4001</v>
      </c>
      <c r="B101" s="22">
        <v>30932</v>
      </c>
      <c r="C101" s="65">
        <v>1</v>
      </c>
      <c r="D101" s="65">
        <v>3</v>
      </c>
      <c r="E101" s="5"/>
      <c r="F101" s="5"/>
      <c r="G101" s="5"/>
      <c r="H101" s="5"/>
      <c r="I101" s="5"/>
      <c r="J101" s="5"/>
      <c r="K101" s="65">
        <v>0</v>
      </c>
      <c r="L101" s="65">
        <v>0</v>
      </c>
      <c r="M101" s="65">
        <v>0</v>
      </c>
      <c r="N101" s="65">
        <v>24</v>
      </c>
      <c r="O101" s="65">
        <v>0</v>
      </c>
      <c r="P101" s="65">
        <v>0</v>
      </c>
      <c r="Q101" s="65">
        <v>0</v>
      </c>
      <c r="R101" s="65">
        <v>0</v>
      </c>
      <c r="S101" s="65">
        <v>0</v>
      </c>
      <c r="T101" s="65">
        <v>24</v>
      </c>
      <c r="U101" s="65">
        <v>0</v>
      </c>
      <c r="V101" s="65">
        <v>0</v>
      </c>
      <c r="W101" s="65">
        <v>67.79998779296875</v>
      </c>
      <c r="X101" s="65">
        <v>67.79998779296875</v>
      </c>
      <c r="Y101" s="65">
        <v>24</v>
      </c>
      <c r="Z101" s="5"/>
      <c r="AA101" s="5"/>
      <c r="AB101" s="5"/>
      <c r="AC101" s="5"/>
      <c r="AD101" s="5"/>
      <c r="AE101" s="65">
        <v>0</v>
      </c>
      <c r="AF101" s="65">
        <v>0</v>
      </c>
      <c r="AG101" s="65">
        <v>24</v>
      </c>
      <c r="AH101" s="5"/>
      <c r="AI101" s="65">
        <v>15.407999992370605</v>
      </c>
      <c r="AJ101" s="65">
        <v>0.64199995994567871</v>
      </c>
      <c r="AK101" s="65">
        <v>0.64199995994567871</v>
      </c>
      <c r="AL101" s="65">
        <v>24</v>
      </c>
      <c r="AM101" s="65">
        <v>1</v>
      </c>
      <c r="AN101" s="65">
        <v>3</v>
      </c>
      <c r="AO101" s="65">
        <v>0</v>
      </c>
      <c r="AP101" s="5"/>
      <c r="AQ101" s="65">
        <v>6</v>
      </c>
      <c r="AR101" s="65">
        <v>7</v>
      </c>
      <c r="AS101" s="65">
        <v>9</v>
      </c>
      <c r="AT101" s="65">
        <v>1984</v>
      </c>
    </row>
    <row r="102" spans="1:46" x14ac:dyDescent="0.25">
      <c r="A102" s="65">
        <v>4001</v>
      </c>
      <c r="B102" s="22">
        <v>30933</v>
      </c>
      <c r="C102" s="65">
        <v>1</v>
      </c>
      <c r="D102" s="65">
        <v>3</v>
      </c>
      <c r="E102" s="5"/>
      <c r="F102" s="5"/>
      <c r="G102" s="5"/>
      <c r="H102" s="5"/>
      <c r="I102" s="5"/>
      <c r="J102" s="5"/>
      <c r="K102" s="65">
        <v>0</v>
      </c>
      <c r="L102" s="65">
        <v>0</v>
      </c>
      <c r="M102" s="65">
        <v>0</v>
      </c>
      <c r="N102" s="65">
        <v>24</v>
      </c>
      <c r="O102" s="65">
        <v>0</v>
      </c>
      <c r="P102" s="65">
        <v>0</v>
      </c>
      <c r="Q102" s="65">
        <v>0</v>
      </c>
      <c r="R102" s="65">
        <v>0</v>
      </c>
      <c r="S102" s="65">
        <v>0</v>
      </c>
      <c r="T102" s="65">
        <v>24</v>
      </c>
      <c r="U102" s="65">
        <v>0</v>
      </c>
      <c r="V102" s="65">
        <v>0</v>
      </c>
      <c r="W102" s="65">
        <v>73.199996948242188</v>
      </c>
      <c r="X102" s="65">
        <v>73.199996948242188</v>
      </c>
      <c r="Y102" s="65">
        <v>24</v>
      </c>
      <c r="Z102" s="5"/>
      <c r="AA102" s="5"/>
      <c r="AB102" s="5"/>
      <c r="AC102" s="5"/>
      <c r="AD102" s="5"/>
      <c r="AE102" s="65">
        <v>0</v>
      </c>
      <c r="AF102" s="65">
        <v>0</v>
      </c>
      <c r="AG102" s="65">
        <v>24</v>
      </c>
      <c r="AH102" s="5"/>
      <c r="AI102" s="65">
        <v>17.447998046875</v>
      </c>
      <c r="AJ102" s="65">
        <v>0.72699999809265137</v>
      </c>
      <c r="AK102" s="65">
        <v>0.72699999809265137</v>
      </c>
      <c r="AL102" s="65">
        <v>24</v>
      </c>
      <c r="AM102" s="65">
        <v>1</v>
      </c>
      <c r="AN102" s="65">
        <v>3</v>
      </c>
      <c r="AO102" s="65">
        <v>0</v>
      </c>
      <c r="AP102" s="5"/>
      <c r="AQ102" s="65">
        <v>7</v>
      </c>
      <c r="AR102" s="65">
        <v>8</v>
      </c>
      <c r="AS102" s="65">
        <v>9</v>
      </c>
      <c r="AT102" s="65">
        <v>1984</v>
      </c>
    </row>
    <row r="103" spans="1:46" x14ac:dyDescent="0.25">
      <c r="A103" s="65">
        <v>4001</v>
      </c>
      <c r="B103" s="22">
        <v>30934</v>
      </c>
      <c r="C103" s="65">
        <v>1</v>
      </c>
      <c r="D103" s="65">
        <v>3</v>
      </c>
      <c r="E103" s="5"/>
      <c r="F103" s="5"/>
      <c r="G103" s="5"/>
      <c r="H103" s="5"/>
      <c r="I103" s="5"/>
      <c r="J103" s="5"/>
      <c r="K103" s="65">
        <v>0</v>
      </c>
      <c r="L103" s="65">
        <v>0</v>
      </c>
      <c r="M103" s="65">
        <v>0</v>
      </c>
      <c r="N103" s="65">
        <v>24</v>
      </c>
      <c r="O103" s="65">
        <v>0</v>
      </c>
      <c r="P103" s="65">
        <v>0</v>
      </c>
      <c r="Q103" s="65">
        <v>0</v>
      </c>
      <c r="R103" s="65">
        <v>0</v>
      </c>
      <c r="S103" s="65">
        <v>0</v>
      </c>
      <c r="T103" s="65">
        <v>24</v>
      </c>
      <c r="U103" s="65">
        <v>0</v>
      </c>
      <c r="V103" s="65">
        <v>0</v>
      </c>
      <c r="W103" s="65">
        <v>71.399993896484375</v>
      </c>
      <c r="X103" s="65">
        <v>71.399993896484375</v>
      </c>
      <c r="Y103" s="65">
        <v>24</v>
      </c>
      <c r="Z103" s="5"/>
      <c r="AA103" s="5"/>
      <c r="AB103" s="5"/>
      <c r="AC103" s="5"/>
      <c r="AD103" s="5"/>
      <c r="AE103" s="65">
        <v>0</v>
      </c>
      <c r="AF103" s="65">
        <v>0</v>
      </c>
      <c r="AG103" s="65">
        <v>24</v>
      </c>
      <c r="AH103" s="5"/>
      <c r="AI103" s="65">
        <v>17.0159912109375</v>
      </c>
      <c r="AJ103" s="65">
        <v>0.70899999141693115</v>
      </c>
      <c r="AK103" s="65">
        <v>0.70899999141693115</v>
      </c>
      <c r="AL103" s="65">
        <v>24</v>
      </c>
      <c r="AM103" s="65">
        <v>1</v>
      </c>
      <c r="AN103" s="65">
        <v>3</v>
      </c>
      <c r="AO103" s="65">
        <v>0</v>
      </c>
      <c r="AP103" s="5"/>
      <c r="AQ103" s="65">
        <v>1</v>
      </c>
      <c r="AR103" s="65">
        <v>9</v>
      </c>
      <c r="AS103" s="65">
        <v>9</v>
      </c>
      <c r="AT103" s="65">
        <v>1984</v>
      </c>
    </row>
    <row r="104" spans="1:46" x14ac:dyDescent="0.25">
      <c r="A104" s="65">
        <v>4001</v>
      </c>
      <c r="B104" s="22">
        <v>30935</v>
      </c>
      <c r="C104" s="65">
        <v>1</v>
      </c>
      <c r="D104" s="65">
        <v>3</v>
      </c>
      <c r="E104" s="5"/>
      <c r="F104" s="5"/>
      <c r="G104" s="5"/>
      <c r="H104" s="5"/>
      <c r="I104" s="5"/>
      <c r="J104" s="5"/>
      <c r="K104" s="65">
        <v>0</v>
      </c>
      <c r="L104" s="65">
        <v>0</v>
      </c>
      <c r="M104" s="65">
        <v>0</v>
      </c>
      <c r="N104" s="65">
        <v>24</v>
      </c>
      <c r="O104" s="65">
        <v>0</v>
      </c>
      <c r="P104" s="65">
        <v>0</v>
      </c>
      <c r="Q104" s="65">
        <v>0</v>
      </c>
      <c r="R104" s="65">
        <v>0</v>
      </c>
      <c r="S104" s="65">
        <v>0</v>
      </c>
      <c r="T104" s="65">
        <v>24</v>
      </c>
      <c r="U104" s="65">
        <v>0</v>
      </c>
      <c r="V104" s="65">
        <v>0</v>
      </c>
      <c r="W104" s="65">
        <v>69.599990844726563</v>
      </c>
      <c r="X104" s="65">
        <v>69.599990844726563</v>
      </c>
      <c r="Y104" s="65">
        <v>24</v>
      </c>
      <c r="Z104" s="5"/>
      <c r="AA104" s="5"/>
      <c r="AB104" s="5"/>
      <c r="AC104" s="5"/>
      <c r="AD104" s="5"/>
      <c r="AE104" s="65">
        <v>0</v>
      </c>
      <c r="AF104" s="65">
        <v>0</v>
      </c>
      <c r="AG104" s="65">
        <v>24</v>
      </c>
      <c r="AH104" s="5"/>
      <c r="AI104" s="65">
        <v>14.615999221801758</v>
      </c>
      <c r="AJ104" s="65">
        <v>0.60899996757507324</v>
      </c>
      <c r="AK104" s="65">
        <v>0.60899996757507324</v>
      </c>
      <c r="AL104" s="65">
        <v>24</v>
      </c>
      <c r="AM104" s="65">
        <v>1</v>
      </c>
      <c r="AN104" s="65">
        <v>3</v>
      </c>
      <c r="AO104" s="65">
        <v>0</v>
      </c>
      <c r="AP104" s="5"/>
      <c r="AQ104" s="65">
        <v>2</v>
      </c>
      <c r="AR104" s="65">
        <v>10</v>
      </c>
      <c r="AS104" s="65">
        <v>9</v>
      </c>
      <c r="AT104" s="65">
        <v>1984</v>
      </c>
    </row>
    <row r="105" spans="1:46" x14ac:dyDescent="0.25">
      <c r="A105" s="65">
        <v>4001</v>
      </c>
      <c r="B105" s="22">
        <v>30936</v>
      </c>
      <c r="C105" s="65">
        <v>1</v>
      </c>
      <c r="D105" s="65">
        <v>3</v>
      </c>
      <c r="E105" s="5"/>
      <c r="F105" s="5"/>
      <c r="G105" s="5"/>
      <c r="H105" s="5"/>
      <c r="I105" s="5"/>
      <c r="J105" s="5"/>
      <c r="K105" s="65">
        <v>0</v>
      </c>
      <c r="L105" s="65">
        <v>0</v>
      </c>
      <c r="M105" s="65">
        <v>0</v>
      </c>
      <c r="N105" s="65">
        <v>24</v>
      </c>
      <c r="O105" s="65">
        <v>0</v>
      </c>
      <c r="P105" s="65">
        <v>0</v>
      </c>
      <c r="Q105" s="65">
        <v>0</v>
      </c>
      <c r="R105" s="65">
        <v>0</v>
      </c>
      <c r="S105" s="65">
        <v>0</v>
      </c>
      <c r="T105" s="65">
        <v>24</v>
      </c>
      <c r="U105" s="65">
        <v>0</v>
      </c>
      <c r="V105" s="65">
        <v>0</v>
      </c>
      <c r="W105" s="65">
        <v>66.699996948242187</v>
      </c>
      <c r="X105" s="65">
        <v>66.699996948242187</v>
      </c>
      <c r="Y105" s="65">
        <v>24</v>
      </c>
      <c r="Z105" s="5"/>
      <c r="AA105" s="5"/>
      <c r="AB105" s="5"/>
      <c r="AC105" s="5"/>
      <c r="AD105" s="5"/>
      <c r="AE105" s="65">
        <v>0</v>
      </c>
      <c r="AF105" s="65">
        <v>0</v>
      </c>
      <c r="AG105" s="65">
        <v>24</v>
      </c>
      <c r="AH105" s="5"/>
      <c r="AI105" s="65">
        <v>14.231999397277832</v>
      </c>
      <c r="AJ105" s="65">
        <v>0.59299999475479126</v>
      </c>
      <c r="AK105" s="65">
        <v>0.59299999475479126</v>
      </c>
      <c r="AL105" s="65">
        <v>24</v>
      </c>
      <c r="AM105" s="65">
        <v>1</v>
      </c>
      <c r="AN105" s="65">
        <v>3</v>
      </c>
      <c r="AO105" s="65">
        <v>0</v>
      </c>
      <c r="AP105" s="5"/>
      <c r="AQ105" s="65">
        <v>3</v>
      </c>
      <c r="AR105" s="65">
        <v>11</v>
      </c>
      <c r="AS105" s="65">
        <v>9</v>
      </c>
      <c r="AT105" s="65">
        <v>1984</v>
      </c>
    </row>
    <row r="106" spans="1:46" x14ac:dyDescent="0.25">
      <c r="A106" s="65">
        <v>4001</v>
      </c>
      <c r="B106" s="22">
        <v>30937</v>
      </c>
      <c r="C106" s="65">
        <v>1</v>
      </c>
      <c r="D106" s="65">
        <v>3</v>
      </c>
      <c r="E106" s="5"/>
      <c r="F106" s="5"/>
      <c r="G106" s="5"/>
      <c r="H106" s="5"/>
      <c r="I106" s="5"/>
      <c r="J106" s="5"/>
      <c r="K106" s="65">
        <v>0</v>
      </c>
      <c r="L106" s="65">
        <v>0</v>
      </c>
      <c r="M106" s="65">
        <v>0</v>
      </c>
      <c r="N106" s="65">
        <v>24</v>
      </c>
      <c r="O106" s="65">
        <v>0</v>
      </c>
      <c r="P106" s="65">
        <v>0</v>
      </c>
      <c r="Q106" s="65">
        <v>0</v>
      </c>
      <c r="R106" s="65">
        <v>0</v>
      </c>
      <c r="S106" s="65">
        <v>0</v>
      </c>
      <c r="T106" s="65">
        <v>24</v>
      </c>
      <c r="U106" s="65">
        <v>0</v>
      </c>
      <c r="V106" s="65">
        <v>0</v>
      </c>
      <c r="W106" s="65">
        <v>68.399993896484375</v>
      </c>
      <c r="X106" s="65">
        <v>68.399993896484375</v>
      </c>
      <c r="Y106" s="65">
        <v>24</v>
      </c>
      <c r="Z106" s="5"/>
      <c r="AA106" s="5"/>
      <c r="AB106" s="5"/>
      <c r="AC106" s="5"/>
      <c r="AD106" s="5"/>
      <c r="AE106" s="65">
        <v>0</v>
      </c>
      <c r="AF106" s="65">
        <v>0</v>
      </c>
      <c r="AG106" s="65">
        <v>24</v>
      </c>
      <c r="AH106" s="5"/>
      <c r="AI106" s="65">
        <v>12.551999092102051</v>
      </c>
      <c r="AJ106" s="65">
        <v>0.52299994230270386</v>
      </c>
      <c r="AK106" s="65">
        <v>0.52299994230270386</v>
      </c>
      <c r="AL106" s="65">
        <v>24</v>
      </c>
      <c r="AM106" s="65">
        <v>1</v>
      </c>
      <c r="AN106" s="65">
        <v>3</v>
      </c>
      <c r="AO106" s="65">
        <v>0</v>
      </c>
      <c r="AP106" s="5"/>
      <c r="AQ106" s="65">
        <v>4</v>
      </c>
      <c r="AR106" s="65">
        <v>12</v>
      </c>
      <c r="AS106" s="65">
        <v>9</v>
      </c>
      <c r="AT106" s="65">
        <v>1984</v>
      </c>
    </row>
    <row r="107" spans="1:46" x14ac:dyDescent="0.25">
      <c r="A107" s="65">
        <v>4001</v>
      </c>
      <c r="B107" s="22">
        <v>30938</v>
      </c>
      <c r="C107" s="65">
        <v>1</v>
      </c>
      <c r="D107" s="65">
        <v>3</v>
      </c>
      <c r="E107" s="5"/>
      <c r="F107" s="5"/>
      <c r="G107" s="5"/>
      <c r="H107" s="5"/>
      <c r="I107" s="5"/>
      <c r="J107" s="5"/>
      <c r="K107" s="65">
        <v>0</v>
      </c>
      <c r="L107" s="65">
        <v>0</v>
      </c>
      <c r="M107" s="65">
        <v>0</v>
      </c>
      <c r="N107" s="65">
        <v>24</v>
      </c>
      <c r="O107" s="65">
        <v>0</v>
      </c>
      <c r="P107" s="65">
        <v>0</v>
      </c>
      <c r="Q107" s="65">
        <v>0</v>
      </c>
      <c r="R107" s="65">
        <v>0</v>
      </c>
      <c r="S107" s="65">
        <v>0</v>
      </c>
      <c r="T107" s="65">
        <v>24</v>
      </c>
      <c r="U107" s="65">
        <v>0</v>
      </c>
      <c r="V107" s="65">
        <v>0</v>
      </c>
      <c r="W107" s="65">
        <v>68.699996948242188</v>
      </c>
      <c r="X107" s="65">
        <v>68.699996948242188</v>
      </c>
      <c r="Y107" s="65">
        <v>24</v>
      </c>
      <c r="Z107" s="5"/>
      <c r="AA107" s="5"/>
      <c r="AB107" s="5"/>
      <c r="AC107" s="5"/>
      <c r="AD107" s="5"/>
      <c r="AE107" s="65">
        <v>0</v>
      </c>
      <c r="AF107" s="65">
        <v>0</v>
      </c>
      <c r="AG107" s="65">
        <v>24</v>
      </c>
      <c r="AH107" s="5"/>
      <c r="AI107" s="65">
        <v>21</v>
      </c>
      <c r="AJ107" s="65">
        <v>0.875</v>
      </c>
      <c r="AK107" s="65">
        <v>0.875</v>
      </c>
      <c r="AL107" s="65">
        <v>24</v>
      </c>
      <c r="AM107" s="65">
        <v>1</v>
      </c>
      <c r="AN107" s="65">
        <v>3</v>
      </c>
      <c r="AO107" s="65">
        <v>0</v>
      </c>
      <c r="AP107" s="5"/>
      <c r="AQ107" s="65">
        <v>5</v>
      </c>
      <c r="AR107" s="65">
        <v>13</v>
      </c>
      <c r="AS107" s="65">
        <v>9</v>
      </c>
      <c r="AT107" s="65">
        <v>1984</v>
      </c>
    </row>
    <row r="108" spans="1:46" x14ac:dyDescent="0.25">
      <c r="A108" s="65">
        <v>4001</v>
      </c>
      <c r="B108" s="22">
        <v>30939</v>
      </c>
      <c r="C108" s="65">
        <v>1</v>
      </c>
      <c r="D108" s="65">
        <v>3</v>
      </c>
      <c r="E108" s="5"/>
      <c r="F108" s="5"/>
      <c r="G108" s="5"/>
      <c r="H108" s="5"/>
      <c r="I108" s="5"/>
      <c r="J108" s="5"/>
      <c r="K108" s="65">
        <v>0</v>
      </c>
      <c r="L108" s="65">
        <v>0</v>
      </c>
      <c r="M108" s="65">
        <v>0</v>
      </c>
      <c r="N108" s="65">
        <v>24</v>
      </c>
      <c r="O108" s="65">
        <v>0</v>
      </c>
      <c r="P108" s="65">
        <v>0</v>
      </c>
      <c r="Q108" s="65">
        <v>0</v>
      </c>
      <c r="R108" s="65">
        <v>0</v>
      </c>
      <c r="S108" s="65">
        <v>0</v>
      </c>
      <c r="T108" s="65">
        <v>24</v>
      </c>
      <c r="U108" s="65">
        <v>0</v>
      </c>
      <c r="V108" s="65">
        <v>0</v>
      </c>
      <c r="W108" s="65">
        <v>69.29998779296875</v>
      </c>
      <c r="X108" s="65">
        <v>69.29998779296875</v>
      </c>
      <c r="Y108" s="65">
        <v>24</v>
      </c>
      <c r="Z108" s="5"/>
      <c r="AA108" s="5"/>
      <c r="AB108" s="5"/>
      <c r="AC108" s="5"/>
      <c r="AD108" s="5"/>
      <c r="AE108" s="65">
        <v>0</v>
      </c>
      <c r="AF108" s="65">
        <v>0</v>
      </c>
      <c r="AG108" s="65">
        <v>24</v>
      </c>
      <c r="AH108" s="5"/>
      <c r="AI108" s="65">
        <v>10.811999320983887</v>
      </c>
      <c r="AJ108" s="65">
        <v>0.44999998807907104</v>
      </c>
      <c r="AK108" s="65">
        <v>0.44999998807907104</v>
      </c>
      <c r="AL108" s="65">
        <v>24</v>
      </c>
      <c r="AM108" s="65">
        <v>1</v>
      </c>
      <c r="AN108" s="65">
        <v>3</v>
      </c>
      <c r="AO108" s="65">
        <v>0</v>
      </c>
      <c r="AP108" s="5"/>
      <c r="AQ108" s="65">
        <v>6</v>
      </c>
      <c r="AR108" s="65">
        <v>14</v>
      </c>
      <c r="AS108" s="65">
        <v>9</v>
      </c>
      <c r="AT108" s="65">
        <v>1984</v>
      </c>
    </row>
    <row r="109" spans="1:46" x14ac:dyDescent="0.25">
      <c r="A109" s="65">
        <v>4001</v>
      </c>
      <c r="B109" s="22">
        <v>30940</v>
      </c>
      <c r="C109" s="65">
        <v>1</v>
      </c>
      <c r="D109" s="65">
        <v>3</v>
      </c>
      <c r="E109" s="5"/>
      <c r="F109" s="5"/>
      <c r="G109" s="5"/>
      <c r="H109" s="5"/>
      <c r="I109" s="5"/>
      <c r="J109" s="5"/>
      <c r="K109" s="65">
        <v>0</v>
      </c>
      <c r="L109" s="65">
        <v>0</v>
      </c>
      <c r="M109" s="65">
        <v>0</v>
      </c>
      <c r="N109" s="65">
        <v>24</v>
      </c>
      <c r="O109" s="65">
        <v>0</v>
      </c>
      <c r="P109" s="65">
        <v>0</v>
      </c>
      <c r="Q109" s="65">
        <v>0</v>
      </c>
      <c r="R109" s="65">
        <v>0</v>
      </c>
      <c r="S109" s="65">
        <v>0</v>
      </c>
      <c r="T109" s="65">
        <v>24</v>
      </c>
      <c r="U109" s="65">
        <v>0</v>
      </c>
      <c r="V109" s="65">
        <v>0</v>
      </c>
      <c r="W109" s="65">
        <v>73.899993896484375</v>
      </c>
      <c r="X109" s="65">
        <v>73.899993896484375</v>
      </c>
      <c r="Y109" s="65">
        <v>24</v>
      </c>
      <c r="Z109" s="5"/>
      <c r="AA109" s="5"/>
      <c r="AB109" s="5"/>
      <c r="AC109" s="5"/>
      <c r="AD109" s="5"/>
      <c r="AE109" s="65">
        <v>0</v>
      </c>
      <c r="AF109" s="65">
        <v>0</v>
      </c>
      <c r="AG109" s="65">
        <v>24</v>
      </c>
      <c r="AH109" s="5"/>
      <c r="AI109" s="65">
        <v>23.591995239257813</v>
      </c>
      <c r="AJ109" s="65">
        <v>0.98299998044967651</v>
      </c>
      <c r="AK109" s="65">
        <v>0.98299998044967651</v>
      </c>
      <c r="AL109" s="65">
        <v>24</v>
      </c>
      <c r="AM109" s="65">
        <v>1</v>
      </c>
      <c r="AN109" s="65">
        <v>3</v>
      </c>
      <c r="AO109" s="65">
        <v>0</v>
      </c>
      <c r="AP109" s="5"/>
      <c r="AQ109" s="65">
        <v>7</v>
      </c>
      <c r="AR109" s="65">
        <v>15</v>
      </c>
      <c r="AS109" s="65">
        <v>9</v>
      </c>
      <c r="AT109" s="65">
        <v>1984</v>
      </c>
    </row>
    <row r="110" spans="1:46" x14ac:dyDescent="0.25">
      <c r="A110" s="65">
        <v>4001</v>
      </c>
      <c r="B110" s="22">
        <v>30941</v>
      </c>
      <c r="C110" s="65">
        <v>1</v>
      </c>
      <c r="D110" s="65">
        <v>3</v>
      </c>
      <c r="E110" s="5"/>
      <c r="F110" s="5"/>
      <c r="G110" s="5"/>
      <c r="H110" s="5"/>
      <c r="I110" s="5"/>
      <c r="J110" s="5"/>
      <c r="K110" s="65">
        <v>0</v>
      </c>
      <c r="L110" s="65">
        <v>0</v>
      </c>
      <c r="M110" s="65">
        <v>0</v>
      </c>
      <c r="N110" s="65">
        <v>24</v>
      </c>
      <c r="O110" s="65">
        <v>0</v>
      </c>
      <c r="P110" s="65">
        <v>0</v>
      </c>
      <c r="Q110" s="65">
        <v>0</v>
      </c>
      <c r="R110" s="65">
        <v>0</v>
      </c>
      <c r="S110" s="65">
        <v>0</v>
      </c>
      <c r="T110" s="65">
        <v>24</v>
      </c>
      <c r="U110" s="65">
        <v>0</v>
      </c>
      <c r="V110" s="65">
        <v>0</v>
      </c>
      <c r="W110" s="65">
        <v>76.5</v>
      </c>
      <c r="X110" s="65">
        <v>76.5</v>
      </c>
      <c r="Y110" s="65">
        <v>24</v>
      </c>
      <c r="Z110" s="5"/>
      <c r="AA110" s="5"/>
      <c r="AB110" s="5"/>
      <c r="AC110" s="5"/>
      <c r="AD110" s="5"/>
      <c r="AE110" s="65">
        <v>0</v>
      </c>
      <c r="AF110" s="65">
        <v>0</v>
      </c>
      <c r="AG110" s="65">
        <v>24</v>
      </c>
      <c r="AH110" s="5"/>
      <c r="AI110" s="65">
        <v>25.787994384765625</v>
      </c>
      <c r="AJ110" s="65">
        <v>1.0739994049072266</v>
      </c>
      <c r="AK110" s="65">
        <v>1.0739994049072266</v>
      </c>
      <c r="AL110" s="65">
        <v>24</v>
      </c>
      <c r="AM110" s="65">
        <v>1</v>
      </c>
      <c r="AN110" s="65">
        <v>3</v>
      </c>
      <c r="AO110" s="65">
        <v>0</v>
      </c>
      <c r="AP110" s="5"/>
      <c r="AQ110" s="65">
        <v>1</v>
      </c>
      <c r="AR110" s="65">
        <v>16</v>
      </c>
      <c r="AS110" s="65">
        <v>9</v>
      </c>
      <c r="AT110" s="65">
        <v>1984</v>
      </c>
    </row>
    <row r="111" spans="1:46" x14ac:dyDescent="0.25">
      <c r="A111" s="65">
        <v>4001</v>
      </c>
      <c r="B111" s="22">
        <v>30942</v>
      </c>
      <c r="C111" s="65">
        <v>1</v>
      </c>
      <c r="D111" s="65">
        <v>3</v>
      </c>
      <c r="E111" s="5"/>
      <c r="F111" s="5"/>
      <c r="G111" s="5"/>
      <c r="H111" s="5"/>
      <c r="I111" s="5"/>
      <c r="J111" s="5"/>
      <c r="K111" s="65">
        <v>0</v>
      </c>
      <c r="L111" s="65">
        <v>0</v>
      </c>
      <c r="M111" s="65">
        <v>0</v>
      </c>
      <c r="N111" s="65">
        <v>24</v>
      </c>
      <c r="O111" s="65">
        <v>0</v>
      </c>
      <c r="P111" s="65">
        <v>0</v>
      </c>
      <c r="Q111" s="65">
        <v>0</v>
      </c>
      <c r="R111" s="65">
        <v>0</v>
      </c>
      <c r="S111" s="65">
        <v>0</v>
      </c>
      <c r="T111" s="65">
        <v>24</v>
      </c>
      <c r="U111" s="65">
        <v>0</v>
      </c>
      <c r="V111" s="65">
        <v>0</v>
      </c>
      <c r="W111" s="65">
        <v>77</v>
      </c>
      <c r="X111" s="65">
        <v>77</v>
      </c>
      <c r="Y111" s="65">
        <v>24</v>
      </c>
      <c r="Z111" s="5"/>
      <c r="AA111" s="5"/>
      <c r="AB111" s="5"/>
      <c r="AC111" s="5"/>
      <c r="AD111" s="5"/>
      <c r="AE111" s="65">
        <v>0</v>
      </c>
      <c r="AF111" s="65">
        <v>0</v>
      </c>
      <c r="AG111" s="65">
        <v>24</v>
      </c>
      <c r="AH111" s="5"/>
      <c r="AI111" s="65">
        <v>13.559999465942383</v>
      </c>
      <c r="AJ111" s="65">
        <v>0.56499999761581421</v>
      </c>
      <c r="AK111" s="65">
        <v>0.56499999761581421</v>
      </c>
      <c r="AL111" s="65">
        <v>24</v>
      </c>
      <c r="AM111" s="65">
        <v>1</v>
      </c>
      <c r="AN111" s="65">
        <v>3</v>
      </c>
      <c r="AO111" s="65">
        <v>0</v>
      </c>
      <c r="AP111" s="5"/>
      <c r="AQ111" s="65">
        <v>2</v>
      </c>
      <c r="AR111" s="65">
        <v>17</v>
      </c>
      <c r="AS111" s="65">
        <v>9</v>
      </c>
      <c r="AT111" s="65">
        <v>1984</v>
      </c>
    </row>
    <row r="112" spans="1:46" x14ac:dyDescent="0.25">
      <c r="A112" s="65">
        <v>4001</v>
      </c>
      <c r="B112" s="22">
        <v>30943</v>
      </c>
      <c r="C112" s="65">
        <v>1</v>
      </c>
      <c r="D112" s="65">
        <v>3</v>
      </c>
      <c r="E112" s="5"/>
      <c r="F112" s="5"/>
      <c r="G112" s="5"/>
      <c r="H112" s="5"/>
      <c r="I112" s="5"/>
      <c r="J112" s="5"/>
      <c r="K112" s="65">
        <v>0</v>
      </c>
      <c r="L112" s="65">
        <v>0</v>
      </c>
      <c r="M112" s="65">
        <v>0</v>
      </c>
      <c r="N112" s="65">
        <v>24</v>
      </c>
      <c r="O112" s="65">
        <v>0</v>
      </c>
      <c r="P112" s="65">
        <v>0</v>
      </c>
      <c r="Q112" s="65">
        <v>0</v>
      </c>
      <c r="R112" s="65">
        <v>0</v>
      </c>
      <c r="S112" s="65">
        <v>0</v>
      </c>
      <c r="T112" s="65">
        <v>24</v>
      </c>
      <c r="U112" s="65">
        <v>0</v>
      </c>
      <c r="V112" s="65">
        <v>0</v>
      </c>
      <c r="W112" s="65">
        <v>77.699996948242188</v>
      </c>
      <c r="X112" s="65">
        <v>77.699996948242188</v>
      </c>
      <c r="Y112" s="65">
        <v>24</v>
      </c>
      <c r="Z112" s="5"/>
      <c r="AA112" s="5"/>
      <c r="AB112" s="5"/>
      <c r="AC112" s="5"/>
      <c r="AD112" s="5"/>
      <c r="AE112" s="65">
        <v>0</v>
      </c>
      <c r="AF112" s="65">
        <v>0</v>
      </c>
      <c r="AG112" s="65">
        <v>24</v>
      </c>
      <c r="AH112" s="5"/>
      <c r="AI112" s="65">
        <v>16.00799560546875</v>
      </c>
      <c r="AJ112" s="65">
        <v>0.66699999570846558</v>
      </c>
      <c r="AK112" s="65">
        <v>0.66699999570846558</v>
      </c>
      <c r="AL112" s="65">
        <v>24</v>
      </c>
      <c r="AM112" s="65">
        <v>1</v>
      </c>
      <c r="AN112" s="65">
        <v>3</v>
      </c>
      <c r="AO112" s="65">
        <v>0</v>
      </c>
      <c r="AP112" s="5"/>
      <c r="AQ112" s="65">
        <v>3</v>
      </c>
      <c r="AR112" s="65">
        <v>18</v>
      </c>
      <c r="AS112" s="65">
        <v>9</v>
      </c>
      <c r="AT112" s="65">
        <v>1984</v>
      </c>
    </row>
    <row r="113" spans="1:46" x14ac:dyDescent="0.25">
      <c r="A113" s="65">
        <v>4001</v>
      </c>
      <c r="B113" s="22">
        <v>30944</v>
      </c>
      <c r="C113" s="65">
        <v>1</v>
      </c>
      <c r="D113" s="65">
        <v>3</v>
      </c>
      <c r="E113" s="5"/>
      <c r="F113" s="5"/>
      <c r="G113" s="5"/>
      <c r="H113" s="5"/>
      <c r="I113" s="5"/>
      <c r="J113" s="5"/>
      <c r="K113" s="65">
        <v>0</v>
      </c>
      <c r="L113" s="65">
        <v>0</v>
      </c>
      <c r="M113" s="65">
        <v>0</v>
      </c>
      <c r="N113" s="65">
        <v>24</v>
      </c>
      <c r="O113" s="65">
        <v>0</v>
      </c>
      <c r="P113" s="65">
        <v>0</v>
      </c>
      <c r="Q113" s="65">
        <v>0</v>
      </c>
      <c r="R113" s="65">
        <v>0</v>
      </c>
      <c r="S113" s="65">
        <v>0</v>
      </c>
      <c r="T113" s="65">
        <v>24</v>
      </c>
      <c r="U113" s="65">
        <v>0</v>
      </c>
      <c r="V113" s="65">
        <v>0</v>
      </c>
      <c r="W113" s="65">
        <v>77.199996948242188</v>
      </c>
      <c r="X113" s="65">
        <v>77.199996948242188</v>
      </c>
      <c r="Y113" s="65">
        <v>24</v>
      </c>
      <c r="Z113" s="5"/>
      <c r="AA113" s="5"/>
      <c r="AB113" s="5"/>
      <c r="AC113" s="5"/>
      <c r="AD113" s="5"/>
      <c r="AE113" s="65">
        <v>0</v>
      </c>
      <c r="AF113" s="65">
        <v>0</v>
      </c>
      <c r="AG113" s="65">
        <v>24</v>
      </c>
      <c r="AH113" s="5"/>
      <c r="AI113" s="65">
        <v>19.415985107421875</v>
      </c>
      <c r="AJ113" s="65">
        <v>0.80899995565414429</v>
      </c>
      <c r="AK113" s="65">
        <v>0.80899995565414429</v>
      </c>
      <c r="AL113" s="65">
        <v>24</v>
      </c>
      <c r="AM113" s="65">
        <v>1</v>
      </c>
      <c r="AN113" s="65">
        <v>3</v>
      </c>
      <c r="AO113" s="65">
        <v>0</v>
      </c>
      <c r="AP113" s="5"/>
      <c r="AQ113" s="65">
        <v>4</v>
      </c>
      <c r="AR113" s="65">
        <v>19</v>
      </c>
      <c r="AS113" s="65">
        <v>9</v>
      </c>
      <c r="AT113" s="65">
        <v>1984</v>
      </c>
    </row>
    <row r="114" spans="1:46" x14ac:dyDescent="0.25">
      <c r="A114" s="65">
        <v>4001</v>
      </c>
      <c r="B114" s="22">
        <v>30945</v>
      </c>
      <c r="C114" s="65">
        <v>1</v>
      </c>
      <c r="D114" s="65">
        <v>3</v>
      </c>
      <c r="E114" s="5"/>
      <c r="F114" s="5"/>
      <c r="G114" s="5"/>
      <c r="H114" s="5"/>
      <c r="I114" s="5"/>
      <c r="J114" s="5"/>
      <c r="K114" s="65">
        <v>0</v>
      </c>
      <c r="L114" s="65">
        <v>0</v>
      </c>
      <c r="M114" s="65">
        <v>0</v>
      </c>
      <c r="N114" s="65">
        <v>24</v>
      </c>
      <c r="O114" s="65">
        <v>0</v>
      </c>
      <c r="P114" s="65">
        <v>0</v>
      </c>
      <c r="Q114" s="65">
        <v>0</v>
      </c>
      <c r="R114" s="65">
        <v>0</v>
      </c>
      <c r="S114" s="65">
        <v>0</v>
      </c>
      <c r="T114" s="65">
        <v>24</v>
      </c>
      <c r="U114" s="65">
        <v>0</v>
      </c>
      <c r="V114" s="65">
        <v>0</v>
      </c>
      <c r="W114" s="65">
        <v>72.099990844726563</v>
      </c>
      <c r="X114" s="65">
        <v>72.099990844726563</v>
      </c>
      <c r="Y114" s="65">
        <v>24</v>
      </c>
      <c r="Z114" s="5"/>
      <c r="AA114" s="5"/>
      <c r="AB114" s="5"/>
      <c r="AC114" s="5"/>
      <c r="AD114" s="5"/>
      <c r="AE114" s="65">
        <v>0</v>
      </c>
      <c r="AF114" s="65">
        <v>0</v>
      </c>
      <c r="AG114" s="65">
        <v>24</v>
      </c>
      <c r="AH114" s="5"/>
      <c r="AI114" s="65">
        <v>22.871994018554688</v>
      </c>
      <c r="AJ114" s="65">
        <v>0.95299994945526123</v>
      </c>
      <c r="AK114" s="65">
        <v>0.95299994945526123</v>
      </c>
      <c r="AL114" s="65">
        <v>24</v>
      </c>
      <c r="AM114" s="65">
        <v>1</v>
      </c>
      <c r="AN114" s="65">
        <v>3</v>
      </c>
      <c r="AO114" s="65">
        <v>0</v>
      </c>
      <c r="AP114" s="5"/>
      <c r="AQ114" s="65">
        <v>5</v>
      </c>
      <c r="AR114" s="65">
        <v>20</v>
      </c>
      <c r="AS114" s="65">
        <v>9</v>
      </c>
      <c r="AT114" s="65">
        <v>1984</v>
      </c>
    </row>
    <row r="115" spans="1:46" x14ac:dyDescent="0.25">
      <c r="A115" s="65">
        <v>4001</v>
      </c>
      <c r="B115" s="22">
        <v>30946</v>
      </c>
      <c r="C115" s="65">
        <v>1</v>
      </c>
      <c r="D115" s="65">
        <v>3</v>
      </c>
      <c r="E115" s="5"/>
      <c r="F115" s="5"/>
      <c r="G115" s="5"/>
      <c r="H115" s="5"/>
      <c r="I115" s="5"/>
      <c r="J115" s="5"/>
      <c r="K115" s="65">
        <v>0</v>
      </c>
      <c r="L115" s="65">
        <v>0</v>
      </c>
      <c r="M115" s="65">
        <v>0</v>
      </c>
      <c r="N115" s="65">
        <v>24</v>
      </c>
      <c r="O115" s="65">
        <v>0</v>
      </c>
      <c r="P115" s="65">
        <v>0</v>
      </c>
      <c r="Q115" s="65">
        <v>0</v>
      </c>
      <c r="R115" s="65">
        <v>0</v>
      </c>
      <c r="S115" s="65">
        <v>0</v>
      </c>
      <c r="T115" s="65">
        <v>24</v>
      </c>
      <c r="U115" s="65">
        <v>0</v>
      </c>
      <c r="V115" s="65">
        <v>0</v>
      </c>
      <c r="W115" s="65">
        <v>66.699996948242187</v>
      </c>
      <c r="X115" s="65">
        <v>66.699996948242187</v>
      </c>
      <c r="Y115" s="65">
        <v>24</v>
      </c>
      <c r="Z115" s="5"/>
      <c r="AA115" s="5"/>
      <c r="AB115" s="5"/>
      <c r="AC115" s="5"/>
      <c r="AD115" s="5"/>
      <c r="AE115" s="65">
        <v>0</v>
      </c>
      <c r="AF115" s="65">
        <v>0</v>
      </c>
      <c r="AG115" s="65">
        <v>24</v>
      </c>
      <c r="AH115" s="5"/>
      <c r="AI115" s="65">
        <v>19.883987426757813</v>
      </c>
      <c r="AJ115" s="65">
        <v>0.82799994945526123</v>
      </c>
      <c r="AK115" s="65">
        <v>0.82799994945526123</v>
      </c>
      <c r="AL115" s="65">
        <v>24</v>
      </c>
      <c r="AM115" s="65">
        <v>1</v>
      </c>
      <c r="AN115" s="65">
        <v>3</v>
      </c>
      <c r="AO115" s="65">
        <v>0</v>
      </c>
      <c r="AP115" s="5"/>
      <c r="AQ115" s="65">
        <v>6</v>
      </c>
      <c r="AR115" s="65">
        <v>21</v>
      </c>
      <c r="AS115" s="65">
        <v>9</v>
      </c>
      <c r="AT115" s="65">
        <v>1984</v>
      </c>
    </row>
    <row r="116" spans="1:46" x14ac:dyDescent="0.25">
      <c r="A116" s="65">
        <v>4001</v>
      </c>
      <c r="B116" s="22">
        <v>30947</v>
      </c>
      <c r="C116" s="65">
        <v>1</v>
      </c>
      <c r="D116" s="65">
        <v>3</v>
      </c>
      <c r="E116" s="5"/>
      <c r="F116" s="5"/>
      <c r="G116" s="5"/>
      <c r="H116" s="5"/>
      <c r="I116" s="5"/>
      <c r="J116" s="5"/>
      <c r="K116" s="5"/>
      <c r="L116" s="65">
        <v>0</v>
      </c>
      <c r="M116" s="5"/>
      <c r="N116" s="65">
        <v>22</v>
      </c>
      <c r="O116" s="65">
        <v>0</v>
      </c>
      <c r="P116" s="65">
        <v>0</v>
      </c>
      <c r="Q116" s="5"/>
      <c r="R116" s="65">
        <v>0</v>
      </c>
      <c r="S116" s="5"/>
      <c r="T116" s="65">
        <v>22</v>
      </c>
      <c r="U116" s="65">
        <v>0</v>
      </c>
      <c r="V116" s="65">
        <v>0</v>
      </c>
      <c r="W116" s="65">
        <v>67.099990844726563</v>
      </c>
      <c r="X116" s="5"/>
      <c r="Y116" s="65">
        <v>22</v>
      </c>
      <c r="Z116" s="5"/>
      <c r="AA116" s="5"/>
      <c r="AB116" s="5"/>
      <c r="AC116" s="5"/>
      <c r="AD116" s="5"/>
      <c r="AE116" s="65">
        <v>0</v>
      </c>
      <c r="AF116" s="5"/>
      <c r="AG116" s="65">
        <v>22</v>
      </c>
      <c r="AH116" s="5"/>
      <c r="AI116" s="5"/>
      <c r="AJ116" s="65">
        <v>0.60599994659423828</v>
      </c>
      <c r="AK116" s="5"/>
      <c r="AL116" s="65">
        <v>22</v>
      </c>
      <c r="AM116" s="65">
        <v>1</v>
      </c>
      <c r="AN116" s="65">
        <v>3</v>
      </c>
      <c r="AO116" s="65">
        <v>0</v>
      </c>
      <c r="AP116" s="5"/>
      <c r="AQ116" s="65">
        <v>7</v>
      </c>
      <c r="AR116" s="65">
        <v>22</v>
      </c>
      <c r="AS116" s="65">
        <v>9</v>
      </c>
      <c r="AT116" s="65">
        <v>1984</v>
      </c>
    </row>
    <row r="117" spans="1:46" x14ac:dyDescent="0.25">
      <c r="A117" s="65">
        <v>4001</v>
      </c>
      <c r="B117" s="22">
        <v>30948</v>
      </c>
      <c r="C117" s="65">
        <v>1</v>
      </c>
      <c r="D117" s="65">
        <v>3</v>
      </c>
      <c r="E117" s="5"/>
      <c r="F117" s="5"/>
      <c r="G117" s="5"/>
      <c r="H117" s="5"/>
      <c r="I117" s="5"/>
      <c r="J117" s="5"/>
      <c r="K117" s="65">
        <v>0</v>
      </c>
      <c r="L117" s="65">
        <v>0</v>
      </c>
      <c r="M117" s="65">
        <v>0</v>
      </c>
      <c r="N117" s="65">
        <v>24</v>
      </c>
      <c r="O117" s="65">
        <v>0</v>
      </c>
      <c r="P117" s="65">
        <v>0</v>
      </c>
      <c r="Q117" s="65">
        <v>0</v>
      </c>
      <c r="R117" s="65">
        <v>0</v>
      </c>
      <c r="S117" s="65">
        <v>0</v>
      </c>
      <c r="T117" s="65">
        <v>24</v>
      </c>
      <c r="U117" s="65">
        <v>0</v>
      </c>
      <c r="V117" s="65">
        <v>0</v>
      </c>
      <c r="W117" s="65">
        <v>70.699996948242187</v>
      </c>
      <c r="X117" s="65">
        <v>70.699996948242187</v>
      </c>
      <c r="Y117" s="65">
        <v>24</v>
      </c>
      <c r="Z117" s="5"/>
      <c r="AA117" s="5"/>
      <c r="AB117" s="5"/>
      <c r="AC117" s="5"/>
      <c r="AD117" s="5"/>
      <c r="AE117" s="65">
        <v>0</v>
      </c>
      <c r="AF117" s="65">
        <v>0</v>
      </c>
      <c r="AG117" s="65">
        <v>24</v>
      </c>
      <c r="AH117" s="5"/>
      <c r="AI117" s="65">
        <v>21.239990234375</v>
      </c>
      <c r="AJ117" s="65">
        <v>0.88499999046325684</v>
      </c>
      <c r="AK117" s="65">
        <v>0.88499999046325684</v>
      </c>
      <c r="AL117" s="65">
        <v>24</v>
      </c>
      <c r="AM117" s="65">
        <v>1</v>
      </c>
      <c r="AN117" s="65">
        <v>3</v>
      </c>
      <c r="AO117" s="65">
        <v>0</v>
      </c>
      <c r="AP117" s="5"/>
      <c r="AQ117" s="65">
        <v>1</v>
      </c>
      <c r="AR117" s="65">
        <v>23</v>
      </c>
      <c r="AS117" s="65">
        <v>9</v>
      </c>
      <c r="AT117" s="65">
        <v>1984</v>
      </c>
    </row>
    <row r="118" spans="1:46" x14ac:dyDescent="0.25">
      <c r="A118" s="65">
        <v>4001</v>
      </c>
      <c r="B118" s="22">
        <v>30949</v>
      </c>
      <c r="C118" s="65">
        <v>1</v>
      </c>
      <c r="D118" s="65">
        <v>3</v>
      </c>
      <c r="E118" s="5"/>
      <c r="F118" s="5"/>
      <c r="G118" s="5"/>
      <c r="H118" s="5"/>
      <c r="I118" s="5"/>
      <c r="J118" s="5"/>
      <c r="K118" s="65">
        <v>0</v>
      </c>
      <c r="L118" s="65">
        <v>0</v>
      </c>
      <c r="M118" s="65">
        <v>0</v>
      </c>
      <c r="N118" s="65">
        <v>24</v>
      </c>
      <c r="O118" s="65">
        <v>0</v>
      </c>
      <c r="P118" s="65">
        <v>0</v>
      </c>
      <c r="Q118" s="65">
        <v>0</v>
      </c>
      <c r="R118" s="65">
        <v>0</v>
      </c>
      <c r="S118" s="65">
        <v>0</v>
      </c>
      <c r="T118" s="65">
        <v>24</v>
      </c>
      <c r="U118" s="65">
        <v>0</v>
      </c>
      <c r="V118" s="65">
        <v>0</v>
      </c>
      <c r="W118" s="65">
        <v>66.599990844726563</v>
      </c>
      <c r="X118" s="65">
        <v>66.599990844726563</v>
      </c>
      <c r="Y118" s="65">
        <v>24</v>
      </c>
      <c r="Z118" s="5"/>
      <c r="AA118" s="5"/>
      <c r="AB118" s="5"/>
      <c r="AC118" s="5"/>
      <c r="AD118" s="5"/>
      <c r="AE118" s="65">
        <v>0</v>
      </c>
      <c r="AF118" s="65">
        <v>0</v>
      </c>
      <c r="AG118" s="65">
        <v>24</v>
      </c>
      <c r="AH118" s="5"/>
      <c r="AI118" s="65">
        <v>16.415985107421875</v>
      </c>
      <c r="AJ118" s="65">
        <v>0.68399995565414429</v>
      </c>
      <c r="AK118" s="65">
        <v>0.68399995565414429</v>
      </c>
      <c r="AL118" s="65">
        <v>24</v>
      </c>
      <c r="AM118" s="65">
        <v>1</v>
      </c>
      <c r="AN118" s="65">
        <v>3</v>
      </c>
      <c r="AO118" s="65">
        <v>0</v>
      </c>
      <c r="AP118" s="5"/>
      <c r="AQ118" s="65">
        <v>2</v>
      </c>
      <c r="AR118" s="65">
        <v>24</v>
      </c>
      <c r="AS118" s="65">
        <v>9</v>
      </c>
      <c r="AT118" s="65">
        <v>1984</v>
      </c>
    </row>
    <row r="119" spans="1:46" x14ac:dyDescent="0.25">
      <c r="A119" s="65">
        <v>4001</v>
      </c>
      <c r="B119" s="22">
        <v>30950</v>
      </c>
      <c r="C119" s="65">
        <v>1</v>
      </c>
      <c r="D119" s="65">
        <v>3</v>
      </c>
      <c r="E119" s="5"/>
      <c r="F119" s="5"/>
      <c r="G119" s="5"/>
      <c r="H119" s="5"/>
      <c r="I119" s="5"/>
      <c r="J119" s="5"/>
      <c r="K119" s="65">
        <v>0</v>
      </c>
      <c r="L119" s="65">
        <v>0</v>
      </c>
      <c r="M119" s="65">
        <v>0</v>
      </c>
      <c r="N119" s="65">
        <v>24</v>
      </c>
      <c r="O119" s="65">
        <v>0</v>
      </c>
      <c r="P119" s="65">
        <v>0</v>
      </c>
      <c r="Q119" s="65">
        <v>0</v>
      </c>
      <c r="R119" s="65">
        <v>0</v>
      </c>
      <c r="S119" s="65">
        <v>0</v>
      </c>
      <c r="T119" s="65">
        <v>24</v>
      </c>
      <c r="U119" s="65">
        <v>0</v>
      </c>
      <c r="V119" s="65">
        <v>0</v>
      </c>
      <c r="W119" s="65">
        <v>64.199996948242188</v>
      </c>
      <c r="X119" s="65">
        <v>64.199996948242188</v>
      </c>
      <c r="Y119" s="65">
        <v>24</v>
      </c>
      <c r="Z119" s="5"/>
      <c r="AA119" s="5"/>
      <c r="AB119" s="5"/>
      <c r="AC119" s="5"/>
      <c r="AD119" s="5"/>
      <c r="AE119" s="65">
        <v>0</v>
      </c>
      <c r="AF119" s="65">
        <v>0</v>
      </c>
      <c r="AG119" s="65">
        <v>24</v>
      </c>
      <c r="AH119" s="5"/>
      <c r="AI119" s="65">
        <v>21.275985717773438</v>
      </c>
      <c r="AJ119" s="65">
        <v>0.88599997758865356</v>
      </c>
      <c r="AK119" s="65">
        <v>0.88599997758865356</v>
      </c>
      <c r="AL119" s="65">
        <v>24</v>
      </c>
      <c r="AM119" s="65">
        <v>1</v>
      </c>
      <c r="AN119" s="65">
        <v>3</v>
      </c>
      <c r="AO119" s="65">
        <v>0</v>
      </c>
      <c r="AP119" s="5"/>
      <c r="AQ119" s="65">
        <v>3</v>
      </c>
      <c r="AR119" s="65">
        <v>25</v>
      </c>
      <c r="AS119" s="65">
        <v>9</v>
      </c>
      <c r="AT119" s="65">
        <v>1984</v>
      </c>
    </row>
    <row r="120" spans="1:46" x14ac:dyDescent="0.25">
      <c r="A120" s="65">
        <v>4001</v>
      </c>
      <c r="B120" s="22">
        <v>30951</v>
      </c>
      <c r="C120" s="65">
        <v>1</v>
      </c>
      <c r="D120" s="65">
        <v>3</v>
      </c>
      <c r="E120" s="5"/>
      <c r="F120" s="5"/>
      <c r="G120" s="5"/>
      <c r="H120" s="5"/>
      <c r="I120" s="5"/>
      <c r="J120" s="5"/>
      <c r="K120" s="65">
        <v>0</v>
      </c>
      <c r="L120" s="65">
        <v>0</v>
      </c>
      <c r="M120" s="65">
        <v>0</v>
      </c>
      <c r="N120" s="65">
        <v>24</v>
      </c>
      <c r="O120" s="65">
        <v>0</v>
      </c>
      <c r="P120" s="65">
        <v>0</v>
      </c>
      <c r="Q120" s="65">
        <v>0</v>
      </c>
      <c r="R120" s="65">
        <v>0</v>
      </c>
      <c r="S120" s="65">
        <v>0</v>
      </c>
      <c r="T120" s="65">
        <v>24</v>
      </c>
      <c r="U120" s="65">
        <v>0</v>
      </c>
      <c r="V120" s="65">
        <v>0</v>
      </c>
      <c r="W120" s="65">
        <v>67.29998779296875</v>
      </c>
      <c r="X120" s="65">
        <v>67.29998779296875</v>
      </c>
      <c r="Y120" s="65">
        <v>24</v>
      </c>
      <c r="Z120" s="5"/>
      <c r="AA120" s="5"/>
      <c r="AB120" s="5"/>
      <c r="AC120" s="5"/>
      <c r="AD120" s="5"/>
      <c r="AE120" s="65">
        <v>0</v>
      </c>
      <c r="AF120" s="65">
        <v>0</v>
      </c>
      <c r="AG120" s="65">
        <v>24</v>
      </c>
      <c r="AH120" s="5"/>
      <c r="AI120" s="65">
        <v>10.415999412536621</v>
      </c>
      <c r="AJ120" s="65">
        <v>0.43399995565414429</v>
      </c>
      <c r="AK120" s="65">
        <v>0.43399995565414429</v>
      </c>
      <c r="AL120" s="65">
        <v>24</v>
      </c>
      <c r="AM120" s="65">
        <v>1</v>
      </c>
      <c r="AN120" s="65">
        <v>3</v>
      </c>
      <c r="AO120" s="65">
        <v>0</v>
      </c>
      <c r="AP120" s="5"/>
      <c r="AQ120" s="65">
        <v>4</v>
      </c>
      <c r="AR120" s="65">
        <v>26</v>
      </c>
      <c r="AS120" s="65">
        <v>9</v>
      </c>
      <c r="AT120" s="65">
        <v>1984</v>
      </c>
    </row>
    <row r="121" spans="1:46" x14ac:dyDescent="0.25">
      <c r="A121" s="65">
        <v>4001</v>
      </c>
      <c r="B121" s="22">
        <v>30952</v>
      </c>
      <c r="C121" s="65">
        <v>1</v>
      </c>
      <c r="D121" s="65">
        <v>3</v>
      </c>
      <c r="E121" s="5"/>
      <c r="F121" s="5"/>
      <c r="G121" s="5"/>
      <c r="H121" s="5"/>
      <c r="I121" s="5"/>
      <c r="J121" s="5"/>
      <c r="K121" s="65">
        <v>0</v>
      </c>
      <c r="L121" s="65">
        <v>0</v>
      </c>
      <c r="M121" s="65">
        <v>0</v>
      </c>
      <c r="N121" s="65">
        <v>24</v>
      </c>
      <c r="O121" s="65">
        <v>0</v>
      </c>
      <c r="P121" s="65">
        <v>0</v>
      </c>
      <c r="Q121" s="65">
        <v>0</v>
      </c>
      <c r="R121" s="65">
        <v>0</v>
      </c>
      <c r="S121" s="65">
        <v>0</v>
      </c>
      <c r="T121" s="65">
        <v>24</v>
      </c>
      <c r="U121" s="65">
        <v>0</v>
      </c>
      <c r="V121" s="65">
        <v>0</v>
      </c>
      <c r="W121" s="65">
        <v>66</v>
      </c>
      <c r="X121" s="65">
        <v>66</v>
      </c>
      <c r="Y121" s="65">
        <v>24</v>
      </c>
      <c r="Z121" s="5"/>
      <c r="AA121" s="5"/>
      <c r="AB121" s="5"/>
      <c r="AC121" s="5"/>
      <c r="AD121" s="5"/>
      <c r="AE121" s="65">
        <v>0</v>
      </c>
      <c r="AF121" s="65">
        <v>0</v>
      </c>
      <c r="AG121" s="65">
        <v>24</v>
      </c>
      <c r="AH121" s="5"/>
      <c r="AI121" s="65">
        <v>20.219985961914063</v>
      </c>
      <c r="AJ121" s="65">
        <v>0.84199994802474976</v>
      </c>
      <c r="AK121" s="65">
        <v>0.84199994802474976</v>
      </c>
      <c r="AL121" s="65">
        <v>24</v>
      </c>
      <c r="AM121" s="65">
        <v>1</v>
      </c>
      <c r="AN121" s="65">
        <v>3</v>
      </c>
      <c r="AO121" s="65">
        <v>0</v>
      </c>
      <c r="AP121" s="5"/>
      <c r="AQ121" s="65">
        <v>5</v>
      </c>
      <c r="AR121" s="65">
        <v>27</v>
      </c>
      <c r="AS121" s="65">
        <v>9</v>
      </c>
      <c r="AT121" s="65">
        <v>1984</v>
      </c>
    </row>
    <row r="122" spans="1:46" x14ac:dyDescent="0.25">
      <c r="A122" s="65">
        <v>4001</v>
      </c>
      <c r="B122" s="22">
        <v>30953</v>
      </c>
      <c r="C122" s="65">
        <v>1</v>
      </c>
      <c r="D122" s="65">
        <v>3</v>
      </c>
      <c r="E122" s="5"/>
      <c r="F122" s="5"/>
      <c r="G122" s="5"/>
      <c r="H122" s="5"/>
      <c r="I122" s="5"/>
      <c r="J122" s="5"/>
      <c r="K122" s="65">
        <v>0</v>
      </c>
      <c r="L122" s="65">
        <v>0</v>
      </c>
      <c r="M122" s="65">
        <v>0</v>
      </c>
      <c r="N122" s="65">
        <v>24</v>
      </c>
      <c r="O122" s="65">
        <v>0</v>
      </c>
      <c r="P122" s="65">
        <v>0</v>
      </c>
      <c r="Q122" s="65">
        <v>0</v>
      </c>
      <c r="R122" s="65">
        <v>0</v>
      </c>
      <c r="S122" s="65">
        <v>0</v>
      </c>
      <c r="T122" s="65">
        <v>24</v>
      </c>
      <c r="U122" s="65">
        <v>0</v>
      </c>
      <c r="V122" s="65">
        <v>0</v>
      </c>
      <c r="W122" s="65">
        <v>66.199996948242187</v>
      </c>
      <c r="X122" s="65">
        <v>66.199996948242187</v>
      </c>
      <c r="Y122" s="65">
        <v>24</v>
      </c>
      <c r="Z122" s="5"/>
      <c r="AA122" s="5"/>
      <c r="AB122" s="5"/>
      <c r="AC122" s="5"/>
      <c r="AD122" s="5"/>
      <c r="AE122" s="65">
        <v>576</v>
      </c>
      <c r="AF122" s="65">
        <v>576</v>
      </c>
      <c r="AG122" s="65">
        <v>24</v>
      </c>
      <c r="AH122" s="5"/>
      <c r="AI122" s="65">
        <v>31.703994750976563</v>
      </c>
      <c r="AJ122" s="65">
        <v>1.3209991455078125</v>
      </c>
      <c r="AK122" s="65">
        <v>1.3209991455078125</v>
      </c>
      <c r="AL122" s="65">
        <v>24</v>
      </c>
      <c r="AM122" s="65">
        <v>1</v>
      </c>
      <c r="AN122" s="65">
        <v>3</v>
      </c>
      <c r="AO122" s="65">
        <v>0</v>
      </c>
      <c r="AP122" s="5"/>
      <c r="AQ122" s="65">
        <v>6</v>
      </c>
      <c r="AR122" s="65">
        <v>28</v>
      </c>
      <c r="AS122" s="65">
        <v>9</v>
      </c>
      <c r="AT122" s="65">
        <v>1984</v>
      </c>
    </row>
    <row r="123" spans="1:46" x14ac:dyDescent="0.25">
      <c r="A123" s="65">
        <v>4001</v>
      </c>
      <c r="B123" s="22">
        <v>30954</v>
      </c>
      <c r="C123" s="65">
        <v>1</v>
      </c>
      <c r="D123" s="65">
        <v>3</v>
      </c>
      <c r="E123" s="5"/>
      <c r="F123" s="5"/>
      <c r="G123" s="5"/>
      <c r="H123" s="5"/>
      <c r="I123" s="5"/>
      <c r="J123" s="5"/>
      <c r="K123" s="5"/>
      <c r="L123" s="65">
        <v>0</v>
      </c>
      <c r="M123" s="5"/>
      <c r="N123" s="65">
        <v>23</v>
      </c>
      <c r="O123" s="65">
        <v>0</v>
      </c>
      <c r="P123" s="65">
        <v>0</v>
      </c>
      <c r="Q123" s="5"/>
      <c r="R123" s="65">
        <v>0</v>
      </c>
      <c r="S123" s="5"/>
      <c r="T123" s="65">
        <v>23</v>
      </c>
      <c r="U123" s="65">
        <v>0</v>
      </c>
      <c r="V123" s="65">
        <v>0</v>
      </c>
      <c r="W123" s="65">
        <v>73.899993896484375</v>
      </c>
      <c r="X123" s="5"/>
      <c r="Y123" s="65">
        <v>23</v>
      </c>
      <c r="Z123" s="5"/>
      <c r="AA123" s="5"/>
      <c r="AB123" s="5"/>
      <c r="AC123" s="5"/>
      <c r="AD123" s="5"/>
      <c r="AE123" s="65">
        <v>689</v>
      </c>
      <c r="AF123" s="5"/>
      <c r="AG123" s="65">
        <v>23</v>
      </c>
      <c r="AH123" s="5"/>
      <c r="AI123" s="5"/>
      <c r="AJ123" s="65">
        <v>0.75499999523162842</v>
      </c>
      <c r="AK123" s="5"/>
      <c r="AL123" s="65">
        <v>23</v>
      </c>
      <c r="AM123" s="65">
        <v>1</v>
      </c>
      <c r="AN123" s="65">
        <v>3</v>
      </c>
      <c r="AO123" s="65">
        <v>0</v>
      </c>
      <c r="AP123" s="5"/>
      <c r="AQ123" s="65">
        <v>7</v>
      </c>
      <c r="AR123" s="65">
        <v>29</v>
      </c>
      <c r="AS123" s="65">
        <v>9</v>
      </c>
      <c r="AT123" s="65">
        <v>1984</v>
      </c>
    </row>
    <row r="124" spans="1:46" x14ac:dyDescent="0.25">
      <c r="A124" s="65">
        <v>4001</v>
      </c>
      <c r="B124" s="22">
        <v>30955</v>
      </c>
      <c r="C124" s="65">
        <v>1</v>
      </c>
      <c r="D124" s="65">
        <v>3</v>
      </c>
      <c r="E124" s="5"/>
      <c r="F124" s="5"/>
      <c r="G124" s="5"/>
      <c r="H124" s="5"/>
      <c r="I124" s="5"/>
      <c r="J124" s="5"/>
      <c r="K124" s="65">
        <v>0</v>
      </c>
      <c r="L124" s="65">
        <v>0</v>
      </c>
      <c r="M124" s="65">
        <v>0</v>
      </c>
      <c r="N124" s="65">
        <v>24</v>
      </c>
      <c r="O124" s="65">
        <v>0</v>
      </c>
      <c r="P124" s="65">
        <v>0</v>
      </c>
      <c r="Q124" s="65">
        <v>0</v>
      </c>
      <c r="R124" s="65">
        <v>0</v>
      </c>
      <c r="S124" s="65">
        <v>0</v>
      </c>
      <c r="T124" s="65">
        <v>24</v>
      </c>
      <c r="U124" s="65">
        <v>0</v>
      </c>
      <c r="V124" s="65">
        <v>0</v>
      </c>
      <c r="W124" s="65">
        <v>73.199996948242188</v>
      </c>
      <c r="X124" s="65">
        <v>73.199996948242188</v>
      </c>
      <c r="Y124" s="65">
        <v>24</v>
      </c>
      <c r="Z124" s="5"/>
      <c r="AA124" s="5"/>
      <c r="AB124" s="5"/>
      <c r="AC124" s="5"/>
      <c r="AD124" s="5"/>
      <c r="AE124" s="65">
        <v>591</v>
      </c>
      <c r="AF124" s="65">
        <v>591</v>
      </c>
      <c r="AG124" s="65">
        <v>24</v>
      </c>
      <c r="AH124" s="5"/>
      <c r="AI124" s="65">
        <v>28.535995483398437</v>
      </c>
      <c r="AJ124" s="65">
        <v>1.1889991760253906</v>
      </c>
      <c r="AK124" s="65">
        <v>1.1889991760253906</v>
      </c>
      <c r="AL124" s="65">
        <v>24</v>
      </c>
      <c r="AM124" s="65">
        <v>1</v>
      </c>
      <c r="AN124" s="65">
        <v>3</v>
      </c>
      <c r="AO124" s="65">
        <v>0</v>
      </c>
      <c r="AP124" s="5"/>
      <c r="AQ124" s="65">
        <v>1</v>
      </c>
      <c r="AR124" s="65">
        <v>30</v>
      </c>
      <c r="AS124" s="65">
        <v>9</v>
      </c>
      <c r="AT124" s="65">
        <v>1984</v>
      </c>
    </row>
    <row r="125" spans="1:46" x14ac:dyDescent="0.25">
      <c r="A125" s="65">
        <v>4001</v>
      </c>
      <c r="B125" s="22">
        <v>30956</v>
      </c>
      <c r="C125" s="65">
        <v>1</v>
      </c>
      <c r="D125" s="65">
        <v>3</v>
      </c>
      <c r="E125" s="5"/>
      <c r="F125" s="5"/>
      <c r="G125" s="5"/>
      <c r="H125" s="5"/>
      <c r="I125" s="5"/>
      <c r="J125" s="5"/>
      <c r="K125" s="65">
        <v>0</v>
      </c>
      <c r="L125" s="65">
        <v>0</v>
      </c>
      <c r="M125" s="65">
        <v>0</v>
      </c>
      <c r="N125" s="65">
        <v>24</v>
      </c>
      <c r="O125" s="65">
        <v>0</v>
      </c>
      <c r="P125" s="65">
        <v>0</v>
      </c>
      <c r="Q125" s="65">
        <v>0</v>
      </c>
      <c r="R125" s="65">
        <v>0</v>
      </c>
      <c r="S125" s="65">
        <v>0</v>
      </c>
      <c r="T125" s="65">
        <v>24</v>
      </c>
      <c r="U125" s="65">
        <v>0</v>
      </c>
      <c r="V125" s="65">
        <v>0</v>
      </c>
      <c r="W125" s="65">
        <v>69.29998779296875</v>
      </c>
      <c r="X125" s="65">
        <v>69.29998779296875</v>
      </c>
      <c r="Y125" s="65">
        <v>24</v>
      </c>
      <c r="Z125" s="5"/>
      <c r="AA125" s="5"/>
      <c r="AB125" s="5"/>
      <c r="AC125" s="5"/>
      <c r="AD125" s="5"/>
      <c r="AE125" s="65">
        <v>0</v>
      </c>
      <c r="AF125" s="65">
        <v>0</v>
      </c>
      <c r="AG125" s="65">
        <v>24</v>
      </c>
      <c r="AH125" s="5"/>
      <c r="AI125" s="65">
        <v>30.9119873046875</v>
      </c>
      <c r="AJ125" s="65">
        <v>1.287999153137207</v>
      </c>
      <c r="AK125" s="65">
        <v>1.287999153137207</v>
      </c>
      <c r="AL125" s="65">
        <v>24</v>
      </c>
      <c r="AM125" s="65">
        <v>1</v>
      </c>
      <c r="AN125" s="65">
        <v>3</v>
      </c>
      <c r="AO125" s="65">
        <v>0</v>
      </c>
      <c r="AP125" s="5"/>
      <c r="AQ125" s="65">
        <v>2</v>
      </c>
      <c r="AR125" s="65">
        <v>1</v>
      </c>
      <c r="AS125" s="65">
        <v>10</v>
      </c>
      <c r="AT125" s="65">
        <v>1984</v>
      </c>
    </row>
    <row r="126" spans="1:46" x14ac:dyDescent="0.25">
      <c r="A126" s="65">
        <v>4001</v>
      </c>
      <c r="B126" s="22">
        <v>30957</v>
      </c>
      <c r="C126" s="65">
        <v>1</v>
      </c>
      <c r="D126" s="65">
        <v>3</v>
      </c>
      <c r="E126" s="5"/>
      <c r="F126" s="5"/>
      <c r="G126" s="5"/>
      <c r="H126" s="5"/>
      <c r="I126" s="5"/>
      <c r="J126" s="5"/>
      <c r="K126" s="65">
        <v>0</v>
      </c>
      <c r="L126" s="65">
        <v>0</v>
      </c>
      <c r="M126" s="65">
        <v>0</v>
      </c>
      <c r="N126" s="65">
        <v>24</v>
      </c>
      <c r="O126" s="65">
        <v>0</v>
      </c>
      <c r="P126" s="65">
        <v>0</v>
      </c>
      <c r="Q126" s="65">
        <v>0</v>
      </c>
      <c r="R126" s="65">
        <v>0</v>
      </c>
      <c r="S126" s="65">
        <v>0</v>
      </c>
      <c r="T126" s="65">
        <v>24</v>
      </c>
      <c r="U126" s="65">
        <v>0</v>
      </c>
      <c r="V126" s="65">
        <v>0</v>
      </c>
      <c r="W126" s="65">
        <v>68.5</v>
      </c>
      <c r="X126" s="65">
        <v>68.5</v>
      </c>
      <c r="Y126" s="65">
        <v>24</v>
      </c>
      <c r="Z126" s="5"/>
      <c r="AA126" s="5"/>
      <c r="AB126" s="5"/>
      <c r="AC126" s="5"/>
      <c r="AD126" s="5"/>
      <c r="AE126" s="65">
        <v>0</v>
      </c>
      <c r="AF126" s="65">
        <v>0</v>
      </c>
      <c r="AG126" s="65">
        <v>24</v>
      </c>
      <c r="AH126" s="5"/>
      <c r="AI126" s="65">
        <v>17.387985229492188</v>
      </c>
      <c r="AJ126" s="65">
        <v>0.72399997711181641</v>
      </c>
      <c r="AK126" s="65">
        <v>0.72399997711181641</v>
      </c>
      <c r="AL126" s="65">
        <v>24</v>
      </c>
      <c r="AM126" s="65">
        <v>1</v>
      </c>
      <c r="AN126" s="65">
        <v>3</v>
      </c>
      <c r="AO126" s="65">
        <v>0</v>
      </c>
      <c r="AP126" s="5"/>
      <c r="AQ126" s="65">
        <v>3</v>
      </c>
      <c r="AR126" s="65">
        <v>2</v>
      </c>
      <c r="AS126" s="65">
        <v>10</v>
      </c>
      <c r="AT126" s="65">
        <v>1984</v>
      </c>
    </row>
    <row r="127" spans="1:46" x14ac:dyDescent="0.25">
      <c r="A127" s="65">
        <v>4001</v>
      </c>
      <c r="B127" s="22">
        <v>30958</v>
      </c>
      <c r="C127" s="65">
        <v>1</v>
      </c>
      <c r="D127" s="65">
        <v>3</v>
      </c>
      <c r="E127" s="5"/>
      <c r="F127" s="5"/>
      <c r="G127" s="5"/>
      <c r="H127" s="5"/>
      <c r="I127" s="5"/>
      <c r="J127" s="5"/>
      <c r="K127" s="65">
        <v>0</v>
      </c>
      <c r="L127" s="65">
        <v>0</v>
      </c>
      <c r="M127" s="65">
        <v>0</v>
      </c>
      <c r="N127" s="65">
        <v>24</v>
      </c>
      <c r="O127" s="65">
        <v>0</v>
      </c>
      <c r="P127" s="65">
        <v>0</v>
      </c>
      <c r="Q127" s="65">
        <v>0</v>
      </c>
      <c r="R127" s="65">
        <v>0</v>
      </c>
      <c r="S127" s="65">
        <v>0</v>
      </c>
      <c r="T127" s="65">
        <v>24</v>
      </c>
      <c r="U127" s="65">
        <v>0</v>
      </c>
      <c r="V127" s="65">
        <v>0</v>
      </c>
      <c r="W127" s="65">
        <v>69.29998779296875</v>
      </c>
      <c r="X127" s="65">
        <v>69.29998779296875</v>
      </c>
      <c r="Y127" s="65">
        <v>24</v>
      </c>
      <c r="Z127" s="5"/>
      <c r="AA127" s="5"/>
      <c r="AB127" s="5"/>
      <c r="AC127" s="5"/>
      <c r="AD127" s="5"/>
      <c r="AE127" s="65">
        <v>0</v>
      </c>
      <c r="AF127" s="65">
        <v>0</v>
      </c>
      <c r="AG127" s="65">
        <v>24</v>
      </c>
      <c r="AH127" s="5"/>
      <c r="AI127" s="65">
        <v>18.479995727539063</v>
      </c>
      <c r="AJ127" s="65">
        <v>0.76999998092651367</v>
      </c>
      <c r="AK127" s="65">
        <v>0.76999998092651367</v>
      </c>
      <c r="AL127" s="65">
        <v>24</v>
      </c>
      <c r="AM127" s="65">
        <v>1</v>
      </c>
      <c r="AN127" s="65">
        <v>3</v>
      </c>
      <c r="AO127" s="65">
        <v>0</v>
      </c>
      <c r="AP127" s="5"/>
      <c r="AQ127" s="65">
        <v>4</v>
      </c>
      <c r="AR127" s="65">
        <v>3</v>
      </c>
      <c r="AS127" s="65">
        <v>10</v>
      </c>
      <c r="AT127" s="65">
        <v>1984</v>
      </c>
    </row>
    <row r="128" spans="1:46" x14ac:dyDescent="0.25">
      <c r="A128" s="65">
        <v>4001</v>
      </c>
      <c r="B128" s="22">
        <v>30959</v>
      </c>
      <c r="C128" s="65">
        <v>1</v>
      </c>
      <c r="D128" s="65">
        <v>3</v>
      </c>
      <c r="E128" s="5"/>
      <c r="F128" s="5"/>
      <c r="G128" s="5"/>
      <c r="H128" s="5"/>
      <c r="I128" s="5"/>
      <c r="J128" s="5"/>
      <c r="K128" s="65">
        <v>0</v>
      </c>
      <c r="L128" s="65">
        <v>0</v>
      </c>
      <c r="M128" s="65">
        <v>0</v>
      </c>
      <c r="N128" s="65">
        <v>24</v>
      </c>
      <c r="O128" s="65">
        <v>0</v>
      </c>
      <c r="P128" s="65">
        <v>0</v>
      </c>
      <c r="Q128" s="65">
        <v>0</v>
      </c>
      <c r="R128" s="65">
        <v>0</v>
      </c>
      <c r="S128" s="65">
        <v>0</v>
      </c>
      <c r="T128" s="65">
        <v>24</v>
      </c>
      <c r="U128" s="65">
        <v>0</v>
      </c>
      <c r="V128" s="65">
        <v>0</v>
      </c>
      <c r="W128" s="65">
        <v>70.5</v>
      </c>
      <c r="X128" s="65">
        <v>70.5</v>
      </c>
      <c r="Y128" s="65">
        <v>24</v>
      </c>
      <c r="Z128" s="5"/>
      <c r="AA128" s="5"/>
      <c r="AB128" s="5"/>
      <c r="AC128" s="5"/>
      <c r="AD128" s="5"/>
      <c r="AE128" s="65">
        <v>428</v>
      </c>
      <c r="AF128" s="65">
        <v>428</v>
      </c>
      <c r="AG128" s="65">
        <v>24</v>
      </c>
      <c r="AH128" s="5"/>
      <c r="AI128" s="65">
        <v>23.531997680664063</v>
      </c>
      <c r="AJ128" s="65">
        <v>0.97999995946884155</v>
      </c>
      <c r="AK128" s="65">
        <v>0.97999995946884155</v>
      </c>
      <c r="AL128" s="65">
        <v>24</v>
      </c>
      <c r="AM128" s="65">
        <v>1</v>
      </c>
      <c r="AN128" s="65">
        <v>3</v>
      </c>
      <c r="AO128" s="65">
        <v>0</v>
      </c>
      <c r="AP128" s="5"/>
      <c r="AQ128" s="65">
        <v>5</v>
      </c>
      <c r="AR128" s="65">
        <v>4</v>
      </c>
      <c r="AS128" s="65">
        <v>10</v>
      </c>
      <c r="AT128" s="65">
        <v>1984</v>
      </c>
    </row>
    <row r="129" spans="1:46" x14ac:dyDescent="0.25">
      <c r="A129" s="65">
        <v>4001</v>
      </c>
      <c r="B129" s="22">
        <v>30960</v>
      </c>
      <c r="C129" s="65">
        <v>1</v>
      </c>
      <c r="D129" s="65">
        <v>3</v>
      </c>
      <c r="E129" s="5"/>
      <c r="F129" s="5"/>
      <c r="G129" s="5"/>
      <c r="H129" s="5"/>
      <c r="I129" s="5"/>
      <c r="J129" s="5"/>
      <c r="K129" s="65">
        <v>0</v>
      </c>
      <c r="L129" s="65">
        <v>0</v>
      </c>
      <c r="M129" s="65">
        <v>0</v>
      </c>
      <c r="N129" s="65">
        <v>24</v>
      </c>
      <c r="O129" s="65">
        <v>0</v>
      </c>
      <c r="P129" s="65">
        <v>0</v>
      </c>
      <c r="Q129" s="65">
        <v>0</v>
      </c>
      <c r="R129" s="65">
        <v>0</v>
      </c>
      <c r="S129" s="65">
        <v>0</v>
      </c>
      <c r="T129" s="65">
        <v>24</v>
      </c>
      <c r="U129" s="65">
        <v>0</v>
      </c>
      <c r="V129" s="65">
        <v>0</v>
      </c>
      <c r="W129" s="65">
        <v>66.199996948242187</v>
      </c>
      <c r="X129" s="65">
        <v>66.199996948242187</v>
      </c>
      <c r="Y129" s="65">
        <v>24</v>
      </c>
      <c r="Z129" s="5"/>
      <c r="AA129" s="5"/>
      <c r="AB129" s="5"/>
      <c r="AC129" s="5"/>
      <c r="AD129" s="5"/>
      <c r="AE129" s="65">
        <v>0</v>
      </c>
      <c r="AF129" s="65">
        <v>0</v>
      </c>
      <c r="AG129" s="65">
        <v>24</v>
      </c>
      <c r="AH129" s="5"/>
      <c r="AI129" s="65">
        <v>9.9719991683959961</v>
      </c>
      <c r="AJ129" s="65">
        <v>0.41499996185302734</v>
      </c>
      <c r="AK129" s="65">
        <v>0.41499996185302734</v>
      </c>
      <c r="AL129" s="65">
        <v>24</v>
      </c>
      <c r="AM129" s="65">
        <v>1</v>
      </c>
      <c r="AN129" s="65">
        <v>3</v>
      </c>
      <c r="AO129" s="65">
        <v>0</v>
      </c>
      <c r="AP129" s="5"/>
      <c r="AQ129" s="65">
        <v>6</v>
      </c>
      <c r="AR129" s="65">
        <v>5</v>
      </c>
      <c r="AS129" s="65">
        <v>10</v>
      </c>
      <c r="AT129" s="65">
        <v>1984</v>
      </c>
    </row>
    <row r="130" spans="1:46" x14ac:dyDescent="0.25">
      <c r="A130" s="65">
        <v>4001</v>
      </c>
      <c r="B130" s="22">
        <v>30961</v>
      </c>
      <c r="C130" s="65">
        <v>1</v>
      </c>
      <c r="D130" s="65">
        <v>3</v>
      </c>
      <c r="E130" s="5"/>
      <c r="F130" s="5"/>
      <c r="G130" s="5"/>
      <c r="H130" s="5"/>
      <c r="I130" s="5"/>
      <c r="J130" s="5"/>
      <c r="K130" s="65">
        <v>0</v>
      </c>
      <c r="L130" s="65">
        <v>0</v>
      </c>
      <c r="M130" s="65">
        <v>0</v>
      </c>
      <c r="N130" s="65">
        <v>24</v>
      </c>
      <c r="O130" s="65">
        <v>0</v>
      </c>
      <c r="P130" s="65">
        <v>0</v>
      </c>
      <c r="Q130" s="65">
        <v>0</v>
      </c>
      <c r="R130" s="65">
        <v>0</v>
      </c>
      <c r="S130" s="65">
        <v>0</v>
      </c>
      <c r="T130" s="65">
        <v>24</v>
      </c>
      <c r="U130" s="65">
        <v>0</v>
      </c>
      <c r="V130" s="65">
        <v>0</v>
      </c>
      <c r="W130" s="65">
        <v>64.599990844726563</v>
      </c>
      <c r="X130" s="65">
        <v>64.599990844726563</v>
      </c>
      <c r="Y130" s="65">
        <v>24</v>
      </c>
      <c r="Z130" s="5"/>
      <c r="AA130" s="5"/>
      <c r="AB130" s="5"/>
      <c r="AC130" s="5"/>
      <c r="AD130" s="5"/>
      <c r="AE130" s="65">
        <v>0</v>
      </c>
      <c r="AF130" s="65">
        <v>0</v>
      </c>
      <c r="AG130" s="65">
        <v>24</v>
      </c>
      <c r="AH130" s="5"/>
      <c r="AI130" s="65">
        <v>14.579999923706055</v>
      </c>
      <c r="AJ130" s="65">
        <v>0.60699999332427979</v>
      </c>
      <c r="AK130" s="65">
        <v>0.60699999332427979</v>
      </c>
      <c r="AL130" s="65">
        <v>24</v>
      </c>
      <c r="AM130" s="65">
        <v>1</v>
      </c>
      <c r="AN130" s="65">
        <v>3</v>
      </c>
      <c r="AO130" s="65">
        <v>0</v>
      </c>
      <c r="AP130" s="5"/>
      <c r="AQ130" s="65">
        <v>7</v>
      </c>
      <c r="AR130" s="65">
        <v>6</v>
      </c>
      <c r="AS130" s="65">
        <v>10</v>
      </c>
      <c r="AT130" s="65">
        <v>1984</v>
      </c>
    </row>
    <row r="131" spans="1:46" x14ac:dyDescent="0.25">
      <c r="A131" s="65">
        <v>4001</v>
      </c>
      <c r="B131" s="22">
        <v>30962</v>
      </c>
      <c r="C131" s="65">
        <v>1</v>
      </c>
      <c r="D131" s="65">
        <v>3</v>
      </c>
      <c r="E131" s="5"/>
      <c r="F131" s="5"/>
      <c r="G131" s="5"/>
      <c r="H131" s="5"/>
      <c r="I131" s="5"/>
      <c r="J131" s="5"/>
      <c r="K131" s="65">
        <v>0</v>
      </c>
      <c r="L131" s="65">
        <v>0</v>
      </c>
      <c r="M131" s="65">
        <v>0</v>
      </c>
      <c r="N131" s="65">
        <v>24</v>
      </c>
      <c r="O131" s="65">
        <v>0</v>
      </c>
      <c r="P131" s="65">
        <v>0</v>
      </c>
      <c r="Q131" s="65">
        <v>0</v>
      </c>
      <c r="R131" s="65">
        <v>0</v>
      </c>
      <c r="S131" s="65">
        <v>0</v>
      </c>
      <c r="T131" s="65">
        <v>24</v>
      </c>
      <c r="U131" s="65">
        <v>0</v>
      </c>
      <c r="V131" s="65">
        <v>0</v>
      </c>
      <c r="W131" s="65">
        <v>68.399993896484375</v>
      </c>
      <c r="X131" s="65">
        <v>68.399993896484375</v>
      </c>
      <c r="Y131" s="65">
        <v>24</v>
      </c>
      <c r="Z131" s="5"/>
      <c r="AA131" s="5"/>
      <c r="AB131" s="5"/>
      <c r="AC131" s="5"/>
      <c r="AD131" s="5"/>
      <c r="AE131" s="65">
        <v>0</v>
      </c>
      <c r="AF131" s="65">
        <v>0</v>
      </c>
      <c r="AG131" s="65">
        <v>24</v>
      </c>
      <c r="AH131" s="5"/>
      <c r="AI131" s="65">
        <v>18.17999267578125</v>
      </c>
      <c r="AJ131" s="65">
        <v>0.75699996948242188</v>
      </c>
      <c r="AK131" s="65">
        <v>0.75699996948242188</v>
      </c>
      <c r="AL131" s="65">
        <v>24</v>
      </c>
      <c r="AM131" s="65">
        <v>1</v>
      </c>
      <c r="AN131" s="65">
        <v>3</v>
      </c>
      <c r="AO131" s="65">
        <v>0</v>
      </c>
      <c r="AP131" s="5"/>
      <c r="AQ131" s="65">
        <v>1</v>
      </c>
      <c r="AR131" s="65">
        <v>7</v>
      </c>
      <c r="AS131" s="65">
        <v>10</v>
      </c>
      <c r="AT131" s="65">
        <v>1984</v>
      </c>
    </row>
    <row r="132" spans="1:46" x14ac:dyDescent="0.25">
      <c r="A132" s="65">
        <v>4001</v>
      </c>
      <c r="B132" s="22">
        <v>30963</v>
      </c>
      <c r="C132" s="65">
        <v>1</v>
      </c>
      <c r="D132" s="65">
        <v>3</v>
      </c>
      <c r="E132" s="5"/>
      <c r="F132" s="5"/>
      <c r="G132" s="5"/>
      <c r="H132" s="5"/>
      <c r="I132" s="5"/>
      <c r="J132" s="5"/>
      <c r="K132" s="65">
        <v>0</v>
      </c>
      <c r="L132" s="65">
        <v>0</v>
      </c>
      <c r="M132" s="65">
        <v>0</v>
      </c>
      <c r="N132" s="65">
        <v>24</v>
      </c>
      <c r="O132" s="65">
        <v>0</v>
      </c>
      <c r="P132" s="65">
        <v>0</v>
      </c>
      <c r="Q132" s="65">
        <v>0</v>
      </c>
      <c r="R132" s="65">
        <v>0</v>
      </c>
      <c r="S132" s="65">
        <v>0</v>
      </c>
      <c r="T132" s="65">
        <v>24</v>
      </c>
      <c r="U132" s="65">
        <v>0</v>
      </c>
      <c r="V132" s="65">
        <v>0</v>
      </c>
      <c r="W132" s="65">
        <v>71.199996948242187</v>
      </c>
      <c r="X132" s="65">
        <v>71.199996948242187</v>
      </c>
      <c r="Y132" s="65">
        <v>24</v>
      </c>
      <c r="Z132" s="5"/>
      <c r="AA132" s="5"/>
      <c r="AB132" s="5"/>
      <c r="AC132" s="5"/>
      <c r="AD132" s="5"/>
      <c r="AE132" s="65">
        <v>412</v>
      </c>
      <c r="AF132" s="65">
        <v>412</v>
      </c>
      <c r="AG132" s="65">
        <v>24</v>
      </c>
      <c r="AH132" s="5"/>
      <c r="AI132" s="65">
        <v>15.791999816894531</v>
      </c>
      <c r="AJ132" s="65">
        <v>0.65799999237060547</v>
      </c>
      <c r="AK132" s="65">
        <v>0.65799999237060547</v>
      </c>
      <c r="AL132" s="65">
        <v>24</v>
      </c>
      <c r="AM132" s="65">
        <v>1</v>
      </c>
      <c r="AN132" s="65">
        <v>3</v>
      </c>
      <c r="AO132" s="65">
        <v>0</v>
      </c>
      <c r="AP132" s="5"/>
      <c r="AQ132" s="65">
        <v>2</v>
      </c>
      <c r="AR132" s="65">
        <v>8</v>
      </c>
      <c r="AS132" s="65">
        <v>10</v>
      </c>
      <c r="AT132" s="65">
        <v>1984</v>
      </c>
    </row>
    <row r="133" spans="1:46" x14ac:dyDescent="0.25">
      <c r="A133" s="65">
        <v>4001</v>
      </c>
      <c r="B133" s="22">
        <v>30964</v>
      </c>
      <c r="C133" s="65">
        <v>1</v>
      </c>
      <c r="D133" s="65">
        <v>3</v>
      </c>
      <c r="E133" s="5"/>
      <c r="F133" s="5"/>
      <c r="G133" s="5"/>
      <c r="H133" s="5"/>
      <c r="I133" s="5"/>
      <c r="J133" s="5"/>
      <c r="K133" s="65">
        <v>0</v>
      </c>
      <c r="L133" s="65">
        <v>0</v>
      </c>
      <c r="M133" s="65">
        <v>0</v>
      </c>
      <c r="N133" s="65">
        <v>24</v>
      </c>
      <c r="O133" s="65">
        <v>0</v>
      </c>
      <c r="P133" s="65">
        <v>0</v>
      </c>
      <c r="Q133" s="65">
        <v>0</v>
      </c>
      <c r="R133" s="65">
        <v>0</v>
      </c>
      <c r="S133" s="65">
        <v>0</v>
      </c>
      <c r="T133" s="65">
        <v>24</v>
      </c>
      <c r="U133" s="65">
        <v>0</v>
      </c>
      <c r="V133" s="65">
        <v>0</v>
      </c>
      <c r="W133" s="65">
        <v>76.099990844726563</v>
      </c>
      <c r="X133" s="65">
        <v>76.099990844726563</v>
      </c>
      <c r="Y133" s="65">
        <v>24</v>
      </c>
      <c r="Z133" s="5"/>
      <c r="AA133" s="5"/>
      <c r="AB133" s="5"/>
      <c r="AC133" s="5"/>
      <c r="AD133" s="5"/>
      <c r="AE133" s="65">
        <v>93</v>
      </c>
      <c r="AF133" s="65">
        <v>93</v>
      </c>
      <c r="AG133" s="65">
        <v>24</v>
      </c>
      <c r="AH133" s="5"/>
      <c r="AI133" s="65">
        <v>22.811996459960938</v>
      </c>
      <c r="AJ133" s="65">
        <v>0.94999998807907104</v>
      </c>
      <c r="AK133" s="65">
        <v>0.94999998807907104</v>
      </c>
      <c r="AL133" s="65">
        <v>24</v>
      </c>
      <c r="AM133" s="65">
        <v>1</v>
      </c>
      <c r="AN133" s="65">
        <v>3</v>
      </c>
      <c r="AO133" s="65">
        <v>0</v>
      </c>
      <c r="AP133" s="5"/>
      <c r="AQ133" s="65">
        <v>3</v>
      </c>
      <c r="AR133" s="65">
        <v>9</v>
      </c>
      <c r="AS133" s="65">
        <v>10</v>
      </c>
      <c r="AT133" s="65">
        <v>1984</v>
      </c>
    </row>
    <row r="134" spans="1:46" x14ac:dyDescent="0.25">
      <c r="A134" s="65">
        <v>4001</v>
      </c>
      <c r="B134" s="22">
        <v>30965</v>
      </c>
      <c r="C134" s="65">
        <v>1</v>
      </c>
      <c r="D134" s="65">
        <v>3</v>
      </c>
      <c r="E134" s="5"/>
      <c r="F134" s="5"/>
      <c r="G134" s="5"/>
      <c r="H134" s="5"/>
      <c r="I134" s="5"/>
      <c r="J134" s="5"/>
      <c r="K134" s="65">
        <v>0</v>
      </c>
      <c r="L134" s="65">
        <v>0</v>
      </c>
      <c r="M134" s="65">
        <v>0</v>
      </c>
      <c r="N134" s="65">
        <v>24</v>
      </c>
      <c r="O134" s="65">
        <v>0</v>
      </c>
      <c r="P134" s="65">
        <v>0</v>
      </c>
      <c r="Q134" s="65">
        <v>0</v>
      </c>
      <c r="R134" s="65">
        <v>0</v>
      </c>
      <c r="S134" s="65">
        <v>0</v>
      </c>
      <c r="T134" s="65">
        <v>24</v>
      </c>
      <c r="U134" s="65">
        <v>0</v>
      </c>
      <c r="V134" s="65">
        <v>0</v>
      </c>
      <c r="W134" s="65">
        <v>71.399993896484375</v>
      </c>
      <c r="X134" s="65">
        <v>71.399993896484375</v>
      </c>
      <c r="Y134" s="65">
        <v>24</v>
      </c>
      <c r="Z134" s="5"/>
      <c r="AA134" s="5"/>
      <c r="AB134" s="5"/>
      <c r="AC134" s="5"/>
      <c r="AD134" s="5"/>
      <c r="AE134" s="65">
        <v>448</v>
      </c>
      <c r="AF134" s="65">
        <v>448</v>
      </c>
      <c r="AG134" s="65">
        <v>24</v>
      </c>
      <c r="AH134" s="5"/>
      <c r="AI134" s="65">
        <v>23.68798828125</v>
      </c>
      <c r="AJ134" s="65">
        <v>0.9869999885559082</v>
      </c>
      <c r="AK134" s="65">
        <v>0.9869999885559082</v>
      </c>
      <c r="AL134" s="65">
        <v>24</v>
      </c>
      <c r="AM134" s="65">
        <v>1</v>
      </c>
      <c r="AN134" s="65">
        <v>3</v>
      </c>
      <c r="AO134" s="65">
        <v>0</v>
      </c>
      <c r="AP134" s="5"/>
      <c r="AQ134" s="65">
        <v>4</v>
      </c>
      <c r="AR134" s="65">
        <v>10</v>
      </c>
      <c r="AS134" s="65">
        <v>10</v>
      </c>
      <c r="AT134" s="65">
        <v>1984</v>
      </c>
    </row>
    <row r="135" spans="1:46" x14ac:dyDescent="0.25">
      <c r="A135" s="65">
        <v>4001</v>
      </c>
      <c r="B135" s="22">
        <v>30966</v>
      </c>
      <c r="C135" s="65">
        <v>1</v>
      </c>
      <c r="D135" s="65">
        <v>3</v>
      </c>
      <c r="E135" s="5"/>
      <c r="F135" s="5"/>
      <c r="G135" s="5"/>
      <c r="H135" s="5"/>
      <c r="I135" s="5"/>
      <c r="J135" s="5"/>
      <c r="K135" s="65">
        <v>0</v>
      </c>
      <c r="L135" s="65">
        <v>0</v>
      </c>
      <c r="M135" s="65">
        <v>0</v>
      </c>
      <c r="N135" s="65">
        <v>24</v>
      </c>
      <c r="O135" s="65">
        <v>0</v>
      </c>
      <c r="P135" s="65">
        <v>0</v>
      </c>
      <c r="Q135" s="65">
        <v>0</v>
      </c>
      <c r="R135" s="65">
        <v>0</v>
      </c>
      <c r="S135" s="65">
        <v>0</v>
      </c>
      <c r="T135" s="65">
        <v>24</v>
      </c>
      <c r="U135" s="65">
        <v>0</v>
      </c>
      <c r="V135" s="65">
        <v>0</v>
      </c>
      <c r="W135" s="65">
        <v>68.899993896484375</v>
      </c>
      <c r="X135" s="65">
        <v>68.899993896484375</v>
      </c>
      <c r="Y135" s="65">
        <v>24</v>
      </c>
      <c r="Z135" s="5"/>
      <c r="AA135" s="5"/>
      <c r="AB135" s="5"/>
      <c r="AC135" s="5"/>
      <c r="AD135" s="5"/>
      <c r="AE135" s="65">
        <v>829</v>
      </c>
      <c r="AF135" s="65">
        <v>829</v>
      </c>
      <c r="AG135" s="65">
        <v>24</v>
      </c>
      <c r="AH135" s="5"/>
      <c r="AI135" s="65">
        <v>23.315994262695313</v>
      </c>
      <c r="AJ135" s="65">
        <v>0.97099995613098145</v>
      </c>
      <c r="AK135" s="65">
        <v>0.97099995613098145</v>
      </c>
      <c r="AL135" s="65">
        <v>24</v>
      </c>
      <c r="AM135" s="65">
        <v>1</v>
      </c>
      <c r="AN135" s="65">
        <v>3</v>
      </c>
      <c r="AO135" s="65">
        <v>0</v>
      </c>
      <c r="AP135" s="5"/>
      <c r="AQ135" s="65">
        <v>5</v>
      </c>
      <c r="AR135" s="65">
        <v>11</v>
      </c>
      <c r="AS135" s="65">
        <v>10</v>
      </c>
      <c r="AT135" s="65">
        <v>1984</v>
      </c>
    </row>
    <row r="136" spans="1:46" x14ac:dyDescent="0.25">
      <c r="A136" s="65">
        <v>4001</v>
      </c>
      <c r="B136" s="22">
        <v>30967</v>
      </c>
      <c r="C136" s="65">
        <v>1</v>
      </c>
      <c r="D136" s="65">
        <v>3</v>
      </c>
      <c r="E136" s="5"/>
      <c r="F136" s="5"/>
      <c r="G136" s="5"/>
      <c r="H136" s="5"/>
      <c r="I136" s="5"/>
      <c r="J136" s="5"/>
      <c r="K136" s="65">
        <v>0</v>
      </c>
      <c r="L136" s="65">
        <v>0</v>
      </c>
      <c r="M136" s="65">
        <v>0</v>
      </c>
      <c r="N136" s="65">
        <v>24</v>
      </c>
      <c r="O136" s="65">
        <v>0</v>
      </c>
      <c r="P136" s="65">
        <v>0</v>
      </c>
      <c r="Q136" s="65">
        <v>0</v>
      </c>
      <c r="R136" s="65">
        <v>0</v>
      </c>
      <c r="S136" s="65">
        <v>0</v>
      </c>
      <c r="T136" s="65">
        <v>24</v>
      </c>
      <c r="U136" s="65">
        <v>0</v>
      </c>
      <c r="V136" s="65">
        <v>0</v>
      </c>
      <c r="W136" s="65">
        <v>68.199996948242188</v>
      </c>
      <c r="X136" s="65">
        <v>68.199996948242188</v>
      </c>
      <c r="Y136" s="65">
        <v>24</v>
      </c>
      <c r="Z136" s="5"/>
      <c r="AA136" s="5"/>
      <c r="AB136" s="5"/>
      <c r="AC136" s="5"/>
      <c r="AD136" s="5"/>
      <c r="AE136" s="65">
        <v>2031</v>
      </c>
      <c r="AF136" s="65">
        <v>2031</v>
      </c>
      <c r="AG136" s="65">
        <v>24</v>
      </c>
      <c r="AH136" s="5"/>
      <c r="AI136" s="65">
        <v>11.927999496459961</v>
      </c>
      <c r="AJ136" s="65">
        <v>0.49699997901916504</v>
      </c>
      <c r="AK136" s="65">
        <v>0.49699997901916504</v>
      </c>
      <c r="AL136" s="65">
        <v>24</v>
      </c>
      <c r="AM136" s="65">
        <v>1</v>
      </c>
      <c r="AN136" s="65">
        <v>3</v>
      </c>
      <c r="AO136" s="65">
        <v>0</v>
      </c>
      <c r="AP136" s="5"/>
      <c r="AQ136" s="65">
        <v>6</v>
      </c>
      <c r="AR136" s="65">
        <v>12</v>
      </c>
      <c r="AS136" s="65">
        <v>10</v>
      </c>
      <c r="AT136" s="65">
        <v>1984</v>
      </c>
    </row>
    <row r="137" spans="1:46" x14ac:dyDescent="0.25">
      <c r="A137" s="65">
        <v>4001</v>
      </c>
      <c r="B137" s="22">
        <v>30968</v>
      </c>
      <c r="C137" s="65">
        <v>1</v>
      </c>
      <c r="D137" s="65">
        <v>3</v>
      </c>
      <c r="E137" s="5"/>
      <c r="F137" s="5"/>
      <c r="G137" s="5"/>
      <c r="H137" s="5"/>
      <c r="I137" s="5"/>
      <c r="J137" s="5"/>
      <c r="K137" s="65">
        <v>0</v>
      </c>
      <c r="L137" s="65">
        <v>0</v>
      </c>
      <c r="M137" s="65">
        <v>0</v>
      </c>
      <c r="N137" s="65">
        <v>24</v>
      </c>
      <c r="O137" s="65">
        <v>0</v>
      </c>
      <c r="P137" s="65">
        <v>0</v>
      </c>
      <c r="Q137" s="65">
        <v>0</v>
      </c>
      <c r="R137" s="65">
        <v>0</v>
      </c>
      <c r="S137" s="65">
        <v>0</v>
      </c>
      <c r="T137" s="65">
        <v>24</v>
      </c>
      <c r="U137" s="65">
        <v>0</v>
      </c>
      <c r="V137" s="65">
        <v>0</v>
      </c>
      <c r="W137" s="65">
        <v>61.29998779296875</v>
      </c>
      <c r="X137" s="65">
        <v>61.29998779296875</v>
      </c>
      <c r="Y137" s="65">
        <v>24</v>
      </c>
      <c r="Z137" s="5"/>
      <c r="AA137" s="5"/>
      <c r="AB137" s="5"/>
      <c r="AC137" s="5"/>
      <c r="AD137" s="5"/>
      <c r="AE137" s="65">
        <v>0</v>
      </c>
      <c r="AF137" s="65">
        <v>0</v>
      </c>
      <c r="AG137" s="65">
        <v>24</v>
      </c>
      <c r="AH137" s="5"/>
      <c r="AI137" s="65">
        <v>9.7199993133544922</v>
      </c>
      <c r="AJ137" s="65">
        <v>0.40499997138977051</v>
      </c>
      <c r="AK137" s="65">
        <v>0.40499997138977051</v>
      </c>
      <c r="AL137" s="65">
        <v>24</v>
      </c>
      <c r="AM137" s="65">
        <v>1</v>
      </c>
      <c r="AN137" s="65">
        <v>3</v>
      </c>
      <c r="AO137" s="65">
        <v>0</v>
      </c>
      <c r="AP137" s="5"/>
      <c r="AQ137" s="65">
        <v>7</v>
      </c>
      <c r="AR137" s="65">
        <v>13</v>
      </c>
      <c r="AS137" s="65">
        <v>10</v>
      </c>
      <c r="AT137" s="65">
        <v>1984</v>
      </c>
    </row>
    <row r="138" spans="1:46" x14ac:dyDescent="0.25">
      <c r="A138" s="65">
        <v>4001</v>
      </c>
      <c r="B138" s="22">
        <v>30969</v>
      </c>
      <c r="C138" s="65">
        <v>1</v>
      </c>
      <c r="D138" s="65">
        <v>3</v>
      </c>
      <c r="E138" s="5"/>
      <c r="F138" s="5"/>
      <c r="G138" s="5"/>
      <c r="H138" s="5"/>
      <c r="I138" s="5"/>
      <c r="J138" s="5"/>
      <c r="K138" s="65">
        <v>0</v>
      </c>
      <c r="L138" s="65">
        <v>0</v>
      </c>
      <c r="M138" s="65">
        <v>0</v>
      </c>
      <c r="N138" s="65">
        <v>24</v>
      </c>
      <c r="O138" s="65">
        <v>0</v>
      </c>
      <c r="P138" s="65">
        <v>0</v>
      </c>
      <c r="Q138" s="65">
        <v>0</v>
      </c>
      <c r="R138" s="65">
        <v>0</v>
      </c>
      <c r="S138" s="65">
        <v>0</v>
      </c>
      <c r="T138" s="65">
        <v>24</v>
      </c>
      <c r="U138" s="65">
        <v>0</v>
      </c>
      <c r="V138" s="65">
        <v>0</v>
      </c>
      <c r="W138" s="65">
        <v>60.099990844726562</v>
      </c>
      <c r="X138" s="65">
        <v>60.099990844726562</v>
      </c>
      <c r="Y138" s="65">
        <v>24</v>
      </c>
      <c r="Z138" s="5"/>
      <c r="AA138" s="5"/>
      <c r="AB138" s="5"/>
      <c r="AC138" s="5"/>
      <c r="AD138" s="5"/>
      <c r="AE138" s="65">
        <v>1189</v>
      </c>
      <c r="AF138" s="65">
        <v>1189</v>
      </c>
      <c r="AG138" s="65">
        <v>24</v>
      </c>
      <c r="AH138" s="5"/>
      <c r="AI138" s="65">
        <v>16.019989013671875</v>
      </c>
      <c r="AJ138" s="65">
        <v>0.66699999570846558</v>
      </c>
      <c r="AK138" s="65">
        <v>0.66699999570846558</v>
      </c>
      <c r="AL138" s="65">
        <v>24</v>
      </c>
      <c r="AM138" s="65">
        <v>1</v>
      </c>
      <c r="AN138" s="65">
        <v>3</v>
      </c>
      <c r="AO138" s="65">
        <v>0</v>
      </c>
      <c r="AP138" s="5"/>
      <c r="AQ138" s="65">
        <v>1</v>
      </c>
      <c r="AR138" s="65">
        <v>14</v>
      </c>
      <c r="AS138" s="65">
        <v>10</v>
      </c>
      <c r="AT138" s="65">
        <v>1984</v>
      </c>
    </row>
    <row r="139" spans="1:46" x14ac:dyDescent="0.25">
      <c r="A139" s="65">
        <v>4001</v>
      </c>
      <c r="B139" s="22">
        <v>30970</v>
      </c>
      <c r="C139" s="65">
        <v>1</v>
      </c>
      <c r="D139" s="65">
        <v>3</v>
      </c>
      <c r="E139" s="5"/>
      <c r="F139" s="5"/>
      <c r="G139" s="5"/>
      <c r="H139" s="5"/>
      <c r="I139" s="5"/>
      <c r="J139" s="5"/>
      <c r="K139" s="65">
        <v>0</v>
      </c>
      <c r="L139" s="65">
        <v>0</v>
      </c>
      <c r="M139" s="65">
        <v>0</v>
      </c>
      <c r="N139" s="65">
        <v>24</v>
      </c>
      <c r="O139" s="65">
        <v>0</v>
      </c>
      <c r="P139" s="65">
        <v>0</v>
      </c>
      <c r="Q139" s="65">
        <v>0</v>
      </c>
      <c r="R139" s="65">
        <v>0</v>
      </c>
      <c r="S139" s="65">
        <v>0</v>
      </c>
      <c r="T139" s="65">
        <v>24</v>
      </c>
      <c r="U139" s="65">
        <v>0</v>
      </c>
      <c r="V139" s="65">
        <v>0</v>
      </c>
      <c r="W139" s="65">
        <v>69.599990844726563</v>
      </c>
      <c r="X139" s="65">
        <v>69.599990844726563</v>
      </c>
      <c r="Y139" s="65">
        <v>24</v>
      </c>
      <c r="Z139" s="5"/>
      <c r="AA139" s="5"/>
      <c r="AB139" s="5"/>
      <c r="AC139" s="5"/>
      <c r="AD139" s="5"/>
      <c r="AE139" s="65">
        <v>1129</v>
      </c>
      <c r="AF139" s="65">
        <v>1129</v>
      </c>
      <c r="AG139" s="65">
        <v>24</v>
      </c>
      <c r="AH139" s="5"/>
      <c r="AI139" s="65">
        <v>25.823989868164062</v>
      </c>
      <c r="AJ139" s="65">
        <v>1.0759992599487305</v>
      </c>
      <c r="AK139" s="65">
        <v>1.0759992599487305</v>
      </c>
      <c r="AL139" s="65">
        <v>24</v>
      </c>
      <c r="AM139" s="65">
        <v>1</v>
      </c>
      <c r="AN139" s="65">
        <v>3</v>
      </c>
      <c r="AO139" s="65">
        <v>0</v>
      </c>
      <c r="AP139" s="5"/>
      <c r="AQ139" s="65">
        <v>2</v>
      </c>
      <c r="AR139" s="65">
        <v>15</v>
      </c>
      <c r="AS139" s="65">
        <v>10</v>
      </c>
      <c r="AT139" s="65">
        <v>1984</v>
      </c>
    </row>
    <row r="140" spans="1:46" x14ac:dyDescent="0.25">
      <c r="A140" s="65">
        <v>4001</v>
      </c>
      <c r="B140" s="22">
        <v>30971</v>
      </c>
      <c r="C140" s="65">
        <v>1</v>
      </c>
      <c r="D140" s="65">
        <v>3</v>
      </c>
      <c r="E140" s="5"/>
      <c r="F140" s="5"/>
      <c r="G140" s="5"/>
      <c r="H140" s="5"/>
      <c r="I140" s="5"/>
      <c r="J140" s="5"/>
      <c r="K140" s="65">
        <v>0</v>
      </c>
      <c r="L140" s="65">
        <v>0</v>
      </c>
      <c r="M140" s="65">
        <v>0</v>
      </c>
      <c r="N140" s="65">
        <v>24</v>
      </c>
      <c r="O140" s="65">
        <v>0</v>
      </c>
      <c r="P140" s="65">
        <v>0</v>
      </c>
      <c r="Q140" s="65">
        <v>0</v>
      </c>
      <c r="R140" s="65">
        <v>0</v>
      </c>
      <c r="S140" s="65">
        <v>0</v>
      </c>
      <c r="T140" s="65">
        <v>24</v>
      </c>
      <c r="U140" s="65">
        <v>0</v>
      </c>
      <c r="V140" s="65">
        <v>0</v>
      </c>
      <c r="W140" s="65">
        <v>71.199996948242187</v>
      </c>
      <c r="X140" s="65">
        <v>71.199996948242187</v>
      </c>
      <c r="Y140" s="65">
        <v>24</v>
      </c>
      <c r="Z140" s="5"/>
      <c r="AA140" s="5"/>
      <c r="AB140" s="5"/>
      <c r="AC140" s="5"/>
      <c r="AD140" s="5"/>
      <c r="AE140" s="65">
        <v>1905</v>
      </c>
      <c r="AF140" s="65">
        <v>1905</v>
      </c>
      <c r="AG140" s="65">
        <v>24</v>
      </c>
      <c r="AH140" s="5"/>
      <c r="AI140" s="65">
        <v>27.707992553710938</v>
      </c>
      <c r="AJ140" s="65">
        <v>1.1539993286132813</v>
      </c>
      <c r="AK140" s="65">
        <v>1.1539993286132813</v>
      </c>
      <c r="AL140" s="65">
        <v>24</v>
      </c>
      <c r="AM140" s="65">
        <v>1</v>
      </c>
      <c r="AN140" s="65">
        <v>3</v>
      </c>
      <c r="AO140" s="65">
        <v>0</v>
      </c>
      <c r="AP140" s="5"/>
      <c r="AQ140" s="65">
        <v>3</v>
      </c>
      <c r="AR140" s="65">
        <v>16</v>
      </c>
      <c r="AS140" s="65">
        <v>10</v>
      </c>
      <c r="AT140" s="65">
        <v>1984</v>
      </c>
    </row>
    <row r="141" spans="1:46" x14ac:dyDescent="0.25">
      <c r="A141" s="65">
        <v>4001</v>
      </c>
      <c r="B141" s="22">
        <v>30972</v>
      </c>
      <c r="C141" s="65">
        <v>1</v>
      </c>
      <c r="D141" s="65">
        <v>3</v>
      </c>
      <c r="E141" s="5"/>
      <c r="F141" s="5"/>
      <c r="G141" s="5"/>
      <c r="H141" s="5"/>
      <c r="I141" s="5"/>
      <c r="J141" s="5"/>
      <c r="K141" s="65">
        <v>0</v>
      </c>
      <c r="L141" s="65">
        <v>0</v>
      </c>
      <c r="M141" s="65">
        <v>0</v>
      </c>
      <c r="N141" s="65">
        <v>24</v>
      </c>
      <c r="O141" s="65">
        <v>0</v>
      </c>
      <c r="P141" s="65">
        <v>0</v>
      </c>
      <c r="Q141" s="65">
        <v>0</v>
      </c>
      <c r="R141" s="65">
        <v>0</v>
      </c>
      <c r="S141" s="65">
        <v>0</v>
      </c>
      <c r="T141" s="65">
        <v>24</v>
      </c>
      <c r="U141" s="65">
        <v>0</v>
      </c>
      <c r="V141" s="65">
        <v>0</v>
      </c>
      <c r="W141" s="65">
        <v>56.5</v>
      </c>
      <c r="X141" s="65">
        <v>56.5</v>
      </c>
      <c r="Y141" s="65">
        <v>24</v>
      </c>
      <c r="Z141" s="5"/>
      <c r="AA141" s="5"/>
      <c r="AB141" s="5"/>
      <c r="AC141" s="5"/>
      <c r="AD141" s="5"/>
      <c r="AE141" s="65">
        <v>0</v>
      </c>
      <c r="AF141" s="65">
        <v>0</v>
      </c>
      <c r="AG141" s="65">
        <v>24</v>
      </c>
      <c r="AH141" s="5"/>
      <c r="AI141" s="65">
        <v>19.52398681640625</v>
      </c>
      <c r="AJ141" s="65">
        <v>0.81299996376037598</v>
      </c>
      <c r="AK141" s="65">
        <v>0.81299996376037598</v>
      </c>
      <c r="AL141" s="65">
        <v>24</v>
      </c>
      <c r="AM141" s="65">
        <v>1</v>
      </c>
      <c r="AN141" s="65">
        <v>3</v>
      </c>
      <c r="AO141" s="65">
        <v>0</v>
      </c>
      <c r="AP141" s="5"/>
      <c r="AQ141" s="65">
        <v>4</v>
      </c>
      <c r="AR141" s="65">
        <v>17</v>
      </c>
      <c r="AS141" s="65">
        <v>10</v>
      </c>
      <c r="AT141" s="65">
        <v>1984</v>
      </c>
    </row>
    <row r="142" spans="1:46" x14ac:dyDescent="0.25">
      <c r="A142" s="65">
        <v>4001</v>
      </c>
      <c r="B142" s="22">
        <v>30973</v>
      </c>
      <c r="C142" s="65">
        <v>1</v>
      </c>
      <c r="D142" s="65">
        <v>3</v>
      </c>
      <c r="E142" s="5"/>
      <c r="F142" s="5"/>
      <c r="G142" s="5"/>
      <c r="H142" s="5"/>
      <c r="I142" s="5"/>
      <c r="J142" s="5"/>
      <c r="K142" s="65">
        <v>0</v>
      </c>
      <c r="L142" s="65">
        <v>0</v>
      </c>
      <c r="M142" s="65">
        <v>0</v>
      </c>
      <c r="N142" s="65">
        <v>24</v>
      </c>
      <c r="O142" s="65">
        <v>0</v>
      </c>
      <c r="P142" s="65">
        <v>0</v>
      </c>
      <c r="Q142" s="65">
        <v>0</v>
      </c>
      <c r="R142" s="65">
        <v>0</v>
      </c>
      <c r="S142" s="65">
        <v>0</v>
      </c>
      <c r="T142" s="65">
        <v>24</v>
      </c>
      <c r="U142" s="65">
        <v>0</v>
      </c>
      <c r="V142" s="65">
        <v>0</v>
      </c>
      <c r="W142" s="65">
        <v>51.399993896484375</v>
      </c>
      <c r="X142" s="65">
        <v>51.399993896484375</v>
      </c>
      <c r="Y142" s="65">
        <v>24</v>
      </c>
      <c r="Z142" s="5"/>
      <c r="AA142" s="5"/>
      <c r="AB142" s="5"/>
      <c r="AC142" s="5"/>
      <c r="AD142" s="5"/>
      <c r="AE142" s="65">
        <v>0</v>
      </c>
      <c r="AF142" s="65">
        <v>0</v>
      </c>
      <c r="AG142" s="65">
        <v>24</v>
      </c>
      <c r="AH142" s="5"/>
      <c r="AI142" s="65">
        <v>19.355987548828125</v>
      </c>
      <c r="AJ142" s="65">
        <v>0.8059999942779541</v>
      </c>
      <c r="AK142" s="65">
        <v>0.8059999942779541</v>
      </c>
      <c r="AL142" s="65">
        <v>24</v>
      </c>
      <c r="AM142" s="65">
        <v>1</v>
      </c>
      <c r="AN142" s="65">
        <v>3</v>
      </c>
      <c r="AO142" s="65">
        <v>0</v>
      </c>
      <c r="AP142" s="5"/>
      <c r="AQ142" s="65">
        <v>5</v>
      </c>
      <c r="AR142" s="65">
        <v>18</v>
      </c>
      <c r="AS142" s="65">
        <v>10</v>
      </c>
      <c r="AT142" s="65">
        <v>1984</v>
      </c>
    </row>
    <row r="143" spans="1:46" x14ac:dyDescent="0.25">
      <c r="A143" s="65">
        <v>4001</v>
      </c>
      <c r="B143" s="22">
        <v>30974</v>
      </c>
      <c r="C143" s="65">
        <v>1</v>
      </c>
      <c r="D143" s="65">
        <v>3</v>
      </c>
      <c r="E143" s="5"/>
      <c r="F143" s="5"/>
      <c r="G143" s="5"/>
      <c r="H143" s="5"/>
      <c r="I143" s="5"/>
      <c r="J143" s="5"/>
      <c r="K143" s="65">
        <v>0</v>
      </c>
      <c r="L143" s="65">
        <v>0</v>
      </c>
      <c r="M143" s="65">
        <v>0</v>
      </c>
      <c r="N143" s="65">
        <v>24</v>
      </c>
      <c r="O143" s="65">
        <v>0</v>
      </c>
      <c r="P143" s="65">
        <v>0</v>
      </c>
      <c r="Q143" s="65">
        <v>0</v>
      </c>
      <c r="R143" s="65">
        <v>0</v>
      </c>
      <c r="S143" s="65">
        <v>0</v>
      </c>
      <c r="T143" s="65">
        <v>24</v>
      </c>
      <c r="U143" s="65">
        <v>0</v>
      </c>
      <c r="V143" s="65">
        <v>0</v>
      </c>
      <c r="W143" s="65">
        <v>61</v>
      </c>
      <c r="X143" s="65">
        <v>61</v>
      </c>
      <c r="Y143" s="65">
        <v>24</v>
      </c>
      <c r="Z143" s="5"/>
      <c r="AA143" s="5"/>
      <c r="AB143" s="5"/>
      <c r="AC143" s="5"/>
      <c r="AD143" s="5"/>
      <c r="AE143" s="65">
        <v>1836</v>
      </c>
      <c r="AF143" s="65">
        <v>1836</v>
      </c>
      <c r="AG143" s="65">
        <v>24</v>
      </c>
      <c r="AH143" s="5"/>
      <c r="AI143" s="65">
        <v>24.323989868164062</v>
      </c>
      <c r="AJ143" s="65">
        <v>1.0129995346069336</v>
      </c>
      <c r="AK143" s="65">
        <v>1.0129995346069336</v>
      </c>
      <c r="AL143" s="65">
        <v>24</v>
      </c>
      <c r="AM143" s="65">
        <v>1</v>
      </c>
      <c r="AN143" s="65">
        <v>3</v>
      </c>
      <c r="AO143" s="65">
        <v>0</v>
      </c>
      <c r="AP143" s="5"/>
      <c r="AQ143" s="65">
        <v>6</v>
      </c>
      <c r="AR143" s="65">
        <v>19</v>
      </c>
      <c r="AS143" s="65">
        <v>10</v>
      </c>
      <c r="AT143" s="65">
        <v>1984</v>
      </c>
    </row>
    <row r="144" spans="1:46" x14ac:dyDescent="0.25">
      <c r="A144" s="65">
        <v>4001</v>
      </c>
      <c r="B144" s="22">
        <v>30975</v>
      </c>
      <c r="C144" s="65">
        <v>1</v>
      </c>
      <c r="D144" s="65">
        <v>3</v>
      </c>
      <c r="E144" s="5"/>
      <c r="F144" s="5"/>
      <c r="G144" s="5"/>
      <c r="H144" s="5"/>
      <c r="I144" s="5"/>
      <c r="J144" s="5"/>
      <c r="K144" s="65">
        <v>0</v>
      </c>
      <c r="L144" s="65">
        <v>0</v>
      </c>
      <c r="M144" s="65">
        <v>0</v>
      </c>
      <c r="N144" s="65">
        <v>24</v>
      </c>
      <c r="O144" s="65">
        <v>0</v>
      </c>
      <c r="P144" s="65">
        <v>0</v>
      </c>
      <c r="Q144" s="65">
        <v>0</v>
      </c>
      <c r="R144" s="65">
        <v>0</v>
      </c>
      <c r="S144" s="65">
        <v>0</v>
      </c>
      <c r="T144" s="65">
        <v>24</v>
      </c>
      <c r="U144" s="65">
        <v>0</v>
      </c>
      <c r="V144" s="65">
        <v>0</v>
      </c>
      <c r="W144" s="65">
        <v>79.899993896484375</v>
      </c>
      <c r="X144" s="65">
        <v>79.899993896484375</v>
      </c>
      <c r="Y144" s="65">
        <v>24</v>
      </c>
      <c r="Z144" s="5"/>
      <c r="AA144" s="5"/>
      <c r="AB144" s="5"/>
      <c r="AC144" s="5"/>
      <c r="AD144" s="5"/>
      <c r="AE144" s="65">
        <v>2829</v>
      </c>
      <c r="AF144" s="65">
        <v>2829</v>
      </c>
      <c r="AG144" s="65">
        <v>24</v>
      </c>
      <c r="AH144" s="5"/>
      <c r="AI144" s="65">
        <v>21.635986328125</v>
      </c>
      <c r="AJ144" s="65">
        <v>0.90099996328353882</v>
      </c>
      <c r="AK144" s="65">
        <v>0.90099996328353882</v>
      </c>
      <c r="AL144" s="65">
        <v>24</v>
      </c>
      <c r="AM144" s="65">
        <v>1</v>
      </c>
      <c r="AN144" s="65">
        <v>3</v>
      </c>
      <c r="AO144" s="65">
        <v>0</v>
      </c>
      <c r="AP144" s="5"/>
      <c r="AQ144" s="65">
        <v>7</v>
      </c>
      <c r="AR144" s="65">
        <v>20</v>
      </c>
      <c r="AS144" s="65">
        <v>10</v>
      </c>
      <c r="AT144" s="65">
        <v>1984</v>
      </c>
    </row>
    <row r="145" spans="1:46" x14ac:dyDescent="0.25">
      <c r="A145" s="65">
        <v>4001</v>
      </c>
      <c r="B145" s="22">
        <v>30976</v>
      </c>
      <c r="C145" s="65">
        <v>1</v>
      </c>
      <c r="D145" s="65">
        <v>3</v>
      </c>
      <c r="E145" s="5"/>
      <c r="F145" s="5"/>
      <c r="G145" s="5"/>
      <c r="H145" s="5"/>
      <c r="I145" s="5"/>
      <c r="J145" s="5"/>
      <c r="K145" s="65">
        <v>0</v>
      </c>
      <c r="L145" s="65">
        <v>0</v>
      </c>
      <c r="M145" s="65">
        <v>0</v>
      </c>
      <c r="N145" s="65">
        <v>24</v>
      </c>
      <c r="O145" s="65">
        <v>0</v>
      </c>
      <c r="P145" s="65">
        <v>0</v>
      </c>
      <c r="Q145" s="65">
        <v>0</v>
      </c>
      <c r="R145" s="65">
        <v>0</v>
      </c>
      <c r="S145" s="65">
        <v>0</v>
      </c>
      <c r="T145" s="65">
        <v>24</v>
      </c>
      <c r="U145" s="65">
        <v>0</v>
      </c>
      <c r="V145" s="65">
        <v>0</v>
      </c>
      <c r="W145" s="65">
        <v>72.29998779296875</v>
      </c>
      <c r="X145" s="65">
        <v>72.29998779296875</v>
      </c>
      <c r="Y145" s="65">
        <v>24</v>
      </c>
      <c r="Z145" s="5"/>
      <c r="AA145" s="5"/>
      <c r="AB145" s="5"/>
      <c r="AC145" s="5"/>
      <c r="AD145" s="5"/>
      <c r="AE145" s="65">
        <v>2025</v>
      </c>
      <c r="AF145" s="65">
        <v>2025</v>
      </c>
      <c r="AG145" s="65">
        <v>24</v>
      </c>
      <c r="AH145" s="5"/>
      <c r="AI145" s="65">
        <v>43.12799072265625</v>
      </c>
      <c r="AJ145" s="65">
        <v>1.7969999313354492</v>
      </c>
      <c r="AK145" s="65">
        <v>1.7969999313354492</v>
      </c>
      <c r="AL145" s="65">
        <v>24</v>
      </c>
      <c r="AM145" s="65">
        <v>1</v>
      </c>
      <c r="AN145" s="65">
        <v>3</v>
      </c>
      <c r="AO145" s="65">
        <v>0</v>
      </c>
      <c r="AP145" s="5"/>
      <c r="AQ145" s="65">
        <v>1</v>
      </c>
      <c r="AR145" s="65">
        <v>21</v>
      </c>
      <c r="AS145" s="65">
        <v>10</v>
      </c>
      <c r="AT145" s="65">
        <v>1984</v>
      </c>
    </row>
    <row r="146" spans="1:46" x14ac:dyDescent="0.25">
      <c r="A146" s="65">
        <v>4001</v>
      </c>
      <c r="B146" s="22">
        <v>30977</v>
      </c>
      <c r="C146" s="65">
        <v>1</v>
      </c>
      <c r="D146" s="65">
        <v>3</v>
      </c>
      <c r="E146" s="5"/>
      <c r="F146" s="5"/>
      <c r="G146" s="5"/>
      <c r="H146" s="5"/>
      <c r="I146" s="5"/>
      <c r="J146" s="5"/>
      <c r="K146" s="65">
        <v>0</v>
      </c>
      <c r="L146" s="65">
        <v>0</v>
      </c>
      <c r="M146" s="65">
        <v>0</v>
      </c>
      <c r="N146" s="65">
        <v>24</v>
      </c>
      <c r="O146" s="65">
        <v>0</v>
      </c>
      <c r="P146" s="65">
        <v>0</v>
      </c>
      <c r="Q146" s="65">
        <v>0</v>
      </c>
      <c r="R146" s="65">
        <v>0</v>
      </c>
      <c r="S146" s="65">
        <v>0</v>
      </c>
      <c r="T146" s="65">
        <v>24</v>
      </c>
      <c r="U146" s="65">
        <v>0</v>
      </c>
      <c r="V146" s="65">
        <v>0</v>
      </c>
      <c r="W146" s="65">
        <v>63</v>
      </c>
      <c r="X146" s="65">
        <v>63</v>
      </c>
      <c r="Y146" s="65">
        <v>24</v>
      </c>
      <c r="Z146" s="5"/>
      <c r="AA146" s="5"/>
      <c r="AB146" s="5"/>
      <c r="AC146" s="5"/>
      <c r="AD146" s="5"/>
      <c r="AE146" s="65">
        <v>1054</v>
      </c>
      <c r="AF146" s="65">
        <v>1054</v>
      </c>
      <c r="AG146" s="65">
        <v>24</v>
      </c>
      <c r="AH146" s="5"/>
      <c r="AI146" s="65">
        <v>11.675999641418457</v>
      </c>
      <c r="AJ146" s="65">
        <v>0.4859999418258667</v>
      </c>
      <c r="AK146" s="65">
        <v>0.4859999418258667</v>
      </c>
      <c r="AL146" s="65">
        <v>24</v>
      </c>
      <c r="AM146" s="65">
        <v>1</v>
      </c>
      <c r="AN146" s="65">
        <v>3</v>
      </c>
      <c r="AO146" s="65">
        <v>0</v>
      </c>
      <c r="AP146" s="5"/>
      <c r="AQ146" s="65">
        <v>2</v>
      </c>
      <c r="AR146" s="65">
        <v>22</v>
      </c>
      <c r="AS146" s="65">
        <v>10</v>
      </c>
      <c r="AT146" s="65">
        <v>1984</v>
      </c>
    </row>
    <row r="147" spans="1:46" x14ac:dyDescent="0.25">
      <c r="A147" s="65">
        <v>4001</v>
      </c>
      <c r="B147" s="22">
        <v>30978</v>
      </c>
      <c r="C147" s="65">
        <v>1</v>
      </c>
      <c r="D147" s="65">
        <v>3</v>
      </c>
      <c r="E147" s="5"/>
      <c r="F147" s="5"/>
      <c r="G147" s="5"/>
      <c r="H147" s="5"/>
      <c r="I147" s="5"/>
      <c r="J147" s="5"/>
      <c r="K147" s="65">
        <v>0</v>
      </c>
      <c r="L147" s="65">
        <v>0</v>
      </c>
      <c r="M147" s="65">
        <v>0</v>
      </c>
      <c r="N147" s="65">
        <v>24</v>
      </c>
      <c r="O147" s="65">
        <v>0</v>
      </c>
      <c r="P147" s="65">
        <v>0</v>
      </c>
      <c r="Q147" s="65">
        <v>0</v>
      </c>
      <c r="R147" s="65">
        <v>0</v>
      </c>
      <c r="S147" s="65">
        <v>0</v>
      </c>
      <c r="T147" s="65">
        <v>24</v>
      </c>
      <c r="U147" s="65">
        <v>0</v>
      </c>
      <c r="V147" s="65">
        <v>0</v>
      </c>
      <c r="W147" s="65">
        <v>55.199996948242188</v>
      </c>
      <c r="X147" s="65">
        <v>55.199996948242188</v>
      </c>
      <c r="Y147" s="65">
        <v>24</v>
      </c>
      <c r="Z147" s="5"/>
      <c r="AA147" s="5"/>
      <c r="AB147" s="5"/>
      <c r="AC147" s="5"/>
      <c r="AD147" s="5"/>
      <c r="AE147" s="65">
        <v>756</v>
      </c>
      <c r="AF147" s="65">
        <v>756</v>
      </c>
      <c r="AG147" s="65">
        <v>24</v>
      </c>
      <c r="AH147" s="5"/>
      <c r="AI147" s="65">
        <v>11.243999481201172</v>
      </c>
      <c r="AJ147" s="65">
        <v>0.46799999475479126</v>
      </c>
      <c r="AK147" s="65">
        <v>0.46799999475479126</v>
      </c>
      <c r="AL147" s="65">
        <v>24</v>
      </c>
      <c r="AM147" s="65">
        <v>1</v>
      </c>
      <c r="AN147" s="65">
        <v>3</v>
      </c>
      <c r="AO147" s="65">
        <v>0</v>
      </c>
      <c r="AP147" s="5"/>
      <c r="AQ147" s="65">
        <v>3</v>
      </c>
      <c r="AR147" s="65">
        <v>23</v>
      </c>
      <c r="AS147" s="65">
        <v>10</v>
      </c>
      <c r="AT147" s="65">
        <v>1984</v>
      </c>
    </row>
    <row r="148" spans="1:46" x14ac:dyDescent="0.25">
      <c r="A148" s="65">
        <v>4001</v>
      </c>
      <c r="B148" s="22">
        <v>30979</v>
      </c>
      <c r="C148" s="65">
        <v>1</v>
      </c>
      <c r="D148" s="65">
        <v>3</v>
      </c>
      <c r="E148" s="5"/>
      <c r="F148" s="5"/>
      <c r="G148" s="5"/>
      <c r="H148" s="5"/>
      <c r="I148" s="5"/>
      <c r="J148" s="5"/>
      <c r="K148" s="65">
        <v>0</v>
      </c>
      <c r="L148" s="65">
        <v>0</v>
      </c>
      <c r="M148" s="65">
        <v>0</v>
      </c>
      <c r="N148" s="65">
        <v>24</v>
      </c>
      <c r="O148" s="65">
        <v>0</v>
      </c>
      <c r="P148" s="65">
        <v>0</v>
      </c>
      <c r="Q148" s="65">
        <v>0</v>
      </c>
      <c r="R148" s="65">
        <v>0</v>
      </c>
      <c r="S148" s="65">
        <v>0</v>
      </c>
      <c r="T148" s="65">
        <v>24</v>
      </c>
      <c r="U148" s="65">
        <v>0</v>
      </c>
      <c r="V148" s="65">
        <v>0</v>
      </c>
      <c r="W148" s="65">
        <v>73</v>
      </c>
      <c r="X148" s="65">
        <v>73</v>
      </c>
      <c r="Y148" s="65">
        <v>24</v>
      </c>
      <c r="Z148" s="5"/>
      <c r="AA148" s="5"/>
      <c r="AB148" s="5"/>
      <c r="AC148" s="5"/>
      <c r="AD148" s="5"/>
      <c r="AE148" s="65">
        <v>1978</v>
      </c>
      <c r="AF148" s="65">
        <v>1978</v>
      </c>
      <c r="AG148" s="65">
        <v>24</v>
      </c>
      <c r="AH148" s="5"/>
      <c r="AI148" s="65">
        <v>33.803985595703125</v>
      </c>
      <c r="AJ148" s="65">
        <v>1.4079999923706055</v>
      </c>
      <c r="AK148" s="65">
        <v>1.4079999923706055</v>
      </c>
      <c r="AL148" s="65">
        <v>24</v>
      </c>
      <c r="AM148" s="65">
        <v>1</v>
      </c>
      <c r="AN148" s="65">
        <v>3</v>
      </c>
      <c r="AO148" s="65">
        <v>0</v>
      </c>
      <c r="AP148" s="5"/>
      <c r="AQ148" s="65">
        <v>4</v>
      </c>
      <c r="AR148" s="65">
        <v>24</v>
      </c>
      <c r="AS148" s="65">
        <v>10</v>
      </c>
      <c r="AT148" s="65">
        <v>1984</v>
      </c>
    </row>
    <row r="149" spans="1:46" x14ac:dyDescent="0.25">
      <c r="A149" s="65">
        <v>4001</v>
      </c>
      <c r="B149" s="22">
        <v>30980</v>
      </c>
      <c r="C149" s="65">
        <v>1</v>
      </c>
      <c r="D149" s="65">
        <v>3</v>
      </c>
      <c r="E149" s="5"/>
      <c r="F149" s="5"/>
      <c r="G149" s="5"/>
      <c r="H149" s="5"/>
      <c r="I149" s="5"/>
      <c r="J149" s="5"/>
      <c r="K149" s="65">
        <v>0</v>
      </c>
      <c r="L149" s="65">
        <v>0</v>
      </c>
      <c r="M149" s="65">
        <v>0</v>
      </c>
      <c r="N149" s="65">
        <v>24</v>
      </c>
      <c r="O149" s="65">
        <v>0</v>
      </c>
      <c r="P149" s="65">
        <v>0</v>
      </c>
      <c r="Q149" s="65">
        <v>0</v>
      </c>
      <c r="R149" s="65">
        <v>0</v>
      </c>
      <c r="S149" s="65">
        <v>0</v>
      </c>
      <c r="T149" s="65">
        <v>24</v>
      </c>
      <c r="U149" s="65">
        <v>0</v>
      </c>
      <c r="V149" s="65">
        <v>0</v>
      </c>
      <c r="W149" s="65">
        <v>71.399993896484375</v>
      </c>
      <c r="X149" s="65">
        <v>71.399993896484375</v>
      </c>
      <c r="Y149" s="65">
        <v>24</v>
      </c>
      <c r="Z149" s="5"/>
      <c r="AA149" s="5"/>
      <c r="AB149" s="5"/>
      <c r="AC149" s="5"/>
      <c r="AD149" s="5"/>
      <c r="AE149" s="65">
        <v>857</v>
      </c>
      <c r="AF149" s="65">
        <v>857</v>
      </c>
      <c r="AG149" s="65">
        <v>24</v>
      </c>
      <c r="AH149" s="5"/>
      <c r="AI149" s="65">
        <v>15.215999603271484</v>
      </c>
      <c r="AJ149" s="65">
        <v>0.63399994373321533</v>
      </c>
      <c r="AK149" s="65">
        <v>0.63399994373321533</v>
      </c>
      <c r="AL149" s="65">
        <v>24</v>
      </c>
      <c r="AM149" s="65">
        <v>1</v>
      </c>
      <c r="AN149" s="65">
        <v>3</v>
      </c>
      <c r="AO149" s="65">
        <v>0</v>
      </c>
      <c r="AP149" s="5"/>
      <c r="AQ149" s="65">
        <v>5</v>
      </c>
      <c r="AR149" s="65">
        <v>25</v>
      </c>
      <c r="AS149" s="65">
        <v>10</v>
      </c>
      <c r="AT149" s="65">
        <v>1984</v>
      </c>
    </row>
    <row r="150" spans="1:46" x14ac:dyDescent="0.25">
      <c r="A150" s="65">
        <v>4001</v>
      </c>
      <c r="B150" s="22">
        <v>30981</v>
      </c>
      <c r="C150" s="65">
        <v>1</v>
      </c>
      <c r="D150" s="65">
        <v>3</v>
      </c>
      <c r="E150" s="5"/>
      <c r="F150" s="5"/>
      <c r="G150" s="5"/>
      <c r="H150" s="5"/>
      <c r="I150" s="5"/>
      <c r="J150" s="5"/>
      <c r="K150" s="65">
        <v>0</v>
      </c>
      <c r="L150" s="65">
        <v>0</v>
      </c>
      <c r="M150" s="65">
        <v>0</v>
      </c>
      <c r="N150" s="65">
        <v>24</v>
      </c>
      <c r="O150" s="65">
        <v>0</v>
      </c>
      <c r="P150" s="65">
        <v>0</v>
      </c>
      <c r="Q150" s="65">
        <v>0</v>
      </c>
      <c r="R150" s="65">
        <v>0</v>
      </c>
      <c r="S150" s="65">
        <v>0</v>
      </c>
      <c r="T150" s="65">
        <v>24</v>
      </c>
      <c r="U150" s="65">
        <v>0</v>
      </c>
      <c r="V150" s="65">
        <v>0</v>
      </c>
      <c r="W150" s="65">
        <v>67.099990844726563</v>
      </c>
      <c r="X150" s="65">
        <v>67.099990844726563</v>
      </c>
      <c r="Y150" s="65">
        <v>24</v>
      </c>
      <c r="Z150" s="5"/>
      <c r="AA150" s="5"/>
      <c r="AB150" s="5"/>
      <c r="AC150" s="5"/>
      <c r="AD150" s="5"/>
      <c r="AE150" s="65">
        <v>1650</v>
      </c>
      <c r="AF150" s="65">
        <v>1650</v>
      </c>
      <c r="AG150" s="65">
        <v>24</v>
      </c>
      <c r="AH150" s="5"/>
      <c r="AI150" s="65">
        <v>18.743988037109375</v>
      </c>
      <c r="AJ150" s="65">
        <v>0.78099995851516724</v>
      </c>
      <c r="AK150" s="65">
        <v>0.78099995851516724</v>
      </c>
      <c r="AL150" s="65">
        <v>24</v>
      </c>
      <c r="AM150" s="65">
        <v>1</v>
      </c>
      <c r="AN150" s="65">
        <v>3</v>
      </c>
      <c r="AO150" s="65">
        <v>0</v>
      </c>
      <c r="AP150" s="5"/>
      <c r="AQ150" s="65">
        <v>6</v>
      </c>
      <c r="AR150" s="65">
        <v>26</v>
      </c>
      <c r="AS150" s="65">
        <v>10</v>
      </c>
      <c r="AT150" s="65">
        <v>1984</v>
      </c>
    </row>
    <row r="151" spans="1:46" x14ac:dyDescent="0.25">
      <c r="A151" s="65">
        <v>4001</v>
      </c>
      <c r="B151" s="22">
        <v>30982</v>
      </c>
      <c r="C151" s="65">
        <v>1</v>
      </c>
      <c r="D151" s="65">
        <v>3</v>
      </c>
      <c r="E151" s="5"/>
      <c r="F151" s="5"/>
      <c r="G151" s="5"/>
      <c r="H151" s="5"/>
      <c r="I151" s="5"/>
      <c r="J151" s="5"/>
      <c r="K151" s="65">
        <v>0</v>
      </c>
      <c r="L151" s="65">
        <v>0</v>
      </c>
      <c r="M151" s="65">
        <v>0</v>
      </c>
      <c r="N151" s="65">
        <v>24</v>
      </c>
      <c r="O151" s="65">
        <v>0</v>
      </c>
      <c r="P151" s="65">
        <v>0</v>
      </c>
      <c r="Q151" s="65">
        <v>0</v>
      </c>
      <c r="R151" s="65">
        <v>0</v>
      </c>
      <c r="S151" s="65">
        <v>0</v>
      </c>
      <c r="T151" s="65">
        <v>24</v>
      </c>
      <c r="U151" s="65">
        <v>0</v>
      </c>
      <c r="V151" s="65">
        <v>0</v>
      </c>
      <c r="W151" s="65">
        <v>79.899993896484375</v>
      </c>
      <c r="X151" s="65">
        <v>79.899993896484375</v>
      </c>
      <c r="Y151" s="65">
        <v>24</v>
      </c>
      <c r="Z151" s="5"/>
      <c r="AA151" s="5"/>
      <c r="AB151" s="5"/>
      <c r="AC151" s="5"/>
      <c r="AD151" s="5"/>
      <c r="AE151" s="65">
        <v>2794</v>
      </c>
      <c r="AF151" s="65">
        <v>2794</v>
      </c>
      <c r="AG151" s="65">
        <v>24</v>
      </c>
      <c r="AH151" s="5"/>
      <c r="AI151" s="65">
        <v>15.215999603271484</v>
      </c>
      <c r="AJ151" s="65">
        <v>0.63399994373321533</v>
      </c>
      <c r="AK151" s="65">
        <v>0.63399994373321533</v>
      </c>
      <c r="AL151" s="65">
        <v>24</v>
      </c>
      <c r="AM151" s="65">
        <v>1</v>
      </c>
      <c r="AN151" s="65">
        <v>3</v>
      </c>
      <c r="AO151" s="65">
        <v>0</v>
      </c>
      <c r="AP151" s="5"/>
      <c r="AQ151" s="65">
        <v>7</v>
      </c>
      <c r="AR151" s="65">
        <v>27</v>
      </c>
      <c r="AS151" s="65">
        <v>10</v>
      </c>
      <c r="AT151" s="65">
        <v>1984</v>
      </c>
    </row>
    <row r="152" spans="1:46" x14ac:dyDescent="0.25">
      <c r="A152" s="65">
        <v>4001</v>
      </c>
      <c r="B152" s="22">
        <v>30983</v>
      </c>
      <c r="C152" s="65">
        <v>1</v>
      </c>
      <c r="D152" s="65">
        <v>3</v>
      </c>
      <c r="E152" s="5"/>
      <c r="F152" s="5"/>
      <c r="G152" s="5"/>
      <c r="H152" s="5"/>
      <c r="I152" s="5"/>
      <c r="J152" s="5"/>
      <c r="K152" s="65">
        <v>0</v>
      </c>
      <c r="L152" s="65">
        <v>0</v>
      </c>
      <c r="M152" s="65">
        <v>0</v>
      </c>
      <c r="N152" s="65">
        <v>24</v>
      </c>
      <c r="O152" s="65">
        <v>0</v>
      </c>
      <c r="P152" s="65">
        <v>0</v>
      </c>
      <c r="Q152" s="65">
        <v>0</v>
      </c>
      <c r="R152" s="65">
        <v>0</v>
      </c>
      <c r="S152" s="65">
        <v>0</v>
      </c>
      <c r="T152" s="65">
        <v>24</v>
      </c>
      <c r="U152" s="65">
        <v>0</v>
      </c>
      <c r="V152" s="65">
        <v>0</v>
      </c>
      <c r="W152" s="65">
        <v>75.199996948242187</v>
      </c>
      <c r="X152" s="65">
        <v>75.199996948242187</v>
      </c>
      <c r="Y152" s="65">
        <v>24</v>
      </c>
      <c r="Z152" s="5"/>
      <c r="AA152" s="5"/>
      <c r="AB152" s="5"/>
      <c r="AC152" s="5"/>
      <c r="AD152" s="5"/>
      <c r="AE152" s="65">
        <v>1632</v>
      </c>
      <c r="AF152" s="65">
        <v>1632</v>
      </c>
      <c r="AG152" s="65">
        <v>24</v>
      </c>
      <c r="AH152" s="5"/>
      <c r="AI152" s="65">
        <v>25.919998168945313</v>
      </c>
      <c r="AJ152" s="65">
        <v>1.0799999237060547</v>
      </c>
      <c r="AK152" s="65">
        <v>1.0799999237060547</v>
      </c>
      <c r="AL152" s="65">
        <v>24</v>
      </c>
      <c r="AM152" s="65">
        <v>1</v>
      </c>
      <c r="AN152" s="65">
        <v>3</v>
      </c>
      <c r="AO152" s="65">
        <v>0</v>
      </c>
      <c r="AP152" s="5"/>
      <c r="AQ152" s="65">
        <v>1</v>
      </c>
      <c r="AR152" s="65">
        <v>28</v>
      </c>
      <c r="AS152" s="65">
        <v>10</v>
      </c>
      <c r="AT152" s="65">
        <v>1984</v>
      </c>
    </row>
    <row r="153" spans="1:46" x14ac:dyDescent="0.25">
      <c r="A153" s="65">
        <v>4001</v>
      </c>
      <c r="B153" s="22">
        <v>30984</v>
      </c>
      <c r="C153" s="65">
        <v>1</v>
      </c>
      <c r="D153" s="65">
        <v>3</v>
      </c>
      <c r="E153" s="5"/>
      <c r="F153" s="5"/>
      <c r="G153" s="5"/>
      <c r="H153" s="5"/>
      <c r="I153" s="5"/>
      <c r="J153" s="5"/>
      <c r="K153" s="65">
        <v>0</v>
      </c>
      <c r="L153" s="65">
        <v>0</v>
      </c>
      <c r="M153" s="65">
        <v>0</v>
      </c>
      <c r="N153" s="65">
        <v>24</v>
      </c>
      <c r="O153" s="65">
        <v>0</v>
      </c>
      <c r="P153" s="65">
        <v>0</v>
      </c>
      <c r="Q153" s="65">
        <v>0</v>
      </c>
      <c r="R153" s="65">
        <v>0</v>
      </c>
      <c r="S153" s="65">
        <v>0</v>
      </c>
      <c r="T153" s="65">
        <v>24</v>
      </c>
      <c r="U153" s="65">
        <v>0</v>
      </c>
      <c r="V153" s="65">
        <v>0</v>
      </c>
      <c r="W153" s="65">
        <v>78.29998779296875</v>
      </c>
      <c r="X153" s="65">
        <v>78.29998779296875</v>
      </c>
      <c r="Y153" s="65">
        <v>24</v>
      </c>
      <c r="Z153" s="5"/>
      <c r="AA153" s="5"/>
      <c r="AB153" s="5"/>
      <c r="AC153" s="5"/>
      <c r="AD153" s="5"/>
      <c r="AE153" s="65">
        <v>2954</v>
      </c>
      <c r="AF153" s="65">
        <v>2954</v>
      </c>
      <c r="AG153" s="65">
        <v>24</v>
      </c>
      <c r="AH153" s="5"/>
      <c r="AI153" s="65">
        <v>21.623992919921875</v>
      </c>
      <c r="AJ153" s="65">
        <v>0.90099996328353882</v>
      </c>
      <c r="AK153" s="65">
        <v>0.90099996328353882</v>
      </c>
      <c r="AL153" s="65">
        <v>24</v>
      </c>
      <c r="AM153" s="65">
        <v>1</v>
      </c>
      <c r="AN153" s="65">
        <v>3</v>
      </c>
      <c r="AO153" s="65">
        <v>0</v>
      </c>
      <c r="AP153" s="5"/>
      <c r="AQ153" s="65">
        <v>2</v>
      </c>
      <c r="AR153" s="65">
        <v>29</v>
      </c>
      <c r="AS153" s="65">
        <v>10</v>
      </c>
      <c r="AT153" s="65">
        <v>1984</v>
      </c>
    </row>
    <row r="154" spans="1:46" x14ac:dyDescent="0.25">
      <c r="A154" s="65">
        <v>4001</v>
      </c>
      <c r="B154" s="22">
        <v>30985</v>
      </c>
      <c r="C154" s="65">
        <v>1</v>
      </c>
      <c r="D154" s="65">
        <v>3</v>
      </c>
      <c r="E154" s="5"/>
      <c r="F154" s="5"/>
      <c r="G154" s="5"/>
      <c r="H154" s="5"/>
      <c r="I154" s="5"/>
      <c r="J154" s="5"/>
      <c r="K154" s="65">
        <v>0</v>
      </c>
      <c r="L154" s="65">
        <v>0</v>
      </c>
      <c r="M154" s="65">
        <v>0</v>
      </c>
      <c r="N154" s="65">
        <v>24</v>
      </c>
      <c r="O154" s="65">
        <v>0</v>
      </c>
      <c r="P154" s="65">
        <v>0</v>
      </c>
      <c r="Q154" s="65">
        <v>0</v>
      </c>
      <c r="R154" s="65">
        <v>0</v>
      </c>
      <c r="S154" s="65">
        <v>0</v>
      </c>
      <c r="T154" s="65">
        <v>24</v>
      </c>
      <c r="U154" s="65">
        <v>0</v>
      </c>
      <c r="V154" s="65">
        <v>0</v>
      </c>
      <c r="W154" s="65">
        <v>77.899993896484375</v>
      </c>
      <c r="X154" s="65">
        <v>77.899993896484375</v>
      </c>
      <c r="Y154" s="65">
        <v>24</v>
      </c>
      <c r="Z154" s="5"/>
      <c r="AA154" s="5"/>
      <c r="AB154" s="5"/>
      <c r="AC154" s="5"/>
      <c r="AD154" s="5"/>
      <c r="AE154" s="65">
        <v>2481</v>
      </c>
      <c r="AF154" s="65">
        <v>2481</v>
      </c>
      <c r="AG154" s="65">
        <v>24</v>
      </c>
      <c r="AH154" s="5"/>
      <c r="AI154" s="65">
        <v>21.875991821289063</v>
      </c>
      <c r="AJ154" s="65">
        <v>0.91099995374679565</v>
      </c>
      <c r="AK154" s="65">
        <v>0.91099995374679565</v>
      </c>
      <c r="AL154" s="65">
        <v>24</v>
      </c>
      <c r="AM154" s="65">
        <v>1</v>
      </c>
      <c r="AN154" s="65">
        <v>3</v>
      </c>
      <c r="AO154" s="65">
        <v>0</v>
      </c>
      <c r="AP154" s="5"/>
      <c r="AQ154" s="65">
        <v>3</v>
      </c>
      <c r="AR154" s="65">
        <v>30</v>
      </c>
      <c r="AS154" s="65">
        <v>10</v>
      </c>
      <c r="AT154" s="65">
        <v>1984</v>
      </c>
    </row>
    <row r="155" spans="1:46" x14ac:dyDescent="0.25">
      <c r="A155" s="65">
        <v>4001</v>
      </c>
      <c r="B155" s="22">
        <v>30986</v>
      </c>
      <c r="C155" s="65">
        <v>1</v>
      </c>
      <c r="D155" s="65">
        <v>3</v>
      </c>
      <c r="E155" s="5"/>
      <c r="F155" s="5"/>
      <c r="G155" s="5"/>
      <c r="H155" s="5"/>
      <c r="I155" s="5"/>
      <c r="J155" s="5"/>
      <c r="K155" s="65">
        <v>0</v>
      </c>
      <c r="L155" s="65">
        <v>0</v>
      </c>
      <c r="M155" s="65">
        <v>0</v>
      </c>
      <c r="N155" s="65">
        <v>24</v>
      </c>
      <c r="O155" s="65">
        <v>0</v>
      </c>
      <c r="P155" s="65">
        <v>0</v>
      </c>
      <c r="Q155" s="65">
        <v>0</v>
      </c>
      <c r="R155" s="65">
        <v>0</v>
      </c>
      <c r="S155" s="65">
        <v>0</v>
      </c>
      <c r="T155" s="65">
        <v>24</v>
      </c>
      <c r="U155" s="65">
        <v>0</v>
      </c>
      <c r="V155" s="65">
        <v>0</v>
      </c>
      <c r="W155" s="65">
        <v>68.5</v>
      </c>
      <c r="X155" s="65">
        <v>68.5</v>
      </c>
      <c r="Y155" s="65">
        <v>24</v>
      </c>
      <c r="Z155" s="5"/>
      <c r="AA155" s="5"/>
      <c r="AB155" s="5"/>
      <c r="AC155" s="5"/>
      <c r="AD155" s="5"/>
      <c r="AE155" s="65">
        <v>1351</v>
      </c>
      <c r="AF155" s="65">
        <v>1351</v>
      </c>
      <c r="AG155" s="65">
        <v>24</v>
      </c>
      <c r="AH155" s="5"/>
      <c r="AI155" s="65">
        <v>23.387985229492187</v>
      </c>
      <c r="AJ155" s="65">
        <v>0.97399997711181641</v>
      </c>
      <c r="AK155" s="65">
        <v>0.97399997711181641</v>
      </c>
      <c r="AL155" s="65">
        <v>24</v>
      </c>
      <c r="AM155" s="65">
        <v>1</v>
      </c>
      <c r="AN155" s="65">
        <v>3</v>
      </c>
      <c r="AO155" s="65">
        <v>0</v>
      </c>
      <c r="AP155" s="5"/>
      <c r="AQ155" s="65">
        <v>4</v>
      </c>
      <c r="AR155" s="65">
        <v>31</v>
      </c>
      <c r="AS155" s="65">
        <v>10</v>
      </c>
      <c r="AT155" s="65">
        <v>1984</v>
      </c>
    </row>
    <row r="156" spans="1:46" x14ac:dyDescent="0.25">
      <c r="A156" s="65">
        <v>4001</v>
      </c>
      <c r="B156" s="22">
        <v>30987</v>
      </c>
      <c r="C156" s="65">
        <v>1</v>
      </c>
      <c r="D156" s="65">
        <v>3</v>
      </c>
      <c r="E156" s="5"/>
      <c r="F156" s="5"/>
      <c r="G156" s="5"/>
      <c r="H156" s="5"/>
      <c r="I156" s="5"/>
      <c r="J156" s="5"/>
      <c r="K156" s="65">
        <v>0</v>
      </c>
      <c r="L156" s="65">
        <v>0</v>
      </c>
      <c r="M156" s="65">
        <v>0</v>
      </c>
      <c r="N156" s="65">
        <v>24</v>
      </c>
      <c r="O156" s="65">
        <v>0</v>
      </c>
      <c r="P156" s="65">
        <v>0</v>
      </c>
      <c r="Q156" s="65">
        <v>0</v>
      </c>
      <c r="R156" s="65">
        <v>0</v>
      </c>
      <c r="S156" s="65">
        <v>0</v>
      </c>
      <c r="T156" s="65">
        <v>24</v>
      </c>
      <c r="U156" s="65">
        <v>0</v>
      </c>
      <c r="V156" s="65">
        <v>0</v>
      </c>
      <c r="W156" s="65">
        <v>70.5</v>
      </c>
      <c r="X156" s="65">
        <v>70.5</v>
      </c>
      <c r="Y156" s="65">
        <v>24</v>
      </c>
      <c r="Z156" s="5"/>
      <c r="AA156" s="5"/>
      <c r="AB156" s="5"/>
      <c r="AC156" s="5"/>
      <c r="AD156" s="5"/>
      <c r="AE156" s="65">
        <v>2753</v>
      </c>
      <c r="AF156" s="65">
        <v>2753</v>
      </c>
      <c r="AG156" s="65">
        <v>24</v>
      </c>
      <c r="AH156" s="5"/>
      <c r="AI156" s="65">
        <v>27.85198974609375</v>
      </c>
      <c r="AJ156" s="65">
        <v>1.1599998474121094</v>
      </c>
      <c r="AK156" s="65">
        <v>1.1599998474121094</v>
      </c>
      <c r="AL156" s="65">
        <v>24</v>
      </c>
      <c r="AM156" s="65">
        <v>1</v>
      </c>
      <c r="AN156" s="65">
        <v>3</v>
      </c>
      <c r="AO156" s="65">
        <v>0</v>
      </c>
      <c r="AP156" s="5"/>
      <c r="AQ156" s="65">
        <v>5</v>
      </c>
      <c r="AR156" s="65">
        <v>1</v>
      </c>
      <c r="AS156" s="65">
        <v>11</v>
      </c>
      <c r="AT156" s="65">
        <v>1984</v>
      </c>
    </row>
    <row r="157" spans="1:46" x14ac:dyDescent="0.25">
      <c r="A157" s="65">
        <v>4001</v>
      </c>
      <c r="B157" s="22">
        <v>30988</v>
      </c>
      <c r="C157" s="65">
        <v>1</v>
      </c>
      <c r="D157" s="65">
        <v>3</v>
      </c>
      <c r="E157" s="5"/>
      <c r="F157" s="5"/>
      <c r="G157" s="5"/>
      <c r="H157" s="5"/>
      <c r="I157" s="5"/>
      <c r="J157" s="5"/>
      <c r="K157" s="5"/>
      <c r="L157" s="65">
        <v>0</v>
      </c>
      <c r="M157" s="5"/>
      <c r="N157" s="65">
        <v>21</v>
      </c>
      <c r="O157" s="65">
        <v>0</v>
      </c>
      <c r="P157" s="65">
        <v>0</v>
      </c>
      <c r="Q157" s="5"/>
      <c r="R157" s="65">
        <v>0</v>
      </c>
      <c r="S157" s="5"/>
      <c r="T157" s="65">
        <v>21</v>
      </c>
      <c r="U157" s="65">
        <v>0</v>
      </c>
      <c r="V157" s="65">
        <v>0</v>
      </c>
      <c r="W157" s="65">
        <v>78.399993896484375</v>
      </c>
      <c r="X157" s="5"/>
      <c r="Y157" s="65">
        <v>21</v>
      </c>
      <c r="Z157" s="5"/>
      <c r="AA157" s="5"/>
      <c r="AB157" s="5"/>
      <c r="AC157" s="5"/>
      <c r="AD157" s="5"/>
      <c r="AE157" s="65">
        <v>2464</v>
      </c>
      <c r="AF157" s="5"/>
      <c r="AG157" s="65">
        <v>21</v>
      </c>
      <c r="AH157" s="5"/>
      <c r="AI157" s="5"/>
      <c r="AJ157" s="65">
        <v>0.62299996614456177</v>
      </c>
      <c r="AK157" s="5"/>
      <c r="AL157" s="65">
        <v>21</v>
      </c>
      <c r="AM157" s="65">
        <v>1</v>
      </c>
      <c r="AN157" s="65">
        <v>3</v>
      </c>
      <c r="AO157" s="65">
        <v>0</v>
      </c>
      <c r="AP157" s="5"/>
      <c r="AQ157" s="65">
        <v>6</v>
      </c>
      <c r="AR157" s="65">
        <v>2</v>
      </c>
      <c r="AS157" s="65">
        <v>11</v>
      </c>
      <c r="AT157" s="65">
        <v>1984</v>
      </c>
    </row>
    <row r="158" spans="1:46" x14ac:dyDescent="0.25">
      <c r="A158" s="65">
        <v>4001</v>
      </c>
      <c r="B158" s="22">
        <v>30989</v>
      </c>
      <c r="C158" s="65">
        <v>1</v>
      </c>
      <c r="D158" s="65">
        <v>3</v>
      </c>
      <c r="E158" s="5"/>
      <c r="F158" s="5"/>
      <c r="G158" s="5"/>
      <c r="H158" s="5"/>
      <c r="I158" s="5"/>
      <c r="J158" s="5"/>
      <c r="K158" s="65">
        <v>0</v>
      </c>
      <c r="L158" s="65">
        <v>0</v>
      </c>
      <c r="M158" s="65">
        <v>0</v>
      </c>
      <c r="N158" s="65">
        <v>24</v>
      </c>
      <c r="O158" s="65">
        <v>0</v>
      </c>
      <c r="P158" s="65">
        <v>0</v>
      </c>
      <c r="Q158" s="65">
        <v>0</v>
      </c>
      <c r="R158" s="65">
        <v>0</v>
      </c>
      <c r="S158" s="65">
        <v>0</v>
      </c>
      <c r="T158" s="65">
        <v>24</v>
      </c>
      <c r="U158" s="65">
        <v>0</v>
      </c>
      <c r="V158" s="65">
        <v>0</v>
      </c>
      <c r="W158" s="65">
        <v>80.099990844726563</v>
      </c>
      <c r="X158" s="5"/>
      <c r="Y158" s="65">
        <v>22</v>
      </c>
      <c r="Z158" s="5"/>
      <c r="AA158" s="5"/>
      <c r="AB158" s="5"/>
      <c r="AC158" s="5"/>
      <c r="AD158" s="5"/>
      <c r="AE158" s="65">
        <v>2790</v>
      </c>
      <c r="AF158" s="65">
        <v>2790</v>
      </c>
      <c r="AG158" s="65">
        <v>24</v>
      </c>
      <c r="AH158" s="5"/>
      <c r="AI158" s="65">
        <v>30.479995727539063</v>
      </c>
      <c r="AJ158" s="65">
        <v>1.2699995040893555</v>
      </c>
      <c r="AK158" s="65">
        <v>1.2699995040893555</v>
      </c>
      <c r="AL158" s="65">
        <v>24</v>
      </c>
      <c r="AM158" s="65">
        <v>1</v>
      </c>
      <c r="AN158" s="65">
        <v>3</v>
      </c>
      <c r="AO158" s="65">
        <v>0</v>
      </c>
      <c r="AP158" s="5"/>
      <c r="AQ158" s="65">
        <v>7</v>
      </c>
      <c r="AR158" s="65">
        <v>3</v>
      </c>
      <c r="AS158" s="65">
        <v>11</v>
      </c>
      <c r="AT158" s="65">
        <v>1984</v>
      </c>
    </row>
    <row r="159" spans="1:46" x14ac:dyDescent="0.25">
      <c r="A159" s="65">
        <v>4001</v>
      </c>
      <c r="B159" s="22">
        <v>30990</v>
      </c>
      <c r="C159" s="65">
        <v>1</v>
      </c>
      <c r="D159" s="65">
        <v>3</v>
      </c>
      <c r="E159" s="5"/>
      <c r="F159" s="5"/>
      <c r="G159" s="5"/>
      <c r="H159" s="5"/>
      <c r="I159" s="5"/>
      <c r="J159" s="5"/>
      <c r="K159" s="65">
        <v>0</v>
      </c>
      <c r="L159" s="65">
        <v>0</v>
      </c>
      <c r="M159" s="65">
        <v>0</v>
      </c>
      <c r="N159" s="65">
        <v>24</v>
      </c>
      <c r="O159" s="65">
        <v>0</v>
      </c>
      <c r="P159" s="65">
        <v>0</v>
      </c>
      <c r="Q159" s="65">
        <v>0</v>
      </c>
      <c r="R159" s="65">
        <v>0</v>
      </c>
      <c r="S159" s="65">
        <v>0</v>
      </c>
      <c r="T159" s="65">
        <v>24</v>
      </c>
      <c r="U159" s="65">
        <v>0</v>
      </c>
      <c r="V159" s="65">
        <v>0</v>
      </c>
      <c r="W159" s="65">
        <v>79</v>
      </c>
      <c r="X159" s="65">
        <v>79</v>
      </c>
      <c r="Y159" s="65">
        <v>24</v>
      </c>
      <c r="Z159" s="5"/>
      <c r="AA159" s="5"/>
      <c r="AB159" s="5"/>
      <c r="AC159" s="5"/>
      <c r="AD159" s="5"/>
      <c r="AE159" s="65">
        <v>1852</v>
      </c>
      <c r="AF159" s="65">
        <v>1852</v>
      </c>
      <c r="AG159" s="65">
        <v>24</v>
      </c>
      <c r="AH159" s="5"/>
      <c r="AI159" s="65">
        <v>16.931991577148437</v>
      </c>
      <c r="AJ159" s="65">
        <v>0.70499998331069946</v>
      </c>
      <c r="AK159" s="65">
        <v>0.70499998331069946</v>
      </c>
      <c r="AL159" s="65">
        <v>24</v>
      </c>
      <c r="AM159" s="65">
        <v>1</v>
      </c>
      <c r="AN159" s="65">
        <v>3</v>
      </c>
      <c r="AO159" s="65">
        <v>0</v>
      </c>
      <c r="AP159" s="5"/>
      <c r="AQ159" s="65">
        <v>1</v>
      </c>
      <c r="AR159" s="65">
        <v>4</v>
      </c>
      <c r="AS159" s="65">
        <v>11</v>
      </c>
      <c r="AT159" s="65">
        <v>1984</v>
      </c>
    </row>
    <row r="160" spans="1:46" x14ac:dyDescent="0.25">
      <c r="A160" s="65">
        <v>4001</v>
      </c>
      <c r="B160" s="22">
        <v>30991</v>
      </c>
      <c r="C160" s="65">
        <v>1</v>
      </c>
      <c r="D160" s="65">
        <v>3</v>
      </c>
      <c r="E160" s="5"/>
      <c r="F160" s="5"/>
      <c r="G160" s="5"/>
      <c r="H160" s="5"/>
      <c r="I160" s="5"/>
      <c r="J160" s="5"/>
      <c r="K160" s="65">
        <v>0</v>
      </c>
      <c r="L160" s="65">
        <v>0</v>
      </c>
      <c r="M160" s="65">
        <v>0</v>
      </c>
      <c r="N160" s="65">
        <v>24</v>
      </c>
      <c r="O160" s="65">
        <v>0</v>
      </c>
      <c r="P160" s="65">
        <v>0</v>
      </c>
      <c r="Q160" s="65">
        <v>0</v>
      </c>
      <c r="R160" s="65">
        <v>0</v>
      </c>
      <c r="S160" s="65">
        <v>0</v>
      </c>
      <c r="T160" s="65">
        <v>24</v>
      </c>
      <c r="U160" s="65">
        <v>0</v>
      </c>
      <c r="V160" s="65">
        <v>0</v>
      </c>
      <c r="W160" s="65">
        <v>65.099990844726563</v>
      </c>
      <c r="X160" s="65">
        <v>65.099990844726563</v>
      </c>
      <c r="Y160" s="65">
        <v>24</v>
      </c>
      <c r="Z160" s="5"/>
      <c r="AA160" s="5"/>
      <c r="AB160" s="5"/>
      <c r="AC160" s="5"/>
      <c r="AD160" s="5"/>
      <c r="AE160" s="65">
        <v>1341</v>
      </c>
      <c r="AF160" s="65">
        <v>1341</v>
      </c>
      <c r="AG160" s="65">
        <v>24</v>
      </c>
      <c r="AH160" s="5"/>
      <c r="AI160" s="65">
        <v>27.371994018554687</v>
      </c>
      <c r="AJ160" s="65">
        <v>1.1399993896484375</v>
      </c>
      <c r="AK160" s="65">
        <v>1.1399993896484375</v>
      </c>
      <c r="AL160" s="65">
        <v>24</v>
      </c>
      <c r="AM160" s="65">
        <v>1</v>
      </c>
      <c r="AN160" s="65">
        <v>3</v>
      </c>
      <c r="AO160" s="65">
        <v>0</v>
      </c>
      <c r="AP160" s="5"/>
      <c r="AQ160" s="65">
        <v>2</v>
      </c>
      <c r="AR160" s="65">
        <v>5</v>
      </c>
      <c r="AS160" s="65">
        <v>11</v>
      </c>
      <c r="AT160" s="65">
        <v>1984</v>
      </c>
    </row>
    <row r="161" spans="1:46" x14ac:dyDescent="0.25">
      <c r="A161" s="65">
        <v>4001</v>
      </c>
      <c r="B161" s="22">
        <v>30992</v>
      </c>
      <c r="C161" s="65">
        <v>1</v>
      </c>
      <c r="D161" s="65">
        <v>3</v>
      </c>
      <c r="E161" s="5"/>
      <c r="F161" s="5"/>
      <c r="G161" s="5"/>
      <c r="H161" s="5"/>
      <c r="I161" s="5"/>
      <c r="J161" s="5"/>
      <c r="K161" s="65">
        <v>0</v>
      </c>
      <c r="L161" s="65">
        <v>0</v>
      </c>
      <c r="M161" s="65">
        <v>0</v>
      </c>
      <c r="N161" s="65">
        <v>24</v>
      </c>
      <c r="O161" s="65">
        <v>0</v>
      </c>
      <c r="P161" s="65">
        <v>0</v>
      </c>
      <c r="Q161" s="65">
        <v>0</v>
      </c>
      <c r="R161" s="65">
        <v>0</v>
      </c>
      <c r="S161" s="65">
        <v>0</v>
      </c>
      <c r="T161" s="65">
        <v>24</v>
      </c>
      <c r="U161" s="65">
        <v>0</v>
      </c>
      <c r="V161" s="65">
        <v>0</v>
      </c>
      <c r="W161" s="65">
        <v>73.599990844726563</v>
      </c>
      <c r="X161" s="65">
        <v>73.599990844726563</v>
      </c>
      <c r="Y161" s="65">
        <v>24</v>
      </c>
      <c r="Z161" s="5"/>
      <c r="AA161" s="5"/>
      <c r="AB161" s="5"/>
      <c r="AC161" s="5"/>
      <c r="AD161" s="5"/>
      <c r="AE161" s="65">
        <v>2379</v>
      </c>
      <c r="AF161" s="65">
        <v>2379</v>
      </c>
      <c r="AG161" s="65">
        <v>24</v>
      </c>
      <c r="AH161" s="5"/>
      <c r="AI161" s="65">
        <v>19.019989013671875</v>
      </c>
      <c r="AJ161" s="65">
        <v>0.79199999570846558</v>
      </c>
      <c r="AK161" s="65">
        <v>0.79199999570846558</v>
      </c>
      <c r="AL161" s="65">
        <v>24</v>
      </c>
      <c r="AM161" s="65">
        <v>1</v>
      </c>
      <c r="AN161" s="65">
        <v>3</v>
      </c>
      <c r="AO161" s="65">
        <v>0</v>
      </c>
      <c r="AP161" s="5"/>
      <c r="AQ161" s="65">
        <v>3</v>
      </c>
      <c r="AR161" s="65">
        <v>6</v>
      </c>
      <c r="AS161" s="65">
        <v>11</v>
      </c>
      <c r="AT161" s="65">
        <v>1984</v>
      </c>
    </row>
    <row r="162" spans="1:46" x14ac:dyDescent="0.25">
      <c r="A162" s="65">
        <v>4001</v>
      </c>
      <c r="B162" s="22">
        <v>30993</v>
      </c>
      <c r="C162" s="65">
        <v>1</v>
      </c>
      <c r="D162" s="65">
        <v>3</v>
      </c>
      <c r="E162" s="5"/>
      <c r="F162" s="5"/>
      <c r="G162" s="5"/>
      <c r="H162" s="5"/>
      <c r="I162" s="5"/>
      <c r="J162" s="5"/>
      <c r="K162" s="65">
        <v>0</v>
      </c>
      <c r="L162" s="65">
        <v>0</v>
      </c>
      <c r="M162" s="65">
        <v>0</v>
      </c>
      <c r="N162" s="65">
        <v>24</v>
      </c>
      <c r="O162" s="65">
        <v>0</v>
      </c>
      <c r="P162" s="65">
        <v>0</v>
      </c>
      <c r="Q162" s="65">
        <v>0</v>
      </c>
      <c r="R162" s="65">
        <v>0</v>
      </c>
      <c r="S162" s="65">
        <v>0</v>
      </c>
      <c r="T162" s="65">
        <v>24</v>
      </c>
      <c r="U162" s="65">
        <v>0</v>
      </c>
      <c r="V162" s="65">
        <v>0</v>
      </c>
      <c r="W162" s="65">
        <v>73.199996948242188</v>
      </c>
      <c r="X162" s="65">
        <v>73.199996948242188</v>
      </c>
      <c r="Y162" s="65">
        <v>24</v>
      </c>
      <c r="Z162" s="5"/>
      <c r="AA162" s="5"/>
      <c r="AB162" s="5"/>
      <c r="AC162" s="5"/>
      <c r="AD162" s="5"/>
      <c r="AE162" s="65">
        <v>1198</v>
      </c>
      <c r="AF162" s="65">
        <v>1198</v>
      </c>
      <c r="AG162" s="65">
        <v>24</v>
      </c>
      <c r="AH162" s="5"/>
      <c r="AI162" s="65">
        <v>29.255996704101563</v>
      </c>
      <c r="AJ162" s="65">
        <v>1.2189998626708984</v>
      </c>
      <c r="AK162" s="65">
        <v>1.2189998626708984</v>
      </c>
      <c r="AL162" s="65">
        <v>24</v>
      </c>
      <c r="AM162" s="65">
        <v>1</v>
      </c>
      <c r="AN162" s="65">
        <v>3</v>
      </c>
      <c r="AO162" s="65">
        <v>0</v>
      </c>
      <c r="AP162" s="5"/>
      <c r="AQ162" s="65">
        <v>4</v>
      </c>
      <c r="AR162" s="65">
        <v>7</v>
      </c>
      <c r="AS162" s="65">
        <v>11</v>
      </c>
      <c r="AT162" s="65">
        <v>1984</v>
      </c>
    </row>
    <row r="163" spans="1:46" x14ac:dyDescent="0.25">
      <c r="A163" s="65">
        <v>4001</v>
      </c>
      <c r="B163" s="22">
        <v>30994</v>
      </c>
      <c r="C163" s="65">
        <v>1</v>
      </c>
      <c r="D163" s="65">
        <v>3</v>
      </c>
      <c r="E163" s="5"/>
      <c r="F163" s="5"/>
      <c r="G163" s="5"/>
      <c r="H163" s="5"/>
      <c r="I163" s="5"/>
      <c r="J163" s="5"/>
      <c r="K163" s="65">
        <v>0</v>
      </c>
      <c r="L163" s="65">
        <v>0</v>
      </c>
      <c r="M163" s="65">
        <v>0</v>
      </c>
      <c r="N163" s="65">
        <v>24</v>
      </c>
      <c r="O163" s="65">
        <v>0</v>
      </c>
      <c r="P163" s="65">
        <v>0</v>
      </c>
      <c r="Q163" s="65">
        <v>0</v>
      </c>
      <c r="R163" s="65">
        <v>0</v>
      </c>
      <c r="S163" s="65">
        <v>0</v>
      </c>
      <c r="T163" s="65">
        <v>24</v>
      </c>
      <c r="U163" s="65">
        <v>0</v>
      </c>
      <c r="V163" s="65">
        <v>0</v>
      </c>
      <c r="W163" s="65">
        <v>82.899993896484375</v>
      </c>
      <c r="X163" s="65">
        <v>82.899993896484375</v>
      </c>
      <c r="Y163" s="65">
        <v>24</v>
      </c>
      <c r="Z163" s="5"/>
      <c r="AA163" s="5"/>
      <c r="AB163" s="5"/>
      <c r="AC163" s="5"/>
      <c r="AD163" s="5"/>
      <c r="AE163" s="65">
        <v>3118</v>
      </c>
      <c r="AF163" s="65">
        <v>3118</v>
      </c>
      <c r="AG163" s="65">
        <v>24</v>
      </c>
      <c r="AH163" s="5"/>
      <c r="AI163" s="65">
        <v>18.647994995117188</v>
      </c>
      <c r="AJ163" s="65">
        <v>0.77699995040893555</v>
      </c>
      <c r="AK163" s="65">
        <v>0.77699995040893555</v>
      </c>
      <c r="AL163" s="65">
        <v>24</v>
      </c>
      <c r="AM163" s="65">
        <v>1</v>
      </c>
      <c r="AN163" s="65">
        <v>3</v>
      </c>
      <c r="AO163" s="65">
        <v>0</v>
      </c>
      <c r="AP163" s="5"/>
      <c r="AQ163" s="65">
        <v>5</v>
      </c>
      <c r="AR163" s="65">
        <v>8</v>
      </c>
      <c r="AS163" s="65">
        <v>11</v>
      </c>
      <c r="AT163" s="65">
        <v>1984</v>
      </c>
    </row>
    <row r="164" spans="1:46" x14ac:dyDescent="0.25">
      <c r="A164" s="65">
        <v>4001</v>
      </c>
      <c r="B164" s="22">
        <v>30995</v>
      </c>
      <c r="C164" s="65">
        <v>1</v>
      </c>
      <c r="D164" s="65">
        <v>3</v>
      </c>
      <c r="E164" s="5"/>
      <c r="F164" s="5"/>
      <c r="G164" s="5"/>
      <c r="H164" s="5"/>
      <c r="I164" s="5"/>
      <c r="J164" s="5"/>
      <c r="K164" s="5"/>
      <c r="L164" s="65">
        <v>0</v>
      </c>
      <c r="M164" s="5"/>
      <c r="N164" s="65">
        <v>23</v>
      </c>
      <c r="O164" s="65">
        <v>0</v>
      </c>
      <c r="P164" s="65">
        <v>0</v>
      </c>
      <c r="Q164" s="5"/>
      <c r="R164" s="65">
        <v>0</v>
      </c>
      <c r="S164" s="5"/>
      <c r="T164" s="65">
        <v>23</v>
      </c>
      <c r="U164" s="65">
        <v>0</v>
      </c>
      <c r="V164" s="65">
        <v>0</v>
      </c>
      <c r="W164" s="65">
        <v>72.5</v>
      </c>
      <c r="X164" s="5"/>
      <c r="Y164" s="65">
        <v>23</v>
      </c>
      <c r="Z164" s="5"/>
      <c r="AA164" s="5"/>
      <c r="AB164" s="5"/>
      <c r="AC164" s="5"/>
      <c r="AD164" s="5"/>
      <c r="AE164" s="65">
        <v>1613</v>
      </c>
      <c r="AF164" s="5"/>
      <c r="AG164" s="65">
        <v>23</v>
      </c>
      <c r="AH164" s="5"/>
      <c r="AI164" s="5"/>
      <c r="AJ164" s="65">
        <v>0.64499998092651367</v>
      </c>
      <c r="AK164" s="5"/>
      <c r="AL164" s="65">
        <v>23</v>
      </c>
      <c r="AM164" s="65">
        <v>1</v>
      </c>
      <c r="AN164" s="65">
        <v>3</v>
      </c>
      <c r="AO164" s="65">
        <v>0</v>
      </c>
      <c r="AP164" s="5"/>
      <c r="AQ164" s="65">
        <v>6</v>
      </c>
      <c r="AR164" s="65">
        <v>9</v>
      </c>
      <c r="AS164" s="65">
        <v>11</v>
      </c>
      <c r="AT164" s="65">
        <v>1984</v>
      </c>
    </row>
    <row r="165" spans="1:46" x14ac:dyDescent="0.25">
      <c r="A165" s="65">
        <v>4001</v>
      </c>
      <c r="B165" s="22">
        <v>30996</v>
      </c>
      <c r="C165" s="65">
        <v>1</v>
      </c>
      <c r="D165" s="65">
        <v>3</v>
      </c>
      <c r="E165" s="5"/>
      <c r="F165" s="5"/>
      <c r="G165" s="5"/>
      <c r="H165" s="5"/>
      <c r="I165" s="5"/>
      <c r="J165" s="5"/>
      <c r="K165" s="65">
        <v>0</v>
      </c>
      <c r="L165" s="65">
        <v>0</v>
      </c>
      <c r="M165" s="65">
        <v>0</v>
      </c>
      <c r="N165" s="65">
        <v>24</v>
      </c>
      <c r="O165" s="65">
        <v>0</v>
      </c>
      <c r="P165" s="65">
        <v>0</v>
      </c>
      <c r="Q165" s="65">
        <v>0</v>
      </c>
      <c r="R165" s="65">
        <v>0</v>
      </c>
      <c r="S165" s="65">
        <v>0</v>
      </c>
      <c r="T165" s="65">
        <v>24</v>
      </c>
      <c r="U165" s="65">
        <v>0</v>
      </c>
      <c r="V165" s="65">
        <v>0</v>
      </c>
      <c r="W165" s="65">
        <v>77.899993896484375</v>
      </c>
      <c r="X165" s="65">
        <v>77.899993896484375</v>
      </c>
      <c r="Y165" s="65">
        <v>24</v>
      </c>
      <c r="Z165" s="5"/>
      <c r="AA165" s="5"/>
      <c r="AB165" s="5"/>
      <c r="AC165" s="5"/>
      <c r="AD165" s="5"/>
      <c r="AE165" s="65">
        <v>2682</v>
      </c>
      <c r="AF165" s="65">
        <v>2682</v>
      </c>
      <c r="AG165" s="65">
        <v>24</v>
      </c>
      <c r="AH165" s="5"/>
      <c r="AI165" s="65">
        <v>23.123992919921875</v>
      </c>
      <c r="AJ165" s="65">
        <v>0.96299999952316284</v>
      </c>
      <c r="AK165" s="65">
        <v>0.96299999952316284</v>
      </c>
      <c r="AL165" s="65">
        <v>24</v>
      </c>
      <c r="AM165" s="65">
        <v>1</v>
      </c>
      <c r="AN165" s="65">
        <v>3</v>
      </c>
      <c r="AO165" s="65">
        <v>0</v>
      </c>
      <c r="AP165" s="5"/>
      <c r="AQ165" s="65">
        <v>7</v>
      </c>
      <c r="AR165" s="65">
        <v>10</v>
      </c>
      <c r="AS165" s="65">
        <v>11</v>
      </c>
      <c r="AT165" s="65">
        <v>1984</v>
      </c>
    </row>
    <row r="166" spans="1:46" x14ac:dyDescent="0.25">
      <c r="A166" s="65">
        <v>4001</v>
      </c>
      <c r="B166" s="22">
        <v>30997</v>
      </c>
      <c r="C166" s="65">
        <v>1</v>
      </c>
      <c r="D166" s="65">
        <v>3</v>
      </c>
      <c r="E166" s="5"/>
      <c r="F166" s="5"/>
      <c r="G166" s="5"/>
      <c r="H166" s="5"/>
      <c r="I166" s="5"/>
      <c r="J166" s="5"/>
      <c r="K166" s="65">
        <v>9.9999979138374329E-3</v>
      </c>
      <c r="L166" s="65">
        <v>0</v>
      </c>
      <c r="M166" s="65">
        <v>0</v>
      </c>
      <c r="N166" s="65">
        <v>24</v>
      </c>
      <c r="O166" s="65">
        <v>2</v>
      </c>
      <c r="P166" s="65">
        <v>1</v>
      </c>
      <c r="Q166" s="65">
        <v>9.9999979138374329E-3</v>
      </c>
      <c r="R166" s="65">
        <v>0</v>
      </c>
      <c r="S166" s="65">
        <v>0</v>
      </c>
      <c r="T166" s="65">
        <v>24</v>
      </c>
      <c r="U166" s="65">
        <v>2</v>
      </c>
      <c r="V166" s="65">
        <v>1</v>
      </c>
      <c r="W166" s="65">
        <v>80.599990844726563</v>
      </c>
      <c r="X166" s="5"/>
      <c r="Y166" s="65">
        <v>21</v>
      </c>
      <c r="Z166" s="5"/>
      <c r="AA166" s="5"/>
      <c r="AB166" s="5"/>
      <c r="AC166" s="5"/>
      <c r="AD166" s="5"/>
      <c r="AE166" s="65">
        <v>2381</v>
      </c>
      <c r="AF166" s="65">
        <v>2381</v>
      </c>
      <c r="AG166" s="65">
        <v>24</v>
      </c>
      <c r="AH166" s="5"/>
      <c r="AI166" s="65">
        <v>24.743988037109375</v>
      </c>
      <c r="AJ166" s="65">
        <v>1.0309991836547852</v>
      </c>
      <c r="AK166" s="65">
        <v>1.0309991836547852</v>
      </c>
      <c r="AL166" s="65">
        <v>24</v>
      </c>
      <c r="AM166" s="65">
        <v>1</v>
      </c>
      <c r="AN166" s="65">
        <v>3</v>
      </c>
      <c r="AO166" s="65">
        <v>0</v>
      </c>
      <c r="AP166" s="5"/>
      <c r="AQ166" s="65">
        <v>1</v>
      </c>
      <c r="AR166" s="65">
        <v>11</v>
      </c>
      <c r="AS166" s="65">
        <v>11</v>
      </c>
      <c r="AT166" s="65">
        <v>1984</v>
      </c>
    </row>
    <row r="167" spans="1:46" x14ac:dyDescent="0.25">
      <c r="A167" s="65">
        <v>4001</v>
      </c>
      <c r="B167" s="22">
        <v>30998</v>
      </c>
      <c r="C167" s="65">
        <v>1</v>
      </c>
      <c r="D167" s="65">
        <v>3</v>
      </c>
      <c r="E167" s="5"/>
      <c r="F167" s="5"/>
      <c r="G167" s="5"/>
      <c r="H167" s="5"/>
      <c r="I167" s="5"/>
      <c r="J167" s="5"/>
      <c r="K167" s="65">
        <v>0</v>
      </c>
      <c r="L167" s="65">
        <v>0</v>
      </c>
      <c r="M167" s="65">
        <v>0</v>
      </c>
      <c r="N167" s="65">
        <v>24</v>
      </c>
      <c r="O167" s="65">
        <v>0</v>
      </c>
      <c r="P167" s="65">
        <v>0</v>
      </c>
      <c r="Q167" s="65">
        <v>0</v>
      </c>
      <c r="R167" s="65">
        <v>0</v>
      </c>
      <c r="S167" s="65">
        <v>0</v>
      </c>
      <c r="T167" s="65">
        <v>24</v>
      </c>
      <c r="U167" s="65">
        <v>0</v>
      </c>
      <c r="V167" s="65">
        <v>0</v>
      </c>
      <c r="W167" s="5"/>
      <c r="X167" s="5"/>
      <c r="Y167" s="65">
        <v>0</v>
      </c>
      <c r="Z167" s="5"/>
      <c r="AA167" s="5"/>
      <c r="AB167" s="5"/>
      <c r="AC167" s="5"/>
      <c r="AD167" s="5"/>
      <c r="AE167" s="65">
        <v>2023</v>
      </c>
      <c r="AF167" s="65">
        <v>2023</v>
      </c>
      <c r="AG167" s="65">
        <v>24</v>
      </c>
      <c r="AH167" s="5"/>
      <c r="AI167" s="65">
        <v>17.423995971679688</v>
      </c>
      <c r="AJ167" s="65">
        <v>0.72599995136260986</v>
      </c>
      <c r="AK167" s="65">
        <v>0.72599995136260986</v>
      </c>
      <c r="AL167" s="65">
        <v>24</v>
      </c>
      <c r="AM167" s="65">
        <v>1</v>
      </c>
      <c r="AN167" s="65">
        <v>3</v>
      </c>
      <c r="AO167" s="65">
        <v>0</v>
      </c>
      <c r="AP167" s="5"/>
      <c r="AQ167" s="65">
        <v>2</v>
      </c>
      <c r="AR167" s="65">
        <v>12</v>
      </c>
      <c r="AS167" s="65">
        <v>11</v>
      </c>
      <c r="AT167" s="65">
        <v>1984</v>
      </c>
    </row>
    <row r="168" spans="1:46" x14ac:dyDescent="0.25">
      <c r="A168" s="65">
        <v>4001</v>
      </c>
      <c r="B168" s="22">
        <v>30999</v>
      </c>
      <c r="C168" s="65">
        <v>1</v>
      </c>
      <c r="D168" s="65">
        <v>3</v>
      </c>
      <c r="E168" s="5"/>
      <c r="F168" s="5"/>
      <c r="G168" s="5"/>
      <c r="H168" s="5"/>
      <c r="I168" s="5"/>
      <c r="J168" s="5"/>
      <c r="K168" s="65">
        <v>0</v>
      </c>
      <c r="L168" s="65">
        <v>0</v>
      </c>
      <c r="M168" s="65">
        <v>0</v>
      </c>
      <c r="N168" s="65">
        <v>24</v>
      </c>
      <c r="O168" s="65">
        <v>0</v>
      </c>
      <c r="P168" s="65">
        <v>0</v>
      </c>
      <c r="Q168" s="65">
        <v>0</v>
      </c>
      <c r="R168" s="65">
        <v>0</v>
      </c>
      <c r="S168" s="65">
        <v>0</v>
      </c>
      <c r="T168" s="65">
        <v>24</v>
      </c>
      <c r="U168" s="65">
        <v>0</v>
      </c>
      <c r="V168" s="65">
        <v>0</v>
      </c>
      <c r="W168" s="5"/>
      <c r="X168" s="5"/>
      <c r="Y168" s="65">
        <v>0</v>
      </c>
      <c r="Z168" s="5"/>
      <c r="AA168" s="5"/>
      <c r="AB168" s="5"/>
      <c r="AC168" s="5"/>
      <c r="AD168" s="5"/>
      <c r="AE168" s="65">
        <v>1539</v>
      </c>
      <c r="AF168" s="65">
        <v>1539</v>
      </c>
      <c r="AG168" s="65">
        <v>24</v>
      </c>
      <c r="AH168" s="5"/>
      <c r="AI168" s="65">
        <v>23.555999755859375</v>
      </c>
      <c r="AJ168" s="65">
        <v>0.98099994659423828</v>
      </c>
      <c r="AK168" s="65">
        <v>0.98099994659423828</v>
      </c>
      <c r="AL168" s="65">
        <v>24</v>
      </c>
      <c r="AM168" s="65">
        <v>1</v>
      </c>
      <c r="AN168" s="65">
        <v>3</v>
      </c>
      <c r="AO168" s="65">
        <v>0</v>
      </c>
      <c r="AP168" s="5"/>
      <c r="AQ168" s="65">
        <v>3</v>
      </c>
      <c r="AR168" s="65">
        <v>13</v>
      </c>
      <c r="AS168" s="65">
        <v>11</v>
      </c>
      <c r="AT168" s="65">
        <v>1984</v>
      </c>
    </row>
    <row r="169" spans="1:46" x14ac:dyDescent="0.25">
      <c r="A169" s="65">
        <v>4001</v>
      </c>
      <c r="B169" s="22">
        <v>31000</v>
      </c>
      <c r="C169" s="65">
        <v>1</v>
      </c>
      <c r="D169" s="65">
        <v>3</v>
      </c>
      <c r="E169" s="5"/>
      <c r="F169" s="5"/>
      <c r="G169" s="5"/>
      <c r="H169" s="5"/>
      <c r="I169" s="5"/>
      <c r="J169" s="5"/>
      <c r="K169" s="65">
        <v>0</v>
      </c>
      <c r="L169" s="65">
        <v>0</v>
      </c>
      <c r="M169" s="65">
        <v>0</v>
      </c>
      <c r="N169" s="65">
        <v>24</v>
      </c>
      <c r="O169" s="65">
        <v>0</v>
      </c>
      <c r="P169" s="65">
        <v>0</v>
      </c>
      <c r="Q169" s="65">
        <v>0</v>
      </c>
      <c r="R169" s="65">
        <v>0</v>
      </c>
      <c r="S169" s="65">
        <v>0</v>
      </c>
      <c r="T169" s="65">
        <v>24</v>
      </c>
      <c r="U169" s="65">
        <v>0</v>
      </c>
      <c r="V169" s="65">
        <v>0</v>
      </c>
      <c r="W169" s="65">
        <v>93.899993896484375</v>
      </c>
      <c r="X169" s="5"/>
      <c r="Y169" s="65">
        <v>1</v>
      </c>
      <c r="Z169" s="5"/>
      <c r="AA169" s="5"/>
      <c r="AB169" s="5"/>
      <c r="AC169" s="5"/>
      <c r="AD169" s="5"/>
      <c r="AE169" s="65">
        <v>1806</v>
      </c>
      <c r="AF169" s="65">
        <v>1806</v>
      </c>
      <c r="AG169" s="65">
        <v>24</v>
      </c>
      <c r="AH169" s="5"/>
      <c r="AI169" s="65">
        <v>17.447998046875</v>
      </c>
      <c r="AJ169" s="65">
        <v>0.72699999809265137</v>
      </c>
      <c r="AK169" s="65">
        <v>0.72699999809265137</v>
      </c>
      <c r="AL169" s="65">
        <v>24</v>
      </c>
      <c r="AM169" s="65">
        <v>1</v>
      </c>
      <c r="AN169" s="65">
        <v>3</v>
      </c>
      <c r="AO169" s="65">
        <v>0</v>
      </c>
      <c r="AP169" s="5"/>
      <c r="AQ169" s="65">
        <v>4</v>
      </c>
      <c r="AR169" s="65">
        <v>14</v>
      </c>
      <c r="AS169" s="65">
        <v>11</v>
      </c>
      <c r="AT169" s="65">
        <v>1984</v>
      </c>
    </row>
    <row r="170" spans="1:46" x14ac:dyDescent="0.25">
      <c r="A170" s="65">
        <v>4001</v>
      </c>
      <c r="B170" s="22">
        <v>31001</v>
      </c>
      <c r="C170" s="65">
        <v>1</v>
      </c>
      <c r="D170" s="65">
        <v>3</v>
      </c>
      <c r="E170" s="5"/>
      <c r="F170" s="5"/>
      <c r="G170" s="5"/>
      <c r="H170" s="5"/>
      <c r="I170" s="5"/>
      <c r="J170" s="5"/>
      <c r="K170" s="65">
        <v>0</v>
      </c>
      <c r="L170" s="65">
        <v>0</v>
      </c>
      <c r="M170" s="65">
        <v>0</v>
      </c>
      <c r="N170" s="65">
        <v>24</v>
      </c>
      <c r="O170" s="65">
        <v>0</v>
      </c>
      <c r="P170" s="65">
        <v>0</v>
      </c>
      <c r="Q170" s="65">
        <v>0</v>
      </c>
      <c r="R170" s="65">
        <v>0</v>
      </c>
      <c r="S170" s="65">
        <v>0</v>
      </c>
      <c r="T170" s="65">
        <v>24</v>
      </c>
      <c r="U170" s="65">
        <v>0</v>
      </c>
      <c r="V170" s="65">
        <v>0</v>
      </c>
      <c r="W170" s="65">
        <v>83.699996948242187</v>
      </c>
      <c r="X170" s="65">
        <v>83.699996948242187</v>
      </c>
      <c r="Y170" s="65">
        <v>24</v>
      </c>
      <c r="Z170" s="5"/>
      <c r="AA170" s="5"/>
      <c r="AB170" s="5"/>
      <c r="AC170" s="5"/>
      <c r="AD170" s="5"/>
      <c r="AE170" s="65">
        <v>3525</v>
      </c>
      <c r="AF170" s="65">
        <v>3525</v>
      </c>
      <c r="AG170" s="65">
        <v>24</v>
      </c>
      <c r="AH170" s="5"/>
      <c r="AI170" s="65">
        <v>25.379989624023438</v>
      </c>
      <c r="AJ170" s="65">
        <v>1.0569992065429687</v>
      </c>
      <c r="AK170" s="65">
        <v>1.0569992065429687</v>
      </c>
      <c r="AL170" s="65">
        <v>24</v>
      </c>
      <c r="AM170" s="65">
        <v>1</v>
      </c>
      <c r="AN170" s="65">
        <v>3</v>
      </c>
      <c r="AO170" s="65">
        <v>0</v>
      </c>
      <c r="AP170" s="5"/>
      <c r="AQ170" s="65">
        <v>5</v>
      </c>
      <c r="AR170" s="65">
        <v>15</v>
      </c>
      <c r="AS170" s="65">
        <v>11</v>
      </c>
      <c r="AT170" s="65">
        <v>1984</v>
      </c>
    </row>
    <row r="171" spans="1:46" x14ac:dyDescent="0.25">
      <c r="A171" s="65">
        <v>4001</v>
      </c>
      <c r="B171" s="22">
        <v>31002</v>
      </c>
      <c r="C171" s="65">
        <v>1</v>
      </c>
      <c r="D171" s="65">
        <v>3</v>
      </c>
      <c r="E171" s="5"/>
      <c r="F171" s="5"/>
      <c r="G171" s="5"/>
      <c r="H171" s="5"/>
      <c r="I171" s="5"/>
      <c r="J171" s="5"/>
      <c r="K171" s="65">
        <v>0</v>
      </c>
      <c r="L171" s="65">
        <v>0</v>
      </c>
      <c r="M171" s="65">
        <v>0</v>
      </c>
      <c r="N171" s="65">
        <v>24</v>
      </c>
      <c r="O171" s="65">
        <v>0</v>
      </c>
      <c r="P171" s="65">
        <v>0</v>
      </c>
      <c r="Q171" s="65">
        <v>0</v>
      </c>
      <c r="R171" s="65">
        <v>0</v>
      </c>
      <c r="S171" s="65">
        <v>0</v>
      </c>
      <c r="T171" s="65">
        <v>24</v>
      </c>
      <c r="U171" s="65">
        <v>0</v>
      </c>
      <c r="V171" s="65">
        <v>0</v>
      </c>
      <c r="W171" s="65">
        <v>64.79998779296875</v>
      </c>
      <c r="X171" s="65">
        <v>64.79998779296875</v>
      </c>
      <c r="Y171" s="65">
        <v>24</v>
      </c>
      <c r="Z171" s="5"/>
      <c r="AA171" s="5"/>
      <c r="AB171" s="5"/>
      <c r="AC171" s="5"/>
      <c r="AD171" s="5"/>
      <c r="AE171" s="65">
        <v>1036</v>
      </c>
      <c r="AF171" s="65">
        <v>1036</v>
      </c>
      <c r="AG171" s="65">
        <v>24</v>
      </c>
      <c r="AH171" s="5"/>
      <c r="AI171" s="65">
        <v>13.067999839782715</v>
      </c>
      <c r="AJ171" s="65">
        <v>0.54399996995925903</v>
      </c>
      <c r="AK171" s="65">
        <v>0.54399996995925903</v>
      </c>
      <c r="AL171" s="65">
        <v>24</v>
      </c>
      <c r="AM171" s="65">
        <v>1</v>
      </c>
      <c r="AN171" s="65">
        <v>3</v>
      </c>
      <c r="AO171" s="65">
        <v>0</v>
      </c>
      <c r="AP171" s="5"/>
      <c r="AQ171" s="65">
        <v>6</v>
      </c>
      <c r="AR171" s="65">
        <v>16</v>
      </c>
      <c r="AS171" s="65">
        <v>11</v>
      </c>
      <c r="AT171" s="65">
        <v>1984</v>
      </c>
    </row>
    <row r="172" spans="1:46" x14ac:dyDescent="0.25">
      <c r="A172" s="65">
        <v>4001</v>
      </c>
      <c r="B172" s="22">
        <v>31003</v>
      </c>
      <c r="C172" s="65">
        <v>1</v>
      </c>
      <c r="D172" s="65">
        <v>3</v>
      </c>
      <c r="E172" s="5"/>
      <c r="F172" s="5"/>
      <c r="G172" s="5"/>
      <c r="H172" s="5"/>
      <c r="I172" s="5"/>
      <c r="J172" s="5"/>
      <c r="K172" s="65">
        <v>0</v>
      </c>
      <c r="L172" s="65">
        <v>0</v>
      </c>
      <c r="M172" s="65">
        <v>0</v>
      </c>
      <c r="N172" s="65">
        <v>24</v>
      </c>
      <c r="O172" s="65">
        <v>0</v>
      </c>
      <c r="P172" s="65">
        <v>0</v>
      </c>
      <c r="Q172" s="65">
        <v>0</v>
      </c>
      <c r="R172" s="65">
        <v>0</v>
      </c>
      <c r="S172" s="65">
        <v>0</v>
      </c>
      <c r="T172" s="65">
        <v>24</v>
      </c>
      <c r="U172" s="65">
        <v>0</v>
      </c>
      <c r="V172" s="65">
        <v>0</v>
      </c>
      <c r="W172" s="65">
        <v>68.399993896484375</v>
      </c>
      <c r="X172" s="65">
        <v>68.399993896484375</v>
      </c>
      <c r="Y172" s="65">
        <v>24</v>
      </c>
      <c r="Z172" s="5"/>
      <c r="AA172" s="5"/>
      <c r="AB172" s="5"/>
      <c r="AC172" s="5"/>
      <c r="AD172" s="5"/>
      <c r="AE172" s="65">
        <v>1877</v>
      </c>
      <c r="AF172" s="65">
        <v>1877</v>
      </c>
      <c r="AG172" s="65">
        <v>24</v>
      </c>
      <c r="AH172" s="5"/>
      <c r="AI172" s="65">
        <v>15.995999336242676</v>
      </c>
      <c r="AJ172" s="65">
        <v>0.66599994897842407</v>
      </c>
      <c r="AK172" s="65">
        <v>0.66599994897842407</v>
      </c>
      <c r="AL172" s="65">
        <v>24</v>
      </c>
      <c r="AM172" s="65">
        <v>1</v>
      </c>
      <c r="AN172" s="65">
        <v>3</v>
      </c>
      <c r="AO172" s="65">
        <v>0</v>
      </c>
      <c r="AP172" s="5"/>
      <c r="AQ172" s="65">
        <v>7</v>
      </c>
      <c r="AR172" s="65">
        <v>17</v>
      </c>
      <c r="AS172" s="65">
        <v>11</v>
      </c>
      <c r="AT172" s="65">
        <v>1984</v>
      </c>
    </row>
    <row r="173" spans="1:46" x14ac:dyDescent="0.25">
      <c r="A173" s="65">
        <v>4001</v>
      </c>
      <c r="B173" s="22">
        <v>31004</v>
      </c>
      <c r="C173" s="65">
        <v>1</v>
      </c>
      <c r="D173" s="65">
        <v>3</v>
      </c>
      <c r="E173" s="5"/>
      <c r="F173" s="5"/>
      <c r="G173" s="5"/>
      <c r="H173" s="5"/>
      <c r="I173" s="5"/>
      <c r="J173" s="5"/>
      <c r="K173" s="65">
        <v>0</v>
      </c>
      <c r="L173" s="65">
        <v>0</v>
      </c>
      <c r="M173" s="65">
        <v>0</v>
      </c>
      <c r="N173" s="65">
        <v>24</v>
      </c>
      <c r="O173" s="65">
        <v>0</v>
      </c>
      <c r="P173" s="65">
        <v>0</v>
      </c>
      <c r="Q173" s="65">
        <v>0</v>
      </c>
      <c r="R173" s="65">
        <v>0</v>
      </c>
      <c r="S173" s="65">
        <v>0</v>
      </c>
      <c r="T173" s="65">
        <v>24</v>
      </c>
      <c r="U173" s="65">
        <v>0</v>
      </c>
      <c r="V173" s="65">
        <v>0</v>
      </c>
      <c r="W173" s="65">
        <v>68</v>
      </c>
      <c r="X173" s="65">
        <v>68</v>
      </c>
      <c r="Y173" s="65">
        <v>24</v>
      </c>
      <c r="Z173" s="5"/>
      <c r="AA173" s="5"/>
      <c r="AB173" s="5"/>
      <c r="AC173" s="5"/>
      <c r="AD173" s="5"/>
      <c r="AE173" s="65">
        <v>1394</v>
      </c>
      <c r="AF173" s="65">
        <v>1394</v>
      </c>
      <c r="AG173" s="65">
        <v>24</v>
      </c>
      <c r="AH173" s="5"/>
      <c r="AI173" s="65">
        <v>16.2239990234375</v>
      </c>
      <c r="AJ173" s="65">
        <v>0.67599999904632568</v>
      </c>
      <c r="AK173" s="65">
        <v>0.67599999904632568</v>
      </c>
      <c r="AL173" s="65">
        <v>24</v>
      </c>
      <c r="AM173" s="65">
        <v>1</v>
      </c>
      <c r="AN173" s="65">
        <v>3</v>
      </c>
      <c r="AO173" s="65">
        <v>0</v>
      </c>
      <c r="AP173" s="5"/>
      <c r="AQ173" s="65">
        <v>1</v>
      </c>
      <c r="AR173" s="65">
        <v>18</v>
      </c>
      <c r="AS173" s="65">
        <v>11</v>
      </c>
      <c r="AT173" s="65">
        <v>1984</v>
      </c>
    </row>
    <row r="174" spans="1:46" x14ac:dyDescent="0.25">
      <c r="A174" s="65">
        <v>4001</v>
      </c>
      <c r="B174" s="22">
        <v>31005</v>
      </c>
      <c r="C174" s="65">
        <v>1</v>
      </c>
      <c r="D174" s="65">
        <v>3</v>
      </c>
      <c r="E174" s="5"/>
      <c r="F174" s="5"/>
      <c r="G174" s="5"/>
      <c r="H174" s="5"/>
      <c r="I174" s="5"/>
      <c r="J174" s="5"/>
      <c r="K174" s="65">
        <v>0</v>
      </c>
      <c r="L174" s="65">
        <v>0</v>
      </c>
      <c r="M174" s="65">
        <v>0</v>
      </c>
      <c r="N174" s="65">
        <v>24</v>
      </c>
      <c r="O174" s="65">
        <v>0</v>
      </c>
      <c r="P174" s="65">
        <v>0</v>
      </c>
      <c r="Q174" s="65">
        <v>0</v>
      </c>
      <c r="R174" s="65">
        <v>0</v>
      </c>
      <c r="S174" s="65">
        <v>0</v>
      </c>
      <c r="T174" s="65">
        <v>24</v>
      </c>
      <c r="U174" s="65">
        <v>0</v>
      </c>
      <c r="V174" s="65">
        <v>0</v>
      </c>
      <c r="W174" s="65">
        <v>69.29998779296875</v>
      </c>
      <c r="X174" s="65">
        <v>69.29998779296875</v>
      </c>
      <c r="Y174" s="65">
        <v>24</v>
      </c>
      <c r="Z174" s="5"/>
      <c r="AA174" s="5"/>
      <c r="AB174" s="5"/>
      <c r="AC174" s="5"/>
      <c r="AD174" s="5"/>
      <c r="AE174" s="65">
        <v>1033</v>
      </c>
      <c r="AF174" s="65">
        <v>1033</v>
      </c>
      <c r="AG174" s="65">
        <v>24</v>
      </c>
      <c r="AH174" s="5"/>
      <c r="AI174" s="65">
        <v>17.74798583984375</v>
      </c>
      <c r="AJ174" s="65">
        <v>0.73899996280670166</v>
      </c>
      <c r="AK174" s="65">
        <v>0.73899996280670166</v>
      </c>
      <c r="AL174" s="65">
        <v>24</v>
      </c>
      <c r="AM174" s="65">
        <v>1</v>
      </c>
      <c r="AN174" s="65">
        <v>3</v>
      </c>
      <c r="AO174" s="65">
        <v>0</v>
      </c>
      <c r="AP174" s="5"/>
      <c r="AQ174" s="65">
        <v>2</v>
      </c>
      <c r="AR174" s="65">
        <v>19</v>
      </c>
      <c r="AS174" s="65">
        <v>11</v>
      </c>
      <c r="AT174" s="65">
        <v>1984</v>
      </c>
    </row>
    <row r="175" spans="1:46" x14ac:dyDescent="0.25">
      <c r="A175" s="65">
        <v>4001</v>
      </c>
      <c r="B175" s="22">
        <v>31006</v>
      </c>
      <c r="C175" s="65">
        <v>1</v>
      </c>
      <c r="D175" s="65">
        <v>3</v>
      </c>
      <c r="E175" s="5"/>
      <c r="F175" s="5"/>
      <c r="G175" s="5"/>
      <c r="H175" s="5"/>
      <c r="I175" s="5"/>
      <c r="J175" s="5"/>
      <c r="K175" s="65">
        <v>0</v>
      </c>
      <c r="L175" s="65">
        <v>0</v>
      </c>
      <c r="M175" s="65">
        <v>0</v>
      </c>
      <c r="N175" s="65">
        <v>24</v>
      </c>
      <c r="O175" s="65">
        <v>0</v>
      </c>
      <c r="P175" s="65">
        <v>0</v>
      </c>
      <c r="Q175" s="65">
        <v>0</v>
      </c>
      <c r="R175" s="65">
        <v>0</v>
      </c>
      <c r="S175" s="65">
        <v>0</v>
      </c>
      <c r="T175" s="65">
        <v>24</v>
      </c>
      <c r="U175" s="65">
        <v>0</v>
      </c>
      <c r="V175" s="65">
        <v>0</v>
      </c>
      <c r="W175" s="65">
        <v>70.899993896484375</v>
      </c>
      <c r="X175" s="65">
        <v>70.899993896484375</v>
      </c>
      <c r="Y175" s="65">
        <v>24</v>
      </c>
      <c r="Z175" s="5"/>
      <c r="AA175" s="5"/>
      <c r="AB175" s="5"/>
      <c r="AC175" s="5"/>
      <c r="AD175" s="5"/>
      <c r="AE175" s="65">
        <v>1405</v>
      </c>
      <c r="AF175" s="65">
        <v>1405</v>
      </c>
      <c r="AG175" s="65">
        <v>24</v>
      </c>
      <c r="AH175" s="5"/>
      <c r="AI175" s="65">
        <v>18.05999755859375</v>
      </c>
      <c r="AJ175" s="65">
        <v>0.75199997425079346</v>
      </c>
      <c r="AK175" s="65">
        <v>0.75199997425079346</v>
      </c>
      <c r="AL175" s="65">
        <v>24</v>
      </c>
      <c r="AM175" s="65">
        <v>1</v>
      </c>
      <c r="AN175" s="65">
        <v>3</v>
      </c>
      <c r="AO175" s="65">
        <v>0</v>
      </c>
      <c r="AP175" s="5"/>
      <c r="AQ175" s="65">
        <v>3</v>
      </c>
      <c r="AR175" s="65">
        <v>20</v>
      </c>
      <c r="AS175" s="65">
        <v>11</v>
      </c>
      <c r="AT175" s="65">
        <v>1984</v>
      </c>
    </row>
    <row r="176" spans="1:46" x14ac:dyDescent="0.25">
      <c r="A176" s="65">
        <v>4001</v>
      </c>
      <c r="B176" s="22">
        <v>31007</v>
      </c>
      <c r="C176" s="65">
        <v>1</v>
      </c>
      <c r="D176" s="65">
        <v>3</v>
      </c>
      <c r="E176" s="5"/>
      <c r="F176" s="5"/>
      <c r="G176" s="5"/>
      <c r="H176" s="5"/>
      <c r="I176" s="5"/>
      <c r="J176" s="5"/>
      <c r="K176" s="65">
        <v>0</v>
      </c>
      <c r="L176" s="65">
        <v>0</v>
      </c>
      <c r="M176" s="65">
        <v>0</v>
      </c>
      <c r="N176" s="65">
        <v>24</v>
      </c>
      <c r="O176" s="65">
        <v>0</v>
      </c>
      <c r="P176" s="65">
        <v>0</v>
      </c>
      <c r="Q176" s="65">
        <v>0</v>
      </c>
      <c r="R176" s="65">
        <v>0</v>
      </c>
      <c r="S176" s="65">
        <v>0</v>
      </c>
      <c r="T176" s="65">
        <v>24</v>
      </c>
      <c r="U176" s="65">
        <v>0</v>
      </c>
      <c r="V176" s="65">
        <v>0</v>
      </c>
      <c r="W176" s="65">
        <v>71.399993896484375</v>
      </c>
      <c r="X176" s="65">
        <v>71.399993896484375</v>
      </c>
      <c r="Y176" s="65">
        <v>24</v>
      </c>
      <c r="Z176" s="5"/>
      <c r="AA176" s="5"/>
      <c r="AB176" s="5"/>
      <c r="AC176" s="5"/>
      <c r="AD176" s="5"/>
      <c r="AE176" s="65">
        <v>2122</v>
      </c>
      <c r="AF176" s="65">
        <v>2122</v>
      </c>
      <c r="AG176" s="65">
        <v>24</v>
      </c>
      <c r="AH176" s="5"/>
      <c r="AI176" s="65">
        <v>9.9119997024536133</v>
      </c>
      <c r="AJ176" s="65">
        <v>0.41299998760223389</v>
      </c>
      <c r="AK176" s="65">
        <v>0.41299998760223389</v>
      </c>
      <c r="AL176" s="65">
        <v>24</v>
      </c>
      <c r="AM176" s="65">
        <v>1</v>
      </c>
      <c r="AN176" s="65">
        <v>3</v>
      </c>
      <c r="AO176" s="65">
        <v>0</v>
      </c>
      <c r="AP176" s="5"/>
      <c r="AQ176" s="65">
        <v>4</v>
      </c>
      <c r="AR176" s="65">
        <v>21</v>
      </c>
      <c r="AS176" s="65">
        <v>11</v>
      </c>
      <c r="AT176" s="65">
        <v>1984</v>
      </c>
    </row>
    <row r="177" spans="1:46" x14ac:dyDescent="0.25">
      <c r="A177" s="65">
        <v>4001</v>
      </c>
      <c r="B177" s="22">
        <v>31008</v>
      </c>
      <c r="C177" s="65">
        <v>1</v>
      </c>
      <c r="D177" s="65">
        <v>3</v>
      </c>
      <c r="E177" s="5"/>
      <c r="F177" s="5"/>
      <c r="G177" s="5"/>
      <c r="H177" s="5"/>
      <c r="I177" s="5"/>
      <c r="J177" s="5"/>
      <c r="K177" s="65">
        <v>0</v>
      </c>
      <c r="L177" s="65">
        <v>0</v>
      </c>
      <c r="M177" s="65">
        <v>0</v>
      </c>
      <c r="N177" s="65">
        <v>24</v>
      </c>
      <c r="O177" s="65">
        <v>0</v>
      </c>
      <c r="P177" s="65">
        <v>0</v>
      </c>
      <c r="Q177" s="65">
        <v>0</v>
      </c>
      <c r="R177" s="65">
        <v>0</v>
      </c>
      <c r="S177" s="65">
        <v>0</v>
      </c>
      <c r="T177" s="65">
        <v>24</v>
      </c>
      <c r="U177" s="65">
        <v>0</v>
      </c>
      <c r="V177" s="65">
        <v>0</v>
      </c>
      <c r="W177" s="65">
        <v>69.79998779296875</v>
      </c>
      <c r="X177" s="65">
        <v>69.79998779296875</v>
      </c>
      <c r="Y177" s="65">
        <v>24</v>
      </c>
      <c r="Z177" s="5"/>
      <c r="AA177" s="5"/>
      <c r="AB177" s="5"/>
      <c r="AC177" s="5"/>
      <c r="AD177" s="5"/>
      <c r="AE177" s="65">
        <v>1837</v>
      </c>
      <c r="AF177" s="65">
        <v>1837</v>
      </c>
      <c r="AG177" s="65">
        <v>24</v>
      </c>
      <c r="AH177" s="5"/>
      <c r="AI177" s="65">
        <v>13.175999641418457</v>
      </c>
      <c r="AJ177" s="65">
        <v>0.54899996519088745</v>
      </c>
      <c r="AK177" s="65">
        <v>0.54899996519088745</v>
      </c>
      <c r="AL177" s="65">
        <v>24</v>
      </c>
      <c r="AM177" s="65">
        <v>1</v>
      </c>
      <c r="AN177" s="65">
        <v>3</v>
      </c>
      <c r="AO177" s="65">
        <v>0</v>
      </c>
      <c r="AP177" s="5"/>
      <c r="AQ177" s="65">
        <v>5</v>
      </c>
      <c r="AR177" s="65">
        <v>22</v>
      </c>
      <c r="AS177" s="65">
        <v>11</v>
      </c>
      <c r="AT177" s="65">
        <v>1984</v>
      </c>
    </row>
    <row r="178" spans="1:46" x14ac:dyDescent="0.25">
      <c r="A178" s="65">
        <v>4001</v>
      </c>
      <c r="B178" s="22">
        <v>31009</v>
      </c>
      <c r="C178" s="65">
        <v>1</v>
      </c>
      <c r="D178" s="65">
        <v>3</v>
      </c>
      <c r="E178" s="5"/>
      <c r="F178" s="5"/>
      <c r="G178" s="5"/>
      <c r="H178" s="5"/>
      <c r="I178" s="5"/>
      <c r="J178" s="5"/>
      <c r="K178" s="65">
        <v>0</v>
      </c>
      <c r="L178" s="65">
        <v>0</v>
      </c>
      <c r="M178" s="65">
        <v>0</v>
      </c>
      <c r="N178" s="65">
        <v>24</v>
      </c>
      <c r="O178" s="65">
        <v>0</v>
      </c>
      <c r="P178" s="65">
        <v>0</v>
      </c>
      <c r="Q178" s="65">
        <v>0</v>
      </c>
      <c r="R178" s="65">
        <v>0</v>
      </c>
      <c r="S178" s="65">
        <v>0</v>
      </c>
      <c r="T178" s="65">
        <v>24</v>
      </c>
      <c r="U178" s="65">
        <v>0</v>
      </c>
      <c r="V178" s="65">
        <v>0</v>
      </c>
      <c r="W178" s="65">
        <v>61.29998779296875</v>
      </c>
      <c r="X178" s="65">
        <v>61.29998779296875</v>
      </c>
      <c r="Y178" s="65">
        <v>24</v>
      </c>
      <c r="Z178" s="5"/>
      <c r="AA178" s="5"/>
      <c r="AB178" s="5"/>
      <c r="AC178" s="5"/>
      <c r="AD178" s="5"/>
      <c r="AE178" s="65">
        <v>2008</v>
      </c>
      <c r="AF178" s="65">
        <v>2008</v>
      </c>
      <c r="AG178" s="65">
        <v>24</v>
      </c>
      <c r="AH178" s="5"/>
      <c r="AI178" s="65">
        <v>18.035995483398438</v>
      </c>
      <c r="AJ178" s="65">
        <v>0.75099998712539673</v>
      </c>
      <c r="AK178" s="65">
        <v>0.75099998712539673</v>
      </c>
      <c r="AL178" s="65">
        <v>24</v>
      </c>
      <c r="AM178" s="65">
        <v>1</v>
      </c>
      <c r="AN178" s="65">
        <v>3</v>
      </c>
      <c r="AO178" s="65">
        <v>0</v>
      </c>
      <c r="AP178" s="5"/>
      <c r="AQ178" s="65">
        <v>6</v>
      </c>
      <c r="AR178" s="65">
        <v>23</v>
      </c>
      <c r="AS178" s="65">
        <v>11</v>
      </c>
      <c r="AT178" s="65">
        <v>1984</v>
      </c>
    </row>
    <row r="179" spans="1:46" x14ac:dyDescent="0.25">
      <c r="A179" s="65">
        <v>4001</v>
      </c>
      <c r="B179" s="22">
        <v>31010</v>
      </c>
      <c r="C179" s="65">
        <v>1</v>
      </c>
      <c r="D179" s="65">
        <v>3</v>
      </c>
      <c r="E179" s="5"/>
      <c r="F179" s="5"/>
      <c r="G179" s="5"/>
      <c r="H179" s="5"/>
      <c r="I179" s="5"/>
      <c r="J179" s="5"/>
      <c r="K179" s="65">
        <v>0</v>
      </c>
      <c r="L179" s="65">
        <v>0</v>
      </c>
      <c r="M179" s="65">
        <v>0</v>
      </c>
      <c r="N179" s="65">
        <v>24</v>
      </c>
      <c r="O179" s="65">
        <v>0</v>
      </c>
      <c r="P179" s="65">
        <v>0</v>
      </c>
      <c r="Q179" s="65">
        <v>0</v>
      </c>
      <c r="R179" s="65">
        <v>0</v>
      </c>
      <c r="S179" s="65">
        <v>0</v>
      </c>
      <c r="T179" s="65">
        <v>24</v>
      </c>
      <c r="U179" s="65">
        <v>0</v>
      </c>
      <c r="V179" s="65">
        <v>0</v>
      </c>
      <c r="W179" s="65">
        <v>78.599990844726563</v>
      </c>
      <c r="X179" s="65">
        <v>78.599990844726563</v>
      </c>
      <c r="Y179" s="65">
        <v>24</v>
      </c>
      <c r="Z179" s="5"/>
      <c r="AA179" s="5"/>
      <c r="AB179" s="5"/>
      <c r="AC179" s="5"/>
      <c r="AD179" s="5"/>
      <c r="AE179" s="65">
        <v>3097</v>
      </c>
      <c r="AF179" s="65">
        <v>3097</v>
      </c>
      <c r="AG179" s="65">
        <v>24</v>
      </c>
      <c r="AH179" s="5"/>
      <c r="AI179" s="65">
        <v>38.615997314453125</v>
      </c>
      <c r="AJ179" s="65">
        <v>1.6089992523193359</v>
      </c>
      <c r="AK179" s="65">
        <v>1.6089992523193359</v>
      </c>
      <c r="AL179" s="65">
        <v>24</v>
      </c>
      <c r="AM179" s="65">
        <v>1</v>
      </c>
      <c r="AN179" s="65">
        <v>3</v>
      </c>
      <c r="AO179" s="65">
        <v>0</v>
      </c>
      <c r="AP179" s="5"/>
      <c r="AQ179" s="65">
        <v>7</v>
      </c>
      <c r="AR179" s="65">
        <v>24</v>
      </c>
      <c r="AS179" s="65">
        <v>11</v>
      </c>
      <c r="AT179" s="65">
        <v>1984</v>
      </c>
    </row>
    <row r="180" spans="1:46" x14ac:dyDescent="0.25">
      <c r="A180" s="65">
        <v>4001</v>
      </c>
      <c r="B180" s="22">
        <v>31011</v>
      </c>
      <c r="C180" s="65">
        <v>1</v>
      </c>
      <c r="D180" s="65">
        <v>3</v>
      </c>
      <c r="E180" s="5"/>
      <c r="F180" s="5"/>
      <c r="G180" s="5"/>
      <c r="H180" s="5"/>
      <c r="I180" s="5"/>
      <c r="J180" s="5"/>
      <c r="K180" s="65">
        <v>0</v>
      </c>
      <c r="L180" s="65">
        <v>0</v>
      </c>
      <c r="M180" s="65">
        <v>0</v>
      </c>
      <c r="N180" s="65">
        <v>24</v>
      </c>
      <c r="O180" s="65">
        <v>0</v>
      </c>
      <c r="P180" s="65">
        <v>0</v>
      </c>
      <c r="Q180" s="65">
        <v>0</v>
      </c>
      <c r="R180" s="65">
        <v>0</v>
      </c>
      <c r="S180" s="65">
        <v>0</v>
      </c>
      <c r="T180" s="65">
        <v>24</v>
      </c>
      <c r="U180" s="65">
        <v>0</v>
      </c>
      <c r="V180" s="65">
        <v>0</v>
      </c>
      <c r="W180" s="65">
        <v>79.5</v>
      </c>
      <c r="X180" s="65">
        <v>79.5</v>
      </c>
      <c r="Y180" s="65">
        <v>24</v>
      </c>
      <c r="Z180" s="5"/>
      <c r="AA180" s="5"/>
      <c r="AB180" s="5"/>
      <c r="AC180" s="5"/>
      <c r="AD180" s="5"/>
      <c r="AE180" s="65">
        <v>2316</v>
      </c>
      <c r="AF180" s="65">
        <v>2316</v>
      </c>
      <c r="AG180" s="65">
        <v>24</v>
      </c>
      <c r="AH180" s="5"/>
      <c r="AI180" s="65">
        <v>35.675994873046875</v>
      </c>
      <c r="AJ180" s="65">
        <v>1.4859991073608398</v>
      </c>
      <c r="AK180" s="65">
        <v>1.4859991073608398</v>
      </c>
      <c r="AL180" s="65">
        <v>24</v>
      </c>
      <c r="AM180" s="65">
        <v>1</v>
      </c>
      <c r="AN180" s="65">
        <v>3</v>
      </c>
      <c r="AO180" s="65">
        <v>0</v>
      </c>
      <c r="AP180" s="5"/>
      <c r="AQ180" s="65">
        <v>1</v>
      </c>
      <c r="AR180" s="65">
        <v>25</v>
      </c>
      <c r="AS180" s="65">
        <v>11</v>
      </c>
      <c r="AT180" s="65">
        <v>1984</v>
      </c>
    </row>
    <row r="181" spans="1:46" x14ac:dyDescent="0.25">
      <c r="A181" s="65">
        <v>4001</v>
      </c>
      <c r="B181" s="22">
        <v>31012</v>
      </c>
      <c r="C181" s="65">
        <v>1</v>
      </c>
      <c r="D181" s="65">
        <v>3</v>
      </c>
      <c r="E181" s="5"/>
      <c r="F181" s="5"/>
      <c r="G181" s="5"/>
      <c r="H181" s="5"/>
      <c r="I181" s="5"/>
      <c r="J181" s="5"/>
      <c r="K181" s="65">
        <v>0</v>
      </c>
      <c r="L181" s="65">
        <v>0</v>
      </c>
      <c r="M181" s="65">
        <v>0</v>
      </c>
      <c r="N181" s="65">
        <v>24</v>
      </c>
      <c r="O181" s="65">
        <v>0</v>
      </c>
      <c r="P181" s="65">
        <v>0</v>
      </c>
      <c r="Q181" s="65">
        <v>0</v>
      </c>
      <c r="R181" s="65">
        <v>0</v>
      </c>
      <c r="S181" s="65">
        <v>0</v>
      </c>
      <c r="T181" s="65">
        <v>24</v>
      </c>
      <c r="U181" s="65">
        <v>0</v>
      </c>
      <c r="V181" s="65">
        <v>0</v>
      </c>
      <c r="W181" s="65">
        <v>60.29998779296875</v>
      </c>
      <c r="X181" s="65">
        <v>60.29998779296875</v>
      </c>
      <c r="Y181" s="65">
        <v>24</v>
      </c>
      <c r="Z181" s="5"/>
      <c r="AA181" s="5"/>
      <c r="AB181" s="5"/>
      <c r="AC181" s="5"/>
      <c r="AD181" s="5"/>
      <c r="AE181" s="65">
        <v>785</v>
      </c>
      <c r="AF181" s="65">
        <v>785</v>
      </c>
      <c r="AG181" s="65">
        <v>24</v>
      </c>
      <c r="AH181" s="5"/>
      <c r="AI181" s="65">
        <v>20.483993530273438</v>
      </c>
      <c r="AJ181" s="65">
        <v>0.8529999852180481</v>
      </c>
      <c r="AK181" s="65">
        <v>0.8529999852180481</v>
      </c>
      <c r="AL181" s="65">
        <v>24</v>
      </c>
      <c r="AM181" s="65">
        <v>1</v>
      </c>
      <c r="AN181" s="65">
        <v>3</v>
      </c>
      <c r="AO181" s="65">
        <v>0</v>
      </c>
      <c r="AP181" s="5"/>
      <c r="AQ181" s="65">
        <v>2</v>
      </c>
      <c r="AR181" s="65">
        <v>26</v>
      </c>
      <c r="AS181" s="65">
        <v>11</v>
      </c>
      <c r="AT181" s="65">
        <v>1984</v>
      </c>
    </row>
    <row r="182" spans="1:46" x14ac:dyDescent="0.25">
      <c r="A182" s="65">
        <v>4001</v>
      </c>
      <c r="B182" s="22">
        <v>31013</v>
      </c>
      <c r="C182" s="65">
        <v>1</v>
      </c>
      <c r="D182" s="65">
        <v>3</v>
      </c>
      <c r="E182" s="5"/>
      <c r="F182" s="5"/>
      <c r="G182" s="5"/>
      <c r="H182" s="5"/>
      <c r="I182" s="5"/>
      <c r="J182" s="5"/>
      <c r="K182" s="65">
        <v>0</v>
      </c>
      <c r="L182" s="65">
        <v>0</v>
      </c>
      <c r="M182" s="65">
        <v>0</v>
      </c>
      <c r="N182" s="65">
        <v>24</v>
      </c>
      <c r="O182" s="65">
        <v>0</v>
      </c>
      <c r="P182" s="65">
        <v>0</v>
      </c>
      <c r="Q182" s="65">
        <v>0</v>
      </c>
      <c r="R182" s="65">
        <v>0</v>
      </c>
      <c r="S182" s="65">
        <v>0</v>
      </c>
      <c r="T182" s="65">
        <v>24</v>
      </c>
      <c r="U182" s="65">
        <v>0</v>
      </c>
      <c r="V182" s="65">
        <v>0</v>
      </c>
      <c r="W182" s="65">
        <v>75.199996948242187</v>
      </c>
      <c r="X182" s="65">
        <v>75.199996948242187</v>
      </c>
      <c r="Y182" s="65">
        <v>24</v>
      </c>
      <c r="Z182" s="5"/>
      <c r="AA182" s="5"/>
      <c r="AB182" s="5"/>
      <c r="AC182" s="5"/>
      <c r="AD182" s="5"/>
      <c r="AE182" s="65">
        <v>0</v>
      </c>
      <c r="AF182" s="65">
        <v>0</v>
      </c>
      <c r="AG182" s="65">
        <v>24</v>
      </c>
      <c r="AH182" s="5"/>
      <c r="AI182" s="65">
        <v>26.5679931640625</v>
      </c>
      <c r="AJ182" s="65">
        <v>1.106999397277832</v>
      </c>
      <c r="AK182" s="65">
        <v>1.106999397277832</v>
      </c>
      <c r="AL182" s="65">
        <v>24</v>
      </c>
      <c r="AM182" s="65">
        <v>1</v>
      </c>
      <c r="AN182" s="65">
        <v>3</v>
      </c>
      <c r="AO182" s="65">
        <v>0</v>
      </c>
      <c r="AP182" s="5"/>
      <c r="AQ182" s="65">
        <v>3</v>
      </c>
      <c r="AR182" s="65">
        <v>27</v>
      </c>
      <c r="AS182" s="65">
        <v>11</v>
      </c>
      <c r="AT182" s="65">
        <v>1984</v>
      </c>
    </row>
    <row r="183" spans="1:46" x14ac:dyDescent="0.25">
      <c r="A183" s="65">
        <v>4001</v>
      </c>
      <c r="B183" s="22">
        <v>31014</v>
      </c>
      <c r="C183" s="65">
        <v>1</v>
      </c>
      <c r="D183" s="65">
        <v>3</v>
      </c>
      <c r="E183" s="5"/>
      <c r="F183" s="5"/>
      <c r="G183" s="5"/>
      <c r="H183" s="5"/>
      <c r="I183" s="5"/>
      <c r="J183" s="5"/>
      <c r="K183" s="65">
        <v>0</v>
      </c>
      <c r="L183" s="65">
        <v>0</v>
      </c>
      <c r="M183" s="65">
        <v>0</v>
      </c>
      <c r="N183" s="65">
        <v>24</v>
      </c>
      <c r="O183" s="65">
        <v>0</v>
      </c>
      <c r="P183" s="65">
        <v>0</v>
      </c>
      <c r="Q183" s="65">
        <v>0</v>
      </c>
      <c r="R183" s="65">
        <v>0</v>
      </c>
      <c r="S183" s="65">
        <v>0</v>
      </c>
      <c r="T183" s="65">
        <v>24</v>
      </c>
      <c r="U183" s="65">
        <v>0</v>
      </c>
      <c r="V183" s="65">
        <v>0</v>
      </c>
      <c r="W183" s="65">
        <v>81.29998779296875</v>
      </c>
      <c r="X183" s="65">
        <v>81.29998779296875</v>
      </c>
      <c r="Y183" s="65">
        <v>24</v>
      </c>
      <c r="Z183" s="5"/>
      <c r="AA183" s="5"/>
      <c r="AB183" s="5"/>
      <c r="AC183" s="5"/>
      <c r="AD183" s="5"/>
      <c r="AE183" s="65">
        <v>0</v>
      </c>
      <c r="AF183" s="65">
        <v>0</v>
      </c>
      <c r="AG183" s="65">
        <v>24</v>
      </c>
      <c r="AH183" s="5"/>
      <c r="AI183" s="65">
        <v>17.651992797851563</v>
      </c>
      <c r="AJ183" s="65">
        <v>0.73499995470046997</v>
      </c>
      <c r="AK183" s="65">
        <v>0.73499995470046997</v>
      </c>
      <c r="AL183" s="65">
        <v>24</v>
      </c>
      <c r="AM183" s="65">
        <v>1</v>
      </c>
      <c r="AN183" s="65">
        <v>3</v>
      </c>
      <c r="AO183" s="65">
        <v>0</v>
      </c>
      <c r="AP183" s="5"/>
      <c r="AQ183" s="65">
        <v>4</v>
      </c>
      <c r="AR183" s="65">
        <v>28</v>
      </c>
      <c r="AS183" s="65">
        <v>11</v>
      </c>
      <c r="AT183" s="65">
        <v>1984</v>
      </c>
    </row>
    <row r="184" spans="1:46" x14ac:dyDescent="0.25">
      <c r="A184" s="65">
        <v>4001</v>
      </c>
      <c r="B184" s="22">
        <v>31015</v>
      </c>
      <c r="C184" s="65">
        <v>1</v>
      </c>
      <c r="D184" s="65">
        <v>3</v>
      </c>
      <c r="E184" s="5"/>
      <c r="F184" s="5"/>
      <c r="G184" s="5"/>
      <c r="H184" s="5"/>
      <c r="I184" s="5"/>
      <c r="J184" s="5"/>
      <c r="K184" s="65">
        <v>0</v>
      </c>
      <c r="L184" s="65">
        <v>0</v>
      </c>
      <c r="M184" s="65">
        <v>0</v>
      </c>
      <c r="N184" s="65">
        <v>24</v>
      </c>
      <c r="O184" s="65">
        <v>0</v>
      </c>
      <c r="P184" s="65">
        <v>0</v>
      </c>
      <c r="Q184" s="65">
        <v>0</v>
      </c>
      <c r="R184" s="65">
        <v>0</v>
      </c>
      <c r="S184" s="65">
        <v>0</v>
      </c>
      <c r="T184" s="65">
        <v>24</v>
      </c>
      <c r="U184" s="65">
        <v>0</v>
      </c>
      <c r="V184" s="65">
        <v>0</v>
      </c>
      <c r="W184" s="65">
        <v>63.099990844726563</v>
      </c>
      <c r="X184" s="65">
        <v>63.099990844726563</v>
      </c>
      <c r="Y184" s="65">
        <v>24</v>
      </c>
      <c r="Z184" s="5"/>
      <c r="AA184" s="5"/>
      <c r="AB184" s="5"/>
      <c r="AC184" s="5"/>
      <c r="AD184" s="5"/>
      <c r="AE184" s="65">
        <v>70</v>
      </c>
      <c r="AF184" s="65">
        <v>70</v>
      </c>
      <c r="AG184" s="65">
        <v>24</v>
      </c>
      <c r="AH184" s="5"/>
      <c r="AI184" s="65">
        <v>11.97599983215332</v>
      </c>
      <c r="AJ184" s="65">
        <v>0.4989999532699585</v>
      </c>
      <c r="AK184" s="65">
        <v>0.4989999532699585</v>
      </c>
      <c r="AL184" s="65">
        <v>24</v>
      </c>
      <c r="AM184" s="65">
        <v>1</v>
      </c>
      <c r="AN184" s="65">
        <v>3</v>
      </c>
      <c r="AO184" s="65">
        <v>0</v>
      </c>
      <c r="AP184" s="5"/>
      <c r="AQ184" s="65">
        <v>5</v>
      </c>
      <c r="AR184" s="65">
        <v>29</v>
      </c>
      <c r="AS184" s="65">
        <v>11</v>
      </c>
      <c r="AT184" s="65">
        <v>1984</v>
      </c>
    </row>
    <row r="185" spans="1:46" x14ac:dyDescent="0.25">
      <c r="A185" s="65">
        <v>4001</v>
      </c>
      <c r="B185" s="22">
        <v>31016</v>
      </c>
      <c r="C185" s="65">
        <v>1</v>
      </c>
      <c r="D185" s="65">
        <v>3</v>
      </c>
      <c r="E185" s="5"/>
      <c r="F185" s="5"/>
      <c r="G185" s="5"/>
      <c r="H185" s="5"/>
      <c r="I185" s="5"/>
      <c r="J185" s="5"/>
      <c r="K185" s="65">
        <v>0</v>
      </c>
      <c r="L185" s="65">
        <v>0</v>
      </c>
      <c r="M185" s="65">
        <v>0</v>
      </c>
      <c r="N185" s="65">
        <v>24</v>
      </c>
      <c r="O185" s="65">
        <v>0</v>
      </c>
      <c r="P185" s="65">
        <v>0</v>
      </c>
      <c r="Q185" s="65">
        <v>0</v>
      </c>
      <c r="R185" s="65">
        <v>0</v>
      </c>
      <c r="S185" s="65">
        <v>0</v>
      </c>
      <c r="T185" s="65">
        <v>24</v>
      </c>
      <c r="U185" s="65">
        <v>0</v>
      </c>
      <c r="V185" s="65">
        <v>0</v>
      </c>
      <c r="W185" s="65">
        <v>49.5</v>
      </c>
      <c r="X185" s="65">
        <v>49.5</v>
      </c>
      <c r="Y185" s="65">
        <v>24</v>
      </c>
      <c r="Z185" s="5"/>
      <c r="AA185" s="5"/>
      <c r="AB185" s="5"/>
      <c r="AC185" s="5"/>
      <c r="AD185" s="5"/>
      <c r="AE185" s="65">
        <v>0</v>
      </c>
      <c r="AF185" s="65">
        <v>0</v>
      </c>
      <c r="AG185" s="65">
        <v>24</v>
      </c>
      <c r="AH185" s="5"/>
      <c r="AI185" s="65">
        <v>14.939999580383301</v>
      </c>
      <c r="AJ185" s="65">
        <v>0.62199997901916504</v>
      </c>
      <c r="AK185" s="65">
        <v>0.62199997901916504</v>
      </c>
      <c r="AL185" s="65">
        <v>24</v>
      </c>
      <c r="AM185" s="65">
        <v>1</v>
      </c>
      <c r="AN185" s="65">
        <v>3</v>
      </c>
      <c r="AO185" s="65">
        <v>0</v>
      </c>
      <c r="AP185" s="5"/>
      <c r="AQ185" s="65">
        <v>6</v>
      </c>
      <c r="AR185" s="65">
        <v>30</v>
      </c>
      <c r="AS185" s="65">
        <v>11</v>
      </c>
      <c r="AT185" s="65">
        <v>1984</v>
      </c>
    </row>
    <row r="186" spans="1:46" x14ac:dyDescent="0.25">
      <c r="A186" s="65">
        <v>4001</v>
      </c>
      <c r="B186" s="22">
        <v>31017</v>
      </c>
      <c r="C186" s="65">
        <v>1</v>
      </c>
      <c r="D186" s="65">
        <v>3</v>
      </c>
      <c r="E186" s="5"/>
      <c r="F186" s="5"/>
      <c r="G186" s="5"/>
      <c r="H186" s="5"/>
      <c r="I186" s="5"/>
      <c r="J186" s="5"/>
      <c r="K186" s="65">
        <v>0</v>
      </c>
      <c r="L186" s="65">
        <v>0</v>
      </c>
      <c r="M186" s="65">
        <v>0</v>
      </c>
      <c r="N186" s="65">
        <v>24</v>
      </c>
      <c r="O186" s="65">
        <v>0</v>
      </c>
      <c r="P186" s="65">
        <v>0</v>
      </c>
      <c r="Q186" s="65">
        <v>0</v>
      </c>
      <c r="R186" s="65">
        <v>0</v>
      </c>
      <c r="S186" s="65">
        <v>0</v>
      </c>
      <c r="T186" s="65">
        <v>24</v>
      </c>
      <c r="U186" s="65">
        <v>0</v>
      </c>
      <c r="V186" s="65">
        <v>0</v>
      </c>
      <c r="W186" s="65">
        <v>55.899993896484375</v>
      </c>
      <c r="X186" s="65">
        <v>55.899993896484375</v>
      </c>
      <c r="Y186" s="65">
        <v>24</v>
      </c>
      <c r="Z186" s="5"/>
      <c r="AA186" s="5"/>
      <c r="AB186" s="5"/>
      <c r="AC186" s="5"/>
      <c r="AD186" s="5"/>
      <c r="AE186" s="65">
        <v>0</v>
      </c>
      <c r="AF186" s="65">
        <v>0</v>
      </c>
      <c r="AG186" s="65">
        <v>24</v>
      </c>
      <c r="AH186" s="5"/>
      <c r="AI186" s="65">
        <v>22.40399169921875</v>
      </c>
      <c r="AJ186" s="65">
        <v>0.93299996852874756</v>
      </c>
      <c r="AK186" s="65">
        <v>0.93299996852874756</v>
      </c>
      <c r="AL186" s="65">
        <v>24</v>
      </c>
      <c r="AM186" s="65">
        <v>1</v>
      </c>
      <c r="AN186" s="65">
        <v>3</v>
      </c>
      <c r="AO186" s="65">
        <v>0</v>
      </c>
      <c r="AP186" s="5"/>
      <c r="AQ186" s="65">
        <v>7</v>
      </c>
      <c r="AR186" s="65">
        <v>1</v>
      </c>
      <c r="AS186" s="65">
        <v>12</v>
      </c>
      <c r="AT186" s="65">
        <v>1984</v>
      </c>
    </row>
    <row r="187" spans="1:46" x14ac:dyDescent="0.25">
      <c r="A187" s="65">
        <v>4001</v>
      </c>
      <c r="B187" s="22">
        <v>31018</v>
      </c>
      <c r="C187" s="65">
        <v>1</v>
      </c>
      <c r="D187" s="65">
        <v>3</v>
      </c>
      <c r="E187" s="5"/>
      <c r="F187" s="5"/>
      <c r="G187" s="5"/>
      <c r="H187" s="5"/>
      <c r="I187" s="5"/>
      <c r="J187" s="5"/>
      <c r="K187" s="65">
        <v>0</v>
      </c>
      <c r="L187" s="65">
        <v>0</v>
      </c>
      <c r="M187" s="65">
        <v>0</v>
      </c>
      <c r="N187" s="65">
        <v>24</v>
      </c>
      <c r="O187" s="65">
        <v>0</v>
      </c>
      <c r="P187" s="65">
        <v>0</v>
      </c>
      <c r="Q187" s="65">
        <v>0</v>
      </c>
      <c r="R187" s="65">
        <v>0</v>
      </c>
      <c r="S187" s="65">
        <v>0</v>
      </c>
      <c r="T187" s="65">
        <v>24</v>
      </c>
      <c r="U187" s="65">
        <v>0</v>
      </c>
      <c r="V187" s="65">
        <v>0</v>
      </c>
      <c r="W187" s="65">
        <v>67.29998779296875</v>
      </c>
      <c r="X187" s="65">
        <v>67.29998779296875</v>
      </c>
      <c r="Y187" s="65">
        <v>24</v>
      </c>
      <c r="Z187" s="5"/>
      <c r="AA187" s="5"/>
      <c r="AB187" s="5"/>
      <c r="AC187" s="5"/>
      <c r="AD187" s="5"/>
      <c r="AE187" s="65">
        <v>0</v>
      </c>
      <c r="AF187" s="65">
        <v>0</v>
      </c>
      <c r="AG187" s="65">
        <v>24</v>
      </c>
      <c r="AH187" s="5"/>
      <c r="AI187" s="65">
        <v>15.743999481201172</v>
      </c>
      <c r="AJ187" s="65">
        <v>0.65599995851516724</v>
      </c>
      <c r="AK187" s="65">
        <v>0.65599995851516724</v>
      </c>
      <c r="AL187" s="65">
        <v>24</v>
      </c>
      <c r="AM187" s="65">
        <v>1</v>
      </c>
      <c r="AN187" s="65">
        <v>3</v>
      </c>
      <c r="AO187" s="65">
        <v>0</v>
      </c>
      <c r="AP187" s="5"/>
      <c r="AQ187" s="65">
        <v>1</v>
      </c>
      <c r="AR187" s="65">
        <v>2</v>
      </c>
      <c r="AS187" s="65">
        <v>12</v>
      </c>
      <c r="AT187" s="65">
        <v>1984</v>
      </c>
    </row>
    <row r="188" spans="1:46" x14ac:dyDescent="0.25">
      <c r="A188" s="65">
        <v>4001</v>
      </c>
      <c r="B188" s="22">
        <v>31019</v>
      </c>
      <c r="C188" s="65">
        <v>1</v>
      </c>
      <c r="D188" s="65">
        <v>3</v>
      </c>
      <c r="E188" s="5"/>
      <c r="F188" s="5"/>
      <c r="G188" s="5"/>
      <c r="H188" s="5"/>
      <c r="I188" s="5"/>
      <c r="J188" s="5"/>
      <c r="K188" s="65">
        <v>0</v>
      </c>
      <c r="L188" s="65">
        <v>0</v>
      </c>
      <c r="M188" s="65">
        <v>0</v>
      </c>
      <c r="N188" s="65">
        <v>24</v>
      </c>
      <c r="O188" s="65">
        <v>0</v>
      </c>
      <c r="P188" s="65">
        <v>0</v>
      </c>
      <c r="Q188" s="65">
        <v>0</v>
      </c>
      <c r="R188" s="65">
        <v>0</v>
      </c>
      <c r="S188" s="65">
        <v>0</v>
      </c>
      <c r="T188" s="65">
        <v>24</v>
      </c>
      <c r="U188" s="65">
        <v>0</v>
      </c>
      <c r="V188" s="65">
        <v>0</v>
      </c>
      <c r="W188" s="65">
        <v>63.699996948242188</v>
      </c>
      <c r="X188" s="65">
        <v>63.699996948242188</v>
      </c>
      <c r="Y188" s="65">
        <v>24</v>
      </c>
      <c r="Z188" s="5"/>
      <c r="AA188" s="5"/>
      <c r="AB188" s="5"/>
      <c r="AC188" s="5"/>
      <c r="AD188" s="5"/>
      <c r="AE188" s="65">
        <v>0</v>
      </c>
      <c r="AF188" s="65">
        <v>0</v>
      </c>
      <c r="AG188" s="65">
        <v>24</v>
      </c>
      <c r="AH188" s="5"/>
      <c r="AI188" s="65">
        <v>31.439987182617188</v>
      </c>
      <c r="AJ188" s="65">
        <v>1.3099994659423828</v>
      </c>
      <c r="AK188" s="65">
        <v>1.3099994659423828</v>
      </c>
      <c r="AL188" s="65">
        <v>24</v>
      </c>
      <c r="AM188" s="65">
        <v>1</v>
      </c>
      <c r="AN188" s="65">
        <v>3</v>
      </c>
      <c r="AO188" s="65">
        <v>0</v>
      </c>
      <c r="AP188" s="5"/>
      <c r="AQ188" s="65">
        <v>2</v>
      </c>
      <c r="AR188" s="65">
        <v>3</v>
      </c>
      <c r="AS188" s="65">
        <v>12</v>
      </c>
      <c r="AT188" s="65">
        <v>1984</v>
      </c>
    </row>
    <row r="189" spans="1:46" x14ac:dyDescent="0.25">
      <c r="A189" s="65">
        <v>4001</v>
      </c>
      <c r="B189" s="22">
        <v>31020</v>
      </c>
      <c r="C189" s="65">
        <v>1</v>
      </c>
      <c r="D189" s="65">
        <v>3</v>
      </c>
      <c r="E189" s="5"/>
      <c r="F189" s="5"/>
      <c r="G189" s="5"/>
      <c r="H189" s="5"/>
      <c r="I189" s="5"/>
      <c r="J189" s="5"/>
      <c r="K189" s="65">
        <v>0</v>
      </c>
      <c r="L189" s="65">
        <v>0</v>
      </c>
      <c r="M189" s="65">
        <v>0</v>
      </c>
      <c r="N189" s="65">
        <v>24</v>
      </c>
      <c r="O189" s="65">
        <v>0</v>
      </c>
      <c r="P189" s="65">
        <v>0</v>
      </c>
      <c r="Q189" s="65">
        <v>0</v>
      </c>
      <c r="R189" s="65">
        <v>0</v>
      </c>
      <c r="S189" s="65">
        <v>0</v>
      </c>
      <c r="T189" s="65">
        <v>24</v>
      </c>
      <c r="U189" s="65">
        <v>0</v>
      </c>
      <c r="V189" s="65">
        <v>0</v>
      </c>
      <c r="W189" s="65">
        <v>63</v>
      </c>
      <c r="X189" s="65">
        <v>63</v>
      </c>
      <c r="Y189" s="65">
        <v>24</v>
      </c>
      <c r="Z189" s="5"/>
      <c r="AA189" s="5"/>
      <c r="AB189" s="5"/>
      <c r="AC189" s="5"/>
      <c r="AD189" s="5"/>
      <c r="AE189" s="65">
        <v>0</v>
      </c>
      <c r="AF189" s="65">
        <v>0</v>
      </c>
      <c r="AG189" s="65">
        <v>24</v>
      </c>
      <c r="AH189" s="5"/>
      <c r="AI189" s="65">
        <v>16.89599609375</v>
      </c>
      <c r="AJ189" s="65">
        <v>0.70399999618530273</v>
      </c>
      <c r="AK189" s="65">
        <v>0.70399999618530273</v>
      </c>
      <c r="AL189" s="65">
        <v>24</v>
      </c>
      <c r="AM189" s="65">
        <v>1</v>
      </c>
      <c r="AN189" s="65">
        <v>3</v>
      </c>
      <c r="AO189" s="65">
        <v>0</v>
      </c>
      <c r="AP189" s="5"/>
      <c r="AQ189" s="65">
        <v>3</v>
      </c>
      <c r="AR189" s="65">
        <v>4</v>
      </c>
      <c r="AS189" s="65">
        <v>12</v>
      </c>
      <c r="AT189" s="65">
        <v>1984</v>
      </c>
    </row>
    <row r="190" spans="1:46" x14ac:dyDescent="0.25">
      <c r="A190" s="65">
        <v>4001</v>
      </c>
      <c r="B190" s="22">
        <v>31021</v>
      </c>
      <c r="C190" s="65">
        <v>1</v>
      </c>
      <c r="D190" s="65">
        <v>3</v>
      </c>
      <c r="E190" s="5"/>
      <c r="F190" s="5"/>
      <c r="G190" s="5"/>
      <c r="H190" s="5"/>
      <c r="I190" s="5"/>
      <c r="J190" s="5"/>
      <c r="K190" s="65">
        <v>0</v>
      </c>
      <c r="L190" s="65">
        <v>0</v>
      </c>
      <c r="M190" s="65">
        <v>0</v>
      </c>
      <c r="N190" s="65">
        <v>24</v>
      </c>
      <c r="O190" s="65">
        <v>0</v>
      </c>
      <c r="P190" s="65">
        <v>0</v>
      </c>
      <c r="Q190" s="65">
        <v>0</v>
      </c>
      <c r="R190" s="65">
        <v>0</v>
      </c>
      <c r="S190" s="65">
        <v>0</v>
      </c>
      <c r="T190" s="65">
        <v>24</v>
      </c>
      <c r="U190" s="65">
        <v>0</v>
      </c>
      <c r="V190" s="65">
        <v>0</v>
      </c>
      <c r="W190" s="65">
        <v>67.099990844726563</v>
      </c>
      <c r="X190" s="65">
        <v>67.099990844726563</v>
      </c>
      <c r="Y190" s="65">
        <v>24</v>
      </c>
      <c r="Z190" s="5"/>
      <c r="AA190" s="5"/>
      <c r="AB190" s="5"/>
      <c r="AC190" s="5"/>
      <c r="AD190" s="5"/>
      <c r="AE190" s="65">
        <v>0</v>
      </c>
      <c r="AF190" s="65">
        <v>0</v>
      </c>
      <c r="AG190" s="65">
        <v>24</v>
      </c>
      <c r="AH190" s="5"/>
      <c r="AI190" s="65">
        <v>20.78399658203125</v>
      </c>
      <c r="AJ190" s="65">
        <v>0.86599999666213989</v>
      </c>
      <c r="AK190" s="65">
        <v>0.86599999666213989</v>
      </c>
      <c r="AL190" s="65">
        <v>24</v>
      </c>
      <c r="AM190" s="65">
        <v>1</v>
      </c>
      <c r="AN190" s="65">
        <v>3</v>
      </c>
      <c r="AO190" s="65">
        <v>0</v>
      </c>
      <c r="AP190" s="5"/>
      <c r="AQ190" s="65">
        <v>4</v>
      </c>
      <c r="AR190" s="65">
        <v>5</v>
      </c>
      <c r="AS190" s="65">
        <v>12</v>
      </c>
      <c r="AT190" s="65">
        <v>1984</v>
      </c>
    </row>
    <row r="191" spans="1:46" x14ac:dyDescent="0.25">
      <c r="A191" s="65">
        <v>4001</v>
      </c>
      <c r="B191" s="22">
        <v>31022</v>
      </c>
      <c r="C191" s="65">
        <v>1</v>
      </c>
      <c r="D191" s="65">
        <v>3</v>
      </c>
      <c r="E191" s="5"/>
      <c r="F191" s="5"/>
      <c r="G191" s="5"/>
      <c r="H191" s="5"/>
      <c r="I191" s="5"/>
      <c r="J191" s="5"/>
      <c r="K191" s="65">
        <v>0</v>
      </c>
      <c r="L191" s="65">
        <v>0</v>
      </c>
      <c r="M191" s="65">
        <v>0</v>
      </c>
      <c r="N191" s="65">
        <v>24</v>
      </c>
      <c r="O191" s="65">
        <v>0</v>
      </c>
      <c r="P191" s="65">
        <v>0</v>
      </c>
      <c r="Q191" s="65">
        <v>0</v>
      </c>
      <c r="R191" s="65">
        <v>0</v>
      </c>
      <c r="S191" s="65">
        <v>0</v>
      </c>
      <c r="T191" s="65">
        <v>24</v>
      </c>
      <c r="U191" s="65">
        <v>0</v>
      </c>
      <c r="V191" s="65">
        <v>0</v>
      </c>
      <c r="W191" s="65">
        <v>62.199996948242187</v>
      </c>
      <c r="X191" s="65">
        <v>62.199996948242187</v>
      </c>
      <c r="Y191" s="65">
        <v>24</v>
      </c>
      <c r="Z191" s="5"/>
      <c r="AA191" s="5"/>
      <c r="AB191" s="5"/>
      <c r="AC191" s="5"/>
      <c r="AD191" s="5"/>
      <c r="AE191" s="65">
        <v>0</v>
      </c>
      <c r="AF191" s="65">
        <v>0</v>
      </c>
      <c r="AG191" s="65">
        <v>24</v>
      </c>
      <c r="AH191" s="5"/>
      <c r="AI191" s="65">
        <v>14.435999870300293</v>
      </c>
      <c r="AJ191" s="65">
        <v>0.60099995136260986</v>
      </c>
      <c r="AK191" s="65">
        <v>0.60099995136260986</v>
      </c>
      <c r="AL191" s="65">
        <v>24</v>
      </c>
      <c r="AM191" s="65">
        <v>1</v>
      </c>
      <c r="AN191" s="65">
        <v>3</v>
      </c>
      <c r="AO191" s="65">
        <v>0</v>
      </c>
      <c r="AP191" s="5"/>
      <c r="AQ191" s="65">
        <v>5</v>
      </c>
      <c r="AR191" s="65">
        <v>6</v>
      </c>
      <c r="AS191" s="65">
        <v>12</v>
      </c>
      <c r="AT191" s="65">
        <v>1984</v>
      </c>
    </row>
    <row r="192" spans="1:46" x14ac:dyDescent="0.25">
      <c r="A192" s="65">
        <v>4001</v>
      </c>
      <c r="B192" s="22">
        <v>31023</v>
      </c>
      <c r="C192" s="65">
        <v>1</v>
      </c>
      <c r="D192" s="65">
        <v>3</v>
      </c>
      <c r="E192" s="5"/>
      <c r="F192" s="5"/>
      <c r="G192" s="5"/>
      <c r="H192" s="5"/>
      <c r="I192" s="5"/>
      <c r="J192" s="5"/>
      <c r="K192" s="65">
        <v>0</v>
      </c>
      <c r="L192" s="65">
        <v>0</v>
      </c>
      <c r="M192" s="65">
        <v>0</v>
      </c>
      <c r="N192" s="65">
        <v>24</v>
      </c>
      <c r="O192" s="65">
        <v>0</v>
      </c>
      <c r="P192" s="65">
        <v>0</v>
      </c>
      <c r="Q192" s="65">
        <v>0</v>
      </c>
      <c r="R192" s="65">
        <v>0</v>
      </c>
      <c r="S192" s="65">
        <v>0</v>
      </c>
      <c r="T192" s="65">
        <v>24</v>
      </c>
      <c r="U192" s="65">
        <v>0</v>
      </c>
      <c r="V192" s="65">
        <v>0</v>
      </c>
      <c r="W192" s="65">
        <v>63.899993896484375</v>
      </c>
      <c r="X192" s="65">
        <v>63.899993896484375</v>
      </c>
      <c r="Y192" s="65">
        <v>24</v>
      </c>
      <c r="Z192" s="5"/>
      <c r="AA192" s="5"/>
      <c r="AB192" s="5"/>
      <c r="AC192" s="5"/>
      <c r="AD192" s="5"/>
      <c r="AE192" s="65">
        <v>0</v>
      </c>
      <c r="AF192" s="65">
        <v>0</v>
      </c>
      <c r="AG192" s="65">
        <v>24</v>
      </c>
      <c r="AH192" s="5"/>
      <c r="AI192" s="65">
        <v>23.315994262695313</v>
      </c>
      <c r="AJ192" s="65">
        <v>0.97099995613098145</v>
      </c>
      <c r="AK192" s="65">
        <v>0.97099995613098145</v>
      </c>
      <c r="AL192" s="65">
        <v>24</v>
      </c>
      <c r="AM192" s="65">
        <v>1</v>
      </c>
      <c r="AN192" s="65">
        <v>3</v>
      </c>
      <c r="AO192" s="65">
        <v>0</v>
      </c>
      <c r="AP192" s="5"/>
      <c r="AQ192" s="65">
        <v>6</v>
      </c>
      <c r="AR192" s="65">
        <v>7</v>
      </c>
      <c r="AS192" s="65">
        <v>12</v>
      </c>
      <c r="AT192" s="65">
        <v>1984</v>
      </c>
    </row>
    <row r="193" spans="1:46" x14ac:dyDescent="0.25">
      <c r="A193" s="65">
        <v>4001</v>
      </c>
      <c r="B193" s="22">
        <v>31024</v>
      </c>
      <c r="C193" s="65">
        <v>1</v>
      </c>
      <c r="D193" s="65">
        <v>3</v>
      </c>
      <c r="E193" s="5"/>
      <c r="F193" s="5"/>
      <c r="G193" s="5"/>
      <c r="H193" s="5"/>
      <c r="I193" s="5"/>
      <c r="J193" s="5"/>
      <c r="K193" s="65">
        <v>0</v>
      </c>
      <c r="L193" s="65">
        <v>0</v>
      </c>
      <c r="M193" s="65">
        <v>0</v>
      </c>
      <c r="N193" s="65">
        <v>24</v>
      </c>
      <c r="O193" s="65">
        <v>0</v>
      </c>
      <c r="P193" s="65">
        <v>0</v>
      </c>
      <c r="Q193" s="65">
        <v>0</v>
      </c>
      <c r="R193" s="65">
        <v>0</v>
      </c>
      <c r="S193" s="65">
        <v>0</v>
      </c>
      <c r="T193" s="65">
        <v>24</v>
      </c>
      <c r="U193" s="65">
        <v>0</v>
      </c>
      <c r="V193" s="65">
        <v>0</v>
      </c>
      <c r="W193" s="65">
        <v>71.199996948242187</v>
      </c>
      <c r="X193" s="65">
        <v>71.199996948242187</v>
      </c>
      <c r="Y193" s="65">
        <v>24</v>
      </c>
      <c r="Z193" s="5"/>
      <c r="AA193" s="5"/>
      <c r="AB193" s="5"/>
      <c r="AC193" s="5"/>
      <c r="AD193" s="5"/>
      <c r="AE193" s="65">
        <v>0</v>
      </c>
      <c r="AF193" s="65">
        <v>0</v>
      </c>
      <c r="AG193" s="65">
        <v>24</v>
      </c>
      <c r="AH193" s="5"/>
      <c r="AI193" s="65">
        <v>15.947999954223633</v>
      </c>
      <c r="AJ193" s="65">
        <v>0.66399997472763062</v>
      </c>
      <c r="AK193" s="65">
        <v>0.66399997472763062</v>
      </c>
      <c r="AL193" s="65">
        <v>24</v>
      </c>
      <c r="AM193" s="65">
        <v>1</v>
      </c>
      <c r="AN193" s="65">
        <v>3</v>
      </c>
      <c r="AO193" s="65">
        <v>0</v>
      </c>
      <c r="AP193" s="5"/>
      <c r="AQ193" s="65">
        <v>7</v>
      </c>
      <c r="AR193" s="65">
        <v>8</v>
      </c>
      <c r="AS193" s="65">
        <v>12</v>
      </c>
      <c r="AT193" s="65">
        <v>1984</v>
      </c>
    </row>
    <row r="194" spans="1:46" x14ac:dyDescent="0.25">
      <c r="A194" s="65">
        <v>4001</v>
      </c>
      <c r="B194" s="22">
        <v>31025</v>
      </c>
      <c r="C194" s="65">
        <v>1</v>
      </c>
      <c r="D194" s="65">
        <v>3</v>
      </c>
      <c r="E194" s="5"/>
      <c r="F194" s="5"/>
      <c r="G194" s="5"/>
      <c r="H194" s="5"/>
      <c r="I194" s="5"/>
      <c r="J194" s="5"/>
      <c r="K194" s="65">
        <v>0</v>
      </c>
      <c r="L194" s="65">
        <v>0</v>
      </c>
      <c r="M194" s="65">
        <v>0</v>
      </c>
      <c r="N194" s="65">
        <v>24</v>
      </c>
      <c r="O194" s="65">
        <v>0</v>
      </c>
      <c r="P194" s="65">
        <v>0</v>
      </c>
      <c r="Q194" s="65">
        <v>0</v>
      </c>
      <c r="R194" s="65">
        <v>0</v>
      </c>
      <c r="S194" s="65">
        <v>0</v>
      </c>
      <c r="T194" s="65">
        <v>24</v>
      </c>
      <c r="U194" s="65">
        <v>0</v>
      </c>
      <c r="V194" s="65">
        <v>0</v>
      </c>
      <c r="W194" s="65">
        <v>68.399993896484375</v>
      </c>
      <c r="X194" s="65">
        <v>68.399993896484375</v>
      </c>
      <c r="Y194" s="65">
        <v>24</v>
      </c>
      <c r="Z194" s="5"/>
      <c r="AA194" s="5"/>
      <c r="AB194" s="5"/>
      <c r="AC194" s="5"/>
      <c r="AD194" s="5"/>
      <c r="AE194" s="65">
        <v>0</v>
      </c>
      <c r="AF194" s="65">
        <v>0</v>
      </c>
      <c r="AG194" s="65">
        <v>24</v>
      </c>
      <c r="AH194" s="5"/>
      <c r="AI194" s="65">
        <v>24.491989135742188</v>
      </c>
      <c r="AJ194" s="65">
        <v>1.0199995040893555</v>
      </c>
      <c r="AK194" s="65">
        <v>1.0199995040893555</v>
      </c>
      <c r="AL194" s="65">
        <v>24</v>
      </c>
      <c r="AM194" s="65">
        <v>1</v>
      </c>
      <c r="AN194" s="65">
        <v>3</v>
      </c>
      <c r="AO194" s="65">
        <v>0</v>
      </c>
      <c r="AP194" s="5"/>
      <c r="AQ194" s="65">
        <v>1</v>
      </c>
      <c r="AR194" s="65">
        <v>9</v>
      </c>
      <c r="AS194" s="65">
        <v>12</v>
      </c>
      <c r="AT194" s="65">
        <v>1984</v>
      </c>
    </row>
    <row r="195" spans="1:46" x14ac:dyDescent="0.25">
      <c r="A195" s="65">
        <v>4001</v>
      </c>
      <c r="B195" s="22">
        <v>31026</v>
      </c>
      <c r="C195" s="65">
        <v>1</v>
      </c>
      <c r="D195" s="65">
        <v>3</v>
      </c>
      <c r="E195" s="5"/>
      <c r="F195" s="5"/>
      <c r="G195" s="5"/>
      <c r="H195" s="5"/>
      <c r="I195" s="5"/>
      <c r="J195" s="5"/>
      <c r="K195" s="65">
        <v>0</v>
      </c>
      <c r="L195" s="65">
        <v>0</v>
      </c>
      <c r="M195" s="65">
        <v>0</v>
      </c>
      <c r="N195" s="65">
        <v>24</v>
      </c>
      <c r="O195" s="65">
        <v>0</v>
      </c>
      <c r="P195" s="65">
        <v>0</v>
      </c>
      <c r="Q195" s="65">
        <v>0</v>
      </c>
      <c r="R195" s="65">
        <v>0</v>
      </c>
      <c r="S195" s="65">
        <v>0</v>
      </c>
      <c r="T195" s="65">
        <v>24</v>
      </c>
      <c r="U195" s="65">
        <v>0</v>
      </c>
      <c r="V195" s="65">
        <v>0</v>
      </c>
      <c r="W195" s="65">
        <v>74.5</v>
      </c>
      <c r="X195" s="65">
        <v>74.5</v>
      </c>
      <c r="Y195" s="65">
        <v>24</v>
      </c>
      <c r="Z195" s="5"/>
      <c r="AA195" s="5"/>
      <c r="AB195" s="5"/>
      <c r="AC195" s="5"/>
      <c r="AD195" s="5"/>
      <c r="AE195" s="65">
        <v>0</v>
      </c>
      <c r="AF195" s="65">
        <v>0</v>
      </c>
      <c r="AG195" s="65">
        <v>24</v>
      </c>
      <c r="AH195" s="5"/>
      <c r="AI195" s="65">
        <v>31.451995849609375</v>
      </c>
      <c r="AJ195" s="65">
        <v>1.3099994659423828</v>
      </c>
      <c r="AK195" s="65">
        <v>1.3099994659423828</v>
      </c>
      <c r="AL195" s="65">
        <v>24</v>
      </c>
      <c r="AM195" s="65">
        <v>1</v>
      </c>
      <c r="AN195" s="65">
        <v>3</v>
      </c>
      <c r="AO195" s="65">
        <v>0</v>
      </c>
      <c r="AP195" s="5"/>
      <c r="AQ195" s="65">
        <v>2</v>
      </c>
      <c r="AR195" s="65">
        <v>10</v>
      </c>
      <c r="AS195" s="65">
        <v>12</v>
      </c>
      <c r="AT195" s="65">
        <v>1984</v>
      </c>
    </row>
    <row r="196" spans="1:46" x14ac:dyDescent="0.25">
      <c r="A196" s="65">
        <v>4001</v>
      </c>
      <c r="B196" s="22">
        <v>31027</v>
      </c>
      <c r="C196" s="65">
        <v>1</v>
      </c>
      <c r="D196" s="65">
        <v>3</v>
      </c>
      <c r="E196" s="5"/>
      <c r="F196" s="5"/>
      <c r="G196" s="5"/>
      <c r="H196" s="5"/>
      <c r="I196" s="5"/>
      <c r="J196" s="5"/>
      <c r="K196" s="65">
        <v>0</v>
      </c>
      <c r="L196" s="65">
        <v>0</v>
      </c>
      <c r="M196" s="65">
        <v>0</v>
      </c>
      <c r="N196" s="65">
        <v>24</v>
      </c>
      <c r="O196" s="65">
        <v>0</v>
      </c>
      <c r="P196" s="65">
        <v>0</v>
      </c>
      <c r="Q196" s="65">
        <v>0</v>
      </c>
      <c r="R196" s="65">
        <v>0</v>
      </c>
      <c r="S196" s="65">
        <v>0</v>
      </c>
      <c r="T196" s="65">
        <v>24</v>
      </c>
      <c r="U196" s="65">
        <v>0</v>
      </c>
      <c r="V196" s="65">
        <v>0</v>
      </c>
      <c r="W196" s="65">
        <v>68.399993896484375</v>
      </c>
      <c r="X196" s="65">
        <v>68.399993896484375</v>
      </c>
      <c r="Y196" s="65">
        <v>24</v>
      </c>
      <c r="Z196" s="5"/>
      <c r="AA196" s="5"/>
      <c r="AB196" s="5"/>
      <c r="AC196" s="5"/>
      <c r="AD196" s="5"/>
      <c r="AE196" s="65">
        <v>0</v>
      </c>
      <c r="AF196" s="65">
        <v>0</v>
      </c>
      <c r="AG196" s="65">
        <v>24</v>
      </c>
      <c r="AH196" s="5"/>
      <c r="AI196" s="65">
        <v>14.483999252319336</v>
      </c>
      <c r="AJ196" s="65">
        <v>0.6029999852180481</v>
      </c>
      <c r="AK196" s="65">
        <v>0.6029999852180481</v>
      </c>
      <c r="AL196" s="65">
        <v>24</v>
      </c>
      <c r="AM196" s="65">
        <v>1</v>
      </c>
      <c r="AN196" s="65">
        <v>3</v>
      </c>
      <c r="AO196" s="65">
        <v>0</v>
      </c>
      <c r="AP196" s="5"/>
      <c r="AQ196" s="65">
        <v>3</v>
      </c>
      <c r="AR196" s="65">
        <v>11</v>
      </c>
      <c r="AS196" s="65">
        <v>12</v>
      </c>
      <c r="AT196" s="65">
        <v>1984</v>
      </c>
    </row>
    <row r="197" spans="1:46" x14ac:dyDescent="0.25">
      <c r="A197" s="65">
        <v>4001</v>
      </c>
      <c r="B197" s="22">
        <v>31028</v>
      </c>
      <c r="C197" s="65">
        <v>1</v>
      </c>
      <c r="D197" s="65">
        <v>3</v>
      </c>
      <c r="E197" s="5"/>
      <c r="F197" s="5"/>
      <c r="G197" s="5"/>
      <c r="H197" s="5"/>
      <c r="I197" s="5"/>
      <c r="J197" s="5"/>
      <c r="K197" s="65">
        <v>0</v>
      </c>
      <c r="L197" s="65">
        <v>0</v>
      </c>
      <c r="M197" s="65">
        <v>0</v>
      </c>
      <c r="N197" s="65">
        <v>24</v>
      </c>
      <c r="O197" s="65">
        <v>0</v>
      </c>
      <c r="P197" s="65">
        <v>0</v>
      </c>
      <c r="Q197" s="65">
        <v>0</v>
      </c>
      <c r="R197" s="65">
        <v>0</v>
      </c>
      <c r="S197" s="65">
        <v>0</v>
      </c>
      <c r="T197" s="65">
        <v>24</v>
      </c>
      <c r="U197" s="65">
        <v>0</v>
      </c>
      <c r="V197" s="65">
        <v>0</v>
      </c>
      <c r="W197" s="65">
        <v>65.099990844726563</v>
      </c>
      <c r="X197" s="65">
        <v>65.099990844726563</v>
      </c>
      <c r="Y197" s="65">
        <v>24</v>
      </c>
      <c r="Z197" s="5"/>
      <c r="AA197" s="5"/>
      <c r="AB197" s="5"/>
      <c r="AC197" s="5"/>
      <c r="AD197" s="5"/>
      <c r="AE197" s="65">
        <v>0</v>
      </c>
      <c r="AF197" s="65">
        <v>0</v>
      </c>
      <c r="AG197" s="65">
        <v>24</v>
      </c>
      <c r="AH197" s="5"/>
      <c r="AI197" s="65">
        <v>17.855987548828125</v>
      </c>
      <c r="AJ197" s="65">
        <v>0.74399995803833008</v>
      </c>
      <c r="AK197" s="65">
        <v>0.74399995803833008</v>
      </c>
      <c r="AL197" s="65">
        <v>24</v>
      </c>
      <c r="AM197" s="65">
        <v>1</v>
      </c>
      <c r="AN197" s="65">
        <v>3</v>
      </c>
      <c r="AO197" s="65">
        <v>0</v>
      </c>
      <c r="AP197" s="5"/>
      <c r="AQ197" s="65">
        <v>4</v>
      </c>
      <c r="AR197" s="65">
        <v>12</v>
      </c>
      <c r="AS197" s="65">
        <v>12</v>
      </c>
      <c r="AT197" s="65">
        <v>1984</v>
      </c>
    </row>
    <row r="198" spans="1:46" x14ac:dyDescent="0.25">
      <c r="A198" s="65">
        <v>4001</v>
      </c>
      <c r="B198" s="22">
        <v>31029</v>
      </c>
      <c r="C198" s="65">
        <v>1</v>
      </c>
      <c r="D198" s="65">
        <v>3</v>
      </c>
      <c r="E198" s="5"/>
      <c r="F198" s="5"/>
      <c r="G198" s="5"/>
      <c r="H198" s="5"/>
      <c r="I198" s="5"/>
      <c r="J198" s="5"/>
      <c r="K198" s="65">
        <v>0</v>
      </c>
      <c r="L198" s="65">
        <v>0</v>
      </c>
      <c r="M198" s="65">
        <v>0</v>
      </c>
      <c r="N198" s="65">
        <v>24</v>
      </c>
      <c r="O198" s="65">
        <v>0</v>
      </c>
      <c r="P198" s="65">
        <v>0</v>
      </c>
      <c r="Q198" s="65">
        <v>0</v>
      </c>
      <c r="R198" s="65">
        <v>0</v>
      </c>
      <c r="S198" s="65">
        <v>0</v>
      </c>
      <c r="T198" s="65">
        <v>24</v>
      </c>
      <c r="U198" s="65">
        <v>0</v>
      </c>
      <c r="V198" s="65">
        <v>0</v>
      </c>
      <c r="W198" s="65">
        <v>65.099990844726563</v>
      </c>
      <c r="X198" s="65">
        <v>65.099990844726563</v>
      </c>
      <c r="Y198" s="65">
        <v>24</v>
      </c>
      <c r="Z198" s="5"/>
      <c r="AA198" s="5"/>
      <c r="AB198" s="5"/>
      <c r="AC198" s="5"/>
      <c r="AD198" s="5"/>
      <c r="AE198" s="65">
        <v>0</v>
      </c>
      <c r="AF198" s="65">
        <v>0</v>
      </c>
      <c r="AG198" s="65">
        <v>24</v>
      </c>
      <c r="AH198" s="5"/>
      <c r="AI198" s="65">
        <v>16.271987915039063</v>
      </c>
      <c r="AJ198" s="65">
        <v>0.67799997329711914</v>
      </c>
      <c r="AK198" s="65">
        <v>0.67799997329711914</v>
      </c>
      <c r="AL198" s="65">
        <v>24</v>
      </c>
      <c r="AM198" s="65">
        <v>1</v>
      </c>
      <c r="AN198" s="65">
        <v>3</v>
      </c>
      <c r="AO198" s="65">
        <v>0</v>
      </c>
      <c r="AP198" s="5"/>
      <c r="AQ198" s="65">
        <v>5</v>
      </c>
      <c r="AR198" s="65">
        <v>13</v>
      </c>
      <c r="AS198" s="65">
        <v>12</v>
      </c>
      <c r="AT198" s="65">
        <v>1984</v>
      </c>
    </row>
    <row r="199" spans="1:46" x14ac:dyDescent="0.25">
      <c r="A199" s="65">
        <v>4001</v>
      </c>
      <c r="B199" s="22">
        <v>31030</v>
      </c>
      <c r="C199" s="65">
        <v>1</v>
      </c>
      <c r="D199" s="65">
        <v>3</v>
      </c>
      <c r="E199" s="5"/>
      <c r="F199" s="5"/>
      <c r="G199" s="5"/>
      <c r="H199" s="5"/>
      <c r="I199" s="5"/>
      <c r="J199" s="5"/>
      <c r="K199" s="65">
        <v>0</v>
      </c>
      <c r="L199" s="65">
        <v>0</v>
      </c>
      <c r="M199" s="65">
        <v>0</v>
      </c>
      <c r="N199" s="65">
        <v>24</v>
      </c>
      <c r="O199" s="65">
        <v>0</v>
      </c>
      <c r="P199" s="65">
        <v>0</v>
      </c>
      <c r="Q199" s="65">
        <v>0</v>
      </c>
      <c r="R199" s="65">
        <v>0</v>
      </c>
      <c r="S199" s="65">
        <v>0</v>
      </c>
      <c r="T199" s="65">
        <v>24</v>
      </c>
      <c r="U199" s="65">
        <v>0</v>
      </c>
      <c r="V199" s="65">
        <v>0</v>
      </c>
      <c r="W199" s="65">
        <v>70.29998779296875</v>
      </c>
      <c r="X199" s="65">
        <v>70.29998779296875</v>
      </c>
      <c r="Y199" s="65">
        <v>24</v>
      </c>
      <c r="Z199" s="5"/>
      <c r="AA199" s="5"/>
      <c r="AB199" s="5"/>
      <c r="AC199" s="5"/>
      <c r="AD199" s="5"/>
      <c r="AE199" s="65">
        <v>0</v>
      </c>
      <c r="AF199" s="65">
        <v>0</v>
      </c>
      <c r="AG199" s="65">
        <v>24</v>
      </c>
      <c r="AH199" s="5"/>
      <c r="AI199" s="65">
        <v>31.379989624023437</v>
      </c>
      <c r="AJ199" s="65">
        <v>1.3069992065429687</v>
      </c>
      <c r="AK199" s="65">
        <v>1.3069992065429687</v>
      </c>
      <c r="AL199" s="65">
        <v>24</v>
      </c>
      <c r="AM199" s="65">
        <v>1</v>
      </c>
      <c r="AN199" s="65">
        <v>3</v>
      </c>
      <c r="AO199" s="65">
        <v>0</v>
      </c>
      <c r="AP199" s="5"/>
      <c r="AQ199" s="65">
        <v>6</v>
      </c>
      <c r="AR199" s="65">
        <v>14</v>
      </c>
      <c r="AS199" s="65">
        <v>12</v>
      </c>
      <c r="AT199" s="65">
        <v>1984</v>
      </c>
    </row>
    <row r="200" spans="1:46" x14ac:dyDescent="0.25">
      <c r="A200" s="65">
        <v>4001</v>
      </c>
      <c r="B200" s="22">
        <v>31031</v>
      </c>
      <c r="C200" s="65">
        <v>1</v>
      </c>
      <c r="D200" s="65">
        <v>3</v>
      </c>
      <c r="E200" s="5"/>
      <c r="F200" s="5"/>
      <c r="G200" s="5"/>
      <c r="H200" s="5"/>
      <c r="I200" s="5"/>
      <c r="J200" s="5"/>
      <c r="K200" s="65">
        <v>0</v>
      </c>
      <c r="L200" s="65">
        <v>0</v>
      </c>
      <c r="M200" s="65">
        <v>0</v>
      </c>
      <c r="N200" s="65">
        <v>24</v>
      </c>
      <c r="O200" s="65">
        <v>0</v>
      </c>
      <c r="P200" s="65">
        <v>0</v>
      </c>
      <c r="Q200" s="65">
        <v>0</v>
      </c>
      <c r="R200" s="65">
        <v>0</v>
      </c>
      <c r="S200" s="65">
        <v>0</v>
      </c>
      <c r="T200" s="65">
        <v>24</v>
      </c>
      <c r="U200" s="65">
        <v>0</v>
      </c>
      <c r="V200" s="65">
        <v>0</v>
      </c>
      <c r="W200" s="65">
        <v>77.699996948242188</v>
      </c>
      <c r="X200" s="65">
        <v>77.699996948242188</v>
      </c>
      <c r="Y200" s="65">
        <v>24</v>
      </c>
      <c r="Z200" s="5"/>
      <c r="AA200" s="5"/>
      <c r="AB200" s="5"/>
      <c r="AC200" s="5"/>
      <c r="AD200" s="5"/>
      <c r="AE200" s="65">
        <v>180</v>
      </c>
      <c r="AF200" s="65">
        <v>180</v>
      </c>
      <c r="AG200" s="65">
        <v>24</v>
      </c>
      <c r="AH200" s="5"/>
      <c r="AI200" s="65">
        <v>32.47198486328125</v>
      </c>
      <c r="AJ200" s="65">
        <v>1.3529996871948242</v>
      </c>
      <c r="AK200" s="65">
        <v>1.3529996871948242</v>
      </c>
      <c r="AL200" s="65">
        <v>24</v>
      </c>
      <c r="AM200" s="65">
        <v>1</v>
      </c>
      <c r="AN200" s="65">
        <v>3</v>
      </c>
      <c r="AO200" s="65">
        <v>0</v>
      </c>
      <c r="AP200" s="5"/>
      <c r="AQ200" s="65">
        <v>7</v>
      </c>
      <c r="AR200" s="65">
        <v>15</v>
      </c>
      <c r="AS200" s="65">
        <v>12</v>
      </c>
      <c r="AT200" s="65">
        <v>1984</v>
      </c>
    </row>
    <row r="201" spans="1:46" x14ac:dyDescent="0.25">
      <c r="A201" s="65">
        <v>4001</v>
      </c>
      <c r="B201" s="22">
        <v>31032</v>
      </c>
      <c r="C201" s="65">
        <v>1</v>
      </c>
      <c r="D201" s="65">
        <v>3</v>
      </c>
      <c r="E201" s="5"/>
      <c r="F201" s="5"/>
      <c r="G201" s="5"/>
      <c r="H201" s="5"/>
      <c r="I201" s="5"/>
      <c r="J201" s="5"/>
      <c r="K201" s="65">
        <v>0</v>
      </c>
      <c r="L201" s="65">
        <v>0</v>
      </c>
      <c r="M201" s="65">
        <v>0</v>
      </c>
      <c r="N201" s="65">
        <v>24</v>
      </c>
      <c r="O201" s="65">
        <v>0</v>
      </c>
      <c r="P201" s="65">
        <v>0</v>
      </c>
      <c r="Q201" s="65">
        <v>0</v>
      </c>
      <c r="R201" s="65">
        <v>0</v>
      </c>
      <c r="S201" s="65">
        <v>0</v>
      </c>
      <c r="T201" s="65">
        <v>24</v>
      </c>
      <c r="U201" s="65">
        <v>0</v>
      </c>
      <c r="V201" s="65">
        <v>0</v>
      </c>
      <c r="W201" s="65">
        <v>81.099990844726562</v>
      </c>
      <c r="X201" s="65">
        <v>81.099990844726562</v>
      </c>
      <c r="Y201" s="65">
        <v>24</v>
      </c>
      <c r="Z201" s="5"/>
      <c r="AA201" s="5"/>
      <c r="AB201" s="5"/>
      <c r="AC201" s="5"/>
      <c r="AD201" s="5"/>
      <c r="AE201" s="65">
        <v>2958</v>
      </c>
      <c r="AF201" s="65">
        <v>2958</v>
      </c>
      <c r="AG201" s="65">
        <v>24</v>
      </c>
      <c r="AH201" s="5"/>
      <c r="AI201" s="65">
        <v>20.651992797851563</v>
      </c>
      <c r="AJ201" s="65">
        <v>0.85999995470046997</v>
      </c>
      <c r="AK201" s="65">
        <v>0.85999995470046997</v>
      </c>
      <c r="AL201" s="65">
        <v>24</v>
      </c>
      <c r="AM201" s="65">
        <v>1</v>
      </c>
      <c r="AN201" s="65">
        <v>3</v>
      </c>
      <c r="AO201" s="65">
        <v>0</v>
      </c>
      <c r="AP201" s="5"/>
      <c r="AQ201" s="65">
        <v>1</v>
      </c>
      <c r="AR201" s="65">
        <v>16</v>
      </c>
      <c r="AS201" s="65">
        <v>12</v>
      </c>
      <c r="AT201" s="65">
        <v>1984</v>
      </c>
    </row>
    <row r="202" spans="1:46" x14ac:dyDescent="0.25">
      <c r="A202" s="65">
        <v>4001</v>
      </c>
      <c r="B202" s="22">
        <v>31033</v>
      </c>
      <c r="C202" s="65">
        <v>1</v>
      </c>
      <c r="D202" s="65">
        <v>3</v>
      </c>
      <c r="E202" s="5"/>
      <c r="F202" s="5"/>
      <c r="G202" s="5"/>
      <c r="H202" s="5"/>
      <c r="I202" s="5"/>
      <c r="J202" s="5"/>
      <c r="K202" s="65">
        <v>0</v>
      </c>
      <c r="L202" s="65">
        <v>0</v>
      </c>
      <c r="M202" s="65">
        <v>0</v>
      </c>
      <c r="N202" s="65">
        <v>24</v>
      </c>
      <c r="O202" s="65">
        <v>0</v>
      </c>
      <c r="P202" s="65">
        <v>0</v>
      </c>
      <c r="Q202" s="65">
        <v>0</v>
      </c>
      <c r="R202" s="65">
        <v>0</v>
      </c>
      <c r="S202" s="65">
        <v>0</v>
      </c>
      <c r="T202" s="65">
        <v>24</v>
      </c>
      <c r="U202" s="65">
        <v>0</v>
      </c>
      <c r="V202" s="65">
        <v>0</v>
      </c>
      <c r="W202" s="65">
        <v>64.899993896484375</v>
      </c>
      <c r="X202" s="65">
        <v>64.899993896484375</v>
      </c>
      <c r="Y202" s="65">
        <v>24</v>
      </c>
      <c r="Z202" s="5"/>
      <c r="AA202" s="5"/>
      <c r="AB202" s="5"/>
      <c r="AC202" s="5"/>
      <c r="AD202" s="5"/>
      <c r="AE202" s="65">
        <v>1711</v>
      </c>
      <c r="AF202" s="65">
        <v>1711</v>
      </c>
      <c r="AG202" s="65">
        <v>24</v>
      </c>
      <c r="AH202" s="5"/>
      <c r="AI202" s="65">
        <v>16.439987182617187</v>
      </c>
      <c r="AJ202" s="65">
        <v>0.68499994277954102</v>
      </c>
      <c r="AK202" s="65">
        <v>0.68499994277954102</v>
      </c>
      <c r="AL202" s="65">
        <v>24</v>
      </c>
      <c r="AM202" s="65">
        <v>1</v>
      </c>
      <c r="AN202" s="65">
        <v>3</v>
      </c>
      <c r="AO202" s="65">
        <v>0</v>
      </c>
      <c r="AP202" s="5"/>
      <c r="AQ202" s="65">
        <v>2</v>
      </c>
      <c r="AR202" s="65">
        <v>17</v>
      </c>
      <c r="AS202" s="65">
        <v>12</v>
      </c>
      <c r="AT202" s="65">
        <v>1984</v>
      </c>
    </row>
    <row r="203" spans="1:46" x14ac:dyDescent="0.25">
      <c r="A203" s="65">
        <v>4001</v>
      </c>
      <c r="B203" s="22">
        <v>31034</v>
      </c>
      <c r="C203" s="65">
        <v>1</v>
      </c>
      <c r="D203" s="65">
        <v>3</v>
      </c>
      <c r="E203" s="5"/>
      <c r="F203" s="5"/>
      <c r="G203" s="5"/>
      <c r="H203" s="5"/>
      <c r="I203" s="5"/>
      <c r="J203" s="5"/>
      <c r="K203" s="65">
        <v>0</v>
      </c>
      <c r="L203" s="65">
        <v>0</v>
      </c>
      <c r="M203" s="65">
        <v>0</v>
      </c>
      <c r="N203" s="65">
        <v>24</v>
      </c>
      <c r="O203" s="65">
        <v>0</v>
      </c>
      <c r="P203" s="65">
        <v>0</v>
      </c>
      <c r="Q203" s="65">
        <v>0</v>
      </c>
      <c r="R203" s="65">
        <v>0</v>
      </c>
      <c r="S203" s="65">
        <v>0</v>
      </c>
      <c r="T203" s="65">
        <v>24</v>
      </c>
      <c r="U203" s="65">
        <v>0</v>
      </c>
      <c r="V203" s="65">
        <v>0</v>
      </c>
      <c r="W203" s="65">
        <v>62.79998779296875</v>
      </c>
      <c r="X203" s="65">
        <v>62.79998779296875</v>
      </c>
      <c r="Y203" s="65">
        <v>24</v>
      </c>
      <c r="Z203" s="5"/>
      <c r="AA203" s="5"/>
      <c r="AB203" s="5"/>
      <c r="AC203" s="5"/>
      <c r="AD203" s="5"/>
      <c r="AE203" s="65">
        <v>2503</v>
      </c>
      <c r="AF203" s="65">
        <v>2503</v>
      </c>
      <c r="AG203" s="65">
        <v>24</v>
      </c>
      <c r="AH203" s="5"/>
      <c r="AI203" s="65">
        <v>22.511993408203125</v>
      </c>
      <c r="AJ203" s="65">
        <v>0.93799996376037598</v>
      </c>
      <c r="AK203" s="65">
        <v>0.93799996376037598</v>
      </c>
      <c r="AL203" s="65">
        <v>24</v>
      </c>
      <c r="AM203" s="65">
        <v>1</v>
      </c>
      <c r="AN203" s="65">
        <v>3</v>
      </c>
      <c r="AO203" s="65">
        <v>0</v>
      </c>
      <c r="AP203" s="5"/>
      <c r="AQ203" s="65">
        <v>3</v>
      </c>
      <c r="AR203" s="65">
        <v>18</v>
      </c>
      <c r="AS203" s="65">
        <v>12</v>
      </c>
      <c r="AT203" s="65">
        <v>1984</v>
      </c>
    </row>
    <row r="204" spans="1:46" x14ac:dyDescent="0.25">
      <c r="A204" s="65">
        <v>4001</v>
      </c>
      <c r="B204" s="22">
        <v>31035</v>
      </c>
      <c r="C204" s="65">
        <v>1</v>
      </c>
      <c r="D204" s="65">
        <v>3</v>
      </c>
      <c r="E204" s="5"/>
      <c r="F204" s="5"/>
      <c r="G204" s="5"/>
      <c r="H204" s="5"/>
      <c r="I204" s="5"/>
      <c r="J204" s="5"/>
      <c r="K204" s="65">
        <v>0</v>
      </c>
      <c r="L204" s="65">
        <v>0</v>
      </c>
      <c r="M204" s="65">
        <v>0</v>
      </c>
      <c r="N204" s="65">
        <v>24</v>
      </c>
      <c r="O204" s="65">
        <v>0</v>
      </c>
      <c r="P204" s="65">
        <v>0</v>
      </c>
      <c r="Q204" s="65">
        <v>0</v>
      </c>
      <c r="R204" s="65">
        <v>0</v>
      </c>
      <c r="S204" s="65">
        <v>0</v>
      </c>
      <c r="T204" s="65">
        <v>24</v>
      </c>
      <c r="U204" s="65">
        <v>0</v>
      </c>
      <c r="V204" s="65">
        <v>0</v>
      </c>
      <c r="W204" s="65">
        <v>59.399993896484375</v>
      </c>
      <c r="X204" s="5"/>
      <c r="Y204" s="65">
        <v>23</v>
      </c>
      <c r="Z204" s="5"/>
      <c r="AA204" s="5"/>
      <c r="AB204" s="5"/>
      <c r="AC204" s="5"/>
      <c r="AD204" s="5"/>
      <c r="AE204" s="65">
        <v>2590</v>
      </c>
      <c r="AF204" s="65">
        <v>2590</v>
      </c>
      <c r="AG204" s="65">
        <v>24</v>
      </c>
      <c r="AH204" s="5"/>
      <c r="AI204" s="65">
        <v>33.45599365234375</v>
      </c>
      <c r="AJ204" s="65">
        <v>1.3939990997314453</v>
      </c>
      <c r="AK204" s="65">
        <v>1.3939990997314453</v>
      </c>
      <c r="AL204" s="65">
        <v>24</v>
      </c>
      <c r="AM204" s="65">
        <v>1</v>
      </c>
      <c r="AN204" s="65">
        <v>3</v>
      </c>
      <c r="AO204" s="65">
        <v>0</v>
      </c>
      <c r="AP204" s="5"/>
      <c r="AQ204" s="65">
        <v>4</v>
      </c>
      <c r="AR204" s="65">
        <v>19</v>
      </c>
      <c r="AS204" s="65">
        <v>12</v>
      </c>
      <c r="AT204" s="65">
        <v>1984</v>
      </c>
    </row>
    <row r="205" spans="1:46" x14ac:dyDescent="0.25">
      <c r="A205" s="65">
        <v>4001</v>
      </c>
      <c r="B205" s="22">
        <v>31036</v>
      </c>
      <c r="C205" s="65">
        <v>1</v>
      </c>
      <c r="D205" s="65">
        <v>3</v>
      </c>
      <c r="E205" s="5"/>
      <c r="F205" s="5"/>
      <c r="G205" s="5"/>
      <c r="H205" s="5"/>
      <c r="I205" s="5"/>
      <c r="J205" s="5"/>
      <c r="K205" s="65">
        <v>0</v>
      </c>
      <c r="L205" s="65">
        <v>0</v>
      </c>
      <c r="M205" s="65">
        <v>0</v>
      </c>
      <c r="N205" s="65">
        <v>24</v>
      </c>
      <c r="O205" s="65">
        <v>0</v>
      </c>
      <c r="P205" s="65">
        <v>0</v>
      </c>
      <c r="Q205" s="65">
        <v>0</v>
      </c>
      <c r="R205" s="65">
        <v>0</v>
      </c>
      <c r="S205" s="65">
        <v>0</v>
      </c>
      <c r="T205" s="65">
        <v>24</v>
      </c>
      <c r="U205" s="65">
        <v>0</v>
      </c>
      <c r="V205" s="65">
        <v>0</v>
      </c>
      <c r="W205" s="65">
        <v>63.899993896484375</v>
      </c>
      <c r="X205" s="65">
        <v>63.899993896484375</v>
      </c>
      <c r="Y205" s="65">
        <v>24</v>
      </c>
      <c r="Z205" s="5"/>
      <c r="AA205" s="5"/>
      <c r="AB205" s="5"/>
      <c r="AC205" s="5"/>
      <c r="AD205" s="5"/>
      <c r="AE205" s="65">
        <v>2840</v>
      </c>
      <c r="AF205" s="65">
        <v>2840</v>
      </c>
      <c r="AG205" s="65">
        <v>24</v>
      </c>
      <c r="AH205" s="5"/>
      <c r="AI205" s="65">
        <v>32.9639892578125</v>
      </c>
      <c r="AJ205" s="65">
        <v>1.3729991912841797</v>
      </c>
      <c r="AK205" s="65">
        <v>1.3729991912841797</v>
      </c>
      <c r="AL205" s="65">
        <v>24</v>
      </c>
      <c r="AM205" s="65">
        <v>1</v>
      </c>
      <c r="AN205" s="65">
        <v>3</v>
      </c>
      <c r="AO205" s="65">
        <v>0</v>
      </c>
      <c r="AP205" s="5"/>
      <c r="AQ205" s="65">
        <v>5</v>
      </c>
      <c r="AR205" s="65">
        <v>20</v>
      </c>
      <c r="AS205" s="65">
        <v>12</v>
      </c>
      <c r="AT205" s="65">
        <v>1984</v>
      </c>
    </row>
    <row r="206" spans="1:46" x14ac:dyDescent="0.25">
      <c r="A206" s="65">
        <v>4001</v>
      </c>
      <c r="B206" s="22">
        <v>31037</v>
      </c>
      <c r="C206" s="65">
        <v>1</v>
      </c>
      <c r="D206" s="65">
        <v>3</v>
      </c>
      <c r="E206" s="5"/>
      <c r="F206" s="5"/>
      <c r="G206" s="5"/>
      <c r="H206" s="5"/>
      <c r="I206" s="5"/>
      <c r="J206" s="5"/>
      <c r="K206" s="65">
        <v>0</v>
      </c>
      <c r="L206" s="65">
        <v>0</v>
      </c>
      <c r="M206" s="65">
        <v>0</v>
      </c>
      <c r="N206" s="65">
        <v>24</v>
      </c>
      <c r="O206" s="65">
        <v>0</v>
      </c>
      <c r="P206" s="65">
        <v>0</v>
      </c>
      <c r="Q206" s="65">
        <v>0</v>
      </c>
      <c r="R206" s="65">
        <v>0</v>
      </c>
      <c r="S206" s="65">
        <v>0</v>
      </c>
      <c r="T206" s="65">
        <v>24</v>
      </c>
      <c r="U206" s="65">
        <v>0</v>
      </c>
      <c r="V206" s="65">
        <v>0</v>
      </c>
      <c r="W206" s="65">
        <v>66</v>
      </c>
      <c r="X206" s="65">
        <v>66</v>
      </c>
      <c r="Y206" s="65">
        <v>24</v>
      </c>
      <c r="Z206" s="5"/>
      <c r="AA206" s="5"/>
      <c r="AB206" s="5"/>
      <c r="AC206" s="5"/>
      <c r="AD206" s="5"/>
      <c r="AE206" s="65">
        <v>3369</v>
      </c>
      <c r="AF206" s="65">
        <v>3369</v>
      </c>
      <c r="AG206" s="65">
        <v>24</v>
      </c>
      <c r="AH206" s="5"/>
      <c r="AI206" s="65">
        <v>25.379989624023438</v>
      </c>
      <c r="AJ206" s="65">
        <v>1.0569992065429687</v>
      </c>
      <c r="AK206" s="65">
        <v>1.0569992065429687</v>
      </c>
      <c r="AL206" s="65">
        <v>24</v>
      </c>
      <c r="AM206" s="65">
        <v>1</v>
      </c>
      <c r="AN206" s="65">
        <v>3</v>
      </c>
      <c r="AO206" s="65">
        <v>0</v>
      </c>
      <c r="AP206" s="5"/>
      <c r="AQ206" s="65">
        <v>6</v>
      </c>
      <c r="AR206" s="65">
        <v>21</v>
      </c>
      <c r="AS206" s="65">
        <v>12</v>
      </c>
      <c r="AT206" s="65">
        <v>1984</v>
      </c>
    </row>
    <row r="207" spans="1:46" x14ac:dyDescent="0.25">
      <c r="A207" s="65">
        <v>4001</v>
      </c>
      <c r="B207" s="22">
        <v>31038</v>
      </c>
      <c r="C207" s="65">
        <v>1</v>
      </c>
      <c r="D207" s="65">
        <v>3</v>
      </c>
      <c r="E207" s="5"/>
      <c r="F207" s="5"/>
      <c r="G207" s="5"/>
      <c r="H207" s="5"/>
      <c r="I207" s="5"/>
      <c r="J207" s="5"/>
      <c r="K207" s="65">
        <v>0</v>
      </c>
      <c r="L207" s="65">
        <v>0</v>
      </c>
      <c r="M207" s="65">
        <v>0</v>
      </c>
      <c r="N207" s="65">
        <v>24</v>
      </c>
      <c r="O207" s="65">
        <v>0</v>
      </c>
      <c r="P207" s="65">
        <v>0</v>
      </c>
      <c r="Q207" s="65">
        <v>0</v>
      </c>
      <c r="R207" s="65">
        <v>0</v>
      </c>
      <c r="S207" s="65">
        <v>0</v>
      </c>
      <c r="T207" s="65">
        <v>24</v>
      </c>
      <c r="U207" s="65">
        <v>0</v>
      </c>
      <c r="V207" s="65">
        <v>0</v>
      </c>
      <c r="W207" s="65">
        <v>70.699996948242187</v>
      </c>
      <c r="X207" s="65">
        <v>70.699996948242187</v>
      </c>
      <c r="Y207" s="65">
        <v>24</v>
      </c>
      <c r="Z207" s="5"/>
      <c r="AA207" s="5"/>
      <c r="AB207" s="5"/>
      <c r="AC207" s="5"/>
      <c r="AD207" s="5"/>
      <c r="AE207" s="65">
        <v>1538</v>
      </c>
      <c r="AF207" s="65">
        <v>1538</v>
      </c>
      <c r="AG207" s="65">
        <v>24</v>
      </c>
      <c r="AH207" s="5"/>
      <c r="AI207" s="65">
        <v>26.099990844726563</v>
      </c>
      <c r="AJ207" s="65">
        <v>1.0869998931884766</v>
      </c>
      <c r="AK207" s="65">
        <v>1.0869998931884766</v>
      </c>
      <c r="AL207" s="65">
        <v>24</v>
      </c>
      <c r="AM207" s="65">
        <v>1</v>
      </c>
      <c r="AN207" s="65">
        <v>3</v>
      </c>
      <c r="AO207" s="65">
        <v>0</v>
      </c>
      <c r="AP207" s="5"/>
      <c r="AQ207" s="65">
        <v>7</v>
      </c>
      <c r="AR207" s="65">
        <v>22</v>
      </c>
      <c r="AS207" s="65">
        <v>12</v>
      </c>
      <c r="AT207" s="65">
        <v>1984</v>
      </c>
    </row>
    <row r="208" spans="1:46" x14ac:dyDescent="0.25">
      <c r="A208" s="65">
        <v>4001</v>
      </c>
      <c r="B208" s="22">
        <v>31039</v>
      </c>
      <c r="C208" s="65">
        <v>1</v>
      </c>
      <c r="D208" s="65">
        <v>3</v>
      </c>
      <c r="E208" s="5"/>
      <c r="F208" s="5"/>
      <c r="G208" s="5"/>
      <c r="H208" s="5"/>
      <c r="I208" s="5"/>
      <c r="J208" s="5"/>
      <c r="K208" s="65">
        <v>0</v>
      </c>
      <c r="L208" s="65">
        <v>0</v>
      </c>
      <c r="M208" s="65">
        <v>0</v>
      </c>
      <c r="N208" s="65">
        <v>24</v>
      </c>
      <c r="O208" s="65">
        <v>0</v>
      </c>
      <c r="P208" s="65">
        <v>0</v>
      </c>
      <c r="Q208" s="65">
        <v>0</v>
      </c>
      <c r="R208" s="65">
        <v>0</v>
      </c>
      <c r="S208" s="65">
        <v>0</v>
      </c>
      <c r="T208" s="65">
        <v>24</v>
      </c>
      <c r="U208" s="65">
        <v>0</v>
      </c>
      <c r="V208" s="65">
        <v>0</v>
      </c>
      <c r="W208" s="65">
        <v>72.899993896484375</v>
      </c>
      <c r="X208" s="65">
        <v>72.899993896484375</v>
      </c>
      <c r="Y208" s="65">
        <v>24</v>
      </c>
      <c r="Z208" s="5"/>
      <c r="AA208" s="5"/>
      <c r="AB208" s="5"/>
      <c r="AC208" s="5"/>
      <c r="AD208" s="5"/>
      <c r="AE208" s="65">
        <v>1885</v>
      </c>
      <c r="AF208" s="65">
        <v>1885</v>
      </c>
      <c r="AG208" s="65">
        <v>24</v>
      </c>
      <c r="AH208" s="5"/>
      <c r="AI208" s="65">
        <v>24.45599365234375</v>
      </c>
      <c r="AJ208" s="65">
        <v>1.0189990997314453</v>
      </c>
      <c r="AK208" s="65">
        <v>1.0189990997314453</v>
      </c>
      <c r="AL208" s="65">
        <v>24</v>
      </c>
      <c r="AM208" s="65">
        <v>1</v>
      </c>
      <c r="AN208" s="65">
        <v>3</v>
      </c>
      <c r="AO208" s="65">
        <v>0</v>
      </c>
      <c r="AP208" s="5"/>
      <c r="AQ208" s="65">
        <v>1</v>
      </c>
      <c r="AR208" s="65">
        <v>23</v>
      </c>
      <c r="AS208" s="65">
        <v>12</v>
      </c>
      <c r="AT208" s="65">
        <v>1984</v>
      </c>
    </row>
    <row r="209" spans="1:46" x14ac:dyDescent="0.25">
      <c r="A209" s="65">
        <v>4001</v>
      </c>
      <c r="B209" s="22">
        <v>31040</v>
      </c>
      <c r="C209" s="65">
        <v>1</v>
      </c>
      <c r="D209" s="65">
        <v>3</v>
      </c>
      <c r="E209" s="5"/>
      <c r="F209" s="5"/>
      <c r="G209" s="5"/>
      <c r="H209" s="5"/>
      <c r="I209" s="5"/>
      <c r="J209" s="5"/>
      <c r="K209" s="65">
        <v>0</v>
      </c>
      <c r="L209" s="65">
        <v>0</v>
      </c>
      <c r="M209" s="65">
        <v>0</v>
      </c>
      <c r="N209" s="65">
        <v>24</v>
      </c>
      <c r="O209" s="65">
        <v>0</v>
      </c>
      <c r="P209" s="65">
        <v>0</v>
      </c>
      <c r="Q209" s="65">
        <v>0</v>
      </c>
      <c r="R209" s="65">
        <v>0</v>
      </c>
      <c r="S209" s="65">
        <v>0</v>
      </c>
      <c r="T209" s="65">
        <v>24</v>
      </c>
      <c r="U209" s="65">
        <v>0</v>
      </c>
      <c r="V209" s="65">
        <v>0</v>
      </c>
      <c r="W209" s="65">
        <v>73.79998779296875</v>
      </c>
      <c r="X209" s="65">
        <v>73.79998779296875</v>
      </c>
      <c r="Y209" s="65">
        <v>24</v>
      </c>
      <c r="Z209" s="5"/>
      <c r="AA209" s="5"/>
      <c r="AB209" s="5"/>
      <c r="AC209" s="5"/>
      <c r="AD209" s="5"/>
      <c r="AE209" s="65">
        <v>1922</v>
      </c>
      <c r="AF209" s="65">
        <v>1922</v>
      </c>
      <c r="AG209" s="65">
        <v>24</v>
      </c>
      <c r="AH209" s="5"/>
      <c r="AI209" s="65">
        <v>37.487991333007812</v>
      </c>
      <c r="AJ209" s="65">
        <v>1.5619993209838867</v>
      </c>
      <c r="AK209" s="65">
        <v>1.5619993209838867</v>
      </c>
      <c r="AL209" s="65">
        <v>24</v>
      </c>
      <c r="AM209" s="65">
        <v>1</v>
      </c>
      <c r="AN209" s="65">
        <v>3</v>
      </c>
      <c r="AO209" s="65">
        <v>0</v>
      </c>
      <c r="AP209" s="5"/>
      <c r="AQ209" s="65">
        <v>2</v>
      </c>
      <c r="AR209" s="65">
        <v>24</v>
      </c>
      <c r="AS209" s="65">
        <v>12</v>
      </c>
      <c r="AT209" s="65">
        <v>1984</v>
      </c>
    </row>
    <row r="210" spans="1:46" x14ac:dyDescent="0.25">
      <c r="A210" s="65">
        <v>4001</v>
      </c>
      <c r="B210" s="22">
        <v>31041</v>
      </c>
      <c r="C210" s="65">
        <v>1</v>
      </c>
      <c r="D210" s="65">
        <v>3</v>
      </c>
      <c r="E210" s="5"/>
      <c r="F210" s="5"/>
      <c r="G210" s="5"/>
      <c r="H210" s="5"/>
      <c r="I210" s="5"/>
      <c r="J210" s="5"/>
      <c r="K210" s="65">
        <v>0</v>
      </c>
      <c r="L210" s="65">
        <v>0</v>
      </c>
      <c r="M210" s="65">
        <v>0</v>
      </c>
      <c r="N210" s="65">
        <v>24</v>
      </c>
      <c r="O210" s="65">
        <v>0</v>
      </c>
      <c r="P210" s="65">
        <v>0</v>
      </c>
      <c r="Q210" s="65">
        <v>0</v>
      </c>
      <c r="R210" s="65">
        <v>0</v>
      </c>
      <c r="S210" s="65">
        <v>0</v>
      </c>
      <c r="T210" s="65">
        <v>24</v>
      </c>
      <c r="U210" s="65">
        <v>0</v>
      </c>
      <c r="V210" s="65">
        <v>0</v>
      </c>
      <c r="W210" s="65">
        <v>72</v>
      </c>
      <c r="X210" s="65">
        <v>72</v>
      </c>
      <c r="Y210" s="65">
        <v>24</v>
      </c>
      <c r="Z210" s="5"/>
      <c r="AA210" s="5"/>
      <c r="AB210" s="5"/>
      <c r="AC210" s="5"/>
      <c r="AD210" s="5"/>
      <c r="AE210" s="65">
        <v>2170</v>
      </c>
      <c r="AF210" s="65">
        <v>2170</v>
      </c>
      <c r="AG210" s="65">
        <v>24</v>
      </c>
      <c r="AH210" s="5"/>
      <c r="AI210" s="65">
        <v>60.527999877929687</v>
      </c>
      <c r="AJ210" s="65">
        <v>2.5219993591308594</v>
      </c>
      <c r="AK210" s="65">
        <v>2.5219993591308594</v>
      </c>
      <c r="AL210" s="65">
        <v>24</v>
      </c>
      <c r="AM210" s="65">
        <v>1</v>
      </c>
      <c r="AN210" s="65">
        <v>3</v>
      </c>
      <c r="AO210" s="65">
        <v>0</v>
      </c>
      <c r="AP210" s="5"/>
      <c r="AQ210" s="65">
        <v>3</v>
      </c>
      <c r="AR210" s="65">
        <v>25</v>
      </c>
      <c r="AS210" s="65">
        <v>12</v>
      </c>
      <c r="AT210" s="65">
        <v>1984</v>
      </c>
    </row>
    <row r="211" spans="1:46" x14ac:dyDescent="0.25">
      <c r="A211" s="65">
        <v>4001</v>
      </c>
      <c r="B211" s="22">
        <v>31042</v>
      </c>
      <c r="C211" s="65">
        <v>1</v>
      </c>
      <c r="D211" s="65">
        <v>3</v>
      </c>
      <c r="E211" s="5"/>
      <c r="F211" s="5"/>
      <c r="G211" s="5"/>
      <c r="H211" s="5"/>
      <c r="I211" s="5"/>
      <c r="J211" s="5"/>
      <c r="K211" s="65">
        <v>0</v>
      </c>
      <c r="L211" s="65">
        <v>0</v>
      </c>
      <c r="M211" s="65">
        <v>0</v>
      </c>
      <c r="N211" s="65">
        <v>24</v>
      </c>
      <c r="O211" s="65">
        <v>0</v>
      </c>
      <c r="P211" s="65">
        <v>0</v>
      </c>
      <c r="Q211" s="65">
        <v>0</v>
      </c>
      <c r="R211" s="65">
        <v>0</v>
      </c>
      <c r="S211" s="65">
        <v>0</v>
      </c>
      <c r="T211" s="65">
        <v>24</v>
      </c>
      <c r="U211" s="65">
        <v>0</v>
      </c>
      <c r="V211" s="65">
        <v>0</v>
      </c>
      <c r="W211" s="65">
        <v>78.599990844726563</v>
      </c>
      <c r="X211" s="65">
        <v>78.599990844726563</v>
      </c>
      <c r="Y211" s="65">
        <v>24</v>
      </c>
      <c r="Z211" s="5"/>
      <c r="AA211" s="5"/>
      <c r="AB211" s="5"/>
      <c r="AC211" s="5"/>
      <c r="AD211" s="5"/>
      <c r="AE211" s="65">
        <v>306</v>
      </c>
      <c r="AF211" s="65">
        <v>306</v>
      </c>
      <c r="AG211" s="65">
        <v>24</v>
      </c>
      <c r="AH211" s="5"/>
      <c r="AI211" s="65">
        <v>28.775985717773437</v>
      </c>
      <c r="AJ211" s="65">
        <v>1.1989994049072266</v>
      </c>
      <c r="AK211" s="65">
        <v>1.1989994049072266</v>
      </c>
      <c r="AL211" s="65">
        <v>24</v>
      </c>
      <c r="AM211" s="65">
        <v>1</v>
      </c>
      <c r="AN211" s="65">
        <v>3</v>
      </c>
      <c r="AO211" s="65">
        <v>0</v>
      </c>
      <c r="AP211" s="5"/>
      <c r="AQ211" s="65">
        <v>4</v>
      </c>
      <c r="AR211" s="65">
        <v>26</v>
      </c>
      <c r="AS211" s="65">
        <v>12</v>
      </c>
      <c r="AT211" s="65">
        <v>1984</v>
      </c>
    </row>
    <row r="212" spans="1:46" x14ac:dyDescent="0.25">
      <c r="A212" s="65">
        <v>4001</v>
      </c>
      <c r="B212" s="22">
        <v>31043</v>
      </c>
      <c r="C212" s="65">
        <v>1</v>
      </c>
      <c r="D212" s="65">
        <v>3</v>
      </c>
      <c r="E212" s="5"/>
      <c r="F212" s="5"/>
      <c r="G212" s="5"/>
      <c r="H212" s="5"/>
      <c r="I212" s="5"/>
      <c r="J212" s="5"/>
      <c r="K212" s="65">
        <v>0</v>
      </c>
      <c r="L212" s="65">
        <v>0</v>
      </c>
      <c r="M212" s="65">
        <v>0</v>
      </c>
      <c r="N212" s="65">
        <v>24</v>
      </c>
      <c r="O212" s="65">
        <v>0</v>
      </c>
      <c r="P212" s="65">
        <v>0</v>
      </c>
      <c r="Q212" s="65">
        <v>0</v>
      </c>
      <c r="R212" s="65">
        <v>0</v>
      </c>
      <c r="S212" s="65">
        <v>0</v>
      </c>
      <c r="T212" s="65">
        <v>24</v>
      </c>
      <c r="U212" s="65">
        <v>0</v>
      </c>
      <c r="V212" s="65">
        <v>0</v>
      </c>
      <c r="W212" s="65">
        <v>73.79998779296875</v>
      </c>
      <c r="X212" s="65">
        <v>73.79998779296875</v>
      </c>
      <c r="Y212" s="65">
        <v>24</v>
      </c>
      <c r="Z212" s="5"/>
      <c r="AA212" s="5"/>
      <c r="AB212" s="5"/>
      <c r="AC212" s="5"/>
      <c r="AD212" s="5"/>
      <c r="AE212" s="65">
        <v>0</v>
      </c>
      <c r="AF212" s="65">
        <v>0</v>
      </c>
      <c r="AG212" s="65">
        <v>24</v>
      </c>
      <c r="AH212" s="5"/>
      <c r="AI212" s="65">
        <v>18.083999633789063</v>
      </c>
      <c r="AJ212" s="65">
        <v>0.75299996137619019</v>
      </c>
      <c r="AK212" s="65">
        <v>0.75299996137619019</v>
      </c>
      <c r="AL212" s="65">
        <v>24</v>
      </c>
      <c r="AM212" s="65">
        <v>1</v>
      </c>
      <c r="AN212" s="65">
        <v>3</v>
      </c>
      <c r="AO212" s="65">
        <v>0</v>
      </c>
      <c r="AP212" s="5"/>
      <c r="AQ212" s="65">
        <v>5</v>
      </c>
      <c r="AR212" s="65">
        <v>27</v>
      </c>
      <c r="AS212" s="65">
        <v>12</v>
      </c>
      <c r="AT212" s="65">
        <v>1984</v>
      </c>
    </row>
    <row r="213" spans="1:46" x14ac:dyDescent="0.25">
      <c r="A213" s="65">
        <v>4001</v>
      </c>
      <c r="B213" s="22">
        <v>31044</v>
      </c>
      <c r="C213" s="65">
        <v>1</v>
      </c>
      <c r="D213" s="65">
        <v>3</v>
      </c>
      <c r="E213" s="5"/>
      <c r="F213" s="5"/>
      <c r="G213" s="5"/>
      <c r="H213" s="5"/>
      <c r="I213" s="5"/>
      <c r="J213" s="5"/>
      <c r="K213" s="65">
        <v>0</v>
      </c>
      <c r="L213" s="65">
        <v>0</v>
      </c>
      <c r="M213" s="65">
        <v>0</v>
      </c>
      <c r="N213" s="65">
        <v>24</v>
      </c>
      <c r="O213" s="65">
        <v>0</v>
      </c>
      <c r="P213" s="65">
        <v>0</v>
      </c>
      <c r="Q213" s="65">
        <v>0</v>
      </c>
      <c r="R213" s="65">
        <v>0</v>
      </c>
      <c r="S213" s="65">
        <v>0</v>
      </c>
      <c r="T213" s="65">
        <v>24</v>
      </c>
      <c r="U213" s="65">
        <v>0</v>
      </c>
      <c r="V213" s="65">
        <v>0</v>
      </c>
      <c r="W213" s="65">
        <v>52.899993896484375</v>
      </c>
      <c r="X213" s="65">
        <v>52.899993896484375</v>
      </c>
      <c r="Y213" s="65">
        <v>24</v>
      </c>
      <c r="Z213" s="5"/>
      <c r="AA213" s="5"/>
      <c r="AB213" s="5"/>
      <c r="AC213" s="5"/>
      <c r="AD213" s="5"/>
      <c r="AE213" s="65">
        <v>602</v>
      </c>
      <c r="AF213" s="65">
        <v>602</v>
      </c>
      <c r="AG213" s="65">
        <v>24</v>
      </c>
      <c r="AH213" s="5"/>
      <c r="AI213" s="65">
        <v>25.52398681640625</v>
      </c>
      <c r="AJ213" s="65">
        <v>1.0629997253417969</v>
      </c>
      <c r="AK213" s="65">
        <v>1.0629997253417969</v>
      </c>
      <c r="AL213" s="65">
        <v>24</v>
      </c>
      <c r="AM213" s="65">
        <v>1</v>
      </c>
      <c r="AN213" s="65">
        <v>3</v>
      </c>
      <c r="AO213" s="65">
        <v>0</v>
      </c>
      <c r="AP213" s="5"/>
      <c r="AQ213" s="65">
        <v>6</v>
      </c>
      <c r="AR213" s="65">
        <v>28</v>
      </c>
      <c r="AS213" s="65">
        <v>12</v>
      </c>
      <c r="AT213" s="65">
        <v>1984</v>
      </c>
    </row>
    <row r="214" spans="1:46" x14ac:dyDescent="0.25">
      <c r="A214" s="65">
        <v>4001</v>
      </c>
      <c r="B214" s="22">
        <v>31045</v>
      </c>
      <c r="C214" s="65">
        <v>1</v>
      </c>
      <c r="D214" s="65">
        <v>3</v>
      </c>
      <c r="E214" s="5"/>
      <c r="F214" s="5"/>
      <c r="G214" s="5"/>
      <c r="H214" s="5"/>
      <c r="I214" s="5"/>
      <c r="J214" s="5"/>
      <c r="K214" s="65">
        <v>0</v>
      </c>
      <c r="L214" s="65">
        <v>0</v>
      </c>
      <c r="M214" s="65">
        <v>0</v>
      </c>
      <c r="N214" s="65">
        <v>24</v>
      </c>
      <c r="O214" s="65">
        <v>0</v>
      </c>
      <c r="P214" s="65">
        <v>0</v>
      </c>
      <c r="Q214" s="65">
        <v>0</v>
      </c>
      <c r="R214" s="65">
        <v>0</v>
      </c>
      <c r="S214" s="65">
        <v>0</v>
      </c>
      <c r="T214" s="65">
        <v>24</v>
      </c>
      <c r="U214" s="65">
        <v>0</v>
      </c>
      <c r="V214" s="65">
        <v>0</v>
      </c>
      <c r="W214" s="65">
        <v>49.099990844726563</v>
      </c>
      <c r="X214" s="65">
        <v>49.099990844726563</v>
      </c>
      <c r="Y214" s="65">
        <v>24</v>
      </c>
      <c r="Z214" s="5"/>
      <c r="AA214" s="5"/>
      <c r="AB214" s="5"/>
      <c r="AC214" s="5"/>
      <c r="AD214" s="5"/>
      <c r="AE214" s="65">
        <v>0</v>
      </c>
      <c r="AF214" s="65">
        <v>0</v>
      </c>
      <c r="AG214" s="65">
        <v>24</v>
      </c>
      <c r="AH214" s="5"/>
      <c r="AI214" s="65">
        <v>18.491989135742187</v>
      </c>
      <c r="AJ214" s="65">
        <v>0.76999998092651367</v>
      </c>
      <c r="AK214" s="65">
        <v>0.76999998092651367</v>
      </c>
      <c r="AL214" s="65">
        <v>24</v>
      </c>
      <c r="AM214" s="65">
        <v>1</v>
      </c>
      <c r="AN214" s="65">
        <v>3</v>
      </c>
      <c r="AO214" s="65">
        <v>0</v>
      </c>
      <c r="AP214" s="5"/>
      <c r="AQ214" s="65">
        <v>7</v>
      </c>
      <c r="AR214" s="65">
        <v>29</v>
      </c>
      <c r="AS214" s="65">
        <v>12</v>
      </c>
      <c r="AT214" s="65">
        <v>1984</v>
      </c>
    </row>
    <row r="215" spans="1:46" x14ac:dyDescent="0.25">
      <c r="A215" s="65">
        <v>4001</v>
      </c>
      <c r="B215" s="22">
        <v>31046</v>
      </c>
      <c r="C215" s="65">
        <v>1</v>
      </c>
      <c r="D215" s="65">
        <v>3</v>
      </c>
      <c r="E215" s="5"/>
      <c r="F215" s="5"/>
      <c r="G215" s="5"/>
      <c r="H215" s="5"/>
      <c r="I215" s="5"/>
      <c r="J215" s="5"/>
      <c r="K215" s="65">
        <v>0</v>
      </c>
      <c r="L215" s="65">
        <v>0</v>
      </c>
      <c r="M215" s="65">
        <v>0</v>
      </c>
      <c r="N215" s="65">
        <v>24</v>
      </c>
      <c r="O215" s="65">
        <v>0</v>
      </c>
      <c r="P215" s="65">
        <v>0</v>
      </c>
      <c r="Q215" s="65">
        <v>0</v>
      </c>
      <c r="R215" s="65">
        <v>0</v>
      </c>
      <c r="S215" s="65">
        <v>0</v>
      </c>
      <c r="T215" s="65">
        <v>24</v>
      </c>
      <c r="U215" s="65">
        <v>0</v>
      </c>
      <c r="V215" s="65">
        <v>0</v>
      </c>
      <c r="W215" s="65">
        <v>57.599990844726563</v>
      </c>
      <c r="X215" s="65">
        <v>57.599990844726563</v>
      </c>
      <c r="Y215" s="65">
        <v>24</v>
      </c>
      <c r="Z215" s="5"/>
      <c r="AA215" s="5"/>
      <c r="AB215" s="5"/>
      <c r="AC215" s="5"/>
      <c r="AD215" s="5"/>
      <c r="AE215" s="65">
        <v>1700</v>
      </c>
      <c r="AF215" s="65">
        <v>1700</v>
      </c>
      <c r="AG215" s="65">
        <v>24</v>
      </c>
      <c r="AH215" s="5"/>
      <c r="AI215" s="65">
        <v>17.951995849609375</v>
      </c>
      <c r="AJ215" s="65">
        <v>0.74799996614456177</v>
      </c>
      <c r="AK215" s="65">
        <v>0.74799996614456177</v>
      </c>
      <c r="AL215" s="65">
        <v>24</v>
      </c>
      <c r="AM215" s="65">
        <v>1</v>
      </c>
      <c r="AN215" s="65">
        <v>3</v>
      </c>
      <c r="AO215" s="65">
        <v>0</v>
      </c>
      <c r="AP215" s="5"/>
      <c r="AQ215" s="65">
        <v>1</v>
      </c>
      <c r="AR215" s="65">
        <v>30</v>
      </c>
      <c r="AS215" s="65">
        <v>12</v>
      </c>
      <c r="AT215" s="65">
        <v>1984</v>
      </c>
    </row>
    <row r="216" spans="1:46" x14ac:dyDescent="0.25">
      <c r="A216" s="65">
        <v>4001</v>
      </c>
      <c r="B216" s="22">
        <v>31047</v>
      </c>
      <c r="C216" s="65">
        <v>1</v>
      </c>
      <c r="D216" s="65">
        <v>3</v>
      </c>
      <c r="E216" s="5"/>
      <c r="F216" s="5"/>
      <c r="G216" s="5"/>
      <c r="H216" s="5"/>
      <c r="I216" s="5"/>
      <c r="J216" s="5"/>
      <c r="K216" s="65">
        <v>0</v>
      </c>
      <c r="L216" s="65">
        <v>0</v>
      </c>
      <c r="M216" s="65">
        <v>0</v>
      </c>
      <c r="N216" s="65">
        <v>24</v>
      </c>
      <c r="O216" s="65">
        <v>0</v>
      </c>
      <c r="P216" s="65">
        <v>0</v>
      </c>
      <c r="Q216" s="65">
        <v>0</v>
      </c>
      <c r="R216" s="65">
        <v>0</v>
      </c>
      <c r="S216" s="65">
        <v>0</v>
      </c>
      <c r="T216" s="65">
        <v>24</v>
      </c>
      <c r="U216" s="65">
        <v>0</v>
      </c>
      <c r="V216" s="65">
        <v>0</v>
      </c>
      <c r="W216" s="65">
        <v>69.399993896484375</v>
      </c>
      <c r="X216" s="65">
        <v>69.399993896484375</v>
      </c>
      <c r="Y216" s="65">
        <v>24</v>
      </c>
      <c r="Z216" s="5"/>
      <c r="AA216" s="5"/>
      <c r="AB216" s="5"/>
      <c r="AC216" s="5"/>
      <c r="AD216" s="5"/>
      <c r="AE216" s="65">
        <v>1757</v>
      </c>
      <c r="AF216" s="65">
        <v>1757</v>
      </c>
      <c r="AG216" s="65">
        <v>24</v>
      </c>
      <c r="AH216" s="5"/>
      <c r="AI216" s="65">
        <v>25.6199951171875</v>
      </c>
      <c r="AJ216" s="65">
        <v>1.0669994354248047</v>
      </c>
      <c r="AK216" s="65">
        <v>1.0669994354248047</v>
      </c>
      <c r="AL216" s="65">
        <v>24</v>
      </c>
      <c r="AM216" s="65">
        <v>1</v>
      </c>
      <c r="AN216" s="65">
        <v>3</v>
      </c>
      <c r="AO216" s="65">
        <v>0</v>
      </c>
      <c r="AP216" s="5"/>
      <c r="AQ216" s="65">
        <v>2</v>
      </c>
      <c r="AR216" s="65">
        <v>31</v>
      </c>
      <c r="AS216" s="65">
        <v>12</v>
      </c>
      <c r="AT216" s="65">
        <v>1984</v>
      </c>
    </row>
    <row r="217" spans="1:46" x14ac:dyDescent="0.25">
      <c r="A217" s="65">
        <v>4001</v>
      </c>
      <c r="B217" s="22">
        <v>31048</v>
      </c>
      <c r="C217" s="65">
        <v>1</v>
      </c>
      <c r="D217" s="65">
        <v>3</v>
      </c>
      <c r="E217" s="5"/>
      <c r="F217" s="5"/>
      <c r="G217" s="5"/>
      <c r="H217" s="5"/>
      <c r="I217" s="5"/>
      <c r="J217" s="5"/>
      <c r="K217" s="65">
        <v>0</v>
      </c>
      <c r="L217" s="65">
        <v>0</v>
      </c>
      <c r="M217" s="65">
        <v>0</v>
      </c>
      <c r="N217" s="65">
        <v>24</v>
      </c>
      <c r="O217" s="65">
        <v>0</v>
      </c>
      <c r="P217" s="65">
        <v>0</v>
      </c>
      <c r="Q217" s="65">
        <v>0</v>
      </c>
      <c r="R217" s="65">
        <v>0</v>
      </c>
      <c r="S217" s="65">
        <v>0</v>
      </c>
      <c r="T217" s="65">
        <v>24</v>
      </c>
      <c r="U217" s="65">
        <v>0</v>
      </c>
      <c r="V217" s="65">
        <v>0</v>
      </c>
      <c r="W217" s="65">
        <v>68.5</v>
      </c>
      <c r="X217" s="65">
        <v>68.5</v>
      </c>
      <c r="Y217" s="65">
        <v>24</v>
      </c>
      <c r="Z217" s="5"/>
      <c r="AA217" s="5"/>
      <c r="AB217" s="5"/>
      <c r="AC217" s="5"/>
      <c r="AD217" s="5"/>
      <c r="AE217" s="65">
        <v>0</v>
      </c>
      <c r="AF217" s="65">
        <v>0</v>
      </c>
      <c r="AG217" s="65">
        <v>24</v>
      </c>
      <c r="AH217" s="5"/>
      <c r="AI217" s="65">
        <v>19.52398681640625</v>
      </c>
      <c r="AJ217" s="65">
        <v>0.81299996376037598</v>
      </c>
      <c r="AK217" s="65">
        <v>0.81299996376037598</v>
      </c>
      <c r="AL217" s="65">
        <v>24</v>
      </c>
      <c r="AM217" s="65">
        <v>1</v>
      </c>
      <c r="AN217" s="65">
        <v>3</v>
      </c>
      <c r="AO217" s="65">
        <v>0</v>
      </c>
      <c r="AP217" s="5"/>
      <c r="AQ217" s="65">
        <v>3</v>
      </c>
      <c r="AR217" s="65">
        <v>1</v>
      </c>
      <c r="AS217" s="65">
        <v>1</v>
      </c>
      <c r="AT217" s="65">
        <v>1985</v>
      </c>
    </row>
    <row r="218" spans="1:46" x14ac:dyDescent="0.25">
      <c r="A218" s="65">
        <v>4001</v>
      </c>
      <c r="B218" s="22">
        <v>31049</v>
      </c>
      <c r="C218" s="65">
        <v>1</v>
      </c>
      <c r="D218" s="65">
        <v>3</v>
      </c>
      <c r="E218" s="5"/>
      <c r="F218" s="5"/>
      <c r="G218" s="5"/>
      <c r="H218" s="5"/>
      <c r="I218" s="5"/>
      <c r="J218" s="5"/>
      <c r="K218" s="65">
        <v>0</v>
      </c>
      <c r="L218" s="65">
        <v>0</v>
      </c>
      <c r="M218" s="65">
        <v>0</v>
      </c>
      <c r="N218" s="65">
        <v>24</v>
      </c>
      <c r="O218" s="65">
        <v>0</v>
      </c>
      <c r="P218" s="65">
        <v>0</v>
      </c>
      <c r="Q218" s="65">
        <v>0</v>
      </c>
      <c r="R218" s="65">
        <v>0</v>
      </c>
      <c r="S218" s="65">
        <v>0</v>
      </c>
      <c r="T218" s="65">
        <v>24</v>
      </c>
      <c r="U218" s="65">
        <v>0</v>
      </c>
      <c r="V218" s="65">
        <v>0</v>
      </c>
      <c r="W218" s="65">
        <v>61.5</v>
      </c>
      <c r="X218" s="65">
        <v>61.5</v>
      </c>
      <c r="Y218" s="65">
        <v>24</v>
      </c>
      <c r="Z218" s="5"/>
      <c r="AA218" s="5"/>
      <c r="AB218" s="5"/>
      <c r="AC218" s="5"/>
      <c r="AD218" s="5"/>
      <c r="AE218" s="65">
        <v>0</v>
      </c>
      <c r="AF218" s="65">
        <v>0</v>
      </c>
      <c r="AG218" s="65">
        <v>24</v>
      </c>
      <c r="AH218" s="5"/>
      <c r="AI218" s="65">
        <v>17.50799560546875</v>
      </c>
      <c r="AJ218" s="65">
        <v>0.72899997234344482</v>
      </c>
      <c r="AK218" s="65">
        <v>0.72899997234344482</v>
      </c>
      <c r="AL218" s="65">
        <v>24</v>
      </c>
      <c r="AM218" s="65">
        <v>1</v>
      </c>
      <c r="AN218" s="65">
        <v>3</v>
      </c>
      <c r="AO218" s="65">
        <v>0</v>
      </c>
      <c r="AP218" s="5"/>
      <c r="AQ218" s="65">
        <v>4</v>
      </c>
      <c r="AR218" s="65">
        <v>2</v>
      </c>
      <c r="AS218" s="65">
        <v>1</v>
      </c>
      <c r="AT218" s="65">
        <v>1985</v>
      </c>
    </row>
    <row r="219" spans="1:46" x14ac:dyDescent="0.25">
      <c r="A219" s="65">
        <v>4001</v>
      </c>
      <c r="B219" s="22">
        <v>31050</v>
      </c>
      <c r="C219" s="65">
        <v>1</v>
      </c>
      <c r="D219" s="65">
        <v>3</v>
      </c>
      <c r="E219" s="5"/>
      <c r="F219" s="5"/>
      <c r="G219" s="5"/>
      <c r="H219" s="5"/>
      <c r="I219" s="5"/>
      <c r="J219" s="5"/>
      <c r="K219" s="65">
        <v>0</v>
      </c>
      <c r="L219" s="65">
        <v>0</v>
      </c>
      <c r="M219" s="65">
        <v>0</v>
      </c>
      <c r="N219" s="65">
        <v>24</v>
      </c>
      <c r="O219" s="65">
        <v>0</v>
      </c>
      <c r="P219" s="65">
        <v>0</v>
      </c>
      <c r="Q219" s="65">
        <v>0</v>
      </c>
      <c r="R219" s="65">
        <v>0</v>
      </c>
      <c r="S219" s="65">
        <v>0</v>
      </c>
      <c r="T219" s="65">
        <v>24</v>
      </c>
      <c r="U219" s="65">
        <v>0</v>
      </c>
      <c r="V219" s="65">
        <v>0</v>
      </c>
      <c r="W219" s="65">
        <v>75.599990844726563</v>
      </c>
      <c r="X219" s="65">
        <v>75.599990844726563</v>
      </c>
      <c r="Y219" s="65">
        <v>24</v>
      </c>
      <c r="Z219" s="5"/>
      <c r="AA219" s="5"/>
      <c r="AB219" s="5"/>
      <c r="AC219" s="5"/>
      <c r="AD219" s="5"/>
      <c r="AE219" s="65">
        <v>197</v>
      </c>
      <c r="AF219" s="65">
        <v>197</v>
      </c>
      <c r="AG219" s="65">
        <v>24</v>
      </c>
      <c r="AH219" s="5"/>
      <c r="AI219" s="65">
        <v>28.943984985351563</v>
      </c>
      <c r="AJ219" s="65">
        <v>1.2059993743896484</v>
      </c>
      <c r="AK219" s="65">
        <v>1.2059993743896484</v>
      </c>
      <c r="AL219" s="65">
        <v>24</v>
      </c>
      <c r="AM219" s="65">
        <v>1</v>
      </c>
      <c r="AN219" s="65">
        <v>3</v>
      </c>
      <c r="AO219" s="65">
        <v>0</v>
      </c>
      <c r="AP219" s="5"/>
      <c r="AQ219" s="65">
        <v>5</v>
      </c>
      <c r="AR219" s="65">
        <v>3</v>
      </c>
      <c r="AS219" s="65">
        <v>1</v>
      </c>
      <c r="AT219" s="65">
        <v>1985</v>
      </c>
    </row>
    <row r="220" spans="1:46" x14ac:dyDescent="0.25">
      <c r="A220" s="65">
        <v>4001</v>
      </c>
      <c r="B220" s="22">
        <v>31051</v>
      </c>
      <c r="C220" s="65">
        <v>1</v>
      </c>
      <c r="D220" s="65">
        <v>3</v>
      </c>
      <c r="E220" s="5"/>
      <c r="F220" s="5"/>
      <c r="G220" s="5"/>
      <c r="H220" s="5"/>
      <c r="I220" s="5"/>
      <c r="J220" s="5"/>
      <c r="K220" s="65">
        <v>0</v>
      </c>
      <c r="L220" s="65">
        <v>0</v>
      </c>
      <c r="M220" s="65">
        <v>0</v>
      </c>
      <c r="N220" s="65">
        <v>24</v>
      </c>
      <c r="O220" s="65">
        <v>0</v>
      </c>
      <c r="P220" s="65">
        <v>0</v>
      </c>
      <c r="Q220" s="65">
        <v>0</v>
      </c>
      <c r="R220" s="65">
        <v>0</v>
      </c>
      <c r="S220" s="65">
        <v>0</v>
      </c>
      <c r="T220" s="65">
        <v>24</v>
      </c>
      <c r="U220" s="65">
        <v>0</v>
      </c>
      <c r="V220" s="65">
        <v>0</v>
      </c>
      <c r="W220" s="65">
        <v>75.899993896484375</v>
      </c>
      <c r="X220" s="65">
        <v>75.899993896484375</v>
      </c>
      <c r="Y220" s="65">
        <v>24</v>
      </c>
      <c r="Z220" s="5"/>
      <c r="AA220" s="5"/>
      <c r="AB220" s="5"/>
      <c r="AC220" s="5"/>
      <c r="AD220" s="5"/>
      <c r="AE220" s="65">
        <v>3964</v>
      </c>
      <c r="AF220" s="65">
        <v>3964</v>
      </c>
      <c r="AG220" s="65">
        <v>24</v>
      </c>
      <c r="AH220" s="5"/>
      <c r="AI220" s="65">
        <v>20.591995239257813</v>
      </c>
      <c r="AJ220" s="65">
        <v>0.85799998044967651</v>
      </c>
      <c r="AK220" s="65">
        <v>0.85799998044967651</v>
      </c>
      <c r="AL220" s="65">
        <v>24</v>
      </c>
      <c r="AM220" s="65">
        <v>1</v>
      </c>
      <c r="AN220" s="65">
        <v>3</v>
      </c>
      <c r="AO220" s="65">
        <v>0</v>
      </c>
      <c r="AP220" s="5"/>
      <c r="AQ220" s="65">
        <v>6</v>
      </c>
      <c r="AR220" s="65">
        <v>4</v>
      </c>
      <c r="AS220" s="65">
        <v>1</v>
      </c>
      <c r="AT220" s="65">
        <v>1985</v>
      </c>
    </row>
    <row r="221" spans="1:46" x14ac:dyDescent="0.25">
      <c r="A221" s="65">
        <v>4001</v>
      </c>
      <c r="B221" s="22">
        <v>31052</v>
      </c>
      <c r="C221" s="65">
        <v>1</v>
      </c>
      <c r="D221" s="65">
        <v>3</v>
      </c>
      <c r="E221" s="5"/>
      <c r="F221" s="5"/>
      <c r="G221" s="5"/>
      <c r="H221" s="5"/>
      <c r="I221" s="5"/>
      <c r="J221" s="5"/>
      <c r="K221" s="65">
        <v>0</v>
      </c>
      <c r="L221" s="65">
        <v>0</v>
      </c>
      <c r="M221" s="65">
        <v>0</v>
      </c>
      <c r="N221" s="65">
        <v>24</v>
      </c>
      <c r="O221" s="65">
        <v>0</v>
      </c>
      <c r="P221" s="65">
        <v>0</v>
      </c>
      <c r="Q221" s="65">
        <v>0</v>
      </c>
      <c r="R221" s="65">
        <v>0</v>
      </c>
      <c r="S221" s="65">
        <v>0</v>
      </c>
      <c r="T221" s="65">
        <v>24</v>
      </c>
      <c r="U221" s="65">
        <v>0</v>
      </c>
      <c r="V221" s="65">
        <v>0</v>
      </c>
      <c r="W221" s="65">
        <v>82.899993896484375</v>
      </c>
      <c r="X221" s="5"/>
      <c r="Y221" s="65">
        <v>19</v>
      </c>
      <c r="Z221" s="5"/>
      <c r="AA221" s="5"/>
      <c r="AB221" s="5"/>
      <c r="AC221" s="5"/>
      <c r="AD221" s="5"/>
      <c r="AE221" s="65">
        <v>4481</v>
      </c>
      <c r="AF221" s="65">
        <v>4481</v>
      </c>
      <c r="AG221" s="65">
        <v>24</v>
      </c>
      <c r="AH221" s="5"/>
      <c r="AI221" s="65">
        <v>34.235992431640625</v>
      </c>
      <c r="AJ221" s="65">
        <v>1.425999641418457</v>
      </c>
      <c r="AK221" s="65">
        <v>1.425999641418457</v>
      </c>
      <c r="AL221" s="65">
        <v>24</v>
      </c>
      <c r="AM221" s="65">
        <v>1</v>
      </c>
      <c r="AN221" s="65">
        <v>3</v>
      </c>
      <c r="AO221" s="65">
        <v>0</v>
      </c>
      <c r="AP221" s="5"/>
      <c r="AQ221" s="65">
        <v>7</v>
      </c>
      <c r="AR221" s="65">
        <v>5</v>
      </c>
      <c r="AS221" s="65">
        <v>1</v>
      </c>
      <c r="AT221" s="65">
        <v>1985</v>
      </c>
    </row>
    <row r="222" spans="1:46" x14ac:dyDescent="0.25">
      <c r="A222" s="65">
        <v>4001</v>
      </c>
      <c r="B222" s="22">
        <v>31053</v>
      </c>
      <c r="C222" s="65">
        <v>1</v>
      </c>
      <c r="D222" s="65">
        <v>3</v>
      </c>
      <c r="E222" s="5"/>
      <c r="F222" s="5"/>
      <c r="G222" s="5"/>
      <c r="H222" s="5"/>
      <c r="I222" s="5"/>
      <c r="J222" s="5"/>
      <c r="K222" s="65">
        <v>0</v>
      </c>
      <c r="L222" s="65">
        <v>0</v>
      </c>
      <c r="M222" s="65">
        <v>0</v>
      </c>
      <c r="N222" s="65">
        <v>24</v>
      </c>
      <c r="O222" s="65">
        <v>0</v>
      </c>
      <c r="P222" s="65">
        <v>0</v>
      </c>
      <c r="Q222" s="65">
        <v>0</v>
      </c>
      <c r="R222" s="65">
        <v>0</v>
      </c>
      <c r="S222" s="65">
        <v>0</v>
      </c>
      <c r="T222" s="65">
        <v>24</v>
      </c>
      <c r="U222" s="65">
        <v>0</v>
      </c>
      <c r="V222" s="65">
        <v>0</v>
      </c>
      <c r="W222" s="65">
        <v>78.29998779296875</v>
      </c>
      <c r="X222" s="65">
        <v>78.29998779296875</v>
      </c>
      <c r="Y222" s="65">
        <v>24</v>
      </c>
      <c r="Z222" s="5"/>
      <c r="AA222" s="5"/>
      <c r="AB222" s="5"/>
      <c r="AC222" s="5"/>
      <c r="AD222" s="5"/>
      <c r="AE222" s="65">
        <v>3931</v>
      </c>
      <c r="AF222" s="65">
        <v>3931</v>
      </c>
      <c r="AG222" s="65">
        <v>24</v>
      </c>
      <c r="AH222" s="5"/>
      <c r="AI222" s="65">
        <v>32.50799560546875</v>
      </c>
      <c r="AJ222" s="65">
        <v>1.353999137878418</v>
      </c>
      <c r="AK222" s="65">
        <v>1.353999137878418</v>
      </c>
      <c r="AL222" s="65">
        <v>24</v>
      </c>
      <c r="AM222" s="65">
        <v>1</v>
      </c>
      <c r="AN222" s="65">
        <v>3</v>
      </c>
      <c r="AO222" s="65">
        <v>0</v>
      </c>
      <c r="AP222" s="5"/>
      <c r="AQ222" s="65">
        <v>1</v>
      </c>
      <c r="AR222" s="65">
        <v>6</v>
      </c>
      <c r="AS222" s="65">
        <v>1</v>
      </c>
      <c r="AT222" s="65">
        <v>1985</v>
      </c>
    </row>
    <row r="223" spans="1:46" x14ac:dyDescent="0.25">
      <c r="A223" s="65">
        <v>4001</v>
      </c>
      <c r="B223" s="22">
        <v>31054</v>
      </c>
      <c r="C223" s="65">
        <v>1</v>
      </c>
      <c r="D223" s="65">
        <v>3</v>
      </c>
      <c r="E223" s="5"/>
      <c r="F223" s="5"/>
      <c r="G223" s="5"/>
      <c r="H223" s="5"/>
      <c r="I223" s="5"/>
      <c r="J223" s="5"/>
      <c r="K223" s="65">
        <v>0</v>
      </c>
      <c r="L223" s="65">
        <v>0</v>
      </c>
      <c r="M223" s="65">
        <v>0</v>
      </c>
      <c r="N223" s="65">
        <v>24</v>
      </c>
      <c r="O223" s="65">
        <v>0</v>
      </c>
      <c r="P223" s="65">
        <v>0</v>
      </c>
      <c r="Q223" s="65">
        <v>0</v>
      </c>
      <c r="R223" s="65">
        <v>0</v>
      </c>
      <c r="S223" s="65">
        <v>0</v>
      </c>
      <c r="T223" s="65">
        <v>24</v>
      </c>
      <c r="U223" s="65">
        <v>0</v>
      </c>
      <c r="V223" s="65">
        <v>0</v>
      </c>
      <c r="W223" s="65">
        <v>80.099990844726563</v>
      </c>
      <c r="X223" s="65">
        <v>80.099990844726563</v>
      </c>
      <c r="Y223" s="65">
        <v>24</v>
      </c>
      <c r="Z223" s="5"/>
      <c r="AA223" s="5"/>
      <c r="AB223" s="5"/>
      <c r="AC223" s="5"/>
      <c r="AD223" s="5"/>
      <c r="AE223" s="65">
        <v>3440</v>
      </c>
      <c r="AF223" s="65">
        <v>3440</v>
      </c>
      <c r="AG223" s="65">
        <v>24</v>
      </c>
      <c r="AH223" s="5"/>
      <c r="AI223" s="65">
        <v>18.467987060546875</v>
      </c>
      <c r="AJ223" s="65">
        <v>0.76899999380111694</v>
      </c>
      <c r="AK223" s="65">
        <v>0.76899999380111694</v>
      </c>
      <c r="AL223" s="65">
        <v>24</v>
      </c>
      <c r="AM223" s="65">
        <v>1</v>
      </c>
      <c r="AN223" s="65">
        <v>3</v>
      </c>
      <c r="AO223" s="65">
        <v>0</v>
      </c>
      <c r="AP223" s="5"/>
      <c r="AQ223" s="65">
        <v>2</v>
      </c>
      <c r="AR223" s="65">
        <v>7</v>
      </c>
      <c r="AS223" s="65">
        <v>1</v>
      </c>
      <c r="AT223" s="65">
        <v>1985</v>
      </c>
    </row>
    <row r="224" spans="1:46" x14ac:dyDescent="0.25">
      <c r="A224" s="65">
        <v>4001</v>
      </c>
      <c r="B224" s="22">
        <v>31055</v>
      </c>
      <c r="C224" s="65">
        <v>1</v>
      </c>
      <c r="D224" s="65">
        <v>3</v>
      </c>
      <c r="E224" s="5"/>
      <c r="F224" s="5"/>
      <c r="G224" s="5"/>
      <c r="H224" s="5"/>
      <c r="I224" s="5"/>
      <c r="J224" s="5"/>
      <c r="K224" s="65">
        <v>0</v>
      </c>
      <c r="L224" s="65">
        <v>0</v>
      </c>
      <c r="M224" s="65">
        <v>0</v>
      </c>
      <c r="N224" s="65">
        <v>24</v>
      </c>
      <c r="O224" s="65">
        <v>0</v>
      </c>
      <c r="P224" s="65">
        <v>0</v>
      </c>
      <c r="Q224" s="65">
        <v>0</v>
      </c>
      <c r="R224" s="65">
        <v>0</v>
      </c>
      <c r="S224" s="65">
        <v>0</v>
      </c>
      <c r="T224" s="65">
        <v>24</v>
      </c>
      <c r="U224" s="65">
        <v>0</v>
      </c>
      <c r="V224" s="65">
        <v>0</v>
      </c>
      <c r="W224" s="65">
        <v>68.399993896484375</v>
      </c>
      <c r="X224" s="65">
        <v>68.399993896484375</v>
      </c>
      <c r="Y224" s="65">
        <v>24</v>
      </c>
      <c r="Z224" s="5"/>
      <c r="AA224" s="5"/>
      <c r="AB224" s="5"/>
      <c r="AC224" s="5"/>
      <c r="AD224" s="5"/>
      <c r="AE224" s="65">
        <v>2378</v>
      </c>
      <c r="AF224" s="65">
        <v>2378</v>
      </c>
      <c r="AG224" s="65">
        <v>24</v>
      </c>
      <c r="AH224" s="5"/>
      <c r="AI224" s="65">
        <v>16.307998657226562</v>
      </c>
      <c r="AJ224" s="65">
        <v>0.67899996042251587</v>
      </c>
      <c r="AK224" s="65">
        <v>0.67899996042251587</v>
      </c>
      <c r="AL224" s="65">
        <v>24</v>
      </c>
      <c r="AM224" s="65">
        <v>1</v>
      </c>
      <c r="AN224" s="65">
        <v>3</v>
      </c>
      <c r="AO224" s="65">
        <v>0</v>
      </c>
      <c r="AP224" s="5"/>
      <c r="AQ224" s="65">
        <v>3</v>
      </c>
      <c r="AR224" s="65">
        <v>8</v>
      </c>
      <c r="AS224" s="65">
        <v>1</v>
      </c>
      <c r="AT224" s="65">
        <v>1985</v>
      </c>
    </row>
    <row r="225" spans="1:46" x14ac:dyDescent="0.25">
      <c r="A225" s="65">
        <v>4001</v>
      </c>
      <c r="B225" s="22">
        <v>31056</v>
      </c>
      <c r="C225" s="65">
        <v>1</v>
      </c>
      <c r="D225" s="65">
        <v>3</v>
      </c>
      <c r="E225" s="5"/>
      <c r="F225" s="5"/>
      <c r="G225" s="5"/>
      <c r="H225" s="5"/>
      <c r="I225" s="5"/>
      <c r="J225" s="5"/>
      <c r="K225" s="65">
        <v>0</v>
      </c>
      <c r="L225" s="65">
        <v>0</v>
      </c>
      <c r="M225" s="65">
        <v>0</v>
      </c>
      <c r="N225" s="65">
        <v>24</v>
      </c>
      <c r="O225" s="65">
        <v>0</v>
      </c>
      <c r="P225" s="65">
        <v>0</v>
      </c>
      <c r="Q225" s="65">
        <v>0</v>
      </c>
      <c r="R225" s="65">
        <v>0</v>
      </c>
      <c r="S225" s="65">
        <v>0</v>
      </c>
      <c r="T225" s="65">
        <v>24</v>
      </c>
      <c r="U225" s="65">
        <v>0</v>
      </c>
      <c r="V225" s="65">
        <v>0</v>
      </c>
      <c r="W225" s="65">
        <v>77.399993896484375</v>
      </c>
      <c r="X225" s="65">
        <v>77.399993896484375</v>
      </c>
      <c r="Y225" s="65">
        <v>24</v>
      </c>
      <c r="Z225" s="5"/>
      <c r="AA225" s="5"/>
      <c r="AB225" s="5"/>
      <c r="AC225" s="5"/>
      <c r="AD225" s="5"/>
      <c r="AE225" s="65">
        <v>3888</v>
      </c>
      <c r="AF225" s="65">
        <v>3888</v>
      </c>
      <c r="AG225" s="65">
        <v>24</v>
      </c>
      <c r="AH225" s="5"/>
      <c r="AI225" s="65">
        <v>25.823989868164062</v>
      </c>
      <c r="AJ225" s="65">
        <v>1.0759992599487305</v>
      </c>
      <c r="AK225" s="65">
        <v>1.0759992599487305</v>
      </c>
      <c r="AL225" s="65">
        <v>24</v>
      </c>
      <c r="AM225" s="65">
        <v>1</v>
      </c>
      <c r="AN225" s="65">
        <v>3</v>
      </c>
      <c r="AO225" s="65">
        <v>0</v>
      </c>
      <c r="AP225" s="5"/>
      <c r="AQ225" s="65">
        <v>4</v>
      </c>
      <c r="AR225" s="65">
        <v>9</v>
      </c>
      <c r="AS225" s="65">
        <v>1</v>
      </c>
      <c r="AT225" s="65">
        <v>1985</v>
      </c>
    </row>
    <row r="226" spans="1:46" x14ac:dyDescent="0.25">
      <c r="A226" s="65">
        <v>4001</v>
      </c>
      <c r="B226" s="22">
        <v>31057</v>
      </c>
      <c r="C226" s="65">
        <v>1</v>
      </c>
      <c r="D226" s="65">
        <v>3</v>
      </c>
      <c r="E226" s="5"/>
      <c r="F226" s="5"/>
      <c r="G226" s="5"/>
      <c r="H226" s="5"/>
      <c r="I226" s="5"/>
      <c r="J226" s="5"/>
      <c r="K226" s="65">
        <v>0</v>
      </c>
      <c r="L226" s="65">
        <v>0</v>
      </c>
      <c r="M226" s="65">
        <v>0</v>
      </c>
      <c r="N226" s="65">
        <v>24</v>
      </c>
      <c r="O226" s="65">
        <v>0</v>
      </c>
      <c r="P226" s="65">
        <v>0</v>
      </c>
      <c r="Q226" s="65">
        <v>0</v>
      </c>
      <c r="R226" s="65">
        <v>0</v>
      </c>
      <c r="S226" s="65">
        <v>0</v>
      </c>
      <c r="T226" s="65">
        <v>24</v>
      </c>
      <c r="U226" s="65">
        <v>0</v>
      </c>
      <c r="V226" s="65">
        <v>0</v>
      </c>
      <c r="W226" s="65">
        <v>71.399993896484375</v>
      </c>
      <c r="X226" s="65">
        <v>71.399993896484375</v>
      </c>
      <c r="Y226" s="65">
        <v>24</v>
      </c>
      <c r="Z226" s="5"/>
      <c r="AA226" s="5"/>
      <c r="AB226" s="5"/>
      <c r="AC226" s="5"/>
      <c r="AD226" s="5"/>
      <c r="AE226" s="65">
        <v>2544</v>
      </c>
      <c r="AF226" s="65">
        <v>2544</v>
      </c>
      <c r="AG226" s="65">
        <v>24</v>
      </c>
      <c r="AH226" s="5"/>
      <c r="AI226" s="65">
        <v>29.003997802734375</v>
      </c>
      <c r="AJ226" s="65">
        <v>1.2079992294311523</v>
      </c>
      <c r="AK226" s="65">
        <v>1.2079992294311523</v>
      </c>
      <c r="AL226" s="65">
        <v>24</v>
      </c>
      <c r="AM226" s="65">
        <v>1</v>
      </c>
      <c r="AN226" s="65">
        <v>3</v>
      </c>
      <c r="AO226" s="65">
        <v>0</v>
      </c>
      <c r="AP226" s="5"/>
      <c r="AQ226" s="65">
        <v>5</v>
      </c>
      <c r="AR226" s="65">
        <v>10</v>
      </c>
      <c r="AS226" s="65">
        <v>1</v>
      </c>
      <c r="AT226" s="65">
        <v>1985</v>
      </c>
    </row>
    <row r="227" spans="1:46" x14ac:dyDescent="0.25">
      <c r="A227" s="65">
        <v>4001</v>
      </c>
      <c r="B227" s="22">
        <v>31058</v>
      </c>
      <c r="C227" s="65">
        <v>1</v>
      </c>
      <c r="D227" s="65">
        <v>3</v>
      </c>
      <c r="E227" s="5"/>
      <c r="F227" s="5"/>
      <c r="G227" s="5"/>
      <c r="H227" s="5"/>
      <c r="I227" s="5"/>
      <c r="J227" s="5"/>
      <c r="K227" s="65">
        <v>0</v>
      </c>
      <c r="L227" s="65">
        <v>0</v>
      </c>
      <c r="M227" s="65">
        <v>0</v>
      </c>
      <c r="N227" s="65">
        <v>24</v>
      </c>
      <c r="O227" s="65">
        <v>0</v>
      </c>
      <c r="P227" s="65">
        <v>0</v>
      </c>
      <c r="Q227" s="65">
        <v>0</v>
      </c>
      <c r="R227" s="65">
        <v>0</v>
      </c>
      <c r="S227" s="65">
        <v>0</v>
      </c>
      <c r="T227" s="65">
        <v>24</v>
      </c>
      <c r="U227" s="65">
        <v>0</v>
      </c>
      <c r="V227" s="65">
        <v>0</v>
      </c>
      <c r="W227" s="65">
        <v>72.699996948242188</v>
      </c>
      <c r="X227" s="65">
        <v>72.699996948242188</v>
      </c>
      <c r="Y227" s="65">
        <v>24</v>
      </c>
      <c r="Z227" s="5"/>
      <c r="AA227" s="5"/>
      <c r="AB227" s="5"/>
      <c r="AC227" s="5"/>
      <c r="AD227" s="5"/>
      <c r="AE227" s="65">
        <v>3181</v>
      </c>
      <c r="AF227" s="65">
        <v>3181</v>
      </c>
      <c r="AG227" s="65">
        <v>24</v>
      </c>
      <c r="AH227" s="5"/>
      <c r="AI227" s="65">
        <v>24</v>
      </c>
      <c r="AJ227" s="65">
        <v>1</v>
      </c>
      <c r="AK227" s="65">
        <v>1</v>
      </c>
      <c r="AL227" s="65">
        <v>24</v>
      </c>
      <c r="AM227" s="65">
        <v>1</v>
      </c>
      <c r="AN227" s="65">
        <v>3</v>
      </c>
      <c r="AO227" s="65">
        <v>0</v>
      </c>
      <c r="AP227" s="5"/>
      <c r="AQ227" s="65">
        <v>6</v>
      </c>
      <c r="AR227" s="65">
        <v>11</v>
      </c>
      <c r="AS227" s="65">
        <v>1</v>
      </c>
      <c r="AT227" s="65">
        <v>1985</v>
      </c>
    </row>
    <row r="228" spans="1:46" x14ac:dyDescent="0.25">
      <c r="A228" s="65">
        <v>4001</v>
      </c>
      <c r="B228" s="22">
        <v>31059</v>
      </c>
      <c r="C228" s="65">
        <v>1</v>
      </c>
      <c r="D228" s="65">
        <v>3</v>
      </c>
      <c r="E228" s="5"/>
      <c r="F228" s="5"/>
      <c r="G228" s="5"/>
      <c r="H228" s="5"/>
      <c r="I228" s="5"/>
      <c r="J228" s="5"/>
      <c r="K228" s="65">
        <v>0</v>
      </c>
      <c r="L228" s="65">
        <v>0</v>
      </c>
      <c r="M228" s="65">
        <v>0</v>
      </c>
      <c r="N228" s="65">
        <v>24</v>
      </c>
      <c r="O228" s="65">
        <v>0</v>
      </c>
      <c r="P228" s="65">
        <v>0</v>
      </c>
      <c r="Q228" s="65">
        <v>0</v>
      </c>
      <c r="R228" s="65">
        <v>0</v>
      </c>
      <c r="S228" s="65">
        <v>0</v>
      </c>
      <c r="T228" s="65">
        <v>24</v>
      </c>
      <c r="U228" s="65">
        <v>0</v>
      </c>
      <c r="V228" s="65">
        <v>0</v>
      </c>
      <c r="W228" s="65">
        <v>59.199996948242188</v>
      </c>
      <c r="X228" s="65">
        <v>59.199996948242188</v>
      </c>
      <c r="Y228" s="65">
        <v>24</v>
      </c>
      <c r="Z228" s="5"/>
      <c r="AA228" s="5"/>
      <c r="AB228" s="5"/>
      <c r="AC228" s="5"/>
      <c r="AD228" s="5"/>
      <c r="AE228" s="65">
        <v>1857</v>
      </c>
      <c r="AF228" s="65">
        <v>1857</v>
      </c>
      <c r="AG228" s="65">
        <v>24</v>
      </c>
      <c r="AH228" s="5"/>
      <c r="AI228" s="65">
        <v>18.33599853515625</v>
      </c>
      <c r="AJ228" s="65">
        <v>0.76399999856948853</v>
      </c>
      <c r="AK228" s="65">
        <v>0.76399999856948853</v>
      </c>
      <c r="AL228" s="65">
        <v>24</v>
      </c>
      <c r="AM228" s="65">
        <v>1</v>
      </c>
      <c r="AN228" s="65">
        <v>3</v>
      </c>
      <c r="AO228" s="65">
        <v>0</v>
      </c>
      <c r="AP228" s="5"/>
      <c r="AQ228" s="65">
        <v>7</v>
      </c>
      <c r="AR228" s="65">
        <v>12</v>
      </c>
      <c r="AS228" s="65">
        <v>1</v>
      </c>
      <c r="AT228" s="65">
        <v>1985</v>
      </c>
    </row>
    <row r="229" spans="1:46" x14ac:dyDescent="0.25">
      <c r="A229" s="65">
        <v>4001</v>
      </c>
      <c r="B229" s="22">
        <v>31060</v>
      </c>
      <c r="C229" s="65">
        <v>1</v>
      </c>
      <c r="D229" s="65">
        <v>3</v>
      </c>
      <c r="E229" s="5"/>
      <c r="F229" s="5"/>
      <c r="G229" s="5"/>
      <c r="H229" s="5"/>
      <c r="I229" s="5"/>
      <c r="J229" s="5"/>
      <c r="K229" s="65">
        <v>0</v>
      </c>
      <c r="L229" s="65">
        <v>0</v>
      </c>
      <c r="M229" s="65">
        <v>0</v>
      </c>
      <c r="N229" s="65">
        <v>24</v>
      </c>
      <c r="O229" s="65">
        <v>0</v>
      </c>
      <c r="P229" s="65">
        <v>0</v>
      </c>
      <c r="Q229" s="65">
        <v>0</v>
      </c>
      <c r="R229" s="65">
        <v>0</v>
      </c>
      <c r="S229" s="65">
        <v>0</v>
      </c>
      <c r="T229" s="65">
        <v>24</v>
      </c>
      <c r="U229" s="65">
        <v>0</v>
      </c>
      <c r="V229" s="65">
        <v>0</v>
      </c>
      <c r="W229" s="65">
        <v>79.899993896484375</v>
      </c>
      <c r="X229" s="65">
        <v>79.899993896484375</v>
      </c>
      <c r="Y229" s="65">
        <v>24</v>
      </c>
      <c r="Z229" s="5"/>
      <c r="AA229" s="5"/>
      <c r="AB229" s="5"/>
      <c r="AC229" s="5"/>
      <c r="AD229" s="5"/>
      <c r="AE229" s="65">
        <v>3639</v>
      </c>
      <c r="AF229" s="65">
        <v>3639</v>
      </c>
      <c r="AG229" s="65">
        <v>24</v>
      </c>
      <c r="AH229" s="5"/>
      <c r="AI229" s="65">
        <v>20.123992919921875</v>
      </c>
      <c r="AJ229" s="65">
        <v>0.83799999952316284</v>
      </c>
      <c r="AK229" s="65">
        <v>0.83799999952316284</v>
      </c>
      <c r="AL229" s="65">
        <v>24</v>
      </c>
      <c r="AM229" s="65">
        <v>1</v>
      </c>
      <c r="AN229" s="65">
        <v>3</v>
      </c>
      <c r="AO229" s="65">
        <v>0</v>
      </c>
      <c r="AP229" s="5"/>
      <c r="AQ229" s="65">
        <v>1</v>
      </c>
      <c r="AR229" s="65">
        <v>13</v>
      </c>
      <c r="AS229" s="65">
        <v>1</v>
      </c>
      <c r="AT229" s="65">
        <v>1985</v>
      </c>
    </row>
    <row r="230" spans="1:46" x14ac:dyDescent="0.25">
      <c r="A230" s="65">
        <v>4001</v>
      </c>
      <c r="B230" s="22">
        <v>31061</v>
      </c>
      <c r="C230" s="65">
        <v>1</v>
      </c>
      <c r="D230" s="65">
        <v>3</v>
      </c>
      <c r="E230" s="5"/>
      <c r="F230" s="5"/>
      <c r="G230" s="5"/>
      <c r="H230" s="5"/>
      <c r="I230" s="5"/>
      <c r="J230" s="5"/>
      <c r="K230" s="65">
        <v>0</v>
      </c>
      <c r="L230" s="65">
        <v>0</v>
      </c>
      <c r="M230" s="65">
        <v>0</v>
      </c>
      <c r="N230" s="65">
        <v>24</v>
      </c>
      <c r="O230" s="65">
        <v>0</v>
      </c>
      <c r="P230" s="65">
        <v>0</v>
      </c>
      <c r="Q230" s="65">
        <v>0</v>
      </c>
      <c r="R230" s="65">
        <v>0</v>
      </c>
      <c r="S230" s="65">
        <v>0</v>
      </c>
      <c r="T230" s="65">
        <v>24</v>
      </c>
      <c r="U230" s="65">
        <v>0</v>
      </c>
      <c r="V230" s="65">
        <v>0</v>
      </c>
      <c r="W230" s="65">
        <v>78.599990844726563</v>
      </c>
      <c r="X230" s="65">
        <v>78.599990844726563</v>
      </c>
      <c r="Y230" s="65">
        <v>24</v>
      </c>
      <c r="Z230" s="5"/>
      <c r="AA230" s="5"/>
      <c r="AB230" s="5"/>
      <c r="AC230" s="5"/>
      <c r="AD230" s="5"/>
      <c r="AE230" s="65">
        <v>364</v>
      </c>
      <c r="AF230" s="65">
        <v>364</v>
      </c>
      <c r="AG230" s="65">
        <v>24</v>
      </c>
      <c r="AH230" s="5"/>
      <c r="AI230" s="65">
        <v>17.315994262695313</v>
      </c>
      <c r="AJ230" s="65">
        <v>0.72099995613098145</v>
      </c>
      <c r="AK230" s="65">
        <v>0.72099995613098145</v>
      </c>
      <c r="AL230" s="65">
        <v>24</v>
      </c>
      <c r="AM230" s="65">
        <v>1</v>
      </c>
      <c r="AN230" s="65">
        <v>3</v>
      </c>
      <c r="AO230" s="65">
        <v>0</v>
      </c>
      <c r="AP230" s="5"/>
      <c r="AQ230" s="65">
        <v>2</v>
      </c>
      <c r="AR230" s="65">
        <v>14</v>
      </c>
      <c r="AS230" s="65">
        <v>1</v>
      </c>
      <c r="AT230" s="65">
        <v>1985</v>
      </c>
    </row>
    <row r="231" spans="1:46" x14ac:dyDescent="0.25">
      <c r="A231" s="65">
        <v>4001</v>
      </c>
      <c r="B231" s="22">
        <v>31062</v>
      </c>
      <c r="C231" s="65">
        <v>1</v>
      </c>
      <c r="D231" s="65">
        <v>3</v>
      </c>
      <c r="E231" s="5"/>
      <c r="F231" s="5"/>
      <c r="G231" s="5"/>
      <c r="H231" s="5"/>
      <c r="I231" s="5"/>
      <c r="J231" s="5"/>
      <c r="K231" s="65">
        <v>0</v>
      </c>
      <c r="L231" s="65">
        <v>0</v>
      </c>
      <c r="M231" s="65">
        <v>0</v>
      </c>
      <c r="N231" s="65">
        <v>24</v>
      </c>
      <c r="O231" s="65">
        <v>0</v>
      </c>
      <c r="P231" s="65">
        <v>0</v>
      </c>
      <c r="Q231" s="65">
        <v>0</v>
      </c>
      <c r="R231" s="65">
        <v>0</v>
      </c>
      <c r="S231" s="65">
        <v>0</v>
      </c>
      <c r="T231" s="65">
        <v>24</v>
      </c>
      <c r="U231" s="65">
        <v>0</v>
      </c>
      <c r="V231" s="65">
        <v>0</v>
      </c>
      <c r="W231" s="65">
        <v>58.29998779296875</v>
      </c>
      <c r="X231" s="65">
        <v>58.29998779296875</v>
      </c>
      <c r="Y231" s="65">
        <v>24</v>
      </c>
      <c r="Z231" s="5"/>
      <c r="AA231" s="5"/>
      <c r="AB231" s="5"/>
      <c r="AC231" s="5"/>
      <c r="AD231" s="5"/>
      <c r="AE231" s="65">
        <v>0</v>
      </c>
      <c r="AF231" s="65">
        <v>0</v>
      </c>
      <c r="AG231" s="65">
        <v>24</v>
      </c>
      <c r="AH231" s="5"/>
      <c r="AI231" s="65">
        <v>18.563995361328125</v>
      </c>
      <c r="AJ231" s="65">
        <v>0.77299994230270386</v>
      </c>
      <c r="AK231" s="65">
        <v>0.77299994230270386</v>
      </c>
      <c r="AL231" s="65">
        <v>24</v>
      </c>
      <c r="AM231" s="65">
        <v>1</v>
      </c>
      <c r="AN231" s="65">
        <v>3</v>
      </c>
      <c r="AO231" s="65">
        <v>0</v>
      </c>
      <c r="AP231" s="5"/>
      <c r="AQ231" s="65">
        <v>3</v>
      </c>
      <c r="AR231" s="65">
        <v>15</v>
      </c>
      <c r="AS231" s="65">
        <v>1</v>
      </c>
      <c r="AT231" s="65">
        <v>1985</v>
      </c>
    </row>
    <row r="232" spans="1:46" x14ac:dyDescent="0.25">
      <c r="A232" s="65">
        <v>4001</v>
      </c>
      <c r="B232" s="22">
        <v>31063</v>
      </c>
      <c r="C232" s="65">
        <v>1</v>
      </c>
      <c r="D232" s="65">
        <v>3</v>
      </c>
      <c r="E232" s="5"/>
      <c r="F232" s="5"/>
      <c r="G232" s="5"/>
      <c r="H232" s="5"/>
      <c r="I232" s="5"/>
      <c r="J232" s="5"/>
      <c r="K232" s="65">
        <v>0</v>
      </c>
      <c r="L232" s="65">
        <v>0</v>
      </c>
      <c r="M232" s="65">
        <v>0</v>
      </c>
      <c r="N232" s="65">
        <v>24</v>
      </c>
      <c r="O232" s="65">
        <v>0</v>
      </c>
      <c r="P232" s="65">
        <v>0</v>
      </c>
      <c r="Q232" s="65">
        <v>0</v>
      </c>
      <c r="R232" s="65">
        <v>0</v>
      </c>
      <c r="S232" s="65">
        <v>0</v>
      </c>
      <c r="T232" s="65">
        <v>24</v>
      </c>
      <c r="U232" s="65">
        <v>0</v>
      </c>
      <c r="V232" s="65">
        <v>0</v>
      </c>
      <c r="W232" s="65">
        <v>71.399993896484375</v>
      </c>
      <c r="X232" s="65">
        <v>71.399993896484375</v>
      </c>
      <c r="Y232" s="65">
        <v>24</v>
      </c>
      <c r="Z232" s="5"/>
      <c r="AA232" s="5"/>
      <c r="AB232" s="5"/>
      <c r="AC232" s="5"/>
      <c r="AD232" s="5"/>
      <c r="AE232" s="65">
        <v>0</v>
      </c>
      <c r="AF232" s="65">
        <v>0</v>
      </c>
      <c r="AG232" s="65">
        <v>24</v>
      </c>
      <c r="AH232" s="5"/>
      <c r="AI232" s="65">
        <v>15.455999374389648</v>
      </c>
      <c r="AJ232" s="65">
        <v>0.64399999380111694</v>
      </c>
      <c r="AK232" s="65">
        <v>0.64399999380111694</v>
      </c>
      <c r="AL232" s="65">
        <v>24</v>
      </c>
      <c r="AM232" s="65">
        <v>1</v>
      </c>
      <c r="AN232" s="65">
        <v>3</v>
      </c>
      <c r="AO232" s="65">
        <v>0</v>
      </c>
      <c r="AP232" s="5"/>
      <c r="AQ232" s="65">
        <v>4</v>
      </c>
      <c r="AR232" s="65">
        <v>16</v>
      </c>
      <c r="AS232" s="65">
        <v>1</v>
      </c>
      <c r="AT232" s="65">
        <v>1985</v>
      </c>
    </row>
    <row r="233" spans="1:46" x14ac:dyDescent="0.25">
      <c r="A233" s="65">
        <v>4001</v>
      </c>
      <c r="B233" s="22">
        <v>31064</v>
      </c>
      <c r="C233" s="65">
        <v>1</v>
      </c>
      <c r="D233" s="65">
        <v>3</v>
      </c>
      <c r="E233" s="5"/>
      <c r="F233" s="5"/>
      <c r="G233" s="5"/>
      <c r="H233" s="5"/>
      <c r="I233" s="5"/>
      <c r="J233" s="5"/>
      <c r="K233" s="65">
        <v>0</v>
      </c>
      <c r="L233" s="65">
        <v>0</v>
      </c>
      <c r="M233" s="65">
        <v>0</v>
      </c>
      <c r="N233" s="65">
        <v>24</v>
      </c>
      <c r="O233" s="65">
        <v>0</v>
      </c>
      <c r="P233" s="65">
        <v>0</v>
      </c>
      <c r="Q233" s="65">
        <v>0</v>
      </c>
      <c r="R233" s="65">
        <v>0</v>
      </c>
      <c r="S233" s="65">
        <v>0</v>
      </c>
      <c r="T233" s="65">
        <v>24</v>
      </c>
      <c r="U233" s="65">
        <v>0</v>
      </c>
      <c r="V233" s="65">
        <v>0</v>
      </c>
      <c r="W233" s="65">
        <v>78.29998779296875</v>
      </c>
      <c r="X233" s="65">
        <v>78.29998779296875</v>
      </c>
      <c r="Y233" s="65">
        <v>24</v>
      </c>
      <c r="Z233" s="5"/>
      <c r="AA233" s="5"/>
      <c r="AB233" s="5"/>
      <c r="AC233" s="5"/>
      <c r="AD233" s="5"/>
      <c r="AE233" s="65">
        <v>0</v>
      </c>
      <c r="AF233" s="65">
        <v>0</v>
      </c>
      <c r="AG233" s="65">
        <v>24</v>
      </c>
      <c r="AH233" s="5"/>
      <c r="AI233" s="65">
        <v>22.0679931640625</v>
      </c>
      <c r="AJ233" s="65">
        <v>0.91899996995925903</v>
      </c>
      <c r="AK233" s="65">
        <v>0.91899996995925903</v>
      </c>
      <c r="AL233" s="65">
        <v>24</v>
      </c>
      <c r="AM233" s="65">
        <v>1</v>
      </c>
      <c r="AN233" s="65">
        <v>3</v>
      </c>
      <c r="AO233" s="65">
        <v>0</v>
      </c>
      <c r="AP233" s="5"/>
      <c r="AQ233" s="65">
        <v>5</v>
      </c>
      <c r="AR233" s="65">
        <v>17</v>
      </c>
      <c r="AS233" s="65">
        <v>1</v>
      </c>
      <c r="AT233" s="65">
        <v>1985</v>
      </c>
    </row>
    <row r="234" spans="1:46" x14ac:dyDescent="0.25">
      <c r="A234" s="65">
        <v>4001</v>
      </c>
      <c r="B234" s="22">
        <v>31065</v>
      </c>
      <c r="C234" s="65">
        <v>1</v>
      </c>
      <c r="D234" s="65">
        <v>3</v>
      </c>
      <c r="E234" s="5"/>
      <c r="F234" s="5"/>
      <c r="G234" s="5"/>
      <c r="H234" s="5"/>
      <c r="I234" s="5"/>
      <c r="J234" s="5"/>
      <c r="K234" s="65">
        <v>0</v>
      </c>
      <c r="L234" s="65">
        <v>0</v>
      </c>
      <c r="M234" s="65">
        <v>0</v>
      </c>
      <c r="N234" s="65">
        <v>24</v>
      </c>
      <c r="O234" s="65">
        <v>0</v>
      </c>
      <c r="P234" s="65">
        <v>0</v>
      </c>
      <c r="Q234" s="65">
        <v>0</v>
      </c>
      <c r="R234" s="65">
        <v>0</v>
      </c>
      <c r="S234" s="65">
        <v>0</v>
      </c>
      <c r="T234" s="65">
        <v>24</v>
      </c>
      <c r="U234" s="65">
        <v>0</v>
      </c>
      <c r="V234" s="65">
        <v>0</v>
      </c>
      <c r="W234" s="65">
        <v>49.099990844726563</v>
      </c>
      <c r="X234" s="65">
        <v>49.099990844726563</v>
      </c>
      <c r="Y234" s="65">
        <v>24</v>
      </c>
      <c r="Z234" s="5"/>
      <c r="AA234" s="5"/>
      <c r="AB234" s="5"/>
      <c r="AC234" s="5"/>
      <c r="AD234" s="5"/>
      <c r="AE234" s="65">
        <v>0</v>
      </c>
      <c r="AF234" s="65">
        <v>0</v>
      </c>
      <c r="AG234" s="65">
        <v>24</v>
      </c>
      <c r="AH234" s="5"/>
      <c r="AI234" s="65">
        <v>16.24798583984375</v>
      </c>
      <c r="AJ234" s="65">
        <v>0.67699998617172241</v>
      </c>
      <c r="AK234" s="65">
        <v>0.67699998617172241</v>
      </c>
      <c r="AL234" s="65">
        <v>24</v>
      </c>
      <c r="AM234" s="65">
        <v>1</v>
      </c>
      <c r="AN234" s="65">
        <v>3</v>
      </c>
      <c r="AO234" s="65">
        <v>0</v>
      </c>
      <c r="AP234" s="5"/>
      <c r="AQ234" s="65">
        <v>6</v>
      </c>
      <c r="AR234" s="65">
        <v>18</v>
      </c>
      <c r="AS234" s="65">
        <v>1</v>
      </c>
      <c r="AT234" s="65">
        <v>1985</v>
      </c>
    </row>
    <row r="235" spans="1:46" x14ac:dyDescent="0.25">
      <c r="A235" s="65">
        <v>4001</v>
      </c>
      <c r="B235" s="22">
        <v>31066</v>
      </c>
      <c r="C235" s="65">
        <v>1</v>
      </c>
      <c r="D235" s="65">
        <v>3</v>
      </c>
      <c r="E235" s="5"/>
      <c r="F235" s="5"/>
      <c r="G235" s="5"/>
      <c r="H235" s="5"/>
      <c r="I235" s="5"/>
      <c r="J235" s="5"/>
      <c r="K235" s="65">
        <v>0</v>
      </c>
      <c r="L235" s="65">
        <v>0</v>
      </c>
      <c r="M235" s="65">
        <v>0</v>
      </c>
      <c r="N235" s="65">
        <v>24</v>
      </c>
      <c r="O235" s="65">
        <v>0</v>
      </c>
      <c r="P235" s="65">
        <v>0</v>
      </c>
      <c r="Q235" s="65">
        <v>0</v>
      </c>
      <c r="R235" s="65">
        <v>0</v>
      </c>
      <c r="S235" s="65">
        <v>0</v>
      </c>
      <c r="T235" s="65">
        <v>24</v>
      </c>
      <c r="U235" s="65">
        <v>0</v>
      </c>
      <c r="V235" s="65">
        <v>0</v>
      </c>
      <c r="W235" s="65">
        <v>66</v>
      </c>
      <c r="X235" s="65">
        <v>66</v>
      </c>
      <c r="Y235" s="65">
        <v>24</v>
      </c>
      <c r="Z235" s="5"/>
      <c r="AA235" s="5"/>
      <c r="AB235" s="5"/>
      <c r="AC235" s="5"/>
      <c r="AD235" s="5"/>
      <c r="AE235" s="65">
        <v>0</v>
      </c>
      <c r="AF235" s="65">
        <v>0</v>
      </c>
      <c r="AG235" s="65">
        <v>24</v>
      </c>
      <c r="AH235" s="5"/>
      <c r="AI235" s="65">
        <v>13.115999221801758</v>
      </c>
      <c r="AJ235" s="65">
        <v>0.54599994421005249</v>
      </c>
      <c r="AK235" s="65">
        <v>0.54599994421005249</v>
      </c>
      <c r="AL235" s="65">
        <v>24</v>
      </c>
      <c r="AM235" s="65">
        <v>1</v>
      </c>
      <c r="AN235" s="65">
        <v>3</v>
      </c>
      <c r="AO235" s="65">
        <v>0</v>
      </c>
      <c r="AP235" s="5"/>
      <c r="AQ235" s="65">
        <v>7</v>
      </c>
      <c r="AR235" s="65">
        <v>19</v>
      </c>
      <c r="AS235" s="65">
        <v>1</v>
      </c>
      <c r="AT235" s="65">
        <v>1985</v>
      </c>
    </row>
    <row r="236" spans="1:46" x14ac:dyDescent="0.25">
      <c r="A236" s="65">
        <v>4001</v>
      </c>
      <c r="B236" s="22">
        <v>31067</v>
      </c>
      <c r="C236" s="65">
        <v>1</v>
      </c>
      <c r="D236" s="65">
        <v>3</v>
      </c>
      <c r="E236" s="5"/>
      <c r="F236" s="5"/>
      <c r="G236" s="5"/>
      <c r="H236" s="5"/>
      <c r="I236" s="5"/>
      <c r="J236" s="5"/>
      <c r="K236" s="65">
        <v>0</v>
      </c>
      <c r="L236" s="65">
        <v>0</v>
      </c>
      <c r="M236" s="65">
        <v>0</v>
      </c>
      <c r="N236" s="65">
        <v>24</v>
      </c>
      <c r="O236" s="65">
        <v>0</v>
      </c>
      <c r="P236" s="65">
        <v>0</v>
      </c>
      <c r="Q236" s="65">
        <v>0</v>
      </c>
      <c r="R236" s="65">
        <v>0</v>
      </c>
      <c r="S236" s="65">
        <v>0</v>
      </c>
      <c r="T236" s="65">
        <v>24</v>
      </c>
      <c r="U236" s="65">
        <v>0</v>
      </c>
      <c r="V236" s="65">
        <v>0</v>
      </c>
      <c r="W236" s="65">
        <v>63.29998779296875</v>
      </c>
      <c r="X236" s="65">
        <v>63.29998779296875</v>
      </c>
      <c r="Y236" s="65">
        <v>24</v>
      </c>
      <c r="Z236" s="5"/>
      <c r="AA236" s="5"/>
      <c r="AB236" s="5"/>
      <c r="AC236" s="5"/>
      <c r="AD236" s="5"/>
      <c r="AE236" s="65">
        <v>0</v>
      </c>
      <c r="AF236" s="65">
        <v>0</v>
      </c>
      <c r="AG236" s="65">
        <v>24</v>
      </c>
      <c r="AH236" s="5"/>
      <c r="AI236" s="65">
        <v>17.807998657226563</v>
      </c>
      <c r="AJ236" s="65">
        <v>0.74199998378753662</v>
      </c>
      <c r="AK236" s="65">
        <v>0.74199998378753662</v>
      </c>
      <c r="AL236" s="65">
        <v>24</v>
      </c>
      <c r="AM236" s="65">
        <v>1</v>
      </c>
      <c r="AN236" s="65">
        <v>3</v>
      </c>
      <c r="AO236" s="65">
        <v>0</v>
      </c>
      <c r="AP236" s="5"/>
      <c r="AQ236" s="65">
        <v>1</v>
      </c>
      <c r="AR236" s="65">
        <v>20</v>
      </c>
      <c r="AS236" s="65">
        <v>1</v>
      </c>
      <c r="AT236" s="65">
        <v>1985</v>
      </c>
    </row>
    <row r="237" spans="1:46" x14ac:dyDescent="0.25">
      <c r="A237" s="65">
        <v>4001</v>
      </c>
      <c r="B237" s="22">
        <v>31068</v>
      </c>
      <c r="C237" s="65">
        <v>1</v>
      </c>
      <c r="D237" s="65">
        <v>3</v>
      </c>
      <c r="E237" s="5"/>
      <c r="F237" s="5"/>
      <c r="G237" s="5"/>
      <c r="H237" s="5"/>
      <c r="I237" s="5"/>
      <c r="J237" s="5"/>
      <c r="K237" s="65">
        <v>0</v>
      </c>
      <c r="L237" s="65">
        <v>0</v>
      </c>
      <c r="M237" s="65">
        <v>0</v>
      </c>
      <c r="N237" s="65">
        <v>24</v>
      </c>
      <c r="O237" s="65">
        <v>0</v>
      </c>
      <c r="P237" s="65">
        <v>0</v>
      </c>
      <c r="Q237" s="65">
        <v>0</v>
      </c>
      <c r="R237" s="65">
        <v>0</v>
      </c>
      <c r="S237" s="65">
        <v>0</v>
      </c>
      <c r="T237" s="65">
        <v>24</v>
      </c>
      <c r="U237" s="65">
        <v>0</v>
      </c>
      <c r="V237" s="65">
        <v>0</v>
      </c>
      <c r="W237" s="65">
        <v>64</v>
      </c>
      <c r="X237" s="65">
        <v>64</v>
      </c>
      <c r="Y237" s="65">
        <v>24</v>
      </c>
      <c r="Z237" s="5"/>
      <c r="AA237" s="5"/>
      <c r="AB237" s="5"/>
      <c r="AC237" s="5"/>
      <c r="AD237" s="5"/>
      <c r="AE237" s="65">
        <v>0</v>
      </c>
      <c r="AF237" s="65">
        <v>0</v>
      </c>
      <c r="AG237" s="65">
        <v>24</v>
      </c>
      <c r="AH237" s="5"/>
      <c r="AI237" s="65">
        <v>21.503997802734375</v>
      </c>
      <c r="AJ237" s="65">
        <v>0.8959999680519104</v>
      </c>
      <c r="AK237" s="65">
        <v>0.8959999680519104</v>
      </c>
      <c r="AL237" s="65">
        <v>24</v>
      </c>
      <c r="AM237" s="65">
        <v>1</v>
      </c>
      <c r="AN237" s="65">
        <v>3</v>
      </c>
      <c r="AO237" s="65">
        <v>0</v>
      </c>
      <c r="AP237" s="5"/>
      <c r="AQ237" s="65">
        <v>2</v>
      </c>
      <c r="AR237" s="65">
        <v>21</v>
      </c>
      <c r="AS237" s="65">
        <v>1</v>
      </c>
      <c r="AT237" s="65">
        <v>1985</v>
      </c>
    </row>
    <row r="238" spans="1:46" x14ac:dyDescent="0.25">
      <c r="A238" s="65">
        <v>4001</v>
      </c>
      <c r="B238" s="22">
        <v>31069</v>
      </c>
      <c r="C238" s="65">
        <v>1</v>
      </c>
      <c r="D238" s="65">
        <v>3</v>
      </c>
      <c r="E238" s="5"/>
      <c r="F238" s="5"/>
      <c r="G238" s="5"/>
      <c r="H238" s="5"/>
      <c r="I238" s="5"/>
      <c r="J238" s="5"/>
      <c r="K238" s="65">
        <v>0</v>
      </c>
      <c r="L238" s="65">
        <v>0</v>
      </c>
      <c r="M238" s="65">
        <v>0</v>
      </c>
      <c r="N238" s="65">
        <v>24</v>
      </c>
      <c r="O238" s="65">
        <v>0</v>
      </c>
      <c r="P238" s="65">
        <v>0</v>
      </c>
      <c r="Q238" s="65">
        <v>0</v>
      </c>
      <c r="R238" s="65">
        <v>0</v>
      </c>
      <c r="S238" s="65">
        <v>0</v>
      </c>
      <c r="T238" s="65">
        <v>24</v>
      </c>
      <c r="U238" s="65">
        <v>0</v>
      </c>
      <c r="V238" s="65">
        <v>0</v>
      </c>
      <c r="W238" s="65">
        <v>64</v>
      </c>
      <c r="X238" s="65">
        <v>64</v>
      </c>
      <c r="Y238" s="65">
        <v>24</v>
      </c>
      <c r="Z238" s="5"/>
      <c r="AA238" s="5"/>
      <c r="AB238" s="5"/>
      <c r="AC238" s="5"/>
      <c r="AD238" s="5"/>
      <c r="AE238" s="65">
        <v>0</v>
      </c>
      <c r="AF238" s="65">
        <v>0</v>
      </c>
      <c r="AG238" s="65">
        <v>24</v>
      </c>
      <c r="AH238" s="5"/>
      <c r="AI238" s="65">
        <v>20.735992431640625</v>
      </c>
      <c r="AJ238" s="65">
        <v>0.86399996280670166</v>
      </c>
      <c r="AK238" s="65">
        <v>0.86399996280670166</v>
      </c>
      <c r="AL238" s="65">
        <v>24</v>
      </c>
      <c r="AM238" s="65">
        <v>1</v>
      </c>
      <c r="AN238" s="65">
        <v>3</v>
      </c>
      <c r="AO238" s="65">
        <v>0</v>
      </c>
      <c r="AP238" s="5"/>
      <c r="AQ238" s="65">
        <v>3</v>
      </c>
      <c r="AR238" s="65">
        <v>22</v>
      </c>
      <c r="AS238" s="65">
        <v>1</v>
      </c>
      <c r="AT238" s="65">
        <v>1985</v>
      </c>
    </row>
    <row r="239" spans="1:46" x14ac:dyDescent="0.25">
      <c r="A239" s="65">
        <v>4001</v>
      </c>
      <c r="B239" s="22">
        <v>31070</v>
      </c>
      <c r="C239" s="65">
        <v>1</v>
      </c>
      <c r="D239" s="65">
        <v>3</v>
      </c>
      <c r="E239" s="5"/>
      <c r="F239" s="5"/>
      <c r="G239" s="5"/>
      <c r="H239" s="5"/>
      <c r="I239" s="5"/>
      <c r="J239" s="5"/>
      <c r="K239" s="65">
        <v>0</v>
      </c>
      <c r="L239" s="65">
        <v>0</v>
      </c>
      <c r="M239" s="65">
        <v>0</v>
      </c>
      <c r="N239" s="65">
        <v>24</v>
      </c>
      <c r="O239" s="65">
        <v>0</v>
      </c>
      <c r="P239" s="65">
        <v>0</v>
      </c>
      <c r="Q239" s="65">
        <v>0</v>
      </c>
      <c r="R239" s="65">
        <v>0</v>
      </c>
      <c r="S239" s="65">
        <v>0</v>
      </c>
      <c r="T239" s="65">
        <v>24</v>
      </c>
      <c r="U239" s="65">
        <v>0</v>
      </c>
      <c r="V239" s="65">
        <v>0</v>
      </c>
      <c r="W239" s="65">
        <v>58.29998779296875</v>
      </c>
      <c r="X239" s="65">
        <v>58.29998779296875</v>
      </c>
      <c r="Y239" s="65">
        <v>24</v>
      </c>
      <c r="Z239" s="5"/>
      <c r="AA239" s="5"/>
      <c r="AB239" s="5"/>
      <c r="AC239" s="5"/>
      <c r="AD239" s="5"/>
      <c r="AE239" s="65">
        <v>0</v>
      </c>
      <c r="AF239" s="65">
        <v>0</v>
      </c>
      <c r="AG239" s="65">
        <v>24</v>
      </c>
      <c r="AH239" s="5"/>
      <c r="AI239" s="65">
        <v>24.383987426757813</v>
      </c>
      <c r="AJ239" s="65">
        <v>1.0159997940063477</v>
      </c>
      <c r="AK239" s="65">
        <v>1.0159997940063477</v>
      </c>
      <c r="AL239" s="65">
        <v>24</v>
      </c>
      <c r="AM239" s="65">
        <v>1</v>
      </c>
      <c r="AN239" s="65">
        <v>3</v>
      </c>
      <c r="AO239" s="65">
        <v>0</v>
      </c>
      <c r="AP239" s="5"/>
      <c r="AQ239" s="65">
        <v>4</v>
      </c>
      <c r="AR239" s="65">
        <v>23</v>
      </c>
      <c r="AS239" s="65">
        <v>1</v>
      </c>
      <c r="AT239" s="65">
        <v>1985</v>
      </c>
    </row>
    <row r="240" spans="1:46" x14ac:dyDescent="0.25">
      <c r="A240" s="65">
        <v>4001</v>
      </c>
      <c r="B240" s="22">
        <v>31071</v>
      </c>
      <c r="C240" s="65">
        <v>1</v>
      </c>
      <c r="D240" s="65">
        <v>3</v>
      </c>
      <c r="E240" s="5"/>
      <c r="F240" s="5"/>
      <c r="G240" s="5"/>
      <c r="H240" s="5"/>
      <c r="I240" s="5"/>
      <c r="J240" s="5"/>
      <c r="K240" s="65">
        <v>0</v>
      </c>
      <c r="L240" s="65">
        <v>0</v>
      </c>
      <c r="M240" s="65">
        <v>0</v>
      </c>
      <c r="N240" s="65">
        <v>24</v>
      </c>
      <c r="O240" s="65">
        <v>0</v>
      </c>
      <c r="P240" s="65">
        <v>0</v>
      </c>
      <c r="Q240" s="65">
        <v>0</v>
      </c>
      <c r="R240" s="65">
        <v>0</v>
      </c>
      <c r="S240" s="65">
        <v>0</v>
      </c>
      <c r="T240" s="65">
        <v>24</v>
      </c>
      <c r="U240" s="65">
        <v>0</v>
      </c>
      <c r="V240" s="65">
        <v>0</v>
      </c>
      <c r="W240" s="65">
        <v>53.199996948242188</v>
      </c>
      <c r="X240" s="65">
        <v>53.199996948242188</v>
      </c>
      <c r="Y240" s="65">
        <v>24</v>
      </c>
      <c r="Z240" s="5"/>
      <c r="AA240" s="5"/>
      <c r="AB240" s="5"/>
      <c r="AC240" s="5"/>
      <c r="AD240" s="5"/>
      <c r="AE240" s="65">
        <v>0</v>
      </c>
      <c r="AF240" s="65">
        <v>0</v>
      </c>
      <c r="AG240" s="65">
        <v>24</v>
      </c>
      <c r="AH240" s="5"/>
      <c r="AI240" s="65">
        <v>26.099990844726563</v>
      </c>
      <c r="AJ240" s="65">
        <v>1.0869998931884766</v>
      </c>
      <c r="AK240" s="65">
        <v>1.0869998931884766</v>
      </c>
      <c r="AL240" s="65">
        <v>24</v>
      </c>
      <c r="AM240" s="65">
        <v>1</v>
      </c>
      <c r="AN240" s="65">
        <v>3</v>
      </c>
      <c r="AO240" s="65">
        <v>0</v>
      </c>
      <c r="AP240" s="5"/>
      <c r="AQ240" s="65">
        <v>5</v>
      </c>
      <c r="AR240" s="65">
        <v>24</v>
      </c>
      <c r="AS240" s="65">
        <v>1</v>
      </c>
      <c r="AT240" s="65">
        <v>1985</v>
      </c>
    </row>
    <row r="241" spans="1:46" x14ac:dyDescent="0.25">
      <c r="A241" s="65">
        <v>4001</v>
      </c>
      <c r="B241" s="22">
        <v>31072</v>
      </c>
      <c r="C241" s="65">
        <v>1</v>
      </c>
      <c r="D241" s="65">
        <v>3</v>
      </c>
      <c r="E241" s="5"/>
      <c r="F241" s="5"/>
      <c r="G241" s="5"/>
      <c r="H241" s="5"/>
      <c r="I241" s="5"/>
      <c r="J241" s="5"/>
      <c r="K241" s="65">
        <v>0</v>
      </c>
      <c r="L241" s="65">
        <v>0</v>
      </c>
      <c r="M241" s="65">
        <v>0</v>
      </c>
      <c r="N241" s="65">
        <v>24</v>
      </c>
      <c r="O241" s="65">
        <v>0</v>
      </c>
      <c r="P241" s="65">
        <v>0</v>
      </c>
      <c r="Q241" s="65">
        <v>0</v>
      </c>
      <c r="R241" s="65">
        <v>0</v>
      </c>
      <c r="S241" s="65">
        <v>0</v>
      </c>
      <c r="T241" s="65">
        <v>24</v>
      </c>
      <c r="U241" s="65">
        <v>0</v>
      </c>
      <c r="V241" s="65">
        <v>0</v>
      </c>
      <c r="W241" s="65">
        <v>56.5</v>
      </c>
      <c r="X241" s="65">
        <v>56.5</v>
      </c>
      <c r="Y241" s="65">
        <v>24</v>
      </c>
      <c r="Z241" s="5"/>
      <c r="AA241" s="5"/>
      <c r="AB241" s="5"/>
      <c r="AC241" s="5"/>
      <c r="AD241" s="5"/>
      <c r="AE241" s="65">
        <v>0</v>
      </c>
      <c r="AF241" s="65">
        <v>0</v>
      </c>
      <c r="AG241" s="65">
        <v>24</v>
      </c>
      <c r="AH241" s="5"/>
      <c r="AI241" s="65">
        <v>31.703994750976563</v>
      </c>
      <c r="AJ241" s="65">
        <v>1.3209991455078125</v>
      </c>
      <c r="AK241" s="65">
        <v>1.3209991455078125</v>
      </c>
      <c r="AL241" s="65">
        <v>24</v>
      </c>
      <c r="AM241" s="65">
        <v>1</v>
      </c>
      <c r="AN241" s="65">
        <v>3</v>
      </c>
      <c r="AO241" s="65">
        <v>0</v>
      </c>
      <c r="AP241" s="5"/>
      <c r="AQ241" s="65">
        <v>6</v>
      </c>
      <c r="AR241" s="65">
        <v>25</v>
      </c>
      <c r="AS241" s="65">
        <v>1</v>
      </c>
      <c r="AT241" s="65">
        <v>1985</v>
      </c>
    </row>
    <row r="242" spans="1:46" x14ac:dyDescent="0.25">
      <c r="A242" s="65">
        <v>4001</v>
      </c>
      <c r="B242" s="22">
        <v>31073</v>
      </c>
      <c r="C242" s="65">
        <v>1</v>
      </c>
      <c r="D242" s="65">
        <v>3</v>
      </c>
      <c r="E242" s="5"/>
      <c r="F242" s="5"/>
      <c r="G242" s="5"/>
      <c r="H242" s="5"/>
      <c r="I242" s="5"/>
      <c r="J242" s="5"/>
      <c r="K242" s="65">
        <v>0</v>
      </c>
      <c r="L242" s="65">
        <v>0</v>
      </c>
      <c r="M242" s="65">
        <v>0</v>
      </c>
      <c r="N242" s="65">
        <v>24</v>
      </c>
      <c r="O242" s="65">
        <v>0</v>
      </c>
      <c r="P242" s="65">
        <v>0</v>
      </c>
      <c r="Q242" s="65">
        <v>0</v>
      </c>
      <c r="R242" s="65">
        <v>0</v>
      </c>
      <c r="S242" s="65">
        <v>0</v>
      </c>
      <c r="T242" s="65">
        <v>24</v>
      </c>
      <c r="U242" s="65">
        <v>0</v>
      </c>
      <c r="V242" s="65">
        <v>0</v>
      </c>
      <c r="W242" s="65">
        <v>72.699996948242188</v>
      </c>
      <c r="X242" s="65">
        <v>72.699996948242188</v>
      </c>
      <c r="Y242" s="65">
        <v>24</v>
      </c>
      <c r="Z242" s="5"/>
      <c r="AA242" s="5"/>
      <c r="AB242" s="5"/>
      <c r="AC242" s="5"/>
      <c r="AD242" s="5"/>
      <c r="AE242" s="65">
        <v>0</v>
      </c>
      <c r="AF242" s="65">
        <v>0</v>
      </c>
      <c r="AG242" s="65">
        <v>24</v>
      </c>
      <c r="AH242" s="5"/>
      <c r="AI242" s="65">
        <v>19.8599853515625</v>
      </c>
      <c r="AJ242" s="65">
        <v>0.8269999623298645</v>
      </c>
      <c r="AK242" s="65">
        <v>0.8269999623298645</v>
      </c>
      <c r="AL242" s="65">
        <v>24</v>
      </c>
      <c r="AM242" s="65">
        <v>1</v>
      </c>
      <c r="AN242" s="65">
        <v>3</v>
      </c>
      <c r="AO242" s="65">
        <v>0</v>
      </c>
      <c r="AP242" s="5"/>
      <c r="AQ242" s="65">
        <v>7</v>
      </c>
      <c r="AR242" s="65">
        <v>26</v>
      </c>
      <c r="AS242" s="65">
        <v>1</v>
      </c>
      <c r="AT242" s="65">
        <v>1985</v>
      </c>
    </row>
    <row r="243" spans="1:46" x14ac:dyDescent="0.25">
      <c r="A243" s="65">
        <v>4001</v>
      </c>
      <c r="B243" s="22">
        <v>31074</v>
      </c>
      <c r="C243" s="65">
        <v>1</v>
      </c>
      <c r="D243" s="65">
        <v>3</v>
      </c>
      <c r="E243" s="5"/>
      <c r="F243" s="5"/>
      <c r="G243" s="5"/>
      <c r="H243" s="5"/>
      <c r="I243" s="5"/>
      <c r="J243" s="5"/>
      <c r="K243" s="65">
        <v>0</v>
      </c>
      <c r="L243" s="65">
        <v>0</v>
      </c>
      <c r="M243" s="65">
        <v>0</v>
      </c>
      <c r="N243" s="65">
        <v>24</v>
      </c>
      <c r="O243" s="65">
        <v>0</v>
      </c>
      <c r="P243" s="65">
        <v>0</v>
      </c>
      <c r="Q243" s="65">
        <v>0</v>
      </c>
      <c r="R243" s="65">
        <v>0</v>
      </c>
      <c r="S243" s="65">
        <v>0</v>
      </c>
      <c r="T243" s="65">
        <v>24</v>
      </c>
      <c r="U243" s="65">
        <v>0</v>
      </c>
      <c r="V243" s="65">
        <v>0</v>
      </c>
      <c r="W243" s="65">
        <v>64</v>
      </c>
      <c r="X243" s="65">
        <v>64</v>
      </c>
      <c r="Y243" s="65">
        <v>24</v>
      </c>
      <c r="Z243" s="5"/>
      <c r="AA243" s="5"/>
      <c r="AB243" s="5"/>
      <c r="AC243" s="5"/>
      <c r="AD243" s="5"/>
      <c r="AE243" s="65">
        <v>0</v>
      </c>
      <c r="AF243" s="65">
        <v>0</v>
      </c>
      <c r="AG243" s="65">
        <v>24</v>
      </c>
      <c r="AH243" s="5"/>
      <c r="AI243" s="65">
        <v>24.73199462890625</v>
      </c>
      <c r="AJ243" s="65">
        <v>1.0299997329711914</v>
      </c>
      <c r="AK243" s="65">
        <v>1.0299997329711914</v>
      </c>
      <c r="AL243" s="65">
        <v>24</v>
      </c>
      <c r="AM243" s="65">
        <v>1</v>
      </c>
      <c r="AN243" s="65">
        <v>3</v>
      </c>
      <c r="AO243" s="65">
        <v>0</v>
      </c>
      <c r="AP243" s="5"/>
      <c r="AQ243" s="65">
        <v>1</v>
      </c>
      <c r="AR243" s="65">
        <v>27</v>
      </c>
      <c r="AS243" s="65">
        <v>1</v>
      </c>
      <c r="AT243" s="65">
        <v>1985</v>
      </c>
    </row>
    <row r="244" spans="1:46" x14ac:dyDescent="0.25">
      <c r="A244" s="65">
        <v>4001</v>
      </c>
      <c r="B244" s="22">
        <v>31075</v>
      </c>
      <c r="C244" s="65">
        <v>1</v>
      </c>
      <c r="D244" s="65">
        <v>3</v>
      </c>
      <c r="E244" s="5"/>
      <c r="F244" s="5"/>
      <c r="G244" s="5"/>
      <c r="H244" s="5"/>
      <c r="I244" s="5"/>
      <c r="J244" s="5"/>
      <c r="K244" s="65">
        <v>0</v>
      </c>
      <c r="L244" s="65">
        <v>0</v>
      </c>
      <c r="M244" s="65">
        <v>0</v>
      </c>
      <c r="N244" s="65">
        <v>24</v>
      </c>
      <c r="O244" s="65">
        <v>0</v>
      </c>
      <c r="P244" s="65">
        <v>0</v>
      </c>
      <c r="Q244" s="65">
        <v>0</v>
      </c>
      <c r="R244" s="65">
        <v>0</v>
      </c>
      <c r="S244" s="65">
        <v>0</v>
      </c>
      <c r="T244" s="65">
        <v>24</v>
      </c>
      <c r="U244" s="65">
        <v>0</v>
      </c>
      <c r="V244" s="65">
        <v>0</v>
      </c>
      <c r="W244" s="65">
        <v>68.5</v>
      </c>
      <c r="X244" s="65">
        <v>68.5</v>
      </c>
      <c r="Y244" s="65">
        <v>24</v>
      </c>
      <c r="Z244" s="5"/>
      <c r="AA244" s="5"/>
      <c r="AB244" s="5"/>
      <c r="AC244" s="5"/>
      <c r="AD244" s="5"/>
      <c r="AE244" s="65">
        <v>31</v>
      </c>
      <c r="AF244" s="65">
        <v>31</v>
      </c>
      <c r="AG244" s="65">
        <v>24</v>
      </c>
      <c r="AH244" s="5"/>
      <c r="AI244" s="65">
        <v>19.031997680664063</v>
      </c>
      <c r="AJ244" s="65">
        <v>0.7929999828338623</v>
      </c>
      <c r="AK244" s="65">
        <v>0.7929999828338623</v>
      </c>
      <c r="AL244" s="65">
        <v>24</v>
      </c>
      <c r="AM244" s="65">
        <v>1</v>
      </c>
      <c r="AN244" s="65">
        <v>3</v>
      </c>
      <c r="AO244" s="65">
        <v>0</v>
      </c>
      <c r="AP244" s="5"/>
      <c r="AQ244" s="65">
        <v>2</v>
      </c>
      <c r="AR244" s="65">
        <v>28</v>
      </c>
      <c r="AS244" s="65">
        <v>1</v>
      </c>
      <c r="AT244" s="65">
        <v>1985</v>
      </c>
    </row>
    <row r="245" spans="1:46" x14ac:dyDescent="0.25">
      <c r="A245" s="65">
        <v>4001</v>
      </c>
      <c r="B245" s="22">
        <v>31076</v>
      </c>
      <c r="C245" s="65">
        <v>1</v>
      </c>
      <c r="D245" s="65">
        <v>3</v>
      </c>
      <c r="E245" s="5"/>
      <c r="F245" s="5"/>
      <c r="G245" s="5"/>
      <c r="H245" s="5"/>
      <c r="I245" s="5"/>
      <c r="J245" s="5"/>
      <c r="K245" s="65">
        <v>0</v>
      </c>
      <c r="L245" s="65">
        <v>0</v>
      </c>
      <c r="M245" s="65">
        <v>0</v>
      </c>
      <c r="N245" s="65">
        <v>24</v>
      </c>
      <c r="O245" s="65">
        <v>0</v>
      </c>
      <c r="P245" s="65">
        <v>0</v>
      </c>
      <c r="Q245" s="65">
        <v>0</v>
      </c>
      <c r="R245" s="65">
        <v>0</v>
      </c>
      <c r="S245" s="65">
        <v>0</v>
      </c>
      <c r="T245" s="65">
        <v>24</v>
      </c>
      <c r="U245" s="65">
        <v>0</v>
      </c>
      <c r="V245" s="65">
        <v>0</v>
      </c>
      <c r="W245" s="65">
        <v>66.899993896484375</v>
      </c>
      <c r="X245" s="65">
        <v>66.899993896484375</v>
      </c>
      <c r="Y245" s="65">
        <v>24</v>
      </c>
      <c r="Z245" s="5"/>
      <c r="AA245" s="5"/>
      <c r="AB245" s="5"/>
      <c r="AC245" s="5"/>
      <c r="AD245" s="5"/>
      <c r="AE245" s="65">
        <v>1528</v>
      </c>
      <c r="AF245" s="65">
        <v>1528</v>
      </c>
      <c r="AG245" s="65">
        <v>24</v>
      </c>
      <c r="AH245" s="5"/>
      <c r="AI245" s="65">
        <v>15.63599967956543</v>
      </c>
      <c r="AJ245" s="65">
        <v>0.65099996328353882</v>
      </c>
      <c r="AK245" s="65">
        <v>0.65099996328353882</v>
      </c>
      <c r="AL245" s="65">
        <v>24</v>
      </c>
      <c r="AM245" s="65">
        <v>1</v>
      </c>
      <c r="AN245" s="65">
        <v>3</v>
      </c>
      <c r="AO245" s="65">
        <v>0</v>
      </c>
      <c r="AP245" s="5"/>
      <c r="AQ245" s="65">
        <v>3</v>
      </c>
      <c r="AR245" s="65">
        <v>29</v>
      </c>
      <c r="AS245" s="65">
        <v>1</v>
      </c>
      <c r="AT245" s="65">
        <v>1985</v>
      </c>
    </row>
    <row r="246" spans="1:46" x14ac:dyDescent="0.25">
      <c r="A246" s="65">
        <v>4001</v>
      </c>
      <c r="B246" s="22">
        <v>31077</v>
      </c>
      <c r="C246" s="65">
        <v>1</v>
      </c>
      <c r="D246" s="65">
        <v>3</v>
      </c>
      <c r="E246" s="5"/>
      <c r="F246" s="5"/>
      <c r="G246" s="5"/>
      <c r="H246" s="5"/>
      <c r="I246" s="5"/>
      <c r="J246" s="5"/>
      <c r="K246" s="65">
        <v>0</v>
      </c>
      <c r="L246" s="65">
        <v>0</v>
      </c>
      <c r="M246" s="65">
        <v>0</v>
      </c>
      <c r="N246" s="65">
        <v>24</v>
      </c>
      <c r="O246" s="65">
        <v>0</v>
      </c>
      <c r="P246" s="65">
        <v>0</v>
      </c>
      <c r="Q246" s="65">
        <v>0</v>
      </c>
      <c r="R246" s="65">
        <v>0</v>
      </c>
      <c r="S246" s="65">
        <v>0</v>
      </c>
      <c r="T246" s="65">
        <v>24</v>
      </c>
      <c r="U246" s="65">
        <v>0</v>
      </c>
      <c r="V246" s="65">
        <v>0</v>
      </c>
      <c r="W246" s="65">
        <v>60.79998779296875</v>
      </c>
      <c r="X246" s="65">
        <v>60.79998779296875</v>
      </c>
      <c r="Y246" s="65">
        <v>24</v>
      </c>
      <c r="Z246" s="5"/>
      <c r="AA246" s="5"/>
      <c r="AB246" s="5"/>
      <c r="AC246" s="5"/>
      <c r="AD246" s="5"/>
      <c r="AE246" s="65">
        <v>1629</v>
      </c>
      <c r="AF246" s="65">
        <v>1629</v>
      </c>
      <c r="AG246" s="65">
        <v>24</v>
      </c>
      <c r="AH246" s="5"/>
      <c r="AI246" s="65">
        <v>21.707992553710937</v>
      </c>
      <c r="AJ246" s="65">
        <v>0.90399998426437378</v>
      </c>
      <c r="AK246" s="65">
        <v>0.90399998426437378</v>
      </c>
      <c r="AL246" s="65">
        <v>24</v>
      </c>
      <c r="AM246" s="65">
        <v>1</v>
      </c>
      <c r="AN246" s="65">
        <v>3</v>
      </c>
      <c r="AO246" s="65">
        <v>0</v>
      </c>
      <c r="AP246" s="5"/>
      <c r="AQ246" s="65">
        <v>4</v>
      </c>
      <c r="AR246" s="65">
        <v>30</v>
      </c>
      <c r="AS246" s="65">
        <v>1</v>
      </c>
      <c r="AT246" s="65">
        <v>1985</v>
      </c>
    </row>
    <row r="247" spans="1:46" x14ac:dyDescent="0.25">
      <c r="A247" s="65">
        <v>4001</v>
      </c>
      <c r="B247" s="22">
        <v>31078</v>
      </c>
      <c r="C247" s="65">
        <v>1</v>
      </c>
      <c r="D247" s="65">
        <v>3</v>
      </c>
      <c r="E247" s="5"/>
      <c r="F247" s="5"/>
      <c r="G247" s="5"/>
      <c r="H247" s="5"/>
      <c r="I247" s="5"/>
      <c r="J247" s="5"/>
      <c r="K247" s="65">
        <v>0</v>
      </c>
      <c r="L247" s="65">
        <v>0</v>
      </c>
      <c r="M247" s="65">
        <v>0</v>
      </c>
      <c r="N247" s="65">
        <v>24</v>
      </c>
      <c r="O247" s="65">
        <v>0</v>
      </c>
      <c r="P247" s="65">
        <v>0</v>
      </c>
      <c r="Q247" s="65">
        <v>0</v>
      </c>
      <c r="R247" s="65">
        <v>0</v>
      </c>
      <c r="S247" s="65">
        <v>0</v>
      </c>
      <c r="T247" s="65">
        <v>24</v>
      </c>
      <c r="U247" s="65">
        <v>0</v>
      </c>
      <c r="V247" s="65">
        <v>0</v>
      </c>
      <c r="W247" s="65">
        <v>64.599990844726563</v>
      </c>
      <c r="X247" s="65">
        <v>64.599990844726563</v>
      </c>
      <c r="Y247" s="65">
        <v>24</v>
      </c>
      <c r="Z247" s="5"/>
      <c r="AA247" s="5"/>
      <c r="AB247" s="5"/>
      <c r="AC247" s="5"/>
      <c r="AD247" s="5"/>
      <c r="AE247" s="65">
        <v>2422</v>
      </c>
      <c r="AF247" s="65">
        <v>2422</v>
      </c>
      <c r="AG247" s="65">
        <v>24</v>
      </c>
      <c r="AH247" s="5"/>
      <c r="AI247" s="65">
        <v>26.795989990234375</v>
      </c>
      <c r="AJ247" s="65">
        <v>1.1159992218017578</v>
      </c>
      <c r="AK247" s="65">
        <v>1.1159992218017578</v>
      </c>
      <c r="AL247" s="65">
        <v>24</v>
      </c>
      <c r="AM247" s="65">
        <v>1</v>
      </c>
      <c r="AN247" s="65">
        <v>3</v>
      </c>
      <c r="AO247" s="65">
        <v>0</v>
      </c>
      <c r="AP247" s="5"/>
      <c r="AQ247" s="65">
        <v>5</v>
      </c>
      <c r="AR247" s="65">
        <v>31</v>
      </c>
      <c r="AS247" s="65">
        <v>1</v>
      </c>
      <c r="AT247" s="65">
        <v>1985</v>
      </c>
    </row>
    <row r="248" spans="1:46" x14ac:dyDescent="0.25">
      <c r="A248" s="65">
        <v>4001</v>
      </c>
      <c r="B248" s="22">
        <v>31079</v>
      </c>
      <c r="C248" s="65">
        <v>1</v>
      </c>
      <c r="D248" s="65">
        <v>3</v>
      </c>
      <c r="E248" s="5"/>
      <c r="F248" s="5"/>
      <c r="G248" s="5"/>
      <c r="H248" s="5"/>
      <c r="I248" s="5"/>
      <c r="J248" s="5"/>
      <c r="K248" s="65">
        <v>0</v>
      </c>
      <c r="L248" s="65">
        <v>0</v>
      </c>
      <c r="M248" s="65">
        <v>0</v>
      </c>
      <c r="N248" s="65">
        <v>24</v>
      </c>
      <c r="O248" s="65">
        <v>0</v>
      </c>
      <c r="P248" s="65">
        <v>0</v>
      </c>
      <c r="Q248" s="65">
        <v>0</v>
      </c>
      <c r="R248" s="65">
        <v>0</v>
      </c>
      <c r="S248" s="65">
        <v>0</v>
      </c>
      <c r="T248" s="65">
        <v>24</v>
      </c>
      <c r="U248" s="65">
        <v>0</v>
      </c>
      <c r="V248" s="65">
        <v>0</v>
      </c>
      <c r="W248" s="65">
        <v>67.29998779296875</v>
      </c>
      <c r="X248" s="65">
        <v>67.29998779296875</v>
      </c>
      <c r="Y248" s="65">
        <v>24</v>
      </c>
      <c r="Z248" s="5"/>
      <c r="AA248" s="5"/>
      <c r="AB248" s="5"/>
      <c r="AC248" s="5"/>
      <c r="AD248" s="5"/>
      <c r="AE248" s="65">
        <v>1452</v>
      </c>
      <c r="AF248" s="65">
        <v>1452</v>
      </c>
      <c r="AG248" s="65">
        <v>24</v>
      </c>
      <c r="AH248" s="5"/>
      <c r="AI248" s="65">
        <v>22.199996948242188</v>
      </c>
      <c r="AJ248" s="65">
        <v>0.92499995231628418</v>
      </c>
      <c r="AK248" s="65">
        <v>0.92499995231628418</v>
      </c>
      <c r="AL248" s="65">
        <v>24</v>
      </c>
      <c r="AM248" s="65">
        <v>1</v>
      </c>
      <c r="AN248" s="65">
        <v>3</v>
      </c>
      <c r="AO248" s="65">
        <v>0</v>
      </c>
      <c r="AP248" s="5"/>
      <c r="AQ248" s="65">
        <v>6</v>
      </c>
      <c r="AR248" s="65">
        <v>1</v>
      </c>
      <c r="AS248" s="65">
        <v>2</v>
      </c>
      <c r="AT248" s="65">
        <v>1985</v>
      </c>
    </row>
    <row r="249" spans="1:46" x14ac:dyDescent="0.25">
      <c r="A249" s="65">
        <v>4001</v>
      </c>
      <c r="B249" s="22">
        <v>31080</v>
      </c>
      <c r="C249" s="65">
        <v>1</v>
      </c>
      <c r="D249" s="65">
        <v>3</v>
      </c>
      <c r="E249" s="5"/>
      <c r="F249" s="5"/>
      <c r="G249" s="5"/>
      <c r="H249" s="5"/>
      <c r="I249" s="5"/>
      <c r="J249" s="5"/>
      <c r="K249" s="65">
        <v>0</v>
      </c>
      <c r="L249" s="65">
        <v>0</v>
      </c>
      <c r="M249" s="65">
        <v>0</v>
      </c>
      <c r="N249" s="65">
        <v>24</v>
      </c>
      <c r="O249" s="65">
        <v>0</v>
      </c>
      <c r="P249" s="65">
        <v>0</v>
      </c>
      <c r="Q249" s="65">
        <v>0</v>
      </c>
      <c r="R249" s="65">
        <v>0</v>
      </c>
      <c r="S249" s="65">
        <v>0</v>
      </c>
      <c r="T249" s="65">
        <v>24</v>
      </c>
      <c r="U249" s="65">
        <v>0</v>
      </c>
      <c r="V249" s="65">
        <v>0</v>
      </c>
      <c r="W249" s="65">
        <v>59.5</v>
      </c>
      <c r="X249" s="65">
        <v>59.5</v>
      </c>
      <c r="Y249" s="65">
        <v>24</v>
      </c>
      <c r="Z249" s="5"/>
      <c r="AA249" s="5"/>
      <c r="AB249" s="5"/>
      <c r="AC249" s="5"/>
      <c r="AD249" s="5"/>
      <c r="AE249" s="65">
        <v>1889</v>
      </c>
      <c r="AF249" s="65">
        <v>1889</v>
      </c>
      <c r="AG249" s="65">
        <v>24</v>
      </c>
      <c r="AH249" s="5"/>
      <c r="AI249" s="65">
        <v>23.207992553710938</v>
      </c>
      <c r="AJ249" s="65">
        <v>0.96699994802474976</v>
      </c>
      <c r="AK249" s="65">
        <v>0.96699994802474976</v>
      </c>
      <c r="AL249" s="65">
        <v>24</v>
      </c>
      <c r="AM249" s="65">
        <v>1</v>
      </c>
      <c r="AN249" s="65">
        <v>3</v>
      </c>
      <c r="AO249" s="65">
        <v>0</v>
      </c>
      <c r="AP249" s="5"/>
      <c r="AQ249" s="65">
        <v>7</v>
      </c>
      <c r="AR249" s="65">
        <v>2</v>
      </c>
      <c r="AS249" s="65">
        <v>2</v>
      </c>
      <c r="AT249" s="65">
        <v>1985</v>
      </c>
    </row>
    <row r="250" spans="1:46" x14ac:dyDescent="0.25">
      <c r="A250" s="65">
        <v>4001</v>
      </c>
      <c r="B250" s="22">
        <v>31081</v>
      </c>
      <c r="C250" s="65">
        <v>1</v>
      </c>
      <c r="D250" s="65">
        <v>3</v>
      </c>
      <c r="E250" s="5"/>
      <c r="F250" s="5"/>
      <c r="G250" s="5"/>
      <c r="H250" s="5"/>
      <c r="I250" s="5"/>
      <c r="J250" s="5"/>
      <c r="K250" s="65">
        <v>0</v>
      </c>
      <c r="L250" s="65">
        <v>0</v>
      </c>
      <c r="M250" s="65">
        <v>0</v>
      </c>
      <c r="N250" s="65">
        <v>24</v>
      </c>
      <c r="O250" s="65">
        <v>0</v>
      </c>
      <c r="P250" s="65">
        <v>0</v>
      </c>
      <c r="Q250" s="65">
        <v>0</v>
      </c>
      <c r="R250" s="65">
        <v>0</v>
      </c>
      <c r="S250" s="65">
        <v>0</v>
      </c>
      <c r="T250" s="65">
        <v>24</v>
      </c>
      <c r="U250" s="65">
        <v>0</v>
      </c>
      <c r="V250" s="65">
        <v>0</v>
      </c>
      <c r="W250" s="65">
        <v>52</v>
      </c>
      <c r="X250" s="5"/>
      <c r="Y250" s="65">
        <v>20</v>
      </c>
      <c r="Z250" s="5"/>
      <c r="AA250" s="5"/>
      <c r="AB250" s="5"/>
      <c r="AC250" s="5"/>
      <c r="AD250" s="5"/>
      <c r="AE250" s="65">
        <v>1251</v>
      </c>
      <c r="AF250" s="65">
        <v>1251</v>
      </c>
      <c r="AG250" s="65">
        <v>24</v>
      </c>
      <c r="AH250" s="5"/>
      <c r="AI250" s="65">
        <v>15.959999084472656</v>
      </c>
      <c r="AJ250" s="65">
        <v>0.66499996185302734</v>
      </c>
      <c r="AK250" s="65">
        <v>0.66499996185302734</v>
      </c>
      <c r="AL250" s="65">
        <v>24</v>
      </c>
      <c r="AM250" s="65">
        <v>1</v>
      </c>
      <c r="AN250" s="65">
        <v>3</v>
      </c>
      <c r="AO250" s="65">
        <v>0</v>
      </c>
      <c r="AP250" s="5"/>
      <c r="AQ250" s="65">
        <v>1</v>
      </c>
      <c r="AR250" s="65">
        <v>3</v>
      </c>
      <c r="AS250" s="65">
        <v>2</v>
      </c>
      <c r="AT250" s="65">
        <v>1985</v>
      </c>
    </row>
    <row r="251" spans="1:46" x14ac:dyDescent="0.25">
      <c r="A251" s="65">
        <v>4001</v>
      </c>
      <c r="B251" s="22">
        <v>31082</v>
      </c>
      <c r="C251" s="65">
        <v>1</v>
      </c>
      <c r="D251" s="65">
        <v>3</v>
      </c>
      <c r="E251" s="5"/>
      <c r="F251" s="5"/>
      <c r="G251" s="5"/>
      <c r="H251" s="5"/>
      <c r="I251" s="5"/>
      <c r="J251" s="5"/>
      <c r="K251" s="65">
        <v>0</v>
      </c>
      <c r="L251" s="65">
        <v>0</v>
      </c>
      <c r="M251" s="65">
        <v>0</v>
      </c>
      <c r="N251" s="65">
        <v>24</v>
      </c>
      <c r="O251" s="65">
        <v>0</v>
      </c>
      <c r="P251" s="65">
        <v>0</v>
      </c>
      <c r="Q251" s="65">
        <v>0</v>
      </c>
      <c r="R251" s="65">
        <v>0</v>
      </c>
      <c r="S251" s="65">
        <v>0</v>
      </c>
      <c r="T251" s="65">
        <v>24</v>
      </c>
      <c r="U251" s="65">
        <v>0</v>
      </c>
      <c r="V251" s="65">
        <v>0</v>
      </c>
      <c r="W251" s="65">
        <v>78.399993896484375</v>
      </c>
      <c r="X251" s="5"/>
      <c r="Y251" s="65">
        <v>14</v>
      </c>
      <c r="Z251" s="5"/>
      <c r="AA251" s="5"/>
      <c r="AB251" s="5"/>
      <c r="AC251" s="5"/>
      <c r="AD251" s="5"/>
      <c r="AE251" s="65">
        <v>2756</v>
      </c>
      <c r="AF251" s="65">
        <v>2756</v>
      </c>
      <c r="AG251" s="65">
        <v>24</v>
      </c>
      <c r="AH251" s="5"/>
      <c r="AI251" s="65">
        <v>32.9639892578125</v>
      </c>
      <c r="AJ251" s="65">
        <v>1.3729991912841797</v>
      </c>
      <c r="AK251" s="65">
        <v>1.3729991912841797</v>
      </c>
      <c r="AL251" s="65">
        <v>24</v>
      </c>
      <c r="AM251" s="65">
        <v>1</v>
      </c>
      <c r="AN251" s="65">
        <v>3</v>
      </c>
      <c r="AO251" s="65">
        <v>0</v>
      </c>
      <c r="AP251" s="5"/>
      <c r="AQ251" s="65">
        <v>2</v>
      </c>
      <c r="AR251" s="65">
        <v>4</v>
      </c>
      <c r="AS251" s="65">
        <v>2</v>
      </c>
      <c r="AT251" s="65">
        <v>1985</v>
      </c>
    </row>
    <row r="252" spans="1:46" x14ac:dyDescent="0.25">
      <c r="A252" s="65">
        <v>4001</v>
      </c>
      <c r="B252" s="22">
        <v>31083</v>
      </c>
      <c r="C252" s="65">
        <v>1</v>
      </c>
      <c r="D252" s="65">
        <v>3</v>
      </c>
      <c r="E252" s="5"/>
      <c r="F252" s="5"/>
      <c r="G252" s="5"/>
      <c r="H252" s="5"/>
      <c r="I252" s="5"/>
      <c r="J252" s="5"/>
      <c r="K252" s="65">
        <v>0</v>
      </c>
      <c r="L252" s="65">
        <v>0</v>
      </c>
      <c r="M252" s="65">
        <v>0</v>
      </c>
      <c r="N252" s="65">
        <v>24</v>
      </c>
      <c r="O252" s="65">
        <v>0</v>
      </c>
      <c r="P252" s="65">
        <v>0</v>
      </c>
      <c r="Q252" s="65">
        <v>0</v>
      </c>
      <c r="R252" s="65">
        <v>0</v>
      </c>
      <c r="S252" s="65">
        <v>0</v>
      </c>
      <c r="T252" s="65">
        <v>24</v>
      </c>
      <c r="U252" s="65">
        <v>0</v>
      </c>
      <c r="V252" s="65">
        <v>0</v>
      </c>
      <c r="W252" s="65">
        <v>71.399993896484375</v>
      </c>
      <c r="X252" s="65">
        <v>71.399993896484375</v>
      </c>
      <c r="Y252" s="65">
        <v>24</v>
      </c>
      <c r="Z252" s="5"/>
      <c r="AA252" s="5"/>
      <c r="AB252" s="5"/>
      <c r="AC252" s="5"/>
      <c r="AD252" s="5"/>
      <c r="AE252" s="65">
        <v>3377</v>
      </c>
      <c r="AF252" s="65">
        <v>3377</v>
      </c>
      <c r="AG252" s="65">
        <v>24</v>
      </c>
      <c r="AH252" s="5"/>
      <c r="AI252" s="65">
        <v>32.7239990234375</v>
      </c>
      <c r="AJ252" s="65">
        <v>1.3629999160766602</v>
      </c>
      <c r="AK252" s="65">
        <v>1.3629999160766602</v>
      </c>
      <c r="AL252" s="65">
        <v>24</v>
      </c>
      <c r="AM252" s="65">
        <v>1</v>
      </c>
      <c r="AN252" s="65">
        <v>3</v>
      </c>
      <c r="AO252" s="65">
        <v>0</v>
      </c>
      <c r="AP252" s="5"/>
      <c r="AQ252" s="65">
        <v>3</v>
      </c>
      <c r="AR252" s="65">
        <v>5</v>
      </c>
      <c r="AS252" s="65">
        <v>2</v>
      </c>
      <c r="AT252" s="65">
        <v>1985</v>
      </c>
    </row>
    <row r="253" spans="1:46" x14ac:dyDescent="0.25">
      <c r="A253" s="65">
        <v>4001</v>
      </c>
      <c r="B253" s="22">
        <v>31084</v>
      </c>
      <c r="C253" s="65">
        <v>1</v>
      </c>
      <c r="D253" s="65">
        <v>3</v>
      </c>
      <c r="E253" s="5"/>
      <c r="F253" s="5"/>
      <c r="G253" s="5"/>
      <c r="H253" s="5"/>
      <c r="I253" s="5"/>
      <c r="J253" s="5"/>
      <c r="K253" s="65">
        <v>0</v>
      </c>
      <c r="L253" s="65">
        <v>0</v>
      </c>
      <c r="M253" s="65">
        <v>0</v>
      </c>
      <c r="N253" s="65">
        <v>24</v>
      </c>
      <c r="O253" s="65">
        <v>0</v>
      </c>
      <c r="P253" s="65">
        <v>0</v>
      </c>
      <c r="Q253" s="65">
        <v>0</v>
      </c>
      <c r="R253" s="65">
        <v>0</v>
      </c>
      <c r="S253" s="65">
        <v>0</v>
      </c>
      <c r="T253" s="65">
        <v>24</v>
      </c>
      <c r="U253" s="65">
        <v>0</v>
      </c>
      <c r="V253" s="65">
        <v>0</v>
      </c>
      <c r="W253" s="65">
        <v>68.899993896484375</v>
      </c>
      <c r="X253" s="65">
        <v>68.899993896484375</v>
      </c>
      <c r="Y253" s="65">
        <v>24</v>
      </c>
      <c r="Z253" s="5"/>
      <c r="AA253" s="5"/>
      <c r="AB253" s="5"/>
      <c r="AC253" s="5"/>
      <c r="AD253" s="5"/>
      <c r="AE253" s="65">
        <v>1851</v>
      </c>
      <c r="AF253" s="65">
        <v>1851</v>
      </c>
      <c r="AG253" s="65">
        <v>24</v>
      </c>
      <c r="AH253" s="5"/>
      <c r="AI253" s="65">
        <v>24.239990234375</v>
      </c>
      <c r="AJ253" s="65">
        <v>1.0099992752075195</v>
      </c>
      <c r="AK253" s="65">
        <v>1.0099992752075195</v>
      </c>
      <c r="AL253" s="65">
        <v>24</v>
      </c>
      <c r="AM253" s="65">
        <v>1</v>
      </c>
      <c r="AN253" s="65">
        <v>3</v>
      </c>
      <c r="AO253" s="65">
        <v>0</v>
      </c>
      <c r="AP253" s="5"/>
      <c r="AQ253" s="65">
        <v>4</v>
      </c>
      <c r="AR253" s="65">
        <v>6</v>
      </c>
      <c r="AS253" s="65">
        <v>2</v>
      </c>
      <c r="AT253" s="65">
        <v>1985</v>
      </c>
    </row>
    <row r="254" spans="1:46" x14ac:dyDescent="0.25">
      <c r="A254" s="65">
        <v>4001</v>
      </c>
      <c r="B254" s="22">
        <v>31085</v>
      </c>
      <c r="C254" s="65">
        <v>1</v>
      </c>
      <c r="D254" s="65">
        <v>3</v>
      </c>
      <c r="E254" s="5"/>
      <c r="F254" s="5"/>
      <c r="G254" s="5"/>
      <c r="H254" s="5"/>
      <c r="I254" s="5"/>
      <c r="J254" s="5"/>
      <c r="K254" s="65">
        <v>0</v>
      </c>
      <c r="L254" s="65">
        <v>0</v>
      </c>
      <c r="M254" s="65">
        <v>0</v>
      </c>
      <c r="N254" s="65">
        <v>24</v>
      </c>
      <c r="O254" s="65">
        <v>0</v>
      </c>
      <c r="P254" s="65">
        <v>0</v>
      </c>
      <c r="Q254" s="65">
        <v>0</v>
      </c>
      <c r="R254" s="65">
        <v>0</v>
      </c>
      <c r="S254" s="65">
        <v>0</v>
      </c>
      <c r="T254" s="65">
        <v>24</v>
      </c>
      <c r="U254" s="65">
        <v>0</v>
      </c>
      <c r="V254" s="65">
        <v>0</v>
      </c>
      <c r="W254" s="65">
        <v>69.599990844726563</v>
      </c>
      <c r="X254" s="65">
        <v>69.599990844726563</v>
      </c>
      <c r="Y254" s="65">
        <v>24</v>
      </c>
      <c r="Z254" s="5"/>
      <c r="AA254" s="5"/>
      <c r="AB254" s="5"/>
      <c r="AC254" s="5"/>
      <c r="AD254" s="5"/>
      <c r="AE254" s="65">
        <v>2538</v>
      </c>
      <c r="AF254" s="65">
        <v>2538</v>
      </c>
      <c r="AG254" s="65">
        <v>24</v>
      </c>
      <c r="AH254" s="5"/>
      <c r="AI254" s="65">
        <v>26.243988037109375</v>
      </c>
      <c r="AJ254" s="65">
        <v>1.0929994583129883</v>
      </c>
      <c r="AK254" s="65">
        <v>1.0929994583129883</v>
      </c>
      <c r="AL254" s="65">
        <v>24</v>
      </c>
      <c r="AM254" s="65">
        <v>1</v>
      </c>
      <c r="AN254" s="65">
        <v>3</v>
      </c>
      <c r="AO254" s="65">
        <v>0</v>
      </c>
      <c r="AP254" s="5"/>
      <c r="AQ254" s="65">
        <v>5</v>
      </c>
      <c r="AR254" s="65">
        <v>7</v>
      </c>
      <c r="AS254" s="65">
        <v>2</v>
      </c>
      <c r="AT254" s="65">
        <v>1985</v>
      </c>
    </row>
    <row r="255" spans="1:46" x14ac:dyDescent="0.25">
      <c r="A255" s="65">
        <v>4001</v>
      </c>
      <c r="B255" s="22">
        <v>31086</v>
      </c>
      <c r="C255" s="65">
        <v>1</v>
      </c>
      <c r="D255" s="65">
        <v>3</v>
      </c>
      <c r="E255" s="5"/>
      <c r="F255" s="5"/>
      <c r="G255" s="5"/>
      <c r="H255" s="5"/>
      <c r="I255" s="5"/>
      <c r="J255" s="5"/>
      <c r="K255" s="5"/>
      <c r="L255" s="65">
        <v>0</v>
      </c>
      <c r="M255" s="5"/>
      <c r="N255" s="65">
        <v>23</v>
      </c>
      <c r="O255" s="65">
        <v>0</v>
      </c>
      <c r="P255" s="65">
        <v>0</v>
      </c>
      <c r="Q255" s="5"/>
      <c r="R255" s="65">
        <v>0</v>
      </c>
      <c r="S255" s="5"/>
      <c r="T255" s="65">
        <v>23</v>
      </c>
      <c r="U255" s="65">
        <v>0</v>
      </c>
      <c r="V255" s="65">
        <v>0</v>
      </c>
      <c r="W255" s="65">
        <v>73.599990844726563</v>
      </c>
      <c r="X255" s="5"/>
      <c r="Y255" s="65">
        <v>23</v>
      </c>
      <c r="Z255" s="5"/>
      <c r="AA255" s="5"/>
      <c r="AB255" s="5"/>
      <c r="AC255" s="5"/>
      <c r="AD255" s="5"/>
      <c r="AE255" s="65">
        <v>2321</v>
      </c>
      <c r="AF255" s="5"/>
      <c r="AG255" s="65">
        <v>23</v>
      </c>
      <c r="AH255" s="5"/>
      <c r="AI255" s="5"/>
      <c r="AJ255" s="65">
        <v>1.2379999160766602</v>
      </c>
      <c r="AK255" s="5"/>
      <c r="AL255" s="65">
        <v>23</v>
      </c>
      <c r="AM255" s="65">
        <v>1</v>
      </c>
      <c r="AN255" s="65">
        <v>3</v>
      </c>
      <c r="AO255" s="65">
        <v>0</v>
      </c>
      <c r="AP255" s="5"/>
      <c r="AQ255" s="65">
        <v>6</v>
      </c>
      <c r="AR255" s="65">
        <v>8</v>
      </c>
      <c r="AS255" s="65">
        <v>2</v>
      </c>
      <c r="AT255" s="65">
        <v>1985</v>
      </c>
    </row>
    <row r="256" spans="1:46" x14ac:dyDescent="0.25">
      <c r="A256" s="65">
        <v>4001</v>
      </c>
      <c r="B256" s="22">
        <v>31087</v>
      </c>
      <c r="C256" s="65">
        <v>1</v>
      </c>
      <c r="D256" s="65">
        <v>3</v>
      </c>
      <c r="E256" s="5"/>
      <c r="F256" s="5"/>
      <c r="G256" s="5"/>
      <c r="H256" s="5"/>
      <c r="I256" s="5"/>
      <c r="J256" s="5"/>
      <c r="K256" s="65">
        <v>0</v>
      </c>
      <c r="L256" s="65">
        <v>0</v>
      </c>
      <c r="M256" s="65">
        <v>0</v>
      </c>
      <c r="N256" s="65">
        <v>24</v>
      </c>
      <c r="O256" s="65">
        <v>0</v>
      </c>
      <c r="P256" s="65">
        <v>0</v>
      </c>
      <c r="Q256" s="65">
        <v>0</v>
      </c>
      <c r="R256" s="65">
        <v>0</v>
      </c>
      <c r="S256" s="65">
        <v>0</v>
      </c>
      <c r="T256" s="65">
        <v>24</v>
      </c>
      <c r="U256" s="65">
        <v>0</v>
      </c>
      <c r="V256" s="65">
        <v>0</v>
      </c>
      <c r="W256" s="65">
        <v>55.399993896484375</v>
      </c>
      <c r="X256" s="5"/>
      <c r="Y256" s="65">
        <v>10</v>
      </c>
      <c r="Z256" s="5"/>
      <c r="AA256" s="5"/>
      <c r="AB256" s="5"/>
      <c r="AC256" s="5"/>
      <c r="AD256" s="5"/>
      <c r="AE256" s="65">
        <v>288</v>
      </c>
      <c r="AF256" s="65">
        <v>288</v>
      </c>
      <c r="AG256" s="65">
        <v>24</v>
      </c>
      <c r="AH256" s="5"/>
      <c r="AI256" s="65">
        <v>57.203994750976562</v>
      </c>
      <c r="AJ256" s="65">
        <v>2.3829994201660156</v>
      </c>
      <c r="AK256" s="65">
        <v>2.3829994201660156</v>
      </c>
      <c r="AL256" s="65">
        <v>24</v>
      </c>
      <c r="AM256" s="65">
        <v>1</v>
      </c>
      <c r="AN256" s="65">
        <v>3</v>
      </c>
      <c r="AO256" s="65">
        <v>0</v>
      </c>
      <c r="AP256" s="5"/>
      <c r="AQ256" s="65">
        <v>7</v>
      </c>
      <c r="AR256" s="65">
        <v>9</v>
      </c>
      <c r="AS256" s="65">
        <v>2</v>
      </c>
      <c r="AT256" s="65">
        <v>1985</v>
      </c>
    </row>
    <row r="257" spans="1:46" x14ac:dyDescent="0.25">
      <c r="A257" s="65">
        <v>4001</v>
      </c>
      <c r="B257" s="22">
        <v>31088</v>
      </c>
      <c r="C257" s="65">
        <v>1</v>
      </c>
      <c r="D257" s="65">
        <v>3</v>
      </c>
      <c r="E257" s="5"/>
      <c r="F257" s="5"/>
      <c r="G257" s="5"/>
      <c r="H257" s="5"/>
      <c r="I257" s="5"/>
      <c r="J257" s="5"/>
      <c r="K257" s="65">
        <v>4.9999989569187164E-3</v>
      </c>
      <c r="L257" s="65">
        <v>0</v>
      </c>
      <c r="M257" s="65">
        <v>0</v>
      </c>
      <c r="N257" s="65">
        <v>24</v>
      </c>
      <c r="O257" s="65">
        <v>1</v>
      </c>
      <c r="P257" s="65">
        <v>1</v>
      </c>
      <c r="Q257" s="65">
        <v>4.9999989569187164E-3</v>
      </c>
      <c r="R257" s="65">
        <v>0</v>
      </c>
      <c r="S257" s="65">
        <v>0</v>
      </c>
      <c r="T257" s="65">
        <v>24</v>
      </c>
      <c r="U257" s="65">
        <v>1</v>
      </c>
      <c r="V257" s="65">
        <v>1</v>
      </c>
      <c r="W257" s="5"/>
      <c r="X257" s="5"/>
      <c r="Y257" s="65">
        <v>0</v>
      </c>
      <c r="Z257" s="5"/>
      <c r="AA257" s="5"/>
      <c r="AB257" s="5"/>
      <c r="AC257" s="5"/>
      <c r="AD257" s="5"/>
      <c r="AE257" s="65">
        <v>0</v>
      </c>
      <c r="AF257" s="65">
        <v>0</v>
      </c>
      <c r="AG257" s="65">
        <v>24</v>
      </c>
      <c r="AH257" s="5"/>
      <c r="AI257" s="65">
        <v>30.33599853515625</v>
      </c>
      <c r="AJ257" s="65">
        <v>1.2639999389648438</v>
      </c>
      <c r="AK257" s="65">
        <v>1.2639999389648438</v>
      </c>
      <c r="AL257" s="65">
        <v>24</v>
      </c>
      <c r="AM257" s="65">
        <v>1</v>
      </c>
      <c r="AN257" s="65">
        <v>3</v>
      </c>
      <c r="AO257" s="65">
        <v>0</v>
      </c>
      <c r="AP257" s="5"/>
      <c r="AQ257" s="65">
        <v>1</v>
      </c>
      <c r="AR257" s="65">
        <v>10</v>
      </c>
      <c r="AS257" s="65">
        <v>2</v>
      </c>
      <c r="AT257" s="65">
        <v>1985</v>
      </c>
    </row>
    <row r="258" spans="1:46" x14ac:dyDescent="0.25">
      <c r="A258" s="65">
        <v>4001</v>
      </c>
      <c r="B258" s="22">
        <v>31089</v>
      </c>
      <c r="C258" s="65">
        <v>1</v>
      </c>
      <c r="D258" s="65">
        <v>3</v>
      </c>
      <c r="E258" s="5"/>
      <c r="F258" s="5"/>
      <c r="G258" s="5"/>
      <c r="H258" s="5"/>
      <c r="I258" s="5"/>
      <c r="J258" s="5"/>
      <c r="K258" s="65">
        <v>0</v>
      </c>
      <c r="L258" s="65">
        <v>0</v>
      </c>
      <c r="M258" s="65">
        <v>0</v>
      </c>
      <c r="N258" s="65">
        <v>24</v>
      </c>
      <c r="O258" s="65">
        <v>0</v>
      </c>
      <c r="P258" s="65">
        <v>0</v>
      </c>
      <c r="Q258" s="65">
        <v>0</v>
      </c>
      <c r="R258" s="65">
        <v>0</v>
      </c>
      <c r="S258" s="65">
        <v>0</v>
      </c>
      <c r="T258" s="65">
        <v>24</v>
      </c>
      <c r="U258" s="65">
        <v>0</v>
      </c>
      <c r="V258" s="65">
        <v>0</v>
      </c>
      <c r="W258" s="5"/>
      <c r="X258" s="5"/>
      <c r="Y258" s="65">
        <v>0</v>
      </c>
      <c r="Z258" s="5"/>
      <c r="AA258" s="5"/>
      <c r="AB258" s="5"/>
      <c r="AC258" s="5"/>
      <c r="AD258" s="5"/>
      <c r="AE258" s="65">
        <v>0</v>
      </c>
      <c r="AF258" s="65">
        <v>0</v>
      </c>
      <c r="AG258" s="65">
        <v>24</v>
      </c>
      <c r="AH258" s="5"/>
      <c r="AI258" s="65">
        <v>30.419998168945313</v>
      </c>
      <c r="AJ258" s="65">
        <v>1.2669992446899414</v>
      </c>
      <c r="AK258" s="65">
        <v>1.2669992446899414</v>
      </c>
      <c r="AL258" s="65">
        <v>24</v>
      </c>
      <c r="AM258" s="65">
        <v>1</v>
      </c>
      <c r="AN258" s="65">
        <v>3</v>
      </c>
      <c r="AO258" s="65">
        <v>0</v>
      </c>
      <c r="AP258" s="5"/>
      <c r="AQ258" s="65">
        <v>2</v>
      </c>
      <c r="AR258" s="65">
        <v>11</v>
      </c>
      <c r="AS258" s="65">
        <v>2</v>
      </c>
      <c r="AT258" s="65">
        <v>1985</v>
      </c>
    </row>
    <row r="259" spans="1:46" x14ac:dyDescent="0.25">
      <c r="A259" s="65">
        <v>4001</v>
      </c>
      <c r="B259" s="22">
        <v>31090</v>
      </c>
      <c r="C259" s="65">
        <v>1</v>
      </c>
      <c r="D259" s="65">
        <v>3</v>
      </c>
      <c r="E259" s="5"/>
      <c r="F259" s="5"/>
      <c r="G259" s="5"/>
      <c r="H259" s="5"/>
      <c r="I259" s="5"/>
      <c r="J259" s="5"/>
      <c r="K259" s="65">
        <v>4.9999989569187164E-3</v>
      </c>
      <c r="L259" s="65">
        <v>0</v>
      </c>
      <c r="M259" s="65">
        <v>0</v>
      </c>
      <c r="N259" s="65">
        <v>24</v>
      </c>
      <c r="O259" s="65">
        <v>1</v>
      </c>
      <c r="P259" s="65">
        <v>1</v>
      </c>
      <c r="Q259" s="65">
        <v>4.9999989569187164E-3</v>
      </c>
      <c r="R259" s="65">
        <v>0</v>
      </c>
      <c r="S259" s="65">
        <v>0</v>
      </c>
      <c r="T259" s="65">
        <v>24</v>
      </c>
      <c r="U259" s="65">
        <v>1</v>
      </c>
      <c r="V259" s="65">
        <v>1</v>
      </c>
      <c r="W259" s="5"/>
      <c r="X259" s="5"/>
      <c r="Y259" s="65">
        <v>0</v>
      </c>
      <c r="Z259" s="5"/>
      <c r="AA259" s="5"/>
      <c r="AB259" s="5"/>
      <c r="AC259" s="5"/>
      <c r="AD259" s="5"/>
      <c r="AE259" s="65">
        <v>0</v>
      </c>
      <c r="AF259" s="65">
        <v>0</v>
      </c>
      <c r="AG259" s="65">
        <v>24</v>
      </c>
      <c r="AH259" s="5"/>
      <c r="AI259" s="65">
        <v>20.5679931640625</v>
      </c>
      <c r="AJ259" s="65">
        <v>0.85699999332427979</v>
      </c>
      <c r="AK259" s="65">
        <v>0.85699999332427979</v>
      </c>
      <c r="AL259" s="65">
        <v>24</v>
      </c>
      <c r="AM259" s="65">
        <v>1</v>
      </c>
      <c r="AN259" s="65">
        <v>3</v>
      </c>
      <c r="AO259" s="65">
        <v>0</v>
      </c>
      <c r="AP259" s="5"/>
      <c r="AQ259" s="65">
        <v>3</v>
      </c>
      <c r="AR259" s="65">
        <v>12</v>
      </c>
      <c r="AS259" s="65">
        <v>2</v>
      </c>
      <c r="AT259" s="65">
        <v>1985</v>
      </c>
    </row>
    <row r="260" spans="1:46" x14ac:dyDescent="0.25">
      <c r="A260" s="65">
        <v>4001</v>
      </c>
      <c r="B260" s="22">
        <v>31091</v>
      </c>
      <c r="C260" s="65">
        <v>1</v>
      </c>
      <c r="D260" s="65">
        <v>3</v>
      </c>
      <c r="E260" s="5"/>
      <c r="F260" s="5"/>
      <c r="G260" s="5"/>
      <c r="H260" s="5"/>
      <c r="I260" s="5"/>
      <c r="J260" s="5"/>
      <c r="K260" s="65">
        <v>0</v>
      </c>
      <c r="L260" s="65">
        <v>0</v>
      </c>
      <c r="M260" s="65">
        <v>0</v>
      </c>
      <c r="N260" s="65">
        <v>24</v>
      </c>
      <c r="O260" s="65">
        <v>0</v>
      </c>
      <c r="P260" s="65">
        <v>0</v>
      </c>
      <c r="Q260" s="65">
        <v>0</v>
      </c>
      <c r="R260" s="65">
        <v>0</v>
      </c>
      <c r="S260" s="65">
        <v>0</v>
      </c>
      <c r="T260" s="65">
        <v>24</v>
      </c>
      <c r="U260" s="65">
        <v>0</v>
      </c>
      <c r="V260" s="65">
        <v>0</v>
      </c>
      <c r="W260" s="5"/>
      <c r="X260" s="5"/>
      <c r="Y260" s="65">
        <v>0</v>
      </c>
      <c r="Z260" s="5"/>
      <c r="AA260" s="5"/>
      <c r="AB260" s="5"/>
      <c r="AC260" s="5"/>
      <c r="AD260" s="5"/>
      <c r="AE260" s="65">
        <v>0</v>
      </c>
      <c r="AF260" s="65">
        <v>0</v>
      </c>
      <c r="AG260" s="65">
        <v>24</v>
      </c>
      <c r="AH260" s="5"/>
      <c r="AI260" s="65">
        <v>29.807998657226562</v>
      </c>
      <c r="AJ260" s="65">
        <v>1.241999626159668</v>
      </c>
      <c r="AK260" s="65">
        <v>1.241999626159668</v>
      </c>
      <c r="AL260" s="65">
        <v>24</v>
      </c>
      <c r="AM260" s="65">
        <v>1</v>
      </c>
      <c r="AN260" s="65">
        <v>3</v>
      </c>
      <c r="AO260" s="65">
        <v>0</v>
      </c>
      <c r="AP260" s="5"/>
      <c r="AQ260" s="65">
        <v>4</v>
      </c>
      <c r="AR260" s="65">
        <v>13</v>
      </c>
      <c r="AS260" s="65">
        <v>2</v>
      </c>
      <c r="AT260" s="65">
        <v>1985</v>
      </c>
    </row>
    <row r="261" spans="1:46" x14ac:dyDescent="0.25">
      <c r="A261" s="65">
        <v>4001</v>
      </c>
      <c r="B261" s="22">
        <v>31092</v>
      </c>
      <c r="C261" s="65">
        <v>1</v>
      </c>
      <c r="D261" s="65">
        <v>3</v>
      </c>
      <c r="E261" s="5"/>
      <c r="F261" s="5"/>
      <c r="G261" s="5"/>
      <c r="H261" s="5"/>
      <c r="I261" s="5"/>
      <c r="J261" s="5"/>
      <c r="K261" s="65">
        <v>0</v>
      </c>
      <c r="L261" s="65">
        <v>0</v>
      </c>
      <c r="M261" s="65">
        <v>0</v>
      </c>
      <c r="N261" s="65">
        <v>24</v>
      </c>
      <c r="O261" s="65">
        <v>0</v>
      </c>
      <c r="P261" s="65">
        <v>0</v>
      </c>
      <c r="Q261" s="65">
        <v>0</v>
      </c>
      <c r="R261" s="65">
        <v>0</v>
      </c>
      <c r="S261" s="65">
        <v>0</v>
      </c>
      <c r="T261" s="65">
        <v>24</v>
      </c>
      <c r="U261" s="65">
        <v>0</v>
      </c>
      <c r="V261" s="65">
        <v>0</v>
      </c>
      <c r="W261" s="5"/>
      <c r="X261" s="5"/>
      <c r="Y261" s="65">
        <v>0</v>
      </c>
      <c r="Z261" s="5"/>
      <c r="AA261" s="5"/>
      <c r="AB261" s="5"/>
      <c r="AC261" s="5"/>
      <c r="AD261" s="5"/>
      <c r="AE261" s="65">
        <v>0</v>
      </c>
      <c r="AF261" s="65">
        <v>0</v>
      </c>
      <c r="AG261" s="65">
        <v>24</v>
      </c>
      <c r="AH261" s="5"/>
      <c r="AI261" s="65">
        <v>28.319992065429688</v>
      </c>
      <c r="AJ261" s="65">
        <v>1.1799993515014648</v>
      </c>
      <c r="AK261" s="65">
        <v>1.1799993515014648</v>
      </c>
      <c r="AL261" s="65">
        <v>24</v>
      </c>
      <c r="AM261" s="65">
        <v>1</v>
      </c>
      <c r="AN261" s="65">
        <v>3</v>
      </c>
      <c r="AO261" s="65">
        <v>0</v>
      </c>
      <c r="AP261" s="5"/>
      <c r="AQ261" s="65">
        <v>5</v>
      </c>
      <c r="AR261" s="65">
        <v>14</v>
      </c>
      <c r="AS261" s="65">
        <v>2</v>
      </c>
      <c r="AT261" s="65">
        <v>1985</v>
      </c>
    </row>
    <row r="262" spans="1:46" x14ac:dyDescent="0.25">
      <c r="A262" s="65">
        <v>4001</v>
      </c>
      <c r="B262" s="22">
        <v>31093</v>
      </c>
      <c r="C262" s="65">
        <v>1</v>
      </c>
      <c r="D262" s="65">
        <v>3</v>
      </c>
      <c r="E262" s="5"/>
      <c r="F262" s="5"/>
      <c r="G262" s="5"/>
      <c r="H262" s="5"/>
      <c r="I262" s="5"/>
      <c r="J262" s="5"/>
      <c r="K262" s="65">
        <v>0</v>
      </c>
      <c r="L262" s="65">
        <v>0</v>
      </c>
      <c r="M262" s="65">
        <v>0</v>
      </c>
      <c r="N262" s="65">
        <v>24</v>
      </c>
      <c r="O262" s="65">
        <v>0</v>
      </c>
      <c r="P262" s="65">
        <v>0</v>
      </c>
      <c r="Q262" s="65">
        <v>0</v>
      </c>
      <c r="R262" s="65">
        <v>0</v>
      </c>
      <c r="S262" s="65">
        <v>0</v>
      </c>
      <c r="T262" s="65">
        <v>24</v>
      </c>
      <c r="U262" s="65">
        <v>0</v>
      </c>
      <c r="V262" s="65">
        <v>0</v>
      </c>
      <c r="W262" s="5"/>
      <c r="X262" s="5"/>
      <c r="Y262" s="65">
        <v>0</v>
      </c>
      <c r="Z262" s="5"/>
      <c r="AA262" s="5"/>
      <c r="AB262" s="5"/>
      <c r="AC262" s="5"/>
      <c r="AD262" s="5"/>
      <c r="AE262" s="65">
        <v>0</v>
      </c>
      <c r="AF262" s="65">
        <v>0</v>
      </c>
      <c r="AG262" s="65">
        <v>24</v>
      </c>
      <c r="AH262" s="5"/>
      <c r="AI262" s="65">
        <v>17.879989624023437</v>
      </c>
      <c r="AJ262" s="65">
        <v>0.74499994516372681</v>
      </c>
      <c r="AK262" s="65">
        <v>0.74499994516372681</v>
      </c>
      <c r="AL262" s="65">
        <v>24</v>
      </c>
      <c r="AM262" s="65">
        <v>1</v>
      </c>
      <c r="AN262" s="65">
        <v>3</v>
      </c>
      <c r="AO262" s="65">
        <v>0</v>
      </c>
      <c r="AP262" s="5"/>
      <c r="AQ262" s="65">
        <v>6</v>
      </c>
      <c r="AR262" s="65">
        <v>15</v>
      </c>
      <c r="AS262" s="65">
        <v>2</v>
      </c>
      <c r="AT262" s="65">
        <v>1985</v>
      </c>
    </row>
    <row r="263" spans="1:46" x14ac:dyDescent="0.25">
      <c r="A263" s="65">
        <v>4001</v>
      </c>
      <c r="B263" s="22">
        <v>31094</v>
      </c>
      <c r="C263" s="65">
        <v>1</v>
      </c>
      <c r="D263" s="65">
        <v>3</v>
      </c>
      <c r="E263" s="5"/>
      <c r="F263" s="5"/>
      <c r="G263" s="5"/>
      <c r="H263" s="5"/>
      <c r="I263" s="5"/>
      <c r="J263" s="5"/>
      <c r="K263" s="65">
        <v>0</v>
      </c>
      <c r="L263" s="65">
        <v>0</v>
      </c>
      <c r="M263" s="65">
        <v>0</v>
      </c>
      <c r="N263" s="65">
        <v>24</v>
      </c>
      <c r="O263" s="65">
        <v>0</v>
      </c>
      <c r="P263" s="65">
        <v>0</v>
      </c>
      <c r="Q263" s="65">
        <v>0</v>
      </c>
      <c r="R263" s="65">
        <v>0</v>
      </c>
      <c r="S263" s="65">
        <v>0</v>
      </c>
      <c r="T263" s="65">
        <v>24</v>
      </c>
      <c r="U263" s="65">
        <v>0</v>
      </c>
      <c r="V263" s="65">
        <v>0</v>
      </c>
      <c r="W263" s="5"/>
      <c r="X263" s="5"/>
      <c r="Y263" s="65">
        <v>0</v>
      </c>
      <c r="Z263" s="5"/>
      <c r="AA263" s="5"/>
      <c r="AB263" s="5"/>
      <c r="AC263" s="5"/>
      <c r="AD263" s="5"/>
      <c r="AE263" s="65">
        <v>0</v>
      </c>
      <c r="AF263" s="65">
        <v>0</v>
      </c>
      <c r="AG263" s="65">
        <v>24</v>
      </c>
      <c r="AH263" s="5"/>
      <c r="AI263" s="65">
        <v>18.563995361328125</v>
      </c>
      <c r="AJ263" s="65">
        <v>0.77299994230270386</v>
      </c>
      <c r="AK263" s="65">
        <v>0.77299994230270386</v>
      </c>
      <c r="AL263" s="65">
        <v>24</v>
      </c>
      <c r="AM263" s="65">
        <v>1</v>
      </c>
      <c r="AN263" s="65">
        <v>3</v>
      </c>
      <c r="AO263" s="65">
        <v>0</v>
      </c>
      <c r="AP263" s="5"/>
      <c r="AQ263" s="65">
        <v>7</v>
      </c>
      <c r="AR263" s="65">
        <v>16</v>
      </c>
      <c r="AS263" s="65">
        <v>2</v>
      </c>
      <c r="AT263" s="65">
        <v>1985</v>
      </c>
    </row>
    <row r="264" spans="1:46" x14ac:dyDescent="0.25">
      <c r="A264" s="65">
        <v>4001</v>
      </c>
      <c r="B264" s="22">
        <v>31095</v>
      </c>
      <c r="C264" s="65">
        <v>1</v>
      </c>
      <c r="D264" s="65">
        <v>3</v>
      </c>
      <c r="E264" s="5"/>
      <c r="F264" s="5"/>
      <c r="G264" s="5"/>
      <c r="H264" s="5"/>
      <c r="I264" s="5"/>
      <c r="J264" s="5"/>
      <c r="K264" s="65">
        <v>0</v>
      </c>
      <c r="L264" s="65">
        <v>0</v>
      </c>
      <c r="M264" s="65">
        <v>0</v>
      </c>
      <c r="N264" s="65">
        <v>24</v>
      </c>
      <c r="O264" s="65">
        <v>0</v>
      </c>
      <c r="P264" s="65">
        <v>0</v>
      </c>
      <c r="Q264" s="65">
        <v>0</v>
      </c>
      <c r="R264" s="65">
        <v>0</v>
      </c>
      <c r="S264" s="65">
        <v>0</v>
      </c>
      <c r="T264" s="65">
        <v>24</v>
      </c>
      <c r="U264" s="65">
        <v>0</v>
      </c>
      <c r="V264" s="65">
        <v>0</v>
      </c>
      <c r="W264" s="5"/>
      <c r="X264" s="5"/>
      <c r="Y264" s="65">
        <v>0</v>
      </c>
      <c r="Z264" s="5"/>
      <c r="AA264" s="5"/>
      <c r="AB264" s="5"/>
      <c r="AC264" s="5"/>
      <c r="AD264" s="5"/>
      <c r="AE264" s="65">
        <v>0</v>
      </c>
      <c r="AF264" s="65">
        <v>0</v>
      </c>
      <c r="AG264" s="65">
        <v>24</v>
      </c>
      <c r="AH264" s="5"/>
      <c r="AI264" s="65">
        <v>16.715988159179688</v>
      </c>
      <c r="AJ264" s="65">
        <v>0.69599997997283936</v>
      </c>
      <c r="AK264" s="65">
        <v>0.69599997997283936</v>
      </c>
      <c r="AL264" s="65">
        <v>24</v>
      </c>
      <c r="AM264" s="65">
        <v>1</v>
      </c>
      <c r="AN264" s="65">
        <v>3</v>
      </c>
      <c r="AO264" s="65">
        <v>0</v>
      </c>
      <c r="AP264" s="5"/>
      <c r="AQ264" s="65">
        <v>1</v>
      </c>
      <c r="AR264" s="65">
        <v>17</v>
      </c>
      <c r="AS264" s="65">
        <v>2</v>
      </c>
      <c r="AT264" s="65">
        <v>1985</v>
      </c>
    </row>
    <row r="265" spans="1:46" x14ac:dyDescent="0.25">
      <c r="A265" s="65">
        <v>4001</v>
      </c>
      <c r="B265" s="22">
        <v>31096</v>
      </c>
      <c r="C265" s="65">
        <v>1</v>
      </c>
      <c r="D265" s="65">
        <v>3</v>
      </c>
      <c r="E265" s="5"/>
      <c r="F265" s="5"/>
      <c r="G265" s="5"/>
      <c r="H265" s="5"/>
      <c r="I265" s="5"/>
      <c r="J265" s="5"/>
      <c r="K265" s="65">
        <v>0</v>
      </c>
      <c r="L265" s="65">
        <v>0</v>
      </c>
      <c r="M265" s="65">
        <v>0</v>
      </c>
      <c r="N265" s="65">
        <v>24</v>
      </c>
      <c r="O265" s="65">
        <v>0</v>
      </c>
      <c r="P265" s="65">
        <v>0</v>
      </c>
      <c r="Q265" s="65">
        <v>0</v>
      </c>
      <c r="R265" s="65">
        <v>0</v>
      </c>
      <c r="S265" s="65">
        <v>0</v>
      </c>
      <c r="T265" s="65">
        <v>24</v>
      </c>
      <c r="U265" s="65">
        <v>0</v>
      </c>
      <c r="V265" s="65">
        <v>0</v>
      </c>
      <c r="W265" s="5"/>
      <c r="X265" s="5"/>
      <c r="Y265" s="65">
        <v>0</v>
      </c>
      <c r="Z265" s="5"/>
      <c r="AA265" s="5"/>
      <c r="AB265" s="5"/>
      <c r="AC265" s="5"/>
      <c r="AD265" s="5"/>
      <c r="AE265" s="65">
        <v>0</v>
      </c>
      <c r="AF265" s="65">
        <v>0</v>
      </c>
      <c r="AG265" s="65">
        <v>24</v>
      </c>
      <c r="AH265" s="5"/>
      <c r="AI265" s="65">
        <v>37.751998901367188</v>
      </c>
      <c r="AJ265" s="65">
        <v>1.5729999542236328</v>
      </c>
      <c r="AK265" s="65">
        <v>1.5729999542236328</v>
      </c>
      <c r="AL265" s="65">
        <v>24</v>
      </c>
      <c r="AM265" s="65">
        <v>1</v>
      </c>
      <c r="AN265" s="65">
        <v>3</v>
      </c>
      <c r="AO265" s="65">
        <v>0</v>
      </c>
      <c r="AP265" s="5"/>
      <c r="AQ265" s="65">
        <v>2</v>
      </c>
      <c r="AR265" s="65">
        <v>18</v>
      </c>
      <c r="AS265" s="65">
        <v>2</v>
      </c>
      <c r="AT265" s="65">
        <v>1985</v>
      </c>
    </row>
    <row r="266" spans="1:46" x14ac:dyDescent="0.25">
      <c r="A266" s="65">
        <v>4001</v>
      </c>
      <c r="B266" s="22">
        <v>31097</v>
      </c>
      <c r="C266" s="65">
        <v>1</v>
      </c>
      <c r="D266" s="65">
        <v>3</v>
      </c>
      <c r="E266" s="5"/>
      <c r="F266" s="5"/>
      <c r="G266" s="5"/>
      <c r="H266" s="5"/>
      <c r="I266" s="5"/>
      <c r="J266" s="5"/>
      <c r="K266" s="65">
        <v>0</v>
      </c>
      <c r="L266" s="65">
        <v>0</v>
      </c>
      <c r="M266" s="65">
        <v>0</v>
      </c>
      <c r="N266" s="65">
        <v>24</v>
      </c>
      <c r="O266" s="65">
        <v>0</v>
      </c>
      <c r="P266" s="65">
        <v>0</v>
      </c>
      <c r="Q266" s="65">
        <v>0</v>
      </c>
      <c r="R266" s="65">
        <v>0</v>
      </c>
      <c r="S266" s="65">
        <v>0</v>
      </c>
      <c r="T266" s="65">
        <v>24</v>
      </c>
      <c r="U266" s="65">
        <v>0</v>
      </c>
      <c r="V266" s="65">
        <v>0</v>
      </c>
      <c r="W266" s="5"/>
      <c r="X266" s="5"/>
      <c r="Y266" s="65">
        <v>0</v>
      </c>
      <c r="Z266" s="5"/>
      <c r="AA266" s="5"/>
      <c r="AB266" s="5"/>
      <c r="AC266" s="5"/>
      <c r="AD266" s="5"/>
      <c r="AE266" s="65">
        <v>0</v>
      </c>
      <c r="AF266" s="65">
        <v>0</v>
      </c>
      <c r="AG266" s="65">
        <v>24</v>
      </c>
      <c r="AH266" s="5"/>
      <c r="AI266" s="65">
        <v>35.62799072265625</v>
      </c>
      <c r="AJ266" s="65">
        <v>1.4839992523193359</v>
      </c>
      <c r="AK266" s="65">
        <v>1.4839992523193359</v>
      </c>
      <c r="AL266" s="65">
        <v>24</v>
      </c>
      <c r="AM266" s="65">
        <v>1</v>
      </c>
      <c r="AN266" s="65">
        <v>3</v>
      </c>
      <c r="AO266" s="65">
        <v>0</v>
      </c>
      <c r="AP266" s="5"/>
      <c r="AQ266" s="65">
        <v>3</v>
      </c>
      <c r="AR266" s="65">
        <v>19</v>
      </c>
      <c r="AS266" s="65">
        <v>2</v>
      </c>
      <c r="AT266" s="65">
        <v>1985</v>
      </c>
    </row>
    <row r="267" spans="1:46" x14ac:dyDescent="0.25">
      <c r="A267" s="65">
        <v>4001</v>
      </c>
      <c r="B267" s="22">
        <v>31098</v>
      </c>
      <c r="C267" s="65">
        <v>1</v>
      </c>
      <c r="D267" s="65">
        <v>3</v>
      </c>
      <c r="E267" s="5"/>
      <c r="F267" s="5"/>
      <c r="G267" s="5"/>
      <c r="H267" s="5"/>
      <c r="I267" s="5"/>
      <c r="J267" s="5"/>
      <c r="K267" s="65">
        <v>0</v>
      </c>
      <c r="L267" s="65">
        <v>0</v>
      </c>
      <c r="M267" s="65">
        <v>0</v>
      </c>
      <c r="N267" s="65">
        <v>24</v>
      </c>
      <c r="O267" s="65">
        <v>0</v>
      </c>
      <c r="P267" s="65">
        <v>0</v>
      </c>
      <c r="Q267" s="65">
        <v>0</v>
      </c>
      <c r="R267" s="65">
        <v>0</v>
      </c>
      <c r="S267" s="65">
        <v>0</v>
      </c>
      <c r="T267" s="65">
        <v>24</v>
      </c>
      <c r="U267" s="65">
        <v>0</v>
      </c>
      <c r="V267" s="65">
        <v>0</v>
      </c>
      <c r="W267" s="5"/>
      <c r="X267" s="5"/>
      <c r="Y267" s="65">
        <v>0</v>
      </c>
      <c r="Z267" s="5"/>
      <c r="AA267" s="5"/>
      <c r="AB267" s="5"/>
      <c r="AC267" s="5"/>
      <c r="AD267" s="5"/>
      <c r="AE267" s="65">
        <v>0</v>
      </c>
      <c r="AF267" s="65">
        <v>0</v>
      </c>
      <c r="AG267" s="65">
        <v>24</v>
      </c>
      <c r="AH267" s="5"/>
      <c r="AI267" s="65">
        <v>32.495986938476562</v>
      </c>
      <c r="AJ267" s="65">
        <v>1.353999137878418</v>
      </c>
      <c r="AK267" s="65">
        <v>1.353999137878418</v>
      </c>
      <c r="AL267" s="65">
        <v>24</v>
      </c>
      <c r="AM267" s="65">
        <v>1</v>
      </c>
      <c r="AN267" s="65">
        <v>3</v>
      </c>
      <c r="AO267" s="65">
        <v>0</v>
      </c>
      <c r="AP267" s="5"/>
      <c r="AQ267" s="65">
        <v>4</v>
      </c>
      <c r="AR267" s="65">
        <v>20</v>
      </c>
      <c r="AS267" s="65">
        <v>2</v>
      </c>
      <c r="AT267" s="65">
        <v>1985</v>
      </c>
    </row>
    <row r="268" spans="1:46" x14ac:dyDescent="0.25">
      <c r="A268" s="65">
        <v>4001</v>
      </c>
      <c r="B268" s="22">
        <v>31099</v>
      </c>
      <c r="C268" s="65">
        <v>1</v>
      </c>
      <c r="D268" s="65">
        <v>3</v>
      </c>
      <c r="E268" s="5"/>
      <c r="F268" s="5"/>
      <c r="G268" s="5"/>
      <c r="H268" s="5"/>
      <c r="I268" s="5"/>
      <c r="J268" s="5"/>
      <c r="K268" s="65">
        <v>0</v>
      </c>
      <c r="L268" s="65">
        <v>0</v>
      </c>
      <c r="M268" s="65">
        <v>0</v>
      </c>
      <c r="N268" s="65">
        <v>24</v>
      </c>
      <c r="O268" s="65">
        <v>0</v>
      </c>
      <c r="P268" s="65">
        <v>0</v>
      </c>
      <c r="Q268" s="65">
        <v>0</v>
      </c>
      <c r="R268" s="65">
        <v>0</v>
      </c>
      <c r="S268" s="65">
        <v>0</v>
      </c>
      <c r="T268" s="65">
        <v>24</v>
      </c>
      <c r="U268" s="65">
        <v>0</v>
      </c>
      <c r="V268" s="65">
        <v>0</v>
      </c>
      <c r="W268" s="5"/>
      <c r="X268" s="5"/>
      <c r="Y268" s="65">
        <v>0</v>
      </c>
      <c r="Z268" s="5"/>
      <c r="AA268" s="5"/>
      <c r="AB268" s="5"/>
      <c r="AC268" s="5"/>
      <c r="AD268" s="5"/>
      <c r="AE268" s="65">
        <v>0</v>
      </c>
      <c r="AF268" s="65">
        <v>0</v>
      </c>
      <c r="AG268" s="65">
        <v>24</v>
      </c>
      <c r="AH268" s="5"/>
      <c r="AI268" s="65">
        <v>36.491989135742188</v>
      </c>
      <c r="AJ268" s="65">
        <v>1.5199995040893555</v>
      </c>
      <c r="AK268" s="65">
        <v>1.5199995040893555</v>
      </c>
      <c r="AL268" s="65">
        <v>24</v>
      </c>
      <c r="AM268" s="65">
        <v>1</v>
      </c>
      <c r="AN268" s="65">
        <v>3</v>
      </c>
      <c r="AO268" s="65">
        <v>0</v>
      </c>
      <c r="AP268" s="5"/>
      <c r="AQ268" s="65">
        <v>5</v>
      </c>
      <c r="AR268" s="65">
        <v>21</v>
      </c>
      <c r="AS268" s="65">
        <v>2</v>
      </c>
      <c r="AT268" s="65">
        <v>1985</v>
      </c>
    </row>
    <row r="269" spans="1:46" x14ac:dyDescent="0.25">
      <c r="A269" s="65">
        <v>4001</v>
      </c>
      <c r="B269" s="22">
        <v>31100</v>
      </c>
      <c r="C269" s="65">
        <v>1</v>
      </c>
      <c r="D269" s="65">
        <v>3</v>
      </c>
      <c r="E269" s="5"/>
      <c r="F269" s="5"/>
      <c r="G269" s="5"/>
      <c r="H269" s="5"/>
      <c r="I269" s="5"/>
      <c r="J269" s="5"/>
      <c r="K269" s="65">
        <v>0</v>
      </c>
      <c r="L269" s="65">
        <v>0</v>
      </c>
      <c r="M269" s="65">
        <v>0</v>
      </c>
      <c r="N269" s="65">
        <v>24</v>
      </c>
      <c r="O269" s="65">
        <v>0</v>
      </c>
      <c r="P269" s="65">
        <v>0</v>
      </c>
      <c r="Q269" s="65">
        <v>0</v>
      </c>
      <c r="R269" s="65">
        <v>0</v>
      </c>
      <c r="S269" s="65">
        <v>0</v>
      </c>
      <c r="T269" s="65">
        <v>24</v>
      </c>
      <c r="U269" s="65">
        <v>0</v>
      </c>
      <c r="V269" s="65">
        <v>0</v>
      </c>
      <c r="W269" s="5"/>
      <c r="X269" s="5"/>
      <c r="Y269" s="65">
        <v>0</v>
      </c>
      <c r="Z269" s="5"/>
      <c r="AA269" s="5"/>
      <c r="AB269" s="5"/>
      <c r="AC269" s="5"/>
      <c r="AD269" s="5"/>
      <c r="AE269" s="65">
        <v>0</v>
      </c>
      <c r="AF269" s="65">
        <v>0</v>
      </c>
      <c r="AG269" s="65">
        <v>24</v>
      </c>
      <c r="AH269" s="5"/>
      <c r="AI269" s="65">
        <v>23.23199462890625</v>
      </c>
      <c r="AJ269" s="65">
        <v>0.96799999475479126</v>
      </c>
      <c r="AK269" s="65">
        <v>0.96799999475479126</v>
      </c>
      <c r="AL269" s="65">
        <v>24</v>
      </c>
      <c r="AM269" s="65">
        <v>1</v>
      </c>
      <c r="AN269" s="65">
        <v>3</v>
      </c>
      <c r="AO269" s="65">
        <v>0</v>
      </c>
      <c r="AP269" s="5"/>
      <c r="AQ269" s="65">
        <v>6</v>
      </c>
      <c r="AR269" s="65">
        <v>22</v>
      </c>
      <c r="AS269" s="65">
        <v>2</v>
      </c>
      <c r="AT269" s="65">
        <v>1985</v>
      </c>
    </row>
    <row r="270" spans="1:46" x14ac:dyDescent="0.25">
      <c r="A270" s="65">
        <v>4001</v>
      </c>
      <c r="B270" s="22">
        <v>31101</v>
      </c>
      <c r="C270" s="65">
        <v>1</v>
      </c>
      <c r="D270" s="65">
        <v>3</v>
      </c>
      <c r="E270" s="5"/>
      <c r="F270" s="5"/>
      <c r="G270" s="5"/>
      <c r="H270" s="5"/>
      <c r="I270" s="5"/>
      <c r="J270" s="5"/>
      <c r="K270" s="65">
        <v>0</v>
      </c>
      <c r="L270" s="65">
        <v>0</v>
      </c>
      <c r="M270" s="65">
        <v>0</v>
      </c>
      <c r="N270" s="65">
        <v>24</v>
      </c>
      <c r="O270" s="65">
        <v>0</v>
      </c>
      <c r="P270" s="65">
        <v>0</v>
      </c>
      <c r="Q270" s="65">
        <v>0</v>
      </c>
      <c r="R270" s="65">
        <v>0</v>
      </c>
      <c r="S270" s="65">
        <v>0</v>
      </c>
      <c r="T270" s="65">
        <v>24</v>
      </c>
      <c r="U270" s="65">
        <v>0</v>
      </c>
      <c r="V270" s="65">
        <v>0</v>
      </c>
      <c r="W270" s="5"/>
      <c r="X270" s="5"/>
      <c r="Y270" s="65">
        <v>0</v>
      </c>
      <c r="Z270" s="5"/>
      <c r="AA270" s="5"/>
      <c r="AB270" s="5"/>
      <c r="AC270" s="5"/>
      <c r="AD270" s="5"/>
      <c r="AE270" s="65">
        <v>0</v>
      </c>
      <c r="AF270" s="65">
        <v>0</v>
      </c>
      <c r="AG270" s="65">
        <v>24</v>
      </c>
      <c r="AH270" s="5"/>
      <c r="AI270" s="65">
        <v>40.487991333007813</v>
      </c>
      <c r="AJ270" s="65">
        <v>1.6869993209838867</v>
      </c>
      <c r="AK270" s="65">
        <v>1.6869993209838867</v>
      </c>
      <c r="AL270" s="65">
        <v>24</v>
      </c>
      <c r="AM270" s="65">
        <v>1</v>
      </c>
      <c r="AN270" s="65">
        <v>3</v>
      </c>
      <c r="AO270" s="65">
        <v>0</v>
      </c>
      <c r="AP270" s="5"/>
      <c r="AQ270" s="65">
        <v>7</v>
      </c>
      <c r="AR270" s="65">
        <v>23</v>
      </c>
      <c r="AS270" s="65">
        <v>2</v>
      </c>
      <c r="AT270" s="65">
        <v>1985</v>
      </c>
    </row>
    <row r="271" spans="1:46" x14ac:dyDescent="0.25">
      <c r="A271" s="65">
        <v>4001</v>
      </c>
      <c r="B271" s="22">
        <v>31102</v>
      </c>
      <c r="C271" s="65">
        <v>1</v>
      </c>
      <c r="D271" s="65">
        <v>3</v>
      </c>
      <c r="E271" s="5"/>
      <c r="F271" s="5"/>
      <c r="G271" s="5"/>
      <c r="H271" s="5"/>
      <c r="I271" s="5"/>
      <c r="J271" s="5"/>
      <c r="K271" s="65">
        <v>0</v>
      </c>
      <c r="L271" s="65">
        <v>0</v>
      </c>
      <c r="M271" s="65">
        <v>0</v>
      </c>
      <c r="N271" s="65">
        <v>24</v>
      </c>
      <c r="O271" s="65">
        <v>0</v>
      </c>
      <c r="P271" s="65">
        <v>0</v>
      </c>
      <c r="Q271" s="65">
        <v>0</v>
      </c>
      <c r="R271" s="65">
        <v>0</v>
      </c>
      <c r="S271" s="65">
        <v>0</v>
      </c>
      <c r="T271" s="65">
        <v>24</v>
      </c>
      <c r="U271" s="65">
        <v>0</v>
      </c>
      <c r="V271" s="65">
        <v>0</v>
      </c>
      <c r="W271" s="5"/>
      <c r="X271" s="5"/>
      <c r="Y271" s="65">
        <v>0</v>
      </c>
      <c r="Z271" s="5"/>
      <c r="AA271" s="5"/>
      <c r="AB271" s="5"/>
      <c r="AC271" s="5"/>
      <c r="AD271" s="5"/>
      <c r="AE271" s="65">
        <v>0</v>
      </c>
      <c r="AF271" s="65">
        <v>0</v>
      </c>
      <c r="AG271" s="65">
        <v>24</v>
      </c>
      <c r="AH271" s="5"/>
      <c r="AI271" s="65">
        <v>31.583999633789063</v>
      </c>
      <c r="AJ271" s="65">
        <v>1.3159999847412109</v>
      </c>
      <c r="AK271" s="65">
        <v>1.3159999847412109</v>
      </c>
      <c r="AL271" s="65">
        <v>24</v>
      </c>
      <c r="AM271" s="65">
        <v>1</v>
      </c>
      <c r="AN271" s="65">
        <v>3</v>
      </c>
      <c r="AO271" s="65">
        <v>0</v>
      </c>
      <c r="AP271" s="5"/>
      <c r="AQ271" s="65">
        <v>1</v>
      </c>
      <c r="AR271" s="65">
        <v>24</v>
      </c>
      <c r="AS271" s="65">
        <v>2</v>
      </c>
      <c r="AT271" s="65">
        <v>1985</v>
      </c>
    </row>
    <row r="272" spans="1:46" x14ac:dyDescent="0.25">
      <c r="A272" s="65">
        <v>4001</v>
      </c>
      <c r="B272" s="22">
        <v>31103</v>
      </c>
      <c r="C272" s="65">
        <v>1</v>
      </c>
      <c r="D272" s="65">
        <v>3</v>
      </c>
      <c r="E272" s="5"/>
      <c r="F272" s="5"/>
      <c r="G272" s="5"/>
      <c r="H272" s="5"/>
      <c r="I272" s="5"/>
      <c r="J272" s="5"/>
      <c r="K272" s="65">
        <v>0</v>
      </c>
      <c r="L272" s="65">
        <v>0</v>
      </c>
      <c r="M272" s="65">
        <v>0</v>
      </c>
      <c r="N272" s="65">
        <v>24</v>
      </c>
      <c r="O272" s="65">
        <v>0</v>
      </c>
      <c r="P272" s="65">
        <v>0</v>
      </c>
      <c r="Q272" s="65">
        <v>0</v>
      </c>
      <c r="R272" s="65">
        <v>0</v>
      </c>
      <c r="S272" s="65">
        <v>0</v>
      </c>
      <c r="T272" s="65">
        <v>24</v>
      </c>
      <c r="U272" s="65">
        <v>0</v>
      </c>
      <c r="V272" s="65">
        <v>0</v>
      </c>
      <c r="W272" s="5"/>
      <c r="X272" s="5"/>
      <c r="Y272" s="65">
        <v>0</v>
      </c>
      <c r="Z272" s="5"/>
      <c r="AA272" s="5"/>
      <c r="AB272" s="5"/>
      <c r="AC272" s="5"/>
      <c r="AD272" s="5"/>
      <c r="AE272" s="65">
        <v>0</v>
      </c>
      <c r="AF272" s="65">
        <v>0</v>
      </c>
      <c r="AG272" s="65">
        <v>24</v>
      </c>
      <c r="AH272" s="5"/>
      <c r="AI272" s="65">
        <v>27.431991577148438</v>
      </c>
      <c r="AJ272" s="65">
        <v>1.1429996490478516</v>
      </c>
      <c r="AK272" s="65">
        <v>1.1429996490478516</v>
      </c>
      <c r="AL272" s="65">
        <v>24</v>
      </c>
      <c r="AM272" s="65">
        <v>1</v>
      </c>
      <c r="AN272" s="65">
        <v>3</v>
      </c>
      <c r="AO272" s="65">
        <v>0</v>
      </c>
      <c r="AP272" s="5"/>
      <c r="AQ272" s="65">
        <v>2</v>
      </c>
      <c r="AR272" s="65">
        <v>25</v>
      </c>
      <c r="AS272" s="65">
        <v>2</v>
      </c>
      <c r="AT272" s="65">
        <v>1985</v>
      </c>
    </row>
    <row r="273" spans="1:46" x14ac:dyDescent="0.25">
      <c r="A273" s="65">
        <v>4001</v>
      </c>
      <c r="B273" s="22">
        <v>31104</v>
      </c>
      <c r="C273" s="65">
        <v>1</v>
      </c>
      <c r="D273" s="65">
        <v>3</v>
      </c>
      <c r="E273" s="5"/>
      <c r="F273" s="5"/>
      <c r="G273" s="5"/>
      <c r="H273" s="5"/>
      <c r="I273" s="5"/>
      <c r="J273" s="5"/>
      <c r="K273" s="65">
        <v>0</v>
      </c>
      <c r="L273" s="65">
        <v>0</v>
      </c>
      <c r="M273" s="65">
        <v>0</v>
      </c>
      <c r="N273" s="65">
        <v>24</v>
      </c>
      <c r="O273" s="65">
        <v>0</v>
      </c>
      <c r="P273" s="65">
        <v>0</v>
      </c>
      <c r="Q273" s="65">
        <v>0</v>
      </c>
      <c r="R273" s="65">
        <v>0</v>
      </c>
      <c r="S273" s="65">
        <v>0</v>
      </c>
      <c r="T273" s="65">
        <v>24</v>
      </c>
      <c r="U273" s="65">
        <v>0</v>
      </c>
      <c r="V273" s="65">
        <v>0</v>
      </c>
      <c r="W273" s="5"/>
      <c r="X273" s="5"/>
      <c r="Y273" s="65">
        <v>0</v>
      </c>
      <c r="Z273" s="5"/>
      <c r="AA273" s="5"/>
      <c r="AB273" s="5"/>
      <c r="AC273" s="5"/>
      <c r="AD273" s="5"/>
      <c r="AE273" s="65">
        <v>0</v>
      </c>
      <c r="AF273" s="65">
        <v>0</v>
      </c>
      <c r="AG273" s="65">
        <v>24</v>
      </c>
      <c r="AH273" s="5"/>
      <c r="AI273" s="65">
        <v>18.17999267578125</v>
      </c>
      <c r="AJ273" s="65">
        <v>0.75699996948242188</v>
      </c>
      <c r="AK273" s="65">
        <v>0.75699996948242188</v>
      </c>
      <c r="AL273" s="65">
        <v>24</v>
      </c>
      <c r="AM273" s="65">
        <v>1</v>
      </c>
      <c r="AN273" s="65">
        <v>3</v>
      </c>
      <c r="AO273" s="65">
        <v>0</v>
      </c>
      <c r="AP273" s="5"/>
      <c r="AQ273" s="65">
        <v>3</v>
      </c>
      <c r="AR273" s="65">
        <v>26</v>
      </c>
      <c r="AS273" s="65">
        <v>2</v>
      </c>
      <c r="AT273" s="65">
        <v>1985</v>
      </c>
    </row>
    <row r="274" spans="1:46" x14ac:dyDescent="0.25">
      <c r="A274" s="65">
        <v>4001</v>
      </c>
      <c r="B274" s="22">
        <v>31105</v>
      </c>
      <c r="C274" s="65">
        <v>1</v>
      </c>
      <c r="D274" s="65">
        <v>3</v>
      </c>
      <c r="E274" s="5"/>
      <c r="F274" s="5"/>
      <c r="G274" s="5"/>
      <c r="H274" s="5"/>
      <c r="I274" s="5"/>
      <c r="J274" s="5"/>
      <c r="K274" s="65">
        <v>0</v>
      </c>
      <c r="L274" s="65">
        <v>0</v>
      </c>
      <c r="M274" s="65">
        <v>0</v>
      </c>
      <c r="N274" s="65">
        <v>24</v>
      </c>
      <c r="O274" s="65">
        <v>0</v>
      </c>
      <c r="P274" s="65">
        <v>0</v>
      </c>
      <c r="Q274" s="65">
        <v>0</v>
      </c>
      <c r="R274" s="65">
        <v>0</v>
      </c>
      <c r="S274" s="65">
        <v>0</v>
      </c>
      <c r="T274" s="65">
        <v>24</v>
      </c>
      <c r="U274" s="65">
        <v>0</v>
      </c>
      <c r="V274" s="65">
        <v>0</v>
      </c>
      <c r="W274" s="65">
        <v>66.899993896484375</v>
      </c>
      <c r="X274" s="5"/>
      <c r="Y274" s="65">
        <v>13</v>
      </c>
      <c r="Z274" s="5"/>
      <c r="AA274" s="5"/>
      <c r="AB274" s="5"/>
      <c r="AC274" s="5"/>
      <c r="AD274" s="5"/>
      <c r="AE274" s="65">
        <v>0</v>
      </c>
      <c r="AF274" s="65">
        <v>0</v>
      </c>
      <c r="AG274" s="65">
        <v>24</v>
      </c>
      <c r="AH274" s="5"/>
      <c r="AI274" s="65">
        <v>22.991989135742188</v>
      </c>
      <c r="AJ274" s="65">
        <v>0.95799994468688965</v>
      </c>
      <c r="AK274" s="65">
        <v>0.95799994468688965</v>
      </c>
      <c r="AL274" s="65">
        <v>24</v>
      </c>
      <c r="AM274" s="65">
        <v>1</v>
      </c>
      <c r="AN274" s="65">
        <v>3</v>
      </c>
      <c r="AO274" s="65">
        <v>0</v>
      </c>
      <c r="AP274" s="5"/>
      <c r="AQ274" s="65">
        <v>4</v>
      </c>
      <c r="AR274" s="65">
        <v>27</v>
      </c>
      <c r="AS274" s="65">
        <v>2</v>
      </c>
      <c r="AT274" s="65">
        <v>1985</v>
      </c>
    </row>
    <row r="275" spans="1:46" x14ac:dyDescent="0.25">
      <c r="A275" s="65">
        <v>4001</v>
      </c>
      <c r="B275" s="22">
        <v>31106</v>
      </c>
      <c r="C275" s="65">
        <v>1</v>
      </c>
      <c r="D275" s="65">
        <v>3</v>
      </c>
      <c r="E275" s="5"/>
      <c r="F275" s="5"/>
      <c r="G275" s="5"/>
      <c r="H275" s="5"/>
      <c r="I275" s="5"/>
      <c r="J275" s="5"/>
      <c r="K275" s="65">
        <v>0</v>
      </c>
      <c r="L275" s="65">
        <v>0</v>
      </c>
      <c r="M275" s="65">
        <v>0</v>
      </c>
      <c r="N275" s="65">
        <v>24</v>
      </c>
      <c r="O275" s="65">
        <v>0</v>
      </c>
      <c r="P275" s="65">
        <v>0</v>
      </c>
      <c r="Q275" s="65">
        <v>0</v>
      </c>
      <c r="R275" s="65">
        <v>0</v>
      </c>
      <c r="S275" s="65">
        <v>0</v>
      </c>
      <c r="T275" s="65">
        <v>24</v>
      </c>
      <c r="U275" s="65">
        <v>0</v>
      </c>
      <c r="V275" s="65">
        <v>0</v>
      </c>
      <c r="W275" s="65">
        <v>64</v>
      </c>
      <c r="X275" s="65">
        <v>64</v>
      </c>
      <c r="Y275" s="65">
        <v>24</v>
      </c>
      <c r="Z275" s="5"/>
      <c r="AA275" s="5"/>
      <c r="AB275" s="5"/>
      <c r="AC275" s="5"/>
      <c r="AD275" s="5"/>
      <c r="AE275" s="65">
        <v>0</v>
      </c>
      <c r="AF275" s="65">
        <v>0</v>
      </c>
      <c r="AG275" s="65">
        <v>24</v>
      </c>
      <c r="AH275" s="5"/>
      <c r="AI275" s="65">
        <v>23.987991333007813</v>
      </c>
      <c r="AJ275" s="65">
        <v>0.9989999532699585</v>
      </c>
      <c r="AK275" s="65">
        <v>0.9989999532699585</v>
      </c>
      <c r="AL275" s="65">
        <v>24</v>
      </c>
      <c r="AM275" s="65">
        <v>1</v>
      </c>
      <c r="AN275" s="65">
        <v>3</v>
      </c>
      <c r="AO275" s="65">
        <v>0</v>
      </c>
      <c r="AP275" s="5"/>
      <c r="AQ275" s="65">
        <v>5</v>
      </c>
      <c r="AR275" s="65">
        <v>28</v>
      </c>
      <c r="AS275" s="65">
        <v>2</v>
      </c>
      <c r="AT275" s="65">
        <v>1985</v>
      </c>
    </row>
    <row r="276" spans="1:46" x14ac:dyDescent="0.25">
      <c r="A276" s="65">
        <v>4001</v>
      </c>
      <c r="B276" s="22">
        <v>31107</v>
      </c>
      <c r="C276" s="65">
        <v>1</v>
      </c>
      <c r="D276" s="65">
        <v>3</v>
      </c>
      <c r="E276" s="5"/>
      <c r="F276" s="5"/>
      <c r="G276" s="5"/>
      <c r="H276" s="5"/>
      <c r="I276" s="5"/>
      <c r="J276" s="5"/>
      <c r="K276" s="65">
        <v>0</v>
      </c>
      <c r="L276" s="65">
        <v>0</v>
      </c>
      <c r="M276" s="65">
        <v>0</v>
      </c>
      <c r="N276" s="65">
        <v>24</v>
      </c>
      <c r="O276" s="65">
        <v>0</v>
      </c>
      <c r="P276" s="65">
        <v>0</v>
      </c>
      <c r="Q276" s="65">
        <v>0</v>
      </c>
      <c r="R276" s="65">
        <v>0</v>
      </c>
      <c r="S276" s="65">
        <v>0</v>
      </c>
      <c r="T276" s="65">
        <v>24</v>
      </c>
      <c r="U276" s="65">
        <v>0</v>
      </c>
      <c r="V276" s="65">
        <v>0</v>
      </c>
      <c r="W276" s="65">
        <v>56.5</v>
      </c>
      <c r="X276" s="65">
        <v>56.5</v>
      </c>
      <c r="Y276" s="65">
        <v>24</v>
      </c>
      <c r="Z276" s="5"/>
      <c r="AA276" s="5"/>
      <c r="AB276" s="5"/>
      <c r="AC276" s="5"/>
      <c r="AD276" s="5"/>
      <c r="AE276" s="65">
        <v>0</v>
      </c>
      <c r="AF276" s="65">
        <v>0</v>
      </c>
      <c r="AG276" s="65">
        <v>24</v>
      </c>
      <c r="AH276" s="5"/>
      <c r="AI276" s="65">
        <v>29.819992065429688</v>
      </c>
      <c r="AJ276" s="65">
        <v>1.241999626159668</v>
      </c>
      <c r="AK276" s="65">
        <v>1.241999626159668</v>
      </c>
      <c r="AL276" s="65">
        <v>24</v>
      </c>
      <c r="AM276" s="65">
        <v>1</v>
      </c>
      <c r="AN276" s="65">
        <v>3</v>
      </c>
      <c r="AO276" s="65">
        <v>0</v>
      </c>
      <c r="AP276" s="5"/>
      <c r="AQ276" s="65">
        <v>6</v>
      </c>
      <c r="AR276" s="65">
        <v>1</v>
      </c>
      <c r="AS276" s="65">
        <v>3</v>
      </c>
      <c r="AT276" s="65">
        <v>1985</v>
      </c>
    </row>
    <row r="277" spans="1:46" x14ac:dyDescent="0.25">
      <c r="A277" s="65">
        <v>4001</v>
      </c>
      <c r="B277" s="22">
        <v>31108</v>
      </c>
      <c r="C277" s="65">
        <v>1</v>
      </c>
      <c r="D277" s="65">
        <v>3</v>
      </c>
      <c r="E277" s="5"/>
      <c r="F277" s="5"/>
      <c r="G277" s="5"/>
      <c r="H277" s="5"/>
      <c r="I277" s="5"/>
      <c r="J277" s="5"/>
      <c r="K277" s="65">
        <v>0</v>
      </c>
      <c r="L277" s="65">
        <v>0</v>
      </c>
      <c r="M277" s="65">
        <v>0</v>
      </c>
      <c r="N277" s="65">
        <v>24</v>
      </c>
      <c r="O277" s="65">
        <v>0</v>
      </c>
      <c r="P277" s="65">
        <v>0</v>
      </c>
      <c r="Q277" s="65">
        <v>0</v>
      </c>
      <c r="R277" s="65">
        <v>0</v>
      </c>
      <c r="S277" s="65">
        <v>0</v>
      </c>
      <c r="T277" s="65">
        <v>24</v>
      </c>
      <c r="U277" s="65">
        <v>0</v>
      </c>
      <c r="V277" s="65">
        <v>0</v>
      </c>
      <c r="W277" s="65">
        <v>52.5</v>
      </c>
      <c r="X277" s="65">
        <v>52.5</v>
      </c>
      <c r="Y277" s="65">
        <v>24</v>
      </c>
      <c r="Z277" s="5"/>
      <c r="AA277" s="5"/>
      <c r="AB277" s="5"/>
      <c r="AC277" s="5"/>
      <c r="AD277" s="5"/>
      <c r="AE277" s="65">
        <v>60</v>
      </c>
      <c r="AF277" s="65">
        <v>60</v>
      </c>
      <c r="AG277" s="65">
        <v>24</v>
      </c>
      <c r="AH277" s="5"/>
      <c r="AI277" s="65">
        <v>18.29998779296875</v>
      </c>
      <c r="AJ277" s="65">
        <v>0.76199996471405029</v>
      </c>
      <c r="AK277" s="65">
        <v>0.76199996471405029</v>
      </c>
      <c r="AL277" s="65">
        <v>24</v>
      </c>
      <c r="AM277" s="65">
        <v>1</v>
      </c>
      <c r="AN277" s="65">
        <v>3</v>
      </c>
      <c r="AO277" s="65">
        <v>0</v>
      </c>
      <c r="AP277" s="5"/>
      <c r="AQ277" s="65">
        <v>7</v>
      </c>
      <c r="AR277" s="65">
        <v>2</v>
      </c>
      <c r="AS277" s="65">
        <v>3</v>
      </c>
      <c r="AT277" s="65">
        <v>1985</v>
      </c>
    </row>
    <row r="278" spans="1:46" x14ac:dyDescent="0.25">
      <c r="A278" s="65">
        <v>4001</v>
      </c>
      <c r="B278" s="22">
        <v>31109</v>
      </c>
      <c r="C278" s="65">
        <v>1</v>
      </c>
      <c r="D278" s="65">
        <v>3</v>
      </c>
      <c r="E278" s="5"/>
      <c r="F278" s="5"/>
      <c r="G278" s="5"/>
      <c r="H278" s="5"/>
      <c r="I278" s="5"/>
      <c r="J278" s="5"/>
      <c r="K278" s="65">
        <v>0</v>
      </c>
      <c r="L278" s="65">
        <v>0</v>
      </c>
      <c r="M278" s="65">
        <v>0</v>
      </c>
      <c r="N278" s="65">
        <v>24</v>
      </c>
      <c r="O278" s="65">
        <v>0</v>
      </c>
      <c r="P278" s="65">
        <v>0</v>
      </c>
      <c r="Q278" s="65">
        <v>0</v>
      </c>
      <c r="R278" s="65">
        <v>0</v>
      </c>
      <c r="S278" s="65">
        <v>0</v>
      </c>
      <c r="T278" s="65">
        <v>24</v>
      </c>
      <c r="U278" s="65">
        <v>0</v>
      </c>
      <c r="V278" s="65">
        <v>0</v>
      </c>
      <c r="W278" s="65">
        <v>55</v>
      </c>
      <c r="X278" s="65">
        <v>55</v>
      </c>
      <c r="Y278" s="65">
        <v>24</v>
      </c>
      <c r="Z278" s="5"/>
      <c r="AA278" s="5"/>
      <c r="AB278" s="5"/>
      <c r="AC278" s="5"/>
      <c r="AD278" s="5"/>
      <c r="AE278" s="65">
        <v>444</v>
      </c>
      <c r="AF278" s="65">
        <v>444</v>
      </c>
      <c r="AG278" s="65">
        <v>24</v>
      </c>
      <c r="AH278" s="5"/>
      <c r="AI278" s="65">
        <v>13.091999053955078</v>
      </c>
      <c r="AJ278" s="65">
        <v>0.54499995708465576</v>
      </c>
      <c r="AK278" s="65">
        <v>0.54499995708465576</v>
      </c>
      <c r="AL278" s="65">
        <v>24</v>
      </c>
      <c r="AM278" s="65">
        <v>1</v>
      </c>
      <c r="AN278" s="65">
        <v>3</v>
      </c>
      <c r="AO278" s="65">
        <v>0</v>
      </c>
      <c r="AP278" s="5"/>
      <c r="AQ278" s="65">
        <v>1</v>
      </c>
      <c r="AR278" s="65">
        <v>3</v>
      </c>
      <c r="AS278" s="65">
        <v>3</v>
      </c>
      <c r="AT278" s="65">
        <v>1985</v>
      </c>
    </row>
    <row r="279" spans="1:46" x14ac:dyDescent="0.25">
      <c r="A279" s="65">
        <v>4001</v>
      </c>
      <c r="B279" s="22">
        <v>31110</v>
      </c>
      <c r="C279" s="65">
        <v>1</v>
      </c>
      <c r="D279" s="65">
        <v>3</v>
      </c>
      <c r="E279" s="5"/>
      <c r="F279" s="5"/>
      <c r="G279" s="5"/>
      <c r="H279" s="5"/>
      <c r="I279" s="5"/>
      <c r="J279" s="5"/>
      <c r="K279" s="65">
        <v>0</v>
      </c>
      <c r="L279" s="65">
        <v>0</v>
      </c>
      <c r="M279" s="65">
        <v>0</v>
      </c>
      <c r="N279" s="65">
        <v>24</v>
      </c>
      <c r="O279" s="65">
        <v>0</v>
      </c>
      <c r="P279" s="65">
        <v>0</v>
      </c>
      <c r="Q279" s="65">
        <v>0</v>
      </c>
      <c r="R279" s="65">
        <v>0</v>
      </c>
      <c r="S279" s="65">
        <v>0</v>
      </c>
      <c r="T279" s="65">
        <v>24</v>
      </c>
      <c r="U279" s="65">
        <v>0</v>
      </c>
      <c r="V279" s="65">
        <v>0</v>
      </c>
      <c r="W279" s="65">
        <v>51.79998779296875</v>
      </c>
      <c r="X279" s="65">
        <v>51.79998779296875</v>
      </c>
      <c r="Y279" s="65">
        <v>24</v>
      </c>
      <c r="Z279" s="5"/>
      <c r="AA279" s="5"/>
      <c r="AB279" s="5"/>
      <c r="AC279" s="5"/>
      <c r="AD279" s="5"/>
      <c r="AE279" s="65">
        <v>0</v>
      </c>
      <c r="AF279" s="65">
        <v>0</v>
      </c>
      <c r="AG279" s="65">
        <v>24</v>
      </c>
      <c r="AH279" s="5"/>
      <c r="AI279" s="65">
        <v>12.143999099731445</v>
      </c>
      <c r="AJ279" s="65">
        <v>0.50599998235702515</v>
      </c>
      <c r="AK279" s="65">
        <v>0.50599998235702515</v>
      </c>
      <c r="AL279" s="65">
        <v>24</v>
      </c>
      <c r="AM279" s="65">
        <v>1</v>
      </c>
      <c r="AN279" s="65">
        <v>3</v>
      </c>
      <c r="AO279" s="65">
        <v>0</v>
      </c>
      <c r="AP279" s="5"/>
      <c r="AQ279" s="65">
        <v>2</v>
      </c>
      <c r="AR279" s="65">
        <v>4</v>
      </c>
      <c r="AS279" s="65">
        <v>3</v>
      </c>
      <c r="AT279" s="65">
        <v>1985</v>
      </c>
    </row>
    <row r="280" spans="1:46" x14ac:dyDescent="0.25">
      <c r="A280" s="65">
        <v>4001</v>
      </c>
      <c r="B280" s="22">
        <v>31111</v>
      </c>
      <c r="C280" s="65">
        <v>1</v>
      </c>
      <c r="D280" s="65">
        <v>3</v>
      </c>
      <c r="E280" s="5"/>
      <c r="F280" s="5"/>
      <c r="G280" s="5"/>
      <c r="H280" s="5"/>
      <c r="I280" s="5"/>
      <c r="J280" s="5"/>
      <c r="K280" s="65">
        <v>0</v>
      </c>
      <c r="L280" s="65">
        <v>0</v>
      </c>
      <c r="M280" s="65">
        <v>0</v>
      </c>
      <c r="N280" s="65">
        <v>24</v>
      </c>
      <c r="O280" s="65">
        <v>0</v>
      </c>
      <c r="P280" s="65">
        <v>0</v>
      </c>
      <c r="Q280" s="65">
        <v>0</v>
      </c>
      <c r="R280" s="65">
        <v>0</v>
      </c>
      <c r="S280" s="65">
        <v>0</v>
      </c>
      <c r="T280" s="65">
        <v>24</v>
      </c>
      <c r="U280" s="65">
        <v>0</v>
      </c>
      <c r="V280" s="65">
        <v>0</v>
      </c>
      <c r="W280" s="65">
        <v>61.5</v>
      </c>
      <c r="X280" s="65">
        <v>61.5</v>
      </c>
      <c r="Y280" s="65">
        <v>24</v>
      </c>
      <c r="Z280" s="5"/>
      <c r="AA280" s="5"/>
      <c r="AB280" s="5"/>
      <c r="AC280" s="5"/>
      <c r="AD280" s="5"/>
      <c r="AE280" s="65">
        <v>1078</v>
      </c>
      <c r="AF280" s="65">
        <v>1078</v>
      </c>
      <c r="AG280" s="65">
        <v>24</v>
      </c>
      <c r="AH280" s="5"/>
      <c r="AI280" s="65">
        <v>22.103988647460938</v>
      </c>
      <c r="AJ280" s="65">
        <v>0.92099994421005249</v>
      </c>
      <c r="AK280" s="65">
        <v>0.92099994421005249</v>
      </c>
      <c r="AL280" s="65">
        <v>24</v>
      </c>
      <c r="AM280" s="65">
        <v>1</v>
      </c>
      <c r="AN280" s="65">
        <v>3</v>
      </c>
      <c r="AO280" s="65">
        <v>0</v>
      </c>
      <c r="AP280" s="5"/>
      <c r="AQ280" s="65">
        <v>3</v>
      </c>
      <c r="AR280" s="65">
        <v>5</v>
      </c>
      <c r="AS280" s="65">
        <v>3</v>
      </c>
      <c r="AT280" s="65">
        <v>1985</v>
      </c>
    </row>
    <row r="281" spans="1:46" x14ac:dyDescent="0.25">
      <c r="A281" s="65">
        <v>4001</v>
      </c>
      <c r="B281" s="22">
        <v>31112</v>
      </c>
      <c r="C281" s="65">
        <v>1</v>
      </c>
      <c r="D281" s="65">
        <v>3</v>
      </c>
      <c r="E281" s="5"/>
      <c r="F281" s="5"/>
      <c r="G281" s="5"/>
      <c r="H281" s="5"/>
      <c r="I281" s="5"/>
      <c r="J281" s="5"/>
      <c r="K281" s="65">
        <v>0</v>
      </c>
      <c r="L281" s="65">
        <v>0</v>
      </c>
      <c r="M281" s="65">
        <v>0</v>
      </c>
      <c r="N281" s="65">
        <v>24</v>
      </c>
      <c r="O281" s="65">
        <v>0</v>
      </c>
      <c r="P281" s="65">
        <v>0</v>
      </c>
      <c r="Q281" s="65">
        <v>0</v>
      </c>
      <c r="R281" s="65">
        <v>0</v>
      </c>
      <c r="S281" s="65">
        <v>0</v>
      </c>
      <c r="T281" s="65">
        <v>24</v>
      </c>
      <c r="U281" s="65">
        <v>0</v>
      </c>
      <c r="V281" s="65">
        <v>0</v>
      </c>
      <c r="W281" s="65">
        <v>69.79998779296875</v>
      </c>
      <c r="X281" s="65">
        <v>69.79998779296875</v>
      </c>
      <c r="Y281" s="65">
        <v>24</v>
      </c>
      <c r="Z281" s="5"/>
      <c r="AA281" s="5"/>
      <c r="AB281" s="5"/>
      <c r="AC281" s="5"/>
      <c r="AD281" s="5"/>
      <c r="AE281" s="65">
        <v>1325</v>
      </c>
      <c r="AF281" s="65">
        <v>1325</v>
      </c>
      <c r="AG281" s="65">
        <v>24</v>
      </c>
      <c r="AH281" s="5"/>
      <c r="AI281" s="65">
        <v>19.307998657226562</v>
      </c>
      <c r="AJ281" s="65">
        <v>0.80399996042251587</v>
      </c>
      <c r="AK281" s="65">
        <v>0.80399996042251587</v>
      </c>
      <c r="AL281" s="65">
        <v>24</v>
      </c>
      <c r="AM281" s="65">
        <v>1</v>
      </c>
      <c r="AN281" s="65">
        <v>3</v>
      </c>
      <c r="AO281" s="65">
        <v>0</v>
      </c>
      <c r="AP281" s="5"/>
      <c r="AQ281" s="65">
        <v>4</v>
      </c>
      <c r="AR281" s="65">
        <v>6</v>
      </c>
      <c r="AS281" s="65">
        <v>3</v>
      </c>
      <c r="AT281" s="65">
        <v>1985</v>
      </c>
    </row>
    <row r="282" spans="1:46" x14ac:dyDescent="0.25">
      <c r="A282" s="65">
        <v>4001</v>
      </c>
      <c r="B282" s="22">
        <v>31113</v>
      </c>
      <c r="C282" s="65">
        <v>1</v>
      </c>
      <c r="D282" s="65">
        <v>3</v>
      </c>
      <c r="E282" s="5"/>
      <c r="F282" s="5"/>
      <c r="G282" s="5"/>
      <c r="H282" s="5"/>
      <c r="I282" s="5"/>
      <c r="J282" s="5"/>
      <c r="K282" s="65">
        <v>0</v>
      </c>
      <c r="L282" s="65">
        <v>0</v>
      </c>
      <c r="M282" s="65">
        <v>0</v>
      </c>
      <c r="N282" s="65">
        <v>24</v>
      </c>
      <c r="O282" s="65">
        <v>0</v>
      </c>
      <c r="P282" s="65">
        <v>0</v>
      </c>
      <c r="Q282" s="65">
        <v>0</v>
      </c>
      <c r="R282" s="65">
        <v>0</v>
      </c>
      <c r="S282" s="65">
        <v>0</v>
      </c>
      <c r="T282" s="65">
        <v>24</v>
      </c>
      <c r="U282" s="65">
        <v>0</v>
      </c>
      <c r="V282" s="65">
        <v>0</v>
      </c>
      <c r="W282" s="65">
        <v>66</v>
      </c>
      <c r="X282" s="65">
        <v>66</v>
      </c>
      <c r="Y282" s="65">
        <v>24</v>
      </c>
      <c r="Z282" s="5"/>
      <c r="AA282" s="5"/>
      <c r="AB282" s="5"/>
      <c r="AC282" s="5"/>
      <c r="AD282" s="5"/>
      <c r="AE282" s="65">
        <v>1332</v>
      </c>
      <c r="AF282" s="65">
        <v>1332</v>
      </c>
      <c r="AG282" s="65">
        <v>24</v>
      </c>
      <c r="AH282" s="5"/>
      <c r="AI282" s="65">
        <v>24.131988525390625</v>
      </c>
      <c r="AJ282" s="65">
        <v>1.0049991607666016</v>
      </c>
      <c r="AK282" s="65">
        <v>1.0049991607666016</v>
      </c>
      <c r="AL282" s="65">
        <v>24</v>
      </c>
      <c r="AM282" s="65">
        <v>1</v>
      </c>
      <c r="AN282" s="65">
        <v>3</v>
      </c>
      <c r="AO282" s="65">
        <v>0</v>
      </c>
      <c r="AP282" s="5"/>
      <c r="AQ282" s="65">
        <v>5</v>
      </c>
      <c r="AR282" s="65">
        <v>7</v>
      </c>
      <c r="AS282" s="65">
        <v>3</v>
      </c>
      <c r="AT282" s="65">
        <v>1985</v>
      </c>
    </row>
    <row r="283" spans="1:46" x14ac:dyDescent="0.25">
      <c r="A283" s="65">
        <v>4001</v>
      </c>
      <c r="B283" s="22">
        <v>31114</v>
      </c>
      <c r="C283" s="65">
        <v>1</v>
      </c>
      <c r="D283" s="65">
        <v>3</v>
      </c>
      <c r="E283" s="5"/>
      <c r="F283" s="5"/>
      <c r="G283" s="5"/>
      <c r="H283" s="5"/>
      <c r="I283" s="5"/>
      <c r="J283" s="5"/>
      <c r="K283" s="65">
        <v>0</v>
      </c>
      <c r="L283" s="65">
        <v>0</v>
      </c>
      <c r="M283" s="65">
        <v>0</v>
      </c>
      <c r="N283" s="65">
        <v>24</v>
      </c>
      <c r="O283" s="65">
        <v>0</v>
      </c>
      <c r="P283" s="65">
        <v>0</v>
      </c>
      <c r="Q283" s="65">
        <v>0</v>
      </c>
      <c r="R283" s="65">
        <v>0</v>
      </c>
      <c r="S283" s="65">
        <v>0</v>
      </c>
      <c r="T283" s="65">
        <v>24</v>
      </c>
      <c r="U283" s="65">
        <v>0</v>
      </c>
      <c r="V283" s="65">
        <v>0</v>
      </c>
      <c r="W283" s="65">
        <v>71.099990844726563</v>
      </c>
      <c r="X283" s="65">
        <v>71.099990844726563</v>
      </c>
      <c r="Y283" s="65">
        <v>24</v>
      </c>
      <c r="Z283" s="5"/>
      <c r="AA283" s="5"/>
      <c r="AB283" s="5"/>
      <c r="AC283" s="5"/>
      <c r="AD283" s="5"/>
      <c r="AE283" s="65">
        <v>629</v>
      </c>
      <c r="AF283" s="65">
        <v>629</v>
      </c>
      <c r="AG283" s="65">
        <v>24</v>
      </c>
      <c r="AH283" s="5"/>
      <c r="AI283" s="65">
        <v>39.419998168945313</v>
      </c>
      <c r="AJ283" s="65">
        <v>1.6419992446899414</v>
      </c>
      <c r="AK283" s="65">
        <v>1.6419992446899414</v>
      </c>
      <c r="AL283" s="65">
        <v>24</v>
      </c>
      <c r="AM283" s="65">
        <v>1</v>
      </c>
      <c r="AN283" s="65">
        <v>3</v>
      </c>
      <c r="AO283" s="65">
        <v>0</v>
      </c>
      <c r="AP283" s="5"/>
      <c r="AQ283" s="65">
        <v>6</v>
      </c>
      <c r="AR283" s="65">
        <v>8</v>
      </c>
      <c r="AS283" s="65">
        <v>3</v>
      </c>
      <c r="AT283" s="65">
        <v>1985</v>
      </c>
    </row>
    <row r="284" spans="1:46" x14ac:dyDescent="0.25">
      <c r="A284" s="65">
        <v>4001</v>
      </c>
      <c r="B284" s="22">
        <v>31115</v>
      </c>
      <c r="C284" s="65">
        <v>1</v>
      </c>
      <c r="D284" s="65">
        <v>3</v>
      </c>
      <c r="E284" s="5"/>
      <c r="F284" s="5"/>
      <c r="G284" s="5"/>
      <c r="H284" s="5"/>
      <c r="I284" s="5"/>
      <c r="J284" s="5"/>
      <c r="K284" s="65">
        <v>0</v>
      </c>
      <c r="L284" s="65">
        <v>0</v>
      </c>
      <c r="M284" s="65">
        <v>0</v>
      </c>
      <c r="N284" s="65">
        <v>24</v>
      </c>
      <c r="O284" s="65">
        <v>0</v>
      </c>
      <c r="P284" s="65">
        <v>0</v>
      </c>
      <c r="Q284" s="65">
        <v>0</v>
      </c>
      <c r="R284" s="65">
        <v>0</v>
      </c>
      <c r="S284" s="65">
        <v>0</v>
      </c>
      <c r="T284" s="65">
        <v>24</v>
      </c>
      <c r="U284" s="65">
        <v>0</v>
      </c>
      <c r="V284" s="65">
        <v>0</v>
      </c>
      <c r="W284" s="65">
        <v>80.599990844726563</v>
      </c>
      <c r="X284" s="5"/>
      <c r="Y284" s="65">
        <v>14</v>
      </c>
      <c r="Z284" s="5"/>
      <c r="AA284" s="5"/>
      <c r="AB284" s="5"/>
      <c r="AC284" s="5"/>
      <c r="AD284" s="5"/>
      <c r="AE284" s="65">
        <v>0</v>
      </c>
      <c r="AF284" s="65">
        <v>0</v>
      </c>
      <c r="AG284" s="65">
        <v>24</v>
      </c>
      <c r="AH284" s="5"/>
      <c r="AI284" s="65">
        <v>34.83599853515625</v>
      </c>
      <c r="AJ284" s="65">
        <v>1.4509992599487305</v>
      </c>
      <c r="AK284" s="65">
        <v>1.4509992599487305</v>
      </c>
      <c r="AL284" s="65">
        <v>24</v>
      </c>
      <c r="AM284" s="65">
        <v>1</v>
      </c>
      <c r="AN284" s="65">
        <v>3</v>
      </c>
      <c r="AO284" s="65">
        <v>0</v>
      </c>
      <c r="AP284" s="5"/>
      <c r="AQ284" s="65">
        <v>7</v>
      </c>
      <c r="AR284" s="65">
        <v>9</v>
      </c>
      <c r="AS284" s="65">
        <v>3</v>
      </c>
      <c r="AT284" s="65">
        <v>1985</v>
      </c>
    </row>
    <row r="285" spans="1:46" x14ac:dyDescent="0.25">
      <c r="A285" s="65">
        <v>4001</v>
      </c>
      <c r="B285" s="22">
        <v>31116</v>
      </c>
      <c r="C285" s="65">
        <v>1</v>
      </c>
      <c r="D285" s="65">
        <v>3</v>
      </c>
      <c r="E285" s="5"/>
      <c r="F285" s="5"/>
      <c r="G285" s="5"/>
      <c r="H285" s="5"/>
      <c r="I285" s="5"/>
      <c r="J285" s="5"/>
      <c r="K285" s="65">
        <v>0</v>
      </c>
      <c r="L285" s="65">
        <v>0</v>
      </c>
      <c r="M285" s="65">
        <v>0</v>
      </c>
      <c r="N285" s="65">
        <v>24</v>
      </c>
      <c r="O285" s="65">
        <v>0</v>
      </c>
      <c r="P285" s="65">
        <v>0</v>
      </c>
      <c r="Q285" s="65">
        <v>0</v>
      </c>
      <c r="R285" s="65">
        <v>0</v>
      </c>
      <c r="S285" s="65">
        <v>0</v>
      </c>
      <c r="T285" s="65">
        <v>24</v>
      </c>
      <c r="U285" s="65">
        <v>0</v>
      </c>
      <c r="V285" s="65">
        <v>0</v>
      </c>
      <c r="W285" s="5"/>
      <c r="X285" s="5"/>
      <c r="Y285" s="65">
        <v>0</v>
      </c>
      <c r="Z285" s="5"/>
      <c r="AA285" s="5"/>
      <c r="AB285" s="5"/>
      <c r="AC285" s="5"/>
      <c r="AD285" s="5"/>
      <c r="AE285" s="65">
        <v>0</v>
      </c>
      <c r="AF285" s="65">
        <v>0</v>
      </c>
      <c r="AG285" s="65">
        <v>24</v>
      </c>
      <c r="AH285" s="5"/>
      <c r="AI285" s="65">
        <v>27.275985717773438</v>
      </c>
      <c r="AJ285" s="65">
        <v>1.1359996795654297</v>
      </c>
      <c r="AK285" s="65">
        <v>1.1359996795654297</v>
      </c>
      <c r="AL285" s="65">
        <v>24</v>
      </c>
      <c r="AM285" s="65">
        <v>1</v>
      </c>
      <c r="AN285" s="65">
        <v>3</v>
      </c>
      <c r="AO285" s="65">
        <v>0</v>
      </c>
      <c r="AP285" s="5"/>
      <c r="AQ285" s="65">
        <v>1</v>
      </c>
      <c r="AR285" s="65">
        <v>10</v>
      </c>
      <c r="AS285" s="65">
        <v>3</v>
      </c>
      <c r="AT285" s="65">
        <v>1985</v>
      </c>
    </row>
    <row r="286" spans="1:46" x14ac:dyDescent="0.25">
      <c r="A286" s="65">
        <v>4001</v>
      </c>
      <c r="B286" s="22">
        <v>31117</v>
      </c>
      <c r="C286" s="65">
        <v>1</v>
      </c>
      <c r="D286" s="65">
        <v>3</v>
      </c>
      <c r="E286" s="5"/>
      <c r="F286" s="5"/>
      <c r="G286" s="5"/>
      <c r="H286" s="5"/>
      <c r="I286" s="5"/>
      <c r="J286" s="5"/>
      <c r="K286" s="65">
        <v>0</v>
      </c>
      <c r="L286" s="65">
        <v>0</v>
      </c>
      <c r="M286" s="65">
        <v>0</v>
      </c>
      <c r="N286" s="65">
        <v>24</v>
      </c>
      <c r="O286" s="65">
        <v>0</v>
      </c>
      <c r="P286" s="65">
        <v>0</v>
      </c>
      <c r="Q286" s="65">
        <v>0</v>
      </c>
      <c r="R286" s="65">
        <v>0</v>
      </c>
      <c r="S286" s="65">
        <v>0</v>
      </c>
      <c r="T286" s="65">
        <v>24</v>
      </c>
      <c r="U286" s="65">
        <v>0</v>
      </c>
      <c r="V286" s="65">
        <v>0</v>
      </c>
      <c r="W286" s="5"/>
      <c r="X286" s="5"/>
      <c r="Y286" s="65">
        <v>0</v>
      </c>
      <c r="Z286" s="5"/>
      <c r="AA286" s="5"/>
      <c r="AB286" s="5"/>
      <c r="AC286" s="5"/>
      <c r="AD286" s="5"/>
      <c r="AE286" s="65">
        <v>0</v>
      </c>
      <c r="AF286" s="65">
        <v>0</v>
      </c>
      <c r="AG286" s="65">
        <v>24</v>
      </c>
      <c r="AH286" s="5"/>
      <c r="AI286" s="65">
        <v>13.115999221801758</v>
      </c>
      <c r="AJ286" s="65">
        <v>0.54599994421005249</v>
      </c>
      <c r="AK286" s="65">
        <v>0.54599994421005249</v>
      </c>
      <c r="AL286" s="65">
        <v>24</v>
      </c>
      <c r="AM286" s="65">
        <v>1</v>
      </c>
      <c r="AN286" s="65">
        <v>3</v>
      </c>
      <c r="AO286" s="65">
        <v>0</v>
      </c>
      <c r="AP286" s="5"/>
      <c r="AQ286" s="65">
        <v>2</v>
      </c>
      <c r="AR286" s="65">
        <v>11</v>
      </c>
      <c r="AS286" s="65">
        <v>3</v>
      </c>
      <c r="AT286" s="65">
        <v>1985</v>
      </c>
    </row>
    <row r="287" spans="1:46" x14ac:dyDescent="0.25">
      <c r="A287" s="65">
        <v>4001</v>
      </c>
      <c r="B287" s="22">
        <v>31118</v>
      </c>
      <c r="C287" s="65">
        <v>1</v>
      </c>
      <c r="D287" s="65">
        <v>3</v>
      </c>
      <c r="E287" s="5"/>
      <c r="F287" s="5"/>
      <c r="G287" s="5"/>
      <c r="H287" s="5"/>
      <c r="I287" s="5"/>
      <c r="J287" s="5"/>
      <c r="K287" s="65">
        <v>0</v>
      </c>
      <c r="L287" s="65">
        <v>0</v>
      </c>
      <c r="M287" s="65">
        <v>0</v>
      </c>
      <c r="N287" s="65">
        <v>24</v>
      </c>
      <c r="O287" s="65">
        <v>0</v>
      </c>
      <c r="P287" s="65">
        <v>0</v>
      </c>
      <c r="Q287" s="65">
        <v>0</v>
      </c>
      <c r="R287" s="65">
        <v>0</v>
      </c>
      <c r="S287" s="65">
        <v>0</v>
      </c>
      <c r="T287" s="65">
        <v>24</v>
      </c>
      <c r="U287" s="65">
        <v>0</v>
      </c>
      <c r="V287" s="65">
        <v>0</v>
      </c>
      <c r="W287" s="5"/>
      <c r="X287" s="5"/>
      <c r="Y287" s="65">
        <v>0</v>
      </c>
      <c r="Z287" s="5"/>
      <c r="AA287" s="5"/>
      <c r="AB287" s="5"/>
      <c r="AC287" s="5"/>
      <c r="AD287" s="5"/>
      <c r="AE287" s="65">
        <v>0</v>
      </c>
      <c r="AF287" s="65">
        <v>0</v>
      </c>
      <c r="AG287" s="65">
        <v>24</v>
      </c>
      <c r="AH287" s="5"/>
      <c r="AI287" s="65">
        <v>14.675999641418457</v>
      </c>
      <c r="AJ287" s="65">
        <v>0.6109999418258667</v>
      </c>
      <c r="AK287" s="65">
        <v>0.6109999418258667</v>
      </c>
      <c r="AL287" s="65">
        <v>24</v>
      </c>
      <c r="AM287" s="65">
        <v>1</v>
      </c>
      <c r="AN287" s="65">
        <v>3</v>
      </c>
      <c r="AO287" s="65">
        <v>0</v>
      </c>
      <c r="AP287" s="5"/>
      <c r="AQ287" s="65">
        <v>3</v>
      </c>
      <c r="AR287" s="65">
        <v>12</v>
      </c>
      <c r="AS287" s="65">
        <v>3</v>
      </c>
      <c r="AT287" s="65">
        <v>1985</v>
      </c>
    </row>
    <row r="288" spans="1:46" x14ac:dyDescent="0.25">
      <c r="A288" s="65">
        <v>4001</v>
      </c>
      <c r="B288" s="22">
        <v>31119</v>
      </c>
      <c r="C288" s="65">
        <v>1</v>
      </c>
      <c r="D288" s="65">
        <v>3</v>
      </c>
      <c r="E288" s="5"/>
      <c r="F288" s="5"/>
      <c r="G288" s="5"/>
      <c r="H288" s="5"/>
      <c r="I288" s="5"/>
      <c r="J288" s="5"/>
      <c r="K288" s="65">
        <v>0</v>
      </c>
      <c r="L288" s="65">
        <v>0</v>
      </c>
      <c r="M288" s="65">
        <v>0</v>
      </c>
      <c r="N288" s="65">
        <v>24</v>
      </c>
      <c r="O288" s="65">
        <v>0</v>
      </c>
      <c r="P288" s="65">
        <v>0</v>
      </c>
      <c r="Q288" s="65">
        <v>0</v>
      </c>
      <c r="R288" s="65">
        <v>0</v>
      </c>
      <c r="S288" s="65">
        <v>0</v>
      </c>
      <c r="T288" s="65">
        <v>24</v>
      </c>
      <c r="U288" s="65">
        <v>0</v>
      </c>
      <c r="V288" s="65">
        <v>0</v>
      </c>
      <c r="W288" s="5"/>
      <c r="X288" s="5"/>
      <c r="Y288" s="65">
        <v>0</v>
      </c>
      <c r="Z288" s="5"/>
      <c r="AA288" s="5"/>
      <c r="AB288" s="5"/>
      <c r="AC288" s="5"/>
      <c r="AD288" s="5"/>
      <c r="AE288" s="65">
        <v>0</v>
      </c>
      <c r="AF288" s="65">
        <v>0</v>
      </c>
      <c r="AG288" s="65">
        <v>24</v>
      </c>
      <c r="AH288" s="5"/>
      <c r="AI288" s="65">
        <v>16.103988647460937</v>
      </c>
      <c r="AJ288" s="65">
        <v>0.67099994421005249</v>
      </c>
      <c r="AK288" s="65">
        <v>0.67099994421005249</v>
      </c>
      <c r="AL288" s="65">
        <v>24</v>
      </c>
      <c r="AM288" s="65">
        <v>1</v>
      </c>
      <c r="AN288" s="65">
        <v>3</v>
      </c>
      <c r="AO288" s="65">
        <v>0</v>
      </c>
      <c r="AP288" s="5"/>
      <c r="AQ288" s="65">
        <v>4</v>
      </c>
      <c r="AR288" s="65">
        <v>13</v>
      </c>
      <c r="AS288" s="65">
        <v>3</v>
      </c>
      <c r="AT288" s="65">
        <v>1985</v>
      </c>
    </row>
    <row r="289" spans="1:46" x14ac:dyDescent="0.25">
      <c r="A289" s="65">
        <v>4001</v>
      </c>
      <c r="B289" s="22">
        <v>31120</v>
      </c>
      <c r="C289" s="65">
        <v>1</v>
      </c>
      <c r="D289" s="65">
        <v>3</v>
      </c>
      <c r="E289" s="5"/>
      <c r="F289" s="5"/>
      <c r="G289" s="5"/>
      <c r="H289" s="5"/>
      <c r="I289" s="5"/>
      <c r="J289" s="5"/>
      <c r="K289" s="65">
        <v>0</v>
      </c>
      <c r="L289" s="65">
        <v>0</v>
      </c>
      <c r="M289" s="65">
        <v>0</v>
      </c>
      <c r="N289" s="65">
        <v>24</v>
      </c>
      <c r="O289" s="65">
        <v>0</v>
      </c>
      <c r="P289" s="65">
        <v>0</v>
      </c>
      <c r="Q289" s="65">
        <v>0</v>
      </c>
      <c r="R289" s="65">
        <v>0</v>
      </c>
      <c r="S289" s="65">
        <v>0</v>
      </c>
      <c r="T289" s="65">
        <v>24</v>
      </c>
      <c r="U289" s="65">
        <v>0</v>
      </c>
      <c r="V289" s="65">
        <v>0</v>
      </c>
      <c r="W289" s="5"/>
      <c r="X289" s="5"/>
      <c r="Y289" s="65">
        <v>0</v>
      </c>
      <c r="Z289" s="5"/>
      <c r="AA289" s="5"/>
      <c r="AB289" s="5"/>
      <c r="AC289" s="5"/>
      <c r="AD289" s="5"/>
      <c r="AE289" s="65">
        <v>0</v>
      </c>
      <c r="AF289" s="65">
        <v>0</v>
      </c>
      <c r="AG289" s="65">
        <v>24</v>
      </c>
      <c r="AH289" s="5"/>
      <c r="AI289" s="65">
        <v>18.755996704101563</v>
      </c>
      <c r="AJ289" s="65">
        <v>0.78099995851516724</v>
      </c>
      <c r="AK289" s="65">
        <v>0.78099995851516724</v>
      </c>
      <c r="AL289" s="65">
        <v>24</v>
      </c>
      <c r="AM289" s="65">
        <v>1</v>
      </c>
      <c r="AN289" s="65">
        <v>3</v>
      </c>
      <c r="AO289" s="65">
        <v>0</v>
      </c>
      <c r="AP289" s="5"/>
      <c r="AQ289" s="65">
        <v>5</v>
      </c>
      <c r="AR289" s="65">
        <v>14</v>
      </c>
      <c r="AS289" s="65">
        <v>3</v>
      </c>
      <c r="AT289" s="65">
        <v>1985</v>
      </c>
    </row>
    <row r="290" spans="1:46" x14ac:dyDescent="0.25">
      <c r="A290" s="65">
        <v>4001</v>
      </c>
      <c r="B290" s="22">
        <v>31121</v>
      </c>
      <c r="C290" s="65">
        <v>1</v>
      </c>
      <c r="D290" s="65">
        <v>3</v>
      </c>
      <c r="E290" s="5"/>
      <c r="F290" s="5"/>
      <c r="G290" s="5"/>
      <c r="H290" s="5"/>
      <c r="I290" s="5"/>
      <c r="J290" s="5"/>
      <c r="K290" s="65">
        <v>0</v>
      </c>
      <c r="L290" s="65">
        <v>0</v>
      </c>
      <c r="M290" s="65">
        <v>0</v>
      </c>
      <c r="N290" s="65">
        <v>24</v>
      </c>
      <c r="O290" s="65">
        <v>0</v>
      </c>
      <c r="P290" s="65">
        <v>0</v>
      </c>
      <c r="Q290" s="65">
        <v>0</v>
      </c>
      <c r="R290" s="65">
        <v>0</v>
      </c>
      <c r="S290" s="65">
        <v>0</v>
      </c>
      <c r="T290" s="65">
        <v>24</v>
      </c>
      <c r="U290" s="65">
        <v>0</v>
      </c>
      <c r="V290" s="65">
        <v>0</v>
      </c>
      <c r="W290" s="65">
        <v>54.099990844726563</v>
      </c>
      <c r="X290" s="5"/>
      <c r="Y290" s="65">
        <v>18</v>
      </c>
      <c r="Z290" s="5"/>
      <c r="AA290" s="5"/>
      <c r="AB290" s="5"/>
      <c r="AC290" s="5"/>
      <c r="AD290" s="5"/>
      <c r="AE290" s="65">
        <v>0</v>
      </c>
      <c r="AF290" s="65">
        <v>0</v>
      </c>
      <c r="AG290" s="65">
        <v>24</v>
      </c>
      <c r="AH290" s="5"/>
      <c r="AI290" s="65">
        <v>16.307998657226562</v>
      </c>
      <c r="AJ290" s="65">
        <v>0.67899996042251587</v>
      </c>
      <c r="AK290" s="65">
        <v>0.67899996042251587</v>
      </c>
      <c r="AL290" s="65">
        <v>24</v>
      </c>
      <c r="AM290" s="65">
        <v>1</v>
      </c>
      <c r="AN290" s="65">
        <v>3</v>
      </c>
      <c r="AO290" s="65">
        <v>0</v>
      </c>
      <c r="AP290" s="5"/>
      <c r="AQ290" s="65">
        <v>6</v>
      </c>
      <c r="AR290" s="65">
        <v>15</v>
      </c>
      <c r="AS290" s="65">
        <v>3</v>
      </c>
      <c r="AT290" s="65">
        <v>1985</v>
      </c>
    </row>
    <row r="291" spans="1:46" x14ac:dyDescent="0.25">
      <c r="A291" s="65">
        <v>4001</v>
      </c>
      <c r="B291" s="22">
        <v>31122</v>
      </c>
      <c r="C291" s="65">
        <v>1</v>
      </c>
      <c r="D291" s="65">
        <v>3</v>
      </c>
      <c r="E291" s="5"/>
      <c r="F291" s="5"/>
      <c r="G291" s="5"/>
      <c r="H291" s="5"/>
      <c r="I291" s="5"/>
      <c r="J291" s="5"/>
      <c r="K291" s="65">
        <v>0</v>
      </c>
      <c r="L291" s="65">
        <v>0</v>
      </c>
      <c r="M291" s="65">
        <v>0</v>
      </c>
      <c r="N291" s="65">
        <v>24</v>
      </c>
      <c r="O291" s="65">
        <v>0</v>
      </c>
      <c r="P291" s="65">
        <v>0</v>
      </c>
      <c r="Q291" s="65">
        <v>0</v>
      </c>
      <c r="R291" s="65">
        <v>0</v>
      </c>
      <c r="S291" s="65">
        <v>0</v>
      </c>
      <c r="T291" s="65">
        <v>24</v>
      </c>
      <c r="U291" s="65">
        <v>0</v>
      </c>
      <c r="V291" s="65">
        <v>0</v>
      </c>
      <c r="W291" s="65">
        <v>59.699996948242188</v>
      </c>
      <c r="X291" s="65">
        <v>59.699996948242188</v>
      </c>
      <c r="Y291" s="65">
        <v>24</v>
      </c>
      <c r="Z291" s="5"/>
      <c r="AA291" s="5"/>
      <c r="AB291" s="5"/>
      <c r="AC291" s="5"/>
      <c r="AD291" s="5"/>
      <c r="AE291" s="65">
        <v>0</v>
      </c>
      <c r="AF291" s="65">
        <v>0</v>
      </c>
      <c r="AG291" s="65">
        <v>24</v>
      </c>
      <c r="AH291" s="5"/>
      <c r="AI291" s="65">
        <v>22.091995239257813</v>
      </c>
      <c r="AJ291" s="65">
        <v>0.91999995708465576</v>
      </c>
      <c r="AK291" s="65">
        <v>0.91999995708465576</v>
      </c>
      <c r="AL291" s="65">
        <v>24</v>
      </c>
      <c r="AM291" s="65">
        <v>1</v>
      </c>
      <c r="AN291" s="65">
        <v>3</v>
      </c>
      <c r="AO291" s="65">
        <v>0</v>
      </c>
      <c r="AP291" s="5"/>
      <c r="AQ291" s="65">
        <v>7</v>
      </c>
      <c r="AR291" s="65">
        <v>16</v>
      </c>
      <c r="AS291" s="65">
        <v>3</v>
      </c>
      <c r="AT291" s="65">
        <v>1985</v>
      </c>
    </row>
    <row r="292" spans="1:46" x14ac:dyDescent="0.25">
      <c r="A292" s="65">
        <v>4001</v>
      </c>
      <c r="B292" s="22">
        <v>31123</v>
      </c>
      <c r="C292" s="65">
        <v>1</v>
      </c>
      <c r="D292" s="65">
        <v>3</v>
      </c>
      <c r="E292" s="5"/>
      <c r="F292" s="5"/>
      <c r="G292" s="5"/>
      <c r="H292" s="5"/>
      <c r="I292" s="5"/>
      <c r="J292" s="5"/>
      <c r="K292" s="65">
        <v>0</v>
      </c>
      <c r="L292" s="65">
        <v>0</v>
      </c>
      <c r="M292" s="65">
        <v>0</v>
      </c>
      <c r="N292" s="65">
        <v>24</v>
      </c>
      <c r="O292" s="65">
        <v>0</v>
      </c>
      <c r="P292" s="65">
        <v>0</v>
      </c>
      <c r="Q292" s="65">
        <v>0</v>
      </c>
      <c r="R292" s="65">
        <v>0</v>
      </c>
      <c r="S292" s="65">
        <v>0</v>
      </c>
      <c r="T292" s="65">
        <v>24</v>
      </c>
      <c r="U292" s="65">
        <v>0</v>
      </c>
      <c r="V292" s="65">
        <v>0</v>
      </c>
      <c r="W292" s="65">
        <v>61.29998779296875</v>
      </c>
      <c r="X292" s="65">
        <v>61.29998779296875</v>
      </c>
      <c r="Y292" s="65">
        <v>24</v>
      </c>
      <c r="Z292" s="5"/>
      <c r="AA292" s="5"/>
      <c r="AB292" s="5"/>
      <c r="AC292" s="5"/>
      <c r="AD292" s="5"/>
      <c r="AE292" s="65">
        <v>0</v>
      </c>
      <c r="AF292" s="65">
        <v>0</v>
      </c>
      <c r="AG292" s="65">
        <v>24</v>
      </c>
      <c r="AH292" s="5"/>
      <c r="AI292" s="65">
        <v>22.367996215820313</v>
      </c>
      <c r="AJ292" s="65">
        <v>0.93199998140335083</v>
      </c>
      <c r="AK292" s="65">
        <v>0.93199998140335083</v>
      </c>
      <c r="AL292" s="65">
        <v>24</v>
      </c>
      <c r="AM292" s="65">
        <v>1</v>
      </c>
      <c r="AN292" s="65">
        <v>3</v>
      </c>
      <c r="AO292" s="65">
        <v>0</v>
      </c>
      <c r="AP292" s="5"/>
      <c r="AQ292" s="65">
        <v>1</v>
      </c>
      <c r="AR292" s="65">
        <v>17</v>
      </c>
      <c r="AS292" s="65">
        <v>3</v>
      </c>
      <c r="AT292" s="65">
        <v>1985</v>
      </c>
    </row>
    <row r="293" spans="1:46" x14ac:dyDescent="0.25">
      <c r="A293" s="65">
        <v>4001</v>
      </c>
      <c r="B293" s="22">
        <v>31124</v>
      </c>
      <c r="C293" s="65">
        <v>1</v>
      </c>
      <c r="D293" s="65">
        <v>3</v>
      </c>
      <c r="E293" s="5"/>
      <c r="F293" s="5"/>
      <c r="G293" s="5"/>
      <c r="H293" s="5"/>
      <c r="I293" s="5"/>
      <c r="J293" s="5"/>
      <c r="K293" s="65">
        <v>0</v>
      </c>
      <c r="L293" s="65">
        <v>0</v>
      </c>
      <c r="M293" s="65">
        <v>0</v>
      </c>
      <c r="N293" s="65">
        <v>24</v>
      </c>
      <c r="O293" s="65">
        <v>0</v>
      </c>
      <c r="P293" s="65">
        <v>0</v>
      </c>
      <c r="Q293" s="65">
        <v>0</v>
      </c>
      <c r="R293" s="65">
        <v>0</v>
      </c>
      <c r="S293" s="65">
        <v>0</v>
      </c>
      <c r="T293" s="65">
        <v>24</v>
      </c>
      <c r="U293" s="65">
        <v>0</v>
      </c>
      <c r="V293" s="65">
        <v>0</v>
      </c>
      <c r="W293" s="65">
        <v>56.29998779296875</v>
      </c>
      <c r="X293" s="65">
        <v>56.29998779296875</v>
      </c>
      <c r="Y293" s="65">
        <v>24</v>
      </c>
      <c r="Z293" s="5"/>
      <c r="AA293" s="5"/>
      <c r="AB293" s="5"/>
      <c r="AC293" s="5"/>
      <c r="AD293" s="5"/>
      <c r="AE293" s="65">
        <v>0</v>
      </c>
      <c r="AF293" s="65">
        <v>0</v>
      </c>
      <c r="AG293" s="65">
        <v>24</v>
      </c>
      <c r="AH293" s="5"/>
      <c r="AI293" s="65">
        <v>16.739990234375</v>
      </c>
      <c r="AJ293" s="65">
        <v>0.69699996709823608</v>
      </c>
      <c r="AK293" s="65">
        <v>0.69699996709823608</v>
      </c>
      <c r="AL293" s="65">
        <v>24</v>
      </c>
      <c r="AM293" s="65">
        <v>1</v>
      </c>
      <c r="AN293" s="65">
        <v>3</v>
      </c>
      <c r="AO293" s="65">
        <v>0</v>
      </c>
      <c r="AP293" s="5"/>
      <c r="AQ293" s="65">
        <v>2</v>
      </c>
      <c r="AR293" s="65">
        <v>18</v>
      </c>
      <c r="AS293" s="65">
        <v>3</v>
      </c>
      <c r="AT293" s="65">
        <v>1985</v>
      </c>
    </row>
    <row r="294" spans="1:46" x14ac:dyDescent="0.25">
      <c r="A294" s="65">
        <v>4001</v>
      </c>
      <c r="B294" s="22">
        <v>31125</v>
      </c>
      <c r="C294" s="65">
        <v>1</v>
      </c>
      <c r="D294" s="65">
        <v>3</v>
      </c>
      <c r="E294" s="5"/>
      <c r="F294" s="5"/>
      <c r="G294" s="5"/>
      <c r="H294" s="5"/>
      <c r="I294" s="5"/>
      <c r="J294" s="5"/>
      <c r="K294" s="65">
        <v>0</v>
      </c>
      <c r="L294" s="65">
        <v>0</v>
      </c>
      <c r="M294" s="65">
        <v>0</v>
      </c>
      <c r="N294" s="65">
        <v>24</v>
      </c>
      <c r="O294" s="65">
        <v>0</v>
      </c>
      <c r="P294" s="65">
        <v>0</v>
      </c>
      <c r="Q294" s="65">
        <v>0</v>
      </c>
      <c r="R294" s="65">
        <v>0</v>
      </c>
      <c r="S294" s="65">
        <v>0</v>
      </c>
      <c r="T294" s="65">
        <v>24</v>
      </c>
      <c r="U294" s="65">
        <v>0</v>
      </c>
      <c r="V294" s="65">
        <v>0</v>
      </c>
      <c r="W294" s="65">
        <v>58.79998779296875</v>
      </c>
      <c r="X294" s="65">
        <v>58.79998779296875</v>
      </c>
      <c r="Y294" s="65">
        <v>24</v>
      </c>
      <c r="Z294" s="5"/>
      <c r="AA294" s="5"/>
      <c r="AB294" s="5"/>
      <c r="AC294" s="5"/>
      <c r="AD294" s="5"/>
      <c r="AE294" s="65">
        <v>0</v>
      </c>
      <c r="AF294" s="65">
        <v>0</v>
      </c>
      <c r="AG294" s="65">
        <v>24</v>
      </c>
      <c r="AH294" s="5"/>
      <c r="AI294" s="65">
        <v>20.387985229492187</v>
      </c>
      <c r="AJ294" s="65">
        <v>0.84899997711181641</v>
      </c>
      <c r="AK294" s="65">
        <v>0.84899997711181641</v>
      </c>
      <c r="AL294" s="65">
        <v>24</v>
      </c>
      <c r="AM294" s="65">
        <v>1</v>
      </c>
      <c r="AN294" s="65">
        <v>3</v>
      </c>
      <c r="AO294" s="65">
        <v>0</v>
      </c>
      <c r="AP294" s="5"/>
      <c r="AQ294" s="65">
        <v>3</v>
      </c>
      <c r="AR294" s="65">
        <v>19</v>
      </c>
      <c r="AS294" s="65">
        <v>3</v>
      </c>
      <c r="AT294" s="65">
        <v>1985</v>
      </c>
    </row>
    <row r="295" spans="1:46" x14ac:dyDescent="0.25">
      <c r="A295" s="65">
        <v>4001</v>
      </c>
      <c r="B295" s="22">
        <v>31126</v>
      </c>
      <c r="C295" s="65">
        <v>1</v>
      </c>
      <c r="D295" s="65">
        <v>3</v>
      </c>
      <c r="E295" s="5"/>
      <c r="F295" s="5"/>
      <c r="G295" s="5"/>
      <c r="H295" s="5"/>
      <c r="I295" s="5"/>
      <c r="J295" s="5"/>
      <c r="K295" s="65">
        <v>0</v>
      </c>
      <c r="L295" s="65">
        <v>0</v>
      </c>
      <c r="M295" s="65">
        <v>0</v>
      </c>
      <c r="N295" s="65">
        <v>24</v>
      </c>
      <c r="O295" s="65">
        <v>0</v>
      </c>
      <c r="P295" s="65">
        <v>0</v>
      </c>
      <c r="Q295" s="65">
        <v>0</v>
      </c>
      <c r="R295" s="65">
        <v>0</v>
      </c>
      <c r="S295" s="65">
        <v>0</v>
      </c>
      <c r="T295" s="65">
        <v>24</v>
      </c>
      <c r="U295" s="65">
        <v>0</v>
      </c>
      <c r="V295" s="65">
        <v>0</v>
      </c>
      <c r="W295" s="65">
        <v>55.399993896484375</v>
      </c>
      <c r="X295" s="65">
        <v>55.399993896484375</v>
      </c>
      <c r="Y295" s="65">
        <v>24</v>
      </c>
      <c r="Z295" s="5"/>
      <c r="AA295" s="5"/>
      <c r="AB295" s="5"/>
      <c r="AC295" s="5"/>
      <c r="AD295" s="5"/>
      <c r="AE295" s="65">
        <v>0</v>
      </c>
      <c r="AF295" s="65">
        <v>0</v>
      </c>
      <c r="AG295" s="65">
        <v>24</v>
      </c>
      <c r="AH295" s="5"/>
      <c r="AI295" s="65">
        <v>14.96399974822998</v>
      </c>
      <c r="AJ295" s="65">
        <v>0.62299996614456177</v>
      </c>
      <c r="AK295" s="65">
        <v>0.62299996614456177</v>
      </c>
      <c r="AL295" s="65">
        <v>24</v>
      </c>
      <c r="AM295" s="65">
        <v>1</v>
      </c>
      <c r="AN295" s="65">
        <v>3</v>
      </c>
      <c r="AO295" s="65">
        <v>0</v>
      </c>
      <c r="AP295" s="5"/>
      <c r="AQ295" s="65">
        <v>4</v>
      </c>
      <c r="AR295" s="65">
        <v>20</v>
      </c>
      <c r="AS295" s="65">
        <v>3</v>
      </c>
      <c r="AT295" s="65">
        <v>1985</v>
      </c>
    </row>
    <row r="296" spans="1:46" x14ac:dyDescent="0.25">
      <c r="A296" s="65">
        <v>4001</v>
      </c>
      <c r="B296" s="22">
        <v>31127</v>
      </c>
      <c r="C296" s="65">
        <v>1</v>
      </c>
      <c r="D296" s="65">
        <v>3</v>
      </c>
      <c r="E296" s="5"/>
      <c r="F296" s="5"/>
      <c r="G296" s="5"/>
      <c r="H296" s="5"/>
      <c r="I296" s="5"/>
      <c r="J296" s="5"/>
      <c r="K296" s="65">
        <v>0</v>
      </c>
      <c r="L296" s="65">
        <v>0</v>
      </c>
      <c r="M296" s="65">
        <v>0</v>
      </c>
      <c r="N296" s="65">
        <v>24</v>
      </c>
      <c r="O296" s="65">
        <v>0</v>
      </c>
      <c r="P296" s="65">
        <v>0</v>
      </c>
      <c r="Q296" s="65">
        <v>0</v>
      </c>
      <c r="R296" s="65">
        <v>0</v>
      </c>
      <c r="S296" s="65">
        <v>0</v>
      </c>
      <c r="T296" s="65">
        <v>24</v>
      </c>
      <c r="U296" s="65">
        <v>0</v>
      </c>
      <c r="V296" s="65">
        <v>0</v>
      </c>
      <c r="W296" s="65">
        <v>46.599990844726563</v>
      </c>
      <c r="X296" s="65">
        <v>46.599990844726563</v>
      </c>
      <c r="Y296" s="65">
        <v>24</v>
      </c>
      <c r="Z296" s="5"/>
      <c r="AA296" s="5"/>
      <c r="AB296" s="5"/>
      <c r="AC296" s="5"/>
      <c r="AD296" s="5"/>
      <c r="AE296" s="65">
        <v>0</v>
      </c>
      <c r="AF296" s="65">
        <v>0</v>
      </c>
      <c r="AG296" s="65">
        <v>24</v>
      </c>
      <c r="AH296" s="5"/>
      <c r="AI296" s="65">
        <v>10.091999053955078</v>
      </c>
      <c r="AJ296" s="65">
        <v>0.41999995708465576</v>
      </c>
      <c r="AK296" s="65">
        <v>0.41999995708465576</v>
      </c>
      <c r="AL296" s="65">
        <v>24</v>
      </c>
      <c r="AM296" s="65">
        <v>1</v>
      </c>
      <c r="AN296" s="65">
        <v>3</v>
      </c>
      <c r="AO296" s="65">
        <v>0</v>
      </c>
      <c r="AP296" s="5"/>
      <c r="AQ296" s="65">
        <v>5</v>
      </c>
      <c r="AR296" s="65">
        <v>21</v>
      </c>
      <c r="AS296" s="65">
        <v>3</v>
      </c>
      <c r="AT296" s="65">
        <v>1985</v>
      </c>
    </row>
    <row r="297" spans="1:46" x14ac:dyDescent="0.25">
      <c r="A297" s="65">
        <v>4001</v>
      </c>
      <c r="B297" s="22">
        <v>31128</v>
      </c>
      <c r="C297" s="65">
        <v>1</v>
      </c>
      <c r="D297" s="65">
        <v>3</v>
      </c>
      <c r="E297" s="5"/>
      <c r="F297" s="5"/>
      <c r="G297" s="5"/>
      <c r="H297" s="5"/>
      <c r="I297" s="5"/>
      <c r="J297" s="5"/>
      <c r="K297" s="65">
        <v>0</v>
      </c>
      <c r="L297" s="65">
        <v>0</v>
      </c>
      <c r="M297" s="65">
        <v>0</v>
      </c>
      <c r="N297" s="65">
        <v>24</v>
      </c>
      <c r="O297" s="65">
        <v>0</v>
      </c>
      <c r="P297" s="65">
        <v>0</v>
      </c>
      <c r="Q297" s="65">
        <v>0</v>
      </c>
      <c r="R297" s="65">
        <v>0</v>
      </c>
      <c r="S297" s="65">
        <v>0</v>
      </c>
      <c r="T297" s="65">
        <v>24</v>
      </c>
      <c r="U297" s="65">
        <v>0</v>
      </c>
      <c r="V297" s="65">
        <v>0</v>
      </c>
      <c r="W297" s="65">
        <v>57.599990844726563</v>
      </c>
      <c r="X297" s="65">
        <v>57.599990844726563</v>
      </c>
      <c r="Y297" s="65">
        <v>24</v>
      </c>
      <c r="Z297" s="5"/>
      <c r="AA297" s="5"/>
      <c r="AB297" s="5"/>
      <c r="AC297" s="5"/>
      <c r="AD297" s="5"/>
      <c r="AE297" s="65">
        <v>0</v>
      </c>
      <c r="AF297" s="65">
        <v>0</v>
      </c>
      <c r="AG297" s="65">
        <v>24</v>
      </c>
      <c r="AH297" s="5"/>
      <c r="AI297" s="65">
        <v>15.335999488830566</v>
      </c>
      <c r="AJ297" s="65">
        <v>0.63899999856948853</v>
      </c>
      <c r="AK297" s="65">
        <v>0.63899999856948853</v>
      </c>
      <c r="AL297" s="65">
        <v>24</v>
      </c>
      <c r="AM297" s="65">
        <v>1</v>
      </c>
      <c r="AN297" s="65">
        <v>3</v>
      </c>
      <c r="AO297" s="65">
        <v>0</v>
      </c>
      <c r="AP297" s="5"/>
      <c r="AQ297" s="65">
        <v>6</v>
      </c>
      <c r="AR297" s="65">
        <v>22</v>
      </c>
      <c r="AS297" s="65">
        <v>3</v>
      </c>
      <c r="AT297" s="65">
        <v>1985</v>
      </c>
    </row>
    <row r="298" spans="1:46" x14ac:dyDescent="0.25">
      <c r="A298" s="65">
        <v>4001</v>
      </c>
      <c r="B298" s="22">
        <v>31129</v>
      </c>
      <c r="C298" s="65">
        <v>1</v>
      </c>
      <c r="D298" s="65">
        <v>3</v>
      </c>
      <c r="E298" s="5"/>
      <c r="F298" s="5"/>
      <c r="G298" s="5"/>
      <c r="H298" s="5"/>
      <c r="I298" s="5"/>
      <c r="J298" s="5"/>
      <c r="K298" s="65">
        <v>0</v>
      </c>
      <c r="L298" s="65">
        <v>0</v>
      </c>
      <c r="M298" s="65">
        <v>0</v>
      </c>
      <c r="N298" s="65">
        <v>24</v>
      </c>
      <c r="O298" s="65">
        <v>0</v>
      </c>
      <c r="P298" s="65">
        <v>0</v>
      </c>
      <c r="Q298" s="65">
        <v>0</v>
      </c>
      <c r="R298" s="65">
        <v>0</v>
      </c>
      <c r="S298" s="65">
        <v>0</v>
      </c>
      <c r="T298" s="65">
        <v>24</v>
      </c>
      <c r="U298" s="65">
        <v>0</v>
      </c>
      <c r="V298" s="65">
        <v>0</v>
      </c>
      <c r="W298" s="65">
        <v>72.099990844726563</v>
      </c>
      <c r="X298" s="65">
        <v>72.099990844726563</v>
      </c>
      <c r="Y298" s="65">
        <v>24</v>
      </c>
      <c r="Z298" s="5"/>
      <c r="AA298" s="5"/>
      <c r="AB298" s="5"/>
      <c r="AC298" s="5"/>
      <c r="AD298" s="5"/>
      <c r="AE298" s="65">
        <v>0</v>
      </c>
      <c r="AF298" s="65">
        <v>0</v>
      </c>
      <c r="AG298" s="65">
        <v>24</v>
      </c>
      <c r="AH298" s="5"/>
      <c r="AI298" s="65">
        <v>15.299999237060547</v>
      </c>
      <c r="AJ298" s="65">
        <v>0.63699996471405029</v>
      </c>
      <c r="AK298" s="65">
        <v>0.63699996471405029</v>
      </c>
      <c r="AL298" s="65">
        <v>24</v>
      </c>
      <c r="AM298" s="65">
        <v>1</v>
      </c>
      <c r="AN298" s="65">
        <v>3</v>
      </c>
      <c r="AO298" s="65">
        <v>0</v>
      </c>
      <c r="AP298" s="5"/>
      <c r="AQ298" s="65">
        <v>7</v>
      </c>
      <c r="AR298" s="65">
        <v>23</v>
      </c>
      <c r="AS298" s="65">
        <v>3</v>
      </c>
      <c r="AT298" s="65">
        <v>1985</v>
      </c>
    </row>
    <row r="299" spans="1:46" x14ac:dyDescent="0.25">
      <c r="A299" s="65">
        <v>4001</v>
      </c>
      <c r="B299" s="22">
        <v>31130</v>
      </c>
      <c r="C299" s="65">
        <v>1</v>
      </c>
      <c r="D299" s="65">
        <v>3</v>
      </c>
      <c r="E299" s="5"/>
      <c r="F299" s="5"/>
      <c r="G299" s="5"/>
      <c r="H299" s="5"/>
      <c r="I299" s="5"/>
      <c r="J299" s="5"/>
      <c r="K299" s="65">
        <v>0</v>
      </c>
      <c r="L299" s="65">
        <v>0</v>
      </c>
      <c r="M299" s="65">
        <v>0</v>
      </c>
      <c r="N299" s="65">
        <v>24</v>
      </c>
      <c r="O299" s="65">
        <v>0</v>
      </c>
      <c r="P299" s="65">
        <v>0</v>
      </c>
      <c r="Q299" s="65">
        <v>0</v>
      </c>
      <c r="R299" s="65">
        <v>0</v>
      </c>
      <c r="S299" s="65">
        <v>0</v>
      </c>
      <c r="T299" s="65">
        <v>24</v>
      </c>
      <c r="U299" s="65">
        <v>0</v>
      </c>
      <c r="V299" s="65">
        <v>0</v>
      </c>
      <c r="W299" s="65">
        <v>67.5</v>
      </c>
      <c r="X299" s="65">
        <v>67.5</v>
      </c>
      <c r="Y299" s="65">
        <v>24</v>
      </c>
      <c r="Z299" s="5"/>
      <c r="AA299" s="5"/>
      <c r="AB299" s="5"/>
      <c r="AC299" s="5"/>
      <c r="AD299" s="5"/>
      <c r="AE299" s="65">
        <v>0</v>
      </c>
      <c r="AF299" s="65">
        <v>0</v>
      </c>
      <c r="AG299" s="65">
        <v>24</v>
      </c>
      <c r="AH299" s="5"/>
      <c r="AI299" s="65">
        <v>17.62799072265625</v>
      </c>
      <c r="AJ299" s="65">
        <v>0.73399996757507324</v>
      </c>
      <c r="AK299" s="65">
        <v>0.73399996757507324</v>
      </c>
      <c r="AL299" s="65">
        <v>24</v>
      </c>
      <c r="AM299" s="65">
        <v>1</v>
      </c>
      <c r="AN299" s="65">
        <v>3</v>
      </c>
      <c r="AO299" s="65">
        <v>0</v>
      </c>
      <c r="AP299" s="5"/>
      <c r="AQ299" s="65">
        <v>1</v>
      </c>
      <c r="AR299" s="65">
        <v>24</v>
      </c>
      <c r="AS299" s="65">
        <v>3</v>
      </c>
      <c r="AT299" s="65">
        <v>1985</v>
      </c>
    </row>
    <row r="300" spans="1:46" x14ac:dyDescent="0.25">
      <c r="A300" s="65">
        <v>4001</v>
      </c>
      <c r="B300" s="22">
        <v>31131</v>
      </c>
      <c r="C300" s="65">
        <v>1</v>
      </c>
      <c r="D300" s="65">
        <v>3</v>
      </c>
      <c r="E300" s="5"/>
      <c r="F300" s="5"/>
      <c r="G300" s="5"/>
      <c r="H300" s="5"/>
      <c r="I300" s="5"/>
      <c r="J300" s="5"/>
      <c r="K300" s="65">
        <v>0</v>
      </c>
      <c r="L300" s="65">
        <v>0</v>
      </c>
      <c r="M300" s="65">
        <v>0</v>
      </c>
      <c r="N300" s="65">
        <v>24</v>
      </c>
      <c r="O300" s="65">
        <v>0</v>
      </c>
      <c r="P300" s="65">
        <v>0</v>
      </c>
      <c r="Q300" s="65">
        <v>0</v>
      </c>
      <c r="R300" s="65">
        <v>0</v>
      </c>
      <c r="S300" s="65">
        <v>0</v>
      </c>
      <c r="T300" s="65">
        <v>24</v>
      </c>
      <c r="U300" s="65">
        <v>0</v>
      </c>
      <c r="V300" s="65">
        <v>0</v>
      </c>
      <c r="W300" s="65">
        <v>59.199996948242188</v>
      </c>
      <c r="X300" s="65">
        <v>59.199996948242188</v>
      </c>
      <c r="Y300" s="65">
        <v>24</v>
      </c>
      <c r="Z300" s="5"/>
      <c r="AA300" s="5"/>
      <c r="AB300" s="5"/>
      <c r="AC300" s="5"/>
      <c r="AD300" s="5"/>
      <c r="AE300" s="65">
        <v>0</v>
      </c>
      <c r="AF300" s="65">
        <v>0</v>
      </c>
      <c r="AG300" s="65">
        <v>24</v>
      </c>
      <c r="AH300" s="5"/>
      <c r="AI300" s="65">
        <v>16.427993774414063</v>
      </c>
      <c r="AJ300" s="65">
        <v>0.68399995565414429</v>
      </c>
      <c r="AK300" s="65">
        <v>0.68399995565414429</v>
      </c>
      <c r="AL300" s="65">
        <v>24</v>
      </c>
      <c r="AM300" s="65">
        <v>1</v>
      </c>
      <c r="AN300" s="65">
        <v>3</v>
      </c>
      <c r="AO300" s="65">
        <v>0</v>
      </c>
      <c r="AP300" s="5"/>
      <c r="AQ300" s="65">
        <v>2</v>
      </c>
      <c r="AR300" s="65">
        <v>25</v>
      </c>
      <c r="AS300" s="65">
        <v>3</v>
      </c>
      <c r="AT300" s="65">
        <v>1985</v>
      </c>
    </row>
    <row r="301" spans="1:46" x14ac:dyDescent="0.25">
      <c r="A301" s="65">
        <v>4001</v>
      </c>
      <c r="B301" s="22">
        <v>31132</v>
      </c>
      <c r="C301" s="65">
        <v>1</v>
      </c>
      <c r="D301" s="65">
        <v>3</v>
      </c>
      <c r="E301" s="5"/>
      <c r="F301" s="5"/>
      <c r="G301" s="5"/>
      <c r="H301" s="5"/>
      <c r="I301" s="5"/>
      <c r="J301" s="5"/>
      <c r="K301" s="65">
        <v>0</v>
      </c>
      <c r="L301" s="65">
        <v>0</v>
      </c>
      <c r="M301" s="65">
        <v>0</v>
      </c>
      <c r="N301" s="65">
        <v>24</v>
      </c>
      <c r="O301" s="65">
        <v>0</v>
      </c>
      <c r="P301" s="65">
        <v>0</v>
      </c>
      <c r="Q301" s="65">
        <v>0</v>
      </c>
      <c r="R301" s="65">
        <v>0</v>
      </c>
      <c r="S301" s="65">
        <v>0</v>
      </c>
      <c r="T301" s="65">
        <v>24</v>
      </c>
      <c r="U301" s="65">
        <v>0</v>
      </c>
      <c r="V301" s="65">
        <v>0</v>
      </c>
      <c r="W301" s="65">
        <v>61</v>
      </c>
      <c r="X301" s="65">
        <v>61</v>
      </c>
      <c r="Y301" s="65">
        <v>24</v>
      </c>
      <c r="Z301" s="5"/>
      <c r="AA301" s="5"/>
      <c r="AB301" s="5"/>
      <c r="AC301" s="5"/>
      <c r="AD301" s="5"/>
      <c r="AE301" s="65">
        <v>0</v>
      </c>
      <c r="AF301" s="65">
        <v>0</v>
      </c>
      <c r="AG301" s="65">
        <v>24</v>
      </c>
      <c r="AH301" s="5"/>
      <c r="AI301" s="65">
        <v>18.17999267578125</v>
      </c>
      <c r="AJ301" s="65">
        <v>0.75699996948242188</v>
      </c>
      <c r="AK301" s="65">
        <v>0.75699996948242188</v>
      </c>
      <c r="AL301" s="65">
        <v>24</v>
      </c>
      <c r="AM301" s="65">
        <v>1</v>
      </c>
      <c r="AN301" s="65">
        <v>3</v>
      </c>
      <c r="AO301" s="65">
        <v>0</v>
      </c>
      <c r="AP301" s="5"/>
      <c r="AQ301" s="65">
        <v>3</v>
      </c>
      <c r="AR301" s="65">
        <v>26</v>
      </c>
      <c r="AS301" s="65">
        <v>3</v>
      </c>
      <c r="AT301" s="65">
        <v>1985</v>
      </c>
    </row>
    <row r="302" spans="1:46" x14ac:dyDescent="0.25">
      <c r="A302" s="65">
        <v>4001</v>
      </c>
      <c r="B302" s="22">
        <v>31133</v>
      </c>
      <c r="C302" s="65">
        <v>1</v>
      </c>
      <c r="D302" s="65">
        <v>3</v>
      </c>
      <c r="E302" s="5"/>
      <c r="F302" s="5"/>
      <c r="G302" s="5"/>
      <c r="H302" s="5"/>
      <c r="I302" s="5"/>
      <c r="J302" s="5"/>
      <c r="K302" s="65">
        <v>0</v>
      </c>
      <c r="L302" s="65">
        <v>0</v>
      </c>
      <c r="M302" s="65">
        <v>0</v>
      </c>
      <c r="N302" s="65">
        <v>24</v>
      </c>
      <c r="O302" s="65">
        <v>0</v>
      </c>
      <c r="P302" s="65">
        <v>0</v>
      </c>
      <c r="Q302" s="65">
        <v>0</v>
      </c>
      <c r="R302" s="65">
        <v>0</v>
      </c>
      <c r="S302" s="65">
        <v>0</v>
      </c>
      <c r="T302" s="65">
        <v>24</v>
      </c>
      <c r="U302" s="65">
        <v>0</v>
      </c>
      <c r="V302" s="65">
        <v>0</v>
      </c>
      <c r="W302" s="65">
        <v>64.199996948242188</v>
      </c>
      <c r="X302" s="65">
        <v>64.199996948242188</v>
      </c>
      <c r="Y302" s="65">
        <v>24</v>
      </c>
      <c r="Z302" s="5"/>
      <c r="AA302" s="5"/>
      <c r="AB302" s="5"/>
      <c r="AC302" s="5"/>
      <c r="AD302" s="5"/>
      <c r="AE302" s="65">
        <v>0</v>
      </c>
      <c r="AF302" s="65">
        <v>0</v>
      </c>
      <c r="AG302" s="65">
        <v>24</v>
      </c>
      <c r="AH302" s="5"/>
      <c r="AI302" s="65">
        <v>18.899993896484375</v>
      </c>
      <c r="AJ302" s="65">
        <v>0.78699994087219238</v>
      </c>
      <c r="AK302" s="65">
        <v>0.78699994087219238</v>
      </c>
      <c r="AL302" s="65">
        <v>24</v>
      </c>
      <c r="AM302" s="65">
        <v>1</v>
      </c>
      <c r="AN302" s="65">
        <v>3</v>
      </c>
      <c r="AO302" s="65">
        <v>0</v>
      </c>
      <c r="AP302" s="5"/>
      <c r="AQ302" s="65">
        <v>4</v>
      </c>
      <c r="AR302" s="65">
        <v>27</v>
      </c>
      <c r="AS302" s="65">
        <v>3</v>
      </c>
      <c r="AT302" s="65">
        <v>1985</v>
      </c>
    </row>
    <row r="303" spans="1:46" x14ac:dyDescent="0.25">
      <c r="A303" s="65">
        <v>4001</v>
      </c>
      <c r="B303" s="22">
        <v>31134</v>
      </c>
      <c r="C303" s="65">
        <v>1</v>
      </c>
      <c r="D303" s="65">
        <v>3</v>
      </c>
      <c r="E303" s="5"/>
      <c r="F303" s="5"/>
      <c r="G303" s="5"/>
      <c r="H303" s="5"/>
      <c r="I303" s="5"/>
      <c r="J303" s="5"/>
      <c r="K303" s="65">
        <v>0</v>
      </c>
      <c r="L303" s="65">
        <v>0</v>
      </c>
      <c r="M303" s="65">
        <v>0</v>
      </c>
      <c r="N303" s="65">
        <v>24</v>
      </c>
      <c r="O303" s="65">
        <v>0</v>
      </c>
      <c r="P303" s="65">
        <v>0</v>
      </c>
      <c r="Q303" s="65">
        <v>0</v>
      </c>
      <c r="R303" s="65">
        <v>0</v>
      </c>
      <c r="S303" s="65">
        <v>0</v>
      </c>
      <c r="T303" s="65">
        <v>24</v>
      </c>
      <c r="U303" s="65">
        <v>0</v>
      </c>
      <c r="V303" s="65">
        <v>0</v>
      </c>
      <c r="W303" s="65">
        <v>58.79998779296875</v>
      </c>
      <c r="X303" s="65">
        <v>58.79998779296875</v>
      </c>
      <c r="Y303" s="65">
        <v>24</v>
      </c>
      <c r="Z303" s="5"/>
      <c r="AA303" s="5"/>
      <c r="AB303" s="5"/>
      <c r="AC303" s="5"/>
      <c r="AD303" s="5"/>
      <c r="AE303" s="65">
        <v>0</v>
      </c>
      <c r="AF303" s="65">
        <v>0</v>
      </c>
      <c r="AG303" s="65">
        <v>24</v>
      </c>
      <c r="AH303" s="5"/>
      <c r="AI303" s="65">
        <v>27.371994018554687</v>
      </c>
      <c r="AJ303" s="65">
        <v>1.1399993896484375</v>
      </c>
      <c r="AK303" s="65">
        <v>1.1399993896484375</v>
      </c>
      <c r="AL303" s="65">
        <v>24</v>
      </c>
      <c r="AM303" s="65">
        <v>1</v>
      </c>
      <c r="AN303" s="65">
        <v>3</v>
      </c>
      <c r="AO303" s="65">
        <v>0</v>
      </c>
      <c r="AP303" s="5"/>
      <c r="AQ303" s="65">
        <v>5</v>
      </c>
      <c r="AR303" s="65">
        <v>28</v>
      </c>
      <c r="AS303" s="65">
        <v>3</v>
      </c>
      <c r="AT303" s="65">
        <v>1985</v>
      </c>
    </row>
    <row r="304" spans="1:46" x14ac:dyDescent="0.25">
      <c r="A304" s="65">
        <v>4001</v>
      </c>
      <c r="B304" s="22">
        <v>31135</v>
      </c>
      <c r="C304" s="65">
        <v>1</v>
      </c>
      <c r="D304" s="65">
        <v>3</v>
      </c>
      <c r="E304" s="5"/>
      <c r="F304" s="5"/>
      <c r="G304" s="5"/>
      <c r="H304" s="5"/>
      <c r="I304" s="5"/>
      <c r="J304" s="5"/>
      <c r="K304" s="65">
        <v>0</v>
      </c>
      <c r="L304" s="65">
        <v>0</v>
      </c>
      <c r="M304" s="65">
        <v>0</v>
      </c>
      <c r="N304" s="65">
        <v>24</v>
      </c>
      <c r="O304" s="65">
        <v>0</v>
      </c>
      <c r="P304" s="65">
        <v>0</v>
      </c>
      <c r="Q304" s="65">
        <v>0</v>
      </c>
      <c r="R304" s="65">
        <v>0</v>
      </c>
      <c r="S304" s="65">
        <v>0</v>
      </c>
      <c r="T304" s="65">
        <v>24</v>
      </c>
      <c r="U304" s="65">
        <v>0</v>
      </c>
      <c r="V304" s="65">
        <v>0</v>
      </c>
      <c r="W304" s="65">
        <v>61.699996948242188</v>
      </c>
      <c r="X304" s="65">
        <v>61.699996948242188</v>
      </c>
      <c r="Y304" s="65">
        <v>24</v>
      </c>
      <c r="Z304" s="5"/>
      <c r="AA304" s="5"/>
      <c r="AB304" s="5"/>
      <c r="AC304" s="5"/>
      <c r="AD304" s="5"/>
      <c r="AE304" s="65">
        <v>0</v>
      </c>
      <c r="AF304" s="65">
        <v>0</v>
      </c>
      <c r="AG304" s="65">
        <v>24</v>
      </c>
      <c r="AH304" s="5"/>
      <c r="AI304" s="65">
        <v>21.155990600585938</v>
      </c>
      <c r="AJ304" s="65">
        <v>0.88099998235702515</v>
      </c>
      <c r="AK304" s="65">
        <v>0.88099998235702515</v>
      </c>
      <c r="AL304" s="65">
        <v>24</v>
      </c>
      <c r="AM304" s="65">
        <v>1</v>
      </c>
      <c r="AN304" s="65">
        <v>3</v>
      </c>
      <c r="AO304" s="65">
        <v>0</v>
      </c>
      <c r="AP304" s="5"/>
      <c r="AQ304" s="65">
        <v>6</v>
      </c>
      <c r="AR304" s="65">
        <v>29</v>
      </c>
      <c r="AS304" s="65">
        <v>3</v>
      </c>
      <c r="AT304" s="65">
        <v>1985</v>
      </c>
    </row>
    <row r="305" spans="1:46" x14ac:dyDescent="0.25">
      <c r="A305" s="65">
        <v>4001</v>
      </c>
      <c r="B305" s="22">
        <v>31136</v>
      </c>
      <c r="C305" s="65">
        <v>1</v>
      </c>
      <c r="D305" s="65">
        <v>3</v>
      </c>
      <c r="E305" s="5"/>
      <c r="F305" s="5"/>
      <c r="G305" s="5"/>
      <c r="H305" s="5"/>
      <c r="I305" s="5"/>
      <c r="J305" s="5"/>
      <c r="K305" s="65">
        <v>0</v>
      </c>
      <c r="L305" s="65">
        <v>0</v>
      </c>
      <c r="M305" s="65">
        <v>0</v>
      </c>
      <c r="N305" s="65">
        <v>24</v>
      </c>
      <c r="O305" s="65">
        <v>0</v>
      </c>
      <c r="P305" s="65">
        <v>0</v>
      </c>
      <c r="Q305" s="65">
        <v>0</v>
      </c>
      <c r="R305" s="65">
        <v>0</v>
      </c>
      <c r="S305" s="65">
        <v>0</v>
      </c>
      <c r="T305" s="65">
        <v>24</v>
      </c>
      <c r="U305" s="65">
        <v>0</v>
      </c>
      <c r="V305" s="65">
        <v>0</v>
      </c>
      <c r="W305" s="65">
        <v>68.399993896484375</v>
      </c>
      <c r="X305" s="65">
        <v>68.399993896484375</v>
      </c>
      <c r="Y305" s="65">
        <v>24</v>
      </c>
      <c r="Z305" s="5"/>
      <c r="AA305" s="5"/>
      <c r="AB305" s="5"/>
      <c r="AC305" s="5"/>
      <c r="AD305" s="5"/>
      <c r="AE305" s="65">
        <v>0</v>
      </c>
      <c r="AF305" s="65">
        <v>0</v>
      </c>
      <c r="AG305" s="65">
        <v>24</v>
      </c>
      <c r="AH305" s="5"/>
      <c r="AI305" s="65">
        <v>14.97599983215332</v>
      </c>
      <c r="AJ305" s="65">
        <v>0.6239999532699585</v>
      </c>
      <c r="AK305" s="65">
        <v>0.6239999532699585</v>
      </c>
      <c r="AL305" s="65">
        <v>24</v>
      </c>
      <c r="AM305" s="65">
        <v>1</v>
      </c>
      <c r="AN305" s="65">
        <v>3</v>
      </c>
      <c r="AO305" s="65">
        <v>0</v>
      </c>
      <c r="AP305" s="5"/>
      <c r="AQ305" s="65">
        <v>7</v>
      </c>
      <c r="AR305" s="65">
        <v>30</v>
      </c>
      <c r="AS305" s="65">
        <v>3</v>
      </c>
      <c r="AT305" s="65">
        <v>1985</v>
      </c>
    </row>
    <row r="306" spans="1:46" x14ac:dyDescent="0.25">
      <c r="A306" s="65">
        <v>4001</v>
      </c>
      <c r="B306" s="22">
        <v>31137</v>
      </c>
      <c r="C306" s="65">
        <v>1</v>
      </c>
      <c r="D306" s="65">
        <v>3</v>
      </c>
      <c r="E306" s="5"/>
      <c r="F306" s="5"/>
      <c r="G306" s="5"/>
      <c r="H306" s="5"/>
      <c r="I306" s="5"/>
      <c r="J306" s="5"/>
      <c r="K306" s="65">
        <v>0</v>
      </c>
      <c r="L306" s="65">
        <v>0</v>
      </c>
      <c r="M306" s="65">
        <v>0</v>
      </c>
      <c r="N306" s="65">
        <v>24</v>
      </c>
      <c r="O306" s="65">
        <v>0</v>
      </c>
      <c r="P306" s="65">
        <v>0</v>
      </c>
      <c r="Q306" s="65">
        <v>0</v>
      </c>
      <c r="R306" s="65">
        <v>0</v>
      </c>
      <c r="S306" s="65">
        <v>0</v>
      </c>
      <c r="T306" s="65">
        <v>24</v>
      </c>
      <c r="U306" s="65">
        <v>0</v>
      </c>
      <c r="V306" s="65">
        <v>0</v>
      </c>
      <c r="W306" s="65">
        <v>69.099990844726563</v>
      </c>
      <c r="X306" s="65">
        <v>69.099990844726563</v>
      </c>
      <c r="Y306" s="65">
        <v>24</v>
      </c>
      <c r="Z306" s="5"/>
      <c r="AA306" s="5"/>
      <c r="AB306" s="5"/>
      <c r="AC306" s="5"/>
      <c r="AD306" s="5"/>
      <c r="AE306" s="65">
        <v>0</v>
      </c>
      <c r="AF306" s="65">
        <v>0</v>
      </c>
      <c r="AG306" s="65">
        <v>24</v>
      </c>
      <c r="AH306" s="5"/>
      <c r="AI306" s="65">
        <v>17.0159912109375</v>
      </c>
      <c r="AJ306" s="65">
        <v>0.70899999141693115</v>
      </c>
      <c r="AK306" s="65">
        <v>0.70899999141693115</v>
      </c>
      <c r="AL306" s="65">
        <v>24</v>
      </c>
      <c r="AM306" s="65">
        <v>1</v>
      </c>
      <c r="AN306" s="65">
        <v>3</v>
      </c>
      <c r="AO306" s="65">
        <v>0</v>
      </c>
      <c r="AP306" s="5"/>
      <c r="AQ306" s="65">
        <v>1</v>
      </c>
      <c r="AR306" s="65">
        <v>31</v>
      </c>
      <c r="AS306" s="65">
        <v>3</v>
      </c>
      <c r="AT306" s="65">
        <v>1985</v>
      </c>
    </row>
    <row r="307" spans="1:46" x14ac:dyDescent="0.25">
      <c r="A307" s="65">
        <v>4001</v>
      </c>
      <c r="B307" s="22">
        <v>31138</v>
      </c>
      <c r="C307" s="65">
        <v>1</v>
      </c>
      <c r="D307" s="65">
        <v>3</v>
      </c>
      <c r="E307" s="5"/>
      <c r="F307" s="5"/>
      <c r="G307" s="5"/>
      <c r="H307" s="5"/>
      <c r="I307" s="5"/>
      <c r="J307" s="5"/>
      <c r="K307" s="65">
        <v>0</v>
      </c>
      <c r="L307" s="65">
        <v>0</v>
      </c>
      <c r="M307" s="65">
        <v>0</v>
      </c>
      <c r="N307" s="65">
        <v>24</v>
      </c>
      <c r="O307" s="65">
        <v>0</v>
      </c>
      <c r="P307" s="65">
        <v>0</v>
      </c>
      <c r="Q307" s="65">
        <v>0</v>
      </c>
      <c r="R307" s="65">
        <v>0</v>
      </c>
      <c r="S307" s="65">
        <v>0</v>
      </c>
      <c r="T307" s="65">
        <v>24</v>
      </c>
      <c r="U307" s="65">
        <v>0</v>
      </c>
      <c r="V307" s="65">
        <v>0</v>
      </c>
      <c r="W307" s="65">
        <v>68.699996948242188</v>
      </c>
      <c r="X307" s="65">
        <v>68.699996948242188</v>
      </c>
      <c r="Y307" s="65">
        <v>24</v>
      </c>
      <c r="Z307" s="5"/>
      <c r="AA307" s="5"/>
      <c r="AB307" s="5"/>
      <c r="AC307" s="5"/>
      <c r="AD307" s="5"/>
      <c r="AE307" s="65">
        <v>0</v>
      </c>
      <c r="AF307" s="65">
        <v>0</v>
      </c>
      <c r="AG307" s="65">
        <v>24</v>
      </c>
      <c r="AH307" s="5"/>
      <c r="AI307" s="65">
        <v>17.927993774414063</v>
      </c>
      <c r="AJ307" s="65">
        <v>0.74699997901916504</v>
      </c>
      <c r="AK307" s="65">
        <v>0.74699997901916504</v>
      </c>
      <c r="AL307" s="65">
        <v>24</v>
      </c>
      <c r="AM307" s="65">
        <v>1</v>
      </c>
      <c r="AN307" s="65">
        <v>3</v>
      </c>
      <c r="AO307" s="65">
        <v>0</v>
      </c>
      <c r="AP307" s="5"/>
      <c r="AQ307" s="65">
        <v>2</v>
      </c>
      <c r="AR307" s="65">
        <v>1</v>
      </c>
      <c r="AS307" s="65">
        <v>4</v>
      </c>
      <c r="AT307" s="65">
        <v>1985</v>
      </c>
    </row>
    <row r="308" spans="1:46" x14ac:dyDescent="0.25">
      <c r="A308" s="65">
        <v>4001</v>
      </c>
      <c r="B308" s="22">
        <v>31139</v>
      </c>
      <c r="C308" s="65">
        <v>1</v>
      </c>
      <c r="D308" s="65">
        <v>3</v>
      </c>
      <c r="E308" s="5"/>
      <c r="F308" s="5"/>
      <c r="G308" s="5"/>
      <c r="H308" s="5"/>
      <c r="I308" s="5"/>
      <c r="J308" s="5"/>
      <c r="K308" s="65">
        <v>0</v>
      </c>
      <c r="L308" s="65">
        <v>0</v>
      </c>
      <c r="M308" s="65">
        <v>0</v>
      </c>
      <c r="N308" s="65">
        <v>24</v>
      </c>
      <c r="O308" s="65">
        <v>0</v>
      </c>
      <c r="P308" s="65">
        <v>0</v>
      </c>
      <c r="Q308" s="65">
        <v>0</v>
      </c>
      <c r="R308" s="65">
        <v>0</v>
      </c>
      <c r="S308" s="65">
        <v>0</v>
      </c>
      <c r="T308" s="65">
        <v>24</v>
      </c>
      <c r="U308" s="65">
        <v>0</v>
      </c>
      <c r="V308" s="65">
        <v>0</v>
      </c>
      <c r="W308" s="65">
        <v>68.899993896484375</v>
      </c>
      <c r="X308" s="65">
        <v>68.899993896484375</v>
      </c>
      <c r="Y308" s="65">
        <v>24</v>
      </c>
      <c r="Z308" s="5"/>
      <c r="AA308" s="5"/>
      <c r="AB308" s="5"/>
      <c r="AC308" s="5"/>
      <c r="AD308" s="5"/>
      <c r="AE308" s="65">
        <v>0</v>
      </c>
      <c r="AF308" s="65">
        <v>0</v>
      </c>
      <c r="AG308" s="65">
        <v>24</v>
      </c>
      <c r="AH308" s="5"/>
      <c r="AI308" s="65">
        <v>17.183990478515625</v>
      </c>
      <c r="AJ308" s="65">
        <v>0.71599996089935303</v>
      </c>
      <c r="AK308" s="65">
        <v>0.71599996089935303</v>
      </c>
      <c r="AL308" s="65">
        <v>24</v>
      </c>
      <c r="AM308" s="65">
        <v>1</v>
      </c>
      <c r="AN308" s="65">
        <v>3</v>
      </c>
      <c r="AO308" s="65">
        <v>0</v>
      </c>
      <c r="AP308" s="5"/>
      <c r="AQ308" s="65">
        <v>3</v>
      </c>
      <c r="AR308" s="65">
        <v>2</v>
      </c>
      <c r="AS308" s="65">
        <v>4</v>
      </c>
      <c r="AT308" s="65">
        <v>1985</v>
      </c>
    </row>
    <row r="309" spans="1:46" x14ac:dyDescent="0.25">
      <c r="A309" s="65">
        <v>4001</v>
      </c>
      <c r="B309" s="22">
        <v>31140</v>
      </c>
      <c r="C309" s="65">
        <v>1</v>
      </c>
      <c r="D309" s="65">
        <v>3</v>
      </c>
      <c r="E309" s="5"/>
      <c r="F309" s="5"/>
      <c r="G309" s="5"/>
      <c r="H309" s="5"/>
      <c r="I309" s="5"/>
      <c r="J309" s="5"/>
      <c r="K309" s="65">
        <v>0</v>
      </c>
      <c r="L309" s="65">
        <v>0</v>
      </c>
      <c r="M309" s="65">
        <v>0</v>
      </c>
      <c r="N309" s="65">
        <v>24</v>
      </c>
      <c r="O309" s="65">
        <v>0</v>
      </c>
      <c r="P309" s="65">
        <v>0</v>
      </c>
      <c r="Q309" s="65">
        <v>0</v>
      </c>
      <c r="R309" s="65">
        <v>0</v>
      </c>
      <c r="S309" s="65">
        <v>0</v>
      </c>
      <c r="T309" s="65">
        <v>24</v>
      </c>
      <c r="U309" s="65">
        <v>0</v>
      </c>
      <c r="V309" s="65">
        <v>0</v>
      </c>
      <c r="W309" s="65">
        <v>69.399993896484375</v>
      </c>
      <c r="X309" s="65">
        <v>69.399993896484375</v>
      </c>
      <c r="Y309" s="65">
        <v>24</v>
      </c>
      <c r="Z309" s="5"/>
      <c r="AA309" s="5"/>
      <c r="AB309" s="5"/>
      <c r="AC309" s="5"/>
      <c r="AD309" s="5"/>
      <c r="AE309" s="65">
        <v>0</v>
      </c>
      <c r="AF309" s="65">
        <v>0</v>
      </c>
      <c r="AG309" s="65">
        <v>24</v>
      </c>
      <c r="AH309" s="5"/>
      <c r="AI309" s="65">
        <v>17.795989990234375</v>
      </c>
      <c r="AJ309" s="65">
        <v>0.74099999666213989</v>
      </c>
      <c r="AK309" s="65">
        <v>0.74099999666213989</v>
      </c>
      <c r="AL309" s="65">
        <v>24</v>
      </c>
      <c r="AM309" s="65">
        <v>1</v>
      </c>
      <c r="AN309" s="65">
        <v>3</v>
      </c>
      <c r="AO309" s="65">
        <v>0</v>
      </c>
      <c r="AP309" s="5"/>
      <c r="AQ309" s="65">
        <v>4</v>
      </c>
      <c r="AR309" s="65">
        <v>3</v>
      </c>
      <c r="AS309" s="65">
        <v>4</v>
      </c>
      <c r="AT309" s="65">
        <v>1985</v>
      </c>
    </row>
    <row r="310" spans="1:46" x14ac:dyDescent="0.25">
      <c r="A310" s="65">
        <v>4001</v>
      </c>
      <c r="B310" s="22">
        <v>31141</v>
      </c>
      <c r="C310" s="65">
        <v>1</v>
      </c>
      <c r="D310" s="65">
        <v>3</v>
      </c>
      <c r="E310" s="5"/>
      <c r="F310" s="5"/>
      <c r="G310" s="5"/>
      <c r="H310" s="5"/>
      <c r="I310" s="5"/>
      <c r="J310" s="5"/>
      <c r="K310" s="65">
        <v>0</v>
      </c>
      <c r="L310" s="65">
        <v>0</v>
      </c>
      <c r="M310" s="65">
        <v>0</v>
      </c>
      <c r="N310" s="65">
        <v>24</v>
      </c>
      <c r="O310" s="65">
        <v>0</v>
      </c>
      <c r="P310" s="65">
        <v>0</v>
      </c>
      <c r="Q310" s="65">
        <v>0</v>
      </c>
      <c r="R310" s="65">
        <v>0</v>
      </c>
      <c r="S310" s="65">
        <v>0</v>
      </c>
      <c r="T310" s="65">
        <v>24</v>
      </c>
      <c r="U310" s="65">
        <v>0</v>
      </c>
      <c r="V310" s="65">
        <v>0</v>
      </c>
      <c r="W310" s="65">
        <v>60.79998779296875</v>
      </c>
      <c r="X310" s="65">
        <v>60.79998779296875</v>
      </c>
      <c r="Y310" s="65">
        <v>24</v>
      </c>
      <c r="Z310" s="5"/>
      <c r="AA310" s="5"/>
      <c r="AB310" s="5"/>
      <c r="AC310" s="5"/>
      <c r="AD310" s="5"/>
      <c r="AE310" s="65">
        <v>0</v>
      </c>
      <c r="AF310" s="65">
        <v>0</v>
      </c>
      <c r="AG310" s="65">
        <v>24</v>
      </c>
      <c r="AH310" s="5"/>
      <c r="AI310" s="65">
        <v>12.983999252319336</v>
      </c>
      <c r="AJ310" s="65">
        <v>0.54099994897842407</v>
      </c>
      <c r="AK310" s="65">
        <v>0.54099994897842407</v>
      </c>
      <c r="AL310" s="65">
        <v>24</v>
      </c>
      <c r="AM310" s="65">
        <v>1</v>
      </c>
      <c r="AN310" s="65">
        <v>3</v>
      </c>
      <c r="AO310" s="65">
        <v>0</v>
      </c>
      <c r="AP310" s="5"/>
      <c r="AQ310" s="65">
        <v>5</v>
      </c>
      <c r="AR310" s="65">
        <v>4</v>
      </c>
      <c r="AS310" s="65">
        <v>4</v>
      </c>
      <c r="AT310" s="65">
        <v>1985</v>
      </c>
    </row>
    <row r="311" spans="1:46" x14ac:dyDescent="0.25">
      <c r="A311" s="65">
        <v>4001</v>
      </c>
      <c r="B311" s="22">
        <v>31142</v>
      </c>
      <c r="C311" s="65">
        <v>1</v>
      </c>
      <c r="D311" s="65">
        <v>3</v>
      </c>
      <c r="E311" s="5"/>
      <c r="F311" s="5"/>
      <c r="G311" s="5"/>
      <c r="H311" s="5"/>
      <c r="I311" s="5"/>
      <c r="J311" s="5"/>
      <c r="K311" s="65">
        <v>0</v>
      </c>
      <c r="L311" s="65">
        <v>0</v>
      </c>
      <c r="M311" s="65">
        <v>0</v>
      </c>
      <c r="N311" s="65">
        <v>24</v>
      </c>
      <c r="O311" s="65">
        <v>0</v>
      </c>
      <c r="P311" s="65">
        <v>0</v>
      </c>
      <c r="Q311" s="65">
        <v>0</v>
      </c>
      <c r="R311" s="65">
        <v>0</v>
      </c>
      <c r="S311" s="65">
        <v>0</v>
      </c>
      <c r="T311" s="65">
        <v>24</v>
      </c>
      <c r="U311" s="65">
        <v>0</v>
      </c>
      <c r="V311" s="65">
        <v>0</v>
      </c>
      <c r="W311" s="65">
        <v>67.79998779296875</v>
      </c>
      <c r="X311" s="65">
        <v>67.79998779296875</v>
      </c>
      <c r="Y311" s="65">
        <v>24</v>
      </c>
      <c r="Z311" s="5"/>
      <c r="AA311" s="5"/>
      <c r="AB311" s="5"/>
      <c r="AC311" s="5"/>
      <c r="AD311" s="5"/>
      <c r="AE311" s="65">
        <v>0</v>
      </c>
      <c r="AF311" s="65">
        <v>0</v>
      </c>
      <c r="AG311" s="65">
        <v>24</v>
      </c>
      <c r="AH311" s="5"/>
      <c r="AI311" s="65">
        <v>38.615997314453125</v>
      </c>
      <c r="AJ311" s="65">
        <v>1.6089992523193359</v>
      </c>
      <c r="AK311" s="65">
        <v>1.6089992523193359</v>
      </c>
      <c r="AL311" s="65">
        <v>24</v>
      </c>
      <c r="AM311" s="65">
        <v>1</v>
      </c>
      <c r="AN311" s="65">
        <v>3</v>
      </c>
      <c r="AO311" s="65">
        <v>0</v>
      </c>
      <c r="AP311" s="5"/>
      <c r="AQ311" s="65">
        <v>6</v>
      </c>
      <c r="AR311" s="65">
        <v>5</v>
      </c>
      <c r="AS311" s="65">
        <v>4</v>
      </c>
      <c r="AT311" s="65">
        <v>1985</v>
      </c>
    </row>
    <row r="312" spans="1:46" x14ac:dyDescent="0.25">
      <c r="A312" s="65">
        <v>4001</v>
      </c>
      <c r="B312" s="22">
        <v>31143</v>
      </c>
      <c r="C312" s="65">
        <v>1</v>
      </c>
      <c r="D312" s="65">
        <v>3</v>
      </c>
      <c r="E312" s="5"/>
      <c r="F312" s="5"/>
      <c r="G312" s="5"/>
      <c r="H312" s="5"/>
      <c r="I312" s="5"/>
      <c r="J312" s="5"/>
      <c r="K312" s="65">
        <v>0</v>
      </c>
      <c r="L312" s="65">
        <v>0</v>
      </c>
      <c r="M312" s="65">
        <v>0</v>
      </c>
      <c r="N312" s="65">
        <v>24</v>
      </c>
      <c r="O312" s="65">
        <v>0</v>
      </c>
      <c r="P312" s="65">
        <v>0</v>
      </c>
      <c r="Q312" s="65">
        <v>0</v>
      </c>
      <c r="R312" s="65">
        <v>0</v>
      </c>
      <c r="S312" s="65">
        <v>0</v>
      </c>
      <c r="T312" s="65">
        <v>24</v>
      </c>
      <c r="U312" s="65">
        <v>0</v>
      </c>
      <c r="V312" s="65">
        <v>0</v>
      </c>
      <c r="W312" s="65">
        <v>66</v>
      </c>
      <c r="X312" s="65">
        <v>66</v>
      </c>
      <c r="Y312" s="65">
        <v>24</v>
      </c>
      <c r="Z312" s="5"/>
      <c r="AA312" s="5"/>
      <c r="AB312" s="5"/>
      <c r="AC312" s="5"/>
      <c r="AD312" s="5"/>
      <c r="AE312" s="65">
        <v>0</v>
      </c>
      <c r="AF312" s="65">
        <v>0</v>
      </c>
      <c r="AG312" s="65">
        <v>24</v>
      </c>
      <c r="AH312" s="5"/>
      <c r="AI312" s="65">
        <v>16.235992431640625</v>
      </c>
      <c r="AJ312" s="65">
        <v>0.67599999904632568</v>
      </c>
      <c r="AK312" s="65">
        <v>0.67599999904632568</v>
      </c>
      <c r="AL312" s="65">
        <v>24</v>
      </c>
      <c r="AM312" s="65">
        <v>1</v>
      </c>
      <c r="AN312" s="65">
        <v>3</v>
      </c>
      <c r="AO312" s="65">
        <v>0</v>
      </c>
      <c r="AP312" s="5"/>
      <c r="AQ312" s="65">
        <v>7</v>
      </c>
      <c r="AR312" s="65">
        <v>6</v>
      </c>
      <c r="AS312" s="65">
        <v>4</v>
      </c>
      <c r="AT312" s="65">
        <v>1985</v>
      </c>
    </row>
    <row r="313" spans="1:46" x14ac:dyDescent="0.25">
      <c r="A313" s="65">
        <v>4001</v>
      </c>
      <c r="B313" s="22">
        <v>31144</v>
      </c>
      <c r="C313" s="65">
        <v>1</v>
      </c>
      <c r="D313" s="65">
        <v>3</v>
      </c>
      <c r="E313" s="5"/>
      <c r="F313" s="5"/>
      <c r="G313" s="5"/>
      <c r="H313" s="5"/>
      <c r="I313" s="5"/>
      <c r="J313" s="5"/>
      <c r="K313" s="65">
        <v>0</v>
      </c>
      <c r="L313" s="65">
        <v>0</v>
      </c>
      <c r="M313" s="65">
        <v>0</v>
      </c>
      <c r="N313" s="65">
        <v>24</v>
      </c>
      <c r="O313" s="65">
        <v>0</v>
      </c>
      <c r="P313" s="65">
        <v>0</v>
      </c>
      <c r="Q313" s="65">
        <v>0</v>
      </c>
      <c r="R313" s="65">
        <v>0</v>
      </c>
      <c r="S313" s="65">
        <v>0</v>
      </c>
      <c r="T313" s="65">
        <v>24</v>
      </c>
      <c r="U313" s="65">
        <v>0</v>
      </c>
      <c r="V313" s="65">
        <v>0</v>
      </c>
      <c r="W313" s="65">
        <v>65.099990844726563</v>
      </c>
      <c r="X313" s="65">
        <v>65.099990844726563</v>
      </c>
      <c r="Y313" s="65">
        <v>24</v>
      </c>
      <c r="Z313" s="5"/>
      <c r="AA313" s="5"/>
      <c r="AB313" s="5"/>
      <c r="AC313" s="5"/>
      <c r="AD313" s="5"/>
      <c r="AE313" s="65">
        <v>0</v>
      </c>
      <c r="AF313" s="65">
        <v>0</v>
      </c>
      <c r="AG313" s="65">
        <v>24</v>
      </c>
      <c r="AH313" s="5"/>
      <c r="AI313" s="65">
        <v>12.275999069213867</v>
      </c>
      <c r="AJ313" s="65">
        <v>0.51099997758865356</v>
      </c>
      <c r="AK313" s="65">
        <v>0.51099997758865356</v>
      </c>
      <c r="AL313" s="65">
        <v>24</v>
      </c>
      <c r="AM313" s="65">
        <v>1</v>
      </c>
      <c r="AN313" s="65">
        <v>3</v>
      </c>
      <c r="AO313" s="65">
        <v>0</v>
      </c>
      <c r="AP313" s="5"/>
      <c r="AQ313" s="65">
        <v>1</v>
      </c>
      <c r="AR313" s="65">
        <v>7</v>
      </c>
      <c r="AS313" s="65">
        <v>4</v>
      </c>
      <c r="AT313" s="65">
        <v>1985</v>
      </c>
    </row>
    <row r="314" spans="1:46" x14ac:dyDescent="0.25">
      <c r="A314" s="65">
        <v>4001</v>
      </c>
      <c r="B314" s="22">
        <v>31145</v>
      </c>
      <c r="C314" s="65">
        <v>1</v>
      </c>
      <c r="D314" s="65">
        <v>3</v>
      </c>
      <c r="E314" s="5"/>
      <c r="F314" s="5"/>
      <c r="G314" s="5"/>
      <c r="H314" s="5"/>
      <c r="I314" s="5"/>
      <c r="J314" s="5"/>
      <c r="K314" s="65">
        <v>0</v>
      </c>
      <c r="L314" s="65">
        <v>0</v>
      </c>
      <c r="M314" s="65">
        <v>0</v>
      </c>
      <c r="N314" s="65">
        <v>24</v>
      </c>
      <c r="O314" s="65">
        <v>0</v>
      </c>
      <c r="P314" s="65">
        <v>0</v>
      </c>
      <c r="Q314" s="65">
        <v>0</v>
      </c>
      <c r="R314" s="65">
        <v>0</v>
      </c>
      <c r="S314" s="65">
        <v>0</v>
      </c>
      <c r="T314" s="65">
        <v>24</v>
      </c>
      <c r="U314" s="65">
        <v>0</v>
      </c>
      <c r="V314" s="65">
        <v>0</v>
      </c>
      <c r="W314" s="65">
        <v>69.79998779296875</v>
      </c>
      <c r="X314" s="65">
        <v>69.79998779296875</v>
      </c>
      <c r="Y314" s="65">
        <v>24</v>
      </c>
      <c r="Z314" s="5"/>
      <c r="AA314" s="5"/>
      <c r="AB314" s="5"/>
      <c r="AC314" s="5"/>
      <c r="AD314" s="5"/>
      <c r="AE314" s="65">
        <v>0</v>
      </c>
      <c r="AF314" s="65">
        <v>0</v>
      </c>
      <c r="AG314" s="65">
        <v>24</v>
      </c>
      <c r="AH314" s="5"/>
      <c r="AI314" s="65">
        <v>14.231999397277832</v>
      </c>
      <c r="AJ314" s="65">
        <v>0.59299999475479126</v>
      </c>
      <c r="AK314" s="65">
        <v>0.59299999475479126</v>
      </c>
      <c r="AL314" s="65">
        <v>24</v>
      </c>
      <c r="AM314" s="65">
        <v>1</v>
      </c>
      <c r="AN314" s="65">
        <v>3</v>
      </c>
      <c r="AO314" s="65">
        <v>0</v>
      </c>
      <c r="AP314" s="5"/>
      <c r="AQ314" s="65">
        <v>2</v>
      </c>
      <c r="AR314" s="65">
        <v>8</v>
      </c>
      <c r="AS314" s="65">
        <v>4</v>
      </c>
      <c r="AT314" s="65">
        <v>1985</v>
      </c>
    </row>
    <row r="315" spans="1:46" x14ac:dyDescent="0.25">
      <c r="A315" s="65">
        <v>4001</v>
      </c>
      <c r="B315" s="22">
        <v>31146</v>
      </c>
      <c r="C315" s="65">
        <v>1</v>
      </c>
      <c r="D315" s="65">
        <v>3</v>
      </c>
      <c r="E315" s="5"/>
      <c r="F315" s="5"/>
      <c r="G315" s="5"/>
      <c r="H315" s="5"/>
      <c r="I315" s="5"/>
      <c r="J315" s="5"/>
      <c r="K315" s="65">
        <v>0</v>
      </c>
      <c r="L315" s="65">
        <v>0</v>
      </c>
      <c r="M315" s="65">
        <v>0</v>
      </c>
      <c r="N315" s="65">
        <v>24</v>
      </c>
      <c r="O315" s="65">
        <v>0</v>
      </c>
      <c r="P315" s="65">
        <v>0</v>
      </c>
      <c r="Q315" s="65">
        <v>0</v>
      </c>
      <c r="R315" s="65">
        <v>0</v>
      </c>
      <c r="S315" s="65">
        <v>0</v>
      </c>
      <c r="T315" s="65">
        <v>24</v>
      </c>
      <c r="U315" s="65">
        <v>0</v>
      </c>
      <c r="V315" s="65">
        <v>0</v>
      </c>
      <c r="W315" s="65">
        <v>72.899993896484375</v>
      </c>
      <c r="X315" s="65">
        <v>72.899993896484375</v>
      </c>
      <c r="Y315" s="65">
        <v>24</v>
      </c>
      <c r="Z315" s="5"/>
      <c r="AA315" s="5"/>
      <c r="AB315" s="5"/>
      <c r="AC315" s="5"/>
      <c r="AD315" s="5"/>
      <c r="AE315" s="65">
        <v>0</v>
      </c>
      <c r="AF315" s="65">
        <v>0</v>
      </c>
      <c r="AG315" s="65">
        <v>24</v>
      </c>
      <c r="AH315" s="5"/>
      <c r="AI315" s="65">
        <v>30.7919921875</v>
      </c>
      <c r="AJ315" s="65">
        <v>1.2829999923706055</v>
      </c>
      <c r="AK315" s="65">
        <v>1.2829999923706055</v>
      </c>
      <c r="AL315" s="65">
        <v>24</v>
      </c>
      <c r="AM315" s="65">
        <v>1</v>
      </c>
      <c r="AN315" s="65">
        <v>3</v>
      </c>
      <c r="AO315" s="65">
        <v>0</v>
      </c>
      <c r="AP315" s="5"/>
      <c r="AQ315" s="65">
        <v>3</v>
      </c>
      <c r="AR315" s="65">
        <v>9</v>
      </c>
      <c r="AS315" s="65">
        <v>4</v>
      </c>
      <c r="AT315" s="65">
        <v>1985</v>
      </c>
    </row>
    <row r="316" spans="1:46" x14ac:dyDescent="0.25">
      <c r="A316" s="65">
        <v>4001</v>
      </c>
      <c r="B316" s="22">
        <v>31147</v>
      </c>
      <c r="C316" s="65">
        <v>1</v>
      </c>
      <c r="D316" s="65">
        <v>3</v>
      </c>
      <c r="E316" s="5"/>
      <c r="F316" s="5"/>
      <c r="G316" s="5"/>
      <c r="H316" s="5"/>
      <c r="I316" s="5"/>
      <c r="J316" s="5"/>
      <c r="K316" s="65">
        <v>0</v>
      </c>
      <c r="L316" s="65">
        <v>0</v>
      </c>
      <c r="M316" s="65">
        <v>0</v>
      </c>
      <c r="N316" s="65">
        <v>24</v>
      </c>
      <c r="O316" s="65">
        <v>0</v>
      </c>
      <c r="P316" s="65">
        <v>0</v>
      </c>
      <c r="Q316" s="65">
        <v>0</v>
      </c>
      <c r="R316" s="65">
        <v>0</v>
      </c>
      <c r="S316" s="65">
        <v>0</v>
      </c>
      <c r="T316" s="65">
        <v>24</v>
      </c>
      <c r="U316" s="65">
        <v>0</v>
      </c>
      <c r="V316" s="65">
        <v>0</v>
      </c>
      <c r="W316" s="65">
        <v>67.599990844726563</v>
      </c>
      <c r="X316" s="65">
        <v>67.599990844726563</v>
      </c>
      <c r="Y316" s="65">
        <v>24</v>
      </c>
      <c r="Z316" s="5"/>
      <c r="AA316" s="5"/>
      <c r="AB316" s="5"/>
      <c r="AC316" s="5"/>
      <c r="AD316" s="5"/>
      <c r="AE316" s="65">
        <v>0</v>
      </c>
      <c r="AF316" s="65">
        <v>0</v>
      </c>
      <c r="AG316" s="65">
        <v>24</v>
      </c>
      <c r="AH316" s="5"/>
      <c r="AI316" s="65">
        <v>20.62799072265625</v>
      </c>
      <c r="AJ316" s="65">
        <v>0.85899996757507324</v>
      </c>
      <c r="AK316" s="65">
        <v>0.85899996757507324</v>
      </c>
      <c r="AL316" s="65">
        <v>24</v>
      </c>
      <c r="AM316" s="65">
        <v>1</v>
      </c>
      <c r="AN316" s="65">
        <v>3</v>
      </c>
      <c r="AO316" s="65">
        <v>0</v>
      </c>
      <c r="AP316" s="5"/>
      <c r="AQ316" s="65">
        <v>4</v>
      </c>
      <c r="AR316" s="65">
        <v>10</v>
      </c>
      <c r="AS316" s="65">
        <v>4</v>
      </c>
      <c r="AT316" s="65">
        <v>1985</v>
      </c>
    </row>
    <row r="317" spans="1:46" x14ac:dyDescent="0.25">
      <c r="A317" s="65">
        <v>4001</v>
      </c>
      <c r="B317" s="22">
        <v>31148</v>
      </c>
      <c r="C317" s="65">
        <v>1</v>
      </c>
      <c r="D317" s="65">
        <v>3</v>
      </c>
      <c r="E317" s="5"/>
      <c r="F317" s="5"/>
      <c r="G317" s="5"/>
      <c r="H317" s="5"/>
      <c r="I317" s="5"/>
      <c r="J317" s="5"/>
      <c r="K317" s="65">
        <v>0</v>
      </c>
      <c r="L317" s="65">
        <v>0</v>
      </c>
      <c r="M317" s="65">
        <v>0</v>
      </c>
      <c r="N317" s="65">
        <v>24</v>
      </c>
      <c r="O317" s="65">
        <v>0</v>
      </c>
      <c r="P317" s="65">
        <v>0</v>
      </c>
      <c r="Q317" s="65">
        <v>0</v>
      </c>
      <c r="R317" s="65">
        <v>0</v>
      </c>
      <c r="S317" s="65">
        <v>0</v>
      </c>
      <c r="T317" s="65">
        <v>24</v>
      </c>
      <c r="U317" s="65">
        <v>0</v>
      </c>
      <c r="V317" s="65">
        <v>0</v>
      </c>
      <c r="W317" s="65">
        <v>68</v>
      </c>
      <c r="X317" s="65">
        <v>68</v>
      </c>
      <c r="Y317" s="65">
        <v>24</v>
      </c>
      <c r="Z317" s="5"/>
      <c r="AA317" s="5"/>
      <c r="AB317" s="5"/>
      <c r="AC317" s="5"/>
      <c r="AD317" s="5"/>
      <c r="AE317" s="65">
        <v>0</v>
      </c>
      <c r="AF317" s="65">
        <v>0</v>
      </c>
      <c r="AG317" s="65">
        <v>24</v>
      </c>
      <c r="AH317" s="5"/>
      <c r="AI317" s="65">
        <v>18.683990478515625</v>
      </c>
      <c r="AJ317" s="65">
        <v>0.77799999713897705</v>
      </c>
      <c r="AK317" s="65">
        <v>0.77799999713897705</v>
      </c>
      <c r="AL317" s="65">
        <v>24</v>
      </c>
      <c r="AM317" s="65">
        <v>1</v>
      </c>
      <c r="AN317" s="65">
        <v>3</v>
      </c>
      <c r="AO317" s="65">
        <v>0</v>
      </c>
      <c r="AP317" s="5"/>
      <c r="AQ317" s="65">
        <v>5</v>
      </c>
      <c r="AR317" s="65">
        <v>11</v>
      </c>
      <c r="AS317" s="65">
        <v>4</v>
      </c>
      <c r="AT317" s="65">
        <v>1985</v>
      </c>
    </row>
    <row r="318" spans="1:46" x14ac:dyDescent="0.25">
      <c r="A318" s="65">
        <v>4001</v>
      </c>
      <c r="B318" s="22">
        <v>31149</v>
      </c>
      <c r="C318" s="65">
        <v>1</v>
      </c>
      <c r="D318" s="65">
        <v>3</v>
      </c>
      <c r="E318" s="5"/>
      <c r="F318" s="5"/>
      <c r="G318" s="5"/>
      <c r="H318" s="5"/>
      <c r="I318" s="5"/>
      <c r="J318" s="5"/>
      <c r="K318" s="65">
        <v>0</v>
      </c>
      <c r="L318" s="65">
        <v>0</v>
      </c>
      <c r="M318" s="65">
        <v>0</v>
      </c>
      <c r="N318" s="65">
        <v>24</v>
      </c>
      <c r="O318" s="65">
        <v>0</v>
      </c>
      <c r="P318" s="65">
        <v>0</v>
      </c>
      <c r="Q318" s="65">
        <v>0</v>
      </c>
      <c r="R318" s="65">
        <v>0</v>
      </c>
      <c r="S318" s="65">
        <v>0</v>
      </c>
      <c r="T318" s="65">
        <v>24</v>
      </c>
      <c r="U318" s="65">
        <v>0</v>
      </c>
      <c r="V318" s="65">
        <v>0</v>
      </c>
      <c r="W318" s="65">
        <v>70.199996948242188</v>
      </c>
      <c r="X318" s="65">
        <v>70.199996948242188</v>
      </c>
      <c r="Y318" s="65">
        <v>24</v>
      </c>
      <c r="Z318" s="5"/>
      <c r="AA318" s="5"/>
      <c r="AB318" s="5"/>
      <c r="AC318" s="5"/>
      <c r="AD318" s="5"/>
      <c r="AE318" s="65">
        <v>0</v>
      </c>
      <c r="AF318" s="65">
        <v>0</v>
      </c>
      <c r="AG318" s="65">
        <v>24</v>
      </c>
      <c r="AH318" s="5"/>
      <c r="AI318" s="65">
        <v>21.011993408203125</v>
      </c>
      <c r="AJ318" s="65">
        <v>0.875</v>
      </c>
      <c r="AK318" s="65">
        <v>0.875</v>
      </c>
      <c r="AL318" s="65">
        <v>24</v>
      </c>
      <c r="AM318" s="65">
        <v>1</v>
      </c>
      <c r="AN318" s="65">
        <v>3</v>
      </c>
      <c r="AO318" s="65">
        <v>0</v>
      </c>
      <c r="AP318" s="5"/>
      <c r="AQ318" s="65">
        <v>6</v>
      </c>
      <c r="AR318" s="65">
        <v>12</v>
      </c>
      <c r="AS318" s="65">
        <v>4</v>
      </c>
      <c r="AT318" s="65">
        <v>1985</v>
      </c>
    </row>
    <row r="319" spans="1:46" x14ac:dyDescent="0.25">
      <c r="A319" s="65">
        <v>4001</v>
      </c>
      <c r="B319" s="22">
        <v>31150</v>
      </c>
      <c r="C319" s="65">
        <v>1</v>
      </c>
      <c r="D319" s="65">
        <v>3</v>
      </c>
      <c r="E319" s="5"/>
      <c r="F319" s="5"/>
      <c r="G319" s="5"/>
      <c r="H319" s="5"/>
      <c r="I319" s="5"/>
      <c r="J319" s="5"/>
      <c r="K319" s="65">
        <v>0</v>
      </c>
      <c r="L319" s="65">
        <v>0</v>
      </c>
      <c r="M319" s="65">
        <v>0</v>
      </c>
      <c r="N319" s="65">
        <v>24</v>
      </c>
      <c r="O319" s="65">
        <v>0</v>
      </c>
      <c r="P319" s="65">
        <v>0</v>
      </c>
      <c r="Q319" s="65">
        <v>0</v>
      </c>
      <c r="R319" s="65">
        <v>0</v>
      </c>
      <c r="S319" s="65">
        <v>0</v>
      </c>
      <c r="T319" s="65">
        <v>24</v>
      </c>
      <c r="U319" s="65">
        <v>0</v>
      </c>
      <c r="V319" s="65">
        <v>0</v>
      </c>
      <c r="W319" s="65">
        <v>71.099990844726563</v>
      </c>
      <c r="X319" s="65">
        <v>71.099990844726563</v>
      </c>
      <c r="Y319" s="65">
        <v>24</v>
      </c>
      <c r="Z319" s="5"/>
      <c r="AA319" s="5"/>
      <c r="AB319" s="5"/>
      <c r="AC319" s="5"/>
      <c r="AD319" s="5"/>
      <c r="AE319" s="65">
        <v>0</v>
      </c>
      <c r="AF319" s="65">
        <v>0</v>
      </c>
      <c r="AG319" s="65">
        <v>24</v>
      </c>
      <c r="AH319" s="5"/>
      <c r="AI319" s="65">
        <v>11.003999710083008</v>
      </c>
      <c r="AJ319" s="65">
        <v>0.45799994468688965</v>
      </c>
      <c r="AK319" s="65">
        <v>0.45799994468688965</v>
      </c>
      <c r="AL319" s="65">
        <v>24</v>
      </c>
      <c r="AM319" s="65">
        <v>1</v>
      </c>
      <c r="AN319" s="65">
        <v>3</v>
      </c>
      <c r="AO319" s="65">
        <v>0</v>
      </c>
      <c r="AP319" s="5"/>
      <c r="AQ319" s="65">
        <v>7</v>
      </c>
      <c r="AR319" s="65">
        <v>13</v>
      </c>
      <c r="AS319" s="65">
        <v>4</v>
      </c>
      <c r="AT319" s="65">
        <v>1985</v>
      </c>
    </row>
    <row r="320" spans="1:46" x14ac:dyDescent="0.25">
      <c r="A320" s="65">
        <v>4001</v>
      </c>
      <c r="B320" s="22">
        <v>31151</v>
      </c>
      <c r="C320" s="65">
        <v>1</v>
      </c>
      <c r="D320" s="65">
        <v>3</v>
      </c>
      <c r="E320" s="5"/>
      <c r="F320" s="5"/>
      <c r="G320" s="5"/>
      <c r="H320" s="5"/>
      <c r="I320" s="5"/>
      <c r="J320" s="5"/>
      <c r="K320" s="65">
        <v>0</v>
      </c>
      <c r="L320" s="65">
        <v>0</v>
      </c>
      <c r="M320" s="65">
        <v>0</v>
      </c>
      <c r="N320" s="65">
        <v>24</v>
      </c>
      <c r="O320" s="65">
        <v>0</v>
      </c>
      <c r="P320" s="65">
        <v>0</v>
      </c>
      <c r="Q320" s="65">
        <v>0</v>
      </c>
      <c r="R320" s="65">
        <v>0</v>
      </c>
      <c r="S320" s="65">
        <v>0</v>
      </c>
      <c r="T320" s="65">
        <v>24</v>
      </c>
      <c r="U320" s="65">
        <v>0</v>
      </c>
      <c r="V320" s="65">
        <v>0</v>
      </c>
      <c r="W320" s="65">
        <v>72.099990844726563</v>
      </c>
      <c r="X320" s="65">
        <v>72.099990844726563</v>
      </c>
      <c r="Y320" s="65">
        <v>24</v>
      </c>
      <c r="Z320" s="5"/>
      <c r="AA320" s="5"/>
      <c r="AB320" s="5"/>
      <c r="AC320" s="5"/>
      <c r="AD320" s="5"/>
      <c r="AE320" s="65">
        <v>0</v>
      </c>
      <c r="AF320" s="65">
        <v>0</v>
      </c>
      <c r="AG320" s="65">
        <v>24</v>
      </c>
      <c r="AH320" s="5"/>
      <c r="AI320" s="65">
        <v>10.043999671936035</v>
      </c>
      <c r="AJ320" s="65">
        <v>0.4179999828338623</v>
      </c>
      <c r="AK320" s="65">
        <v>0.4179999828338623</v>
      </c>
      <c r="AL320" s="65">
        <v>24</v>
      </c>
      <c r="AM320" s="65">
        <v>1</v>
      </c>
      <c r="AN320" s="65">
        <v>3</v>
      </c>
      <c r="AO320" s="65">
        <v>0</v>
      </c>
      <c r="AP320" s="5"/>
      <c r="AQ320" s="65">
        <v>1</v>
      </c>
      <c r="AR320" s="65">
        <v>14</v>
      </c>
      <c r="AS320" s="65">
        <v>4</v>
      </c>
      <c r="AT320" s="65">
        <v>1985</v>
      </c>
    </row>
    <row r="321" spans="1:46" x14ac:dyDescent="0.25">
      <c r="A321" s="65">
        <v>4001</v>
      </c>
      <c r="B321" s="22">
        <v>31152</v>
      </c>
      <c r="C321" s="65">
        <v>1</v>
      </c>
      <c r="D321" s="65">
        <v>3</v>
      </c>
      <c r="E321" s="5"/>
      <c r="F321" s="5"/>
      <c r="G321" s="5"/>
      <c r="H321" s="5"/>
      <c r="I321" s="5"/>
      <c r="J321" s="5"/>
      <c r="K321" s="65">
        <v>0</v>
      </c>
      <c r="L321" s="65">
        <v>0</v>
      </c>
      <c r="M321" s="65">
        <v>0</v>
      </c>
      <c r="N321" s="65">
        <v>24</v>
      </c>
      <c r="O321" s="65">
        <v>0</v>
      </c>
      <c r="P321" s="65">
        <v>0</v>
      </c>
      <c r="Q321" s="65">
        <v>0</v>
      </c>
      <c r="R321" s="65">
        <v>0</v>
      </c>
      <c r="S321" s="65">
        <v>0</v>
      </c>
      <c r="T321" s="65">
        <v>24</v>
      </c>
      <c r="U321" s="65">
        <v>0</v>
      </c>
      <c r="V321" s="65">
        <v>0</v>
      </c>
      <c r="W321" s="65">
        <v>68.5</v>
      </c>
      <c r="X321" s="65">
        <v>68.5</v>
      </c>
      <c r="Y321" s="65">
        <v>24</v>
      </c>
      <c r="Z321" s="5"/>
      <c r="AA321" s="5"/>
      <c r="AB321" s="5"/>
      <c r="AC321" s="5"/>
      <c r="AD321" s="5"/>
      <c r="AE321" s="65">
        <v>0</v>
      </c>
      <c r="AF321" s="65">
        <v>0</v>
      </c>
      <c r="AG321" s="65">
        <v>24</v>
      </c>
      <c r="AH321" s="5"/>
      <c r="AI321" s="65">
        <v>11.14799976348877</v>
      </c>
      <c r="AJ321" s="65">
        <v>0.46399998664855957</v>
      </c>
      <c r="AK321" s="65">
        <v>0.46399998664855957</v>
      </c>
      <c r="AL321" s="65">
        <v>24</v>
      </c>
      <c r="AM321" s="65">
        <v>1</v>
      </c>
      <c r="AN321" s="65">
        <v>3</v>
      </c>
      <c r="AO321" s="65">
        <v>0</v>
      </c>
      <c r="AP321" s="5"/>
      <c r="AQ321" s="65">
        <v>2</v>
      </c>
      <c r="AR321" s="65">
        <v>15</v>
      </c>
      <c r="AS321" s="65">
        <v>4</v>
      </c>
      <c r="AT321" s="65">
        <v>1985</v>
      </c>
    </row>
    <row r="322" spans="1:46" x14ac:dyDescent="0.25">
      <c r="A322" s="65">
        <v>4001</v>
      </c>
      <c r="B322" s="22">
        <v>31153</v>
      </c>
      <c r="C322" s="65">
        <v>1</v>
      </c>
      <c r="D322" s="65">
        <v>3</v>
      </c>
      <c r="E322" s="5"/>
      <c r="F322" s="5"/>
      <c r="G322" s="5"/>
      <c r="H322" s="5"/>
      <c r="I322" s="5"/>
      <c r="J322" s="5"/>
      <c r="K322" s="65">
        <v>0</v>
      </c>
      <c r="L322" s="65">
        <v>0</v>
      </c>
      <c r="M322" s="65">
        <v>0</v>
      </c>
      <c r="N322" s="65">
        <v>24</v>
      </c>
      <c r="O322" s="65">
        <v>0</v>
      </c>
      <c r="P322" s="65">
        <v>0</v>
      </c>
      <c r="Q322" s="65">
        <v>0</v>
      </c>
      <c r="R322" s="65">
        <v>0</v>
      </c>
      <c r="S322" s="65">
        <v>0</v>
      </c>
      <c r="T322" s="65">
        <v>24</v>
      </c>
      <c r="U322" s="65">
        <v>0</v>
      </c>
      <c r="V322" s="65">
        <v>0</v>
      </c>
      <c r="W322" s="65">
        <v>64.399993896484375</v>
      </c>
      <c r="X322" s="65">
        <v>64.399993896484375</v>
      </c>
      <c r="Y322" s="65">
        <v>24</v>
      </c>
      <c r="Z322" s="5"/>
      <c r="AA322" s="5"/>
      <c r="AB322" s="5"/>
      <c r="AC322" s="5"/>
      <c r="AD322" s="5"/>
      <c r="AE322" s="65">
        <v>0</v>
      </c>
      <c r="AF322" s="65">
        <v>0</v>
      </c>
      <c r="AG322" s="65">
        <v>24</v>
      </c>
      <c r="AH322" s="5"/>
      <c r="AI322" s="65">
        <v>24.6719970703125</v>
      </c>
      <c r="AJ322" s="65">
        <v>1.0279998779296875</v>
      </c>
      <c r="AK322" s="65">
        <v>1.0279998779296875</v>
      </c>
      <c r="AL322" s="65">
        <v>24</v>
      </c>
      <c r="AM322" s="65">
        <v>1</v>
      </c>
      <c r="AN322" s="65">
        <v>3</v>
      </c>
      <c r="AO322" s="65">
        <v>0</v>
      </c>
      <c r="AP322" s="5"/>
      <c r="AQ322" s="65">
        <v>3</v>
      </c>
      <c r="AR322" s="65">
        <v>16</v>
      </c>
      <c r="AS322" s="65">
        <v>4</v>
      </c>
      <c r="AT322" s="65">
        <v>1985</v>
      </c>
    </row>
    <row r="323" spans="1:46" x14ac:dyDescent="0.25">
      <c r="A323" s="65">
        <v>4001</v>
      </c>
      <c r="B323" s="22">
        <v>31154</v>
      </c>
      <c r="C323" s="65">
        <v>1</v>
      </c>
      <c r="D323" s="65">
        <v>3</v>
      </c>
      <c r="E323" s="5"/>
      <c r="F323" s="5"/>
      <c r="G323" s="5"/>
      <c r="H323" s="5"/>
      <c r="I323" s="5"/>
      <c r="J323" s="5"/>
      <c r="K323" s="65">
        <v>0</v>
      </c>
      <c r="L323" s="65">
        <v>0</v>
      </c>
      <c r="M323" s="65">
        <v>0</v>
      </c>
      <c r="N323" s="65">
        <v>24</v>
      </c>
      <c r="O323" s="65">
        <v>0</v>
      </c>
      <c r="P323" s="65">
        <v>0</v>
      </c>
      <c r="Q323" s="65">
        <v>0</v>
      </c>
      <c r="R323" s="65">
        <v>0</v>
      </c>
      <c r="S323" s="65">
        <v>0</v>
      </c>
      <c r="T323" s="65">
        <v>24</v>
      </c>
      <c r="U323" s="65">
        <v>0</v>
      </c>
      <c r="V323" s="65">
        <v>0</v>
      </c>
      <c r="W323" s="65">
        <v>63.29998779296875</v>
      </c>
      <c r="X323" s="65">
        <v>63.29998779296875</v>
      </c>
      <c r="Y323" s="65">
        <v>24</v>
      </c>
      <c r="Z323" s="5"/>
      <c r="AA323" s="5"/>
      <c r="AB323" s="5"/>
      <c r="AC323" s="5"/>
      <c r="AD323" s="5"/>
      <c r="AE323" s="65">
        <v>199</v>
      </c>
      <c r="AF323" s="65">
        <v>199</v>
      </c>
      <c r="AG323" s="65">
        <v>24</v>
      </c>
      <c r="AH323" s="5"/>
      <c r="AI323" s="65">
        <v>21.239990234375</v>
      </c>
      <c r="AJ323" s="65">
        <v>0.88499999046325684</v>
      </c>
      <c r="AK323" s="65">
        <v>0.88499999046325684</v>
      </c>
      <c r="AL323" s="65">
        <v>24</v>
      </c>
      <c r="AM323" s="65">
        <v>1</v>
      </c>
      <c r="AN323" s="65">
        <v>3</v>
      </c>
      <c r="AO323" s="65">
        <v>0</v>
      </c>
      <c r="AP323" s="5"/>
      <c r="AQ323" s="65">
        <v>4</v>
      </c>
      <c r="AR323" s="65">
        <v>17</v>
      </c>
      <c r="AS323" s="65">
        <v>4</v>
      </c>
      <c r="AT323" s="65">
        <v>1985</v>
      </c>
    </row>
    <row r="324" spans="1:46" x14ac:dyDescent="0.25">
      <c r="A324" s="65">
        <v>4001</v>
      </c>
      <c r="B324" s="22">
        <v>31155</v>
      </c>
      <c r="C324" s="65">
        <v>1</v>
      </c>
      <c r="D324" s="65">
        <v>3</v>
      </c>
      <c r="E324" s="5"/>
      <c r="F324" s="5"/>
      <c r="G324" s="5"/>
      <c r="H324" s="5"/>
      <c r="I324" s="5"/>
      <c r="J324" s="5"/>
      <c r="K324" s="65">
        <v>0</v>
      </c>
      <c r="L324" s="65">
        <v>0</v>
      </c>
      <c r="M324" s="65">
        <v>0</v>
      </c>
      <c r="N324" s="65">
        <v>24</v>
      </c>
      <c r="O324" s="65">
        <v>0</v>
      </c>
      <c r="P324" s="65">
        <v>0</v>
      </c>
      <c r="Q324" s="65">
        <v>0</v>
      </c>
      <c r="R324" s="65">
        <v>0</v>
      </c>
      <c r="S324" s="65">
        <v>0</v>
      </c>
      <c r="T324" s="65">
        <v>24</v>
      </c>
      <c r="U324" s="65">
        <v>0</v>
      </c>
      <c r="V324" s="65">
        <v>0</v>
      </c>
      <c r="W324" s="65">
        <v>74.79998779296875</v>
      </c>
      <c r="X324" s="65">
        <v>74.79998779296875</v>
      </c>
      <c r="Y324" s="65">
        <v>24</v>
      </c>
      <c r="Z324" s="5"/>
      <c r="AA324" s="5"/>
      <c r="AB324" s="5"/>
      <c r="AC324" s="5"/>
      <c r="AD324" s="5"/>
      <c r="AE324" s="65">
        <v>1199</v>
      </c>
      <c r="AF324" s="65">
        <v>1199</v>
      </c>
      <c r="AG324" s="65">
        <v>24</v>
      </c>
      <c r="AH324" s="5"/>
      <c r="AI324" s="65">
        <v>18.85198974609375</v>
      </c>
      <c r="AJ324" s="65">
        <v>0.78499996662139893</v>
      </c>
      <c r="AK324" s="65">
        <v>0.78499996662139893</v>
      </c>
      <c r="AL324" s="65">
        <v>24</v>
      </c>
      <c r="AM324" s="65">
        <v>1</v>
      </c>
      <c r="AN324" s="65">
        <v>3</v>
      </c>
      <c r="AO324" s="65">
        <v>0</v>
      </c>
      <c r="AP324" s="5"/>
      <c r="AQ324" s="65">
        <v>5</v>
      </c>
      <c r="AR324" s="65">
        <v>18</v>
      </c>
      <c r="AS324" s="65">
        <v>4</v>
      </c>
      <c r="AT324" s="65">
        <v>1985</v>
      </c>
    </row>
    <row r="325" spans="1:46" x14ac:dyDescent="0.25">
      <c r="A325" s="65">
        <v>4001</v>
      </c>
      <c r="B325" s="22">
        <v>31156</v>
      </c>
      <c r="C325" s="65">
        <v>1</v>
      </c>
      <c r="D325" s="65">
        <v>3</v>
      </c>
      <c r="E325" s="5"/>
      <c r="F325" s="5"/>
      <c r="G325" s="5"/>
      <c r="H325" s="5"/>
      <c r="I325" s="5"/>
      <c r="J325" s="5"/>
      <c r="K325" s="65">
        <v>0</v>
      </c>
      <c r="L325" s="65">
        <v>0</v>
      </c>
      <c r="M325" s="65">
        <v>0</v>
      </c>
      <c r="N325" s="65">
        <v>24</v>
      </c>
      <c r="O325" s="65">
        <v>0</v>
      </c>
      <c r="P325" s="65">
        <v>0</v>
      </c>
      <c r="Q325" s="65">
        <v>0</v>
      </c>
      <c r="R325" s="65">
        <v>0</v>
      </c>
      <c r="S325" s="65">
        <v>0</v>
      </c>
      <c r="T325" s="65">
        <v>24</v>
      </c>
      <c r="U325" s="65">
        <v>0</v>
      </c>
      <c r="V325" s="65">
        <v>0</v>
      </c>
      <c r="W325" s="65">
        <v>63.699996948242188</v>
      </c>
      <c r="X325" s="65">
        <v>63.699996948242188</v>
      </c>
      <c r="Y325" s="65">
        <v>24</v>
      </c>
      <c r="Z325" s="5"/>
      <c r="AA325" s="5"/>
      <c r="AB325" s="5"/>
      <c r="AC325" s="5"/>
      <c r="AD325" s="5"/>
      <c r="AE325" s="65">
        <v>625</v>
      </c>
      <c r="AF325" s="65">
        <v>625</v>
      </c>
      <c r="AG325" s="65">
        <v>24</v>
      </c>
      <c r="AH325" s="5"/>
      <c r="AI325" s="65">
        <v>15.491999626159668</v>
      </c>
      <c r="AJ325" s="65">
        <v>0.64499998092651367</v>
      </c>
      <c r="AK325" s="65">
        <v>0.64499998092651367</v>
      </c>
      <c r="AL325" s="65">
        <v>24</v>
      </c>
      <c r="AM325" s="65">
        <v>1</v>
      </c>
      <c r="AN325" s="65">
        <v>3</v>
      </c>
      <c r="AO325" s="65">
        <v>0</v>
      </c>
      <c r="AP325" s="5"/>
      <c r="AQ325" s="65">
        <v>6</v>
      </c>
      <c r="AR325" s="65">
        <v>19</v>
      </c>
      <c r="AS325" s="65">
        <v>4</v>
      </c>
      <c r="AT325" s="65">
        <v>1985</v>
      </c>
    </row>
    <row r="326" spans="1:46" x14ac:dyDescent="0.25">
      <c r="A326" s="65">
        <v>4001</v>
      </c>
      <c r="B326" s="22">
        <v>31157</v>
      </c>
      <c r="C326" s="65">
        <v>1</v>
      </c>
      <c r="D326" s="65">
        <v>3</v>
      </c>
      <c r="E326" s="5"/>
      <c r="F326" s="5"/>
      <c r="G326" s="5"/>
      <c r="H326" s="5"/>
      <c r="I326" s="5"/>
      <c r="J326" s="5"/>
      <c r="K326" s="65">
        <v>0</v>
      </c>
      <c r="L326" s="65">
        <v>0</v>
      </c>
      <c r="M326" s="65">
        <v>0</v>
      </c>
      <c r="N326" s="65">
        <v>24</v>
      </c>
      <c r="O326" s="65">
        <v>0</v>
      </c>
      <c r="P326" s="65">
        <v>0</v>
      </c>
      <c r="Q326" s="65">
        <v>0</v>
      </c>
      <c r="R326" s="65">
        <v>0</v>
      </c>
      <c r="S326" s="65">
        <v>0</v>
      </c>
      <c r="T326" s="65">
        <v>24</v>
      </c>
      <c r="U326" s="65">
        <v>0</v>
      </c>
      <c r="V326" s="65">
        <v>0</v>
      </c>
      <c r="W326" s="65">
        <v>53.399993896484375</v>
      </c>
      <c r="X326" s="65">
        <v>53.399993896484375</v>
      </c>
      <c r="Y326" s="65">
        <v>24</v>
      </c>
      <c r="Z326" s="5"/>
      <c r="AA326" s="5"/>
      <c r="AB326" s="5"/>
      <c r="AC326" s="5"/>
      <c r="AD326" s="5"/>
      <c r="AE326" s="65">
        <v>0</v>
      </c>
      <c r="AF326" s="65">
        <v>0</v>
      </c>
      <c r="AG326" s="65">
        <v>24</v>
      </c>
      <c r="AH326" s="5"/>
      <c r="AI326" s="65">
        <v>12.743999481201172</v>
      </c>
      <c r="AJ326" s="65">
        <v>0.53099995851516724</v>
      </c>
      <c r="AK326" s="65">
        <v>0.53099995851516724</v>
      </c>
      <c r="AL326" s="65">
        <v>24</v>
      </c>
      <c r="AM326" s="65">
        <v>1</v>
      </c>
      <c r="AN326" s="65">
        <v>3</v>
      </c>
      <c r="AO326" s="65">
        <v>0</v>
      </c>
      <c r="AP326" s="5"/>
      <c r="AQ326" s="65">
        <v>7</v>
      </c>
      <c r="AR326" s="65">
        <v>20</v>
      </c>
      <c r="AS326" s="65">
        <v>4</v>
      </c>
      <c r="AT326" s="65">
        <v>1985</v>
      </c>
    </row>
    <row r="327" spans="1:46" x14ac:dyDescent="0.25">
      <c r="A327" s="65">
        <v>4001</v>
      </c>
      <c r="B327" s="22">
        <v>31158</v>
      </c>
      <c r="C327" s="65">
        <v>1</v>
      </c>
      <c r="D327" s="65">
        <v>3</v>
      </c>
      <c r="E327" s="5"/>
      <c r="F327" s="5"/>
      <c r="G327" s="5"/>
      <c r="H327" s="5"/>
      <c r="I327" s="5"/>
      <c r="J327" s="5"/>
      <c r="K327" s="65">
        <v>0</v>
      </c>
      <c r="L327" s="65">
        <v>0</v>
      </c>
      <c r="M327" s="65">
        <v>0</v>
      </c>
      <c r="N327" s="65">
        <v>24</v>
      </c>
      <c r="O327" s="65">
        <v>0</v>
      </c>
      <c r="P327" s="65">
        <v>0</v>
      </c>
      <c r="Q327" s="65">
        <v>0</v>
      </c>
      <c r="R327" s="65">
        <v>0</v>
      </c>
      <c r="S327" s="65">
        <v>0</v>
      </c>
      <c r="T327" s="65">
        <v>24</v>
      </c>
      <c r="U327" s="65">
        <v>0</v>
      </c>
      <c r="V327" s="65">
        <v>0</v>
      </c>
      <c r="W327" s="65">
        <v>53.099990844726563</v>
      </c>
      <c r="X327" s="65">
        <v>53.099990844726563</v>
      </c>
      <c r="Y327" s="65">
        <v>24</v>
      </c>
      <c r="Z327" s="5"/>
      <c r="AA327" s="5"/>
      <c r="AB327" s="5"/>
      <c r="AC327" s="5"/>
      <c r="AD327" s="5"/>
      <c r="AE327" s="65">
        <v>0</v>
      </c>
      <c r="AF327" s="65">
        <v>0</v>
      </c>
      <c r="AG327" s="65">
        <v>24</v>
      </c>
      <c r="AH327" s="5"/>
      <c r="AI327" s="65">
        <v>12.275999069213867</v>
      </c>
      <c r="AJ327" s="65">
        <v>0.51099997758865356</v>
      </c>
      <c r="AK327" s="65">
        <v>0.51099997758865356</v>
      </c>
      <c r="AL327" s="65">
        <v>24</v>
      </c>
      <c r="AM327" s="65">
        <v>1</v>
      </c>
      <c r="AN327" s="65">
        <v>3</v>
      </c>
      <c r="AO327" s="65">
        <v>0</v>
      </c>
      <c r="AP327" s="5"/>
      <c r="AQ327" s="65">
        <v>1</v>
      </c>
      <c r="AR327" s="65">
        <v>21</v>
      </c>
      <c r="AS327" s="65">
        <v>4</v>
      </c>
      <c r="AT327" s="65">
        <v>1985</v>
      </c>
    </row>
    <row r="328" spans="1:46" x14ac:dyDescent="0.25">
      <c r="A328" s="65">
        <v>4001</v>
      </c>
      <c r="B328" s="22">
        <v>31159</v>
      </c>
      <c r="C328" s="65">
        <v>1</v>
      </c>
      <c r="D328" s="65">
        <v>3</v>
      </c>
      <c r="E328" s="5"/>
      <c r="F328" s="5"/>
      <c r="G328" s="5"/>
      <c r="H328" s="5"/>
      <c r="I328" s="5"/>
      <c r="J328" s="5"/>
      <c r="K328" s="65">
        <v>0</v>
      </c>
      <c r="L328" s="65">
        <v>0</v>
      </c>
      <c r="M328" s="65">
        <v>0</v>
      </c>
      <c r="N328" s="65">
        <v>24</v>
      </c>
      <c r="O328" s="65">
        <v>0</v>
      </c>
      <c r="P328" s="65">
        <v>0</v>
      </c>
      <c r="Q328" s="65">
        <v>0</v>
      </c>
      <c r="R328" s="65">
        <v>0</v>
      </c>
      <c r="S328" s="65">
        <v>0</v>
      </c>
      <c r="T328" s="65">
        <v>24</v>
      </c>
      <c r="U328" s="65">
        <v>0</v>
      </c>
      <c r="V328" s="65">
        <v>0</v>
      </c>
      <c r="W328" s="65">
        <v>54.899993896484375</v>
      </c>
      <c r="X328" s="65">
        <v>54.899993896484375</v>
      </c>
      <c r="Y328" s="65">
        <v>24</v>
      </c>
      <c r="Z328" s="5"/>
      <c r="AA328" s="5"/>
      <c r="AB328" s="5"/>
      <c r="AC328" s="5"/>
      <c r="AD328" s="5"/>
      <c r="AE328" s="65">
        <v>0</v>
      </c>
      <c r="AF328" s="65">
        <v>0</v>
      </c>
      <c r="AG328" s="65">
        <v>24</v>
      </c>
      <c r="AH328" s="5"/>
      <c r="AI328" s="65">
        <v>11.027999877929688</v>
      </c>
      <c r="AJ328" s="65">
        <v>0.45899999141693115</v>
      </c>
      <c r="AK328" s="65">
        <v>0.45899999141693115</v>
      </c>
      <c r="AL328" s="65">
        <v>24</v>
      </c>
      <c r="AM328" s="65">
        <v>1</v>
      </c>
      <c r="AN328" s="65">
        <v>3</v>
      </c>
      <c r="AO328" s="65">
        <v>0</v>
      </c>
      <c r="AP328" s="5"/>
      <c r="AQ328" s="65">
        <v>2</v>
      </c>
      <c r="AR328" s="65">
        <v>22</v>
      </c>
      <c r="AS328" s="65">
        <v>4</v>
      </c>
      <c r="AT328" s="65">
        <v>1985</v>
      </c>
    </row>
    <row r="329" spans="1:46" x14ac:dyDescent="0.25">
      <c r="A329" s="65">
        <v>4001</v>
      </c>
      <c r="B329" s="22">
        <v>31160</v>
      </c>
      <c r="C329" s="65">
        <v>1</v>
      </c>
      <c r="D329" s="65">
        <v>3</v>
      </c>
      <c r="E329" s="5"/>
      <c r="F329" s="5"/>
      <c r="G329" s="5"/>
      <c r="H329" s="5"/>
      <c r="I329" s="5"/>
      <c r="J329" s="5"/>
      <c r="K329" s="65">
        <v>0</v>
      </c>
      <c r="L329" s="65">
        <v>0</v>
      </c>
      <c r="M329" s="65">
        <v>0</v>
      </c>
      <c r="N329" s="65">
        <v>24</v>
      </c>
      <c r="O329" s="65">
        <v>0</v>
      </c>
      <c r="P329" s="65">
        <v>0</v>
      </c>
      <c r="Q329" s="65">
        <v>0</v>
      </c>
      <c r="R329" s="65">
        <v>0</v>
      </c>
      <c r="S329" s="65">
        <v>0</v>
      </c>
      <c r="T329" s="65">
        <v>24</v>
      </c>
      <c r="U329" s="65">
        <v>0</v>
      </c>
      <c r="V329" s="65">
        <v>0</v>
      </c>
      <c r="W329" s="65">
        <v>63.099990844726563</v>
      </c>
      <c r="X329" s="65">
        <v>63.099990844726563</v>
      </c>
      <c r="Y329" s="65">
        <v>24</v>
      </c>
      <c r="Z329" s="5"/>
      <c r="AA329" s="5"/>
      <c r="AB329" s="5"/>
      <c r="AC329" s="5"/>
      <c r="AD329" s="5"/>
      <c r="AE329" s="65">
        <v>822</v>
      </c>
      <c r="AF329" s="65">
        <v>822</v>
      </c>
      <c r="AG329" s="65">
        <v>24</v>
      </c>
      <c r="AH329" s="5"/>
      <c r="AI329" s="65">
        <v>17.867996215820312</v>
      </c>
      <c r="AJ329" s="65">
        <v>0.74399995803833008</v>
      </c>
      <c r="AK329" s="65">
        <v>0.74399995803833008</v>
      </c>
      <c r="AL329" s="65">
        <v>24</v>
      </c>
      <c r="AM329" s="65">
        <v>1</v>
      </c>
      <c r="AN329" s="65">
        <v>3</v>
      </c>
      <c r="AO329" s="65">
        <v>0</v>
      </c>
      <c r="AP329" s="5"/>
      <c r="AQ329" s="65">
        <v>3</v>
      </c>
      <c r="AR329" s="65">
        <v>23</v>
      </c>
      <c r="AS329" s="65">
        <v>4</v>
      </c>
      <c r="AT329" s="65">
        <v>1985</v>
      </c>
    </row>
    <row r="330" spans="1:46" x14ac:dyDescent="0.25">
      <c r="A330" s="65">
        <v>4001</v>
      </c>
      <c r="B330" s="22">
        <v>31161</v>
      </c>
      <c r="C330" s="65">
        <v>1</v>
      </c>
      <c r="D330" s="65">
        <v>3</v>
      </c>
      <c r="E330" s="5"/>
      <c r="F330" s="5"/>
      <c r="G330" s="5"/>
      <c r="H330" s="5"/>
      <c r="I330" s="5"/>
      <c r="J330" s="5"/>
      <c r="K330" s="65">
        <v>0</v>
      </c>
      <c r="L330" s="65">
        <v>0</v>
      </c>
      <c r="M330" s="65">
        <v>0</v>
      </c>
      <c r="N330" s="65">
        <v>24</v>
      </c>
      <c r="O330" s="65">
        <v>0</v>
      </c>
      <c r="P330" s="65">
        <v>0</v>
      </c>
      <c r="Q330" s="65">
        <v>0</v>
      </c>
      <c r="R330" s="65">
        <v>0</v>
      </c>
      <c r="S330" s="65">
        <v>0</v>
      </c>
      <c r="T330" s="65">
        <v>24</v>
      </c>
      <c r="U330" s="65">
        <v>0</v>
      </c>
      <c r="V330" s="65">
        <v>0</v>
      </c>
      <c r="W330" s="65">
        <v>66.399993896484375</v>
      </c>
      <c r="X330" s="65">
        <v>66.399993896484375</v>
      </c>
      <c r="Y330" s="65">
        <v>24</v>
      </c>
      <c r="Z330" s="5"/>
      <c r="AA330" s="5"/>
      <c r="AB330" s="5"/>
      <c r="AC330" s="5"/>
      <c r="AD330" s="5"/>
      <c r="AE330" s="65">
        <v>407</v>
      </c>
      <c r="AF330" s="65">
        <v>407</v>
      </c>
      <c r="AG330" s="65">
        <v>24</v>
      </c>
      <c r="AH330" s="5"/>
      <c r="AI330" s="65">
        <v>18.479995727539063</v>
      </c>
      <c r="AJ330" s="65">
        <v>0.76999998092651367</v>
      </c>
      <c r="AK330" s="65">
        <v>0.76999998092651367</v>
      </c>
      <c r="AL330" s="65">
        <v>24</v>
      </c>
      <c r="AM330" s="65">
        <v>1</v>
      </c>
      <c r="AN330" s="65">
        <v>3</v>
      </c>
      <c r="AO330" s="65">
        <v>0</v>
      </c>
      <c r="AP330" s="5"/>
      <c r="AQ330" s="65">
        <v>4</v>
      </c>
      <c r="AR330" s="65">
        <v>24</v>
      </c>
      <c r="AS330" s="65">
        <v>4</v>
      </c>
      <c r="AT330" s="65">
        <v>1985</v>
      </c>
    </row>
    <row r="331" spans="1:46" x14ac:dyDescent="0.25">
      <c r="A331" s="65">
        <v>4001</v>
      </c>
      <c r="B331" s="22">
        <v>31162</v>
      </c>
      <c r="C331" s="65">
        <v>1</v>
      </c>
      <c r="D331" s="65">
        <v>3</v>
      </c>
      <c r="E331" s="5"/>
      <c r="F331" s="5"/>
      <c r="G331" s="5"/>
      <c r="H331" s="5"/>
      <c r="I331" s="5"/>
      <c r="J331" s="5"/>
      <c r="K331" s="65">
        <v>0</v>
      </c>
      <c r="L331" s="65">
        <v>0</v>
      </c>
      <c r="M331" s="65">
        <v>0</v>
      </c>
      <c r="N331" s="65">
        <v>24</v>
      </c>
      <c r="O331" s="65">
        <v>0</v>
      </c>
      <c r="P331" s="65">
        <v>0</v>
      </c>
      <c r="Q331" s="65">
        <v>0</v>
      </c>
      <c r="R331" s="65">
        <v>0</v>
      </c>
      <c r="S331" s="65">
        <v>0</v>
      </c>
      <c r="T331" s="65">
        <v>24</v>
      </c>
      <c r="U331" s="65">
        <v>0</v>
      </c>
      <c r="V331" s="65">
        <v>0</v>
      </c>
      <c r="W331" s="65">
        <v>56.29998779296875</v>
      </c>
      <c r="X331" s="65">
        <v>56.29998779296875</v>
      </c>
      <c r="Y331" s="65">
        <v>24</v>
      </c>
      <c r="Z331" s="5"/>
      <c r="AA331" s="5"/>
      <c r="AB331" s="5"/>
      <c r="AC331" s="5"/>
      <c r="AD331" s="5"/>
      <c r="AE331" s="65">
        <v>0</v>
      </c>
      <c r="AF331" s="65">
        <v>0</v>
      </c>
      <c r="AG331" s="65">
        <v>24</v>
      </c>
      <c r="AH331" s="5"/>
      <c r="AI331" s="65">
        <v>14.915999412536621</v>
      </c>
      <c r="AJ331" s="65">
        <v>0.62099999189376831</v>
      </c>
      <c r="AK331" s="65">
        <v>0.62099999189376831</v>
      </c>
      <c r="AL331" s="65">
        <v>24</v>
      </c>
      <c r="AM331" s="65">
        <v>1</v>
      </c>
      <c r="AN331" s="65">
        <v>3</v>
      </c>
      <c r="AO331" s="65">
        <v>0</v>
      </c>
      <c r="AP331" s="5"/>
      <c r="AQ331" s="65">
        <v>5</v>
      </c>
      <c r="AR331" s="65">
        <v>25</v>
      </c>
      <c r="AS331" s="65">
        <v>4</v>
      </c>
      <c r="AT331" s="65">
        <v>1985</v>
      </c>
    </row>
    <row r="332" spans="1:46" x14ac:dyDescent="0.25">
      <c r="A332" s="65">
        <v>4001</v>
      </c>
      <c r="B332" s="22">
        <v>31163</v>
      </c>
      <c r="C332" s="65">
        <v>1</v>
      </c>
      <c r="D332" s="65">
        <v>3</v>
      </c>
      <c r="E332" s="5"/>
      <c r="F332" s="5"/>
      <c r="G332" s="5"/>
      <c r="H332" s="5"/>
      <c r="I332" s="5"/>
      <c r="J332" s="5"/>
      <c r="K332" s="65">
        <v>0</v>
      </c>
      <c r="L332" s="65">
        <v>0</v>
      </c>
      <c r="M332" s="65">
        <v>0</v>
      </c>
      <c r="N332" s="65">
        <v>24</v>
      </c>
      <c r="O332" s="65">
        <v>0</v>
      </c>
      <c r="P332" s="65">
        <v>0</v>
      </c>
      <c r="Q332" s="65">
        <v>0</v>
      </c>
      <c r="R332" s="65">
        <v>0</v>
      </c>
      <c r="S332" s="65">
        <v>0</v>
      </c>
      <c r="T332" s="65">
        <v>24</v>
      </c>
      <c r="U332" s="65">
        <v>0</v>
      </c>
      <c r="V332" s="65">
        <v>0</v>
      </c>
      <c r="W332" s="65">
        <v>62.399993896484375</v>
      </c>
      <c r="X332" s="65">
        <v>62.399993896484375</v>
      </c>
      <c r="Y332" s="65">
        <v>24</v>
      </c>
      <c r="Z332" s="5"/>
      <c r="AA332" s="5"/>
      <c r="AB332" s="5"/>
      <c r="AC332" s="5"/>
      <c r="AD332" s="5"/>
      <c r="AE332" s="65">
        <v>671</v>
      </c>
      <c r="AF332" s="65">
        <v>671</v>
      </c>
      <c r="AG332" s="65">
        <v>24</v>
      </c>
      <c r="AH332" s="5"/>
      <c r="AI332" s="65">
        <v>23.11199951171875</v>
      </c>
      <c r="AJ332" s="65">
        <v>0.96299999952316284</v>
      </c>
      <c r="AK332" s="65">
        <v>0.96299999952316284</v>
      </c>
      <c r="AL332" s="65">
        <v>24</v>
      </c>
      <c r="AM332" s="65">
        <v>1</v>
      </c>
      <c r="AN332" s="65">
        <v>3</v>
      </c>
      <c r="AO332" s="65">
        <v>0</v>
      </c>
      <c r="AP332" s="5"/>
      <c r="AQ332" s="65">
        <v>6</v>
      </c>
      <c r="AR332" s="65">
        <v>26</v>
      </c>
      <c r="AS332" s="65">
        <v>4</v>
      </c>
      <c r="AT332" s="65">
        <v>1985</v>
      </c>
    </row>
    <row r="333" spans="1:46" x14ac:dyDescent="0.25">
      <c r="A333" s="65">
        <v>4001</v>
      </c>
      <c r="B333" s="22">
        <v>31164</v>
      </c>
      <c r="C333" s="65">
        <v>1</v>
      </c>
      <c r="D333" s="65">
        <v>3</v>
      </c>
      <c r="E333" s="5"/>
      <c r="F333" s="5"/>
      <c r="G333" s="5"/>
      <c r="H333" s="5"/>
      <c r="I333" s="5"/>
      <c r="J333" s="5"/>
      <c r="K333" s="65">
        <v>0</v>
      </c>
      <c r="L333" s="65">
        <v>0</v>
      </c>
      <c r="M333" s="65">
        <v>0</v>
      </c>
      <c r="N333" s="65">
        <v>24</v>
      </c>
      <c r="O333" s="65">
        <v>0</v>
      </c>
      <c r="P333" s="65">
        <v>0</v>
      </c>
      <c r="Q333" s="65">
        <v>0</v>
      </c>
      <c r="R333" s="65">
        <v>0</v>
      </c>
      <c r="S333" s="65">
        <v>0</v>
      </c>
      <c r="T333" s="65">
        <v>24</v>
      </c>
      <c r="U333" s="65">
        <v>0</v>
      </c>
      <c r="V333" s="65">
        <v>0</v>
      </c>
      <c r="W333" s="65">
        <v>64.899993896484375</v>
      </c>
      <c r="X333" s="65">
        <v>64.899993896484375</v>
      </c>
      <c r="Y333" s="65">
        <v>24</v>
      </c>
      <c r="Z333" s="5"/>
      <c r="AA333" s="5"/>
      <c r="AB333" s="5"/>
      <c r="AC333" s="5"/>
      <c r="AD333" s="5"/>
      <c r="AE333" s="65">
        <v>0</v>
      </c>
      <c r="AF333" s="65">
        <v>0</v>
      </c>
      <c r="AG333" s="65">
        <v>24</v>
      </c>
      <c r="AH333" s="5"/>
      <c r="AI333" s="65">
        <v>19.031997680664063</v>
      </c>
      <c r="AJ333" s="65">
        <v>0.7929999828338623</v>
      </c>
      <c r="AK333" s="65">
        <v>0.7929999828338623</v>
      </c>
      <c r="AL333" s="65">
        <v>24</v>
      </c>
      <c r="AM333" s="65">
        <v>1</v>
      </c>
      <c r="AN333" s="65">
        <v>3</v>
      </c>
      <c r="AO333" s="65">
        <v>0</v>
      </c>
      <c r="AP333" s="5"/>
      <c r="AQ333" s="65">
        <v>7</v>
      </c>
      <c r="AR333" s="65">
        <v>27</v>
      </c>
      <c r="AS333" s="65">
        <v>4</v>
      </c>
      <c r="AT333" s="65">
        <v>1985</v>
      </c>
    </row>
    <row r="334" spans="1:46" x14ac:dyDescent="0.25">
      <c r="A334" s="65">
        <v>4001</v>
      </c>
      <c r="B334" s="22">
        <v>31165</v>
      </c>
      <c r="C334" s="65">
        <v>1</v>
      </c>
      <c r="D334" s="65">
        <v>3</v>
      </c>
      <c r="E334" s="5"/>
      <c r="F334" s="5"/>
      <c r="G334" s="5"/>
      <c r="H334" s="5"/>
      <c r="I334" s="5"/>
      <c r="J334" s="5"/>
      <c r="K334" s="5"/>
      <c r="L334" s="65">
        <v>0</v>
      </c>
      <c r="M334" s="5"/>
      <c r="N334" s="65">
        <v>23</v>
      </c>
      <c r="O334" s="65">
        <v>0</v>
      </c>
      <c r="P334" s="65">
        <v>0</v>
      </c>
      <c r="Q334" s="5"/>
      <c r="R334" s="65">
        <v>0</v>
      </c>
      <c r="S334" s="5"/>
      <c r="T334" s="65">
        <v>23</v>
      </c>
      <c r="U334" s="65">
        <v>0</v>
      </c>
      <c r="V334" s="65">
        <v>0</v>
      </c>
      <c r="W334" s="65">
        <v>63.29998779296875</v>
      </c>
      <c r="X334" s="5"/>
      <c r="Y334" s="65">
        <v>23</v>
      </c>
      <c r="Z334" s="5"/>
      <c r="AA334" s="5"/>
      <c r="AB334" s="5"/>
      <c r="AC334" s="5"/>
      <c r="AD334" s="5"/>
      <c r="AE334" s="65">
        <v>0</v>
      </c>
      <c r="AF334" s="5"/>
      <c r="AG334" s="65">
        <v>23</v>
      </c>
      <c r="AH334" s="5"/>
      <c r="AI334" s="5"/>
      <c r="AJ334" s="65">
        <v>0.55799996852874756</v>
      </c>
      <c r="AK334" s="5"/>
      <c r="AL334" s="65">
        <v>23</v>
      </c>
      <c r="AM334" s="65">
        <v>1</v>
      </c>
      <c r="AN334" s="65">
        <v>3</v>
      </c>
      <c r="AO334" s="65">
        <v>0</v>
      </c>
      <c r="AP334" s="5"/>
      <c r="AQ334" s="65">
        <v>1</v>
      </c>
      <c r="AR334" s="65">
        <v>28</v>
      </c>
      <c r="AS334" s="65">
        <v>4</v>
      </c>
      <c r="AT334" s="65">
        <v>1985</v>
      </c>
    </row>
    <row r="335" spans="1:46" x14ac:dyDescent="0.25">
      <c r="A335" s="65">
        <v>4001</v>
      </c>
      <c r="B335" s="22">
        <v>31166</v>
      </c>
      <c r="C335" s="65">
        <v>1</v>
      </c>
      <c r="D335" s="65">
        <v>3</v>
      </c>
      <c r="E335" s="5"/>
      <c r="F335" s="5"/>
      <c r="G335" s="5"/>
      <c r="H335" s="5"/>
      <c r="I335" s="5"/>
      <c r="J335" s="5"/>
      <c r="K335" s="65">
        <v>0</v>
      </c>
      <c r="L335" s="65">
        <v>0</v>
      </c>
      <c r="M335" s="65">
        <v>0</v>
      </c>
      <c r="N335" s="65">
        <v>24</v>
      </c>
      <c r="O335" s="65">
        <v>0</v>
      </c>
      <c r="P335" s="65">
        <v>0</v>
      </c>
      <c r="Q335" s="65">
        <v>0</v>
      </c>
      <c r="R335" s="65">
        <v>0</v>
      </c>
      <c r="S335" s="65">
        <v>0</v>
      </c>
      <c r="T335" s="65">
        <v>24</v>
      </c>
      <c r="U335" s="65">
        <v>0</v>
      </c>
      <c r="V335" s="65">
        <v>0</v>
      </c>
      <c r="W335" s="65">
        <v>62.79998779296875</v>
      </c>
      <c r="X335" s="65">
        <v>62.79998779296875</v>
      </c>
      <c r="Y335" s="65">
        <v>24</v>
      </c>
      <c r="Z335" s="5"/>
      <c r="AA335" s="5"/>
      <c r="AB335" s="5"/>
      <c r="AC335" s="5"/>
      <c r="AD335" s="5"/>
      <c r="AE335" s="65">
        <v>0</v>
      </c>
      <c r="AF335" s="65">
        <v>0</v>
      </c>
      <c r="AG335" s="65">
        <v>24</v>
      </c>
      <c r="AH335" s="5"/>
      <c r="AI335" s="65">
        <v>12.275999069213867</v>
      </c>
      <c r="AJ335" s="65">
        <v>0.51099997758865356</v>
      </c>
      <c r="AK335" s="65">
        <v>0.51099997758865356</v>
      </c>
      <c r="AL335" s="65">
        <v>24</v>
      </c>
      <c r="AM335" s="65">
        <v>1</v>
      </c>
      <c r="AN335" s="65">
        <v>3</v>
      </c>
      <c r="AO335" s="65">
        <v>0</v>
      </c>
      <c r="AP335" s="5"/>
      <c r="AQ335" s="65">
        <v>2</v>
      </c>
      <c r="AR335" s="65">
        <v>29</v>
      </c>
      <c r="AS335" s="65">
        <v>4</v>
      </c>
      <c r="AT335" s="65">
        <v>1985</v>
      </c>
    </row>
    <row r="336" spans="1:46" x14ac:dyDescent="0.25">
      <c r="A336" s="65">
        <v>4001</v>
      </c>
      <c r="B336" s="22">
        <v>31167</v>
      </c>
      <c r="C336" s="65">
        <v>1</v>
      </c>
      <c r="D336" s="65">
        <v>3</v>
      </c>
      <c r="E336" s="5"/>
      <c r="F336" s="5"/>
      <c r="G336" s="5"/>
      <c r="H336" s="5"/>
      <c r="I336" s="5"/>
      <c r="J336" s="5"/>
      <c r="K336" s="65">
        <v>0</v>
      </c>
      <c r="L336" s="65">
        <v>0</v>
      </c>
      <c r="M336" s="65">
        <v>0</v>
      </c>
      <c r="N336" s="65">
        <v>24</v>
      </c>
      <c r="O336" s="65">
        <v>0</v>
      </c>
      <c r="P336" s="65">
        <v>0</v>
      </c>
      <c r="Q336" s="65">
        <v>0</v>
      </c>
      <c r="R336" s="65">
        <v>0</v>
      </c>
      <c r="S336" s="65">
        <v>0</v>
      </c>
      <c r="T336" s="65">
        <v>24</v>
      </c>
      <c r="U336" s="65">
        <v>0</v>
      </c>
      <c r="V336" s="65">
        <v>0</v>
      </c>
      <c r="W336" s="65">
        <v>67.29998779296875</v>
      </c>
      <c r="X336" s="65">
        <v>67.29998779296875</v>
      </c>
      <c r="Y336" s="65">
        <v>24</v>
      </c>
      <c r="Z336" s="5"/>
      <c r="AA336" s="5"/>
      <c r="AB336" s="5"/>
      <c r="AC336" s="5"/>
      <c r="AD336" s="5"/>
      <c r="AE336" s="65">
        <v>0</v>
      </c>
      <c r="AF336" s="65">
        <v>0</v>
      </c>
      <c r="AG336" s="65">
        <v>24</v>
      </c>
      <c r="AH336" s="5"/>
      <c r="AI336" s="65">
        <v>13.679999351501465</v>
      </c>
      <c r="AJ336" s="65">
        <v>0.56999999284744263</v>
      </c>
      <c r="AK336" s="65">
        <v>0.56999999284744263</v>
      </c>
      <c r="AL336" s="65">
        <v>24</v>
      </c>
      <c r="AM336" s="65">
        <v>1</v>
      </c>
      <c r="AN336" s="65">
        <v>3</v>
      </c>
      <c r="AO336" s="65">
        <v>0</v>
      </c>
      <c r="AP336" s="5"/>
      <c r="AQ336" s="65">
        <v>3</v>
      </c>
      <c r="AR336" s="65">
        <v>30</v>
      </c>
      <c r="AS336" s="65">
        <v>4</v>
      </c>
      <c r="AT336" s="65">
        <v>1985</v>
      </c>
    </row>
    <row r="337" spans="1:46" x14ac:dyDescent="0.25">
      <c r="A337" s="65">
        <v>4001</v>
      </c>
      <c r="B337" s="22">
        <v>31168</v>
      </c>
      <c r="C337" s="65">
        <v>1</v>
      </c>
      <c r="D337" s="65">
        <v>3</v>
      </c>
      <c r="E337" s="5"/>
      <c r="F337" s="5"/>
      <c r="G337" s="5"/>
      <c r="H337" s="5"/>
      <c r="I337" s="5"/>
      <c r="J337" s="5"/>
      <c r="K337" s="65">
        <v>0</v>
      </c>
      <c r="L337" s="65">
        <v>0</v>
      </c>
      <c r="M337" s="65">
        <v>0</v>
      </c>
      <c r="N337" s="65">
        <v>24</v>
      </c>
      <c r="O337" s="65">
        <v>0</v>
      </c>
      <c r="P337" s="65">
        <v>0</v>
      </c>
      <c r="Q337" s="65">
        <v>0</v>
      </c>
      <c r="R337" s="65">
        <v>0</v>
      </c>
      <c r="S337" s="65">
        <v>0</v>
      </c>
      <c r="T337" s="65">
        <v>24</v>
      </c>
      <c r="U337" s="65">
        <v>0</v>
      </c>
      <c r="V337" s="65">
        <v>0</v>
      </c>
      <c r="W337" s="65">
        <v>72.5</v>
      </c>
      <c r="X337" s="65">
        <v>72.5</v>
      </c>
      <c r="Y337" s="65">
        <v>24</v>
      </c>
      <c r="Z337" s="5"/>
      <c r="AA337" s="5"/>
      <c r="AB337" s="5"/>
      <c r="AC337" s="5"/>
      <c r="AD337" s="5"/>
      <c r="AE337" s="65">
        <v>0</v>
      </c>
      <c r="AF337" s="65">
        <v>0</v>
      </c>
      <c r="AG337" s="65">
        <v>24</v>
      </c>
      <c r="AH337" s="5"/>
      <c r="AI337" s="65">
        <v>11.315999984741211</v>
      </c>
      <c r="AJ337" s="65">
        <v>0.47099995613098145</v>
      </c>
      <c r="AK337" s="65">
        <v>0.47099995613098145</v>
      </c>
      <c r="AL337" s="65">
        <v>24</v>
      </c>
      <c r="AM337" s="65">
        <v>1</v>
      </c>
      <c r="AN337" s="65">
        <v>3</v>
      </c>
      <c r="AO337" s="65">
        <v>0</v>
      </c>
      <c r="AP337" s="5"/>
      <c r="AQ337" s="65">
        <v>4</v>
      </c>
      <c r="AR337" s="65">
        <v>1</v>
      </c>
      <c r="AS337" s="65">
        <v>5</v>
      </c>
      <c r="AT337" s="65">
        <v>1985</v>
      </c>
    </row>
    <row r="338" spans="1:46" x14ac:dyDescent="0.25">
      <c r="A338" s="65">
        <v>4001</v>
      </c>
      <c r="B338" s="22">
        <v>31169</v>
      </c>
      <c r="C338" s="65">
        <v>1</v>
      </c>
      <c r="D338" s="65">
        <v>3</v>
      </c>
      <c r="E338" s="5"/>
      <c r="F338" s="5"/>
      <c r="G338" s="5"/>
      <c r="H338" s="5"/>
      <c r="I338" s="5"/>
      <c r="J338" s="5"/>
      <c r="K338" s="65">
        <v>0</v>
      </c>
      <c r="L338" s="65">
        <v>0</v>
      </c>
      <c r="M338" s="65">
        <v>0</v>
      </c>
      <c r="N338" s="65">
        <v>24</v>
      </c>
      <c r="O338" s="65">
        <v>0</v>
      </c>
      <c r="P338" s="65">
        <v>0</v>
      </c>
      <c r="Q338" s="65">
        <v>0</v>
      </c>
      <c r="R338" s="65">
        <v>0</v>
      </c>
      <c r="S338" s="65">
        <v>0</v>
      </c>
      <c r="T338" s="65">
        <v>24</v>
      </c>
      <c r="U338" s="65">
        <v>0</v>
      </c>
      <c r="V338" s="65">
        <v>0</v>
      </c>
      <c r="W338" s="65">
        <v>71.399993896484375</v>
      </c>
      <c r="X338" s="65">
        <v>71.399993896484375</v>
      </c>
      <c r="Y338" s="65">
        <v>24</v>
      </c>
      <c r="Z338" s="5"/>
      <c r="AA338" s="5"/>
      <c r="AB338" s="5"/>
      <c r="AC338" s="5"/>
      <c r="AD338" s="5"/>
      <c r="AE338" s="65">
        <v>0</v>
      </c>
      <c r="AF338" s="65">
        <v>0</v>
      </c>
      <c r="AG338" s="65">
        <v>24</v>
      </c>
      <c r="AH338" s="5"/>
      <c r="AI338" s="65">
        <v>10.979999542236328</v>
      </c>
      <c r="AJ338" s="65">
        <v>0.45699995756149292</v>
      </c>
      <c r="AK338" s="65">
        <v>0.45699995756149292</v>
      </c>
      <c r="AL338" s="65">
        <v>24</v>
      </c>
      <c r="AM338" s="65">
        <v>1</v>
      </c>
      <c r="AN338" s="65">
        <v>3</v>
      </c>
      <c r="AO338" s="65">
        <v>0</v>
      </c>
      <c r="AP338" s="5"/>
      <c r="AQ338" s="65">
        <v>5</v>
      </c>
      <c r="AR338" s="65">
        <v>2</v>
      </c>
      <c r="AS338" s="65">
        <v>5</v>
      </c>
      <c r="AT338" s="65">
        <v>1985</v>
      </c>
    </row>
    <row r="339" spans="1:46" x14ac:dyDescent="0.25">
      <c r="A339" s="65">
        <v>4001</v>
      </c>
      <c r="B339" s="22">
        <v>31170</v>
      </c>
      <c r="C339" s="65">
        <v>1</v>
      </c>
      <c r="D339" s="65">
        <v>3</v>
      </c>
      <c r="E339" s="5"/>
      <c r="F339" s="5"/>
      <c r="G339" s="5"/>
      <c r="H339" s="5"/>
      <c r="I339" s="5"/>
      <c r="J339" s="5"/>
      <c r="K339" s="65">
        <v>0</v>
      </c>
      <c r="L339" s="65">
        <v>0</v>
      </c>
      <c r="M339" s="65">
        <v>0</v>
      </c>
      <c r="N339" s="65">
        <v>24</v>
      </c>
      <c r="O339" s="65">
        <v>0</v>
      </c>
      <c r="P339" s="65">
        <v>0</v>
      </c>
      <c r="Q339" s="65">
        <v>0</v>
      </c>
      <c r="R339" s="65">
        <v>0</v>
      </c>
      <c r="S339" s="65">
        <v>0</v>
      </c>
      <c r="T339" s="65">
        <v>24</v>
      </c>
      <c r="U339" s="65">
        <v>0</v>
      </c>
      <c r="V339" s="65">
        <v>0</v>
      </c>
      <c r="W339" s="65">
        <v>68</v>
      </c>
      <c r="X339" s="65">
        <v>68</v>
      </c>
      <c r="Y339" s="65">
        <v>24</v>
      </c>
      <c r="Z339" s="5"/>
      <c r="AA339" s="5"/>
      <c r="AB339" s="5"/>
      <c r="AC339" s="5"/>
      <c r="AD339" s="5"/>
      <c r="AE339" s="65">
        <v>0</v>
      </c>
      <c r="AF339" s="65">
        <v>0</v>
      </c>
      <c r="AG339" s="65">
        <v>24</v>
      </c>
      <c r="AH339" s="5"/>
      <c r="AI339" s="65">
        <v>11.207999229431152</v>
      </c>
      <c r="AJ339" s="65">
        <v>0.46699994802474976</v>
      </c>
      <c r="AK339" s="65">
        <v>0.46699994802474976</v>
      </c>
      <c r="AL339" s="65">
        <v>24</v>
      </c>
      <c r="AM339" s="65">
        <v>1</v>
      </c>
      <c r="AN339" s="65">
        <v>3</v>
      </c>
      <c r="AO339" s="65">
        <v>0</v>
      </c>
      <c r="AP339" s="5"/>
      <c r="AQ339" s="65">
        <v>6</v>
      </c>
      <c r="AR339" s="65">
        <v>3</v>
      </c>
      <c r="AS339" s="65">
        <v>5</v>
      </c>
      <c r="AT339" s="65">
        <v>1985</v>
      </c>
    </row>
    <row r="340" spans="1:46" x14ac:dyDescent="0.25">
      <c r="A340" s="65">
        <v>4001</v>
      </c>
      <c r="B340" s="22">
        <v>31171</v>
      </c>
      <c r="C340" s="65">
        <v>1</v>
      </c>
      <c r="D340" s="65">
        <v>3</v>
      </c>
      <c r="E340" s="5"/>
      <c r="F340" s="5"/>
      <c r="G340" s="5"/>
      <c r="H340" s="5"/>
      <c r="I340" s="5"/>
      <c r="J340" s="5"/>
      <c r="K340" s="65">
        <v>0</v>
      </c>
      <c r="L340" s="65">
        <v>0</v>
      </c>
      <c r="M340" s="65">
        <v>0</v>
      </c>
      <c r="N340" s="65">
        <v>24</v>
      </c>
      <c r="O340" s="65">
        <v>0</v>
      </c>
      <c r="P340" s="65">
        <v>0</v>
      </c>
      <c r="Q340" s="65">
        <v>0</v>
      </c>
      <c r="R340" s="65">
        <v>0</v>
      </c>
      <c r="S340" s="65">
        <v>0</v>
      </c>
      <c r="T340" s="65">
        <v>24</v>
      </c>
      <c r="U340" s="65">
        <v>0</v>
      </c>
      <c r="V340" s="65">
        <v>0</v>
      </c>
      <c r="W340" s="65">
        <v>63.899993896484375</v>
      </c>
      <c r="X340" s="65">
        <v>63.899993896484375</v>
      </c>
      <c r="Y340" s="65">
        <v>24</v>
      </c>
      <c r="Z340" s="5"/>
      <c r="AA340" s="5"/>
      <c r="AB340" s="5"/>
      <c r="AC340" s="5"/>
      <c r="AD340" s="5"/>
      <c r="AE340" s="65">
        <v>0</v>
      </c>
      <c r="AF340" s="65">
        <v>0</v>
      </c>
      <c r="AG340" s="65">
        <v>24</v>
      </c>
      <c r="AH340" s="5"/>
      <c r="AI340" s="65">
        <v>10.535999298095703</v>
      </c>
      <c r="AJ340" s="65">
        <v>0.43899995088577271</v>
      </c>
      <c r="AK340" s="65">
        <v>0.43899995088577271</v>
      </c>
      <c r="AL340" s="65">
        <v>24</v>
      </c>
      <c r="AM340" s="65">
        <v>1</v>
      </c>
      <c r="AN340" s="65">
        <v>3</v>
      </c>
      <c r="AO340" s="65">
        <v>0</v>
      </c>
      <c r="AP340" s="5"/>
      <c r="AQ340" s="65">
        <v>7</v>
      </c>
      <c r="AR340" s="65">
        <v>4</v>
      </c>
      <c r="AS340" s="65">
        <v>5</v>
      </c>
      <c r="AT340" s="65">
        <v>1985</v>
      </c>
    </row>
    <row r="341" spans="1:46" x14ac:dyDescent="0.25">
      <c r="A341" s="65">
        <v>4001</v>
      </c>
      <c r="B341" s="22">
        <v>31172</v>
      </c>
      <c r="C341" s="65">
        <v>1</v>
      </c>
      <c r="D341" s="65">
        <v>3</v>
      </c>
      <c r="E341" s="5"/>
      <c r="F341" s="5"/>
      <c r="G341" s="5"/>
      <c r="H341" s="5"/>
      <c r="I341" s="5"/>
      <c r="J341" s="5"/>
      <c r="K341" s="65">
        <v>0</v>
      </c>
      <c r="L341" s="65">
        <v>0</v>
      </c>
      <c r="M341" s="65">
        <v>0</v>
      </c>
      <c r="N341" s="65">
        <v>24</v>
      </c>
      <c r="O341" s="65">
        <v>0</v>
      </c>
      <c r="P341" s="65">
        <v>0</v>
      </c>
      <c r="Q341" s="65">
        <v>0</v>
      </c>
      <c r="R341" s="65">
        <v>0</v>
      </c>
      <c r="S341" s="65">
        <v>0</v>
      </c>
      <c r="T341" s="65">
        <v>24</v>
      </c>
      <c r="U341" s="65">
        <v>0</v>
      </c>
      <c r="V341" s="65">
        <v>0</v>
      </c>
      <c r="W341" s="65">
        <v>62.399993896484375</v>
      </c>
      <c r="X341" s="65">
        <v>62.399993896484375</v>
      </c>
      <c r="Y341" s="65">
        <v>24</v>
      </c>
      <c r="Z341" s="5"/>
      <c r="AA341" s="5"/>
      <c r="AB341" s="5"/>
      <c r="AC341" s="5"/>
      <c r="AD341" s="5"/>
      <c r="AE341" s="65">
        <v>0</v>
      </c>
      <c r="AF341" s="65">
        <v>0</v>
      </c>
      <c r="AG341" s="65">
        <v>24</v>
      </c>
      <c r="AH341" s="5"/>
      <c r="AI341" s="65">
        <v>18.539993286132813</v>
      </c>
      <c r="AJ341" s="65">
        <v>0.77199995517730713</v>
      </c>
      <c r="AK341" s="65">
        <v>0.77199995517730713</v>
      </c>
      <c r="AL341" s="65">
        <v>24</v>
      </c>
      <c r="AM341" s="65">
        <v>1</v>
      </c>
      <c r="AN341" s="65">
        <v>3</v>
      </c>
      <c r="AO341" s="65">
        <v>0</v>
      </c>
      <c r="AP341" s="5"/>
      <c r="AQ341" s="65">
        <v>1</v>
      </c>
      <c r="AR341" s="65">
        <v>5</v>
      </c>
      <c r="AS341" s="65">
        <v>5</v>
      </c>
      <c r="AT341" s="65">
        <v>1985</v>
      </c>
    </row>
    <row r="342" spans="1:46" x14ac:dyDescent="0.25">
      <c r="A342" s="65">
        <v>4001</v>
      </c>
      <c r="B342" s="22">
        <v>31173</v>
      </c>
      <c r="C342" s="65">
        <v>1</v>
      </c>
      <c r="D342" s="65">
        <v>3</v>
      </c>
      <c r="E342" s="5"/>
      <c r="F342" s="5"/>
      <c r="G342" s="5"/>
      <c r="H342" s="5"/>
      <c r="I342" s="5"/>
      <c r="J342" s="5"/>
      <c r="K342" s="65">
        <v>0</v>
      </c>
      <c r="L342" s="65">
        <v>0</v>
      </c>
      <c r="M342" s="65">
        <v>0</v>
      </c>
      <c r="N342" s="65">
        <v>24</v>
      </c>
      <c r="O342" s="65">
        <v>0</v>
      </c>
      <c r="P342" s="65">
        <v>0</v>
      </c>
      <c r="Q342" s="65">
        <v>0</v>
      </c>
      <c r="R342" s="65">
        <v>0</v>
      </c>
      <c r="S342" s="65">
        <v>0</v>
      </c>
      <c r="T342" s="65">
        <v>24</v>
      </c>
      <c r="U342" s="65">
        <v>0</v>
      </c>
      <c r="V342" s="65">
        <v>0</v>
      </c>
      <c r="W342" s="65">
        <v>64.599990844726563</v>
      </c>
      <c r="X342" s="65">
        <v>64.599990844726563</v>
      </c>
      <c r="Y342" s="65">
        <v>24</v>
      </c>
      <c r="Z342" s="5"/>
      <c r="AA342" s="5"/>
      <c r="AB342" s="5"/>
      <c r="AC342" s="5"/>
      <c r="AD342" s="5"/>
      <c r="AE342" s="65">
        <v>0</v>
      </c>
      <c r="AF342" s="65">
        <v>0</v>
      </c>
      <c r="AG342" s="65">
        <v>24</v>
      </c>
      <c r="AH342" s="5"/>
      <c r="AI342" s="65">
        <v>9.8759994506835938</v>
      </c>
      <c r="AJ342" s="65">
        <v>0.41099995374679565</v>
      </c>
      <c r="AK342" s="65">
        <v>0.41099995374679565</v>
      </c>
      <c r="AL342" s="65">
        <v>24</v>
      </c>
      <c r="AM342" s="65">
        <v>1</v>
      </c>
      <c r="AN342" s="65">
        <v>3</v>
      </c>
      <c r="AO342" s="65">
        <v>0</v>
      </c>
      <c r="AP342" s="5"/>
      <c r="AQ342" s="65">
        <v>2</v>
      </c>
      <c r="AR342" s="65">
        <v>6</v>
      </c>
      <c r="AS342" s="65">
        <v>5</v>
      </c>
      <c r="AT342" s="65">
        <v>1985</v>
      </c>
    </row>
    <row r="343" spans="1:46" x14ac:dyDescent="0.25">
      <c r="A343" s="65">
        <v>4001</v>
      </c>
      <c r="B343" s="22">
        <v>31174</v>
      </c>
      <c r="C343" s="65">
        <v>1</v>
      </c>
      <c r="D343" s="65">
        <v>3</v>
      </c>
      <c r="E343" s="5"/>
      <c r="F343" s="5"/>
      <c r="G343" s="5"/>
      <c r="H343" s="5"/>
      <c r="I343" s="5"/>
      <c r="J343" s="5"/>
      <c r="K343" s="65">
        <v>0</v>
      </c>
      <c r="L343" s="65">
        <v>0</v>
      </c>
      <c r="M343" s="65">
        <v>0</v>
      </c>
      <c r="N343" s="65">
        <v>24</v>
      </c>
      <c r="O343" s="65">
        <v>0</v>
      </c>
      <c r="P343" s="65">
        <v>0</v>
      </c>
      <c r="Q343" s="65">
        <v>0</v>
      </c>
      <c r="R343" s="65">
        <v>0</v>
      </c>
      <c r="S343" s="65">
        <v>0</v>
      </c>
      <c r="T343" s="65">
        <v>24</v>
      </c>
      <c r="U343" s="65">
        <v>0</v>
      </c>
      <c r="V343" s="65">
        <v>0</v>
      </c>
      <c r="W343" s="65">
        <v>61.899993896484375</v>
      </c>
      <c r="X343" s="65">
        <v>61.899993896484375</v>
      </c>
      <c r="Y343" s="65">
        <v>24</v>
      </c>
      <c r="Z343" s="5"/>
      <c r="AA343" s="5"/>
      <c r="AB343" s="5"/>
      <c r="AC343" s="5"/>
      <c r="AD343" s="5"/>
      <c r="AE343" s="65">
        <v>0</v>
      </c>
      <c r="AF343" s="65">
        <v>0</v>
      </c>
      <c r="AG343" s="65">
        <v>24</v>
      </c>
      <c r="AH343" s="5"/>
      <c r="AI343" s="65">
        <v>12.263999938964844</v>
      </c>
      <c r="AJ343" s="65">
        <v>0.51099997758865356</v>
      </c>
      <c r="AK343" s="65">
        <v>0.51099997758865356</v>
      </c>
      <c r="AL343" s="65">
        <v>24</v>
      </c>
      <c r="AM343" s="65">
        <v>1</v>
      </c>
      <c r="AN343" s="65">
        <v>3</v>
      </c>
      <c r="AO343" s="65">
        <v>0</v>
      </c>
      <c r="AP343" s="5"/>
      <c r="AQ343" s="65">
        <v>3</v>
      </c>
      <c r="AR343" s="65">
        <v>7</v>
      </c>
      <c r="AS343" s="65">
        <v>5</v>
      </c>
      <c r="AT343" s="65">
        <v>1985</v>
      </c>
    </row>
    <row r="344" spans="1:46" x14ac:dyDescent="0.25">
      <c r="A344" s="65">
        <v>4001</v>
      </c>
      <c r="B344" s="22">
        <v>31175</v>
      </c>
      <c r="C344" s="65">
        <v>1</v>
      </c>
      <c r="D344" s="65">
        <v>3</v>
      </c>
      <c r="E344" s="5"/>
      <c r="F344" s="5"/>
      <c r="G344" s="5"/>
      <c r="H344" s="5"/>
      <c r="I344" s="5"/>
      <c r="J344" s="5"/>
      <c r="K344" s="65">
        <v>0</v>
      </c>
      <c r="L344" s="65">
        <v>0</v>
      </c>
      <c r="M344" s="65">
        <v>0</v>
      </c>
      <c r="N344" s="65">
        <v>24</v>
      </c>
      <c r="O344" s="65">
        <v>0</v>
      </c>
      <c r="P344" s="65">
        <v>0</v>
      </c>
      <c r="Q344" s="65">
        <v>0</v>
      </c>
      <c r="R344" s="65">
        <v>0</v>
      </c>
      <c r="S344" s="65">
        <v>0</v>
      </c>
      <c r="T344" s="65">
        <v>24</v>
      </c>
      <c r="U344" s="65">
        <v>0</v>
      </c>
      <c r="V344" s="65">
        <v>0</v>
      </c>
      <c r="W344" s="65">
        <v>58.099990844726563</v>
      </c>
      <c r="X344" s="5"/>
      <c r="Y344" s="65">
        <v>13</v>
      </c>
      <c r="Z344" s="5"/>
      <c r="AA344" s="5"/>
      <c r="AB344" s="5"/>
      <c r="AC344" s="5"/>
      <c r="AD344" s="5"/>
      <c r="AE344" s="65">
        <v>0</v>
      </c>
      <c r="AF344" s="65">
        <v>0</v>
      </c>
      <c r="AG344" s="65">
        <v>24</v>
      </c>
      <c r="AH344" s="5"/>
      <c r="AI344" s="65">
        <v>14.291999816894531</v>
      </c>
      <c r="AJ344" s="65">
        <v>0.59499996900558472</v>
      </c>
      <c r="AK344" s="65">
        <v>0.59499996900558472</v>
      </c>
      <c r="AL344" s="65">
        <v>24</v>
      </c>
      <c r="AM344" s="65">
        <v>1</v>
      </c>
      <c r="AN344" s="65">
        <v>3</v>
      </c>
      <c r="AO344" s="65">
        <v>0</v>
      </c>
      <c r="AP344" s="5"/>
      <c r="AQ344" s="65">
        <v>4</v>
      </c>
      <c r="AR344" s="65">
        <v>8</v>
      </c>
      <c r="AS344" s="65">
        <v>5</v>
      </c>
      <c r="AT344" s="65">
        <v>1985</v>
      </c>
    </row>
    <row r="345" spans="1:46" x14ac:dyDescent="0.25">
      <c r="A345" s="65">
        <v>4001</v>
      </c>
      <c r="B345" s="22">
        <v>31176</v>
      </c>
      <c r="C345" s="65">
        <v>1</v>
      </c>
      <c r="D345" s="65">
        <v>3</v>
      </c>
      <c r="E345" s="5"/>
      <c r="F345" s="5"/>
      <c r="G345" s="5"/>
      <c r="H345" s="5"/>
      <c r="I345" s="5"/>
      <c r="J345" s="5"/>
      <c r="K345" s="65">
        <v>3.399999812245369E-2</v>
      </c>
      <c r="L345" s="65">
        <v>9.9999993108212948E-4</v>
      </c>
      <c r="M345" s="65">
        <v>9.9999993108212948E-4</v>
      </c>
      <c r="N345" s="65">
        <v>24</v>
      </c>
      <c r="O345" s="65">
        <v>1</v>
      </c>
      <c r="P345" s="65">
        <v>1</v>
      </c>
      <c r="Q345" s="65">
        <v>3.399999812245369E-2</v>
      </c>
      <c r="R345" s="65">
        <v>9.9999993108212948E-4</v>
      </c>
      <c r="S345" s="65">
        <v>9.9999993108212948E-4</v>
      </c>
      <c r="T345" s="65">
        <v>24</v>
      </c>
      <c r="U345" s="65">
        <v>1</v>
      </c>
      <c r="V345" s="65">
        <v>1</v>
      </c>
      <c r="W345" s="65">
        <v>70.699996948242187</v>
      </c>
      <c r="X345" s="5"/>
      <c r="Y345" s="65">
        <v>7</v>
      </c>
      <c r="Z345" s="5"/>
      <c r="AA345" s="5"/>
      <c r="AB345" s="5"/>
      <c r="AC345" s="5"/>
      <c r="AD345" s="5"/>
      <c r="AE345" s="65">
        <v>0</v>
      </c>
      <c r="AF345" s="65">
        <v>0</v>
      </c>
      <c r="AG345" s="65">
        <v>24</v>
      </c>
      <c r="AH345" s="5"/>
      <c r="AI345" s="65">
        <v>14.711999893188477</v>
      </c>
      <c r="AJ345" s="65">
        <v>0.61299997568130493</v>
      </c>
      <c r="AK345" s="65">
        <v>0.61299997568130493</v>
      </c>
      <c r="AL345" s="65">
        <v>24</v>
      </c>
      <c r="AM345" s="65">
        <v>1</v>
      </c>
      <c r="AN345" s="65">
        <v>3</v>
      </c>
      <c r="AO345" s="65">
        <v>0</v>
      </c>
      <c r="AP345" s="5"/>
      <c r="AQ345" s="65">
        <v>5</v>
      </c>
      <c r="AR345" s="65">
        <v>9</v>
      </c>
      <c r="AS345" s="65">
        <v>5</v>
      </c>
      <c r="AT345" s="65">
        <v>1985</v>
      </c>
    </row>
    <row r="346" spans="1:46" x14ac:dyDescent="0.25">
      <c r="A346" s="65">
        <v>4001</v>
      </c>
      <c r="B346" s="22">
        <v>31177</v>
      </c>
      <c r="C346" s="65">
        <v>1</v>
      </c>
      <c r="D346" s="65">
        <v>3</v>
      </c>
      <c r="E346" s="5"/>
      <c r="F346" s="5"/>
      <c r="G346" s="5"/>
      <c r="H346" s="5"/>
      <c r="I346" s="5"/>
      <c r="J346" s="5"/>
      <c r="K346" s="65">
        <v>0</v>
      </c>
      <c r="L346" s="65">
        <v>0</v>
      </c>
      <c r="M346" s="65">
        <v>0</v>
      </c>
      <c r="N346" s="65">
        <v>24</v>
      </c>
      <c r="O346" s="65">
        <v>0</v>
      </c>
      <c r="P346" s="65">
        <v>0</v>
      </c>
      <c r="Q346" s="65">
        <v>0</v>
      </c>
      <c r="R346" s="65">
        <v>0</v>
      </c>
      <c r="S346" s="65">
        <v>0</v>
      </c>
      <c r="T346" s="65">
        <v>24</v>
      </c>
      <c r="U346" s="65">
        <v>0</v>
      </c>
      <c r="V346" s="65">
        <v>0</v>
      </c>
      <c r="W346" s="65">
        <v>59.899993896484375</v>
      </c>
      <c r="X346" s="65">
        <v>59.899993896484375</v>
      </c>
      <c r="Y346" s="65">
        <v>24</v>
      </c>
      <c r="Z346" s="5"/>
      <c r="AA346" s="5"/>
      <c r="AB346" s="5"/>
      <c r="AC346" s="5"/>
      <c r="AD346" s="5"/>
      <c r="AE346" s="65">
        <v>0</v>
      </c>
      <c r="AF346" s="65">
        <v>0</v>
      </c>
      <c r="AG346" s="65">
        <v>24</v>
      </c>
      <c r="AH346" s="5"/>
      <c r="AI346" s="65">
        <v>15.155999183654785</v>
      </c>
      <c r="AJ346" s="65">
        <v>0.63099998235702515</v>
      </c>
      <c r="AK346" s="65">
        <v>0.63099998235702515</v>
      </c>
      <c r="AL346" s="65">
        <v>24</v>
      </c>
      <c r="AM346" s="65">
        <v>1</v>
      </c>
      <c r="AN346" s="65">
        <v>3</v>
      </c>
      <c r="AO346" s="65">
        <v>0</v>
      </c>
      <c r="AP346" s="5"/>
      <c r="AQ346" s="65">
        <v>6</v>
      </c>
      <c r="AR346" s="65">
        <v>10</v>
      </c>
      <c r="AS346" s="65">
        <v>5</v>
      </c>
      <c r="AT346" s="65">
        <v>1985</v>
      </c>
    </row>
    <row r="347" spans="1:46" x14ac:dyDescent="0.25">
      <c r="A347" s="65">
        <v>4001</v>
      </c>
      <c r="B347" s="22">
        <v>31178</v>
      </c>
      <c r="C347" s="65">
        <v>1</v>
      </c>
      <c r="D347" s="65">
        <v>3</v>
      </c>
      <c r="E347" s="5"/>
      <c r="F347" s="5"/>
      <c r="G347" s="5"/>
      <c r="H347" s="5"/>
      <c r="I347" s="5"/>
      <c r="J347" s="5"/>
      <c r="K347" s="65">
        <v>0</v>
      </c>
      <c r="L347" s="65">
        <v>0</v>
      </c>
      <c r="M347" s="65">
        <v>0</v>
      </c>
      <c r="N347" s="65">
        <v>24</v>
      </c>
      <c r="O347" s="65">
        <v>0</v>
      </c>
      <c r="P347" s="65">
        <v>0</v>
      </c>
      <c r="Q347" s="65">
        <v>0</v>
      </c>
      <c r="R347" s="65">
        <v>0</v>
      </c>
      <c r="S347" s="65">
        <v>0</v>
      </c>
      <c r="T347" s="65">
        <v>24</v>
      </c>
      <c r="U347" s="65">
        <v>0</v>
      </c>
      <c r="V347" s="65">
        <v>0</v>
      </c>
      <c r="W347" s="65">
        <v>57.899993896484375</v>
      </c>
      <c r="X347" s="65">
        <v>57.899993896484375</v>
      </c>
      <c r="Y347" s="65">
        <v>24</v>
      </c>
      <c r="Z347" s="5"/>
      <c r="AA347" s="5"/>
      <c r="AB347" s="5"/>
      <c r="AC347" s="5"/>
      <c r="AD347" s="5"/>
      <c r="AE347" s="65">
        <v>0</v>
      </c>
      <c r="AF347" s="65">
        <v>0</v>
      </c>
      <c r="AG347" s="65">
        <v>24</v>
      </c>
      <c r="AH347" s="5"/>
      <c r="AI347" s="65">
        <v>11.687999725341797</v>
      </c>
      <c r="AJ347" s="65">
        <v>0.4869999885559082</v>
      </c>
      <c r="AK347" s="65">
        <v>0.4869999885559082</v>
      </c>
      <c r="AL347" s="65">
        <v>24</v>
      </c>
      <c r="AM347" s="65">
        <v>1</v>
      </c>
      <c r="AN347" s="65">
        <v>3</v>
      </c>
      <c r="AO347" s="65">
        <v>0</v>
      </c>
      <c r="AP347" s="5"/>
      <c r="AQ347" s="65">
        <v>7</v>
      </c>
      <c r="AR347" s="65">
        <v>11</v>
      </c>
      <c r="AS347" s="65">
        <v>5</v>
      </c>
      <c r="AT347" s="65">
        <v>1985</v>
      </c>
    </row>
    <row r="348" spans="1:46" x14ac:dyDescent="0.25">
      <c r="A348" s="65">
        <v>4001</v>
      </c>
      <c r="B348" s="22">
        <v>31179</v>
      </c>
      <c r="C348" s="65">
        <v>1</v>
      </c>
      <c r="D348" s="65">
        <v>3</v>
      </c>
      <c r="E348" s="5"/>
      <c r="F348" s="5"/>
      <c r="G348" s="5"/>
      <c r="H348" s="5"/>
      <c r="I348" s="5"/>
      <c r="J348" s="5"/>
      <c r="K348" s="65">
        <v>0</v>
      </c>
      <c r="L348" s="65">
        <v>0</v>
      </c>
      <c r="M348" s="65">
        <v>0</v>
      </c>
      <c r="N348" s="65">
        <v>24</v>
      </c>
      <c r="O348" s="65">
        <v>0</v>
      </c>
      <c r="P348" s="65">
        <v>0</v>
      </c>
      <c r="Q348" s="65">
        <v>0</v>
      </c>
      <c r="R348" s="65">
        <v>0</v>
      </c>
      <c r="S348" s="65">
        <v>0</v>
      </c>
      <c r="T348" s="65">
        <v>24</v>
      </c>
      <c r="U348" s="65">
        <v>0</v>
      </c>
      <c r="V348" s="65">
        <v>0</v>
      </c>
      <c r="W348" s="65">
        <v>61.899993896484375</v>
      </c>
      <c r="X348" s="65">
        <v>61.899993896484375</v>
      </c>
      <c r="Y348" s="65">
        <v>24</v>
      </c>
      <c r="Z348" s="5"/>
      <c r="AA348" s="5"/>
      <c r="AB348" s="5"/>
      <c r="AC348" s="5"/>
      <c r="AD348" s="5"/>
      <c r="AE348" s="65">
        <v>0</v>
      </c>
      <c r="AF348" s="65">
        <v>0</v>
      </c>
      <c r="AG348" s="65">
        <v>24</v>
      </c>
      <c r="AH348" s="5"/>
      <c r="AI348" s="65">
        <v>14.459999084472656</v>
      </c>
      <c r="AJ348" s="65">
        <v>0.60199999809265137</v>
      </c>
      <c r="AK348" s="65">
        <v>0.60199999809265137</v>
      </c>
      <c r="AL348" s="65">
        <v>24</v>
      </c>
      <c r="AM348" s="65">
        <v>1</v>
      </c>
      <c r="AN348" s="65">
        <v>3</v>
      </c>
      <c r="AO348" s="65">
        <v>0</v>
      </c>
      <c r="AP348" s="5"/>
      <c r="AQ348" s="65">
        <v>1</v>
      </c>
      <c r="AR348" s="65">
        <v>12</v>
      </c>
      <c r="AS348" s="65">
        <v>5</v>
      </c>
      <c r="AT348" s="65">
        <v>1985</v>
      </c>
    </row>
    <row r="349" spans="1:46" x14ac:dyDescent="0.25">
      <c r="A349" s="65">
        <v>4001</v>
      </c>
      <c r="B349" s="22">
        <v>31180</v>
      </c>
      <c r="C349" s="65">
        <v>1</v>
      </c>
      <c r="D349" s="65">
        <v>3</v>
      </c>
      <c r="E349" s="5"/>
      <c r="F349" s="5"/>
      <c r="G349" s="5"/>
      <c r="H349" s="5"/>
      <c r="I349" s="5"/>
      <c r="J349" s="5"/>
      <c r="K349" s="65">
        <v>0</v>
      </c>
      <c r="L349" s="65">
        <v>0</v>
      </c>
      <c r="M349" s="65">
        <v>0</v>
      </c>
      <c r="N349" s="65">
        <v>24</v>
      </c>
      <c r="O349" s="65">
        <v>0</v>
      </c>
      <c r="P349" s="65">
        <v>0</v>
      </c>
      <c r="Q349" s="65">
        <v>0</v>
      </c>
      <c r="R349" s="65">
        <v>0</v>
      </c>
      <c r="S349" s="65">
        <v>0</v>
      </c>
      <c r="T349" s="65">
        <v>24</v>
      </c>
      <c r="U349" s="65">
        <v>0</v>
      </c>
      <c r="V349" s="65">
        <v>0</v>
      </c>
      <c r="W349" s="65">
        <v>67.29998779296875</v>
      </c>
      <c r="X349" s="65">
        <v>67.29998779296875</v>
      </c>
      <c r="Y349" s="65">
        <v>24</v>
      </c>
      <c r="Z349" s="5"/>
      <c r="AA349" s="5"/>
      <c r="AB349" s="5"/>
      <c r="AC349" s="5"/>
      <c r="AD349" s="5"/>
      <c r="AE349" s="65">
        <v>418</v>
      </c>
      <c r="AF349" s="65">
        <v>418</v>
      </c>
      <c r="AG349" s="65">
        <v>24</v>
      </c>
      <c r="AH349" s="5"/>
      <c r="AI349" s="65">
        <v>24.33599853515625</v>
      </c>
      <c r="AJ349" s="65">
        <v>1.0139999389648437</v>
      </c>
      <c r="AK349" s="65">
        <v>1.0139999389648437</v>
      </c>
      <c r="AL349" s="65">
        <v>24</v>
      </c>
      <c r="AM349" s="65">
        <v>1</v>
      </c>
      <c r="AN349" s="65">
        <v>3</v>
      </c>
      <c r="AO349" s="65">
        <v>0</v>
      </c>
      <c r="AP349" s="5"/>
      <c r="AQ349" s="65">
        <v>2</v>
      </c>
      <c r="AR349" s="65">
        <v>13</v>
      </c>
      <c r="AS349" s="65">
        <v>5</v>
      </c>
      <c r="AT349" s="65">
        <v>1985</v>
      </c>
    </row>
    <row r="350" spans="1:46" x14ac:dyDescent="0.25">
      <c r="A350" s="65">
        <v>4001</v>
      </c>
      <c r="B350" s="22">
        <v>31181</v>
      </c>
      <c r="C350" s="65">
        <v>1</v>
      </c>
      <c r="D350" s="65">
        <v>3</v>
      </c>
      <c r="E350" s="5"/>
      <c r="F350" s="5"/>
      <c r="G350" s="5"/>
      <c r="H350" s="5"/>
      <c r="I350" s="5"/>
      <c r="J350" s="5"/>
      <c r="K350" s="65">
        <v>0</v>
      </c>
      <c r="L350" s="65">
        <v>0</v>
      </c>
      <c r="M350" s="65">
        <v>0</v>
      </c>
      <c r="N350" s="65">
        <v>24</v>
      </c>
      <c r="O350" s="65">
        <v>0</v>
      </c>
      <c r="P350" s="65">
        <v>0</v>
      </c>
      <c r="Q350" s="65">
        <v>0</v>
      </c>
      <c r="R350" s="65">
        <v>0</v>
      </c>
      <c r="S350" s="65">
        <v>0</v>
      </c>
      <c r="T350" s="65">
        <v>24</v>
      </c>
      <c r="U350" s="65">
        <v>0</v>
      </c>
      <c r="V350" s="65">
        <v>0</v>
      </c>
      <c r="W350" s="65">
        <v>65.099990844726563</v>
      </c>
      <c r="X350" s="65">
        <v>65.099990844726563</v>
      </c>
      <c r="Y350" s="65">
        <v>24</v>
      </c>
      <c r="Z350" s="5"/>
      <c r="AA350" s="5"/>
      <c r="AB350" s="5"/>
      <c r="AC350" s="5"/>
      <c r="AD350" s="5"/>
      <c r="AE350" s="65">
        <v>78</v>
      </c>
      <c r="AF350" s="65">
        <v>78</v>
      </c>
      <c r="AG350" s="65">
        <v>24</v>
      </c>
      <c r="AH350" s="5"/>
      <c r="AI350" s="65">
        <v>10.895999908447266</v>
      </c>
      <c r="AJ350" s="65">
        <v>0.45399999618530273</v>
      </c>
      <c r="AK350" s="65">
        <v>0.45399999618530273</v>
      </c>
      <c r="AL350" s="65">
        <v>24</v>
      </c>
      <c r="AM350" s="65">
        <v>1</v>
      </c>
      <c r="AN350" s="65">
        <v>3</v>
      </c>
      <c r="AO350" s="65">
        <v>0</v>
      </c>
      <c r="AP350" s="5"/>
      <c r="AQ350" s="65">
        <v>3</v>
      </c>
      <c r="AR350" s="65">
        <v>14</v>
      </c>
      <c r="AS350" s="65">
        <v>5</v>
      </c>
      <c r="AT350" s="65">
        <v>1985</v>
      </c>
    </row>
    <row r="351" spans="1:46" x14ac:dyDescent="0.25">
      <c r="A351" s="65">
        <v>4001</v>
      </c>
      <c r="B351" s="22">
        <v>31182</v>
      </c>
      <c r="C351" s="65">
        <v>1</v>
      </c>
      <c r="D351" s="65">
        <v>3</v>
      </c>
      <c r="E351" s="5"/>
      <c r="F351" s="5"/>
      <c r="G351" s="5"/>
      <c r="H351" s="5"/>
      <c r="I351" s="5"/>
      <c r="J351" s="5"/>
      <c r="K351" s="65">
        <v>0</v>
      </c>
      <c r="L351" s="65">
        <v>0</v>
      </c>
      <c r="M351" s="65">
        <v>0</v>
      </c>
      <c r="N351" s="65">
        <v>24</v>
      </c>
      <c r="O351" s="65">
        <v>0</v>
      </c>
      <c r="P351" s="65">
        <v>0</v>
      </c>
      <c r="Q351" s="65">
        <v>0</v>
      </c>
      <c r="R351" s="65">
        <v>0</v>
      </c>
      <c r="S351" s="65">
        <v>0</v>
      </c>
      <c r="T351" s="65">
        <v>24</v>
      </c>
      <c r="U351" s="65">
        <v>0</v>
      </c>
      <c r="V351" s="65">
        <v>0</v>
      </c>
      <c r="W351" s="65">
        <v>69.79998779296875</v>
      </c>
      <c r="X351" s="65">
        <v>69.79998779296875</v>
      </c>
      <c r="Y351" s="65">
        <v>24</v>
      </c>
      <c r="Z351" s="5"/>
      <c r="AA351" s="5"/>
      <c r="AB351" s="5"/>
      <c r="AC351" s="5"/>
      <c r="AD351" s="5"/>
      <c r="AE351" s="65">
        <v>0</v>
      </c>
      <c r="AF351" s="65">
        <v>0</v>
      </c>
      <c r="AG351" s="65">
        <v>24</v>
      </c>
      <c r="AH351" s="5"/>
      <c r="AI351" s="65">
        <v>10.511999130249023</v>
      </c>
      <c r="AJ351" s="65">
        <v>0.43799996376037598</v>
      </c>
      <c r="AK351" s="65">
        <v>0.43799996376037598</v>
      </c>
      <c r="AL351" s="65">
        <v>24</v>
      </c>
      <c r="AM351" s="65">
        <v>1</v>
      </c>
      <c r="AN351" s="65">
        <v>3</v>
      </c>
      <c r="AO351" s="65">
        <v>0</v>
      </c>
      <c r="AP351" s="5"/>
      <c r="AQ351" s="65">
        <v>4</v>
      </c>
      <c r="AR351" s="65">
        <v>15</v>
      </c>
      <c r="AS351" s="65">
        <v>5</v>
      </c>
      <c r="AT351" s="65">
        <v>1985</v>
      </c>
    </row>
    <row r="352" spans="1:46" x14ac:dyDescent="0.25">
      <c r="A352" s="65">
        <v>4001</v>
      </c>
      <c r="B352" s="22">
        <v>31183</v>
      </c>
      <c r="C352" s="65">
        <v>1</v>
      </c>
      <c r="D352" s="65">
        <v>3</v>
      </c>
      <c r="E352" s="5"/>
      <c r="F352" s="5"/>
      <c r="G352" s="5"/>
      <c r="H352" s="5"/>
      <c r="I352" s="5"/>
      <c r="J352" s="5"/>
      <c r="K352" s="65">
        <v>0</v>
      </c>
      <c r="L352" s="65">
        <v>0</v>
      </c>
      <c r="M352" s="65">
        <v>0</v>
      </c>
      <c r="N352" s="65">
        <v>24</v>
      </c>
      <c r="O352" s="65">
        <v>0</v>
      </c>
      <c r="P352" s="65">
        <v>0</v>
      </c>
      <c r="Q352" s="65">
        <v>0</v>
      </c>
      <c r="R352" s="65">
        <v>0</v>
      </c>
      <c r="S352" s="65">
        <v>0</v>
      </c>
      <c r="T352" s="65">
        <v>24</v>
      </c>
      <c r="U352" s="65">
        <v>0</v>
      </c>
      <c r="V352" s="65">
        <v>0</v>
      </c>
      <c r="W352" s="65">
        <v>77</v>
      </c>
      <c r="X352" s="65">
        <v>77</v>
      </c>
      <c r="Y352" s="65">
        <v>24</v>
      </c>
      <c r="Z352" s="5"/>
      <c r="AA352" s="5"/>
      <c r="AB352" s="5"/>
      <c r="AC352" s="5"/>
      <c r="AD352" s="5"/>
      <c r="AE352" s="65">
        <v>0</v>
      </c>
      <c r="AF352" s="65">
        <v>0</v>
      </c>
      <c r="AG352" s="65">
        <v>24</v>
      </c>
      <c r="AH352" s="5"/>
      <c r="AI352" s="65">
        <v>11.603999137878418</v>
      </c>
      <c r="AJ352" s="65">
        <v>0.48299998044967651</v>
      </c>
      <c r="AK352" s="65">
        <v>0.48299998044967651</v>
      </c>
      <c r="AL352" s="65">
        <v>24</v>
      </c>
      <c r="AM352" s="65">
        <v>1</v>
      </c>
      <c r="AN352" s="65">
        <v>3</v>
      </c>
      <c r="AO352" s="65">
        <v>0</v>
      </c>
      <c r="AP352" s="5"/>
      <c r="AQ352" s="65">
        <v>5</v>
      </c>
      <c r="AR352" s="65">
        <v>16</v>
      </c>
      <c r="AS352" s="65">
        <v>5</v>
      </c>
      <c r="AT352" s="65">
        <v>1985</v>
      </c>
    </row>
    <row r="353" spans="1:46" x14ac:dyDescent="0.25">
      <c r="A353" s="65">
        <v>4001</v>
      </c>
      <c r="B353" s="22">
        <v>31184</v>
      </c>
      <c r="C353" s="65">
        <v>1</v>
      </c>
      <c r="D353" s="65">
        <v>3</v>
      </c>
      <c r="E353" s="5"/>
      <c r="F353" s="5"/>
      <c r="G353" s="5"/>
      <c r="H353" s="5"/>
      <c r="I353" s="5"/>
      <c r="J353" s="5"/>
      <c r="K353" s="65">
        <v>0</v>
      </c>
      <c r="L353" s="65">
        <v>0</v>
      </c>
      <c r="M353" s="65">
        <v>0</v>
      </c>
      <c r="N353" s="65">
        <v>24</v>
      </c>
      <c r="O353" s="65">
        <v>0</v>
      </c>
      <c r="P353" s="65">
        <v>0</v>
      </c>
      <c r="Q353" s="65">
        <v>0</v>
      </c>
      <c r="R353" s="65">
        <v>0</v>
      </c>
      <c r="S353" s="65">
        <v>0</v>
      </c>
      <c r="T353" s="65">
        <v>24</v>
      </c>
      <c r="U353" s="65">
        <v>0</v>
      </c>
      <c r="V353" s="65">
        <v>0</v>
      </c>
      <c r="W353" s="65">
        <v>78.599990844726563</v>
      </c>
      <c r="X353" s="65">
        <v>78.599990844726563</v>
      </c>
      <c r="Y353" s="65">
        <v>24</v>
      </c>
      <c r="Z353" s="5"/>
      <c r="AA353" s="5"/>
      <c r="AB353" s="5"/>
      <c r="AC353" s="5"/>
      <c r="AD353" s="5"/>
      <c r="AE353" s="65">
        <v>0</v>
      </c>
      <c r="AF353" s="65">
        <v>0</v>
      </c>
      <c r="AG353" s="65">
        <v>24</v>
      </c>
      <c r="AH353" s="5"/>
      <c r="AI353" s="65">
        <v>15.191999435424805</v>
      </c>
      <c r="AJ353" s="65">
        <v>0.6329999566078186</v>
      </c>
      <c r="AK353" s="65">
        <v>0.6329999566078186</v>
      </c>
      <c r="AL353" s="65">
        <v>24</v>
      </c>
      <c r="AM353" s="65">
        <v>1</v>
      </c>
      <c r="AN353" s="65">
        <v>3</v>
      </c>
      <c r="AO353" s="65">
        <v>0</v>
      </c>
      <c r="AP353" s="5"/>
      <c r="AQ353" s="65">
        <v>6</v>
      </c>
      <c r="AR353" s="65">
        <v>17</v>
      </c>
      <c r="AS353" s="65">
        <v>5</v>
      </c>
      <c r="AT353" s="65">
        <v>1985</v>
      </c>
    </row>
    <row r="354" spans="1:46" x14ac:dyDescent="0.25">
      <c r="A354" s="65">
        <v>4001</v>
      </c>
      <c r="B354" s="22">
        <v>31185</v>
      </c>
      <c r="C354" s="65">
        <v>1</v>
      </c>
      <c r="D354" s="65">
        <v>3</v>
      </c>
      <c r="E354" s="5"/>
      <c r="F354" s="5"/>
      <c r="G354" s="5"/>
      <c r="H354" s="5"/>
      <c r="I354" s="5"/>
      <c r="J354" s="5"/>
      <c r="K354" s="65">
        <v>0</v>
      </c>
      <c r="L354" s="65">
        <v>0</v>
      </c>
      <c r="M354" s="65">
        <v>0</v>
      </c>
      <c r="N354" s="65">
        <v>24</v>
      </c>
      <c r="O354" s="65">
        <v>0</v>
      </c>
      <c r="P354" s="65">
        <v>0</v>
      </c>
      <c r="Q354" s="65">
        <v>0</v>
      </c>
      <c r="R354" s="65">
        <v>0</v>
      </c>
      <c r="S354" s="65">
        <v>0</v>
      </c>
      <c r="T354" s="65">
        <v>24</v>
      </c>
      <c r="U354" s="65">
        <v>0</v>
      </c>
      <c r="V354" s="65">
        <v>0</v>
      </c>
      <c r="W354" s="65">
        <v>75.399993896484375</v>
      </c>
      <c r="X354" s="65">
        <v>75.399993896484375</v>
      </c>
      <c r="Y354" s="65">
        <v>24</v>
      </c>
      <c r="Z354" s="5"/>
      <c r="AA354" s="5"/>
      <c r="AB354" s="5"/>
      <c r="AC354" s="5"/>
      <c r="AD354" s="5"/>
      <c r="AE354" s="65">
        <v>0</v>
      </c>
      <c r="AF354" s="65">
        <v>0</v>
      </c>
      <c r="AG354" s="65">
        <v>24</v>
      </c>
      <c r="AH354" s="5"/>
      <c r="AI354" s="65">
        <v>14.459999084472656</v>
      </c>
      <c r="AJ354" s="65">
        <v>0.60199999809265137</v>
      </c>
      <c r="AK354" s="65">
        <v>0.60199999809265137</v>
      </c>
      <c r="AL354" s="65">
        <v>24</v>
      </c>
      <c r="AM354" s="65">
        <v>1</v>
      </c>
      <c r="AN354" s="65">
        <v>3</v>
      </c>
      <c r="AO354" s="65">
        <v>0</v>
      </c>
      <c r="AP354" s="5"/>
      <c r="AQ354" s="65">
        <v>7</v>
      </c>
      <c r="AR354" s="65">
        <v>18</v>
      </c>
      <c r="AS354" s="65">
        <v>5</v>
      </c>
      <c r="AT354" s="65">
        <v>1985</v>
      </c>
    </row>
    <row r="355" spans="1:46" x14ac:dyDescent="0.25">
      <c r="A355" s="65">
        <v>4001</v>
      </c>
      <c r="B355" s="22">
        <v>31186</v>
      </c>
      <c r="C355" s="65">
        <v>1</v>
      </c>
      <c r="D355" s="65">
        <v>3</v>
      </c>
      <c r="E355" s="5"/>
      <c r="F355" s="5"/>
      <c r="G355" s="5"/>
      <c r="H355" s="5"/>
      <c r="I355" s="5"/>
      <c r="J355" s="5"/>
      <c r="K355" s="65">
        <v>0</v>
      </c>
      <c r="L355" s="65">
        <v>0</v>
      </c>
      <c r="M355" s="65">
        <v>0</v>
      </c>
      <c r="N355" s="65">
        <v>24</v>
      </c>
      <c r="O355" s="65">
        <v>0</v>
      </c>
      <c r="P355" s="65">
        <v>0</v>
      </c>
      <c r="Q355" s="65">
        <v>0</v>
      </c>
      <c r="R355" s="65">
        <v>0</v>
      </c>
      <c r="S355" s="65">
        <v>0</v>
      </c>
      <c r="T355" s="65">
        <v>24</v>
      </c>
      <c r="U355" s="65">
        <v>0</v>
      </c>
      <c r="V355" s="65">
        <v>0</v>
      </c>
      <c r="W355" s="65">
        <v>74.699996948242187</v>
      </c>
      <c r="X355" s="65">
        <v>74.699996948242187</v>
      </c>
      <c r="Y355" s="65">
        <v>24</v>
      </c>
      <c r="Z355" s="5"/>
      <c r="AA355" s="5"/>
      <c r="AB355" s="5"/>
      <c r="AC355" s="5"/>
      <c r="AD355" s="5"/>
      <c r="AE355" s="65">
        <v>0</v>
      </c>
      <c r="AF355" s="65">
        <v>0</v>
      </c>
      <c r="AG355" s="65">
        <v>24</v>
      </c>
      <c r="AH355" s="5"/>
      <c r="AI355" s="65">
        <v>16.487991333007813</v>
      </c>
      <c r="AJ355" s="65">
        <v>0.68699997663497925</v>
      </c>
      <c r="AK355" s="65">
        <v>0.68699997663497925</v>
      </c>
      <c r="AL355" s="65">
        <v>24</v>
      </c>
      <c r="AM355" s="65">
        <v>1</v>
      </c>
      <c r="AN355" s="65">
        <v>3</v>
      </c>
      <c r="AO355" s="65">
        <v>0</v>
      </c>
      <c r="AP355" s="5"/>
      <c r="AQ355" s="65">
        <v>1</v>
      </c>
      <c r="AR355" s="65">
        <v>19</v>
      </c>
      <c r="AS355" s="65">
        <v>5</v>
      </c>
      <c r="AT355" s="65">
        <v>1985</v>
      </c>
    </row>
    <row r="356" spans="1:46" x14ac:dyDescent="0.25">
      <c r="A356" s="65">
        <v>4001</v>
      </c>
      <c r="B356" s="22">
        <v>31187</v>
      </c>
      <c r="C356" s="65">
        <v>1</v>
      </c>
      <c r="D356" s="65">
        <v>3</v>
      </c>
      <c r="E356" s="5"/>
      <c r="F356" s="5"/>
      <c r="G356" s="5"/>
      <c r="H356" s="5"/>
      <c r="I356" s="5"/>
      <c r="J356" s="5"/>
      <c r="K356" s="65">
        <v>0</v>
      </c>
      <c r="L356" s="65">
        <v>0</v>
      </c>
      <c r="M356" s="65">
        <v>0</v>
      </c>
      <c r="N356" s="65">
        <v>24</v>
      </c>
      <c r="O356" s="65">
        <v>0</v>
      </c>
      <c r="P356" s="65">
        <v>0</v>
      </c>
      <c r="Q356" s="65">
        <v>0</v>
      </c>
      <c r="R356" s="65">
        <v>0</v>
      </c>
      <c r="S356" s="65">
        <v>0</v>
      </c>
      <c r="T356" s="65">
        <v>24</v>
      </c>
      <c r="U356" s="65">
        <v>0</v>
      </c>
      <c r="V356" s="65">
        <v>0</v>
      </c>
      <c r="W356" s="65">
        <v>70.699996948242187</v>
      </c>
      <c r="X356" s="65">
        <v>70.699996948242187</v>
      </c>
      <c r="Y356" s="65">
        <v>24</v>
      </c>
      <c r="Z356" s="5"/>
      <c r="AA356" s="5"/>
      <c r="AB356" s="5"/>
      <c r="AC356" s="5"/>
      <c r="AD356" s="5"/>
      <c r="AE356" s="65">
        <v>0</v>
      </c>
      <c r="AF356" s="65">
        <v>0</v>
      </c>
      <c r="AG356" s="65">
        <v>24</v>
      </c>
      <c r="AH356" s="5"/>
      <c r="AI356" s="65">
        <v>12.899999618530273</v>
      </c>
      <c r="AJ356" s="65">
        <v>0.53699994087219238</v>
      </c>
      <c r="AK356" s="65">
        <v>0.53699994087219238</v>
      </c>
      <c r="AL356" s="65">
        <v>24</v>
      </c>
      <c r="AM356" s="65">
        <v>1</v>
      </c>
      <c r="AN356" s="65">
        <v>3</v>
      </c>
      <c r="AO356" s="65">
        <v>0</v>
      </c>
      <c r="AP356" s="5"/>
      <c r="AQ356" s="65">
        <v>2</v>
      </c>
      <c r="AR356" s="65">
        <v>20</v>
      </c>
      <c r="AS356" s="65">
        <v>5</v>
      </c>
      <c r="AT356" s="65">
        <v>1985</v>
      </c>
    </row>
    <row r="357" spans="1:46" x14ac:dyDescent="0.25">
      <c r="A357" s="65">
        <v>4001</v>
      </c>
      <c r="B357" s="22">
        <v>31188</v>
      </c>
      <c r="C357" s="65">
        <v>1</v>
      </c>
      <c r="D357" s="65">
        <v>3</v>
      </c>
      <c r="E357" s="5"/>
      <c r="F357" s="5"/>
      <c r="G357" s="5"/>
      <c r="H357" s="5"/>
      <c r="I357" s="5"/>
      <c r="J357" s="5"/>
      <c r="K357" s="65">
        <v>0</v>
      </c>
      <c r="L357" s="65">
        <v>0</v>
      </c>
      <c r="M357" s="65">
        <v>0</v>
      </c>
      <c r="N357" s="65">
        <v>24</v>
      </c>
      <c r="O357" s="65">
        <v>0</v>
      </c>
      <c r="P357" s="65">
        <v>0</v>
      </c>
      <c r="Q357" s="65">
        <v>0</v>
      </c>
      <c r="R357" s="65">
        <v>0</v>
      </c>
      <c r="S357" s="65">
        <v>0</v>
      </c>
      <c r="T357" s="65">
        <v>24</v>
      </c>
      <c r="U357" s="65">
        <v>0</v>
      </c>
      <c r="V357" s="65">
        <v>0</v>
      </c>
      <c r="W357" s="65">
        <v>73.399993896484375</v>
      </c>
      <c r="X357" s="65">
        <v>73.399993896484375</v>
      </c>
      <c r="Y357" s="65">
        <v>24</v>
      </c>
      <c r="Z357" s="5"/>
      <c r="AA357" s="5"/>
      <c r="AB357" s="5"/>
      <c r="AC357" s="5"/>
      <c r="AD357" s="5"/>
      <c r="AE357" s="65">
        <v>0</v>
      </c>
      <c r="AF357" s="65">
        <v>0</v>
      </c>
      <c r="AG357" s="65">
        <v>24</v>
      </c>
      <c r="AH357" s="5"/>
      <c r="AI357" s="65">
        <v>14.819999694824219</v>
      </c>
      <c r="AJ357" s="65">
        <v>0.61699998378753662</v>
      </c>
      <c r="AK357" s="65">
        <v>0.61699998378753662</v>
      </c>
      <c r="AL357" s="65">
        <v>24</v>
      </c>
      <c r="AM357" s="65">
        <v>1</v>
      </c>
      <c r="AN357" s="65">
        <v>3</v>
      </c>
      <c r="AO357" s="65">
        <v>0</v>
      </c>
      <c r="AP357" s="5"/>
      <c r="AQ357" s="65">
        <v>3</v>
      </c>
      <c r="AR357" s="65">
        <v>21</v>
      </c>
      <c r="AS357" s="65">
        <v>5</v>
      </c>
      <c r="AT357" s="65">
        <v>1985</v>
      </c>
    </row>
    <row r="358" spans="1:46" x14ac:dyDescent="0.25">
      <c r="A358" s="65">
        <v>4001</v>
      </c>
      <c r="B358" s="22">
        <v>31189</v>
      </c>
      <c r="C358" s="65">
        <v>1</v>
      </c>
      <c r="D358" s="65">
        <v>3</v>
      </c>
      <c r="E358" s="5"/>
      <c r="F358" s="5"/>
      <c r="G358" s="5"/>
      <c r="H358" s="5"/>
      <c r="I358" s="5"/>
      <c r="J358" s="5"/>
      <c r="K358" s="65">
        <v>0</v>
      </c>
      <c r="L358" s="65">
        <v>0</v>
      </c>
      <c r="M358" s="65">
        <v>0</v>
      </c>
      <c r="N358" s="65">
        <v>24</v>
      </c>
      <c r="O358" s="65">
        <v>0</v>
      </c>
      <c r="P358" s="65">
        <v>0</v>
      </c>
      <c r="Q358" s="65">
        <v>0</v>
      </c>
      <c r="R358" s="65">
        <v>0</v>
      </c>
      <c r="S358" s="65">
        <v>0</v>
      </c>
      <c r="T358" s="65">
        <v>24</v>
      </c>
      <c r="U358" s="65">
        <v>0</v>
      </c>
      <c r="V358" s="65">
        <v>0</v>
      </c>
      <c r="W358" s="65">
        <v>76.29998779296875</v>
      </c>
      <c r="X358" s="65">
        <v>76.29998779296875</v>
      </c>
      <c r="Y358" s="65">
        <v>24</v>
      </c>
      <c r="Z358" s="5"/>
      <c r="AA358" s="5"/>
      <c r="AB358" s="5"/>
      <c r="AC358" s="5"/>
      <c r="AD358" s="5"/>
      <c r="AE358" s="65">
        <v>0</v>
      </c>
      <c r="AF358" s="65">
        <v>0</v>
      </c>
      <c r="AG358" s="65">
        <v>24</v>
      </c>
      <c r="AH358" s="5"/>
      <c r="AI358" s="65">
        <v>11.423999786376953</v>
      </c>
      <c r="AJ358" s="65">
        <v>0.47599995136260986</v>
      </c>
      <c r="AK358" s="65">
        <v>0.47599995136260986</v>
      </c>
      <c r="AL358" s="65">
        <v>24</v>
      </c>
      <c r="AM358" s="65">
        <v>1</v>
      </c>
      <c r="AN358" s="65">
        <v>3</v>
      </c>
      <c r="AO358" s="65">
        <v>0</v>
      </c>
      <c r="AP358" s="5"/>
      <c r="AQ358" s="65">
        <v>4</v>
      </c>
      <c r="AR358" s="65">
        <v>22</v>
      </c>
      <c r="AS358" s="65">
        <v>5</v>
      </c>
      <c r="AT358" s="65">
        <v>1985</v>
      </c>
    </row>
    <row r="359" spans="1:46" x14ac:dyDescent="0.25">
      <c r="A359" s="65">
        <v>4001</v>
      </c>
      <c r="B359" s="22">
        <v>31190</v>
      </c>
      <c r="C359" s="65">
        <v>1</v>
      </c>
      <c r="D359" s="65">
        <v>3</v>
      </c>
      <c r="E359" s="5"/>
      <c r="F359" s="5"/>
      <c r="G359" s="5"/>
      <c r="H359" s="5"/>
      <c r="I359" s="5"/>
      <c r="J359" s="5"/>
      <c r="K359" s="65">
        <v>0</v>
      </c>
      <c r="L359" s="65">
        <v>0</v>
      </c>
      <c r="M359" s="65">
        <v>0</v>
      </c>
      <c r="N359" s="65">
        <v>24</v>
      </c>
      <c r="O359" s="65">
        <v>0</v>
      </c>
      <c r="P359" s="65">
        <v>0</v>
      </c>
      <c r="Q359" s="65">
        <v>0</v>
      </c>
      <c r="R359" s="65">
        <v>0</v>
      </c>
      <c r="S359" s="65">
        <v>0</v>
      </c>
      <c r="T359" s="65">
        <v>24</v>
      </c>
      <c r="U359" s="65">
        <v>0</v>
      </c>
      <c r="V359" s="65">
        <v>0</v>
      </c>
      <c r="W359" s="65">
        <v>78.399993896484375</v>
      </c>
      <c r="X359" s="65">
        <v>78.399993896484375</v>
      </c>
      <c r="Y359" s="65">
        <v>24</v>
      </c>
      <c r="Z359" s="5"/>
      <c r="AA359" s="5"/>
      <c r="AB359" s="5"/>
      <c r="AC359" s="5"/>
      <c r="AD359" s="5"/>
      <c r="AE359" s="65">
        <v>0</v>
      </c>
      <c r="AF359" s="65">
        <v>0</v>
      </c>
      <c r="AG359" s="65">
        <v>24</v>
      </c>
      <c r="AH359" s="5"/>
      <c r="AI359" s="65">
        <v>14.09999942779541</v>
      </c>
      <c r="AJ359" s="65">
        <v>0.58699995279312134</v>
      </c>
      <c r="AK359" s="65">
        <v>0.58699995279312134</v>
      </c>
      <c r="AL359" s="65">
        <v>24</v>
      </c>
      <c r="AM359" s="65">
        <v>1</v>
      </c>
      <c r="AN359" s="65">
        <v>3</v>
      </c>
      <c r="AO359" s="65">
        <v>0</v>
      </c>
      <c r="AP359" s="5"/>
      <c r="AQ359" s="65">
        <v>5</v>
      </c>
      <c r="AR359" s="65">
        <v>23</v>
      </c>
      <c r="AS359" s="65">
        <v>5</v>
      </c>
      <c r="AT359" s="65">
        <v>1985</v>
      </c>
    </row>
    <row r="360" spans="1:46" x14ac:dyDescent="0.25">
      <c r="A360" s="65">
        <v>4001</v>
      </c>
      <c r="B360" s="22">
        <v>31191</v>
      </c>
      <c r="C360" s="65">
        <v>1</v>
      </c>
      <c r="D360" s="65">
        <v>3</v>
      </c>
      <c r="E360" s="5"/>
      <c r="F360" s="5"/>
      <c r="G360" s="5"/>
      <c r="H360" s="5"/>
      <c r="I360" s="5"/>
      <c r="J360" s="5"/>
      <c r="K360" s="65">
        <v>0</v>
      </c>
      <c r="L360" s="65">
        <v>0</v>
      </c>
      <c r="M360" s="65">
        <v>0</v>
      </c>
      <c r="N360" s="65">
        <v>24</v>
      </c>
      <c r="O360" s="65">
        <v>0</v>
      </c>
      <c r="P360" s="65">
        <v>0</v>
      </c>
      <c r="Q360" s="65">
        <v>0</v>
      </c>
      <c r="R360" s="65">
        <v>0</v>
      </c>
      <c r="S360" s="65">
        <v>0</v>
      </c>
      <c r="T360" s="65">
        <v>24</v>
      </c>
      <c r="U360" s="65">
        <v>0</v>
      </c>
      <c r="V360" s="65">
        <v>0</v>
      </c>
      <c r="W360" s="65">
        <v>75.399993896484375</v>
      </c>
      <c r="X360" s="65">
        <v>75.399993896484375</v>
      </c>
      <c r="Y360" s="65">
        <v>24</v>
      </c>
      <c r="Z360" s="5"/>
      <c r="AA360" s="5"/>
      <c r="AB360" s="5"/>
      <c r="AC360" s="5"/>
      <c r="AD360" s="5"/>
      <c r="AE360" s="65">
        <v>0</v>
      </c>
      <c r="AF360" s="65">
        <v>0</v>
      </c>
      <c r="AG360" s="65">
        <v>24</v>
      </c>
      <c r="AH360" s="5"/>
      <c r="AI360" s="65">
        <v>13.607999801635742</v>
      </c>
      <c r="AJ360" s="65">
        <v>0.56699997186660767</v>
      </c>
      <c r="AK360" s="65">
        <v>0.56699997186660767</v>
      </c>
      <c r="AL360" s="65">
        <v>24</v>
      </c>
      <c r="AM360" s="65">
        <v>1</v>
      </c>
      <c r="AN360" s="65">
        <v>3</v>
      </c>
      <c r="AO360" s="65">
        <v>0</v>
      </c>
      <c r="AP360" s="5"/>
      <c r="AQ360" s="65">
        <v>6</v>
      </c>
      <c r="AR360" s="65">
        <v>24</v>
      </c>
      <c r="AS360" s="65">
        <v>5</v>
      </c>
      <c r="AT360" s="65">
        <v>1985</v>
      </c>
    </row>
    <row r="361" spans="1:46" x14ac:dyDescent="0.25">
      <c r="A361" s="65">
        <v>4001</v>
      </c>
      <c r="B361" s="22">
        <v>31192</v>
      </c>
      <c r="C361" s="65">
        <v>1</v>
      </c>
      <c r="D361" s="65">
        <v>3</v>
      </c>
      <c r="E361" s="5"/>
      <c r="F361" s="5"/>
      <c r="G361" s="5"/>
      <c r="H361" s="5"/>
      <c r="I361" s="5"/>
      <c r="J361" s="5"/>
      <c r="K361" s="65">
        <v>0</v>
      </c>
      <c r="L361" s="65">
        <v>0</v>
      </c>
      <c r="M361" s="65">
        <v>0</v>
      </c>
      <c r="N361" s="65">
        <v>24</v>
      </c>
      <c r="O361" s="65">
        <v>0</v>
      </c>
      <c r="P361" s="65">
        <v>0</v>
      </c>
      <c r="Q361" s="65">
        <v>0</v>
      </c>
      <c r="R361" s="65">
        <v>0</v>
      </c>
      <c r="S361" s="65">
        <v>0</v>
      </c>
      <c r="T361" s="65">
        <v>24</v>
      </c>
      <c r="U361" s="65">
        <v>0</v>
      </c>
      <c r="V361" s="65">
        <v>0</v>
      </c>
      <c r="W361" s="65">
        <v>73.399993896484375</v>
      </c>
      <c r="X361" s="65">
        <v>73.399993896484375</v>
      </c>
      <c r="Y361" s="65">
        <v>24</v>
      </c>
      <c r="Z361" s="5"/>
      <c r="AA361" s="5"/>
      <c r="AB361" s="5"/>
      <c r="AC361" s="5"/>
      <c r="AD361" s="5"/>
      <c r="AE361" s="65">
        <v>0</v>
      </c>
      <c r="AF361" s="65">
        <v>0</v>
      </c>
      <c r="AG361" s="65">
        <v>24</v>
      </c>
      <c r="AH361" s="5"/>
      <c r="AI361" s="65">
        <v>14.09999942779541</v>
      </c>
      <c r="AJ361" s="65">
        <v>0.58699995279312134</v>
      </c>
      <c r="AK361" s="65">
        <v>0.58699995279312134</v>
      </c>
      <c r="AL361" s="65">
        <v>24</v>
      </c>
      <c r="AM361" s="65">
        <v>1</v>
      </c>
      <c r="AN361" s="65">
        <v>3</v>
      </c>
      <c r="AO361" s="65">
        <v>0</v>
      </c>
      <c r="AP361" s="5"/>
      <c r="AQ361" s="65">
        <v>7</v>
      </c>
      <c r="AR361" s="65">
        <v>25</v>
      </c>
      <c r="AS361" s="65">
        <v>5</v>
      </c>
      <c r="AT361" s="65">
        <v>1985</v>
      </c>
    </row>
    <row r="362" spans="1:46" x14ac:dyDescent="0.25">
      <c r="A362" s="65">
        <v>4001</v>
      </c>
      <c r="B362" s="22">
        <v>31193</v>
      </c>
      <c r="C362" s="65">
        <v>1</v>
      </c>
      <c r="D362" s="65">
        <v>3</v>
      </c>
      <c r="E362" s="5"/>
      <c r="F362" s="5"/>
      <c r="G362" s="5"/>
      <c r="H362" s="5"/>
      <c r="I362" s="5"/>
      <c r="J362" s="5"/>
      <c r="K362" s="65">
        <v>0</v>
      </c>
      <c r="L362" s="65">
        <v>0</v>
      </c>
      <c r="M362" s="65">
        <v>0</v>
      </c>
      <c r="N362" s="65">
        <v>24</v>
      </c>
      <c r="O362" s="65">
        <v>0</v>
      </c>
      <c r="P362" s="65">
        <v>0</v>
      </c>
      <c r="Q362" s="65">
        <v>0</v>
      </c>
      <c r="R362" s="65">
        <v>0</v>
      </c>
      <c r="S362" s="65">
        <v>0</v>
      </c>
      <c r="T362" s="65">
        <v>24</v>
      </c>
      <c r="U362" s="65">
        <v>0</v>
      </c>
      <c r="V362" s="65">
        <v>0</v>
      </c>
      <c r="W362" s="65">
        <v>74.099990844726563</v>
      </c>
      <c r="X362" s="65">
        <v>74.099990844726563</v>
      </c>
      <c r="Y362" s="65">
        <v>24</v>
      </c>
      <c r="Z362" s="5"/>
      <c r="AA362" s="5"/>
      <c r="AB362" s="5"/>
      <c r="AC362" s="5"/>
      <c r="AD362" s="5"/>
      <c r="AE362" s="65">
        <v>0</v>
      </c>
      <c r="AF362" s="65">
        <v>0</v>
      </c>
      <c r="AG362" s="65">
        <v>24</v>
      </c>
      <c r="AH362" s="5"/>
      <c r="AI362" s="65">
        <v>14.651999473571777</v>
      </c>
      <c r="AJ362" s="65">
        <v>0.60999995470046997</v>
      </c>
      <c r="AK362" s="65">
        <v>0.60999995470046997</v>
      </c>
      <c r="AL362" s="65">
        <v>24</v>
      </c>
      <c r="AM362" s="65">
        <v>1</v>
      </c>
      <c r="AN362" s="65">
        <v>3</v>
      </c>
      <c r="AO362" s="65">
        <v>0</v>
      </c>
      <c r="AP362" s="5"/>
      <c r="AQ362" s="65">
        <v>1</v>
      </c>
      <c r="AR362" s="65">
        <v>26</v>
      </c>
      <c r="AS362" s="65">
        <v>5</v>
      </c>
      <c r="AT362" s="65">
        <v>1985</v>
      </c>
    </row>
    <row r="363" spans="1:46" x14ac:dyDescent="0.25">
      <c r="A363" s="65">
        <v>4001</v>
      </c>
      <c r="B363" s="22">
        <v>31194</v>
      </c>
      <c r="C363" s="65">
        <v>1</v>
      </c>
      <c r="D363" s="65">
        <v>3</v>
      </c>
      <c r="E363" s="5"/>
      <c r="F363" s="5"/>
      <c r="G363" s="5"/>
      <c r="H363" s="5"/>
      <c r="I363" s="5"/>
      <c r="J363" s="5"/>
      <c r="K363" s="65">
        <v>0</v>
      </c>
      <c r="L363" s="65">
        <v>0</v>
      </c>
      <c r="M363" s="65">
        <v>0</v>
      </c>
      <c r="N363" s="65">
        <v>24</v>
      </c>
      <c r="O363" s="65">
        <v>0</v>
      </c>
      <c r="P363" s="65">
        <v>0</v>
      </c>
      <c r="Q363" s="65">
        <v>0</v>
      </c>
      <c r="R363" s="65">
        <v>0</v>
      </c>
      <c r="S363" s="65">
        <v>0</v>
      </c>
      <c r="T363" s="65">
        <v>24</v>
      </c>
      <c r="U363" s="65">
        <v>0</v>
      </c>
      <c r="V363" s="65">
        <v>0</v>
      </c>
      <c r="W363" s="65">
        <v>70.5</v>
      </c>
      <c r="X363" s="65">
        <v>70.5</v>
      </c>
      <c r="Y363" s="65">
        <v>24</v>
      </c>
      <c r="Z363" s="5"/>
      <c r="AA363" s="5"/>
      <c r="AB363" s="5"/>
      <c r="AC363" s="5"/>
      <c r="AD363" s="5"/>
      <c r="AE363" s="65">
        <v>0</v>
      </c>
      <c r="AF363" s="65">
        <v>0</v>
      </c>
      <c r="AG363" s="65">
        <v>24</v>
      </c>
      <c r="AH363" s="5"/>
      <c r="AI363" s="65">
        <v>8.2079992294311523</v>
      </c>
      <c r="AJ363" s="65">
        <v>0.34199994802474976</v>
      </c>
      <c r="AK363" s="65">
        <v>0.34199994802474976</v>
      </c>
      <c r="AL363" s="65">
        <v>24</v>
      </c>
      <c r="AM363" s="65">
        <v>1</v>
      </c>
      <c r="AN363" s="65">
        <v>3</v>
      </c>
      <c r="AO363" s="65">
        <v>0</v>
      </c>
      <c r="AP363" s="5"/>
      <c r="AQ363" s="65">
        <v>2</v>
      </c>
      <c r="AR363" s="65">
        <v>27</v>
      </c>
      <c r="AS363" s="65">
        <v>5</v>
      </c>
      <c r="AT363" s="65">
        <v>1985</v>
      </c>
    </row>
    <row r="364" spans="1:46" x14ac:dyDescent="0.25">
      <c r="A364" s="65">
        <v>4001</v>
      </c>
      <c r="B364" s="22">
        <v>31195</v>
      </c>
      <c r="C364" s="65">
        <v>1</v>
      </c>
      <c r="D364" s="65">
        <v>3</v>
      </c>
      <c r="E364" s="5"/>
      <c r="F364" s="5"/>
      <c r="G364" s="5"/>
      <c r="H364" s="5"/>
      <c r="I364" s="5"/>
      <c r="J364" s="5"/>
      <c r="K364" s="65">
        <v>0</v>
      </c>
      <c r="L364" s="65">
        <v>0</v>
      </c>
      <c r="M364" s="65">
        <v>0</v>
      </c>
      <c r="N364" s="65">
        <v>24</v>
      </c>
      <c r="O364" s="65">
        <v>0</v>
      </c>
      <c r="P364" s="65">
        <v>0</v>
      </c>
      <c r="Q364" s="65">
        <v>0</v>
      </c>
      <c r="R364" s="65">
        <v>0</v>
      </c>
      <c r="S364" s="65">
        <v>0</v>
      </c>
      <c r="T364" s="65">
        <v>24</v>
      </c>
      <c r="U364" s="65">
        <v>0</v>
      </c>
      <c r="V364" s="65">
        <v>0</v>
      </c>
      <c r="W364" s="65">
        <v>67.79998779296875</v>
      </c>
      <c r="X364" s="65">
        <v>67.79998779296875</v>
      </c>
      <c r="Y364" s="65">
        <v>24</v>
      </c>
      <c r="Z364" s="5"/>
      <c r="AA364" s="5"/>
      <c r="AB364" s="5"/>
      <c r="AC364" s="5"/>
      <c r="AD364" s="5"/>
      <c r="AE364" s="65">
        <v>0</v>
      </c>
      <c r="AF364" s="65">
        <v>0</v>
      </c>
      <c r="AG364" s="65">
        <v>24</v>
      </c>
      <c r="AH364" s="5"/>
      <c r="AI364" s="65">
        <v>11.11199951171875</v>
      </c>
      <c r="AJ364" s="65">
        <v>0.46299999952316284</v>
      </c>
      <c r="AK364" s="65">
        <v>0.46299999952316284</v>
      </c>
      <c r="AL364" s="65">
        <v>24</v>
      </c>
      <c r="AM364" s="65">
        <v>1</v>
      </c>
      <c r="AN364" s="65">
        <v>3</v>
      </c>
      <c r="AO364" s="65">
        <v>0</v>
      </c>
      <c r="AP364" s="5"/>
      <c r="AQ364" s="65">
        <v>3</v>
      </c>
      <c r="AR364" s="65">
        <v>28</v>
      </c>
      <c r="AS364" s="65">
        <v>5</v>
      </c>
      <c r="AT364" s="65">
        <v>1985</v>
      </c>
    </row>
    <row r="365" spans="1:46" x14ac:dyDescent="0.25">
      <c r="A365" s="65">
        <v>4001</v>
      </c>
      <c r="B365" s="22">
        <v>31196</v>
      </c>
      <c r="C365" s="65">
        <v>1</v>
      </c>
      <c r="D365" s="65">
        <v>3</v>
      </c>
      <c r="E365" s="5"/>
      <c r="F365" s="5"/>
      <c r="G365" s="5"/>
      <c r="H365" s="5"/>
      <c r="I365" s="5"/>
      <c r="J365" s="5"/>
      <c r="K365" s="65">
        <v>0</v>
      </c>
      <c r="L365" s="65">
        <v>0</v>
      </c>
      <c r="M365" s="65">
        <v>0</v>
      </c>
      <c r="N365" s="65">
        <v>24</v>
      </c>
      <c r="O365" s="65">
        <v>0</v>
      </c>
      <c r="P365" s="65">
        <v>0</v>
      </c>
      <c r="Q365" s="65">
        <v>0</v>
      </c>
      <c r="R365" s="65">
        <v>0</v>
      </c>
      <c r="S365" s="65">
        <v>0</v>
      </c>
      <c r="T365" s="65">
        <v>24</v>
      </c>
      <c r="U365" s="65">
        <v>0</v>
      </c>
      <c r="V365" s="65">
        <v>0</v>
      </c>
      <c r="W365" s="65">
        <v>68</v>
      </c>
      <c r="X365" s="65">
        <v>68</v>
      </c>
      <c r="Y365" s="65">
        <v>24</v>
      </c>
      <c r="Z365" s="5"/>
      <c r="AA365" s="5"/>
      <c r="AB365" s="5"/>
      <c r="AC365" s="5"/>
      <c r="AD365" s="5"/>
      <c r="AE365" s="65">
        <v>0</v>
      </c>
      <c r="AF365" s="65">
        <v>0</v>
      </c>
      <c r="AG365" s="65">
        <v>24</v>
      </c>
      <c r="AH365" s="5"/>
      <c r="AI365" s="65">
        <v>20.423995971679688</v>
      </c>
      <c r="AJ365" s="65">
        <v>0.85099995136260986</v>
      </c>
      <c r="AK365" s="65">
        <v>0.85099995136260986</v>
      </c>
      <c r="AL365" s="65">
        <v>24</v>
      </c>
      <c r="AM365" s="65">
        <v>1</v>
      </c>
      <c r="AN365" s="65">
        <v>3</v>
      </c>
      <c r="AO365" s="65">
        <v>0</v>
      </c>
      <c r="AP365" s="5"/>
      <c r="AQ365" s="65">
        <v>4</v>
      </c>
      <c r="AR365" s="65">
        <v>29</v>
      </c>
      <c r="AS365" s="65">
        <v>5</v>
      </c>
      <c r="AT365" s="65">
        <v>1985</v>
      </c>
    </row>
    <row r="366" spans="1:46" x14ac:dyDescent="0.25">
      <c r="A366" s="65">
        <v>4001</v>
      </c>
      <c r="B366" s="22">
        <v>31197</v>
      </c>
      <c r="C366" s="65">
        <v>1</v>
      </c>
      <c r="D366" s="65">
        <v>3</v>
      </c>
      <c r="E366" s="5"/>
      <c r="F366" s="5"/>
      <c r="G366" s="5"/>
      <c r="H366" s="5"/>
      <c r="I366" s="5"/>
      <c r="J366" s="5"/>
      <c r="K366" s="65">
        <v>0</v>
      </c>
      <c r="L366" s="65">
        <v>0</v>
      </c>
      <c r="M366" s="65">
        <v>0</v>
      </c>
      <c r="N366" s="65">
        <v>24</v>
      </c>
      <c r="O366" s="65">
        <v>0</v>
      </c>
      <c r="P366" s="65">
        <v>0</v>
      </c>
      <c r="Q366" s="65">
        <v>0</v>
      </c>
      <c r="R366" s="65">
        <v>0</v>
      </c>
      <c r="S366" s="65">
        <v>0</v>
      </c>
      <c r="T366" s="65">
        <v>24</v>
      </c>
      <c r="U366" s="65">
        <v>0</v>
      </c>
      <c r="V366" s="65">
        <v>0</v>
      </c>
      <c r="W366" s="65">
        <v>68.899993896484375</v>
      </c>
      <c r="X366" s="65">
        <v>68.899993896484375</v>
      </c>
      <c r="Y366" s="65">
        <v>24</v>
      </c>
      <c r="Z366" s="5"/>
      <c r="AA366" s="5"/>
      <c r="AB366" s="5"/>
      <c r="AC366" s="5"/>
      <c r="AD366" s="5"/>
      <c r="AE366" s="65">
        <v>0</v>
      </c>
      <c r="AF366" s="65">
        <v>0</v>
      </c>
      <c r="AG366" s="65">
        <v>24</v>
      </c>
      <c r="AH366" s="5"/>
      <c r="AI366" s="65">
        <v>11.13599967956543</v>
      </c>
      <c r="AJ366" s="65">
        <v>0.46399998664855957</v>
      </c>
      <c r="AK366" s="65">
        <v>0.46399998664855957</v>
      </c>
      <c r="AL366" s="65">
        <v>24</v>
      </c>
      <c r="AM366" s="65">
        <v>1</v>
      </c>
      <c r="AN366" s="65">
        <v>3</v>
      </c>
      <c r="AO366" s="65">
        <v>0</v>
      </c>
      <c r="AP366" s="5"/>
      <c r="AQ366" s="65">
        <v>5</v>
      </c>
      <c r="AR366" s="65">
        <v>30</v>
      </c>
      <c r="AS366" s="65">
        <v>5</v>
      </c>
      <c r="AT366" s="65">
        <v>1985</v>
      </c>
    </row>
    <row r="367" spans="1:46" x14ac:dyDescent="0.25">
      <c r="A367" s="65">
        <v>4001</v>
      </c>
      <c r="B367" s="22">
        <v>31198</v>
      </c>
      <c r="C367" s="65">
        <v>1</v>
      </c>
      <c r="D367" s="65">
        <v>3</v>
      </c>
      <c r="E367" s="5"/>
      <c r="F367" s="5"/>
      <c r="G367" s="5"/>
      <c r="H367" s="5"/>
      <c r="I367" s="5"/>
      <c r="J367" s="5"/>
      <c r="K367" s="65">
        <v>0</v>
      </c>
      <c r="L367" s="65">
        <v>0</v>
      </c>
      <c r="M367" s="65">
        <v>0</v>
      </c>
      <c r="N367" s="65">
        <v>24</v>
      </c>
      <c r="O367" s="65">
        <v>0</v>
      </c>
      <c r="P367" s="65">
        <v>0</v>
      </c>
      <c r="Q367" s="65">
        <v>0</v>
      </c>
      <c r="R367" s="65">
        <v>0</v>
      </c>
      <c r="S367" s="65">
        <v>0</v>
      </c>
      <c r="T367" s="65">
        <v>24</v>
      </c>
      <c r="U367" s="65">
        <v>0</v>
      </c>
      <c r="V367" s="65">
        <v>0</v>
      </c>
      <c r="W367" s="65">
        <v>65.699996948242188</v>
      </c>
      <c r="X367" s="65">
        <v>65.699996948242188</v>
      </c>
      <c r="Y367" s="65">
        <v>24</v>
      </c>
      <c r="Z367" s="5"/>
      <c r="AA367" s="5"/>
      <c r="AB367" s="5"/>
      <c r="AC367" s="5"/>
      <c r="AD367" s="5"/>
      <c r="AE367" s="65">
        <v>0</v>
      </c>
      <c r="AF367" s="65">
        <v>0</v>
      </c>
      <c r="AG367" s="65">
        <v>24</v>
      </c>
      <c r="AH367" s="5"/>
      <c r="AI367" s="65">
        <v>10.823999404907227</v>
      </c>
      <c r="AJ367" s="65">
        <v>0.45099997520446777</v>
      </c>
      <c r="AK367" s="65">
        <v>0.45099997520446777</v>
      </c>
      <c r="AL367" s="65">
        <v>24</v>
      </c>
      <c r="AM367" s="65">
        <v>1</v>
      </c>
      <c r="AN367" s="65">
        <v>3</v>
      </c>
      <c r="AO367" s="65">
        <v>0</v>
      </c>
      <c r="AP367" s="5"/>
      <c r="AQ367" s="65">
        <v>6</v>
      </c>
      <c r="AR367" s="65">
        <v>31</v>
      </c>
      <c r="AS367" s="65">
        <v>5</v>
      </c>
      <c r="AT367" s="65">
        <v>1985</v>
      </c>
    </row>
    <row r="368" spans="1:46" x14ac:dyDescent="0.25">
      <c r="A368" s="65">
        <v>4001</v>
      </c>
      <c r="B368" s="22">
        <v>31199</v>
      </c>
      <c r="C368" s="65">
        <v>1</v>
      </c>
      <c r="D368" s="65">
        <v>3</v>
      </c>
      <c r="E368" s="5"/>
      <c r="F368" s="5"/>
      <c r="G368" s="5"/>
      <c r="H368" s="5"/>
      <c r="I368" s="5"/>
      <c r="J368" s="5"/>
      <c r="K368" s="65">
        <v>0</v>
      </c>
      <c r="L368" s="65">
        <v>0</v>
      </c>
      <c r="M368" s="65">
        <v>0</v>
      </c>
      <c r="N368" s="65">
        <v>24</v>
      </c>
      <c r="O368" s="65">
        <v>0</v>
      </c>
      <c r="P368" s="65">
        <v>0</v>
      </c>
      <c r="Q368" s="65">
        <v>0</v>
      </c>
      <c r="R368" s="65">
        <v>0</v>
      </c>
      <c r="S368" s="65">
        <v>0</v>
      </c>
      <c r="T368" s="65">
        <v>24</v>
      </c>
      <c r="U368" s="65">
        <v>0</v>
      </c>
      <c r="V368" s="65">
        <v>0</v>
      </c>
      <c r="W368" s="65">
        <v>58.5</v>
      </c>
      <c r="X368" s="65">
        <v>58.5</v>
      </c>
      <c r="Y368" s="65">
        <v>24</v>
      </c>
      <c r="Z368" s="5"/>
      <c r="AA368" s="5"/>
      <c r="AB368" s="5"/>
      <c r="AC368" s="5"/>
      <c r="AD368" s="5"/>
      <c r="AE368" s="65">
        <v>0</v>
      </c>
      <c r="AF368" s="65">
        <v>0</v>
      </c>
      <c r="AG368" s="65">
        <v>24</v>
      </c>
      <c r="AH368" s="5"/>
      <c r="AI368" s="65">
        <v>6.7559995651245117</v>
      </c>
      <c r="AJ368" s="65">
        <v>0.28099995851516724</v>
      </c>
      <c r="AK368" s="65">
        <v>0.28099995851516724</v>
      </c>
      <c r="AL368" s="65">
        <v>24</v>
      </c>
      <c r="AM368" s="65">
        <v>1</v>
      </c>
      <c r="AN368" s="65">
        <v>3</v>
      </c>
      <c r="AO368" s="65">
        <v>0</v>
      </c>
      <c r="AP368" s="5"/>
      <c r="AQ368" s="65">
        <v>7</v>
      </c>
      <c r="AR368" s="65">
        <v>1</v>
      </c>
      <c r="AS368" s="65">
        <v>6</v>
      </c>
      <c r="AT368" s="65">
        <v>1985</v>
      </c>
    </row>
    <row r="369" spans="1:46" x14ac:dyDescent="0.25">
      <c r="A369" s="65">
        <v>4001</v>
      </c>
      <c r="B369" s="22">
        <v>31200</v>
      </c>
      <c r="C369" s="65">
        <v>1</v>
      </c>
      <c r="D369" s="65">
        <v>3</v>
      </c>
      <c r="E369" s="5"/>
      <c r="F369" s="5"/>
      <c r="G369" s="5"/>
      <c r="H369" s="5"/>
      <c r="I369" s="5"/>
      <c r="J369" s="5"/>
      <c r="K369" s="65">
        <v>0</v>
      </c>
      <c r="L369" s="65">
        <v>0</v>
      </c>
      <c r="M369" s="65">
        <v>0</v>
      </c>
      <c r="N369" s="65">
        <v>24</v>
      </c>
      <c r="O369" s="65">
        <v>0</v>
      </c>
      <c r="P369" s="65">
        <v>0</v>
      </c>
      <c r="Q369" s="65">
        <v>0</v>
      </c>
      <c r="R369" s="65">
        <v>0</v>
      </c>
      <c r="S369" s="65">
        <v>0</v>
      </c>
      <c r="T369" s="65">
        <v>24</v>
      </c>
      <c r="U369" s="65">
        <v>0</v>
      </c>
      <c r="V369" s="65">
        <v>0</v>
      </c>
      <c r="W369" s="65">
        <v>65.29998779296875</v>
      </c>
      <c r="X369" s="65">
        <v>65.29998779296875</v>
      </c>
      <c r="Y369" s="65">
        <v>24</v>
      </c>
      <c r="Z369" s="5"/>
      <c r="AA369" s="5"/>
      <c r="AB369" s="5"/>
      <c r="AC369" s="5"/>
      <c r="AD369" s="5"/>
      <c r="AE369" s="65">
        <v>0</v>
      </c>
      <c r="AF369" s="65">
        <v>0</v>
      </c>
      <c r="AG369" s="65">
        <v>24</v>
      </c>
      <c r="AH369" s="5"/>
      <c r="AI369" s="65">
        <v>22.079986572265625</v>
      </c>
      <c r="AJ369" s="65">
        <v>0.91999995708465576</v>
      </c>
      <c r="AK369" s="65">
        <v>0.91999995708465576</v>
      </c>
      <c r="AL369" s="65">
        <v>24</v>
      </c>
      <c r="AM369" s="65">
        <v>1</v>
      </c>
      <c r="AN369" s="65">
        <v>3</v>
      </c>
      <c r="AO369" s="65">
        <v>0</v>
      </c>
      <c r="AP369" s="5"/>
      <c r="AQ369" s="65">
        <v>1</v>
      </c>
      <c r="AR369" s="65">
        <v>2</v>
      </c>
      <c r="AS369" s="65">
        <v>6</v>
      </c>
      <c r="AT369" s="65">
        <v>1985</v>
      </c>
    </row>
    <row r="370" spans="1:46" x14ac:dyDescent="0.25">
      <c r="A370" s="65">
        <v>4001</v>
      </c>
      <c r="B370" s="22">
        <v>31201</v>
      </c>
      <c r="C370" s="65">
        <v>1</v>
      </c>
      <c r="D370" s="65">
        <v>3</v>
      </c>
      <c r="E370" s="5"/>
      <c r="F370" s="5"/>
      <c r="G370" s="5"/>
      <c r="H370" s="5"/>
      <c r="I370" s="5"/>
      <c r="J370" s="5"/>
      <c r="K370" s="65">
        <v>0</v>
      </c>
      <c r="L370" s="65">
        <v>0</v>
      </c>
      <c r="M370" s="65">
        <v>0</v>
      </c>
      <c r="N370" s="65">
        <v>24</v>
      </c>
      <c r="O370" s="65">
        <v>0</v>
      </c>
      <c r="P370" s="65">
        <v>0</v>
      </c>
      <c r="Q370" s="65">
        <v>0</v>
      </c>
      <c r="R370" s="65">
        <v>0</v>
      </c>
      <c r="S370" s="65">
        <v>0</v>
      </c>
      <c r="T370" s="65">
        <v>24</v>
      </c>
      <c r="U370" s="65">
        <v>0</v>
      </c>
      <c r="V370" s="65">
        <v>0</v>
      </c>
      <c r="W370" s="65">
        <v>69.79998779296875</v>
      </c>
      <c r="X370" s="65">
        <v>69.79998779296875</v>
      </c>
      <c r="Y370" s="65">
        <v>24</v>
      </c>
      <c r="Z370" s="5"/>
      <c r="AA370" s="5"/>
      <c r="AB370" s="5"/>
      <c r="AC370" s="5"/>
      <c r="AD370" s="5"/>
      <c r="AE370" s="65">
        <v>0</v>
      </c>
      <c r="AF370" s="65">
        <v>0</v>
      </c>
      <c r="AG370" s="65">
        <v>24</v>
      </c>
      <c r="AH370" s="5"/>
      <c r="AI370" s="65">
        <v>10.859999656677246</v>
      </c>
      <c r="AJ370" s="65">
        <v>0.4519999623298645</v>
      </c>
      <c r="AK370" s="65">
        <v>0.4519999623298645</v>
      </c>
      <c r="AL370" s="65">
        <v>24</v>
      </c>
      <c r="AM370" s="65">
        <v>1</v>
      </c>
      <c r="AN370" s="65">
        <v>3</v>
      </c>
      <c r="AO370" s="65">
        <v>0</v>
      </c>
      <c r="AP370" s="5"/>
      <c r="AQ370" s="65">
        <v>2</v>
      </c>
      <c r="AR370" s="65">
        <v>3</v>
      </c>
      <c r="AS370" s="65">
        <v>6</v>
      </c>
      <c r="AT370" s="65">
        <v>1985</v>
      </c>
    </row>
    <row r="371" spans="1:46" x14ac:dyDescent="0.25">
      <c r="A371" s="65">
        <v>4001</v>
      </c>
      <c r="B371" s="22">
        <v>31202</v>
      </c>
      <c r="C371" s="65">
        <v>1</v>
      </c>
      <c r="D371" s="65">
        <v>3</v>
      </c>
      <c r="E371" s="5"/>
      <c r="F371" s="5"/>
      <c r="G371" s="5"/>
      <c r="H371" s="5"/>
      <c r="I371" s="5"/>
      <c r="J371" s="5"/>
      <c r="K371" s="65">
        <v>0</v>
      </c>
      <c r="L371" s="65">
        <v>0</v>
      </c>
      <c r="M371" s="65">
        <v>0</v>
      </c>
      <c r="N371" s="65">
        <v>24</v>
      </c>
      <c r="O371" s="65">
        <v>0</v>
      </c>
      <c r="P371" s="65">
        <v>0</v>
      </c>
      <c r="Q371" s="65">
        <v>0</v>
      </c>
      <c r="R371" s="65">
        <v>0</v>
      </c>
      <c r="S371" s="65">
        <v>0</v>
      </c>
      <c r="T371" s="65">
        <v>24</v>
      </c>
      <c r="U371" s="65">
        <v>0</v>
      </c>
      <c r="V371" s="65">
        <v>0</v>
      </c>
      <c r="W371" s="65">
        <v>69.79998779296875</v>
      </c>
      <c r="X371" s="65">
        <v>69.79998779296875</v>
      </c>
      <c r="Y371" s="65">
        <v>24</v>
      </c>
      <c r="Z371" s="5"/>
      <c r="AA371" s="5"/>
      <c r="AB371" s="5"/>
      <c r="AC371" s="5"/>
      <c r="AD371" s="5"/>
      <c r="AE371" s="65">
        <v>0</v>
      </c>
      <c r="AF371" s="65">
        <v>0</v>
      </c>
      <c r="AG371" s="65">
        <v>24</v>
      </c>
      <c r="AH371" s="5"/>
      <c r="AI371" s="65">
        <v>8.2199993133544922</v>
      </c>
      <c r="AJ371" s="65">
        <v>0.34199994802474976</v>
      </c>
      <c r="AK371" s="65">
        <v>0.34199994802474976</v>
      </c>
      <c r="AL371" s="65">
        <v>24</v>
      </c>
      <c r="AM371" s="65">
        <v>1</v>
      </c>
      <c r="AN371" s="65">
        <v>3</v>
      </c>
      <c r="AO371" s="65">
        <v>0</v>
      </c>
      <c r="AP371" s="5"/>
      <c r="AQ371" s="65">
        <v>3</v>
      </c>
      <c r="AR371" s="65">
        <v>4</v>
      </c>
      <c r="AS371" s="65">
        <v>6</v>
      </c>
      <c r="AT371" s="65">
        <v>1985</v>
      </c>
    </row>
    <row r="372" spans="1:46" x14ac:dyDescent="0.25">
      <c r="A372" s="65">
        <v>4001</v>
      </c>
      <c r="B372" s="22">
        <v>31203</v>
      </c>
      <c r="C372" s="65">
        <v>1</v>
      </c>
      <c r="D372" s="65">
        <v>3</v>
      </c>
      <c r="E372" s="5"/>
      <c r="F372" s="5"/>
      <c r="G372" s="5"/>
      <c r="H372" s="5"/>
      <c r="I372" s="5"/>
      <c r="J372" s="5"/>
      <c r="K372" s="65">
        <v>0</v>
      </c>
      <c r="L372" s="65">
        <v>0</v>
      </c>
      <c r="M372" s="65">
        <v>0</v>
      </c>
      <c r="N372" s="65">
        <v>24</v>
      </c>
      <c r="O372" s="65">
        <v>0</v>
      </c>
      <c r="P372" s="65">
        <v>0</v>
      </c>
      <c r="Q372" s="65">
        <v>0</v>
      </c>
      <c r="R372" s="65">
        <v>0</v>
      </c>
      <c r="S372" s="65">
        <v>0</v>
      </c>
      <c r="T372" s="65">
        <v>24</v>
      </c>
      <c r="U372" s="65">
        <v>0</v>
      </c>
      <c r="V372" s="65">
        <v>0</v>
      </c>
      <c r="W372" s="65">
        <v>68.5</v>
      </c>
      <c r="X372" s="65">
        <v>68.5</v>
      </c>
      <c r="Y372" s="65">
        <v>24</v>
      </c>
      <c r="Z372" s="5"/>
      <c r="AA372" s="5"/>
      <c r="AB372" s="5"/>
      <c r="AC372" s="5"/>
      <c r="AD372" s="5"/>
      <c r="AE372" s="65">
        <v>0</v>
      </c>
      <c r="AF372" s="65">
        <v>0</v>
      </c>
      <c r="AG372" s="65">
        <v>24</v>
      </c>
      <c r="AH372" s="5"/>
      <c r="AI372" s="65">
        <v>8.3999996185302734</v>
      </c>
      <c r="AJ372" s="65">
        <v>0.34999996423721313</v>
      </c>
      <c r="AK372" s="65">
        <v>0.34999996423721313</v>
      </c>
      <c r="AL372" s="65">
        <v>24</v>
      </c>
      <c r="AM372" s="65">
        <v>1</v>
      </c>
      <c r="AN372" s="65">
        <v>3</v>
      </c>
      <c r="AO372" s="65">
        <v>0</v>
      </c>
      <c r="AP372" s="5"/>
      <c r="AQ372" s="65">
        <v>4</v>
      </c>
      <c r="AR372" s="65">
        <v>5</v>
      </c>
      <c r="AS372" s="65">
        <v>6</v>
      </c>
      <c r="AT372" s="65">
        <v>1985</v>
      </c>
    </row>
    <row r="373" spans="1:46" x14ac:dyDescent="0.25">
      <c r="A373" s="65">
        <v>4001</v>
      </c>
      <c r="B373" s="22">
        <v>31204</v>
      </c>
      <c r="C373" s="65">
        <v>1</v>
      </c>
      <c r="D373" s="65">
        <v>3</v>
      </c>
      <c r="E373" s="5"/>
      <c r="F373" s="5"/>
      <c r="G373" s="5"/>
      <c r="H373" s="5"/>
      <c r="I373" s="5"/>
      <c r="J373" s="5"/>
      <c r="K373" s="65">
        <v>0</v>
      </c>
      <c r="L373" s="65">
        <v>0</v>
      </c>
      <c r="M373" s="65">
        <v>0</v>
      </c>
      <c r="N373" s="65">
        <v>24</v>
      </c>
      <c r="O373" s="65">
        <v>0</v>
      </c>
      <c r="P373" s="65">
        <v>0</v>
      </c>
      <c r="Q373" s="65">
        <v>0</v>
      </c>
      <c r="R373" s="65">
        <v>0</v>
      </c>
      <c r="S373" s="65">
        <v>0</v>
      </c>
      <c r="T373" s="65">
        <v>24</v>
      </c>
      <c r="U373" s="65">
        <v>0</v>
      </c>
      <c r="V373" s="65">
        <v>0</v>
      </c>
      <c r="W373" s="65">
        <v>66</v>
      </c>
      <c r="X373" s="65">
        <v>66</v>
      </c>
      <c r="Y373" s="65">
        <v>24</v>
      </c>
      <c r="Z373" s="5"/>
      <c r="AA373" s="5"/>
      <c r="AB373" s="5"/>
      <c r="AC373" s="5"/>
      <c r="AD373" s="5"/>
      <c r="AE373" s="65">
        <v>0</v>
      </c>
      <c r="AF373" s="65">
        <v>0</v>
      </c>
      <c r="AG373" s="65">
        <v>24</v>
      </c>
      <c r="AH373" s="5"/>
      <c r="AI373" s="65">
        <v>12.011999130249023</v>
      </c>
      <c r="AJ373" s="65">
        <v>0.5</v>
      </c>
      <c r="AK373" s="65">
        <v>0.5</v>
      </c>
      <c r="AL373" s="65">
        <v>24</v>
      </c>
      <c r="AM373" s="65">
        <v>1</v>
      </c>
      <c r="AN373" s="65">
        <v>3</v>
      </c>
      <c r="AO373" s="65">
        <v>0</v>
      </c>
      <c r="AP373" s="5"/>
      <c r="AQ373" s="65">
        <v>5</v>
      </c>
      <c r="AR373" s="65">
        <v>6</v>
      </c>
      <c r="AS373" s="65">
        <v>6</v>
      </c>
      <c r="AT373" s="65">
        <v>1985</v>
      </c>
    </row>
    <row r="374" spans="1:46" x14ac:dyDescent="0.25">
      <c r="A374" s="65">
        <v>4001</v>
      </c>
      <c r="B374" s="22">
        <v>31205</v>
      </c>
      <c r="C374" s="65">
        <v>1</v>
      </c>
      <c r="D374" s="65">
        <v>3</v>
      </c>
      <c r="E374" s="5"/>
      <c r="F374" s="5"/>
      <c r="G374" s="5"/>
      <c r="H374" s="5"/>
      <c r="I374" s="5"/>
      <c r="J374" s="5"/>
      <c r="K374" s="65">
        <v>0</v>
      </c>
      <c r="L374" s="65">
        <v>0</v>
      </c>
      <c r="M374" s="65">
        <v>0</v>
      </c>
      <c r="N374" s="65">
        <v>24</v>
      </c>
      <c r="O374" s="65">
        <v>0</v>
      </c>
      <c r="P374" s="65">
        <v>0</v>
      </c>
      <c r="Q374" s="65">
        <v>0</v>
      </c>
      <c r="R374" s="65">
        <v>0</v>
      </c>
      <c r="S374" s="65">
        <v>0</v>
      </c>
      <c r="T374" s="65">
        <v>24</v>
      </c>
      <c r="U374" s="65">
        <v>0</v>
      </c>
      <c r="V374" s="65">
        <v>0</v>
      </c>
      <c r="W374" s="65">
        <v>68.699996948242188</v>
      </c>
      <c r="X374" s="65">
        <v>68.699996948242188</v>
      </c>
      <c r="Y374" s="65">
        <v>24</v>
      </c>
      <c r="Z374" s="5"/>
      <c r="AA374" s="5"/>
      <c r="AB374" s="5"/>
      <c r="AC374" s="5"/>
      <c r="AD374" s="5"/>
      <c r="AE374" s="65">
        <v>0</v>
      </c>
      <c r="AF374" s="65">
        <v>0</v>
      </c>
      <c r="AG374" s="65">
        <v>24</v>
      </c>
      <c r="AH374" s="5"/>
      <c r="AI374" s="65">
        <v>9.2399997711181641</v>
      </c>
      <c r="AJ374" s="65">
        <v>0.38499999046325684</v>
      </c>
      <c r="AK374" s="65">
        <v>0.38499999046325684</v>
      </c>
      <c r="AL374" s="65">
        <v>24</v>
      </c>
      <c r="AM374" s="65">
        <v>1</v>
      </c>
      <c r="AN374" s="65">
        <v>3</v>
      </c>
      <c r="AO374" s="65">
        <v>0</v>
      </c>
      <c r="AP374" s="5"/>
      <c r="AQ374" s="65">
        <v>6</v>
      </c>
      <c r="AR374" s="65">
        <v>7</v>
      </c>
      <c r="AS374" s="65">
        <v>6</v>
      </c>
      <c r="AT374" s="65">
        <v>1985</v>
      </c>
    </row>
    <row r="375" spans="1:46" x14ac:dyDescent="0.25">
      <c r="A375" s="65">
        <v>4001</v>
      </c>
      <c r="B375" s="22">
        <v>31206</v>
      </c>
      <c r="C375" s="65">
        <v>1</v>
      </c>
      <c r="D375" s="65">
        <v>3</v>
      </c>
      <c r="E375" s="5"/>
      <c r="F375" s="5"/>
      <c r="G375" s="5"/>
      <c r="H375" s="5"/>
      <c r="I375" s="5"/>
      <c r="J375" s="5"/>
      <c r="K375" s="65">
        <v>0</v>
      </c>
      <c r="L375" s="65">
        <v>0</v>
      </c>
      <c r="M375" s="65">
        <v>0</v>
      </c>
      <c r="N375" s="65">
        <v>24</v>
      </c>
      <c r="O375" s="65">
        <v>0</v>
      </c>
      <c r="P375" s="65">
        <v>0</v>
      </c>
      <c r="Q375" s="65">
        <v>0</v>
      </c>
      <c r="R375" s="65">
        <v>0</v>
      </c>
      <c r="S375" s="65">
        <v>0</v>
      </c>
      <c r="T375" s="65">
        <v>24</v>
      </c>
      <c r="U375" s="65">
        <v>0</v>
      </c>
      <c r="V375" s="65">
        <v>0</v>
      </c>
      <c r="W375" s="65">
        <v>72.5</v>
      </c>
      <c r="X375" s="65">
        <v>72.5</v>
      </c>
      <c r="Y375" s="65">
        <v>24</v>
      </c>
      <c r="Z375" s="5"/>
      <c r="AA375" s="5"/>
      <c r="AB375" s="5"/>
      <c r="AC375" s="5"/>
      <c r="AD375" s="5"/>
      <c r="AE375" s="65">
        <v>0</v>
      </c>
      <c r="AF375" s="65">
        <v>0</v>
      </c>
      <c r="AG375" s="65">
        <v>24</v>
      </c>
      <c r="AH375" s="5"/>
      <c r="AI375" s="65">
        <v>14.07599925994873</v>
      </c>
      <c r="AJ375" s="65">
        <v>0.58599996566772461</v>
      </c>
      <c r="AK375" s="65">
        <v>0.58599996566772461</v>
      </c>
      <c r="AL375" s="65">
        <v>24</v>
      </c>
      <c r="AM375" s="65">
        <v>1</v>
      </c>
      <c r="AN375" s="65">
        <v>3</v>
      </c>
      <c r="AO375" s="65">
        <v>0</v>
      </c>
      <c r="AP375" s="5"/>
      <c r="AQ375" s="65">
        <v>7</v>
      </c>
      <c r="AR375" s="65">
        <v>8</v>
      </c>
      <c r="AS375" s="65">
        <v>6</v>
      </c>
      <c r="AT375" s="65">
        <v>1985</v>
      </c>
    </row>
    <row r="376" spans="1:46" x14ac:dyDescent="0.25">
      <c r="A376" s="65">
        <v>4001</v>
      </c>
      <c r="B376" s="22">
        <v>31207</v>
      </c>
      <c r="C376" s="65">
        <v>1</v>
      </c>
      <c r="D376" s="65">
        <v>3</v>
      </c>
      <c r="E376" s="5"/>
      <c r="F376" s="5"/>
      <c r="G376" s="5"/>
      <c r="H376" s="5"/>
      <c r="I376" s="5"/>
      <c r="J376" s="5"/>
      <c r="K376" s="65">
        <v>0</v>
      </c>
      <c r="L376" s="65">
        <v>0</v>
      </c>
      <c r="M376" s="65">
        <v>0</v>
      </c>
      <c r="N376" s="65">
        <v>24</v>
      </c>
      <c r="O376" s="65">
        <v>0</v>
      </c>
      <c r="P376" s="65">
        <v>0</v>
      </c>
      <c r="Q376" s="65">
        <v>0</v>
      </c>
      <c r="R376" s="65">
        <v>0</v>
      </c>
      <c r="S376" s="65">
        <v>0</v>
      </c>
      <c r="T376" s="65">
        <v>24</v>
      </c>
      <c r="U376" s="65">
        <v>0</v>
      </c>
      <c r="V376" s="65">
        <v>0</v>
      </c>
      <c r="W376" s="65">
        <v>73.599990844726563</v>
      </c>
      <c r="X376" s="65">
        <v>73.599990844726563</v>
      </c>
      <c r="Y376" s="65">
        <v>24</v>
      </c>
      <c r="Z376" s="5"/>
      <c r="AA376" s="5"/>
      <c r="AB376" s="5"/>
      <c r="AC376" s="5"/>
      <c r="AD376" s="5"/>
      <c r="AE376" s="65">
        <v>0</v>
      </c>
      <c r="AF376" s="65">
        <v>0</v>
      </c>
      <c r="AG376" s="65">
        <v>24</v>
      </c>
      <c r="AH376" s="5"/>
      <c r="AI376" s="65">
        <v>9.6239995956420898</v>
      </c>
      <c r="AJ376" s="65">
        <v>0.40099996328353882</v>
      </c>
      <c r="AK376" s="65">
        <v>0.40099996328353882</v>
      </c>
      <c r="AL376" s="65">
        <v>24</v>
      </c>
      <c r="AM376" s="65">
        <v>1</v>
      </c>
      <c r="AN376" s="65">
        <v>3</v>
      </c>
      <c r="AO376" s="65">
        <v>0</v>
      </c>
      <c r="AP376" s="5"/>
      <c r="AQ376" s="65">
        <v>1</v>
      </c>
      <c r="AR376" s="65">
        <v>9</v>
      </c>
      <c r="AS376" s="65">
        <v>6</v>
      </c>
      <c r="AT376" s="65">
        <v>1985</v>
      </c>
    </row>
    <row r="377" spans="1:46" x14ac:dyDescent="0.25">
      <c r="A377" s="65">
        <v>4001</v>
      </c>
      <c r="B377" s="22">
        <v>31208</v>
      </c>
      <c r="C377" s="65">
        <v>1</v>
      </c>
      <c r="D377" s="65">
        <v>3</v>
      </c>
      <c r="E377" s="5"/>
      <c r="F377" s="5"/>
      <c r="G377" s="5"/>
      <c r="H377" s="5"/>
      <c r="I377" s="5"/>
      <c r="J377" s="5"/>
      <c r="K377" s="65">
        <v>0</v>
      </c>
      <c r="L377" s="65">
        <v>0</v>
      </c>
      <c r="M377" s="65">
        <v>0</v>
      </c>
      <c r="N377" s="65">
        <v>24</v>
      </c>
      <c r="O377" s="65">
        <v>0</v>
      </c>
      <c r="P377" s="65">
        <v>0</v>
      </c>
      <c r="Q377" s="65">
        <v>0</v>
      </c>
      <c r="R377" s="65">
        <v>0</v>
      </c>
      <c r="S377" s="65">
        <v>0</v>
      </c>
      <c r="T377" s="65">
        <v>24</v>
      </c>
      <c r="U377" s="65">
        <v>0</v>
      </c>
      <c r="V377" s="65">
        <v>0</v>
      </c>
      <c r="W377" s="65">
        <v>75.399993896484375</v>
      </c>
      <c r="X377" s="65">
        <v>75.399993896484375</v>
      </c>
      <c r="Y377" s="65">
        <v>24</v>
      </c>
      <c r="Z377" s="5"/>
      <c r="AA377" s="5"/>
      <c r="AB377" s="5"/>
      <c r="AC377" s="5"/>
      <c r="AD377" s="5"/>
      <c r="AE377" s="65">
        <v>0</v>
      </c>
      <c r="AF377" s="65">
        <v>0</v>
      </c>
      <c r="AG377" s="65">
        <v>24</v>
      </c>
      <c r="AH377" s="5"/>
      <c r="AI377" s="65">
        <v>17.62799072265625</v>
      </c>
      <c r="AJ377" s="65">
        <v>0.73399996757507324</v>
      </c>
      <c r="AK377" s="65">
        <v>0.73399996757507324</v>
      </c>
      <c r="AL377" s="65">
        <v>24</v>
      </c>
      <c r="AM377" s="65">
        <v>1</v>
      </c>
      <c r="AN377" s="65">
        <v>3</v>
      </c>
      <c r="AO377" s="65">
        <v>0</v>
      </c>
      <c r="AP377" s="5"/>
      <c r="AQ377" s="65">
        <v>2</v>
      </c>
      <c r="AR377" s="65">
        <v>10</v>
      </c>
      <c r="AS377" s="65">
        <v>6</v>
      </c>
      <c r="AT377" s="65">
        <v>1985</v>
      </c>
    </row>
    <row r="378" spans="1:46" x14ac:dyDescent="0.25">
      <c r="A378" s="65">
        <v>4001</v>
      </c>
      <c r="B378" s="22">
        <v>31209</v>
      </c>
      <c r="C378" s="65">
        <v>1</v>
      </c>
      <c r="D378" s="65">
        <v>3</v>
      </c>
      <c r="E378" s="5"/>
      <c r="F378" s="5"/>
      <c r="G378" s="5"/>
      <c r="H378" s="5"/>
      <c r="I378" s="5"/>
      <c r="J378" s="5"/>
      <c r="K378" s="65">
        <v>0</v>
      </c>
      <c r="L378" s="65">
        <v>0</v>
      </c>
      <c r="M378" s="65">
        <v>0</v>
      </c>
      <c r="N378" s="65">
        <v>24</v>
      </c>
      <c r="O378" s="65">
        <v>0</v>
      </c>
      <c r="P378" s="65">
        <v>0</v>
      </c>
      <c r="Q378" s="65">
        <v>0</v>
      </c>
      <c r="R378" s="65">
        <v>0</v>
      </c>
      <c r="S378" s="65">
        <v>0</v>
      </c>
      <c r="T378" s="65">
        <v>24</v>
      </c>
      <c r="U378" s="65">
        <v>0</v>
      </c>
      <c r="V378" s="65">
        <v>0</v>
      </c>
      <c r="W378" s="65">
        <v>79.899993896484375</v>
      </c>
      <c r="X378" s="65">
        <v>79.899993896484375</v>
      </c>
      <c r="Y378" s="65">
        <v>24</v>
      </c>
      <c r="Z378" s="5"/>
      <c r="AA378" s="5"/>
      <c r="AB378" s="5"/>
      <c r="AC378" s="5"/>
      <c r="AD378" s="5"/>
      <c r="AE378" s="65">
        <v>0</v>
      </c>
      <c r="AF378" s="65">
        <v>0</v>
      </c>
      <c r="AG378" s="65">
        <v>24</v>
      </c>
      <c r="AH378" s="5"/>
      <c r="AI378" s="65">
        <v>14.74799919128418</v>
      </c>
      <c r="AJ378" s="65">
        <v>0.61399996280670166</v>
      </c>
      <c r="AK378" s="65">
        <v>0.61399996280670166</v>
      </c>
      <c r="AL378" s="65">
        <v>24</v>
      </c>
      <c r="AM378" s="65">
        <v>1</v>
      </c>
      <c r="AN378" s="65">
        <v>3</v>
      </c>
      <c r="AO378" s="65">
        <v>0</v>
      </c>
      <c r="AP378" s="5"/>
      <c r="AQ378" s="65">
        <v>3</v>
      </c>
      <c r="AR378" s="65">
        <v>11</v>
      </c>
      <c r="AS378" s="65">
        <v>6</v>
      </c>
      <c r="AT378" s="65">
        <v>1985</v>
      </c>
    </row>
    <row r="379" spans="1:46" x14ac:dyDescent="0.25">
      <c r="A379" s="65">
        <v>4001</v>
      </c>
      <c r="B379" s="22">
        <v>31210</v>
      </c>
      <c r="C379" s="65">
        <v>1</v>
      </c>
      <c r="D379" s="65">
        <v>3</v>
      </c>
      <c r="E379" s="5"/>
      <c r="F379" s="5"/>
      <c r="G379" s="5"/>
      <c r="H379" s="5"/>
      <c r="I379" s="5"/>
      <c r="J379" s="5"/>
      <c r="K379" s="65">
        <v>0</v>
      </c>
      <c r="L379" s="65">
        <v>0</v>
      </c>
      <c r="M379" s="65">
        <v>0</v>
      </c>
      <c r="N379" s="65">
        <v>24</v>
      </c>
      <c r="O379" s="65">
        <v>0</v>
      </c>
      <c r="P379" s="65">
        <v>0</v>
      </c>
      <c r="Q379" s="65">
        <v>0</v>
      </c>
      <c r="R379" s="65">
        <v>0</v>
      </c>
      <c r="S379" s="65">
        <v>0</v>
      </c>
      <c r="T379" s="65">
        <v>24</v>
      </c>
      <c r="U379" s="65">
        <v>0</v>
      </c>
      <c r="V379" s="65">
        <v>0</v>
      </c>
      <c r="W379" s="65">
        <v>81.5</v>
      </c>
      <c r="X379" s="65">
        <v>81.5</v>
      </c>
      <c r="Y379" s="65">
        <v>24</v>
      </c>
      <c r="Z379" s="5"/>
      <c r="AA379" s="5"/>
      <c r="AB379" s="5"/>
      <c r="AC379" s="5"/>
      <c r="AD379" s="5"/>
      <c r="AE379" s="65">
        <v>0</v>
      </c>
      <c r="AF379" s="65">
        <v>0</v>
      </c>
      <c r="AG379" s="65">
        <v>24</v>
      </c>
      <c r="AH379" s="5"/>
      <c r="AI379" s="65">
        <v>11.543999671936035</v>
      </c>
      <c r="AJ379" s="65">
        <v>0.48099994659423828</v>
      </c>
      <c r="AK379" s="65">
        <v>0.48099994659423828</v>
      </c>
      <c r="AL379" s="65">
        <v>24</v>
      </c>
      <c r="AM379" s="65">
        <v>1</v>
      </c>
      <c r="AN379" s="65">
        <v>3</v>
      </c>
      <c r="AO379" s="65">
        <v>0</v>
      </c>
      <c r="AP379" s="5"/>
      <c r="AQ379" s="65">
        <v>4</v>
      </c>
      <c r="AR379" s="65">
        <v>12</v>
      </c>
      <c r="AS379" s="65">
        <v>6</v>
      </c>
      <c r="AT379" s="65">
        <v>1985</v>
      </c>
    </row>
    <row r="380" spans="1:46" x14ac:dyDescent="0.25">
      <c r="A380" s="65">
        <v>4001</v>
      </c>
      <c r="B380" s="22">
        <v>31211</v>
      </c>
      <c r="C380" s="65">
        <v>1</v>
      </c>
      <c r="D380" s="65">
        <v>3</v>
      </c>
      <c r="E380" s="5"/>
      <c r="F380" s="5"/>
      <c r="G380" s="5"/>
      <c r="H380" s="5"/>
      <c r="I380" s="5"/>
      <c r="J380" s="5"/>
      <c r="K380" s="65">
        <v>0</v>
      </c>
      <c r="L380" s="65">
        <v>0</v>
      </c>
      <c r="M380" s="65">
        <v>0</v>
      </c>
      <c r="N380" s="65">
        <v>24</v>
      </c>
      <c r="O380" s="65">
        <v>0</v>
      </c>
      <c r="P380" s="65">
        <v>0</v>
      </c>
      <c r="Q380" s="65">
        <v>0</v>
      </c>
      <c r="R380" s="65">
        <v>0</v>
      </c>
      <c r="S380" s="65">
        <v>0</v>
      </c>
      <c r="T380" s="65">
        <v>24</v>
      </c>
      <c r="U380" s="65">
        <v>0</v>
      </c>
      <c r="V380" s="65">
        <v>0</v>
      </c>
      <c r="W380" s="65">
        <v>79.29998779296875</v>
      </c>
      <c r="X380" s="65">
        <v>79.29998779296875</v>
      </c>
      <c r="Y380" s="65">
        <v>24</v>
      </c>
      <c r="Z380" s="5"/>
      <c r="AA380" s="5"/>
      <c r="AB380" s="5"/>
      <c r="AC380" s="5"/>
      <c r="AD380" s="5"/>
      <c r="AE380" s="65">
        <v>0</v>
      </c>
      <c r="AF380" s="65">
        <v>0</v>
      </c>
      <c r="AG380" s="65">
        <v>24</v>
      </c>
      <c r="AH380" s="5"/>
      <c r="AI380" s="65">
        <v>16.607986450195313</v>
      </c>
      <c r="AJ380" s="65">
        <v>0.69199997186660767</v>
      </c>
      <c r="AK380" s="65">
        <v>0.69199997186660767</v>
      </c>
      <c r="AL380" s="65">
        <v>24</v>
      </c>
      <c r="AM380" s="65">
        <v>1</v>
      </c>
      <c r="AN380" s="65">
        <v>3</v>
      </c>
      <c r="AO380" s="65">
        <v>0</v>
      </c>
      <c r="AP380" s="5"/>
      <c r="AQ380" s="65">
        <v>5</v>
      </c>
      <c r="AR380" s="65">
        <v>13</v>
      </c>
      <c r="AS380" s="65">
        <v>6</v>
      </c>
      <c r="AT380" s="65">
        <v>1985</v>
      </c>
    </row>
    <row r="381" spans="1:46" x14ac:dyDescent="0.25">
      <c r="A381" s="65">
        <v>4001</v>
      </c>
      <c r="B381" s="22">
        <v>31212</v>
      </c>
      <c r="C381" s="65">
        <v>1</v>
      </c>
      <c r="D381" s="65">
        <v>3</v>
      </c>
      <c r="E381" s="5"/>
      <c r="F381" s="5"/>
      <c r="G381" s="5"/>
      <c r="H381" s="5"/>
      <c r="I381" s="5"/>
      <c r="J381" s="5"/>
      <c r="K381" s="65">
        <v>0</v>
      </c>
      <c r="L381" s="65">
        <v>0</v>
      </c>
      <c r="M381" s="65">
        <v>0</v>
      </c>
      <c r="N381" s="65">
        <v>24</v>
      </c>
      <c r="O381" s="65">
        <v>0</v>
      </c>
      <c r="P381" s="65">
        <v>0</v>
      </c>
      <c r="Q381" s="65">
        <v>0</v>
      </c>
      <c r="R381" s="65">
        <v>0</v>
      </c>
      <c r="S381" s="65">
        <v>0</v>
      </c>
      <c r="T381" s="65">
        <v>24</v>
      </c>
      <c r="U381" s="65">
        <v>0</v>
      </c>
      <c r="V381" s="65">
        <v>0</v>
      </c>
      <c r="W381" s="65">
        <v>78.79998779296875</v>
      </c>
      <c r="X381" s="65">
        <v>78.79998779296875</v>
      </c>
      <c r="Y381" s="65">
        <v>24</v>
      </c>
      <c r="Z381" s="5"/>
      <c r="AA381" s="5"/>
      <c r="AB381" s="5"/>
      <c r="AC381" s="5"/>
      <c r="AD381" s="5"/>
      <c r="AE381" s="65">
        <v>0</v>
      </c>
      <c r="AF381" s="65">
        <v>0</v>
      </c>
      <c r="AG381" s="65">
        <v>24</v>
      </c>
      <c r="AH381" s="5"/>
      <c r="AI381" s="65">
        <v>19.571990966796875</v>
      </c>
      <c r="AJ381" s="65">
        <v>0.81499999761581421</v>
      </c>
      <c r="AK381" s="65">
        <v>0.81499999761581421</v>
      </c>
      <c r="AL381" s="65">
        <v>24</v>
      </c>
      <c r="AM381" s="65">
        <v>1</v>
      </c>
      <c r="AN381" s="65">
        <v>3</v>
      </c>
      <c r="AO381" s="65">
        <v>0</v>
      </c>
      <c r="AP381" s="5"/>
      <c r="AQ381" s="65">
        <v>6</v>
      </c>
      <c r="AR381" s="65">
        <v>14</v>
      </c>
      <c r="AS381" s="65">
        <v>6</v>
      </c>
      <c r="AT381" s="65">
        <v>1985</v>
      </c>
    </row>
    <row r="382" spans="1:46" x14ac:dyDescent="0.25">
      <c r="A382" s="65">
        <v>4001</v>
      </c>
      <c r="B382" s="22">
        <v>31213</v>
      </c>
      <c r="C382" s="65">
        <v>1</v>
      </c>
      <c r="D382" s="65">
        <v>3</v>
      </c>
      <c r="E382" s="5"/>
      <c r="F382" s="5"/>
      <c r="G382" s="5"/>
      <c r="H382" s="5"/>
      <c r="I382" s="5"/>
      <c r="J382" s="5"/>
      <c r="K382" s="65">
        <v>0</v>
      </c>
      <c r="L382" s="65">
        <v>0</v>
      </c>
      <c r="M382" s="65">
        <v>0</v>
      </c>
      <c r="N382" s="65">
        <v>24</v>
      </c>
      <c r="O382" s="65">
        <v>0</v>
      </c>
      <c r="P382" s="65">
        <v>0</v>
      </c>
      <c r="Q382" s="65">
        <v>0</v>
      </c>
      <c r="R382" s="65">
        <v>0</v>
      </c>
      <c r="S382" s="65">
        <v>0</v>
      </c>
      <c r="T382" s="65">
        <v>24</v>
      </c>
      <c r="U382" s="65">
        <v>0</v>
      </c>
      <c r="V382" s="65">
        <v>0</v>
      </c>
      <c r="W382" s="65">
        <v>78.79998779296875</v>
      </c>
      <c r="X382" s="65">
        <v>78.79998779296875</v>
      </c>
      <c r="Y382" s="65">
        <v>24</v>
      </c>
      <c r="Z382" s="5"/>
      <c r="AA382" s="5"/>
      <c r="AB382" s="5"/>
      <c r="AC382" s="5"/>
      <c r="AD382" s="5"/>
      <c r="AE382" s="65">
        <v>0</v>
      </c>
      <c r="AF382" s="65">
        <v>0</v>
      </c>
      <c r="AG382" s="65">
        <v>24</v>
      </c>
      <c r="AH382" s="5"/>
      <c r="AI382" s="65">
        <v>15.851999282836914</v>
      </c>
      <c r="AJ382" s="65">
        <v>0.65999996662139893</v>
      </c>
      <c r="AK382" s="65">
        <v>0.65999996662139893</v>
      </c>
      <c r="AL382" s="65">
        <v>24</v>
      </c>
      <c r="AM382" s="65">
        <v>1</v>
      </c>
      <c r="AN382" s="65">
        <v>3</v>
      </c>
      <c r="AO382" s="65">
        <v>0</v>
      </c>
      <c r="AP382" s="5"/>
      <c r="AQ382" s="65">
        <v>7</v>
      </c>
      <c r="AR382" s="65">
        <v>15</v>
      </c>
      <c r="AS382" s="65">
        <v>6</v>
      </c>
      <c r="AT382" s="65">
        <v>1985</v>
      </c>
    </row>
    <row r="383" spans="1:46" x14ac:dyDescent="0.25">
      <c r="A383" s="65">
        <v>4001</v>
      </c>
      <c r="B383" s="22">
        <v>31214</v>
      </c>
      <c r="C383" s="65">
        <v>1</v>
      </c>
      <c r="D383" s="65">
        <v>3</v>
      </c>
      <c r="E383" s="5"/>
      <c r="F383" s="5"/>
      <c r="G383" s="5"/>
      <c r="H383" s="5"/>
      <c r="I383" s="5"/>
      <c r="J383" s="5"/>
      <c r="K383" s="65">
        <v>0</v>
      </c>
      <c r="L383" s="65">
        <v>0</v>
      </c>
      <c r="M383" s="65">
        <v>0</v>
      </c>
      <c r="N383" s="65">
        <v>24</v>
      </c>
      <c r="O383" s="65">
        <v>0</v>
      </c>
      <c r="P383" s="65">
        <v>0</v>
      </c>
      <c r="Q383" s="65">
        <v>0</v>
      </c>
      <c r="R383" s="65">
        <v>0</v>
      </c>
      <c r="S383" s="65">
        <v>0</v>
      </c>
      <c r="T383" s="65">
        <v>24</v>
      </c>
      <c r="U383" s="65">
        <v>0</v>
      </c>
      <c r="V383" s="65">
        <v>0</v>
      </c>
      <c r="W383" s="65">
        <v>79</v>
      </c>
      <c r="X383" s="65">
        <v>79</v>
      </c>
      <c r="Y383" s="65">
        <v>24</v>
      </c>
      <c r="Z383" s="5"/>
      <c r="AA383" s="5"/>
      <c r="AB383" s="5"/>
      <c r="AC383" s="5"/>
      <c r="AD383" s="5"/>
      <c r="AE383" s="65">
        <v>0</v>
      </c>
      <c r="AF383" s="65">
        <v>0</v>
      </c>
      <c r="AG383" s="65">
        <v>24</v>
      </c>
      <c r="AH383" s="5"/>
      <c r="AI383" s="65">
        <v>19.79998779296875</v>
      </c>
      <c r="AJ383" s="65">
        <v>0.82499998807907104</v>
      </c>
      <c r="AK383" s="65">
        <v>0.82499998807907104</v>
      </c>
      <c r="AL383" s="65">
        <v>24</v>
      </c>
      <c r="AM383" s="65">
        <v>1</v>
      </c>
      <c r="AN383" s="65">
        <v>3</v>
      </c>
      <c r="AO383" s="65">
        <v>0</v>
      </c>
      <c r="AP383" s="5"/>
      <c r="AQ383" s="65">
        <v>1</v>
      </c>
      <c r="AR383" s="65">
        <v>16</v>
      </c>
      <c r="AS383" s="65">
        <v>6</v>
      </c>
      <c r="AT383" s="65">
        <v>1985</v>
      </c>
    </row>
    <row r="384" spans="1:46" x14ac:dyDescent="0.25">
      <c r="A384" s="65">
        <v>4001</v>
      </c>
      <c r="B384" s="22">
        <v>31215</v>
      </c>
      <c r="C384" s="65">
        <v>1</v>
      </c>
      <c r="D384" s="65">
        <v>3</v>
      </c>
      <c r="E384" s="5"/>
      <c r="F384" s="5"/>
      <c r="G384" s="5"/>
      <c r="H384" s="5"/>
      <c r="I384" s="5"/>
      <c r="J384" s="5"/>
      <c r="K384" s="65">
        <v>0</v>
      </c>
      <c r="L384" s="65">
        <v>0</v>
      </c>
      <c r="M384" s="65">
        <v>0</v>
      </c>
      <c r="N384" s="65">
        <v>24</v>
      </c>
      <c r="O384" s="65">
        <v>0</v>
      </c>
      <c r="P384" s="65">
        <v>0</v>
      </c>
      <c r="Q384" s="65">
        <v>0</v>
      </c>
      <c r="R384" s="65">
        <v>0</v>
      </c>
      <c r="S384" s="65">
        <v>0</v>
      </c>
      <c r="T384" s="65">
        <v>24</v>
      </c>
      <c r="U384" s="65">
        <v>0</v>
      </c>
      <c r="V384" s="65">
        <v>0</v>
      </c>
      <c r="W384" s="65">
        <v>80.79998779296875</v>
      </c>
      <c r="X384" s="65">
        <v>80.79998779296875</v>
      </c>
      <c r="Y384" s="65">
        <v>24</v>
      </c>
      <c r="Z384" s="5"/>
      <c r="AA384" s="5"/>
      <c r="AB384" s="5"/>
      <c r="AC384" s="5"/>
      <c r="AD384" s="5"/>
      <c r="AE384" s="65">
        <v>0</v>
      </c>
      <c r="AF384" s="65">
        <v>0</v>
      </c>
      <c r="AG384" s="65">
        <v>24</v>
      </c>
      <c r="AH384" s="5"/>
      <c r="AI384" s="65">
        <v>13.199999809265137</v>
      </c>
      <c r="AJ384" s="65">
        <v>0.54999995231628418</v>
      </c>
      <c r="AK384" s="65">
        <v>0.54999995231628418</v>
      </c>
      <c r="AL384" s="65">
        <v>24</v>
      </c>
      <c r="AM384" s="65">
        <v>1</v>
      </c>
      <c r="AN384" s="65">
        <v>3</v>
      </c>
      <c r="AO384" s="65">
        <v>0</v>
      </c>
      <c r="AP384" s="5"/>
      <c r="AQ384" s="65">
        <v>2</v>
      </c>
      <c r="AR384" s="65">
        <v>17</v>
      </c>
      <c r="AS384" s="65">
        <v>6</v>
      </c>
      <c r="AT384" s="65">
        <v>1985</v>
      </c>
    </row>
    <row r="385" spans="1:46" x14ac:dyDescent="0.25">
      <c r="A385" s="65">
        <v>4001</v>
      </c>
      <c r="B385" s="22">
        <v>31216</v>
      </c>
      <c r="C385" s="65">
        <v>1</v>
      </c>
      <c r="D385" s="65">
        <v>3</v>
      </c>
      <c r="E385" s="5"/>
      <c r="F385" s="5"/>
      <c r="G385" s="5"/>
      <c r="H385" s="5"/>
      <c r="I385" s="5"/>
      <c r="J385" s="5"/>
      <c r="K385" s="65">
        <v>0</v>
      </c>
      <c r="L385" s="65">
        <v>0</v>
      </c>
      <c r="M385" s="65">
        <v>0</v>
      </c>
      <c r="N385" s="65">
        <v>24</v>
      </c>
      <c r="O385" s="65">
        <v>0</v>
      </c>
      <c r="P385" s="65">
        <v>0</v>
      </c>
      <c r="Q385" s="65">
        <v>0</v>
      </c>
      <c r="R385" s="65">
        <v>0</v>
      </c>
      <c r="S385" s="65">
        <v>0</v>
      </c>
      <c r="T385" s="65">
        <v>24</v>
      </c>
      <c r="U385" s="65">
        <v>0</v>
      </c>
      <c r="V385" s="65">
        <v>0</v>
      </c>
      <c r="W385" s="65">
        <v>87.399993896484375</v>
      </c>
      <c r="X385" s="65">
        <v>87.399993896484375</v>
      </c>
      <c r="Y385" s="65">
        <v>24</v>
      </c>
      <c r="Z385" s="5"/>
      <c r="AA385" s="5"/>
      <c r="AB385" s="5"/>
      <c r="AC385" s="5"/>
      <c r="AD385" s="5"/>
      <c r="AE385" s="65">
        <v>0</v>
      </c>
      <c r="AF385" s="65">
        <v>0</v>
      </c>
      <c r="AG385" s="65">
        <v>24</v>
      </c>
      <c r="AH385" s="5"/>
      <c r="AI385" s="65">
        <v>15.707999229431152</v>
      </c>
      <c r="AJ385" s="65">
        <v>0.65399998426437378</v>
      </c>
      <c r="AK385" s="65">
        <v>0.65399998426437378</v>
      </c>
      <c r="AL385" s="65">
        <v>24</v>
      </c>
      <c r="AM385" s="65">
        <v>1</v>
      </c>
      <c r="AN385" s="65">
        <v>3</v>
      </c>
      <c r="AO385" s="65">
        <v>0</v>
      </c>
      <c r="AP385" s="5"/>
      <c r="AQ385" s="65">
        <v>3</v>
      </c>
      <c r="AR385" s="65">
        <v>18</v>
      </c>
      <c r="AS385" s="65">
        <v>6</v>
      </c>
      <c r="AT385" s="65">
        <v>1985</v>
      </c>
    </row>
    <row r="386" spans="1:46" x14ac:dyDescent="0.25">
      <c r="A386" s="65">
        <v>4001</v>
      </c>
      <c r="B386" s="22">
        <v>31217</v>
      </c>
      <c r="C386" s="65">
        <v>1</v>
      </c>
      <c r="D386" s="65">
        <v>3</v>
      </c>
      <c r="E386" s="5"/>
      <c r="F386" s="5"/>
      <c r="G386" s="5"/>
      <c r="H386" s="5"/>
      <c r="I386" s="5"/>
      <c r="J386" s="5"/>
      <c r="K386" s="65">
        <v>0</v>
      </c>
      <c r="L386" s="65">
        <v>0</v>
      </c>
      <c r="M386" s="65">
        <v>0</v>
      </c>
      <c r="N386" s="65">
        <v>24</v>
      </c>
      <c r="O386" s="65">
        <v>0</v>
      </c>
      <c r="P386" s="65">
        <v>0</v>
      </c>
      <c r="Q386" s="65">
        <v>0</v>
      </c>
      <c r="R386" s="65">
        <v>0</v>
      </c>
      <c r="S386" s="65">
        <v>0</v>
      </c>
      <c r="T386" s="65">
        <v>24</v>
      </c>
      <c r="U386" s="65">
        <v>0</v>
      </c>
      <c r="V386" s="65">
        <v>0</v>
      </c>
      <c r="W386" s="65">
        <v>86.899993896484375</v>
      </c>
      <c r="X386" s="65">
        <v>86.899993896484375</v>
      </c>
      <c r="Y386" s="65">
        <v>24</v>
      </c>
      <c r="Z386" s="5"/>
      <c r="AA386" s="5"/>
      <c r="AB386" s="5"/>
      <c r="AC386" s="5"/>
      <c r="AD386" s="5"/>
      <c r="AE386" s="65">
        <v>0</v>
      </c>
      <c r="AF386" s="65">
        <v>0</v>
      </c>
      <c r="AG386" s="65">
        <v>24</v>
      </c>
      <c r="AH386" s="5"/>
      <c r="AI386" s="65">
        <v>30.251998901367188</v>
      </c>
      <c r="AJ386" s="65">
        <v>1.2599992752075195</v>
      </c>
      <c r="AK386" s="65">
        <v>1.2599992752075195</v>
      </c>
      <c r="AL386" s="65">
        <v>24</v>
      </c>
      <c r="AM386" s="65">
        <v>1</v>
      </c>
      <c r="AN386" s="65">
        <v>3</v>
      </c>
      <c r="AO386" s="65">
        <v>0</v>
      </c>
      <c r="AP386" s="5"/>
      <c r="AQ386" s="65">
        <v>4</v>
      </c>
      <c r="AR386" s="65">
        <v>19</v>
      </c>
      <c r="AS386" s="65">
        <v>6</v>
      </c>
      <c r="AT386" s="65">
        <v>1985</v>
      </c>
    </row>
    <row r="387" spans="1:46" x14ac:dyDescent="0.25">
      <c r="A387" s="65">
        <v>4001</v>
      </c>
      <c r="B387" s="22">
        <v>31218</v>
      </c>
      <c r="C387" s="65">
        <v>1</v>
      </c>
      <c r="D387" s="65">
        <v>3</v>
      </c>
      <c r="E387" s="5"/>
      <c r="F387" s="5"/>
      <c r="G387" s="5"/>
      <c r="H387" s="5"/>
      <c r="I387" s="5"/>
      <c r="J387" s="5"/>
      <c r="K387" s="65">
        <v>0</v>
      </c>
      <c r="L387" s="65">
        <v>0</v>
      </c>
      <c r="M387" s="65">
        <v>0</v>
      </c>
      <c r="N387" s="65">
        <v>24</v>
      </c>
      <c r="O387" s="65">
        <v>0</v>
      </c>
      <c r="P387" s="65">
        <v>0</v>
      </c>
      <c r="Q387" s="65">
        <v>0</v>
      </c>
      <c r="R387" s="65">
        <v>0</v>
      </c>
      <c r="S387" s="65">
        <v>0</v>
      </c>
      <c r="T387" s="65">
        <v>24</v>
      </c>
      <c r="U387" s="65">
        <v>0</v>
      </c>
      <c r="V387" s="65">
        <v>0</v>
      </c>
      <c r="W387" s="65">
        <v>79.699996948242187</v>
      </c>
      <c r="X387" s="65">
        <v>79.699996948242187</v>
      </c>
      <c r="Y387" s="65">
        <v>24</v>
      </c>
      <c r="Z387" s="5"/>
      <c r="AA387" s="5"/>
      <c r="AB387" s="5"/>
      <c r="AC387" s="5"/>
      <c r="AD387" s="5"/>
      <c r="AE387" s="65">
        <v>0</v>
      </c>
      <c r="AF387" s="65">
        <v>0</v>
      </c>
      <c r="AG387" s="65">
        <v>24</v>
      </c>
      <c r="AH387" s="5"/>
      <c r="AI387" s="65">
        <v>18.659988403320313</v>
      </c>
      <c r="AJ387" s="65">
        <v>0.77699995040893555</v>
      </c>
      <c r="AK387" s="65">
        <v>0.77699995040893555</v>
      </c>
      <c r="AL387" s="65">
        <v>24</v>
      </c>
      <c r="AM387" s="65">
        <v>1</v>
      </c>
      <c r="AN387" s="65">
        <v>3</v>
      </c>
      <c r="AO387" s="65">
        <v>0</v>
      </c>
      <c r="AP387" s="5"/>
      <c r="AQ387" s="65">
        <v>5</v>
      </c>
      <c r="AR387" s="65">
        <v>20</v>
      </c>
      <c r="AS387" s="65">
        <v>6</v>
      </c>
      <c r="AT387" s="65">
        <v>1985</v>
      </c>
    </row>
    <row r="388" spans="1:46" x14ac:dyDescent="0.25">
      <c r="A388" s="65">
        <v>4001</v>
      </c>
      <c r="B388" s="22">
        <v>31219</v>
      </c>
      <c r="C388" s="65">
        <v>1</v>
      </c>
      <c r="D388" s="65">
        <v>3</v>
      </c>
      <c r="E388" s="5"/>
      <c r="F388" s="5"/>
      <c r="G388" s="5"/>
      <c r="H388" s="5"/>
      <c r="I388" s="5"/>
      <c r="J388" s="5"/>
      <c r="K388" s="5"/>
      <c r="L388" s="65">
        <v>0</v>
      </c>
      <c r="M388" s="5"/>
      <c r="N388" s="65">
        <v>23</v>
      </c>
      <c r="O388" s="65">
        <v>0</v>
      </c>
      <c r="P388" s="65">
        <v>0</v>
      </c>
      <c r="Q388" s="5"/>
      <c r="R388" s="65">
        <v>0</v>
      </c>
      <c r="S388" s="5"/>
      <c r="T388" s="65">
        <v>23</v>
      </c>
      <c r="U388" s="65">
        <v>0</v>
      </c>
      <c r="V388" s="65">
        <v>0</v>
      </c>
      <c r="W388" s="65">
        <v>80.79998779296875</v>
      </c>
      <c r="X388" s="5"/>
      <c r="Y388" s="65">
        <v>23</v>
      </c>
      <c r="Z388" s="5"/>
      <c r="AA388" s="5"/>
      <c r="AB388" s="5"/>
      <c r="AC388" s="5"/>
      <c r="AD388" s="5"/>
      <c r="AE388" s="65">
        <v>0</v>
      </c>
      <c r="AF388" s="5"/>
      <c r="AG388" s="65">
        <v>23</v>
      </c>
      <c r="AH388" s="5"/>
      <c r="AI388" s="5"/>
      <c r="AJ388" s="65">
        <v>0.57199996709823608</v>
      </c>
      <c r="AK388" s="5"/>
      <c r="AL388" s="65">
        <v>23</v>
      </c>
      <c r="AM388" s="65">
        <v>1</v>
      </c>
      <c r="AN388" s="65">
        <v>3</v>
      </c>
      <c r="AO388" s="65">
        <v>0</v>
      </c>
      <c r="AP388" s="5"/>
      <c r="AQ388" s="65">
        <v>6</v>
      </c>
      <c r="AR388" s="65">
        <v>21</v>
      </c>
      <c r="AS388" s="65">
        <v>6</v>
      </c>
      <c r="AT388" s="65">
        <v>1985</v>
      </c>
    </row>
    <row r="389" spans="1:46" x14ac:dyDescent="0.25">
      <c r="A389" s="65">
        <v>4001</v>
      </c>
      <c r="B389" s="22">
        <v>31220</v>
      </c>
      <c r="C389" s="65">
        <v>1</v>
      </c>
      <c r="D389" s="65">
        <v>3</v>
      </c>
      <c r="E389" s="5"/>
      <c r="F389" s="5"/>
      <c r="G389" s="5"/>
      <c r="H389" s="5"/>
      <c r="I389" s="5"/>
      <c r="J389" s="5"/>
      <c r="K389" s="65">
        <v>0</v>
      </c>
      <c r="L389" s="65">
        <v>0</v>
      </c>
      <c r="M389" s="65">
        <v>0</v>
      </c>
      <c r="N389" s="65">
        <v>24</v>
      </c>
      <c r="O389" s="65">
        <v>0</v>
      </c>
      <c r="P389" s="65">
        <v>0</v>
      </c>
      <c r="Q389" s="65">
        <v>0</v>
      </c>
      <c r="R389" s="65">
        <v>0</v>
      </c>
      <c r="S389" s="65">
        <v>0</v>
      </c>
      <c r="T389" s="65">
        <v>24</v>
      </c>
      <c r="U389" s="65">
        <v>0</v>
      </c>
      <c r="V389" s="65">
        <v>0</v>
      </c>
      <c r="W389" s="65">
        <v>76.29998779296875</v>
      </c>
      <c r="X389" s="65">
        <v>76.29998779296875</v>
      </c>
      <c r="Y389" s="65">
        <v>24</v>
      </c>
      <c r="Z389" s="5"/>
      <c r="AA389" s="5"/>
      <c r="AB389" s="5"/>
      <c r="AC389" s="5"/>
      <c r="AD389" s="5"/>
      <c r="AE389" s="65">
        <v>0</v>
      </c>
      <c r="AF389" s="65">
        <v>0</v>
      </c>
      <c r="AG389" s="65">
        <v>24</v>
      </c>
      <c r="AH389" s="5"/>
      <c r="AI389" s="65">
        <v>13.271999359130859</v>
      </c>
      <c r="AJ389" s="65">
        <v>0.55299997329711914</v>
      </c>
      <c r="AK389" s="65">
        <v>0.55299997329711914</v>
      </c>
      <c r="AL389" s="65">
        <v>24</v>
      </c>
      <c r="AM389" s="65">
        <v>1</v>
      </c>
      <c r="AN389" s="65">
        <v>3</v>
      </c>
      <c r="AO389" s="65">
        <v>0</v>
      </c>
      <c r="AP389" s="5"/>
      <c r="AQ389" s="65">
        <v>7</v>
      </c>
      <c r="AR389" s="65">
        <v>22</v>
      </c>
      <c r="AS389" s="65">
        <v>6</v>
      </c>
      <c r="AT389" s="65">
        <v>1985</v>
      </c>
    </row>
    <row r="390" spans="1:46" x14ac:dyDescent="0.25">
      <c r="A390" s="65">
        <v>4001</v>
      </c>
      <c r="B390" s="22">
        <v>31221</v>
      </c>
      <c r="C390" s="65">
        <v>1</v>
      </c>
      <c r="D390" s="65">
        <v>3</v>
      </c>
      <c r="E390" s="5"/>
      <c r="F390" s="5"/>
      <c r="G390" s="5"/>
      <c r="H390" s="5"/>
      <c r="I390" s="5"/>
      <c r="J390" s="5"/>
      <c r="K390" s="65">
        <v>0</v>
      </c>
      <c r="L390" s="65">
        <v>0</v>
      </c>
      <c r="M390" s="65">
        <v>0</v>
      </c>
      <c r="N390" s="65">
        <v>24</v>
      </c>
      <c r="O390" s="65">
        <v>0</v>
      </c>
      <c r="P390" s="65">
        <v>0</v>
      </c>
      <c r="Q390" s="65">
        <v>0</v>
      </c>
      <c r="R390" s="65">
        <v>0</v>
      </c>
      <c r="S390" s="65">
        <v>0</v>
      </c>
      <c r="T390" s="65">
        <v>24</v>
      </c>
      <c r="U390" s="65">
        <v>0</v>
      </c>
      <c r="V390" s="65">
        <v>0</v>
      </c>
      <c r="W390" s="65">
        <v>70.899993896484375</v>
      </c>
      <c r="X390" s="65">
        <v>70.899993896484375</v>
      </c>
      <c r="Y390" s="65">
        <v>24</v>
      </c>
      <c r="Z390" s="5"/>
      <c r="AA390" s="5"/>
      <c r="AB390" s="5"/>
      <c r="AC390" s="5"/>
      <c r="AD390" s="5"/>
      <c r="AE390" s="65">
        <v>0</v>
      </c>
      <c r="AF390" s="65">
        <v>0</v>
      </c>
      <c r="AG390" s="65">
        <v>24</v>
      </c>
      <c r="AH390" s="5"/>
      <c r="AI390" s="65">
        <v>13.535999298095703</v>
      </c>
      <c r="AJ390" s="65">
        <v>0.56399995088577271</v>
      </c>
      <c r="AK390" s="65">
        <v>0.56399995088577271</v>
      </c>
      <c r="AL390" s="65">
        <v>24</v>
      </c>
      <c r="AM390" s="65">
        <v>1</v>
      </c>
      <c r="AN390" s="65">
        <v>3</v>
      </c>
      <c r="AO390" s="65">
        <v>0</v>
      </c>
      <c r="AP390" s="5"/>
      <c r="AQ390" s="65">
        <v>1</v>
      </c>
      <c r="AR390" s="65">
        <v>23</v>
      </c>
      <c r="AS390" s="65">
        <v>6</v>
      </c>
      <c r="AT390" s="65">
        <v>1985</v>
      </c>
    </row>
    <row r="391" spans="1:46" x14ac:dyDescent="0.25">
      <c r="A391" s="65">
        <v>4001</v>
      </c>
      <c r="B391" s="22">
        <v>31222</v>
      </c>
      <c r="C391" s="65">
        <v>1</v>
      </c>
      <c r="D391" s="65">
        <v>3</v>
      </c>
      <c r="E391" s="5"/>
      <c r="F391" s="5"/>
      <c r="G391" s="5"/>
      <c r="H391" s="5"/>
      <c r="I391" s="5"/>
      <c r="J391" s="5"/>
      <c r="K391" s="65">
        <v>0</v>
      </c>
      <c r="L391" s="65">
        <v>0</v>
      </c>
      <c r="M391" s="65">
        <v>0</v>
      </c>
      <c r="N391" s="65">
        <v>24</v>
      </c>
      <c r="O391" s="65">
        <v>0</v>
      </c>
      <c r="P391" s="65">
        <v>0</v>
      </c>
      <c r="Q391" s="65">
        <v>0</v>
      </c>
      <c r="R391" s="65">
        <v>0</v>
      </c>
      <c r="S391" s="65">
        <v>0</v>
      </c>
      <c r="T391" s="65">
        <v>24</v>
      </c>
      <c r="U391" s="65">
        <v>0</v>
      </c>
      <c r="V391" s="65">
        <v>0</v>
      </c>
      <c r="W391" s="65">
        <v>70.199996948242188</v>
      </c>
      <c r="X391" s="65">
        <v>70.199996948242188</v>
      </c>
      <c r="Y391" s="65">
        <v>24</v>
      </c>
      <c r="Z391" s="5"/>
      <c r="AA391" s="5"/>
      <c r="AB391" s="5"/>
      <c r="AC391" s="5"/>
      <c r="AD391" s="5"/>
      <c r="AE391" s="65">
        <v>0</v>
      </c>
      <c r="AF391" s="65">
        <v>0</v>
      </c>
      <c r="AG391" s="65">
        <v>24</v>
      </c>
      <c r="AH391" s="5"/>
      <c r="AI391" s="65">
        <v>13.331999778747559</v>
      </c>
      <c r="AJ391" s="65">
        <v>0.5549999475479126</v>
      </c>
      <c r="AK391" s="65">
        <v>0.5549999475479126</v>
      </c>
      <c r="AL391" s="65">
        <v>24</v>
      </c>
      <c r="AM391" s="65">
        <v>1</v>
      </c>
      <c r="AN391" s="65">
        <v>3</v>
      </c>
      <c r="AO391" s="65">
        <v>0</v>
      </c>
      <c r="AP391" s="5"/>
      <c r="AQ391" s="65">
        <v>2</v>
      </c>
      <c r="AR391" s="65">
        <v>24</v>
      </c>
      <c r="AS391" s="65">
        <v>6</v>
      </c>
      <c r="AT391" s="65">
        <v>1985</v>
      </c>
    </row>
    <row r="392" spans="1:46" x14ac:dyDescent="0.25">
      <c r="A392" s="65">
        <v>4001</v>
      </c>
      <c r="B392" s="22">
        <v>31223</v>
      </c>
      <c r="C392" s="65">
        <v>1</v>
      </c>
      <c r="D392" s="65">
        <v>3</v>
      </c>
      <c r="E392" s="5"/>
      <c r="F392" s="5"/>
      <c r="G392" s="5"/>
      <c r="H392" s="5"/>
      <c r="I392" s="5"/>
      <c r="J392" s="5"/>
      <c r="K392" s="65">
        <v>0</v>
      </c>
      <c r="L392" s="65">
        <v>0</v>
      </c>
      <c r="M392" s="65">
        <v>0</v>
      </c>
      <c r="N392" s="65">
        <v>24</v>
      </c>
      <c r="O392" s="65">
        <v>0</v>
      </c>
      <c r="P392" s="65">
        <v>0</v>
      </c>
      <c r="Q392" s="65">
        <v>0</v>
      </c>
      <c r="R392" s="65">
        <v>0</v>
      </c>
      <c r="S392" s="65">
        <v>0</v>
      </c>
      <c r="T392" s="65">
        <v>24</v>
      </c>
      <c r="U392" s="65">
        <v>0</v>
      </c>
      <c r="V392" s="65">
        <v>0</v>
      </c>
      <c r="W392" s="65">
        <v>75.399993896484375</v>
      </c>
      <c r="X392" s="65">
        <v>75.399993896484375</v>
      </c>
      <c r="Y392" s="65">
        <v>24</v>
      </c>
      <c r="Z392" s="5"/>
      <c r="AA392" s="5"/>
      <c r="AB392" s="5"/>
      <c r="AC392" s="5"/>
      <c r="AD392" s="5"/>
      <c r="AE392" s="65">
        <v>0</v>
      </c>
      <c r="AF392" s="65">
        <v>0</v>
      </c>
      <c r="AG392" s="65">
        <v>24</v>
      </c>
      <c r="AH392" s="5"/>
      <c r="AI392" s="65">
        <v>18.083999633789063</v>
      </c>
      <c r="AJ392" s="65">
        <v>0.75299996137619019</v>
      </c>
      <c r="AK392" s="65">
        <v>0.75299996137619019</v>
      </c>
      <c r="AL392" s="65">
        <v>24</v>
      </c>
      <c r="AM392" s="65">
        <v>1</v>
      </c>
      <c r="AN392" s="65">
        <v>3</v>
      </c>
      <c r="AO392" s="65">
        <v>0</v>
      </c>
      <c r="AP392" s="5"/>
      <c r="AQ392" s="65">
        <v>3</v>
      </c>
      <c r="AR392" s="65">
        <v>25</v>
      </c>
      <c r="AS392" s="65">
        <v>6</v>
      </c>
      <c r="AT392" s="65">
        <v>1985</v>
      </c>
    </row>
    <row r="393" spans="1:46" x14ac:dyDescent="0.25">
      <c r="A393" s="65">
        <v>4001</v>
      </c>
      <c r="B393" s="22">
        <v>31224</v>
      </c>
      <c r="C393" s="65">
        <v>1</v>
      </c>
      <c r="D393" s="65">
        <v>3</v>
      </c>
      <c r="E393" s="5"/>
      <c r="F393" s="5"/>
      <c r="G393" s="5"/>
      <c r="H393" s="5"/>
      <c r="I393" s="5"/>
      <c r="J393" s="5"/>
      <c r="K393" s="65">
        <v>0</v>
      </c>
      <c r="L393" s="65">
        <v>0</v>
      </c>
      <c r="M393" s="65">
        <v>0</v>
      </c>
      <c r="N393" s="65">
        <v>24</v>
      </c>
      <c r="O393" s="65">
        <v>0</v>
      </c>
      <c r="P393" s="65">
        <v>0</v>
      </c>
      <c r="Q393" s="65">
        <v>0</v>
      </c>
      <c r="R393" s="65">
        <v>0</v>
      </c>
      <c r="S393" s="65">
        <v>0</v>
      </c>
      <c r="T393" s="65">
        <v>24</v>
      </c>
      <c r="U393" s="65">
        <v>0</v>
      </c>
      <c r="V393" s="65">
        <v>0</v>
      </c>
      <c r="W393" s="65">
        <v>78.79998779296875</v>
      </c>
      <c r="X393" s="65">
        <v>78.79998779296875</v>
      </c>
      <c r="Y393" s="65">
        <v>24</v>
      </c>
      <c r="Z393" s="5"/>
      <c r="AA393" s="5"/>
      <c r="AB393" s="5"/>
      <c r="AC393" s="5"/>
      <c r="AD393" s="5"/>
      <c r="AE393" s="65">
        <v>0</v>
      </c>
      <c r="AF393" s="65">
        <v>0</v>
      </c>
      <c r="AG393" s="65">
        <v>24</v>
      </c>
      <c r="AH393" s="5"/>
      <c r="AI393" s="65">
        <v>15.179999351501465</v>
      </c>
      <c r="AJ393" s="65">
        <v>0.63199996948242188</v>
      </c>
      <c r="AK393" s="65">
        <v>0.63199996948242188</v>
      </c>
      <c r="AL393" s="65">
        <v>24</v>
      </c>
      <c r="AM393" s="65">
        <v>1</v>
      </c>
      <c r="AN393" s="65">
        <v>3</v>
      </c>
      <c r="AO393" s="65">
        <v>0</v>
      </c>
      <c r="AP393" s="5"/>
      <c r="AQ393" s="65">
        <v>4</v>
      </c>
      <c r="AR393" s="65">
        <v>26</v>
      </c>
      <c r="AS393" s="65">
        <v>6</v>
      </c>
      <c r="AT393" s="65">
        <v>1985</v>
      </c>
    </row>
    <row r="394" spans="1:46" x14ac:dyDescent="0.25">
      <c r="A394" s="65">
        <v>4001</v>
      </c>
      <c r="B394" s="22">
        <v>31225</v>
      </c>
      <c r="C394" s="65">
        <v>1</v>
      </c>
      <c r="D394" s="65">
        <v>3</v>
      </c>
      <c r="E394" s="5"/>
      <c r="F394" s="5"/>
      <c r="G394" s="5"/>
      <c r="H394" s="5"/>
      <c r="I394" s="5"/>
      <c r="J394" s="5"/>
      <c r="K394" s="65">
        <v>0</v>
      </c>
      <c r="L394" s="65">
        <v>0</v>
      </c>
      <c r="M394" s="65">
        <v>0</v>
      </c>
      <c r="N394" s="65">
        <v>24</v>
      </c>
      <c r="O394" s="65">
        <v>0</v>
      </c>
      <c r="P394" s="65">
        <v>0</v>
      </c>
      <c r="Q394" s="65">
        <v>0</v>
      </c>
      <c r="R394" s="65">
        <v>0</v>
      </c>
      <c r="S394" s="65">
        <v>0</v>
      </c>
      <c r="T394" s="65">
        <v>24</v>
      </c>
      <c r="U394" s="65">
        <v>0</v>
      </c>
      <c r="V394" s="65">
        <v>0</v>
      </c>
      <c r="W394" s="65">
        <v>73.79998779296875</v>
      </c>
      <c r="X394" s="65">
        <v>73.79998779296875</v>
      </c>
      <c r="Y394" s="65">
        <v>24</v>
      </c>
      <c r="Z394" s="5"/>
      <c r="AA394" s="5"/>
      <c r="AB394" s="5"/>
      <c r="AC394" s="5"/>
      <c r="AD394" s="5"/>
      <c r="AE394" s="65">
        <v>0</v>
      </c>
      <c r="AF394" s="65">
        <v>0</v>
      </c>
      <c r="AG394" s="65">
        <v>24</v>
      </c>
      <c r="AH394" s="5"/>
      <c r="AI394" s="65">
        <v>13.079999923706055</v>
      </c>
      <c r="AJ394" s="65">
        <v>0.54499995708465576</v>
      </c>
      <c r="AK394" s="65">
        <v>0.54499995708465576</v>
      </c>
      <c r="AL394" s="65">
        <v>24</v>
      </c>
      <c r="AM394" s="65">
        <v>1</v>
      </c>
      <c r="AN394" s="65">
        <v>3</v>
      </c>
      <c r="AO394" s="65">
        <v>0</v>
      </c>
      <c r="AP394" s="5"/>
      <c r="AQ394" s="65">
        <v>5</v>
      </c>
      <c r="AR394" s="65">
        <v>27</v>
      </c>
      <c r="AS394" s="65">
        <v>6</v>
      </c>
      <c r="AT394" s="65">
        <v>1985</v>
      </c>
    </row>
    <row r="395" spans="1:46" x14ac:dyDescent="0.25">
      <c r="A395" s="65">
        <v>4001</v>
      </c>
      <c r="B395" s="22">
        <v>31226</v>
      </c>
      <c r="C395" s="65">
        <v>1</v>
      </c>
      <c r="D395" s="65">
        <v>3</v>
      </c>
      <c r="E395" s="5"/>
      <c r="F395" s="5"/>
      <c r="G395" s="5"/>
      <c r="H395" s="5"/>
      <c r="I395" s="5"/>
      <c r="J395" s="5"/>
      <c r="K395" s="65">
        <v>0</v>
      </c>
      <c r="L395" s="65">
        <v>0</v>
      </c>
      <c r="M395" s="65">
        <v>0</v>
      </c>
      <c r="N395" s="65">
        <v>24</v>
      </c>
      <c r="O395" s="65">
        <v>0</v>
      </c>
      <c r="P395" s="65">
        <v>0</v>
      </c>
      <c r="Q395" s="65">
        <v>0</v>
      </c>
      <c r="R395" s="65">
        <v>0</v>
      </c>
      <c r="S395" s="65">
        <v>0</v>
      </c>
      <c r="T395" s="65">
        <v>24</v>
      </c>
      <c r="U395" s="65">
        <v>0</v>
      </c>
      <c r="V395" s="65">
        <v>0</v>
      </c>
      <c r="W395" s="65">
        <v>74.29998779296875</v>
      </c>
      <c r="X395" s="65">
        <v>74.29998779296875</v>
      </c>
      <c r="Y395" s="65">
        <v>24</v>
      </c>
      <c r="Z395" s="5"/>
      <c r="AA395" s="5"/>
      <c r="AB395" s="5"/>
      <c r="AC395" s="5"/>
      <c r="AD395" s="5"/>
      <c r="AE395" s="65">
        <v>0</v>
      </c>
      <c r="AF395" s="65">
        <v>0</v>
      </c>
      <c r="AG395" s="65">
        <v>24</v>
      </c>
      <c r="AH395" s="5"/>
      <c r="AI395" s="65">
        <v>27.05999755859375</v>
      </c>
      <c r="AJ395" s="65">
        <v>1.1269998550415039</v>
      </c>
      <c r="AK395" s="65">
        <v>1.1269998550415039</v>
      </c>
      <c r="AL395" s="65">
        <v>24</v>
      </c>
      <c r="AM395" s="65">
        <v>1</v>
      </c>
      <c r="AN395" s="65">
        <v>3</v>
      </c>
      <c r="AO395" s="65">
        <v>0</v>
      </c>
      <c r="AP395" s="5"/>
      <c r="AQ395" s="65">
        <v>6</v>
      </c>
      <c r="AR395" s="65">
        <v>28</v>
      </c>
      <c r="AS395" s="65">
        <v>6</v>
      </c>
      <c r="AT395" s="65">
        <v>1985</v>
      </c>
    </row>
    <row r="396" spans="1:46" x14ac:dyDescent="0.25">
      <c r="A396" s="65">
        <v>4001</v>
      </c>
      <c r="B396" s="22">
        <v>31227</v>
      </c>
      <c r="C396" s="65">
        <v>1</v>
      </c>
      <c r="D396" s="65">
        <v>3</v>
      </c>
      <c r="E396" s="5"/>
      <c r="F396" s="5"/>
      <c r="G396" s="5"/>
      <c r="H396" s="5"/>
      <c r="I396" s="5"/>
      <c r="J396" s="5"/>
      <c r="K396" s="5"/>
      <c r="L396" s="65">
        <v>0</v>
      </c>
      <c r="M396" s="5"/>
      <c r="N396" s="65">
        <v>23</v>
      </c>
      <c r="O396" s="65">
        <v>0</v>
      </c>
      <c r="P396" s="65">
        <v>0</v>
      </c>
      <c r="Q396" s="5"/>
      <c r="R396" s="65">
        <v>0</v>
      </c>
      <c r="S396" s="5"/>
      <c r="T396" s="65">
        <v>23</v>
      </c>
      <c r="U396" s="65">
        <v>0</v>
      </c>
      <c r="V396" s="65">
        <v>0</v>
      </c>
      <c r="W396" s="65">
        <v>72.899993896484375</v>
      </c>
      <c r="X396" s="5"/>
      <c r="Y396" s="65">
        <v>23</v>
      </c>
      <c r="Z396" s="5"/>
      <c r="AA396" s="5"/>
      <c r="AB396" s="5"/>
      <c r="AC396" s="5"/>
      <c r="AD396" s="5"/>
      <c r="AE396" s="65">
        <v>0</v>
      </c>
      <c r="AF396" s="5"/>
      <c r="AG396" s="65">
        <v>23</v>
      </c>
      <c r="AH396" s="5"/>
      <c r="AI396" s="5"/>
      <c r="AJ396" s="65">
        <v>1.4339990615844727</v>
      </c>
      <c r="AK396" s="5"/>
      <c r="AL396" s="65">
        <v>23</v>
      </c>
      <c r="AM396" s="65">
        <v>1</v>
      </c>
      <c r="AN396" s="65">
        <v>3</v>
      </c>
      <c r="AO396" s="65">
        <v>0</v>
      </c>
      <c r="AP396" s="5"/>
      <c r="AQ396" s="65">
        <v>7</v>
      </c>
      <c r="AR396" s="65">
        <v>29</v>
      </c>
      <c r="AS396" s="65">
        <v>6</v>
      </c>
      <c r="AT396" s="65">
        <v>1985</v>
      </c>
    </row>
    <row r="397" spans="1:46" x14ac:dyDescent="0.25">
      <c r="A397" s="65">
        <v>4001</v>
      </c>
      <c r="B397" s="22">
        <v>31228</v>
      </c>
      <c r="C397" s="65">
        <v>1</v>
      </c>
      <c r="D397" s="65">
        <v>3</v>
      </c>
      <c r="E397" s="5"/>
      <c r="F397" s="5"/>
      <c r="G397" s="5"/>
      <c r="H397" s="5"/>
      <c r="I397" s="5"/>
      <c r="J397" s="5"/>
      <c r="K397" s="65">
        <v>0</v>
      </c>
      <c r="L397" s="65">
        <v>0</v>
      </c>
      <c r="M397" s="65">
        <v>0</v>
      </c>
      <c r="N397" s="65">
        <v>24</v>
      </c>
      <c r="O397" s="65">
        <v>0</v>
      </c>
      <c r="P397" s="65">
        <v>0</v>
      </c>
      <c r="Q397" s="65">
        <v>0</v>
      </c>
      <c r="R397" s="65">
        <v>0</v>
      </c>
      <c r="S397" s="65">
        <v>0</v>
      </c>
      <c r="T397" s="65">
        <v>24</v>
      </c>
      <c r="U397" s="65">
        <v>0</v>
      </c>
      <c r="V397" s="65">
        <v>0</v>
      </c>
      <c r="W397" s="65">
        <v>75.199996948242187</v>
      </c>
      <c r="X397" s="65">
        <v>75.199996948242187</v>
      </c>
      <c r="Y397" s="65">
        <v>24</v>
      </c>
      <c r="Z397" s="5"/>
      <c r="AA397" s="5"/>
      <c r="AB397" s="5"/>
      <c r="AC397" s="5"/>
      <c r="AD397" s="5"/>
      <c r="AE397" s="65">
        <v>0</v>
      </c>
      <c r="AF397" s="65">
        <v>0</v>
      </c>
      <c r="AG397" s="65">
        <v>24</v>
      </c>
      <c r="AH397" s="5"/>
      <c r="AI397" s="65">
        <v>30.347991943359375</v>
      </c>
      <c r="AJ397" s="65">
        <v>1.2639999389648438</v>
      </c>
      <c r="AK397" s="65">
        <v>1.2639999389648438</v>
      </c>
      <c r="AL397" s="65">
        <v>24</v>
      </c>
      <c r="AM397" s="65">
        <v>1</v>
      </c>
      <c r="AN397" s="65">
        <v>3</v>
      </c>
      <c r="AO397" s="65">
        <v>0</v>
      </c>
      <c r="AP397" s="5"/>
      <c r="AQ397" s="65">
        <v>1</v>
      </c>
      <c r="AR397" s="65">
        <v>30</v>
      </c>
      <c r="AS397" s="65">
        <v>6</v>
      </c>
      <c r="AT397" s="65">
        <v>1985</v>
      </c>
    </row>
    <row r="398" spans="1:46" x14ac:dyDescent="0.25">
      <c r="A398" s="65">
        <v>4001</v>
      </c>
      <c r="B398" s="22">
        <v>31229</v>
      </c>
      <c r="C398" s="65">
        <v>1</v>
      </c>
      <c r="D398" s="65">
        <v>3</v>
      </c>
      <c r="E398" s="5"/>
      <c r="F398" s="5"/>
      <c r="G398" s="5"/>
      <c r="H398" s="5"/>
      <c r="I398" s="5"/>
      <c r="J398" s="5"/>
      <c r="K398" s="65">
        <v>0</v>
      </c>
      <c r="L398" s="65">
        <v>0</v>
      </c>
      <c r="M398" s="65">
        <v>0</v>
      </c>
      <c r="N398" s="65">
        <v>24</v>
      </c>
      <c r="O398" s="65">
        <v>0</v>
      </c>
      <c r="P398" s="65">
        <v>0</v>
      </c>
      <c r="Q398" s="65">
        <v>0</v>
      </c>
      <c r="R398" s="65">
        <v>0</v>
      </c>
      <c r="S398" s="65">
        <v>0</v>
      </c>
      <c r="T398" s="65">
        <v>24</v>
      </c>
      <c r="U398" s="65">
        <v>0</v>
      </c>
      <c r="V398" s="65">
        <v>0</v>
      </c>
      <c r="W398" s="65">
        <v>79.899993896484375</v>
      </c>
      <c r="X398" s="65">
        <v>79.899993896484375</v>
      </c>
      <c r="Y398" s="65">
        <v>24</v>
      </c>
      <c r="Z398" s="5"/>
      <c r="AA398" s="5"/>
      <c r="AB398" s="5"/>
      <c r="AC398" s="5"/>
      <c r="AD398" s="5"/>
      <c r="AE398" s="65">
        <v>0</v>
      </c>
      <c r="AF398" s="65">
        <v>0</v>
      </c>
      <c r="AG398" s="65">
        <v>24</v>
      </c>
      <c r="AH398" s="5"/>
      <c r="AI398" s="65">
        <v>14.399999618530273</v>
      </c>
      <c r="AJ398" s="65">
        <v>0.59999996423721313</v>
      </c>
      <c r="AK398" s="65">
        <v>0.59999996423721313</v>
      </c>
      <c r="AL398" s="65">
        <v>24</v>
      </c>
      <c r="AM398" s="65">
        <v>1</v>
      </c>
      <c r="AN398" s="65">
        <v>3</v>
      </c>
      <c r="AO398" s="65">
        <v>0</v>
      </c>
      <c r="AP398" s="5"/>
      <c r="AQ398" s="65">
        <v>2</v>
      </c>
      <c r="AR398" s="65">
        <v>1</v>
      </c>
      <c r="AS398" s="65">
        <v>7</v>
      </c>
      <c r="AT398" s="65">
        <v>1985</v>
      </c>
    </row>
    <row r="399" spans="1:46" x14ac:dyDescent="0.25">
      <c r="A399" s="65">
        <v>4001</v>
      </c>
      <c r="B399" s="22">
        <v>31230</v>
      </c>
      <c r="C399" s="65">
        <v>1</v>
      </c>
      <c r="D399" s="65">
        <v>3</v>
      </c>
      <c r="E399" s="5"/>
      <c r="F399" s="5"/>
      <c r="G399" s="5"/>
      <c r="H399" s="5"/>
      <c r="I399" s="5"/>
      <c r="J399" s="5"/>
      <c r="K399" s="65">
        <v>0</v>
      </c>
      <c r="L399" s="65">
        <v>0</v>
      </c>
      <c r="M399" s="65">
        <v>0</v>
      </c>
      <c r="N399" s="65">
        <v>24</v>
      </c>
      <c r="O399" s="65">
        <v>0</v>
      </c>
      <c r="P399" s="65">
        <v>0</v>
      </c>
      <c r="Q399" s="65">
        <v>0</v>
      </c>
      <c r="R399" s="65">
        <v>0</v>
      </c>
      <c r="S399" s="65">
        <v>0</v>
      </c>
      <c r="T399" s="65">
        <v>24</v>
      </c>
      <c r="U399" s="65">
        <v>0</v>
      </c>
      <c r="V399" s="65">
        <v>0</v>
      </c>
      <c r="W399" s="65">
        <v>83.79998779296875</v>
      </c>
      <c r="X399" s="65">
        <v>83.79998779296875</v>
      </c>
      <c r="Y399" s="65">
        <v>24</v>
      </c>
      <c r="Z399" s="5"/>
      <c r="AA399" s="5"/>
      <c r="AB399" s="5"/>
      <c r="AC399" s="5"/>
      <c r="AD399" s="5"/>
      <c r="AE399" s="65">
        <v>0</v>
      </c>
      <c r="AF399" s="65">
        <v>0</v>
      </c>
      <c r="AG399" s="65">
        <v>24</v>
      </c>
      <c r="AH399" s="5"/>
      <c r="AI399" s="65">
        <v>11.519999504089355</v>
      </c>
      <c r="AJ399" s="65">
        <v>0.47999995946884155</v>
      </c>
      <c r="AK399" s="65">
        <v>0.47999995946884155</v>
      </c>
      <c r="AL399" s="65">
        <v>24</v>
      </c>
      <c r="AM399" s="65">
        <v>1</v>
      </c>
      <c r="AN399" s="65">
        <v>3</v>
      </c>
      <c r="AO399" s="65">
        <v>0</v>
      </c>
      <c r="AP399" s="5"/>
      <c r="AQ399" s="65">
        <v>3</v>
      </c>
      <c r="AR399" s="65">
        <v>2</v>
      </c>
      <c r="AS399" s="65">
        <v>7</v>
      </c>
      <c r="AT399" s="65">
        <v>1985</v>
      </c>
    </row>
    <row r="400" spans="1:46" x14ac:dyDescent="0.25">
      <c r="A400" s="65">
        <v>4001</v>
      </c>
      <c r="B400" s="22">
        <v>31231</v>
      </c>
      <c r="C400" s="65">
        <v>1</v>
      </c>
      <c r="D400" s="65">
        <v>3</v>
      </c>
      <c r="E400" s="5"/>
      <c r="F400" s="5"/>
      <c r="G400" s="5"/>
      <c r="H400" s="5"/>
      <c r="I400" s="5"/>
      <c r="J400" s="5"/>
      <c r="K400" s="65">
        <v>0</v>
      </c>
      <c r="L400" s="65">
        <v>0</v>
      </c>
      <c r="M400" s="65">
        <v>0</v>
      </c>
      <c r="N400" s="65">
        <v>24</v>
      </c>
      <c r="O400" s="65">
        <v>0</v>
      </c>
      <c r="P400" s="65">
        <v>0</v>
      </c>
      <c r="Q400" s="65">
        <v>0</v>
      </c>
      <c r="R400" s="65">
        <v>0</v>
      </c>
      <c r="S400" s="65">
        <v>0</v>
      </c>
      <c r="T400" s="65">
        <v>24</v>
      </c>
      <c r="U400" s="65">
        <v>0</v>
      </c>
      <c r="V400" s="65">
        <v>0</v>
      </c>
      <c r="W400" s="65">
        <v>84.699996948242188</v>
      </c>
      <c r="X400" s="65">
        <v>84.699996948242188</v>
      </c>
      <c r="Y400" s="65">
        <v>24</v>
      </c>
      <c r="Z400" s="5"/>
      <c r="AA400" s="5"/>
      <c r="AB400" s="5"/>
      <c r="AC400" s="5"/>
      <c r="AD400" s="5"/>
      <c r="AE400" s="65">
        <v>0</v>
      </c>
      <c r="AF400" s="65">
        <v>0</v>
      </c>
      <c r="AG400" s="65">
        <v>24</v>
      </c>
      <c r="AH400" s="5"/>
      <c r="AI400" s="65">
        <v>11.855999946594238</v>
      </c>
      <c r="AJ400" s="65">
        <v>0.49399995803833008</v>
      </c>
      <c r="AK400" s="65">
        <v>0.49399995803833008</v>
      </c>
      <c r="AL400" s="65">
        <v>24</v>
      </c>
      <c r="AM400" s="65">
        <v>1</v>
      </c>
      <c r="AN400" s="65">
        <v>3</v>
      </c>
      <c r="AO400" s="65">
        <v>0</v>
      </c>
      <c r="AP400" s="5"/>
      <c r="AQ400" s="65">
        <v>4</v>
      </c>
      <c r="AR400" s="65">
        <v>3</v>
      </c>
      <c r="AS400" s="65">
        <v>7</v>
      </c>
      <c r="AT400" s="65">
        <v>1985</v>
      </c>
    </row>
    <row r="401" spans="1:46" x14ac:dyDescent="0.25">
      <c r="A401" s="65">
        <v>4001</v>
      </c>
      <c r="B401" s="22">
        <v>31232</v>
      </c>
      <c r="C401" s="65">
        <v>1</v>
      </c>
      <c r="D401" s="65">
        <v>3</v>
      </c>
      <c r="E401" s="5"/>
      <c r="F401" s="5"/>
      <c r="G401" s="5"/>
      <c r="H401" s="5"/>
      <c r="I401" s="5"/>
      <c r="J401" s="5"/>
      <c r="K401" s="65">
        <v>0</v>
      </c>
      <c r="L401" s="65">
        <v>0</v>
      </c>
      <c r="M401" s="65">
        <v>0</v>
      </c>
      <c r="N401" s="65">
        <v>24</v>
      </c>
      <c r="O401" s="65">
        <v>0</v>
      </c>
      <c r="P401" s="65">
        <v>0</v>
      </c>
      <c r="Q401" s="65">
        <v>0</v>
      </c>
      <c r="R401" s="65">
        <v>0</v>
      </c>
      <c r="S401" s="65">
        <v>0</v>
      </c>
      <c r="T401" s="65">
        <v>24</v>
      </c>
      <c r="U401" s="65">
        <v>0</v>
      </c>
      <c r="V401" s="65">
        <v>0</v>
      </c>
      <c r="W401" s="65">
        <v>81.899993896484375</v>
      </c>
      <c r="X401" s="65">
        <v>81.899993896484375</v>
      </c>
      <c r="Y401" s="65">
        <v>24</v>
      </c>
      <c r="Z401" s="5"/>
      <c r="AA401" s="5"/>
      <c r="AB401" s="5"/>
      <c r="AC401" s="5"/>
      <c r="AD401" s="5"/>
      <c r="AE401" s="65">
        <v>0</v>
      </c>
      <c r="AF401" s="65">
        <v>0</v>
      </c>
      <c r="AG401" s="65">
        <v>24</v>
      </c>
      <c r="AH401" s="5"/>
      <c r="AI401" s="65">
        <v>13.355999946594238</v>
      </c>
      <c r="AJ401" s="65">
        <v>0.5559999942779541</v>
      </c>
      <c r="AK401" s="65">
        <v>0.5559999942779541</v>
      </c>
      <c r="AL401" s="65">
        <v>24</v>
      </c>
      <c r="AM401" s="65">
        <v>1</v>
      </c>
      <c r="AN401" s="65">
        <v>3</v>
      </c>
      <c r="AO401" s="65">
        <v>0</v>
      </c>
      <c r="AP401" s="5"/>
      <c r="AQ401" s="65">
        <v>5</v>
      </c>
      <c r="AR401" s="65">
        <v>4</v>
      </c>
      <c r="AS401" s="65">
        <v>7</v>
      </c>
      <c r="AT401" s="65">
        <v>1985</v>
      </c>
    </row>
    <row r="402" spans="1:46" x14ac:dyDescent="0.25">
      <c r="A402" s="65">
        <v>4001</v>
      </c>
      <c r="B402" s="22">
        <v>31233</v>
      </c>
      <c r="C402" s="65">
        <v>1</v>
      </c>
      <c r="D402" s="65">
        <v>3</v>
      </c>
      <c r="E402" s="5"/>
      <c r="F402" s="5"/>
      <c r="G402" s="5"/>
      <c r="H402" s="5"/>
      <c r="I402" s="5"/>
      <c r="J402" s="5"/>
      <c r="K402" s="65">
        <v>0</v>
      </c>
      <c r="L402" s="65">
        <v>0</v>
      </c>
      <c r="M402" s="65">
        <v>0</v>
      </c>
      <c r="N402" s="65">
        <v>24</v>
      </c>
      <c r="O402" s="65">
        <v>0</v>
      </c>
      <c r="P402" s="65">
        <v>0</v>
      </c>
      <c r="Q402" s="65">
        <v>0</v>
      </c>
      <c r="R402" s="65">
        <v>0</v>
      </c>
      <c r="S402" s="65">
        <v>0</v>
      </c>
      <c r="T402" s="65">
        <v>24</v>
      </c>
      <c r="U402" s="65">
        <v>0</v>
      </c>
      <c r="V402" s="65">
        <v>0</v>
      </c>
      <c r="W402" s="65">
        <v>80.199996948242188</v>
      </c>
      <c r="X402" s="65">
        <v>80.199996948242188</v>
      </c>
      <c r="Y402" s="65">
        <v>24</v>
      </c>
      <c r="Z402" s="5"/>
      <c r="AA402" s="5"/>
      <c r="AB402" s="5"/>
      <c r="AC402" s="5"/>
      <c r="AD402" s="5"/>
      <c r="AE402" s="65">
        <v>0</v>
      </c>
      <c r="AF402" s="65">
        <v>0</v>
      </c>
      <c r="AG402" s="65">
        <v>24</v>
      </c>
      <c r="AH402" s="5"/>
      <c r="AI402" s="65">
        <v>14.723999977111816</v>
      </c>
      <c r="AJ402" s="65">
        <v>0.61299997568130493</v>
      </c>
      <c r="AK402" s="65">
        <v>0.61299997568130493</v>
      </c>
      <c r="AL402" s="65">
        <v>24</v>
      </c>
      <c r="AM402" s="65">
        <v>1</v>
      </c>
      <c r="AN402" s="65">
        <v>3</v>
      </c>
      <c r="AO402" s="65">
        <v>0</v>
      </c>
      <c r="AP402" s="5"/>
      <c r="AQ402" s="65">
        <v>6</v>
      </c>
      <c r="AR402" s="65">
        <v>5</v>
      </c>
      <c r="AS402" s="65">
        <v>7</v>
      </c>
      <c r="AT402" s="65">
        <v>1985</v>
      </c>
    </row>
    <row r="403" spans="1:46" x14ac:dyDescent="0.25">
      <c r="A403" s="65">
        <v>4001</v>
      </c>
      <c r="B403" s="22">
        <v>31234</v>
      </c>
      <c r="C403" s="65">
        <v>1</v>
      </c>
      <c r="D403" s="65">
        <v>3</v>
      </c>
      <c r="E403" s="5"/>
      <c r="F403" s="5"/>
      <c r="G403" s="5"/>
      <c r="H403" s="5"/>
      <c r="I403" s="5"/>
      <c r="J403" s="5"/>
      <c r="K403" s="65">
        <v>0</v>
      </c>
      <c r="L403" s="65">
        <v>0</v>
      </c>
      <c r="M403" s="65">
        <v>0</v>
      </c>
      <c r="N403" s="65">
        <v>24</v>
      </c>
      <c r="O403" s="65">
        <v>0</v>
      </c>
      <c r="P403" s="65">
        <v>0</v>
      </c>
      <c r="Q403" s="65">
        <v>0</v>
      </c>
      <c r="R403" s="65">
        <v>0</v>
      </c>
      <c r="S403" s="65">
        <v>0</v>
      </c>
      <c r="T403" s="65">
        <v>24</v>
      </c>
      <c r="U403" s="65">
        <v>0</v>
      </c>
      <c r="V403" s="65">
        <v>0</v>
      </c>
      <c r="W403" s="65">
        <v>82</v>
      </c>
      <c r="X403" s="65">
        <v>82</v>
      </c>
      <c r="Y403" s="65">
        <v>24</v>
      </c>
      <c r="Z403" s="5"/>
      <c r="AA403" s="5"/>
      <c r="AB403" s="5"/>
      <c r="AC403" s="5"/>
      <c r="AD403" s="5"/>
      <c r="AE403" s="65">
        <v>0</v>
      </c>
      <c r="AF403" s="65">
        <v>0</v>
      </c>
      <c r="AG403" s="65">
        <v>24</v>
      </c>
      <c r="AH403" s="5"/>
      <c r="AI403" s="65">
        <v>12.335999488830566</v>
      </c>
      <c r="AJ403" s="65">
        <v>0.51399999856948853</v>
      </c>
      <c r="AK403" s="65">
        <v>0.51399999856948853</v>
      </c>
      <c r="AL403" s="65">
        <v>24</v>
      </c>
      <c r="AM403" s="65">
        <v>1</v>
      </c>
      <c r="AN403" s="65">
        <v>3</v>
      </c>
      <c r="AO403" s="65">
        <v>0</v>
      </c>
      <c r="AP403" s="5"/>
      <c r="AQ403" s="65">
        <v>7</v>
      </c>
      <c r="AR403" s="65">
        <v>6</v>
      </c>
      <c r="AS403" s="65">
        <v>7</v>
      </c>
      <c r="AT403" s="65">
        <v>1985</v>
      </c>
    </row>
    <row r="404" spans="1:46" x14ac:dyDescent="0.25">
      <c r="A404" s="65">
        <v>4001</v>
      </c>
      <c r="B404" s="22">
        <v>31235</v>
      </c>
      <c r="C404" s="65">
        <v>1</v>
      </c>
      <c r="D404" s="65">
        <v>3</v>
      </c>
      <c r="E404" s="5"/>
      <c r="F404" s="5"/>
      <c r="G404" s="5"/>
      <c r="H404" s="5"/>
      <c r="I404" s="5"/>
      <c r="J404" s="5"/>
      <c r="K404" s="65">
        <v>0</v>
      </c>
      <c r="L404" s="65">
        <v>0</v>
      </c>
      <c r="M404" s="65">
        <v>0</v>
      </c>
      <c r="N404" s="65">
        <v>24</v>
      </c>
      <c r="O404" s="65">
        <v>0</v>
      </c>
      <c r="P404" s="65">
        <v>0</v>
      </c>
      <c r="Q404" s="65">
        <v>0</v>
      </c>
      <c r="R404" s="65">
        <v>0</v>
      </c>
      <c r="S404" s="65">
        <v>0</v>
      </c>
      <c r="T404" s="65">
        <v>24</v>
      </c>
      <c r="U404" s="65">
        <v>0</v>
      </c>
      <c r="V404" s="65">
        <v>0</v>
      </c>
      <c r="W404" s="65">
        <v>85.79998779296875</v>
      </c>
      <c r="X404" s="65">
        <v>85.79998779296875</v>
      </c>
      <c r="Y404" s="65">
        <v>24</v>
      </c>
      <c r="Z404" s="5"/>
      <c r="AA404" s="5"/>
      <c r="AB404" s="5"/>
      <c r="AC404" s="5"/>
      <c r="AD404" s="5"/>
      <c r="AE404" s="65">
        <v>0</v>
      </c>
      <c r="AF404" s="65">
        <v>0</v>
      </c>
      <c r="AG404" s="65">
        <v>24</v>
      </c>
      <c r="AH404" s="5"/>
      <c r="AI404" s="65">
        <v>12.239999771118164</v>
      </c>
      <c r="AJ404" s="65">
        <v>0.50999999046325684</v>
      </c>
      <c r="AK404" s="65">
        <v>0.50999999046325684</v>
      </c>
      <c r="AL404" s="65">
        <v>24</v>
      </c>
      <c r="AM404" s="65">
        <v>1</v>
      </c>
      <c r="AN404" s="65">
        <v>3</v>
      </c>
      <c r="AO404" s="65">
        <v>0</v>
      </c>
      <c r="AP404" s="5"/>
      <c r="AQ404" s="65">
        <v>1</v>
      </c>
      <c r="AR404" s="65">
        <v>7</v>
      </c>
      <c r="AS404" s="65">
        <v>7</v>
      </c>
      <c r="AT404" s="65">
        <v>1985</v>
      </c>
    </row>
    <row r="405" spans="1:46" x14ac:dyDescent="0.25">
      <c r="A405" s="65">
        <v>4001</v>
      </c>
      <c r="B405" s="22">
        <v>31236</v>
      </c>
      <c r="C405" s="65">
        <v>1</v>
      </c>
      <c r="D405" s="65">
        <v>3</v>
      </c>
      <c r="E405" s="5"/>
      <c r="F405" s="5"/>
      <c r="G405" s="5"/>
      <c r="H405" s="5"/>
      <c r="I405" s="5"/>
      <c r="J405" s="5"/>
      <c r="K405" s="65">
        <v>0</v>
      </c>
      <c r="L405" s="65">
        <v>0</v>
      </c>
      <c r="M405" s="65">
        <v>0</v>
      </c>
      <c r="N405" s="65">
        <v>24</v>
      </c>
      <c r="O405" s="65">
        <v>0</v>
      </c>
      <c r="P405" s="65">
        <v>0</v>
      </c>
      <c r="Q405" s="65">
        <v>0</v>
      </c>
      <c r="R405" s="65">
        <v>0</v>
      </c>
      <c r="S405" s="65">
        <v>0</v>
      </c>
      <c r="T405" s="65">
        <v>24</v>
      </c>
      <c r="U405" s="65">
        <v>0</v>
      </c>
      <c r="V405" s="65">
        <v>0</v>
      </c>
      <c r="W405" s="65">
        <v>89.199996948242188</v>
      </c>
      <c r="X405" s="65">
        <v>89.199996948242188</v>
      </c>
      <c r="Y405" s="65">
        <v>24</v>
      </c>
      <c r="Z405" s="5"/>
      <c r="AA405" s="5"/>
      <c r="AB405" s="5"/>
      <c r="AC405" s="5"/>
      <c r="AD405" s="5"/>
      <c r="AE405" s="65">
        <v>0</v>
      </c>
      <c r="AF405" s="65">
        <v>0</v>
      </c>
      <c r="AG405" s="65">
        <v>24</v>
      </c>
      <c r="AH405" s="5"/>
      <c r="AI405" s="65">
        <v>11.267999649047852</v>
      </c>
      <c r="AJ405" s="65">
        <v>0.46899998188018799</v>
      </c>
      <c r="AK405" s="65">
        <v>0.46899998188018799</v>
      </c>
      <c r="AL405" s="65">
        <v>24</v>
      </c>
      <c r="AM405" s="65">
        <v>1</v>
      </c>
      <c r="AN405" s="65">
        <v>3</v>
      </c>
      <c r="AO405" s="65">
        <v>0</v>
      </c>
      <c r="AP405" s="5"/>
      <c r="AQ405" s="65">
        <v>2</v>
      </c>
      <c r="AR405" s="65">
        <v>8</v>
      </c>
      <c r="AS405" s="65">
        <v>7</v>
      </c>
      <c r="AT405" s="65">
        <v>1985</v>
      </c>
    </row>
    <row r="406" spans="1:46" x14ac:dyDescent="0.25">
      <c r="A406" s="65">
        <v>4001</v>
      </c>
      <c r="B406" s="22">
        <v>31237</v>
      </c>
      <c r="C406" s="65">
        <v>1</v>
      </c>
      <c r="D406" s="65">
        <v>3</v>
      </c>
      <c r="E406" s="5"/>
      <c r="F406" s="5"/>
      <c r="G406" s="5"/>
      <c r="H406" s="5"/>
      <c r="I406" s="5"/>
      <c r="J406" s="5"/>
      <c r="K406" s="65">
        <v>0</v>
      </c>
      <c r="L406" s="65">
        <v>0</v>
      </c>
      <c r="M406" s="65">
        <v>0</v>
      </c>
      <c r="N406" s="65">
        <v>24</v>
      </c>
      <c r="O406" s="65">
        <v>0</v>
      </c>
      <c r="P406" s="65">
        <v>0</v>
      </c>
      <c r="Q406" s="65">
        <v>0</v>
      </c>
      <c r="R406" s="65">
        <v>0</v>
      </c>
      <c r="S406" s="65">
        <v>0</v>
      </c>
      <c r="T406" s="65">
        <v>24</v>
      </c>
      <c r="U406" s="65">
        <v>0</v>
      </c>
      <c r="V406" s="65">
        <v>0</v>
      </c>
      <c r="W406" s="65">
        <v>91.599990844726563</v>
      </c>
      <c r="X406" s="65">
        <v>91.599990844726563</v>
      </c>
      <c r="Y406" s="65">
        <v>24</v>
      </c>
      <c r="Z406" s="5"/>
      <c r="AA406" s="5"/>
      <c r="AB406" s="5"/>
      <c r="AC406" s="5"/>
      <c r="AD406" s="5"/>
      <c r="AE406" s="65">
        <v>0</v>
      </c>
      <c r="AF406" s="65">
        <v>0</v>
      </c>
      <c r="AG406" s="65">
        <v>24</v>
      </c>
      <c r="AH406" s="5"/>
      <c r="AI406" s="65">
        <v>15.395999908447266</v>
      </c>
      <c r="AJ406" s="65">
        <v>0.64099997282028198</v>
      </c>
      <c r="AK406" s="65">
        <v>0.64099997282028198</v>
      </c>
      <c r="AL406" s="65">
        <v>24</v>
      </c>
      <c r="AM406" s="65">
        <v>1</v>
      </c>
      <c r="AN406" s="65">
        <v>3</v>
      </c>
      <c r="AO406" s="65">
        <v>0</v>
      </c>
      <c r="AP406" s="5"/>
      <c r="AQ406" s="65">
        <v>3</v>
      </c>
      <c r="AR406" s="65">
        <v>9</v>
      </c>
      <c r="AS406" s="65">
        <v>7</v>
      </c>
      <c r="AT406" s="65">
        <v>1985</v>
      </c>
    </row>
    <row r="407" spans="1:46" x14ac:dyDescent="0.25">
      <c r="A407" s="65">
        <v>4001</v>
      </c>
      <c r="B407" s="22">
        <v>31238</v>
      </c>
      <c r="C407" s="65">
        <v>1</v>
      </c>
      <c r="D407" s="65">
        <v>3</v>
      </c>
      <c r="E407" s="5"/>
      <c r="F407" s="5"/>
      <c r="G407" s="5"/>
      <c r="H407" s="5"/>
      <c r="I407" s="5"/>
      <c r="J407" s="5"/>
      <c r="K407" s="65">
        <v>0</v>
      </c>
      <c r="L407" s="65">
        <v>0</v>
      </c>
      <c r="M407" s="65">
        <v>0</v>
      </c>
      <c r="N407" s="65">
        <v>24</v>
      </c>
      <c r="O407" s="65">
        <v>0</v>
      </c>
      <c r="P407" s="65">
        <v>0</v>
      </c>
      <c r="Q407" s="65">
        <v>0</v>
      </c>
      <c r="R407" s="65">
        <v>0</v>
      </c>
      <c r="S407" s="65">
        <v>0</v>
      </c>
      <c r="T407" s="65">
        <v>24</v>
      </c>
      <c r="U407" s="65">
        <v>0</v>
      </c>
      <c r="V407" s="65">
        <v>0</v>
      </c>
      <c r="W407" s="65">
        <v>87.79998779296875</v>
      </c>
      <c r="X407" s="65">
        <v>87.79998779296875</v>
      </c>
      <c r="Y407" s="65">
        <v>24</v>
      </c>
      <c r="Z407" s="5"/>
      <c r="AA407" s="5"/>
      <c r="AB407" s="5"/>
      <c r="AC407" s="5"/>
      <c r="AD407" s="5"/>
      <c r="AE407" s="65">
        <v>0</v>
      </c>
      <c r="AF407" s="65">
        <v>0</v>
      </c>
      <c r="AG407" s="65">
        <v>24</v>
      </c>
      <c r="AH407" s="5"/>
      <c r="AI407" s="65">
        <v>13.727999687194824</v>
      </c>
      <c r="AJ407" s="65">
        <v>0.57199996709823608</v>
      </c>
      <c r="AK407" s="65">
        <v>0.57199996709823608</v>
      </c>
      <c r="AL407" s="65">
        <v>24</v>
      </c>
      <c r="AM407" s="65">
        <v>1</v>
      </c>
      <c r="AN407" s="65">
        <v>3</v>
      </c>
      <c r="AO407" s="65">
        <v>0</v>
      </c>
      <c r="AP407" s="5"/>
      <c r="AQ407" s="65">
        <v>4</v>
      </c>
      <c r="AR407" s="65">
        <v>10</v>
      </c>
      <c r="AS407" s="65">
        <v>7</v>
      </c>
      <c r="AT407" s="65">
        <v>1985</v>
      </c>
    </row>
    <row r="408" spans="1:46" x14ac:dyDescent="0.25">
      <c r="A408" s="65">
        <v>4001</v>
      </c>
      <c r="B408" s="22">
        <v>31239</v>
      </c>
      <c r="C408" s="65">
        <v>1</v>
      </c>
      <c r="D408" s="65">
        <v>3</v>
      </c>
      <c r="E408" s="5"/>
      <c r="F408" s="5"/>
      <c r="G408" s="5"/>
      <c r="H408" s="5"/>
      <c r="I408" s="5"/>
      <c r="J408" s="5"/>
      <c r="K408" s="65">
        <v>0</v>
      </c>
      <c r="L408" s="65">
        <v>0</v>
      </c>
      <c r="M408" s="65">
        <v>0</v>
      </c>
      <c r="N408" s="65">
        <v>24</v>
      </c>
      <c r="O408" s="65">
        <v>0</v>
      </c>
      <c r="P408" s="65">
        <v>0</v>
      </c>
      <c r="Q408" s="65">
        <v>0</v>
      </c>
      <c r="R408" s="65">
        <v>0</v>
      </c>
      <c r="S408" s="65">
        <v>0</v>
      </c>
      <c r="T408" s="65">
        <v>24</v>
      </c>
      <c r="U408" s="65">
        <v>0</v>
      </c>
      <c r="V408" s="65">
        <v>0</v>
      </c>
      <c r="W408" s="65">
        <v>86.199996948242188</v>
      </c>
      <c r="X408" s="65">
        <v>86.199996948242188</v>
      </c>
      <c r="Y408" s="65">
        <v>24</v>
      </c>
      <c r="Z408" s="5"/>
      <c r="AA408" s="5"/>
      <c r="AB408" s="5"/>
      <c r="AC408" s="5"/>
      <c r="AD408" s="5"/>
      <c r="AE408" s="65">
        <v>0</v>
      </c>
      <c r="AF408" s="65">
        <v>0</v>
      </c>
      <c r="AG408" s="65">
        <v>24</v>
      </c>
      <c r="AH408" s="5"/>
      <c r="AI408" s="65">
        <v>18.7919921875</v>
      </c>
      <c r="AJ408" s="65">
        <v>0.78299999237060547</v>
      </c>
      <c r="AK408" s="65">
        <v>0.78299999237060547</v>
      </c>
      <c r="AL408" s="65">
        <v>24</v>
      </c>
      <c r="AM408" s="65">
        <v>1</v>
      </c>
      <c r="AN408" s="65">
        <v>3</v>
      </c>
      <c r="AO408" s="65">
        <v>0</v>
      </c>
      <c r="AP408" s="5"/>
      <c r="AQ408" s="65">
        <v>5</v>
      </c>
      <c r="AR408" s="65">
        <v>11</v>
      </c>
      <c r="AS408" s="65">
        <v>7</v>
      </c>
      <c r="AT408" s="65">
        <v>1985</v>
      </c>
    </row>
    <row r="409" spans="1:46" x14ac:dyDescent="0.25">
      <c r="A409" s="65">
        <v>4001</v>
      </c>
      <c r="B409" s="22">
        <v>31240</v>
      </c>
      <c r="C409" s="65">
        <v>1</v>
      </c>
      <c r="D409" s="65">
        <v>3</v>
      </c>
      <c r="E409" s="5"/>
      <c r="F409" s="5"/>
      <c r="G409" s="5"/>
      <c r="H409" s="5"/>
      <c r="I409" s="5"/>
      <c r="J409" s="5"/>
      <c r="K409" s="65">
        <v>0</v>
      </c>
      <c r="L409" s="65">
        <v>0</v>
      </c>
      <c r="M409" s="65">
        <v>0</v>
      </c>
      <c r="N409" s="65">
        <v>24</v>
      </c>
      <c r="O409" s="65">
        <v>0</v>
      </c>
      <c r="P409" s="65">
        <v>0</v>
      </c>
      <c r="Q409" s="65">
        <v>0</v>
      </c>
      <c r="R409" s="65">
        <v>0</v>
      </c>
      <c r="S409" s="65">
        <v>0</v>
      </c>
      <c r="T409" s="65">
        <v>24</v>
      </c>
      <c r="U409" s="65">
        <v>0</v>
      </c>
      <c r="V409" s="65">
        <v>0</v>
      </c>
      <c r="W409" s="65">
        <v>84</v>
      </c>
      <c r="X409" s="65">
        <v>84</v>
      </c>
      <c r="Y409" s="65">
        <v>24</v>
      </c>
      <c r="Z409" s="5"/>
      <c r="AA409" s="5"/>
      <c r="AB409" s="5"/>
      <c r="AC409" s="5"/>
      <c r="AD409" s="5"/>
      <c r="AE409" s="65">
        <v>0</v>
      </c>
      <c r="AF409" s="65">
        <v>0</v>
      </c>
      <c r="AG409" s="65">
        <v>24</v>
      </c>
      <c r="AH409" s="5"/>
      <c r="AI409" s="65">
        <v>22.091995239257813</v>
      </c>
      <c r="AJ409" s="65">
        <v>0.91999995708465576</v>
      </c>
      <c r="AK409" s="65">
        <v>0.91999995708465576</v>
      </c>
      <c r="AL409" s="65">
        <v>24</v>
      </c>
      <c r="AM409" s="65">
        <v>1</v>
      </c>
      <c r="AN409" s="65">
        <v>3</v>
      </c>
      <c r="AO409" s="65">
        <v>0</v>
      </c>
      <c r="AP409" s="5"/>
      <c r="AQ409" s="65">
        <v>6</v>
      </c>
      <c r="AR409" s="65">
        <v>12</v>
      </c>
      <c r="AS409" s="65">
        <v>7</v>
      </c>
      <c r="AT409" s="65">
        <v>1985</v>
      </c>
    </row>
    <row r="410" spans="1:46" x14ac:dyDescent="0.25">
      <c r="A410" s="65">
        <v>4001</v>
      </c>
      <c r="B410" s="22">
        <v>31241</v>
      </c>
      <c r="C410" s="65">
        <v>1</v>
      </c>
      <c r="D410" s="65">
        <v>3</v>
      </c>
      <c r="E410" s="5"/>
      <c r="F410" s="5"/>
      <c r="G410" s="5"/>
      <c r="H410" s="5"/>
      <c r="I410" s="5"/>
      <c r="J410" s="5"/>
      <c r="K410" s="65">
        <v>0</v>
      </c>
      <c r="L410" s="65">
        <v>0</v>
      </c>
      <c r="M410" s="65">
        <v>0</v>
      </c>
      <c r="N410" s="65">
        <v>24</v>
      </c>
      <c r="O410" s="65">
        <v>0</v>
      </c>
      <c r="P410" s="65">
        <v>0</v>
      </c>
      <c r="Q410" s="65">
        <v>0</v>
      </c>
      <c r="R410" s="65">
        <v>0</v>
      </c>
      <c r="S410" s="65">
        <v>0</v>
      </c>
      <c r="T410" s="65">
        <v>24</v>
      </c>
      <c r="U410" s="65">
        <v>0</v>
      </c>
      <c r="V410" s="65">
        <v>0</v>
      </c>
      <c r="W410" s="65">
        <v>81.29998779296875</v>
      </c>
      <c r="X410" s="65">
        <v>81.29998779296875</v>
      </c>
      <c r="Y410" s="65">
        <v>24</v>
      </c>
      <c r="Z410" s="5"/>
      <c r="AA410" s="5"/>
      <c r="AB410" s="5"/>
      <c r="AC410" s="5"/>
      <c r="AD410" s="5"/>
      <c r="AE410" s="65">
        <v>0</v>
      </c>
      <c r="AF410" s="65">
        <v>0</v>
      </c>
      <c r="AG410" s="65">
        <v>24</v>
      </c>
      <c r="AH410" s="5"/>
      <c r="AI410" s="65">
        <v>23.483993530273438</v>
      </c>
      <c r="AJ410" s="65">
        <v>0.9779999852180481</v>
      </c>
      <c r="AK410" s="65">
        <v>0.9779999852180481</v>
      </c>
      <c r="AL410" s="65">
        <v>24</v>
      </c>
      <c r="AM410" s="65">
        <v>1</v>
      </c>
      <c r="AN410" s="65">
        <v>3</v>
      </c>
      <c r="AO410" s="65">
        <v>0</v>
      </c>
      <c r="AP410" s="5"/>
      <c r="AQ410" s="65">
        <v>7</v>
      </c>
      <c r="AR410" s="65">
        <v>13</v>
      </c>
      <c r="AS410" s="65">
        <v>7</v>
      </c>
      <c r="AT410" s="65">
        <v>1985</v>
      </c>
    </row>
    <row r="411" spans="1:46" x14ac:dyDescent="0.25">
      <c r="A411" s="65">
        <v>4001</v>
      </c>
      <c r="B411" s="22">
        <v>31242</v>
      </c>
      <c r="C411" s="65">
        <v>1</v>
      </c>
      <c r="D411" s="65">
        <v>3</v>
      </c>
      <c r="E411" s="5"/>
      <c r="F411" s="5"/>
      <c r="G411" s="5"/>
      <c r="H411" s="5"/>
      <c r="I411" s="5"/>
      <c r="J411" s="5"/>
      <c r="K411" s="65">
        <v>0</v>
      </c>
      <c r="L411" s="65">
        <v>0</v>
      </c>
      <c r="M411" s="65">
        <v>0</v>
      </c>
      <c r="N411" s="65">
        <v>24</v>
      </c>
      <c r="O411" s="65">
        <v>0</v>
      </c>
      <c r="P411" s="65">
        <v>0</v>
      </c>
      <c r="Q411" s="65">
        <v>0</v>
      </c>
      <c r="R411" s="65">
        <v>0</v>
      </c>
      <c r="S411" s="65">
        <v>0</v>
      </c>
      <c r="T411" s="65">
        <v>24</v>
      </c>
      <c r="U411" s="65">
        <v>0</v>
      </c>
      <c r="V411" s="65">
        <v>0</v>
      </c>
      <c r="W411" s="65">
        <v>86.399993896484375</v>
      </c>
      <c r="X411" s="65">
        <v>86.399993896484375</v>
      </c>
      <c r="Y411" s="65">
        <v>24</v>
      </c>
      <c r="Z411" s="5"/>
      <c r="AA411" s="5"/>
      <c r="AB411" s="5"/>
      <c r="AC411" s="5"/>
      <c r="AD411" s="5"/>
      <c r="AE411" s="65">
        <v>0</v>
      </c>
      <c r="AF411" s="65">
        <v>0</v>
      </c>
      <c r="AG411" s="65">
        <v>24</v>
      </c>
      <c r="AH411" s="5"/>
      <c r="AI411" s="65">
        <v>40.943984985351563</v>
      </c>
      <c r="AJ411" s="65">
        <v>1.7059993743896484</v>
      </c>
      <c r="AK411" s="65">
        <v>1.7059993743896484</v>
      </c>
      <c r="AL411" s="65">
        <v>24</v>
      </c>
      <c r="AM411" s="65">
        <v>1</v>
      </c>
      <c r="AN411" s="65">
        <v>3</v>
      </c>
      <c r="AO411" s="65">
        <v>0</v>
      </c>
      <c r="AP411" s="5"/>
      <c r="AQ411" s="65">
        <v>1</v>
      </c>
      <c r="AR411" s="65">
        <v>14</v>
      </c>
      <c r="AS411" s="65">
        <v>7</v>
      </c>
      <c r="AT411" s="65">
        <v>1985</v>
      </c>
    </row>
    <row r="412" spans="1:46" x14ac:dyDescent="0.25">
      <c r="A412" s="65">
        <v>4001</v>
      </c>
      <c r="B412" s="22">
        <v>31243</v>
      </c>
      <c r="C412" s="65">
        <v>1</v>
      </c>
      <c r="D412" s="65">
        <v>3</v>
      </c>
      <c r="E412" s="5"/>
      <c r="F412" s="5"/>
      <c r="G412" s="5"/>
      <c r="H412" s="5"/>
      <c r="I412" s="5"/>
      <c r="J412" s="5"/>
      <c r="K412" s="65">
        <v>0</v>
      </c>
      <c r="L412" s="65">
        <v>0</v>
      </c>
      <c r="M412" s="65">
        <v>0</v>
      </c>
      <c r="N412" s="65">
        <v>24</v>
      </c>
      <c r="O412" s="65">
        <v>0</v>
      </c>
      <c r="P412" s="65">
        <v>0</v>
      </c>
      <c r="Q412" s="65">
        <v>0</v>
      </c>
      <c r="R412" s="65">
        <v>0</v>
      </c>
      <c r="S412" s="65">
        <v>0</v>
      </c>
      <c r="T412" s="65">
        <v>24</v>
      </c>
      <c r="U412" s="65">
        <v>0</v>
      </c>
      <c r="V412" s="65">
        <v>0</v>
      </c>
      <c r="W412" s="65">
        <v>82.399993896484375</v>
      </c>
      <c r="X412" s="65">
        <v>82.399993896484375</v>
      </c>
      <c r="Y412" s="65">
        <v>24</v>
      </c>
      <c r="Z412" s="5"/>
      <c r="AA412" s="5"/>
      <c r="AB412" s="5"/>
      <c r="AC412" s="5"/>
      <c r="AD412" s="5"/>
      <c r="AE412" s="65">
        <v>0</v>
      </c>
      <c r="AF412" s="65">
        <v>0</v>
      </c>
      <c r="AG412" s="65">
        <v>24</v>
      </c>
      <c r="AH412" s="5"/>
      <c r="AI412" s="65">
        <v>20.327987670898438</v>
      </c>
      <c r="AJ412" s="65">
        <v>0.84699994325637817</v>
      </c>
      <c r="AK412" s="65">
        <v>0.84699994325637817</v>
      </c>
      <c r="AL412" s="65">
        <v>24</v>
      </c>
      <c r="AM412" s="65">
        <v>1</v>
      </c>
      <c r="AN412" s="65">
        <v>3</v>
      </c>
      <c r="AO412" s="65">
        <v>0</v>
      </c>
      <c r="AP412" s="5"/>
      <c r="AQ412" s="65">
        <v>2</v>
      </c>
      <c r="AR412" s="65">
        <v>15</v>
      </c>
      <c r="AS412" s="65">
        <v>7</v>
      </c>
      <c r="AT412" s="65">
        <v>1985</v>
      </c>
    </row>
    <row r="413" spans="1:46" x14ac:dyDescent="0.25">
      <c r="A413" s="65">
        <v>4001</v>
      </c>
      <c r="B413" s="22">
        <v>31244</v>
      </c>
      <c r="C413" s="65">
        <v>1</v>
      </c>
      <c r="D413" s="65">
        <v>3</v>
      </c>
      <c r="E413" s="5"/>
      <c r="F413" s="5"/>
      <c r="G413" s="5"/>
      <c r="H413" s="5"/>
      <c r="I413" s="5"/>
      <c r="J413" s="5"/>
      <c r="K413" s="65">
        <v>0</v>
      </c>
      <c r="L413" s="65">
        <v>0</v>
      </c>
      <c r="M413" s="65">
        <v>0</v>
      </c>
      <c r="N413" s="65">
        <v>24</v>
      </c>
      <c r="O413" s="65">
        <v>0</v>
      </c>
      <c r="P413" s="65">
        <v>0</v>
      </c>
      <c r="Q413" s="65">
        <v>0</v>
      </c>
      <c r="R413" s="65">
        <v>0</v>
      </c>
      <c r="S413" s="65">
        <v>0</v>
      </c>
      <c r="T413" s="65">
        <v>24</v>
      </c>
      <c r="U413" s="65">
        <v>0</v>
      </c>
      <c r="V413" s="65">
        <v>0</v>
      </c>
      <c r="W413" s="65">
        <v>77.199996948242188</v>
      </c>
      <c r="X413" s="65">
        <v>77.199996948242188</v>
      </c>
      <c r="Y413" s="65">
        <v>24</v>
      </c>
      <c r="Z413" s="5"/>
      <c r="AA413" s="5"/>
      <c r="AB413" s="5"/>
      <c r="AC413" s="5"/>
      <c r="AD413" s="5"/>
      <c r="AE413" s="65">
        <v>0</v>
      </c>
      <c r="AF413" s="65">
        <v>0</v>
      </c>
      <c r="AG413" s="65">
        <v>24</v>
      </c>
      <c r="AH413" s="5"/>
      <c r="AI413" s="65">
        <v>16.019989013671875</v>
      </c>
      <c r="AJ413" s="65">
        <v>0.66699999570846558</v>
      </c>
      <c r="AK413" s="65">
        <v>0.66699999570846558</v>
      </c>
      <c r="AL413" s="65">
        <v>24</v>
      </c>
      <c r="AM413" s="65">
        <v>1</v>
      </c>
      <c r="AN413" s="65">
        <v>3</v>
      </c>
      <c r="AO413" s="65">
        <v>0</v>
      </c>
      <c r="AP413" s="5"/>
      <c r="AQ413" s="65">
        <v>3</v>
      </c>
      <c r="AR413" s="65">
        <v>16</v>
      </c>
      <c r="AS413" s="65">
        <v>7</v>
      </c>
      <c r="AT413" s="65">
        <v>1985</v>
      </c>
    </row>
    <row r="414" spans="1:46" x14ac:dyDescent="0.25">
      <c r="A414" s="65">
        <v>4001</v>
      </c>
      <c r="B414" s="22">
        <v>31245</v>
      </c>
      <c r="C414" s="65">
        <v>1</v>
      </c>
      <c r="D414" s="65">
        <v>3</v>
      </c>
      <c r="E414" s="5"/>
      <c r="F414" s="5"/>
      <c r="G414" s="5"/>
      <c r="H414" s="5"/>
      <c r="I414" s="5"/>
      <c r="J414" s="5"/>
      <c r="K414" s="65">
        <v>0</v>
      </c>
      <c r="L414" s="65">
        <v>0</v>
      </c>
      <c r="M414" s="65">
        <v>0</v>
      </c>
      <c r="N414" s="65">
        <v>24</v>
      </c>
      <c r="O414" s="65">
        <v>0</v>
      </c>
      <c r="P414" s="65">
        <v>0</v>
      </c>
      <c r="Q414" s="65">
        <v>0</v>
      </c>
      <c r="R414" s="65">
        <v>0</v>
      </c>
      <c r="S414" s="65">
        <v>0</v>
      </c>
      <c r="T414" s="65">
        <v>24</v>
      </c>
      <c r="U414" s="65">
        <v>0</v>
      </c>
      <c r="V414" s="65">
        <v>0</v>
      </c>
      <c r="W414" s="65">
        <v>80.399993896484375</v>
      </c>
      <c r="X414" s="65">
        <v>80.399993896484375</v>
      </c>
      <c r="Y414" s="65">
        <v>24</v>
      </c>
      <c r="Z414" s="5"/>
      <c r="AA414" s="5"/>
      <c r="AB414" s="5"/>
      <c r="AC414" s="5"/>
      <c r="AD414" s="5"/>
      <c r="AE414" s="65">
        <v>0</v>
      </c>
      <c r="AF414" s="65">
        <v>0</v>
      </c>
      <c r="AG414" s="65">
        <v>24</v>
      </c>
      <c r="AH414" s="5"/>
      <c r="AI414" s="65">
        <v>23.555999755859375</v>
      </c>
      <c r="AJ414" s="65">
        <v>0.98099994659423828</v>
      </c>
      <c r="AK414" s="65">
        <v>0.98099994659423828</v>
      </c>
      <c r="AL414" s="65">
        <v>24</v>
      </c>
      <c r="AM414" s="65">
        <v>1</v>
      </c>
      <c r="AN414" s="65">
        <v>3</v>
      </c>
      <c r="AO414" s="65">
        <v>0</v>
      </c>
      <c r="AP414" s="5"/>
      <c r="AQ414" s="65">
        <v>4</v>
      </c>
      <c r="AR414" s="65">
        <v>17</v>
      </c>
      <c r="AS414" s="65">
        <v>7</v>
      </c>
      <c r="AT414" s="65">
        <v>1985</v>
      </c>
    </row>
    <row r="415" spans="1:46" x14ac:dyDescent="0.25">
      <c r="A415" s="65">
        <v>4001</v>
      </c>
      <c r="B415" s="22">
        <v>31246</v>
      </c>
      <c r="C415" s="65">
        <v>1</v>
      </c>
      <c r="D415" s="65">
        <v>3</v>
      </c>
      <c r="E415" s="5"/>
      <c r="F415" s="5"/>
      <c r="G415" s="5"/>
      <c r="H415" s="5"/>
      <c r="I415" s="5"/>
      <c r="J415" s="5"/>
      <c r="K415" s="65">
        <v>0</v>
      </c>
      <c r="L415" s="65">
        <v>0</v>
      </c>
      <c r="M415" s="65">
        <v>0</v>
      </c>
      <c r="N415" s="65">
        <v>24</v>
      </c>
      <c r="O415" s="65">
        <v>0</v>
      </c>
      <c r="P415" s="65">
        <v>0</v>
      </c>
      <c r="Q415" s="65">
        <v>0</v>
      </c>
      <c r="R415" s="65">
        <v>0</v>
      </c>
      <c r="S415" s="65">
        <v>0</v>
      </c>
      <c r="T415" s="65">
        <v>24</v>
      </c>
      <c r="U415" s="65">
        <v>0</v>
      </c>
      <c r="V415" s="65">
        <v>0</v>
      </c>
      <c r="W415" s="65">
        <v>84.899993896484375</v>
      </c>
      <c r="X415" s="65">
        <v>84.899993896484375</v>
      </c>
      <c r="Y415" s="65">
        <v>24</v>
      </c>
      <c r="Z415" s="5"/>
      <c r="AA415" s="5"/>
      <c r="AB415" s="5"/>
      <c r="AC415" s="5"/>
      <c r="AD415" s="5"/>
      <c r="AE415" s="65">
        <v>0</v>
      </c>
      <c r="AF415" s="65">
        <v>0</v>
      </c>
      <c r="AG415" s="65">
        <v>24</v>
      </c>
      <c r="AH415" s="5"/>
      <c r="AI415" s="65">
        <v>28.019989013671875</v>
      </c>
      <c r="AJ415" s="65">
        <v>1.1669998168945312</v>
      </c>
      <c r="AK415" s="65">
        <v>1.1669998168945312</v>
      </c>
      <c r="AL415" s="65">
        <v>24</v>
      </c>
      <c r="AM415" s="65">
        <v>1</v>
      </c>
      <c r="AN415" s="65">
        <v>3</v>
      </c>
      <c r="AO415" s="65">
        <v>0</v>
      </c>
      <c r="AP415" s="5"/>
      <c r="AQ415" s="65">
        <v>5</v>
      </c>
      <c r="AR415" s="65">
        <v>18</v>
      </c>
      <c r="AS415" s="65">
        <v>7</v>
      </c>
      <c r="AT415" s="65">
        <v>1985</v>
      </c>
    </row>
    <row r="416" spans="1:46" x14ac:dyDescent="0.25">
      <c r="A416" s="65">
        <v>4001</v>
      </c>
      <c r="B416" s="22">
        <v>31247</v>
      </c>
      <c r="C416" s="65">
        <v>1</v>
      </c>
      <c r="D416" s="65">
        <v>3</v>
      </c>
      <c r="E416" s="5"/>
      <c r="F416" s="5"/>
      <c r="G416" s="5"/>
      <c r="H416" s="5"/>
      <c r="I416" s="5"/>
      <c r="J416" s="5"/>
      <c r="K416" s="5"/>
      <c r="L416" s="65">
        <v>0</v>
      </c>
      <c r="M416" s="5"/>
      <c r="N416" s="65">
        <v>23</v>
      </c>
      <c r="O416" s="65">
        <v>0</v>
      </c>
      <c r="P416" s="65">
        <v>0</v>
      </c>
      <c r="Q416" s="5"/>
      <c r="R416" s="65">
        <v>0</v>
      </c>
      <c r="S416" s="5"/>
      <c r="T416" s="65">
        <v>23</v>
      </c>
      <c r="U416" s="65">
        <v>0</v>
      </c>
      <c r="V416" s="65">
        <v>0</v>
      </c>
      <c r="W416" s="65">
        <v>86.5</v>
      </c>
      <c r="X416" s="5"/>
      <c r="Y416" s="65">
        <v>23</v>
      </c>
      <c r="Z416" s="5"/>
      <c r="AA416" s="5"/>
      <c r="AB416" s="5"/>
      <c r="AC416" s="5"/>
      <c r="AD416" s="5"/>
      <c r="AE416" s="65">
        <v>0</v>
      </c>
      <c r="AF416" s="5"/>
      <c r="AG416" s="65">
        <v>23</v>
      </c>
      <c r="AH416" s="5"/>
      <c r="AI416" s="5"/>
      <c r="AJ416" s="65">
        <v>0.98799997568130493</v>
      </c>
      <c r="AK416" s="5"/>
      <c r="AL416" s="65">
        <v>23</v>
      </c>
      <c r="AM416" s="65">
        <v>1</v>
      </c>
      <c r="AN416" s="65">
        <v>3</v>
      </c>
      <c r="AO416" s="65">
        <v>0</v>
      </c>
      <c r="AP416" s="5"/>
      <c r="AQ416" s="65">
        <v>6</v>
      </c>
      <c r="AR416" s="65">
        <v>19</v>
      </c>
      <c r="AS416" s="65">
        <v>7</v>
      </c>
      <c r="AT416" s="65">
        <v>1985</v>
      </c>
    </row>
    <row r="417" spans="1:46" x14ac:dyDescent="0.25">
      <c r="A417" s="65">
        <v>4001</v>
      </c>
      <c r="B417" s="22">
        <v>31248</v>
      </c>
      <c r="C417" s="65">
        <v>1</v>
      </c>
      <c r="D417" s="65">
        <v>3</v>
      </c>
      <c r="E417" s="5"/>
      <c r="F417" s="5"/>
      <c r="G417" s="5"/>
      <c r="H417" s="5"/>
      <c r="I417" s="5"/>
      <c r="J417" s="5"/>
      <c r="K417" s="65">
        <v>0</v>
      </c>
      <c r="L417" s="65">
        <v>0</v>
      </c>
      <c r="M417" s="65">
        <v>0</v>
      </c>
      <c r="N417" s="65">
        <v>24</v>
      </c>
      <c r="O417" s="65">
        <v>0</v>
      </c>
      <c r="P417" s="65">
        <v>0</v>
      </c>
      <c r="Q417" s="65">
        <v>0</v>
      </c>
      <c r="R417" s="65">
        <v>0</v>
      </c>
      <c r="S417" s="65">
        <v>0</v>
      </c>
      <c r="T417" s="65">
        <v>24</v>
      </c>
      <c r="U417" s="65">
        <v>0</v>
      </c>
      <c r="V417" s="65">
        <v>0</v>
      </c>
      <c r="W417" s="65">
        <v>86.199996948242188</v>
      </c>
      <c r="X417" s="65">
        <v>86.199996948242188</v>
      </c>
      <c r="Y417" s="65">
        <v>24</v>
      </c>
      <c r="Z417" s="5"/>
      <c r="AA417" s="5"/>
      <c r="AB417" s="5"/>
      <c r="AC417" s="5"/>
      <c r="AD417" s="5"/>
      <c r="AE417" s="65">
        <v>0</v>
      </c>
      <c r="AF417" s="65">
        <v>0</v>
      </c>
      <c r="AG417" s="65">
        <v>24</v>
      </c>
      <c r="AH417" s="5"/>
      <c r="AI417" s="65">
        <v>45.6719970703125</v>
      </c>
      <c r="AJ417" s="65">
        <v>1.9029998779296875</v>
      </c>
      <c r="AK417" s="65">
        <v>1.9029998779296875</v>
      </c>
      <c r="AL417" s="65">
        <v>24</v>
      </c>
      <c r="AM417" s="65">
        <v>1</v>
      </c>
      <c r="AN417" s="65">
        <v>3</v>
      </c>
      <c r="AO417" s="65">
        <v>0</v>
      </c>
      <c r="AP417" s="5"/>
      <c r="AQ417" s="65">
        <v>7</v>
      </c>
      <c r="AR417" s="65">
        <v>20</v>
      </c>
      <c r="AS417" s="65">
        <v>7</v>
      </c>
      <c r="AT417" s="65">
        <v>1985</v>
      </c>
    </row>
    <row r="418" spans="1:46" x14ac:dyDescent="0.25">
      <c r="A418" s="65">
        <v>4001</v>
      </c>
      <c r="B418" s="22">
        <v>31249</v>
      </c>
      <c r="C418" s="65">
        <v>1</v>
      </c>
      <c r="D418" s="65">
        <v>3</v>
      </c>
      <c r="E418" s="5"/>
      <c r="F418" s="5"/>
      <c r="G418" s="5"/>
      <c r="H418" s="5"/>
      <c r="I418" s="5"/>
      <c r="J418" s="5"/>
      <c r="K418" s="5"/>
      <c r="L418" s="65">
        <v>0</v>
      </c>
      <c r="M418" s="5"/>
      <c r="N418" s="65">
        <v>23</v>
      </c>
      <c r="O418" s="65">
        <v>0</v>
      </c>
      <c r="P418" s="65">
        <v>0</v>
      </c>
      <c r="Q418" s="5"/>
      <c r="R418" s="65">
        <v>0</v>
      </c>
      <c r="S418" s="5"/>
      <c r="T418" s="65">
        <v>23</v>
      </c>
      <c r="U418" s="65">
        <v>0</v>
      </c>
      <c r="V418" s="65">
        <v>0</v>
      </c>
      <c r="W418" s="65">
        <v>83.5</v>
      </c>
      <c r="X418" s="5"/>
      <c r="Y418" s="65">
        <v>23</v>
      </c>
      <c r="Z418" s="5"/>
      <c r="AA418" s="5"/>
      <c r="AB418" s="5"/>
      <c r="AC418" s="5"/>
      <c r="AD418" s="5"/>
      <c r="AE418" s="65">
        <v>0</v>
      </c>
      <c r="AF418" s="5"/>
      <c r="AG418" s="65">
        <v>23</v>
      </c>
      <c r="AH418" s="5"/>
      <c r="AI418" s="5"/>
      <c r="AJ418" s="65">
        <v>1.1059999465942383</v>
      </c>
      <c r="AK418" s="5"/>
      <c r="AL418" s="65">
        <v>23</v>
      </c>
      <c r="AM418" s="65">
        <v>1</v>
      </c>
      <c r="AN418" s="65">
        <v>3</v>
      </c>
      <c r="AO418" s="65">
        <v>0</v>
      </c>
      <c r="AP418" s="5"/>
      <c r="AQ418" s="65">
        <v>1</v>
      </c>
      <c r="AR418" s="65">
        <v>21</v>
      </c>
      <c r="AS418" s="65">
        <v>7</v>
      </c>
      <c r="AT418" s="65">
        <v>1985</v>
      </c>
    </row>
    <row r="419" spans="1:46" x14ac:dyDescent="0.25">
      <c r="A419" s="65">
        <v>4001</v>
      </c>
      <c r="B419" s="22">
        <v>31250</v>
      </c>
      <c r="C419" s="65">
        <v>1</v>
      </c>
      <c r="D419" s="65">
        <v>3</v>
      </c>
      <c r="E419" s="5"/>
      <c r="F419" s="5"/>
      <c r="G419" s="5"/>
      <c r="H419" s="5"/>
      <c r="I419" s="5"/>
      <c r="J419" s="5"/>
      <c r="K419" s="65">
        <v>0</v>
      </c>
      <c r="L419" s="65">
        <v>0</v>
      </c>
      <c r="M419" s="65">
        <v>0</v>
      </c>
      <c r="N419" s="65">
        <v>24</v>
      </c>
      <c r="O419" s="65">
        <v>0</v>
      </c>
      <c r="P419" s="65">
        <v>0</v>
      </c>
      <c r="Q419" s="65">
        <v>0</v>
      </c>
      <c r="R419" s="65">
        <v>0</v>
      </c>
      <c r="S419" s="65">
        <v>0</v>
      </c>
      <c r="T419" s="65">
        <v>24</v>
      </c>
      <c r="U419" s="65">
        <v>0</v>
      </c>
      <c r="V419" s="65">
        <v>0</v>
      </c>
      <c r="W419" s="65">
        <v>81</v>
      </c>
      <c r="X419" s="65">
        <v>81</v>
      </c>
      <c r="Y419" s="65">
        <v>24</v>
      </c>
      <c r="Z419" s="5"/>
      <c r="AA419" s="5"/>
      <c r="AB419" s="5"/>
      <c r="AC419" s="5"/>
      <c r="AD419" s="5"/>
      <c r="AE419" s="65">
        <v>0</v>
      </c>
      <c r="AF419" s="65">
        <v>0</v>
      </c>
      <c r="AG419" s="65">
        <v>24</v>
      </c>
      <c r="AH419" s="5"/>
      <c r="AI419" s="65">
        <v>25.235992431640625</v>
      </c>
      <c r="AJ419" s="65">
        <v>1.050999641418457</v>
      </c>
      <c r="AK419" s="65">
        <v>1.050999641418457</v>
      </c>
      <c r="AL419" s="65">
        <v>24</v>
      </c>
      <c r="AM419" s="65">
        <v>1</v>
      </c>
      <c r="AN419" s="65">
        <v>3</v>
      </c>
      <c r="AO419" s="65">
        <v>0</v>
      </c>
      <c r="AP419" s="5"/>
      <c r="AQ419" s="65">
        <v>2</v>
      </c>
      <c r="AR419" s="65">
        <v>22</v>
      </c>
      <c r="AS419" s="65">
        <v>7</v>
      </c>
      <c r="AT419" s="65">
        <v>1985</v>
      </c>
    </row>
    <row r="420" spans="1:46" x14ac:dyDescent="0.25">
      <c r="A420" s="65">
        <v>4001</v>
      </c>
      <c r="B420" s="22">
        <v>31251</v>
      </c>
      <c r="C420" s="65">
        <v>1</v>
      </c>
      <c r="D420" s="65">
        <v>3</v>
      </c>
      <c r="E420" s="5"/>
      <c r="F420" s="5"/>
      <c r="G420" s="5"/>
      <c r="H420" s="5"/>
      <c r="I420" s="5"/>
      <c r="J420" s="5"/>
      <c r="K420" s="65">
        <v>0</v>
      </c>
      <c r="L420" s="65">
        <v>0</v>
      </c>
      <c r="M420" s="65">
        <v>0</v>
      </c>
      <c r="N420" s="65">
        <v>24</v>
      </c>
      <c r="O420" s="65">
        <v>0</v>
      </c>
      <c r="P420" s="65">
        <v>0</v>
      </c>
      <c r="Q420" s="65">
        <v>0</v>
      </c>
      <c r="R420" s="65">
        <v>0</v>
      </c>
      <c r="S420" s="65">
        <v>0</v>
      </c>
      <c r="T420" s="65">
        <v>24</v>
      </c>
      <c r="U420" s="65">
        <v>0</v>
      </c>
      <c r="V420" s="65">
        <v>0</v>
      </c>
      <c r="W420" s="65">
        <v>77.199996948242188</v>
      </c>
      <c r="X420" s="65">
        <v>77.199996948242188</v>
      </c>
      <c r="Y420" s="65">
        <v>24</v>
      </c>
      <c r="Z420" s="5"/>
      <c r="AA420" s="5"/>
      <c r="AB420" s="5"/>
      <c r="AC420" s="5"/>
      <c r="AD420" s="5"/>
      <c r="AE420" s="65">
        <v>0</v>
      </c>
      <c r="AF420" s="65">
        <v>0</v>
      </c>
      <c r="AG420" s="65">
        <v>24</v>
      </c>
      <c r="AH420" s="5"/>
      <c r="AI420" s="65">
        <v>17.2919921875</v>
      </c>
      <c r="AJ420" s="65">
        <v>0.71999996900558472</v>
      </c>
      <c r="AK420" s="65">
        <v>0.71999996900558472</v>
      </c>
      <c r="AL420" s="65">
        <v>24</v>
      </c>
      <c r="AM420" s="65">
        <v>1</v>
      </c>
      <c r="AN420" s="65">
        <v>3</v>
      </c>
      <c r="AO420" s="65">
        <v>0</v>
      </c>
      <c r="AP420" s="5"/>
      <c r="AQ420" s="65">
        <v>3</v>
      </c>
      <c r="AR420" s="65">
        <v>23</v>
      </c>
      <c r="AS420" s="65">
        <v>7</v>
      </c>
      <c r="AT420" s="65">
        <v>1985</v>
      </c>
    </row>
    <row r="421" spans="1:46" x14ac:dyDescent="0.25">
      <c r="A421" s="65">
        <v>4001</v>
      </c>
      <c r="B421" s="22">
        <v>31252</v>
      </c>
      <c r="C421" s="65">
        <v>1</v>
      </c>
      <c r="D421" s="65">
        <v>3</v>
      </c>
      <c r="E421" s="5"/>
      <c r="F421" s="5"/>
      <c r="G421" s="5"/>
      <c r="H421" s="5"/>
      <c r="I421" s="5"/>
      <c r="J421" s="5"/>
      <c r="K421" s="65">
        <v>0</v>
      </c>
      <c r="L421" s="65">
        <v>0</v>
      </c>
      <c r="M421" s="65">
        <v>0</v>
      </c>
      <c r="N421" s="65">
        <v>24</v>
      </c>
      <c r="O421" s="65">
        <v>0</v>
      </c>
      <c r="P421" s="65">
        <v>0</v>
      </c>
      <c r="Q421" s="65">
        <v>0</v>
      </c>
      <c r="R421" s="65">
        <v>0</v>
      </c>
      <c r="S421" s="65">
        <v>0</v>
      </c>
      <c r="T421" s="65">
        <v>24</v>
      </c>
      <c r="U421" s="65">
        <v>0</v>
      </c>
      <c r="V421" s="65">
        <v>0</v>
      </c>
      <c r="W421" s="65">
        <v>76.29998779296875</v>
      </c>
      <c r="X421" s="65">
        <v>76.29998779296875</v>
      </c>
      <c r="Y421" s="65">
        <v>24</v>
      </c>
      <c r="Z421" s="5"/>
      <c r="AA421" s="5"/>
      <c r="AB421" s="5"/>
      <c r="AC421" s="5"/>
      <c r="AD421" s="5"/>
      <c r="AE421" s="65">
        <v>0</v>
      </c>
      <c r="AF421" s="65">
        <v>0</v>
      </c>
      <c r="AG421" s="65">
        <v>24</v>
      </c>
      <c r="AH421" s="5"/>
      <c r="AI421" s="65">
        <v>10.883999824523926</v>
      </c>
      <c r="AJ421" s="65">
        <v>0.45299994945526123</v>
      </c>
      <c r="AK421" s="65">
        <v>0.45299994945526123</v>
      </c>
      <c r="AL421" s="65">
        <v>24</v>
      </c>
      <c r="AM421" s="65">
        <v>1</v>
      </c>
      <c r="AN421" s="65">
        <v>3</v>
      </c>
      <c r="AO421" s="65">
        <v>0</v>
      </c>
      <c r="AP421" s="5"/>
      <c r="AQ421" s="65">
        <v>4</v>
      </c>
      <c r="AR421" s="65">
        <v>24</v>
      </c>
      <c r="AS421" s="65">
        <v>7</v>
      </c>
      <c r="AT421" s="65">
        <v>1985</v>
      </c>
    </row>
    <row r="422" spans="1:46" x14ac:dyDescent="0.25">
      <c r="A422" s="65">
        <v>4001</v>
      </c>
      <c r="B422" s="22">
        <v>31253</v>
      </c>
      <c r="C422" s="65">
        <v>1</v>
      </c>
      <c r="D422" s="65">
        <v>3</v>
      </c>
      <c r="E422" s="5"/>
      <c r="F422" s="5"/>
      <c r="G422" s="5"/>
      <c r="H422" s="5"/>
      <c r="I422" s="5"/>
      <c r="J422" s="5"/>
      <c r="K422" s="65">
        <v>0</v>
      </c>
      <c r="L422" s="65">
        <v>0</v>
      </c>
      <c r="M422" s="65">
        <v>0</v>
      </c>
      <c r="N422" s="65">
        <v>24</v>
      </c>
      <c r="O422" s="65">
        <v>0</v>
      </c>
      <c r="P422" s="65">
        <v>0</v>
      </c>
      <c r="Q422" s="65">
        <v>0</v>
      </c>
      <c r="R422" s="65">
        <v>0</v>
      </c>
      <c r="S422" s="65">
        <v>0</v>
      </c>
      <c r="T422" s="65">
        <v>24</v>
      </c>
      <c r="U422" s="65">
        <v>0</v>
      </c>
      <c r="V422" s="65">
        <v>0</v>
      </c>
      <c r="W422" s="65">
        <v>81</v>
      </c>
      <c r="X422" s="65">
        <v>81</v>
      </c>
      <c r="Y422" s="65">
        <v>24</v>
      </c>
      <c r="Z422" s="5"/>
      <c r="AA422" s="5"/>
      <c r="AB422" s="5"/>
      <c r="AC422" s="5"/>
      <c r="AD422" s="5"/>
      <c r="AE422" s="65">
        <v>0</v>
      </c>
      <c r="AF422" s="65">
        <v>0</v>
      </c>
      <c r="AG422" s="65">
        <v>24</v>
      </c>
      <c r="AH422" s="5"/>
      <c r="AI422" s="65">
        <v>11.039999961853027</v>
      </c>
      <c r="AJ422" s="65">
        <v>0.45999997854232788</v>
      </c>
      <c r="AK422" s="65">
        <v>0.45999997854232788</v>
      </c>
      <c r="AL422" s="65">
        <v>24</v>
      </c>
      <c r="AM422" s="65">
        <v>1</v>
      </c>
      <c r="AN422" s="65">
        <v>3</v>
      </c>
      <c r="AO422" s="65">
        <v>0</v>
      </c>
      <c r="AP422" s="5"/>
      <c r="AQ422" s="65">
        <v>5</v>
      </c>
      <c r="AR422" s="65">
        <v>25</v>
      </c>
      <c r="AS422" s="65">
        <v>7</v>
      </c>
      <c r="AT422" s="65">
        <v>1985</v>
      </c>
    </row>
    <row r="423" spans="1:46" x14ac:dyDescent="0.25">
      <c r="A423" s="65">
        <v>4001</v>
      </c>
      <c r="B423" s="22">
        <v>31254</v>
      </c>
      <c r="C423" s="65">
        <v>1</v>
      </c>
      <c r="D423" s="65">
        <v>3</v>
      </c>
      <c r="E423" s="5"/>
      <c r="F423" s="5"/>
      <c r="G423" s="5"/>
      <c r="H423" s="5"/>
      <c r="I423" s="5"/>
      <c r="J423" s="5"/>
      <c r="K423" s="65">
        <v>0</v>
      </c>
      <c r="L423" s="65">
        <v>0</v>
      </c>
      <c r="M423" s="65">
        <v>0</v>
      </c>
      <c r="N423" s="65">
        <v>24</v>
      </c>
      <c r="O423" s="65">
        <v>0</v>
      </c>
      <c r="P423" s="65">
        <v>0</v>
      </c>
      <c r="Q423" s="65">
        <v>0</v>
      </c>
      <c r="R423" s="65">
        <v>0</v>
      </c>
      <c r="S423" s="65">
        <v>0</v>
      </c>
      <c r="T423" s="65">
        <v>24</v>
      </c>
      <c r="U423" s="65">
        <v>0</v>
      </c>
      <c r="V423" s="65">
        <v>0</v>
      </c>
      <c r="W423" s="65">
        <v>84.399993896484375</v>
      </c>
      <c r="X423" s="65">
        <v>84.399993896484375</v>
      </c>
      <c r="Y423" s="65">
        <v>24</v>
      </c>
      <c r="Z423" s="5"/>
      <c r="AA423" s="5"/>
      <c r="AB423" s="5"/>
      <c r="AC423" s="5"/>
      <c r="AD423" s="5"/>
      <c r="AE423" s="65">
        <v>0</v>
      </c>
      <c r="AF423" s="65">
        <v>0</v>
      </c>
      <c r="AG423" s="65">
        <v>24</v>
      </c>
      <c r="AH423" s="5"/>
      <c r="AI423" s="65">
        <v>11.879999160766602</v>
      </c>
      <c r="AJ423" s="65">
        <v>0.49499994516372681</v>
      </c>
      <c r="AK423" s="65">
        <v>0.49499994516372681</v>
      </c>
      <c r="AL423" s="65">
        <v>24</v>
      </c>
      <c r="AM423" s="65">
        <v>1</v>
      </c>
      <c r="AN423" s="65">
        <v>3</v>
      </c>
      <c r="AO423" s="65">
        <v>0</v>
      </c>
      <c r="AP423" s="5"/>
      <c r="AQ423" s="65">
        <v>6</v>
      </c>
      <c r="AR423" s="65">
        <v>26</v>
      </c>
      <c r="AS423" s="65">
        <v>7</v>
      </c>
      <c r="AT423" s="65">
        <v>1985</v>
      </c>
    </row>
    <row r="424" spans="1:46" x14ac:dyDescent="0.25">
      <c r="A424" s="65">
        <v>4001</v>
      </c>
      <c r="B424" s="22">
        <v>31255</v>
      </c>
      <c r="C424" s="65">
        <v>1</v>
      </c>
      <c r="D424" s="65">
        <v>3</v>
      </c>
      <c r="E424" s="5"/>
      <c r="F424" s="5"/>
      <c r="G424" s="5"/>
      <c r="H424" s="5"/>
      <c r="I424" s="5"/>
      <c r="J424" s="5"/>
      <c r="K424" s="65">
        <v>0</v>
      </c>
      <c r="L424" s="65">
        <v>0</v>
      </c>
      <c r="M424" s="65">
        <v>0</v>
      </c>
      <c r="N424" s="65">
        <v>24</v>
      </c>
      <c r="O424" s="65">
        <v>0</v>
      </c>
      <c r="P424" s="65">
        <v>0</v>
      </c>
      <c r="Q424" s="65">
        <v>0</v>
      </c>
      <c r="R424" s="65">
        <v>0</v>
      </c>
      <c r="S424" s="65">
        <v>0</v>
      </c>
      <c r="T424" s="65">
        <v>24</v>
      </c>
      <c r="U424" s="65">
        <v>0</v>
      </c>
      <c r="V424" s="65">
        <v>0</v>
      </c>
      <c r="W424" s="65">
        <v>84.199996948242188</v>
      </c>
      <c r="X424" s="65">
        <v>84.199996948242188</v>
      </c>
      <c r="Y424" s="65">
        <v>24</v>
      </c>
      <c r="Z424" s="5"/>
      <c r="AA424" s="5"/>
      <c r="AB424" s="5"/>
      <c r="AC424" s="5"/>
      <c r="AD424" s="5"/>
      <c r="AE424" s="65">
        <v>0</v>
      </c>
      <c r="AF424" s="65">
        <v>0</v>
      </c>
      <c r="AG424" s="65">
        <v>24</v>
      </c>
      <c r="AH424" s="5"/>
      <c r="AI424" s="65">
        <v>17.099990844726563</v>
      </c>
      <c r="AJ424" s="65">
        <v>0.71199995279312134</v>
      </c>
      <c r="AK424" s="65">
        <v>0.71199995279312134</v>
      </c>
      <c r="AL424" s="65">
        <v>24</v>
      </c>
      <c r="AM424" s="65">
        <v>1</v>
      </c>
      <c r="AN424" s="65">
        <v>3</v>
      </c>
      <c r="AO424" s="65">
        <v>0</v>
      </c>
      <c r="AP424" s="5"/>
      <c r="AQ424" s="65">
        <v>7</v>
      </c>
      <c r="AR424" s="65">
        <v>27</v>
      </c>
      <c r="AS424" s="65">
        <v>7</v>
      </c>
      <c r="AT424" s="65">
        <v>1985</v>
      </c>
    </row>
    <row r="425" spans="1:46" x14ac:dyDescent="0.25">
      <c r="A425" s="65">
        <v>4001</v>
      </c>
      <c r="B425" s="22">
        <v>31256</v>
      </c>
      <c r="C425" s="65">
        <v>1</v>
      </c>
      <c r="D425" s="65">
        <v>3</v>
      </c>
      <c r="E425" s="5"/>
      <c r="F425" s="5"/>
      <c r="G425" s="5"/>
      <c r="H425" s="5"/>
      <c r="I425" s="5"/>
      <c r="J425" s="5"/>
      <c r="K425" s="65">
        <v>0</v>
      </c>
      <c r="L425" s="65">
        <v>0</v>
      </c>
      <c r="M425" s="65">
        <v>0</v>
      </c>
      <c r="N425" s="65">
        <v>24</v>
      </c>
      <c r="O425" s="65">
        <v>0</v>
      </c>
      <c r="P425" s="65">
        <v>0</v>
      </c>
      <c r="Q425" s="65">
        <v>0</v>
      </c>
      <c r="R425" s="65">
        <v>0</v>
      </c>
      <c r="S425" s="65">
        <v>0</v>
      </c>
      <c r="T425" s="65">
        <v>24</v>
      </c>
      <c r="U425" s="65">
        <v>0</v>
      </c>
      <c r="V425" s="65">
        <v>0</v>
      </c>
      <c r="W425" s="65">
        <v>85.099990844726562</v>
      </c>
      <c r="X425" s="65">
        <v>85.099990844726562</v>
      </c>
      <c r="Y425" s="65">
        <v>24</v>
      </c>
      <c r="Z425" s="5"/>
      <c r="AA425" s="5"/>
      <c r="AB425" s="5"/>
      <c r="AC425" s="5"/>
      <c r="AD425" s="5"/>
      <c r="AE425" s="65">
        <v>0</v>
      </c>
      <c r="AF425" s="65">
        <v>0</v>
      </c>
      <c r="AG425" s="65">
        <v>24</v>
      </c>
      <c r="AH425" s="5"/>
      <c r="AI425" s="65">
        <v>18.767990112304688</v>
      </c>
      <c r="AJ425" s="65">
        <v>0.78199994564056396</v>
      </c>
      <c r="AK425" s="65">
        <v>0.78199994564056396</v>
      </c>
      <c r="AL425" s="65">
        <v>24</v>
      </c>
      <c r="AM425" s="65">
        <v>1</v>
      </c>
      <c r="AN425" s="65">
        <v>3</v>
      </c>
      <c r="AO425" s="65">
        <v>0</v>
      </c>
      <c r="AP425" s="5"/>
      <c r="AQ425" s="65">
        <v>1</v>
      </c>
      <c r="AR425" s="65">
        <v>28</v>
      </c>
      <c r="AS425" s="65">
        <v>7</v>
      </c>
      <c r="AT425" s="65">
        <v>1985</v>
      </c>
    </row>
    <row r="426" spans="1:46" x14ac:dyDescent="0.25">
      <c r="A426" s="65">
        <v>4001</v>
      </c>
      <c r="B426" s="22">
        <v>31257</v>
      </c>
      <c r="C426" s="65">
        <v>1</v>
      </c>
      <c r="D426" s="65">
        <v>3</v>
      </c>
      <c r="E426" s="5"/>
      <c r="F426" s="5"/>
      <c r="G426" s="5"/>
      <c r="H426" s="5"/>
      <c r="I426" s="5"/>
      <c r="J426" s="5"/>
      <c r="K426" s="65">
        <v>0</v>
      </c>
      <c r="L426" s="65">
        <v>0</v>
      </c>
      <c r="M426" s="65">
        <v>0</v>
      </c>
      <c r="N426" s="65">
        <v>24</v>
      </c>
      <c r="O426" s="65">
        <v>0</v>
      </c>
      <c r="P426" s="65">
        <v>0</v>
      </c>
      <c r="Q426" s="65">
        <v>0</v>
      </c>
      <c r="R426" s="65">
        <v>0</v>
      </c>
      <c r="S426" s="65">
        <v>0</v>
      </c>
      <c r="T426" s="65">
        <v>24</v>
      </c>
      <c r="U426" s="65">
        <v>0</v>
      </c>
      <c r="V426" s="65">
        <v>0</v>
      </c>
      <c r="W426" s="65">
        <v>81.699996948242188</v>
      </c>
      <c r="X426" s="65">
        <v>81.699996948242188</v>
      </c>
      <c r="Y426" s="65">
        <v>24</v>
      </c>
      <c r="Z426" s="5"/>
      <c r="AA426" s="5"/>
      <c r="AB426" s="5"/>
      <c r="AC426" s="5"/>
      <c r="AD426" s="5"/>
      <c r="AE426" s="65">
        <v>0</v>
      </c>
      <c r="AF426" s="65">
        <v>0</v>
      </c>
      <c r="AG426" s="65">
        <v>24</v>
      </c>
      <c r="AH426" s="5"/>
      <c r="AI426" s="65">
        <v>31.535995483398438</v>
      </c>
      <c r="AJ426" s="65">
        <v>1.3139991760253906</v>
      </c>
      <c r="AK426" s="65">
        <v>1.3139991760253906</v>
      </c>
      <c r="AL426" s="65">
        <v>24</v>
      </c>
      <c r="AM426" s="65">
        <v>1</v>
      </c>
      <c r="AN426" s="65">
        <v>3</v>
      </c>
      <c r="AO426" s="65">
        <v>0</v>
      </c>
      <c r="AP426" s="5"/>
      <c r="AQ426" s="65">
        <v>2</v>
      </c>
      <c r="AR426" s="65">
        <v>29</v>
      </c>
      <c r="AS426" s="65">
        <v>7</v>
      </c>
      <c r="AT426" s="65">
        <v>1985</v>
      </c>
    </row>
    <row r="427" spans="1:46" x14ac:dyDescent="0.25">
      <c r="A427" s="65">
        <v>4001</v>
      </c>
      <c r="B427" s="22">
        <v>31258</v>
      </c>
      <c r="C427" s="65">
        <v>1</v>
      </c>
      <c r="D427" s="65">
        <v>3</v>
      </c>
      <c r="E427" s="5"/>
      <c r="F427" s="5"/>
      <c r="G427" s="5"/>
      <c r="H427" s="5"/>
      <c r="I427" s="5"/>
      <c r="J427" s="5"/>
      <c r="K427" s="5"/>
      <c r="L427" s="65">
        <v>0</v>
      </c>
      <c r="M427" s="5"/>
      <c r="N427" s="65">
        <v>23</v>
      </c>
      <c r="O427" s="65">
        <v>0</v>
      </c>
      <c r="P427" s="65">
        <v>0</v>
      </c>
      <c r="Q427" s="5"/>
      <c r="R427" s="65">
        <v>0</v>
      </c>
      <c r="S427" s="5"/>
      <c r="T427" s="65">
        <v>23</v>
      </c>
      <c r="U427" s="65">
        <v>0</v>
      </c>
      <c r="V427" s="65">
        <v>0</v>
      </c>
      <c r="W427" s="65">
        <v>73</v>
      </c>
      <c r="X427" s="5"/>
      <c r="Y427" s="65">
        <v>23</v>
      </c>
      <c r="Z427" s="5"/>
      <c r="AA427" s="5"/>
      <c r="AB427" s="5"/>
      <c r="AC427" s="5"/>
      <c r="AD427" s="5"/>
      <c r="AE427" s="65">
        <v>0</v>
      </c>
      <c r="AF427" s="5"/>
      <c r="AG427" s="65">
        <v>23</v>
      </c>
      <c r="AH427" s="5"/>
      <c r="AI427" s="5"/>
      <c r="AJ427" s="65">
        <v>0.92799997329711914</v>
      </c>
      <c r="AK427" s="5"/>
      <c r="AL427" s="65">
        <v>23</v>
      </c>
      <c r="AM427" s="65">
        <v>1</v>
      </c>
      <c r="AN427" s="65">
        <v>3</v>
      </c>
      <c r="AO427" s="65">
        <v>0</v>
      </c>
      <c r="AP427" s="5"/>
      <c r="AQ427" s="65">
        <v>3</v>
      </c>
      <c r="AR427" s="65">
        <v>30</v>
      </c>
      <c r="AS427" s="65">
        <v>7</v>
      </c>
      <c r="AT427" s="65">
        <v>1985</v>
      </c>
    </row>
    <row r="428" spans="1:46" x14ac:dyDescent="0.25">
      <c r="A428" s="65">
        <v>4001</v>
      </c>
      <c r="B428" s="22">
        <v>31259</v>
      </c>
      <c r="C428" s="65">
        <v>1</v>
      </c>
      <c r="D428" s="65">
        <v>3</v>
      </c>
      <c r="E428" s="5"/>
      <c r="F428" s="5"/>
      <c r="G428" s="5"/>
      <c r="H428" s="5"/>
      <c r="I428" s="5"/>
      <c r="J428" s="5"/>
      <c r="K428" s="5"/>
      <c r="L428" s="65">
        <v>0</v>
      </c>
      <c r="M428" s="5"/>
      <c r="N428" s="65">
        <v>23</v>
      </c>
      <c r="O428" s="65">
        <v>0</v>
      </c>
      <c r="P428" s="65">
        <v>0</v>
      </c>
      <c r="Q428" s="5"/>
      <c r="R428" s="65">
        <v>0</v>
      </c>
      <c r="S428" s="5"/>
      <c r="T428" s="65">
        <v>23</v>
      </c>
      <c r="U428" s="65">
        <v>0</v>
      </c>
      <c r="V428" s="65">
        <v>0</v>
      </c>
      <c r="W428" s="65">
        <v>72</v>
      </c>
      <c r="X428" s="5"/>
      <c r="Y428" s="65">
        <v>23</v>
      </c>
      <c r="Z428" s="5"/>
      <c r="AA428" s="5"/>
      <c r="AB428" s="5"/>
      <c r="AC428" s="5"/>
      <c r="AD428" s="5"/>
      <c r="AE428" s="65">
        <v>0</v>
      </c>
      <c r="AF428" s="5"/>
      <c r="AG428" s="65">
        <v>23</v>
      </c>
      <c r="AH428" s="5"/>
      <c r="AI428" s="5"/>
      <c r="AJ428" s="65">
        <v>0.61299997568130493</v>
      </c>
      <c r="AK428" s="5"/>
      <c r="AL428" s="65">
        <v>23</v>
      </c>
      <c r="AM428" s="65">
        <v>1</v>
      </c>
      <c r="AN428" s="65">
        <v>3</v>
      </c>
      <c r="AO428" s="65">
        <v>0</v>
      </c>
      <c r="AP428" s="5"/>
      <c r="AQ428" s="65">
        <v>4</v>
      </c>
      <c r="AR428" s="65">
        <v>31</v>
      </c>
      <c r="AS428" s="65">
        <v>7</v>
      </c>
      <c r="AT428" s="65">
        <v>1985</v>
      </c>
    </row>
    <row r="429" spans="1:46" x14ac:dyDescent="0.25">
      <c r="A429" s="65">
        <v>4001</v>
      </c>
      <c r="B429" s="22">
        <v>31260</v>
      </c>
      <c r="C429" s="65">
        <v>1</v>
      </c>
      <c r="D429" s="65">
        <v>3</v>
      </c>
      <c r="E429" s="5"/>
      <c r="F429" s="5"/>
      <c r="G429" s="5"/>
      <c r="H429" s="5"/>
      <c r="I429" s="5"/>
      <c r="J429" s="5"/>
      <c r="K429" s="65">
        <v>0</v>
      </c>
      <c r="L429" s="65">
        <v>0</v>
      </c>
      <c r="M429" s="65">
        <v>0</v>
      </c>
      <c r="N429" s="65">
        <v>24</v>
      </c>
      <c r="O429" s="65">
        <v>0</v>
      </c>
      <c r="P429" s="65">
        <v>0</v>
      </c>
      <c r="Q429" s="65">
        <v>0</v>
      </c>
      <c r="R429" s="65">
        <v>0</v>
      </c>
      <c r="S429" s="65">
        <v>0</v>
      </c>
      <c r="T429" s="65">
        <v>24</v>
      </c>
      <c r="U429" s="65">
        <v>0</v>
      </c>
      <c r="V429" s="65">
        <v>0</v>
      </c>
      <c r="W429" s="65">
        <v>70.699996948242187</v>
      </c>
      <c r="X429" s="65">
        <v>70.699996948242187</v>
      </c>
      <c r="Y429" s="65">
        <v>24</v>
      </c>
      <c r="Z429" s="5"/>
      <c r="AA429" s="5"/>
      <c r="AB429" s="5"/>
      <c r="AC429" s="5"/>
      <c r="AD429" s="5"/>
      <c r="AE429" s="65">
        <v>0</v>
      </c>
      <c r="AF429" s="65">
        <v>0</v>
      </c>
      <c r="AG429" s="65">
        <v>24</v>
      </c>
      <c r="AH429" s="5"/>
      <c r="AI429" s="65">
        <v>13.871999740600586</v>
      </c>
      <c r="AJ429" s="65">
        <v>0.57799994945526123</v>
      </c>
      <c r="AK429" s="65">
        <v>0.57799994945526123</v>
      </c>
      <c r="AL429" s="65">
        <v>24</v>
      </c>
      <c r="AM429" s="65">
        <v>1</v>
      </c>
      <c r="AN429" s="65">
        <v>3</v>
      </c>
      <c r="AO429" s="65">
        <v>0</v>
      </c>
      <c r="AP429" s="5"/>
      <c r="AQ429" s="65">
        <v>5</v>
      </c>
      <c r="AR429" s="65">
        <v>1</v>
      </c>
      <c r="AS429" s="65">
        <v>8</v>
      </c>
      <c r="AT429" s="65">
        <v>1985</v>
      </c>
    </row>
    <row r="430" spans="1:46" x14ac:dyDescent="0.25">
      <c r="A430" s="65">
        <v>4001</v>
      </c>
      <c r="B430" s="22">
        <v>31261</v>
      </c>
      <c r="C430" s="65">
        <v>1</v>
      </c>
      <c r="D430" s="65">
        <v>3</v>
      </c>
      <c r="E430" s="5"/>
      <c r="F430" s="5"/>
      <c r="G430" s="5"/>
      <c r="H430" s="5"/>
      <c r="I430" s="5"/>
      <c r="J430" s="5"/>
      <c r="K430" s="65">
        <v>0</v>
      </c>
      <c r="L430" s="65">
        <v>0</v>
      </c>
      <c r="M430" s="65">
        <v>0</v>
      </c>
      <c r="N430" s="65">
        <v>24</v>
      </c>
      <c r="O430" s="65">
        <v>0</v>
      </c>
      <c r="P430" s="65">
        <v>0</v>
      </c>
      <c r="Q430" s="65">
        <v>0</v>
      </c>
      <c r="R430" s="65">
        <v>0</v>
      </c>
      <c r="S430" s="65">
        <v>0</v>
      </c>
      <c r="T430" s="65">
        <v>24</v>
      </c>
      <c r="U430" s="65">
        <v>0</v>
      </c>
      <c r="V430" s="65">
        <v>0</v>
      </c>
      <c r="W430" s="65">
        <v>76.5</v>
      </c>
      <c r="X430" s="65">
        <v>76.5</v>
      </c>
      <c r="Y430" s="65">
        <v>24</v>
      </c>
      <c r="Z430" s="5"/>
      <c r="AA430" s="5"/>
      <c r="AB430" s="5"/>
      <c r="AC430" s="5"/>
      <c r="AD430" s="5"/>
      <c r="AE430" s="65">
        <v>0</v>
      </c>
      <c r="AF430" s="65">
        <v>0</v>
      </c>
      <c r="AG430" s="65">
        <v>24</v>
      </c>
      <c r="AH430" s="5"/>
      <c r="AI430" s="65">
        <v>20.255996704101562</v>
      </c>
      <c r="AJ430" s="65">
        <v>0.84399998188018799</v>
      </c>
      <c r="AK430" s="65">
        <v>0.84399998188018799</v>
      </c>
      <c r="AL430" s="65">
        <v>24</v>
      </c>
      <c r="AM430" s="65">
        <v>1</v>
      </c>
      <c r="AN430" s="65">
        <v>3</v>
      </c>
      <c r="AO430" s="65">
        <v>0</v>
      </c>
      <c r="AP430" s="5"/>
      <c r="AQ430" s="65">
        <v>6</v>
      </c>
      <c r="AR430" s="65">
        <v>2</v>
      </c>
      <c r="AS430" s="65">
        <v>8</v>
      </c>
      <c r="AT430" s="65">
        <v>1985</v>
      </c>
    </row>
    <row r="431" spans="1:46" x14ac:dyDescent="0.25">
      <c r="A431" s="65">
        <v>4001</v>
      </c>
      <c r="B431" s="22">
        <v>31262</v>
      </c>
      <c r="C431" s="65">
        <v>1</v>
      </c>
      <c r="D431" s="65">
        <v>3</v>
      </c>
      <c r="E431" s="5"/>
      <c r="F431" s="5"/>
      <c r="G431" s="5"/>
      <c r="H431" s="5"/>
      <c r="I431" s="5"/>
      <c r="J431" s="5"/>
      <c r="K431" s="65">
        <v>0</v>
      </c>
      <c r="L431" s="65">
        <v>0</v>
      </c>
      <c r="M431" s="65">
        <v>0</v>
      </c>
      <c r="N431" s="65">
        <v>24</v>
      </c>
      <c r="O431" s="65">
        <v>0</v>
      </c>
      <c r="P431" s="65">
        <v>0</v>
      </c>
      <c r="Q431" s="65">
        <v>0</v>
      </c>
      <c r="R431" s="65">
        <v>0</v>
      </c>
      <c r="S431" s="65">
        <v>0</v>
      </c>
      <c r="T431" s="65">
        <v>24</v>
      </c>
      <c r="U431" s="65">
        <v>0</v>
      </c>
      <c r="V431" s="65">
        <v>0</v>
      </c>
      <c r="W431" s="65">
        <v>79.699996948242187</v>
      </c>
      <c r="X431" s="65">
        <v>79.699996948242187</v>
      </c>
      <c r="Y431" s="65">
        <v>24</v>
      </c>
      <c r="Z431" s="5"/>
      <c r="AA431" s="5"/>
      <c r="AB431" s="5"/>
      <c r="AC431" s="5"/>
      <c r="AD431" s="5"/>
      <c r="AE431" s="65">
        <v>0</v>
      </c>
      <c r="AF431" s="65">
        <v>0</v>
      </c>
      <c r="AG431" s="65">
        <v>24</v>
      </c>
      <c r="AH431" s="5"/>
      <c r="AI431" s="65">
        <v>19.871994018554688</v>
      </c>
      <c r="AJ431" s="65">
        <v>0.82799994945526123</v>
      </c>
      <c r="AK431" s="65">
        <v>0.82799994945526123</v>
      </c>
      <c r="AL431" s="65">
        <v>24</v>
      </c>
      <c r="AM431" s="65">
        <v>1</v>
      </c>
      <c r="AN431" s="65">
        <v>3</v>
      </c>
      <c r="AO431" s="65">
        <v>0</v>
      </c>
      <c r="AP431" s="5"/>
      <c r="AQ431" s="65">
        <v>7</v>
      </c>
      <c r="AR431" s="65">
        <v>3</v>
      </c>
      <c r="AS431" s="65">
        <v>8</v>
      </c>
      <c r="AT431" s="65">
        <v>1985</v>
      </c>
    </row>
    <row r="432" spans="1:46" x14ac:dyDescent="0.25">
      <c r="A432" s="65">
        <v>4001</v>
      </c>
      <c r="B432" s="22">
        <v>31263</v>
      </c>
      <c r="C432" s="65">
        <v>1</v>
      </c>
      <c r="D432" s="65">
        <v>3</v>
      </c>
      <c r="E432" s="5"/>
      <c r="F432" s="5"/>
      <c r="G432" s="5"/>
      <c r="H432" s="5"/>
      <c r="I432" s="5"/>
      <c r="J432" s="5"/>
      <c r="K432" s="65">
        <v>0</v>
      </c>
      <c r="L432" s="65">
        <v>0</v>
      </c>
      <c r="M432" s="65">
        <v>0</v>
      </c>
      <c r="N432" s="65">
        <v>24</v>
      </c>
      <c r="O432" s="65">
        <v>0</v>
      </c>
      <c r="P432" s="65">
        <v>0</v>
      </c>
      <c r="Q432" s="65">
        <v>0</v>
      </c>
      <c r="R432" s="65">
        <v>0</v>
      </c>
      <c r="S432" s="65">
        <v>0</v>
      </c>
      <c r="T432" s="65">
        <v>24</v>
      </c>
      <c r="U432" s="65">
        <v>0</v>
      </c>
      <c r="V432" s="65">
        <v>0</v>
      </c>
      <c r="W432" s="65">
        <v>74.699996948242187</v>
      </c>
      <c r="X432" s="65">
        <v>74.699996948242187</v>
      </c>
      <c r="Y432" s="65">
        <v>24</v>
      </c>
      <c r="Z432" s="5"/>
      <c r="AA432" s="5"/>
      <c r="AB432" s="5"/>
      <c r="AC432" s="5"/>
      <c r="AD432" s="5"/>
      <c r="AE432" s="65">
        <v>0</v>
      </c>
      <c r="AF432" s="65">
        <v>0</v>
      </c>
      <c r="AG432" s="65">
        <v>24</v>
      </c>
      <c r="AH432" s="5"/>
      <c r="AI432" s="65">
        <v>18.61199951171875</v>
      </c>
      <c r="AJ432" s="65">
        <v>0.77499997615814209</v>
      </c>
      <c r="AK432" s="65">
        <v>0.77499997615814209</v>
      </c>
      <c r="AL432" s="65">
        <v>24</v>
      </c>
      <c r="AM432" s="65">
        <v>1</v>
      </c>
      <c r="AN432" s="65">
        <v>3</v>
      </c>
      <c r="AO432" s="65">
        <v>0</v>
      </c>
      <c r="AP432" s="5"/>
      <c r="AQ432" s="65">
        <v>1</v>
      </c>
      <c r="AR432" s="65">
        <v>4</v>
      </c>
      <c r="AS432" s="65">
        <v>8</v>
      </c>
      <c r="AT432" s="65">
        <v>1985</v>
      </c>
    </row>
    <row r="433" spans="1:46" x14ac:dyDescent="0.25">
      <c r="A433" s="65">
        <v>4001</v>
      </c>
      <c r="B433" s="22">
        <v>31264</v>
      </c>
      <c r="C433" s="65">
        <v>1</v>
      </c>
      <c r="D433" s="65">
        <v>3</v>
      </c>
      <c r="E433" s="5"/>
      <c r="F433" s="5"/>
      <c r="G433" s="5"/>
      <c r="H433" s="5"/>
      <c r="I433" s="5"/>
      <c r="J433" s="5"/>
      <c r="K433" s="65">
        <v>0</v>
      </c>
      <c r="L433" s="65">
        <v>0</v>
      </c>
      <c r="M433" s="65">
        <v>0</v>
      </c>
      <c r="N433" s="65">
        <v>24</v>
      </c>
      <c r="O433" s="65">
        <v>0</v>
      </c>
      <c r="P433" s="65">
        <v>0</v>
      </c>
      <c r="Q433" s="65">
        <v>0</v>
      </c>
      <c r="R433" s="65">
        <v>0</v>
      </c>
      <c r="S433" s="65">
        <v>0</v>
      </c>
      <c r="T433" s="65">
        <v>24</v>
      </c>
      <c r="U433" s="65">
        <v>0</v>
      </c>
      <c r="V433" s="65">
        <v>0</v>
      </c>
      <c r="W433" s="65">
        <v>74.699996948242187</v>
      </c>
      <c r="X433" s="65">
        <v>74.699996948242187</v>
      </c>
      <c r="Y433" s="65">
        <v>24</v>
      </c>
      <c r="Z433" s="5"/>
      <c r="AA433" s="5"/>
      <c r="AB433" s="5"/>
      <c r="AC433" s="5"/>
      <c r="AD433" s="5"/>
      <c r="AE433" s="65">
        <v>0</v>
      </c>
      <c r="AF433" s="65">
        <v>0</v>
      </c>
      <c r="AG433" s="65">
        <v>24</v>
      </c>
      <c r="AH433" s="5"/>
      <c r="AI433" s="65">
        <v>39.02398681640625</v>
      </c>
      <c r="AJ433" s="65">
        <v>1.6259994506835937</v>
      </c>
      <c r="AK433" s="65">
        <v>1.6259994506835937</v>
      </c>
      <c r="AL433" s="65">
        <v>24</v>
      </c>
      <c r="AM433" s="65">
        <v>1</v>
      </c>
      <c r="AN433" s="65">
        <v>3</v>
      </c>
      <c r="AO433" s="65">
        <v>0</v>
      </c>
      <c r="AP433" s="5"/>
      <c r="AQ433" s="65">
        <v>2</v>
      </c>
      <c r="AR433" s="65">
        <v>5</v>
      </c>
      <c r="AS433" s="65">
        <v>8</v>
      </c>
      <c r="AT433" s="65">
        <v>1985</v>
      </c>
    </row>
    <row r="434" spans="1:46" x14ac:dyDescent="0.25">
      <c r="A434" s="65">
        <v>4001</v>
      </c>
      <c r="B434" s="22">
        <v>31265</v>
      </c>
      <c r="C434" s="65">
        <v>1</v>
      </c>
      <c r="D434" s="65">
        <v>3</v>
      </c>
      <c r="E434" s="5"/>
      <c r="F434" s="5"/>
      <c r="G434" s="5"/>
      <c r="H434" s="5"/>
      <c r="I434" s="5"/>
      <c r="J434" s="5"/>
      <c r="K434" s="65">
        <v>0</v>
      </c>
      <c r="L434" s="65">
        <v>0</v>
      </c>
      <c r="M434" s="65">
        <v>0</v>
      </c>
      <c r="N434" s="65">
        <v>24</v>
      </c>
      <c r="O434" s="65">
        <v>0</v>
      </c>
      <c r="P434" s="65">
        <v>0</v>
      </c>
      <c r="Q434" s="65">
        <v>0</v>
      </c>
      <c r="R434" s="65">
        <v>0</v>
      </c>
      <c r="S434" s="65">
        <v>0</v>
      </c>
      <c r="T434" s="65">
        <v>24</v>
      </c>
      <c r="U434" s="65">
        <v>0</v>
      </c>
      <c r="V434" s="65">
        <v>0</v>
      </c>
      <c r="W434" s="65">
        <v>75</v>
      </c>
      <c r="X434" s="65">
        <v>75</v>
      </c>
      <c r="Y434" s="65">
        <v>24</v>
      </c>
      <c r="Z434" s="5"/>
      <c r="AA434" s="5"/>
      <c r="AB434" s="5"/>
      <c r="AC434" s="5"/>
      <c r="AD434" s="5"/>
      <c r="AE434" s="65">
        <v>0</v>
      </c>
      <c r="AF434" s="65">
        <v>0</v>
      </c>
      <c r="AG434" s="65">
        <v>24</v>
      </c>
      <c r="AH434" s="5"/>
      <c r="AI434" s="65">
        <v>15.64799976348877</v>
      </c>
      <c r="AJ434" s="65">
        <v>0.65199995040893555</v>
      </c>
      <c r="AK434" s="65">
        <v>0.65199995040893555</v>
      </c>
      <c r="AL434" s="65">
        <v>24</v>
      </c>
      <c r="AM434" s="65">
        <v>1</v>
      </c>
      <c r="AN434" s="65">
        <v>3</v>
      </c>
      <c r="AO434" s="65">
        <v>0</v>
      </c>
      <c r="AP434" s="5"/>
      <c r="AQ434" s="65">
        <v>3</v>
      </c>
      <c r="AR434" s="65">
        <v>6</v>
      </c>
      <c r="AS434" s="65">
        <v>8</v>
      </c>
      <c r="AT434" s="65">
        <v>1985</v>
      </c>
    </row>
    <row r="435" spans="1:46" x14ac:dyDescent="0.25">
      <c r="A435" s="65">
        <v>4001</v>
      </c>
      <c r="B435" s="22">
        <v>31266</v>
      </c>
      <c r="C435" s="65">
        <v>1</v>
      </c>
      <c r="D435" s="65">
        <v>3</v>
      </c>
      <c r="E435" s="5"/>
      <c r="F435" s="5"/>
      <c r="G435" s="5"/>
      <c r="H435" s="5"/>
      <c r="I435" s="5"/>
      <c r="J435" s="5"/>
      <c r="K435" s="65">
        <v>0</v>
      </c>
      <c r="L435" s="65">
        <v>0</v>
      </c>
      <c r="M435" s="65">
        <v>0</v>
      </c>
      <c r="N435" s="65">
        <v>24</v>
      </c>
      <c r="O435" s="65">
        <v>0</v>
      </c>
      <c r="P435" s="65">
        <v>0</v>
      </c>
      <c r="Q435" s="65">
        <v>0</v>
      </c>
      <c r="R435" s="65">
        <v>0</v>
      </c>
      <c r="S435" s="65">
        <v>0</v>
      </c>
      <c r="T435" s="65">
        <v>24</v>
      </c>
      <c r="U435" s="65">
        <v>0</v>
      </c>
      <c r="V435" s="65">
        <v>0</v>
      </c>
      <c r="W435" s="65">
        <v>71.399993896484375</v>
      </c>
      <c r="X435" s="65">
        <v>71.399993896484375</v>
      </c>
      <c r="Y435" s="65">
        <v>24</v>
      </c>
      <c r="Z435" s="5"/>
      <c r="AA435" s="5"/>
      <c r="AB435" s="5"/>
      <c r="AC435" s="5"/>
      <c r="AD435" s="5"/>
      <c r="AE435" s="65">
        <v>0</v>
      </c>
      <c r="AF435" s="65">
        <v>0</v>
      </c>
      <c r="AG435" s="65">
        <v>24</v>
      </c>
      <c r="AH435" s="5"/>
      <c r="AI435" s="65">
        <v>20.975997924804687</v>
      </c>
      <c r="AJ435" s="65">
        <v>0.8739999532699585</v>
      </c>
      <c r="AK435" s="65">
        <v>0.8739999532699585</v>
      </c>
      <c r="AL435" s="65">
        <v>24</v>
      </c>
      <c r="AM435" s="65">
        <v>1</v>
      </c>
      <c r="AN435" s="65">
        <v>3</v>
      </c>
      <c r="AO435" s="65">
        <v>0</v>
      </c>
      <c r="AP435" s="5"/>
      <c r="AQ435" s="65">
        <v>4</v>
      </c>
      <c r="AR435" s="65">
        <v>7</v>
      </c>
      <c r="AS435" s="65">
        <v>8</v>
      </c>
      <c r="AT435" s="65">
        <v>1985</v>
      </c>
    </row>
    <row r="436" spans="1:46" x14ac:dyDescent="0.25">
      <c r="A436" s="65">
        <v>4001</v>
      </c>
      <c r="B436" s="22">
        <v>31267</v>
      </c>
      <c r="C436" s="65">
        <v>1</v>
      </c>
      <c r="D436" s="65">
        <v>3</v>
      </c>
      <c r="E436" s="5"/>
      <c r="F436" s="5"/>
      <c r="G436" s="5"/>
      <c r="H436" s="5"/>
      <c r="I436" s="5"/>
      <c r="J436" s="5"/>
      <c r="K436" s="65">
        <v>0</v>
      </c>
      <c r="L436" s="65">
        <v>0</v>
      </c>
      <c r="M436" s="65">
        <v>0</v>
      </c>
      <c r="N436" s="65">
        <v>24</v>
      </c>
      <c r="O436" s="65">
        <v>0</v>
      </c>
      <c r="P436" s="65">
        <v>0</v>
      </c>
      <c r="Q436" s="65">
        <v>0</v>
      </c>
      <c r="R436" s="65">
        <v>0</v>
      </c>
      <c r="S436" s="65">
        <v>0</v>
      </c>
      <c r="T436" s="65">
        <v>24</v>
      </c>
      <c r="U436" s="65">
        <v>0</v>
      </c>
      <c r="V436" s="65">
        <v>0</v>
      </c>
      <c r="W436" s="65">
        <v>70</v>
      </c>
      <c r="X436" s="65">
        <v>70</v>
      </c>
      <c r="Y436" s="65">
        <v>24</v>
      </c>
      <c r="Z436" s="5"/>
      <c r="AA436" s="5"/>
      <c r="AB436" s="5"/>
      <c r="AC436" s="5"/>
      <c r="AD436" s="5"/>
      <c r="AE436" s="65">
        <v>0</v>
      </c>
      <c r="AF436" s="65">
        <v>0</v>
      </c>
      <c r="AG436" s="65">
        <v>24</v>
      </c>
      <c r="AH436" s="5"/>
      <c r="AI436" s="65">
        <v>27.827987670898437</v>
      </c>
      <c r="AJ436" s="65">
        <v>1.1589994430541992</v>
      </c>
      <c r="AK436" s="65">
        <v>1.1589994430541992</v>
      </c>
      <c r="AL436" s="65">
        <v>24</v>
      </c>
      <c r="AM436" s="65">
        <v>1</v>
      </c>
      <c r="AN436" s="65">
        <v>3</v>
      </c>
      <c r="AO436" s="65">
        <v>0</v>
      </c>
      <c r="AP436" s="5"/>
      <c r="AQ436" s="65">
        <v>5</v>
      </c>
      <c r="AR436" s="65">
        <v>8</v>
      </c>
      <c r="AS436" s="65">
        <v>8</v>
      </c>
      <c r="AT436" s="65">
        <v>1985</v>
      </c>
    </row>
    <row r="437" spans="1:46" x14ac:dyDescent="0.25">
      <c r="A437" s="65">
        <v>4001</v>
      </c>
      <c r="B437" s="22">
        <v>31268</v>
      </c>
      <c r="C437" s="65">
        <v>1</v>
      </c>
      <c r="D437" s="65">
        <v>3</v>
      </c>
      <c r="E437" s="5"/>
      <c r="F437" s="5"/>
      <c r="G437" s="5"/>
      <c r="H437" s="5"/>
      <c r="I437" s="5"/>
      <c r="J437" s="5"/>
      <c r="K437" s="65">
        <v>0</v>
      </c>
      <c r="L437" s="65">
        <v>0</v>
      </c>
      <c r="M437" s="65">
        <v>0</v>
      </c>
      <c r="N437" s="65">
        <v>24</v>
      </c>
      <c r="O437" s="65">
        <v>0</v>
      </c>
      <c r="P437" s="65">
        <v>0</v>
      </c>
      <c r="Q437" s="65">
        <v>0</v>
      </c>
      <c r="R437" s="65">
        <v>0</v>
      </c>
      <c r="S437" s="65">
        <v>0</v>
      </c>
      <c r="T437" s="65">
        <v>24</v>
      </c>
      <c r="U437" s="65">
        <v>0</v>
      </c>
      <c r="V437" s="65">
        <v>0</v>
      </c>
      <c r="W437" s="65">
        <v>73.199996948242188</v>
      </c>
      <c r="X437" s="65">
        <v>73.199996948242188</v>
      </c>
      <c r="Y437" s="65">
        <v>24</v>
      </c>
      <c r="Z437" s="5"/>
      <c r="AA437" s="5"/>
      <c r="AB437" s="5"/>
      <c r="AC437" s="5"/>
      <c r="AD437" s="5"/>
      <c r="AE437" s="65">
        <v>0</v>
      </c>
      <c r="AF437" s="65">
        <v>0</v>
      </c>
      <c r="AG437" s="65">
        <v>24</v>
      </c>
      <c r="AH437" s="5"/>
      <c r="AI437" s="65">
        <v>19.0679931640625</v>
      </c>
      <c r="AJ437" s="65">
        <v>0.79399996995925903</v>
      </c>
      <c r="AK437" s="65">
        <v>0.79399996995925903</v>
      </c>
      <c r="AL437" s="65">
        <v>24</v>
      </c>
      <c r="AM437" s="65">
        <v>1</v>
      </c>
      <c r="AN437" s="65">
        <v>3</v>
      </c>
      <c r="AO437" s="65">
        <v>0</v>
      </c>
      <c r="AP437" s="5"/>
      <c r="AQ437" s="65">
        <v>6</v>
      </c>
      <c r="AR437" s="65">
        <v>9</v>
      </c>
      <c r="AS437" s="65">
        <v>8</v>
      </c>
      <c r="AT437" s="65">
        <v>1985</v>
      </c>
    </row>
    <row r="438" spans="1:46" x14ac:dyDescent="0.25">
      <c r="A438" s="65">
        <v>4001</v>
      </c>
      <c r="B438" s="22">
        <v>31269</v>
      </c>
      <c r="C438" s="65">
        <v>1</v>
      </c>
      <c r="D438" s="65">
        <v>3</v>
      </c>
      <c r="E438" s="5"/>
      <c r="F438" s="5"/>
      <c r="G438" s="5"/>
      <c r="H438" s="5"/>
      <c r="I438" s="5"/>
      <c r="J438" s="5"/>
      <c r="K438" s="65">
        <v>0</v>
      </c>
      <c r="L438" s="65">
        <v>0</v>
      </c>
      <c r="M438" s="65">
        <v>0</v>
      </c>
      <c r="N438" s="65">
        <v>24</v>
      </c>
      <c r="O438" s="65">
        <v>0</v>
      </c>
      <c r="P438" s="65">
        <v>0</v>
      </c>
      <c r="Q438" s="65">
        <v>0</v>
      </c>
      <c r="R438" s="65">
        <v>0</v>
      </c>
      <c r="S438" s="65">
        <v>0</v>
      </c>
      <c r="T438" s="65">
        <v>24</v>
      </c>
      <c r="U438" s="65">
        <v>0</v>
      </c>
      <c r="V438" s="65">
        <v>0</v>
      </c>
      <c r="W438" s="65">
        <v>73.199996948242188</v>
      </c>
      <c r="X438" s="65">
        <v>73.199996948242188</v>
      </c>
      <c r="Y438" s="65">
        <v>24</v>
      </c>
      <c r="Z438" s="5"/>
      <c r="AA438" s="5"/>
      <c r="AB438" s="5"/>
      <c r="AC438" s="5"/>
      <c r="AD438" s="5"/>
      <c r="AE438" s="65">
        <v>0</v>
      </c>
      <c r="AF438" s="65">
        <v>0</v>
      </c>
      <c r="AG438" s="65">
        <v>24</v>
      </c>
      <c r="AH438" s="5"/>
      <c r="AI438" s="65">
        <v>19.271987915039063</v>
      </c>
      <c r="AJ438" s="65">
        <v>0.80299997329711914</v>
      </c>
      <c r="AK438" s="65">
        <v>0.80299997329711914</v>
      </c>
      <c r="AL438" s="65">
        <v>24</v>
      </c>
      <c r="AM438" s="65">
        <v>1</v>
      </c>
      <c r="AN438" s="65">
        <v>3</v>
      </c>
      <c r="AO438" s="65">
        <v>0</v>
      </c>
      <c r="AP438" s="5"/>
      <c r="AQ438" s="65">
        <v>7</v>
      </c>
      <c r="AR438" s="65">
        <v>10</v>
      </c>
      <c r="AS438" s="65">
        <v>8</v>
      </c>
      <c r="AT438" s="65">
        <v>1985</v>
      </c>
    </row>
    <row r="439" spans="1:46" x14ac:dyDescent="0.25">
      <c r="A439" s="65">
        <v>4001</v>
      </c>
      <c r="B439" s="22">
        <v>31270</v>
      </c>
      <c r="C439" s="65">
        <v>1</v>
      </c>
      <c r="D439" s="65">
        <v>3</v>
      </c>
      <c r="E439" s="5"/>
      <c r="F439" s="5"/>
      <c r="G439" s="5"/>
      <c r="H439" s="5"/>
      <c r="I439" s="5"/>
      <c r="J439" s="5"/>
      <c r="K439" s="65">
        <v>0</v>
      </c>
      <c r="L439" s="65">
        <v>0</v>
      </c>
      <c r="M439" s="65">
        <v>0</v>
      </c>
      <c r="N439" s="65">
        <v>24</v>
      </c>
      <c r="O439" s="65">
        <v>0</v>
      </c>
      <c r="P439" s="65">
        <v>0</v>
      </c>
      <c r="Q439" s="65">
        <v>0</v>
      </c>
      <c r="R439" s="65">
        <v>0</v>
      </c>
      <c r="S439" s="65">
        <v>0</v>
      </c>
      <c r="T439" s="65">
        <v>24</v>
      </c>
      <c r="U439" s="65">
        <v>0</v>
      </c>
      <c r="V439" s="65">
        <v>0</v>
      </c>
      <c r="W439" s="65">
        <v>75</v>
      </c>
      <c r="X439" s="65">
        <v>75</v>
      </c>
      <c r="Y439" s="65">
        <v>24</v>
      </c>
      <c r="Z439" s="5"/>
      <c r="AA439" s="5"/>
      <c r="AB439" s="5"/>
      <c r="AC439" s="5"/>
      <c r="AD439" s="5"/>
      <c r="AE439" s="65">
        <v>0</v>
      </c>
      <c r="AF439" s="65">
        <v>0</v>
      </c>
      <c r="AG439" s="65">
        <v>24</v>
      </c>
      <c r="AH439" s="5"/>
      <c r="AI439" s="65">
        <v>18.095993041992188</v>
      </c>
      <c r="AJ439" s="65">
        <v>0.75399994850158691</v>
      </c>
      <c r="AK439" s="65">
        <v>0.75399994850158691</v>
      </c>
      <c r="AL439" s="65">
        <v>24</v>
      </c>
      <c r="AM439" s="65">
        <v>1</v>
      </c>
      <c r="AN439" s="65">
        <v>3</v>
      </c>
      <c r="AO439" s="65">
        <v>0</v>
      </c>
      <c r="AP439" s="5"/>
      <c r="AQ439" s="65">
        <v>1</v>
      </c>
      <c r="AR439" s="65">
        <v>11</v>
      </c>
      <c r="AS439" s="65">
        <v>8</v>
      </c>
      <c r="AT439" s="65">
        <v>1985</v>
      </c>
    </row>
    <row r="440" spans="1:46" x14ac:dyDescent="0.25">
      <c r="A440" s="65">
        <v>4001</v>
      </c>
      <c r="B440" s="22">
        <v>31271</v>
      </c>
      <c r="C440" s="65">
        <v>1</v>
      </c>
      <c r="D440" s="65">
        <v>3</v>
      </c>
      <c r="E440" s="5"/>
      <c r="F440" s="5"/>
      <c r="G440" s="5"/>
      <c r="H440" s="5"/>
      <c r="I440" s="5"/>
      <c r="J440" s="5"/>
      <c r="K440" s="65">
        <v>0</v>
      </c>
      <c r="L440" s="65">
        <v>0</v>
      </c>
      <c r="M440" s="65">
        <v>0</v>
      </c>
      <c r="N440" s="65">
        <v>24</v>
      </c>
      <c r="O440" s="65">
        <v>0</v>
      </c>
      <c r="P440" s="65">
        <v>0</v>
      </c>
      <c r="Q440" s="65">
        <v>0</v>
      </c>
      <c r="R440" s="65">
        <v>0</v>
      </c>
      <c r="S440" s="65">
        <v>0</v>
      </c>
      <c r="T440" s="65">
        <v>24</v>
      </c>
      <c r="U440" s="65">
        <v>0</v>
      </c>
      <c r="V440" s="65">
        <v>0</v>
      </c>
      <c r="W440" s="65">
        <v>76.29998779296875</v>
      </c>
      <c r="X440" s="65">
        <v>76.29998779296875</v>
      </c>
      <c r="Y440" s="65">
        <v>24</v>
      </c>
      <c r="Z440" s="5"/>
      <c r="AA440" s="5"/>
      <c r="AB440" s="5"/>
      <c r="AC440" s="5"/>
      <c r="AD440" s="5"/>
      <c r="AE440" s="65">
        <v>0</v>
      </c>
      <c r="AF440" s="65">
        <v>0</v>
      </c>
      <c r="AG440" s="65">
        <v>24</v>
      </c>
      <c r="AH440" s="5"/>
      <c r="AI440" s="65">
        <v>25.091995239257812</v>
      </c>
      <c r="AJ440" s="65">
        <v>1.0449991226196289</v>
      </c>
      <c r="AK440" s="65">
        <v>1.0449991226196289</v>
      </c>
      <c r="AL440" s="65">
        <v>24</v>
      </c>
      <c r="AM440" s="65">
        <v>1</v>
      </c>
      <c r="AN440" s="65">
        <v>3</v>
      </c>
      <c r="AO440" s="65">
        <v>0</v>
      </c>
      <c r="AP440" s="5"/>
      <c r="AQ440" s="65">
        <v>2</v>
      </c>
      <c r="AR440" s="65">
        <v>12</v>
      </c>
      <c r="AS440" s="65">
        <v>8</v>
      </c>
      <c r="AT440" s="65">
        <v>1985</v>
      </c>
    </row>
    <row r="441" spans="1:46" x14ac:dyDescent="0.25">
      <c r="A441" s="65">
        <v>4001</v>
      </c>
      <c r="B441" s="22">
        <v>31272</v>
      </c>
      <c r="C441" s="65">
        <v>1</v>
      </c>
      <c r="D441" s="65">
        <v>3</v>
      </c>
      <c r="E441" s="5"/>
      <c r="F441" s="5"/>
      <c r="G441" s="5"/>
      <c r="H441" s="5"/>
      <c r="I441" s="5"/>
      <c r="J441" s="5"/>
      <c r="K441" s="65">
        <v>0</v>
      </c>
      <c r="L441" s="65">
        <v>0</v>
      </c>
      <c r="M441" s="65">
        <v>0</v>
      </c>
      <c r="N441" s="65">
        <v>24</v>
      </c>
      <c r="O441" s="65">
        <v>0</v>
      </c>
      <c r="P441" s="65">
        <v>0</v>
      </c>
      <c r="Q441" s="65">
        <v>0</v>
      </c>
      <c r="R441" s="65">
        <v>0</v>
      </c>
      <c r="S441" s="65">
        <v>0</v>
      </c>
      <c r="T441" s="65">
        <v>24</v>
      </c>
      <c r="U441" s="65">
        <v>0</v>
      </c>
      <c r="V441" s="65">
        <v>0</v>
      </c>
      <c r="W441" s="65">
        <v>79.29998779296875</v>
      </c>
      <c r="X441" s="65">
        <v>79.29998779296875</v>
      </c>
      <c r="Y441" s="65">
        <v>24</v>
      </c>
      <c r="Z441" s="5"/>
      <c r="AA441" s="5"/>
      <c r="AB441" s="5"/>
      <c r="AC441" s="5"/>
      <c r="AD441" s="5"/>
      <c r="AE441" s="65">
        <v>0</v>
      </c>
      <c r="AF441" s="65">
        <v>0</v>
      </c>
      <c r="AG441" s="65">
        <v>24</v>
      </c>
      <c r="AH441" s="5"/>
      <c r="AI441" s="65">
        <v>13.859999656677246</v>
      </c>
      <c r="AJ441" s="65">
        <v>0.5769999623298645</v>
      </c>
      <c r="AK441" s="65">
        <v>0.5769999623298645</v>
      </c>
      <c r="AL441" s="65">
        <v>24</v>
      </c>
      <c r="AM441" s="65">
        <v>1</v>
      </c>
      <c r="AN441" s="65">
        <v>3</v>
      </c>
      <c r="AO441" s="65">
        <v>0</v>
      </c>
      <c r="AP441" s="5"/>
      <c r="AQ441" s="65">
        <v>3</v>
      </c>
      <c r="AR441" s="65">
        <v>13</v>
      </c>
      <c r="AS441" s="65">
        <v>8</v>
      </c>
      <c r="AT441" s="65">
        <v>1985</v>
      </c>
    </row>
    <row r="442" spans="1:46" x14ac:dyDescent="0.25">
      <c r="A442" s="65">
        <v>4001</v>
      </c>
      <c r="B442" s="22">
        <v>31273</v>
      </c>
      <c r="C442" s="65">
        <v>1</v>
      </c>
      <c r="D442" s="65">
        <v>3</v>
      </c>
      <c r="E442" s="5"/>
      <c r="F442" s="5"/>
      <c r="G442" s="5"/>
      <c r="H442" s="5"/>
      <c r="I442" s="5"/>
      <c r="J442" s="5"/>
      <c r="K442" s="65">
        <v>0</v>
      </c>
      <c r="L442" s="65">
        <v>0</v>
      </c>
      <c r="M442" s="65">
        <v>0</v>
      </c>
      <c r="N442" s="65">
        <v>24</v>
      </c>
      <c r="O442" s="65">
        <v>0</v>
      </c>
      <c r="P442" s="65">
        <v>0</v>
      </c>
      <c r="Q442" s="65">
        <v>0</v>
      </c>
      <c r="R442" s="65">
        <v>0</v>
      </c>
      <c r="S442" s="65">
        <v>0</v>
      </c>
      <c r="T442" s="65">
        <v>24</v>
      </c>
      <c r="U442" s="65">
        <v>0</v>
      </c>
      <c r="V442" s="65">
        <v>0</v>
      </c>
      <c r="W442" s="65">
        <v>79.699996948242187</v>
      </c>
      <c r="X442" s="65">
        <v>79.699996948242187</v>
      </c>
      <c r="Y442" s="65">
        <v>24</v>
      </c>
      <c r="Z442" s="5"/>
      <c r="AA442" s="5"/>
      <c r="AB442" s="5"/>
      <c r="AC442" s="5"/>
      <c r="AD442" s="5"/>
      <c r="AE442" s="65">
        <v>0</v>
      </c>
      <c r="AF442" s="65">
        <v>0</v>
      </c>
      <c r="AG442" s="65">
        <v>24</v>
      </c>
      <c r="AH442" s="5"/>
      <c r="AI442" s="65">
        <v>14.363999366760254</v>
      </c>
      <c r="AJ442" s="65">
        <v>0.59799998998641968</v>
      </c>
      <c r="AK442" s="65">
        <v>0.59799998998641968</v>
      </c>
      <c r="AL442" s="65">
        <v>24</v>
      </c>
      <c r="AM442" s="65">
        <v>1</v>
      </c>
      <c r="AN442" s="65">
        <v>3</v>
      </c>
      <c r="AO442" s="65">
        <v>0</v>
      </c>
      <c r="AP442" s="5"/>
      <c r="AQ442" s="65">
        <v>4</v>
      </c>
      <c r="AR442" s="65">
        <v>14</v>
      </c>
      <c r="AS442" s="65">
        <v>8</v>
      </c>
      <c r="AT442" s="65">
        <v>1985</v>
      </c>
    </row>
    <row r="443" spans="1:46" x14ac:dyDescent="0.25">
      <c r="A443" s="65">
        <v>4001</v>
      </c>
      <c r="B443" s="22">
        <v>31274</v>
      </c>
      <c r="C443" s="65">
        <v>1</v>
      </c>
      <c r="D443" s="65">
        <v>3</v>
      </c>
      <c r="E443" s="5"/>
      <c r="F443" s="5"/>
      <c r="G443" s="5"/>
      <c r="H443" s="5"/>
      <c r="I443" s="5"/>
      <c r="J443" s="5"/>
      <c r="K443" s="65">
        <v>0</v>
      </c>
      <c r="L443" s="65">
        <v>0</v>
      </c>
      <c r="M443" s="65">
        <v>0</v>
      </c>
      <c r="N443" s="65">
        <v>24</v>
      </c>
      <c r="O443" s="65">
        <v>0</v>
      </c>
      <c r="P443" s="65">
        <v>0</v>
      </c>
      <c r="Q443" s="65">
        <v>0</v>
      </c>
      <c r="R443" s="65">
        <v>0</v>
      </c>
      <c r="S443" s="65">
        <v>0</v>
      </c>
      <c r="T443" s="65">
        <v>24</v>
      </c>
      <c r="U443" s="65">
        <v>0</v>
      </c>
      <c r="V443" s="65">
        <v>0</v>
      </c>
      <c r="W443" s="65">
        <v>79.699996948242187</v>
      </c>
      <c r="X443" s="65">
        <v>79.699996948242187</v>
      </c>
      <c r="Y443" s="65">
        <v>24</v>
      </c>
      <c r="Z443" s="5"/>
      <c r="AA443" s="5"/>
      <c r="AB443" s="5"/>
      <c r="AC443" s="5"/>
      <c r="AD443" s="5"/>
      <c r="AE443" s="65">
        <v>0</v>
      </c>
      <c r="AF443" s="65">
        <v>0</v>
      </c>
      <c r="AG443" s="65">
        <v>24</v>
      </c>
      <c r="AH443" s="5"/>
      <c r="AI443" s="65">
        <v>19.199996948242187</v>
      </c>
      <c r="AJ443" s="65">
        <v>0.79999995231628418</v>
      </c>
      <c r="AK443" s="65">
        <v>0.79999995231628418</v>
      </c>
      <c r="AL443" s="65">
        <v>24</v>
      </c>
      <c r="AM443" s="65">
        <v>1</v>
      </c>
      <c r="AN443" s="65">
        <v>3</v>
      </c>
      <c r="AO443" s="65">
        <v>0</v>
      </c>
      <c r="AP443" s="5"/>
      <c r="AQ443" s="65">
        <v>5</v>
      </c>
      <c r="AR443" s="65">
        <v>15</v>
      </c>
      <c r="AS443" s="65">
        <v>8</v>
      </c>
      <c r="AT443" s="65">
        <v>1985</v>
      </c>
    </row>
    <row r="444" spans="1:46" x14ac:dyDescent="0.25">
      <c r="A444" s="65">
        <v>4001</v>
      </c>
      <c r="B444" s="22">
        <v>31275</v>
      </c>
      <c r="C444" s="65">
        <v>1</v>
      </c>
      <c r="D444" s="65">
        <v>3</v>
      </c>
      <c r="E444" s="5"/>
      <c r="F444" s="5"/>
      <c r="G444" s="5"/>
      <c r="H444" s="5"/>
      <c r="I444" s="5"/>
      <c r="J444" s="5"/>
      <c r="K444" s="65">
        <v>0</v>
      </c>
      <c r="L444" s="65">
        <v>0</v>
      </c>
      <c r="M444" s="65">
        <v>0</v>
      </c>
      <c r="N444" s="65">
        <v>24</v>
      </c>
      <c r="O444" s="65">
        <v>0</v>
      </c>
      <c r="P444" s="65">
        <v>0</v>
      </c>
      <c r="Q444" s="65">
        <v>0</v>
      </c>
      <c r="R444" s="65">
        <v>0</v>
      </c>
      <c r="S444" s="65">
        <v>0</v>
      </c>
      <c r="T444" s="65">
        <v>24</v>
      </c>
      <c r="U444" s="65">
        <v>0</v>
      </c>
      <c r="V444" s="65">
        <v>0</v>
      </c>
      <c r="W444" s="65">
        <v>77.5</v>
      </c>
      <c r="X444" s="65">
        <v>77.5</v>
      </c>
      <c r="Y444" s="65">
        <v>24</v>
      </c>
      <c r="Z444" s="5"/>
      <c r="AA444" s="5"/>
      <c r="AB444" s="5"/>
      <c r="AC444" s="5"/>
      <c r="AD444" s="5"/>
      <c r="AE444" s="65">
        <v>0</v>
      </c>
      <c r="AF444" s="65">
        <v>0</v>
      </c>
      <c r="AG444" s="65">
        <v>24</v>
      </c>
      <c r="AH444" s="5"/>
      <c r="AI444" s="65">
        <v>15.215999603271484</v>
      </c>
      <c r="AJ444" s="65">
        <v>0.63399994373321533</v>
      </c>
      <c r="AK444" s="65">
        <v>0.63399994373321533</v>
      </c>
      <c r="AL444" s="65">
        <v>24</v>
      </c>
      <c r="AM444" s="65">
        <v>1</v>
      </c>
      <c r="AN444" s="65">
        <v>3</v>
      </c>
      <c r="AO444" s="65">
        <v>0</v>
      </c>
      <c r="AP444" s="5"/>
      <c r="AQ444" s="65">
        <v>6</v>
      </c>
      <c r="AR444" s="65">
        <v>16</v>
      </c>
      <c r="AS444" s="65">
        <v>8</v>
      </c>
      <c r="AT444" s="65">
        <v>1985</v>
      </c>
    </row>
    <row r="445" spans="1:46" x14ac:dyDescent="0.25">
      <c r="A445" s="65">
        <v>4001</v>
      </c>
      <c r="B445" s="22">
        <v>31276</v>
      </c>
      <c r="C445" s="65">
        <v>1</v>
      </c>
      <c r="D445" s="65">
        <v>3</v>
      </c>
      <c r="E445" s="5"/>
      <c r="F445" s="5"/>
      <c r="G445" s="5"/>
      <c r="H445" s="5"/>
      <c r="I445" s="5"/>
      <c r="J445" s="5"/>
      <c r="K445" s="65">
        <v>0</v>
      </c>
      <c r="L445" s="65">
        <v>0</v>
      </c>
      <c r="M445" s="65">
        <v>0</v>
      </c>
      <c r="N445" s="65">
        <v>24</v>
      </c>
      <c r="O445" s="65">
        <v>0</v>
      </c>
      <c r="P445" s="65">
        <v>0</v>
      </c>
      <c r="Q445" s="65">
        <v>0</v>
      </c>
      <c r="R445" s="65">
        <v>0</v>
      </c>
      <c r="S445" s="65">
        <v>0</v>
      </c>
      <c r="T445" s="65">
        <v>24</v>
      </c>
      <c r="U445" s="65">
        <v>0</v>
      </c>
      <c r="V445" s="65">
        <v>0</v>
      </c>
      <c r="W445" s="65">
        <v>78.79998779296875</v>
      </c>
      <c r="X445" s="65">
        <v>78.79998779296875</v>
      </c>
      <c r="Y445" s="65">
        <v>24</v>
      </c>
      <c r="Z445" s="5"/>
      <c r="AA445" s="5"/>
      <c r="AB445" s="5"/>
      <c r="AC445" s="5"/>
      <c r="AD445" s="5"/>
      <c r="AE445" s="65">
        <v>0</v>
      </c>
      <c r="AF445" s="65">
        <v>0</v>
      </c>
      <c r="AG445" s="65">
        <v>24</v>
      </c>
      <c r="AH445" s="5"/>
      <c r="AI445" s="65">
        <v>11.015999794006348</v>
      </c>
      <c r="AJ445" s="65">
        <v>0.45899999141693115</v>
      </c>
      <c r="AK445" s="65">
        <v>0.45899999141693115</v>
      </c>
      <c r="AL445" s="65">
        <v>24</v>
      </c>
      <c r="AM445" s="65">
        <v>1</v>
      </c>
      <c r="AN445" s="65">
        <v>3</v>
      </c>
      <c r="AO445" s="65">
        <v>0</v>
      </c>
      <c r="AP445" s="5"/>
      <c r="AQ445" s="65">
        <v>7</v>
      </c>
      <c r="AR445" s="65">
        <v>17</v>
      </c>
      <c r="AS445" s="65">
        <v>8</v>
      </c>
      <c r="AT445" s="65">
        <v>1985</v>
      </c>
    </row>
    <row r="446" spans="1:46" x14ac:dyDescent="0.25">
      <c r="A446" s="65">
        <v>4001</v>
      </c>
      <c r="B446" s="22">
        <v>31277</v>
      </c>
      <c r="C446" s="65">
        <v>1</v>
      </c>
      <c r="D446" s="65">
        <v>3</v>
      </c>
      <c r="E446" s="5"/>
      <c r="F446" s="5"/>
      <c r="G446" s="5"/>
      <c r="H446" s="5"/>
      <c r="I446" s="5"/>
      <c r="J446" s="5"/>
      <c r="K446" s="65">
        <v>0</v>
      </c>
      <c r="L446" s="65">
        <v>0</v>
      </c>
      <c r="M446" s="65">
        <v>0</v>
      </c>
      <c r="N446" s="65">
        <v>24</v>
      </c>
      <c r="O446" s="65">
        <v>0</v>
      </c>
      <c r="P446" s="65">
        <v>0</v>
      </c>
      <c r="Q446" s="65">
        <v>0</v>
      </c>
      <c r="R446" s="65">
        <v>0</v>
      </c>
      <c r="S446" s="65">
        <v>0</v>
      </c>
      <c r="T446" s="65">
        <v>24</v>
      </c>
      <c r="U446" s="65">
        <v>0</v>
      </c>
      <c r="V446" s="65">
        <v>0</v>
      </c>
      <c r="W446" s="65">
        <v>71.399993896484375</v>
      </c>
      <c r="X446" s="65">
        <v>71.399993896484375</v>
      </c>
      <c r="Y446" s="65">
        <v>24</v>
      </c>
      <c r="Z446" s="5"/>
      <c r="AA446" s="5"/>
      <c r="AB446" s="5"/>
      <c r="AC446" s="5"/>
      <c r="AD446" s="5"/>
      <c r="AE446" s="65">
        <v>0</v>
      </c>
      <c r="AF446" s="65">
        <v>0</v>
      </c>
      <c r="AG446" s="65">
        <v>24</v>
      </c>
      <c r="AH446" s="5"/>
      <c r="AI446" s="65">
        <v>8.0759992599487305</v>
      </c>
      <c r="AJ446" s="65">
        <v>0.33599996566772461</v>
      </c>
      <c r="AK446" s="65">
        <v>0.33599996566772461</v>
      </c>
      <c r="AL446" s="65">
        <v>24</v>
      </c>
      <c r="AM446" s="65">
        <v>1</v>
      </c>
      <c r="AN446" s="65">
        <v>3</v>
      </c>
      <c r="AO446" s="65">
        <v>0</v>
      </c>
      <c r="AP446" s="5"/>
      <c r="AQ446" s="65">
        <v>1</v>
      </c>
      <c r="AR446" s="65">
        <v>18</v>
      </c>
      <c r="AS446" s="65">
        <v>8</v>
      </c>
      <c r="AT446" s="65">
        <v>1985</v>
      </c>
    </row>
    <row r="447" spans="1:46" x14ac:dyDescent="0.25">
      <c r="A447" s="65">
        <v>4001</v>
      </c>
      <c r="B447" s="22">
        <v>31278</v>
      </c>
      <c r="C447" s="65">
        <v>1</v>
      </c>
      <c r="D447" s="65">
        <v>3</v>
      </c>
      <c r="E447" s="5"/>
      <c r="F447" s="5"/>
      <c r="G447" s="5"/>
      <c r="H447" s="5"/>
      <c r="I447" s="5"/>
      <c r="J447" s="5"/>
      <c r="K447" s="65">
        <v>0</v>
      </c>
      <c r="L447" s="65">
        <v>0</v>
      </c>
      <c r="M447" s="65">
        <v>0</v>
      </c>
      <c r="N447" s="65">
        <v>24</v>
      </c>
      <c r="O447" s="65">
        <v>0</v>
      </c>
      <c r="P447" s="65">
        <v>0</v>
      </c>
      <c r="Q447" s="65">
        <v>0</v>
      </c>
      <c r="R447" s="65">
        <v>0</v>
      </c>
      <c r="S447" s="65">
        <v>0</v>
      </c>
      <c r="T447" s="65">
        <v>24</v>
      </c>
      <c r="U447" s="65">
        <v>0</v>
      </c>
      <c r="V447" s="65">
        <v>0</v>
      </c>
      <c r="W447" s="65">
        <v>70.5</v>
      </c>
      <c r="X447" s="65">
        <v>70.5</v>
      </c>
      <c r="Y447" s="65">
        <v>24</v>
      </c>
      <c r="Z447" s="5"/>
      <c r="AA447" s="5"/>
      <c r="AB447" s="5"/>
      <c r="AC447" s="5"/>
      <c r="AD447" s="5"/>
      <c r="AE447" s="65">
        <v>0</v>
      </c>
      <c r="AF447" s="65">
        <v>0</v>
      </c>
      <c r="AG447" s="65">
        <v>24</v>
      </c>
      <c r="AH447" s="5"/>
      <c r="AI447" s="65">
        <v>9.3479995727539062</v>
      </c>
      <c r="AJ447" s="65">
        <v>0.38899999856948853</v>
      </c>
      <c r="AK447" s="65">
        <v>0.38899999856948853</v>
      </c>
      <c r="AL447" s="65">
        <v>24</v>
      </c>
      <c r="AM447" s="65">
        <v>1</v>
      </c>
      <c r="AN447" s="65">
        <v>3</v>
      </c>
      <c r="AO447" s="65">
        <v>0</v>
      </c>
      <c r="AP447" s="5"/>
      <c r="AQ447" s="65">
        <v>2</v>
      </c>
      <c r="AR447" s="65">
        <v>19</v>
      </c>
      <c r="AS447" s="65">
        <v>8</v>
      </c>
      <c r="AT447" s="65">
        <v>1985</v>
      </c>
    </row>
    <row r="448" spans="1:46" x14ac:dyDescent="0.25">
      <c r="A448" s="65">
        <v>4001</v>
      </c>
      <c r="B448" s="22">
        <v>31279</v>
      </c>
      <c r="C448" s="65">
        <v>1</v>
      </c>
      <c r="D448" s="65">
        <v>3</v>
      </c>
      <c r="E448" s="5"/>
      <c r="F448" s="5"/>
      <c r="G448" s="5"/>
      <c r="H448" s="5"/>
      <c r="I448" s="5"/>
      <c r="J448" s="5"/>
      <c r="K448" s="65">
        <v>0</v>
      </c>
      <c r="L448" s="65">
        <v>0</v>
      </c>
      <c r="M448" s="65">
        <v>0</v>
      </c>
      <c r="N448" s="65">
        <v>24</v>
      </c>
      <c r="O448" s="65">
        <v>0</v>
      </c>
      <c r="P448" s="65">
        <v>0</v>
      </c>
      <c r="Q448" s="65">
        <v>0</v>
      </c>
      <c r="R448" s="65">
        <v>0</v>
      </c>
      <c r="S448" s="65">
        <v>0</v>
      </c>
      <c r="T448" s="65">
        <v>24</v>
      </c>
      <c r="U448" s="65">
        <v>0</v>
      </c>
      <c r="V448" s="65">
        <v>0</v>
      </c>
      <c r="W448" s="65">
        <v>67.599990844726563</v>
      </c>
      <c r="X448" s="65">
        <v>67.599990844726563</v>
      </c>
      <c r="Y448" s="65">
        <v>24</v>
      </c>
      <c r="Z448" s="5"/>
      <c r="AA448" s="5"/>
      <c r="AB448" s="5"/>
      <c r="AC448" s="5"/>
      <c r="AD448" s="5"/>
      <c r="AE448" s="65">
        <v>0</v>
      </c>
      <c r="AF448" s="65">
        <v>0</v>
      </c>
      <c r="AG448" s="65">
        <v>24</v>
      </c>
      <c r="AH448" s="5"/>
      <c r="AI448" s="65">
        <v>7.8119993209838867</v>
      </c>
      <c r="AJ448" s="65">
        <v>0.32499998807907104</v>
      </c>
      <c r="AK448" s="65">
        <v>0.32499998807907104</v>
      </c>
      <c r="AL448" s="65">
        <v>24</v>
      </c>
      <c r="AM448" s="65">
        <v>1</v>
      </c>
      <c r="AN448" s="65">
        <v>3</v>
      </c>
      <c r="AO448" s="65">
        <v>0</v>
      </c>
      <c r="AP448" s="5"/>
      <c r="AQ448" s="65">
        <v>3</v>
      </c>
      <c r="AR448" s="65">
        <v>20</v>
      </c>
      <c r="AS448" s="65">
        <v>8</v>
      </c>
      <c r="AT448" s="65">
        <v>1985</v>
      </c>
    </row>
    <row r="449" spans="1:46" x14ac:dyDescent="0.25">
      <c r="A449" s="65">
        <v>4001</v>
      </c>
      <c r="B449" s="22">
        <v>31280</v>
      </c>
      <c r="C449" s="65">
        <v>1</v>
      </c>
      <c r="D449" s="65">
        <v>3</v>
      </c>
      <c r="E449" s="5"/>
      <c r="F449" s="5"/>
      <c r="G449" s="5"/>
      <c r="H449" s="5"/>
      <c r="I449" s="5"/>
      <c r="J449" s="5"/>
      <c r="K449" s="65">
        <v>0</v>
      </c>
      <c r="L449" s="65">
        <v>0</v>
      </c>
      <c r="M449" s="65">
        <v>0</v>
      </c>
      <c r="N449" s="65">
        <v>24</v>
      </c>
      <c r="O449" s="65">
        <v>0</v>
      </c>
      <c r="P449" s="65">
        <v>0</v>
      </c>
      <c r="Q449" s="65">
        <v>0</v>
      </c>
      <c r="R449" s="65">
        <v>0</v>
      </c>
      <c r="S449" s="65">
        <v>0</v>
      </c>
      <c r="T449" s="65">
        <v>24</v>
      </c>
      <c r="U449" s="65">
        <v>0</v>
      </c>
      <c r="V449" s="65">
        <v>0</v>
      </c>
      <c r="W449" s="65">
        <v>69.099990844726563</v>
      </c>
      <c r="X449" s="65">
        <v>69.099990844726563</v>
      </c>
      <c r="Y449" s="65">
        <v>24</v>
      </c>
      <c r="Z449" s="5"/>
      <c r="AA449" s="5"/>
      <c r="AB449" s="5"/>
      <c r="AC449" s="5"/>
      <c r="AD449" s="5"/>
      <c r="AE449" s="65">
        <v>0</v>
      </c>
      <c r="AF449" s="65">
        <v>0</v>
      </c>
      <c r="AG449" s="65">
        <v>24</v>
      </c>
      <c r="AH449" s="5"/>
      <c r="AI449" s="65">
        <v>7.8239994049072266</v>
      </c>
      <c r="AJ449" s="65">
        <v>0.32599997520446777</v>
      </c>
      <c r="AK449" s="65">
        <v>0.32599997520446777</v>
      </c>
      <c r="AL449" s="65">
        <v>24</v>
      </c>
      <c r="AM449" s="65">
        <v>1</v>
      </c>
      <c r="AN449" s="65">
        <v>3</v>
      </c>
      <c r="AO449" s="65">
        <v>0</v>
      </c>
      <c r="AP449" s="5"/>
      <c r="AQ449" s="65">
        <v>4</v>
      </c>
      <c r="AR449" s="65">
        <v>21</v>
      </c>
      <c r="AS449" s="65">
        <v>8</v>
      </c>
      <c r="AT449" s="65">
        <v>1985</v>
      </c>
    </row>
    <row r="450" spans="1:46" x14ac:dyDescent="0.25">
      <c r="A450" s="65">
        <v>4001</v>
      </c>
      <c r="B450" s="22">
        <v>31281</v>
      </c>
      <c r="C450" s="65">
        <v>1</v>
      </c>
      <c r="D450" s="65">
        <v>3</v>
      </c>
      <c r="E450" s="5"/>
      <c r="F450" s="5"/>
      <c r="G450" s="5"/>
      <c r="H450" s="5"/>
      <c r="I450" s="5"/>
      <c r="J450" s="5"/>
      <c r="K450" s="65">
        <v>0</v>
      </c>
      <c r="L450" s="65">
        <v>0</v>
      </c>
      <c r="M450" s="65">
        <v>0</v>
      </c>
      <c r="N450" s="65">
        <v>24</v>
      </c>
      <c r="O450" s="65">
        <v>0</v>
      </c>
      <c r="P450" s="65">
        <v>0</v>
      </c>
      <c r="Q450" s="65">
        <v>0</v>
      </c>
      <c r="R450" s="65">
        <v>0</v>
      </c>
      <c r="S450" s="65">
        <v>0</v>
      </c>
      <c r="T450" s="65">
        <v>24</v>
      </c>
      <c r="U450" s="65">
        <v>0</v>
      </c>
      <c r="V450" s="65">
        <v>0</v>
      </c>
      <c r="W450" s="65">
        <v>73.79998779296875</v>
      </c>
      <c r="X450" s="65">
        <v>73.79998779296875</v>
      </c>
      <c r="Y450" s="65">
        <v>24</v>
      </c>
      <c r="Z450" s="5"/>
      <c r="AA450" s="5"/>
      <c r="AB450" s="5"/>
      <c r="AC450" s="5"/>
      <c r="AD450" s="5"/>
      <c r="AE450" s="65">
        <v>0</v>
      </c>
      <c r="AF450" s="65">
        <v>0</v>
      </c>
      <c r="AG450" s="65">
        <v>24</v>
      </c>
      <c r="AH450" s="5"/>
      <c r="AI450" s="65">
        <v>18.57598876953125</v>
      </c>
      <c r="AJ450" s="65">
        <v>0.77399998903274536</v>
      </c>
      <c r="AK450" s="65">
        <v>0.77399998903274536</v>
      </c>
      <c r="AL450" s="65">
        <v>24</v>
      </c>
      <c r="AM450" s="65">
        <v>1</v>
      </c>
      <c r="AN450" s="65">
        <v>3</v>
      </c>
      <c r="AO450" s="65">
        <v>0</v>
      </c>
      <c r="AP450" s="5"/>
      <c r="AQ450" s="65">
        <v>5</v>
      </c>
      <c r="AR450" s="65">
        <v>22</v>
      </c>
      <c r="AS450" s="65">
        <v>8</v>
      </c>
      <c r="AT450" s="65">
        <v>1985</v>
      </c>
    </row>
    <row r="451" spans="1:46" x14ac:dyDescent="0.25">
      <c r="A451" s="65">
        <v>4001</v>
      </c>
      <c r="B451" s="22">
        <v>31282</v>
      </c>
      <c r="C451" s="65">
        <v>1</v>
      </c>
      <c r="D451" s="65">
        <v>3</v>
      </c>
      <c r="E451" s="5"/>
      <c r="F451" s="5"/>
      <c r="G451" s="5"/>
      <c r="H451" s="5"/>
      <c r="I451" s="5"/>
      <c r="J451" s="5"/>
      <c r="K451" s="65">
        <v>0</v>
      </c>
      <c r="L451" s="65">
        <v>0</v>
      </c>
      <c r="M451" s="65">
        <v>0</v>
      </c>
      <c r="N451" s="65">
        <v>24</v>
      </c>
      <c r="O451" s="65">
        <v>0</v>
      </c>
      <c r="P451" s="65">
        <v>0</v>
      </c>
      <c r="Q451" s="65">
        <v>0</v>
      </c>
      <c r="R451" s="65">
        <v>0</v>
      </c>
      <c r="S451" s="65">
        <v>0</v>
      </c>
      <c r="T451" s="65">
        <v>24</v>
      </c>
      <c r="U451" s="65">
        <v>0</v>
      </c>
      <c r="V451" s="65">
        <v>0</v>
      </c>
      <c r="W451" s="65">
        <v>77.199996948242188</v>
      </c>
      <c r="X451" s="65">
        <v>77.199996948242188</v>
      </c>
      <c r="Y451" s="65">
        <v>24</v>
      </c>
      <c r="Z451" s="5"/>
      <c r="AA451" s="5"/>
      <c r="AB451" s="5"/>
      <c r="AC451" s="5"/>
      <c r="AD451" s="5"/>
      <c r="AE451" s="65">
        <v>0</v>
      </c>
      <c r="AF451" s="65">
        <v>0</v>
      </c>
      <c r="AG451" s="65">
        <v>24</v>
      </c>
      <c r="AH451" s="5"/>
      <c r="AI451" s="65">
        <v>27.887985229492188</v>
      </c>
      <c r="AJ451" s="65">
        <v>1.1619997024536133</v>
      </c>
      <c r="AK451" s="65">
        <v>1.1619997024536133</v>
      </c>
      <c r="AL451" s="65">
        <v>24</v>
      </c>
      <c r="AM451" s="65">
        <v>1</v>
      </c>
      <c r="AN451" s="65">
        <v>3</v>
      </c>
      <c r="AO451" s="65">
        <v>0</v>
      </c>
      <c r="AP451" s="5"/>
      <c r="AQ451" s="65">
        <v>6</v>
      </c>
      <c r="AR451" s="65">
        <v>23</v>
      </c>
      <c r="AS451" s="65">
        <v>8</v>
      </c>
      <c r="AT451" s="65">
        <v>1985</v>
      </c>
    </row>
    <row r="452" spans="1:46" x14ac:dyDescent="0.25">
      <c r="A452" s="65">
        <v>4001</v>
      </c>
      <c r="B452" s="22">
        <v>31283</v>
      </c>
      <c r="C452" s="65">
        <v>1</v>
      </c>
      <c r="D452" s="65">
        <v>3</v>
      </c>
      <c r="E452" s="5"/>
      <c r="F452" s="5"/>
      <c r="G452" s="5"/>
      <c r="H452" s="5"/>
      <c r="I452" s="5"/>
      <c r="J452" s="5"/>
      <c r="K452" s="65">
        <v>0</v>
      </c>
      <c r="L452" s="65">
        <v>0</v>
      </c>
      <c r="M452" s="65">
        <v>0</v>
      </c>
      <c r="N452" s="65">
        <v>24</v>
      </c>
      <c r="O452" s="65">
        <v>0</v>
      </c>
      <c r="P452" s="65">
        <v>0</v>
      </c>
      <c r="Q452" s="65">
        <v>0</v>
      </c>
      <c r="R452" s="65">
        <v>0</v>
      </c>
      <c r="S452" s="65">
        <v>0</v>
      </c>
      <c r="T452" s="65">
        <v>24</v>
      </c>
      <c r="U452" s="65">
        <v>0</v>
      </c>
      <c r="V452" s="65">
        <v>0</v>
      </c>
      <c r="W452" s="65">
        <v>76.5</v>
      </c>
      <c r="X452" s="65">
        <v>76.5</v>
      </c>
      <c r="Y452" s="65">
        <v>24</v>
      </c>
      <c r="Z452" s="5"/>
      <c r="AA452" s="5"/>
      <c r="AB452" s="5"/>
      <c r="AC452" s="5"/>
      <c r="AD452" s="5"/>
      <c r="AE452" s="65">
        <v>0</v>
      </c>
      <c r="AF452" s="65">
        <v>0</v>
      </c>
      <c r="AG452" s="65">
        <v>24</v>
      </c>
      <c r="AH452" s="5"/>
      <c r="AI452" s="65">
        <v>16.487991333007813</v>
      </c>
      <c r="AJ452" s="65">
        <v>0.68699997663497925</v>
      </c>
      <c r="AK452" s="65">
        <v>0.68699997663497925</v>
      </c>
      <c r="AL452" s="65">
        <v>24</v>
      </c>
      <c r="AM452" s="65">
        <v>1</v>
      </c>
      <c r="AN452" s="65">
        <v>3</v>
      </c>
      <c r="AO452" s="65">
        <v>0</v>
      </c>
      <c r="AP452" s="5"/>
      <c r="AQ452" s="65">
        <v>7</v>
      </c>
      <c r="AR452" s="65">
        <v>24</v>
      </c>
      <c r="AS452" s="65">
        <v>8</v>
      </c>
      <c r="AT452" s="65">
        <v>1985</v>
      </c>
    </row>
    <row r="453" spans="1:46" x14ac:dyDescent="0.25">
      <c r="A453" s="65">
        <v>4001</v>
      </c>
      <c r="B453" s="22">
        <v>31284</v>
      </c>
      <c r="C453" s="65">
        <v>1</v>
      </c>
      <c r="D453" s="65">
        <v>3</v>
      </c>
      <c r="E453" s="5"/>
      <c r="F453" s="5"/>
      <c r="G453" s="5"/>
      <c r="H453" s="5"/>
      <c r="I453" s="5"/>
      <c r="J453" s="5"/>
      <c r="K453" s="65">
        <v>0</v>
      </c>
      <c r="L453" s="65">
        <v>0</v>
      </c>
      <c r="M453" s="65">
        <v>0</v>
      </c>
      <c r="N453" s="65">
        <v>24</v>
      </c>
      <c r="O453" s="65">
        <v>0</v>
      </c>
      <c r="P453" s="65">
        <v>0</v>
      </c>
      <c r="Q453" s="65">
        <v>0</v>
      </c>
      <c r="R453" s="65">
        <v>0</v>
      </c>
      <c r="S453" s="65">
        <v>0</v>
      </c>
      <c r="T453" s="65">
        <v>24</v>
      </c>
      <c r="U453" s="65">
        <v>0</v>
      </c>
      <c r="V453" s="65">
        <v>0</v>
      </c>
      <c r="W453" s="65">
        <v>79.5</v>
      </c>
      <c r="X453" s="65">
        <v>79.5</v>
      </c>
      <c r="Y453" s="65">
        <v>24</v>
      </c>
      <c r="Z453" s="5"/>
      <c r="AA453" s="5"/>
      <c r="AB453" s="5"/>
      <c r="AC453" s="5"/>
      <c r="AD453" s="5"/>
      <c r="AE453" s="65">
        <v>0</v>
      </c>
      <c r="AF453" s="65">
        <v>0</v>
      </c>
      <c r="AG453" s="65">
        <v>24</v>
      </c>
      <c r="AH453" s="5"/>
      <c r="AI453" s="65">
        <v>10.055999755859375</v>
      </c>
      <c r="AJ453" s="65">
        <v>0.41899996995925903</v>
      </c>
      <c r="AK453" s="65">
        <v>0.41899996995925903</v>
      </c>
      <c r="AL453" s="65">
        <v>24</v>
      </c>
      <c r="AM453" s="65">
        <v>1</v>
      </c>
      <c r="AN453" s="65">
        <v>3</v>
      </c>
      <c r="AO453" s="65">
        <v>0</v>
      </c>
      <c r="AP453" s="5"/>
      <c r="AQ453" s="65">
        <v>1</v>
      </c>
      <c r="AR453" s="65">
        <v>25</v>
      </c>
      <c r="AS453" s="65">
        <v>8</v>
      </c>
      <c r="AT453" s="65">
        <v>1985</v>
      </c>
    </row>
    <row r="454" spans="1:46" x14ac:dyDescent="0.25">
      <c r="A454" s="65">
        <v>4001</v>
      </c>
      <c r="B454" s="22">
        <v>31285</v>
      </c>
      <c r="C454" s="65">
        <v>1</v>
      </c>
      <c r="D454" s="65">
        <v>3</v>
      </c>
      <c r="E454" s="5"/>
      <c r="F454" s="5"/>
      <c r="G454" s="5"/>
      <c r="H454" s="5"/>
      <c r="I454" s="5"/>
      <c r="J454" s="5"/>
      <c r="K454" s="65">
        <v>0</v>
      </c>
      <c r="L454" s="65">
        <v>0</v>
      </c>
      <c r="M454" s="65">
        <v>0</v>
      </c>
      <c r="N454" s="65">
        <v>24</v>
      </c>
      <c r="O454" s="65">
        <v>0</v>
      </c>
      <c r="P454" s="65">
        <v>0</v>
      </c>
      <c r="Q454" s="65">
        <v>0</v>
      </c>
      <c r="R454" s="65">
        <v>0</v>
      </c>
      <c r="S454" s="65">
        <v>0</v>
      </c>
      <c r="T454" s="65">
        <v>24</v>
      </c>
      <c r="U454" s="65">
        <v>0</v>
      </c>
      <c r="V454" s="65">
        <v>0</v>
      </c>
      <c r="W454" s="65">
        <v>76.599990844726562</v>
      </c>
      <c r="X454" s="65">
        <v>76.599990844726562</v>
      </c>
      <c r="Y454" s="65">
        <v>24</v>
      </c>
      <c r="Z454" s="5"/>
      <c r="AA454" s="5"/>
      <c r="AB454" s="5"/>
      <c r="AC454" s="5"/>
      <c r="AD454" s="5"/>
      <c r="AE454" s="65">
        <v>0</v>
      </c>
      <c r="AF454" s="65">
        <v>0</v>
      </c>
      <c r="AG454" s="65">
        <v>24</v>
      </c>
      <c r="AH454" s="5"/>
      <c r="AI454" s="65">
        <v>22.295989990234375</v>
      </c>
      <c r="AJ454" s="65">
        <v>0.92899996042251587</v>
      </c>
      <c r="AK454" s="65">
        <v>0.92899996042251587</v>
      </c>
      <c r="AL454" s="65">
        <v>24</v>
      </c>
      <c r="AM454" s="65">
        <v>1</v>
      </c>
      <c r="AN454" s="65">
        <v>3</v>
      </c>
      <c r="AO454" s="65">
        <v>0</v>
      </c>
      <c r="AP454" s="5"/>
      <c r="AQ454" s="65">
        <v>2</v>
      </c>
      <c r="AR454" s="65">
        <v>26</v>
      </c>
      <c r="AS454" s="65">
        <v>8</v>
      </c>
      <c r="AT454" s="65">
        <v>1985</v>
      </c>
    </row>
    <row r="455" spans="1:46" x14ac:dyDescent="0.25">
      <c r="A455" s="65">
        <v>4001</v>
      </c>
      <c r="B455" s="22">
        <v>31286</v>
      </c>
      <c r="C455" s="65">
        <v>1</v>
      </c>
      <c r="D455" s="65">
        <v>3</v>
      </c>
      <c r="E455" s="5"/>
      <c r="F455" s="5"/>
      <c r="G455" s="5"/>
      <c r="H455" s="5"/>
      <c r="I455" s="5"/>
      <c r="J455" s="5"/>
      <c r="K455" s="65">
        <v>0</v>
      </c>
      <c r="L455" s="65">
        <v>0</v>
      </c>
      <c r="M455" s="65">
        <v>0</v>
      </c>
      <c r="N455" s="65">
        <v>24</v>
      </c>
      <c r="O455" s="65">
        <v>0</v>
      </c>
      <c r="P455" s="65">
        <v>0</v>
      </c>
      <c r="Q455" s="65">
        <v>0</v>
      </c>
      <c r="R455" s="65">
        <v>0</v>
      </c>
      <c r="S455" s="65">
        <v>0</v>
      </c>
      <c r="T455" s="65">
        <v>24</v>
      </c>
      <c r="U455" s="65">
        <v>0</v>
      </c>
      <c r="V455" s="65">
        <v>0</v>
      </c>
      <c r="W455" s="65">
        <v>71.099990844726563</v>
      </c>
      <c r="X455" s="65">
        <v>71.099990844726563</v>
      </c>
      <c r="Y455" s="65">
        <v>24</v>
      </c>
      <c r="Z455" s="5"/>
      <c r="AA455" s="5"/>
      <c r="AB455" s="5"/>
      <c r="AC455" s="5"/>
      <c r="AD455" s="5"/>
      <c r="AE455" s="65">
        <v>0</v>
      </c>
      <c r="AF455" s="65">
        <v>0</v>
      </c>
      <c r="AG455" s="65">
        <v>24</v>
      </c>
      <c r="AH455" s="5"/>
      <c r="AI455" s="65">
        <v>15.095999717712402</v>
      </c>
      <c r="AJ455" s="65">
        <v>0.62899994850158691</v>
      </c>
      <c r="AK455" s="65">
        <v>0.62899994850158691</v>
      </c>
      <c r="AL455" s="65">
        <v>24</v>
      </c>
      <c r="AM455" s="65">
        <v>1</v>
      </c>
      <c r="AN455" s="65">
        <v>3</v>
      </c>
      <c r="AO455" s="65">
        <v>0</v>
      </c>
      <c r="AP455" s="5"/>
      <c r="AQ455" s="65">
        <v>3</v>
      </c>
      <c r="AR455" s="65">
        <v>27</v>
      </c>
      <c r="AS455" s="65">
        <v>8</v>
      </c>
      <c r="AT455" s="65">
        <v>1985</v>
      </c>
    </row>
    <row r="456" spans="1:46" x14ac:dyDescent="0.25">
      <c r="A456" s="65">
        <v>4001</v>
      </c>
      <c r="B456" s="22">
        <v>31287</v>
      </c>
      <c r="C456" s="65">
        <v>1</v>
      </c>
      <c r="D456" s="65">
        <v>3</v>
      </c>
      <c r="E456" s="5"/>
      <c r="F456" s="5"/>
      <c r="G456" s="5"/>
      <c r="H456" s="5"/>
      <c r="I456" s="5"/>
      <c r="J456" s="5"/>
      <c r="K456" s="65">
        <v>0</v>
      </c>
      <c r="L456" s="65">
        <v>0</v>
      </c>
      <c r="M456" s="65">
        <v>0</v>
      </c>
      <c r="N456" s="65">
        <v>24</v>
      </c>
      <c r="O456" s="65">
        <v>0</v>
      </c>
      <c r="P456" s="65">
        <v>0</v>
      </c>
      <c r="Q456" s="65">
        <v>0</v>
      </c>
      <c r="R456" s="65">
        <v>0</v>
      </c>
      <c r="S456" s="65">
        <v>0</v>
      </c>
      <c r="T456" s="65">
        <v>24</v>
      </c>
      <c r="U456" s="65">
        <v>0</v>
      </c>
      <c r="V456" s="65">
        <v>0</v>
      </c>
      <c r="W456" s="65">
        <v>70.899993896484375</v>
      </c>
      <c r="X456" s="65">
        <v>70.899993896484375</v>
      </c>
      <c r="Y456" s="65">
        <v>24</v>
      </c>
      <c r="Z456" s="5"/>
      <c r="AA456" s="5"/>
      <c r="AB456" s="5"/>
      <c r="AC456" s="5"/>
      <c r="AD456" s="5"/>
      <c r="AE456" s="65">
        <v>0</v>
      </c>
      <c r="AF456" s="65">
        <v>0</v>
      </c>
      <c r="AG456" s="65">
        <v>24</v>
      </c>
      <c r="AH456" s="5"/>
      <c r="AI456" s="65">
        <v>13.883999824523926</v>
      </c>
      <c r="AJ456" s="65">
        <v>0.57799994945526123</v>
      </c>
      <c r="AK456" s="65">
        <v>0.57799994945526123</v>
      </c>
      <c r="AL456" s="65">
        <v>24</v>
      </c>
      <c r="AM456" s="65">
        <v>1</v>
      </c>
      <c r="AN456" s="65">
        <v>3</v>
      </c>
      <c r="AO456" s="65">
        <v>0</v>
      </c>
      <c r="AP456" s="5"/>
      <c r="AQ456" s="65">
        <v>4</v>
      </c>
      <c r="AR456" s="65">
        <v>28</v>
      </c>
      <c r="AS456" s="65">
        <v>8</v>
      </c>
      <c r="AT456" s="65">
        <v>1985</v>
      </c>
    </row>
    <row r="457" spans="1:46" x14ac:dyDescent="0.25">
      <c r="A457" s="65">
        <v>4001</v>
      </c>
      <c r="B457" s="22">
        <v>31288</v>
      </c>
      <c r="C457" s="65">
        <v>1</v>
      </c>
      <c r="D457" s="65">
        <v>3</v>
      </c>
      <c r="E457" s="5"/>
      <c r="F457" s="5"/>
      <c r="G457" s="5"/>
      <c r="H457" s="5"/>
      <c r="I457" s="5"/>
      <c r="J457" s="5"/>
      <c r="K457" s="65">
        <v>0</v>
      </c>
      <c r="L457" s="65">
        <v>0</v>
      </c>
      <c r="M457" s="65">
        <v>0</v>
      </c>
      <c r="N457" s="65">
        <v>24</v>
      </c>
      <c r="O457" s="65">
        <v>0</v>
      </c>
      <c r="P457" s="65">
        <v>0</v>
      </c>
      <c r="Q457" s="65">
        <v>0</v>
      </c>
      <c r="R457" s="65">
        <v>0</v>
      </c>
      <c r="S457" s="65">
        <v>0</v>
      </c>
      <c r="T457" s="65">
        <v>24</v>
      </c>
      <c r="U457" s="65">
        <v>0</v>
      </c>
      <c r="V457" s="65">
        <v>0</v>
      </c>
      <c r="W457" s="65">
        <v>70.899993896484375</v>
      </c>
      <c r="X457" s="65">
        <v>70.899993896484375</v>
      </c>
      <c r="Y457" s="65">
        <v>24</v>
      </c>
      <c r="Z457" s="5"/>
      <c r="AA457" s="5"/>
      <c r="AB457" s="5"/>
      <c r="AC457" s="5"/>
      <c r="AD457" s="5"/>
      <c r="AE457" s="65">
        <v>0</v>
      </c>
      <c r="AF457" s="65">
        <v>0</v>
      </c>
      <c r="AG457" s="65">
        <v>24</v>
      </c>
      <c r="AH457" s="5"/>
      <c r="AI457" s="65">
        <v>11.183999061584473</v>
      </c>
      <c r="AJ457" s="65">
        <v>0.46599996089935303</v>
      </c>
      <c r="AK457" s="65">
        <v>0.46599996089935303</v>
      </c>
      <c r="AL457" s="65">
        <v>24</v>
      </c>
      <c r="AM457" s="65">
        <v>1</v>
      </c>
      <c r="AN457" s="65">
        <v>3</v>
      </c>
      <c r="AO457" s="65">
        <v>0</v>
      </c>
      <c r="AP457" s="5"/>
      <c r="AQ457" s="65">
        <v>5</v>
      </c>
      <c r="AR457" s="65">
        <v>29</v>
      </c>
      <c r="AS457" s="65">
        <v>8</v>
      </c>
      <c r="AT457" s="65">
        <v>1985</v>
      </c>
    </row>
    <row r="458" spans="1:46" x14ac:dyDescent="0.25">
      <c r="A458" s="65">
        <v>4001</v>
      </c>
      <c r="B458" s="22">
        <v>31289</v>
      </c>
      <c r="C458" s="65">
        <v>1</v>
      </c>
      <c r="D458" s="65">
        <v>3</v>
      </c>
      <c r="E458" s="5"/>
      <c r="F458" s="5"/>
      <c r="G458" s="5"/>
      <c r="H458" s="5"/>
      <c r="I458" s="5"/>
      <c r="J458" s="5"/>
      <c r="K458" s="65">
        <v>0</v>
      </c>
      <c r="L458" s="65">
        <v>0</v>
      </c>
      <c r="M458" s="65">
        <v>0</v>
      </c>
      <c r="N458" s="65">
        <v>24</v>
      </c>
      <c r="O458" s="65">
        <v>0</v>
      </c>
      <c r="P458" s="65">
        <v>0</v>
      </c>
      <c r="Q458" s="65">
        <v>0</v>
      </c>
      <c r="R458" s="65">
        <v>0</v>
      </c>
      <c r="S458" s="65">
        <v>0</v>
      </c>
      <c r="T458" s="65">
        <v>24</v>
      </c>
      <c r="U458" s="65">
        <v>0</v>
      </c>
      <c r="V458" s="65">
        <v>0</v>
      </c>
      <c r="W458" s="65">
        <v>70.899993896484375</v>
      </c>
      <c r="X458" s="65">
        <v>70.899993896484375</v>
      </c>
      <c r="Y458" s="65">
        <v>24</v>
      </c>
      <c r="Z458" s="5"/>
      <c r="AA458" s="5"/>
      <c r="AB458" s="5"/>
      <c r="AC458" s="5"/>
      <c r="AD458" s="5"/>
      <c r="AE458" s="65">
        <v>0</v>
      </c>
      <c r="AF458" s="65">
        <v>0</v>
      </c>
      <c r="AG458" s="65">
        <v>24</v>
      </c>
      <c r="AH458" s="5"/>
      <c r="AI458" s="65">
        <v>9.6719999313354492</v>
      </c>
      <c r="AJ458" s="65">
        <v>0.40299999713897705</v>
      </c>
      <c r="AK458" s="65">
        <v>0.40299999713897705</v>
      </c>
      <c r="AL458" s="65">
        <v>24</v>
      </c>
      <c r="AM458" s="65">
        <v>1</v>
      </c>
      <c r="AN458" s="65">
        <v>3</v>
      </c>
      <c r="AO458" s="65">
        <v>0</v>
      </c>
      <c r="AP458" s="5"/>
      <c r="AQ458" s="65">
        <v>6</v>
      </c>
      <c r="AR458" s="65">
        <v>30</v>
      </c>
      <c r="AS458" s="65">
        <v>8</v>
      </c>
      <c r="AT458" s="65">
        <v>1985</v>
      </c>
    </row>
    <row r="459" spans="1:46" x14ac:dyDescent="0.25">
      <c r="A459" s="65">
        <v>4001</v>
      </c>
      <c r="B459" s="22">
        <v>31290</v>
      </c>
      <c r="C459" s="65">
        <v>1</v>
      </c>
      <c r="D459" s="65">
        <v>3</v>
      </c>
      <c r="E459" s="5"/>
      <c r="F459" s="5"/>
      <c r="G459" s="5"/>
      <c r="H459" s="5"/>
      <c r="I459" s="5"/>
      <c r="J459" s="5"/>
      <c r="K459" s="65">
        <v>0</v>
      </c>
      <c r="L459" s="65">
        <v>0</v>
      </c>
      <c r="M459" s="65">
        <v>0</v>
      </c>
      <c r="N459" s="65">
        <v>24</v>
      </c>
      <c r="O459" s="65">
        <v>0</v>
      </c>
      <c r="P459" s="65">
        <v>0</v>
      </c>
      <c r="Q459" s="65">
        <v>0</v>
      </c>
      <c r="R459" s="65">
        <v>0</v>
      </c>
      <c r="S459" s="65">
        <v>0</v>
      </c>
      <c r="T459" s="65">
        <v>24</v>
      </c>
      <c r="U459" s="65">
        <v>0</v>
      </c>
      <c r="V459" s="65">
        <v>0</v>
      </c>
      <c r="W459" s="65">
        <v>71.599990844726563</v>
      </c>
      <c r="X459" s="65">
        <v>71.599990844726563</v>
      </c>
      <c r="Y459" s="65">
        <v>24</v>
      </c>
      <c r="Z459" s="5"/>
      <c r="AA459" s="5"/>
      <c r="AB459" s="5"/>
      <c r="AC459" s="5"/>
      <c r="AD459" s="5"/>
      <c r="AE459" s="65">
        <v>0</v>
      </c>
      <c r="AF459" s="65">
        <v>0</v>
      </c>
      <c r="AG459" s="65">
        <v>24</v>
      </c>
      <c r="AH459" s="5"/>
      <c r="AI459" s="65">
        <v>11.483999252319336</v>
      </c>
      <c r="AJ459" s="65">
        <v>0.4779999852180481</v>
      </c>
      <c r="AK459" s="65">
        <v>0.4779999852180481</v>
      </c>
      <c r="AL459" s="65">
        <v>24</v>
      </c>
      <c r="AM459" s="65">
        <v>1</v>
      </c>
      <c r="AN459" s="65">
        <v>3</v>
      </c>
      <c r="AO459" s="65">
        <v>0</v>
      </c>
      <c r="AP459" s="5"/>
      <c r="AQ459" s="65">
        <v>7</v>
      </c>
      <c r="AR459" s="65">
        <v>31</v>
      </c>
      <c r="AS459" s="65">
        <v>8</v>
      </c>
      <c r="AT459" s="65">
        <v>1985</v>
      </c>
    </row>
    <row r="460" spans="1:46" x14ac:dyDescent="0.25">
      <c r="A460" s="65">
        <v>4001</v>
      </c>
      <c r="B460" s="22">
        <v>31291</v>
      </c>
      <c r="C460" s="65">
        <v>1</v>
      </c>
      <c r="D460" s="65">
        <v>3</v>
      </c>
      <c r="E460" s="5"/>
      <c r="F460" s="5"/>
      <c r="G460" s="5"/>
      <c r="H460" s="5"/>
      <c r="I460" s="5"/>
      <c r="J460" s="5"/>
      <c r="K460" s="65">
        <v>0</v>
      </c>
      <c r="L460" s="65">
        <v>0</v>
      </c>
      <c r="M460" s="65">
        <v>0</v>
      </c>
      <c r="N460" s="65">
        <v>24</v>
      </c>
      <c r="O460" s="65">
        <v>0</v>
      </c>
      <c r="P460" s="65">
        <v>0</v>
      </c>
      <c r="Q460" s="65">
        <v>0</v>
      </c>
      <c r="R460" s="65">
        <v>0</v>
      </c>
      <c r="S460" s="65">
        <v>0</v>
      </c>
      <c r="T460" s="65">
        <v>24</v>
      </c>
      <c r="U460" s="65">
        <v>0</v>
      </c>
      <c r="V460" s="65">
        <v>0</v>
      </c>
      <c r="W460" s="65">
        <v>66</v>
      </c>
      <c r="X460" s="65">
        <v>66</v>
      </c>
      <c r="Y460" s="65">
        <v>24</v>
      </c>
      <c r="Z460" s="5"/>
      <c r="AA460" s="5"/>
      <c r="AB460" s="5"/>
      <c r="AC460" s="5"/>
      <c r="AD460" s="5"/>
      <c r="AE460" s="65">
        <v>0</v>
      </c>
      <c r="AF460" s="65">
        <v>0</v>
      </c>
      <c r="AG460" s="65">
        <v>24</v>
      </c>
      <c r="AH460" s="5"/>
      <c r="AI460" s="65">
        <v>9.1079998016357422</v>
      </c>
      <c r="AJ460" s="65">
        <v>0.37899994850158691</v>
      </c>
      <c r="AK460" s="65">
        <v>0.37899994850158691</v>
      </c>
      <c r="AL460" s="65">
        <v>24</v>
      </c>
      <c r="AM460" s="65">
        <v>1</v>
      </c>
      <c r="AN460" s="65">
        <v>3</v>
      </c>
      <c r="AO460" s="65">
        <v>0</v>
      </c>
      <c r="AP460" s="5"/>
      <c r="AQ460" s="65">
        <v>1</v>
      </c>
      <c r="AR460" s="65">
        <v>1</v>
      </c>
      <c r="AS460" s="65">
        <v>9</v>
      </c>
      <c r="AT460" s="65">
        <v>1985</v>
      </c>
    </row>
    <row r="461" spans="1:46" x14ac:dyDescent="0.25">
      <c r="A461" s="65">
        <v>4001</v>
      </c>
      <c r="B461" s="22">
        <v>31292</v>
      </c>
      <c r="C461" s="65">
        <v>1</v>
      </c>
      <c r="D461" s="65">
        <v>3</v>
      </c>
      <c r="E461" s="5"/>
      <c r="F461" s="5"/>
      <c r="G461" s="5"/>
      <c r="H461" s="5"/>
      <c r="I461" s="5"/>
      <c r="J461" s="5"/>
      <c r="K461" s="65">
        <v>0</v>
      </c>
      <c r="L461" s="65">
        <v>0</v>
      </c>
      <c r="M461" s="65">
        <v>0</v>
      </c>
      <c r="N461" s="65">
        <v>24</v>
      </c>
      <c r="O461" s="65">
        <v>0</v>
      </c>
      <c r="P461" s="65">
        <v>0</v>
      </c>
      <c r="Q461" s="65">
        <v>0</v>
      </c>
      <c r="R461" s="65">
        <v>0</v>
      </c>
      <c r="S461" s="65">
        <v>0</v>
      </c>
      <c r="T461" s="65">
        <v>24</v>
      </c>
      <c r="U461" s="65">
        <v>0</v>
      </c>
      <c r="V461" s="65">
        <v>0</v>
      </c>
      <c r="W461" s="65">
        <v>68</v>
      </c>
      <c r="X461" s="65">
        <v>68</v>
      </c>
      <c r="Y461" s="65">
        <v>24</v>
      </c>
      <c r="Z461" s="5"/>
      <c r="AA461" s="5"/>
      <c r="AB461" s="5"/>
      <c r="AC461" s="5"/>
      <c r="AD461" s="5"/>
      <c r="AE461" s="65">
        <v>0</v>
      </c>
      <c r="AF461" s="65">
        <v>0</v>
      </c>
      <c r="AG461" s="65">
        <v>24</v>
      </c>
      <c r="AH461" s="5"/>
      <c r="AI461" s="65">
        <v>24.863998413085938</v>
      </c>
      <c r="AJ461" s="65">
        <v>1.0359992980957031</v>
      </c>
      <c r="AK461" s="65">
        <v>1.0359992980957031</v>
      </c>
      <c r="AL461" s="65">
        <v>24</v>
      </c>
      <c r="AM461" s="65">
        <v>1</v>
      </c>
      <c r="AN461" s="65">
        <v>3</v>
      </c>
      <c r="AO461" s="65">
        <v>0</v>
      </c>
      <c r="AP461" s="5"/>
      <c r="AQ461" s="65">
        <v>2</v>
      </c>
      <c r="AR461" s="65">
        <v>2</v>
      </c>
      <c r="AS461" s="65">
        <v>9</v>
      </c>
      <c r="AT461" s="65">
        <v>1985</v>
      </c>
    </row>
    <row r="462" spans="1:46" x14ac:dyDescent="0.25">
      <c r="A462" s="65">
        <v>4001</v>
      </c>
      <c r="B462" s="22">
        <v>31293</v>
      </c>
      <c r="C462" s="65">
        <v>1</v>
      </c>
      <c r="D462" s="65">
        <v>3</v>
      </c>
      <c r="E462" s="5"/>
      <c r="F462" s="5"/>
      <c r="G462" s="5"/>
      <c r="H462" s="5"/>
      <c r="I462" s="5"/>
      <c r="J462" s="5"/>
      <c r="K462" s="65">
        <v>0</v>
      </c>
      <c r="L462" s="65">
        <v>0</v>
      </c>
      <c r="M462" s="65">
        <v>0</v>
      </c>
      <c r="N462" s="65">
        <v>24</v>
      </c>
      <c r="O462" s="65">
        <v>0</v>
      </c>
      <c r="P462" s="65">
        <v>0</v>
      </c>
      <c r="Q462" s="65">
        <v>0</v>
      </c>
      <c r="R462" s="65">
        <v>0</v>
      </c>
      <c r="S462" s="65">
        <v>0</v>
      </c>
      <c r="T462" s="65">
        <v>24</v>
      </c>
      <c r="U462" s="65">
        <v>0</v>
      </c>
      <c r="V462" s="65">
        <v>0</v>
      </c>
      <c r="W462" s="65">
        <v>72.29998779296875</v>
      </c>
      <c r="X462" s="65">
        <v>72.29998779296875</v>
      </c>
      <c r="Y462" s="65">
        <v>24</v>
      </c>
      <c r="Z462" s="5"/>
      <c r="AA462" s="5"/>
      <c r="AB462" s="5"/>
      <c r="AC462" s="5"/>
      <c r="AD462" s="5"/>
      <c r="AE462" s="65">
        <v>0</v>
      </c>
      <c r="AF462" s="65">
        <v>0</v>
      </c>
      <c r="AG462" s="65">
        <v>24</v>
      </c>
      <c r="AH462" s="5"/>
      <c r="AI462" s="65">
        <v>21.071990966796875</v>
      </c>
      <c r="AJ462" s="65">
        <v>0.87799996137619019</v>
      </c>
      <c r="AK462" s="65">
        <v>0.87799996137619019</v>
      </c>
      <c r="AL462" s="65">
        <v>24</v>
      </c>
      <c r="AM462" s="65">
        <v>1</v>
      </c>
      <c r="AN462" s="65">
        <v>3</v>
      </c>
      <c r="AO462" s="65">
        <v>0</v>
      </c>
      <c r="AP462" s="5"/>
      <c r="AQ462" s="65">
        <v>3</v>
      </c>
      <c r="AR462" s="65">
        <v>3</v>
      </c>
      <c r="AS462" s="65">
        <v>9</v>
      </c>
      <c r="AT462" s="65">
        <v>1985</v>
      </c>
    </row>
    <row r="463" spans="1:46" x14ac:dyDescent="0.25">
      <c r="A463" s="65">
        <v>4001</v>
      </c>
      <c r="B463" s="22">
        <v>31294</v>
      </c>
      <c r="C463" s="65">
        <v>1</v>
      </c>
      <c r="D463" s="65">
        <v>3</v>
      </c>
      <c r="E463" s="5"/>
      <c r="F463" s="5"/>
      <c r="G463" s="5"/>
      <c r="H463" s="5"/>
      <c r="I463" s="5"/>
      <c r="J463" s="5"/>
      <c r="K463" s="65">
        <v>0</v>
      </c>
      <c r="L463" s="65">
        <v>0</v>
      </c>
      <c r="M463" s="65">
        <v>0</v>
      </c>
      <c r="N463" s="65">
        <v>24</v>
      </c>
      <c r="O463" s="65">
        <v>0</v>
      </c>
      <c r="P463" s="65">
        <v>0</v>
      </c>
      <c r="Q463" s="65">
        <v>0</v>
      </c>
      <c r="R463" s="65">
        <v>0</v>
      </c>
      <c r="S463" s="65">
        <v>0</v>
      </c>
      <c r="T463" s="65">
        <v>24</v>
      </c>
      <c r="U463" s="65">
        <v>0</v>
      </c>
      <c r="V463" s="65">
        <v>0</v>
      </c>
      <c r="W463" s="65">
        <v>72.899993896484375</v>
      </c>
      <c r="X463" s="65">
        <v>72.899993896484375</v>
      </c>
      <c r="Y463" s="65">
        <v>24</v>
      </c>
      <c r="Z463" s="5"/>
      <c r="AA463" s="5"/>
      <c r="AB463" s="5"/>
      <c r="AC463" s="5"/>
      <c r="AD463" s="5"/>
      <c r="AE463" s="65">
        <v>0</v>
      </c>
      <c r="AF463" s="65">
        <v>0</v>
      </c>
      <c r="AG463" s="65">
        <v>24</v>
      </c>
      <c r="AH463" s="5"/>
      <c r="AI463" s="65">
        <v>26.987991333007812</v>
      </c>
      <c r="AJ463" s="65">
        <v>1.1239995956420898</v>
      </c>
      <c r="AK463" s="65">
        <v>1.1239995956420898</v>
      </c>
      <c r="AL463" s="65">
        <v>24</v>
      </c>
      <c r="AM463" s="65">
        <v>1</v>
      </c>
      <c r="AN463" s="65">
        <v>3</v>
      </c>
      <c r="AO463" s="65">
        <v>0</v>
      </c>
      <c r="AP463" s="5"/>
      <c r="AQ463" s="65">
        <v>4</v>
      </c>
      <c r="AR463" s="65">
        <v>4</v>
      </c>
      <c r="AS463" s="65">
        <v>9</v>
      </c>
      <c r="AT463" s="65">
        <v>1985</v>
      </c>
    </row>
    <row r="464" spans="1:46" x14ac:dyDescent="0.25">
      <c r="A464" s="65">
        <v>4001</v>
      </c>
      <c r="B464" s="22">
        <v>31295</v>
      </c>
      <c r="C464" s="65">
        <v>1</v>
      </c>
      <c r="D464" s="65">
        <v>3</v>
      </c>
      <c r="E464" s="5"/>
      <c r="F464" s="5"/>
      <c r="G464" s="5"/>
      <c r="H464" s="5"/>
      <c r="I464" s="5"/>
      <c r="J464" s="5"/>
      <c r="K464" s="5"/>
      <c r="L464" s="65">
        <v>0</v>
      </c>
      <c r="M464" s="5"/>
      <c r="N464" s="65">
        <v>23</v>
      </c>
      <c r="O464" s="65">
        <v>0</v>
      </c>
      <c r="P464" s="65">
        <v>0</v>
      </c>
      <c r="Q464" s="5"/>
      <c r="R464" s="65">
        <v>0</v>
      </c>
      <c r="S464" s="5"/>
      <c r="T464" s="65">
        <v>23</v>
      </c>
      <c r="U464" s="65">
        <v>0</v>
      </c>
      <c r="V464" s="65">
        <v>0</v>
      </c>
      <c r="W464" s="65">
        <v>70.899993896484375</v>
      </c>
      <c r="X464" s="5"/>
      <c r="Y464" s="65">
        <v>23</v>
      </c>
      <c r="Z464" s="5"/>
      <c r="AA464" s="5"/>
      <c r="AB464" s="5"/>
      <c r="AC464" s="5"/>
      <c r="AD464" s="5"/>
      <c r="AE464" s="65">
        <v>26</v>
      </c>
      <c r="AF464" s="5"/>
      <c r="AG464" s="65">
        <v>23</v>
      </c>
      <c r="AH464" s="5"/>
      <c r="AI464" s="5"/>
      <c r="AJ464" s="65">
        <v>1.1359996795654297</v>
      </c>
      <c r="AK464" s="5"/>
      <c r="AL464" s="65">
        <v>23</v>
      </c>
      <c r="AM464" s="65">
        <v>1</v>
      </c>
      <c r="AN464" s="65">
        <v>3</v>
      </c>
      <c r="AO464" s="65">
        <v>0</v>
      </c>
      <c r="AP464" s="5"/>
      <c r="AQ464" s="65">
        <v>5</v>
      </c>
      <c r="AR464" s="65">
        <v>5</v>
      </c>
      <c r="AS464" s="65">
        <v>9</v>
      </c>
      <c r="AT464" s="65">
        <v>1985</v>
      </c>
    </row>
    <row r="465" spans="1:46" x14ac:dyDescent="0.25">
      <c r="A465" s="65">
        <v>4001</v>
      </c>
      <c r="B465" s="22">
        <v>31296</v>
      </c>
      <c r="C465" s="65">
        <v>1</v>
      </c>
      <c r="D465" s="65">
        <v>3</v>
      </c>
      <c r="E465" s="5"/>
      <c r="F465" s="5"/>
      <c r="G465" s="5"/>
      <c r="H465" s="5"/>
      <c r="I465" s="5"/>
      <c r="J465" s="5"/>
      <c r="K465" s="65">
        <v>0</v>
      </c>
      <c r="L465" s="65">
        <v>0</v>
      </c>
      <c r="M465" s="65">
        <v>0</v>
      </c>
      <c r="N465" s="65">
        <v>24</v>
      </c>
      <c r="O465" s="65">
        <v>0</v>
      </c>
      <c r="P465" s="65">
        <v>0</v>
      </c>
      <c r="Q465" s="65">
        <v>0</v>
      </c>
      <c r="R465" s="65">
        <v>0</v>
      </c>
      <c r="S465" s="65">
        <v>0</v>
      </c>
      <c r="T465" s="65">
        <v>24</v>
      </c>
      <c r="U465" s="65">
        <v>0</v>
      </c>
      <c r="V465" s="65">
        <v>0</v>
      </c>
      <c r="W465" s="65">
        <v>68.5</v>
      </c>
      <c r="X465" s="65">
        <v>68.5</v>
      </c>
      <c r="Y465" s="65">
        <v>24</v>
      </c>
      <c r="Z465" s="5"/>
      <c r="AA465" s="5"/>
      <c r="AB465" s="5"/>
      <c r="AC465" s="5"/>
      <c r="AD465" s="5"/>
      <c r="AE465" s="65">
        <v>0</v>
      </c>
      <c r="AF465" s="65">
        <v>0</v>
      </c>
      <c r="AG465" s="65">
        <v>24</v>
      </c>
      <c r="AH465" s="5"/>
      <c r="AI465" s="65">
        <v>12.431999206542969</v>
      </c>
      <c r="AJ465" s="65">
        <v>0.51799994707107544</v>
      </c>
      <c r="AK465" s="65">
        <v>0.51799994707107544</v>
      </c>
      <c r="AL465" s="65">
        <v>24</v>
      </c>
      <c r="AM465" s="65">
        <v>1</v>
      </c>
      <c r="AN465" s="65">
        <v>3</v>
      </c>
      <c r="AO465" s="65">
        <v>0</v>
      </c>
      <c r="AP465" s="5"/>
      <c r="AQ465" s="65">
        <v>6</v>
      </c>
      <c r="AR465" s="65">
        <v>6</v>
      </c>
      <c r="AS465" s="65">
        <v>9</v>
      </c>
      <c r="AT465" s="65">
        <v>1985</v>
      </c>
    </row>
    <row r="466" spans="1:46" x14ac:dyDescent="0.25">
      <c r="A466" s="65">
        <v>4001</v>
      </c>
      <c r="B466" s="22">
        <v>31297</v>
      </c>
      <c r="C466" s="65">
        <v>1</v>
      </c>
      <c r="D466" s="65">
        <v>3</v>
      </c>
      <c r="E466" s="5"/>
      <c r="F466" s="5"/>
      <c r="G466" s="5"/>
      <c r="H466" s="5"/>
      <c r="I466" s="5"/>
      <c r="J466" s="5"/>
      <c r="K466" s="65">
        <v>0</v>
      </c>
      <c r="L466" s="65">
        <v>0</v>
      </c>
      <c r="M466" s="65">
        <v>0</v>
      </c>
      <c r="N466" s="65">
        <v>24</v>
      </c>
      <c r="O466" s="65">
        <v>0</v>
      </c>
      <c r="P466" s="65">
        <v>0</v>
      </c>
      <c r="Q466" s="65">
        <v>0</v>
      </c>
      <c r="R466" s="65">
        <v>0</v>
      </c>
      <c r="S466" s="65">
        <v>0</v>
      </c>
      <c r="T466" s="65">
        <v>24</v>
      </c>
      <c r="U466" s="65">
        <v>0</v>
      </c>
      <c r="V466" s="65">
        <v>0</v>
      </c>
      <c r="W466" s="65">
        <v>65.29998779296875</v>
      </c>
      <c r="X466" s="65">
        <v>65.29998779296875</v>
      </c>
      <c r="Y466" s="65">
        <v>24</v>
      </c>
      <c r="Z466" s="5"/>
      <c r="AA466" s="5"/>
      <c r="AB466" s="5"/>
      <c r="AC466" s="5"/>
      <c r="AD466" s="5"/>
      <c r="AE466" s="65">
        <v>0</v>
      </c>
      <c r="AF466" s="65">
        <v>0</v>
      </c>
      <c r="AG466" s="65">
        <v>24</v>
      </c>
      <c r="AH466" s="5"/>
      <c r="AI466" s="65">
        <v>15.287999153137207</v>
      </c>
      <c r="AJ466" s="65">
        <v>0.63699996471405029</v>
      </c>
      <c r="AK466" s="65">
        <v>0.63699996471405029</v>
      </c>
      <c r="AL466" s="65">
        <v>24</v>
      </c>
      <c r="AM466" s="65">
        <v>1</v>
      </c>
      <c r="AN466" s="65">
        <v>3</v>
      </c>
      <c r="AO466" s="65">
        <v>0</v>
      </c>
      <c r="AP466" s="5"/>
      <c r="AQ466" s="65">
        <v>7</v>
      </c>
      <c r="AR466" s="65">
        <v>7</v>
      </c>
      <c r="AS466" s="65">
        <v>9</v>
      </c>
      <c r="AT466" s="65">
        <v>1985</v>
      </c>
    </row>
    <row r="467" spans="1:46" x14ac:dyDescent="0.25">
      <c r="A467" s="65">
        <v>4001</v>
      </c>
      <c r="B467" s="22">
        <v>31298</v>
      </c>
      <c r="C467" s="65">
        <v>1</v>
      </c>
      <c r="D467" s="65">
        <v>3</v>
      </c>
      <c r="E467" s="5"/>
      <c r="F467" s="5"/>
      <c r="G467" s="5"/>
      <c r="H467" s="5"/>
      <c r="I467" s="5"/>
      <c r="J467" s="5"/>
      <c r="K467" s="65">
        <v>0</v>
      </c>
      <c r="L467" s="65">
        <v>0</v>
      </c>
      <c r="M467" s="65">
        <v>0</v>
      </c>
      <c r="N467" s="65">
        <v>24</v>
      </c>
      <c r="O467" s="65">
        <v>0</v>
      </c>
      <c r="P467" s="65">
        <v>0</v>
      </c>
      <c r="Q467" s="65">
        <v>0</v>
      </c>
      <c r="R467" s="65">
        <v>0</v>
      </c>
      <c r="S467" s="65">
        <v>0</v>
      </c>
      <c r="T467" s="65">
        <v>24</v>
      </c>
      <c r="U467" s="65">
        <v>0</v>
      </c>
      <c r="V467" s="65">
        <v>0</v>
      </c>
      <c r="W467" s="65">
        <v>67.29998779296875</v>
      </c>
      <c r="X467" s="65">
        <v>67.29998779296875</v>
      </c>
      <c r="Y467" s="65">
        <v>24</v>
      </c>
      <c r="Z467" s="5"/>
      <c r="AA467" s="5"/>
      <c r="AB467" s="5"/>
      <c r="AC467" s="5"/>
      <c r="AD467" s="5"/>
      <c r="AE467" s="65">
        <v>0</v>
      </c>
      <c r="AF467" s="65">
        <v>0</v>
      </c>
      <c r="AG467" s="65">
        <v>24</v>
      </c>
      <c r="AH467" s="5"/>
      <c r="AI467" s="65">
        <v>18.659988403320313</v>
      </c>
      <c r="AJ467" s="65">
        <v>0.77699995040893555</v>
      </c>
      <c r="AK467" s="65">
        <v>0.77699995040893555</v>
      </c>
      <c r="AL467" s="65">
        <v>24</v>
      </c>
      <c r="AM467" s="65">
        <v>1</v>
      </c>
      <c r="AN467" s="65">
        <v>3</v>
      </c>
      <c r="AO467" s="65">
        <v>0</v>
      </c>
      <c r="AP467" s="5"/>
      <c r="AQ467" s="65">
        <v>1</v>
      </c>
      <c r="AR467" s="65">
        <v>8</v>
      </c>
      <c r="AS467" s="65">
        <v>9</v>
      </c>
      <c r="AT467" s="65">
        <v>1985</v>
      </c>
    </row>
    <row r="468" spans="1:46" x14ac:dyDescent="0.25">
      <c r="A468" s="65">
        <v>4001</v>
      </c>
      <c r="B468" s="22">
        <v>31299</v>
      </c>
      <c r="C468" s="65">
        <v>1</v>
      </c>
      <c r="D468" s="65">
        <v>3</v>
      </c>
      <c r="E468" s="5"/>
      <c r="F468" s="5"/>
      <c r="G468" s="5"/>
      <c r="H468" s="5"/>
      <c r="I468" s="5"/>
      <c r="J468" s="5"/>
      <c r="K468" s="65">
        <v>0</v>
      </c>
      <c r="L468" s="65">
        <v>0</v>
      </c>
      <c r="M468" s="65">
        <v>0</v>
      </c>
      <c r="N468" s="65">
        <v>24</v>
      </c>
      <c r="O468" s="65">
        <v>0</v>
      </c>
      <c r="P468" s="65">
        <v>0</v>
      </c>
      <c r="Q468" s="65">
        <v>0</v>
      </c>
      <c r="R468" s="65">
        <v>0</v>
      </c>
      <c r="S468" s="65">
        <v>0</v>
      </c>
      <c r="T468" s="65">
        <v>24</v>
      </c>
      <c r="U468" s="65">
        <v>0</v>
      </c>
      <c r="V468" s="65">
        <v>0</v>
      </c>
      <c r="W468" s="65">
        <v>66.199996948242187</v>
      </c>
      <c r="X468" s="65">
        <v>66.199996948242187</v>
      </c>
      <c r="Y468" s="65">
        <v>24</v>
      </c>
      <c r="Z468" s="5"/>
      <c r="AA468" s="5"/>
      <c r="AB468" s="5"/>
      <c r="AC468" s="5"/>
      <c r="AD468" s="5"/>
      <c r="AE468" s="65">
        <v>24</v>
      </c>
      <c r="AF468" s="65">
        <v>24</v>
      </c>
      <c r="AG468" s="65">
        <v>24</v>
      </c>
      <c r="AH468" s="5"/>
      <c r="AI468" s="65">
        <v>12.443999290466309</v>
      </c>
      <c r="AJ468" s="65">
        <v>0.51799994707107544</v>
      </c>
      <c r="AK468" s="65">
        <v>0.51799994707107544</v>
      </c>
      <c r="AL468" s="65">
        <v>24</v>
      </c>
      <c r="AM468" s="65">
        <v>1</v>
      </c>
      <c r="AN468" s="65">
        <v>3</v>
      </c>
      <c r="AO468" s="65">
        <v>0</v>
      </c>
      <c r="AP468" s="5"/>
      <c r="AQ468" s="65">
        <v>2</v>
      </c>
      <c r="AR468" s="65">
        <v>9</v>
      </c>
      <c r="AS468" s="65">
        <v>9</v>
      </c>
      <c r="AT468" s="65">
        <v>1985</v>
      </c>
    </row>
    <row r="469" spans="1:46" x14ac:dyDescent="0.25">
      <c r="A469" s="65">
        <v>4001</v>
      </c>
      <c r="B469" s="22">
        <v>31300</v>
      </c>
      <c r="C469" s="65">
        <v>1</v>
      </c>
      <c r="D469" s="65">
        <v>3</v>
      </c>
      <c r="E469" s="5"/>
      <c r="F469" s="5"/>
      <c r="G469" s="5"/>
      <c r="H469" s="5"/>
      <c r="I469" s="5"/>
      <c r="J469" s="5"/>
      <c r="K469" s="65">
        <v>0</v>
      </c>
      <c r="L469" s="65">
        <v>0</v>
      </c>
      <c r="M469" s="65">
        <v>0</v>
      </c>
      <c r="N469" s="65">
        <v>24</v>
      </c>
      <c r="O469" s="65">
        <v>0</v>
      </c>
      <c r="P469" s="65">
        <v>0</v>
      </c>
      <c r="Q469" s="65">
        <v>0</v>
      </c>
      <c r="R469" s="65">
        <v>0</v>
      </c>
      <c r="S469" s="65">
        <v>0</v>
      </c>
      <c r="T469" s="65">
        <v>24</v>
      </c>
      <c r="U469" s="65">
        <v>0</v>
      </c>
      <c r="V469" s="65">
        <v>0</v>
      </c>
      <c r="W469" s="65">
        <v>65.699996948242188</v>
      </c>
      <c r="X469" s="65">
        <v>65.699996948242188</v>
      </c>
      <c r="Y469" s="65">
        <v>24</v>
      </c>
      <c r="Z469" s="5"/>
      <c r="AA469" s="5"/>
      <c r="AB469" s="5"/>
      <c r="AC469" s="5"/>
      <c r="AD469" s="5"/>
      <c r="AE469" s="65">
        <v>0</v>
      </c>
      <c r="AF469" s="65">
        <v>0</v>
      </c>
      <c r="AG469" s="65">
        <v>24</v>
      </c>
      <c r="AH469" s="5"/>
      <c r="AI469" s="65">
        <v>17.183990478515625</v>
      </c>
      <c r="AJ469" s="65">
        <v>0.71599996089935303</v>
      </c>
      <c r="AK469" s="65">
        <v>0.71599996089935303</v>
      </c>
      <c r="AL469" s="65">
        <v>24</v>
      </c>
      <c r="AM469" s="65">
        <v>1</v>
      </c>
      <c r="AN469" s="65">
        <v>3</v>
      </c>
      <c r="AO469" s="65">
        <v>0</v>
      </c>
      <c r="AP469" s="5"/>
      <c r="AQ469" s="65">
        <v>3</v>
      </c>
      <c r="AR469" s="65">
        <v>10</v>
      </c>
      <c r="AS469" s="65">
        <v>9</v>
      </c>
      <c r="AT469" s="65">
        <v>1985</v>
      </c>
    </row>
    <row r="470" spans="1:46" x14ac:dyDescent="0.25">
      <c r="A470" s="65">
        <v>4001</v>
      </c>
      <c r="B470" s="22">
        <v>31301</v>
      </c>
      <c r="C470" s="65">
        <v>1</v>
      </c>
      <c r="D470" s="65">
        <v>3</v>
      </c>
      <c r="E470" s="5"/>
      <c r="F470" s="5"/>
      <c r="G470" s="5"/>
      <c r="H470" s="5"/>
      <c r="I470" s="5"/>
      <c r="J470" s="5"/>
      <c r="K470" s="65">
        <v>0</v>
      </c>
      <c r="L470" s="65">
        <v>0</v>
      </c>
      <c r="M470" s="65">
        <v>0</v>
      </c>
      <c r="N470" s="65">
        <v>24</v>
      </c>
      <c r="O470" s="65">
        <v>0</v>
      </c>
      <c r="P470" s="65">
        <v>0</v>
      </c>
      <c r="Q470" s="65">
        <v>0</v>
      </c>
      <c r="R470" s="65">
        <v>0</v>
      </c>
      <c r="S470" s="65">
        <v>0</v>
      </c>
      <c r="T470" s="65">
        <v>24</v>
      </c>
      <c r="U470" s="65">
        <v>0</v>
      </c>
      <c r="V470" s="65">
        <v>0</v>
      </c>
      <c r="W470" s="65">
        <v>64.399993896484375</v>
      </c>
      <c r="X470" s="65">
        <v>64.399993896484375</v>
      </c>
      <c r="Y470" s="65">
        <v>24</v>
      </c>
      <c r="Z470" s="5"/>
      <c r="AA470" s="5"/>
      <c r="AB470" s="5"/>
      <c r="AC470" s="5"/>
      <c r="AD470" s="5"/>
      <c r="AE470" s="65">
        <v>0</v>
      </c>
      <c r="AF470" s="65">
        <v>0</v>
      </c>
      <c r="AG470" s="65">
        <v>24</v>
      </c>
      <c r="AH470" s="5"/>
      <c r="AI470" s="65">
        <v>16.919998168945312</v>
      </c>
      <c r="AJ470" s="65">
        <v>0.70499998331069946</v>
      </c>
      <c r="AK470" s="65">
        <v>0.70499998331069946</v>
      </c>
      <c r="AL470" s="65">
        <v>24</v>
      </c>
      <c r="AM470" s="65">
        <v>1</v>
      </c>
      <c r="AN470" s="65">
        <v>3</v>
      </c>
      <c r="AO470" s="65">
        <v>0</v>
      </c>
      <c r="AP470" s="5"/>
      <c r="AQ470" s="65">
        <v>4</v>
      </c>
      <c r="AR470" s="65">
        <v>11</v>
      </c>
      <c r="AS470" s="65">
        <v>9</v>
      </c>
      <c r="AT470" s="65">
        <v>1985</v>
      </c>
    </row>
    <row r="471" spans="1:46" x14ac:dyDescent="0.25">
      <c r="A471" s="65">
        <v>4001</v>
      </c>
      <c r="B471" s="22">
        <v>31302</v>
      </c>
      <c r="C471" s="65">
        <v>1</v>
      </c>
      <c r="D471" s="65">
        <v>3</v>
      </c>
      <c r="E471" s="5"/>
      <c r="F471" s="5"/>
      <c r="G471" s="5"/>
      <c r="H471" s="5"/>
      <c r="I471" s="5"/>
      <c r="J471" s="5"/>
      <c r="K471" s="65">
        <v>0</v>
      </c>
      <c r="L471" s="65">
        <v>0</v>
      </c>
      <c r="M471" s="65">
        <v>0</v>
      </c>
      <c r="N471" s="65">
        <v>24</v>
      </c>
      <c r="O471" s="65">
        <v>0</v>
      </c>
      <c r="P471" s="65">
        <v>0</v>
      </c>
      <c r="Q471" s="65">
        <v>0</v>
      </c>
      <c r="R471" s="65">
        <v>0</v>
      </c>
      <c r="S471" s="65">
        <v>0</v>
      </c>
      <c r="T471" s="65">
        <v>24</v>
      </c>
      <c r="U471" s="65">
        <v>0</v>
      </c>
      <c r="V471" s="65">
        <v>0</v>
      </c>
      <c r="W471" s="65">
        <v>66.599990844726563</v>
      </c>
      <c r="X471" s="65">
        <v>66.599990844726563</v>
      </c>
      <c r="Y471" s="65">
        <v>24</v>
      </c>
      <c r="Z471" s="5"/>
      <c r="AA471" s="5"/>
      <c r="AB471" s="5"/>
      <c r="AC471" s="5"/>
      <c r="AD471" s="5"/>
      <c r="AE471" s="65">
        <v>0</v>
      </c>
      <c r="AF471" s="65">
        <v>0</v>
      </c>
      <c r="AG471" s="65">
        <v>24</v>
      </c>
      <c r="AH471" s="5"/>
      <c r="AI471" s="65">
        <v>19.091995239257813</v>
      </c>
      <c r="AJ471" s="65">
        <v>0.79499995708465576</v>
      </c>
      <c r="AK471" s="65">
        <v>0.79499995708465576</v>
      </c>
      <c r="AL471" s="65">
        <v>24</v>
      </c>
      <c r="AM471" s="65">
        <v>1</v>
      </c>
      <c r="AN471" s="65">
        <v>3</v>
      </c>
      <c r="AO471" s="65">
        <v>0</v>
      </c>
      <c r="AP471" s="5"/>
      <c r="AQ471" s="65">
        <v>5</v>
      </c>
      <c r="AR471" s="65">
        <v>12</v>
      </c>
      <c r="AS471" s="65">
        <v>9</v>
      </c>
      <c r="AT471" s="65">
        <v>1985</v>
      </c>
    </row>
    <row r="472" spans="1:46" x14ac:dyDescent="0.25">
      <c r="A472" s="65">
        <v>4001</v>
      </c>
      <c r="B472" s="22">
        <v>31303</v>
      </c>
      <c r="C472" s="65">
        <v>1</v>
      </c>
      <c r="D472" s="65">
        <v>3</v>
      </c>
      <c r="E472" s="5"/>
      <c r="F472" s="5"/>
      <c r="G472" s="5"/>
      <c r="H472" s="5"/>
      <c r="I472" s="5"/>
      <c r="J472" s="5"/>
      <c r="K472" s="65">
        <v>0</v>
      </c>
      <c r="L472" s="65">
        <v>0</v>
      </c>
      <c r="M472" s="65">
        <v>0</v>
      </c>
      <c r="N472" s="65">
        <v>24</v>
      </c>
      <c r="O472" s="65">
        <v>0</v>
      </c>
      <c r="P472" s="65">
        <v>0</v>
      </c>
      <c r="Q472" s="65">
        <v>0</v>
      </c>
      <c r="R472" s="65">
        <v>0</v>
      </c>
      <c r="S472" s="65">
        <v>0</v>
      </c>
      <c r="T472" s="65">
        <v>24</v>
      </c>
      <c r="U472" s="65">
        <v>0</v>
      </c>
      <c r="V472" s="65">
        <v>0</v>
      </c>
      <c r="W472" s="65">
        <v>67.5</v>
      </c>
      <c r="X472" s="65">
        <v>67.5</v>
      </c>
      <c r="Y472" s="65">
        <v>24</v>
      </c>
      <c r="Z472" s="5"/>
      <c r="AA472" s="5"/>
      <c r="AB472" s="5"/>
      <c r="AC472" s="5"/>
      <c r="AD472" s="5"/>
      <c r="AE472" s="65">
        <v>0</v>
      </c>
      <c r="AF472" s="65">
        <v>0</v>
      </c>
      <c r="AG472" s="65">
        <v>24</v>
      </c>
      <c r="AH472" s="5"/>
      <c r="AI472" s="65">
        <v>20.639999389648437</v>
      </c>
      <c r="AJ472" s="65">
        <v>0.85999995470046997</v>
      </c>
      <c r="AK472" s="65">
        <v>0.85999995470046997</v>
      </c>
      <c r="AL472" s="65">
        <v>24</v>
      </c>
      <c r="AM472" s="65">
        <v>1</v>
      </c>
      <c r="AN472" s="65">
        <v>3</v>
      </c>
      <c r="AO472" s="65">
        <v>0</v>
      </c>
      <c r="AP472" s="5"/>
      <c r="AQ472" s="65">
        <v>6</v>
      </c>
      <c r="AR472" s="65">
        <v>13</v>
      </c>
      <c r="AS472" s="65">
        <v>9</v>
      </c>
      <c r="AT472" s="65">
        <v>1985</v>
      </c>
    </row>
    <row r="473" spans="1:46" x14ac:dyDescent="0.25">
      <c r="A473" s="65">
        <v>4001</v>
      </c>
      <c r="B473" s="22">
        <v>31304</v>
      </c>
      <c r="C473" s="65">
        <v>1</v>
      </c>
      <c r="D473" s="65">
        <v>3</v>
      </c>
      <c r="E473" s="5"/>
      <c r="F473" s="5"/>
      <c r="G473" s="5"/>
      <c r="H473" s="5"/>
      <c r="I473" s="5"/>
      <c r="J473" s="5"/>
      <c r="K473" s="65">
        <v>0</v>
      </c>
      <c r="L473" s="65">
        <v>0</v>
      </c>
      <c r="M473" s="65">
        <v>0</v>
      </c>
      <c r="N473" s="65">
        <v>24</v>
      </c>
      <c r="O473" s="65">
        <v>0</v>
      </c>
      <c r="P473" s="65">
        <v>0</v>
      </c>
      <c r="Q473" s="65">
        <v>0</v>
      </c>
      <c r="R473" s="65">
        <v>0</v>
      </c>
      <c r="S473" s="65">
        <v>0</v>
      </c>
      <c r="T473" s="65">
        <v>24</v>
      </c>
      <c r="U473" s="65">
        <v>0</v>
      </c>
      <c r="V473" s="65">
        <v>0</v>
      </c>
      <c r="W473" s="65">
        <v>64</v>
      </c>
      <c r="X473" s="65">
        <v>64</v>
      </c>
      <c r="Y473" s="65">
        <v>24</v>
      </c>
      <c r="Z473" s="5"/>
      <c r="AA473" s="5"/>
      <c r="AB473" s="5"/>
      <c r="AC473" s="5"/>
      <c r="AD473" s="5"/>
      <c r="AE473" s="65">
        <v>0</v>
      </c>
      <c r="AF473" s="65">
        <v>0</v>
      </c>
      <c r="AG473" s="65">
        <v>24</v>
      </c>
      <c r="AH473" s="5"/>
      <c r="AI473" s="65">
        <v>9.2759990692138672</v>
      </c>
      <c r="AJ473" s="65">
        <v>0.38599997758865356</v>
      </c>
      <c r="AK473" s="65">
        <v>0.38599997758865356</v>
      </c>
      <c r="AL473" s="65">
        <v>24</v>
      </c>
      <c r="AM473" s="65">
        <v>1</v>
      </c>
      <c r="AN473" s="65">
        <v>3</v>
      </c>
      <c r="AO473" s="65">
        <v>0</v>
      </c>
      <c r="AP473" s="5"/>
      <c r="AQ473" s="65">
        <v>7</v>
      </c>
      <c r="AR473" s="65">
        <v>14</v>
      </c>
      <c r="AS473" s="65">
        <v>9</v>
      </c>
      <c r="AT473" s="65">
        <v>1985</v>
      </c>
    </row>
    <row r="474" spans="1:46" x14ac:dyDescent="0.25">
      <c r="A474" s="65">
        <v>4001</v>
      </c>
      <c r="B474" s="22">
        <v>31305</v>
      </c>
      <c r="C474" s="65">
        <v>1</v>
      </c>
      <c r="D474" s="65">
        <v>3</v>
      </c>
      <c r="E474" s="5"/>
      <c r="F474" s="5"/>
      <c r="G474" s="5"/>
      <c r="H474" s="5"/>
      <c r="I474" s="5"/>
      <c r="J474" s="5"/>
      <c r="K474" s="65">
        <v>0</v>
      </c>
      <c r="L474" s="65">
        <v>0</v>
      </c>
      <c r="M474" s="65">
        <v>0</v>
      </c>
      <c r="N474" s="65">
        <v>24</v>
      </c>
      <c r="O474" s="65">
        <v>0</v>
      </c>
      <c r="P474" s="65">
        <v>0</v>
      </c>
      <c r="Q474" s="65">
        <v>0</v>
      </c>
      <c r="R474" s="65">
        <v>0</v>
      </c>
      <c r="S474" s="65">
        <v>0</v>
      </c>
      <c r="T474" s="65">
        <v>24</v>
      </c>
      <c r="U474" s="65">
        <v>0</v>
      </c>
      <c r="V474" s="65">
        <v>0</v>
      </c>
      <c r="W474" s="65">
        <v>63.899993896484375</v>
      </c>
      <c r="X474" s="65">
        <v>63.899993896484375</v>
      </c>
      <c r="Y474" s="65">
        <v>24</v>
      </c>
      <c r="Z474" s="5"/>
      <c r="AA474" s="5"/>
      <c r="AB474" s="5"/>
      <c r="AC474" s="5"/>
      <c r="AD474" s="5"/>
      <c r="AE474" s="65">
        <v>0</v>
      </c>
      <c r="AF474" s="65">
        <v>0</v>
      </c>
      <c r="AG474" s="65">
        <v>24</v>
      </c>
      <c r="AH474" s="5"/>
      <c r="AI474" s="65">
        <v>11.795999526977539</v>
      </c>
      <c r="AJ474" s="65">
        <v>0.49099999666213989</v>
      </c>
      <c r="AK474" s="65">
        <v>0.49099999666213989</v>
      </c>
      <c r="AL474" s="65">
        <v>24</v>
      </c>
      <c r="AM474" s="65">
        <v>1</v>
      </c>
      <c r="AN474" s="65">
        <v>3</v>
      </c>
      <c r="AO474" s="65">
        <v>0</v>
      </c>
      <c r="AP474" s="5"/>
      <c r="AQ474" s="65">
        <v>1</v>
      </c>
      <c r="AR474" s="65">
        <v>15</v>
      </c>
      <c r="AS474" s="65">
        <v>9</v>
      </c>
      <c r="AT474" s="65">
        <v>1985</v>
      </c>
    </row>
    <row r="475" spans="1:46" x14ac:dyDescent="0.25">
      <c r="A475" s="65">
        <v>4001</v>
      </c>
      <c r="B475" s="22">
        <v>31306</v>
      </c>
      <c r="C475" s="65">
        <v>1</v>
      </c>
      <c r="D475" s="65">
        <v>3</v>
      </c>
      <c r="E475" s="5"/>
      <c r="F475" s="5"/>
      <c r="G475" s="5"/>
      <c r="H475" s="5"/>
      <c r="I475" s="5"/>
      <c r="J475" s="5"/>
      <c r="K475" s="65">
        <v>0</v>
      </c>
      <c r="L475" s="65">
        <v>0</v>
      </c>
      <c r="M475" s="65">
        <v>0</v>
      </c>
      <c r="N475" s="65">
        <v>24</v>
      </c>
      <c r="O475" s="65">
        <v>0</v>
      </c>
      <c r="P475" s="65">
        <v>0</v>
      </c>
      <c r="Q475" s="65">
        <v>0</v>
      </c>
      <c r="R475" s="65">
        <v>0</v>
      </c>
      <c r="S475" s="65">
        <v>0</v>
      </c>
      <c r="T475" s="65">
        <v>24</v>
      </c>
      <c r="U475" s="65">
        <v>0</v>
      </c>
      <c r="V475" s="65">
        <v>0</v>
      </c>
      <c r="W475" s="65">
        <v>59.899993896484375</v>
      </c>
      <c r="X475" s="65">
        <v>59.899993896484375</v>
      </c>
      <c r="Y475" s="65">
        <v>24</v>
      </c>
      <c r="Z475" s="5"/>
      <c r="AA475" s="5"/>
      <c r="AB475" s="5"/>
      <c r="AC475" s="5"/>
      <c r="AD475" s="5"/>
      <c r="AE475" s="65">
        <v>0</v>
      </c>
      <c r="AF475" s="65">
        <v>0</v>
      </c>
      <c r="AG475" s="65">
        <v>24</v>
      </c>
      <c r="AH475" s="5"/>
      <c r="AI475" s="65">
        <v>10.163999557495117</v>
      </c>
      <c r="AJ475" s="65">
        <v>0.42299997806549072</v>
      </c>
      <c r="AK475" s="65">
        <v>0.42299997806549072</v>
      </c>
      <c r="AL475" s="65">
        <v>24</v>
      </c>
      <c r="AM475" s="65">
        <v>1</v>
      </c>
      <c r="AN475" s="65">
        <v>3</v>
      </c>
      <c r="AO475" s="65">
        <v>0</v>
      </c>
      <c r="AP475" s="5"/>
      <c r="AQ475" s="65">
        <v>2</v>
      </c>
      <c r="AR475" s="65">
        <v>16</v>
      </c>
      <c r="AS475" s="65">
        <v>9</v>
      </c>
      <c r="AT475" s="65">
        <v>1985</v>
      </c>
    </row>
    <row r="476" spans="1:46" x14ac:dyDescent="0.25">
      <c r="A476" s="65">
        <v>4001</v>
      </c>
      <c r="B476" s="22">
        <v>31307</v>
      </c>
      <c r="C476" s="65">
        <v>1</v>
      </c>
      <c r="D476" s="65">
        <v>3</v>
      </c>
      <c r="E476" s="5"/>
      <c r="F476" s="5"/>
      <c r="G476" s="5"/>
      <c r="H476" s="5"/>
      <c r="I476" s="5"/>
      <c r="J476" s="5"/>
      <c r="K476" s="65">
        <v>0</v>
      </c>
      <c r="L476" s="65">
        <v>0</v>
      </c>
      <c r="M476" s="65">
        <v>0</v>
      </c>
      <c r="N476" s="65">
        <v>24</v>
      </c>
      <c r="O476" s="65">
        <v>0</v>
      </c>
      <c r="P476" s="65">
        <v>0</v>
      </c>
      <c r="Q476" s="65">
        <v>0</v>
      </c>
      <c r="R476" s="65">
        <v>0</v>
      </c>
      <c r="S476" s="65">
        <v>0</v>
      </c>
      <c r="T476" s="65">
        <v>24</v>
      </c>
      <c r="U476" s="65">
        <v>0</v>
      </c>
      <c r="V476" s="65">
        <v>0</v>
      </c>
      <c r="W476" s="65">
        <v>63.29998779296875</v>
      </c>
      <c r="X476" s="65">
        <v>63.29998779296875</v>
      </c>
      <c r="Y476" s="65">
        <v>24</v>
      </c>
      <c r="Z476" s="5"/>
      <c r="AA476" s="5"/>
      <c r="AB476" s="5"/>
      <c r="AC476" s="5"/>
      <c r="AD476" s="5"/>
      <c r="AE476" s="65">
        <v>255</v>
      </c>
      <c r="AF476" s="65">
        <v>255</v>
      </c>
      <c r="AG476" s="65">
        <v>24</v>
      </c>
      <c r="AH476" s="5"/>
      <c r="AI476" s="65">
        <v>10.23599910736084</v>
      </c>
      <c r="AJ476" s="65">
        <v>0.42599999904632568</v>
      </c>
      <c r="AK476" s="65">
        <v>0.42599999904632568</v>
      </c>
      <c r="AL476" s="65">
        <v>24</v>
      </c>
      <c r="AM476" s="65">
        <v>1</v>
      </c>
      <c r="AN476" s="65">
        <v>3</v>
      </c>
      <c r="AO476" s="65">
        <v>0</v>
      </c>
      <c r="AP476" s="5"/>
      <c r="AQ476" s="65">
        <v>3</v>
      </c>
      <c r="AR476" s="65">
        <v>17</v>
      </c>
      <c r="AS476" s="65">
        <v>9</v>
      </c>
      <c r="AT476" s="65">
        <v>1985</v>
      </c>
    </row>
    <row r="477" spans="1:46" x14ac:dyDescent="0.25">
      <c r="A477" s="65">
        <v>4001</v>
      </c>
      <c r="B477" s="22">
        <v>31308</v>
      </c>
      <c r="C477" s="65">
        <v>1</v>
      </c>
      <c r="D477" s="65">
        <v>3</v>
      </c>
      <c r="E477" s="5"/>
      <c r="F477" s="5"/>
      <c r="G477" s="5"/>
      <c r="H477" s="5"/>
      <c r="I477" s="5"/>
      <c r="J477" s="5"/>
      <c r="K477" s="5"/>
      <c r="L477" s="65">
        <v>0</v>
      </c>
      <c r="M477" s="5"/>
      <c r="N477" s="65">
        <v>23</v>
      </c>
      <c r="O477" s="65">
        <v>0</v>
      </c>
      <c r="P477" s="65">
        <v>0</v>
      </c>
      <c r="Q477" s="5"/>
      <c r="R477" s="65">
        <v>0</v>
      </c>
      <c r="S477" s="5"/>
      <c r="T477" s="65">
        <v>23</v>
      </c>
      <c r="U477" s="65">
        <v>0</v>
      </c>
      <c r="V477" s="65">
        <v>0</v>
      </c>
      <c r="W477" s="65">
        <v>63.699996948242188</v>
      </c>
      <c r="X477" s="5"/>
      <c r="Y477" s="65">
        <v>23</v>
      </c>
      <c r="Z477" s="5"/>
      <c r="AA477" s="5"/>
      <c r="AB477" s="5"/>
      <c r="AC477" s="5"/>
      <c r="AD477" s="5"/>
      <c r="AE477" s="65">
        <v>0</v>
      </c>
      <c r="AF477" s="5"/>
      <c r="AG477" s="65">
        <v>23</v>
      </c>
      <c r="AH477" s="5"/>
      <c r="AI477" s="5"/>
      <c r="AJ477" s="65">
        <v>0.56899994611740112</v>
      </c>
      <c r="AK477" s="5"/>
      <c r="AL477" s="65">
        <v>23</v>
      </c>
      <c r="AM477" s="65">
        <v>1</v>
      </c>
      <c r="AN477" s="65">
        <v>3</v>
      </c>
      <c r="AO477" s="65">
        <v>0</v>
      </c>
      <c r="AP477" s="5"/>
      <c r="AQ477" s="65">
        <v>4</v>
      </c>
      <c r="AR477" s="65">
        <v>18</v>
      </c>
      <c r="AS477" s="65">
        <v>9</v>
      </c>
      <c r="AT477" s="65">
        <v>1985</v>
      </c>
    </row>
    <row r="478" spans="1:46" x14ac:dyDescent="0.25">
      <c r="A478" s="65">
        <v>4001</v>
      </c>
      <c r="B478" s="22">
        <v>31309</v>
      </c>
      <c r="C478" s="65">
        <v>1</v>
      </c>
      <c r="D478" s="65">
        <v>3</v>
      </c>
      <c r="E478" s="5"/>
      <c r="F478" s="5"/>
      <c r="G478" s="5"/>
      <c r="H478" s="5"/>
      <c r="I478" s="5"/>
      <c r="J478" s="5"/>
      <c r="K478" s="65">
        <v>0</v>
      </c>
      <c r="L478" s="65">
        <v>0</v>
      </c>
      <c r="M478" s="65">
        <v>0</v>
      </c>
      <c r="N478" s="65">
        <v>24</v>
      </c>
      <c r="O478" s="65">
        <v>0</v>
      </c>
      <c r="P478" s="65">
        <v>0</v>
      </c>
      <c r="Q478" s="65">
        <v>0</v>
      </c>
      <c r="R478" s="65">
        <v>0</v>
      </c>
      <c r="S478" s="65">
        <v>0</v>
      </c>
      <c r="T478" s="65">
        <v>24</v>
      </c>
      <c r="U478" s="65">
        <v>0</v>
      </c>
      <c r="V478" s="65">
        <v>0</v>
      </c>
      <c r="W478" s="65">
        <v>64.599990844726563</v>
      </c>
      <c r="X478" s="65">
        <v>64.599990844726563</v>
      </c>
      <c r="Y478" s="65">
        <v>24</v>
      </c>
      <c r="Z478" s="5"/>
      <c r="AA478" s="5"/>
      <c r="AB478" s="5"/>
      <c r="AC478" s="5"/>
      <c r="AD478" s="5"/>
      <c r="AE478" s="65">
        <v>0</v>
      </c>
      <c r="AF478" s="65">
        <v>0</v>
      </c>
      <c r="AG478" s="65">
        <v>24</v>
      </c>
      <c r="AH478" s="5"/>
      <c r="AI478" s="65">
        <v>9.9959993362426758</v>
      </c>
      <c r="AJ478" s="65">
        <v>0.41599994897842407</v>
      </c>
      <c r="AK478" s="65">
        <v>0.41599994897842407</v>
      </c>
      <c r="AL478" s="65">
        <v>24</v>
      </c>
      <c r="AM478" s="65">
        <v>1</v>
      </c>
      <c r="AN478" s="65">
        <v>3</v>
      </c>
      <c r="AO478" s="65">
        <v>0</v>
      </c>
      <c r="AP478" s="5"/>
      <c r="AQ478" s="65">
        <v>5</v>
      </c>
      <c r="AR478" s="65">
        <v>19</v>
      </c>
      <c r="AS478" s="65">
        <v>9</v>
      </c>
      <c r="AT478" s="65">
        <v>1985</v>
      </c>
    </row>
    <row r="479" spans="1:46" x14ac:dyDescent="0.25">
      <c r="A479" s="65">
        <v>4001</v>
      </c>
      <c r="B479" s="22">
        <v>31310</v>
      </c>
      <c r="C479" s="65">
        <v>1</v>
      </c>
      <c r="D479" s="65">
        <v>3</v>
      </c>
      <c r="E479" s="5"/>
      <c r="F479" s="5"/>
      <c r="G479" s="5"/>
      <c r="H479" s="5"/>
      <c r="I479" s="5"/>
      <c r="J479" s="5"/>
      <c r="K479" s="65">
        <v>0</v>
      </c>
      <c r="L479" s="65">
        <v>0</v>
      </c>
      <c r="M479" s="65">
        <v>0</v>
      </c>
      <c r="N479" s="65">
        <v>24</v>
      </c>
      <c r="O479" s="65">
        <v>0</v>
      </c>
      <c r="P479" s="65">
        <v>0</v>
      </c>
      <c r="Q479" s="65">
        <v>0</v>
      </c>
      <c r="R479" s="65">
        <v>0</v>
      </c>
      <c r="S479" s="65">
        <v>0</v>
      </c>
      <c r="T479" s="65">
        <v>24</v>
      </c>
      <c r="U479" s="65">
        <v>0</v>
      </c>
      <c r="V479" s="65">
        <v>0</v>
      </c>
      <c r="W479" s="65">
        <v>64.79998779296875</v>
      </c>
      <c r="X479" s="65">
        <v>64.79998779296875</v>
      </c>
      <c r="Y479" s="65">
        <v>24</v>
      </c>
      <c r="Z479" s="5"/>
      <c r="AA479" s="5"/>
      <c r="AB479" s="5"/>
      <c r="AC479" s="5"/>
      <c r="AD479" s="5"/>
      <c r="AE479" s="65">
        <v>0</v>
      </c>
      <c r="AF479" s="65">
        <v>0</v>
      </c>
      <c r="AG479" s="65">
        <v>24</v>
      </c>
      <c r="AH479" s="5"/>
      <c r="AI479" s="65">
        <v>9.3599996566772461</v>
      </c>
      <c r="AJ479" s="65">
        <v>0.38999998569488525</v>
      </c>
      <c r="AK479" s="65">
        <v>0.38999998569488525</v>
      </c>
      <c r="AL479" s="65">
        <v>24</v>
      </c>
      <c r="AM479" s="65">
        <v>1</v>
      </c>
      <c r="AN479" s="65">
        <v>3</v>
      </c>
      <c r="AO479" s="65">
        <v>0</v>
      </c>
      <c r="AP479" s="5"/>
      <c r="AQ479" s="65">
        <v>6</v>
      </c>
      <c r="AR479" s="65">
        <v>20</v>
      </c>
      <c r="AS479" s="65">
        <v>9</v>
      </c>
      <c r="AT479" s="65">
        <v>1985</v>
      </c>
    </row>
    <row r="480" spans="1:46" x14ac:dyDescent="0.25">
      <c r="A480" s="65">
        <v>4001</v>
      </c>
      <c r="B480" s="22">
        <v>31311</v>
      </c>
      <c r="C480" s="65">
        <v>1</v>
      </c>
      <c r="D480" s="65">
        <v>3</v>
      </c>
      <c r="E480" s="5"/>
      <c r="F480" s="5"/>
      <c r="G480" s="5"/>
      <c r="H480" s="5"/>
      <c r="I480" s="5"/>
      <c r="J480" s="5"/>
      <c r="K480" s="65">
        <v>0</v>
      </c>
      <c r="L480" s="65">
        <v>0</v>
      </c>
      <c r="M480" s="65">
        <v>0</v>
      </c>
      <c r="N480" s="65">
        <v>24</v>
      </c>
      <c r="O480" s="65">
        <v>0</v>
      </c>
      <c r="P480" s="65">
        <v>0</v>
      </c>
      <c r="Q480" s="65">
        <v>0</v>
      </c>
      <c r="R480" s="65">
        <v>0</v>
      </c>
      <c r="S480" s="65">
        <v>0</v>
      </c>
      <c r="T480" s="65">
        <v>24</v>
      </c>
      <c r="U480" s="65">
        <v>0</v>
      </c>
      <c r="V480" s="65">
        <v>0</v>
      </c>
      <c r="W480" s="65">
        <v>68.5</v>
      </c>
      <c r="X480" s="65">
        <v>68.5</v>
      </c>
      <c r="Y480" s="65">
        <v>24</v>
      </c>
      <c r="Z480" s="5"/>
      <c r="AA480" s="5"/>
      <c r="AB480" s="5"/>
      <c r="AC480" s="5"/>
      <c r="AD480" s="5"/>
      <c r="AE480" s="65">
        <v>0</v>
      </c>
      <c r="AF480" s="65">
        <v>0</v>
      </c>
      <c r="AG480" s="65">
        <v>24</v>
      </c>
      <c r="AH480" s="5"/>
      <c r="AI480" s="65">
        <v>15.839999198913574</v>
      </c>
      <c r="AJ480" s="65">
        <v>0.65999996662139893</v>
      </c>
      <c r="AK480" s="65">
        <v>0.65999996662139893</v>
      </c>
      <c r="AL480" s="65">
        <v>24</v>
      </c>
      <c r="AM480" s="65">
        <v>1</v>
      </c>
      <c r="AN480" s="65">
        <v>3</v>
      </c>
      <c r="AO480" s="65">
        <v>0</v>
      </c>
      <c r="AP480" s="5"/>
      <c r="AQ480" s="65">
        <v>7</v>
      </c>
      <c r="AR480" s="65">
        <v>21</v>
      </c>
      <c r="AS480" s="65">
        <v>9</v>
      </c>
      <c r="AT480" s="65">
        <v>1985</v>
      </c>
    </row>
    <row r="481" spans="1:46" x14ac:dyDescent="0.25">
      <c r="A481" s="65">
        <v>4001</v>
      </c>
      <c r="B481" s="22">
        <v>31312</v>
      </c>
      <c r="C481" s="65">
        <v>1</v>
      </c>
      <c r="D481" s="65">
        <v>3</v>
      </c>
      <c r="E481" s="5"/>
      <c r="F481" s="5"/>
      <c r="G481" s="5"/>
      <c r="H481" s="5"/>
      <c r="I481" s="5"/>
      <c r="J481" s="5"/>
      <c r="K481" s="65">
        <v>0</v>
      </c>
      <c r="L481" s="65">
        <v>0</v>
      </c>
      <c r="M481" s="65">
        <v>0</v>
      </c>
      <c r="N481" s="65">
        <v>24</v>
      </c>
      <c r="O481" s="65">
        <v>0</v>
      </c>
      <c r="P481" s="65">
        <v>0</v>
      </c>
      <c r="Q481" s="65">
        <v>0</v>
      </c>
      <c r="R481" s="65">
        <v>0</v>
      </c>
      <c r="S481" s="65">
        <v>0</v>
      </c>
      <c r="T481" s="65">
        <v>24</v>
      </c>
      <c r="U481" s="65">
        <v>0</v>
      </c>
      <c r="V481" s="65">
        <v>0</v>
      </c>
      <c r="W481" s="65">
        <v>65.5</v>
      </c>
      <c r="X481" s="65">
        <v>65.5</v>
      </c>
      <c r="Y481" s="65">
        <v>24</v>
      </c>
      <c r="Z481" s="5"/>
      <c r="AA481" s="5"/>
      <c r="AB481" s="5"/>
      <c r="AC481" s="5"/>
      <c r="AD481" s="5"/>
      <c r="AE481" s="65">
        <v>0</v>
      </c>
      <c r="AF481" s="65">
        <v>0</v>
      </c>
      <c r="AG481" s="65">
        <v>24</v>
      </c>
      <c r="AH481" s="5"/>
      <c r="AI481" s="65">
        <v>8.9159994125366211</v>
      </c>
      <c r="AJ481" s="65">
        <v>0.37099999189376831</v>
      </c>
      <c r="AK481" s="65">
        <v>0.37099999189376831</v>
      </c>
      <c r="AL481" s="65">
        <v>24</v>
      </c>
      <c r="AM481" s="65">
        <v>1</v>
      </c>
      <c r="AN481" s="65">
        <v>3</v>
      </c>
      <c r="AO481" s="65">
        <v>0</v>
      </c>
      <c r="AP481" s="5"/>
      <c r="AQ481" s="65">
        <v>1</v>
      </c>
      <c r="AR481" s="65">
        <v>22</v>
      </c>
      <c r="AS481" s="65">
        <v>9</v>
      </c>
      <c r="AT481" s="65">
        <v>1985</v>
      </c>
    </row>
    <row r="482" spans="1:46" x14ac:dyDescent="0.25">
      <c r="A482" s="65">
        <v>4001</v>
      </c>
      <c r="B482" s="22">
        <v>31313</v>
      </c>
      <c r="C482" s="65">
        <v>1</v>
      </c>
      <c r="D482" s="65">
        <v>3</v>
      </c>
      <c r="E482" s="5"/>
      <c r="F482" s="5"/>
      <c r="G482" s="5"/>
      <c r="H482" s="5"/>
      <c r="I482" s="5"/>
      <c r="J482" s="5"/>
      <c r="K482" s="65">
        <v>0</v>
      </c>
      <c r="L482" s="65">
        <v>0</v>
      </c>
      <c r="M482" s="65">
        <v>0</v>
      </c>
      <c r="N482" s="65">
        <v>24</v>
      </c>
      <c r="O482" s="65">
        <v>0</v>
      </c>
      <c r="P482" s="65">
        <v>0</v>
      </c>
      <c r="Q482" s="65">
        <v>0</v>
      </c>
      <c r="R482" s="65">
        <v>0</v>
      </c>
      <c r="S482" s="65">
        <v>0</v>
      </c>
      <c r="T482" s="65">
        <v>24</v>
      </c>
      <c r="U482" s="65">
        <v>0</v>
      </c>
      <c r="V482" s="65">
        <v>0</v>
      </c>
      <c r="W482" s="65">
        <v>65.099990844726563</v>
      </c>
      <c r="X482" s="65">
        <v>65.099990844726563</v>
      </c>
      <c r="Y482" s="65">
        <v>24</v>
      </c>
      <c r="Z482" s="5"/>
      <c r="AA482" s="5"/>
      <c r="AB482" s="5"/>
      <c r="AC482" s="5"/>
      <c r="AD482" s="5"/>
      <c r="AE482" s="65">
        <v>0</v>
      </c>
      <c r="AF482" s="65">
        <v>0</v>
      </c>
      <c r="AG482" s="65">
        <v>24</v>
      </c>
      <c r="AH482" s="5"/>
      <c r="AI482" s="65">
        <v>13.631999969482422</v>
      </c>
      <c r="AJ482" s="65">
        <v>0.56799995899200439</v>
      </c>
      <c r="AK482" s="65">
        <v>0.56799995899200439</v>
      </c>
      <c r="AL482" s="65">
        <v>24</v>
      </c>
      <c r="AM482" s="65">
        <v>1</v>
      </c>
      <c r="AN482" s="65">
        <v>3</v>
      </c>
      <c r="AO482" s="65">
        <v>0</v>
      </c>
      <c r="AP482" s="5"/>
      <c r="AQ482" s="65">
        <v>2</v>
      </c>
      <c r="AR482" s="65">
        <v>23</v>
      </c>
      <c r="AS482" s="65">
        <v>9</v>
      </c>
      <c r="AT482" s="65">
        <v>1985</v>
      </c>
    </row>
    <row r="483" spans="1:46" x14ac:dyDescent="0.25">
      <c r="A483" s="65">
        <v>4001</v>
      </c>
      <c r="B483" s="22">
        <v>31314</v>
      </c>
      <c r="C483" s="65">
        <v>1</v>
      </c>
      <c r="D483" s="65">
        <v>3</v>
      </c>
      <c r="E483" s="5"/>
      <c r="F483" s="5"/>
      <c r="G483" s="5"/>
      <c r="H483" s="5"/>
      <c r="I483" s="5"/>
      <c r="J483" s="5"/>
      <c r="K483" s="65">
        <v>3.399999812245369E-2</v>
      </c>
      <c r="L483" s="65">
        <v>9.9999993108212948E-4</v>
      </c>
      <c r="M483" s="65">
        <v>9.9999993108212948E-4</v>
      </c>
      <c r="N483" s="65">
        <v>24</v>
      </c>
      <c r="O483" s="65">
        <v>1</v>
      </c>
      <c r="P483" s="65">
        <v>1</v>
      </c>
      <c r="Q483" s="65">
        <v>3.399999812245369E-2</v>
      </c>
      <c r="R483" s="65">
        <v>9.9999993108212948E-4</v>
      </c>
      <c r="S483" s="65">
        <v>9.9999993108212948E-4</v>
      </c>
      <c r="T483" s="65">
        <v>24</v>
      </c>
      <c r="U483" s="65">
        <v>1</v>
      </c>
      <c r="V483" s="65">
        <v>1</v>
      </c>
      <c r="W483" s="65">
        <v>68.399993896484375</v>
      </c>
      <c r="X483" s="65">
        <v>68.399993896484375</v>
      </c>
      <c r="Y483" s="65">
        <v>24</v>
      </c>
      <c r="Z483" s="5"/>
      <c r="AA483" s="5"/>
      <c r="AB483" s="5"/>
      <c r="AC483" s="5"/>
      <c r="AD483" s="5"/>
      <c r="AE483" s="65">
        <v>0</v>
      </c>
      <c r="AF483" s="65">
        <v>0</v>
      </c>
      <c r="AG483" s="65">
        <v>24</v>
      </c>
      <c r="AH483" s="5"/>
      <c r="AI483" s="65">
        <v>13.547999382019043</v>
      </c>
      <c r="AJ483" s="65">
        <v>0.56399995088577271</v>
      </c>
      <c r="AK483" s="65">
        <v>0.56399995088577271</v>
      </c>
      <c r="AL483" s="65">
        <v>24</v>
      </c>
      <c r="AM483" s="65">
        <v>1</v>
      </c>
      <c r="AN483" s="65">
        <v>3</v>
      </c>
      <c r="AO483" s="65">
        <v>0</v>
      </c>
      <c r="AP483" s="5"/>
      <c r="AQ483" s="65">
        <v>3</v>
      </c>
      <c r="AR483" s="65">
        <v>24</v>
      </c>
      <c r="AS483" s="65">
        <v>9</v>
      </c>
      <c r="AT483" s="65">
        <v>1985</v>
      </c>
    </row>
    <row r="484" spans="1:46" x14ac:dyDescent="0.25">
      <c r="A484" s="65">
        <v>4001</v>
      </c>
      <c r="B484" s="22">
        <v>31315</v>
      </c>
      <c r="C484" s="65">
        <v>1</v>
      </c>
      <c r="D484" s="65">
        <v>3</v>
      </c>
      <c r="E484" s="5"/>
      <c r="F484" s="5"/>
      <c r="G484" s="5"/>
      <c r="H484" s="5"/>
      <c r="I484" s="5"/>
      <c r="J484" s="5"/>
      <c r="K484" s="65">
        <v>0</v>
      </c>
      <c r="L484" s="65">
        <v>0</v>
      </c>
      <c r="M484" s="65">
        <v>0</v>
      </c>
      <c r="N484" s="65">
        <v>24</v>
      </c>
      <c r="O484" s="65">
        <v>0</v>
      </c>
      <c r="P484" s="65">
        <v>0</v>
      </c>
      <c r="Q484" s="65">
        <v>0</v>
      </c>
      <c r="R484" s="65">
        <v>0</v>
      </c>
      <c r="S484" s="65">
        <v>0</v>
      </c>
      <c r="T484" s="65">
        <v>24</v>
      </c>
      <c r="U484" s="65">
        <v>0</v>
      </c>
      <c r="V484" s="65">
        <v>0</v>
      </c>
      <c r="W484" s="65">
        <v>67.79998779296875</v>
      </c>
      <c r="X484" s="65">
        <v>67.79998779296875</v>
      </c>
      <c r="Y484" s="65">
        <v>24</v>
      </c>
      <c r="Z484" s="5"/>
      <c r="AA484" s="5"/>
      <c r="AB484" s="5"/>
      <c r="AC484" s="5"/>
      <c r="AD484" s="5"/>
      <c r="AE484" s="65">
        <v>0</v>
      </c>
      <c r="AF484" s="65">
        <v>0</v>
      </c>
      <c r="AG484" s="65">
        <v>24</v>
      </c>
      <c r="AH484" s="5"/>
      <c r="AI484" s="65">
        <v>9.7919998168945313</v>
      </c>
      <c r="AJ484" s="65">
        <v>0.40799999237060547</v>
      </c>
      <c r="AK484" s="65">
        <v>0.40799999237060547</v>
      </c>
      <c r="AL484" s="65">
        <v>24</v>
      </c>
      <c r="AM484" s="65">
        <v>1</v>
      </c>
      <c r="AN484" s="65">
        <v>3</v>
      </c>
      <c r="AO484" s="65">
        <v>0</v>
      </c>
      <c r="AP484" s="5"/>
      <c r="AQ484" s="65">
        <v>4</v>
      </c>
      <c r="AR484" s="65">
        <v>25</v>
      </c>
      <c r="AS484" s="65">
        <v>9</v>
      </c>
      <c r="AT484" s="65">
        <v>1985</v>
      </c>
    </row>
    <row r="485" spans="1:46" x14ac:dyDescent="0.25">
      <c r="A485" s="65">
        <v>4001</v>
      </c>
      <c r="B485" s="22">
        <v>31316</v>
      </c>
      <c r="C485" s="65">
        <v>1</v>
      </c>
      <c r="D485" s="65">
        <v>3</v>
      </c>
      <c r="E485" s="5"/>
      <c r="F485" s="5"/>
      <c r="G485" s="5"/>
      <c r="H485" s="5"/>
      <c r="I485" s="5"/>
      <c r="J485" s="5"/>
      <c r="K485" s="65">
        <v>0</v>
      </c>
      <c r="L485" s="65">
        <v>0</v>
      </c>
      <c r="M485" s="65">
        <v>0</v>
      </c>
      <c r="N485" s="65">
        <v>24</v>
      </c>
      <c r="O485" s="65">
        <v>0</v>
      </c>
      <c r="P485" s="65">
        <v>0</v>
      </c>
      <c r="Q485" s="65">
        <v>0</v>
      </c>
      <c r="R485" s="65">
        <v>0</v>
      </c>
      <c r="S485" s="65">
        <v>0</v>
      </c>
      <c r="T485" s="65">
        <v>24</v>
      </c>
      <c r="U485" s="65">
        <v>0</v>
      </c>
      <c r="V485" s="65">
        <v>0</v>
      </c>
      <c r="W485" s="65">
        <v>66.399993896484375</v>
      </c>
      <c r="X485" s="65">
        <v>66.399993896484375</v>
      </c>
      <c r="Y485" s="65">
        <v>24</v>
      </c>
      <c r="Z485" s="5"/>
      <c r="AA485" s="5"/>
      <c r="AB485" s="5"/>
      <c r="AC485" s="5"/>
      <c r="AD485" s="5"/>
      <c r="AE485" s="65">
        <v>0</v>
      </c>
      <c r="AF485" s="65">
        <v>0</v>
      </c>
      <c r="AG485" s="65">
        <v>24</v>
      </c>
      <c r="AH485" s="5"/>
      <c r="AI485" s="65">
        <v>22.571990966796875</v>
      </c>
      <c r="AJ485" s="65">
        <v>0.93999999761581421</v>
      </c>
      <c r="AK485" s="65">
        <v>0.93999999761581421</v>
      </c>
      <c r="AL485" s="65">
        <v>24</v>
      </c>
      <c r="AM485" s="65">
        <v>1</v>
      </c>
      <c r="AN485" s="65">
        <v>3</v>
      </c>
      <c r="AO485" s="65">
        <v>0</v>
      </c>
      <c r="AP485" s="5"/>
      <c r="AQ485" s="65">
        <v>5</v>
      </c>
      <c r="AR485" s="65">
        <v>26</v>
      </c>
      <c r="AS485" s="65">
        <v>9</v>
      </c>
      <c r="AT485" s="65">
        <v>1985</v>
      </c>
    </row>
    <row r="486" spans="1:46" x14ac:dyDescent="0.25">
      <c r="A486" s="65">
        <v>4001</v>
      </c>
      <c r="B486" s="22">
        <v>31317</v>
      </c>
      <c r="C486" s="65">
        <v>1</v>
      </c>
      <c r="D486" s="65">
        <v>3</v>
      </c>
      <c r="E486" s="5"/>
      <c r="F486" s="5"/>
      <c r="G486" s="5"/>
      <c r="H486" s="5"/>
      <c r="I486" s="5"/>
      <c r="J486" s="5"/>
      <c r="K486" s="65">
        <v>0</v>
      </c>
      <c r="L486" s="65">
        <v>0</v>
      </c>
      <c r="M486" s="65">
        <v>0</v>
      </c>
      <c r="N486" s="65">
        <v>24</v>
      </c>
      <c r="O486" s="65">
        <v>0</v>
      </c>
      <c r="P486" s="65">
        <v>0</v>
      </c>
      <c r="Q486" s="65">
        <v>0</v>
      </c>
      <c r="R486" s="65">
        <v>0</v>
      </c>
      <c r="S486" s="65">
        <v>0</v>
      </c>
      <c r="T486" s="65">
        <v>24</v>
      </c>
      <c r="U486" s="65">
        <v>0</v>
      </c>
      <c r="V486" s="65">
        <v>0</v>
      </c>
      <c r="W486" s="65">
        <v>69.29998779296875</v>
      </c>
      <c r="X486" s="65">
        <v>69.29998779296875</v>
      </c>
      <c r="Y486" s="65">
        <v>24</v>
      </c>
      <c r="Z486" s="5"/>
      <c r="AA486" s="5"/>
      <c r="AB486" s="5"/>
      <c r="AC486" s="5"/>
      <c r="AD486" s="5"/>
      <c r="AE486" s="65">
        <v>0</v>
      </c>
      <c r="AF486" s="65">
        <v>0</v>
      </c>
      <c r="AG486" s="65">
        <v>24</v>
      </c>
      <c r="AH486" s="5"/>
      <c r="AI486" s="65">
        <v>35.375991821289063</v>
      </c>
      <c r="AJ486" s="65">
        <v>1.4739999771118164</v>
      </c>
      <c r="AK486" s="65">
        <v>1.4739999771118164</v>
      </c>
      <c r="AL486" s="65">
        <v>24</v>
      </c>
      <c r="AM486" s="65">
        <v>1</v>
      </c>
      <c r="AN486" s="65">
        <v>3</v>
      </c>
      <c r="AO486" s="65">
        <v>0</v>
      </c>
      <c r="AP486" s="5"/>
      <c r="AQ486" s="65">
        <v>6</v>
      </c>
      <c r="AR486" s="65">
        <v>27</v>
      </c>
      <c r="AS486" s="65">
        <v>9</v>
      </c>
      <c r="AT486" s="65">
        <v>1985</v>
      </c>
    </row>
    <row r="487" spans="1:46" x14ac:dyDescent="0.25">
      <c r="A487" s="65">
        <v>4001</v>
      </c>
      <c r="B487" s="22">
        <v>31318</v>
      </c>
      <c r="C487" s="65">
        <v>1</v>
      </c>
      <c r="D487" s="65">
        <v>3</v>
      </c>
      <c r="E487" s="5"/>
      <c r="F487" s="5"/>
      <c r="G487" s="5"/>
      <c r="H487" s="5"/>
      <c r="I487" s="5"/>
      <c r="J487" s="5"/>
      <c r="K487" s="65">
        <v>0</v>
      </c>
      <c r="L487" s="65">
        <v>0</v>
      </c>
      <c r="M487" s="65">
        <v>0</v>
      </c>
      <c r="N487" s="65">
        <v>24</v>
      </c>
      <c r="O487" s="65">
        <v>0</v>
      </c>
      <c r="P487" s="65">
        <v>0</v>
      </c>
      <c r="Q487" s="65">
        <v>0</v>
      </c>
      <c r="R487" s="65">
        <v>0</v>
      </c>
      <c r="S487" s="65">
        <v>0</v>
      </c>
      <c r="T487" s="65">
        <v>24</v>
      </c>
      <c r="U487" s="65">
        <v>0</v>
      </c>
      <c r="V487" s="65">
        <v>0</v>
      </c>
      <c r="W487" s="65">
        <v>71.599990844726563</v>
      </c>
      <c r="X487" s="65">
        <v>71.599990844726563</v>
      </c>
      <c r="Y487" s="65">
        <v>24</v>
      </c>
      <c r="Z487" s="5"/>
      <c r="AA487" s="5"/>
      <c r="AB487" s="5"/>
      <c r="AC487" s="5"/>
      <c r="AD487" s="5"/>
      <c r="AE487" s="65">
        <v>0</v>
      </c>
      <c r="AF487" s="65">
        <v>0</v>
      </c>
      <c r="AG487" s="65">
        <v>24</v>
      </c>
      <c r="AH487" s="5"/>
      <c r="AI487" s="65">
        <v>31.919998168945313</v>
      </c>
      <c r="AJ487" s="65">
        <v>1.3299999237060547</v>
      </c>
      <c r="AK487" s="65">
        <v>1.3299999237060547</v>
      </c>
      <c r="AL487" s="65">
        <v>24</v>
      </c>
      <c r="AM487" s="65">
        <v>1</v>
      </c>
      <c r="AN487" s="65">
        <v>3</v>
      </c>
      <c r="AO487" s="65">
        <v>0</v>
      </c>
      <c r="AP487" s="5"/>
      <c r="AQ487" s="65">
        <v>7</v>
      </c>
      <c r="AR487" s="65">
        <v>28</v>
      </c>
      <c r="AS487" s="65">
        <v>9</v>
      </c>
      <c r="AT487" s="65">
        <v>1985</v>
      </c>
    </row>
    <row r="488" spans="1:46" x14ac:dyDescent="0.25">
      <c r="A488" s="65">
        <v>4001</v>
      </c>
      <c r="B488" s="22">
        <v>31319</v>
      </c>
      <c r="C488" s="65">
        <v>1</v>
      </c>
      <c r="D488" s="65">
        <v>3</v>
      </c>
      <c r="E488" s="5"/>
      <c r="F488" s="5"/>
      <c r="G488" s="5"/>
      <c r="H488" s="5"/>
      <c r="I488" s="5"/>
      <c r="J488" s="5"/>
      <c r="K488" s="65">
        <v>0</v>
      </c>
      <c r="L488" s="65">
        <v>0</v>
      </c>
      <c r="M488" s="65">
        <v>0</v>
      </c>
      <c r="N488" s="65">
        <v>24</v>
      </c>
      <c r="O488" s="65">
        <v>0</v>
      </c>
      <c r="P488" s="65">
        <v>0</v>
      </c>
      <c r="Q488" s="65">
        <v>0</v>
      </c>
      <c r="R488" s="65">
        <v>0</v>
      </c>
      <c r="S488" s="65">
        <v>0</v>
      </c>
      <c r="T488" s="65">
        <v>24</v>
      </c>
      <c r="U488" s="65">
        <v>0</v>
      </c>
      <c r="V488" s="65">
        <v>0</v>
      </c>
      <c r="W488" s="65">
        <v>76.5</v>
      </c>
      <c r="X488" s="65">
        <v>76.5</v>
      </c>
      <c r="Y488" s="65">
        <v>24</v>
      </c>
      <c r="Z488" s="5"/>
      <c r="AA488" s="5"/>
      <c r="AB488" s="5"/>
      <c r="AC488" s="5"/>
      <c r="AD488" s="5"/>
      <c r="AE488" s="65">
        <v>0</v>
      </c>
      <c r="AF488" s="65">
        <v>0</v>
      </c>
      <c r="AG488" s="65">
        <v>24</v>
      </c>
      <c r="AH488" s="5"/>
      <c r="AI488" s="65">
        <v>20.531997680664063</v>
      </c>
      <c r="AJ488" s="65">
        <v>0.85499995946884155</v>
      </c>
      <c r="AK488" s="65">
        <v>0.85499995946884155</v>
      </c>
      <c r="AL488" s="65">
        <v>24</v>
      </c>
      <c r="AM488" s="65">
        <v>1</v>
      </c>
      <c r="AN488" s="65">
        <v>3</v>
      </c>
      <c r="AO488" s="65">
        <v>0</v>
      </c>
      <c r="AP488" s="5"/>
      <c r="AQ488" s="65">
        <v>1</v>
      </c>
      <c r="AR488" s="65">
        <v>29</v>
      </c>
      <c r="AS488" s="65">
        <v>9</v>
      </c>
      <c r="AT488" s="65">
        <v>1985</v>
      </c>
    </row>
    <row r="489" spans="1:46" x14ac:dyDescent="0.25">
      <c r="A489" s="65">
        <v>4001</v>
      </c>
      <c r="B489" s="22">
        <v>31320</v>
      </c>
      <c r="C489" s="65">
        <v>1</v>
      </c>
      <c r="D489" s="65">
        <v>3</v>
      </c>
      <c r="E489" s="5"/>
      <c r="F489" s="5"/>
      <c r="G489" s="5"/>
      <c r="H489" s="5"/>
      <c r="I489" s="5"/>
      <c r="J489" s="5"/>
      <c r="K489" s="65">
        <v>0</v>
      </c>
      <c r="L489" s="65">
        <v>0</v>
      </c>
      <c r="M489" s="65">
        <v>0</v>
      </c>
      <c r="N489" s="65">
        <v>24</v>
      </c>
      <c r="O489" s="65">
        <v>0</v>
      </c>
      <c r="P489" s="65">
        <v>0</v>
      </c>
      <c r="Q489" s="65">
        <v>0</v>
      </c>
      <c r="R489" s="65">
        <v>0</v>
      </c>
      <c r="S489" s="65">
        <v>0</v>
      </c>
      <c r="T489" s="65">
        <v>24</v>
      </c>
      <c r="U489" s="65">
        <v>0</v>
      </c>
      <c r="V489" s="65">
        <v>0</v>
      </c>
      <c r="W489" s="65">
        <v>61</v>
      </c>
      <c r="X489" s="65">
        <v>61</v>
      </c>
      <c r="Y489" s="65">
        <v>24</v>
      </c>
      <c r="Z489" s="5"/>
      <c r="AA489" s="5"/>
      <c r="AB489" s="5"/>
      <c r="AC489" s="5"/>
      <c r="AD489" s="5"/>
      <c r="AE489" s="65">
        <v>0</v>
      </c>
      <c r="AF489" s="65">
        <v>0</v>
      </c>
      <c r="AG489" s="65">
        <v>24</v>
      </c>
      <c r="AH489" s="5"/>
      <c r="AI489" s="65">
        <v>9.2279996871948242</v>
      </c>
      <c r="AJ489" s="65">
        <v>0.38399994373321533</v>
      </c>
      <c r="AK489" s="65">
        <v>0.38399994373321533</v>
      </c>
      <c r="AL489" s="65">
        <v>24</v>
      </c>
      <c r="AM489" s="65">
        <v>1</v>
      </c>
      <c r="AN489" s="65">
        <v>3</v>
      </c>
      <c r="AO489" s="65">
        <v>0</v>
      </c>
      <c r="AP489" s="5"/>
      <c r="AQ489" s="65">
        <v>2</v>
      </c>
      <c r="AR489" s="65">
        <v>30</v>
      </c>
      <c r="AS489" s="65">
        <v>9</v>
      </c>
      <c r="AT489" s="65">
        <v>1985</v>
      </c>
    </row>
    <row r="490" spans="1:46" x14ac:dyDescent="0.25">
      <c r="A490" s="65">
        <v>4001</v>
      </c>
      <c r="B490" s="22">
        <v>31321</v>
      </c>
      <c r="C490" s="65">
        <v>1</v>
      </c>
      <c r="D490" s="65">
        <v>3</v>
      </c>
      <c r="E490" s="5"/>
      <c r="F490" s="5"/>
      <c r="G490" s="5"/>
      <c r="H490" s="5"/>
      <c r="I490" s="5"/>
      <c r="J490" s="5"/>
      <c r="K490" s="65">
        <v>0</v>
      </c>
      <c r="L490" s="65">
        <v>0</v>
      </c>
      <c r="M490" s="65">
        <v>0</v>
      </c>
      <c r="N490" s="65">
        <v>24</v>
      </c>
      <c r="O490" s="65">
        <v>0</v>
      </c>
      <c r="P490" s="65">
        <v>0</v>
      </c>
      <c r="Q490" s="65">
        <v>0</v>
      </c>
      <c r="R490" s="65">
        <v>0</v>
      </c>
      <c r="S490" s="65">
        <v>0</v>
      </c>
      <c r="T490" s="65">
        <v>24</v>
      </c>
      <c r="U490" s="65">
        <v>0</v>
      </c>
      <c r="V490" s="65">
        <v>0</v>
      </c>
      <c r="W490" s="65">
        <v>58.099990844726563</v>
      </c>
      <c r="X490" s="65">
        <v>58.099990844726563</v>
      </c>
      <c r="Y490" s="65">
        <v>24</v>
      </c>
      <c r="Z490" s="5"/>
      <c r="AA490" s="5"/>
      <c r="AB490" s="5"/>
      <c r="AC490" s="5"/>
      <c r="AD490" s="5"/>
      <c r="AE490" s="65">
        <v>0</v>
      </c>
      <c r="AF490" s="65">
        <v>0</v>
      </c>
      <c r="AG490" s="65">
        <v>24</v>
      </c>
      <c r="AH490" s="5"/>
      <c r="AI490" s="65">
        <v>10.307999610900879</v>
      </c>
      <c r="AJ490" s="65">
        <v>0.42899996042251587</v>
      </c>
      <c r="AK490" s="65">
        <v>0.42899996042251587</v>
      </c>
      <c r="AL490" s="65">
        <v>24</v>
      </c>
      <c r="AM490" s="65">
        <v>1</v>
      </c>
      <c r="AN490" s="65">
        <v>3</v>
      </c>
      <c r="AO490" s="65">
        <v>0</v>
      </c>
      <c r="AP490" s="5"/>
      <c r="AQ490" s="65">
        <v>3</v>
      </c>
      <c r="AR490" s="65">
        <v>1</v>
      </c>
      <c r="AS490" s="65">
        <v>10</v>
      </c>
      <c r="AT490" s="65">
        <v>1985</v>
      </c>
    </row>
    <row r="491" spans="1:46" x14ac:dyDescent="0.25">
      <c r="A491" s="65">
        <v>4001</v>
      </c>
      <c r="B491" s="22">
        <v>31322</v>
      </c>
      <c r="C491" s="65">
        <v>1</v>
      </c>
      <c r="D491" s="65">
        <v>3</v>
      </c>
      <c r="E491" s="5"/>
      <c r="F491" s="5"/>
      <c r="G491" s="5"/>
      <c r="H491" s="5"/>
      <c r="I491" s="5"/>
      <c r="J491" s="5"/>
      <c r="K491" s="65">
        <v>0</v>
      </c>
      <c r="L491" s="65">
        <v>0</v>
      </c>
      <c r="M491" s="65">
        <v>0</v>
      </c>
      <c r="N491" s="65">
        <v>24</v>
      </c>
      <c r="O491" s="65">
        <v>0</v>
      </c>
      <c r="P491" s="65">
        <v>0</v>
      </c>
      <c r="Q491" s="65">
        <v>0</v>
      </c>
      <c r="R491" s="65">
        <v>0</v>
      </c>
      <c r="S491" s="65">
        <v>0</v>
      </c>
      <c r="T491" s="65">
        <v>24</v>
      </c>
      <c r="U491" s="65">
        <v>0</v>
      </c>
      <c r="V491" s="65">
        <v>0</v>
      </c>
      <c r="W491" s="65">
        <v>64.899993896484375</v>
      </c>
      <c r="X491" s="65">
        <v>64.899993896484375</v>
      </c>
      <c r="Y491" s="65">
        <v>24</v>
      </c>
      <c r="Z491" s="5"/>
      <c r="AA491" s="5"/>
      <c r="AB491" s="5"/>
      <c r="AC491" s="5"/>
      <c r="AD491" s="5"/>
      <c r="AE491" s="65">
        <v>0</v>
      </c>
      <c r="AF491" s="65">
        <v>0</v>
      </c>
      <c r="AG491" s="65">
        <v>24</v>
      </c>
      <c r="AH491" s="5"/>
      <c r="AI491" s="65">
        <v>17.0159912109375</v>
      </c>
      <c r="AJ491" s="65">
        <v>0.70899999141693115</v>
      </c>
      <c r="AK491" s="65">
        <v>0.70899999141693115</v>
      </c>
      <c r="AL491" s="65">
        <v>24</v>
      </c>
      <c r="AM491" s="65">
        <v>1</v>
      </c>
      <c r="AN491" s="65">
        <v>3</v>
      </c>
      <c r="AO491" s="65">
        <v>0</v>
      </c>
      <c r="AP491" s="5"/>
      <c r="AQ491" s="65">
        <v>4</v>
      </c>
      <c r="AR491" s="65">
        <v>2</v>
      </c>
      <c r="AS491" s="65">
        <v>10</v>
      </c>
      <c r="AT491" s="65">
        <v>1985</v>
      </c>
    </row>
    <row r="492" spans="1:46" x14ac:dyDescent="0.25">
      <c r="A492" s="65">
        <v>4001</v>
      </c>
      <c r="B492" s="22">
        <v>31323</v>
      </c>
      <c r="C492" s="65">
        <v>1</v>
      </c>
      <c r="D492" s="65">
        <v>3</v>
      </c>
      <c r="E492" s="5"/>
      <c r="F492" s="5"/>
      <c r="G492" s="5"/>
      <c r="H492" s="5"/>
      <c r="I492" s="5"/>
      <c r="J492" s="5"/>
      <c r="K492" s="65">
        <v>0</v>
      </c>
      <c r="L492" s="65">
        <v>0</v>
      </c>
      <c r="M492" s="65">
        <v>0</v>
      </c>
      <c r="N492" s="65">
        <v>24</v>
      </c>
      <c r="O492" s="65">
        <v>0</v>
      </c>
      <c r="P492" s="65">
        <v>0</v>
      </c>
      <c r="Q492" s="65">
        <v>0</v>
      </c>
      <c r="R492" s="65">
        <v>0</v>
      </c>
      <c r="S492" s="65">
        <v>0</v>
      </c>
      <c r="T492" s="65">
        <v>24</v>
      </c>
      <c r="U492" s="65">
        <v>0</v>
      </c>
      <c r="V492" s="65">
        <v>0</v>
      </c>
      <c r="W492" s="65">
        <v>68.399993896484375</v>
      </c>
      <c r="X492" s="65">
        <v>68.399993896484375</v>
      </c>
      <c r="Y492" s="65">
        <v>24</v>
      </c>
      <c r="Z492" s="5"/>
      <c r="AA492" s="5"/>
      <c r="AB492" s="5"/>
      <c r="AC492" s="5"/>
      <c r="AD492" s="5"/>
      <c r="AE492" s="65">
        <v>0</v>
      </c>
      <c r="AF492" s="65">
        <v>0</v>
      </c>
      <c r="AG492" s="65">
        <v>24</v>
      </c>
      <c r="AH492" s="5"/>
      <c r="AI492" s="65">
        <v>15.58799934387207</v>
      </c>
      <c r="AJ492" s="65">
        <v>0.64899998903274536</v>
      </c>
      <c r="AK492" s="65">
        <v>0.64899998903274536</v>
      </c>
      <c r="AL492" s="65">
        <v>24</v>
      </c>
      <c r="AM492" s="65">
        <v>1</v>
      </c>
      <c r="AN492" s="65">
        <v>3</v>
      </c>
      <c r="AO492" s="65">
        <v>0</v>
      </c>
      <c r="AP492" s="5"/>
      <c r="AQ492" s="65">
        <v>5</v>
      </c>
      <c r="AR492" s="65">
        <v>3</v>
      </c>
      <c r="AS492" s="65">
        <v>10</v>
      </c>
      <c r="AT492" s="65">
        <v>1985</v>
      </c>
    </row>
    <row r="493" spans="1:46" x14ac:dyDescent="0.25">
      <c r="A493" s="65">
        <v>4001</v>
      </c>
      <c r="B493" s="22">
        <v>31324</v>
      </c>
      <c r="C493" s="65">
        <v>1</v>
      </c>
      <c r="D493" s="65">
        <v>3</v>
      </c>
      <c r="E493" s="5"/>
      <c r="F493" s="5"/>
      <c r="G493" s="5"/>
      <c r="H493" s="5"/>
      <c r="I493" s="5"/>
      <c r="J493" s="5"/>
      <c r="K493" s="5"/>
      <c r="L493" s="65">
        <v>0</v>
      </c>
      <c r="M493" s="5"/>
      <c r="N493" s="65">
        <v>23</v>
      </c>
      <c r="O493" s="65">
        <v>0</v>
      </c>
      <c r="P493" s="65">
        <v>0</v>
      </c>
      <c r="Q493" s="5"/>
      <c r="R493" s="65">
        <v>0</v>
      </c>
      <c r="S493" s="5"/>
      <c r="T493" s="65">
        <v>23</v>
      </c>
      <c r="U493" s="65">
        <v>0</v>
      </c>
      <c r="V493" s="65">
        <v>0</v>
      </c>
      <c r="W493" s="65">
        <v>62.79998779296875</v>
      </c>
      <c r="X493" s="5"/>
      <c r="Y493" s="65">
        <v>23</v>
      </c>
      <c r="Z493" s="5"/>
      <c r="AA493" s="5"/>
      <c r="AB493" s="5"/>
      <c r="AC493" s="5"/>
      <c r="AD493" s="5"/>
      <c r="AE493" s="65">
        <v>0</v>
      </c>
      <c r="AF493" s="5"/>
      <c r="AG493" s="65">
        <v>23</v>
      </c>
      <c r="AH493" s="5"/>
      <c r="AI493" s="5"/>
      <c r="AJ493" s="65">
        <v>0.43999999761581421</v>
      </c>
      <c r="AK493" s="5"/>
      <c r="AL493" s="65">
        <v>23</v>
      </c>
      <c r="AM493" s="65">
        <v>1</v>
      </c>
      <c r="AN493" s="65">
        <v>3</v>
      </c>
      <c r="AO493" s="65">
        <v>0</v>
      </c>
      <c r="AP493" s="5"/>
      <c r="AQ493" s="65">
        <v>6</v>
      </c>
      <c r="AR493" s="65">
        <v>4</v>
      </c>
      <c r="AS493" s="65">
        <v>10</v>
      </c>
      <c r="AT493" s="65">
        <v>1985</v>
      </c>
    </row>
    <row r="494" spans="1:46" x14ac:dyDescent="0.25">
      <c r="A494" s="65">
        <v>4001</v>
      </c>
      <c r="B494" s="22">
        <v>31325</v>
      </c>
      <c r="C494" s="65">
        <v>1</v>
      </c>
      <c r="D494" s="65">
        <v>3</v>
      </c>
      <c r="E494" s="5"/>
      <c r="F494" s="5"/>
      <c r="G494" s="5"/>
      <c r="H494" s="5"/>
      <c r="I494" s="5"/>
      <c r="J494" s="5"/>
      <c r="K494" s="5"/>
      <c r="L494" s="65">
        <v>0</v>
      </c>
      <c r="M494" s="5"/>
      <c r="N494" s="65">
        <v>23</v>
      </c>
      <c r="O494" s="65">
        <v>0</v>
      </c>
      <c r="P494" s="65">
        <v>0</v>
      </c>
      <c r="Q494" s="5"/>
      <c r="R494" s="65">
        <v>0</v>
      </c>
      <c r="S494" s="5"/>
      <c r="T494" s="65">
        <v>23</v>
      </c>
      <c r="U494" s="65">
        <v>0</v>
      </c>
      <c r="V494" s="65">
        <v>0</v>
      </c>
      <c r="W494" s="65">
        <v>64.79998779296875</v>
      </c>
      <c r="X494" s="5"/>
      <c r="Y494" s="65">
        <v>23</v>
      </c>
      <c r="Z494" s="5"/>
      <c r="AA494" s="5"/>
      <c r="AB494" s="5"/>
      <c r="AC494" s="5"/>
      <c r="AD494" s="5"/>
      <c r="AE494" s="65">
        <v>0</v>
      </c>
      <c r="AF494" s="5"/>
      <c r="AG494" s="65">
        <v>23</v>
      </c>
      <c r="AH494" s="5"/>
      <c r="AI494" s="5"/>
      <c r="AJ494" s="65">
        <v>0.41899996995925903</v>
      </c>
      <c r="AK494" s="5"/>
      <c r="AL494" s="65">
        <v>23</v>
      </c>
      <c r="AM494" s="65">
        <v>1</v>
      </c>
      <c r="AN494" s="65">
        <v>3</v>
      </c>
      <c r="AO494" s="65">
        <v>0</v>
      </c>
      <c r="AP494" s="5"/>
      <c r="AQ494" s="65">
        <v>7</v>
      </c>
      <c r="AR494" s="65">
        <v>5</v>
      </c>
      <c r="AS494" s="65">
        <v>10</v>
      </c>
      <c r="AT494" s="65">
        <v>1985</v>
      </c>
    </row>
    <row r="495" spans="1:46" x14ac:dyDescent="0.25">
      <c r="A495" s="65">
        <v>4001</v>
      </c>
      <c r="B495" s="22">
        <v>31326</v>
      </c>
      <c r="C495" s="65">
        <v>1</v>
      </c>
      <c r="D495" s="65">
        <v>3</v>
      </c>
      <c r="E495" s="5"/>
      <c r="F495" s="5"/>
      <c r="G495" s="5"/>
      <c r="H495" s="5"/>
      <c r="I495" s="5"/>
      <c r="J495" s="5"/>
      <c r="K495" s="5"/>
      <c r="L495" s="65">
        <v>0</v>
      </c>
      <c r="M495" s="5"/>
      <c r="N495" s="65">
        <v>23</v>
      </c>
      <c r="O495" s="65">
        <v>1</v>
      </c>
      <c r="P495" s="65">
        <v>1</v>
      </c>
      <c r="Q495" s="5"/>
      <c r="R495" s="65">
        <v>0</v>
      </c>
      <c r="S495" s="5"/>
      <c r="T495" s="65">
        <v>23</v>
      </c>
      <c r="U495" s="65">
        <v>1</v>
      </c>
      <c r="V495" s="65">
        <v>1</v>
      </c>
      <c r="W495" s="65">
        <v>62.599990844726563</v>
      </c>
      <c r="X495" s="5"/>
      <c r="Y495" s="65">
        <v>23</v>
      </c>
      <c r="Z495" s="5"/>
      <c r="AA495" s="5"/>
      <c r="AB495" s="5"/>
      <c r="AC495" s="5"/>
      <c r="AD495" s="5"/>
      <c r="AE495" s="65">
        <v>0</v>
      </c>
      <c r="AF495" s="5"/>
      <c r="AG495" s="65">
        <v>23</v>
      </c>
      <c r="AH495" s="5"/>
      <c r="AI495" s="5"/>
      <c r="AJ495" s="65">
        <v>0.3619999885559082</v>
      </c>
      <c r="AK495" s="5"/>
      <c r="AL495" s="65">
        <v>23</v>
      </c>
      <c r="AM495" s="65">
        <v>1</v>
      </c>
      <c r="AN495" s="65">
        <v>3</v>
      </c>
      <c r="AO495" s="65">
        <v>0</v>
      </c>
      <c r="AP495" s="5"/>
      <c r="AQ495" s="65">
        <v>1</v>
      </c>
      <c r="AR495" s="65">
        <v>6</v>
      </c>
      <c r="AS495" s="65">
        <v>10</v>
      </c>
      <c r="AT495" s="65">
        <v>1985</v>
      </c>
    </row>
    <row r="496" spans="1:46" x14ac:dyDescent="0.25">
      <c r="A496" s="65">
        <v>4001</v>
      </c>
      <c r="B496" s="22">
        <v>31327</v>
      </c>
      <c r="C496" s="65">
        <v>1</v>
      </c>
      <c r="D496" s="65">
        <v>3</v>
      </c>
      <c r="E496" s="5"/>
      <c r="F496" s="5"/>
      <c r="G496" s="5"/>
      <c r="H496" s="5"/>
      <c r="I496" s="5"/>
      <c r="J496" s="5"/>
      <c r="K496" s="65">
        <v>0</v>
      </c>
      <c r="L496" s="65">
        <v>0</v>
      </c>
      <c r="M496" s="65">
        <v>0</v>
      </c>
      <c r="N496" s="65">
        <v>24</v>
      </c>
      <c r="O496" s="65">
        <v>0</v>
      </c>
      <c r="P496" s="65">
        <v>0</v>
      </c>
      <c r="Q496" s="65">
        <v>0</v>
      </c>
      <c r="R496" s="65">
        <v>0</v>
      </c>
      <c r="S496" s="65">
        <v>0</v>
      </c>
      <c r="T496" s="65">
        <v>24</v>
      </c>
      <c r="U496" s="65">
        <v>0</v>
      </c>
      <c r="V496" s="65">
        <v>0</v>
      </c>
      <c r="W496" s="65">
        <v>58.5</v>
      </c>
      <c r="X496" s="65">
        <v>58.5</v>
      </c>
      <c r="Y496" s="65">
        <v>24</v>
      </c>
      <c r="Z496" s="5"/>
      <c r="AA496" s="5"/>
      <c r="AB496" s="5"/>
      <c r="AC496" s="5"/>
      <c r="AD496" s="5"/>
      <c r="AE496" s="65">
        <v>14</v>
      </c>
      <c r="AF496" s="65">
        <v>14</v>
      </c>
      <c r="AG496" s="65">
        <v>24</v>
      </c>
      <c r="AH496" s="5"/>
      <c r="AI496" s="65">
        <v>14.051999092102051</v>
      </c>
      <c r="AJ496" s="65">
        <v>0.58499997854232788</v>
      </c>
      <c r="AK496" s="65">
        <v>0.58499997854232788</v>
      </c>
      <c r="AL496" s="65">
        <v>24</v>
      </c>
      <c r="AM496" s="65">
        <v>1</v>
      </c>
      <c r="AN496" s="65">
        <v>3</v>
      </c>
      <c r="AO496" s="65">
        <v>0</v>
      </c>
      <c r="AP496" s="5"/>
      <c r="AQ496" s="65">
        <v>2</v>
      </c>
      <c r="AR496" s="65">
        <v>7</v>
      </c>
      <c r="AS496" s="65">
        <v>10</v>
      </c>
      <c r="AT496" s="65">
        <v>1985</v>
      </c>
    </row>
    <row r="497" spans="1:46" x14ac:dyDescent="0.25">
      <c r="A497" s="65">
        <v>4001</v>
      </c>
      <c r="B497" s="22">
        <v>31328</v>
      </c>
      <c r="C497" s="65">
        <v>1</v>
      </c>
      <c r="D497" s="65">
        <v>3</v>
      </c>
      <c r="E497" s="5"/>
      <c r="F497" s="5"/>
      <c r="G497" s="5"/>
      <c r="H497" s="5"/>
      <c r="I497" s="5"/>
      <c r="J497" s="5"/>
      <c r="K497" s="65">
        <v>0</v>
      </c>
      <c r="L497" s="65">
        <v>0</v>
      </c>
      <c r="M497" s="65">
        <v>0</v>
      </c>
      <c r="N497" s="65">
        <v>24</v>
      </c>
      <c r="O497" s="65">
        <v>0</v>
      </c>
      <c r="P497" s="65">
        <v>0</v>
      </c>
      <c r="Q497" s="65">
        <v>0</v>
      </c>
      <c r="R497" s="65">
        <v>0</v>
      </c>
      <c r="S497" s="65">
        <v>0</v>
      </c>
      <c r="T497" s="65">
        <v>24</v>
      </c>
      <c r="U497" s="65">
        <v>0</v>
      </c>
      <c r="V497" s="65">
        <v>0</v>
      </c>
      <c r="W497" s="65">
        <v>52.5</v>
      </c>
      <c r="X497" s="65">
        <v>52.5</v>
      </c>
      <c r="Y497" s="65">
        <v>24</v>
      </c>
      <c r="Z497" s="5"/>
      <c r="AA497" s="5"/>
      <c r="AB497" s="5"/>
      <c r="AC497" s="5"/>
      <c r="AD497" s="5"/>
      <c r="AE497" s="65">
        <v>0</v>
      </c>
      <c r="AF497" s="65">
        <v>0</v>
      </c>
      <c r="AG497" s="65">
        <v>24</v>
      </c>
      <c r="AH497" s="5"/>
      <c r="AI497" s="65">
        <v>8.4599990844726562</v>
      </c>
      <c r="AJ497" s="65">
        <v>0.35199999809265137</v>
      </c>
      <c r="AK497" s="65">
        <v>0.35199999809265137</v>
      </c>
      <c r="AL497" s="65">
        <v>24</v>
      </c>
      <c r="AM497" s="65">
        <v>1</v>
      </c>
      <c r="AN497" s="65">
        <v>3</v>
      </c>
      <c r="AO497" s="65">
        <v>0</v>
      </c>
      <c r="AP497" s="5"/>
      <c r="AQ497" s="65">
        <v>3</v>
      </c>
      <c r="AR497" s="65">
        <v>8</v>
      </c>
      <c r="AS497" s="65">
        <v>10</v>
      </c>
      <c r="AT497" s="65">
        <v>1985</v>
      </c>
    </row>
    <row r="498" spans="1:46" x14ac:dyDescent="0.25">
      <c r="A498" s="65">
        <v>4001</v>
      </c>
      <c r="B498" s="22">
        <v>31329</v>
      </c>
      <c r="C498" s="65">
        <v>1</v>
      </c>
      <c r="D498" s="65">
        <v>3</v>
      </c>
      <c r="E498" s="5"/>
      <c r="F498" s="5"/>
      <c r="G498" s="5"/>
      <c r="H498" s="5"/>
      <c r="I498" s="5"/>
      <c r="J498" s="5"/>
      <c r="K498" s="65">
        <v>0</v>
      </c>
      <c r="L498" s="65">
        <v>0</v>
      </c>
      <c r="M498" s="65">
        <v>0</v>
      </c>
      <c r="N498" s="65">
        <v>24</v>
      </c>
      <c r="O498" s="65">
        <v>0</v>
      </c>
      <c r="P498" s="65">
        <v>0</v>
      </c>
      <c r="Q498" s="65">
        <v>0</v>
      </c>
      <c r="R498" s="65">
        <v>0</v>
      </c>
      <c r="S498" s="65">
        <v>0</v>
      </c>
      <c r="T498" s="65">
        <v>24</v>
      </c>
      <c r="U498" s="65">
        <v>0</v>
      </c>
      <c r="V498" s="65">
        <v>0</v>
      </c>
      <c r="W498" s="65">
        <v>48.199996948242187</v>
      </c>
      <c r="X498" s="65">
        <v>48.199996948242187</v>
      </c>
      <c r="Y498" s="65">
        <v>24</v>
      </c>
      <c r="Z498" s="5"/>
      <c r="AA498" s="5"/>
      <c r="AB498" s="5"/>
      <c r="AC498" s="5"/>
      <c r="AD498" s="5"/>
      <c r="AE498" s="65">
        <v>0</v>
      </c>
      <c r="AF498" s="65">
        <v>0</v>
      </c>
      <c r="AG498" s="65">
        <v>24</v>
      </c>
      <c r="AH498" s="5"/>
      <c r="AI498" s="65">
        <v>8.8679990768432617</v>
      </c>
      <c r="AJ498" s="65">
        <v>0.36899995803833008</v>
      </c>
      <c r="AK498" s="65">
        <v>0.36899995803833008</v>
      </c>
      <c r="AL498" s="65">
        <v>24</v>
      </c>
      <c r="AM498" s="65">
        <v>1</v>
      </c>
      <c r="AN498" s="65">
        <v>3</v>
      </c>
      <c r="AO498" s="65">
        <v>0</v>
      </c>
      <c r="AP498" s="5"/>
      <c r="AQ498" s="65">
        <v>4</v>
      </c>
      <c r="AR498" s="65">
        <v>9</v>
      </c>
      <c r="AS498" s="65">
        <v>10</v>
      </c>
      <c r="AT498" s="65">
        <v>1985</v>
      </c>
    </row>
    <row r="499" spans="1:46" x14ac:dyDescent="0.25">
      <c r="A499" s="65">
        <v>4001</v>
      </c>
      <c r="B499" s="22">
        <v>31330</v>
      </c>
      <c r="C499" s="65">
        <v>1</v>
      </c>
      <c r="D499" s="65">
        <v>3</v>
      </c>
      <c r="E499" s="5"/>
      <c r="F499" s="5"/>
      <c r="G499" s="5"/>
      <c r="H499" s="5"/>
      <c r="I499" s="5"/>
      <c r="J499" s="5"/>
      <c r="K499" s="65">
        <v>0</v>
      </c>
      <c r="L499" s="65">
        <v>0</v>
      </c>
      <c r="M499" s="65">
        <v>0</v>
      </c>
      <c r="N499" s="65">
        <v>24</v>
      </c>
      <c r="O499" s="65">
        <v>0</v>
      </c>
      <c r="P499" s="65">
        <v>0</v>
      </c>
      <c r="Q499" s="65">
        <v>0</v>
      </c>
      <c r="R499" s="65">
        <v>0</v>
      </c>
      <c r="S499" s="65">
        <v>0</v>
      </c>
      <c r="T499" s="65">
        <v>24</v>
      </c>
      <c r="U499" s="65">
        <v>0</v>
      </c>
      <c r="V499" s="65">
        <v>0</v>
      </c>
      <c r="W499" s="65">
        <v>54.699996948242187</v>
      </c>
      <c r="X499" s="65">
        <v>54.699996948242187</v>
      </c>
      <c r="Y499" s="65">
        <v>24</v>
      </c>
      <c r="Z499" s="5"/>
      <c r="AA499" s="5"/>
      <c r="AB499" s="5"/>
      <c r="AC499" s="5"/>
      <c r="AD499" s="5"/>
      <c r="AE499" s="65">
        <v>0</v>
      </c>
      <c r="AF499" s="65">
        <v>0</v>
      </c>
      <c r="AG499" s="65">
        <v>24</v>
      </c>
      <c r="AH499" s="5"/>
      <c r="AI499" s="65">
        <v>16.787994384765625</v>
      </c>
      <c r="AJ499" s="65">
        <v>0.69899994134902954</v>
      </c>
      <c r="AK499" s="65">
        <v>0.69899994134902954</v>
      </c>
      <c r="AL499" s="65">
        <v>24</v>
      </c>
      <c r="AM499" s="65">
        <v>1</v>
      </c>
      <c r="AN499" s="65">
        <v>3</v>
      </c>
      <c r="AO499" s="65">
        <v>0</v>
      </c>
      <c r="AP499" s="5"/>
      <c r="AQ499" s="65">
        <v>5</v>
      </c>
      <c r="AR499" s="65">
        <v>10</v>
      </c>
      <c r="AS499" s="65">
        <v>10</v>
      </c>
      <c r="AT499" s="65">
        <v>1985</v>
      </c>
    </row>
    <row r="500" spans="1:46" x14ac:dyDescent="0.25">
      <c r="A500" s="65">
        <v>4001</v>
      </c>
      <c r="B500" s="22">
        <v>31331</v>
      </c>
      <c r="C500" s="65">
        <v>1</v>
      </c>
      <c r="D500" s="65">
        <v>3</v>
      </c>
      <c r="E500" s="5"/>
      <c r="F500" s="5"/>
      <c r="G500" s="5"/>
      <c r="H500" s="5"/>
      <c r="I500" s="5"/>
      <c r="J500" s="5"/>
      <c r="K500" s="65">
        <v>0</v>
      </c>
      <c r="L500" s="65">
        <v>0</v>
      </c>
      <c r="M500" s="65">
        <v>0</v>
      </c>
      <c r="N500" s="65">
        <v>24</v>
      </c>
      <c r="O500" s="65">
        <v>0</v>
      </c>
      <c r="P500" s="65">
        <v>0</v>
      </c>
      <c r="Q500" s="65">
        <v>0</v>
      </c>
      <c r="R500" s="65">
        <v>0</v>
      </c>
      <c r="S500" s="65">
        <v>0</v>
      </c>
      <c r="T500" s="65">
        <v>24</v>
      </c>
      <c r="U500" s="65">
        <v>0</v>
      </c>
      <c r="V500" s="65">
        <v>0</v>
      </c>
      <c r="W500" s="65">
        <v>68.899993896484375</v>
      </c>
      <c r="X500" s="65">
        <v>68.899993896484375</v>
      </c>
      <c r="Y500" s="65">
        <v>24</v>
      </c>
      <c r="Z500" s="5"/>
      <c r="AA500" s="5"/>
      <c r="AB500" s="5"/>
      <c r="AC500" s="5"/>
      <c r="AD500" s="5"/>
      <c r="AE500" s="65">
        <v>1393</v>
      </c>
      <c r="AF500" s="65">
        <v>1393</v>
      </c>
      <c r="AG500" s="65">
        <v>24</v>
      </c>
      <c r="AH500" s="5"/>
      <c r="AI500" s="65">
        <v>25.487991333007813</v>
      </c>
      <c r="AJ500" s="65">
        <v>1.0619993209838867</v>
      </c>
      <c r="AK500" s="65">
        <v>1.0619993209838867</v>
      </c>
      <c r="AL500" s="65">
        <v>24</v>
      </c>
      <c r="AM500" s="65">
        <v>1</v>
      </c>
      <c r="AN500" s="65">
        <v>3</v>
      </c>
      <c r="AO500" s="65">
        <v>0</v>
      </c>
      <c r="AP500" s="5"/>
      <c r="AQ500" s="65">
        <v>6</v>
      </c>
      <c r="AR500" s="65">
        <v>11</v>
      </c>
      <c r="AS500" s="65">
        <v>10</v>
      </c>
      <c r="AT500" s="65">
        <v>1985</v>
      </c>
    </row>
    <row r="501" spans="1:46" x14ac:dyDescent="0.25">
      <c r="A501" s="65">
        <v>4001</v>
      </c>
      <c r="B501" s="22">
        <v>31332</v>
      </c>
      <c r="C501" s="65">
        <v>1</v>
      </c>
      <c r="D501" s="65">
        <v>3</v>
      </c>
      <c r="E501" s="5"/>
      <c r="F501" s="5"/>
      <c r="G501" s="5"/>
      <c r="H501" s="5"/>
      <c r="I501" s="5"/>
      <c r="J501" s="5"/>
      <c r="K501" s="65">
        <v>0</v>
      </c>
      <c r="L501" s="65">
        <v>0</v>
      </c>
      <c r="M501" s="65">
        <v>0</v>
      </c>
      <c r="N501" s="65">
        <v>24</v>
      </c>
      <c r="O501" s="65">
        <v>0</v>
      </c>
      <c r="P501" s="65">
        <v>0</v>
      </c>
      <c r="Q501" s="65">
        <v>0</v>
      </c>
      <c r="R501" s="65">
        <v>0</v>
      </c>
      <c r="S501" s="65">
        <v>0</v>
      </c>
      <c r="T501" s="65">
        <v>24</v>
      </c>
      <c r="U501" s="65">
        <v>0</v>
      </c>
      <c r="V501" s="65">
        <v>0</v>
      </c>
      <c r="W501" s="65">
        <v>63.899993896484375</v>
      </c>
      <c r="X501" s="65">
        <v>63.899993896484375</v>
      </c>
      <c r="Y501" s="65">
        <v>24</v>
      </c>
      <c r="Z501" s="5"/>
      <c r="AA501" s="5"/>
      <c r="AB501" s="5"/>
      <c r="AC501" s="5"/>
      <c r="AD501" s="5"/>
      <c r="AE501" s="65">
        <v>7</v>
      </c>
      <c r="AF501" s="65">
        <v>7</v>
      </c>
      <c r="AG501" s="65">
        <v>24</v>
      </c>
      <c r="AH501" s="5"/>
      <c r="AI501" s="65">
        <v>14.243999481201172</v>
      </c>
      <c r="AJ501" s="65">
        <v>0.59299999475479126</v>
      </c>
      <c r="AK501" s="65">
        <v>0.59299999475479126</v>
      </c>
      <c r="AL501" s="65">
        <v>24</v>
      </c>
      <c r="AM501" s="65">
        <v>1</v>
      </c>
      <c r="AN501" s="65">
        <v>3</v>
      </c>
      <c r="AO501" s="65">
        <v>0</v>
      </c>
      <c r="AP501" s="5"/>
      <c r="AQ501" s="65">
        <v>7</v>
      </c>
      <c r="AR501" s="65">
        <v>12</v>
      </c>
      <c r="AS501" s="65">
        <v>10</v>
      </c>
      <c r="AT501" s="65">
        <v>1985</v>
      </c>
    </row>
    <row r="502" spans="1:46" x14ac:dyDescent="0.25">
      <c r="A502" s="65">
        <v>4001</v>
      </c>
      <c r="B502" s="22">
        <v>31333</v>
      </c>
      <c r="C502" s="65">
        <v>1</v>
      </c>
      <c r="D502" s="65">
        <v>3</v>
      </c>
      <c r="E502" s="5"/>
      <c r="F502" s="5"/>
      <c r="G502" s="5"/>
      <c r="H502" s="5"/>
      <c r="I502" s="5"/>
      <c r="J502" s="5"/>
      <c r="K502" s="65">
        <v>0</v>
      </c>
      <c r="L502" s="65">
        <v>0</v>
      </c>
      <c r="M502" s="65">
        <v>0</v>
      </c>
      <c r="N502" s="65">
        <v>24</v>
      </c>
      <c r="O502" s="65">
        <v>0</v>
      </c>
      <c r="P502" s="65">
        <v>0</v>
      </c>
      <c r="Q502" s="65">
        <v>0</v>
      </c>
      <c r="R502" s="65">
        <v>0</v>
      </c>
      <c r="S502" s="65">
        <v>0</v>
      </c>
      <c r="T502" s="65">
        <v>24</v>
      </c>
      <c r="U502" s="65">
        <v>0</v>
      </c>
      <c r="V502" s="65">
        <v>0</v>
      </c>
      <c r="W502" s="65">
        <v>55.899993896484375</v>
      </c>
      <c r="X502" s="65">
        <v>55.899993896484375</v>
      </c>
      <c r="Y502" s="65">
        <v>24</v>
      </c>
      <c r="Z502" s="5"/>
      <c r="AA502" s="5"/>
      <c r="AB502" s="5"/>
      <c r="AC502" s="5"/>
      <c r="AD502" s="5"/>
      <c r="AE502" s="65">
        <v>0</v>
      </c>
      <c r="AF502" s="65">
        <v>0</v>
      </c>
      <c r="AG502" s="65">
        <v>24</v>
      </c>
      <c r="AH502" s="5"/>
      <c r="AI502" s="65">
        <v>10.091999053955078</v>
      </c>
      <c r="AJ502" s="65">
        <v>0.41999995708465576</v>
      </c>
      <c r="AK502" s="65">
        <v>0.41999995708465576</v>
      </c>
      <c r="AL502" s="65">
        <v>24</v>
      </c>
      <c r="AM502" s="65">
        <v>1</v>
      </c>
      <c r="AN502" s="65">
        <v>3</v>
      </c>
      <c r="AO502" s="65">
        <v>0</v>
      </c>
      <c r="AP502" s="5"/>
      <c r="AQ502" s="65">
        <v>1</v>
      </c>
      <c r="AR502" s="65">
        <v>13</v>
      </c>
      <c r="AS502" s="65">
        <v>10</v>
      </c>
      <c r="AT502" s="65">
        <v>1985</v>
      </c>
    </row>
    <row r="503" spans="1:46" x14ac:dyDescent="0.25">
      <c r="A503" s="65">
        <v>4001</v>
      </c>
      <c r="B503" s="22">
        <v>31334</v>
      </c>
      <c r="C503" s="65">
        <v>1</v>
      </c>
      <c r="D503" s="65">
        <v>3</v>
      </c>
      <c r="E503" s="5"/>
      <c r="F503" s="5"/>
      <c r="G503" s="5"/>
      <c r="H503" s="5"/>
      <c r="I503" s="5"/>
      <c r="J503" s="5"/>
      <c r="K503" s="65">
        <v>0</v>
      </c>
      <c r="L503" s="65">
        <v>0</v>
      </c>
      <c r="M503" s="65">
        <v>0</v>
      </c>
      <c r="N503" s="65">
        <v>24</v>
      </c>
      <c r="O503" s="65">
        <v>0</v>
      </c>
      <c r="P503" s="65">
        <v>0</v>
      </c>
      <c r="Q503" s="65">
        <v>0</v>
      </c>
      <c r="R503" s="65">
        <v>0</v>
      </c>
      <c r="S503" s="65">
        <v>0</v>
      </c>
      <c r="T503" s="65">
        <v>24</v>
      </c>
      <c r="U503" s="65">
        <v>0</v>
      </c>
      <c r="V503" s="65">
        <v>0</v>
      </c>
      <c r="W503" s="65">
        <v>64.399993896484375</v>
      </c>
      <c r="X503" s="65">
        <v>64.399993896484375</v>
      </c>
      <c r="Y503" s="65">
        <v>24</v>
      </c>
      <c r="Z503" s="5"/>
      <c r="AA503" s="5"/>
      <c r="AB503" s="5"/>
      <c r="AC503" s="5"/>
      <c r="AD503" s="5"/>
      <c r="AE503" s="65">
        <v>477</v>
      </c>
      <c r="AF503" s="65">
        <v>477</v>
      </c>
      <c r="AG503" s="65">
        <v>24</v>
      </c>
      <c r="AH503" s="5"/>
      <c r="AI503" s="65">
        <v>9.7679996490478516</v>
      </c>
      <c r="AJ503" s="65">
        <v>0.40699994564056396</v>
      </c>
      <c r="AK503" s="65">
        <v>0.40699994564056396</v>
      </c>
      <c r="AL503" s="65">
        <v>24</v>
      </c>
      <c r="AM503" s="65">
        <v>1</v>
      </c>
      <c r="AN503" s="65">
        <v>3</v>
      </c>
      <c r="AO503" s="65">
        <v>0</v>
      </c>
      <c r="AP503" s="5"/>
      <c r="AQ503" s="65">
        <v>2</v>
      </c>
      <c r="AR503" s="65">
        <v>14</v>
      </c>
      <c r="AS503" s="65">
        <v>10</v>
      </c>
      <c r="AT503" s="65">
        <v>1985</v>
      </c>
    </row>
    <row r="504" spans="1:46" x14ac:dyDescent="0.25">
      <c r="A504" s="65">
        <v>4001</v>
      </c>
      <c r="B504" s="22">
        <v>31335</v>
      </c>
      <c r="C504" s="65">
        <v>1</v>
      </c>
      <c r="D504" s="65">
        <v>3</v>
      </c>
      <c r="E504" s="5"/>
      <c r="F504" s="5"/>
      <c r="G504" s="5"/>
      <c r="H504" s="5"/>
      <c r="I504" s="5"/>
      <c r="J504" s="5"/>
      <c r="K504" s="65">
        <v>0</v>
      </c>
      <c r="L504" s="65">
        <v>0</v>
      </c>
      <c r="M504" s="65">
        <v>0</v>
      </c>
      <c r="N504" s="65">
        <v>24</v>
      </c>
      <c r="O504" s="65">
        <v>0</v>
      </c>
      <c r="P504" s="65">
        <v>0</v>
      </c>
      <c r="Q504" s="65">
        <v>0</v>
      </c>
      <c r="R504" s="65">
        <v>0</v>
      </c>
      <c r="S504" s="65">
        <v>0</v>
      </c>
      <c r="T504" s="65">
        <v>24</v>
      </c>
      <c r="U504" s="65">
        <v>0</v>
      </c>
      <c r="V504" s="65">
        <v>0</v>
      </c>
      <c r="W504" s="65">
        <v>67.29998779296875</v>
      </c>
      <c r="X504" s="65">
        <v>67.29998779296875</v>
      </c>
      <c r="Y504" s="65">
        <v>24</v>
      </c>
      <c r="Z504" s="5"/>
      <c r="AA504" s="5"/>
      <c r="AB504" s="5"/>
      <c r="AC504" s="5"/>
      <c r="AD504" s="5"/>
      <c r="AE504" s="65">
        <v>0</v>
      </c>
      <c r="AF504" s="65">
        <v>0</v>
      </c>
      <c r="AG504" s="65">
        <v>24</v>
      </c>
      <c r="AH504" s="5"/>
      <c r="AI504" s="65">
        <v>12.407999992370605</v>
      </c>
      <c r="AJ504" s="65">
        <v>0.51699995994567871</v>
      </c>
      <c r="AK504" s="65">
        <v>0.51699995994567871</v>
      </c>
      <c r="AL504" s="65">
        <v>24</v>
      </c>
      <c r="AM504" s="65">
        <v>1</v>
      </c>
      <c r="AN504" s="65">
        <v>3</v>
      </c>
      <c r="AO504" s="65">
        <v>0</v>
      </c>
      <c r="AP504" s="5"/>
      <c r="AQ504" s="65">
        <v>3</v>
      </c>
      <c r="AR504" s="65">
        <v>15</v>
      </c>
      <c r="AS504" s="65">
        <v>10</v>
      </c>
      <c r="AT504" s="65">
        <v>1985</v>
      </c>
    </row>
    <row r="505" spans="1:46" x14ac:dyDescent="0.25">
      <c r="A505" s="65">
        <v>4001</v>
      </c>
      <c r="B505" s="22">
        <v>31336</v>
      </c>
      <c r="C505" s="65">
        <v>1</v>
      </c>
      <c r="D505" s="65">
        <v>3</v>
      </c>
      <c r="E505" s="5"/>
      <c r="F505" s="5"/>
      <c r="G505" s="5"/>
      <c r="H505" s="5"/>
      <c r="I505" s="5"/>
      <c r="J505" s="5"/>
      <c r="K505" s="65">
        <v>0</v>
      </c>
      <c r="L505" s="65">
        <v>0</v>
      </c>
      <c r="M505" s="65">
        <v>0</v>
      </c>
      <c r="N505" s="65">
        <v>24</v>
      </c>
      <c r="O505" s="65">
        <v>0</v>
      </c>
      <c r="P505" s="65">
        <v>0</v>
      </c>
      <c r="Q505" s="65">
        <v>0</v>
      </c>
      <c r="R505" s="65">
        <v>0</v>
      </c>
      <c r="S505" s="65">
        <v>0</v>
      </c>
      <c r="T505" s="65">
        <v>24</v>
      </c>
      <c r="U505" s="65">
        <v>0</v>
      </c>
      <c r="V505" s="65">
        <v>0</v>
      </c>
      <c r="W505" s="65">
        <v>70</v>
      </c>
      <c r="X505" s="65">
        <v>70</v>
      </c>
      <c r="Y505" s="65">
        <v>24</v>
      </c>
      <c r="Z505" s="5"/>
      <c r="AA505" s="5"/>
      <c r="AB505" s="5"/>
      <c r="AC505" s="5"/>
      <c r="AD505" s="5"/>
      <c r="AE505" s="65">
        <v>914</v>
      </c>
      <c r="AF505" s="65">
        <v>914</v>
      </c>
      <c r="AG505" s="65">
        <v>24</v>
      </c>
      <c r="AH505" s="5"/>
      <c r="AI505" s="65">
        <v>31.043991088867188</v>
      </c>
      <c r="AJ505" s="65">
        <v>1.292999267578125</v>
      </c>
      <c r="AK505" s="65">
        <v>1.292999267578125</v>
      </c>
      <c r="AL505" s="65">
        <v>24</v>
      </c>
      <c r="AM505" s="65">
        <v>1</v>
      </c>
      <c r="AN505" s="65">
        <v>3</v>
      </c>
      <c r="AO505" s="65">
        <v>0</v>
      </c>
      <c r="AP505" s="5"/>
      <c r="AQ505" s="65">
        <v>4</v>
      </c>
      <c r="AR505" s="65">
        <v>16</v>
      </c>
      <c r="AS505" s="65">
        <v>10</v>
      </c>
      <c r="AT505" s="65">
        <v>1985</v>
      </c>
    </row>
    <row r="506" spans="1:46" x14ac:dyDescent="0.25">
      <c r="A506" s="65">
        <v>4001</v>
      </c>
      <c r="B506" s="22">
        <v>31337</v>
      </c>
      <c r="C506" s="65">
        <v>1</v>
      </c>
      <c r="D506" s="65">
        <v>3</v>
      </c>
      <c r="E506" s="5"/>
      <c r="F506" s="5"/>
      <c r="G506" s="5"/>
      <c r="H506" s="5"/>
      <c r="I506" s="5"/>
      <c r="J506" s="5"/>
      <c r="K506" s="65">
        <v>0</v>
      </c>
      <c r="L506" s="65">
        <v>0</v>
      </c>
      <c r="M506" s="65">
        <v>0</v>
      </c>
      <c r="N506" s="65">
        <v>24</v>
      </c>
      <c r="O506" s="65">
        <v>0</v>
      </c>
      <c r="P506" s="65">
        <v>0</v>
      </c>
      <c r="Q506" s="65">
        <v>0</v>
      </c>
      <c r="R506" s="65">
        <v>0</v>
      </c>
      <c r="S506" s="65">
        <v>0</v>
      </c>
      <c r="T506" s="65">
        <v>24</v>
      </c>
      <c r="U506" s="65">
        <v>0</v>
      </c>
      <c r="V506" s="65">
        <v>0</v>
      </c>
      <c r="W506" s="65">
        <v>66</v>
      </c>
      <c r="X506" s="65">
        <v>66</v>
      </c>
      <c r="Y506" s="65">
        <v>24</v>
      </c>
      <c r="Z506" s="5"/>
      <c r="AA506" s="5"/>
      <c r="AB506" s="5"/>
      <c r="AC506" s="5"/>
      <c r="AD506" s="5"/>
      <c r="AE506" s="65">
        <v>37</v>
      </c>
      <c r="AF506" s="65">
        <v>37</v>
      </c>
      <c r="AG506" s="65">
        <v>24</v>
      </c>
      <c r="AH506" s="5"/>
      <c r="AI506" s="65">
        <v>15.887999534606934</v>
      </c>
      <c r="AJ506" s="65">
        <v>0.66199994087219238</v>
      </c>
      <c r="AK506" s="65">
        <v>0.66199994087219238</v>
      </c>
      <c r="AL506" s="65">
        <v>24</v>
      </c>
      <c r="AM506" s="65">
        <v>1</v>
      </c>
      <c r="AN506" s="65">
        <v>3</v>
      </c>
      <c r="AO506" s="65">
        <v>0</v>
      </c>
      <c r="AP506" s="5"/>
      <c r="AQ506" s="65">
        <v>5</v>
      </c>
      <c r="AR506" s="65">
        <v>17</v>
      </c>
      <c r="AS506" s="65">
        <v>10</v>
      </c>
      <c r="AT506" s="65">
        <v>1985</v>
      </c>
    </row>
    <row r="507" spans="1:46" x14ac:dyDescent="0.25">
      <c r="A507" s="65">
        <v>4001</v>
      </c>
      <c r="B507" s="22">
        <v>31338</v>
      </c>
      <c r="C507" s="65">
        <v>1</v>
      </c>
      <c r="D507" s="65">
        <v>3</v>
      </c>
      <c r="E507" s="5"/>
      <c r="F507" s="5"/>
      <c r="G507" s="5"/>
      <c r="H507" s="5"/>
      <c r="I507" s="5"/>
      <c r="J507" s="5"/>
      <c r="K507" s="65">
        <v>0</v>
      </c>
      <c r="L507" s="65">
        <v>0</v>
      </c>
      <c r="M507" s="65">
        <v>0</v>
      </c>
      <c r="N507" s="65">
        <v>24</v>
      </c>
      <c r="O507" s="65">
        <v>0</v>
      </c>
      <c r="P507" s="65">
        <v>0</v>
      </c>
      <c r="Q507" s="65">
        <v>0</v>
      </c>
      <c r="R507" s="65">
        <v>0</v>
      </c>
      <c r="S507" s="65">
        <v>0</v>
      </c>
      <c r="T507" s="65">
        <v>24</v>
      </c>
      <c r="U507" s="65">
        <v>0</v>
      </c>
      <c r="V507" s="65">
        <v>0</v>
      </c>
      <c r="W507" s="65">
        <v>64.79998779296875</v>
      </c>
      <c r="X507" s="65">
        <v>64.79998779296875</v>
      </c>
      <c r="Y507" s="65">
        <v>24</v>
      </c>
      <c r="Z507" s="5"/>
      <c r="AA507" s="5"/>
      <c r="AB507" s="5"/>
      <c r="AC507" s="5"/>
      <c r="AD507" s="5"/>
      <c r="AE507" s="65">
        <v>707</v>
      </c>
      <c r="AF507" s="65">
        <v>707</v>
      </c>
      <c r="AG507" s="65">
        <v>24</v>
      </c>
      <c r="AH507" s="5"/>
      <c r="AI507" s="65">
        <v>16.019989013671875</v>
      </c>
      <c r="AJ507" s="65">
        <v>0.66699999570846558</v>
      </c>
      <c r="AK507" s="65">
        <v>0.66699999570846558</v>
      </c>
      <c r="AL507" s="65">
        <v>24</v>
      </c>
      <c r="AM507" s="65">
        <v>1</v>
      </c>
      <c r="AN507" s="65">
        <v>3</v>
      </c>
      <c r="AO507" s="65">
        <v>0</v>
      </c>
      <c r="AP507" s="5"/>
      <c r="AQ507" s="65">
        <v>6</v>
      </c>
      <c r="AR507" s="65">
        <v>18</v>
      </c>
      <c r="AS507" s="65">
        <v>10</v>
      </c>
      <c r="AT507" s="65">
        <v>1985</v>
      </c>
    </row>
    <row r="508" spans="1:46" x14ac:dyDescent="0.25">
      <c r="A508" s="65">
        <v>4001</v>
      </c>
      <c r="B508" s="22">
        <v>31339</v>
      </c>
      <c r="C508" s="65">
        <v>1</v>
      </c>
      <c r="D508" s="65">
        <v>3</v>
      </c>
      <c r="E508" s="5"/>
      <c r="F508" s="5"/>
      <c r="G508" s="5"/>
      <c r="H508" s="5"/>
      <c r="I508" s="5"/>
      <c r="J508" s="5"/>
      <c r="K508" s="65">
        <v>0</v>
      </c>
      <c r="L508" s="65">
        <v>0</v>
      </c>
      <c r="M508" s="65">
        <v>0</v>
      </c>
      <c r="N508" s="65">
        <v>24</v>
      </c>
      <c r="O508" s="65">
        <v>0</v>
      </c>
      <c r="P508" s="65">
        <v>0</v>
      </c>
      <c r="Q508" s="65">
        <v>0</v>
      </c>
      <c r="R508" s="65">
        <v>0</v>
      </c>
      <c r="S508" s="65">
        <v>0</v>
      </c>
      <c r="T508" s="65">
        <v>24</v>
      </c>
      <c r="U508" s="65">
        <v>0</v>
      </c>
      <c r="V508" s="65">
        <v>0</v>
      </c>
      <c r="W508" s="65">
        <v>76.099990844726563</v>
      </c>
      <c r="X508" s="65">
        <v>76.099990844726563</v>
      </c>
      <c r="Y508" s="65">
        <v>24</v>
      </c>
      <c r="Z508" s="5"/>
      <c r="AA508" s="5"/>
      <c r="AB508" s="5"/>
      <c r="AC508" s="5"/>
      <c r="AD508" s="5"/>
      <c r="AE508" s="65">
        <v>367</v>
      </c>
      <c r="AF508" s="65">
        <v>367</v>
      </c>
      <c r="AG508" s="65">
        <v>24</v>
      </c>
      <c r="AH508" s="5"/>
      <c r="AI508" s="65">
        <v>34.211990356445313</v>
      </c>
      <c r="AJ508" s="65">
        <v>1.4249992370605469</v>
      </c>
      <c r="AK508" s="65">
        <v>1.4249992370605469</v>
      </c>
      <c r="AL508" s="65">
        <v>24</v>
      </c>
      <c r="AM508" s="65">
        <v>1</v>
      </c>
      <c r="AN508" s="65">
        <v>3</v>
      </c>
      <c r="AO508" s="65">
        <v>0</v>
      </c>
      <c r="AP508" s="5"/>
      <c r="AQ508" s="65">
        <v>7</v>
      </c>
      <c r="AR508" s="65">
        <v>19</v>
      </c>
      <c r="AS508" s="65">
        <v>10</v>
      </c>
      <c r="AT508" s="65">
        <v>1985</v>
      </c>
    </row>
    <row r="509" spans="1:46" x14ac:dyDescent="0.25">
      <c r="A509" s="65">
        <v>4001</v>
      </c>
      <c r="B509" s="22">
        <v>31340</v>
      </c>
      <c r="C509" s="65">
        <v>1</v>
      </c>
      <c r="D509" s="65">
        <v>3</v>
      </c>
      <c r="E509" s="5"/>
      <c r="F509" s="5"/>
      <c r="G509" s="5"/>
      <c r="H509" s="5"/>
      <c r="I509" s="5"/>
      <c r="J509" s="5"/>
      <c r="K509" s="65">
        <v>0</v>
      </c>
      <c r="L509" s="65">
        <v>0</v>
      </c>
      <c r="M509" s="65">
        <v>0</v>
      </c>
      <c r="N509" s="65">
        <v>24</v>
      </c>
      <c r="O509" s="65">
        <v>0</v>
      </c>
      <c r="P509" s="65">
        <v>0</v>
      </c>
      <c r="Q509" s="65">
        <v>0</v>
      </c>
      <c r="R509" s="65">
        <v>0</v>
      </c>
      <c r="S509" s="65">
        <v>0</v>
      </c>
      <c r="T509" s="65">
        <v>24</v>
      </c>
      <c r="U509" s="65">
        <v>0</v>
      </c>
      <c r="V509" s="65">
        <v>0</v>
      </c>
      <c r="W509" s="65">
        <v>72.5</v>
      </c>
      <c r="X509" s="65">
        <v>72.5</v>
      </c>
      <c r="Y509" s="65">
        <v>24</v>
      </c>
      <c r="Z509" s="5"/>
      <c r="AA509" s="5"/>
      <c r="AB509" s="5"/>
      <c r="AC509" s="5"/>
      <c r="AD509" s="5"/>
      <c r="AE509" s="65">
        <v>424</v>
      </c>
      <c r="AF509" s="65">
        <v>424</v>
      </c>
      <c r="AG509" s="65">
        <v>24</v>
      </c>
      <c r="AH509" s="5"/>
      <c r="AI509" s="65">
        <v>28.79998779296875</v>
      </c>
      <c r="AJ509" s="65">
        <v>1.1999998092651367</v>
      </c>
      <c r="AK509" s="65">
        <v>1.1999998092651367</v>
      </c>
      <c r="AL509" s="65">
        <v>24</v>
      </c>
      <c r="AM509" s="65">
        <v>1</v>
      </c>
      <c r="AN509" s="65">
        <v>3</v>
      </c>
      <c r="AO509" s="65">
        <v>0</v>
      </c>
      <c r="AP509" s="5"/>
      <c r="AQ509" s="65">
        <v>1</v>
      </c>
      <c r="AR509" s="65">
        <v>20</v>
      </c>
      <c r="AS509" s="65">
        <v>10</v>
      </c>
      <c r="AT509" s="65">
        <v>1985</v>
      </c>
    </row>
    <row r="510" spans="1:46" x14ac:dyDescent="0.25">
      <c r="A510" s="65">
        <v>4001</v>
      </c>
      <c r="B510" s="22">
        <v>31341</v>
      </c>
      <c r="C510" s="65">
        <v>1</v>
      </c>
      <c r="D510" s="65">
        <v>3</v>
      </c>
      <c r="E510" s="5"/>
      <c r="F510" s="5"/>
      <c r="G510" s="5"/>
      <c r="H510" s="5"/>
      <c r="I510" s="5"/>
      <c r="J510" s="5"/>
      <c r="K510" s="65">
        <v>0</v>
      </c>
      <c r="L510" s="65">
        <v>0</v>
      </c>
      <c r="M510" s="65">
        <v>0</v>
      </c>
      <c r="N510" s="65">
        <v>24</v>
      </c>
      <c r="O510" s="65">
        <v>0</v>
      </c>
      <c r="P510" s="65">
        <v>0</v>
      </c>
      <c r="Q510" s="65">
        <v>0</v>
      </c>
      <c r="R510" s="65">
        <v>0</v>
      </c>
      <c r="S510" s="65">
        <v>0</v>
      </c>
      <c r="T510" s="65">
        <v>24</v>
      </c>
      <c r="U510" s="65">
        <v>0</v>
      </c>
      <c r="V510" s="65">
        <v>0</v>
      </c>
      <c r="W510" s="65">
        <v>67.5</v>
      </c>
      <c r="X510" s="65">
        <v>67.5</v>
      </c>
      <c r="Y510" s="65">
        <v>24</v>
      </c>
      <c r="Z510" s="5"/>
      <c r="AA510" s="5"/>
      <c r="AB510" s="5"/>
      <c r="AC510" s="5"/>
      <c r="AD510" s="5"/>
      <c r="AE510" s="65">
        <v>989</v>
      </c>
      <c r="AF510" s="65">
        <v>989</v>
      </c>
      <c r="AG510" s="65">
        <v>24</v>
      </c>
      <c r="AH510" s="5"/>
      <c r="AI510" s="65">
        <v>15.143999099731445</v>
      </c>
      <c r="AJ510" s="65">
        <v>0.63099998235702515</v>
      </c>
      <c r="AK510" s="65">
        <v>0.63099998235702515</v>
      </c>
      <c r="AL510" s="65">
        <v>24</v>
      </c>
      <c r="AM510" s="65">
        <v>1</v>
      </c>
      <c r="AN510" s="65">
        <v>3</v>
      </c>
      <c r="AO510" s="65">
        <v>0</v>
      </c>
      <c r="AP510" s="5"/>
      <c r="AQ510" s="65">
        <v>2</v>
      </c>
      <c r="AR510" s="65">
        <v>21</v>
      </c>
      <c r="AS510" s="65">
        <v>10</v>
      </c>
      <c r="AT510" s="65">
        <v>1985</v>
      </c>
    </row>
    <row r="511" spans="1:46" x14ac:dyDescent="0.25">
      <c r="A511" s="65">
        <v>4001</v>
      </c>
      <c r="B511" s="22">
        <v>31342</v>
      </c>
      <c r="C511" s="65">
        <v>1</v>
      </c>
      <c r="D511" s="65">
        <v>3</v>
      </c>
      <c r="E511" s="5"/>
      <c r="F511" s="5"/>
      <c r="G511" s="5"/>
      <c r="H511" s="5"/>
      <c r="I511" s="5"/>
      <c r="J511" s="5"/>
      <c r="K511" s="65">
        <v>0</v>
      </c>
      <c r="L511" s="65">
        <v>0</v>
      </c>
      <c r="M511" s="65">
        <v>0</v>
      </c>
      <c r="N511" s="65">
        <v>24</v>
      </c>
      <c r="O511" s="65">
        <v>0</v>
      </c>
      <c r="P511" s="65">
        <v>0</v>
      </c>
      <c r="Q511" s="65">
        <v>0</v>
      </c>
      <c r="R511" s="65">
        <v>0</v>
      </c>
      <c r="S511" s="65">
        <v>0</v>
      </c>
      <c r="T511" s="65">
        <v>24</v>
      </c>
      <c r="U511" s="65">
        <v>0</v>
      </c>
      <c r="V511" s="65">
        <v>0</v>
      </c>
      <c r="W511" s="65">
        <v>77.5</v>
      </c>
      <c r="X511" s="65">
        <v>77.5</v>
      </c>
      <c r="Y511" s="65">
        <v>24</v>
      </c>
      <c r="Z511" s="5"/>
      <c r="AA511" s="5"/>
      <c r="AB511" s="5"/>
      <c r="AC511" s="5"/>
      <c r="AD511" s="5"/>
      <c r="AE511" s="65">
        <v>1924</v>
      </c>
      <c r="AF511" s="65">
        <v>1924</v>
      </c>
      <c r="AG511" s="65">
        <v>24</v>
      </c>
      <c r="AH511" s="5"/>
      <c r="AI511" s="65">
        <v>24.707992553710937</v>
      </c>
      <c r="AJ511" s="65">
        <v>1.0289993286132812</v>
      </c>
      <c r="AK511" s="65">
        <v>1.0289993286132812</v>
      </c>
      <c r="AL511" s="65">
        <v>24</v>
      </c>
      <c r="AM511" s="65">
        <v>1</v>
      </c>
      <c r="AN511" s="65">
        <v>3</v>
      </c>
      <c r="AO511" s="65">
        <v>0</v>
      </c>
      <c r="AP511" s="5"/>
      <c r="AQ511" s="65">
        <v>3</v>
      </c>
      <c r="AR511" s="65">
        <v>22</v>
      </c>
      <c r="AS511" s="65">
        <v>10</v>
      </c>
      <c r="AT511" s="65">
        <v>1985</v>
      </c>
    </row>
    <row r="512" spans="1:46" x14ac:dyDescent="0.25">
      <c r="A512" s="65">
        <v>4001</v>
      </c>
      <c r="B512" s="22">
        <v>31343</v>
      </c>
      <c r="C512" s="65">
        <v>1</v>
      </c>
      <c r="D512" s="65">
        <v>3</v>
      </c>
      <c r="E512" s="5"/>
      <c r="F512" s="5"/>
      <c r="G512" s="5"/>
      <c r="H512" s="5"/>
      <c r="I512" s="5"/>
      <c r="J512" s="5"/>
      <c r="K512" s="65">
        <v>0</v>
      </c>
      <c r="L512" s="65">
        <v>0</v>
      </c>
      <c r="M512" s="65">
        <v>0</v>
      </c>
      <c r="N512" s="65">
        <v>24</v>
      </c>
      <c r="O512" s="65">
        <v>0</v>
      </c>
      <c r="P512" s="65">
        <v>0</v>
      </c>
      <c r="Q512" s="65">
        <v>0</v>
      </c>
      <c r="R512" s="65">
        <v>0</v>
      </c>
      <c r="S512" s="65">
        <v>0</v>
      </c>
      <c r="T512" s="65">
        <v>24</v>
      </c>
      <c r="U512" s="65">
        <v>0</v>
      </c>
      <c r="V512" s="65">
        <v>0</v>
      </c>
      <c r="W512" s="65">
        <v>74.699996948242187</v>
      </c>
      <c r="X512" s="65">
        <v>74.699996948242187</v>
      </c>
      <c r="Y512" s="65">
        <v>24</v>
      </c>
      <c r="Z512" s="5"/>
      <c r="AA512" s="5"/>
      <c r="AB512" s="5"/>
      <c r="AC512" s="5"/>
      <c r="AD512" s="5"/>
      <c r="AE512" s="65">
        <v>1486</v>
      </c>
      <c r="AF512" s="65">
        <v>1486</v>
      </c>
      <c r="AG512" s="65">
        <v>24</v>
      </c>
      <c r="AH512" s="5"/>
      <c r="AI512" s="65">
        <v>17.951995849609375</v>
      </c>
      <c r="AJ512" s="65">
        <v>0.74799996614456177</v>
      </c>
      <c r="AK512" s="65">
        <v>0.74799996614456177</v>
      </c>
      <c r="AL512" s="65">
        <v>24</v>
      </c>
      <c r="AM512" s="65">
        <v>1</v>
      </c>
      <c r="AN512" s="65">
        <v>3</v>
      </c>
      <c r="AO512" s="65">
        <v>0</v>
      </c>
      <c r="AP512" s="5"/>
      <c r="AQ512" s="65">
        <v>4</v>
      </c>
      <c r="AR512" s="65">
        <v>23</v>
      </c>
      <c r="AS512" s="65">
        <v>10</v>
      </c>
      <c r="AT512" s="65">
        <v>1985</v>
      </c>
    </row>
    <row r="513" spans="1:46" x14ac:dyDescent="0.25">
      <c r="A513" s="65">
        <v>4001</v>
      </c>
      <c r="B513" s="22">
        <v>31344</v>
      </c>
      <c r="C513" s="65">
        <v>1</v>
      </c>
      <c r="D513" s="65">
        <v>3</v>
      </c>
      <c r="E513" s="5"/>
      <c r="F513" s="5"/>
      <c r="G513" s="5"/>
      <c r="H513" s="5"/>
      <c r="I513" s="5"/>
      <c r="J513" s="5"/>
      <c r="K513" s="65">
        <v>0</v>
      </c>
      <c r="L513" s="65">
        <v>0</v>
      </c>
      <c r="M513" s="65">
        <v>0</v>
      </c>
      <c r="N513" s="65">
        <v>24</v>
      </c>
      <c r="O513" s="65">
        <v>0</v>
      </c>
      <c r="P513" s="65">
        <v>0</v>
      </c>
      <c r="Q513" s="65">
        <v>0</v>
      </c>
      <c r="R513" s="65">
        <v>0</v>
      </c>
      <c r="S513" s="65">
        <v>0</v>
      </c>
      <c r="T513" s="65">
        <v>24</v>
      </c>
      <c r="U513" s="65">
        <v>0</v>
      </c>
      <c r="V513" s="65">
        <v>0</v>
      </c>
      <c r="W513" s="65">
        <v>73.79998779296875</v>
      </c>
      <c r="X513" s="65">
        <v>73.79998779296875</v>
      </c>
      <c r="Y513" s="65">
        <v>24</v>
      </c>
      <c r="Z513" s="5"/>
      <c r="AA513" s="5"/>
      <c r="AB513" s="5"/>
      <c r="AC513" s="5"/>
      <c r="AD513" s="5"/>
      <c r="AE513" s="65">
        <v>795</v>
      </c>
      <c r="AF513" s="65">
        <v>795</v>
      </c>
      <c r="AG513" s="65">
        <v>24</v>
      </c>
      <c r="AH513" s="5"/>
      <c r="AI513" s="65">
        <v>22.547988891601563</v>
      </c>
      <c r="AJ513" s="65">
        <v>0.93899995088577271</v>
      </c>
      <c r="AK513" s="65">
        <v>0.93899995088577271</v>
      </c>
      <c r="AL513" s="65">
        <v>24</v>
      </c>
      <c r="AM513" s="65">
        <v>1</v>
      </c>
      <c r="AN513" s="65">
        <v>3</v>
      </c>
      <c r="AO513" s="65">
        <v>0</v>
      </c>
      <c r="AP513" s="5"/>
      <c r="AQ513" s="65">
        <v>5</v>
      </c>
      <c r="AR513" s="65">
        <v>24</v>
      </c>
      <c r="AS513" s="65">
        <v>10</v>
      </c>
      <c r="AT513" s="65">
        <v>1985</v>
      </c>
    </row>
    <row r="514" spans="1:46" x14ac:dyDescent="0.25">
      <c r="A514" s="65">
        <v>4001</v>
      </c>
      <c r="B514" s="22">
        <v>31345</v>
      </c>
      <c r="C514" s="65">
        <v>1</v>
      </c>
      <c r="D514" s="65">
        <v>3</v>
      </c>
      <c r="E514" s="5"/>
      <c r="F514" s="5"/>
      <c r="G514" s="5"/>
      <c r="H514" s="5"/>
      <c r="I514" s="5"/>
      <c r="J514" s="5"/>
      <c r="K514" s="65">
        <v>0</v>
      </c>
      <c r="L514" s="65">
        <v>0</v>
      </c>
      <c r="M514" s="65">
        <v>0</v>
      </c>
      <c r="N514" s="65">
        <v>24</v>
      </c>
      <c r="O514" s="65">
        <v>0</v>
      </c>
      <c r="P514" s="65">
        <v>0</v>
      </c>
      <c r="Q514" s="65">
        <v>0</v>
      </c>
      <c r="R514" s="65">
        <v>0</v>
      </c>
      <c r="S514" s="65">
        <v>0</v>
      </c>
      <c r="T514" s="65">
        <v>24</v>
      </c>
      <c r="U514" s="65">
        <v>0</v>
      </c>
      <c r="V514" s="65">
        <v>0</v>
      </c>
      <c r="W514" s="65">
        <v>75.199996948242187</v>
      </c>
      <c r="X514" s="65">
        <v>75.199996948242187</v>
      </c>
      <c r="Y514" s="65">
        <v>24</v>
      </c>
      <c r="Z514" s="5"/>
      <c r="AA514" s="5"/>
      <c r="AB514" s="5"/>
      <c r="AC514" s="5"/>
      <c r="AD514" s="5"/>
      <c r="AE514" s="65">
        <v>0</v>
      </c>
      <c r="AF514" s="65">
        <v>0</v>
      </c>
      <c r="AG514" s="65">
        <v>24</v>
      </c>
      <c r="AH514" s="5"/>
      <c r="AI514" s="65">
        <v>17.135986328125</v>
      </c>
      <c r="AJ514" s="65">
        <v>0.71399998664855957</v>
      </c>
      <c r="AK514" s="65">
        <v>0.71399998664855957</v>
      </c>
      <c r="AL514" s="65">
        <v>24</v>
      </c>
      <c r="AM514" s="65">
        <v>1</v>
      </c>
      <c r="AN514" s="65">
        <v>3</v>
      </c>
      <c r="AO514" s="65">
        <v>0</v>
      </c>
      <c r="AP514" s="5"/>
      <c r="AQ514" s="65">
        <v>6</v>
      </c>
      <c r="AR514" s="65">
        <v>25</v>
      </c>
      <c r="AS514" s="65">
        <v>10</v>
      </c>
      <c r="AT514" s="65">
        <v>1985</v>
      </c>
    </row>
    <row r="515" spans="1:46" x14ac:dyDescent="0.25">
      <c r="A515" s="65">
        <v>4001</v>
      </c>
      <c r="B515" s="22">
        <v>31346</v>
      </c>
      <c r="C515" s="65">
        <v>1</v>
      </c>
      <c r="D515" s="65">
        <v>3</v>
      </c>
      <c r="E515" s="5"/>
      <c r="F515" s="5"/>
      <c r="G515" s="5"/>
      <c r="H515" s="5"/>
      <c r="I515" s="5"/>
      <c r="J515" s="5"/>
      <c r="K515" s="65">
        <v>0</v>
      </c>
      <c r="L515" s="65">
        <v>0</v>
      </c>
      <c r="M515" s="65">
        <v>0</v>
      </c>
      <c r="N515" s="65">
        <v>24</v>
      </c>
      <c r="O515" s="65">
        <v>0</v>
      </c>
      <c r="P515" s="65">
        <v>0</v>
      </c>
      <c r="Q515" s="65">
        <v>0</v>
      </c>
      <c r="R515" s="65">
        <v>0</v>
      </c>
      <c r="S515" s="65">
        <v>0</v>
      </c>
      <c r="T515" s="65">
        <v>24</v>
      </c>
      <c r="U515" s="65">
        <v>0</v>
      </c>
      <c r="V515" s="65">
        <v>0</v>
      </c>
      <c r="W515" s="65">
        <v>75.199996948242187</v>
      </c>
      <c r="X515" s="65">
        <v>75.199996948242187</v>
      </c>
      <c r="Y515" s="65">
        <v>24</v>
      </c>
      <c r="Z515" s="5"/>
      <c r="AA515" s="5"/>
      <c r="AB515" s="5"/>
      <c r="AC515" s="5"/>
      <c r="AD515" s="5"/>
      <c r="AE515" s="65">
        <v>0</v>
      </c>
      <c r="AF515" s="65">
        <v>0</v>
      </c>
      <c r="AG515" s="65">
        <v>24</v>
      </c>
      <c r="AH515" s="5"/>
      <c r="AI515" s="65">
        <v>20.7239990234375</v>
      </c>
      <c r="AJ515" s="65">
        <v>0.86299997568130493</v>
      </c>
      <c r="AK515" s="65">
        <v>0.86299997568130493</v>
      </c>
      <c r="AL515" s="65">
        <v>24</v>
      </c>
      <c r="AM515" s="65">
        <v>1</v>
      </c>
      <c r="AN515" s="65">
        <v>3</v>
      </c>
      <c r="AO515" s="65">
        <v>0</v>
      </c>
      <c r="AP515" s="5"/>
      <c r="AQ515" s="65">
        <v>7</v>
      </c>
      <c r="AR515" s="65">
        <v>26</v>
      </c>
      <c r="AS515" s="65">
        <v>10</v>
      </c>
      <c r="AT515" s="65">
        <v>1985</v>
      </c>
    </row>
    <row r="516" spans="1:46" x14ac:dyDescent="0.25">
      <c r="A516" s="65">
        <v>4001</v>
      </c>
      <c r="B516" s="22">
        <v>31347</v>
      </c>
      <c r="C516" s="65">
        <v>1</v>
      </c>
      <c r="D516" s="65">
        <v>3</v>
      </c>
      <c r="E516" s="5"/>
      <c r="F516" s="5"/>
      <c r="G516" s="5"/>
      <c r="H516" s="5"/>
      <c r="I516" s="5"/>
      <c r="J516" s="5"/>
      <c r="K516" s="65">
        <v>0</v>
      </c>
      <c r="L516" s="65">
        <v>0</v>
      </c>
      <c r="M516" s="65">
        <v>0</v>
      </c>
      <c r="N516" s="65">
        <v>24</v>
      </c>
      <c r="O516" s="65">
        <v>0</v>
      </c>
      <c r="P516" s="65">
        <v>0</v>
      </c>
      <c r="Q516" s="65">
        <v>0</v>
      </c>
      <c r="R516" s="65">
        <v>0</v>
      </c>
      <c r="S516" s="65">
        <v>0</v>
      </c>
      <c r="T516" s="65">
        <v>24</v>
      </c>
      <c r="U516" s="65">
        <v>0</v>
      </c>
      <c r="V516" s="65">
        <v>0</v>
      </c>
      <c r="W516" s="65">
        <v>68.5</v>
      </c>
      <c r="X516" s="65">
        <v>68.5</v>
      </c>
      <c r="Y516" s="65">
        <v>24</v>
      </c>
      <c r="Z516" s="5"/>
      <c r="AA516" s="5"/>
      <c r="AB516" s="5"/>
      <c r="AC516" s="5"/>
      <c r="AD516" s="5"/>
      <c r="AE516" s="65">
        <v>0</v>
      </c>
      <c r="AF516" s="65">
        <v>0</v>
      </c>
      <c r="AG516" s="65">
        <v>24</v>
      </c>
      <c r="AH516" s="5"/>
      <c r="AI516" s="65">
        <v>19.883987426757813</v>
      </c>
      <c r="AJ516" s="65">
        <v>0.82799994945526123</v>
      </c>
      <c r="AK516" s="65">
        <v>0.82799994945526123</v>
      </c>
      <c r="AL516" s="65">
        <v>24</v>
      </c>
      <c r="AM516" s="65">
        <v>1</v>
      </c>
      <c r="AN516" s="65">
        <v>3</v>
      </c>
      <c r="AO516" s="65">
        <v>0</v>
      </c>
      <c r="AP516" s="5"/>
      <c r="AQ516" s="65">
        <v>1</v>
      </c>
      <c r="AR516" s="65">
        <v>27</v>
      </c>
      <c r="AS516" s="65">
        <v>10</v>
      </c>
      <c r="AT516" s="65">
        <v>1985</v>
      </c>
    </row>
    <row r="517" spans="1:46" x14ac:dyDescent="0.25">
      <c r="A517" s="65">
        <v>4001</v>
      </c>
      <c r="B517" s="22">
        <v>31348</v>
      </c>
      <c r="C517" s="65">
        <v>1</v>
      </c>
      <c r="D517" s="65">
        <v>3</v>
      </c>
      <c r="E517" s="5"/>
      <c r="F517" s="5"/>
      <c r="G517" s="5"/>
      <c r="H517" s="5"/>
      <c r="I517" s="5"/>
      <c r="J517" s="5"/>
      <c r="K517" s="65">
        <v>0</v>
      </c>
      <c r="L517" s="65">
        <v>0</v>
      </c>
      <c r="M517" s="65">
        <v>0</v>
      </c>
      <c r="N517" s="65">
        <v>24</v>
      </c>
      <c r="O517" s="65">
        <v>0</v>
      </c>
      <c r="P517" s="65">
        <v>0</v>
      </c>
      <c r="Q517" s="65">
        <v>0</v>
      </c>
      <c r="R517" s="65">
        <v>0</v>
      </c>
      <c r="S517" s="65">
        <v>0</v>
      </c>
      <c r="T517" s="65">
        <v>24</v>
      </c>
      <c r="U517" s="65">
        <v>0</v>
      </c>
      <c r="V517" s="65">
        <v>0</v>
      </c>
      <c r="W517" s="65">
        <v>67.099990844726563</v>
      </c>
      <c r="X517" s="65">
        <v>67.099990844726563</v>
      </c>
      <c r="Y517" s="65">
        <v>24</v>
      </c>
      <c r="Z517" s="5"/>
      <c r="AA517" s="5"/>
      <c r="AB517" s="5"/>
      <c r="AC517" s="5"/>
      <c r="AD517" s="5"/>
      <c r="AE517" s="65">
        <v>0</v>
      </c>
      <c r="AF517" s="65">
        <v>0</v>
      </c>
      <c r="AG517" s="65">
        <v>24</v>
      </c>
      <c r="AH517" s="5"/>
      <c r="AI517" s="65">
        <v>23.135986328125</v>
      </c>
      <c r="AJ517" s="65">
        <v>0.96399998664855957</v>
      </c>
      <c r="AK517" s="65">
        <v>0.96399998664855957</v>
      </c>
      <c r="AL517" s="65">
        <v>24</v>
      </c>
      <c r="AM517" s="65">
        <v>1</v>
      </c>
      <c r="AN517" s="65">
        <v>3</v>
      </c>
      <c r="AO517" s="65">
        <v>0</v>
      </c>
      <c r="AP517" s="5"/>
      <c r="AQ517" s="65">
        <v>2</v>
      </c>
      <c r="AR517" s="65">
        <v>28</v>
      </c>
      <c r="AS517" s="65">
        <v>10</v>
      </c>
      <c r="AT517" s="65">
        <v>1985</v>
      </c>
    </row>
    <row r="518" spans="1:46" x14ac:dyDescent="0.25">
      <c r="A518" s="65">
        <v>4001</v>
      </c>
      <c r="B518" s="22">
        <v>31349</v>
      </c>
      <c r="C518" s="65">
        <v>1</v>
      </c>
      <c r="D518" s="65">
        <v>3</v>
      </c>
      <c r="E518" s="5"/>
      <c r="F518" s="5"/>
      <c r="G518" s="5"/>
      <c r="H518" s="5"/>
      <c r="I518" s="5"/>
      <c r="J518" s="5"/>
      <c r="K518" s="65">
        <v>0</v>
      </c>
      <c r="L518" s="65">
        <v>0</v>
      </c>
      <c r="M518" s="65">
        <v>0</v>
      </c>
      <c r="N518" s="65">
        <v>24</v>
      </c>
      <c r="O518" s="65">
        <v>0</v>
      </c>
      <c r="P518" s="65">
        <v>0</v>
      </c>
      <c r="Q518" s="65">
        <v>0</v>
      </c>
      <c r="R518" s="65">
        <v>0</v>
      </c>
      <c r="S518" s="65">
        <v>0</v>
      </c>
      <c r="T518" s="65">
        <v>24</v>
      </c>
      <c r="U518" s="65">
        <v>0</v>
      </c>
      <c r="V518" s="65">
        <v>0</v>
      </c>
      <c r="W518" s="65">
        <v>69.399993896484375</v>
      </c>
      <c r="X518" s="65">
        <v>69.399993896484375</v>
      </c>
      <c r="Y518" s="65">
        <v>24</v>
      </c>
      <c r="Z518" s="5"/>
      <c r="AA518" s="5"/>
      <c r="AB518" s="5"/>
      <c r="AC518" s="5"/>
      <c r="AD518" s="5"/>
      <c r="AE518" s="65">
        <v>0</v>
      </c>
      <c r="AF518" s="65">
        <v>0</v>
      </c>
      <c r="AG518" s="65">
        <v>24</v>
      </c>
      <c r="AH518" s="5"/>
      <c r="AI518" s="65">
        <v>21.05999755859375</v>
      </c>
      <c r="AJ518" s="65">
        <v>0.87699997425079346</v>
      </c>
      <c r="AK518" s="65">
        <v>0.87699997425079346</v>
      </c>
      <c r="AL518" s="65">
        <v>24</v>
      </c>
      <c r="AM518" s="65">
        <v>1</v>
      </c>
      <c r="AN518" s="65">
        <v>3</v>
      </c>
      <c r="AO518" s="65">
        <v>0</v>
      </c>
      <c r="AP518" s="5"/>
      <c r="AQ518" s="65">
        <v>3</v>
      </c>
      <c r="AR518" s="65">
        <v>29</v>
      </c>
      <c r="AS518" s="65">
        <v>10</v>
      </c>
      <c r="AT518" s="65">
        <v>1985</v>
      </c>
    </row>
    <row r="519" spans="1:46" x14ac:dyDescent="0.25">
      <c r="A519" s="65">
        <v>4001</v>
      </c>
      <c r="B519" s="22">
        <v>31350</v>
      </c>
      <c r="C519" s="65">
        <v>1</v>
      </c>
      <c r="D519" s="65">
        <v>3</v>
      </c>
      <c r="E519" s="5"/>
      <c r="F519" s="5"/>
      <c r="G519" s="5"/>
      <c r="H519" s="5"/>
      <c r="I519" s="5"/>
      <c r="J519" s="5"/>
      <c r="K519" s="65">
        <v>0</v>
      </c>
      <c r="L519" s="65">
        <v>0</v>
      </c>
      <c r="M519" s="65">
        <v>0</v>
      </c>
      <c r="N519" s="65">
        <v>24</v>
      </c>
      <c r="O519" s="65">
        <v>0</v>
      </c>
      <c r="P519" s="65">
        <v>0</v>
      </c>
      <c r="Q519" s="65">
        <v>0</v>
      </c>
      <c r="R519" s="65">
        <v>0</v>
      </c>
      <c r="S519" s="65">
        <v>0</v>
      </c>
      <c r="T519" s="65">
        <v>24</v>
      </c>
      <c r="U519" s="65">
        <v>0</v>
      </c>
      <c r="V519" s="65">
        <v>0</v>
      </c>
      <c r="W519" s="65">
        <v>59.399993896484375</v>
      </c>
      <c r="X519" s="65">
        <v>59.399993896484375</v>
      </c>
      <c r="Y519" s="65">
        <v>24</v>
      </c>
      <c r="Z519" s="5"/>
      <c r="AA519" s="5"/>
      <c r="AB519" s="5"/>
      <c r="AC519" s="5"/>
      <c r="AD519" s="5"/>
      <c r="AE519" s="65">
        <v>0</v>
      </c>
      <c r="AF519" s="65">
        <v>0</v>
      </c>
      <c r="AG519" s="65">
        <v>24</v>
      </c>
      <c r="AH519" s="5"/>
      <c r="AI519" s="65">
        <v>18.227996826171875</v>
      </c>
      <c r="AJ519" s="65">
        <v>0.75899994373321533</v>
      </c>
      <c r="AK519" s="65">
        <v>0.75899994373321533</v>
      </c>
      <c r="AL519" s="65">
        <v>24</v>
      </c>
      <c r="AM519" s="65">
        <v>1</v>
      </c>
      <c r="AN519" s="65">
        <v>3</v>
      </c>
      <c r="AO519" s="65">
        <v>0</v>
      </c>
      <c r="AP519" s="5"/>
      <c r="AQ519" s="65">
        <v>4</v>
      </c>
      <c r="AR519" s="65">
        <v>30</v>
      </c>
      <c r="AS519" s="65">
        <v>10</v>
      </c>
      <c r="AT519" s="65">
        <v>1985</v>
      </c>
    </row>
    <row r="520" spans="1:46" x14ac:dyDescent="0.25">
      <c r="A520" s="65">
        <v>4001</v>
      </c>
      <c r="B520" s="22">
        <v>31351</v>
      </c>
      <c r="C520" s="65">
        <v>1</v>
      </c>
      <c r="D520" s="65">
        <v>3</v>
      </c>
      <c r="E520" s="5"/>
      <c r="F520" s="5"/>
      <c r="G520" s="5"/>
      <c r="H520" s="5"/>
      <c r="I520" s="5"/>
      <c r="J520" s="5"/>
      <c r="K520" s="65">
        <v>0</v>
      </c>
      <c r="L520" s="65">
        <v>0</v>
      </c>
      <c r="M520" s="65">
        <v>0</v>
      </c>
      <c r="N520" s="65">
        <v>24</v>
      </c>
      <c r="O520" s="65">
        <v>0</v>
      </c>
      <c r="P520" s="65">
        <v>0</v>
      </c>
      <c r="Q520" s="65">
        <v>0</v>
      </c>
      <c r="R520" s="65">
        <v>0</v>
      </c>
      <c r="S520" s="65">
        <v>0</v>
      </c>
      <c r="T520" s="65">
        <v>24</v>
      </c>
      <c r="U520" s="65">
        <v>0</v>
      </c>
      <c r="V520" s="65">
        <v>0</v>
      </c>
      <c r="W520" s="65">
        <v>61.29998779296875</v>
      </c>
      <c r="X520" s="65">
        <v>61.29998779296875</v>
      </c>
      <c r="Y520" s="65">
        <v>24</v>
      </c>
      <c r="Z520" s="5"/>
      <c r="AA520" s="5"/>
      <c r="AB520" s="5"/>
      <c r="AC520" s="5"/>
      <c r="AD520" s="5"/>
      <c r="AE520" s="65">
        <v>1081</v>
      </c>
      <c r="AF520" s="65">
        <v>1081</v>
      </c>
      <c r="AG520" s="65">
        <v>24</v>
      </c>
      <c r="AH520" s="5"/>
      <c r="AI520" s="65">
        <v>23.4119873046875</v>
      </c>
      <c r="AJ520" s="65">
        <v>0.97499996423721313</v>
      </c>
      <c r="AK520" s="65">
        <v>0.97499996423721313</v>
      </c>
      <c r="AL520" s="65">
        <v>24</v>
      </c>
      <c r="AM520" s="65">
        <v>1</v>
      </c>
      <c r="AN520" s="65">
        <v>3</v>
      </c>
      <c r="AO520" s="65">
        <v>0</v>
      </c>
      <c r="AP520" s="5"/>
      <c r="AQ520" s="65">
        <v>5</v>
      </c>
      <c r="AR520" s="65">
        <v>31</v>
      </c>
      <c r="AS520" s="65">
        <v>10</v>
      </c>
      <c r="AT520" s="65">
        <v>1985</v>
      </c>
    </row>
    <row r="521" spans="1:46" x14ac:dyDescent="0.25">
      <c r="A521" s="65">
        <v>4001</v>
      </c>
      <c r="B521" s="22">
        <v>31352</v>
      </c>
      <c r="C521" s="65">
        <v>1</v>
      </c>
      <c r="D521" s="65">
        <v>3</v>
      </c>
      <c r="E521" s="5"/>
      <c r="F521" s="5"/>
      <c r="G521" s="5"/>
      <c r="H521" s="5"/>
      <c r="I521" s="5"/>
      <c r="J521" s="5"/>
      <c r="K521" s="65">
        <v>0</v>
      </c>
      <c r="L521" s="65">
        <v>0</v>
      </c>
      <c r="M521" s="65">
        <v>0</v>
      </c>
      <c r="N521" s="65">
        <v>24</v>
      </c>
      <c r="O521" s="65">
        <v>0</v>
      </c>
      <c r="P521" s="65">
        <v>0</v>
      </c>
      <c r="Q521" s="65">
        <v>0</v>
      </c>
      <c r="R521" s="65">
        <v>0</v>
      </c>
      <c r="S521" s="65">
        <v>0</v>
      </c>
      <c r="T521" s="65">
        <v>24</v>
      </c>
      <c r="U521" s="65">
        <v>0</v>
      </c>
      <c r="V521" s="65">
        <v>0</v>
      </c>
      <c r="W521" s="65">
        <v>78.29998779296875</v>
      </c>
      <c r="X521" s="65">
        <v>78.29998779296875</v>
      </c>
      <c r="Y521" s="65">
        <v>24</v>
      </c>
      <c r="Z521" s="5"/>
      <c r="AA521" s="5"/>
      <c r="AB521" s="5"/>
      <c r="AC521" s="5"/>
      <c r="AD521" s="5"/>
      <c r="AE521" s="65">
        <v>1990</v>
      </c>
      <c r="AF521" s="65">
        <v>1990</v>
      </c>
      <c r="AG521" s="65">
        <v>24</v>
      </c>
      <c r="AH521" s="5"/>
      <c r="AI521" s="65">
        <v>10.763999938964844</v>
      </c>
      <c r="AJ521" s="65">
        <v>0.44799995422363281</v>
      </c>
      <c r="AK521" s="65">
        <v>0.44799995422363281</v>
      </c>
      <c r="AL521" s="65">
        <v>24</v>
      </c>
      <c r="AM521" s="65">
        <v>1</v>
      </c>
      <c r="AN521" s="65">
        <v>3</v>
      </c>
      <c r="AO521" s="65">
        <v>0</v>
      </c>
      <c r="AP521" s="5"/>
      <c r="AQ521" s="65">
        <v>6</v>
      </c>
      <c r="AR521" s="65">
        <v>1</v>
      </c>
      <c r="AS521" s="65">
        <v>11</v>
      </c>
      <c r="AT521" s="65">
        <v>1985</v>
      </c>
    </row>
    <row r="522" spans="1:46" x14ac:dyDescent="0.25">
      <c r="A522" s="65">
        <v>4001</v>
      </c>
      <c r="B522" s="22">
        <v>31353</v>
      </c>
      <c r="C522" s="65">
        <v>1</v>
      </c>
      <c r="D522" s="65">
        <v>3</v>
      </c>
      <c r="E522" s="5"/>
      <c r="F522" s="5"/>
      <c r="G522" s="5"/>
      <c r="H522" s="5"/>
      <c r="I522" s="5"/>
      <c r="J522" s="5"/>
      <c r="K522" s="65">
        <v>0</v>
      </c>
      <c r="L522" s="65">
        <v>0</v>
      </c>
      <c r="M522" s="65">
        <v>0</v>
      </c>
      <c r="N522" s="65">
        <v>24</v>
      </c>
      <c r="O522" s="65">
        <v>0</v>
      </c>
      <c r="P522" s="65">
        <v>0</v>
      </c>
      <c r="Q522" s="65">
        <v>0</v>
      </c>
      <c r="R522" s="65">
        <v>0</v>
      </c>
      <c r="S522" s="65">
        <v>0</v>
      </c>
      <c r="T522" s="65">
        <v>24</v>
      </c>
      <c r="U522" s="65">
        <v>0</v>
      </c>
      <c r="V522" s="65">
        <v>0</v>
      </c>
      <c r="W522" s="65">
        <v>79.199996948242187</v>
      </c>
      <c r="X522" s="65">
        <v>79.199996948242187</v>
      </c>
      <c r="Y522" s="65">
        <v>24</v>
      </c>
      <c r="Z522" s="5"/>
      <c r="AA522" s="5"/>
      <c r="AB522" s="5"/>
      <c r="AC522" s="5"/>
      <c r="AD522" s="5"/>
      <c r="AE522" s="65">
        <v>812</v>
      </c>
      <c r="AF522" s="65">
        <v>812</v>
      </c>
      <c r="AG522" s="65">
        <v>24</v>
      </c>
      <c r="AH522" s="5"/>
      <c r="AI522" s="65">
        <v>43.175994873046875</v>
      </c>
      <c r="AJ522" s="65">
        <v>1.7989997863769531</v>
      </c>
      <c r="AK522" s="65">
        <v>1.7989997863769531</v>
      </c>
      <c r="AL522" s="65">
        <v>24</v>
      </c>
      <c r="AM522" s="65">
        <v>1</v>
      </c>
      <c r="AN522" s="65">
        <v>3</v>
      </c>
      <c r="AO522" s="65">
        <v>0</v>
      </c>
      <c r="AP522" s="5"/>
      <c r="AQ522" s="65">
        <v>7</v>
      </c>
      <c r="AR522" s="65">
        <v>2</v>
      </c>
      <c r="AS522" s="65">
        <v>11</v>
      </c>
      <c r="AT522" s="65">
        <v>1985</v>
      </c>
    </row>
    <row r="523" spans="1:46" x14ac:dyDescent="0.25">
      <c r="A523" s="65">
        <v>4001</v>
      </c>
      <c r="B523" s="22">
        <v>31354</v>
      </c>
      <c r="C523" s="65">
        <v>1</v>
      </c>
      <c r="D523" s="65">
        <v>3</v>
      </c>
      <c r="E523" s="5"/>
      <c r="F523" s="5"/>
      <c r="G523" s="5"/>
      <c r="H523" s="5"/>
      <c r="I523" s="5"/>
      <c r="J523" s="5"/>
      <c r="K523" s="65">
        <v>0</v>
      </c>
      <c r="L523" s="65">
        <v>0</v>
      </c>
      <c r="M523" s="65">
        <v>0</v>
      </c>
      <c r="N523" s="65">
        <v>24</v>
      </c>
      <c r="O523" s="65">
        <v>0</v>
      </c>
      <c r="P523" s="65">
        <v>0</v>
      </c>
      <c r="Q523" s="65">
        <v>0</v>
      </c>
      <c r="R523" s="65">
        <v>0</v>
      </c>
      <c r="S523" s="65">
        <v>0</v>
      </c>
      <c r="T523" s="65">
        <v>24</v>
      </c>
      <c r="U523" s="65">
        <v>0</v>
      </c>
      <c r="V523" s="65">
        <v>0</v>
      </c>
      <c r="W523" s="65">
        <v>69.79998779296875</v>
      </c>
      <c r="X523" s="65">
        <v>69.79998779296875</v>
      </c>
      <c r="Y523" s="65">
        <v>24</v>
      </c>
      <c r="Z523" s="5"/>
      <c r="AA523" s="5"/>
      <c r="AB523" s="5"/>
      <c r="AC523" s="5"/>
      <c r="AD523" s="5"/>
      <c r="AE523" s="65">
        <v>168</v>
      </c>
      <c r="AF523" s="65">
        <v>168</v>
      </c>
      <c r="AG523" s="65">
        <v>24</v>
      </c>
      <c r="AH523" s="5"/>
      <c r="AI523" s="65">
        <v>23.495986938476562</v>
      </c>
      <c r="AJ523" s="65">
        <v>0.97899997234344482</v>
      </c>
      <c r="AK523" s="65">
        <v>0.97899997234344482</v>
      </c>
      <c r="AL523" s="65">
        <v>24</v>
      </c>
      <c r="AM523" s="65">
        <v>1</v>
      </c>
      <c r="AN523" s="65">
        <v>3</v>
      </c>
      <c r="AO523" s="65">
        <v>0</v>
      </c>
      <c r="AP523" s="5"/>
      <c r="AQ523" s="65">
        <v>1</v>
      </c>
      <c r="AR523" s="65">
        <v>3</v>
      </c>
      <c r="AS523" s="65">
        <v>11</v>
      </c>
      <c r="AT523" s="65">
        <v>1985</v>
      </c>
    </row>
    <row r="524" spans="1:46" x14ac:dyDescent="0.25">
      <c r="A524" s="65">
        <v>4001</v>
      </c>
      <c r="B524" s="22">
        <v>31355</v>
      </c>
      <c r="C524" s="65">
        <v>1</v>
      </c>
      <c r="D524" s="65">
        <v>3</v>
      </c>
      <c r="E524" s="5"/>
      <c r="F524" s="5"/>
      <c r="G524" s="5"/>
      <c r="H524" s="5"/>
      <c r="I524" s="5"/>
      <c r="J524" s="5"/>
      <c r="K524" s="65">
        <v>0</v>
      </c>
      <c r="L524" s="65">
        <v>0</v>
      </c>
      <c r="M524" s="65">
        <v>0</v>
      </c>
      <c r="N524" s="65">
        <v>24</v>
      </c>
      <c r="O524" s="65">
        <v>0</v>
      </c>
      <c r="P524" s="65">
        <v>0</v>
      </c>
      <c r="Q524" s="65">
        <v>0</v>
      </c>
      <c r="R524" s="65">
        <v>0</v>
      </c>
      <c r="S524" s="65">
        <v>0</v>
      </c>
      <c r="T524" s="65">
        <v>24</v>
      </c>
      <c r="U524" s="65">
        <v>0</v>
      </c>
      <c r="V524" s="65">
        <v>0</v>
      </c>
      <c r="W524" s="65">
        <v>72</v>
      </c>
      <c r="X524" s="65">
        <v>72</v>
      </c>
      <c r="Y524" s="65">
        <v>24</v>
      </c>
      <c r="Z524" s="5"/>
      <c r="AA524" s="5"/>
      <c r="AB524" s="5"/>
      <c r="AC524" s="5"/>
      <c r="AD524" s="5"/>
      <c r="AE524" s="65">
        <v>1685</v>
      </c>
      <c r="AF524" s="65">
        <v>1685</v>
      </c>
      <c r="AG524" s="65">
        <v>24</v>
      </c>
      <c r="AH524" s="5"/>
      <c r="AI524" s="65">
        <v>15.275999069213867</v>
      </c>
      <c r="AJ524" s="65">
        <v>0.63599997758865356</v>
      </c>
      <c r="AK524" s="65">
        <v>0.63599997758865356</v>
      </c>
      <c r="AL524" s="65">
        <v>24</v>
      </c>
      <c r="AM524" s="65">
        <v>1</v>
      </c>
      <c r="AN524" s="65">
        <v>3</v>
      </c>
      <c r="AO524" s="65">
        <v>0</v>
      </c>
      <c r="AP524" s="5"/>
      <c r="AQ524" s="65">
        <v>2</v>
      </c>
      <c r="AR524" s="65">
        <v>4</v>
      </c>
      <c r="AS524" s="65">
        <v>11</v>
      </c>
      <c r="AT524" s="65">
        <v>1985</v>
      </c>
    </row>
    <row r="525" spans="1:46" x14ac:dyDescent="0.25">
      <c r="A525" s="65">
        <v>4001</v>
      </c>
      <c r="B525" s="22">
        <v>31356</v>
      </c>
      <c r="C525" s="65">
        <v>1</v>
      </c>
      <c r="D525" s="65">
        <v>3</v>
      </c>
      <c r="E525" s="5"/>
      <c r="F525" s="5"/>
      <c r="G525" s="5"/>
      <c r="H525" s="5"/>
      <c r="I525" s="5"/>
      <c r="J525" s="5"/>
      <c r="K525" s="65">
        <v>0</v>
      </c>
      <c r="L525" s="65">
        <v>0</v>
      </c>
      <c r="M525" s="65">
        <v>0</v>
      </c>
      <c r="N525" s="65">
        <v>24</v>
      </c>
      <c r="O525" s="65">
        <v>0</v>
      </c>
      <c r="P525" s="65">
        <v>0</v>
      </c>
      <c r="Q525" s="65">
        <v>0</v>
      </c>
      <c r="R525" s="65">
        <v>0</v>
      </c>
      <c r="S525" s="65">
        <v>0</v>
      </c>
      <c r="T525" s="65">
        <v>24</v>
      </c>
      <c r="U525" s="65">
        <v>0</v>
      </c>
      <c r="V525" s="65">
        <v>0</v>
      </c>
      <c r="W525" s="65">
        <v>69.29998779296875</v>
      </c>
      <c r="X525" s="65">
        <v>69.29998779296875</v>
      </c>
      <c r="Y525" s="65">
        <v>24</v>
      </c>
      <c r="Z525" s="5"/>
      <c r="AA525" s="5"/>
      <c r="AB525" s="5"/>
      <c r="AC525" s="5"/>
      <c r="AD525" s="5"/>
      <c r="AE525" s="65">
        <v>1459</v>
      </c>
      <c r="AF525" s="65">
        <v>1459</v>
      </c>
      <c r="AG525" s="65">
        <v>24</v>
      </c>
      <c r="AH525" s="5"/>
      <c r="AI525" s="65">
        <v>30.647994995117187</v>
      </c>
      <c r="AJ525" s="65">
        <v>1.2769994735717773</v>
      </c>
      <c r="AK525" s="65">
        <v>1.2769994735717773</v>
      </c>
      <c r="AL525" s="65">
        <v>24</v>
      </c>
      <c r="AM525" s="65">
        <v>1</v>
      </c>
      <c r="AN525" s="65">
        <v>3</v>
      </c>
      <c r="AO525" s="65">
        <v>0</v>
      </c>
      <c r="AP525" s="5"/>
      <c r="AQ525" s="65">
        <v>3</v>
      </c>
      <c r="AR525" s="65">
        <v>5</v>
      </c>
      <c r="AS525" s="65">
        <v>11</v>
      </c>
      <c r="AT525" s="65">
        <v>1985</v>
      </c>
    </row>
    <row r="526" spans="1:46" x14ac:dyDescent="0.25">
      <c r="A526" s="65">
        <v>4001</v>
      </c>
      <c r="B526" s="22">
        <v>31357</v>
      </c>
      <c r="C526" s="65">
        <v>1</v>
      </c>
      <c r="D526" s="65">
        <v>3</v>
      </c>
      <c r="E526" s="5"/>
      <c r="F526" s="5"/>
      <c r="G526" s="5"/>
      <c r="H526" s="5"/>
      <c r="I526" s="5"/>
      <c r="J526" s="5"/>
      <c r="K526" s="65">
        <v>0</v>
      </c>
      <c r="L526" s="65">
        <v>0</v>
      </c>
      <c r="M526" s="65">
        <v>0</v>
      </c>
      <c r="N526" s="65">
        <v>24</v>
      </c>
      <c r="O526" s="65">
        <v>0</v>
      </c>
      <c r="P526" s="65">
        <v>0</v>
      </c>
      <c r="Q526" s="65">
        <v>0</v>
      </c>
      <c r="R526" s="65">
        <v>0</v>
      </c>
      <c r="S526" s="65">
        <v>0</v>
      </c>
      <c r="T526" s="65">
        <v>24</v>
      </c>
      <c r="U526" s="65">
        <v>0</v>
      </c>
      <c r="V526" s="65">
        <v>0</v>
      </c>
      <c r="W526" s="65">
        <v>68</v>
      </c>
      <c r="X526" s="65">
        <v>68</v>
      </c>
      <c r="Y526" s="65">
        <v>24</v>
      </c>
      <c r="Z526" s="5"/>
      <c r="AA526" s="5"/>
      <c r="AB526" s="5"/>
      <c r="AC526" s="5"/>
      <c r="AD526" s="5"/>
      <c r="AE526" s="65">
        <v>529</v>
      </c>
      <c r="AF526" s="65">
        <v>529</v>
      </c>
      <c r="AG526" s="65">
        <v>24</v>
      </c>
      <c r="AH526" s="5"/>
      <c r="AI526" s="65">
        <v>14.207999229431152</v>
      </c>
      <c r="AJ526" s="65">
        <v>0.59199994802474976</v>
      </c>
      <c r="AK526" s="65">
        <v>0.59199994802474976</v>
      </c>
      <c r="AL526" s="65">
        <v>24</v>
      </c>
      <c r="AM526" s="65">
        <v>1</v>
      </c>
      <c r="AN526" s="65">
        <v>3</v>
      </c>
      <c r="AO526" s="65">
        <v>0</v>
      </c>
      <c r="AP526" s="5"/>
      <c r="AQ526" s="65">
        <v>4</v>
      </c>
      <c r="AR526" s="65">
        <v>6</v>
      </c>
      <c r="AS526" s="65">
        <v>11</v>
      </c>
      <c r="AT526" s="65">
        <v>1985</v>
      </c>
    </row>
    <row r="527" spans="1:46" x14ac:dyDescent="0.25">
      <c r="A527" s="65">
        <v>4001</v>
      </c>
      <c r="B527" s="22">
        <v>31358</v>
      </c>
      <c r="C527" s="65">
        <v>1</v>
      </c>
      <c r="D527" s="65">
        <v>3</v>
      </c>
      <c r="E527" s="5"/>
      <c r="F527" s="5"/>
      <c r="G527" s="5"/>
      <c r="H527" s="5"/>
      <c r="I527" s="5"/>
      <c r="J527" s="5"/>
      <c r="K527" s="65">
        <v>0</v>
      </c>
      <c r="L527" s="65">
        <v>0</v>
      </c>
      <c r="M527" s="65">
        <v>0</v>
      </c>
      <c r="N527" s="65">
        <v>24</v>
      </c>
      <c r="O527" s="65">
        <v>0</v>
      </c>
      <c r="P527" s="65">
        <v>0</v>
      </c>
      <c r="Q527" s="65">
        <v>0</v>
      </c>
      <c r="R527" s="65">
        <v>0</v>
      </c>
      <c r="S527" s="65">
        <v>0</v>
      </c>
      <c r="T527" s="65">
        <v>24</v>
      </c>
      <c r="U527" s="65">
        <v>0</v>
      </c>
      <c r="V527" s="65">
        <v>0</v>
      </c>
      <c r="W527" s="65">
        <v>70.5</v>
      </c>
      <c r="X527" s="65">
        <v>70.5</v>
      </c>
      <c r="Y527" s="65">
        <v>24</v>
      </c>
      <c r="Z527" s="5"/>
      <c r="AA527" s="5"/>
      <c r="AB527" s="5"/>
      <c r="AC527" s="5"/>
      <c r="AD527" s="5"/>
      <c r="AE527" s="65">
        <v>0</v>
      </c>
      <c r="AF527" s="65">
        <v>0</v>
      </c>
      <c r="AG527" s="65">
        <v>24</v>
      </c>
      <c r="AH527" s="5"/>
      <c r="AI527" s="65">
        <v>18.251998901367188</v>
      </c>
      <c r="AJ527" s="65">
        <v>0.75999999046325684</v>
      </c>
      <c r="AK527" s="65">
        <v>0.75999999046325684</v>
      </c>
      <c r="AL527" s="65">
        <v>24</v>
      </c>
      <c r="AM527" s="65">
        <v>1</v>
      </c>
      <c r="AN527" s="65">
        <v>3</v>
      </c>
      <c r="AO527" s="65">
        <v>0</v>
      </c>
      <c r="AP527" s="5"/>
      <c r="AQ527" s="65">
        <v>5</v>
      </c>
      <c r="AR527" s="65">
        <v>7</v>
      </c>
      <c r="AS527" s="65">
        <v>11</v>
      </c>
      <c r="AT527" s="65">
        <v>1985</v>
      </c>
    </row>
    <row r="528" spans="1:46" x14ac:dyDescent="0.25">
      <c r="A528" s="65">
        <v>4001</v>
      </c>
      <c r="B528" s="22">
        <v>31359</v>
      </c>
      <c r="C528" s="65">
        <v>1</v>
      </c>
      <c r="D528" s="65">
        <v>3</v>
      </c>
      <c r="E528" s="5"/>
      <c r="F528" s="5"/>
      <c r="G528" s="5"/>
      <c r="H528" s="5"/>
      <c r="I528" s="5"/>
      <c r="J528" s="5"/>
      <c r="K528" s="65">
        <v>0</v>
      </c>
      <c r="L528" s="65">
        <v>0</v>
      </c>
      <c r="M528" s="65">
        <v>0</v>
      </c>
      <c r="N528" s="65">
        <v>24</v>
      </c>
      <c r="O528" s="65">
        <v>0</v>
      </c>
      <c r="P528" s="65">
        <v>0</v>
      </c>
      <c r="Q528" s="65">
        <v>0</v>
      </c>
      <c r="R528" s="65">
        <v>0</v>
      </c>
      <c r="S528" s="65">
        <v>0</v>
      </c>
      <c r="T528" s="65">
        <v>24</v>
      </c>
      <c r="U528" s="65">
        <v>0</v>
      </c>
      <c r="V528" s="65">
        <v>0</v>
      </c>
      <c r="W528" s="65">
        <v>74.29998779296875</v>
      </c>
      <c r="X528" s="65">
        <v>74.29998779296875</v>
      </c>
      <c r="Y528" s="65">
        <v>24</v>
      </c>
      <c r="Z528" s="5"/>
      <c r="AA528" s="5"/>
      <c r="AB528" s="5"/>
      <c r="AC528" s="5"/>
      <c r="AD528" s="5"/>
      <c r="AE528" s="65">
        <v>0</v>
      </c>
      <c r="AF528" s="65">
        <v>0</v>
      </c>
      <c r="AG528" s="65">
        <v>24</v>
      </c>
      <c r="AH528" s="5"/>
      <c r="AI528" s="65">
        <v>23.267990112304687</v>
      </c>
      <c r="AJ528" s="65">
        <v>0.96899998188018799</v>
      </c>
      <c r="AK528" s="65">
        <v>0.96899998188018799</v>
      </c>
      <c r="AL528" s="65">
        <v>24</v>
      </c>
      <c r="AM528" s="65">
        <v>1</v>
      </c>
      <c r="AN528" s="65">
        <v>3</v>
      </c>
      <c r="AO528" s="65">
        <v>0</v>
      </c>
      <c r="AP528" s="5"/>
      <c r="AQ528" s="65">
        <v>6</v>
      </c>
      <c r="AR528" s="65">
        <v>8</v>
      </c>
      <c r="AS528" s="65">
        <v>11</v>
      </c>
      <c r="AT528" s="65">
        <v>1985</v>
      </c>
    </row>
    <row r="529" spans="1:46" x14ac:dyDescent="0.25">
      <c r="A529" s="65">
        <v>4001</v>
      </c>
      <c r="B529" s="22">
        <v>31360</v>
      </c>
      <c r="C529" s="65">
        <v>1</v>
      </c>
      <c r="D529" s="65">
        <v>3</v>
      </c>
      <c r="E529" s="5"/>
      <c r="F529" s="5"/>
      <c r="G529" s="5"/>
      <c r="H529" s="5"/>
      <c r="I529" s="5"/>
      <c r="J529" s="5"/>
      <c r="K529" s="65">
        <v>0</v>
      </c>
      <c r="L529" s="65">
        <v>0</v>
      </c>
      <c r="M529" s="65">
        <v>0</v>
      </c>
      <c r="N529" s="65">
        <v>24</v>
      </c>
      <c r="O529" s="65">
        <v>0</v>
      </c>
      <c r="P529" s="65">
        <v>0</v>
      </c>
      <c r="Q529" s="65">
        <v>0</v>
      </c>
      <c r="R529" s="65">
        <v>0</v>
      </c>
      <c r="S529" s="65">
        <v>0</v>
      </c>
      <c r="T529" s="65">
        <v>24</v>
      </c>
      <c r="U529" s="65">
        <v>0</v>
      </c>
      <c r="V529" s="65">
        <v>0</v>
      </c>
      <c r="W529" s="65">
        <v>69.599990844726563</v>
      </c>
      <c r="X529" s="65">
        <v>69.599990844726563</v>
      </c>
      <c r="Y529" s="65">
        <v>24</v>
      </c>
      <c r="Z529" s="5"/>
      <c r="AA529" s="5"/>
      <c r="AB529" s="5"/>
      <c r="AC529" s="5"/>
      <c r="AD529" s="5"/>
      <c r="AE529" s="65">
        <v>0</v>
      </c>
      <c r="AF529" s="65">
        <v>0</v>
      </c>
      <c r="AG529" s="65">
        <v>24</v>
      </c>
      <c r="AH529" s="5"/>
      <c r="AI529" s="65">
        <v>23.051986694335938</v>
      </c>
      <c r="AJ529" s="65">
        <v>0.95999997854232788</v>
      </c>
      <c r="AK529" s="65">
        <v>0.95999997854232788</v>
      </c>
      <c r="AL529" s="65">
        <v>24</v>
      </c>
      <c r="AM529" s="65">
        <v>1</v>
      </c>
      <c r="AN529" s="65">
        <v>3</v>
      </c>
      <c r="AO529" s="65">
        <v>0</v>
      </c>
      <c r="AP529" s="5"/>
      <c r="AQ529" s="65">
        <v>7</v>
      </c>
      <c r="AR529" s="65">
        <v>9</v>
      </c>
      <c r="AS529" s="65">
        <v>11</v>
      </c>
      <c r="AT529" s="65">
        <v>1985</v>
      </c>
    </row>
    <row r="530" spans="1:46" x14ac:dyDescent="0.25">
      <c r="A530" s="65">
        <v>4001</v>
      </c>
      <c r="B530" s="22">
        <v>31361</v>
      </c>
      <c r="C530" s="65">
        <v>1</v>
      </c>
      <c r="D530" s="65">
        <v>3</v>
      </c>
      <c r="E530" s="5"/>
      <c r="F530" s="5"/>
      <c r="G530" s="5"/>
      <c r="H530" s="5"/>
      <c r="I530" s="5"/>
      <c r="J530" s="5"/>
      <c r="K530" s="65">
        <v>0</v>
      </c>
      <c r="L530" s="65">
        <v>0</v>
      </c>
      <c r="M530" s="65">
        <v>0</v>
      </c>
      <c r="N530" s="65">
        <v>24</v>
      </c>
      <c r="O530" s="65">
        <v>0</v>
      </c>
      <c r="P530" s="65">
        <v>0</v>
      </c>
      <c r="Q530" s="65">
        <v>0</v>
      </c>
      <c r="R530" s="65">
        <v>0</v>
      </c>
      <c r="S530" s="65">
        <v>0</v>
      </c>
      <c r="T530" s="65">
        <v>24</v>
      </c>
      <c r="U530" s="65">
        <v>0</v>
      </c>
      <c r="V530" s="65">
        <v>0</v>
      </c>
      <c r="W530" s="65">
        <v>82</v>
      </c>
      <c r="X530" s="65">
        <v>82</v>
      </c>
      <c r="Y530" s="65">
        <v>24</v>
      </c>
      <c r="Z530" s="5"/>
      <c r="AA530" s="5"/>
      <c r="AB530" s="5"/>
      <c r="AC530" s="5"/>
      <c r="AD530" s="5"/>
      <c r="AE530" s="65">
        <v>0</v>
      </c>
      <c r="AF530" s="65">
        <v>0</v>
      </c>
      <c r="AG530" s="65">
        <v>24</v>
      </c>
      <c r="AH530" s="5"/>
      <c r="AI530" s="65">
        <v>18.419998168945313</v>
      </c>
      <c r="AJ530" s="65">
        <v>0.76699995994567871</v>
      </c>
      <c r="AK530" s="65">
        <v>0.76699995994567871</v>
      </c>
      <c r="AL530" s="65">
        <v>24</v>
      </c>
      <c r="AM530" s="65">
        <v>1</v>
      </c>
      <c r="AN530" s="65">
        <v>3</v>
      </c>
      <c r="AO530" s="65">
        <v>0</v>
      </c>
      <c r="AP530" s="5"/>
      <c r="AQ530" s="65">
        <v>1</v>
      </c>
      <c r="AR530" s="65">
        <v>10</v>
      </c>
      <c r="AS530" s="65">
        <v>11</v>
      </c>
      <c r="AT530" s="65">
        <v>1985</v>
      </c>
    </row>
    <row r="531" spans="1:46" x14ac:dyDescent="0.25">
      <c r="A531" s="65">
        <v>4001</v>
      </c>
      <c r="B531" s="22">
        <v>31362</v>
      </c>
      <c r="C531" s="65">
        <v>1</v>
      </c>
      <c r="D531" s="65">
        <v>3</v>
      </c>
      <c r="E531" s="5"/>
      <c r="F531" s="5"/>
      <c r="G531" s="5"/>
      <c r="H531" s="5"/>
      <c r="I531" s="5"/>
      <c r="J531" s="5"/>
      <c r="K531" s="65">
        <v>0</v>
      </c>
      <c r="L531" s="65">
        <v>0</v>
      </c>
      <c r="M531" s="65">
        <v>0</v>
      </c>
      <c r="N531" s="65">
        <v>24</v>
      </c>
      <c r="O531" s="65">
        <v>0</v>
      </c>
      <c r="P531" s="65">
        <v>0</v>
      </c>
      <c r="Q531" s="65">
        <v>0</v>
      </c>
      <c r="R531" s="65">
        <v>0</v>
      </c>
      <c r="S531" s="65">
        <v>0</v>
      </c>
      <c r="T531" s="65">
        <v>24</v>
      </c>
      <c r="U531" s="65">
        <v>0</v>
      </c>
      <c r="V531" s="65">
        <v>0</v>
      </c>
      <c r="W531" s="65">
        <v>72.29998779296875</v>
      </c>
      <c r="X531" s="65">
        <v>72.29998779296875</v>
      </c>
      <c r="Y531" s="65">
        <v>24</v>
      </c>
      <c r="Z531" s="5"/>
      <c r="AA531" s="5"/>
      <c r="AB531" s="5"/>
      <c r="AC531" s="5"/>
      <c r="AD531" s="5"/>
      <c r="AE531" s="65">
        <v>0</v>
      </c>
      <c r="AF531" s="65">
        <v>0</v>
      </c>
      <c r="AG531" s="65">
        <v>24</v>
      </c>
      <c r="AH531" s="5"/>
      <c r="AI531" s="65">
        <v>16.307998657226562</v>
      </c>
      <c r="AJ531" s="65">
        <v>0.67899996042251587</v>
      </c>
      <c r="AK531" s="65">
        <v>0.67899996042251587</v>
      </c>
      <c r="AL531" s="65">
        <v>24</v>
      </c>
      <c r="AM531" s="65">
        <v>1</v>
      </c>
      <c r="AN531" s="65">
        <v>3</v>
      </c>
      <c r="AO531" s="65">
        <v>0</v>
      </c>
      <c r="AP531" s="5"/>
      <c r="AQ531" s="65">
        <v>2</v>
      </c>
      <c r="AR531" s="65">
        <v>11</v>
      </c>
      <c r="AS531" s="65">
        <v>11</v>
      </c>
      <c r="AT531" s="65">
        <v>1985</v>
      </c>
    </row>
    <row r="532" spans="1:46" x14ac:dyDescent="0.25">
      <c r="A532" s="65">
        <v>4001</v>
      </c>
      <c r="B532" s="22">
        <v>31363</v>
      </c>
      <c r="C532" s="65">
        <v>1</v>
      </c>
      <c r="D532" s="65">
        <v>3</v>
      </c>
      <c r="E532" s="5"/>
      <c r="F532" s="5"/>
      <c r="G532" s="5"/>
      <c r="H532" s="5"/>
      <c r="I532" s="5"/>
      <c r="J532" s="5"/>
      <c r="K532" s="65">
        <v>0</v>
      </c>
      <c r="L532" s="65">
        <v>0</v>
      </c>
      <c r="M532" s="65">
        <v>0</v>
      </c>
      <c r="N532" s="65">
        <v>24</v>
      </c>
      <c r="O532" s="65">
        <v>0</v>
      </c>
      <c r="P532" s="65">
        <v>0</v>
      </c>
      <c r="Q532" s="65">
        <v>0</v>
      </c>
      <c r="R532" s="65">
        <v>0</v>
      </c>
      <c r="S532" s="65">
        <v>0</v>
      </c>
      <c r="T532" s="65">
        <v>24</v>
      </c>
      <c r="U532" s="65">
        <v>0</v>
      </c>
      <c r="V532" s="65">
        <v>0</v>
      </c>
      <c r="W532" s="65">
        <v>77.5</v>
      </c>
      <c r="X532" s="65">
        <v>77.5</v>
      </c>
      <c r="Y532" s="65">
        <v>24</v>
      </c>
      <c r="Z532" s="5"/>
      <c r="AA532" s="5"/>
      <c r="AB532" s="5"/>
      <c r="AC532" s="5"/>
      <c r="AD532" s="5"/>
      <c r="AE532" s="65">
        <v>0</v>
      </c>
      <c r="AF532" s="65">
        <v>0</v>
      </c>
      <c r="AG532" s="65">
        <v>24</v>
      </c>
      <c r="AH532" s="5"/>
      <c r="AI532" s="65">
        <v>24.97198486328125</v>
      </c>
      <c r="AJ532" s="65">
        <v>1.0399999618530273</v>
      </c>
      <c r="AK532" s="65">
        <v>1.0399999618530273</v>
      </c>
      <c r="AL532" s="65">
        <v>24</v>
      </c>
      <c r="AM532" s="65">
        <v>1</v>
      </c>
      <c r="AN532" s="65">
        <v>3</v>
      </c>
      <c r="AO532" s="65">
        <v>0</v>
      </c>
      <c r="AP532" s="5"/>
      <c r="AQ532" s="65">
        <v>3</v>
      </c>
      <c r="AR532" s="65">
        <v>12</v>
      </c>
      <c r="AS532" s="65">
        <v>11</v>
      </c>
      <c r="AT532" s="65">
        <v>1985</v>
      </c>
    </row>
    <row r="533" spans="1:46" x14ac:dyDescent="0.25">
      <c r="A533" s="65">
        <v>4001</v>
      </c>
      <c r="B533" s="22">
        <v>31364</v>
      </c>
      <c r="C533" s="65">
        <v>1</v>
      </c>
      <c r="D533" s="65">
        <v>3</v>
      </c>
      <c r="E533" s="5"/>
      <c r="F533" s="5"/>
      <c r="G533" s="5"/>
      <c r="H533" s="5"/>
      <c r="I533" s="5"/>
      <c r="J533" s="5"/>
      <c r="K533" s="65">
        <v>0</v>
      </c>
      <c r="L533" s="65">
        <v>0</v>
      </c>
      <c r="M533" s="65">
        <v>0</v>
      </c>
      <c r="N533" s="65">
        <v>24</v>
      </c>
      <c r="O533" s="65">
        <v>0</v>
      </c>
      <c r="P533" s="65">
        <v>0</v>
      </c>
      <c r="Q533" s="65">
        <v>0</v>
      </c>
      <c r="R533" s="65">
        <v>0</v>
      </c>
      <c r="S533" s="65">
        <v>0</v>
      </c>
      <c r="T533" s="65">
        <v>24</v>
      </c>
      <c r="U533" s="65">
        <v>0</v>
      </c>
      <c r="V533" s="65">
        <v>0</v>
      </c>
      <c r="W533" s="65">
        <v>81</v>
      </c>
      <c r="X533" s="65">
        <v>81</v>
      </c>
      <c r="Y533" s="65">
        <v>24</v>
      </c>
      <c r="Z533" s="5"/>
      <c r="AA533" s="5"/>
      <c r="AB533" s="5"/>
      <c r="AC533" s="5"/>
      <c r="AD533" s="5"/>
      <c r="AE533" s="65">
        <v>914</v>
      </c>
      <c r="AF533" s="65">
        <v>914</v>
      </c>
      <c r="AG533" s="65">
        <v>24</v>
      </c>
      <c r="AH533" s="5"/>
      <c r="AI533" s="65">
        <v>24.695999145507813</v>
      </c>
      <c r="AJ533" s="65">
        <v>1.0289993286132812</v>
      </c>
      <c r="AK533" s="65">
        <v>1.0289993286132812</v>
      </c>
      <c r="AL533" s="65">
        <v>24</v>
      </c>
      <c r="AM533" s="65">
        <v>1</v>
      </c>
      <c r="AN533" s="65">
        <v>3</v>
      </c>
      <c r="AO533" s="65">
        <v>0</v>
      </c>
      <c r="AP533" s="5"/>
      <c r="AQ533" s="65">
        <v>4</v>
      </c>
      <c r="AR533" s="65">
        <v>13</v>
      </c>
      <c r="AS533" s="65">
        <v>11</v>
      </c>
      <c r="AT533" s="65">
        <v>1985</v>
      </c>
    </row>
    <row r="534" spans="1:46" x14ac:dyDescent="0.25">
      <c r="A534" s="65">
        <v>4001</v>
      </c>
      <c r="B534" s="22">
        <v>31365</v>
      </c>
      <c r="C534" s="65">
        <v>1</v>
      </c>
      <c r="D534" s="65">
        <v>3</v>
      </c>
      <c r="E534" s="5"/>
      <c r="F534" s="5"/>
      <c r="G534" s="5"/>
      <c r="H534" s="5"/>
      <c r="I534" s="5"/>
      <c r="J534" s="5"/>
      <c r="K534" s="65">
        <v>0</v>
      </c>
      <c r="L534" s="65">
        <v>0</v>
      </c>
      <c r="M534" s="65">
        <v>0</v>
      </c>
      <c r="N534" s="65">
        <v>24</v>
      </c>
      <c r="O534" s="65">
        <v>0</v>
      </c>
      <c r="P534" s="65">
        <v>0</v>
      </c>
      <c r="Q534" s="65">
        <v>0</v>
      </c>
      <c r="R534" s="65">
        <v>0</v>
      </c>
      <c r="S534" s="65">
        <v>0</v>
      </c>
      <c r="T534" s="65">
        <v>24</v>
      </c>
      <c r="U534" s="65">
        <v>0</v>
      </c>
      <c r="V534" s="65">
        <v>0</v>
      </c>
      <c r="W534" s="65">
        <v>80.79998779296875</v>
      </c>
      <c r="X534" s="65">
        <v>80.79998779296875</v>
      </c>
      <c r="Y534" s="65">
        <v>24</v>
      </c>
      <c r="Z534" s="5"/>
      <c r="AA534" s="5"/>
      <c r="AB534" s="5"/>
      <c r="AC534" s="5"/>
      <c r="AD534" s="5"/>
      <c r="AE534" s="65">
        <v>0</v>
      </c>
      <c r="AF534" s="65">
        <v>0</v>
      </c>
      <c r="AG534" s="65">
        <v>24</v>
      </c>
      <c r="AH534" s="5"/>
      <c r="AI534" s="65">
        <v>38.68798828125</v>
      </c>
      <c r="AJ534" s="65">
        <v>1.61199951171875</v>
      </c>
      <c r="AK534" s="65">
        <v>1.61199951171875</v>
      </c>
      <c r="AL534" s="65">
        <v>24</v>
      </c>
      <c r="AM534" s="65">
        <v>1</v>
      </c>
      <c r="AN534" s="65">
        <v>3</v>
      </c>
      <c r="AO534" s="65">
        <v>0</v>
      </c>
      <c r="AP534" s="5"/>
      <c r="AQ534" s="65">
        <v>5</v>
      </c>
      <c r="AR534" s="65">
        <v>14</v>
      </c>
      <c r="AS534" s="65">
        <v>11</v>
      </c>
      <c r="AT534" s="65">
        <v>1985</v>
      </c>
    </row>
    <row r="535" spans="1:46" x14ac:dyDescent="0.25">
      <c r="A535" s="65">
        <v>4001</v>
      </c>
      <c r="B535" s="22">
        <v>31366</v>
      </c>
      <c r="C535" s="65">
        <v>1</v>
      </c>
      <c r="D535" s="65">
        <v>3</v>
      </c>
      <c r="E535" s="5"/>
      <c r="F535" s="5"/>
      <c r="G535" s="5"/>
      <c r="H535" s="5"/>
      <c r="I535" s="5"/>
      <c r="J535" s="5"/>
      <c r="K535" s="65">
        <v>0</v>
      </c>
      <c r="L535" s="65">
        <v>0</v>
      </c>
      <c r="M535" s="65">
        <v>0</v>
      </c>
      <c r="N535" s="65">
        <v>24</v>
      </c>
      <c r="O535" s="65">
        <v>0</v>
      </c>
      <c r="P535" s="65">
        <v>0</v>
      </c>
      <c r="Q535" s="65">
        <v>0</v>
      </c>
      <c r="R535" s="65">
        <v>0</v>
      </c>
      <c r="S535" s="65">
        <v>0</v>
      </c>
      <c r="T535" s="65">
        <v>24</v>
      </c>
      <c r="U535" s="65">
        <v>0</v>
      </c>
      <c r="V535" s="65">
        <v>0</v>
      </c>
      <c r="W535" s="65">
        <v>77.399993896484375</v>
      </c>
      <c r="X535" s="65">
        <v>77.399993896484375</v>
      </c>
      <c r="Y535" s="65">
        <v>24</v>
      </c>
      <c r="Z535" s="5"/>
      <c r="AA535" s="5"/>
      <c r="AB535" s="5"/>
      <c r="AC535" s="5"/>
      <c r="AD535" s="5"/>
      <c r="AE535" s="65">
        <v>485</v>
      </c>
      <c r="AF535" s="65">
        <v>485</v>
      </c>
      <c r="AG535" s="65">
        <v>24</v>
      </c>
      <c r="AH535" s="5"/>
      <c r="AI535" s="65">
        <v>46.307998657226562</v>
      </c>
      <c r="AJ535" s="65">
        <v>1.9289999008178711</v>
      </c>
      <c r="AK535" s="65">
        <v>1.9289999008178711</v>
      </c>
      <c r="AL535" s="65">
        <v>24</v>
      </c>
      <c r="AM535" s="65">
        <v>1</v>
      </c>
      <c r="AN535" s="65">
        <v>3</v>
      </c>
      <c r="AO535" s="65">
        <v>0</v>
      </c>
      <c r="AP535" s="5"/>
      <c r="AQ535" s="65">
        <v>6</v>
      </c>
      <c r="AR535" s="65">
        <v>15</v>
      </c>
      <c r="AS535" s="65">
        <v>11</v>
      </c>
      <c r="AT535" s="65">
        <v>1985</v>
      </c>
    </row>
    <row r="536" spans="1:46" x14ac:dyDescent="0.25">
      <c r="A536" s="65">
        <v>4001</v>
      </c>
      <c r="B536" s="22">
        <v>31367</v>
      </c>
      <c r="C536" s="65">
        <v>1</v>
      </c>
      <c r="D536" s="65">
        <v>3</v>
      </c>
      <c r="E536" s="5"/>
      <c r="F536" s="5"/>
      <c r="G536" s="5"/>
      <c r="H536" s="5"/>
      <c r="I536" s="5"/>
      <c r="J536" s="5"/>
      <c r="K536" s="65">
        <v>0</v>
      </c>
      <c r="L536" s="65">
        <v>0</v>
      </c>
      <c r="M536" s="65">
        <v>0</v>
      </c>
      <c r="N536" s="65">
        <v>24</v>
      </c>
      <c r="O536" s="65">
        <v>0</v>
      </c>
      <c r="P536" s="65">
        <v>0</v>
      </c>
      <c r="Q536" s="65">
        <v>0</v>
      </c>
      <c r="R536" s="65">
        <v>0</v>
      </c>
      <c r="S536" s="65">
        <v>0</v>
      </c>
      <c r="T536" s="65">
        <v>24</v>
      </c>
      <c r="U536" s="65">
        <v>0</v>
      </c>
      <c r="V536" s="65">
        <v>0</v>
      </c>
      <c r="W536" s="65">
        <v>71.199996948242187</v>
      </c>
      <c r="X536" s="65">
        <v>71.199996948242187</v>
      </c>
      <c r="Y536" s="65">
        <v>24</v>
      </c>
      <c r="Z536" s="5"/>
      <c r="AA536" s="5"/>
      <c r="AB536" s="5"/>
      <c r="AC536" s="5"/>
      <c r="AD536" s="5"/>
      <c r="AE536" s="65">
        <v>747</v>
      </c>
      <c r="AF536" s="65">
        <v>747</v>
      </c>
      <c r="AG536" s="65">
        <v>24</v>
      </c>
      <c r="AH536" s="5"/>
      <c r="AI536" s="65">
        <v>22.8599853515625</v>
      </c>
      <c r="AJ536" s="65">
        <v>0.9519999623298645</v>
      </c>
      <c r="AK536" s="65">
        <v>0.9519999623298645</v>
      </c>
      <c r="AL536" s="65">
        <v>24</v>
      </c>
      <c r="AM536" s="65">
        <v>1</v>
      </c>
      <c r="AN536" s="65">
        <v>3</v>
      </c>
      <c r="AO536" s="65">
        <v>0</v>
      </c>
      <c r="AP536" s="5"/>
      <c r="AQ536" s="65">
        <v>7</v>
      </c>
      <c r="AR536" s="65">
        <v>16</v>
      </c>
      <c r="AS536" s="65">
        <v>11</v>
      </c>
      <c r="AT536" s="65">
        <v>1985</v>
      </c>
    </row>
    <row r="537" spans="1:46" x14ac:dyDescent="0.25">
      <c r="A537" s="65">
        <v>4001</v>
      </c>
      <c r="B537" s="22">
        <v>31368</v>
      </c>
      <c r="C537" s="65">
        <v>1</v>
      </c>
      <c r="D537" s="65">
        <v>3</v>
      </c>
      <c r="E537" s="5"/>
      <c r="F537" s="5"/>
      <c r="G537" s="5"/>
      <c r="H537" s="5"/>
      <c r="I537" s="5"/>
      <c r="J537" s="5"/>
      <c r="K537" s="65">
        <v>0</v>
      </c>
      <c r="L537" s="65">
        <v>0</v>
      </c>
      <c r="M537" s="65">
        <v>0</v>
      </c>
      <c r="N537" s="65">
        <v>24</v>
      </c>
      <c r="O537" s="65">
        <v>0</v>
      </c>
      <c r="P537" s="65">
        <v>0</v>
      </c>
      <c r="Q537" s="65">
        <v>0</v>
      </c>
      <c r="R537" s="65">
        <v>0</v>
      </c>
      <c r="S537" s="65">
        <v>0</v>
      </c>
      <c r="T537" s="65">
        <v>24</v>
      </c>
      <c r="U537" s="65">
        <v>0</v>
      </c>
      <c r="V537" s="65">
        <v>0</v>
      </c>
      <c r="W537" s="65">
        <v>66.899993896484375</v>
      </c>
      <c r="X537" s="65">
        <v>66.899993896484375</v>
      </c>
      <c r="Y537" s="65">
        <v>24</v>
      </c>
      <c r="Z537" s="5"/>
      <c r="AA537" s="5"/>
      <c r="AB537" s="5"/>
      <c r="AC537" s="5"/>
      <c r="AD537" s="5"/>
      <c r="AE537" s="65">
        <v>1185</v>
      </c>
      <c r="AF537" s="65">
        <v>1185</v>
      </c>
      <c r="AG537" s="65">
        <v>24</v>
      </c>
      <c r="AH537" s="5"/>
      <c r="AI537" s="65">
        <v>26.735992431640625</v>
      </c>
      <c r="AJ537" s="65">
        <v>1.1139993667602539</v>
      </c>
      <c r="AK537" s="65">
        <v>1.1139993667602539</v>
      </c>
      <c r="AL537" s="65">
        <v>24</v>
      </c>
      <c r="AM537" s="65">
        <v>1</v>
      </c>
      <c r="AN537" s="65">
        <v>3</v>
      </c>
      <c r="AO537" s="65">
        <v>0</v>
      </c>
      <c r="AP537" s="5"/>
      <c r="AQ537" s="65">
        <v>1</v>
      </c>
      <c r="AR537" s="65">
        <v>17</v>
      </c>
      <c r="AS537" s="65">
        <v>11</v>
      </c>
      <c r="AT537" s="65">
        <v>1985</v>
      </c>
    </row>
    <row r="538" spans="1:46" x14ac:dyDescent="0.25">
      <c r="A538" s="65">
        <v>4001</v>
      </c>
      <c r="B538" s="22">
        <v>31369</v>
      </c>
      <c r="C538" s="65">
        <v>1</v>
      </c>
      <c r="D538" s="65">
        <v>3</v>
      </c>
      <c r="E538" s="5"/>
      <c r="F538" s="5"/>
      <c r="G538" s="5"/>
      <c r="H538" s="5"/>
      <c r="I538" s="5"/>
      <c r="J538" s="5"/>
      <c r="K538" s="65">
        <v>0</v>
      </c>
      <c r="L538" s="65">
        <v>0</v>
      </c>
      <c r="M538" s="65">
        <v>0</v>
      </c>
      <c r="N538" s="65">
        <v>24</v>
      </c>
      <c r="O538" s="65">
        <v>0</v>
      </c>
      <c r="P538" s="65">
        <v>0</v>
      </c>
      <c r="Q538" s="65">
        <v>0</v>
      </c>
      <c r="R538" s="65">
        <v>0</v>
      </c>
      <c r="S538" s="65">
        <v>0</v>
      </c>
      <c r="T538" s="65">
        <v>24</v>
      </c>
      <c r="U538" s="65">
        <v>0</v>
      </c>
      <c r="V538" s="65">
        <v>0</v>
      </c>
      <c r="W538" s="65">
        <v>79</v>
      </c>
      <c r="X538" s="65">
        <v>79</v>
      </c>
      <c r="Y538" s="65">
        <v>24</v>
      </c>
      <c r="Z538" s="5"/>
      <c r="AA538" s="5"/>
      <c r="AB538" s="5"/>
      <c r="AC538" s="5"/>
      <c r="AD538" s="5"/>
      <c r="AE538" s="65">
        <v>3356</v>
      </c>
      <c r="AF538" s="65">
        <v>3356</v>
      </c>
      <c r="AG538" s="65">
        <v>24</v>
      </c>
      <c r="AH538" s="5"/>
      <c r="AI538" s="65">
        <v>15.011999130249023</v>
      </c>
      <c r="AJ538" s="65">
        <v>0.625</v>
      </c>
      <c r="AK538" s="65">
        <v>0.625</v>
      </c>
      <c r="AL538" s="65">
        <v>24</v>
      </c>
      <c r="AM538" s="65">
        <v>1</v>
      </c>
      <c r="AN538" s="65">
        <v>3</v>
      </c>
      <c r="AO538" s="65">
        <v>0</v>
      </c>
      <c r="AP538" s="5"/>
      <c r="AQ538" s="65">
        <v>2</v>
      </c>
      <c r="AR538" s="65">
        <v>18</v>
      </c>
      <c r="AS538" s="65">
        <v>11</v>
      </c>
      <c r="AT538" s="65">
        <v>1985</v>
      </c>
    </row>
    <row r="539" spans="1:46" x14ac:dyDescent="0.25">
      <c r="A539" s="65">
        <v>4001</v>
      </c>
      <c r="B539" s="22">
        <v>31370</v>
      </c>
      <c r="C539" s="65">
        <v>1</v>
      </c>
      <c r="D539" s="65">
        <v>3</v>
      </c>
      <c r="E539" s="5"/>
      <c r="F539" s="5"/>
      <c r="G539" s="5"/>
      <c r="H539" s="5"/>
      <c r="I539" s="5"/>
      <c r="J539" s="5"/>
      <c r="K539" s="65">
        <v>0</v>
      </c>
      <c r="L539" s="65">
        <v>0</v>
      </c>
      <c r="M539" s="65">
        <v>0</v>
      </c>
      <c r="N539" s="65">
        <v>24</v>
      </c>
      <c r="O539" s="65">
        <v>0</v>
      </c>
      <c r="P539" s="65">
        <v>0</v>
      </c>
      <c r="Q539" s="65">
        <v>0</v>
      </c>
      <c r="R539" s="65">
        <v>0</v>
      </c>
      <c r="S539" s="65">
        <v>0</v>
      </c>
      <c r="T539" s="65">
        <v>24</v>
      </c>
      <c r="U539" s="65">
        <v>0</v>
      </c>
      <c r="V539" s="65">
        <v>0</v>
      </c>
      <c r="W539" s="65">
        <v>61.699996948242188</v>
      </c>
      <c r="X539" s="65">
        <v>61.699996948242188</v>
      </c>
      <c r="Y539" s="65">
        <v>24</v>
      </c>
      <c r="Z539" s="5"/>
      <c r="AA539" s="5"/>
      <c r="AB539" s="5"/>
      <c r="AC539" s="5"/>
      <c r="AD539" s="5"/>
      <c r="AE539" s="65">
        <v>1365</v>
      </c>
      <c r="AF539" s="65">
        <v>1365</v>
      </c>
      <c r="AG539" s="65">
        <v>24</v>
      </c>
      <c r="AH539" s="5"/>
      <c r="AI539" s="65">
        <v>36.143997192382813</v>
      </c>
      <c r="AJ539" s="65">
        <v>1.5059995651245117</v>
      </c>
      <c r="AK539" s="65">
        <v>1.5059995651245117</v>
      </c>
      <c r="AL539" s="65">
        <v>24</v>
      </c>
      <c r="AM539" s="65">
        <v>1</v>
      </c>
      <c r="AN539" s="65">
        <v>3</v>
      </c>
      <c r="AO539" s="65">
        <v>0</v>
      </c>
      <c r="AP539" s="5"/>
      <c r="AQ539" s="65">
        <v>3</v>
      </c>
      <c r="AR539" s="65">
        <v>19</v>
      </c>
      <c r="AS539" s="65">
        <v>11</v>
      </c>
      <c r="AT539" s="65">
        <v>1985</v>
      </c>
    </row>
    <row r="540" spans="1:46" x14ac:dyDescent="0.25">
      <c r="A540" s="65">
        <v>4001</v>
      </c>
      <c r="B540" s="22">
        <v>31371</v>
      </c>
      <c r="C540" s="65">
        <v>1</v>
      </c>
      <c r="D540" s="65">
        <v>3</v>
      </c>
      <c r="E540" s="5"/>
      <c r="F540" s="5"/>
      <c r="G540" s="5"/>
      <c r="H540" s="5"/>
      <c r="I540" s="5"/>
      <c r="J540" s="5"/>
      <c r="K540" s="65">
        <v>4.9999989569187164E-3</v>
      </c>
      <c r="L540" s="65">
        <v>0</v>
      </c>
      <c r="M540" s="65">
        <v>0</v>
      </c>
      <c r="N540" s="65">
        <v>24</v>
      </c>
      <c r="O540" s="65">
        <v>1</v>
      </c>
      <c r="P540" s="65">
        <v>1</v>
      </c>
      <c r="Q540" s="65">
        <v>4.9999989569187164E-3</v>
      </c>
      <c r="R540" s="65">
        <v>0</v>
      </c>
      <c r="S540" s="65">
        <v>0</v>
      </c>
      <c r="T540" s="65">
        <v>24</v>
      </c>
      <c r="U540" s="65">
        <v>1</v>
      </c>
      <c r="V540" s="65">
        <v>1</v>
      </c>
      <c r="W540" s="65">
        <v>66</v>
      </c>
      <c r="X540" s="65">
        <v>66</v>
      </c>
      <c r="Y540" s="65">
        <v>24</v>
      </c>
      <c r="Z540" s="5"/>
      <c r="AA540" s="5"/>
      <c r="AB540" s="5"/>
      <c r="AC540" s="5"/>
      <c r="AD540" s="5"/>
      <c r="AE540" s="65">
        <v>2401</v>
      </c>
      <c r="AF540" s="65">
        <v>2401</v>
      </c>
      <c r="AG540" s="65">
        <v>24</v>
      </c>
      <c r="AH540" s="5"/>
      <c r="AI540" s="65">
        <v>24.767990112304688</v>
      </c>
      <c r="AJ540" s="65">
        <v>1.0319995880126953</v>
      </c>
      <c r="AK540" s="65">
        <v>1.0319995880126953</v>
      </c>
      <c r="AL540" s="65">
        <v>24</v>
      </c>
      <c r="AM540" s="65">
        <v>1</v>
      </c>
      <c r="AN540" s="65">
        <v>3</v>
      </c>
      <c r="AO540" s="65">
        <v>0</v>
      </c>
      <c r="AP540" s="5"/>
      <c r="AQ540" s="65">
        <v>4</v>
      </c>
      <c r="AR540" s="65">
        <v>20</v>
      </c>
      <c r="AS540" s="65">
        <v>11</v>
      </c>
      <c r="AT540" s="65">
        <v>1985</v>
      </c>
    </row>
    <row r="541" spans="1:46" x14ac:dyDescent="0.25">
      <c r="A541" s="65">
        <v>4001</v>
      </c>
      <c r="B541" s="22">
        <v>31372</v>
      </c>
      <c r="C541" s="65">
        <v>1</v>
      </c>
      <c r="D541" s="65">
        <v>3</v>
      </c>
      <c r="E541" s="5"/>
      <c r="F541" s="5"/>
      <c r="G541" s="5"/>
      <c r="H541" s="5"/>
      <c r="I541" s="5"/>
      <c r="J541" s="5"/>
      <c r="K541" s="65">
        <v>0</v>
      </c>
      <c r="L541" s="65">
        <v>0</v>
      </c>
      <c r="M541" s="65">
        <v>0</v>
      </c>
      <c r="N541" s="65">
        <v>24</v>
      </c>
      <c r="O541" s="65">
        <v>0</v>
      </c>
      <c r="P541" s="65">
        <v>0</v>
      </c>
      <c r="Q541" s="65">
        <v>0</v>
      </c>
      <c r="R541" s="65">
        <v>0</v>
      </c>
      <c r="S541" s="65">
        <v>0</v>
      </c>
      <c r="T541" s="65">
        <v>24</v>
      </c>
      <c r="U541" s="65">
        <v>0</v>
      </c>
      <c r="V541" s="65">
        <v>0</v>
      </c>
      <c r="W541" s="65">
        <v>80.399993896484375</v>
      </c>
      <c r="X541" s="65">
        <v>80.399993896484375</v>
      </c>
      <c r="Y541" s="65">
        <v>24</v>
      </c>
      <c r="Z541" s="5"/>
      <c r="AA541" s="5"/>
      <c r="AB541" s="5"/>
      <c r="AC541" s="5"/>
      <c r="AD541" s="5"/>
      <c r="AE541" s="65">
        <v>2934</v>
      </c>
      <c r="AF541" s="65">
        <v>2934</v>
      </c>
      <c r="AG541" s="65">
        <v>24</v>
      </c>
      <c r="AH541" s="5"/>
      <c r="AI541" s="65">
        <v>35.495986938476563</v>
      </c>
      <c r="AJ541" s="65">
        <v>1.478999137878418</v>
      </c>
      <c r="AK541" s="65">
        <v>1.478999137878418</v>
      </c>
      <c r="AL541" s="65">
        <v>24</v>
      </c>
      <c r="AM541" s="65">
        <v>1</v>
      </c>
      <c r="AN541" s="65">
        <v>3</v>
      </c>
      <c r="AO541" s="65">
        <v>0</v>
      </c>
      <c r="AP541" s="5"/>
      <c r="AQ541" s="65">
        <v>5</v>
      </c>
      <c r="AR541" s="65">
        <v>21</v>
      </c>
      <c r="AS541" s="65">
        <v>11</v>
      </c>
      <c r="AT541" s="65">
        <v>1985</v>
      </c>
    </row>
    <row r="542" spans="1:46" x14ac:dyDescent="0.25">
      <c r="A542" s="65">
        <v>4001</v>
      </c>
      <c r="B542" s="22">
        <v>31373</v>
      </c>
      <c r="C542" s="65">
        <v>1</v>
      </c>
      <c r="D542" s="65">
        <v>3</v>
      </c>
      <c r="E542" s="5"/>
      <c r="F542" s="5"/>
      <c r="G542" s="5"/>
      <c r="H542" s="5"/>
      <c r="I542" s="5"/>
      <c r="J542" s="5"/>
      <c r="K542" s="65">
        <v>0</v>
      </c>
      <c r="L542" s="65">
        <v>0</v>
      </c>
      <c r="M542" s="65">
        <v>0</v>
      </c>
      <c r="N542" s="65">
        <v>24</v>
      </c>
      <c r="O542" s="65">
        <v>0</v>
      </c>
      <c r="P542" s="65">
        <v>0</v>
      </c>
      <c r="Q542" s="65">
        <v>0</v>
      </c>
      <c r="R542" s="65">
        <v>0</v>
      </c>
      <c r="S542" s="65">
        <v>0</v>
      </c>
      <c r="T542" s="65">
        <v>24</v>
      </c>
      <c r="U542" s="65">
        <v>0</v>
      </c>
      <c r="V542" s="65">
        <v>0</v>
      </c>
      <c r="W542" s="65">
        <v>87.599990844726563</v>
      </c>
      <c r="X542" s="65">
        <v>87.599990844726563</v>
      </c>
      <c r="Y542" s="65">
        <v>24</v>
      </c>
      <c r="Z542" s="5"/>
      <c r="AA542" s="5"/>
      <c r="AB542" s="5"/>
      <c r="AC542" s="5"/>
      <c r="AD542" s="5"/>
      <c r="AE542" s="65">
        <v>279</v>
      </c>
      <c r="AF542" s="65">
        <v>279</v>
      </c>
      <c r="AG542" s="65">
        <v>24</v>
      </c>
      <c r="AH542" s="5"/>
      <c r="AI542" s="65">
        <v>36.227996826171875</v>
      </c>
      <c r="AJ542" s="65">
        <v>1.5089998245239258</v>
      </c>
      <c r="AK542" s="65">
        <v>1.5089998245239258</v>
      </c>
      <c r="AL542" s="65">
        <v>24</v>
      </c>
      <c r="AM542" s="65">
        <v>1</v>
      </c>
      <c r="AN542" s="65">
        <v>3</v>
      </c>
      <c r="AO542" s="65">
        <v>0</v>
      </c>
      <c r="AP542" s="5"/>
      <c r="AQ542" s="65">
        <v>6</v>
      </c>
      <c r="AR542" s="65">
        <v>22</v>
      </c>
      <c r="AS542" s="65">
        <v>11</v>
      </c>
      <c r="AT542" s="65">
        <v>1985</v>
      </c>
    </row>
    <row r="543" spans="1:46" x14ac:dyDescent="0.25">
      <c r="A543" s="65">
        <v>4001</v>
      </c>
      <c r="B543" s="22">
        <v>31374</v>
      </c>
      <c r="C543" s="65">
        <v>1</v>
      </c>
      <c r="D543" s="65">
        <v>3</v>
      </c>
      <c r="E543" s="5"/>
      <c r="F543" s="5"/>
      <c r="G543" s="5"/>
      <c r="H543" s="5"/>
      <c r="I543" s="5"/>
      <c r="J543" s="5"/>
      <c r="K543" s="65">
        <v>0</v>
      </c>
      <c r="L543" s="65">
        <v>0</v>
      </c>
      <c r="M543" s="65">
        <v>0</v>
      </c>
      <c r="N543" s="65">
        <v>24</v>
      </c>
      <c r="O543" s="65">
        <v>0</v>
      </c>
      <c r="P543" s="65">
        <v>0</v>
      </c>
      <c r="Q543" s="65">
        <v>0</v>
      </c>
      <c r="R543" s="65">
        <v>0</v>
      </c>
      <c r="S543" s="65">
        <v>0</v>
      </c>
      <c r="T543" s="65">
        <v>24</v>
      </c>
      <c r="U543" s="65">
        <v>0</v>
      </c>
      <c r="V543" s="65">
        <v>0</v>
      </c>
      <c r="W543" s="65">
        <v>79</v>
      </c>
      <c r="X543" s="65">
        <v>79</v>
      </c>
      <c r="Y543" s="65">
        <v>24</v>
      </c>
      <c r="Z543" s="5"/>
      <c r="AA543" s="5"/>
      <c r="AB543" s="5"/>
      <c r="AC543" s="5"/>
      <c r="AD543" s="5"/>
      <c r="AE543" s="65">
        <v>0</v>
      </c>
      <c r="AF543" s="65">
        <v>0</v>
      </c>
      <c r="AG543" s="65">
        <v>24</v>
      </c>
      <c r="AH543" s="5"/>
      <c r="AI543" s="65">
        <v>43.199996948242188</v>
      </c>
      <c r="AJ543" s="65">
        <v>1.7999992370605469</v>
      </c>
      <c r="AK543" s="65">
        <v>1.7999992370605469</v>
      </c>
      <c r="AL543" s="65">
        <v>24</v>
      </c>
      <c r="AM543" s="65">
        <v>1</v>
      </c>
      <c r="AN543" s="65">
        <v>3</v>
      </c>
      <c r="AO543" s="65">
        <v>0</v>
      </c>
      <c r="AP543" s="5"/>
      <c r="AQ543" s="65">
        <v>7</v>
      </c>
      <c r="AR543" s="65">
        <v>23</v>
      </c>
      <c r="AS543" s="65">
        <v>11</v>
      </c>
      <c r="AT543" s="65">
        <v>1985</v>
      </c>
    </row>
    <row r="544" spans="1:46" x14ac:dyDescent="0.25">
      <c r="A544" s="65">
        <v>4001</v>
      </c>
      <c r="B544" s="22">
        <v>31375</v>
      </c>
      <c r="C544" s="65">
        <v>1</v>
      </c>
      <c r="D544" s="65">
        <v>3</v>
      </c>
      <c r="E544" s="5"/>
      <c r="F544" s="5"/>
      <c r="G544" s="5"/>
      <c r="H544" s="5"/>
      <c r="I544" s="5"/>
      <c r="J544" s="5"/>
      <c r="K544" s="65">
        <v>0</v>
      </c>
      <c r="L544" s="65">
        <v>0</v>
      </c>
      <c r="M544" s="65">
        <v>0</v>
      </c>
      <c r="N544" s="65">
        <v>24</v>
      </c>
      <c r="O544" s="65">
        <v>0</v>
      </c>
      <c r="P544" s="65">
        <v>0</v>
      </c>
      <c r="Q544" s="65">
        <v>0</v>
      </c>
      <c r="R544" s="65">
        <v>0</v>
      </c>
      <c r="S544" s="65">
        <v>0</v>
      </c>
      <c r="T544" s="65">
        <v>24</v>
      </c>
      <c r="U544" s="65">
        <v>0</v>
      </c>
      <c r="V544" s="65">
        <v>0</v>
      </c>
      <c r="W544" s="65">
        <v>77.5</v>
      </c>
      <c r="X544" s="65">
        <v>77.5</v>
      </c>
      <c r="Y544" s="65">
        <v>24</v>
      </c>
      <c r="Z544" s="5"/>
      <c r="AA544" s="5"/>
      <c r="AB544" s="5"/>
      <c r="AC544" s="5"/>
      <c r="AD544" s="5"/>
      <c r="AE544" s="65">
        <v>757</v>
      </c>
      <c r="AF544" s="65">
        <v>757</v>
      </c>
      <c r="AG544" s="65">
        <v>24</v>
      </c>
      <c r="AH544" s="5"/>
      <c r="AI544" s="65">
        <v>58.343994140625</v>
      </c>
      <c r="AJ544" s="65">
        <v>2.430999755859375</v>
      </c>
      <c r="AK544" s="65">
        <v>2.430999755859375</v>
      </c>
      <c r="AL544" s="65">
        <v>24</v>
      </c>
      <c r="AM544" s="65">
        <v>1</v>
      </c>
      <c r="AN544" s="65">
        <v>3</v>
      </c>
      <c r="AO544" s="65">
        <v>0</v>
      </c>
      <c r="AP544" s="5"/>
      <c r="AQ544" s="65">
        <v>1</v>
      </c>
      <c r="AR544" s="65">
        <v>24</v>
      </c>
      <c r="AS544" s="65">
        <v>11</v>
      </c>
      <c r="AT544" s="65">
        <v>1985</v>
      </c>
    </row>
    <row r="545" spans="1:46" x14ac:dyDescent="0.25">
      <c r="A545" s="65">
        <v>4001</v>
      </c>
      <c r="B545" s="22">
        <v>31376</v>
      </c>
      <c r="C545" s="65">
        <v>1</v>
      </c>
      <c r="D545" s="65">
        <v>3</v>
      </c>
      <c r="E545" s="5"/>
      <c r="F545" s="5"/>
      <c r="G545" s="5"/>
      <c r="H545" s="5"/>
      <c r="I545" s="5"/>
      <c r="J545" s="5"/>
      <c r="K545" s="65">
        <v>0</v>
      </c>
      <c r="L545" s="65">
        <v>0</v>
      </c>
      <c r="M545" s="65">
        <v>0</v>
      </c>
      <c r="N545" s="65">
        <v>24</v>
      </c>
      <c r="O545" s="65">
        <v>0</v>
      </c>
      <c r="P545" s="65">
        <v>0</v>
      </c>
      <c r="Q545" s="65">
        <v>0</v>
      </c>
      <c r="R545" s="65">
        <v>0</v>
      </c>
      <c r="S545" s="65">
        <v>0</v>
      </c>
      <c r="T545" s="65">
        <v>24</v>
      </c>
      <c r="U545" s="65">
        <v>0</v>
      </c>
      <c r="V545" s="65">
        <v>0</v>
      </c>
      <c r="W545" s="65">
        <v>79</v>
      </c>
      <c r="X545" s="65">
        <v>79</v>
      </c>
      <c r="Y545" s="65">
        <v>24</v>
      </c>
      <c r="Z545" s="5"/>
      <c r="AA545" s="5"/>
      <c r="AB545" s="5"/>
      <c r="AC545" s="5"/>
      <c r="AD545" s="5"/>
      <c r="AE545" s="65">
        <v>4139</v>
      </c>
      <c r="AF545" s="65">
        <v>4139</v>
      </c>
      <c r="AG545" s="65">
        <v>24</v>
      </c>
      <c r="AH545" s="5"/>
      <c r="AI545" s="65">
        <v>34.271987915039063</v>
      </c>
      <c r="AJ545" s="65">
        <v>1.4279994964599609</v>
      </c>
      <c r="AK545" s="65">
        <v>1.4279994964599609</v>
      </c>
      <c r="AL545" s="65">
        <v>24</v>
      </c>
      <c r="AM545" s="65">
        <v>1</v>
      </c>
      <c r="AN545" s="65">
        <v>3</v>
      </c>
      <c r="AO545" s="65">
        <v>0</v>
      </c>
      <c r="AP545" s="5"/>
      <c r="AQ545" s="65">
        <v>2</v>
      </c>
      <c r="AR545" s="65">
        <v>25</v>
      </c>
      <c r="AS545" s="65">
        <v>11</v>
      </c>
      <c r="AT545" s="65">
        <v>1985</v>
      </c>
    </row>
    <row r="546" spans="1:46" x14ac:dyDescent="0.25">
      <c r="A546" s="65">
        <v>4001</v>
      </c>
      <c r="B546" s="22">
        <v>31377</v>
      </c>
      <c r="C546" s="65">
        <v>1</v>
      </c>
      <c r="D546" s="65">
        <v>3</v>
      </c>
      <c r="E546" s="5"/>
      <c r="F546" s="5"/>
      <c r="G546" s="5"/>
      <c r="H546" s="5"/>
      <c r="I546" s="5"/>
      <c r="J546" s="5"/>
      <c r="K546" s="65">
        <v>0</v>
      </c>
      <c r="L546" s="65">
        <v>0</v>
      </c>
      <c r="M546" s="65">
        <v>0</v>
      </c>
      <c r="N546" s="65">
        <v>24</v>
      </c>
      <c r="O546" s="65">
        <v>0</v>
      </c>
      <c r="P546" s="65">
        <v>0</v>
      </c>
      <c r="Q546" s="65">
        <v>0</v>
      </c>
      <c r="R546" s="65">
        <v>0</v>
      </c>
      <c r="S546" s="65">
        <v>0</v>
      </c>
      <c r="T546" s="65">
        <v>24</v>
      </c>
      <c r="U546" s="65">
        <v>0</v>
      </c>
      <c r="V546" s="65">
        <v>0</v>
      </c>
      <c r="W546" s="65">
        <v>72</v>
      </c>
      <c r="X546" s="65">
        <v>72</v>
      </c>
      <c r="Y546" s="65">
        <v>24</v>
      </c>
      <c r="Z546" s="5"/>
      <c r="AA546" s="5"/>
      <c r="AB546" s="5"/>
      <c r="AC546" s="5"/>
      <c r="AD546" s="5"/>
      <c r="AE546" s="65">
        <v>1687</v>
      </c>
      <c r="AF546" s="65">
        <v>1687</v>
      </c>
      <c r="AG546" s="65">
        <v>24</v>
      </c>
      <c r="AH546" s="5"/>
      <c r="AI546" s="65">
        <v>32.62799072265625</v>
      </c>
      <c r="AJ546" s="65">
        <v>1.3589992523193359</v>
      </c>
      <c r="AK546" s="65">
        <v>1.3589992523193359</v>
      </c>
      <c r="AL546" s="65">
        <v>24</v>
      </c>
      <c r="AM546" s="65">
        <v>1</v>
      </c>
      <c r="AN546" s="65">
        <v>3</v>
      </c>
      <c r="AO546" s="65">
        <v>0</v>
      </c>
      <c r="AP546" s="5"/>
      <c r="AQ546" s="65">
        <v>3</v>
      </c>
      <c r="AR546" s="65">
        <v>26</v>
      </c>
      <c r="AS546" s="65">
        <v>11</v>
      </c>
      <c r="AT546" s="65">
        <v>1985</v>
      </c>
    </row>
    <row r="547" spans="1:46" x14ac:dyDescent="0.25">
      <c r="A547" s="65">
        <v>4001</v>
      </c>
      <c r="B547" s="22">
        <v>31378</v>
      </c>
      <c r="C547" s="65">
        <v>1</v>
      </c>
      <c r="D547" s="65">
        <v>3</v>
      </c>
      <c r="E547" s="5"/>
      <c r="F547" s="5"/>
      <c r="G547" s="5"/>
      <c r="H547" s="5"/>
      <c r="I547" s="5"/>
      <c r="J547" s="5"/>
      <c r="K547" s="65">
        <v>0</v>
      </c>
      <c r="L547" s="65">
        <v>0</v>
      </c>
      <c r="M547" s="65">
        <v>0</v>
      </c>
      <c r="N547" s="65">
        <v>24</v>
      </c>
      <c r="O547" s="65">
        <v>0</v>
      </c>
      <c r="P547" s="65">
        <v>0</v>
      </c>
      <c r="Q547" s="65">
        <v>0</v>
      </c>
      <c r="R547" s="65">
        <v>0</v>
      </c>
      <c r="S547" s="65">
        <v>0</v>
      </c>
      <c r="T547" s="65">
        <v>24</v>
      </c>
      <c r="U547" s="65">
        <v>0</v>
      </c>
      <c r="V547" s="65">
        <v>0</v>
      </c>
      <c r="W547" s="65">
        <v>65.29998779296875</v>
      </c>
      <c r="X547" s="65">
        <v>65.29998779296875</v>
      </c>
      <c r="Y547" s="65">
        <v>24</v>
      </c>
      <c r="Z547" s="5"/>
      <c r="AA547" s="5"/>
      <c r="AB547" s="5"/>
      <c r="AC547" s="5"/>
      <c r="AD547" s="5"/>
      <c r="AE547" s="65">
        <v>2447</v>
      </c>
      <c r="AF547" s="65">
        <v>2447</v>
      </c>
      <c r="AG547" s="65">
        <v>24</v>
      </c>
      <c r="AH547" s="5"/>
      <c r="AI547" s="65">
        <v>52.151992797851562</v>
      </c>
      <c r="AJ547" s="65">
        <v>2.172999382019043</v>
      </c>
      <c r="AK547" s="65">
        <v>2.172999382019043</v>
      </c>
      <c r="AL547" s="65">
        <v>24</v>
      </c>
      <c r="AM547" s="65">
        <v>1</v>
      </c>
      <c r="AN547" s="65">
        <v>3</v>
      </c>
      <c r="AO547" s="65">
        <v>0</v>
      </c>
      <c r="AP547" s="5"/>
      <c r="AQ547" s="65">
        <v>4</v>
      </c>
      <c r="AR547" s="65">
        <v>27</v>
      </c>
      <c r="AS547" s="65">
        <v>11</v>
      </c>
      <c r="AT547" s="65">
        <v>1985</v>
      </c>
    </row>
    <row r="548" spans="1:46" x14ac:dyDescent="0.25">
      <c r="A548" s="65">
        <v>4001</v>
      </c>
      <c r="B548" s="22">
        <v>31379</v>
      </c>
      <c r="C548" s="65">
        <v>1</v>
      </c>
      <c r="D548" s="65">
        <v>3</v>
      </c>
      <c r="E548" s="5"/>
      <c r="F548" s="5"/>
      <c r="G548" s="5"/>
      <c r="H548" s="5"/>
      <c r="I548" s="5"/>
      <c r="J548" s="5"/>
      <c r="K548" s="65">
        <v>0</v>
      </c>
      <c r="L548" s="65">
        <v>0</v>
      </c>
      <c r="M548" s="65">
        <v>0</v>
      </c>
      <c r="N548" s="65">
        <v>24</v>
      </c>
      <c r="O548" s="65">
        <v>0</v>
      </c>
      <c r="P548" s="65">
        <v>0</v>
      </c>
      <c r="Q548" s="65">
        <v>0</v>
      </c>
      <c r="R548" s="65">
        <v>0</v>
      </c>
      <c r="S548" s="65">
        <v>0</v>
      </c>
      <c r="T548" s="65">
        <v>24</v>
      </c>
      <c r="U548" s="65">
        <v>0</v>
      </c>
      <c r="V548" s="65">
        <v>0</v>
      </c>
      <c r="W548" s="65">
        <v>73.899993896484375</v>
      </c>
      <c r="X548" s="65">
        <v>73.899993896484375</v>
      </c>
      <c r="Y548" s="65">
        <v>24</v>
      </c>
      <c r="Z548" s="5"/>
      <c r="AA548" s="5"/>
      <c r="AB548" s="5"/>
      <c r="AC548" s="5"/>
      <c r="AD548" s="5"/>
      <c r="AE548" s="65">
        <v>4719</v>
      </c>
      <c r="AF548" s="65">
        <v>4719</v>
      </c>
      <c r="AG548" s="65">
        <v>24</v>
      </c>
      <c r="AH548" s="5"/>
      <c r="AI548" s="65">
        <v>33.347991943359375</v>
      </c>
      <c r="AJ548" s="65">
        <v>1.3889999389648437</v>
      </c>
      <c r="AK548" s="65">
        <v>1.3889999389648437</v>
      </c>
      <c r="AL548" s="65">
        <v>24</v>
      </c>
      <c r="AM548" s="65">
        <v>1</v>
      </c>
      <c r="AN548" s="65">
        <v>3</v>
      </c>
      <c r="AO548" s="65">
        <v>0</v>
      </c>
      <c r="AP548" s="5"/>
      <c r="AQ548" s="65">
        <v>5</v>
      </c>
      <c r="AR548" s="65">
        <v>28</v>
      </c>
      <c r="AS548" s="65">
        <v>11</v>
      </c>
      <c r="AT548" s="65">
        <v>1985</v>
      </c>
    </row>
    <row r="549" spans="1:46" x14ac:dyDescent="0.25">
      <c r="A549" s="65">
        <v>4001</v>
      </c>
      <c r="B549" s="22">
        <v>31380</v>
      </c>
      <c r="C549" s="65">
        <v>1</v>
      </c>
      <c r="D549" s="65">
        <v>3</v>
      </c>
      <c r="E549" s="5"/>
      <c r="F549" s="5"/>
      <c r="G549" s="5"/>
      <c r="H549" s="5"/>
      <c r="I549" s="5"/>
      <c r="J549" s="5"/>
      <c r="K549" s="65">
        <v>5.5629997253417969</v>
      </c>
      <c r="L549" s="65">
        <v>0.23099994659423828</v>
      </c>
      <c r="M549" s="65">
        <v>0.23099994659423828</v>
      </c>
      <c r="N549" s="65">
        <v>24</v>
      </c>
      <c r="O549" s="65">
        <v>3</v>
      </c>
      <c r="P549" s="65">
        <v>1</v>
      </c>
      <c r="Q549" s="65">
        <v>5.5629997253417969</v>
      </c>
      <c r="R549" s="65">
        <v>0.23099994659423828</v>
      </c>
      <c r="S549" s="65">
        <v>0.23099994659423828</v>
      </c>
      <c r="T549" s="65">
        <v>24</v>
      </c>
      <c r="U549" s="65">
        <v>3</v>
      </c>
      <c r="V549" s="65">
        <v>1</v>
      </c>
      <c r="W549" s="65">
        <v>72</v>
      </c>
      <c r="X549" s="65">
        <v>72</v>
      </c>
      <c r="Y549" s="65">
        <v>24</v>
      </c>
      <c r="Z549" s="5"/>
      <c r="AA549" s="5"/>
      <c r="AB549" s="5"/>
      <c r="AC549" s="5"/>
      <c r="AD549" s="5"/>
      <c r="AE549" s="65">
        <v>4650</v>
      </c>
      <c r="AF549" s="65">
        <v>4650</v>
      </c>
      <c r="AG549" s="65">
        <v>24</v>
      </c>
      <c r="AH549" s="5"/>
      <c r="AI549" s="65">
        <v>54.7919921875</v>
      </c>
      <c r="AJ549" s="65">
        <v>2.2829999923706055</v>
      </c>
      <c r="AK549" s="65">
        <v>2.2829999923706055</v>
      </c>
      <c r="AL549" s="65">
        <v>24</v>
      </c>
      <c r="AM549" s="65">
        <v>1</v>
      </c>
      <c r="AN549" s="65">
        <v>3</v>
      </c>
      <c r="AO549" s="65">
        <v>0</v>
      </c>
      <c r="AP549" s="5"/>
      <c r="AQ549" s="65">
        <v>6</v>
      </c>
      <c r="AR549" s="65">
        <v>29</v>
      </c>
      <c r="AS549" s="65">
        <v>11</v>
      </c>
      <c r="AT549" s="65">
        <v>1985</v>
      </c>
    </row>
    <row r="550" spans="1:46" x14ac:dyDescent="0.25">
      <c r="A550" s="65">
        <v>4001</v>
      </c>
      <c r="B550" s="22">
        <v>31381</v>
      </c>
      <c r="C550" s="65">
        <v>1</v>
      </c>
      <c r="D550" s="65">
        <v>3</v>
      </c>
      <c r="E550" s="5"/>
      <c r="F550" s="5"/>
      <c r="G550" s="5"/>
      <c r="H550" s="5"/>
      <c r="I550" s="5"/>
      <c r="J550" s="5"/>
      <c r="K550" s="65">
        <v>6.7339992523193359</v>
      </c>
      <c r="L550" s="65">
        <v>0.27999997138977051</v>
      </c>
      <c r="M550" s="65">
        <v>0.27999997138977051</v>
      </c>
      <c r="N550" s="65">
        <v>24</v>
      </c>
      <c r="O550" s="65">
        <v>5</v>
      </c>
      <c r="P550" s="65">
        <v>1</v>
      </c>
      <c r="Q550" s="65">
        <v>6.7339992523193359</v>
      </c>
      <c r="R550" s="65">
        <v>0.27999997138977051</v>
      </c>
      <c r="S550" s="65">
        <v>0.27999997138977051</v>
      </c>
      <c r="T550" s="65">
        <v>24</v>
      </c>
      <c r="U550" s="65">
        <v>5</v>
      </c>
      <c r="V550" s="65">
        <v>1</v>
      </c>
      <c r="W550" s="65">
        <v>77.899993896484375</v>
      </c>
      <c r="X550" s="65">
        <v>77.899993896484375</v>
      </c>
      <c r="Y550" s="65">
        <v>24</v>
      </c>
      <c r="Z550" s="5"/>
      <c r="AA550" s="5"/>
      <c r="AB550" s="5"/>
      <c r="AC550" s="5"/>
      <c r="AD550" s="5"/>
      <c r="AE550" s="65">
        <v>1924</v>
      </c>
      <c r="AF550" s="65">
        <v>1924</v>
      </c>
      <c r="AG550" s="65">
        <v>24</v>
      </c>
      <c r="AH550" s="5"/>
      <c r="AI550" s="65">
        <v>47.543991088867188</v>
      </c>
      <c r="AJ550" s="65">
        <v>1.9809999465942383</v>
      </c>
      <c r="AK550" s="65">
        <v>1.9809999465942383</v>
      </c>
      <c r="AL550" s="65">
        <v>24</v>
      </c>
      <c r="AM550" s="65">
        <v>1</v>
      </c>
      <c r="AN550" s="65">
        <v>3</v>
      </c>
      <c r="AO550" s="65">
        <v>0</v>
      </c>
      <c r="AP550" s="5"/>
      <c r="AQ550" s="65">
        <v>7</v>
      </c>
      <c r="AR550" s="65">
        <v>30</v>
      </c>
      <c r="AS550" s="65">
        <v>11</v>
      </c>
      <c r="AT550" s="65">
        <v>1985</v>
      </c>
    </row>
    <row r="551" spans="1:46" x14ac:dyDescent="0.25">
      <c r="A551" s="65">
        <v>4001</v>
      </c>
      <c r="B551" s="22">
        <v>31382</v>
      </c>
      <c r="C551" s="65">
        <v>1</v>
      </c>
      <c r="D551" s="65">
        <v>3</v>
      </c>
      <c r="E551" s="5"/>
      <c r="F551" s="5"/>
      <c r="G551" s="5"/>
      <c r="H551" s="5"/>
      <c r="I551" s="5"/>
      <c r="J551" s="5"/>
      <c r="K551" s="65">
        <v>13.23799991607666</v>
      </c>
      <c r="L551" s="65">
        <v>0.55099999904632568</v>
      </c>
      <c r="M551" s="65">
        <v>0.55099999904632568</v>
      </c>
      <c r="N551" s="65">
        <v>24</v>
      </c>
      <c r="O551" s="65">
        <v>4</v>
      </c>
      <c r="P551" s="65">
        <v>1</v>
      </c>
      <c r="Q551" s="65">
        <v>13.23799991607666</v>
      </c>
      <c r="R551" s="65">
        <v>0.55099999904632568</v>
      </c>
      <c r="S551" s="65">
        <v>0.55099999904632568</v>
      </c>
      <c r="T551" s="65">
        <v>24</v>
      </c>
      <c r="U551" s="65">
        <v>4</v>
      </c>
      <c r="V551" s="65">
        <v>1</v>
      </c>
      <c r="W551" s="65">
        <v>80.599990844726563</v>
      </c>
      <c r="X551" s="65">
        <v>80.599990844726563</v>
      </c>
      <c r="Y551" s="65">
        <v>24</v>
      </c>
      <c r="Z551" s="5"/>
      <c r="AA551" s="5"/>
      <c r="AB551" s="5"/>
      <c r="AC551" s="5"/>
      <c r="AD551" s="5"/>
      <c r="AE551" s="65">
        <v>0</v>
      </c>
      <c r="AF551" s="65">
        <v>0</v>
      </c>
      <c r="AG551" s="65">
        <v>24</v>
      </c>
      <c r="AH551" s="5"/>
      <c r="AI551" s="65">
        <v>60.33599853515625</v>
      </c>
      <c r="AJ551" s="65">
        <v>2.5139999389648438</v>
      </c>
      <c r="AK551" s="65">
        <v>2.5139999389648438</v>
      </c>
      <c r="AL551" s="65">
        <v>24</v>
      </c>
      <c r="AM551" s="65">
        <v>1</v>
      </c>
      <c r="AN551" s="65">
        <v>3</v>
      </c>
      <c r="AO551" s="65">
        <v>0</v>
      </c>
      <c r="AP551" s="5"/>
      <c r="AQ551" s="65">
        <v>1</v>
      </c>
      <c r="AR551" s="65">
        <v>1</v>
      </c>
      <c r="AS551" s="65">
        <v>12</v>
      </c>
      <c r="AT551" s="65">
        <v>1985</v>
      </c>
    </row>
    <row r="552" spans="1:46" x14ac:dyDescent="0.25">
      <c r="A552" s="65">
        <v>4001</v>
      </c>
      <c r="B552" s="22">
        <v>31383</v>
      </c>
      <c r="C552" s="65">
        <v>1</v>
      </c>
      <c r="D552" s="65">
        <v>3</v>
      </c>
      <c r="E552" s="5"/>
      <c r="F552" s="5"/>
      <c r="G552" s="5"/>
      <c r="H552" s="5"/>
      <c r="I552" s="5"/>
      <c r="J552" s="5"/>
      <c r="K552" s="65">
        <v>25.48199462890625</v>
      </c>
      <c r="L552" s="65">
        <v>1.060999870300293</v>
      </c>
      <c r="M552" s="65">
        <v>1.060999870300293</v>
      </c>
      <c r="N552" s="65">
        <v>24</v>
      </c>
      <c r="O552" s="65">
        <v>7</v>
      </c>
      <c r="P552" s="65">
        <v>1</v>
      </c>
      <c r="Q552" s="65">
        <v>25.48199462890625</v>
      </c>
      <c r="R552" s="65">
        <v>1.060999870300293</v>
      </c>
      <c r="S552" s="65">
        <v>1.060999870300293</v>
      </c>
      <c r="T552" s="65">
        <v>24</v>
      </c>
      <c r="U552" s="65">
        <v>7</v>
      </c>
      <c r="V552" s="65">
        <v>1</v>
      </c>
      <c r="W552" s="65">
        <v>80.199996948242188</v>
      </c>
      <c r="X552" s="65">
        <v>80.199996948242188</v>
      </c>
      <c r="Y552" s="65">
        <v>24</v>
      </c>
      <c r="Z552" s="5"/>
      <c r="AA552" s="5"/>
      <c r="AB552" s="5"/>
      <c r="AC552" s="5"/>
      <c r="AD552" s="5"/>
      <c r="AE552" s="65">
        <v>0</v>
      </c>
      <c r="AF552" s="65">
        <v>0</v>
      </c>
      <c r="AG552" s="65">
        <v>24</v>
      </c>
      <c r="AH552" s="5"/>
      <c r="AI552" s="65">
        <v>52.739990234375</v>
      </c>
      <c r="AJ552" s="65">
        <v>2.1969995498657227</v>
      </c>
      <c r="AK552" s="65">
        <v>2.1969995498657227</v>
      </c>
      <c r="AL552" s="65">
        <v>24</v>
      </c>
      <c r="AM552" s="65">
        <v>1</v>
      </c>
      <c r="AN552" s="65">
        <v>3</v>
      </c>
      <c r="AO552" s="65">
        <v>0</v>
      </c>
      <c r="AP552" s="5"/>
      <c r="AQ552" s="65">
        <v>2</v>
      </c>
      <c r="AR552" s="65">
        <v>2</v>
      </c>
      <c r="AS552" s="65">
        <v>12</v>
      </c>
      <c r="AT552" s="65">
        <v>1985</v>
      </c>
    </row>
    <row r="553" spans="1:46" x14ac:dyDescent="0.25">
      <c r="A553" s="65">
        <v>4001</v>
      </c>
      <c r="B553" s="22">
        <v>31384</v>
      </c>
      <c r="C553" s="65">
        <v>1</v>
      </c>
      <c r="D553" s="65">
        <v>3</v>
      </c>
      <c r="E553" s="5"/>
      <c r="F553" s="5"/>
      <c r="G553" s="5"/>
      <c r="H553" s="5"/>
      <c r="I553" s="5"/>
      <c r="J553" s="5"/>
      <c r="K553" s="65">
        <v>15.757999420166016</v>
      </c>
      <c r="L553" s="65">
        <v>0.65599995851516724</v>
      </c>
      <c r="M553" s="65">
        <v>0.65599995851516724</v>
      </c>
      <c r="N553" s="65">
        <v>24</v>
      </c>
      <c r="O553" s="65">
        <v>2</v>
      </c>
      <c r="P553" s="65">
        <v>1</v>
      </c>
      <c r="Q553" s="65">
        <v>15.757999420166016</v>
      </c>
      <c r="R553" s="65">
        <v>0.65599995851516724</v>
      </c>
      <c r="S553" s="65">
        <v>0.65599995851516724</v>
      </c>
      <c r="T553" s="65">
        <v>24</v>
      </c>
      <c r="U553" s="65">
        <v>2</v>
      </c>
      <c r="V553" s="65">
        <v>1</v>
      </c>
      <c r="W553" s="65">
        <v>83.699996948242187</v>
      </c>
      <c r="X553" s="65">
        <v>83.699996948242187</v>
      </c>
      <c r="Y553" s="65">
        <v>24</v>
      </c>
      <c r="Z553" s="5"/>
      <c r="AA553" s="5"/>
      <c r="AB553" s="5"/>
      <c r="AC553" s="5"/>
      <c r="AD553" s="5"/>
      <c r="AE553" s="65">
        <v>2327</v>
      </c>
      <c r="AF553" s="65">
        <v>2327</v>
      </c>
      <c r="AG553" s="65">
        <v>24</v>
      </c>
      <c r="AH553" s="5"/>
      <c r="AI553" s="65">
        <v>62.243988037109375</v>
      </c>
      <c r="AJ553" s="65">
        <v>2.5929994583129883</v>
      </c>
      <c r="AK553" s="65">
        <v>2.5929994583129883</v>
      </c>
      <c r="AL553" s="65">
        <v>24</v>
      </c>
      <c r="AM553" s="65">
        <v>1</v>
      </c>
      <c r="AN553" s="65">
        <v>3</v>
      </c>
      <c r="AO553" s="65">
        <v>0</v>
      </c>
      <c r="AP553" s="5"/>
      <c r="AQ553" s="65">
        <v>3</v>
      </c>
      <c r="AR553" s="65">
        <v>3</v>
      </c>
      <c r="AS553" s="65">
        <v>12</v>
      </c>
      <c r="AT553" s="65">
        <v>1985</v>
      </c>
    </row>
    <row r="554" spans="1:46" x14ac:dyDescent="0.25">
      <c r="A554" s="65">
        <v>4001</v>
      </c>
      <c r="B554" s="22">
        <v>31385</v>
      </c>
      <c r="C554" s="65">
        <v>1</v>
      </c>
      <c r="D554" s="65">
        <v>3</v>
      </c>
      <c r="E554" s="5"/>
      <c r="F554" s="5"/>
      <c r="G554" s="5"/>
      <c r="H554" s="5"/>
      <c r="I554" s="5"/>
      <c r="J554" s="5"/>
      <c r="K554" s="65">
        <v>52.730987548828125</v>
      </c>
      <c r="L554" s="65">
        <v>2.1969995498657227</v>
      </c>
      <c r="M554" s="65">
        <v>2.1969995498657227</v>
      </c>
      <c r="N554" s="65">
        <v>24</v>
      </c>
      <c r="O554" s="65">
        <v>10</v>
      </c>
      <c r="P554" s="65">
        <v>1</v>
      </c>
      <c r="Q554" s="65">
        <v>52.730987548828125</v>
      </c>
      <c r="R554" s="65">
        <v>2.1969995498657227</v>
      </c>
      <c r="S554" s="65">
        <v>2.1969995498657227</v>
      </c>
      <c r="T554" s="65">
        <v>24</v>
      </c>
      <c r="U554" s="65">
        <v>10</v>
      </c>
      <c r="V554" s="65">
        <v>1</v>
      </c>
      <c r="W554" s="65">
        <v>75.199996948242187</v>
      </c>
      <c r="X554" s="65">
        <v>75.199996948242187</v>
      </c>
      <c r="Y554" s="65">
        <v>24</v>
      </c>
      <c r="Z554" s="5"/>
      <c r="AA554" s="5"/>
      <c r="AB554" s="5"/>
      <c r="AC554" s="5"/>
      <c r="AD554" s="5"/>
      <c r="AE554" s="65">
        <v>1260</v>
      </c>
      <c r="AF554" s="65">
        <v>1260</v>
      </c>
      <c r="AG554" s="65">
        <v>24</v>
      </c>
      <c r="AH554" s="5"/>
      <c r="AI554" s="65">
        <v>100.94398498535156</v>
      </c>
      <c r="AJ554" s="65">
        <v>4.2059993743896484</v>
      </c>
      <c r="AK554" s="65">
        <v>4.2059993743896484</v>
      </c>
      <c r="AL554" s="65">
        <v>24</v>
      </c>
      <c r="AM554" s="65">
        <v>1</v>
      </c>
      <c r="AN554" s="65">
        <v>3</v>
      </c>
      <c r="AO554" s="65">
        <v>0</v>
      </c>
      <c r="AP554" s="5"/>
      <c r="AQ554" s="65">
        <v>4</v>
      </c>
      <c r="AR554" s="65">
        <v>4</v>
      </c>
      <c r="AS554" s="65">
        <v>12</v>
      </c>
      <c r="AT554" s="65">
        <v>1985</v>
      </c>
    </row>
    <row r="555" spans="1:46" x14ac:dyDescent="0.25">
      <c r="A555" s="65">
        <v>4001</v>
      </c>
      <c r="B555" s="22">
        <v>31386</v>
      </c>
      <c r="C555" s="65">
        <v>1</v>
      </c>
      <c r="D555" s="65">
        <v>3</v>
      </c>
      <c r="E555" s="5"/>
      <c r="F555" s="5"/>
      <c r="G555" s="5"/>
      <c r="H555" s="5"/>
      <c r="I555" s="5"/>
      <c r="J555" s="5"/>
      <c r="K555" s="65">
        <v>8.4189996719360352</v>
      </c>
      <c r="L555" s="65">
        <v>0.34999996423721313</v>
      </c>
      <c r="M555" s="65">
        <v>0.34999996423721313</v>
      </c>
      <c r="N555" s="65">
        <v>24</v>
      </c>
      <c r="O555" s="65">
        <v>2</v>
      </c>
      <c r="P555" s="65">
        <v>1</v>
      </c>
      <c r="Q555" s="65">
        <v>8.4189996719360352</v>
      </c>
      <c r="R555" s="65">
        <v>0.34999996423721313</v>
      </c>
      <c r="S555" s="65">
        <v>0.34999996423721313</v>
      </c>
      <c r="T555" s="65">
        <v>24</v>
      </c>
      <c r="U555" s="65">
        <v>2</v>
      </c>
      <c r="V555" s="65">
        <v>1</v>
      </c>
      <c r="W555" s="65">
        <v>81.699996948242188</v>
      </c>
      <c r="X555" s="65">
        <v>81.699996948242188</v>
      </c>
      <c r="Y555" s="65">
        <v>24</v>
      </c>
      <c r="Z555" s="5"/>
      <c r="AA555" s="5"/>
      <c r="AB555" s="5"/>
      <c r="AC555" s="5"/>
      <c r="AD555" s="5"/>
      <c r="AE555" s="65">
        <v>0</v>
      </c>
      <c r="AF555" s="65">
        <v>0</v>
      </c>
      <c r="AG555" s="65">
        <v>24</v>
      </c>
      <c r="AH555" s="5"/>
      <c r="AI555" s="65">
        <v>45.39599609375</v>
      </c>
      <c r="AJ555" s="65">
        <v>1.8909997940063477</v>
      </c>
      <c r="AK555" s="65">
        <v>1.8909997940063477</v>
      </c>
      <c r="AL555" s="65">
        <v>24</v>
      </c>
      <c r="AM555" s="65">
        <v>1</v>
      </c>
      <c r="AN555" s="65">
        <v>3</v>
      </c>
      <c r="AO555" s="65">
        <v>0</v>
      </c>
      <c r="AP555" s="5"/>
      <c r="AQ555" s="65">
        <v>5</v>
      </c>
      <c r="AR555" s="65">
        <v>5</v>
      </c>
      <c r="AS555" s="65">
        <v>12</v>
      </c>
      <c r="AT555" s="65">
        <v>1985</v>
      </c>
    </row>
    <row r="556" spans="1:46" x14ac:dyDescent="0.25">
      <c r="A556" s="65">
        <v>4001</v>
      </c>
      <c r="B556" s="22">
        <v>31387</v>
      </c>
      <c r="C556" s="65">
        <v>1</v>
      </c>
      <c r="D556" s="65">
        <v>3</v>
      </c>
      <c r="E556" s="5"/>
      <c r="F556" s="5"/>
      <c r="G556" s="5"/>
      <c r="H556" s="5"/>
      <c r="I556" s="5"/>
      <c r="J556" s="5"/>
      <c r="K556" s="65">
        <v>26.22698974609375</v>
      </c>
      <c r="L556" s="65">
        <v>1.0919990539550781</v>
      </c>
      <c r="M556" s="65">
        <v>1.0919990539550781</v>
      </c>
      <c r="N556" s="65">
        <v>24</v>
      </c>
      <c r="O556" s="65">
        <v>8</v>
      </c>
      <c r="P556" s="65">
        <v>1</v>
      </c>
      <c r="Q556" s="65">
        <v>26.22698974609375</v>
      </c>
      <c r="R556" s="65">
        <v>1.0919990539550781</v>
      </c>
      <c r="S556" s="65">
        <v>1.0919990539550781</v>
      </c>
      <c r="T556" s="65">
        <v>24</v>
      </c>
      <c r="U556" s="65">
        <v>8</v>
      </c>
      <c r="V556" s="65">
        <v>1</v>
      </c>
      <c r="W556" s="65">
        <v>68</v>
      </c>
      <c r="X556" s="65">
        <v>68</v>
      </c>
      <c r="Y556" s="65">
        <v>24</v>
      </c>
      <c r="Z556" s="5"/>
      <c r="AA556" s="5"/>
      <c r="AB556" s="5"/>
      <c r="AC556" s="5"/>
      <c r="AD556" s="5"/>
      <c r="AE556" s="65">
        <v>376</v>
      </c>
      <c r="AF556" s="65">
        <v>376</v>
      </c>
      <c r="AG556" s="65">
        <v>24</v>
      </c>
      <c r="AH556" s="5"/>
      <c r="AI556" s="65">
        <v>57.863998413085938</v>
      </c>
      <c r="AJ556" s="65">
        <v>2.4109992980957031</v>
      </c>
      <c r="AK556" s="65">
        <v>2.4109992980957031</v>
      </c>
      <c r="AL556" s="65">
        <v>24</v>
      </c>
      <c r="AM556" s="65">
        <v>1</v>
      </c>
      <c r="AN556" s="65">
        <v>3</v>
      </c>
      <c r="AO556" s="65">
        <v>0</v>
      </c>
      <c r="AP556" s="5"/>
      <c r="AQ556" s="65">
        <v>6</v>
      </c>
      <c r="AR556" s="65">
        <v>6</v>
      </c>
      <c r="AS556" s="65">
        <v>12</v>
      </c>
      <c r="AT556" s="65">
        <v>1985</v>
      </c>
    </row>
    <row r="557" spans="1:46" x14ac:dyDescent="0.25">
      <c r="A557" s="65">
        <v>4001</v>
      </c>
      <c r="B557" s="22">
        <v>31388</v>
      </c>
      <c r="C557" s="65">
        <v>1</v>
      </c>
      <c r="D557" s="65">
        <v>3</v>
      </c>
      <c r="E557" s="5"/>
      <c r="F557" s="5"/>
      <c r="G557" s="5"/>
      <c r="H557" s="5"/>
      <c r="I557" s="5"/>
      <c r="J557" s="5"/>
      <c r="K557" s="65">
        <v>37.260986328125</v>
      </c>
      <c r="L557" s="65">
        <v>1.5519990921020508</v>
      </c>
      <c r="M557" s="65">
        <v>1.5519990921020508</v>
      </c>
      <c r="N557" s="65">
        <v>24</v>
      </c>
      <c r="O557" s="65">
        <v>7</v>
      </c>
      <c r="P557" s="65">
        <v>1</v>
      </c>
      <c r="Q557" s="65">
        <v>37.260986328125</v>
      </c>
      <c r="R557" s="65">
        <v>1.5519990921020508</v>
      </c>
      <c r="S557" s="65">
        <v>1.5519990921020508</v>
      </c>
      <c r="T557" s="65">
        <v>24</v>
      </c>
      <c r="U557" s="65">
        <v>7</v>
      </c>
      <c r="V557" s="65">
        <v>1</v>
      </c>
      <c r="W557" s="65">
        <v>73.599990844726563</v>
      </c>
      <c r="X557" s="65">
        <v>73.599990844726563</v>
      </c>
      <c r="Y557" s="65">
        <v>24</v>
      </c>
      <c r="Z557" s="5"/>
      <c r="AA557" s="5"/>
      <c r="AB557" s="5"/>
      <c r="AC557" s="5"/>
      <c r="AD557" s="5"/>
      <c r="AE557" s="65">
        <v>1419</v>
      </c>
      <c r="AF557" s="65">
        <v>1419</v>
      </c>
      <c r="AG557" s="65">
        <v>24</v>
      </c>
      <c r="AH557" s="5"/>
      <c r="AI557" s="65">
        <v>67.739990234375</v>
      </c>
      <c r="AJ557" s="65">
        <v>2.8219995498657227</v>
      </c>
      <c r="AK557" s="65">
        <v>2.8219995498657227</v>
      </c>
      <c r="AL557" s="65">
        <v>24</v>
      </c>
      <c r="AM557" s="65">
        <v>1</v>
      </c>
      <c r="AN557" s="65">
        <v>3</v>
      </c>
      <c r="AO557" s="65">
        <v>0</v>
      </c>
      <c r="AP557" s="5"/>
      <c r="AQ557" s="65">
        <v>7</v>
      </c>
      <c r="AR557" s="65">
        <v>7</v>
      </c>
      <c r="AS557" s="65">
        <v>12</v>
      </c>
      <c r="AT557" s="65">
        <v>1985</v>
      </c>
    </row>
    <row r="558" spans="1:46" x14ac:dyDescent="0.25">
      <c r="A558" s="65">
        <v>4001</v>
      </c>
      <c r="B558" s="22">
        <v>31389</v>
      </c>
      <c r="C558" s="65">
        <v>1</v>
      </c>
      <c r="D558" s="65">
        <v>3</v>
      </c>
      <c r="E558" s="5"/>
      <c r="F558" s="5"/>
      <c r="G558" s="5"/>
      <c r="H558" s="5"/>
      <c r="I558" s="5"/>
      <c r="J558" s="5"/>
      <c r="K558" s="65">
        <v>35.228988647460938</v>
      </c>
      <c r="L558" s="65">
        <v>1.4669990539550781</v>
      </c>
      <c r="M558" s="65">
        <v>1.4669990539550781</v>
      </c>
      <c r="N558" s="65">
        <v>24</v>
      </c>
      <c r="O558" s="65">
        <v>10</v>
      </c>
      <c r="P558" s="65">
        <v>1</v>
      </c>
      <c r="Q558" s="65">
        <v>35.228988647460938</v>
      </c>
      <c r="R558" s="65">
        <v>1.4669990539550781</v>
      </c>
      <c r="S558" s="65">
        <v>1.4669990539550781</v>
      </c>
      <c r="T558" s="65">
        <v>24</v>
      </c>
      <c r="U558" s="65">
        <v>10</v>
      </c>
      <c r="V558" s="65">
        <v>1</v>
      </c>
      <c r="W558" s="65">
        <v>69.399993896484375</v>
      </c>
      <c r="X558" s="65">
        <v>69.399993896484375</v>
      </c>
      <c r="Y558" s="65">
        <v>24</v>
      </c>
      <c r="Z558" s="5"/>
      <c r="AA558" s="5"/>
      <c r="AB558" s="5"/>
      <c r="AC558" s="5"/>
      <c r="AD558" s="5"/>
      <c r="AE558" s="65">
        <v>812</v>
      </c>
      <c r="AF558" s="65">
        <v>812</v>
      </c>
      <c r="AG558" s="65">
        <v>24</v>
      </c>
      <c r="AH558" s="5"/>
      <c r="AI558" s="65">
        <v>54.45599365234375</v>
      </c>
      <c r="AJ558" s="65">
        <v>2.2689990997314453</v>
      </c>
      <c r="AK558" s="65">
        <v>2.2689990997314453</v>
      </c>
      <c r="AL558" s="65">
        <v>24</v>
      </c>
      <c r="AM558" s="65">
        <v>1</v>
      </c>
      <c r="AN558" s="65">
        <v>3</v>
      </c>
      <c r="AO558" s="65">
        <v>0</v>
      </c>
      <c r="AP558" s="5"/>
      <c r="AQ558" s="65">
        <v>1</v>
      </c>
      <c r="AR558" s="65">
        <v>8</v>
      </c>
      <c r="AS558" s="65">
        <v>12</v>
      </c>
      <c r="AT558" s="65">
        <v>1985</v>
      </c>
    </row>
    <row r="559" spans="1:46" x14ac:dyDescent="0.25">
      <c r="A559" s="65">
        <v>4001</v>
      </c>
      <c r="B559" s="22">
        <v>31390</v>
      </c>
      <c r="C559" s="65">
        <v>1</v>
      </c>
      <c r="D559" s="65">
        <v>3</v>
      </c>
      <c r="E559" s="5"/>
      <c r="F559" s="5"/>
      <c r="G559" s="5"/>
      <c r="H559" s="5"/>
      <c r="I559" s="5"/>
      <c r="J559" s="5"/>
      <c r="K559" s="65">
        <v>66.255996704101563</v>
      </c>
      <c r="L559" s="65">
        <v>2.7599992752075195</v>
      </c>
      <c r="M559" s="65">
        <v>2.7599992752075195</v>
      </c>
      <c r="N559" s="65">
        <v>24</v>
      </c>
      <c r="O559" s="65">
        <v>18</v>
      </c>
      <c r="P559" s="65">
        <v>1</v>
      </c>
      <c r="Q559" s="65">
        <v>66.255996704101563</v>
      </c>
      <c r="R559" s="65">
        <v>2.7599992752075195</v>
      </c>
      <c r="S559" s="65">
        <v>2.7599992752075195</v>
      </c>
      <c r="T559" s="65">
        <v>24</v>
      </c>
      <c r="U559" s="65">
        <v>18</v>
      </c>
      <c r="V559" s="65">
        <v>1</v>
      </c>
      <c r="W559" s="65">
        <v>63.699996948242188</v>
      </c>
      <c r="X559" s="65">
        <v>63.699996948242188</v>
      </c>
      <c r="Y559" s="65">
        <v>24</v>
      </c>
      <c r="Z559" s="5"/>
      <c r="AA559" s="5"/>
      <c r="AB559" s="5"/>
      <c r="AC559" s="5"/>
      <c r="AD559" s="5"/>
      <c r="AE559" s="65">
        <v>260</v>
      </c>
      <c r="AF559" s="65">
        <v>260</v>
      </c>
      <c r="AG559" s="65">
        <v>24</v>
      </c>
      <c r="AH559" s="5"/>
      <c r="AI559" s="65">
        <v>117.14399719238281</v>
      </c>
      <c r="AJ559" s="65">
        <v>4.8809995651245117</v>
      </c>
      <c r="AK559" s="65">
        <v>4.8809995651245117</v>
      </c>
      <c r="AL559" s="65">
        <v>24</v>
      </c>
      <c r="AM559" s="65">
        <v>1</v>
      </c>
      <c r="AN559" s="65">
        <v>3</v>
      </c>
      <c r="AO559" s="65">
        <v>0</v>
      </c>
      <c r="AP559" s="5"/>
      <c r="AQ559" s="65">
        <v>2</v>
      </c>
      <c r="AR559" s="65">
        <v>9</v>
      </c>
      <c r="AS559" s="65">
        <v>12</v>
      </c>
      <c r="AT559" s="65">
        <v>1985</v>
      </c>
    </row>
    <row r="560" spans="1:46" x14ac:dyDescent="0.25">
      <c r="A560" s="65">
        <v>4001</v>
      </c>
      <c r="B560" s="22">
        <v>31391</v>
      </c>
      <c r="C560" s="65">
        <v>1</v>
      </c>
      <c r="D560" s="65">
        <v>3</v>
      </c>
      <c r="E560" s="5"/>
      <c r="F560" s="5"/>
      <c r="G560" s="5"/>
      <c r="H560" s="5"/>
      <c r="I560" s="5"/>
      <c r="J560" s="5"/>
      <c r="K560" s="65">
        <v>72.043991088867188</v>
      </c>
      <c r="L560" s="65">
        <v>3.0009994506835937</v>
      </c>
      <c r="M560" s="65">
        <v>3.0009994506835937</v>
      </c>
      <c r="N560" s="65">
        <v>24</v>
      </c>
      <c r="O560" s="65">
        <v>14</v>
      </c>
      <c r="P560" s="65">
        <v>1</v>
      </c>
      <c r="Q560" s="65">
        <v>72.043991088867188</v>
      </c>
      <c r="R560" s="65">
        <v>3.0009994506835937</v>
      </c>
      <c r="S560" s="65">
        <v>3.0009994506835937</v>
      </c>
      <c r="T560" s="65">
        <v>24</v>
      </c>
      <c r="U560" s="65">
        <v>14</v>
      </c>
      <c r="V560" s="65">
        <v>1</v>
      </c>
      <c r="W560" s="65">
        <v>69.79998779296875</v>
      </c>
      <c r="X560" s="65">
        <v>69.79998779296875</v>
      </c>
      <c r="Y560" s="65">
        <v>24</v>
      </c>
      <c r="Z560" s="5"/>
      <c r="AA560" s="5"/>
      <c r="AB560" s="5"/>
      <c r="AC560" s="5"/>
      <c r="AD560" s="5"/>
      <c r="AE560" s="65">
        <v>1335</v>
      </c>
      <c r="AF560" s="65">
        <v>1335</v>
      </c>
      <c r="AG560" s="65">
        <v>24</v>
      </c>
      <c r="AH560" s="5"/>
      <c r="AI560" s="65">
        <v>101.20799255371094</v>
      </c>
      <c r="AJ560" s="65">
        <v>4.2169990539550781</v>
      </c>
      <c r="AK560" s="65">
        <v>4.2169990539550781</v>
      </c>
      <c r="AL560" s="65">
        <v>24</v>
      </c>
      <c r="AM560" s="65">
        <v>1</v>
      </c>
      <c r="AN560" s="65">
        <v>3</v>
      </c>
      <c r="AO560" s="65">
        <v>0</v>
      </c>
      <c r="AP560" s="5"/>
      <c r="AQ560" s="65">
        <v>3</v>
      </c>
      <c r="AR560" s="65">
        <v>10</v>
      </c>
      <c r="AS560" s="65">
        <v>12</v>
      </c>
      <c r="AT560" s="65">
        <v>1985</v>
      </c>
    </row>
    <row r="561" spans="1:46" x14ac:dyDescent="0.25">
      <c r="A561" s="65">
        <v>4001</v>
      </c>
      <c r="B561" s="22">
        <v>31392</v>
      </c>
      <c r="C561" s="65">
        <v>1</v>
      </c>
      <c r="D561" s="65">
        <v>3</v>
      </c>
      <c r="E561" s="5"/>
      <c r="F561" s="5"/>
      <c r="G561" s="5"/>
      <c r="H561" s="5"/>
      <c r="I561" s="5"/>
      <c r="J561" s="5"/>
      <c r="K561" s="65">
        <v>16.822998046875</v>
      </c>
      <c r="L561" s="65">
        <v>0.69999998807907104</v>
      </c>
      <c r="M561" s="65">
        <v>0.69999998807907104</v>
      </c>
      <c r="N561" s="65">
        <v>24</v>
      </c>
      <c r="O561" s="65">
        <v>4</v>
      </c>
      <c r="P561" s="65">
        <v>1</v>
      </c>
      <c r="Q561" s="65">
        <v>16.822998046875</v>
      </c>
      <c r="R561" s="65">
        <v>0.69999998807907104</v>
      </c>
      <c r="S561" s="65">
        <v>0.69999998807907104</v>
      </c>
      <c r="T561" s="65">
        <v>24</v>
      </c>
      <c r="U561" s="65">
        <v>4</v>
      </c>
      <c r="V561" s="65">
        <v>1</v>
      </c>
      <c r="W561" s="65">
        <v>69.79998779296875</v>
      </c>
      <c r="X561" s="65">
        <v>69.79998779296875</v>
      </c>
      <c r="Y561" s="65">
        <v>24</v>
      </c>
      <c r="Z561" s="5"/>
      <c r="AA561" s="5"/>
      <c r="AB561" s="5"/>
      <c r="AC561" s="5"/>
      <c r="AD561" s="5"/>
      <c r="AE561" s="65">
        <v>2257</v>
      </c>
      <c r="AF561" s="65">
        <v>2257</v>
      </c>
      <c r="AG561" s="65">
        <v>24</v>
      </c>
      <c r="AH561" s="5"/>
      <c r="AI561" s="65">
        <v>50.711990356445313</v>
      </c>
      <c r="AJ561" s="65">
        <v>2.1129999160766602</v>
      </c>
      <c r="AK561" s="65">
        <v>2.1129999160766602</v>
      </c>
      <c r="AL561" s="65">
        <v>24</v>
      </c>
      <c r="AM561" s="65">
        <v>1</v>
      </c>
      <c r="AN561" s="65">
        <v>3</v>
      </c>
      <c r="AO561" s="65">
        <v>0</v>
      </c>
      <c r="AP561" s="5"/>
      <c r="AQ561" s="65">
        <v>4</v>
      </c>
      <c r="AR561" s="65">
        <v>11</v>
      </c>
      <c r="AS561" s="65">
        <v>12</v>
      </c>
      <c r="AT561" s="65">
        <v>1985</v>
      </c>
    </row>
    <row r="562" spans="1:46" x14ac:dyDescent="0.25">
      <c r="A562" s="65">
        <v>4001</v>
      </c>
      <c r="B562" s="22">
        <v>31393</v>
      </c>
      <c r="C562" s="65">
        <v>1</v>
      </c>
      <c r="D562" s="65">
        <v>3</v>
      </c>
      <c r="E562" s="5"/>
      <c r="F562" s="5"/>
      <c r="G562" s="5"/>
      <c r="H562" s="5"/>
      <c r="I562" s="5"/>
      <c r="J562" s="5"/>
      <c r="K562" s="65">
        <v>56.763992309570313</v>
      </c>
      <c r="L562" s="65">
        <v>2.3649997711181641</v>
      </c>
      <c r="M562" s="65">
        <v>2.3649997711181641</v>
      </c>
      <c r="N562" s="65">
        <v>24</v>
      </c>
      <c r="O562" s="65">
        <v>12</v>
      </c>
      <c r="P562" s="65">
        <v>1</v>
      </c>
      <c r="Q562" s="65">
        <v>56.763992309570313</v>
      </c>
      <c r="R562" s="65">
        <v>2.3649997711181641</v>
      </c>
      <c r="S562" s="65">
        <v>2.3649997711181641</v>
      </c>
      <c r="T562" s="65">
        <v>24</v>
      </c>
      <c r="U562" s="65">
        <v>12</v>
      </c>
      <c r="V562" s="65">
        <v>1</v>
      </c>
      <c r="W562" s="65">
        <v>69.099990844726563</v>
      </c>
      <c r="X562" s="65">
        <v>69.099990844726563</v>
      </c>
      <c r="Y562" s="65">
        <v>24</v>
      </c>
      <c r="Z562" s="5"/>
      <c r="AA562" s="5"/>
      <c r="AB562" s="5"/>
      <c r="AC562" s="5"/>
      <c r="AD562" s="5"/>
      <c r="AE562" s="65">
        <v>1405</v>
      </c>
      <c r="AF562" s="65">
        <v>1405</v>
      </c>
      <c r="AG562" s="65">
        <v>24</v>
      </c>
      <c r="AH562" s="5"/>
      <c r="AI562" s="65">
        <v>96.539993286132813</v>
      </c>
      <c r="AJ562" s="65">
        <v>4.0219993591308594</v>
      </c>
      <c r="AK562" s="65">
        <v>4.0219993591308594</v>
      </c>
      <c r="AL562" s="65">
        <v>24</v>
      </c>
      <c r="AM562" s="65">
        <v>1</v>
      </c>
      <c r="AN562" s="65">
        <v>3</v>
      </c>
      <c r="AO562" s="65">
        <v>0</v>
      </c>
      <c r="AP562" s="5"/>
      <c r="AQ562" s="65">
        <v>5</v>
      </c>
      <c r="AR562" s="65">
        <v>12</v>
      </c>
      <c r="AS562" s="65">
        <v>12</v>
      </c>
      <c r="AT562" s="65">
        <v>1985</v>
      </c>
    </row>
    <row r="563" spans="1:46" x14ac:dyDescent="0.25">
      <c r="A563" s="65">
        <v>4001</v>
      </c>
      <c r="B563" s="22">
        <v>31394</v>
      </c>
      <c r="C563" s="65">
        <v>1</v>
      </c>
      <c r="D563" s="65">
        <v>3</v>
      </c>
      <c r="E563" s="5"/>
      <c r="F563" s="5"/>
      <c r="G563" s="5"/>
      <c r="H563" s="5"/>
      <c r="I563" s="5"/>
      <c r="J563" s="5"/>
      <c r="K563" s="65">
        <v>94.052993774414063</v>
      </c>
      <c r="L563" s="65">
        <v>3.917999267578125</v>
      </c>
      <c r="M563" s="65">
        <v>3.917999267578125</v>
      </c>
      <c r="N563" s="65">
        <v>24</v>
      </c>
      <c r="O563" s="65">
        <v>12</v>
      </c>
      <c r="P563" s="65">
        <v>1</v>
      </c>
      <c r="Q563" s="65">
        <v>94.052993774414063</v>
      </c>
      <c r="R563" s="65">
        <v>3.917999267578125</v>
      </c>
      <c r="S563" s="65">
        <v>3.917999267578125</v>
      </c>
      <c r="T563" s="65">
        <v>24</v>
      </c>
      <c r="U563" s="65">
        <v>12</v>
      </c>
      <c r="V563" s="65">
        <v>1</v>
      </c>
      <c r="W563" s="65">
        <v>70.899993896484375</v>
      </c>
      <c r="X563" s="65">
        <v>70.899993896484375</v>
      </c>
      <c r="Y563" s="65">
        <v>24</v>
      </c>
      <c r="Z563" s="5"/>
      <c r="AA563" s="5"/>
      <c r="AB563" s="5"/>
      <c r="AC563" s="5"/>
      <c r="AD563" s="5"/>
      <c r="AE563" s="65">
        <v>1449</v>
      </c>
      <c r="AF563" s="65">
        <v>1449</v>
      </c>
      <c r="AG563" s="65">
        <v>24</v>
      </c>
      <c r="AH563" s="5"/>
      <c r="AI563" s="65">
        <v>122.93998718261719</v>
      </c>
      <c r="AJ563" s="65">
        <v>5.1219997406005859</v>
      </c>
      <c r="AK563" s="65">
        <v>5.1219997406005859</v>
      </c>
      <c r="AL563" s="65">
        <v>24</v>
      </c>
      <c r="AM563" s="65">
        <v>1</v>
      </c>
      <c r="AN563" s="65">
        <v>3</v>
      </c>
      <c r="AO563" s="65">
        <v>0</v>
      </c>
      <c r="AP563" s="5"/>
      <c r="AQ563" s="65">
        <v>6</v>
      </c>
      <c r="AR563" s="65">
        <v>13</v>
      </c>
      <c r="AS563" s="65">
        <v>12</v>
      </c>
      <c r="AT563" s="65">
        <v>1985</v>
      </c>
    </row>
    <row r="564" spans="1:46" x14ac:dyDescent="0.25">
      <c r="A564" s="65">
        <v>4001</v>
      </c>
      <c r="B564" s="22">
        <v>31395</v>
      </c>
      <c r="C564" s="65">
        <v>1</v>
      </c>
      <c r="D564" s="65">
        <v>3</v>
      </c>
      <c r="E564" s="5"/>
      <c r="F564" s="5"/>
      <c r="G564" s="5"/>
      <c r="H564" s="5"/>
      <c r="I564" s="5"/>
      <c r="J564" s="5"/>
      <c r="K564" s="65">
        <v>63.018997192382812</v>
      </c>
      <c r="L564" s="65">
        <v>2.625</v>
      </c>
      <c r="M564" s="65">
        <v>2.625</v>
      </c>
      <c r="N564" s="65">
        <v>24</v>
      </c>
      <c r="O564" s="65">
        <v>11</v>
      </c>
      <c r="P564" s="65">
        <v>1</v>
      </c>
      <c r="Q564" s="65">
        <v>63.018997192382812</v>
      </c>
      <c r="R564" s="65">
        <v>2.625</v>
      </c>
      <c r="S564" s="65">
        <v>2.625</v>
      </c>
      <c r="T564" s="65">
        <v>24</v>
      </c>
      <c r="U564" s="65">
        <v>11</v>
      </c>
      <c r="V564" s="65">
        <v>1</v>
      </c>
      <c r="W564" s="65">
        <v>66.399993896484375</v>
      </c>
      <c r="X564" s="65">
        <v>66.399993896484375</v>
      </c>
      <c r="Y564" s="65">
        <v>24</v>
      </c>
      <c r="Z564" s="5"/>
      <c r="AA564" s="5"/>
      <c r="AB564" s="5"/>
      <c r="AC564" s="5"/>
      <c r="AD564" s="5"/>
      <c r="AE564" s="65">
        <v>903</v>
      </c>
      <c r="AF564" s="65">
        <v>903</v>
      </c>
      <c r="AG564" s="65">
        <v>24</v>
      </c>
      <c r="AH564" s="5"/>
      <c r="AI564" s="65">
        <v>90.431991577148438</v>
      </c>
      <c r="AJ564" s="65">
        <v>3.7679996490478516</v>
      </c>
      <c r="AK564" s="65">
        <v>3.7679996490478516</v>
      </c>
      <c r="AL564" s="65">
        <v>24</v>
      </c>
      <c r="AM564" s="65">
        <v>1</v>
      </c>
      <c r="AN564" s="65">
        <v>3</v>
      </c>
      <c r="AO564" s="65">
        <v>0</v>
      </c>
      <c r="AP564" s="5"/>
      <c r="AQ564" s="65">
        <v>7</v>
      </c>
      <c r="AR564" s="65">
        <v>14</v>
      </c>
      <c r="AS564" s="65">
        <v>12</v>
      </c>
      <c r="AT564" s="65">
        <v>1985</v>
      </c>
    </row>
    <row r="565" spans="1:46" x14ac:dyDescent="0.25">
      <c r="A565" s="65">
        <v>4001</v>
      </c>
      <c r="B565" s="22">
        <v>31396</v>
      </c>
      <c r="C565" s="65">
        <v>1</v>
      </c>
      <c r="D565" s="65">
        <v>3</v>
      </c>
      <c r="E565" s="5"/>
      <c r="F565" s="5"/>
      <c r="G565" s="5"/>
      <c r="H565" s="5"/>
      <c r="I565" s="5"/>
      <c r="J565" s="5"/>
      <c r="K565" s="5"/>
      <c r="L565" s="65">
        <v>0.24099999666213989</v>
      </c>
      <c r="M565" s="5"/>
      <c r="N565" s="65">
        <v>21</v>
      </c>
      <c r="O565" s="65">
        <v>3</v>
      </c>
      <c r="P565" s="65">
        <v>1</v>
      </c>
      <c r="Q565" s="5"/>
      <c r="R565" s="65">
        <v>0.24099999666213989</v>
      </c>
      <c r="S565" s="5"/>
      <c r="T565" s="65">
        <v>21</v>
      </c>
      <c r="U565" s="65">
        <v>3</v>
      </c>
      <c r="V565" s="65">
        <v>1</v>
      </c>
      <c r="W565" s="65">
        <v>68.699996948242188</v>
      </c>
      <c r="X565" s="5"/>
      <c r="Y565" s="65">
        <v>21</v>
      </c>
      <c r="Z565" s="5"/>
      <c r="AA565" s="5"/>
      <c r="AB565" s="5"/>
      <c r="AC565" s="5"/>
      <c r="AD565" s="5"/>
      <c r="AE565" s="65">
        <v>212</v>
      </c>
      <c r="AF565" s="5"/>
      <c r="AG565" s="65">
        <v>21</v>
      </c>
      <c r="AH565" s="5"/>
      <c r="AI565" s="5"/>
      <c r="AJ565" s="65">
        <v>1.0619993209838867</v>
      </c>
      <c r="AK565" s="5"/>
      <c r="AL565" s="65">
        <v>21</v>
      </c>
      <c r="AM565" s="65">
        <v>1</v>
      </c>
      <c r="AN565" s="65">
        <v>3</v>
      </c>
      <c r="AO565" s="65">
        <v>0</v>
      </c>
      <c r="AP565" s="5"/>
      <c r="AQ565" s="65">
        <v>1</v>
      </c>
      <c r="AR565" s="65">
        <v>15</v>
      </c>
      <c r="AS565" s="65">
        <v>12</v>
      </c>
      <c r="AT565" s="65">
        <v>1985</v>
      </c>
    </row>
    <row r="566" spans="1:46" x14ac:dyDescent="0.25">
      <c r="A566" s="65">
        <v>4001</v>
      </c>
      <c r="B566" s="22">
        <v>31397</v>
      </c>
      <c r="C566" s="65">
        <v>1</v>
      </c>
      <c r="D566" s="65">
        <v>3</v>
      </c>
      <c r="E566" s="5"/>
      <c r="F566" s="5"/>
      <c r="G566" s="5"/>
      <c r="H566" s="5"/>
      <c r="I566" s="5"/>
      <c r="J566" s="5"/>
      <c r="K566" s="65">
        <v>18.828994750976562</v>
      </c>
      <c r="L566" s="65">
        <v>0.7839999794960022</v>
      </c>
      <c r="M566" s="65">
        <v>0.7839999794960022</v>
      </c>
      <c r="N566" s="65">
        <v>24</v>
      </c>
      <c r="O566" s="65">
        <v>6</v>
      </c>
      <c r="P566" s="65">
        <v>1</v>
      </c>
      <c r="Q566" s="65">
        <v>18.828994750976562</v>
      </c>
      <c r="R566" s="65">
        <v>0.7839999794960022</v>
      </c>
      <c r="S566" s="65">
        <v>0.7839999794960022</v>
      </c>
      <c r="T566" s="65">
        <v>24</v>
      </c>
      <c r="U566" s="65">
        <v>6</v>
      </c>
      <c r="V566" s="65">
        <v>1</v>
      </c>
      <c r="W566" s="65">
        <v>70.199996948242188</v>
      </c>
      <c r="X566" s="65">
        <v>70.199996948242188</v>
      </c>
      <c r="Y566" s="65">
        <v>24</v>
      </c>
      <c r="Z566" s="5"/>
      <c r="AA566" s="5"/>
      <c r="AB566" s="5"/>
      <c r="AC566" s="5"/>
      <c r="AD566" s="5"/>
      <c r="AE566" s="65">
        <v>251</v>
      </c>
      <c r="AF566" s="65">
        <v>251</v>
      </c>
      <c r="AG566" s="65">
        <v>24</v>
      </c>
      <c r="AH566" s="5"/>
      <c r="AI566" s="65">
        <v>66.659988403320313</v>
      </c>
      <c r="AJ566" s="65">
        <v>2.7769994735717773</v>
      </c>
      <c r="AK566" s="65">
        <v>2.7769994735717773</v>
      </c>
      <c r="AL566" s="65">
        <v>24</v>
      </c>
      <c r="AM566" s="65">
        <v>1</v>
      </c>
      <c r="AN566" s="65">
        <v>3</v>
      </c>
      <c r="AO566" s="65">
        <v>0</v>
      </c>
      <c r="AP566" s="5"/>
      <c r="AQ566" s="65">
        <v>2</v>
      </c>
      <c r="AR566" s="65">
        <v>16</v>
      </c>
      <c r="AS566" s="65">
        <v>12</v>
      </c>
      <c r="AT566" s="65">
        <v>1985</v>
      </c>
    </row>
    <row r="567" spans="1:46" x14ac:dyDescent="0.25">
      <c r="A567" s="65">
        <v>4001</v>
      </c>
      <c r="B567" s="22">
        <v>31398</v>
      </c>
      <c r="C567" s="65">
        <v>1</v>
      </c>
      <c r="D567" s="65">
        <v>3</v>
      </c>
      <c r="E567" s="5"/>
      <c r="F567" s="5"/>
      <c r="G567" s="5"/>
      <c r="H567" s="5"/>
      <c r="I567" s="5"/>
      <c r="J567" s="5"/>
      <c r="K567" s="65">
        <v>4.2909994125366211</v>
      </c>
      <c r="L567" s="65">
        <v>0.17799997329711914</v>
      </c>
      <c r="M567" s="65">
        <v>0.17799997329711914</v>
      </c>
      <c r="N567" s="65">
        <v>24</v>
      </c>
      <c r="O567" s="65">
        <v>2</v>
      </c>
      <c r="P567" s="65">
        <v>1</v>
      </c>
      <c r="Q567" s="65">
        <v>4.2909994125366211</v>
      </c>
      <c r="R567" s="65">
        <v>0.17799997329711914</v>
      </c>
      <c r="S567" s="65">
        <v>0.17799997329711914</v>
      </c>
      <c r="T567" s="65">
        <v>24</v>
      </c>
      <c r="U567" s="65">
        <v>2</v>
      </c>
      <c r="V567" s="65">
        <v>1</v>
      </c>
      <c r="W567" s="65">
        <v>66.199996948242187</v>
      </c>
      <c r="X567" s="65">
        <v>66.199996948242187</v>
      </c>
      <c r="Y567" s="65">
        <v>24</v>
      </c>
      <c r="Z567" s="5"/>
      <c r="AA567" s="5"/>
      <c r="AB567" s="5"/>
      <c r="AC567" s="5"/>
      <c r="AD567" s="5"/>
      <c r="AE567" s="65">
        <v>0</v>
      </c>
      <c r="AF567" s="65">
        <v>0</v>
      </c>
      <c r="AG567" s="65">
        <v>24</v>
      </c>
      <c r="AH567" s="5"/>
      <c r="AI567" s="65">
        <v>19.655990600585938</v>
      </c>
      <c r="AJ567" s="65">
        <v>0.81899994611740112</v>
      </c>
      <c r="AK567" s="65">
        <v>0.81899994611740112</v>
      </c>
      <c r="AL567" s="65">
        <v>24</v>
      </c>
      <c r="AM567" s="65">
        <v>1</v>
      </c>
      <c r="AN567" s="65">
        <v>3</v>
      </c>
      <c r="AO567" s="65">
        <v>0</v>
      </c>
      <c r="AP567" s="5"/>
      <c r="AQ567" s="65">
        <v>3</v>
      </c>
      <c r="AR567" s="65">
        <v>17</v>
      </c>
      <c r="AS567" s="65">
        <v>12</v>
      </c>
      <c r="AT567" s="65">
        <v>1985</v>
      </c>
    </row>
    <row r="568" spans="1:46" x14ac:dyDescent="0.25">
      <c r="A568" s="65">
        <v>4001</v>
      </c>
      <c r="B568" s="22">
        <v>31399</v>
      </c>
      <c r="C568" s="65">
        <v>1</v>
      </c>
      <c r="D568" s="65">
        <v>3</v>
      </c>
      <c r="E568" s="5"/>
      <c r="F568" s="5"/>
      <c r="G568" s="5"/>
      <c r="H568" s="5"/>
      <c r="I568" s="5"/>
      <c r="J568" s="5"/>
      <c r="K568" s="65">
        <v>0</v>
      </c>
      <c r="L568" s="65">
        <v>0</v>
      </c>
      <c r="M568" s="65">
        <v>0</v>
      </c>
      <c r="N568" s="65">
        <v>24</v>
      </c>
      <c r="O568" s="65">
        <v>0</v>
      </c>
      <c r="P568" s="65">
        <v>0</v>
      </c>
      <c r="Q568" s="65">
        <v>0</v>
      </c>
      <c r="R568" s="65">
        <v>0</v>
      </c>
      <c r="S568" s="65">
        <v>0</v>
      </c>
      <c r="T568" s="65">
        <v>24</v>
      </c>
      <c r="U568" s="65">
        <v>0</v>
      </c>
      <c r="V568" s="65">
        <v>0</v>
      </c>
      <c r="W568" s="65">
        <v>87.399993896484375</v>
      </c>
      <c r="X568" s="65">
        <v>87.399993896484375</v>
      </c>
      <c r="Y568" s="65">
        <v>24</v>
      </c>
      <c r="Z568" s="5"/>
      <c r="AA568" s="5"/>
      <c r="AB568" s="5"/>
      <c r="AC568" s="5"/>
      <c r="AD568" s="5"/>
      <c r="AE568" s="65">
        <v>0</v>
      </c>
      <c r="AF568" s="65">
        <v>0</v>
      </c>
      <c r="AG568" s="65">
        <v>24</v>
      </c>
      <c r="AH568" s="5"/>
      <c r="AI568" s="65">
        <v>32.363998413085937</v>
      </c>
      <c r="AJ568" s="65">
        <v>1.3479995727539063</v>
      </c>
      <c r="AK568" s="65">
        <v>1.3479995727539063</v>
      </c>
      <c r="AL568" s="65">
        <v>24</v>
      </c>
      <c r="AM568" s="65">
        <v>1</v>
      </c>
      <c r="AN568" s="65">
        <v>3</v>
      </c>
      <c r="AO568" s="65">
        <v>0</v>
      </c>
      <c r="AP568" s="5"/>
      <c r="AQ568" s="65">
        <v>4</v>
      </c>
      <c r="AR568" s="65">
        <v>18</v>
      </c>
      <c r="AS568" s="65">
        <v>12</v>
      </c>
      <c r="AT568" s="65">
        <v>1985</v>
      </c>
    </row>
    <row r="569" spans="1:46" x14ac:dyDescent="0.25">
      <c r="A569" s="65">
        <v>4001</v>
      </c>
      <c r="B569" s="22">
        <v>31400</v>
      </c>
      <c r="C569" s="65">
        <v>1</v>
      </c>
      <c r="D569" s="65">
        <v>3</v>
      </c>
      <c r="E569" s="5"/>
      <c r="F569" s="5"/>
      <c r="G569" s="5"/>
      <c r="H569" s="5"/>
      <c r="I569" s="5"/>
      <c r="J569" s="5"/>
      <c r="K569" s="65">
        <v>1.4349994659423828</v>
      </c>
      <c r="L569" s="65">
        <v>5.899999663233757E-2</v>
      </c>
      <c r="M569" s="65">
        <v>5.899999663233757E-2</v>
      </c>
      <c r="N569" s="65">
        <v>24</v>
      </c>
      <c r="O569" s="65">
        <v>2</v>
      </c>
      <c r="P569" s="65">
        <v>1</v>
      </c>
      <c r="Q569" s="65">
        <v>1.4349994659423828</v>
      </c>
      <c r="R569" s="65">
        <v>5.899999663233757E-2</v>
      </c>
      <c r="S569" s="65">
        <v>5.899999663233757E-2</v>
      </c>
      <c r="T569" s="65">
        <v>24</v>
      </c>
      <c r="U569" s="65">
        <v>2</v>
      </c>
      <c r="V569" s="65">
        <v>1</v>
      </c>
      <c r="W569" s="65">
        <v>67.599990844726563</v>
      </c>
      <c r="X569" s="65">
        <v>67.599990844726563</v>
      </c>
      <c r="Y569" s="65">
        <v>24</v>
      </c>
      <c r="Z569" s="5"/>
      <c r="AA569" s="5"/>
      <c r="AB569" s="5"/>
      <c r="AC569" s="5"/>
      <c r="AD569" s="5"/>
      <c r="AE569" s="65">
        <v>1238</v>
      </c>
      <c r="AF569" s="65">
        <v>1238</v>
      </c>
      <c r="AG569" s="65">
        <v>24</v>
      </c>
      <c r="AH569" s="5"/>
      <c r="AI569" s="65">
        <v>22.115997314453125</v>
      </c>
      <c r="AJ569" s="65">
        <v>0.92099994421005249</v>
      </c>
      <c r="AK569" s="65">
        <v>0.92099994421005249</v>
      </c>
      <c r="AL569" s="65">
        <v>24</v>
      </c>
      <c r="AM569" s="65">
        <v>1</v>
      </c>
      <c r="AN569" s="65">
        <v>3</v>
      </c>
      <c r="AO569" s="65">
        <v>0</v>
      </c>
      <c r="AP569" s="5"/>
      <c r="AQ569" s="65">
        <v>5</v>
      </c>
      <c r="AR569" s="65">
        <v>19</v>
      </c>
      <c r="AS569" s="65">
        <v>12</v>
      </c>
      <c r="AT569" s="65">
        <v>1985</v>
      </c>
    </row>
    <row r="570" spans="1:46" x14ac:dyDescent="0.25">
      <c r="A570" s="65">
        <v>4001</v>
      </c>
      <c r="B570" s="22">
        <v>31401</v>
      </c>
      <c r="C570" s="65">
        <v>1</v>
      </c>
      <c r="D570" s="65">
        <v>3</v>
      </c>
      <c r="E570" s="5"/>
      <c r="F570" s="5"/>
      <c r="G570" s="5"/>
      <c r="H570" s="5"/>
      <c r="I570" s="5"/>
      <c r="J570" s="5"/>
      <c r="K570" s="65">
        <v>0</v>
      </c>
      <c r="L570" s="65">
        <v>0</v>
      </c>
      <c r="M570" s="65">
        <v>0</v>
      </c>
      <c r="N570" s="65">
        <v>24</v>
      </c>
      <c r="O570" s="65">
        <v>0</v>
      </c>
      <c r="P570" s="65">
        <v>0</v>
      </c>
      <c r="Q570" s="65">
        <v>0</v>
      </c>
      <c r="R570" s="65">
        <v>0</v>
      </c>
      <c r="S570" s="65">
        <v>0</v>
      </c>
      <c r="T570" s="65">
        <v>24</v>
      </c>
      <c r="U570" s="65">
        <v>0</v>
      </c>
      <c r="V570" s="65">
        <v>0</v>
      </c>
      <c r="W570" s="65">
        <v>76.79998779296875</v>
      </c>
      <c r="X570" s="65">
        <v>76.79998779296875</v>
      </c>
      <c r="Y570" s="65">
        <v>24</v>
      </c>
      <c r="Z570" s="5"/>
      <c r="AA570" s="5"/>
      <c r="AB570" s="5"/>
      <c r="AC570" s="5"/>
      <c r="AD570" s="5"/>
      <c r="AE570" s="65">
        <v>2674</v>
      </c>
      <c r="AF570" s="65">
        <v>2674</v>
      </c>
      <c r="AG570" s="65">
        <v>24</v>
      </c>
      <c r="AH570" s="5"/>
      <c r="AI570" s="65">
        <v>28.715988159179688</v>
      </c>
      <c r="AJ570" s="65">
        <v>1.1959991455078125</v>
      </c>
      <c r="AK570" s="65">
        <v>1.1959991455078125</v>
      </c>
      <c r="AL570" s="65">
        <v>24</v>
      </c>
      <c r="AM570" s="65">
        <v>1</v>
      </c>
      <c r="AN570" s="65">
        <v>3</v>
      </c>
      <c r="AO570" s="65">
        <v>0</v>
      </c>
      <c r="AP570" s="5"/>
      <c r="AQ570" s="65">
        <v>6</v>
      </c>
      <c r="AR570" s="65">
        <v>20</v>
      </c>
      <c r="AS570" s="65">
        <v>12</v>
      </c>
      <c r="AT570" s="65">
        <v>1985</v>
      </c>
    </row>
    <row r="571" spans="1:46" x14ac:dyDescent="0.25">
      <c r="A571" s="65">
        <v>4001</v>
      </c>
      <c r="B571" s="22">
        <v>31402</v>
      </c>
      <c r="C571" s="65">
        <v>1</v>
      </c>
      <c r="D571" s="65">
        <v>3</v>
      </c>
      <c r="E571" s="5"/>
      <c r="F571" s="5"/>
      <c r="G571" s="5"/>
      <c r="H571" s="5"/>
      <c r="I571" s="5"/>
      <c r="J571" s="5"/>
      <c r="K571" s="65">
        <v>3.930999755859375</v>
      </c>
      <c r="L571" s="65">
        <v>0.16299998760223389</v>
      </c>
      <c r="M571" s="65">
        <v>0.16299998760223389</v>
      </c>
      <c r="N571" s="65">
        <v>24</v>
      </c>
      <c r="O571" s="65">
        <v>4</v>
      </c>
      <c r="P571" s="65">
        <v>1</v>
      </c>
      <c r="Q571" s="65">
        <v>3.930999755859375</v>
      </c>
      <c r="R571" s="65">
        <v>0.16299998760223389</v>
      </c>
      <c r="S571" s="65">
        <v>0.16299998760223389</v>
      </c>
      <c r="T571" s="65">
        <v>24</v>
      </c>
      <c r="U571" s="65">
        <v>4</v>
      </c>
      <c r="V571" s="65">
        <v>1</v>
      </c>
      <c r="W571" s="65">
        <v>68</v>
      </c>
      <c r="X571" s="65">
        <v>68</v>
      </c>
      <c r="Y571" s="65">
        <v>24</v>
      </c>
      <c r="Z571" s="5"/>
      <c r="AA571" s="5"/>
      <c r="AB571" s="5"/>
      <c r="AC571" s="5"/>
      <c r="AD571" s="5"/>
      <c r="AE571" s="65">
        <v>126</v>
      </c>
      <c r="AF571" s="65">
        <v>126</v>
      </c>
      <c r="AG571" s="65">
        <v>24</v>
      </c>
      <c r="AH571" s="5"/>
      <c r="AI571" s="65">
        <v>39.191986083984375</v>
      </c>
      <c r="AJ571" s="65">
        <v>1.6329994201660156</v>
      </c>
      <c r="AK571" s="65">
        <v>1.6329994201660156</v>
      </c>
      <c r="AL571" s="65">
        <v>24</v>
      </c>
      <c r="AM571" s="65">
        <v>1</v>
      </c>
      <c r="AN571" s="65">
        <v>3</v>
      </c>
      <c r="AO571" s="65">
        <v>0</v>
      </c>
      <c r="AP571" s="5"/>
      <c r="AQ571" s="65">
        <v>7</v>
      </c>
      <c r="AR571" s="65">
        <v>21</v>
      </c>
      <c r="AS571" s="65">
        <v>12</v>
      </c>
      <c r="AT571" s="65">
        <v>1985</v>
      </c>
    </row>
    <row r="572" spans="1:46" x14ac:dyDescent="0.25">
      <c r="A572" s="65">
        <v>4001</v>
      </c>
      <c r="B572" s="22">
        <v>31403</v>
      </c>
      <c r="C572" s="65">
        <v>1</v>
      </c>
      <c r="D572" s="65">
        <v>3</v>
      </c>
      <c r="E572" s="5"/>
      <c r="F572" s="5"/>
      <c r="G572" s="5"/>
      <c r="H572" s="5"/>
      <c r="I572" s="5"/>
      <c r="J572" s="5"/>
      <c r="K572" s="65">
        <v>0</v>
      </c>
      <c r="L572" s="65">
        <v>0</v>
      </c>
      <c r="M572" s="65">
        <v>0</v>
      </c>
      <c r="N572" s="65">
        <v>24</v>
      </c>
      <c r="O572" s="65">
        <v>0</v>
      </c>
      <c r="P572" s="65">
        <v>0</v>
      </c>
      <c r="Q572" s="65">
        <v>0</v>
      </c>
      <c r="R572" s="65">
        <v>0</v>
      </c>
      <c r="S572" s="65">
        <v>0</v>
      </c>
      <c r="T572" s="65">
        <v>24</v>
      </c>
      <c r="U572" s="65">
        <v>0</v>
      </c>
      <c r="V572" s="65">
        <v>0</v>
      </c>
      <c r="W572" s="65">
        <v>72.29998779296875</v>
      </c>
      <c r="X572" s="65">
        <v>72.29998779296875</v>
      </c>
      <c r="Y572" s="65">
        <v>24</v>
      </c>
      <c r="Z572" s="5"/>
      <c r="AA572" s="5"/>
      <c r="AB572" s="5"/>
      <c r="AC572" s="5"/>
      <c r="AD572" s="5"/>
      <c r="AE572" s="65">
        <v>0</v>
      </c>
      <c r="AF572" s="65">
        <v>0</v>
      </c>
      <c r="AG572" s="65">
        <v>24</v>
      </c>
      <c r="AH572" s="5"/>
      <c r="AI572" s="65">
        <v>16.83599853515625</v>
      </c>
      <c r="AJ572" s="65">
        <v>0.70099997520446777</v>
      </c>
      <c r="AK572" s="65">
        <v>0.70099997520446777</v>
      </c>
      <c r="AL572" s="65">
        <v>24</v>
      </c>
      <c r="AM572" s="65">
        <v>1</v>
      </c>
      <c r="AN572" s="65">
        <v>3</v>
      </c>
      <c r="AO572" s="65">
        <v>0</v>
      </c>
      <c r="AP572" s="5"/>
      <c r="AQ572" s="65">
        <v>1</v>
      </c>
      <c r="AR572" s="65">
        <v>22</v>
      </c>
      <c r="AS572" s="65">
        <v>12</v>
      </c>
      <c r="AT572" s="65">
        <v>1985</v>
      </c>
    </row>
    <row r="573" spans="1:46" x14ac:dyDescent="0.25">
      <c r="A573" s="65">
        <v>4001</v>
      </c>
      <c r="B573" s="22">
        <v>31404</v>
      </c>
      <c r="C573" s="65">
        <v>1</v>
      </c>
      <c r="D573" s="65">
        <v>3</v>
      </c>
      <c r="E573" s="5"/>
      <c r="F573" s="5"/>
      <c r="G573" s="5"/>
      <c r="H573" s="5"/>
      <c r="I573" s="5"/>
      <c r="J573" s="5"/>
      <c r="K573" s="65">
        <v>0</v>
      </c>
      <c r="L573" s="65">
        <v>0</v>
      </c>
      <c r="M573" s="65">
        <v>0</v>
      </c>
      <c r="N573" s="65">
        <v>24</v>
      </c>
      <c r="O573" s="65">
        <v>0</v>
      </c>
      <c r="P573" s="65">
        <v>0</v>
      </c>
      <c r="Q573" s="65">
        <v>0</v>
      </c>
      <c r="R573" s="65">
        <v>0</v>
      </c>
      <c r="S573" s="65">
        <v>0</v>
      </c>
      <c r="T573" s="65">
        <v>24</v>
      </c>
      <c r="U573" s="65">
        <v>0</v>
      </c>
      <c r="V573" s="65">
        <v>0</v>
      </c>
      <c r="W573" s="65">
        <v>77.899993896484375</v>
      </c>
      <c r="X573" s="65">
        <v>77.899993896484375</v>
      </c>
      <c r="Y573" s="65">
        <v>24</v>
      </c>
      <c r="Z573" s="5"/>
      <c r="AA573" s="5"/>
      <c r="AB573" s="5"/>
      <c r="AC573" s="5"/>
      <c r="AD573" s="5"/>
      <c r="AE573" s="65">
        <v>511</v>
      </c>
      <c r="AF573" s="65">
        <v>511</v>
      </c>
      <c r="AG573" s="65">
        <v>24</v>
      </c>
      <c r="AH573" s="5"/>
      <c r="AI573" s="65">
        <v>16.139999389648438</v>
      </c>
      <c r="AJ573" s="65">
        <v>0.67199999094009399</v>
      </c>
      <c r="AK573" s="65">
        <v>0.67199999094009399</v>
      </c>
      <c r="AL573" s="65">
        <v>24</v>
      </c>
      <c r="AM573" s="65">
        <v>1</v>
      </c>
      <c r="AN573" s="65">
        <v>3</v>
      </c>
      <c r="AO573" s="65">
        <v>0</v>
      </c>
      <c r="AP573" s="5"/>
      <c r="AQ573" s="65">
        <v>2</v>
      </c>
      <c r="AR573" s="65">
        <v>23</v>
      </c>
      <c r="AS573" s="65">
        <v>12</v>
      </c>
      <c r="AT573" s="65">
        <v>1985</v>
      </c>
    </row>
    <row r="574" spans="1:46" x14ac:dyDescent="0.25">
      <c r="A574" s="65">
        <v>4001</v>
      </c>
      <c r="B574" s="22">
        <v>31405</v>
      </c>
      <c r="C574" s="65">
        <v>1</v>
      </c>
      <c r="D574" s="65">
        <v>3</v>
      </c>
      <c r="E574" s="5"/>
      <c r="F574" s="5"/>
      <c r="G574" s="5"/>
      <c r="H574" s="5"/>
      <c r="I574" s="5"/>
      <c r="J574" s="5"/>
      <c r="K574" s="65">
        <v>7.2809991836547852</v>
      </c>
      <c r="L574" s="65">
        <v>0.30299997329711914</v>
      </c>
      <c r="M574" s="65">
        <v>0.30299997329711914</v>
      </c>
      <c r="N574" s="65">
        <v>24</v>
      </c>
      <c r="O574" s="65">
        <v>5</v>
      </c>
      <c r="P574" s="65">
        <v>1</v>
      </c>
      <c r="Q574" s="65">
        <v>7.2809991836547852</v>
      </c>
      <c r="R574" s="65">
        <v>0.30299997329711914</v>
      </c>
      <c r="S574" s="65">
        <v>0.30299997329711914</v>
      </c>
      <c r="T574" s="65">
        <v>24</v>
      </c>
      <c r="U574" s="65">
        <v>5</v>
      </c>
      <c r="V574" s="65">
        <v>1</v>
      </c>
      <c r="W574" s="65">
        <v>66.699996948242187</v>
      </c>
      <c r="X574" s="65">
        <v>66.699996948242187</v>
      </c>
      <c r="Y574" s="65">
        <v>24</v>
      </c>
      <c r="Z574" s="5"/>
      <c r="AA574" s="5"/>
      <c r="AB574" s="5"/>
      <c r="AC574" s="5"/>
      <c r="AD574" s="5"/>
      <c r="AE574" s="65">
        <v>1285</v>
      </c>
      <c r="AF574" s="65">
        <v>1285</v>
      </c>
      <c r="AG574" s="65">
        <v>24</v>
      </c>
      <c r="AH574" s="5"/>
      <c r="AI574" s="65">
        <v>25.259994506835938</v>
      </c>
      <c r="AJ574" s="65">
        <v>1.0519990921020508</v>
      </c>
      <c r="AK574" s="65">
        <v>1.0519990921020508</v>
      </c>
      <c r="AL574" s="65">
        <v>24</v>
      </c>
      <c r="AM574" s="65">
        <v>1</v>
      </c>
      <c r="AN574" s="65">
        <v>3</v>
      </c>
      <c r="AO574" s="65">
        <v>0</v>
      </c>
      <c r="AP574" s="5"/>
      <c r="AQ574" s="65">
        <v>3</v>
      </c>
      <c r="AR574" s="65">
        <v>24</v>
      </c>
      <c r="AS574" s="65">
        <v>12</v>
      </c>
      <c r="AT574" s="65">
        <v>1985</v>
      </c>
    </row>
    <row r="575" spans="1:46" x14ac:dyDescent="0.25">
      <c r="A575" s="65">
        <v>4001</v>
      </c>
      <c r="B575" s="22">
        <v>31406</v>
      </c>
      <c r="C575" s="65">
        <v>1</v>
      </c>
      <c r="D575" s="65">
        <v>3</v>
      </c>
      <c r="E575" s="5"/>
      <c r="F575" s="5"/>
      <c r="G575" s="5"/>
      <c r="H575" s="5"/>
      <c r="I575" s="5"/>
      <c r="J575" s="5"/>
      <c r="K575" s="65">
        <v>4.3589992523193359</v>
      </c>
      <c r="L575" s="65">
        <v>0.1809999942779541</v>
      </c>
      <c r="M575" s="65">
        <v>0.1809999942779541</v>
      </c>
      <c r="N575" s="65">
        <v>24</v>
      </c>
      <c r="O575" s="65">
        <v>3</v>
      </c>
      <c r="P575" s="65">
        <v>1</v>
      </c>
      <c r="Q575" s="65">
        <v>4.3589992523193359</v>
      </c>
      <c r="R575" s="65">
        <v>0.1809999942779541</v>
      </c>
      <c r="S575" s="65">
        <v>0.1809999942779541</v>
      </c>
      <c r="T575" s="65">
        <v>24</v>
      </c>
      <c r="U575" s="65">
        <v>3</v>
      </c>
      <c r="V575" s="65">
        <v>1</v>
      </c>
      <c r="W575" s="65">
        <v>74.5</v>
      </c>
      <c r="X575" s="65">
        <v>74.5</v>
      </c>
      <c r="Y575" s="65">
        <v>24</v>
      </c>
      <c r="Z575" s="5"/>
      <c r="AA575" s="5"/>
      <c r="AB575" s="5"/>
      <c r="AC575" s="5"/>
      <c r="AD575" s="5"/>
      <c r="AE575" s="65">
        <v>3593</v>
      </c>
      <c r="AF575" s="65">
        <v>3593</v>
      </c>
      <c r="AG575" s="65">
        <v>24</v>
      </c>
      <c r="AH575" s="5"/>
      <c r="AI575" s="65">
        <v>19.823989868164063</v>
      </c>
      <c r="AJ575" s="65">
        <v>0.82599997520446777</v>
      </c>
      <c r="AK575" s="65">
        <v>0.82599997520446777</v>
      </c>
      <c r="AL575" s="65">
        <v>24</v>
      </c>
      <c r="AM575" s="65">
        <v>1</v>
      </c>
      <c r="AN575" s="65">
        <v>3</v>
      </c>
      <c r="AO575" s="65">
        <v>0</v>
      </c>
      <c r="AP575" s="5"/>
      <c r="AQ575" s="65">
        <v>4</v>
      </c>
      <c r="AR575" s="65">
        <v>25</v>
      </c>
      <c r="AS575" s="65">
        <v>12</v>
      </c>
      <c r="AT575" s="65">
        <v>1985</v>
      </c>
    </row>
    <row r="576" spans="1:46" x14ac:dyDescent="0.25">
      <c r="A576" s="65">
        <v>4001</v>
      </c>
      <c r="B576" s="22">
        <v>31407</v>
      </c>
      <c r="C576" s="65">
        <v>1</v>
      </c>
      <c r="D576" s="65">
        <v>3</v>
      </c>
      <c r="E576" s="5"/>
      <c r="F576" s="5"/>
      <c r="G576" s="5"/>
      <c r="H576" s="5"/>
      <c r="I576" s="5"/>
      <c r="J576" s="5"/>
      <c r="K576" s="65">
        <v>0</v>
      </c>
      <c r="L576" s="65">
        <v>0</v>
      </c>
      <c r="M576" s="65">
        <v>0</v>
      </c>
      <c r="N576" s="65">
        <v>24</v>
      </c>
      <c r="O576" s="65">
        <v>0</v>
      </c>
      <c r="P576" s="65">
        <v>0</v>
      </c>
      <c r="Q576" s="65">
        <v>0</v>
      </c>
      <c r="R576" s="65">
        <v>0</v>
      </c>
      <c r="S576" s="65">
        <v>0</v>
      </c>
      <c r="T576" s="65">
        <v>24</v>
      </c>
      <c r="U576" s="65">
        <v>0</v>
      </c>
      <c r="V576" s="65">
        <v>0</v>
      </c>
      <c r="W576" s="65">
        <v>70.899993896484375</v>
      </c>
      <c r="X576" s="65">
        <v>70.899993896484375</v>
      </c>
      <c r="Y576" s="65">
        <v>24</v>
      </c>
      <c r="Z576" s="5"/>
      <c r="AA576" s="5"/>
      <c r="AB576" s="5"/>
      <c r="AC576" s="5"/>
      <c r="AD576" s="5"/>
      <c r="AE576" s="65">
        <v>2623</v>
      </c>
      <c r="AF576" s="65">
        <v>2623</v>
      </c>
      <c r="AG576" s="65">
        <v>24</v>
      </c>
      <c r="AH576" s="5"/>
      <c r="AI576" s="65">
        <v>33.683990478515625</v>
      </c>
      <c r="AJ576" s="65">
        <v>1.4029998779296875</v>
      </c>
      <c r="AK576" s="65">
        <v>1.4029998779296875</v>
      </c>
      <c r="AL576" s="65">
        <v>24</v>
      </c>
      <c r="AM576" s="65">
        <v>1</v>
      </c>
      <c r="AN576" s="65">
        <v>3</v>
      </c>
      <c r="AO576" s="65">
        <v>0</v>
      </c>
      <c r="AP576" s="5"/>
      <c r="AQ576" s="65">
        <v>5</v>
      </c>
      <c r="AR576" s="65">
        <v>26</v>
      </c>
      <c r="AS576" s="65">
        <v>12</v>
      </c>
      <c r="AT576" s="65">
        <v>1985</v>
      </c>
    </row>
    <row r="577" spans="1:46" x14ac:dyDescent="0.25">
      <c r="A577" s="65">
        <v>4001</v>
      </c>
      <c r="B577" s="22">
        <v>31408</v>
      </c>
      <c r="C577" s="65">
        <v>1</v>
      </c>
      <c r="D577" s="65">
        <v>3</v>
      </c>
      <c r="E577" s="5"/>
      <c r="F577" s="5"/>
      <c r="G577" s="5"/>
      <c r="H577" s="5"/>
      <c r="I577" s="5"/>
      <c r="J577" s="5"/>
      <c r="K577" s="65">
        <v>0</v>
      </c>
      <c r="L577" s="65">
        <v>0</v>
      </c>
      <c r="M577" s="65">
        <v>0</v>
      </c>
      <c r="N577" s="65">
        <v>24</v>
      </c>
      <c r="O577" s="65">
        <v>0</v>
      </c>
      <c r="P577" s="65">
        <v>0</v>
      </c>
      <c r="Q577" s="65">
        <v>0</v>
      </c>
      <c r="R577" s="65">
        <v>0</v>
      </c>
      <c r="S577" s="65">
        <v>0</v>
      </c>
      <c r="T577" s="65">
        <v>24</v>
      </c>
      <c r="U577" s="65">
        <v>0</v>
      </c>
      <c r="V577" s="65">
        <v>0</v>
      </c>
      <c r="W577" s="65">
        <v>75.699996948242188</v>
      </c>
      <c r="X577" s="65">
        <v>75.699996948242188</v>
      </c>
      <c r="Y577" s="65">
        <v>24</v>
      </c>
      <c r="Z577" s="5"/>
      <c r="AA577" s="5"/>
      <c r="AB577" s="5"/>
      <c r="AC577" s="5"/>
      <c r="AD577" s="5"/>
      <c r="AE577" s="65">
        <v>3802</v>
      </c>
      <c r="AF577" s="65">
        <v>3802</v>
      </c>
      <c r="AG577" s="65">
        <v>24</v>
      </c>
      <c r="AH577" s="5"/>
      <c r="AI577" s="65">
        <v>38.795989990234375</v>
      </c>
      <c r="AJ577" s="65">
        <v>1.6159992218017578</v>
      </c>
      <c r="AK577" s="65">
        <v>1.6159992218017578</v>
      </c>
      <c r="AL577" s="65">
        <v>24</v>
      </c>
      <c r="AM577" s="65">
        <v>1</v>
      </c>
      <c r="AN577" s="65">
        <v>3</v>
      </c>
      <c r="AO577" s="65">
        <v>0</v>
      </c>
      <c r="AP577" s="5"/>
      <c r="AQ577" s="65">
        <v>6</v>
      </c>
      <c r="AR577" s="65">
        <v>27</v>
      </c>
      <c r="AS577" s="65">
        <v>12</v>
      </c>
      <c r="AT577" s="65">
        <v>1985</v>
      </c>
    </row>
    <row r="578" spans="1:46" x14ac:dyDescent="0.25">
      <c r="A578" s="65">
        <v>4001</v>
      </c>
      <c r="B578" s="22">
        <v>31409</v>
      </c>
      <c r="C578" s="65">
        <v>1</v>
      </c>
      <c r="D578" s="65">
        <v>3</v>
      </c>
      <c r="E578" s="5"/>
      <c r="F578" s="5"/>
      <c r="G578" s="5"/>
      <c r="H578" s="5"/>
      <c r="I578" s="5"/>
      <c r="J578" s="5"/>
      <c r="K578" s="65">
        <v>11.927999496459961</v>
      </c>
      <c r="L578" s="65">
        <v>0.49699997901916504</v>
      </c>
      <c r="M578" s="65">
        <v>0.49699997901916504</v>
      </c>
      <c r="N578" s="65">
        <v>24</v>
      </c>
      <c r="O578" s="65">
        <v>3</v>
      </c>
      <c r="P578" s="65">
        <v>1</v>
      </c>
      <c r="Q578" s="65">
        <v>11.927999496459961</v>
      </c>
      <c r="R578" s="65">
        <v>0.49699997901916504</v>
      </c>
      <c r="S578" s="65">
        <v>0.49699997901916504</v>
      </c>
      <c r="T578" s="65">
        <v>24</v>
      </c>
      <c r="U578" s="65">
        <v>3</v>
      </c>
      <c r="V578" s="65">
        <v>1</v>
      </c>
      <c r="W578" s="65">
        <v>77.399993896484375</v>
      </c>
      <c r="X578" s="65">
        <v>77.399993896484375</v>
      </c>
      <c r="Y578" s="65">
        <v>24</v>
      </c>
      <c r="Z578" s="5"/>
      <c r="AA578" s="5"/>
      <c r="AB578" s="5"/>
      <c r="AC578" s="5"/>
      <c r="AD578" s="5"/>
      <c r="AE578" s="65">
        <v>4216</v>
      </c>
      <c r="AF578" s="65">
        <v>4216</v>
      </c>
      <c r="AG578" s="65">
        <v>24</v>
      </c>
      <c r="AH578" s="5"/>
      <c r="AI578" s="65">
        <v>30.131988525390625</v>
      </c>
      <c r="AJ578" s="65">
        <v>1.2549991607666016</v>
      </c>
      <c r="AK578" s="65">
        <v>1.2549991607666016</v>
      </c>
      <c r="AL578" s="65">
        <v>24</v>
      </c>
      <c r="AM578" s="65">
        <v>1</v>
      </c>
      <c r="AN578" s="65">
        <v>3</v>
      </c>
      <c r="AO578" s="65">
        <v>0</v>
      </c>
      <c r="AP578" s="5"/>
      <c r="AQ578" s="65">
        <v>7</v>
      </c>
      <c r="AR578" s="65">
        <v>28</v>
      </c>
      <c r="AS578" s="65">
        <v>12</v>
      </c>
      <c r="AT578" s="65">
        <v>1985</v>
      </c>
    </row>
    <row r="579" spans="1:46" x14ac:dyDescent="0.25">
      <c r="A579" s="65">
        <v>4001</v>
      </c>
      <c r="B579" s="22">
        <v>31410</v>
      </c>
      <c r="C579" s="65">
        <v>1</v>
      </c>
      <c r="D579" s="65">
        <v>3</v>
      </c>
      <c r="E579" s="5"/>
      <c r="F579" s="5"/>
      <c r="G579" s="5"/>
      <c r="H579" s="5"/>
      <c r="I579" s="5"/>
      <c r="J579" s="5"/>
      <c r="K579" s="65">
        <v>12.982999801635742</v>
      </c>
      <c r="L579" s="65">
        <v>0.53999996185302734</v>
      </c>
      <c r="M579" s="65">
        <v>0.53999996185302734</v>
      </c>
      <c r="N579" s="65">
        <v>24</v>
      </c>
      <c r="O579" s="65">
        <v>3</v>
      </c>
      <c r="P579" s="65">
        <v>1</v>
      </c>
      <c r="Q579" s="65">
        <v>12.982999801635742</v>
      </c>
      <c r="R579" s="65">
        <v>0.53999996185302734</v>
      </c>
      <c r="S579" s="65">
        <v>0.53999996185302734</v>
      </c>
      <c r="T579" s="65">
        <v>24</v>
      </c>
      <c r="U579" s="65">
        <v>3</v>
      </c>
      <c r="V579" s="65">
        <v>1</v>
      </c>
      <c r="W579" s="65">
        <v>77.899993896484375</v>
      </c>
      <c r="X579" s="65">
        <v>77.899993896484375</v>
      </c>
      <c r="Y579" s="65">
        <v>24</v>
      </c>
      <c r="Z579" s="5"/>
      <c r="AA579" s="5"/>
      <c r="AB579" s="5"/>
      <c r="AC579" s="5"/>
      <c r="AD579" s="5"/>
      <c r="AE579" s="65">
        <v>3401</v>
      </c>
      <c r="AF579" s="65">
        <v>3401</v>
      </c>
      <c r="AG579" s="65">
        <v>24</v>
      </c>
      <c r="AH579" s="5"/>
      <c r="AI579" s="65">
        <v>48.899993896484375</v>
      </c>
      <c r="AJ579" s="65">
        <v>2.0369997024536133</v>
      </c>
      <c r="AK579" s="65">
        <v>2.0369997024536133</v>
      </c>
      <c r="AL579" s="65">
        <v>24</v>
      </c>
      <c r="AM579" s="65">
        <v>1</v>
      </c>
      <c r="AN579" s="65">
        <v>3</v>
      </c>
      <c r="AO579" s="65">
        <v>0</v>
      </c>
      <c r="AP579" s="5"/>
      <c r="AQ579" s="65">
        <v>1</v>
      </c>
      <c r="AR579" s="65">
        <v>29</v>
      </c>
      <c r="AS579" s="65">
        <v>12</v>
      </c>
      <c r="AT579" s="65">
        <v>1985</v>
      </c>
    </row>
    <row r="580" spans="1:46" x14ac:dyDescent="0.25">
      <c r="A580" s="65">
        <v>4001</v>
      </c>
      <c r="B580" s="22">
        <v>31411</v>
      </c>
      <c r="C580" s="65">
        <v>1</v>
      </c>
      <c r="D580" s="65">
        <v>3</v>
      </c>
      <c r="E580" s="5"/>
      <c r="F580" s="5"/>
      <c r="G580" s="5"/>
      <c r="H580" s="5"/>
      <c r="I580" s="5"/>
      <c r="J580" s="5"/>
      <c r="K580" s="65">
        <v>4.3829994201660156</v>
      </c>
      <c r="L580" s="65">
        <v>0.18199998140335083</v>
      </c>
      <c r="M580" s="65">
        <v>0.18199998140335083</v>
      </c>
      <c r="N580" s="65">
        <v>24</v>
      </c>
      <c r="O580" s="65">
        <v>4</v>
      </c>
      <c r="P580" s="65">
        <v>1</v>
      </c>
      <c r="Q580" s="65">
        <v>4.3829994201660156</v>
      </c>
      <c r="R580" s="65">
        <v>0.18199998140335083</v>
      </c>
      <c r="S580" s="65">
        <v>0.18199998140335083</v>
      </c>
      <c r="T580" s="65">
        <v>24</v>
      </c>
      <c r="U580" s="65">
        <v>4</v>
      </c>
      <c r="V580" s="65">
        <v>1</v>
      </c>
      <c r="W580" s="65">
        <v>57.399993896484375</v>
      </c>
      <c r="X580" s="65">
        <v>57.399993896484375</v>
      </c>
      <c r="Y580" s="65">
        <v>24</v>
      </c>
      <c r="Z580" s="5"/>
      <c r="AA580" s="5"/>
      <c r="AB580" s="5"/>
      <c r="AC580" s="5"/>
      <c r="AD580" s="5"/>
      <c r="AE580" s="65">
        <v>1573</v>
      </c>
      <c r="AF580" s="65">
        <v>1573</v>
      </c>
      <c r="AG580" s="65">
        <v>24</v>
      </c>
      <c r="AH580" s="5"/>
      <c r="AI580" s="65">
        <v>20.399993896484375</v>
      </c>
      <c r="AJ580" s="65">
        <v>0.84999996423721313</v>
      </c>
      <c r="AK580" s="65">
        <v>0.84999996423721313</v>
      </c>
      <c r="AL580" s="65">
        <v>24</v>
      </c>
      <c r="AM580" s="65">
        <v>1</v>
      </c>
      <c r="AN580" s="65">
        <v>3</v>
      </c>
      <c r="AO580" s="65">
        <v>0</v>
      </c>
      <c r="AP580" s="5"/>
      <c r="AQ580" s="65">
        <v>2</v>
      </c>
      <c r="AR580" s="65">
        <v>30</v>
      </c>
      <c r="AS580" s="65">
        <v>12</v>
      </c>
      <c r="AT580" s="65">
        <v>1985</v>
      </c>
    </row>
    <row r="581" spans="1:46" x14ac:dyDescent="0.25">
      <c r="A581" s="65">
        <v>4001</v>
      </c>
      <c r="B581" s="22">
        <v>31412</v>
      </c>
      <c r="C581" s="65">
        <v>1</v>
      </c>
      <c r="D581" s="65">
        <v>3</v>
      </c>
      <c r="E581" s="5"/>
      <c r="F581" s="5"/>
      <c r="G581" s="5"/>
      <c r="H581" s="5"/>
      <c r="I581" s="5"/>
      <c r="J581" s="5"/>
      <c r="K581" s="65">
        <v>0</v>
      </c>
      <c r="L581" s="65">
        <v>0</v>
      </c>
      <c r="M581" s="65">
        <v>0</v>
      </c>
      <c r="N581" s="65">
        <v>24</v>
      </c>
      <c r="O581" s="65">
        <v>0</v>
      </c>
      <c r="P581" s="65">
        <v>0</v>
      </c>
      <c r="Q581" s="65">
        <v>0</v>
      </c>
      <c r="R581" s="65">
        <v>0</v>
      </c>
      <c r="S581" s="65">
        <v>0</v>
      </c>
      <c r="T581" s="65">
        <v>24</v>
      </c>
      <c r="U581" s="65">
        <v>0</v>
      </c>
      <c r="V581" s="65">
        <v>0</v>
      </c>
      <c r="W581" s="65">
        <v>70.5</v>
      </c>
      <c r="X581" s="65">
        <v>70.5</v>
      </c>
      <c r="Y581" s="65">
        <v>24</v>
      </c>
      <c r="Z581" s="5"/>
      <c r="AA581" s="5"/>
      <c r="AB581" s="5"/>
      <c r="AC581" s="5"/>
      <c r="AD581" s="5"/>
      <c r="AE581" s="65">
        <v>3208</v>
      </c>
      <c r="AF581" s="65">
        <v>3208</v>
      </c>
      <c r="AG581" s="65">
        <v>24</v>
      </c>
      <c r="AH581" s="5"/>
      <c r="AI581" s="65">
        <v>22.151992797851563</v>
      </c>
      <c r="AJ581" s="65">
        <v>0.92299997806549072</v>
      </c>
      <c r="AK581" s="65">
        <v>0.92299997806549072</v>
      </c>
      <c r="AL581" s="65">
        <v>24</v>
      </c>
      <c r="AM581" s="65">
        <v>1</v>
      </c>
      <c r="AN581" s="65">
        <v>3</v>
      </c>
      <c r="AO581" s="65">
        <v>0</v>
      </c>
      <c r="AP581" s="5"/>
      <c r="AQ581" s="65">
        <v>3</v>
      </c>
      <c r="AR581" s="65">
        <v>31</v>
      </c>
      <c r="AS581" s="65">
        <v>12</v>
      </c>
      <c r="AT581" s="65">
        <v>1985</v>
      </c>
    </row>
    <row r="582" spans="1:46" x14ac:dyDescent="0.25">
      <c r="A582" s="65">
        <v>4001</v>
      </c>
      <c r="B582" s="22">
        <v>31413</v>
      </c>
      <c r="C582" s="65">
        <v>1</v>
      </c>
      <c r="D582" s="65">
        <v>3</v>
      </c>
      <c r="E582" s="5"/>
      <c r="F582" s="5"/>
      <c r="G582" s="5"/>
      <c r="H582" s="5"/>
      <c r="I582" s="5"/>
      <c r="J582" s="5"/>
      <c r="K582" s="65">
        <v>7.2959995269775391</v>
      </c>
      <c r="L582" s="65">
        <v>0.30399996042251587</v>
      </c>
      <c r="M582" s="65">
        <v>0.30399996042251587</v>
      </c>
      <c r="N582" s="65">
        <v>24</v>
      </c>
      <c r="O582" s="65">
        <v>6</v>
      </c>
      <c r="P582" s="65">
        <v>1</v>
      </c>
      <c r="Q582" s="65">
        <v>7.2959995269775391</v>
      </c>
      <c r="R582" s="65">
        <v>0.30399996042251587</v>
      </c>
      <c r="S582" s="65">
        <v>0.30399996042251587</v>
      </c>
      <c r="T582" s="65">
        <v>24</v>
      </c>
      <c r="U582" s="65">
        <v>6</v>
      </c>
      <c r="V582" s="65">
        <v>1</v>
      </c>
      <c r="W582" s="65">
        <v>51.399993896484375</v>
      </c>
      <c r="X582" s="65">
        <v>51.399993896484375</v>
      </c>
      <c r="Y582" s="65">
        <v>24</v>
      </c>
      <c r="Z582" s="5"/>
      <c r="AA582" s="5"/>
      <c r="AB582" s="5"/>
      <c r="AC582" s="5"/>
      <c r="AD582" s="5"/>
      <c r="AE582" s="65">
        <v>104</v>
      </c>
      <c r="AF582" s="65">
        <v>104</v>
      </c>
      <c r="AG582" s="65">
        <v>24</v>
      </c>
      <c r="AH582" s="5"/>
      <c r="AI582" s="65">
        <v>20.519989013671875</v>
      </c>
      <c r="AJ582" s="65">
        <v>0.85499995946884155</v>
      </c>
      <c r="AK582" s="65">
        <v>0.85499995946884155</v>
      </c>
      <c r="AL582" s="65">
        <v>24</v>
      </c>
      <c r="AM582" s="65">
        <v>1</v>
      </c>
      <c r="AN582" s="65">
        <v>3</v>
      </c>
      <c r="AO582" s="65">
        <v>0</v>
      </c>
      <c r="AP582" s="5"/>
      <c r="AQ582" s="65">
        <v>4</v>
      </c>
      <c r="AR582" s="65">
        <v>1</v>
      </c>
      <c r="AS582" s="65">
        <v>1</v>
      </c>
      <c r="AT582" s="65">
        <v>1986</v>
      </c>
    </row>
    <row r="583" spans="1:46" x14ac:dyDescent="0.25">
      <c r="A583" s="65">
        <v>4001</v>
      </c>
      <c r="B583" s="22">
        <v>31414</v>
      </c>
      <c r="C583" s="65">
        <v>1</v>
      </c>
      <c r="D583" s="65">
        <v>3</v>
      </c>
      <c r="E583" s="5"/>
      <c r="F583" s="5"/>
      <c r="G583" s="5"/>
      <c r="H583" s="5"/>
      <c r="I583" s="5"/>
      <c r="J583" s="5"/>
      <c r="K583" s="65">
        <v>1.1569995880126953</v>
      </c>
      <c r="L583" s="65">
        <v>4.7999996691942215E-2</v>
      </c>
      <c r="M583" s="65">
        <v>4.7999996691942215E-2</v>
      </c>
      <c r="N583" s="65">
        <v>24</v>
      </c>
      <c r="O583" s="65">
        <v>1</v>
      </c>
      <c r="P583" s="65">
        <v>1</v>
      </c>
      <c r="Q583" s="65">
        <v>1.1569995880126953</v>
      </c>
      <c r="R583" s="65">
        <v>4.7999996691942215E-2</v>
      </c>
      <c r="S583" s="65">
        <v>4.7999996691942215E-2</v>
      </c>
      <c r="T583" s="65">
        <v>24</v>
      </c>
      <c r="U583" s="65">
        <v>1</v>
      </c>
      <c r="V583" s="65">
        <v>1</v>
      </c>
      <c r="W583" s="65">
        <v>61</v>
      </c>
      <c r="X583" s="65">
        <v>61</v>
      </c>
      <c r="Y583" s="65">
        <v>24</v>
      </c>
      <c r="Z583" s="5"/>
      <c r="AA583" s="5"/>
      <c r="AB583" s="5"/>
      <c r="AC583" s="5"/>
      <c r="AD583" s="5"/>
      <c r="AE583" s="65">
        <v>1448</v>
      </c>
      <c r="AF583" s="65">
        <v>1448</v>
      </c>
      <c r="AG583" s="65">
        <v>24</v>
      </c>
      <c r="AH583" s="5"/>
      <c r="AI583" s="65">
        <v>45.011993408203125</v>
      </c>
      <c r="AJ583" s="65">
        <v>1.875</v>
      </c>
      <c r="AK583" s="65">
        <v>1.875</v>
      </c>
      <c r="AL583" s="65">
        <v>24</v>
      </c>
      <c r="AM583" s="65">
        <v>1</v>
      </c>
      <c r="AN583" s="65">
        <v>3</v>
      </c>
      <c r="AO583" s="65">
        <v>0</v>
      </c>
      <c r="AP583" s="5"/>
      <c r="AQ583" s="65">
        <v>5</v>
      </c>
      <c r="AR583" s="65">
        <v>2</v>
      </c>
      <c r="AS583" s="65">
        <v>1</v>
      </c>
      <c r="AT583" s="65">
        <v>1986</v>
      </c>
    </row>
    <row r="584" spans="1:46" x14ac:dyDescent="0.25">
      <c r="A584" s="65">
        <v>4001</v>
      </c>
      <c r="B584" s="22">
        <v>31415</v>
      </c>
      <c r="C584" s="65">
        <v>1</v>
      </c>
      <c r="D584" s="65">
        <v>3</v>
      </c>
      <c r="E584" s="5"/>
      <c r="F584" s="5"/>
      <c r="G584" s="5"/>
      <c r="H584" s="5"/>
      <c r="I584" s="5"/>
      <c r="J584" s="5"/>
      <c r="K584" s="65">
        <v>0</v>
      </c>
      <c r="L584" s="65">
        <v>0</v>
      </c>
      <c r="M584" s="65">
        <v>0</v>
      </c>
      <c r="N584" s="65">
        <v>24</v>
      </c>
      <c r="O584" s="65">
        <v>0</v>
      </c>
      <c r="P584" s="65">
        <v>0</v>
      </c>
      <c r="Q584" s="65">
        <v>0</v>
      </c>
      <c r="R584" s="65">
        <v>0</v>
      </c>
      <c r="S584" s="65">
        <v>0</v>
      </c>
      <c r="T584" s="65">
        <v>24</v>
      </c>
      <c r="U584" s="65">
        <v>0</v>
      </c>
      <c r="V584" s="65">
        <v>0</v>
      </c>
      <c r="W584" s="65">
        <v>70.199996948242188</v>
      </c>
      <c r="X584" s="65">
        <v>70.199996948242188</v>
      </c>
      <c r="Y584" s="65">
        <v>24</v>
      </c>
      <c r="Z584" s="5"/>
      <c r="AA584" s="5"/>
      <c r="AB584" s="5"/>
      <c r="AC584" s="5"/>
      <c r="AD584" s="5"/>
      <c r="AE584" s="65">
        <v>2593</v>
      </c>
      <c r="AF584" s="65">
        <v>2593</v>
      </c>
      <c r="AG584" s="65">
        <v>24</v>
      </c>
      <c r="AH584" s="5"/>
      <c r="AI584" s="65">
        <v>17.927993774414063</v>
      </c>
      <c r="AJ584" s="65">
        <v>0.74699997901916504</v>
      </c>
      <c r="AK584" s="65">
        <v>0.74699997901916504</v>
      </c>
      <c r="AL584" s="65">
        <v>24</v>
      </c>
      <c r="AM584" s="65">
        <v>1</v>
      </c>
      <c r="AN584" s="65">
        <v>3</v>
      </c>
      <c r="AO584" s="65">
        <v>0</v>
      </c>
      <c r="AP584" s="5"/>
      <c r="AQ584" s="65">
        <v>6</v>
      </c>
      <c r="AR584" s="65">
        <v>3</v>
      </c>
      <c r="AS584" s="65">
        <v>1</v>
      </c>
      <c r="AT584" s="65">
        <v>1986</v>
      </c>
    </row>
    <row r="585" spans="1:46" x14ac:dyDescent="0.25">
      <c r="A585" s="65">
        <v>4001</v>
      </c>
      <c r="B585" s="22">
        <v>31416</v>
      </c>
      <c r="C585" s="65">
        <v>1</v>
      </c>
      <c r="D585" s="65">
        <v>3</v>
      </c>
      <c r="E585" s="5"/>
      <c r="F585" s="5"/>
      <c r="G585" s="5"/>
      <c r="H585" s="5"/>
      <c r="I585" s="5"/>
      <c r="J585" s="5"/>
      <c r="K585" s="65">
        <v>0</v>
      </c>
      <c r="L585" s="65">
        <v>0</v>
      </c>
      <c r="M585" s="65">
        <v>0</v>
      </c>
      <c r="N585" s="65">
        <v>24</v>
      </c>
      <c r="O585" s="65">
        <v>0</v>
      </c>
      <c r="P585" s="65">
        <v>0</v>
      </c>
      <c r="Q585" s="65">
        <v>0</v>
      </c>
      <c r="R585" s="65">
        <v>0</v>
      </c>
      <c r="S585" s="65">
        <v>0</v>
      </c>
      <c r="T585" s="65">
        <v>24</v>
      </c>
      <c r="U585" s="65">
        <v>0</v>
      </c>
      <c r="V585" s="65">
        <v>0</v>
      </c>
      <c r="W585" s="65">
        <v>69.099990844726563</v>
      </c>
      <c r="X585" s="65">
        <v>69.099990844726563</v>
      </c>
      <c r="Y585" s="65">
        <v>24</v>
      </c>
      <c r="Z585" s="5"/>
      <c r="AA585" s="5"/>
      <c r="AB585" s="5"/>
      <c r="AC585" s="5"/>
      <c r="AD585" s="5"/>
      <c r="AE585" s="65">
        <v>2611</v>
      </c>
      <c r="AF585" s="65">
        <v>2611</v>
      </c>
      <c r="AG585" s="65">
        <v>24</v>
      </c>
      <c r="AH585" s="5"/>
      <c r="AI585" s="65">
        <v>18.695999145507812</v>
      </c>
      <c r="AJ585" s="65">
        <v>0.77899998426437378</v>
      </c>
      <c r="AK585" s="65">
        <v>0.77899998426437378</v>
      </c>
      <c r="AL585" s="65">
        <v>24</v>
      </c>
      <c r="AM585" s="65">
        <v>1</v>
      </c>
      <c r="AN585" s="65">
        <v>3</v>
      </c>
      <c r="AO585" s="65">
        <v>0</v>
      </c>
      <c r="AP585" s="5"/>
      <c r="AQ585" s="65">
        <v>7</v>
      </c>
      <c r="AR585" s="65">
        <v>4</v>
      </c>
      <c r="AS585" s="65">
        <v>1</v>
      </c>
      <c r="AT585" s="65">
        <v>1986</v>
      </c>
    </row>
    <row r="586" spans="1:46" x14ac:dyDescent="0.25">
      <c r="A586" s="65">
        <v>4001</v>
      </c>
      <c r="B586" s="22">
        <v>31417</v>
      </c>
      <c r="C586" s="65">
        <v>1</v>
      </c>
      <c r="D586" s="65">
        <v>3</v>
      </c>
      <c r="E586" s="5"/>
      <c r="F586" s="5"/>
      <c r="G586" s="5"/>
      <c r="H586" s="5"/>
      <c r="I586" s="5"/>
      <c r="J586" s="5"/>
      <c r="K586" s="5"/>
      <c r="L586" s="65">
        <v>0</v>
      </c>
      <c r="M586" s="5"/>
      <c r="N586" s="65">
        <v>23</v>
      </c>
      <c r="O586" s="65">
        <v>0</v>
      </c>
      <c r="P586" s="65">
        <v>0</v>
      </c>
      <c r="Q586" s="5"/>
      <c r="R586" s="65">
        <v>0</v>
      </c>
      <c r="S586" s="5"/>
      <c r="T586" s="65">
        <v>23</v>
      </c>
      <c r="U586" s="65">
        <v>0</v>
      </c>
      <c r="V586" s="65">
        <v>0</v>
      </c>
      <c r="W586" s="65">
        <v>61.199996948242188</v>
      </c>
      <c r="X586" s="5"/>
      <c r="Y586" s="65">
        <v>23</v>
      </c>
      <c r="Z586" s="5"/>
      <c r="AA586" s="5"/>
      <c r="AB586" s="5"/>
      <c r="AC586" s="5"/>
      <c r="AD586" s="5"/>
      <c r="AE586" s="65">
        <v>1342</v>
      </c>
      <c r="AF586" s="5"/>
      <c r="AG586" s="65">
        <v>23</v>
      </c>
      <c r="AH586" s="5"/>
      <c r="AI586" s="5"/>
      <c r="AJ586" s="65">
        <v>0.58599996566772461</v>
      </c>
      <c r="AK586" s="5"/>
      <c r="AL586" s="65">
        <v>23</v>
      </c>
      <c r="AM586" s="65">
        <v>1</v>
      </c>
      <c r="AN586" s="65">
        <v>3</v>
      </c>
      <c r="AO586" s="65">
        <v>0</v>
      </c>
      <c r="AP586" s="5"/>
      <c r="AQ586" s="65">
        <v>1</v>
      </c>
      <c r="AR586" s="65">
        <v>5</v>
      </c>
      <c r="AS586" s="65">
        <v>1</v>
      </c>
      <c r="AT586" s="65">
        <v>1986</v>
      </c>
    </row>
    <row r="587" spans="1:46" x14ac:dyDescent="0.25">
      <c r="A587" s="65">
        <v>4001</v>
      </c>
      <c r="B587" s="22">
        <v>31418</v>
      </c>
      <c r="C587" s="65">
        <v>1</v>
      </c>
      <c r="D587" s="65">
        <v>3</v>
      </c>
      <c r="E587" s="5"/>
      <c r="F587" s="5"/>
      <c r="G587" s="5"/>
      <c r="H587" s="5"/>
      <c r="I587" s="5"/>
      <c r="J587" s="5"/>
      <c r="K587" s="65">
        <v>0</v>
      </c>
      <c r="L587" s="65">
        <v>0</v>
      </c>
      <c r="M587" s="65">
        <v>0</v>
      </c>
      <c r="N587" s="65">
        <v>24</v>
      </c>
      <c r="O587" s="65">
        <v>0</v>
      </c>
      <c r="P587" s="65">
        <v>0</v>
      </c>
      <c r="Q587" s="65">
        <v>0</v>
      </c>
      <c r="R587" s="65">
        <v>0</v>
      </c>
      <c r="S587" s="65">
        <v>0</v>
      </c>
      <c r="T587" s="65">
        <v>24</v>
      </c>
      <c r="U587" s="65">
        <v>0</v>
      </c>
      <c r="V587" s="65">
        <v>0</v>
      </c>
      <c r="W587" s="65">
        <v>61.899993896484375</v>
      </c>
      <c r="X587" s="65">
        <v>61.899993896484375</v>
      </c>
      <c r="Y587" s="65">
        <v>24</v>
      </c>
      <c r="Z587" s="5"/>
      <c r="AA587" s="5"/>
      <c r="AB587" s="5"/>
      <c r="AC587" s="5"/>
      <c r="AD587" s="5"/>
      <c r="AE587" s="65">
        <v>1058</v>
      </c>
      <c r="AF587" s="65">
        <v>1058</v>
      </c>
      <c r="AG587" s="65">
        <v>24</v>
      </c>
      <c r="AH587" s="5"/>
      <c r="AI587" s="65">
        <v>29.2919921875</v>
      </c>
      <c r="AJ587" s="65">
        <v>1.2199993133544922</v>
      </c>
      <c r="AK587" s="65">
        <v>1.2199993133544922</v>
      </c>
      <c r="AL587" s="65">
        <v>24</v>
      </c>
      <c r="AM587" s="65">
        <v>1</v>
      </c>
      <c r="AN587" s="65">
        <v>3</v>
      </c>
      <c r="AO587" s="65">
        <v>0</v>
      </c>
      <c r="AP587" s="5"/>
      <c r="AQ587" s="65">
        <v>2</v>
      </c>
      <c r="AR587" s="65">
        <v>6</v>
      </c>
      <c r="AS587" s="65">
        <v>1</v>
      </c>
      <c r="AT587" s="65">
        <v>1986</v>
      </c>
    </row>
    <row r="588" spans="1:46" x14ac:dyDescent="0.25">
      <c r="A588" s="65">
        <v>4001</v>
      </c>
      <c r="B588" s="22">
        <v>31419</v>
      </c>
      <c r="C588" s="65">
        <v>1</v>
      </c>
      <c r="D588" s="65">
        <v>3</v>
      </c>
      <c r="E588" s="5"/>
      <c r="F588" s="5"/>
      <c r="G588" s="5"/>
      <c r="H588" s="5"/>
      <c r="I588" s="5"/>
      <c r="J588" s="5"/>
      <c r="K588" s="65">
        <v>0</v>
      </c>
      <c r="L588" s="65">
        <v>0</v>
      </c>
      <c r="M588" s="65">
        <v>0</v>
      </c>
      <c r="N588" s="65">
        <v>24</v>
      </c>
      <c r="O588" s="65">
        <v>0</v>
      </c>
      <c r="P588" s="65">
        <v>0</v>
      </c>
      <c r="Q588" s="65">
        <v>0</v>
      </c>
      <c r="R588" s="65">
        <v>0</v>
      </c>
      <c r="S588" s="65">
        <v>0</v>
      </c>
      <c r="T588" s="65">
        <v>24</v>
      </c>
      <c r="U588" s="65">
        <v>0</v>
      </c>
      <c r="V588" s="65">
        <v>0</v>
      </c>
      <c r="W588" s="65">
        <v>70.29998779296875</v>
      </c>
      <c r="X588" s="65">
        <v>70.29998779296875</v>
      </c>
      <c r="Y588" s="65">
        <v>24</v>
      </c>
      <c r="Z588" s="5"/>
      <c r="AA588" s="5"/>
      <c r="AB588" s="5"/>
      <c r="AC588" s="5"/>
      <c r="AD588" s="5"/>
      <c r="AE588" s="65">
        <v>2090</v>
      </c>
      <c r="AF588" s="65">
        <v>2090</v>
      </c>
      <c r="AG588" s="65">
        <v>24</v>
      </c>
      <c r="AH588" s="5"/>
      <c r="AI588" s="65">
        <v>22.019989013671875</v>
      </c>
      <c r="AJ588" s="65">
        <v>0.91699999570846558</v>
      </c>
      <c r="AK588" s="65">
        <v>0.91699999570846558</v>
      </c>
      <c r="AL588" s="65">
        <v>24</v>
      </c>
      <c r="AM588" s="65">
        <v>1</v>
      </c>
      <c r="AN588" s="65">
        <v>3</v>
      </c>
      <c r="AO588" s="65">
        <v>0</v>
      </c>
      <c r="AP588" s="5"/>
      <c r="AQ588" s="65">
        <v>3</v>
      </c>
      <c r="AR588" s="65">
        <v>7</v>
      </c>
      <c r="AS588" s="65">
        <v>1</v>
      </c>
      <c r="AT588" s="65">
        <v>1986</v>
      </c>
    </row>
    <row r="589" spans="1:46" x14ac:dyDescent="0.25">
      <c r="A589" s="65">
        <v>4001</v>
      </c>
      <c r="B589" s="22">
        <v>31420</v>
      </c>
      <c r="C589" s="65">
        <v>1</v>
      </c>
      <c r="D589" s="65">
        <v>3</v>
      </c>
      <c r="E589" s="5"/>
      <c r="F589" s="5"/>
      <c r="G589" s="5"/>
      <c r="H589" s="5"/>
      <c r="I589" s="5"/>
      <c r="J589" s="5"/>
      <c r="K589" s="65">
        <v>0</v>
      </c>
      <c r="L589" s="65">
        <v>0</v>
      </c>
      <c r="M589" s="65">
        <v>0</v>
      </c>
      <c r="N589" s="65">
        <v>24</v>
      </c>
      <c r="O589" s="65">
        <v>0</v>
      </c>
      <c r="P589" s="65">
        <v>0</v>
      </c>
      <c r="Q589" s="65">
        <v>0</v>
      </c>
      <c r="R589" s="65">
        <v>0</v>
      </c>
      <c r="S589" s="65">
        <v>0</v>
      </c>
      <c r="T589" s="65">
        <v>24</v>
      </c>
      <c r="U589" s="65">
        <v>0</v>
      </c>
      <c r="V589" s="65">
        <v>0</v>
      </c>
      <c r="W589" s="65">
        <v>66.599990844726563</v>
      </c>
      <c r="X589" s="65">
        <v>66.599990844726563</v>
      </c>
      <c r="Y589" s="65">
        <v>24</v>
      </c>
      <c r="Z589" s="5"/>
      <c r="AA589" s="5"/>
      <c r="AB589" s="5"/>
      <c r="AC589" s="5"/>
      <c r="AD589" s="5"/>
      <c r="AE589" s="65">
        <v>1503</v>
      </c>
      <c r="AF589" s="65">
        <v>1503</v>
      </c>
      <c r="AG589" s="65">
        <v>24</v>
      </c>
      <c r="AH589" s="5"/>
      <c r="AI589" s="65">
        <v>15.059999465942383</v>
      </c>
      <c r="AJ589" s="65">
        <v>0.62699997425079346</v>
      </c>
      <c r="AK589" s="65">
        <v>0.62699997425079346</v>
      </c>
      <c r="AL589" s="65">
        <v>24</v>
      </c>
      <c r="AM589" s="65">
        <v>1</v>
      </c>
      <c r="AN589" s="65">
        <v>3</v>
      </c>
      <c r="AO589" s="65">
        <v>0</v>
      </c>
      <c r="AP589" s="5"/>
      <c r="AQ589" s="65">
        <v>4</v>
      </c>
      <c r="AR589" s="65">
        <v>8</v>
      </c>
      <c r="AS589" s="65">
        <v>1</v>
      </c>
      <c r="AT589" s="65">
        <v>1986</v>
      </c>
    </row>
    <row r="590" spans="1:46" x14ac:dyDescent="0.25">
      <c r="A590" s="65">
        <v>4001</v>
      </c>
      <c r="B590" s="22">
        <v>31421</v>
      </c>
      <c r="C590" s="65">
        <v>1</v>
      </c>
      <c r="D590" s="65">
        <v>3</v>
      </c>
      <c r="E590" s="5"/>
      <c r="F590" s="5"/>
      <c r="G590" s="5"/>
      <c r="H590" s="5"/>
      <c r="I590" s="5"/>
      <c r="J590" s="5"/>
      <c r="K590" s="65">
        <v>0</v>
      </c>
      <c r="L590" s="65">
        <v>0</v>
      </c>
      <c r="M590" s="65">
        <v>0</v>
      </c>
      <c r="N590" s="65">
        <v>24</v>
      </c>
      <c r="O590" s="65">
        <v>0</v>
      </c>
      <c r="P590" s="65">
        <v>0</v>
      </c>
      <c r="Q590" s="65">
        <v>0</v>
      </c>
      <c r="R590" s="65">
        <v>0</v>
      </c>
      <c r="S590" s="65">
        <v>0</v>
      </c>
      <c r="T590" s="65">
        <v>24</v>
      </c>
      <c r="U590" s="65">
        <v>0</v>
      </c>
      <c r="V590" s="65">
        <v>0</v>
      </c>
      <c r="W590" s="65">
        <v>68.199996948242188</v>
      </c>
      <c r="X590" s="65">
        <v>68.199996948242188</v>
      </c>
      <c r="Y590" s="65">
        <v>24</v>
      </c>
      <c r="Z590" s="5"/>
      <c r="AA590" s="5"/>
      <c r="AB590" s="5"/>
      <c r="AC590" s="5"/>
      <c r="AD590" s="5"/>
      <c r="AE590" s="65">
        <v>1844</v>
      </c>
      <c r="AF590" s="65">
        <v>1844</v>
      </c>
      <c r="AG590" s="65">
        <v>24</v>
      </c>
      <c r="AH590" s="5"/>
      <c r="AI590" s="65">
        <v>37.607986450195313</v>
      </c>
      <c r="AJ590" s="65">
        <v>1.5669994354248047</v>
      </c>
      <c r="AK590" s="65">
        <v>1.5669994354248047</v>
      </c>
      <c r="AL590" s="65">
        <v>24</v>
      </c>
      <c r="AM590" s="65">
        <v>1</v>
      </c>
      <c r="AN590" s="65">
        <v>3</v>
      </c>
      <c r="AO590" s="65">
        <v>0</v>
      </c>
      <c r="AP590" s="5"/>
      <c r="AQ590" s="65">
        <v>5</v>
      </c>
      <c r="AR590" s="65">
        <v>9</v>
      </c>
      <c r="AS590" s="65">
        <v>1</v>
      </c>
      <c r="AT590" s="65">
        <v>1986</v>
      </c>
    </row>
    <row r="591" spans="1:46" x14ac:dyDescent="0.25">
      <c r="A591" s="65">
        <v>4001</v>
      </c>
      <c r="B591" s="22">
        <v>31422</v>
      </c>
      <c r="C591" s="65">
        <v>1</v>
      </c>
      <c r="D591" s="65">
        <v>3</v>
      </c>
      <c r="E591" s="5"/>
      <c r="F591" s="5"/>
      <c r="G591" s="5"/>
      <c r="H591" s="5"/>
      <c r="I591" s="5"/>
      <c r="J591" s="5"/>
      <c r="K591" s="65">
        <v>0</v>
      </c>
      <c r="L591" s="65">
        <v>0</v>
      </c>
      <c r="M591" s="65">
        <v>0</v>
      </c>
      <c r="N591" s="65">
        <v>24</v>
      </c>
      <c r="O591" s="65">
        <v>0</v>
      </c>
      <c r="P591" s="65">
        <v>0</v>
      </c>
      <c r="Q591" s="65">
        <v>0</v>
      </c>
      <c r="R591" s="65">
        <v>0</v>
      </c>
      <c r="S591" s="65">
        <v>0</v>
      </c>
      <c r="T591" s="65">
        <v>24</v>
      </c>
      <c r="U591" s="65">
        <v>0</v>
      </c>
      <c r="V591" s="65">
        <v>0</v>
      </c>
      <c r="W591" s="65">
        <v>56.79998779296875</v>
      </c>
      <c r="X591" s="65">
        <v>56.79998779296875</v>
      </c>
      <c r="Y591" s="65">
        <v>24</v>
      </c>
      <c r="Z591" s="5"/>
      <c r="AA591" s="5"/>
      <c r="AB591" s="5"/>
      <c r="AC591" s="5"/>
      <c r="AD591" s="5"/>
      <c r="AE591" s="65">
        <v>71</v>
      </c>
      <c r="AF591" s="65">
        <v>71</v>
      </c>
      <c r="AG591" s="65">
        <v>24</v>
      </c>
      <c r="AH591" s="5"/>
      <c r="AI591" s="65">
        <v>13.523999214172363</v>
      </c>
      <c r="AJ591" s="65">
        <v>0.56299996376037598</v>
      </c>
      <c r="AK591" s="65">
        <v>0.56299996376037598</v>
      </c>
      <c r="AL591" s="65">
        <v>24</v>
      </c>
      <c r="AM591" s="65">
        <v>1</v>
      </c>
      <c r="AN591" s="65">
        <v>3</v>
      </c>
      <c r="AO591" s="65">
        <v>0</v>
      </c>
      <c r="AP591" s="5"/>
      <c r="AQ591" s="65">
        <v>6</v>
      </c>
      <c r="AR591" s="65">
        <v>10</v>
      </c>
      <c r="AS591" s="65">
        <v>1</v>
      </c>
      <c r="AT591" s="65">
        <v>1986</v>
      </c>
    </row>
    <row r="592" spans="1:46" x14ac:dyDescent="0.25">
      <c r="A592" s="65">
        <v>4001</v>
      </c>
      <c r="B592" s="22">
        <v>31423</v>
      </c>
      <c r="C592" s="65">
        <v>1</v>
      </c>
      <c r="D592" s="65">
        <v>3</v>
      </c>
      <c r="E592" s="5"/>
      <c r="F592" s="5"/>
      <c r="G592" s="5"/>
      <c r="H592" s="5"/>
      <c r="I592" s="5"/>
      <c r="J592" s="5"/>
      <c r="K592" s="65">
        <v>2.4049997329711914</v>
      </c>
      <c r="L592" s="65">
        <v>9.9999964237213135E-2</v>
      </c>
      <c r="M592" s="65">
        <v>9.9999964237213135E-2</v>
      </c>
      <c r="N592" s="65">
        <v>24</v>
      </c>
      <c r="O592" s="65">
        <v>3</v>
      </c>
      <c r="P592" s="65">
        <v>1</v>
      </c>
      <c r="Q592" s="65">
        <v>2.4049997329711914</v>
      </c>
      <c r="R592" s="65">
        <v>9.9999964237213135E-2</v>
      </c>
      <c r="S592" s="65">
        <v>9.9999964237213135E-2</v>
      </c>
      <c r="T592" s="65">
        <v>24</v>
      </c>
      <c r="U592" s="65">
        <v>3</v>
      </c>
      <c r="V592" s="65">
        <v>1</v>
      </c>
      <c r="W592" s="65">
        <v>46</v>
      </c>
      <c r="X592" s="65">
        <v>46</v>
      </c>
      <c r="Y592" s="65">
        <v>24</v>
      </c>
      <c r="Z592" s="5"/>
      <c r="AA592" s="5"/>
      <c r="AB592" s="5"/>
      <c r="AC592" s="5"/>
      <c r="AD592" s="5"/>
      <c r="AE592" s="65">
        <v>0</v>
      </c>
      <c r="AF592" s="65">
        <v>0</v>
      </c>
      <c r="AG592" s="65">
        <v>24</v>
      </c>
      <c r="AH592" s="5"/>
      <c r="AI592" s="65">
        <v>17.339996337890625</v>
      </c>
      <c r="AJ592" s="65">
        <v>0.72199994325637817</v>
      </c>
      <c r="AK592" s="65">
        <v>0.72199994325637817</v>
      </c>
      <c r="AL592" s="65">
        <v>24</v>
      </c>
      <c r="AM592" s="65">
        <v>1</v>
      </c>
      <c r="AN592" s="65">
        <v>3</v>
      </c>
      <c r="AO592" s="65">
        <v>0</v>
      </c>
      <c r="AP592" s="5"/>
      <c r="AQ592" s="65">
        <v>7</v>
      </c>
      <c r="AR592" s="65">
        <v>11</v>
      </c>
      <c r="AS592" s="65">
        <v>1</v>
      </c>
      <c r="AT592" s="65">
        <v>1986</v>
      </c>
    </row>
    <row r="593" spans="1:46" x14ac:dyDescent="0.25">
      <c r="A593" s="65">
        <v>4001</v>
      </c>
      <c r="B593" s="22">
        <v>31424</v>
      </c>
      <c r="C593" s="65">
        <v>1</v>
      </c>
      <c r="D593" s="65">
        <v>3</v>
      </c>
      <c r="E593" s="5"/>
      <c r="F593" s="5"/>
      <c r="G593" s="5"/>
      <c r="H593" s="5"/>
      <c r="I593" s="5"/>
      <c r="J593" s="5"/>
      <c r="K593" s="65">
        <v>0</v>
      </c>
      <c r="L593" s="65">
        <v>0</v>
      </c>
      <c r="M593" s="65">
        <v>0</v>
      </c>
      <c r="N593" s="65">
        <v>24</v>
      </c>
      <c r="O593" s="65">
        <v>0</v>
      </c>
      <c r="P593" s="65">
        <v>0</v>
      </c>
      <c r="Q593" s="65">
        <v>0</v>
      </c>
      <c r="R593" s="65">
        <v>0</v>
      </c>
      <c r="S593" s="65">
        <v>0</v>
      </c>
      <c r="T593" s="65">
        <v>24</v>
      </c>
      <c r="U593" s="65">
        <v>0</v>
      </c>
      <c r="V593" s="65">
        <v>0</v>
      </c>
      <c r="W593" s="65">
        <v>70</v>
      </c>
      <c r="X593" s="65">
        <v>70</v>
      </c>
      <c r="Y593" s="65">
        <v>24</v>
      </c>
      <c r="Z593" s="5"/>
      <c r="AA593" s="5"/>
      <c r="AB593" s="5"/>
      <c r="AC593" s="5"/>
      <c r="AD593" s="5"/>
      <c r="AE593" s="65">
        <v>2535</v>
      </c>
      <c r="AF593" s="65">
        <v>2535</v>
      </c>
      <c r="AG593" s="65">
        <v>24</v>
      </c>
      <c r="AH593" s="5"/>
      <c r="AI593" s="65">
        <v>17.831985473632813</v>
      </c>
      <c r="AJ593" s="65">
        <v>0.74299997091293335</v>
      </c>
      <c r="AK593" s="65">
        <v>0.74299997091293335</v>
      </c>
      <c r="AL593" s="65">
        <v>24</v>
      </c>
      <c r="AM593" s="65">
        <v>1</v>
      </c>
      <c r="AN593" s="65">
        <v>3</v>
      </c>
      <c r="AO593" s="65">
        <v>0</v>
      </c>
      <c r="AP593" s="5"/>
      <c r="AQ593" s="65">
        <v>1</v>
      </c>
      <c r="AR593" s="65">
        <v>12</v>
      </c>
      <c r="AS593" s="65">
        <v>1</v>
      </c>
      <c r="AT593" s="65">
        <v>1986</v>
      </c>
    </row>
    <row r="594" spans="1:46" x14ac:dyDescent="0.25">
      <c r="A594" s="65">
        <v>4001</v>
      </c>
      <c r="B594" s="22">
        <v>31425</v>
      </c>
      <c r="C594" s="65">
        <v>1</v>
      </c>
      <c r="D594" s="65">
        <v>3</v>
      </c>
      <c r="E594" s="5"/>
      <c r="F594" s="5"/>
      <c r="G594" s="5"/>
      <c r="H594" s="5"/>
      <c r="I594" s="5"/>
      <c r="J594" s="5"/>
      <c r="K594" s="65">
        <v>0</v>
      </c>
      <c r="L594" s="65">
        <v>0</v>
      </c>
      <c r="M594" s="65">
        <v>0</v>
      </c>
      <c r="N594" s="65">
        <v>24</v>
      </c>
      <c r="O594" s="65">
        <v>0</v>
      </c>
      <c r="P594" s="65">
        <v>0</v>
      </c>
      <c r="Q594" s="65">
        <v>0</v>
      </c>
      <c r="R594" s="65">
        <v>0</v>
      </c>
      <c r="S594" s="65">
        <v>0</v>
      </c>
      <c r="T594" s="65">
        <v>24</v>
      </c>
      <c r="U594" s="65">
        <v>0</v>
      </c>
      <c r="V594" s="65">
        <v>0</v>
      </c>
      <c r="W594" s="65">
        <v>50.5</v>
      </c>
      <c r="X594" s="65">
        <v>50.5</v>
      </c>
      <c r="Y594" s="65">
        <v>24</v>
      </c>
      <c r="Z594" s="5"/>
      <c r="AA594" s="5"/>
      <c r="AB594" s="5"/>
      <c r="AC594" s="5"/>
      <c r="AD594" s="5"/>
      <c r="AE594" s="65">
        <v>38</v>
      </c>
      <c r="AF594" s="65">
        <v>38</v>
      </c>
      <c r="AG594" s="65">
        <v>24</v>
      </c>
      <c r="AH594" s="5"/>
      <c r="AI594" s="65">
        <v>13.067999839782715</v>
      </c>
      <c r="AJ594" s="65">
        <v>0.54399996995925903</v>
      </c>
      <c r="AK594" s="65">
        <v>0.54399996995925903</v>
      </c>
      <c r="AL594" s="65">
        <v>24</v>
      </c>
      <c r="AM594" s="65">
        <v>1</v>
      </c>
      <c r="AN594" s="65">
        <v>3</v>
      </c>
      <c r="AO594" s="65">
        <v>0</v>
      </c>
      <c r="AP594" s="5"/>
      <c r="AQ594" s="65">
        <v>2</v>
      </c>
      <c r="AR594" s="65">
        <v>13</v>
      </c>
      <c r="AS594" s="65">
        <v>1</v>
      </c>
      <c r="AT594" s="65">
        <v>1986</v>
      </c>
    </row>
    <row r="595" spans="1:46" x14ac:dyDescent="0.25">
      <c r="A595" s="65">
        <v>4001</v>
      </c>
      <c r="B595" s="22">
        <v>31426</v>
      </c>
      <c r="C595" s="65">
        <v>1</v>
      </c>
      <c r="D595" s="65">
        <v>3</v>
      </c>
      <c r="E595" s="5"/>
      <c r="F595" s="5"/>
      <c r="G595" s="5"/>
      <c r="H595" s="5"/>
      <c r="I595" s="5"/>
      <c r="J595" s="5"/>
      <c r="K595" s="65">
        <v>5.5289993286132812</v>
      </c>
      <c r="L595" s="65">
        <v>0.22999995946884155</v>
      </c>
      <c r="M595" s="65">
        <v>0.22999995946884155</v>
      </c>
      <c r="N595" s="65">
        <v>24</v>
      </c>
      <c r="O595" s="65">
        <v>6</v>
      </c>
      <c r="P595" s="65">
        <v>1</v>
      </c>
      <c r="Q595" s="65">
        <v>5.5289993286132812</v>
      </c>
      <c r="R595" s="65">
        <v>0.22999995946884155</v>
      </c>
      <c r="S595" s="65">
        <v>0.22999995946884155</v>
      </c>
      <c r="T595" s="65">
        <v>24</v>
      </c>
      <c r="U595" s="65">
        <v>6</v>
      </c>
      <c r="V595" s="65">
        <v>1</v>
      </c>
      <c r="W595" s="65">
        <v>55.79998779296875</v>
      </c>
      <c r="X595" s="65">
        <v>55.79998779296875</v>
      </c>
      <c r="Y595" s="65">
        <v>24</v>
      </c>
      <c r="Z595" s="5"/>
      <c r="AA595" s="5"/>
      <c r="AB595" s="5"/>
      <c r="AC595" s="5"/>
      <c r="AD595" s="5"/>
      <c r="AE595" s="65">
        <v>30</v>
      </c>
      <c r="AF595" s="65">
        <v>30</v>
      </c>
      <c r="AG595" s="65">
        <v>24</v>
      </c>
      <c r="AH595" s="5"/>
      <c r="AI595" s="65">
        <v>36.935989379882813</v>
      </c>
      <c r="AJ595" s="65">
        <v>1.5389995574951172</v>
      </c>
      <c r="AK595" s="65">
        <v>1.5389995574951172</v>
      </c>
      <c r="AL595" s="65">
        <v>24</v>
      </c>
      <c r="AM595" s="65">
        <v>1</v>
      </c>
      <c r="AN595" s="65">
        <v>3</v>
      </c>
      <c r="AO595" s="65">
        <v>0</v>
      </c>
      <c r="AP595" s="5"/>
      <c r="AQ595" s="65">
        <v>3</v>
      </c>
      <c r="AR595" s="65">
        <v>14</v>
      </c>
      <c r="AS595" s="65">
        <v>1</v>
      </c>
      <c r="AT595" s="65">
        <v>1986</v>
      </c>
    </row>
    <row r="596" spans="1:46" x14ac:dyDescent="0.25">
      <c r="A596" s="65">
        <v>4001</v>
      </c>
      <c r="B596" s="22">
        <v>31427</v>
      </c>
      <c r="C596" s="65">
        <v>1</v>
      </c>
      <c r="D596" s="65">
        <v>3</v>
      </c>
      <c r="E596" s="5"/>
      <c r="F596" s="5"/>
      <c r="G596" s="5"/>
      <c r="H596" s="5"/>
      <c r="I596" s="5"/>
      <c r="J596" s="5"/>
      <c r="K596" s="65">
        <v>0</v>
      </c>
      <c r="L596" s="65">
        <v>0</v>
      </c>
      <c r="M596" s="65">
        <v>0</v>
      </c>
      <c r="N596" s="65">
        <v>24</v>
      </c>
      <c r="O596" s="65">
        <v>0</v>
      </c>
      <c r="P596" s="65">
        <v>0</v>
      </c>
      <c r="Q596" s="65">
        <v>0</v>
      </c>
      <c r="R596" s="65">
        <v>0</v>
      </c>
      <c r="S596" s="65">
        <v>0</v>
      </c>
      <c r="T596" s="65">
        <v>24</v>
      </c>
      <c r="U596" s="65">
        <v>0</v>
      </c>
      <c r="V596" s="65">
        <v>0</v>
      </c>
      <c r="W596" s="65">
        <v>65.79998779296875</v>
      </c>
      <c r="X596" s="65">
        <v>65.79998779296875</v>
      </c>
      <c r="Y596" s="65">
        <v>24</v>
      </c>
      <c r="Z596" s="5"/>
      <c r="AA596" s="5"/>
      <c r="AB596" s="5"/>
      <c r="AC596" s="5"/>
      <c r="AD596" s="5"/>
      <c r="AE596" s="65">
        <v>0</v>
      </c>
      <c r="AF596" s="65">
        <v>0</v>
      </c>
      <c r="AG596" s="65">
        <v>24</v>
      </c>
      <c r="AH596" s="5"/>
      <c r="AI596" s="65">
        <v>19.115997314453125</v>
      </c>
      <c r="AJ596" s="65">
        <v>0.79599994421005249</v>
      </c>
      <c r="AK596" s="65">
        <v>0.79599994421005249</v>
      </c>
      <c r="AL596" s="65">
        <v>24</v>
      </c>
      <c r="AM596" s="65">
        <v>1</v>
      </c>
      <c r="AN596" s="65">
        <v>3</v>
      </c>
      <c r="AO596" s="65">
        <v>0</v>
      </c>
      <c r="AP596" s="5"/>
      <c r="AQ596" s="65">
        <v>4</v>
      </c>
      <c r="AR596" s="65">
        <v>15</v>
      </c>
      <c r="AS596" s="65">
        <v>1</v>
      </c>
      <c r="AT596" s="65">
        <v>1986</v>
      </c>
    </row>
    <row r="597" spans="1:46" x14ac:dyDescent="0.25">
      <c r="A597" s="65">
        <v>4001</v>
      </c>
      <c r="B597" s="22">
        <v>31428</v>
      </c>
      <c r="C597" s="65">
        <v>1</v>
      </c>
      <c r="D597" s="65">
        <v>3</v>
      </c>
      <c r="E597" s="5"/>
      <c r="F597" s="5"/>
      <c r="G597" s="5"/>
      <c r="H597" s="5"/>
      <c r="I597" s="5"/>
      <c r="J597" s="5"/>
      <c r="K597" s="65">
        <v>0</v>
      </c>
      <c r="L597" s="65">
        <v>0</v>
      </c>
      <c r="M597" s="65">
        <v>0</v>
      </c>
      <c r="N597" s="65">
        <v>24</v>
      </c>
      <c r="O597" s="65">
        <v>0</v>
      </c>
      <c r="P597" s="65">
        <v>0</v>
      </c>
      <c r="Q597" s="65">
        <v>0</v>
      </c>
      <c r="R597" s="65">
        <v>0</v>
      </c>
      <c r="S597" s="65">
        <v>0</v>
      </c>
      <c r="T597" s="65">
        <v>24</v>
      </c>
      <c r="U597" s="65">
        <v>0</v>
      </c>
      <c r="V597" s="65">
        <v>0</v>
      </c>
      <c r="W597" s="65">
        <v>52.699996948242188</v>
      </c>
      <c r="X597" s="65">
        <v>52.699996948242188</v>
      </c>
      <c r="Y597" s="65">
        <v>24</v>
      </c>
      <c r="Z597" s="5"/>
      <c r="AA597" s="5"/>
      <c r="AB597" s="5"/>
      <c r="AC597" s="5"/>
      <c r="AD597" s="5"/>
      <c r="AE597" s="65">
        <v>0</v>
      </c>
      <c r="AF597" s="65">
        <v>0</v>
      </c>
      <c r="AG597" s="65">
        <v>24</v>
      </c>
      <c r="AH597" s="5"/>
      <c r="AI597" s="65">
        <v>8.8079996109008789</v>
      </c>
      <c r="AJ597" s="65">
        <v>0.36699998378753662</v>
      </c>
      <c r="AK597" s="65">
        <v>0.36699998378753662</v>
      </c>
      <c r="AL597" s="65">
        <v>24</v>
      </c>
      <c r="AM597" s="65">
        <v>1</v>
      </c>
      <c r="AN597" s="65">
        <v>3</v>
      </c>
      <c r="AO597" s="65">
        <v>0</v>
      </c>
      <c r="AP597" s="5"/>
      <c r="AQ597" s="65">
        <v>5</v>
      </c>
      <c r="AR597" s="65">
        <v>16</v>
      </c>
      <c r="AS597" s="65">
        <v>1</v>
      </c>
      <c r="AT597" s="65">
        <v>1986</v>
      </c>
    </row>
    <row r="598" spans="1:46" x14ac:dyDescent="0.25">
      <c r="A598" s="65">
        <v>4001</v>
      </c>
      <c r="B598" s="22">
        <v>31429</v>
      </c>
      <c r="C598" s="65">
        <v>1</v>
      </c>
      <c r="D598" s="65">
        <v>3</v>
      </c>
      <c r="E598" s="5"/>
      <c r="F598" s="5"/>
      <c r="G598" s="5"/>
      <c r="H598" s="5"/>
      <c r="I598" s="5"/>
      <c r="J598" s="5"/>
      <c r="K598" s="65">
        <v>4.9999989569187164E-3</v>
      </c>
      <c r="L598" s="65">
        <v>0</v>
      </c>
      <c r="M598" s="65">
        <v>0</v>
      </c>
      <c r="N598" s="65">
        <v>24</v>
      </c>
      <c r="O598" s="65">
        <v>1</v>
      </c>
      <c r="P598" s="65">
        <v>1</v>
      </c>
      <c r="Q598" s="65">
        <v>4.9999989569187164E-3</v>
      </c>
      <c r="R598" s="65">
        <v>0</v>
      </c>
      <c r="S598" s="65">
        <v>0</v>
      </c>
      <c r="T598" s="65">
        <v>24</v>
      </c>
      <c r="U598" s="65">
        <v>1</v>
      </c>
      <c r="V598" s="65">
        <v>1</v>
      </c>
      <c r="W598" s="65">
        <v>58.099990844726563</v>
      </c>
      <c r="X598" s="65">
        <v>58.099990844726563</v>
      </c>
      <c r="Y598" s="65">
        <v>24</v>
      </c>
      <c r="Z598" s="5"/>
      <c r="AA598" s="5"/>
      <c r="AB598" s="5"/>
      <c r="AC598" s="5"/>
      <c r="AD598" s="5"/>
      <c r="AE598" s="65">
        <v>0</v>
      </c>
      <c r="AF598" s="65">
        <v>0</v>
      </c>
      <c r="AG598" s="65">
        <v>24</v>
      </c>
      <c r="AH598" s="5"/>
      <c r="AI598" s="65">
        <v>24.251998901367188</v>
      </c>
      <c r="AJ598" s="65">
        <v>1.0099992752075195</v>
      </c>
      <c r="AK598" s="65">
        <v>1.0099992752075195</v>
      </c>
      <c r="AL598" s="65">
        <v>24</v>
      </c>
      <c r="AM598" s="65">
        <v>1</v>
      </c>
      <c r="AN598" s="65">
        <v>3</v>
      </c>
      <c r="AO598" s="65">
        <v>0</v>
      </c>
      <c r="AP598" s="5"/>
      <c r="AQ598" s="65">
        <v>6</v>
      </c>
      <c r="AR598" s="65">
        <v>17</v>
      </c>
      <c r="AS598" s="65">
        <v>1</v>
      </c>
      <c r="AT598" s="65">
        <v>1986</v>
      </c>
    </row>
    <row r="599" spans="1:46" x14ac:dyDescent="0.25">
      <c r="A599" s="65">
        <v>4001</v>
      </c>
      <c r="B599" s="22">
        <v>31430</v>
      </c>
      <c r="C599" s="65">
        <v>1</v>
      </c>
      <c r="D599" s="65">
        <v>3</v>
      </c>
      <c r="E599" s="5"/>
      <c r="F599" s="5"/>
      <c r="G599" s="5"/>
      <c r="H599" s="5"/>
      <c r="I599" s="5"/>
      <c r="J599" s="5"/>
      <c r="K599" s="65">
        <v>4.6799993515014648</v>
      </c>
      <c r="L599" s="65">
        <v>0.19499999284744263</v>
      </c>
      <c r="M599" s="65">
        <v>0.19499999284744263</v>
      </c>
      <c r="N599" s="65">
        <v>24</v>
      </c>
      <c r="O599" s="65">
        <v>1</v>
      </c>
      <c r="P599" s="65">
        <v>1</v>
      </c>
      <c r="Q599" s="65">
        <v>4.6799993515014648</v>
      </c>
      <c r="R599" s="65">
        <v>0.19499999284744263</v>
      </c>
      <c r="S599" s="65">
        <v>0.19499999284744263</v>
      </c>
      <c r="T599" s="65">
        <v>24</v>
      </c>
      <c r="U599" s="65">
        <v>1</v>
      </c>
      <c r="V599" s="65">
        <v>1</v>
      </c>
      <c r="W599" s="65">
        <v>73.899993896484375</v>
      </c>
      <c r="X599" s="65">
        <v>73.899993896484375</v>
      </c>
      <c r="Y599" s="65">
        <v>24</v>
      </c>
      <c r="Z599" s="5"/>
      <c r="AA599" s="5"/>
      <c r="AB599" s="5"/>
      <c r="AC599" s="5"/>
      <c r="AD599" s="5"/>
      <c r="AE599" s="65">
        <v>0</v>
      </c>
      <c r="AF599" s="65">
        <v>0</v>
      </c>
      <c r="AG599" s="65">
        <v>24</v>
      </c>
      <c r="AH599" s="5"/>
      <c r="AI599" s="65">
        <v>23.219985961914063</v>
      </c>
      <c r="AJ599" s="65">
        <v>0.96699994802474976</v>
      </c>
      <c r="AK599" s="65">
        <v>0.96699994802474976</v>
      </c>
      <c r="AL599" s="65">
        <v>24</v>
      </c>
      <c r="AM599" s="65">
        <v>1</v>
      </c>
      <c r="AN599" s="65">
        <v>3</v>
      </c>
      <c r="AO599" s="65">
        <v>0</v>
      </c>
      <c r="AP599" s="5"/>
      <c r="AQ599" s="65">
        <v>7</v>
      </c>
      <c r="AR599" s="65">
        <v>18</v>
      </c>
      <c r="AS599" s="65">
        <v>1</v>
      </c>
      <c r="AT599" s="65">
        <v>1986</v>
      </c>
    </row>
    <row r="600" spans="1:46" x14ac:dyDescent="0.25">
      <c r="A600" s="65">
        <v>4001</v>
      </c>
      <c r="B600" s="22">
        <v>31431</v>
      </c>
      <c r="C600" s="65">
        <v>1</v>
      </c>
      <c r="D600" s="65">
        <v>3</v>
      </c>
      <c r="E600" s="5"/>
      <c r="F600" s="5"/>
      <c r="G600" s="5"/>
      <c r="H600" s="5"/>
      <c r="I600" s="5"/>
      <c r="J600" s="5"/>
      <c r="K600" s="65">
        <v>0</v>
      </c>
      <c r="L600" s="65">
        <v>0</v>
      </c>
      <c r="M600" s="65">
        <v>0</v>
      </c>
      <c r="N600" s="65">
        <v>24</v>
      </c>
      <c r="O600" s="65">
        <v>0</v>
      </c>
      <c r="P600" s="65">
        <v>0</v>
      </c>
      <c r="Q600" s="65">
        <v>0</v>
      </c>
      <c r="R600" s="65">
        <v>0</v>
      </c>
      <c r="S600" s="65">
        <v>0</v>
      </c>
      <c r="T600" s="65">
        <v>24</v>
      </c>
      <c r="U600" s="65">
        <v>0</v>
      </c>
      <c r="V600" s="65">
        <v>0</v>
      </c>
      <c r="W600" s="65">
        <v>65.5</v>
      </c>
      <c r="X600" s="65">
        <v>65.5</v>
      </c>
      <c r="Y600" s="65">
        <v>24</v>
      </c>
      <c r="Z600" s="5"/>
      <c r="AA600" s="5"/>
      <c r="AB600" s="5"/>
      <c r="AC600" s="5"/>
      <c r="AD600" s="5"/>
      <c r="AE600" s="65">
        <v>0</v>
      </c>
      <c r="AF600" s="65">
        <v>0</v>
      </c>
      <c r="AG600" s="65">
        <v>24</v>
      </c>
      <c r="AH600" s="5"/>
      <c r="AI600" s="65">
        <v>13.631999969482422</v>
      </c>
      <c r="AJ600" s="65">
        <v>0.56799995899200439</v>
      </c>
      <c r="AK600" s="65">
        <v>0.56799995899200439</v>
      </c>
      <c r="AL600" s="65">
        <v>24</v>
      </c>
      <c r="AM600" s="65">
        <v>1</v>
      </c>
      <c r="AN600" s="65">
        <v>3</v>
      </c>
      <c r="AO600" s="65">
        <v>0</v>
      </c>
      <c r="AP600" s="5"/>
      <c r="AQ600" s="65">
        <v>1</v>
      </c>
      <c r="AR600" s="65">
        <v>19</v>
      </c>
      <c r="AS600" s="65">
        <v>1</v>
      </c>
      <c r="AT600" s="65">
        <v>1986</v>
      </c>
    </row>
    <row r="601" spans="1:46" x14ac:dyDescent="0.25">
      <c r="A601" s="65">
        <v>4001</v>
      </c>
      <c r="B601" s="22">
        <v>31432</v>
      </c>
      <c r="C601" s="65">
        <v>1</v>
      </c>
      <c r="D601" s="65">
        <v>3</v>
      </c>
      <c r="E601" s="5"/>
      <c r="F601" s="5"/>
      <c r="G601" s="5"/>
      <c r="H601" s="5"/>
      <c r="I601" s="5"/>
      <c r="J601" s="5"/>
      <c r="K601" s="65">
        <v>10.238999366760254</v>
      </c>
      <c r="L601" s="65">
        <v>0.42599999904632568</v>
      </c>
      <c r="M601" s="65">
        <v>0.42599999904632568</v>
      </c>
      <c r="N601" s="65">
        <v>24</v>
      </c>
      <c r="O601" s="65">
        <v>8</v>
      </c>
      <c r="P601" s="65">
        <v>1</v>
      </c>
      <c r="Q601" s="65">
        <v>10.238999366760254</v>
      </c>
      <c r="R601" s="65">
        <v>0.42599999904632568</v>
      </c>
      <c r="S601" s="65">
        <v>0.42599999904632568</v>
      </c>
      <c r="T601" s="65">
        <v>24</v>
      </c>
      <c r="U601" s="65">
        <v>8</v>
      </c>
      <c r="V601" s="65">
        <v>1</v>
      </c>
      <c r="W601" s="65">
        <v>50.699996948242188</v>
      </c>
      <c r="X601" s="65">
        <v>50.699996948242188</v>
      </c>
      <c r="Y601" s="65">
        <v>24</v>
      </c>
      <c r="Z601" s="5"/>
      <c r="AA601" s="5"/>
      <c r="AB601" s="5"/>
      <c r="AC601" s="5"/>
      <c r="AD601" s="5"/>
      <c r="AE601" s="65">
        <v>0</v>
      </c>
      <c r="AF601" s="65">
        <v>0</v>
      </c>
      <c r="AG601" s="65">
        <v>24</v>
      </c>
      <c r="AH601" s="5"/>
      <c r="AI601" s="65">
        <v>24.959991455078125</v>
      </c>
      <c r="AJ601" s="65">
        <v>1.0399999618530273</v>
      </c>
      <c r="AK601" s="65">
        <v>1.0399999618530273</v>
      </c>
      <c r="AL601" s="65">
        <v>24</v>
      </c>
      <c r="AM601" s="65">
        <v>1</v>
      </c>
      <c r="AN601" s="65">
        <v>3</v>
      </c>
      <c r="AO601" s="65">
        <v>0</v>
      </c>
      <c r="AP601" s="5"/>
      <c r="AQ601" s="65">
        <v>2</v>
      </c>
      <c r="AR601" s="65">
        <v>20</v>
      </c>
      <c r="AS601" s="65">
        <v>1</v>
      </c>
      <c r="AT601" s="65">
        <v>1986</v>
      </c>
    </row>
    <row r="602" spans="1:46" x14ac:dyDescent="0.25">
      <c r="A602" s="65">
        <v>4001</v>
      </c>
      <c r="B602" s="22">
        <v>31433</v>
      </c>
      <c r="C602" s="65">
        <v>1</v>
      </c>
      <c r="D602" s="65">
        <v>3</v>
      </c>
      <c r="E602" s="5"/>
      <c r="F602" s="5"/>
      <c r="G602" s="5"/>
      <c r="H602" s="5"/>
      <c r="I602" s="5"/>
      <c r="J602" s="5"/>
      <c r="K602" s="65">
        <v>0</v>
      </c>
      <c r="L602" s="65">
        <v>0</v>
      </c>
      <c r="M602" s="65">
        <v>0</v>
      </c>
      <c r="N602" s="65">
        <v>24</v>
      </c>
      <c r="O602" s="65">
        <v>0</v>
      </c>
      <c r="P602" s="65">
        <v>0</v>
      </c>
      <c r="Q602" s="65">
        <v>0</v>
      </c>
      <c r="R602" s="65">
        <v>0</v>
      </c>
      <c r="S602" s="65">
        <v>0</v>
      </c>
      <c r="T602" s="65">
        <v>24</v>
      </c>
      <c r="U602" s="65">
        <v>0</v>
      </c>
      <c r="V602" s="65">
        <v>0</v>
      </c>
      <c r="W602" s="65">
        <v>55.899993896484375</v>
      </c>
      <c r="X602" s="65">
        <v>55.899993896484375</v>
      </c>
      <c r="Y602" s="65">
        <v>24</v>
      </c>
      <c r="Z602" s="5"/>
      <c r="AA602" s="5"/>
      <c r="AB602" s="5"/>
      <c r="AC602" s="5"/>
      <c r="AD602" s="5"/>
      <c r="AE602" s="65">
        <v>0</v>
      </c>
      <c r="AF602" s="65">
        <v>0</v>
      </c>
      <c r="AG602" s="65">
        <v>24</v>
      </c>
      <c r="AH602" s="5"/>
      <c r="AI602" s="65">
        <v>29.135986328125</v>
      </c>
      <c r="AJ602" s="65">
        <v>1.2139997482299805</v>
      </c>
      <c r="AK602" s="65">
        <v>1.2139997482299805</v>
      </c>
      <c r="AL602" s="65">
        <v>24</v>
      </c>
      <c r="AM602" s="65">
        <v>1</v>
      </c>
      <c r="AN602" s="65">
        <v>3</v>
      </c>
      <c r="AO602" s="65">
        <v>0</v>
      </c>
      <c r="AP602" s="5"/>
      <c r="AQ602" s="65">
        <v>3</v>
      </c>
      <c r="AR602" s="65">
        <v>21</v>
      </c>
      <c r="AS602" s="65">
        <v>1</v>
      </c>
      <c r="AT602" s="65">
        <v>1986</v>
      </c>
    </row>
    <row r="603" spans="1:46" x14ac:dyDescent="0.25">
      <c r="A603" s="65">
        <v>4001</v>
      </c>
      <c r="B603" s="22">
        <v>31434</v>
      </c>
      <c r="C603" s="65">
        <v>1</v>
      </c>
      <c r="D603" s="65">
        <v>3</v>
      </c>
      <c r="E603" s="5"/>
      <c r="F603" s="5"/>
      <c r="G603" s="5"/>
      <c r="H603" s="5"/>
      <c r="I603" s="5"/>
      <c r="J603" s="5"/>
      <c r="K603" s="5"/>
      <c r="L603" s="65">
        <v>0</v>
      </c>
      <c r="M603" s="5"/>
      <c r="N603" s="65">
        <v>23</v>
      </c>
      <c r="O603" s="65">
        <v>0</v>
      </c>
      <c r="P603" s="65">
        <v>0</v>
      </c>
      <c r="Q603" s="5"/>
      <c r="R603" s="65">
        <v>0</v>
      </c>
      <c r="S603" s="5"/>
      <c r="T603" s="65">
        <v>23</v>
      </c>
      <c r="U603" s="65">
        <v>0</v>
      </c>
      <c r="V603" s="65">
        <v>0</v>
      </c>
      <c r="W603" s="65">
        <v>56.5</v>
      </c>
      <c r="X603" s="5"/>
      <c r="Y603" s="65">
        <v>23</v>
      </c>
      <c r="Z603" s="5"/>
      <c r="AA603" s="5"/>
      <c r="AB603" s="5"/>
      <c r="AC603" s="5"/>
      <c r="AD603" s="5"/>
      <c r="AE603" s="65">
        <v>917</v>
      </c>
      <c r="AF603" s="5"/>
      <c r="AG603" s="65">
        <v>23</v>
      </c>
      <c r="AH603" s="5"/>
      <c r="AI603" s="5"/>
      <c r="AJ603" s="65">
        <v>0.94999998807907104</v>
      </c>
      <c r="AK603" s="5"/>
      <c r="AL603" s="65">
        <v>23</v>
      </c>
      <c r="AM603" s="65">
        <v>1</v>
      </c>
      <c r="AN603" s="65">
        <v>3</v>
      </c>
      <c r="AO603" s="65">
        <v>0</v>
      </c>
      <c r="AP603" s="5"/>
      <c r="AQ603" s="65">
        <v>4</v>
      </c>
      <c r="AR603" s="65">
        <v>22</v>
      </c>
      <c r="AS603" s="65">
        <v>1</v>
      </c>
      <c r="AT603" s="65">
        <v>1986</v>
      </c>
    </row>
    <row r="604" spans="1:46" x14ac:dyDescent="0.25">
      <c r="A604" s="65">
        <v>4001</v>
      </c>
      <c r="B604" s="22">
        <v>31435</v>
      </c>
      <c r="C604" s="65">
        <v>1</v>
      </c>
      <c r="D604" s="65">
        <v>3</v>
      </c>
      <c r="E604" s="5"/>
      <c r="F604" s="5"/>
      <c r="G604" s="5"/>
      <c r="H604" s="5"/>
      <c r="I604" s="5"/>
      <c r="J604" s="5"/>
      <c r="K604" s="65">
        <v>0</v>
      </c>
      <c r="L604" s="65">
        <v>0</v>
      </c>
      <c r="M604" s="65">
        <v>0</v>
      </c>
      <c r="N604" s="65">
        <v>24</v>
      </c>
      <c r="O604" s="65">
        <v>0</v>
      </c>
      <c r="P604" s="65">
        <v>0</v>
      </c>
      <c r="Q604" s="65">
        <v>0</v>
      </c>
      <c r="R604" s="65">
        <v>0</v>
      </c>
      <c r="S604" s="65">
        <v>0</v>
      </c>
      <c r="T604" s="65">
        <v>24</v>
      </c>
      <c r="U604" s="65">
        <v>0</v>
      </c>
      <c r="V604" s="65">
        <v>0</v>
      </c>
      <c r="W604" s="65">
        <v>45.699996948242188</v>
      </c>
      <c r="X604" s="65">
        <v>45.699996948242188</v>
      </c>
      <c r="Y604" s="65">
        <v>24</v>
      </c>
      <c r="Z604" s="5"/>
      <c r="AA604" s="5"/>
      <c r="AB604" s="5"/>
      <c r="AC604" s="5"/>
      <c r="AD604" s="5"/>
      <c r="AE604" s="65">
        <v>0</v>
      </c>
      <c r="AF604" s="65">
        <v>0</v>
      </c>
      <c r="AG604" s="65">
        <v>24</v>
      </c>
      <c r="AH604" s="5"/>
      <c r="AI604" s="65">
        <v>21.263992309570313</v>
      </c>
      <c r="AJ604" s="65">
        <v>0.88599997758865356</v>
      </c>
      <c r="AK604" s="65">
        <v>0.88599997758865356</v>
      </c>
      <c r="AL604" s="65">
        <v>24</v>
      </c>
      <c r="AM604" s="65">
        <v>1</v>
      </c>
      <c r="AN604" s="65">
        <v>3</v>
      </c>
      <c r="AO604" s="65">
        <v>0</v>
      </c>
      <c r="AP604" s="5"/>
      <c r="AQ604" s="65">
        <v>5</v>
      </c>
      <c r="AR604" s="65">
        <v>23</v>
      </c>
      <c r="AS604" s="65">
        <v>1</v>
      </c>
      <c r="AT604" s="65">
        <v>1986</v>
      </c>
    </row>
    <row r="605" spans="1:46" x14ac:dyDescent="0.25">
      <c r="A605" s="65">
        <v>4001</v>
      </c>
      <c r="B605" s="22">
        <v>31436</v>
      </c>
      <c r="C605" s="65">
        <v>1</v>
      </c>
      <c r="D605" s="65">
        <v>3</v>
      </c>
      <c r="E605" s="5"/>
      <c r="F605" s="5"/>
      <c r="G605" s="5"/>
      <c r="H605" s="5"/>
      <c r="I605" s="5"/>
      <c r="J605" s="5"/>
      <c r="K605" s="65">
        <v>0</v>
      </c>
      <c r="L605" s="65">
        <v>0</v>
      </c>
      <c r="M605" s="65">
        <v>0</v>
      </c>
      <c r="N605" s="65">
        <v>24</v>
      </c>
      <c r="O605" s="65">
        <v>0</v>
      </c>
      <c r="P605" s="65">
        <v>0</v>
      </c>
      <c r="Q605" s="65">
        <v>0</v>
      </c>
      <c r="R605" s="65">
        <v>0</v>
      </c>
      <c r="S605" s="65">
        <v>0</v>
      </c>
      <c r="T605" s="65">
        <v>24</v>
      </c>
      <c r="U605" s="65">
        <v>0</v>
      </c>
      <c r="V605" s="65">
        <v>0</v>
      </c>
      <c r="W605" s="65">
        <v>55.199996948242188</v>
      </c>
      <c r="X605" s="65">
        <v>55.199996948242188</v>
      </c>
      <c r="Y605" s="65">
        <v>24</v>
      </c>
      <c r="Z605" s="5"/>
      <c r="AA605" s="5"/>
      <c r="AB605" s="5"/>
      <c r="AC605" s="5"/>
      <c r="AD605" s="5"/>
      <c r="AE605" s="65">
        <v>1287</v>
      </c>
      <c r="AF605" s="65">
        <v>1287</v>
      </c>
      <c r="AG605" s="65">
        <v>24</v>
      </c>
      <c r="AH605" s="5"/>
      <c r="AI605" s="65">
        <v>16.415985107421875</v>
      </c>
      <c r="AJ605" s="65">
        <v>0.68399995565414429</v>
      </c>
      <c r="AK605" s="65">
        <v>0.68399995565414429</v>
      </c>
      <c r="AL605" s="65">
        <v>24</v>
      </c>
      <c r="AM605" s="65">
        <v>1</v>
      </c>
      <c r="AN605" s="65">
        <v>3</v>
      </c>
      <c r="AO605" s="65">
        <v>0</v>
      </c>
      <c r="AP605" s="5"/>
      <c r="AQ605" s="65">
        <v>6</v>
      </c>
      <c r="AR605" s="65">
        <v>24</v>
      </c>
      <c r="AS605" s="65">
        <v>1</v>
      </c>
      <c r="AT605" s="65">
        <v>1986</v>
      </c>
    </row>
    <row r="606" spans="1:46" x14ac:dyDescent="0.25">
      <c r="A606" s="65">
        <v>4001</v>
      </c>
      <c r="B606" s="22">
        <v>31437</v>
      </c>
      <c r="C606" s="65">
        <v>1</v>
      </c>
      <c r="D606" s="65">
        <v>3</v>
      </c>
      <c r="E606" s="5"/>
      <c r="F606" s="5"/>
      <c r="G606" s="5"/>
      <c r="H606" s="5"/>
      <c r="I606" s="5"/>
      <c r="J606" s="5"/>
      <c r="K606" s="65">
        <v>0</v>
      </c>
      <c r="L606" s="65">
        <v>0</v>
      </c>
      <c r="M606" s="65">
        <v>0</v>
      </c>
      <c r="N606" s="65">
        <v>24</v>
      </c>
      <c r="O606" s="65">
        <v>0</v>
      </c>
      <c r="P606" s="65">
        <v>0</v>
      </c>
      <c r="Q606" s="65">
        <v>0</v>
      </c>
      <c r="R606" s="65">
        <v>0</v>
      </c>
      <c r="S606" s="65">
        <v>0</v>
      </c>
      <c r="T606" s="65">
        <v>24</v>
      </c>
      <c r="U606" s="65">
        <v>0</v>
      </c>
      <c r="V606" s="65">
        <v>0</v>
      </c>
      <c r="W606" s="65">
        <v>62.199996948242187</v>
      </c>
      <c r="X606" s="65">
        <v>62.199996948242187</v>
      </c>
      <c r="Y606" s="65">
        <v>24</v>
      </c>
      <c r="Z606" s="5"/>
      <c r="AA606" s="5"/>
      <c r="AB606" s="5"/>
      <c r="AC606" s="5"/>
      <c r="AD606" s="5"/>
      <c r="AE606" s="65">
        <v>898</v>
      </c>
      <c r="AF606" s="65">
        <v>898</v>
      </c>
      <c r="AG606" s="65">
        <v>24</v>
      </c>
      <c r="AH606" s="5"/>
      <c r="AI606" s="65">
        <v>22.95599365234375</v>
      </c>
      <c r="AJ606" s="65">
        <v>0.95599997043609619</v>
      </c>
      <c r="AK606" s="65">
        <v>0.95599997043609619</v>
      </c>
      <c r="AL606" s="65">
        <v>24</v>
      </c>
      <c r="AM606" s="65">
        <v>1</v>
      </c>
      <c r="AN606" s="65">
        <v>3</v>
      </c>
      <c r="AO606" s="65">
        <v>0</v>
      </c>
      <c r="AP606" s="5"/>
      <c r="AQ606" s="65">
        <v>7</v>
      </c>
      <c r="AR606" s="65">
        <v>25</v>
      </c>
      <c r="AS606" s="65">
        <v>1</v>
      </c>
      <c r="AT606" s="65">
        <v>1986</v>
      </c>
    </row>
    <row r="607" spans="1:46" x14ac:dyDescent="0.25">
      <c r="A607" s="65">
        <v>4001</v>
      </c>
      <c r="B607" s="22">
        <v>31438</v>
      </c>
      <c r="C607" s="65">
        <v>1</v>
      </c>
      <c r="D607" s="65">
        <v>3</v>
      </c>
      <c r="E607" s="5"/>
      <c r="F607" s="5"/>
      <c r="G607" s="5"/>
      <c r="H607" s="5"/>
      <c r="I607" s="5"/>
      <c r="J607" s="5"/>
      <c r="K607" s="65">
        <v>0</v>
      </c>
      <c r="L607" s="65">
        <v>0</v>
      </c>
      <c r="M607" s="65">
        <v>0</v>
      </c>
      <c r="N607" s="65">
        <v>24</v>
      </c>
      <c r="O607" s="65">
        <v>0</v>
      </c>
      <c r="P607" s="65">
        <v>0</v>
      </c>
      <c r="Q607" s="65">
        <v>0</v>
      </c>
      <c r="R607" s="65">
        <v>0</v>
      </c>
      <c r="S607" s="65">
        <v>0</v>
      </c>
      <c r="T607" s="65">
        <v>24</v>
      </c>
      <c r="U607" s="65">
        <v>0</v>
      </c>
      <c r="V607" s="65">
        <v>0</v>
      </c>
      <c r="W607" s="65">
        <v>53.79998779296875</v>
      </c>
      <c r="X607" s="65">
        <v>53.79998779296875</v>
      </c>
      <c r="Y607" s="65">
        <v>24</v>
      </c>
      <c r="Z607" s="5"/>
      <c r="AA607" s="5"/>
      <c r="AB607" s="5"/>
      <c r="AC607" s="5"/>
      <c r="AD607" s="5"/>
      <c r="AE607" s="65">
        <v>1092</v>
      </c>
      <c r="AF607" s="65">
        <v>1092</v>
      </c>
      <c r="AG607" s="65">
        <v>24</v>
      </c>
      <c r="AH607" s="5"/>
      <c r="AI607" s="65">
        <v>10.019999504089355</v>
      </c>
      <c r="AJ607" s="65">
        <v>0.41699999570846558</v>
      </c>
      <c r="AK607" s="65">
        <v>0.41699999570846558</v>
      </c>
      <c r="AL607" s="65">
        <v>24</v>
      </c>
      <c r="AM607" s="65">
        <v>1</v>
      </c>
      <c r="AN607" s="65">
        <v>3</v>
      </c>
      <c r="AO607" s="65">
        <v>0</v>
      </c>
      <c r="AP607" s="5"/>
      <c r="AQ607" s="65">
        <v>1</v>
      </c>
      <c r="AR607" s="65">
        <v>26</v>
      </c>
      <c r="AS607" s="65">
        <v>1</v>
      </c>
      <c r="AT607" s="65">
        <v>1986</v>
      </c>
    </row>
    <row r="608" spans="1:46" x14ac:dyDescent="0.25">
      <c r="A608" s="65">
        <v>4001</v>
      </c>
      <c r="B608" s="22">
        <v>31439</v>
      </c>
      <c r="C608" s="65">
        <v>1</v>
      </c>
      <c r="D608" s="65">
        <v>3</v>
      </c>
      <c r="E608" s="5"/>
      <c r="F608" s="5"/>
      <c r="G608" s="5"/>
      <c r="H608" s="5"/>
      <c r="I608" s="5"/>
      <c r="J608" s="5"/>
      <c r="K608" s="65">
        <v>0</v>
      </c>
      <c r="L608" s="65">
        <v>0</v>
      </c>
      <c r="M608" s="65">
        <v>0</v>
      </c>
      <c r="N608" s="65">
        <v>24</v>
      </c>
      <c r="O608" s="65">
        <v>0</v>
      </c>
      <c r="P608" s="65">
        <v>0</v>
      </c>
      <c r="Q608" s="65">
        <v>0</v>
      </c>
      <c r="R608" s="65">
        <v>0</v>
      </c>
      <c r="S608" s="65">
        <v>0</v>
      </c>
      <c r="T608" s="65">
        <v>24</v>
      </c>
      <c r="U608" s="65">
        <v>0</v>
      </c>
      <c r="V608" s="65">
        <v>0</v>
      </c>
      <c r="W608" s="65">
        <v>71.79998779296875</v>
      </c>
      <c r="X608" s="65">
        <v>71.79998779296875</v>
      </c>
      <c r="Y608" s="65">
        <v>24</v>
      </c>
      <c r="Z608" s="5"/>
      <c r="AA608" s="5"/>
      <c r="AB608" s="5"/>
      <c r="AC608" s="5"/>
      <c r="AD608" s="5"/>
      <c r="AE608" s="65">
        <v>2508</v>
      </c>
      <c r="AF608" s="65">
        <v>2508</v>
      </c>
      <c r="AG608" s="65">
        <v>24</v>
      </c>
      <c r="AH608" s="5"/>
      <c r="AI608" s="65">
        <v>27.683990478515625</v>
      </c>
      <c r="AJ608" s="65">
        <v>1.1529998779296875</v>
      </c>
      <c r="AK608" s="65">
        <v>1.1529998779296875</v>
      </c>
      <c r="AL608" s="65">
        <v>24</v>
      </c>
      <c r="AM608" s="65">
        <v>1</v>
      </c>
      <c r="AN608" s="65">
        <v>3</v>
      </c>
      <c r="AO608" s="65">
        <v>0</v>
      </c>
      <c r="AP608" s="5"/>
      <c r="AQ608" s="65">
        <v>2</v>
      </c>
      <c r="AR608" s="65">
        <v>27</v>
      </c>
      <c r="AS608" s="65">
        <v>1</v>
      </c>
      <c r="AT608" s="65">
        <v>1986</v>
      </c>
    </row>
    <row r="609" spans="1:46" x14ac:dyDescent="0.25">
      <c r="A609" s="65">
        <v>4001</v>
      </c>
      <c r="B609" s="22">
        <v>31440</v>
      </c>
      <c r="C609" s="65">
        <v>1</v>
      </c>
      <c r="D609" s="65">
        <v>3</v>
      </c>
      <c r="E609" s="5"/>
      <c r="F609" s="5"/>
      <c r="G609" s="5"/>
      <c r="H609" s="5"/>
      <c r="I609" s="5"/>
      <c r="J609" s="5"/>
      <c r="K609" s="65">
        <v>0</v>
      </c>
      <c r="L609" s="65">
        <v>0</v>
      </c>
      <c r="M609" s="65">
        <v>0</v>
      </c>
      <c r="N609" s="65">
        <v>24</v>
      </c>
      <c r="O609" s="65">
        <v>0</v>
      </c>
      <c r="P609" s="65">
        <v>0</v>
      </c>
      <c r="Q609" s="65">
        <v>0</v>
      </c>
      <c r="R609" s="65">
        <v>0</v>
      </c>
      <c r="S609" s="65">
        <v>0</v>
      </c>
      <c r="T609" s="65">
        <v>24</v>
      </c>
      <c r="U609" s="65">
        <v>0</v>
      </c>
      <c r="V609" s="65">
        <v>0</v>
      </c>
      <c r="W609" s="65">
        <v>61</v>
      </c>
      <c r="X609" s="65">
        <v>61</v>
      </c>
      <c r="Y609" s="65">
        <v>24</v>
      </c>
      <c r="Z609" s="5"/>
      <c r="AA609" s="5"/>
      <c r="AB609" s="5"/>
      <c r="AC609" s="5"/>
      <c r="AD609" s="5"/>
      <c r="AE609" s="65">
        <v>1163</v>
      </c>
      <c r="AF609" s="65">
        <v>1163</v>
      </c>
      <c r="AG609" s="65">
        <v>24</v>
      </c>
      <c r="AH609" s="5"/>
      <c r="AI609" s="65">
        <v>21.599990844726562</v>
      </c>
      <c r="AJ609" s="65">
        <v>0.89999997615814209</v>
      </c>
      <c r="AK609" s="65">
        <v>0.89999997615814209</v>
      </c>
      <c r="AL609" s="65">
        <v>24</v>
      </c>
      <c r="AM609" s="65">
        <v>1</v>
      </c>
      <c r="AN609" s="65">
        <v>3</v>
      </c>
      <c r="AO609" s="65">
        <v>0</v>
      </c>
      <c r="AP609" s="5"/>
      <c r="AQ609" s="65">
        <v>3</v>
      </c>
      <c r="AR609" s="65">
        <v>28</v>
      </c>
      <c r="AS609" s="65">
        <v>1</v>
      </c>
      <c r="AT609" s="65">
        <v>1986</v>
      </c>
    </row>
    <row r="610" spans="1:46" x14ac:dyDescent="0.25">
      <c r="A610" s="65">
        <v>4001</v>
      </c>
      <c r="B610" s="22">
        <v>31441</v>
      </c>
      <c r="C610" s="65">
        <v>1</v>
      </c>
      <c r="D610" s="65">
        <v>3</v>
      </c>
      <c r="E610" s="5"/>
      <c r="F610" s="5"/>
      <c r="G610" s="5"/>
      <c r="H610" s="5"/>
      <c r="I610" s="5"/>
      <c r="J610" s="5"/>
      <c r="K610" s="65">
        <v>0</v>
      </c>
      <c r="L610" s="65">
        <v>0</v>
      </c>
      <c r="M610" s="65">
        <v>0</v>
      </c>
      <c r="N610" s="65">
        <v>24</v>
      </c>
      <c r="O610" s="65">
        <v>0</v>
      </c>
      <c r="P610" s="65">
        <v>0</v>
      </c>
      <c r="Q610" s="65">
        <v>0</v>
      </c>
      <c r="R610" s="65">
        <v>0</v>
      </c>
      <c r="S610" s="65">
        <v>0</v>
      </c>
      <c r="T610" s="65">
        <v>24</v>
      </c>
      <c r="U610" s="65">
        <v>0</v>
      </c>
      <c r="V610" s="65">
        <v>0</v>
      </c>
      <c r="W610" s="65">
        <v>72.699996948242188</v>
      </c>
      <c r="X610" s="65">
        <v>72.699996948242188</v>
      </c>
      <c r="Y610" s="65">
        <v>24</v>
      </c>
      <c r="Z610" s="5"/>
      <c r="AA610" s="5"/>
      <c r="AB610" s="5"/>
      <c r="AC610" s="5"/>
      <c r="AD610" s="5"/>
      <c r="AE610" s="65">
        <v>0</v>
      </c>
      <c r="AF610" s="65">
        <v>0</v>
      </c>
      <c r="AG610" s="65">
        <v>24</v>
      </c>
      <c r="AH610" s="5"/>
      <c r="AI610" s="65">
        <v>15.923999786376953</v>
      </c>
      <c r="AJ610" s="65">
        <v>0.66299998760223389</v>
      </c>
      <c r="AK610" s="65">
        <v>0.66299998760223389</v>
      </c>
      <c r="AL610" s="65">
        <v>24</v>
      </c>
      <c r="AM610" s="65">
        <v>1</v>
      </c>
      <c r="AN610" s="65">
        <v>3</v>
      </c>
      <c r="AO610" s="65">
        <v>0</v>
      </c>
      <c r="AP610" s="5"/>
      <c r="AQ610" s="65">
        <v>4</v>
      </c>
      <c r="AR610" s="65">
        <v>29</v>
      </c>
      <c r="AS610" s="65">
        <v>1</v>
      </c>
      <c r="AT610" s="65">
        <v>1986</v>
      </c>
    </row>
    <row r="611" spans="1:46" x14ac:dyDescent="0.25">
      <c r="A611" s="65">
        <v>4001</v>
      </c>
      <c r="B611" s="22">
        <v>31442</v>
      </c>
      <c r="C611" s="65">
        <v>1</v>
      </c>
      <c r="D611" s="65">
        <v>3</v>
      </c>
      <c r="E611" s="5"/>
      <c r="F611" s="5"/>
      <c r="G611" s="5"/>
      <c r="H611" s="5"/>
      <c r="I611" s="5"/>
      <c r="J611" s="5"/>
      <c r="K611" s="65">
        <v>0</v>
      </c>
      <c r="L611" s="65">
        <v>0</v>
      </c>
      <c r="M611" s="65">
        <v>0</v>
      </c>
      <c r="N611" s="65">
        <v>24</v>
      </c>
      <c r="O611" s="65">
        <v>0</v>
      </c>
      <c r="P611" s="65">
        <v>0</v>
      </c>
      <c r="Q611" s="65">
        <v>0</v>
      </c>
      <c r="R611" s="65">
        <v>0</v>
      </c>
      <c r="S611" s="65">
        <v>0</v>
      </c>
      <c r="T611" s="65">
        <v>24</v>
      </c>
      <c r="U611" s="65">
        <v>0</v>
      </c>
      <c r="V611" s="65">
        <v>0</v>
      </c>
      <c r="W611" s="65">
        <v>59.699996948242188</v>
      </c>
      <c r="X611" s="65">
        <v>59.699996948242188</v>
      </c>
      <c r="Y611" s="65">
        <v>24</v>
      </c>
      <c r="Z611" s="5"/>
      <c r="AA611" s="5"/>
      <c r="AB611" s="5"/>
      <c r="AC611" s="5"/>
      <c r="AD611" s="5"/>
      <c r="AE611" s="65">
        <v>0</v>
      </c>
      <c r="AF611" s="65">
        <v>0</v>
      </c>
      <c r="AG611" s="65">
        <v>24</v>
      </c>
      <c r="AH611" s="5"/>
      <c r="AI611" s="65">
        <v>20.915985107421875</v>
      </c>
      <c r="AJ611" s="65">
        <v>0.87099999189376831</v>
      </c>
      <c r="AK611" s="65">
        <v>0.87099999189376831</v>
      </c>
      <c r="AL611" s="65">
        <v>24</v>
      </c>
      <c r="AM611" s="65">
        <v>1</v>
      </c>
      <c r="AN611" s="65">
        <v>3</v>
      </c>
      <c r="AO611" s="65">
        <v>0</v>
      </c>
      <c r="AP611" s="5"/>
      <c r="AQ611" s="65">
        <v>5</v>
      </c>
      <c r="AR611" s="65">
        <v>30</v>
      </c>
      <c r="AS611" s="65">
        <v>1</v>
      </c>
      <c r="AT611" s="65">
        <v>1986</v>
      </c>
    </row>
    <row r="612" spans="1:46" x14ac:dyDescent="0.25">
      <c r="A612" s="65">
        <v>4001</v>
      </c>
      <c r="B612" s="22">
        <v>31443</v>
      </c>
      <c r="C612" s="65">
        <v>1</v>
      </c>
      <c r="D612" s="65">
        <v>3</v>
      </c>
      <c r="E612" s="5"/>
      <c r="F612" s="5"/>
      <c r="G612" s="5"/>
      <c r="H612" s="5"/>
      <c r="I612" s="5"/>
      <c r="J612" s="5"/>
      <c r="K612" s="65">
        <v>0</v>
      </c>
      <c r="L612" s="65">
        <v>0</v>
      </c>
      <c r="M612" s="65">
        <v>0</v>
      </c>
      <c r="N612" s="65">
        <v>24</v>
      </c>
      <c r="O612" s="65">
        <v>0</v>
      </c>
      <c r="P612" s="65">
        <v>0</v>
      </c>
      <c r="Q612" s="65">
        <v>0</v>
      </c>
      <c r="R612" s="65">
        <v>0</v>
      </c>
      <c r="S612" s="65">
        <v>0</v>
      </c>
      <c r="T612" s="65">
        <v>24</v>
      </c>
      <c r="U612" s="65">
        <v>0</v>
      </c>
      <c r="V612" s="65">
        <v>0</v>
      </c>
      <c r="W612" s="65">
        <v>52.699996948242188</v>
      </c>
      <c r="X612" s="65">
        <v>52.699996948242188</v>
      </c>
      <c r="Y612" s="65">
        <v>24</v>
      </c>
      <c r="Z612" s="5"/>
      <c r="AA612" s="5"/>
      <c r="AB612" s="5"/>
      <c r="AC612" s="5"/>
      <c r="AD612" s="5"/>
      <c r="AE612" s="65">
        <v>0</v>
      </c>
      <c r="AF612" s="65">
        <v>0</v>
      </c>
      <c r="AG612" s="65">
        <v>24</v>
      </c>
      <c r="AH612" s="5"/>
      <c r="AI612" s="65">
        <v>19.0679931640625</v>
      </c>
      <c r="AJ612" s="65">
        <v>0.79399996995925903</v>
      </c>
      <c r="AK612" s="65">
        <v>0.79399996995925903</v>
      </c>
      <c r="AL612" s="65">
        <v>24</v>
      </c>
      <c r="AM612" s="65">
        <v>1</v>
      </c>
      <c r="AN612" s="65">
        <v>3</v>
      </c>
      <c r="AO612" s="65">
        <v>0</v>
      </c>
      <c r="AP612" s="5"/>
      <c r="AQ612" s="65">
        <v>6</v>
      </c>
      <c r="AR612" s="65">
        <v>31</v>
      </c>
      <c r="AS612" s="65">
        <v>1</v>
      </c>
      <c r="AT612" s="65">
        <v>1986</v>
      </c>
    </row>
    <row r="613" spans="1:46" x14ac:dyDescent="0.25">
      <c r="A613" s="65">
        <v>4001</v>
      </c>
      <c r="B613" s="22">
        <v>31444</v>
      </c>
      <c r="C613" s="65">
        <v>1</v>
      </c>
      <c r="D613" s="65">
        <v>3</v>
      </c>
      <c r="E613" s="5"/>
      <c r="F613" s="5"/>
      <c r="G613" s="5"/>
      <c r="H613" s="5"/>
      <c r="I613" s="5"/>
      <c r="J613" s="5"/>
      <c r="K613" s="65">
        <v>0</v>
      </c>
      <c r="L613" s="65">
        <v>0</v>
      </c>
      <c r="M613" s="65">
        <v>0</v>
      </c>
      <c r="N613" s="65">
        <v>24</v>
      </c>
      <c r="O613" s="65">
        <v>0</v>
      </c>
      <c r="P613" s="65">
        <v>0</v>
      </c>
      <c r="Q613" s="65">
        <v>0</v>
      </c>
      <c r="R613" s="65">
        <v>0</v>
      </c>
      <c r="S613" s="65">
        <v>0</v>
      </c>
      <c r="T613" s="65">
        <v>24</v>
      </c>
      <c r="U613" s="65">
        <v>0</v>
      </c>
      <c r="V613" s="65">
        <v>0</v>
      </c>
      <c r="W613" s="65">
        <v>63.099990844726563</v>
      </c>
      <c r="X613" s="65">
        <v>63.099990844726563</v>
      </c>
      <c r="Y613" s="65">
        <v>24</v>
      </c>
      <c r="Z613" s="5"/>
      <c r="AA613" s="5"/>
      <c r="AB613" s="5"/>
      <c r="AC613" s="5"/>
      <c r="AD613" s="5"/>
      <c r="AE613" s="65">
        <v>333</v>
      </c>
      <c r="AF613" s="65">
        <v>333</v>
      </c>
      <c r="AG613" s="65">
        <v>24</v>
      </c>
      <c r="AH613" s="5"/>
      <c r="AI613" s="65">
        <v>30.983993530273438</v>
      </c>
      <c r="AJ613" s="65">
        <v>1.2909994125366211</v>
      </c>
      <c r="AK613" s="65">
        <v>1.2909994125366211</v>
      </c>
      <c r="AL613" s="65">
        <v>24</v>
      </c>
      <c r="AM613" s="65">
        <v>1</v>
      </c>
      <c r="AN613" s="65">
        <v>3</v>
      </c>
      <c r="AO613" s="65">
        <v>0</v>
      </c>
      <c r="AP613" s="5"/>
      <c r="AQ613" s="65">
        <v>7</v>
      </c>
      <c r="AR613" s="65">
        <v>1</v>
      </c>
      <c r="AS613" s="65">
        <v>2</v>
      </c>
      <c r="AT613" s="65">
        <v>1986</v>
      </c>
    </row>
    <row r="614" spans="1:46" x14ac:dyDescent="0.25">
      <c r="A614" s="65">
        <v>4001</v>
      </c>
      <c r="B614" s="22">
        <v>31445</v>
      </c>
      <c r="C614" s="65">
        <v>1</v>
      </c>
      <c r="D614" s="65">
        <v>3</v>
      </c>
      <c r="E614" s="5"/>
      <c r="F614" s="5"/>
      <c r="G614" s="5"/>
      <c r="H614" s="5"/>
      <c r="I614" s="5"/>
      <c r="J614" s="5"/>
      <c r="K614" s="65">
        <v>0</v>
      </c>
      <c r="L614" s="65">
        <v>0</v>
      </c>
      <c r="M614" s="65">
        <v>0</v>
      </c>
      <c r="N614" s="65">
        <v>24</v>
      </c>
      <c r="O614" s="65">
        <v>0</v>
      </c>
      <c r="P614" s="65">
        <v>0</v>
      </c>
      <c r="Q614" s="65">
        <v>0</v>
      </c>
      <c r="R614" s="65">
        <v>0</v>
      </c>
      <c r="S614" s="65">
        <v>0</v>
      </c>
      <c r="T614" s="65">
        <v>24</v>
      </c>
      <c r="U614" s="65">
        <v>0</v>
      </c>
      <c r="V614" s="65">
        <v>0</v>
      </c>
      <c r="W614" s="65">
        <v>71.099990844726563</v>
      </c>
      <c r="X614" s="65">
        <v>71.099990844726563</v>
      </c>
      <c r="Y614" s="65">
        <v>24</v>
      </c>
      <c r="Z614" s="5"/>
      <c r="AA614" s="5"/>
      <c r="AB614" s="5"/>
      <c r="AC614" s="5"/>
      <c r="AD614" s="5"/>
      <c r="AE614" s="65">
        <v>0</v>
      </c>
      <c r="AF614" s="65">
        <v>0</v>
      </c>
      <c r="AG614" s="65">
        <v>24</v>
      </c>
      <c r="AH614" s="5"/>
      <c r="AI614" s="65">
        <v>19.367996215820313</v>
      </c>
      <c r="AJ614" s="65">
        <v>0.80699998140335083</v>
      </c>
      <c r="AK614" s="65">
        <v>0.80699998140335083</v>
      </c>
      <c r="AL614" s="65">
        <v>24</v>
      </c>
      <c r="AM614" s="65">
        <v>1</v>
      </c>
      <c r="AN614" s="65">
        <v>3</v>
      </c>
      <c r="AO614" s="65">
        <v>0</v>
      </c>
      <c r="AP614" s="5"/>
      <c r="AQ614" s="65">
        <v>1</v>
      </c>
      <c r="AR614" s="65">
        <v>2</v>
      </c>
      <c r="AS614" s="65">
        <v>2</v>
      </c>
      <c r="AT614" s="65">
        <v>1986</v>
      </c>
    </row>
    <row r="615" spans="1:46" x14ac:dyDescent="0.25">
      <c r="A615" s="65">
        <v>4001</v>
      </c>
      <c r="B615" s="22">
        <v>31446</v>
      </c>
      <c r="C615" s="65">
        <v>1</v>
      </c>
      <c r="D615" s="65">
        <v>3</v>
      </c>
      <c r="E615" s="5"/>
      <c r="F615" s="5"/>
      <c r="G615" s="5"/>
      <c r="H615" s="5"/>
      <c r="I615" s="5"/>
      <c r="J615" s="5"/>
      <c r="K615" s="65">
        <v>0</v>
      </c>
      <c r="L615" s="65">
        <v>0</v>
      </c>
      <c r="M615" s="65">
        <v>0</v>
      </c>
      <c r="N615" s="65">
        <v>24</v>
      </c>
      <c r="O615" s="65">
        <v>0</v>
      </c>
      <c r="P615" s="65">
        <v>0</v>
      </c>
      <c r="Q615" s="65">
        <v>0</v>
      </c>
      <c r="R615" s="65">
        <v>0</v>
      </c>
      <c r="S615" s="65">
        <v>0</v>
      </c>
      <c r="T615" s="65">
        <v>24</v>
      </c>
      <c r="U615" s="65">
        <v>0</v>
      </c>
      <c r="V615" s="65">
        <v>0</v>
      </c>
      <c r="W615" s="65">
        <v>62.399993896484375</v>
      </c>
      <c r="X615" s="65">
        <v>62.399993896484375</v>
      </c>
      <c r="Y615" s="65">
        <v>24</v>
      </c>
      <c r="Z615" s="5"/>
      <c r="AA615" s="5"/>
      <c r="AB615" s="5"/>
      <c r="AC615" s="5"/>
      <c r="AD615" s="5"/>
      <c r="AE615" s="65">
        <v>137</v>
      </c>
      <c r="AF615" s="65">
        <v>137</v>
      </c>
      <c r="AG615" s="65">
        <v>24</v>
      </c>
      <c r="AH615" s="5"/>
      <c r="AI615" s="65">
        <v>24.815994262695313</v>
      </c>
      <c r="AJ615" s="65">
        <v>1.0339994430541992</v>
      </c>
      <c r="AK615" s="65">
        <v>1.0339994430541992</v>
      </c>
      <c r="AL615" s="65">
        <v>24</v>
      </c>
      <c r="AM615" s="65">
        <v>1</v>
      </c>
      <c r="AN615" s="65">
        <v>3</v>
      </c>
      <c r="AO615" s="65">
        <v>0</v>
      </c>
      <c r="AP615" s="5"/>
      <c r="AQ615" s="65">
        <v>2</v>
      </c>
      <c r="AR615" s="65">
        <v>3</v>
      </c>
      <c r="AS615" s="65">
        <v>2</v>
      </c>
      <c r="AT615" s="65">
        <v>1986</v>
      </c>
    </row>
    <row r="616" spans="1:46" x14ac:dyDescent="0.25">
      <c r="A616" s="65">
        <v>4001</v>
      </c>
      <c r="B616" s="22">
        <v>31447</v>
      </c>
      <c r="C616" s="65">
        <v>1</v>
      </c>
      <c r="D616" s="65">
        <v>3</v>
      </c>
      <c r="E616" s="5"/>
      <c r="F616" s="5"/>
      <c r="G616" s="5"/>
      <c r="H616" s="5"/>
      <c r="I616" s="5"/>
      <c r="J616" s="5"/>
      <c r="K616" s="65">
        <v>0</v>
      </c>
      <c r="L616" s="65">
        <v>0</v>
      </c>
      <c r="M616" s="65">
        <v>0</v>
      </c>
      <c r="N616" s="65">
        <v>24</v>
      </c>
      <c r="O616" s="65">
        <v>0</v>
      </c>
      <c r="P616" s="65">
        <v>0</v>
      </c>
      <c r="Q616" s="65">
        <v>0</v>
      </c>
      <c r="R616" s="65">
        <v>0</v>
      </c>
      <c r="S616" s="65">
        <v>0</v>
      </c>
      <c r="T616" s="65">
        <v>24</v>
      </c>
      <c r="U616" s="65">
        <v>0</v>
      </c>
      <c r="V616" s="65">
        <v>0</v>
      </c>
      <c r="W616" s="65">
        <v>53.099990844726563</v>
      </c>
      <c r="X616" s="65">
        <v>53.099990844726563</v>
      </c>
      <c r="Y616" s="65">
        <v>24</v>
      </c>
      <c r="Z616" s="5"/>
      <c r="AA616" s="5"/>
      <c r="AB616" s="5"/>
      <c r="AC616" s="5"/>
      <c r="AD616" s="5"/>
      <c r="AE616" s="65">
        <v>0</v>
      </c>
      <c r="AF616" s="65">
        <v>0</v>
      </c>
      <c r="AG616" s="65">
        <v>24</v>
      </c>
      <c r="AH616" s="5"/>
      <c r="AI616" s="65">
        <v>21.407989501953125</v>
      </c>
      <c r="AJ616" s="65">
        <v>0.89199995994567871</v>
      </c>
      <c r="AK616" s="65">
        <v>0.89199995994567871</v>
      </c>
      <c r="AL616" s="65">
        <v>24</v>
      </c>
      <c r="AM616" s="65">
        <v>1</v>
      </c>
      <c r="AN616" s="65">
        <v>3</v>
      </c>
      <c r="AO616" s="65">
        <v>0</v>
      </c>
      <c r="AP616" s="5"/>
      <c r="AQ616" s="65">
        <v>3</v>
      </c>
      <c r="AR616" s="65">
        <v>4</v>
      </c>
      <c r="AS616" s="65">
        <v>2</v>
      </c>
      <c r="AT616" s="65">
        <v>1986</v>
      </c>
    </row>
    <row r="617" spans="1:46" x14ac:dyDescent="0.25">
      <c r="A617" s="65">
        <v>4001</v>
      </c>
      <c r="B617" s="22">
        <v>31448</v>
      </c>
      <c r="C617" s="65">
        <v>1</v>
      </c>
      <c r="D617" s="65">
        <v>3</v>
      </c>
      <c r="E617" s="5"/>
      <c r="F617" s="5"/>
      <c r="G617" s="5"/>
      <c r="H617" s="5"/>
      <c r="I617" s="5"/>
      <c r="J617" s="5"/>
      <c r="K617" s="65">
        <v>0</v>
      </c>
      <c r="L617" s="65">
        <v>0</v>
      </c>
      <c r="M617" s="65">
        <v>0</v>
      </c>
      <c r="N617" s="65">
        <v>24</v>
      </c>
      <c r="O617" s="65">
        <v>0</v>
      </c>
      <c r="P617" s="65">
        <v>0</v>
      </c>
      <c r="Q617" s="65">
        <v>0</v>
      </c>
      <c r="R617" s="65">
        <v>0</v>
      </c>
      <c r="S617" s="65">
        <v>0</v>
      </c>
      <c r="T617" s="65">
        <v>24</v>
      </c>
      <c r="U617" s="65">
        <v>0</v>
      </c>
      <c r="V617" s="65">
        <v>0</v>
      </c>
      <c r="W617" s="65">
        <v>55</v>
      </c>
      <c r="X617" s="65">
        <v>55</v>
      </c>
      <c r="Y617" s="65">
        <v>24</v>
      </c>
      <c r="Z617" s="5"/>
      <c r="AA617" s="5"/>
      <c r="AB617" s="5"/>
      <c r="AC617" s="5"/>
      <c r="AD617" s="5"/>
      <c r="AE617" s="65">
        <v>45</v>
      </c>
      <c r="AF617" s="65">
        <v>45</v>
      </c>
      <c r="AG617" s="65">
        <v>24</v>
      </c>
      <c r="AH617" s="5"/>
      <c r="AI617" s="65">
        <v>25.763992309570312</v>
      </c>
      <c r="AJ617" s="65">
        <v>1.0729999542236328</v>
      </c>
      <c r="AK617" s="65">
        <v>1.0729999542236328</v>
      </c>
      <c r="AL617" s="65">
        <v>24</v>
      </c>
      <c r="AM617" s="65">
        <v>1</v>
      </c>
      <c r="AN617" s="65">
        <v>3</v>
      </c>
      <c r="AO617" s="65">
        <v>0</v>
      </c>
      <c r="AP617" s="5"/>
      <c r="AQ617" s="65">
        <v>4</v>
      </c>
      <c r="AR617" s="65">
        <v>5</v>
      </c>
      <c r="AS617" s="65">
        <v>2</v>
      </c>
      <c r="AT617" s="65">
        <v>1986</v>
      </c>
    </row>
    <row r="618" spans="1:46" x14ac:dyDescent="0.25">
      <c r="A618" s="65">
        <v>4001</v>
      </c>
      <c r="B618" s="22">
        <v>31449</v>
      </c>
      <c r="C618" s="65">
        <v>1</v>
      </c>
      <c r="D618" s="65">
        <v>3</v>
      </c>
      <c r="E618" s="5"/>
      <c r="F618" s="5"/>
      <c r="G618" s="5"/>
      <c r="H618" s="5"/>
      <c r="I618" s="5"/>
      <c r="J618" s="5"/>
      <c r="K618" s="65">
        <v>0</v>
      </c>
      <c r="L618" s="65">
        <v>0</v>
      </c>
      <c r="M618" s="65">
        <v>0</v>
      </c>
      <c r="N618" s="65">
        <v>24</v>
      </c>
      <c r="O618" s="65">
        <v>0</v>
      </c>
      <c r="P618" s="65">
        <v>0</v>
      </c>
      <c r="Q618" s="65">
        <v>0</v>
      </c>
      <c r="R618" s="65">
        <v>0</v>
      </c>
      <c r="S618" s="65">
        <v>0</v>
      </c>
      <c r="T618" s="65">
        <v>24</v>
      </c>
      <c r="U618" s="65">
        <v>0</v>
      </c>
      <c r="V618" s="65">
        <v>0</v>
      </c>
      <c r="W618" s="65">
        <v>61.29998779296875</v>
      </c>
      <c r="X618" s="65">
        <v>61.29998779296875</v>
      </c>
      <c r="Y618" s="65">
        <v>24</v>
      </c>
      <c r="Z618" s="5"/>
      <c r="AA618" s="5"/>
      <c r="AB618" s="5"/>
      <c r="AC618" s="5"/>
      <c r="AD618" s="5"/>
      <c r="AE618" s="65">
        <v>0</v>
      </c>
      <c r="AF618" s="65">
        <v>0</v>
      </c>
      <c r="AG618" s="65">
        <v>24</v>
      </c>
      <c r="AH618" s="5"/>
      <c r="AI618" s="65">
        <v>24.935989379882812</v>
      </c>
      <c r="AJ618" s="65">
        <v>1.0389995574951172</v>
      </c>
      <c r="AK618" s="65">
        <v>1.0389995574951172</v>
      </c>
      <c r="AL618" s="65">
        <v>24</v>
      </c>
      <c r="AM618" s="65">
        <v>1</v>
      </c>
      <c r="AN618" s="65">
        <v>3</v>
      </c>
      <c r="AO618" s="65">
        <v>0</v>
      </c>
      <c r="AP618" s="5"/>
      <c r="AQ618" s="65">
        <v>5</v>
      </c>
      <c r="AR618" s="65">
        <v>6</v>
      </c>
      <c r="AS618" s="65">
        <v>2</v>
      </c>
      <c r="AT618" s="65">
        <v>1986</v>
      </c>
    </row>
    <row r="619" spans="1:46" x14ac:dyDescent="0.25">
      <c r="A619" s="65">
        <v>4001</v>
      </c>
      <c r="B619" s="22">
        <v>31450</v>
      </c>
      <c r="C619" s="65">
        <v>1</v>
      </c>
      <c r="D619" s="65">
        <v>3</v>
      </c>
      <c r="E619" s="5"/>
      <c r="F619" s="5"/>
      <c r="G619" s="5"/>
      <c r="H619" s="5"/>
      <c r="I619" s="5"/>
      <c r="J619" s="5"/>
      <c r="K619" s="65">
        <v>1.8529996871948242</v>
      </c>
      <c r="L619" s="65">
        <v>7.6999962329864502E-2</v>
      </c>
      <c r="M619" s="65">
        <v>7.6999962329864502E-2</v>
      </c>
      <c r="N619" s="65">
        <v>24</v>
      </c>
      <c r="O619" s="65">
        <v>1</v>
      </c>
      <c r="P619" s="65">
        <v>1</v>
      </c>
      <c r="Q619" s="65">
        <v>1.8529996871948242</v>
      </c>
      <c r="R619" s="65">
        <v>7.6999962329864502E-2</v>
      </c>
      <c r="S619" s="65">
        <v>7.6999962329864502E-2</v>
      </c>
      <c r="T619" s="65">
        <v>24</v>
      </c>
      <c r="U619" s="65">
        <v>1</v>
      </c>
      <c r="V619" s="65">
        <v>1</v>
      </c>
      <c r="W619" s="65">
        <v>61.29998779296875</v>
      </c>
      <c r="X619" s="65">
        <v>61.29998779296875</v>
      </c>
      <c r="Y619" s="65">
        <v>24</v>
      </c>
      <c r="Z619" s="5"/>
      <c r="AA619" s="5"/>
      <c r="AB619" s="5"/>
      <c r="AC619" s="5"/>
      <c r="AD619" s="5"/>
      <c r="AE619" s="65">
        <v>0</v>
      </c>
      <c r="AF619" s="65">
        <v>0</v>
      </c>
      <c r="AG619" s="65">
        <v>24</v>
      </c>
      <c r="AH619" s="5"/>
      <c r="AI619" s="65">
        <v>19.24798583984375</v>
      </c>
      <c r="AJ619" s="65">
        <v>0.80199998617172241</v>
      </c>
      <c r="AK619" s="65">
        <v>0.80199998617172241</v>
      </c>
      <c r="AL619" s="65">
        <v>24</v>
      </c>
      <c r="AM619" s="65">
        <v>1</v>
      </c>
      <c r="AN619" s="65">
        <v>3</v>
      </c>
      <c r="AO619" s="65">
        <v>0</v>
      </c>
      <c r="AP619" s="5"/>
      <c r="AQ619" s="65">
        <v>6</v>
      </c>
      <c r="AR619" s="65">
        <v>7</v>
      </c>
      <c r="AS619" s="65">
        <v>2</v>
      </c>
      <c r="AT619" s="65">
        <v>1986</v>
      </c>
    </row>
    <row r="620" spans="1:46" x14ac:dyDescent="0.25">
      <c r="A620" s="65">
        <v>4001</v>
      </c>
      <c r="B620" s="22">
        <v>31451</v>
      </c>
      <c r="C620" s="65">
        <v>1</v>
      </c>
      <c r="D620" s="65">
        <v>3</v>
      </c>
      <c r="E620" s="5"/>
      <c r="F620" s="5"/>
      <c r="G620" s="5"/>
      <c r="H620" s="5"/>
      <c r="I620" s="5"/>
      <c r="J620" s="5"/>
      <c r="K620" s="65">
        <v>1.0029993057250977</v>
      </c>
      <c r="L620" s="65">
        <v>4.0999997407197952E-2</v>
      </c>
      <c r="M620" s="65">
        <v>4.0999997407197952E-2</v>
      </c>
      <c r="N620" s="65">
        <v>24</v>
      </c>
      <c r="O620" s="65">
        <v>2</v>
      </c>
      <c r="P620" s="65">
        <v>1</v>
      </c>
      <c r="Q620" s="65">
        <v>1.0029993057250977</v>
      </c>
      <c r="R620" s="65">
        <v>4.0999997407197952E-2</v>
      </c>
      <c r="S620" s="65">
        <v>4.0999997407197952E-2</v>
      </c>
      <c r="T620" s="65">
        <v>24</v>
      </c>
      <c r="U620" s="65">
        <v>2</v>
      </c>
      <c r="V620" s="65">
        <v>1</v>
      </c>
      <c r="W620" s="65">
        <v>46.79998779296875</v>
      </c>
      <c r="X620" s="65">
        <v>46.79998779296875</v>
      </c>
      <c r="Y620" s="65">
        <v>24</v>
      </c>
      <c r="Z620" s="5"/>
      <c r="AA620" s="5"/>
      <c r="AB620" s="5"/>
      <c r="AC620" s="5"/>
      <c r="AD620" s="5"/>
      <c r="AE620" s="65">
        <v>0</v>
      </c>
      <c r="AF620" s="65">
        <v>0</v>
      </c>
      <c r="AG620" s="65">
        <v>24</v>
      </c>
      <c r="AH620" s="5"/>
      <c r="AI620" s="65">
        <v>13.895999908447266</v>
      </c>
      <c r="AJ620" s="65">
        <v>0.57899999618530273</v>
      </c>
      <c r="AK620" s="65">
        <v>0.57899999618530273</v>
      </c>
      <c r="AL620" s="65">
        <v>24</v>
      </c>
      <c r="AM620" s="65">
        <v>1</v>
      </c>
      <c r="AN620" s="65">
        <v>3</v>
      </c>
      <c r="AO620" s="65">
        <v>0</v>
      </c>
      <c r="AP620" s="5"/>
      <c r="AQ620" s="65">
        <v>7</v>
      </c>
      <c r="AR620" s="65">
        <v>8</v>
      </c>
      <c r="AS620" s="65">
        <v>2</v>
      </c>
      <c r="AT620" s="65">
        <v>1986</v>
      </c>
    </row>
    <row r="621" spans="1:46" x14ac:dyDescent="0.25">
      <c r="A621" s="65">
        <v>4001</v>
      </c>
      <c r="B621" s="22">
        <v>31452</v>
      </c>
      <c r="C621" s="65">
        <v>1</v>
      </c>
      <c r="D621" s="65">
        <v>3</v>
      </c>
      <c r="E621" s="5"/>
      <c r="F621" s="5"/>
      <c r="G621" s="5"/>
      <c r="H621" s="5"/>
      <c r="I621" s="5"/>
      <c r="J621" s="5"/>
      <c r="K621" s="65">
        <v>15.525999069213867</v>
      </c>
      <c r="L621" s="65">
        <v>0.6459999680519104</v>
      </c>
      <c r="M621" s="65">
        <v>0.6459999680519104</v>
      </c>
      <c r="N621" s="65">
        <v>24</v>
      </c>
      <c r="O621" s="65">
        <v>9</v>
      </c>
      <c r="P621" s="65">
        <v>1</v>
      </c>
      <c r="Q621" s="65">
        <v>15.525999069213867</v>
      </c>
      <c r="R621" s="65">
        <v>0.6459999680519104</v>
      </c>
      <c r="S621" s="65">
        <v>0.6459999680519104</v>
      </c>
      <c r="T621" s="65">
        <v>24</v>
      </c>
      <c r="U621" s="65">
        <v>9</v>
      </c>
      <c r="V621" s="65">
        <v>1</v>
      </c>
      <c r="W621" s="65">
        <v>53.099990844726563</v>
      </c>
      <c r="X621" s="65">
        <v>53.099990844726563</v>
      </c>
      <c r="Y621" s="65">
        <v>24</v>
      </c>
      <c r="Z621" s="5"/>
      <c r="AA621" s="5"/>
      <c r="AB621" s="5"/>
      <c r="AC621" s="5"/>
      <c r="AD621" s="5"/>
      <c r="AE621" s="65">
        <v>0</v>
      </c>
      <c r="AF621" s="65">
        <v>0</v>
      </c>
      <c r="AG621" s="65">
        <v>24</v>
      </c>
      <c r="AH621" s="5"/>
      <c r="AI621" s="65">
        <v>32.663986206054687</v>
      </c>
      <c r="AJ621" s="65">
        <v>1.3609991073608398</v>
      </c>
      <c r="AK621" s="65">
        <v>1.3609991073608398</v>
      </c>
      <c r="AL621" s="65">
        <v>24</v>
      </c>
      <c r="AM621" s="65">
        <v>1</v>
      </c>
      <c r="AN621" s="65">
        <v>3</v>
      </c>
      <c r="AO621" s="65">
        <v>0</v>
      </c>
      <c r="AP621" s="5"/>
      <c r="AQ621" s="65">
        <v>1</v>
      </c>
      <c r="AR621" s="65">
        <v>9</v>
      </c>
      <c r="AS621" s="65">
        <v>2</v>
      </c>
      <c r="AT621" s="65">
        <v>1986</v>
      </c>
    </row>
    <row r="622" spans="1:46" x14ac:dyDescent="0.25">
      <c r="A622" s="65">
        <v>4001</v>
      </c>
      <c r="B622" s="22">
        <v>31453</v>
      </c>
      <c r="C622" s="65">
        <v>1</v>
      </c>
      <c r="D622" s="65">
        <v>3</v>
      </c>
      <c r="E622" s="5"/>
      <c r="F622" s="5"/>
      <c r="G622" s="5"/>
      <c r="H622" s="5"/>
      <c r="I622" s="5"/>
      <c r="J622" s="5"/>
      <c r="K622" s="65">
        <v>5.9469995498657227</v>
      </c>
      <c r="L622" s="65">
        <v>0.24699997901916504</v>
      </c>
      <c r="M622" s="65">
        <v>0.24699997901916504</v>
      </c>
      <c r="N622" s="65">
        <v>24</v>
      </c>
      <c r="O622" s="65">
        <v>2</v>
      </c>
      <c r="P622" s="65">
        <v>1</v>
      </c>
      <c r="Q622" s="65">
        <v>5.9469995498657227</v>
      </c>
      <c r="R622" s="65">
        <v>0.24699997901916504</v>
      </c>
      <c r="S622" s="65">
        <v>0.24699997901916504</v>
      </c>
      <c r="T622" s="65">
        <v>24</v>
      </c>
      <c r="U622" s="65">
        <v>2</v>
      </c>
      <c r="V622" s="65">
        <v>1</v>
      </c>
      <c r="W622" s="65">
        <v>57.899993896484375</v>
      </c>
      <c r="X622" s="65">
        <v>57.899993896484375</v>
      </c>
      <c r="Y622" s="65">
        <v>24</v>
      </c>
      <c r="Z622" s="5"/>
      <c r="AA622" s="5"/>
      <c r="AB622" s="5"/>
      <c r="AC622" s="5"/>
      <c r="AD622" s="5"/>
      <c r="AE622" s="65">
        <v>549</v>
      </c>
      <c r="AF622" s="65">
        <v>549</v>
      </c>
      <c r="AG622" s="65">
        <v>24</v>
      </c>
      <c r="AH622" s="5"/>
      <c r="AI622" s="65">
        <v>60.287994384765625</v>
      </c>
      <c r="AJ622" s="65">
        <v>2.5119991302490234</v>
      </c>
      <c r="AK622" s="65">
        <v>2.5119991302490234</v>
      </c>
      <c r="AL622" s="65">
        <v>24</v>
      </c>
      <c r="AM622" s="65">
        <v>1</v>
      </c>
      <c r="AN622" s="65">
        <v>3</v>
      </c>
      <c r="AO622" s="65">
        <v>0</v>
      </c>
      <c r="AP622" s="5"/>
      <c r="AQ622" s="65">
        <v>2</v>
      </c>
      <c r="AR622" s="65">
        <v>10</v>
      </c>
      <c r="AS622" s="65">
        <v>2</v>
      </c>
      <c r="AT622" s="65">
        <v>1986</v>
      </c>
    </row>
    <row r="623" spans="1:46" x14ac:dyDescent="0.25">
      <c r="A623" s="65">
        <v>4001</v>
      </c>
      <c r="B623" s="22">
        <v>31454</v>
      </c>
      <c r="C623" s="65">
        <v>1</v>
      </c>
      <c r="D623" s="65">
        <v>3</v>
      </c>
      <c r="E623" s="5"/>
      <c r="F623" s="5"/>
      <c r="G623" s="5"/>
      <c r="H623" s="5"/>
      <c r="I623" s="5"/>
      <c r="J623" s="5"/>
      <c r="K623" s="5"/>
      <c r="L623" s="65">
        <v>0</v>
      </c>
      <c r="M623" s="5"/>
      <c r="N623" s="65">
        <v>23</v>
      </c>
      <c r="O623" s="65">
        <v>0</v>
      </c>
      <c r="P623" s="65">
        <v>0</v>
      </c>
      <c r="Q623" s="5"/>
      <c r="R623" s="65">
        <v>0</v>
      </c>
      <c r="S623" s="5"/>
      <c r="T623" s="65">
        <v>23</v>
      </c>
      <c r="U623" s="65">
        <v>0</v>
      </c>
      <c r="V623" s="65">
        <v>0</v>
      </c>
      <c r="W623" s="65">
        <v>67.599990844726563</v>
      </c>
      <c r="X623" s="5"/>
      <c r="Y623" s="65">
        <v>23</v>
      </c>
      <c r="Z623" s="5"/>
      <c r="AA623" s="5"/>
      <c r="AB623" s="5"/>
      <c r="AC623" s="5"/>
      <c r="AD623" s="5"/>
      <c r="AE623" s="65">
        <v>0</v>
      </c>
      <c r="AF623" s="5"/>
      <c r="AG623" s="65">
        <v>23</v>
      </c>
      <c r="AH623" s="5"/>
      <c r="AI623" s="5"/>
      <c r="AJ623" s="65">
        <v>1.6889991760253906</v>
      </c>
      <c r="AK623" s="5"/>
      <c r="AL623" s="65">
        <v>23</v>
      </c>
      <c r="AM623" s="65">
        <v>1</v>
      </c>
      <c r="AN623" s="65">
        <v>3</v>
      </c>
      <c r="AO623" s="65">
        <v>0</v>
      </c>
      <c r="AP623" s="5"/>
      <c r="AQ623" s="65">
        <v>3</v>
      </c>
      <c r="AR623" s="65">
        <v>11</v>
      </c>
      <c r="AS623" s="65">
        <v>2</v>
      </c>
      <c r="AT623" s="65">
        <v>1986</v>
      </c>
    </row>
    <row r="624" spans="1:46" x14ac:dyDescent="0.25">
      <c r="A624" s="65">
        <v>4001</v>
      </c>
      <c r="B624" s="22">
        <v>31455</v>
      </c>
      <c r="C624" s="65">
        <v>1</v>
      </c>
      <c r="D624" s="65">
        <v>3</v>
      </c>
      <c r="E624" s="5"/>
      <c r="F624" s="5"/>
      <c r="G624" s="5"/>
      <c r="H624" s="5"/>
      <c r="I624" s="5"/>
      <c r="J624" s="5"/>
      <c r="K624" s="5"/>
      <c r="L624" s="65">
        <v>0</v>
      </c>
      <c r="M624" s="5"/>
      <c r="N624" s="65">
        <v>23</v>
      </c>
      <c r="O624" s="65">
        <v>0</v>
      </c>
      <c r="P624" s="65">
        <v>0</v>
      </c>
      <c r="Q624" s="5"/>
      <c r="R624" s="65">
        <v>0</v>
      </c>
      <c r="S624" s="5"/>
      <c r="T624" s="65">
        <v>23</v>
      </c>
      <c r="U624" s="65">
        <v>0</v>
      </c>
      <c r="V624" s="65">
        <v>0</v>
      </c>
      <c r="W624" s="65">
        <v>65.79998779296875</v>
      </c>
      <c r="X624" s="5"/>
      <c r="Y624" s="65">
        <v>23</v>
      </c>
      <c r="Z624" s="5"/>
      <c r="AA624" s="5"/>
      <c r="AB624" s="5"/>
      <c r="AC624" s="5"/>
      <c r="AD624" s="5"/>
      <c r="AE624" s="65">
        <v>1022</v>
      </c>
      <c r="AF624" s="5"/>
      <c r="AG624" s="65">
        <v>23</v>
      </c>
      <c r="AH624" s="5"/>
      <c r="AI624" s="5"/>
      <c r="AJ624" s="65">
        <v>0.8619999885559082</v>
      </c>
      <c r="AK624" s="5"/>
      <c r="AL624" s="65">
        <v>23</v>
      </c>
      <c r="AM624" s="65">
        <v>1</v>
      </c>
      <c r="AN624" s="65">
        <v>3</v>
      </c>
      <c r="AO624" s="65">
        <v>0</v>
      </c>
      <c r="AP624" s="5"/>
      <c r="AQ624" s="65">
        <v>4</v>
      </c>
      <c r="AR624" s="65">
        <v>12</v>
      </c>
      <c r="AS624" s="65">
        <v>2</v>
      </c>
      <c r="AT624" s="65">
        <v>1986</v>
      </c>
    </row>
    <row r="625" spans="1:46" x14ac:dyDescent="0.25">
      <c r="A625" s="65">
        <v>4001</v>
      </c>
      <c r="B625" s="22">
        <v>31456</v>
      </c>
      <c r="C625" s="65">
        <v>1</v>
      </c>
      <c r="D625" s="65">
        <v>3</v>
      </c>
      <c r="E625" s="5"/>
      <c r="F625" s="5"/>
      <c r="G625" s="5"/>
      <c r="H625" s="5"/>
      <c r="I625" s="5"/>
      <c r="J625" s="5"/>
      <c r="K625" s="65">
        <v>1.050999641418457</v>
      </c>
      <c r="L625" s="65">
        <v>4.2999997735023499E-2</v>
      </c>
      <c r="M625" s="65">
        <v>4.2999997735023499E-2</v>
      </c>
      <c r="N625" s="65">
        <v>24</v>
      </c>
      <c r="O625" s="65">
        <v>1</v>
      </c>
      <c r="P625" s="65">
        <v>1</v>
      </c>
      <c r="Q625" s="65">
        <v>1.050999641418457</v>
      </c>
      <c r="R625" s="65">
        <v>4.2999997735023499E-2</v>
      </c>
      <c r="S625" s="65">
        <v>4.2999997735023499E-2</v>
      </c>
      <c r="T625" s="65">
        <v>24</v>
      </c>
      <c r="U625" s="65">
        <v>1</v>
      </c>
      <c r="V625" s="65">
        <v>1</v>
      </c>
      <c r="W625" s="65">
        <v>50.199996948242187</v>
      </c>
      <c r="X625" s="65">
        <v>50.199996948242187</v>
      </c>
      <c r="Y625" s="65">
        <v>24</v>
      </c>
      <c r="Z625" s="5"/>
      <c r="AA625" s="5"/>
      <c r="AB625" s="5"/>
      <c r="AC625" s="5"/>
      <c r="AD625" s="5"/>
      <c r="AE625" s="65">
        <v>0</v>
      </c>
      <c r="AF625" s="65">
        <v>0</v>
      </c>
      <c r="AG625" s="65">
        <v>24</v>
      </c>
      <c r="AH625" s="5"/>
      <c r="AI625" s="65">
        <v>14.14799976348877</v>
      </c>
      <c r="AJ625" s="65">
        <v>0.58899998664855957</v>
      </c>
      <c r="AK625" s="65">
        <v>0.58899998664855957</v>
      </c>
      <c r="AL625" s="65">
        <v>24</v>
      </c>
      <c r="AM625" s="65">
        <v>1</v>
      </c>
      <c r="AN625" s="65">
        <v>3</v>
      </c>
      <c r="AO625" s="65">
        <v>0</v>
      </c>
      <c r="AP625" s="5"/>
      <c r="AQ625" s="65">
        <v>5</v>
      </c>
      <c r="AR625" s="65">
        <v>13</v>
      </c>
      <c r="AS625" s="65">
        <v>2</v>
      </c>
      <c r="AT625" s="65">
        <v>1986</v>
      </c>
    </row>
    <row r="626" spans="1:46" x14ac:dyDescent="0.25">
      <c r="A626" s="65">
        <v>4001</v>
      </c>
      <c r="B626" s="22">
        <v>31457</v>
      </c>
      <c r="C626" s="65">
        <v>1</v>
      </c>
      <c r="D626" s="65">
        <v>3</v>
      </c>
      <c r="E626" s="5"/>
      <c r="F626" s="5"/>
      <c r="G626" s="5"/>
      <c r="H626" s="5"/>
      <c r="I626" s="5"/>
      <c r="J626" s="5"/>
      <c r="K626" s="65">
        <v>10.908999443054199</v>
      </c>
      <c r="L626" s="65">
        <v>0.45399999618530273</v>
      </c>
      <c r="M626" s="65">
        <v>0.45399999618530273</v>
      </c>
      <c r="N626" s="65">
        <v>24</v>
      </c>
      <c r="O626" s="65">
        <v>10</v>
      </c>
      <c r="P626" s="65">
        <v>1</v>
      </c>
      <c r="Q626" s="65">
        <v>10.908999443054199</v>
      </c>
      <c r="R626" s="65">
        <v>0.45399999618530273</v>
      </c>
      <c r="S626" s="65">
        <v>0.45399999618530273</v>
      </c>
      <c r="T626" s="65">
        <v>24</v>
      </c>
      <c r="U626" s="65">
        <v>10</v>
      </c>
      <c r="V626" s="65">
        <v>1</v>
      </c>
      <c r="W626" s="65">
        <v>54.5</v>
      </c>
      <c r="X626" s="65">
        <v>54.5</v>
      </c>
      <c r="Y626" s="65">
        <v>24</v>
      </c>
      <c r="Z626" s="5"/>
      <c r="AA626" s="5"/>
      <c r="AB626" s="5"/>
      <c r="AC626" s="5"/>
      <c r="AD626" s="5"/>
      <c r="AE626" s="65">
        <v>1234</v>
      </c>
      <c r="AF626" s="65">
        <v>1234</v>
      </c>
      <c r="AG626" s="65">
        <v>24</v>
      </c>
      <c r="AH626" s="5"/>
      <c r="AI626" s="65">
        <v>37.89599609375</v>
      </c>
      <c r="AJ626" s="65">
        <v>1.5789995193481445</v>
      </c>
      <c r="AK626" s="65">
        <v>1.5789995193481445</v>
      </c>
      <c r="AL626" s="65">
        <v>24</v>
      </c>
      <c r="AM626" s="65">
        <v>1</v>
      </c>
      <c r="AN626" s="65">
        <v>3</v>
      </c>
      <c r="AO626" s="65">
        <v>0</v>
      </c>
      <c r="AP626" s="5"/>
      <c r="AQ626" s="65">
        <v>6</v>
      </c>
      <c r="AR626" s="65">
        <v>14</v>
      </c>
      <c r="AS626" s="65">
        <v>2</v>
      </c>
      <c r="AT626" s="65">
        <v>1986</v>
      </c>
    </row>
    <row r="627" spans="1:46" x14ac:dyDescent="0.25">
      <c r="A627" s="65">
        <v>4001</v>
      </c>
      <c r="B627" s="22">
        <v>31458</v>
      </c>
      <c r="C627" s="65">
        <v>1</v>
      </c>
      <c r="D627" s="65">
        <v>3</v>
      </c>
      <c r="E627" s="5"/>
      <c r="F627" s="5"/>
      <c r="G627" s="5"/>
      <c r="H627" s="5"/>
      <c r="I627" s="5"/>
      <c r="J627" s="5"/>
      <c r="K627" s="65">
        <v>0</v>
      </c>
      <c r="L627" s="65">
        <v>0</v>
      </c>
      <c r="M627" s="65">
        <v>0</v>
      </c>
      <c r="N627" s="65">
        <v>24</v>
      </c>
      <c r="O627" s="65">
        <v>0</v>
      </c>
      <c r="P627" s="65">
        <v>0</v>
      </c>
      <c r="Q627" s="65">
        <v>0</v>
      </c>
      <c r="R627" s="65">
        <v>0</v>
      </c>
      <c r="S627" s="65">
        <v>0</v>
      </c>
      <c r="T627" s="65">
        <v>24</v>
      </c>
      <c r="U627" s="65">
        <v>0</v>
      </c>
      <c r="V627" s="65">
        <v>0</v>
      </c>
      <c r="W627" s="65">
        <v>71.399993896484375</v>
      </c>
      <c r="X627" s="65">
        <v>71.399993896484375</v>
      </c>
      <c r="Y627" s="65">
        <v>24</v>
      </c>
      <c r="Z627" s="5"/>
      <c r="AA627" s="5"/>
      <c r="AB627" s="5"/>
      <c r="AC627" s="5"/>
      <c r="AD627" s="5"/>
      <c r="AE627" s="65">
        <v>0</v>
      </c>
      <c r="AF627" s="65">
        <v>0</v>
      </c>
      <c r="AG627" s="65">
        <v>24</v>
      </c>
      <c r="AH627" s="5"/>
      <c r="AI627" s="65">
        <v>14.795999526977539</v>
      </c>
      <c r="AJ627" s="65">
        <v>0.61599999666213989</v>
      </c>
      <c r="AK627" s="65">
        <v>0.61599999666213989</v>
      </c>
      <c r="AL627" s="65">
        <v>24</v>
      </c>
      <c r="AM627" s="65">
        <v>1</v>
      </c>
      <c r="AN627" s="65">
        <v>3</v>
      </c>
      <c r="AO627" s="65">
        <v>0</v>
      </c>
      <c r="AP627" s="5"/>
      <c r="AQ627" s="65">
        <v>7</v>
      </c>
      <c r="AR627" s="65">
        <v>15</v>
      </c>
      <c r="AS627" s="65">
        <v>2</v>
      </c>
      <c r="AT627" s="65">
        <v>1986</v>
      </c>
    </row>
    <row r="628" spans="1:46" x14ac:dyDescent="0.25">
      <c r="A628" s="65">
        <v>4001</v>
      </c>
      <c r="B628" s="22">
        <v>31459</v>
      </c>
      <c r="C628" s="65">
        <v>1</v>
      </c>
      <c r="D628" s="65">
        <v>3</v>
      </c>
      <c r="E628" s="5"/>
      <c r="F628" s="5"/>
      <c r="G628" s="5"/>
      <c r="H628" s="5"/>
      <c r="I628" s="5"/>
      <c r="J628" s="5"/>
      <c r="K628" s="65">
        <v>0</v>
      </c>
      <c r="L628" s="65">
        <v>0</v>
      </c>
      <c r="M628" s="65">
        <v>0</v>
      </c>
      <c r="N628" s="65">
        <v>24</v>
      </c>
      <c r="O628" s="65">
        <v>0</v>
      </c>
      <c r="P628" s="65">
        <v>0</v>
      </c>
      <c r="Q628" s="65">
        <v>0</v>
      </c>
      <c r="R628" s="65">
        <v>0</v>
      </c>
      <c r="S628" s="65">
        <v>0</v>
      </c>
      <c r="T628" s="65">
        <v>24</v>
      </c>
      <c r="U628" s="65">
        <v>0</v>
      </c>
      <c r="V628" s="65">
        <v>0</v>
      </c>
      <c r="W628" s="65">
        <v>59.699996948242188</v>
      </c>
      <c r="X628" s="65">
        <v>59.699996948242188</v>
      </c>
      <c r="Y628" s="65">
        <v>24</v>
      </c>
      <c r="Z628" s="5"/>
      <c r="AA628" s="5"/>
      <c r="AB628" s="5"/>
      <c r="AC628" s="5"/>
      <c r="AD628" s="5"/>
      <c r="AE628" s="65">
        <v>0</v>
      </c>
      <c r="AF628" s="65">
        <v>0</v>
      </c>
      <c r="AG628" s="65">
        <v>24</v>
      </c>
      <c r="AH628" s="5"/>
      <c r="AI628" s="65">
        <v>20.74798583984375</v>
      </c>
      <c r="AJ628" s="65">
        <v>0.86399996280670166</v>
      </c>
      <c r="AK628" s="65">
        <v>0.86399996280670166</v>
      </c>
      <c r="AL628" s="65">
        <v>24</v>
      </c>
      <c r="AM628" s="65">
        <v>1</v>
      </c>
      <c r="AN628" s="65">
        <v>3</v>
      </c>
      <c r="AO628" s="65">
        <v>0</v>
      </c>
      <c r="AP628" s="5"/>
      <c r="AQ628" s="65">
        <v>1</v>
      </c>
      <c r="AR628" s="65">
        <v>16</v>
      </c>
      <c r="AS628" s="65">
        <v>2</v>
      </c>
      <c r="AT628" s="65">
        <v>1986</v>
      </c>
    </row>
    <row r="629" spans="1:46" x14ac:dyDescent="0.25">
      <c r="A629" s="65">
        <v>4001</v>
      </c>
      <c r="B629" s="22">
        <v>31460</v>
      </c>
      <c r="C629" s="65">
        <v>1</v>
      </c>
      <c r="D629" s="65">
        <v>3</v>
      </c>
      <c r="E629" s="5"/>
      <c r="F629" s="5"/>
      <c r="G629" s="5"/>
      <c r="H629" s="5"/>
      <c r="I629" s="5"/>
      <c r="J629" s="5"/>
      <c r="K629" s="65">
        <v>0</v>
      </c>
      <c r="L629" s="65">
        <v>0</v>
      </c>
      <c r="M629" s="65">
        <v>0</v>
      </c>
      <c r="N629" s="65">
        <v>24</v>
      </c>
      <c r="O629" s="65">
        <v>0</v>
      </c>
      <c r="P629" s="65">
        <v>0</v>
      </c>
      <c r="Q629" s="65">
        <v>0</v>
      </c>
      <c r="R629" s="65">
        <v>0</v>
      </c>
      <c r="S629" s="65">
        <v>0</v>
      </c>
      <c r="T629" s="65">
        <v>24</v>
      </c>
      <c r="U629" s="65">
        <v>0</v>
      </c>
      <c r="V629" s="65">
        <v>0</v>
      </c>
      <c r="W629" s="65">
        <v>60.399993896484375</v>
      </c>
      <c r="X629" s="65">
        <v>60.399993896484375</v>
      </c>
      <c r="Y629" s="65">
        <v>24</v>
      </c>
      <c r="Z629" s="5"/>
      <c r="AA629" s="5"/>
      <c r="AB629" s="5"/>
      <c r="AC629" s="5"/>
      <c r="AD629" s="5"/>
      <c r="AE629" s="65">
        <v>0</v>
      </c>
      <c r="AF629" s="65">
        <v>0</v>
      </c>
      <c r="AG629" s="65">
        <v>24</v>
      </c>
      <c r="AH629" s="5"/>
      <c r="AI629" s="65">
        <v>16.511993408203125</v>
      </c>
      <c r="AJ629" s="65">
        <v>0.68799996376037598</v>
      </c>
      <c r="AK629" s="65">
        <v>0.68799996376037598</v>
      </c>
      <c r="AL629" s="65">
        <v>24</v>
      </c>
      <c r="AM629" s="65">
        <v>1</v>
      </c>
      <c r="AN629" s="65">
        <v>3</v>
      </c>
      <c r="AO629" s="65">
        <v>0</v>
      </c>
      <c r="AP629" s="5"/>
      <c r="AQ629" s="65">
        <v>2</v>
      </c>
      <c r="AR629" s="65">
        <v>17</v>
      </c>
      <c r="AS629" s="65">
        <v>2</v>
      </c>
      <c r="AT629" s="65">
        <v>1986</v>
      </c>
    </row>
    <row r="630" spans="1:46" x14ac:dyDescent="0.25">
      <c r="A630" s="65">
        <v>4001</v>
      </c>
      <c r="B630" s="22">
        <v>31461</v>
      </c>
      <c r="C630" s="65">
        <v>1</v>
      </c>
      <c r="D630" s="65">
        <v>3</v>
      </c>
      <c r="E630" s="5"/>
      <c r="F630" s="5"/>
      <c r="G630" s="5"/>
      <c r="H630" s="5"/>
      <c r="I630" s="5"/>
      <c r="J630" s="5"/>
      <c r="K630" s="65">
        <v>0</v>
      </c>
      <c r="L630" s="65">
        <v>0</v>
      </c>
      <c r="M630" s="65">
        <v>0</v>
      </c>
      <c r="N630" s="65">
        <v>24</v>
      </c>
      <c r="O630" s="65">
        <v>0</v>
      </c>
      <c r="P630" s="65">
        <v>0</v>
      </c>
      <c r="Q630" s="65">
        <v>0</v>
      </c>
      <c r="R630" s="65">
        <v>0</v>
      </c>
      <c r="S630" s="65">
        <v>0</v>
      </c>
      <c r="T630" s="65">
        <v>24</v>
      </c>
      <c r="U630" s="65">
        <v>0</v>
      </c>
      <c r="V630" s="65">
        <v>0</v>
      </c>
      <c r="W630" s="65">
        <v>60.29998779296875</v>
      </c>
      <c r="X630" s="65">
        <v>60.29998779296875</v>
      </c>
      <c r="Y630" s="65">
        <v>24</v>
      </c>
      <c r="Z630" s="5"/>
      <c r="AA630" s="5"/>
      <c r="AB630" s="5"/>
      <c r="AC630" s="5"/>
      <c r="AD630" s="5"/>
      <c r="AE630" s="65">
        <v>0</v>
      </c>
      <c r="AF630" s="65">
        <v>0</v>
      </c>
      <c r="AG630" s="65">
        <v>24</v>
      </c>
      <c r="AH630" s="5"/>
      <c r="AI630" s="65">
        <v>22.52398681640625</v>
      </c>
      <c r="AJ630" s="65">
        <v>0.93799996376037598</v>
      </c>
      <c r="AK630" s="65">
        <v>0.93799996376037598</v>
      </c>
      <c r="AL630" s="65">
        <v>24</v>
      </c>
      <c r="AM630" s="65">
        <v>1</v>
      </c>
      <c r="AN630" s="65">
        <v>3</v>
      </c>
      <c r="AO630" s="65">
        <v>0</v>
      </c>
      <c r="AP630" s="5"/>
      <c r="AQ630" s="65">
        <v>3</v>
      </c>
      <c r="AR630" s="65">
        <v>18</v>
      </c>
      <c r="AS630" s="65">
        <v>2</v>
      </c>
      <c r="AT630" s="65">
        <v>1986</v>
      </c>
    </row>
    <row r="631" spans="1:46" x14ac:dyDescent="0.25">
      <c r="A631" s="65">
        <v>4001</v>
      </c>
      <c r="B631" s="22">
        <v>31462</v>
      </c>
      <c r="C631" s="65">
        <v>1</v>
      </c>
      <c r="D631" s="65">
        <v>3</v>
      </c>
      <c r="E631" s="5"/>
      <c r="F631" s="5"/>
      <c r="G631" s="5"/>
      <c r="H631" s="5"/>
      <c r="I631" s="5"/>
      <c r="J631" s="5"/>
      <c r="K631" s="65">
        <v>0</v>
      </c>
      <c r="L631" s="65">
        <v>0</v>
      </c>
      <c r="M631" s="65">
        <v>0</v>
      </c>
      <c r="N631" s="65">
        <v>24</v>
      </c>
      <c r="O631" s="65">
        <v>0</v>
      </c>
      <c r="P631" s="65">
        <v>0</v>
      </c>
      <c r="Q631" s="65">
        <v>0</v>
      </c>
      <c r="R631" s="65">
        <v>0</v>
      </c>
      <c r="S631" s="65">
        <v>0</v>
      </c>
      <c r="T631" s="65">
        <v>24</v>
      </c>
      <c r="U631" s="65">
        <v>0</v>
      </c>
      <c r="V631" s="65">
        <v>0</v>
      </c>
      <c r="W631" s="65">
        <v>61.5</v>
      </c>
      <c r="X631" s="65">
        <v>61.5</v>
      </c>
      <c r="Y631" s="65">
        <v>24</v>
      </c>
      <c r="Z631" s="5"/>
      <c r="AA631" s="5"/>
      <c r="AB631" s="5"/>
      <c r="AC631" s="5"/>
      <c r="AD631" s="5"/>
      <c r="AE631" s="65">
        <v>1037</v>
      </c>
      <c r="AF631" s="65">
        <v>1037</v>
      </c>
      <c r="AG631" s="65">
        <v>24</v>
      </c>
      <c r="AH631" s="5"/>
      <c r="AI631" s="65">
        <v>53.11199951171875</v>
      </c>
      <c r="AJ631" s="65">
        <v>2.2129993438720703</v>
      </c>
      <c r="AK631" s="65">
        <v>2.2129993438720703</v>
      </c>
      <c r="AL631" s="65">
        <v>24</v>
      </c>
      <c r="AM631" s="65">
        <v>1</v>
      </c>
      <c r="AN631" s="65">
        <v>3</v>
      </c>
      <c r="AO631" s="65">
        <v>0</v>
      </c>
      <c r="AP631" s="5"/>
      <c r="AQ631" s="65">
        <v>4</v>
      </c>
      <c r="AR631" s="65">
        <v>19</v>
      </c>
      <c r="AS631" s="65">
        <v>2</v>
      </c>
      <c r="AT631" s="65">
        <v>1986</v>
      </c>
    </row>
    <row r="632" spans="1:46" x14ac:dyDescent="0.25">
      <c r="A632" s="65">
        <v>4001</v>
      </c>
      <c r="B632" s="22">
        <v>31463</v>
      </c>
      <c r="C632" s="65">
        <v>1</v>
      </c>
      <c r="D632" s="65">
        <v>3</v>
      </c>
      <c r="E632" s="5"/>
      <c r="F632" s="5"/>
      <c r="G632" s="5"/>
      <c r="H632" s="5"/>
      <c r="I632" s="5"/>
      <c r="J632" s="5"/>
      <c r="K632" s="65">
        <v>0</v>
      </c>
      <c r="L632" s="65">
        <v>0</v>
      </c>
      <c r="M632" s="65">
        <v>0</v>
      </c>
      <c r="N632" s="65">
        <v>24</v>
      </c>
      <c r="O632" s="65">
        <v>0</v>
      </c>
      <c r="P632" s="65">
        <v>0</v>
      </c>
      <c r="Q632" s="65">
        <v>0</v>
      </c>
      <c r="R632" s="65">
        <v>0</v>
      </c>
      <c r="S632" s="65">
        <v>0</v>
      </c>
      <c r="T632" s="65">
        <v>24</v>
      </c>
      <c r="U632" s="65">
        <v>0</v>
      </c>
      <c r="V632" s="65">
        <v>0</v>
      </c>
      <c r="W632" s="65">
        <v>64.599990844726563</v>
      </c>
      <c r="X632" s="65">
        <v>64.599990844726563</v>
      </c>
      <c r="Y632" s="65">
        <v>24</v>
      </c>
      <c r="Z632" s="5"/>
      <c r="AA632" s="5"/>
      <c r="AB632" s="5"/>
      <c r="AC632" s="5"/>
      <c r="AD632" s="5"/>
      <c r="AE632" s="65">
        <v>354</v>
      </c>
      <c r="AF632" s="65">
        <v>354</v>
      </c>
      <c r="AG632" s="65">
        <v>24</v>
      </c>
      <c r="AH632" s="5"/>
      <c r="AI632" s="65">
        <v>46.28399658203125</v>
      </c>
      <c r="AJ632" s="65">
        <v>1.9279994964599609</v>
      </c>
      <c r="AK632" s="65">
        <v>1.9279994964599609</v>
      </c>
      <c r="AL632" s="65">
        <v>24</v>
      </c>
      <c r="AM632" s="65">
        <v>1</v>
      </c>
      <c r="AN632" s="65">
        <v>3</v>
      </c>
      <c r="AO632" s="65">
        <v>0</v>
      </c>
      <c r="AP632" s="5"/>
      <c r="AQ632" s="65">
        <v>5</v>
      </c>
      <c r="AR632" s="65">
        <v>20</v>
      </c>
      <c r="AS632" s="65">
        <v>2</v>
      </c>
      <c r="AT632" s="65">
        <v>1986</v>
      </c>
    </row>
    <row r="633" spans="1:46" x14ac:dyDescent="0.25">
      <c r="A633" s="65">
        <v>4001</v>
      </c>
      <c r="B633" s="22">
        <v>31464</v>
      </c>
      <c r="C633" s="65">
        <v>1</v>
      </c>
      <c r="D633" s="65">
        <v>3</v>
      </c>
      <c r="E633" s="5"/>
      <c r="F633" s="5"/>
      <c r="G633" s="5"/>
      <c r="H633" s="5"/>
      <c r="I633" s="5"/>
      <c r="J633" s="5"/>
      <c r="K633" s="65">
        <v>0</v>
      </c>
      <c r="L633" s="65">
        <v>0</v>
      </c>
      <c r="M633" s="65">
        <v>0</v>
      </c>
      <c r="N633" s="65">
        <v>24</v>
      </c>
      <c r="O633" s="65">
        <v>0</v>
      </c>
      <c r="P633" s="65">
        <v>0</v>
      </c>
      <c r="Q633" s="65">
        <v>0</v>
      </c>
      <c r="R633" s="65">
        <v>0</v>
      </c>
      <c r="S633" s="65">
        <v>0</v>
      </c>
      <c r="T633" s="65">
        <v>24</v>
      </c>
      <c r="U633" s="65">
        <v>0</v>
      </c>
      <c r="V633" s="65">
        <v>0</v>
      </c>
      <c r="W633" s="65">
        <v>57</v>
      </c>
      <c r="X633" s="65">
        <v>57</v>
      </c>
      <c r="Y633" s="65">
        <v>24</v>
      </c>
      <c r="Z633" s="5"/>
      <c r="AA633" s="5"/>
      <c r="AB633" s="5"/>
      <c r="AC633" s="5"/>
      <c r="AD633" s="5"/>
      <c r="AE633" s="65">
        <v>0</v>
      </c>
      <c r="AF633" s="65">
        <v>0</v>
      </c>
      <c r="AG633" s="65">
        <v>24</v>
      </c>
      <c r="AH633" s="5"/>
      <c r="AI633" s="65">
        <v>16.031997680664063</v>
      </c>
      <c r="AJ633" s="65">
        <v>0.6679999828338623</v>
      </c>
      <c r="AK633" s="65">
        <v>0.6679999828338623</v>
      </c>
      <c r="AL633" s="65">
        <v>24</v>
      </c>
      <c r="AM633" s="65">
        <v>1</v>
      </c>
      <c r="AN633" s="65">
        <v>3</v>
      </c>
      <c r="AO633" s="65">
        <v>0</v>
      </c>
      <c r="AP633" s="5"/>
      <c r="AQ633" s="65">
        <v>6</v>
      </c>
      <c r="AR633" s="65">
        <v>21</v>
      </c>
      <c r="AS633" s="65">
        <v>2</v>
      </c>
      <c r="AT633" s="65">
        <v>1986</v>
      </c>
    </row>
    <row r="634" spans="1:46" x14ac:dyDescent="0.25">
      <c r="A634" s="65">
        <v>4001</v>
      </c>
      <c r="B634" s="22">
        <v>31465</v>
      </c>
      <c r="C634" s="65">
        <v>1</v>
      </c>
      <c r="D634" s="65">
        <v>3</v>
      </c>
      <c r="E634" s="5"/>
      <c r="F634" s="5"/>
      <c r="G634" s="5"/>
      <c r="H634" s="5"/>
      <c r="I634" s="5"/>
      <c r="J634" s="5"/>
      <c r="K634" s="65">
        <v>0</v>
      </c>
      <c r="L634" s="65">
        <v>0</v>
      </c>
      <c r="M634" s="65">
        <v>0</v>
      </c>
      <c r="N634" s="65">
        <v>24</v>
      </c>
      <c r="O634" s="65">
        <v>0</v>
      </c>
      <c r="P634" s="65">
        <v>0</v>
      </c>
      <c r="Q634" s="65">
        <v>0</v>
      </c>
      <c r="R634" s="65">
        <v>0</v>
      </c>
      <c r="S634" s="65">
        <v>0</v>
      </c>
      <c r="T634" s="65">
        <v>24</v>
      </c>
      <c r="U634" s="65">
        <v>0</v>
      </c>
      <c r="V634" s="65">
        <v>0</v>
      </c>
      <c r="W634" s="65">
        <v>47.5</v>
      </c>
      <c r="X634" s="65">
        <v>47.5</v>
      </c>
      <c r="Y634" s="65">
        <v>24</v>
      </c>
      <c r="Z634" s="5"/>
      <c r="AA634" s="5"/>
      <c r="AB634" s="5"/>
      <c r="AC634" s="5"/>
      <c r="AD634" s="5"/>
      <c r="AE634" s="65">
        <v>0</v>
      </c>
      <c r="AF634" s="65">
        <v>0</v>
      </c>
      <c r="AG634" s="65">
        <v>24</v>
      </c>
      <c r="AH634" s="5"/>
      <c r="AI634" s="65">
        <v>8.2439994812011719</v>
      </c>
      <c r="AJ634" s="65">
        <v>0.34299999475479126</v>
      </c>
      <c r="AK634" s="65">
        <v>0.34299999475479126</v>
      </c>
      <c r="AL634" s="65">
        <v>24</v>
      </c>
      <c r="AM634" s="65">
        <v>1</v>
      </c>
      <c r="AN634" s="65">
        <v>3</v>
      </c>
      <c r="AO634" s="65">
        <v>0</v>
      </c>
      <c r="AP634" s="5"/>
      <c r="AQ634" s="65">
        <v>7</v>
      </c>
      <c r="AR634" s="65">
        <v>22</v>
      </c>
      <c r="AS634" s="65">
        <v>2</v>
      </c>
      <c r="AT634" s="65">
        <v>1986</v>
      </c>
    </row>
    <row r="635" spans="1:46" x14ac:dyDescent="0.25">
      <c r="A635" s="65">
        <v>4001</v>
      </c>
      <c r="B635" s="22">
        <v>31466</v>
      </c>
      <c r="C635" s="65">
        <v>1</v>
      </c>
      <c r="D635" s="65">
        <v>3</v>
      </c>
      <c r="E635" s="5"/>
      <c r="F635" s="5"/>
      <c r="G635" s="5"/>
      <c r="H635" s="5"/>
      <c r="I635" s="5"/>
      <c r="J635" s="5"/>
      <c r="K635" s="65">
        <v>0</v>
      </c>
      <c r="L635" s="65">
        <v>0</v>
      </c>
      <c r="M635" s="65">
        <v>0</v>
      </c>
      <c r="N635" s="65">
        <v>24</v>
      </c>
      <c r="O635" s="65">
        <v>0</v>
      </c>
      <c r="P635" s="65">
        <v>0</v>
      </c>
      <c r="Q635" s="65">
        <v>0</v>
      </c>
      <c r="R635" s="65">
        <v>0</v>
      </c>
      <c r="S635" s="65">
        <v>0</v>
      </c>
      <c r="T635" s="65">
        <v>24</v>
      </c>
      <c r="U635" s="65">
        <v>0</v>
      </c>
      <c r="V635" s="65">
        <v>0</v>
      </c>
      <c r="W635" s="65">
        <v>50</v>
      </c>
      <c r="X635" s="65">
        <v>50</v>
      </c>
      <c r="Y635" s="65">
        <v>24</v>
      </c>
      <c r="Z635" s="5"/>
      <c r="AA635" s="5"/>
      <c r="AB635" s="5"/>
      <c r="AC635" s="5"/>
      <c r="AD635" s="5"/>
      <c r="AE635" s="65">
        <v>0</v>
      </c>
      <c r="AF635" s="65">
        <v>0</v>
      </c>
      <c r="AG635" s="65">
        <v>24</v>
      </c>
      <c r="AH635" s="5"/>
      <c r="AI635" s="65">
        <v>20.063995361328125</v>
      </c>
      <c r="AJ635" s="65">
        <v>0.83599996566772461</v>
      </c>
      <c r="AK635" s="65">
        <v>0.83599996566772461</v>
      </c>
      <c r="AL635" s="65">
        <v>24</v>
      </c>
      <c r="AM635" s="65">
        <v>1</v>
      </c>
      <c r="AN635" s="65">
        <v>3</v>
      </c>
      <c r="AO635" s="65">
        <v>0</v>
      </c>
      <c r="AP635" s="5"/>
      <c r="AQ635" s="65">
        <v>1</v>
      </c>
      <c r="AR635" s="65">
        <v>23</v>
      </c>
      <c r="AS635" s="65">
        <v>2</v>
      </c>
      <c r="AT635" s="65">
        <v>1986</v>
      </c>
    </row>
    <row r="636" spans="1:46" x14ac:dyDescent="0.25">
      <c r="A636" s="65">
        <v>4001</v>
      </c>
      <c r="B636" s="22">
        <v>31467</v>
      </c>
      <c r="C636" s="65">
        <v>1</v>
      </c>
      <c r="D636" s="65">
        <v>3</v>
      </c>
      <c r="E636" s="5"/>
      <c r="F636" s="5"/>
      <c r="G636" s="5"/>
      <c r="H636" s="5"/>
      <c r="I636" s="5"/>
      <c r="J636" s="5"/>
      <c r="K636" s="65">
        <v>0</v>
      </c>
      <c r="L636" s="65">
        <v>0</v>
      </c>
      <c r="M636" s="65">
        <v>0</v>
      </c>
      <c r="N636" s="65">
        <v>24</v>
      </c>
      <c r="O636" s="65">
        <v>0</v>
      </c>
      <c r="P636" s="65">
        <v>0</v>
      </c>
      <c r="Q636" s="65">
        <v>0</v>
      </c>
      <c r="R636" s="65">
        <v>0</v>
      </c>
      <c r="S636" s="65">
        <v>0</v>
      </c>
      <c r="T636" s="65">
        <v>24</v>
      </c>
      <c r="U636" s="65">
        <v>0</v>
      </c>
      <c r="V636" s="65">
        <v>0</v>
      </c>
      <c r="W636" s="65">
        <v>60.29998779296875</v>
      </c>
      <c r="X636" s="65">
        <v>60.29998779296875</v>
      </c>
      <c r="Y636" s="65">
        <v>24</v>
      </c>
      <c r="Z636" s="5"/>
      <c r="AA636" s="5"/>
      <c r="AB636" s="5"/>
      <c r="AC636" s="5"/>
      <c r="AD636" s="5"/>
      <c r="AE636" s="65">
        <v>0</v>
      </c>
      <c r="AF636" s="65">
        <v>0</v>
      </c>
      <c r="AG636" s="65">
        <v>24</v>
      </c>
      <c r="AH636" s="5"/>
      <c r="AI636" s="65">
        <v>30.887985229492188</v>
      </c>
      <c r="AJ636" s="65">
        <v>1.2869997024536133</v>
      </c>
      <c r="AK636" s="65">
        <v>1.2869997024536133</v>
      </c>
      <c r="AL636" s="65">
        <v>24</v>
      </c>
      <c r="AM636" s="65">
        <v>1</v>
      </c>
      <c r="AN636" s="65">
        <v>3</v>
      </c>
      <c r="AO636" s="65">
        <v>0</v>
      </c>
      <c r="AP636" s="5"/>
      <c r="AQ636" s="65">
        <v>2</v>
      </c>
      <c r="AR636" s="65">
        <v>24</v>
      </c>
      <c r="AS636" s="65">
        <v>2</v>
      </c>
      <c r="AT636" s="65">
        <v>1986</v>
      </c>
    </row>
    <row r="637" spans="1:46" x14ac:dyDescent="0.25">
      <c r="A637" s="65">
        <v>4001</v>
      </c>
      <c r="B637" s="22">
        <v>31468</v>
      </c>
      <c r="C637" s="65">
        <v>1</v>
      </c>
      <c r="D637" s="65">
        <v>3</v>
      </c>
      <c r="E637" s="5"/>
      <c r="F637" s="5"/>
      <c r="G637" s="5"/>
      <c r="H637" s="5"/>
      <c r="I637" s="5"/>
      <c r="J637" s="5"/>
      <c r="K637" s="65">
        <v>0</v>
      </c>
      <c r="L637" s="65">
        <v>0</v>
      </c>
      <c r="M637" s="65">
        <v>0</v>
      </c>
      <c r="N637" s="65">
        <v>24</v>
      </c>
      <c r="O637" s="65">
        <v>0</v>
      </c>
      <c r="P637" s="65">
        <v>0</v>
      </c>
      <c r="Q637" s="65">
        <v>0</v>
      </c>
      <c r="R637" s="65">
        <v>0</v>
      </c>
      <c r="S637" s="65">
        <v>0</v>
      </c>
      <c r="T637" s="65">
        <v>24</v>
      </c>
      <c r="U637" s="65">
        <v>0</v>
      </c>
      <c r="V637" s="65">
        <v>0</v>
      </c>
      <c r="W637" s="65">
        <v>56.099990844726562</v>
      </c>
      <c r="X637" s="65">
        <v>56.099990844726562</v>
      </c>
      <c r="Y637" s="65">
        <v>24</v>
      </c>
      <c r="Z637" s="5"/>
      <c r="AA637" s="5"/>
      <c r="AB637" s="5"/>
      <c r="AC637" s="5"/>
      <c r="AD637" s="5"/>
      <c r="AE637" s="65">
        <v>0</v>
      </c>
      <c r="AF637" s="65">
        <v>0</v>
      </c>
      <c r="AG637" s="65">
        <v>24</v>
      </c>
      <c r="AH637" s="5"/>
      <c r="AI637" s="65">
        <v>12.263999938964844</v>
      </c>
      <c r="AJ637" s="65">
        <v>0.51099997758865356</v>
      </c>
      <c r="AK637" s="65">
        <v>0.51099997758865356</v>
      </c>
      <c r="AL637" s="65">
        <v>24</v>
      </c>
      <c r="AM637" s="65">
        <v>1</v>
      </c>
      <c r="AN637" s="65">
        <v>3</v>
      </c>
      <c r="AO637" s="65">
        <v>0</v>
      </c>
      <c r="AP637" s="5"/>
      <c r="AQ637" s="65">
        <v>3</v>
      </c>
      <c r="AR637" s="65">
        <v>25</v>
      </c>
      <c r="AS637" s="65">
        <v>2</v>
      </c>
      <c r="AT637" s="65">
        <v>1986</v>
      </c>
    </row>
    <row r="638" spans="1:46" x14ac:dyDescent="0.25">
      <c r="A638" s="65">
        <v>4001</v>
      </c>
      <c r="B638" s="22">
        <v>31469</v>
      </c>
      <c r="C638" s="65">
        <v>1</v>
      </c>
      <c r="D638" s="65">
        <v>3</v>
      </c>
      <c r="E638" s="5"/>
      <c r="F638" s="5"/>
      <c r="G638" s="5"/>
      <c r="H638" s="5"/>
      <c r="I638" s="5"/>
      <c r="J638" s="5"/>
      <c r="K638" s="65">
        <v>0</v>
      </c>
      <c r="L638" s="65">
        <v>0</v>
      </c>
      <c r="M638" s="65">
        <v>0</v>
      </c>
      <c r="N638" s="65">
        <v>24</v>
      </c>
      <c r="O638" s="65">
        <v>0</v>
      </c>
      <c r="P638" s="65">
        <v>0</v>
      </c>
      <c r="Q638" s="65">
        <v>0</v>
      </c>
      <c r="R638" s="65">
        <v>0</v>
      </c>
      <c r="S638" s="65">
        <v>0</v>
      </c>
      <c r="T638" s="65">
        <v>24</v>
      </c>
      <c r="U638" s="65">
        <v>0</v>
      </c>
      <c r="V638" s="65">
        <v>0</v>
      </c>
      <c r="W638" s="65">
        <v>56.699996948242188</v>
      </c>
      <c r="X638" s="65">
        <v>56.699996948242188</v>
      </c>
      <c r="Y638" s="65">
        <v>24</v>
      </c>
      <c r="Z638" s="5"/>
      <c r="AA638" s="5"/>
      <c r="AB638" s="5"/>
      <c r="AC638" s="5"/>
      <c r="AD638" s="5"/>
      <c r="AE638" s="65">
        <v>0</v>
      </c>
      <c r="AF638" s="65">
        <v>0</v>
      </c>
      <c r="AG638" s="65">
        <v>24</v>
      </c>
      <c r="AH638" s="5"/>
      <c r="AI638" s="65">
        <v>43.295989990234375</v>
      </c>
      <c r="AJ638" s="65">
        <v>1.8039999008178711</v>
      </c>
      <c r="AK638" s="65">
        <v>1.8039999008178711</v>
      </c>
      <c r="AL638" s="65">
        <v>24</v>
      </c>
      <c r="AM638" s="65">
        <v>1</v>
      </c>
      <c r="AN638" s="65">
        <v>3</v>
      </c>
      <c r="AO638" s="65">
        <v>0</v>
      </c>
      <c r="AP638" s="5"/>
      <c r="AQ638" s="65">
        <v>4</v>
      </c>
      <c r="AR638" s="65">
        <v>26</v>
      </c>
      <c r="AS638" s="65">
        <v>2</v>
      </c>
      <c r="AT638" s="65">
        <v>1986</v>
      </c>
    </row>
    <row r="639" spans="1:46" x14ac:dyDescent="0.25">
      <c r="A639" s="65">
        <v>4001</v>
      </c>
      <c r="B639" s="22">
        <v>31470</v>
      </c>
      <c r="C639" s="65">
        <v>1</v>
      </c>
      <c r="D639" s="65">
        <v>3</v>
      </c>
      <c r="E639" s="5"/>
      <c r="F639" s="5"/>
      <c r="G639" s="5"/>
      <c r="H639" s="5"/>
      <c r="I639" s="5"/>
      <c r="J639" s="5"/>
      <c r="K639" s="65">
        <v>0</v>
      </c>
      <c r="L639" s="65">
        <v>0</v>
      </c>
      <c r="M639" s="65">
        <v>0</v>
      </c>
      <c r="N639" s="65">
        <v>24</v>
      </c>
      <c r="O639" s="65">
        <v>0</v>
      </c>
      <c r="P639" s="65">
        <v>0</v>
      </c>
      <c r="Q639" s="65">
        <v>0</v>
      </c>
      <c r="R639" s="65">
        <v>0</v>
      </c>
      <c r="S639" s="65">
        <v>0</v>
      </c>
      <c r="T639" s="65">
        <v>24</v>
      </c>
      <c r="U639" s="65">
        <v>0</v>
      </c>
      <c r="V639" s="65">
        <v>0</v>
      </c>
      <c r="W639" s="65">
        <v>61.899993896484375</v>
      </c>
      <c r="X639" s="65">
        <v>61.899993896484375</v>
      </c>
      <c r="Y639" s="65">
        <v>24</v>
      </c>
      <c r="Z639" s="5"/>
      <c r="AA639" s="5"/>
      <c r="AB639" s="5"/>
      <c r="AC639" s="5"/>
      <c r="AD639" s="5"/>
      <c r="AE639" s="65">
        <v>0</v>
      </c>
      <c r="AF639" s="65">
        <v>0</v>
      </c>
      <c r="AG639" s="65">
        <v>24</v>
      </c>
      <c r="AH639" s="5"/>
      <c r="AI639" s="65">
        <v>31.103988647460938</v>
      </c>
      <c r="AJ639" s="65">
        <v>1.2959995269775391</v>
      </c>
      <c r="AK639" s="65">
        <v>1.2959995269775391</v>
      </c>
      <c r="AL639" s="65">
        <v>24</v>
      </c>
      <c r="AM639" s="65">
        <v>1</v>
      </c>
      <c r="AN639" s="65">
        <v>3</v>
      </c>
      <c r="AO639" s="65">
        <v>0</v>
      </c>
      <c r="AP639" s="5"/>
      <c r="AQ639" s="65">
        <v>5</v>
      </c>
      <c r="AR639" s="65">
        <v>27</v>
      </c>
      <c r="AS639" s="65">
        <v>2</v>
      </c>
      <c r="AT639" s="65">
        <v>1986</v>
      </c>
    </row>
    <row r="640" spans="1:46" x14ac:dyDescent="0.25">
      <c r="A640" s="65">
        <v>4001</v>
      </c>
      <c r="B640" s="22">
        <v>31471</v>
      </c>
      <c r="C640" s="65">
        <v>1</v>
      </c>
      <c r="D640" s="65">
        <v>3</v>
      </c>
      <c r="E640" s="5"/>
      <c r="F640" s="5"/>
      <c r="G640" s="5"/>
      <c r="H640" s="5"/>
      <c r="I640" s="5"/>
      <c r="J640" s="5"/>
      <c r="K640" s="65">
        <v>0</v>
      </c>
      <c r="L640" s="65">
        <v>0</v>
      </c>
      <c r="M640" s="65">
        <v>0</v>
      </c>
      <c r="N640" s="65">
        <v>24</v>
      </c>
      <c r="O640" s="65">
        <v>0</v>
      </c>
      <c r="P640" s="65">
        <v>0</v>
      </c>
      <c r="Q640" s="65">
        <v>0</v>
      </c>
      <c r="R640" s="65">
        <v>0</v>
      </c>
      <c r="S640" s="65">
        <v>0</v>
      </c>
      <c r="T640" s="65">
        <v>24</v>
      </c>
      <c r="U640" s="65">
        <v>0</v>
      </c>
      <c r="V640" s="65">
        <v>0</v>
      </c>
      <c r="W640" s="65">
        <v>58.099990844726563</v>
      </c>
      <c r="X640" s="65">
        <v>58.099990844726563</v>
      </c>
      <c r="Y640" s="65">
        <v>24</v>
      </c>
      <c r="Z640" s="5"/>
      <c r="AA640" s="5"/>
      <c r="AB640" s="5"/>
      <c r="AC640" s="5"/>
      <c r="AD640" s="5"/>
      <c r="AE640" s="65">
        <v>0</v>
      </c>
      <c r="AF640" s="65">
        <v>0</v>
      </c>
      <c r="AG640" s="65">
        <v>24</v>
      </c>
      <c r="AH640" s="5"/>
      <c r="AI640" s="65">
        <v>39.61199951171875</v>
      </c>
      <c r="AJ640" s="65">
        <v>1.6499996185302734</v>
      </c>
      <c r="AK640" s="65">
        <v>1.6499996185302734</v>
      </c>
      <c r="AL640" s="65">
        <v>24</v>
      </c>
      <c r="AM640" s="65">
        <v>1</v>
      </c>
      <c r="AN640" s="65">
        <v>3</v>
      </c>
      <c r="AO640" s="65">
        <v>0</v>
      </c>
      <c r="AP640" s="5"/>
      <c r="AQ640" s="65">
        <v>6</v>
      </c>
      <c r="AR640" s="65">
        <v>28</v>
      </c>
      <c r="AS640" s="65">
        <v>2</v>
      </c>
      <c r="AT640" s="65">
        <v>1986</v>
      </c>
    </row>
    <row r="641" spans="1:46" x14ac:dyDescent="0.25">
      <c r="A641" s="65">
        <v>4001</v>
      </c>
      <c r="B641" s="22">
        <v>31472</v>
      </c>
      <c r="C641" s="65">
        <v>1</v>
      </c>
      <c r="D641" s="65">
        <v>3</v>
      </c>
      <c r="E641" s="5"/>
      <c r="F641" s="5"/>
      <c r="G641" s="5"/>
      <c r="H641" s="5"/>
      <c r="I641" s="5"/>
      <c r="J641" s="5"/>
      <c r="K641" s="65">
        <v>0</v>
      </c>
      <c r="L641" s="65">
        <v>0</v>
      </c>
      <c r="M641" s="65">
        <v>0</v>
      </c>
      <c r="N641" s="65">
        <v>24</v>
      </c>
      <c r="O641" s="65">
        <v>0</v>
      </c>
      <c r="P641" s="65">
        <v>0</v>
      </c>
      <c r="Q641" s="65">
        <v>0</v>
      </c>
      <c r="R641" s="65">
        <v>0</v>
      </c>
      <c r="S641" s="65">
        <v>0</v>
      </c>
      <c r="T641" s="65">
        <v>24</v>
      </c>
      <c r="U641" s="65">
        <v>0</v>
      </c>
      <c r="V641" s="65">
        <v>0</v>
      </c>
      <c r="W641" s="65">
        <v>58.5</v>
      </c>
      <c r="X641" s="65">
        <v>58.5</v>
      </c>
      <c r="Y641" s="65">
        <v>24</v>
      </c>
      <c r="Z641" s="5"/>
      <c r="AA641" s="5"/>
      <c r="AB641" s="5"/>
      <c r="AC641" s="5"/>
      <c r="AD641" s="5"/>
      <c r="AE641" s="65">
        <v>0</v>
      </c>
      <c r="AF641" s="65">
        <v>0</v>
      </c>
      <c r="AG641" s="65">
        <v>24</v>
      </c>
      <c r="AH641" s="5"/>
      <c r="AI641" s="65">
        <v>9.5759992599487305</v>
      </c>
      <c r="AJ641" s="65">
        <v>0.39899998903274536</v>
      </c>
      <c r="AK641" s="65">
        <v>0.39899998903274536</v>
      </c>
      <c r="AL641" s="65">
        <v>24</v>
      </c>
      <c r="AM641" s="65">
        <v>1</v>
      </c>
      <c r="AN641" s="65">
        <v>3</v>
      </c>
      <c r="AO641" s="65">
        <v>0</v>
      </c>
      <c r="AP641" s="5"/>
      <c r="AQ641" s="65">
        <v>7</v>
      </c>
      <c r="AR641" s="65">
        <v>1</v>
      </c>
      <c r="AS641" s="65">
        <v>3</v>
      </c>
      <c r="AT641" s="65">
        <v>1986</v>
      </c>
    </row>
    <row r="642" spans="1:46" x14ac:dyDescent="0.25">
      <c r="A642" s="65">
        <v>4001</v>
      </c>
      <c r="B642" s="22">
        <v>31473</v>
      </c>
      <c r="C642" s="65">
        <v>1</v>
      </c>
      <c r="D642" s="65">
        <v>3</v>
      </c>
      <c r="E642" s="5"/>
      <c r="F642" s="5"/>
      <c r="G642" s="5"/>
      <c r="H642" s="5"/>
      <c r="I642" s="5"/>
      <c r="J642" s="5"/>
      <c r="K642" s="65">
        <v>0</v>
      </c>
      <c r="L642" s="65">
        <v>0</v>
      </c>
      <c r="M642" s="65">
        <v>0</v>
      </c>
      <c r="N642" s="65">
        <v>24</v>
      </c>
      <c r="O642" s="65">
        <v>0</v>
      </c>
      <c r="P642" s="65">
        <v>0</v>
      </c>
      <c r="Q642" s="65">
        <v>0</v>
      </c>
      <c r="R642" s="65">
        <v>0</v>
      </c>
      <c r="S642" s="65">
        <v>0</v>
      </c>
      <c r="T642" s="65">
        <v>24</v>
      </c>
      <c r="U642" s="65">
        <v>0</v>
      </c>
      <c r="V642" s="65">
        <v>0</v>
      </c>
      <c r="W642" s="65">
        <v>55.599990844726562</v>
      </c>
      <c r="X642" s="65">
        <v>55.599990844726562</v>
      </c>
      <c r="Y642" s="65">
        <v>24</v>
      </c>
      <c r="Z642" s="5"/>
      <c r="AA642" s="5"/>
      <c r="AB642" s="5"/>
      <c r="AC642" s="5"/>
      <c r="AD642" s="5"/>
      <c r="AE642" s="65">
        <v>0</v>
      </c>
      <c r="AF642" s="65">
        <v>0</v>
      </c>
      <c r="AG642" s="65">
        <v>24</v>
      </c>
      <c r="AH642" s="5"/>
      <c r="AI642" s="65">
        <v>9.1079998016357422</v>
      </c>
      <c r="AJ642" s="65">
        <v>0.37899994850158691</v>
      </c>
      <c r="AK642" s="65">
        <v>0.37899994850158691</v>
      </c>
      <c r="AL642" s="65">
        <v>24</v>
      </c>
      <c r="AM642" s="65">
        <v>1</v>
      </c>
      <c r="AN642" s="65">
        <v>3</v>
      </c>
      <c r="AO642" s="65">
        <v>0</v>
      </c>
      <c r="AP642" s="5"/>
      <c r="AQ642" s="65">
        <v>1</v>
      </c>
      <c r="AR642" s="65">
        <v>2</v>
      </c>
      <c r="AS642" s="65">
        <v>3</v>
      </c>
      <c r="AT642" s="65">
        <v>1986</v>
      </c>
    </row>
    <row r="643" spans="1:46" x14ac:dyDescent="0.25">
      <c r="A643" s="65">
        <v>4001</v>
      </c>
      <c r="B643" s="22">
        <v>31474</v>
      </c>
      <c r="C643" s="65">
        <v>1</v>
      </c>
      <c r="D643" s="65">
        <v>3</v>
      </c>
      <c r="E643" s="5"/>
      <c r="F643" s="5"/>
      <c r="G643" s="5"/>
      <c r="H643" s="5"/>
      <c r="I643" s="5"/>
      <c r="J643" s="5"/>
      <c r="K643" s="65">
        <v>0</v>
      </c>
      <c r="L643" s="65">
        <v>0</v>
      </c>
      <c r="M643" s="65">
        <v>0</v>
      </c>
      <c r="N643" s="65">
        <v>24</v>
      </c>
      <c r="O643" s="65">
        <v>0</v>
      </c>
      <c r="P643" s="65">
        <v>0</v>
      </c>
      <c r="Q643" s="65">
        <v>0</v>
      </c>
      <c r="R643" s="65">
        <v>0</v>
      </c>
      <c r="S643" s="65">
        <v>0</v>
      </c>
      <c r="T643" s="65">
        <v>24</v>
      </c>
      <c r="U643" s="65">
        <v>0</v>
      </c>
      <c r="V643" s="65">
        <v>0</v>
      </c>
      <c r="W643" s="65">
        <v>63.699996948242188</v>
      </c>
      <c r="X643" s="65">
        <v>63.699996948242188</v>
      </c>
      <c r="Y643" s="65">
        <v>24</v>
      </c>
      <c r="Z643" s="5"/>
      <c r="AA643" s="5"/>
      <c r="AB643" s="5"/>
      <c r="AC643" s="5"/>
      <c r="AD643" s="5"/>
      <c r="AE643" s="65">
        <v>448</v>
      </c>
      <c r="AF643" s="65">
        <v>448</v>
      </c>
      <c r="AG643" s="65">
        <v>24</v>
      </c>
      <c r="AH643" s="5"/>
      <c r="AI643" s="65">
        <v>23.327987670898438</v>
      </c>
      <c r="AJ643" s="65">
        <v>0.97199994325637817</v>
      </c>
      <c r="AK643" s="65">
        <v>0.97199994325637817</v>
      </c>
      <c r="AL643" s="65">
        <v>24</v>
      </c>
      <c r="AM643" s="65">
        <v>1</v>
      </c>
      <c r="AN643" s="65">
        <v>3</v>
      </c>
      <c r="AO643" s="65">
        <v>0</v>
      </c>
      <c r="AP643" s="5"/>
      <c r="AQ643" s="65">
        <v>2</v>
      </c>
      <c r="AR643" s="65">
        <v>3</v>
      </c>
      <c r="AS643" s="65">
        <v>3</v>
      </c>
      <c r="AT643" s="65">
        <v>1986</v>
      </c>
    </row>
    <row r="644" spans="1:46" x14ac:dyDescent="0.25">
      <c r="A644" s="65">
        <v>4001</v>
      </c>
      <c r="B644" s="22">
        <v>31475</v>
      </c>
      <c r="C644" s="65">
        <v>1</v>
      </c>
      <c r="D644" s="65">
        <v>3</v>
      </c>
      <c r="E644" s="5"/>
      <c r="F644" s="5"/>
      <c r="G644" s="5"/>
      <c r="H644" s="5"/>
      <c r="I644" s="5"/>
      <c r="J644" s="5"/>
      <c r="K644" s="65">
        <v>0</v>
      </c>
      <c r="L644" s="65">
        <v>0</v>
      </c>
      <c r="M644" s="65">
        <v>0</v>
      </c>
      <c r="N644" s="65">
        <v>24</v>
      </c>
      <c r="O644" s="65">
        <v>0</v>
      </c>
      <c r="P644" s="65">
        <v>0</v>
      </c>
      <c r="Q644" s="65">
        <v>0</v>
      </c>
      <c r="R644" s="65">
        <v>0</v>
      </c>
      <c r="S644" s="65">
        <v>0</v>
      </c>
      <c r="T644" s="65">
        <v>24</v>
      </c>
      <c r="U644" s="65">
        <v>0</v>
      </c>
      <c r="V644" s="65">
        <v>0</v>
      </c>
      <c r="W644" s="65">
        <v>61.29998779296875</v>
      </c>
      <c r="X644" s="65">
        <v>61.29998779296875</v>
      </c>
      <c r="Y644" s="65">
        <v>24</v>
      </c>
      <c r="Z644" s="5"/>
      <c r="AA644" s="5"/>
      <c r="AB644" s="5"/>
      <c r="AC644" s="5"/>
      <c r="AD644" s="5"/>
      <c r="AE644" s="65">
        <v>0</v>
      </c>
      <c r="AF644" s="65">
        <v>0</v>
      </c>
      <c r="AG644" s="65">
        <v>24</v>
      </c>
      <c r="AH644" s="5"/>
      <c r="AI644" s="65">
        <v>20.711990356445313</v>
      </c>
      <c r="AJ644" s="65">
        <v>0.86299997568130493</v>
      </c>
      <c r="AK644" s="65">
        <v>0.86299997568130493</v>
      </c>
      <c r="AL644" s="65">
        <v>24</v>
      </c>
      <c r="AM644" s="65">
        <v>1</v>
      </c>
      <c r="AN644" s="65">
        <v>3</v>
      </c>
      <c r="AO644" s="65">
        <v>0</v>
      </c>
      <c r="AP644" s="5"/>
      <c r="AQ644" s="65">
        <v>3</v>
      </c>
      <c r="AR644" s="65">
        <v>4</v>
      </c>
      <c r="AS644" s="65">
        <v>3</v>
      </c>
      <c r="AT644" s="65">
        <v>1986</v>
      </c>
    </row>
    <row r="645" spans="1:46" x14ac:dyDescent="0.25">
      <c r="A645" s="65">
        <v>4001</v>
      </c>
      <c r="B645" s="22">
        <v>31476</v>
      </c>
      <c r="C645" s="65">
        <v>1</v>
      </c>
      <c r="D645" s="65">
        <v>3</v>
      </c>
      <c r="E645" s="5"/>
      <c r="F645" s="5"/>
      <c r="G645" s="5"/>
      <c r="H645" s="5"/>
      <c r="I645" s="5"/>
      <c r="J645" s="5"/>
      <c r="K645" s="65">
        <v>0</v>
      </c>
      <c r="L645" s="65">
        <v>0</v>
      </c>
      <c r="M645" s="65">
        <v>0</v>
      </c>
      <c r="N645" s="65">
        <v>24</v>
      </c>
      <c r="O645" s="65">
        <v>0</v>
      </c>
      <c r="P645" s="65">
        <v>0</v>
      </c>
      <c r="Q645" s="65">
        <v>0</v>
      </c>
      <c r="R645" s="65">
        <v>0</v>
      </c>
      <c r="S645" s="65">
        <v>0</v>
      </c>
      <c r="T645" s="65">
        <v>24</v>
      </c>
      <c r="U645" s="65">
        <v>0</v>
      </c>
      <c r="V645" s="65">
        <v>0</v>
      </c>
      <c r="W645" s="65">
        <v>57.599990844726563</v>
      </c>
      <c r="X645" s="65">
        <v>57.599990844726563</v>
      </c>
      <c r="Y645" s="65">
        <v>24</v>
      </c>
      <c r="Z645" s="5"/>
      <c r="AA645" s="5"/>
      <c r="AB645" s="5"/>
      <c r="AC645" s="5"/>
      <c r="AD645" s="5"/>
      <c r="AE645" s="65">
        <v>0</v>
      </c>
      <c r="AF645" s="65">
        <v>0</v>
      </c>
      <c r="AG645" s="65">
        <v>24</v>
      </c>
      <c r="AH645" s="5"/>
      <c r="AI645" s="65">
        <v>9.3959999084472656</v>
      </c>
      <c r="AJ645" s="65">
        <v>0.39099997282028198</v>
      </c>
      <c r="AK645" s="65">
        <v>0.39099997282028198</v>
      </c>
      <c r="AL645" s="65">
        <v>24</v>
      </c>
      <c r="AM645" s="65">
        <v>1</v>
      </c>
      <c r="AN645" s="65">
        <v>3</v>
      </c>
      <c r="AO645" s="65">
        <v>0</v>
      </c>
      <c r="AP645" s="5"/>
      <c r="AQ645" s="65">
        <v>4</v>
      </c>
      <c r="AR645" s="65">
        <v>5</v>
      </c>
      <c r="AS645" s="65">
        <v>3</v>
      </c>
      <c r="AT645" s="65">
        <v>1986</v>
      </c>
    </row>
    <row r="646" spans="1:46" x14ac:dyDescent="0.25">
      <c r="A646" s="65">
        <v>4001</v>
      </c>
      <c r="B646" s="22">
        <v>31477</v>
      </c>
      <c r="C646" s="65">
        <v>1</v>
      </c>
      <c r="D646" s="65">
        <v>3</v>
      </c>
      <c r="E646" s="5"/>
      <c r="F646" s="5"/>
      <c r="G646" s="5"/>
      <c r="H646" s="5"/>
      <c r="I646" s="5"/>
      <c r="J646" s="5"/>
      <c r="K646" s="65">
        <v>0</v>
      </c>
      <c r="L646" s="65">
        <v>0</v>
      </c>
      <c r="M646" s="65">
        <v>0</v>
      </c>
      <c r="N646" s="65">
        <v>24</v>
      </c>
      <c r="O646" s="65">
        <v>0</v>
      </c>
      <c r="P646" s="65">
        <v>0</v>
      </c>
      <c r="Q646" s="65">
        <v>0</v>
      </c>
      <c r="R646" s="65">
        <v>0</v>
      </c>
      <c r="S646" s="65">
        <v>0</v>
      </c>
      <c r="T646" s="65">
        <v>24</v>
      </c>
      <c r="U646" s="65">
        <v>0</v>
      </c>
      <c r="V646" s="65">
        <v>0</v>
      </c>
      <c r="W646" s="65">
        <v>57.399993896484375</v>
      </c>
      <c r="X646" s="65">
        <v>57.399993896484375</v>
      </c>
      <c r="Y646" s="65">
        <v>24</v>
      </c>
      <c r="Z646" s="5"/>
      <c r="AA646" s="5"/>
      <c r="AB646" s="5"/>
      <c r="AC646" s="5"/>
      <c r="AD646" s="5"/>
      <c r="AE646" s="65">
        <v>41</v>
      </c>
      <c r="AF646" s="65">
        <v>41</v>
      </c>
      <c r="AG646" s="65">
        <v>24</v>
      </c>
      <c r="AH646" s="5"/>
      <c r="AI646" s="65">
        <v>19.18798828125</v>
      </c>
      <c r="AJ646" s="65">
        <v>0.79899996519088745</v>
      </c>
      <c r="AK646" s="65">
        <v>0.79899996519088745</v>
      </c>
      <c r="AL646" s="65">
        <v>24</v>
      </c>
      <c r="AM646" s="65">
        <v>1</v>
      </c>
      <c r="AN646" s="65">
        <v>3</v>
      </c>
      <c r="AO646" s="65">
        <v>0</v>
      </c>
      <c r="AP646" s="5"/>
      <c r="AQ646" s="65">
        <v>5</v>
      </c>
      <c r="AR646" s="65">
        <v>6</v>
      </c>
      <c r="AS646" s="65">
        <v>3</v>
      </c>
      <c r="AT646" s="65">
        <v>1986</v>
      </c>
    </row>
    <row r="647" spans="1:46" x14ac:dyDescent="0.25">
      <c r="A647" s="65">
        <v>4001</v>
      </c>
      <c r="B647" s="22">
        <v>31478</v>
      </c>
      <c r="C647" s="65">
        <v>1</v>
      </c>
      <c r="D647" s="65">
        <v>3</v>
      </c>
      <c r="E647" s="5"/>
      <c r="F647" s="5"/>
      <c r="G647" s="5"/>
      <c r="H647" s="5"/>
      <c r="I647" s="5"/>
      <c r="J647" s="5"/>
      <c r="K647" s="65">
        <v>0</v>
      </c>
      <c r="L647" s="65">
        <v>0</v>
      </c>
      <c r="M647" s="65">
        <v>0</v>
      </c>
      <c r="N647" s="65">
        <v>24</v>
      </c>
      <c r="O647" s="65">
        <v>0</v>
      </c>
      <c r="P647" s="65">
        <v>0</v>
      </c>
      <c r="Q647" s="65">
        <v>0</v>
      </c>
      <c r="R647" s="65">
        <v>0</v>
      </c>
      <c r="S647" s="65">
        <v>0</v>
      </c>
      <c r="T647" s="65">
        <v>24</v>
      </c>
      <c r="U647" s="65">
        <v>0</v>
      </c>
      <c r="V647" s="65">
        <v>0</v>
      </c>
      <c r="W647" s="65">
        <v>65.699996948242188</v>
      </c>
      <c r="X647" s="65">
        <v>65.699996948242188</v>
      </c>
      <c r="Y647" s="65">
        <v>24</v>
      </c>
      <c r="Z647" s="5"/>
      <c r="AA647" s="5"/>
      <c r="AB647" s="5"/>
      <c r="AC647" s="5"/>
      <c r="AD647" s="5"/>
      <c r="AE647" s="65">
        <v>1269</v>
      </c>
      <c r="AF647" s="65">
        <v>1269</v>
      </c>
      <c r="AG647" s="65">
        <v>24</v>
      </c>
      <c r="AH647" s="5"/>
      <c r="AI647" s="65">
        <v>55.427993774414063</v>
      </c>
      <c r="AJ647" s="65">
        <v>2.3089990615844727</v>
      </c>
      <c r="AK647" s="65">
        <v>2.3089990615844727</v>
      </c>
      <c r="AL647" s="65">
        <v>24</v>
      </c>
      <c r="AM647" s="65">
        <v>1</v>
      </c>
      <c r="AN647" s="65">
        <v>3</v>
      </c>
      <c r="AO647" s="65">
        <v>0</v>
      </c>
      <c r="AP647" s="5"/>
      <c r="AQ647" s="65">
        <v>6</v>
      </c>
      <c r="AR647" s="65">
        <v>7</v>
      </c>
      <c r="AS647" s="65">
        <v>3</v>
      </c>
      <c r="AT647" s="65">
        <v>1986</v>
      </c>
    </row>
    <row r="648" spans="1:46" x14ac:dyDescent="0.25">
      <c r="A648" s="65">
        <v>4001</v>
      </c>
      <c r="B648" s="22">
        <v>31479</v>
      </c>
      <c r="C648" s="65">
        <v>1</v>
      </c>
      <c r="D648" s="65">
        <v>3</v>
      </c>
      <c r="E648" s="5"/>
      <c r="F648" s="5"/>
      <c r="G648" s="5"/>
      <c r="H648" s="5"/>
      <c r="I648" s="5"/>
      <c r="J648" s="5"/>
      <c r="K648" s="65">
        <v>0</v>
      </c>
      <c r="L648" s="65">
        <v>0</v>
      </c>
      <c r="M648" s="65">
        <v>0</v>
      </c>
      <c r="N648" s="65">
        <v>24</v>
      </c>
      <c r="O648" s="65">
        <v>0</v>
      </c>
      <c r="P648" s="65">
        <v>0</v>
      </c>
      <c r="Q648" s="65">
        <v>0</v>
      </c>
      <c r="R648" s="65">
        <v>0</v>
      </c>
      <c r="S648" s="65">
        <v>0</v>
      </c>
      <c r="T648" s="65">
        <v>24</v>
      </c>
      <c r="U648" s="65">
        <v>0</v>
      </c>
      <c r="V648" s="65">
        <v>0</v>
      </c>
      <c r="W648" s="65">
        <v>81.29998779296875</v>
      </c>
      <c r="X648" s="65">
        <v>81.29998779296875</v>
      </c>
      <c r="Y648" s="65">
        <v>24</v>
      </c>
      <c r="Z648" s="5"/>
      <c r="AA648" s="5"/>
      <c r="AB648" s="5"/>
      <c r="AC648" s="5"/>
      <c r="AD648" s="5"/>
      <c r="AE648" s="65">
        <v>2672</v>
      </c>
      <c r="AF648" s="65">
        <v>2672</v>
      </c>
      <c r="AG648" s="65">
        <v>24</v>
      </c>
      <c r="AH648" s="5"/>
      <c r="AI648" s="65">
        <v>27.683990478515625</v>
      </c>
      <c r="AJ648" s="65">
        <v>1.1529998779296875</v>
      </c>
      <c r="AK648" s="65">
        <v>1.1529998779296875</v>
      </c>
      <c r="AL648" s="65">
        <v>24</v>
      </c>
      <c r="AM648" s="65">
        <v>1</v>
      </c>
      <c r="AN648" s="65">
        <v>3</v>
      </c>
      <c r="AO648" s="65">
        <v>0</v>
      </c>
      <c r="AP648" s="5"/>
      <c r="AQ648" s="65">
        <v>7</v>
      </c>
      <c r="AR648" s="65">
        <v>8</v>
      </c>
      <c r="AS648" s="65">
        <v>3</v>
      </c>
      <c r="AT648" s="65">
        <v>1986</v>
      </c>
    </row>
    <row r="649" spans="1:46" x14ac:dyDescent="0.25">
      <c r="A649" s="65">
        <v>4001</v>
      </c>
      <c r="B649" s="22">
        <v>31480</v>
      </c>
      <c r="C649" s="65">
        <v>1</v>
      </c>
      <c r="D649" s="65">
        <v>3</v>
      </c>
      <c r="E649" s="5"/>
      <c r="F649" s="5"/>
      <c r="G649" s="5"/>
      <c r="H649" s="5"/>
      <c r="I649" s="5"/>
      <c r="J649" s="5"/>
      <c r="K649" s="65">
        <v>0</v>
      </c>
      <c r="L649" s="65">
        <v>0</v>
      </c>
      <c r="M649" s="65">
        <v>0</v>
      </c>
      <c r="N649" s="65">
        <v>24</v>
      </c>
      <c r="O649" s="65">
        <v>0</v>
      </c>
      <c r="P649" s="65">
        <v>0</v>
      </c>
      <c r="Q649" s="65">
        <v>0</v>
      </c>
      <c r="R649" s="65">
        <v>0</v>
      </c>
      <c r="S649" s="65">
        <v>0</v>
      </c>
      <c r="T649" s="65">
        <v>24</v>
      </c>
      <c r="U649" s="65">
        <v>0</v>
      </c>
      <c r="V649" s="65">
        <v>0</v>
      </c>
      <c r="W649" s="65">
        <v>72</v>
      </c>
      <c r="X649" s="65">
        <v>72</v>
      </c>
      <c r="Y649" s="65">
        <v>24</v>
      </c>
      <c r="Z649" s="5"/>
      <c r="AA649" s="5"/>
      <c r="AB649" s="5"/>
      <c r="AC649" s="5"/>
      <c r="AD649" s="5"/>
      <c r="AE649" s="65">
        <v>729</v>
      </c>
      <c r="AF649" s="65">
        <v>729</v>
      </c>
      <c r="AG649" s="65">
        <v>24</v>
      </c>
      <c r="AH649" s="5"/>
      <c r="AI649" s="65">
        <v>25.52398681640625</v>
      </c>
      <c r="AJ649" s="65">
        <v>1.0629997253417969</v>
      </c>
      <c r="AK649" s="65">
        <v>1.0629997253417969</v>
      </c>
      <c r="AL649" s="65">
        <v>24</v>
      </c>
      <c r="AM649" s="65">
        <v>1</v>
      </c>
      <c r="AN649" s="65">
        <v>3</v>
      </c>
      <c r="AO649" s="65">
        <v>0</v>
      </c>
      <c r="AP649" s="5"/>
      <c r="AQ649" s="65">
        <v>1</v>
      </c>
      <c r="AR649" s="65">
        <v>9</v>
      </c>
      <c r="AS649" s="65">
        <v>3</v>
      </c>
      <c r="AT649" s="65">
        <v>1986</v>
      </c>
    </row>
    <row r="650" spans="1:46" x14ac:dyDescent="0.25">
      <c r="A650" s="65">
        <v>4001</v>
      </c>
      <c r="B650" s="22">
        <v>31481</v>
      </c>
      <c r="C650" s="65">
        <v>1</v>
      </c>
      <c r="D650" s="65">
        <v>3</v>
      </c>
      <c r="E650" s="5"/>
      <c r="F650" s="5"/>
      <c r="G650" s="5"/>
      <c r="H650" s="5"/>
      <c r="I650" s="5"/>
      <c r="J650" s="5"/>
      <c r="K650" s="65">
        <v>0</v>
      </c>
      <c r="L650" s="65">
        <v>0</v>
      </c>
      <c r="M650" s="65">
        <v>0</v>
      </c>
      <c r="N650" s="65">
        <v>24</v>
      </c>
      <c r="O650" s="65">
        <v>0</v>
      </c>
      <c r="P650" s="65">
        <v>0</v>
      </c>
      <c r="Q650" s="65">
        <v>0</v>
      </c>
      <c r="R650" s="65">
        <v>0</v>
      </c>
      <c r="S650" s="65">
        <v>0</v>
      </c>
      <c r="T650" s="65">
        <v>24</v>
      </c>
      <c r="U650" s="65">
        <v>0</v>
      </c>
      <c r="V650" s="65">
        <v>0</v>
      </c>
      <c r="W650" s="65">
        <v>65.79998779296875</v>
      </c>
      <c r="X650" s="65">
        <v>65.79998779296875</v>
      </c>
      <c r="Y650" s="65">
        <v>24</v>
      </c>
      <c r="Z650" s="5"/>
      <c r="AA650" s="5"/>
      <c r="AB650" s="5"/>
      <c r="AC650" s="5"/>
      <c r="AD650" s="5"/>
      <c r="AE650" s="65">
        <v>436</v>
      </c>
      <c r="AF650" s="65">
        <v>436</v>
      </c>
      <c r="AG650" s="65">
        <v>24</v>
      </c>
      <c r="AH650" s="5"/>
      <c r="AI650" s="65">
        <v>31.12799072265625</v>
      </c>
      <c r="AJ650" s="65">
        <v>1.2969999313354492</v>
      </c>
      <c r="AK650" s="65">
        <v>1.2969999313354492</v>
      </c>
      <c r="AL650" s="65">
        <v>24</v>
      </c>
      <c r="AM650" s="65">
        <v>1</v>
      </c>
      <c r="AN650" s="65">
        <v>3</v>
      </c>
      <c r="AO650" s="65">
        <v>0</v>
      </c>
      <c r="AP650" s="5"/>
      <c r="AQ650" s="65">
        <v>2</v>
      </c>
      <c r="AR650" s="65">
        <v>10</v>
      </c>
      <c r="AS650" s="65">
        <v>3</v>
      </c>
      <c r="AT650" s="65">
        <v>1986</v>
      </c>
    </row>
    <row r="651" spans="1:46" x14ac:dyDescent="0.25">
      <c r="A651" s="65">
        <v>4001</v>
      </c>
      <c r="B651" s="22">
        <v>31482</v>
      </c>
      <c r="C651" s="65">
        <v>1</v>
      </c>
      <c r="D651" s="65">
        <v>3</v>
      </c>
      <c r="E651" s="5"/>
      <c r="F651" s="5"/>
      <c r="G651" s="5"/>
      <c r="H651" s="5"/>
      <c r="I651" s="5"/>
      <c r="J651" s="5"/>
      <c r="K651" s="65">
        <v>0</v>
      </c>
      <c r="L651" s="65">
        <v>0</v>
      </c>
      <c r="M651" s="65">
        <v>0</v>
      </c>
      <c r="N651" s="65">
        <v>24</v>
      </c>
      <c r="O651" s="65">
        <v>0</v>
      </c>
      <c r="P651" s="65">
        <v>0</v>
      </c>
      <c r="Q651" s="65">
        <v>0</v>
      </c>
      <c r="R651" s="65">
        <v>0</v>
      </c>
      <c r="S651" s="65">
        <v>0</v>
      </c>
      <c r="T651" s="65">
        <v>24</v>
      </c>
      <c r="U651" s="65">
        <v>0</v>
      </c>
      <c r="V651" s="65">
        <v>0</v>
      </c>
      <c r="W651" s="65">
        <v>63.29998779296875</v>
      </c>
      <c r="X651" s="65">
        <v>63.29998779296875</v>
      </c>
      <c r="Y651" s="65">
        <v>24</v>
      </c>
      <c r="Z651" s="5"/>
      <c r="AA651" s="5"/>
      <c r="AB651" s="5"/>
      <c r="AC651" s="5"/>
      <c r="AD651" s="5"/>
      <c r="AE651" s="65">
        <v>560</v>
      </c>
      <c r="AF651" s="65">
        <v>560</v>
      </c>
      <c r="AG651" s="65">
        <v>24</v>
      </c>
      <c r="AH651" s="5"/>
      <c r="AI651" s="65">
        <v>13.787999153137207</v>
      </c>
      <c r="AJ651" s="65">
        <v>0.57399994134902954</v>
      </c>
      <c r="AK651" s="65">
        <v>0.57399994134902954</v>
      </c>
      <c r="AL651" s="65">
        <v>24</v>
      </c>
      <c r="AM651" s="65">
        <v>1</v>
      </c>
      <c r="AN651" s="65">
        <v>3</v>
      </c>
      <c r="AO651" s="65">
        <v>0</v>
      </c>
      <c r="AP651" s="5"/>
      <c r="AQ651" s="65">
        <v>3</v>
      </c>
      <c r="AR651" s="65">
        <v>11</v>
      </c>
      <c r="AS651" s="65">
        <v>3</v>
      </c>
      <c r="AT651" s="65">
        <v>1986</v>
      </c>
    </row>
    <row r="652" spans="1:46" x14ac:dyDescent="0.25">
      <c r="A652" s="65">
        <v>4001</v>
      </c>
      <c r="B652" s="22">
        <v>31483</v>
      </c>
      <c r="C652" s="65">
        <v>1</v>
      </c>
      <c r="D652" s="65">
        <v>3</v>
      </c>
      <c r="E652" s="5"/>
      <c r="F652" s="5"/>
      <c r="G652" s="5"/>
      <c r="H652" s="5"/>
      <c r="I652" s="5"/>
      <c r="J652" s="5"/>
      <c r="K652" s="65">
        <v>0</v>
      </c>
      <c r="L652" s="65">
        <v>0</v>
      </c>
      <c r="M652" s="65">
        <v>0</v>
      </c>
      <c r="N652" s="65">
        <v>24</v>
      </c>
      <c r="O652" s="65">
        <v>0</v>
      </c>
      <c r="P652" s="65">
        <v>0</v>
      </c>
      <c r="Q652" s="65">
        <v>0</v>
      </c>
      <c r="R652" s="65">
        <v>0</v>
      </c>
      <c r="S652" s="65">
        <v>0</v>
      </c>
      <c r="T652" s="65">
        <v>24</v>
      </c>
      <c r="U652" s="65">
        <v>0</v>
      </c>
      <c r="V652" s="65">
        <v>0</v>
      </c>
      <c r="W652" s="65">
        <v>58.099990844726563</v>
      </c>
      <c r="X652" s="65">
        <v>58.099990844726563</v>
      </c>
      <c r="Y652" s="65">
        <v>24</v>
      </c>
      <c r="Z652" s="5"/>
      <c r="AA652" s="5"/>
      <c r="AB652" s="5"/>
      <c r="AC652" s="5"/>
      <c r="AD652" s="5"/>
      <c r="AE652" s="65">
        <v>3</v>
      </c>
      <c r="AF652" s="65">
        <v>3</v>
      </c>
      <c r="AG652" s="65">
        <v>24</v>
      </c>
      <c r="AH652" s="5"/>
      <c r="AI652" s="65">
        <v>9.8039999008178711</v>
      </c>
      <c r="AJ652" s="65">
        <v>0.40799999237060547</v>
      </c>
      <c r="AK652" s="65">
        <v>0.40799999237060547</v>
      </c>
      <c r="AL652" s="65">
        <v>24</v>
      </c>
      <c r="AM652" s="65">
        <v>1</v>
      </c>
      <c r="AN652" s="65">
        <v>3</v>
      </c>
      <c r="AO652" s="65">
        <v>0</v>
      </c>
      <c r="AP652" s="5"/>
      <c r="AQ652" s="65">
        <v>4</v>
      </c>
      <c r="AR652" s="65">
        <v>12</v>
      </c>
      <c r="AS652" s="65">
        <v>3</v>
      </c>
      <c r="AT652" s="65">
        <v>1986</v>
      </c>
    </row>
    <row r="653" spans="1:46" x14ac:dyDescent="0.25">
      <c r="A653" s="65">
        <v>4001</v>
      </c>
      <c r="B653" s="22">
        <v>31484</v>
      </c>
      <c r="C653" s="65">
        <v>1</v>
      </c>
      <c r="D653" s="65">
        <v>3</v>
      </c>
      <c r="E653" s="5"/>
      <c r="F653" s="5"/>
      <c r="G653" s="5"/>
      <c r="H653" s="5"/>
      <c r="I653" s="5"/>
      <c r="J653" s="5"/>
      <c r="K653" s="65">
        <v>0</v>
      </c>
      <c r="L653" s="65">
        <v>0</v>
      </c>
      <c r="M653" s="65">
        <v>0</v>
      </c>
      <c r="N653" s="65">
        <v>24</v>
      </c>
      <c r="O653" s="65">
        <v>0</v>
      </c>
      <c r="P653" s="65">
        <v>0</v>
      </c>
      <c r="Q653" s="65">
        <v>0</v>
      </c>
      <c r="R653" s="65">
        <v>0</v>
      </c>
      <c r="S653" s="65">
        <v>0</v>
      </c>
      <c r="T653" s="65">
        <v>24</v>
      </c>
      <c r="U653" s="65">
        <v>0</v>
      </c>
      <c r="V653" s="65">
        <v>0</v>
      </c>
      <c r="W653" s="65">
        <v>51.79998779296875</v>
      </c>
      <c r="X653" s="65">
        <v>51.79998779296875</v>
      </c>
      <c r="Y653" s="65">
        <v>24</v>
      </c>
      <c r="Z653" s="5"/>
      <c r="AA653" s="5"/>
      <c r="AB653" s="5"/>
      <c r="AC653" s="5"/>
      <c r="AD653" s="5"/>
      <c r="AE653" s="65">
        <v>0</v>
      </c>
      <c r="AF653" s="65">
        <v>0</v>
      </c>
      <c r="AG653" s="65">
        <v>24</v>
      </c>
      <c r="AH653" s="5"/>
      <c r="AI653" s="65">
        <v>11.07599925994873</v>
      </c>
      <c r="AJ653" s="65">
        <v>0.46099996566772461</v>
      </c>
      <c r="AK653" s="65">
        <v>0.46099996566772461</v>
      </c>
      <c r="AL653" s="65">
        <v>24</v>
      </c>
      <c r="AM653" s="65">
        <v>1</v>
      </c>
      <c r="AN653" s="65">
        <v>3</v>
      </c>
      <c r="AO653" s="65">
        <v>0</v>
      </c>
      <c r="AP653" s="5"/>
      <c r="AQ653" s="65">
        <v>5</v>
      </c>
      <c r="AR653" s="65">
        <v>13</v>
      </c>
      <c r="AS653" s="65">
        <v>3</v>
      </c>
      <c r="AT653" s="65">
        <v>1986</v>
      </c>
    </row>
    <row r="654" spans="1:46" x14ac:dyDescent="0.25">
      <c r="A654" s="65">
        <v>4001</v>
      </c>
      <c r="B654" s="22">
        <v>31485</v>
      </c>
      <c r="C654" s="65">
        <v>1</v>
      </c>
      <c r="D654" s="65">
        <v>3</v>
      </c>
      <c r="E654" s="5"/>
      <c r="F654" s="5"/>
      <c r="G654" s="5"/>
      <c r="H654" s="5"/>
      <c r="I654" s="5"/>
      <c r="J654" s="5"/>
      <c r="K654" s="65">
        <v>0</v>
      </c>
      <c r="L654" s="65">
        <v>0</v>
      </c>
      <c r="M654" s="65">
        <v>0</v>
      </c>
      <c r="N654" s="65">
        <v>24</v>
      </c>
      <c r="O654" s="65">
        <v>0</v>
      </c>
      <c r="P654" s="65">
        <v>0</v>
      </c>
      <c r="Q654" s="65">
        <v>0</v>
      </c>
      <c r="R654" s="65">
        <v>0</v>
      </c>
      <c r="S654" s="65">
        <v>0</v>
      </c>
      <c r="T654" s="65">
        <v>24</v>
      </c>
      <c r="U654" s="65">
        <v>0</v>
      </c>
      <c r="V654" s="65">
        <v>0</v>
      </c>
      <c r="W654" s="65">
        <v>57.199996948242188</v>
      </c>
      <c r="X654" s="65">
        <v>57.199996948242188</v>
      </c>
      <c r="Y654" s="65">
        <v>24</v>
      </c>
      <c r="Z654" s="5"/>
      <c r="AA654" s="5"/>
      <c r="AB654" s="5"/>
      <c r="AC654" s="5"/>
      <c r="AD654" s="5"/>
      <c r="AE654" s="65">
        <v>858</v>
      </c>
      <c r="AF654" s="65">
        <v>858</v>
      </c>
      <c r="AG654" s="65">
        <v>24</v>
      </c>
      <c r="AH654" s="5"/>
      <c r="AI654" s="65">
        <v>19.631988525390625</v>
      </c>
      <c r="AJ654" s="65">
        <v>0.81799995899200439</v>
      </c>
      <c r="AK654" s="65">
        <v>0.81799995899200439</v>
      </c>
      <c r="AL654" s="65">
        <v>24</v>
      </c>
      <c r="AM654" s="65">
        <v>1</v>
      </c>
      <c r="AN654" s="65">
        <v>3</v>
      </c>
      <c r="AO654" s="65">
        <v>0</v>
      </c>
      <c r="AP654" s="5"/>
      <c r="AQ654" s="65">
        <v>6</v>
      </c>
      <c r="AR654" s="65">
        <v>14</v>
      </c>
      <c r="AS654" s="65">
        <v>3</v>
      </c>
      <c r="AT654" s="65">
        <v>1986</v>
      </c>
    </row>
    <row r="655" spans="1:46" x14ac:dyDescent="0.25">
      <c r="A655" s="65">
        <v>4001</v>
      </c>
      <c r="B655" s="22">
        <v>31486</v>
      </c>
      <c r="C655" s="65">
        <v>1</v>
      </c>
      <c r="D655" s="65">
        <v>3</v>
      </c>
      <c r="E655" s="5"/>
      <c r="F655" s="5"/>
      <c r="G655" s="5"/>
      <c r="H655" s="5"/>
      <c r="I655" s="5"/>
      <c r="J655" s="5"/>
      <c r="K655" s="65">
        <v>0</v>
      </c>
      <c r="L655" s="65">
        <v>0</v>
      </c>
      <c r="M655" s="65">
        <v>0</v>
      </c>
      <c r="N655" s="65">
        <v>24</v>
      </c>
      <c r="O655" s="65">
        <v>0</v>
      </c>
      <c r="P655" s="65">
        <v>0</v>
      </c>
      <c r="Q655" s="65">
        <v>0</v>
      </c>
      <c r="R655" s="65">
        <v>0</v>
      </c>
      <c r="S655" s="65">
        <v>0</v>
      </c>
      <c r="T655" s="65">
        <v>24</v>
      </c>
      <c r="U655" s="65">
        <v>0</v>
      </c>
      <c r="V655" s="65">
        <v>0</v>
      </c>
      <c r="W655" s="65">
        <v>67.099990844726563</v>
      </c>
      <c r="X655" s="65">
        <v>67.099990844726563</v>
      </c>
      <c r="Y655" s="65">
        <v>24</v>
      </c>
      <c r="Z655" s="5"/>
      <c r="AA655" s="5"/>
      <c r="AB655" s="5"/>
      <c r="AC655" s="5"/>
      <c r="AD655" s="5"/>
      <c r="AE655" s="65">
        <v>1969</v>
      </c>
      <c r="AF655" s="65">
        <v>1969</v>
      </c>
      <c r="AG655" s="65">
        <v>24</v>
      </c>
      <c r="AH655" s="5"/>
      <c r="AI655" s="65">
        <v>42.1199951171875</v>
      </c>
      <c r="AJ655" s="65">
        <v>1.7549991607666016</v>
      </c>
      <c r="AK655" s="65">
        <v>1.7549991607666016</v>
      </c>
      <c r="AL655" s="65">
        <v>24</v>
      </c>
      <c r="AM655" s="65">
        <v>1</v>
      </c>
      <c r="AN655" s="65">
        <v>3</v>
      </c>
      <c r="AO655" s="65">
        <v>0</v>
      </c>
      <c r="AP655" s="5"/>
      <c r="AQ655" s="65">
        <v>7</v>
      </c>
      <c r="AR655" s="65">
        <v>15</v>
      </c>
      <c r="AS655" s="65">
        <v>3</v>
      </c>
      <c r="AT655" s="65">
        <v>1986</v>
      </c>
    </row>
    <row r="656" spans="1:46" x14ac:dyDescent="0.25">
      <c r="A656" s="65">
        <v>4001</v>
      </c>
      <c r="B656" s="22">
        <v>31487</v>
      </c>
      <c r="C656" s="65">
        <v>1</v>
      </c>
      <c r="D656" s="65">
        <v>3</v>
      </c>
      <c r="E656" s="5"/>
      <c r="F656" s="5"/>
      <c r="G656" s="5"/>
      <c r="H656" s="5"/>
      <c r="I656" s="5"/>
      <c r="J656" s="5"/>
      <c r="K656" s="65">
        <v>0</v>
      </c>
      <c r="L656" s="65">
        <v>0</v>
      </c>
      <c r="M656" s="65">
        <v>0</v>
      </c>
      <c r="N656" s="65">
        <v>24</v>
      </c>
      <c r="O656" s="65">
        <v>0</v>
      </c>
      <c r="P656" s="65">
        <v>0</v>
      </c>
      <c r="Q656" s="65">
        <v>0</v>
      </c>
      <c r="R656" s="65">
        <v>0</v>
      </c>
      <c r="S656" s="65">
        <v>0</v>
      </c>
      <c r="T656" s="65">
        <v>24</v>
      </c>
      <c r="U656" s="65">
        <v>0</v>
      </c>
      <c r="V656" s="65">
        <v>0</v>
      </c>
      <c r="W656" s="65">
        <v>69.399993896484375</v>
      </c>
      <c r="X656" s="65">
        <v>69.399993896484375</v>
      </c>
      <c r="Y656" s="65">
        <v>24</v>
      </c>
      <c r="Z656" s="5"/>
      <c r="AA656" s="5"/>
      <c r="AB656" s="5"/>
      <c r="AC656" s="5"/>
      <c r="AD656" s="5"/>
      <c r="AE656" s="65">
        <v>1005</v>
      </c>
      <c r="AF656" s="65">
        <v>1005</v>
      </c>
      <c r="AG656" s="65">
        <v>24</v>
      </c>
      <c r="AH656" s="5"/>
      <c r="AI656" s="65">
        <v>20.495986938476563</v>
      </c>
      <c r="AJ656" s="65">
        <v>0.85399997234344482</v>
      </c>
      <c r="AK656" s="65">
        <v>0.85399997234344482</v>
      </c>
      <c r="AL656" s="65">
        <v>24</v>
      </c>
      <c r="AM656" s="65">
        <v>1</v>
      </c>
      <c r="AN656" s="65">
        <v>3</v>
      </c>
      <c r="AO656" s="65">
        <v>0</v>
      </c>
      <c r="AP656" s="5"/>
      <c r="AQ656" s="65">
        <v>1</v>
      </c>
      <c r="AR656" s="65">
        <v>16</v>
      </c>
      <c r="AS656" s="65">
        <v>3</v>
      </c>
      <c r="AT656" s="65">
        <v>1986</v>
      </c>
    </row>
    <row r="657" spans="1:46" x14ac:dyDescent="0.25">
      <c r="A657" s="65">
        <v>4001</v>
      </c>
      <c r="B657" s="22">
        <v>31488</v>
      </c>
      <c r="C657" s="65">
        <v>1</v>
      </c>
      <c r="D657" s="65">
        <v>3</v>
      </c>
      <c r="E657" s="5"/>
      <c r="F657" s="5"/>
      <c r="G657" s="5"/>
      <c r="H657" s="5"/>
      <c r="I657" s="5"/>
      <c r="J657" s="5"/>
      <c r="K657" s="65">
        <v>0</v>
      </c>
      <c r="L657" s="65">
        <v>0</v>
      </c>
      <c r="M657" s="65">
        <v>0</v>
      </c>
      <c r="N657" s="65">
        <v>24</v>
      </c>
      <c r="O657" s="65">
        <v>0</v>
      </c>
      <c r="P657" s="65">
        <v>0</v>
      </c>
      <c r="Q657" s="65">
        <v>0</v>
      </c>
      <c r="R657" s="65">
        <v>0</v>
      </c>
      <c r="S657" s="65">
        <v>0</v>
      </c>
      <c r="T657" s="65">
        <v>24</v>
      </c>
      <c r="U657" s="65">
        <v>0</v>
      </c>
      <c r="V657" s="65">
        <v>0</v>
      </c>
      <c r="W657" s="65">
        <v>67.79998779296875</v>
      </c>
      <c r="X657" s="65">
        <v>67.79998779296875</v>
      </c>
      <c r="Y657" s="65">
        <v>24</v>
      </c>
      <c r="Z657" s="5"/>
      <c r="AA657" s="5"/>
      <c r="AB657" s="5"/>
      <c r="AC657" s="5"/>
      <c r="AD657" s="5"/>
      <c r="AE657" s="65">
        <v>648</v>
      </c>
      <c r="AF657" s="65">
        <v>648</v>
      </c>
      <c r="AG657" s="65">
        <v>24</v>
      </c>
      <c r="AH657" s="5"/>
      <c r="AI657" s="65">
        <v>17.699996948242188</v>
      </c>
      <c r="AJ657" s="65">
        <v>0.7369999885559082</v>
      </c>
      <c r="AK657" s="65">
        <v>0.7369999885559082</v>
      </c>
      <c r="AL657" s="65">
        <v>24</v>
      </c>
      <c r="AM657" s="65">
        <v>1</v>
      </c>
      <c r="AN657" s="65">
        <v>3</v>
      </c>
      <c r="AO657" s="65">
        <v>0</v>
      </c>
      <c r="AP657" s="5"/>
      <c r="AQ657" s="65">
        <v>2</v>
      </c>
      <c r="AR657" s="65">
        <v>17</v>
      </c>
      <c r="AS657" s="65">
        <v>3</v>
      </c>
      <c r="AT657" s="65">
        <v>1986</v>
      </c>
    </row>
    <row r="658" spans="1:46" x14ac:dyDescent="0.25">
      <c r="A658" s="65">
        <v>4001</v>
      </c>
      <c r="B658" s="22">
        <v>31489</v>
      </c>
      <c r="C658" s="65">
        <v>1</v>
      </c>
      <c r="D658" s="65">
        <v>3</v>
      </c>
      <c r="E658" s="5"/>
      <c r="F658" s="5"/>
      <c r="G658" s="5"/>
      <c r="H658" s="5"/>
      <c r="I658" s="5"/>
      <c r="J658" s="5"/>
      <c r="K658" s="65">
        <v>0</v>
      </c>
      <c r="L658" s="65">
        <v>0</v>
      </c>
      <c r="M658" s="65">
        <v>0</v>
      </c>
      <c r="N658" s="65">
        <v>24</v>
      </c>
      <c r="O658" s="65">
        <v>0</v>
      </c>
      <c r="P658" s="65">
        <v>0</v>
      </c>
      <c r="Q658" s="65">
        <v>0</v>
      </c>
      <c r="R658" s="65">
        <v>0</v>
      </c>
      <c r="S658" s="65">
        <v>0</v>
      </c>
      <c r="T658" s="65">
        <v>24</v>
      </c>
      <c r="U658" s="65">
        <v>0</v>
      </c>
      <c r="V658" s="65">
        <v>0</v>
      </c>
      <c r="W658" s="65">
        <v>68.199996948242188</v>
      </c>
      <c r="X658" s="65">
        <v>68.199996948242188</v>
      </c>
      <c r="Y658" s="65">
        <v>24</v>
      </c>
      <c r="Z658" s="5"/>
      <c r="AA658" s="5"/>
      <c r="AB658" s="5"/>
      <c r="AC658" s="5"/>
      <c r="AD658" s="5"/>
      <c r="AE658" s="65">
        <v>1256</v>
      </c>
      <c r="AF658" s="65">
        <v>1256</v>
      </c>
      <c r="AG658" s="65">
        <v>24</v>
      </c>
      <c r="AH658" s="5"/>
      <c r="AI658" s="65">
        <v>16.739990234375</v>
      </c>
      <c r="AJ658" s="65">
        <v>0.69699996709823608</v>
      </c>
      <c r="AK658" s="65">
        <v>0.69699996709823608</v>
      </c>
      <c r="AL658" s="65">
        <v>24</v>
      </c>
      <c r="AM658" s="65">
        <v>1</v>
      </c>
      <c r="AN658" s="65">
        <v>3</v>
      </c>
      <c r="AO658" s="65">
        <v>0</v>
      </c>
      <c r="AP658" s="5"/>
      <c r="AQ658" s="65">
        <v>3</v>
      </c>
      <c r="AR658" s="65">
        <v>18</v>
      </c>
      <c r="AS658" s="65">
        <v>3</v>
      </c>
      <c r="AT658" s="65">
        <v>1986</v>
      </c>
    </row>
    <row r="659" spans="1:46" x14ac:dyDescent="0.25">
      <c r="A659" s="65">
        <v>4001</v>
      </c>
      <c r="B659" s="22">
        <v>31490</v>
      </c>
      <c r="C659" s="65">
        <v>1</v>
      </c>
      <c r="D659" s="65">
        <v>3</v>
      </c>
      <c r="E659" s="5"/>
      <c r="F659" s="5"/>
      <c r="G659" s="5"/>
      <c r="H659" s="5"/>
      <c r="I659" s="5"/>
      <c r="J659" s="5"/>
      <c r="K659" s="65">
        <v>0</v>
      </c>
      <c r="L659" s="65">
        <v>0</v>
      </c>
      <c r="M659" s="65">
        <v>0</v>
      </c>
      <c r="N659" s="65">
        <v>24</v>
      </c>
      <c r="O659" s="65">
        <v>0</v>
      </c>
      <c r="P659" s="65">
        <v>0</v>
      </c>
      <c r="Q659" s="65">
        <v>0</v>
      </c>
      <c r="R659" s="65">
        <v>0</v>
      </c>
      <c r="S659" s="65">
        <v>0</v>
      </c>
      <c r="T659" s="65">
        <v>24</v>
      </c>
      <c r="U659" s="65">
        <v>0</v>
      </c>
      <c r="V659" s="65">
        <v>0</v>
      </c>
      <c r="W659" s="65">
        <v>77.199996948242188</v>
      </c>
      <c r="X659" s="65">
        <v>77.199996948242188</v>
      </c>
      <c r="Y659" s="65">
        <v>24</v>
      </c>
      <c r="Z659" s="5"/>
      <c r="AA659" s="5"/>
      <c r="AB659" s="5"/>
      <c r="AC659" s="5"/>
      <c r="AD659" s="5"/>
      <c r="AE659" s="65">
        <v>615</v>
      </c>
      <c r="AF659" s="65">
        <v>615</v>
      </c>
      <c r="AG659" s="65">
        <v>24</v>
      </c>
      <c r="AH659" s="5"/>
      <c r="AI659" s="65">
        <v>24.347991943359375</v>
      </c>
      <c r="AJ659" s="65">
        <v>1.0139999389648437</v>
      </c>
      <c r="AK659" s="65">
        <v>1.0139999389648437</v>
      </c>
      <c r="AL659" s="65">
        <v>24</v>
      </c>
      <c r="AM659" s="65">
        <v>1</v>
      </c>
      <c r="AN659" s="65">
        <v>3</v>
      </c>
      <c r="AO659" s="65">
        <v>0</v>
      </c>
      <c r="AP659" s="5"/>
      <c r="AQ659" s="65">
        <v>4</v>
      </c>
      <c r="AR659" s="65">
        <v>19</v>
      </c>
      <c r="AS659" s="65">
        <v>3</v>
      </c>
      <c r="AT659" s="65">
        <v>1986</v>
      </c>
    </row>
    <row r="660" spans="1:46" x14ac:dyDescent="0.25">
      <c r="A660" s="65">
        <v>4001</v>
      </c>
      <c r="B660" s="22">
        <v>31491</v>
      </c>
      <c r="C660" s="65">
        <v>1</v>
      </c>
      <c r="D660" s="65">
        <v>3</v>
      </c>
      <c r="E660" s="5"/>
      <c r="F660" s="5"/>
      <c r="G660" s="5"/>
      <c r="H660" s="5"/>
      <c r="I660" s="5"/>
      <c r="J660" s="5"/>
      <c r="K660" s="65">
        <v>0</v>
      </c>
      <c r="L660" s="65">
        <v>0</v>
      </c>
      <c r="M660" s="65">
        <v>0</v>
      </c>
      <c r="N660" s="65">
        <v>24</v>
      </c>
      <c r="O660" s="65">
        <v>0</v>
      </c>
      <c r="P660" s="65">
        <v>0</v>
      </c>
      <c r="Q660" s="65">
        <v>0</v>
      </c>
      <c r="R660" s="65">
        <v>0</v>
      </c>
      <c r="S660" s="65">
        <v>0</v>
      </c>
      <c r="T660" s="65">
        <v>24</v>
      </c>
      <c r="U660" s="65">
        <v>0</v>
      </c>
      <c r="V660" s="65">
        <v>0</v>
      </c>
      <c r="W660" s="65">
        <v>64.599990844726563</v>
      </c>
      <c r="X660" s="65">
        <v>64.599990844726563</v>
      </c>
      <c r="Y660" s="65">
        <v>24</v>
      </c>
      <c r="Z660" s="5"/>
      <c r="AA660" s="5"/>
      <c r="AB660" s="5"/>
      <c r="AC660" s="5"/>
      <c r="AD660" s="5"/>
      <c r="AE660" s="65">
        <v>0</v>
      </c>
      <c r="AF660" s="65">
        <v>0</v>
      </c>
      <c r="AG660" s="65">
        <v>24</v>
      </c>
      <c r="AH660" s="5"/>
      <c r="AI660" s="65">
        <v>22.811996459960938</v>
      </c>
      <c r="AJ660" s="65">
        <v>0.94999998807907104</v>
      </c>
      <c r="AK660" s="65">
        <v>0.94999998807907104</v>
      </c>
      <c r="AL660" s="65">
        <v>24</v>
      </c>
      <c r="AM660" s="65">
        <v>1</v>
      </c>
      <c r="AN660" s="65">
        <v>3</v>
      </c>
      <c r="AO660" s="65">
        <v>0</v>
      </c>
      <c r="AP660" s="5"/>
      <c r="AQ660" s="65">
        <v>5</v>
      </c>
      <c r="AR660" s="65">
        <v>20</v>
      </c>
      <c r="AS660" s="65">
        <v>3</v>
      </c>
      <c r="AT660" s="65">
        <v>1986</v>
      </c>
    </row>
    <row r="661" spans="1:46" x14ac:dyDescent="0.25">
      <c r="A661" s="65">
        <v>4001</v>
      </c>
      <c r="B661" s="22">
        <v>31492</v>
      </c>
      <c r="C661" s="65">
        <v>1</v>
      </c>
      <c r="D661" s="65">
        <v>3</v>
      </c>
      <c r="E661" s="5"/>
      <c r="F661" s="5"/>
      <c r="G661" s="5"/>
      <c r="H661" s="5"/>
      <c r="I661" s="5"/>
      <c r="J661" s="5"/>
      <c r="K661" s="65">
        <v>0</v>
      </c>
      <c r="L661" s="65">
        <v>0</v>
      </c>
      <c r="M661" s="65">
        <v>0</v>
      </c>
      <c r="N661" s="65">
        <v>24</v>
      </c>
      <c r="O661" s="65">
        <v>0</v>
      </c>
      <c r="P661" s="65">
        <v>0</v>
      </c>
      <c r="Q661" s="65">
        <v>0</v>
      </c>
      <c r="R661" s="65">
        <v>0</v>
      </c>
      <c r="S661" s="65">
        <v>0</v>
      </c>
      <c r="T661" s="65">
        <v>24</v>
      </c>
      <c r="U661" s="65">
        <v>0</v>
      </c>
      <c r="V661" s="65">
        <v>0</v>
      </c>
      <c r="W661" s="65">
        <v>68.699996948242188</v>
      </c>
      <c r="X661" s="65">
        <v>68.699996948242188</v>
      </c>
      <c r="Y661" s="65">
        <v>24</v>
      </c>
      <c r="Z661" s="5"/>
      <c r="AA661" s="5"/>
      <c r="AB661" s="5"/>
      <c r="AC661" s="5"/>
      <c r="AD661" s="5"/>
      <c r="AE661" s="65">
        <v>1102</v>
      </c>
      <c r="AF661" s="65">
        <v>1102</v>
      </c>
      <c r="AG661" s="65">
        <v>24</v>
      </c>
      <c r="AH661" s="5"/>
      <c r="AI661" s="65">
        <v>56.039993286132813</v>
      </c>
      <c r="AJ661" s="65">
        <v>2.3349990844726562</v>
      </c>
      <c r="AK661" s="65">
        <v>2.3349990844726562</v>
      </c>
      <c r="AL661" s="65">
        <v>24</v>
      </c>
      <c r="AM661" s="65">
        <v>1</v>
      </c>
      <c r="AN661" s="65">
        <v>3</v>
      </c>
      <c r="AO661" s="65">
        <v>0</v>
      </c>
      <c r="AP661" s="5"/>
      <c r="AQ661" s="65">
        <v>6</v>
      </c>
      <c r="AR661" s="65">
        <v>21</v>
      </c>
      <c r="AS661" s="65">
        <v>3</v>
      </c>
      <c r="AT661" s="65">
        <v>1986</v>
      </c>
    </row>
    <row r="662" spans="1:46" x14ac:dyDescent="0.25">
      <c r="A662" s="65">
        <v>4001</v>
      </c>
      <c r="B662" s="22">
        <v>31493</v>
      </c>
      <c r="C662" s="65">
        <v>1</v>
      </c>
      <c r="D662" s="65">
        <v>3</v>
      </c>
      <c r="E662" s="5"/>
      <c r="F662" s="5"/>
      <c r="G662" s="5"/>
      <c r="H662" s="5"/>
      <c r="I662" s="5"/>
      <c r="J662" s="5"/>
      <c r="K662" s="65">
        <v>0</v>
      </c>
      <c r="L662" s="65">
        <v>0</v>
      </c>
      <c r="M662" s="65">
        <v>0</v>
      </c>
      <c r="N662" s="65">
        <v>24</v>
      </c>
      <c r="O662" s="65">
        <v>0</v>
      </c>
      <c r="P662" s="65">
        <v>0</v>
      </c>
      <c r="Q662" s="65">
        <v>0</v>
      </c>
      <c r="R662" s="65">
        <v>0</v>
      </c>
      <c r="S662" s="65">
        <v>0</v>
      </c>
      <c r="T662" s="65">
        <v>24</v>
      </c>
      <c r="U662" s="65">
        <v>0</v>
      </c>
      <c r="V662" s="65">
        <v>0</v>
      </c>
      <c r="W662" s="65">
        <v>71.599990844726563</v>
      </c>
      <c r="X662" s="65">
        <v>71.599990844726563</v>
      </c>
      <c r="Y662" s="65">
        <v>24</v>
      </c>
      <c r="Z662" s="5"/>
      <c r="AA662" s="5"/>
      <c r="AB662" s="5"/>
      <c r="AC662" s="5"/>
      <c r="AD662" s="5"/>
      <c r="AE662" s="65">
        <v>763</v>
      </c>
      <c r="AF662" s="65">
        <v>763</v>
      </c>
      <c r="AG662" s="65">
        <v>24</v>
      </c>
      <c r="AH662" s="5"/>
      <c r="AI662" s="65">
        <v>37.427993774414063</v>
      </c>
      <c r="AJ662" s="65">
        <v>1.5589990615844727</v>
      </c>
      <c r="AK662" s="65">
        <v>1.5589990615844727</v>
      </c>
      <c r="AL662" s="65">
        <v>24</v>
      </c>
      <c r="AM662" s="65">
        <v>1</v>
      </c>
      <c r="AN662" s="65">
        <v>3</v>
      </c>
      <c r="AO662" s="65">
        <v>0</v>
      </c>
      <c r="AP662" s="5"/>
      <c r="AQ662" s="65">
        <v>7</v>
      </c>
      <c r="AR662" s="65">
        <v>22</v>
      </c>
      <c r="AS662" s="65">
        <v>3</v>
      </c>
      <c r="AT662" s="65">
        <v>1986</v>
      </c>
    </row>
    <row r="663" spans="1:46" x14ac:dyDescent="0.25">
      <c r="A663" s="65">
        <v>4001</v>
      </c>
      <c r="B663" s="22">
        <v>31494</v>
      </c>
      <c r="C663" s="65">
        <v>1</v>
      </c>
      <c r="D663" s="65">
        <v>3</v>
      </c>
      <c r="E663" s="5"/>
      <c r="F663" s="5"/>
      <c r="G663" s="5"/>
      <c r="H663" s="5"/>
      <c r="I663" s="5"/>
      <c r="J663" s="5"/>
      <c r="K663" s="65">
        <v>0</v>
      </c>
      <c r="L663" s="65">
        <v>0</v>
      </c>
      <c r="M663" s="65">
        <v>0</v>
      </c>
      <c r="N663" s="65">
        <v>24</v>
      </c>
      <c r="O663" s="65">
        <v>0</v>
      </c>
      <c r="P663" s="65">
        <v>0</v>
      </c>
      <c r="Q663" s="65">
        <v>0</v>
      </c>
      <c r="R663" s="65">
        <v>0</v>
      </c>
      <c r="S663" s="65">
        <v>0</v>
      </c>
      <c r="T663" s="65">
        <v>24</v>
      </c>
      <c r="U663" s="65">
        <v>0</v>
      </c>
      <c r="V663" s="65">
        <v>0</v>
      </c>
      <c r="W663" s="65">
        <v>74.79998779296875</v>
      </c>
      <c r="X663" s="65">
        <v>74.79998779296875</v>
      </c>
      <c r="Y663" s="65">
        <v>24</v>
      </c>
      <c r="Z663" s="5"/>
      <c r="AA663" s="5"/>
      <c r="AB663" s="5"/>
      <c r="AC663" s="5"/>
      <c r="AD663" s="5"/>
      <c r="AE663" s="65">
        <v>2069</v>
      </c>
      <c r="AF663" s="65">
        <v>2069</v>
      </c>
      <c r="AG663" s="65">
        <v>24</v>
      </c>
      <c r="AH663" s="5"/>
      <c r="AI663" s="65">
        <v>49.6199951171875</v>
      </c>
      <c r="AJ663" s="65">
        <v>2.0669994354248047</v>
      </c>
      <c r="AK663" s="65">
        <v>2.0669994354248047</v>
      </c>
      <c r="AL663" s="65">
        <v>24</v>
      </c>
      <c r="AM663" s="65">
        <v>1</v>
      </c>
      <c r="AN663" s="65">
        <v>3</v>
      </c>
      <c r="AO663" s="65">
        <v>0</v>
      </c>
      <c r="AP663" s="5"/>
      <c r="AQ663" s="65">
        <v>1</v>
      </c>
      <c r="AR663" s="65">
        <v>23</v>
      </c>
      <c r="AS663" s="65">
        <v>3</v>
      </c>
      <c r="AT663" s="65">
        <v>1986</v>
      </c>
    </row>
    <row r="664" spans="1:46" x14ac:dyDescent="0.25">
      <c r="A664" s="65">
        <v>4001</v>
      </c>
      <c r="B664" s="22">
        <v>31495</v>
      </c>
      <c r="C664" s="65">
        <v>1</v>
      </c>
      <c r="D664" s="65">
        <v>3</v>
      </c>
      <c r="E664" s="5"/>
      <c r="F664" s="5"/>
      <c r="G664" s="5"/>
      <c r="H664" s="5"/>
      <c r="I664" s="5"/>
      <c r="J664" s="5"/>
      <c r="K664" s="65">
        <v>0</v>
      </c>
      <c r="L664" s="65">
        <v>0</v>
      </c>
      <c r="M664" s="65">
        <v>0</v>
      </c>
      <c r="N664" s="65">
        <v>24</v>
      </c>
      <c r="O664" s="65">
        <v>0</v>
      </c>
      <c r="P664" s="65">
        <v>0</v>
      </c>
      <c r="Q664" s="65">
        <v>0</v>
      </c>
      <c r="R664" s="65">
        <v>0</v>
      </c>
      <c r="S664" s="65">
        <v>0</v>
      </c>
      <c r="T664" s="65">
        <v>24</v>
      </c>
      <c r="U664" s="65">
        <v>0</v>
      </c>
      <c r="V664" s="65">
        <v>0</v>
      </c>
      <c r="W664" s="65">
        <v>67.099990844726563</v>
      </c>
      <c r="X664" s="65">
        <v>67.099990844726563</v>
      </c>
      <c r="Y664" s="65">
        <v>24</v>
      </c>
      <c r="Z664" s="5"/>
      <c r="AA664" s="5"/>
      <c r="AB664" s="5"/>
      <c r="AC664" s="5"/>
      <c r="AD664" s="5"/>
      <c r="AE664" s="65">
        <v>762</v>
      </c>
      <c r="AF664" s="65">
        <v>762</v>
      </c>
      <c r="AG664" s="65">
        <v>24</v>
      </c>
      <c r="AH664" s="5"/>
      <c r="AI664" s="65">
        <v>23.699996948242188</v>
      </c>
      <c r="AJ664" s="65">
        <v>0.9869999885559082</v>
      </c>
      <c r="AK664" s="65">
        <v>0.9869999885559082</v>
      </c>
      <c r="AL664" s="65">
        <v>24</v>
      </c>
      <c r="AM664" s="65">
        <v>1</v>
      </c>
      <c r="AN664" s="65">
        <v>3</v>
      </c>
      <c r="AO664" s="65">
        <v>0</v>
      </c>
      <c r="AP664" s="5"/>
      <c r="AQ664" s="65">
        <v>2</v>
      </c>
      <c r="AR664" s="65">
        <v>24</v>
      </c>
      <c r="AS664" s="65">
        <v>3</v>
      </c>
      <c r="AT664" s="65">
        <v>1986</v>
      </c>
    </row>
    <row r="665" spans="1:46" x14ac:dyDescent="0.25">
      <c r="A665" s="65">
        <v>4001</v>
      </c>
      <c r="B665" s="22">
        <v>31496</v>
      </c>
      <c r="C665" s="65">
        <v>1</v>
      </c>
      <c r="D665" s="65">
        <v>3</v>
      </c>
      <c r="E665" s="5"/>
      <c r="F665" s="5"/>
      <c r="G665" s="5"/>
      <c r="H665" s="5"/>
      <c r="I665" s="5"/>
      <c r="J665" s="5"/>
      <c r="K665" s="65">
        <v>0</v>
      </c>
      <c r="L665" s="65">
        <v>0</v>
      </c>
      <c r="M665" s="65">
        <v>0</v>
      </c>
      <c r="N665" s="65">
        <v>24</v>
      </c>
      <c r="O665" s="65">
        <v>0</v>
      </c>
      <c r="P665" s="65">
        <v>0</v>
      </c>
      <c r="Q665" s="65">
        <v>0</v>
      </c>
      <c r="R665" s="65">
        <v>0</v>
      </c>
      <c r="S665" s="65">
        <v>0</v>
      </c>
      <c r="T665" s="65">
        <v>24</v>
      </c>
      <c r="U665" s="65">
        <v>0</v>
      </c>
      <c r="V665" s="65">
        <v>0</v>
      </c>
      <c r="W665" s="65">
        <v>68</v>
      </c>
      <c r="X665" s="65">
        <v>68</v>
      </c>
      <c r="Y665" s="65">
        <v>24</v>
      </c>
      <c r="Z665" s="5"/>
      <c r="AA665" s="5"/>
      <c r="AB665" s="5"/>
      <c r="AC665" s="5"/>
      <c r="AD665" s="5"/>
      <c r="AE665" s="65">
        <v>609</v>
      </c>
      <c r="AF665" s="65">
        <v>609</v>
      </c>
      <c r="AG665" s="65">
        <v>24</v>
      </c>
      <c r="AH665" s="5"/>
      <c r="AI665" s="65">
        <v>28.79998779296875</v>
      </c>
      <c r="AJ665" s="65">
        <v>1.1999998092651367</v>
      </c>
      <c r="AK665" s="65">
        <v>1.1999998092651367</v>
      </c>
      <c r="AL665" s="65">
        <v>24</v>
      </c>
      <c r="AM665" s="65">
        <v>1</v>
      </c>
      <c r="AN665" s="65">
        <v>3</v>
      </c>
      <c r="AO665" s="65">
        <v>0</v>
      </c>
      <c r="AP665" s="5"/>
      <c r="AQ665" s="65">
        <v>3</v>
      </c>
      <c r="AR665" s="65">
        <v>25</v>
      </c>
      <c r="AS665" s="65">
        <v>3</v>
      </c>
      <c r="AT665" s="65">
        <v>1986</v>
      </c>
    </row>
    <row r="666" spans="1:46" x14ac:dyDescent="0.25">
      <c r="A666" s="65">
        <v>4001</v>
      </c>
      <c r="B666" s="22">
        <v>31497</v>
      </c>
      <c r="C666" s="65">
        <v>1</v>
      </c>
      <c r="D666" s="65">
        <v>3</v>
      </c>
      <c r="E666" s="5"/>
      <c r="F666" s="5"/>
      <c r="G666" s="5"/>
      <c r="H666" s="5"/>
      <c r="I666" s="5"/>
      <c r="J666" s="5"/>
      <c r="K666" s="65">
        <v>0</v>
      </c>
      <c r="L666" s="65">
        <v>0</v>
      </c>
      <c r="M666" s="65">
        <v>0</v>
      </c>
      <c r="N666" s="65">
        <v>24</v>
      </c>
      <c r="O666" s="65">
        <v>0</v>
      </c>
      <c r="P666" s="65">
        <v>0</v>
      </c>
      <c r="Q666" s="65">
        <v>0</v>
      </c>
      <c r="R666" s="65">
        <v>0</v>
      </c>
      <c r="S666" s="65">
        <v>0</v>
      </c>
      <c r="T666" s="65">
        <v>24</v>
      </c>
      <c r="U666" s="65">
        <v>0</v>
      </c>
      <c r="V666" s="65">
        <v>0</v>
      </c>
      <c r="W666" s="65">
        <v>72</v>
      </c>
      <c r="X666" s="65">
        <v>72</v>
      </c>
      <c r="Y666" s="65">
        <v>24</v>
      </c>
      <c r="Z666" s="5"/>
      <c r="AA666" s="5"/>
      <c r="AB666" s="5"/>
      <c r="AC666" s="5"/>
      <c r="AD666" s="5"/>
      <c r="AE666" s="65">
        <v>92</v>
      </c>
      <c r="AF666" s="65">
        <v>92</v>
      </c>
      <c r="AG666" s="65">
        <v>24</v>
      </c>
      <c r="AH666" s="5"/>
      <c r="AI666" s="65">
        <v>37.199996948242188</v>
      </c>
      <c r="AJ666" s="65">
        <v>1.5499992370605469</v>
      </c>
      <c r="AK666" s="65">
        <v>1.5499992370605469</v>
      </c>
      <c r="AL666" s="65">
        <v>24</v>
      </c>
      <c r="AM666" s="65">
        <v>1</v>
      </c>
      <c r="AN666" s="65">
        <v>3</v>
      </c>
      <c r="AO666" s="65">
        <v>0</v>
      </c>
      <c r="AP666" s="5"/>
      <c r="AQ666" s="65">
        <v>4</v>
      </c>
      <c r="AR666" s="65">
        <v>26</v>
      </c>
      <c r="AS666" s="65">
        <v>3</v>
      </c>
      <c r="AT666" s="65">
        <v>1986</v>
      </c>
    </row>
    <row r="667" spans="1:46" x14ac:dyDescent="0.25">
      <c r="A667" s="65">
        <v>4001</v>
      </c>
      <c r="B667" s="22">
        <v>31498</v>
      </c>
      <c r="C667" s="65">
        <v>1</v>
      </c>
      <c r="D667" s="65">
        <v>3</v>
      </c>
      <c r="E667" s="5"/>
      <c r="F667" s="5"/>
      <c r="G667" s="5"/>
      <c r="H667" s="5"/>
      <c r="I667" s="5"/>
      <c r="J667" s="5"/>
      <c r="K667" s="65">
        <v>0</v>
      </c>
      <c r="L667" s="65">
        <v>0</v>
      </c>
      <c r="M667" s="65">
        <v>0</v>
      </c>
      <c r="N667" s="65">
        <v>24</v>
      </c>
      <c r="O667" s="65">
        <v>0</v>
      </c>
      <c r="P667" s="65">
        <v>0</v>
      </c>
      <c r="Q667" s="65">
        <v>0</v>
      </c>
      <c r="R667" s="65">
        <v>0</v>
      </c>
      <c r="S667" s="65">
        <v>0</v>
      </c>
      <c r="T667" s="65">
        <v>24</v>
      </c>
      <c r="U667" s="65">
        <v>0</v>
      </c>
      <c r="V667" s="65">
        <v>0</v>
      </c>
      <c r="W667" s="65">
        <v>65.099990844726563</v>
      </c>
      <c r="X667" s="65">
        <v>65.099990844726563</v>
      </c>
      <c r="Y667" s="65">
        <v>24</v>
      </c>
      <c r="Z667" s="5"/>
      <c r="AA667" s="5"/>
      <c r="AB667" s="5"/>
      <c r="AC667" s="5"/>
      <c r="AD667" s="5"/>
      <c r="AE667" s="65">
        <v>0</v>
      </c>
      <c r="AF667" s="65">
        <v>0</v>
      </c>
      <c r="AG667" s="65">
        <v>24</v>
      </c>
      <c r="AH667" s="5"/>
      <c r="AI667" s="65">
        <v>20.135986328125</v>
      </c>
      <c r="AJ667" s="65">
        <v>0.83899998664855957</v>
      </c>
      <c r="AK667" s="65">
        <v>0.83899998664855957</v>
      </c>
      <c r="AL667" s="65">
        <v>24</v>
      </c>
      <c r="AM667" s="65">
        <v>1</v>
      </c>
      <c r="AN667" s="65">
        <v>3</v>
      </c>
      <c r="AO667" s="65">
        <v>0</v>
      </c>
      <c r="AP667" s="5"/>
      <c r="AQ667" s="65">
        <v>5</v>
      </c>
      <c r="AR667" s="65">
        <v>27</v>
      </c>
      <c r="AS667" s="65">
        <v>3</v>
      </c>
      <c r="AT667" s="65">
        <v>1986</v>
      </c>
    </row>
    <row r="668" spans="1:46" x14ac:dyDescent="0.25">
      <c r="A668" s="65">
        <v>4001</v>
      </c>
      <c r="B668" s="22">
        <v>31499</v>
      </c>
      <c r="C668" s="65">
        <v>1</v>
      </c>
      <c r="D668" s="65">
        <v>3</v>
      </c>
      <c r="E668" s="5"/>
      <c r="F668" s="5"/>
      <c r="G668" s="5"/>
      <c r="H668" s="5"/>
      <c r="I668" s="5"/>
      <c r="J668" s="5"/>
      <c r="K668" s="65">
        <v>0</v>
      </c>
      <c r="L668" s="65">
        <v>0</v>
      </c>
      <c r="M668" s="65">
        <v>0</v>
      </c>
      <c r="N668" s="65">
        <v>24</v>
      </c>
      <c r="O668" s="65">
        <v>0</v>
      </c>
      <c r="P668" s="65">
        <v>0</v>
      </c>
      <c r="Q668" s="65">
        <v>0</v>
      </c>
      <c r="R668" s="65">
        <v>0</v>
      </c>
      <c r="S668" s="65">
        <v>0</v>
      </c>
      <c r="T668" s="65">
        <v>24</v>
      </c>
      <c r="U668" s="65">
        <v>0</v>
      </c>
      <c r="V668" s="65">
        <v>0</v>
      </c>
      <c r="W668" s="65">
        <v>65.79998779296875</v>
      </c>
      <c r="X668" s="65">
        <v>65.79998779296875</v>
      </c>
      <c r="Y668" s="65">
        <v>24</v>
      </c>
      <c r="Z668" s="5"/>
      <c r="AA668" s="5"/>
      <c r="AB668" s="5"/>
      <c r="AC668" s="5"/>
      <c r="AD668" s="5"/>
      <c r="AE668" s="65">
        <v>0</v>
      </c>
      <c r="AF668" s="65">
        <v>0</v>
      </c>
      <c r="AG668" s="65">
        <v>24</v>
      </c>
      <c r="AH668" s="5"/>
      <c r="AI668" s="65">
        <v>17.123992919921875</v>
      </c>
      <c r="AJ668" s="65">
        <v>0.71299999952316284</v>
      </c>
      <c r="AK668" s="65">
        <v>0.71299999952316284</v>
      </c>
      <c r="AL668" s="65">
        <v>24</v>
      </c>
      <c r="AM668" s="65">
        <v>1</v>
      </c>
      <c r="AN668" s="65">
        <v>3</v>
      </c>
      <c r="AO668" s="65">
        <v>0</v>
      </c>
      <c r="AP668" s="5"/>
      <c r="AQ668" s="65">
        <v>6</v>
      </c>
      <c r="AR668" s="65">
        <v>28</v>
      </c>
      <c r="AS668" s="65">
        <v>3</v>
      </c>
      <c r="AT668" s="65">
        <v>1986</v>
      </c>
    </row>
    <row r="669" spans="1:46" x14ac:dyDescent="0.25">
      <c r="A669" s="65">
        <v>4001</v>
      </c>
      <c r="B669" s="22">
        <v>31500</v>
      </c>
      <c r="C669" s="65">
        <v>1</v>
      </c>
      <c r="D669" s="65">
        <v>3</v>
      </c>
      <c r="E669" s="5"/>
      <c r="F669" s="5"/>
      <c r="G669" s="5"/>
      <c r="H669" s="5"/>
      <c r="I669" s="5"/>
      <c r="J669" s="5"/>
      <c r="K669" s="65">
        <v>0</v>
      </c>
      <c r="L669" s="65">
        <v>0</v>
      </c>
      <c r="M669" s="65">
        <v>0</v>
      </c>
      <c r="N669" s="65">
        <v>24</v>
      </c>
      <c r="O669" s="65">
        <v>0</v>
      </c>
      <c r="P669" s="65">
        <v>0</v>
      </c>
      <c r="Q669" s="65">
        <v>0</v>
      </c>
      <c r="R669" s="65">
        <v>0</v>
      </c>
      <c r="S669" s="65">
        <v>0</v>
      </c>
      <c r="T669" s="65">
        <v>24</v>
      </c>
      <c r="U669" s="65">
        <v>0</v>
      </c>
      <c r="V669" s="65">
        <v>0</v>
      </c>
      <c r="W669" s="65">
        <v>68.399993896484375</v>
      </c>
      <c r="X669" s="65">
        <v>68.399993896484375</v>
      </c>
      <c r="Y669" s="65">
        <v>24</v>
      </c>
      <c r="Z669" s="5"/>
      <c r="AA669" s="5"/>
      <c r="AB669" s="5"/>
      <c r="AC669" s="5"/>
      <c r="AD669" s="5"/>
      <c r="AE669" s="65">
        <v>0</v>
      </c>
      <c r="AF669" s="65">
        <v>0</v>
      </c>
      <c r="AG669" s="65">
        <v>24</v>
      </c>
      <c r="AH669" s="5"/>
      <c r="AI669" s="65">
        <v>33.107986450195313</v>
      </c>
      <c r="AJ669" s="65">
        <v>1.3789997100830078</v>
      </c>
      <c r="AK669" s="65">
        <v>1.3789997100830078</v>
      </c>
      <c r="AL669" s="65">
        <v>24</v>
      </c>
      <c r="AM669" s="65">
        <v>1</v>
      </c>
      <c r="AN669" s="65">
        <v>3</v>
      </c>
      <c r="AO669" s="65">
        <v>0</v>
      </c>
      <c r="AP669" s="5"/>
      <c r="AQ669" s="65">
        <v>7</v>
      </c>
      <c r="AR669" s="65">
        <v>29</v>
      </c>
      <c r="AS669" s="65">
        <v>3</v>
      </c>
      <c r="AT669" s="65">
        <v>1986</v>
      </c>
    </row>
    <row r="670" spans="1:46" x14ac:dyDescent="0.25">
      <c r="A670" s="65">
        <v>4001</v>
      </c>
      <c r="B670" s="22">
        <v>31501</v>
      </c>
      <c r="C670" s="65">
        <v>1</v>
      </c>
      <c r="D670" s="65">
        <v>3</v>
      </c>
      <c r="E670" s="5"/>
      <c r="F670" s="5"/>
      <c r="G670" s="5"/>
      <c r="H670" s="5"/>
      <c r="I670" s="5"/>
      <c r="J670" s="5"/>
      <c r="K670" s="65">
        <v>0</v>
      </c>
      <c r="L670" s="65">
        <v>0</v>
      </c>
      <c r="M670" s="65">
        <v>0</v>
      </c>
      <c r="N670" s="65">
        <v>24</v>
      </c>
      <c r="O670" s="65">
        <v>0</v>
      </c>
      <c r="P670" s="65">
        <v>0</v>
      </c>
      <c r="Q670" s="65">
        <v>0</v>
      </c>
      <c r="R670" s="65">
        <v>0</v>
      </c>
      <c r="S670" s="65">
        <v>0</v>
      </c>
      <c r="T670" s="65">
        <v>24</v>
      </c>
      <c r="U670" s="65">
        <v>0</v>
      </c>
      <c r="V670" s="65">
        <v>0</v>
      </c>
      <c r="W670" s="65">
        <v>62.099990844726563</v>
      </c>
      <c r="X670" s="65">
        <v>62.099990844726563</v>
      </c>
      <c r="Y670" s="65">
        <v>24</v>
      </c>
      <c r="Z670" s="5"/>
      <c r="AA670" s="5"/>
      <c r="AB670" s="5"/>
      <c r="AC670" s="5"/>
      <c r="AD670" s="5"/>
      <c r="AE670" s="65">
        <v>0</v>
      </c>
      <c r="AF670" s="65">
        <v>0</v>
      </c>
      <c r="AG670" s="65">
        <v>24</v>
      </c>
      <c r="AH670" s="5"/>
      <c r="AI670" s="65">
        <v>21.239990234375</v>
      </c>
      <c r="AJ670" s="65">
        <v>0.88499999046325684</v>
      </c>
      <c r="AK670" s="65">
        <v>0.88499999046325684</v>
      </c>
      <c r="AL670" s="65">
        <v>24</v>
      </c>
      <c r="AM670" s="65">
        <v>1</v>
      </c>
      <c r="AN670" s="65">
        <v>3</v>
      </c>
      <c r="AO670" s="65">
        <v>0</v>
      </c>
      <c r="AP670" s="5"/>
      <c r="AQ670" s="65">
        <v>1</v>
      </c>
      <c r="AR670" s="65">
        <v>30</v>
      </c>
      <c r="AS670" s="65">
        <v>3</v>
      </c>
      <c r="AT670" s="65">
        <v>1986</v>
      </c>
    </row>
    <row r="671" spans="1:46" x14ac:dyDescent="0.25">
      <c r="A671" s="65">
        <v>4001</v>
      </c>
      <c r="B671" s="22">
        <v>31502</v>
      </c>
      <c r="C671" s="65">
        <v>1</v>
      </c>
      <c r="D671" s="65">
        <v>3</v>
      </c>
      <c r="E671" s="5"/>
      <c r="F671" s="5"/>
      <c r="G671" s="5"/>
      <c r="H671" s="5"/>
      <c r="I671" s="5"/>
      <c r="J671" s="5"/>
      <c r="K671" s="65">
        <v>0</v>
      </c>
      <c r="L671" s="65">
        <v>0</v>
      </c>
      <c r="M671" s="65">
        <v>0</v>
      </c>
      <c r="N671" s="65">
        <v>24</v>
      </c>
      <c r="O671" s="65">
        <v>0</v>
      </c>
      <c r="P671" s="65">
        <v>0</v>
      </c>
      <c r="Q671" s="65">
        <v>0</v>
      </c>
      <c r="R671" s="65">
        <v>0</v>
      </c>
      <c r="S671" s="65">
        <v>0</v>
      </c>
      <c r="T671" s="65">
        <v>24</v>
      </c>
      <c r="U671" s="65">
        <v>0</v>
      </c>
      <c r="V671" s="65">
        <v>0</v>
      </c>
      <c r="W671" s="65">
        <v>62.099990844726563</v>
      </c>
      <c r="X671" s="65">
        <v>62.099990844726563</v>
      </c>
      <c r="Y671" s="65">
        <v>24</v>
      </c>
      <c r="Z671" s="5"/>
      <c r="AA671" s="5"/>
      <c r="AB671" s="5"/>
      <c r="AC671" s="5"/>
      <c r="AD671" s="5"/>
      <c r="AE671" s="65">
        <v>984</v>
      </c>
      <c r="AF671" s="65">
        <v>984</v>
      </c>
      <c r="AG671" s="65">
        <v>24</v>
      </c>
      <c r="AH671" s="5"/>
      <c r="AI671" s="65">
        <v>16.043991088867188</v>
      </c>
      <c r="AJ671" s="65">
        <v>0.6679999828338623</v>
      </c>
      <c r="AK671" s="65">
        <v>0.6679999828338623</v>
      </c>
      <c r="AL671" s="65">
        <v>24</v>
      </c>
      <c r="AM671" s="65">
        <v>1</v>
      </c>
      <c r="AN671" s="65">
        <v>3</v>
      </c>
      <c r="AO671" s="65">
        <v>0</v>
      </c>
      <c r="AP671" s="5"/>
      <c r="AQ671" s="65">
        <v>2</v>
      </c>
      <c r="AR671" s="65">
        <v>31</v>
      </c>
      <c r="AS671" s="65">
        <v>3</v>
      </c>
      <c r="AT671" s="65">
        <v>1986</v>
      </c>
    </row>
    <row r="672" spans="1:46" x14ac:dyDescent="0.25">
      <c r="A672" s="65">
        <v>4001</v>
      </c>
      <c r="B672" s="22">
        <v>31503</v>
      </c>
      <c r="C672" s="65">
        <v>1</v>
      </c>
      <c r="D672" s="65">
        <v>3</v>
      </c>
      <c r="E672" s="5"/>
      <c r="F672" s="5"/>
      <c r="G672" s="5"/>
      <c r="H672" s="5"/>
      <c r="I672" s="5"/>
      <c r="J672" s="5"/>
      <c r="K672" s="65">
        <v>0</v>
      </c>
      <c r="L672" s="65">
        <v>0</v>
      </c>
      <c r="M672" s="65">
        <v>0</v>
      </c>
      <c r="N672" s="65">
        <v>24</v>
      </c>
      <c r="O672" s="65">
        <v>0</v>
      </c>
      <c r="P672" s="65">
        <v>0</v>
      </c>
      <c r="Q672" s="65">
        <v>0</v>
      </c>
      <c r="R672" s="65">
        <v>0</v>
      </c>
      <c r="S672" s="65">
        <v>0</v>
      </c>
      <c r="T672" s="65">
        <v>24</v>
      </c>
      <c r="U672" s="65">
        <v>0</v>
      </c>
      <c r="V672" s="65">
        <v>0</v>
      </c>
      <c r="W672" s="65">
        <v>76.599990844726562</v>
      </c>
      <c r="X672" s="65">
        <v>76.599990844726562</v>
      </c>
      <c r="Y672" s="65">
        <v>24</v>
      </c>
      <c r="Z672" s="5"/>
      <c r="AA672" s="5"/>
      <c r="AB672" s="5"/>
      <c r="AC672" s="5"/>
      <c r="AD672" s="5"/>
      <c r="AE672" s="65">
        <v>1916</v>
      </c>
      <c r="AF672" s="65">
        <v>1916</v>
      </c>
      <c r="AG672" s="65">
        <v>24</v>
      </c>
      <c r="AH672" s="5"/>
      <c r="AI672" s="65">
        <v>28.24798583984375</v>
      </c>
      <c r="AJ672" s="65">
        <v>1.1769990921020508</v>
      </c>
      <c r="AK672" s="65">
        <v>1.1769990921020508</v>
      </c>
      <c r="AL672" s="65">
        <v>24</v>
      </c>
      <c r="AM672" s="65">
        <v>1</v>
      </c>
      <c r="AN672" s="65">
        <v>3</v>
      </c>
      <c r="AO672" s="65">
        <v>0</v>
      </c>
      <c r="AP672" s="5"/>
      <c r="AQ672" s="65">
        <v>3</v>
      </c>
      <c r="AR672" s="65">
        <v>1</v>
      </c>
      <c r="AS672" s="65">
        <v>4</v>
      </c>
      <c r="AT672" s="65">
        <v>1986</v>
      </c>
    </row>
    <row r="673" spans="1:46" x14ac:dyDescent="0.25">
      <c r="A673" s="65">
        <v>4001</v>
      </c>
      <c r="B673" s="22">
        <v>31504</v>
      </c>
      <c r="C673" s="65">
        <v>1</v>
      </c>
      <c r="D673" s="65">
        <v>3</v>
      </c>
      <c r="E673" s="5"/>
      <c r="F673" s="5"/>
      <c r="G673" s="5"/>
      <c r="H673" s="5"/>
      <c r="I673" s="5"/>
      <c r="J673" s="5"/>
      <c r="K673" s="65">
        <v>0</v>
      </c>
      <c r="L673" s="65">
        <v>0</v>
      </c>
      <c r="M673" s="65">
        <v>0</v>
      </c>
      <c r="N673" s="65">
        <v>24</v>
      </c>
      <c r="O673" s="65">
        <v>0</v>
      </c>
      <c r="P673" s="65">
        <v>0</v>
      </c>
      <c r="Q673" s="65">
        <v>0</v>
      </c>
      <c r="R673" s="65">
        <v>0</v>
      </c>
      <c r="S673" s="65">
        <v>0</v>
      </c>
      <c r="T673" s="65">
        <v>24</v>
      </c>
      <c r="U673" s="65">
        <v>0</v>
      </c>
      <c r="V673" s="65">
        <v>0</v>
      </c>
      <c r="W673" s="65">
        <v>63.5</v>
      </c>
      <c r="X673" s="65">
        <v>63.5</v>
      </c>
      <c r="Y673" s="65">
        <v>24</v>
      </c>
      <c r="Z673" s="5"/>
      <c r="AA673" s="5"/>
      <c r="AB673" s="5"/>
      <c r="AC673" s="5"/>
      <c r="AD673" s="5"/>
      <c r="AE673" s="65">
        <v>12</v>
      </c>
      <c r="AF673" s="65">
        <v>12</v>
      </c>
      <c r="AG673" s="65">
        <v>24</v>
      </c>
      <c r="AH673" s="5"/>
      <c r="AI673" s="65">
        <v>13.763999938964844</v>
      </c>
      <c r="AJ673" s="65">
        <v>0.57299995422363281</v>
      </c>
      <c r="AK673" s="65">
        <v>0.57299995422363281</v>
      </c>
      <c r="AL673" s="65">
        <v>24</v>
      </c>
      <c r="AM673" s="65">
        <v>1</v>
      </c>
      <c r="AN673" s="65">
        <v>3</v>
      </c>
      <c r="AO673" s="65">
        <v>0</v>
      </c>
      <c r="AP673" s="5"/>
      <c r="AQ673" s="65">
        <v>4</v>
      </c>
      <c r="AR673" s="65">
        <v>2</v>
      </c>
      <c r="AS673" s="65">
        <v>4</v>
      </c>
      <c r="AT673" s="65">
        <v>1986</v>
      </c>
    </row>
    <row r="674" spans="1:46" x14ac:dyDescent="0.25">
      <c r="A674" s="65">
        <v>4001</v>
      </c>
      <c r="B674" s="22">
        <v>31505</v>
      </c>
      <c r="C674" s="65">
        <v>1</v>
      </c>
      <c r="D674" s="65">
        <v>3</v>
      </c>
      <c r="E674" s="5"/>
      <c r="F674" s="5"/>
      <c r="G674" s="5"/>
      <c r="H674" s="5"/>
      <c r="I674" s="5"/>
      <c r="J674" s="5"/>
      <c r="K674" s="65">
        <v>0</v>
      </c>
      <c r="L674" s="65">
        <v>0</v>
      </c>
      <c r="M674" s="65">
        <v>0</v>
      </c>
      <c r="N674" s="65">
        <v>24</v>
      </c>
      <c r="O674" s="65">
        <v>0</v>
      </c>
      <c r="P674" s="65">
        <v>0</v>
      </c>
      <c r="Q674" s="65">
        <v>0</v>
      </c>
      <c r="R674" s="65">
        <v>0</v>
      </c>
      <c r="S674" s="65">
        <v>0</v>
      </c>
      <c r="T674" s="65">
        <v>24</v>
      </c>
      <c r="U674" s="65">
        <v>0</v>
      </c>
      <c r="V674" s="65">
        <v>0</v>
      </c>
      <c r="W674" s="65">
        <v>61</v>
      </c>
      <c r="X674" s="65">
        <v>61</v>
      </c>
      <c r="Y674" s="65">
        <v>24</v>
      </c>
      <c r="Z674" s="5"/>
      <c r="AA674" s="5"/>
      <c r="AB674" s="5"/>
      <c r="AC674" s="5"/>
      <c r="AD674" s="5"/>
      <c r="AE674" s="65">
        <v>531</v>
      </c>
      <c r="AF674" s="65">
        <v>531</v>
      </c>
      <c r="AG674" s="65">
        <v>24</v>
      </c>
      <c r="AH674" s="5"/>
      <c r="AI674" s="65">
        <v>23.459991455078125</v>
      </c>
      <c r="AJ674" s="65">
        <v>0.97699999809265137</v>
      </c>
      <c r="AK674" s="65">
        <v>0.97699999809265137</v>
      </c>
      <c r="AL674" s="65">
        <v>24</v>
      </c>
      <c r="AM674" s="65">
        <v>1</v>
      </c>
      <c r="AN674" s="65">
        <v>3</v>
      </c>
      <c r="AO674" s="65">
        <v>0</v>
      </c>
      <c r="AP674" s="5"/>
      <c r="AQ674" s="65">
        <v>5</v>
      </c>
      <c r="AR674" s="65">
        <v>3</v>
      </c>
      <c r="AS674" s="65">
        <v>4</v>
      </c>
      <c r="AT674" s="65">
        <v>1986</v>
      </c>
    </row>
    <row r="675" spans="1:46" x14ac:dyDescent="0.25">
      <c r="A675" s="65">
        <v>4001</v>
      </c>
      <c r="B675" s="22">
        <v>31506</v>
      </c>
      <c r="C675" s="65">
        <v>1</v>
      </c>
      <c r="D675" s="65">
        <v>3</v>
      </c>
      <c r="E675" s="5"/>
      <c r="F675" s="5"/>
      <c r="G675" s="5"/>
      <c r="H675" s="5"/>
      <c r="I675" s="5"/>
      <c r="J675" s="5"/>
      <c r="K675" s="65">
        <v>0</v>
      </c>
      <c r="L675" s="65">
        <v>0</v>
      </c>
      <c r="M675" s="65">
        <v>0</v>
      </c>
      <c r="N675" s="65">
        <v>24</v>
      </c>
      <c r="O675" s="65">
        <v>0</v>
      </c>
      <c r="P675" s="65">
        <v>0</v>
      </c>
      <c r="Q675" s="65">
        <v>0</v>
      </c>
      <c r="R675" s="65">
        <v>0</v>
      </c>
      <c r="S675" s="65">
        <v>0</v>
      </c>
      <c r="T675" s="65">
        <v>24</v>
      </c>
      <c r="U675" s="65">
        <v>0</v>
      </c>
      <c r="V675" s="65">
        <v>0</v>
      </c>
      <c r="W675" s="65">
        <v>78.099990844726563</v>
      </c>
      <c r="X675" s="65">
        <v>78.099990844726563</v>
      </c>
      <c r="Y675" s="65">
        <v>24</v>
      </c>
      <c r="Z675" s="5"/>
      <c r="AA675" s="5"/>
      <c r="AB675" s="5"/>
      <c r="AC675" s="5"/>
      <c r="AD675" s="5"/>
      <c r="AE675" s="65">
        <v>1326</v>
      </c>
      <c r="AF675" s="65">
        <v>1326</v>
      </c>
      <c r="AG675" s="65">
        <v>24</v>
      </c>
      <c r="AH675" s="5"/>
      <c r="AI675" s="65">
        <v>44.78399658203125</v>
      </c>
      <c r="AJ675" s="65">
        <v>1.8659992218017578</v>
      </c>
      <c r="AK675" s="65">
        <v>1.8659992218017578</v>
      </c>
      <c r="AL675" s="65">
        <v>24</v>
      </c>
      <c r="AM675" s="65">
        <v>1</v>
      </c>
      <c r="AN675" s="65">
        <v>3</v>
      </c>
      <c r="AO675" s="65">
        <v>0</v>
      </c>
      <c r="AP675" s="5"/>
      <c r="AQ675" s="65">
        <v>6</v>
      </c>
      <c r="AR675" s="65">
        <v>4</v>
      </c>
      <c r="AS675" s="65">
        <v>4</v>
      </c>
      <c r="AT675" s="65">
        <v>1986</v>
      </c>
    </row>
    <row r="676" spans="1:46" x14ac:dyDescent="0.25">
      <c r="A676" s="65">
        <v>4001</v>
      </c>
      <c r="B676" s="22">
        <v>31507</v>
      </c>
      <c r="C676" s="65">
        <v>1</v>
      </c>
      <c r="D676" s="65">
        <v>3</v>
      </c>
      <c r="E676" s="5"/>
      <c r="F676" s="5"/>
      <c r="G676" s="5"/>
      <c r="H676" s="5"/>
      <c r="I676" s="5"/>
      <c r="J676" s="5"/>
      <c r="K676" s="65">
        <v>0</v>
      </c>
      <c r="L676" s="65">
        <v>0</v>
      </c>
      <c r="M676" s="65">
        <v>0</v>
      </c>
      <c r="N676" s="65">
        <v>24</v>
      </c>
      <c r="O676" s="65">
        <v>0</v>
      </c>
      <c r="P676" s="65">
        <v>0</v>
      </c>
      <c r="Q676" s="65">
        <v>0</v>
      </c>
      <c r="R676" s="65">
        <v>0</v>
      </c>
      <c r="S676" s="65">
        <v>0</v>
      </c>
      <c r="T676" s="65">
        <v>24</v>
      </c>
      <c r="U676" s="65">
        <v>0</v>
      </c>
      <c r="V676" s="65">
        <v>0</v>
      </c>
      <c r="W676" s="65">
        <v>66.399993896484375</v>
      </c>
      <c r="X676" s="65">
        <v>66.399993896484375</v>
      </c>
      <c r="Y676" s="65">
        <v>24</v>
      </c>
      <c r="Z676" s="5"/>
      <c r="AA676" s="5"/>
      <c r="AB676" s="5"/>
      <c r="AC676" s="5"/>
      <c r="AD676" s="5"/>
      <c r="AE676" s="65">
        <v>0</v>
      </c>
      <c r="AF676" s="65">
        <v>0</v>
      </c>
      <c r="AG676" s="65">
        <v>24</v>
      </c>
      <c r="AH676" s="5"/>
      <c r="AI676" s="65">
        <v>41.90399169921875</v>
      </c>
      <c r="AJ676" s="65">
        <v>1.7459993362426758</v>
      </c>
      <c r="AK676" s="65">
        <v>1.7459993362426758</v>
      </c>
      <c r="AL676" s="65">
        <v>24</v>
      </c>
      <c r="AM676" s="65">
        <v>1</v>
      </c>
      <c r="AN676" s="65">
        <v>3</v>
      </c>
      <c r="AO676" s="65">
        <v>0</v>
      </c>
      <c r="AP676" s="5"/>
      <c r="AQ676" s="65">
        <v>7</v>
      </c>
      <c r="AR676" s="65">
        <v>5</v>
      </c>
      <c r="AS676" s="65">
        <v>4</v>
      </c>
      <c r="AT676" s="65">
        <v>1986</v>
      </c>
    </row>
    <row r="677" spans="1:46" x14ac:dyDescent="0.25">
      <c r="A677" s="65">
        <v>4001</v>
      </c>
      <c r="B677" s="22">
        <v>31508</v>
      </c>
      <c r="C677" s="65">
        <v>1</v>
      </c>
      <c r="D677" s="65">
        <v>3</v>
      </c>
      <c r="E677" s="5"/>
      <c r="F677" s="5"/>
      <c r="G677" s="5"/>
      <c r="H677" s="5"/>
      <c r="I677" s="5"/>
      <c r="J677" s="5"/>
      <c r="K677" s="65">
        <v>0</v>
      </c>
      <c r="L677" s="65">
        <v>0</v>
      </c>
      <c r="M677" s="65">
        <v>0</v>
      </c>
      <c r="N677" s="65">
        <v>24</v>
      </c>
      <c r="O677" s="65">
        <v>0</v>
      </c>
      <c r="P677" s="65">
        <v>0</v>
      </c>
      <c r="Q677" s="65">
        <v>0</v>
      </c>
      <c r="R677" s="65">
        <v>0</v>
      </c>
      <c r="S677" s="65">
        <v>0</v>
      </c>
      <c r="T677" s="65">
        <v>24</v>
      </c>
      <c r="U677" s="65">
        <v>0</v>
      </c>
      <c r="V677" s="65">
        <v>0</v>
      </c>
      <c r="W677" s="65">
        <v>66.199996948242187</v>
      </c>
      <c r="X677" s="65">
        <v>66.199996948242187</v>
      </c>
      <c r="Y677" s="65">
        <v>24</v>
      </c>
      <c r="Z677" s="5"/>
      <c r="AA677" s="5"/>
      <c r="AB677" s="5"/>
      <c r="AC677" s="5"/>
      <c r="AD677" s="5"/>
      <c r="AE677" s="65">
        <v>0</v>
      </c>
      <c r="AF677" s="65">
        <v>0</v>
      </c>
      <c r="AG677" s="65">
        <v>24</v>
      </c>
      <c r="AH677" s="5"/>
      <c r="AI677" s="65">
        <v>22.235992431640625</v>
      </c>
      <c r="AJ677" s="65">
        <v>0.92599999904632568</v>
      </c>
      <c r="AK677" s="65">
        <v>0.92599999904632568</v>
      </c>
      <c r="AL677" s="65">
        <v>24</v>
      </c>
      <c r="AM677" s="65">
        <v>1</v>
      </c>
      <c r="AN677" s="65">
        <v>3</v>
      </c>
      <c r="AO677" s="65">
        <v>0</v>
      </c>
      <c r="AP677" s="5"/>
      <c r="AQ677" s="65">
        <v>1</v>
      </c>
      <c r="AR677" s="65">
        <v>6</v>
      </c>
      <c r="AS677" s="65">
        <v>4</v>
      </c>
      <c r="AT677" s="65">
        <v>1986</v>
      </c>
    </row>
    <row r="678" spans="1:46" x14ac:dyDescent="0.25">
      <c r="A678" s="65">
        <v>4001</v>
      </c>
      <c r="B678" s="22">
        <v>31509</v>
      </c>
      <c r="C678" s="65">
        <v>1</v>
      </c>
      <c r="D678" s="65">
        <v>3</v>
      </c>
      <c r="E678" s="5"/>
      <c r="F678" s="5"/>
      <c r="G678" s="5"/>
      <c r="H678" s="5"/>
      <c r="I678" s="5"/>
      <c r="J678" s="5"/>
      <c r="K678" s="65">
        <v>0</v>
      </c>
      <c r="L678" s="65">
        <v>0</v>
      </c>
      <c r="M678" s="65">
        <v>0</v>
      </c>
      <c r="N678" s="65">
        <v>24</v>
      </c>
      <c r="O678" s="65">
        <v>0</v>
      </c>
      <c r="P678" s="65">
        <v>0</v>
      </c>
      <c r="Q678" s="65">
        <v>0</v>
      </c>
      <c r="R678" s="65">
        <v>0</v>
      </c>
      <c r="S678" s="65">
        <v>0</v>
      </c>
      <c r="T678" s="65">
        <v>24</v>
      </c>
      <c r="U678" s="65">
        <v>0</v>
      </c>
      <c r="V678" s="65">
        <v>0</v>
      </c>
      <c r="W678" s="65">
        <v>68</v>
      </c>
      <c r="X678" s="65">
        <v>68</v>
      </c>
      <c r="Y678" s="65">
        <v>24</v>
      </c>
      <c r="Z678" s="5"/>
      <c r="AA678" s="5"/>
      <c r="AB678" s="5"/>
      <c r="AC678" s="5"/>
      <c r="AD678" s="5"/>
      <c r="AE678" s="65">
        <v>0</v>
      </c>
      <c r="AF678" s="65">
        <v>0</v>
      </c>
      <c r="AG678" s="65">
        <v>24</v>
      </c>
      <c r="AH678" s="5"/>
      <c r="AI678" s="65">
        <v>29.951995849609375</v>
      </c>
      <c r="AJ678" s="65">
        <v>1.2479991912841797</v>
      </c>
      <c r="AK678" s="65">
        <v>1.2479991912841797</v>
      </c>
      <c r="AL678" s="65">
        <v>24</v>
      </c>
      <c r="AM678" s="65">
        <v>1</v>
      </c>
      <c r="AN678" s="65">
        <v>3</v>
      </c>
      <c r="AO678" s="65">
        <v>0</v>
      </c>
      <c r="AP678" s="5"/>
      <c r="AQ678" s="65">
        <v>2</v>
      </c>
      <c r="AR678" s="65">
        <v>7</v>
      </c>
      <c r="AS678" s="65">
        <v>4</v>
      </c>
      <c r="AT678" s="65">
        <v>1986</v>
      </c>
    </row>
    <row r="679" spans="1:46" x14ac:dyDescent="0.25">
      <c r="A679" s="65">
        <v>4001</v>
      </c>
      <c r="B679" s="22">
        <v>31510</v>
      </c>
      <c r="C679" s="65">
        <v>1</v>
      </c>
      <c r="D679" s="65">
        <v>3</v>
      </c>
      <c r="E679" s="5"/>
      <c r="F679" s="5"/>
      <c r="G679" s="5"/>
      <c r="H679" s="5"/>
      <c r="I679" s="5"/>
      <c r="J679" s="5"/>
      <c r="K679" s="65">
        <v>0</v>
      </c>
      <c r="L679" s="65">
        <v>0</v>
      </c>
      <c r="M679" s="65">
        <v>0</v>
      </c>
      <c r="N679" s="65">
        <v>24</v>
      </c>
      <c r="O679" s="65">
        <v>0</v>
      </c>
      <c r="P679" s="65">
        <v>0</v>
      </c>
      <c r="Q679" s="65">
        <v>0</v>
      </c>
      <c r="R679" s="65">
        <v>0</v>
      </c>
      <c r="S679" s="65">
        <v>0</v>
      </c>
      <c r="T679" s="65">
        <v>24</v>
      </c>
      <c r="U679" s="65">
        <v>0</v>
      </c>
      <c r="V679" s="65">
        <v>0</v>
      </c>
      <c r="W679" s="65">
        <v>70.199996948242188</v>
      </c>
      <c r="X679" s="65">
        <v>70.199996948242188</v>
      </c>
      <c r="Y679" s="65">
        <v>24</v>
      </c>
      <c r="Z679" s="5"/>
      <c r="AA679" s="5"/>
      <c r="AB679" s="5"/>
      <c r="AC679" s="5"/>
      <c r="AD679" s="5"/>
      <c r="AE679" s="65">
        <v>598</v>
      </c>
      <c r="AF679" s="65">
        <v>598</v>
      </c>
      <c r="AG679" s="65">
        <v>24</v>
      </c>
      <c r="AH679" s="5"/>
      <c r="AI679" s="65">
        <v>12.947999954223633</v>
      </c>
      <c r="AJ679" s="65">
        <v>0.53899997472763062</v>
      </c>
      <c r="AK679" s="65">
        <v>0.53899997472763062</v>
      </c>
      <c r="AL679" s="65">
        <v>24</v>
      </c>
      <c r="AM679" s="65">
        <v>1</v>
      </c>
      <c r="AN679" s="65">
        <v>3</v>
      </c>
      <c r="AO679" s="65">
        <v>0</v>
      </c>
      <c r="AP679" s="5"/>
      <c r="AQ679" s="65">
        <v>3</v>
      </c>
      <c r="AR679" s="65">
        <v>8</v>
      </c>
      <c r="AS679" s="65">
        <v>4</v>
      </c>
      <c r="AT679" s="65">
        <v>1986</v>
      </c>
    </row>
    <row r="680" spans="1:46" x14ac:dyDescent="0.25">
      <c r="A680" s="65">
        <v>4001</v>
      </c>
      <c r="B680" s="22">
        <v>31511</v>
      </c>
      <c r="C680" s="65">
        <v>1</v>
      </c>
      <c r="D680" s="65">
        <v>3</v>
      </c>
      <c r="E680" s="5"/>
      <c r="F680" s="5"/>
      <c r="G680" s="5"/>
      <c r="H680" s="5"/>
      <c r="I680" s="5"/>
      <c r="J680" s="5"/>
      <c r="K680" s="65">
        <v>0</v>
      </c>
      <c r="L680" s="65">
        <v>0</v>
      </c>
      <c r="M680" s="65">
        <v>0</v>
      </c>
      <c r="N680" s="65">
        <v>24</v>
      </c>
      <c r="O680" s="65">
        <v>0</v>
      </c>
      <c r="P680" s="65">
        <v>0</v>
      </c>
      <c r="Q680" s="65">
        <v>0</v>
      </c>
      <c r="R680" s="65">
        <v>0</v>
      </c>
      <c r="S680" s="65">
        <v>0</v>
      </c>
      <c r="T680" s="65">
        <v>24</v>
      </c>
      <c r="U680" s="65">
        <v>0</v>
      </c>
      <c r="V680" s="65">
        <v>0</v>
      </c>
      <c r="W680" s="65">
        <v>74.79998779296875</v>
      </c>
      <c r="X680" s="65">
        <v>74.79998779296875</v>
      </c>
      <c r="Y680" s="65">
        <v>24</v>
      </c>
      <c r="Z680" s="5"/>
      <c r="AA680" s="5"/>
      <c r="AB680" s="5"/>
      <c r="AC680" s="5"/>
      <c r="AD680" s="5"/>
      <c r="AE680" s="65">
        <v>1230</v>
      </c>
      <c r="AF680" s="65">
        <v>1230</v>
      </c>
      <c r="AG680" s="65">
        <v>24</v>
      </c>
      <c r="AH680" s="5"/>
      <c r="AI680" s="65">
        <v>17.4119873046875</v>
      </c>
      <c r="AJ680" s="65">
        <v>0.72499996423721313</v>
      </c>
      <c r="AK680" s="65">
        <v>0.72499996423721313</v>
      </c>
      <c r="AL680" s="65">
        <v>24</v>
      </c>
      <c r="AM680" s="65">
        <v>1</v>
      </c>
      <c r="AN680" s="65">
        <v>3</v>
      </c>
      <c r="AO680" s="65">
        <v>0</v>
      </c>
      <c r="AP680" s="5"/>
      <c r="AQ680" s="65">
        <v>4</v>
      </c>
      <c r="AR680" s="65">
        <v>9</v>
      </c>
      <c r="AS680" s="65">
        <v>4</v>
      </c>
      <c r="AT680" s="65">
        <v>1986</v>
      </c>
    </row>
    <row r="681" spans="1:46" x14ac:dyDescent="0.25">
      <c r="A681" s="65">
        <v>4001</v>
      </c>
      <c r="B681" s="22">
        <v>31512</v>
      </c>
      <c r="C681" s="65">
        <v>1</v>
      </c>
      <c r="D681" s="65">
        <v>3</v>
      </c>
      <c r="E681" s="5"/>
      <c r="F681" s="5"/>
      <c r="G681" s="5"/>
      <c r="H681" s="5"/>
      <c r="I681" s="5"/>
      <c r="J681" s="5"/>
      <c r="K681" s="65">
        <v>0</v>
      </c>
      <c r="L681" s="65">
        <v>0</v>
      </c>
      <c r="M681" s="65">
        <v>0</v>
      </c>
      <c r="N681" s="65">
        <v>24</v>
      </c>
      <c r="O681" s="65">
        <v>0</v>
      </c>
      <c r="P681" s="65">
        <v>0</v>
      </c>
      <c r="Q681" s="65">
        <v>0</v>
      </c>
      <c r="R681" s="65">
        <v>0</v>
      </c>
      <c r="S681" s="65">
        <v>0</v>
      </c>
      <c r="T681" s="65">
        <v>24</v>
      </c>
      <c r="U681" s="65">
        <v>0</v>
      </c>
      <c r="V681" s="65">
        <v>0</v>
      </c>
      <c r="W681" s="65">
        <v>75.199996948242187</v>
      </c>
      <c r="X681" s="65">
        <v>75.199996948242187</v>
      </c>
      <c r="Y681" s="65">
        <v>24</v>
      </c>
      <c r="Z681" s="5"/>
      <c r="AA681" s="5"/>
      <c r="AB681" s="5"/>
      <c r="AC681" s="5"/>
      <c r="AD681" s="5"/>
      <c r="AE681" s="65">
        <v>1089</v>
      </c>
      <c r="AF681" s="65">
        <v>1089</v>
      </c>
      <c r="AG681" s="65">
        <v>24</v>
      </c>
      <c r="AH681" s="5"/>
      <c r="AI681" s="65">
        <v>25.331985473632812</v>
      </c>
      <c r="AJ681" s="65">
        <v>1.0549993515014648</v>
      </c>
      <c r="AK681" s="65">
        <v>1.0549993515014648</v>
      </c>
      <c r="AL681" s="65">
        <v>24</v>
      </c>
      <c r="AM681" s="65">
        <v>1</v>
      </c>
      <c r="AN681" s="65">
        <v>3</v>
      </c>
      <c r="AO681" s="65">
        <v>0</v>
      </c>
      <c r="AP681" s="5"/>
      <c r="AQ681" s="65">
        <v>5</v>
      </c>
      <c r="AR681" s="65">
        <v>10</v>
      </c>
      <c r="AS681" s="65">
        <v>4</v>
      </c>
      <c r="AT681" s="65">
        <v>1986</v>
      </c>
    </row>
    <row r="682" spans="1:46" x14ac:dyDescent="0.25">
      <c r="A682" s="65">
        <v>4001</v>
      </c>
      <c r="B682" s="22">
        <v>31513</v>
      </c>
      <c r="C682" s="65">
        <v>1</v>
      </c>
      <c r="D682" s="65">
        <v>3</v>
      </c>
      <c r="E682" s="5"/>
      <c r="F682" s="5"/>
      <c r="G682" s="5"/>
      <c r="H682" s="5"/>
      <c r="I682" s="5"/>
      <c r="J682" s="5"/>
      <c r="K682" s="65">
        <v>0</v>
      </c>
      <c r="L682" s="65">
        <v>0</v>
      </c>
      <c r="M682" s="65">
        <v>0</v>
      </c>
      <c r="N682" s="65">
        <v>24</v>
      </c>
      <c r="O682" s="65">
        <v>0</v>
      </c>
      <c r="P682" s="65">
        <v>0</v>
      </c>
      <c r="Q682" s="65">
        <v>0</v>
      </c>
      <c r="R682" s="65">
        <v>0</v>
      </c>
      <c r="S682" s="65">
        <v>0</v>
      </c>
      <c r="T682" s="65">
        <v>24</v>
      </c>
      <c r="U682" s="65">
        <v>0</v>
      </c>
      <c r="V682" s="65">
        <v>0</v>
      </c>
      <c r="W682" s="65">
        <v>64.79998779296875</v>
      </c>
      <c r="X682" s="65">
        <v>64.79998779296875</v>
      </c>
      <c r="Y682" s="65">
        <v>24</v>
      </c>
      <c r="Z682" s="5"/>
      <c r="AA682" s="5"/>
      <c r="AB682" s="5"/>
      <c r="AC682" s="5"/>
      <c r="AD682" s="5"/>
      <c r="AE682" s="65">
        <v>1360</v>
      </c>
      <c r="AF682" s="65">
        <v>1360</v>
      </c>
      <c r="AG682" s="65">
        <v>24</v>
      </c>
      <c r="AH682" s="5"/>
      <c r="AI682" s="65">
        <v>32.1719970703125</v>
      </c>
      <c r="AJ682" s="65">
        <v>1.3399991989135742</v>
      </c>
      <c r="AK682" s="65">
        <v>1.3399991989135742</v>
      </c>
      <c r="AL682" s="65">
        <v>24</v>
      </c>
      <c r="AM682" s="65">
        <v>1</v>
      </c>
      <c r="AN682" s="65">
        <v>3</v>
      </c>
      <c r="AO682" s="65">
        <v>0</v>
      </c>
      <c r="AP682" s="5"/>
      <c r="AQ682" s="65">
        <v>6</v>
      </c>
      <c r="AR682" s="65">
        <v>11</v>
      </c>
      <c r="AS682" s="65">
        <v>4</v>
      </c>
      <c r="AT682" s="65">
        <v>1986</v>
      </c>
    </row>
    <row r="683" spans="1:46" x14ac:dyDescent="0.25">
      <c r="A683" s="65">
        <v>4001</v>
      </c>
      <c r="B683" s="22">
        <v>31514</v>
      </c>
      <c r="C683" s="65">
        <v>1</v>
      </c>
      <c r="D683" s="65">
        <v>3</v>
      </c>
      <c r="E683" s="5"/>
      <c r="F683" s="5"/>
      <c r="G683" s="5"/>
      <c r="H683" s="5"/>
      <c r="I683" s="5"/>
      <c r="J683" s="5"/>
      <c r="K683" s="65">
        <v>0</v>
      </c>
      <c r="L683" s="65">
        <v>0</v>
      </c>
      <c r="M683" s="65">
        <v>0</v>
      </c>
      <c r="N683" s="65">
        <v>24</v>
      </c>
      <c r="O683" s="65">
        <v>0</v>
      </c>
      <c r="P683" s="65">
        <v>0</v>
      </c>
      <c r="Q683" s="65">
        <v>0</v>
      </c>
      <c r="R683" s="65">
        <v>0</v>
      </c>
      <c r="S683" s="65">
        <v>0</v>
      </c>
      <c r="T683" s="65">
        <v>24</v>
      </c>
      <c r="U683" s="65">
        <v>0</v>
      </c>
      <c r="V683" s="65">
        <v>0</v>
      </c>
      <c r="W683" s="65">
        <v>82.399993896484375</v>
      </c>
      <c r="X683" s="65">
        <v>82.399993896484375</v>
      </c>
      <c r="Y683" s="65">
        <v>24</v>
      </c>
      <c r="Z683" s="5"/>
      <c r="AA683" s="5"/>
      <c r="AB683" s="5"/>
      <c r="AC683" s="5"/>
      <c r="AD683" s="5"/>
      <c r="AE683" s="65">
        <v>2529</v>
      </c>
      <c r="AF683" s="65">
        <v>2529</v>
      </c>
      <c r="AG683" s="65">
        <v>24</v>
      </c>
      <c r="AH683" s="5"/>
      <c r="AI683" s="65">
        <v>22.295989990234375</v>
      </c>
      <c r="AJ683" s="65">
        <v>0.92899996042251587</v>
      </c>
      <c r="AK683" s="65">
        <v>0.92899996042251587</v>
      </c>
      <c r="AL683" s="65">
        <v>24</v>
      </c>
      <c r="AM683" s="65">
        <v>1</v>
      </c>
      <c r="AN683" s="65">
        <v>3</v>
      </c>
      <c r="AO683" s="65">
        <v>0</v>
      </c>
      <c r="AP683" s="5"/>
      <c r="AQ683" s="65">
        <v>7</v>
      </c>
      <c r="AR683" s="65">
        <v>12</v>
      </c>
      <c r="AS683" s="65">
        <v>4</v>
      </c>
      <c r="AT683" s="65">
        <v>1986</v>
      </c>
    </row>
    <row r="684" spans="1:46" x14ac:dyDescent="0.25">
      <c r="A684" s="65">
        <v>4001</v>
      </c>
      <c r="B684" s="22">
        <v>31515</v>
      </c>
      <c r="C684" s="65">
        <v>1</v>
      </c>
      <c r="D684" s="65">
        <v>3</v>
      </c>
      <c r="E684" s="5"/>
      <c r="F684" s="5"/>
      <c r="G684" s="5"/>
      <c r="H684" s="5"/>
      <c r="I684" s="5"/>
      <c r="J684" s="5"/>
      <c r="K684" s="65">
        <v>0</v>
      </c>
      <c r="L684" s="65">
        <v>0</v>
      </c>
      <c r="M684" s="65">
        <v>0</v>
      </c>
      <c r="N684" s="65">
        <v>24</v>
      </c>
      <c r="O684" s="65">
        <v>0</v>
      </c>
      <c r="P684" s="65">
        <v>0</v>
      </c>
      <c r="Q684" s="65">
        <v>0</v>
      </c>
      <c r="R684" s="65">
        <v>0</v>
      </c>
      <c r="S684" s="65">
        <v>0</v>
      </c>
      <c r="T684" s="65">
        <v>24</v>
      </c>
      <c r="U684" s="65">
        <v>0</v>
      </c>
      <c r="V684" s="65">
        <v>0</v>
      </c>
      <c r="W684" s="65">
        <v>72</v>
      </c>
      <c r="X684" s="65">
        <v>72</v>
      </c>
      <c r="Y684" s="65">
        <v>24</v>
      </c>
      <c r="Z684" s="5"/>
      <c r="AA684" s="5"/>
      <c r="AB684" s="5"/>
      <c r="AC684" s="5"/>
      <c r="AD684" s="5"/>
      <c r="AE684" s="65">
        <v>1399</v>
      </c>
      <c r="AF684" s="65">
        <v>1399</v>
      </c>
      <c r="AG684" s="65">
        <v>24</v>
      </c>
      <c r="AH684" s="5"/>
      <c r="AI684" s="65">
        <v>21.623992919921875</v>
      </c>
      <c r="AJ684" s="65">
        <v>0.90099996328353882</v>
      </c>
      <c r="AK684" s="65">
        <v>0.90099996328353882</v>
      </c>
      <c r="AL684" s="65">
        <v>24</v>
      </c>
      <c r="AM684" s="65">
        <v>1</v>
      </c>
      <c r="AN684" s="65">
        <v>3</v>
      </c>
      <c r="AO684" s="65">
        <v>0</v>
      </c>
      <c r="AP684" s="5"/>
      <c r="AQ684" s="65">
        <v>1</v>
      </c>
      <c r="AR684" s="65">
        <v>13</v>
      </c>
      <c r="AS684" s="65">
        <v>4</v>
      </c>
      <c r="AT684" s="65">
        <v>1986</v>
      </c>
    </row>
    <row r="685" spans="1:46" x14ac:dyDescent="0.25">
      <c r="A685" s="65">
        <v>4001</v>
      </c>
      <c r="B685" s="22">
        <v>31516</v>
      </c>
      <c r="C685" s="65">
        <v>1</v>
      </c>
      <c r="D685" s="65">
        <v>3</v>
      </c>
      <c r="E685" s="5"/>
      <c r="F685" s="5"/>
      <c r="G685" s="5"/>
      <c r="H685" s="5"/>
      <c r="I685" s="5"/>
      <c r="J685" s="5"/>
      <c r="K685" s="65">
        <v>0</v>
      </c>
      <c r="L685" s="65">
        <v>0</v>
      </c>
      <c r="M685" s="65">
        <v>0</v>
      </c>
      <c r="N685" s="65">
        <v>24</v>
      </c>
      <c r="O685" s="65">
        <v>0</v>
      </c>
      <c r="P685" s="65">
        <v>0</v>
      </c>
      <c r="Q685" s="65">
        <v>0</v>
      </c>
      <c r="R685" s="65">
        <v>0</v>
      </c>
      <c r="S685" s="65">
        <v>0</v>
      </c>
      <c r="T685" s="65">
        <v>24</v>
      </c>
      <c r="U685" s="65">
        <v>0</v>
      </c>
      <c r="V685" s="65">
        <v>0</v>
      </c>
      <c r="W685" s="65">
        <v>79.5</v>
      </c>
      <c r="X685" s="65">
        <v>79.5</v>
      </c>
      <c r="Y685" s="65">
        <v>24</v>
      </c>
      <c r="Z685" s="5"/>
      <c r="AA685" s="5"/>
      <c r="AB685" s="5"/>
      <c r="AC685" s="5"/>
      <c r="AD685" s="5"/>
      <c r="AE685" s="65">
        <v>1745</v>
      </c>
      <c r="AF685" s="65">
        <v>1745</v>
      </c>
      <c r="AG685" s="65">
        <v>24</v>
      </c>
      <c r="AH685" s="5"/>
      <c r="AI685" s="65">
        <v>15.887999534606934</v>
      </c>
      <c r="AJ685" s="65">
        <v>0.66199994087219238</v>
      </c>
      <c r="AK685" s="65">
        <v>0.66199994087219238</v>
      </c>
      <c r="AL685" s="65">
        <v>24</v>
      </c>
      <c r="AM685" s="65">
        <v>1</v>
      </c>
      <c r="AN685" s="65">
        <v>3</v>
      </c>
      <c r="AO685" s="65">
        <v>0</v>
      </c>
      <c r="AP685" s="5"/>
      <c r="AQ685" s="65">
        <v>2</v>
      </c>
      <c r="AR685" s="65">
        <v>14</v>
      </c>
      <c r="AS685" s="65">
        <v>4</v>
      </c>
      <c r="AT685" s="65">
        <v>1986</v>
      </c>
    </row>
    <row r="686" spans="1:46" x14ac:dyDescent="0.25">
      <c r="A686" s="65">
        <v>4001</v>
      </c>
      <c r="B686" s="22">
        <v>31517</v>
      </c>
      <c r="C686" s="65">
        <v>1</v>
      </c>
      <c r="D686" s="65">
        <v>3</v>
      </c>
      <c r="E686" s="5"/>
      <c r="F686" s="5"/>
      <c r="G686" s="5"/>
      <c r="H686" s="5"/>
      <c r="I686" s="5"/>
      <c r="J686" s="5"/>
      <c r="K686" s="65">
        <v>0</v>
      </c>
      <c r="L686" s="65">
        <v>0</v>
      </c>
      <c r="M686" s="65">
        <v>0</v>
      </c>
      <c r="N686" s="65">
        <v>24</v>
      </c>
      <c r="O686" s="65">
        <v>0</v>
      </c>
      <c r="P686" s="65">
        <v>0</v>
      </c>
      <c r="Q686" s="65">
        <v>0</v>
      </c>
      <c r="R686" s="65">
        <v>0</v>
      </c>
      <c r="S686" s="65">
        <v>0</v>
      </c>
      <c r="T686" s="65">
        <v>24</v>
      </c>
      <c r="U686" s="65">
        <v>0</v>
      </c>
      <c r="V686" s="65">
        <v>0</v>
      </c>
      <c r="W686" s="65">
        <v>72.099990844726563</v>
      </c>
      <c r="X686" s="65">
        <v>72.099990844726563</v>
      </c>
      <c r="Y686" s="65">
        <v>24</v>
      </c>
      <c r="Z686" s="5"/>
      <c r="AA686" s="5"/>
      <c r="AB686" s="5"/>
      <c r="AC686" s="5"/>
      <c r="AD686" s="5"/>
      <c r="AE686" s="65">
        <v>878</v>
      </c>
      <c r="AF686" s="65">
        <v>878</v>
      </c>
      <c r="AG686" s="65">
        <v>24</v>
      </c>
      <c r="AH686" s="5"/>
      <c r="AI686" s="65">
        <v>18.899993896484375</v>
      </c>
      <c r="AJ686" s="65">
        <v>0.78699994087219238</v>
      </c>
      <c r="AK686" s="65">
        <v>0.78699994087219238</v>
      </c>
      <c r="AL686" s="65">
        <v>24</v>
      </c>
      <c r="AM686" s="65">
        <v>1</v>
      </c>
      <c r="AN686" s="65">
        <v>3</v>
      </c>
      <c r="AO686" s="65">
        <v>0</v>
      </c>
      <c r="AP686" s="5"/>
      <c r="AQ686" s="65">
        <v>3</v>
      </c>
      <c r="AR686" s="65">
        <v>15</v>
      </c>
      <c r="AS686" s="65">
        <v>4</v>
      </c>
      <c r="AT686" s="65">
        <v>1986</v>
      </c>
    </row>
    <row r="687" spans="1:46" x14ac:dyDescent="0.25">
      <c r="A687" s="65">
        <v>4001</v>
      </c>
      <c r="B687" s="22">
        <v>31518</v>
      </c>
      <c r="C687" s="65">
        <v>1</v>
      </c>
      <c r="D687" s="65">
        <v>3</v>
      </c>
      <c r="E687" s="5"/>
      <c r="F687" s="5"/>
      <c r="G687" s="5"/>
      <c r="H687" s="5"/>
      <c r="I687" s="5"/>
      <c r="J687" s="5"/>
      <c r="K687" s="65">
        <v>0</v>
      </c>
      <c r="L687" s="65">
        <v>0</v>
      </c>
      <c r="M687" s="65">
        <v>0</v>
      </c>
      <c r="N687" s="65">
        <v>24</v>
      </c>
      <c r="O687" s="65">
        <v>0</v>
      </c>
      <c r="P687" s="65">
        <v>0</v>
      </c>
      <c r="Q687" s="65">
        <v>0</v>
      </c>
      <c r="R687" s="65">
        <v>0</v>
      </c>
      <c r="S687" s="65">
        <v>0</v>
      </c>
      <c r="T687" s="65">
        <v>24</v>
      </c>
      <c r="U687" s="65">
        <v>0</v>
      </c>
      <c r="V687" s="65">
        <v>0</v>
      </c>
      <c r="W687" s="65">
        <v>69.399993896484375</v>
      </c>
      <c r="X687" s="65">
        <v>69.399993896484375</v>
      </c>
      <c r="Y687" s="65">
        <v>24</v>
      </c>
      <c r="Z687" s="5"/>
      <c r="AA687" s="5"/>
      <c r="AB687" s="5"/>
      <c r="AC687" s="5"/>
      <c r="AD687" s="5"/>
      <c r="AE687" s="65">
        <v>1296</v>
      </c>
      <c r="AF687" s="65">
        <v>1296</v>
      </c>
      <c r="AG687" s="65">
        <v>24</v>
      </c>
      <c r="AH687" s="5"/>
      <c r="AI687" s="65">
        <v>24.623992919921875</v>
      </c>
      <c r="AJ687" s="65">
        <v>1.0259990692138672</v>
      </c>
      <c r="AK687" s="65">
        <v>1.0259990692138672</v>
      </c>
      <c r="AL687" s="65">
        <v>24</v>
      </c>
      <c r="AM687" s="65">
        <v>1</v>
      </c>
      <c r="AN687" s="65">
        <v>3</v>
      </c>
      <c r="AO687" s="65">
        <v>0</v>
      </c>
      <c r="AP687" s="5"/>
      <c r="AQ687" s="65">
        <v>4</v>
      </c>
      <c r="AR687" s="65">
        <v>16</v>
      </c>
      <c r="AS687" s="65">
        <v>4</v>
      </c>
      <c r="AT687" s="65">
        <v>1986</v>
      </c>
    </row>
    <row r="688" spans="1:46" x14ac:dyDescent="0.25">
      <c r="A688" s="65">
        <v>4001</v>
      </c>
      <c r="B688" s="22">
        <v>31519</v>
      </c>
      <c r="C688" s="65">
        <v>1</v>
      </c>
      <c r="D688" s="65">
        <v>3</v>
      </c>
      <c r="E688" s="5"/>
      <c r="F688" s="5"/>
      <c r="G688" s="5"/>
      <c r="H688" s="5"/>
      <c r="I688" s="5"/>
      <c r="J688" s="5"/>
      <c r="K688" s="65">
        <v>0</v>
      </c>
      <c r="L688" s="65">
        <v>0</v>
      </c>
      <c r="M688" s="65">
        <v>0</v>
      </c>
      <c r="N688" s="65">
        <v>24</v>
      </c>
      <c r="O688" s="65">
        <v>0</v>
      </c>
      <c r="P688" s="65">
        <v>0</v>
      </c>
      <c r="Q688" s="65">
        <v>0</v>
      </c>
      <c r="R688" s="65">
        <v>0</v>
      </c>
      <c r="S688" s="65">
        <v>0</v>
      </c>
      <c r="T688" s="65">
        <v>24</v>
      </c>
      <c r="U688" s="65">
        <v>0</v>
      </c>
      <c r="V688" s="65">
        <v>0</v>
      </c>
      <c r="W688" s="65">
        <v>78.599990844726563</v>
      </c>
      <c r="X688" s="65">
        <v>78.599990844726563</v>
      </c>
      <c r="Y688" s="65">
        <v>24</v>
      </c>
      <c r="Z688" s="5"/>
      <c r="AA688" s="5"/>
      <c r="AB688" s="5"/>
      <c r="AC688" s="5"/>
      <c r="AD688" s="5"/>
      <c r="AE688" s="65">
        <v>1851</v>
      </c>
      <c r="AF688" s="65">
        <v>1851</v>
      </c>
      <c r="AG688" s="65">
        <v>24</v>
      </c>
      <c r="AH688" s="5"/>
      <c r="AI688" s="65">
        <v>24.17999267578125</v>
      </c>
      <c r="AJ688" s="65">
        <v>1.0069999694824219</v>
      </c>
      <c r="AK688" s="65">
        <v>1.0069999694824219</v>
      </c>
      <c r="AL688" s="65">
        <v>24</v>
      </c>
      <c r="AM688" s="65">
        <v>1</v>
      </c>
      <c r="AN688" s="65">
        <v>3</v>
      </c>
      <c r="AO688" s="65">
        <v>0</v>
      </c>
      <c r="AP688" s="5"/>
      <c r="AQ688" s="65">
        <v>5</v>
      </c>
      <c r="AR688" s="65">
        <v>17</v>
      </c>
      <c r="AS688" s="65">
        <v>4</v>
      </c>
      <c r="AT688" s="65">
        <v>1986</v>
      </c>
    </row>
    <row r="689" spans="1:46" x14ac:dyDescent="0.25">
      <c r="A689" s="65">
        <v>4001</v>
      </c>
      <c r="B689" s="22">
        <v>31520</v>
      </c>
      <c r="C689" s="65">
        <v>1</v>
      </c>
      <c r="D689" s="65">
        <v>3</v>
      </c>
      <c r="E689" s="5"/>
      <c r="F689" s="5"/>
      <c r="G689" s="5"/>
      <c r="H689" s="5"/>
      <c r="I689" s="5"/>
      <c r="J689" s="5"/>
      <c r="K689" s="65">
        <v>0</v>
      </c>
      <c r="L689" s="65">
        <v>0</v>
      </c>
      <c r="M689" s="65">
        <v>0</v>
      </c>
      <c r="N689" s="65">
        <v>24</v>
      </c>
      <c r="O689" s="65">
        <v>0</v>
      </c>
      <c r="P689" s="65">
        <v>0</v>
      </c>
      <c r="Q689" s="65">
        <v>0</v>
      </c>
      <c r="R689" s="65">
        <v>0</v>
      </c>
      <c r="S689" s="65">
        <v>0</v>
      </c>
      <c r="T689" s="65">
        <v>24</v>
      </c>
      <c r="U689" s="65">
        <v>0</v>
      </c>
      <c r="V689" s="65">
        <v>0</v>
      </c>
      <c r="W689" s="65">
        <v>68.699996948242188</v>
      </c>
      <c r="X689" s="65">
        <v>68.699996948242188</v>
      </c>
      <c r="Y689" s="65">
        <v>24</v>
      </c>
      <c r="Z689" s="5"/>
      <c r="AA689" s="5"/>
      <c r="AB689" s="5"/>
      <c r="AC689" s="5"/>
      <c r="AD689" s="5"/>
      <c r="AE689" s="65">
        <v>339</v>
      </c>
      <c r="AF689" s="65">
        <v>339</v>
      </c>
      <c r="AG689" s="65">
        <v>24</v>
      </c>
      <c r="AH689" s="5"/>
      <c r="AI689" s="65">
        <v>16.967987060546875</v>
      </c>
      <c r="AJ689" s="65">
        <v>0.70699995756149292</v>
      </c>
      <c r="AK689" s="65">
        <v>0.70699995756149292</v>
      </c>
      <c r="AL689" s="65">
        <v>24</v>
      </c>
      <c r="AM689" s="65">
        <v>1</v>
      </c>
      <c r="AN689" s="65">
        <v>3</v>
      </c>
      <c r="AO689" s="65">
        <v>0</v>
      </c>
      <c r="AP689" s="5"/>
      <c r="AQ689" s="65">
        <v>6</v>
      </c>
      <c r="AR689" s="65">
        <v>18</v>
      </c>
      <c r="AS689" s="65">
        <v>4</v>
      </c>
      <c r="AT689" s="65">
        <v>1986</v>
      </c>
    </row>
    <row r="690" spans="1:46" x14ac:dyDescent="0.25">
      <c r="A690" s="65">
        <v>4001</v>
      </c>
      <c r="B690" s="22">
        <v>31521</v>
      </c>
      <c r="C690" s="65">
        <v>1</v>
      </c>
      <c r="D690" s="65">
        <v>3</v>
      </c>
      <c r="E690" s="5"/>
      <c r="F690" s="5"/>
      <c r="G690" s="5"/>
      <c r="H690" s="5"/>
      <c r="I690" s="5"/>
      <c r="J690" s="5"/>
      <c r="K690" s="65">
        <v>0</v>
      </c>
      <c r="L690" s="65">
        <v>0</v>
      </c>
      <c r="M690" s="65">
        <v>0</v>
      </c>
      <c r="N690" s="65">
        <v>24</v>
      </c>
      <c r="O690" s="65">
        <v>0</v>
      </c>
      <c r="P690" s="65">
        <v>0</v>
      </c>
      <c r="Q690" s="65">
        <v>0</v>
      </c>
      <c r="R690" s="65">
        <v>0</v>
      </c>
      <c r="S690" s="65">
        <v>0</v>
      </c>
      <c r="T690" s="65">
        <v>24</v>
      </c>
      <c r="U690" s="65">
        <v>0</v>
      </c>
      <c r="V690" s="65">
        <v>0</v>
      </c>
      <c r="W690" s="65">
        <v>65.29998779296875</v>
      </c>
      <c r="X690" s="65">
        <v>65.29998779296875</v>
      </c>
      <c r="Y690" s="65">
        <v>24</v>
      </c>
      <c r="Z690" s="5"/>
      <c r="AA690" s="5"/>
      <c r="AB690" s="5"/>
      <c r="AC690" s="5"/>
      <c r="AD690" s="5"/>
      <c r="AE690" s="65">
        <v>0</v>
      </c>
      <c r="AF690" s="65">
        <v>0</v>
      </c>
      <c r="AG690" s="65">
        <v>24</v>
      </c>
      <c r="AH690" s="5"/>
      <c r="AI690" s="65">
        <v>13.343999862670898</v>
      </c>
      <c r="AJ690" s="65">
        <v>0.5559999942779541</v>
      </c>
      <c r="AK690" s="65">
        <v>0.5559999942779541</v>
      </c>
      <c r="AL690" s="65">
        <v>24</v>
      </c>
      <c r="AM690" s="65">
        <v>1</v>
      </c>
      <c r="AN690" s="65">
        <v>3</v>
      </c>
      <c r="AO690" s="65">
        <v>0</v>
      </c>
      <c r="AP690" s="5"/>
      <c r="AQ690" s="65">
        <v>7</v>
      </c>
      <c r="AR690" s="65">
        <v>19</v>
      </c>
      <c r="AS690" s="65">
        <v>4</v>
      </c>
      <c r="AT690" s="65">
        <v>1986</v>
      </c>
    </row>
    <row r="691" spans="1:46" x14ac:dyDescent="0.25">
      <c r="A691" s="65">
        <v>4001</v>
      </c>
      <c r="B691" s="22">
        <v>31522</v>
      </c>
      <c r="C691" s="65">
        <v>1</v>
      </c>
      <c r="D691" s="65">
        <v>3</v>
      </c>
      <c r="E691" s="5"/>
      <c r="F691" s="5"/>
      <c r="G691" s="5"/>
      <c r="H691" s="5"/>
      <c r="I691" s="5"/>
      <c r="J691" s="5"/>
      <c r="K691" s="65">
        <v>0</v>
      </c>
      <c r="L691" s="65">
        <v>0</v>
      </c>
      <c r="M691" s="65">
        <v>0</v>
      </c>
      <c r="N691" s="65">
        <v>24</v>
      </c>
      <c r="O691" s="65">
        <v>0</v>
      </c>
      <c r="P691" s="65">
        <v>0</v>
      </c>
      <c r="Q691" s="65">
        <v>0</v>
      </c>
      <c r="R691" s="65">
        <v>0</v>
      </c>
      <c r="S691" s="65">
        <v>0</v>
      </c>
      <c r="T691" s="65">
        <v>24</v>
      </c>
      <c r="U691" s="65">
        <v>0</v>
      </c>
      <c r="V691" s="65">
        <v>0</v>
      </c>
      <c r="W691" s="65">
        <v>69.79998779296875</v>
      </c>
      <c r="X691" s="65">
        <v>69.79998779296875</v>
      </c>
      <c r="Y691" s="65">
        <v>24</v>
      </c>
      <c r="Z691" s="5"/>
      <c r="AA691" s="5"/>
      <c r="AB691" s="5"/>
      <c r="AC691" s="5"/>
      <c r="AD691" s="5"/>
      <c r="AE691" s="65">
        <v>0</v>
      </c>
      <c r="AF691" s="65">
        <v>0</v>
      </c>
      <c r="AG691" s="65">
        <v>24</v>
      </c>
      <c r="AH691" s="5"/>
      <c r="AI691" s="65">
        <v>13.931999206542969</v>
      </c>
      <c r="AJ691" s="65">
        <v>0.57999998331069946</v>
      </c>
      <c r="AK691" s="65">
        <v>0.57999998331069946</v>
      </c>
      <c r="AL691" s="65">
        <v>24</v>
      </c>
      <c r="AM691" s="65">
        <v>1</v>
      </c>
      <c r="AN691" s="65">
        <v>3</v>
      </c>
      <c r="AO691" s="65">
        <v>0</v>
      </c>
      <c r="AP691" s="5"/>
      <c r="AQ691" s="65">
        <v>1</v>
      </c>
      <c r="AR691" s="65">
        <v>20</v>
      </c>
      <c r="AS691" s="65">
        <v>4</v>
      </c>
      <c r="AT691" s="65">
        <v>1986</v>
      </c>
    </row>
    <row r="692" spans="1:46" x14ac:dyDescent="0.25">
      <c r="A692" s="65">
        <v>4001</v>
      </c>
      <c r="B692" s="22">
        <v>31523</v>
      </c>
      <c r="C692" s="65">
        <v>1</v>
      </c>
      <c r="D692" s="65">
        <v>3</v>
      </c>
      <c r="E692" s="5"/>
      <c r="F692" s="5"/>
      <c r="G692" s="5"/>
      <c r="H692" s="5"/>
      <c r="I692" s="5"/>
      <c r="J692" s="5"/>
      <c r="K692" s="65">
        <v>0</v>
      </c>
      <c r="L692" s="65">
        <v>0</v>
      </c>
      <c r="M692" s="65">
        <v>0</v>
      </c>
      <c r="N692" s="65">
        <v>24</v>
      </c>
      <c r="O692" s="65">
        <v>0</v>
      </c>
      <c r="P692" s="65">
        <v>0</v>
      </c>
      <c r="Q692" s="65">
        <v>0</v>
      </c>
      <c r="R692" s="65">
        <v>0</v>
      </c>
      <c r="S692" s="65">
        <v>0</v>
      </c>
      <c r="T692" s="65">
        <v>24</v>
      </c>
      <c r="U692" s="65">
        <v>0</v>
      </c>
      <c r="V692" s="65">
        <v>0</v>
      </c>
      <c r="W692" s="65">
        <v>75</v>
      </c>
      <c r="X692" s="65">
        <v>75</v>
      </c>
      <c r="Y692" s="65">
        <v>24</v>
      </c>
      <c r="Z692" s="5"/>
      <c r="AA692" s="5"/>
      <c r="AB692" s="5"/>
      <c r="AC692" s="5"/>
      <c r="AD692" s="5"/>
      <c r="AE692" s="65">
        <v>0</v>
      </c>
      <c r="AF692" s="65">
        <v>0</v>
      </c>
      <c r="AG692" s="65">
        <v>24</v>
      </c>
      <c r="AH692" s="5"/>
      <c r="AI692" s="65">
        <v>19.907989501953125</v>
      </c>
      <c r="AJ692" s="65">
        <v>0.82899999618530273</v>
      </c>
      <c r="AK692" s="65">
        <v>0.82899999618530273</v>
      </c>
      <c r="AL692" s="65">
        <v>24</v>
      </c>
      <c r="AM692" s="65">
        <v>1</v>
      </c>
      <c r="AN692" s="65">
        <v>3</v>
      </c>
      <c r="AO692" s="65">
        <v>0</v>
      </c>
      <c r="AP692" s="5"/>
      <c r="AQ692" s="65">
        <v>2</v>
      </c>
      <c r="AR692" s="65">
        <v>21</v>
      </c>
      <c r="AS692" s="65">
        <v>4</v>
      </c>
      <c r="AT692" s="65">
        <v>1986</v>
      </c>
    </row>
    <row r="693" spans="1:46" x14ac:dyDescent="0.25">
      <c r="A693" s="65">
        <v>4001</v>
      </c>
      <c r="B693" s="22">
        <v>31524</v>
      </c>
      <c r="C693" s="65">
        <v>1</v>
      </c>
      <c r="D693" s="65">
        <v>3</v>
      </c>
      <c r="E693" s="5"/>
      <c r="F693" s="5"/>
      <c r="G693" s="5"/>
      <c r="H693" s="5"/>
      <c r="I693" s="5"/>
      <c r="J693" s="5"/>
      <c r="K693" s="65">
        <v>0</v>
      </c>
      <c r="L693" s="65">
        <v>0</v>
      </c>
      <c r="M693" s="65">
        <v>0</v>
      </c>
      <c r="N693" s="65">
        <v>24</v>
      </c>
      <c r="O693" s="65">
        <v>0</v>
      </c>
      <c r="P693" s="65">
        <v>0</v>
      </c>
      <c r="Q693" s="65">
        <v>0</v>
      </c>
      <c r="R693" s="65">
        <v>0</v>
      </c>
      <c r="S693" s="65">
        <v>0</v>
      </c>
      <c r="T693" s="65">
        <v>24</v>
      </c>
      <c r="U693" s="65">
        <v>0</v>
      </c>
      <c r="V693" s="65">
        <v>0</v>
      </c>
      <c r="W693" s="65">
        <v>68.699996948242188</v>
      </c>
      <c r="X693" s="65">
        <v>68.699996948242188</v>
      </c>
      <c r="Y693" s="65">
        <v>24</v>
      </c>
      <c r="Z693" s="5"/>
      <c r="AA693" s="5"/>
      <c r="AB693" s="5"/>
      <c r="AC693" s="5"/>
      <c r="AD693" s="5"/>
      <c r="AE693" s="65">
        <v>1140</v>
      </c>
      <c r="AF693" s="65">
        <v>1140</v>
      </c>
      <c r="AG693" s="65">
        <v>24</v>
      </c>
      <c r="AH693" s="5"/>
      <c r="AI693" s="65">
        <v>12.275999069213867</v>
      </c>
      <c r="AJ693" s="65">
        <v>0.51099997758865356</v>
      </c>
      <c r="AK693" s="65">
        <v>0.51099997758865356</v>
      </c>
      <c r="AL693" s="65">
        <v>24</v>
      </c>
      <c r="AM693" s="65">
        <v>1</v>
      </c>
      <c r="AN693" s="65">
        <v>3</v>
      </c>
      <c r="AO693" s="65">
        <v>0</v>
      </c>
      <c r="AP693" s="5"/>
      <c r="AQ693" s="65">
        <v>3</v>
      </c>
      <c r="AR693" s="65">
        <v>22</v>
      </c>
      <c r="AS693" s="65">
        <v>4</v>
      </c>
      <c r="AT693" s="65">
        <v>1986</v>
      </c>
    </row>
    <row r="694" spans="1:46" x14ac:dyDescent="0.25">
      <c r="A694" s="65">
        <v>4001</v>
      </c>
      <c r="B694" s="22">
        <v>31525</v>
      </c>
      <c r="C694" s="65">
        <v>1</v>
      </c>
      <c r="D694" s="65">
        <v>3</v>
      </c>
      <c r="E694" s="5"/>
      <c r="F694" s="5"/>
      <c r="G694" s="5"/>
      <c r="H694" s="5"/>
      <c r="I694" s="5"/>
      <c r="J694" s="5"/>
      <c r="K694" s="65">
        <v>0</v>
      </c>
      <c r="L694" s="65">
        <v>0</v>
      </c>
      <c r="M694" s="65">
        <v>0</v>
      </c>
      <c r="N694" s="65">
        <v>24</v>
      </c>
      <c r="O694" s="65">
        <v>0</v>
      </c>
      <c r="P694" s="65">
        <v>0</v>
      </c>
      <c r="Q694" s="65">
        <v>0</v>
      </c>
      <c r="R694" s="65">
        <v>0</v>
      </c>
      <c r="S694" s="65">
        <v>0</v>
      </c>
      <c r="T694" s="65">
        <v>24</v>
      </c>
      <c r="U694" s="65">
        <v>0</v>
      </c>
      <c r="V694" s="65">
        <v>0</v>
      </c>
      <c r="W694" s="65">
        <v>64</v>
      </c>
      <c r="X694" s="65">
        <v>64</v>
      </c>
      <c r="Y694" s="65">
        <v>24</v>
      </c>
      <c r="Z694" s="5"/>
      <c r="AA694" s="5"/>
      <c r="AB694" s="5"/>
      <c r="AC694" s="5"/>
      <c r="AD694" s="5"/>
      <c r="AE694" s="65">
        <v>545</v>
      </c>
      <c r="AF694" s="65">
        <v>545</v>
      </c>
      <c r="AG694" s="65">
        <v>24</v>
      </c>
      <c r="AH694" s="5"/>
      <c r="AI694" s="65">
        <v>15.227999687194824</v>
      </c>
      <c r="AJ694" s="65">
        <v>0.63399994373321533</v>
      </c>
      <c r="AK694" s="65">
        <v>0.63399994373321533</v>
      </c>
      <c r="AL694" s="65">
        <v>24</v>
      </c>
      <c r="AM694" s="65">
        <v>1</v>
      </c>
      <c r="AN694" s="65">
        <v>3</v>
      </c>
      <c r="AO694" s="65">
        <v>0</v>
      </c>
      <c r="AP694" s="5"/>
      <c r="AQ694" s="65">
        <v>4</v>
      </c>
      <c r="AR694" s="65">
        <v>23</v>
      </c>
      <c r="AS694" s="65">
        <v>4</v>
      </c>
      <c r="AT694" s="65">
        <v>1986</v>
      </c>
    </row>
    <row r="695" spans="1:46" x14ac:dyDescent="0.25">
      <c r="A695" s="65">
        <v>4001</v>
      </c>
      <c r="B695" s="22">
        <v>31526</v>
      </c>
      <c r="C695" s="65">
        <v>1</v>
      </c>
      <c r="D695" s="65">
        <v>3</v>
      </c>
      <c r="E695" s="5"/>
      <c r="F695" s="5"/>
      <c r="G695" s="5"/>
      <c r="H695" s="5"/>
      <c r="I695" s="5"/>
      <c r="J695" s="5"/>
      <c r="K695" s="65">
        <v>0</v>
      </c>
      <c r="L695" s="65">
        <v>0</v>
      </c>
      <c r="M695" s="65">
        <v>0</v>
      </c>
      <c r="N695" s="65">
        <v>24</v>
      </c>
      <c r="O695" s="65">
        <v>0</v>
      </c>
      <c r="P695" s="65">
        <v>0</v>
      </c>
      <c r="Q695" s="65">
        <v>0</v>
      </c>
      <c r="R695" s="65">
        <v>0</v>
      </c>
      <c r="S695" s="65">
        <v>0</v>
      </c>
      <c r="T695" s="65">
        <v>24</v>
      </c>
      <c r="U695" s="65">
        <v>0</v>
      </c>
      <c r="V695" s="65">
        <v>0</v>
      </c>
      <c r="W695" s="65">
        <v>64.79998779296875</v>
      </c>
      <c r="X695" s="65">
        <v>64.79998779296875</v>
      </c>
      <c r="Y695" s="65">
        <v>24</v>
      </c>
      <c r="Z695" s="5"/>
      <c r="AA695" s="5"/>
      <c r="AB695" s="5"/>
      <c r="AC695" s="5"/>
      <c r="AD695" s="5"/>
      <c r="AE695" s="65">
        <v>1511</v>
      </c>
      <c r="AF695" s="65">
        <v>1511</v>
      </c>
      <c r="AG695" s="65">
        <v>24</v>
      </c>
      <c r="AH695" s="5"/>
      <c r="AI695" s="65">
        <v>20.23199462890625</v>
      </c>
      <c r="AJ695" s="65">
        <v>0.84299999475479126</v>
      </c>
      <c r="AK695" s="65">
        <v>0.84299999475479126</v>
      </c>
      <c r="AL695" s="65">
        <v>24</v>
      </c>
      <c r="AM695" s="65">
        <v>1</v>
      </c>
      <c r="AN695" s="65">
        <v>3</v>
      </c>
      <c r="AO695" s="65">
        <v>0</v>
      </c>
      <c r="AP695" s="5"/>
      <c r="AQ695" s="65">
        <v>5</v>
      </c>
      <c r="AR695" s="65">
        <v>24</v>
      </c>
      <c r="AS695" s="65">
        <v>4</v>
      </c>
      <c r="AT695" s="65">
        <v>1986</v>
      </c>
    </row>
    <row r="696" spans="1:46" x14ac:dyDescent="0.25">
      <c r="A696" s="65">
        <v>4001</v>
      </c>
      <c r="B696" s="22">
        <v>31527</v>
      </c>
      <c r="C696" s="65">
        <v>1</v>
      </c>
      <c r="D696" s="65">
        <v>3</v>
      </c>
      <c r="E696" s="5"/>
      <c r="F696" s="5"/>
      <c r="G696" s="5"/>
      <c r="H696" s="5"/>
      <c r="I696" s="5"/>
      <c r="J696" s="5"/>
      <c r="K696" s="65">
        <v>0</v>
      </c>
      <c r="L696" s="65">
        <v>0</v>
      </c>
      <c r="M696" s="65">
        <v>0</v>
      </c>
      <c r="N696" s="65">
        <v>24</v>
      </c>
      <c r="O696" s="65">
        <v>0</v>
      </c>
      <c r="P696" s="65">
        <v>0</v>
      </c>
      <c r="Q696" s="65">
        <v>0</v>
      </c>
      <c r="R696" s="65">
        <v>0</v>
      </c>
      <c r="S696" s="65">
        <v>0</v>
      </c>
      <c r="T696" s="65">
        <v>24</v>
      </c>
      <c r="U696" s="65">
        <v>0</v>
      </c>
      <c r="V696" s="65">
        <v>0</v>
      </c>
      <c r="W696" s="65">
        <v>68.5</v>
      </c>
      <c r="X696" s="65">
        <v>68.5</v>
      </c>
      <c r="Y696" s="65">
        <v>24</v>
      </c>
      <c r="Z696" s="5"/>
      <c r="AA696" s="5"/>
      <c r="AB696" s="5"/>
      <c r="AC696" s="5"/>
      <c r="AD696" s="5"/>
      <c r="AE696" s="65">
        <v>737</v>
      </c>
      <c r="AF696" s="65">
        <v>737</v>
      </c>
      <c r="AG696" s="65">
        <v>24</v>
      </c>
      <c r="AH696" s="5"/>
      <c r="AI696" s="65">
        <v>21.29998779296875</v>
      </c>
      <c r="AJ696" s="65">
        <v>0.88699996471405029</v>
      </c>
      <c r="AK696" s="65">
        <v>0.88699996471405029</v>
      </c>
      <c r="AL696" s="65">
        <v>24</v>
      </c>
      <c r="AM696" s="65">
        <v>1</v>
      </c>
      <c r="AN696" s="65">
        <v>3</v>
      </c>
      <c r="AO696" s="65">
        <v>0</v>
      </c>
      <c r="AP696" s="5"/>
      <c r="AQ696" s="65">
        <v>6</v>
      </c>
      <c r="AR696" s="65">
        <v>25</v>
      </c>
      <c r="AS696" s="65">
        <v>4</v>
      </c>
      <c r="AT696" s="65">
        <v>1986</v>
      </c>
    </row>
    <row r="697" spans="1:46" x14ac:dyDescent="0.25">
      <c r="A697" s="65">
        <v>4001</v>
      </c>
      <c r="B697" s="22">
        <v>31528</v>
      </c>
      <c r="C697" s="65">
        <v>1</v>
      </c>
      <c r="D697" s="65">
        <v>3</v>
      </c>
      <c r="E697" s="5"/>
      <c r="F697" s="5"/>
      <c r="G697" s="5"/>
      <c r="H697" s="5"/>
      <c r="I697" s="5"/>
      <c r="J697" s="5"/>
      <c r="K697" s="65">
        <v>0</v>
      </c>
      <c r="L697" s="65">
        <v>0</v>
      </c>
      <c r="M697" s="65">
        <v>0</v>
      </c>
      <c r="N697" s="65">
        <v>24</v>
      </c>
      <c r="O697" s="65">
        <v>0</v>
      </c>
      <c r="P697" s="65">
        <v>0</v>
      </c>
      <c r="Q697" s="65">
        <v>0</v>
      </c>
      <c r="R697" s="65">
        <v>0</v>
      </c>
      <c r="S697" s="65">
        <v>0</v>
      </c>
      <c r="T697" s="65">
        <v>24</v>
      </c>
      <c r="U697" s="65">
        <v>0</v>
      </c>
      <c r="V697" s="65">
        <v>0</v>
      </c>
      <c r="W697" s="65">
        <v>65.5</v>
      </c>
      <c r="X697" s="65">
        <v>65.5</v>
      </c>
      <c r="Y697" s="65">
        <v>24</v>
      </c>
      <c r="Z697" s="5"/>
      <c r="AA697" s="5"/>
      <c r="AB697" s="5"/>
      <c r="AC697" s="5"/>
      <c r="AD697" s="5"/>
      <c r="AE697" s="65">
        <v>986</v>
      </c>
      <c r="AF697" s="65">
        <v>986</v>
      </c>
      <c r="AG697" s="65">
        <v>24</v>
      </c>
      <c r="AH697" s="5"/>
      <c r="AI697" s="65">
        <v>39.251998901367187</v>
      </c>
      <c r="AJ697" s="65">
        <v>1.6349992752075195</v>
      </c>
      <c r="AK697" s="65">
        <v>1.6349992752075195</v>
      </c>
      <c r="AL697" s="65">
        <v>24</v>
      </c>
      <c r="AM697" s="65">
        <v>1</v>
      </c>
      <c r="AN697" s="65">
        <v>3</v>
      </c>
      <c r="AO697" s="65">
        <v>0</v>
      </c>
      <c r="AP697" s="5"/>
      <c r="AQ697" s="65">
        <v>7</v>
      </c>
      <c r="AR697" s="65">
        <v>26</v>
      </c>
      <c r="AS697" s="65">
        <v>4</v>
      </c>
      <c r="AT697" s="65">
        <v>1986</v>
      </c>
    </row>
    <row r="698" spans="1:46" x14ac:dyDescent="0.25">
      <c r="A698" s="65">
        <v>4001</v>
      </c>
      <c r="B698" s="22">
        <v>31529</v>
      </c>
      <c r="C698" s="65">
        <v>1</v>
      </c>
      <c r="D698" s="65">
        <v>3</v>
      </c>
      <c r="E698" s="5"/>
      <c r="F698" s="5"/>
      <c r="G698" s="5"/>
      <c r="H698" s="5"/>
      <c r="I698" s="5"/>
      <c r="J698" s="5"/>
      <c r="K698" s="5"/>
      <c r="L698" s="65">
        <v>0</v>
      </c>
      <c r="M698" s="5"/>
      <c r="N698" s="65">
        <v>23</v>
      </c>
      <c r="O698" s="65">
        <v>0</v>
      </c>
      <c r="P698" s="65">
        <v>0</v>
      </c>
      <c r="Q698" s="5"/>
      <c r="R698" s="65">
        <v>0</v>
      </c>
      <c r="S698" s="5"/>
      <c r="T698" s="65">
        <v>23</v>
      </c>
      <c r="U698" s="65">
        <v>0</v>
      </c>
      <c r="V698" s="65">
        <v>0</v>
      </c>
      <c r="W698" s="65">
        <v>70</v>
      </c>
      <c r="X698" s="5"/>
      <c r="Y698" s="65">
        <v>23</v>
      </c>
      <c r="Z698" s="5"/>
      <c r="AA698" s="5"/>
      <c r="AB698" s="5"/>
      <c r="AC698" s="5"/>
      <c r="AD698" s="5"/>
      <c r="AE698" s="65">
        <v>940</v>
      </c>
      <c r="AF698" s="5"/>
      <c r="AG698" s="65">
        <v>23</v>
      </c>
      <c r="AH698" s="5"/>
      <c r="AI698" s="5"/>
      <c r="AJ698" s="65">
        <v>1.0299997329711914</v>
      </c>
      <c r="AK698" s="5"/>
      <c r="AL698" s="65">
        <v>23</v>
      </c>
      <c r="AM698" s="65">
        <v>1</v>
      </c>
      <c r="AN698" s="65">
        <v>3</v>
      </c>
      <c r="AO698" s="65">
        <v>0</v>
      </c>
      <c r="AP698" s="5"/>
      <c r="AQ698" s="65">
        <v>1</v>
      </c>
      <c r="AR698" s="65">
        <v>27</v>
      </c>
      <c r="AS698" s="65">
        <v>4</v>
      </c>
      <c r="AT698" s="65">
        <v>1986</v>
      </c>
    </row>
    <row r="699" spans="1:46" x14ac:dyDescent="0.25">
      <c r="A699" s="65">
        <v>4001</v>
      </c>
      <c r="B699" s="22">
        <v>31530</v>
      </c>
      <c r="C699" s="65">
        <v>1</v>
      </c>
      <c r="D699" s="65">
        <v>3</v>
      </c>
      <c r="E699" s="5"/>
      <c r="F699" s="5"/>
      <c r="G699" s="5"/>
      <c r="H699" s="5"/>
      <c r="I699" s="5"/>
      <c r="J699" s="5"/>
      <c r="K699" s="65">
        <v>0</v>
      </c>
      <c r="L699" s="65">
        <v>0</v>
      </c>
      <c r="M699" s="65">
        <v>0</v>
      </c>
      <c r="N699" s="65">
        <v>24</v>
      </c>
      <c r="O699" s="65">
        <v>0</v>
      </c>
      <c r="P699" s="65">
        <v>0</v>
      </c>
      <c r="Q699" s="65">
        <v>0</v>
      </c>
      <c r="R699" s="65">
        <v>0</v>
      </c>
      <c r="S699" s="65">
        <v>0</v>
      </c>
      <c r="T699" s="65">
        <v>24</v>
      </c>
      <c r="U699" s="65">
        <v>0</v>
      </c>
      <c r="V699" s="65">
        <v>0</v>
      </c>
      <c r="W699" s="65">
        <v>76.29998779296875</v>
      </c>
      <c r="X699" s="65">
        <v>76.29998779296875</v>
      </c>
      <c r="Y699" s="65">
        <v>24</v>
      </c>
      <c r="Z699" s="5"/>
      <c r="AA699" s="5"/>
      <c r="AB699" s="5"/>
      <c r="AC699" s="5"/>
      <c r="AD699" s="5"/>
      <c r="AE699" s="65">
        <v>3007</v>
      </c>
      <c r="AF699" s="65">
        <v>3007</v>
      </c>
      <c r="AG699" s="65">
        <v>24</v>
      </c>
      <c r="AH699" s="5"/>
      <c r="AI699" s="65">
        <v>15.299999237060547</v>
      </c>
      <c r="AJ699" s="65">
        <v>0.63699996471405029</v>
      </c>
      <c r="AK699" s="65">
        <v>0.63699996471405029</v>
      </c>
      <c r="AL699" s="65">
        <v>24</v>
      </c>
      <c r="AM699" s="65">
        <v>1</v>
      </c>
      <c r="AN699" s="65">
        <v>3</v>
      </c>
      <c r="AO699" s="65">
        <v>0</v>
      </c>
      <c r="AP699" s="5"/>
      <c r="AQ699" s="65">
        <v>2</v>
      </c>
      <c r="AR699" s="65">
        <v>28</v>
      </c>
      <c r="AS699" s="65">
        <v>4</v>
      </c>
      <c r="AT699" s="65">
        <v>1986</v>
      </c>
    </row>
    <row r="700" spans="1:46" x14ac:dyDescent="0.25">
      <c r="A700" s="65">
        <v>4001</v>
      </c>
      <c r="B700" s="22">
        <v>31531</v>
      </c>
      <c r="C700" s="65">
        <v>1</v>
      </c>
      <c r="D700" s="65">
        <v>3</v>
      </c>
      <c r="E700" s="5"/>
      <c r="F700" s="5"/>
      <c r="G700" s="5"/>
      <c r="H700" s="5"/>
      <c r="I700" s="5"/>
      <c r="J700" s="5"/>
      <c r="K700" s="65">
        <v>9.167999267578125</v>
      </c>
      <c r="L700" s="65">
        <v>0.38199996948242188</v>
      </c>
      <c r="M700" s="65">
        <v>0.38199996948242188</v>
      </c>
      <c r="N700" s="65">
        <v>24</v>
      </c>
      <c r="O700" s="65">
        <v>3</v>
      </c>
      <c r="P700" s="65">
        <v>1</v>
      </c>
      <c r="Q700" s="65">
        <v>9.167999267578125</v>
      </c>
      <c r="R700" s="65">
        <v>0.38199996948242188</v>
      </c>
      <c r="S700" s="65">
        <v>0.38199996948242188</v>
      </c>
      <c r="T700" s="65">
        <v>24</v>
      </c>
      <c r="U700" s="65">
        <v>3</v>
      </c>
      <c r="V700" s="65">
        <v>1</v>
      </c>
      <c r="W700" s="65">
        <v>68.5</v>
      </c>
      <c r="X700" s="65">
        <v>68.5</v>
      </c>
      <c r="Y700" s="65">
        <v>24</v>
      </c>
      <c r="Z700" s="5"/>
      <c r="AA700" s="5"/>
      <c r="AB700" s="5"/>
      <c r="AC700" s="5"/>
      <c r="AD700" s="5"/>
      <c r="AE700" s="65">
        <v>151</v>
      </c>
      <c r="AF700" s="65">
        <v>151</v>
      </c>
      <c r="AG700" s="65">
        <v>24</v>
      </c>
      <c r="AH700" s="5"/>
      <c r="AI700" s="65">
        <v>25.367996215820313</v>
      </c>
      <c r="AJ700" s="65">
        <v>1.0569992065429687</v>
      </c>
      <c r="AK700" s="65">
        <v>1.0569992065429687</v>
      </c>
      <c r="AL700" s="65">
        <v>24</v>
      </c>
      <c r="AM700" s="65">
        <v>1</v>
      </c>
      <c r="AN700" s="65">
        <v>3</v>
      </c>
      <c r="AO700" s="65">
        <v>0</v>
      </c>
      <c r="AP700" s="5"/>
      <c r="AQ700" s="65">
        <v>3</v>
      </c>
      <c r="AR700" s="65">
        <v>29</v>
      </c>
      <c r="AS700" s="65">
        <v>4</v>
      </c>
      <c r="AT700" s="65">
        <v>1986</v>
      </c>
    </row>
    <row r="701" spans="1:46" x14ac:dyDescent="0.25">
      <c r="A701" s="65">
        <v>4001</v>
      </c>
      <c r="B701" s="22">
        <v>31532</v>
      </c>
      <c r="C701" s="65">
        <v>1</v>
      </c>
      <c r="D701" s="65">
        <v>3</v>
      </c>
      <c r="E701" s="5"/>
      <c r="F701" s="5"/>
      <c r="G701" s="5"/>
      <c r="H701" s="5"/>
      <c r="I701" s="5"/>
      <c r="J701" s="5"/>
      <c r="K701" s="65">
        <v>0</v>
      </c>
      <c r="L701" s="65">
        <v>0</v>
      </c>
      <c r="M701" s="65">
        <v>0</v>
      </c>
      <c r="N701" s="65">
        <v>24</v>
      </c>
      <c r="O701" s="65">
        <v>0</v>
      </c>
      <c r="P701" s="65">
        <v>0</v>
      </c>
      <c r="Q701" s="65">
        <v>0</v>
      </c>
      <c r="R701" s="65">
        <v>0</v>
      </c>
      <c r="S701" s="65">
        <v>0</v>
      </c>
      <c r="T701" s="65">
        <v>24</v>
      </c>
      <c r="U701" s="65">
        <v>0</v>
      </c>
      <c r="V701" s="65">
        <v>0</v>
      </c>
      <c r="W701" s="65">
        <v>65.699996948242188</v>
      </c>
      <c r="X701" s="65">
        <v>65.699996948242188</v>
      </c>
      <c r="Y701" s="65">
        <v>24</v>
      </c>
      <c r="Z701" s="5"/>
      <c r="AA701" s="5"/>
      <c r="AB701" s="5"/>
      <c r="AC701" s="5"/>
      <c r="AD701" s="5"/>
      <c r="AE701" s="65">
        <v>1213</v>
      </c>
      <c r="AF701" s="65">
        <v>1213</v>
      </c>
      <c r="AG701" s="65">
        <v>24</v>
      </c>
      <c r="AH701" s="5"/>
      <c r="AI701" s="65">
        <v>12.923999786376953</v>
      </c>
      <c r="AJ701" s="65">
        <v>0.53799998760223389</v>
      </c>
      <c r="AK701" s="65">
        <v>0.53799998760223389</v>
      </c>
      <c r="AL701" s="65">
        <v>24</v>
      </c>
      <c r="AM701" s="65">
        <v>1</v>
      </c>
      <c r="AN701" s="65">
        <v>3</v>
      </c>
      <c r="AO701" s="65">
        <v>0</v>
      </c>
      <c r="AP701" s="5"/>
      <c r="AQ701" s="65">
        <v>4</v>
      </c>
      <c r="AR701" s="65">
        <v>30</v>
      </c>
      <c r="AS701" s="65">
        <v>4</v>
      </c>
      <c r="AT701" s="65">
        <v>1986</v>
      </c>
    </row>
    <row r="702" spans="1:46" x14ac:dyDescent="0.25">
      <c r="A702" s="65">
        <v>4001</v>
      </c>
      <c r="B702" s="22">
        <v>31533</v>
      </c>
      <c r="C702" s="65">
        <v>1</v>
      </c>
      <c r="D702" s="65">
        <v>3</v>
      </c>
      <c r="E702" s="5"/>
      <c r="F702" s="5"/>
      <c r="G702" s="5"/>
      <c r="H702" s="5"/>
      <c r="I702" s="5"/>
      <c r="J702" s="5"/>
      <c r="K702" s="65">
        <v>0</v>
      </c>
      <c r="L702" s="65">
        <v>0</v>
      </c>
      <c r="M702" s="65">
        <v>0</v>
      </c>
      <c r="N702" s="65">
        <v>24</v>
      </c>
      <c r="O702" s="65">
        <v>0</v>
      </c>
      <c r="P702" s="65">
        <v>0</v>
      </c>
      <c r="Q702" s="65">
        <v>0</v>
      </c>
      <c r="R702" s="65">
        <v>0</v>
      </c>
      <c r="S702" s="65">
        <v>0</v>
      </c>
      <c r="T702" s="65">
        <v>24</v>
      </c>
      <c r="U702" s="65">
        <v>0</v>
      </c>
      <c r="V702" s="65">
        <v>0</v>
      </c>
      <c r="W702" s="65">
        <v>66.699996948242187</v>
      </c>
      <c r="X702" s="65">
        <v>66.699996948242187</v>
      </c>
      <c r="Y702" s="65">
        <v>24</v>
      </c>
      <c r="Z702" s="5"/>
      <c r="AA702" s="5"/>
      <c r="AB702" s="5"/>
      <c r="AC702" s="5"/>
      <c r="AD702" s="5"/>
      <c r="AE702" s="65">
        <v>118</v>
      </c>
      <c r="AF702" s="65">
        <v>118</v>
      </c>
      <c r="AG702" s="65">
        <v>24</v>
      </c>
      <c r="AH702" s="5"/>
      <c r="AI702" s="65">
        <v>28.115997314453125</v>
      </c>
      <c r="AJ702" s="65">
        <v>1.1709995269775391</v>
      </c>
      <c r="AK702" s="65">
        <v>1.1709995269775391</v>
      </c>
      <c r="AL702" s="65">
        <v>24</v>
      </c>
      <c r="AM702" s="65">
        <v>1</v>
      </c>
      <c r="AN702" s="65">
        <v>3</v>
      </c>
      <c r="AO702" s="65">
        <v>0</v>
      </c>
      <c r="AP702" s="5"/>
      <c r="AQ702" s="65">
        <v>5</v>
      </c>
      <c r="AR702" s="65">
        <v>1</v>
      </c>
      <c r="AS702" s="65">
        <v>5</v>
      </c>
      <c r="AT702" s="65">
        <v>1986</v>
      </c>
    </row>
    <row r="703" spans="1:46" x14ac:dyDescent="0.25">
      <c r="A703" s="65">
        <v>4001</v>
      </c>
      <c r="B703" s="22">
        <v>31534</v>
      </c>
      <c r="C703" s="65">
        <v>1</v>
      </c>
      <c r="D703" s="65">
        <v>3</v>
      </c>
      <c r="E703" s="5"/>
      <c r="F703" s="5"/>
      <c r="G703" s="5"/>
      <c r="H703" s="5"/>
      <c r="I703" s="5"/>
      <c r="J703" s="5"/>
      <c r="K703" s="65">
        <v>0</v>
      </c>
      <c r="L703" s="65">
        <v>0</v>
      </c>
      <c r="M703" s="65">
        <v>0</v>
      </c>
      <c r="N703" s="65">
        <v>24</v>
      </c>
      <c r="O703" s="65">
        <v>0</v>
      </c>
      <c r="P703" s="65">
        <v>0</v>
      </c>
      <c r="Q703" s="65">
        <v>0</v>
      </c>
      <c r="R703" s="65">
        <v>0</v>
      </c>
      <c r="S703" s="65">
        <v>0</v>
      </c>
      <c r="T703" s="65">
        <v>24</v>
      </c>
      <c r="U703" s="65">
        <v>0</v>
      </c>
      <c r="V703" s="65">
        <v>0</v>
      </c>
      <c r="W703" s="65">
        <v>69.399993896484375</v>
      </c>
      <c r="X703" s="65">
        <v>69.399993896484375</v>
      </c>
      <c r="Y703" s="65">
        <v>24</v>
      </c>
      <c r="Z703" s="5"/>
      <c r="AA703" s="5"/>
      <c r="AB703" s="5"/>
      <c r="AC703" s="5"/>
      <c r="AD703" s="5"/>
      <c r="AE703" s="65">
        <v>778</v>
      </c>
      <c r="AF703" s="65">
        <v>778</v>
      </c>
      <c r="AG703" s="65">
        <v>24</v>
      </c>
      <c r="AH703" s="5"/>
      <c r="AI703" s="65">
        <v>30.1199951171875</v>
      </c>
      <c r="AJ703" s="65">
        <v>1.2549991607666016</v>
      </c>
      <c r="AK703" s="65">
        <v>1.2549991607666016</v>
      </c>
      <c r="AL703" s="65">
        <v>24</v>
      </c>
      <c r="AM703" s="65">
        <v>1</v>
      </c>
      <c r="AN703" s="65">
        <v>3</v>
      </c>
      <c r="AO703" s="65">
        <v>0</v>
      </c>
      <c r="AP703" s="5"/>
      <c r="AQ703" s="65">
        <v>6</v>
      </c>
      <c r="AR703" s="65">
        <v>2</v>
      </c>
      <c r="AS703" s="65">
        <v>5</v>
      </c>
      <c r="AT703" s="65">
        <v>1986</v>
      </c>
    </row>
    <row r="704" spans="1:46" x14ac:dyDescent="0.25">
      <c r="A704" s="65">
        <v>4001</v>
      </c>
      <c r="B704" s="22">
        <v>31535</v>
      </c>
      <c r="C704" s="65">
        <v>1</v>
      </c>
      <c r="D704" s="65">
        <v>3</v>
      </c>
      <c r="E704" s="5"/>
      <c r="F704" s="5"/>
      <c r="G704" s="5"/>
      <c r="H704" s="5"/>
      <c r="I704" s="5"/>
      <c r="J704" s="5"/>
      <c r="K704" s="65">
        <v>0</v>
      </c>
      <c r="L704" s="65">
        <v>0</v>
      </c>
      <c r="M704" s="65">
        <v>0</v>
      </c>
      <c r="N704" s="65">
        <v>24</v>
      </c>
      <c r="O704" s="65">
        <v>0</v>
      </c>
      <c r="P704" s="65">
        <v>0</v>
      </c>
      <c r="Q704" s="65">
        <v>0</v>
      </c>
      <c r="R704" s="65">
        <v>0</v>
      </c>
      <c r="S704" s="65">
        <v>0</v>
      </c>
      <c r="T704" s="65">
        <v>24</v>
      </c>
      <c r="U704" s="65">
        <v>0</v>
      </c>
      <c r="V704" s="65">
        <v>0</v>
      </c>
      <c r="W704" s="65">
        <v>69.79998779296875</v>
      </c>
      <c r="X704" s="65">
        <v>69.79998779296875</v>
      </c>
      <c r="Y704" s="65">
        <v>24</v>
      </c>
      <c r="Z704" s="5"/>
      <c r="AA704" s="5"/>
      <c r="AB704" s="5"/>
      <c r="AC704" s="5"/>
      <c r="AD704" s="5"/>
      <c r="AE704" s="65">
        <v>0</v>
      </c>
      <c r="AF704" s="65">
        <v>0</v>
      </c>
      <c r="AG704" s="65">
        <v>24</v>
      </c>
      <c r="AH704" s="5"/>
      <c r="AI704" s="65">
        <v>27.45599365234375</v>
      </c>
      <c r="AJ704" s="65">
        <v>1.1439990997314453</v>
      </c>
      <c r="AK704" s="65">
        <v>1.1439990997314453</v>
      </c>
      <c r="AL704" s="65">
        <v>24</v>
      </c>
      <c r="AM704" s="65">
        <v>1</v>
      </c>
      <c r="AN704" s="65">
        <v>3</v>
      </c>
      <c r="AO704" s="65">
        <v>0</v>
      </c>
      <c r="AP704" s="5"/>
      <c r="AQ704" s="65">
        <v>7</v>
      </c>
      <c r="AR704" s="65">
        <v>3</v>
      </c>
      <c r="AS704" s="65">
        <v>5</v>
      </c>
      <c r="AT704" s="65">
        <v>1986</v>
      </c>
    </row>
    <row r="705" spans="1:46" x14ac:dyDescent="0.25">
      <c r="A705" s="65">
        <v>4001</v>
      </c>
      <c r="B705" s="22">
        <v>31536</v>
      </c>
      <c r="C705" s="65">
        <v>1</v>
      </c>
      <c r="D705" s="65">
        <v>3</v>
      </c>
      <c r="E705" s="5"/>
      <c r="F705" s="5"/>
      <c r="G705" s="5"/>
      <c r="H705" s="5"/>
      <c r="I705" s="5"/>
      <c r="J705" s="5"/>
      <c r="K705" s="65">
        <v>0</v>
      </c>
      <c r="L705" s="65">
        <v>0</v>
      </c>
      <c r="M705" s="65">
        <v>0</v>
      </c>
      <c r="N705" s="65">
        <v>24</v>
      </c>
      <c r="O705" s="65">
        <v>0</v>
      </c>
      <c r="P705" s="65">
        <v>0</v>
      </c>
      <c r="Q705" s="65">
        <v>0</v>
      </c>
      <c r="R705" s="65">
        <v>0</v>
      </c>
      <c r="S705" s="65">
        <v>0</v>
      </c>
      <c r="T705" s="65">
        <v>24</v>
      </c>
      <c r="U705" s="65">
        <v>0</v>
      </c>
      <c r="V705" s="65">
        <v>0</v>
      </c>
      <c r="W705" s="65">
        <v>72.699996948242188</v>
      </c>
      <c r="X705" s="65">
        <v>72.699996948242188</v>
      </c>
      <c r="Y705" s="65">
        <v>24</v>
      </c>
      <c r="Z705" s="5"/>
      <c r="AA705" s="5"/>
      <c r="AB705" s="5"/>
      <c r="AC705" s="5"/>
      <c r="AD705" s="5"/>
      <c r="AE705" s="65">
        <v>900</v>
      </c>
      <c r="AF705" s="65">
        <v>900</v>
      </c>
      <c r="AG705" s="65">
        <v>24</v>
      </c>
      <c r="AH705" s="5"/>
      <c r="AI705" s="65">
        <v>43.12799072265625</v>
      </c>
      <c r="AJ705" s="65">
        <v>1.7969999313354492</v>
      </c>
      <c r="AK705" s="65">
        <v>1.7969999313354492</v>
      </c>
      <c r="AL705" s="65">
        <v>24</v>
      </c>
      <c r="AM705" s="65">
        <v>1</v>
      </c>
      <c r="AN705" s="65">
        <v>3</v>
      </c>
      <c r="AO705" s="65">
        <v>0</v>
      </c>
      <c r="AP705" s="5"/>
      <c r="AQ705" s="65">
        <v>1</v>
      </c>
      <c r="AR705" s="65">
        <v>4</v>
      </c>
      <c r="AS705" s="65">
        <v>5</v>
      </c>
      <c r="AT705" s="65">
        <v>1986</v>
      </c>
    </row>
    <row r="706" spans="1:46" x14ac:dyDescent="0.25">
      <c r="A706" s="65">
        <v>4001</v>
      </c>
      <c r="B706" s="22">
        <v>31537</v>
      </c>
      <c r="C706" s="65">
        <v>1</v>
      </c>
      <c r="D706" s="65">
        <v>3</v>
      </c>
      <c r="E706" s="5"/>
      <c r="F706" s="5"/>
      <c r="G706" s="5"/>
      <c r="H706" s="5"/>
      <c r="I706" s="5"/>
      <c r="J706" s="5"/>
      <c r="K706" s="65">
        <v>0</v>
      </c>
      <c r="L706" s="65">
        <v>0</v>
      </c>
      <c r="M706" s="65">
        <v>0</v>
      </c>
      <c r="N706" s="65">
        <v>24</v>
      </c>
      <c r="O706" s="65">
        <v>0</v>
      </c>
      <c r="P706" s="65">
        <v>0</v>
      </c>
      <c r="Q706" s="65">
        <v>0</v>
      </c>
      <c r="R706" s="65">
        <v>0</v>
      </c>
      <c r="S706" s="65">
        <v>0</v>
      </c>
      <c r="T706" s="65">
        <v>24</v>
      </c>
      <c r="U706" s="65">
        <v>0</v>
      </c>
      <c r="V706" s="65">
        <v>0</v>
      </c>
      <c r="W706" s="65">
        <v>67.599990844726563</v>
      </c>
      <c r="X706" s="65">
        <v>67.599990844726563</v>
      </c>
      <c r="Y706" s="65">
        <v>24</v>
      </c>
      <c r="Z706" s="5"/>
      <c r="AA706" s="5"/>
      <c r="AB706" s="5"/>
      <c r="AC706" s="5"/>
      <c r="AD706" s="5"/>
      <c r="AE706" s="65">
        <v>1841</v>
      </c>
      <c r="AF706" s="65">
        <v>1841</v>
      </c>
      <c r="AG706" s="65">
        <v>24</v>
      </c>
      <c r="AH706" s="5"/>
      <c r="AI706" s="65">
        <v>13.571999549865723</v>
      </c>
      <c r="AJ706" s="65">
        <v>0.56499999761581421</v>
      </c>
      <c r="AK706" s="65">
        <v>0.56499999761581421</v>
      </c>
      <c r="AL706" s="65">
        <v>24</v>
      </c>
      <c r="AM706" s="65">
        <v>1</v>
      </c>
      <c r="AN706" s="65">
        <v>3</v>
      </c>
      <c r="AO706" s="65">
        <v>0</v>
      </c>
      <c r="AP706" s="5"/>
      <c r="AQ706" s="65">
        <v>2</v>
      </c>
      <c r="AR706" s="65">
        <v>5</v>
      </c>
      <c r="AS706" s="65">
        <v>5</v>
      </c>
      <c r="AT706" s="65">
        <v>1986</v>
      </c>
    </row>
    <row r="707" spans="1:46" x14ac:dyDescent="0.25">
      <c r="A707" s="65">
        <v>4001</v>
      </c>
      <c r="B707" s="22">
        <v>31538</v>
      </c>
      <c r="C707" s="65">
        <v>1</v>
      </c>
      <c r="D707" s="65">
        <v>3</v>
      </c>
      <c r="E707" s="5"/>
      <c r="F707" s="5"/>
      <c r="G707" s="5"/>
      <c r="H707" s="5"/>
      <c r="I707" s="5"/>
      <c r="J707" s="5"/>
      <c r="K707" s="65">
        <v>0</v>
      </c>
      <c r="L707" s="65">
        <v>0</v>
      </c>
      <c r="M707" s="65">
        <v>0</v>
      </c>
      <c r="N707" s="65">
        <v>24</v>
      </c>
      <c r="O707" s="65">
        <v>0</v>
      </c>
      <c r="P707" s="65">
        <v>0</v>
      </c>
      <c r="Q707" s="65">
        <v>0</v>
      </c>
      <c r="R707" s="65">
        <v>0</v>
      </c>
      <c r="S707" s="65">
        <v>0</v>
      </c>
      <c r="T707" s="65">
        <v>24</v>
      </c>
      <c r="U707" s="65">
        <v>0</v>
      </c>
      <c r="V707" s="65">
        <v>0</v>
      </c>
      <c r="W707" s="65">
        <v>62.79998779296875</v>
      </c>
      <c r="X707" s="65">
        <v>62.79998779296875</v>
      </c>
      <c r="Y707" s="65">
        <v>24</v>
      </c>
      <c r="Z707" s="5"/>
      <c r="AA707" s="5"/>
      <c r="AB707" s="5"/>
      <c r="AC707" s="5"/>
      <c r="AD707" s="5"/>
      <c r="AE707" s="65">
        <v>55</v>
      </c>
      <c r="AF707" s="65">
        <v>55</v>
      </c>
      <c r="AG707" s="65">
        <v>24</v>
      </c>
      <c r="AH707" s="5"/>
      <c r="AI707" s="65">
        <v>16.00799560546875</v>
      </c>
      <c r="AJ707" s="65">
        <v>0.66699999570846558</v>
      </c>
      <c r="AK707" s="65">
        <v>0.66699999570846558</v>
      </c>
      <c r="AL707" s="65">
        <v>24</v>
      </c>
      <c r="AM707" s="65">
        <v>1</v>
      </c>
      <c r="AN707" s="65">
        <v>3</v>
      </c>
      <c r="AO707" s="65">
        <v>0</v>
      </c>
      <c r="AP707" s="5"/>
      <c r="AQ707" s="65">
        <v>3</v>
      </c>
      <c r="AR707" s="65">
        <v>6</v>
      </c>
      <c r="AS707" s="65">
        <v>5</v>
      </c>
      <c r="AT707" s="65">
        <v>1986</v>
      </c>
    </row>
    <row r="708" spans="1:46" x14ac:dyDescent="0.25">
      <c r="A708" s="65">
        <v>4001</v>
      </c>
      <c r="B708" s="22">
        <v>31539</v>
      </c>
      <c r="C708" s="65">
        <v>1</v>
      </c>
      <c r="D708" s="65">
        <v>3</v>
      </c>
      <c r="E708" s="5"/>
      <c r="F708" s="5"/>
      <c r="G708" s="5"/>
      <c r="H708" s="5"/>
      <c r="I708" s="5"/>
      <c r="J708" s="5"/>
      <c r="K708" s="65">
        <v>0</v>
      </c>
      <c r="L708" s="65">
        <v>0</v>
      </c>
      <c r="M708" s="65">
        <v>0</v>
      </c>
      <c r="N708" s="65">
        <v>24</v>
      </c>
      <c r="O708" s="65">
        <v>0</v>
      </c>
      <c r="P708" s="65">
        <v>0</v>
      </c>
      <c r="Q708" s="65">
        <v>0</v>
      </c>
      <c r="R708" s="65">
        <v>0</v>
      </c>
      <c r="S708" s="65">
        <v>0</v>
      </c>
      <c r="T708" s="65">
        <v>24</v>
      </c>
      <c r="U708" s="65">
        <v>0</v>
      </c>
      <c r="V708" s="65">
        <v>0</v>
      </c>
      <c r="W708" s="65">
        <v>61.5</v>
      </c>
      <c r="X708" s="65">
        <v>61.5</v>
      </c>
      <c r="Y708" s="65">
        <v>24</v>
      </c>
      <c r="Z708" s="5"/>
      <c r="AA708" s="5"/>
      <c r="AB708" s="5"/>
      <c r="AC708" s="5"/>
      <c r="AD708" s="5"/>
      <c r="AE708" s="65">
        <v>0</v>
      </c>
      <c r="AF708" s="65">
        <v>0</v>
      </c>
      <c r="AG708" s="65">
        <v>24</v>
      </c>
      <c r="AH708" s="5"/>
      <c r="AI708" s="65">
        <v>12.959999084472656</v>
      </c>
      <c r="AJ708" s="65">
        <v>0.53999996185302734</v>
      </c>
      <c r="AK708" s="65">
        <v>0.53999996185302734</v>
      </c>
      <c r="AL708" s="65">
        <v>24</v>
      </c>
      <c r="AM708" s="65">
        <v>1</v>
      </c>
      <c r="AN708" s="65">
        <v>3</v>
      </c>
      <c r="AO708" s="65">
        <v>0</v>
      </c>
      <c r="AP708" s="5"/>
      <c r="AQ708" s="65">
        <v>4</v>
      </c>
      <c r="AR708" s="65">
        <v>7</v>
      </c>
      <c r="AS708" s="65">
        <v>5</v>
      </c>
      <c r="AT708" s="65">
        <v>1986</v>
      </c>
    </row>
    <row r="709" spans="1:46" x14ac:dyDescent="0.25">
      <c r="A709" s="65">
        <v>4001</v>
      </c>
      <c r="B709" s="22">
        <v>31540</v>
      </c>
      <c r="C709" s="65">
        <v>1</v>
      </c>
      <c r="D709" s="65">
        <v>3</v>
      </c>
      <c r="E709" s="5"/>
      <c r="F709" s="5"/>
      <c r="G709" s="5"/>
      <c r="H709" s="5"/>
      <c r="I709" s="5"/>
      <c r="J709" s="5"/>
      <c r="K709" s="65">
        <v>0</v>
      </c>
      <c r="L709" s="65">
        <v>0</v>
      </c>
      <c r="M709" s="65">
        <v>0</v>
      </c>
      <c r="N709" s="65">
        <v>24</v>
      </c>
      <c r="O709" s="65">
        <v>0</v>
      </c>
      <c r="P709" s="65">
        <v>0</v>
      </c>
      <c r="Q709" s="65">
        <v>0</v>
      </c>
      <c r="R709" s="65">
        <v>0</v>
      </c>
      <c r="S709" s="65">
        <v>0</v>
      </c>
      <c r="T709" s="65">
        <v>24</v>
      </c>
      <c r="U709" s="65">
        <v>0</v>
      </c>
      <c r="V709" s="65">
        <v>0</v>
      </c>
      <c r="W709" s="65">
        <v>64.399993896484375</v>
      </c>
      <c r="X709" s="65">
        <v>64.399993896484375</v>
      </c>
      <c r="Y709" s="65">
        <v>24</v>
      </c>
      <c r="Z709" s="5"/>
      <c r="AA709" s="5"/>
      <c r="AB709" s="5"/>
      <c r="AC709" s="5"/>
      <c r="AD709" s="5"/>
      <c r="AE709" s="65">
        <v>0</v>
      </c>
      <c r="AF709" s="65">
        <v>0</v>
      </c>
      <c r="AG709" s="65">
        <v>24</v>
      </c>
      <c r="AH709" s="5"/>
      <c r="AI709" s="65">
        <v>28.703994750976563</v>
      </c>
      <c r="AJ709" s="65">
        <v>1.1959991455078125</v>
      </c>
      <c r="AK709" s="65">
        <v>1.1959991455078125</v>
      </c>
      <c r="AL709" s="65">
        <v>24</v>
      </c>
      <c r="AM709" s="65">
        <v>1</v>
      </c>
      <c r="AN709" s="65">
        <v>3</v>
      </c>
      <c r="AO709" s="65">
        <v>0</v>
      </c>
      <c r="AP709" s="5"/>
      <c r="AQ709" s="65">
        <v>5</v>
      </c>
      <c r="AR709" s="65">
        <v>8</v>
      </c>
      <c r="AS709" s="65">
        <v>5</v>
      </c>
      <c r="AT709" s="65">
        <v>1986</v>
      </c>
    </row>
    <row r="710" spans="1:46" x14ac:dyDescent="0.25">
      <c r="A710" s="65">
        <v>4001</v>
      </c>
      <c r="B710" s="22">
        <v>31541</v>
      </c>
      <c r="C710" s="65">
        <v>1</v>
      </c>
      <c r="D710" s="65">
        <v>3</v>
      </c>
      <c r="E710" s="5"/>
      <c r="F710" s="5"/>
      <c r="G710" s="5"/>
      <c r="H710" s="5"/>
      <c r="I710" s="5"/>
      <c r="J710" s="5"/>
      <c r="K710" s="65">
        <v>0</v>
      </c>
      <c r="L710" s="65">
        <v>0</v>
      </c>
      <c r="M710" s="65">
        <v>0</v>
      </c>
      <c r="N710" s="65">
        <v>24</v>
      </c>
      <c r="O710" s="65">
        <v>0</v>
      </c>
      <c r="P710" s="65">
        <v>0</v>
      </c>
      <c r="Q710" s="65">
        <v>0</v>
      </c>
      <c r="R710" s="65">
        <v>0</v>
      </c>
      <c r="S710" s="65">
        <v>0</v>
      </c>
      <c r="T710" s="65">
        <v>24</v>
      </c>
      <c r="U710" s="65">
        <v>0</v>
      </c>
      <c r="V710" s="65">
        <v>0</v>
      </c>
      <c r="W710" s="65">
        <v>61.699996948242188</v>
      </c>
      <c r="X710" s="65">
        <v>61.699996948242188</v>
      </c>
      <c r="Y710" s="65">
        <v>24</v>
      </c>
      <c r="Z710" s="5"/>
      <c r="AA710" s="5"/>
      <c r="AB710" s="5"/>
      <c r="AC710" s="5"/>
      <c r="AD710" s="5"/>
      <c r="AE710" s="65">
        <v>0</v>
      </c>
      <c r="AF710" s="65">
        <v>0</v>
      </c>
      <c r="AG710" s="65">
        <v>24</v>
      </c>
      <c r="AH710" s="5"/>
      <c r="AI710" s="65">
        <v>16.763992309570313</v>
      </c>
      <c r="AJ710" s="65">
        <v>0.69799995422363281</v>
      </c>
      <c r="AK710" s="65">
        <v>0.69799995422363281</v>
      </c>
      <c r="AL710" s="65">
        <v>24</v>
      </c>
      <c r="AM710" s="65">
        <v>1</v>
      </c>
      <c r="AN710" s="65">
        <v>3</v>
      </c>
      <c r="AO710" s="65">
        <v>0</v>
      </c>
      <c r="AP710" s="5"/>
      <c r="AQ710" s="65">
        <v>6</v>
      </c>
      <c r="AR710" s="65">
        <v>9</v>
      </c>
      <c r="AS710" s="65">
        <v>5</v>
      </c>
      <c r="AT710" s="65">
        <v>1986</v>
      </c>
    </row>
    <row r="711" spans="1:46" x14ac:dyDescent="0.25">
      <c r="A711" s="65">
        <v>4001</v>
      </c>
      <c r="B711" s="22">
        <v>31542</v>
      </c>
      <c r="C711" s="65">
        <v>1</v>
      </c>
      <c r="D711" s="65">
        <v>3</v>
      </c>
      <c r="E711" s="5"/>
      <c r="F711" s="5"/>
      <c r="G711" s="5"/>
      <c r="H711" s="5"/>
      <c r="I711" s="5"/>
      <c r="J711" s="5"/>
      <c r="K711" s="65">
        <v>0</v>
      </c>
      <c r="L711" s="65">
        <v>0</v>
      </c>
      <c r="M711" s="65">
        <v>0</v>
      </c>
      <c r="N711" s="65">
        <v>24</v>
      </c>
      <c r="O711" s="65">
        <v>0</v>
      </c>
      <c r="P711" s="65">
        <v>0</v>
      </c>
      <c r="Q711" s="65">
        <v>0</v>
      </c>
      <c r="R711" s="65">
        <v>0</v>
      </c>
      <c r="S711" s="65">
        <v>0</v>
      </c>
      <c r="T711" s="65">
        <v>24</v>
      </c>
      <c r="U711" s="65">
        <v>0</v>
      </c>
      <c r="V711" s="65">
        <v>0</v>
      </c>
      <c r="W711" s="65">
        <v>66.699996948242187</v>
      </c>
      <c r="X711" s="65">
        <v>66.699996948242187</v>
      </c>
      <c r="Y711" s="65">
        <v>24</v>
      </c>
      <c r="Z711" s="5"/>
      <c r="AA711" s="5"/>
      <c r="AB711" s="5"/>
      <c r="AC711" s="5"/>
      <c r="AD711" s="5"/>
      <c r="AE711" s="65">
        <v>1860</v>
      </c>
      <c r="AF711" s="65">
        <v>1860</v>
      </c>
      <c r="AG711" s="65">
        <v>24</v>
      </c>
      <c r="AH711" s="5"/>
      <c r="AI711" s="65">
        <v>15.683999061584473</v>
      </c>
      <c r="AJ711" s="65">
        <v>0.65299999713897705</v>
      </c>
      <c r="AK711" s="65">
        <v>0.65299999713897705</v>
      </c>
      <c r="AL711" s="65">
        <v>24</v>
      </c>
      <c r="AM711" s="65">
        <v>1</v>
      </c>
      <c r="AN711" s="65">
        <v>3</v>
      </c>
      <c r="AO711" s="65">
        <v>0</v>
      </c>
      <c r="AP711" s="5"/>
      <c r="AQ711" s="65">
        <v>7</v>
      </c>
      <c r="AR711" s="65">
        <v>10</v>
      </c>
      <c r="AS711" s="65">
        <v>5</v>
      </c>
      <c r="AT711" s="65">
        <v>1986</v>
      </c>
    </row>
    <row r="712" spans="1:46" x14ac:dyDescent="0.25">
      <c r="A712" s="65">
        <v>4001</v>
      </c>
      <c r="B712" s="22">
        <v>31543</v>
      </c>
      <c r="C712" s="65">
        <v>1</v>
      </c>
      <c r="D712" s="65">
        <v>3</v>
      </c>
      <c r="E712" s="5"/>
      <c r="F712" s="5"/>
      <c r="G712" s="5"/>
      <c r="H712" s="5"/>
      <c r="I712" s="5"/>
      <c r="J712" s="5"/>
      <c r="K712" s="65">
        <v>0</v>
      </c>
      <c r="L712" s="65">
        <v>0</v>
      </c>
      <c r="M712" s="65">
        <v>0</v>
      </c>
      <c r="N712" s="65">
        <v>24</v>
      </c>
      <c r="O712" s="65">
        <v>0</v>
      </c>
      <c r="P712" s="65">
        <v>0</v>
      </c>
      <c r="Q712" s="65">
        <v>0</v>
      </c>
      <c r="R712" s="65">
        <v>0</v>
      </c>
      <c r="S712" s="65">
        <v>0</v>
      </c>
      <c r="T712" s="65">
        <v>24</v>
      </c>
      <c r="U712" s="65">
        <v>0</v>
      </c>
      <c r="V712" s="65">
        <v>0</v>
      </c>
      <c r="W712" s="65">
        <v>67.5</v>
      </c>
      <c r="X712" s="65">
        <v>67.5</v>
      </c>
      <c r="Y712" s="65">
        <v>24</v>
      </c>
      <c r="Z712" s="5"/>
      <c r="AA712" s="5"/>
      <c r="AB712" s="5"/>
      <c r="AC712" s="5"/>
      <c r="AD712" s="5"/>
      <c r="AE712" s="65">
        <v>152</v>
      </c>
      <c r="AF712" s="65">
        <v>152</v>
      </c>
      <c r="AG712" s="65">
        <v>24</v>
      </c>
      <c r="AH712" s="5"/>
      <c r="AI712" s="65">
        <v>17.867996215820312</v>
      </c>
      <c r="AJ712" s="65">
        <v>0.74399995803833008</v>
      </c>
      <c r="AK712" s="65">
        <v>0.74399995803833008</v>
      </c>
      <c r="AL712" s="65">
        <v>24</v>
      </c>
      <c r="AM712" s="65">
        <v>1</v>
      </c>
      <c r="AN712" s="65">
        <v>3</v>
      </c>
      <c r="AO712" s="65">
        <v>0</v>
      </c>
      <c r="AP712" s="5"/>
      <c r="AQ712" s="65">
        <v>1</v>
      </c>
      <c r="AR712" s="65">
        <v>11</v>
      </c>
      <c r="AS712" s="65">
        <v>5</v>
      </c>
      <c r="AT712" s="65">
        <v>1986</v>
      </c>
    </row>
    <row r="713" spans="1:46" x14ac:dyDescent="0.25">
      <c r="A713" s="65">
        <v>4001</v>
      </c>
      <c r="B713" s="22">
        <v>31544</v>
      </c>
      <c r="C713" s="65">
        <v>1</v>
      </c>
      <c r="D713" s="65">
        <v>3</v>
      </c>
      <c r="E713" s="5"/>
      <c r="F713" s="5"/>
      <c r="G713" s="5"/>
      <c r="H713" s="5"/>
      <c r="I713" s="5"/>
      <c r="J713" s="5"/>
      <c r="K713" s="65">
        <v>0</v>
      </c>
      <c r="L713" s="65">
        <v>0</v>
      </c>
      <c r="M713" s="65">
        <v>0</v>
      </c>
      <c r="N713" s="65">
        <v>24</v>
      </c>
      <c r="O713" s="65">
        <v>0</v>
      </c>
      <c r="P713" s="65">
        <v>0</v>
      </c>
      <c r="Q713" s="65">
        <v>0</v>
      </c>
      <c r="R713" s="65">
        <v>0</v>
      </c>
      <c r="S713" s="65">
        <v>0</v>
      </c>
      <c r="T713" s="65">
        <v>24</v>
      </c>
      <c r="U713" s="65">
        <v>0</v>
      </c>
      <c r="V713" s="65">
        <v>0</v>
      </c>
      <c r="W713" s="65">
        <v>63.29998779296875</v>
      </c>
      <c r="X713" s="65">
        <v>63.29998779296875</v>
      </c>
      <c r="Y713" s="65">
        <v>24</v>
      </c>
      <c r="Z713" s="5"/>
      <c r="AA713" s="5"/>
      <c r="AB713" s="5"/>
      <c r="AC713" s="5"/>
      <c r="AD713" s="5"/>
      <c r="AE713" s="65">
        <v>0</v>
      </c>
      <c r="AF713" s="65">
        <v>0</v>
      </c>
      <c r="AG713" s="65">
        <v>24</v>
      </c>
      <c r="AH713" s="5"/>
      <c r="AI713" s="65">
        <v>20.447998046875</v>
      </c>
      <c r="AJ713" s="65">
        <v>0.85199999809265137</v>
      </c>
      <c r="AK713" s="65">
        <v>0.85199999809265137</v>
      </c>
      <c r="AL713" s="65">
        <v>24</v>
      </c>
      <c r="AM713" s="65">
        <v>1</v>
      </c>
      <c r="AN713" s="65">
        <v>3</v>
      </c>
      <c r="AO713" s="65">
        <v>0</v>
      </c>
      <c r="AP713" s="5"/>
      <c r="AQ713" s="65">
        <v>2</v>
      </c>
      <c r="AR713" s="65">
        <v>12</v>
      </c>
      <c r="AS713" s="65">
        <v>5</v>
      </c>
      <c r="AT713" s="65">
        <v>1986</v>
      </c>
    </row>
    <row r="714" spans="1:46" x14ac:dyDescent="0.25">
      <c r="A714" s="65">
        <v>4001</v>
      </c>
      <c r="B714" s="22">
        <v>31545</v>
      </c>
      <c r="C714" s="65">
        <v>1</v>
      </c>
      <c r="D714" s="65">
        <v>3</v>
      </c>
      <c r="E714" s="5"/>
      <c r="F714" s="5"/>
      <c r="G714" s="5"/>
      <c r="H714" s="5"/>
      <c r="I714" s="5"/>
      <c r="J714" s="5"/>
      <c r="K714" s="5"/>
      <c r="L714" s="65">
        <v>0</v>
      </c>
      <c r="M714" s="5"/>
      <c r="N714" s="65">
        <v>23</v>
      </c>
      <c r="O714" s="65">
        <v>0</v>
      </c>
      <c r="P714" s="65">
        <v>0</v>
      </c>
      <c r="Q714" s="5"/>
      <c r="R714" s="65">
        <v>0</v>
      </c>
      <c r="S714" s="5"/>
      <c r="T714" s="65">
        <v>23</v>
      </c>
      <c r="U714" s="65">
        <v>0</v>
      </c>
      <c r="V714" s="65">
        <v>0</v>
      </c>
      <c r="W714" s="65">
        <v>71.099990844726563</v>
      </c>
      <c r="X714" s="5"/>
      <c r="Y714" s="65">
        <v>23</v>
      </c>
      <c r="Z714" s="5"/>
      <c r="AA714" s="5"/>
      <c r="AB714" s="5"/>
      <c r="AC714" s="5"/>
      <c r="AD714" s="5"/>
      <c r="AE714" s="65">
        <v>1698</v>
      </c>
      <c r="AF714" s="5"/>
      <c r="AG714" s="65">
        <v>23</v>
      </c>
      <c r="AH714" s="5"/>
      <c r="AI714" s="5"/>
      <c r="AJ714" s="65">
        <v>1.5269994735717773</v>
      </c>
      <c r="AK714" s="5"/>
      <c r="AL714" s="65">
        <v>23</v>
      </c>
      <c r="AM714" s="65">
        <v>1</v>
      </c>
      <c r="AN714" s="65">
        <v>3</v>
      </c>
      <c r="AO714" s="65">
        <v>0</v>
      </c>
      <c r="AP714" s="5"/>
      <c r="AQ714" s="65">
        <v>3</v>
      </c>
      <c r="AR714" s="65">
        <v>13</v>
      </c>
      <c r="AS714" s="65">
        <v>5</v>
      </c>
      <c r="AT714" s="65">
        <v>1986</v>
      </c>
    </row>
    <row r="715" spans="1:46" x14ac:dyDescent="0.25">
      <c r="A715" s="65">
        <v>4001</v>
      </c>
      <c r="B715" s="22">
        <v>31546</v>
      </c>
      <c r="C715" s="65">
        <v>1</v>
      </c>
      <c r="D715" s="65">
        <v>3</v>
      </c>
      <c r="E715" s="5"/>
      <c r="F715" s="5"/>
      <c r="G715" s="5"/>
      <c r="H715" s="5"/>
      <c r="I715" s="5"/>
      <c r="J715" s="5"/>
      <c r="K715" s="65">
        <v>0</v>
      </c>
      <c r="L715" s="65">
        <v>0</v>
      </c>
      <c r="M715" s="65">
        <v>0</v>
      </c>
      <c r="N715" s="65">
        <v>24</v>
      </c>
      <c r="O715" s="65">
        <v>0</v>
      </c>
      <c r="P715" s="65">
        <v>0</v>
      </c>
      <c r="Q715" s="65">
        <v>0</v>
      </c>
      <c r="R715" s="65">
        <v>0</v>
      </c>
      <c r="S715" s="65">
        <v>0</v>
      </c>
      <c r="T715" s="65">
        <v>24</v>
      </c>
      <c r="U715" s="65">
        <v>0</v>
      </c>
      <c r="V715" s="65">
        <v>0</v>
      </c>
      <c r="W715" s="65">
        <v>66.599990844726563</v>
      </c>
      <c r="X715" s="65">
        <v>66.599990844726563</v>
      </c>
      <c r="Y715" s="65">
        <v>24</v>
      </c>
      <c r="Z715" s="5"/>
      <c r="AA715" s="5"/>
      <c r="AB715" s="5"/>
      <c r="AC715" s="5"/>
      <c r="AD715" s="5"/>
      <c r="AE715" s="65">
        <v>130</v>
      </c>
      <c r="AF715" s="65">
        <v>130</v>
      </c>
      <c r="AG715" s="65">
        <v>24</v>
      </c>
      <c r="AH715" s="5"/>
      <c r="AI715" s="65">
        <v>18.371994018554687</v>
      </c>
      <c r="AJ715" s="65">
        <v>0.76499998569488525</v>
      </c>
      <c r="AK715" s="65">
        <v>0.76499998569488525</v>
      </c>
      <c r="AL715" s="65">
        <v>24</v>
      </c>
      <c r="AM715" s="65">
        <v>1</v>
      </c>
      <c r="AN715" s="65">
        <v>3</v>
      </c>
      <c r="AO715" s="65">
        <v>0</v>
      </c>
      <c r="AP715" s="5"/>
      <c r="AQ715" s="65">
        <v>4</v>
      </c>
      <c r="AR715" s="65">
        <v>14</v>
      </c>
      <c r="AS715" s="65">
        <v>5</v>
      </c>
      <c r="AT715" s="65">
        <v>1986</v>
      </c>
    </row>
    <row r="716" spans="1:46" x14ac:dyDescent="0.25">
      <c r="A716" s="65">
        <v>4001</v>
      </c>
      <c r="B716" s="22">
        <v>31547</v>
      </c>
      <c r="C716" s="65">
        <v>1</v>
      </c>
      <c r="D716" s="65">
        <v>3</v>
      </c>
      <c r="E716" s="5"/>
      <c r="F716" s="5"/>
      <c r="G716" s="5"/>
      <c r="H716" s="5"/>
      <c r="I716" s="5"/>
      <c r="J716" s="5"/>
      <c r="K716" s="65">
        <v>0</v>
      </c>
      <c r="L716" s="65">
        <v>0</v>
      </c>
      <c r="M716" s="65">
        <v>0</v>
      </c>
      <c r="N716" s="65">
        <v>24</v>
      </c>
      <c r="O716" s="65">
        <v>0</v>
      </c>
      <c r="P716" s="65">
        <v>0</v>
      </c>
      <c r="Q716" s="65">
        <v>0</v>
      </c>
      <c r="R716" s="65">
        <v>0</v>
      </c>
      <c r="S716" s="65">
        <v>0</v>
      </c>
      <c r="T716" s="65">
        <v>24</v>
      </c>
      <c r="U716" s="65">
        <v>0</v>
      </c>
      <c r="V716" s="65">
        <v>0</v>
      </c>
      <c r="W716" s="65">
        <v>75.199996948242187</v>
      </c>
      <c r="X716" s="65">
        <v>75.199996948242187</v>
      </c>
      <c r="Y716" s="65">
        <v>24</v>
      </c>
      <c r="Z716" s="5"/>
      <c r="AA716" s="5"/>
      <c r="AB716" s="5"/>
      <c r="AC716" s="5"/>
      <c r="AD716" s="5"/>
      <c r="AE716" s="65">
        <v>1107</v>
      </c>
      <c r="AF716" s="65">
        <v>1107</v>
      </c>
      <c r="AG716" s="65">
        <v>24</v>
      </c>
      <c r="AH716" s="5"/>
      <c r="AI716" s="65">
        <v>19.79998779296875</v>
      </c>
      <c r="AJ716" s="65">
        <v>0.82499998807907104</v>
      </c>
      <c r="AK716" s="65">
        <v>0.82499998807907104</v>
      </c>
      <c r="AL716" s="65">
        <v>24</v>
      </c>
      <c r="AM716" s="65">
        <v>1</v>
      </c>
      <c r="AN716" s="65">
        <v>3</v>
      </c>
      <c r="AO716" s="65">
        <v>0</v>
      </c>
      <c r="AP716" s="5"/>
      <c r="AQ716" s="65">
        <v>5</v>
      </c>
      <c r="AR716" s="65">
        <v>15</v>
      </c>
      <c r="AS716" s="65">
        <v>5</v>
      </c>
      <c r="AT716" s="65">
        <v>1986</v>
      </c>
    </row>
    <row r="717" spans="1:46" x14ac:dyDescent="0.25">
      <c r="A717" s="65">
        <v>4001</v>
      </c>
      <c r="B717" s="22">
        <v>31548</v>
      </c>
      <c r="C717" s="65">
        <v>1</v>
      </c>
      <c r="D717" s="65">
        <v>3</v>
      </c>
      <c r="E717" s="5"/>
      <c r="F717" s="5"/>
      <c r="G717" s="5"/>
      <c r="H717" s="5"/>
      <c r="I717" s="5"/>
      <c r="J717" s="5"/>
      <c r="K717" s="65">
        <v>0</v>
      </c>
      <c r="L717" s="65">
        <v>0</v>
      </c>
      <c r="M717" s="65">
        <v>0</v>
      </c>
      <c r="N717" s="65">
        <v>24</v>
      </c>
      <c r="O717" s="65">
        <v>0</v>
      </c>
      <c r="P717" s="65">
        <v>0</v>
      </c>
      <c r="Q717" s="65">
        <v>0</v>
      </c>
      <c r="R717" s="65">
        <v>0</v>
      </c>
      <c r="S717" s="65">
        <v>0</v>
      </c>
      <c r="T717" s="65">
        <v>24</v>
      </c>
      <c r="U717" s="65">
        <v>0</v>
      </c>
      <c r="V717" s="65">
        <v>0</v>
      </c>
      <c r="W717" s="65">
        <v>68.199996948242188</v>
      </c>
      <c r="X717" s="65">
        <v>68.199996948242188</v>
      </c>
      <c r="Y717" s="65">
        <v>24</v>
      </c>
      <c r="Z717" s="5"/>
      <c r="AA717" s="5"/>
      <c r="AB717" s="5"/>
      <c r="AC717" s="5"/>
      <c r="AD717" s="5"/>
      <c r="AE717" s="65">
        <v>7</v>
      </c>
      <c r="AF717" s="65">
        <v>7</v>
      </c>
      <c r="AG717" s="65">
        <v>24</v>
      </c>
      <c r="AH717" s="5"/>
      <c r="AI717" s="65">
        <v>14.711999893188477</v>
      </c>
      <c r="AJ717" s="65">
        <v>0.61299997568130493</v>
      </c>
      <c r="AK717" s="65">
        <v>0.61299997568130493</v>
      </c>
      <c r="AL717" s="65">
        <v>24</v>
      </c>
      <c r="AM717" s="65">
        <v>1</v>
      </c>
      <c r="AN717" s="65">
        <v>3</v>
      </c>
      <c r="AO717" s="65">
        <v>0</v>
      </c>
      <c r="AP717" s="5"/>
      <c r="AQ717" s="65">
        <v>6</v>
      </c>
      <c r="AR717" s="65">
        <v>16</v>
      </c>
      <c r="AS717" s="65">
        <v>5</v>
      </c>
      <c r="AT717" s="65">
        <v>1986</v>
      </c>
    </row>
    <row r="718" spans="1:46" x14ac:dyDescent="0.25">
      <c r="A718" s="65">
        <v>4001</v>
      </c>
      <c r="B718" s="22">
        <v>31549</v>
      </c>
      <c r="C718" s="65">
        <v>1</v>
      </c>
      <c r="D718" s="65">
        <v>3</v>
      </c>
      <c r="E718" s="5"/>
      <c r="F718" s="5"/>
      <c r="G718" s="5"/>
      <c r="H718" s="5"/>
      <c r="I718" s="5"/>
      <c r="J718" s="5"/>
      <c r="K718" s="65">
        <v>0</v>
      </c>
      <c r="L718" s="65">
        <v>0</v>
      </c>
      <c r="M718" s="65">
        <v>0</v>
      </c>
      <c r="N718" s="65">
        <v>24</v>
      </c>
      <c r="O718" s="65">
        <v>0</v>
      </c>
      <c r="P718" s="65">
        <v>0</v>
      </c>
      <c r="Q718" s="65">
        <v>0</v>
      </c>
      <c r="R718" s="65">
        <v>0</v>
      </c>
      <c r="S718" s="65">
        <v>0</v>
      </c>
      <c r="T718" s="65">
        <v>24</v>
      </c>
      <c r="U718" s="65">
        <v>0</v>
      </c>
      <c r="V718" s="65">
        <v>0</v>
      </c>
      <c r="W718" s="65">
        <v>73.599990844726563</v>
      </c>
      <c r="X718" s="65">
        <v>73.599990844726563</v>
      </c>
      <c r="Y718" s="65">
        <v>24</v>
      </c>
      <c r="Z718" s="5"/>
      <c r="AA718" s="5"/>
      <c r="AB718" s="5"/>
      <c r="AC718" s="5"/>
      <c r="AD718" s="5"/>
      <c r="AE718" s="65">
        <v>0</v>
      </c>
      <c r="AF718" s="65">
        <v>0</v>
      </c>
      <c r="AG718" s="65">
        <v>24</v>
      </c>
      <c r="AH718" s="5"/>
      <c r="AI718" s="65">
        <v>13.631999969482422</v>
      </c>
      <c r="AJ718" s="65">
        <v>0.56799995899200439</v>
      </c>
      <c r="AK718" s="65">
        <v>0.56799995899200439</v>
      </c>
      <c r="AL718" s="65">
        <v>24</v>
      </c>
      <c r="AM718" s="65">
        <v>1</v>
      </c>
      <c r="AN718" s="65">
        <v>3</v>
      </c>
      <c r="AO718" s="65">
        <v>0</v>
      </c>
      <c r="AP718" s="5"/>
      <c r="AQ718" s="65">
        <v>7</v>
      </c>
      <c r="AR718" s="65">
        <v>17</v>
      </c>
      <c r="AS718" s="65">
        <v>5</v>
      </c>
      <c r="AT718" s="65">
        <v>1986</v>
      </c>
    </row>
    <row r="719" spans="1:46" x14ac:dyDescent="0.25">
      <c r="A719" s="65">
        <v>4001</v>
      </c>
      <c r="B719" s="22">
        <v>31550</v>
      </c>
      <c r="C719" s="65">
        <v>1</v>
      </c>
      <c r="D719" s="65">
        <v>3</v>
      </c>
      <c r="E719" s="5"/>
      <c r="F719" s="5"/>
      <c r="G719" s="5"/>
      <c r="H719" s="5"/>
      <c r="I719" s="5"/>
      <c r="J719" s="5"/>
      <c r="K719" s="65">
        <v>0</v>
      </c>
      <c r="L719" s="65">
        <v>0</v>
      </c>
      <c r="M719" s="65">
        <v>0</v>
      </c>
      <c r="N719" s="65">
        <v>24</v>
      </c>
      <c r="O719" s="65">
        <v>0</v>
      </c>
      <c r="P719" s="65">
        <v>0</v>
      </c>
      <c r="Q719" s="65">
        <v>0</v>
      </c>
      <c r="R719" s="65">
        <v>0</v>
      </c>
      <c r="S719" s="65">
        <v>0</v>
      </c>
      <c r="T719" s="65">
        <v>24</v>
      </c>
      <c r="U719" s="65">
        <v>0</v>
      </c>
      <c r="V719" s="65">
        <v>0</v>
      </c>
      <c r="W719" s="65">
        <v>73.599990844726563</v>
      </c>
      <c r="X719" s="65">
        <v>73.599990844726563</v>
      </c>
      <c r="Y719" s="65">
        <v>24</v>
      </c>
      <c r="Z719" s="5"/>
      <c r="AA719" s="5"/>
      <c r="AB719" s="5"/>
      <c r="AC719" s="5"/>
      <c r="AD719" s="5"/>
      <c r="AE719" s="65">
        <v>0</v>
      </c>
      <c r="AF719" s="65">
        <v>0</v>
      </c>
      <c r="AG719" s="65">
        <v>24</v>
      </c>
      <c r="AH719" s="5"/>
      <c r="AI719" s="65">
        <v>11.567999839782715</v>
      </c>
      <c r="AJ719" s="65">
        <v>0.48199999332427979</v>
      </c>
      <c r="AK719" s="65">
        <v>0.48199999332427979</v>
      </c>
      <c r="AL719" s="65">
        <v>24</v>
      </c>
      <c r="AM719" s="65">
        <v>1</v>
      </c>
      <c r="AN719" s="65">
        <v>3</v>
      </c>
      <c r="AO719" s="65">
        <v>0</v>
      </c>
      <c r="AP719" s="5"/>
      <c r="AQ719" s="65">
        <v>1</v>
      </c>
      <c r="AR719" s="65">
        <v>18</v>
      </c>
      <c r="AS719" s="65">
        <v>5</v>
      </c>
      <c r="AT719" s="65">
        <v>1986</v>
      </c>
    </row>
    <row r="720" spans="1:46" x14ac:dyDescent="0.25">
      <c r="A720" s="65">
        <v>4001</v>
      </c>
      <c r="B720" s="22">
        <v>31551</v>
      </c>
      <c r="C720" s="65">
        <v>1</v>
      </c>
      <c r="D720" s="65">
        <v>3</v>
      </c>
      <c r="E720" s="5"/>
      <c r="F720" s="5"/>
      <c r="G720" s="5"/>
      <c r="H720" s="5"/>
      <c r="I720" s="5"/>
      <c r="J720" s="5"/>
      <c r="K720" s="65">
        <v>0</v>
      </c>
      <c r="L720" s="65">
        <v>0</v>
      </c>
      <c r="M720" s="65">
        <v>0</v>
      </c>
      <c r="N720" s="65">
        <v>24</v>
      </c>
      <c r="O720" s="65">
        <v>0</v>
      </c>
      <c r="P720" s="65">
        <v>0</v>
      </c>
      <c r="Q720" s="65">
        <v>0</v>
      </c>
      <c r="R720" s="65">
        <v>0</v>
      </c>
      <c r="S720" s="65">
        <v>0</v>
      </c>
      <c r="T720" s="65">
        <v>24</v>
      </c>
      <c r="U720" s="65">
        <v>0</v>
      </c>
      <c r="V720" s="65">
        <v>0</v>
      </c>
      <c r="W720" s="65">
        <v>75.599990844726563</v>
      </c>
      <c r="X720" s="65">
        <v>75.599990844726563</v>
      </c>
      <c r="Y720" s="65">
        <v>24</v>
      </c>
      <c r="Z720" s="5"/>
      <c r="AA720" s="5"/>
      <c r="AB720" s="5"/>
      <c r="AC720" s="5"/>
      <c r="AD720" s="5"/>
      <c r="AE720" s="65">
        <v>0</v>
      </c>
      <c r="AF720" s="65">
        <v>0</v>
      </c>
      <c r="AG720" s="65">
        <v>24</v>
      </c>
      <c r="AH720" s="5"/>
      <c r="AI720" s="65">
        <v>30.323989868164062</v>
      </c>
      <c r="AJ720" s="65">
        <v>1.2629995346069336</v>
      </c>
      <c r="AK720" s="65">
        <v>1.2629995346069336</v>
      </c>
      <c r="AL720" s="65">
        <v>24</v>
      </c>
      <c r="AM720" s="65">
        <v>1</v>
      </c>
      <c r="AN720" s="65">
        <v>3</v>
      </c>
      <c r="AO720" s="65">
        <v>0</v>
      </c>
      <c r="AP720" s="5"/>
      <c r="AQ720" s="65">
        <v>2</v>
      </c>
      <c r="AR720" s="65">
        <v>19</v>
      </c>
      <c r="AS720" s="65">
        <v>5</v>
      </c>
      <c r="AT720" s="65">
        <v>1986</v>
      </c>
    </row>
    <row r="721" spans="1:46" x14ac:dyDescent="0.25">
      <c r="A721" s="65">
        <v>4001</v>
      </c>
      <c r="B721" s="22">
        <v>31552</v>
      </c>
      <c r="C721" s="65">
        <v>1</v>
      </c>
      <c r="D721" s="65">
        <v>3</v>
      </c>
      <c r="E721" s="5"/>
      <c r="F721" s="5"/>
      <c r="G721" s="5"/>
      <c r="H721" s="5"/>
      <c r="I721" s="5"/>
      <c r="J721" s="5"/>
      <c r="K721" s="65">
        <v>0</v>
      </c>
      <c r="L721" s="65">
        <v>0</v>
      </c>
      <c r="M721" s="65">
        <v>0</v>
      </c>
      <c r="N721" s="65">
        <v>24</v>
      </c>
      <c r="O721" s="65">
        <v>0</v>
      </c>
      <c r="P721" s="65">
        <v>0</v>
      </c>
      <c r="Q721" s="65">
        <v>0</v>
      </c>
      <c r="R721" s="65">
        <v>0</v>
      </c>
      <c r="S721" s="65">
        <v>0</v>
      </c>
      <c r="T721" s="65">
        <v>24</v>
      </c>
      <c r="U721" s="65">
        <v>0</v>
      </c>
      <c r="V721" s="65">
        <v>0</v>
      </c>
      <c r="W721" s="65">
        <v>67.5</v>
      </c>
      <c r="X721" s="65">
        <v>67.5</v>
      </c>
      <c r="Y721" s="65">
        <v>24</v>
      </c>
      <c r="Z721" s="5"/>
      <c r="AA721" s="5"/>
      <c r="AB721" s="5"/>
      <c r="AC721" s="5"/>
      <c r="AD721" s="5"/>
      <c r="AE721" s="65">
        <v>0</v>
      </c>
      <c r="AF721" s="65">
        <v>0</v>
      </c>
      <c r="AG721" s="65">
        <v>24</v>
      </c>
      <c r="AH721" s="5"/>
      <c r="AI721" s="65">
        <v>12.239999771118164</v>
      </c>
      <c r="AJ721" s="65">
        <v>0.50999999046325684</v>
      </c>
      <c r="AK721" s="65">
        <v>0.50999999046325684</v>
      </c>
      <c r="AL721" s="65">
        <v>24</v>
      </c>
      <c r="AM721" s="65">
        <v>1</v>
      </c>
      <c r="AN721" s="65">
        <v>3</v>
      </c>
      <c r="AO721" s="65">
        <v>0</v>
      </c>
      <c r="AP721" s="5"/>
      <c r="AQ721" s="65">
        <v>3</v>
      </c>
      <c r="AR721" s="65">
        <v>20</v>
      </c>
      <c r="AS721" s="65">
        <v>5</v>
      </c>
      <c r="AT721" s="65">
        <v>1986</v>
      </c>
    </row>
    <row r="722" spans="1:46" x14ac:dyDescent="0.25">
      <c r="A722" s="65">
        <v>4001</v>
      </c>
      <c r="B722" s="22">
        <v>31553</v>
      </c>
      <c r="C722" s="65">
        <v>1</v>
      </c>
      <c r="D722" s="65">
        <v>3</v>
      </c>
      <c r="E722" s="5"/>
      <c r="F722" s="5"/>
      <c r="G722" s="5"/>
      <c r="H722" s="5"/>
      <c r="I722" s="5"/>
      <c r="J722" s="5"/>
      <c r="K722" s="65">
        <v>0</v>
      </c>
      <c r="L722" s="65">
        <v>0</v>
      </c>
      <c r="M722" s="65">
        <v>0</v>
      </c>
      <c r="N722" s="65">
        <v>24</v>
      </c>
      <c r="O722" s="65">
        <v>0</v>
      </c>
      <c r="P722" s="65">
        <v>0</v>
      </c>
      <c r="Q722" s="65">
        <v>0</v>
      </c>
      <c r="R722" s="65">
        <v>0</v>
      </c>
      <c r="S722" s="65">
        <v>0</v>
      </c>
      <c r="T722" s="65">
        <v>24</v>
      </c>
      <c r="U722" s="65">
        <v>0</v>
      </c>
      <c r="V722" s="65">
        <v>0</v>
      </c>
      <c r="W722" s="65">
        <v>66.899993896484375</v>
      </c>
      <c r="X722" s="65">
        <v>66.899993896484375</v>
      </c>
      <c r="Y722" s="65">
        <v>24</v>
      </c>
      <c r="Z722" s="5"/>
      <c r="AA722" s="5"/>
      <c r="AB722" s="5"/>
      <c r="AC722" s="5"/>
      <c r="AD722" s="5"/>
      <c r="AE722" s="65">
        <v>1438</v>
      </c>
      <c r="AF722" s="65">
        <v>1438</v>
      </c>
      <c r="AG722" s="65">
        <v>24</v>
      </c>
      <c r="AH722" s="5"/>
      <c r="AI722" s="65">
        <v>10.511999130249023</v>
      </c>
      <c r="AJ722" s="65">
        <v>0.43799996376037598</v>
      </c>
      <c r="AK722" s="65">
        <v>0.43799996376037598</v>
      </c>
      <c r="AL722" s="65">
        <v>24</v>
      </c>
      <c r="AM722" s="65">
        <v>1</v>
      </c>
      <c r="AN722" s="65">
        <v>3</v>
      </c>
      <c r="AO722" s="65">
        <v>0</v>
      </c>
      <c r="AP722" s="5"/>
      <c r="AQ722" s="65">
        <v>4</v>
      </c>
      <c r="AR722" s="65">
        <v>21</v>
      </c>
      <c r="AS722" s="65">
        <v>5</v>
      </c>
      <c r="AT722" s="65">
        <v>1986</v>
      </c>
    </row>
    <row r="723" spans="1:46" x14ac:dyDescent="0.25">
      <c r="A723" s="65">
        <v>4001</v>
      </c>
      <c r="B723" s="22">
        <v>31554</v>
      </c>
      <c r="C723" s="65">
        <v>1</v>
      </c>
      <c r="D723" s="65">
        <v>3</v>
      </c>
      <c r="E723" s="5"/>
      <c r="F723" s="5"/>
      <c r="G723" s="5"/>
      <c r="H723" s="5"/>
      <c r="I723" s="5"/>
      <c r="J723" s="5"/>
      <c r="K723" s="65">
        <v>0</v>
      </c>
      <c r="L723" s="65">
        <v>0</v>
      </c>
      <c r="M723" s="65">
        <v>0</v>
      </c>
      <c r="N723" s="65">
        <v>24</v>
      </c>
      <c r="O723" s="65">
        <v>0</v>
      </c>
      <c r="P723" s="65">
        <v>0</v>
      </c>
      <c r="Q723" s="65">
        <v>0</v>
      </c>
      <c r="R723" s="65">
        <v>0</v>
      </c>
      <c r="S723" s="65">
        <v>0</v>
      </c>
      <c r="T723" s="65">
        <v>24</v>
      </c>
      <c r="U723" s="65">
        <v>0</v>
      </c>
      <c r="V723" s="65">
        <v>0</v>
      </c>
      <c r="W723" s="65">
        <v>72.29998779296875</v>
      </c>
      <c r="X723" s="65">
        <v>72.29998779296875</v>
      </c>
      <c r="Y723" s="65">
        <v>24</v>
      </c>
      <c r="Z723" s="5"/>
      <c r="AA723" s="5"/>
      <c r="AB723" s="5"/>
      <c r="AC723" s="5"/>
      <c r="AD723" s="5"/>
      <c r="AE723" s="65">
        <v>303</v>
      </c>
      <c r="AF723" s="65">
        <v>303</v>
      </c>
      <c r="AG723" s="65">
        <v>24</v>
      </c>
      <c r="AH723" s="5"/>
      <c r="AI723" s="65">
        <v>12.791999816894531</v>
      </c>
      <c r="AJ723" s="65">
        <v>0.53299999237060547</v>
      </c>
      <c r="AK723" s="65">
        <v>0.53299999237060547</v>
      </c>
      <c r="AL723" s="65">
        <v>24</v>
      </c>
      <c r="AM723" s="65">
        <v>1</v>
      </c>
      <c r="AN723" s="65">
        <v>3</v>
      </c>
      <c r="AO723" s="65">
        <v>0</v>
      </c>
      <c r="AP723" s="5"/>
      <c r="AQ723" s="65">
        <v>5</v>
      </c>
      <c r="AR723" s="65">
        <v>22</v>
      </c>
      <c r="AS723" s="65">
        <v>5</v>
      </c>
      <c r="AT723" s="65">
        <v>1986</v>
      </c>
    </row>
    <row r="724" spans="1:46" x14ac:dyDescent="0.25">
      <c r="A724" s="65">
        <v>4001</v>
      </c>
      <c r="B724" s="22">
        <v>31555</v>
      </c>
      <c r="C724" s="65">
        <v>1</v>
      </c>
      <c r="D724" s="65">
        <v>3</v>
      </c>
      <c r="E724" s="5"/>
      <c r="F724" s="5"/>
      <c r="G724" s="5"/>
      <c r="H724" s="5"/>
      <c r="I724" s="5"/>
      <c r="J724" s="5"/>
      <c r="K724" s="65">
        <v>0</v>
      </c>
      <c r="L724" s="65">
        <v>0</v>
      </c>
      <c r="M724" s="65">
        <v>0</v>
      </c>
      <c r="N724" s="65">
        <v>24</v>
      </c>
      <c r="O724" s="65">
        <v>0</v>
      </c>
      <c r="P724" s="65">
        <v>0</v>
      </c>
      <c r="Q724" s="65">
        <v>0</v>
      </c>
      <c r="R724" s="65">
        <v>0</v>
      </c>
      <c r="S724" s="65">
        <v>0</v>
      </c>
      <c r="T724" s="65">
        <v>24</v>
      </c>
      <c r="U724" s="65">
        <v>0</v>
      </c>
      <c r="V724" s="65">
        <v>0</v>
      </c>
      <c r="W724" s="65">
        <v>66.899993896484375</v>
      </c>
      <c r="X724" s="65">
        <v>66.899993896484375</v>
      </c>
      <c r="Y724" s="65">
        <v>24</v>
      </c>
      <c r="Z724" s="5"/>
      <c r="AA724" s="5"/>
      <c r="AB724" s="5"/>
      <c r="AC724" s="5"/>
      <c r="AD724" s="5"/>
      <c r="AE724" s="65">
        <v>0</v>
      </c>
      <c r="AF724" s="65">
        <v>0</v>
      </c>
      <c r="AG724" s="65">
        <v>24</v>
      </c>
      <c r="AH724" s="5"/>
      <c r="AI724" s="65">
        <v>8.7119998931884766</v>
      </c>
      <c r="AJ724" s="65">
        <v>0.36299997568130493</v>
      </c>
      <c r="AK724" s="65">
        <v>0.36299997568130493</v>
      </c>
      <c r="AL724" s="65">
        <v>24</v>
      </c>
      <c r="AM724" s="65">
        <v>1</v>
      </c>
      <c r="AN724" s="65">
        <v>3</v>
      </c>
      <c r="AO724" s="65">
        <v>0</v>
      </c>
      <c r="AP724" s="5"/>
      <c r="AQ724" s="65">
        <v>6</v>
      </c>
      <c r="AR724" s="65">
        <v>23</v>
      </c>
      <c r="AS724" s="65">
        <v>5</v>
      </c>
      <c r="AT724" s="65">
        <v>1986</v>
      </c>
    </row>
    <row r="725" spans="1:46" x14ac:dyDescent="0.25">
      <c r="A725" s="65">
        <v>4001</v>
      </c>
      <c r="B725" s="22">
        <v>31556</v>
      </c>
      <c r="C725" s="65">
        <v>1</v>
      </c>
      <c r="D725" s="65">
        <v>3</v>
      </c>
      <c r="E725" s="5"/>
      <c r="F725" s="5"/>
      <c r="G725" s="5"/>
      <c r="H725" s="5"/>
      <c r="I725" s="5"/>
      <c r="J725" s="5"/>
      <c r="K725" s="65">
        <v>0</v>
      </c>
      <c r="L725" s="65">
        <v>0</v>
      </c>
      <c r="M725" s="65">
        <v>0</v>
      </c>
      <c r="N725" s="65">
        <v>24</v>
      </c>
      <c r="O725" s="65">
        <v>0</v>
      </c>
      <c r="P725" s="65">
        <v>0</v>
      </c>
      <c r="Q725" s="65">
        <v>0</v>
      </c>
      <c r="R725" s="65">
        <v>0</v>
      </c>
      <c r="S725" s="65">
        <v>0</v>
      </c>
      <c r="T725" s="65">
        <v>24</v>
      </c>
      <c r="U725" s="65">
        <v>0</v>
      </c>
      <c r="V725" s="65">
        <v>0</v>
      </c>
      <c r="W725" s="65">
        <v>73.899993896484375</v>
      </c>
      <c r="X725" s="65">
        <v>73.899993896484375</v>
      </c>
      <c r="Y725" s="65">
        <v>24</v>
      </c>
      <c r="Z725" s="5"/>
      <c r="AA725" s="5"/>
      <c r="AB725" s="5"/>
      <c r="AC725" s="5"/>
      <c r="AD725" s="5"/>
      <c r="AE725" s="65">
        <v>0</v>
      </c>
      <c r="AF725" s="65">
        <v>0</v>
      </c>
      <c r="AG725" s="65">
        <v>24</v>
      </c>
      <c r="AH725" s="5"/>
      <c r="AI725" s="65">
        <v>11.915999412536621</v>
      </c>
      <c r="AJ725" s="65">
        <v>0.49599999189376831</v>
      </c>
      <c r="AK725" s="65">
        <v>0.49599999189376831</v>
      </c>
      <c r="AL725" s="65">
        <v>24</v>
      </c>
      <c r="AM725" s="65">
        <v>1</v>
      </c>
      <c r="AN725" s="65">
        <v>3</v>
      </c>
      <c r="AO725" s="65">
        <v>0</v>
      </c>
      <c r="AP725" s="5"/>
      <c r="AQ725" s="65">
        <v>7</v>
      </c>
      <c r="AR725" s="65">
        <v>24</v>
      </c>
      <c r="AS725" s="65">
        <v>5</v>
      </c>
      <c r="AT725" s="65">
        <v>1986</v>
      </c>
    </row>
    <row r="726" spans="1:46" x14ac:dyDescent="0.25">
      <c r="A726" s="65">
        <v>4001</v>
      </c>
      <c r="B726" s="22">
        <v>31557</v>
      </c>
      <c r="C726" s="65">
        <v>1</v>
      </c>
      <c r="D726" s="65">
        <v>3</v>
      </c>
      <c r="E726" s="5"/>
      <c r="F726" s="5"/>
      <c r="G726" s="5"/>
      <c r="H726" s="5"/>
      <c r="I726" s="5"/>
      <c r="J726" s="5"/>
      <c r="K726" s="65">
        <v>0</v>
      </c>
      <c r="L726" s="65">
        <v>0</v>
      </c>
      <c r="M726" s="65">
        <v>0</v>
      </c>
      <c r="N726" s="65">
        <v>24</v>
      </c>
      <c r="O726" s="65">
        <v>0</v>
      </c>
      <c r="P726" s="65">
        <v>0</v>
      </c>
      <c r="Q726" s="65">
        <v>0</v>
      </c>
      <c r="R726" s="65">
        <v>0</v>
      </c>
      <c r="S726" s="65">
        <v>0</v>
      </c>
      <c r="T726" s="65">
        <v>24</v>
      </c>
      <c r="U726" s="65">
        <v>0</v>
      </c>
      <c r="V726" s="65">
        <v>0</v>
      </c>
      <c r="W726" s="65">
        <v>81.29998779296875</v>
      </c>
      <c r="X726" s="65">
        <v>81.29998779296875</v>
      </c>
      <c r="Y726" s="65">
        <v>24</v>
      </c>
      <c r="Z726" s="5"/>
      <c r="AA726" s="5"/>
      <c r="AB726" s="5"/>
      <c r="AC726" s="5"/>
      <c r="AD726" s="5"/>
      <c r="AE726" s="65">
        <v>0</v>
      </c>
      <c r="AF726" s="65">
        <v>0</v>
      </c>
      <c r="AG726" s="65">
        <v>24</v>
      </c>
      <c r="AH726" s="5"/>
      <c r="AI726" s="65">
        <v>23.855987548828125</v>
      </c>
      <c r="AJ726" s="65">
        <v>0.99399995803833008</v>
      </c>
      <c r="AK726" s="65">
        <v>0.99399995803833008</v>
      </c>
      <c r="AL726" s="65">
        <v>24</v>
      </c>
      <c r="AM726" s="65">
        <v>1</v>
      </c>
      <c r="AN726" s="65">
        <v>3</v>
      </c>
      <c r="AO726" s="65">
        <v>0</v>
      </c>
      <c r="AP726" s="5"/>
      <c r="AQ726" s="65">
        <v>1</v>
      </c>
      <c r="AR726" s="65">
        <v>25</v>
      </c>
      <c r="AS726" s="65">
        <v>5</v>
      </c>
      <c r="AT726" s="65">
        <v>1986</v>
      </c>
    </row>
    <row r="727" spans="1:46" x14ac:dyDescent="0.25">
      <c r="A727" s="65">
        <v>4001</v>
      </c>
      <c r="B727" s="22">
        <v>31558</v>
      </c>
      <c r="C727" s="65">
        <v>1</v>
      </c>
      <c r="D727" s="65">
        <v>3</v>
      </c>
      <c r="E727" s="5"/>
      <c r="F727" s="5"/>
      <c r="G727" s="5"/>
      <c r="H727" s="5"/>
      <c r="I727" s="5"/>
      <c r="J727" s="5"/>
      <c r="K727" s="65">
        <v>0</v>
      </c>
      <c r="L727" s="65">
        <v>0</v>
      </c>
      <c r="M727" s="65">
        <v>0</v>
      </c>
      <c r="N727" s="65">
        <v>24</v>
      </c>
      <c r="O727" s="65">
        <v>0</v>
      </c>
      <c r="P727" s="65">
        <v>0</v>
      </c>
      <c r="Q727" s="65">
        <v>0</v>
      </c>
      <c r="R727" s="65">
        <v>0</v>
      </c>
      <c r="S727" s="65">
        <v>0</v>
      </c>
      <c r="T727" s="65">
        <v>24</v>
      </c>
      <c r="U727" s="65">
        <v>0</v>
      </c>
      <c r="V727" s="65">
        <v>0</v>
      </c>
      <c r="W727" s="65">
        <v>80.199996948242188</v>
      </c>
      <c r="X727" s="65">
        <v>80.199996948242188</v>
      </c>
      <c r="Y727" s="65">
        <v>24</v>
      </c>
      <c r="Z727" s="5"/>
      <c r="AA727" s="5"/>
      <c r="AB727" s="5"/>
      <c r="AC727" s="5"/>
      <c r="AD727" s="5"/>
      <c r="AE727" s="65">
        <v>0</v>
      </c>
      <c r="AF727" s="65">
        <v>0</v>
      </c>
      <c r="AG727" s="65">
        <v>24</v>
      </c>
      <c r="AH727" s="5"/>
      <c r="AI727" s="65">
        <v>21.57598876953125</v>
      </c>
      <c r="AJ727" s="65">
        <v>0.89899998903274536</v>
      </c>
      <c r="AK727" s="65">
        <v>0.89899998903274536</v>
      </c>
      <c r="AL727" s="65">
        <v>24</v>
      </c>
      <c r="AM727" s="65">
        <v>1</v>
      </c>
      <c r="AN727" s="65">
        <v>3</v>
      </c>
      <c r="AO727" s="65">
        <v>0</v>
      </c>
      <c r="AP727" s="5"/>
      <c r="AQ727" s="65">
        <v>2</v>
      </c>
      <c r="AR727" s="65">
        <v>26</v>
      </c>
      <c r="AS727" s="65">
        <v>5</v>
      </c>
      <c r="AT727" s="65">
        <v>1986</v>
      </c>
    </row>
    <row r="728" spans="1:46" x14ac:dyDescent="0.25">
      <c r="A728" s="65">
        <v>4001</v>
      </c>
      <c r="B728" s="22">
        <v>31559</v>
      </c>
      <c r="C728" s="65">
        <v>1</v>
      </c>
      <c r="D728" s="65">
        <v>3</v>
      </c>
      <c r="E728" s="5"/>
      <c r="F728" s="5"/>
      <c r="G728" s="5"/>
      <c r="H728" s="5"/>
      <c r="I728" s="5"/>
      <c r="J728" s="5"/>
      <c r="K728" s="65">
        <v>0</v>
      </c>
      <c r="L728" s="65">
        <v>0</v>
      </c>
      <c r="M728" s="65">
        <v>0</v>
      </c>
      <c r="N728" s="65">
        <v>24</v>
      </c>
      <c r="O728" s="65">
        <v>0</v>
      </c>
      <c r="P728" s="65">
        <v>0</v>
      </c>
      <c r="Q728" s="65">
        <v>0</v>
      </c>
      <c r="R728" s="65">
        <v>0</v>
      </c>
      <c r="S728" s="65">
        <v>0</v>
      </c>
      <c r="T728" s="65">
        <v>24</v>
      </c>
      <c r="U728" s="65">
        <v>0</v>
      </c>
      <c r="V728" s="65">
        <v>0</v>
      </c>
      <c r="W728" s="65">
        <v>79.5</v>
      </c>
      <c r="X728" s="65">
        <v>79.5</v>
      </c>
      <c r="Y728" s="65">
        <v>24</v>
      </c>
      <c r="Z728" s="5"/>
      <c r="AA728" s="5"/>
      <c r="AB728" s="5"/>
      <c r="AC728" s="5"/>
      <c r="AD728" s="5"/>
      <c r="AE728" s="65">
        <v>0</v>
      </c>
      <c r="AF728" s="65">
        <v>0</v>
      </c>
      <c r="AG728" s="65">
        <v>24</v>
      </c>
      <c r="AH728" s="5"/>
      <c r="AI728" s="65">
        <v>13.151999473571777</v>
      </c>
      <c r="AJ728" s="65">
        <v>0.54799997806549072</v>
      </c>
      <c r="AK728" s="65">
        <v>0.54799997806549072</v>
      </c>
      <c r="AL728" s="65">
        <v>24</v>
      </c>
      <c r="AM728" s="65">
        <v>1</v>
      </c>
      <c r="AN728" s="65">
        <v>3</v>
      </c>
      <c r="AO728" s="65">
        <v>0</v>
      </c>
      <c r="AP728" s="5"/>
      <c r="AQ728" s="65">
        <v>3</v>
      </c>
      <c r="AR728" s="65">
        <v>27</v>
      </c>
      <c r="AS728" s="65">
        <v>5</v>
      </c>
      <c r="AT728" s="65">
        <v>1986</v>
      </c>
    </row>
    <row r="729" spans="1:46" x14ac:dyDescent="0.25">
      <c r="A729" s="65">
        <v>4001</v>
      </c>
      <c r="B729" s="22">
        <v>31560</v>
      </c>
      <c r="C729" s="65">
        <v>1</v>
      </c>
      <c r="D729" s="65">
        <v>3</v>
      </c>
      <c r="E729" s="5"/>
      <c r="F729" s="5"/>
      <c r="G729" s="5"/>
      <c r="H729" s="5"/>
      <c r="I729" s="5"/>
      <c r="J729" s="5"/>
      <c r="K729" s="65">
        <v>0</v>
      </c>
      <c r="L729" s="65">
        <v>0</v>
      </c>
      <c r="M729" s="65">
        <v>0</v>
      </c>
      <c r="N729" s="65">
        <v>24</v>
      </c>
      <c r="O729" s="65">
        <v>0</v>
      </c>
      <c r="P729" s="65">
        <v>0</v>
      </c>
      <c r="Q729" s="65">
        <v>0</v>
      </c>
      <c r="R729" s="65">
        <v>0</v>
      </c>
      <c r="S729" s="65">
        <v>0</v>
      </c>
      <c r="T729" s="65">
        <v>24</v>
      </c>
      <c r="U729" s="65">
        <v>0</v>
      </c>
      <c r="V729" s="65">
        <v>0</v>
      </c>
      <c r="W729" s="65">
        <v>80.099990844726563</v>
      </c>
      <c r="X729" s="65">
        <v>80.099990844726563</v>
      </c>
      <c r="Y729" s="65">
        <v>24</v>
      </c>
      <c r="Z729" s="5"/>
      <c r="AA729" s="5"/>
      <c r="AB729" s="5"/>
      <c r="AC729" s="5"/>
      <c r="AD729" s="5"/>
      <c r="AE729" s="65">
        <v>0</v>
      </c>
      <c r="AF729" s="65">
        <v>0</v>
      </c>
      <c r="AG729" s="65">
        <v>24</v>
      </c>
      <c r="AH729" s="5"/>
      <c r="AI729" s="65">
        <v>15.731999397277832</v>
      </c>
      <c r="AJ729" s="65">
        <v>0.65499997138977051</v>
      </c>
      <c r="AK729" s="65">
        <v>0.65499997138977051</v>
      </c>
      <c r="AL729" s="65">
        <v>24</v>
      </c>
      <c r="AM729" s="65">
        <v>1</v>
      </c>
      <c r="AN729" s="65">
        <v>3</v>
      </c>
      <c r="AO729" s="65">
        <v>0</v>
      </c>
      <c r="AP729" s="5"/>
      <c r="AQ729" s="65">
        <v>4</v>
      </c>
      <c r="AR729" s="65">
        <v>28</v>
      </c>
      <c r="AS729" s="65">
        <v>5</v>
      </c>
      <c r="AT729" s="65">
        <v>1986</v>
      </c>
    </row>
    <row r="730" spans="1:46" x14ac:dyDescent="0.25">
      <c r="A730" s="65">
        <v>4001</v>
      </c>
      <c r="B730" s="22">
        <v>31561</v>
      </c>
      <c r="C730" s="65">
        <v>1</v>
      </c>
      <c r="D730" s="65">
        <v>3</v>
      </c>
      <c r="E730" s="5"/>
      <c r="F730" s="5"/>
      <c r="G730" s="5"/>
      <c r="H730" s="5"/>
      <c r="I730" s="5"/>
      <c r="J730" s="5"/>
      <c r="K730" s="65">
        <v>0</v>
      </c>
      <c r="L730" s="65">
        <v>0</v>
      </c>
      <c r="M730" s="65">
        <v>0</v>
      </c>
      <c r="N730" s="65">
        <v>24</v>
      </c>
      <c r="O730" s="65">
        <v>0</v>
      </c>
      <c r="P730" s="65">
        <v>0</v>
      </c>
      <c r="Q730" s="65">
        <v>0</v>
      </c>
      <c r="R730" s="65">
        <v>0</v>
      </c>
      <c r="S730" s="65">
        <v>0</v>
      </c>
      <c r="T730" s="65">
        <v>24</v>
      </c>
      <c r="U730" s="65">
        <v>0</v>
      </c>
      <c r="V730" s="65">
        <v>0</v>
      </c>
      <c r="W730" s="65">
        <v>84.399993896484375</v>
      </c>
      <c r="X730" s="65">
        <v>84.399993896484375</v>
      </c>
      <c r="Y730" s="65">
        <v>24</v>
      </c>
      <c r="Z730" s="5"/>
      <c r="AA730" s="5"/>
      <c r="AB730" s="5"/>
      <c r="AC730" s="5"/>
      <c r="AD730" s="5"/>
      <c r="AE730" s="65">
        <v>0</v>
      </c>
      <c r="AF730" s="65">
        <v>0</v>
      </c>
      <c r="AG730" s="65">
        <v>24</v>
      </c>
      <c r="AH730" s="5"/>
      <c r="AI730" s="65">
        <v>11.96399974822998</v>
      </c>
      <c r="AJ730" s="65">
        <v>0.49799996614456177</v>
      </c>
      <c r="AK730" s="65">
        <v>0.49799996614456177</v>
      </c>
      <c r="AL730" s="65">
        <v>24</v>
      </c>
      <c r="AM730" s="65">
        <v>1</v>
      </c>
      <c r="AN730" s="65">
        <v>3</v>
      </c>
      <c r="AO730" s="65">
        <v>0</v>
      </c>
      <c r="AP730" s="5"/>
      <c r="AQ730" s="65">
        <v>5</v>
      </c>
      <c r="AR730" s="65">
        <v>29</v>
      </c>
      <c r="AS730" s="65">
        <v>5</v>
      </c>
      <c r="AT730" s="65">
        <v>1986</v>
      </c>
    </row>
    <row r="731" spans="1:46" x14ac:dyDescent="0.25">
      <c r="A731" s="65">
        <v>4001</v>
      </c>
      <c r="B731" s="22">
        <v>31562</v>
      </c>
      <c r="C731" s="65">
        <v>1</v>
      </c>
      <c r="D731" s="65">
        <v>3</v>
      </c>
      <c r="E731" s="5"/>
      <c r="F731" s="5"/>
      <c r="G731" s="5"/>
      <c r="H731" s="5"/>
      <c r="I731" s="5"/>
      <c r="J731" s="5"/>
      <c r="K731" s="65">
        <v>0</v>
      </c>
      <c r="L731" s="65">
        <v>0</v>
      </c>
      <c r="M731" s="65">
        <v>0</v>
      </c>
      <c r="N731" s="65">
        <v>24</v>
      </c>
      <c r="O731" s="65">
        <v>0</v>
      </c>
      <c r="P731" s="65">
        <v>0</v>
      </c>
      <c r="Q731" s="65">
        <v>0</v>
      </c>
      <c r="R731" s="65">
        <v>0</v>
      </c>
      <c r="S731" s="65">
        <v>0</v>
      </c>
      <c r="T731" s="65">
        <v>24</v>
      </c>
      <c r="U731" s="65">
        <v>0</v>
      </c>
      <c r="V731" s="65">
        <v>0</v>
      </c>
      <c r="W731" s="65">
        <v>87.79998779296875</v>
      </c>
      <c r="X731" s="65">
        <v>87.79998779296875</v>
      </c>
      <c r="Y731" s="65">
        <v>24</v>
      </c>
      <c r="Z731" s="5"/>
      <c r="AA731" s="5"/>
      <c r="AB731" s="5"/>
      <c r="AC731" s="5"/>
      <c r="AD731" s="5"/>
      <c r="AE731" s="65">
        <v>0</v>
      </c>
      <c r="AF731" s="65">
        <v>0</v>
      </c>
      <c r="AG731" s="65">
        <v>24</v>
      </c>
      <c r="AH731" s="5"/>
      <c r="AI731" s="65">
        <v>14.819999694824219</v>
      </c>
      <c r="AJ731" s="65">
        <v>0.61699998378753662</v>
      </c>
      <c r="AK731" s="65">
        <v>0.61699998378753662</v>
      </c>
      <c r="AL731" s="65">
        <v>24</v>
      </c>
      <c r="AM731" s="65">
        <v>1</v>
      </c>
      <c r="AN731" s="65">
        <v>3</v>
      </c>
      <c r="AO731" s="65">
        <v>0</v>
      </c>
      <c r="AP731" s="5"/>
      <c r="AQ731" s="65">
        <v>6</v>
      </c>
      <c r="AR731" s="65">
        <v>30</v>
      </c>
      <c r="AS731" s="65">
        <v>5</v>
      </c>
      <c r="AT731" s="65">
        <v>1986</v>
      </c>
    </row>
    <row r="732" spans="1:46" x14ac:dyDescent="0.25">
      <c r="A732" s="65">
        <v>4001</v>
      </c>
      <c r="B732" s="22">
        <v>31563</v>
      </c>
      <c r="C732" s="65">
        <v>1</v>
      </c>
      <c r="D732" s="65">
        <v>3</v>
      </c>
      <c r="E732" s="5"/>
      <c r="F732" s="5"/>
      <c r="G732" s="5"/>
      <c r="H732" s="5"/>
      <c r="I732" s="5"/>
      <c r="J732" s="5"/>
      <c r="K732" s="65">
        <v>0</v>
      </c>
      <c r="L732" s="65">
        <v>0</v>
      </c>
      <c r="M732" s="65">
        <v>0</v>
      </c>
      <c r="N732" s="65">
        <v>24</v>
      </c>
      <c r="O732" s="65">
        <v>0</v>
      </c>
      <c r="P732" s="65">
        <v>0</v>
      </c>
      <c r="Q732" s="65">
        <v>0</v>
      </c>
      <c r="R732" s="65">
        <v>0</v>
      </c>
      <c r="S732" s="65">
        <v>0</v>
      </c>
      <c r="T732" s="65">
        <v>24</v>
      </c>
      <c r="U732" s="65">
        <v>0</v>
      </c>
      <c r="V732" s="65">
        <v>0</v>
      </c>
      <c r="W732" s="65">
        <v>86.699996948242188</v>
      </c>
      <c r="X732" s="65">
        <v>86.699996948242188</v>
      </c>
      <c r="Y732" s="65">
        <v>24</v>
      </c>
      <c r="Z732" s="5"/>
      <c r="AA732" s="5"/>
      <c r="AB732" s="5"/>
      <c r="AC732" s="5"/>
      <c r="AD732" s="5"/>
      <c r="AE732" s="65">
        <v>0</v>
      </c>
      <c r="AF732" s="65">
        <v>0</v>
      </c>
      <c r="AG732" s="65">
        <v>24</v>
      </c>
      <c r="AH732" s="5"/>
      <c r="AI732" s="65">
        <v>20.0159912109375</v>
      </c>
      <c r="AJ732" s="65">
        <v>0.83399999141693115</v>
      </c>
      <c r="AK732" s="65">
        <v>0.83399999141693115</v>
      </c>
      <c r="AL732" s="65">
        <v>24</v>
      </c>
      <c r="AM732" s="65">
        <v>1</v>
      </c>
      <c r="AN732" s="65">
        <v>3</v>
      </c>
      <c r="AO732" s="65">
        <v>0</v>
      </c>
      <c r="AP732" s="5"/>
      <c r="AQ732" s="65">
        <v>7</v>
      </c>
      <c r="AR732" s="65">
        <v>31</v>
      </c>
      <c r="AS732" s="65">
        <v>5</v>
      </c>
      <c r="AT732" s="65">
        <v>1986</v>
      </c>
    </row>
    <row r="733" spans="1:46" x14ac:dyDescent="0.25">
      <c r="A733" s="65">
        <v>4001</v>
      </c>
      <c r="B733" s="22">
        <v>31564</v>
      </c>
      <c r="C733" s="65">
        <v>1</v>
      </c>
      <c r="D733" s="65">
        <v>3</v>
      </c>
      <c r="E733" s="5"/>
      <c r="F733" s="5"/>
      <c r="G733" s="5"/>
      <c r="H733" s="5"/>
      <c r="I733" s="5"/>
      <c r="J733" s="5"/>
      <c r="K733" s="65">
        <v>0</v>
      </c>
      <c r="L733" s="65">
        <v>0</v>
      </c>
      <c r="M733" s="65">
        <v>0</v>
      </c>
      <c r="N733" s="65">
        <v>24</v>
      </c>
      <c r="O733" s="65">
        <v>0</v>
      </c>
      <c r="P733" s="65">
        <v>0</v>
      </c>
      <c r="Q733" s="65">
        <v>0</v>
      </c>
      <c r="R733" s="65">
        <v>0</v>
      </c>
      <c r="S733" s="65">
        <v>0</v>
      </c>
      <c r="T733" s="65">
        <v>24</v>
      </c>
      <c r="U733" s="65">
        <v>0</v>
      </c>
      <c r="V733" s="65">
        <v>0</v>
      </c>
      <c r="W733" s="65">
        <v>83.099990844726563</v>
      </c>
      <c r="X733" s="65">
        <v>83.099990844726563</v>
      </c>
      <c r="Y733" s="65">
        <v>24</v>
      </c>
      <c r="Z733" s="5"/>
      <c r="AA733" s="5"/>
      <c r="AB733" s="5"/>
      <c r="AC733" s="5"/>
      <c r="AD733" s="5"/>
      <c r="AE733" s="65">
        <v>0</v>
      </c>
      <c r="AF733" s="65">
        <v>0</v>
      </c>
      <c r="AG733" s="65">
        <v>24</v>
      </c>
      <c r="AH733" s="5"/>
      <c r="AI733" s="65">
        <v>23.867996215820313</v>
      </c>
      <c r="AJ733" s="65">
        <v>0.99399995803833008</v>
      </c>
      <c r="AK733" s="65">
        <v>0.99399995803833008</v>
      </c>
      <c r="AL733" s="65">
        <v>24</v>
      </c>
      <c r="AM733" s="65">
        <v>1</v>
      </c>
      <c r="AN733" s="65">
        <v>3</v>
      </c>
      <c r="AO733" s="65">
        <v>0</v>
      </c>
      <c r="AP733" s="5"/>
      <c r="AQ733" s="65">
        <v>1</v>
      </c>
      <c r="AR733" s="65">
        <v>1</v>
      </c>
      <c r="AS733" s="65">
        <v>6</v>
      </c>
      <c r="AT733" s="65">
        <v>1986</v>
      </c>
    </row>
    <row r="734" spans="1:46" x14ac:dyDescent="0.25">
      <c r="A734" s="65">
        <v>4001</v>
      </c>
      <c r="B734" s="22">
        <v>31565</v>
      </c>
      <c r="C734" s="65">
        <v>1</v>
      </c>
      <c r="D734" s="65">
        <v>3</v>
      </c>
      <c r="E734" s="5"/>
      <c r="F734" s="5"/>
      <c r="G734" s="5"/>
      <c r="H734" s="5"/>
      <c r="I734" s="5"/>
      <c r="J734" s="5"/>
      <c r="K734" s="65">
        <v>0</v>
      </c>
      <c r="L734" s="65">
        <v>0</v>
      </c>
      <c r="M734" s="65">
        <v>0</v>
      </c>
      <c r="N734" s="65">
        <v>24</v>
      </c>
      <c r="O734" s="65">
        <v>0</v>
      </c>
      <c r="P734" s="65">
        <v>0</v>
      </c>
      <c r="Q734" s="65">
        <v>0</v>
      </c>
      <c r="R734" s="65">
        <v>0</v>
      </c>
      <c r="S734" s="65">
        <v>0</v>
      </c>
      <c r="T734" s="65">
        <v>24</v>
      </c>
      <c r="U734" s="65">
        <v>0</v>
      </c>
      <c r="V734" s="65">
        <v>0</v>
      </c>
      <c r="W734" s="65">
        <v>82.399993896484375</v>
      </c>
      <c r="X734" s="65">
        <v>82.399993896484375</v>
      </c>
      <c r="Y734" s="65">
        <v>24</v>
      </c>
      <c r="Z734" s="5"/>
      <c r="AA734" s="5"/>
      <c r="AB734" s="5"/>
      <c r="AC734" s="5"/>
      <c r="AD734" s="5"/>
      <c r="AE734" s="65">
        <v>0</v>
      </c>
      <c r="AF734" s="65">
        <v>0</v>
      </c>
      <c r="AG734" s="65">
        <v>24</v>
      </c>
      <c r="AH734" s="5"/>
      <c r="AI734" s="65">
        <v>14.879999160766602</v>
      </c>
      <c r="AJ734" s="65">
        <v>0.61999994516372681</v>
      </c>
      <c r="AK734" s="65">
        <v>0.61999994516372681</v>
      </c>
      <c r="AL734" s="65">
        <v>24</v>
      </c>
      <c r="AM734" s="65">
        <v>1</v>
      </c>
      <c r="AN734" s="65">
        <v>3</v>
      </c>
      <c r="AO734" s="65">
        <v>0</v>
      </c>
      <c r="AP734" s="5"/>
      <c r="AQ734" s="65">
        <v>2</v>
      </c>
      <c r="AR734" s="65">
        <v>2</v>
      </c>
      <c r="AS734" s="65">
        <v>6</v>
      </c>
      <c r="AT734" s="65">
        <v>1986</v>
      </c>
    </row>
    <row r="735" spans="1:46" x14ac:dyDescent="0.25">
      <c r="A735" s="65">
        <v>4001</v>
      </c>
      <c r="B735" s="22">
        <v>31566</v>
      </c>
      <c r="C735" s="65">
        <v>1</v>
      </c>
      <c r="D735" s="65">
        <v>3</v>
      </c>
      <c r="E735" s="5"/>
      <c r="F735" s="5"/>
      <c r="G735" s="5"/>
      <c r="H735" s="5"/>
      <c r="I735" s="5"/>
      <c r="J735" s="5"/>
      <c r="K735" s="65">
        <v>0</v>
      </c>
      <c r="L735" s="65">
        <v>0</v>
      </c>
      <c r="M735" s="65">
        <v>0</v>
      </c>
      <c r="N735" s="65">
        <v>24</v>
      </c>
      <c r="O735" s="65">
        <v>0</v>
      </c>
      <c r="P735" s="65">
        <v>0</v>
      </c>
      <c r="Q735" s="65">
        <v>0</v>
      </c>
      <c r="R735" s="65">
        <v>0</v>
      </c>
      <c r="S735" s="65">
        <v>0</v>
      </c>
      <c r="T735" s="65">
        <v>24</v>
      </c>
      <c r="U735" s="65">
        <v>0</v>
      </c>
      <c r="V735" s="65">
        <v>0</v>
      </c>
      <c r="W735" s="65">
        <v>76.29998779296875</v>
      </c>
      <c r="X735" s="65">
        <v>76.29998779296875</v>
      </c>
      <c r="Y735" s="65">
        <v>24</v>
      </c>
      <c r="Z735" s="5"/>
      <c r="AA735" s="5"/>
      <c r="AB735" s="5"/>
      <c r="AC735" s="5"/>
      <c r="AD735" s="5"/>
      <c r="AE735" s="65">
        <v>0</v>
      </c>
      <c r="AF735" s="65">
        <v>0</v>
      </c>
      <c r="AG735" s="65">
        <v>24</v>
      </c>
      <c r="AH735" s="5"/>
      <c r="AI735" s="65">
        <v>11.639999389648438</v>
      </c>
      <c r="AJ735" s="65">
        <v>0.48499995470046997</v>
      </c>
      <c r="AK735" s="65">
        <v>0.48499995470046997</v>
      </c>
      <c r="AL735" s="65">
        <v>24</v>
      </c>
      <c r="AM735" s="65">
        <v>1</v>
      </c>
      <c r="AN735" s="65">
        <v>3</v>
      </c>
      <c r="AO735" s="65">
        <v>0</v>
      </c>
      <c r="AP735" s="5"/>
      <c r="AQ735" s="65">
        <v>3</v>
      </c>
      <c r="AR735" s="65">
        <v>3</v>
      </c>
      <c r="AS735" s="65">
        <v>6</v>
      </c>
      <c r="AT735" s="65">
        <v>1986</v>
      </c>
    </row>
    <row r="736" spans="1:46" x14ac:dyDescent="0.25">
      <c r="A736" s="65">
        <v>4001</v>
      </c>
      <c r="B736" s="22">
        <v>31567</v>
      </c>
      <c r="C736" s="65">
        <v>1</v>
      </c>
      <c r="D736" s="65">
        <v>3</v>
      </c>
      <c r="E736" s="5"/>
      <c r="F736" s="5"/>
      <c r="G736" s="5"/>
      <c r="H736" s="5"/>
      <c r="I736" s="5"/>
      <c r="J736" s="5"/>
      <c r="K736" s="65">
        <v>0</v>
      </c>
      <c r="L736" s="65">
        <v>0</v>
      </c>
      <c r="M736" s="65">
        <v>0</v>
      </c>
      <c r="N736" s="65">
        <v>24</v>
      </c>
      <c r="O736" s="65">
        <v>0</v>
      </c>
      <c r="P736" s="65">
        <v>0</v>
      </c>
      <c r="Q736" s="65">
        <v>0</v>
      </c>
      <c r="R736" s="65">
        <v>0</v>
      </c>
      <c r="S736" s="65">
        <v>0</v>
      </c>
      <c r="T736" s="65">
        <v>24</v>
      </c>
      <c r="U736" s="65">
        <v>0</v>
      </c>
      <c r="V736" s="65">
        <v>0</v>
      </c>
      <c r="W736" s="65">
        <v>77.399993896484375</v>
      </c>
      <c r="X736" s="65">
        <v>77.399993896484375</v>
      </c>
      <c r="Y736" s="65">
        <v>24</v>
      </c>
      <c r="Z736" s="5"/>
      <c r="AA736" s="5"/>
      <c r="AB736" s="5"/>
      <c r="AC736" s="5"/>
      <c r="AD736" s="5"/>
      <c r="AE736" s="65">
        <v>0</v>
      </c>
      <c r="AF736" s="65">
        <v>0</v>
      </c>
      <c r="AG736" s="65">
        <v>24</v>
      </c>
      <c r="AH736" s="5"/>
      <c r="AI736" s="65">
        <v>18.1199951171875</v>
      </c>
      <c r="AJ736" s="65">
        <v>0.75499999523162842</v>
      </c>
      <c r="AK736" s="65">
        <v>0.75499999523162842</v>
      </c>
      <c r="AL736" s="65">
        <v>24</v>
      </c>
      <c r="AM736" s="65">
        <v>1</v>
      </c>
      <c r="AN736" s="65">
        <v>3</v>
      </c>
      <c r="AO736" s="65">
        <v>0</v>
      </c>
      <c r="AP736" s="5"/>
      <c r="AQ736" s="65">
        <v>4</v>
      </c>
      <c r="AR736" s="65">
        <v>4</v>
      </c>
      <c r="AS736" s="65">
        <v>6</v>
      </c>
      <c r="AT736" s="65">
        <v>1986</v>
      </c>
    </row>
    <row r="737" spans="1:46" x14ac:dyDescent="0.25">
      <c r="A737" s="65">
        <v>4001</v>
      </c>
      <c r="B737" s="22">
        <v>31568</v>
      </c>
      <c r="C737" s="65">
        <v>1</v>
      </c>
      <c r="D737" s="65">
        <v>3</v>
      </c>
      <c r="E737" s="5"/>
      <c r="F737" s="5"/>
      <c r="G737" s="5"/>
      <c r="H737" s="5"/>
      <c r="I737" s="5"/>
      <c r="J737" s="5"/>
      <c r="K737" s="65">
        <v>0</v>
      </c>
      <c r="L737" s="65">
        <v>0</v>
      </c>
      <c r="M737" s="65">
        <v>0</v>
      </c>
      <c r="N737" s="65">
        <v>24</v>
      </c>
      <c r="O737" s="65">
        <v>0</v>
      </c>
      <c r="P737" s="65">
        <v>0</v>
      </c>
      <c r="Q737" s="65">
        <v>0</v>
      </c>
      <c r="R737" s="65">
        <v>0</v>
      </c>
      <c r="S737" s="65">
        <v>0</v>
      </c>
      <c r="T737" s="65">
        <v>24</v>
      </c>
      <c r="U737" s="65">
        <v>0</v>
      </c>
      <c r="V737" s="65">
        <v>0</v>
      </c>
      <c r="W737" s="65">
        <v>73.79998779296875</v>
      </c>
      <c r="X737" s="65">
        <v>73.79998779296875</v>
      </c>
      <c r="Y737" s="65">
        <v>24</v>
      </c>
      <c r="Z737" s="5"/>
      <c r="AA737" s="5"/>
      <c r="AB737" s="5"/>
      <c r="AC737" s="5"/>
      <c r="AD737" s="5"/>
      <c r="AE737" s="65">
        <v>0</v>
      </c>
      <c r="AF737" s="65">
        <v>0</v>
      </c>
      <c r="AG737" s="65">
        <v>24</v>
      </c>
      <c r="AH737" s="5"/>
      <c r="AI737" s="65">
        <v>24.779998779296875</v>
      </c>
      <c r="AJ737" s="65">
        <v>1.0319995880126953</v>
      </c>
      <c r="AK737" s="65">
        <v>1.0319995880126953</v>
      </c>
      <c r="AL737" s="65">
        <v>24</v>
      </c>
      <c r="AM737" s="65">
        <v>1</v>
      </c>
      <c r="AN737" s="65">
        <v>3</v>
      </c>
      <c r="AO737" s="65">
        <v>0</v>
      </c>
      <c r="AP737" s="5"/>
      <c r="AQ737" s="65">
        <v>5</v>
      </c>
      <c r="AR737" s="65">
        <v>5</v>
      </c>
      <c r="AS737" s="65">
        <v>6</v>
      </c>
      <c r="AT737" s="65">
        <v>1986</v>
      </c>
    </row>
    <row r="738" spans="1:46" x14ac:dyDescent="0.25">
      <c r="A738" s="65">
        <v>4001</v>
      </c>
      <c r="B738" s="22">
        <v>31569</v>
      </c>
      <c r="C738" s="65">
        <v>1</v>
      </c>
      <c r="D738" s="65">
        <v>3</v>
      </c>
      <c r="E738" s="5"/>
      <c r="F738" s="5"/>
      <c r="G738" s="5"/>
      <c r="H738" s="5"/>
      <c r="I738" s="5"/>
      <c r="J738" s="5"/>
      <c r="K738" s="65">
        <v>0</v>
      </c>
      <c r="L738" s="65">
        <v>0</v>
      </c>
      <c r="M738" s="65">
        <v>0</v>
      </c>
      <c r="N738" s="65">
        <v>24</v>
      </c>
      <c r="O738" s="65">
        <v>0</v>
      </c>
      <c r="P738" s="65">
        <v>0</v>
      </c>
      <c r="Q738" s="65">
        <v>0</v>
      </c>
      <c r="R738" s="65">
        <v>0</v>
      </c>
      <c r="S738" s="65">
        <v>0</v>
      </c>
      <c r="T738" s="65">
        <v>24</v>
      </c>
      <c r="U738" s="65">
        <v>0</v>
      </c>
      <c r="V738" s="65">
        <v>0</v>
      </c>
      <c r="W738" s="65">
        <v>70</v>
      </c>
      <c r="X738" s="65">
        <v>70</v>
      </c>
      <c r="Y738" s="65">
        <v>24</v>
      </c>
      <c r="Z738" s="5"/>
      <c r="AA738" s="5"/>
      <c r="AB738" s="5"/>
      <c r="AC738" s="5"/>
      <c r="AD738" s="5"/>
      <c r="AE738" s="65">
        <v>0</v>
      </c>
      <c r="AF738" s="65">
        <v>0</v>
      </c>
      <c r="AG738" s="65">
        <v>24</v>
      </c>
      <c r="AH738" s="5"/>
      <c r="AI738" s="65">
        <v>14.08799934387207</v>
      </c>
      <c r="AJ738" s="65">
        <v>0.58699995279312134</v>
      </c>
      <c r="AK738" s="65">
        <v>0.58699995279312134</v>
      </c>
      <c r="AL738" s="65">
        <v>24</v>
      </c>
      <c r="AM738" s="65">
        <v>1</v>
      </c>
      <c r="AN738" s="65">
        <v>3</v>
      </c>
      <c r="AO738" s="65">
        <v>0</v>
      </c>
      <c r="AP738" s="5"/>
      <c r="AQ738" s="65">
        <v>6</v>
      </c>
      <c r="AR738" s="65">
        <v>6</v>
      </c>
      <c r="AS738" s="65">
        <v>6</v>
      </c>
      <c r="AT738" s="65">
        <v>1986</v>
      </c>
    </row>
    <row r="739" spans="1:46" x14ac:dyDescent="0.25">
      <c r="A739" s="65">
        <v>4001</v>
      </c>
      <c r="B739" s="22">
        <v>31570</v>
      </c>
      <c r="C739" s="65">
        <v>1</v>
      </c>
      <c r="D739" s="65">
        <v>3</v>
      </c>
      <c r="E739" s="5"/>
      <c r="F739" s="5"/>
      <c r="G739" s="5"/>
      <c r="H739" s="5"/>
      <c r="I739" s="5"/>
      <c r="J739" s="5"/>
      <c r="K739" s="65">
        <v>0</v>
      </c>
      <c r="L739" s="65">
        <v>0</v>
      </c>
      <c r="M739" s="65">
        <v>0</v>
      </c>
      <c r="N739" s="65">
        <v>24</v>
      </c>
      <c r="O739" s="65">
        <v>0</v>
      </c>
      <c r="P739" s="65">
        <v>0</v>
      </c>
      <c r="Q739" s="65">
        <v>0</v>
      </c>
      <c r="R739" s="65">
        <v>0</v>
      </c>
      <c r="S739" s="65">
        <v>0</v>
      </c>
      <c r="T739" s="65">
        <v>24</v>
      </c>
      <c r="U739" s="65">
        <v>0</v>
      </c>
      <c r="V739" s="65">
        <v>0</v>
      </c>
      <c r="W739" s="65">
        <v>70.5</v>
      </c>
      <c r="X739" s="65">
        <v>70.5</v>
      </c>
      <c r="Y739" s="65">
        <v>24</v>
      </c>
      <c r="Z739" s="5"/>
      <c r="AA739" s="5"/>
      <c r="AB739" s="5"/>
      <c r="AC739" s="5"/>
      <c r="AD739" s="5"/>
      <c r="AE739" s="65">
        <v>0</v>
      </c>
      <c r="AF739" s="65">
        <v>0</v>
      </c>
      <c r="AG739" s="65">
        <v>24</v>
      </c>
      <c r="AH739" s="5"/>
      <c r="AI739" s="65">
        <v>18.035995483398438</v>
      </c>
      <c r="AJ739" s="65">
        <v>0.75099998712539673</v>
      </c>
      <c r="AK739" s="65">
        <v>0.75099998712539673</v>
      </c>
      <c r="AL739" s="65">
        <v>24</v>
      </c>
      <c r="AM739" s="65">
        <v>1</v>
      </c>
      <c r="AN739" s="65">
        <v>3</v>
      </c>
      <c r="AO739" s="65">
        <v>0</v>
      </c>
      <c r="AP739" s="5"/>
      <c r="AQ739" s="65">
        <v>7</v>
      </c>
      <c r="AR739" s="65">
        <v>7</v>
      </c>
      <c r="AS739" s="65">
        <v>6</v>
      </c>
      <c r="AT739" s="65">
        <v>1986</v>
      </c>
    </row>
    <row r="740" spans="1:46" x14ac:dyDescent="0.25">
      <c r="A740" s="65">
        <v>4001</v>
      </c>
      <c r="B740" s="22">
        <v>31571</v>
      </c>
      <c r="C740" s="65">
        <v>1</v>
      </c>
      <c r="D740" s="65">
        <v>3</v>
      </c>
      <c r="E740" s="5"/>
      <c r="F740" s="5"/>
      <c r="G740" s="5"/>
      <c r="H740" s="5"/>
      <c r="I740" s="5"/>
      <c r="J740" s="5"/>
      <c r="K740" s="65">
        <v>0</v>
      </c>
      <c r="L740" s="65">
        <v>0</v>
      </c>
      <c r="M740" s="65">
        <v>0</v>
      </c>
      <c r="N740" s="65">
        <v>24</v>
      </c>
      <c r="O740" s="65">
        <v>0</v>
      </c>
      <c r="P740" s="65">
        <v>0</v>
      </c>
      <c r="Q740" s="65">
        <v>0</v>
      </c>
      <c r="R740" s="65">
        <v>0</v>
      </c>
      <c r="S740" s="65">
        <v>0</v>
      </c>
      <c r="T740" s="65">
        <v>24</v>
      </c>
      <c r="U740" s="65">
        <v>0</v>
      </c>
      <c r="V740" s="65">
        <v>0</v>
      </c>
      <c r="W740" s="65">
        <v>69.599990844726563</v>
      </c>
      <c r="X740" s="65">
        <v>69.599990844726563</v>
      </c>
      <c r="Y740" s="65">
        <v>24</v>
      </c>
      <c r="Z740" s="5"/>
      <c r="AA740" s="5"/>
      <c r="AB740" s="5"/>
      <c r="AC740" s="5"/>
      <c r="AD740" s="5"/>
      <c r="AE740" s="65">
        <v>0</v>
      </c>
      <c r="AF740" s="65">
        <v>0</v>
      </c>
      <c r="AG740" s="65">
        <v>24</v>
      </c>
      <c r="AH740" s="5"/>
      <c r="AI740" s="65">
        <v>19.511993408203125</v>
      </c>
      <c r="AJ740" s="65">
        <v>0.81299996376037598</v>
      </c>
      <c r="AK740" s="65">
        <v>0.81299996376037598</v>
      </c>
      <c r="AL740" s="65">
        <v>24</v>
      </c>
      <c r="AM740" s="65">
        <v>1</v>
      </c>
      <c r="AN740" s="65">
        <v>3</v>
      </c>
      <c r="AO740" s="65">
        <v>0</v>
      </c>
      <c r="AP740" s="5"/>
      <c r="AQ740" s="65">
        <v>1</v>
      </c>
      <c r="AR740" s="65">
        <v>8</v>
      </c>
      <c r="AS740" s="65">
        <v>6</v>
      </c>
      <c r="AT740" s="65">
        <v>1986</v>
      </c>
    </row>
    <row r="741" spans="1:46" x14ac:dyDescent="0.25">
      <c r="A741" s="65">
        <v>4001</v>
      </c>
      <c r="B741" s="22">
        <v>31572</v>
      </c>
      <c r="C741" s="65">
        <v>1</v>
      </c>
      <c r="D741" s="65">
        <v>3</v>
      </c>
      <c r="E741" s="5"/>
      <c r="F741" s="5"/>
      <c r="G741" s="5"/>
      <c r="H741" s="5"/>
      <c r="I741" s="5"/>
      <c r="J741" s="5"/>
      <c r="K741" s="65">
        <v>0</v>
      </c>
      <c r="L741" s="65">
        <v>0</v>
      </c>
      <c r="M741" s="65">
        <v>0</v>
      </c>
      <c r="N741" s="65">
        <v>24</v>
      </c>
      <c r="O741" s="65">
        <v>0</v>
      </c>
      <c r="P741" s="65">
        <v>0</v>
      </c>
      <c r="Q741" s="65">
        <v>0</v>
      </c>
      <c r="R741" s="65">
        <v>0</v>
      </c>
      <c r="S741" s="65">
        <v>0</v>
      </c>
      <c r="T741" s="65">
        <v>24</v>
      </c>
      <c r="U741" s="65">
        <v>0</v>
      </c>
      <c r="V741" s="65">
        <v>0</v>
      </c>
      <c r="W741" s="65">
        <v>76.599990844726562</v>
      </c>
      <c r="X741" s="65">
        <v>76.599990844726562</v>
      </c>
      <c r="Y741" s="65">
        <v>24</v>
      </c>
      <c r="Z741" s="5"/>
      <c r="AA741" s="5"/>
      <c r="AB741" s="5"/>
      <c r="AC741" s="5"/>
      <c r="AD741" s="5"/>
      <c r="AE741" s="65">
        <v>0</v>
      </c>
      <c r="AF741" s="65">
        <v>0</v>
      </c>
      <c r="AG741" s="65">
        <v>24</v>
      </c>
      <c r="AH741" s="5"/>
      <c r="AI741" s="65">
        <v>16.40399169921875</v>
      </c>
      <c r="AJ741" s="65">
        <v>0.68299996852874756</v>
      </c>
      <c r="AK741" s="65">
        <v>0.68299996852874756</v>
      </c>
      <c r="AL741" s="65">
        <v>24</v>
      </c>
      <c r="AM741" s="65">
        <v>1</v>
      </c>
      <c r="AN741" s="65">
        <v>3</v>
      </c>
      <c r="AO741" s="65">
        <v>0</v>
      </c>
      <c r="AP741" s="5"/>
      <c r="AQ741" s="65">
        <v>2</v>
      </c>
      <c r="AR741" s="65">
        <v>9</v>
      </c>
      <c r="AS741" s="65">
        <v>6</v>
      </c>
      <c r="AT741" s="65">
        <v>1986</v>
      </c>
    </row>
    <row r="742" spans="1:46" x14ac:dyDescent="0.25">
      <c r="A742" s="65">
        <v>4001</v>
      </c>
      <c r="B742" s="22">
        <v>31573</v>
      </c>
      <c r="C742" s="65">
        <v>1</v>
      </c>
      <c r="D742" s="65">
        <v>3</v>
      </c>
      <c r="E742" s="5"/>
      <c r="F742" s="5"/>
      <c r="G742" s="5"/>
      <c r="H742" s="5"/>
      <c r="I742" s="5"/>
      <c r="J742" s="5"/>
      <c r="K742" s="65">
        <v>0</v>
      </c>
      <c r="L742" s="65">
        <v>0</v>
      </c>
      <c r="M742" s="65">
        <v>0</v>
      </c>
      <c r="N742" s="65">
        <v>24</v>
      </c>
      <c r="O742" s="65">
        <v>0</v>
      </c>
      <c r="P742" s="65">
        <v>0</v>
      </c>
      <c r="Q742" s="65">
        <v>0</v>
      </c>
      <c r="R742" s="65">
        <v>0</v>
      </c>
      <c r="S742" s="65">
        <v>0</v>
      </c>
      <c r="T742" s="65">
        <v>24</v>
      </c>
      <c r="U742" s="65">
        <v>0</v>
      </c>
      <c r="V742" s="65">
        <v>0</v>
      </c>
      <c r="W742" s="65">
        <v>83.699996948242187</v>
      </c>
      <c r="X742" s="65">
        <v>83.699996948242187</v>
      </c>
      <c r="Y742" s="65">
        <v>24</v>
      </c>
      <c r="Z742" s="5"/>
      <c r="AA742" s="5"/>
      <c r="AB742" s="5"/>
      <c r="AC742" s="5"/>
      <c r="AD742" s="5"/>
      <c r="AE742" s="65">
        <v>0</v>
      </c>
      <c r="AF742" s="65">
        <v>0</v>
      </c>
      <c r="AG742" s="65">
        <v>24</v>
      </c>
      <c r="AH742" s="5"/>
      <c r="AI742" s="65">
        <v>15.58799934387207</v>
      </c>
      <c r="AJ742" s="65">
        <v>0.64899998903274536</v>
      </c>
      <c r="AK742" s="65">
        <v>0.64899998903274536</v>
      </c>
      <c r="AL742" s="65">
        <v>24</v>
      </c>
      <c r="AM742" s="65">
        <v>1</v>
      </c>
      <c r="AN742" s="65">
        <v>3</v>
      </c>
      <c r="AO742" s="65">
        <v>0</v>
      </c>
      <c r="AP742" s="5"/>
      <c r="AQ742" s="65">
        <v>3</v>
      </c>
      <c r="AR742" s="65">
        <v>10</v>
      </c>
      <c r="AS742" s="65">
        <v>6</v>
      </c>
      <c r="AT742" s="65">
        <v>1986</v>
      </c>
    </row>
    <row r="743" spans="1:46" x14ac:dyDescent="0.25">
      <c r="A743" s="65">
        <v>4001</v>
      </c>
      <c r="B743" s="22">
        <v>31574</v>
      </c>
      <c r="C743" s="65">
        <v>1</v>
      </c>
      <c r="D743" s="65">
        <v>3</v>
      </c>
      <c r="E743" s="5"/>
      <c r="F743" s="5"/>
      <c r="G743" s="5"/>
      <c r="H743" s="5"/>
      <c r="I743" s="5"/>
      <c r="J743" s="5"/>
      <c r="K743" s="65">
        <v>0</v>
      </c>
      <c r="L743" s="65">
        <v>0</v>
      </c>
      <c r="M743" s="65">
        <v>0</v>
      </c>
      <c r="N743" s="65">
        <v>24</v>
      </c>
      <c r="O743" s="65">
        <v>0</v>
      </c>
      <c r="P743" s="65">
        <v>0</v>
      </c>
      <c r="Q743" s="65">
        <v>0</v>
      </c>
      <c r="R743" s="65">
        <v>0</v>
      </c>
      <c r="S743" s="65">
        <v>0</v>
      </c>
      <c r="T743" s="65">
        <v>24</v>
      </c>
      <c r="U743" s="65">
        <v>0</v>
      </c>
      <c r="V743" s="65">
        <v>0</v>
      </c>
      <c r="W743" s="65">
        <v>82.399993896484375</v>
      </c>
      <c r="X743" s="65">
        <v>82.399993896484375</v>
      </c>
      <c r="Y743" s="65">
        <v>24</v>
      </c>
      <c r="Z743" s="5"/>
      <c r="AA743" s="5"/>
      <c r="AB743" s="5"/>
      <c r="AC743" s="5"/>
      <c r="AD743" s="5"/>
      <c r="AE743" s="65">
        <v>0</v>
      </c>
      <c r="AF743" s="65">
        <v>0</v>
      </c>
      <c r="AG743" s="65">
        <v>24</v>
      </c>
      <c r="AH743" s="5"/>
      <c r="AI743" s="65">
        <v>13.367999076843262</v>
      </c>
      <c r="AJ743" s="65">
        <v>0.55699998140335083</v>
      </c>
      <c r="AK743" s="65">
        <v>0.55699998140335083</v>
      </c>
      <c r="AL743" s="65">
        <v>24</v>
      </c>
      <c r="AM743" s="65">
        <v>1</v>
      </c>
      <c r="AN743" s="65">
        <v>3</v>
      </c>
      <c r="AO743" s="65">
        <v>0</v>
      </c>
      <c r="AP743" s="5"/>
      <c r="AQ743" s="65">
        <v>4</v>
      </c>
      <c r="AR743" s="65">
        <v>11</v>
      </c>
      <c r="AS743" s="65">
        <v>6</v>
      </c>
      <c r="AT743" s="65">
        <v>1986</v>
      </c>
    </row>
    <row r="744" spans="1:46" x14ac:dyDescent="0.25">
      <c r="A744" s="65">
        <v>4001</v>
      </c>
      <c r="B744" s="22">
        <v>31575</v>
      </c>
      <c r="C744" s="65">
        <v>1</v>
      </c>
      <c r="D744" s="65">
        <v>3</v>
      </c>
      <c r="E744" s="5"/>
      <c r="F744" s="5"/>
      <c r="G744" s="5"/>
      <c r="H744" s="5"/>
      <c r="I744" s="5"/>
      <c r="J744" s="5"/>
      <c r="K744" s="65">
        <v>0</v>
      </c>
      <c r="L744" s="65">
        <v>0</v>
      </c>
      <c r="M744" s="65">
        <v>0</v>
      </c>
      <c r="N744" s="65">
        <v>24</v>
      </c>
      <c r="O744" s="65">
        <v>0</v>
      </c>
      <c r="P744" s="65">
        <v>0</v>
      </c>
      <c r="Q744" s="65">
        <v>0</v>
      </c>
      <c r="R744" s="65">
        <v>0</v>
      </c>
      <c r="S744" s="65">
        <v>0</v>
      </c>
      <c r="T744" s="65">
        <v>24</v>
      </c>
      <c r="U744" s="65">
        <v>0</v>
      </c>
      <c r="V744" s="65">
        <v>0</v>
      </c>
      <c r="W744" s="65">
        <v>80.599990844726563</v>
      </c>
      <c r="X744" s="65">
        <v>80.599990844726563</v>
      </c>
      <c r="Y744" s="65">
        <v>24</v>
      </c>
      <c r="Z744" s="5"/>
      <c r="AA744" s="5"/>
      <c r="AB744" s="5"/>
      <c r="AC744" s="5"/>
      <c r="AD744" s="5"/>
      <c r="AE744" s="65">
        <v>0</v>
      </c>
      <c r="AF744" s="65">
        <v>0</v>
      </c>
      <c r="AG744" s="65">
        <v>24</v>
      </c>
      <c r="AH744" s="5"/>
      <c r="AI744" s="65">
        <v>12.347999572753906</v>
      </c>
      <c r="AJ744" s="65">
        <v>0.51399999856948853</v>
      </c>
      <c r="AK744" s="65">
        <v>0.51399999856948853</v>
      </c>
      <c r="AL744" s="65">
        <v>24</v>
      </c>
      <c r="AM744" s="65">
        <v>1</v>
      </c>
      <c r="AN744" s="65">
        <v>3</v>
      </c>
      <c r="AO744" s="65">
        <v>0</v>
      </c>
      <c r="AP744" s="5"/>
      <c r="AQ744" s="65">
        <v>5</v>
      </c>
      <c r="AR744" s="65">
        <v>12</v>
      </c>
      <c r="AS744" s="65">
        <v>6</v>
      </c>
      <c r="AT744" s="65">
        <v>1986</v>
      </c>
    </row>
    <row r="745" spans="1:46" x14ac:dyDescent="0.25">
      <c r="A745" s="65">
        <v>4001</v>
      </c>
      <c r="B745" s="22">
        <v>31576</v>
      </c>
      <c r="C745" s="65">
        <v>1</v>
      </c>
      <c r="D745" s="65">
        <v>3</v>
      </c>
      <c r="E745" s="5"/>
      <c r="F745" s="5"/>
      <c r="G745" s="5"/>
      <c r="H745" s="5"/>
      <c r="I745" s="5"/>
      <c r="J745" s="5"/>
      <c r="K745" s="65">
        <v>0</v>
      </c>
      <c r="L745" s="65">
        <v>0</v>
      </c>
      <c r="M745" s="65">
        <v>0</v>
      </c>
      <c r="N745" s="65">
        <v>24</v>
      </c>
      <c r="O745" s="65">
        <v>0</v>
      </c>
      <c r="P745" s="65">
        <v>0</v>
      </c>
      <c r="Q745" s="65">
        <v>0</v>
      </c>
      <c r="R745" s="65">
        <v>0</v>
      </c>
      <c r="S745" s="65">
        <v>0</v>
      </c>
      <c r="T745" s="65">
        <v>24</v>
      </c>
      <c r="U745" s="65">
        <v>0</v>
      </c>
      <c r="V745" s="65">
        <v>0</v>
      </c>
      <c r="W745" s="65">
        <v>82.899993896484375</v>
      </c>
      <c r="X745" s="65">
        <v>82.899993896484375</v>
      </c>
      <c r="Y745" s="65">
        <v>24</v>
      </c>
      <c r="Z745" s="5"/>
      <c r="AA745" s="5"/>
      <c r="AB745" s="5"/>
      <c r="AC745" s="5"/>
      <c r="AD745" s="5"/>
      <c r="AE745" s="65">
        <v>0</v>
      </c>
      <c r="AF745" s="65">
        <v>0</v>
      </c>
      <c r="AG745" s="65">
        <v>24</v>
      </c>
      <c r="AH745" s="5"/>
      <c r="AI745" s="65">
        <v>16.475997924804687</v>
      </c>
      <c r="AJ745" s="65">
        <v>0.68599998950958252</v>
      </c>
      <c r="AK745" s="65">
        <v>0.68599998950958252</v>
      </c>
      <c r="AL745" s="65">
        <v>24</v>
      </c>
      <c r="AM745" s="65">
        <v>1</v>
      </c>
      <c r="AN745" s="65">
        <v>3</v>
      </c>
      <c r="AO745" s="65">
        <v>0</v>
      </c>
      <c r="AP745" s="5"/>
      <c r="AQ745" s="65">
        <v>6</v>
      </c>
      <c r="AR745" s="65">
        <v>13</v>
      </c>
      <c r="AS745" s="65">
        <v>6</v>
      </c>
      <c r="AT745" s="65">
        <v>1986</v>
      </c>
    </row>
    <row r="746" spans="1:46" x14ac:dyDescent="0.25">
      <c r="A746" s="65">
        <v>4001</v>
      </c>
      <c r="B746" s="22">
        <v>31577</v>
      </c>
      <c r="C746" s="65">
        <v>1</v>
      </c>
      <c r="D746" s="65">
        <v>3</v>
      </c>
      <c r="E746" s="5"/>
      <c r="F746" s="5"/>
      <c r="G746" s="5"/>
      <c r="H746" s="5"/>
      <c r="I746" s="5"/>
      <c r="J746" s="5"/>
      <c r="K746" s="5"/>
      <c r="L746" s="65">
        <v>0</v>
      </c>
      <c r="M746" s="5"/>
      <c r="N746" s="65">
        <v>23</v>
      </c>
      <c r="O746" s="65">
        <v>0</v>
      </c>
      <c r="P746" s="65">
        <v>0</v>
      </c>
      <c r="Q746" s="5"/>
      <c r="R746" s="65">
        <v>0</v>
      </c>
      <c r="S746" s="5"/>
      <c r="T746" s="65">
        <v>23</v>
      </c>
      <c r="U746" s="65">
        <v>0</v>
      </c>
      <c r="V746" s="65">
        <v>0</v>
      </c>
      <c r="W746" s="65">
        <v>71.79998779296875</v>
      </c>
      <c r="X746" s="5"/>
      <c r="Y746" s="65">
        <v>23</v>
      </c>
      <c r="Z746" s="5"/>
      <c r="AA746" s="5"/>
      <c r="AB746" s="5"/>
      <c r="AC746" s="5"/>
      <c r="AD746" s="5"/>
      <c r="AE746" s="65">
        <v>0</v>
      </c>
      <c r="AF746" s="5"/>
      <c r="AG746" s="65">
        <v>23</v>
      </c>
      <c r="AH746" s="5"/>
      <c r="AI746" s="5"/>
      <c r="AJ746" s="65">
        <v>0.47299998998641968</v>
      </c>
      <c r="AK746" s="5"/>
      <c r="AL746" s="65">
        <v>23</v>
      </c>
      <c r="AM746" s="65">
        <v>1</v>
      </c>
      <c r="AN746" s="65">
        <v>3</v>
      </c>
      <c r="AO746" s="65">
        <v>0</v>
      </c>
      <c r="AP746" s="5"/>
      <c r="AQ746" s="65">
        <v>7</v>
      </c>
      <c r="AR746" s="65">
        <v>14</v>
      </c>
      <c r="AS746" s="65">
        <v>6</v>
      </c>
      <c r="AT746" s="65">
        <v>1986</v>
      </c>
    </row>
    <row r="747" spans="1:46" x14ac:dyDescent="0.25">
      <c r="A747" s="65">
        <v>4001</v>
      </c>
      <c r="B747" s="22">
        <v>31578</v>
      </c>
      <c r="C747" s="65">
        <v>1</v>
      </c>
      <c r="D747" s="65">
        <v>3</v>
      </c>
      <c r="E747" s="5"/>
      <c r="F747" s="5"/>
      <c r="G747" s="5"/>
      <c r="H747" s="5"/>
      <c r="I747" s="5"/>
      <c r="J747" s="5"/>
      <c r="K747" s="65">
        <v>0</v>
      </c>
      <c r="L747" s="65">
        <v>0</v>
      </c>
      <c r="M747" s="65">
        <v>0</v>
      </c>
      <c r="N747" s="65">
        <v>24</v>
      </c>
      <c r="O747" s="65">
        <v>0</v>
      </c>
      <c r="P747" s="65">
        <v>0</v>
      </c>
      <c r="Q747" s="65">
        <v>0</v>
      </c>
      <c r="R747" s="65">
        <v>0</v>
      </c>
      <c r="S747" s="65">
        <v>0</v>
      </c>
      <c r="T747" s="65">
        <v>24</v>
      </c>
      <c r="U747" s="65">
        <v>0</v>
      </c>
      <c r="V747" s="65">
        <v>0</v>
      </c>
      <c r="W747" s="65">
        <v>72.29998779296875</v>
      </c>
      <c r="X747" s="65">
        <v>72.29998779296875</v>
      </c>
      <c r="Y747" s="65">
        <v>24</v>
      </c>
      <c r="Z747" s="5"/>
      <c r="AA747" s="5"/>
      <c r="AB747" s="5"/>
      <c r="AC747" s="5"/>
      <c r="AD747" s="5"/>
      <c r="AE747" s="65">
        <v>0</v>
      </c>
      <c r="AF747" s="65">
        <v>0</v>
      </c>
      <c r="AG747" s="65">
        <v>24</v>
      </c>
      <c r="AH747" s="5"/>
      <c r="AI747" s="65">
        <v>9.5399999618530273</v>
      </c>
      <c r="AJ747" s="65">
        <v>0.39699995517730713</v>
      </c>
      <c r="AK747" s="65">
        <v>0.39699995517730713</v>
      </c>
      <c r="AL747" s="65">
        <v>24</v>
      </c>
      <c r="AM747" s="65">
        <v>1</v>
      </c>
      <c r="AN747" s="65">
        <v>3</v>
      </c>
      <c r="AO747" s="65">
        <v>0</v>
      </c>
      <c r="AP747" s="5"/>
      <c r="AQ747" s="65">
        <v>1</v>
      </c>
      <c r="AR747" s="65">
        <v>15</v>
      </c>
      <c r="AS747" s="65">
        <v>6</v>
      </c>
      <c r="AT747" s="65">
        <v>1986</v>
      </c>
    </row>
    <row r="748" spans="1:46" x14ac:dyDescent="0.25">
      <c r="A748" s="65">
        <v>4001</v>
      </c>
      <c r="B748" s="22">
        <v>31579</v>
      </c>
      <c r="C748" s="65">
        <v>1</v>
      </c>
      <c r="D748" s="65">
        <v>3</v>
      </c>
      <c r="E748" s="5"/>
      <c r="F748" s="5"/>
      <c r="G748" s="5"/>
      <c r="H748" s="5"/>
      <c r="I748" s="5"/>
      <c r="J748" s="5"/>
      <c r="K748" s="65">
        <v>0</v>
      </c>
      <c r="L748" s="65">
        <v>0</v>
      </c>
      <c r="M748" s="65">
        <v>0</v>
      </c>
      <c r="N748" s="65">
        <v>24</v>
      </c>
      <c r="O748" s="65">
        <v>0</v>
      </c>
      <c r="P748" s="65">
        <v>0</v>
      </c>
      <c r="Q748" s="65">
        <v>0</v>
      </c>
      <c r="R748" s="65">
        <v>0</v>
      </c>
      <c r="S748" s="65">
        <v>0</v>
      </c>
      <c r="T748" s="65">
        <v>24</v>
      </c>
      <c r="U748" s="65">
        <v>0</v>
      </c>
      <c r="V748" s="65">
        <v>0</v>
      </c>
      <c r="W748" s="65">
        <v>70.699996948242187</v>
      </c>
      <c r="X748" s="65">
        <v>70.699996948242187</v>
      </c>
      <c r="Y748" s="65">
        <v>24</v>
      </c>
      <c r="Z748" s="5"/>
      <c r="AA748" s="5"/>
      <c r="AB748" s="5"/>
      <c r="AC748" s="5"/>
      <c r="AD748" s="5"/>
      <c r="AE748" s="65">
        <v>0</v>
      </c>
      <c r="AF748" s="65">
        <v>0</v>
      </c>
      <c r="AG748" s="65">
        <v>24</v>
      </c>
      <c r="AH748" s="5"/>
      <c r="AI748" s="65">
        <v>10.355999946594238</v>
      </c>
      <c r="AJ748" s="65">
        <v>0.4309999942779541</v>
      </c>
      <c r="AK748" s="65">
        <v>0.4309999942779541</v>
      </c>
      <c r="AL748" s="65">
        <v>24</v>
      </c>
      <c r="AM748" s="65">
        <v>1</v>
      </c>
      <c r="AN748" s="65">
        <v>3</v>
      </c>
      <c r="AO748" s="65">
        <v>0</v>
      </c>
      <c r="AP748" s="5"/>
      <c r="AQ748" s="65">
        <v>2</v>
      </c>
      <c r="AR748" s="65">
        <v>16</v>
      </c>
      <c r="AS748" s="65">
        <v>6</v>
      </c>
      <c r="AT748" s="65">
        <v>1986</v>
      </c>
    </row>
    <row r="749" spans="1:46" x14ac:dyDescent="0.25">
      <c r="A749" s="65">
        <v>4001</v>
      </c>
      <c r="B749" s="22">
        <v>31580</v>
      </c>
      <c r="C749" s="65">
        <v>1</v>
      </c>
      <c r="D749" s="65">
        <v>3</v>
      </c>
      <c r="E749" s="5"/>
      <c r="F749" s="5"/>
      <c r="G749" s="5"/>
      <c r="H749" s="5"/>
      <c r="I749" s="5"/>
      <c r="J749" s="5"/>
      <c r="K749" s="65">
        <v>0</v>
      </c>
      <c r="L749" s="65">
        <v>0</v>
      </c>
      <c r="M749" s="65">
        <v>0</v>
      </c>
      <c r="N749" s="65">
        <v>24</v>
      </c>
      <c r="O749" s="65">
        <v>0</v>
      </c>
      <c r="P749" s="65">
        <v>0</v>
      </c>
      <c r="Q749" s="65">
        <v>0</v>
      </c>
      <c r="R749" s="65">
        <v>0</v>
      </c>
      <c r="S749" s="65">
        <v>0</v>
      </c>
      <c r="T749" s="65">
        <v>24</v>
      </c>
      <c r="U749" s="65">
        <v>0</v>
      </c>
      <c r="V749" s="65">
        <v>0</v>
      </c>
      <c r="W749" s="65">
        <v>71.399993896484375</v>
      </c>
      <c r="X749" s="65">
        <v>71.399993896484375</v>
      </c>
      <c r="Y749" s="65">
        <v>24</v>
      </c>
      <c r="Z749" s="5"/>
      <c r="AA749" s="5"/>
      <c r="AB749" s="5"/>
      <c r="AC749" s="5"/>
      <c r="AD749" s="5"/>
      <c r="AE749" s="65">
        <v>0</v>
      </c>
      <c r="AF749" s="65">
        <v>0</v>
      </c>
      <c r="AG749" s="65">
        <v>24</v>
      </c>
      <c r="AH749" s="5"/>
      <c r="AI749" s="65">
        <v>10.715999603271484</v>
      </c>
      <c r="AJ749" s="65">
        <v>0.44599997997283936</v>
      </c>
      <c r="AK749" s="65">
        <v>0.44599997997283936</v>
      </c>
      <c r="AL749" s="65">
        <v>24</v>
      </c>
      <c r="AM749" s="65">
        <v>1</v>
      </c>
      <c r="AN749" s="65">
        <v>3</v>
      </c>
      <c r="AO749" s="65">
        <v>0</v>
      </c>
      <c r="AP749" s="5"/>
      <c r="AQ749" s="65">
        <v>3</v>
      </c>
      <c r="AR749" s="65">
        <v>17</v>
      </c>
      <c r="AS749" s="65">
        <v>6</v>
      </c>
      <c r="AT749" s="65">
        <v>1986</v>
      </c>
    </row>
    <row r="750" spans="1:46" x14ac:dyDescent="0.25">
      <c r="A750" s="65">
        <v>4001</v>
      </c>
      <c r="B750" s="22">
        <v>31581</v>
      </c>
      <c r="C750" s="65">
        <v>1</v>
      </c>
      <c r="D750" s="65">
        <v>3</v>
      </c>
      <c r="E750" s="5"/>
      <c r="F750" s="5"/>
      <c r="G750" s="5"/>
      <c r="H750" s="5"/>
      <c r="I750" s="5"/>
      <c r="J750" s="5"/>
      <c r="K750" s="65">
        <v>0</v>
      </c>
      <c r="L750" s="65">
        <v>0</v>
      </c>
      <c r="M750" s="65">
        <v>0</v>
      </c>
      <c r="N750" s="65">
        <v>24</v>
      </c>
      <c r="O750" s="65">
        <v>0</v>
      </c>
      <c r="P750" s="65">
        <v>0</v>
      </c>
      <c r="Q750" s="65">
        <v>0</v>
      </c>
      <c r="R750" s="65">
        <v>0</v>
      </c>
      <c r="S750" s="65">
        <v>0</v>
      </c>
      <c r="T750" s="65">
        <v>24</v>
      </c>
      <c r="U750" s="65">
        <v>0</v>
      </c>
      <c r="V750" s="65">
        <v>0</v>
      </c>
      <c r="W750" s="65">
        <v>66.699996948242187</v>
      </c>
      <c r="X750" s="65">
        <v>66.699996948242187</v>
      </c>
      <c r="Y750" s="65">
        <v>24</v>
      </c>
      <c r="Z750" s="5"/>
      <c r="AA750" s="5"/>
      <c r="AB750" s="5"/>
      <c r="AC750" s="5"/>
      <c r="AD750" s="5"/>
      <c r="AE750" s="65">
        <v>0</v>
      </c>
      <c r="AF750" s="65">
        <v>0</v>
      </c>
      <c r="AG750" s="65">
        <v>24</v>
      </c>
      <c r="AH750" s="5"/>
      <c r="AI750" s="65">
        <v>11.639999389648438</v>
      </c>
      <c r="AJ750" s="65">
        <v>0.48499995470046997</v>
      </c>
      <c r="AK750" s="65">
        <v>0.48499995470046997</v>
      </c>
      <c r="AL750" s="65">
        <v>24</v>
      </c>
      <c r="AM750" s="65">
        <v>1</v>
      </c>
      <c r="AN750" s="65">
        <v>3</v>
      </c>
      <c r="AO750" s="65">
        <v>0</v>
      </c>
      <c r="AP750" s="5"/>
      <c r="AQ750" s="65">
        <v>4</v>
      </c>
      <c r="AR750" s="65">
        <v>18</v>
      </c>
      <c r="AS750" s="65">
        <v>6</v>
      </c>
      <c r="AT750" s="65">
        <v>1986</v>
      </c>
    </row>
    <row r="751" spans="1:46" x14ac:dyDescent="0.25">
      <c r="A751" s="65">
        <v>4001</v>
      </c>
      <c r="B751" s="22">
        <v>31582</v>
      </c>
      <c r="C751" s="65">
        <v>1</v>
      </c>
      <c r="D751" s="65">
        <v>3</v>
      </c>
      <c r="E751" s="5"/>
      <c r="F751" s="5"/>
      <c r="G751" s="5"/>
      <c r="H751" s="5"/>
      <c r="I751" s="5"/>
      <c r="J751" s="5"/>
      <c r="K751" s="65">
        <v>0</v>
      </c>
      <c r="L751" s="65">
        <v>0</v>
      </c>
      <c r="M751" s="65">
        <v>0</v>
      </c>
      <c r="N751" s="65">
        <v>24</v>
      </c>
      <c r="O751" s="65">
        <v>0</v>
      </c>
      <c r="P751" s="65">
        <v>0</v>
      </c>
      <c r="Q751" s="65">
        <v>0</v>
      </c>
      <c r="R751" s="65">
        <v>0</v>
      </c>
      <c r="S751" s="65">
        <v>0</v>
      </c>
      <c r="T751" s="65">
        <v>24</v>
      </c>
      <c r="U751" s="65">
        <v>0</v>
      </c>
      <c r="V751" s="65">
        <v>0</v>
      </c>
      <c r="W751" s="65">
        <v>69.29998779296875</v>
      </c>
      <c r="X751" s="65">
        <v>69.29998779296875</v>
      </c>
      <c r="Y751" s="65">
        <v>24</v>
      </c>
      <c r="Z751" s="5"/>
      <c r="AA751" s="5"/>
      <c r="AB751" s="5"/>
      <c r="AC751" s="5"/>
      <c r="AD751" s="5"/>
      <c r="AE751" s="65">
        <v>0</v>
      </c>
      <c r="AF751" s="65">
        <v>0</v>
      </c>
      <c r="AG751" s="65">
        <v>24</v>
      </c>
      <c r="AH751" s="5"/>
      <c r="AI751" s="65">
        <v>15.443999290466309</v>
      </c>
      <c r="AJ751" s="65">
        <v>0.64299994707107544</v>
      </c>
      <c r="AK751" s="65">
        <v>0.64299994707107544</v>
      </c>
      <c r="AL751" s="65">
        <v>24</v>
      </c>
      <c r="AM751" s="65">
        <v>1</v>
      </c>
      <c r="AN751" s="65">
        <v>3</v>
      </c>
      <c r="AO751" s="65">
        <v>0</v>
      </c>
      <c r="AP751" s="5"/>
      <c r="AQ751" s="65">
        <v>5</v>
      </c>
      <c r="AR751" s="65">
        <v>19</v>
      </c>
      <c r="AS751" s="65">
        <v>6</v>
      </c>
      <c r="AT751" s="65">
        <v>1986</v>
      </c>
    </row>
    <row r="752" spans="1:46" x14ac:dyDescent="0.25">
      <c r="A752" s="65">
        <v>4001</v>
      </c>
      <c r="B752" s="22">
        <v>31583</v>
      </c>
      <c r="C752" s="65">
        <v>1</v>
      </c>
      <c r="D752" s="65">
        <v>3</v>
      </c>
      <c r="E752" s="5"/>
      <c r="F752" s="5"/>
      <c r="G752" s="5"/>
      <c r="H752" s="5"/>
      <c r="I752" s="5"/>
      <c r="J752" s="5"/>
      <c r="K752" s="65">
        <v>0</v>
      </c>
      <c r="L752" s="65">
        <v>0</v>
      </c>
      <c r="M752" s="65">
        <v>0</v>
      </c>
      <c r="N752" s="65">
        <v>24</v>
      </c>
      <c r="O752" s="65">
        <v>0</v>
      </c>
      <c r="P752" s="65">
        <v>0</v>
      </c>
      <c r="Q752" s="65">
        <v>0</v>
      </c>
      <c r="R752" s="65">
        <v>0</v>
      </c>
      <c r="S752" s="65">
        <v>0</v>
      </c>
      <c r="T752" s="65">
        <v>24</v>
      </c>
      <c r="U752" s="65">
        <v>0</v>
      </c>
      <c r="V752" s="65">
        <v>0</v>
      </c>
      <c r="W752" s="65">
        <v>71.199996948242187</v>
      </c>
      <c r="X752" s="65">
        <v>71.199996948242187</v>
      </c>
      <c r="Y752" s="65">
        <v>24</v>
      </c>
      <c r="Z752" s="5"/>
      <c r="AA752" s="5"/>
      <c r="AB752" s="5"/>
      <c r="AC752" s="5"/>
      <c r="AD752" s="5"/>
      <c r="AE752" s="65">
        <v>0</v>
      </c>
      <c r="AF752" s="65">
        <v>0</v>
      </c>
      <c r="AG752" s="65">
        <v>24</v>
      </c>
      <c r="AH752" s="5"/>
      <c r="AI752" s="65">
        <v>13.25999927520752</v>
      </c>
      <c r="AJ752" s="65">
        <v>0.55199998617172241</v>
      </c>
      <c r="AK752" s="65">
        <v>0.55199998617172241</v>
      </c>
      <c r="AL752" s="65">
        <v>24</v>
      </c>
      <c r="AM752" s="65">
        <v>1</v>
      </c>
      <c r="AN752" s="65">
        <v>3</v>
      </c>
      <c r="AO752" s="65">
        <v>0</v>
      </c>
      <c r="AP752" s="5"/>
      <c r="AQ752" s="65">
        <v>6</v>
      </c>
      <c r="AR752" s="65">
        <v>20</v>
      </c>
      <c r="AS752" s="65">
        <v>6</v>
      </c>
      <c r="AT752" s="65">
        <v>1986</v>
      </c>
    </row>
    <row r="753" spans="1:46" x14ac:dyDescent="0.25">
      <c r="A753" s="65">
        <v>4001</v>
      </c>
      <c r="B753" s="22">
        <v>31584</v>
      </c>
      <c r="C753" s="65">
        <v>1</v>
      </c>
      <c r="D753" s="65">
        <v>3</v>
      </c>
      <c r="E753" s="5"/>
      <c r="F753" s="5"/>
      <c r="G753" s="5"/>
      <c r="H753" s="5"/>
      <c r="I753" s="5"/>
      <c r="J753" s="5"/>
      <c r="K753" s="65">
        <v>0</v>
      </c>
      <c r="L753" s="65">
        <v>0</v>
      </c>
      <c r="M753" s="65">
        <v>0</v>
      </c>
      <c r="N753" s="65">
        <v>24</v>
      </c>
      <c r="O753" s="65">
        <v>0</v>
      </c>
      <c r="P753" s="65">
        <v>0</v>
      </c>
      <c r="Q753" s="65">
        <v>0</v>
      </c>
      <c r="R753" s="65">
        <v>0</v>
      </c>
      <c r="S753" s="65">
        <v>0</v>
      </c>
      <c r="T753" s="65">
        <v>24</v>
      </c>
      <c r="U753" s="65">
        <v>0</v>
      </c>
      <c r="V753" s="65">
        <v>0</v>
      </c>
      <c r="W753" s="65">
        <v>78.79998779296875</v>
      </c>
      <c r="X753" s="65">
        <v>78.79998779296875</v>
      </c>
      <c r="Y753" s="65">
        <v>24</v>
      </c>
      <c r="Z753" s="5"/>
      <c r="AA753" s="5"/>
      <c r="AB753" s="5"/>
      <c r="AC753" s="5"/>
      <c r="AD753" s="5"/>
      <c r="AE753" s="65">
        <v>0</v>
      </c>
      <c r="AF753" s="65">
        <v>0</v>
      </c>
      <c r="AG753" s="65">
        <v>24</v>
      </c>
      <c r="AH753" s="5"/>
      <c r="AI753" s="65">
        <v>20.0159912109375</v>
      </c>
      <c r="AJ753" s="65">
        <v>0.83399999141693115</v>
      </c>
      <c r="AK753" s="65">
        <v>0.83399999141693115</v>
      </c>
      <c r="AL753" s="65">
        <v>24</v>
      </c>
      <c r="AM753" s="65">
        <v>1</v>
      </c>
      <c r="AN753" s="65">
        <v>3</v>
      </c>
      <c r="AO753" s="65">
        <v>0</v>
      </c>
      <c r="AP753" s="5"/>
      <c r="AQ753" s="65">
        <v>7</v>
      </c>
      <c r="AR753" s="65">
        <v>21</v>
      </c>
      <c r="AS753" s="65">
        <v>6</v>
      </c>
      <c r="AT753" s="65">
        <v>1986</v>
      </c>
    </row>
    <row r="754" spans="1:46" x14ac:dyDescent="0.25">
      <c r="A754" s="65">
        <v>4001</v>
      </c>
      <c r="B754" s="22">
        <v>31585</v>
      </c>
      <c r="C754" s="65">
        <v>1</v>
      </c>
      <c r="D754" s="65">
        <v>3</v>
      </c>
      <c r="E754" s="5"/>
      <c r="F754" s="5"/>
      <c r="G754" s="5"/>
      <c r="H754" s="5"/>
      <c r="I754" s="5"/>
      <c r="J754" s="5"/>
      <c r="K754" s="65">
        <v>0</v>
      </c>
      <c r="L754" s="65">
        <v>0</v>
      </c>
      <c r="M754" s="65">
        <v>0</v>
      </c>
      <c r="N754" s="65">
        <v>24</v>
      </c>
      <c r="O754" s="65">
        <v>0</v>
      </c>
      <c r="P754" s="65">
        <v>0</v>
      </c>
      <c r="Q754" s="65">
        <v>0</v>
      </c>
      <c r="R754" s="65">
        <v>0</v>
      </c>
      <c r="S754" s="65">
        <v>0</v>
      </c>
      <c r="T754" s="65">
        <v>24</v>
      </c>
      <c r="U754" s="65">
        <v>0</v>
      </c>
      <c r="V754" s="65">
        <v>0</v>
      </c>
      <c r="W754" s="65">
        <v>79.29998779296875</v>
      </c>
      <c r="X754" s="5"/>
      <c r="Y754" s="65">
        <v>22</v>
      </c>
      <c r="Z754" s="5"/>
      <c r="AA754" s="5"/>
      <c r="AB754" s="5"/>
      <c r="AC754" s="5"/>
      <c r="AD754" s="5"/>
      <c r="AE754" s="65">
        <v>0</v>
      </c>
      <c r="AF754" s="65">
        <v>0</v>
      </c>
      <c r="AG754" s="65">
        <v>24</v>
      </c>
      <c r="AH754" s="5"/>
      <c r="AI754" s="65">
        <v>32.78399658203125</v>
      </c>
      <c r="AJ754" s="65">
        <v>1.3659992218017578</v>
      </c>
      <c r="AK754" s="65">
        <v>1.3659992218017578</v>
      </c>
      <c r="AL754" s="65">
        <v>24</v>
      </c>
      <c r="AM754" s="65">
        <v>1</v>
      </c>
      <c r="AN754" s="65">
        <v>3</v>
      </c>
      <c r="AO754" s="65">
        <v>0</v>
      </c>
      <c r="AP754" s="5"/>
      <c r="AQ754" s="65">
        <v>1</v>
      </c>
      <c r="AR754" s="65">
        <v>22</v>
      </c>
      <c r="AS754" s="65">
        <v>6</v>
      </c>
      <c r="AT754" s="65">
        <v>1986</v>
      </c>
    </row>
    <row r="755" spans="1:46" x14ac:dyDescent="0.25">
      <c r="A755" s="65">
        <v>4001</v>
      </c>
      <c r="B755" s="22">
        <v>31586</v>
      </c>
      <c r="C755" s="65">
        <v>1</v>
      </c>
      <c r="D755" s="65">
        <v>3</v>
      </c>
      <c r="E755" s="5"/>
      <c r="F755" s="5"/>
      <c r="G755" s="5"/>
      <c r="H755" s="5"/>
      <c r="I755" s="5"/>
      <c r="J755" s="5"/>
      <c r="K755" s="5"/>
      <c r="L755" s="65">
        <v>0</v>
      </c>
      <c r="M755" s="5"/>
      <c r="N755" s="65">
        <v>23</v>
      </c>
      <c r="O755" s="65">
        <v>0</v>
      </c>
      <c r="P755" s="65">
        <v>0</v>
      </c>
      <c r="Q755" s="5"/>
      <c r="R755" s="65">
        <v>0</v>
      </c>
      <c r="S755" s="5"/>
      <c r="T755" s="65">
        <v>23</v>
      </c>
      <c r="U755" s="65">
        <v>0</v>
      </c>
      <c r="V755" s="65">
        <v>0</v>
      </c>
      <c r="W755" s="65">
        <v>82</v>
      </c>
      <c r="X755" s="5"/>
      <c r="Y755" s="65">
        <v>23</v>
      </c>
      <c r="Z755" s="5"/>
      <c r="AA755" s="5"/>
      <c r="AB755" s="5"/>
      <c r="AC755" s="5"/>
      <c r="AD755" s="5"/>
      <c r="AE755" s="65">
        <v>0</v>
      </c>
      <c r="AF755" s="5"/>
      <c r="AG755" s="65">
        <v>23</v>
      </c>
      <c r="AH755" s="5"/>
      <c r="AI755" s="5"/>
      <c r="AJ755" s="65">
        <v>0.75299996137619019</v>
      </c>
      <c r="AK755" s="5"/>
      <c r="AL755" s="65">
        <v>23</v>
      </c>
      <c r="AM755" s="65">
        <v>1</v>
      </c>
      <c r="AN755" s="65">
        <v>3</v>
      </c>
      <c r="AO755" s="65">
        <v>0</v>
      </c>
      <c r="AP755" s="5"/>
      <c r="AQ755" s="65">
        <v>2</v>
      </c>
      <c r="AR755" s="65">
        <v>23</v>
      </c>
      <c r="AS755" s="65">
        <v>6</v>
      </c>
      <c r="AT755" s="65">
        <v>1986</v>
      </c>
    </row>
    <row r="756" spans="1:46" x14ac:dyDescent="0.25">
      <c r="A756" s="65">
        <v>4001</v>
      </c>
      <c r="B756" s="22">
        <v>31587</v>
      </c>
      <c r="C756" s="65">
        <v>1</v>
      </c>
      <c r="D756" s="65">
        <v>3</v>
      </c>
      <c r="E756" s="5"/>
      <c r="F756" s="5"/>
      <c r="G756" s="5"/>
      <c r="H756" s="5"/>
      <c r="I756" s="5"/>
      <c r="J756" s="5"/>
      <c r="K756" s="65">
        <v>0</v>
      </c>
      <c r="L756" s="65">
        <v>0</v>
      </c>
      <c r="M756" s="65">
        <v>0</v>
      </c>
      <c r="N756" s="65">
        <v>24</v>
      </c>
      <c r="O756" s="65">
        <v>0</v>
      </c>
      <c r="P756" s="65">
        <v>0</v>
      </c>
      <c r="Q756" s="65">
        <v>0</v>
      </c>
      <c r="R756" s="65">
        <v>0</v>
      </c>
      <c r="S756" s="65">
        <v>0</v>
      </c>
      <c r="T756" s="65">
        <v>24</v>
      </c>
      <c r="U756" s="65">
        <v>0</v>
      </c>
      <c r="V756" s="65">
        <v>0</v>
      </c>
      <c r="W756" s="65">
        <v>78.599990844726563</v>
      </c>
      <c r="X756" s="65">
        <v>78.599990844726563</v>
      </c>
      <c r="Y756" s="65">
        <v>24</v>
      </c>
      <c r="Z756" s="5"/>
      <c r="AA756" s="5"/>
      <c r="AB756" s="5"/>
      <c r="AC756" s="5"/>
      <c r="AD756" s="5"/>
      <c r="AE756" s="65">
        <v>0</v>
      </c>
      <c r="AF756" s="65">
        <v>0</v>
      </c>
      <c r="AG756" s="65">
        <v>24</v>
      </c>
      <c r="AH756" s="5"/>
      <c r="AI756" s="65">
        <v>10.283999443054199</v>
      </c>
      <c r="AJ756" s="65">
        <v>0.42799997329711914</v>
      </c>
      <c r="AK756" s="65">
        <v>0.42799997329711914</v>
      </c>
      <c r="AL756" s="65">
        <v>24</v>
      </c>
      <c r="AM756" s="65">
        <v>1</v>
      </c>
      <c r="AN756" s="65">
        <v>3</v>
      </c>
      <c r="AO756" s="65">
        <v>0</v>
      </c>
      <c r="AP756" s="5"/>
      <c r="AQ756" s="65">
        <v>3</v>
      </c>
      <c r="AR756" s="65">
        <v>24</v>
      </c>
      <c r="AS756" s="65">
        <v>6</v>
      </c>
      <c r="AT756" s="65">
        <v>1986</v>
      </c>
    </row>
    <row r="757" spans="1:46" x14ac:dyDescent="0.25">
      <c r="A757" s="65">
        <v>4001</v>
      </c>
      <c r="B757" s="22">
        <v>31588</v>
      </c>
      <c r="C757" s="65">
        <v>1</v>
      </c>
      <c r="D757" s="65">
        <v>3</v>
      </c>
      <c r="E757" s="5"/>
      <c r="F757" s="5"/>
      <c r="G757" s="5"/>
      <c r="H757" s="5"/>
      <c r="I757" s="5"/>
      <c r="J757" s="5"/>
      <c r="K757" s="65">
        <v>0</v>
      </c>
      <c r="L757" s="65">
        <v>0</v>
      </c>
      <c r="M757" s="65">
        <v>0</v>
      </c>
      <c r="N757" s="65">
        <v>24</v>
      </c>
      <c r="O757" s="65">
        <v>0</v>
      </c>
      <c r="P757" s="65">
        <v>0</v>
      </c>
      <c r="Q757" s="65">
        <v>0</v>
      </c>
      <c r="R757" s="65">
        <v>0</v>
      </c>
      <c r="S757" s="65">
        <v>0</v>
      </c>
      <c r="T757" s="65">
        <v>24</v>
      </c>
      <c r="U757" s="65">
        <v>0</v>
      </c>
      <c r="V757" s="65">
        <v>0</v>
      </c>
      <c r="W757" s="65">
        <v>77.699996948242188</v>
      </c>
      <c r="X757" s="65">
        <v>77.699996948242188</v>
      </c>
      <c r="Y757" s="65">
        <v>24</v>
      </c>
      <c r="Z757" s="5"/>
      <c r="AA757" s="5"/>
      <c r="AB757" s="5"/>
      <c r="AC757" s="5"/>
      <c r="AD757" s="5"/>
      <c r="AE757" s="65">
        <v>0</v>
      </c>
      <c r="AF757" s="65">
        <v>0</v>
      </c>
      <c r="AG757" s="65">
        <v>24</v>
      </c>
      <c r="AH757" s="5"/>
      <c r="AI757" s="65">
        <v>11.543999671936035</v>
      </c>
      <c r="AJ757" s="65">
        <v>0.48099994659423828</v>
      </c>
      <c r="AK757" s="65">
        <v>0.48099994659423828</v>
      </c>
      <c r="AL757" s="65">
        <v>24</v>
      </c>
      <c r="AM757" s="65">
        <v>1</v>
      </c>
      <c r="AN757" s="65">
        <v>3</v>
      </c>
      <c r="AO757" s="65">
        <v>0</v>
      </c>
      <c r="AP757" s="5"/>
      <c r="AQ757" s="65">
        <v>4</v>
      </c>
      <c r="AR757" s="65">
        <v>25</v>
      </c>
      <c r="AS757" s="65">
        <v>6</v>
      </c>
      <c r="AT757" s="65">
        <v>1986</v>
      </c>
    </row>
    <row r="758" spans="1:46" x14ac:dyDescent="0.25">
      <c r="A758" s="65">
        <v>4001</v>
      </c>
      <c r="B758" s="22">
        <v>31589</v>
      </c>
      <c r="C758" s="65">
        <v>1</v>
      </c>
      <c r="D758" s="65">
        <v>3</v>
      </c>
      <c r="E758" s="5"/>
      <c r="F758" s="5"/>
      <c r="G758" s="5"/>
      <c r="H758" s="5"/>
      <c r="I758" s="5"/>
      <c r="J758" s="5"/>
      <c r="K758" s="65">
        <v>0</v>
      </c>
      <c r="L758" s="65">
        <v>0</v>
      </c>
      <c r="M758" s="65">
        <v>0</v>
      </c>
      <c r="N758" s="65">
        <v>24</v>
      </c>
      <c r="O758" s="65">
        <v>0</v>
      </c>
      <c r="P758" s="65">
        <v>0</v>
      </c>
      <c r="Q758" s="65">
        <v>0</v>
      </c>
      <c r="R758" s="65">
        <v>0</v>
      </c>
      <c r="S758" s="65">
        <v>0</v>
      </c>
      <c r="T758" s="65">
        <v>24</v>
      </c>
      <c r="U758" s="65">
        <v>0</v>
      </c>
      <c r="V758" s="65">
        <v>0</v>
      </c>
      <c r="W758" s="65">
        <v>76.5</v>
      </c>
      <c r="X758" s="65">
        <v>76.5</v>
      </c>
      <c r="Y758" s="65">
        <v>24</v>
      </c>
      <c r="Z758" s="5"/>
      <c r="AA758" s="5"/>
      <c r="AB758" s="5"/>
      <c r="AC758" s="5"/>
      <c r="AD758" s="5"/>
      <c r="AE758" s="65">
        <v>0</v>
      </c>
      <c r="AF758" s="65">
        <v>0</v>
      </c>
      <c r="AG758" s="65">
        <v>24</v>
      </c>
      <c r="AH758" s="5"/>
      <c r="AI758" s="65">
        <v>11.051999092102051</v>
      </c>
      <c r="AJ758" s="65">
        <v>0.45999997854232788</v>
      </c>
      <c r="AK758" s="65">
        <v>0.45999997854232788</v>
      </c>
      <c r="AL758" s="65">
        <v>24</v>
      </c>
      <c r="AM758" s="65">
        <v>1</v>
      </c>
      <c r="AN758" s="65">
        <v>3</v>
      </c>
      <c r="AO758" s="65">
        <v>0</v>
      </c>
      <c r="AP758" s="5"/>
      <c r="AQ758" s="65">
        <v>5</v>
      </c>
      <c r="AR758" s="65">
        <v>26</v>
      </c>
      <c r="AS758" s="65">
        <v>6</v>
      </c>
      <c r="AT758" s="65">
        <v>1986</v>
      </c>
    </row>
    <row r="759" spans="1:46" x14ac:dyDescent="0.25">
      <c r="A759" s="65">
        <v>4001</v>
      </c>
      <c r="B759" s="22">
        <v>31590</v>
      </c>
      <c r="C759" s="65">
        <v>1</v>
      </c>
      <c r="D759" s="65">
        <v>3</v>
      </c>
      <c r="E759" s="5"/>
      <c r="F759" s="5"/>
      <c r="G759" s="5"/>
      <c r="H759" s="5"/>
      <c r="I759" s="5"/>
      <c r="J759" s="5"/>
      <c r="K759" s="65">
        <v>0</v>
      </c>
      <c r="L759" s="65">
        <v>0</v>
      </c>
      <c r="M759" s="65">
        <v>0</v>
      </c>
      <c r="N759" s="65">
        <v>24</v>
      </c>
      <c r="O759" s="65">
        <v>0</v>
      </c>
      <c r="P759" s="65">
        <v>0</v>
      </c>
      <c r="Q759" s="65">
        <v>0</v>
      </c>
      <c r="R759" s="65">
        <v>0</v>
      </c>
      <c r="S759" s="65">
        <v>0</v>
      </c>
      <c r="T759" s="65">
        <v>24</v>
      </c>
      <c r="U759" s="65">
        <v>0</v>
      </c>
      <c r="V759" s="65">
        <v>0</v>
      </c>
      <c r="W759" s="65">
        <v>78.399993896484375</v>
      </c>
      <c r="X759" s="65">
        <v>78.399993896484375</v>
      </c>
      <c r="Y759" s="65">
        <v>24</v>
      </c>
      <c r="Z759" s="5"/>
      <c r="AA759" s="5"/>
      <c r="AB759" s="5"/>
      <c r="AC759" s="5"/>
      <c r="AD759" s="5"/>
      <c r="AE759" s="65">
        <v>0</v>
      </c>
      <c r="AF759" s="65">
        <v>0</v>
      </c>
      <c r="AG759" s="65">
        <v>24</v>
      </c>
      <c r="AH759" s="5"/>
      <c r="AI759" s="65">
        <v>23.399993896484375</v>
      </c>
      <c r="AJ759" s="65">
        <v>0.97499996423721313</v>
      </c>
      <c r="AK759" s="65">
        <v>0.97499996423721313</v>
      </c>
      <c r="AL759" s="65">
        <v>24</v>
      </c>
      <c r="AM759" s="65">
        <v>1</v>
      </c>
      <c r="AN759" s="65">
        <v>3</v>
      </c>
      <c r="AO759" s="65">
        <v>0</v>
      </c>
      <c r="AP759" s="5"/>
      <c r="AQ759" s="65">
        <v>6</v>
      </c>
      <c r="AR759" s="65">
        <v>27</v>
      </c>
      <c r="AS759" s="65">
        <v>6</v>
      </c>
      <c r="AT759" s="65">
        <v>1986</v>
      </c>
    </row>
    <row r="760" spans="1:46" x14ac:dyDescent="0.25">
      <c r="A760" s="65">
        <v>4001</v>
      </c>
      <c r="B760" s="22">
        <v>31591</v>
      </c>
      <c r="C760" s="65">
        <v>1</v>
      </c>
      <c r="D760" s="65">
        <v>3</v>
      </c>
      <c r="E760" s="5"/>
      <c r="F760" s="5"/>
      <c r="G760" s="5"/>
      <c r="H760" s="5"/>
      <c r="I760" s="5"/>
      <c r="J760" s="5"/>
      <c r="K760" s="65">
        <v>0</v>
      </c>
      <c r="L760" s="65">
        <v>0</v>
      </c>
      <c r="M760" s="65">
        <v>0</v>
      </c>
      <c r="N760" s="65">
        <v>24</v>
      </c>
      <c r="O760" s="65">
        <v>0</v>
      </c>
      <c r="P760" s="65">
        <v>0</v>
      </c>
      <c r="Q760" s="65">
        <v>0</v>
      </c>
      <c r="R760" s="65">
        <v>0</v>
      </c>
      <c r="S760" s="65">
        <v>0</v>
      </c>
      <c r="T760" s="65">
        <v>24</v>
      </c>
      <c r="U760" s="65">
        <v>0</v>
      </c>
      <c r="V760" s="65">
        <v>0</v>
      </c>
      <c r="W760" s="65">
        <v>71.399993896484375</v>
      </c>
      <c r="X760" s="65">
        <v>71.399993896484375</v>
      </c>
      <c r="Y760" s="65">
        <v>24</v>
      </c>
      <c r="Z760" s="5"/>
      <c r="AA760" s="5"/>
      <c r="AB760" s="5"/>
      <c r="AC760" s="5"/>
      <c r="AD760" s="5"/>
      <c r="AE760" s="65">
        <v>0</v>
      </c>
      <c r="AF760" s="65">
        <v>0</v>
      </c>
      <c r="AG760" s="65">
        <v>24</v>
      </c>
      <c r="AH760" s="5"/>
      <c r="AI760" s="65">
        <v>29.735992431640625</v>
      </c>
      <c r="AJ760" s="65">
        <v>1.2389993667602539</v>
      </c>
      <c r="AK760" s="65">
        <v>1.2389993667602539</v>
      </c>
      <c r="AL760" s="65">
        <v>24</v>
      </c>
      <c r="AM760" s="65">
        <v>1</v>
      </c>
      <c r="AN760" s="65">
        <v>3</v>
      </c>
      <c r="AO760" s="65">
        <v>0</v>
      </c>
      <c r="AP760" s="5"/>
      <c r="AQ760" s="65">
        <v>7</v>
      </c>
      <c r="AR760" s="65">
        <v>28</v>
      </c>
      <c r="AS760" s="65">
        <v>6</v>
      </c>
      <c r="AT760" s="65">
        <v>1986</v>
      </c>
    </row>
    <row r="761" spans="1:46" x14ac:dyDescent="0.25">
      <c r="A761" s="65">
        <v>4001</v>
      </c>
      <c r="B761" s="22">
        <v>31592</v>
      </c>
      <c r="C761" s="65">
        <v>1</v>
      </c>
      <c r="D761" s="65">
        <v>3</v>
      </c>
      <c r="E761" s="5"/>
      <c r="F761" s="5"/>
      <c r="G761" s="5"/>
      <c r="H761" s="5"/>
      <c r="I761" s="5"/>
      <c r="J761" s="5"/>
      <c r="K761" s="65">
        <v>0</v>
      </c>
      <c r="L761" s="65">
        <v>0</v>
      </c>
      <c r="M761" s="65">
        <v>0</v>
      </c>
      <c r="N761" s="65">
        <v>24</v>
      </c>
      <c r="O761" s="65">
        <v>0</v>
      </c>
      <c r="P761" s="65">
        <v>0</v>
      </c>
      <c r="Q761" s="65">
        <v>0</v>
      </c>
      <c r="R761" s="65">
        <v>0</v>
      </c>
      <c r="S761" s="65">
        <v>0</v>
      </c>
      <c r="T761" s="65">
        <v>24</v>
      </c>
      <c r="U761" s="65">
        <v>0</v>
      </c>
      <c r="V761" s="65">
        <v>0</v>
      </c>
      <c r="W761" s="65">
        <v>73.79998779296875</v>
      </c>
      <c r="X761" s="65">
        <v>73.79998779296875</v>
      </c>
      <c r="Y761" s="65">
        <v>24</v>
      </c>
      <c r="Z761" s="5"/>
      <c r="AA761" s="5"/>
      <c r="AB761" s="5"/>
      <c r="AC761" s="5"/>
      <c r="AD761" s="5"/>
      <c r="AE761" s="65">
        <v>73</v>
      </c>
      <c r="AF761" s="65">
        <v>73</v>
      </c>
      <c r="AG761" s="65">
        <v>24</v>
      </c>
      <c r="AH761" s="5"/>
      <c r="AI761" s="65">
        <v>20.123992919921875</v>
      </c>
      <c r="AJ761" s="65">
        <v>0.83799999952316284</v>
      </c>
      <c r="AK761" s="65">
        <v>0.83799999952316284</v>
      </c>
      <c r="AL761" s="65">
        <v>24</v>
      </c>
      <c r="AM761" s="65">
        <v>1</v>
      </c>
      <c r="AN761" s="65">
        <v>3</v>
      </c>
      <c r="AO761" s="65">
        <v>0</v>
      </c>
      <c r="AP761" s="5"/>
      <c r="AQ761" s="65">
        <v>1</v>
      </c>
      <c r="AR761" s="65">
        <v>29</v>
      </c>
      <c r="AS761" s="65">
        <v>6</v>
      </c>
      <c r="AT761" s="65">
        <v>1986</v>
      </c>
    </row>
    <row r="762" spans="1:46" x14ac:dyDescent="0.25">
      <c r="A762" s="65">
        <v>4001</v>
      </c>
      <c r="B762" s="22">
        <v>31593</v>
      </c>
      <c r="C762" s="65">
        <v>1</v>
      </c>
      <c r="D762" s="65">
        <v>3</v>
      </c>
      <c r="E762" s="5"/>
      <c r="F762" s="5"/>
      <c r="G762" s="5"/>
      <c r="H762" s="5"/>
      <c r="I762" s="5"/>
      <c r="J762" s="5"/>
      <c r="K762" s="65">
        <v>0</v>
      </c>
      <c r="L762" s="65">
        <v>0</v>
      </c>
      <c r="M762" s="65">
        <v>0</v>
      </c>
      <c r="N762" s="65">
        <v>24</v>
      </c>
      <c r="O762" s="65">
        <v>0</v>
      </c>
      <c r="P762" s="65">
        <v>0</v>
      </c>
      <c r="Q762" s="65">
        <v>0</v>
      </c>
      <c r="R762" s="65">
        <v>0</v>
      </c>
      <c r="S762" s="65">
        <v>0</v>
      </c>
      <c r="T762" s="65">
        <v>24</v>
      </c>
      <c r="U762" s="65">
        <v>0</v>
      </c>
      <c r="V762" s="65">
        <v>0</v>
      </c>
      <c r="W762" s="65">
        <v>76.099990844726563</v>
      </c>
      <c r="X762" s="65">
        <v>76.099990844726563</v>
      </c>
      <c r="Y762" s="65">
        <v>24</v>
      </c>
      <c r="Z762" s="5"/>
      <c r="AA762" s="5"/>
      <c r="AB762" s="5"/>
      <c r="AC762" s="5"/>
      <c r="AD762" s="5"/>
      <c r="AE762" s="65">
        <v>0</v>
      </c>
      <c r="AF762" s="65">
        <v>0</v>
      </c>
      <c r="AG762" s="65">
        <v>24</v>
      </c>
      <c r="AH762" s="5"/>
      <c r="AI762" s="65">
        <v>24.071990966796875</v>
      </c>
      <c r="AJ762" s="65">
        <v>1.0029993057250977</v>
      </c>
      <c r="AK762" s="65">
        <v>1.0029993057250977</v>
      </c>
      <c r="AL762" s="65">
        <v>24</v>
      </c>
      <c r="AM762" s="65">
        <v>1</v>
      </c>
      <c r="AN762" s="65">
        <v>3</v>
      </c>
      <c r="AO762" s="65">
        <v>0</v>
      </c>
      <c r="AP762" s="5"/>
      <c r="AQ762" s="65">
        <v>2</v>
      </c>
      <c r="AR762" s="65">
        <v>30</v>
      </c>
      <c r="AS762" s="65">
        <v>6</v>
      </c>
      <c r="AT762" s="65">
        <v>1986</v>
      </c>
    </row>
    <row r="763" spans="1:46" x14ac:dyDescent="0.25">
      <c r="A763" s="65">
        <v>4001</v>
      </c>
      <c r="B763" s="22">
        <v>31594</v>
      </c>
      <c r="C763" s="65">
        <v>1</v>
      </c>
      <c r="D763" s="65">
        <v>3</v>
      </c>
      <c r="E763" s="5"/>
      <c r="F763" s="5"/>
      <c r="G763" s="5"/>
      <c r="H763" s="5"/>
      <c r="I763" s="5"/>
      <c r="J763" s="5"/>
      <c r="K763" s="65">
        <v>0</v>
      </c>
      <c r="L763" s="65">
        <v>0</v>
      </c>
      <c r="M763" s="65">
        <v>0</v>
      </c>
      <c r="N763" s="65">
        <v>24</v>
      </c>
      <c r="O763" s="65">
        <v>0</v>
      </c>
      <c r="P763" s="65">
        <v>0</v>
      </c>
      <c r="Q763" s="65">
        <v>0</v>
      </c>
      <c r="R763" s="65">
        <v>0</v>
      </c>
      <c r="S763" s="65">
        <v>0</v>
      </c>
      <c r="T763" s="65">
        <v>24</v>
      </c>
      <c r="U763" s="65">
        <v>0</v>
      </c>
      <c r="V763" s="65">
        <v>0</v>
      </c>
      <c r="W763" s="65">
        <v>74.79998779296875</v>
      </c>
      <c r="X763" s="65">
        <v>74.79998779296875</v>
      </c>
      <c r="Y763" s="65">
        <v>24</v>
      </c>
      <c r="Z763" s="5"/>
      <c r="AA763" s="5"/>
      <c r="AB763" s="5"/>
      <c r="AC763" s="5"/>
      <c r="AD763" s="5"/>
      <c r="AE763" s="65">
        <v>0</v>
      </c>
      <c r="AF763" s="65">
        <v>0</v>
      </c>
      <c r="AG763" s="65">
        <v>24</v>
      </c>
      <c r="AH763" s="5"/>
      <c r="AI763" s="65">
        <v>15.167999267578125</v>
      </c>
      <c r="AJ763" s="65">
        <v>0.63199996948242188</v>
      </c>
      <c r="AK763" s="65">
        <v>0.63199996948242188</v>
      </c>
      <c r="AL763" s="65">
        <v>24</v>
      </c>
      <c r="AM763" s="65">
        <v>1</v>
      </c>
      <c r="AN763" s="65">
        <v>3</v>
      </c>
      <c r="AO763" s="65">
        <v>0</v>
      </c>
      <c r="AP763" s="5"/>
      <c r="AQ763" s="65">
        <v>3</v>
      </c>
      <c r="AR763" s="65">
        <v>1</v>
      </c>
      <c r="AS763" s="65">
        <v>7</v>
      </c>
      <c r="AT763" s="65">
        <v>1986</v>
      </c>
    </row>
    <row r="764" spans="1:46" x14ac:dyDescent="0.25">
      <c r="A764" s="65">
        <v>4001</v>
      </c>
      <c r="B764" s="22">
        <v>31595</v>
      </c>
      <c r="C764" s="65">
        <v>1</v>
      </c>
      <c r="D764" s="65">
        <v>3</v>
      </c>
      <c r="E764" s="5"/>
      <c r="F764" s="5"/>
      <c r="G764" s="5"/>
      <c r="H764" s="5"/>
      <c r="I764" s="5"/>
      <c r="J764" s="5"/>
      <c r="K764" s="65">
        <v>0</v>
      </c>
      <c r="L764" s="65">
        <v>0</v>
      </c>
      <c r="M764" s="65">
        <v>0</v>
      </c>
      <c r="N764" s="65">
        <v>24</v>
      </c>
      <c r="O764" s="65">
        <v>0</v>
      </c>
      <c r="P764" s="65">
        <v>0</v>
      </c>
      <c r="Q764" s="65">
        <v>0</v>
      </c>
      <c r="R764" s="65">
        <v>0</v>
      </c>
      <c r="S764" s="65">
        <v>0</v>
      </c>
      <c r="T764" s="65">
        <v>24</v>
      </c>
      <c r="U764" s="65">
        <v>0</v>
      </c>
      <c r="V764" s="65">
        <v>0</v>
      </c>
      <c r="W764" s="65">
        <v>74.699996948242187</v>
      </c>
      <c r="X764" s="65">
        <v>74.699996948242187</v>
      </c>
      <c r="Y764" s="65">
        <v>24</v>
      </c>
      <c r="Z764" s="5"/>
      <c r="AA764" s="5"/>
      <c r="AB764" s="5"/>
      <c r="AC764" s="5"/>
      <c r="AD764" s="5"/>
      <c r="AE764" s="65">
        <v>0</v>
      </c>
      <c r="AF764" s="65">
        <v>0</v>
      </c>
      <c r="AG764" s="65">
        <v>24</v>
      </c>
      <c r="AH764" s="5"/>
      <c r="AI764" s="65">
        <v>15.875999450683594</v>
      </c>
      <c r="AJ764" s="65">
        <v>0.66099995374679565</v>
      </c>
      <c r="AK764" s="65">
        <v>0.66099995374679565</v>
      </c>
      <c r="AL764" s="65">
        <v>24</v>
      </c>
      <c r="AM764" s="65">
        <v>1</v>
      </c>
      <c r="AN764" s="65">
        <v>3</v>
      </c>
      <c r="AO764" s="65">
        <v>0</v>
      </c>
      <c r="AP764" s="5"/>
      <c r="AQ764" s="65">
        <v>4</v>
      </c>
      <c r="AR764" s="65">
        <v>2</v>
      </c>
      <c r="AS764" s="65">
        <v>7</v>
      </c>
      <c r="AT764" s="65">
        <v>1986</v>
      </c>
    </row>
    <row r="765" spans="1:46" x14ac:dyDescent="0.25">
      <c r="A765" s="65">
        <v>4001</v>
      </c>
      <c r="B765" s="22">
        <v>31596</v>
      </c>
      <c r="C765" s="65">
        <v>1</v>
      </c>
      <c r="D765" s="65">
        <v>3</v>
      </c>
      <c r="E765" s="5"/>
      <c r="F765" s="5"/>
      <c r="G765" s="5"/>
      <c r="H765" s="5"/>
      <c r="I765" s="5"/>
      <c r="J765" s="5"/>
      <c r="K765" s="65">
        <v>0</v>
      </c>
      <c r="L765" s="65">
        <v>0</v>
      </c>
      <c r="M765" s="65">
        <v>0</v>
      </c>
      <c r="N765" s="65">
        <v>24</v>
      </c>
      <c r="O765" s="65">
        <v>0</v>
      </c>
      <c r="P765" s="65">
        <v>0</v>
      </c>
      <c r="Q765" s="65">
        <v>0</v>
      </c>
      <c r="R765" s="65">
        <v>0</v>
      </c>
      <c r="S765" s="65">
        <v>0</v>
      </c>
      <c r="T765" s="65">
        <v>24</v>
      </c>
      <c r="U765" s="65">
        <v>0</v>
      </c>
      <c r="V765" s="65">
        <v>0</v>
      </c>
      <c r="W765" s="65">
        <v>69.599990844726563</v>
      </c>
      <c r="X765" s="65">
        <v>69.599990844726563</v>
      </c>
      <c r="Y765" s="65">
        <v>24</v>
      </c>
      <c r="Z765" s="5"/>
      <c r="AA765" s="5"/>
      <c r="AB765" s="5"/>
      <c r="AC765" s="5"/>
      <c r="AD765" s="5"/>
      <c r="AE765" s="65">
        <v>0</v>
      </c>
      <c r="AF765" s="65">
        <v>0</v>
      </c>
      <c r="AG765" s="65">
        <v>24</v>
      </c>
      <c r="AH765" s="5"/>
      <c r="AI765" s="65">
        <v>15.995999336242676</v>
      </c>
      <c r="AJ765" s="65">
        <v>0.66599994897842407</v>
      </c>
      <c r="AK765" s="65">
        <v>0.66599994897842407</v>
      </c>
      <c r="AL765" s="65">
        <v>24</v>
      </c>
      <c r="AM765" s="65">
        <v>1</v>
      </c>
      <c r="AN765" s="65">
        <v>3</v>
      </c>
      <c r="AO765" s="65">
        <v>0</v>
      </c>
      <c r="AP765" s="5"/>
      <c r="AQ765" s="65">
        <v>5</v>
      </c>
      <c r="AR765" s="65">
        <v>3</v>
      </c>
      <c r="AS765" s="65">
        <v>7</v>
      </c>
      <c r="AT765" s="65">
        <v>1986</v>
      </c>
    </row>
    <row r="766" spans="1:46" x14ac:dyDescent="0.25">
      <c r="A766" s="65">
        <v>4001</v>
      </c>
      <c r="B766" s="22">
        <v>31597</v>
      </c>
      <c r="C766" s="65">
        <v>1</v>
      </c>
      <c r="D766" s="65">
        <v>3</v>
      </c>
      <c r="E766" s="5"/>
      <c r="F766" s="5"/>
      <c r="G766" s="5"/>
      <c r="H766" s="5"/>
      <c r="I766" s="5"/>
      <c r="J766" s="5"/>
      <c r="K766" s="65">
        <v>0</v>
      </c>
      <c r="L766" s="65">
        <v>0</v>
      </c>
      <c r="M766" s="65">
        <v>0</v>
      </c>
      <c r="N766" s="65">
        <v>24</v>
      </c>
      <c r="O766" s="65">
        <v>0</v>
      </c>
      <c r="P766" s="65">
        <v>0</v>
      </c>
      <c r="Q766" s="65">
        <v>0</v>
      </c>
      <c r="R766" s="65">
        <v>0</v>
      </c>
      <c r="S766" s="65">
        <v>0</v>
      </c>
      <c r="T766" s="65">
        <v>24</v>
      </c>
      <c r="U766" s="65">
        <v>0</v>
      </c>
      <c r="V766" s="65">
        <v>0</v>
      </c>
      <c r="W766" s="65">
        <v>69.099990844726563</v>
      </c>
      <c r="X766" s="65">
        <v>69.099990844726563</v>
      </c>
      <c r="Y766" s="65">
        <v>24</v>
      </c>
      <c r="Z766" s="5"/>
      <c r="AA766" s="5"/>
      <c r="AB766" s="5"/>
      <c r="AC766" s="5"/>
      <c r="AD766" s="5"/>
      <c r="AE766" s="65">
        <v>130</v>
      </c>
      <c r="AF766" s="65">
        <v>130</v>
      </c>
      <c r="AG766" s="65">
        <v>24</v>
      </c>
      <c r="AH766" s="5"/>
      <c r="AI766" s="65">
        <v>18.39599609375</v>
      </c>
      <c r="AJ766" s="65">
        <v>0.76599997282028198</v>
      </c>
      <c r="AK766" s="65">
        <v>0.76599997282028198</v>
      </c>
      <c r="AL766" s="65">
        <v>24</v>
      </c>
      <c r="AM766" s="65">
        <v>1</v>
      </c>
      <c r="AN766" s="65">
        <v>3</v>
      </c>
      <c r="AO766" s="65">
        <v>0</v>
      </c>
      <c r="AP766" s="5"/>
      <c r="AQ766" s="65">
        <v>6</v>
      </c>
      <c r="AR766" s="65">
        <v>4</v>
      </c>
      <c r="AS766" s="65">
        <v>7</v>
      </c>
      <c r="AT766" s="65">
        <v>1986</v>
      </c>
    </row>
    <row r="767" spans="1:46" x14ac:dyDescent="0.25">
      <c r="A767" s="65">
        <v>4001</v>
      </c>
      <c r="B767" s="22">
        <v>31598</v>
      </c>
      <c r="C767" s="65">
        <v>1</v>
      </c>
      <c r="D767" s="65">
        <v>3</v>
      </c>
      <c r="E767" s="5"/>
      <c r="F767" s="5"/>
      <c r="G767" s="5"/>
      <c r="H767" s="5"/>
      <c r="I767" s="5"/>
      <c r="J767" s="5"/>
      <c r="K767" s="65">
        <v>0</v>
      </c>
      <c r="L767" s="65">
        <v>0</v>
      </c>
      <c r="M767" s="65">
        <v>0</v>
      </c>
      <c r="N767" s="65">
        <v>24</v>
      </c>
      <c r="O767" s="65">
        <v>0</v>
      </c>
      <c r="P767" s="65">
        <v>0</v>
      </c>
      <c r="Q767" s="65">
        <v>0</v>
      </c>
      <c r="R767" s="65">
        <v>0</v>
      </c>
      <c r="S767" s="65">
        <v>0</v>
      </c>
      <c r="T767" s="65">
        <v>24</v>
      </c>
      <c r="U767" s="65">
        <v>0</v>
      </c>
      <c r="V767" s="65">
        <v>0</v>
      </c>
      <c r="W767" s="65">
        <v>73.899993896484375</v>
      </c>
      <c r="X767" s="65">
        <v>73.899993896484375</v>
      </c>
      <c r="Y767" s="65">
        <v>24</v>
      </c>
      <c r="Z767" s="5"/>
      <c r="AA767" s="5"/>
      <c r="AB767" s="5"/>
      <c r="AC767" s="5"/>
      <c r="AD767" s="5"/>
      <c r="AE767" s="65">
        <v>0</v>
      </c>
      <c r="AF767" s="65">
        <v>0</v>
      </c>
      <c r="AG767" s="65">
        <v>24</v>
      </c>
      <c r="AH767" s="5"/>
      <c r="AI767" s="65">
        <v>17.447998046875</v>
      </c>
      <c r="AJ767" s="65">
        <v>0.72699999809265137</v>
      </c>
      <c r="AK767" s="65">
        <v>0.72699999809265137</v>
      </c>
      <c r="AL767" s="65">
        <v>24</v>
      </c>
      <c r="AM767" s="65">
        <v>1</v>
      </c>
      <c r="AN767" s="65">
        <v>3</v>
      </c>
      <c r="AO767" s="65">
        <v>0</v>
      </c>
      <c r="AP767" s="5"/>
      <c r="AQ767" s="65">
        <v>7</v>
      </c>
      <c r="AR767" s="65">
        <v>5</v>
      </c>
      <c r="AS767" s="65">
        <v>7</v>
      </c>
      <c r="AT767" s="65">
        <v>1986</v>
      </c>
    </row>
    <row r="768" spans="1:46" x14ac:dyDescent="0.25">
      <c r="A768" s="65">
        <v>4001</v>
      </c>
      <c r="B768" s="22">
        <v>31599</v>
      </c>
      <c r="C768" s="65">
        <v>1</v>
      </c>
      <c r="D768" s="65">
        <v>3</v>
      </c>
      <c r="E768" s="5"/>
      <c r="F768" s="5"/>
      <c r="G768" s="5"/>
      <c r="H768" s="5"/>
      <c r="I768" s="5"/>
      <c r="J768" s="5"/>
      <c r="K768" s="65">
        <v>0</v>
      </c>
      <c r="L768" s="65">
        <v>0</v>
      </c>
      <c r="M768" s="65">
        <v>0</v>
      </c>
      <c r="N768" s="65">
        <v>24</v>
      </c>
      <c r="O768" s="65">
        <v>0</v>
      </c>
      <c r="P768" s="65">
        <v>0</v>
      </c>
      <c r="Q768" s="65">
        <v>0</v>
      </c>
      <c r="R768" s="65">
        <v>0</v>
      </c>
      <c r="S768" s="65">
        <v>0</v>
      </c>
      <c r="T768" s="65">
        <v>24</v>
      </c>
      <c r="U768" s="65">
        <v>0</v>
      </c>
      <c r="V768" s="65">
        <v>0</v>
      </c>
      <c r="W768" s="65">
        <v>78.29998779296875</v>
      </c>
      <c r="X768" s="65">
        <v>78.29998779296875</v>
      </c>
      <c r="Y768" s="65">
        <v>24</v>
      </c>
      <c r="Z768" s="5"/>
      <c r="AA768" s="5"/>
      <c r="AB768" s="5"/>
      <c r="AC768" s="5"/>
      <c r="AD768" s="5"/>
      <c r="AE768" s="65">
        <v>0</v>
      </c>
      <c r="AF768" s="65">
        <v>0</v>
      </c>
      <c r="AG768" s="65">
        <v>24</v>
      </c>
      <c r="AH768" s="5"/>
      <c r="AI768" s="65">
        <v>12.59999942779541</v>
      </c>
      <c r="AJ768" s="65">
        <v>0.52499997615814209</v>
      </c>
      <c r="AK768" s="65">
        <v>0.52499997615814209</v>
      </c>
      <c r="AL768" s="65">
        <v>24</v>
      </c>
      <c r="AM768" s="65">
        <v>1</v>
      </c>
      <c r="AN768" s="65">
        <v>3</v>
      </c>
      <c r="AO768" s="65">
        <v>0</v>
      </c>
      <c r="AP768" s="5"/>
      <c r="AQ768" s="65">
        <v>1</v>
      </c>
      <c r="AR768" s="65">
        <v>6</v>
      </c>
      <c r="AS768" s="65">
        <v>7</v>
      </c>
      <c r="AT768" s="65">
        <v>1986</v>
      </c>
    </row>
    <row r="769" spans="1:46" x14ac:dyDescent="0.25">
      <c r="A769" s="65">
        <v>4001</v>
      </c>
      <c r="B769" s="22">
        <v>31600</v>
      </c>
      <c r="C769" s="65">
        <v>1</v>
      </c>
      <c r="D769" s="65">
        <v>3</v>
      </c>
      <c r="E769" s="5"/>
      <c r="F769" s="5"/>
      <c r="G769" s="5"/>
      <c r="H769" s="5"/>
      <c r="I769" s="5"/>
      <c r="J769" s="5"/>
      <c r="K769" s="65">
        <v>0</v>
      </c>
      <c r="L769" s="65">
        <v>0</v>
      </c>
      <c r="M769" s="65">
        <v>0</v>
      </c>
      <c r="N769" s="65">
        <v>24</v>
      </c>
      <c r="O769" s="65">
        <v>0</v>
      </c>
      <c r="P769" s="65">
        <v>0</v>
      </c>
      <c r="Q769" s="65">
        <v>0</v>
      </c>
      <c r="R769" s="65">
        <v>0</v>
      </c>
      <c r="S769" s="65">
        <v>0</v>
      </c>
      <c r="T769" s="65">
        <v>24</v>
      </c>
      <c r="U769" s="65">
        <v>0</v>
      </c>
      <c r="V769" s="65">
        <v>0</v>
      </c>
      <c r="W769" s="65">
        <v>78.29998779296875</v>
      </c>
      <c r="X769" s="65">
        <v>78.29998779296875</v>
      </c>
      <c r="Y769" s="65">
        <v>24</v>
      </c>
      <c r="Z769" s="5"/>
      <c r="AA769" s="5"/>
      <c r="AB769" s="5"/>
      <c r="AC769" s="5"/>
      <c r="AD769" s="5"/>
      <c r="AE769" s="65">
        <v>0</v>
      </c>
      <c r="AF769" s="65">
        <v>0</v>
      </c>
      <c r="AG769" s="65">
        <v>24</v>
      </c>
      <c r="AH769" s="5"/>
      <c r="AI769" s="65">
        <v>18.743988037109375</v>
      </c>
      <c r="AJ769" s="65">
        <v>0.78099995851516724</v>
      </c>
      <c r="AK769" s="65">
        <v>0.78099995851516724</v>
      </c>
      <c r="AL769" s="65">
        <v>24</v>
      </c>
      <c r="AM769" s="65">
        <v>1</v>
      </c>
      <c r="AN769" s="65">
        <v>3</v>
      </c>
      <c r="AO769" s="65">
        <v>0</v>
      </c>
      <c r="AP769" s="5"/>
      <c r="AQ769" s="65">
        <v>2</v>
      </c>
      <c r="AR769" s="65">
        <v>7</v>
      </c>
      <c r="AS769" s="65">
        <v>7</v>
      </c>
      <c r="AT769" s="65">
        <v>1986</v>
      </c>
    </row>
    <row r="770" spans="1:46" x14ac:dyDescent="0.25">
      <c r="A770" s="65">
        <v>4001</v>
      </c>
      <c r="B770" s="22">
        <v>31601</v>
      </c>
      <c r="C770" s="65">
        <v>1</v>
      </c>
      <c r="D770" s="65">
        <v>3</v>
      </c>
      <c r="E770" s="5"/>
      <c r="F770" s="5"/>
      <c r="G770" s="5"/>
      <c r="H770" s="5"/>
      <c r="I770" s="5"/>
      <c r="J770" s="5"/>
      <c r="K770" s="65">
        <v>0</v>
      </c>
      <c r="L770" s="65">
        <v>0</v>
      </c>
      <c r="M770" s="65">
        <v>0</v>
      </c>
      <c r="N770" s="65">
        <v>24</v>
      </c>
      <c r="O770" s="65">
        <v>0</v>
      </c>
      <c r="P770" s="65">
        <v>0</v>
      </c>
      <c r="Q770" s="65">
        <v>0</v>
      </c>
      <c r="R770" s="65">
        <v>0</v>
      </c>
      <c r="S770" s="65">
        <v>0</v>
      </c>
      <c r="T770" s="65">
        <v>24</v>
      </c>
      <c r="U770" s="65">
        <v>0</v>
      </c>
      <c r="V770" s="65">
        <v>0</v>
      </c>
      <c r="W770" s="65">
        <v>78.79998779296875</v>
      </c>
      <c r="X770" s="65">
        <v>78.79998779296875</v>
      </c>
      <c r="Y770" s="65">
        <v>24</v>
      </c>
      <c r="Z770" s="5"/>
      <c r="AA770" s="5"/>
      <c r="AB770" s="5"/>
      <c r="AC770" s="5"/>
      <c r="AD770" s="5"/>
      <c r="AE770" s="65">
        <v>0</v>
      </c>
      <c r="AF770" s="65">
        <v>0</v>
      </c>
      <c r="AG770" s="65">
        <v>24</v>
      </c>
      <c r="AH770" s="5"/>
      <c r="AI770" s="65">
        <v>11.08799934387207</v>
      </c>
      <c r="AJ770" s="65">
        <v>0.46199995279312134</v>
      </c>
      <c r="AK770" s="65">
        <v>0.46199995279312134</v>
      </c>
      <c r="AL770" s="65">
        <v>24</v>
      </c>
      <c r="AM770" s="65">
        <v>1</v>
      </c>
      <c r="AN770" s="65">
        <v>3</v>
      </c>
      <c r="AO770" s="65">
        <v>0</v>
      </c>
      <c r="AP770" s="5"/>
      <c r="AQ770" s="65">
        <v>3</v>
      </c>
      <c r="AR770" s="65">
        <v>8</v>
      </c>
      <c r="AS770" s="65">
        <v>7</v>
      </c>
      <c r="AT770" s="65">
        <v>1986</v>
      </c>
    </row>
    <row r="771" spans="1:46" x14ac:dyDescent="0.25">
      <c r="A771" s="65">
        <v>4001</v>
      </c>
      <c r="B771" s="22">
        <v>31602</v>
      </c>
      <c r="C771" s="65">
        <v>1</v>
      </c>
      <c r="D771" s="65">
        <v>3</v>
      </c>
      <c r="E771" s="5"/>
      <c r="F771" s="5"/>
      <c r="G771" s="5"/>
      <c r="H771" s="5"/>
      <c r="I771" s="5"/>
      <c r="J771" s="5"/>
      <c r="K771" s="65">
        <v>0</v>
      </c>
      <c r="L771" s="65">
        <v>0</v>
      </c>
      <c r="M771" s="65">
        <v>0</v>
      </c>
      <c r="N771" s="65">
        <v>24</v>
      </c>
      <c r="O771" s="65">
        <v>0</v>
      </c>
      <c r="P771" s="65">
        <v>0</v>
      </c>
      <c r="Q771" s="65">
        <v>0</v>
      </c>
      <c r="R771" s="65">
        <v>0</v>
      </c>
      <c r="S771" s="65">
        <v>0</v>
      </c>
      <c r="T771" s="65">
        <v>24</v>
      </c>
      <c r="U771" s="65">
        <v>0</v>
      </c>
      <c r="V771" s="65">
        <v>0</v>
      </c>
      <c r="W771" s="65">
        <v>74.29998779296875</v>
      </c>
      <c r="X771" s="65">
        <v>74.29998779296875</v>
      </c>
      <c r="Y771" s="65">
        <v>24</v>
      </c>
      <c r="Z771" s="5"/>
      <c r="AA771" s="5"/>
      <c r="AB771" s="5"/>
      <c r="AC771" s="5"/>
      <c r="AD771" s="5"/>
      <c r="AE771" s="65">
        <v>0</v>
      </c>
      <c r="AF771" s="65">
        <v>0</v>
      </c>
      <c r="AG771" s="65">
        <v>24</v>
      </c>
      <c r="AH771" s="5"/>
      <c r="AI771" s="65">
        <v>10.571999549865723</v>
      </c>
      <c r="AJ771" s="65">
        <v>0.43999999761581421</v>
      </c>
      <c r="AK771" s="65">
        <v>0.43999999761581421</v>
      </c>
      <c r="AL771" s="65">
        <v>24</v>
      </c>
      <c r="AM771" s="65">
        <v>1</v>
      </c>
      <c r="AN771" s="65">
        <v>3</v>
      </c>
      <c r="AO771" s="65">
        <v>0</v>
      </c>
      <c r="AP771" s="5"/>
      <c r="AQ771" s="65">
        <v>4</v>
      </c>
      <c r="AR771" s="65">
        <v>9</v>
      </c>
      <c r="AS771" s="65">
        <v>7</v>
      </c>
      <c r="AT771" s="65">
        <v>1986</v>
      </c>
    </row>
    <row r="772" spans="1:46" x14ac:dyDescent="0.25">
      <c r="A772" s="65">
        <v>4001</v>
      </c>
      <c r="B772" s="22">
        <v>31603</v>
      </c>
      <c r="C772" s="65">
        <v>1</v>
      </c>
      <c r="D772" s="65">
        <v>3</v>
      </c>
      <c r="E772" s="5"/>
      <c r="F772" s="5"/>
      <c r="G772" s="5"/>
      <c r="H772" s="5"/>
      <c r="I772" s="5"/>
      <c r="J772" s="5"/>
      <c r="K772" s="65">
        <v>0</v>
      </c>
      <c r="L772" s="65">
        <v>0</v>
      </c>
      <c r="M772" s="65">
        <v>0</v>
      </c>
      <c r="N772" s="65">
        <v>24</v>
      </c>
      <c r="O772" s="65">
        <v>0</v>
      </c>
      <c r="P772" s="65">
        <v>0</v>
      </c>
      <c r="Q772" s="65">
        <v>0</v>
      </c>
      <c r="R772" s="65">
        <v>0</v>
      </c>
      <c r="S772" s="65">
        <v>0</v>
      </c>
      <c r="T772" s="65">
        <v>24</v>
      </c>
      <c r="U772" s="65">
        <v>0</v>
      </c>
      <c r="V772" s="65">
        <v>0</v>
      </c>
      <c r="W772" s="65">
        <v>72.099990844726563</v>
      </c>
      <c r="X772" s="65">
        <v>72.099990844726563</v>
      </c>
      <c r="Y772" s="65">
        <v>24</v>
      </c>
      <c r="Z772" s="5"/>
      <c r="AA772" s="5"/>
      <c r="AB772" s="5"/>
      <c r="AC772" s="5"/>
      <c r="AD772" s="5"/>
      <c r="AE772" s="65">
        <v>0</v>
      </c>
      <c r="AF772" s="65">
        <v>0</v>
      </c>
      <c r="AG772" s="65">
        <v>24</v>
      </c>
      <c r="AH772" s="5"/>
      <c r="AI772" s="65">
        <v>12.335999488830566</v>
      </c>
      <c r="AJ772" s="65">
        <v>0.51399999856948853</v>
      </c>
      <c r="AK772" s="65">
        <v>0.51399999856948853</v>
      </c>
      <c r="AL772" s="65">
        <v>24</v>
      </c>
      <c r="AM772" s="65">
        <v>1</v>
      </c>
      <c r="AN772" s="65">
        <v>3</v>
      </c>
      <c r="AO772" s="65">
        <v>0</v>
      </c>
      <c r="AP772" s="5"/>
      <c r="AQ772" s="65">
        <v>5</v>
      </c>
      <c r="AR772" s="65">
        <v>10</v>
      </c>
      <c r="AS772" s="65">
        <v>7</v>
      </c>
      <c r="AT772" s="65">
        <v>1986</v>
      </c>
    </row>
    <row r="773" spans="1:46" x14ac:dyDescent="0.25">
      <c r="A773" s="65">
        <v>4001</v>
      </c>
      <c r="B773" s="22">
        <v>31604</v>
      </c>
      <c r="C773" s="65">
        <v>1</v>
      </c>
      <c r="D773" s="65">
        <v>3</v>
      </c>
      <c r="E773" s="5"/>
      <c r="F773" s="5"/>
      <c r="G773" s="5"/>
      <c r="H773" s="5"/>
      <c r="I773" s="5"/>
      <c r="J773" s="5"/>
      <c r="K773" s="65">
        <v>0</v>
      </c>
      <c r="L773" s="65">
        <v>0</v>
      </c>
      <c r="M773" s="65">
        <v>0</v>
      </c>
      <c r="N773" s="65">
        <v>24</v>
      </c>
      <c r="O773" s="65">
        <v>0</v>
      </c>
      <c r="P773" s="65">
        <v>0</v>
      </c>
      <c r="Q773" s="65">
        <v>0</v>
      </c>
      <c r="R773" s="65">
        <v>0</v>
      </c>
      <c r="S773" s="65">
        <v>0</v>
      </c>
      <c r="T773" s="65">
        <v>24</v>
      </c>
      <c r="U773" s="65">
        <v>0</v>
      </c>
      <c r="V773" s="65">
        <v>0</v>
      </c>
      <c r="W773" s="65">
        <v>74.5</v>
      </c>
      <c r="X773" s="65">
        <v>74.5</v>
      </c>
      <c r="Y773" s="65">
        <v>24</v>
      </c>
      <c r="Z773" s="5"/>
      <c r="AA773" s="5"/>
      <c r="AB773" s="5"/>
      <c r="AC773" s="5"/>
      <c r="AD773" s="5"/>
      <c r="AE773" s="65">
        <v>0</v>
      </c>
      <c r="AF773" s="65">
        <v>0</v>
      </c>
      <c r="AG773" s="65">
        <v>24</v>
      </c>
      <c r="AH773" s="5"/>
      <c r="AI773" s="65">
        <v>10.991999626159668</v>
      </c>
      <c r="AJ773" s="65">
        <v>0.45799994468688965</v>
      </c>
      <c r="AK773" s="65">
        <v>0.45799994468688965</v>
      </c>
      <c r="AL773" s="65">
        <v>24</v>
      </c>
      <c r="AM773" s="65">
        <v>1</v>
      </c>
      <c r="AN773" s="65">
        <v>3</v>
      </c>
      <c r="AO773" s="65">
        <v>0</v>
      </c>
      <c r="AP773" s="5"/>
      <c r="AQ773" s="65">
        <v>6</v>
      </c>
      <c r="AR773" s="65">
        <v>11</v>
      </c>
      <c r="AS773" s="65">
        <v>7</v>
      </c>
      <c r="AT773" s="65">
        <v>1986</v>
      </c>
    </row>
    <row r="774" spans="1:46" x14ac:dyDescent="0.25">
      <c r="A774" s="65">
        <v>4001</v>
      </c>
      <c r="B774" s="22">
        <v>31605</v>
      </c>
      <c r="C774" s="65">
        <v>1</v>
      </c>
      <c r="D774" s="65">
        <v>3</v>
      </c>
      <c r="E774" s="5"/>
      <c r="F774" s="5"/>
      <c r="G774" s="5"/>
      <c r="H774" s="5"/>
      <c r="I774" s="5"/>
      <c r="J774" s="5"/>
      <c r="K774" s="65">
        <v>0</v>
      </c>
      <c r="L774" s="65">
        <v>0</v>
      </c>
      <c r="M774" s="65">
        <v>0</v>
      </c>
      <c r="N774" s="65">
        <v>24</v>
      </c>
      <c r="O774" s="65">
        <v>0</v>
      </c>
      <c r="P774" s="65">
        <v>0</v>
      </c>
      <c r="Q774" s="65">
        <v>0</v>
      </c>
      <c r="R774" s="65">
        <v>0</v>
      </c>
      <c r="S774" s="65">
        <v>0</v>
      </c>
      <c r="T774" s="65">
        <v>24</v>
      </c>
      <c r="U774" s="65">
        <v>0</v>
      </c>
      <c r="V774" s="65">
        <v>0</v>
      </c>
      <c r="W774" s="65">
        <v>72.699996948242188</v>
      </c>
      <c r="X774" s="65">
        <v>72.699996948242188</v>
      </c>
      <c r="Y774" s="65">
        <v>24</v>
      </c>
      <c r="Z774" s="5"/>
      <c r="AA774" s="5"/>
      <c r="AB774" s="5"/>
      <c r="AC774" s="5"/>
      <c r="AD774" s="5"/>
      <c r="AE774" s="65">
        <v>0</v>
      </c>
      <c r="AF774" s="65">
        <v>0</v>
      </c>
      <c r="AG774" s="65">
        <v>24</v>
      </c>
      <c r="AH774" s="5"/>
      <c r="AI774" s="65">
        <v>9.1799993515014648</v>
      </c>
      <c r="AJ774" s="65">
        <v>0.38199996948242188</v>
      </c>
      <c r="AK774" s="65">
        <v>0.38199996948242188</v>
      </c>
      <c r="AL774" s="65">
        <v>24</v>
      </c>
      <c r="AM774" s="65">
        <v>1</v>
      </c>
      <c r="AN774" s="65">
        <v>3</v>
      </c>
      <c r="AO774" s="65">
        <v>0</v>
      </c>
      <c r="AP774" s="5"/>
      <c r="AQ774" s="65">
        <v>7</v>
      </c>
      <c r="AR774" s="65">
        <v>12</v>
      </c>
      <c r="AS774" s="65">
        <v>7</v>
      </c>
      <c r="AT774" s="65">
        <v>1986</v>
      </c>
    </row>
    <row r="775" spans="1:46" x14ac:dyDescent="0.25">
      <c r="A775" s="65">
        <v>4001</v>
      </c>
      <c r="B775" s="22">
        <v>31606</v>
      </c>
      <c r="C775" s="65">
        <v>1</v>
      </c>
      <c r="D775" s="65">
        <v>3</v>
      </c>
      <c r="E775" s="5"/>
      <c r="F775" s="5"/>
      <c r="G775" s="5"/>
      <c r="H775" s="5"/>
      <c r="I775" s="5"/>
      <c r="J775" s="5"/>
      <c r="K775" s="65">
        <v>0</v>
      </c>
      <c r="L775" s="65">
        <v>0</v>
      </c>
      <c r="M775" s="65">
        <v>0</v>
      </c>
      <c r="N775" s="65">
        <v>24</v>
      </c>
      <c r="O775" s="65">
        <v>0</v>
      </c>
      <c r="P775" s="65">
        <v>0</v>
      </c>
      <c r="Q775" s="65">
        <v>0</v>
      </c>
      <c r="R775" s="65">
        <v>0</v>
      </c>
      <c r="S775" s="65">
        <v>0</v>
      </c>
      <c r="T775" s="65">
        <v>24</v>
      </c>
      <c r="U775" s="65">
        <v>0</v>
      </c>
      <c r="V775" s="65">
        <v>0</v>
      </c>
      <c r="W775" s="65">
        <v>74.099990844726563</v>
      </c>
      <c r="X775" s="65">
        <v>74.099990844726563</v>
      </c>
      <c r="Y775" s="65">
        <v>24</v>
      </c>
      <c r="Z775" s="5"/>
      <c r="AA775" s="5"/>
      <c r="AB775" s="5"/>
      <c r="AC775" s="5"/>
      <c r="AD775" s="5"/>
      <c r="AE775" s="65">
        <v>0</v>
      </c>
      <c r="AF775" s="65">
        <v>0</v>
      </c>
      <c r="AG775" s="65">
        <v>24</v>
      </c>
      <c r="AH775" s="5"/>
      <c r="AI775" s="65">
        <v>9.3119993209838867</v>
      </c>
      <c r="AJ775" s="65">
        <v>0.38799995183944702</v>
      </c>
      <c r="AK775" s="65">
        <v>0.38799995183944702</v>
      </c>
      <c r="AL775" s="65">
        <v>24</v>
      </c>
      <c r="AM775" s="65">
        <v>1</v>
      </c>
      <c r="AN775" s="65">
        <v>3</v>
      </c>
      <c r="AO775" s="65">
        <v>0</v>
      </c>
      <c r="AP775" s="5"/>
      <c r="AQ775" s="65">
        <v>1</v>
      </c>
      <c r="AR775" s="65">
        <v>13</v>
      </c>
      <c r="AS775" s="65">
        <v>7</v>
      </c>
      <c r="AT775" s="65">
        <v>1986</v>
      </c>
    </row>
    <row r="776" spans="1:46" x14ac:dyDescent="0.25">
      <c r="A776" s="65">
        <v>4001</v>
      </c>
      <c r="B776" s="22">
        <v>31607</v>
      </c>
      <c r="C776" s="65">
        <v>1</v>
      </c>
      <c r="D776" s="65">
        <v>3</v>
      </c>
      <c r="E776" s="5"/>
      <c r="F776" s="5"/>
      <c r="G776" s="5"/>
      <c r="H776" s="5"/>
      <c r="I776" s="5"/>
      <c r="J776" s="5"/>
      <c r="K776" s="65">
        <v>0</v>
      </c>
      <c r="L776" s="65">
        <v>0</v>
      </c>
      <c r="M776" s="65">
        <v>0</v>
      </c>
      <c r="N776" s="65">
        <v>24</v>
      </c>
      <c r="O776" s="65">
        <v>0</v>
      </c>
      <c r="P776" s="65">
        <v>0</v>
      </c>
      <c r="Q776" s="65">
        <v>0</v>
      </c>
      <c r="R776" s="65">
        <v>0</v>
      </c>
      <c r="S776" s="65">
        <v>0</v>
      </c>
      <c r="T776" s="65">
        <v>24</v>
      </c>
      <c r="U776" s="65">
        <v>0</v>
      </c>
      <c r="V776" s="65">
        <v>0</v>
      </c>
      <c r="W776" s="65">
        <v>72.099990844726563</v>
      </c>
      <c r="X776" s="65">
        <v>72.099990844726563</v>
      </c>
      <c r="Y776" s="65">
        <v>24</v>
      </c>
      <c r="Z776" s="5"/>
      <c r="AA776" s="5"/>
      <c r="AB776" s="5"/>
      <c r="AC776" s="5"/>
      <c r="AD776" s="5"/>
      <c r="AE776" s="65">
        <v>0</v>
      </c>
      <c r="AF776" s="65">
        <v>0</v>
      </c>
      <c r="AG776" s="65">
        <v>24</v>
      </c>
      <c r="AH776" s="5"/>
      <c r="AI776" s="65">
        <v>8.8799991607666016</v>
      </c>
      <c r="AJ776" s="65">
        <v>0.36999994516372681</v>
      </c>
      <c r="AK776" s="65">
        <v>0.36999994516372681</v>
      </c>
      <c r="AL776" s="65">
        <v>24</v>
      </c>
      <c r="AM776" s="65">
        <v>1</v>
      </c>
      <c r="AN776" s="65">
        <v>3</v>
      </c>
      <c r="AO776" s="65">
        <v>0</v>
      </c>
      <c r="AP776" s="5"/>
      <c r="AQ776" s="65">
        <v>2</v>
      </c>
      <c r="AR776" s="65">
        <v>14</v>
      </c>
      <c r="AS776" s="65">
        <v>7</v>
      </c>
      <c r="AT776" s="65">
        <v>1986</v>
      </c>
    </row>
    <row r="777" spans="1:46" x14ac:dyDescent="0.25">
      <c r="A777" s="65">
        <v>4001</v>
      </c>
      <c r="B777" s="22">
        <v>31608</v>
      </c>
      <c r="C777" s="65">
        <v>1</v>
      </c>
      <c r="D777" s="65">
        <v>3</v>
      </c>
      <c r="E777" s="5"/>
      <c r="F777" s="5"/>
      <c r="G777" s="5"/>
      <c r="H777" s="5"/>
      <c r="I777" s="5"/>
      <c r="J777" s="5"/>
      <c r="K777" s="65">
        <v>0</v>
      </c>
      <c r="L777" s="65">
        <v>0</v>
      </c>
      <c r="M777" s="65">
        <v>0</v>
      </c>
      <c r="N777" s="65">
        <v>24</v>
      </c>
      <c r="O777" s="65">
        <v>0</v>
      </c>
      <c r="P777" s="65">
        <v>0</v>
      </c>
      <c r="Q777" s="65">
        <v>0</v>
      </c>
      <c r="R777" s="65">
        <v>0</v>
      </c>
      <c r="S777" s="65">
        <v>0</v>
      </c>
      <c r="T777" s="65">
        <v>24</v>
      </c>
      <c r="U777" s="65">
        <v>0</v>
      </c>
      <c r="V777" s="65">
        <v>0</v>
      </c>
      <c r="W777" s="65">
        <v>68.199996948242188</v>
      </c>
      <c r="X777" s="65">
        <v>68.199996948242188</v>
      </c>
      <c r="Y777" s="65">
        <v>24</v>
      </c>
      <c r="Z777" s="5"/>
      <c r="AA777" s="5"/>
      <c r="AB777" s="5"/>
      <c r="AC777" s="5"/>
      <c r="AD777" s="5"/>
      <c r="AE777" s="65">
        <v>0</v>
      </c>
      <c r="AF777" s="65">
        <v>0</v>
      </c>
      <c r="AG777" s="65">
        <v>24</v>
      </c>
      <c r="AH777" s="5"/>
      <c r="AI777" s="65">
        <v>9.5999994277954102</v>
      </c>
      <c r="AJ777" s="65">
        <v>0.39999997615814209</v>
      </c>
      <c r="AK777" s="65">
        <v>0.39999997615814209</v>
      </c>
      <c r="AL777" s="65">
        <v>24</v>
      </c>
      <c r="AM777" s="65">
        <v>1</v>
      </c>
      <c r="AN777" s="65">
        <v>3</v>
      </c>
      <c r="AO777" s="65">
        <v>0</v>
      </c>
      <c r="AP777" s="5"/>
      <c r="AQ777" s="65">
        <v>3</v>
      </c>
      <c r="AR777" s="65">
        <v>15</v>
      </c>
      <c r="AS777" s="65">
        <v>7</v>
      </c>
      <c r="AT777" s="65">
        <v>1986</v>
      </c>
    </row>
    <row r="778" spans="1:46" x14ac:dyDescent="0.25">
      <c r="A778" s="65">
        <v>4001</v>
      </c>
      <c r="B778" s="22">
        <v>31609</v>
      </c>
      <c r="C778" s="65">
        <v>1</v>
      </c>
      <c r="D778" s="65">
        <v>3</v>
      </c>
      <c r="E778" s="5"/>
      <c r="F778" s="5"/>
      <c r="G778" s="5"/>
      <c r="H778" s="5"/>
      <c r="I778" s="5"/>
      <c r="J778" s="5"/>
      <c r="K778" s="65">
        <v>0</v>
      </c>
      <c r="L778" s="65">
        <v>0</v>
      </c>
      <c r="M778" s="65">
        <v>0</v>
      </c>
      <c r="N778" s="65">
        <v>24</v>
      </c>
      <c r="O778" s="65">
        <v>0</v>
      </c>
      <c r="P778" s="65">
        <v>0</v>
      </c>
      <c r="Q778" s="65">
        <v>0</v>
      </c>
      <c r="R778" s="65">
        <v>0</v>
      </c>
      <c r="S778" s="65">
        <v>0</v>
      </c>
      <c r="T778" s="65">
        <v>24</v>
      </c>
      <c r="U778" s="65">
        <v>0</v>
      </c>
      <c r="V778" s="65">
        <v>0</v>
      </c>
      <c r="W778" s="65">
        <v>64.899993896484375</v>
      </c>
      <c r="X778" s="65">
        <v>64.899993896484375</v>
      </c>
      <c r="Y778" s="65">
        <v>24</v>
      </c>
      <c r="Z778" s="5"/>
      <c r="AA778" s="5"/>
      <c r="AB778" s="5"/>
      <c r="AC778" s="5"/>
      <c r="AD778" s="5"/>
      <c r="AE778" s="65">
        <v>0</v>
      </c>
      <c r="AF778" s="65">
        <v>0</v>
      </c>
      <c r="AG778" s="65">
        <v>24</v>
      </c>
      <c r="AH778" s="5"/>
      <c r="AI778" s="65">
        <v>7.9799995422363281</v>
      </c>
      <c r="AJ778" s="65">
        <v>0.33199995756149292</v>
      </c>
      <c r="AK778" s="65">
        <v>0.33199995756149292</v>
      </c>
      <c r="AL778" s="65">
        <v>24</v>
      </c>
      <c r="AM778" s="65">
        <v>1</v>
      </c>
      <c r="AN778" s="65">
        <v>3</v>
      </c>
      <c r="AO778" s="65">
        <v>0</v>
      </c>
      <c r="AP778" s="5"/>
      <c r="AQ778" s="65">
        <v>4</v>
      </c>
      <c r="AR778" s="65">
        <v>16</v>
      </c>
      <c r="AS778" s="65">
        <v>7</v>
      </c>
      <c r="AT778" s="65">
        <v>1986</v>
      </c>
    </row>
    <row r="779" spans="1:46" x14ac:dyDescent="0.25">
      <c r="A779" s="65">
        <v>4001</v>
      </c>
      <c r="B779" s="22">
        <v>31610</v>
      </c>
      <c r="C779" s="65">
        <v>1</v>
      </c>
      <c r="D779" s="65">
        <v>3</v>
      </c>
      <c r="E779" s="5"/>
      <c r="F779" s="5"/>
      <c r="G779" s="5"/>
      <c r="H779" s="5"/>
      <c r="I779" s="5"/>
      <c r="J779" s="5"/>
      <c r="K779" s="65">
        <v>0</v>
      </c>
      <c r="L779" s="65">
        <v>0</v>
      </c>
      <c r="M779" s="65">
        <v>0</v>
      </c>
      <c r="N779" s="65">
        <v>24</v>
      </c>
      <c r="O779" s="65">
        <v>0</v>
      </c>
      <c r="P779" s="65">
        <v>0</v>
      </c>
      <c r="Q779" s="65">
        <v>0</v>
      </c>
      <c r="R779" s="65">
        <v>0</v>
      </c>
      <c r="S779" s="65">
        <v>0</v>
      </c>
      <c r="T779" s="65">
        <v>24</v>
      </c>
      <c r="U779" s="65">
        <v>0</v>
      </c>
      <c r="V779" s="65">
        <v>0</v>
      </c>
      <c r="W779" s="65">
        <v>68.399993896484375</v>
      </c>
      <c r="X779" s="65">
        <v>68.399993896484375</v>
      </c>
      <c r="Y779" s="65">
        <v>24</v>
      </c>
      <c r="Z779" s="5"/>
      <c r="AA779" s="5"/>
      <c r="AB779" s="5"/>
      <c r="AC779" s="5"/>
      <c r="AD779" s="5"/>
      <c r="AE779" s="65">
        <v>0</v>
      </c>
      <c r="AF779" s="65">
        <v>0</v>
      </c>
      <c r="AG779" s="65">
        <v>24</v>
      </c>
      <c r="AH779" s="5"/>
      <c r="AI779" s="65">
        <v>8.6279993057250977</v>
      </c>
      <c r="AJ779" s="65">
        <v>0.35899996757507324</v>
      </c>
      <c r="AK779" s="65">
        <v>0.35899996757507324</v>
      </c>
      <c r="AL779" s="65">
        <v>24</v>
      </c>
      <c r="AM779" s="65">
        <v>1</v>
      </c>
      <c r="AN779" s="65">
        <v>3</v>
      </c>
      <c r="AO779" s="65">
        <v>0</v>
      </c>
      <c r="AP779" s="5"/>
      <c r="AQ779" s="65">
        <v>5</v>
      </c>
      <c r="AR779" s="65">
        <v>17</v>
      </c>
      <c r="AS779" s="65">
        <v>7</v>
      </c>
      <c r="AT779" s="65">
        <v>1986</v>
      </c>
    </row>
    <row r="780" spans="1:46" x14ac:dyDescent="0.25">
      <c r="A780" s="65">
        <v>4001</v>
      </c>
      <c r="B780" s="22">
        <v>31611</v>
      </c>
      <c r="C780" s="65">
        <v>1</v>
      </c>
      <c r="D780" s="65">
        <v>3</v>
      </c>
      <c r="E780" s="5"/>
      <c r="F780" s="5"/>
      <c r="G780" s="5"/>
      <c r="H780" s="5"/>
      <c r="I780" s="5"/>
      <c r="J780" s="5"/>
      <c r="K780" s="65">
        <v>0</v>
      </c>
      <c r="L780" s="65">
        <v>0</v>
      </c>
      <c r="M780" s="65">
        <v>0</v>
      </c>
      <c r="N780" s="65">
        <v>24</v>
      </c>
      <c r="O780" s="65">
        <v>0</v>
      </c>
      <c r="P780" s="65">
        <v>0</v>
      </c>
      <c r="Q780" s="65">
        <v>0</v>
      </c>
      <c r="R780" s="65">
        <v>0</v>
      </c>
      <c r="S780" s="65">
        <v>0</v>
      </c>
      <c r="T780" s="65">
        <v>24</v>
      </c>
      <c r="U780" s="65">
        <v>0</v>
      </c>
      <c r="V780" s="65">
        <v>0</v>
      </c>
      <c r="W780" s="65">
        <v>72.5</v>
      </c>
      <c r="X780" s="65">
        <v>72.5</v>
      </c>
      <c r="Y780" s="65">
        <v>24</v>
      </c>
      <c r="Z780" s="5"/>
      <c r="AA780" s="5"/>
      <c r="AB780" s="5"/>
      <c r="AC780" s="5"/>
      <c r="AD780" s="5"/>
      <c r="AE780" s="65">
        <v>0</v>
      </c>
      <c r="AF780" s="65">
        <v>0</v>
      </c>
      <c r="AG780" s="65">
        <v>24</v>
      </c>
      <c r="AH780" s="5"/>
      <c r="AI780" s="65">
        <v>10.46399974822998</v>
      </c>
      <c r="AJ780" s="65">
        <v>0.43599998950958252</v>
      </c>
      <c r="AK780" s="65">
        <v>0.43599998950958252</v>
      </c>
      <c r="AL780" s="65">
        <v>24</v>
      </c>
      <c r="AM780" s="65">
        <v>1</v>
      </c>
      <c r="AN780" s="65">
        <v>3</v>
      </c>
      <c r="AO780" s="65">
        <v>0</v>
      </c>
      <c r="AP780" s="5"/>
      <c r="AQ780" s="65">
        <v>6</v>
      </c>
      <c r="AR780" s="65">
        <v>18</v>
      </c>
      <c r="AS780" s="65">
        <v>7</v>
      </c>
      <c r="AT780" s="65">
        <v>1986</v>
      </c>
    </row>
    <row r="781" spans="1:46" x14ac:dyDescent="0.25">
      <c r="A781" s="65">
        <v>4001</v>
      </c>
      <c r="B781" s="22">
        <v>31612</v>
      </c>
      <c r="C781" s="65">
        <v>1</v>
      </c>
      <c r="D781" s="65">
        <v>3</v>
      </c>
      <c r="E781" s="5"/>
      <c r="F781" s="5"/>
      <c r="G781" s="5"/>
      <c r="H781" s="5"/>
      <c r="I781" s="5"/>
      <c r="J781" s="5"/>
      <c r="K781" s="65">
        <v>0</v>
      </c>
      <c r="L781" s="65">
        <v>0</v>
      </c>
      <c r="M781" s="65">
        <v>0</v>
      </c>
      <c r="N781" s="65">
        <v>24</v>
      </c>
      <c r="O781" s="65">
        <v>0</v>
      </c>
      <c r="P781" s="65">
        <v>0</v>
      </c>
      <c r="Q781" s="65">
        <v>0</v>
      </c>
      <c r="R781" s="65">
        <v>0</v>
      </c>
      <c r="S781" s="65">
        <v>0</v>
      </c>
      <c r="T781" s="65">
        <v>24</v>
      </c>
      <c r="U781" s="65">
        <v>0</v>
      </c>
      <c r="V781" s="65">
        <v>0</v>
      </c>
      <c r="W781" s="65">
        <v>79.899993896484375</v>
      </c>
      <c r="X781" s="65">
        <v>79.899993896484375</v>
      </c>
      <c r="Y781" s="65">
        <v>24</v>
      </c>
      <c r="Z781" s="5"/>
      <c r="AA781" s="5"/>
      <c r="AB781" s="5"/>
      <c r="AC781" s="5"/>
      <c r="AD781" s="5"/>
      <c r="AE781" s="65">
        <v>0</v>
      </c>
      <c r="AF781" s="65">
        <v>0</v>
      </c>
      <c r="AG781" s="65">
        <v>24</v>
      </c>
      <c r="AH781" s="5"/>
      <c r="AI781" s="65">
        <v>10.391999244689941</v>
      </c>
      <c r="AJ781" s="65">
        <v>0.43299996852874756</v>
      </c>
      <c r="AK781" s="65">
        <v>0.43299996852874756</v>
      </c>
      <c r="AL781" s="65">
        <v>24</v>
      </c>
      <c r="AM781" s="65">
        <v>1</v>
      </c>
      <c r="AN781" s="65">
        <v>3</v>
      </c>
      <c r="AO781" s="65">
        <v>0</v>
      </c>
      <c r="AP781" s="5"/>
      <c r="AQ781" s="65">
        <v>7</v>
      </c>
      <c r="AR781" s="65">
        <v>19</v>
      </c>
      <c r="AS781" s="65">
        <v>7</v>
      </c>
      <c r="AT781" s="65">
        <v>1986</v>
      </c>
    </row>
    <row r="782" spans="1:46" x14ac:dyDescent="0.25">
      <c r="A782" s="65">
        <v>4001</v>
      </c>
      <c r="B782" s="22">
        <v>31613</v>
      </c>
      <c r="C782" s="65">
        <v>1</v>
      </c>
      <c r="D782" s="65">
        <v>3</v>
      </c>
      <c r="E782" s="5"/>
      <c r="F782" s="5"/>
      <c r="G782" s="5"/>
      <c r="H782" s="5"/>
      <c r="I782" s="5"/>
      <c r="J782" s="5"/>
      <c r="K782" s="65">
        <v>0</v>
      </c>
      <c r="L782" s="65">
        <v>0</v>
      </c>
      <c r="M782" s="65">
        <v>0</v>
      </c>
      <c r="N782" s="65">
        <v>24</v>
      </c>
      <c r="O782" s="65">
        <v>0</v>
      </c>
      <c r="P782" s="65">
        <v>0</v>
      </c>
      <c r="Q782" s="65">
        <v>0</v>
      </c>
      <c r="R782" s="65">
        <v>0</v>
      </c>
      <c r="S782" s="65">
        <v>0</v>
      </c>
      <c r="T782" s="65">
        <v>24</v>
      </c>
      <c r="U782" s="65">
        <v>0</v>
      </c>
      <c r="V782" s="65">
        <v>0</v>
      </c>
      <c r="W782" s="65">
        <v>83.5</v>
      </c>
      <c r="X782" s="65">
        <v>83.5</v>
      </c>
      <c r="Y782" s="65">
        <v>24</v>
      </c>
      <c r="Z782" s="5"/>
      <c r="AA782" s="5"/>
      <c r="AB782" s="5"/>
      <c r="AC782" s="5"/>
      <c r="AD782" s="5"/>
      <c r="AE782" s="65">
        <v>0</v>
      </c>
      <c r="AF782" s="65">
        <v>0</v>
      </c>
      <c r="AG782" s="65">
        <v>24</v>
      </c>
      <c r="AH782" s="5"/>
      <c r="AI782" s="65">
        <v>16.871994018554688</v>
      </c>
      <c r="AJ782" s="65">
        <v>0.70299994945526123</v>
      </c>
      <c r="AK782" s="65">
        <v>0.70299994945526123</v>
      </c>
      <c r="AL782" s="65">
        <v>24</v>
      </c>
      <c r="AM782" s="65">
        <v>1</v>
      </c>
      <c r="AN782" s="65">
        <v>3</v>
      </c>
      <c r="AO782" s="65">
        <v>0</v>
      </c>
      <c r="AP782" s="5"/>
      <c r="AQ782" s="65">
        <v>1</v>
      </c>
      <c r="AR782" s="65">
        <v>20</v>
      </c>
      <c r="AS782" s="65">
        <v>7</v>
      </c>
      <c r="AT782" s="65">
        <v>1986</v>
      </c>
    </row>
    <row r="783" spans="1:46" x14ac:dyDescent="0.25">
      <c r="A783" s="65">
        <v>4001</v>
      </c>
      <c r="B783" s="22">
        <v>31614</v>
      </c>
      <c r="C783" s="65">
        <v>1</v>
      </c>
      <c r="D783" s="65">
        <v>3</v>
      </c>
      <c r="E783" s="5"/>
      <c r="F783" s="5"/>
      <c r="G783" s="5"/>
      <c r="H783" s="5"/>
      <c r="I783" s="5"/>
      <c r="J783" s="5"/>
      <c r="K783" s="65">
        <v>0</v>
      </c>
      <c r="L783" s="65">
        <v>0</v>
      </c>
      <c r="M783" s="65">
        <v>0</v>
      </c>
      <c r="N783" s="65">
        <v>24</v>
      </c>
      <c r="O783" s="65">
        <v>0</v>
      </c>
      <c r="P783" s="65">
        <v>0</v>
      </c>
      <c r="Q783" s="65">
        <v>0</v>
      </c>
      <c r="R783" s="65">
        <v>0</v>
      </c>
      <c r="S783" s="65">
        <v>0</v>
      </c>
      <c r="T783" s="65">
        <v>24</v>
      </c>
      <c r="U783" s="65">
        <v>0</v>
      </c>
      <c r="V783" s="65">
        <v>0</v>
      </c>
      <c r="W783" s="65">
        <v>82.399993896484375</v>
      </c>
      <c r="X783" s="65">
        <v>82.399993896484375</v>
      </c>
      <c r="Y783" s="65">
        <v>24</v>
      </c>
      <c r="Z783" s="5"/>
      <c r="AA783" s="5"/>
      <c r="AB783" s="5"/>
      <c r="AC783" s="5"/>
      <c r="AD783" s="5"/>
      <c r="AE783" s="65">
        <v>0</v>
      </c>
      <c r="AF783" s="65">
        <v>0</v>
      </c>
      <c r="AG783" s="65">
        <v>24</v>
      </c>
      <c r="AH783" s="5"/>
      <c r="AI783" s="65">
        <v>13.379999160766602</v>
      </c>
      <c r="AJ783" s="65">
        <v>0.55699998140335083</v>
      </c>
      <c r="AK783" s="65">
        <v>0.55699998140335083</v>
      </c>
      <c r="AL783" s="65">
        <v>24</v>
      </c>
      <c r="AM783" s="65">
        <v>1</v>
      </c>
      <c r="AN783" s="65">
        <v>3</v>
      </c>
      <c r="AO783" s="65">
        <v>0</v>
      </c>
      <c r="AP783" s="5"/>
      <c r="AQ783" s="65">
        <v>2</v>
      </c>
      <c r="AR783" s="65">
        <v>21</v>
      </c>
      <c r="AS783" s="65">
        <v>7</v>
      </c>
      <c r="AT783" s="65">
        <v>1986</v>
      </c>
    </row>
    <row r="784" spans="1:46" x14ac:dyDescent="0.25">
      <c r="A784" s="65">
        <v>4001</v>
      </c>
      <c r="B784" s="22">
        <v>31615</v>
      </c>
      <c r="C784" s="65">
        <v>1</v>
      </c>
      <c r="D784" s="65">
        <v>3</v>
      </c>
      <c r="E784" s="5"/>
      <c r="F784" s="5"/>
      <c r="G784" s="5"/>
      <c r="H784" s="5"/>
      <c r="I784" s="5"/>
      <c r="J784" s="5"/>
      <c r="K784" s="65">
        <v>0</v>
      </c>
      <c r="L784" s="65">
        <v>0</v>
      </c>
      <c r="M784" s="65">
        <v>0</v>
      </c>
      <c r="N784" s="65">
        <v>24</v>
      </c>
      <c r="O784" s="65">
        <v>0</v>
      </c>
      <c r="P784" s="65">
        <v>0</v>
      </c>
      <c r="Q784" s="65">
        <v>0</v>
      </c>
      <c r="R784" s="65">
        <v>0</v>
      </c>
      <c r="S784" s="65">
        <v>0</v>
      </c>
      <c r="T784" s="65">
        <v>24</v>
      </c>
      <c r="U784" s="65">
        <v>0</v>
      </c>
      <c r="V784" s="65">
        <v>0</v>
      </c>
      <c r="W784" s="65">
        <v>76.79998779296875</v>
      </c>
      <c r="X784" s="65">
        <v>76.79998779296875</v>
      </c>
      <c r="Y784" s="65">
        <v>24</v>
      </c>
      <c r="Z784" s="5"/>
      <c r="AA784" s="5"/>
      <c r="AB784" s="5"/>
      <c r="AC784" s="5"/>
      <c r="AD784" s="5"/>
      <c r="AE784" s="65">
        <v>0</v>
      </c>
      <c r="AF784" s="65">
        <v>0</v>
      </c>
      <c r="AG784" s="65">
        <v>24</v>
      </c>
      <c r="AH784" s="5"/>
      <c r="AI784" s="65">
        <v>11.351999282836914</v>
      </c>
      <c r="AJ784" s="65">
        <v>0.47299998998641968</v>
      </c>
      <c r="AK784" s="65">
        <v>0.47299998998641968</v>
      </c>
      <c r="AL784" s="65">
        <v>24</v>
      </c>
      <c r="AM784" s="65">
        <v>1</v>
      </c>
      <c r="AN784" s="65">
        <v>3</v>
      </c>
      <c r="AO784" s="65">
        <v>0</v>
      </c>
      <c r="AP784" s="5"/>
      <c r="AQ784" s="65">
        <v>3</v>
      </c>
      <c r="AR784" s="65">
        <v>22</v>
      </c>
      <c r="AS784" s="65">
        <v>7</v>
      </c>
      <c r="AT784" s="65">
        <v>1986</v>
      </c>
    </row>
    <row r="785" spans="1:46" x14ac:dyDescent="0.25">
      <c r="A785" s="65">
        <v>4001</v>
      </c>
      <c r="B785" s="22">
        <v>31616</v>
      </c>
      <c r="C785" s="65">
        <v>1</v>
      </c>
      <c r="D785" s="65">
        <v>3</v>
      </c>
      <c r="E785" s="5"/>
      <c r="F785" s="5"/>
      <c r="G785" s="5"/>
      <c r="H785" s="5"/>
      <c r="I785" s="5"/>
      <c r="J785" s="5"/>
      <c r="K785" s="65">
        <v>0</v>
      </c>
      <c r="L785" s="65">
        <v>0</v>
      </c>
      <c r="M785" s="65">
        <v>0</v>
      </c>
      <c r="N785" s="65">
        <v>24</v>
      </c>
      <c r="O785" s="65">
        <v>0</v>
      </c>
      <c r="P785" s="65">
        <v>0</v>
      </c>
      <c r="Q785" s="65">
        <v>0</v>
      </c>
      <c r="R785" s="65">
        <v>0</v>
      </c>
      <c r="S785" s="65">
        <v>0</v>
      </c>
      <c r="T785" s="65">
        <v>24</v>
      </c>
      <c r="U785" s="65">
        <v>0</v>
      </c>
      <c r="V785" s="65">
        <v>0</v>
      </c>
      <c r="W785" s="65">
        <v>74.5</v>
      </c>
      <c r="X785" s="65">
        <v>74.5</v>
      </c>
      <c r="Y785" s="65">
        <v>24</v>
      </c>
      <c r="Z785" s="5"/>
      <c r="AA785" s="5"/>
      <c r="AB785" s="5"/>
      <c r="AC785" s="5"/>
      <c r="AD785" s="5"/>
      <c r="AE785" s="65">
        <v>0</v>
      </c>
      <c r="AF785" s="65">
        <v>0</v>
      </c>
      <c r="AG785" s="65">
        <v>24</v>
      </c>
      <c r="AH785" s="5"/>
      <c r="AI785" s="65">
        <v>9.5999994277954102</v>
      </c>
      <c r="AJ785" s="65">
        <v>0.39999997615814209</v>
      </c>
      <c r="AK785" s="65">
        <v>0.39999997615814209</v>
      </c>
      <c r="AL785" s="65">
        <v>24</v>
      </c>
      <c r="AM785" s="65">
        <v>1</v>
      </c>
      <c r="AN785" s="65">
        <v>3</v>
      </c>
      <c r="AO785" s="65">
        <v>0</v>
      </c>
      <c r="AP785" s="5"/>
      <c r="AQ785" s="65">
        <v>4</v>
      </c>
      <c r="AR785" s="65">
        <v>23</v>
      </c>
      <c r="AS785" s="65">
        <v>7</v>
      </c>
      <c r="AT785" s="65">
        <v>1986</v>
      </c>
    </row>
    <row r="786" spans="1:46" x14ac:dyDescent="0.25">
      <c r="A786" s="65">
        <v>4001</v>
      </c>
      <c r="B786" s="22">
        <v>31617</v>
      </c>
      <c r="C786" s="65">
        <v>1</v>
      </c>
      <c r="D786" s="65">
        <v>3</v>
      </c>
      <c r="E786" s="5"/>
      <c r="F786" s="5"/>
      <c r="G786" s="5"/>
      <c r="H786" s="5"/>
      <c r="I786" s="5"/>
      <c r="J786" s="5"/>
      <c r="K786" s="65">
        <v>0</v>
      </c>
      <c r="L786" s="65">
        <v>0</v>
      </c>
      <c r="M786" s="65">
        <v>0</v>
      </c>
      <c r="N786" s="65">
        <v>24</v>
      </c>
      <c r="O786" s="65">
        <v>0</v>
      </c>
      <c r="P786" s="65">
        <v>0</v>
      </c>
      <c r="Q786" s="65">
        <v>0</v>
      </c>
      <c r="R786" s="65">
        <v>0</v>
      </c>
      <c r="S786" s="65">
        <v>0</v>
      </c>
      <c r="T786" s="65">
        <v>24</v>
      </c>
      <c r="U786" s="65">
        <v>0</v>
      </c>
      <c r="V786" s="65">
        <v>0</v>
      </c>
      <c r="W786" s="65">
        <v>74.699996948242187</v>
      </c>
      <c r="X786" s="65">
        <v>74.699996948242187</v>
      </c>
      <c r="Y786" s="65">
        <v>24</v>
      </c>
      <c r="Z786" s="5"/>
      <c r="AA786" s="5"/>
      <c r="AB786" s="5"/>
      <c r="AC786" s="5"/>
      <c r="AD786" s="5"/>
      <c r="AE786" s="65">
        <v>0</v>
      </c>
      <c r="AF786" s="65">
        <v>0</v>
      </c>
      <c r="AG786" s="65">
        <v>24</v>
      </c>
      <c r="AH786" s="5"/>
      <c r="AI786" s="65">
        <v>11.027999877929688</v>
      </c>
      <c r="AJ786" s="65">
        <v>0.45899999141693115</v>
      </c>
      <c r="AK786" s="65">
        <v>0.45899999141693115</v>
      </c>
      <c r="AL786" s="65">
        <v>24</v>
      </c>
      <c r="AM786" s="65">
        <v>1</v>
      </c>
      <c r="AN786" s="65">
        <v>3</v>
      </c>
      <c r="AO786" s="65">
        <v>0</v>
      </c>
      <c r="AP786" s="5"/>
      <c r="AQ786" s="65">
        <v>5</v>
      </c>
      <c r="AR786" s="65">
        <v>24</v>
      </c>
      <c r="AS786" s="65">
        <v>7</v>
      </c>
      <c r="AT786" s="65">
        <v>1986</v>
      </c>
    </row>
    <row r="787" spans="1:46" x14ac:dyDescent="0.25">
      <c r="A787" s="65">
        <v>4001</v>
      </c>
      <c r="B787" s="22">
        <v>31618</v>
      </c>
      <c r="C787" s="65">
        <v>1</v>
      </c>
      <c r="D787" s="65">
        <v>3</v>
      </c>
      <c r="E787" s="5"/>
      <c r="F787" s="5"/>
      <c r="G787" s="5"/>
      <c r="H787" s="5"/>
      <c r="I787" s="5"/>
      <c r="J787" s="5"/>
      <c r="K787" s="65">
        <v>0</v>
      </c>
      <c r="L787" s="65">
        <v>0</v>
      </c>
      <c r="M787" s="65">
        <v>0</v>
      </c>
      <c r="N787" s="65">
        <v>24</v>
      </c>
      <c r="O787" s="65">
        <v>0</v>
      </c>
      <c r="P787" s="65">
        <v>0</v>
      </c>
      <c r="Q787" s="65">
        <v>0</v>
      </c>
      <c r="R787" s="65">
        <v>0</v>
      </c>
      <c r="S787" s="65">
        <v>0</v>
      </c>
      <c r="T787" s="65">
        <v>24</v>
      </c>
      <c r="U787" s="65">
        <v>0</v>
      </c>
      <c r="V787" s="65">
        <v>0</v>
      </c>
      <c r="W787" s="65">
        <v>77.199996948242188</v>
      </c>
      <c r="X787" s="65">
        <v>77.199996948242188</v>
      </c>
      <c r="Y787" s="65">
        <v>24</v>
      </c>
      <c r="Z787" s="5"/>
      <c r="AA787" s="5"/>
      <c r="AB787" s="5"/>
      <c r="AC787" s="5"/>
      <c r="AD787" s="5"/>
      <c r="AE787" s="65">
        <v>0</v>
      </c>
      <c r="AF787" s="65">
        <v>0</v>
      </c>
      <c r="AG787" s="65">
        <v>24</v>
      </c>
      <c r="AH787" s="5"/>
      <c r="AI787" s="65">
        <v>10.079999923706055</v>
      </c>
      <c r="AJ787" s="65">
        <v>0.41999995708465576</v>
      </c>
      <c r="AK787" s="65">
        <v>0.41999995708465576</v>
      </c>
      <c r="AL787" s="65">
        <v>24</v>
      </c>
      <c r="AM787" s="65">
        <v>1</v>
      </c>
      <c r="AN787" s="65">
        <v>3</v>
      </c>
      <c r="AO787" s="65">
        <v>0</v>
      </c>
      <c r="AP787" s="5"/>
      <c r="AQ787" s="65">
        <v>6</v>
      </c>
      <c r="AR787" s="65">
        <v>25</v>
      </c>
      <c r="AS787" s="65">
        <v>7</v>
      </c>
      <c r="AT787" s="65">
        <v>1986</v>
      </c>
    </row>
    <row r="788" spans="1:46" x14ac:dyDescent="0.25">
      <c r="A788" s="65">
        <v>4001</v>
      </c>
      <c r="B788" s="22">
        <v>31619</v>
      </c>
      <c r="C788" s="65">
        <v>1</v>
      </c>
      <c r="D788" s="65">
        <v>3</v>
      </c>
      <c r="E788" s="5"/>
      <c r="F788" s="5"/>
      <c r="G788" s="5"/>
      <c r="H788" s="5"/>
      <c r="I788" s="5"/>
      <c r="J788" s="5"/>
      <c r="K788" s="65">
        <v>0</v>
      </c>
      <c r="L788" s="65">
        <v>0</v>
      </c>
      <c r="M788" s="65">
        <v>0</v>
      </c>
      <c r="N788" s="65">
        <v>24</v>
      </c>
      <c r="O788" s="65">
        <v>0</v>
      </c>
      <c r="P788" s="65">
        <v>0</v>
      </c>
      <c r="Q788" s="65">
        <v>0</v>
      </c>
      <c r="R788" s="65">
        <v>0</v>
      </c>
      <c r="S788" s="65">
        <v>0</v>
      </c>
      <c r="T788" s="65">
        <v>24</v>
      </c>
      <c r="U788" s="65">
        <v>0</v>
      </c>
      <c r="V788" s="65">
        <v>0</v>
      </c>
      <c r="W788" s="65">
        <v>73.399993896484375</v>
      </c>
      <c r="X788" s="65">
        <v>73.399993896484375</v>
      </c>
      <c r="Y788" s="65">
        <v>24</v>
      </c>
      <c r="Z788" s="5"/>
      <c r="AA788" s="5"/>
      <c r="AB788" s="5"/>
      <c r="AC788" s="5"/>
      <c r="AD788" s="5"/>
      <c r="AE788" s="65">
        <v>0</v>
      </c>
      <c r="AF788" s="65">
        <v>0</v>
      </c>
      <c r="AG788" s="65">
        <v>24</v>
      </c>
      <c r="AH788" s="5"/>
      <c r="AI788" s="65">
        <v>9.4799995422363281</v>
      </c>
      <c r="AJ788" s="65">
        <v>0.39499998092651367</v>
      </c>
      <c r="AK788" s="65">
        <v>0.39499998092651367</v>
      </c>
      <c r="AL788" s="65">
        <v>24</v>
      </c>
      <c r="AM788" s="65">
        <v>1</v>
      </c>
      <c r="AN788" s="65">
        <v>3</v>
      </c>
      <c r="AO788" s="65">
        <v>0</v>
      </c>
      <c r="AP788" s="5"/>
      <c r="AQ788" s="65">
        <v>7</v>
      </c>
      <c r="AR788" s="65">
        <v>26</v>
      </c>
      <c r="AS788" s="65">
        <v>7</v>
      </c>
      <c r="AT788" s="65">
        <v>1986</v>
      </c>
    </row>
    <row r="789" spans="1:46" x14ac:dyDescent="0.25">
      <c r="A789" s="65">
        <v>4001</v>
      </c>
      <c r="B789" s="22">
        <v>31620</v>
      </c>
      <c r="C789" s="65">
        <v>1</v>
      </c>
      <c r="D789" s="65">
        <v>3</v>
      </c>
      <c r="E789" s="5"/>
      <c r="F789" s="5"/>
      <c r="G789" s="5"/>
      <c r="H789" s="5"/>
      <c r="I789" s="5"/>
      <c r="J789" s="5"/>
      <c r="K789" s="65">
        <v>0</v>
      </c>
      <c r="L789" s="65">
        <v>0</v>
      </c>
      <c r="M789" s="65">
        <v>0</v>
      </c>
      <c r="N789" s="65">
        <v>24</v>
      </c>
      <c r="O789" s="65">
        <v>0</v>
      </c>
      <c r="P789" s="65">
        <v>0</v>
      </c>
      <c r="Q789" s="65">
        <v>0</v>
      </c>
      <c r="R789" s="65">
        <v>0</v>
      </c>
      <c r="S789" s="65">
        <v>0</v>
      </c>
      <c r="T789" s="65">
        <v>24</v>
      </c>
      <c r="U789" s="65">
        <v>0</v>
      </c>
      <c r="V789" s="65">
        <v>0</v>
      </c>
      <c r="W789" s="65">
        <v>70.899993896484375</v>
      </c>
      <c r="X789" s="65">
        <v>70.899993896484375</v>
      </c>
      <c r="Y789" s="65">
        <v>24</v>
      </c>
      <c r="Z789" s="5"/>
      <c r="AA789" s="5"/>
      <c r="AB789" s="5"/>
      <c r="AC789" s="5"/>
      <c r="AD789" s="5"/>
      <c r="AE789" s="65">
        <v>0</v>
      </c>
      <c r="AF789" s="65">
        <v>0</v>
      </c>
      <c r="AG789" s="65">
        <v>24</v>
      </c>
      <c r="AH789" s="5"/>
      <c r="AI789" s="65">
        <v>9.6599998474121094</v>
      </c>
      <c r="AJ789" s="65">
        <v>0.40199995040893555</v>
      </c>
      <c r="AK789" s="65">
        <v>0.40199995040893555</v>
      </c>
      <c r="AL789" s="65">
        <v>24</v>
      </c>
      <c r="AM789" s="65">
        <v>1</v>
      </c>
      <c r="AN789" s="65">
        <v>3</v>
      </c>
      <c r="AO789" s="65">
        <v>0</v>
      </c>
      <c r="AP789" s="5"/>
      <c r="AQ789" s="65">
        <v>1</v>
      </c>
      <c r="AR789" s="65">
        <v>27</v>
      </c>
      <c r="AS789" s="65">
        <v>7</v>
      </c>
      <c r="AT789" s="65">
        <v>1986</v>
      </c>
    </row>
    <row r="790" spans="1:46" x14ac:dyDescent="0.25">
      <c r="A790" s="65">
        <v>4001</v>
      </c>
      <c r="B790" s="22">
        <v>31621</v>
      </c>
      <c r="C790" s="65">
        <v>1</v>
      </c>
      <c r="D790" s="65">
        <v>3</v>
      </c>
      <c r="E790" s="5"/>
      <c r="F790" s="5"/>
      <c r="G790" s="5"/>
      <c r="H790" s="5"/>
      <c r="I790" s="5"/>
      <c r="J790" s="5"/>
      <c r="K790" s="5"/>
      <c r="L790" s="65">
        <v>0</v>
      </c>
      <c r="M790" s="5"/>
      <c r="N790" s="65">
        <v>23</v>
      </c>
      <c r="O790" s="65">
        <v>0</v>
      </c>
      <c r="P790" s="65">
        <v>0</v>
      </c>
      <c r="Q790" s="5"/>
      <c r="R790" s="65">
        <v>0</v>
      </c>
      <c r="S790" s="5"/>
      <c r="T790" s="65">
        <v>23</v>
      </c>
      <c r="U790" s="65">
        <v>0</v>
      </c>
      <c r="V790" s="65">
        <v>0</v>
      </c>
      <c r="W790" s="65">
        <v>72.899993896484375</v>
      </c>
      <c r="X790" s="5"/>
      <c r="Y790" s="65">
        <v>23</v>
      </c>
      <c r="Z790" s="5"/>
      <c r="AA790" s="5"/>
      <c r="AB790" s="5"/>
      <c r="AC790" s="5"/>
      <c r="AD790" s="5"/>
      <c r="AE790" s="65">
        <v>0</v>
      </c>
      <c r="AF790" s="5"/>
      <c r="AG790" s="65">
        <v>23</v>
      </c>
      <c r="AH790" s="5"/>
      <c r="AI790" s="5"/>
      <c r="AJ790" s="65">
        <v>0.44899994134902954</v>
      </c>
      <c r="AK790" s="5"/>
      <c r="AL790" s="65">
        <v>23</v>
      </c>
      <c r="AM790" s="65">
        <v>1</v>
      </c>
      <c r="AN790" s="65">
        <v>3</v>
      </c>
      <c r="AO790" s="65">
        <v>0</v>
      </c>
      <c r="AP790" s="5"/>
      <c r="AQ790" s="65">
        <v>2</v>
      </c>
      <c r="AR790" s="65">
        <v>28</v>
      </c>
      <c r="AS790" s="65">
        <v>7</v>
      </c>
      <c r="AT790" s="65">
        <v>1986</v>
      </c>
    </row>
    <row r="791" spans="1:46" x14ac:dyDescent="0.25">
      <c r="A791" s="65">
        <v>4001</v>
      </c>
      <c r="B791" s="22">
        <v>31622</v>
      </c>
      <c r="C791" s="65">
        <v>1</v>
      </c>
      <c r="D791" s="65">
        <v>3</v>
      </c>
      <c r="E791" s="5"/>
      <c r="F791" s="5"/>
      <c r="G791" s="5"/>
      <c r="H791" s="5"/>
      <c r="I791" s="5"/>
      <c r="J791" s="5"/>
      <c r="K791" s="65">
        <v>0</v>
      </c>
      <c r="L791" s="65">
        <v>0</v>
      </c>
      <c r="M791" s="65">
        <v>0</v>
      </c>
      <c r="N791" s="65">
        <v>24</v>
      </c>
      <c r="O791" s="65">
        <v>0</v>
      </c>
      <c r="P791" s="65">
        <v>0</v>
      </c>
      <c r="Q791" s="65">
        <v>0</v>
      </c>
      <c r="R791" s="65">
        <v>0</v>
      </c>
      <c r="S791" s="65">
        <v>0</v>
      </c>
      <c r="T791" s="65">
        <v>24</v>
      </c>
      <c r="U791" s="65">
        <v>0</v>
      </c>
      <c r="V791" s="65">
        <v>0</v>
      </c>
      <c r="W791" s="65">
        <v>73</v>
      </c>
      <c r="X791" s="65">
        <v>73</v>
      </c>
      <c r="Y791" s="65">
        <v>24</v>
      </c>
      <c r="Z791" s="5"/>
      <c r="AA791" s="5"/>
      <c r="AB791" s="5"/>
      <c r="AC791" s="5"/>
      <c r="AD791" s="5"/>
      <c r="AE791" s="65">
        <v>0</v>
      </c>
      <c r="AF791" s="65">
        <v>0</v>
      </c>
      <c r="AG791" s="65">
        <v>24</v>
      </c>
      <c r="AH791" s="5"/>
      <c r="AI791" s="65">
        <v>9.5039997100830078</v>
      </c>
      <c r="AJ791" s="65">
        <v>0.3959999680519104</v>
      </c>
      <c r="AK791" s="65">
        <v>0.3959999680519104</v>
      </c>
      <c r="AL791" s="65">
        <v>24</v>
      </c>
      <c r="AM791" s="65">
        <v>1</v>
      </c>
      <c r="AN791" s="65">
        <v>3</v>
      </c>
      <c r="AO791" s="65">
        <v>0</v>
      </c>
      <c r="AP791" s="5"/>
      <c r="AQ791" s="65">
        <v>3</v>
      </c>
      <c r="AR791" s="65">
        <v>29</v>
      </c>
      <c r="AS791" s="65">
        <v>7</v>
      </c>
      <c r="AT791" s="65">
        <v>1986</v>
      </c>
    </row>
    <row r="792" spans="1:46" x14ac:dyDescent="0.25">
      <c r="A792" s="65">
        <v>4001</v>
      </c>
      <c r="B792" s="22">
        <v>31623</v>
      </c>
      <c r="C792" s="65">
        <v>1</v>
      </c>
      <c r="D792" s="65">
        <v>3</v>
      </c>
      <c r="E792" s="5"/>
      <c r="F792" s="5"/>
      <c r="G792" s="5"/>
      <c r="H792" s="5"/>
      <c r="I792" s="5"/>
      <c r="J792" s="5"/>
      <c r="K792" s="65">
        <v>0</v>
      </c>
      <c r="L792" s="65">
        <v>0</v>
      </c>
      <c r="M792" s="65">
        <v>0</v>
      </c>
      <c r="N792" s="65">
        <v>24</v>
      </c>
      <c r="O792" s="65">
        <v>0</v>
      </c>
      <c r="P792" s="65">
        <v>0</v>
      </c>
      <c r="Q792" s="65">
        <v>0</v>
      </c>
      <c r="R792" s="65">
        <v>0</v>
      </c>
      <c r="S792" s="65">
        <v>0</v>
      </c>
      <c r="T792" s="65">
        <v>24</v>
      </c>
      <c r="U792" s="65">
        <v>0</v>
      </c>
      <c r="V792" s="65">
        <v>0</v>
      </c>
      <c r="W792" s="65">
        <v>75.899993896484375</v>
      </c>
      <c r="X792" s="65">
        <v>75.899993896484375</v>
      </c>
      <c r="Y792" s="65">
        <v>24</v>
      </c>
      <c r="Z792" s="5"/>
      <c r="AA792" s="5"/>
      <c r="AB792" s="5"/>
      <c r="AC792" s="5"/>
      <c r="AD792" s="5"/>
      <c r="AE792" s="65">
        <v>0</v>
      </c>
      <c r="AF792" s="65">
        <v>0</v>
      </c>
      <c r="AG792" s="65">
        <v>24</v>
      </c>
      <c r="AH792" s="5"/>
      <c r="AI792" s="65">
        <v>18.539993286132813</v>
      </c>
      <c r="AJ792" s="65">
        <v>0.77199995517730713</v>
      </c>
      <c r="AK792" s="65">
        <v>0.77199995517730713</v>
      </c>
      <c r="AL792" s="65">
        <v>24</v>
      </c>
      <c r="AM792" s="65">
        <v>1</v>
      </c>
      <c r="AN792" s="65">
        <v>3</v>
      </c>
      <c r="AO792" s="65">
        <v>0</v>
      </c>
      <c r="AP792" s="5"/>
      <c r="AQ792" s="65">
        <v>4</v>
      </c>
      <c r="AR792" s="65">
        <v>30</v>
      </c>
      <c r="AS792" s="65">
        <v>7</v>
      </c>
      <c r="AT792" s="65">
        <v>1986</v>
      </c>
    </row>
    <row r="793" spans="1:46" x14ac:dyDescent="0.25">
      <c r="A793" s="65">
        <v>4001</v>
      </c>
      <c r="B793" s="22">
        <v>31624</v>
      </c>
      <c r="C793" s="65">
        <v>1</v>
      </c>
      <c r="D793" s="65">
        <v>3</v>
      </c>
      <c r="E793" s="5"/>
      <c r="F793" s="5"/>
      <c r="G793" s="5"/>
      <c r="H793" s="5"/>
      <c r="I793" s="5"/>
      <c r="J793" s="5"/>
      <c r="K793" s="65">
        <v>0</v>
      </c>
      <c r="L793" s="65">
        <v>0</v>
      </c>
      <c r="M793" s="65">
        <v>0</v>
      </c>
      <c r="N793" s="65">
        <v>24</v>
      </c>
      <c r="O793" s="65">
        <v>0</v>
      </c>
      <c r="P793" s="65">
        <v>0</v>
      </c>
      <c r="Q793" s="65">
        <v>0</v>
      </c>
      <c r="R793" s="65">
        <v>0</v>
      </c>
      <c r="S793" s="65">
        <v>0</v>
      </c>
      <c r="T793" s="65">
        <v>24</v>
      </c>
      <c r="U793" s="65">
        <v>0</v>
      </c>
      <c r="V793" s="65">
        <v>0</v>
      </c>
      <c r="W793" s="65">
        <v>81.29998779296875</v>
      </c>
      <c r="X793" s="65">
        <v>81.29998779296875</v>
      </c>
      <c r="Y793" s="65">
        <v>24</v>
      </c>
      <c r="Z793" s="5"/>
      <c r="AA793" s="5"/>
      <c r="AB793" s="5"/>
      <c r="AC793" s="5"/>
      <c r="AD793" s="5"/>
      <c r="AE793" s="65">
        <v>0</v>
      </c>
      <c r="AF793" s="65">
        <v>0</v>
      </c>
      <c r="AG793" s="65">
        <v>24</v>
      </c>
      <c r="AH793" s="5"/>
      <c r="AI793" s="65">
        <v>18.9119873046875</v>
      </c>
      <c r="AJ793" s="65">
        <v>0.78799998760223389</v>
      </c>
      <c r="AK793" s="65">
        <v>0.78799998760223389</v>
      </c>
      <c r="AL793" s="65">
        <v>24</v>
      </c>
      <c r="AM793" s="65">
        <v>1</v>
      </c>
      <c r="AN793" s="65">
        <v>3</v>
      </c>
      <c r="AO793" s="65">
        <v>0</v>
      </c>
      <c r="AP793" s="5"/>
      <c r="AQ793" s="65">
        <v>5</v>
      </c>
      <c r="AR793" s="65">
        <v>31</v>
      </c>
      <c r="AS793" s="65">
        <v>7</v>
      </c>
      <c r="AT793" s="65">
        <v>1986</v>
      </c>
    </row>
    <row r="794" spans="1:46" x14ac:dyDescent="0.25">
      <c r="A794" s="65">
        <v>4001</v>
      </c>
      <c r="B794" s="22">
        <v>31625</v>
      </c>
      <c r="C794" s="65">
        <v>1</v>
      </c>
      <c r="D794" s="65">
        <v>3</v>
      </c>
      <c r="E794" s="5"/>
      <c r="F794" s="5"/>
      <c r="G794" s="5"/>
      <c r="H794" s="5"/>
      <c r="I794" s="5"/>
      <c r="J794" s="5"/>
      <c r="K794" s="65">
        <v>0</v>
      </c>
      <c r="L794" s="65">
        <v>0</v>
      </c>
      <c r="M794" s="65">
        <v>0</v>
      </c>
      <c r="N794" s="65">
        <v>24</v>
      </c>
      <c r="O794" s="65">
        <v>0</v>
      </c>
      <c r="P794" s="65">
        <v>0</v>
      </c>
      <c r="Q794" s="65">
        <v>0</v>
      </c>
      <c r="R794" s="65">
        <v>0</v>
      </c>
      <c r="S794" s="65">
        <v>0</v>
      </c>
      <c r="T794" s="65">
        <v>24</v>
      </c>
      <c r="U794" s="65">
        <v>0</v>
      </c>
      <c r="V794" s="65">
        <v>0</v>
      </c>
      <c r="W794" s="65">
        <v>85.79998779296875</v>
      </c>
      <c r="X794" s="65">
        <v>85.79998779296875</v>
      </c>
      <c r="Y794" s="65">
        <v>24</v>
      </c>
      <c r="Z794" s="5"/>
      <c r="AA794" s="5"/>
      <c r="AB794" s="5"/>
      <c r="AC794" s="5"/>
      <c r="AD794" s="5"/>
      <c r="AE794" s="65">
        <v>0</v>
      </c>
      <c r="AF794" s="65">
        <v>0</v>
      </c>
      <c r="AG794" s="65">
        <v>24</v>
      </c>
      <c r="AH794" s="5"/>
      <c r="AI794" s="65">
        <v>22.943984985351563</v>
      </c>
      <c r="AJ794" s="65">
        <v>0.95599997043609619</v>
      </c>
      <c r="AK794" s="65">
        <v>0.95599997043609619</v>
      </c>
      <c r="AL794" s="65">
        <v>24</v>
      </c>
      <c r="AM794" s="65">
        <v>1</v>
      </c>
      <c r="AN794" s="65">
        <v>3</v>
      </c>
      <c r="AO794" s="65">
        <v>0</v>
      </c>
      <c r="AP794" s="5"/>
      <c r="AQ794" s="65">
        <v>6</v>
      </c>
      <c r="AR794" s="65">
        <v>1</v>
      </c>
      <c r="AS794" s="65">
        <v>8</v>
      </c>
      <c r="AT794" s="65">
        <v>1986</v>
      </c>
    </row>
    <row r="795" spans="1:46" x14ac:dyDescent="0.25">
      <c r="A795" s="65">
        <v>4001</v>
      </c>
      <c r="B795" s="22">
        <v>31626</v>
      </c>
      <c r="C795" s="65">
        <v>1</v>
      </c>
      <c r="D795" s="65">
        <v>3</v>
      </c>
      <c r="E795" s="5"/>
      <c r="F795" s="5"/>
      <c r="G795" s="5"/>
      <c r="H795" s="5"/>
      <c r="I795" s="5"/>
      <c r="J795" s="5"/>
      <c r="K795" s="65">
        <v>0</v>
      </c>
      <c r="L795" s="65">
        <v>0</v>
      </c>
      <c r="M795" s="65">
        <v>0</v>
      </c>
      <c r="N795" s="65">
        <v>24</v>
      </c>
      <c r="O795" s="65">
        <v>0</v>
      </c>
      <c r="P795" s="65">
        <v>0</v>
      </c>
      <c r="Q795" s="65">
        <v>0</v>
      </c>
      <c r="R795" s="65">
        <v>0</v>
      </c>
      <c r="S795" s="65">
        <v>0</v>
      </c>
      <c r="T795" s="65">
        <v>24</v>
      </c>
      <c r="U795" s="65">
        <v>0</v>
      </c>
      <c r="V795" s="65">
        <v>0</v>
      </c>
      <c r="W795" s="65">
        <v>85.599990844726563</v>
      </c>
      <c r="X795" s="65">
        <v>85.599990844726563</v>
      </c>
      <c r="Y795" s="65">
        <v>24</v>
      </c>
      <c r="Z795" s="5"/>
      <c r="AA795" s="5"/>
      <c r="AB795" s="5"/>
      <c r="AC795" s="5"/>
      <c r="AD795" s="5"/>
      <c r="AE795" s="65">
        <v>0</v>
      </c>
      <c r="AF795" s="65">
        <v>0</v>
      </c>
      <c r="AG795" s="65">
        <v>24</v>
      </c>
      <c r="AH795" s="5"/>
      <c r="AI795" s="65">
        <v>41.9639892578125</v>
      </c>
      <c r="AJ795" s="65">
        <v>1.7479991912841797</v>
      </c>
      <c r="AK795" s="65">
        <v>1.7479991912841797</v>
      </c>
      <c r="AL795" s="65">
        <v>24</v>
      </c>
      <c r="AM795" s="65">
        <v>1</v>
      </c>
      <c r="AN795" s="65">
        <v>3</v>
      </c>
      <c r="AO795" s="65">
        <v>0</v>
      </c>
      <c r="AP795" s="5"/>
      <c r="AQ795" s="65">
        <v>7</v>
      </c>
      <c r="AR795" s="65">
        <v>2</v>
      </c>
      <c r="AS795" s="65">
        <v>8</v>
      </c>
      <c r="AT795" s="65">
        <v>1986</v>
      </c>
    </row>
    <row r="796" spans="1:46" x14ac:dyDescent="0.25">
      <c r="A796" s="65">
        <v>4001</v>
      </c>
      <c r="B796" s="22">
        <v>31627</v>
      </c>
      <c r="C796" s="65">
        <v>1</v>
      </c>
      <c r="D796" s="65">
        <v>3</v>
      </c>
      <c r="E796" s="5"/>
      <c r="F796" s="5"/>
      <c r="G796" s="5"/>
      <c r="H796" s="5"/>
      <c r="I796" s="5"/>
      <c r="J796" s="5"/>
      <c r="K796" s="65">
        <v>0</v>
      </c>
      <c r="L796" s="65">
        <v>0</v>
      </c>
      <c r="M796" s="65">
        <v>0</v>
      </c>
      <c r="N796" s="65">
        <v>24</v>
      </c>
      <c r="O796" s="65">
        <v>0</v>
      </c>
      <c r="P796" s="65">
        <v>0</v>
      </c>
      <c r="Q796" s="65">
        <v>0</v>
      </c>
      <c r="R796" s="65">
        <v>0</v>
      </c>
      <c r="S796" s="65">
        <v>0</v>
      </c>
      <c r="T796" s="65">
        <v>24</v>
      </c>
      <c r="U796" s="65">
        <v>0</v>
      </c>
      <c r="V796" s="65">
        <v>0</v>
      </c>
      <c r="W796" s="65">
        <v>82.599990844726563</v>
      </c>
      <c r="X796" s="65">
        <v>82.599990844726563</v>
      </c>
      <c r="Y796" s="65">
        <v>24</v>
      </c>
      <c r="Z796" s="5"/>
      <c r="AA796" s="5"/>
      <c r="AB796" s="5"/>
      <c r="AC796" s="5"/>
      <c r="AD796" s="5"/>
      <c r="AE796" s="65">
        <v>0</v>
      </c>
      <c r="AF796" s="65">
        <v>0</v>
      </c>
      <c r="AG796" s="65">
        <v>24</v>
      </c>
      <c r="AH796" s="5"/>
      <c r="AI796" s="65">
        <v>29.807998657226562</v>
      </c>
      <c r="AJ796" s="65">
        <v>1.241999626159668</v>
      </c>
      <c r="AK796" s="65">
        <v>1.241999626159668</v>
      </c>
      <c r="AL796" s="65">
        <v>24</v>
      </c>
      <c r="AM796" s="65">
        <v>1</v>
      </c>
      <c r="AN796" s="65">
        <v>3</v>
      </c>
      <c r="AO796" s="65">
        <v>0</v>
      </c>
      <c r="AP796" s="5"/>
      <c r="AQ796" s="65">
        <v>1</v>
      </c>
      <c r="AR796" s="65">
        <v>3</v>
      </c>
      <c r="AS796" s="65">
        <v>8</v>
      </c>
      <c r="AT796" s="65">
        <v>1986</v>
      </c>
    </row>
    <row r="797" spans="1:46" x14ac:dyDescent="0.25">
      <c r="A797" s="65">
        <v>4001</v>
      </c>
      <c r="B797" s="22">
        <v>31628</v>
      </c>
      <c r="C797" s="65">
        <v>1</v>
      </c>
      <c r="D797" s="65">
        <v>3</v>
      </c>
      <c r="E797" s="5"/>
      <c r="F797" s="5"/>
      <c r="G797" s="5"/>
      <c r="H797" s="5"/>
      <c r="I797" s="5"/>
      <c r="J797" s="5"/>
      <c r="K797" s="65">
        <v>0</v>
      </c>
      <c r="L797" s="65">
        <v>0</v>
      </c>
      <c r="M797" s="65">
        <v>0</v>
      </c>
      <c r="N797" s="65">
        <v>24</v>
      </c>
      <c r="O797" s="65">
        <v>0</v>
      </c>
      <c r="P797" s="65">
        <v>0</v>
      </c>
      <c r="Q797" s="65">
        <v>0</v>
      </c>
      <c r="R797" s="65">
        <v>0</v>
      </c>
      <c r="S797" s="65">
        <v>0</v>
      </c>
      <c r="T797" s="65">
        <v>24</v>
      </c>
      <c r="U797" s="65">
        <v>0</v>
      </c>
      <c r="V797" s="65">
        <v>0</v>
      </c>
      <c r="W797" s="65">
        <v>77</v>
      </c>
      <c r="X797" s="65">
        <v>77</v>
      </c>
      <c r="Y797" s="65">
        <v>24</v>
      </c>
      <c r="Z797" s="5"/>
      <c r="AA797" s="5"/>
      <c r="AB797" s="5"/>
      <c r="AC797" s="5"/>
      <c r="AD797" s="5"/>
      <c r="AE797" s="65">
        <v>0</v>
      </c>
      <c r="AF797" s="65">
        <v>0</v>
      </c>
      <c r="AG797" s="65">
        <v>24</v>
      </c>
      <c r="AH797" s="5"/>
      <c r="AI797" s="65">
        <v>31.67999267578125</v>
      </c>
      <c r="AJ797" s="65">
        <v>1.3199996948242188</v>
      </c>
      <c r="AK797" s="65">
        <v>1.3199996948242188</v>
      </c>
      <c r="AL797" s="65">
        <v>24</v>
      </c>
      <c r="AM797" s="65">
        <v>1</v>
      </c>
      <c r="AN797" s="65">
        <v>3</v>
      </c>
      <c r="AO797" s="65">
        <v>0</v>
      </c>
      <c r="AP797" s="5"/>
      <c r="AQ797" s="65">
        <v>2</v>
      </c>
      <c r="AR797" s="65">
        <v>4</v>
      </c>
      <c r="AS797" s="65">
        <v>8</v>
      </c>
      <c r="AT797" s="65">
        <v>1986</v>
      </c>
    </row>
    <row r="798" spans="1:46" x14ac:dyDescent="0.25">
      <c r="A798" s="65">
        <v>4001</v>
      </c>
      <c r="B798" s="22">
        <v>31629</v>
      </c>
      <c r="C798" s="65">
        <v>1</v>
      </c>
      <c r="D798" s="65">
        <v>3</v>
      </c>
      <c r="E798" s="5"/>
      <c r="F798" s="5"/>
      <c r="G798" s="5"/>
      <c r="H798" s="5"/>
      <c r="I798" s="5"/>
      <c r="J798" s="5"/>
      <c r="K798" s="65">
        <v>0</v>
      </c>
      <c r="L798" s="65">
        <v>0</v>
      </c>
      <c r="M798" s="65">
        <v>0</v>
      </c>
      <c r="N798" s="65">
        <v>24</v>
      </c>
      <c r="O798" s="65">
        <v>0</v>
      </c>
      <c r="P798" s="65">
        <v>0</v>
      </c>
      <c r="Q798" s="65">
        <v>0</v>
      </c>
      <c r="R798" s="65">
        <v>0</v>
      </c>
      <c r="S798" s="65">
        <v>0</v>
      </c>
      <c r="T798" s="65">
        <v>24</v>
      </c>
      <c r="U798" s="65">
        <v>0</v>
      </c>
      <c r="V798" s="65">
        <v>0</v>
      </c>
      <c r="W798" s="65">
        <v>76.79998779296875</v>
      </c>
      <c r="X798" s="65">
        <v>76.79998779296875</v>
      </c>
      <c r="Y798" s="65">
        <v>24</v>
      </c>
      <c r="Z798" s="5"/>
      <c r="AA798" s="5"/>
      <c r="AB798" s="5"/>
      <c r="AC798" s="5"/>
      <c r="AD798" s="5"/>
      <c r="AE798" s="65">
        <v>0</v>
      </c>
      <c r="AF798" s="65">
        <v>0</v>
      </c>
      <c r="AG798" s="65">
        <v>24</v>
      </c>
      <c r="AH798" s="5"/>
      <c r="AI798" s="65">
        <v>27.959991455078125</v>
      </c>
      <c r="AJ798" s="65">
        <v>1.1649999618530273</v>
      </c>
      <c r="AK798" s="65">
        <v>1.1649999618530273</v>
      </c>
      <c r="AL798" s="65">
        <v>24</v>
      </c>
      <c r="AM798" s="65">
        <v>1</v>
      </c>
      <c r="AN798" s="65">
        <v>3</v>
      </c>
      <c r="AO798" s="65">
        <v>0</v>
      </c>
      <c r="AP798" s="5"/>
      <c r="AQ798" s="65">
        <v>3</v>
      </c>
      <c r="AR798" s="65">
        <v>5</v>
      </c>
      <c r="AS798" s="65">
        <v>8</v>
      </c>
      <c r="AT798" s="65">
        <v>1986</v>
      </c>
    </row>
    <row r="799" spans="1:46" x14ac:dyDescent="0.25">
      <c r="A799" s="65">
        <v>4001</v>
      </c>
      <c r="B799" s="22">
        <v>31630</v>
      </c>
      <c r="C799" s="65">
        <v>1</v>
      </c>
      <c r="D799" s="65">
        <v>3</v>
      </c>
      <c r="E799" s="5"/>
      <c r="F799" s="5"/>
      <c r="G799" s="5"/>
      <c r="H799" s="5"/>
      <c r="I799" s="5"/>
      <c r="J799" s="5"/>
      <c r="K799" s="65">
        <v>0</v>
      </c>
      <c r="L799" s="65">
        <v>0</v>
      </c>
      <c r="M799" s="65">
        <v>0</v>
      </c>
      <c r="N799" s="65">
        <v>24</v>
      </c>
      <c r="O799" s="65">
        <v>0</v>
      </c>
      <c r="P799" s="65">
        <v>0</v>
      </c>
      <c r="Q799" s="65">
        <v>0</v>
      </c>
      <c r="R799" s="65">
        <v>0</v>
      </c>
      <c r="S799" s="65">
        <v>0</v>
      </c>
      <c r="T799" s="65">
        <v>24</v>
      </c>
      <c r="U799" s="65">
        <v>0</v>
      </c>
      <c r="V799" s="65">
        <v>0</v>
      </c>
      <c r="W799" s="65">
        <v>82</v>
      </c>
      <c r="X799" s="65">
        <v>82</v>
      </c>
      <c r="Y799" s="65">
        <v>24</v>
      </c>
      <c r="Z799" s="5"/>
      <c r="AA799" s="5"/>
      <c r="AB799" s="5"/>
      <c r="AC799" s="5"/>
      <c r="AD799" s="5"/>
      <c r="AE799" s="65">
        <v>0</v>
      </c>
      <c r="AF799" s="65">
        <v>0</v>
      </c>
      <c r="AG799" s="65">
        <v>24</v>
      </c>
      <c r="AH799" s="5"/>
      <c r="AI799" s="65">
        <v>26.2919921875</v>
      </c>
      <c r="AJ799" s="65">
        <v>1.0949993133544922</v>
      </c>
      <c r="AK799" s="65">
        <v>1.0949993133544922</v>
      </c>
      <c r="AL799" s="65">
        <v>24</v>
      </c>
      <c r="AM799" s="65">
        <v>1</v>
      </c>
      <c r="AN799" s="65">
        <v>3</v>
      </c>
      <c r="AO799" s="65">
        <v>0</v>
      </c>
      <c r="AP799" s="5"/>
      <c r="AQ799" s="65">
        <v>4</v>
      </c>
      <c r="AR799" s="65">
        <v>6</v>
      </c>
      <c r="AS799" s="65">
        <v>8</v>
      </c>
      <c r="AT799" s="65">
        <v>1986</v>
      </c>
    </row>
    <row r="800" spans="1:46" x14ac:dyDescent="0.25">
      <c r="A800" s="65">
        <v>4001</v>
      </c>
      <c r="B800" s="22">
        <v>31631</v>
      </c>
      <c r="C800" s="65">
        <v>1</v>
      </c>
      <c r="D800" s="65">
        <v>3</v>
      </c>
      <c r="E800" s="5"/>
      <c r="F800" s="5"/>
      <c r="G800" s="5"/>
      <c r="H800" s="5"/>
      <c r="I800" s="5"/>
      <c r="J800" s="5"/>
      <c r="K800" s="65">
        <v>0</v>
      </c>
      <c r="L800" s="65">
        <v>0</v>
      </c>
      <c r="M800" s="65">
        <v>0</v>
      </c>
      <c r="N800" s="65">
        <v>24</v>
      </c>
      <c r="O800" s="65">
        <v>0</v>
      </c>
      <c r="P800" s="65">
        <v>0</v>
      </c>
      <c r="Q800" s="65">
        <v>0</v>
      </c>
      <c r="R800" s="65">
        <v>0</v>
      </c>
      <c r="S800" s="65">
        <v>0</v>
      </c>
      <c r="T800" s="65">
        <v>24</v>
      </c>
      <c r="U800" s="65">
        <v>0</v>
      </c>
      <c r="V800" s="65">
        <v>0</v>
      </c>
      <c r="W800" s="65">
        <v>83.5</v>
      </c>
      <c r="X800" s="65">
        <v>83.5</v>
      </c>
      <c r="Y800" s="65">
        <v>24</v>
      </c>
      <c r="Z800" s="5"/>
      <c r="AA800" s="5"/>
      <c r="AB800" s="5"/>
      <c r="AC800" s="5"/>
      <c r="AD800" s="5"/>
      <c r="AE800" s="65">
        <v>0</v>
      </c>
      <c r="AF800" s="65">
        <v>0</v>
      </c>
      <c r="AG800" s="65">
        <v>24</v>
      </c>
      <c r="AH800" s="5"/>
      <c r="AI800" s="65">
        <v>25.83599853515625</v>
      </c>
      <c r="AJ800" s="65">
        <v>1.0759992599487305</v>
      </c>
      <c r="AK800" s="65">
        <v>1.0759992599487305</v>
      </c>
      <c r="AL800" s="65">
        <v>24</v>
      </c>
      <c r="AM800" s="65">
        <v>1</v>
      </c>
      <c r="AN800" s="65">
        <v>3</v>
      </c>
      <c r="AO800" s="65">
        <v>0</v>
      </c>
      <c r="AP800" s="5"/>
      <c r="AQ800" s="65">
        <v>5</v>
      </c>
      <c r="AR800" s="65">
        <v>7</v>
      </c>
      <c r="AS800" s="65">
        <v>8</v>
      </c>
      <c r="AT800" s="65">
        <v>1986</v>
      </c>
    </row>
    <row r="801" spans="1:46" x14ac:dyDescent="0.25">
      <c r="A801" s="65">
        <v>4001</v>
      </c>
      <c r="B801" s="22">
        <v>31632</v>
      </c>
      <c r="C801" s="65">
        <v>1</v>
      </c>
      <c r="D801" s="65">
        <v>3</v>
      </c>
      <c r="E801" s="5"/>
      <c r="F801" s="5"/>
      <c r="G801" s="5"/>
      <c r="H801" s="5"/>
      <c r="I801" s="5"/>
      <c r="J801" s="5"/>
      <c r="K801" s="65">
        <v>0</v>
      </c>
      <c r="L801" s="65">
        <v>0</v>
      </c>
      <c r="M801" s="65">
        <v>0</v>
      </c>
      <c r="N801" s="65">
        <v>24</v>
      </c>
      <c r="O801" s="65">
        <v>0</v>
      </c>
      <c r="P801" s="65">
        <v>0</v>
      </c>
      <c r="Q801" s="65">
        <v>0</v>
      </c>
      <c r="R801" s="65">
        <v>0</v>
      </c>
      <c r="S801" s="65">
        <v>0</v>
      </c>
      <c r="T801" s="65">
        <v>24</v>
      </c>
      <c r="U801" s="65">
        <v>0</v>
      </c>
      <c r="V801" s="65">
        <v>0</v>
      </c>
      <c r="W801" s="65">
        <v>84.399993896484375</v>
      </c>
      <c r="X801" s="65">
        <v>84.399993896484375</v>
      </c>
      <c r="Y801" s="65">
        <v>24</v>
      </c>
      <c r="Z801" s="5"/>
      <c r="AA801" s="5"/>
      <c r="AB801" s="5"/>
      <c r="AC801" s="5"/>
      <c r="AD801" s="5"/>
      <c r="AE801" s="65">
        <v>0</v>
      </c>
      <c r="AF801" s="65">
        <v>0</v>
      </c>
      <c r="AG801" s="65">
        <v>24</v>
      </c>
      <c r="AH801" s="5"/>
      <c r="AI801" s="65">
        <v>23.195999145507813</v>
      </c>
      <c r="AJ801" s="65">
        <v>0.96599996089935303</v>
      </c>
      <c r="AK801" s="65">
        <v>0.96599996089935303</v>
      </c>
      <c r="AL801" s="65">
        <v>24</v>
      </c>
      <c r="AM801" s="65">
        <v>1</v>
      </c>
      <c r="AN801" s="65">
        <v>3</v>
      </c>
      <c r="AO801" s="65">
        <v>0</v>
      </c>
      <c r="AP801" s="5"/>
      <c r="AQ801" s="65">
        <v>6</v>
      </c>
      <c r="AR801" s="65">
        <v>8</v>
      </c>
      <c r="AS801" s="65">
        <v>8</v>
      </c>
      <c r="AT801" s="65">
        <v>1986</v>
      </c>
    </row>
    <row r="802" spans="1:46" x14ac:dyDescent="0.25">
      <c r="A802" s="65">
        <v>4001</v>
      </c>
      <c r="B802" s="22">
        <v>31633</v>
      </c>
      <c r="C802" s="65">
        <v>1</v>
      </c>
      <c r="D802" s="65">
        <v>3</v>
      </c>
      <c r="E802" s="5"/>
      <c r="F802" s="5"/>
      <c r="G802" s="5"/>
      <c r="H802" s="5"/>
      <c r="I802" s="5"/>
      <c r="J802" s="5"/>
      <c r="K802" s="65">
        <v>0</v>
      </c>
      <c r="L802" s="65">
        <v>0</v>
      </c>
      <c r="M802" s="65">
        <v>0</v>
      </c>
      <c r="N802" s="65">
        <v>24</v>
      </c>
      <c r="O802" s="65">
        <v>0</v>
      </c>
      <c r="P802" s="65">
        <v>0</v>
      </c>
      <c r="Q802" s="65">
        <v>0</v>
      </c>
      <c r="R802" s="65">
        <v>0</v>
      </c>
      <c r="S802" s="65">
        <v>0</v>
      </c>
      <c r="T802" s="65">
        <v>24</v>
      </c>
      <c r="U802" s="65">
        <v>0</v>
      </c>
      <c r="V802" s="65">
        <v>0</v>
      </c>
      <c r="W802" s="65">
        <v>83.699996948242187</v>
      </c>
      <c r="X802" s="65">
        <v>83.699996948242187</v>
      </c>
      <c r="Y802" s="65">
        <v>24</v>
      </c>
      <c r="Z802" s="5"/>
      <c r="AA802" s="5"/>
      <c r="AB802" s="5"/>
      <c r="AC802" s="5"/>
      <c r="AD802" s="5"/>
      <c r="AE802" s="65">
        <v>0</v>
      </c>
      <c r="AF802" s="65">
        <v>0</v>
      </c>
      <c r="AG802" s="65">
        <v>24</v>
      </c>
      <c r="AH802" s="5"/>
      <c r="AI802" s="65">
        <v>30.707992553710937</v>
      </c>
      <c r="AJ802" s="65">
        <v>1.2789993286132812</v>
      </c>
      <c r="AK802" s="65">
        <v>1.2789993286132812</v>
      </c>
      <c r="AL802" s="65">
        <v>24</v>
      </c>
      <c r="AM802" s="65">
        <v>1</v>
      </c>
      <c r="AN802" s="65">
        <v>3</v>
      </c>
      <c r="AO802" s="65">
        <v>0</v>
      </c>
      <c r="AP802" s="5"/>
      <c r="AQ802" s="65">
        <v>7</v>
      </c>
      <c r="AR802" s="65">
        <v>9</v>
      </c>
      <c r="AS802" s="65">
        <v>8</v>
      </c>
      <c r="AT802" s="65">
        <v>1986</v>
      </c>
    </row>
    <row r="803" spans="1:46" x14ac:dyDescent="0.25">
      <c r="A803" s="65">
        <v>4001</v>
      </c>
      <c r="B803" s="22">
        <v>31634</v>
      </c>
      <c r="C803" s="65">
        <v>1</v>
      </c>
      <c r="D803" s="65">
        <v>3</v>
      </c>
      <c r="E803" s="5"/>
      <c r="F803" s="5"/>
      <c r="G803" s="5"/>
      <c r="H803" s="5"/>
      <c r="I803" s="5"/>
      <c r="J803" s="5"/>
      <c r="K803" s="65">
        <v>0</v>
      </c>
      <c r="L803" s="65">
        <v>0</v>
      </c>
      <c r="M803" s="65">
        <v>0</v>
      </c>
      <c r="N803" s="65">
        <v>24</v>
      </c>
      <c r="O803" s="65">
        <v>0</v>
      </c>
      <c r="P803" s="65">
        <v>0</v>
      </c>
      <c r="Q803" s="65">
        <v>0</v>
      </c>
      <c r="R803" s="65">
        <v>0</v>
      </c>
      <c r="S803" s="65">
        <v>0</v>
      </c>
      <c r="T803" s="65">
        <v>24</v>
      </c>
      <c r="U803" s="65">
        <v>0</v>
      </c>
      <c r="V803" s="65">
        <v>0</v>
      </c>
      <c r="W803" s="65">
        <v>77</v>
      </c>
      <c r="X803" s="65">
        <v>77</v>
      </c>
      <c r="Y803" s="65">
        <v>24</v>
      </c>
      <c r="Z803" s="5"/>
      <c r="AA803" s="5"/>
      <c r="AB803" s="5"/>
      <c r="AC803" s="5"/>
      <c r="AD803" s="5"/>
      <c r="AE803" s="65">
        <v>0</v>
      </c>
      <c r="AF803" s="65">
        <v>0</v>
      </c>
      <c r="AG803" s="65">
        <v>24</v>
      </c>
      <c r="AH803" s="5"/>
      <c r="AI803" s="65">
        <v>33.503997802734375</v>
      </c>
      <c r="AJ803" s="65">
        <v>1.3959999084472656</v>
      </c>
      <c r="AK803" s="65">
        <v>1.3959999084472656</v>
      </c>
      <c r="AL803" s="65">
        <v>24</v>
      </c>
      <c r="AM803" s="65">
        <v>1</v>
      </c>
      <c r="AN803" s="65">
        <v>3</v>
      </c>
      <c r="AO803" s="65">
        <v>0</v>
      </c>
      <c r="AP803" s="5"/>
      <c r="AQ803" s="65">
        <v>1</v>
      </c>
      <c r="AR803" s="65">
        <v>10</v>
      </c>
      <c r="AS803" s="65">
        <v>8</v>
      </c>
      <c r="AT803" s="65">
        <v>1986</v>
      </c>
    </row>
    <row r="804" spans="1:46" x14ac:dyDescent="0.25">
      <c r="A804" s="65">
        <v>4001</v>
      </c>
      <c r="B804" s="22">
        <v>31635</v>
      </c>
      <c r="C804" s="65">
        <v>1</v>
      </c>
      <c r="D804" s="65">
        <v>3</v>
      </c>
      <c r="E804" s="5"/>
      <c r="F804" s="5"/>
      <c r="G804" s="5"/>
      <c r="H804" s="5"/>
      <c r="I804" s="5"/>
      <c r="J804" s="5"/>
      <c r="K804" s="65">
        <v>0</v>
      </c>
      <c r="L804" s="65">
        <v>0</v>
      </c>
      <c r="M804" s="65">
        <v>0</v>
      </c>
      <c r="N804" s="65">
        <v>24</v>
      </c>
      <c r="O804" s="65">
        <v>0</v>
      </c>
      <c r="P804" s="65">
        <v>0</v>
      </c>
      <c r="Q804" s="65">
        <v>0</v>
      </c>
      <c r="R804" s="65">
        <v>0</v>
      </c>
      <c r="S804" s="65">
        <v>0</v>
      </c>
      <c r="T804" s="65">
        <v>24</v>
      </c>
      <c r="U804" s="65">
        <v>0</v>
      </c>
      <c r="V804" s="65">
        <v>0</v>
      </c>
      <c r="W804" s="65">
        <v>77</v>
      </c>
      <c r="X804" s="65">
        <v>77</v>
      </c>
      <c r="Y804" s="65">
        <v>24</v>
      </c>
      <c r="Z804" s="5"/>
      <c r="AA804" s="5"/>
      <c r="AB804" s="5"/>
      <c r="AC804" s="5"/>
      <c r="AD804" s="5"/>
      <c r="AE804" s="65">
        <v>0</v>
      </c>
      <c r="AF804" s="65">
        <v>0</v>
      </c>
      <c r="AG804" s="65">
        <v>24</v>
      </c>
      <c r="AH804" s="5"/>
      <c r="AI804" s="65">
        <v>21.167999267578125</v>
      </c>
      <c r="AJ804" s="65">
        <v>0.88199996948242188</v>
      </c>
      <c r="AK804" s="65">
        <v>0.88199996948242188</v>
      </c>
      <c r="AL804" s="65">
        <v>24</v>
      </c>
      <c r="AM804" s="65">
        <v>1</v>
      </c>
      <c r="AN804" s="65">
        <v>3</v>
      </c>
      <c r="AO804" s="65">
        <v>0</v>
      </c>
      <c r="AP804" s="5"/>
      <c r="AQ804" s="65">
        <v>2</v>
      </c>
      <c r="AR804" s="65">
        <v>11</v>
      </c>
      <c r="AS804" s="65">
        <v>8</v>
      </c>
      <c r="AT804" s="65">
        <v>1986</v>
      </c>
    </row>
    <row r="805" spans="1:46" x14ac:dyDescent="0.25">
      <c r="A805" s="65">
        <v>4001</v>
      </c>
      <c r="B805" s="22">
        <v>31636</v>
      </c>
      <c r="C805" s="65">
        <v>1</v>
      </c>
      <c r="D805" s="65">
        <v>3</v>
      </c>
      <c r="E805" s="5"/>
      <c r="F805" s="5"/>
      <c r="G805" s="5"/>
      <c r="H805" s="5"/>
      <c r="I805" s="5"/>
      <c r="J805" s="5"/>
      <c r="K805" s="65">
        <v>0</v>
      </c>
      <c r="L805" s="65">
        <v>0</v>
      </c>
      <c r="M805" s="65">
        <v>0</v>
      </c>
      <c r="N805" s="65">
        <v>24</v>
      </c>
      <c r="O805" s="65">
        <v>0</v>
      </c>
      <c r="P805" s="65">
        <v>0</v>
      </c>
      <c r="Q805" s="65">
        <v>0</v>
      </c>
      <c r="R805" s="65">
        <v>0</v>
      </c>
      <c r="S805" s="65">
        <v>0</v>
      </c>
      <c r="T805" s="65">
        <v>24</v>
      </c>
      <c r="U805" s="65">
        <v>0</v>
      </c>
      <c r="V805" s="65">
        <v>0</v>
      </c>
      <c r="W805" s="65">
        <v>81</v>
      </c>
      <c r="X805" s="65">
        <v>81</v>
      </c>
      <c r="Y805" s="65">
        <v>24</v>
      </c>
      <c r="Z805" s="5"/>
      <c r="AA805" s="5"/>
      <c r="AB805" s="5"/>
      <c r="AC805" s="5"/>
      <c r="AD805" s="5"/>
      <c r="AE805" s="65">
        <v>0</v>
      </c>
      <c r="AF805" s="65">
        <v>0</v>
      </c>
      <c r="AG805" s="65">
        <v>24</v>
      </c>
      <c r="AH805" s="5"/>
      <c r="AI805" s="65">
        <v>16.967987060546875</v>
      </c>
      <c r="AJ805" s="65">
        <v>0.70699995756149292</v>
      </c>
      <c r="AK805" s="65">
        <v>0.70699995756149292</v>
      </c>
      <c r="AL805" s="65">
        <v>24</v>
      </c>
      <c r="AM805" s="65">
        <v>1</v>
      </c>
      <c r="AN805" s="65">
        <v>3</v>
      </c>
      <c r="AO805" s="65">
        <v>0</v>
      </c>
      <c r="AP805" s="5"/>
      <c r="AQ805" s="65">
        <v>3</v>
      </c>
      <c r="AR805" s="65">
        <v>12</v>
      </c>
      <c r="AS805" s="65">
        <v>8</v>
      </c>
      <c r="AT805" s="65">
        <v>1986</v>
      </c>
    </row>
    <row r="806" spans="1:46" x14ac:dyDescent="0.25">
      <c r="A806" s="65">
        <v>4001</v>
      </c>
      <c r="B806" s="22">
        <v>31637</v>
      </c>
      <c r="C806" s="65">
        <v>1</v>
      </c>
      <c r="D806" s="65">
        <v>3</v>
      </c>
      <c r="E806" s="5"/>
      <c r="F806" s="5"/>
      <c r="G806" s="5"/>
      <c r="H806" s="5"/>
      <c r="I806" s="5"/>
      <c r="J806" s="5"/>
      <c r="K806" s="65">
        <v>0</v>
      </c>
      <c r="L806" s="65">
        <v>0</v>
      </c>
      <c r="M806" s="65">
        <v>0</v>
      </c>
      <c r="N806" s="65">
        <v>24</v>
      </c>
      <c r="O806" s="65">
        <v>0</v>
      </c>
      <c r="P806" s="65">
        <v>0</v>
      </c>
      <c r="Q806" s="65">
        <v>0</v>
      </c>
      <c r="R806" s="65">
        <v>0</v>
      </c>
      <c r="S806" s="65">
        <v>0</v>
      </c>
      <c r="T806" s="65">
        <v>24</v>
      </c>
      <c r="U806" s="65">
        <v>0</v>
      </c>
      <c r="V806" s="65">
        <v>0</v>
      </c>
      <c r="W806" s="65">
        <v>83.099990844726563</v>
      </c>
      <c r="X806" s="65">
        <v>83.099990844726563</v>
      </c>
      <c r="Y806" s="65">
        <v>24</v>
      </c>
      <c r="Z806" s="5"/>
      <c r="AA806" s="5"/>
      <c r="AB806" s="5"/>
      <c r="AC806" s="5"/>
      <c r="AD806" s="5"/>
      <c r="AE806" s="65">
        <v>0</v>
      </c>
      <c r="AF806" s="65">
        <v>0</v>
      </c>
      <c r="AG806" s="65">
        <v>24</v>
      </c>
      <c r="AH806" s="5"/>
      <c r="AI806" s="65">
        <v>14.903999328613281</v>
      </c>
      <c r="AJ806" s="65">
        <v>0.62099999189376831</v>
      </c>
      <c r="AK806" s="65">
        <v>0.62099999189376831</v>
      </c>
      <c r="AL806" s="65">
        <v>24</v>
      </c>
      <c r="AM806" s="65">
        <v>1</v>
      </c>
      <c r="AN806" s="65">
        <v>3</v>
      </c>
      <c r="AO806" s="65">
        <v>0</v>
      </c>
      <c r="AP806" s="5"/>
      <c r="AQ806" s="65">
        <v>4</v>
      </c>
      <c r="AR806" s="65">
        <v>13</v>
      </c>
      <c r="AS806" s="65">
        <v>8</v>
      </c>
      <c r="AT806" s="65">
        <v>1986</v>
      </c>
    </row>
    <row r="807" spans="1:46" x14ac:dyDescent="0.25">
      <c r="A807" s="65">
        <v>4001</v>
      </c>
      <c r="B807" s="22">
        <v>31638</v>
      </c>
      <c r="C807" s="65">
        <v>1</v>
      </c>
      <c r="D807" s="65">
        <v>3</v>
      </c>
      <c r="E807" s="5"/>
      <c r="F807" s="5"/>
      <c r="G807" s="5"/>
      <c r="H807" s="5"/>
      <c r="I807" s="5"/>
      <c r="J807" s="5"/>
      <c r="K807" s="65">
        <v>0</v>
      </c>
      <c r="L807" s="65">
        <v>0</v>
      </c>
      <c r="M807" s="65">
        <v>0</v>
      </c>
      <c r="N807" s="65">
        <v>24</v>
      </c>
      <c r="O807" s="65">
        <v>0</v>
      </c>
      <c r="P807" s="65">
        <v>0</v>
      </c>
      <c r="Q807" s="65">
        <v>0</v>
      </c>
      <c r="R807" s="65">
        <v>0</v>
      </c>
      <c r="S807" s="65">
        <v>0</v>
      </c>
      <c r="T807" s="65">
        <v>24</v>
      </c>
      <c r="U807" s="65">
        <v>0</v>
      </c>
      <c r="V807" s="65">
        <v>0</v>
      </c>
      <c r="W807" s="65">
        <v>85.79998779296875</v>
      </c>
      <c r="X807" s="65">
        <v>85.79998779296875</v>
      </c>
      <c r="Y807" s="65">
        <v>24</v>
      </c>
      <c r="Z807" s="5"/>
      <c r="AA807" s="5"/>
      <c r="AB807" s="5"/>
      <c r="AC807" s="5"/>
      <c r="AD807" s="5"/>
      <c r="AE807" s="65">
        <v>0</v>
      </c>
      <c r="AF807" s="65">
        <v>0</v>
      </c>
      <c r="AG807" s="65">
        <v>24</v>
      </c>
      <c r="AH807" s="5"/>
      <c r="AI807" s="65">
        <v>33.227996826171875</v>
      </c>
      <c r="AJ807" s="65">
        <v>1.3839998245239258</v>
      </c>
      <c r="AK807" s="65">
        <v>1.3839998245239258</v>
      </c>
      <c r="AL807" s="65">
        <v>24</v>
      </c>
      <c r="AM807" s="65">
        <v>1</v>
      </c>
      <c r="AN807" s="65">
        <v>3</v>
      </c>
      <c r="AO807" s="65">
        <v>0</v>
      </c>
      <c r="AP807" s="5"/>
      <c r="AQ807" s="65">
        <v>5</v>
      </c>
      <c r="AR807" s="65">
        <v>14</v>
      </c>
      <c r="AS807" s="65">
        <v>8</v>
      </c>
      <c r="AT807" s="65">
        <v>1986</v>
      </c>
    </row>
    <row r="808" spans="1:46" x14ac:dyDescent="0.25">
      <c r="A808" s="65">
        <v>4001</v>
      </c>
      <c r="B808" s="22">
        <v>31639</v>
      </c>
      <c r="C808" s="65">
        <v>1</v>
      </c>
      <c r="D808" s="65">
        <v>3</v>
      </c>
      <c r="E808" s="5"/>
      <c r="F808" s="5"/>
      <c r="G808" s="5"/>
      <c r="H808" s="5"/>
      <c r="I808" s="5"/>
      <c r="J808" s="5"/>
      <c r="K808" s="65">
        <v>0</v>
      </c>
      <c r="L808" s="65">
        <v>0</v>
      </c>
      <c r="M808" s="65">
        <v>0</v>
      </c>
      <c r="N808" s="65">
        <v>24</v>
      </c>
      <c r="O808" s="65">
        <v>0</v>
      </c>
      <c r="P808" s="65">
        <v>0</v>
      </c>
      <c r="Q808" s="65">
        <v>0</v>
      </c>
      <c r="R808" s="65">
        <v>0</v>
      </c>
      <c r="S808" s="65">
        <v>0</v>
      </c>
      <c r="T808" s="65">
        <v>24</v>
      </c>
      <c r="U808" s="65">
        <v>0</v>
      </c>
      <c r="V808" s="65">
        <v>0</v>
      </c>
      <c r="W808" s="65">
        <v>83.099990844726563</v>
      </c>
      <c r="X808" s="65">
        <v>83.099990844726563</v>
      </c>
      <c r="Y808" s="65">
        <v>24</v>
      </c>
      <c r="Z808" s="5"/>
      <c r="AA808" s="5"/>
      <c r="AB808" s="5"/>
      <c r="AC808" s="5"/>
      <c r="AD808" s="5"/>
      <c r="AE808" s="65">
        <v>0</v>
      </c>
      <c r="AF808" s="65">
        <v>0</v>
      </c>
      <c r="AG808" s="65">
        <v>24</v>
      </c>
      <c r="AH808" s="5"/>
      <c r="AI808" s="65">
        <v>18.227996826171875</v>
      </c>
      <c r="AJ808" s="65">
        <v>0.75899994373321533</v>
      </c>
      <c r="AK808" s="65">
        <v>0.75899994373321533</v>
      </c>
      <c r="AL808" s="65">
        <v>24</v>
      </c>
      <c r="AM808" s="65">
        <v>1</v>
      </c>
      <c r="AN808" s="65">
        <v>3</v>
      </c>
      <c r="AO808" s="65">
        <v>0</v>
      </c>
      <c r="AP808" s="5"/>
      <c r="AQ808" s="65">
        <v>6</v>
      </c>
      <c r="AR808" s="65">
        <v>15</v>
      </c>
      <c r="AS808" s="65">
        <v>8</v>
      </c>
      <c r="AT808" s="65">
        <v>1986</v>
      </c>
    </row>
    <row r="809" spans="1:46" x14ac:dyDescent="0.25">
      <c r="A809" s="65">
        <v>4001</v>
      </c>
      <c r="B809" s="22">
        <v>31640</v>
      </c>
      <c r="C809" s="65">
        <v>1</v>
      </c>
      <c r="D809" s="65">
        <v>3</v>
      </c>
      <c r="E809" s="5"/>
      <c r="F809" s="5"/>
      <c r="G809" s="5"/>
      <c r="H809" s="5"/>
      <c r="I809" s="5"/>
      <c r="J809" s="5"/>
      <c r="K809" s="65">
        <v>0</v>
      </c>
      <c r="L809" s="65">
        <v>0</v>
      </c>
      <c r="M809" s="65">
        <v>0</v>
      </c>
      <c r="N809" s="65">
        <v>24</v>
      </c>
      <c r="O809" s="65">
        <v>0</v>
      </c>
      <c r="P809" s="65">
        <v>0</v>
      </c>
      <c r="Q809" s="65">
        <v>0</v>
      </c>
      <c r="R809" s="65">
        <v>0</v>
      </c>
      <c r="S809" s="65">
        <v>0</v>
      </c>
      <c r="T809" s="65">
        <v>24</v>
      </c>
      <c r="U809" s="65">
        <v>0</v>
      </c>
      <c r="V809" s="65">
        <v>0</v>
      </c>
      <c r="W809" s="65">
        <v>80.79998779296875</v>
      </c>
      <c r="X809" s="65">
        <v>80.79998779296875</v>
      </c>
      <c r="Y809" s="65">
        <v>24</v>
      </c>
      <c r="Z809" s="5"/>
      <c r="AA809" s="5"/>
      <c r="AB809" s="5"/>
      <c r="AC809" s="5"/>
      <c r="AD809" s="5"/>
      <c r="AE809" s="65">
        <v>0</v>
      </c>
      <c r="AF809" s="65">
        <v>0</v>
      </c>
      <c r="AG809" s="65">
        <v>24</v>
      </c>
      <c r="AH809" s="5"/>
      <c r="AI809" s="65">
        <v>19.043991088867188</v>
      </c>
      <c r="AJ809" s="65">
        <v>0.7929999828338623</v>
      </c>
      <c r="AK809" s="65">
        <v>0.7929999828338623</v>
      </c>
      <c r="AL809" s="65">
        <v>24</v>
      </c>
      <c r="AM809" s="65">
        <v>1</v>
      </c>
      <c r="AN809" s="65">
        <v>3</v>
      </c>
      <c r="AO809" s="65">
        <v>0</v>
      </c>
      <c r="AP809" s="5"/>
      <c r="AQ809" s="65">
        <v>7</v>
      </c>
      <c r="AR809" s="65">
        <v>16</v>
      </c>
      <c r="AS809" s="65">
        <v>8</v>
      </c>
      <c r="AT809" s="65">
        <v>1986</v>
      </c>
    </row>
    <row r="810" spans="1:46" x14ac:dyDescent="0.25">
      <c r="A810" s="65">
        <v>4001</v>
      </c>
      <c r="B810" s="22">
        <v>31641</v>
      </c>
      <c r="C810" s="65">
        <v>1</v>
      </c>
      <c r="D810" s="65">
        <v>3</v>
      </c>
      <c r="E810" s="5"/>
      <c r="F810" s="5"/>
      <c r="G810" s="5"/>
      <c r="H810" s="5"/>
      <c r="I810" s="5"/>
      <c r="J810" s="5"/>
      <c r="K810" s="65">
        <v>0</v>
      </c>
      <c r="L810" s="65">
        <v>0</v>
      </c>
      <c r="M810" s="65">
        <v>0</v>
      </c>
      <c r="N810" s="65">
        <v>24</v>
      </c>
      <c r="O810" s="65">
        <v>0</v>
      </c>
      <c r="P810" s="65">
        <v>0</v>
      </c>
      <c r="Q810" s="65">
        <v>0</v>
      </c>
      <c r="R810" s="65">
        <v>0</v>
      </c>
      <c r="S810" s="65">
        <v>0</v>
      </c>
      <c r="T810" s="65">
        <v>24</v>
      </c>
      <c r="U810" s="65">
        <v>0</v>
      </c>
      <c r="V810" s="65">
        <v>0</v>
      </c>
      <c r="W810" s="65">
        <v>79.899993896484375</v>
      </c>
      <c r="X810" s="65">
        <v>79.899993896484375</v>
      </c>
      <c r="Y810" s="65">
        <v>24</v>
      </c>
      <c r="Z810" s="5"/>
      <c r="AA810" s="5"/>
      <c r="AB810" s="5"/>
      <c r="AC810" s="5"/>
      <c r="AD810" s="5"/>
      <c r="AE810" s="65">
        <v>0</v>
      </c>
      <c r="AF810" s="65">
        <v>0</v>
      </c>
      <c r="AG810" s="65">
        <v>24</v>
      </c>
      <c r="AH810" s="5"/>
      <c r="AI810" s="65">
        <v>29.135986328125</v>
      </c>
      <c r="AJ810" s="65">
        <v>1.2139997482299805</v>
      </c>
      <c r="AK810" s="65">
        <v>1.2139997482299805</v>
      </c>
      <c r="AL810" s="65">
        <v>24</v>
      </c>
      <c r="AM810" s="65">
        <v>1</v>
      </c>
      <c r="AN810" s="65">
        <v>3</v>
      </c>
      <c r="AO810" s="65">
        <v>0</v>
      </c>
      <c r="AP810" s="5"/>
      <c r="AQ810" s="65">
        <v>1</v>
      </c>
      <c r="AR810" s="65">
        <v>17</v>
      </c>
      <c r="AS810" s="65">
        <v>8</v>
      </c>
      <c r="AT810" s="65">
        <v>1986</v>
      </c>
    </row>
    <row r="811" spans="1:46" x14ac:dyDescent="0.25">
      <c r="A811" s="65">
        <v>4001</v>
      </c>
      <c r="B811" s="22">
        <v>31642</v>
      </c>
      <c r="C811" s="65">
        <v>1</v>
      </c>
      <c r="D811" s="65">
        <v>3</v>
      </c>
      <c r="E811" s="5"/>
      <c r="F811" s="5"/>
      <c r="G811" s="5"/>
      <c r="H811" s="5"/>
      <c r="I811" s="5"/>
      <c r="J811" s="5"/>
      <c r="K811" s="65">
        <v>0</v>
      </c>
      <c r="L811" s="65">
        <v>0</v>
      </c>
      <c r="M811" s="65">
        <v>0</v>
      </c>
      <c r="N811" s="65">
        <v>24</v>
      </c>
      <c r="O811" s="65">
        <v>0</v>
      </c>
      <c r="P811" s="65">
        <v>0</v>
      </c>
      <c r="Q811" s="65">
        <v>0</v>
      </c>
      <c r="R811" s="65">
        <v>0</v>
      </c>
      <c r="S811" s="65">
        <v>0</v>
      </c>
      <c r="T811" s="65">
        <v>24</v>
      </c>
      <c r="U811" s="65">
        <v>0</v>
      </c>
      <c r="V811" s="65">
        <v>0</v>
      </c>
      <c r="W811" s="65">
        <v>76.5</v>
      </c>
      <c r="X811" s="65">
        <v>76.5</v>
      </c>
      <c r="Y811" s="65">
        <v>24</v>
      </c>
      <c r="Z811" s="5"/>
      <c r="AA811" s="5"/>
      <c r="AB811" s="5"/>
      <c r="AC811" s="5"/>
      <c r="AD811" s="5"/>
      <c r="AE811" s="65">
        <v>0</v>
      </c>
      <c r="AF811" s="65">
        <v>0</v>
      </c>
      <c r="AG811" s="65">
        <v>24</v>
      </c>
      <c r="AH811" s="5"/>
      <c r="AI811" s="65">
        <v>14.483999252319336</v>
      </c>
      <c r="AJ811" s="65">
        <v>0.6029999852180481</v>
      </c>
      <c r="AK811" s="65">
        <v>0.6029999852180481</v>
      </c>
      <c r="AL811" s="65">
        <v>24</v>
      </c>
      <c r="AM811" s="65">
        <v>1</v>
      </c>
      <c r="AN811" s="65">
        <v>3</v>
      </c>
      <c r="AO811" s="65">
        <v>0</v>
      </c>
      <c r="AP811" s="5"/>
      <c r="AQ811" s="65">
        <v>2</v>
      </c>
      <c r="AR811" s="65">
        <v>18</v>
      </c>
      <c r="AS811" s="65">
        <v>8</v>
      </c>
      <c r="AT811" s="65">
        <v>1986</v>
      </c>
    </row>
    <row r="812" spans="1:46" x14ac:dyDescent="0.25">
      <c r="A812" s="65">
        <v>4001</v>
      </c>
      <c r="B812" s="22">
        <v>31643</v>
      </c>
      <c r="C812" s="65">
        <v>1</v>
      </c>
      <c r="D812" s="65">
        <v>3</v>
      </c>
      <c r="E812" s="5"/>
      <c r="F812" s="5"/>
      <c r="G812" s="5"/>
      <c r="H812" s="5"/>
      <c r="I812" s="5"/>
      <c r="J812" s="5"/>
      <c r="K812" s="65">
        <v>0</v>
      </c>
      <c r="L812" s="65">
        <v>0</v>
      </c>
      <c r="M812" s="65">
        <v>0</v>
      </c>
      <c r="N812" s="65">
        <v>24</v>
      </c>
      <c r="O812" s="65">
        <v>0</v>
      </c>
      <c r="P812" s="65">
        <v>0</v>
      </c>
      <c r="Q812" s="65">
        <v>0</v>
      </c>
      <c r="R812" s="65">
        <v>0</v>
      </c>
      <c r="S812" s="65">
        <v>0</v>
      </c>
      <c r="T812" s="65">
        <v>24</v>
      </c>
      <c r="U812" s="65">
        <v>0</v>
      </c>
      <c r="V812" s="65">
        <v>0</v>
      </c>
      <c r="W812" s="65">
        <v>80.599990844726563</v>
      </c>
      <c r="X812" s="65">
        <v>80.599990844726563</v>
      </c>
      <c r="Y812" s="65">
        <v>24</v>
      </c>
      <c r="Z812" s="5"/>
      <c r="AA812" s="5"/>
      <c r="AB812" s="5"/>
      <c r="AC812" s="5"/>
      <c r="AD812" s="5"/>
      <c r="AE812" s="65">
        <v>0</v>
      </c>
      <c r="AF812" s="65">
        <v>0</v>
      </c>
      <c r="AG812" s="65">
        <v>24</v>
      </c>
      <c r="AH812" s="5"/>
      <c r="AI812" s="65">
        <v>31.655990600585937</v>
      </c>
      <c r="AJ812" s="65">
        <v>1.3189992904663086</v>
      </c>
      <c r="AK812" s="65">
        <v>1.3189992904663086</v>
      </c>
      <c r="AL812" s="65">
        <v>24</v>
      </c>
      <c r="AM812" s="65">
        <v>1</v>
      </c>
      <c r="AN812" s="65">
        <v>3</v>
      </c>
      <c r="AO812" s="65">
        <v>0</v>
      </c>
      <c r="AP812" s="5"/>
      <c r="AQ812" s="65">
        <v>3</v>
      </c>
      <c r="AR812" s="65">
        <v>19</v>
      </c>
      <c r="AS812" s="65">
        <v>8</v>
      </c>
      <c r="AT812" s="65">
        <v>1986</v>
      </c>
    </row>
    <row r="813" spans="1:46" x14ac:dyDescent="0.25">
      <c r="A813" s="65">
        <v>4001</v>
      </c>
      <c r="B813" s="22">
        <v>31644</v>
      </c>
      <c r="C813" s="65">
        <v>1</v>
      </c>
      <c r="D813" s="65">
        <v>3</v>
      </c>
      <c r="E813" s="5"/>
      <c r="F813" s="5"/>
      <c r="G813" s="5"/>
      <c r="H813" s="5"/>
      <c r="I813" s="5"/>
      <c r="J813" s="5"/>
      <c r="K813" s="65">
        <v>0</v>
      </c>
      <c r="L813" s="65">
        <v>0</v>
      </c>
      <c r="M813" s="65">
        <v>0</v>
      </c>
      <c r="N813" s="65">
        <v>24</v>
      </c>
      <c r="O813" s="65">
        <v>0</v>
      </c>
      <c r="P813" s="65">
        <v>0</v>
      </c>
      <c r="Q813" s="65">
        <v>0</v>
      </c>
      <c r="R813" s="65">
        <v>0</v>
      </c>
      <c r="S813" s="65">
        <v>0</v>
      </c>
      <c r="T813" s="65">
        <v>24</v>
      </c>
      <c r="U813" s="65">
        <v>0</v>
      </c>
      <c r="V813" s="65">
        <v>0</v>
      </c>
      <c r="W813" s="65">
        <v>81.29998779296875</v>
      </c>
      <c r="X813" s="65">
        <v>81.29998779296875</v>
      </c>
      <c r="Y813" s="65">
        <v>24</v>
      </c>
      <c r="Z813" s="5"/>
      <c r="AA813" s="5"/>
      <c r="AB813" s="5"/>
      <c r="AC813" s="5"/>
      <c r="AD813" s="5"/>
      <c r="AE813" s="65">
        <v>0</v>
      </c>
      <c r="AF813" s="65">
        <v>0</v>
      </c>
      <c r="AG813" s="65">
        <v>24</v>
      </c>
      <c r="AH813" s="5"/>
      <c r="AI813" s="65">
        <v>23.603988647460937</v>
      </c>
      <c r="AJ813" s="65">
        <v>0.98299998044967651</v>
      </c>
      <c r="AK813" s="65">
        <v>0.98299998044967651</v>
      </c>
      <c r="AL813" s="65">
        <v>24</v>
      </c>
      <c r="AM813" s="65">
        <v>1</v>
      </c>
      <c r="AN813" s="65">
        <v>3</v>
      </c>
      <c r="AO813" s="65">
        <v>0</v>
      </c>
      <c r="AP813" s="5"/>
      <c r="AQ813" s="65">
        <v>4</v>
      </c>
      <c r="AR813" s="65">
        <v>20</v>
      </c>
      <c r="AS813" s="65">
        <v>8</v>
      </c>
      <c r="AT813" s="65">
        <v>1986</v>
      </c>
    </row>
    <row r="814" spans="1:46" x14ac:dyDescent="0.25">
      <c r="A814" s="65">
        <v>4001</v>
      </c>
      <c r="B814" s="22">
        <v>31645</v>
      </c>
      <c r="C814" s="65">
        <v>1</v>
      </c>
      <c r="D814" s="65">
        <v>3</v>
      </c>
      <c r="E814" s="5"/>
      <c r="F814" s="5"/>
      <c r="G814" s="5"/>
      <c r="H814" s="5"/>
      <c r="I814" s="5"/>
      <c r="J814" s="5"/>
      <c r="K814" s="65">
        <v>0</v>
      </c>
      <c r="L814" s="65">
        <v>0</v>
      </c>
      <c r="M814" s="65">
        <v>0</v>
      </c>
      <c r="N814" s="65">
        <v>24</v>
      </c>
      <c r="O814" s="65">
        <v>0</v>
      </c>
      <c r="P814" s="65">
        <v>0</v>
      </c>
      <c r="Q814" s="65">
        <v>0</v>
      </c>
      <c r="R814" s="65">
        <v>0</v>
      </c>
      <c r="S814" s="65">
        <v>0</v>
      </c>
      <c r="T814" s="65">
        <v>24</v>
      </c>
      <c r="U814" s="65">
        <v>0</v>
      </c>
      <c r="V814" s="65">
        <v>0</v>
      </c>
      <c r="W814" s="65">
        <v>79.899993896484375</v>
      </c>
      <c r="X814" s="65">
        <v>79.899993896484375</v>
      </c>
      <c r="Y814" s="65">
        <v>24</v>
      </c>
      <c r="Z814" s="5"/>
      <c r="AA814" s="5"/>
      <c r="AB814" s="5"/>
      <c r="AC814" s="5"/>
      <c r="AD814" s="5"/>
      <c r="AE814" s="65">
        <v>0</v>
      </c>
      <c r="AF814" s="65">
        <v>0</v>
      </c>
      <c r="AG814" s="65">
        <v>24</v>
      </c>
      <c r="AH814" s="5"/>
      <c r="AI814" s="65">
        <v>14.663999557495117</v>
      </c>
      <c r="AJ814" s="65">
        <v>0.6109999418258667</v>
      </c>
      <c r="AK814" s="65">
        <v>0.6109999418258667</v>
      </c>
      <c r="AL814" s="65">
        <v>24</v>
      </c>
      <c r="AM814" s="65">
        <v>1</v>
      </c>
      <c r="AN814" s="65">
        <v>3</v>
      </c>
      <c r="AO814" s="65">
        <v>0</v>
      </c>
      <c r="AP814" s="5"/>
      <c r="AQ814" s="65">
        <v>5</v>
      </c>
      <c r="AR814" s="65">
        <v>21</v>
      </c>
      <c r="AS814" s="65">
        <v>8</v>
      </c>
      <c r="AT814" s="65">
        <v>1986</v>
      </c>
    </row>
    <row r="815" spans="1:46" x14ac:dyDescent="0.25">
      <c r="A815" s="65">
        <v>4001</v>
      </c>
      <c r="B815" s="22">
        <v>31646</v>
      </c>
      <c r="C815" s="65">
        <v>1</v>
      </c>
      <c r="D815" s="65">
        <v>3</v>
      </c>
      <c r="E815" s="5"/>
      <c r="F815" s="5"/>
      <c r="G815" s="5"/>
      <c r="H815" s="5"/>
      <c r="I815" s="5"/>
      <c r="J815" s="5"/>
      <c r="K815" s="65">
        <v>0</v>
      </c>
      <c r="L815" s="65">
        <v>0</v>
      </c>
      <c r="M815" s="65">
        <v>0</v>
      </c>
      <c r="N815" s="65">
        <v>24</v>
      </c>
      <c r="O815" s="65">
        <v>0</v>
      </c>
      <c r="P815" s="65">
        <v>0</v>
      </c>
      <c r="Q815" s="65">
        <v>0</v>
      </c>
      <c r="R815" s="65">
        <v>0</v>
      </c>
      <c r="S815" s="65">
        <v>0</v>
      </c>
      <c r="T815" s="65">
        <v>24</v>
      </c>
      <c r="U815" s="65">
        <v>0</v>
      </c>
      <c r="V815" s="65">
        <v>0</v>
      </c>
      <c r="W815" s="65">
        <v>80.79998779296875</v>
      </c>
      <c r="X815" s="65">
        <v>80.79998779296875</v>
      </c>
      <c r="Y815" s="65">
        <v>24</v>
      </c>
      <c r="Z815" s="5"/>
      <c r="AA815" s="5"/>
      <c r="AB815" s="5"/>
      <c r="AC815" s="5"/>
      <c r="AD815" s="5"/>
      <c r="AE815" s="65">
        <v>0</v>
      </c>
      <c r="AF815" s="65">
        <v>0</v>
      </c>
      <c r="AG815" s="65">
        <v>24</v>
      </c>
      <c r="AH815" s="5"/>
      <c r="AI815" s="65">
        <v>15.743999481201172</v>
      </c>
      <c r="AJ815" s="65">
        <v>0.65599995851516724</v>
      </c>
      <c r="AK815" s="65">
        <v>0.65599995851516724</v>
      </c>
      <c r="AL815" s="65">
        <v>24</v>
      </c>
      <c r="AM815" s="65">
        <v>1</v>
      </c>
      <c r="AN815" s="65">
        <v>3</v>
      </c>
      <c r="AO815" s="65">
        <v>0</v>
      </c>
      <c r="AP815" s="5"/>
      <c r="AQ815" s="65">
        <v>6</v>
      </c>
      <c r="AR815" s="65">
        <v>22</v>
      </c>
      <c r="AS815" s="65">
        <v>8</v>
      </c>
      <c r="AT815" s="65">
        <v>1986</v>
      </c>
    </row>
    <row r="816" spans="1:46" x14ac:dyDescent="0.25">
      <c r="A816" s="65">
        <v>4001</v>
      </c>
      <c r="B816" s="22">
        <v>31647</v>
      </c>
      <c r="C816" s="65">
        <v>1</v>
      </c>
      <c r="D816" s="65">
        <v>3</v>
      </c>
      <c r="E816" s="5"/>
      <c r="F816" s="5"/>
      <c r="G816" s="5"/>
      <c r="H816" s="5"/>
      <c r="I816" s="5"/>
      <c r="J816" s="5"/>
      <c r="K816" s="65">
        <v>0</v>
      </c>
      <c r="L816" s="65">
        <v>0</v>
      </c>
      <c r="M816" s="65">
        <v>0</v>
      </c>
      <c r="N816" s="65">
        <v>24</v>
      </c>
      <c r="O816" s="65">
        <v>0</v>
      </c>
      <c r="P816" s="65">
        <v>0</v>
      </c>
      <c r="Q816" s="65">
        <v>0</v>
      </c>
      <c r="R816" s="65">
        <v>0</v>
      </c>
      <c r="S816" s="65">
        <v>0</v>
      </c>
      <c r="T816" s="65">
        <v>24</v>
      </c>
      <c r="U816" s="65">
        <v>0</v>
      </c>
      <c r="V816" s="65">
        <v>0</v>
      </c>
      <c r="W816" s="65">
        <v>80.79998779296875</v>
      </c>
      <c r="X816" s="65">
        <v>80.79998779296875</v>
      </c>
      <c r="Y816" s="65">
        <v>24</v>
      </c>
      <c r="Z816" s="5"/>
      <c r="AA816" s="5"/>
      <c r="AB816" s="5"/>
      <c r="AC816" s="5"/>
      <c r="AD816" s="5"/>
      <c r="AE816" s="65">
        <v>0</v>
      </c>
      <c r="AF816" s="65">
        <v>0</v>
      </c>
      <c r="AG816" s="65">
        <v>24</v>
      </c>
      <c r="AH816" s="5"/>
      <c r="AI816" s="65">
        <v>21.155990600585938</v>
      </c>
      <c r="AJ816" s="65">
        <v>0.88099998235702515</v>
      </c>
      <c r="AK816" s="65">
        <v>0.88099998235702515</v>
      </c>
      <c r="AL816" s="65">
        <v>24</v>
      </c>
      <c r="AM816" s="65">
        <v>1</v>
      </c>
      <c r="AN816" s="65">
        <v>3</v>
      </c>
      <c r="AO816" s="65">
        <v>0</v>
      </c>
      <c r="AP816" s="5"/>
      <c r="AQ816" s="65">
        <v>7</v>
      </c>
      <c r="AR816" s="65">
        <v>23</v>
      </c>
      <c r="AS816" s="65">
        <v>8</v>
      </c>
      <c r="AT816" s="65">
        <v>1986</v>
      </c>
    </row>
    <row r="817" spans="1:46" x14ac:dyDescent="0.25">
      <c r="A817" s="65">
        <v>4001</v>
      </c>
      <c r="B817" s="22">
        <v>31648</v>
      </c>
      <c r="C817" s="65">
        <v>1</v>
      </c>
      <c r="D817" s="65">
        <v>3</v>
      </c>
      <c r="E817" s="5"/>
      <c r="F817" s="5"/>
      <c r="G817" s="5"/>
      <c r="H817" s="5"/>
      <c r="I817" s="5"/>
      <c r="J817" s="5"/>
      <c r="K817" s="65">
        <v>0</v>
      </c>
      <c r="L817" s="65">
        <v>0</v>
      </c>
      <c r="M817" s="65">
        <v>0</v>
      </c>
      <c r="N817" s="65">
        <v>24</v>
      </c>
      <c r="O817" s="65">
        <v>0</v>
      </c>
      <c r="P817" s="65">
        <v>0</v>
      </c>
      <c r="Q817" s="65">
        <v>0</v>
      </c>
      <c r="R817" s="65">
        <v>0</v>
      </c>
      <c r="S817" s="65">
        <v>0</v>
      </c>
      <c r="T817" s="65">
        <v>24</v>
      </c>
      <c r="U817" s="65">
        <v>0</v>
      </c>
      <c r="V817" s="65">
        <v>0</v>
      </c>
      <c r="W817" s="65">
        <v>81.699996948242188</v>
      </c>
      <c r="X817" s="65">
        <v>81.699996948242188</v>
      </c>
      <c r="Y817" s="65">
        <v>24</v>
      </c>
      <c r="Z817" s="5"/>
      <c r="AA817" s="5"/>
      <c r="AB817" s="5"/>
      <c r="AC817" s="5"/>
      <c r="AD817" s="5"/>
      <c r="AE817" s="65">
        <v>0</v>
      </c>
      <c r="AF817" s="65">
        <v>0</v>
      </c>
      <c r="AG817" s="65">
        <v>24</v>
      </c>
      <c r="AH817" s="5"/>
      <c r="AI817" s="65">
        <v>12.407999992370605</v>
      </c>
      <c r="AJ817" s="65">
        <v>0.51699995994567871</v>
      </c>
      <c r="AK817" s="65">
        <v>0.51699995994567871</v>
      </c>
      <c r="AL817" s="65">
        <v>24</v>
      </c>
      <c r="AM817" s="65">
        <v>1</v>
      </c>
      <c r="AN817" s="65">
        <v>3</v>
      </c>
      <c r="AO817" s="65">
        <v>0</v>
      </c>
      <c r="AP817" s="5"/>
      <c r="AQ817" s="65">
        <v>1</v>
      </c>
      <c r="AR817" s="65">
        <v>24</v>
      </c>
      <c r="AS817" s="65">
        <v>8</v>
      </c>
      <c r="AT817" s="65">
        <v>1986</v>
      </c>
    </row>
    <row r="818" spans="1:46" x14ac:dyDescent="0.25">
      <c r="A818" s="65">
        <v>4001</v>
      </c>
      <c r="B818" s="22">
        <v>31649</v>
      </c>
      <c r="C818" s="65">
        <v>1</v>
      </c>
      <c r="D818" s="65">
        <v>3</v>
      </c>
      <c r="E818" s="5"/>
      <c r="F818" s="5"/>
      <c r="G818" s="5"/>
      <c r="H818" s="5"/>
      <c r="I818" s="5"/>
      <c r="J818" s="5"/>
      <c r="K818" s="65">
        <v>0</v>
      </c>
      <c r="L818" s="65">
        <v>0</v>
      </c>
      <c r="M818" s="65">
        <v>0</v>
      </c>
      <c r="N818" s="65">
        <v>24</v>
      </c>
      <c r="O818" s="65">
        <v>0</v>
      </c>
      <c r="P818" s="65">
        <v>0</v>
      </c>
      <c r="Q818" s="65">
        <v>0</v>
      </c>
      <c r="R818" s="65">
        <v>0</v>
      </c>
      <c r="S818" s="65">
        <v>0</v>
      </c>
      <c r="T818" s="65">
        <v>24</v>
      </c>
      <c r="U818" s="65">
        <v>0</v>
      </c>
      <c r="V818" s="65">
        <v>0</v>
      </c>
      <c r="W818" s="65">
        <v>80.79998779296875</v>
      </c>
      <c r="X818" s="65">
        <v>80.79998779296875</v>
      </c>
      <c r="Y818" s="65">
        <v>24</v>
      </c>
      <c r="Z818" s="5"/>
      <c r="AA818" s="5"/>
      <c r="AB818" s="5"/>
      <c r="AC818" s="5"/>
      <c r="AD818" s="5"/>
      <c r="AE818" s="65">
        <v>0</v>
      </c>
      <c r="AF818" s="65">
        <v>0</v>
      </c>
      <c r="AG818" s="65">
        <v>24</v>
      </c>
      <c r="AH818" s="5"/>
      <c r="AI818" s="65">
        <v>17.207992553710937</v>
      </c>
      <c r="AJ818" s="65">
        <v>0.71699994802474976</v>
      </c>
      <c r="AK818" s="65">
        <v>0.71699994802474976</v>
      </c>
      <c r="AL818" s="65">
        <v>24</v>
      </c>
      <c r="AM818" s="65">
        <v>1</v>
      </c>
      <c r="AN818" s="65">
        <v>3</v>
      </c>
      <c r="AO818" s="65">
        <v>0</v>
      </c>
      <c r="AP818" s="5"/>
      <c r="AQ818" s="65">
        <v>2</v>
      </c>
      <c r="AR818" s="65">
        <v>25</v>
      </c>
      <c r="AS818" s="65">
        <v>8</v>
      </c>
      <c r="AT818" s="65">
        <v>1986</v>
      </c>
    </row>
    <row r="819" spans="1:46" x14ac:dyDescent="0.25">
      <c r="A819" s="65">
        <v>4001</v>
      </c>
      <c r="B819" s="22">
        <v>31650</v>
      </c>
      <c r="C819" s="65">
        <v>1</v>
      </c>
      <c r="D819" s="65">
        <v>3</v>
      </c>
      <c r="E819" s="5"/>
      <c r="F819" s="5"/>
      <c r="G819" s="5"/>
      <c r="H819" s="5"/>
      <c r="I819" s="5"/>
      <c r="J819" s="5"/>
      <c r="K819" s="65">
        <v>0</v>
      </c>
      <c r="L819" s="65">
        <v>0</v>
      </c>
      <c r="M819" s="65">
        <v>0</v>
      </c>
      <c r="N819" s="65">
        <v>24</v>
      </c>
      <c r="O819" s="65">
        <v>0</v>
      </c>
      <c r="P819" s="65">
        <v>0</v>
      </c>
      <c r="Q819" s="65">
        <v>0</v>
      </c>
      <c r="R819" s="65">
        <v>0</v>
      </c>
      <c r="S819" s="65">
        <v>0</v>
      </c>
      <c r="T819" s="65">
        <v>24</v>
      </c>
      <c r="U819" s="65">
        <v>0</v>
      </c>
      <c r="V819" s="65">
        <v>0</v>
      </c>
      <c r="W819" s="65">
        <v>82</v>
      </c>
      <c r="X819" s="65">
        <v>82</v>
      </c>
      <c r="Y819" s="65">
        <v>24</v>
      </c>
      <c r="Z819" s="5"/>
      <c r="AA819" s="5"/>
      <c r="AB819" s="5"/>
      <c r="AC819" s="5"/>
      <c r="AD819" s="5"/>
      <c r="AE819" s="65">
        <v>0</v>
      </c>
      <c r="AF819" s="65">
        <v>0</v>
      </c>
      <c r="AG819" s="65">
        <v>24</v>
      </c>
      <c r="AH819" s="5"/>
      <c r="AI819" s="65">
        <v>19.763992309570313</v>
      </c>
      <c r="AJ819" s="65">
        <v>0.82299995422363281</v>
      </c>
      <c r="AK819" s="65">
        <v>0.82299995422363281</v>
      </c>
      <c r="AL819" s="65">
        <v>24</v>
      </c>
      <c r="AM819" s="65">
        <v>1</v>
      </c>
      <c r="AN819" s="65">
        <v>3</v>
      </c>
      <c r="AO819" s="65">
        <v>0</v>
      </c>
      <c r="AP819" s="5"/>
      <c r="AQ819" s="65">
        <v>3</v>
      </c>
      <c r="AR819" s="65">
        <v>26</v>
      </c>
      <c r="AS819" s="65">
        <v>8</v>
      </c>
      <c r="AT819" s="65">
        <v>1986</v>
      </c>
    </row>
    <row r="820" spans="1:46" x14ac:dyDescent="0.25">
      <c r="A820" s="65">
        <v>4001</v>
      </c>
      <c r="B820" s="22">
        <v>31651</v>
      </c>
      <c r="C820" s="65">
        <v>1</v>
      </c>
      <c r="D820" s="65">
        <v>3</v>
      </c>
      <c r="E820" s="5"/>
      <c r="F820" s="5"/>
      <c r="G820" s="5"/>
      <c r="H820" s="5"/>
      <c r="I820" s="5"/>
      <c r="J820" s="5"/>
      <c r="K820" s="65">
        <v>0</v>
      </c>
      <c r="L820" s="65">
        <v>0</v>
      </c>
      <c r="M820" s="65">
        <v>0</v>
      </c>
      <c r="N820" s="65">
        <v>24</v>
      </c>
      <c r="O820" s="65">
        <v>0</v>
      </c>
      <c r="P820" s="65">
        <v>0</v>
      </c>
      <c r="Q820" s="65">
        <v>0</v>
      </c>
      <c r="R820" s="65">
        <v>0</v>
      </c>
      <c r="S820" s="65">
        <v>0</v>
      </c>
      <c r="T820" s="65">
        <v>24</v>
      </c>
      <c r="U820" s="65">
        <v>0</v>
      </c>
      <c r="V820" s="65">
        <v>0</v>
      </c>
      <c r="W820" s="65">
        <v>82.199996948242188</v>
      </c>
      <c r="X820" s="65">
        <v>82.199996948242188</v>
      </c>
      <c r="Y820" s="65">
        <v>24</v>
      </c>
      <c r="Z820" s="5"/>
      <c r="AA820" s="5"/>
      <c r="AB820" s="5"/>
      <c r="AC820" s="5"/>
      <c r="AD820" s="5"/>
      <c r="AE820" s="65">
        <v>0</v>
      </c>
      <c r="AF820" s="65">
        <v>0</v>
      </c>
      <c r="AG820" s="65">
        <v>24</v>
      </c>
      <c r="AH820" s="5"/>
      <c r="AI820" s="65">
        <v>11.96399974822998</v>
      </c>
      <c r="AJ820" s="65">
        <v>0.49799996614456177</v>
      </c>
      <c r="AK820" s="65">
        <v>0.49799996614456177</v>
      </c>
      <c r="AL820" s="65">
        <v>24</v>
      </c>
      <c r="AM820" s="65">
        <v>1</v>
      </c>
      <c r="AN820" s="65">
        <v>3</v>
      </c>
      <c r="AO820" s="65">
        <v>0</v>
      </c>
      <c r="AP820" s="5"/>
      <c r="AQ820" s="65">
        <v>4</v>
      </c>
      <c r="AR820" s="65">
        <v>27</v>
      </c>
      <c r="AS820" s="65">
        <v>8</v>
      </c>
      <c r="AT820" s="65">
        <v>1986</v>
      </c>
    </row>
    <row r="821" spans="1:46" x14ac:dyDescent="0.25">
      <c r="A821" s="65">
        <v>4001</v>
      </c>
      <c r="B821" s="22">
        <v>31652</v>
      </c>
      <c r="C821" s="65">
        <v>1</v>
      </c>
      <c r="D821" s="65">
        <v>3</v>
      </c>
      <c r="E821" s="5"/>
      <c r="F821" s="5"/>
      <c r="G821" s="5"/>
      <c r="H821" s="5"/>
      <c r="I821" s="5"/>
      <c r="J821" s="5"/>
      <c r="K821" s="65">
        <v>0</v>
      </c>
      <c r="L821" s="65">
        <v>0</v>
      </c>
      <c r="M821" s="65">
        <v>0</v>
      </c>
      <c r="N821" s="65">
        <v>24</v>
      </c>
      <c r="O821" s="65">
        <v>0</v>
      </c>
      <c r="P821" s="65">
        <v>0</v>
      </c>
      <c r="Q821" s="65">
        <v>0</v>
      </c>
      <c r="R821" s="65">
        <v>0</v>
      </c>
      <c r="S821" s="65">
        <v>0</v>
      </c>
      <c r="T821" s="65">
        <v>24</v>
      </c>
      <c r="U821" s="65">
        <v>0</v>
      </c>
      <c r="V821" s="65">
        <v>0</v>
      </c>
      <c r="W821" s="65">
        <v>75.899993896484375</v>
      </c>
      <c r="X821" s="65">
        <v>75.899993896484375</v>
      </c>
      <c r="Y821" s="65">
        <v>24</v>
      </c>
      <c r="Z821" s="5"/>
      <c r="AA821" s="5"/>
      <c r="AB821" s="5"/>
      <c r="AC821" s="5"/>
      <c r="AD821" s="5"/>
      <c r="AE821" s="65">
        <v>0</v>
      </c>
      <c r="AF821" s="65">
        <v>0</v>
      </c>
      <c r="AG821" s="65">
        <v>24</v>
      </c>
      <c r="AH821" s="5"/>
      <c r="AI821" s="65">
        <v>15.263999938964844</v>
      </c>
      <c r="AJ821" s="65">
        <v>0.63599997758865356</v>
      </c>
      <c r="AK821" s="65">
        <v>0.63599997758865356</v>
      </c>
      <c r="AL821" s="65">
        <v>24</v>
      </c>
      <c r="AM821" s="65">
        <v>1</v>
      </c>
      <c r="AN821" s="65">
        <v>3</v>
      </c>
      <c r="AO821" s="65">
        <v>0</v>
      </c>
      <c r="AP821" s="5"/>
      <c r="AQ821" s="65">
        <v>5</v>
      </c>
      <c r="AR821" s="65">
        <v>28</v>
      </c>
      <c r="AS821" s="65">
        <v>8</v>
      </c>
      <c r="AT821" s="65">
        <v>1986</v>
      </c>
    </row>
    <row r="822" spans="1:46" x14ac:dyDescent="0.25">
      <c r="A822" s="65">
        <v>4001</v>
      </c>
      <c r="B822" s="22">
        <v>31653</v>
      </c>
      <c r="C822" s="65">
        <v>1</v>
      </c>
      <c r="D822" s="65">
        <v>3</v>
      </c>
      <c r="E822" s="5"/>
      <c r="F822" s="5"/>
      <c r="G822" s="5"/>
      <c r="H822" s="5"/>
      <c r="I822" s="5"/>
      <c r="J822" s="5"/>
      <c r="K822" s="65">
        <v>0</v>
      </c>
      <c r="L822" s="65">
        <v>0</v>
      </c>
      <c r="M822" s="65">
        <v>0</v>
      </c>
      <c r="N822" s="65">
        <v>24</v>
      </c>
      <c r="O822" s="65">
        <v>0</v>
      </c>
      <c r="P822" s="65">
        <v>0</v>
      </c>
      <c r="Q822" s="65">
        <v>0</v>
      </c>
      <c r="R822" s="65">
        <v>0</v>
      </c>
      <c r="S822" s="65">
        <v>0</v>
      </c>
      <c r="T822" s="65">
        <v>24</v>
      </c>
      <c r="U822" s="65">
        <v>0</v>
      </c>
      <c r="V822" s="65">
        <v>0</v>
      </c>
      <c r="W822" s="65">
        <v>73.399993896484375</v>
      </c>
      <c r="X822" s="65">
        <v>73.399993896484375</v>
      </c>
      <c r="Y822" s="65">
        <v>24</v>
      </c>
      <c r="Z822" s="5"/>
      <c r="AA822" s="5"/>
      <c r="AB822" s="5"/>
      <c r="AC822" s="5"/>
      <c r="AD822" s="5"/>
      <c r="AE822" s="65">
        <v>0</v>
      </c>
      <c r="AF822" s="65">
        <v>0</v>
      </c>
      <c r="AG822" s="65">
        <v>24</v>
      </c>
      <c r="AH822" s="5"/>
      <c r="AI822" s="65">
        <v>20.699996948242188</v>
      </c>
      <c r="AJ822" s="65">
        <v>0.8619999885559082</v>
      </c>
      <c r="AK822" s="65">
        <v>0.8619999885559082</v>
      </c>
      <c r="AL822" s="65">
        <v>24</v>
      </c>
      <c r="AM822" s="65">
        <v>1</v>
      </c>
      <c r="AN822" s="65">
        <v>3</v>
      </c>
      <c r="AO822" s="65">
        <v>0</v>
      </c>
      <c r="AP822" s="5"/>
      <c r="AQ822" s="65">
        <v>6</v>
      </c>
      <c r="AR822" s="65">
        <v>29</v>
      </c>
      <c r="AS822" s="65">
        <v>8</v>
      </c>
      <c r="AT822" s="65">
        <v>1986</v>
      </c>
    </row>
    <row r="823" spans="1:46" x14ac:dyDescent="0.25">
      <c r="A823" s="65">
        <v>4001</v>
      </c>
      <c r="B823" s="22">
        <v>31654</v>
      </c>
      <c r="C823" s="65">
        <v>1</v>
      </c>
      <c r="D823" s="65">
        <v>3</v>
      </c>
      <c r="E823" s="5"/>
      <c r="F823" s="5"/>
      <c r="G823" s="5"/>
      <c r="H823" s="5"/>
      <c r="I823" s="5"/>
      <c r="J823" s="5"/>
      <c r="K823" s="65">
        <v>0</v>
      </c>
      <c r="L823" s="65">
        <v>0</v>
      </c>
      <c r="M823" s="65">
        <v>0</v>
      </c>
      <c r="N823" s="65">
        <v>24</v>
      </c>
      <c r="O823" s="65">
        <v>0</v>
      </c>
      <c r="P823" s="65">
        <v>0</v>
      </c>
      <c r="Q823" s="65">
        <v>0</v>
      </c>
      <c r="R823" s="65">
        <v>0</v>
      </c>
      <c r="S823" s="65">
        <v>0</v>
      </c>
      <c r="T823" s="65">
        <v>24</v>
      </c>
      <c r="U823" s="65">
        <v>0</v>
      </c>
      <c r="V823" s="65">
        <v>0</v>
      </c>
      <c r="W823" s="65">
        <v>72.29998779296875</v>
      </c>
      <c r="X823" s="65">
        <v>72.29998779296875</v>
      </c>
      <c r="Y823" s="65">
        <v>24</v>
      </c>
      <c r="Z823" s="5"/>
      <c r="AA823" s="5"/>
      <c r="AB823" s="5"/>
      <c r="AC823" s="5"/>
      <c r="AD823" s="5"/>
      <c r="AE823" s="65">
        <v>0</v>
      </c>
      <c r="AF823" s="65">
        <v>0</v>
      </c>
      <c r="AG823" s="65">
        <v>24</v>
      </c>
      <c r="AH823" s="5"/>
      <c r="AI823" s="65">
        <v>16.571990966796875</v>
      </c>
      <c r="AJ823" s="65">
        <v>0.68999999761581421</v>
      </c>
      <c r="AK823" s="65">
        <v>0.68999999761581421</v>
      </c>
      <c r="AL823" s="65">
        <v>24</v>
      </c>
      <c r="AM823" s="65">
        <v>1</v>
      </c>
      <c r="AN823" s="65">
        <v>3</v>
      </c>
      <c r="AO823" s="65">
        <v>0</v>
      </c>
      <c r="AP823" s="5"/>
      <c r="AQ823" s="65">
        <v>7</v>
      </c>
      <c r="AR823" s="65">
        <v>30</v>
      </c>
      <c r="AS823" s="65">
        <v>8</v>
      </c>
      <c r="AT823" s="65">
        <v>1986</v>
      </c>
    </row>
    <row r="824" spans="1:46" x14ac:dyDescent="0.25">
      <c r="A824" s="65">
        <v>4001</v>
      </c>
      <c r="B824" s="22">
        <v>31655</v>
      </c>
      <c r="C824" s="65">
        <v>1</v>
      </c>
      <c r="D824" s="65">
        <v>3</v>
      </c>
      <c r="E824" s="5"/>
      <c r="F824" s="5"/>
      <c r="G824" s="5"/>
      <c r="H824" s="5"/>
      <c r="I824" s="5"/>
      <c r="J824" s="5"/>
      <c r="K824" s="65">
        <v>0</v>
      </c>
      <c r="L824" s="65">
        <v>0</v>
      </c>
      <c r="M824" s="65">
        <v>0</v>
      </c>
      <c r="N824" s="65">
        <v>24</v>
      </c>
      <c r="O824" s="65">
        <v>0</v>
      </c>
      <c r="P824" s="65">
        <v>0</v>
      </c>
      <c r="Q824" s="65">
        <v>0</v>
      </c>
      <c r="R824" s="65">
        <v>0</v>
      </c>
      <c r="S824" s="65">
        <v>0</v>
      </c>
      <c r="T824" s="65">
        <v>24</v>
      </c>
      <c r="U824" s="65">
        <v>0</v>
      </c>
      <c r="V824" s="65">
        <v>0</v>
      </c>
      <c r="W824" s="65">
        <v>74.099990844726563</v>
      </c>
      <c r="X824" s="65">
        <v>74.099990844726563</v>
      </c>
      <c r="Y824" s="65">
        <v>24</v>
      </c>
      <c r="Z824" s="5"/>
      <c r="AA824" s="5"/>
      <c r="AB824" s="5"/>
      <c r="AC824" s="5"/>
      <c r="AD824" s="5"/>
      <c r="AE824" s="65">
        <v>0</v>
      </c>
      <c r="AF824" s="65">
        <v>0</v>
      </c>
      <c r="AG824" s="65">
        <v>24</v>
      </c>
      <c r="AH824" s="5"/>
      <c r="AI824" s="65">
        <v>15.683999061584473</v>
      </c>
      <c r="AJ824" s="65">
        <v>0.65299999713897705</v>
      </c>
      <c r="AK824" s="65">
        <v>0.65299999713897705</v>
      </c>
      <c r="AL824" s="65">
        <v>24</v>
      </c>
      <c r="AM824" s="65">
        <v>1</v>
      </c>
      <c r="AN824" s="65">
        <v>3</v>
      </c>
      <c r="AO824" s="65">
        <v>0</v>
      </c>
      <c r="AP824" s="5"/>
      <c r="AQ824" s="65">
        <v>1</v>
      </c>
      <c r="AR824" s="65">
        <v>31</v>
      </c>
      <c r="AS824" s="65">
        <v>8</v>
      </c>
      <c r="AT824" s="65">
        <v>1986</v>
      </c>
    </row>
    <row r="825" spans="1:46" x14ac:dyDescent="0.25">
      <c r="A825" s="65">
        <v>4001</v>
      </c>
      <c r="B825" s="22">
        <v>31656</v>
      </c>
      <c r="C825" s="65">
        <v>1</v>
      </c>
      <c r="D825" s="65">
        <v>3</v>
      </c>
      <c r="E825" s="5"/>
      <c r="F825" s="5"/>
      <c r="G825" s="5"/>
      <c r="H825" s="5"/>
      <c r="I825" s="5"/>
      <c r="J825" s="5"/>
      <c r="K825" s="65">
        <v>0</v>
      </c>
      <c r="L825" s="65">
        <v>0</v>
      </c>
      <c r="M825" s="65">
        <v>0</v>
      </c>
      <c r="N825" s="65">
        <v>24</v>
      </c>
      <c r="O825" s="65">
        <v>0</v>
      </c>
      <c r="P825" s="65">
        <v>0</v>
      </c>
      <c r="Q825" s="65">
        <v>0</v>
      </c>
      <c r="R825" s="65">
        <v>0</v>
      </c>
      <c r="S825" s="65">
        <v>0</v>
      </c>
      <c r="T825" s="65">
        <v>24</v>
      </c>
      <c r="U825" s="65">
        <v>0</v>
      </c>
      <c r="V825" s="65">
        <v>0</v>
      </c>
      <c r="W825" s="65">
        <v>76.29998779296875</v>
      </c>
      <c r="X825" s="65">
        <v>76.29998779296875</v>
      </c>
      <c r="Y825" s="65">
        <v>24</v>
      </c>
      <c r="Z825" s="5"/>
      <c r="AA825" s="5"/>
      <c r="AB825" s="5"/>
      <c r="AC825" s="5"/>
      <c r="AD825" s="5"/>
      <c r="AE825" s="65">
        <v>0</v>
      </c>
      <c r="AF825" s="65">
        <v>0</v>
      </c>
      <c r="AG825" s="65">
        <v>24</v>
      </c>
      <c r="AH825" s="5"/>
      <c r="AI825" s="65">
        <v>29.987991333007813</v>
      </c>
      <c r="AJ825" s="65">
        <v>1.2489995956420898</v>
      </c>
      <c r="AK825" s="65">
        <v>1.2489995956420898</v>
      </c>
      <c r="AL825" s="65">
        <v>24</v>
      </c>
      <c r="AM825" s="65">
        <v>1</v>
      </c>
      <c r="AN825" s="65">
        <v>3</v>
      </c>
      <c r="AO825" s="65">
        <v>0</v>
      </c>
      <c r="AP825" s="5"/>
      <c r="AQ825" s="65">
        <v>2</v>
      </c>
      <c r="AR825" s="65">
        <v>1</v>
      </c>
      <c r="AS825" s="65">
        <v>9</v>
      </c>
      <c r="AT825" s="65">
        <v>1986</v>
      </c>
    </row>
    <row r="826" spans="1:46" x14ac:dyDescent="0.25">
      <c r="A826" s="65">
        <v>4001</v>
      </c>
      <c r="B826" s="22">
        <v>31657</v>
      </c>
      <c r="C826" s="65">
        <v>1</v>
      </c>
      <c r="D826" s="65">
        <v>3</v>
      </c>
      <c r="E826" s="5"/>
      <c r="F826" s="5"/>
      <c r="G826" s="5"/>
      <c r="H826" s="5"/>
      <c r="I826" s="5"/>
      <c r="J826" s="5"/>
      <c r="K826" s="65">
        <v>0</v>
      </c>
      <c r="L826" s="65">
        <v>0</v>
      </c>
      <c r="M826" s="65">
        <v>0</v>
      </c>
      <c r="N826" s="65">
        <v>24</v>
      </c>
      <c r="O826" s="65">
        <v>0</v>
      </c>
      <c r="P826" s="65">
        <v>0</v>
      </c>
      <c r="Q826" s="65">
        <v>0</v>
      </c>
      <c r="R826" s="65">
        <v>0</v>
      </c>
      <c r="S826" s="65">
        <v>0</v>
      </c>
      <c r="T826" s="65">
        <v>24</v>
      </c>
      <c r="U826" s="65">
        <v>0</v>
      </c>
      <c r="V826" s="65">
        <v>0</v>
      </c>
      <c r="W826" s="65">
        <v>80.199996948242188</v>
      </c>
      <c r="X826" s="65">
        <v>80.199996948242188</v>
      </c>
      <c r="Y826" s="65">
        <v>24</v>
      </c>
      <c r="Z826" s="5"/>
      <c r="AA826" s="5"/>
      <c r="AB826" s="5"/>
      <c r="AC826" s="5"/>
      <c r="AD826" s="5"/>
      <c r="AE826" s="65">
        <v>0</v>
      </c>
      <c r="AF826" s="65">
        <v>0</v>
      </c>
      <c r="AG826" s="65">
        <v>24</v>
      </c>
      <c r="AH826" s="5"/>
      <c r="AI826" s="65">
        <v>50.11199951171875</v>
      </c>
      <c r="AJ826" s="65">
        <v>2.0879993438720703</v>
      </c>
      <c r="AK826" s="65">
        <v>2.0879993438720703</v>
      </c>
      <c r="AL826" s="65">
        <v>24</v>
      </c>
      <c r="AM826" s="65">
        <v>1</v>
      </c>
      <c r="AN826" s="65">
        <v>3</v>
      </c>
      <c r="AO826" s="65">
        <v>0</v>
      </c>
      <c r="AP826" s="5"/>
      <c r="AQ826" s="65">
        <v>3</v>
      </c>
      <c r="AR826" s="65">
        <v>2</v>
      </c>
      <c r="AS826" s="65">
        <v>9</v>
      </c>
      <c r="AT826" s="65">
        <v>1986</v>
      </c>
    </row>
    <row r="827" spans="1:46" x14ac:dyDescent="0.25">
      <c r="A827" s="65">
        <v>4001</v>
      </c>
      <c r="B827" s="22">
        <v>31658</v>
      </c>
      <c r="C827" s="65">
        <v>1</v>
      </c>
      <c r="D827" s="65">
        <v>3</v>
      </c>
      <c r="E827" s="5"/>
      <c r="F827" s="5"/>
      <c r="G827" s="5"/>
      <c r="H827" s="5"/>
      <c r="I827" s="5"/>
      <c r="J827" s="5"/>
      <c r="K827" s="65">
        <v>0</v>
      </c>
      <c r="L827" s="65">
        <v>0</v>
      </c>
      <c r="M827" s="65">
        <v>0</v>
      </c>
      <c r="N827" s="65">
        <v>24</v>
      </c>
      <c r="O827" s="65">
        <v>0</v>
      </c>
      <c r="P827" s="65">
        <v>0</v>
      </c>
      <c r="Q827" s="65">
        <v>0</v>
      </c>
      <c r="R827" s="65">
        <v>0</v>
      </c>
      <c r="S827" s="65">
        <v>0</v>
      </c>
      <c r="T827" s="65">
        <v>24</v>
      </c>
      <c r="U827" s="65">
        <v>0</v>
      </c>
      <c r="V827" s="65">
        <v>0</v>
      </c>
      <c r="W827" s="65">
        <v>80.79998779296875</v>
      </c>
      <c r="X827" s="65">
        <v>80.79998779296875</v>
      </c>
      <c r="Y827" s="65">
        <v>24</v>
      </c>
      <c r="Z827" s="5"/>
      <c r="AA827" s="5"/>
      <c r="AB827" s="5"/>
      <c r="AC827" s="5"/>
      <c r="AD827" s="5"/>
      <c r="AE827" s="65">
        <v>0</v>
      </c>
      <c r="AF827" s="65">
        <v>0</v>
      </c>
      <c r="AG827" s="65">
        <v>24</v>
      </c>
      <c r="AH827" s="5"/>
      <c r="AI827" s="65">
        <v>46.8599853515625</v>
      </c>
      <c r="AJ827" s="65">
        <v>1.9519996643066406</v>
      </c>
      <c r="AK827" s="65">
        <v>1.9519996643066406</v>
      </c>
      <c r="AL827" s="65">
        <v>24</v>
      </c>
      <c r="AM827" s="65">
        <v>1</v>
      </c>
      <c r="AN827" s="65">
        <v>3</v>
      </c>
      <c r="AO827" s="65">
        <v>0</v>
      </c>
      <c r="AP827" s="5"/>
      <c r="AQ827" s="65">
        <v>4</v>
      </c>
      <c r="AR827" s="65">
        <v>3</v>
      </c>
      <c r="AS827" s="65">
        <v>9</v>
      </c>
      <c r="AT827" s="65">
        <v>1986</v>
      </c>
    </row>
    <row r="828" spans="1:46" x14ac:dyDescent="0.25">
      <c r="A828" s="65">
        <v>4001</v>
      </c>
      <c r="B828" s="22">
        <v>31659</v>
      </c>
      <c r="C828" s="65">
        <v>1</v>
      </c>
      <c r="D828" s="65">
        <v>3</v>
      </c>
      <c r="E828" s="5"/>
      <c r="F828" s="5"/>
      <c r="G828" s="5"/>
      <c r="H828" s="5"/>
      <c r="I828" s="5"/>
      <c r="J828" s="5"/>
      <c r="K828" s="65">
        <v>0</v>
      </c>
      <c r="L828" s="65">
        <v>0</v>
      </c>
      <c r="M828" s="65">
        <v>0</v>
      </c>
      <c r="N828" s="65">
        <v>24</v>
      </c>
      <c r="O828" s="65">
        <v>0</v>
      </c>
      <c r="P828" s="65">
        <v>0</v>
      </c>
      <c r="Q828" s="65">
        <v>0</v>
      </c>
      <c r="R828" s="65">
        <v>0</v>
      </c>
      <c r="S828" s="65">
        <v>0</v>
      </c>
      <c r="T828" s="65">
        <v>24</v>
      </c>
      <c r="U828" s="65">
        <v>0</v>
      </c>
      <c r="V828" s="65">
        <v>0</v>
      </c>
      <c r="W828" s="65">
        <v>79.199996948242187</v>
      </c>
      <c r="X828" s="65">
        <v>79.199996948242187</v>
      </c>
      <c r="Y828" s="65">
        <v>24</v>
      </c>
      <c r="Z828" s="5"/>
      <c r="AA828" s="5"/>
      <c r="AB828" s="5"/>
      <c r="AC828" s="5"/>
      <c r="AD828" s="5"/>
      <c r="AE828" s="65">
        <v>0</v>
      </c>
      <c r="AF828" s="65">
        <v>0</v>
      </c>
      <c r="AG828" s="65">
        <v>24</v>
      </c>
      <c r="AH828" s="5"/>
      <c r="AI828" s="65">
        <v>28.043991088867187</v>
      </c>
      <c r="AJ828" s="65">
        <v>1.167999267578125</v>
      </c>
      <c r="AK828" s="65">
        <v>1.167999267578125</v>
      </c>
      <c r="AL828" s="65">
        <v>24</v>
      </c>
      <c r="AM828" s="65">
        <v>1</v>
      </c>
      <c r="AN828" s="65">
        <v>3</v>
      </c>
      <c r="AO828" s="65">
        <v>0</v>
      </c>
      <c r="AP828" s="5"/>
      <c r="AQ828" s="65">
        <v>5</v>
      </c>
      <c r="AR828" s="65">
        <v>4</v>
      </c>
      <c r="AS828" s="65">
        <v>9</v>
      </c>
      <c r="AT828" s="65">
        <v>1986</v>
      </c>
    </row>
    <row r="829" spans="1:46" x14ac:dyDescent="0.25">
      <c r="A829" s="65">
        <v>4001</v>
      </c>
      <c r="B829" s="22">
        <v>31660</v>
      </c>
      <c r="C829" s="65">
        <v>1</v>
      </c>
      <c r="D829" s="65">
        <v>3</v>
      </c>
      <c r="E829" s="5"/>
      <c r="F829" s="5"/>
      <c r="G829" s="5"/>
      <c r="H829" s="5"/>
      <c r="I829" s="5"/>
      <c r="J829" s="5"/>
      <c r="K829" s="65">
        <v>0</v>
      </c>
      <c r="L829" s="65">
        <v>0</v>
      </c>
      <c r="M829" s="65">
        <v>0</v>
      </c>
      <c r="N829" s="65">
        <v>24</v>
      </c>
      <c r="O829" s="65">
        <v>0</v>
      </c>
      <c r="P829" s="65">
        <v>0</v>
      </c>
      <c r="Q829" s="65">
        <v>0</v>
      </c>
      <c r="R829" s="65">
        <v>0</v>
      </c>
      <c r="S829" s="65">
        <v>0</v>
      </c>
      <c r="T829" s="65">
        <v>24</v>
      </c>
      <c r="U829" s="65">
        <v>0</v>
      </c>
      <c r="V829" s="65">
        <v>0</v>
      </c>
      <c r="W829" s="65">
        <v>68.899993896484375</v>
      </c>
      <c r="X829" s="5"/>
      <c r="Y829" s="65">
        <v>8</v>
      </c>
      <c r="Z829" s="5"/>
      <c r="AA829" s="5"/>
      <c r="AB829" s="5"/>
      <c r="AC829" s="5"/>
      <c r="AD829" s="5"/>
      <c r="AE829" s="65">
        <v>0</v>
      </c>
      <c r="AF829" s="65">
        <v>0</v>
      </c>
      <c r="AG829" s="65">
        <v>24</v>
      </c>
      <c r="AH829" s="5"/>
      <c r="AI829" s="65">
        <v>57.947998046875</v>
      </c>
      <c r="AJ829" s="65">
        <v>2.4139995574951172</v>
      </c>
      <c r="AK829" s="65">
        <v>2.4139995574951172</v>
      </c>
      <c r="AL829" s="65">
        <v>24</v>
      </c>
      <c r="AM829" s="65">
        <v>1</v>
      </c>
      <c r="AN829" s="65">
        <v>3</v>
      </c>
      <c r="AO829" s="65">
        <v>0</v>
      </c>
      <c r="AP829" s="5"/>
      <c r="AQ829" s="65">
        <v>6</v>
      </c>
      <c r="AR829" s="65">
        <v>5</v>
      </c>
      <c r="AS829" s="65">
        <v>9</v>
      </c>
      <c r="AT829" s="65">
        <v>1986</v>
      </c>
    </row>
    <row r="830" spans="1:46" x14ac:dyDescent="0.25">
      <c r="A830" s="65">
        <v>4001</v>
      </c>
      <c r="B830" s="22">
        <v>31661</v>
      </c>
      <c r="C830" s="65">
        <v>1</v>
      </c>
      <c r="D830" s="65">
        <v>3</v>
      </c>
      <c r="E830" s="5"/>
      <c r="F830" s="5"/>
      <c r="G830" s="5"/>
      <c r="H830" s="5"/>
      <c r="I830" s="5"/>
      <c r="J830" s="5"/>
      <c r="K830" s="65">
        <v>0</v>
      </c>
      <c r="L830" s="65">
        <v>0</v>
      </c>
      <c r="M830" s="65">
        <v>0</v>
      </c>
      <c r="N830" s="65">
        <v>24</v>
      </c>
      <c r="O830" s="65">
        <v>0</v>
      </c>
      <c r="P830" s="65">
        <v>0</v>
      </c>
      <c r="Q830" s="65">
        <v>0</v>
      </c>
      <c r="R830" s="65">
        <v>0</v>
      </c>
      <c r="S830" s="65">
        <v>0</v>
      </c>
      <c r="T830" s="65">
        <v>24</v>
      </c>
      <c r="U830" s="65">
        <v>0</v>
      </c>
      <c r="V830" s="65">
        <v>0</v>
      </c>
      <c r="W830" s="5"/>
      <c r="X830" s="5"/>
      <c r="Y830" s="65">
        <v>0</v>
      </c>
      <c r="Z830" s="5"/>
      <c r="AA830" s="5"/>
      <c r="AB830" s="5"/>
      <c r="AC830" s="5"/>
      <c r="AD830" s="5"/>
      <c r="AE830" s="65">
        <v>0</v>
      </c>
      <c r="AF830" s="65">
        <v>0</v>
      </c>
      <c r="AG830" s="65">
        <v>24</v>
      </c>
      <c r="AH830" s="5"/>
      <c r="AI830" s="65">
        <v>44.975997924804687</v>
      </c>
      <c r="AJ830" s="65">
        <v>1.8739995956420898</v>
      </c>
      <c r="AK830" s="65">
        <v>1.8739995956420898</v>
      </c>
      <c r="AL830" s="65">
        <v>24</v>
      </c>
      <c r="AM830" s="65">
        <v>1</v>
      </c>
      <c r="AN830" s="65">
        <v>3</v>
      </c>
      <c r="AO830" s="65">
        <v>0</v>
      </c>
      <c r="AP830" s="5"/>
      <c r="AQ830" s="65">
        <v>7</v>
      </c>
      <c r="AR830" s="65">
        <v>6</v>
      </c>
      <c r="AS830" s="65">
        <v>9</v>
      </c>
      <c r="AT830" s="65">
        <v>1986</v>
      </c>
    </row>
    <row r="831" spans="1:46" x14ac:dyDescent="0.25">
      <c r="A831" s="65">
        <v>4001</v>
      </c>
      <c r="B831" s="22">
        <v>31662</v>
      </c>
      <c r="C831" s="65">
        <v>1</v>
      </c>
      <c r="D831" s="65">
        <v>3</v>
      </c>
      <c r="E831" s="5"/>
      <c r="F831" s="5"/>
      <c r="G831" s="5"/>
      <c r="H831" s="5"/>
      <c r="I831" s="5"/>
      <c r="J831" s="5"/>
      <c r="K831" s="65">
        <v>0</v>
      </c>
      <c r="L831" s="65">
        <v>0</v>
      </c>
      <c r="M831" s="65">
        <v>0</v>
      </c>
      <c r="N831" s="65">
        <v>24</v>
      </c>
      <c r="O831" s="65">
        <v>0</v>
      </c>
      <c r="P831" s="65">
        <v>0</v>
      </c>
      <c r="Q831" s="65">
        <v>0</v>
      </c>
      <c r="R831" s="65">
        <v>0</v>
      </c>
      <c r="S831" s="65">
        <v>0</v>
      </c>
      <c r="T831" s="65">
        <v>24</v>
      </c>
      <c r="U831" s="65">
        <v>0</v>
      </c>
      <c r="V831" s="65">
        <v>0</v>
      </c>
      <c r="W831" s="5"/>
      <c r="X831" s="5"/>
      <c r="Y831" s="65">
        <v>0</v>
      </c>
      <c r="Z831" s="5"/>
      <c r="AA831" s="5"/>
      <c r="AB831" s="5"/>
      <c r="AC831" s="5"/>
      <c r="AD831" s="5"/>
      <c r="AE831" s="65">
        <v>0</v>
      </c>
      <c r="AF831" s="65">
        <v>0</v>
      </c>
      <c r="AG831" s="65">
        <v>24</v>
      </c>
      <c r="AH831" s="5"/>
      <c r="AI831" s="65">
        <v>69.827987670898437</v>
      </c>
      <c r="AJ831" s="65">
        <v>2.9089994430541992</v>
      </c>
      <c r="AK831" s="65">
        <v>2.9089994430541992</v>
      </c>
      <c r="AL831" s="65">
        <v>24</v>
      </c>
      <c r="AM831" s="65">
        <v>1</v>
      </c>
      <c r="AN831" s="65">
        <v>3</v>
      </c>
      <c r="AO831" s="65">
        <v>0</v>
      </c>
      <c r="AP831" s="5"/>
      <c r="AQ831" s="65">
        <v>1</v>
      </c>
      <c r="AR831" s="65">
        <v>7</v>
      </c>
      <c r="AS831" s="65">
        <v>9</v>
      </c>
      <c r="AT831" s="65">
        <v>1986</v>
      </c>
    </row>
    <row r="832" spans="1:46" x14ac:dyDescent="0.25">
      <c r="A832" s="65">
        <v>4001</v>
      </c>
      <c r="B832" s="22">
        <v>31663</v>
      </c>
      <c r="C832" s="65">
        <v>1</v>
      </c>
      <c r="D832" s="65">
        <v>3</v>
      </c>
      <c r="E832" s="5"/>
      <c r="F832" s="5"/>
      <c r="G832" s="5"/>
      <c r="H832" s="5"/>
      <c r="I832" s="5"/>
      <c r="J832" s="5"/>
      <c r="K832" s="65">
        <v>0</v>
      </c>
      <c r="L832" s="65">
        <v>0</v>
      </c>
      <c r="M832" s="65">
        <v>0</v>
      </c>
      <c r="N832" s="65">
        <v>24</v>
      </c>
      <c r="O832" s="65">
        <v>0</v>
      </c>
      <c r="P832" s="65">
        <v>0</v>
      </c>
      <c r="Q832" s="65">
        <v>0</v>
      </c>
      <c r="R832" s="65">
        <v>0</v>
      </c>
      <c r="S832" s="65">
        <v>0</v>
      </c>
      <c r="T832" s="65">
        <v>24</v>
      </c>
      <c r="U832" s="65">
        <v>0</v>
      </c>
      <c r="V832" s="65">
        <v>0</v>
      </c>
      <c r="W832" s="5"/>
      <c r="X832" s="5"/>
      <c r="Y832" s="65">
        <v>0</v>
      </c>
      <c r="Z832" s="5"/>
      <c r="AA832" s="5"/>
      <c r="AB832" s="5"/>
      <c r="AC832" s="5"/>
      <c r="AD832" s="5"/>
      <c r="AE832" s="65">
        <v>0</v>
      </c>
      <c r="AF832" s="65">
        <v>0</v>
      </c>
      <c r="AG832" s="65">
        <v>24</v>
      </c>
      <c r="AH832" s="5"/>
      <c r="AI832" s="65">
        <v>44.735992431640625</v>
      </c>
      <c r="AJ832" s="65">
        <v>1.8639993667602539</v>
      </c>
      <c r="AK832" s="65">
        <v>1.8639993667602539</v>
      </c>
      <c r="AL832" s="65">
        <v>24</v>
      </c>
      <c r="AM832" s="65">
        <v>1</v>
      </c>
      <c r="AN832" s="65">
        <v>3</v>
      </c>
      <c r="AO832" s="65">
        <v>0</v>
      </c>
      <c r="AP832" s="5"/>
      <c r="AQ832" s="65">
        <v>2</v>
      </c>
      <c r="AR832" s="65">
        <v>8</v>
      </c>
      <c r="AS832" s="65">
        <v>9</v>
      </c>
      <c r="AT832" s="65">
        <v>1986</v>
      </c>
    </row>
    <row r="833" spans="1:46" x14ac:dyDescent="0.25">
      <c r="A833" s="65">
        <v>4001</v>
      </c>
      <c r="B833" s="22">
        <v>31664</v>
      </c>
      <c r="C833" s="65">
        <v>1</v>
      </c>
      <c r="D833" s="65">
        <v>3</v>
      </c>
      <c r="E833" s="5"/>
      <c r="F833" s="5"/>
      <c r="G833" s="5"/>
      <c r="H833" s="5"/>
      <c r="I833" s="5"/>
      <c r="J833" s="5"/>
      <c r="K833" s="65">
        <v>0</v>
      </c>
      <c r="L833" s="65">
        <v>0</v>
      </c>
      <c r="M833" s="65">
        <v>0</v>
      </c>
      <c r="N833" s="65">
        <v>24</v>
      </c>
      <c r="O833" s="65">
        <v>0</v>
      </c>
      <c r="P833" s="65">
        <v>0</v>
      </c>
      <c r="Q833" s="65">
        <v>0</v>
      </c>
      <c r="R833" s="65">
        <v>0</v>
      </c>
      <c r="S833" s="65">
        <v>0</v>
      </c>
      <c r="T833" s="65">
        <v>24</v>
      </c>
      <c r="U833" s="65">
        <v>0</v>
      </c>
      <c r="V833" s="65">
        <v>0</v>
      </c>
      <c r="W833" s="5"/>
      <c r="X833" s="5"/>
      <c r="Y833" s="65">
        <v>0</v>
      </c>
      <c r="Z833" s="5"/>
      <c r="AA833" s="5"/>
      <c r="AB833" s="5"/>
      <c r="AC833" s="5"/>
      <c r="AD833" s="5"/>
      <c r="AE833" s="65">
        <v>0</v>
      </c>
      <c r="AF833" s="65">
        <v>0</v>
      </c>
      <c r="AG833" s="65">
        <v>24</v>
      </c>
      <c r="AH833" s="5"/>
      <c r="AI833" s="65">
        <v>19.52398681640625</v>
      </c>
      <c r="AJ833" s="65">
        <v>0.81299996376037598</v>
      </c>
      <c r="AK833" s="65">
        <v>0.81299996376037598</v>
      </c>
      <c r="AL833" s="65">
        <v>24</v>
      </c>
      <c r="AM833" s="65">
        <v>1</v>
      </c>
      <c r="AN833" s="65">
        <v>3</v>
      </c>
      <c r="AO833" s="65">
        <v>0</v>
      </c>
      <c r="AP833" s="5"/>
      <c r="AQ833" s="65">
        <v>3</v>
      </c>
      <c r="AR833" s="65">
        <v>9</v>
      </c>
      <c r="AS833" s="65">
        <v>9</v>
      </c>
      <c r="AT833" s="65">
        <v>1986</v>
      </c>
    </row>
    <row r="834" spans="1:46" x14ac:dyDescent="0.25">
      <c r="A834" s="65">
        <v>4001</v>
      </c>
      <c r="B834" s="22">
        <v>31665</v>
      </c>
      <c r="C834" s="65">
        <v>1</v>
      </c>
      <c r="D834" s="65">
        <v>3</v>
      </c>
      <c r="E834" s="5"/>
      <c r="F834" s="5"/>
      <c r="G834" s="5"/>
      <c r="H834" s="5"/>
      <c r="I834" s="5"/>
      <c r="J834" s="5"/>
      <c r="K834" s="65">
        <v>0</v>
      </c>
      <c r="L834" s="65">
        <v>0</v>
      </c>
      <c r="M834" s="65">
        <v>0</v>
      </c>
      <c r="N834" s="65">
        <v>24</v>
      </c>
      <c r="O834" s="65">
        <v>0</v>
      </c>
      <c r="P834" s="65">
        <v>0</v>
      </c>
      <c r="Q834" s="65">
        <v>0</v>
      </c>
      <c r="R834" s="65">
        <v>0</v>
      </c>
      <c r="S834" s="65">
        <v>0</v>
      </c>
      <c r="T834" s="65">
        <v>24</v>
      </c>
      <c r="U834" s="65">
        <v>0</v>
      </c>
      <c r="V834" s="65">
        <v>0</v>
      </c>
      <c r="W834" s="5"/>
      <c r="X834" s="5"/>
      <c r="Y834" s="65">
        <v>0</v>
      </c>
      <c r="Z834" s="5"/>
      <c r="AA834" s="5"/>
      <c r="AB834" s="5"/>
      <c r="AC834" s="5"/>
      <c r="AD834" s="5"/>
      <c r="AE834" s="65">
        <v>0</v>
      </c>
      <c r="AF834" s="65">
        <v>0</v>
      </c>
      <c r="AG834" s="65">
        <v>24</v>
      </c>
      <c r="AH834" s="5"/>
      <c r="AI834" s="65">
        <v>16.211990356445312</v>
      </c>
      <c r="AJ834" s="65">
        <v>0.67499995231628418</v>
      </c>
      <c r="AK834" s="65">
        <v>0.67499995231628418</v>
      </c>
      <c r="AL834" s="65">
        <v>24</v>
      </c>
      <c r="AM834" s="65">
        <v>1</v>
      </c>
      <c r="AN834" s="65">
        <v>3</v>
      </c>
      <c r="AO834" s="65">
        <v>0</v>
      </c>
      <c r="AP834" s="5"/>
      <c r="AQ834" s="65">
        <v>4</v>
      </c>
      <c r="AR834" s="65">
        <v>10</v>
      </c>
      <c r="AS834" s="65">
        <v>9</v>
      </c>
      <c r="AT834" s="65">
        <v>1986</v>
      </c>
    </row>
    <row r="835" spans="1:46" x14ac:dyDescent="0.25">
      <c r="A835" s="65">
        <v>4001</v>
      </c>
      <c r="B835" s="22">
        <v>31666</v>
      </c>
      <c r="C835" s="65">
        <v>1</v>
      </c>
      <c r="D835" s="65">
        <v>3</v>
      </c>
      <c r="E835" s="5"/>
      <c r="F835" s="5"/>
      <c r="G835" s="5"/>
      <c r="H835" s="5"/>
      <c r="I835" s="5"/>
      <c r="J835" s="5"/>
      <c r="K835" s="65">
        <v>0</v>
      </c>
      <c r="L835" s="65">
        <v>0</v>
      </c>
      <c r="M835" s="65">
        <v>0</v>
      </c>
      <c r="N835" s="65">
        <v>24</v>
      </c>
      <c r="O835" s="65">
        <v>0</v>
      </c>
      <c r="P835" s="65">
        <v>0</v>
      </c>
      <c r="Q835" s="65">
        <v>0</v>
      </c>
      <c r="R835" s="65">
        <v>0</v>
      </c>
      <c r="S835" s="65">
        <v>0</v>
      </c>
      <c r="T835" s="65">
        <v>24</v>
      </c>
      <c r="U835" s="65">
        <v>0</v>
      </c>
      <c r="V835" s="65">
        <v>0</v>
      </c>
      <c r="W835" s="5"/>
      <c r="X835" s="5"/>
      <c r="Y835" s="65">
        <v>0</v>
      </c>
      <c r="Z835" s="5"/>
      <c r="AA835" s="5"/>
      <c r="AB835" s="5"/>
      <c r="AC835" s="5"/>
      <c r="AD835" s="5"/>
      <c r="AE835" s="65">
        <v>0</v>
      </c>
      <c r="AF835" s="65">
        <v>0</v>
      </c>
      <c r="AG835" s="65">
        <v>24</v>
      </c>
      <c r="AH835" s="5"/>
      <c r="AI835" s="65">
        <v>21.155990600585938</v>
      </c>
      <c r="AJ835" s="65">
        <v>0.88099998235702515</v>
      </c>
      <c r="AK835" s="65">
        <v>0.88099998235702515</v>
      </c>
      <c r="AL835" s="65">
        <v>24</v>
      </c>
      <c r="AM835" s="65">
        <v>1</v>
      </c>
      <c r="AN835" s="65">
        <v>3</v>
      </c>
      <c r="AO835" s="65">
        <v>0</v>
      </c>
      <c r="AP835" s="5"/>
      <c r="AQ835" s="65">
        <v>5</v>
      </c>
      <c r="AR835" s="65">
        <v>11</v>
      </c>
      <c r="AS835" s="65">
        <v>9</v>
      </c>
      <c r="AT835" s="65">
        <v>1986</v>
      </c>
    </row>
    <row r="836" spans="1:46" x14ac:dyDescent="0.25">
      <c r="A836" s="65">
        <v>4001</v>
      </c>
      <c r="B836" s="22">
        <v>31667</v>
      </c>
      <c r="C836" s="65">
        <v>1</v>
      </c>
      <c r="D836" s="65">
        <v>3</v>
      </c>
      <c r="E836" s="5"/>
      <c r="F836" s="5"/>
      <c r="G836" s="5"/>
      <c r="H836" s="5"/>
      <c r="I836" s="5"/>
      <c r="J836" s="5"/>
      <c r="K836" s="65">
        <v>0</v>
      </c>
      <c r="L836" s="65">
        <v>0</v>
      </c>
      <c r="M836" s="65">
        <v>0</v>
      </c>
      <c r="N836" s="65">
        <v>24</v>
      </c>
      <c r="O836" s="65">
        <v>0</v>
      </c>
      <c r="P836" s="65">
        <v>0</v>
      </c>
      <c r="Q836" s="65">
        <v>0</v>
      </c>
      <c r="R836" s="65">
        <v>0</v>
      </c>
      <c r="S836" s="65">
        <v>0</v>
      </c>
      <c r="T836" s="65">
        <v>24</v>
      </c>
      <c r="U836" s="65">
        <v>0</v>
      </c>
      <c r="V836" s="65">
        <v>0</v>
      </c>
      <c r="W836" s="5"/>
      <c r="X836" s="5"/>
      <c r="Y836" s="65">
        <v>0</v>
      </c>
      <c r="Z836" s="5"/>
      <c r="AA836" s="5"/>
      <c r="AB836" s="5"/>
      <c r="AC836" s="5"/>
      <c r="AD836" s="5"/>
      <c r="AE836" s="65">
        <v>0</v>
      </c>
      <c r="AF836" s="65">
        <v>0</v>
      </c>
      <c r="AG836" s="65">
        <v>24</v>
      </c>
      <c r="AH836" s="5"/>
      <c r="AI836" s="65">
        <v>12.143999099731445</v>
      </c>
      <c r="AJ836" s="65">
        <v>0.50599998235702515</v>
      </c>
      <c r="AK836" s="65">
        <v>0.50599998235702515</v>
      </c>
      <c r="AL836" s="65">
        <v>24</v>
      </c>
      <c r="AM836" s="65">
        <v>1</v>
      </c>
      <c r="AN836" s="65">
        <v>3</v>
      </c>
      <c r="AO836" s="65">
        <v>0</v>
      </c>
      <c r="AP836" s="5"/>
      <c r="AQ836" s="65">
        <v>6</v>
      </c>
      <c r="AR836" s="65">
        <v>12</v>
      </c>
      <c r="AS836" s="65">
        <v>9</v>
      </c>
      <c r="AT836" s="65">
        <v>1986</v>
      </c>
    </row>
    <row r="837" spans="1:46" x14ac:dyDescent="0.25">
      <c r="A837" s="65">
        <v>4001</v>
      </c>
      <c r="B837" s="22">
        <v>31668</v>
      </c>
      <c r="C837" s="65">
        <v>1</v>
      </c>
      <c r="D837" s="65">
        <v>3</v>
      </c>
      <c r="E837" s="5"/>
      <c r="F837" s="5"/>
      <c r="G837" s="5"/>
      <c r="H837" s="5"/>
      <c r="I837" s="5"/>
      <c r="J837" s="5"/>
      <c r="K837" s="65">
        <v>0</v>
      </c>
      <c r="L837" s="65">
        <v>0</v>
      </c>
      <c r="M837" s="65">
        <v>0</v>
      </c>
      <c r="N837" s="65">
        <v>24</v>
      </c>
      <c r="O837" s="65">
        <v>0</v>
      </c>
      <c r="P837" s="65">
        <v>0</v>
      </c>
      <c r="Q837" s="65">
        <v>0</v>
      </c>
      <c r="R837" s="65">
        <v>0</v>
      </c>
      <c r="S837" s="65">
        <v>0</v>
      </c>
      <c r="T837" s="65">
        <v>24</v>
      </c>
      <c r="U837" s="65">
        <v>0</v>
      </c>
      <c r="V837" s="65">
        <v>0</v>
      </c>
      <c r="W837" s="65">
        <v>69.399993896484375</v>
      </c>
      <c r="X837" s="5"/>
      <c r="Y837" s="65">
        <v>14</v>
      </c>
      <c r="Z837" s="5"/>
      <c r="AA837" s="5"/>
      <c r="AB837" s="5"/>
      <c r="AC837" s="5"/>
      <c r="AD837" s="5"/>
      <c r="AE837" s="65">
        <v>0</v>
      </c>
      <c r="AF837" s="65">
        <v>0</v>
      </c>
      <c r="AG837" s="65">
        <v>24</v>
      </c>
      <c r="AH837" s="5"/>
      <c r="AI837" s="65">
        <v>14.003999710083008</v>
      </c>
      <c r="AJ837" s="65">
        <v>0.58299994468688965</v>
      </c>
      <c r="AK837" s="65">
        <v>0.58299994468688965</v>
      </c>
      <c r="AL837" s="65">
        <v>24</v>
      </c>
      <c r="AM837" s="65">
        <v>1</v>
      </c>
      <c r="AN837" s="65">
        <v>3</v>
      </c>
      <c r="AO837" s="65">
        <v>0</v>
      </c>
      <c r="AP837" s="5"/>
      <c r="AQ837" s="65">
        <v>7</v>
      </c>
      <c r="AR837" s="65">
        <v>13</v>
      </c>
      <c r="AS837" s="65">
        <v>9</v>
      </c>
      <c r="AT837" s="65">
        <v>1986</v>
      </c>
    </row>
    <row r="838" spans="1:46" x14ac:dyDescent="0.25">
      <c r="A838" s="65">
        <v>4001</v>
      </c>
      <c r="B838" s="22">
        <v>31669</v>
      </c>
      <c r="C838" s="65">
        <v>1</v>
      </c>
      <c r="D838" s="65">
        <v>3</v>
      </c>
      <c r="E838" s="5"/>
      <c r="F838" s="5"/>
      <c r="G838" s="5"/>
      <c r="H838" s="5"/>
      <c r="I838" s="5"/>
      <c r="J838" s="5"/>
      <c r="K838" s="65">
        <v>0</v>
      </c>
      <c r="L838" s="65">
        <v>0</v>
      </c>
      <c r="M838" s="65">
        <v>0</v>
      </c>
      <c r="N838" s="65">
        <v>24</v>
      </c>
      <c r="O838" s="65">
        <v>0</v>
      </c>
      <c r="P838" s="65">
        <v>0</v>
      </c>
      <c r="Q838" s="65">
        <v>0</v>
      </c>
      <c r="R838" s="65">
        <v>0</v>
      </c>
      <c r="S838" s="65">
        <v>0</v>
      </c>
      <c r="T838" s="65">
        <v>24</v>
      </c>
      <c r="U838" s="65">
        <v>0</v>
      </c>
      <c r="V838" s="65">
        <v>0</v>
      </c>
      <c r="W838" s="65">
        <v>69.399993896484375</v>
      </c>
      <c r="X838" s="65">
        <v>69.399993896484375</v>
      </c>
      <c r="Y838" s="65">
        <v>24</v>
      </c>
      <c r="Z838" s="5"/>
      <c r="AA838" s="5"/>
      <c r="AB838" s="5"/>
      <c r="AC838" s="5"/>
      <c r="AD838" s="5"/>
      <c r="AE838" s="65">
        <v>0</v>
      </c>
      <c r="AF838" s="65">
        <v>0</v>
      </c>
      <c r="AG838" s="65">
        <v>24</v>
      </c>
      <c r="AH838" s="5"/>
      <c r="AI838" s="65">
        <v>11.315999984741211</v>
      </c>
      <c r="AJ838" s="65">
        <v>0.47099995613098145</v>
      </c>
      <c r="AK838" s="65">
        <v>0.47099995613098145</v>
      </c>
      <c r="AL838" s="65">
        <v>24</v>
      </c>
      <c r="AM838" s="65">
        <v>1</v>
      </c>
      <c r="AN838" s="65">
        <v>3</v>
      </c>
      <c r="AO838" s="65">
        <v>0</v>
      </c>
      <c r="AP838" s="5"/>
      <c r="AQ838" s="65">
        <v>1</v>
      </c>
      <c r="AR838" s="65">
        <v>14</v>
      </c>
      <c r="AS838" s="65">
        <v>9</v>
      </c>
      <c r="AT838" s="65">
        <v>1986</v>
      </c>
    </row>
    <row r="839" spans="1:46" x14ac:dyDescent="0.25">
      <c r="A839" s="65">
        <v>4001</v>
      </c>
      <c r="B839" s="22">
        <v>31670</v>
      </c>
      <c r="C839" s="65">
        <v>1</v>
      </c>
      <c r="D839" s="65">
        <v>3</v>
      </c>
      <c r="E839" s="5"/>
      <c r="F839" s="5"/>
      <c r="G839" s="5"/>
      <c r="H839" s="5"/>
      <c r="I839" s="5"/>
      <c r="J839" s="5"/>
      <c r="K839" s="65">
        <v>0</v>
      </c>
      <c r="L839" s="65">
        <v>0</v>
      </c>
      <c r="M839" s="65">
        <v>0</v>
      </c>
      <c r="N839" s="65">
        <v>24</v>
      </c>
      <c r="O839" s="65">
        <v>0</v>
      </c>
      <c r="P839" s="65">
        <v>0</v>
      </c>
      <c r="Q839" s="65">
        <v>0</v>
      </c>
      <c r="R839" s="65">
        <v>0</v>
      </c>
      <c r="S839" s="65">
        <v>0</v>
      </c>
      <c r="T839" s="65">
        <v>24</v>
      </c>
      <c r="U839" s="65">
        <v>0</v>
      </c>
      <c r="V839" s="65">
        <v>0</v>
      </c>
      <c r="W839" s="65">
        <v>65.099990844726563</v>
      </c>
      <c r="X839" s="65">
        <v>65.099990844726563</v>
      </c>
      <c r="Y839" s="65">
        <v>24</v>
      </c>
      <c r="Z839" s="5"/>
      <c r="AA839" s="5"/>
      <c r="AB839" s="5"/>
      <c r="AC839" s="5"/>
      <c r="AD839" s="5"/>
      <c r="AE839" s="65">
        <v>0</v>
      </c>
      <c r="AF839" s="65">
        <v>0</v>
      </c>
      <c r="AG839" s="65">
        <v>24</v>
      </c>
      <c r="AH839" s="5"/>
      <c r="AI839" s="65">
        <v>28.2239990234375</v>
      </c>
      <c r="AJ839" s="65">
        <v>1.175999641418457</v>
      </c>
      <c r="AK839" s="65">
        <v>1.175999641418457</v>
      </c>
      <c r="AL839" s="65">
        <v>24</v>
      </c>
      <c r="AM839" s="65">
        <v>1</v>
      </c>
      <c r="AN839" s="65">
        <v>3</v>
      </c>
      <c r="AO839" s="65">
        <v>0</v>
      </c>
      <c r="AP839" s="5"/>
      <c r="AQ839" s="65">
        <v>2</v>
      </c>
      <c r="AR839" s="65">
        <v>15</v>
      </c>
      <c r="AS839" s="65">
        <v>9</v>
      </c>
      <c r="AT839" s="65">
        <v>1986</v>
      </c>
    </row>
    <row r="840" spans="1:46" x14ac:dyDescent="0.25">
      <c r="A840" s="65">
        <v>4001</v>
      </c>
      <c r="B840" s="22">
        <v>31671</v>
      </c>
      <c r="C840" s="65">
        <v>1</v>
      </c>
      <c r="D840" s="65">
        <v>3</v>
      </c>
      <c r="E840" s="5"/>
      <c r="F840" s="5"/>
      <c r="G840" s="5"/>
      <c r="H840" s="5"/>
      <c r="I840" s="5"/>
      <c r="J840" s="5"/>
      <c r="K840" s="65">
        <v>0</v>
      </c>
      <c r="L840" s="65">
        <v>0</v>
      </c>
      <c r="M840" s="65">
        <v>0</v>
      </c>
      <c r="N840" s="65">
        <v>24</v>
      </c>
      <c r="O840" s="65">
        <v>0</v>
      </c>
      <c r="P840" s="65">
        <v>0</v>
      </c>
      <c r="Q840" s="65">
        <v>0</v>
      </c>
      <c r="R840" s="65">
        <v>0</v>
      </c>
      <c r="S840" s="65">
        <v>0</v>
      </c>
      <c r="T840" s="65">
        <v>24</v>
      </c>
      <c r="U840" s="65">
        <v>0</v>
      </c>
      <c r="V840" s="65">
        <v>0</v>
      </c>
      <c r="W840" s="65">
        <v>64.399993896484375</v>
      </c>
      <c r="X840" s="65">
        <v>64.399993896484375</v>
      </c>
      <c r="Y840" s="65">
        <v>24</v>
      </c>
      <c r="Z840" s="5"/>
      <c r="AA840" s="5"/>
      <c r="AB840" s="5"/>
      <c r="AC840" s="5"/>
      <c r="AD840" s="5"/>
      <c r="AE840" s="65">
        <v>0</v>
      </c>
      <c r="AF840" s="65">
        <v>0</v>
      </c>
      <c r="AG840" s="65">
        <v>24</v>
      </c>
      <c r="AH840" s="5"/>
      <c r="AI840" s="65">
        <v>13.451999664306641</v>
      </c>
      <c r="AJ840" s="65">
        <v>0.55999994277954102</v>
      </c>
      <c r="AK840" s="65">
        <v>0.55999994277954102</v>
      </c>
      <c r="AL840" s="65">
        <v>24</v>
      </c>
      <c r="AM840" s="65">
        <v>1</v>
      </c>
      <c r="AN840" s="65">
        <v>3</v>
      </c>
      <c r="AO840" s="65">
        <v>0</v>
      </c>
      <c r="AP840" s="5"/>
      <c r="AQ840" s="65">
        <v>3</v>
      </c>
      <c r="AR840" s="65">
        <v>16</v>
      </c>
      <c r="AS840" s="65">
        <v>9</v>
      </c>
      <c r="AT840" s="65">
        <v>1986</v>
      </c>
    </row>
    <row r="841" spans="1:46" x14ac:dyDescent="0.25">
      <c r="A841" s="65">
        <v>4001</v>
      </c>
      <c r="B841" s="22">
        <v>31672</v>
      </c>
      <c r="C841" s="65">
        <v>1</v>
      </c>
      <c r="D841" s="65">
        <v>3</v>
      </c>
      <c r="E841" s="5"/>
      <c r="F841" s="5"/>
      <c r="G841" s="5"/>
      <c r="H841" s="5"/>
      <c r="I841" s="5"/>
      <c r="J841" s="5"/>
      <c r="K841" s="65">
        <v>0</v>
      </c>
      <c r="L841" s="65">
        <v>0</v>
      </c>
      <c r="M841" s="65">
        <v>0</v>
      </c>
      <c r="N841" s="65">
        <v>24</v>
      </c>
      <c r="O841" s="65">
        <v>0</v>
      </c>
      <c r="P841" s="65">
        <v>0</v>
      </c>
      <c r="Q841" s="65">
        <v>0</v>
      </c>
      <c r="R841" s="65">
        <v>0</v>
      </c>
      <c r="S841" s="65">
        <v>0</v>
      </c>
      <c r="T841" s="65">
        <v>24</v>
      </c>
      <c r="U841" s="65">
        <v>0</v>
      </c>
      <c r="V841" s="65">
        <v>0</v>
      </c>
      <c r="W841" s="65">
        <v>63.5</v>
      </c>
      <c r="X841" s="65">
        <v>63.5</v>
      </c>
      <c r="Y841" s="65">
        <v>24</v>
      </c>
      <c r="Z841" s="5"/>
      <c r="AA841" s="5"/>
      <c r="AB841" s="5"/>
      <c r="AC841" s="5"/>
      <c r="AD841" s="5"/>
      <c r="AE841" s="65">
        <v>0</v>
      </c>
      <c r="AF841" s="65">
        <v>0</v>
      </c>
      <c r="AG841" s="65">
        <v>24</v>
      </c>
      <c r="AH841" s="5"/>
      <c r="AI841" s="65">
        <v>26.891998291015625</v>
      </c>
      <c r="AJ841" s="65">
        <v>1.119999885559082</v>
      </c>
      <c r="AK841" s="65">
        <v>1.119999885559082</v>
      </c>
      <c r="AL841" s="65">
        <v>24</v>
      </c>
      <c r="AM841" s="65">
        <v>1</v>
      </c>
      <c r="AN841" s="65">
        <v>3</v>
      </c>
      <c r="AO841" s="65">
        <v>0</v>
      </c>
      <c r="AP841" s="5"/>
      <c r="AQ841" s="65">
        <v>4</v>
      </c>
      <c r="AR841" s="65">
        <v>17</v>
      </c>
      <c r="AS841" s="65">
        <v>9</v>
      </c>
      <c r="AT841" s="65">
        <v>1986</v>
      </c>
    </row>
    <row r="842" spans="1:46" x14ac:dyDescent="0.25">
      <c r="A842" s="65">
        <v>4001</v>
      </c>
      <c r="B842" s="22">
        <v>31673</v>
      </c>
      <c r="C842" s="65">
        <v>1</v>
      </c>
      <c r="D842" s="65">
        <v>3</v>
      </c>
      <c r="E842" s="5"/>
      <c r="F842" s="5"/>
      <c r="G842" s="5"/>
      <c r="H842" s="5"/>
      <c r="I842" s="5"/>
      <c r="J842" s="5"/>
      <c r="K842" s="65">
        <v>0</v>
      </c>
      <c r="L842" s="65">
        <v>0</v>
      </c>
      <c r="M842" s="65">
        <v>0</v>
      </c>
      <c r="N842" s="65">
        <v>24</v>
      </c>
      <c r="O842" s="65">
        <v>0</v>
      </c>
      <c r="P842" s="65">
        <v>0</v>
      </c>
      <c r="Q842" s="65">
        <v>0</v>
      </c>
      <c r="R842" s="65">
        <v>0</v>
      </c>
      <c r="S842" s="65">
        <v>0</v>
      </c>
      <c r="T842" s="65">
        <v>24</v>
      </c>
      <c r="U842" s="65">
        <v>0</v>
      </c>
      <c r="V842" s="65">
        <v>0</v>
      </c>
      <c r="W842" s="65">
        <v>74.5</v>
      </c>
      <c r="X842" s="65">
        <v>74.5</v>
      </c>
      <c r="Y842" s="65">
        <v>24</v>
      </c>
      <c r="Z842" s="5"/>
      <c r="AA842" s="5"/>
      <c r="AB842" s="5"/>
      <c r="AC842" s="5"/>
      <c r="AD842" s="5"/>
      <c r="AE842" s="65">
        <v>0</v>
      </c>
      <c r="AF842" s="65">
        <v>0</v>
      </c>
      <c r="AG842" s="65">
        <v>24</v>
      </c>
      <c r="AH842" s="5"/>
      <c r="AI842" s="65">
        <v>20.855987548828125</v>
      </c>
      <c r="AJ842" s="65">
        <v>0.86899995803833008</v>
      </c>
      <c r="AK842" s="65">
        <v>0.86899995803833008</v>
      </c>
      <c r="AL842" s="65">
        <v>24</v>
      </c>
      <c r="AM842" s="65">
        <v>1</v>
      </c>
      <c r="AN842" s="65">
        <v>3</v>
      </c>
      <c r="AO842" s="65">
        <v>0</v>
      </c>
      <c r="AP842" s="5"/>
      <c r="AQ842" s="65">
        <v>5</v>
      </c>
      <c r="AR842" s="65">
        <v>18</v>
      </c>
      <c r="AS842" s="65">
        <v>9</v>
      </c>
      <c r="AT842" s="65">
        <v>1986</v>
      </c>
    </row>
    <row r="843" spans="1:46" x14ac:dyDescent="0.25">
      <c r="A843" s="65">
        <v>4001</v>
      </c>
      <c r="B843" s="22">
        <v>31674</v>
      </c>
      <c r="C843" s="65">
        <v>1</v>
      </c>
      <c r="D843" s="65">
        <v>3</v>
      </c>
      <c r="E843" s="5"/>
      <c r="F843" s="5"/>
      <c r="G843" s="5"/>
      <c r="H843" s="5"/>
      <c r="I843" s="5"/>
      <c r="J843" s="5"/>
      <c r="K843" s="65">
        <v>0</v>
      </c>
      <c r="L843" s="65">
        <v>0</v>
      </c>
      <c r="M843" s="65">
        <v>0</v>
      </c>
      <c r="N843" s="65">
        <v>24</v>
      </c>
      <c r="O843" s="65">
        <v>0</v>
      </c>
      <c r="P843" s="65">
        <v>0</v>
      </c>
      <c r="Q843" s="65">
        <v>0</v>
      </c>
      <c r="R843" s="65">
        <v>0</v>
      </c>
      <c r="S843" s="65">
        <v>0</v>
      </c>
      <c r="T843" s="65">
        <v>24</v>
      </c>
      <c r="U843" s="65">
        <v>0</v>
      </c>
      <c r="V843" s="65">
        <v>0</v>
      </c>
      <c r="W843" s="65">
        <v>69.29998779296875</v>
      </c>
      <c r="X843" s="65">
        <v>69.29998779296875</v>
      </c>
      <c r="Y843" s="65">
        <v>24</v>
      </c>
      <c r="Z843" s="5"/>
      <c r="AA843" s="5"/>
      <c r="AB843" s="5"/>
      <c r="AC843" s="5"/>
      <c r="AD843" s="5"/>
      <c r="AE843" s="65">
        <v>0</v>
      </c>
      <c r="AF843" s="65">
        <v>0</v>
      </c>
      <c r="AG843" s="65">
        <v>24</v>
      </c>
      <c r="AH843" s="5"/>
      <c r="AI843" s="65">
        <v>13.367999076843262</v>
      </c>
      <c r="AJ843" s="65">
        <v>0.55699998140335083</v>
      </c>
      <c r="AK843" s="65">
        <v>0.55699998140335083</v>
      </c>
      <c r="AL843" s="65">
        <v>24</v>
      </c>
      <c r="AM843" s="65">
        <v>1</v>
      </c>
      <c r="AN843" s="65">
        <v>3</v>
      </c>
      <c r="AO843" s="65">
        <v>0</v>
      </c>
      <c r="AP843" s="5"/>
      <c r="AQ843" s="65">
        <v>6</v>
      </c>
      <c r="AR843" s="65">
        <v>19</v>
      </c>
      <c r="AS843" s="65">
        <v>9</v>
      </c>
      <c r="AT843" s="65">
        <v>1986</v>
      </c>
    </row>
    <row r="844" spans="1:46" x14ac:dyDescent="0.25">
      <c r="A844" s="65">
        <v>4001</v>
      </c>
      <c r="B844" s="22">
        <v>31675</v>
      </c>
      <c r="C844" s="65">
        <v>1</v>
      </c>
      <c r="D844" s="65">
        <v>3</v>
      </c>
      <c r="E844" s="5"/>
      <c r="F844" s="5"/>
      <c r="G844" s="5"/>
      <c r="H844" s="5"/>
      <c r="I844" s="5"/>
      <c r="J844" s="5"/>
      <c r="K844" s="65">
        <v>0</v>
      </c>
      <c r="L844" s="65">
        <v>0</v>
      </c>
      <c r="M844" s="65">
        <v>0</v>
      </c>
      <c r="N844" s="65">
        <v>24</v>
      </c>
      <c r="O844" s="65">
        <v>0</v>
      </c>
      <c r="P844" s="65">
        <v>0</v>
      </c>
      <c r="Q844" s="65">
        <v>0</v>
      </c>
      <c r="R844" s="65">
        <v>0</v>
      </c>
      <c r="S844" s="65">
        <v>0</v>
      </c>
      <c r="T844" s="65">
        <v>24</v>
      </c>
      <c r="U844" s="65">
        <v>0</v>
      </c>
      <c r="V844" s="65">
        <v>0</v>
      </c>
      <c r="W844" s="65">
        <v>65.79998779296875</v>
      </c>
      <c r="X844" s="65">
        <v>65.79998779296875</v>
      </c>
      <c r="Y844" s="65">
        <v>24</v>
      </c>
      <c r="Z844" s="5"/>
      <c r="AA844" s="5"/>
      <c r="AB844" s="5"/>
      <c r="AC844" s="5"/>
      <c r="AD844" s="5"/>
      <c r="AE844" s="65">
        <v>0</v>
      </c>
      <c r="AF844" s="65">
        <v>0</v>
      </c>
      <c r="AG844" s="65">
        <v>24</v>
      </c>
      <c r="AH844" s="5"/>
      <c r="AI844" s="65">
        <v>16.475997924804687</v>
      </c>
      <c r="AJ844" s="65">
        <v>0.68599998950958252</v>
      </c>
      <c r="AK844" s="65">
        <v>0.68599998950958252</v>
      </c>
      <c r="AL844" s="65">
        <v>24</v>
      </c>
      <c r="AM844" s="65">
        <v>1</v>
      </c>
      <c r="AN844" s="65">
        <v>3</v>
      </c>
      <c r="AO844" s="65">
        <v>0</v>
      </c>
      <c r="AP844" s="5"/>
      <c r="AQ844" s="65">
        <v>7</v>
      </c>
      <c r="AR844" s="65">
        <v>20</v>
      </c>
      <c r="AS844" s="65">
        <v>9</v>
      </c>
      <c r="AT844" s="65">
        <v>1986</v>
      </c>
    </row>
    <row r="845" spans="1:46" x14ac:dyDescent="0.25">
      <c r="A845" s="65">
        <v>4001</v>
      </c>
      <c r="B845" s="22">
        <v>31676</v>
      </c>
      <c r="C845" s="65">
        <v>1</v>
      </c>
      <c r="D845" s="65">
        <v>3</v>
      </c>
      <c r="E845" s="5"/>
      <c r="F845" s="5"/>
      <c r="G845" s="5"/>
      <c r="H845" s="5"/>
      <c r="I845" s="5"/>
      <c r="J845" s="5"/>
      <c r="K845" s="65">
        <v>0</v>
      </c>
      <c r="L845" s="65">
        <v>0</v>
      </c>
      <c r="M845" s="65">
        <v>0</v>
      </c>
      <c r="N845" s="65">
        <v>24</v>
      </c>
      <c r="O845" s="65">
        <v>0</v>
      </c>
      <c r="P845" s="65">
        <v>0</v>
      </c>
      <c r="Q845" s="65">
        <v>0</v>
      </c>
      <c r="R845" s="65">
        <v>0</v>
      </c>
      <c r="S845" s="65">
        <v>0</v>
      </c>
      <c r="T845" s="65">
        <v>24</v>
      </c>
      <c r="U845" s="65">
        <v>0</v>
      </c>
      <c r="V845" s="65">
        <v>0</v>
      </c>
      <c r="W845" s="65">
        <v>67.5</v>
      </c>
      <c r="X845" s="65">
        <v>67.5</v>
      </c>
      <c r="Y845" s="65">
        <v>24</v>
      </c>
      <c r="Z845" s="5"/>
      <c r="AA845" s="5"/>
      <c r="AB845" s="5"/>
      <c r="AC845" s="5"/>
      <c r="AD845" s="5"/>
      <c r="AE845" s="65">
        <v>0</v>
      </c>
      <c r="AF845" s="65">
        <v>0</v>
      </c>
      <c r="AG845" s="65">
        <v>24</v>
      </c>
      <c r="AH845" s="5"/>
      <c r="AI845" s="65">
        <v>11.09999942779541</v>
      </c>
      <c r="AJ845" s="65">
        <v>0.46199995279312134</v>
      </c>
      <c r="AK845" s="65">
        <v>0.46199995279312134</v>
      </c>
      <c r="AL845" s="65">
        <v>24</v>
      </c>
      <c r="AM845" s="65">
        <v>1</v>
      </c>
      <c r="AN845" s="65">
        <v>3</v>
      </c>
      <c r="AO845" s="65">
        <v>0</v>
      </c>
      <c r="AP845" s="5"/>
      <c r="AQ845" s="65">
        <v>1</v>
      </c>
      <c r="AR845" s="65">
        <v>21</v>
      </c>
      <c r="AS845" s="65">
        <v>9</v>
      </c>
      <c r="AT845" s="65">
        <v>1986</v>
      </c>
    </row>
    <row r="846" spans="1:46" x14ac:dyDescent="0.25">
      <c r="A846" s="65">
        <v>4001</v>
      </c>
      <c r="B846" s="22">
        <v>31677</v>
      </c>
      <c r="C846" s="65">
        <v>1</v>
      </c>
      <c r="D846" s="65">
        <v>3</v>
      </c>
      <c r="E846" s="5"/>
      <c r="F846" s="5"/>
      <c r="G846" s="5"/>
      <c r="H846" s="5"/>
      <c r="I846" s="5"/>
      <c r="J846" s="5"/>
      <c r="K846" s="65">
        <v>0</v>
      </c>
      <c r="L846" s="65">
        <v>0</v>
      </c>
      <c r="M846" s="65">
        <v>0</v>
      </c>
      <c r="N846" s="65">
        <v>24</v>
      </c>
      <c r="O846" s="65">
        <v>0</v>
      </c>
      <c r="P846" s="65">
        <v>0</v>
      </c>
      <c r="Q846" s="65">
        <v>0</v>
      </c>
      <c r="R846" s="65">
        <v>0</v>
      </c>
      <c r="S846" s="65">
        <v>0</v>
      </c>
      <c r="T846" s="65">
        <v>24</v>
      </c>
      <c r="U846" s="65">
        <v>0</v>
      </c>
      <c r="V846" s="65">
        <v>0</v>
      </c>
      <c r="W846" s="65">
        <v>73</v>
      </c>
      <c r="X846" s="65">
        <v>73</v>
      </c>
      <c r="Y846" s="65">
        <v>24</v>
      </c>
      <c r="Z846" s="5"/>
      <c r="AA846" s="5"/>
      <c r="AB846" s="5"/>
      <c r="AC846" s="5"/>
      <c r="AD846" s="5"/>
      <c r="AE846" s="65">
        <v>12</v>
      </c>
      <c r="AF846" s="65">
        <v>12</v>
      </c>
      <c r="AG846" s="65">
        <v>24</v>
      </c>
      <c r="AH846" s="5"/>
      <c r="AI846" s="65">
        <v>20.855987548828125</v>
      </c>
      <c r="AJ846" s="65">
        <v>0.86899995803833008</v>
      </c>
      <c r="AK846" s="65">
        <v>0.86899995803833008</v>
      </c>
      <c r="AL846" s="65">
        <v>24</v>
      </c>
      <c r="AM846" s="65">
        <v>1</v>
      </c>
      <c r="AN846" s="65">
        <v>3</v>
      </c>
      <c r="AO846" s="65">
        <v>0</v>
      </c>
      <c r="AP846" s="5"/>
      <c r="AQ846" s="65">
        <v>2</v>
      </c>
      <c r="AR846" s="65">
        <v>22</v>
      </c>
      <c r="AS846" s="65">
        <v>9</v>
      </c>
      <c r="AT846" s="65">
        <v>1986</v>
      </c>
    </row>
    <row r="847" spans="1:46" x14ac:dyDescent="0.25">
      <c r="A847" s="65">
        <v>4001</v>
      </c>
      <c r="B847" s="22">
        <v>31678</v>
      </c>
      <c r="C847" s="65">
        <v>1</v>
      </c>
      <c r="D847" s="65">
        <v>3</v>
      </c>
      <c r="E847" s="5"/>
      <c r="F847" s="5"/>
      <c r="G847" s="5"/>
      <c r="H847" s="5"/>
      <c r="I847" s="5"/>
      <c r="J847" s="5"/>
      <c r="K847" s="65">
        <v>0</v>
      </c>
      <c r="L847" s="65">
        <v>0</v>
      </c>
      <c r="M847" s="65">
        <v>0</v>
      </c>
      <c r="N847" s="65">
        <v>24</v>
      </c>
      <c r="O847" s="65">
        <v>0</v>
      </c>
      <c r="P847" s="65">
        <v>0</v>
      </c>
      <c r="Q847" s="65">
        <v>0</v>
      </c>
      <c r="R847" s="65">
        <v>0</v>
      </c>
      <c r="S847" s="65">
        <v>0</v>
      </c>
      <c r="T847" s="65">
        <v>24</v>
      </c>
      <c r="U847" s="65">
        <v>0</v>
      </c>
      <c r="V847" s="65">
        <v>0</v>
      </c>
      <c r="W847" s="65">
        <v>70.5</v>
      </c>
      <c r="X847" s="65">
        <v>70.5</v>
      </c>
      <c r="Y847" s="65">
        <v>24</v>
      </c>
      <c r="Z847" s="5"/>
      <c r="AA847" s="5"/>
      <c r="AB847" s="5"/>
      <c r="AC847" s="5"/>
      <c r="AD847" s="5"/>
      <c r="AE847" s="65">
        <v>939</v>
      </c>
      <c r="AF847" s="65">
        <v>939</v>
      </c>
      <c r="AG847" s="65">
        <v>24</v>
      </c>
      <c r="AH847" s="5"/>
      <c r="AI847" s="65">
        <v>15.995999336242676</v>
      </c>
      <c r="AJ847" s="65">
        <v>0.66599994897842407</v>
      </c>
      <c r="AK847" s="65">
        <v>0.66599994897842407</v>
      </c>
      <c r="AL847" s="65">
        <v>24</v>
      </c>
      <c r="AM847" s="65">
        <v>1</v>
      </c>
      <c r="AN847" s="65">
        <v>3</v>
      </c>
      <c r="AO847" s="65">
        <v>0</v>
      </c>
      <c r="AP847" s="5"/>
      <c r="AQ847" s="65">
        <v>3</v>
      </c>
      <c r="AR847" s="65">
        <v>23</v>
      </c>
      <c r="AS847" s="65">
        <v>9</v>
      </c>
      <c r="AT847" s="65">
        <v>1986</v>
      </c>
    </row>
    <row r="848" spans="1:46" x14ac:dyDescent="0.25">
      <c r="A848" s="65">
        <v>4001</v>
      </c>
      <c r="B848" s="22">
        <v>31679</v>
      </c>
      <c r="C848" s="65">
        <v>1</v>
      </c>
      <c r="D848" s="65">
        <v>3</v>
      </c>
      <c r="E848" s="5"/>
      <c r="F848" s="5"/>
      <c r="G848" s="5"/>
      <c r="H848" s="5"/>
      <c r="I848" s="5"/>
      <c r="J848" s="5"/>
      <c r="K848" s="65">
        <v>0</v>
      </c>
      <c r="L848" s="65">
        <v>0</v>
      </c>
      <c r="M848" s="65">
        <v>0</v>
      </c>
      <c r="N848" s="65">
        <v>24</v>
      </c>
      <c r="O848" s="65">
        <v>0</v>
      </c>
      <c r="P848" s="65">
        <v>0</v>
      </c>
      <c r="Q848" s="65">
        <v>0</v>
      </c>
      <c r="R848" s="65">
        <v>0</v>
      </c>
      <c r="S848" s="65">
        <v>0</v>
      </c>
      <c r="T848" s="65">
        <v>24</v>
      </c>
      <c r="U848" s="65">
        <v>0</v>
      </c>
      <c r="V848" s="65">
        <v>0</v>
      </c>
      <c r="W848" s="65">
        <v>65.79998779296875</v>
      </c>
      <c r="X848" s="65">
        <v>65.79998779296875</v>
      </c>
      <c r="Y848" s="65">
        <v>24</v>
      </c>
      <c r="Z848" s="5"/>
      <c r="AA848" s="5"/>
      <c r="AB848" s="5"/>
      <c r="AC848" s="5"/>
      <c r="AD848" s="5"/>
      <c r="AE848" s="65">
        <v>0</v>
      </c>
      <c r="AF848" s="65">
        <v>0</v>
      </c>
      <c r="AG848" s="65">
        <v>24</v>
      </c>
      <c r="AH848" s="5"/>
      <c r="AI848" s="65">
        <v>30.85198974609375</v>
      </c>
      <c r="AJ848" s="65">
        <v>1.2849998474121094</v>
      </c>
      <c r="AK848" s="65">
        <v>1.2849998474121094</v>
      </c>
      <c r="AL848" s="65">
        <v>24</v>
      </c>
      <c r="AM848" s="65">
        <v>1</v>
      </c>
      <c r="AN848" s="65">
        <v>3</v>
      </c>
      <c r="AO848" s="65">
        <v>0</v>
      </c>
      <c r="AP848" s="5"/>
      <c r="AQ848" s="65">
        <v>4</v>
      </c>
      <c r="AR848" s="65">
        <v>24</v>
      </c>
      <c r="AS848" s="65">
        <v>9</v>
      </c>
      <c r="AT848" s="65">
        <v>1986</v>
      </c>
    </row>
    <row r="849" spans="1:46" x14ac:dyDescent="0.25">
      <c r="A849" s="65">
        <v>4001</v>
      </c>
      <c r="B849" s="22">
        <v>31680</v>
      </c>
      <c r="C849" s="65">
        <v>1</v>
      </c>
      <c r="D849" s="65">
        <v>3</v>
      </c>
      <c r="E849" s="5"/>
      <c r="F849" s="5"/>
      <c r="G849" s="5"/>
      <c r="H849" s="5"/>
      <c r="I849" s="5"/>
      <c r="J849" s="5"/>
      <c r="K849" s="65">
        <v>0</v>
      </c>
      <c r="L849" s="65">
        <v>0</v>
      </c>
      <c r="M849" s="65">
        <v>0</v>
      </c>
      <c r="N849" s="65">
        <v>24</v>
      </c>
      <c r="O849" s="65">
        <v>0</v>
      </c>
      <c r="P849" s="65">
        <v>0</v>
      </c>
      <c r="Q849" s="65">
        <v>0</v>
      </c>
      <c r="R849" s="65">
        <v>0</v>
      </c>
      <c r="S849" s="65">
        <v>0</v>
      </c>
      <c r="T849" s="65">
        <v>24</v>
      </c>
      <c r="U849" s="65">
        <v>0</v>
      </c>
      <c r="V849" s="65">
        <v>0</v>
      </c>
      <c r="W849" s="65">
        <v>65.5</v>
      </c>
      <c r="X849" s="65">
        <v>65.5</v>
      </c>
      <c r="Y849" s="65">
        <v>24</v>
      </c>
      <c r="Z849" s="5"/>
      <c r="AA849" s="5"/>
      <c r="AB849" s="5"/>
      <c r="AC849" s="5"/>
      <c r="AD849" s="5"/>
      <c r="AE849" s="65">
        <v>1297</v>
      </c>
      <c r="AF849" s="65">
        <v>1297</v>
      </c>
      <c r="AG849" s="65">
        <v>24</v>
      </c>
      <c r="AH849" s="5"/>
      <c r="AI849" s="65">
        <v>23.651992797851563</v>
      </c>
      <c r="AJ849" s="65">
        <v>0.98499995470046997</v>
      </c>
      <c r="AK849" s="65">
        <v>0.98499995470046997</v>
      </c>
      <c r="AL849" s="65">
        <v>24</v>
      </c>
      <c r="AM849" s="65">
        <v>1</v>
      </c>
      <c r="AN849" s="65">
        <v>3</v>
      </c>
      <c r="AO849" s="65">
        <v>0</v>
      </c>
      <c r="AP849" s="5"/>
      <c r="AQ849" s="65">
        <v>5</v>
      </c>
      <c r="AR849" s="65">
        <v>25</v>
      </c>
      <c r="AS849" s="65">
        <v>9</v>
      </c>
      <c r="AT849" s="65">
        <v>1986</v>
      </c>
    </row>
    <row r="850" spans="1:46" x14ac:dyDescent="0.25">
      <c r="A850" s="65">
        <v>4001</v>
      </c>
      <c r="B850" s="22">
        <v>31681</v>
      </c>
      <c r="C850" s="65">
        <v>1</v>
      </c>
      <c r="D850" s="65">
        <v>3</v>
      </c>
      <c r="E850" s="5"/>
      <c r="F850" s="5"/>
      <c r="G850" s="5"/>
      <c r="H850" s="5"/>
      <c r="I850" s="5"/>
      <c r="J850" s="5"/>
      <c r="K850" s="65">
        <v>0</v>
      </c>
      <c r="L850" s="65">
        <v>0</v>
      </c>
      <c r="M850" s="65">
        <v>0</v>
      </c>
      <c r="N850" s="65">
        <v>24</v>
      </c>
      <c r="O850" s="65">
        <v>0</v>
      </c>
      <c r="P850" s="65">
        <v>0</v>
      </c>
      <c r="Q850" s="65">
        <v>0</v>
      </c>
      <c r="R850" s="65">
        <v>0</v>
      </c>
      <c r="S850" s="65">
        <v>0</v>
      </c>
      <c r="T850" s="65">
        <v>24</v>
      </c>
      <c r="U850" s="65">
        <v>0</v>
      </c>
      <c r="V850" s="65">
        <v>0</v>
      </c>
      <c r="W850" s="65">
        <v>63.899993896484375</v>
      </c>
      <c r="X850" s="65">
        <v>63.899993896484375</v>
      </c>
      <c r="Y850" s="65">
        <v>24</v>
      </c>
      <c r="Z850" s="5"/>
      <c r="AA850" s="5"/>
      <c r="AB850" s="5"/>
      <c r="AC850" s="5"/>
      <c r="AD850" s="5"/>
      <c r="AE850" s="65">
        <v>0</v>
      </c>
      <c r="AF850" s="65">
        <v>0</v>
      </c>
      <c r="AG850" s="65">
        <v>24</v>
      </c>
      <c r="AH850" s="5"/>
      <c r="AI850" s="65">
        <v>9.9119997024536133</v>
      </c>
      <c r="AJ850" s="65">
        <v>0.41299998760223389</v>
      </c>
      <c r="AK850" s="65">
        <v>0.41299998760223389</v>
      </c>
      <c r="AL850" s="65">
        <v>24</v>
      </c>
      <c r="AM850" s="65">
        <v>1</v>
      </c>
      <c r="AN850" s="65">
        <v>3</v>
      </c>
      <c r="AO850" s="65">
        <v>0</v>
      </c>
      <c r="AP850" s="5"/>
      <c r="AQ850" s="65">
        <v>6</v>
      </c>
      <c r="AR850" s="65">
        <v>26</v>
      </c>
      <c r="AS850" s="65">
        <v>9</v>
      </c>
      <c r="AT850" s="65">
        <v>1986</v>
      </c>
    </row>
    <row r="851" spans="1:46" x14ac:dyDescent="0.25">
      <c r="A851" s="65">
        <v>4001</v>
      </c>
      <c r="B851" s="22">
        <v>31682</v>
      </c>
      <c r="C851" s="65">
        <v>1</v>
      </c>
      <c r="D851" s="65">
        <v>3</v>
      </c>
      <c r="E851" s="5"/>
      <c r="F851" s="5"/>
      <c r="G851" s="5"/>
      <c r="H851" s="5"/>
      <c r="I851" s="5"/>
      <c r="J851" s="5"/>
      <c r="K851" s="65">
        <v>0</v>
      </c>
      <c r="L851" s="65">
        <v>0</v>
      </c>
      <c r="M851" s="65">
        <v>0</v>
      </c>
      <c r="N851" s="65">
        <v>24</v>
      </c>
      <c r="O851" s="65">
        <v>0</v>
      </c>
      <c r="P851" s="65">
        <v>0</v>
      </c>
      <c r="Q851" s="65">
        <v>0</v>
      </c>
      <c r="R851" s="65">
        <v>0</v>
      </c>
      <c r="S851" s="65">
        <v>0</v>
      </c>
      <c r="T851" s="65">
        <v>24</v>
      </c>
      <c r="U851" s="65">
        <v>0</v>
      </c>
      <c r="V851" s="65">
        <v>0</v>
      </c>
      <c r="W851" s="65">
        <v>74.099990844726563</v>
      </c>
      <c r="X851" s="65">
        <v>74.099990844726563</v>
      </c>
      <c r="Y851" s="65">
        <v>24</v>
      </c>
      <c r="Z851" s="5"/>
      <c r="AA851" s="5"/>
      <c r="AB851" s="5"/>
      <c r="AC851" s="5"/>
      <c r="AD851" s="5"/>
      <c r="AE851" s="65">
        <v>2067</v>
      </c>
      <c r="AF851" s="65">
        <v>2067</v>
      </c>
      <c r="AG851" s="65">
        <v>24</v>
      </c>
      <c r="AH851" s="5"/>
      <c r="AI851" s="65">
        <v>25.199996948242187</v>
      </c>
      <c r="AJ851" s="65">
        <v>1.0499992370605469</v>
      </c>
      <c r="AK851" s="65">
        <v>1.0499992370605469</v>
      </c>
      <c r="AL851" s="65">
        <v>24</v>
      </c>
      <c r="AM851" s="65">
        <v>1</v>
      </c>
      <c r="AN851" s="65">
        <v>3</v>
      </c>
      <c r="AO851" s="65">
        <v>0</v>
      </c>
      <c r="AP851" s="5"/>
      <c r="AQ851" s="65">
        <v>7</v>
      </c>
      <c r="AR851" s="65">
        <v>27</v>
      </c>
      <c r="AS851" s="65">
        <v>9</v>
      </c>
      <c r="AT851" s="65">
        <v>1986</v>
      </c>
    </row>
    <row r="852" spans="1:46" x14ac:dyDescent="0.25">
      <c r="A852" s="65">
        <v>4001</v>
      </c>
      <c r="B852" s="22">
        <v>31683</v>
      </c>
      <c r="C852" s="65">
        <v>1</v>
      </c>
      <c r="D852" s="65">
        <v>3</v>
      </c>
      <c r="E852" s="5"/>
      <c r="F852" s="5"/>
      <c r="G852" s="5"/>
      <c r="H852" s="5"/>
      <c r="I852" s="5"/>
      <c r="J852" s="5"/>
      <c r="K852" s="65">
        <v>0</v>
      </c>
      <c r="L852" s="65">
        <v>0</v>
      </c>
      <c r="M852" s="65">
        <v>0</v>
      </c>
      <c r="N852" s="65">
        <v>24</v>
      </c>
      <c r="O852" s="65">
        <v>0</v>
      </c>
      <c r="P852" s="65">
        <v>0</v>
      </c>
      <c r="Q852" s="65">
        <v>0</v>
      </c>
      <c r="R852" s="65">
        <v>0</v>
      </c>
      <c r="S852" s="65">
        <v>0</v>
      </c>
      <c r="T852" s="65">
        <v>24</v>
      </c>
      <c r="U852" s="65">
        <v>0</v>
      </c>
      <c r="V852" s="65">
        <v>0</v>
      </c>
      <c r="W852" s="65">
        <v>71.099990844726563</v>
      </c>
      <c r="X852" s="65">
        <v>71.099990844726563</v>
      </c>
      <c r="Y852" s="65">
        <v>24</v>
      </c>
      <c r="Z852" s="5"/>
      <c r="AA852" s="5"/>
      <c r="AB852" s="5"/>
      <c r="AC852" s="5"/>
      <c r="AD852" s="5"/>
      <c r="AE852" s="65">
        <v>128</v>
      </c>
      <c r="AF852" s="65">
        <v>128</v>
      </c>
      <c r="AG852" s="65">
        <v>24</v>
      </c>
      <c r="AH852" s="5"/>
      <c r="AI852" s="65">
        <v>12.047999382019043</v>
      </c>
      <c r="AJ852" s="65">
        <v>0.50199997425079346</v>
      </c>
      <c r="AK852" s="65">
        <v>0.50199997425079346</v>
      </c>
      <c r="AL852" s="65">
        <v>24</v>
      </c>
      <c r="AM852" s="65">
        <v>1</v>
      </c>
      <c r="AN852" s="65">
        <v>3</v>
      </c>
      <c r="AO852" s="65">
        <v>0</v>
      </c>
      <c r="AP852" s="5"/>
      <c r="AQ852" s="65">
        <v>1</v>
      </c>
      <c r="AR852" s="65">
        <v>28</v>
      </c>
      <c r="AS852" s="65">
        <v>9</v>
      </c>
      <c r="AT852" s="65">
        <v>1986</v>
      </c>
    </row>
    <row r="853" spans="1:46" x14ac:dyDescent="0.25">
      <c r="A853" s="65">
        <v>4001</v>
      </c>
      <c r="B853" s="22">
        <v>31684</v>
      </c>
      <c r="C853" s="65">
        <v>1</v>
      </c>
      <c r="D853" s="65">
        <v>3</v>
      </c>
      <c r="E853" s="5"/>
      <c r="F853" s="5"/>
      <c r="G853" s="5"/>
      <c r="H853" s="5"/>
      <c r="I853" s="5"/>
      <c r="J853" s="5"/>
      <c r="K853" s="65">
        <v>0</v>
      </c>
      <c r="L853" s="65">
        <v>0</v>
      </c>
      <c r="M853" s="65">
        <v>0</v>
      </c>
      <c r="N853" s="65">
        <v>24</v>
      </c>
      <c r="O853" s="65">
        <v>0</v>
      </c>
      <c r="P853" s="65">
        <v>0</v>
      </c>
      <c r="Q853" s="65">
        <v>0</v>
      </c>
      <c r="R853" s="65">
        <v>0</v>
      </c>
      <c r="S853" s="65">
        <v>0</v>
      </c>
      <c r="T853" s="65">
        <v>24</v>
      </c>
      <c r="U853" s="65">
        <v>0</v>
      </c>
      <c r="V853" s="65">
        <v>0</v>
      </c>
      <c r="W853" s="65">
        <v>64</v>
      </c>
      <c r="X853" s="65">
        <v>64</v>
      </c>
      <c r="Y853" s="65">
        <v>24</v>
      </c>
      <c r="Z853" s="5"/>
      <c r="AA853" s="5"/>
      <c r="AB853" s="5"/>
      <c r="AC853" s="5"/>
      <c r="AD853" s="5"/>
      <c r="AE853" s="65">
        <v>0</v>
      </c>
      <c r="AF853" s="65">
        <v>0</v>
      </c>
      <c r="AG853" s="65">
        <v>24</v>
      </c>
      <c r="AH853" s="5"/>
      <c r="AI853" s="65">
        <v>16.979995727539063</v>
      </c>
      <c r="AJ853" s="65">
        <v>0.70699995756149292</v>
      </c>
      <c r="AK853" s="65">
        <v>0.70699995756149292</v>
      </c>
      <c r="AL853" s="65">
        <v>24</v>
      </c>
      <c r="AM853" s="65">
        <v>1</v>
      </c>
      <c r="AN853" s="65">
        <v>3</v>
      </c>
      <c r="AO853" s="65">
        <v>0</v>
      </c>
      <c r="AP853" s="5"/>
      <c r="AQ853" s="65">
        <v>2</v>
      </c>
      <c r="AR853" s="65">
        <v>29</v>
      </c>
      <c r="AS853" s="65">
        <v>9</v>
      </c>
      <c r="AT853" s="65">
        <v>1986</v>
      </c>
    </row>
    <row r="854" spans="1:46" x14ac:dyDescent="0.25">
      <c r="A854" s="65">
        <v>4001</v>
      </c>
      <c r="B854" s="22">
        <v>31685</v>
      </c>
      <c r="C854" s="65">
        <v>1</v>
      </c>
      <c r="D854" s="65">
        <v>3</v>
      </c>
      <c r="E854" s="5"/>
      <c r="F854" s="5"/>
      <c r="G854" s="5"/>
      <c r="H854" s="5"/>
      <c r="I854" s="5"/>
      <c r="J854" s="5"/>
      <c r="K854" s="65">
        <v>0</v>
      </c>
      <c r="L854" s="65">
        <v>0</v>
      </c>
      <c r="M854" s="65">
        <v>0</v>
      </c>
      <c r="N854" s="65">
        <v>24</v>
      </c>
      <c r="O854" s="65">
        <v>0</v>
      </c>
      <c r="P854" s="65">
        <v>0</v>
      </c>
      <c r="Q854" s="65">
        <v>0</v>
      </c>
      <c r="R854" s="65">
        <v>0</v>
      </c>
      <c r="S854" s="65">
        <v>0</v>
      </c>
      <c r="T854" s="65">
        <v>24</v>
      </c>
      <c r="U854" s="65">
        <v>0</v>
      </c>
      <c r="V854" s="65">
        <v>0</v>
      </c>
      <c r="W854" s="65">
        <v>68.199996948242188</v>
      </c>
      <c r="X854" s="65">
        <v>68.199996948242188</v>
      </c>
      <c r="Y854" s="65">
        <v>24</v>
      </c>
      <c r="Z854" s="5"/>
      <c r="AA854" s="5"/>
      <c r="AB854" s="5"/>
      <c r="AC854" s="5"/>
      <c r="AD854" s="5"/>
      <c r="AE854" s="65">
        <v>982</v>
      </c>
      <c r="AF854" s="65">
        <v>982</v>
      </c>
      <c r="AG854" s="65">
        <v>24</v>
      </c>
      <c r="AH854" s="5"/>
      <c r="AI854" s="65">
        <v>14.615999221801758</v>
      </c>
      <c r="AJ854" s="65">
        <v>0.60899996757507324</v>
      </c>
      <c r="AK854" s="65">
        <v>0.60899996757507324</v>
      </c>
      <c r="AL854" s="65">
        <v>24</v>
      </c>
      <c r="AM854" s="65">
        <v>1</v>
      </c>
      <c r="AN854" s="65">
        <v>3</v>
      </c>
      <c r="AO854" s="65">
        <v>0</v>
      </c>
      <c r="AP854" s="5"/>
      <c r="AQ854" s="65">
        <v>3</v>
      </c>
      <c r="AR854" s="65">
        <v>30</v>
      </c>
      <c r="AS854" s="65">
        <v>9</v>
      </c>
      <c r="AT854" s="65">
        <v>1986</v>
      </c>
    </row>
    <row r="855" spans="1:46" x14ac:dyDescent="0.25">
      <c r="A855" s="65">
        <v>4001</v>
      </c>
      <c r="B855" s="22">
        <v>31686</v>
      </c>
      <c r="C855" s="65">
        <v>0</v>
      </c>
      <c r="D855" s="65">
        <v>0</v>
      </c>
      <c r="E855" s="5"/>
      <c r="F855" s="5"/>
      <c r="G855" s="5"/>
      <c r="H855" s="5"/>
      <c r="I855" s="5"/>
      <c r="J855" s="5"/>
      <c r="K855" s="5"/>
      <c r="L855" s="5"/>
      <c r="M855" s="5"/>
      <c r="N855" s="65">
        <v>0</v>
      </c>
      <c r="O855" s="5"/>
      <c r="P855" s="5"/>
      <c r="Q855" s="5"/>
      <c r="R855" s="5"/>
      <c r="S855" s="5"/>
      <c r="T855" s="65">
        <v>0</v>
      </c>
      <c r="U855" s="5"/>
      <c r="V855" s="5"/>
      <c r="W855" s="5"/>
      <c r="X855" s="5"/>
      <c r="Y855" s="65">
        <v>0</v>
      </c>
      <c r="Z855" s="5"/>
      <c r="AA855" s="5"/>
      <c r="AB855" s="5"/>
      <c r="AC855" s="5"/>
      <c r="AD855" s="5"/>
      <c r="AE855" s="5"/>
      <c r="AF855" s="5"/>
      <c r="AG855" s="65">
        <v>0</v>
      </c>
      <c r="AH855" s="5"/>
      <c r="AI855" s="5"/>
      <c r="AJ855" s="5"/>
      <c r="AK855" s="5"/>
      <c r="AL855" s="65">
        <v>0</v>
      </c>
      <c r="AM855" s="5"/>
      <c r="AN855" s="65">
        <v>3</v>
      </c>
      <c r="AO855" s="65">
        <v>0</v>
      </c>
      <c r="AP855" s="5"/>
      <c r="AQ855" s="65">
        <v>4</v>
      </c>
      <c r="AR855" s="65">
        <v>1</v>
      </c>
      <c r="AS855" s="65">
        <v>10</v>
      </c>
      <c r="AT855" s="65">
        <v>1986</v>
      </c>
    </row>
    <row r="856" spans="1:46" x14ac:dyDescent="0.25">
      <c r="A856" s="65">
        <v>4001</v>
      </c>
      <c r="B856" s="22">
        <v>31687</v>
      </c>
      <c r="C856" s="65">
        <v>0</v>
      </c>
      <c r="D856" s="65">
        <v>0</v>
      </c>
      <c r="E856" s="5"/>
      <c r="F856" s="5"/>
      <c r="G856" s="5"/>
      <c r="H856" s="5"/>
      <c r="I856" s="5"/>
      <c r="J856" s="5"/>
      <c r="K856" s="5"/>
      <c r="L856" s="5"/>
      <c r="M856" s="5"/>
      <c r="N856" s="65">
        <v>0</v>
      </c>
      <c r="O856" s="5"/>
      <c r="P856" s="5"/>
      <c r="Q856" s="5"/>
      <c r="R856" s="5"/>
      <c r="S856" s="5"/>
      <c r="T856" s="65">
        <v>0</v>
      </c>
      <c r="U856" s="5"/>
      <c r="V856" s="5"/>
      <c r="W856" s="5"/>
      <c r="X856" s="5"/>
      <c r="Y856" s="65">
        <v>0</v>
      </c>
      <c r="Z856" s="5"/>
      <c r="AA856" s="5"/>
      <c r="AB856" s="5"/>
      <c r="AC856" s="5"/>
      <c r="AD856" s="5"/>
      <c r="AE856" s="5"/>
      <c r="AF856" s="5"/>
      <c r="AG856" s="65">
        <v>0</v>
      </c>
      <c r="AH856" s="5"/>
      <c r="AI856" s="5"/>
      <c r="AJ856" s="5"/>
      <c r="AK856" s="5"/>
      <c r="AL856" s="65">
        <v>0</v>
      </c>
      <c r="AM856" s="5"/>
      <c r="AN856" s="65">
        <v>3</v>
      </c>
      <c r="AO856" s="65">
        <v>0</v>
      </c>
      <c r="AP856" s="5"/>
      <c r="AQ856" s="65">
        <v>5</v>
      </c>
      <c r="AR856" s="65">
        <v>2</v>
      </c>
      <c r="AS856" s="65">
        <v>10</v>
      </c>
      <c r="AT856" s="65">
        <v>1986</v>
      </c>
    </row>
    <row r="857" spans="1:46" x14ac:dyDescent="0.25">
      <c r="A857" s="65">
        <v>4001</v>
      </c>
      <c r="B857" s="22">
        <v>31688</v>
      </c>
      <c r="C857" s="65">
        <v>0</v>
      </c>
      <c r="D857" s="65">
        <v>0</v>
      </c>
      <c r="E857" s="5"/>
      <c r="F857" s="5"/>
      <c r="G857" s="5"/>
      <c r="H857" s="5"/>
      <c r="I857" s="5"/>
      <c r="J857" s="5"/>
      <c r="K857" s="5"/>
      <c r="L857" s="5"/>
      <c r="M857" s="5"/>
      <c r="N857" s="65">
        <v>0</v>
      </c>
      <c r="O857" s="5"/>
      <c r="P857" s="5"/>
      <c r="Q857" s="5"/>
      <c r="R857" s="5"/>
      <c r="S857" s="5"/>
      <c r="T857" s="65">
        <v>0</v>
      </c>
      <c r="U857" s="5"/>
      <c r="V857" s="5"/>
      <c r="W857" s="5"/>
      <c r="X857" s="5"/>
      <c r="Y857" s="65">
        <v>0</v>
      </c>
      <c r="Z857" s="5"/>
      <c r="AA857" s="5"/>
      <c r="AB857" s="5"/>
      <c r="AC857" s="5"/>
      <c r="AD857" s="5"/>
      <c r="AE857" s="5"/>
      <c r="AF857" s="5"/>
      <c r="AG857" s="65">
        <v>0</v>
      </c>
      <c r="AH857" s="5"/>
      <c r="AI857" s="5"/>
      <c r="AJ857" s="5"/>
      <c r="AK857" s="5"/>
      <c r="AL857" s="65">
        <v>0</v>
      </c>
      <c r="AM857" s="5"/>
      <c r="AN857" s="65">
        <v>3</v>
      </c>
      <c r="AO857" s="65">
        <v>0</v>
      </c>
      <c r="AP857" s="5"/>
      <c r="AQ857" s="65">
        <v>6</v>
      </c>
      <c r="AR857" s="65">
        <v>3</v>
      </c>
      <c r="AS857" s="65">
        <v>10</v>
      </c>
      <c r="AT857" s="65">
        <v>1986</v>
      </c>
    </row>
    <row r="858" spans="1:46" x14ac:dyDescent="0.25">
      <c r="A858" s="65">
        <v>4001</v>
      </c>
      <c r="B858" s="22">
        <v>31689</v>
      </c>
      <c r="C858" s="65">
        <v>0</v>
      </c>
      <c r="D858" s="65">
        <v>0</v>
      </c>
      <c r="E858" s="5"/>
      <c r="F858" s="5"/>
      <c r="G858" s="5"/>
      <c r="H858" s="5"/>
      <c r="I858" s="5"/>
      <c r="J858" s="5"/>
      <c r="K858" s="5"/>
      <c r="L858" s="5"/>
      <c r="M858" s="5"/>
      <c r="N858" s="65">
        <v>0</v>
      </c>
      <c r="O858" s="5"/>
      <c r="P858" s="5"/>
      <c r="Q858" s="5"/>
      <c r="R858" s="5"/>
      <c r="S858" s="5"/>
      <c r="T858" s="65">
        <v>0</v>
      </c>
      <c r="U858" s="5"/>
      <c r="V858" s="5"/>
      <c r="W858" s="5"/>
      <c r="X858" s="5"/>
      <c r="Y858" s="65">
        <v>0</v>
      </c>
      <c r="Z858" s="5"/>
      <c r="AA858" s="5"/>
      <c r="AB858" s="5"/>
      <c r="AC858" s="5"/>
      <c r="AD858" s="5"/>
      <c r="AE858" s="5"/>
      <c r="AF858" s="5"/>
      <c r="AG858" s="65">
        <v>0</v>
      </c>
      <c r="AH858" s="5"/>
      <c r="AI858" s="5"/>
      <c r="AJ858" s="5"/>
      <c r="AK858" s="5"/>
      <c r="AL858" s="65">
        <v>0</v>
      </c>
      <c r="AM858" s="5"/>
      <c r="AN858" s="65">
        <v>3</v>
      </c>
      <c r="AO858" s="65">
        <v>0</v>
      </c>
      <c r="AP858" s="5"/>
      <c r="AQ858" s="65">
        <v>7</v>
      </c>
      <c r="AR858" s="65">
        <v>4</v>
      </c>
      <c r="AS858" s="65">
        <v>10</v>
      </c>
      <c r="AT858" s="65">
        <v>1986</v>
      </c>
    </row>
    <row r="859" spans="1:46" x14ac:dyDescent="0.25">
      <c r="A859" s="65">
        <v>4001</v>
      </c>
      <c r="B859" s="22">
        <v>31690</v>
      </c>
      <c r="C859" s="65">
        <v>0</v>
      </c>
      <c r="D859" s="65">
        <v>0</v>
      </c>
      <c r="E859" s="5"/>
      <c r="F859" s="5"/>
      <c r="G859" s="5"/>
      <c r="H859" s="5"/>
      <c r="I859" s="5"/>
      <c r="J859" s="5"/>
      <c r="K859" s="5"/>
      <c r="L859" s="5"/>
      <c r="M859" s="5"/>
      <c r="N859" s="65">
        <v>0</v>
      </c>
      <c r="O859" s="5"/>
      <c r="P859" s="5"/>
      <c r="Q859" s="5"/>
      <c r="R859" s="5"/>
      <c r="S859" s="5"/>
      <c r="T859" s="65">
        <v>0</v>
      </c>
      <c r="U859" s="5"/>
      <c r="V859" s="5"/>
      <c r="W859" s="5"/>
      <c r="X859" s="5"/>
      <c r="Y859" s="65">
        <v>0</v>
      </c>
      <c r="Z859" s="5"/>
      <c r="AA859" s="5"/>
      <c r="AB859" s="5"/>
      <c r="AC859" s="5"/>
      <c r="AD859" s="5"/>
      <c r="AE859" s="5"/>
      <c r="AF859" s="5"/>
      <c r="AG859" s="65">
        <v>0</v>
      </c>
      <c r="AH859" s="5"/>
      <c r="AI859" s="5"/>
      <c r="AJ859" s="5"/>
      <c r="AK859" s="5"/>
      <c r="AL859" s="65">
        <v>0</v>
      </c>
      <c r="AM859" s="5"/>
      <c r="AN859" s="65">
        <v>3</v>
      </c>
      <c r="AO859" s="65">
        <v>0</v>
      </c>
      <c r="AP859" s="5"/>
      <c r="AQ859" s="65">
        <v>1</v>
      </c>
      <c r="AR859" s="65">
        <v>5</v>
      </c>
      <c r="AS859" s="65">
        <v>10</v>
      </c>
      <c r="AT859" s="65">
        <v>1986</v>
      </c>
    </row>
    <row r="860" spans="1:46" x14ac:dyDescent="0.25">
      <c r="A860" s="65">
        <v>4001</v>
      </c>
      <c r="B860" s="22">
        <v>31691</v>
      </c>
      <c r="C860" s="65">
        <v>0</v>
      </c>
      <c r="D860" s="65">
        <v>0</v>
      </c>
      <c r="E860" s="5"/>
      <c r="F860" s="5"/>
      <c r="G860" s="5"/>
      <c r="H860" s="5"/>
      <c r="I860" s="5"/>
      <c r="J860" s="5"/>
      <c r="K860" s="5"/>
      <c r="L860" s="5"/>
      <c r="M860" s="5"/>
      <c r="N860" s="65">
        <v>0</v>
      </c>
      <c r="O860" s="5"/>
      <c r="P860" s="5"/>
      <c r="Q860" s="5"/>
      <c r="R860" s="5"/>
      <c r="S860" s="5"/>
      <c r="T860" s="65">
        <v>0</v>
      </c>
      <c r="U860" s="5"/>
      <c r="V860" s="5"/>
      <c r="W860" s="5"/>
      <c r="X860" s="5"/>
      <c r="Y860" s="65">
        <v>0</v>
      </c>
      <c r="Z860" s="5"/>
      <c r="AA860" s="5"/>
      <c r="AB860" s="5"/>
      <c r="AC860" s="5"/>
      <c r="AD860" s="5"/>
      <c r="AE860" s="5"/>
      <c r="AF860" s="5"/>
      <c r="AG860" s="65">
        <v>0</v>
      </c>
      <c r="AH860" s="5"/>
      <c r="AI860" s="5"/>
      <c r="AJ860" s="5"/>
      <c r="AK860" s="5"/>
      <c r="AL860" s="65">
        <v>0</v>
      </c>
      <c r="AM860" s="5"/>
      <c r="AN860" s="65">
        <v>3</v>
      </c>
      <c r="AO860" s="65">
        <v>0</v>
      </c>
      <c r="AP860" s="5"/>
      <c r="AQ860" s="65">
        <v>2</v>
      </c>
      <c r="AR860" s="65">
        <v>6</v>
      </c>
      <c r="AS860" s="65">
        <v>10</v>
      </c>
      <c r="AT860" s="65">
        <v>1986</v>
      </c>
    </row>
    <row r="861" spans="1:46" x14ac:dyDescent="0.25">
      <c r="A861" s="65">
        <v>4001</v>
      </c>
      <c r="B861" s="22">
        <v>31692</v>
      </c>
      <c r="C861" s="65">
        <v>0</v>
      </c>
      <c r="D861" s="65">
        <v>0</v>
      </c>
      <c r="E861" s="5"/>
      <c r="F861" s="5"/>
      <c r="G861" s="5"/>
      <c r="H861" s="5"/>
      <c r="I861" s="5"/>
      <c r="J861" s="5"/>
      <c r="K861" s="5"/>
      <c r="L861" s="5"/>
      <c r="M861" s="5"/>
      <c r="N861" s="65">
        <v>0</v>
      </c>
      <c r="O861" s="5"/>
      <c r="P861" s="5"/>
      <c r="Q861" s="5"/>
      <c r="R861" s="5"/>
      <c r="S861" s="5"/>
      <c r="T861" s="65">
        <v>0</v>
      </c>
      <c r="U861" s="5"/>
      <c r="V861" s="5"/>
      <c r="W861" s="5"/>
      <c r="X861" s="5"/>
      <c r="Y861" s="65">
        <v>0</v>
      </c>
      <c r="Z861" s="5"/>
      <c r="AA861" s="5"/>
      <c r="AB861" s="5"/>
      <c r="AC861" s="5"/>
      <c r="AD861" s="5"/>
      <c r="AE861" s="5"/>
      <c r="AF861" s="5"/>
      <c r="AG861" s="65">
        <v>0</v>
      </c>
      <c r="AH861" s="5"/>
      <c r="AI861" s="5"/>
      <c r="AJ861" s="5"/>
      <c r="AK861" s="5"/>
      <c r="AL861" s="65">
        <v>0</v>
      </c>
      <c r="AM861" s="5"/>
      <c r="AN861" s="65">
        <v>3</v>
      </c>
      <c r="AO861" s="65">
        <v>0</v>
      </c>
      <c r="AP861" s="5"/>
      <c r="AQ861" s="65">
        <v>3</v>
      </c>
      <c r="AR861" s="65">
        <v>7</v>
      </c>
      <c r="AS861" s="65">
        <v>10</v>
      </c>
      <c r="AT861" s="65">
        <v>1986</v>
      </c>
    </row>
    <row r="862" spans="1:46" x14ac:dyDescent="0.25">
      <c r="A862" s="65">
        <v>4001</v>
      </c>
      <c r="B862" s="22">
        <v>31693</v>
      </c>
      <c r="C862" s="65">
        <v>0</v>
      </c>
      <c r="D862" s="65">
        <v>0</v>
      </c>
      <c r="E862" s="5"/>
      <c r="F862" s="5"/>
      <c r="G862" s="5"/>
      <c r="H862" s="5"/>
      <c r="I862" s="5"/>
      <c r="J862" s="5"/>
      <c r="K862" s="5"/>
      <c r="L862" s="5"/>
      <c r="M862" s="5"/>
      <c r="N862" s="65">
        <v>0</v>
      </c>
      <c r="O862" s="5"/>
      <c r="P862" s="5"/>
      <c r="Q862" s="5"/>
      <c r="R862" s="5"/>
      <c r="S862" s="5"/>
      <c r="T862" s="65">
        <v>0</v>
      </c>
      <c r="U862" s="5"/>
      <c r="V862" s="5"/>
      <c r="W862" s="5"/>
      <c r="X862" s="5"/>
      <c r="Y862" s="65">
        <v>0</v>
      </c>
      <c r="Z862" s="5"/>
      <c r="AA862" s="5"/>
      <c r="AB862" s="5"/>
      <c r="AC862" s="5"/>
      <c r="AD862" s="5"/>
      <c r="AE862" s="5"/>
      <c r="AF862" s="5"/>
      <c r="AG862" s="65">
        <v>0</v>
      </c>
      <c r="AH862" s="5"/>
      <c r="AI862" s="5"/>
      <c r="AJ862" s="5"/>
      <c r="AK862" s="5"/>
      <c r="AL862" s="65">
        <v>0</v>
      </c>
      <c r="AM862" s="5"/>
      <c r="AN862" s="65">
        <v>3</v>
      </c>
      <c r="AO862" s="65">
        <v>0</v>
      </c>
      <c r="AP862" s="5"/>
      <c r="AQ862" s="65">
        <v>4</v>
      </c>
      <c r="AR862" s="65">
        <v>8</v>
      </c>
      <c r="AS862" s="65">
        <v>10</v>
      </c>
      <c r="AT862" s="65">
        <v>1986</v>
      </c>
    </row>
    <row r="863" spans="1:46" x14ac:dyDescent="0.25">
      <c r="A863" s="65">
        <v>4001</v>
      </c>
      <c r="B863" s="22">
        <v>31694</v>
      </c>
      <c r="C863" s="65">
        <v>0</v>
      </c>
      <c r="D863" s="65">
        <v>0</v>
      </c>
      <c r="E863" s="5"/>
      <c r="F863" s="5"/>
      <c r="G863" s="5"/>
      <c r="H863" s="5"/>
      <c r="I863" s="5"/>
      <c r="J863" s="5"/>
      <c r="K863" s="5"/>
      <c r="L863" s="5"/>
      <c r="M863" s="5"/>
      <c r="N863" s="65">
        <v>0</v>
      </c>
      <c r="O863" s="5"/>
      <c r="P863" s="5"/>
      <c r="Q863" s="5"/>
      <c r="R863" s="5"/>
      <c r="S863" s="5"/>
      <c r="T863" s="65">
        <v>0</v>
      </c>
      <c r="U863" s="5"/>
      <c r="V863" s="5"/>
      <c r="W863" s="5"/>
      <c r="X863" s="5"/>
      <c r="Y863" s="65">
        <v>0</v>
      </c>
      <c r="Z863" s="5"/>
      <c r="AA863" s="5"/>
      <c r="AB863" s="5"/>
      <c r="AC863" s="5"/>
      <c r="AD863" s="5"/>
      <c r="AE863" s="5"/>
      <c r="AF863" s="5"/>
      <c r="AG863" s="65">
        <v>0</v>
      </c>
      <c r="AH863" s="5"/>
      <c r="AI863" s="5"/>
      <c r="AJ863" s="5"/>
      <c r="AK863" s="5"/>
      <c r="AL863" s="65">
        <v>0</v>
      </c>
      <c r="AM863" s="5"/>
      <c r="AN863" s="65">
        <v>3</v>
      </c>
      <c r="AO863" s="65">
        <v>0</v>
      </c>
      <c r="AP863" s="5"/>
      <c r="AQ863" s="65">
        <v>5</v>
      </c>
      <c r="AR863" s="65">
        <v>9</v>
      </c>
      <c r="AS863" s="65">
        <v>10</v>
      </c>
      <c r="AT863" s="65">
        <v>1986</v>
      </c>
    </row>
    <row r="864" spans="1:46" x14ac:dyDescent="0.25">
      <c r="A864" s="65">
        <v>4001</v>
      </c>
      <c r="B864" s="22">
        <v>31695</v>
      </c>
      <c r="C864" s="65">
        <v>0</v>
      </c>
      <c r="D864" s="65">
        <v>0</v>
      </c>
      <c r="E864" s="5"/>
      <c r="F864" s="5"/>
      <c r="G864" s="5"/>
      <c r="H864" s="5"/>
      <c r="I864" s="5"/>
      <c r="J864" s="5"/>
      <c r="K864" s="5"/>
      <c r="L864" s="5"/>
      <c r="M864" s="5"/>
      <c r="N864" s="65">
        <v>0</v>
      </c>
      <c r="O864" s="5"/>
      <c r="P864" s="5"/>
      <c r="Q864" s="5"/>
      <c r="R864" s="5"/>
      <c r="S864" s="5"/>
      <c r="T864" s="65">
        <v>0</v>
      </c>
      <c r="U864" s="5"/>
      <c r="V864" s="5"/>
      <c r="W864" s="5"/>
      <c r="X864" s="5"/>
      <c r="Y864" s="65">
        <v>0</v>
      </c>
      <c r="Z864" s="5"/>
      <c r="AA864" s="5"/>
      <c r="AB864" s="5"/>
      <c r="AC864" s="5"/>
      <c r="AD864" s="5"/>
      <c r="AE864" s="5"/>
      <c r="AF864" s="5"/>
      <c r="AG864" s="65">
        <v>0</v>
      </c>
      <c r="AH864" s="5"/>
      <c r="AI864" s="5"/>
      <c r="AJ864" s="5"/>
      <c r="AK864" s="5"/>
      <c r="AL864" s="65">
        <v>0</v>
      </c>
      <c r="AM864" s="5"/>
      <c r="AN864" s="65">
        <v>3</v>
      </c>
      <c r="AO864" s="65">
        <v>0</v>
      </c>
      <c r="AP864" s="5"/>
      <c r="AQ864" s="65">
        <v>6</v>
      </c>
      <c r="AR864" s="65">
        <v>10</v>
      </c>
      <c r="AS864" s="65">
        <v>10</v>
      </c>
      <c r="AT864" s="65">
        <v>1986</v>
      </c>
    </row>
    <row r="865" spans="1:46" x14ac:dyDescent="0.25">
      <c r="A865" s="65">
        <v>4001</v>
      </c>
      <c r="B865" s="22">
        <v>31696</v>
      </c>
      <c r="C865" s="65">
        <v>0</v>
      </c>
      <c r="D865" s="65">
        <v>0</v>
      </c>
      <c r="E865" s="5"/>
      <c r="F865" s="5"/>
      <c r="G865" s="5"/>
      <c r="H865" s="5"/>
      <c r="I865" s="5"/>
      <c r="J865" s="5"/>
      <c r="K865" s="5"/>
      <c r="L865" s="5"/>
      <c r="M865" s="5"/>
      <c r="N865" s="65">
        <v>0</v>
      </c>
      <c r="O865" s="5"/>
      <c r="P865" s="5"/>
      <c r="Q865" s="5"/>
      <c r="R865" s="5"/>
      <c r="S865" s="5"/>
      <c r="T865" s="65">
        <v>0</v>
      </c>
      <c r="U865" s="5"/>
      <c r="V865" s="5"/>
      <c r="W865" s="5"/>
      <c r="X865" s="5"/>
      <c r="Y865" s="65">
        <v>0</v>
      </c>
      <c r="Z865" s="5"/>
      <c r="AA865" s="5"/>
      <c r="AB865" s="5"/>
      <c r="AC865" s="5"/>
      <c r="AD865" s="5"/>
      <c r="AE865" s="5"/>
      <c r="AF865" s="5"/>
      <c r="AG865" s="65">
        <v>0</v>
      </c>
      <c r="AH865" s="5"/>
      <c r="AI865" s="5"/>
      <c r="AJ865" s="5"/>
      <c r="AK865" s="5"/>
      <c r="AL865" s="65">
        <v>0</v>
      </c>
      <c r="AM865" s="5"/>
      <c r="AN865" s="65">
        <v>3</v>
      </c>
      <c r="AO865" s="65">
        <v>0</v>
      </c>
      <c r="AP865" s="5"/>
      <c r="AQ865" s="65">
        <v>7</v>
      </c>
      <c r="AR865" s="65">
        <v>11</v>
      </c>
      <c r="AS865" s="65">
        <v>10</v>
      </c>
      <c r="AT865" s="65">
        <v>1986</v>
      </c>
    </row>
    <row r="866" spans="1:46" x14ac:dyDescent="0.25">
      <c r="A866" s="65">
        <v>4001</v>
      </c>
      <c r="B866" s="22">
        <v>31697</v>
      </c>
      <c r="C866" s="65">
        <v>0</v>
      </c>
      <c r="D866" s="65">
        <v>0</v>
      </c>
      <c r="E866" s="5"/>
      <c r="F866" s="5"/>
      <c r="G866" s="5"/>
      <c r="H866" s="5"/>
      <c r="I866" s="5"/>
      <c r="J866" s="5"/>
      <c r="K866" s="5"/>
      <c r="L866" s="5"/>
      <c r="M866" s="5"/>
      <c r="N866" s="65">
        <v>0</v>
      </c>
      <c r="O866" s="5"/>
      <c r="P866" s="5"/>
      <c r="Q866" s="5"/>
      <c r="R866" s="5"/>
      <c r="S866" s="5"/>
      <c r="T866" s="65">
        <v>0</v>
      </c>
      <c r="U866" s="5"/>
      <c r="V866" s="5"/>
      <c r="W866" s="5"/>
      <c r="X866" s="5"/>
      <c r="Y866" s="65">
        <v>0</v>
      </c>
      <c r="Z866" s="5"/>
      <c r="AA866" s="5"/>
      <c r="AB866" s="5"/>
      <c r="AC866" s="5"/>
      <c r="AD866" s="5"/>
      <c r="AE866" s="5"/>
      <c r="AF866" s="5"/>
      <c r="AG866" s="65">
        <v>0</v>
      </c>
      <c r="AH866" s="5"/>
      <c r="AI866" s="5"/>
      <c r="AJ866" s="5"/>
      <c r="AK866" s="5"/>
      <c r="AL866" s="65">
        <v>0</v>
      </c>
      <c r="AM866" s="5"/>
      <c r="AN866" s="65">
        <v>3</v>
      </c>
      <c r="AO866" s="65">
        <v>0</v>
      </c>
      <c r="AP866" s="5"/>
      <c r="AQ866" s="65">
        <v>1</v>
      </c>
      <c r="AR866" s="65">
        <v>12</v>
      </c>
      <c r="AS866" s="65">
        <v>10</v>
      </c>
      <c r="AT866" s="65">
        <v>1986</v>
      </c>
    </row>
    <row r="867" spans="1:46" x14ac:dyDescent="0.25">
      <c r="A867" s="65">
        <v>4001</v>
      </c>
      <c r="B867" s="22">
        <v>31698</v>
      </c>
      <c r="C867" s="65">
        <v>0</v>
      </c>
      <c r="D867" s="65">
        <v>0</v>
      </c>
      <c r="E867" s="5"/>
      <c r="F867" s="5"/>
      <c r="G867" s="5"/>
      <c r="H867" s="5"/>
      <c r="I867" s="5"/>
      <c r="J867" s="5"/>
      <c r="K867" s="5"/>
      <c r="L867" s="5"/>
      <c r="M867" s="5"/>
      <c r="N867" s="65">
        <v>0</v>
      </c>
      <c r="O867" s="5"/>
      <c r="P867" s="5"/>
      <c r="Q867" s="5"/>
      <c r="R867" s="5"/>
      <c r="S867" s="5"/>
      <c r="T867" s="65">
        <v>0</v>
      </c>
      <c r="U867" s="5"/>
      <c r="V867" s="5"/>
      <c r="W867" s="5"/>
      <c r="X867" s="5"/>
      <c r="Y867" s="65">
        <v>0</v>
      </c>
      <c r="Z867" s="5"/>
      <c r="AA867" s="5"/>
      <c r="AB867" s="5"/>
      <c r="AC867" s="5"/>
      <c r="AD867" s="5"/>
      <c r="AE867" s="5"/>
      <c r="AF867" s="5"/>
      <c r="AG867" s="65">
        <v>0</v>
      </c>
      <c r="AH867" s="5"/>
      <c r="AI867" s="5"/>
      <c r="AJ867" s="5"/>
      <c r="AK867" s="5"/>
      <c r="AL867" s="65">
        <v>0</v>
      </c>
      <c r="AM867" s="5"/>
      <c r="AN867" s="65">
        <v>3</v>
      </c>
      <c r="AO867" s="65">
        <v>0</v>
      </c>
      <c r="AP867" s="5"/>
      <c r="AQ867" s="65">
        <v>2</v>
      </c>
      <c r="AR867" s="65">
        <v>13</v>
      </c>
      <c r="AS867" s="65">
        <v>10</v>
      </c>
      <c r="AT867" s="65">
        <v>1986</v>
      </c>
    </row>
    <row r="868" spans="1:46" x14ac:dyDescent="0.25">
      <c r="A868" s="65">
        <v>4001</v>
      </c>
      <c r="B868" s="22">
        <v>31699</v>
      </c>
      <c r="C868" s="65">
        <v>0</v>
      </c>
      <c r="D868" s="65">
        <v>0</v>
      </c>
      <c r="E868" s="5"/>
      <c r="F868" s="5"/>
      <c r="G868" s="5"/>
      <c r="H868" s="5"/>
      <c r="I868" s="5"/>
      <c r="J868" s="5"/>
      <c r="K868" s="5"/>
      <c r="L868" s="5"/>
      <c r="M868" s="5"/>
      <c r="N868" s="65">
        <v>0</v>
      </c>
      <c r="O868" s="5"/>
      <c r="P868" s="5"/>
      <c r="Q868" s="5"/>
      <c r="R868" s="5"/>
      <c r="S868" s="5"/>
      <c r="T868" s="65">
        <v>0</v>
      </c>
      <c r="U868" s="5"/>
      <c r="V868" s="5"/>
      <c r="W868" s="5"/>
      <c r="X868" s="5"/>
      <c r="Y868" s="65">
        <v>0</v>
      </c>
      <c r="Z868" s="5"/>
      <c r="AA868" s="5"/>
      <c r="AB868" s="5"/>
      <c r="AC868" s="5"/>
      <c r="AD868" s="5"/>
      <c r="AE868" s="5"/>
      <c r="AF868" s="5"/>
      <c r="AG868" s="65">
        <v>0</v>
      </c>
      <c r="AH868" s="5"/>
      <c r="AI868" s="5"/>
      <c r="AJ868" s="5"/>
      <c r="AK868" s="5"/>
      <c r="AL868" s="65">
        <v>0</v>
      </c>
      <c r="AM868" s="5"/>
      <c r="AN868" s="65">
        <v>3</v>
      </c>
      <c r="AO868" s="65">
        <v>0</v>
      </c>
      <c r="AP868" s="5"/>
      <c r="AQ868" s="65">
        <v>3</v>
      </c>
      <c r="AR868" s="65">
        <v>14</v>
      </c>
      <c r="AS868" s="65">
        <v>10</v>
      </c>
      <c r="AT868" s="65">
        <v>1986</v>
      </c>
    </row>
    <row r="869" spans="1:46" x14ac:dyDescent="0.25">
      <c r="A869" s="65">
        <v>4001</v>
      </c>
      <c r="B869" s="22">
        <v>31700</v>
      </c>
      <c r="C869" s="65">
        <v>0</v>
      </c>
      <c r="D869" s="65">
        <v>0</v>
      </c>
      <c r="E869" s="5"/>
      <c r="F869" s="5"/>
      <c r="G869" s="5"/>
      <c r="H869" s="5"/>
      <c r="I869" s="5"/>
      <c r="J869" s="5"/>
      <c r="K869" s="5"/>
      <c r="L869" s="5"/>
      <c r="M869" s="5"/>
      <c r="N869" s="65">
        <v>0</v>
      </c>
      <c r="O869" s="5"/>
      <c r="P869" s="5"/>
      <c r="Q869" s="5"/>
      <c r="R869" s="5"/>
      <c r="S869" s="5"/>
      <c r="T869" s="65">
        <v>0</v>
      </c>
      <c r="U869" s="5"/>
      <c r="V869" s="5"/>
      <c r="W869" s="5"/>
      <c r="X869" s="5"/>
      <c r="Y869" s="65">
        <v>0</v>
      </c>
      <c r="Z869" s="5"/>
      <c r="AA869" s="5"/>
      <c r="AB869" s="5"/>
      <c r="AC869" s="5"/>
      <c r="AD869" s="5"/>
      <c r="AE869" s="5"/>
      <c r="AF869" s="5"/>
      <c r="AG869" s="65">
        <v>0</v>
      </c>
      <c r="AH869" s="5"/>
      <c r="AI869" s="5"/>
      <c r="AJ869" s="5"/>
      <c r="AK869" s="5"/>
      <c r="AL869" s="65">
        <v>0</v>
      </c>
      <c r="AM869" s="5"/>
      <c r="AN869" s="65">
        <v>3</v>
      </c>
      <c r="AO869" s="65">
        <v>0</v>
      </c>
      <c r="AP869" s="5"/>
      <c r="AQ869" s="65">
        <v>4</v>
      </c>
      <c r="AR869" s="65">
        <v>15</v>
      </c>
      <c r="AS869" s="65">
        <v>10</v>
      </c>
      <c r="AT869" s="65">
        <v>1986</v>
      </c>
    </row>
    <row r="870" spans="1:46" x14ac:dyDescent="0.25">
      <c r="A870" s="65">
        <v>4001</v>
      </c>
      <c r="B870" s="22">
        <v>31701</v>
      </c>
      <c r="C870" s="65">
        <v>0</v>
      </c>
      <c r="D870" s="65">
        <v>0</v>
      </c>
      <c r="E870" s="5"/>
      <c r="F870" s="5"/>
      <c r="G870" s="5"/>
      <c r="H870" s="5"/>
      <c r="I870" s="5"/>
      <c r="J870" s="5"/>
      <c r="K870" s="5"/>
      <c r="L870" s="5"/>
      <c r="M870" s="5"/>
      <c r="N870" s="65">
        <v>0</v>
      </c>
      <c r="O870" s="5"/>
      <c r="P870" s="5"/>
      <c r="Q870" s="5"/>
      <c r="R870" s="5"/>
      <c r="S870" s="5"/>
      <c r="T870" s="65">
        <v>0</v>
      </c>
      <c r="U870" s="5"/>
      <c r="V870" s="5"/>
      <c r="W870" s="5"/>
      <c r="X870" s="5"/>
      <c r="Y870" s="65">
        <v>0</v>
      </c>
      <c r="Z870" s="5"/>
      <c r="AA870" s="5"/>
      <c r="AB870" s="5"/>
      <c r="AC870" s="5"/>
      <c r="AD870" s="5"/>
      <c r="AE870" s="5"/>
      <c r="AF870" s="5"/>
      <c r="AG870" s="65">
        <v>0</v>
      </c>
      <c r="AH870" s="5"/>
      <c r="AI870" s="5"/>
      <c r="AJ870" s="5"/>
      <c r="AK870" s="5"/>
      <c r="AL870" s="65">
        <v>0</v>
      </c>
      <c r="AM870" s="5"/>
      <c r="AN870" s="65">
        <v>3</v>
      </c>
      <c r="AO870" s="65">
        <v>0</v>
      </c>
      <c r="AP870" s="5"/>
      <c r="AQ870" s="65">
        <v>5</v>
      </c>
      <c r="AR870" s="65">
        <v>16</v>
      </c>
      <c r="AS870" s="65">
        <v>10</v>
      </c>
      <c r="AT870" s="65">
        <v>1986</v>
      </c>
    </row>
    <row r="871" spans="1:46" x14ac:dyDescent="0.25">
      <c r="A871" s="65">
        <v>4001</v>
      </c>
      <c r="B871" s="22">
        <v>31702</v>
      </c>
      <c r="C871" s="65">
        <v>0</v>
      </c>
      <c r="D871" s="65">
        <v>0</v>
      </c>
      <c r="E871" s="5"/>
      <c r="F871" s="5"/>
      <c r="G871" s="5"/>
      <c r="H871" s="5"/>
      <c r="I871" s="5"/>
      <c r="J871" s="5"/>
      <c r="K871" s="5"/>
      <c r="L871" s="5"/>
      <c r="M871" s="5"/>
      <c r="N871" s="65">
        <v>0</v>
      </c>
      <c r="O871" s="5"/>
      <c r="P871" s="5"/>
      <c r="Q871" s="5"/>
      <c r="R871" s="5"/>
      <c r="S871" s="5"/>
      <c r="T871" s="65">
        <v>0</v>
      </c>
      <c r="U871" s="5"/>
      <c r="V871" s="5"/>
      <c r="W871" s="5"/>
      <c r="X871" s="5"/>
      <c r="Y871" s="65">
        <v>0</v>
      </c>
      <c r="Z871" s="5"/>
      <c r="AA871" s="5"/>
      <c r="AB871" s="5"/>
      <c r="AC871" s="5"/>
      <c r="AD871" s="5"/>
      <c r="AE871" s="5"/>
      <c r="AF871" s="5"/>
      <c r="AG871" s="65">
        <v>0</v>
      </c>
      <c r="AH871" s="5"/>
      <c r="AI871" s="5"/>
      <c r="AJ871" s="5"/>
      <c r="AK871" s="5"/>
      <c r="AL871" s="65">
        <v>0</v>
      </c>
      <c r="AM871" s="5"/>
      <c r="AN871" s="65">
        <v>3</v>
      </c>
      <c r="AO871" s="65">
        <v>0</v>
      </c>
      <c r="AP871" s="5"/>
      <c r="AQ871" s="65">
        <v>6</v>
      </c>
      <c r="AR871" s="65">
        <v>17</v>
      </c>
      <c r="AS871" s="65">
        <v>10</v>
      </c>
      <c r="AT871" s="65">
        <v>1986</v>
      </c>
    </row>
    <row r="872" spans="1:46" x14ac:dyDescent="0.25">
      <c r="A872" s="65">
        <v>4001</v>
      </c>
      <c r="B872" s="22">
        <v>31703</v>
      </c>
      <c r="C872" s="65">
        <v>0</v>
      </c>
      <c r="D872" s="65">
        <v>0</v>
      </c>
      <c r="E872" s="5"/>
      <c r="F872" s="5"/>
      <c r="G872" s="5"/>
      <c r="H872" s="5"/>
      <c r="I872" s="5"/>
      <c r="J872" s="5"/>
      <c r="K872" s="5"/>
      <c r="L872" s="5"/>
      <c r="M872" s="5"/>
      <c r="N872" s="65">
        <v>0</v>
      </c>
      <c r="O872" s="5"/>
      <c r="P872" s="5"/>
      <c r="Q872" s="5"/>
      <c r="R872" s="5"/>
      <c r="S872" s="5"/>
      <c r="T872" s="65">
        <v>0</v>
      </c>
      <c r="U872" s="5"/>
      <c r="V872" s="5"/>
      <c r="W872" s="5"/>
      <c r="X872" s="5"/>
      <c r="Y872" s="65">
        <v>0</v>
      </c>
      <c r="Z872" s="5"/>
      <c r="AA872" s="5"/>
      <c r="AB872" s="5"/>
      <c r="AC872" s="5"/>
      <c r="AD872" s="5"/>
      <c r="AE872" s="5"/>
      <c r="AF872" s="5"/>
      <c r="AG872" s="65">
        <v>0</v>
      </c>
      <c r="AH872" s="5"/>
      <c r="AI872" s="5"/>
      <c r="AJ872" s="5"/>
      <c r="AK872" s="5"/>
      <c r="AL872" s="65">
        <v>0</v>
      </c>
      <c r="AM872" s="5"/>
      <c r="AN872" s="65">
        <v>3</v>
      </c>
      <c r="AO872" s="65">
        <v>0</v>
      </c>
      <c r="AP872" s="5"/>
      <c r="AQ872" s="65">
        <v>7</v>
      </c>
      <c r="AR872" s="65">
        <v>18</v>
      </c>
      <c r="AS872" s="65">
        <v>10</v>
      </c>
      <c r="AT872" s="65">
        <v>1986</v>
      </c>
    </row>
    <row r="873" spans="1:46" x14ac:dyDescent="0.25">
      <c r="A873" s="65">
        <v>4001</v>
      </c>
      <c r="B873" s="22">
        <v>31704</v>
      </c>
      <c r="C873" s="65">
        <v>0</v>
      </c>
      <c r="D873" s="65">
        <v>0</v>
      </c>
      <c r="E873" s="5"/>
      <c r="F873" s="5"/>
      <c r="G873" s="5"/>
      <c r="H873" s="5"/>
      <c r="I873" s="5"/>
      <c r="J873" s="5"/>
      <c r="K873" s="5"/>
      <c r="L873" s="5"/>
      <c r="M873" s="5"/>
      <c r="N873" s="65">
        <v>0</v>
      </c>
      <c r="O873" s="5"/>
      <c r="P873" s="5"/>
      <c r="Q873" s="5"/>
      <c r="R873" s="5"/>
      <c r="S873" s="5"/>
      <c r="T873" s="65">
        <v>0</v>
      </c>
      <c r="U873" s="5"/>
      <c r="V873" s="5"/>
      <c r="W873" s="5"/>
      <c r="X873" s="5"/>
      <c r="Y873" s="65">
        <v>0</v>
      </c>
      <c r="Z873" s="5"/>
      <c r="AA873" s="5"/>
      <c r="AB873" s="5"/>
      <c r="AC873" s="5"/>
      <c r="AD873" s="5"/>
      <c r="AE873" s="5"/>
      <c r="AF873" s="5"/>
      <c r="AG873" s="65">
        <v>0</v>
      </c>
      <c r="AH873" s="5"/>
      <c r="AI873" s="5"/>
      <c r="AJ873" s="5"/>
      <c r="AK873" s="5"/>
      <c r="AL873" s="65">
        <v>0</v>
      </c>
      <c r="AM873" s="5"/>
      <c r="AN873" s="65">
        <v>3</v>
      </c>
      <c r="AO873" s="65">
        <v>0</v>
      </c>
      <c r="AP873" s="5"/>
      <c r="AQ873" s="65">
        <v>1</v>
      </c>
      <c r="AR873" s="65">
        <v>19</v>
      </c>
      <c r="AS873" s="65">
        <v>10</v>
      </c>
      <c r="AT873" s="65">
        <v>1986</v>
      </c>
    </row>
    <row r="874" spans="1:46" x14ac:dyDescent="0.25">
      <c r="A874" s="65">
        <v>4001</v>
      </c>
      <c r="B874" s="22">
        <v>31705</v>
      </c>
      <c r="C874" s="65">
        <v>0</v>
      </c>
      <c r="D874" s="65">
        <v>0</v>
      </c>
      <c r="E874" s="5"/>
      <c r="F874" s="5"/>
      <c r="G874" s="5"/>
      <c r="H874" s="5"/>
      <c r="I874" s="5"/>
      <c r="J874" s="5"/>
      <c r="K874" s="5"/>
      <c r="L874" s="5"/>
      <c r="M874" s="5"/>
      <c r="N874" s="65">
        <v>0</v>
      </c>
      <c r="O874" s="5"/>
      <c r="P874" s="5"/>
      <c r="Q874" s="5"/>
      <c r="R874" s="5"/>
      <c r="S874" s="5"/>
      <c r="T874" s="65">
        <v>0</v>
      </c>
      <c r="U874" s="5"/>
      <c r="V874" s="5"/>
      <c r="W874" s="5"/>
      <c r="X874" s="5"/>
      <c r="Y874" s="65">
        <v>0</v>
      </c>
      <c r="Z874" s="5"/>
      <c r="AA874" s="5"/>
      <c r="AB874" s="5"/>
      <c r="AC874" s="5"/>
      <c r="AD874" s="5"/>
      <c r="AE874" s="5"/>
      <c r="AF874" s="5"/>
      <c r="AG874" s="65">
        <v>0</v>
      </c>
      <c r="AH874" s="5"/>
      <c r="AI874" s="5"/>
      <c r="AJ874" s="5"/>
      <c r="AK874" s="5"/>
      <c r="AL874" s="65">
        <v>0</v>
      </c>
      <c r="AM874" s="5"/>
      <c r="AN874" s="65">
        <v>3</v>
      </c>
      <c r="AO874" s="65">
        <v>0</v>
      </c>
      <c r="AP874" s="5"/>
      <c r="AQ874" s="65">
        <v>2</v>
      </c>
      <c r="AR874" s="65">
        <v>20</v>
      </c>
      <c r="AS874" s="65">
        <v>10</v>
      </c>
      <c r="AT874" s="65">
        <v>1986</v>
      </c>
    </row>
    <row r="875" spans="1:46" x14ac:dyDescent="0.25">
      <c r="A875" s="65">
        <v>4001</v>
      </c>
      <c r="B875" s="22">
        <v>31706</v>
      </c>
      <c r="C875" s="65">
        <v>0</v>
      </c>
      <c r="D875" s="65">
        <v>0</v>
      </c>
      <c r="E875" s="5"/>
      <c r="F875" s="5"/>
      <c r="G875" s="5"/>
      <c r="H875" s="5"/>
      <c r="I875" s="5"/>
      <c r="J875" s="5"/>
      <c r="K875" s="5"/>
      <c r="L875" s="5"/>
      <c r="M875" s="5"/>
      <c r="N875" s="65">
        <v>0</v>
      </c>
      <c r="O875" s="5"/>
      <c r="P875" s="5"/>
      <c r="Q875" s="5"/>
      <c r="R875" s="5"/>
      <c r="S875" s="5"/>
      <c r="T875" s="65">
        <v>0</v>
      </c>
      <c r="U875" s="5"/>
      <c r="V875" s="5"/>
      <c r="W875" s="5"/>
      <c r="X875" s="5"/>
      <c r="Y875" s="65">
        <v>0</v>
      </c>
      <c r="Z875" s="5"/>
      <c r="AA875" s="5"/>
      <c r="AB875" s="5"/>
      <c r="AC875" s="5"/>
      <c r="AD875" s="5"/>
      <c r="AE875" s="5"/>
      <c r="AF875" s="5"/>
      <c r="AG875" s="65">
        <v>0</v>
      </c>
      <c r="AH875" s="5"/>
      <c r="AI875" s="5"/>
      <c r="AJ875" s="5"/>
      <c r="AK875" s="5"/>
      <c r="AL875" s="65">
        <v>0</v>
      </c>
      <c r="AM875" s="5"/>
      <c r="AN875" s="65">
        <v>3</v>
      </c>
      <c r="AO875" s="65">
        <v>0</v>
      </c>
      <c r="AP875" s="5"/>
      <c r="AQ875" s="65">
        <v>3</v>
      </c>
      <c r="AR875" s="65">
        <v>21</v>
      </c>
      <c r="AS875" s="65">
        <v>10</v>
      </c>
      <c r="AT875" s="65">
        <v>1986</v>
      </c>
    </row>
    <row r="876" spans="1:46" x14ac:dyDescent="0.25">
      <c r="A876" s="65">
        <v>4001</v>
      </c>
      <c r="B876" s="22">
        <v>31707</v>
      </c>
      <c r="C876" s="65">
        <v>0</v>
      </c>
      <c r="D876" s="65">
        <v>0</v>
      </c>
      <c r="E876" s="5"/>
      <c r="F876" s="5"/>
      <c r="G876" s="5"/>
      <c r="H876" s="5"/>
      <c r="I876" s="5"/>
      <c r="J876" s="5"/>
      <c r="K876" s="5"/>
      <c r="L876" s="5"/>
      <c r="M876" s="5"/>
      <c r="N876" s="65">
        <v>0</v>
      </c>
      <c r="O876" s="5"/>
      <c r="P876" s="5"/>
      <c r="Q876" s="5"/>
      <c r="R876" s="5"/>
      <c r="S876" s="5"/>
      <c r="T876" s="65">
        <v>0</v>
      </c>
      <c r="U876" s="5"/>
      <c r="V876" s="5"/>
      <c r="W876" s="5"/>
      <c r="X876" s="5"/>
      <c r="Y876" s="65">
        <v>0</v>
      </c>
      <c r="Z876" s="5"/>
      <c r="AA876" s="5"/>
      <c r="AB876" s="5"/>
      <c r="AC876" s="5"/>
      <c r="AD876" s="5"/>
      <c r="AE876" s="5"/>
      <c r="AF876" s="5"/>
      <c r="AG876" s="65">
        <v>0</v>
      </c>
      <c r="AH876" s="5"/>
      <c r="AI876" s="5"/>
      <c r="AJ876" s="5"/>
      <c r="AK876" s="5"/>
      <c r="AL876" s="65">
        <v>0</v>
      </c>
      <c r="AM876" s="5"/>
      <c r="AN876" s="65">
        <v>3</v>
      </c>
      <c r="AO876" s="65">
        <v>0</v>
      </c>
      <c r="AP876" s="5"/>
      <c r="AQ876" s="65">
        <v>4</v>
      </c>
      <c r="AR876" s="65">
        <v>22</v>
      </c>
      <c r="AS876" s="65">
        <v>10</v>
      </c>
      <c r="AT876" s="65">
        <v>1986</v>
      </c>
    </row>
    <row r="877" spans="1:46" x14ac:dyDescent="0.25">
      <c r="A877" s="65">
        <v>4001</v>
      </c>
      <c r="B877" s="22">
        <v>31708</v>
      </c>
      <c r="C877" s="65">
        <v>0</v>
      </c>
      <c r="D877" s="65">
        <v>0</v>
      </c>
      <c r="E877" s="5"/>
      <c r="F877" s="5"/>
      <c r="G877" s="5"/>
      <c r="H877" s="5"/>
      <c r="I877" s="5"/>
      <c r="J877" s="5"/>
      <c r="K877" s="5"/>
      <c r="L877" s="5"/>
      <c r="M877" s="5"/>
      <c r="N877" s="65">
        <v>0</v>
      </c>
      <c r="O877" s="5"/>
      <c r="P877" s="5"/>
      <c r="Q877" s="5"/>
      <c r="R877" s="5"/>
      <c r="S877" s="5"/>
      <c r="T877" s="65">
        <v>0</v>
      </c>
      <c r="U877" s="5"/>
      <c r="V877" s="5"/>
      <c r="W877" s="5"/>
      <c r="X877" s="5"/>
      <c r="Y877" s="65">
        <v>0</v>
      </c>
      <c r="Z877" s="5"/>
      <c r="AA877" s="5"/>
      <c r="AB877" s="5"/>
      <c r="AC877" s="5"/>
      <c r="AD877" s="5"/>
      <c r="AE877" s="5"/>
      <c r="AF877" s="5"/>
      <c r="AG877" s="65">
        <v>0</v>
      </c>
      <c r="AH877" s="5"/>
      <c r="AI877" s="5"/>
      <c r="AJ877" s="5"/>
      <c r="AK877" s="5"/>
      <c r="AL877" s="65">
        <v>0</v>
      </c>
      <c r="AM877" s="5"/>
      <c r="AN877" s="65">
        <v>3</v>
      </c>
      <c r="AO877" s="65">
        <v>0</v>
      </c>
      <c r="AP877" s="5"/>
      <c r="AQ877" s="65">
        <v>5</v>
      </c>
      <c r="AR877" s="65">
        <v>23</v>
      </c>
      <c r="AS877" s="65">
        <v>10</v>
      </c>
      <c r="AT877" s="65">
        <v>1986</v>
      </c>
    </row>
    <row r="878" spans="1:46" x14ac:dyDescent="0.25">
      <c r="A878" s="65">
        <v>4001</v>
      </c>
      <c r="B878" s="22">
        <v>31709</v>
      </c>
      <c r="C878" s="65">
        <v>0</v>
      </c>
      <c r="D878" s="65">
        <v>0</v>
      </c>
      <c r="E878" s="5"/>
      <c r="F878" s="5"/>
      <c r="G878" s="5"/>
      <c r="H878" s="5"/>
      <c r="I878" s="5"/>
      <c r="J878" s="5"/>
      <c r="K878" s="5"/>
      <c r="L878" s="5"/>
      <c r="M878" s="5"/>
      <c r="N878" s="65">
        <v>0</v>
      </c>
      <c r="O878" s="5"/>
      <c r="P878" s="5"/>
      <c r="Q878" s="5"/>
      <c r="R878" s="5"/>
      <c r="S878" s="5"/>
      <c r="T878" s="65">
        <v>0</v>
      </c>
      <c r="U878" s="5"/>
      <c r="V878" s="5"/>
      <c r="W878" s="5"/>
      <c r="X878" s="5"/>
      <c r="Y878" s="65">
        <v>0</v>
      </c>
      <c r="Z878" s="5"/>
      <c r="AA878" s="5"/>
      <c r="AB878" s="5"/>
      <c r="AC878" s="5"/>
      <c r="AD878" s="5"/>
      <c r="AE878" s="5"/>
      <c r="AF878" s="5"/>
      <c r="AG878" s="65">
        <v>0</v>
      </c>
      <c r="AH878" s="5"/>
      <c r="AI878" s="5"/>
      <c r="AJ878" s="5"/>
      <c r="AK878" s="5"/>
      <c r="AL878" s="65">
        <v>0</v>
      </c>
      <c r="AM878" s="5"/>
      <c r="AN878" s="65">
        <v>3</v>
      </c>
      <c r="AO878" s="65">
        <v>0</v>
      </c>
      <c r="AP878" s="5"/>
      <c r="AQ878" s="65">
        <v>6</v>
      </c>
      <c r="AR878" s="65">
        <v>24</v>
      </c>
      <c r="AS878" s="65">
        <v>10</v>
      </c>
      <c r="AT878" s="65">
        <v>1986</v>
      </c>
    </row>
    <row r="879" spans="1:46" x14ac:dyDescent="0.25">
      <c r="A879" s="65">
        <v>4001</v>
      </c>
      <c r="B879" s="22">
        <v>31710</v>
      </c>
      <c r="C879" s="65">
        <v>0</v>
      </c>
      <c r="D879" s="65">
        <v>0</v>
      </c>
      <c r="E879" s="5"/>
      <c r="F879" s="5"/>
      <c r="G879" s="5"/>
      <c r="H879" s="5"/>
      <c r="I879" s="5"/>
      <c r="J879" s="5"/>
      <c r="K879" s="5"/>
      <c r="L879" s="5"/>
      <c r="M879" s="5"/>
      <c r="N879" s="65">
        <v>0</v>
      </c>
      <c r="O879" s="5"/>
      <c r="P879" s="5"/>
      <c r="Q879" s="5"/>
      <c r="R879" s="5"/>
      <c r="S879" s="5"/>
      <c r="T879" s="65">
        <v>0</v>
      </c>
      <c r="U879" s="5"/>
      <c r="V879" s="5"/>
      <c r="W879" s="5"/>
      <c r="X879" s="5"/>
      <c r="Y879" s="65">
        <v>0</v>
      </c>
      <c r="Z879" s="5"/>
      <c r="AA879" s="5"/>
      <c r="AB879" s="5"/>
      <c r="AC879" s="5"/>
      <c r="AD879" s="5"/>
      <c r="AE879" s="5"/>
      <c r="AF879" s="5"/>
      <c r="AG879" s="65">
        <v>0</v>
      </c>
      <c r="AH879" s="5"/>
      <c r="AI879" s="5"/>
      <c r="AJ879" s="5"/>
      <c r="AK879" s="5"/>
      <c r="AL879" s="65">
        <v>0</v>
      </c>
      <c r="AM879" s="5"/>
      <c r="AN879" s="65">
        <v>3</v>
      </c>
      <c r="AO879" s="65">
        <v>0</v>
      </c>
      <c r="AP879" s="5"/>
      <c r="AQ879" s="65">
        <v>7</v>
      </c>
      <c r="AR879" s="65">
        <v>25</v>
      </c>
      <c r="AS879" s="65">
        <v>10</v>
      </c>
      <c r="AT879" s="65">
        <v>1986</v>
      </c>
    </row>
    <row r="880" spans="1:46" x14ac:dyDescent="0.25">
      <c r="A880" s="65">
        <v>4001</v>
      </c>
      <c r="B880" s="22">
        <v>31711</v>
      </c>
      <c r="C880" s="65">
        <v>0</v>
      </c>
      <c r="D880" s="65">
        <v>0</v>
      </c>
      <c r="E880" s="5"/>
      <c r="F880" s="5"/>
      <c r="G880" s="5"/>
      <c r="H880" s="5"/>
      <c r="I880" s="5"/>
      <c r="J880" s="5"/>
      <c r="K880" s="5"/>
      <c r="L880" s="5"/>
      <c r="M880" s="5"/>
      <c r="N880" s="65">
        <v>0</v>
      </c>
      <c r="O880" s="5"/>
      <c r="P880" s="5"/>
      <c r="Q880" s="5"/>
      <c r="R880" s="5"/>
      <c r="S880" s="5"/>
      <c r="T880" s="65">
        <v>0</v>
      </c>
      <c r="U880" s="5"/>
      <c r="V880" s="5"/>
      <c r="W880" s="5"/>
      <c r="X880" s="5"/>
      <c r="Y880" s="65">
        <v>0</v>
      </c>
      <c r="Z880" s="5"/>
      <c r="AA880" s="5"/>
      <c r="AB880" s="5"/>
      <c r="AC880" s="5"/>
      <c r="AD880" s="5"/>
      <c r="AE880" s="5"/>
      <c r="AF880" s="5"/>
      <c r="AG880" s="65">
        <v>0</v>
      </c>
      <c r="AH880" s="5"/>
      <c r="AI880" s="5"/>
      <c r="AJ880" s="5"/>
      <c r="AK880" s="5"/>
      <c r="AL880" s="65">
        <v>0</v>
      </c>
      <c r="AM880" s="5"/>
      <c r="AN880" s="65">
        <v>3</v>
      </c>
      <c r="AO880" s="65">
        <v>0</v>
      </c>
      <c r="AP880" s="5"/>
      <c r="AQ880" s="65">
        <v>1</v>
      </c>
      <c r="AR880" s="65">
        <v>26</v>
      </c>
      <c r="AS880" s="65">
        <v>10</v>
      </c>
      <c r="AT880" s="65">
        <v>1986</v>
      </c>
    </row>
    <row r="881" spans="1:46" x14ac:dyDescent="0.25">
      <c r="A881" s="65">
        <v>4001</v>
      </c>
      <c r="B881" s="22">
        <v>31712</v>
      </c>
      <c r="C881" s="65">
        <v>0</v>
      </c>
      <c r="D881" s="65">
        <v>0</v>
      </c>
      <c r="E881" s="5"/>
      <c r="F881" s="5"/>
      <c r="G881" s="5"/>
      <c r="H881" s="5"/>
      <c r="I881" s="5"/>
      <c r="J881" s="5"/>
      <c r="K881" s="5"/>
      <c r="L881" s="5"/>
      <c r="M881" s="5"/>
      <c r="N881" s="65">
        <v>0</v>
      </c>
      <c r="O881" s="5"/>
      <c r="P881" s="5"/>
      <c r="Q881" s="5"/>
      <c r="R881" s="5"/>
      <c r="S881" s="5"/>
      <c r="T881" s="65">
        <v>0</v>
      </c>
      <c r="U881" s="5"/>
      <c r="V881" s="5"/>
      <c r="W881" s="5"/>
      <c r="X881" s="5"/>
      <c r="Y881" s="65">
        <v>0</v>
      </c>
      <c r="Z881" s="5"/>
      <c r="AA881" s="5"/>
      <c r="AB881" s="5"/>
      <c r="AC881" s="5"/>
      <c r="AD881" s="5"/>
      <c r="AE881" s="5"/>
      <c r="AF881" s="5"/>
      <c r="AG881" s="65">
        <v>0</v>
      </c>
      <c r="AH881" s="5"/>
      <c r="AI881" s="5"/>
      <c r="AJ881" s="5"/>
      <c r="AK881" s="5"/>
      <c r="AL881" s="65">
        <v>0</v>
      </c>
      <c r="AM881" s="5"/>
      <c r="AN881" s="65">
        <v>3</v>
      </c>
      <c r="AO881" s="65">
        <v>0</v>
      </c>
      <c r="AP881" s="5"/>
      <c r="AQ881" s="65">
        <v>2</v>
      </c>
      <c r="AR881" s="65">
        <v>27</v>
      </c>
      <c r="AS881" s="65">
        <v>10</v>
      </c>
      <c r="AT881" s="65">
        <v>1986</v>
      </c>
    </row>
    <row r="882" spans="1:46" x14ac:dyDescent="0.25">
      <c r="A882" s="65">
        <v>4001</v>
      </c>
      <c r="B882" s="22">
        <v>31713</v>
      </c>
      <c r="C882" s="65">
        <v>0</v>
      </c>
      <c r="D882" s="65">
        <v>0</v>
      </c>
      <c r="E882" s="5"/>
      <c r="F882" s="5"/>
      <c r="G882" s="5"/>
      <c r="H882" s="5"/>
      <c r="I882" s="5"/>
      <c r="J882" s="5"/>
      <c r="K882" s="5"/>
      <c r="L882" s="5"/>
      <c r="M882" s="5"/>
      <c r="N882" s="65">
        <v>0</v>
      </c>
      <c r="O882" s="5"/>
      <c r="P882" s="5"/>
      <c r="Q882" s="5"/>
      <c r="R882" s="5"/>
      <c r="S882" s="5"/>
      <c r="T882" s="65">
        <v>0</v>
      </c>
      <c r="U882" s="5"/>
      <c r="V882" s="5"/>
      <c r="W882" s="5"/>
      <c r="X882" s="5"/>
      <c r="Y882" s="65">
        <v>0</v>
      </c>
      <c r="Z882" s="5"/>
      <c r="AA882" s="5"/>
      <c r="AB882" s="5"/>
      <c r="AC882" s="5"/>
      <c r="AD882" s="5"/>
      <c r="AE882" s="5"/>
      <c r="AF882" s="5"/>
      <c r="AG882" s="65">
        <v>0</v>
      </c>
      <c r="AH882" s="5"/>
      <c r="AI882" s="5"/>
      <c r="AJ882" s="5"/>
      <c r="AK882" s="5"/>
      <c r="AL882" s="65">
        <v>0</v>
      </c>
      <c r="AM882" s="5"/>
      <c r="AN882" s="65">
        <v>3</v>
      </c>
      <c r="AO882" s="65">
        <v>0</v>
      </c>
      <c r="AP882" s="5"/>
      <c r="AQ882" s="65">
        <v>3</v>
      </c>
      <c r="AR882" s="65">
        <v>28</v>
      </c>
      <c r="AS882" s="65">
        <v>10</v>
      </c>
      <c r="AT882" s="65">
        <v>1986</v>
      </c>
    </row>
    <row r="883" spans="1:46" x14ac:dyDescent="0.25">
      <c r="A883" s="65">
        <v>4001</v>
      </c>
      <c r="B883" s="22">
        <v>31714</v>
      </c>
      <c r="C883" s="65">
        <v>0</v>
      </c>
      <c r="D883" s="65">
        <v>0</v>
      </c>
      <c r="E883" s="5"/>
      <c r="F883" s="5"/>
      <c r="G883" s="5"/>
      <c r="H883" s="5"/>
      <c r="I883" s="5"/>
      <c r="J883" s="5"/>
      <c r="K883" s="5"/>
      <c r="L883" s="5"/>
      <c r="M883" s="5"/>
      <c r="N883" s="65">
        <v>0</v>
      </c>
      <c r="O883" s="5"/>
      <c r="P883" s="5"/>
      <c r="Q883" s="5"/>
      <c r="R883" s="5"/>
      <c r="S883" s="5"/>
      <c r="T883" s="65">
        <v>0</v>
      </c>
      <c r="U883" s="5"/>
      <c r="V883" s="5"/>
      <c r="W883" s="5"/>
      <c r="X883" s="5"/>
      <c r="Y883" s="65">
        <v>0</v>
      </c>
      <c r="Z883" s="5"/>
      <c r="AA883" s="5"/>
      <c r="AB883" s="5"/>
      <c r="AC883" s="5"/>
      <c r="AD883" s="5"/>
      <c r="AE883" s="5"/>
      <c r="AF883" s="5"/>
      <c r="AG883" s="65">
        <v>0</v>
      </c>
      <c r="AH883" s="5"/>
      <c r="AI883" s="5"/>
      <c r="AJ883" s="5"/>
      <c r="AK883" s="5"/>
      <c r="AL883" s="65">
        <v>0</v>
      </c>
      <c r="AM883" s="5"/>
      <c r="AN883" s="65">
        <v>3</v>
      </c>
      <c r="AO883" s="65">
        <v>0</v>
      </c>
      <c r="AP883" s="5"/>
      <c r="AQ883" s="65">
        <v>4</v>
      </c>
      <c r="AR883" s="65">
        <v>29</v>
      </c>
      <c r="AS883" s="65">
        <v>10</v>
      </c>
      <c r="AT883" s="65">
        <v>1986</v>
      </c>
    </row>
    <row r="884" spans="1:46" x14ac:dyDescent="0.25">
      <c r="A884" s="65">
        <v>4001</v>
      </c>
      <c r="B884" s="22">
        <v>31715</v>
      </c>
      <c r="C884" s="65">
        <v>0</v>
      </c>
      <c r="D884" s="65">
        <v>0</v>
      </c>
      <c r="E884" s="5"/>
      <c r="F884" s="5"/>
      <c r="G884" s="5"/>
      <c r="H884" s="5"/>
      <c r="I884" s="5"/>
      <c r="J884" s="5"/>
      <c r="K884" s="5"/>
      <c r="L884" s="5"/>
      <c r="M884" s="5"/>
      <c r="N884" s="65">
        <v>0</v>
      </c>
      <c r="O884" s="5"/>
      <c r="P884" s="5"/>
      <c r="Q884" s="5"/>
      <c r="R884" s="5"/>
      <c r="S884" s="5"/>
      <c r="T884" s="65">
        <v>0</v>
      </c>
      <c r="U884" s="5"/>
      <c r="V884" s="5"/>
      <c r="W884" s="5"/>
      <c r="X884" s="5"/>
      <c r="Y884" s="65">
        <v>0</v>
      </c>
      <c r="Z884" s="5"/>
      <c r="AA884" s="5"/>
      <c r="AB884" s="5"/>
      <c r="AC884" s="5"/>
      <c r="AD884" s="5"/>
      <c r="AE884" s="5"/>
      <c r="AF884" s="5"/>
      <c r="AG884" s="65">
        <v>0</v>
      </c>
      <c r="AH884" s="5"/>
      <c r="AI884" s="5"/>
      <c r="AJ884" s="5"/>
      <c r="AK884" s="5"/>
      <c r="AL884" s="65">
        <v>0</v>
      </c>
      <c r="AM884" s="5"/>
      <c r="AN884" s="65">
        <v>3</v>
      </c>
      <c r="AO884" s="65">
        <v>0</v>
      </c>
      <c r="AP884" s="5"/>
      <c r="AQ884" s="65">
        <v>5</v>
      </c>
      <c r="AR884" s="65">
        <v>30</v>
      </c>
      <c r="AS884" s="65">
        <v>10</v>
      </c>
      <c r="AT884" s="65">
        <v>1986</v>
      </c>
    </row>
    <row r="885" spans="1:46" x14ac:dyDescent="0.25">
      <c r="A885" s="65">
        <v>4001</v>
      </c>
      <c r="B885" s="22">
        <v>31716</v>
      </c>
      <c r="C885" s="65">
        <v>0</v>
      </c>
      <c r="D885" s="65">
        <v>0</v>
      </c>
      <c r="E885" s="5"/>
      <c r="F885" s="5"/>
      <c r="G885" s="5"/>
      <c r="H885" s="5"/>
      <c r="I885" s="5"/>
      <c r="J885" s="5"/>
      <c r="K885" s="5"/>
      <c r="L885" s="5"/>
      <c r="M885" s="5"/>
      <c r="N885" s="65">
        <v>0</v>
      </c>
      <c r="O885" s="5"/>
      <c r="P885" s="5"/>
      <c r="Q885" s="5"/>
      <c r="R885" s="5"/>
      <c r="S885" s="5"/>
      <c r="T885" s="65">
        <v>0</v>
      </c>
      <c r="U885" s="5"/>
      <c r="V885" s="5"/>
      <c r="W885" s="5"/>
      <c r="X885" s="5"/>
      <c r="Y885" s="65">
        <v>0</v>
      </c>
      <c r="Z885" s="5"/>
      <c r="AA885" s="5"/>
      <c r="AB885" s="5"/>
      <c r="AC885" s="5"/>
      <c r="AD885" s="5"/>
      <c r="AE885" s="5"/>
      <c r="AF885" s="5"/>
      <c r="AG885" s="65">
        <v>0</v>
      </c>
      <c r="AH885" s="5"/>
      <c r="AI885" s="5"/>
      <c r="AJ885" s="5"/>
      <c r="AK885" s="5"/>
      <c r="AL885" s="65">
        <v>0</v>
      </c>
      <c r="AM885" s="5"/>
      <c r="AN885" s="65">
        <v>3</v>
      </c>
      <c r="AO885" s="65">
        <v>0</v>
      </c>
      <c r="AP885" s="5"/>
      <c r="AQ885" s="65">
        <v>6</v>
      </c>
      <c r="AR885" s="65">
        <v>31</v>
      </c>
      <c r="AS885" s="65">
        <v>10</v>
      </c>
      <c r="AT885" s="65">
        <v>1986</v>
      </c>
    </row>
    <row r="886" spans="1:46" x14ac:dyDescent="0.25">
      <c r="A886" s="65">
        <v>4001</v>
      </c>
      <c r="B886" s="22">
        <v>31717</v>
      </c>
      <c r="C886" s="65">
        <v>0</v>
      </c>
      <c r="D886" s="65">
        <v>0</v>
      </c>
      <c r="E886" s="5"/>
      <c r="F886" s="5"/>
      <c r="G886" s="5"/>
      <c r="H886" s="5"/>
      <c r="I886" s="5"/>
      <c r="J886" s="5"/>
      <c r="K886" s="5"/>
      <c r="L886" s="5"/>
      <c r="M886" s="5"/>
      <c r="N886" s="65">
        <v>0</v>
      </c>
      <c r="O886" s="5"/>
      <c r="P886" s="5"/>
      <c r="Q886" s="5"/>
      <c r="R886" s="5"/>
      <c r="S886" s="5"/>
      <c r="T886" s="65">
        <v>0</v>
      </c>
      <c r="U886" s="5"/>
      <c r="V886" s="5"/>
      <c r="W886" s="5"/>
      <c r="X886" s="5"/>
      <c r="Y886" s="65">
        <v>0</v>
      </c>
      <c r="Z886" s="5"/>
      <c r="AA886" s="5"/>
      <c r="AB886" s="5"/>
      <c r="AC886" s="5"/>
      <c r="AD886" s="5"/>
      <c r="AE886" s="5"/>
      <c r="AF886" s="5"/>
      <c r="AG886" s="65">
        <v>0</v>
      </c>
      <c r="AH886" s="5"/>
      <c r="AI886" s="5"/>
      <c r="AJ886" s="5"/>
      <c r="AK886" s="5"/>
      <c r="AL886" s="65">
        <v>0</v>
      </c>
      <c r="AM886" s="5"/>
      <c r="AN886" s="65">
        <v>3</v>
      </c>
      <c r="AO886" s="65">
        <v>0</v>
      </c>
      <c r="AP886" s="5"/>
      <c r="AQ886" s="65">
        <v>7</v>
      </c>
      <c r="AR886" s="65">
        <v>1</v>
      </c>
      <c r="AS886" s="65">
        <v>11</v>
      </c>
      <c r="AT886" s="65">
        <v>1986</v>
      </c>
    </row>
    <row r="887" spans="1:46" x14ac:dyDescent="0.25">
      <c r="A887" s="65">
        <v>4001</v>
      </c>
      <c r="B887" s="22">
        <v>31718</v>
      </c>
      <c r="C887" s="65">
        <v>0</v>
      </c>
      <c r="D887" s="65">
        <v>0</v>
      </c>
      <c r="E887" s="5"/>
      <c r="F887" s="5"/>
      <c r="G887" s="5"/>
      <c r="H887" s="5"/>
      <c r="I887" s="5"/>
      <c r="J887" s="5"/>
      <c r="K887" s="5"/>
      <c r="L887" s="5"/>
      <c r="M887" s="5"/>
      <c r="N887" s="65">
        <v>0</v>
      </c>
      <c r="O887" s="5"/>
      <c r="P887" s="5"/>
      <c r="Q887" s="5"/>
      <c r="R887" s="5"/>
      <c r="S887" s="5"/>
      <c r="T887" s="65">
        <v>0</v>
      </c>
      <c r="U887" s="5"/>
      <c r="V887" s="5"/>
      <c r="W887" s="5"/>
      <c r="X887" s="5"/>
      <c r="Y887" s="65">
        <v>0</v>
      </c>
      <c r="Z887" s="5"/>
      <c r="AA887" s="5"/>
      <c r="AB887" s="5"/>
      <c r="AC887" s="5"/>
      <c r="AD887" s="5"/>
      <c r="AE887" s="5"/>
      <c r="AF887" s="5"/>
      <c r="AG887" s="65">
        <v>0</v>
      </c>
      <c r="AH887" s="5"/>
      <c r="AI887" s="5"/>
      <c r="AJ887" s="5"/>
      <c r="AK887" s="5"/>
      <c r="AL887" s="65">
        <v>0</v>
      </c>
      <c r="AM887" s="5"/>
      <c r="AN887" s="65">
        <v>3</v>
      </c>
      <c r="AO887" s="65">
        <v>0</v>
      </c>
      <c r="AP887" s="5"/>
      <c r="AQ887" s="65">
        <v>1</v>
      </c>
      <c r="AR887" s="65">
        <v>2</v>
      </c>
      <c r="AS887" s="65">
        <v>11</v>
      </c>
      <c r="AT887" s="65">
        <v>1986</v>
      </c>
    </row>
    <row r="888" spans="1:46" x14ac:dyDescent="0.25">
      <c r="A888" s="65">
        <v>4001</v>
      </c>
      <c r="B888" s="22">
        <v>31719</v>
      </c>
      <c r="C888" s="65">
        <v>0</v>
      </c>
      <c r="D888" s="65">
        <v>0</v>
      </c>
      <c r="E888" s="5"/>
      <c r="F888" s="5"/>
      <c r="G888" s="5"/>
      <c r="H888" s="5"/>
      <c r="I888" s="5"/>
      <c r="J888" s="5"/>
      <c r="K888" s="5"/>
      <c r="L888" s="5"/>
      <c r="M888" s="5"/>
      <c r="N888" s="65">
        <v>0</v>
      </c>
      <c r="O888" s="5"/>
      <c r="P888" s="5"/>
      <c r="Q888" s="5"/>
      <c r="R888" s="5"/>
      <c r="S888" s="5"/>
      <c r="T888" s="65">
        <v>0</v>
      </c>
      <c r="U888" s="5"/>
      <c r="V888" s="5"/>
      <c r="W888" s="5"/>
      <c r="X888" s="5"/>
      <c r="Y888" s="65">
        <v>0</v>
      </c>
      <c r="Z888" s="5"/>
      <c r="AA888" s="5"/>
      <c r="AB888" s="5"/>
      <c r="AC888" s="5"/>
      <c r="AD888" s="5"/>
      <c r="AE888" s="5"/>
      <c r="AF888" s="5"/>
      <c r="AG888" s="65">
        <v>0</v>
      </c>
      <c r="AH888" s="5"/>
      <c r="AI888" s="5"/>
      <c r="AJ888" s="5"/>
      <c r="AK888" s="5"/>
      <c r="AL888" s="65">
        <v>0</v>
      </c>
      <c r="AM888" s="5"/>
      <c r="AN888" s="65">
        <v>3</v>
      </c>
      <c r="AO888" s="65">
        <v>0</v>
      </c>
      <c r="AP888" s="5"/>
      <c r="AQ888" s="65">
        <v>2</v>
      </c>
      <c r="AR888" s="65">
        <v>3</v>
      </c>
      <c r="AS888" s="65">
        <v>11</v>
      </c>
      <c r="AT888" s="65">
        <v>1986</v>
      </c>
    </row>
    <row r="889" spans="1:46" x14ac:dyDescent="0.25">
      <c r="A889" s="65">
        <v>4001</v>
      </c>
      <c r="B889" s="22">
        <v>31720</v>
      </c>
      <c r="C889" s="65">
        <v>0</v>
      </c>
      <c r="D889" s="65">
        <v>0</v>
      </c>
      <c r="E889" s="5"/>
      <c r="F889" s="5"/>
      <c r="G889" s="5"/>
      <c r="H889" s="5"/>
      <c r="I889" s="5"/>
      <c r="J889" s="5"/>
      <c r="K889" s="5"/>
      <c r="L889" s="5"/>
      <c r="M889" s="5"/>
      <c r="N889" s="65">
        <v>0</v>
      </c>
      <c r="O889" s="5"/>
      <c r="P889" s="5"/>
      <c r="Q889" s="5"/>
      <c r="R889" s="5"/>
      <c r="S889" s="5"/>
      <c r="T889" s="65">
        <v>0</v>
      </c>
      <c r="U889" s="5"/>
      <c r="V889" s="5"/>
      <c r="W889" s="5"/>
      <c r="X889" s="5"/>
      <c r="Y889" s="65">
        <v>0</v>
      </c>
      <c r="Z889" s="5"/>
      <c r="AA889" s="5"/>
      <c r="AB889" s="5"/>
      <c r="AC889" s="5"/>
      <c r="AD889" s="5"/>
      <c r="AE889" s="5"/>
      <c r="AF889" s="5"/>
      <c r="AG889" s="65">
        <v>0</v>
      </c>
      <c r="AH889" s="5"/>
      <c r="AI889" s="5"/>
      <c r="AJ889" s="5"/>
      <c r="AK889" s="5"/>
      <c r="AL889" s="65">
        <v>0</v>
      </c>
      <c r="AM889" s="5"/>
      <c r="AN889" s="65">
        <v>3</v>
      </c>
      <c r="AO889" s="65">
        <v>0</v>
      </c>
      <c r="AP889" s="5"/>
      <c r="AQ889" s="65">
        <v>3</v>
      </c>
      <c r="AR889" s="65">
        <v>4</v>
      </c>
      <c r="AS889" s="65">
        <v>11</v>
      </c>
      <c r="AT889" s="65">
        <v>1986</v>
      </c>
    </row>
    <row r="890" spans="1:46" x14ac:dyDescent="0.25">
      <c r="A890" s="65">
        <v>4001</v>
      </c>
      <c r="B890" s="22">
        <v>31721</v>
      </c>
      <c r="C890" s="65">
        <v>0</v>
      </c>
      <c r="D890" s="65">
        <v>0</v>
      </c>
      <c r="E890" s="5"/>
      <c r="F890" s="5"/>
      <c r="G890" s="5"/>
      <c r="H890" s="5"/>
      <c r="I890" s="5"/>
      <c r="J890" s="5"/>
      <c r="K890" s="5"/>
      <c r="L890" s="5"/>
      <c r="M890" s="5"/>
      <c r="N890" s="65">
        <v>0</v>
      </c>
      <c r="O890" s="5"/>
      <c r="P890" s="5"/>
      <c r="Q890" s="5"/>
      <c r="R890" s="5"/>
      <c r="S890" s="5"/>
      <c r="T890" s="65">
        <v>0</v>
      </c>
      <c r="U890" s="5"/>
      <c r="V890" s="5"/>
      <c r="W890" s="5"/>
      <c r="X890" s="5"/>
      <c r="Y890" s="65">
        <v>0</v>
      </c>
      <c r="Z890" s="5"/>
      <c r="AA890" s="5"/>
      <c r="AB890" s="5"/>
      <c r="AC890" s="5"/>
      <c r="AD890" s="5"/>
      <c r="AE890" s="5"/>
      <c r="AF890" s="5"/>
      <c r="AG890" s="65">
        <v>0</v>
      </c>
      <c r="AH890" s="5"/>
      <c r="AI890" s="5"/>
      <c r="AJ890" s="5"/>
      <c r="AK890" s="5"/>
      <c r="AL890" s="65">
        <v>0</v>
      </c>
      <c r="AM890" s="5"/>
      <c r="AN890" s="65">
        <v>3</v>
      </c>
      <c r="AO890" s="65">
        <v>0</v>
      </c>
      <c r="AP890" s="5"/>
      <c r="AQ890" s="65">
        <v>4</v>
      </c>
      <c r="AR890" s="65">
        <v>5</v>
      </c>
      <c r="AS890" s="65">
        <v>11</v>
      </c>
      <c r="AT890" s="65">
        <v>1986</v>
      </c>
    </row>
    <row r="891" spans="1:46" x14ac:dyDescent="0.25">
      <c r="A891" s="65">
        <v>4001</v>
      </c>
      <c r="B891" s="22">
        <v>31722</v>
      </c>
      <c r="C891" s="65">
        <v>0</v>
      </c>
      <c r="D891" s="65">
        <v>0</v>
      </c>
      <c r="E891" s="5"/>
      <c r="F891" s="5"/>
      <c r="G891" s="5"/>
      <c r="H891" s="5"/>
      <c r="I891" s="5"/>
      <c r="J891" s="5"/>
      <c r="K891" s="5"/>
      <c r="L891" s="5"/>
      <c r="M891" s="5"/>
      <c r="N891" s="65">
        <v>0</v>
      </c>
      <c r="O891" s="5"/>
      <c r="P891" s="5"/>
      <c r="Q891" s="5"/>
      <c r="R891" s="5"/>
      <c r="S891" s="5"/>
      <c r="T891" s="65">
        <v>0</v>
      </c>
      <c r="U891" s="5"/>
      <c r="V891" s="5"/>
      <c r="W891" s="5"/>
      <c r="X891" s="5"/>
      <c r="Y891" s="65">
        <v>0</v>
      </c>
      <c r="Z891" s="5"/>
      <c r="AA891" s="5"/>
      <c r="AB891" s="5"/>
      <c r="AC891" s="5"/>
      <c r="AD891" s="5"/>
      <c r="AE891" s="5"/>
      <c r="AF891" s="5"/>
      <c r="AG891" s="65">
        <v>0</v>
      </c>
      <c r="AH891" s="5"/>
      <c r="AI891" s="5"/>
      <c r="AJ891" s="5"/>
      <c r="AK891" s="5"/>
      <c r="AL891" s="65">
        <v>0</v>
      </c>
      <c r="AM891" s="5"/>
      <c r="AN891" s="65">
        <v>3</v>
      </c>
      <c r="AO891" s="65">
        <v>0</v>
      </c>
      <c r="AP891" s="5"/>
      <c r="AQ891" s="65">
        <v>5</v>
      </c>
      <c r="AR891" s="65">
        <v>6</v>
      </c>
      <c r="AS891" s="65">
        <v>11</v>
      </c>
      <c r="AT891" s="65">
        <v>1986</v>
      </c>
    </row>
    <row r="892" spans="1:46" x14ac:dyDescent="0.25">
      <c r="A892" s="65">
        <v>4001</v>
      </c>
      <c r="B892" s="22">
        <v>31723</v>
      </c>
      <c r="C892" s="65">
        <v>0</v>
      </c>
      <c r="D892" s="65">
        <v>0</v>
      </c>
      <c r="E892" s="5"/>
      <c r="F892" s="5"/>
      <c r="G892" s="5"/>
      <c r="H892" s="5"/>
      <c r="I892" s="5"/>
      <c r="J892" s="5"/>
      <c r="K892" s="5"/>
      <c r="L892" s="5"/>
      <c r="M892" s="5"/>
      <c r="N892" s="65">
        <v>0</v>
      </c>
      <c r="O892" s="5"/>
      <c r="P892" s="5"/>
      <c r="Q892" s="5"/>
      <c r="R892" s="5"/>
      <c r="S892" s="5"/>
      <c r="T892" s="65">
        <v>0</v>
      </c>
      <c r="U892" s="5"/>
      <c r="V892" s="5"/>
      <c r="W892" s="5"/>
      <c r="X892" s="5"/>
      <c r="Y892" s="65">
        <v>0</v>
      </c>
      <c r="Z892" s="5"/>
      <c r="AA892" s="5"/>
      <c r="AB892" s="5"/>
      <c r="AC892" s="5"/>
      <c r="AD892" s="5"/>
      <c r="AE892" s="5"/>
      <c r="AF892" s="5"/>
      <c r="AG892" s="65">
        <v>0</v>
      </c>
      <c r="AH892" s="5"/>
      <c r="AI892" s="5"/>
      <c r="AJ892" s="5"/>
      <c r="AK892" s="5"/>
      <c r="AL892" s="65">
        <v>0</v>
      </c>
      <c r="AM892" s="5"/>
      <c r="AN892" s="65">
        <v>3</v>
      </c>
      <c r="AO892" s="65">
        <v>0</v>
      </c>
      <c r="AP892" s="5"/>
      <c r="AQ892" s="65">
        <v>6</v>
      </c>
      <c r="AR892" s="65">
        <v>7</v>
      </c>
      <c r="AS892" s="65">
        <v>11</v>
      </c>
      <c r="AT892" s="65">
        <v>1986</v>
      </c>
    </row>
    <row r="893" spans="1:46" x14ac:dyDescent="0.25">
      <c r="A893" s="65">
        <v>4001</v>
      </c>
      <c r="B893" s="22">
        <v>31724</v>
      </c>
      <c r="C893" s="65">
        <v>0</v>
      </c>
      <c r="D893" s="65">
        <v>0</v>
      </c>
      <c r="E893" s="5"/>
      <c r="F893" s="5"/>
      <c r="G893" s="5"/>
      <c r="H893" s="5"/>
      <c r="I893" s="5"/>
      <c r="J893" s="5"/>
      <c r="K893" s="5"/>
      <c r="L893" s="5"/>
      <c r="M893" s="5"/>
      <c r="N893" s="65">
        <v>0</v>
      </c>
      <c r="O893" s="5"/>
      <c r="P893" s="5"/>
      <c r="Q893" s="5"/>
      <c r="R893" s="5"/>
      <c r="S893" s="5"/>
      <c r="T893" s="65">
        <v>0</v>
      </c>
      <c r="U893" s="5"/>
      <c r="V893" s="5"/>
      <c r="W893" s="5"/>
      <c r="X893" s="5"/>
      <c r="Y893" s="65">
        <v>0</v>
      </c>
      <c r="Z893" s="5"/>
      <c r="AA893" s="5"/>
      <c r="AB893" s="5"/>
      <c r="AC893" s="5"/>
      <c r="AD893" s="5"/>
      <c r="AE893" s="5"/>
      <c r="AF893" s="5"/>
      <c r="AG893" s="65">
        <v>0</v>
      </c>
      <c r="AH893" s="5"/>
      <c r="AI893" s="5"/>
      <c r="AJ893" s="5"/>
      <c r="AK893" s="5"/>
      <c r="AL893" s="65">
        <v>0</v>
      </c>
      <c r="AM893" s="5"/>
      <c r="AN893" s="65">
        <v>3</v>
      </c>
      <c r="AO893" s="65">
        <v>0</v>
      </c>
      <c r="AP893" s="5"/>
      <c r="AQ893" s="65">
        <v>7</v>
      </c>
      <c r="AR893" s="65">
        <v>8</v>
      </c>
      <c r="AS893" s="65">
        <v>11</v>
      </c>
      <c r="AT893" s="65">
        <v>1986</v>
      </c>
    </row>
    <row r="894" spans="1:46" x14ac:dyDescent="0.25">
      <c r="A894" s="65">
        <v>4001</v>
      </c>
      <c r="B894" s="22">
        <v>31725</v>
      </c>
      <c r="C894" s="65">
        <v>0</v>
      </c>
      <c r="D894" s="65">
        <v>0</v>
      </c>
      <c r="E894" s="5"/>
      <c r="F894" s="5"/>
      <c r="G894" s="5"/>
      <c r="H894" s="5"/>
      <c r="I894" s="5"/>
      <c r="J894" s="5"/>
      <c r="K894" s="5"/>
      <c r="L894" s="5"/>
      <c r="M894" s="5"/>
      <c r="N894" s="65">
        <v>0</v>
      </c>
      <c r="O894" s="5"/>
      <c r="P894" s="5"/>
      <c r="Q894" s="5"/>
      <c r="R894" s="5"/>
      <c r="S894" s="5"/>
      <c r="T894" s="65">
        <v>0</v>
      </c>
      <c r="U894" s="5"/>
      <c r="V894" s="5"/>
      <c r="W894" s="5"/>
      <c r="X894" s="5"/>
      <c r="Y894" s="65">
        <v>0</v>
      </c>
      <c r="Z894" s="5"/>
      <c r="AA894" s="5"/>
      <c r="AB894" s="5"/>
      <c r="AC894" s="5"/>
      <c r="AD894" s="5"/>
      <c r="AE894" s="5"/>
      <c r="AF894" s="5"/>
      <c r="AG894" s="65">
        <v>0</v>
      </c>
      <c r="AH894" s="5"/>
      <c r="AI894" s="5"/>
      <c r="AJ894" s="5"/>
      <c r="AK894" s="5"/>
      <c r="AL894" s="65">
        <v>0</v>
      </c>
      <c r="AM894" s="5"/>
      <c r="AN894" s="65">
        <v>3</v>
      </c>
      <c r="AO894" s="65">
        <v>0</v>
      </c>
      <c r="AP894" s="5"/>
      <c r="AQ894" s="65">
        <v>1</v>
      </c>
      <c r="AR894" s="65">
        <v>9</v>
      </c>
      <c r="AS894" s="65">
        <v>11</v>
      </c>
      <c r="AT894" s="65">
        <v>1986</v>
      </c>
    </row>
    <row r="895" spans="1:46" x14ac:dyDescent="0.25">
      <c r="A895" s="65">
        <v>4001</v>
      </c>
      <c r="B895" s="22">
        <v>31726</v>
      </c>
      <c r="C895" s="65">
        <v>0</v>
      </c>
      <c r="D895" s="65">
        <v>0</v>
      </c>
      <c r="E895" s="5"/>
      <c r="F895" s="5"/>
      <c r="G895" s="5"/>
      <c r="H895" s="5"/>
      <c r="I895" s="5"/>
      <c r="J895" s="5"/>
      <c r="K895" s="5"/>
      <c r="L895" s="5"/>
      <c r="M895" s="5"/>
      <c r="N895" s="65">
        <v>0</v>
      </c>
      <c r="O895" s="5"/>
      <c r="P895" s="5"/>
      <c r="Q895" s="5"/>
      <c r="R895" s="5"/>
      <c r="S895" s="5"/>
      <c r="T895" s="65">
        <v>0</v>
      </c>
      <c r="U895" s="5"/>
      <c r="V895" s="5"/>
      <c r="W895" s="5"/>
      <c r="X895" s="5"/>
      <c r="Y895" s="65">
        <v>0</v>
      </c>
      <c r="Z895" s="5"/>
      <c r="AA895" s="5"/>
      <c r="AB895" s="5"/>
      <c r="AC895" s="5"/>
      <c r="AD895" s="5"/>
      <c r="AE895" s="5"/>
      <c r="AF895" s="5"/>
      <c r="AG895" s="65">
        <v>0</v>
      </c>
      <c r="AH895" s="5"/>
      <c r="AI895" s="5"/>
      <c r="AJ895" s="5"/>
      <c r="AK895" s="5"/>
      <c r="AL895" s="65">
        <v>0</v>
      </c>
      <c r="AM895" s="5"/>
      <c r="AN895" s="65">
        <v>3</v>
      </c>
      <c r="AO895" s="65">
        <v>0</v>
      </c>
      <c r="AP895" s="5"/>
      <c r="AQ895" s="65">
        <v>2</v>
      </c>
      <c r="AR895" s="65">
        <v>10</v>
      </c>
      <c r="AS895" s="65">
        <v>11</v>
      </c>
      <c r="AT895" s="65">
        <v>1986</v>
      </c>
    </row>
    <row r="896" spans="1:46" x14ac:dyDescent="0.25">
      <c r="A896" s="65">
        <v>4001</v>
      </c>
      <c r="B896" s="22">
        <v>31727</v>
      </c>
      <c r="C896" s="65">
        <v>0</v>
      </c>
      <c r="D896" s="65">
        <v>0</v>
      </c>
      <c r="E896" s="5"/>
      <c r="F896" s="5"/>
      <c r="G896" s="5"/>
      <c r="H896" s="5"/>
      <c r="I896" s="5"/>
      <c r="J896" s="5"/>
      <c r="K896" s="5"/>
      <c r="L896" s="5"/>
      <c r="M896" s="5"/>
      <c r="N896" s="65">
        <v>0</v>
      </c>
      <c r="O896" s="5"/>
      <c r="P896" s="5"/>
      <c r="Q896" s="5"/>
      <c r="R896" s="5"/>
      <c r="S896" s="5"/>
      <c r="T896" s="65">
        <v>0</v>
      </c>
      <c r="U896" s="5"/>
      <c r="V896" s="5"/>
      <c r="W896" s="5"/>
      <c r="X896" s="5"/>
      <c r="Y896" s="65">
        <v>0</v>
      </c>
      <c r="Z896" s="5"/>
      <c r="AA896" s="5"/>
      <c r="AB896" s="5"/>
      <c r="AC896" s="5"/>
      <c r="AD896" s="5"/>
      <c r="AE896" s="5"/>
      <c r="AF896" s="5"/>
      <c r="AG896" s="65">
        <v>0</v>
      </c>
      <c r="AH896" s="5"/>
      <c r="AI896" s="5"/>
      <c r="AJ896" s="5"/>
      <c r="AK896" s="5"/>
      <c r="AL896" s="65">
        <v>0</v>
      </c>
      <c r="AM896" s="5"/>
      <c r="AN896" s="65">
        <v>3</v>
      </c>
      <c r="AO896" s="65">
        <v>0</v>
      </c>
      <c r="AP896" s="5"/>
      <c r="AQ896" s="65">
        <v>3</v>
      </c>
      <c r="AR896" s="65">
        <v>11</v>
      </c>
      <c r="AS896" s="65">
        <v>11</v>
      </c>
      <c r="AT896" s="65">
        <v>1986</v>
      </c>
    </row>
    <row r="897" spans="1:46" x14ac:dyDescent="0.25">
      <c r="A897" s="65">
        <v>4001</v>
      </c>
      <c r="B897" s="22">
        <v>31728</v>
      </c>
      <c r="C897" s="65">
        <v>0</v>
      </c>
      <c r="D897" s="65">
        <v>0</v>
      </c>
      <c r="E897" s="5"/>
      <c r="F897" s="5"/>
      <c r="G897" s="5"/>
      <c r="H897" s="5"/>
      <c r="I897" s="5"/>
      <c r="J897" s="5"/>
      <c r="K897" s="5"/>
      <c r="L897" s="5"/>
      <c r="M897" s="5"/>
      <c r="N897" s="65">
        <v>0</v>
      </c>
      <c r="O897" s="5"/>
      <c r="P897" s="5"/>
      <c r="Q897" s="5"/>
      <c r="R897" s="5"/>
      <c r="S897" s="5"/>
      <c r="T897" s="65">
        <v>0</v>
      </c>
      <c r="U897" s="5"/>
      <c r="V897" s="5"/>
      <c r="W897" s="5"/>
      <c r="X897" s="5"/>
      <c r="Y897" s="65">
        <v>0</v>
      </c>
      <c r="Z897" s="5"/>
      <c r="AA897" s="5"/>
      <c r="AB897" s="5"/>
      <c r="AC897" s="5"/>
      <c r="AD897" s="5"/>
      <c r="AE897" s="5"/>
      <c r="AF897" s="5"/>
      <c r="AG897" s="65">
        <v>0</v>
      </c>
      <c r="AH897" s="5"/>
      <c r="AI897" s="5"/>
      <c r="AJ897" s="5"/>
      <c r="AK897" s="5"/>
      <c r="AL897" s="65">
        <v>0</v>
      </c>
      <c r="AM897" s="5"/>
      <c r="AN897" s="65">
        <v>3</v>
      </c>
      <c r="AO897" s="65">
        <v>0</v>
      </c>
      <c r="AP897" s="5"/>
      <c r="AQ897" s="65">
        <v>4</v>
      </c>
      <c r="AR897" s="65">
        <v>12</v>
      </c>
      <c r="AS897" s="65">
        <v>11</v>
      </c>
      <c r="AT897" s="65">
        <v>1986</v>
      </c>
    </row>
    <row r="898" spans="1:46" x14ac:dyDescent="0.25">
      <c r="A898" s="65">
        <v>4001</v>
      </c>
      <c r="B898" s="22">
        <v>31729</v>
      </c>
      <c r="C898" s="65">
        <v>0</v>
      </c>
      <c r="D898" s="65">
        <v>0</v>
      </c>
      <c r="E898" s="5"/>
      <c r="F898" s="5"/>
      <c r="G898" s="5"/>
      <c r="H898" s="5"/>
      <c r="I898" s="5"/>
      <c r="J898" s="5"/>
      <c r="K898" s="5"/>
      <c r="L898" s="5"/>
      <c r="M898" s="5"/>
      <c r="N898" s="65">
        <v>0</v>
      </c>
      <c r="O898" s="5"/>
      <c r="P898" s="5"/>
      <c r="Q898" s="5"/>
      <c r="R898" s="5"/>
      <c r="S898" s="5"/>
      <c r="T898" s="65">
        <v>0</v>
      </c>
      <c r="U898" s="5"/>
      <c r="V898" s="5"/>
      <c r="W898" s="5"/>
      <c r="X898" s="5"/>
      <c r="Y898" s="65">
        <v>0</v>
      </c>
      <c r="Z898" s="5"/>
      <c r="AA898" s="5"/>
      <c r="AB898" s="5"/>
      <c r="AC898" s="5"/>
      <c r="AD898" s="5"/>
      <c r="AE898" s="5"/>
      <c r="AF898" s="5"/>
      <c r="AG898" s="65">
        <v>0</v>
      </c>
      <c r="AH898" s="5"/>
      <c r="AI898" s="5"/>
      <c r="AJ898" s="5"/>
      <c r="AK898" s="5"/>
      <c r="AL898" s="65">
        <v>0</v>
      </c>
      <c r="AM898" s="5"/>
      <c r="AN898" s="65">
        <v>3</v>
      </c>
      <c r="AO898" s="65">
        <v>0</v>
      </c>
      <c r="AP898" s="5"/>
      <c r="AQ898" s="65">
        <v>5</v>
      </c>
      <c r="AR898" s="65">
        <v>13</v>
      </c>
      <c r="AS898" s="65">
        <v>11</v>
      </c>
      <c r="AT898" s="65">
        <v>1986</v>
      </c>
    </row>
    <row r="899" spans="1:46" x14ac:dyDescent="0.25">
      <c r="A899" s="65">
        <v>4001</v>
      </c>
      <c r="B899" s="22">
        <v>31730</v>
      </c>
      <c r="C899" s="65">
        <v>0</v>
      </c>
      <c r="D899" s="65">
        <v>0</v>
      </c>
      <c r="E899" s="5"/>
      <c r="F899" s="5"/>
      <c r="G899" s="5"/>
      <c r="H899" s="5"/>
      <c r="I899" s="5"/>
      <c r="J899" s="5"/>
      <c r="K899" s="5"/>
      <c r="L899" s="5"/>
      <c r="M899" s="5"/>
      <c r="N899" s="65">
        <v>0</v>
      </c>
      <c r="O899" s="5"/>
      <c r="P899" s="5"/>
      <c r="Q899" s="5"/>
      <c r="R899" s="5"/>
      <c r="S899" s="5"/>
      <c r="T899" s="65">
        <v>0</v>
      </c>
      <c r="U899" s="5"/>
      <c r="V899" s="5"/>
      <c r="W899" s="5"/>
      <c r="X899" s="5"/>
      <c r="Y899" s="65">
        <v>0</v>
      </c>
      <c r="Z899" s="5"/>
      <c r="AA899" s="5"/>
      <c r="AB899" s="5"/>
      <c r="AC899" s="5"/>
      <c r="AD899" s="5"/>
      <c r="AE899" s="5"/>
      <c r="AF899" s="5"/>
      <c r="AG899" s="65">
        <v>0</v>
      </c>
      <c r="AH899" s="5"/>
      <c r="AI899" s="5"/>
      <c r="AJ899" s="5"/>
      <c r="AK899" s="5"/>
      <c r="AL899" s="65">
        <v>0</v>
      </c>
      <c r="AM899" s="5"/>
      <c r="AN899" s="65">
        <v>3</v>
      </c>
      <c r="AO899" s="65">
        <v>0</v>
      </c>
      <c r="AP899" s="5"/>
      <c r="AQ899" s="65">
        <v>6</v>
      </c>
      <c r="AR899" s="65">
        <v>14</v>
      </c>
      <c r="AS899" s="65">
        <v>11</v>
      </c>
      <c r="AT899" s="65">
        <v>1986</v>
      </c>
    </row>
    <row r="900" spans="1:46" x14ac:dyDescent="0.25">
      <c r="A900" s="65">
        <v>4001</v>
      </c>
      <c r="B900" s="22">
        <v>31731</v>
      </c>
      <c r="C900" s="65">
        <v>0</v>
      </c>
      <c r="D900" s="65">
        <v>0</v>
      </c>
      <c r="E900" s="5"/>
      <c r="F900" s="5"/>
      <c r="G900" s="5"/>
      <c r="H900" s="5"/>
      <c r="I900" s="5"/>
      <c r="J900" s="5"/>
      <c r="K900" s="5"/>
      <c r="L900" s="5"/>
      <c r="M900" s="5"/>
      <c r="N900" s="65">
        <v>0</v>
      </c>
      <c r="O900" s="5"/>
      <c r="P900" s="5"/>
      <c r="Q900" s="5"/>
      <c r="R900" s="5"/>
      <c r="S900" s="5"/>
      <c r="T900" s="65">
        <v>0</v>
      </c>
      <c r="U900" s="5"/>
      <c r="V900" s="5"/>
      <c r="W900" s="5"/>
      <c r="X900" s="5"/>
      <c r="Y900" s="65">
        <v>0</v>
      </c>
      <c r="Z900" s="5"/>
      <c r="AA900" s="5"/>
      <c r="AB900" s="5"/>
      <c r="AC900" s="5"/>
      <c r="AD900" s="5"/>
      <c r="AE900" s="5"/>
      <c r="AF900" s="5"/>
      <c r="AG900" s="65">
        <v>0</v>
      </c>
      <c r="AH900" s="5"/>
      <c r="AI900" s="5"/>
      <c r="AJ900" s="5"/>
      <c r="AK900" s="5"/>
      <c r="AL900" s="65">
        <v>0</v>
      </c>
      <c r="AM900" s="5"/>
      <c r="AN900" s="65">
        <v>3</v>
      </c>
      <c r="AO900" s="65">
        <v>0</v>
      </c>
      <c r="AP900" s="5"/>
      <c r="AQ900" s="65">
        <v>7</v>
      </c>
      <c r="AR900" s="65">
        <v>15</v>
      </c>
      <c r="AS900" s="65">
        <v>11</v>
      </c>
      <c r="AT900" s="65">
        <v>1986</v>
      </c>
    </row>
    <row r="901" spans="1:46" x14ac:dyDescent="0.25">
      <c r="A901" s="65">
        <v>4001</v>
      </c>
      <c r="B901" s="22">
        <v>31732</v>
      </c>
      <c r="C901" s="65">
        <v>0</v>
      </c>
      <c r="D901" s="65">
        <v>0</v>
      </c>
      <c r="E901" s="5"/>
      <c r="F901" s="5"/>
      <c r="G901" s="5"/>
      <c r="H901" s="5"/>
      <c r="I901" s="5"/>
      <c r="J901" s="5"/>
      <c r="K901" s="5"/>
      <c r="L901" s="5"/>
      <c r="M901" s="5"/>
      <c r="N901" s="65">
        <v>0</v>
      </c>
      <c r="O901" s="5"/>
      <c r="P901" s="5"/>
      <c r="Q901" s="5"/>
      <c r="R901" s="5"/>
      <c r="S901" s="5"/>
      <c r="T901" s="65">
        <v>0</v>
      </c>
      <c r="U901" s="5"/>
      <c r="V901" s="5"/>
      <c r="W901" s="5"/>
      <c r="X901" s="5"/>
      <c r="Y901" s="65">
        <v>0</v>
      </c>
      <c r="Z901" s="5"/>
      <c r="AA901" s="5"/>
      <c r="AB901" s="5"/>
      <c r="AC901" s="5"/>
      <c r="AD901" s="5"/>
      <c r="AE901" s="5"/>
      <c r="AF901" s="5"/>
      <c r="AG901" s="65">
        <v>0</v>
      </c>
      <c r="AH901" s="5"/>
      <c r="AI901" s="5"/>
      <c r="AJ901" s="5"/>
      <c r="AK901" s="5"/>
      <c r="AL901" s="65">
        <v>0</v>
      </c>
      <c r="AM901" s="5"/>
      <c r="AN901" s="65">
        <v>3</v>
      </c>
      <c r="AO901" s="65">
        <v>0</v>
      </c>
      <c r="AP901" s="5"/>
      <c r="AQ901" s="65">
        <v>1</v>
      </c>
      <c r="AR901" s="65">
        <v>16</v>
      </c>
      <c r="AS901" s="65">
        <v>11</v>
      </c>
      <c r="AT901" s="65">
        <v>1986</v>
      </c>
    </row>
    <row r="902" spans="1:46" x14ac:dyDescent="0.25">
      <c r="A902" s="65">
        <v>4001</v>
      </c>
      <c r="B902" s="22">
        <v>31733</v>
      </c>
      <c r="C902" s="65">
        <v>0</v>
      </c>
      <c r="D902" s="65">
        <v>0</v>
      </c>
      <c r="E902" s="5"/>
      <c r="F902" s="5"/>
      <c r="G902" s="5"/>
      <c r="H902" s="5"/>
      <c r="I902" s="5"/>
      <c r="J902" s="5"/>
      <c r="K902" s="5"/>
      <c r="L902" s="5"/>
      <c r="M902" s="5"/>
      <c r="N902" s="65">
        <v>0</v>
      </c>
      <c r="O902" s="5"/>
      <c r="P902" s="5"/>
      <c r="Q902" s="5"/>
      <c r="R902" s="5"/>
      <c r="S902" s="5"/>
      <c r="T902" s="65">
        <v>0</v>
      </c>
      <c r="U902" s="5"/>
      <c r="V902" s="5"/>
      <c r="W902" s="5"/>
      <c r="X902" s="5"/>
      <c r="Y902" s="65">
        <v>0</v>
      </c>
      <c r="Z902" s="5"/>
      <c r="AA902" s="5"/>
      <c r="AB902" s="5"/>
      <c r="AC902" s="5"/>
      <c r="AD902" s="5"/>
      <c r="AE902" s="5"/>
      <c r="AF902" s="5"/>
      <c r="AG902" s="65">
        <v>0</v>
      </c>
      <c r="AH902" s="5"/>
      <c r="AI902" s="5"/>
      <c r="AJ902" s="5"/>
      <c r="AK902" s="5"/>
      <c r="AL902" s="65">
        <v>0</v>
      </c>
      <c r="AM902" s="5"/>
      <c r="AN902" s="65">
        <v>3</v>
      </c>
      <c r="AO902" s="65">
        <v>0</v>
      </c>
      <c r="AP902" s="5"/>
      <c r="AQ902" s="65">
        <v>2</v>
      </c>
      <c r="AR902" s="65">
        <v>17</v>
      </c>
      <c r="AS902" s="65">
        <v>11</v>
      </c>
      <c r="AT902" s="65">
        <v>1986</v>
      </c>
    </row>
    <row r="903" spans="1:46" x14ac:dyDescent="0.25">
      <c r="A903" s="65">
        <v>4001</v>
      </c>
      <c r="B903" s="22">
        <v>31734</v>
      </c>
      <c r="C903" s="65">
        <v>0</v>
      </c>
      <c r="D903" s="65">
        <v>0</v>
      </c>
      <c r="E903" s="5"/>
      <c r="F903" s="5"/>
      <c r="G903" s="5"/>
      <c r="H903" s="5"/>
      <c r="I903" s="5"/>
      <c r="J903" s="5"/>
      <c r="K903" s="5"/>
      <c r="L903" s="5"/>
      <c r="M903" s="5"/>
      <c r="N903" s="65">
        <v>0</v>
      </c>
      <c r="O903" s="5"/>
      <c r="P903" s="5"/>
      <c r="Q903" s="5"/>
      <c r="R903" s="5"/>
      <c r="S903" s="5"/>
      <c r="T903" s="65">
        <v>0</v>
      </c>
      <c r="U903" s="5"/>
      <c r="V903" s="5"/>
      <c r="W903" s="5"/>
      <c r="X903" s="5"/>
      <c r="Y903" s="65">
        <v>0</v>
      </c>
      <c r="Z903" s="5"/>
      <c r="AA903" s="5"/>
      <c r="AB903" s="5"/>
      <c r="AC903" s="5"/>
      <c r="AD903" s="5"/>
      <c r="AE903" s="5"/>
      <c r="AF903" s="5"/>
      <c r="AG903" s="65">
        <v>0</v>
      </c>
      <c r="AH903" s="5"/>
      <c r="AI903" s="5"/>
      <c r="AJ903" s="5"/>
      <c r="AK903" s="5"/>
      <c r="AL903" s="65">
        <v>0</v>
      </c>
      <c r="AM903" s="5"/>
      <c r="AN903" s="65">
        <v>3</v>
      </c>
      <c r="AO903" s="65">
        <v>0</v>
      </c>
      <c r="AP903" s="5"/>
      <c r="AQ903" s="65">
        <v>3</v>
      </c>
      <c r="AR903" s="65">
        <v>18</v>
      </c>
      <c r="AS903" s="65">
        <v>11</v>
      </c>
      <c r="AT903" s="65">
        <v>1986</v>
      </c>
    </row>
    <row r="904" spans="1:46" x14ac:dyDescent="0.25">
      <c r="A904" s="65">
        <v>4001</v>
      </c>
      <c r="B904" s="22">
        <v>31735</v>
      </c>
      <c r="C904" s="65">
        <v>0</v>
      </c>
      <c r="D904" s="65">
        <v>0</v>
      </c>
      <c r="E904" s="5"/>
      <c r="F904" s="5"/>
      <c r="G904" s="5"/>
      <c r="H904" s="5"/>
      <c r="I904" s="5"/>
      <c r="J904" s="5"/>
      <c r="K904" s="5"/>
      <c r="L904" s="5"/>
      <c r="M904" s="5"/>
      <c r="N904" s="65">
        <v>0</v>
      </c>
      <c r="O904" s="5"/>
      <c r="P904" s="5"/>
      <c r="Q904" s="5"/>
      <c r="R904" s="5"/>
      <c r="S904" s="5"/>
      <c r="T904" s="65">
        <v>0</v>
      </c>
      <c r="U904" s="5"/>
      <c r="V904" s="5"/>
      <c r="W904" s="5"/>
      <c r="X904" s="5"/>
      <c r="Y904" s="65">
        <v>0</v>
      </c>
      <c r="Z904" s="5"/>
      <c r="AA904" s="5"/>
      <c r="AB904" s="5"/>
      <c r="AC904" s="5"/>
      <c r="AD904" s="5"/>
      <c r="AE904" s="5"/>
      <c r="AF904" s="5"/>
      <c r="AG904" s="65">
        <v>0</v>
      </c>
      <c r="AH904" s="5"/>
      <c r="AI904" s="5"/>
      <c r="AJ904" s="5"/>
      <c r="AK904" s="5"/>
      <c r="AL904" s="65">
        <v>0</v>
      </c>
      <c r="AM904" s="5"/>
      <c r="AN904" s="65">
        <v>3</v>
      </c>
      <c r="AO904" s="65">
        <v>0</v>
      </c>
      <c r="AP904" s="5"/>
      <c r="AQ904" s="65">
        <v>4</v>
      </c>
      <c r="AR904" s="65">
        <v>19</v>
      </c>
      <c r="AS904" s="65">
        <v>11</v>
      </c>
      <c r="AT904" s="65">
        <v>1986</v>
      </c>
    </row>
    <row r="905" spans="1:46" x14ac:dyDescent="0.25">
      <c r="A905" s="65">
        <v>4001</v>
      </c>
      <c r="B905" s="22">
        <v>31736</v>
      </c>
      <c r="C905" s="65">
        <v>0</v>
      </c>
      <c r="D905" s="65">
        <v>0</v>
      </c>
      <c r="E905" s="5"/>
      <c r="F905" s="5"/>
      <c r="G905" s="5"/>
      <c r="H905" s="5"/>
      <c r="I905" s="5"/>
      <c r="J905" s="5"/>
      <c r="K905" s="5"/>
      <c r="L905" s="5"/>
      <c r="M905" s="5"/>
      <c r="N905" s="65">
        <v>0</v>
      </c>
      <c r="O905" s="5"/>
      <c r="P905" s="5"/>
      <c r="Q905" s="5"/>
      <c r="R905" s="5"/>
      <c r="S905" s="5"/>
      <c r="T905" s="65">
        <v>0</v>
      </c>
      <c r="U905" s="5"/>
      <c r="V905" s="5"/>
      <c r="W905" s="5"/>
      <c r="X905" s="5"/>
      <c r="Y905" s="65">
        <v>0</v>
      </c>
      <c r="Z905" s="5"/>
      <c r="AA905" s="5"/>
      <c r="AB905" s="5"/>
      <c r="AC905" s="5"/>
      <c r="AD905" s="5"/>
      <c r="AE905" s="5"/>
      <c r="AF905" s="5"/>
      <c r="AG905" s="65">
        <v>0</v>
      </c>
      <c r="AH905" s="5"/>
      <c r="AI905" s="5"/>
      <c r="AJ905" s="5"/>
      <c r="AK905" s="5"/>
      <c r="AL905" s="65">
        <v>0</v>
      </c>
      <c r="AM905" s="5"/>
      <c r="AN905" s="65">
        <v>3</v>
      </c>
      <c r="AO905" s="65">
        <v>0</v>
      </c>
      <c r="AP905" s="5"/>
      <c r="AQ905" s="65">
        <v>5</v>
      </c>
      <c r="AR905" s="65">
        <v>20</v>
      </c>
      <c r="AS905" s="65">
        <v>11</v>
      </c>
      <c r="AT905" s="65">
        <v>1986</v>
      </c>
    </row>
    <row r="906" spans="1:46" x14ac:dyDescent="0.25">
      <c r="A906" s="65">
        <v>4001</v>
      </c>
      <c r="B906" s="22">
        <v>31737</v>
      </c>
      <c r="C906" s="65">
        <v>0</v>
      </c>
      <c r="D906" s="65">
        <v>0</v>
      </c>
      <c r="E906" s="5"/>
      <c r="F906" s="5"/>
      <c r="G906" s="5"/>
      <c r="H906" s="5"/>
      <c r="I906" s="5"/>
      <c r="J906" s="5"/>
      <c r="K906" s="5"/>
      <c r="L906" s="5"/>
      <c r="M906" s="5"/>
      <c r="N906" s="65">
        <v>0</v>
      </c>
      <c r="O906" s="5"/>
      <c r="P906" s="5"/>
      <c r="Q906" s="5"/>
      <c r="R906" s="5"/>
      <c r="S906" s="5"/>
      <c r="T906" s="65">
        <v>0</v>
      </c>
      <c r="U906" s="5"/>
      <c r="V906" s="5"/>
      <c r="W906" s="5"/>
      <c r="X906" s="5"/>
      <c r="Y906" s="65">
        <v>0</v>
      </c>
      <c r="Z906" s="5"/>
      <c r="AA906" s="5"/>
      <c r="AB906" s="5"/>
      <c r="AC906" s="5"/>
      <c r="AD906" s="5"/>
      <c r="AE906" s="5"/>
      <c r="AF906" s="5"/>
      <c r="AG906" s="65">
        <v>0</v>
      </c>
      <c r="AH906" s="5"/>
      <c r="AI906" s="5"/>
      <c r="AJ906" s="5"/>
      <c r="AK906" s="5"/>
      <c r="AL906" s="65">
        <v>0</v>
      </c>
      <c r="AM906" s="5"/>
      <c r="AN906" s="65">
        <v>3</v>
      </c>
      <c r="AO906" s="65">
        <v>0</v>
      </c>
      <c r="AP906" s="5"/>
      <c r="AQ906" s="65">
        <v>6</v>
      </c>
      <c r="AR906" s="65">
        <v>21</v>
      </c>
      <c r="AS906" s="65">
        <v>11</v>
      </c>
      <c r="AT906" s="65">
        <v>1986</v>
      </c>
    </row>
    <row r="907" spans="1:46" x14ac:dyDescent="0.25">
      <c r="A907" s="65">
        <v>4001</v>
      </c>
      <c r="B907" s="22">
        <v>31738</v>
      </c>
      <c r="C907" s="65">
        <v>0</v>
      </c>
      <c r="D907" s="65">
        <v>0</v>
      </c>
      <c r="E907" s="5"/>
      <c r="F907" s="5"/>
      <c r="G907" s="5"/>
      <c r="H907" s="5"/>
      <c r="I907" s="5"/>
      <c r="J907" s="5"/>
      <c r="K907" s="5"/>
      <c r="L907" s="5"/>
      <c r="M907" s="5"/>
      <c r="N907" s="65">
        <v>0</v>
      </c>
      <c r="O907" s="5"/>
      <c r="P907" s="5"/>
      <c r="Q907" s="5"/>
      <c r="R907" s="5"/>
      <c r="S907" s="5"/>
      <c r="T907" s="65">
        <v>0</v>
      </c>
      <c r="U907" s="5"/>
      <c r="V907" s="5"/>
      <c r="W907" s="5"/>
      <c r="X907" s="5"/>
      <c r="Y907" s="65">
        <v>0</v>
      </c>
      <c r="Z907" s="5"/>
      <c r="AA907" s="5"/>
      <c r="AB907" s="5"/>
      <c r="AC907" s="5"/>
      <c r="AD907" s="5"/>
      <c r="AE907" s="5"/>
      <c r="AF907" s="5"/>
      <c r="AG907" s="65">
        <v>0</v>
      </c>
      <c r="AH907" s="5"/>
      <c r="AI907" s="5"/>
      <c r="AJ907" s="5"/>
      <c r="AK907" s="5"/>
      <c r="AL907" s="65">
        <v>0</v>
      </c>
      <c r="AM907" s="5"/>
      <c r="AN907" s="65">
        <v>3</v>
      </c>
      <c r="AO907" s="65">
        <v>0</v>
      </c>
      <c r="AP907" s="5"/>
      <c r="AQ907" s="65">
        <v>7</v>
      </c>
      <c r="AR907" s="65">
        <v>22</v>
      </c>
      <c r="AS907" s="65">
        <v>11</v>
      </c>
      <c r="AT907" s="65">
        <v>1986</v>
      </c>
    </row>
    <row r="908" spans="1:46" x14ac:dyDescent="0.25">
      <c r="A908" s="65">
        <v>4001</v>
      </c>
      <c r="B908" s="22">
        <v>31739</v>
      </c>
      <c r="C908" s="65">
        <v>0</v>
      </c>
      <c r="D908" s="65">
        <v>0</v>
      </c>
      <c r="E908" s="5"/>
      <c r="F908" s="5"/>
      <c r="G908" s="5"/>
      <c r="H908" s="5"/>
      <c r="I908" s="5"/>
      <c r="J908" s="5"/>
      <c r="K908" s="5"/>
      <c r="L908" s="5"/>
      <c r="M908" s="5"/>
      <c r="N908" s="65">
        <v>0</v>
      </c>
      <c r="O908" s="5"/>
      <c r="P908" s="5"/>
      <c r="Q908" s="5"/>
      <c r="R908" s="5"/>
      <c r="S908" s="5"/>
      <c r="T908" s="65">
        <v>0</v>
      </c>
      <c r="U908" s="5"/>
      <c r="V908" s="5"/>
      <c r="W908" s="5"/>
      <c r="X908" s="5"/>
      <c r="Y908" s="65">
        <v>0</v>
      </c>
      <c r="Z908" s="5"/>
      <c r="AA908" s="5"/>
      <c r="AB908" s="5"/>
      <c r="AC908" s="5"/>
      <c r="AD908" s="5"/>
      <c r="AE908" s="5"/>
      <c r="AF908" s="5"/>
      <c r="AG908" s="65">
        <v>0</v>
      </c>
      <c r="AH908" s="5"/>
      <c r="AI908" s="5"/>
      <c r="AJ908" s="5"/>
      <c r="AK908" s="5"/>
      <c r="AL908" s="65">
        <v>0</v>
      </c>
      <c r="AM908" s="5"/>
      <c r="AN908" s="65">
        <v>3</v>
      </c>
      <c r="AO908" s="65">
        <v>0</v>
      </c>
      <c r="AP908" s="5"/>
      <c r="AQ908" s="65">
        <v>1</v>
      </c>
      <c r="AR908" s="65">
        <v>23</v>
      </c>
      <c r="AS908" s="65">
        <v>11</v>
      </c>
      <c r="AT908" s="65">
        <v>1986</v>
      </c>
    </row>
    <row r="909" spans="1:46" x14ac:dyDescent="0.25">
      <c r="A909" s="65">
        <v>4001</v>
      </c>
      <c r="B909" s="22">
        <v>31740</v>
      </c>
      <c r="C909" s="65">
        <v>0</v>
      </c>
      <c r="D909" s="65">
        <v>0</v>
      </c>
      <c r="E909" s="5"/>
      <c r="F909" s="5"/>
      <c r="G909" s="5"/>
      <c r="H909" s="5"/>
      <c r="I909" s="5"/>
      <c r="J909" s="5"/>
      <c r="K909" s="5"/>
      <c r="L909" s="5"/>
      <c r="M909" s="5"/>
      <c r="N909" s="65">
        <v>0</v>
      </c>
      <c r="O909" s="5"/>
      <c r="P909" s="5"/>
      <c r="Q909" s="5"/>
      <c r="R909" s="5"/>
      <c r="S909" s="5"/>
      <c r="T909" s="65">
        <v>0</v>
      </c>
      <c r="U909" s="5"/>
      <c r="V909" s="5"/>
      <c r="W909" s="5"/>
      <c r="X909" s="5"/>
      <c r="Y909" s="65">
        <v>0</v>
      </c>
      <c r="Z909" s="5"/>
      <c r="AA909" s="5"/>
      <c r="AB909" s="5"/>
      <c r="AC909" s="5"/>
      <c r="AD909" s="5"/>
      <c r="AE909" s="5"/>
      <c r="AF909" s="5"/>
      <c r="AG909" s="65">
        <v>0</v>
      </c>
      <c r="AH909" s="5"/>
      <c r="AI909" s="5"/>
      <c r="AJ909" s="5"/>
      <c r="AK909" s="5"/>
      <c r="AL909" s="65">
        <v>0</v>
      </c>
      <c r="AM909" s="5"/>
      <c r="AN909" s="65">
        <v>3</v>
      </c>
      <c r="AO909" s="65">
        <v>0</v>
      </c>
      <c r="AP909" s="5"/>
      <c r="AQ909" s="65">
        <v>2</v>
      </c>
      <c r="AR909" s="65">
        <v>24</v>
      </c>
      <c r="AS909" s="65">
        <v>11</v>
      </c>
      <c r="AT909" s="65">
        <v>1986</v>
      </c>
    </row>
    <row r="910" spans="1:46" x14ac:dyDescent="0.25">
      <c r="A910" s="65">
        <v>4001</v>
      </c>
      <c r="B910" s="22">
        <v>31741</v>
      </c>
      <c r="C910" s="65">
        <v>0</v>
      </c>
      <c r="D910" s="65">
        <v>0</v>
      </c>
      <c r="E910" s="5"/>
      <c r="F910" s="5"/>
      <c r="G910" s="5"/>
      <c r="H910" s="5"/>
      <c r="I910" s="5"/>
      <c r="J910" s="5"/>
      <c r="K910" s="5"/>
      <c r="L910" s="5"/>
      <c r="M910" s="5"/>
      <c r="N910" s="65">
        <v>0</v>
      </c>
      <c r="O910" s="5"/>
      <c r="P910" s="5"/>
      <c r="Q910" s="5"/>
      <c r="R910" s="5"/>
      <c r="S910" s="5"/>
      <c r="T910" s="65">
        <v>0</v>
      </c>
      <c r="U910" s="5"/>
      <c r="V910" s="5"/>
      <c r="W910" s="5"/>
      <c r="X910" s="5"/>
      <c r="Y910" s="65">
        <v>0</v>
      </c>
      <c r="Z910" s="5"/>
      <c r="AA910" s="5"/>
      <c r="AB910" s="5"/>
      <c r="AC910" s="5"/>
      <c r="AD910" s="5"/>
      <c r="AE910" s="5"/>
      <c r="AF910" s="5"/>
      <c r="AG910" s="65">
        <v>0</v>
      </c>
      <c r="AH910" s="5"/>
      <c r="AI910" s="5"/>
      <c r="AJ910" s="5"/>
      <c r="AK910" s="5"/>
      <c r="AL910" s="65">
        <v>0</v>
      </c>
      <c r="AM910" s="5"/>
      <c r="AN910" s="65">
        <v>3</v>
      </c>
      <c r="AO910" s="65">
        <v>0</v>
      </c>
      <c r="AP910" s="5"/>
      <c r="AQ910" s="65">
        <v>3</v>
      </c>
      <c r="AR910" s="65">
        <v>25</v>
      </c>
      <c r="AS910" s="65">
        <v>11</v>
      </c>
      <c r="AT910" s="65">
        <v>1986</v>
      </c>
    </row>
    <row r="911" spans="1:46" x14ac:dyDescent="0.25">
      <c r="A911" s="65">
        <v>4001</v>
      </c>
      <c r="B911" s="22">
        <v>31742</v>
      </c>
      <c r="C911" s="65">
        <v>0</v>
      </c>
      <c r="D911" s="65">
        <v>0</v>
      </c>
      <c r="E911" s="5"/>
      <c r="F911" s="5"/>
      <c r="G911" s="5"/>
      <c r="H911" s="5"/>
      <c r="I911" s="5"/>
      <c r="J911" s="5"/>
      <c r="K911" s="5"/>
      <c r="L911" s="5"/>
      <c r="M911" s="5"/>
      <c r="N911" s="65">
        <v>0</v>
      </c>
      <c r="O911" s="5"/>
      <c r="P911" s="5"/>
      <c r="Q911" s="5"/>
      <c r="R911" s="5"/>
      <c r="S911" s="5"/>
      <c r="T911" s="65">
        <v>0</v>
      </c>
      <c r="U911" s="5"/>
      <c r="V911" s="5"/>
      <c r="W911" s="5"/>
      <c r="X911" s="5"/>
      <c r="Y911" s="65">
        <v>0</v>
      </c>
      <c r="Z911" s="5"/>
      <c r="AA911" s="5"/>
      <c r="AB911" s="5"/>
      <c r="AC911" s="5"/>
      <c r="AD911" s="5"/>
      <c r="AE911" s="5"/>
      <c r="AF911" s="5"/>
      <c r="AG911" s="65">
        <v>0</v>
      </c>
      <c r="AH911" s="5"/>
      <c r="AI911" s="5"/>
      <c r="AJ911" s="5"/>
      <c r="AK911" s="5"/>
      <c r="AL911" s="65">
        <v>0</v>
      </c>
      <c r="AM911" s="5"/>
      <c r="AN911" s="65">
        <v>3</v>
      </c>
      <c r="AO911" s="65">
        <v>0</v>
      </c>
      <c r="AP911" s="5"/>
      <c r="AQ911" s="65">
        <v>4</v>
      </c>
      <c r="AR911" s="65">
        <v>26</v>
      </c>
      <c r="AS911" s="65">
        <v>11</v>
      </c>
      <c r="AT911" s="65">
        <v>1986</v>
      </c>
    </row>
    <row r="912" spans="1:46" x14ac:dyDescent="0.25">
      <c r="A912" s="65">
        <v>4001</v>
      </c>
      <c r="B912" s="22">
        <v>31743</v>
      </c>
      <c r="C912" s="65">
        <v>0</v>
      </c>
      <c r="D912" s="65">
        <v>0</v>
      </c>
      <c r="E912" s="5"/>
      <c r="F912" s="5"/>
      <c r="G912" s="5"/>
      <c r="H912" s="5"/>
      <c r="I912" s="5"/>
      <c r="J912" s="5"/>
      <c r="K912" s="5"/>
      <c r="L912" s="5"/>
      <c r="M912" s="5"/>
      <c r="N912" s="65">
        <v>0</v>
      </c>
      <c r="O912" s="5"/>
      <c r="P912" s="5"/>
      <c r="Q912" s="5"/>
      <c r="R912" s="5"/>
      <c r="S912" s="5"/>
      <c r="T912" s="65">
        <v>0</v>
      </c>
      <c r="U912" s="5"/>
      <c r="V912" s="5"/>
      <c r="W912" s="5"/>
      <c r="X912" s="5"/>
      <c r="Y912" s="65">
        <v>0</v>
      </c>
      <c r="Z912" s="5"/>
      <c r="AA912" s="5"/>
      <c r="AB912" s="5"/>
      <c r="AC912" s="5"/>
      <c r="AD912" s="5"/>
      <c r="AE912" s="5"/>
      <c r="AF912" s="5"/>
      <c r="AG912" s="65">
        <v>0</v>
      </c>
      <c r="AH912" s="5"/>
      <c r="AI912" s="5"/>
      <c r="AJ912" s="5"/>
      <c r="AK912" s="5"/>
      <c r="AL912" s="65">
        <v>0</v>
      </c>
      <c r="AM912" s="5"/>
      <c r="AN912" s="65">
        <v>3</v>
      </c>
      <c r="AO912" s="65">
        <v>0</v>
      </c>
      <c r="AP912" s="5"/>
      <c r="AQ912" s="65">
        <v>5</v>
      </c>
      <c r="AR912" s="65">
        <v>27</v>
      </c>
      <c r="AS912" s="65">
        <v>11</v>
      </c>
      <c r="AT912" s="65">
        <v>1986</v>
      </c>
    </row>
    <row r="913" spans="1:46" x14ac:dyDescent="0.25">
      <c r="A913" s="65">
        <v>4001</v>
      </c>
      <c r="B913" s="22">
        <v>31744</v>
      </c>
      <c r="C913" s="65">
        <v>0</v>
      </c>
      <c r="D913" s="65">
        <v>0</v>
      </c>
      <c r="E913" s="5"/>
      <c r="F913" s="5"/>
      <c r="G913" s="5"/>
      <c r="H913" s="5"/>
      <c r="I913" s="5"/>
      <c r="J913" s="5"/>
      <c r="K913" s="5"/>
      <c r="L913" s="5"/>
      <c r="M913" s="5"/>
      <c r="N913" s="65">
        <v>0</v>
      </c>
      <c r="O913" s="5"/>
      <c r="P913" s="5"/>
      <c r="Q913" s="5"/>
      <c r="R913" s="5"/>
      <c r="S913" s="5"/>
      <c r="T913" s="65">
        <v>0</v>
      </c>
      <c r="U913" s="5"/>
      <c r="V913" s="5"/>
      <c r="W913" s="5"/>
      <c r="X913" s="5"/>
      <c r="Y913" s="65">
        <v>0</v>
      </c>
      <c r="Z913" s="5"/>
      <c r="AA913" s="5"/>
      <c r="AB913" s="5"/>
      <c r="AC913" s="5"/>
      <c r="AD913" s="5"/>
      <c r="AE913" s="5"/>
      <c r="AF913" s="5"/>
      <c r="AG913" s="65">
        <v>0</v>
      </c>
      <c r="AH913" s="5"/>
      <c r="AI913" s="5"/>
      <c r="AJ913" s="5"/>
      <c r="AK913" s="5"/>
      <c r="AL913" s="65">
        <v>0</v>
      </c>
      <c r="AM913" s="5"/>
      <c r="AN913" s="65">
        <v>3</v>
      </c>
      <c r="AO913" s="65">
        <v>0</v>
      </c>
      <c r="AP913" s="5"/>
      <c r="AQ913" s="65">
        <v>6</v>
      </c>
      <c r="AR913" s="65">
        <v>28</v>
      </c>
      <c r="AS913" s="65">
        <v>11</v>
      </c>
      <c r="AT913" s="65">
        <v>1986</v>
      </c>
    </row>
    <row r="914" spans="1:46" x14ac:dyDescent="0.25">
      <c r="A914" s="65">
        <v>4001</v>
      </c>
      <c r="B914" s="22">
        <v>31745</v>
      </c>
      <c r="C914" s="65">
        <v>0</v>
      </c>
      <c r="D914" s="65">
        <v>0</v>
      </c>
      <c r="E914" s="5"/>
      <c r="F914" s="5"/>
      <c r="G914" s="5"/>
      <c r="H914" s="5"/>
      <c r="I914" s="5"/>
      <c r="J914" s="5"/>
      <c r="K914" s="5"/>
      <c r="L914" s="5"/>
      <c r="M914" s="5"/>
      <c r="N914" s="65">
        <v>0</v>
      </c>
      <c r="O914" s="5"/>
      <c r="P914" s="5"/>
      <c r="Q914" s="5"/>
      <c r="R914" s="5"/>
      <c r="S914" s="5"/>
      <c r="T914" s="65">
        <v>0</v>
      </c>
      <c r="U914" s="5"/>
      <c r="V914" s="5"/>
      <c r="W914" s="5"/>
      <c r="X914" s="5"/>
      <c r="Y914" s="65">
        <v>0</v>
      </c>
      <c r="Z914" s="5"/>
      <c r="AA914" s="5"/>
      <c r="AB914" s="5"/>
      <c r="AC914" s="5"/>
      <c r="AD914" s="5"/>
      <c r="AE914" s="5"/>
      <c r="AF914" s="5"/>
      <c r="AG914" s="65">
        <v>0</v>
      </c>
      <c r="AH914" s="5"/>
      <c r="AI914" s="5"/>
      <c r="AJ914" s="5"/>
      <c r="AK914" s="5"/>
      <c r="AL914" s="65">
        <v>0</v>
      </c>
      <c r="AM914" s="5"/>
      <c r="AN914" s="65">
        <v>3</v>
      </c>
      <c r="AO914" s="65">
        <v>0</v>
      </c>
      <c r="AP914" s="5"/>
      <c r="AQ914" s="65">
        <v>7</v>
      </c>
      <c r="AR914" s="65">
        <v>29</v>
      </c>
      <c r="AS914" s="65">
        <v>11</v>
      </c>
      <c r="AT914" s="65">
        <v>1986</v>
      </c>
    </row>
    <row r="915" spans="1:46" x14ac:dyDescent="0.25">
      <c r="A915" s="65">
        <v>4001</v>
      </c>
      <c r="B915" s="22">
        <v>31746</v>
      </c>
      <c r="C915" s="65">
        <v>0</v>
      </c>
      <c r="D915" s="65">
        <v>0</v>
      </c>
      <c r="E915" s="5"/>
      <c r="F915" s="5"/>
      <c r="G915" s="5"/>
      <c r="H915" s="5"/>
      <c r="I915" s="5"/>
      <c r="J915" s="5"/>
      <c r="K915" s="5"/>
      <c r="L915" s="5"/>
      <c r="M915" s="5"/>
      <c r="N915" s="65">
        <v>0</v>
      </c>
      <c r="O915" s="5"/>
      <c r="P915" s="5"/>
      <c r="Q915" s="5"/>
      <c r="R915" s="5"/>
      <c r="S915" s="5"/>
      <c r="T915" s="65">
        <v>0</v>
      </c>
      <c r="U915" s="5"/>
      <c r="V915" s="5"/>
      <c r="W915" s="5"/>
      <c r="X915" s="5"/>
      <c r="Y915" s="65">
        <v>0</v>
      </c>
      <c r="Z915" s="5"/>
      <c r="AA915" s="5"/>
      <c r="AB915" s="5"/>
      <c r="AC915" s="5"/>
      <c r="AD915" s="5"/>
      <c r="AE915" s="5"/>
      <c r="AF915" s="5"/>
      <c r="AG915" s="65">
        <v>0</v>
      </c>
      <c r="AH915" s="5"/>
      <c r="AI915" s="5"/>
      <c r="AJ915" s="5"/>
      <c r="AK915" s="5"/>
      <c r="AL915" s="65">
        <v>0</v>
      </c>
      <c r="AM915" s="5"/>
      <c r="AN915" s="65">
        <v>3</v>
      </c>
      <c r="AO915" s="65">
        <v>0</v>
      </c>
      <c r="AP915" s="5"/>
      <c r="AQ915" s="65">
        <v>1</v>
      </c>
      <c r="AR915" s="65">
        <v>30</v>
      </c>
      <c r="AS915" s="65">
        <v>11</v>
      </c>
      <c r="AT915" s="65">
        <v>1986</v>
      </c>
    </row>
    <row r="916" spans="1:46" x14ac:dyDescent="0.25">
      <c r="A916" s="65">
        <v>4001</v>
      </c>
      <c r="B916" s="22">
        <v>31747</v>
      </c>
      <c r="C916" s="65">
        <v>0</v>
      </c>
      <c r="D916" s="65">
        <v>0</v>
      </c>
      <c r="E916" s="5"/>
      <c r="F916" s="5"/>
      <c r="G916" s="5"/>
      <c r="H916" s="5"/>
      <c r="I916" s="5"/>
      <c r="J916" s="5"/>
      <c r="K916" s="5"/>
      <c r="L916" s="5"/>
      <c r="M916" s="5"/>
      <c r="N916" s="65">
        <v>0</v>
      </c>
      <c r="O916" s="5"/>
      <c r="P916" s="5"/>
      <c r="Q916" s="5"/>
      <c r="R916" s="5"/>
      <c r="S916" s="5"/>
      <c r="T916" s="65">
        <v>0</v>
      </c>
      <c r="U916" s="5"/>
      <c r="V916" s="5"/>
      <c r="W916" s="5"/>
      <c r="X916" s="5"/>
      <c r="Y916" s="65">
        <v>0</v>
      </c>
      <c r="Z916" s="5"/>
      <c r="AA916" s="5"/>
      <c r="AB916" s="5"/>
      <c r="AC916" s="5"/>
      <c r="AD916" s="5"/>
      <c r="AE916" s="5"/>
      <c r="AF916" s="5"/>
      <c r="AG916" s="65">
        <v>0</v>
      </c>
      <c r="AH916" s="5"/>
      <c r="AI916" s="5"/>
      <c r="AJ916" s="5"/>
      <c r="AK916" s="5"/>
      <c r="AL916" s="65">
        <v>0</v>
      </c>
      <c r="AM916" s="5"/>
      <c r="AN916" s="65">
        <v>3</v>
      </c>
      <c r="AO916" s="65">
        <v>0</v>
      </c>
      <c r="AP916" s="5"/>
      <c r="AQ916" s="65">
        <v>2</v>
      </c>
      <c r="AR916" s="65">
        <v>1</v>
      </c>
      <c r="AS916" s="65">
        <v>12</v>
      </c>
      <c r="AT916" s="65">
        <v>1986</v>
      </c>
    </row>
    <row r="917" spans="1:46" x14ac:dyDescent="0.25">
      <c r="A917" s="65">
        <v>4001</v>
      </c>
      <c r="B917" s="22">
        <v>31748</v>
      </c>
      <c r="C917" s="65">
        <v>0</v>
      </c>
      <c r="D917" s="65">
        <v>0</v>
      </c>
      <c r="E917" s="5"/>
      <c r="F917" s="5"/>
      <c r="G917" s="5"/>
      <c r="H917" s="5"/>
      <c r="I917" s="5"/>
      <c r="J917" s="5"/>
      <c r="K917" s="5"/>
      <c r="L917" s="5"/>
      <c r="M917" s="5"/>
      <c r="N917" s="65">
        <v>0</v>
      </c>
      <c r="O917" s="5"/>
      <c r="P917" s="5"/>
      <c r="Q917" s="5"/>
      <c r="R917" s="5"/>
      <c r="S917" s="5"/>
      <c r="T917" s="65">
        <v>0</v>
      </c>
      <c r="U917" s="5"/>
      <c r="V917" s="5"/>
      <c r="W917" s="5"/>
      <c r="X917" s="5"/>
      <c r="Y917" s="65">
        <v>0</v>
      </c>
      <c r="Z917" s="5"/>
      <c r="AA917" s="5"/>
      <c r="AB917" s="5"/>
      <c r="AC917" s="5"/>
      <c r="AD917" s="5"/>
      <c r="AE917" s="5"/>
      <c r="AF917" s="5"/>
      <c r="AG917" s="65">
        <v>0</v>
      </c>
      <c r="AH917" s="5"/>
      <c r="AI917" s="5"/>
      <c r="AJ917" s="5"/>
      <c r="AK917" s="5"/>
      <c r="AL917" s="65">
        <v>0</v>
      </c>
      <c r="AM917" s="5"/>
      <c r="AN917" s="65">
        <v>3</v>
      </c>
      <c r="AO917" s="65">
        <v>0</v>
      </c>
      <c r="AP917" s="5"/>
      <c r="AQ917" s="65">
        <v>3</v>
      </c>
      <c r="AR917" s="65">
        <v>2</v>
      </c>
      <c r="AS917" s="65">
        <v>12</v>
      </c>
      <c r="AT917" s="65">
        <v>1986</v>
      </c>
    </row>
    <row r="918" spans="1:46" x14ac:dyDescent="0.25">
      <c r="A918" s="65">
        <v>4001</v>
      </c>
      <c r="B918" s="22">
        <v>31749</v>
      </c>
      <c r="C918" s="65">
        <v>0</v>
      </c>
      <c r="D918" s="65">
        <v>0</v>
      </c>
      <c r="E918" s="5"/>
      <c r="F918" s="5"/>
      <c r="G918" s="5"/>
      <c r="H918" s="5"/>
      <c r="I918" s="5"/>
      <c r="J918" s="5"/>
      <c r="K918" s="5"/>
      <c r="L918" s="5"/>
      <c r="M918" s="5"/>
      <c r="N918" s="65">
        <v>0</v>
      </c>
      <c r="O918" s="5"/>
      <c r="P918" s="5"/>
      <c r="Q918" s="5"/>
      <c r="R918" s="5"/>
      <c r="S918" s="5"/>
      <c r="T918" s="65">
        <v>0</v>
      </c>
      <c r="U918" s="5"/>
      <c r="V918" s="5"/>
      <c r="W918" s="5"/>
      <c r="X918" s="5"/>
      <c r="Y918" s="65">
        <v>0</v>
      </c>
      <c r="Z918" s="5"/>
      <c r="AA918" s="5"/>
      <c r="AB918" s="5"/>
      <c r="AC918" s="5"/>
      <c r="AD918" s="5"/>
      <c r="AE918" s="5"/>
      <c r="AF918" s="5"/>
      <c r="AG918" s="65">
        <v>0</v>
      </c>
      <c r="AH918" s="5"/>
      <c r="AI918" s="5"/>
      <c r="AJ918" s="5"/>
      <c r="AK918" s="5"/>
      <c r="AL918" s="65">
        <v>0</v>
      </c>
      <c r="AM918" s="5"/>
      <c r="AN918" s="65">
        <v>3</v>
      </c>
      <c r="AO918" s="65">
        <v>0</v>
      </c>
      <c r="AP918" s="5"/>
      <c r="AQ918" s="65">
        <v>4</v>
      </c>
      <c r="AR918" s="65">
        <v>3</v>
      </c>
      <c r="AS918" s="65">
        <v>12</v>
      </c>
      <c r="AT918" s="65">
        <v>1986</v>
      </c>
    </row>
    <row r="919" spans="1:46" x14ac:dyDescent="0.25">
      <c r="A919" s="65">
        <v>4001</v>
      </c>
      <c r="B919" s="22">
        <v>31750</v>
      </c>
      <c r="C919" s="65">
        <v>0</v>
      </c>
      <c r="D919" s="65">
        <v>0</v>
      </c>
      <c r="E919" s="5"/>
      <c r="F919" s="5"/>
      <c r="G919" s="5"/>
      <c r="H919" s="5"/>
      <c r="I919" s="5"/>
      <c r="J919" s="5"/>
      <c r="K919" s="5"/>
      <c r="L919" s="5"/>
      <c r="M919" s="5"/>
      <c r="N919" s="65">
        <v>0</v>
      </c>
      <c r="O919" s="5"/>
      <c r="P919" s="5"/>
      <c r="Q919" s="5"/>
      <c r="R919" s="5"/>
      <c r="S919" s="5"/>
      <c r="T919" s="65">
        <v>0</v>
      </c>
      <c r="U919" s="5"/>
      <c r="V919" s="5"/>
      <c r="W919" s="5"/>
      <c r="X919" s="5"/>
      <c r="Y919" s="65">
        <v>0</v>
      </c>
      <c r="Z919" s="5"/>
      <c r="AA919" s="5"/>
      <c r="AB919" s="5"/>
      <c r="AC919" s="5"/>
      <c r="AD919" s="5"/>
      <c r="AE919" s="5"/>
      <c r="AF919" s="5"/>
      <c r="AG919" s="65">
        <v>0</v>
      </c>
      <c r="AH919" s="5"/>
      <c r="AI919" s="5"/>
      <c r="AJ919" s="5"/>
      <c r="AK919" s="5"/>
      <c r="AL919" s="65">
        <v>0</v>
      </c>
      <c r="AM919" s="5"/>
      <c r="AN919" s="65">
        <v>3</v>
      </c>
      <c r="AO919" s="65">
        <v>0</v>
      </c>
      <c r="AP919" s="5"/>
      <c r="AQ919" s="65">
        <v>5</v>
      </c>
      <c r="AR919" s="65">
        <v>4</v>
      </c>
      <c r="AS919" s="65">
        <v>12</v>
      </c>
      <c r="AT919" s="65">
        <v>1986</v>
      </c>
    </row>
    <row r="920" spans="1:46" x14ac:dyDescent="0.25">
      <c r="A920" s="65">
        <v>4001</v>
      </c>
      <c r="B920" s="22">
        <v>31751</v>
      </c>
      <c r="C920" s="65">
        <v>0</v>
      </c>
      <c r="D920" s="65">
        <v>0</v>
      </c>
      <c r="E920" s="5"/>
      <c r="F920" s="5"/>
      <c r="G920" s="5"/>
      <c r="H920" s="5"/>
      <c r="I920" s="5"/>
      <c r="J920" s="5"/>
      <c r="K920" s="5"/>
      <c r="L920" s="5"/>
      <c r="M920" s="5"/>
      <c r="N920" s="65">
        <v>0</v>
      </c>
      <c r="O920" s="5"/>
      <c r="P920" s="5"/>
      <c r="Q920" s="5"/>
      <c r="R920" s="5"/>
      <c r="S920" s="5"/>
      <c r="T920" s="65">
        <v>0</v>
      </c>
      <c r="U920" s="5"/>
      <c r="V920" s="5"/>
      <c r="W920" s="5"/>
      <c r="X920" s="5"/>
      <c r="Y920" s="65">
        <v>0</v>
      </c>
      <c r="Z920" s="5"/>
      <c r="AA920" s="5"/>
      <c r="AB920" s="5"/>
      <c r="AC920" s="5"/>
      <c r="AD920" s="5"/>
      <c r="AE920" s="5"/>
      <c r="AF920" s="5"/>
      <c r="AG920" s="65">
        <v>0</v>
      </c>
      <c r="AH920" s="5"/>
      <c r="AI920" s="5"/>
      <c r="AJ920" s="5"/>
      <c r="AK920" s="5"/>
      <c r="AL920" s="65">
        <v>0</v>
      </c>
      <c r="AM920" s="5"/>
      <c r="AN920" s="65">
        <v>3</v>
      </c>
      <c r="AO920" s="65">
        <v>0</v>
      </c>
      <c r="AP920" s="5"/>
      <c r="AQ920" s="65">
        <v>6</v>
      </c>
      <c r="AR920" s="65">
        <v>5</v>
      </c>
      <c r="AS920" s="65">
        <v>12</v>
      </c>
      <c r="AT920" s="65">
        <v>1986</v>
      </c>
    </row>
    <row r="921" spans="1:46" x14ac:dyDescent="0.25">
      <c r="A921" s="65">
        <v>4001</v>
      </c>
      <c r="B921" s="22">
        <v>31752</v>
      </c>
      <c r="C921" s="65">
        <v>0</v>
      </c>
      <c r="D921" s="65">
        <v>0</v>
      </c>
      <c r="E921" s="5"/>
      <c r="F921" s="5"/>
      <c r="G921" s="5"/>
      <c r="H921" s="5"/>
      <c r="I921" s="5"/>
      <c r="J921" s="5"/>
      <c r="K921" s="5"/>
      <c r="L921" s="5"/>
      <c r="M921" s="5"/>
      <c r="N921" s="65">
        <v>0</v>
      </c>
      <c r="O921" s="5"/>
      <c r="P921" s="5"/>
      <c r="Q921" s="5"/>
      <c r="R921" s="5"/>
      <c r="S921" s="5"/>
      <c r="T921" s="65">
        <v>0</v>
      </c>
      <c r="U921" s="5"/>
      <c r="V921" s="5"/>
      <c r="W921" s="5"/>
      <c r="X921" s="5"/>
      <c r="Y921" s="65">
        <v>0</v>
      </c>
      <c r="Z921" s="5"/>
      <c r="AA921" s="5"/>
      <c r="AB921" s="5"/>
      <c r="AC921" s="5"/>
      <c r="AD921" s="5"/>
      <c r="AE921" s="5"/>
      <c r="AF921" s="5"/>
      <c r="AG921" s="65">
        <v>0</v>
      </c>
      <c r="AH921" s="5"/>
      <c r="AI921" s="5"/>
      <c r="AJ921" s="5"/>
      <c r="AK921" s="5"/>
      <c r="AL921" s="65">
        <v>0</v>
      </c>
      <c r="AM921" s="5"/>
      <c r="AN921" s="65">
        <v>3</v>
      </c>
      <c r="AO921" s="65">
        <v>0</v>
      </c>
      <c r="AP921" s="5"/>
      <c r="AQ921" s="65">
        <v>7</v>
      </c>
      <c r="AR921" s="65">
        <v>6</v>
      </c>
      <c r="AS921" s="65">
        <v>12</v>
      </c>
      <c r="AT921" s="65">
        <v>1986</v>
      </c>
    </row>
    <row r="922" spans="1:46" x14ac:dyDescent="0.25">
      <c r="A922" s="65">
        <v>4001</v>
      </c>
      <c r="B922" s="22">
        <v>31753</v>
      </c>
      <c r="C922" s="65">
        <v>0</v>
      </c>
      <c r="D922" s="65">
        <v>0</v>
      </c>
      <c r="E922" s="5"/>
      <c r="F922" s="5"/>
      <c r="G922" s="5"/>
      <c r="H922" s="5"/>
      <c r="I922" s="5"/>
      <c r="J922" s="5"/>
      <c r="K922" s="5"/>
      <c r="L922" s="5"/>
      <c r="M922" s="5"/>
      <c r="N922" s="65">
        <v>0</v>
      </c>
      <c r="O922" s="5"/>
      <c r="P922" s="5"/>
      <c r="Q922" s="5"/>
      <c r="R922" s="5"/>
      <c r="S922" s="5"/>
      <c r="T922" s="65">
        <v>0</v>
      </c>
      <c r="U922" s="5"/>
      <c r="V922" s="5"/>
      <c r="W922" s="5"/>
      <c r="X922" s="5"/>
      <c r="Y922" s="65">
        <v>0</v>
      </c>
      <c r="Z922" s="5"/>
      <c r="AA922" s="5"/>
      <c r="AB922" s="5"/>
      <c r="AC922" s="5"/>
      <c r="AD922" s="5"/>
      <c r="AE922" s="5"/>
      <c r="AF922" s="5"/>
      <c r="AG922" s="65">
        <v>0</v>
      </c>
      <c r="AH922" s="5"/>
      <c r="AI922" s="5"/>
      <c r="AJ922" s="5"/>
      <c r="AK922" s="5"/>
      <c r="AL922" s="65">
        <v>0</v>
      </c>
      <c r="AM922" s="5"/>
      <c r="AN922" s="65">
        <v>3</v>
      </c>
      <c r="AO922" s="65">
        <v>0</v>
      </c>
      <c r="AP922" s="5"/>
      <c r="AQ922" s="65">
        <v>1</v>
      </c>
      <c r="AR922" s="65">
        <v>7</v>
      </c>
      <c r="AS922" s="65">
        <v>12</v>
      </c>
      <c r="AT922" s="65">
        <v>1986</v>
      </c>
    </row>
    <row r="923" spans="1:46" x14ac:dyDescent="0.25">
      <c r="A923" s="65">
        <v>4001</v>
      </c>
      <c r="B923" s="22">
        <v>31754</v>
      </c>
      <c r="C923" s="65">
        <v>0</v>
      </c>
      <c r="D923" s="65">
        <v>0</v>
      </c>
      <c r="E923" s="5"/>
      <c r="F923" s="5"/>
      <c r="G923" s="5"/>
      <c r="H923" s="5"/>
      <c r="I923" s="5"/>
      <c r="J923" s="5"/>
      <c r="K923" s="5"/>
      <c r="L923" s="5"/>
      <c r="M923" s="5"/>
      <c r="N923" s="65">
        <v>0</v>
      </c>
      <c r="O923" s="5"/>
      <c r="P923" s="5"/>
      <c r="Q923" s="5"/>
      <c r="R923" s="5"/>
      <c r="S923" s="5"/>
      <c r="T923" s="65">
        <v>0</v>
      </c>
      <c r="U923" s="5"/>
      <c r="V923" s="5"/>
      <c r="W923" s="5"/>
      <c r="X923" s="5"/>
      <c r="Y923" s="65">
        <v>0</v>
      </c>
      <c r="Z923" s="5"/>
      <c r="AA923" s="5"/>
      <c r="AB923" s="5"/>
      <c r="AC923" s="5"/>
      <c r="AD923" s="5"/>
      <c r="AE923" s="5"/>
      <c r="AF923" s="5"/>
      <c r="AG923" s="65">
        <v>0</v>
      </c>
      <c r="AH923" s="5"/>
      <c r="AI923" s="5"/>
      <c r="AJ923" s="5"/>
      <c r="AK923" s="5"/>
      <c r="AL923" s="65">
        <v>0</v>
      </c>
      <c r="AM923" s="5"/>
      <c r="AN923" s="65">
        <v>3</v>
      </c>
      <c r="AO923" s="65">
        <v>0</v>
      </c>
      <c r="AP923" s="5"/>
      <c r="AQ923" s="65">
        <v>2</v>
      </c>
      <c r="AR923" s="65">
        <v>8</v>
      </c>
      <c r="AS923" s="65">
        <v>12</v>
      </c>
      <c r="AT923" s="65">
        <v>1986</v>
      </c>
    </row>
    <row r="924" spans="1:46" x14ac:dyDescent="0.25">
      <c r="A924" s="65">
        <v>4001</v>
      </c>
      <c r="B924" s="22">
        <v>31755</v>
      </c>
      <c r="C924" s="65">
        <v>0</v>
      </c>
      <c r="D924" s="65">
        <v>0</v>
      </c>
      <c r="E924" s="5"/>
      <c r="F924" s="5"/>
      <c r="G924" s="5"/>
      <c r="H924" s="5"/>
      <c r="I924" s="5"/>
      <c r="J924" s="5"/>
      <c r="K924" s="5"/>
      <c r="L924" s="5"/>
      <c r="M924" s="5"/>
      <c r="N924" s="65">
        <v>0</v>
      </c>
      <c r="O924" s="5"/>
      <c r="P924" s="5"/>
      <c r="Q924" s="5"/>
      <c r="R924" s="5"/>
      <c r="S924" s="5"/>
      <c r="T924" s="65">
        <v>0</v>
      </c>
      <c r="U924" s="5"/>
      <c r="V924" s="5"/>
      <c r="W924" s="5"/>
      <c r="X924" s="5"/>
      <c r="Y924" s="65">
        <v>0</v>
      </c>
      <c r="Z924" s="5"/>
      <c r="AA924" s="5"/>
      <c r="AB924" s="5"/>
      <c r="AC924" s="5"/>
      <c r="AD924" s="5"/>
      <c r="AE924" s="5"/>
      <c r="AF924" s="5"/>
      <c r="AG924" s="65">
        <v>0</v>
      </c>
      <c r="AH924" s="5"/>
      <c r="AI924" s="5"/>
      <c r="AJ924" s="5"/>
      <c r="AK924" s="5"/>
      <c r="AL924" s="65">
        <v>0</v>
      </c>
      <c r="AM924" s="5"/>
      <c r="AN924" s="65">
        <v>3</v>
      </c>
      <c r="AO924" s="65">
        <v>0</v>
      </c>
      <c r="AP924" s="5"/>
      <c r="AQ924" s="65">
        <v>3</v>
      </c>
      <c r="AR924" s="65">
        <v>9</v>
      </c>
      <c r="AS924" s="65">
        <v>12</v>
      </c>
      <c r="AT924" s="65">
        <v>1986</v>
      </c>
    </row>
    <row r="925" spans="1:46" x14ac:dyDescent="0.25">
      <c r="A925" s="65">
        <v>4001</v>
      </c>
      <c r="B925" s="22">
        <v>31756</v>
      </c>
      <c r="C925" s="65">
        <v>0</v>
      </c>
      <c r="D925" s="65">
        <v>0</v>
      </c>
      <c r="E925" s="5"/>
      <c r="F925" s="5"/>
      <c r="G925" s="5"/>
      <c r="H925" s="5"/>
      <c r="I925" s="5"/>
      <c r="J925" s="5"/>
      <c r="K925" s="5"/>
      <c r="L925" s="5"/>
      <c r="M925" s="5"/>
      <c r="N925" s="65">
        <v>0</v>
      </c>
      <c r="O925" s="5"/>
      <c r="P925" s="5"/>
      <c r="Q925" s="5"/>
      <c r="R925" s="5"/>
      <c r="S925" s="5"/>
      <c r="T925" s="65">
        <v>0</v>
      </c>
      <c r="U925" s="5"/>
      <c r="V925" s="5"/>
      <c r="W925" s="5"/>
      <c r="X925" s="5"/>
      <c r="Y925" s="65">
        <v>0</v>
      </c>
      <c r="Z925" s="5"/>
      <c r="AA925" s="5"/>
      <c r="AB925" s="5"/>
      <c r="AC925" s="5"/>
      <c r="AD925" s="5"/>
      <c r="AE925" s="5"/>
      <c r="AF925" s="5"/>
      <c r="AG925" s="65">
        <v>0</v>
      </c>
      <c r="AH925" s="5"/>
      <c r="AI925" s="5"/>
      <c r="AJ925" s="5"/>
      <c r="AK925" s="5"/>
      <c r="AL925" s="65">
        <v>0</v>
      </c>
      <c r="AM925" s="5"/>
      <c r="AN925" s="65">
        <v>3</v>
      </c>
      <c r="AO925" s="65">
        <v>0</v>
      </c>
      <c r="AP925" s="5"/>
      <c r="AQ925" s="65">
        <v>4</v>
      </c>
      <c r="AR925" s="65">
        <v>10</v>
      </c>
      <c r="AS925" s="65">
        <v>12</v>
      </c>
      <c r="AT925" s="65">
        <v>1986</v>
      </c>
    </row>
    <row r="926" spans="1:46" x14ac:dyDescent="0.25">
      <c r="A926" s="65">
        <v>4001</v>
      </c>
      <c r="B926" s="22">
        <v>31757</v>
      </c>
      <c r="C926" s="65">
        <v>0</v>
      </c>
      <c r="D926" s="65">
        <v>0</v>
      </c>
      <c r="E926" s="5"/>
      <c r="F926" s="5"/>
      <c r="G926" s="5"/>
      <c r="H926" s="5"/>
      <c r="I926" s="5"/>
      <c r="J926" s="5"/>
      <c r="K926" s="5"/>
      <c r="L926" s="5"/>
      <c r="M926" s="5"/>
      <c r="N926" s="65">
        <v>0</v>
      </c>
      <c r="O926" s="5"/>
      <c r="P926" s="5"/>
      <c r="Q926" s="5"/>
      <c r="R926" s="5"/>
      <c r="S926" s="5"/>
      <c r="T926" s="65">
        <v>0</v>
      </c>
      <c r="U926" s="5"/>
      <c r="V926" s="5"/>
      <c r="W926" s="5"/>
      <c r="X926" s="5"/>
      <c r="Y926" s="65">
        <v>0</v>
      </c>
      <c r="Z926" s="5"/>
      <c r="AA926" s="5"/>
      <c r="AB926" s="5"/>
      <c r="AC926" s="5"/>
      <c r="AD926" s="5"/>
      <c r="AE926" s="5"/>
      <c r="AF926" s="5"/>
      <c r="AG926" s="65">
        <v>0</v>
      </c>
      <c r="AH926" s="5"/>
      <c r="AI926" s="5"/>
      <c r="AJ926" s="5"/>
      <c r="AK926" s="5"/>
      <c r="AL926" s="65">
        <v>0</v>
      </c>
      <c r="AM926" s="5"/>
      <c r="AN926" s="65">
        <v>3</v>
      </c>
      <c r="AO926" s="65">
        <v>0</v>
      </c>
      <c r="AP926" s="5"/>
      <c r="AQ926" s="65">
        <v>5</v>
      </c>
      <c r="AR926" s="65">
        <v>11</v>
      </c>
      <c r="AS926" s="65">
        <v>12</v>
      </c>
      <c r="AT926" s="65">
        <v>1986</v>
      </c>
    </row>
    <row r="927" spans="1:46" x14ac:dyDescent="0.25">
      <c r="A927" s="65">
        <v>4001</v>
      </c>
      <c r="B927" s="22">
        <v>31758</v>
      </c>
      <c r="C927" s="65">
        <v>0</v>
      </c>
      <c r="D927" s="65">
        <v>0</v>
      </c>
      <c r="E927" s="5"/>
      <c r="F927" s="5"/>
      <c r="G927" s="5"/>
      <c r="H927" s="5"/>
      <c r="I927" s="5"/>
      <c r="J927" s="5"/>
      <c r="K927" s="5"/>
      <c r="L927" s="5"/>
      <c r="M927" s="5"/>
      <c r="N927" s="65">
        <v>0</v>
      </c>
      <c r="O927" s="5"/>
      <c r="P927" s="5"/>
      <c r="Q927" s="5"/>
      <c r="R927" s="5"/>
      <c r="S927" s="5"/>
      <c r="T927" s="65">
        <v>0</v>
      </c>
      <c r="U927" s="5"/>
      <c r="V927" s="5"/>
      <c r="W927" s="5"/>
      <c r="X927" s="5"/>
      <c r="Y927" s="65">
        <v>0</v>
      </c>
      <c r="Z927" s="5"/>
      <c r="AA927" s="5"/>
      <c r="AB927" s="5"/>
      <c r="AC927" s="5"/>
      <c r="AD927" s="5"/>
      <c r="AE927" s="5"/>
      <c r="AF927" s="5"/>
      <c r="AG927" s="65">
        <v>0</v>
      </c>
      <c r="AH927" s="5"/>
      <c r="AI927" s="5"/>
      <c r="AJ927" s="5"/>
      <c r="AK927" s="5"/>
      <c r="AL927" s="65">
        <v>0</v>
      </c>
      <c r="AM927" s="5"/>
      <c r="AN927" s="65">
        <v>3</v>
      </c>
      <c r="AO927" s="65">
        <v>0</v>
      </c>
      <c r="AP927" s="5"/>
      <c r="AQ927" s="65">
        <v>6</v>
      </c>
      <c r="AR927" s="65">
        <v>12</v>
      </c>
      <c r="AS927" s="65">
        <v>12</v>
      </c>
      <c r="AT927" s="65">
        <v>1986</v>
      </c>
    </row>
    <row r="928" spans="1:46" x14ac:dyDescent="0.25">
      <c r="A928" s="65">
        <v>4001</v>
      </c>
      <c r="B928" s="22">
        <v>31759</v>
      </c>
      <c r="C928" s="65">
        <v>0</v>
      </c>
      <c r="D928" s="65">
        <v>0</v>
      </c>
      <c r="E928" s="5"/>
      <c r="F928" s="5"/>
      <c r="G928" s="5"/>
      <c r="H928" s="5"/>
      <c r="I928" s="5"/>
      <c r="J928" s="5"/>
      <c r="K928" s="5"/>
      <c r="L928" s="5"/>
      <c r="M928" s="5"/>
      <c r="N928" s="65">
        <v>0</v>
      </c>
      <c r="O928" s="5"/>
      <c r="P928" s="5"/>
      <c r="Q928" s="5"/>
      <c r="R928" s="5"/>
      <c r="S928" s="5"/>
      <c r="T928" s="65">
        <v>0</v>
      </c>
      <c r="U928" s="5"/>
      <c r="V928" s="5"/>
      <c r="W928" s="5"/>
      <c r="X928" s="5"/>
      <c r="Y928" s="65">
        <v>0</v>
      </c>
      <c r="Z928" s="5"/>
      <c r="AA928" s="5"/>
      <c r="AB928" s="5"/>
      <c r="AC928" s="5"/>
      <c r="AD928" s="5"/>
      <c r="AE928" s="5"/>
      <c r="AF928" s="5"/>
      <c r="AG928" s="65">
        <v>0</v>
      </c>
      <c r="AH928" s="5"/>
      <c r="AI928" s="5"/>
      <c r="AJ928" s="5"/>
      <c r="AK928" s="5"/>
      <c r="AL928" s="65">
        <v>0</v>
      </c>
      <c r="AM928" s="5"/>
      <c r="AN928" s="65">
        <v>3</v>
      </c>
      <c r="AO928" s="65">
        <v>0</v>
      </c>
      <c r="AP928" s="5"/>
      <c r="AQ928" s="65">
        <v>7</v>
      </c>
      <c r="AR928" s="65">
        <v>13</v>
      </c>
      <c r="AS928" s="65">
        <v>12</v>
      </c>
      <c r="AT928" s="65">
        <v>1986</v>
      </c>
    </row>
    <row r="929" spans="1:46" x14ac:dyDescent="0.25">
      <c r="A929" s="65">
        <v>4001</v>
      </c>
      <c r="B929" s="22">
        <v>31760</v>
      </c>
      <c r="C929" s="65">
        <v>0</v>
      </c>
      <c r="D929" s="65">
        <v>0</v>
      </c>
      <c r="E929" s="5"/>
      <c r="F929" s="5"/>
      <c r="G929" s="5"/>
      <c r="H929" s="5"/>
      <c r="I929" s="5"/>
      <c r="J929" s="5"/>
      <c r="K929" s="5"/>
      <c r="L929" s="5"/>
      <c r="M929" s="5"/>
      <c r="N929" s="65">
        <v>0</v>
      </c>
      <c r="O929" s="5"/>
      <c r="P929" s="5"/>
      <c r="Q929" s="5"/>
      <c r="R929" s="5"/>
      <c r="S929" s="5"/>
      <c r="T929" s="65">
        <v>0</v>
      </c>
      <c r="U929" s="5"/>
      <c r="V929" s="5"/>
      <c r="W929" s="5"/>
      <c r="X929" s="5"/>
      <c r="Y929" s="65">
        <v>0</v>
      </c>
      <c r="Z929" s="5"/>
      <c r="AA929" s="5"/>
      <c r="AB929" s="5"/>
      <c r="AC929" s="5"/>
      <c r="AD929" s="5"/>
      <c r="AE929" s="5"/>
      <c r="AF929" s="5"/>
      <c r="AG929" s="65">
        <v>0</v>
      </c>
      <c r="AH929" s="5"/>
      <c r="AI929" s="5"/>
      <c r="AJ929" s="5"/>
      <c r="AK929" s="5"/>
      <c r="AL929" s="65">
        <v>0</v>
      </c>
      <c r="AM929" s="5"/>
      <c r="AN929" s="65">
        <v>3</v>
      </c>
      <c r="AO929" s="65">
        <v>0</v>
      </c>
      <c r="AP929" s="5"/>
      <c r="AQ929" s="65">
        <v>1</v>
      </c>
      <c r="AR929" s="65">
        <v>14</v>
      </c>
      <c r="AS929" s="65">
        <v>12</v>
      </c>
      <c r="AT929" s="65">
        <v>1986</v>
      </c>
    </row>
    <row r="930" spans="1:46" x14ac:dyDescent="0.25">
      <c r="A930" s="65">
        <v>4001</v>
      </c>
      <c r="B930" s="22">
        <v>31761</v>
      </c>
      <c r="C930" s="65">
        <v>0</v>
      </c>
      <c r="D930" s="65">
        <v>0</v>
      </c>
      <c r="E930" s="5"/>
      <c r="F930" s="5"/>
      <c r="G930" s="5"/>
      <c r="H930" s="5"/>
      <c r="I930" s="5"/>
      <c r="J930" s="5"/>
      <c r="K930" s="5"/>
      <c r="L930" s="5"/>
      <c r="M930" s="5"/>
      <c r="N930" s="65">
        <v>0</v>
      </c>
      <c r="O930" s="5"/>
      <c r="P930" s="5"/>
      <c r="Q930" s="5"/>
      <c r="R930" s="5"/>
      <c r="S930" s="5"/>
      <c r="T930" s="65">
        <v>0</v>
      </c>
      <c r="U930" s="5"/>
      <c r="V930" s="5"/>
      <c r="W930" s="5"/>
      <c r="X930" s="5"/>
      <c r="Y930" s="65">
        <v>0</v>
      </c>
      <c r="Z930" s="5"/>
      <c r="AA930" s="5"/>
      <c r="AB930" s="5"/>
      <c r="AC930" s="5"/>
      <c r="AD930" s="5"/>
      <c r="AE930" s="5"/>
      <c r="AF930" s="5"/>
      <c r="AG930" s="65">
        <v>0</v>
      </c>
      <c r="AH930" s="5"/>
      <c r="AI930" s="5"/>
      <c r="AJ930" s="5"/>
      <c r="AK930" s="5"/>
      <c r="AL930" s="65">
        <v>0</v>
      </c>
      <c r="AM930" s="5"/>
      <c r="AN930" s="65">
        <v>3</v>
      </c>
      <c r="AO930" s="65">
        <v>0</v>
      </c>
      <c r="AP930" s="5"/>
      <c r="AQ930" s="65">
        <v>2</v>
      </c>
      <c r="AR930" s="65">
        <v>15</v>
      </c>
      <c r="AS930" s="65">
        <v>12</v>
      </c>
      <c r="AT930" s="65">
        <v>1986</v>
      </c>
    </row>
    <row r="931" spans="1:46" x14ac:dyDescent="0.25">
      <c r="A931" s="65">
        <v>4001</v>
      </c>
      <c r="B931" s="22">
        <v>31762</v>
      </c>
      <c r="C931" s="65">
        <v>0</v>
      </c>
      <c r="D931" s="65">
        <v>0</v>
      </c>
      <c r="E931" s="5"/>
      <c r="F931" s="5"/>
      <c r="G931" s="5"/>
      <c r="H931" s="5"/>
      <c r="I931" s="5"/>
      <c r="J931" s="5"/>
      <c r="K931" s="5"/>
      <c r="L931" s="5"/>
      <c r="M931" s="5"/>
      <c r="N931" s="65">
        <v>0</v>
      </c>
      <c r="O931" s="5"/>
      <c r="P931" s="5"/>
      <c r="Q931" s="5"/>
      <c r="R931" s="5"/>
      <c r="S931" s="5"/>
      <c r="T931" s="65">
        <v>0</v>
      </c>
      <c r="U931" s="5"/>
      <c r="V931" s="5"/>
      <c r="W931" s="5"/>
      <c r="X931" s="5"/>
      <c r="Y931" s="65">
        <v>0</v>
      </c>
      <c r="Z931" s="5"/>
      <c r="AA931" s="5"/>
      <c r="AB931" s="5"/>
      <c r="AC931" s="5"/>
      <c r="AD931" s="5"/>
      <c r="AE931" s="5"/>
      <c r="AF931" s="5"/>
      <c r="AG931" s="65">
        <v>0</v>
      </c>
      <c r="AH931" s="5"/>
      <c r="AI931" s="5"/>
      <c r="AJ931" s="5"/>
      <c r="AK931" s="5"/>
      <c r="AL931" s="65">
        <v>0</v>
      </c>
      <c r="AM931" s="5"/>
      <c r="AN931" s="65">
        <v>3</v>
      </c>
      <c r="AO931" s="65">
        <v>0</v>
      </c>
      <c r="AP931" s="5"/>
      <c r="AQ931" s="65">
        <v>3</v>
      </c>
      <c r="AR931" s="65">
        <v>16</v>
      </c>
      <c r="AS931" s="65">
        <v>12</v>
      </c>
      <c r="AT931" s="65">
        <v>1986</v>
      </c>
    </row>
    <row r="932" spans="1:46" x14ac:dyDescent="0.25">
      <c r="A932" s="65">
        <v>4001</v>
      </c>
      <c r="B932" s="22">
        <v>31763</v>
      </c>
      <c r="C932" s="65">
        <v>0</v>
      </c>
      <c r="D932" s="65">
        <v>0</v>
      </c>
      <c r="E932" s="5"/>
      <c r="F932" s="5"/>
      <c r="G932" s="5"/>
      <c r="H932" s="5"/>
      <c r="I932" s="5"/>
      <c r="J932" s="5"/>
      <c r="K932" s="5"/>
      <c r="L932" s="5"/>
      <c r="M932" s="5"/>
      <c r="N932" s="65">
        <v>0</v>
      </c>
      <c r="O932" s="5"/>
      <c r="P932" s="5"/>
      <c r="Q932" s="5"/>
      <c r="R932" s="5"/>
      <c r="S932" s="5"/>
      <c r="T932" s="65">
        <v>0</v>
      </c>
      <c r="U932" s="5"/>
      <c r="V932" s="5"/>
      <c r="W932" s="5"/>
      <c r="X932" s="5"/>
      <c r="Y932" s="65">
        <v>0</v>
      </c>
      <c r="Z932" s="5"/>
      <c r="AA932" s="5"/>
      <c r="AB932" s="5"/>
      <c r="AC932" s="5"/>
      <c r="AD932" s="5"/>
      <c r="AE932" s="5"/>
      <c r="AF932" s="5"/>
      <c r="AG932" s="65">
        <v>0</v>
      </c>
      <c r="AH932" s="5"/>
      <c r="AI932" s="5"/>
      <c r="AJ932" s="5"/>
      <c r="AK932" s="5"/>
      <c r="AL932" s="65">
        <v>0</v>
      </c>
      <c r="AM932" s="5"/>
      <c r="AN932" s="65">
        <v>3</v>
      </c>
      <c r="AO932" s="65">
        <v>0</v>
      </c>
      <c r="AP932" s="5"/>
      <c r="AQ932" s="65">
        <v>4</v>
      </c>
      <c r="AR932" s="65">
        <v>17</v>
      </c>
      <c r="AS932" s="65">
        <v>12</v>
      </c>
      <c r="AT932" s="65">
        <v>1986</v>
      </c>
    </row>
    <row r="933" spans="1:46" x14ac:dyDescent="0.25">
      <c r="A933" s="65">
        <v>4001</v>
      </c>
      <c r="B933" s="22">
        <v>31764</v>
      </c>
      <c r="C933" s="65">
        <v>0</v>
      </c>
      <c r="D933" s="65">
        <v>0</v>
      </c>
      <c r="E933" s="5"/>
      <c r="F933" s="5"/>
      <c r="G933" s="5"/>
      <c r="H933" s="5"/>
      <c r="I933" s="5"/>
      <c r="J933" s="5"/>
      <c r="K933" s="5"/>
      <c r="L933" s="5"/>
      <c r="M933" s="5"/>
      <c r="N933" s="65">
        <v>0</v>
      </c>
      <c r="O933" s="5"/>
      <c r="P933" s="5"/>
      <c r="Q933" s="5"/>
      <c r="R933" s="5"/>
      <c r="S933" s="5"/>
      <c r="T933" s="65">
        <v>0</v>
      </c>
      <c r="U933" s="5"/>
      <c r="V933" s="5"/>
      <c r="W933" s="5"/>
      <c r="X933" s="5"/>
      <c r="Y933" s="65">
        <v>0</v>
      </c>
      <c r="Z933" s="5"/>
      <c r="AA933" s="5"/>
      <c r="AB933" s="5"/>
      <c r="AC933" s="5"/>
      <c r="AD933" s="5"/>
      <c r="AE933" s="5"/>
      <c r="AF933" s="5"/>
      <c r="AG933" s="65">
        <v>0</v>
      </c>
      <c r="AH933" s="5"/>
      <c r="AI933" s="5"/>
      <c r="AJ933" s="5"/>
      <c r="AK933" s="5"/>
      <c r="AL933" s="65">
        <v>0</v>
      </c>
      <c r="AM933" s="5"/>
      <c r="AN933" s="65">
        <v>3</v>
      </c>
      <c r="AO933" s="65">
        <v>0</v>
      </c>
      <c r="AP933" s="5"/>
      <c r="AQ933" s="65">
        <v>5</v>
      </c>
      <c r="AR933" s="65">
        <v>18</v>
      </c>
      <c r="AS933" s="65">
        <v>12</v>
      </c>
      <c r="AT933" s="65">
        <v>1986</v>
      </c>
    </row>
    <row r="934" spans="1:46" x14ac:dyDescent="0.25">
      <c r="A934" s="65">
        <v>4001</v>
      </c>
      <c r="B934" s="22">
        <v>31765</v>
      </c>
      <c r="C934" s="65">
        <v>0</v>
      </c>
      <c r="D934" s="65">
        <v>0</v>
      </c>
      <c r="E934" s="5"/>
      <c r="F934" s="5"/>
      <c r="G934" s="5"/>
      <c r="H934" s="5"/>
      <c r="I934" s="5"/>
      <c r="J934" s="5"/>
      <c r="K934" s="5"/>
      <c r="L934" s="5"/>
      <c r="M934" s="5"/>
      <c r="N934" s="65">
        <v>0</v>
      </c>
      <c r="O934" s="5"/>
      <c r="P934" s="5"/>
      <c r="Q934" s="5"/>
      <c r="R934" s="5"/>
      <c r="S934" s="5"/>
      <c r="T934" s="65">
        <v>0</v>
      </c>
      <c r="U934" s="5"/>
      <c r="V934" s="5"/>
      <c r="W934" s="5"/>
      <c r="X934" s="5"/>
      <c r="Y934" s="65">
        <v>0</v>
      </c>
      <c r="Z934" s="5"/>
      <c r="AA934" s="5"/>
      <c r="AB934" s="5"/>
      <c r="AC934" s="5"/>
      <c r="AD934" s="5"/>
      <c r="AE934" s="5"/>
      <c r="AF934" s="5"/>
      <c r="AG934" s="65">
        <v>0</v>
      </c>
      <c r="AH934" s="5"/>
      <c r="AI934" s="5"/>
      <c r="AJ934" s="5"/>
      <c r="AK934" s="5"/>
      <c r="AL934" s="65">
        <v>0</v>
      </c>
      <c r="AM934" s="5"/>
      <c r="AN934" s="65">
        <v>3</v>
      </c>
      <c r="AO934" s="65">
        <v>0</v>
      </c>
      <c r="AP934" s="5"/>
      <c r="AQ934" s="65">
        <v>6</v>
      </c>
      <c r="AR934" s="65">
        <v>19</v>
      </c>
      <c r="AS934" s="65">
        <v>12</v>
      </c>
      <c r="AT934" s="65">
        <v>1986</v>
      </c>
    </row>
    <row r="935" spans="1:46" x14ac:dyDescent="0.25">
      <c r="A935" s="65">
        <v>4001</v>
      </c>
      <c r="B935" s="22">
        <v>31766</v>
      </c>
      <c r="C935" s="65">
        <v>0</v>
      </c>
      <c r="D935" s="65">
        <v>0</v>
      </c>
      <c r="E935" s="5"/>
      <c r="F935" s="5"/>
      <c r="G935" s="5"/>
      <c r="H935" s="5"/>
      <c r="I935" s="5"/>
      <c r="J935" s="5"/>
      <c r="K935" s="5"/>
      <c r="L935" s="5"/>
      <c r="M935" s="5"/>
      <c r="N935" s="65">
        <v>0</v>
      </c>
      <c r="O935" s="5"/>
      <c r="P935" s="5"/>
      <c r="Q935" s="5"/>
      <c r="R935" s="5"/>
      <c r="S935" s="5"/>
      <c r="T935" s="65">
        <v>0</v>
      </c>
      <c r="U935" s="5"/>
      <c r="V935" s="5"/>
      <c r="W935" s="5"/>
      <c r="X935" s="5"/>
      <c r="Y935" s="65">
        <v>0</v>
      </c>
      <c r="Z935" s="5"/>
      <c r="AA935" s="5"/>
      <c r="AB935" s="5"/>
      <c r="AC935" s="5"/>
      <c r="AD935" s="5"/>
      <c r="AE935" s="5"/>
      <c r="AF935" s="5"/>
      <c r="AG935" s="65">
        <v>0</v>
      </c>
      <c r="AH935" s="5"/>
      <c r="AI935" s="5"/>
      <c r="AJ935" s="5"/>
      <c r="AK935" s="5"/>
      <c r="AL935" s="65">
        <v>0</v>
      </c>
      <c r="AM935" s="5"/>
      <c r="AN935" s="65">
        <v>3</v>
      </c>
      <c r="AO935" s="65">
        <v>0</v>
      </c>
      <c r="AP935" s="5"/>
      <c r="AQ935" s="65">
        <v>7</v>
      </c>
      <c r="AR935" s="65">
        <v>20</v>
      </c>
      <c r="AS935" s="65">
        <v>12</v>
      </c>
      <c r="AT935" s="65">
        <v>1986</v>
      </c>
    </row>
    <row r="936" spans="1:46" x14ac:dyDescent="0.25">
      <c r="A936" s="65">
        <v>4001</v>
      </c>
      <c r="B936" s="22">
        <v>31767</v>
      </c>
      <c r="C936" s="65">
        <v>0</v>
      </c>
      <c r="D936" s="65">
        <v>0</v>
      </c>
      <c r="E936" s="5"/>
      <c r="F936" s="5"/>
      <c r="G936" s="5"/>
      <c r="H936" s="5"/>
      <c r="I936" s="5"/>
      <c r="J936" s="5"/>
      <c r="K936" s="5"/>
      <c r="L936" s="5"/>
      <c r="M936" s="5"/>
      <c r="N936" s="65">
        <v>0</v>
      </c>
      <c r="O936" s="5"/>
      <c r="P936" s="5"/>
      <c r="Q936" s="5"/>
      <c r="R936" s="5"/>
      <c r="S936" s="5"/>
      <c r="T936" s="65">
        <v>0</v>
      </c>
      <c r="U936" s="5"/>
      <c r="V936" s="5"/>
      <c r="W936" s="5"/>
      <c r="X936" s="5"/>
      <c r="Y936" s="65">
        <v>0</v>
      </c>
      <c r="Z936" s="5"/>
      <c r="AA936" s="5"/>
      <c r="AB936" s="5"/>
      <c r="AC936" s="5"/>
      <c r="AD936" s="5"/>
      <c r="AE936" s="5"/>
      <c r="AF936" s="5"/>
      <c r="AG936" s="65">
        <v>0</v>
      </c>
      <c r="AH936" s="5"/>
      <c r="AI936" s="5"/>
      <c r="AJ936" s="5"/>
      <c r="AK936" s="5"/>
      <c r="AL936" s="65">
        <v>0</v>
      </c>
      <c r="AM936" s="5"/>
      <c r="AN936" s="65">
        <v>3</v>
      </c>
      <c r="AO936" s="65">
        <v>0</v>
      </c>
      <c r="AP936" s="5"/>
      <c r="AQ936" s="65">
        <v>1</v>
      </c>
      <c r="AR936" s="65">
        <v>21</v>
      </c>
      <c r="AS936" s="65">
        <v>12</v>
      </c>
      <c r="AT936" s="65">
        <v>1986</v>
      </c>
    </row>
    <row r="937" spans="1:46" x14ac:dyDescent="0.25">
      <c r="A937" s="65">
        <v>4001</v>
      </c>
      <c r="B937" s="22">
        <v>31768</v>
      </c>
      <c r="C937" s="65">
        <v>0</v>
      </c>
      <c r="D937" s="65">
        <v>0</v>
      </c>
      <c r="E937" s="5"/>
      <c r="F937" s="5"/>
      <c r="G937" s="5"/>
      <c r="H937" s="5"/>
      <c r="I937" s="5"/>
      <c r="J937" s="5"/>
      <c r="K937" s="5"/>
      <c r="L937" s="5"/>
      <c r="M937" s="5"/>
      <c r="N937" s="65">
        <v>0</v>
      </c>
      <c r="O937" s="5"/>
      <c r="P937" s="5"/>
      <c r="Q937" s="5"/>
      <c r="R937" s="5"/>
      <c r="S937" s="5"/>
      <c r="T937" s="65">
        <v>0</v>
      </c>
      <c r="U937" s="5"/>
      <c r="V937" s="5"/>
      <c r="W937" s="5"/>
      <c r="X937" s="5"/>
      <c r="Y937" s="65">
        <v>0</v>
      </c>
      <c r="Z937" s="5"/>
      <c r="AA937" s="5"/>
      <c r="AB937" s="5"/>
      <c r="AC937" s="5"/>
      <c r="AD937" s="5"/>
      <c r="AE937" s="5"/>
      <c r="AF937" s="5"/>
      <c r="AG937" s="65">
        <v>0</v>
      </c>
      <c r="AH937" s="5"/>
      <c r="AI937" s="5"/>
      <c r="AJ937" s="5"/>
      <c r="AK937" s="5"/>
      <c r="AL937" s="65">
        <v>0</v>
      </c>
      <c r="AM937" s="5"/>
      <c r="AN937" s="65">
        <v>3</v>
      </c>
      <c r="AO937" s="65">
        <v>0</v>
      </c>
      <c r="AP937" s="5"/>
      <c r="AQ937" s="65">
        <v>2</v>
      </c>
      <c r="AR937" s="65">
        <v>22</v>
      </c>
      <c r="AS937" s="65">
        <v>12</v>
      </c>
      <c r="AT937" s="65">
        <v>1986</v>
      </c>
    </row>
    <row r="938" spans="1:46" x14ac:dyDescent="0.25">
      <c r="A938" s="65">
        <v>4001</v>
      </c>
      <c r="B938" s="22">
        <v>31769</v>
      </c>
      <c r="C938" s="65">
        <v>0</v>
      </c>
      <c r="D938" s="65">
        <v>0</v>
      </c>
      <c r="E938" s="5"/>
      <c r="F938" s="5"/>
      <c r="G938" s="5"/>
      <c r="H938" s="5"/>
      <c r="I938" s="5"/>
      <c r="J938" s="5"/>
      <c r="K938" s="5"/>
      <c r="L938" s="5"/>
      <c r="M938" s="5"/>
      <c r="N938" s="65">
        <v>0</v>
      </c>
      <c r="O938" s="5"/>
      <c r="P938" s="5"/>
      <c r="Q938" s="5"/>
      <c r="R938" s="5"/>
      <c r="S938" s="5"/>
      <c r="T938" s="65">
        <v>0</v>
      </c>
      <c r="U938" s="5"/>
      <c r="V938" s="5"/>
      <c r="W938" s="5"/>
      <c r="X938" s="5"/>
      <c r="Y938" s="65">
        <v>0</v>
      </c>
      <c r="Z938" s="5"/>
      <c r="AA938" s="5"/>
      <c r="AB938" s="5"/>
      <c r="AC938" s="5"/>
      <c r="AD938" s="5"/>
      <c r="AE938" s="5"/>
      <c r="AF938" s="5"/>
      <c r="AG938" s="65">
        <v>0</v>
      </c>
      <c r="AH938" s="5"/>
      <c r="AI938" s="5"/>
      <c r="AJ938" s="5"/>
      <c r="AK938" s="5"/>
      <c r="AL938" s="65">
        <v>0</v>
      </c>
      <c r="AM938" s="5"/>
      <c r="AN938" s="65">
        <v>3</v>
      </c>
      <c r="AO938" s="65">
        <v>0</v>
      </c>
      <c r="AP938" s="5"/>
      <c r="AQ938" s="65">
        <v>3</v>
      </c>
      <c r="AR938" s="65">
        <v>23</v>
      </c>
      <c r="AS938" s="65">
        <v>12</v>
      </c>
      <c r="AT938" s="65">
        <v>1986</v>
      </c>
    </row>
    <row r="939" spans="1:46" x14ac:dyDescent="0.25">
      <c r="A939" s="65">
        <v>4001</v>
      </c>
      <c r="B939" s="22">
        <v>31770</v>
      </c>
      <c r="C939" s="65">
        <v>0</v>
      </c>
      <c r="D939" s="65">
        <v>0</v>
      </c>
      <c r="E939" s="5"/>
      <c r="F939" s="5"/>
      <c r="G939" s="5"/>
      <c r="H939" s="5"/>
      <c r="I939" s="5"/>
      <c r="J939" s="5"/>
      <c r="K939" s="5"/>
      <c r="L939" s="5"/>
      <c r="M939" s="5"/>
      <c r="N939" s="65">
        <v>0</v>
      </c>
      <c r="O939" s="5"/>
      <c r="P939" s="5"/>
      <c r="Q939" s="5"/>
      <c r="R939" s="5"/>
      <c r="S939" s="5"/>
      <c r="T939" s="65">
        <v>0</v>
      </c>
      <c r="U939" s="5"/>
      <c r="V939" s="5"/>
      <c r="W939" s="5"/>
      <c r="X939" s="5"/>
      <c r="Y939" s="65">
        <v>0</v>
      </c>
      <c r="Z939" s="5"/>
      <c r="AA939" s="5"/>
      <c r="AB939" s="5"/>
      <c r="AC939" s="5"/>
      <c r="AD939" s="5"/>
      <c r="AE939" s="5"/>
      <c r="AF939" s="5"/>
      <c r="AG939" s="65">
        <v>0</v>
      </c>
      <c r="AH939" s="5"/>
      <c r="AI939" s="5"/>
      <c r="AJ939" s="5"/>
      <c r="AK939" s="5"/>
      <c r="AL939" s="65">
        <v>0</v>
      </c>
      <c r="AM939" s="5"/>
      <c r="AN939" s="65">
        <v>3</v>
      </c>
      <c r="AO939" s="65">
        <v>0</v>
      </c>
      <c r="AP939" s="5"/>
      <c r="AQ939" s="65">
        <v>4</v>
      </c>
      <c r="AR939" s="65">
        <v>24</v>
      </c>
      <c r="AS939" s="65">
        <v>12</v>
      </c>
      <c r="AT939" s="65">
        <v>1986</v>
      </c>
    </row>
    <row r="940" spans="1:46" x14ac:dyDescent="0.25">
      <c r="A940" s="65">
        <v>4001</v>
      </c>
      <c r="B940" s="22">
        <v>31771</v>
      </c>
      <c r="C940" s="65">
        <v>0</v>
      </c>
      <c r="D940" s="65">
        <v>0</v>
      </c>
      <c r="E940" s="5"/>
      <c r="F940" s="5"/>
      <c r="G940" s="5"/>
      <c r="H940" s="5"/>
      <c r="I940" s="5"/>
      <c r="J940" s="5"/>
      <c r="K940" s="5"/>
      <c r="L940" s="5"/>
      <c r="M940" s="5"/>
      <c r="N940" s="65">
        <v>0</v>
      </c>
      <c r="O940" s="5"/>
      <c r="P940" s="5"/>
      <c r="Q940" s="5"/>
      <c r="R940" s="5"/>
      <c r="S940" s="5"/>
      <c r="T940" s="65">
        <v>0</v>
      </c>
      <c r="U940" s="5"/>
      <c r="V940" s="5"/>
      <c r="W940" s="5"/>
      <c r="X940" s="5"/>
      <c r="Y940" s="65">
        <v>0</v>
      </c>
      <c r="Z940" s="5"/>
      <c r="AA940" s="5"/>
      <c r="AB940" s="5"/>
      <c r="AC940" s="5"/>
      <c r="AD940" s="5"/>
      <c r="AE940" s="5"/>
      <c r="AF940" s="5"/>
      <c r="AG940" s="65">
        <v>0</v>
      </c>
      <c r="AH940" s="5"/>
      <c r="AI940" s="5"/>
      <c r="AJ940" s="5"/>
      <c r="AK940" s="5"/>
      <c r="AL940" s="65">
        <v>0</v>
      </c>
      <c r="AM940" s="5"/>
      <c r="AN940" s="65">
        <v>3</v>
      </c>
      <c r="AO940" s="65">
        <v>0</v>
      </c>
      <c r="AP940" s="5"/>
      <c r="AQ940" s="65">
        <v>5</v>
      </c>
      <c r="AR940" s="65">
        <v>25</v>
      </c>
      <c r="AS940" s="65">
        <v>12</v>
      </c>
      <c r="AT940" s="65">
        <v>1986</v>
      </c>
    </row>
    <row r="941" spans="1:46" x14ac:dyDescent="0.25">
      <c r="A941" s="65">
        <v>4001</v>
      </c>
      <c r="B941" s="22">
        <v>31772</v>
      </c>
      <c r="C941" s="65">
        <v>0</v>
      </c>
      <c r="D941" s="65">
        <v>0</v>
      </c>
      <c r="E941" s="5"/>
      <c r="F941" s="5"/>
      <c r="G941" s="5"/>
      <c r="H941" s="5"/>
      <c r="I941" s="5"/>
      <c r="J941" s="5"/>
      <c r="K941" s="5"/>
      <c r="L941" s="5"/>
      <c r="M941" s="5"/>
      <c r="N941" s="65">
        <v>0</v>
      </c>
      <c r="O941" s="5"/>
      <c r="P941" s="5"/>
      <c r="Q941" s="5"/>
      <c r="R941" s="5"/>
      <c r="S941" s="5"/>
      <c r="T941" s="65">
        <v>0</v>
      </c>
      <c r="U941" s="5"/>
      <c r="V941" s="5"/>
      <c r="W941" s="5"/>
      <c r="X941" s="5"/>
      <c r="Y941" s="65">
        <v>0</v>
      </c>
      <c r="Z941" s="5"/>
      <c r="AA941" s="5"/>
      <c r="AB941" s="5"/>
      <c r="AC941" s="5"/>
      <c r="AD941" s="5"/>
      <c r="AE941" s="5"/>
      <c r="AF941" s="5"/>
      <c r="AG941" s="65">
        <v>0</v>
      </c>
      <c r="AH941" s="5"/>
      <c r="AI941" s="5"/>
      <c r="AJ941" s="5"/>
      <c r="AK941" s="5"/>
      <c r="AL941" s="65">
        <v>0</v>
      </c>
      <c r="AM941" s="5"/>
      <c r="AN941" s="65">
        <v>3</v>
      </c>
      <c r="AO941" s="65">
        <v>0</v>
      </c>
      <c r="AP941" s="5"/>
      <c r="AQ941" s="65">
        <v>6</v>
      </c>
      <c r="AR941" s="65">
        <v>26</v>
      </c>
      <c r="AS941" s="65">
        <v>12</v>
      </c>
      <c r="AT941" s="65">
        <v>1986</v>
      </c>
    </row>
    <row r="942" spans="1:46" x14ac:dyDescent="0.25">
      <c r="A942" s="65">
        <v>4001</v>
      </c>
      <c r="B942" s="22">
        <v>31773</v>
      </c>
      <c r="C942" s="65">
        <v>0</v>
      </c>
      <c r="D942" s="65">
        <v>0</v>
      </c>
      <c r="E942" s="5"/>
      <c r="F942" s="5"/>
      <c r="G942" s="5"/>
      <c r="H942" s="5"/>
      <c r="I942" s="5"/>
      <c r="J942" s="5"/>
      <c r="K942" s="5"/>
      <c r="L942" s="5"/>
      <c r="M942" s="5"/>
      <c r="N942" s="65">
        <v>0</v>
      </c>
      <c r="O942" s="5"/>
      <c r="P942" s="5"/>
      <c r="Q942" s="5"/>
      <c r="R942" s="5"/>
      <c r="S942" s="5"/>
      <c r="T942" s="65">
        <v>0</v>
      </c>
      <c r="U942" s="5"/>
      <c r="V942" s="5"/>
      <c r="W942" s="5"/>
      <c r="X942" s="5"/>
      <c r="Y942" s="65">
        <v>0</v>
      </c>
      <c r="Z942" s="5"/>
      <c r="AA942" s="5"/>
      <c r="AB942" s="5"/>
      <c r="AC942" s="5"/>
      <c r="AD942" s="5"/>
      <c r="AE942" s="5"/>
      <c r="AF942" s="5"/>
      <c r="AG942" s="65">
        <v>0</v>
      </c>
      <c r="AH942" s="5"/>
      <c r="AI942" s="5"/>
      <c r="AJ942" s="5"/>
      <c r="AK942" s="5"/>
      <c r="AL942" s="65">
        <v>0</v>
      </c>
      <c r="AM942" s="5"/>
      <c r="AN942" s="65">
        <v>3</v>
      </c>
      <c r="AO942" s="65">
        <v>0</v>
      </c>
      <c r="AP942" s="5"/>
      <c r="AQ942" s="65">
        <v>7</v>
      </c>
      <c r="AR942" s="65">
        <v>27</v>
      </c>
      <c r="AS942" s="65">
        <v>12</v>
      </c>
      <c r="AT942" s="65">
        <v>1986</v>
      </c>
    </row>
    <row r="943" spans="1:46" x14ac:dyDescent="0.25">
      <c r="A943" s="65">
        <v>4001</v>
      </c>
      <c r="B943" s="22">
        <v>31774</v>
      </c>
      <c r="C943" s="65">
        <v>0</v>
      </c>
      <c r="D943" s="65">
        <v>0</v>
      </c>
      <c r="E943" s="5"/>
      <c r="F943" s="5"/>
      <c r="G943" s="5"/>
      <c r="H943" s="5"/>
      <c r="I943" s="5"/>
      <c r="J943" s="5"/>
      <c r="K943" s="5"/>
      <c r="L943" s="5"/>
      <c r="M943" s="5"/>
      <c r="N943" s="65">
        <v>0</v>
      </c>
      <c r="O943" s="5"/>
      <c r="P943" s="5"/>
      <c r="Q943" s="5"/>
      <c r="R943" s="5"/>
      <c r="S943" s="5"/>
      <c r="T943" s="65">
        <v>0</v>
      </c>
      <c r="U943" s="5"/>
      <c r="V943" s="5"/>
      <c r="W943" s="5"/>
      <c r="X943" s="5"/>
      <c r="Y943" s="65">
        <v>0</v>
      </c>
      <c r="Z943" s="5"/>
      <c r="AA943" s="5"/>
      <c r="AB943" s="5"/>
      <c r="AC943" s="5"/>
      <c r="AD943" s="5"/>
      <c r="AE943" s="5"/>
      <c r="AF943" s="5"/>
      <c r="AG943" s="65">
        <v>0</v>
      </c>
      <c r="AH943" s="5"/>
      <c r="AI943" s="5"/>
      <c r="AJ943" s="5"/>
      <c r="AK943" s="5"/>
      <c r="AL943" s="65">
        <v>0</v>
      </c>
      <c r="AM943" s="5"/>
      <c r="AN943" s="65">
        <v>3</v>
      </c>
      <c r="AO943" s="65">
        <v>0</v>
      </c>
      <c r="AP943" s="5"/>
      <c r="AQ943" s="65">
        <v>1</v>
      </c>
      <c r="AR943" s="65">
        <v>28</v>
      </c>
      <c r="AS943" s="65">
        <v>12</v>
      </c>
      <c r="AT943" s="65">
        <v>1986</v>
      </c>
    </row>
    <row r="944" spans="1:46" x14ac:dyDescent="0.25">
      <c r="A944" s="65">
        <v>4001</v>
      </c>
      <c r="B944" s="22">
        <v>31775</v>
      </c>
      <c r="C944" s="65">
        <v>0</v>
      </c>
      <c r="D944" s="65">
        <v>0</v>
      </c>
      <c r="E944" s="5"/>
      <c r="F944" s="5"/>
      <c r="G944" s="5"/>
      <c r="H944" s="5"/>
      <c r="I944" s="5"/>
      <c r="J944" s="5"/>
      <c r="K944" s="5"/>
      <c r="L944" s="5"/>
      <c r="M944" s="5"/>
      <c r="N944" s="65">
        <v>0</v>
      </c>
      <c r="O944" s="5"/>
      <c r="P944" s="5"/>
      <c r="Q944" s="5"/>
      <c r="R944" s="5"/>
      <c r="S944" s="5"/>
      <c r="T944" s="65">
        <v>0</v>
      </c>
      <c r="U944" s="5"/>
      <c r="V944" s="5"/>
      <c r="W944" s="5"/>
      <c r="X944" s="5"/>
      <c r="Y944" s="65">
        <v>0</v>
      </c>
      <c r="Z944" s="5"/>
      <c r="AA944" s="5"/>
      <c r="AB944" s="5"/>
      <c r="AC944" s="5"/>
      <c r="AD944" s="5"/>
      <c r="AE944" s="5"/>
      <c r="AF944" s="5"/>
      <c r="AG944" s="65">
        <v>0</v>
      </c>
      <c r="AH944" s="5"/>
      <c r="AI944" s="5"/>
      <c r="AJ944" s="5"/>
      <c r="AK944" s="5"/>
      <c r="AL944" s="65">
        <v>0</v>
      </c>
      <c r="AM944" s="5"/>
      <c r="AN944" s="65">
        <v>3</v>
      </c>
      <c r="AO944" s="65">
        <v>0</v>
      </c>
      <c r="AP944" s="5"/>
      <c r="AQ944" s="65">
        <v>2</v>
      </c>
      <c r="AR944" s="65">
        <v>29</v>
      </c>
      <c r="AS944" s="65">
        <v>12</v>
      </c>
      <c r="AT944" s="65">
        <v>1986</v>
      </c>
    </row>
    <row r="945" spans="1:46" x14ac:dyDescent="0.25">
      <c r="A945" s="65">
        <v>4001</v>
      </c>
      <c r="B945" s="22">
        <v>31776</v>
      </c>
      <c r="C945" s="65">
        <v>0</v>
      </c>
      <c r="D945" s="65">
        <v>0</v>
      </c>
      <c r="E945" s="5"/>
      <c r="F945" s="5"/>
      <c r="G945" s="5"/>
      <c r="H945" s="5"/>
      <c r="I945" s="5"/>
      <c r="J945" s="5"/>
      <c r="K945" s="5"/>
      <c r="L945" s="5"/>
      <c r="M945" s="5"/>
      <c r="N945" s="65">
        <v>0</v>
      </c>
      <c r="O945" s="5"/>
      <c r="P945" s="5"/>
      <c r="Q945" s="5"/>
      <c r="R945" s="5"/>
      <c r="S945" s="5"/>
      <c r="T945" s="65">
        <v>0</v>
      </c>
      <c r="U945" s="5"/>
      <c r="V945" s="5"/>
      <c r="W945" s="5"/>
      <c r="X945" s="5"/>
      <c r="Y945" s="65">
        <v>0</v>
      </c>
      <c r="Z945" s="5"/>
      <c r="AA945" s="5"/>
      <c r="AB945" s="5"/>
      <c r="AC945" s="5"/>
      <c r="AD945" s="5"/>
      <c r="AE945" s="5"/>
      <c r="AF945" s="5"/>
      <c r="AG945" s="65">
        <v>0</v>
      </c>
      <c r="AH945" s="5"/>
      <c r="AI945" s="5"/>
      <c r="AJ945" s="5"/>
      <c r="AK945" s="5"/>
      <c r="AL945" s="65">
        <v>0</v>
      </c>
      <c r="AM945" s="5"/>
      <c r="AN945" s="65">
        <v>3</v>
      </c>
      <c r="AO945" s="65">
        <v>0</v>
      </c>
      <c r="AP945" s="5"/>
      <c r="AQ945" s="65">
        <v>3</v>
      </c>
      <c r="AR945" s="65">
        <v>30</v>
      </c>
      <c r="AS945" s="65">
        <v>12</v>
      </c>
      <c r="AT945" s="65">
        <v>1986</v>
      </c>
    </row>
    <row r="946" spans="1:46" x14ac:dyDescent="0.25">
      <c r="A946" s="65">
        <v>4001</v>
      </c>
      <c r="B946" s="22">
        <v>31777</v>
      </c>
      <c r="C946" s="65">
        <v>0</v>
      </c>
      <c r="D946" s="65">
        <v>0</v>
      </c>
      <c r="E946" s="5"/>
      <c r="F946" s="5"/>
      <c r="G946" s="5"/>
      <c r="H946" s="5"/>
      <c r="I946" s="5"/>
      <c r="J946" s="5"/>
      <c r="K946" s="5"/>
      <c r="L946" s="5"/>
      <c r="M946" s="5"/>
      <c r="N946" s="65">
        <v>0</v>
      </c>
      <c r="O946" s="5"/>
      <c r="P946" s="5"/>
      <c r="Q946" s="5"/>
      <c r="R946" s="5"/>
      <c r="S946" s="5"/>
      <c r="T946" s="65">
        <v>0</v>
      </c>
      <c r="U946" s="5"/>
      <c r="V946" s="5"/>
      <c r="W946" s="5"/>
      <c r="X946" s="5"/>
      <c r="Y946" s="65">
        <v>0</v>
      </c>
      <c r="Z946" s="5"/>
      <c r="AA946" s="5"/>
      <c r="AB946" s="5"/>
      <c r="AC946" s="5"/>
      <c r="AD946" s="5"/>
      <c r="AE946" s="5"/>
      <c r="AF946" s="5"/>
      <c r="AG946" s="65">
        <v>0</v>
      </c>
      <c r="AH946" s="5"/>
      <c r="AI946" s="5"/>
      <c r="AJ946" s="5"/>
      <c r="AK946" s="5"/>
      <c r="AL946" s="65">
        <v>0</v>
      </c>
      <c r="AM946" s="5"/>
      <c r="AN946" s="65">
        <v>3</v>
      </c>
      <c r="AO946" s="65">
        <v>0</v>
      </c>
      <c r="AP946" s="5"/>
      <c r="AQ946" s="65">
        <v>4</v>
      </c>
      <c r="AR946" s="65">
        <v>31</v>
      </c>
      <c r="AS946" s="65">
        <v>12</v>
      </c>
      <c r="AT946" s="65">
        <v>1986</v>
      </c>
    </row>
    <row r="947" spans="1:46" x14ac:dyDescent="0.25">
      <c r="A947" s="65">
        <v>4001</v>
      </c>
      <c r="B947" s="22">
        <v>31778</v>
      </c>
      <c r="C947" s="65">
        <v>0</v>
      </c>
      <c r="D947" s="65">
        <v>0</v>
      </c>
      <c r="E947" s="5"/>
      <c r="F947" s="5"/>
      <c r="G947" s="5"/>
      <c r="H947" s="5"/>
      <c r="I947" s="5"/>
      <c r="J947" s="5"/>
      <c r="K947" s="5"/>
      <c r="L947" s="5"/>
      <c r="M947" s="5"/>
      <c r="N947" s="65">
        <v>0</v>
      </c>
      <c r="O947" s="5"/>
      <c r="P947" s="5"/>
      <c r="Q947" s="5"/>
      <c r="R947" s="5"/>
      <c r="S947" s="5"/>
      <c r="T947" s="65">
        <v>0</v>
      </c>
      <c r="U947" s="5"/>
      <c r="V947" s="5"/>
      <c r="W947" s="5"/>
      <c r="X947" s="5"/>
      <c r="Y947" s="65">
        <v>0</v>
      </c>
      <c r="Z947" s="5"/>
      <c r="AA947" s="5"/>
      <c r="AB947" s="5"/>
      <c r="AC947" s="5"/>
      <c r="AD947" s="5"/>
      <c r="AE947" s="5"/>
      <c r="AF947" s="5"/>
      <c r="AG947" s="65">
        <v>0</v>
      </c>
      <c r="AH947" s="5"/>
      <c r="AI947" s="5"/>
      <c r="AJ947" s="5"/>
      <c r="AK947" s="5"/>
      <c r="AL947" s="65">
        <v>0</v>
      </c>
      <c r="AM947" s="5"/>
      <c r="AN947" s="65">
        <v>3</v>
      </c>
      <c r="AO947" s="65">
        <v>0</v>
      </c>
      <c r="AP947" s="5"/>
      <c r="AQ947" s="65">
        <v>5</v>
      </c>
      <c r="AR947" s="65">
        <v>1</v>
      </c>
      <c r="AS947" s="65">
        <v>1</v>
      </c>
      <c r="AT947" s="65">
        <v>1987</v>
      </c>
    </row>
    <row r="948" spans="1:46" x14ac:dyDescent="0.25">
      <c r="A948" s="65">
        <v>4001</v>
      </c>
      <c r="B948" s="22">
        <v>31779</v>
      </c>
      <c r="C948" s="65">
        <v>0</v>
      </c>
      <c r="D948" s="65">
        <v>0</v>
      </c>
      <c r="E948" s="5"/>
      <c r="F948" s="5"/>
      <c r="G948" s="5"/>
      <c r="H948" s="5"/>
      <c r="I948" s="5"/>
      <c r="J948" s="5"/>
      <c r="K948" s="5"/>
      <c r="L948" s="5"/>
      <c r="M948" s="5"/>
      <c r="N948" s="65">
        <v>0</v>
      </c>
      <c r="O948" s="5"/>
      <c r="P948" s="5"/>
      <c r="Q948" s="5"/>
      <c r="R948" s="5"/>
      <c r="S948" s="5"/>
      <c r="T948" s="65">
        <v>0</v>
      </c>
      <c r="U948" s="5"/>
      <c r="V948" s="5"/>
      <c r="W948" s="5"/>
      <c r="X948" s="5"/>
      <c r="Y948" s="65">
        <v>0</v>
      </c>
      <c r="Z948" s="5"/>
      <c r="AA948" s="5"/>
      <c r="AB948" s="5"/>
      <c r="AC948" s="5"/>
      <c r="AD948" s="5"/>
      <c r="AE948" s="5"/>
      <c r="AF948" s="5"/>
      <c r="AG948" s="65">
        <v>0</v>
      </c>
      <c r="AH948" s="5"/>
      <c r="AI948" s="5"/>
      <c r="AJ948" s="5"/>
      <c r="AK948" s="5"/>
      <c r="AL948" s="65">
        <v>0</v>
      </c>
      <c r="AM948" s="5"/>
      <c r="AN948" s="65">
        <v>3</v>
      </c>
      <c r="AO948" s="65">
        <v>0</v>
      </c>
      <c r="AP948" s="5"/>
      <c r="AQ948" s="65">
        <v>6</v>
      </c>
      <c r="AR948" s="65">
        <v>2</v>
      </c>
      <c r="AS948" s="65">
        <v>1</v>
      </c>
      <c r="AT948" s="65">
        <v>1987</v>
      </c>
    </row>
    <row r="949" spans="1:46" x14ac:dyDescent="0.25">
      <c r="A949" s="65">
        <v>4001</v>
      </c>
      <c r="B949" s="22">
        <v>31780</v>
      </c>
      <c r="C949" s="65">
        <v>0</v>
      </c>
      <c r="D949" s="65">
        <v>0</v>
      </c>
      <c r="E949" s="5"/>
      <c r="F949" s="5"/>
      <c r="G949" s="5"/>
      <c r="H949" s="5"/>
      <c r="I949" s="5"/>
      <c r="J949" s="5"/>
      <c r="K949" s="5"/>
      <c r="L949" s="5"/>
      <c r="M949" s="5"/>
      <c r="N949" s="65">
        <v>0</v>
      </c>
      <c r="O949" s="5"/>
      <c r="P949" s="5"/>
      <c r="Q949" s="5"/>
      <c r="R949" s="5"/>
      <c r="S949" s="5"/>
      <c r="T949" s="65">
        <v>0</v>
      </c>
      <c r="U949" s="5"/>
      <c r="V949" s="5"/>
      <c r="W949" s="5"/>
      <c r="X949" s="5"/>
      <c r="Y949" s="65">
        <v>0</v>
      </c>
      <c r="Z949" s="5"/>
      <c r="AA949" s="5"/>
      <c r="AB949" s="5"/>
      <c r="AC949" s="5"/>
      <c r="AD949" s="5"/>
      <c r="AE949" s="5"/>
      <c r="AF949" s="5"/>
      <c r="AG949" s="65">
        <v>0</v>
      </c>
      <c r="AH949" s="5"/>
      <c r="AI949" s="5"/>
      <c r="AJ949" s="5"/>
      <c r="AK949" s="5"/>
      <c r="AL949" s="65">
        <v>0</v>
      </c>
      <c r="AM949" s="5"/>
      <c r="AN949" s="65">
        <v>3</v>
      </c>
      <c r="AO949" s="65">
        <v>0</v>
      </c>
      <c r="AP949" s="5"/>
      <c r="AQ949" s="65">
        <v>7</v>
      </c>
      <c r="AR949" s="65">
        <v>3</v>
      </c>
      <c r="AS949" s="65">
        <v>1</v>
      </c>
      <c r="AT949" s="65">
        <v>1987</v>
      </c>
    </row>
    <row r="950" spans="1:46" x14ac:dyDescent="0.25">
      <c r="A950" s="65">
        <v>4001</v>
      </c>
      <c r="B950" s="22">
        <v>31781</v>
      </c>
      <c r="C950" s="65">
        <v>0</v>
      </c>
      <c r="D950" s="65">
        <v>0</v>
      </c>
      <c r="E950" s="5"/>
      <c r="F950" s="5"/>
      <c r="G950" s="5"/>
      <c r="H950" s="5"/>
      <c r="I950" s="5"/>
      <c r="J950" s="5"/>
      <c r="K950" s="5"/>
      <c r="L950" s="5"/>
      <c r="M950" s="5"/>
      <c r="N950" s="65">
        <v>0</v>
      </c>
      <c r="O950" s="5"/>
      <c r="P950" s="5"/>
      <c r="Q950" s="5"/>
      <c r="R950" s="5"/>
      <c r="S950" s="5"/>
      <c r="T950" s="65">
        <v>0</v>
      </c>
      <c r="U950" s="5"/>
      <c r="V950" s="5"/>
      <c r="W950" s="5"/>
      <c r="X950" s="5"/>
      <c r="Y950" s="65">
        <v>0</v>
      </c>
      <c r="Z950" s="5"/>
      <c r="AA950" s="5"/>
      <c r="AB950" s="5"/>
      <c r="AC950" s="5"/>
      <c r="AD950" s="5"/>
      <c r="AE950" s="5"/>
      <c r="AF950" s="5"/>
      <c r="AG950" s="65">
        <v>0</v>
      </c>
      <c r="AH950" s="5"/>
      <c r="AI950" s="5"/>
      <c r="AJ950" s="5"/>
      <c r="AK950" s="5"/>
      <c r="AL950" s="65">
        <v>0</v>
      </c>
      <c r="AM950" s="5"/>
      <c r="AN950" s="65">
        <v>3</v>
      </c>
      <c r="AO950" s="65">
        <v>0</v>
      </c>
      <c r="AP950" s="5"/>
      <c r="AQ950" s="65">
        <v>1</v>
      </c>
      <c r="AR950" s="65">
        <v>4</v>
      </c>
      <c r="AS950" s="65">
        <v>1</v>
      </c>
      <c r="AT950" s="65">
        <v>1987</v>
      </c>
    </row>
    <row r="951" spans="1:46" x14ac:dyDescent="0.25">
      <c r="A951" s="65">
        <v>4001</v>
      </c>
      <c r="B951" s="22">
        <v>31782</v>
      </c>
      <c r="C951" s="65">
        <v>0</v>
      </c>
      <c r="D951" s="65">
        <v>0</v>
      </c>
      <c r="E951" s="5"/>
      <c r="F951" s="5"/>
      <c r="G951" s="5"/>
      <c r="H951" s="5"/>
      <c r="I951" s="5"/>
      <c r="J951" s="5"/>
      <c r="K951" s="5"/>
      <c r="L951" s="5"/>
      <c r="M951" s="5"/>
      <c r="N951" s="65">
        <v>0</v>
      </c>
      <c r="O951" s="5"/>
      <c r="P951" s="5"/>
      <c r="Q951" s="5"/>
      <c r="R951" s="5"/>
      <c r="S951" s="5"/>
      <c r="T951" s="65">
        <v>0</v>
      </c>
      <c r="U951" s="5"/>
      <c r="V951" s="5"/>
      <c r="W951" s="5"/>
      <c r="X951" s="5"/>
      <c r="Y951" s="65">
        <v>0</v>
      </c>
      <c r="Z951" s="5"/>
      <c r="AA951" s="5"/>
      <c r="AB951" s="5"/>
      <c r="AC951" s="5"/>
      <c r="AD951" s="5"/>
      <c r="AE951" s="5"/>
      <c r="AF951" s="5"/>
      <c r="AG951" s="65">
        <v>0</v>
      </c>
      <c r="AH951" s="5"/>
      <c r="AI951" s="5"/>
      <c r="AJ951" s="5"/>
      <c r="AK951" s="5"/>
      <c r="AL951" s="65">
        <v>0</v>
      </c>
      <c r="AM951" s="5"/>
      <c r="AN951" s="65">
        <v>3</v>
      </c>
      <c r="AO951" s="65">
        <v>0</v>
      </c>
      <c r="AP951" s="5"/>
      <c r="AQ951" s="65">
        <v>2</v>
      </c>
      <c r="AR951" s="65">
        <v>5</v>
      </c>
      <c r="AS951" s="65">
        <v>1</v>
      </c>
      <c r="AT951" s="65">
        <v>1987</v>
      </c>
    </row>
    <row r="952" spans="1:46" x14ac:dyDescent="0.25">
      <c r="A952" s="65">
        <v>4001</v>
      </c>
      <c r="B952" s="22">
        <v>31783</v>
      </c>
      <c r="C952" s="65">
        <v>0</v>
      </c>
      <c r="D952" s="65">
        <v>0</v>
      </c>
      <c r="E952" s="5"/>
      <c r="F952" s="5"/>
      <c r="G952" s="5"/>
      <c r="H952" s="5"/>
      <c r="I952" s="5"/>
      <c r="J952" s="5"/>
      <c r="K952" s="5"/>
      <c r="L952" s="5"/>
      <c r="M952" s="5"/>
      <c r="N952" s="65">
        <v>0</v>
      </c>
      <c r="O952" s="5"/>
      <c r="P952" s="5"/>
      <c r="Q952" s="5"/>
      <c r="R952" s="5"/>
      <c r="S952" s="5"/>
      <c r="T952" s="65">
        <v>0</v>
      </c>
      <c r="U952" s="5"/>
      <c r="V952" s="5"/>
      <c r="W952" s="5"/>
      <c r="X952" s="5"/>
      <c r="Y952" s="65">
        <v>0</v>
      </c>
      <c r="Z952" s="5"/>
      <c r="AA952" s="5"/>
      <c r="AB952" s="5"/>
      <c r="AC952" s="5"/>
      <c r="AD952" s="5"/>
      <c r="AE952" s="5"/>
      <c r="AF952" s="5"/>
      <c r="AG952" s="65">
        <v>0</v>
      </c>
      <c r="AH952" s="5"/>
      <c r="AI952" s="5"/>
      <c r="AJ952" s="5"/>
      <c r="AK952" s="5"/>
      <c r="AL952" s="65">
        <v>0</v>
      </c>
      <c r="AM952" s="5"/>
      <c r="AN952" s="65">
        <v>3</v>
      </c>
      <c r="AO952" s="65">
        <v>0</v>
      </c>
      <c r="AP952" s="5"/>
      <c r="AQ952" s="65">
        <v>3</v>
      </c>
      <c r="AR952" s="65">
        <v>6</v>
      </c>
      <c r="AS952" s="65">
        <v>1</v>
      </c>
      <c r="AT952" s="65">
        <v>1987</v>
      </c>
    </row>
    <row r="953" spans="1:46" x14ac:dyDescent="0.25">
      <c r="A953" s="65">
        <v>4001</v>
      </c>
      <c r="B953" s="22">
        <v>31784</v>
      </c>
      <c r="C953" s="65">
        <v>0</v>
      </c>
      <c r="D953" s="65">
        <v>0</v>
      </c>
      <c r="E953" s="5"/>
      <c r="F953" s="5"/>
      <c r="G953" s="5"/>
      <c r="H953" s="5"/>
      <c r="I953" s="5"/>
      <c r="J953" s="5"/>
      <c r="K953" s="5"/>
      <c r="L953" s="5"/>
      <c r="M953" s="5"/>
      <c r="N953" s="65">
        <v>0</v>
      </c>
      <c r="O953" s="5"/>
      <c r="P953" s="5"/>
      <c r="Q953" s="5"/>
      <c r="R953" s="5"/>
      <c r="S953" s="5"/>
      <c r="T953" s="65">
        <v>0</v>
      </c>
      <c r="U953" s="5"/>
      <c r="V953" s="5"/>
      <c r="W953" s="5"/>
      <c r="X953" s="5"/>
      <c r="Y953" s="65">
        <v>0</v>
      </c>
      <c r="Z953" s="5"/>
      <c r="AA953" s="5"/>
      <c r="AB953" s="5"/>
      <c r="AC953" s="5"/>
      <c r="AD953" s="5"/>
      <c r="AE953" s="5"/>
      <c r="AF953" s="5"/>
      <c r="AG953" s="65">
        <v>0</v>
      </c>
      <c r="AH953" s="5"/>
      <c r="AI953" s="5"/>
      <c r="AJ953" s="5"/>
      <c r="AK953" s="5"/>
      <c r="AL953" s="65">
        <v>0</v>
      </c>
      <c r="AM953" s="5"/>
      <c r="AN953" s="65">
        <v>3</v>
      </c>
      <c r="AO953" s="65">
        <v>0</v>
      </c>
      <c r="AP953" s="5"/>
      <c r="AQ953" s="65">
        <v>4</v>
      </c>
      <c r="AR953" s="65">
        <v>7</v>
      </c>
      <c r="AS953" s="65">
        <v>1</v>
      </c>
      <c r="AT953" s="65">
        <v>1987</v>
      </c>
    </row>
    <row r="954" spans="1:46" x14ac:dyDescent="0.25">
      <c r="A954" s="65">
        <v>4001</v>
      </c>
      <c r="B954" s="22">
        <v>31785</v>
      </c>
      <c r="C954" s="65">
        <v>0</v>
      </c>
      <c r="D954" s="65">
        <v>0</v>
      </c>
      <c r="E954" s="5"/>
      <c r="F954" s="5"/>
      <c r="G954" s="5"/>
      <c r="H954" s="5"/>
      <c r="I954" s="5"/>
      <c r="J954" s="5"/>
      <c r="K954" s="5"/>
      <c r="L954" s="5"/>
      <c r="M954" s="5"/>
      <c r="N954" s="65">
        <v>0</v>
      </c>
      <c r="O954" s="5"/>
      <c r="P954" s="5"/>
      <c r="Q954" s="5"/>
      <c r="R954" s="5"/>
      <c r="S954" s="5"/>
      <c r="T954" s="65">
        <v>0</v>
      </c>
      <c r="U954" s="5"/>
      <c r="V954" s="5"/>
      <c r="W954" s="5"/>
      <c r="X954" s="5"/>
      <c r="Y954" s="65">
        <v>0</v>
      </c>
      <c r="Z954" s="5"/>
      <c r="AA954" s="5"/>
      <c r="AB954" s="5"/>
      <c r="AC954" s="5"/>
      <c r="AD954" s="5"/>
      <c r="AE954" s="5"/>
      <c r="AF954" s="5"/>
      <c r="AG954" s="65">
        <v>0</v>
      </c>
      <c r="AH954" s="5"/>
      <c r="AI954" s="5"/>
      <c r="AJ954" s="5"/>
      <c r="AK954" s="5"/>
      <c r="AL954" s="65">
        <v>0</v>
      </c>
      <c r="AM954" s="5"/>
      <c r="AN954" s="65">
        <v>3</v>
      </c>
      <c r="AO954" s="65">
        <v>0</v>
      </c>
      <c r="AP954" s="5"/>
      <c r="AQ954" s="65">
        <v>5</v>
      </c>
      <c r="AR954" s="65">
        <v>8</v>
      </c>
      <c r="AS954" s="65">
        <v>1</v>
      </c>
      <c r="AT954" s="65">
        <v>1987</v>
      </c>
    </row>
    <row r="955" spans="1:46" x14ac:dyDescent="0.25">
      <c r="A955" s="65">
        <v>4001</v>
      </c>
      <c r="B955" s="22">
        <v>31786</v>
      </c>
      <c r="C955" s="65">
        <v>0</v>
      </c>
      <c r="D955" s="65">
        <v>0</v>
      </c>
      <c r="E955" s="5"/>
      <c r="F955" s="5"/>
      <c r="G955" s="5"/>
      <c r="H955" s="5"/>
      <c r="I955" s="5"/>
      <c r="J955" s="5"/>
      <c r="K955" s="5"/>
      <c r="L955" s="5"/>
      <c r="M955" s="5"/>
      <c r="N955" s="65">
        <v>0</v>
      </c>
      <c r="O955" s="5"/>
      <c r="P955" s="5"/>
      <c r="Q955" s="5"/>
      <c r="R955" s="5"/>
      <c r="S955" s="5"/>
      <c r="T955" s="65">
        <v>0</v>
      </c>
      <c r="U955" s="5"/>
      <c r="V955" s="5"/>
      <c r="W955" s="5"/>
      <c r="X955" s="5"/>
      <c r="Y955" s="65">
        <v>0</v>
      </c>
      <c r="Z955" s="5"/>
      <c r="AA955" s="5"/>
      <c r="AB955" s="5"/>
      <c r="AC955" s="5"/>
      <c r="AD955" s="5"/>
      <c r="AE955" s="5"/>
      <c r="AF955" s="5"/>
      <c r="AG955" s="65">
        <v>0</v>
      </c>
      <c r="AH955" s="5"/>
      <c r="AI955" s="5"/>
      <c r="AJ955" s="5"/>
      <c r="AK955" s="5"/>
      <c r="AL955" s="65">
        <v>0</v>
      </c>
      <c r="AM955" s="5"/>
      <c r="AN955" s="65">
        <v>3</v>
      </c>
      <c r="AO955" s="65">
        <v>0</v>
      </c>
      <c r="AP955" s="5"/>
      <c r="AQ955" s="65">
        <v>6</v>
      </c>
      <c r="AR955" s="65">
        <v>9</v>
      </c>
      <c r="AS955" s="65">
        <v>1</v>
      </c>
      <c r="AT955" s="65">
        <v>1987</v>
      </c>
    </row>
    <row r="956" spans="1:46" x14ac:dyDescent="0.25">
      <c r="A956" s="65">
        <v>4001</v>
      </c>
      <c r="B956" s="22">
        <v>31787</v>
      </c>
      <c r="C956" s="65">
        <v>0</v>
      </c>
      <c r="D956" s="65">
        <v>0</v>
      </c>
      <c r="E956" s="5"/>
      <c r="F956" s="5"/>
      <c r="G956" s="5"/>
      <c r="H956" s="5"/>
      <c r="I956" s="5"/>
      <c r="J956" s="5"/>
      <c r="K956" s="5"/>
      <c r="L956" s="5"/>
      <c r="M956" s="5"/>
      <c r="N956" s="65">
        <v>0</v>
      </c>
      <c r="O956" s="5"/>
      <c r="P956" s="5"/>
      <c r="Q956" s="5"/>
      <c r="R956" s="5"/>
      <c r="S956" s="5"/>
      <c r="T956" s="65">
        <v>0</v>
      </c>
      <c r="U956" s="5"/>
      <c r="V956" s="5"/>
      <c r="W956" s="5"/>
      <c r="X956" s="5"/>
      <c r="Y956" s="65">
        <v>0</v>
      </c>
      <c r="Z956" s="5"/>
      <c r="AA956" s="5"/>
      <c r="AB956" s="5"/>
      <c r="AC956" s="5"/>
      <c r="AD956" s="5"/>
      <c r="AE956" s="5"/>
      <c r="AF956" s="5"/>
      <c r="AG956" s="65">
        <v>0</v>
      </c>
      <c r="AH956" s="5"/>
      <c r="AI956" s="5"/>
      <c r="AJ956" s="5"/>
      <c r="AK956" s="5"/>
      <c r="AL956" s="65">
        <v>0</v>
      </c>
      <c r="AM956" s="5"/>
      <c r="AN956" s="65">
        <v>3</v>
      </c>
      <c r="AO956" s="65">
        <v>0</v>
      </c>
      <c r="AP956" s="5"/>
      <c r="AQ956" s="65">
        <v>7</v>
      </c>
      <c r="AR956" s="65">
        <v>10</v>
      </c>
      <c r="AS956" s="65">
        <v>1</v>
      </c>
      <c r="AT956" s="65">
        <v>1987</v>
      </c>
    </row>
    <row r="957" spans="1:46" x14ac:dyDescent="0.25">
      <c r="A957" s="65">
        <v>4001</v>
      </c>
      <c r="B957" s="22">
        <v>31788</v>
      </c>
      <c r="C957" s="65">
        <v>0</v>
      </c>
      <c r="D957" s="65">
        <v>0</v>
      </c>
      <c r="E957" s="5"/>
      <c r="F957" s="5"/>
      <c r="G957" s="5"/>
      <c r="H957" s="5"/>
      <c r="I957" s="5"/>
      <c r="J957" s="5"/>
      <c r="K957" s="5"/>
      <c r="L957" s="5"/>
      <c r="M957" s="5"/>
      <c r="N957" s="65">
        <v>0</v>
      </c>
      <c r="O957" s="5"/>
      <c r="P957" s="5"/>
      <c r="Q957" s="5"/>
      <c r="R957" s="5"/>
      <c r="S957" s="5"/>
      <c r="T957" s="65">
        <v>0</v>
      </c>
      <c r="U957" s="5"/>
      <c r="V957" s="5"/>
      <c r="W957" s="5"/>
      <c r="X957" s="5"/>
      <c r="Y957" s="65">
        <v>0</v>
      </c>
      <c r="Z957" s="5"/>
      <c r="AA957" s="5"/>
      <c r="AB957" s="5"/>
      <c r="AC957" s="5"/>
      <c r="AD957" s="5"/>
      <c r="AE957" s="5"/>
      <c r="AF957" s="5"/>
      <c r="AG957" s="65">
        <v>0</v>
      </c>
      <c r="AH957" s="5"/>
      <c r="AI957" s="5"/>
      <c r="AJ957" s="5"/>
      <c r="AK957" s="5"/>
      <c r="AL957" s="65">
        <v>0</v>
      </c>
      <c r="AM957" s="5"/>
      <c r="AN957" s="65">
        <v>3</v>
      </c>
      <c r="AO957" s="65">
        <v>0</v>
      </c>
      <c r="AP957" s="5"/>
      <c r="AQ957" s="65">
        <v>1</v>
      </c>
      <c r="AR957" s="65">
        <v>11</v>
      </c>
      <c r="AS957" s="65">
        <v>1</v>
      </c>
      <c r="AT957" s="65">
        <v>1987</v>
      </c>
    </row>
    <row r="958" spans="1:46" x14ac:dyDescent="0.25">
      <c r="A958" s="65">
        <v>4001</v>
      </c>
      <c r="B958" s="22">
        <v>31789</v>
      </c>
      <c r="C958" s="65">
        <v>0</v>
      </c>
      <c r="D958" s="65">
        <v>0</v>
      </c>
      <c r="E958" s="5"/>
      <c r="F958" s="5"/>
      <c r="G958" s="5"/>
      <c r="H958" s="5"/>
      <c r="I958" s="5"/>
      <c r="J958" s="5"/>
      <c r="K958" s="5"/>
      <c r="L958" s="5"/>
      <c r="M958" s="5"/>
      <c r="N958" s="65">
        <v>0</v>
      </c>
      <c r="O958" s="5"/>
      <c r="P958" s="5"/>
      <c r="Q958" s="5"/>
      <c r="R958" s="5"/>
      <c r="S958" s="5"/>
      <c r="T958" s="65">
        <v>0</v>
      </c>
      <c r="U958" s="5"/>
      <c r="V958" s="5"/>
      <c r="W958" s="5"/>
      <c r="X958" s="5"/>
      <c r="Y958" s="65">
        <v>0</v>
      </c>
      <c r="Z958" s="5"/>
      <c r="AA958" s="5"/>
      <c r="AB958" s="5"/>
      <c r="AC958" s="5"/>
      <c r="AD958" s="5"/>
      <c r="AE958" s="5"/>
      <c r="AF958" s="5"/>
      <c r="AG958" s="65">
        <v>0</v>
      </c>
      <c r="AH958" s="5"/>
      <c r="AI958" s="5"/>
      <c r="AJ958" s="5"/>
      <c r="AK958" s="5"/>
      <c r="AL958" s="65">
        <v>0</v>
      </c>
      <c r="AM958" s="5"/>
      <c r="AN958" s="65">
        <v>3</v>
      </c>
      <c r="AO958" s="65">
        <v>0</v>
      </c>
      <c r="AP958" s="5"/>
      <c r="AQ958" s="65">
        <v>2</v>
      </c>
      <c r="AR958" s="65">
        <v>12</v>
      </c>
      <c r="AS958" s="65">
        <v>1</v>
      </c>
      <c r="AT958" s="65">
        <v>1987</v>
      </c>
    </row>
    <row r="959" spans="1:46" x14ac:dyDescent="0.25">
      <c r="A959" s="65">
        <v>4001</v>
      </c>
      <c r="B959" s="22">
        <v>31790</v>
      </c>
      <c r="C959" s="65">
        <v>1</v>
      </c>
      <c r="D959" s="65">
        <v>3</v>
      </c>
      <c r="E959" s="5"/>
      <c r="F959" s="5"/>
      <c r="G959" s="5"/>
      <c r="H959" s="5"/>
      <c r="I959" s="5"/>
      <c r="J959" s="5"/>
      <c r="K959" s="5"/>
      <c r="L959" s="65">
        <v>0</v>
      </c>
      <c r="M959" s="5"/>
      <c r="N959" s="65">
        <v>13</v>
      </c>
      <c r="O959" s="65">
        <v>0</v>
      </c>
      <c r="P959" s="65">
        <v>0</v>
      </c>
      <c r="Q959" s="5"/>
      <c r="R959" s="65">
        <v>0</v>
      </c>
      <c r="S959" s="5"/>
      <c r="T959" s="65">
        <v>13</v>
      </c>
      <c r="U959" s="65">
        <v>0</v>
      </c>
      <c r="V959" s="65">
        <v>0</v>
      </c>
      <c r="W959" s="65">
        <v>84.899993896484375</v>
      </c>
      <c r="X959" s="5"/>
      <c r="Y959" s="65">
        <v>13</v>
      </c>
      <c r="Z959" s="5"/>
      <c r="AA959" s="5"/>
      <c r="AB959" s="5"/>
      <c r="AC959" s="5"/>
      <c r="AD959" s="5"/>
      <c r="AE959" s="65">
        <v>3710</v>
      </c>
      <c r="AF959" s="5"/>
      <c r="AG959" s="65">
        <v>13</v>
      </c>
      <c r="AH959" s="5"/>
      <c r="AI959" s="5"/>
      <c r="AJ959" s="65">
        <v>2.2639999389648437</v>
      </c>
      <c r="AK959" s="5"/>
      <c r="AL959" s="65">
        <v>13</v>
      </c>
      <c r="AM959" s="65">
        <v>1</v>
      </c>
      <c r="AN959" s="65">
        <v>3</v>
      </c>
      <c r="AO959" s="65">
        <v>0</v>
      </c>
      <c r="AP959" s="5"/>
      <c r="AQ959" s="65">
        <v>3</v>
      </c>
      <c r="AR959" s="65">
        <v>13</v>
      </c>
      <c r="AS959" s="65">
        <v>1</v>
      </c>
      <c r="AT959" s="65">
        <v>1987</v>
      </c>
    </row>
    <row r="960" spans="1:46" x14ac:dyDescent="0.25">
      <c r="A960" s="65">
        <v>4001</v>
      </c>
      <c r="B960" s="22">
        <v>31791</v>
      </c>
      <c r="C960" s="65">
        <v>1</v>
      </c>
      <c r="D960" s="65">
        <v>3</v>
      </c>
      <c r="E960" s="5"/>
      <c r="F960" s="5"/>
      <c r="G960" s="5"/>
      <c r="H960" s="5"/>
      <c r="I960" s="5"/>
      <c r="J960" s="5"/>
      <c r="K960" s="65">
        <v>0</v>
      </c>
      <c r="L960" s="65">
        <v>0</v>
      </c>
      <c r="M960" s="65">
        <v>0</v>
      </c>
      <c r="N960" s="65">
        <v>24</v>
      </c>
      <c r="O960" s="65">
        <v>0</v>
      </c>
      <c r="P960" s="65">
        <v>0</v>
      </c>
      <c r="Q960" s="65">
        <v>0</v>
      </c>
      <c r="R960" s="65">
        <v>0</v>
      </c>
      <c r="S960" s="65">
        <v>0</v>
      </c>
      <c r="T960" s="65">
        <v>24</v>
      </c>
      <c r="U960" s="65">
        <v>0</v>
      </c>
      <c r="V960" s="65">
        <v>0</v>
      </c>
      <c r="W960" s="65">
        <v>81.099990844726562</v>
      </c>
      <c r="X960" s="65">
        <v>81.099990844726562</v>
      </c>
      <c r="Y960" s="65">
        <v>24</v>
      </c>
      <c r="Z960" s="5"/>
      <c r="AA960" s="5"/>
      <c r="AB960" s="5"/>
      <c r="AC960" s="5"/>
      <c r="AD960" s="5"/>
      <c r="AE960" s="65">
        <v>3948</v>
      </c>
      <c r="AF960" s="65">
        <v>3948</v>
      </c>
      <c r="AG960" s="65">
        <v>24</v>
      </c>
      <c r="AH960" s="5"/>
      <c r="AI960" s="65">
        <v>21.73199462890625</v>
      </c>
      <c r="AJ960" s="65">
        <v>0.90499997138977051</v>
      </c>
      <c r="AK960" s="65">
        <v>0.90499997138977051</v>
      </c>
      <c r="AL960" s="65">
        <v>24</v>
      </c>
      <c r="AM960" s="65">
        <v>1</v>
      </c>
      <c r="AN960" s="65">
        <v>3</v>
      </c>
      <c r="AO960" s="65">
        <v>0</v>
      </c>
      <c r="AP960" s="5"/>
      <c r="AQ960" s="65">
        <v>4</v>
      </c>
      <c r="AR960" s="65">
        <v>14</v>
      </c>
      <c r="AS960" s="65">
        <v>1</v>
      </c>
      <c r="AT960" s="65">
        <v>1987</v>
      </c>
    </row>
    <row r="961" spans="1:46" x14ac:dyDescent="0.25">
      <c r="A961" s="65">
        <v>4001</v>
      </c>
      <c r="B961" s="22">
        <v>31792</v>
      </c>
      <c r="C961" s="65">
        <v>1</v>
      </c>
      <c r="D961" s="65">
        <v>3</v>
      </c>
      <c r="E961" s="5"/>
      <c r="F961" s="5"/>
      <c r="G961" s="5"/>
      <c r="H961" s="5"/>
      <c r="I961" s="5"/>
      <c r="J961" s="5"/>
      <c r="K961" s="65">
        <v>0.64799994230270386</v>
      </c>
      <c r="L961" s="65">
        <v>2.6999998837709427E-2</v>
      </c>
      <c r="M961" s="65">
        <v>2.6999998837709427E-2</v>
      </c>
      <c r="N961" s="65">
        <v>24</v>
      </c>
      <c r="O961" s="65">
        <v>1</v>
      </c>
      <c r="P961" s="65">
        <v>1</v>
      </c>
      <c r="Q961" s="65">
        <v>0.64799994230270386</v>
      </c>
      <c r="R961" s="65">
        <v>2.6999998837709427E-2</v>
      </c>
      <c r="S961" s="65">
        <v>2.6999998837709427E-2</v>
      </c>
      <c r="T961" s="65">
        <v>24</v>
      </c>
      <c r="U961" s="65">
        <v>1</v>
      </c>
      <c r="V961" s="65">
        <v>1</v>
      </c>
      <c r="W961" s="65">
        <v>83.099990844726563</v>
      </c>
      <c r="X961" s="65">
        <v>83.099990844726563</v>
      </c>
      <c r="Y961" s="65">
        <v>24</v>
      </c>
      <c r="Z961" s="5"/>
      <c r="AA961" s="5"/>
      <c r="AB961" s="5"/>
      <c r="AC961" s="5"/>
      <c r="AD961" s="5"/>
      <c r="AE961" s="65">
        <v>4615</v>
      </c>
      <c r="AF961" s="65">
        <v>4615</v>
      </c>
      <c r="AG961" s="65">
        <v>24</v>
      </c>
      <c r="AH961" s="5"/>
      <c r="AI961" s="65">
        <v>33.263992309570313</v>
      </c>
      <c r="AJ961" s="65">
        <v>1.3859996795654297</v>
      </c>
      <c r="AK961" s="65">
        <v>1.3859996795654297</v>
      </c>
      <c r="AL961" s="65">
        <v>24</v>
      </c>
      <c r="AM961" s="65">
        <v>1</v>
      </c>
      <c r="AN961" s="65">
        <v>3</v>
      </c>
      <c r="AO961" s="65">
        <v>0</v>
      </c>
      <c r="AP961" s="5"/>
      <c r="AQ961" s="65">
        <v>5</v>
      </c>
      <c r="AR961" s="65">
        <v>15</v>
      </c>
      <c r="AS961" s="65">
        <v>1</v>
      </c>
      <c r="AT961" s="65">
        <v>1987</v>
      </c>
    </row>
    <row r="962" spans="1:46" x14ac:dyDescent="0.25">
      <c r="A962" s="65">
        <v>4001</v>
      </c>
      <c r="B962" s="22">
        <v>31793</v>
      </c>
      <c r="C962" s="65">
        <v>1</v>
      </c>
      <c r="D962" s="65">
        <v>3</v>
      </c>
      <c r="E962" s="5"/>
      <c r="F962" s="5"/>
      <c r="G962" s="5"/>
      <c r="H962" s="5"/>
      <c r="I962" s="5"/>
      <c r="J962" s="5"/>
      <c r="K962" s="65">
        <v>4.7569999694824219</v>
      </c>
      <c r="L962" s="65">
        <v>0.19799995422363281</v>
      </c>
      <c r="M962" s="65">
        <v>0.19799995422363281</v>
      </c>
      <c r="N962" s="65">
        <v>24</v>
      </c>
      <c r="O962" s="65">
        <v>2</v>
      </c>
      <c r="P962" s="65">
        <v>1</v>
      </c>
      <c r="Q962" s="65">
        <v>4.7569999694824219</v>
      </c>
      <c r="R962" s="65">
        <v>0.19799995422363281</v>
      </c>
      <c r="S962" s="65">
        <v>0.19799995422363281</v>
      </c>
      <c r="T962" s="65">
        <v>24</v>
      </c>
      <c r="U962" s="65">
        <v>2</v>
      </c>
      <c r="V962" s="65">
        <v>1</v>
      </c>
      <c r="W962" s="65">
        <v>72.5</v>
      </c>
      <c r="X962" s="65">
        <v>72.5</v>
      </c>
      <c r="Y962" s="65">
        <v>24</v>
      </c>
      <c r="Z962" s="5"/>
      <c r="AA962" s="5"/>
      <c r="AB962" s="5"/>
      <c r="AC962" s="5"/>
      <c r="AD962" s="5"/>
      <c r="AE962" s="65">
        <v>3392</v>
      </c>
      <c r="AF962" s="65">
        <v>3392</v>
      </c>
      <c r="AG962" s="65">
        <v>24</v>
      </c>
      <c r="AH962" s="5"/>
      <c r="AI962" s="65">
        <v>16.415985107421875</v>
      </c>
      <c r="AJ962" s="65">
        <v>0.68399995565414429</v>
      </c>
      <c r="AK962" s="65">
        <v>0.68399995565414429</v>
      </c>
      <c r="AL962" s="65">
        <v>24</v>
      </c>
      <c r="AM962" s="65">
        <v>1</v>
      </c>
      <c r="AN962" s="65">
        <v>3</v>
      </c>
      <c r="AO962" s="65">
        <v>0</v>
      </c>
      <c r="AP962" s="5"/>
      <c r="AQ962" s="65">
        <v>6</v>
      </c>
      <c r="AR962" s="65">
        <v>16</v>
      </c>
      <c r="AS962" s="65">
        <v>1</v>
      </c>
      <c r="AT962" s="65">
        <v>1987</v>
      </c>
    </row>
    <row r="963" spans="1:46" x14ac:dyDescent="0.25">
      <c r="A963" s="65">
        <v>4001</v>
      </c>
      <c r="B963" s="22">
        <v>31794</v>
      </c>
      <c r="C963" s="65">
        <v>1</v>
      </c>
      <c r="D963" s="65">
        <v>3</v>
      </c>
      <c r="E963" s="5"/>
      <c r="F963" s="5"/>
      <c r="G963" s="5"/>
      <c r="H963" s="5"/>
      <c r="I963" s="5"/>
      <c r="J963" s="5"/>
      <c r="K963" s="65">
        <v>78.962997436523437</v>
      </c>
      <c r="L963" s="65">
        <v>3.2899999618530273</v>
      </c>
      <c r="M963" s="65">
        <v>3.2899999618530273</v>
      </c>
      <c r="N963" s="65">
        <v>24</v>
      </c>
      <c r="O963" s="65">
        <v>22</v>
      </c>
      <c r="P963" s="65">
        <v>1</v>
      </c>
      <c r="Q963" s="65">
        <v>78.962997436523437</v>
      </c>
      <c r="R963" s="65">
        <v>3.2899999618530273</v>
      </c>
      <c r="S963" s="65">
        <v>3.2899999618530273</v>
      </c>
      <c r="T963" s="65">
        <v>24</v>
      </c>
      <c r="U963" s="65">
        <v>22</v>
      </c>
      <c r="V963" s="65">
        <v>1</v>
      </c>
      <c r="W963" s="65">
        <v>52.699996948242188</v>
      </c>
      <c r="X963" s="65">
        <v>52.699996948242188</v>
      </c>
      <c r="Y963" s="65">
        <v>24</v>
      </c>
      <c r="Z963" s="5"/>
      <c r="AA963" s="5"/>
      <c r="AB963" s="5"/>
      <c r="AC963" s="5"/>
      <c r="AD963" s="5"/>
      <c r="AE963" s="65">
        <v>0</v>
      </c>
      <c r="AF963" s="65">
        <v>0</v>
      </c>
      <c r="AG963" s="65">
        <v>24</v>
      </c>
      <c r="AH963" s="5"/>
      <c r="AI963" s="65">
        <v>88.4639892578125</v>
      </c>
      <c r="AJ963" s="65">
        <v>3.685999870300293</v>
      </c>
      <c r="AK963" s="65">
        <v>3.685999870300293</v>
      </c>
      <c r="AL963" s="65">
        <v>24</v>
      </c>
      <c r="AM963" s="65">
        <v>1</v>
      </c>
      <c r="AN963" s="65">
        <v>3</v>
      </c>
      <c r="AO963" s="65">
        <v>0</v>
      </c>
      <c r="AP963" s="5"/>
      <c r="AQ963" s="65">
        <v>7</v>
      </c>
      <c r="AR963" s="65">
        <v>17</v>
      </c>
      <c r="AS963" s="65">
        <v>1</v>
      </c>
      <c r="AT963" s="65">
        <v>1987</v>
      </c>
    </row>
    <row r="964" spans="1:46" x14ac:dyDescent="0.25">
      <c r="A964" s="65">
        <v>4001</v>
      </c>
      <c r="B964" s="22">
        <v>31795</v>
      </c>
      <c r="C964" s="65">
        <v>1</v>
      </c>
      <c r="D964" s="65">
        <v>3</v>
      </c>
      <c r="E964" s="5"/>
      <c r="F964" s="5"/>
      <c r="G964" s="5"/>
      <c r="H964" s="5"/>
      <c r="I964" s="5"/>
      <c r="J964" s="5"/>
      <c r="K964" s="65">
        <v>44.670989990234375</v>
      </c>
      <c r="L964" s="65">
        <v>1.8609991073608398</v>
      </c>
      <c r="M964" s="65">
        <v>1.8609991073608398</v>
      </c>
      <c r="N964" s="65">
        <v>24</v>
      </c>
      <c r="O964" s="65">
        <v>21</v>
      </c>
      <c r="P964" s="65">
        <v>1</v>
      </c>
      <c r="Q964" s="65">
        <v>44.670989990234375</v>
      </c>
      <c r="R964" s="65">
        <v>1.8609991073608398</v>
      </c>
      <c r="S964" s="65">
        <v>1.8609991073608398</v>
      </c>
      <c r="T964" s="65">
        <v>24</v>
      </c>
      <c r="U964" s="65">
        <v>21</v>
      </c>
      <c r="V964" s="65">
        <v>1</v>
      </c>
      <c r="W964" s="65">
        <v>52.699996948242188</v>
      </c>
      <c r="X964" s="65">
        <v>52.699996948242188</v>
      </c>
      <c r="Y964" s="65">
        <v>24</v>
      </c>
      <c r="Z964" s="5"/>
      <c r="AA964" s="5"/>
      <c r="AB964" s="5"/>
      <c r="AC964" s="5"/>
      <c r="AD964" s="5"/>
      <c r="AE964" s="65">
        <v>0</v>
      </c>
      <c r="AF964" s="65">
        <v>0</v>
      </c>
      <c r="AG964" s="65">
        <v>24</v>
      </c>
      <c r="AH964" s="5"/>
      <c r="AI964" s="65">
        <v>52.979995727539063</v>
      </c>
      <c r="AJ964" s="65">
        <v>2.2069997787475586</v>
      </c>
      <c r="AK964" s="65">
        <v>2.2069997787475586</v>
      </c>
      <c r="AL964" s="65">
        <v>24</v>
      </c>
      <c r="AM964" s="65">
        <v>1</v>
      </c>
      <c r="AN964" s="65">
        <v>3</v>
      </c>
      <c r="AO964" s="65">
        <v>0</v>
      </c>
      <c r="AP964" s="5"/>
      <c r="AQ964" s="65">
        <v>1</v>
      </c>
      <c r="AR964" s="65">
        <v>18</v>
      </c>
      <c r="AS964" s="65">
        <v>1</v>
      </c>
      <c r="AT964" s="65">
        <v>1987</v>
      </c>
    </row>
    <row r="965" spans="1:46" x14ac:dyDescent="0.25">
      <c r="A965" s="65">
        <v>4001</v>
      </c>
      <c r="B965" s="22">
        <v>31796</v>
      </c>
      <c r="C965" s="65">
        <v>1</v>
      </c>
      <c r="D965" s="65">
        <v>3</v>
      </c>
      <c r="E965" s="5"/>
      <c r="F965" s="5"/>
      <c r="G965" s="5"/>
      <c r="H965" s="5"/>
      <c r="I965" s="5"/>
      <c r="J965" s="5"/>
      <c r="K965" s="65">
        <v>54.852996826171875</v>
      </c>
      <c r="L965" s="65">
        <v>2.2849998474121094</v>
      </c>
      <c r="M965" s="65">
        <v>2.2849998474121094</v>
      </c>
      <c r="N965" s="65">
        <v>24</v>
      </c>
      <c r="O965" s="65">
        <v>24</v>
      </c>
      <c r="P965" s="65">
        <v>1</v>
      </c>
      <c r="Q965" s="65">
        <v>54.852996826171875</v>
      </c>
      <c r="R965" s="65">
        <v>2.2849998474121094</v>
      </c>
      <c r="S965" s="65">
        <v>2.2849998474121094</v>
      </c>
      <c r="T965" s="65">
        <v>24</v>
      </c>
      <c r="U965" s="65">
        <v>24</v>
      </c>
      <c r="V965" s="65">
        <v>1</v>
      </c>
      <c r="W965" s="65">
        <v>53.099990844726563</v>
      </c>
      <c r="X965" s="65">
        <v>53.099990844726563</v>
      </c>
      <c r="Y965" s="65">
        <v>24</v>
      </c>
      <c r="Z965" s="5"/>
      <c r="AA965" s="5"/>
      <c r="AB965" s="5"/>
      <c r="AC965" s="5"/>
      <c r="AD965" s="5"/>
      <c r="AE965" s="65">
        <v>0</v>
      </c>
      <c r="AF965" s="65">
        <v>0</v>
      </c>
      <c r="AG965" s="65">
        <v>24</v>
      </c>
      <c r="AH965" s="5"/>
      <c r="AI965" s="65">
        <v>63.203994750976563</v>
      </c>
      <c r="AJ965" s="65">
        <v>2.6329994201660156</v>
      </c>
      <c r="AK965" s="65">
        <v>2.6329994201660156</v>
      </c>
      <c r="AL965" s="65">
        <v>24</v>
      </c>
      <c r="AM965" s="65">
        <v>1</v>
      </c>
      <c r="AN965" s="65">
        <v>3</v>
      </c>
      <c r="AO965" s="65">
        <v>0</v>
      </c>
      <c r="AP965" s="5"/>
      <c r="AQ965" s="65">
        <v>2</v>
      </c>
      <c r="AR965" s="65">
        <v>19</v>
      </c>
      <c r="AS965" s="65">
        <v>1</v>
      </c>
      <c r="AT965" s="65">
        <v>1987</v>
      </c>
    </row>
    <row r="966" spans="1:46" x14ac:dyDescent="0.25">
      <c r="A966" s="65">
        <v>4001</v>
      </c>
      <c r="B966" s="22">
        <v>31797</v>
      </c>
      <c r="C966" s="65">
        <v>1</v>
      </c>
      <c r="D966" s="65">
        <v>3</v>
      </c>
      <c r="E966" s="5"/>
      <c r="F966" s="5"/>
      <c r="G966" s="5"/>
      <c r="H966" s="5"/>
      <c r="I966" s="5"/>
      <c r="J966" s="5"/>
      <c r="K966" s="65">
        <v>58.422988891601563</v>
      </c>
      <c r="L966" s="65">
        <v>2.4339990615844727</v>
      </c>
      <c r="M966" s="65">
        <v>2.4339990615844727</v>
      </c>
      <c r="N966" s="65">
        <v>24</v>
      </c>
      <c r="O966" s="65">
        <v>21</v>
      </c>
      <c r="P966" s="65">
        <v>1</v>
      </c>
      <c r="Q966" s="65">
        <v>58.422988891601563</v>
      </c>
      <c r="R966" s="65">
        <v>2.4339990615844727</v>
      </c>
      <c r="S966" s="65">
        <v>2.4339990615844727</v>
      </c>
      <c r="T966" s="65">
        <v>24</v>
      </c>
      <c r="U966" s="65">
        <v>21</v>
      </c>
      <c r="V966" s="65">
        <v>1</v>
      </c>
      <c r="W966" s="65">
        <v>52.899993896484375</v>
      </c>
      <c r="X966" s="65">
        <v>52.899993896484375</v>
      </c>
      <c r="Y966" s="65">
        <v>24</v>
      </c>
      <c r="Z966" s="5"/>
      <c r="AA966" s="5"/>
      <c r="AB966" s="5"/>
      <c r="AC966" s="5"/>
      <c r="AD966" s="5"/>
      <c r="AE966" s="65">
        <v>0</v>
      </c>
      <c r="AF966" s="65">
        <v>0</v>
      </c>
      <c r="AG966" s="65">
        <v>24</v>
      </c>
      <c r="AH966" s="5"/>
      <c r="AI966" s="65">
        <v>66.839996337890625</v>
      </c>
      <c r="AJ966" s="65">
        <v>2.7849998474121094</v>
      </c>
      <c r="AK966" s="65">
        <v>2.7849998474121094</v>
      </c>
      <c r="AL966" s="65">
        <v>24</v>
      </c>
      <c r="AM966" s="65">
        <v>1</v>
      </c>
      <c r="AN966" s="65">
        <v>3</v>
      </c>
      <c r="AO966" s="65">
        <v>0</v>
      </c>
      <c r="AP966" s="5"/>
      <c r="AQ966" s="65">
        <v>3</v>
      </c>
      <c r="AR966" s="65">
        <v>20</v>
      </c>
      <c r="AS966" s="65">
        <v>1</v>
      </c>
      <c r="AT966" s="65">
        <v>1987</v>
      </c>
    </row>
    <row r="967" spans="1:46" x14ac:dyDescent="0.25">
      <c r="A967" s="65">
        <v>4001</v>
      </c>
      <c r="B967" s="22">
        <v>31798</v>
      </c>
      <c r="C967" s="65">
        <v>1</v>
      </c>
      <c r="D967" s="65">
        <v>3</v>
      </c>
      <c r="E967" s="5"/>
      <c r="F967" s="5"/>
      <c r="G967" s="5"/>
      <c r="H967" s="5"/>
      <c r="I967" s="5"/>
      <c r="J967" s="5"/>
      <c r="K967" s="65">
        <v>83.810989379882813</v>
      </c>
      <c r="L967" s="65">
        <v>3.491999626159668</v>
      </c>
      <c r="M967" s="65">
        <v>3.491999626159668</v>
      </c>
      <c r="N967" s="65">
        <v>24</v>
      </c>
      <c r="O967" s="65">
        <v>24</v>
      </c>
      <c r="P967" s="65">
        <v>1</v>
      </c>
      <c r="Q967" s="65">
        <v>83.810989379882813</v>
      </c>
      <c r="R967" s="65">
        <v>3.491999626159668</v>
      </c>
      <c r="S967" s="65">
        <v>3.491999626159668</v>
      </c>
      <c r="T967" s="65">
        <v>24</v>
      </c>
      <c r="U967" s="65">
        <v>24</v>
      </c>
      <c r="V967" s="65">
        <v>1</v>
      </c>
      <c r="W967" s="65">
        <v>53.199996948242188</v>
      </c>
      <c r="X967" s="65">
        <v>53.199996948242188</v>
      </c>
      <c r="Y967" s="65">
        <v>24</v>
      </c>
      <c r="Z967" s="5"/>
      <c r="AA967" s="5"/>
      <c r="AB967" s="5"/>
      <c r="AC967" s="5"/>
      <c r="AD967" s="5"/>
      <c r="AE967" s="65">
        <v>0</v>
      </c>
      <c r="AF967" s="65">
        <v>0</v>
      </c>
      <c r="AG967" s="65">
        <v>24</v>
      </c>
      <c r="AH967" s="5"/>
      <c r="AI967" s="65">
        <v>92.1719970703125</v>
      </c>
      <c r="AJ967" s="65">
        <v>3.8399991989135742</v>
      </c>
      <c r="AK967" s="65">
        <v>3.8399991989135742</v>
      </c>
      <c r="AL967" s="65">
        <v>24</v>
      </c>
      <c r="AM967" s="65">
        <v>1</v>
      </c>
      <c r="AN967" s="65">
        <v>3</v>
      </c>
      <c r="AO967" s="65">
        <v>0</v>
      </c>
      <c r="AP967" s="5"/>
      <c r="AQ967" s="65">
        <v>4</v>
      </c>
      <c r="AR967" s="65">
        <v>21</v>
      </c>
      <c r="AS967" s="65">
        <v>1</v>
      </c>
      <c r="AT967" s="65">
        <v>1987</v>
      </c>
    </row>
    <row r="968" spans="1:46" x14ac:dyDescent="0.25">
      <c r="A968" s="65">
        <v>4001</v>
      </c>
      <c r="B968" s="22">
        <v>31799</v>
      </c>
      <c r="C968" s="65">
        <v>1</v>
      </c>
      <c r="D968" s="65">
        <v>3</v>
      </c>
      <c r="E968" s="5"/>
      <c r="F968" s="5"/>
      <c r="G968" s="5"/>
      <c r="H968" s="5"/>
      <c r="I968" s="5"/>
      <c r="J968" s="5"/>
      <c r="K968" s="65">
        <v>86.251998901367188</v>
      </c>
      <c r="L968" s="65">
        <v>3.5929994583129883</v>
      </c>
      <c r="M968" s="65">
        <v>3.5929994583129883</v>
      </c>
      <c r="N968" s="65">
        <v>24</v>
      </c>
      <c r="O968" s="65">
        <v>24</v>
      </c>
      <c r="P968" s="65">
        <v>1</v>
      </c>
      <c r="Q968" s="65">
        <v>86.251998901367188</v>
      </c>
      <c r="R968" s="65">
        <v>3.5929994583129883</v>
      </c>
      <c r="S968" s="65">
        <v>3.5929994583129883</v>
      </c>
      <c r="T968" s="65">
        <v>24</v>
      </c>
      <c r="U968" s="65">
        <v>24</v>
      </c>
      <c r="V968" s="65">
        <v>1</v>
      </c>
      <c r="W968" s="65">
        <v>53.399993896484375</v>
      </c>
      <c r="X968" s="65">
        <v>53.399993896484375</v>
      </c>
      <c r="Y968" s="65">
        <v>24</v>
      </c>
      <c r="Z968" s="5"/>
      <c r="AA968" s="5"/>
      <c r="AB968" s="5"/>
      <c r="AC968" s="5"/>
      <c r="AD968" s="5"/>
      <c r="AE968" s="65">
        <v>0</v>
      </c>
      <c r="AF968" s="65">
        <v>0</v>
      </c>
      <c r="AG968" s="65">
        <v>24</v>
      </c>
      <c r="AH968" s="5"/>
      <c r="AI968" s="65">
        <v>94.703994750976563</v>
      </c>
      <c r="AJ968" s="65">
        <v>3.9459991455078125</v>
      </c>
      <c r="AK968" s="65">
        <v>3.9459991455078125</v>
      </c>
      <c r="AL968" s="65">
        <v>24</v>
      </c>
      <c r="AM968" s="65">
        <v>1</v>
      </c>
      <c r="AN968" s="65">
        <v>3</v>
      </c>
      <c r="AO968" s="65">
        <v>0</v>
      </c>
      <c r="AP968" s="5"/>
      <c r="AQ968" s="65">
        <v>5</v>
      </c>
      <c r="AR968" s="65">
        <v>22</v>
      </c>
      <c r="AS968" s="65">
        <v>1</v>
      </c>
      <c r="AT968" s="65">
        <v>1987</v>
      </c>
    </row>
    <row r="969" spans="1:46" x14ac:dyDescent="0.25">
      <c r="A969" s="65">
        <v>4001</v>
      </c>
      <c r="B969" s="22">
        <v>31800</v>
      </c>
      <c r="C969" s="65">
        <v>1</v>
      </c>
      <c r="D969" s="65">
        <v>3</v>
      </c>
      <c r="E969" s="5"/>
      <c r="F969" s="5"/>
      <c r="G969" s="5"/>
      <c r="H969" s="5"/>
      <c r="I969" s="5"/>
      <c r="J969" s="5"/>
      <c r="K969" s="65">
        <v>64.294998168945313</v>
      </c>
      <c r="L969" s="65">
        <v>2.6779994964599609</v>
      </c>
      <c r="M969" s="65">
        <v>2.6779994964599609</v>
      </c>
      <c r="N969" s="65">
        <v>24</v>
      </c>
      <c r="O969" s="65">
        <v>24</v>
      </c>
      <c r="P969" s="65">
        <v>1</v>
      </c>
      <c r="Q969" s="65">
        <v>64.294998168945313</v>
      </c>
      <c r="R969" s="65">
        <v>2.6779994964599609</v>
      </c>
      <c r="S969" s="65">
        <v>2.6779994964599609</v>
      </c>
      <c r="T969" s="65">
        <v>24</v>
      </c>
      <c r="U969" s="65">
        <v>24</v>
      </c>
      <c r="V969" s="65">
        <v>1</v>
      </c>
      <c r="W969" s="65">
        <v>53.099990844726563</v>
      </c>
      <c r="X969" s="65">
        <v>53.099990844726563</v>
      </c>
      <c r="Y969" s="65">
        <v>24</v>
      </c>
      <c r="Z969" s="5"/>
      <c r="AA969" s="5"/>
      <c r="AB969" s="5"/>
      <c r="AC969" s="5"/>
      <c r="AD969" s="5"/>
      <c r="AE969" s="65">
        <v>0</v>
      </c>
      <c r="AF969" s="65">
        <v>0</v>
      </c>
      <c r="AG969" s="65">
        <v>24</v>
      </c>
      <c r="AH969" s="5"/>
      <c r="AI969" s="65">
        <v>72.767990112304688</v>
      </c>
      <c r="AJ969" s="65">
        <v>3.0319995880126953</v>
      </c>
      <c r="AK969" s="65">
        <v>3.0319995880126953</v>
      </c>
      <c r="AL969" s="65">
        <v>24</v>
      </c>
      <c r="AM969" s="65">
        <v>1</v>
      </c>
      <c r="AN969" s="65">
        <v>3</v>
      </c>
      <c r="AO969" s="65">
        <v>0</v>
      </c>
      <c r="AP969" s="5"/>
      <c r="AQ969" s="65">
        <v>6</v>
      </c>
      <c r="AR969" s="65">
        <v>23</v>
      </c>
      <c r="AS969" s="65">
        <v>1</v>
      </c>
      <c r="AT969" s="65">
        <v>1987</v>
      </c>
    </row>
    <row r="970" spans="1:46" x14ac:dyDescent="0.25">
      <c r="A970" s="65">
        <v>4001</v>
      </c>
      <c r="B970" s="22">
        <v>31801</v>
      </c>
      <c r="C970" s="65">
        <v>1</v>
      </c>
      <c r="D970" s="65">
        <v>3</v>
      </c>
      <c r="E970" s="5"/>
      <c r="F970" s="5"/>
      <c r="G970" s="5"/>
      <c r="H970" s="5"/>
      <c r="I970" s="5"/>
      <c r="J970" s="5"/>
      <c r="K970" s="65">
        <v>62.019989013671875</v>
      </c>
      <c r="L970" s="65">
        <v>2.5839996337890625</v>
      </c>
      <c r="M970" s="65">
        <v>2.5839996337890625</v>
      </c>
      <c r="N970" s="65">
        <v>24</v>
      </c>
      <c r="O970" s="65">
        <v>24</v>
      </c>
      <c r="P970" s="65">
        <v>1</v>
      </c>
      <c r="Q970" s="65">
        <v>62.019989013671875</v>
      </c>
      <c r="R970" s="65">
        <v>2.5839996337890625</v>
      </c>
      <c r="S970" s="65">
        <v>2.5839996337890625</v>
      </c>
      <c r="T970" s="65">
        <v>24</v>
      </c>
      <c r="U970" s="65">
        <v>24</v>
      </c>
      <c r="V970" s="65">
        <v>1</v>
      </c>
      <c r="W970" s="65">
        <v>53.099990844726563</v>
      </c>
      <c r="X970" s="65">
        <v>53.099990844726563</v>
      </c>
      <c r="Y970" s="65">
        <v>24</v>
      </c>
      <c r="Z970" s="5"/>
      <c r="AA970" s="5"/>
      <c r="AB970" s="5"/>
      <c r="AC970" s="5"/>
      <c r="AD970" s="5"/>
      <c r="AE970" s="65">
        <v>0</v>
      </c>
      <c r="AF970" s="65">
        <v>0</v>
      </c>
      <c r="AG970" s="65">
        <v>24</v>
      </c>
      <c r="AH970" s="5"/>
      <c r="AI970" s="65">
        <v>70.535995483398438</v>
      </c>
      <c r="AJ970" s="65">
        <v>2.9389991760253906</v>
      </c>
      <c r="AK970" s="65">
        <v>2.9389991760253906</v>
      </c>
      <c r="AL970" s="65">
        <v>24</v>
      </c>
      <c r="AM970" s="65">
        <v>1</v>
      </c>
      <c r="AN970" s="65">
        <v>3</v>
      </c>
      <c r="AO970" s="65">
        <v>0</v>
      </c>
      <c r="AP970" s="5"/>
      <c r="AQ970" s="65">
        <v>7</v>
      </c>
      <c r="AR970" s="65">
        <v>24</v>
      </c>
      <c r="AS970" s="65">
        <v>1</v>
      </c>
      <c r="AT970" s="65">
        <v>1987</v>
      </c>
    </row>
    <row r="971" spans="1:46" x14ac:dyDescent="0.25">
      <c r="A971" s="65">
        <v>4001</v>
      </c>
      <c r="B971" s="22">
        <v>31802</v>
      </c>
      <c r="C971" s="65">
        <v>1</v>
      </c>
      <c r="D971" s="65">
        <v>3</v>
      </c>
      <c r="E971" s="5"/>
      <c r="F971" s="5"/>
      <c r="G971" s="5"/>
      <c r="H971" s="5"/>
      <c r="I971" s="5"/>
      <c r="J971" s="5"/>
      <c r="K971" s="65">
        <v>29.206985473632813</v>
      </c>
      <c r="L971" s="65">
        <v>1.2159996032714844</v>
      </c>
      <c r="M971" s="65">
        <v>1.2159996032714844</v>
      </c>
      <c r="N971" s="65">
        <v>24</v>
      </c>
      <c r="O971" s="65">
        <v>14</v>
      </c>
      <c r="P971" s="65">
        <v>1</v>
      </c>
      <c r="Q971" s="65">
        <v>29.206985473632813</v>
      </c>
      <c r="R971" s="65">
        <v>1.2159996032714844</v>
      </c>
      <c r="S971" s="65">
        <v>1.2159996032714844</v>
      </c>
      <c r="T971" s="65">
        <v>24</v>
      </c>
      <c r="U971" s="65">
        <v>14</v>
      </c>
      <c r="V971" s="65">
        <v>1</v>
      </c>
      <c r="W971" s="65">
        <v>66.599990844726563</v>
      </c>
      <c r="X971" s="65">
        <v>66.599990844726563</v>
      </c>
      <c r="Y971" s="65">
        <v>24</v>
      </c>
      <c r="Z971" s="5"/>
      <c r="AA971" s="5"/>
      <c r="AB971" s="5"/>
      <c r="AC971" s="5"/>
      <c r="AD971" s="5"/>
      <c r="AE971" s="65">
        <v>2462</v>
      </c>
      <c r="AF971" s="65">
        <v>2462</v>
      </c>
      <c r="AG971" s="65">
        <v>24</v>
      </c>
      <c r="AH971" s="5"/>
      <c r="AI971" s="65">
        <v>50.867996215820313</v>
      </c>
      <c r="AJ971" s="65">
        <v>2.1189994812011719</v>
      </c>
      <c r="AK971" s="65">
        <v>2.1189994812011719</v>
      </c>
      <c r="AL971" s="65">
        <v>24</v>
      </c>
      <c r="AM971" s="65">
        <v>1</v>
      </c>
      <c r="AN971" s="65">
        <v>3</v>
      </c>
      <c r="AO971" s="65">
        <v>0</v>
      </c>
      <c r="AP971" s="5"/>
      <c r="AQ971" s="65">
        <v>1</v>
      </c>
      <c r="AR971" s="65">
        <v>25</v>
      </c>
      <c r="AS971" s="65">
        <v>1</v>
      </c>
      <c r="AT971" s="65">
        <v>1987</v>
      </c>
    </row>
    <row r="972" spans="1:46" x14ac:dyDescent="0.25">
      <c r="A972" s="65">
        <v>4001</v>
      </c>
      <c r="B972" s="22">
        <v>31803</v>
      </c>
      <c r="C972" s="65">
        <v>1</v>
      </c>
      <c r="D972" s="65">
        <v>3</v>
      </c>
      <c r="E972" s="5"/>
      <c r="F972" s="5"/>
      <c r="G972" s="5"/>
      <c r="H972" s="5"/>
      <c r="I972" s="5"/>
      <c r="J972" s="5"/>
      <c r="K972" s="65">
        <v>0</v>
      </c>
      <c r="L972" s="65">
        <v>0</v>
      </c>
      <c r="M972" s="65">
        <v>0</v>
      </c>
      <c r="N972" s="65">
        <v>24</v>
      </c>
      <c r="O972" s="65">
        <v>0</v>
      </c>
      <c r="P972" s="65">
        <v>0</v>
      </c>
      <c r="Q972" s="65">
        <v>0</v>
      </c>
      <c r="R972" s="65">
        <v>0</v>
      </c>
      <c r="S972" s="65">
        <v>0</v>
      </c>
      <c r="T972" s="65">
        <v>24</v>
      </c>
      <c r="U972" s="65">
        <v>0</v>
      </c>
      <c r="V972" s="65">
        <v>0</v>
      </c>
      <c r="W972" s="65">
        <v>85.79998779296875</v>
      </c>
      <c r="X972" s="65">
        <v>85.79998779296875</v>
      </c>
      <c r="Y972" s="65">
        <v>24</v>
      </c>
      <c r="Z972" s="5"/>
      <c r="AA972" s="5"/>
      <c r="AB972" s="5"/>
      <c r="AC972" s="5"/>
      <c r="AD972" s="5"/>
      <c r="AE972" s="65">
        <v>4252</v>
      </c>
      <c r="AF972" s="65">
        <v>4252</v>
      </c>
      <c r="AG972" s="65">
        <v>24</v>
      </c>
      <c r="AH972" s="5"/>
      <c r="AI972" s="65">
        <v>14.771999359130859</v>
      </c>
      <c r="AJ972" s="65">
        <v>0.61499994993209839</v>
      </c>
      <c r="AK972" s="65">
        <v>0.61499994993209839</v>
      </c>
      <c r="AL972" s="65">
        <v>24</v>
      </c>
      <c r="AM972" s="65">
        <v>1</v>
      </c>
      <c r="AN972" s="65">
        <v>3</v>
      </c>
      <c r="AO972" s="65">
        <v>0</v>
      </c>
      <c r="AP972" s="5"/>
      <c r="AQ972" s="65">
        <v>2</v>
      </c>
      <c r="AR972" s="65">
        <v>26</v>
      </c>
      <c r="AS972" s="65">
        <v>1</v>
      </c>
      <c r="AT972" s="65">
        <v>1987</v>
      </c>
    </row>
    <row r="973" spans="1:46" x14ac:dyDescent="0.25">
      <c r="A973" s="65">
        <v>4001</v>
      </c>
      <c r="B973" s="22">
        <v>31804</v>
      </c>
      <c r="C973" s="65">
        <v>1</v>
      </c>
      <c r="D973" s="65">
        <v>3</v>
      </c>
      <c r="E973" s="5"/>
      <c r="F973" s="5"/>
      <c r="G973" s="5"/>
      <c r="H973" s="5"/>
      <c r="I973" s="5"/>
      <c r="J973" s="5"/>
      <c r="K973" s="65">
        <v>0</v>
      </c>
      <c r="L973" s="65">
        <v>0</v>
      </c>
      <c r="M973" s="65">
        <v>0</v>
      </c>
      <c r="N973" s="65">
        <v>24</v>
      </c>
      <c r="O973" s="65">
        <v>0</v>
      </c>
      <c r="P973" s="65">
        <v>0</v>
      </c>
      <c r="Q973" s="65">
        <v>0</v>
      </c>
      <c r="R973" s="65">
        <v>0</v>
      </c>
      <c r="S973" s="65">
        <v>0</v>
      </c>
      <c r="T973" s="65">
        <v>24</v>
      </c>
      <c r="U973" s="65">
        <v>0</v>
      </c>
      <c r="V973" s="65">
        <v>0</v>
      </c>
      <c r="W973" s="65">
        <v>82.79998779296875</v>
      </c>
      <c r="X973" s="65">
        <v>82.79998779296875</v>
      </c>
      <c r="Y973" s="65">
        <v>24</v>
      </c>
      <c r="Z973" s="5"/>
      <c r="AA973" s="5"/>
      <c r="AB973" s="5"/>
      <c r="AC973" s="5"/>
      <c r="AD973" s="5"/>
      <c r="AE973" s="65">
        <v>3489</v>
      </c>
      <c r="AF973" s="65">
        <v>3489</v>
      </c>
      <c r="AG973" s="65">
        <v>24</v>
      </c>
      <c r="AH973" s="5"/>
      <c r="AI973" s="65">
        <v>17.7239990234375</v>
      </c>
      <c r="AJ973" s="65">
        <v>0.73799997568130493</v>
      </c>
      <c r="AK973" s="65">
        <v>0.73799997568130493</v>
      </c>
      <c r="AL973" s="65">
        <v>24</v>
      </c>
      <c r="AM973" s="65">
        <v>1</v>
      </c>
      <c r="AN973" s="65">
        <v>3</v>
      </c>
      <c r="AO973" s="65">
        <v>0</v>
      </c>
      <c r="AP973" s="5"/>
      <c r="AQ973" s="65">
        <v>3</v>
      </c>
      <c r="AR973" s="65">
        <v>27</v>
      </c>
      <c r="AS973" s="65">
        <v>1</v>
      </c>
      <c r="AT973" s="65">
        <v>1987</v>
      </c>
    </row>
    <row r="974" spans="1:46" x14ac:dyDescent="0.25">
      <c r="A974" s="65">
        <v>4001</v>
      </c>
      <c r="B974" s="22">
        <v>31805</v>
      </c>
      <c r="C974" s="65">
        <v>1</v>
      </c>
      <c r="D974" s="65">
        <v>3</v>
      </c>
      <c r="E974" s="5"/>
      <c r="F974" s="5"/>
      <c r="G974" s="5"/>
      <c r="H974" s="5"/>
      <c r="I974" s="5"/>
      <c r="J974" s="5"/>
      <c r="K974" s="65">
        <v>0</v>
      </c>
      <c r="L974" s="65">
        <v>0</v>
      </c>
      <c r="M974" s="65">
        <v>0</v>
      </c>
      <c r="N974" s="65">
        <v>24</v>
      </c>
      <c r="O974" s="65">
        <v>0</v>
      </c>
      <c r="P974" s="65">
        <v>0</v>
      </c>
      <c r="Q974" s="65">
        <v>0</v>
      </c>
      <c r="R974" s="65">
        <v>0</v>
      </c>
      <c r="S974" s="65">
        <v>0</v>
      </c>
      <c r="T974" s="65">
        <v>24</v>
      </c>
      <c r="U974" s="65">
        <v>0</v>
      </c>
      <c r="V974" s="65">
        <v>0</v>
      </c>
      <c r="W974" s="65">
        <v>75.199996948242187</v>
      </c>
      <c r="X974" s="65">
        <v>75.199996948242187</v>
      </c>
      <c r="Y974" s="65">
        <v>24</v>
      </c>
      <c r="Z974" s="5"/>
      <c r="AA974" s="5"/>
      <c r="AB974" s="5"/>
      <c r="AC974" s="5"/>
      <c r="AD974" s="5"/>
      <c r="AE974" s="65">
        <v>2417</v>
      </c>
      <c r="AF974" s="65">
        <v>2417</v>
      </c>
      <c r="AG974" s="65">
        <v>24</v>
      </c>
      <c r="AH974" s="5"/>
      <c r="AI974" s="65">
        <v>15.479999542236328</v>
      </c>
      <c r="AJ974" s="65">
        <v>0.64499998092651367</v>
      </c>
      <c r="AK974" s="65">
        <v>0.64499998092651367</v>
      </c>
      <c r="AL974" s="65">
        <v>24</v>
      </c>
      <c r="AM974" s="65">
        <v>1</v>
      </c>
      <c r="AN974" s="65">
        <v>3</v>
      </c>
      <c r="AO974" s="65">
        <v>0</v>
      </c>
      <c r="AP974" s="5"/>
      <c r="AQ974" s="65">
        <v>4</v>
      </c>
      <c r="AR974" s="65">
        <v>28</v>
      </c>
      <c r="AS974" s="65">
        <v>1</v>
      </c>
      <c r="AT974" s="65">
        <v>1987</v>
      </c>
    </row>
    <row r="975" spans="1:46" x14ac:dyDescent="0.25">
      <c r="A975" s="65">
        <v>4001</v>
      </c>
      <c r="B975" s="22">
        <v>31806</v>
      </c>
      <c r="C975" s="65">
        <v>1</v>
      </c>
      <c r="D975" s="65">
        <v>3</v>
      </c>
      <c r="E975" s="5"/>
      <c r="F975" s="5"/>
      <c r="G975" s="5"/>
      <c r="H975" s="5"/>
      <c r="I975" s="5"/>
      <c r="J975" s="5"/>
      <c r="K975" s="65">
        <v>0</v>
      </c>
      <c r="L975" s="65">
        <v>0</v>
      </c>
      <c r="M975" s="65">
        <v>0</v>
      </c>
      <c r="N975" s="65">
        <v>24</v>
      </c>
      <c r="O975" s="65">
        <v>0</v>
      </c>
      <c r="P975" s="65">
        <v>0</v>
      </c>
      <c r="Q975" s="65">
        <v>0</v>
      </c>
      <c r="R975" s="65">
        <v>0</v>
      </c>
      <c r="S975" s="65">
        <v>0</v>
      </c>
      <c r="T975" s="65">
        <v>24</v>
      </c>
      <c r="U975" s="65">
        <v>0</v>
      </c>
      <c r="V975" s="65">
        <v>0</v>
      </c>
      <c r="W975" s="65">
        <v>81.5</v>
      </c>
      <c r="X975" s="65">
        <v>81.5</v>
      </c>
      <c r="Y975" s="65">
        <v>24</v>
      </c>
      <c r="Z975" s="5"/>
      <c r="AA975" s="5"/>
      <c r="AB975" s="5"/>
      <c r="AC975" s="5"/>
      <c r="AD975" s="5"/>
      <c r="AE975" s="65">
        <v>3284</v>
      </c>
      <c r="AF975" s="65">
        <v>3284</v>
      </c>
      <c r="AG975" s="65">
        <v>24</v>
      </c>
      <c r="AH975" s="5"/>
      <c r="AI975" s="65">
        <v>30.323989868164062</v>
      </c>
      <c r="AJ975" s="65">
        <v>1.2629995346069336</v>
      </c>
      <c r="AK975" s="65">
        <v>1.2629995346069336</v>
      </c>
      <c r="AL975" s="65">
        <v>24</v>
      </c>
      <c r="AM975" s="65">
        <v>1</v>
      </c>
      <c r="AN975" s="65">
        <v>3</v>
      </c>
      <c r="AO975" s="65">
        <v>0</v>
      </c>
      <c r="AP975" s="5"/>
      <c r="AQ975" s="65">
        <v>5</v>
      </c>
      <c r="AR975" s="65">
        <v>29</v>
      </c>
      <c r="AS975" s="65">
        <v>1</v>
      </c>
      <c r="AT975" s="65">
        <v>1987</v>
      </c>
    </row>
    <row r="976" spans="1:46" x14ac:dyDescent="0.25">
      <c r="A976" s="65">
        <v>4001</v>
      </c>
      <c r="B976" s="22">
        <v>31807</v>
      </c>
      <c r="C976" s="65">
        <v>1</v>
      </c>
      <c r="D976" s="65">
        <v>3</v>
      </c>
      <c r="E976" s="5"/>
      <c r="F976" s="5"/>
      <c r="G976" s="5"/>
      <c r="H976" s="5"/>
      <c r="I976" s="5"/>
      <c r="J976" s="5"/>
      <c r="K976" s="65">
        <v>0</v>
      </c>
      <c r="L976" s="65">
        <v>0</v>
      </c>
      <c r="M976" s="65">
        <v>0</v>
      </c>
      <c r="N976" s="65">
        <v>24</v>
      </c>
      <c r="O976" s="65">
        <v>0</v>
      </c>
      <c r="P976" s="65">
        <v>0</v>
      </c>
      <c r="Q976" s="65">
        <v>0</v>
      </c>
      <c r="R976" s="65">
        <v>0</v>
      </c>
      <c r="S976" s="65">
        <v>0</v>
      </c>
      <c r="T976" s="65">
        <v>24</v>
      </c>
      <c r="U976" s="65">
        <v>0</v>
      </c>
      <c r="V976" s="65">
        <v>0</v>
      </c>
      <c r="W976" s="65">
        <v>76.79998779296875</v>
      </c>
      <c r="X976" s="65">
        <v>76.79998779296875</v>
      </c>
      <c r="Y976" s="65">
        <v>24</v>
      </c>
      <c r="Z976" s="5"/>
      <c r="AA976" s="5"/>
      <c r="AB976" s="5"/>
      <c r="AC976" s="5"/>
      <c r="AD976" s="5"/>
      <c r="AE976" s="65">
        <v>2429</v>
      </c>
      <c r="AF976" s="65">
        <v>2429</v>
      </c>
      <c r="AG976" s="65">
        <v>24</v>
      </c>
      <c r="AH976" s="5"/>
      <c r="AI976" s="65">
        <v>18.095993041992188</v>
      </c>
      <c r="AJ976" s="65">
        <v>0.75399994850158691</v>
      </c>
      <c r="AK976" s="65">
        <v>0.75399994850158691</v>
      </c>
      <c r="AL976" s="65">
        <v>24</v>
      </c>
      <c r="AM976" s="65">
        <v>1</v>
      </c>
      <c r="AN976" s="65">
        <v>3</v>
      </c>
      <c r="AO976" s="65">
        <v>0</v>
      </c>
      <c r="AP976" s="5"/>
      <c r="AQ976" s="65">
        <v>6</v>
      </c>
      <c r="AR976" s="65">
        <v>30</v>
      </c>
      <c r="AS976" s="65">
        <v>1</v>
      </c>
      <c r="AT976" s="65">
        <v>1987</v>
      </c>
    </row>
    <row r="977" spans="1:46" x14ac:dyDescent="0.25">
      <c r="A977" s="65">
        <v>4001</v>
      </c>
      <c r="B977" s="22">
        <v>31808</v>
      </c>
      <c r="C977" s="65">
        <v>1</v>
      </c>
      <c r="D977" s="65">
        <v>3</v>
      </c>
      <c r="E977" s="5"/>
      <c r="F977" s="5"/>
      <c r="G977" s="5"/>
      <c r="H977" s="5"/>
      <c r="I977" s="5"/>
      <c r="J977" s="5"/>
      <c r="K977" s="65">
        <v>0</v>
      </c>
      <c r="L977" s="65">
        <v>0</v>
      </c>
      <c r="M977" s="65">
        <v>0</v>
      </c>
      <c r="N977" s="65">
        <v>24</v>
      </c>
      <c r="O977" s="65">
        <v>0</v>
      </c>
      <c r="P977" s="65">
        <v>0</v>
      </c>
      <c r="Q977" s="65">
        <v>0</v>
      </c>
      <c r="R977" s="65">
        <v>0</v>
      </c>
      <c r="S977" s="65">
        <v>0</v>
      </c>
      <c r="T977" s="65">
        <v>24</v>
      </c>
      <c r="U977" s="65">
        <v>0</v>
      </c>
      <c r="V977" s="65">
        <v>0</v>
      </c>
      <c r="W977" s="65">
        <v>81</v>
      </c>
      <c r="X977" s="65">
        <v>81</v>
      </c>
      <c r="Y977" s="65">
        <v>24</v>
      </c>
      <c r="Z977" s="5"/>
      <c r="AA977" s="5"/>
      <c r="AB977" s="5"/>
      <c r="AC977" s="5"/>
      <c r="AD977" s="5"/>
      <c r="AE977" s="65">
        <v>3892</v>
      </c>
      <c r="AF977" s="65">
        <v>3892</v>
      </c>
      <c r="AG977" s="65">
        <v>24</v>
      </c>
      <c r="AH977" s="5"/>
      <c r="AI977" s="65">
        <v>20.78399658203125</v>
      </c>
      <c r="AJ977" s="65">
        <v>0.86599999666213989</v>
      </c>
      <c r="AK977" s="65">
        <v>0.86599999666213989</v>
      </c>
      <c r="AL977" s="65">
        <v>24</v>
      </c>
      <c r="AM977" s="65">
        <v>1</v>
      </c>
      <c r="AN977" s="65">
        <v>3</v>
      </c>
      <c r="AO977" s="65">
        <v>0</v>
      </c>
      <c r="AP977" s="5"/>
      <c r="AQ977" s="65">
        <v>7</v>
      </c>
      <c r="AR977" s="65">
        <v>31</v>
      </c>
      <c r="AS977" s="65">
        <v>1</v>
      </c>
      <c r="AT977" s="65">
        <v>1987</v>
      </c>
    </row>
    <row r="978" spans="1:46" x14ac:dyDescent="0.25">
      <c r="A978" s="65">
        <v>4001</v>
      </c>
      <c r="B978" s="22">
        <v>31809</v>
      </c>
      <c r="C978" s="65">
        <v>1</v>
      </c>
      <c r="D978" s="65">
        <v>3</v>
      </c>
      <c r="E978" s="5"/>
      <c r="F978" s="5"/>
      <c r="G978" s="5"/>
      <c r="H978" s="5"/>
      <c r="I978" s="5"/>
      <c r="J978" s="5"/>
      <c r="K978" s="65">
        <v>0</v>
      </c>
      <c r="L978" s="65">
        <v>0</v>
      </c>
      <c r="M978" s="65">
        <v>0</v>
      </c>
      <c r="N978" s="65">
        <v>24</v>
      </c>
      <c r="O978" s="65">
        <v>0</v>
      </c>
      <c r="P978" s="65">
        <v>0</v>
      </c>
      <c r="Q978" s="65">
        <v>0</v>
      </c>
      <c r="R978" s="65">
        <v>0</v>
      </c>
      <c r="S978" s="65">
        <v>0</v>
      </c>
      <c r="T978" s="65">
        <v>24</v>
      </c>
      <c r="U978" s="65">
        <v>0</v>
      </c>
      <c r="V978" s="65">
        <v>0</v>
      </c>
      <c r="W978" s="65">
        <v>80.599990844726563</v>
      </c>
      <c r="X978" s="65">
        <v>80.599990844726563</v>
      </c>
      <c r="Y978" s="65">
        <v>24</v>
      </c>
      <c r="Z978" s="5"/>
      <c r="AA978" s="5"/>
      <c r="AB978" s="5"/>
      <c r="AC978" s="5"/>
      <c r="AD978" s="5"/>
      <c r="AE978" s="65">
        <v>2945</v>
      </c>
      <c r="AF978" s="65">
        <v>2945</v>
      </c>
      <c r="AG978" s="65">
        <v>24</v>
      </c>
      <c r="AH978" s="5"/>
      <c r="AI978" s="65">
        <v>17.579986572265625</v>
      </c>
      <c r="AJ978" s="65">
        <v>0.73199999332427979</v>
      </c>
      <c r="AK978" s="65">
        <v>0.73199999332427979</v>
      </c>
      <c r="AL978" s="65">
        <v>24</v>
      </c>
      <c r="AM978" s="65">
        <v>1</v>
      </c>
      <c r="AN978" s="65">
        <v>3</v>
      </c>
      <c r="AO978" s="65">
        <v>0</v>
      </c>
      <c r="AP978" s="5"/>
      <c r="AQ978" s="65">
        <v>1</v>
      </c>
      <c r="AR978" s="65">
        <v>1</v>
      </c>
      <c r="AS978" s="65">
        <v>2</v>
      </c>
      <c r="AT978" s="65">
        <v>1987</v>
      </c>
    </row>
    <row r="979" spans="1:46" x14ac:dyDescent="0.25">
      <c r="A979" s="65">
        <v>4001</v>
      </c>
      <c r="B979" s="22">
        <v>31810</v>
      </c>
      <c r="C979" s="65">
        <v>1</v>
      </c>
      <c r="D979" s="65">
        <v>3</v>
      </c>
      <c r="E979" s="5"/>
      <c r="F979" s="5"/>
      <c r="G979" s="5"/>
      <c r="H979" s="5"/>
      <c r="I979" s="5"/>
      <c r="J979" s="5"/>
      <c r="K979" s="65">
        <v>0</v>
      </c>
      <c r="L979" s="65">
        <v>0</v>
      </c>
      <c r="M979" s="65">
        <v>0</v>
      </c>
      <c r="N979" s="65">
        <v>24</v>
      </c>
      <c r="O979" s="65">
        <v>0</v>
      </c>
      <c r="P979" s="65">
        <v>0</v>
      </c>
      <c r="Q979" s="65">
        <v>0</v>
      </c>
      <c r="R979" s="65">
        <v>0</v>
      </c>
      <c r="S979" s="65">
        <v>0</v>
      </c>
      <c r="T979" s="65">
        <v>24</v>
      </c>
      <c r="U979" s="65">
        <v>0</v>
      </c>
      <c r="V979" s="65">
        <v>0</v>
      </c>
      <c r="W979" s="65">
        <v>77.5</v>
      </c>
      <c r="X979" s="65">
        <v>77.5</v>
      </c>
      <c r="Y979" s="65">
        <v>24</v>
      </c>
      <c r="Z979" s="5"/>
      <c r="AA979" s="5"/>
      <c r="AB979" s="5"/>
      <c r="AC979" s="5"/>
      <c r="AD979" s="5"/>
      <c r="AE979" s="65">
        <v>2766</v>
      </c>
      <c r="AF979" s="65">
        <v>2766</v>
      </c>
      <c r="AG979" s="65">
        <v>24</v>
      </c>
      <c r="AH979" s="5"/>
      <c r="AI979" s="65">
        <v>28.487991333007813</v>
      </c>
      <c r="AJ979" s="65">
        <v>1.1869993209838867</v>
      </c>
      <c r="AK979" s="65">
        <v>1.1869993209838867</v>
      </c>
      <c r="AL979" s="65">
        <v>24</v>
      </c>
      <c r="AM979" s="65">
        <v>1</v>
      </c>
      <c r="AN979" s="65">
        <v>3</v>
      </c>
      <c r="AO979" s="65">
        <v>0</v>
      </c>
      <c r="AP979" s="5"/>
      <c r="AQ979" s="65">
        <v>2</v>
      </c>
      <c r="AR979" s="65">
        <v>2</v>
      </c>
      <c r="AS979" s="65">
        <v>2</v>
      </c>
      <c r="AT979" s="65">
        <v>1987</v>
      </c>
    </row>
    <row r="980" spans="1:46" x14ac:dyDescent="0.25">
      <c r="A980" s="65">
        <v>4001</v>
      </c>
      <c r="B980" s="22">
        <v>31811</v>
      </c>
      <c r="C980" s="65">
        <v>1</v>
      </c>
      <c r="D980" s="65">
        <v>3</v>
      </c>
      <c r="E980" s="5"/>
      <c r="F980" s="5"/>
      <c r="G980" s="5"/>
      <c r="H980" s="5"/>
      <c r="I980" s="5"/>
      <c r="J980" s="5"/>
      <c r="K980" s="65">
        <v>0</v>
      </c>
      <c r="L980" s="65">
        <v>0</v>
      </c>
      <c r="M980" s="65">
        <v>0</v>
      </c>
      <c r="N980" s="65">
        <v>24</v>
      </c>
      <c r="O980" s="65">
        <v>0</v>
      </c>
      <c r="P980" s="65">
        <v>0</v>
      </c>
      <c r="Q980" s="65">
        <v>0</v>
      </c>
      <c r="R980" s="65">
        <v>0</v>
      </c>
      <c r="S980" s="65">
        <v>0</v>
      </c>
      <c r="T980" s="65">
        <v>24</v>
      </c>
      <c r="U980" s="65">
        <v>0</v>
      </c>
      <c r="V980" s="65">
        <v>0</v>
      </c>
      <c r="W980" s="65">
        <v>70.899993896484375</v>
      </c>
      <c r="X980" s="65">
        <v>70.899993896484375</v>
      </c>
      <c r="Y980" s="65">
        <v>24</v>
      </c>
      <c r="Z980" s="5"/>
      <c r="AA980" s="5"/>
      <c r="AB980" s="5"/>
      <c r="AC980" s="5"/>
      <c r="AD980" s="5"/>
      <c r="AE980" s="65">
        <v>2003</v>
      </c>
      <c r="AF980" s="65">
        <v>2003</v>
      </c>
      <c r="AG980" s="65">
        <v>24</v>
      </c>
      <c r="AH980" s="5"/>
      <c r="AI980" s="65">
        <v>16.547988891601563</v>
      </c>
      <c r="AJ980" s="65">
        <v>0.68899995088577271</v>
      </c>
      <c r="AK980" s="65">
        <v>0.68899995088577271</v>
      </c>
      <c r="AL980" s="65">
        <v>24</v>
      </c>
      <c r="AM980" s="65">
        <v>1</v>
      </c>
      <c r="AN980" s="65">
        <v>3</v>
      </c>
      <c r="AO980" s="65">
        <v>0</v>
      </c>
      <c r="AP980" s="5"/>
      <c r="AQ980" s="65">
        <v>3</v>
      </c>
      <c r="AR980" s="65">
        <v>3</v>
      </c>
      <c r="AS980" s="65">
        <v>2</v>
      </c>
      <c r="AT980" s="65">
        <v>1987</v>
      </c>
    </row>
    <row r="981" spans="1:46" x14ac:dyDescent="0.25">
      <c r="A981" s="65">
        <v>4001</v>
      </c>
      <c r="B981" s="22">
        <v>31812</v>
      </c>
      <c r="C981" s="65">
        <v>1</v>
      </c>
      <c r="D981" s="65">
        <v>3</v>
      </c>
      <c r="E981" s="5"/>
      <c r="F981" s="5"/>
      <c r="G981" s="5"/>
      <c r="H981" s="5"/>
      <c r="I981" s="5"/>
      <c r="J981" s="5"/>
      <c r="K981" s="65">
        <v>0</v>
      </c>
      <c r="L981" s="65">
        <v>0</v>
      </c>
      <c r="M981" s="65">
        <v>0</v>
      </c>
      <c r="N981" s="65">
        <v>24</v>
      </c>
      <c r="O981" s="65">
        <v>0</v>
      </c>
      <c r="P981" s="65">
        <v>0</v>
      </c>
      <c r="Q981" s="65">
        <v>0</v>
      </c>
      <c r="R981" s="65">
        <v>0</v>
      </c>
      <c r="S981" s="65">
        <v>0</v>
      </c>
      <c r="T981" s="65">
        <v>24</v>
      </c>
      <c r="U981" s="65">
        <v>0</v>
      </c>
      <c r="V981" s="65">
        <v>0</v>
      </c>
      <c r="W981" s="65">
        <v>63.699996948242188</v>
      </c>
      <c r="X981" s="65">
        <v>63.699996948242188</v>
      </c>
      <c r="Y981" s="65">
        <v>24</v>
      </c>
      <c r="Z981" s="5"/>
      <c r="AA981" s="5"/>
      <c r="AB981" s="5"/>
      <c r="AC981" s="5"/>
      <c r="AD981" s="5"/>
      <c r="AE981" s="65">
        <v>1719</v>
      </c>
      <c r="AF981" s="65">
        <v>1719</v>
      </c>
      <c r="AG981" s="65">
        <v>24</v>
      </c>
      <c r="AH981" s="5"/>
      <c r="AI981" s="65">
        <v>9.1799993515014648</v>
      </c>
      <c r="AJ981" s="65">
        <v>0.38199996948242188</v>
      </c>
      <c r="AK981" s="65">
        <v>0.38199996948242188</v>
      </c>
      <c r="AL981" s="65">
        <v>24</v>
      </c>
      <c r="AM981" s="65">
        <v>1</v>
      </c>
      <c r="AN981" s="65">
        <v>3</v>
      </c>
      <c r="AO981" s="65">
        <v>0</v>
      </c>
      <c r="AP981" s="5"/>
      <c r="AQ981" s="65">
        <v>4</v>
      </c>
      <c r="AR981" s="65">
        <v>4</v>
      </c>
      <c r="AS981" s="65">
        <v>2</v>
      </c>
      <c r="AT981" s="65">
        <v>1987</v>
      </c>
    </row>
    <row r="982" spans="1:46" x14ac:dyDescent="0.25">
      <c r="A982" s="65">
        <v>4001</v>
      </c>
      <c r="B982" s="22">
        <v>31813</v>
      </c>
      <c r="C982" s="65">
        <v>1</v>
      </c>
      <c r="D982" s="65">
        <v>3</v>
      </c>
      <c r="E982" s="5"/>
      <c r="F982" s="5"/>
      <c r="G982" s="5"/>
      <c r="H982" s="5"/>
      <c r="I982" s="5"/>
      <c r="J982" s="5"/>
      <c r="K982" s="65">
        <v>0</v>
      </c>
      <c r="L982" s="65">
        <v>0</v>
      </c>
      <c r="M982" s="65">
        <v>0</v>
      </c>
      <c r="N982" s="65">
        <v>24</v>
      </c>
      <c r="O982" s="65">
        <v>0</v>
      </c>
      <c r="P982" s="65">
        <v>0</v>
      </c>
      <c r="Q982" s="65">
        <v>0</v>
      </c>
      <c r="R982" s="65">
        <v>0</v>
      </c>
      <c r="S982" s="65">
        <v>0</v>
      </c>
      <c r="T982" s="65">
        <v>24</v>
      </c>
      <c r="U982" s="65">
        <v>0</v>
      </c>
      <c r="V982" s="65">
        <v>0</v>
      </c>
      <c r="W982" s="65">
        <v>86.699996948242188</v>
      </c>
      <c r="X982" s="65">
        <v>86.699996948242188</v>
      </c>
      <c r="Y982" s="65">
        <v>24</v>
      </c>
      <c r="Z982" s="5"/>
      <c r="AA982" s="5"/>
      <c r="AB982" s="5"/>
      <c r="AC982" s="5"/>
      <c r="AD982" s="5"/>
      <c r="AE982" s="65">
        <v>4626</v>
      </c>
      <c r="AF982" s="65">
        <v>4626</v>
      </c>
      <c r="AG982" s="65">
        <v>24</v>
      </c>
      <c r="AH982" s="5"/>
      <c r="AI982" s="65">
        <v>25.83599853515625</v>
      </c>
      <c r="AJ982" s="65">
        <v>1.0759992599487305</v>
      </c>
      <c r="AK982" s="65">
        <v>1.0759992599487305</v>
      </c>
      <c r="AL982" s="65">
        <v>24</v>
      </c>
      <c r="AM982" s="65">
        <v>1</v>
      </c>
      <c r="AN982" s="65">
        <v>3</v>
      </c>
      <c r="AO982" s="65">
        <v>0</v>
      </c>
      <c r="AP982" s="5"/>
      <c r="AQ982" s="65">
        <v>5</v>
      </c>
      <c r="AR982" s="65">
        <v>5</v>
      </c>
      <c r="AS982" s="65">
        <v>2</v>
      </c>
      <c r="AT982" s="65">
        <v>1987</v>
      </c>
    </row>
    <row r="983" spans="1:46" x14ac:dyDescent="0.25">
      <c r="A983" s="65">
        <v>4001</v>
      </c>
      <c r="B983" s="22">
        <v>31814</v>
      </c>
      <c r="C983" s="65">
        <v>1</v>
      </c>
      <c r="D983" s="65">
        <v>3</v>
      </c>
      <c r="E983" s="5"/>
      <c r="F983" s="5"/>
      <c r="G983" s="5"/>
      <c r="H983" s="5"/>
      <c r="I983" s="5"/>
      <c r="J983" s="5"/>
      <c r="K983" s="65">
        <v>0</v>
      </c>
      <c r="L983" s="65">
        <v>0</v>
      </c>
      <c r="M983" s="65">
        <v>0</v>
      </c>
      <c r="N983" s="65">
        <v>24</v>
      </c>
      <c r="O983" s="65">
        <v>0</v>
      </c>
      <c r="P983" s="65">
        <v>0</v>
      </c>
      <c r="Q983" s="65">
        <v>0</v>
      </c>
      <c r="R983" s="65">
        <v>0</v>
      </c>
      <c r="S983" s="65">
        <v>0</v>
      </c>
      <c r="T983" s="65">
        <v>24</v>
      </c>
      <c r="U983" s="65">
        <v>0</v>
      </c>
      <c r="V983" s="65">
        <v>0</v>
      </c>
      <c r="W983" s="65">
        <v>69.099990844726563</v>
      </c>
      <c r="X983" s="65">
        <v>69.099990844726563</v>
      </c>
      <c r="Y983" s="65">
        <v>24</v>
      </c>
      <c r="Z983" s="5"/>
      <c r="AA983" s="5"/>
      <c r="AB983" s="5"/>
      <c r="AC983" s="5"/>
      <c r="AD983" s="5"/>
      <c r="AE983" s="65">
        <v>1375</v>
      </c>
      <c r="AF983" s="65">
        <v>1375</v>
      </c>
      <c r="AG983" s="65">
        <v>24</v>
      </c>
      <c r="AH983" s="5"/>
      <c r="AI983" s="65">
        <v>29.651992797851563</v>
      </c>
      <c r="AJ983" s="65">
        <v>1.2349996566772461</v>
      </c>
      <c r="AK983" s="65">
        <v>1.2349996566772461</v>
      </c>
      <c r="AL983" s="65">
        <v>24</v>
      </c>
      <c r="AM983" s="65">
        <v>1</v>
      </c>
      <c r="AN983" s="65">
        <v>3</v>
      </c>
      <c r="AO983" s="65">
        <v>0</v>
      </c>
      <c r="AP983" s="5"/>
      <c r="AQ983" s="65">
        <v>6</v>
      </c>
      <c r="AR983" s="65">
        <v>6</v>
      </c>
      <c r="AS983" s="65">
        <v>2</v>
      </c>
      <c r="AT983" s="65">
        <v>1987</v>
      </c>
    </row>
    <row r="984" spans="1:46" x14ac:dyDescent="0.25">
      <c r="A984" s="65">
        <v>4001</v>
      </c>
      <c r="B984" s="22">
        <v>31815</v>
      </c>
      <c r="C984" s="65">
        <v>1</v>
      </c>
      <c r="D984" s="65">
        <v>3</v>
      </c>
      <c r="E984" s="5"/>
      <c r="F984" s="5"/>
      <c r="G984" s="5"/>
      <c r="H984" s="5"/>
      <c r="I984" s="5"/>
      <c r="J984" s="5"/>
      <c r="K984" s="65">
        <v>22.694992065429688</v>
      </c>
      <c r="L984" s="65">
        <v>0.94499999284744263</v>
      </c>
      <c r="M984" s="65">
        <v>0.94499999284744263</v>
      </c>
      <c r="N984" s="65">
        <v>24</v>
      </c>
      <c r="O984" s="65">
        <v>9</v>
      </c>
      <c r="P984" s="65">
        <v>1</v>
      </c>
      <c r="Q984" s="65">
        <v>22.694992065429688</v>
      </c>
      <c r="R984" s="65">
        <v>0.94499999284744263</v>
      </c>
      <c r="S984" s="65">
        <v>0.94499999284744263</v>
      </c>
      <c r="T984" s="65">
        <v>24</v>
      </c>
      <c r="U984" s="65">
        <v>9</v>
      </c>
      <c r="V984" s="65">
        <v>1</v>
      </c>
      <c r="W984" s="65">
        <v>57</v>
      </c>
      <c r="X984" s="65">
        <v>57</v>
      </c>
      <c r="Y984" s="65">
        <v>24</v>
      </c>
      <c r="Z984" s="5"/>
      <c r="AA984" s="5"/>
      <c r="AB984" s="5"/>
      <c r="AC984" s="5"/>
      <c r="AD984" s="5"/>
      <c r="AE984" s="65">
        <v>0</v>
      </c>
      <c r="AF984" s="65">
        <v>0</v>
      </c>
      <c r="AG984" s="65">
        <v>24</v>
      </c>
      <c r="AH984" s="5"/>
      <c r="AI984" s="65">
        <v>57.467987060546875</v>
      </c>
      <c r="AJ984" s="65">
        <v>2.3939990997314453</v>
      </c>
      <c r="AK984" s="65">
        <v>2.3939990997314453</v>
      </c>
      <c r="AL984" s="65">
        <v>24</v>
      </c>
      <c r="AM984" s="65">
        <v>1</v>
      </c>
      <c r="AN984" s="65">
        <v>3</v>
      </c>
      <c r="AO984" s="65">
        <v>0</v>
      </c>
      <c r="AP984" s="5"/>
      <c r="AQ984" s="65">
        <v>7</v>
      </c>
      <c r="AR984" s="65">
        <v>7</v>
      </c>
      <c r="AS984" s="65">
        <v>2</v>
      </c>
      <c r="AT984" s="65">
        <v>1987</v>
      </c>
    </row>
    <row r="985" spans="1:46" x14ac:dyDescent="0.25">
      <c r="A985" s="65">
        <v>4001</v>
      </c>
      <c r="B985" s="22">
        <v>31816</v>
      </c>
      <c r="C985" s="65">
        <v>1</v>
      </c>
      <c r="D985" s="65">
        <v>3</v>
      </c>
      <c r="E985" s="5"/>
      <c r="F985" s="5"/>
      <c r="G985" s="5"/>
      <c r="H985" s="5"/>
      <c r="I985" s="5"/>
      <c r="J985" s="5"/>
      <c r="K985" s="65">
        <v>27.678985595703125</v>
      </c>
      <c r="L985" s="65">
        <v>1.1529998779296875</v>
      </c>
      <c r="M985" s="65">
        <v>1.1529998779296875</v>
      </c>
      <c r="N985" s="65">
        <v>24</v>
      </c>
      <c r="O985" s="65">
        <v>16</v>
      </c>
      <c r="P985" s="65">
        <v>1</v>
      </c>
      <c r="Q985" s="65">
        <v>27.678985595703125</v>
      </c>
      <c r="R985" s="65">
        <v>1.1529998779296875</v>
      </c>
      <c r="S985" s="65">
        <v>1.1529998779296875</v>
      </c>
      <c r="T985" s="65">
        <v>24</v>
      </c>
      <c r="U985" s="65">
        <v>16</v>
      </c>
      <c r="V985" s="65">
        <v>1</v>
      </c>
      <c r="W985" s="65">
        <v>54.699996948242187</v>
      </c>
      <c r="X985" s="65">
        <v>54.699996948242187</v>
      </c>
      <c r="Y985" s="65">
        <v>24</v>
      </c>
      <c r="Z985" s="5"/>
      <c r="AA985" s="5"/>
      <c r="AB985" s="5"/>
      <c r="AC985" s="5"/>
      <c r="AD985" s="5"/>
      <c r="AE985" s="65">
        <v>0</v>
      </c>
      <c r="AF985" s="65">
        <v>0</v>
      </c>
      <c r="AG985" s="65">
        <v>24</v>
      </c>
      <c r="AH985" s="5"/>
      <c r="AI985" s="65">
        <v>35.7239990234375</v>
      </c>
      <c r="AJ985" s="65">
        <v>1.4879999160766602</v>
      </c>
      <c r="AK985" s="65">
        <v>1.4879999160766602</v>
      </c>
      <c r="AL985" s="65">
        <v>24</v>
      </c>
      <c r="AM985" s="65">
        <v>1</v>
      </c>
      <c r="AN985" s="65">
        <v>3</v>
      </c>
      <c r="AO985" s="65">
        <v>0</v>
      </c>
      <c r="AP985" s="5"/>
      <c r="AQ985" s="65">
        <v>1</v>
      </c>
      <c r="AR985" s="65">
        <v>8</v>
      </c>
      <c r="AS985" s="65">
        <v>2</v>
      </c>
      <c r="AT985" s="65">
        <v>1987</v>
      </c>
    </row>
    <row r="986" spans="1:46" x14ac:dyDescent="0.25">
      <c r="A986" s="65">
        <v>4001</v>
      </c>
      <c r="B986" s="22">
        <v>31817</v>
      </c>
      <c r="C986" s="65">
        <v>1</v>
      </c>
      <c r="D986" s="65">
        <v>3</v>
      </c>
      <c r="E986" s="5"/>
      <c r="F986" s="5"/>
      <c r="G986" s="5"/>
      <c r="H986" s="5"/>
      <c r="I986" s="5"/>
      <c r="J986" s="5"/>
      <c r="K986" s="65">
        <v>33.443984985351562</v>
      </c>
      <c r="L986" s="65">
        <v>1.3929996490478516</v>
      </c>
      <c r="M986" s="65">
        <v>1.3929996490478516</v>
      </c>
      <c r="N986" s="65">
        <v>24</v>
      </c>
      <c r="O986" s="65">
        <v>23</v>
      </c>
      <c r="P986" s="65">
        <v>1</v>
      </c>
      <c r="Q986" s="65">
        <v>33.443984985351562</v>
      </c>
      <c r="R986" s="65">
        <v>1.3929996490478516</v>
      </c>
      <c r="S986" s="65">
        <v>1.3929996490478516</v>
      </c>
      <c r="T986" s="65">
        <v>24</v>
      </c>
      <c r="U986" s="65">
        <v>23</v>
      </c>
      <c r="V986" s="65">
        <v>1</v>
      </c>
      <c r="W986" s="65">
        <v>53.79998779296875</v>
      </c>
      <c r="X986" s="65">
        <v>53.79998779296875</v>
      </c>
      <c r="Y986" s="65">
        <v>24</v>
      </c>
      <c r="Z986" s="5"/>
      <c r="AA986" s="5"/>
      <c r="AB986" s="5"/>
      <c r="AC986" s="5"/>
      <c r="AD986" s="5"/>
      <c r="AE986" s="65">
        <v>0</v>
      </c>
      <c r="AF986" s="65">
        <v>0</v>
      </c>
      <c r="AG986" s="65">
        <v>24</v>
      </c>
      <c r="AH986" s="5"/>
      <c r="AI986" s="65">
        <v>41.207992553710937</v>
      </c>
      <c r="AJ986" s="65">
        <v>1.7169990539550781</v>
      </c>
      <c r="AK986" s="65">
        <v>1.7169990539550781</v>
      </c>
      <c r="AL986" s="65">
        <v>24</v>
      </c>
      <c r="AM986" s="65">
        <v>1</v>
      </c>
      <c r="AN986" s="65">
        <v>3</v>
      </c>
      <c r="AO986" s="65">
        <v>0</v>
      </c>
      <c r="AP986" s="5"/>
      <c r="AQ986" s="65">
        <v>2</v>
      </c>
      <c r="AR986" s="65">
        <v>9</v>
      </c>
      <c r="AS986" s="65">
        <v>2</v>
      </c>
      <c r="AT986" s="65">
        <v>1987</v>
      </c>
    </row>
    <row r="987" spans="1:46" x14ac:dyDescent="0.25">
      <c r="A987" s="65">
        <v>4001</v>
      </c>
      <c r="B987" s="22">
        <v>31818</v>
      </c>
      <c r="C987" s="65">
        <v>1</v>
      </c>
      <c r="D987" s="65">
        <v>3</v>
      </c>
      <c r="E987" s="5"/>
      <c r="F987" s="5"/>
      <c r="G987" s="5"/>
      <c r="H987" s="5"/>
      <c r="I987" s="5"/>
      <c r="J987" s="5"/>
      <c r="K987" s="65">
        <v>33.5889892578125</v>
      </c>
      <c r="L987" s="65">
        <v>1.3989992141723633</v>
      </c>
      <c r="M987" s="65">
        <v>1.3989992141723633</v>
      </c>
      <c r="N987" s="65">
        <v>24</v>
      </c>
      <c r="O987" s="65">
        <v>19</v>
      </c>
      <c r="P987" s="65">
        <v>1</v>
      </c>
      <c r="Q987" s="65">
        <v>33.5889892578125</v>
      </c>
      <c r="R987" s="65">
        <v>1.3989992141723633</v>
      </c>
      <c r="S987" s="65">
        <v>1.3989992141723633</v>
      </c>
      <c r="T987" s="65">
        <v>24</v>
      </c>
      <c r="U987" s="65">
        <v>19</v>
      </c>
      <c r="V987" s="65">
        <v>1</v>
      </c>
      <c r="W987" s="65">
        <v>53.599990844726563</v>
      </c>
      <c r="X987" s="65">
        <v>53.599990844726563</v>
      </c>
      <c r="Y987" s="65">
        <v>24</v>
      </c>
      <c r="Z987" s="5"/>
      <c r="AA987" s="5"/>
      <c r="AB987" s="5"/>
      <c r="AC987" s="5"/>
      <c r="AD987" s="5"/>
      <c r="AE987" s="65">
        <v>0</v>
      </c>
      <c r="AF987" s="65">
        <v>0</v>
      </c>
      <c r="AG987" s="65">
        <v>24</v>
      </c>
      <c r="AH987" s="5"/>
      <c r="AI987" s="65">
        <v>40.847991943359375</v>
      </c>
      <c r="AJ987" s="65">
        <v>1.7019996643066406</v>
      </c>
      <c r="AK987" s="65">
        <v>1.7019996643066406</v>
      </c>
      <c r="AL987" s="65">
        <v>24</v>
      </c>
      <c r="AM987" s="65">
        <v>1</v>
      </c>
      <c r="AN987" s="65">
        <v>3</v>
      </c>
      <c r="AO987" s="65">
        <v>0</v>
      </c>
      <c r="AP987" s="5"/>
      <c r="AQ987" s="65">
        <v>3</v>
      </c>
      <c r="AR987" s="65">
        <v>10</v>
      </c>
      <c r="AS987" s="65">
        <v>2</v>
      </c>
      <c r="AT987" s="65">
        <v>1987</v>
      </c>
    </row>
    <row r="988" spans="1:46" x14ac:dyDescent="0.25">
      <c r="A988" s="65">
        <v>4001</v>
      </c>
      <c r="B988" s="22">
        <v>31819</v>
      </c>
      <c r="C988" s="65">
        <v>1</v>
      </c>
      <c r="D988" s="65">
        <v>3</v>
      </c>
      <c r="E988" s="5"/>
      <c r="F988" s="5"/>
      <c r="G988" s="5"/>
      <c r="H988" s="5"/>
      <c r="I988" s="5"/>
      <c r="J988" s="5"/>
      <c r="K988" s="65">
        <v>46.04998779296875</v>
      </c>
      <c r="L988" s="65">
        <v>1.917999267578125</v>
      </c>
      <c r="M988" s="65">
        <v>1.917999267578125</v>
      </c>
      <c r="N988" s="65">
        <v>24</v>
      </c>
      <c r="O988" s="65">
        <v>6</v>
      </c>
      <c r="P988" s="65">
        <v>1</v>
      </c>
      <c r="Q988" s="65">
        <v>46.04998779296875</v>
      </c>
      <c r="R988" s="65">
        <v>1.917999267578125</v>
      </c>
      <c r="S988" s="65">
        <v>1.917999267578125</v>
      </c>
      <c r="T988" s="65">
        <v>24</v>
      </c>
      <c r="U988" s="65">
        <v>6</v>
      </c>
      <c r="V988" s="65">
        <v>1</v>
      </c>
      <c r="W988" s="65">
        <v>70.699996948242187</v>
      </c>
      <c r="X988" s="65">
        <v>70.699996948242187</v>
      </c>
      <c r="Y988" s="65">
        <v>24</v>
      </c>
      <c r="Z988" s="5"/>
      <c r="AA988" s="5"/>
      <c r="AB988" s="5"/>
      <c r="AC988" s="5"/>
      <c r="AD988" s="5"/>
      <c r="AE988" s="65">
        <v>639</v>
      </c>
      <c r="AF988" s="65">
        <v>639</v>
      </c>
      <c r="AG988" s="65">
        <v>24</v>
      </c>
      <c r="AH988" s="5"/>
      <c r="AI988" s="65">
        <v>66.7919921875</v>
      </c>
      <c r="AJ988" s="65">
        <v>2.7829999923706055</v>
      </c>
      <c r="AK988" s="65">
        <v>2.7829999923706055</v>
      </c>
      <c r="AL988" s="65">
        <v>24</v>
      </c>
      <c r="AM988" s="65">
        <v>1</v>
      </c>
      <c r="AN988" s="65">
        <v>3</v>
      </c>
      <c r="AO988" s="65">
        <v>0</v>
      </c>
      <c r="AP988" s="5"/>
      <c r="AQ988" s="65">
        <v>4</v>
      </c>
      <c r="AR988" s="65">
        <v>11</v>
      </c>
      <c r="AS988" s="65">
        <v>2</v>
      </c>
      <c r="AT988" s="65">
        <v>1987</v>
      </c>
    </row>
    <row r="989" spans="1:46" x14ac:dyDescent="0.25">
      <c r="A989" s="65">
        <v>4001</v>
      </c>
      <c r="B989" s="22">
        <v>31820</v>
      </c>
      <c r="C989" s="65">
        <v>1</v>
      </c>
      <c r="D989" s="65">
        <v>3</v>
      </c>
      <c r="E989" s="5"/>
      <c r="F989" s="5"/>
      <c r="G989" s="5"/>
      <c r="H989" s="5"/>
      <c r="I989" s="5"/>
      <c r="J989" s="5"/>
      <c r="K989" s="65">
        <v>0</v>
      </c>
      <c r="L989" s="65">
        <v>0</v>
      </c>
      <c r="M989" s="65">
        <v>0</v>
      </c>
      <c r="N989" s="65">
        <v>24</v>
      </c>
      <c r="O989" s="65">
        <v>0</v>
      </c>
      <c r="P989" s="65">
        <v>0</v>
      </c>
      <c r="Q989" s="65">
        <v>0</v>
      </c>
      <c r="R989" s="65">
        <v>0</v>
      </c>
      <c r="S989" s="65">
        <v>0</v>
      </c>
      <c r="T989" s="65">
        <v>24</v>
      </c>
      <c r="U989" s="65">
        <v>0</v>
      </c>
      <c r="V989" s="65">
        <v>0</v>
      </c>
      <c r="W989" s="65">
        <v>67.29998779296875</v>
      </c>
      <c r="X989" s="65">
        <v>67.29998779296875</v>
      </c>
      <c r="Y989" s="65">
        <v>24</v>
      </c>
      <c r="Z989" s="5"/>
      <c r="AA989" s="5"/>
      <c r="AB989" s="5"/>
      <c r="AC989" s="5"/>
      <c r="AD989" s="5"/>
      <c r="AE989" s="65">
        <v>961</v>
      </c>
      <c r="AF989" s="65">
        <v>961</v>
      </c>
      <c r="AG989" s="65">
        <v>24</v>
      </c>
      <c r="AH989" s="5"/>
      <c r="AI989" s="65">
        <v>12.61199951171875</v>
      </c>
      <c r="AJ989" s="65">
        <v>0.52499997615814209</v>
      </c>
      <c r="AK989" s="65">
        <v>0.52499997615814209</v>
      </c>
      <c r="AL989" s="65">
        <v>24</v>
      </c>
      <c r="AM989" s="65">
        <v>1</v>
      </c>
      <c r="AN989" s="65">
        <v>3</v>
      </c>
      <c r="AO989" s="65">
        <v>0</v>
      </c>
      <c r="AP989" s="5"/>
      <c r="AQ989" s="65">
        <v>5</v>
      </c>
      <c r="AR989" s="65">
        <v>12</v>
      </c>
      <c r="AS989" s="65">
        <v>2</v>
      </c>
      <c r="AT989" s="65">
        <v>1987</v>
      </c>
    </row>
    <row r="990" spans="1:46" x14ac:dyDescent="0.25">
      <c r="A990" s="65">
        <v>4001</v>
      </c>
      <c r="B990" s="22">
        <v>31821</v>
      </c>
      <c r="C990" s="65">
        <v>1</v>
      </c>
      <c r="D990" s="65">
        <v>3</v>
      </c>
      <c r="E990" s="5"/>
      <c r="F990" s="5"/>
      <c r="G990" s="5"/>
      <c r="H990" s="5"/>
      <c r="I990" s="5"/>
      <c r="J990" s="5"/>
      <c r="K990" s="65">
        <v>0</v>
      </c>
      <c r="L990" s="65">
        <v>0</v>
      </c>
      <c r="M990" s="65">
        <v>0</v>
      </c>
      <c r="N990" s="65">
        <v>24</v>
      </c>
      <c r="O990" s="65">
        <v>0</v>
      </c>
      <c r="P990" s="65">
        <v>0</v>
      </c>
      <c r="Q990" s="65">
        <v>0</v>
      </c>
      <c r="R990" s="65">
        <v>0</v>
      </c>
      <c r="S990" s="65">
        <v>0</v>
      </c>
      <c r="T990" s="65">
        <v>24</v>
      </c>
      <c r="U990" s="65">
        <v>0</v>
      </c>
      <c r="V990" s="65">
        <v>0</v>
      </c>
      <c r="W990" s="65">
        <v>66.399993896484375</v>
      </c>
      <c r="X990" s="65">
        <v>66.399993896484375</v>
      </c>
      <c r="Y990" s="65">
        <v>24</v>
      </c>
      <c r="Z990" s="5"/>
      <c r="AA990" s="5"/>
      <c r="AB990" s="5"/>
      <c r="AC990" s="5"/>
      <c r="AD990" s="5"/>
      <c r="AE990" s="65">
        <v>689</v>
      </c>
      <c r="AF990" s="65">
        <v>689</v>
      </c>
      <c r="AG990" s="65">
        <v>24</v>
      </c>
      <c r="AH990" s="5"/>
      <c r="AI990" s="65">
        <v>13.271999359130859</v>
      </c>
      <c r="AJ990" s="65">
        <v>0.55299997329711914</v>
      </c>
      <c r="AK990" s="65">
        <v>0.55299997329711914</v>
      </c>
      <c r="AL990" s="65">
        <v>24</v>
      </c>
      <c r="AM990" s="65">
        <v>1</v>
      </c>
      <c r="AN990" s="65">
        <v>3</v>
      </c>
      <c r="AO990" s="65">
        <v>0</v>
      </c>
      <c r="AP990" s="5"/>
      <c r="AQ990" s="65">
        <v>6</v>
      </c>
      <c r="AR990" s="65">
        <v>13</v>
      </c>
      <c r="AS990" s="65">
        <v>2</v>
      </c>
      <c r="AT990" s="65">
        <v>1987</v>
      </c>
    </row>
    <row r="991" spans="1:46" x14ac:dyDescent="0.25">
      <c r="A991" s="65">
        <v>4001</v>
      </c>
      <c r="B991" s="22">
        <v>31822</v>
      </c>
      <c r="C991" s="65">
        <v>1</v>
      </c>
      <c r="D991" s="65">
        <v>3</v>
      </c>
      <c r="E991" s="5"/>
      <c r="F991" s="5"/>
      <c r="G991" s="5"/>
      <c r="H991" s="5"/>
      <c r="I991" s="5"/>
      <c r="J991" s="5"/>
      <c r="K991" s="65">
        <v>0</v>
      </c>
      <c r="L991" s="65">
        <v>0</v>
      </c>
      <c r="M991" s="65">
        <v>0</v>
      </c>
      <c r="N991" s="65">
        <v>24</v>
      </c>
      <c r="O991" s="65">
        <v>0</v>
      </c>
      <c r="P991" s="65">
        <v>0</v>
      </c>
      <c r="Q991" s="65">
        <v>0</v>
      </c>
      <c r="R991" s="65">
        <v>0</v>
      </c>
      <c r="S991" s="65">
        <v>0</v>
      </c>
      <c r="T991" s="65">
        <v>24</v>
      </c>
      <c r="U991" s="65">
        <v>0</v>
      </c>
      <c r="V991" s="65">
        <v>0</v>
      </c>
      <c r="W991" s="65">
        <v>64.899993896484375</v>
      </c>
      <c r="X991" s="65">
        <v>64.899993896484375</v>
      </c>
      <c r="Y991" s="65">
        <v>24</v>
      </c>
      <c r="Z991" s="5"/>
      <c r="AA991" s="5"/>
      <c r="AB991" s="5"/>
      <c r="AC991" s="5"/>
      <c r="AD991" s="5"/>
      <c r="AE991" s="65">
        <v>797</v>
      </c>
      <c r="AF991" s="65">
        <v>797</v>
      </c>
      <c r="AG991" s="65">
        <v>24</v>
      </c>
      <c r="AH991" s="5"/>
      <c r="AI991" s="65">
        <v>14.327999114990234</v>
      </c>
      <c r="AJ991" s="65">
        <v>0.59699994325637817</v>
      </c>
      <c r="AK991" s="65">
        <v>0.59699994325637817</v>
      </c>
      <c r="AL991" s="65">
        <v>24</v>
      </c>
      <c r="AM991" s="65">
        <v>1</v>
      </c>
      <c r="AN991" s="65">
        <v>3</v>
      </c>
      <c r="AO991" s="65">
        <v>0</v>
      </c>
      <c r="AP991" s="5"/>
      <c r="AQ991" s="65">
        <v>7</v>
      </c>
      <c r="AR991" s="65">
        <v>14</v>
      </c>
      <c r="AS991" s="65">
        <v>2</v>
      </c>
      <c r="AT991" s="65">
        <v>1987</v>
      </c>
    </row>
    <row r="992" spans="1:46" x14ac:dyDescent="0.25">
      <c r="A992" s="65">
        <v>4001</v>
      </c>
      <c r="B992" s="22">
        <v>31823</v>
      </c>
      <c r="C992" s="65">
        <v>1</v>
      </c>
      <c r="D992" s="65">
        <v>3</v>
      </c>
      <c r="E992" s="5"/>
      <c r="F992" s="5"/>
      <c r="G992" s="5"/>
      <c r="H992" s="5"/>
      <c r="I992" s="5"/>
      <c r="J992" s="5"/>
      <c r="K992" s="65">
        <v>0</v>
      </c>
      <c r="L992" s="65">
        <v>0</v>
      </c>
      <c r="M992" s="65">
        <v>0</v>
      </c>
      <c r="N992" s="65">
        <v>24</v>
      </c>
      <c r="O992" s="65">
        <v>0</v>
      </c>
      <c r="P992" s="65">
        <v>0</v>
      </c>
      <c r="Q992" s="65">
        <v>0</v>
      </c>
      <c r="R992" s="65">
        <v>0</v>
      </c>
      <c r="S992" s="65">
        <v>0</v>
      </c>
      <c r="T992" s="65">
        <v>24</v>
      </c>
      <c r="U992" s="65">
        <v>0</v>
      </c>
      <c r="V992" s="65">
        <v>0</v>
      </c>
      <c r="W992" s="65">
        <v>65.5</v>
      </c>
      <c r="X992" s="65">
        <v>65.5</v>
      </c>
      <c r="Y992" s="65">
        <v>24</v>
      </c>
      <c r="Z992" s="5"/>
      <c r="AA992" s="5"/>
      <c r="AB992" s="5"/>
      <c r="AC992" s="5"/>
      <c r="AD992" s="5"/>
      <c r="AE992" s="65">
        <v>703</v>
      </c>
      <c r="AF992" s="65">
        <v>703</v>
      </c>
      <c r="AG992" s="65">
        <v>24</v>
      </c>
      <c r="AH992" s="5"/>
      <c r="AI992" s="65">
        <v>11.615999221801758</v>
      </c>
      <c r="AJ992" s="65">
        <v>0.48399996757507324</v>
      </c>
      <c r="AK992" s="65">
        <v>0.48399996757507324</v>
      </c>
      <c r="AL992" s="65">
        <v>24</v>
      </c>
      <c r="AM992" s="65">
        <v>1</v>
      </c>
      <c r="AN992" s="65">
        <v>3</v>
      </c>
      <c r="AO992" s="65">
        <v>0</v>
      </c>
      <c r="AP992" s="5"/>
      <c r="AQ992" s="65">
        <v>1</v>
      </c>
      <c r="AR992" s="65">
        <v>15</v>
      </c>
      <c r="AS992" s="65">
        <v>2</v>
      </c>
      <c r="AT992" s="65">
        <v>1987</v>
      </c>
    </row>
    <row r="993" spans="1:46" x14ac:dyDescent="0.25">
      <c r="A993" s="65">
        <v>4001</v>
      </c>
      <c r="B993" s="22">
        <v>31824</v>
      </c>
      <c r="C993" s="65">
        <v>1</v>
      </c>
      <c r="D993" s="65">
        <v>3</v>
      </c>
      <c r="E993" s="5"/>
      <c r="F993" s="5"/>
      <c r="G993" s="5"/>
      <c r="H993" s="5"/>
      <c r="I993" s="5"/>
      <c r="J993" s="5"/>
      <c r="K993" s="65">
        <v>0</v>
      </c>
      <c r="L993" s="65">
        <v>0</v>
      </c>
      <c r="M993" s="65">
        <v>0</v>
      </c>
      <c r="N993" s="65">
        <v>24</v>
      </c>
      <c r="O993" s="65">
        <v>0</v>
      </c>
      <c r="P993" s="65">
        <v>0</v>
      </c>
      <c r="Q993" s="65">
        <v>0</v>
      </c>
      <c r="R993" s="65">
        <v>0</v>
      </c>
      <c r="S993" s="65">
        <v>0</v>
      </c>
      <c r="T993" s="65">
        <v>24</v>
      </c>
      <c r="U993" s="65">
        <v>0</v>
      </c>
      <c r="V993" s="65">
        <v>0</v>
      </c>
      <c r="W993" s="65">
        <v>73.399993896484375</v>
      </c>
      <c r="X993" s="65">
        <v>73.399993896484375</v>
      </c>
      <c r="Y993" s="65">
        <v>24</v>
      </c>
      <c r="Z993" s="5"/>
      <c r="AA993" s="5"/>
      <c r="AB993" s="5"/>
      <c r="AC993" s="5"/>
      <c r="AD993" s="5"/>
      <c r="AE993" s="65">
        <v>40</v>
      </c>
      <c r="AF993" s="65">
        <v>40</v>
      </c>
      <c r="AG993" s="65">
        <v>24</v>
      </c>
      <c r="AH993" s="5"/>
      <c r="AI993" s="65">
        <v>14.267999649047852</v>
      </c>
      <c r="AJ993" s="65">
        <v>0.59399998188018799</v>
      </c>
      <c r="AK993" s="65">
        <v>0.59399998188018799</v>
      </c>
      <c r="AL993" s="65">
        <v>24</v>
      </c>
      <c r="AM993" s="65">
        <v>1</v>
      </c>
      <c r="AN993" s="65">
        <v>3</v>
      </c>
      <c r="AO993" s="65">
        <v>0</v>
      </c>
      <c r="AP993" s="5"/>
      <c r="AQ993" s="65">
        <v>2</v>
      </c>
      <c r="AR993" s="65">
        <v>16</v>
      </c>
      <c r="AS993" s="65">
        <v>2</v>
      </c>
      <c r="AT993" s="65">
        <v>1987</v>
      </c>
    </row>
    <row r="994" spans="1:46" x14ac:dyDescent="0.25">
      <c r="A994" s="65">
        <v>4001</v>
      </c>
      <c r="B994" s="22">
        <v>31825</v>
      </c>
      <c r="C994" s="65">
        <v>1</v>
      </c>
      <c r="D994" s="65">
        <v>3</v>
      </c>
      <c r="E994" s="5"/>
      <c r="F994" s="5"/>
      <c r="G994" s="5"/>
      <c r="H994" s="5"/>
      <c r="I994" s="5"/>
      <c r="J994" s="5"/>
      <c r="K994" s="65">
        <v>0</v>
      </c>
      <c r="L994" s="65">
        <v>0</v>
      </c>
      <c r="M994" s="65">
        <v>0</v>
      </c>
      <c r="N994" s="65">
        <v>24</v>
      </c>
      <c r="O994" s="65">
        <v>0</v>
      </c>
      <c r="P994" s="65">
        <v>0</v>
      </c>
      <c r="Q994" s="65">
        <v>0</v>
      </c>
      <c r="R994" s="65">
        <v>0</v>
      </c>
      <c r="S994" s="65">
        <v>0</v>
      </c>
      <c r="T994" s="65">
        <v>24</v>
      </c>
      <c r="U994" s="65">
        <v>0</v>
      </c>
      <c r="V994" s="65">
        <v>0</v>
      </c>
      <c r="W994" s="65">
        <v>54.29998779296875</v>
      </c>
      <c r="X994" s="65">
        <v>54.29998779296875</v>
      </c>
      <c r="Y994" s="65">
        <v>24</v>
      </c>
      <c r="Z994" s="5"/>
      <c r="AA994" s="5"/>
      <c r="AB994" s="5"/>
      <c r="AC994" s="5"/>
      <c r="AD994" s="5"/>
      <c r="AE994" s="65">
        <v>0</v>
      </c>
      <c r="AF994" s="65">
        <v>0</v>
      </c>
      <c r="AG994" s="65">
        <v>24</v>
      </c>
      <c r="AH994" s="5"/>
      <c r="AI994" s="65">
        <v>10.607999801635742</v>
      </c>
      <c r="AJ994" s="65">
        <v>0.44199997186660767</v>
      </c>
      <c r="AK994" s="65">
        <v>0.44199997186660767</v>
      </c>
      <c r="AL994" s="65">
        <v>24</v>
      </c>
      <c r="AM994" s="65">
        <v>1</v>
      </c>
      <c r="AN994" s="65">
        <v>3</v>
      </c>
      <c r="AO994" s="65">
        <v>0</v>
      </c>
      <c r="AP994" s="5"/>
      <c r="AQ994" s="65">
        <v>3</v>
      </c>
      <c r="AR994" s="65">
        <v>17</v>
      </c>
      <c r="AS994" s="65">
        <v>2</v>
      </c>
      <c r="AT994" s="65">
        <v>1987</v>
      </c>
    </row>
    <row r="995" spans="1:46" x14ac:dyDescent="0.25">
      <c r="A995" s="65">
        <v>4001</v>
      </c>
      <c r="B995" s="22">
        <v>31826</v>
      </c>
      <c r="C995" s="65">
        <v>1</v>
      </c>
      <c r="D995" s="65">
        <v>3</v>
      </c>
      <c r="E995" s="5"/>
      <c r="F995" s="5"/>
      <c r="G995" s="5"/>
      <c r="H995" s="5"/>
      <c r="I995" s="5"/>
      <c r="J995" s="5"/>
      <c r="K995" s="65">
        <v>0</v>
      </c>
      <c r="L995" s="65">
        <v>0</v>
      </c>
      <c r="M995" s="65">
        <v>0</v>
      </c>
      <c r="N995" s="65">
        <v>24</v>
      </c>
      <c r="O995" s="65">
        <v>0</v>
      </c>
      <c r="P995" s="65">
        <v>0</v>
      </c>
      <c r="Q995" s="65">
        <v>0</v>
      </c>
      <c r="R995" s="65">
        <v>0</v>
      </c>
      <c r="S995" s="65">
        <v>0</v>
      </c>
      <c r="T995" s="65">
        <v>24</v>
      </c>
      <c r="U995" s="65">
        <v>0</v>
      </c>
      <c r="V995" s="65">
        <v>0</v>
      </c>
      <c r="W995" s="65">
        <v>55.899993896484375</v>
      </c>
      <c r="X995" s="65">
        <v>55.899993896484375</v>
      </c>
      <c r="Y995" s="65">
        <v>24</v>
      </c>
      <c r="Z995" s="5"/>
      <c r="AA995" s="5"/>
      <c r="AB995" s="5"/>
      <c r="AC995" s="5"/>
      <c r="AD995" s="5"/>
      <c r="AE995" s="65">
        <v>641</v>
      </c>
      <c r="AF995" s="65">
        <v>641</v>
      </c>
      <c r="AG995" s="65">
        <v>24</v>
      </c>
      <c r="AH995" s="5"/>
      <c r="AI995" s="65">
        <v>10.895999908447266</v>
      </c>
      <c r="AJ995" s="65">
        <v>0.45399999618530273</v>
      </c>
      <c r="AK995" s="65">
        <v>0.45399999618530273</v>
      </c>
      <c r="AL995" s="65">
        <v>24</v>
      </c>
      <c r="AM995" s="65">
        <v>1</v>
      </c>
      <c r="AN995" s="65">
        <v>3</v>
      </c>
      <c r="AO995" s="65">
        <v>0</v>
      </c>
      <c r="AP995" s="5"/>
      <c r="AQ995" s="65">
        <v>4</v>
      </c>
      <c r="AR995" s="65">
        <v>18</v>
      </c>
      <c r="AS995" s="65">
        <v>2</v>
      </c>
      <c r="AT995" s="65">
        <v>1987</v>
      </c>
    </row>
    <row r="996" spans="1:46" x14ac:dyDescent="0.25">
      <c r="A996" s="65">
        <v>4001</v>
      </c>
      <c r="B996" s="22">
        <v>31827</v>
      </c>
      <c r="C996" s="65">
        <v>1</v>
      </c>
      <c r="D996" s="65">
        <v>3</v>
      </c>
      <c r="E996" s="5"/>
      <c r="F996" s="5"/>
      <c r="G996" s="5"/>
      <c r="H996" s="5"/>
      <c r="I996" s="5"/>
      <c r="J996" s="5"/>
      <c r="K996" s="65">
        <v>0</v>
      </c>
      <c r="L996" s="65">
        <v>0</v>
      </c>
      <c r="M996" s="65">
        <v>0</v>
      </c>
      <c r="N996" s="65">
        <v>24</v>
      </c>
      <c r="O996" s="65">
        <v>0</v>
      </c>
      <c r="P996" s="65">
        <v>0</v>
      </c>
      <c r="Q996" s="65">
        <v>0</v>
      </c>
      <c r="R996" s="65">
        <v>0</v>
      </c>
      <c r="S996" s="65">
        <v>0</v>
      </c>
      <c r="T996" s="65">
        <v>24</v>
      </c>
      <c r="U996" s="65">
        <v>0</v>
      </c>
      <c r="V996" s="65">
        <v>0</v>
      </c>
      <c r="W996" s="65">
        <v>69.099990844726563</v>
      </c>
      <c r="X996" s="65">
        <v>69.099990844726563</v>
      </c>
      <c r="Y996" s="65">
        <v>24</v>
      </c>
      <c r="Z996" s="5"/>
      <c r="AA996" s="5"/>
      <c r="AB996" s="5"/>
      <c r="AC996" s="5"/>
      <c r="AD996" s="5"/>
      <c r="AE996" s="65">
        <v>389</v>
      </c>
      <c r="AF996" s="65">
        <v>389</v>
      </c>
      <c r="AG996" s="65">
        <v>24</v>
      </c>
      <c r="AH996" s="5"/>
      <c r="AI996" s="65">
        <v>26.327987670898438</v>
      </c>
      <c r="AJ996" s="65">
        <v>1.0969991683959961</v>
      </c>
      <c r="AK996" s="65">
        <v>1.0969991683959961</v>
      </c>
      <c r="AL996" s="65">
        <v>24</v>
      </c>
      <c r="AM996" s="65">
        <v>1</v>
      </c>
      <c r="AN996" s="65">
        <v>3</v>
      </c>
      <c r="AO996" s="65">
        <v>0</v>
      </c>
      <c r="AP996" s="5"/>
      <c r="AQ996" s="65">
        <v>5</v>
      </c>
      <c r="AR996" s="65">
        <v>19</v>
      </c>
      <c r="AS996" s="65">
        <v>2</v>
      </c>
      <c r="AT996" s="65">
        <v>1987</v>
      </c>
    </row>
    <row r="997" spans="1:46" x14ac:dyDescent="0.25">
      <c r="A997" s="65">
        <v>4001</v>
      </c>
      <c r="B997" s="22">
        <v>31828</v>
      </c>
      <c r="C997" s="65">
        <v>1</v>
      </c>
      <c r="D997" s="65">
        <v>3</v>
      </c>
      <c r="E997" s="5"/>
      <c r="F997" s="5"/>
      <c r="G997" s="5"/>
      <c r="H997" s="5"/>
      <c r="I997" s="5"/>
      <c r="J997" s="5"/>
      <c r="K997" s="65">
        <v>0</v>
      </c>
      <c r="L997" s="65">
        <v>0</v>
      </c>
      <c r="M997" s="65">
        <v>0</v>
      </c>
      <c r="N997" s="65">
        <v>24</v>
      </c>
      <c r="O997" s="65">
        <v>0</v>
      </c>
      <c r="P997" s="65">
        <v>0</v>
      </c>
      <c r="Q997" s="65">
        <v>0</v>
      </c>
      <c r="R997" s="65">
        <v>0</v>
      </c>
      <c r="S997" s="65">
        <v>0</v>
      </c>
      <c r="T997" s="65">
        <v>24</v>
      </c>
      <c r="U997" s="65">
        <v>0</v>
      </c>
      <c r="V997" s="65">
        <v>0</v>
      </c>
      <c r="W997" s="65">
        <v>63.5</v>
      </c>
      <c r="X997" s="65">
        <v>63.5</v>
      </c>
      <c r="Y997" s="65">
        <v>24</v>
      </c>
      <c r="Z997" s="5"/>
      <c r="AA997" s="5"/>
      <c r="AB997" s="5"/>
      <c r="AC997" s="5"/>
      <c r="AD997" s="5"/>
      <c r="AE997" s="65">
        <v>26</v>
      </c>
      <c r="AF997" s="65">
        <v>26</v>
      </c>
      <c r="AG997" s="65">
        <v>24</v>
      </c>
      <c r="AH997" s="5"/>
      <c r="AI997" s="65">
        <v>12.143999099731445</v>
      </c>
      <c r="AJ997" s="65">
        <v>0.50599998235702515</v>
      </c>
      <c r="AK997" s="65">
        <v>0.50599998235702515</v>
      </c>
      <c r="AL997" s="65">
        <v>24</v>
      </c>
      <c r="AM997" s="65">
        <v>1</v>
      </c>
      <c r="AN997" s="65">
        <v>3</v>
      </c>
      <c r="AO997" s="65">
        <v>0</v>
      </c>
      <c r="AP997" s="5"/>
      <c r="AQ997" s="65">
        <v>6</v>
      </c>
      <c r="AR997" s="65">
        <v>20</v>
      </c>
      <c r="AS997" s="65">
        <v>2</v>
      </c>
      <c r="AT997" s="65">
        <v>1987</v>
      </c>
    </row>
    <row r="998" spans="1:46" x14ac:dyDescent="0.25">
      <c r="A998" s="65">
        <v>4001</v>
      </c>
      <c r="B998" s="22">
        <v>31829</v>
      </c>
      <c r="C998" s="65">
        <v>1</v>
      </c>
      <c r="D998" s="65">
        <v>3</v>
      </c>
      <c r="E998" s="5"/>
      <c r="F998" s="5"/>
      <c r="G998" s="5"/>
      <c r="H998" s="5"/>
      <c r="I998" s="5"/>
      <c r="J998" s="5"/>
      <c r="K998" s="65">
        <v>0</v>
      </c>
      <c r="L998" s="65">
        <v>0</v>
      </c>
      <c r="M998" s="65">
        <v>0</v>
      </c>
      <c r="N998" s="65">
        <v>24</v>
      </c>
      <c r="O998" s="65">
        <v>0</v>
      </c>
      <c r="P998" s="65">
        <v>0</v>
      </c>
      <c r="Q998" s="65">
        <v>0</v>
      </c>
      <c r="R998" s="65">
        <v>0</v>
      </c>
      <c r="S998" s="65">
        <v>0</v>
      </c>
      <c r="T998" s="65">
        <v>24</v>
      </c>
      <c r="U998" s="65">
        <v>0</v>
      </c>
      <c r="V998" s="65">
        <v>0</v>
      </c>
      <c r="W998" s="65">
        <v>68.199996948242188</v>
      </c>
      <c r="X998" s="65">
        <v>68.199996948242188</v>
      </c>
      <c r="Y998" s="65">
        <v>24</v>
      </c>
      <c r="Z998" s="5"/>
      <c r="AA998" s="5"/>
      <c r="AB998" s="5"/>
      <c r="AC998" s="5"/>
      <c r="AD998" s="5"/>
      <c r="AE998" s="65">
        <v>936</v>
      </c>
      <c r="AF998" s="65">
        <v>936</v>
      </c>
      <c r="AG998" s="65">
        <v>24</v>
      </c>
      <c r="AH998" s="5"/>
      <c r="AI998" s="65">
        <v>15.563999176025391</v>
      </c>
      <c r="AJ998" s="65">
        <v>0.64799994230270386</v>
      </c>
      <c r="AK998" s="65">
        <v>0.64799994230270386</v>
      </c>
      <c r="AL998" s="65">
        <v>24</v>
      </c>
      <c r="AM998" s="65">
        <v>1</v>
      </c>
      <c r="AN998" s="65">
        <v>3</v>
      </c>
      <c r="AO998" s="65">
        <v>0</v>
      </c>
      <c r="AP998" s="5"/>
      <c r="AQ998" s="65">
        <v>7</v>
      </c>
      <c r="AR998" s="65">
        <v>21</v>
      </c>
      <c r="AS998" s="65">
        <v>2</v>
      </c>
      <c r="AT998" s="65">
        <v>1987</v>
      </c>
    </row>
    <row r="999" spans="1:46" x14ac:dyDescent="0.25">
      <c r="A999" s="65">
        <v>4001</v>
      </c>
      <c r="B999" s="22">
        <v>31830</v>
      </c>
      <c r="C999" s="65">
        <v>1</v>
      </c>
      <c r="D999" s="65">
        <v>3</v>
      </c>
      <c r="E999" s="5"/>
      <c r="F999" s="5"/>
      <c r="G999" s="5"/>
      <c r="H999" s="5"/>
      <c r="I999" s="5"/>
      <c r="J999" s="5"/>
      <c r="K999" s="65">
        <v>13.070999145507813</v>
      </c>
      <c r="L999" s="65">
        <v>0.54399996995925903</v>
      </c>
      <c r="M999" s="65">
        <v>0.54399996995925903</v>
      </c>
      <c r="N999" s="65">
        <v>24</v>
      </c>
      <c r="O999" s="65">
        <v>5</v>
      </c>
      <c r="P999" s="65">
        <v>1</v>
      </c>
      <c r="Q999" s="65">
        <v>13.070999145507813</v>
      </c>
      <c r="R999" s="65">
        <v>0.54399996995925903</v>
      </c>
      <c r="S999" s="65">
        <v>0.54399996995925903</v>
      </c>
      <c r="T999" s="65">
        <v>24</v>
      </c>
      <c r="U999" s="65">
        <v>5</v>
      </c>
      <c r="V999" s="65">
        <v>1</v>
      </c>
      <c r="W999" s="65">
        <v>52.5</v>
      </c>
      <c r="X999" s="65">
        <v>52.5</v>
      </c>
      <c r="Y999" s="65">
        <v>24</v>
      </c>
      <c r="Z999" s="5"/>
      <c r="AA999" s="5"/>
      <c r="AB999" s="5"/>
      <c r="AC999" s="5"/>
      <c r="AD999" s="5"/>
      <c r="AE999" s="65">
        <v>0</v>
      </c>
      <c r="AF999" s="65">
        <v>0</v>
      </c>
      <c r="AG999" s="65">
        <v>24</v>
      </c>
      <c r="AH999" s="5"/>
      <c r="AI999" s="65">
        <v>23.003997802734375</v>
      </c>
      <c r="AJ999" s="65">
        <v>0.95799994468688965</v>
      </c>
      <c r="AK999" s="65">
        <v>0.95799994468688965</v>
      </c>
      <c r="AL999" s="65">
        <v>24</v>
      </c>
      <c r="AM999" s="65">
        <v>1</v>
      </c>
      <c r="AN999" s="65">
        <v>3</v>
      </c>
      <c r="AO999" s="65">
        <v>0</v>
      </c>
      <c r="AP999" s="5"/>
      <c r="AQ999" s="65">
        <v>1</v>
      </c>
      <c r="AR999" s="65">
        <v>22</v>
      </c>
      <c r="AS999" s="65">
        <v>2</v>
      </c>
      <c r="AT999" s="65">
        <v>1987</v>
      </c>
    </row>
    <row r="1000" spans="1:46" x14ac:dyDescent="0.25">
      <c r="A1000" s="65">
        <v>4001</v>
      </c>
      <c r="B1000" s="22">
        <v>31831</v>
      </c>
      <c r="C1000" s="65">
        <v>1</v>
      </c>
      <c r="D1000" s="65">
        <v>3</v>
      </c>
      <c r="E1000" s="5"/>
      <c r="F1000" s="5"/>
      <c r="G1000" s="5"/>
      <c r="H1000" s="5"/>
      <c r="I1000" s="5"/>
      <c r="J1000" s="5"/>
      <c r="K1000" s="65">
        <v>23.850997924804687</v>
      </c>
      <c r="L1000" s="65">
        <v>0.99299997091293335</v>
      </c>
      <c r="M1000" s="65">
        <v>0.99299997091293335</v>
      </c>
      <c r="N1000" s="65">
        <v>24</v>
      </c>
      <c r="O1000" s="65">
        <v>15</v>
      </c>
      <c r="P1000" s="65">
        <v>1</v>
      </c>
      <c r="Q1000" s="65">
        <v>23.850997924804687</v>
      </c>
      <c r="R1000" s="65">
        <v>0.99299997091293335</v>
      </c>
      <c r="S1000" s="65">
        <v>0.99299997091293335</v>
      </c>
      <c r="T1000" s="65">
        <v>24</v>
      </c>
      <c r="U1000" s="65">
        <v>15</v>
      </c>
      <c r="V1000" s="65">
        <v>1</v>
      </c>
      <c r="W1000" s="65">
        <v>53.399993896484375</v>
      </c>
      <c r="X1000" s="65">
        <v>53.399993896484375</v>
      </c>
      <c r="Y1000" s="65">
        <v>24</v>
      </c>
      <c r="Z1000" s="5"/>
      <c r="AA1000" s="5"/>
      <c r="AB1000" s="5"/>
      <c r="AC1000" s="5"/>
      <c r="AD1000" s="5"/>
      <c r="AE1000" s="65">
        <v>0</v>
      </c>
      <c r="AF1000" s="65">
        <v>0</v>
      </c>
      <c r="AG1000" s="65">
        <v>24</v>
      </c>
      <c r="AH1000" s="5"/>
      <c r="AI1000" s="65">
        <v>33.155990600585938</v>
      </c>
      <c r="AJ1000" s="65">
        <v>1.3809995651245117</v>
      </c>
      <c r="AK1000" s="65">
        <v>1.3809995651245117</v>
      </c>
      <c r="AL1000" s="65">
        <v>24</v>
      </c>
      <c r="AM1000" s="65">
        <v>1</v>
      </c>
      <c r="AN1000" s="65">
        <v>3</v>
      </c>
      <c r="AO1000" s="65">
        <v>0</v>
      </c>
      <c r="AP1000" s="5"/>
      <c r="AQ1000" s="65">
        <v>2</v>
      </c>
      <c r="AR1000" s="65">
        <v>23</v>
      </c>
      <c r="AS1000" s="65">
        <v>2</v>
      </c>
      <c r="AT1000" s="65">
        <v>1987</v>
      </c>
    </row>
    <row r="1001" spans="1:46" x14ac:dyDescent="0.25">
      <c r="A1001" s="65">
        <v>4001</v>
      </c>
      <c r="B1001" s="22">
        <v>31832</v>
      </c>
      <c r="C1001" s="65">
        <v>1</v>
      </c>
      <c r="D1001" s="65">
        <v>3</v>
      </c>
      <c r="E1001" s="5"/>
      <c r="F1001" s="5"/>
      <c r="G1001" s="5"/>
      <c r="H1001" s="5"/>
      <c r="I1001" s="5"/>
      <c r="J1001" s="5"/>
      <c r="K1001" s="65">
        <v>0</v>
      </c>
      <c r="L1001" s="65">
        <v>0</v>
      </c>
      <c r="M1001" s="65">
        <v>0</v>
      </c>
      <c r="N1001" s="65">
        <v>24</v>
      </c>
      <c r="O1001" s="65">
        <v>0</v>
      </c>
      <c r="P1001" s="65">
        <v>0</v>
      </c>
      <c r="Q1001" s="65">
        <v>0</v>
      </c>
      <c r="R1001" s="65">
        <v>0</v>
      </c>
      <c r="S1001" s="65">
        <v>0</v>
      </c>
      <c r="T1001" s="65">
        <v>24</v>
      </c>
      <c r="U1001" s="65">
        <v>0</v>
      </c>
      <c r="V1001" s="65">
        <v>0</v>
      </c>
      <c r="W1001" s="65">
        <v>48.699996948242188</v>
      </c>
      <c r="X1001" s="65">
        <v>48.699996948242188</v>
      </c>
      <c r="Y1001" s="65">
        <v>24</v>
      </c>
      <c r="Z1001" s="5"/>
      <c r="AA1001" s="5"/>
      <c r="AB1001" s="5"/>
      <c r="AC1001" s="5"/>
      <c r="AD1001" s="5"/>
      <c r="AE1001" s="65">
        <v>0</v>
      </c>
      <c r="AF1001" s="65">
        <v>0</v>
      </c>
      <c r="AG1001" s="65">
        <v>24</v>
      </c>
      <c r="AH1001" s="5"/>
      <c r="AI1001" s="65">
        <v>9.2639999389648437</v>
      </c>
      <c r="AJ1001" s="65">
        <v>0.38599997758865356</v>
      </c>
      <c r="AK1001" s="65">
        <v>0.38599997758865356</v>
      </c>
      <c r="AL1001" s="65">
        <v>24</v>
      </c>
      <c r="AM1001" s="65">
        <v>1</v>
      </c>
      <c r="AN1001" s="65">
        <v>3</v>
      </c>
      <c r="AO1001" s="65">
        <v>0</v>
      </c>
      <c r="AP1001" s="5"/>
      <c r="AQ1001" s="65">
        <v>3</v>
      </c>
      <c r="AR1001" s="65">
        <v>24</v>
      </c>
      <c r="AS1001" s="65">
        <v>2</v>
      </c>
      <c r="AT1001" s="65">
        <v>1987</v>
      </c>
    </row>
    <row r="1002" spans="1:46" x14ac:dyDescent="0.25">
      <c r="A1002" s="65">
        <v>4001</v>
      </c>
      <c r="B1002" s="22">
        <v>31833</v>
      </c>
      <c r="C1002" s="65">
        <v>1</v>
      </c>
      <c r="D1002" s="65">
        <v>3</v>
      </c>
      <c r="E1002" s="5"/>
      <c r="F1002" s="5"/>
      <c r="G1002" s="5"/>
      <c r="H1002" s="5"/>
      <c r="I1002" s="5"/>
      <c r="J1002" s="5"/>
      <c r="K1002" s="65">
        <v>0</v>
      </c>
      <c r="L1002" s="65">
        <v>0</v>
      </c>
      <c r="M1002" s="65">
        <v>0</v>
      </c>
      <c r="N1002" s="65">
        <v>24</v>
      </c>
      <c r="O1002" s="65">
        <v>0</v>
      </c>
      <c r="P1002" s="65">
        <v>0</v>
      </c>
      <c r="Q1002" s="65">
        <v>0</v>
      </c>
      <c r="R1002" s="65">
        <v>0</v>
      </c>
      <c r="S1002" s="65">
        <v>0</v>
      </c>
      <c r="T1002" s="65">
        <v>24</v>
      </c>
      <c r="U1002" s="65">
        <v>0</v>
      </c>
      <c r="V1002" s="65">
        <v>0</v>
      </c>
      <c r="W1002" s="65">
        <v>50.899993896484375</v>
      </c>
      <c r="X1002" s="65">
        <v>50.899993896484375</v>
      </c>
      <c r="Y1002" s="65">
        <v>24</v>
      </c>
      <c r="Z1002" s="5"/>
      <c r="AA1002" s="5"/>
      <c r="AB1002" s="5"/>
      <c r="AC1002" s="5"/>
      <c r="AD1002" s="5"/>
      <c r="AE1002" s="65">
        <v>509</v>
      </c>
      <c r="AF1002" s="65">
        <v>509</v>
      </c>
      <c r="AG1002" s="65">
        <v>24</v>
      </c>
      <c r="AH1002" s="5"/>
      <c r="AI1002" s="65">
        <v>12.011999130249023</v>
      </c>
      <c r="AJ1002" s="65">
        <v>0.5</v>
      </c>
      <c r="AK1002" s="65">
        <v>0.5</v>
      </c>
      <c r="AL1002" s="65">
        <v>24</v>
      </c>
      <c r="AM1002" s="65">
        <v>1</v>
      </c>
      <c r="AN1002" s="65">
        <v>3</v>
      </c>
      <c r="AO1002" s="65">
        <v>0</v>
      </c>
      <c r="AP1002" s="5"/>
      <c r="AQ1002" s="65">
        <v>4</v>
      </c>
      <c r="AR1002" s="65">
        <v>25</v>
      </c>
      <c r="AS1002" s="65">
        <v>2</v>
      </c>
      <c r="AT1002" s="65">
        <v>1987</v>
      </c>
    </row>
    <row r="1003" spans="1:46" x14ac:dyDescent="0.25">
      <c r="A1003" s="65">
        <v>4001</v>
      </c>
      <c r="B1003" s="22">
        <v>31834</v>
      </c>
      <c r="C1003" s="65">
        <v>1</v>
      </c>
      <c r="D1003" s="65">
        <v>3</v>
      </c>
      <c r="E1003" s="5"/>
      <c r="F1003" s="5"/>
      <c r="G1003" s="5"/>
      <c r="H1003" s="5"/>
      <c r="I1003" s="5"/>
      <c r="J1003" s="5"/>
      <c r="K1003" s="65">
        <v>0</v>
      </c>
      <c r="L1003" s="65">
        <v>0</v>
      </c>
      <c r="M1003" s="65">
        <v>0</v>
      </c>
      <c r="N1003" s="65">
        <v>24</v>
      </c>
      <c r="O1003" s="65">
        <v>0</v>
      </c>
      <c r="P1003" s="65">
        <v>0</v>
      </c>
      <c r="Q1003" s="65">
        <v>0</v>
      </c>
      <c r="R1003" s="65">
        <v>0</v>
      </c>
      <c r="S1003" s="65">
        <v>0</v>
      </c>
      <c r="T1003" s="65">
        <v>24</v>
      </c>
      <c r="U1003" s="65">
        <v>0</v>
      </c>
      <c r="V1003" s="65">
        <v>0</v>
      </c>
      <c r="W1003" s="65">
        <v>52.5</v>
      </c>
      <c r="X1003" s="65">
        <v>52.5</v>
      </c>
      <c r="Y1003" s="65">
        <v>24</v>
      </c>
      <c r="Z1003" s="5"/>
      <c r="AA1003" s="5"/>
      <c r="AB1003" s="5"/>
      <c r="AC1003" s="5"/>
      <c r="AD1003" s="5"/>
      <c r="AE1003" s="65">
        <v>0</v>
      </c>
      <c r="AF1003" s="65">
        <v>0</v>
      </c>
      <c r="AG1003" s="65">
        <v>24</v>
      </c>
      <c r="AH1003" s="5"/>
      <c r="AI1003" s="65">
        <v>9.167999267578125</v>
      </c>
      <c r="AJ1003" s="65">
        <v>0.38199996948242188</v>
      </c>
      <c r="AK1003" s="65">
        <v>0.38199996948242188</v>
      </c>
      <c r="AL1003" s="65">
        <v>24</v>
      </c>
      <c r="AM1003" s="65">
        <v>1</v>
      </c>
      <c r="AN1003" s="65">
        <v>3</v>
      </c>
      <c r="AO1003" s="65">
        <v>0</v>
      </c>
      <c r="AP1003" s="5"/>
      <c r="AQ1003" s="65">
        <v>5</v>
      </c>
      <c r="AR1003" s="65">
        <v>26</v>
      </c>
      <c r="AS1003" s="65">
        <v>2</v>
      </c>
      <c r="AT1003" s="65">
        <v>1987</v>
      </c>
    </row>
    <row r="1004" spans="1:46" x14ac:dyDescent="0.25">
      <c r="A1004" s="65">
        <v>4001</v>
      </c>
      <c r="B1004" s="22">
        <v>31835</v>
      </c>
      <c r="C1004" s="65">
        <v>1</v>
      </c>
      <c r="D1004" s="65">
        <v>3</v>
      </c>
      <c r="E1004" s="5"/>
      <c r="F1004" s="5"/>
      <c r="G1004" s="5"/>
      <c r="H1004" s="5"/>
      <c r="I1004" s="5"/>
      <c r="J1004" s="5"/>
      <c r="K1004" s="65">
        <v>0</v>
      </c>
      <c r="L1004" s="65">
        <v>0</v>
      </c>
      <c r="M1004" s="65">
        <v>0</v>
      </c>
      <c r="N1004" s="65">
        <v>24</v>
      </c>
      <c r="O1004" s="65">
        <v>0</v>
      </c>
      <c r="P1004" s="65">
        <v>0</v>
      </c>
      <c r="Q1004" s="65">
        <v>0</v>
      </c>
      <c r="R1004" s="65">
        <v>0</v>
      </c>
      <c r="S1004" s="65">
        <v>0</v>
      </c>
      <c r="T1004" s="65">
        <v>24</v>
      </c>
      <c r="U1004" s="65">
        <v>0</v>
      </c>
      <c r="V1004" s="65">
        <v>0</v>
      </c>
      <c r="W1004" s="65">
        <v>42.599990844726563</v>
      </c>
      <c r="X1004" s="65">
        <v>42.599990844726563</v>
      </c>
      <c r="Y1004" s="65">
        <v>24</v>
      </c>
      <c r="Z1004" s="5"/>
      <c r="AA1004" s="5"/>
      <c r="AB1004" s="5"/>
      <c r="AC1004" s="5"/>
      <c r="AD1004" s="5"/>
      <c r="AE1004" s="65">
        <v>0</v>
      </c>
      <c r="AF1004" s="65">
        <v>0</v>
      </c>
      <c r="AG1004" s="65">
        <v>24</v>
      </c>
      <c r="AH1004" s="5"/>
      <c r="AI1004" s="65">
        <v>8.8679990768432617</v>
      </c>
      <c r="AJ1004" s="65">
        <v>0.36899995803833008</v>
      </c>
      <c r="AK1004" s="65">
        <v>0.36899995803833008</v>
      </c>
      <c r="AL1004" s="65">
        <v>24</v>
      </c>
      <c r="AM1004" s="65">
        <v>1</v>
      </c>
      <c r="AN1004" s="65">
        <v>3</v>
      </c>
      <c r="AO1004" s="65">
        <v>0</v>
      </c>
      <c r="AP1004" s="5"/>
      <c r="AQ1004" s="65">
        <v>6</v>
      </c>
      <c r="AR1004" s="65">
        <v>27</v>
      </c>
      <c r="AS1004" s="65">
        <v>2</v>
      </c>
      <c r="AT1004" s="65">
        <v>1987</v>
      </c>
    </row>
    <row r="1005" spans="1:46" x14ac:dyDescent="0.25">
      <c r="A1005" s="65">
        <v>4001</v>
      </c>
      <c r="B1005" s="22">
        <v>31836</v>
      </c>
      <c r="C1005" s="65">
        <v>1</v>
      </c>
      <c r="D1005" s="65">
        <v>3</v>
      </c>
      <c r="E1005" s="5"/>
      <c r="F1005" s="5"/>
      <c r="G1005" s="5"/>
      <c r="H1005" s="5"/>
      <c r="I1005" s="5"/>
      <c r="J1005" s="5"/>
      <c r="K1005" s="65">
        <v>0</v>
      </c>
      <c r="L1005" s="65">
        <v>0</v>
      </c>
      <c r="M1005" s="65">
        <v>0</v>
      </c>
      <c r="N1005" s="65">
        <v>24</v>
      </c>
      <c r="O1005" s="65">
        <v>0</v>
      </c>
      <c r="P1005" s="65">
        <v>0</v>
      </c>
      <c r="Q1005" s="65">
        <v>0</v>
      </c>
      <c r="R1005" s="65">
        <v>0</v>
      </c>
      <c r="S1005" s="65">
        <v>0</v>
      </c>
      <c r="T1005" s="65">
        <v>24</v>
      </c>
      <c r="U1005" s="65">
        <v>0</v>
      </c>
      <c r="V1005" s="65">
        <v>0</v>
      </c>
      <c r="W1005" s="65">
        <v>46.599990844726563</v>
      </c>
      <c r="X1005" s="65">
        <v>46.599990844726563</v>
      </c>
      <c r="Y1005" s="65">
        <v>24</v>
      </c>
      <c r="Z1005" s="5"/>
      <c r="AA1005" s="5"/>
      <c r="AB1005" s="5"/>
      <c r="AC1005" s="5"/>
      <c r="AD1005" s="5"/>
      <c r="AE1005" s="65">
        <v>0</v>
      </c>
      <c r="AF1005" s="65">
        <v>0</v>
      </c>
      <c r="AG1005" s="65">
        <v>24</v>
      </c>
      <c r="AH1005" s="5"/>
      <c r="AI1005" s="65">
        <v>12.863999366760254</v>
      </c>
      <c r="AJ1005" s="65">
        <v>0.53599995374679565</v>
      </c>
      <c r="AK1005" s="65">
        <v>0.53599995374679565</v>
      </c>
      <c r="AL1005" s="65">
        <v>24</v>
      </c>
      <c r="AM1005" s="65">
        <v>1</v>
      </c>
      <c r="AN1005" s="65">
        <v>3</v>
      </c>
      <c r="AO1005" s="65">
        <v>0</v>
      </c>
      <c r="AP1005" s="5"/>
      <c r="AQ1005" s="65">
        <v>7</v>
      </c>
      <c r="AR1005" s="65">
        <v>28</v>
      </c>
      <c r="AS1005" s="65">
        <v>2</v>
      </c>
      <c r="AT1005" s="65">
        <v>1987</v>
      </c>
    </row>
    <row r="1006" spans="1:46" x14ac:dyDescent="0.25">
      <c r="A1006" s="65">
        <v>4001</v>
      </c>
      <c r="B1006" s="22">
        <v>31837</v>
      </c>
      <c r="C1006" s="65">
        <v>1</v>
      </c>
      <c r="D1006" s="65">
        <v>3</v>
      </c>
      <c r="E1006" s="5"/>
      <c r="F1006" s="5"/>
      <c r="G1006" s="5"/>
      <c r="H1006" s="5"/>
      <c r="I1006" s="5"/>
      <c r="J1006" s="5"/>
      <c r="K1006" s="65">
        <v>0</v>
      </c>
      <c r="L1006" s="65">
        <v>0</v>
      </c>
      <c r="M1006" s="65">
        <v>0</v>
      </c>
      <c r="N1006" s="65">
        <v>24</v>
      </c>
      <c r="O1006" s="65">
        <v>0</v>
      </c>
      <c r="P1006" s="65">
        <v>0</v>
      </c>
      <c r="Q1006" s="65">
        <v>0</v>
      </c>
      <c r="R1006" s="65">
        <v>0</v>
      </c>
      <c r="S1006" s="65">
        <v>0</v>
      </c>
      <c r="T1006" s="65">
        <v>24</v>
      </c>
      <c r="U1006" s="65">
        <v>0</v>
      </c>
      <c r="V1006" s="65">
        <v>0</v>
      </c>
      <c r="W1006" s="65">
        <v>49.5</v>
      </c>
      <c r="X1006" s="65">
        <v>49.5</v>
      </c>
      <c r="Y1006" s="65">
        <v>24</v>
      </c>
      <c r="Z1006" s="5"/>
      <c r="AA1006" s="5"/>
      <c r="AB1006" s="5"/>
      <c r="AC1006" s="5"/>
      <c r="AD1006" s="5"/>
      <c r="AE1006" s="65">
        <v>0</v>
      </c>
      <c r="AF1006" s="65">
        <v>0</v>
      </c>
      <c r="AG1006" s="65">
        <v>24</v>
      </c>
      <c r="AH1006" s="5"/>
      <c r="AI1006" s="65">
        <v>9.4319992065429687</v>
      </c>
      <c r="AJ1006" s="65">
        <v>0.39299994707107544</v>
      </c>
      <c r="AK1006" s="65">
        <v>0.39299994707107544</v>
      </c>
      <c r="AL1006" s="65">
        <v>24</v>
      </c>
      <c r="AM1006" s="65">
        <v>1</v>
      </c>
      <c r="AN1006" s="65">
        <v>3</v>
      </c>
      <c r="AO1006" s="65">
        <v>0</v>
      </c>
      <c r="AP1006" s="5"/>
      <c r="AQ1006" s="65">
        <v>1</v>
      </c>
      <c r="AR1006" s="65">
        <v>1</v>
      </c>
      <c r="AS1006" s="65">
        <v>3</v>
      </c>
      <c r="AT1006" s="65">
        <v>1987</v>
      </c>
    </row>
    <row r="1007" spans="1:46" x14ac:dyDescent="0.25">
      <c r="A1007" s="65">
        <v>4001</v>
      </c>
      <c r="B1007" s="22">
        <v>31838</v>
      </c>
      <c r="C1007" s="65">
        <v>1</v>
      </c>
      <c r="D1007" s="65">
        <v>3</v>
      </c>
      <c r="E1007" s="5"/>
      <c r="F1007" s="5"/>
      <c r="G1007" s="5"/>
      <c r="H1007" s="5"/>
      <c r="I1007" s="5"/>
      <c r="J1007" s="5"/>
      <c r="K1007" s="65">
        <v>0</v>
      </c>
      <c r="L1007" s="65">
        <v>0</v>
      </c>
      <c r="M1007" s="65">
        <v>0</v>
      </c>
      <c r="N1007" s="65">
        <v>24</v>
      </c>
      <c r="O1007" s="65">
        <v>0</v>
      </c>
      <c r="P1007" s="65">
        <v>0</v>
      </c>
      <c r="Q1007" s="65">
        <v>0</v>
      </c>
      <c r="R1007" s="65">
        <v>0</v>
      </c>
      <c r="S1007" s="65">
        <v>0</v>
      </c>
      <c r="T1007" s="65">
        <v>24</v>
      </c>
      <c r="U1007" s="65">
        <v>0</v>
      </c>
      <c r="V1007" s="65">
        <v>0</v>
      </c>
      <c r="W1007" s="65">
        <v>48.899993896484375</v>
      </c>
      <c r="X1007" s="65">
        <v>48.899993896484375</v>
      </c>
      <c r="Y1007" s="65">
        <v>24</v>
      </c>
      <c r="Z1007" s="5"/>
      <c r="AA1007" s="5"/>
      <c r="AB1007" s="5"/>
      <c r="AC1007" s="5"/>
      <c r="AD1007" s="5"/>
      <c r="AE1007" s="65">
        <v>0</v>
      </c>
      <c r="AF1007" s="65">
        <v>0</v>
      </c>
      <c r="AG1007" s="65">
        <v>24</v>
      </c>
      <c r="AH1007" s="5"/>
      <c r="AI1007" s="65">
        <v>7.8959999084472656</v>
      </c>
      <c r="AJ1007" s="65">
        <v>0.32899999618530273</v>
      </c>
      <c r="AK1007" s="65">
        <v>0.32899999618530273</v>
      </c>
      <c r="AL1007" s="65">
        <v>24</v>
      </c>
      <c r="AM1007" s="65">
        <v>1</v>
      </c>
      <c r="AN1007" s="65">
        <v>3</v>
      </c>
      <c r="AO1007" s="65">
        <v>0</v>
      </c>
      <c r="AP1007" s="5"/>
      <c r="AQ1007" s="65">
        <v>2</v>
      </c>
      <c r="AR1007" s="65">
        <v>2</v>
      </c>
      <c r="AS1007" s="65">
        <v>3</v>
      </c>
      <c r="AT1007" s="65">
        <v>1987</v>
      </c>
    </row>
    <row r="1008" spans="1:46" x14ac:dyDescent="0.25">
      <c r="A1008" s="65">
        <v>4001</v>
      </c>
      <c r="B1008" s="22">
        <v>31839</v>
      </c>
      <c r="C1008" s="65">
        <v>1</v>
      </c>
      <c r="D1008" s="65">
        <v>3</v>
      </c>
      <c r="E1008" s="5"/>
      <c r="F1008" s="5"/>
      <c r="G1008" s="5"/>
      <c r="H1008" s="5"/>
      <c r="I1008" s="5"/>
      <c r="J1008" s="5"/>
      <c r="K1008" s="65">
        <v>0</v>
      </c>
      <c r="L1008" s="65">
        <v>0</v>
      </c>
      <c r="M1008" s="65">
        <v>0</v>
      </c>
      <c r="N1008" s="65">
        <v>24</v>
      </c>
      <c r="O1008" s="65">
        <v>0</v>
      </c>
      <c r="P1008" s="65">
        <v>0</v>
      </c>
      <c r="Q1008" s="65">
        <v>0</v>
      </c>
      <c r="R1008" s="65">
        <v>0</v>
      </c>
      <c r="S1008" s="65">
        <v>0</v>
      </c>
      <c r="T1008" s="65">
        <v>24</v>
      </c>
      <c r="U1008" s="65">
        <v>0</v>
      </c>
      <c r="V1008" s="65">
        <v>0</v>
      </c>
      <c r="W1008" s="65">
        <v>51.79998779296875</v>
      </c>
      <c r="X1008" s="65">
        <v>51.79998779296875</v>
      </c>
      <c r="Y1008" s="65">
        <v>24</v>
      </c>
      <c r="Z1008" s="5"/>
      <c r="AA1008" s="5"/>
      <c r="AB1008" s="5"/>
      <c r="AC1008" s="5"/>
      <c r="AD1008" s="5"/>
      <c r="AE1008" s="65">
        <v>0</v>
      </c>
      <c r="AF1008" s="65">
        <v>0</v>
      </c>
      <c r="AG1008" s="65">
        <v>24</v>
      </c>
      <c r="AH1008" s="5"/>
      <c r="AI1008" s="65">
        <v>8.7839994430541992</v>
      </c>
      <c r="AJ1008" s="65">
        <v>0.36599999666213989</v>
      </c>
      <c r="AK1008" s="65">
        <v>0.36599999666213989</v>
      </c>
      <c r="AL1008" s="65">
        <v>24</v>
      </c>
      <c r="AM1008" s="65">
        <v>1</v>
      </c>
      <c r="AN1008" s="65">
        <v>3</v>
      </c>
      <c r="AO1008" s="65">
        <v>0</v>
      </c>
      <c r="AP1008" s="5"/>
      <c r="AQ1008" s="65">
        <v>3</v>
      </c>
      <c r="AR1008" s="65">
        <v>3</v>
      </c>
      <c r="AS1008" s="65">
        <v>3</v>
      </c>
      <c r="AT1008" s="65">
        <v>1987</v>
      </c>
    </row>
    <row r="1009" spans="1:46" x14ac:dyDescent="0.25">
      <c r="A1009" s="65">
        <v>4001</v>
      </c>
      <c r="B1009" s="22">
        <v>31840</v>
      </c>
      <c r="C1009" s="65">
        <v>1</v>
      </c>
      <c r="D1009" s="65">
        <v>3</v>
      </c>
      <c r="E1009" s="5"/>
      <c r="F1009" s="5"/>
      <c r="G1009" s="5"/>
      <c r="H1009" s="5"/>
      <c r="I1009" s="5"/>
      <c r="J1009" s="5"/>
      <c r="K1009" s="65">
        <v>0</v>
      </c>
      <c r="L1009" s="65">
        <v>0</v>
      </c>
      <c r="M1009" s="65">
        <v>0</v>
      </c>
      <c r="N1009" s="65">
        <v>24</v>
      </c>
      <c r="O1009" s="65">
        <v>0</v>
      </c>
      <c r="P1009" s="65">
        <v>0</v>
      </c>
      <c r="Q1009" s="65">
        <v>0</v>
      </c>
      <c r="R1009" s="65">
        <v>0</v>
      </c>
      <c r="S1009" s="65">
        <v>0</v>
      </c>
      <c r="T1009" s="65">
        <v>24</v>
      </c>
      <c r="U1009" s="65">
        <v>0</v>
      </c>
      <c r="V1009" s="65">
        <v>0</v>
      </c>
      <c r="W1009" s="65">
        <v>59.899993896484375</v>
      </c>
      <c r="X1009" s="65">
        <v>59.899993896484375</v>
      </c>
      <c r="Y1009" s="65">
        <v>24</v>
      </c>
      <c r="Z1009" s="5"/>
      <c r="AA1009" s="5"/>
      <c r="AB1009" s="5"/>
      <c r="AC1009" s="5"/>
      <c r="AD1009" s="5"/>
      <c r="AE1009" s="65">
        <v>785</v>
      </c>
      <c r="AF1009" s="65">
        <v>785</v>
      </c>
      <c r="AG1009" s="65">
        <v>24</v>
      </c>
      <c r="AH1009" s="5"/>
      <c r="AI1009" s="65">
        <v>16.727996826171875</v>
      </c>
      <c r="AJ1009" s="65">
        <v>0.69699996709823608</v>
      </c>
      <c r="AK1009" s="65">
        <v>0.69699996709823608</v>
      </c>
      <c r="AL1009" s="65">
        <v>24</v>
      </c>
      <c r="AM1009" s="65">
        <v>1</v>
      </c>
      <c r="AN1009" s="65">
        <v>3</v>
      </c>
      <c r="AO1009" s="65">
        <v>0</v>
      </c>
      <c r="AP1009" s="5"/>
      <c r="AQ1009" s="65">
        <v>4</v>
      </c>
      <c r="AR1009" s="65">
        <v>4</v>
      </c>
      <c r="AS1009" s="65">
        <v>3</v>
      </c>
      <c r="AT1009" s="65">
        <v>1987</v>
      </c>
    </row>
    <row r="1010" spans="1:46" x14ac:dyDescent="0.25">
      <c r="A1010" s="65">
        <v>4001</v>
      </c>
      <c r="B1010" s="22">
        <v>31841</v>
      </c>
      <c r="C1010" s="65">
        <v>1</v>
      </c>
      <c r="D1010" s="65">
        <v>3</v>
      </c>
      <c r="E1010" s="5"/>
      <c r="F1010" s="5"/>
      <c r="G1010" s="5"/>
      <c r="H1010" s="5"/>
      <c r="I1010" s="5"/>
      <c r="J1010" s="5"/>
      <c r="K1010" s="65">
        <v>0</v>
      </c>
      <c r="L1010" s="65">
        <v>0</v>
      </c>
      <c r="M1010" s="65">
        <v>0</v>
      </c>
      <c r="N1010" s="65">
        <v>24</v>
      </c>
      <c r="O1010" s="65">
        <v>0</v>
      </c>
      <c r="P1010" s="65">
        <v>0</v>
      </c>
      <c r="Q1010" s="65">
        <v>0</v>
      </c>
      <c r="R1010" s="65">
        <v>0</v>
      </c>
      <c r="S1010" s="65">
        <v>0</v>
      </c>
      <c r="T1010" s="65">
        <v>24</v>
      </c>
      <c r="U1010" s="65">
        <v>0</v>
      </c>
      <c r="V1010" s="65">
        <v>0</v>
      </c>
      <c r="W1010" s="65">
        <v>61.5</v>
      </c>
      <c r="X1010" s="65">
        <v>61.5</v>
      </c>
      <c r="Y1010" s="65">
        <v>24</v>
      </c>
      <c r="Z1010" s="5"/>
      <c r="AA1010" s="5"/>
      <c r="AB1010" s="5"/>
      <c r="AC1010" s="5"/>
      <c r="AD1010" s="5"/>
      <c r="AE1010" s="65">
        <v>0</v>
      </c>
      <c r="AF1010" s="65">
        <v>0</v>
      </c>
      <c r="AG1010" s="65">
        <v>24</v>
      </c>
      <c r="AH1010" s="5"/>
      <c r="AI1010" s="65">
        <v>18.779998779296875</v>
      </c>
      <c r="AJ1010" s="65">
        <v>0.78199994564056396</v>
      </c>
      <c r="AK1010" s="65">
        <v>0.78199994564056396</v>
      </c>
      <c r="AL1010" s="65">
        <v>24</v>
      </c>
      <c r="AM1010" s="65">
        <v>1</v>
      </c>
      <c r="AN1010" s="65">
        <v>3</v>
      </c>
      <c r="AO1010" s="65">
        <v>0</v>
      </c>
      <c r="AP1010" s="5"/>
      <c r="AQ1010" s="65">
        <v>5</v>
      </c>
      <c r="AR1010" s="65">
        <v>5</v>
      </c>
      <c r="AS1010" s="65">
        <v>3</v>
      </c>
      <c r="AT1010" s="65">
        <v>1987</v>
      </c>
    </row>
    <row r="1011" spans="1:46" x14ac:dyDescent="0.25">
      <c r="A1011" s="65">
        <v>4001</v>
      </c>
      <c r="B1011" s="22">
        <v>31842</v>
      </c>
      <c r="C1011" s="65">
        <v>1</v>
      </c>
      <c r="D1011" s="65">
        <v>3</v>
      </c>
      <c r="E1011" s="5"/>
      <c r="F1011" s="5"/>
      <c r="G1011" s="5"/>
      <c r="H1011" s="5"/>
      <c r="I1011" s="5"/>
      <c r="J1011" s="5"/>
      <c r="K1011" s="65">
        <v>0</v>
      </c>
      <c r="L1011" s="65">
        <v>0</v>
      </c>
      <c r="M1011" s="65">
        <v>0</v>
      </c>
      <c r="N1011" s="65">
        <v>24</v>
      </c>
      <c r="O1011" s="65">
        <v>0</v>
      </c>
      <c r="P1011" s="65">
        <v>0</v>
      </c>
      <c r="Q1011" s="65">
        <v>0</v>
      </c>
      <c r="R1011" s="65">
        <v>0</v>
      </c>
      <c r="S1011" s="65">
        <v>0</v>
      </c>
      <c r="T1011" s="65">
        <v>24</v>
      </c>
      <c r="U1011" s="65">
        <v>0</v>
      </c>
      <c r="V1011" s="65">
        <v>0</v>
      </c>
      <c r="W1011" s="65">
        <v>60.599990844726563</v>
      </c>
      <c r="X1011" s="65">
        <v>60.599990844726563</v>
      </c>
      <c r="Y1011" s="65">
        <v>24</v>
      </c>
      <c r="Z1011" s="5"/>
      <c r="AA1011" s="5"/>
      <c r="AB1011" s="5"/>
      <c r="AC1011" s="5"/>
      <c r="AD1011" s="5"/>
      <c r="AE1011" s="65">
        <v>568</v>
      </c>
      <c r="AF1011" s="65">
        <v>568</v>
      </c>
      <c r="AG1011" s="65">
        <v>24</v>
      </c>
      <c r="AH1011" s="5"/>
      <c r="AI1011" s="65">
        <v>10.379999160766602</v>
      </c>
      <c r="AJ1011" s="65">
        <v>0.43199998140335083</v>
      </c>
      <c r="AK1011" s="65">
        <v>0.43199998140335083</v>
      </c>
      <c r="AL1011" s="65">
        <v>24</v>
      </c>
      <c r="AM1011" s="65">
        <v>1</v>
      </c>
      <c r="AN1011" s="65">
        <v>3</v>
      </c>
      <c r="AO1011" s="65">
        <v>0</v>
      </c>
      <c r="AP1011" s="5"/>
      <c r="AQ1011" s="65">
        <v>6</v>
      </c>
      <c r="AR1011" s="65">
        <v>6</v>
      </c>
      <c r="AS1011" s="65">
        <v>3</v>
      </c>
      <c r="AT1011" s="65">
        <v>1987</v>
      </c>
    </row>
    <row r="1012" spans="1:46" x14ac:dyDescent="0.25">
      <c r="A1012" s="65">
        <v>4001</v>
      </c>
      <c r="B1012" s="22">
        <v>31843</v>
      </c>
      <c r="C1012" s="65">
        <v>1</v>
      </c>
      <c r="D1012" s="65">
        <v>3</v>
      </c>
      <c r="E1012" s="5"/>
      <c r="F1012" s="5"/>
      <c r="G1012" s="5"/>
      <c r="H1012" s="5"/>
      <c r="I1012" s="5"/>
      <c r="J1012" s="5"/>
      <c r="K1012" s="65">
        <v>0</v>
      </c>
      <c r="L1012" s="65">
        <v>0</v>
      </c>
      <c r="M1012" s="65">
        <v>0</v>
      </c>
      <c r="N1012" s="65">
        <v>24</v>
      </c>
      <c r="O1012" s="65">
        <v>0</v>
      </c>
      <c r="P1012" s="65">
        <v>0</v>
      </c>
      <c r="Q1012" s="65">
        <v>0</v>
      </c>
      <c r="R1012" s="65">
        <v>0</v>
      </c>
      <c r="S1012" s="65">
        <v>0</v>
      </c>
      <c r="T1012" s="65">
        <v>24</v>
      </c>
      <c r="U1012" s="65">
        <v>0</v>
      </c>
      <c r="V1012" s="65">
        <v>0</v>
      </c>
      <c r="W1012" s="65">
        <v>56.699996948242188</v>
      </c>
      <c r="X1012" s="65">
        <v>56.699996948242188</v>
      </c>
      <c r="Y1012" s="65">
        <v>24</v>
      </c>
      <c r="Z1012" s="5"/>
      <c r="AA1012" s="5"/>
      <c r="AB1012" s="5"/>
      <c r="AC1012" s="5"/>
      <c r="AD1012" s="5"/>
      <c r="AE1012" s="65">
        <v>0</v>
      </c>
      <c r="AF1012" s="65">
        <v>0</v>
      </c>
      <c r="AG1012" s="65">
        <v>24</v>
      </c>
      <c r="AH1012" s="5"/>
      <c r="AI1012" s="65">
        <v>7.7039995193481445</v>
      </c>
      <c r="AJ1012" s="65">
        <v>0.32099997997283936</v>
      </c>
      <c r="AK1012" s="65">
        <v>0.32099997997283936</v>
      </c>
      <c r="AL1012" s="65">
        <v>24</v>
      </c>
      <c r="AM1012" s="65">
        <v>1</v>
      </c>
      <c r="AN1012" s="65">
        <v>3</v>
      </c>
      <c r="AO1012" s="65">
        <v>0</v>
      </c>
      <c r="AP1012" s="5"/>
      <c r="AQ1012" s="65">
        <v>7</v>
      </c>
      <c r="AR1012" s="65">
        <v>7</v>
      </c>
      <c r="AS1012" s="65">
        <v>3</v>
      </c>
      <c r="AT1012" s="65">
        <v>1987</v>
      </c>
    </row>
    <row r="1013" spans="1:46" x14ac:dyDescent="0.25">
      <c r="A1013" s="65">
        <v>4001</v>
      </c>
      <c r="B1013" s="22">
        <v>31844</v>
      </c>
      <c r="C1013" s="65">
        <v>1</v>
      </c>
      <c r="D1013" s="65">
        <v>3</v>
      </c>
      <c r="E1013" s="5"/>
      <c r="F1013" s="5"/>
      <c r="G1013" s="5"/>
      <c r="H1013" s="5"/>
      <c r="I1013" s="5"/>
      <c r="J1013" s="5"/>
      <c r="K1013" s="65">
        <v>0</v>
      </c>
      <c r="L1013" s="65">
        <v>0</v>
      </c>
      <c r="M1013" s="65">
        <v>0</v>
      </c>
      <c r="N1013" s="65">
        <v>24</v>
      </c>
      <c r="O1013" s="65">
        <v>0</v>
      </c>
      <c r="P1013" s="65">
        <v>0</v>
      </c>
      <c r="Q1013" s="65">
        <v>0</v>
      </c>
      <c r="R1013" s="65">
        <v>0</v>
      </c>
      <c r="S1013" s="65">
        <v>0</v>
      </c>
      <c r="T1013" s="65">
        <v>24</v>
      </c>
      <c r="U1013" s="65">
        <v>0</v>
      </c>
      <c r="V1013" s="65">
        <v>0</v>
      </c>
      <c r="W1013" s="65">
        <v>63.899993896484375</v>
      </c>
      <c r="X1013" s="65">
        <v>63.899993896484375</v>
      </c>
      <c r="Y1013" s="65">
        <v>24</v>
      </c>
      <c r="Z1013" s="5"/>
      <c r="AA1013" s="5"/>
      <c r="AB1013" s="5"/>
      <c r="AC1013" s="5"/>
      <c r="AD1013" s="5"/>
      <c r="AE1013" s="65">
        <v>11</v>
      </c>
      <c r="AF1013" s="65">
        <v>11</v>
      </c>
      <c r="AG1013" s="65">
        <v>24</v>
      </c>
      <c r="AH1013" s="5"/>
      <c r="AI1013" s="65">
        <v>11.231999397277832</v>
      </c>
      <c r="AJ1013" s="65">
        <v>0.46799999475479126</v>
      </c>
      <c r="AK1013" s="65">
        <v>0.46799999475479126</v>
      </c>
      <c r="AL1013" s="65">
        <v>24</v>
      </c>
      <c r="AM1013" s="65">
        <v>1</v>
      </c>
      <c r="AN1013" s="65">
        <v>3</v>
      </c>
      <c r="AO1013" s="65">
        <v>0</v>
      </c>
      <c r="AP1013" s="5"/>
      <c r="AQ1013" s="65">
        <v>1</v>
      </c>
      <c r="AR1013" s="65">
        <v>8</v>
      </c>
      <c r="AS1013" s="65">
        <v>3</v>
      </c>
      <c r="AT1013" s="65">
        <v>1987</v>
      </c>
    </row>
    <row r="1014" spans="1:46" x14ac:dyDescent="0.25">
      <c r="A1014" s="65">
        <v>4001</v>
      </c>
      <c r="B1014" s="22">
        <v>31845</v>
      </c>
      <c r="C1014" s="65">
        <v>1</v>
      </c>
      <c r="D1014" s="65">
        <v>3</v>
      </c>
      <c r="E1014" s="5"/>
      <c r="F1014" s="5"/>
      <c r="G1014" s="5"/>
      <c r="H1014" s="5"/>
      <c r="I1014" s="5"/>
      <c r="J1014" s="5"/>
      <c r="K1014" s="65">
        <v>0</v>
      </c>
      <c r="L1014" s="65">
        <v>0</v>
      </c>
      <c r="M1014" s="65">
        <v>0</v>
      </c>
      <c r="N1014" s="65">
        <v>24</v>
      </c>
      <c r="O1014" s="65">
        <v>0</v>
      </c>
      <c r="P1014" s="65">
        <v>0</v>
      </c>
      <c r="Q1014" s="65">
        <v>0</v>
      </c>
      <c r="R1014" s="65">
        <v>0</v>
      </c>
      <c r="S1014" s="65">
        <v>0</v>
      </c>
      <c r="T1014" s="65">
        <v>24</v>
      </c>
      <c r="U1014" s="65">
        <v>0</v>
      </c>
      <c r="V1014" s="65">
        <v>0</v>
      </c>
      <c r="W1014" s="65">
        <v>67.29998779296875</v>
      </c>
      <c r="X1014" s="65">
        <v>67.29998779296875</v>
      </c>
      <c r="Y1014" s="65">
        <v>24</v>
      </c>
      <c r="Z1014" s="5"/>
      <c r="AA1014" s="5"/>
      <c r="AB1014" s="5"/>
      <c r="AC1014" s="5"/>
      <c r="AD1014" s="5"/>
      <c r="AE1014" s="65">
        <v>0</v>
      </c>
      <c r="AF1014" s="65">
        <v>0</v>
      </c>
      <c r="AG1014" s="65">
        <v>24</v>
      </c>
      <c r="AH1014" s="5"/>
      <c r="AI1014" s="65">
        <v>12.659999847412109</v>
      </c>
      <c r="AJ1014" s="65">
        <v>0.52699995040893555</v>
      </c>
      <c r="AK1014" s="65">
        <v>0.52699995040893555</v>
      </c>
      <c r="AL1014" s="65">
        <v>24</v>
      </c>
      <c r="AM1014" s="65">
        <v>1</v>
      </c>
      <c r="AN1014" s="65">
        <v>3</v>
      </c>
      <c r="AO1014" s="65">
        <v>0</v>
      </c>
      <c r="AP1014" s="5"/>
      <c r="AQ1014" s="65">
        <v>2</v>
      </c>
      <c r="AR1014" s="65">
        <v>9</v>
      </c>
      <c r="AS1014" s="65">
        <v>3</v>
      </c>
      <c r="AT1014" s="65">
        <v>1987</v>
      </c>
    </row>
    <row r="1015" spans="1:46" x14ac:dyDescent="0.25">
      <c r="A1015" s="65">
        <v>4001</v>
      </c>
      <c r="B1015" s="22">
        <v>31846</v>
      </c>
      <c r="C1015" s="65">
        <v>1</v>
      </c>
      <c r="D1015" s="65">
        <v>3</v>
      </c>
      <c r="E1015" s="5"/>
      <c r="F1015" s="5"/>
      <c r="G1015" s="5"/>
      <c r="H1015" s="5"/>
      <c r="I1015" s="5"/>
      <c r="J1015" s="5"/>
      <c r="K1015" s="65">
        <v>0</v>
      </c>
      <c r="L1015" s="65">
        <v>0</v>
      </c>
      <c r="M1015" s="65">
        <v>0</v>
      </c>
      <c r="N1015" s="65">
        <v>24</v>
      </c>
      <c r="O1015" s="65">
        <v>0</v>
      </c>
      <c r="P1015" s="65">
        <v>0</v>
      </c>
      <c r="Q1015" s="65">
        <v>0</v>
      </c>
      <c r="R1015" s="65">
        <v>0</v>
      </c>
      <c r="S1015" s="65">
        <v>0</v>
      </c>
      <c r="T1015" s="65">
        <v>24</v>
      </c>
      <c r="U1015" s="65">
        <v>0</v>
      </c>
      <c r="V1015" s="65">
        <v>0</v>
      </c>
      <c r="W1015" s="65">
        <v>62.099990844726563</v>
      </c>
      <c r="X1015" s="65">
        <v>62.099990844726563</v>
      </c>
      <c r="Y1015" s="65">
        <v>24</v>
      </c>
      <c r="Z1015" s="5"/>
      <c r="AA1015" s="5"/>
      <c r="AB1015" s="5"/>
      <c r="AC1015" s="5"/>
      <c r="AD1015" s="5"/>
      <c r="AE1015" s="65">
        <v>0</v>
      </c>
      <c r="AF1015" s="65">
        <v>0</v>
      </c>
      <c r="AG1015" s="65">
        <v>24</v>
      </c>
      <c r="AH1015" s="5"/>
      <c r="AI1015" s="65">
        <v>12.215999603271484</v>
      </c>
      <c r="AJ1015" s="65">
        <v>0.50899994373321533</v>
      </c>
      <c r="AK1015" s="65">
        <v>0.50899994373321533</v>
      </c>
      <c r="AL1015" s="65">
        <v>24</v>
      </c>
      <c r="AM1015" s="65">
        <v>1</v>
      </c>
      <c r="AN1015" s="65">
        <v>3</v>
      </c>
      <c r="AO1015" s="65">
        <v>0</v>
      </c>
      <c r="AP1015" s="5"/>
      <c r="AQ1015" s="65">
        <v>3</v>
      </c>
      <c r="AR1015" s="65">
        <v>10</v>
      </c>
      <c r="AS1015" s="65">
        <v>3</v>
      </c>
      <c r="AT1015" s="65">
        <v>1987</v>
      </c>
    </row>
    <row r="1016" spans="1:46" x14ac:dyDescent="0.25">
      <c r="A1016" s="65">
        <v>4001</v>
      </c>
      <c r="B1016" s="22">
        <v>31847</v>
      </c>
      <c r="C1016" s="65">
        <v>1</v>
      </c>
      <c r="D1016" s="65">
        <v>3</v>
      </c>
      <c r="E1016" s="5"/>
      <c r="F1016" s="5"/>
      <c r="G1016" s="5"/>
      <c r="H1016" s="5"/>
      <c r="I1016" s="5"/>
      <c r="J1016" s="5"/>
      <c r="K1016" s="65">
        <v>0</v>
      </c>
      <c r="L1016" s="65">
        <v>0</v>
      </c>
      <c r="M1016" s="65">
        <v>0</v>
      </c>
      <c r="N1016" s="65">
        <v>24</v>
      </c>
      <c r="O1016" s="65">
        <v>0</v>
      </c>
      <c r="P1016" s="65">
        <v>0</v>
      </c>
      <c r="Q1016" s="65">
        <v>0</v>
      </c>
      <c r="R1016" s="65">
        <v>0</v>
      </c>
      <c r="S1016" s="65">
        <v>0</v>
      </c>
      <c r="T1016" s="65">
        <v>24</v>
      </c>
      <c r="U1016" s="65">
        <v>0</v>
      </c>
      <c r="V1016" s="65">
        <v>0</v>
      </c>
      <c r="W1016" s="65">
        <v>61.199996948242188</v>
      </c>
      <c r="X1016" s="65">
        <v>61.199996948242188</v>
      </c>
      <c r="Y1016" s="65">
        <v>24</v>
      </c>
      <c r="Z1016" s="5"/>
      <c r="AA1016" s="5"/>
      <c r="AB1016" s="5"/>
      <c r="AC1016" s="5"/>
      <c r="AD1016" s="5"/>
      <c r="AE1016" s="65">
        <v>86</v>
      </c>
      <c r="AF1016" s="65">
        <v>86</v>
      </c>
      <c r="AG1016" s="65">
        <v>24</v>
      </c>
      <c r="AH1016" s="5"/>
      <c r="AI1016" s="65">
        <v>12.839999198913574</v>
      </c>
      <c r="AJ1016" s="65">
        <v>0.53499996662139893</v>
      </c>
      <c r="AK1016" s="65">
        <v>0.53499996662139893</v>
      </c>
      <c r="AL1016" s="65">
        <v>24</v>
      </c>
      <c r="AM1016" s="65">
        <v>1</v>
      </c>
      <c r="AN1016" s="65">
        <v>3</v>
      </c>
      <c r="AO1016" s="65">
        <v>0</v>
      </c>
      <c r="AP1016" s="5"/>
      <c r="AQ1016" s="65">
        <v>4</v>
      </c>
      <c r="AR1016" s="65">
        <v>11</v>
      </c>
      <c r="AS1016" s="65">
        <v>3</v>
      </c>
      <c r="AT1016" s="65">
        <v>1987</v>
      </c>
    </row>
    <row r="1017" spans="1:46" x14ac:dyDescent="0.25">
      <c r="A1017" s="65">
        <v>4001</v>
      </c>
      <c r="B1017" s="22">
        <v>31848</v>
      </c>
      <c r="C1017" s="65">
        <v>1</v>
      </c>
      <c r="D1017" s="65">
        <v>3</v>
      </c>
      <c r="E1017" s="5"/>
      <c r="F1017" s="5"/>
      <c r="G1017" s="5"/>
      <c r="H1017" s="5"/>
      <c r="I1017" s="5"/>
      <c r="J1017" s="5"/>
      <c r="K1017" s="65">
        <v>0</v>
      </c>
      <c r="L1017" s="65">
        <v>0</v>
      </c>
      <c r="M1017" s="65">
        <v>0</v>
      </c>
      <c r="N1017" s="65">
        <v>24</v>
      </c>
      <c r="O1017" s="65">
        <v>0</v>
      </c>
      <c r="P1017" s="65">
        <v>0</v>
      </c>
      <c r="Q1017" s="65">
        <v>0</v>
      </c>
      <c r="R1017" s="65">
        <v>0</v>
      </c>
      <c r="S1017" s="65">
        <v>0</v>
      </c>
      <c r="T1017" s="65">
        <v>24</v>
      </c>
      <c r="U1017" s="65">
        <v>0</v>
      </c>
      <c r="V1017" s="65">
        <v>0</v>
      </c>
      <c r="W1017" s="65">
        <v>80.79998779296875</v>
      </c>
      <c r="X1017" s="65">
        <v>80.79998779296875</v>
      </c>
      <c r="Y1017" s="65">
        <v>24</v>
      </c>
      <c r="Z1017" s="5"/>
      <c r="AA1017" s="5"/>
      <c r="AB1017" s="5"/>
      <c r="AC1017" s="5"/>
      <c r="AD1017" s="5"/>
      <c r="AE1017" s="65">
        <v>12</v>
      </c>
      <c r="AF1017" s="65">
        <v>12</v>
      </c>
      <c r="AG1017" s="65">
        <v>24</v>
      </c>
      <c r="AH1017" s="5"/>
      <c r="AI1017" s="65">
        <v>25.475997924804687</v>
      </c>
      <c r="AJ1017" s="65">
        <v>1.060999870300293</v>
      </c>
      <c r="AK1017" s="65">
        <v>1.060999870300293</v>
      </c>
      <c r="AL1017" s="65">
        <v>24</v>
      </c>
      <c r="AM1017" s="65">
        <v>1</v>
      </c>
      <c r="AN1017" s="65">
        <v>3</v>
      </c>
      <c r="AO1017" s="65">
        <v>0</v>
      </c>
      <c r="AP1017" s="5"/>
      <c r="AQ1017" s="65">
        <v>5</v>
      </c>
      <c r="AR1017" s="65">
        <v>12</v>
      </c>
      <c r="AS1017" s="65">
        <v>3</v>
      </c>
      <c r="AT1017" s="65">
        <v>1987</v>
      </c>
    </row>
    <row r="1018" spans="1:46" x14ac:dyDescent="0.25">
      <c r="A1018" s="65">
        <v>4001</v>
      </c>
      <c r="B1018" s="22">
        <v>31849</v>
      </c>
      <c r="C1018" s="65">
        <v>1</v>
      </c>
      <c r="D1018" s="65">
        <v>3</v>
      </c>
      <c r="E1018" s="5"/>
      <c r="F1018" s="5"/>
      <c r="G1018" s="5"/>
      <c r="H1018" s="5"/>
      <c r="I1018" s="5"/>
      <c r="J1018" s="5"/>
      <c r="K1018" s="65">
        <v>0</v>
      </c>
      <c r="L1018" s="65">
        <v>0</v>
      </c>
      <c r="M1018" s="65">
        <v>0</v>
      </c>
      <c r="N1018" s="65">
        <v>24</v>
      </c>
      <c r="O1018" s="65">
        <v>0</v>
      </c>
      <c r="P1018" s="65">
        <v>0</v>
      </c>
      <c r="Q1018" s="65">
        <v>0</v>
      </c>
      <c r="R1018" s="65">
        <v>0</v>
      </c>
      <c r="S1018" s="65">
        <v>0</v>
      </c>
      <c r="T1018" s="65">
        <v>24</v>
      </c>
      <c r="U1018" s="65">
        <v>0</v>
      </c>
      <c r="V1018" s="65">
        <v>0</v>
      </c>
      <c r="W1018" s="65">
        <v>65.79998779296875</v>
      </c>
      <c r="X1018" s="65">
        <v>65.79998779296875</v>
      </c>
      <c r="Y1018" s="65">
        <v>24</v>
      </c>
      <c r="Z1018" s="5"/>
      <c r="AA1018" s="5"/>
      <c r="AB1018" s="5"/>
      <c r="AC1018" s="5"/>
      <c r="AD1018" s="5"/>
      <c r="AE1018" s="65">
        <v>310</v>
      </c>
      <c r="AF1018" s="65">
        <v>310</v>
      </c>
      <c r="AG1018" s="65">
        <v>24</v>
      </c>
      <c r="AH1018" s="5"/>
      <c r="AI1018" s="65">
        <v>26.123992919921875</v>
      </c>
      <c r="AJ1018" s="65">
        <v>1.0879993438720703</v>
      </c>
      <c r="AK1018" s="65">
        <v>1.0879993438720703</v>
      </c>
      <c r="AL1018" s="65">
        <v>24</v>
      </c>
      <c r="AM1018" s="65">
        <v>1</v>
      </c>
      <c r="AN1018" s="65">
        <v>3</v>
      </c>
      <c r="AO1018" s="65">
        <v>0</v>
      </c>
      <c r="AP1018" s="5"/>
      <c r="AQ1018" s="65">
        <v>6</v>
      </c>
      <c r="AR1018" s="65">
        <v>13</v>
      </c>
      <c r="AS1018" s="65">
        <v>3</v>
      </c>
      <c r="AT1018" s="65">
        <v>1987</v>
      </c>
    </row>
    <row r="1019" spans="1:46" x14ac:dyDescent="0.25">
      <c r="A1019" s="65">
        <v>4001</v>
      </c>
      <c r="B1019" s="22">
        <v>31850</v>
      </c>
      <c r="C1019" s="65">
        <v>1</v>
      </c>
      <c r="D1019" s="65">
        <v>3</v>
      </c>
      <c r="E1019" s="5"/>
      <c r="F1019" s="5"/>
      <c r="G1019" s="5"/>
      <c r="H1019" s="5"/>
      <c r="I1019" s="5"/>
      <c r="J1019" s="5"/>
      <c r="K1019" s="65">
        <v>0</v>
      </c>
      <c r="L1019" s="65">
        <v>0</v>
      </c>
      <c r="M1019" s="65">
        <v>0</v>
      </c>
      <c r="N1019" s="65">
        <v>24</v>
      </c>
      <c r="O1019" s="65">
        <v>0</v>
      </c>
      <c r="P1019" s="65">
        <v>0</v>
      </c>
      <c r="Q1019" s="65">
        <v>0</v>
      </c>
      <c r="R1019" s="65">
        <v>0</v>
      </c>
      <c r="S1019" s="65">
        <v>0</v>
      </c>
      <c r="T1019" s="65">
        <v>24</v>
      </c>
      <c r="U1019" s="65">
        <v>0</v>
      </c>
      <c r="V1019" s="65">
        <v>0</v>
      </c>
      <c r="W1019" s="65">
        <v>61.899993896484375</v>
      </c>
      <c r="X1019" s="65">
        <v>61.899993896484375</v>
      </c>
      <c r="Y1019" s="65">
        <v>24</v>
      </c>
      <c r="Z1019" s="5"/>
      <c r="AA1019" s="5"/>
      <c r="AB1019" s="5"/>
      <c r="AC1019" s="5"/>
      <c r="AD1019" s="5"/>
      <c r="AE1019" s="65">
        <v>606</v>
      </c>
      <c r="AF1019" s="65">
        <v>606</v>
      </c>
      <c r="AG1019" s="65">
        <v>24</v>
      </c>
      <c r="AH1019" s="5"/>
      <c r="AI1019" s="65">
        <v>12.335999488830566</v>
      </c>
      <c r="AJ1019" s="65">
        <v>0.51399999856948853</v>
      </c>
      <c r="AK1019" s="65">
        <v>0.51399999856948853</v>
      </c>
      <c r="AL1019" s="65">
        <v>24</v>
      </c>
      <c r="AM1019" s="65">
        <v>1</v>
      </c>
      <c r="AN1019" s="65">
        <v>3</v>
      </c>
      <c r="AO1019" s="65">
        <v>0</v>
      </c>
      <c r="AP1019" s="5"/>
      <c r="AQ1019" s="65">
        <v>7</v>
      </c>
      <c r="AR1019" s="65">
        <v>14</v>
      </c>
      <c r="AS1019" s="65">
        <v>3</v>
      </c>
      <c r="AT1019" s="65">
        <v>1987</v>
      </c>
    </row>
    <row r="1020" spans="1:46" x14ac:dyDescent="0.25">
      <c r="A1020" s="65">
        <v>4001</v>
      </c>
      <c r="B1020" s="22">
        <v>31851</v>
      </c>
      <c r="C1020" s="65">
        <v>1</v>
      </c>
      <c r="D1020" s="65">
        <v>3</v>
      </c>
      <c r="E1020" s="5"/>
      <c r="F1020" s="5"/>
      <c r="G1020" s="5"/>
      <c r="H1020" s="5"/>
      <c r="I1020" s="5"/>
      <c r="J1020" s="5"/>
      <c r="K1020" s="65">
        <v>0</v>
      </c>
      <c r="L1020" s="65">
        <v>0</v>
      </c>
      <c r="M1020" s="65">
        <v>0</v>
      </c>
      <c r="N1020" s="65">
        <v>24</v>
      </c>
      <c r="O1020" s="65">
        <v>0</v>
      </c>
      <c r="P1020" s="65">
        <v>0</v>
      </c>
      <c r="Q1020" s="65">
        <v>0</v>
      </c>
      <c r="R1020" s="65">
        <v>0</v>
      </c>
      <c r="S1020" s="65">
        <v>0</v>
      </c>
      <c r="T1020" s="65">
        <v>24</v>
      </c>
      <c r="U1020" s="65">
        <v>0</v>
      </c>
      <c r="V1020" s="65">
        <v>0</v>
      </c>
      <c r="W1020" s="65">
        <v>79.29998779296875</v>
      </c>
      <c r="X1020" s="65">
        <v>79.29998779296875</v>
      </c>
      <c r="Y1020" s="65">
        <v>24</v>
      </c>
      <c r="Z1020" s="5"/>
      <c r="AA1020" s="5"/>
      <c r="AB1020" s="5"/>
      <c r="AC1020" s="5"/>
      <c r="AD1020" s="5"/>
      <c r="AE1020" s="65">
        <v>105</v>
      </c>
      <c r="AF1020" s="65">
        <v>105</v>
      </c>
      <c r="AG1020" s="65">
        <v>24</v>
      </c>
      <c r="AH1020" s="5"/>
      <c r="AI1020" s="65">
        <v>12.107999801635742</v>
      </c>
      <c r="AJ1020" s="65">
        <v>0.50399994850158691</v>
      </c>
      <c r="AK1020" s="65">
        <v>0.50399994850158691</v>
      </c>
      <c r="AL1020" s="65">
        <v>24</v>
      </c>
      <c r="AM1020" s="65">
        <v>1</v>
      </c>
      <c r="AN1020" s="65">
        <v>3</v>
      </c>
      <c r="AO1020" s="65">
        <v>0</v>
      </c>
      <c r="AP1020" s="5"/>
      <c r="AQ1020" s="65">
        <v>1</v>
      </c>
      <c r="AR1020" s="65">
        <v>15</v>
      </c>
      <c r="AS1020" s="65">
        <v>3</v>
      </c>
      <c r="AT1020" s="65">
        <v>1987</v>
      </c>
    </row>
    <row r="1021" spans="1:46" x14ac:dyDescent="0.25">
      <c r="A1021" s="65">
        <v>4001</v>
      </c>
      <c r="B1021" s="22">
        <v>31852</v>
      </c>
      <c r="C1021" s="65">
        <v>1</v>
      </c>
      <c r="D1021" s="65">
        <v>3</v>
      </c>
      <c r="E1021" s="5"/>
      <c r="F1021" s="5"/>
      <c r="G1021" s="5"/>
      <c r="H1021" s="5"/>
      <c r="I1021" s="5"/>
      <c r="J1021" s="5"/>
      <c r="K1021" s="65">
        <v>0</v>
      </c>
      <c r="L1021" s="65">
        <v>0</v>
      </c>
      <c r="M1021" s="65">
        <v>0</v>
      </c>
      <c r="N1021" s="65">
        <v>24</v>
      </c>
      <c r="O1021" s="65">
        <v>0</v>
      </c>
      <c r="P1021" s="65">
        <v>0</v>
      </c>
      <c r="Q1021" s="65">
        <v>0</v>
      </c>
      <c r="R1021" s="65">
        <v>0</v>
      </c>
      <c r="S1021" s="65">
        <v>0</v>
      </c>
      <c r="T1021" s="65">
        <v>24</v>
      </c>
      <c r="U1021" s="65">
        <v>0</v>
      </c>
      <c r="V1021" s="65">
        <v>0</v>
      </c>
      <c r="W1021" s="65">
        <v>65.79998779296875</v>
      </c>
      <c r="X1021" s="65">
        <v>65.79998779296875</v>
      </c>
      <c r="Y1021" s="65">
        <v>24</v>
      </c>
      <c r="Z1021" s="5"/>
      <c r="AA1021" s="5"/>
      <c r="AB1021" s="5"/>
      <c r="AC1021" s="5"/>
      <c r="AD1021" s="5"/>
      <c r="AE1021" s="65">
        <v>0</v>
      </c>
      <c r="AF1021" s="65">
        <v>0</v>
      </c>
      <c r="AG1021" s="65">
        <v>24</v>
      </c>
      <c r="AH1021" s="5"/>
      <c r="AI1021" s="65">
        <v>16.235992431640625</v>
      </c>
      <c r="AJ1021" s="65">
        <v>0.67599999904632568</v>
      </c>
      <c r="AK1021" s="65">
        <v>0.67599999904632568</v>
      </c>
      <c r="AL1021" s="65">
        <v>24</v>
      </c>
      <c r="AM1021" s="65">
        <v>1</v>
      </c>
      <c r="AN1021" s="65">
        <v>3</v>
      </c>
      <c r="AO1021" s="65">
        <v>0</v>
      </c>
      <c r="AP1021" s="5"/>
      <c r="AQ1021" s="65">
        <v>2</v>
      </c>
      <c r="AR1021" s="65">
        <v>16</v>
      </c>
      <c r="AS1021" s="65">
        <v>3</v>
      </c>
      <c r="AT1021" s="65">
        <v>1987</v>
      </c>
    </row>
    <row r="1022" spans="1:46" x14ac:dyDescent="0.25">
      <c r="A1022" s="65">
        <v>4001</v>
      </c>
      <c r="B1022" s="22">
        <v>31853</v>
      </c>
      <c r="C1022" s="65">
        <v>1</v>
      </c>
      <c r="D1022" s="65">
        <v>3</v>
      </c>
      <c r="E1022" s="5"/>
      <c r="F1022" s="5"/>
      <c r="G1022" s="5"/>
      <c r="H1022" s="5"/>
      <c r="I1022" s="5"/>
      <c r="J1022" s="5"/>
      <c r="K1022" s="65">
        <v>0</v>
      </c>
      <c r="L1022" s="65">
        <v>0</v>
      </c>
      <c r="M1022" s="65">
        <v>0</v>
      </c>
      <c r="N1022" s="65">
        <v>24</v>
      </c>
      <c r="O1022" s="65">
        <v>0</v>
      </c>
      <c r="P1022" s="65">
        <v>0</v>
      </c>
      <c r="Q1022" s="65">
        <v>0</v>
      </c>
      <c r="R1022" s="65">
        <v>0</v>
      </c>
      <c r="S1022" s="65">
        <v>0</v>
      </c>
      <c r="T1022" s="65">
        <v>24</v>
      </c>
      <c r="U1022" s="65">
        <v>0</v>
      </c>
      <c r="V1022" s="65">
        <v>0</v>
      </c>
      <c r="W1022" s="65">
        <v>64.899993896484375</v>
      </c>
      <c r="X1022" s="65">
        <v>64.899993896484375</v>
      </c>
      <c r="Y1022" s="65">
        <v>24</v>
      </c>
      <c r="Z1022" s="5"/>
      <c r="AA1022" s="5"/>
      <c r="AB1022" s="5"/>
      <c r="AC1022" s="5"/>
      <c r="AD1022" s="5"/>
      <c r="AE1022" s="65">
        <v>943</v>
      </c>
      <c r="AF1022" s="65">
        <v>943</v>
      </c>
      <c r="AG1022" s="65">
        <v>24</v>
      </c>
      <c r="AH1022" s="5"/>
      <c r="AI1022" s="65">
        <v>12.299999237060547</v>
      </c>
      <c r="AJ1022" s="65">
        <v>0.51199996471405029</v>
      </c>
      <c r="AK1022" s="65">
        <v>0.51199996471405029</v>
      </c>
      <c r="AL1022" s="65">
        <v>24</v>
      </c>
      <c r="AM1022" s="65">
        <v>1</v>
      </c>
      <c r="AN1022" s="65">
        <v>3</v>
      </c>
      <c r="AO1022" s="65">
        <v>0</v>
      </c>
      <c r="AP1022" s="5"/>
      <c r="AQ1022" s="65">
        <v>3</v>
      </c>
      <c r="AR1022" s="65">
        <v>17</v>
      </c>
      <c r="AS1022" s="65">
        <v>3</v>
      </c>
      <c r="AT1022" s="65">
        <v>1987</v>
      </c>
    </row>
    <row r="1023" spans="1:46" x14ac:dyDescent="0.25">
      <c r="A1023" s="65">
        <v>4001</v>
      </c>
      <c r="B1023" s="22">
        <v>31854</v>
      </c>
      <c r="C1023" s="65">
        <v>1</v>
      </c>
      <c r="D1023" s="65">
        <v>3</v>
      </c>
      <c r="E1023" s="5"/>
      <c r="F1023" s="5"/>
      <c r="G1023" s="5"/>
      <c r="H1023" s="5"/>
      <c r="I1023" s="5"/>
      <c r="J1023" s="5"/>
      <c r="K1023" s="65">
        <v>0</v>
      </c>
      <c r="L1023" s="65">
        <v>0</v>
      </c>
      <c r="M1023" s="65">
        <v>0</v>
      </c>
      <c r="N1023" s="65">
        <v>24</v>
      </c>
      <c r="O1023" s="65">
        <v>0</v>
      </c>
      <c r="P1023" s="65">
        <v>0</v>
      </c>
      <c r="Q1023" s="65">
        <v>0</v>
      </c>
      <c r="R1023" s="65">
        <v>0</v>
      </c>
      <c r="S1023" s="65">
        <v>0</v>
      </c>
      <c r="T1023" s="65">
        <v>24</v>
      </c>
      <c r="U1023" s="65">
        <v>0</v>
      </c>
      <c r="V1023" s="65">
        <v>0</v>
      </c>
      <c r="W1023" s="65">
        <v>66</v>
      </c>
      <c r="X1023" s="65">
        <v>66</v>
      </c>
      <c r="Y1023" s="65">
        <v>24</v>
      </c>
      <c r="Z1023" s="5"/>
      <c r="AA1023" s="5"/>
      <c r="AB1023" s="5"/>
      <c r="AC1023" s="5"/>
      <c r="AD1023" s="5"/>
      <c r="AE1023" s="65">
        <v>107</v>
      </c>
      <c r="AF1023" s="65">
        <v>107</v>
      </c>
      <c r="AG1023" s="65">
        <v>24</v>
      </c>
      <c r="AH1023" s="5"/>
      <c r="AI1023" s="65">
        <v>10.691999435424805</v>
      </c>
      <c r="AJ1023" s="65">
        <v>0.44499999284744263</v>
      </c>
      <c r="AK1023" s="65">
        <v>0.44499999284744263</v>
      </c>
      <c r="AL1023" s="65">
        <v>24</v>
      </c>
      <c r="AM1023" s="65">
        <v>1</v>
      </c>
      <c r="AN1023" s="65">
        <v>3</v>
      </c>
      <c r="AO1023" s="65">
        <v>0</v>
      </c>
      <c r="AP1023" s="5"/>
      <c r="AQ1023" s="65">
        <v>4</v>
      </c>
      <c r="AR1023" s="65">
        <v>18</v>
      </c>
      <c r="AS1023" s="65">
        <v>3</v>
      </c>
      <c r="AT1023" s="65">
        <v>1987</v>
      </c>
    </row>
    <row r="1024" spans="1:46" x14ac:dyDescent="0.25">
      <c r="A1024" s="65">
        <v>4001</v>
      </c>
      <c r="B1024" s="22">
        <v>31855</v>
      </c>
      <c r="C1024" s="65">
        <v>1</v>
      </c>
      <c r="D1024" s="65">
        <v>3</v>
      </c>
      <c r="E1024" s="5"/>
      <c r="F1024" s="5"/>
      <c r="G1024" s="5"/>
      <c r="H1024" s="5"/>
      <c r="I1024" s="5"/>
      <c r="J1024" s="5"/>
      <c r="K1024" s="65">
        <v>0</v>
      </c>
      <c r="L1024" s="65">
        <v>0</v>
      </c>
      <c r="M1024" s="65">
        <v>0</v>
      </c>
      <c r="N1024" s="65">
        <v>24</v>
      </c>
      <c r="O1024" s="65">
        <v>0</v>
      </c>
      <c r="P1024" s="65">
        <v>0</v>
      </c>
      <c r="Q1024" s="65">
        <v>0</v>
      </c>
      <c r="R1024" s="65">
        <v>0</v>
      </c>
      <c r="S1024" s="65">
        <v>0</v>
      </c>
      <c r="T1024" s="65">
        <v>24</v>
      </c>
      <c r="U1024" s="65">
        <v>0</v>
      </c>
      <c r="V1024" s="65">
        <v>0</v>
      </c>
      <c r="W1024" s="65">
        <v>62.599990844726563</v>
      </c>
      <c r="X1024" s="65">
        <v>62.599990844726563</v>
      </c>
      <c r="Y1024" s="65">
        <v>24</v>
      </c>
      <c r="Z1024" s="5"/>
      <c r="AA1024" s="5"/>
      <c r="AB1024" s="5"/>
      <c r="AC1024" s="5"/>
      <c r="AD1024" s="5"/>
      <c r="AE1024" s="65">
        <v>0</v>
      </c>
      <c r="AF1024" s="65">
        <v>0</v>
      </c>
      <c r="AG1024" s="65">
        <v>24</v>
      </c>
      <c r="AH1024" s="5"/>
      <c r="AI1024" s="65">
        <v>9.167999267578125</v>
      </c>
      <c r="AJ1024" s="65">
        <v>0.38199996948242188</v>
      </c>
      <c r="AK1024" s="65">
        <v>0.38199996948242188</v>
      </c>
      <c r="AL1024" s="65">
        <v>24</v>
      </c>
      <c r="AM1024" s="65">
        <v>1</v>
      </c>
      <c r="AN1024" s="65">
        <v>3</v>
      </c>
      <c r="AO1024" s="65">
        <v>0</v>
      </c>
      <c r="AP1024" s="5"/>
      <c r="AQ1024" s="65">
        <v>5</v>
      </c>
      <c r="AR1024" s="65">
        <v>19</v>
      </c>
      <c r="AS1024" s="65">
        <v>3</v>
      </c>
      <c r="AT1024" s="65">
        <v>1987</v>
      </c>
    </row>
    <row r="1025" spans="1:46" x14ac:dyDescent="0.25">
      <c r="A1025" s="65">
        <v>4001</v>
      </c>
      <c r="B1025" s="22">
        <v>31856</v>
      </c>
      <c r="C1025" s="65">
        <v>1</v>
      </c>
      <c r="D1025" s="65">
        <v>3</v>
      </c>
      <c r="E1025" s="5"/>
      <c r="F1025" s="5"/>
      <c r="G1025" s="5"/>
      <c r="H1025" s="5"/>
      <c r="I1025" s="5"/>
      <c r="J1025" s="5"/>
      <c r="K1025" s="65">
        <v>0</v>
      </c>
      <c r="L1025" s="65">
        <v>0</v>
      </c>
      <c r="M1025" s="65">
        <v>0</v>
      </c>
      <c r="N1025" s="65">
        <v>24</v>
      </c>
      <c r="O1025" s="65">
        <v>0</v>
      </c>
      <c r="P1025" s="65">
        <v>0</v>
      </c>
      <c r="Q1025" s="65">
        <v>0</v>
      </c>
      <c r="R1025" s="65">
        <v>0</v>
      </c>
      <c r="S1025" s="65">
        <v>0</v>
      </c>
      <c r="T1025" s="65">
        <v>24</v>
      </c>
      <c r="U1025" s="65">
        <v>0</v>
      </c>
      <c r="V1025" s="65">
        <v>0</v>
      </c>
      <c r="W1025" s="65">
        <v>57.899993896484375</v>
      </c>
      <c r="X1025" s="65">
        <v>57.899993896484375</v>
      </c>
      <c r="Y1025" s="65">
        <v>24</v>
      </c>
      <c r="Z1025" s="5"/>
      <c r="AA1025" s="5"/>
      <c r="AB1025" s="5"/>
      <c r="AC1025" s="5"/>
      <c r="AD1025" s="5"/>
      <c r="AE1025" s="65">
        <v>0</v>
      </c>
      <c r="AF1025" s="65">
        <v>0</v>
      </c>
      <c r="AG1025" s="65">
        <v>24</v>
      </c>
      <c r="AH1025" s="5"/>
      <c r="AI1025" s="65">
        <v>9.6719999313354492</v>
      </c>
      <c r="AJ1025" s="65">
        <v>0.40299999713897705</v>
      </c>
      <c r="AK1025" s="65">
        <v>0.40299999713897705</v>
      </c>
      <c r="AL1025" s="65">
        <v>24</v>
      </c>
      <c r="AM1025" s="65">
        <v>1</v>
      </c>
      <c r="AN1025" s="65">
        <v>3</v>
      </c>
      <c r="AO1025" s="65">
        <v>0</v>
      </c>
      <c r="AP1025" s="5"/>
      <c r="AQ1025" s="65">
        <v>6</v>
      </c>
      <c r="AR1025" s="65">
        <v>20</v>
      </c>
      <c r="AS1025" s="65">
        <v>3</v>
      </c>
      <c r="AT1025" s="65">
        <v>1987</v>
      </c>
    </row>
    <row r="1026" spans="1:46" x14ac:dyDescent="0.25">
      <c r="A1026" s="65">
        <v>4001</v>
      </c>
      <c r="B1026" s="22">
        <v>31857</v>
      </c>
      <c r="C1026" s="65">
        <v>1</v>
      </c>
      <c r="D1026" s="65">
        <v>3</v>
      </c>
      <c r="E1026" s="5"/>
      <c r="F1026" s="5"/>
      <c r="G1026" s="5"/>
      <c r="H1026" s="5"/>
      <c r="I1026" s="5"/>
      <c r="J1026" s="5"/>
      <c r="K1026" s="65">
        <v>0</v>
      </c>
      <c r="L1026" s="65">
        <v>0</v>
      </c>
      <c r="M1026" s="65">
        <v>0</v>
      </c>
      <c r="N1026" s="65">
        <v>24</v>
      </c>
      <c r="O1026" s="65">
        <v>0</v>
      </c>
      <c r="P1026" s="65">
        <v>0</v>
      </c>
      <c r="Q1026" s="65">
        <v>0</v>
      </c>
      <c r="R1026" s="65">
        <v>0</v>
      </c>
      <c r="S1026" s="65">
        <v>0</v>
      </c>
      <c r="T1026" s="65">
        <v>24</v>
      </c>
      <c r="U1026" s="65">
        <v>0</v>
      </c>
      <c r="V1026" s="65">
        <v>0</v>
      </c>
      <c r="W1026" s="65">
        <v>61.29998779296875</v>
      </c>
      <c r="X1026" s="65">
        <v>61.29998779296875</v>
      </c>
      <c r="Y1026" s="65">
        <v>24</v>
      </c>
      <c r="Z1026" s="5"/>
      <c r="AA1026" s="5"/>
      <c r="AB1026" s="5"/>
      <c r="AC1026" s="5"/>
      <c r="AD1026" s="5"/>
      <c r="AE1026" s="65">
        <v>0</v>
      </c>
      <c r="AF1026" s="65">
        <v>0</v>
      </c>
      <c r="AG1026" s="65">
        <v>24</v>
      </c>
      <c r="AH1026" s="5"/>
      <c r="AI1026" s="65">
        <v>18.107986450195313</v>
      </c>
      <c r="AJ1026" s="65">
        <v>0.75399994850158691</v>
      </c>
      <c r="AK1026" s="65">
        <v>0.75399994850158691</v>
      </c>
      <c r="AL1026" s="65">
        <v>24</v>
      </c>
      <c r="AM1026" s="65">
        <v>1</v>
      </c>
      <c r="AN1026" s="65">
        <v>3</v>
      </c>
      <c r="AO1026" s="65">
        <v>0</v>
      </c>
      <c r="AP1026" s="5"/>
      <c r="AQ1026" s="65">
        <v>7</v>
      </c>
      <c r="AR1026" s="65">
        <v>21</v>
      </c>
      <c r="AS1026" s="65">
        <v>3</v>
      </c>
      <c r="AT1026" s="65">
        <v>1987</v>
      </c>
    </row>
    <row r="1027" spans="1:46" x14ac:dyDescent="0.25">
      <c r="A1027" s="65">
        <v>4001</v>
      </c>
      <c r="B1027" s="22">
        <v>31858</v>
      </c>
      <c r="C1027" s="65">
        <v>1</v>
      </c>
      <c r="D1027" s="65">
        <v>3</v>
      </c>
      <c r="E1027" s="5"/>
      <c r="F1027" s="5"/>
      <c r="G1027" s="5"/>
      <c r="H1027" s="5"/>
      <c r="I1027" s="5"/>
      <c r="J1027" s="5"/>
      <c r="K1027" s="65">
        <v>0</v>
      </c>
      <c r="L1027" s="65">
        <v>0</v>
      </c>
      <c r="M1027" s="65">
        <v>0</v>
      </c>
      <c r="N1027" s="65">
        <v>24</v>
      </c>
      <c r="O1027" s="65">
        <v>0</v>
      </c>
      <c r="P1027" s="65">
        <v>0</v>
      </c>
      <c r="Q1027" s="65">
        <v>0</v>
      </c>
      <c r="R1027" s="65">
        <v>0</v>
      </c>
      <c r="S1027" s="65">
        <v>0</v>
      </c>
      <c r="T1027" s="65">
        <v>24</v>
      </c>
      <c r="U1027" s="65">
        <v>0</v>
      </c>
      <c r="V1027" s="65">
        <v>0</v>
      </c>
      <c r="W1027" s="65">
        <v>69.399993896484375</v>
      </c>
      <c r="X1027" s="65">
        <v>69.399993896484375</v>
      </c>
      <c r="Y1027" s="65">
        <v>24</v>
      </c>
      <c r="Z1027" s="5"/>
      <c r="AA1027" s="5"/>
      <c r="AB1027" s="5"/>
      <c r="AC1027" s="5"/>
      <c r="AD1027" s="5"/>
      <c r="AE1027" s="65">
        <v>0</v>
      </c>
      <c r="AF1027" s="65">
        <v>0</v>
      </c>
      <c r="AG1027" s="65">
        <v>24</v>
      </c>
      <c r="AH1027" s="5"/>
      <c r="AI1027" s="65">
        <v>14.411999702453613</v>
      </c>
      <c r="AJ1027" s="65">
        <v>0.59999996423721313</v>
      </c>
      <c r="AK1027" s="65">
        <v>0.59999996423721313</v>
      </c>
      <c r="AL1027" s="65">
        <v>24</v>
      </c>
      <c r="AM1027" s="65">
        <v>1</v>
      </c>
      <c r="AN1027" s="65">
        <v>3</v>
      </c>
      <c r="AO1027" s="65">
        <v>0</v>
      </c>
      <c r="AP1027" s="5"/>
      <c r="AQ1027" s="65">
        <v>1</v>
      </c>
      <c r="AR1027" s="65">
        <v>22</v>
      </c>
      <c r="AS1027" s="65">
        <v>3</v>
      </c>
      <c r="AT1027" s="65">
        <v>1987</v>
      </c>
    </row>
    <row r="1028" spans="1:46" x14ac:dyDescent="0.25">
      <c r="A1028" s="65">
        <v>4001</v>
      </c>
      <c r="B1028" s="22">
        <v>31859</v>
      </c>
      <c r="C1028" s="65">
        <v>1</v>
      </c>
      <c r="D1028" s="65">
        <v>3</v>
      </c>
      <c r="E1028" s="5"/>
      <c r="F1028" s="5"/>
      <c r="G1028" s="5"/>
      <c r="H1028" s="5"/>
      <c r="I1028" s="5"/>
      <c r="J1028" s="5"/>
      <c r="K1028" s="65">
        <v>0</v>
      </c>
      <c r="L1028" s="65">
        <v>0</v>
      </c>
      <c r="M1028" s="65">
        <v>0</v>
      </c>
      <c r="N1028" s="65">
        <v>24</v>
      </c>
      <c r="O1028" s="65">
        <v>0</v>
      </c>
      <c r="P1028" s="65">
        <v>0</v>
      </c>
      <c r="Q1028" s="65">
        <v>0</v>
      </c>
      <c r="R1028" s="65">
        <v>0</v>
      </c>
      <c r="S1028" s="65">
        <v>0</v>
      </c>
      <c r="T1028" s="65">
        <v>24</v>
      </c>
      <c r="U1028" s="65">
        <v>0</v>
      </c>
      <c r="V1028" s="65">
        <v>0</v>
      </c>
      <c r="W1028" s="65">
        <v>55.79998779296875</v>
      </c>
      <c r="X1028" s="65">
        <v>55.79998779296875</v>
      </c>
      <c r="Y1028" s="65">
        <v>24</v>
      </c>
      <c r="Z1028" s="5"/>
      <c r="AA1028" s="5"/>
      <c r="AB1028" s="5"/>
      <c r="AC1028" s="5"/>
      <c r="AD1028" s="5"/>
      <c r="AE1028" s="65">
        <v>0</v>
      </c>
      <c r="AF1028" s="65">
        <v>0</v>
      </c>
      <c r="AG1028" s="65">
        <v>24</v>
      </c>
      <c r="AH1028" s="5"/>
      <c r="AI1028" s="65">
        <v>8.603999137878418</v>
      </c>
      <c r="AJ1028" s="65">
        <v>0.35799998044967651</v>
      </c>
      <c r="AK1028" s="65">
        <v>0.35799998044967651</v>
      </c>
      <c r="AL1028" s="65">
        <v>24</v>
      </c>
      <c r="AM1028" s="65">
        <v>1</v>
      </c>
      <c r="AN1028" s="65">
        <v>3</v>
      </c>
      <c r="AO1028" s="65">
        <v>0</v>
      </c>
      <c r="AP1028" s="5"/>
      <c r="AQ1028" s="65">
        <v>2</v>
      </c>
      <c r="AR1028" s="65">
        <v>23</v>
      </c>
      <c r="AS1028" s="65">
        <v>3</v>
      </c>
      <c r="AT1028" s="65">
        <v>1987</v>
      </c>
    </row>
    <row r="1029" spans="1:46" x14ac:dyDescent="0.25">
      <c r="A1029" s="65">
        <v>4001</v>
      </c>
      <c r="B1029" s="22">
        <v>31860</v>
      </c>
      <c r="C1029" s="65">
        <v>1</v>
      </c>
      <c r="D1029" s="65">
        <v>3</v>
      </c>
      <c r="E1029" s="5"/>
      <c r="F1029" s="5"/>
      <c r="G1029" s="5"/>
      <c r="H1029" s="5"/>
      <c r="I1029" s="5"/>
      <c r="J1029" s="5"/>
      <c r="K1029" s="65">
        <v>0</v>
      </c>
      <c r="L1029" s="65">
        <v>0</v>
      </c>
      <c r="M1029" s="65">
        <v>0</v>
      </c>
      <c r="N1029" s="65">
        <v>24</v>
      </c>
      <c r="O1029" s="65">
        <v>0</v>
      </c>
      <c r="P1029" s="65">
        <v>0</v>
      </c>
      <c r="Q1029" s="65">
        <v>0</v>
      </c>
      <c r="R1029" s="65">
        <v>0</v>
      </c>
      <c r="S1029" s="65">
        <v>0</v>
      </c>
      <c r="T1029" s="65">
        <v>24</v>
      </c>
      <c r="U1029" s="65">
        <v>0</v>
      </c>
      <c r="V1029" s="65">
        <v>0</v>
      </c>
      <c r="W1029" s="65">
        <v>59</v>
      </c>
      <c r="X1029" s="65">
        <v>59</v>
      </c>
      <c r="Y1029" s="65">
        <v>24</v>
      </c>
      <c r="Z1029" s="5"/>
      <c r="AA1029" s="5"/>
      <c r="AB1029" s="5"/>
      <c r="AC1029" s="5"/>
      <c r="AD1029" s="5"/>
      <c r="AE1029" s="65">
        <v>145</v>
      </c>
      <c r="AF1029" s="65">
        <v>145</v>
      </c>
      <c r="AG1029" s="65">
        <v>24</v>
      </c>
      <c r="AH1029" s="5"/>
      <c r="AI1029" s="65">
        <v>15.023999214172363</v>
      </c>
      <c r="AJ1029" s="65">
        <v>0.62599998712539673</v>
      </c>
      <c r="AK1029" s="65">
        <v>0.62599998712539673</v>
      </c>
      <c r="AL1029" s="65">
        <v>24</v>
      </c>
      <c r="AM1029" s="65">
        <v>1</v>
      </c>
      <c r="AN1029" s="65">
        <v>3</v>
      </c>
      <c r="AO1029" s="65">
        <v>0</v>
      </c>
      <c r="AP1029" s="5"/>
      <c r="AQ1029" s="65">
        <v>3</v>
      </c>
      <c r="AR1029" s="65">
        <v>24</v>
      </c>
      <c r="AS1029" s="65">
        <v>3</v>
      </c>
      <c r="AT1029" s="65">
        <v>1987</v>
      </c>
    </row>
    <row r="1030" spans="1:46" x14ac:dyDescent="0.25">
      <c r="A1030" s="65">
        <v>4001</v>
      </c>
      <c r="B1030" s="22">
        <v>31861</v>
      </c>
      <c r="C1030" s="65">
        <v>1</v>
      </c>
      <c r="D1030" s="65">
        <v>3</v>
      </c>
      <c r="E1030" s="5"/>
      <c r="F1030" s="5"/>
      <c r="G1030" s="5"/>
      <c r="H1030" s="5"/>
      <c r="I1030" s="5"/>
      <c r="J1030" s="5"/>
      <c r="K1030" s="65">
        <v>0</v>
      </c>
      <c r="L1030" s="65">
        <v>0</v>
      </c>
      <c r="M1030" s="65">
        <v>0</v>
      </c>
      <c r="N1030" s="65">
        <v>24</v>
      </c>
      <c r="O1030" s="65">
        <v>0</v>
      </c>
      <c r="P1030" s="65">
        <v>0</v>
      </c>
      <c r="Q1030" s="65">
        <v>0</v>
      </c>
      <c r="R1030" s="65">
        <v>0</v>
      </c>
      <c r="S1030" s="65">
        <v>0</v>
      </c>
      <c r="T1030" s="65">
        <v>24</v>
      </c>
      <c r="U1030" s="65">
        <v>0</v>
      </c>
      <c r="V1030" s="65">
        <v>0</v>
      </c>
      <c r="W1030" s="65">
        <v>55.899993896484375</v>
      </c>
      <c r="X1030" s="65">
        <v>55.899993896484375</v>
      </c>
      <c r="Y1030" s="65">
        <v>24</v>
      </c>
      <c r="Z1030" s="5"/>
      <c r="AA1030" s="5"/>
      <c r="AB1030" s="5"/>
      <c r="AC1030" s="5"/>
      <c r="AD1030" s="5"/>
      <c r="AE1030" s="65">
        <v>1</v>
      </c>
      <c r="AF1030" s="65">
        <v>1</v>
      </c>
      <c r="AG1030" s="65">
        <v>24</v>
      </c>
      <c r="AH1030" s="5"/>
      <c r="AI1030" s="65">
        <v>11.219999313354492</v>
      </c>
      <c r="AJ1030" s="65">
        <v>0.46699994802474976</v>
      </c>
      <c r="AK1030" s="65">
        <v>0.46699994802474976</v>
      </c>
      <c r="AL1030" s="65">
        <v>24</v>
      </c>
      <c r="AM1030" s="65">
        <v>1</v>
      </c>
      <c r="AN1030" s="65">
        <v>3</v>
      </c>
      <c r="AO1030" s="65">
        <v>0</v>
      </c>
      <c r="AP1030" s="5"/>
      <c r="AQ1030" s="65">
        <v>4</v>
      </c>
      <c r="AR1030" s="65">
        <v>25</v>
      </c>
      <c r="AS1030" s="65">
        <v>3</v>
      </c>
      <c r="AT1030" s="65">
        <v>1987</v>
      </c>
    </row>
    <row r="1031" spans="1:46" x14ac:dyDescent="0.25">
      <c r="A1031" s="65">
        <v>4001</v>
      </c>
      <c r="B1031" s="22">
        <v>31862</v>
      </c>
      <c r="C1031" s="65">
        <v>1</v>
      </c>
      <c r="D1031" s="65">
        <v>3</v>
      </c>
      <c r="E1031" s="5"/>
      <c r="F1031" s="5"/>
      <c r="G1031" s="5"/>
      <c r="H1031" s="5"/>
      <c r="I1031" s="5"/>
      <c r="J1031" s="5"/>
      <c r="K1031" s="65">
        <v>0</v>
      </c>
      <c r="L1031" s="65">
        <v>0</v>
      </c>
      <c r="M1031" s="65">
        <v>0</v>
      </c>
      <c r="N1031" s="65">
        <v>24</v>
      </c>
      <c r="O1031" s="65">
        <v>0</v>
      </c>
      <c r="P1031" s="65">
        <v>0</v>
      </c>
      <c r="Q1031" s="65">
        <v>0</v>
      </c>
      <c r="R1031" s="65">
        <v>0</v>
      </c>
      <c r="S1031" s="65">
        <v>0</v>
      </c>
      <c r="T1031" s="65">
        <v>24</v>
      </c>
      <c r="U1031" s="65">
        <v>0</v>
      </c>
      <c r="V1031" s="65">
        <v>0</v>
      </c>
      <c r="W1031" s="65">
        <v>67.79998779296875</v>
      </c>
      <c r="X1031" s="65">
        <v>67.79998779296875</v>
      </c>
      <c r="Y1031" s="65">
        <v>24</v>
      </c>
      <c r="Z1031" s="5"/>
      <c r="AA1031" s="5"/>
      <c r="AB1031" s="5"/>
      <c r="AC1031" s="5"/>
      <c r="AD1031" s="5"/>
      <c r="AE1031" s="65">
        <v>1678</v>
      </c>
      <c r="AF1031" s="65">
        <v>1678</v>
      </c>
      <c r="AG1031" s="65">
        <v>24</v>
      </c>
      <c r="AH1031" s="5"/>
      <c r="AI1031" s="65">
        <v>13.679999351501465</v>
      </c>
      <c r="AJ1031" s="65">
        <v>0.56999999284744263</v>
      </c>
      <c r="AK1031" s="65">
        <v>0.56999999284744263</v>
      </c>
      <c r="AL1031" s="65">
        <v>24</v>
      </c>
      <c r="AM1031" s="65">
        <v>1</v>
      </c>
      <c r="AN1031" s="65">
        <v>3</v>
      </c>
      <c r="AO1031" s="65">
        <v>0</v>
      </c>
      <c r="AP1031" s="5"/>
      <c r="AQ1031" s="65">
        <v>5</v>
      </c>
      <c r="AR1031" s="65">
        <v>26</v>
      </c>
      <c r="AS1031" s="65">
        <v>3</v>
      </c>
      <c r="AT1031" s="65">
        <v>1987</v>
      </c>
    </row>
    <row r="1032" spans="1:46" x14ac:dyDescent="0.25">
      <c r="A1032" s="65">
        <v>4001</v>
      </c>
      <c r="B1032" s="22">
        <v>31863</v>
      </c>
      <c r="C1032" s="65">
        <v>1</v>
      </c>
      <c r="D1032" s="65">
        <v>3</v>
      </c>
      <c r="E1032" s="5"/>
      <c r="F1032" s="5"/>
      <c r="G1032" s="5"/>
      <c r="H1032" s="5"/>
      <c r="I1032" s="5"/>
      <c r="J1032" s="5"/>
      <c r="K1032" s="65">
        <v>0</v>
      </c>
      <c r="L1032" s="65">
        <v>0</v>
      </c>
      <c r="M1032" s="65">
        <v>0</v>
      </c>
      <c r="N1032" s="65">
        <v>24</v>
      </c>
      <c r="O1032" s="65">
        <v>0</v>
      </c>
      <c r="P1032" s="65">
        <v>0</v>
      </c>
      <c r="Q1032" s="65">
        <v>0</v>
      </c>
      <c r="R1032" s="65">
        <v>0</v>
      </c>
      <c r="S1032" s="65">
        <v>0</v>
      </c>
      <c r="T1032" s="65">
        <v>24</v>
      </c>
      <c r="U1032" s="65">
        <v>0</v>
      </c>
      <c r="V1032" s="65">
        <v>0</v>
      </c>
      <c r="W1032" s="65">
        <v>66.399993896484375</v>
      </c>
      <c r="X1032" s="65">
        <v>66.399993896484375</v>
      </c>
      <c r="Y1032" s="65">
        <v>24</v>
      </c>
      <c r="Z1032" s="5"/>
      <c r="AA1032" s="5"/>
      <c r="AB1032" s="5"/>
      <c r="AC1032" s="5"/>
      <c r="AD1032" s="5"/>
      <c r="AE1032" s="65">
        <v>1316</v>
      </c>
      <c r="AF1032" s="65">
        <v>1316</v>
      </c>
      <c r="AG1032" s="65">
        <v>24</v>
      </c>
      <c r="AH1032" s="5"/>
      <c r="AI1032" s="65">
        <v>10.811999320983887</v>
      </c>
      <c r="AJ1032" s="65">
        <v>0.44999998807907104</v>
      </c>
      <c r="AK1032" s="65">
        <v>0.44999998807907104</v>
      </c>
      <c r="AL1032" s="65">
        <v>24</v>
      </c>
      <c r="AM1032" s="65">
        <v>1</v>
      </c>
      <c r="AN1032" s="65">
        <v>3</v>
      </c>
      <c r="AO1032" s="65">
        <v>0</v>
      </c>
      <c r="AP1032" s="5"/>
      <c r="AQ1032" s="65">
        <v>6</v>
      </c>
      <c r="AR1032" s="65">
        <v>27</v>
      </c>
      <c r="AS1032" s="65">
        <v>3</v>
      </c>
      <c r="AT1032" s="65">
        <v>1987</v>
      </c>
    </row>
    <row r="1033" spans="1:46" x14ac:dyDescent="0.25">
      <c r="A1033" s="65">
        <v>4001</v>
      </c>
      <c r="B1033" s="22">
        <v>31864</v>
      </c>
      <c r="C1033" s="65">
        <v>1</v>
      </c>
      <c r="D1033" s="65">
        <v>3</v>
      </c>
      <c r="E1033" s="5"/>
      <c r="F1033" s="5"/>
      <c r="G1033" s="5"/>
      <c r="H1033" s="5"/>
      <c r="I1033" s="5"/>
      <c r="J1033" s="5"/>
      <c r="K1033" s="65">
        <v>0</v>
      </c>
      <c r="L1033" s="65">
        <v>0</v>
      </c>
      <c r="M1033" s="65">
        <v>0</v>
      </c>
      <c r="N1033" s="65">
        <v>24</v>
      </c>
      <c r="O1033" s="65">
        <v>0</v>
      </c>
      <c r="P1033" s="65">
        <v>0</v>
      </c>
      <c r="Q1033" s="65">
        <v>0</v>
      </c>
      <c r="R1033" s="65">
        <v>0</v>
      </c>
      <c r="S1033" s="65">
        <v>0</v>
      </c>
      <c r="T1033" s="65">
        <v>24</v>
      </c>
      <c r="U1033" s="65">
        <v>0</v>
      </c>
      <c r="V1033" s="65">
        <v>0</v>
      </c>
      <c r="W1033" s="65">
        <v>71.099990844726563</v>
      </c>
      <c r="X1033" s="65">
        <v>71.099990844726563</v>
      </c>
      <c r="Y1033" s="65">
        <v>24</v>
      </c>
      <c r="Z1033" s="5"/>
      <c r="AA1033" s="5"/>
      <c r="AB1033" s="5"/>
      <c r="AC1033" s="5"/>
      <c r="AD1033" s="5"/>
      <c r="AE1033" s="65">
        <v>1637</v>
      </c>
      <c r="AF1033" s="65">
        <v>1637</v>
      </c>
      <c r="AG1033" s="65">
        <v>24</v>
      </c>
      <c r="AH1033" s="5"/>
      <c r="AI1033" s="65">
        <v>25.475997924804687</v>
      </c>
      <c r="AJ1033" s="65">
        <v>1.060999870300293</v>
      </c>
      <c r="AK1033" s="65">
        <v>1.060999870300293</v>
      </c>
      <c r="AL1033" s="65">
        <v>24</v>
      </c>
      <c r="AM1033" s="65">
        <v>1</v>
      </c>
      <c r="AN1033" s="65">
        <v>3</v>
      </c>
      <c r="AO1033" s="65">
        <v>0</v>
      </c>
      <c r="AP1033" s="5"/>
      <c r="AQ1033" s="65">
        <v>7</v>
      </c>
      <c r="AR1033" s="65">
        <v>28</v>
      </c>
      <c r="AS1033" s="65">
        <v>3</v>
      </c>
      <c r="AT1033" s="65">
        <v>1987</v>
      </c>
    </row>
    <row r="1034" spans="1:46" x14ac:dyDescent="0.25">
      <c r="A1034" s="65">
        <v>4001</v>
      </c>
      <c r="B1034" s="22">
        <v>31865</v>
      </c>
      <c r="C1034" s="65">
        <v>1</v>
      </c>
      <c r="D1034" s="65">
        <v>3</v>
      </c>
      <c r="E1034" s="5"/>
      <c r="F1034" s="5"/>
      <c r="G1034" s="5"/>
      <c r="H1034" s="5"/>
      <c r="I1034" s="5"/>
      <c r="J1034" s="5"/>
      <c r="K1034" s="65">
        <v>0</v>
      </c>
      <c r="L1034" s="65">
        <v>0</v>
      </c>
      <c r="M1034" s="65">
        <v>0</v>
      </c>
      <c r="N1034" s="65">
        <v>24</v>
      </c>
      <c r="O1034" s="65">
        <v>0</v>
      </c>
      <c r="P1034" s="65">
        <v>0</v>
      </c>
      <c r="Q1034" s="65">
        <v>0</v>
      </c>
      <c r="R1034" s="65">
        <v>0</v>
      </c>
      <c r="S1034" s="65">
        <v>0</v>
      </c>
      <c r="T1034" s="65">
        <v>24</v>
      </c>
      <c r="U1034" s="65">
        <v>0</v>
      </c>
      <c r="V1034" s="65">
        <v>0</v>
      </c>
      <c r="W1034" s="65">
        <v>71.099990844726563</v>
      </c>
      <c r="X1034" s="65">
        <v>71.099990844726563</v>
      </c>
      <c r="Y1034" s="65">
        <v>24</v>
      </c>
      <c r="Z1034" s="5"/>
      <c r="AA1034" s="5"/>
      <c r="AB1034" s="5"/>
      <c r="AC1034" s="5"/>
      <c r="AD1034" s="5"/>
      <c r="AE1034" s="65">
        <v>1138</v>
      </c>
      <c r="AF1034" s="65">
        <v>1138</v>
      </c>
      <c r="AG1034" s="65">
        <v>24</v>
      </c>
      <c r="AH1034" s="5"/>
      <c r="AI1034" s="65">
        <v>15.275999069213867</v>
      </c>
      <c r="AJ1034" s="65">
        <v>0.63599997758865356</v>
      </c>
      <c r="AK1034" s="65">
        <v>0.63599997758865356</v>
      </c>
      <c r="AL1034" s="65">
        <v>24</v>
      </c>
      <c r="AM1034" s="65">
        <v>1</v>
      </c>
      <c r="AN1034" s="65">
        <v>3</v>
      </c>
      <c r="AO1034" s="65">
        <v>0</v>
      </c>
      <c r="AP1034" s="5"/>
      <c r="AQ1034" s="65">
        <v>1</v>
      </c>
      <c r="AR1034" s="65">
        <v>29</v>
      </c>
      <c r="AS1034" s="65">
        <v>3</v>
      </c>
      <c r="AT1034" s="65">
        <v>1987</v>
      </c>
    </row>
    <row r="1035" spans="1:46" x14ac:dyDescent="0.25">
      <c r="A1035" s="65">
        <v>4001</v>
      </c>
      <c r="B1035" s="22">
        <v>31866</v>
      </c>
      <c r="C1035" s="65">
        <v>1</v>
      </c>
      <c r="D1035" s="65">
        <v>3</v>
      </c>
      <c r="E1035" s="5"/>
      <c r="F1035" s="5"/>
      <c r="G1035" s="5"/>
      <c r="H1035" s="5"/>
      <c r="I1035" s="5"/>
      <c r="J1035" s="5"/>
      <c r="K1035" s="65">
        <v>0</v>
      </c>
      <c r="L1035" s="65">
        <v>0</v>
      </c>
      <c r="M1035" s="65">
        <v>0</v>
      </c>
      <c r="N1035" s="65">
        <v>24</v>
      </c>
      <c r="O1035" s="65">
        <v>0</v>
      </c>
      <c r="P1035" s="65">
        <v>0</v>
      </c>
      <c r="Q1035" s="65">
        <v>0</v>
      </c>
      <c r="R1035" s="65">
        <v>0</v>
      </c>
      <c r="S1035" s="65">
        <v>0</v>
      </c>
      <c r="T1035" s="65">
        <v>24</v>
      </c>
      <c r="U1035" s="65">
        <v>0</v>
      </c>
      <c r="V1035" s="65">
        <v>0</v>
      </c>
      <c r="W1035" s="65">
        <v>56.699996948242188</v>
      </c>
      <c r="X1035" s="65">
        <v>56.699996948242188</v>
      </c>
      <c r="Y1035" s="65">
        <v>24</v>
      </c>
      <c r="Z1035" s="5"/>
      <c r="AA1035" s="5"/>
      <c r="AB1035" s="5"/>
      <c r="AC1035" s="5"/>
      <c r="AD1035" s="5"/>
      <c r="AE1035" s="65">
        <v>0</v>
      </c>
      <c r="AF1035" s="65">
        <v>0</v>
      </c>
      <c r="AG1035" s="65">
        <v>24</v>
      </c>
      <c r="AH1035" s="5"/>
      <c r="AI1035" s="65">
        <v>11.579999923706055</v>
      </c>
      <c r="AJ1035" s="65">
        <v>0.48199999332427979</v>
      </c>
      <c r="AK1035" s="65">
        <v>0.48199999332427979</v>
      </c>
      <c r="AL1035" s="65">
        <v>24</v>
      </c>
      <c r="AM1035" s="65">
        <v>1</v>
      </c>
      <c r="AN1035" s="65">
        <v>3</v>
      </c>
      <c r="AO1035" s="65">
        <v>0</v>
      </c>
      <c r="AP1035" s="5"/>
      <c r="AQ1035" s="65">
        <v>2</v>
      </c>
      <c r="AR1035" s="65">
        <v>30</v>
      </c>
      <c r="AS1035" s="65">
        <v>3</v>
      </c>
      <c r="AT1035" s="65">
        <v>1987</v>
      </c>
    </row>
    <row r="1036" spans="1:46" x14ac:dyDescent="0.25">
      <c r="A1036" s="65">
        <v>4001</v>
      </c>
      <c r="B1036" s="22">
        <v>31867</v>
      </c>
      <c r="C1036" s="65">
        <v>1</v>
      </c>
      <c r="D1036" s="65">
        <v>3</v>
      </c>
      <c r="E1036" s="5"/>
      <c r="F1036" s="5"/>
      <c r="G1036" s="5"/>
      <c r="H1036" s="5"/>
      <c r="I1036" s="5"/>
      <c r="J1036" s="5"/>
      <c r="K1036" s="65">
        <v>0</v>
      </c>
      <c r="L1036" s="65">
        <v>0</v>
      </c>
      <c r="M1036" s="65">
        <v>0</v>
      </c>
      <c r="N1036" s="65">
        <v>24</v>
      </c>
      <c r="O1036" s="65">
        <v>0</v>
      </c>
      <c r="P1036" s="65">
        <v>0</v>
      </c>
      <c r="Q1036" s="65">
        <v>0</v>
      </c>
      <c r="R1036" s="65">
        <v>0</v>
      </c>
      <c r="S1036" s="65">
        <v>0</v>
      </c>
      <c r="T1036" s="65">
        <v>24</v>
      </c>
      <c r="U1036" s="65">
        <v>0</v>
      </c>
      <c r="V1036" s="65">
        <v>0</v>
      </c>
      <c r="W1036" s="65">
        <v>59</v>
      </c>
      <c r="X1036" s="65">
        <v>59</v>
      </c>
      <c r="Y1036" s="65">
        <v>24</v>
      </c>
      <c r="Z1036" s="5"/>
      <c r="AA1036" s="5"/>
      <c r="AB1036" s="5"/>
      <c r="AC1036" s="5"/>
      <c r="AD1036" s="5"/>
      <c r="AE1036" s="65">
        <v>0</v>
      </c>
      <c r="AF1036" s="65">
        <v>0</v>
      </c>
      <c r="AG1036" s="65">
        <v>24</v>
      </c>
      <c r="AH1036" s="5"/>
      <c r="AI1036" s="65">
        <v>9.1799993515014648</v>
      </c>
      <c r="AJ1036" s="65">
        <v>0.38199996948242188</v>
      </c>
      <c r="AK1036" s="65">
        <v>0.38199996948242188</v>
      </c>
      <c r="AL1036" s="65">
        <v>24</v>
      </c>
      <c r="AM1036" s="65">
        <v>1</v>
      </c>
      <c r="AN1036" s="65">
        <v>3</v>
      </c>
      <c r="AO1036" s="65">
        <v>0</v>
      </c>
      <c r="AP1036" s="5"/>
      <c r="AQ1036" s="65">
        <v>3</v>
      </c>
      <c r="AR1036" s="65">
        <v>31</v>
      </c>
      <c r="AS1036" s="65">
        <v>3</v>
      </c>
      <c r="AT1036" s="65">
        <v>1987</v>
      </c>
    </row>
    <row r="1037" spans="1:46" x14ac:dyDescent="0.25">
      <c r="A1037" s="65">
        <v>4001</v>
      </c>
      <c r="B1037" s="22">
        <v>31868</v>
      </c>
      <c r="C1037" s="65">
        <v>1</v>
      </c>
      <c r="D1037" s="65">
        <v>3</v>
      </c>
      <c r="E1037" s="5"/>
      <c r="F1037" s="5"/>
      <c r="G1037" s="5"/>
      <c r="H1037" s="5"/>
      <c r="I1037" s="5"/>
      <c r="J1037" s="5"/>
      <c r="K1037" s="65">
        <v>0</v>
      </c>
      <c r="L1037" s="65">
        <v>0</v>
      </c>
      <c r="M1037" s="65">
        <v>0</v>
      </c>
      <c r="N1037" s="65">
        <v>24</v>
      </c>
      <c r="O1037" s="65">
        <v>0</v>
      </c>
      <c r="P1037" s="65">
        <v>0</v>
      </c>
      <c r="Q1037" s="65">
        <v>0</v>
      </c>
      <c r="R1037" s="65">
        <v>0</v>
      </c>
      <c r="S1037" s="65">
        <v>0</v>
      </c>
      <c r="T1037" s="65">
        <v>24</v>
      </c>
      <c r="U1037" s="65">
        <v>0</v>
      </c>
      <c r="V1037" s="65">
        <v>0</v>
      </c>
      <c r="W1037" s="65">
        <v>63.099990844726563</v>
      </c>
      <c r="X1037" s="65">
        <v>63.099990844726563</v>
      </c>
      <c r="Y1037" s="65">
        <v>24</v>
      </c>
      <c r="Z1037" s="5"/>
      <c r="AA1037" s="5"/>
      <c r="AB1037" s="5"/>
      <c r="AC1037" s="5"/>
      <c r="AD1037" s="5"/>
      <c r="AE1037" s="65">
        <v>0</v>
      </c>
      <c r="AF1037" s="65">
        <v>0</v>
      </c>
      <c r="AG1037" s="65">
        <v>24</v>
      </c>
      <c r="AH1037" s="5"/>
      <c r="AI1037" s="65">
        <v>10.727999687194824</v>
      </c>
      <c r="AJ1037" s="65">
        <v>0.44699996709823608</v>
      </c>
      <c r="AK1037" s="65">
        <v>0.44699996709823608</v>
      </c>
      <c r="AL1037" s="65">
        <v>24</v>
      </c>
      <c r="AM1037" s="65">
        <v>1</v>
      </c>
      <c r="AN1037" s="65">
        <v>3</v>
      </c>
      <c r="AO1037" s="65">
        <v>0</v>
      </c>
      <c r="AP1037" s="5"/>
      <c r="AQ1037" s="65">
        <v>4</v>
      </c>
      <c r="AR1037" s="65">
        <v>1</v>
      </c>
      <c r="AS1037" s="65">
        <v>4</v>
      </c>
      <c r="AT1037" s="65">
        <v>1987</v>
      </c>
    </row>
    <row r="1038" spans="1:46" x14ac:dyDescent="0.25">
      <c r="A1038" s="65">
        <v>4001</v>
      </c>
      <c r="B1038" s="22">
        <v>31869</v>
      </c>
      <c r="C1038" s="65">
        <v>1</v>
      </c>
      <c r="D1038" s="65">
        <v>3</v>
      </c>
      <c r="E1038" s="5"/>
      <c r="F1038" s="5"/>
      <c r="G1038" s="5"/>
      <c r="H1038" s="5"/>
      <c r="I1038" s="5"/>
      <c r="J1038" s="5"/>
      <c r="K1038" s="65">
        <v>0</v>
      </c>
      <c r="L1038" s="65">
        <v>0</v>
      </c>
      <c r="M1038" s="65">
        <v>0</v>
      </c>
      <c r="N1038" s="65">
        <v>24</v>
      </c>
      <c r="O1038" s="65">
        <v>0</v>
      </c>
      <c r="P1038" s="65">
        <v>0</v>
      </c>
      <c r="Q1038" s="65">
        <v>0</v>
      </c>
      <c r="R1038" s="65">
        <v>0</v>
      </c>
      <c r="S1038" s="65">
        <v>0</v>
      </c>
      <c r="T1038" s="65">
        <v>24</v>
      </c>
      <c r="U1038" s="65">
        <v>0</v>
      </c>
      <c r="V1038" s="65">
        <v>0</v>
      </c>
      <c r="W1038" s="65">
        <v>64.899993896484375</v>
      </c>
      <c r="X1038" s="65">
        <v>64.899993896484375</v>
      </c>
      <c r="Y1038" s="65">
        <v>24</v>
      </c>
      <c r="Z1038" s="5"/>
      <c r="AA1038" s="5"/>
      <c r="AB1038" s="5"/>
      <c r="AC1038" s="5"/>
      <c r="AD1038" s="5"/>
      <c r="AE1038" s="65">
        <v>0</v>
      </c>
      <c r="AF1038" s="65">
        <v>0</v>
      </c>
      <c r="AG1038" s="65">
        <v>24</v>
      </c>
      <c r="AH1038" s="5"/>
      <c r="AI1038" s="65">
        <v>18.803985595703125</v>
      </c>
      <c r="AJ1038" s="65">
        <v>0.78299999237060547</v>
      </c>
      <c r="AK1038" s="65">
        <v>0.78299999237060547</v>
      </c>
      <c r="AL1038" s="65">
        <v>24</v>
      </c>
      <c r="AM1038" s="65">
        <v>1</v>
      </c>
      <c r="AN1038" s="65">
        <v>3</v>
      </c>
      <c r="AO1038" s="65">
        <v>0</v>
      </c>
      <c r="AP1038" s="5"/>
      <c r="AQ1038" s="65">
        <v>5</v>
      </c>
      <c r="AR1038" s="65">
        <v>2</v>
      </c>
      <c r="AS1038" s="65">
        <v>4</v>
      </c>
      <c r="AT1038" s="65">
        <v>1987</v>
      </c>
    </row>
    <row r="1039" spans="1:46" x14ac:dyDescent="0.25">
      <c r="A1039" s="65">
        <v>4001</v>
      </c>
      <c r="B1039" s="22">
        <v>31870</v>
      </c>
      <c r="C1039" s="65">
        <v>1</v>
      </c>
      <c r="D1039" s="65">
        <v>3</v>
      </c>
      <c r="E1039" s="5"/>
      <c r="F1039" s="5"/>
      <c r="G1039" s="5"/>
      <c r="H1039" s="5"/>
      <c r="I1039" s="5"/>
      <c r="J1039" s="5"/>
      <c r="K1039" s="65">
        <v>0</v>
      </c>
      <c r="L1039" s="65">
        <v>0</v>
      </c>
      <c r="M1039" s="65">
        <v>0</v>
      </c>
      <c r="N1039" s="65">
        <v>24</v>
      </c>
      <c r="O1039" s="65">
        <v>0</v>
      </c>
      <c r="P1039" s="65">
        <v>0</v>
      </c>
      <c r="Q1039" s="65">
        <v>0</v>
      </c>
      <c r="R1039" s="65">
        <v>0</v>
      </c>
      <c r="S1039" s="65">
        <v>0</v>
      </c>
      <c r="T1039" s="65">
        <v>24</v>
      </c>
      <c r="U1039" s="65">
        <v>0</v>
      </c>
      <c r="V1039" s="65">
        <v>0</v>
      </c>
      <c r="W1039" s="65">
        <v>67.5</v>
      </c>
      <c r="X1039" s="65">
        <v>67.5</v>
      </c>
      <c r="Y1039" s="65">
        <v>24</v>
      </c>
      <c r="Z1039" s="5"/>
      <c r="AA1039" s="5"/>
      <c r="AB1039" s="5"/>
      <c r="AC1039" s="5"/>
      <c r="AD1039" s="5"/>
      <c r="AE1039" s="65">
        <v>1268</v>
      </c>
      <c r="AF1039" s="65">
        <v>1268</v>
      </c>
      <c r="AG1039" s="65">
        <v>24</v>
      </c>
      <c r="AH1039" s="5"/>
      <c r="AI1039" s="65">
        <v>12.011999130249023</v>
      </c>
      <c r="AJ1039" s="65">
        <v>0.5</v>
      </c>
      <c r="AK1039" s="65">
        <v>0.5</v>
      </c>
      <c r="AL1039" s="65">
        <v>24</v>
      </c>
      <c r="AM1039" s="65">
        <v>1</v>
      </c>
      <c r="AN1039" s="65">
        <v>3</v>
      </c>
      <c r="AO1039" s="65">
        <v>0</v>
      </c>
      <c r="AP1039" s="5"/>
      <c r="AQ1039" s="65">
        <v>6</v>
      </c>
      <c r="AR1039" s="65">
        <v>3</v>
      </c>
      <c r="AS1039" s="65">
        <v>4</v>
      </c>
      <c r="AT1039" s="65">
        <v>1987</v>
      </c>
    </row>
    <row r="1040" spans="1:46" x14ac:dyDescent="0.25">
      <c r="A1040" s="65">
        <v>4001</v>
      </c>
      <c r="B1040" s="22">
        <v>31871</v>
      </c>
      <c r="C1040" s="65">
        <v>1</v>
      </c>
      <c r="D1040" s="65">
        <v>3</v>
      </c>
      <c r="E1040" s="5"/>
      <c r="F1040" s="5"/>
      <c r="G1040" s="5"/>
      <c r="H1040" s="5"/>
      <c r="I1040" s="5"/>
      <c r="J1040" s="5"/>
      <c r="K1040" s="65">
        <v>0</v>
      </c>
      <c r="L1040" s="65">
        <v>0</v>
      </c>
      <c r="M1040" s="65">
        <v>0</v>
      </c>
      <c r="N1040" s="65">
        <v>24</v>
      </c>
      <c r="O1040" s="65">
        <v>0</v>
      </c>
      <c r="P1040" s="65">
        <v>0</v>
      </c>
      <c r="Q1040" s="65">
        <v>0</v>
      </c>
      <c r="R1040" s="65">
        <v>0</v>
      </c>
      <c r="S1040" s="65">
        <v>0</v>
      </c>
      <c r="T1040" s="65">
        <v>24</v>
      </c>
      <c r="U1040" s="65">
        <v>0</v>
      </c>
      <c r="V1040" s="65">
        <v>0</v>
      </c>
      <c r="W1040" s="65">
        <v>65.5</v>
      </c>
      <c r="X1040" s="65">
        <v>65.5</v>
      </c>
      <c r="Y1040" s="65">
        <v>24</v>
      </c>
      <c r="Z1040" s="5"/>
      <c r="AA1040" s="5"/>
      <c r="AB1040" s="5"/>
      <c r="AC1040" s="5"/>
      <c r="AD1040" s="5"/>
      <c r="AE1040" s="65">
        <v>12</v>
      </c>
      <c r="AF1040" s="65">
        <v>12</v>
      </c>
      <c r="AG1040" s="65">
        <v>24</v>
      </c>
      <c r="AH1040" s="5"/>
      <c r="AI1040" s="65">
        <v>12.119999885559082</v>
      </c>
      <c r="AJ1040" s="65">
        <v>0.50499999523162842</v>
      </c>
      <c r="AK1040" s="65">
        <v>0.50499999523162842</v>
      </c>
      <c r="AL1040" s="65">
        <v>24</v>
      </c>
      <c r="AM1040" s="65">
        <v>1</v>
      </c>
      <c r="AN1040" s="65">
        <v>3</v>
      </c>
      <c r="AO1040" s="65">
        <v>0</v>
      </c>
      <c r="AP1040" s="5"/>
      <c r="AQ1040" s="65">
        <v>7</v>
      </c>
      <c r="AR1040" s="65">
        <v>4</v>
      </c>
      <c r="AS1040" s="65">
        <v>4</v>
      </c>
      <c r="AT1040" s="65">
        <v>1987</v>
      </c>
    </row>
    <row r="1041" spans="1:46" x14ac:dyDescent="0.25">
      <c r="A1041" s="65">
        <v>4001</v>
      </c>
      <c r="B1041" s="22">
        <v>31872</v>
      </c>
      <c r="C1041" s="65">
        <v>1</v>
      </c>
      <c r="D1041" s="65">
        <v>3</v>
      </c>
      <c r="E1041" s="5"/>
      <c r="F1041" s="5"/>
      <c r="G1041" s="5"/>
      <c r="H1041" s="5"/>
      <c r="I1041" s="5"/>
      <c r="J1041" s="5"/>
      <c r="K1041" s="5"/>
      <c r="L1041" s="65">
        <v>0</v>
      </c>
      <c r="M1041" s="5"/>
      <c r="N1041" s="65">
        <v>21</v>
      </c>
      <c r="O1041" s="65">
        <v>0</v>
      </c>
      <c r="P1041" s="65">
        <v>0</v>
      </c>
      <c r="Q1041" s="5"/>
      <c r="R1041" s="65">
        <v>0</v>
      </c>
      <c r="S1041" s="5"/>
      <c r="T1041" s="65">
        <v>21</v>
      </c>
      <c r="U1041" s="65">
        <v>0</v>
      </c>
      <c r="V1041" s="65">
        <v>0</v>
      </c>
      <c r="W1041" s="65">
        <v>61.199996948242188</v>
      </c>
      <c r="X1041" s="5"/>
      <c r="Y1041" s="65">
        <v>21</v>
      </c>
      <c r="Z1041" s="5"/>
      <c r="AA1041" s="5"/>
      <c r="AB1041" s="5"/>
      <c r="AC1041" s="5"/>
      <c r="AD1041" s="5"/>
      <c r="AE1041" s="65">
        <v>513</v>
      </c>
      <c r="AF1041" s="5"/>
      <c r="AG1041" s="65">
        <v>21</v>
      </c>
      <c r="AH1041" s="5"/>
      <c r="AI1041" s="5"/>
      <c r="AJ1041" s="65">
        <v>0.41999995708465576</v>
      </c>
      <c r="AK1041" s="5"/>
      <c r="AL1041" s="65">
        <v>21</v>
      </c>
      <c r="AM1041" s="65">
        <v>1</v>
      </c>
      <c r="AN1041" s="65">
        <v>3</v>
      </c>
      <c r="AO1041" s="65">
        <v>0</v>
      </c>
      <c r="AP1041" s="5"/>
      <c r="AQ1041" s="65">
        <v>1</v>
      </c>
      <c r="AR1041" s="65">
        <v>5</v>
      </c>
      <c r="AS1041" s="65">
        <v>4</v>
      </c>
      <c r="AT1041" s="65">
        <v>1987</v>
      </c>
    </row>
    <row r="1042" spans="1:46" x14ac:dyDescent="0.25">
      <c r="A1042" s="65">
        <v>4001</v>
      </c>
      <c r="B1042" s="22">
        <v>31873</v>
      </c>
      <c r="C1042" s="65">
        <v>1</v>
      </c>
      <c r="D1042" s="65">
        <v>3</v>
      </c>
      <c r="E1042" s="5"/>
      <c r="F1042" s="5"/>
      <c r="G1042" s="5"/>
      <c r="H1042" s="5"/>
      <c r="I1042" s="5"/>
      <c r="J1042" s="5"/>
      <c r="K1042" s="65">
        <v>0</v>
      </c>
      <c r="L1042" s="65">
        <v>0</v>
      </c>
      <c r="M1042" s="65">
        <v>0</v>
      </c>
      <c r="N1042" s="65">
        <v>24</v>
      </c>
      <c r="O1042" s="65">
        <v>0</v>
      </c>
      <c r="P1042" s="65">
        <v>0</v>
      </c>
      <c r="Q1042" s="65">
        <v>0</v>
      </c>
      <c r="R1042" s="65">
        <v>0</v>
      </c>
      <c r="S1042" s="65">
        <v>0</v>
      </c>
      <c r="T1042" s="65">
        <v>24</v>
      </c>
      <c r="U1042" s="65">
        <v>0</v>
      </c>
      <c r="V1042" s="65">
        <v>0</v>
      </c>
      <c r="W1042" s="65">
        <v>61.899993896484375</v>
      </c>
      <c r="X1042" s="65">
        <v>61.899993896484375</v>
      </c>
      <c r="Y1042" s="65">
        <v>24</v>
      </c>
      <c r="Z1042" s="5"/>
      <c r="AA1042" s="5"/>
      <c r="AB1042" s="5"/>
      <c r="AC1042" s="5"/>
      <c r="AD1042" s="5"/>
      <c r="AE1042" s="65">
        <v>0</v>
      </c>
      <c r="AF1042" s="65">
        <v>0</v>
      </c>
      <c r="AG1042" s="65">
        <v>24</v>
      </c>
      <c r="AH1042" s="5"/>
      <c r="AI1042" s="65">
        <v>9.8159999847412109</v>
      </c>
      <c r="AJ1042" s="65">
        <v>0.4089999794960022</v>
      </c>
      <c r="AK1042" s="65">
        <v>0.4089999794960022</v>
      </c>
      <c r="AL1042" s="65">
        <v>24</v>
      </c>
      <c r="AM1042" s="65">
        <v>1</v>
      </c>
      <c r="AN1042" s="65">
        <v>3</v>
      </c>
      <c r="AO1042" s="65">
        <v>0</v>
      </c>
      <c r="AP1042" s="5"/>
      <c r="AQ1042" s="65">
        <v>2</v>
      </c>
      <c r="AR1042" s="65">
        <v>6</v>
      </c>
      <c r="AS1042" s="65">
        <v>4</v>
      </c>
      <c r="AT1042" s="65">
        <v>1987</v>
      </c>
    </row>
    <row r="1043" spans="1:46" x14ac:dyDescent="0.25">
      <c r="A1043" s="65">
        <v>4001</v>
      </c>
      <c r="B1043" s="22">
        <v>31874</v>
      </c>
      <c r="C1043" s="65">
        <v>1</v>
      </c>
      <c r="D1043" s="65">
        <v>3</v>
      </c>
      <c r="E1043" s="5"/>
      <c r="F1043" s="5"/>
      <c r="G1043" s="5"/>
      <c r="H1043" s="5"/>
      <c r="I1043" s="5"/>
      <c r="J1043" s="5"/>
      <c r="K1043" s="65">
        <v>0</v>
      </c>
      <c r="L1043" s="65">
        <v>0</v>
      </c>
      <c r="M1043" s="65">
        <v>0</v>
      </c>
      <c r="N1043" s="65">
        <v>24</v>
      </c>
      <c r="O1043" s="65">
        <v>0</v>
      </c>
      <c r="P1043" s="65">
        <v>0</v>
      </c>
      <c r="Q1043" s="65">
        <v>0</v>
      </c>
      <c r="R1043" s="65">
        <v>0</v>
      </c>
      <c r="S1043" s="65">
        <v>0</v>
      </c>
      <c r="T1043" s="65">
        <v>24</v>
      </c>
      <c r="U1043" s="65">
        <v>0</v>
      </c>
      <c r="V1043" s="65">
        <v>0</v>
      </c>
      <c r="W1043" s="65">
        <v>61.29998779296875</v>
      </c>
      <c r="X1043" s="65">
        <v>61.29998779296875</v>
      </c>
      <c r="Y1043" s="65">
        <v>24</v>
      </c>
      <c r="Z1043" s="5"/>
      <c r="AA1043" s="5"/>
      <c r="AB1043" s="5"/>
      <c r="AC1043" s="5"/>
      <c r="AD1043" s="5"/>
      <c r="AE1043" s="65">
        <v>0</v>
      </c>
      <c r="AF1043" s="65">
        <v>0</v>
      </c>
      <c r="AG1043" s="65">
        <v>24</v>
      </c>
      <c r="AH1043" s="5"/>
      <c r="AI1043" s="65">
        <v>9.7919998168945313</v>
      </c>
      <c r="AJ1043" s="65">
        <v>0.40799999237060547</v>
      </c>
      <c r="AK1043" s="65">
        <v>0.40799999237060547</v>
      </c>
      <c r="AL1043" s="65">
        <v>24</v>
      </c>
      <c r="AM1043" s="65">
        <v>1</v>
      </c>
      <c r="AN1043" s="65">
        <v>3</v>
      </c>
      <c r="AO1043" s="65">
        <v>0</v>
      </c>
      <c r="AP1043" s="5"/>
      <c r="AQ1043" s="65">
        <v>3</v>
      </c>
      <c r="AR1043" s="65">
        <v>7</v>
      </c>
      <c r="AS1043" s="65">
        <v>4</v>
      </c>
      <c r="AT1043" s="65">
        <v>1987</v>
      </c>
    </row>
    <row r="1044" spans="1:46" x14ac:dyDescent="0.25">
      <c r="A1044" s="65">
        <v>4001</v>
      </c>
      <c r="B1044" s="22">
        <v>31875</v>
      </c>
      <c r="C1044" s="65">
        <v>1</v>
      </c>
      <c r="D1044" s="65">
        <v>3</v>
      </c>
      <c r="E1044" s="5"/>
      <c r="F1044" s="5"/>
      <c r="G1044" s="5"/>
      <c r="H1044" s="5"/>
      <c r="I1044" s="5"/>
      <c r="J1044" s="5"/>
      <c r="K1044" s="65">
        <v>0</v>
      </c>
      <c r="L1044" s="65">
        <v>0</v>
      </c>
      <c r="M1044" s="65">
        <v>0</v>
      </c>
      <c r="N1044" s="65">
        <v>24</v>
      </c>
      <c r="O1044" s="65">
        <v>0</v>
      </c>
      <c r="P1044" s="65">
        <v>0</v>
      </c>
      <c r="Q1044" s="65">
        <v>0</v>
      </c>
      <c r="R1044" s="65">
        <v>0</v>
      </c>
      <c r="S1044" s="65">
        <v>0</v>
      </c>
      <c r="T1044" s="65">
        <v>24</v>
      </c>
      <c r="U1044" s="65">
        <v>0</v>
      </c>
      <c r="V1044" s="65">
        <v>0</v>
      </c>
      <c r="W1044" s="65">
        <v>75.599990844726563</v>
      </c>
      <c r="X1044" s="65">
        <v>75.599990844726563</v>
      </c>
      <c r="Y1044" s="65">
        <v>24</v>
      </c>
      <c r="Z1044" s="5"/>
      <c r="AA1044" s="5"/>
      <c r="AB1044" s="5"/>
      <c r="AC1044" s="5"/>
      <c r="AD1044" s="5"/>
      <c r="AE1044" s="65">
        <v>2166</v>
      </c>
      <c r="AF1044" s="65">
        <v>2166</v>
      </c>
      <c r="AG1044" s="65">
        <v>24</v>
      </c>
      <c r="AH1044" s="5"/>
      <c r="AI1044" s="65">
        <v>19.0679931640625</v>
      </c>
      <c r="AJ1044" s="65">
        <v>0.79399996995925903</v>
      </c>
      <c r="AK1044" s="65">
        <v>0.79399996995925903</v>
      </c>
      <c r="AL1044" s="65">
        <v>24</v>
      </c>
      <c r="AM1044" s="65">
        <v>1</v>
      </c>
      <c r="AN1044" s="65">
        <v>3</v>
      </c>
      <c r="AO1044" s="65">
        <v>0</v>
      </c>
      <c r="AP1044" s="5"/>
      <c r="AQ1044" s="65">
        <v>4</v>
      </c>
      <c r="AR1044" s="65">
        <v>8</v>
      </c>
      <c r="AS1044" s="65">
        <v>4</v>
      </c>
      <c r="AT1044" s="65">
        <v>1987</v>
      </c>
    </row>
    <row r="1045" spans="1:46" x14ac:dyDescent="0.25">
      <c r="A1045" s="65">
        <v>4001</v>
      </c>
      <c r="B1045" s="22">
        <v>31876</v>
      </c>
      <c r="C1045" s="65">
        <v>1</v>
      </c>
      <c r="D1045" s="65">
        <v>3</v>
      </c>
      <c r="E1045" s="5"/>
      <c r="F1045" s="5"/>
      <c r="G1045" s="5"/>
      <c r="H1045" s="5"/>
      <c r="I1045" s="5"/>
      <c r="J1045" s="5"/>
      <c r="K1045" s="65">
        <v>0</v>
      </c>
      <c r="L1045" s="65">
        <v>0</v>
      </c>
      <c r="M1045" s="65">
        <v>0</v>
      </c>
      <c r="N1045" s="65">
        <v>24</v>
      </c>
      <c r="O1045" s="65">
        <v>0</v>
      </c>
      <c r="P1045" s="65">
        <v>0</v>
      </c>
      <c r="Q1045" s="65">
        <v>0</v>
      </c>
      <c r="R1045" s="65">
        <v>0</v>
      </c>
      <c r="S1045" s="65">
        <v>0</v>
      </c>
      <c r="T1045" s="65">
        <v>24</v>
      </c>
      <c r="U1045" s="65">
        <v>0</v>
      </c>
      <c r="V1045" s="65">
        <v>0</v>
      </c>
      <c r="W1045" s="65">
        <v>67.5</v>
      </c>
      <c r="X1045" s="65">
        <v>67.5</v>
      </c>
      <c r="Y1045" s="65">
        <v>24</v>
      </c>
      <c r="Z1045" s="5"/>
      <c r="AA1045" s="5"/>
      <c r="AB1045" s="5"/>
      <c r="AC1045" s="5"/>
      <c r="AD1045" s="5"/>
      <c r="AE1045" s="65">
        <v>179</v>
      </c>
      <c r="AF1045" s="65">
        <v>179</v>
      </c>
      <c r="AG1045" s="65">
        <v>24</v>
      </c>
      <c r="AH1045" s="5"/>
      <c r="AI1045" s="65">
        <v>13.559999465942383</v>
      </c>
      <c r="AJ1045" s="65">
        <v>0.56499999761581421</v>
      </c>
      <c r="AK1045" s="65">
        <v>0.56499999761581421</v>
      </c>
      <c r="AL1045" s="65">
        <v>24</v>
      </c>
      <c r="AM1045" s="65">
        <v>1</v>
      </c>
      <c r="AN1045" s="65">
        <v>3</v>
      </c>
      <c r="AO1045" s="65">
        <v>0</v>
      </c>
      <c r="AP1045" s="5"/>
      <c r="AQ1045" s="65">
        <v>5</v>
      </c>
      <c r="AR1045" s="65">
        <v>9</v>
      </c>
      <c r="AS1045" s="65">
        <v>4</v>
      </c>
      <c r="AT1045" s="65">
        <v>1987</v>
      </c>
    </row>
    <row r="1046" spans="1:46" x14ac:dyDescent="0.25">
      <c r="A1046" s="65">
        <v>4001</v>
      </c>
      <c r="B1046" s="22">
        <v>31877</v>
      </c>
      <c r="C1046" s="65">
        <v>1</v>
      </c>
      <c r="D1046" s="65">
        <v>3</v>
      </c>
      <c r="E1046" s="5"/>
      <c r="F1046" s="5"/>
      <c r="G1046" s="5"/>
      <c r="H1046" s="5"/>
      <c r="I1046" s="5"/>
      <c r="J1046" s="5"/>
      <c r="K1046" s="65">
        <v>0</v>
      </c>
      <c r="L1046" s="65">
        <v>0</v>
      </c>
      <c r="M1046" s="65">
        <v>0</v>
      </c>
      <c r="N1046" s="65">
        <v>24</v>
      </c>
      <c r="O1046" s="65">
        <v>0</v>
      </c>
      <c r="P1046" s="65">
        <v>0</v>
      </c>
      <c r="Q1046" s="65">
        <v>0</v>
      </c>
      <c r="R1046" s="65">
        <v>0</v>
      </c>
      <c r="S1046" s="65">
        <v>0</v>
      </c>
      <c r="T1046" s="65">
        <v>24</v>
      </c>
      <c r="U1046" s="65">
        <v>0</v>
      </c>
      <c r="V1046" s="65">
        <v>0</v>
      </c>
      <c r="W1046" s="65">
        <v>59.899993896484375</v>
      </c>
      <c r="X1046" s="65">
        <v>59.899993896484375</v>
      </c>
      <c r="Y1046" s="65">
        <v>24</v>
      </c>
      <c r="Z1046" s="5"/>
      <c r="AA1046" s="5"/>
      <c r="AB1046" s="5"/>
      <c r="AC1046" s="5"/>
      <c r="AD1046" s="5"/>
      <c r="AE1046" s="65">
        <v>883</v>
      </c>
      <c r="AF1046" s="65">
        <v>883</v>
      </c>
      <c r="AG1046" s="65">
        <v>24</v>
      </c>
      <c r="AH1046" s="5"/>
      <c r="AI1046" s="65">
        <v>17.339996337890625</v>
      </c>
      <c r="AJ1046" s="65">
        <v>0.72199994325637817</v>
      </c>
      <c r="AK1046" s="65">
        <v>0.72199994325637817</v>
      </c>
      <c r="AL1046" s="65">
        <v>24</v>
      </c>
      <c r="AM1046" s="65">
        <v>1</v>
      </c>
      <c r="AN1046" s="65">
        <v>3</v>
      </c>
      <c r="AO1046" s="65">
        <v>0</v>
      </c>
      <c r="AP1046" s="5"/>
      <c r="AQ1046" s="65">
        <v>6</v>
      </c>
      <c r="AR1046" s="65">
        <v>10</v>
      </c>
      <c r="AS1046" s="65">
        <v>4</v>
      </c>
      <c r="AT1046" s="65">
        <v>1987</v>
      </c>
    </row>
    <row r="1047" spans="1:46" x14ac:dyDescent="0.25">
      <c r="A1047" s="65">
        <v>4001</v>
      </c>
      <c r="B1047" s="22">
        <v>31878</v>
      </c>
      <c r="C1047" s="65">
        <v>1</v>
      </c>
      <c r="D1047" s="65">
        <v>3</v>
      </c>
      <c r="E1047" s="5"/>
      <c r="F1047" s="5"/>
      <c r="G1047" s="5"/>
      <c r="H1047" s="5"/>
      <c r="I1047" s="5"/>
      <c r="J1047" s="5"/>
      <c r="K1047" s="65">
        <v>0</v>
      </c>
      <c r="L1047" s="65">
        <v>0</v>
      </c>
      <c r="M1047" s="65">
        <v>0</v>
      </c>
      <c r="N1047" s="65">
        <v>24</v>
      </c>
      <c r="O1047" s="65">
        <v>0</v>
      </c>
      <c r="P1047" s="65">
        <v>0</v>
      </c>
      <c r="Q1047" s="65">
        <v>0</v>
      </c>
      <c r="R1047" s="65">
        <v>0</v>
      </c>
      <c r="S1047" s="65">
        <v>0</v>
      </c>
      <c r="T1047" s="65">
        <v>24</v>
      </c>
      <c r="U1047" s="65">
        <v>0</v>
      </c>
      <c r="V1047" s="65">
        <v>0</v>
      </c>
      <c r="W1047" s="65">
        <v>77.399993896484375</v>
      </c>
      <c r="X1047" s="65">
        <v>77.399993896484375</v>
      </c>
      <c r="Y1047" s="65">
        <v>24</v>
      </c>
      <c r="Z1047" s="5"/>
      <c r="AA1047" s="5"/>
      <c r="AB1047" s="5"/>
      <c r="AC1047" s="5"/>
      <c r="AD1047" s="5"/>
      <c r="AE1047" s="65">
        <v>1736</v>
      </c>
      <c r="AF1047" s="65">
        <v>1736</v>
      </c>
      <c r="AG1047" s="65">
        <v>24</v>
      </c>
      <c r="AH1047" s="5"/>
      <c r="AI1047" s="65">
        <v>37.811996459960937</v>
      </c>
      <c r="AJ1047" s="65">
        <v>1.5749998092651367</v>
      </c>
      <c r="AK1047" s="65">
        <v>1.5749998092651367</v>
      </c>
      <c r="AL1047" s="65">
        <v>24</v>
      </c>
      <c r="AM1047" s="65">
        <v>1</v>
      </c>
      <c r="AN1047" s="65">
        <v>3</v>
      </c>
      <c r="AO1047" s="65">
        <v>0</v>
      </c>
      <c r="AP1047" s="5"/>
      <c r="AQ1047" s="65">
        <v>7</v>
      </c>
      <c r="AR1047" s="65">
        <v>11</v>
      </c>
      <c r="AS1047" s="65">
        <v>4</v>
      </c>
      <c r="AT1047" s="65">
        <v>1987</v>
      </c>
    </row>
    <row r="1048" spans="1:46" x14ac:dyDescent="0.25">
      <c r="A1048" s="65">
        <v>4001</v>
      </c>
      <c r="B1048" s="22">
        <v>31879</v>
      </c>
      <c r="C1048" s="65">
        <v>1</v>
      </c>
      <c r="D1048" s="65">
        <v>3</v>
      </c>
      <c r="E1048" s="5"/>
      <c r="F1048" s="5"/>
      <c r="G1048" s="5"/>
      <c r="H1048" s="5"/>
      <c r="I1048" s="5"/>
      <c r="J1048" s="5"/>
      <c r="K1048" s="65">
        <v>0</v>
      </c>
      <c r="L1048" s="65">
        <v>0</v>
      </c>
      <c r="M1048" s="65">
        <v>0</v>
      </c>
      <c r="N1048" s="65">
        <v>24</v>
      </c>
      <c r="O1048" s="65">
        <v>0</v>
      </c>
      <c r="P1048" s="65">
        <v>0</v>
      </c>
      <c r="Q1048" s="65">
        <v>0</v>
      </c>
      <c r="R1048" s="65">
        <v>0</v>
      </c>
      <c r="S1048" s="65">
        <v>0</v>
      </c>
      <c r="T1048" s="65">
        <v>24</v>
      </c>
      <c r="U1048" s="65">
        <v>0</v>
      </c>
      <c r="V1048" s="65">
        <v>0</v>
      </c>
      <c r="W1048" s="65">
        <v>79.5</v>
      </c>
      <c r="X1048" s="65">
        <v>79.5</v>
      </c>
      <c r="Y1048" s="65">
        <v>24</v>
      </c>
      <c r="Z1048" s="5"/>
      <c r="AA1048" s="5"/>
      <c r="AB1048" s="5"/>
      <c r="AC1048" s="5"/>
      <c r="AD1048" s="5"/>
      <c r="AE1048" s="65">
        <v>2368</v>
      </c>
      <c r="AF1048" s="65">
        <v>2368</v>
      </c>
      <c r="AG1048" s="65">
        <v>24</v>
      </c>
      <c r="AH1048" s="5"/>
      <c r="AI1048" s="65">
        <v>15.827999114990234</v>
      </c>
      <c r="AJ1048" s="65">
        <v>0.6589999794960022</v>
      </c>
      <c r="AK1048" s="65">
        <v>0.6589999794960022</v>
      </c>
      <c r="AL1048" s="65">
        <v>24</v>
      </c>
      <c r="AM1048" s="65">
        <v>1</v>
      </c>
      <c r="AN1048" s="65">
        <v>3</v>
      </c>
      <c r="AO1048" s="65">
        <v>0</v>
      </c>
      <c r="AP1048" s="5"/>
      <c r="AQ1048" s="65">
        <v>1</v>
      </c>
      <c r="AR1048" s="65">
        <v>12</v>
      </c>
      <c r="AS1048" s="65">
        <v>4</v>
      </c>
      <c r="AT1048" s="65">
        <v>1987</v>
      </c>
    </row>
    <row r="1049" spans="1:46" x14ac:dyDescent="0.25">
      <c r="A1049" s="65">
        <v>4001</v>
      </c>
      <c r="B1049" s="22">
        <v>31880</v>
      </c>
      <c r="C1049" s="65">
        <v>1</v>
      </c>
      <c r="D1049" s="65">
        <v>3</v>
      </c>
      <c r="E1049" s="5"/>
      <c r="F1049" s="5"/>
      <c r="G1049" s="5"/>
      <c r="H1049" s="5"/>
      <c r="I1049" s="5"/>
      <c r="J1049" s="5"/>
      <c r="K1049" s="65">
        <v>0</v>
      </c>
      <c r="L1049" s="65">
        <v>0</v>
      </c>
      <c r="M1049" s="65">
        <v>0</v>
      </c>
      <c r="N1049" s="65">
        <v>24</v>
      </c>
      <c r="O1049" s="65">
        <v>0</v>
      </c>
      <c r="P1049" s="65">
        <v>0</v>
      </c>
      <c r="Q1049" s="65">
        <v>0</v>
      </c>
      <c r="R1049" s="65">
        <v>0</v>
      </c>
      <c r="S1049" s="65">
        <v>0</v>
      </c>
      <c r="T1049" s="65">
        <v>24</v>
      </c>
      <c r="U1049" s="65">
        <v>0</v>
      </c>
      <c r="V1049" s="65">
        <v>0</v>
      </c>
      <c r="W1049" s="65">
        <v>63.099990844726563</v>
      </c>
      <c r="X1049" s="65">
        <v>63.099990844726563</v>
      </c>
      <c r="Y1049" s="65">
        <v>24</v>
      </c>
      <c r="Z1049" s="5"/>
      <c r="AA1049" s="5"/>
      <c r="AB1049" s="5"/>
      <c r="AC1049" s="5"/>
      <c r="AD1049" s="5"/>
      <c r="AE1049" s="65">
        <v>0</v>
      </c>
      <c r="AF1049" s="65">
        <v>0</v>
      </c>
      <c r="AG1049" s="65">
        <v>24</v>
      </c>
      <c r="AH1049" s="5"/>
      <c r="AI1049" s="65">
        <v>8.8679990768432617</v>
      </c>
      <c r="AJ1049" s="65">
        <v>0.36899995803833008</v>
      </c>
      <c r="AK1049" s="65">
        <v>0.36899995803833008</v>
      </c>
      <c r="AL1049" s="65">
        <v>24</v>
      </c>
      <c r="AM1049" s="65">
        <v>1</v>
      </c>
      <c r="AN1049" s="65">
        <v>3</v>
      </c>
      <c r="AO1049" s="65">
        <v>0</v>
      </c>
      <c r="AP1049" s="5"/>
      <c r="AQ1049" s="65">
        <v>2</v>
      </c>
      <c r="AR1049" s="65">
        <v>13</v>
      </c>
      <c r="AS1049" s="65">
        <v>4</v>
      </c>
      <c r="AT1049" s="65">
        <v>1987</v>
      </c>
    </row>
    <row r="1050" spans="1:46" x14ac:dyDescent="0.25">
      <c r="A1050" s="65">
        <v>4001</v>
      </c>
      <c r="B1050" s="22">
        <v>31881</v>
      </c>
      <c r="C1050" s="65">
        <v>1</v>
      </c>
      <c r="D1050" s="65">
        <v>3</v>
      </c>
      <c r="E1050" s="5"/>
      <c r="F1050" s="5"/>
      <c r="G1050" s="5"/>
      <c r="H1050" s="5"/>
      <c r="I1050" s="5"/>
      <c r="J1050" s="5"/>
      <c r="K1050" s="65">
        <v>0</v>
      </c>
      <c r="L1050" s="65">
        <v>0</v>
      </c>
      <c r="M1050" s="65">
        <v>0</v>
      </c>
      <c r="N1050" s="65">
        <v>24</v>
      </c>
      <c r="O1050" s="65">
        <v>0</v>
      </c>
      <c r="P1050" s="65">
        <v>0</v>
      </c>
      <c r="Q1050" s="65">
        <v>0</v>
      </c>
      <c r="R1050" s="65">
        <v>0</v>
      </c>
      <c r="S1050" s="65">
        <v>0</v>
      </c>
      <c r="T1050" s="65">
        <v>24</v>
      </c>
      <c r="U1050" s="65">
        <v>0</v>
      </c>
      <c r="V1050" s="65">
        <v>0</v>
      </c>
      <c r="W1050" s="65">
        <v>65.699996948242188</v>
      </c>
      <c r="X1050" s="65">
        <v>65.699996948242188</v>
      </c>
      <c r="Y1050" s="65">
        <v>24</v>
      </c>
      <c r="Z1050" s="5"/>
      <c r="AA1050" s="5"/>
      <c r="AB1050" s="5"/>
      <c r="AC1050" s="5"/>
      <c r="AD1050" s="5"/>
      <c r="AE1050" s="65">
        <v>0</v>
      </c>
      <c r="AF1050" s="65">
        <v>0</v>
      </c>
      <c r="AG1050" s="65">
        <v>24</v>
      </c>
      <c r="AH1050" s="5"/>
      <c r="AI1050" s="65">
        <v>11.663999557495117</v>
      </c>
      <c r="AJ1050" s="65">
        <v>0.4859999418258667</v>
      </c>
      <c r="AK1050" s="65">
        <v>0.4859999418258667</v>
      </c>
      <c r="AL1050" s="65">
        <v>24</v>
      </c>
      <c r="AM1050" s="65">
        <v>1</v>
      </c>
      <c r="AN1050" s="65">
        <v>3</v>
      </c>
      <c r="AO1050" s="65">
        <v>0</v>
      </c>
      <c r="AP1050" s="5"/>
      <c r="AQ1050" s="65">
        <v>3</v>
      </c>
      <c r="AR1050" s="65">
        <v>14</v>
      </c>
      <c r="AS1050" s="65">
        <v>4</v>
      </c>
      <c r="AT1050" s="65">
        <v>1987</v>
      </c>
    </row>
    <row r="1051" spans="1:46" x14ac:dyDescent="0.25">
      <c r="A1051" s="65">
        <v>4001</v>
      </c>
      <c r="B1051" s="22">
        <v>31882</v>
      </c>
      <c r="C1051" s="65">
        <v>1</v>
      </c>
      <c r="D1051" s="65">
        <v>3</v>
      </c>
      <c r="E1051" s="5"/>
      <c r="F1051" s="5"/>
      <c r="G1051" s="5"/>
      <c r="H1051" s="5"/>
      <c r="I1051" s="5"/>
      <c r="J1051" s="5"/>
      <c r="K1051" s="65">
        <v>0</v>
      </c>
      <c r="L1051" s="65">
        <v>0</v>
      </c>
      <c r="M1051" s="65">
        <v>0</v>
      </c>
      <c r="N1051" s="65">
        <v>24</v>
      </c>
      <c r="O1051" s="65">
        <v>0</v>
      </c>
      <c r="P1051" s="65">
        <v>0</v>
      </c>
      <c r="Q1051" s="65">
        <v>0</v>
      </c>
      <c r="R1051" s="65">
        <v>0</v>
      </c>
      <c r="S1051" s="65">
        <v>0</v>
      </c>
      <c r="T1051" s="65">
        <v>24</v>
      </c>
      <c r="U1051" s="65">
        <v>0</v>
      </c>
      <c r="V1051" s="65">
        <v>0</v>
      </c>
      <c r="W1051" s="65">
        <v>70.29998779296875</v>
      </c>
      <c r="X1051" s="65">
        <v>70.29998779296875</v>
      </c>
      <c r="Y1051" s="65">
        <v>24</v>
      </c>
      <c r="Z1051" s="5"/>
      <c r="AA1051" s="5"/>
      <c r="AB1051" s="5"/>
      <c r="AC1051" s="5"/>
      <c r="AD1051" s="5"/>
      <c r="AE1051" s="65">
        <v>472</v>
      </c>
      <c r="AF1051" s="65">
        <v>472</v>
      </c>
      <c r="AG1051" s="65">
        <v>24</v>
      </c>
      <c r="AH1051" s="5"/>
      <c r="AI1051" s="65">
        <v>27.02398681640625</v>
      </c>
      <c r="AJ1051" s="65">
        <v>1.1259994506835937</v>
      </c>
      <c r="AK1051" s="65">
        <v>1.1259994506835937</v>
      </c>
      <c r="AL1051" s="65">
        <v>24</v>
      </c>
      <c r="AM1051" s="65">
        <v>1</v>
      </c>
      <c r="AN1051" s="65">
        <v>3</v>
      </c>
      <c r="AO1051" s="65">
        <v>0</v>
      </c>
      <c r="AP1051" s="5"/>
      <c r="AQ1051" s="65">
        <v>4</v>
      </c>
      <c r="AR1051" s="65">
        <v>15</v>
      </c>
      <c r="AS1051" s="65">
        <v>4</v>
      </c>
      <c r="AT1051" s="65">
        <v>1987</v>
      </c>
    </row>
    <row r="1052" spans="1:46" x14ac:dyDescent="0.25">
      <c r="A1052" s="65">
        <v>4001</v>
      </c>
      <c r="B1052" s="22">
        <v>31883</v>
      </c>
      <c r="C1052" s="65">
        <v>1</v>
      </c>
      <c r="D1052" s="65">
        <v>3</v>
      </c>
      <c r="E1052" s="5"/>
      <c r="F1052" s="5"/>
      <c r="G1052" s="5"/>
      <c r="H1052" s="5"/>
      <c r="I1052" s="5"/>
      <c r="J1052" s="5"/>
      <c r="K1052" s="65">
        <v>0</v>
      </c>
      <c r="L1052" s="65">
        <v>0</v>
      </c>
      <c r="M1052" s="65">
        <v>0</v>
      </c>
      <c r="N1052" s="65">
        <v>24</v>
      </c>
      <c r="O1052" s="65">
        <v>0</v>
      </c>
      <c r="P1052" s="65">
        <v>0</v>
      </c>
      <c r="Q1052" s="65">
        <v>0</v>
      </c>
      <c r="R1052" s="65">
        <v>0</v>
      </c>
      <c r="S1052" s="65">
        <v>0</v>
      </c>
      <c r="T1052" s="65">
        <v>24</v>
      </c>
      <c r="U1052" s="65">
        <v>0</v>
      </c>
      <c r="V1052" s="65">
        <v>0</v>
      </c>
      <c r="W1052" s="65">
        <v>65.29998779296875</v>
      </c>
      <c r="X1052" s="65">
        <v>65.29998779296875</v>
      </c>
      <c r="Y1052" s="65">
        <v>24</v>
      </c>
      <c r="Z1052" s="5"/>
      <c r="AA1052" s="5"/>
      <c r="AB1052" s="5"/>
      <c r="AC1052" s="5"/>
      <c r="AD1052" s="5"/>
      <c r="AE1052" s="65">
        <v>0</v>
      </c>
      <c r="AF1052" s="65">
        <v>0</v>
      </c>
      <c r="AG1052" s="65">
        <v>24</v>
      </c>
      <c r="AH1052" s="5"/>
      <c r="AI1052" s="65">
        <v>18.383987426757813</v>
      </c>
      <c r="AJ1052" s="65">
        <v>0.76599997282028198</v>
      </c>
      <c r="AK1052" s="65">
        <v>0.76599997282028198</v>
      </c>
      <c r="AL1052" s="65">
        <v>24</v>
      </c>
      <c r="AM1052" s="65">
        <v>1</v>
      </c>
      <c r="AN1052" s="65">
        <v>3</v>
      </c>
      <c r="AO1052" s="65">
        <v>0</v>
      </c>
      <c r="AP1052" s="5"/>
      <c r="AQ1052" s="65">
        <v>5</v>
      </c>
      <c r="AR1052" s="65">
        <v>16</v>
      </c>
      <c r="AS1052" s="65">
        <v>4</v>
      </c>
      <c r="AT1052" s="65">
        <v>1987</v>
      </c>
    </row>
    <row r="1053" spans="1:46" x14ac:dyDescent="0.25">
      <c r="A1053" s="65">
        <v>4001</v>
      </c>
      <c r="B1053" s="22">
        <v>31884</v>
      </c>
      <c r="C1053" s="65">
        <v>1</v>
      </c>
      <c r="D1053" s="65">
        <v>3</v>
      </c>
      <c r="E1053" s="5"/>
      <c r="F1053" s="5"/>
      <c r="G1053" s="5"/>
      <c r="H1053" s="5"/>
      <c r="I1053" s="5"/>
      <c r="J1053" s="5"/>
      <c r="K1053" s="65">
        <v>0</v>
      </c>
      <c r="L1053" s="65">
        <v>0</v>
      </c>
      <c r="M1053" s="65">
        <v>0</v>
      </c>
      <c r="N1053" s="65">
        <v>24</v>
      </c>
      <c r="O1053" s="65">
        <v>0</v>
      </c>
      <c r="P1053" s="65">
        <v>0</v>
      </c>
      <c r="Q1053" s="65">
        <v>0</v>
      </c>
      <c r="R1053" s="65">
        <v>0</v>
      </c>
      <c r="S1053" s="65">
        <v>0</v>
      </c>
      <c r="T1053" s="65">
        <v>24</v>
      </c>
      <c r="U1053" s="65">
        <v>0</v>
      </c>
      <c r="V1053" s="65">
        <v>0</v>
      </c>
      <c r="W1053" s="65">
        <v>60.29998779296875</v>
      </c>
      <c r="X1053" s="65">
        <v>60.29998779296875</v>
      </c>
      <c r="Y1053" s="65">
        <v>24</v>
      </c>
      <c r="Z1053" s="5"/>
      <c r="AA1053" s="5"/>
      <c r="AB1053" s="5"/>
      <c r="AC1053" s="5"/>
      <c r="AD1053" s="5"/>
      <c r="AE1053" s="65">
        <v>0</v>
      </c>
      <c r="AF1053" s="65">
        <v>0</v>
      </c>
      <c r="AG1053" s="65">
        <v>24</v>
      </c>
      <c r="AH1053" s="5"/>
      <c r="AI1053" s="65">
        <v>23.68798828125</v>
      </c>
      <c r="AJ1053" s="65">
        <v>0.9869999885559082</v>
      </c>
      <c r="AK1053" s="65">
        <v>0.9869999885559082</v>
      </c>
      <c r="AL1053" s="65">
        <v>24</v>
      </c>
      <c r="AM1053" s="65">
        <v>1</v>
      </c>
      <c r="AN1053" s="65">
        <v>3</v>
      </c>
      <c r="AO1053" s="65">
        <v>0</v>
      </c>
      <c r="AP1053" s="5"/>
      <c r="AQ1053" s="65">
        <v>6</v>
      </c>
      <c r="AR1053" s="65">
        <v>17</v>
      </c>
      <c r="AS1053" s="65">
        <v>4</v>
      </c>
      <c r="AT1053" s="65">
        <v>1987</v>
      </c>
    </row>
    <row r="1054" spans="1:46" x14ac:dyDescent="0.25">
      <c r="A1054" s="65">
        <v>4001</v>
      </c>
      <c r="B1054" s="22">
        <v>31885</v>
      </c>
      <c r="C1054" s="65">
        <v>1</v>
      </c>
      <c r="D1054" s="65">
        <v>3</v>
      </c>
      <c r="E1054" s="5"/>
      <c r="F1054" s="5"/>
      <c r="G1054" s="5"/>
      <c r="H1054" s="5"/>
      <c r="I1054" s="5"/>
      <c r="J1054" s="5"/>
      <c r="K1054" s="65">
        <v>19.343994140625</v>
      </c>
      <c r="L1054" s="65">
        <v>0.8059999942779541</v>
      </c>
      <c r="M1054" s="65">
        <v>0.8059999942779541</v>
      </c>
      <c r="N1054" s="65">
        <v>24</v>
      </c>
      <c r="O1054" s="65">
        <v>3</v>
      </c>
      <c r="P1054" s="65">
        <v>1</v>
      </c>
      <c r="Q1054" s="65">
        <v>19.343994140625</v>
      </c>
      <c r="R1054" s="65">
        <v>0.8059999942779541</v>
      </c>
      <c r="S1054" s="65">
        <v>0.8059999942779541</v>
      </c>
      <c r="T1054" s="65">
        <v>24</v>
      </c>
      <c r="U1054" s="65">
        <v>3</v>
      </c>
      <c r="V1054" s="65">
        <v>1</v>
      </c>
      <c r="W1054" s="65">
        <v>56.79998779296875</v>
      </c>
      <c r="X1054" s="65">
        <v>56.79998779296875</v>
      </c>
      <c r="Y1054" s="65">
        <v>24</v>
      </c>
      <c r="Z1054" s="5"/>
      <c r="AA1054" s="5"/>
      <c r="AB1054" s="5"/>
      <c r="AC1054" s="5"/>
      <c r="AD1054" s="5"/>
      <c r="AE1054" s="65">
        <v>0</v>
      </c>
      <c r="AF1054" s="65">
        <v>0</v>
      </c>
      <c r="AG1054" s="65">
        <v>24</v>
      </c>
      <c r="AH1054" s="5"/>
      <c r="AI1054" s="65">
        <v>33.923995971679688</v>
      </c>
      <c r="AJ1054" s="65">
        <v>1.412999153137207</v>
      </c>
      <c r="AK1054" s="65">
        <v>1.412999153137207</v>
      </c>
      <c r="AL1054" s="65">
        <v>24</v>
      </c>
      <c r="AM1054" s="65">
        <v>1</v>
      </c>
      <c r="AN1054" s="65">
        <v>3</v>
      </c>
      <c r="AO1054" s="65">
        <v>0</v>
      </c>
      <c r="AP1054" s="5"/>
      <c r="AQ1054" s="65">
        <v>7</v>
      </c>
      <c r="AR1054" s="65">
        <v>18</v>
      </c>
      <c r="AS1054" s="65">
        <v>4</v>
      </c>
      <c r="AT1054" s="65">
        <v>1987</v>
      </c>
    </row>
    <row r="1055" spans="1:46" x14ac:dyDescent="0.25">
      <c r="A1055" s="65">
        <v>4001</v>
      </c>
      <c r="B1055" s="22">
        <v>31886</v>
      </c>
      <c r="C1055" s="65">
        <v>1</v>
      </c>
      <c r="D1055" s="65">
        <v>3</v>
      </c>
      <c r="E1055" s="5"/>
      <c r="F1055" s="5"/>
      <c r="G1055" s="5"/>
      <c r="H1055" s="5"/>
      <c r="I1055" s="5"/>
      <c r="J1055" s="5"/>
      <c r="K1055" s="65">
        <v>0</v>
      </c>
      <c r="L1055" s="65">
        <v>0</v>
      </c>
      <c r="M1055" s="65">
        <v>0</v>
      </c>
      <c r="N1055" s="65">
        <v>24</v>
      </c>
      <c r="O1055" s="65">
        <v>0</v>
      </c>
      <c r="P1055" s="65">
        <v>0</v>
      </c>
      <c r="Q1055" s="65">
        <v>0</v>
      </c>
      <c r="R1055" s="65">
        <v>0</v>
      </c>
      <c r="S1055" s="65">
        <v>0</v>
      </c>
      <c r="T1055" s="65">
        <v>24</v>
      </c>
      <c r="U1055" s="65">
        <v>0</v>
      </c>
      <c r="V1055" s="65">
        <v>0</v>
      </c>
      <c r="W1055" s="65">
        <v>57.599990844726563</v>
      </c>
      <c r="X1055" s="65">
        <v>57.599990844726563</v>
      </c>
      <c r="Y1055" s="65">
        <v>24</v>
      </c>
      <c r="Z1055" s="5"/>
      <c r="AA1055" s="5"/>
      <c r="AB1055" s="5"/>
      <c r="AC1055" s="5"/>
      <c r="AD1055" s="5"/>
      <c r="AE1055" s="65">
        <v>0</v>
      </c>
      <c r="AF1055" s="65">
        <v>0</v>
      </c>
      <c r="AG1055" s="65">
        <v>24</v>
      </c>
      <c r="AH1055" s="5"/>
      <c r="AI1055" s="65">
        <v>15.863999366760254</v>
      </c>
      <c r="AJ1055" s="65">
        <v>0.66099995374679565</v>
      </c>
      <c r="AK1055" s="65">
        <v>0.66099995374679565</v>
      </c>
      <c r="AL1055" s="65">
        <v>24</v>
      </c>
      <c r="AM1055" s="65">
        <v>1</v>
      </c>
      <c r="AN1055" s="65">
        <v>3</v>
      </c>
      <c r="AO1055" s="65">
        <v>0</v>
      </c>
      <c r="AP1055" s="5"/>
      <c r="AQ1055" s="65">
        <v>1</v>
      </c>
      <c r="AR1055" s="65">
        <v>19</v>
      </c>
      <c r="AS1055" s="65">
        <v>4</v>
      </c>
      <c r="AT1055" s="65">
        <v>1987</v>
      </c>
    </row>
    <row r="1056" spans="1:46" x14ac:dyDescent="0.25">
      <c r="A1056" s="65">
        <v>4001</v>
      </c>
      <c r="B1056" s="22">
        <v>31887</v>
      </c>
      <c r="C1056" s="65">
        <v>1</v>
      </c>
      <c r="D1056" s="65">
        <v>3</v>
      </c>
      <c r="E1056" s="5"/>
      <c r="F1056" s="5"/>
      <c r="G1056" s="5"/>
      <c r="H1056" s="5"/>
      <c r="I1056" s="5"/>
      <c r="J1056" s="5"/>
      <c r="K1056" s="65">
        <v>0</v>
      </c>
      <c r="L1056" s="65">
        <v>0</v>
      </c>
      <c r="M1056" s="65">
        <v>0</v>
      </c>
      <c r="N1056" s="65">
        <v>24</v>
      </c>
      <c r="O1056" s="65">
        <v>0</v>
      </c>
      <c r="P1056" s="65">
        <v>0</v>
      </c>
      <c r="Q1056" s="65">
        <v>0</v>
      </c>
      <c r="R1056" s="65">
        <v>0</v>
      </c>
      <c r="S1056" s="65">
        <v>0</v>
      </c>
      <c r="T1056" s="65">
        <v>24</v>
      </c>
      <c r="U1056" s="65">
        <v>0</v>
      </c>
      <c r="V1056" s="65">
        <v>0</v>
      </c>
      <c r="W1056" s="65">
        <v>66.699996948242187</v>
      </c>
      <c r="X1056" s="65">
        <v>66.699996948242187</v>
      </c>
      <c r="Y1056" s="65">
        <v>24</v>
      </c>
      <c r="Z1056" s="5"/>
      <c r="AA1056" s="5"/>
      <c r="AB1056" s="5"/>
      <c r="AC1056" s="5"/>
      <c r="AD1056" s="5"/>
      <c r="AE1056" s="65">
        <v>651</v>
      </c>
      <c r="AF1056" s="65">
        <v>651</v>
      </c>
      <c r="AG1056" s="65">
        <v>24</v>
      </c>
      <c r="AH1056" s="5"/>
      <c r="AI1056" s="65">
        <v>11.855999946594238</v>
      </c>
      <c r="AJ1056" s="65">
        <v>0.49399995803833008</v>
      </c>
      <c r="AK1056" s="65">
        <v>0.49399995803833008</v>
      </c>
      <c r="AL1056" s="65">
        <v>24</v>
      </c>
      <c r="AM1056" s="65">
        <v>1</v>
      </c>
      <c r="AN1056" s="65">
        <v>3</v>
      </c>
      <c r="AO1056" s="65">
        <v>0</v>
      </c>
      <c r="AP1056" s="5"/>
      <c r="AQ1056" s="65">
        <v>2</v>
      </c>
      <c r="AR1056" s="65">
        <v>20</v>
      </c>
      <c r="AS1056" s="65">
        <v>4</v>
      </c>
      <c r="AT1056" s="65">
        <v>1987</v>
      </c>
    </row>
    <row r="1057" spans="1:46" x14ac:dyDescent="0.25">
      <c r="A1057" s="65">
        <v>4001</v>
      </c>
      <c r="B1057" s="22">
        <v>31888</v>
      </c>
      <c r="C1057" s="65">
        <v>1</v>
      </c>
      <c r="D1057" s="65">
        <v>3</v>
      </c>
      <c r="E1057" s="5"/>
      <c r="F1057" s="5"/>
      <c r="G1057" s="5"/>
      <c r="H1057" s="5"/>
      <c r="I1057" s="5"/>
      <c r="J1057" s="5"/>
      <c r="K1057" s="65">
        <v>0</v>
      </c>
      <c r="L1057" s="65">
        <v>0</v>
      </c>
      <c r="M1057" s="65">
        <v>0</v>
      </c>
      <c r="N1057" s="65">
        <v>24</v>
      </c>
      <c r="O1057" s="65">
        <v>0</v>
      </c>
      <c r="P1057" s="65">
        <v>0</v>
      </c>
      <c r="Q1057" s="65">
        <v>0</v>
      </c>
      <c r="R1057" s="65">
        <v>0</v>
      </c>
      <c r="S1057" s="65">
        <v>0</v>
      </c>
      <c r="T1057" s="65">
        <v>24</v>
      </c>
      <c r="U1057" s="65">
        <v>0</v>
      </c>
      <c r="V1057" s="65">
        <v>0</v>
      </c>
      <c r="W1057" s="65">
        <v>75.699996948242188</v>
      </c>
      <c r="X1057" s="65">
        <v>75.699996948242188</v>
      </c>
      <c r="Y1057" s="65">
        <v>24</v>
      </c>
      <c r="Z1057" s="5"/>
      <c r="AA1057" s="5"/>
      <c r="AB1057" s="5"/>
      <c r="AC1057" s="5"/>
      <c r="AD1057" s="5"/>
      <c r="AE1057" s="65">
        <v>1217</v>
      </c>
      <c r="AF1057" s="65">
        <v>1217</v>
      </c>
      <c r="AG1057" s="65">
        <v>24</v>
      </c>
      <c r="AH1057" s="5"/>
      <c r="AI1057" s="65">
        <v>22.415985107421875</v>
      </c>
      <c r="AJ1057" s="65">
        <v>0.93399995565414429</v>
      </c>
      <c r="AK1057" s="65">
        <v>0.93399995565414429</v>
      </c>
      <c r="AL1057" s="65">
        <v>24</v>
      </c>
      <c r="AM1057" s="65">
        <v>1</v>
      </c>
      <c r="AN1057" s="65">
        <v>3</v>
      </c>
      <c r="AO1057" s="65">
        <v>0</v>
      </c>
      <c r="AP1057" s="5"/>
      <c r="AQ1057" s="65">
        <v>3</v>
      </c>
      <c r="AR1057" s="65">
        <v>21</v>
      </c>
      <c r="AS1057" s="65">
        <v>4</v>
      </c>
      <c r="AT1057" s="65">
        <v>1987</v>
      </c>
    </row>
    <row r="1058" spans="1:46" x14ac:dyDescent="0.25">
      <c r="A1058" s="65">
        <v>4001</v>
      </c>
      <c r="B1058" s="22">
        <v>31889</v>
      </c>
      <c r="C1058" s="65">
        <v>1</v>
      </c>
      <c r="D1058" s="65">
        <v>3</v>
      </c>
      <c r="E1058" s="5"/>
      <c r="F1058" s="5"/>
      <c r="G1058" s="5"/>
      <c r="H1058" s="5"/>
      <c r="I1058" s="5"/>
      <c r="J1058" s="5"/>
      <c r="K1058" s="65">
        <v>0</v>
      </c>
      <c r="L1058" s="65">
        <v>0</v>
      </c>
      <c r="M1058" s="65">
        <v>0</v>
      </c>
      <c r="N1058" s="65">
        <v>24</v>
      </c>
      <c r="O1058" s="65">
        <v>0</v>
      </c>
      <c r="P1058" s="65">
        <v>0</v>
      </c>
      <c r="Q1058" s="65">
        <v>0</v>
      </c>
      <c r="R1058" s="65">
        <v>0</v>
      </c>
      <c r="S1058" s="65">
        <v>0</v>
      </c>
      <c r="T1058" s="65">
        <v>24</v>
      </c>
      <c r="U1058" s="65">
        <v>0</v>
      </c>
      <c r="V1058" s="65">
        <v>0</v>
      </c>
      <c r="W1058" s="65">
        <v>74.099990844726563</v>
      </c>
      <c r="X1058" s="65">
        <v>74.099990844726563</v>
      </c>
      <c r="Y1058" s="65">
        <v>24</v>
      </c>
      <c r="Z1058" s="5"/>
      <c r="AA1058" s="5"/>
      <c r="AB1058" s="5"/>
      <c r="AC1058" s="5"/>
      <c r="AD1058" s="5"/>
      <c r="AE1058" s="65">
        <v>575</v>
      </c>
      <c r="AF1058" s="65">
        <v>575</v>
      </c>
      <c r="AG1058" s="65">
        <v>24</v>
      </c>
      <c r="AH1058" s="5"/>
      <c r="AI1058" s="65">
        <v>16.691986083984375</v>
      </c>
      <c r="AJ1058" s="65">
        <v>0.69499999284744263</v>
      </c>
      <c r="AK1058" s="65">
        <v>0.69499999284744263</v>
      </c>
      <c r="AL1058" s="65">
        <v>24</v>
      </c>
      <c r="AM1058" s="65">
        <v>1</v>
      </c>
      <c r="AN1058" s="65">
        <v>3</v>
      </c>
      <c r="AO1058" s="65">
        <v>0</v>
      </c>
      <c r="AP1058" s="5"/>
      <c r="AQ1058" s="65">
        <v>4</v>
      </c>
      <c r="AR1058" s="65">
        <v>22</v>
      </c>
      <c r="AS1058" s="65">
        <v>4</v>
      </c>
      <c r="AT1058" s="65">
        <v>1987</v>
      </c>
    </row>
    <row r="1059" spans="1:46" x14ac:dyDescent="0.25">
      <c r="A1059" s="65">
        <v>4001</v>
      </c>
      <c r="B1059" s="22">
        <v>31890</v>
      </c>
      <c r="C1059" s="65">
        <v>1</v>
      </c>
      <c r="D1059" s="65">
        <v>3</v>
      </c>
      <c r="E1059" s="5"/>
      <c r="F1059" s="5"/>
      <c r="G1059" s="5"/>
      <c r="H1059" s="5"/>
      <c r="I1059" s="5"/>
      <c r="J1059" s="5"/>
      <c r="K1059" s="65">
        <v>0</v>
      </c>
      <c r="L1059" s="65">
        <v>0</v>
      </c>
      <c r="M1059" s="65">
        <v>0</v>
      </c>
      <c r="N1059" s="65">
        <v>24</v>
      </c>
      <c r="O1059" s="65">
        <v>0</v>
      </c>
      <c r="P1059" s="65">
        <v>0</v>
      </c>
      <c r="Q1059" s="65">
        <v>0</v>
      </c>
      <c r="R1059" s="65">
        <v>0</v>
      </c>
      <c r="S1059" s="65">
        <v>0</v>
      </c>
      <c r="T1059" s="65">
        <v>24</v>
      </c>
      <c r="U1059" s="65">
        <v>0</v>
      </c>
      <c r="V1059" s="65">
        <v>0</v>
      </c>
      <c r="W1059" s="65">
        <v>73.399993896484375</v>
      </c>
      <c r="X1059" s="65">
        <v>73.399993896484375</v>
      </c>
      <c r="Y1059" s="65">
        <v>24</v>
      </c>
      <c r="Z1059" s="5"/>
      <c r="AA1059" s="5"/>
      <c r="AB1059" s="5"/>
      <c r="AC1059" s="5"/>
      <c r="AD1059" s="5"/>
      <c r="AE1059" s="65">
        <v>655</v>
      </c>
      <c r="AF1059" s="65">
        <v>655</v>
      </c>
      <c r="AG1059" s="65">
        <v>24</v>
      </c>
      <c r="AH1059" s="5"/>
      <c r="AI1059" s="65">
        <v>15.563999176025391</v>
      </c>
      <c r="AJ1059" s="65">
        <v>0.64799994230270386</v>
      </c>
      <c r="AK1059" s="65">
        <v>0.64799994230270386</v>
      </c>
      <c r="AL1059" s="65">
        <v>24</v>
      </c>
      <c r="AM1059" s="65">
        <v>1</v>
      </c>
      <c r="AN1059" s="65">
        <v>3</v>
      </c>
      <c r="AO1059" s="65">
        <v>0</v>
      </c>
      <c r="AP1059" s="5"/>
      <c r="AQ1059" s="65">
        <v>5</v>
      </c>
      <c r="AR1059" s="65">
        <v>23</v>
      </c>
      <c r="AS1059" s="65">
        <v>4</v>
      </c>
      <c r="AT1059" s="65">
        <v>1987</v>
      </c>
    </row>
    <row r="1060" spans="1:46" x14ac:dyDescent="0.25">
      <c r="A1060" s="65">
        <v>4001</v>
      </c>
      <c r="B1060" s="22">
        <v>31891</v>
      </c>
      <c r="C1060" s="65">
        <v>1</v>
      </c>
      <c r="D1060" s="65">
        <v>3</v>
      </c>
      <c r="E1060" s="5"/>
      <c r="F1060" s="5"/>
      <c r="G1060" s="5"/>
      <c r="H1060" s="5"/>
      <c r="I1060" s="5"/>
      <c r="J1060" s="5"/>
      <c r="K1060" s="65">
        <v>0</v>
      </c>
      <c r="L1060" s="65">
        <v>0</v>
      </c>
      <c r="M1060" s="65">
        <v>0</v>
      </c>
      <c r="N1060" s="65">
        <v>24</v>
      </c>
      <c r="O1060" s="65">
        <v>0</v>
      </c>
      <c r="P1060" s="65">
        <v>0</v>
      </c>
      <c r="Q1060" s="65">
        <v>0</v>
      </c>
      <c r="R1060" s="65">
        <v>0</v>
      </c>
      <c r="S1060" s="65">
        <v>0</v>
      </c>
      <c r="T1060" s="65">
        <v>24</v>
      </c>
      <c r="U1060" s="65">
        <v>0</v>
      </c>
      <c r="V1060" s="65">
        <v>0</v>
      </c>
      <c r="W1060" s="65">
        <v>72.899993896484375</v>
      </c>
      <c r="X1060" s="65">
        <v>72.899993896484375</v>
      </c>
      <c r="Y1060" s="65">
        <v>24</v>
      </c>
      <c r="Z1060" s="5"/>
      <c r="AA1060" s="5"/>
      <c r="AB1060" s="5"/>
      <c r="AC1060" s="5"/>
      <c r="AD1060" s="5"/>
      <c r="AE1060" s="65">
        <v>960</v>
      </c>
      <c r="AF1060" s="65">
        <v>960</v>
      </c>
      <c r="AG1060" s="65">
        <v>24</v>
      </c>
      <c r="AH1060" s="5"/>
      <c r="AI1060" s="65">
        <v>15.311999320983887</v>
      </c>
      <c r="AJ1060" s="65">
        <v>0.63799995183944702</v>
      </c>
      <c r="AK1060" s="65">
        <v>0.63799995183944702</v>
      </c>
      <c r="AL1060" s="65">
        <v>24</v>
      </c>
      <c r="AM1060" s="65">
        <v>1</v>
      </c>
      <c r="AN1060" s="65">
        <v>3</v>
      </c>
      <c r="AO1060" s="65">
        <v>0</v>
      </c>
      <c r="AP1060" s="5"/>
      <c r="AQ1060" s="65">
        <v>6</v>
      </c>
      <c r="AR1060" s="65">
        <v>24</v>
      </c>
      <c r="AS1060" s="65">
        <v>4</v>
      </c>
      <c r="AT1060" s="65">
        <v>1987</v>
      </c>
    </row>
    <row r="1061" spans="1:46" x14ac:dyDescent="0.25">
      <c r="A1061" s="65">
        <v>4001</v>
      </c>
      <c r="B1061" s="22">
        <v>31892</v>
      </c>
      <c r="C1061" s="65">
        <v>1</v>
      </c>
      <c r="D1061" s="65">
        <v>3</v>
      </c>
      <c r="E1061" s="5"/>
      <c r="F1061" s="5"/>
      <c r="G1061" s="5"/>
      <c r="H1061" s="5"/>
      <c r="I1061" s="5"/>
      <c r="J1061" s="5"/>
      <c r="K1061" s="65">
        <v>0</v>
      </c>
      <c r="L1061" s="65">
        <v>0</v>
      </c>
      <c r="M1061" s="65">
        <v>0</v>
      </c>
      <c r="N1061" s="65">
        <v>24</v>
      </c>
      <c r="O1061" s="65">
        <v>0</v>
      </c>
      <c r="P1061" s="65">
        <v>0</v>
      </c>
      <c r="Q1061" s="65">
        <v>0</v>
      </c>
      <c r="R1061" s="65">
        <v>0</v>
      </c>
      <c r="S1061" s="65">
        <v>0</v>
      </c>
      <c r="T1061" s="65">
        <v>24</v>
      </c>
      <c r="U1061" s="65">
        <v>0</v>
      </c>
      <c r="V1061" s="65">
        <v>0</v>
      </c>
      <c r="W1061" s="65">
        <v>67.5</v>
      </c>
      <c r="X1061" s="65">
        <v>67.5</v>
      </c>
      <c r="Y1061" s="65">
        <v>24</v>
      </c>
      <c r="Z1061" s="5"/>
      <c r="AA1061" s="5"/>
      <c r="AB1061" s="5"/>
      <c r="AC1061" s="5"/>
      <c r="AD1061" s="5"/>
      <c r="AE1061" s="65">
        <v>0</v>
      </c>
      <c r="AF1061" s="65">
        <v>0</v>
      </c>
      <c r="AG1061" s="65">
        <v>24</v>
      </c>
      <c r="AH1061" s="5"/>
      <c r="AI1061" s="65">
        <v>10.091999053955078</v>
      </c>
      <c r="AJ1061" s="65">
        <v>0.41999995708465576</v>
      </c>
      <c r="AK1061" s="65">
        <v>0.41999995708465576</v>
      </c>
      <c r="AL1061" s="65">
        <v>24</v>
      </c>
      <c r="AM1061" s="65">
        <v>1</v>
      </c>
      <c r="AN1061" s="65">
        <v>3</v>
      </c>
      <c r="AO1061" s="65">
        <v>0</v>
      </c>
      <c r="AP1061" s="5"/>
      <c r="AQ1061" s="65">
        <v>7</v>
      </c>
      <c r="AR1061" s="65">
        <v>25</v>
      </c>
      <c r="AS1061" s="65">
        <v>4</v>
      </c>
      <c r="AT1061" s="65">
        <v>1987</v>
      </c>
    </row>
    <row r="1062" spans="1:46" x14ac:dyDescent="0.25">
      <c r="A1062" s="65">
        <v>4001</v>
      </c>
      <c r="B1062" s="22">
        <v>31893</v>
      </c>
      <c r="C1062" s="65">
        <v>1</v>
      </c>
      <c r="D1062" s="65">
        <v>3</v>
      </c>
      <c r="E1062" s="5"/>
      <c r="F1062" s="5"/>
      <c r="G1062" s="5"/>
      <c r="H1062" s="5"/>
      <c r="I1062" s="5"/>
      <c r="J1062" s="5"/>
      <c r="K1062" s="65">
        <v>0</v>
      </c>
      <c r="L1062" s="65">
        <v>0</v>
      </c>
      <c r="M1062" s="65">
        <v>0</v>
      </c>
      <c r="N1062" s="65">
        <v>24</v>
      </c>
      <c r="O1062" s="65">
        <v>0</v>
      </c>
      <c r="P1062" s="65">
        <v>0</v>
      </c>
      <c r="Q1062" s="65">
        <v>0</v>
      </c>
      <c r="R1062" s="65">
        <v>0</v>
      </c>
      <c r="S1062" s="65">
        <v>0</v>
      </c>
      <c r="T1062" s="65">
        <v>24</v>
      </c>
      <c r="U1062" s="65">
        <v>0</v>
      </c>
      <c r="V1062" s="65">
        <v>0</v>
      </c>
      <c r="W1062" s="65">
        <v>68</v>
      </c>
      <c r="X1062" s="65">
        <v>68</v>
      </c>
      <c r="Y1062" s="65">
        <v>24</v>
      </c>
      <c r="Z1062" s="5"/>
      <c r="AA1062" s="5"/>
      <c r="AB1062" s="5"/>
      <c r="AC1062" s="5"/>
      <c r="AD1062" s="5"/>
      <c r="AE1062" s="65">
        <v>0</v>
      </c>
      <c r="AF1062" s="65">
        <v>0</v>
      </c>
      <c r="AG1062" s="65">
        <v>24</v>
      </c>
      <c r="AH1062" s="5"/>
      <c r="AI1062" s="65">
        <v>19.367996215820313</v>
      </c>
      <c r="AJ1062" s="65">
        <v>0.80699998140335083</v>
      </c>
      <c r="AK1062" s="65">
        <v>0.80699998140335083</v>
      </c>
      <c r="AL1062" s="65">
        <v>24</v>
      </c>
      <c r="AM1062" s="65">
        <v>1</v>
      </c>
      <c r="AN1062" s="65">
        <v>3</v>
      </c>
      <c r="AO1062" s="65">
        <v>0</v>
      </c>
      <c r="AP1062" s="5"/>
      <c r="AQ1062" s="65">
        <v>1</v>
      </c>
      <c r="AR1062" s="65">
        <v>26</v>
      </c>
      <c r="AS1062" s="65">
        <v>4</v>
      </c>
      <c r="AT1062" s="65">
        <v>1987</v>
      </c>
    </row>
    <row r="1063" spans="1:46" x14ac:dyDescent="0.25">
      <c r="A1063" s="65">
        <v>4001</v>
      </c>
      <c r="B1063" s="22">
        <v>31894</v>
      </c>
      <c r="C1063" s="65">
        <v>1</v>
      </c>
      <c r="D1063" s="65">
        <v>3</v>
      </c>
      <c r="E1063" s="5"/>
      <c r="F1063" s="5"/>
      <c r="G1063" s="5"/>
      <c r="H1063" s="5"/>
      <c r="I1063" s="5"/>
      <c r="J1063" s="5"/>
      <c r="K1063" s="65">
        <v>0</v>
      </c>
      <c r="L1063" s="65">
        <v>0</v>
      </c>
      <c r="M1063" s="65">
        <v>0</v>
      </c>
      <c r="N1063" s="65">
        <v>24</v>
      </c>
      <c r="O1063" s="65">
        <v>0</v>
      </c>
      <c r="P1063" s="65">
        <v>0</v>
      </c>
      <c r="Q1063" s="65">
        <v>0</v>
      </c>
      <c r="R1063" s="65">
        <v>0</v>
      </c>
      <c r="S1063" s="65">
        <v>0</v>
      </c>
      <c r="T1063" s="65">
        <v>24</v>
      </c>
      <c r="U1063" s="65">
        <v>0</v>
      </c>
      <c r="V1063" s="65">
        <v>0</v>
      </c>
      <c r="W1063" s="65">
        <v>75.199996948242187</v>
      </c>
      <c r="X1063" s="65">
        <v>75.199996948242187</v>
      </c>
      <c r="Y1063" s="65">
        <v>24</v>
      </c>
      <c r="Z1063" s="5"/>
      <c r="AA1063" s="5"/>
      <c r="AB1063" s="5"/>
      <c r="AC1063" s="5"/>
      <c r="AD1063" s="5"/>
      <c r="AE1063" s="65">
        <v>0</v>
      </c>
      <c r="AF1063" s="65">
        <v>0</v>
      </c>
      <c r="AG1063" s="65">
        <v>24</v>
      </c>
      <c r="AH1063" s="5"/>
      <c r="AI1063" s="65">
        <v>14.375999450683594</v>
      </c>
      <c r="AJ1063" s="65">
        <v>0.59899997711181641</v>
      </c>
      <c r="AK1063" s="65">
        <v>0.59899997711181641</v>
      </c>
      <c r="AL1063" s="65">
        <v>24</v>
      </c>
      <c r="AM1063" s="65">
        <v>1</v>
      </c>
      <c r="AN1063" s="65">
        <v>3</v>
      </c>
      <c r="AO1063" s="65">
        <v>0</v>
      </c>
      <c r="AP1063" s="5"/>
      <c r="AQ1063" s="65">
        <v>2</v>
      </c>
      <c r="AR1063" s="65">
        <v>27</v>
      </c>
      <c r="AS1063" s="65">
        <v>4</v>
      </c>
      <c r="AT1063" s="65">
        <v>1987</v>
      </c>
    </row>
    <row r="1064" spans="1:46" x14ac:dyDescent="0.25">
      <c r="A1064" s="65">
        <v>4001</v>
      </c>
      <c r="B1064" s="22">
        <v>31895</v>
      </c>
      <c r="C1064" s="65">
        <v>1</v>
      </c>
      <c r="D1064" s="65">
        <v>3</v>
      </c>
      <c r="E1064" s="5"/>
      <c r="F1064" s="5"/>
      <c r="G1064" s="5"/>
      <c r="H1064" s="5"/>
      <c r="I1064" s="5"/>
      <c r="J1064" s="5"/>
      <c r="K1064" s="65">
        <v>0</v>
      </c>
      <c r="L1064" s="65">
        <v>0</v>
      </c>
      <c r="M1064" s="65">
        <v>0</v>
      </c>
      <c r="N1064" s="65">
        <v>24</v>
      </c>
      <c r="O1064" s="65">
        <v>0</v>
      </c>
      <c r="P1064" s="65">
        <v>0</v>
      </c>
      <c r="Q1064" s="65">
        <v>0</v>
      </c>
      <c r="R1064" s="65">
        <v>0</v>
      </c>
      <c r="S1064" s="65">
        <v>0</v>
      </c>
      <c r="T1064" s="65">
        <v>24</v>
      </c>
      <c r="U1064" s="65">
        <v>0</v>
      </c>
      <c r="V1064" s="65">
        <v>0</v>
      </c>
      <c r="W1064" s="65">
        <v>75.599990844726563</v>
      </c>
      <c r="X1064" s="65">
        <v>75.599990844726563</v>
      </c>
      <c r="Y1064" s="65">
        <v>24</v>
      </c>
      <c r="Z1064" s="5"/>
      <c r="AA1064" s="5"/>
      <c r="AB1064" s="5"/>
      <c r="AC1064" s="5"/>
      <c r="AD1064" s="5"/>
      <c r="AE1064" s="65">
        <v>0</v>
      </c>
      <c r="AF1064" s="65">
        <v>0</v>
      </c>
      <c r="AG1064" s="65">
        <v>24</v>
      </c>
      <c r="AH1064" s="5"/>
      <c r="AI1064" s="65">
        <v>12.551999092102051</v>
      </c>
      <c r="AJ1064" s="65">
        <v>0.52299994230270386</v>
      </c>
      <c r="AK1064" s="65">
        <v>0.52299994230270386</v>
      </c>
      <c r="AL1064" s="65">
        <v>24</v>
      </c>
      <c r="AM1064" s="65">
        <v>1</v>
      </c>
      <c r="AN1064" s="65">
        <v>3</v>
      </c>
      <c r="AO1064" s="65">
        <v>0</v>
      </c>
      <c r="AP1064" s="5"/>
      <c r="AQ1064" s="65">
        <v>3</v>
      </c>
      <c r="AR1064" s="65">
        <v>28</v>
      </c>
      <c r="AS1064" s="65">
        <v>4</v>
      </c>
      <c r="AT1064" s="65">
        <v>1987</v>
      </c>
    </row>
    <row r="1065" spans="1:46" x14ac:dyDescent="0.25">
      <c r="A1065" s="65">
        <v>4001</v>
      </c>
      <c r="B1065" s="22">
        <v>31896</v>
      </c>
      <c r="C1065" s="65">
        <v>1</v>
      </c>
      <c r="D1065" s="65">
        <v>3</v>
      </c>
      <c r="E1065" s="5"/>
      <c r="F1065" s="5"/>
      <c r="G1065" s="5"/>
      <c r="H1065" s="5"/>
      <c r="I1065" s="5"/>
      <c r="J1065" s="5"/>
      <c r="K1065" s="65">
        <v>0</v>
      </c>
      <c r="L1065" s="65">
        <v>0</v>
      </c>
      <c r="M1065" s="65">
        <v>0</v>
      </c>
      <c r="N1065" s="65">
        <v>24</v>
      </c>
      <c r="O1065" s="65">
        <v>0</v>
      </c>
      <c r="P1065" s="65">
        <v>0</v>
      </c>
      <c r="Q1065" s="65">
        <v>0</v>
      </c>
      <c r="R1065" s="65">
        <v>0</v>
      </c>
      <c r="S1065" s="65">
        <v>0</v>
      </c>
      <c r="T1065" s="65">
        <v>24</v>
      </c>
      <c r="U1065" s="65">
        <v>0</v>
      </c>
      <c r="V1065" s="65">
        <v>0</v>
      </c>
      <c r="W1065" s="65">
        <v>74.29998779296875</v>
      </c>
      <c r="X1065" s="65">
        <v>74.29998779296875</v>
      </c>
      <c r="Y1065" s="65">
        <v>24</v>
      </c>
      <c r="Z1065" s="5"/>
      <c r="AA1065" s="5"/>
      <c r="AB1065" s="5"/>
      <c r="AC1065" s="5"/>
      <c r="AD1065" s="5"/>
      <c r="AE1065" s="65">
        <v>0</v>
      </c>
      <c r="AF1065" s="65">
        <v>0</v>
      </c>
      <c r="AG1065" s="65">
        <v>24</v>
      </c>
      <c r="AH1065" s="5"/>
      <c r="AI1065" s="65">
        <v>13.391999244689941</v>
      </c>
      <c r="AJ1065" s="65">
        <v>0.55799996852874756</v>
      </c>
      <c r="AK1065" s="65">
        <v>0.55799996852874756</v>
      </c>
      <c r="AL1065" s="65">
        <v>24</v>
      </c>
      <c r="AM1065" s="65">
        <v>1</v>
      </c>
      <c r="AN1065" s="65">
        <v>3</v>
      </c>
      <c r="AO1065" s="65">
        <v>0</v>
      </c>
      <c r="AP1065" s="5"/>
      <c r="AQ1065" s="65">
        <v>4</v>
      </c>
      <c r="AR1065" s="65">
        <v>29</v>
      </c>
      <c r="AS1065" s="65">
        <v>4</v>
      </c>
      <c r="AT1065" s="65">
        <v>1987</v>
      </c>
    </row>
    <row r="1066" spans="1:46" x14ac:dyDescent="0.25">
      <c r="A1066" s="65">
        <v>4001</v>
      </c>
      <c r="B1066" s="22">
        <v>31897</v>
      </c>
      <c r="C1066" s="65">
        <v>1</v>
      </c>
      <c r="D1066" s="65">
        <v>3</v>
      </c>
      <c r="E1066" s="5"/>
      <c r="F1066" s="5"/>
      <c r="G1066" s="5"/>
      <c r="H1066" s="5"/>
      <c r="I1066" s="5"/>
      <c r="J1066" s="5"/>
      <c r="K1066" s="65">
        <v>0</v>
      </c>
      <c r="L1066" s="65">
        <v>0</v>
      </c>
      <c r="M1066" s="65">
        <v>0</v>
      </c>
      <c r="N1066" s="65">
        <v>24</v>
      </c>
      <c r="O1066" s="65">
        <v>0</v>
      </c>
      <c r="P1066" s="65">
        <v>0</v>
      </c>
      <c r="Q1066" s="65">
        <v>0</v>
      </c>
      <c r="R1066" s="65">
        <v>0</v>
      </c>
      <c r="S1066" s="65">
        <v>0</v>
      </c>
      <c r="T1066" s="65">
        <v>24</v>
      </c>
      <c r="U1066" s="65">
        <v>0</v>
      </c>
      <c r="V1066" s="65">
        <v>0</v>
      </c>
      <c r="W1066" s="65">
        <v>69.399993896484375</v>
      </c>
      <c r="X1066" s="65">
        <v>69.399993896484375</v>
      </c>
      <c r="Y1066" s="65">
        <v>24</v>
      </c>
      <c r="Z1066" s="5"/>
      <c r="AA1066" s="5"/>
      <c r="AB1066" s="5"/>
      <c r="AC1066" s="5"/>
      <c r="AD1066" s="5"/>
      <c r="AE1066" s="65">
        <v>0</v>
      </c>
      <c r="AF1066" s="65">
        <v>0</v>
      </c>
      <c r="AG1066" s="65">
        <v>24</v>
      </c>
      <c r="AH1066" s="5"/>
      <c r="AI1066" s="65">
        <v>19.643997192382813</v>
      </c>
      <c r="AJ1066" s="65">
        <v>0.81799995899200439</v>
      </c>
      <c r="AK1066" s="65">
        <v>0.81799995899200439</v>
      </c>
      <c r="AL1066" s="65">
        <v>24</v>
      </c>
      <c r="AM1066" s="65">
        <v>1</v>
      </c>
      <c r="AN1066" s="65">
        <v>3</v>
      </c>
      <c r="AO1066" s="65">
        <v>0</v>
      </c>
      <c r="AP1066" s="5"/>
      <c r="AQ1066" s="65">
        <v>5</v>
      </c>
      <c r="AR1066" s="65">
        <v>30</v>
      </c>
      <c r="AS1066" s="65">
        <v>4</v>
      </c>
      <c r="AT1066" s="65">
        <v>1987</v>
      </c>
    </row>
    <row r="1067" spans="1:46" x14ac:dyDescent="0.25">
      <c r="A1067" s="65">
        <v>4001</v>
      </c>
      <c r="B1067" s="22">
        <v>31898</v>
      </c>
      <c r="C1067" s="65">
        <v>1</v>
      </c>
      <c r="D1067" s="65">
        <v>3</v>
      </c>
      <c r="E1067" s="5"/>
      <c r="F1067" s="5"/>
      <c r="G1067" s="5"/>
      <c r="H1067" s="5"/>
      <c r="I1067" s="5"/>
      <c r="J1067" s="5"/>
      <c r="K1067" s="65">
        <v>0</v>
      </c>
      <c r="L1067" s="65">
        <v>0</v>
      </c>
      <c r="M1067" s="65">
        <v>0</v>
      </c>
      <c r="N1067" s="65">
        <v>24</v>
      </c>
      <c r="O1067" s="65">
        <v>0</v>
      </c>
      <c r="P1067" s="65">
        <v>0</v>
      </c>
      <c r="Q1067" s="65">
        <v>0</v>
      </c>
      <c r="R1067" s="65">
        <v>0</v>
      </c>
      <c r="S1067" s="65">
        <v>0</v>
      </c>
      <c r="T1067" s="65">
        <v>24</v>
      </c>
      <c r="U1067" s="65">
        <v>0</v>
      </c>
      <c r="V1067" s="65">
        <v>0</v>
      </c>
      <c r="W1067" s="65">
        <v>66</v>
      </c>
      <c r="X1067" s="65">
        <v>66</v>
      </c>
      <c r="Y1067" s="65">
        <v>24</v>
      </c>
      <c r="Z1067" s="5"/>
      <c r="AA1067" s="5"/>
      <c r="AB1067" s="5"/>
      <c r="AC1067" s="5"/>
      <c r="AD1067" s="5"/>
      <c r="AE1067" s="65">
        <v>956</v>
      </c>
      <c r="AF1067" s="65">
        <v>956</v>
      </c>
      <c r="AG1067" s="65">
        <v>24</v>
      </c>
      <c r="AH1067" s="5"/>
      <c r="AI1067" s="65">
        <v>12.359999656677246</v>
      </c>
      <c r="AJ1067" s="65">
        <v>0.51499998569488525</v>
      </c>
      <c r="AK1067" s="65">
        <v>0.51499998569488525</v>
      </c>
      <c r="AL1067" s="65">
        <v>24</v>
      </c>
      <c r="AM1067" s="65">
        <v>1</v>
      </c>
      <c r="AN1067" s="65">
        <v>3</v>
      </c>
      <c r="AO1067" s="65">
        <v>0</v>
      </c>
      <c r="AP1067" s="5"/>
      <c r="AQ1067" s="65">
        <v>6</v>
      </c>
      <c r="AR1067" s="65">
        <v>1</v>
      </c>
      <c r="AS1067" s="65">
        <v>5</v>
      </c>
      <c r="AT1067" s="65">
        <v>1987</v>
      </c>
    </row>
    <row r="1068" spans="1:46" x14ac:dyDescent="0.25">
      <c r="A1068" s="65">
        <v>4001</v>
      </c>
      <c r="B1068" s="22">
        <v>31899</v>
      </c>
      <c r="C1068" s="65">
        <v>1</v>
      </c>
      <c r="D1068" s="65">
        <v>3</v>
      </c>
      <c r="E1068" s="5"/>
      <c r="F1068" s="5"/>
      <c r="G1068" s="5"/>
      <c r="H1068" s="5"/>
      <c r="I1068" s="5"/>
      <c r="J1068" s="5"/>
      <c r="K1068" s="65">
        <v>0</v>
      </c>
      <c r="L1068" s="65">
        <v>0</v>
      </c>
      <c r="M1068" s="65">
        <v>0</v>
      </c>
      <c r="N1068" s="65">
        <v>24</v>
      </c>
      <c r="O1068" s="65">
        <v>0</v>
      </c>
      <c r="P1068" s="65">
        <v>0</v>
      </c>
      <c r="Q1068" s="65">
        <v>0</v>
      </c>
      <c r="R1068" s="65">
        <v>0</v>
      </c>
      <c r="S1068" s="65">
        <v>0</v>
      </c>
      <c r="T1068" s="65">
        <v>24</v>
      </c>
      <c r="U1068" s="65">
        <v>0</v>
      </c>
      <c r="V1068" s="65">
        <v>0</v>
      </c>
      <c r="W1068" s="65">
        <v>79</v>
      </c>
      <c r="X1068" s="65">
        <v>79</v>
      </c>
      <c r="Y1068" s="65">
        <v>24</v>
      </c>
      <c r="Z1068" s="5"/>
      <c r="AA1068" s="5"/>
      <c r="AB1068" s="5"/>
      <c r="AC1068" s="5"/>
      <c r="AD1068" s="5"/>
      <c r="AE1068" s="65">
        <v>1490</v>
      </c>
      <c r="AF1068" s="65">
        <v>1490</v>
      </c>
      <c r="AG1068" s="65">
        <v>24</v>
      </c>
      <c r="AH1068" s="5"/>
      <c r="AI1068" s="65">
        <v>24.131988525390625</v>
      </c>
      <c r="AJ1068" s="65">
        <v>1.0049991607666016</v>
      </c>
      <c r="AK1068" s="65">
        <v>1.0049991607666016</v>
      </c>
      <c r="AL1068" s="65">
        <v>24</v>
      </c>
      <c r="AM1068" s="65">
        <v>1</v>
      </c>
      <c r="AN1068" s="65">
        <v>3</v>
      </c>
      <c r="AO1068" s="65">
        <v>0</v>
      </c>
      <c r="AP1068" s="5"/>
      <c r="AQ1068" s="65">
        <v>7</v>
      </c>
      <c r="AR1068" s="65">
        <v>2</v>
      </c>
      <c r="AS1068" s="65">
        <v>5</v>
      </c>
      <c r="AT1068" s="65">
        <v>1987</v>
      </c>
    </row>
    <row r="1069" spans="1:46" x14ac:dyDescent="0.25">
      <c r="A1069" s="65">
        <v>4001</v>
      </c>
      <c r="B1069" s="22">
        <v>31900</v>
      </c>
      <c r="C1069" s="65">
        <v>1</v>
      </c>
      <c r="D1069" s="65">
        <v>3</v>
      </c>
      <c r="E1069" s="5"/>
      <c r="F1069" s="5"/>
      <c r="G1069" s="5"/>
      <c r="H1069" s="5"/>
      <c r="I1069" s="5"/>
      <c r="J1069" s="5"/>
      <c r="K1069" s="65">
        <v>0</v>
      </c>
      <c r="L1069" s="65">
        <v>0</v>
      </c>
      <c r="M1069" s="65">
        <v>0</v>
      </c>
      <c r="N1069" s="65">
        <v>24</v>
      </c>
      <c r="O1069" s="65">
        <v>0</v>
      </c>
      <c r="P1069" s="65">
        <v>0</v>
      </c>
      <c r="Q1069" s="65">
        <v>0</v>
      </c>
      <c r="R1069" s="65">
        <v>0</v>
      </c>
      <c r="S1069" s="65">
        <v>0</v>
      </c>
      <c r="T1069" s="65">
        <v>24</v>
      </c>
      <c r="U1069" s="65">
        <v>0</v>
      </c>
      <c r="V1069" s="65">
        <v>0</v>
      </c>
      <c r="W1069" s="65">
        <v>78.099990844726563</v>
      </c>
      <c r="X1069" s="65">
        <v>78.099990844726563</v>
      </c>
      <c r="Y1069" s="65">
        <v>24</v>
      </c>
      <c r="Z1069" s="5"/>
      <c r="AA1069" s="5"/>
      <c r="AB1069" s="5"/>
      <c r="AC1069" s="5"/>
      <c r="AD1069" s="5"/>
      <c r="AE1069" s="65">
        <v>524</v>
      </c>
      <c r="AF1069" s="65">
        <v>524</v>
      </c>
      <c r="AG1069" s="65">
        <v>24</v>
      </c>
      <c r="AH1069" s="5"/>
      <c r="AI1069" s="65">
        <v>12.335999488830566</v>
      </c>
      <c r="AJ1069" s="65">
        <v>0.51399999856948853</v>
      </c>
      <c r="AK1069" s="65">
        <v>0.51399999856948853</v>
      </c>
      <c r="AL1069" s="65">
        <v>24</v>
      </c>
      <c r="AM1069" s="65">
        <v>1</v>
      </c>
      <c r="AN1069" s="65">
        <v>3</v>
      </c>
      <c r="AO1069" s="65">
        <v>0</v>
      </c>
      <c r="AP1069" s="5"/>
      <c r="AQ1069" s="65">
        <v>1</v>
      </c>
      <c r="AR1069" s="65">
        <v>3</v>
      </c>
      <c r="AS1069" s="65">
        <v>5</v>
      </c>
      <c r="AT1069" s="65">
        <v>1987</v>
      </c>
    </row>
    <row r="1070" spans="1:46" x14ac:dyDescent="0.25">
      <c r="A1070" s="65">
        <v>4001</v>
      </c>
      <c r="B1070" s="22">
        <v>31901</v>
      </c>
      <c r="C1070" s="65">
        <v>1</v>
      </c>
      <c r="D1070" s="65">
        <v>3</v>
      </c>
      <c r="E1070" s="5"/>
      <c r="F1070" s="5"/>
      <c r="G1070" s="5"/>
      <c r="H1070" s="5"/>
      <c r="I1070" s="5"/>
      <c r="J1070" s="5"/>
      <c r="K1070" s="65">
        <v>0</v>
      </c>
      <c r="L1070" s="65">
        <v>0</v>
      </c>
      <c r="M1070" s="65">
        <v>0</v>
      </c>
      <c r="N1070" s="65">
        <v>24</v>
      </c>
      <c r="O1070" s="65">
        <v>0</v>
      </c>
      <c r="P1070" s="65">
        <v>0</v>
      </c>
      <c r="Q1070" s="65">
        <v>0</v>
      </c>
      <c r="R1070" s="65">
        <v>0</v>
      </c>
      <c r="S1070" s="65">
        <v>0</v>
      </c>
      <c r="T1070" s="65">
        <v>24</v>
      </c>
      <c r="U1070" s="65">
        <v>0</v>
      </c>
      <c r="V1070" s="65">
        <v>0</v>
      </c>
      <c r="W1070" s="65">
        <v>74.699996948242187</v>
      </c>
      <c r="X1070" s="65">
        <v>74.699996948242187</v>
      </c>
      <c r="Y1070" s="65">
        <v>24</v>
      </c>
      <c r="Z1070" s="5"/>
      <c r="AA1070" s="5"/>
      <c r="AB1070" s="5"/>
      <c r="AC1070" s="5"/>
      <c r="AD1070" s="5"/>
      <c r="AE1070" s="65">
        <v>0</v>
      </c>
      <c r="AF1070" s="65">
        <v>0</v>
      </c>
      <c r="AG1070" s="65">
        <v>24</v>
      </c>
      <c r="AH1070" s="5"/>
      <c r="AI1070" s="65">
        <v>34.031997680664063</v>
      </c>
      <c r="AJ1070" s="65">
        <v>1.417999267578125</v>
      </c>
      <c r="AK1070" s="65">
        <v>1.417999267578125</v>
      </c>
      <c r="AL1070" s="65">
        <v>24</v>
      </c>
      <c r="AM1070" s="65">
        <v>1</v>
      </c>
      <c r="AN1070" s="65">
        <v>3</v>
      </c>
      <c r="AO1070" s="65">
        <v>0</v>
      </c>
      <c r="AP1070" s="5"/>
      <c r="AQ1070" s="65">
        <v>2</v>
      </c>
      <c r="AR1070" s="65">
        <v>4</v>
      </c>
      <c r="AS1070" s="65">
        <v>5</v>
      </c>
      <c r="AT1070" s="65">
        <v>1987</v>
      </c>
    </row>
    <row r="1071" spans="1:46" x14ac:dyDescent="0.25">
      <c r="A1071" s="65">
        <v>4001</v>
      </c>
      <c r="B1071" s="22">
        <v>31902</v>
      </c>
      <c r="C1071" s="65">
        <v>1</v>
      </c>
      <c r="D1071" s="65">
        <v>3</v>
      </c>
      <c r="E1071" s="5"/>
      <c r="F1071" s="5"/>
      <c r="G1071" s="5"/>
      <c r="H1071" s="5"/>
      <c r="I1071" s="5"/>
      <c r="J1071" s="5"/>
      <c r="K1071" s="65">
        <v>0</v>
      </c>
      <c r="L1071" s="65">
        <v>0</v>
      </c>
      <c r="M1071" s="65">
        <v>0</v>
      </c>
      <c r="N1071" s="65">
        <v>24</v>
      </c>
      <c r="O1071" s="65">
        <v>0</v>
      </c>
      <c r="P1071" s="65">
        <v>0</v>
      </c>
      <c r="Q1071" s="65">
        <v>0</v>
      </c>
      <c r="R1071" s="65">
        <v>0</v>
      </c>
      <c r="S1071" s="65">
        <v>0</v>
      </c>
      <c r="T1071" s="65">
        <v>24</v>
      </c>
      <c r="U1071" s="65">
        <v>0</v>
      </c>
      <c r="V1071" s="65">
        <v>0</v>
      </c>
      <c r="W1071" s="65">
        <v>75.699996948242188</v>
      </c>
      <c r="X1071" s="65">
        <v>75.699996948242188</v>
      </c>
      <c r="Y1071" s="65">
        <v>24</v>
      </c>
      <c r="Z1071" s="5"/>
      <c r="AA1071" s="5"/>
      <c r="AB1071" s="5"/>
      <c r="AC1071" s="5"/>
      <c r="AD1071" s="5"/>
      <c r="AE1071" s="65">
        <v>0</v>
      </c>
      <c r="AF1071" s="65">
        <v>0</v>
      </c>
      <c r="AG1071" s="65">
        <v>24</v>
      </c>
      <c r="AH1071" s="5"/>
      <c r="AI1071" s="65">
        <v>18.995986938476562</v>
      </c>
      <c r="AJ1071" s="65">
        <v>0.79099994897842407</v>
      </c>
      <c r="AK1071" s="65">
        <v>0.79099994897842407</v>
      </c>
      <c r="AL1071" s="65">
        <v>24</v>
      </c>
      <c r="AM1071" s="65">
        <v>1</v>
      </c>
      <c r="AN1071" s="65">
        <v>3</v>
      </c>
      <c r="AO1071" s="65">
        <v>0</v>
      </c>
      <c r="AP1071" s="5"/>
      <c r="AQ1071" s="65">
        <v>3</v>
      </c>
      <c r="AR1071" s="65">
        <v>5</v>
      </c>
      <c r="AS1071" s="65">
        <v>5</v>
      </c>
      <c r="AT1071" s="65">
        <v>1987</v>
      </c>
    </row>
    <row r="1072" spans="1:46" x14ac:dyDescent="0.25">
      <c r="A1072" s="65">
        <v>4001</v>
      </c>
      <c r="B1072" s="22">
        <v>31903</v>
      </c>
      <c r="C1072" s="65">
        <v>1</v>
      </c>
      <c r="D1072" s="65">
        <v>3</v>
      </c>
      <c r="E1072" s="5"/>
      <c r="F1072" s="5"/>
      <c r="G1072" s="5"/>
      <c r="H1072" s="5"/>
      <c r="I1072" s="5"/>
      <c r="J1072" s="5"/>
      <c r="K1072" s="65">
        <v>0</v>
      </c>
      <c r="L1072" s="65">
        <v>0</v>
      </c>
      <c r="M1072" s="65">
        <v>0</v>
      </c>
      <c r="N1072" s="65">
        <v>24</v>
      </c>
      <c r="O1072" s="65">
        <v>0</v>
      </c>
      <c r="P1072" s="65">
        <v>0</v>
      </c>
      <c r="Q1072" s="65">
        <v>0</v>
      </c>
      <c r="R1072" s="65">
        <v>0</v>
      </c>
      <c r="S1072" s="65">
        <v>0</v>
      </c>
      <c r="T1072" s="65">
        <v>24</v>
      </c>
      <c r="U1072" s="65">
        <v>0</v>
      </c>
      <c r="V1072" s="65">
        <v>0</v>
      </c>
      <c r="W1072" s="65">
        <v>80.199996948242188</v>
      </c>
      <c r="X1072" s="65">
        <v>80.199996948242188</v>
      </c>
      <c r="Y1072" s="65">
        <v>24</v>
      </c>
      <c r="Z1072" s="5"/>
      <c r="AA1072" s="5"/>
      <c r="AB1072" s="5"/>
      <c r="AC1072" s="5"/>
      <c r="AD1072" s="5"/>
      <c r="AE1072" s="65">
        <v>0</v>
      </c>
      <c r="AF1072" s="65">
        <v>0</v>
      </c>
      <c r="AG1072" s="65">
        <v>24</v>
      </c>
      <c r="AH1072" s="5"/>
      <c r="AI1072" s="65">
        <v>15.551999092102051</v>
      </c>
      <c r="AJ1072" s="65">
        <v>0.64799994230270386</v>
      </c>
      <c r="AK1072" s="65">
        <v>0.64799994230270386</v>
      </c>
      <c r="AL1072" s="65">
        <v>24</v>
      </c>
      <c r="AM1072" s="65">
        <v>1</v>
      </c>
      <c r="AN1072" s="65">
        <v>3</v>
      </c>
      <c r="AO1072" s="65">
        <v>0</v>
      </c>
      <c r="AP1072" s="5"/>
      <c r="AQ1072" s="65">
        <v>4</v>
      </c>
      <c r="AR1072" s="65">
        <v>6</v>
      </c>
      <c r="AS1072" s="65">
        <v>5</v>
      </c>
      <c r="AT1072" s="65">
        <v>1987</v>
      </c>
    </row>
    <row r="1073" spans="1:46" x14ac:dyDescent="0.25">
      <c r="A1073" s="65">
        <v>4001</v>
      </c>
      <c r="B1073" s="22">
        <v>31904</v>
      </c>
      <c r="C1073" s="65">
        <v>1</v>
      </c>
      <c r="D1073" s="65">
        <v>3</v>
      </c>
      <c r="E1073" s="5"/>
      <c r="F1073" s="5"/>
      <c r="G1073" s="5"/>
      <c r="H1073" s="5"/>
      <c r="I1073" s="5"/>
      <c r="J1073" s="5"/>
      <c r="K1073" s="65">
        <v>0</v>
      </c>
      <c r="L1073" s="65">
        <v>0</v>
      </c>
      <c r="M1073" s="65">
        <v>0</v>
      </c>
      <c r="N1073" s="65">
        <v>24</v>
      </c>
      <c r="O1073" s="65">
        <v>0</v>
      </c>
      <c r="P1073" s="65">
        <v>0</v>
      </c>
      <c r="Q1073" s="65">
        <v>0</v>
      </c>
      <c r="R1073" s="65">
        <v>0</v>
      </c>
      <c r="S1073" s="65">
        <v>0</v>
      </c>
      <c r="T1073" s="65">
        <v>24</v>
      </c>
      <c r="U1073" s="65">
        <v>0</v>
      </c>
      <c r="V1073" s="65">
        <v>0</v>
      </c>
      <c r="W1073" s="65">
        <v>81.899993896484375</v>
      </c>
      <c r="X1073" s="65">
        <v>81.899993896484375</v>
      </c>
      <c r="Y1073" s="65">
        <v>24</v>
      </c>
      <c r="Z1073" s="5"/>
      <c r="AA1073" s="5"/>
      <c r="AB1073" s="5"/>
      <c r="AC1073" s="5"/>
      <c r="AD1073" s="5"/>
      <c r="AE1073" s="65">
        <v>0</v>
      </c>
      <c r="AF1073" s="65">
        <v>0</v>
      </c>
      <c r="AG1073" s="65">
        <v>24</v>
      </c>
      <c r="AH1073" s="5"/>
      <c r="AI1073" s="65">
        <v>26.087997436523438</v>
      </c>
      <c r="AJ1073" s="65">
        <v>1.0869998931884766</v>
      </c>
      <c r="AK1073" s="65">
        <v>1.0869998931884766</v>
      </c>
      <c r="AL1073" s="65">
        <v>24</v>
      </c>
      <c r="AM1073" s="65">
        <v>1</v>
      </c>
      <c r="AN1073" s="65">
        <v>3</v>
      </c>
      <c r="AO1073" s="65">
        <v>0</v>
      </c>
      <c r="AP1073" s="5"/>
      <c r="AQ1073" s="65">
        <v>5</v>
      </c>
      <c r="AR1073" s="65">
        <v>7</v>
      </c>
      <c r="AS1073" s="65">
        <v>5</v>
      </c>
      <c r="AT1073" s="65">
        <v>1987</v>
      </c>
    </row>
    <row r="1074" spans="1:46" x14ac:dyDescent="0.25">
      <c r="A1074" s="65">
        <v>4001</v>
      </c>
      <c r="B1074" s="22">
        <v>31905</v>
      </c>
      <c r="C1074" s="65">
        <v>1</v>
      </c>
      <c r="D1074" s="65">
        <v>3</v>
      </c>
      <c r="E1074" s="5"/>
      <c r="F1074" s="5"/>
      <c r="G1074" s="5"/>
      <c r="H1074" s="5"/>
      <c r="I1074" s="5"/>
      <c r="J1074" s="5"/>
      <c r="K1074" s="65">
        <v>0</v>
      </c>
      <c r="L1074" s="65">
        <v>0</v>
      </c>
      <c r="M1074" s="65">
        <v>0</v>
      </c>
      <c r="N1074" s="65">
        <v>24</v>
      </c>
      <c r="O1074" s="65">
        <v>0</v>
      </c>
      <c r="P1074" s="65">
        <v>0</v>
      </c>
      <c r="Q1074" s="65">
        <v>0</v>
      </c>
      <c r="R1074" s="65">
        <v>0</v>
      </c>
      <c r="S1074" s="65">
        <v>0</v>
      </c>
      <c r="T1074" s="65">
        <v>24</v>
      </c>
      <c r="U1074" s="65">
        <v>0</v>
      </c>
      <c r="V1074" s="65">
        <v>0</v>
      </c>
      <c r="W1074" s="65">
        <v>82.899993896484375</v>
      </c>
      <c r="X1074" s="65">
        <v>82.899993896484375</v>
      </c>
      <c r="Y1074" s="65">
        <v>24</v>
      </c>
      <c r="Z1074" s="5"/>
      <c r="AA1074" s="5"/>
      <c r="AB1074" s="5"/>
      <c r="AC1074" s="5"/>
      <c r="AD1074" s="5"/>
      <c r="AE1074" s="65">
        <v>0</v>
      </c>
      <c r="AF1074" s="65">
        <v>0</v>
      </c>
      <c r="AG1074" s="65">
        <v>24</v>
      </c>
      <c r="AH1074" s="5"/>
      <c r="AI1074" s="65">
        <v>31.043991088867188</v>
      </c>
      <c r="AJ1074" s="65">
        <v>1.292999267578125</v>
      </c>
      <c r="AK1074" s="65">
        <v>1.292999267578125</v>
      </c>
      <c r="AL1074" s="65">
        <v>24</v>
      </c>
      <c r="AM1074" s="65">
        <v>1</v>
      </c>
      <c r="AN1074" s="65">
        <v>3</v>
      </c>
      <c r="AO1074" s="65">
        <v>0</v>
      </c>
      <c r="AP1074" s="5"/>
      <c r="AQ1074" s="65">
        <v>6</v>
      </c>
      <c r="AR1074" s="65">
        <v>8</v>
      </c>
      <c r="AS1074" s="65">
        <v>5</v>
      </c>
      <c r="AT1074" s="65">
        <v>1987</v>
      </c>
    </row>
    <row r="1075" spans="1:46" x14ac:dyDescent="0.25">
      <c r="A1075" s="65">
        <v>4001</v>
      </c>
      <c r="B1075" s="22">
        <v>31906</v>
      </c>
      <c r="C1075" s="65">
        <v>1</v>
      </c>
      <c r="D1075" s="65">
        <v>3</v>
      </c>
      <c r="E1075" s="5"/>
      <c r="F1075" s="5"/>
      <c r="G1075" s="5"/>
      <c r="H1075" s="5"/>
      <c r="I1075" s="5"/>
      <c r="J1075" s="5"/>
      <c r="K1075" s="65">
        <v>0</v>
      </c>
      <c r="L1075" s="65">
        <v>0</v>
      </c>
      <c r="M1075" s="65">
        <v>0</v>
      </c>
      <c r="N1075" s="65">
        <v>24</v>
      </c>
      <c r="O1075" s="65">
        <v>0</v>
      </c>
      <c r="P1075" s="65">
        <v>0</v>
      </c>
      <c r="Q1075" s="65">
        <v>0</v>
      </c>
      <c r="R1075" s="65">
        <v>0</v>
      </c>
      <c r="S1075" s="65">
        <v>0</v>
      </c>
      <c r="T1075" s="65">
        <v>24</v>
      </c>
      <c r="U1075" s="65">
        <v>0</v>
      </c>
      <c r="V1075" s="65">
        <v>0</v>
      </c>
      <c r="W1075" s="65">
        <v>81</v>
      </c>
      <c r="X1075" s="65">
        <v>81</v>
      </c>
      <c r="Y1075" s="65">
        <v>24</v>
      </c>
      <c r="Z1075" s="5"/>
      <c r="AA1075" s="5"/>
      <c r="AB1075" s="5"/>
      <c r="AC1075" s="5"/>
      <c r="AD1075" s="5"/>
      <c r="AE1075" s="65">
        <v>0</v>
      </c>
      <c r="AF1075" s="65">
        <v>0</v>
      </c>
      <c r="AG1075" s="65">
        <v>24</v>
      </c>
      <c r="AH1075" s="5"/>
      <c r="AI1075" s="65">
        <v>33.551986694335937</v>
      </c>
      <c r="AJ1075" s="65">
        <v>1.3979997634887695</v>
      </c>
      <c r="AK1075" s="65">
        <v>1.3979997634887695</v>
      </c>
      <c r="AL1075" s="65">
        <v>24</v>
      </c>
      <c r="AM1075" s="65">
        <v>1</v>
      </c>
      <c r="AN1075" s="65">
        <v>3</v>
      </c>
      <c r="AO1075" s="65">
        <v>0</v>
      </c>
      <c r="AP1075" s="5"/>
      <c r="AQ1075" s="65">
        <v>7</v>
      </c>
      <c r="AR1075" s="65">
        <v>9</v>
      </c>
      <c r="AS1075" s="65">
        <v>5</v>
      </c>
      <c r="AT1075" s="65">
        <v>1987</v>
      </c>
    </row>
    <row r="1076" spans="1:46" x14ac:dyDescent="0.25">
      <c r="A1076" s="65">
        <v>4001</v>
      </c>
      <c r="B1076" s="22">
        <v>31907</v>
      </c>
      <c r="C1076" s="65">
        <v>1</v>
      </c>
      <c r="D1076" s="65">
        <v>3</v>
      </c>
      <c r="E1076" s="5"/>
      <c r="F1076" s="5"/>
      <c r="G1076" s="5"/>
      <c r="H1076" s="5"/>
      <c r="I1076" s="5"/>
      <c r="J1076" s="5"/>
      <c r="K1076" s="65">
        <v>0</v>
      </c>
      <c r="L1076" s="65">
        <v>0</v>
      </c>
      <c r="M1076" s="65">
        <v>0</v>
      </c>
      <c r="N1076" s="65">
        <v>24</v>
      </c>
      <c r="O1076" s="65">
        <v>0</v>
      </c>
      <c r="P1076" s="65">
        <v>0</v>
      </c>
      <c r="Q1076" s="65">
        <v>0</v>
      </c>
      <c r="R1076" s="65">
        <v>0</v>
      </c>
      <c r="S1076" s="65">
        <v>0</v>
      </c>
      <c r="T1076" s="65">
        <v>24</v>
      </c>
      <c r="U1076" s="65">
        <v>0</v>
      </c>
      <c r="V1076" s="65">
        <v>0</v>
      </c>
      <c r="W1076" s="65">
        <v>79.699996948242187</v>
      </c>
      <c r="X1076" s="65">
        <v>79.699996948242187</v>
      </c>
      <c r="Y1076" s="65">
        <v>24</v>
      </c>
      <c r="Z1076" s="5"/>
      <c r="AA1076" s="5"/>
      <c r="AB1076" s="5"/>
      <c r="AC1076" s="5"/>
      <c r="AD1076" s="5"/>
      <c r="AE1076" s="65">
        <v>0</v>
      </c>
      <c r="AF1076" s="65">
        <v>0</v>
      </c>
      <c r="AG1076" s="65">
        <v>24</v>
      </c>
      <c r="AH1076" s="5"/>
      <c r="AI1076" s="65">
        <v>24.17999267578125</v>
      </c>
      <c r="AJ1076" s="65">
        <v>1.0069999694824219</v>
      </c>
      <c r="AK1076" s="65">
        <v>1.0069999694824219</v>
      </c>
      <c r="AL1076" s="65">
        <v>24</v>
      </c>
      <c r="AM1076" s="65">
        <v>1</v>
      </c>
      <c r="AN1076" s="65">
        <v>3</v>
      </c>
      <c r="AO1076" s="65">
        <v>0</v>
      </c>
      <c r="AP1076" s="5"/>
      <c r="AQ1076" s="65">
        <v>1</v>
      </c>
      <c r="AR1076" s="65">
        <v>10</v>
      </c>
      <c r="AS1076" s="65">
        <v>5</v>
      </c>
      <c r="AT1076" s="65">
        <v>1987</v>
      </c>
    </row>
    <row r="1077" spans="1:46" x14ac:dyDescent="0.25">
      <c r="A1077" s="65">
        <v>4001</v>
      </c>
      <c r="B1077" s="22">
        <v>31908</v>
      </c>
      <c r="C1077" s="65">
        <v>1</v>
      </c>
      <c r="D1077" s="65">
        <v>3</v>
      </c>
      <c r="E1077" s="5"/>
      <c r="F1077" s="5"/>
      <c r="G1077" s="5"/>
      <c r="H1077" s="5"/>
      <c r="I1077" s="5"/>
      <c r="J1077" s="5"/>
      <c r="K1077" s="65">
        <v>0</v>
      </c>
      <c r="L1077" s="65">
        <v>0</v>
      </c>
      <c r="M1077" s="65">
        <v>0</v>
      </c>
      <c r="N1077" s="65">
        <v>24</v>
      </c>
      <c r="O1077" s="65">
        <v>0</v>
      </c>
      <c r="P1077" s="65">
        <v>0</v>
      </c>
      <c r="Q1077" s="65">
        <v>0</v>
      </c>
      <c r="R1077" s="65">
        <v>0</v>
      </c>
      <c r="S1077" s="65">
        <v>0</v>
      </c>
      <c r="T1077" s="65">
        <v>24</v>
      </c>
      <c r="U1077" s="65">
        <v>0</v>
      </c>
      <c r="V1077" s="65">
        <v>0</v>
      </c>
      <c r="W1077" s="65">
        <v>76.5</v>
      </c>
      <c r="X1077" s="65">
        <v>76.5</v>
      </c>
      <c r="Y1077" s="65">
        <v>24</v>
      </c>
      <c r="Z1077" s="5"/>
      <c r="AA1077" s="5"/>
      <c r="AB1077" s="5"/>
      <c r="AC1077" s="5"/>
      <c r="AD1077" s="5"/>
      <c r="AE1077" s="65">
        <v>0</v>
      </c>
      <c r="AF1077" s="65">
        <v>0</v>
      </c>
      <c r="AG1077" s="65">
        <v>24</v>
      </c>
      <c r="AH1077" s="5"/>
      <c r="AI1077" s="65">
        <v>25.055999755859375</v>
      </c>
      <c r="AJ1077" s="65">
        <v>1.0439996719360352</v>
      </c>
      <c r="AK1077" s="65">
        <v>1.0439996719360352</v>
      </c>
      <c r="AL1077" s="65">
        <v>24</v>
      </c>
      <c r="AM1077" s="65">
        <v>1</v>
      </c>
      <c r="AN1077" s="65">
        <v>3</v>
      </c>
      <c r="AO1077" s="65">
        <v>0</v>
      </c>
      <c r="AP1077" s="5"/>
      <c r="AQ1077" s="65">
        <v>2</v>
      </c>
      <c r="AR1077" s="65">
        <v>11</v>
      </c>
      <c r="AS1077" s="65">
        <v>5</v>
      </c>
      <c r="AT1077" s="65">
        <v>1987</v>
      </c>
    </row>
    <row r="1078" spans="1:46" x14ac:dyDescent="0.25">
      <c r="A1078" s="65">
        <v>4001</v>
      </c>
      <c r="B1078" s="22">
        <v>31909</v>
      </c>
      <c r="C1078" s="65">
        <v>1</v>
      </c>
      <c r="D1078" s="65">
        <v>3</v>
      </c>
      <c r="E1078" s="5"/>
      <c r="F1078" s="5"/>
      <c r="G1078" s="5"/>
      <c r="H1078" s="5"/>
      <c r="I1078" s="5"/>
      <c r="J1078" s="5"/>
      <c r="K1078" s="65">
        <v>0</v>
      </c>
      <c r="L1078" s="65">
        <v>0</v>
      </c>
      <c r="M1078" s="65">
        <v>0</v>
      </c>
      <c r="N1078" s="65">
        <v>24</v>
      </c>
      <c r="O1078" s="65">
        <v>0</v>
      </c>
      <c r="P1078" s="65">
        <v>0</v>
      </c>
      <c r="Q1078" s="65">
        <v>0</v>
      </c>
      <c r="R1078" s="65">
        <v>0</v>
      </c>
      <c r="S1078" s="65">
        <v>0</v>
      </c>
      <c r="T1078" s="65">
        <v>24</v>
      </c>
      <c r="U1078" s="65">
        <v>0</v>
      </c>
      <c r="V1078" s="65">
        <v>0</v>
      </c>
      <c r="W1078" s="65">
        <v>70.29998779296875</v>
      </c>
      <c r="X1078" s="65">
        <v>70.29998779296875</v>
      </c>
      <c r="Y1078" s="65">
        <v>24</v>
      </c>
      <c r="Z1078" s="5"/>
      <c r="AA1078" s="5"/>
      <c r="AB1078" s="5"/>
      <c r="AC1078" s="5"/>
      <c r="AD1078" s="5"/>
      <c r="AE1078" s="65">
        <v>0</v>
      </c>
      <c r="AF1078" s="65">
        <v>0</v>
      </c>
      <c r="AG1078" s="65">
        <v>24</v>
      </c>
      <c r="AH1078" s="5"/>
      <c r="AI1078" s="65">
        <v>30.155990600585938</v>
      </c>
      <c r="AJ1078" s="65">
        <v>1.2559995651245117</v>
      </c>
      <c r="AK1078" s="65">
        <v>1.2559995651245117</v>
      </c>
      <c r="AL1078" s="65">
        <v>24</v>
      </c>
      <c r="AM1078" s="65">
        <v>1</v>
      </c>
      <c r="AN1078" s="65">
        <v>3</v>
      </c>
      <c r="AO1078" s="65">
        <v>0</v>
      </c>
      <c r="AP1078" s="5"/>
      <c r="AQ1078" s="65">
        <v>3</v>
      </c>
      <c r="AR1078" s="65">
        <v>12</v>
      </c>
      <c r="AS1078" s="65">
        <v>5</v>
      </c>
      <c r="AT1078" s="65">
        <v>1987</v>
      </c>
    </row>
    <row r="1079" spans="1:46" x14ac:dyDescent="0.25">
      <c r="A1079" s="65">
        <v>4001</v>
      </c>
      <c r="B1079" s="22">
        <v>31910</v>
      </c>
      <c r="C1079" s="65">
        <v>1</v>
      </c>
      <c r="D1079" s="65">
        <v>3</v>
      </c>
      <c r="E1079" s="5"/>
      <c r="F1079" s="5"/>
      <c r="G1079" s="5"/>
      <c r="H1079" s="5"/>
      <c r="I1079" s="5"/>
      <c r="J1079" s="5"/>
      <c r="K1079" s="65">
        <v>0</v>
      </c>
      <c r="L1079" s="65">
        <v>0</v>
      </c>
      <c r="M1079" s="65">
        <v>0</v>
      </c>
      <c r="N1079" s="65">
        <v>24</v>
      </c>
      <c r="O1079" s="65">
        <v>0</v>
      </c>
      <c r="P1079" s="65">
        <v>0</v>
      </c>
      <c r="Q1079" s="65">
        <v>0</v>
      </c>
      <c r="R1079" s="65">
        <v>0</v>
      </c>
      <c r="S1079" s="65">
        <v>0</v>
      </c>
      <c r="T1079" s="65">
        <v>24</v>
      </c>
      <c r="U1079" s="65">
        <v>0</v>
      </c>
      <c r="V1079" s="65">
        <v>0</v>
      </c>
      <c r="W1079" s="65">
        <v>69.79998779296875</v>
      </c>
      <c r="X1079" s="65">
        <v>69.79998779296875</v>
      </c>
      <c r="Y1079" s="65">
        <v>24</v>
      </c>
      <c r="Z1079" s="5"/>
      <c r="AA1079" s="5"/>
      <c r="AB1079" s="5"/>
      <c r="AC1079" s="5"/>
      <c r="AD1079" s="5"/>
      <c r="AE1079" s="65">
        <v>18</v>
      </c>
      <c r="AF1079" s="65">
        <v>18</v>
      </c>
      <c r="AG1079" s="65">
        <v>24</v>
      </c>
      <c r="AH1079" s="5"/>
      <c r="AI1079" s="65">
        <v>17.243988037109375</v>
      </c>
      <c r="AJ1079" s="65">
        <v>0.71799999475479126</v>
      </c>
      <c r="AK1079" s="65">
        <v>0.71799999475479126</v>
      </c>
      <c r="AL1079" s="65">
        <v>24</v>
      </c>
      <c r="AM1079" s="65">
        <v>1</v>
      </c>
      <c r="AN1079" s="65">
        <v>3</v>
      </c>
      <c r="AO1079" s="65">
        <v>0</v>
      </c>
      <c r="AP1079" s="5"/>
      <c r="AQ1079" s="65">
        <v>4</v>
      </c>
      <c r="AR1079" s="65">
        <v>13</v>
      </c>
      <c r="AS1079" s="65">
        <v>5</v>
      </c>
      <c r="AT1079" s="65">
        <v>1987</v>
      </c>
    </row>
    <row r="1080" spans="1:46" x14ac:dyDescent="0.25">
      <c r="A1080" s="65">
        <v>4001</v>
      </c>
      <c r="B1080" s="22">
        <v>31911</v>
      </c>
      <c r="C1080" s="65">
        <v>1</v>
      </c>
      <c r="D1080" s="65">
        <v>3</v>
      </c>
      <c r="E1080" s="5"/>
      <c r="F1080" s="5"/>
      <c r="G1080" s="5"/>
      <c r="H1080" s="5"/>
      <c r="I1080" s="5"/>
      <c r="J1080" s="5"/>
      <c r="K1080" s="65">
        <v>0</v>
      </c>
      <c r="L1080" s="65">
        <v>0</v>
      </c>
      <c r="M1080" s="65">
        <v>0</v>
      </c>
      <c r="N1080" s="65">
        <v>24</v>
      </c>
      <c r="O1080" s="65">
        <v>0</v>
      </c>
      <c r="P1080" s="65">
        <v>0</v>
      </c>
      <c r="Q1080" s="65">
        <v>0</v>
      </c>
      <c r="R1080" s="65">
        <v>0</v>
      </c>
      <c r="S1080" s="65">
        <v>0</v>
      </c>
      <c r="T1080" s="65">
        <v>24</v>
      </c>
      <c r="U1080" s="65">
        <v>0</v>
      </c>
      <c r="V1080" s="65">
        <v>0</v>
      </c>
      <c r="W1080" s="65">
        <v>71.79998779296875</v>
      </c>
      <c r="X1080" s="65">
        <v>71.79998779296875</v>
      </c>
      <c r="Y1080" s="65">
        <v>24</v>
      </c>
      <c r="Z1080" s="5"/>
      <c r="AA1080" s="5"/>
      <c r="AB1080" s="5"/>
      <c r="AC1080" s="5"/>
      <c r="AD1080" s="5"/>
      <c r="AE1080" s="65">
        <v>0</v>
      </c>
      <c r="AF1080" s="65">
        <v>0</v>
      </c>
      <c r="AG1080" s="65">
        <v>24</v>
      </c>
      <c r="AH1080" s="5"/>
      <c r="AI1080" s="65">
        <v>24.599990844726563</v>
      </c>
      <c r="AJ1080" s="65">
        <v>1.0249996185302734</v>
      </c>
      <c r="AK1080" s="65">
        <v>1.0249996185302734</v>
      </c>
      <c r="AL1080" s="65">
        <v>24</v>
      </c>
      <c r="AM1080" s="65">
        <v>1</v>
      </c>
      <c r="AN1080" s="65">
        <v>3</v>
      </c>
      <c r="AO1080" s="65">
        <v>0</v>
      </c>
      <c r="AP1080" s="5"/>
      <c r="AQ1080" s="65">
        <v>5</v>
      </c>
      <c r="AR1080" s="65">
        <v>14</v>
      </c>
      <c r="AS1080" s="65">
        <v>5</v>
      </c>
      <c r="AT1080" s="65">
        <v>1987</v>
      </c>
    </row>
    <row r="1081" spans="1:46" x14ac:dyDescent="0.25">
      <c r="A1081" s="65">
        <v>4001</v>
      </c>
      <c r="B1081" s="22">
        <v>31912</v>
      </c>
      <c r="C1081" s="65">
        <v>1</v>
      </c>
      <c r="D1081" s="65">
        <v>3</v>
      </c>
      <c r="E1081" s="5"/>
      <c r="F1081" s="5"/>
      <c r="G1081" s="5"/>
      <c r="H1081" s="5"/>
      <c r="I1081" s="5"/>
      <c r="J1081" s="5"/>
      <c r="K1081" s="5"/>
      <c r="L1081" s="65">
        <v>0</v>
      </c>
      <c r="M1081" s="5"/>
      <c r="N1081" s="65">
        <v>21</v>
      </c>
      <c r="O1081" s="65">
        <v>0</v>
      </c>
      <c r="P1081" s="65">
        <v>0</v>
      </c>
      <c r="Q1081" s="5"/>
      <c r="R1081" s="65">
        <v>0</v>
      </c>
      <c r="S1081" s="5"/>
      <c r="T1081" s="65">
        <v>21</v>
      </c>
      <c r="U1081" s="65">
        <v>0</v>
      </c>
      <c r="V1081" s="65">
        <v>0</v>
      </c>
      <c r="W1081" s="65">
        <v>70.199996948242188</v>
      </c>
      <c r="X1081" s="5"/>
      <c r="Y1081" s="65">
        <v>21</v>
      </c>
      <c r="Z1081" s="5"/>
      <c r="AA1081" s="5"/>
      <c r="AB1081" s="5"/>
      <c r="AC1081" s="5"/>
      <c r="AD1081" s="5"/>
      <c r="AE1081" s="65">
        <v>0</v>
      </c>
      <c r="AF1081" s="5"/>
      <c r="AG1081" s="65">
        <v>21</v>
      </c>
      <c r="AH1081" s="5"/>
      <c r="AI1081" s="5"/>
      <c r="AJ1081" s="65">
        <v>1.8559999465942383</v>
      </c>
      <c r="AK1081" s="5"/>
      <c r="AL1081" s="65">
        <v>21</v>
      </c>
      <c r="AM1081" s="65">
        <v>1</v>
      </c>
      <c r="AN1081" s="65">
        <v>3</v>
      </c>
      <c r="AO1081" s="65">
        <v>0</v>
      </c>
      <c r="AP1081" s="5"/>
      <c r="AQ1081" s="65">
        <v>6</v>
      </c>
      <c r="AR1081" s="65">
        <v>15</v>
      </c>
      <c r="AS1081" s="65">
        <v>5</v>
      </c>
      <c r="AT1081" s="65">
        <v>1987</v>
      </c>
    </row>
    <row r="1082" spans="1:46" x14ac:dyDescent="0.25">
      <c r="A1082" s="65">
        <v>4001</v>
      </c>
      <c r="B1082" s="22">
        <v>31913</v>
      </c>
      <c r="C1082" s="65">
        <v>1</v>
      </c>
      <c r="D1082" s="65">
        <v>3</v>
      </c>
      <c r="E1082" s="5"/>
      <c r="F1082" s="5"/>
      <c r="G1082" s="5"/>
      <c r="H1082" s="5"/>
      <c r="I1082" s="5"/>
      <c r="J1082" s="5"/>
      <c r="K1082" s="65">
        <v>0</v>
      </c>
      <c r="L1082" s="65">
        <v>0</v>
      </c>
      <c r="M1082" s="65">
        <v>0</v>
      </c>
      <c r="N1082" s="65">
        <v>24</v>
      </c>
      <c r="O1082" s="65">
        <v>0</v>
      </c>
      <c r="P1082" s="65">
        <v>0</v>
      </c>
      <c r="Q1082" s="65">
        <v>0</v>
      </c>
      <c r="R1082" s="65">
        <v>0</v>
      </c>
      <c r="S1082" s="65">
        <v>0</v>
      </c>
      <c r="T1082" s="65">
        <v>24</v>
      </c>
      <c r="U1082" s="65">
        <v>0</v>
      </c>
      <c r="V1082" s="65">
        <v>0</v>
      </c>
      <c r="W1082" s="65">
        <v>67.29998779296875</v>
      </c>
      <c r="X1082" s="65">
        <v>67.29998779296875</v>
      </c>
      <c r="Y1082" s="65">
        <v>24</v>
      </c>
      <c r="Z1082" s="5"/>
      <c r="AA1082" s="5"/>
      <c r="AB1082" s="5"/>
      <c r="AC1082" s="5"/>
      <c r="AD1082" s="5"/>
      <c r="AE1082" s="65">
        <v>0</v>
      </c>
      <c r="AF1082" s="65">
        <v>0</v>
      </c>
      <c r="AG1082" s="65">
        <v>24</v>
      </c>
      <c r="AH1082" s="5"/>
      <c r="AI1082" s="65">
        <v>30.935989379882813</v>
      </c>
      <c r="AJ1082" s="65">
        <v>1.2889995574951172</v>
      </c>
      <c r="AK1082" s="65">
        <v>1.2889995574951172</v>
      </c>
      <c r="AL1082" s="65">
        <v>24</v>
      </c>
      <c r="AM1082" s="65">
        <v>1</v>
      </c>
      <c r="AN1082" s="65">
        <v>3</v>
      </c>
      <c r="AO1082" s="65">
        <v>0</v>
      </c>
      <c r="AP1082" s="5"/>
      <c r="AQ1082" s="65">
        <v>7</v>
      </c>
      <c r="AR1082" s="65">
        <v>16</v>
      </c>
      <c r="AS1082" s="65">
        <v>5</v>
      </c>
      <c r="AT1082" s="65">
        <v>1987</v>
      </c>
    </row>
    <row r="1083" spans="1:46" x14ac:dyDescent="0.25">
      <c r="A1083" s="65">
        <v>4001</v>
      </c>
      <c r="B1083" s="22">
        <v>31914</v>
      </c>
      <c r="C1083" s="65">
        <v>1</v>
      </c>
      <c r="D1083" s="65">
        <v>3</v>
      </c>
      <c r="E1083" s="5"/>
      <c r="F1083" s="5"/>
      <c r="G1083" s="5"/>
      <c r="H1083" s="5"/>
      <c r="I1083" s="5"/>
      <c r="J1083" s="5"/>
      <c r="K1083" s="65">
        <v>0</v>
      </c>
      <c r="L1083" s="65">
        <v>0</v>
      </c>
      <c r="M1083" s="65">
        <v>0</v>
      </c>
      <c r="N1083" s="65">
        <v>24</v>
      </c>
      <c r="O1083" s="65">
        <v>0</v>
      </c>
      <c r="P1083" s="65">
        <v>0</v>
      </c>
      <c r="Q1083" s="65">
        <v>0</v>
      </c>
      <c r="R1083" s="65">
        <v>0</v>
      </c>
      <c r="S1083" s="65">
        <v>0</v>
      </c>
      <c r="T1083" s="65">
        <v>24</v>
      </c>
      <c r="U1083" s="65">
        <v>0</v>
      </c>
      <c r="V1083" s="65">
        <v>0</v>
      </c>
      <c r="W1083" s="65">
        <v>66</v>
      </c>
      <c r="X1083" s="65">
        <v>66</v>
      </c>
      <c r="Y1083" s="65">
        <v>24</v>
      </c>
      <c r="Z1083" s="5"/>
      <c r="AA1083" s="5"/>
      <c r="AB1083" s="5"/>
      <c r="AC1083" s="5"/>
      <c r="AD1083" s="5"/>
      <c r="AE1083" s="65">
        <v>0</v>
      </c>
      <c r="AF1083" s="65">
        <v>0</v>
      </c>
      <c r="AG1083" s="65">
        <v>24</v>
      </c>
      <c r="AH1083" s="5"/>
      <c r="AI1083" s="65">
        <v>20.759994506835938</v>
      </c>
      <c r="AJ1083" s="65">
        <v>0.86499994993209839</v>
      </c>
      <c r="AK1083" s="65">
        <v>0.86499994993209839</v>
      </c>
      <c r="AL1083" s="65">
        <v>24</v>
      </c>
      <c r="AM1083" s="65">
        <v>1</v>
      </c>
      <c r="AN1083" s="65">
        <v>3</v>
      </c>
      <c r="AO1083" s="65">
        <v>0</v>
      </c>
      <c r="AP1083" s="5"/>
      <c r="AQ1083" s="65">
        <v>1</v>
      </c>
      <c r="AR1083" s="65">
        <v>17</v>
      </c>
      <c r="AS1083" s="65">
        <v>5</v>
      </c>
      <c r="AT1083" s="65">
        <v>1987</v>
      </c>
    </row>
    <row r="1084" spans="1:46" x14ac:dyDescent="0.25">
      <c r="A1084" s="65">
        <v>4001</v>
      </c>
      <c r="B1084" s="22">
        <v>31915</v>
      </c>
      <c r="C1084" s="65">
        <v>1</v>
      </c>
      <c r="D1084" s="65">
        <v>3</v>
      </c>
      <c r="E1084" s="5"/>
      <c r="F1084" s="5"/>
      <c r="G1084" s="5"/>
      <c r="H1084" s="5"/>
      <c r="I1084" s="5"/>
      <c r="J1084" s="5"/>
      <c r="K1084" s="65">
        <v>0</v>
      </c>
      <c r="L1084" s="65">
        <v>0</v>
      </c>
      <c r="M1084" s="65">
        <v>0</v>
      </c>
      <c r="N1084" s="65">
        <v>24</v>
      </c>
      <c r="O1084" s="65">
        <v>0</v>
      </c>
      <c r="P1084" s="65">
        <v>0</v>
      </c>
      <c r="Q1084" s="65">
        <v>0</v>
      </c>
      <c r="R1084" s="65">
        <v>0</v>
      </c>
      <c r="S1084" s="65">
        <v>0</v>
      </c>
      <c r="T1084" s="65">
        <v>24</v>
      </c>
      <c r="U1084" s="65">
        <v>0</v>
      </c>
      <c r="V1084" s="65">
        <v>0</v>
      </c>
      <c r="W1084" s="65">
        <v>63</v>
      </c>
      <c r="X1084" s="65">
        <v>63</v>
      </c>
      <c r="Y1084" s="65">
        <v>24</v>
      </c>
      <c r="Z1084" s="5"/>
      <c r="AA1084" s="5"/>
      <c r="AB1084" s="5"/>
      <c r="AC1084" s="5"/>
      <c r="AD1084" s="5"/>
      <c r="AE1084" s="65">
        <v>0</v>
      </c>
      <c r="AF1084" s="65">
        <v>0</v>
      </c>
      <c r="AG1084" s="65">
        <v>24</v>
      </c>
      <c r="AH1084" s="5"/>
      <c r="AI1084" s="65">
        <v>11.195999145507813</v>
      </c>
      <c r="AJ1084" s="65">
        <v>0.46599996089935303</v>
      </c>
      <c r="AK1084" s="65">
        <v>0.46599996089935303</v>
      </c>
      <c r="AL1084" s="65">
        <v>24</v>
      </c>
      <c r="AM1084" s="65">
        <v>1</v>
      </c>
      <c r="AN1084" s="65">
        <v>3</v>
      </c>
      <c r="AO1084" s="65">
        <v>0</v>
      </c>
      <c r="AP1084" s="5"/>
      <c r="AQ1084" s="65">
        <v>2</v>
      </c>
      <c r="AR1084" s="65">
        <v>18</v>
      </c>
      <c r="AS1084" s="65">
        <v>5</v>
      </c>
      <c r="AT1084" s="65">
        <v>1987</v>
      </c>
    </row>
    <row r="1085" spans="1:46" x14ac:dyDescent="0.25">
      <c r="A1085" s="65">
        <v>4001</v>
      </c>
      <c r="B1085" s="22">
        <v>31916</v>
      </c>
      <c r="C1085" s="65">
        <v>1</v>
      </c>
      <c r="D1085" s="65">
        <v>3</v>
      </c>
      <c r="E1085" s="5"/>
      <c r="F1085" s="5"/>
      <c r="G1085" s="5"/>
      <c r="H1085" s="5"/>
      <c r="I1085" s="5"/>
      <c r="J1085" s="5"/>
      <c r="K1085" s="65">
        <v>0</v>
      </c>
      <c r="L1085" s="65">
        <v>0</v>
      </c>
      <c r="M1085" s="65">
        <v>0</v>
      </c>
      <c r="N1085" s="65">
        <v>24</v>
      </c>
      <c r="O1085" s="65">
        <v>0</v>
      </c>
      <c r="P1085" s="65">
        <v>0</v>
      </c>
      <c r="Q1085" s="65">
        <v>0</v>
      </c>
      <c r="R1085" s="65">
        <v>0</v>
      </c>
      <c r="S1085" s="65">
        <v>0</v>
      </c>
      <c r="T1085" s="65">
        <v>24</v>
      </c>
      <c r="U1085" s="65">
        <v>0</v>
      </c>
      <c r="V1085" s="65">
        <v>0</v>
      </c>
      <c r="W1085" s="65">
        <v>63.29998779296875</v>
      </c>
      <c r="X1085" s="65">
        <v>63.29998779296875</v>
      </c>
      <c r="Y1085" s="65">
        <v>24</v>
      </c>
      <c r="Z1085" s="5"/>
      <c r="AA1085" s="5"/>
      <c r="AB1085" s="5"/>
      <c r="AC1085" s="5"/>
      <c r="AD1085" s="5"/>
      <c r="AE1085" s="65">
        <v>0</v>
      </c>
      <c r="AF1085" s="65">
        <v>0</v>
      </c>
      <c r="AG1085" s="65">
        <v>24</v>
      </c>
      <c r="AH1085" s="5"/>
      <c r="AI1085" s="65">
        <v>10.571999549865723</v>
      </c>
      <c r="AJ1085" s="65">
        <v>0.43999999761581421</v>
      </c>
      <c r="AK1085" s="65">
        <v>0.43999999761581421</v>
      </c>
      <c r="AL1085" s="65">
        <v>24</v>
      </c>
      <c r="AM1085" s="65">
        <v>1</v>
      </c>
      <c r="AN1085" s="65">
        <v>3</v>
      </c>
      <c r="AO1085" s="65">
        <v>0</v>
      </c>
      <c r="AP1085" s="5"/>
      <c r="AQ1085" s="65">
        <v>3</v>
      </c>
      <c r="AR1085" s="65">
        <v>19</v>
      </c>
      <c r="AS1085" s="65">
        <v>5</v>
      </c>
      <c r="AT1085" s="65">
        <v>1987</v>
      </c>
    </row>
    <row r="1086" spans="1:46" x14ac:dyDescent="0.25">
      <c r="A1086" s="65">
        <v>4001</v>
      </c>
      <c r="B1086" s="22">
        <v>31917</v>
      </c>
      <c r="C1086" s="65">
        <v>1</v>
      </c>
      <c r="D1086" s="65">
        <v>3</v>
      </c>
      <c r="E1086" s="5"/>
      <c r="F1086" s="5"/>
      <c r="G1086" s="5"/>
      <c r="H1086" s="5"/>
      <c r="I1086" s="5"/>
      <c r="J1086" s="5"/>
      <c r="K1086" s="65">
        <v>0</v>
      </c>
      <c r="L1086" s="65">
        <v>0</v>
      </c>
      <c r="M1086" s="65">
        <v>0</v>
      </c>
      <c r="N1086" s="65">
        <v>24</v>
      </c>
      <c r="O1086" s="65">
        <v>0</v>
      </c>
      <c r="P1086" s="65">
        <v>0</v>
      </c>
      <c r="Q1086" s="65">
        <v>0</v>
      </c>
      <c r="R1086" s="65">
        <v>0</v>
      </c>
      <c r="S1086" s="65">
        <v>0</v>
      </c>
      <c r="T1086" s="65">
        <v>24</v>
      </c>
      <c r="U1086" s="65">
        <v>0</v>
      </c>
      <c r="V1086" s="65">
        <v>0</v>
      </c>
      <c r="W1086" s="65">
        <v>67.29998779296875</v>
      </c>
      <c r="X1086" s="65">
        <v>67.29998779296875</v>
      </c>
      <c r="Y1086" s="65">
        <v>24</v>
      </c>
      <c r="Z1086" s="5"/>
      <c r="AA1086" s="5"/>
      <c r="AB1086" s="5"/>
      <c r="AC1086" s="5"/>
      <c r="AD1086" s="5"/>
      <c r="AE1086" s="65">
        <v>0</v>
      </c>
      <c r="AF1086" s="65">
        <v>0</v>
      </c>
      <c r="AG1086" s="65">
        <v>24</v>
      </c>
      <c r="AH1086" s="5"/>
      <c r="AI1086" s="65">
        <v>19.235992431640625</v>
      </c>
      <c r="AJ1086" s="65">
        <v>0.80099999904632568</v>
      </c>
      <c r="AK1086" s="65">
        <v>0.80099999904632568</v>
      </c>
      <c r="AL1086" s="65">
        <v>24</v>
      </c>
      <c r="AM1086" s="65">
        <v>1</v>
      </c>
      <c r="AN1086" s="65">
        <v>3</v>
      </c>
      <c r="AO1086" s="65">
        <v>0</v>
      </c>
      <c r="AP1086" s="5"/>
      <c r="AQ1086" s="65">
        <v>4</v>
      </c>
      <c r="AR1086" s="65">
        <v>20</v>
      </c>
      <c r="AS1086" s="65">
        <v>5</v>
      </c>
      <c r="AT1086" s="65">
        <v>1987</v>
      </c>
    </row>
    <row r="1087" spans="1:46" x14ac:dyDescent="0.25">
      <c r="A1087" s="65">
        <v>4001</v>
      </c>
      <c r="B1087" s="22">
        <v>31918</v>
      </c>
      <c r="C1087" s="65">
        <v>1</v>
      </c>
      <c r="D1087" s="65">
        <v>3</v>
      </c>
      <c r="E1087" s="5"/>
      <c r="F1087" s="5"/>
      <c r="G1087" s="5"/>
      <c r="H1087" s="5"/>
      <c r="I1087" s="5"/>
      <c r="J1087" s="5"/>
      <c r="K1087" s="65">
        <v>0</v>
      </c>
      <c r="L1087" s="65">
        <v>0</v>
      </c>
      <c r="M1087" s="65">
        <v>0</v>
      </c>
      <c r="N1087" s="65">
        <v>24</v>
      </c>
      <c r="O1087" s="65">
        <v>0</v>
      </c>
      <c r="P1087" s="65">
        <v>0</v>
      </c>
      <c r="Q1087" s="65">
        <v>0</v>
      </c>
      <c r="R1087" s="65">
        <v>0</v>
      </c>
      <c r="S1087" s="65">
        <v>0</v>
      </c>
      <c r="T1087" s="65">
        <v>24</v>
      </c>
      <c r="U1087" s="65">
        <v>0</v>
      </c>
      <c r="V1087" s="65">
        <v>0</v>
      </c>
      <c r="W1087" s="65">
        <v>70.699996948242187</v>
      </c>
      <c r="X1087" s="65">
        <v>70.699996948242187</v>
      </c>
      <c r="Y1087" s="65">
        <v>24</v>
      </c>
      <c r="Z1087" s="5"/>
      <c r="AA1087" s="5"/>
      <c r="AB1087" s="5"/>
      <c r="AC1087" s="5"/>
      <c r="AD1087" s="5"/>
      <c r="AE1087" s="65">
        <v>0</v>
      </c>
      <c r="AF1087" s="65">
        <v>0</v>
      </c>
      <c r="AG1087" s="65">
        <v>24</v>
      </c>
      <c r="AH1087" s="5"/>
      <c r="AI1087" s="65">
        <v>10.835999488830566</v>
      </c>
      <c r="AJ1087" s="65">
        <v>0.45099997520446777</v>
      </c>
      <c r="AK1087" s="65">
        <v>0.45099997520446777</v>
      </c>
      <c r="AL1087" s="65">
        <v>24</v>
      </c>
      <c r="AM1087" s="65">
        <v>1</v>
      </c>
      <c r="AN1087" s="65">
        <v>3</v>
      </c>
      <c r="AO1087" s="65">
        <v>0</v>
      </c>
      <c r="AP1087" s="5"/>
      <c r="AQ1087" s="65">
        <v>5</v>
      </c>
      <c r="AR1087" s="65">
        <v>21</v>
      </c>
      <c r="AS1087" s="65">
        <v>5</v>
      </c>
      <c r="AT1087" s="65">
        <v>1987</v>
      </c>
    </row>
    <row r="1088" spans="1:46" x14ac:dyDescent="0.25">
      <c r="A1088" s="65">
        <v>4001</v>
      </c>
      <c r="B1088" s="22">
        <v>31919</v>
      </c>
      <c r="C1088" s="65">
        <v>1</v>
      </c>
      <c r="D1088" s="65">
        <v>3</v>
      </c>
      <c r="E1088" s="5"/>
      <c r="F1088" s="5"/>
      <c r="G1088" s="5"/>
      <c r="H1088" s="5"/>
      <c r="I1088" s="5"/>
      <c r="J1088" s="5"/>
      <c r="K1088" s="65">
        <v>0</v>
      </c>
      <c r="L1088" s="65">
        <v>0</v>
      </c>
      <c r="M1088" s="65">
        <v>0</v>
      </c>
      <c r="N1088" s="65">
        <v>24</v>
      </c>
      <c r="O1088" s="65">
        <v>0</v>
      </c>
      <c r="P1088" s="65">
        <v>0</v>
      </c>
      <c r="Q1088" s="65">
        <v>0</v>
      </c>
      <c r="R1088" s="65">
        <v>0</v>
      </c>
      <c r="S1088" s="65">
        <v>0</v>
      </c>
      <c r="T1088" s="65">
        <v>24</v>
      </c>
      <c r="U1088" s="65">
        <v>0</v>
      </c>
      <c r="V1088" s="65">
        <v>0</v>
      </c>
      <c r="W1088" s="65">
        <v>69.29998779296875</v>
      </c>
      <c r="X1088" s="65">
        <v>69.29998779296875</v>
      </c>
      <c r="Y1088" s="65">
        <v>24</v>
      </c>
      <c r="Z1088" s="5"/>
      <c r="AA1088" s="5"/>
      <c r="AB1088" s="5"/>
      <c r="AC1088" s="5"/>
      <c r="AD1088" s="5"/>
      <c r="AE1088" s="65">
        <v>0</v>
      </c>
      <c r="AF1088" s="65">
        <v>0</v>
      </c>
      <c r="AG1088" s="65">
        <v>24</v>
      </c>
      <c r="AH1088" s="5"/>
      <c r="AI1088" s="65">
        <v>13.48799991607666</v>
      </c>
      <c r="AJ1088" s="65">
        <v>0.56199997663497925</v>
      </c>
      <c r="AK1088" s="65">
        <v>0.56199997663497925</v>
      </c>
      <c r="AL1088" s="65">
        <v>24</v>
      </c>
      <c r="AM1088" s="65">
        <v>1</v>
      </c>
      <c r="AN1088" s="65">
        <v>3</v>
      </c>
      <c r="AO1088" s="65">
        <v>0</v>
      </c>
      <c r="AP1088" s="5"/>
      <c r="AQ1088" s="65">
        <v>6</v>
      </c>
      <c r="AR1088" s="65">
        <v>22</v>
      </c>
      <c r="AS1088" s="65">
        <v>5</v>
      </c>
      <c r="AT1088" s="65">
        <v>1987</v>
      </c>
    </row>
    <row r="1089" spans="1:46" x14ac:dyDescent="0.25">
      <c r="A1089" s="65">
        <v>4001</v>
      </c>
      <c r="B1089" s="22">
        <v>31920</v>
      </c>
      <c r="C1089" s="65">
        <v>1</v>
      </c>
      <c r="D1089" s="65">
        <v>3</v>
      </c>
      <c r="E1089" s="5"/>
      <c r="F1089" s="5"/>
      <c r="G1089" s="5"/>
      <c r="H1089" s="5"/>
      <c r="I1089" s="5"/>
      <c r="J1089" s="5"/>
      <c r="K1089" s="65">
        <v>0</v>
      </c>
      <c r="L1089" s="65">
        <v>0</v>
      </c>
      <c r="M1089" s="65">
        <v>0</v>
      </c>
      <c r="N1089" s="65">
        <v>24</v>
      </c>
      <c r="O1089" s="65">
        <v>0</v>
      </c>
      <c r="P1089" s="65">
        <v>0</v>
      </c>
      <c r="Q1089" s="65">
        <v>0</v>
      </c>
      <c r="R1089" s="65">
        <v>0</v>
      </c>
      <c r="S1089" s="65">
        <v>0</v>
      </c>
      <c r="T1089" s="65">
        <v>24</v>
      </c>
      <c r="U1089" s="65">
        <v>0</v>
      </c>
      <c r="V1089" s="65">
        <v>0</v>
      </c>
      <c r="W1089" s="65">
        <v>70</v>
      </c>
      <c r="X1089" s="65">
        <v>70</v>
      </c>
      <c r="Y1089" s="65">
        <v>24</v>
      </c>
      <c r="Z1089" s="5"/>
      <c r="AA1089" s="5"/>
      <c r="AB1089" s="5"/>
      <c r="AC1089" s="5"/>
      <c r="AD1089" s="5"/>
      <c r="AE1089" s="65">
        <v>0</v>
      </c>
      <c r="AF1089" s="65">
        <v>0</v>
      </c>
      <c r="AG1089" s="65">
        <v>24</v>
      </c>
      <c r="AH1089" s="5"/>
      <c r="AI1089" s="65">
        <v>11.603999137878418</v>
      </c>
      <c r="AJ1089" s="65">
        <v>0.48299998044967651</v>
      </c>
      <c r="AK1089" s="65">
        <v>0.48299998044967651</v>
      </c>
      <c r="AL1089" s="65">
        <v>24</v>
      </c>
      <c r="AM1089" s="65">
        <v>1</v>
      </c>
      <c r="AN1089" s="65">
        <v>3</v>
      </c>
      <c r="AO1089" s="65">
        <v>0</v>
      </c>
      <c r="AP1089" s="5"/>
      <c r="AQ1089" s="65">
        <v>7</v>
      </c>
      <c r="AR1089" s="65">
        <v>23</v>
      </c>
      <c r="AS1089" s="65">
        <v>5</v>
      </c>
      <c r="AT1089" s="65">
        <v>1987</v>
      </c>
    </row>
    <row r="1090" spans="1:46" x14ac:dyDescent="0.25">
      <c r="A1090" s="65">
        <v>4001</v>
      </c>
      <c r="B1090" s="22">
        <v>31921</v>
      </c>
      <c r="C1090" s="65">
        <v>1</v>
      </c>
      <c r="D1090" s="65">
        <v>3</v>
      </c>
      <c r="E1090" s="5"/>
      <c r="F1090" s="5"/>
      <c r="G1090" s="5"/>
      <c r="H1090" s="5"/>
      <c r="I1090" s="5"/>
      <c r="J1090" s="5"/>
      <c r="K1090" s="65">
        <v>0</v>
      </c>
      <c r="L1090" s="65">
        <v>0</v>
      </c>
      <c r="M1090" s="65">
        <v>0</v>
      </c>
      <c r="N1090" s="65">
        <v>24</v>
      </c>
      <c r="O1090" s="65">
        <v>0</v>
      </c>
      <c r="P1090" s="65">
        <v>0</v>
      </c>
      <c r="Q1090" s="65">
        <v>0</v>
      </c>
      <c r="R1090" s="65">
        <v>0</v>
      </c>
      <c r="S1090" s="65">
        <v>0</v>
      </c>
      <c r="T1090" s="65">
        <v>24</v>
      </c>
      <c r="U1090" s="65">
        <v>0</v>
      </c>
      <c r="V1090" s="65">
        <v>0</v>
      </c>
      <c r="W1090" s="65">
        <v>69.599990844726563</v>
      </c>
      <c r="X1090" s="65">
        <v>69.599990844726563</v>
      </c>
      <c r="Y1090" s="65">
        <v>24</v>
      </c>
      <c r="Z1090" s="5"/>
      <c r="AA1090" s="5"/>
      <c r="AB1090" s="5"/>
      <c r="AC1090" s="5"/>
      <c r="AD1090" s="5"/>
      <c r="AE1090" s="65">
        <v>0</v>
      </c>
      <c r="AF1090" s="65">
        <v>0</v>
      </c>
      <c r="AG1090" s="65">
        <v>24</v>
      </c>
      <c r="AH1090" s="5"/>
      <c r="AI1090" s="65">
        <v>11.855999946594238</v>
      </c>
      <c r="AJ1090" s="65">
        <v>0.49399995803833008</v>
      </c>
      <c r="AK1090" s="65">
        <v>0.49399995803833008</v>
      </c>
      <c r="AL1090" s="65">
        <v>24</v>
      </c>
      <c r="AM1090" s="65">
        <v>1</v>
      </c>
      <c r="AN1090" s="65">
        <v>3</v>
      </c>
      <c r="AO1090" s="65">
        <v>0</v>
      </c>
      <c r="AP1090" s="5"/>
      <c r="AQ1090" s="65">
        <v>1</v>
      </c>
      <c r="AR1090" s="65">
        <v>24</v>
      </c>
      <c r="AS1090" s="65">
        <v>5</v>
      </c>
      <c r="AT1090" s="65">
        <v>1987</v>
      </c>
    </row>
    <row r="1091" spans="1:46" x14ac:dyDescent="0.25">
      <c r="A1091" s="65">
        <v>4001</v>
      </c>
      <c r="B1091" s="22">
        <v>31922</v>
      </c>
      <c r="C1091" s="65">
        <v>1</v>
      </c>
      <c r="D1091" s="65">
        <v>3</v>
      </c>
      <c r="E1091" s="5"/>
      <c r="F1091" s="5"/>
      <c r="G1091" s="5"/>
      <c r="H1091" s="5"/>
      <c r="I1091" s="5"/>
      <c r="J1091" s="5"/>
      <c r="K1091" s="65">
        <v>0</v>
      </c>
      <c r="L1091" s="65">
        <v>0</v>
      </c>
      <c r="M1091" s="65">
        <v>0</v>
      </c>
      <c r="N1091" s="65">
        <v>24</v>
      </c>
      <c r="O1091" s="65">
        <v>0</v>
      </c>
      <c r="P1091" s="65">
        <v>0</v>
      </c>
      <c r="Q1091" s="65">
        <v>0</v>
      </c>
      <c r="R1091" s="65">
        <v>0</v>
      </c>
      <c r="S1091" s="65">
        <v>0</v>
      </c>
      <c r="T1091" s="65">
        <v>24</v>
      </c>
      <c r="U1091" s="65">
        <v>0</v>
      </c>
      <c r="V1091" s="65">
        <v>0</v>
      </c>
      <c r="W1091" s="65">
        <v>65.099990844726563</v>
      </c>
      <c r="X1091" s="65">
        <v>65.099990844726563</v>
      </c>
      <c r="Y1091" s="65">
        <v>24</v>
      </c>
      <c r="Z1091" s="5"/>
      <c r="AA1091" s="5"/>
      <c r="AB1091" s="5"/>
      <c r="AC1091" s="5"/>
      <c r="AD1091" s="5"/>
      <c r="AE1091" s="65">
        <v>0</v>
      </c>
      <c r="AF1091" s="65">
        <v>0</v>
      </c>
      <c r="AG1091" s="65">
        <v>24</v>
      </c>
      <c r="AH1091" s="5"/>
      <c r="AI1091" s="65">
        <v>10.295999526977539</v>
      </c>
      <c r="AJ1091" s="65">
        <v>0.42899996042251587</v>
      </c>
      <c r="AK1091" s="65">
        <v>0.42899996042251587</v>
      </c>
      <c r="AL1091" s="65">
        <v>24</v>
      </c>
      <c r="AM1091" s="65">
        <v>1</v>
      </c>
      <c r="AN1091" s="65">
        <v>3</v>
      </c>
      <c r="AO1091" s="65">
        <v>0</v>
      </c>
      <c r="AP1091" s="5"/>
      <c r="AQ1091" s="65">
        <v>2</v>
      </c>
      <c r="AR1091" s="65">
        <v>25</v>
      </c>
      <c r="AS1091" s="65">
        <v>5</v>
      </c>
      <c r="AT1091" s="65">
        <v>1987</v>
      </c>
    </row>
    <row r="1092" spans="1:46" x14ac:dyDescent="0.25">
      <c r="A1092" s="65">
        <v>4001</v>
      </c>
      <c r="B1092" s="22">
        <v>31923</v>
      </c>
      <c r="C1092" s="65">
        <v>1</v>
      </c>
      <c r="D1092" s="65">
        <v>3</v>
      </c>
      <c r="E1092" s="5"/>
      <c r="F1092" s="5"/>
      <c r="G1092" s="5"/>
      <c r="H1092" s="5"/>
      <c r="I1092" s="5"/>
      <c r="J1092" s="5"/>
      <c r="K1092" s="65">
        <v>0</v>
      </c>
      <c r="L1092" s="65">
        <v>0</v>
      </c>
      <c r="M1092" s="65">
        <v>0</v>
      </c>
      <c r="N1092" s="65">
        <v>24</v>
      </c>
      <c r="O1092" s="65">
        <v>0</v>
      </c>
      <c r="P1092" s="65">
        <v>0</v>
      </c>
      <c r="Q1092" s="65">
        <v>0</v>
      </c>
      <c r="R1092" s="65">
        <v>0</v>
      </c>
      <c r="S1092" s="65">
        <v>0</v>
      </c>
      <c r="T1092" s="65">
        <v>24</v>
      </c>
      <c r="U1092" s="65">
        <v>0</v>
      </c>
      <c r="V1092" s="65">
        <v>0</v>
      </c>
      <c r="W1092" s="65">
        <v>63.099990844726563</v>
      </c>
      <c r="X1092" s="65">
        <v>63.099990844726563</v>
      </c>
      <c r="Y1092" s="65">
        <v>24</v>
      </c>
      <c r="Z1092" s="5"/>
      <c r="AA1092" s="5"/>
      <c r="AB1092" s="5"/>
      <c r="AC1092" s="5"/>
      <c r="AD1092" s="5"/>
      <c r="AE1092" s="65">
        <v>0</v>
      </c>
      <c r="AF1092" s="65">
        <v>0</v>
      </c>
      <c r="AG1092" s="65">
        <v>24</v>
      </c>
      <c r="AH1092" s="5"/>
      <c r="AI1092" s="65">
        <v>9.4079999923706055</v>
      </c>
      <c r="AJ1092" s="65">
        <v>0.39199995994567871</v>
      </c>
      <c r="AK1092" s="65">
        <v>0.39199995994567871</v>
      </c>
      <c r="AL1092" s="65">
        <v>24</v>
      </c>
      <c r="AM1092" s="65">
        <v>1</v>
      </c>
      <c r="AN1092" s="65">
        <v>3</v>
      </c>
      <c r="AO1092" s="65">
        <v>0</v>
      </c>
      <c r="AP1092" s="5"/>
      <c r="AQ1092" s="65">
        <v>3</v>
      </c>
      <c r="AR1092" s="65">
        <v>26</v>
      </c>
      <c r="AS1092" s="65">
        <v>5</v>
      </c>
      <c r="AT1092" s="65">
        <v>1987</v>
      </c>
    </row>
    <row r="1093" spans="1:46" x14ac:dyDescent="0.25">
      <c r="A1093" s="65">
        <v>4001</v>
      </c>
      <c r="B1093" s="22">
        <v>31924</v>
      </c>
      <c r="C1093" s="65">
        <v>1</v>
      </c>
      <c r="D1093" s="65">
        <v>3</v>
      </c>
      <c r="E1093" s="5"/>
      <c r="F1093" s="5"/>
      <c r="G1093" s="5"/>
      <c r="H1093" s="5"/>
      <c r="I1093" s="5"/>
      <c r="J1093" s="5"/>
      <c r="K1093" s="65">
        <v>0</v>
      </c>
      <c r="L1093" s="65">
        <v>0</v>
      </c>
      <c r="M1093" s="65">
        <v>0</v>
      </c>
      <c r="N1093" s="65">
        <v>24</v>
      </c>
      <c r="O1093" s="65">
        <v>0</v>
      </c>
      <c r="P1093" s="65">
        <v>0</v>
      </c>
      <c r="Q1093" s="65">
        <v>0</v>
      </c>
      <c r="R1093" s="65">
        <v>0</v>
      </c>
      <c r="S1093" s="65">
        <v>0</v>
      </c>
      <c r="T1093" s="65">
        <v>24</v>
      </c>
      <c r="U1093" s="65">
        <v>0</v>
      </c>
      <c r="V1093" s="65">
        <v>0</v>
      </c>
      <c r="W1093" s="65">
        <v>63</v>
      </c>
      <c r="X1093" s="65">
        <v>63</v>
      </c>
      <c r="Y1093" s="65">
        <v>24</v>
      </c>
      <c r="Z1093" s="5"/>
      <c r="AA1093" s="5"/>
      <c r="AB1093" s="5"/>
      <c r="AC1093" s="5"/>
      <c r="AD1093" s="5"/>
      <c r="AE1093" s="65">
        <v>0</v>
      </c>
      <c r="AF1093" s="65">
        <v>0</v>
      </c>
      <c r="AG1093" s="65">
        <v>24</v>
      </c>
      <c r="AH1093" s="5"/>
      <c r="AI1093" s="65">
        <v>16.811996459960937</v>
      </c>
      <c r="AJ1093" s="65">
        <v>0.69999998807907104</v>
      </c>
      <c r="AK1093" s="65">
        <v>0.69999998807907104</v>
      </c>
      <c r="AL1093" s="65">
        <v>24</v>
      </c>
      <c r="AM1093" s="65">
        <v>1</v>
      </c>
      <c r="AN1093" s="65">
        <v>3</v>
      </c>
      <c r="AO1093" s="65">
        <v>0</v>
      </c>
      <c r="AP1093" s="5"/>
      <c r="AQ1093" s="65">
        <v>4</v>
      </c>
      <c r="AR1093" s="65">
        <v>27</v>
      </c>
      <c r="AS1093" s="65">
        <v>5</v>
      </c>
      <c r="AT1093" s="65">
        <v>1987</v>
      </c>
    </row>
    <row r="1094" spans="1:46" x14ac:dyDescent="0.25">
      <c r="A1094" s="65">
        <v>4001</v>
      </c>
      <c r="B1094" s="22">
        <v>31925</v>
      </c>
      <c r="C1094" s="65">
        <v>1</v>
      </c>
      <c r="D1094" s="65">
        <v>3</v>
      </c>
      <c r="E1094" s="5"/>
      <c r="F1094" s="5"/>
      <c r="G1094" s="5"/>
      <c r="H1094" s="5"/>
      <c r="I1094" s="5"/>
      <c r="J1094" s="5"/>
      <c r="K1094" s="65">
        <v>0</v>
      </c>
      <c r="L1094" s="65">
        <v>0</v>
      </c>
      <c r="M1094" s="65">
        <v>0</v>
      </c>
      <c r="N1094" s="65">
        <v>24</v>
      </c>
      <c r="O1094" s="65">
        <v>0</v>
      </c>
      <c r="P1094" s="65">
        <v>0</v>
      </c>
      <c r="Q1094" s="65">
        <v>0</v>
      </c>
      <c r="R1094" s="65">
        <v>0</v>
      </c>
      <c r="S1094" s="65">
        <v>0</v>
      </c>
      <c r="T1094" s="65">
        <v>24</v>
      </c>
      <c r="U1094" s="65">
        <v>0</v>
      </c>
      <c r="V1094" s="65">
        <v>0</v>
      </c>
      <c r="W1094" s="65">
        <v>64.899993896484375</v>
      </c>
      <c r="X1094" s="65">
        <v>64.899993896484375</v>
      </c>
      <c r="Y1094" s="65">
        <v>24</v>
      </c>
      <c r="Z1094" s="5"/>
      <c r="AA1094" s="5"/>
      <c r="AB1094" s="5"/>
      <c r="AC1094" s="5"/>
      <c r="AD1094" s="5"/>
      <c r="AE1094" s="65">
        <v>0</v>
      </c>
      <c r="AF1094" s="65">
        <v>0</v>
      </c>
      <c r="AG1094" s="65">
        <v>24</v>
      </c>
      <c r="AH1094" s="5"/>
      <c r="AI1094" s="65">
        <v>22.043991088867188</v>
      </c>
      <c r="AJ1094" s="65">
        <v>0.9179999828338623</v>
      </c>
      <c r="AK1094" s="65">
        <v>0.9179999828338623</v>
      </c>
      <c r="AL1094" s="65">
        <v>24</v>
      </c>
      <c r="AM1094" s="65">
        <v>1</v>
      </c>
      <c r="AN1094" s="65">
        <v>3</v>
      </c>
      <c r="AO1094" s="65">
        <v>0</v>
      </c>
      <c r="AP1094" s="5"/>
      <c r="AQ1094" s="65">
        <v>5</v>
      </c>
      <c r="AR1094" s="65">
        <v>28</v>
      </c>
      <c r="AS1094" s="65">
        <v>5</v>
      </c>
      <c r="AT1094" s="65">
        <v>1987</v>
      </c>
    </row>
    <row r="1095" spans="1:46" x14ac:dyDescent="0.25">
      <c r="A1095" s="65">
        <v>4001</v>
      </c>
      <c r="B1095" s="22">
        <v>31926</v>
      </c>
      <c r="C1095" s="65">
        <v>1</v>
      </c>
      <c r="D1095" s="65">
        <v>3</v>
      </c>
      <c r="E1095" s="5"/>
      <c r="F1095" s="5"/>
      <c r="G1095" s="5"/>
      <c r="H1095" s="5"/>
      <c r="I1095" s="5"/>
      <c r="J1095" s="5"/>
      <c r="K1095" s="65">
        <v>0</v>
      </c>
      <c r="L1095" s="65">
        <v>0</v>
      </c>
      <c r="M1095" s="65">
        <v>0</v>
      </c>
      <c r="N1095" s="65">
        <v>24</v>
      </c>
      <c r="O1095" s="65">
        <v>0</v>
      </c>
      <c r="P1095" s="65">
        <v>0</v>
      </c>
      <c r="Q1095" s="65">
        <v>0</v>
      </c>
      <c r="R1095" s="65">
        <v>0</v>
      </c>
      <c r="S1095" s="65">
        <v>0</v>
      </c>
      <c r="T1095" s="65">
        <v>24</v>
      </c>
      <c r="U1095" s="65">
        <v>0</v>
      </c>
      <c r="V1095" s="65">
        <v>0</v>
      </c>
      <c r="W1095" s="65">
        <v>67.599990844726563</v>
      </c>
      <c r="X1095" s="65">
        <v>67.599990844726563</v>
      </c>
      <c r="Y1095" s="65">
        <v>24</v>
      </c>
      <c r="Z1095" s="5"/>
      <c r="AA1095" s="5"/>
      <c r="AB1095" s="5"/>
      <c r="AC1095" s="5"/>
      <c r="AD1095" s="5"/>
      <c r="AE1095" s="65">
        <v>0</v>
      </c>
      <c r="AF1095" s="65">
        <v>0</v>
      </c>
      <c r="AG1095" s="65">
        <v>24</v>
      </c>
      <c r="AH1095" s="5"/>
      <c r="AI1095" s="65">
        <v>11.207999229431152</v>
      </c>
      <c r="AJ1095" s="65">
        <v>0.46699994802474976</v>
      </c>
      <c r="AK1095" s="65">
        <v>0.46699994802474976</v>
      </c>
      <c r="AL1095" s="65">
        <v>24</v>
      </c>
      <c r="AM1095" s="65">
        <v>1</v>
      </c>
      <c r="AN1095" s="65">
        <v>3</v>
      </c>
      <c r="AO1095" s="65">
        <v>0</v>
      </c>
      <c r="AP1095" s="5"/>
      <c r="AQ1095" s="65">
        <v>6</v>
      </c>
      <c r="AR1095" s="65">
        <v>29</v>
      </c>
      <c r="AS1095" s="65">
        <v>5</v>
      </c>
      <c r="AT1095" s="65">
        <v>1987</v>
      </c>
    </row>
    <row r="1096" spans="1:46" x14ac:dyDescent="0.25">
      <c r="A1096" s="65">
        <v>4001</v>
      </c>
      <c r="B1096" s="22">
        <v>31927</v>
      </c>
      <c r="C1096" s="65">
        <v>1</v>
      </c>
      <c r="D1096" s="65">
        <v>3</v>
      </c>
      <c r="E1096" s="5"/>
      <c r="F1096" s="5"/>
      <c r="G1096" s="5"/>
      <c r="H1096" s="5"/>
      <c r="I1096" s="5"/>
      <c r="J1096" s="5"/>
      <c r="K1096" s="65">
        <v>0</v>
      </c>
      <c r="L1096" s="65">
        <v>0</v>
      </c>
      <c r="M1096" s="65">
        <v>0</v>
      </c>
      <c r="N1096" s="65">
        <v>24</v>
      </c>
      <c r="O1096" s="65">
        <v>0</v>
      </c>
      <c r="P1096" s="65">
        <v>0</v>
      </c>
      <c r="Q1096" s="65">
        <v>0</v>
      </c>
      <c r="R1096" s="65">
        <v>0</v>
      </c>
      <c r="S1096" s="65">
        <v>0</v>
      </c>
      <c r="T1096" s="65">
        <v>24</v>
      </c>
      <c r="U1096" s="65">
        <v>0</v>
      </c>
      <c r="V1096" s="65">
        <v>0</v>
      </c>
      <c r="W1096" s="65">
        <v>64.899993896484375</v>
      </c>
      <c r="X1096" s="65">
        <v>64.899993896484375</v>
      </c>
      <c r="Y1096" s="65">
        <v>24</v>
      </c>
      <c r="Z1096" s="5"/>
      <c r="AA1096" s="5"/>
      <c r="AB1096" s="5"/>
      <c r="AC1096" s="5"/>
      <c r="AD1096" s="5"/>
      <c r="AE1096" s="65">
        <v>0</v>
      </c>
      <c r="AF1096" s="65">
        <v>0</v>
      </c>
      <c r="AG1096" s="65">
        <v>24</v>
      </c>
      <c r="AH1096" s="5"/>
      <c r="AI1096" s="65">
        <v>11.07599925994873</v>
      </c>
      <c r="AJ1096" s="65">
        <v>0.46099996566772461</v>
      </c>
      <c r="AK1096" s="65">
        <v>0.46099996566772461</v>
      </c>
      <c r="AL1096" s="65">
        <v>24</v>
      </c>
      <c r="AM1096" s="65">
        <v>1</v>
      </c>
      <c r="AN1096" s="65">
        <v>3</v>
      </c>
      <c r="AO1096" s="65">
        <v>0</v>
      </c>
      <c r="AP1096" s="5"/>
      <c r="AQ1096" s="65">
        <v>7</v>
      </c>
      <c r="AR1096" s="65">
        <v>30</v>
      </c>
      <c r="AS1096" s="65">
        <v>5</v>
      </c>
      <c r="AT1096" s="65">
        <v>1987</v>
      </c>
    </row>
    <row r="1097" spans="1:46" x14ac:dyDescent="0.25">
      <c r="A1097" s="65">
        <v>4001</v>
      </c>
      <c r="B1097" s="22">
        <v>31928</v>
      </c>
      <c r="C1097" s="65">
        <v>1</v>
      </c>
      <c r="D1097" s="65">
        <v>3</v>
      </c>
      <c r="E1097" s="5"/>
      <c r="F1097" s="5"/>
      <c r="G1097" s="5"/>
      <c r="H1097" s="5"/>
      <c r="I1097" s="5"/>
      <c r="J1097" s="5"/>
      <c r="K1097" s="65">
        <v>0</v>
      </c>
      <c r="L1097" s="65">
        <v>0</v>
      </c>
      <c r="M1097" s="65">
        <v>0</v>
      </c>
      <c r="N1097" s="65">
        <v>24</v>
      </c>
      <c r="O1097" s="65">
        <v>0</v>
      </c>
      <c r="P1097" s="65">
        <v>0</v>
      </c>
      <c r="Q1097" s="65">
        <v>0</v>
      </c>
      <c r="R1097" s="65">
        <v>0</v>
      </c>
      <c r="S1097" s="65">
        <v>0</v>
      </c>
      <c r="T1097" s="65">
        <v>24</v>
      </c>
      <c r="U1097" s="65">
        <v>0</v>
      </c>
      <c r="V1097" s="65">
        <v>0</v>
      </c>
      <c r="W1097" s="65">
        <v>61</v>
      </c>
      <c r="X1097" s="65">
        <v>61</v>
      </c>
      <c r="Y1097" s="65">
        <v>24</v>
      </c>
      <c r="Z1097" s="5"/>
      <c r="AA1097" s="5"/>
      <c r="AB1097" s="5"/>
      <c r="AC1097" s="5"/>
      <c r="AD1097" s="5"/>
      <c r="AE1097" s="65">
        <v>0</v>
      </c>
      <c r="AF1097" s="65">
        <v>0</v>
      </c>
      <c r="AG1097" s="65">
        <v>24</v>
      </c>
      <c r="AH1097" s="5"/>
      <c r="AI1097" s="65">
        <v>9.2039995193481445</v>
      </c>
      <c r="AJ1097" s="65">
        <v>0.3829999566078186</v>
      </c>
      <c r="AK1097" s="65">
        <v>0.3829999566078186</v>
      </c>
      <c r="AL1097" s="65">
        <v>24</v>
      </c>
      <c r="AM1097" s="65">
        <v>1</v>
      </c>
      <c r="AN1097" s="65">
        <v>3</v>
      </c>
      <c r="AO1097" s="65">
        <v>0</v>
      </c>
      <c r="AP1097" s="5"/>
      <c r="AQ1097" s="65">
        <v>1</v>
      </c>
      <c r="AR1097" s="65">
        <v>31</v>
      </c>
      <c r="AS1097" s="65">
        <v>5</v>
      </c>
      <c r="AT1097" s="65">
        <v>1987</v>
      </c>
    </row>
    <row r="1098" spans="1:46" x14ac:dyDescent="0.25">
      <c r="A1098" s="65">
        <v>4001</v>
      </c>
      <c r="B1098" s="22">
        <v>31929</v>
      </c>
      <c r="C1098" s="65">
        <v>1</v>
      </c>
      <c r="D1098" s="65">
        <v>3</v>
      </c>
      <c r="E1098" s="5"/>
      <c r="F1098" s="5"/>
      <c r="G1098" s="5"/>
      <c r="H1098" s="5"/>
      <c r="I1098" s="5"/>
      <c r="J1098" s="5"/>
      <c r="K1098" s="65">
        <v>0</v>
      </c>
      <c r="L1098" s="65">
        <v>0</v>
      </c>
      <c r="M1098" s="65">
        <v>0</v>
      </c>
      <c r="N1098" s="65">
        <v>24</v>
      </c>
      <c r="O1098" s="65">
        <v>0</v>
      </c>
      <c r="P1098" s="65">
        <v>0</v>
      </c>
      <c r="Q1098" s="65">
        <v>0</v>
      </c>
      <c r="R1098" s="65">
        <v>0</v>
      </c>
      <c r="S1098" s="65">
        <v>0</v>
      </c>
      <c r="T1098" s="65">
        <v>24</v>
      </c>
      <c r="U1098" s="65">
        <v>0</v>
      </c>
      <c r="V1098" s="65">
        <v>0</v>
      </c>
      <c r="W1098" s="65">
        <v>63.5</v>
      </c>
      <c r="X1098" s="65">
        <v>63.5</v>
      </c>
      <c r="Y1098" s="65">
        <v>24</v>
      </c>
      <c r="Z1098" s="5"/>
      <c r="AA1098" s="5"/>
      <c r="AB1098" s="5"/>
      <c r="AC1098" s="5"/>
      <c r="AD1098" s="5"/>
      <c r="AE1098" s="65">
        <v>0</v>
      </c>
      <c r="AF1098" s="65">
        <v>0</v>
      </c>
      <c r="AG1098" s="65">
        <v>24</v>
      </c>
      <c r="AH1098" s="5"/>
      <c r="AI1098" s="65">
        <v>13.775999069213867</v>
      </c>
      <c r="AJ1098" s="65">
        <v>0.57399994134902954</v>
      </c>
      <c r="AK1098" s="65">
        <v>0.57399994134902954</v>
      </c>
      <c r="AL1098" s="65">
        <v>24</v>
      </c>
      <c r="AM1098" s="65">
        <v>1</v>
      </c>
      <c r="AN1098" s="65">
        <v>3</v>
      </c>
      <c r="AO1098" s="65">
        <v>0</v>
      </c>
      <c r="AP1098" s="5"/>
      <c r="AQ1098" s="65">
        <v>2</v>
      </c>
      <c r="AR1098" s="65">
        <v>1</v>
      </c>
      <c r="AS1098" s="65">
        <v>6</v>
      </c>
      <c r="AT1098" s="65">
        <v>1987</v>
      </c>
    </row>
    <row r="1099" spans="1:46" x14ac:dyDescent="0.25">
      <c r="A1099" s="65">
        <v>4001</v>
      </c>
      <c r="B1099" s="22">
        <v>31930</v>
      </c>
      <c r="C1099" s="65">
        <v>1</v>
      </c>
      <c r="D1099" s="65">
        <v>3</v>
      </c>
      <c r="E1099" s="5"/>
      <c r="F1099" s="5"/>
      <c r="G1099" s="5"/>
      <c r="H1099" s="5"/>
      <c r="I1099" s="5"/>
      <c r="J1099" s="5"/>
      <c r="K1099" s="65">
        <v>0</v>
      </c>
      <c r="L1099" s="65">
        <v>0</v>
      </c>
      <c r="M1099" s="65">
        <v>0</v>
      </c>
      <c r="N1099" s="65">
        <v>24</v>
      </c>
      <c r="O1099" s="65">
        <v>0</v>
      </c>
      <c r="P1099" s="65">
        <v>0</v>
      </c>
      <c r="Q1099" s="65">
        <v>0</v>
      </c>
      <c r="R1099" s="65">
        <v>0</v>
      </c>
      <c r="S1099" s="65">
        <v>0</v>
      </c>
      <c r="T1099" s="65">
        <v>24</v>
      </c>
      <c r="U1099" s="65">
        <v>0</v>
      </c>
      <c r="V1099" s="65">
        <v>0</v>
      </c>
      <c r="W1099" s="65">
        <v>69.29998779296875</v>
      </c>
      <c r="X1099" s="65">
        <v>69.29998779296875</v>
      </c>
      <c r="Y1099" s="65">
        <v>24</v>
      </c>
      <c r="Z1099" s="5"/>
      <c r="AA1099" s="5"/>
      <c r="AB1099" s="5"/>
      <c r="AC1099" s="5"/>
      <c r="AD1099" s="5"/>
      <c r="AE1099" s="65">
        <v>0</v>
      </c>
      <c r="AF1099" s="65">
        <v>0</v>
      </c>
      <c r="AG1099" s="65">
        <v>24</v>
      </c>
      <c r="AH1099" s="5"/>
      <c r="AI1099" s="65">
        <v>9.9599990844726563</v>
      </c>
      <c r="AJ1099" s="65">
        <v>0.41499996185302734</v>
      </c>
      <c r="AK1099" s="65">
        <v>0.41499996185302734</v>
      </c>
      <c r="AL1099" s="65">
        <v>24</v>
      </c>
      <c r="AM1099" s="65">
        <v>1</v>
      </c>
      <c r="AN1099" s="65">
        <v>3</v>
      </c>
      <c r="AO1099" s="65">
        <v>0</v>
      </c>
      <c r="AP1099" s="5"/>
      <c r="AQ1099" s="65">
        <v>3</v>
      </c>
      <c r="AR1099" s="65">
        <v>2</v>
      </c>
      <c r="AS1099" s="65">
        <v>6</v>
      </c>
      <c r="AT1099" s="65">
        <v>1987</v>
      </c>
    </row>
    <row r="1100" spans="1:46" x14ac:dyDescent="0.25">
      <c r="A1100" s="65">
        <v>4001</v>
      </c>
      <c r="B1100" s="22">
        <v>31931</v>
      </c>
      <c r="C1100" s="65">
        <v>1</v>
      </c>
      <c r="D1100" s="65">
        <v>3</v>
      </c>
      <c r="E1100" s="5"/>
      <c r="F1100" s="5"/>
      <c r="G1100" s="5"/>
      <c r="H1100" s="5"/>
      <c r="I1100" s="5"/>
      <c r="J1100" s="5"/>
      <c r="K1100" s="65">
        <v>0</v>
      </c>
      <c r="L1100" s="65">
        <v>0</v>
      </c>
      <c r="M1100" s="65">
        <v>0</v>
      </c>
      <c r="N1100" s="65">
        <v>24</v>
      </c>
      <c r="O1100" s="65">
        <v>0</v>
      </c>
      <c r="P1100" s="65">
        <v>0</v>
      </c>
      <c r="Q1100" s="65">
        <v>0</v>
      </c>
      <c r="R1100" s="65">
        <v>0</v>
      </c>
      <c r="S1100" s="65">
        <v>0</v>
      </c>
      <c r="T1100" s="65">
        <v>24</v>
      </c>
      <c r="U1100" s="65">
        <v>0</v>
      </c>
      <c r="V1100" s="65">
        <v>0</v>
      </c>
      <c r="W1100" s="65">
        <v>74.699996948242187</v>
      </c>
      <c r="X1100" s="65">
        <v>74.699996948242187</v>
      </c>
      <c r="Y1100" s="65">
        <v>24</v>
      </c>
      <c r="Z1100" s="5"/>
      <c r="AA1100" s="5"/>
      <c r="AB1100" s="5"/>
      <c r="AC1100" s="5"/>
      <c r="AD1100" s="5"/>
      <c r="AE1100" s="65">
        <v>0</v>
      </c>
      <c r="AF1100" s="65">
        <v>0</v>
      </c>
      <c r="AG1100" s="65">
        <v>24</v>
      </c>
      <c r="AH1100" s="5"/>
      <c r="AI1100" s="65">
        <v>28.307998657226563</v>
      </c>
      <c r="AJ1100" s="65">
        <v>1.1789999008178711</v>
      </c>
      <c r="AK1100" s="65">
        <v>1.1789999008178711</v>
      </c>
      <c r="AL1100" s="65">
        <v>24</v>
      </c>
      <c r="AM1100" s="65">
        <v>1</v>
      </c>
      <c r="AN1100" s="65">
        <v>3</v>
      </c>
      <c r="AO1100" s="65">
        <v>0</v>
      </c>
      <c r="AP1100" s="5"/>
      <c r="AQ1100" s="65">
        <v>4</v>
      </c>
      <c r="AR1100" s="65">
        <v>3</v>
      </c>
      <c r="AS1100" s="65">
        <v>6</v>
      </c>
      <c r="AT1100" s="65">
        <v>1987</v>
      </c>
    </row>
    <row r="1101" spans="1:46" x14ac:dyDescent="0.25">
      <c r="A1101" s="65">
        <v>4001</v>
      </c>
      <c r="B1101" s="22">
        <v>31932</v>
      </c>
      <c r="C1101" s="65">
        <v>1</v>
      </c>
      <c r="D1101" s="65">
        <v>3</v>
      </c>
      <c r="E1101" s="5"/>
      <c r="F1101" s="5"/>
      <c r="G1101" s="5"/>
      <c r="H1101" s="5"/>
      <c r="I1101" s="5"/>
      <c r="J1101" s="5"/>
      <c r="K1101" s="65">
        <v>0</v>
      </c>
      <c r="L1101" s="65">
        <v>0</v>
      </c>
      <c r="M1101" s="65">
        <v>0</v>
      </c>
      <c r="N1101" s="65">
        <v>24</v>
      </c>
      <c r="O1101" s="65">
        <v>0</v>
      </c>
      <c r="P1101" s="65">
        <v>0</v>
      </c>
      <c r="Q1101" s="65">
        <v>0</v>
      </c>
      <c r="R1101" s="65">
        <v>0</v>
      </c>
      <c r="S1101" s="65">
        <v>0</v>
      </c>
      <c r="T1101" s="65">
        <v>24</v>
      </c>
      <c r="U1101" s="65">
        <v>0</v>
      </c>
      <c r="V1101" s="65">
        <v>0</v>
      </c>
      <c r="W1101" s="65">
        <v>77.5</v>
      </c>
      <c r="X1101" s="65">
        <v>77.5</v>
      </c>
      <c r="Y1101" s="65">
        <v>24</v>
      </c>
      <c r="Z1101" s="5"/>
      <c r="AA1101" s="5"/>
      <c r="AB1101" s="5"/>
      <c r="AC1101" s="5"/>
      <c r="AD1101" s="5"/>
      <c r="AE1101" s="65">
        <v>0</v>
      </c>
      <c r="AF1101" s="65">
        <v>0</v>
      </c>
      <c r="AG1101" s="65">
        <v>24</v>
      </c>
      <c r="AH1101" s="5"/>
      <c r="AI1101" s="65">
        <v>20.303985595703125</v>
      </c>
      <c r="AJ1101" s="65">
        <v>0.84599995613098145</v>
      </c>
      <c r="AK1101" s="65">
        <v>0.84599995613098145</v>
      </c>
      <c r="AL1101" s="65">
        <v>24</v>
      </c>
      <c r="AM1101" s="65">
        <v>1</v>
      </c>
      <c r="AN1101" s="65">
        <v>3</v>
      </c>
      <c r="AO1101" s="65">
        <v>0</v>
      </c>
      <c r="AP1101" s="5"/>
      <c r="AQ1101" s="65">
        <v>5</v>
      </c>
      <c r="AR1101" s="65">
        <v>4</v>
      </c>
      <c r="AS1101" s="65">
        <v>6</v>
      </c>
      <c r="AT1101" s="65">
        <v>1987</v>
      </c>
    </row>
    <row r="1102" spans="1:46" x14ac:dyDescent="0.25">
      <c r="A1102" s="65">
        <v>4001</v>
      </c>
      <c r="B1102" s="22">
        <v>31933</v>
      </c>
      <c r="C1102" s="65">
        <v>1</v>
      </c>
      <c r="D1102" s="65">
        <v>3</v>
      </c>
      <c r="E1102" s="5"/>
      <c r="F1102" s="5"/>
      <c r="G1102" s="5"/>
      <c r="H1102" s="5"/>
      <c r="I1102" s="5"/>
      <c r="J1102" s="5"/>
      <c r="K1102" s="65">
        <v>0</v>
      </c>
      <c r="L1102" s="65">
        <v>0</v>
      </c>
      <c r="M1102" s="65">
        <v>0</v>
      </c>
      <c r="N1102" s="65">
        <v>24</v>
      </c>
      <c r="O1102" s="65">
        <v>0</v>
      </c>
      <c r="P1102" s="65">
        <v>0</v>
      </c>
      <c r="Q1102" s="65">
        <v>0</v>
      </c>
      <c r="R1102" s="65">
        <v>0</v>
      </c>
      <c r="S1102" s="65">
        <v>0</v>
      </c>
      <c r="T1102" s="65">
        <v>24</v>
      </c>
      <c r="U1102" s="65">
        <v>0</v>
      </c>
      <c r="V1102" s="65">
        <v>0</v>
      </c>
      <c r="W1102" s="65">
        <v>72.5</v>
      </c>
      <c r="X1102" s="65">
        <v>72.5</v>
      </c>
      <c r="Y1102" s="65">
        <v>24</v>
      </c>
      <c r="Z1102" s="5"/>
      <c r="AA1102" s="5"/>
      <c r="AB1102" s="5"/>
      <c r="AC1102" s="5"/>
      <c r="AD1102" s="5"/>
      <c r="AE1102" s="65">
        <v>0</v>
      </c>
      <c r="AF1102" s="65">
        <v>0</v>
      </c>
      <c r="AG1102" s="65">
        <v>24</v>
      </c>
      <c r="AH1102" s="5"/>
      <c r="AI1102" s="65">
        <v>18.083999633789063</v>
      </c>
      <c r="AJ1102" s="65">
        <v>0.75299996137619019</v>
      </c>
      <c r="AK1102" s="65">
        <v>0.75299996137619019</v>
      </c>
      <c r="AL1102" s="65">
        <v>24</v>
      </c>
      <c r="AM1102" s="65">
        <v>1</v>
      </c>
      <c r="AN1102" s="65">
        <v>3</v>
      </c>
      <c r="AO1102" s="65">
        <v>0</v>
      </c>
      <c r="AP1102" s="5"/>
      <c r="AQ1102" s="65">
        <v>6</v>
      </c>
      <c r="AR1102" s="65">
        <v>5</v>
      </c>
      <c r="AS1102" s="65">
        <v>6</v>
      </c>
      <c r="AT1102" s="65">
        <v>1987</v>
      </c>
    </row>
    <row r="1103" spans="1:46" x14ac:dyDescent="0.25">
      <c r="A1103" s="65">
        <v>4001</v>
      </c>
      <c r="B1103" s="22">
        <v>31934</v>
      </c>
      <c r="C1103" s="65">
        <v>1</v>
      </c>
      <c r="D1103" s="65">
        <v>3</v>
      </c>
      <c r="E1103" s="5"/>
      <c r="F1103" s="5"/>
      <c r="G1103" s="5"/>
      <c r="H1103" s="5"/>
      <c r="I1103" s="5"/>
      <c r="J1103" s="5"/>
      <c r="K1103" s="65">
        <v>0</v>
      </c>
      <c r="L1103" s="65">
        <v>0</v>
      </c>
      <c r="M1103" s="65">
        <v>0</v>
      </c>
      <c r="N1103" s="65">
        <v>24</v>
      </c>
      <c r="O1103" s="65">
        <v>0</v>
      </c>
      <c r="P1103" s="65">
        <v>0</v>
      </c>
      <c r="Q1103" s="65">
        <v>0</v>
      </c>
      <c r="R1103" s="65">
        <v>0</v>
      </c>
      <c r="S1103" s="65">
        <v>0</v>
      </c>
      <c r="T1103" s="65">
        <v>24</v>
      </c>
      <c r="U1103" s="65">
        <v>0</v>
      </c>
      <c r="V1103" s="65">
        <v>0</v>
      </c>
      <c r="W1103" s="65">
        <v>76.5</v>
      </c>
      <c r="X1103" s="65">
        <v>76.5</v>
      </c>
      <c r="Y1103" s="65">
        <v>24</v>
      </c>
      <c r="Z1103" s="5"/>
      <c r="AA1103" s="5"/>
      <c r="AB1103" s="5"/>
      <c r="AC1103" s="5"/>
      <c r="AD1103" s="5"/>
      <c r="AE1103" s="65">
        <v>0</v>
      </c>
      <c r="AF1103" s="65">
        <v>0</v>
      </c>
      <c r="AG1103" s="65">
        <v>24</v>
      </c>
      <c r="AH1103" s="5"/>
      <c r="AI1103" s="65">
        <v>11.831999778747559</v>
      </c>
      <c r="AJ1103" s="65">
        <v>0.49299997091293335</v>
      </c>
      <c r="AK1103" s="65">
        <v>0.49299997091293335</v>
      </c>
      <c r="AL1103" s="65">
        <v>24</v>
      </c>
      <c r="AM1103" s="65">
        <v>1</v>
      </c>
      <c r="AN1103" s="65">
        <v>3</v>
      </c>
      <c r="AO1103" s="65">
        <v>0</v>
      </c>
      <c r="AP1103" s="5"/>
      <c r="AQ1103" s="65">
        <v>7</v>
      </c>
      <c r="AR1103" s="65">
        <v>6</v>
      </c>
      <c r="AS1103" s="65">
        <v>6</v>
      </c>
      <c r="AT1103" s="65">
        <v>1987</v>
      </c>
    </row>
    <row r="1104" spans="1:46" x14ac:dyDescent="0.25">
      <c r="A1104" s="65">
        <v>4001</v>
      </c>
      <c r="B1104" s="22">
        <v>31935</v>
      </c>
      <c r="C1104" s="65">
        <v>1</v>
      </c>
      <c r="D1104" s="65">
        <v>3</v>
      </c>
      <c r="E1104" s="5"/>
      <c r="F1104" s="5"/>
      <c r="G1104" s="5"/>
      <c r="H1104" s="5"/>
      <c r="I1104" s="5"/>
      <c r="J1104" s="5"/>
      <c r="K1104" s="65">
        <v>0</v>
      </c>
      <c r="L1104" s="65">
        <v>0</v>
      </c>
      <c r="M1104" s="65">
        <v>0</v>
      </c>
      <c r="N1104" s="65">
        <v>24</v>
      </c>
      <c r="O1104" s="65">
        <v>0</v>
      </c>
      <c r="P1104" s="65">
        <v>0</v>
      </c>
      <c r="Q1104" s="65">
        <v>0</v>
      </c>
      <c r="R1104" s="65">
        <v>0</v>
      </c>
      <c r="S1104" s="65">
        <v>0</v>
      </c>
      <c r="T1104" s="65">
        <v>24</v>
      </c>
      <c r="U1104" s="65">
        <v>0</v>
      </c>
      <c r="V1104" s="65">
        <v>0</v>
      </c>
      <c r="W1104" s="65">
        <v>79.699996948242187</v>
      </c>
      <c r="X1104" s="65">
        <v>79.699996948242187</v>
      </c>
      <c r="Y1104" s="65">
        <v>24</v>
      </c>
      <c r="Z1104" s="5"/>
      <c r="AA1104" s="5"/>
      <c r="AB1104" s="5"/>
      <c r="AC1104" s="5"/>
      <c r="AD1104" s="5"/>
      <c r="AE1104" s="65">
        <v>0</v>
      </c>
      <c r="AF1104" s="65">
        <v>0</v>
      </c>
      <c r="AG1104" s="65">
        <v>24</v>
      </c>
      <c r="AH1104" s="5"/>
      <c r="AI1104" s="65">
        <v>12.431999206542969</v>
      </c>
      <c r="AJ1104" s="65">
        <v>0.51799994707107544</v>
      </c>
      <c r="AK1104" s="65">
        <v>0.51799994707107544</v>
      </c>
      <c r="AL1104" s="65">
        <v>24</v>
      </c>
      <c r="AM1104" s="65">
        <v>1</v>
      </c>
      <c r="AN1104" s="65">
        <v>3</v>
      </c>
      <c r="AO1104" s="65">
        <v>0</v>
      </c>
      <c r="AP1104" s="5"/>
      <c r="AQ1104" s="65">
        <v>1</v>
      </c>
      <c r="AR1104" s="65">
        <v>7</v>
      </c>
      <c r="AS1104" s="65">
        <v>6</v>
      </c>
      <c r="AT1104" s="65">
        <v>1987</v>
      </c>
    </row>
    <row r="1105" spans="1:46" x14ac:dyDescent="0.25">
      <c r="A1105" s="65">
        <v>4001</v>
      </c>
      <c r="B1105" s="22">
        <v>31936</v>
      </c>
      <c r="C1105" s="65">
        <v>1</v>
      </c>
      <c r="D1105" s="65">
        <v>3</v>
      </c>
      <c r="E1105" s="5"/>
      <c r="F1105" s="5"/>
      <c r="G1105" s="5"/>
      <c r="H1105" s="5"/>
      <c r="I1105" s="5"/>
      <c r="J1105" s="5"/>
      <c r="K1105" s="65">
        <v>0</v>
      </c>
      <c r="L1105" s="65">
        <v>0</v>
      </c>
      <c r="M1105" s="65">
        <v>0</v>
      </c>
      <c r="N1105" s="65">
        <v>24</v>
      </c>
      <c r="O1105" s="65">
        <v>0</v>
      </c>
      <c r="P1105" s="65">
        <v>0</v>
      </c>
      <c r="Q1105" s="65">
        <v>0</v>
      </c>
      <c r="R1105" s="65">
        <v>0</v>
      </c>
      <c r="S1105" s="65">
        <v>0</v>
      </c>
      <c r="T1105" s="65">
        <v>24</v>
      </c>
      <c r="U1105" s="65">
        <v>0</v>
      </c>
      <c r="V1105" s="65">
        <v>0</v>
      </c>
      <c r="W1105" s="65">
        <v>77</v>
      </c>
      <c r="X1105" s="65">
        <v>77</v>
      </c>
      <c r="Y1105" s="65">
        <v>24</v>
      </c>
      <c r="Z1105" s="5"/>
      <c r="AA1105" s="5"/>
      <c r="AB1105" s="5"/>
      <c r="AC1105" s="5"/>
      <c r="AD1105" s="5"/>
      <c r="AE1105" s="65">
        <v>0</v>
      </c>
      <c r="AF1105" s="65">
        <v>0</v>
      </c>
      <c r="AG1105" s="65">
        <v>24</v>
      </c>
      <c r="AH1105" s="5"/>
      <c r="AI1105" s="65">
        <v>11.027999877929688</v>
      </c>
      <c r="AJ1105" s="65">
        <v>0.45899999141693115</v>
      </c>
      <c r="AK1105" s="65">
        <v>0.45899999141693115</v>
      </c>
      <c r="AL1105" s="65">
        <v>24</v>
      </c>
      <c r="AM1105" s="65">
        <v>1</v>
      </c>
      <c r="AN1105" s="65">
        <v>3</v>
      </c>
      <c r="AO1105" s="65">
        <v>0</v>
      </c>
      <c r="AP1105" s="5"/>
      <c r="AQ1105" s="65">
        <v>2</v>
      </c>
      <c r="AR1105" s="65">
        <v>8</v>
      </c>
      <c r="AS1105" s="65">
        <v>6</v>
      </c>
      <c r="AT1105" s="65">
        <v>1987</v>
      </c>
    </row>
    <row r="1106" spans="1:46" x14ac:dyDescent="0.25">
      <c r="A1106" s="65">
        <v>4001</v>
      </c>
      <c r="B1106" s="22">
        <v>31937</v>
      </c>
      <c r="C1106" s="65">
        <v>1</v>
      </c>
      <c r="D1106" s="65">
        <v>3</v>
      </c>
      <c r="E1106" s="5"/>
      <c r="F1106" s="5"/>
      <c r="G1106" s="5"/>
      <c r="H1106" s="5"/>
      <c r="I1106" s="5"/>
      <c r="J1106" s="5"/>
      <c r="K1106" s="65">
        <v>0</v>
      </c>
      <c r="L1106" s="65">
        <v>0</v>
      </c>
      <c r="M1106" s="65">
        <v>0</v>
      </c>
      <c r="N1106" s="65">
        <v>24</v>
      </c>
      <c r="O1106" s="65">
        <v>0</v>
      </c>
      <c r="P1106" s="65">
        <v>0</v>
      </c>
      <c r="Q1106" s="65">
        <v>0</v>
      </c>
      <c r="R1106" s="65">
        <v>0</v>
      </c>
      <c r="S1106" s="65">
        <v>0</v>
      </c>
      <c r="T1106" s="65">
        <v>24</v>
      </c>
      <c r="U1106" s="65">
        <v>0</v>
      </c>
      <c r="V1106" s="65">
        <v>0</v>
      </c>
      <c r="W1106" s="65">
        <v>72.5</v>
      </c>
      <c r="X1106" s="65">
        <v>72.5</v>
      </c>
      <c r="Y1106" s="65">
        <v>24</v>
      </c>
      <c r="Z1106" s="5"/>
      <c r="AA1106" s="5"/>
      <c r="AB1106" s="5"/>
      <c r="AC1106" s="5"/>
      <c r="AD1106" s="5"/>
      <c r="AE1106" s="65">
        <v>0</v>
      </c>
      <c r="AF1106" s="65">
        <v>0</v>
      </c>
      <c r="AG1106" s="65">
        <v>24</v>
      </c>
      <c r="AH1106" s="5"/>
      <c r="AI1106" s="65">
        <v>13.715999603271484</v>
      </c>
      <c r="AJ1106" s="65">
        <v>0.57099997997283936</v>
      </c>
      <c r="AK1106" s="65">
        <v>0.57099997997283936</v>
      </c>
      <c r="AL1106" s="65">
        <v>24</v>
      </c>
      <c r="AM1106" s="65">
        <v>1</v>
      </c>
      <c r="AN1106" s="65">
        <v>3</v>
      </c>
      <c r="AO1106" s="65">
        <v>0</v>
      </c>
      <c r="AP1106" s="5"/>
      <c r="AQ1106" s="65">
        <v>3</v>
      </c>
      <c r="AR1106" s="65">
        <v>9</v>
      </c>
      <c r="AS1106" s="65">
        <v>6</v>
      </c>
      <c r="AT1106" s="65">
        <v>1987</v>
      </c>
    </row>
    <row r="1107" spans="1:46" x14ac:dyDescent="0.25">
      <c r="A1107" s="65">
        <v>4001</v>
      </c>
      <c r="B1107" s="22">
        <v>31938</v>
      </c>
      <c r="C1107" s="65">
        <v>1</v>
      </c>
      <c r="D1107" s="65">
        <v>3</v>
      </c>
      <c r="E1107" s="5"/>
      <c r="F1107" s="5"/>
      <c r="G1107" s="5"/>
      <c r="H1107" s="5"/>
      <c r="I1107" s="5"/>
      <c r="J1107" s="5"/>
      <c r="K1107" s="65">
        <v>0</v>
      </c>
      <c r="L1107" s="65">
        <v>0</v>
      </c>
      <c r="M1107" s="65">
        <v>0</v>
      </c>
      <c r="N1107" s="65">
        <v>24</v>
      </c>
      <c r="O1107" s="65">
        <v>0</v>
      </c>
      <c r="P1107" s="65">
        <v>0</v>
      </c>
      <c r="Q1107" s="65">
        <v>0</v>
      </c>
      <c r="R1107" s="65">
        <v>0</v>
      </c>
      <c r="S1107" s="65">
        <v>0</v>
      </c>
      <c r="T1107" s="65">
        <v>24</v>
      </c>
      <c r="U1107" s="65">
        <v>0</v>
      </c>
      <c r="V1107" s="65">
        <v>0</v>
      </c>
      <c r="W1107" s="65">
        <v>73.899993896484375</v>
      </c>
      <c r="X1107" s="65">
        <v>73.899993896484375</v>
      </c>
      <c r="Y1107" s="65">
        <v>24</v>
      </c>
      <c r="Z1107" s="5"/>
      <c r="AA1107" s="5"/>
      <c r="AB1107" s="5"/>
      <c r="AC1107" s="5"/>
      <c r="AD1107" s="5"/>
      <c r="AE1107" s="65">
        <v>0</v>
      </c>
      <c r="AF1107" s="65">
        <v>0</v>
      </c>
      <c r="AG1107" s="65">
        <v>24</v>
      </c>
      <c r="AH1107" s="5"/>
      <c r="AI1107" s="65">
        <v>13.787999153137207</v>
      </c>
      <c r="AJ1107" s="65">
        <v>0.57399994134902954</v>
      </c>
      <c r="AK1107" s="65">
        <v>0.57399994134902954</v>
      </c>
      <c r="AL1107" s="65">
        <v>24</v>
      </c>
      <c r="AM1107" s="65">
        <v>1</v>
      </c>
      <c r="AN1107" s="65">
        <v>3</v>
      </c>
      <c r="AO1107" s="65">
        <v>0</v>
      </c>
      <c r="AP1107" s="5"/>
      <c r="AQ1107" s="65">
        <v>4</v>
      </c>
      <c r="AR1107" s="65">
        <v>10</v>
      </c>
      <c r="AS1107" s="65">
        <v>6</v>
      </c>
      <c r="AT1107" s="65">
        <v>1987</v>
      </c>
    </row>
    <row r="1108" spans="1:46" x14ac:dyDescent="0.25">
      <c r="A1108" s="65">
        <v>4001</v>
      </c>
      <c r="B1108" s="22">
        <v>31939</v>
      </c>
      <c r="C1108" s="65">
        <v>1</v>
      </c>
      <c r="D1108" s="65">
        <v>3</v>
      </c>
      <c r="E1108" s="5"/>
      <c r="F1108" s="5"/>
      <c r="G1108" s="5"/>
      <c r="H1108" s="5"/>
      <c r="I1108" s="5"/>
      <c r="J1108" s="5"/>
      <c r="K1108" s="65">
        <v>0</v>
      </c>
      <c r="L1108" s="65">
        <v>0</v>
      </c>
      <c r="M1108" s="65">
        <v>0</v>
      </c>
      <c r="N1108" s="65">
        <v>24</v>
      </c>
      <c r="O1108" s="65">
        <v>0</v>
      </c>
      <c r="P1108" s="65">
        <v>0</v>
      </c>
      <c r="Q1108" s="65">
        <v>0</v>
      </c>
      <c r="R1108" s="65">
        <v>0</v>
      </c>
      <c r="S1108" s="65">
        <v>0</v>
      </c>
      <c r="T1108" s="65">
        <v>24</v>
      </c>
      <c r="U1108" s="65">
        <v>0</v>
      </c>
      <c r="V1108" s="65">
        <v>0</v>
      </c>
      <c r="W1108" s="65">
        <v>75.899993896484375</v>
      </c>
      <c r="X1108" s="65">
        <v>75.899993896484375</v>
      </c>
      <c r="Y1108" s="65">
        <v>24</v>
      </c>
      <c r="Z1108" s="5"/>
      <c r="AA1108" s="5"/>
      <c r="AB1108" s="5"/>
      <c r="AC1108" s="5"/>
      <c r="AD1108" s="5"/>
      <c r="AE1108" s="65">
        <v>0</v>
      </c>
      <c r="AF1108" s="65">
        <v>0</v>
      </c>
      <c r="AG1108" s="65">
        <v>24</v>
      </c>
      <c r="AH1108" s="5"/>
      <c r="AI1108" s="65">
        <v>18.39599609375</v>
      </c>
      <c r="AJ1108" s="65">
        <v>0.76599997282028198</v>
      </c>
      <c r="AK1108" s="65">
        <v>0.76599997282028198</v>
      </c>
      <c r="AL1108" s="65">
        <v>24</v>
      </c>
      <c r="AM1108" s="65">
        <v>1</v>
      </c>
      <c r="AN1108" s="65">
        <v>3</v>
      </c>
      <c r="AO1108" s="65">
        <v>0</v>
      </c>
      <c r="AP1108" s="5"/>
      <c r="AQ1108" s="65">
        <v>5</v>
      </c>
      <c r="AR1108" s="65">
        <v>11</v>
      </c>
      <c r="AS1108" s="65">
        <v>6</v>
      </c>
      <c r="AT1108" s="65">
        <v>1987</v>
      </c>
    </row>
    <row r="1109" spans="1:46" x14ac:dyDescent="0.25">
      <c r="A1109" s="65">
        <v>4001</v>
      </c>
      <c r="B1109" s="22">
        <v>31940</v>
      </c>
      <c r="C1109" s="65">
        <v>1</v>
      </c>
      <c r="D1109" s="65">
        <v>3</v>
      </c>
      <c r="E1109" s="5"/>
      <c r="F1109" s="5"/>
      <c r="G1109" s="5"/>
      <c r="H1109" s="5"/>
      <c r="I1109" s="5"/>
      <c r="J1109" s="5"/>
      <c r="K1109" s="65">
        <v>0</v>
      </c>
      <c r="L1109" s="65">
        <v>0</v>
      </c>
      <c r="M1109" s="65">
        <v>0</v>
      </c>
      <c r="N1109" s="65">
        <v>24</v>
      </c>
      <c r="O1109" s="65">
        <v>0</v>
      </c>
      <c r="P1109" s="65">
        <v>0</v>
      </c>
      <c r="Q1109" s="65">
        <v>0</v>
      </c>
      <c r="R1109" s="65">
        <v>0</v>
      </c>
      <c r="S1109" s="65">
        <v>0</v>
      </c>
      <c r="T1109" s="65">
        <v>24</v>
      </c>
      <c r="U1109" s="65">
        <v>0</v>
      </c>
      <c r="V1109" s="65">
        <v>0</v>
      </c>
      <c r="W1109" s="65">
        <v>78.399993896484375</v>
      </c>
      <c r="X1109" s="65">
        <v>78.399993896484375</v>
      </c>
      <c r="Y1109" s="65">
        <v>24</v>
      </c>
      <c r="Z1109" s="5"/>
      <c r="AA1109" s="5"/>
      <c r="AB1109" s="5"/>
      <c r="AC1109" s="5"/>
      <c r="AD1109" s="5"/>
      <c r="AE1109" s="65">
        <v>0</v>
      </c>
      <c r="AF1109" s="65">
        <v>0</v>
      </c>
      <c r="AG1109" s="65">
        <v>24</v>
      </c>
      <c r="AH1109" s="5"/>
      <c r="AI1109" s="65">
        <v>9.61199951171875</v>
      </c>
      <c r="AJ1109" s="65">
        <v>0.39999997615814209</v>
      </c>
      <c r="AK1109" s="65">
        <v>0.39999997615814209</v>
      </c>
      <c r="AL1109" s="65">
        <v>24</v>
      </c>
      <c r="AM1109" s="65">
        <v>1</v>
      </c>
      <c r="AN1109" s="65">
        <v>3</v>
      </c>
      <c r="AO1109" s="65">
        <v>0</v>
      </c>
      <c r="AP1109" s="5"/>
      <c r="AQ1109" s="65">
        <v>6</v>
      </c>
      <c r="AR1109" s="65">
        <v>12</v>
      </c>
      <c r="AS1109" s="65">
        <v>6</v>
      </c>
      <c r="AT1109" s="65">
        <v>1987</v>
      </c>
    </row>
    <row r="1110" spans="1:46" x14ac:dyDescent="0.25">
      <c r="A1110" s="65">
        <v>4001</v>
      </c>
      <c r="B1110" s="22">
        <v>31941</v>
      </c>
      <c r="C1110" s="65">
        <v>1</v>
      </c>
      <c r="D1110" s="65">
        <v>3</v>
      </c>
      <c r="E1110" s="5"/>
      <c r="F1110" s="5"/>
      <c r="G1110" s="5"/>
      <c r="H1110" s="5"/>
      <c r="I1110" s="5"/>
      <c r="J1110" s="5"/>
      <c r="K1110" s="65">
        <v>0</v>
      </c>
      <c r="L1110" s="65">
        <v>0</v>
      </c>
      <c r="M1110" s="65">
        <v>0</v>
      </c>
      <c r="N1110" s="65">
        <v>24</v>
      </c>
      <c r="O1110" s="65">
        <v>0</v>
      </c>
      <c r="P1110" s="65">
        <v>0</v>
      </c>
      <c r="Q1110" s="65">
        <v>0</v>
      </c>
      <c r="R1110" s="65">
        <v>0</v>
      </c>
      <c r="S1110" s="65">
        <v>0</v>
      </c>
      <c r="T1110" s="65">
        <v>24</v>
      </c>
      <c r="U1110" s="65">
        <v>0</v>
      </c>
      <c r="V1110" s="65">
        <v>0</v>
      </c>
      <c r="W1110" s="65">
        <v>81.699996948242188</v>
      </c>
      <c r="X1110" s="65">
        <v>81.699996948242188</v>
      </c>
      <c r="Y1110" s="65">
        <v>24</v>
      </c>
      <c r="Z1110" s="5"/>
      <c r="AA1110" s="5"/>
      <c r="AB1110" s="5"/>
      <c r="AC1110" s="5"/>
      <c r="AD1110" s="5"/>
      <c r="AE1110" s="65">
        <v>0</v>
      </c>
      <c r="AF1110" s="65">
        <v>0</v>
      </c>
      <c r="AG1110" s="65">
        <v>24</v>
      </c>
      <c r="AH1110" s="5"/>
      <c r="AI1110" s="65">
        <v>13.547999382019043</v>
      </c>
      <c r="AJ1110" s="65">
        <v>0.56399995088577271</v>
      </c>
      <c r="AK1110" s="65">
        <v>0.56399995088577271</v>
      </c>
      <c r="AL1110" s="65">
        <v>24</v>
      </c>
      <c r="AM1110" s="65">
        <v>1</v>
      </c>
      <c r="AN1110" s="65">
        <v>3</v>
      </c>
      <c r="AO1110" s="65">
        <v>0</v>
      </c>
      <c r="AP1110" s="5"/>
      <c r="AQ1110" s="65">
        <v>7</v>
      </c>
      <c r="AR1110" s="65">
        <v>13</v>
      </c>
      <c r="AS1110" s="65">
        <v>6</v>
      </c>
      <c r="AT1110" s="65">
        <v>1987</v>
      </c>
    </row>
    <row r="1111" spans="1:46" x14ac:dyDescent="0.25">
      <c r="A1111" s="65">
        <v>4001</v>
      </c>
      <c r="B1111" s="22">
        <v>31942</v>
      </c>
      <c r="C1111" s="65">
        <v>1</v>
      </c>
      <c r="D1111" s="65">
        <v>3</v>
      </c>
      <c r="E1111" s="5"/>
      <c r="F1111" s="5"/>
      <c r="G1111" s="5"/>
      <c r="H1111" s="5"/>
      <c r="I1111" s="5"/>
      <c r="J1111" s="5"/>
      <c r="K1111" s="65">
        <v>0</v>
      </c>
      <c r="L1111" s="65">
        <v>0</v>
      </c>
      <c r="M1111" s="65">
        <v>0</v>
      </c>
      <c r="N1111" s="65">
        <v>24</v>
      </c>
      <c r="O1111" s="65">
        <v>0</v>
      </c>
      <c r="P1111" s="65">
        <v>0</v>
      </c>
      <c r="Q1111" s="65">
        <v>0</v>
      </c>
      <c r="R1111" s="65">
        <v>0</v>
      </c>
      <c r="S1111" s="65">
        <v>0</v>
      </c>
      <c r="T1111" s="65">
        <v>24</v>
      </c>
      <c r="U1111" s="65">
        <v>0</v>
      </c>
      <c r="V1111" s="65">
        <v>0</v>
      </c>
      <c r="W1111" s="65">
        <v>79.699996948242187</v>
      </c>
      <c r="X1111" s="65">
        <v>79.699996948242187</v>
      </c>
      <c r="Y1111" s="65">
        <v>24</v>
      </c>
      <c r="Z1111" s="5"/>
      <c r="AA1111" s="5"/>
      <c r="AB1111" s="5"/>
      <c r="AC1111" s="5"/>
      <c r="AD1111" s="5"/>
      <c r="AE1111" s="65">
        <v>0</v>
      </c>
      <c r="AF1111" s="65">
        <v>0</v>
      </c>
      <c r="AG1111" s="65">
        <v>24</v>
      </c>
      <c r="AH1111" s="5"/>
      <c r="AI1111" s="65">
        <v>24.491989135742188</v>
      </c>
      <c r="AJ1111" s="65">
        <v>1.0199995040893555</v>
      </c>
      <c r="AK1111" s="65">
        <v>1.0199995040893555</v>
      </c>
      <c r="AL1111" s="65">
        <v>24</v>
      </c>
      <c r="AM1111" s="65">
        <v>1</v>
      </c>
      <c r="AN1111" s="65">
        <v>3</v>
      </c>
      <c r="AO1111" s="65">
        <v>0</v>
      </c>
      <c r="AP1111" s="5"/>
      <c r="AQ1111" s="65">
        <v>1</v>
      </c>
      <c r="AR1111" s="65">
        <v>14</v>
      </c>
      <c r="AS1111" s="65">
        <v>6</v>
      </c>
      <c r="AT1111" s="65">
        <v>1987</v>
      </c>
    </row>
    <row r="1112" spans="1:46" x14ac:dyDescent="0.25">
      <c r="A1112" s="65">
        <v>4001</v>
      </c>
      <c r="B1112" s="22">
        <v>31943</v>
      </c>
      <c r="C1112" s="65">
        <v>1</v>
      </c>
      <c r="D1112" s="65">
        <v>3</v>
      </c>
      <c r="E1112" s="5"/>
      <c r="F1112" s="5"/>
      <c r="G1112" s="5"/>
      <c r="H1112" s="5"/>
      <c r="I1112" s="5"/>
      <c r="J1112" s="5"/>
      <c r="K1112" s="65">
        <v>0</v>
      </c>
      <c r="L1112" s="65">
        <v>0</v>
      </c>
      <c r="M1112" s="65">
        <v>0</v>
      </c>
      <c r="N1112" s="65">
        <v>24</v>
      </c>
      <c r="O1112" s="65">
        <v>0</v>
      </c>
      <c r="P1112" s="65">
        <v>0</v>
      </c>
      <c r="Q1112" s="65">
        <v>0</v>
      </c>
      <c r="R1112" s="65">
        <v>0</v>
      </c>
      <c r="S1112" s="65">
        <v>0</v>
      </c>
      <c r="T1112" s="65">
        <v>24</v>
      </c>
      <c r="U1112" s="65">
        <v>0</v>
      </c>
      <c r="V1112" s="65">
        <v>0</v>
      </c>
      <c r="W1112" s="65">
        <v>68.899993896484375</v>
      </c>
      <c r="X1112" s="65">
        <v>68.899993896484375</v>
      </c>
      <c r="Y1112" s="65">
        <v>24</v>
      </c>
      <c r="Z1112" s="5"/>
      <c r="AA1112" s="5"/>
      <c r="AB1112" s="5"/>
      <c r="AC1112" s="5"/>
      <c r="AD1112" s="5"/>
      <c r="AE1112" s="65">
        <v>0</v>
      </c>
      <c r="AF1112" s="65">
        <v>0</v>
      </c>
      <c r="AG1112" s="65">
        <v>24</v>
      </c>
      <c r="AH1112" s="5"/>
      <c r="AI1112" s="65">
        <v>13.727999687194824</v>
      </c>
      <c r="AJ1112" s="65">
        <v>0.57199996709823608</v>
      </c>
      <c r="AK1112" s="65">
        <v>0.57199996709823608</v>
      </c>
      <c r="AL1112" s="65">
        <v>24</v>
      </c>
      <c r="AM1112" s="65">
        <v>1</v>
      </c>
      <c r="AN1112" s="65">
        <v>3</v>
      </c>
      <c r="AO1112" s="65">
        <v>0</v>
      </c>
      <c r="AP1112" s="5"/>
      <c r="AQ1112" s="65">
        <v>2</v>
      </c>
      <c r="AR1112" s="65">
        <v>15</v>
      </c>
      <c r="AS1112" s="65">
        <v>6</v>
      </c>
      <c r="AT1112" s="65">
        <v>1987</v>
      </c>
    </row>
    <row r="1113" spans="1:46" x14ac:dyDescent="0.25">
      <c r="A1113" s="65">
        <v>4001</v>
      </c>
      <c r="B1113" s="22">
        <v>31944</v>
      </c>
      <c r="C1113" s="65">
        <v>1</v>
      </c>
      <c r="D1113" s="65">
        <v>3</v>
      </c>
      <c r="E1113" s="5"/>
      <c r="F1113" s="5"/>
      <c r="G1113" s="5"/>
      <c r="H1113" s="5"/>
      <c r="I1113" s="5"/>
      <c r="J1113" s="5"/>
      <c r="K1113" s="65">
        <v>0</v>
      </c>
      <c r="L1113" s="65">
        <v>0</v>
      </c>
      <c r="M1113" s="65">
        <v>0</v>
      </c>
      <c r="N1113" s="65">
        <v>24</v>
      </c>
      <c r="O1113" s="65">
        <v>0</v>
      </c>
      <c r="P1113" s="65">
        <v>0</v>
      </c>
      <c r="Q1113" s="65">
        <v>0</v>
      </c>
      <c r="R1113" s="65">
        <v>0</v>
      </c>
      <c r="S1113" s="65">
        <v>0</v>
      </c>
      <c r="T1113" s="65">
        <v>24</v>
      </c>
      <c r="U1113" s="65">
        <v>0</v>
      </c>
      <c r="V1113" s="65">
        <v>0</v>
      </c>
      <c r="W1113" s="65">
        <v>65.699996948242188</v>
      </c>
      <c r="X1113" s="65">
        <v>65.699996948242188</v>
      </c>
      <c r="Y1113" s="65">
        <v>24</v>
      </c>
      <c r="Z1113" s="5"/>
      <c r="AA1113" s="5"/>
      <c r="AB1113" s="5"/>
      <c r="AC1113" s="5"/>
      <c r="AD1113" s="5"/>
      <c r="AE1113" s="65">
        <v>0</v>
      </c>
      <c r="AF1113" s="65">
        <v>0</v>
      </c>
      <c r="AG1113" s="65">
        <v>24</v>
      </c>
      <c r="AH1113" s="5"/>
      <c r="AI1113" s="65">
        <v>9.2759990692138672</v>
      </c>
      <c r="AJ1113" s="65">
        <v>0.38599997758865356</v>
      </c>
      <c r="AK1113" s="65">
        <v>0.38599997758865356</v>
      </c>
      <c r="AL1113" s="65">
        <v>24</v>
      </c>
      <c r="AM1113" s="65">
        <v>1</v>
      </c>
      <c r="AN1113" s="65">
        <v>3</v>
      </c>
      <c r="AO1113" s="65">
        <v>0</v>
      </c>
      <c r="AP1113" s="5"/>
      <c r="AQ1113" s="65">
        <v>3</v>
      </c>
      <c r="AR1113" s="65">
        <v>16</v>
      </c>
      <c r="AS1113" s="65">
        <v>6</v>
      </c>
      <c r="AT1113" s="65">
        <v>1987</v>
      </c>
    </row>
    <row r="1114" spans="1:46" x14ac:dyDescent="0.25">
      <c r="A1114" s="65">
        <v>4001</v>
      </c>
      <c r="B1114" s="22">
        <v>31945</v>
      </c>
      <c r="C1114" s="65">
        <v>1</v>
      </c>
      <c r="D1114" s="65">
        <v>3</v>
      </c>
      <c r="E1114" s="5"/>
      <c r="F1114" s="5"/>
      <c r="G1114" s="5"/>
      <c r="H1114" s="5"/>
      <c r="I1114" s="5"/>
      <c r="J1114" s="5"/>
      <c r="K1114" s="65">
        <v>0</v>
      </c>
      <c r="L1114" s="65">
        <v>0</v>
      </c>
      <c r="M1114" s="65">
        <v>0</v>
      </c>
      <c r="N1114" s="65">
        <v>24</v>
      </c>
      <c r="O1114" s="65">
        <v>0</v>
      </c>
      <c r="P1114" s="65">
        <v>0</v>
      </c>
      <c r="Q1114" s="65">
        <v>0</v>
      </c>
      <c r="R1114" s="65">
        <v>0</v>
      </c>
      <c r="S1114" s="65">
        <v>0</v>
      </c>
      <c r="T1114" s="65">
        <v>24</v>
      </c>
      <c r="U1114" s="65">
        <v>0</v>
      </c>
      <c r="V1114" s="65">
        <v>0</v>
      </c>
      <c r="W1114" s="65">
        <v>71.199996948242187</v>
      </c>
      <c r="X1114" s="65">
        <v>71.199996948242187</v>
      </c>
      <c r="Y1114" s="65">
        <v>24</v>
      </c>
      <c r="Z1114" s="5"/>
      <c r="AA1114" s="5"/>
      <c r="AB1114" s="5"/>
      <c r="AC1114" s="5"/>
      <c r="AD1114" s="5"/>
      <c r="AE1114" s="65">
        <v>0</v>
      </c>
      <c r="AF1114" s="65">
        <v>0</v>
      </c>
      <c r="AG1114" s="65">
        <v>24</v>
      </c>
      <c r="AH1114" s="5"/>
      <c r="AI1114" s="65">
        <v>10.535999298095703</v>
      </c>
      <c r="AJ1114" s="65">
        <v>0.43899995088577271</v>
      </c>
      <c r="AK1114" s="65">
        <v>0.43899995088577271</v>
      </c>
      <c r="AL1114" s="65">
        <v>24</v>
      </c>
      <c r="AM1114" s="65">
        <v>1</v>
      </c>
      <c r="AN1114" s="65">
        <v>3</v>
      </c>
      <c r="AO1114" s="65">
        <v>0</v>
      </c>
      <c r="AP1114" s="5"/>
      <c r="AQ1114" s="65">
        <v>4</v>
      </c>
      <c r="AR1114" s="65">
        <v>17</v>
      </c>
      <c r="AS1114" s="65">
        <v>6</v>
      </c>
      <c r="AT1114" s="65">
        <v>1987</v>
      </c>
    </row>
    <row r="1115" spans="1:46" x14ac:dyDescent="0.25">
      <c r="A1115" s="65">
        <v>4001</v>
      </c>
      <c r="B1115" s="22">
        <v>31946</v>
      </c>
      <c r="C1115" s="65">
        <v>1</v>
      </c>
      <c r="D1115" s="65">
        <v>3</v>
      </c>
      <c r="E1115" s="5"/>
      <c r="F1115" s="5"/>
      <c r="G1115" s="5"/>
      <c r="H1115" s="5"/>
      <c r="I1115" s="5"/>
      <c r="J1115" s="5"/>
      <c r="K1115" s="65">
        <v>0</v>
      </c>
      <c r="L1115" s="65">
        <v>0</v>
      </c>
      <c r="M1115" s="65">
        <v>0</v>
      </c>
      <c r="N1115" s="65">
        <v>24</v>
      </c>
      <c r="O1115" s="65">
        <v>0</v>
      </c>
      <c r="P1115" s="65">
        <v>0</v>
      </c>
      <c r="Q1115" s="65">
        <v>0</v>
      </c>
      <c r="R1115" s="65">
        <v>0</v>
      </c>
      <c r="S1115" s="65">
        <v>0</v>
      </c>
      <c r="T1115" s="65">
        <v>24</v>
      </c>
      <c r="U1115" s="65">
        <v>0</v>
      </c>
      <c r="V1115" s="65">
        <v>0</v>
      </c>
      <c r="W1115" s="65">
        <v>75.899993896484375</v>
      </c>
      <c r="X1115" s="65">
        <v>75.899993896484375</v>
      </c>
      <c r="Y1115" s="65">
        <v>24</v>
      </c>
      <c r="Z1115" s="5"/>
      <c r="AA1115" s="5"/>
      <c r="AB1115" s="5"/>
      <c r="AC1115" s="5"/>
      <c r="AD1115" s="5"/>
      <c r="AE1115" s="65">
        <v>0</v>
      </c>
      <c r="AF1115" s="65">
        <v>0</v>
      </c>
      <c r="AG1115" s="65">
        <v>24</v>
      </c>
      <c r="AH1115" s="5"/>
      <c r="AI1115" s="65">
        <v>13.271999359130859</v>
      </c>
      <c r="AJ1115" s="65">
        <v>0.55299997329711914</v>
      </c>
      <c r="AK1115" s="65">
        <v>0.55299997329711914</v>
      </c>
      <c r="AL1115" s="65">
        <v>24</v>
      </c>
      <c r="AM1115" s="65">
        <v>1</v>
      </c>
      <c r="AN1115" s="65">
        <v>3</v>
      </c>
      <c r="AO1115" s="65">
        <v>0</v>
      </c>
      <c r="AP1115" s="5"/>
      <c r="AQ1115" s="65">
        <v>5</v>
      </c>
      <c r="AR1115" s="65">
        <v>18</v>
      </c>
      <c r="AS1115" s="65">
        <v>6</v>
      </c>
      <c r="AT1115" s="65">
        <v>1987</v>
      </c>
    </row>
    <row r="1116" spans="1:46" x14ac:dyDescent="0.25">
      <c r="A1116" s="65">
        <v>4001</v>
      </c>
      <c r="B1116" s="22">
        <v>31947</v>
      </c>
      <c r="C1116" s="65">
        <v>1</v>
      </c>
      <c r="D1116" s="65">
        <v>3</v>
      </c>
      <c r="E1116" s="5"/>
      <c r="F1116" s="5"/>
      <c r="G1116" s="5"/>
      <c r="H1116" s="5"/>
      <c r="I1116" s="5"/>
      <c r="J1116" s="5"/>
      <c r="K1116" s="65">
        <v>0</v>
      </c>
      <c r="L1116" s="65">
        <v>0</v>
      </c>
      <c r="M1116" s="65">
        <v>0</v>
      </c>
      <c r="N1116" s="65">
        <v>24</v>
      </c>
      <c r="O1116" s="65">
        <v>0</v>
      </c>
      <c r="P1116" s="65">
        <v>0</v>
      </c>
      <c r="Q1116" s="65">
        <v>0</v>
      </c>
      <c r="R1116" s="65">
        <v>0</v>
      </c>
      <c r="S1116" s="65">
        <v>0</v>
      </c>
      <c r="T1116" s="65">
        <v>24</v>
      </c>
      <c r="U1116" s="65">
        <v>0</v>
      </c>
      <c r="V1116" s="65">
        <v>0</v>
      </c>
      <c r="W1116" s="65">
        <v>77.199996948242188</v>
      </c>
      <c r="X1116" s="65">
        <v>77.199996948242188</v>
      </c>
      <c r="Y1116" s="65">
        <v>24</v>
      </c>
      <c r="Z1116" s="5"/>
      <c r="AA1116" s="5"/>
      <c r="AB1116" s="5"/>
      <c r="AC1116" s="5"/>
      <c r="AD1116" s="5"/>
      <c r="AE1116" s="65">
        <v>0</v>
      </c>
      <c r="AF1116" s="65">
        <v>0</v>
      </c>
      <c r="AG1116" s="65">
        <v>24</v>
      </c>
      <c r="AH1116" s="5"/>
      <c r="AI1116" s="65">
        <v>18.635986328125</v>
      </c>
      <c r="AJ1116" s="65">
        <v>0.77599996328353882</v>
      </c>
      <c r="AK1116" s="65">
        <v>0.77599996328353882</v>
      </c>
      <c r="AL1116" s="65">
        <v>24</v>
      </c>
      <c r="AM1116" s="65">
        <v>1</v>
      </c>
      <c r="AN1116" s="65">
        <v>3</v>
      </c>
      <c r="AO1116" s="65">
        <v>0</v>
      </c>
      <c r="AP1116" s="5"/>
      <c r="AQ1116" s="65">
        <v>6</v>
      </c>
      <c r="AR1116" s="65">
        <v>19</v>
      </c>
      <c r="AS1116" s="65">
        <v>6</v>
      </c>
      <c r="AT1116" s="65">
        <v>1987</v>
      </c>
    </row>
    <row r="1117" spans="1:46" x14ac:dyDescent="0.25">
      <c r="A1117" s="65">
        <v>4001</v>
      </c>
      <c r="B1117" s="22">
        <v>31948</v>
      </c>
      <c r="C1117" s="65">
        <v>1</v>
      </c>
      <c r="D1117" s="65">
        <v>3</v>
      </c>
      <c r="E1117" s="5"/>
      <c r="F1117" s="5"/>
      <c r="G1117" s="5"/>
      <c r="H1117" s="5"/>
      <c r="I1117" s="5"/>
      <c r="J1117" s="5"/>
      <c r="K1117" s="65">
        <v>0</v>
      </c>
      <c r="L1117" s="65">
        <v>0</v>
      </c>
      <c r="M1117" s="65">
        <v>0</v>
      </c>
      <c r="N1117" s="65">
        <v>24</v>
      </c>
      <c r="O1117" s="65">
        <v>0</v>
      </c>
      <c r="P1117" s="65">
        <v>0</v>
      </c>
      <c r="Q1117" s="65">
        <v>0</v>
      </c>
      <c r="R1117" s="65">
        <v>0</v>
      </c>
      <c r="S1117" s="65">
        <v>0</v>
      </c>
      <c r="T1117" s="65">
        <v>24</v>
      </c>
      <c r="U1117" s="65">
        <v>0</v>
      </c>
      <c r="V1117" s="65">
        <v>0</v>
      </c>
      <c r="W1117" s="65">
        <v>75.199996948242187</v>
      </c>
      <c r="X1117" s="65">
        <v>75.199996948242187</v>
      </c>
      <c r="Y1117" s="65">
        <v>24</v>
      </c>
      <c r="Z1117" s="5"/>
      <c r="AA1117" s="5"/>
      <c r="AB1117" s="5"/>
      <c r="AC1117" s="5"/>
      <c r="AD1117" s="5"/>
      <c r="AE1117" s="65">
        <v>0</v>
      </c>
      <c r="AF1117" s="65">
        <v>0</v>
      </c>
      <c r="AG1117" s="65">
        <v>24</v>
      </c>
      <c r="AH1117" s="5"/>
      <c r="AI1117" s="65">
        <v>26.855987548828125</v>
      </c>
      <c r="AJ1117" s="65">
        <v>1.1189994812011719</v>
      </c>
      <c r="AK1117" s="65">
        <v>1.1189994812011719</v>
      </c>
      <c r="AL1117" s="65">
        <v>24</v>
      </c>
      <c r="AM1117" s="65">
        <v>1</v>
      </c>
      <c r="AN1117" s="65">
        <v>3</v>
      </c>
      <c r="AO1117" s="65">
        <v>0</v>
      </c>
      <c r="AP1117" s="5"/>
      <c r="AQ1117" s="65">
        <v>7</v>
      </c>
      <c r="AR1117" s="65">
        <v>20</v>
      </c>
      <c r="AS1117" s="65">
        <v>6</v>
      </c>
      <c r="AT1117" s="65">
        <v>1987</v>
      </c>
    </row>
    <row r="1118" spans="1:46" x14ac:dyDescent="0.25">
      <c r="A1118" s="65">
        <v>4001</v>
      </c>
      <c r="B1118" s="22">
        <v>31949</v>
      </c>
      <c r="C1118" s="65">
        <v>1</v>
      </c>
      <c r="D1118" s="65">
        <v>3</v>
      </c>
      <c r="E1118" s="5"/>
      <c r="F1118" s="5"/>
      <c r="G1118" s="5"/>
      <c r="H1118" s="5"/>
      <c r="I1118" s="5"/>
      <c r="J1118" s="5"/>
      <c r="K1118" s="65">
        <v>0</v>
      </c>
      <c r="L1118" s="65">
        <v>0</v>
      </c>
      <c r="M1118" s="65">
        <v>0</v>
      </c>
      <c r="N1118" s="65">
        <v>24</v>
      </c>
      <c r="O1118" s="65">
        <v>0</v>
      </c>
      <c r="P1118" s="65">
        <v>0</v>
      </c>
      <c r="Q1118" s="65">
        <v>0</v>
      </c>
      <c r="R1118" s="65">
        <v>0</v>
      </c>
      <c r="S1118" s="65">
        <v>0</v>
      </c>
      <c r="T1118" s="65">
        <v>24</v>
      </c>
      <c r="U1118" s="65">
        <v>0</v>
      </c>
      <c r="V1118" s="65">
        <v>0</v>
      </c>
      <c r="W1118" s="65">
        <v>69.399993896484375</v>
      </c>
      <c r="X1118" s="65">
        <v>69.399993896484375</v>
      </c>
      <c r="Y1118" s="65">
        <v>24</v>
      </c>
      <c r="Z1118" s="5"/>
      <c r="AA1118" s="5"/>
      <c r="AB1118" s="5"/>
      <c r="AC1118" s="5"/>
      <c r="AD1118" s="5"/>
      <c r="AE1118" s="65">
        <v>0</v>
      </c>
      <c r="AF1118" s="65">
        <v>0</v>
      </c>
      <c r="AG1118" s="65">
        <v>24</v>
      </c>
      <c r="AH1118" s="5"/>
      <c r="AI1118" s="65">
        <v>13.24799919128418</v>
      </c>
      <c r="AJ1118" s="65">
        <v>0.55199998617172241</v>
      </c>
      <c r="AK1118" s="65">
        <v>0.55199998617172241</v>
      </c>
      <c r="AL1118" s="65">
        <v>24</v>
      </c>
      <c r="AM1118" s="65">
        <v>1</v>
      </c>
      <c r="AN1118" s="65">
        <v>3</v>
      </c>
      <c r="AO1118" s="65">
        <v>0</v>
      </c>
      <c r="AP1118" s="5"/>
      <c r="AQ1118" s="65">
        <v>1</v>
      </c>
      <c r="AR1118" s="65">
        <v>21</v>
      </c>
      <c r="AS1118" s="65">
        <v>6</v>
      </c>
      <c r="AT1118" s="65">
        <v>1987</v>
      </c>
    </row>
    <row r="1119" spans="1:46" x14ac:dyDescent="0.25">
      <c r="A1119" s="65">
        <v>4001</v>
      </c>
      <c r="B1119" s="22">
        <v>31950</v>
      </c>
      <c r="C1119" s="65">
        <v>1</v>
      </c>
      <c r="D1119" s="65">
        <v>3</v>
      </c>
      <c r="E1119" s="5"/>
      <c r="F1119" s="5"/>
      <c r="G1119" s="5"/>
      <c r="H1119" s="5"/>
      <c r="I1119" s="5"/>
      <c r="J1119" s="5"/>
      <c r="K1119" s="65">
        <v>0</v>
      </c>
      <c r="L1119" s="65">
        <v>0</v>
      </c>
      <c r="M1119" s="65">
        <v>0</v>
      </c>
      <c r="N1119" s="65">
        <v>24</v>
      </c>
      <c r="O1119" s="65">
        <v>0</v>
      </c>
      <c r="P1119" s="65">
        <v>0</v>
      </c>
      <c r="Q1119" s="65">
        <v>0</v>
      </c>
      <c r="R1119" s="65">
        <v>0</v>
      </c>
      <c r="S1119" s="65">
        <v>0</v>
      </c>
      <c r="T1119" s="65">
        <v>24</v>
      </c>
      <c r="U1119" s="65">
        <v>0</v>
      </c>
      <c r="V1119" s="65">
        <v>0</v>
      </c>
      <c r="W1119" s="65">
        <v>70.5</v>
      </c>
      <c r="X1119" s="65">
        <v>70.5</v>
      </c>
      <c r="Y1119" s="65">
        <v>24</v>
      </c>
      <c r="Z1119" s="5"/>
      <c r="AA1119" s="5"/>
      <c r="AB1119" s="5"/>
      <c r="AC1119" s="5"/>
      <c r="AD1119" s="5"/>
      <c r="AE1119" s="65">
        <v>0</v>
      </c>
      <c r="AF1119" s="65">
        <v>0</v>
      </c>
      <c r="AG1119" s="65">
        <v>24</v>
      </c>
      <c r="AH1119" s="5"/>
      <c r="AI1119" s="65">
        <v>21.17999267578125</v>
      </c>
      <c r="AJ1119" s="65">
        <v>0.88199996948242188</v>
      </c>
      <c r="AK1119" s="65">
        <v>0.88199996948242188</v>
      </c>
      <c r="AL1119" s="65">
        <v>24</v>
      </c>
      <c r="AM1119" s="65">
        <v>1</v>
      </c>
      <c r="AN1119" s="65">
        <v>3</v>
      </c>
      <c r="AO1119" s="65">
        <v>0</v>
      </c>
      <c r="AP1119" s="5"/>
      <c r="AQ1119" s="65">
        <v>2</v>
      </c>
      <c r="AR1119" s="65">
        <v>22</v>
      </c>
      <c r="AS1119" s="65">
        <v>6</v>
      </c>
      <c r="AT1119" s="65">
        <v>1987</v>
      </c>
    </row>
    <row r="1120" spans="1:46" x14ac:dyDescent="0.25">
      <c r="A1120" s="65">
        <v>4001</v>
      </c>
      <c r="B1120" s="22">
        <v>31951</v>
      </c>
      <c r="C1120" s="65">
        <v>1</v>
      </c>
      <c r="D1120" s="65">
        <v>3</v>
      </c>
      <c r="E1120" s="5"/>
      <c r="F1120" s="5"/>
      <c r="G1120" s="5"/>
      <c r="H1120" s="5"/>
      <c r="I1120" s="5"/>
      <c r="J1120" s="5"/>
      <c r="K1120" s="65">
        <v>0</v>
      </c>
      <c r="L1120" s="65">
        <v>0</v>
      </c>
      <c r="M1120" s="65">
        <v>0</v>
      </c>
      <c r="N1120" s="65">
        <v>24</v>
      </c>
      <c r="O1120" s="65">
        <v>0</v>
      </c>
      <c r="P1120" s="65">
        <v>0</v>
      </c>
      <c r="Q1120" s="65">
        <v>0</v>
      </c>
      <c r="R1120" s="65">
        <v>0</v>
      </c>
      <c r="S1120" s="65">
        <v>0</v>
      </c>
      <c r="T1120" s="65">
        <v>24</v>
      </c>
      <c r="U1120" s="65">
        <v>0</v>
      </c>
      <c r="V1120" s="65">
        <v>0</v>
      </c>
      <c r="W1120" s="65">
        <v>72.699996948242188</v>
      </c>
      <c r="X1120" s="65">
        <v>72.699996948242188</v>
      </c>
      <c r="Y1120" s="65">
        <v>24</v>
      </c>
      <c r="Z1120" s="5"/>
      <c r="AA1120" s="5"/>
      <c r="AB1120" s="5"/>
      <c r="AC1120" s="5"/>
      <c r="AD1120" s="5"/>
      <c r="AE1120" s="65">
        <v>0</v>
      </c>
      <c r="AF1120" s="65">
        <v>0</v>
      </c>
      <c r="AG1120" s="65">
        <v>24</v>
      </c>
      <c r="AH1120" s="5"/>
      <c r="AI1120" s="65">
        <v>14.75999927520752</v>
      </c>
      <c r="AJ1120" s="65">
        <v>0.61499994993209839</v>
      </c>
      <c r="AK1120" s="65">
        <v>0.61499994993209839</v>
      </c>
      <c r="AL1120" s="65">
        <v>24</v>
      </c>
      <c r="AM1120" s="65">
        <v>1</v>
      </c>
      <c r="AN1120" s="65">
        <v>3</v>
      </c>
      <c r="AO1120" s="65">
        <v>0</v>
      </c>
      <c r="AP1120" s="5"/>
      <c r="AQ1120" s="65">
        <v>3</v>
      </c>
      <c r="AR1120" s="65">
        <v>23</v>
      </c>
      <c r="AS1120" s="65">
        <v>6</v>
      </c>
      <c r="AT1120" s="65">
        <v>1987</v>
      </c>
    </row>
    <row r="1121" spans="1:46" x14ac:dyDescent="0.25">
      <c r="A1121" s="65">
        <v>4001</v>
      </c>
      <c r="B1121" s="22">
        <v>31952</v>
      </c>
      <c r="C1121" s="65">
        <v>1</v>
      </c>
      <c r="D1121" s="65">
        <v>3</v>
      </c>
      <c r="E1121" s="5"/>
      <c r="F1121" s="5"/>
      <c r="G1121" s="5"/>
      <c r="H1121" s="5"/>
      <c r="I1121" s="5"/>
      <c r="J1121" s="5"/>
      <c r="K1121" s="65">
        <v>0</v>
      </c>
      <c r="L1121" s="65">
        <v>0</v>
      </c>
      <c r="M1121" s="65">
        <v>0</v>
      </c>
      <c r="N1121" s="65">
        <v>24</v>
      </c>
      <c r="O1121" s="65">
        <v>0</v>
      </c>
      <c r="P1121" s="65">
        <v>0</v>
      </c>
      <c r="Q1121" s="65">
        <v>0</v>
      </c>
      <c r="R1121" s="65">
        <v>0</v>
      </c>
      <c r="S1121" s="65">
        <v>0</v>
      </c>
      <c r="T1121" s="65">
        <v>24</v>
      </c>
      <c r="U1121" s="65">
        <v>0</v>
      </c>
      <c r="V1121" s="65">
        <v>0</v>
      </c>
      <c r="W1121" s="65">
        <v>79.29998779296875</v>
      </c>
      <c r="X1121" s="65">
        <v>79.29998779296875</v>
      </c>
      <c r="Y1121" s="65">
        <v>24</v>
      </c>
      <c r="Z1121" s="5"/>
      <c r="AA1121" s="5"/>
      <c r="AB1121" s="5"/>
      <c r="AC1121" s="5"/>
      <c r="AD1121" s="5"/>
      <c r="AE1121" s="65">
        <v>0</v>
      </c>
      <c r="AF1121" s="65">
        <v>0</v>
      </c>
      <c r="AG1121" s="65">
        <v>24</v>
      </c>
      <c r="AH1121" s="5"/>
      <c r="AI1121" s="65">
        <v>10.535999298095703</v>
      </c>
      <c r="AJ1121" s="65">
        <v>0.43899995088577271</v>
      </c>
      <c r="AK1121" s="65">
        <v>0.43899995088577271</v>
      </c>
      <c r="AL1121" s="65">
        <v>24</v>
      </c>
      <c r="AM1121" s="65">
        <v>1</v>
      </c>
      <c r="AN1121" s="65">
        <v>3</v>
      </c>
      <c r="AO1121" s="65">
        <v>0</v>
      </c>
      <c r="AP1121" s="5"/>
      <c r="AQ1121" s="65">
        <v>4</v>
      </c>
      <c r="AR1121" s="65">
        <v>24</v>
      </c>
      <c r="AS1121" s="65">
        <v>6</v>
      </c>
      <c r="AT1121" s="65">
        <v>1987</v>
      </c>
    </row>
    <row r="1122" spans="1:46" x14ac:dyDescent="0.25">
      <c r="A1122" s="65">
        <v>4001</v>
      </c>
      <c r="B1122" s="22">
        <v>31953</v>
      </c>
      <c r="C1122" s="65">
        <v>1</v>
      </c>
      <c r="D1122" s="65">
        <v>3</v>
      </c>
      <c r="E1122" s="5"/>
      <c r="F1122" s="5"/>
      <c r="G1122" s="5"/>
      <c r="H1122" s="5"/>
      <c r="I1122" s="5"/>
      <c r="J1122" s="5"/>
      <c r="K1122" s="65">
        <v>0</v>
      </c>
      <c r="L1122" s="65">
        <v>0</v>
      </c>
      <c r="M1122" s="65">
        <v>0</v>
      </c>
      <c r="N1122" s="65">
        <v>24</v>
      </c>
      <c r="O1122" s="65">
        <v>0</v>
      </c>
      <c r="P1122" s="65">
        <v>0</v>
      </c>
      <c r="Q1122" s="65">
        <v>0</v>
      </c>
      <c r="R1122" s="65">
        <v>0</v>
      </c>
      <c r="S1122" s="65">
        <v>0</v>
      </c>
      <c r="T1122" s="65">
        <v>24</v>
      </c>
      <c r="U1122" s="65">
        <v>0</v>
      </c>
      <c r="V1122" s="65">
        <v>0</v>
      </c>
      <c r="W1122" s="65">
        <v>83.699996948242187</v>
      </c>
      <c r="X1122" s="65">
        <v>83.699996948242187</v>
      </c>
      <c r="Y1122" s="65">
        <v>24</v>
      </c>
      <c r="Z1122" s="5"/>
      <c r="AA1122" s="5"/>
      <c r="AB1122" s="5"/>
      <c r="AC1122" s="5"/>
      <c r="AD1122" s="5"/>
      <c r="AE1122" s="65">
        <v>0</v>
      </c>
      <c r="AF1122" s="65">
        <v>0</v>
      </c>
      <c r="AG1122" s="65">
        <v>24</v>
      </c>
      <c r="AH1122" s="5"/>
      <c r="AI1122" s="65">
        <v>14.399999618530273</v>
      </c>
      <c r="AJ1122" s="65">
        <v>0.59999996423721313</v>
      </c>
      <c r="AK1122" s="65">
        <v>0.59999996423721313</v>
      </c>
      <c r="AL1122" s="65">
        <v>24</v>
      </c>
      <c r="AM1122" s="65">
        <v>1</v>
      </c>
      <c r="AN1122" s="65">
        <v>3</v>
      </c>
      <c r="AO1122" s="65">
        <v>0</v>
      </c>
      <c r="AP1122" s="5"/>
      <c r="AQ1122" s="65">
        <v>5</v>
      </c>
      <c r="AR1122" s="65">
        <v>25</v>
      </c>
      <c r="AS1122" s="65">
        <v>6</v>
      </c>
      <c r="AT1122" s="65">
        <v>1987</v>
      </c>
    </row>
    <row r="1123" spans="1:46" x14ac:dyDescent="0.25">
      <c r="A1123" s="65">
        <v>4001</v>
      </c>
      <c r="B1123" s="22">
        <v>31954</v>
      </c>
      <c r="C1123" s="65">
        <v>1</v>
      </c>
      <c r="D1123" s="65">
        <v>3</v>
      </c>
      <c r="E1123" s="5"/>
      <c r="F1123" s="5"/>
      <c r="G1123" s="5"/>
      <c r="H1123" s="5"/>
      <c r="I1123" s="5"/>
      <c r="J1123" s="5"/>
      <c r="K1123" s="65">
        <v>0</v>
      </c>
      <c r="L1123" s="65">
        <v>0</v>
      </c>
      <c r="M1123" s="65">
        <v>0</v>
      </c>
      <c r="N1123" s="65">
        <v>24</v>
      </c>
      <c r="O1123" s="65">
        <v>0</v>
      </c>
      <c r="P1123" s="65">
        <v>0</v>
      </c>
      <c r="Q1123" s="65">
        <v>0</v>
      </c>
      <c r="R1123" s="65">
        <v>0</v>
      </c>
      <c r="S1123" s="65">
        <v>0</v>
      </c>
      <c r="T1123" s="65">
        <v>24</v>
      </c>
      <c r="U1123" s="65">
        <v>0</v>
      </c>
      <c r="V1123" s="65">
        <v>0</v>
      </c>
      <c r="W1123" s="65">
        <v>86.399993896484375</v>
      </c>
      <c r="X1123" s="65">
        <v>86.399993896484375</v>
      </c>
      <c r="Y1123" s="65">
        <v>24</v>
      </c>
      <c r="Z1123" s="5"/>
      <c r="AA1123" s="5"/>
      <c r="AB1123" s="5"/>
      <c r="AC1123" s="5"/>
      <c r="AD1123" s="5"/>
      <c r="AE1123" s="65">
        <v>0</v>
      </c>
      <c r="AF1123" s="65">
        <v>0</v>
      </c>
      <c r="AG1123" s="65">
        <v>24</v>
      </c>
      <c r="AH1123" s="5"/>
      <c r="AI1123" s="65">
        <v>11.627999305725098</v>
      </c>
      <c r="AJ1123" s="65">
        <v>0.48399996757507324</v>
      </c>
      <c r="AK1123" s="65">
        <v>0.48399996757507324</v>
      </c>
      <c r="AL1123" s="65">
        <v>24</v>
      </c>
      <c r="AM1123" s="65">
        <v>1</v>
      </c>
      <c r="AN1123" s="65">
        <v>3</v>
      </c>
      <c r="AO1123" s="65">
        <v>0</v>
      </c>
      <c r="AP1123" s="5"/>
      <c r="AQ1123" s="65">
        <v>6</v>
      </c>
      <c r="AR1123" s="65">
        <v>26</v>
      </c>
      <c r="AS1123" s="65">
        <v>6</v>
      </c>
      <c r="AT1123" s="65">
        <v>1987</v>
      </c>
    </row>
    <row r="1124" spans="1:46" x14ac:dyDescent="0.25">
      <c r="A1124" s="65">
        <v>4001</v>
      </c>
      <c r="B1124" s="22">
        <v>31955</v>
      </c>
      <c r="C1124" s="65">
        <v>1</v>
      </c>
      <c r="D1124" s="65">
        <v>3</v>
      </c>
      <c r="E1124" s="5"/>
      <c r="F1124" s="5"/>
      <c r="G1124" s="5"/>
      <c r="H1124" s="5"/>
      <c r="I1124" s="5"/>
      <c r="J1124" s="5"/>
      <c r="K1124" s="65">
        <v>0</v>
      </c>
      <c r="L1124" s="65">
        <v>0</v>
      </c>
      <c r="M1124" s="65">
        <v>0</v>
      </c>
      <c r="N1124" s="65">
        <v>24</v>
      </c>
      <c r="O1124" s="65">
        <v>0</v>
      </c>
      <c r="P1124" s="65">
        <v>0</v>
      </c>
      <c r="Q1124" s="65">
        <v>0</v>
      </c>
      <c r="R1124" s="65">
        <v>0</v>
      </c>
      <c r="S1124" s="65">
        <v>0</v>
      </c>
      <c r="T1124" s="65">
        <v>24</v>
      </c>
      <c r="U1124" s="65">
        <v>0</v>
      </c>
      <c r="V1124" s="65">
        <v>0</v>
      </c>
      <c r="W1124" s="65">
        <v>83.29998779296875</v>
      </c>
      <c r="X1124" s="65">
        <v>83.29998779296875</v>
      </c>
      <c r="Y1124" s="65">
        <v>24</v>
      </c>
      <c r="Z1124" s="5"/>
      <c r="AA1124" s="5"/>
      <c r="AB1124" s="5"/>
      <c r="AC1124" s="5"/>
      <c r="AD1124" s="5"/>
      <c r="AE1124" s="65">
        <v>0</v>
      </c>
      <c r="AF1124" s="65">
        <v>0</v>
      </c>
      <c r="AG1124" s="65">
        <v>24</v>
      </c>
      <c r="AH1124" s="5"/>
      <c r="AI1124" s="65">
        <v>14.255999565124512</v>
      </c>
      <c r="AJ1124" s="65">
        <v>0.59399998188018799</v>
      </c>
      <c r="AK1124" s="65">
        <v>0.59399998188018799</v>
      </c>
      <c r="AL1124" s="65">
        <v>24</v>
      </c>
      <c r="AM1124" s="65">
        <v>1</v>
      </c>
      <c r="AN1124" s="65">
        <v>3</v>
      </c>
      <c r="AO1124" s="65">
        <v>0</v>
      </c>
      <c r="AP1124" s="5"/>
      <c r="AQ1124" s="65">
        <v>7</v>
      </c>
      <c r="AR1124" s="65">
        <v>27</v>
      </c>
      <c r="AS1124" s="65">
        <v>6</v>
      </c>
      <c r="AT1124" s="65">
        <v>1987</v>
      </c>
    </row>
    <row r="1125" spans="1:46" x14ac:dyDescent="0.25">
      <c r="A1125" s="65">
        <v>4001</v>
      </c>
      <c r="B1125" s="22">
        <v>31956</v>
      </c>
      <c r="C1125" s="65">
        <v>1</v>
      </c>
      <c r="D1125" s="65">
        <v>3</v>
      </c>
      <c r="E1125" s="5"/>
      <c r="F1125" s="5"/>
      <c r="G1125" s="5"/>
      <c r="H1125" s="5"/>
      <c r="I1125" s="5"/>
      <c r="J1125" s="5"/>
      <c r="K1125" s="65">
        <v>0</v>
      </c>
      <c r="L1125" s="65">
        <v>0</v>
      </c>
      <c r="M1125" s="65">
        <v>0</v>
      </c>
      <c r="N1125" s="65">
        <v>24</v>
      </c>
      <c r="O1125" s="65">
        <v>0</v>
      </c>
      <c r="P1125" s="65">
        <v>0</v>
      </c>
      <c r="Q1125" s="65">
        <v>0</v>
      </c>
      <c r="R1125" s="65">
        <v>0</v>
      </c>
      <c r="S1125" s="65">
        <v>0</v>
      </c>
      <c r="T1125" s="65">
        <v>24</v>
      </c>
      <c r="U1125" s="65">
        <v>0</v>
      </c>
      <c r="V1125" s="65">
        <v>0</v>
      </c>
      <c r="W1125" s="65">
        <v>85.099990844726562</v>
      </c>
      <c r="X1125" s="65">
        <v>85.099990844726562</v>
      </c>
      <c r="Y1125" s="65">
        <v>24</v>
      </c>
      <c r="Z1125" s="5"/>
      <c r="AA1125" s="5"/>
      <c r="AB1125" s="5"/>
      <c r="AC1125" s="5"/>
      <c r="AD1125" s="5"/>
      <c r="AE1125" s="65">
        <v>0</v>
      </c>
      <c r="AF1125" s="65">
        <v>0</v>
      </c>
      <c r="AG1125" s="65">
        <v>24</v>
      </c>
      <c r="AH1125" s="5"/>
      <c r="AI1125" s="65">
        <v>18.551986694335938</v>
      </c>
      <c r="AJ1125" s="65">
        <v>0.77299994230270386</v>
      </c>
      <c r="AK1125" s="65">
        <v>0.77299994230270386</v>
      </c>
      <c r="AL1125" s="65">
        <v>24</v>
      </c>
      <c r="AM1125" s="65">
        <v>1</v>
      </c>
      <c r="AN1125" s="65">
        <v>3</v>
      </c>
      <c r="AO1125" s="65">
        <v>0</v>
      </c>
      <c r="AP1125" s="5"/>
      <c r="AQ1125" s="65">
        <v>1</v>
      </c>
      <c r="AR1125" s="65">
        <v>28</v>
      </c>
      <c r="AS1125" s="65">
        <v>6</v>
      </c>
      <c r="AT1125" s="65">
        <v>1987</v>
      </c>
    </row>
    <row r="1126" spans="1:46" x14ac:dyDescent="0.25">
      <c r="A1126" s="65">
        <v>4001</v>
      </c>
      <c r="B1126" s="22">
        <v>31957</v>
      </c>
      <c r="C1126" s="65">
        <v>1</v>
      </c>
      <c r="D1126" s="65">
        <v>3</v>
      </c>
      <c r="E1126" s="5"/>
      <c r="F1126" s="5"/>
      <c r="G1126" s="5"/>
      <c r="H1126" s="5"/>
      <c r="I1126" s="5"/>
      <c r="J1126" s="5"/>
      <c r="K1126" s="65">
        <v>0</v>
      </c>
      <c r="L1126" s="65">
        <v>0</v>
      </c>
      <c r="M1126" s="65">
        <v>0</v>
      </c>
      <c r="N1126" s="65">
        <v>24</v>
      </c>
      <c r="O1126" s="65">
        <v>0</v>
      </c>
      <c r="P1126" s="65">
        <v>0</v>
      </c>
      <c r="Q1126" s="65">
        <v>0</v>
      </c>
      <c r="R1126" s="65">
        <v>0</v>
      </c>
      <c r="S1126" s="65">
        <v>0</v>
      </c>
      <c r="T1126" s="65">
        <v>24</v>
      </c>
      <c r="U1126" s="65">
        <v>0</v>
      </c>
      <c r="V1126" s="65">
        <v>0</v>
      </c>
      <c r="W1126" s="65">
        <v>88.899993896484375</v>
      </c>
      <c r="X1126" s="65">
        <v>88.899993896484375</v>
      </c>
      <c r="Y1126" s="65">
        <v>24</v>
      </c>
      <c r="Z1126" s="5"/>
      <c r="AA1126" s="5"/>
      <c r="AB1126" s="5"/>
      <c r="AC1126" s="5"/>
      <c r="AD1126" s="5"/>
      <c r="AE1126" s="65">
        <v>0</v>
      </c>
      <c r="AF1126" s="65">
        <v>0</v>
      </c>
      <c r="AG1126" s="65">
        <v>24</v>
      </c>
      <c r="AH1126" s="5"/>
      <c r="AI1126" s="65">
        <v>15.923999786376953</v>
      </c>
      <c r="AJ1126" s="65">
        <v>0.66299998760223389</v>
      </c>
      <c r="AK1126" s="65">
        <v>0.66299998760223389</v>
      </c>
      <c r="AL1126" s="65">
        <v>24</v>
      </c>
      <c r="AM1126" s="65">
        <v>1</v>
      </c>
      <c r="AN1126" s="65">
        <v>3</v>
      </c>
      <c r="AO1126" s="65">
        <v>0</v>
      </c>
      <c r="AP1126" s="5"/>
      <c r="AQ1126" s="65">
        <v>2</v>
      </c>
      <c r="AR1126" s="65">
        <v>29</v>
      </c>
      <c r="AS1126" s="65">
        <v>6</v>
      </c>
      <c r="AT1126" s="65">
        <v>1987</v>
      </c>
    </row>
    <row r="1127" spans="1:46" x14ac:dyDescent="0.25">
      <c r="A1127" s="65">
        <v>4001</v>
      </c>
      <c r="B1127" s="22">
        <v>31958</v>
      </c>
      <c r="C1127" s="65">
        <v>1</v>
      </c>
      <c r="D1127" s="65">
        <v>3</v>
      </c>
      <c r="E1127" s="5"/>
      <c r="F1127" s="5"/>
      <c r="G1127" s="5"/>
      <c r="H1127" s="5"/>
      <c r="I1127" s="5"/>
      <c r="J1127" s="5"/>
      <c r="K1127" s="65">
        <v>0</v>
      </c>
      <c r="L1127" s="65">
        <v>0</v>
      </c>
      <c r="M1127" s="65">
        <v>0</v>
      </c>
      <c r="N1127" s="65">
        <v>24</v>
      </c>
      <c r="O1127" s="65">
        <v>0</v>
      </c>
      <c r="P1127" s="65">
        <v>0</v>
      </c>
      <c r="Q1127" s="65">
        <v>0</v>
      </c>
      <c r="R1127" s="65">
        <v>0</v>
      </c>
      <c r="S1127" s="65">
        <v>0</v>
      </c>
      <c r="T1127" s="65">
        <v>24</v>
      </c>
      <c r="U1127" s="65">
        <v>0</v>
      </c>
      <c r="V1127" s="65">
        <v>0</v>
      </c>
      <c r="W1127" s="65">
        <v>86.5</v>
      </c>
      <c r="X1127" s="65">
        <v>86.5</v>
      </c>
      <c r="Y1127" s="65">
        <v>24</v>
      </c>
      <c r="Z1127" s="5"/>
      <c r="AA1127" s="5"/>
      <c r="AB1127" s="5"/>
      <c r="AC1127" s="5"/>
      <c r="AD1127" s="5"/>
      <c r="AE1127" s="65">
        <v>0</v>
      </c>
      <c r="AF1127" s="65">
        <v>0</v>
      </c>
      <c r="AG1127" s="65">
        <v>24</v>
      </c>
      <c r="AH1127" s="5"/>
      <c r="AI1127" s="65">
        <v>11.495999336242676</v>
      </c>
      <c r="AJ1127" s="65">
        <v>0.47899997234344482</v>
      </c>
      <c r="AK1127" s="65">
        <v>0.47899997234344482</v>
      </c>
      <c r="AL1127" s="65">
        <v>24</v>
      </c>
      <c r="AM1127" s="65">
        <v>1</v>
      </c>
      <c r="AN1127" s="65">
        <v>3</v>
      </c>
      <c r="AO1127" s="65">
        <v>0</v>
      </c>
      <c r="AP1127" s="5"/>
      <c r="AQ1127" s="65">
        <v>3</v>
      </c>
      <c r="AR1127" s="65">
        <v>30</v>
      </c>
      <c r="AS1127" s="65">
        <v>6</v>
      </c>
      <c r="AT1127" s="65">
        <v>1987</v>
      </c>
    </row>
    <row r="1128" spans="1:46" x14ac:dyDescent="0.25">
      <c r="A1128" s="65">
        <v>4001</v>
      </c>
      <c r="B1128" s="22">
        <v>31959</v>
      </c>
      <c r="C1128" s="65">
        <v>1</v>
      </c>
      <c r="D1128" s="65">
        <v>3</v>
      </c>
      <c r="E1128" s="5"/>
      <c r="F1128" s="5"/>
      <c r="G1128" s="5"/>
      <c r="H1128" s="5"/>
      <c r="I1128" s="5"/>
      <c r="J1128" s="5"/>
      <c r="K1128" s="65">
        <v>0</v>
      </c>
      <c r="L1128" s="65">
        <v>0</v>
      </c>
      <c r="M1128" s="65">
        <v>0</v>
      </c>
      <c r="N1128" s="65">
        <v>24</v>
      </c>
      <c r="O1128" s="65">
        <v>0</v>
      </c>
      <c r="P1128" s="65">
        <v>0</v>
      </c>
      <c r="Q1128" s="65">
        <v>0</v>
      </c>
      <c r="R1128" s="65">
        <v>0</v>
      </c>
      <c r="S1128" s="65">
        <v>0</v>
      </c>
      <c r="T1128" s="65">
        <v>24</v>
      </c>
      <c r="U1128" s="65">
        <v>0</v>
      </c>
      <c r="V1128" s="65">
        <v>0</v>
      </c>
      <c r="W1128" s="65">
        <v>81.699996948242188</v>
      </c>
      <c r="X1128" s="65">
        <v>81.699996948242188</v>
      </c>
      <c r="Y1128" s="65">
        <v>24</v>
      </c>
      <c r="Z1128" s="5"/>
      <c r="AA1128" s="5"/>
      <c r="AB1128" s="5"/>
      <c r="AC1128" s="5"/>
      <c r="AD1128" s="5"/>
      <c r="AE1128" s="65">
        <v>0</v>
      </c>
      <c r="AF1128" s="65">
        <v>0</v>
      </c>
      <c r="AG1128" s="65">
        <v>24</v>
      </c>
      <c r="AH1128" s="5"/>
      <c r="AI1128" s="65">
        <v>14.027999877929688</v>
      </c>
      <c r="AJ1128" s="65">
        <v>0.58399999141693115</v>
      </c>
      <c r="AK1128" s="65">
        <v>0.58399999141693115</v>
      </c>
      <c r="AL1128" s="65">
        <v>24</v>
      </c>
      <c r="AM1128" s="65">
        <v>1</v>
      </c>
      <c r="AN1128" s="65">
        <v>3</v>
      </c>
      <c r="AO1128" s="65">
        <v>0</v>
      </c>
      <c r="AP1128" s="5"/>
      <c r="AQ1128" s="65">
        <v>4</v>
      </c>
      <c r="AR1128" s="65">
        <v>1</v>
      </c>
      <c r="AS1128" s="65">
        <v>7</v>
      </c>
      <c r="AT1128" s="65">
        <v>1987</v>
      </c>
    </row>
    <row r="1129" spans="1:46" x14ac:dyDescent="0.25">
      <c r="A1129" s="65">
        <v>4001</v>
      </c>
      <c r="B1129" s="22">
        <v>31960</v>
      </c>
      <c r="C1129" s="65">
        <v>1</v>
      </c>
      <c r="D1129" s="65">
        <v>3</v>
      </c>
      <c r="E1129" s="5"/>
      <c r="F1129" s="5"/>
      <c r="G1129" s="5"/>
      <c r="H1129" s="5"/>
      <c r="I1129" s="5"/>
      <c r="J1129" s="5"/>
      <c r="K1129" s="65">
        <v>0</v>
      </c>
      <c r="L1129" s="65">
        <v>0</v>
      </c>
      <c r="M1129" s="65">
        <v>0</v>
      </c>
      <c r="N1129" s="65">
        <v>24</v>
      </c>
      <c r="O1129" s="65">
        <v>0</v>
      </c>
      <c r="P1129" s="65">
        <v>0</v>
      </c>
      <c r="Q1129" s="65">
        <v>0</v>
      </c>
      <c r="R1129" s="65">
        <v>0</v>
      </c>
      <c r="S1129" s="65">
        <v>0</v>
      </c>
      <c r="T1129" s="65">
        <v>24</v>
      </c>
      <c r="U1129" s="65">
        <v>0</v>
      </c>
      <c r="V1129" s="65">
        <v>0</v>
      </c>
      <c r="W1129" s="65">
        <v>73.399993896484375</v>
      </c>
      <c r="X1129" s="65">
        <v>73.399993896484375</v>
      </c>
      <c r="Y1129" s="65">
        <v>24</v>
      </c>
      <c r="Z1129" s="5"/>
      <c r="AA1129" s="5"/>
      <c r="AB1129" s="5"/>
      <c r="AC1129" s="5"/>
      <c r="AD1129" s="5"/>
      <c r="AE1129" s="65">
        <v>0</v>
      </c>
      <c r="AF1129" s="65">
        <v>0</v>
      </c>
      <c r="AG1129" s="65">
        <v>24</v>
      </c>
      <c r="AH1129" s="5"/>
      <c r="AI1129" s="65">
        <v>11.495999336242676</v>
      </c>
      <c r="AJ1129" s="65">
        <v>0.47899997234344482</v>
      </c>
      <c r="AK1129" s="65">
        <v>0.47899997234344482</v>
      </c>
      <c r="AL1129" s="65">
        <v>24</v>
      </c>
      <c r="AM1129" s="65">
        <v>1</v>
      </c>
      <c r="AN1129" s="65">
        <v>3</v>
      </c>
      <c r="AO1129" s="65">
        <v>0</v>
      </c>
      <c r="AP1129" s="5"/>
      <c r="AQ1129" s="65">
        <v>5</v>
      </c>
      <c r="AR1129" s="65">
        <v>2</v>
      </c>
      <c r="AS1129" s="65">
        <v>7</v>
      </c>
      <c r="AT1129" s="65">
        <v>1987</v>
      </c>
    </row>
    <row r="1130" spans="1:46" x14ac:dyDescent="0.25">
      <c r="A1130" s="65">
        <v>4001</v>
      </c>
      <c r="B1130" s="22">
        <v>31961</v>
      </c>
      <c r="C1130" s="65">
        <v>1</v>
      </c>
      <c r="D1130" s="65">
        <v>3</v>
      </c>
      <c r="E1130" s="5"/>
      <c r="F1130" s="5"/>
      <c r="G1130" s="5"/>
      <c r="H1130" s="5"/>
      <c r="I1130" s="5"/>
      <c r="J1130" s="5"/>
      <c r="K1130" s="65">
        <v>0</v>
      </c>
      <c r="L1130" s="65">
        <v>0</v>
      </c>
      <c r="M1130" s="65">
        <v>0</v>
      </c>
      <c r="N1130" s="65">
        <v>24</v>
      </c>
      <c r="O1130" s="65">
        <v>0</v>
      </c>
      <c r="P1130" s="65">
        <v>0</v>
      </c>
      <c r="Q1130" s="65">
        <v>0</v>
      </c>
      <c r="R1130" s="65">
        <v>0</v>
      </c>
      <c r="S1130" s="65">
        <v>0</v>
      </c>
      <c r="T1130" s="65">
        <v>24</v>
      </c>
      <c r="U1130" s="65">
        <v>0</v>
      </c>
      <c r="V1130" s="65">
        <v>0</v>
      </c>
      <c r="W1130" s="65">
        <v>75.399993896484375</v>
      </c>
      <c r="X1130" s="65">
        <v>75.399993896484375</v>
      </c>
      <c r="Y1130" s="65">
        <v>24</v>
      </c>
      <c r="Z1130" s="5"/>
      <c r="AA1130" s="5"/>
      <c r="AB1130" s="5"/>
      <c r="AC1130" s="5"/>
      <c r="AD1130" s="5"/>
      <c r="AE1130" s="65">
        <v>0</v>
      </c>
      <c r="AF1130" s="65">
        <v>0</v>
      </c>
      <c r="AG1130" s="65">
        <v>24</v>
      </c>
      <c r="AH1130" s="5"/>
      <c r="AI1130" s="65">
        <v>14.795999526977539</v>
      </c>
      <c r="AJ1130" s="65">
        <v>0.61599999666213989</v>
      </c>
      <c r="AK1130" s="65">
        <v>0.61599999666213989</v>
      </c>
      <c r="AL1130" s="65">
        <v>24</v>
      </c>
      <c r="AM1130" s="65">
        <v>1</v>
      </c>
      <c r="AN1130" s="65">
        <v>3</v>
      </c>
      <c r="AO1130" s="65">
        <v>0</v>
      </c>
      <c r="AP1130" s="5"/>
      <c r="AQ1130" s="65">
        <v>6</v>
      </c>
      <c r="AR1130" s="65">
        <v>3</v>
      </c>
      <c r="AS1130" s="65">
        <v>7</v>
      </c>
      <c r="AT1130" s="65">
        <v>1987</v>
      </c>
    </row>
    <row r="1131" spans="1:46" x14ac:dyDescent="0.25">
      <c r="A1131" s="65">
        <v>4001</v>
      </c>
      <c r="B1131" s="22">
        <v>31962</v>
      </c>
      <c r="C1131" s="65">
        <v>1</v>
      </c>
      <c r="D1131" s="65">
        <v>3</v>
      </c>
      <c r="E1131" s="5"/>
      <c r="F1131" s="5"/>
      <c r="G1131" s="5"/>
      <c r="H1131" s="5"/>
      <c r="I1131" s="5"/>
      <c r="J1131" s="5"/>
      <c r="K1131" s="65">
        <v>0</v>
      </c>
      <c r="L1131" s="65">
        <v>0</v>
      </c>
      <c r="M1131" s="65">
        <v>0</v>
      </c>
      <c r="N1131" s="65">
        <v>24</v>
      </c>
      <c r="O1131" s="65">
        <v>0</v>
      </c>
      <c r="P1131" s="65">
        <v>0</v>
      </c>
      <c r="Q1131" s="65">
        <v>0</v>
      </c>
      <c r="R1131" s="65">
        <v>0</v>
      </c>
      <c r="S1131" s="65">
        <v>0</v>
      </c>
      <c r="T1131" s="65">
        <v>24</v>
      </c>
      <c r="U1131" s="65">
        <v>0</v>
      </c>
      <c r="V1131" s="65">
        <v>0</v>
      </c>
      <c r="W1131" s="65">
        <v>73.399993896484375</v>
      </c>
      <c r="X1131" s="65">
        <v>73.399993896484375</v>
      </c>
      <c r="Y1131" s="65">
        <v>24</v>
      </c>
      <c r="Z1131" s="5"/>
      <c r="AA1131" s="5"/>
      <c r="AB1131" s="5"/>
      <c r="AC1131" s="5"/>
      <c r="AD1131" s="5"/>
      <c r="AE1131" s="65">
        <v>0</v>
      </c>
      <c r="AF1131" s="65">
        <v>0</v>
      </c>
      <c r="AG1131" s="65">
        <v>24</v>
      </c>
      <c r="AH1131" s="5"/>
      <c r="AI1131" s="65">
        <v>15.011999130249023</v>
      </c>
      <c r="AJ1131" s="65">
        <v>0.625</v>
      </c>
      <c r="AK1131" s="65">
        <v>0.625</v>
      </c>
      <c r="AL1131" s="65">
        <v>24</v>
      </c>
      <c r="AM1131" s="65">
        <v>1</v>
      </c>
      <c r="AN1131" s="65">
        <v>3</v>
      </c>
      <c r="AO1131" s="65">
        <v>0</v>
      </c>
      <c r="AP1131" s="5"/>
      <c r="AQ1131" s="65">
        <v>7</v>
      </c>
      <c r="AR1131" s="65">
        <v>4</v>
      </c>
      <c r="AS1131" s="65">
        <v>7</v>
      </c>
      <c r="AT1131" s="65">
        <v>1987</v>
      </c>
    </row>
    <row r="1132" spans="1:46" x14ac:dyDescent="0.25">
      <c r="A1132" s="65">
        <v>4001</v>
      </c>
      <c r="B1132" s="22">
        <v>31963</v>
      </c>
      <c r="C1132" s="65">
        <v>1</v>
      </c>
      <c r="D1132" s="65">
        <v>3</v>
      </c>
      <c r="E1132" s="5"/>
      <c r="F1132" s="5"/>
      <c r="G1132" s="5"/>
      <c r="H1132" s="5"/>
      <c r="I1132" s="5"/>
      <c r="J1132" s="5"/>
      <c r="K1132" s="65">
        <v>0</v>
      </c>
      <c r="L1132" s="65">
        <v>0</v>
      </c>
      <c r="M1132" s="65">
        <v>0</v>
      </c>
      <c r="N1132" s="65">
        <v>24</v>
      </c>
      <c r="O1132" s="65">
        <v>0</v>
      </c>
      <c r="P1132" s="65">
        <v>0</v>
      </c>
      <c r="Q1132" s="65">
        <v>0</v>
      </c>
      <c r="R1132" s="65">
        <v>0</v>
      </c>
      <c r="S1132" s="65">
        <v>0</v>
      </c>
      <c r="T1132" s="65">
        <v>24</v>
      </c>
      <c r="U1132" s="65">
        <v>0</v>
      </c>
      <c r="V1132" s="65">
        <v>0</v>
      </c>
      <c r="W1132" s="65">
        <v>70.5</v>
      </c>
      <c r="X1132" s="65">
        <v>70.5</v>
      </c>
      <c r="Y1132" s="65">
        <v>24</v>
      </c>
      <c r="Z1132" s="5"/>
      <c r="AA1132" s="5"/>
      <c r="AB1132" s="5"/>
      <c r="AC1132" s="5"/>
      <c r="AD1132" s="5"/>
      <c r="AE1132" s="65">
        <v>0</v>
      </c>
      <c r="AF1132" s="65">
        <v>0</v>
      </c>
      <c r="AG1132" s="65">
        <v>24</v>
      </c>
      <c r="AH1132" s="5"/>
      <c r="AI1132" s="65">
        <v>11.519999504089355</v>
      </c>
      <c r="AJ1132" s="65">
        <v>0.47999995946884155</v>
      </c>
      <c r="AK1132" s="65">
        <v>0.47999995946884155</v>
      </c>
      <c r="AL1132" s="65">
        <v>24</v>
      </c>
      <c r="AM1132" s="65">
        <v>1</v>
      </c>
      <c r="AN1132" s="65">
        <v>3</v>
      </c>
      <c r="AO1132" s="65">
        <v>0</v>
      </c>
      <c r="AP1132" s="5"/>
      <c r="AQ1132" s="65">
        <v>1</v>
      </c>
      <c r="AR1132" s="65">
        <v>5</v>
      </c>
      <c r="AS1132" s="65">
        <v>7</v>
      </c>
      <c r="AT1132" s="65">
        <v>1987</v>
      </c>
    </row>
    <row r="1133" spans="1:46" x14ac:dyDescent="0.25">
      <c r="A1133" s="65">
        <v>4001</v>
      </c>
      <c r="B1133" s="22">
        <v>31964</v>
      </c>
      <c r="C1133" s="65">
        <v>1</v>
      </c>
      <c r="D1133" s="65">
        <v>3</v>
      </c>
      <c r="E1133" s="5"/>
      <c r="F1133" s="5"/>
      <c r="G1133" s="5"/>
      <c r="H1133" s="5"/>
      <c r="I1133" s="5"/>
      <c r="J1133" s="5"/>
      <c r="K1133" s="65">
        <v>0</v>
      </c>
      <c r="L1133" s="65">
        <v>0</v>
      </c>
      <c r="M1133" s="65">
        <v>0</v>
      </c>
      <c r="N1133" s="65">
        <v>24</v>
      </c>
      <c r="O1133" s="65">
        <v>0</v>
      </c>
      <c r="P1133" s="65">
        <v>0</v>
      </c>
      <c r="Q1133" s="65">
        <v>0</v>
      </c>
      <c r="R1133" s="65">
        <v>0</v>
      </c>
      <c r="S1133" s="65">
        <v>0</v>
      </c>
      <c r="T1133" s="65">
        <v>24</v>
      </c>
      <c r="U1133" s="65">
        <v>0</v>
      </c>
      <c r="V1133" s="65">
        <v>0</v>
      </c>
      <c r="W1133" s="65">
        <v>70.29998779296875</v>
      </c>
      <c r="X1133" s="65">
        <v>70.29998779296875</v>
      </c>
      <c r="Y1133" s="65">
        <v>24</v>
      </c>
      <c r="Z1133" s="5"/>
      <c r="AA1133" s="5"/>
      <c r="AB1133" s="5"/>
      <c r="AC1133" s="5"/>
      <c r="AD1133" s="5"/>
      <c r="AE1133" s="65">
        <v>0</v>
      </c>
      <c r="AF1133" s="65">
        <v>0</v>
      </c>
      <c r="AG1133" s="65">
        <v>24</v>
      </c>
      <c r="AH1133" s="5"/>
      <c r="AI1133" s="65">
        <v>10.835999488830566</v>
      </c>
      <c r="AJ1133" s="65">
        <v>0.45099997520446777</v>
      </c>
      <c r="AK1133" s="65">
        <v>0.45099997520446777</v>
      </c>
      <c r="AL1133" s="65">
        <v>24</v>
      </c>
      <c r="AM1133" s="65">
        <v>1</v>
      </c>
      <c r="AN1133" s="65">
        <v>3</v>
      </c>
      <c r="AO1133" s="65">
        <v>0</v>
      </c>
      <c r="AP1133" s="5"/>
      <c r="AQ1133" s="65">
        <v>2</v>
      </c>
      <c r="AR1133" s="65">
        <v>6</v>
      </c>
      <c r="AS1133" s="65">
        <v>7</v>
      </c>
      <c r="AT1133" s="65">
        <v>1987</v>
      </c>
    </row>
    <row r="1134" spans="1:46" x14ac:dyDescent="0.25">
      <c r="A1134" s="65">
        <v>4001</v>
      </c>
      <c r="B1134" s="22">
        <v>31965</v>
      </c>
      <c r="C1134" s="65">
        <v>1</v>
      </c>
      <c r="D1134" s="65">
        <v>3</v>
      </c>
      <c r="E1134" s="5"/>
      <c r="F1134" s="5"/>
      <c r="G1134" s="5"/>
      <c r="H1134" s="5"/>
      <c r="I1134" s="5"/>
      <c r="J1134" s="5"/>
      <c r="K1134" s="65">
        <v>0</v>
      </c>
      <c r="L1134" s="65">
        <v>0</v>
      </c>
      <c r="M1134" s="65">
        <v>0</v>
      </c>
      <c r="N1134" s="65">
        <v>24</v>
      </c>
      <c r="O1134" s="65">
        <v>0</v>
      </c>
      <c r="P1134" s="65">
        <v>0</v>
      </c>
      <c r="Q1134" s="65">
        <v>0</v>
      </c>
      <c r="R1134" s="65">
        <v>0</v>
      </c>
      <c r="S1134" s="65">
        <v>0</v>
      </c>
      <c r="T1134" s="65">
        <v>24</v>
      </c>
      <c r="U1134" s="65">
        <v>0</v>
      </c>
      <c r="V1134" s="65">
        <v>0</v>
      </c>
      <c r="W1134" s="65">
        <v>72</v>
      </c>
      <c r="X1134" s="65">
        <v>72</v>
      </c>
      <c r="Y1134" s="65">
        <v>24</v>
      </c>
      <c r="Z1134" s="5"/>
      <c r="AA1134" s="5"/>
      <c r="AB1134" s="5"/>
      <c r="AC1134" s="5"/>
      <c r="AD1134" s="5"/>
      <c r="AE1134" s="65">
        <v>0</v>
      </c>
      <c r="AF1134" s="65">
        <v>0</v>
      </c>
      <c r="AG1134" s="65">
        <v>24</v>
      </c>
      <c r="AH1134" s="5"/>
      <c r="AI1134" s="65">
        <v>10.48799991607666</v>
      </c>
      <c r="AJ1134" s="65">
        <v>0.43699997663497925</v>
      </c>
      <c r="AK1134" s="65">
        <v>0.43699997663497925</v>
      </c>
      <c r="AL1134" s="65">
        <v>24</v>
      </c>
      <c r="AM1134" s="65">
        <v>1</v>
      </c>
      <c r="AN1134" s="65">
        <v>3</v>
      </c>
      <c r="AO1134" s="65">
        <v>0</v>
      </c>
      <c r="AP1134" s="5"/>
      <c r="AQ1134" s="65">
        <v>3</v>
      </c>
      <c r="AR1134" s="65">
        <v>7</v>
      </c>
      <c r="AS1134" s="65">
        <v>7</v>
      </c>
      <c r="AT1134" s="65">
        <v>1987</v>
      </c>
    </row>
    <row r="1135" spans="1:46" x14ac:dyDescent="0.25">
      <c r="A1135" s="65">
        <v>4001</v>
      </c>
      <c r="B1135" s="22">
        <v>31966</v>
      </c>
      <c r="C1135" s="65">
        <v>1</v>
      </c>
      <c r="D1135" s="65">
        <v>3</v>
      </c>
      <c r="E1135" s="5"/>
      <c r="F1135" s="5"/>
      <c r="G1135" s="5"/>
      <c r="H1135" s="5"/>
      <c r="I1135" s="5"/>
      <c r="J1135" s="5"/>
      <c r="K1135" s="5"/>
      <c r="L1135" s="65">
        <v>0</v>
      </c>
      <c r="M1135" s="5"/>
      <c r="N1135" s="65">
        <v>23</v>
      </c>
      <c r="O1135" s="65">
        <v>0</v>
      </c>
      <c r="P1135" s="65">
        <v>0</v>
      </c>
      <c r="Q1135" s="5"/>
      <c r="R1135" s="65">
        <v>0</v>
      </c>
      <c r="S1135" s="5"/>
      <c r="T1135" s="65">
        <v>23</v>
      </c>
      <c r="U1135" s="65">
        <v>0</v>
      </c>
      <c r="V1135" s="65">
        <v>0</v>
      </c>
      <c r="W1135" s="65">
        <v>72.899993896484375</v>
      </c>
      <c r="X1135" s="5"/>
      <c r="Y1135" s="65">
        <v>23</v>
      </c>
      <c r="Z1135" s="5"/>
      <c r="AA1135" s="5"/>
      <c r="AB1135" s="5"/>
      <c r="AC1135" s="5"/>
      <c r="AD1135" s="5"/>
      <c r="AE1135" s="65">
        <v>0</v>
      </c>
      <c r="AF1135" s="5"/>
      <c r="AG1135" s="65">
        <v>23</v>
      </c>
      <c r="AH1135" s="5"/>
      <c r="AI1135" s="5"/>
      <c r="AJ1135" s="65">
        <v>0.7359999418258667</v>
      </c>
      <c r="AK1135" s="5"/>
      <c r="AL1135" s="65">
        <v>23</v>
      </c>
      <c r="AM1135" s="65">
        <v>1</v>
      </c>
      <c r="AN1135" s="65">
        <v>3</v>
      </c>
      <c r="AO1135" s="65">
        <v>0</v>
      </c>
      <c r="AP1135" s="5"/>
      <c r="AQ1135" s="65">
        <v>4</v>
      </c>
      <c r="AR1135" s="65">
        <v>8</v>
      </c>
      <c r="AS1135" s="65">
        <v>7</v>
      </c>
      <c r="AT1135" s="65">
        <v>1987</v>
      </c>
    </row>
    <row r="1136" spans="1:46" x14ac:dyDescent="0.25">
      <c r="A1136" s="65">
        <v>4001</v>
      </c>
      <c r="B1136" s="22">
        <v>31967</v>
      </c>
      <c r="C1136" s="65">
        <v>1</v>
      </c>
      <c r="D1136" s="65">
        <v>3</v>
      </c>
      <c r="E1136" s="5"/>
      <c r="F1136" s="5"/>
      <c r="G1136" s="5"/>
      <c r="H1136" s="5"/>
      <c r="I1136" s="5"/>
      <c r="J1136" s="5"/>
      <c r="K1136" s="65">
        <v>0</v>
      </c>
      <c r="L1136" s="65">
        <v>0</v>
      </c>
      <c r="M1136" s="65">
        <v>0</v>
      </c>
      <c r="N1136" s="65">
        <v>24</v>
      </c>
      <c r="O1136" s="65">
        <v>0</v>
      </c>
      <c r="P1136" s="65">
        <v>0</v>
      </c>
      <c r="Q1136" s="65">
        <v>0</v>
      </c>
      <c r="R1136" s="65">
        <v>0</v>
      </c>
      <c r="S1136" s="65">
        <v>0</v>
      </c>
      <c r="T1136" s="65">
        <v>24</v>
      </c>
      <c r="U1136" s="65">
        <v>0</v>
      </c>
      <c r="V1136" s="65">
        <v>0</v>
      </c>
      <c r="W1136" s="65">
        <v>66.599990844726563</v>
      </c>
      <c r="X1136" s="65">
        <v>66.599990844726563</v>
      </c>
      <c r="Y1136" s="65">
        <v>24</v>
      </c>
      <c r="Z1136" s="5"/>
      <c r="AA1136" s="5"/>
      <c r="AB1136" s="5"/>
      <c r="AC1136" s="5"/>
      <c r="AD1136" s="5"/>
      <c r="AE1136" s="65">
        <v>0</v>
      </c>
      <c r="AF1136" s="65">
        <v>0</v>
      </c>
      <c r="AG1136" s="65">
        <v>24</v>
      </c>
      <c r="AH1136" s="5"/>
      <c r="AI1136" s="65">
        <v>9.8519992828369141</v>
      </c>
      <c r="AJ1136" s="65">
        <v>0.40999996662139893</v>
      </c>
      <c r="AK1136" s="65">
        <v>0.40999996662139893</v>
      </c>
      <c r="AL1136" s="65">
        <v>24</v>
      </c>
      <c r="AM1136" s="65">
        <v>1</v>
      </c>
      <c r="AN1136" s="65">
        <v>3</v>
      </c>
      <c r="AO1136" s="65">
        <v>0</v>
      </c>
      <c r="AP1136" s="5"/>
      <c r="AQ1136" s="65">
        <v>5</v>
      </c>
      <c r="AR1136" s="65">
        <v>9</v>
      </c>
      <c r="AS1136" s="65">
        <v>7</v>
      </c>
      <c r="AT1136" s="65">
        <v>1987</v>
      </c>
    </row>
    <row r="1137" spans="1:46" x14ac:dyDescent="0.25">
      <c r="A1137" s="65">
        <v>4001</v>
      </c>
      <c r="B1137" s="22">
        <v>31968</v>
      </c>
      <c r="C1137" s="65">
        <v>1</v>
      </c>
      <c r="D1137" s="65">
        <v>3</v>
      </c>
      <c r="E1137" s="5"/>
      <c r="F1137" s="5"/>
      <c r="G1137" s="5"/>
      <c r="H1137" s="5"/>
      <c r="I1137" s="5"/>
      <c r="J1137" s="5"/>
      <c r="K1137" s="65">
        <v>0</v>
      </c>
      <c r="L1137" s="65">
        <v>0</v>
      </c>
      <c r="M1137" s="65">
        <v>0</v>
      </c>
      <c r="N1137" s="65">
        <v>24</v>
      </c>
      <c r="O1137" s="65">
        <v>0</v>
      </c>
      <c r="P1137" s="65">
        <v>0</v>
      </c>
      <c r="Q1137" s="65">
        <v>0</v>
      </c>
      <c r="R1137" s="65">
        <v>0</v>
      </c>
      <c r="S1137" s="65">
        <v>0</v>
      </c>
      <c r="T1137" s="65">
        <v>24</v>
      </c>
      <c r="U1137" s="65">
        <v>0</v>
      </c>
      <c r="V1137" s="65">
        <v>0</v>
      </c>
      <c r="W1137" s="65">
        <v>73.899993896484375</v>
      </c>
      <c r="X1137" s="65">
        <v>73.899993896484375</v>
      </c>
      <c r="Y1137" s="65">
        <v>24</v>
      </c>
      <c r="Z1137" s="5"/>
      <c r="AA1137" s="5"/>
      <c r="AB1137" s="5"/>
      <c r="AC1137" s="5"/>
      <c r="AD1137" s="5"/>
      <c r="AE1137" s="65">
        <v>0</v>
      </c>
      <c r="AF1137" s="65">
        <v>0</v>
      </c>
      <c r="AG1137" s="65">
        <v>24</v>
      </c>
      <c r="AH1137" s="5"/>
      <c r="AI1137" s="65">
        <v>12.539999961853027</v>
      </c>
      <c r="AJ1137" s="65">
        <v>0.52199995517730713</v>
      </c>
      <c r="AK1137" s="65">
        <v>0.52199995517730713</v>
      </c>
      <c r="AL1137" s="65">
        <v>24</v>
      </c>
      <c r="AM1137" s="65">
        <v>1</v>
      </c>
      <c r="AN1137" s="65">
        <v>3</v>
      </c>
      <c r="AO1137" s="65">
        <v>0</v>
      </c>
      <c r="AP1137" s="5"/>
      <c r="AQ1137" s="65">
        <v>6</v>
      </c>
      <c r="AR1137" s="65">
        <v>10</v>
      </c>
      <c r="AS1137" s="65">
        <v>7</v>
      </c>
      <c r="AT1137" s="65">
        <v>1987</v>
      </c>
    </row>
    <row r="1138" spans="1:46" x14ac:dyDescent="0.25">
      <c r="A1138" s="65">
        <v>4001</v>
      </c>
      <c r="B1138" s="22">
        <v>31969</v>
      </c>
      <c r="C1138" s="65">
        <v>1</v>
      </c>
      <c r="D1138" s="65">
        <v>3</v>
      </c>
      <c r="E1138" s="5"/>
      <c r="F1138" s="5"/>
      <c r="G1138" s="5"/>
      <c r="H1138" s="5"/>
      <c r="I1138" s="5"/>
      <c r="J1138" s="5"/>
      <c r="K1138" s="65">
        <v>0</v>
      </c>
      <c r="L1138" s="65">
        <v>0</v>
      </c>
      <c r="M1138" s="65">
        <v>0</v>
      </c>
      <c r="N1138" s="65">
        <v>24</v>
      </c>
      <c r="O1138" s="65">
        <v>0</v>
      </c>
      <c r="P1138" s="65">
        <v>0</v>
      </c>
      <c r="Q1138" s="65">
        <v>0</v>
      </c>
      <c r="R1138" s="65">
        <v>0</v>
      </c>
      <c r="S1138" s="65">
        <v>0</v>
      </c>
      <c r="T1138" s="65">
        <v>24</v>
      </c>
      <c r="U1138" s="65">
        <v>0</v>
      </c>
      <c r="V1138" s="65">
        <v>0</v>
      </c>
      <c r="W1138" s="65">
        <v>79.699996948242187</v>
      </c>
      <c r="X1138" s="65">
        <v>79.699996948242187</v>
      </c>
      <c r="Y1138" s="65">
        <v>24</v>
      </c>
      <c r="Z1138" s="5"/>
      <c r="AA1138" s="5"/>
      <c r="AB1138" s="5"/>
      <c r="AC1138" s="5"/>
      <c r="AD1138" s="5"/>
      <c r="AE1138" s="65">
        <v>0</v>
      </c>
      <c r="AF1138" s="65">
        <v>0</v>
      </c>
      <c r="AG1138" s="65">
        <v>24</v>
      </c>
      <c r="AH1138" s="5"/>
      <c r="AI1138" s="65">
        <v>16.931991577148437</v>
      </c>
      <c r="AJ1138" s="65">
        <v>0.70499998331069946</v>
      </c>
      <c r="AK1138" s="65">
        <v>0.70499998331069946</v>
      </c>
      <c r="AL1138" s="65">
        <v>24</v>
      </c>
      <c r="AM1138" s="65">
        <v>1</v>
      </c>
      <c r="AN1138" s="65">
        <v>3</v>
      </c>
      <c r="AO1138" s="65">
        <v>0</v>
      </c>
      <c r="AP1138" s="5"/>
      <c r="AQ1138" s="65">
        <v>7</v>
      </c>
      <c r="AR1138" s="65">
        <v>11</v>
      </c>
      <c r="AS1138" s="65">
        <v>7</v>
      </c>
      <c r="AT1138" s="65">
        <v>1987</v>
      </c>
    </row>
    <row r="1139" spans="1:46" x14ac:dyDescent="0.25">
      <c r="A1139" s="65">
        <v>4001</v>
      </c>
      <c r="B1139" s="22">
        <v>31970</v>
      </c>
      <c r="C1139" s="65">
        <v>1</v>
      </c>
      <c r="D1139" s="65">
        <v>3</v>
      </c>
      <c r="E1139" s="5"/>
      <c r="F1139" s="5"/>
      <c r="G1139" s="5"/>
      <c r="H1139" s="5"/>
      <c r="I1139" s="5"/>
      <c r="J1139" s="5"/>
      <c r="K1139" s="65">
        <v>0</v>
      </c>
      <c r="L1139" s="65">
        <v>0</v>
      </c>
      <c r="M1139" s="65">
        <v>0</v>
      </c>
      <c r="N1139" s="65">
        <v>24</v>
      </c>
      <c r="O1139" s="65">
        <v>0</v>
      </c>
      <c r="P1139" s="65">
        <v>0</v>
      </c>
      <c r="Q1139" s="65">
        <v>0</v>
      </c>
      <c r="R1139" s="65">
        <v>0</v>
      </c>
      <c r="S1139" s="65">
        <v>0</v>
      </c>
      <c r="T1139" s="65">
        <v>24</v>
      </c>
      <c r="U1139" s="65">
        <v>0</v>
      </c>
      <c r="V1139" s="65">
        <v>0</v>
      </c>
      <c r="W1139" s="65">
        <v>82.79998779296875</v>
      </c>
      <c r="X1139" s="65">
        <v>82.79998779296875</v>
      </c>
      <c r="Y1139" s="65">
        <v>24</v>
      </c>
      <c r="Z1139" s="5"/>
      <c r="AA1139" s="5"/>
      <c r="AB1139" s="5"/>
      <c r="AC1139" s="5"/>
      <c r="AD1139" s="5"/>
      <c r="AE1139" s="65">
        <v>0</v>
      </c>
      <c r="AF1139" s="65">
        <v>0</v>
      </c>
      <c r="AG1139" s="65">
        <v>24</v>
      </c>
      <c r="AH1139" s="5"/>
      <c r="AI1139" s="65">
        <v>15.719999313354492</v>
      </c>
      <c r="AJ1139" s="65">
        <v>0.65499997138977051</v>
      </c>
      <c r="AK1139" s="65">
        <v>0.65499997138977051</v>
      </c>
      <c r="AL1139" s="65">
        <v>24</v>
      </c>
      <c r="AM1139" s="65">
        <v>1</v>
      </c>
      <c r="AN1139" s="65">
        <v>3</v>
      </c>
      <c r="AO1139" s="65">
        <v>0</v>
      </c>
      <c r="AP1139" s="5"/>
      <c r="AQ1139" s="65">
        <v>1</v>
      </c>
      <c r="AR1139" s="65">
        <v>12</v>
      </c>
      <c r="AS1139" s="65">
        <v>7</v>
      </c>
      <c r="AT1139" s="65">
        <v>1987</v>
      </c>
    </row>
    <row r="1140" spans="1:46" x14ac:dyDescent="0.25">
      <c r="A1140" s="65">
        <v>4001</v>
      </c>
      <c r="B1140" s="22">
        <v>31971</v>
      </c>
      <c r="C1140" s="65">
        <v>1</v>
      </c>
      <c r="D1140" s="65">
        <v>3</v>
      </c>
      <c r="E1140" s="5"/>
      <c r="F1140" s="5"/>
      <c r="G1140" s="5"/>
      <c r="H1140" s="5"/>
      <c r="I1140" s="5"/>
      <c r="J1140" s="5"/>
      <c r="K1140" s="65">
        <v>0</v>
      </c>
      <c r="L1140" s="65">
        <v>0</v>
      </c>
      <c r="M1140" s="65">
        <v>0</v>
      </c>
      <c r="N1140" s="65">
        <v>24</v>
      </c>
      <c r="O1140" s="65">
        <v>0</v>
      </c>
      <c r="P1140" s="65">
        <v>0</v>
      </c>
      <c r="Q1140" s="65">
        <v>0</v>
      </c>
      <c r="R1140" s="65">
        <v>0</v>
      </c>
      <c r="S1140" s="65">
        <v>0</v>
      </c>
      <c r="T1140" s="65">
        <v>24</v>
      </c>
      <c r="U1140" s="65">
        <v>0</v>
      </c>
      <c r="V1140" s="65">
        <v>0</v>
      </c>
      <c r="W1140" s="65">
        <v>84.899993896484375</v>
      </c>
      <c r="X1140" s="65">
        <v>84.899993896484375</v>
      </c>
      <c r="Y1140" s="65">
        <v>24</v>
      </c>
      <c r="Z1140" s="5"/>
      <c r="AA1140" s="5"/>
      <c r="AB1140" s="5"/>
      <c r="AC1140" s="5"/>
      <c r="AD1140" s="5"/>
      <c r="AE1140" s="65">
        <v>0</v>
      </c>
      <c r="AF1140" s="65">
        <v>0</v>
      </c>
      <c r="AG1140" s="65">
        <v>24</v>
      </c>
      <c r="AH1140" s="5"/>
      <c r="AI1140" s="65">
        <v>11.12399959564209</v>
      </c>
      <c r="AJ1140" s="65">
        <v>0.46299999952316284</v>
      </c>
      <c r="AK1140" s="65">
        <v>0.46299999952316284</v>
      </c>
      <c r="AL1140" s="65">
        <v>24</v>
      </c>
      <c r="AM1140" s="65">
        <v>1</v>
      </c>
      <c r="AN1140" s="65">
        <v>3</v>
      </c>
      <c r="AO1140" s="65">
        <v>0</v>
      </c>
      <c r="AP1140" s="5"/>
      <c r="AQ1140" s="65">
        <v>2</v>
      </c>
      <c r="AR1140" s="65">
        <v>13</v>
      </c>
      <c r="AS1140" s="65">
        <v>7</v>
      </c>
      <c r="AT1140" s="65">
        <v>1987</v>
      </c>
    </row>
    <row r="1141" spans="1:46" x14ac:dyDescent="0.25">
      <c r="A1141" s="65">
        <v>4001</v>
      </c>
      <c r="B1141" s="22">
        <v>31972</v>
      </c>
      <c r="C1141" s="65">
        <v>1</v>
      </c>
      <c r="D1141" s="65">
        <v>3</v>
      </c>
      <c r="E1141" s="5"/>
      <c r="F1141" s="5"/>
      <c r="G1141" s="5"/>
      <c r="H1141" s="5"/>
      <c r="I1141" s="5"/>
      <c r="J1141" s="5"/>
      <c r="K1141" s="65">
        <v>0</v>
      </c>
      <c r="L1141" s="65">
        <v>0</v>
      </c>
      <c r="M1141" s="65">
        <v>0</v>
      </c>
      <c r="N1141" s="65">
        <v>24</v>
      </c>
      <c r="O1141" s="65">
        <v>0</v>
      </c>
      <c r="P1141" s="65">
        <v>0</v>
      </c>
      <c r="Q1141" s="65">
        <v>0</v>
      </c>
      <c r="R1141" s="65">
        <v>0</v>
      </c>
      <c r="S1141" s="65">
        <v>0</v>
      </c>
      <c r="T1141" s="65">
        <v>24</v>
      </c>
      <c r="U1141" s="65">
        <v>0</v>
      </c>
      <c r="V1141" s="65">
        <v>0</v>
      </c>
      <c r="W1141" s="65">
        <v>85.29998779296875</v>
      </c>
      <c r="X1141" s="65">
        <v>85.29998779296875</v>
      </c>
      <c r="Y1141" s="65">
        <v>24</v>
      </c>
      <c r="Z1141" s="5"/>
      <c r="AA1141" s="5"/>
      <c r="AB1141" s="5"/>
      <c r="AC1141" s="5"/>
      <c r="AD1141" s="5"/>
      <c r="AE1141" s="65">
        <v>0</v>
      </c>
      <c r="AF1141" s="65">
        <v>0</v>
      </c>
      <c r="AG1141" s="65">
        <v>24</v>
      </c>
      <c r="AH1141" s="5"/>
      <c r="AI1141" s="65">
        <v>11.783999443054199</v>
      </c>
      <c r="AJ1141" s="65">
        <v>0.49099999666213989</v>
      </c>
      <c r="AK1141" s="65">
        <v>0.49099999666213989</v>
      </c>
      <c r="AL1141" s="65">
        <v>24</v>
      </c>
      <c r="AM1141" s="65">
        <v>1</v>
      </c>
      <c r="AN1141" s="65">
        <v>3</v>
      </c>
      <c r="AO1141" s="65">
        <v>0</v>
      </c>
      <c r="AP1141" s="5"/>
      <c r="AQ1141" s="65">
        <v>3</v>
      </c>
      <c r="AR1141" s="65">
        <v>14</v>
      </c>
      <c r="AS1141" s="65">
        <v>7</v>
      </c>
      <c r="AT1141" s="65">
        <v>1987</v>
      </c>
    </row>
    <row r="1142" spans="1:46" x14ac:dyDescent="0.25">
      <c r="A1142" s="65">
        <v>4001</v>
      </c>
      <c r="B1142" s="22">
        <v>31973</v>
      </c>
      <c r="C1142" s="65">
        <v>1</v>
      </c>
      <c r="D1142" s="65">
        <v>3</v>
      </c>
      <c r="E1142" s="5"/>
      <c r="F1142" s="5"/>
      <c r="G1142" s="5"/>
      <c r="H1142" s="5"/>
      <c r="I1142" s="5"/>
      <c r="J1142" s="5"/>
      <c r="K1142" s="65">
        <v>0</v>
      </c>
      <c r="L1142" s="65">
        <v>0</v>
      </c>
      <c r="M1142" s="65">
        <v>0</v>
      </c>
      <c r="N1142" s="65">
        <v>24</v>
      </c>
      <c r="O1142" s="65">
        <v>0</v>
      </c>
      <c r="P1142" s="65">
        <v>0</v>
      </c>
      <c r="Q1142" s="65">
        <v>0</v>
      </c>
      <c r="R1142" s="65">
        <v>0</v>
      </c>
      <c r="S1142" s="65">
        <v>0</v>
      </c>
      <c r="T1142" s="65">
        <v>24</v>
      </c>
      <c r="U1142" s="65">
        <v>0</v>
      </c>
      <c r="V1142" s="65">
        <v>0</v>
      </c>
      <c r="W1142" s="65">
        <v>77.5</v>
      </c>
      <c r="X1142" s="65">
        <v>77.5</v>
      </c>
      <c r="Y1142" s="65">
        <v>24</v>
      </c>
      <c r="Z1142" s="5"/>
      <c r="AA1142" s="5"/>
      <c r="AB1142" s="5"/>
      <c r="AC1142" s="5"/>
      <c r="AD1142" s="5"/>
      <c r="AE1142" s="65">
        <v>0</v>
      </c>
      <c r="AF1142" s="65">
        <v>0</v>
      </c>
      <c r="AG1142" s="65">
        <v>24</v>
      </c>
      <c r="AH1142" s="5"/>
      <c r="AI1142" s="65">
        <v>12.311999320983887</v>
      </c>
      <c r="AJ1142" s="65">
        <v>0.51299995183944702</v>
      </c>
      <c r="AK1142" s="65">
        <v>0.51299995183944702</v>
      </c>
      <c r="AL1142" s="65">
        <v>24</v>
      </c>
      <c r="AM1142" s="65">
        <v>1</v>
      </c>
      <c r="AN1142" s="65">
        <v>3</v>
      </c>
      <c r="AO1142" s="65">
        <v>0</v>
      </c>
      <c r="AP1142" s="5"/>
      <c r="AQ1142" s="65">
        <v>4</v>
      </c>
      <c r="AR1142" s="65">
        <v>15</v>
      </c>
      <c r="AS1142" s="65">
        <v>7</v>
      </c>
      <c r="AT1142" s="65">
        <v>1987</v>
      </c>
    </row>
    <row r="1143" spans="1:46" x14ac:dyDescent="0.25">
      <c r="A1143" s="65">
        <v>4001</v>
      </c>
      <c r="B1143" s="22">
        <v>31974</v>
      </c>
      <c r="C1143" s="65">
        <v>1</v>
      </c>
      <c r="D1143" s="65">
        <v>3</v>
      </c>
      <c r="E1143" s="5"/>
      <c r="F1143" s="5"/>
      <c r="G1143" s="5"/>
      <c r="H1143" s="5"/>
      <c r="I1143" s="5"/>
      <c r="J1143" s="5"/>
      <c r="K1143" s="65">
        <v>0</v>
      </c>
      <c r="L1143" s="65">
        <v>0</v>
      </c>
      <c r="M1143" s="65">
        <v>0</v>
      </c>
      <c r="N1143" s="65">
        <v>24</v>
      </c>
      <c r="O1143" s="65">
        <v>0</v>
      </c>
      <c r="P1143" s="65">
        <v>0</v>
      </c>
      <c r="Q1143" s="65">
        <v>0</v>
      </c>
      <c r="R1143" s="65">
        <v>0</v>
      </c>
      <c r="S1143" s="65">
        <v>0</v>
      </c>
      <c r="T1143" s="65">
        <v>24</v>
      </c>
      <c r="U1143" s="65">
        <v>0</v>
      </c>
      <c r="V1143" s="65">
        <v>0</v>
      </c>
      <c r="W1143" s="65">
        <v>71.099990844726563</v>
      </c>
      <c r="X1143" s="65">
        <v>71.099990844726563</v>
      </c>
      <c r="Y1143" s="65">
        <v>24</v>
      </c>
      <c r="Z1143" s="5"/>
      <c r="AA1143" s="5"/>
      <c r="AB1143" s="5"/>
      <c r="AC1143" s="5"/>
      <c r="AD1143" s="5"/>
      <c r="AE1143" s="65">
        <v>0</v>
      </c>
      <c r="AF1143" s="65">
        <v>0</v>
      </c>
      <c r="AG1143" s="65">
        <v>24</v>
      </c>
      <c r="AH1143" s="5"/>
      <c r="AI1143" s="65">
        <v>12.563999176025391</v>
      </c>
      <c r="AJ1143" s="65">
        <v>0.52299994230270386</v>
      </c>
      <c r="AK1143" s="65">
        <v>0.52299994230270386</v>
      </c>
      <c r="AL1143" s="65">
        <v>24</v>
      </c>
      <c r="AM1143" s="65">
        <v>1</v>
      </c>
      <c r="AN1143" s="65">
        <v>3</v>
      </c>
      <c r="AO1143" s="65">
        <v>0</v>
      </c>
      <c r="AP1143" s="5"/>
      <c r="AQ1143" s="65">
        <v>5</v>
      </c>
      <c r="AR1143" s="65">
        <v>16</v>
      </c>
      <c r="AS1143" s="65">
        <v>7</v>
      </c>
      <c r="AT1143" s="65">
        <v>1987</v>
      </c>
    </row>
    <row r="1144" spans="1:46" x14ac:dyDescent="0.25">
      <c r="A1144" s="65">
        <v>4001</v>
      </c>
      <c r="B1144" s="22">
        <v>31975</v>
      </c>
      <c r="C1144" s="65">
        <v>1</v>
      </c>
      <c r="D1144" s="65">
        <v>3</v>
      </c>
      <c r="E1144" s="5"/>
      <c r="F1144" s="5"/>
      <c r="G1144" s="5"/>
      <c r="H1144" s="5"/>
      <c r="I1144" s="5"/>
      <c r="J1144" s="5"/>
      <c r="K1144" s="65">
        <v>0</v>
      </c>
      <c r="L1144" s="65">
        <v>0</v>
      </c>
      <c r="M1144" s="65">
        <v>0</v>
      </c>
      <c r="N1144" s="65">
        <v>24</v>
      </c>
      <c r="O1144" s="65">
        <v>0</v>
      </c>
      <c r="P1144" s="65">
        <v>0</v>
      </c>
      <c r="Q1144" s="65">
        <v>0</v>
      </c>
      <c r="R1144" s="65">
        <v>0</v>
      </c>
      <c r="S1144" s="65">
        <v>0</v>
      </c>
      <c r="T1144" s="65">
        <v>24</v>
      </c>
      <c r="U1144" s="65">
        <v>0</v>
      </c>
      <c r="V1144" s="65">
        <v>0</v>
      </c>
      <c r="W1144" s="65">
        <v>69.399993896484375</v>
      </c>
      <c r="X1144" s="65">
        <v>69.399993896484375</v>
      </c>
      <c r="Y1144" s="65">
        <v>24</v>
      </c>
      <c r="Z1144" s="5"/>
      <c r="AA1144" s="5"/>
      <c r="AB1144" s="5"/>
      <c r="AC1144" s="5"/>
      <c r="AD1144" s="5"/>
      <c r="AE1144" s="65">
        <v>544</v>
      </c>
      <c r="AF1144" s="65">
        <v>544</v>
      </c>
      <c r="AG1144" s="65">
        <v>24</v>
      </c>
      <c r="AH1144" s="5"/>
      <c r="AI1144" s="65">
        <v>12.803999900817871</v>
      </c>
      <c r="AJ1144" s="65">
        <v>0.53299999237060547</v>
      </c>
      <c r="AK1144" s="65">
        <v>0.53299999237060547</v>
      </c>
      <c r="AL1144" s="65">
        <v>24</v>
      </c>
      <c r="AM1144" s="65">
        <v>1</v>
      </c>
      <c r="AN1144" s="65">
        <v>3</v>
      </c>
      <c r="AO1144" s="65">
        <v>0</v>
      </c>
      <c r="AP1144" s="5"/>
      <c r="AQ1144" s="65">
        <v>6</v>
      </c>
      <c r="AR1144" s="65">
        <v>17</v>
      </c>
      <c r="AS1144" s="65">
        <v>7</v>
      </c>
      <c r="AT1144" s="65">
        <v>1987</v>
      </c>
    </row>
    <row r="1145" spans="1:46" x14ac:dyDescent="0.25">
      <c r="A1145" s="65">
        <v>4001</v>
      </c>
      <c r="B1145" s="22">
        <v>31976</v>
      </c>
      <c r="C1145" s="65">
        <v>1</v>
      </c>
      <c r="D1145" s="65">
        <v>3</v>
      </c>
      <c r="E1145" s="5"/>
      <c r="F1145" s="5"/>
      <c r="G1145" s="5"/>
      <c r="H1145" s="5"/>
      <c r="I1145" s="5"/>
      <c r="J1145" s="5"/>
      <c r="K1145" s="65">
        <v>0</v>
      </c>
      <c r="L1145" s="65">
        <v>0</v>
      </c>
      <c r="M1145" s="65">
        <v>0</v>
      </c>
      <c r="N1145" s="65">
        <v>24</v>
      </c>
      <c r="O1145" s="65">
        <v>0</v>
      </c>
      <c r="P1145" s="65">
        <v>0</v>
      </c>
      <c r="Q1145" s="65">
        <v>0</v>
      </c>
      <c r="R1145" s="65">
        <v>0</v>
      </c>
      <c r="S1145" s="65">
        <v>0</v>
      </c>
      <c r="T1145" s="65">
        <v>24</v>
      </c>
      <c r="U1145" s="65">
        <v>0</v>
      </c>
      <c r="V1145" s="65">
        <v>0</v>
      </c>
      <c r="W1145" s="65">
        <v>77.199996948242188</v>
      </c>
      <c r="X1145" s="65">
        <v>77.199996948242188</v>
      </c>
      <c r="Y1145" s="65">
        <v>24</v>
      </c>
      <c r="Z1145" s="5"/>
      <c r="AA1145" s="5"/>
      <c r="AB1145" s="5"/>
      <c r="AC1145" s="5"/>
      <c r="AD1145" s="5"/>
      <c r="AE1145" s="65">
        <v>5</v>
      </c>
      <c r="AF1145" s="65">
        <v>5</v>
      </c>
      <c r="AG1145" s="65">
        <v>24</v>
      </c>
      <c r="AH1145" s="5"/>
      <c r="AI1145" s="65">
        <v>25.415985107421875</v>
      </c>
      <c r="AJ1145" s="65">
        <v>1.0589990615844727</v>
      </c>
      <c r="AK1145" s="65">
        <v>1.0589990615844727</v>
      </c>
      <c r="AL1145" s="65">
        <v>24</v>
      </c>
      <c r="AM1145" s="65">
        <v>1</v>
      </c>
      <c r="AN1145" s="65">
        <v>3</v>
      </c>
      <c r="AO1145" s="65">
        <v>0</v>
      </c>
      <c r="AP1145" s="5"/>
      <c r="AQ1145" s="65">
        <v>7</v>
      </c>
      <c r="AR1145" s="65">
        <v>18</v>
      </c>
      <c r="AS1145" s="65">
        <v>7</v>
      </c>
      <c r="AT1145" s="65">
        <v>1987</v>
      </c>
    </row>
    <row r="1146" spans="1:46" x14ac:dyDescent="0.25">
      <c r="A1146" s="65">
        <v>4001</v>
      </c>
      <c r="B1146" s="22">
        <v>31977</v>
      </c>
      <c r="C1146" s="65">
        <v>1</v>
      </c>
      <c r="D1146" s="65">
        <v>3</v>
      </c>
      <c r="E1146" s="5"/>
      <c r="F1146" s="5"/>
      <c r="G1146" s="5"/>
      <c r="H1146" s="5"/>
      <c r="I1146" s="5"/>
      <c r="J1146" s="5"/>
      <c r="K1146" s="65">
        <v>0</v>
      </c>
      <c r="L1146" s="65">
        <v>0</v>
      </c>
      <c r="M1146" s="65">
        <v>0</v>
      </c>
      <c r="N1146" s="65">
        <v>24</v>
      </c>
      <c r="O1146" s="65">
        <v>0</v>
      </c>
      <c r="P1146" s="65">
        <v>0</v>
      </c>
      <c r="Q1146" s="65">
        <v>0</v>
      </c>
      <c r="R1146" s="65">
        <v>0</v>
      </c>
      <c r="S1146" s="65">
        <v>0</v>
      </c>
      <c r="T1146" s="65">
        <v>24</v>
      </c>
      <c r="U1146" s="65">
        <v>0</v>
      </c>
      <c r="V1146" s="65">
        <v>0</v>
      </c>
      <c r="W1146" s="65">
        <v>75.399993896484375</v>
      </c>
      <c r="X1146" s="65">
        <v>75.399993896484375</v>
      </c>
      <c r="Y1146" s="65">
        <v>24</v>
      </c>
      <c r="Z1146" s="5"/>
      <c r="AA1146" s="5"/>
      <c r="AB1146" s="5"/>
      <c r="AC1146" s="5"/>
      <c r="AD1146" s="5"/>
      <c r="AE1146" s="65">
        <v>0</v>
      </c>
      <c r="AF1146" s="65">
        <v>0</v>
      </c>
      <c r="AG1146" s="65">
        <v>24</v>
      </c>
      <c r="AH1146" s="5"/>
      <c r="AI1146" s="65">
        <v>44.543991088867188</v>
      </c>
      <c r="AJ1146" s="65">
        <v>1.8559999465942383</v>
      </c>
      <c r="AK1146" s="65">
        <v>1.8559999465942383</v>
      </c>
      <c r="AL1146" s="65">
        <v>24</v>
      </c>
      <c r="AM1146" s="65">
        <v>1</v>
      </c>
      <c r="AN1146" s="65">
        <v>3</v>
      </c>
      <c r="AO1146" s="65">
        <v>0</v>
      </c>
      <c r="AP1146" s="5"/>
      <c r="AQ1146" s="65">
        <v>1</v>
      </c>
      <c r="AR1146" s="65">
        <v>19</v>
      </c>
      <c r="AS1146" s="65">
        <v>7</v>
      </c>
      <c r="AT1146" s="65">
        <v>1987</v>
      </c>
    </row>
    <row r="1147" spans="1:46" x14ac:dyDescent="0.25">
      <c r="A1147" s="65">
        <v>4001</v>
      </c>
      <c r="B1147" s="22">
        <v>31978</v>
      </c>
      <c r="C1147" s="65">
        <v>1</v>
      </c>
      <c r="D1147" s="65">
        <v>3</v>
      </c>
      <c r="E1147" s="5"/>
      <c r="F1147" s="5"/>
      <c r="G1147" s="5"/>
      <c r="H1147" s="5"/>
      <c r="I1147" s="5"/>
      <c r="J1147" s="5"/>
      <c r="K1147" s="65">
        <v>0</v>
      </c>
      <c r="L1147" s="65">
        <v>0</v>
      </c>
      <c r="M1147" s="65">
        <v>0</v>
      </c>
      <c r="N1147" s="65">
        <v>24</v>
      </c>
      <c r="O1147" s="65">
        <v>0</v>
      </c>
      <c r="P1147" s="65">
        <v>0</v>
      </c>
      <c r="Q1147" s="65">
        <v>0</v>
      </c>
      <c r="R1147" s="65">
        <v>0</v>
      </c>
      <c r="S1147" s="65">
        <v>0</v>
      </c>
      <c r="T1147" s="65">
        <v>24</v>
      </c>
      <c r="U1147" s="65">
        <v>0</v>
      </c>
      <c r="V1147" s="65">
        <v>0</v>
      </c>
      <c r="W1147" s="65">
        <v>75.899993896484375</v>
      </c>
      <c r="X1147" s="65">
        <v>75.899993896484375</v>
      </c>
      <c r="Y1147" s="65">
        <v>24</v>
      </c>
      <c r="Z1147" s="5"/>
      <c r="AA1147" s="5"/>
      <c r="AB1147" s="5"/>
      <c r="AC1147" s="5"/>
      <c r="AD1147" s="5"/>
      <c r="AE1147" s="65">
        <v>0</v>
      </c>
      <c r="AF1147" s="65">
        <v>0</v>
      </c>
      <c r="AG1147" s="65">
        <v>24</v>
      </c>
      <c r="AH1147" s="5"/>
      <c r="AI1147" s="65">
        <v>19.451995849609375</v>
      </c>
      <c r="AJ1147" s="65">
        <v>0.80999994277954102</v>
      </c>
      <c r="AK1147" s="65">
        <v>0.80999994277954102</v>
      </c>
      <c r="AL1147" s="65">
        <v>24</v>
      </c>
      <c r="AM1147" s="65">
        <v>1</v>
      </c>
      <c r="AN1147" s="65">
        <v>3</v>
      </c>
      <c r="AO1147" s="65">
        <v>0</v>
      </c>
      <c r="AP1147" s="5"/>
      <c r="AQ1147" s="65">
        <v>2</v>
      </c>
      <c r="AR1147" s="65">
        <v>20</v>
      </c>
      <c r="AS1147" s="65">
        <v>7</v>
      </c>
      <c r="AT1147" s="65">
        <v>1987</v>
      </c>
    </row>
    <row r="1148" spans="1:46" x14ac:dyDescent="0.25">
      <c r="A1148" s="65">
        <v>4001</v>
      </c>
      <c r="B1148" s="22">
        <v>31979</v>
      </c>
      <c r="C1148" s="65">
        <v>1</v>
      </c>
      <c r="D1148" s="65">
        <v>3</v>
      </c>
      <c r="E1148" s="5"/>
      <c r="F1148" s="5"/>
      <c r="G1148" s="5"/>
      <c r="H1148" s="5"/>
      <c r="I1148" s="5"/>
      <c r="J1148" s="5"/>
      <c r="K1148" s="65">
        <v>0</v>
      </c>
      <c r="L1148" s="65">
        <v>0</v>
      </c>
      <c r="M1148" s="65">
        <v>0</v>
      </c>
      <c r="N1148" s="65">
        <v>24</v>
      </c>
      <c r="O1148" s="65">
        <v>0</v>
      </c>
      <c r="P1148" s="65">
        <v>0</v>
      </c>
      <c r="Q1148" s="65">
        <v>0</v>
      </c>
      <c r="R1148" s="65">
        <v>0</v>
      </c>
      <c r="S1148" s="65">
        <v>0</v>
      </c>
      <c r="T1148" s="65">
        <v>24</v>
      </c>
      <c r="U1148" s="65">
        <v>0</v>
      </c>
      <c r="V1148" s="65">
        <v>0</v>
      </c>
      <c r="W1148" s="65">
        <v>77.5</v>
      </c>
      <c r="X1148" s="65">
        <v>77.5</v>
      </c>
      <c r="Y1148" s="65">
        <v>24</v>
      </c>
      <c r="Z1148" s="5"/>
      <c r="AA1148" s="5"/>
      <c r="AB1148" s="5"/>
      <c r="AC1148" s="5"/>
      <c r="AD1148" s="5"/>
      <c r="AE1148" s="65">
        <v>0</v>
      </c>
      <c r="AF1148" s="65">
        <v>0</v>
      </c>
      <c r="AG1148" s="65">
        <v>24</v>
      </c>
      <c r="AH1148" s="5"/>
      <c r="AI1148" s="65">
        <v>24.743988037109375</v>
      </c>
      <c r="AJ1148" s="65">
        <v>1.0309991836547852</v>
      </c>
      <c r="AK1148" s="65">
        <v>1.0309991836547852</v>
      </c>
      <c r="AL1148" s="65">
        <v>24</v>
      </c>
      <c r="AM1148" s="65">
        <v>1</v>
      </c>
      <c r="AN1148" s="65">
        <v>3</v>
      </c>
      <c r="AO1148" s="65">
        <v>0</v>
      </c>
      <c r="AP1148" s="5"/>
      <c r="AQ1148" s="65">
        <v>3</v>
      </c>
      <c r="AR1148" s="65">
        <v>21</v>
      </c>
      <c r="AS1148" s="65">
        <v>7</v>
      </c>
      <c r="AT1148" s="65">
        <v>1987</v>
      </c>
    </row>
    <row r="1149" spans="1:46" x14ac:dyDescent="0.25">
      <c r="A1149" s="65">
        <v>4001</v>
      </c>
      <c r="B1149" s="22">
        <v>31980</v>
      </c>
      <c r="C1149" s="65">
        <v>1</v>
      </c>
      <c r="D1149" s="65">
        <v>3</v>
      </c>
      <c r="E1149" s="5"/>
      <c r="F1149" s="5"/>
      <c r="G1149" s="5"/>
      <c r="H1149" s="5"/>
      <c r="I1149" s="5"/>
      <c r="J1149" s="5"/>
      <c r="K1149" s="65">
        <v>0</v>
      </c>
      <c r="L1149" s="65">
        <v>0</v>
      </c>
      <c r="M1149" s="65">
        <v>0</v>
      </c>
      <c r="N1149" s="65">
        <v>24</v>
      </c>
      <c r="O1149" s="65">
        <v>0</v>
      </c>
      <c r="P1149" s="65">
        <v>0</v>
      </c>
      <c r="Q1149" s="65">
        <v>0</v>
      </c>
      <c r="R1149" s="65">
        <v>0</v>
      </c>
      <c r="S1149" s="65">
        <v>0</v>
      </c>
      <c r="T1149" s="65">
        <v>24</v>
      </c>
      <c r="U1149" s="65">
        <v>0</v>
      </c>
      <c r="V1149" s="65">
        <v>0</v>
      </c>
      <c r="W1149" s="65">
        <v>72.099990844726563</v>
      </c>
      <c r="X1149" s="65">
        <v>72.099990844726563</v>
      </c>
      <c r="Y1149" s="65">
        <v>24</v>
      </c>
      <c r="Z1149" s="5"/>
      <c r="AA1149" s="5"/>
      <c r="AB1149" s="5"/>
      <c r="AC1149" s="5"/>
      <c r="AD1149" s="5"/>
      <c r="AE1149" s="65">
        <v>0</v>
      </c>
      <c r="AF1149" s="65">
        <v>0</v>
      </c>
      <c r="AG1149" s="65">
        <v>24</v>
      </c>
      <c r="AH1149" s="5"/>
      <c r="AI1149" s="65">
        <v>23.819992065429688</v>
      </c>
      <c r="AJ1149" s="65">
        <v>0.99199998378753662</v>
      </c>
      <c r="AK1149" s="65">
        <v>0.99199998378753662</v>
      </c>
      <c r="AL1149" s="65">
        <v>24</v>
      </c>
      <c r="AM1149" s="65">
        <v>1</v>
      </c>
      <c r="AN1149" s="65">
        <v>3</v>
      </c>
      <c r="AO1149" s="65">
        <v>0</v>
      </c>
      <c r="AP1149" s="5"/>
      <c r="AQ1149" s="65">
        <v>4</v>
      </c>
      <c r="AR1149" s="65">
        <v>22</v>
      </c>
      <c r="AS1149" s="65">
        <v>7</v>
      </c>
      <c r="AT1149" s="65">
        <v>1987</v>
      </c>
    </row>
    <row r="1150" spans="1:46" x14ac:dyDescent="0.25">
      <c r="A1150" s="65">
        <v>4001</v>
      </c>
      <c r="B1150" s="22">
        <v>31981</v>
      </c>
      <c r="C1150" s="65">
        <v>1</v>
      </c>
      <c r="D1150" s="65">
        <v>3</v>
      </c>
      <c r="E1150" s="5"/>
      <c r="F1150" s="5"/>
      <c r="G1150" s="5"/>
      <c r="H1150" s="5"/>
      <c r="I1150" s="5"/>
      <c r="J1150" s="5"/>
      <c r="K1150" s="65">
        <v>0</v>
      </c>
      <c r="L1150" s="65">
        <v>0</v>
      </c>
      <c r="M1150" s="65">
        <v>0</v>
      </c>
      <c r="N1150" s="65">
        <v>24</v>
      </c>
      <c r="O1150" s="65">
        <v>0</v>
      </c>
      <c r="P1150" s="65">
        <v>0</v>
      </c>
      <c r="Q1150" s="65">
        <v>0</v>
      </c>
      <c r="R1150" s="65">
        <v>0</v>
      </c>
      <c r="S1150" s="65">
        <v>0</v>
      </c>
      <c r="T1150" s="65">
        <v>24</v>
      </c>
      <c r="U1150" s="65">
        <v>0</v>
      </c>
      <c r="V1150" s="65">
        <v>0</v>
      </c>
      <c r="W1150" s="65">
        <v>76.29998779296875</v>
      </c>
      <c r="X1150" s="65">
        <v>76.29998779296875</v>
      </c>
      <c r="Y1150" s="65">
        <v>24</v>
      </c>
      <c r="Z1150" s="5"/>
      <c r="AA1150" s="5"/>
      <c r="AB1150" s="5"/>
      <c r="AC1150" s="5"/>
      <c r="AD1150" s="5"/>
      <c r="AE1150" s="65">
        <v>0</v>
      </c>
      <c r="AF1150" s="65">
        <v>0</v>
      </c>
      <c r="AG1150" s="65">
        <v>24</v>
      </c>
      <c r="AH1150" s="5"/>
      <c r="AI1150" s="65">
        <v>15.515999794006348</v>
      </c>
      <c r="AJ1150" s="65">
        <v>0.6459999680519104</v>
      </c>
      <c r="AK1150" s="65">
        <v>0.6459999680519104</v>
      </c>
      <c r="AL1150" s="65">
        <v>24</v>
      </c>
      <c r="AM1150" s="65">
        <v>1</v>
      </c>
      <c r="AN1150" s="65">
        <v>3</v>
      </c>
      <c r="AO1150" s="65">
        <v>0</v>
      </c>
      <c r="AP1150" s="5"/>
      <c r="AQ1150" s="65">
        <v>5</v>
      </c>
      <c r="AR1150" s="65">
        <v>23</v>
      </c>
      <c r="AS1150" s="65">
        <v>7</v>
      </c>
      <c r="AT1150" s="65">
        <v>1987</v>
      </c>
    </row>
    <row r="1151" spans="1:46" x14ac:dyDescent="0.25">
      <c r="A1151" s="65">
        <v>4001</v>
      </c>
      <c r="B1151" s="22">
        <v>31982</v>
      </c>
      <c r="C1151" s="65">
        <v>1</v>
      </c>
      <c r="D1151" s="65">
        <v>3</v>
      </c>
      <c r="E1151" s="5"/>
      <c r="F1151" s="5"/>
      <c r="G1151" s="5"/>
      <c r="H1151" s="5"/>
      <c r="I1151" s="5"/>
      <c r="J1151" s="5"/>
      <c r="K1151" s="65">
        <v>0</v>
      </c>
      <c r="L1151" s="65">
        <v>0</v>
      </c>
      <c r="M1151" s="65">
        <v>0</v>
      </c>
      <c r="N1151" s="65">
        <v>24</v>
      </c>
      <c r="O1151" s="65">
        <v>0</v>
      </c>
      <c r="P1151" s="65">
        <v>0</v>
      </c>
      <c r="Q1151" s="65">
        <v>0</v>
      </c>
      <c r="R1151" s="65">
        <v>0</v>
      </c>
      <c r="S1151" s="65">
        <v>0</v>
      </c>
      <c r="T1151" s="65">
        <v>24</v>
      </c>
      <c r="U1151" s="65">
        <v>0</v>
      </c>
      <c r="V1151" s="65">
        <v>0</v>
      </c>
      <c r="W1151" s="65">
        <v>77</v>
      </c>
      <c r="X1151" s="65">
        <v>77</v>
      </c>
      <c r="Y1151" s="65">
        <v>24</v>
      </c>
      <c r="Z1151" s="5"/>
      <c r="AA1151" s="5"/>
      <c r="AB1151" s="5"/>
      <c r="AC1151" s="5"/>
      <c r="AD1151" s="5"/>
      <c r="AE1151" s="65">
        <v>0</v>
      </c>
      <c r="AF1151" s="65">
        <v>0</v>
      </c>
      <c r="AG1151" s="65">
        <v>24</v>
      </c>
      <c r="AH1151" s="5"/>
      <c r="AI1151" s="65">
        <v>23.951995849609375</v>
      </c>
      <c r="AJ1151" s="65">
        <v>0.99799996614456177</v>
      </c>
      <c r="AK1151" s="65">
        <v>0.99799996614456177</v>
      </c>
      <c r="AL1151" s="65">
        <v>24</v>
      </c>
      <c r="AM1151" s="65">
        <v>1</v>
      </c>
      <c r="AN1151" s="65">
        <v>3</v>
      </c>
      <c r="AO1151" s="65">
        <v>0</v>
      </c>
      <c r="AP1151" s="5"/>
      <c r="AQ1151" s="65">
        <v>6</v>
      </c>
      <c r="AR1151" s="65">
        <v>24</v>
      </c>
      <c r="AS1151" s="65">
        <v>7</v>
      </c>
      <c r="AT1151" s="65">
        <v>1987</v>
      </c>
    </row>
    <row r="1152" spans="1:46" x14ac:dyDescent="0.25">
      <c r="A1152" s="65">
        <v>4001</v>
      </c>
      <c r="B1152" s="22">
        <v>31983</v>
      </c>
      <c r="C1152" s="65">
        <v>1</v>
      </c>
      <c r="D1152" s="65">
        <v>3</v>
      </c>
      <c r="E1152" s="5"/>
      <c r="F1152" s="5"/>
      <c r="G1152" s="5"/>
      <c r="H1152" s="5"/>
      <c r="I1152" s="5"/>
      <c r="J1152" s="5"/>
      <c r="K1152" s="65">
        <v>0</v>
      </c>
      <c r="L1152" s="65">
        <v>0</v>
      </c>
      <c r="M1152" s="65">
        <v>0</v>
      </c>
      <c r="N1152" s="65">
        <v>24</v>
      </c>
      <c r="O1152" s="65">
        <v>0</v>
      </c>
      <c r="P1152" s="65">
        <v>0</v>
      </c>
      <c r="Q1152" s="65">
        <v>0</v>
      </c>
      <c r="R1152" s="65">
        <v>0</v>
      </c>
      <c r="S1152" s="65">
        <v>0</v>
      </c>
      <c r="T1152" s="65">
        <v>24</v>
      </c>
      <c r="U1152" s="65">
        <v>0</v>
      </c>
      <c r="V1152" s="65">
        <v>0</v>
      </c>
      <c r="W1152" s="65">
        <v>75.899993896484375</v>
      </c>
      <c r="X1152" s="65">
        <v>75.899993896484375</v>
      </c>
      <c r="Y1152" s="65">
        <v>24</v>
      </c>
      <c r="Z1152" s="5"/>
      <c r="AA1152" s="5"/>
      <c r="AB1152" s="5"/>
      <c r="AC1152" s="5"/>
      <c r="AD1152" s="5"/>
      <c r="AE1152" s="65">
        <v>0</v>
      </c>
      <c r="AF1152" s="65">
        <v>0</v>
      </c>
      <c r="AG1152" s="65">
        <v>24</v>
      </c>
      <c r="AH1152" s="5"/>
      <c r="AI1152" s="65">
        <v>16.031997680664063</v>
      </c>
      <c r="AJ1152" s="65">
        <v>0.6679999828338623</v>
      </c>
      <c r="AK1152" s="65">
        <v>0.6679999828338623</v>
      </c>
      <c r="AL1152" s="65">
        <v>24</v>
      </c>
      <c r="AM1152" s="65">
        <v>1</v>
      </c>
      <c r="AN1152" s="65">
        <v>3</v>
      </c>
      <c r="AO1152" s="65">
        <v>0</v>
      </c>
      <c r="AP1152" s="5"/>
      <c r="AQ1152" s="65">
        <v>7</v>
      </c>
      <c r="AR1152" s="65">
        <v>25</v>
      </c>
      <c r="AS1152" s="65">
        <v>7</v>
      </c>
      <c r="AT1152" s="65">
        <v>1987</v>
      </c>
    </row>
    <row r="1153" spans="1:46" x14ac:dyDescent="0.25">
      <c r="A1153" s="65">
        <v>4001</v>
      </c>
      <c r="B1153" s="22">
        <v>31984</v>
      </c>
      <c r="C1153" s="65">
        <v>1</v>
      </c>
      <c r="D1153" s="65">
        <v>3</v>
      </c>
      <c r="E1153" s="5"/>
      <c r="F1153" s="5"/>
      <c r="G1153" s="5"/>
      <c r="H1153" s="5"/>
      <c r="I1153" s="5"/>
      <c r="J1153" s="5"/>
      <c r="K1153" s="65">
        <v>0</v>
      </c>
      <c r="L1153" s="65">
        <v>0</v>
      </c>
      <c r="M1153" s="65">
        <v>0</v>
      </c>
      <c r="N1153" s="65">
        <v>24</v>
      </c>
      <c r="O1153" s="65">
        <v>0</v>
      </c>
      <c r="P1153" s="65">
        <v>0</v>
      </c>
      <c r="Q1153" s="65">
        <v>0</v>
      </c>
      <c r="R1153" s="65">
        <v>0</v>
      </c>
      <c r="S1153" s="65">
        <v>0</v>
      </c>
      <c r="T1153" s="65">
        <v>24</v>
      </c>
      <c r="U1153" s="65">
        <v>0</v>
      </c>
      <c r="V1153" s="65">
        <v>0</v>
      </c>
      <c r="W1153" s="65">
        <v>74.29998779296875</v>
      </c>
      <c r="X1153" s="65">
        <v>74.29998779296875</v>
      </c>
      <c r="Y1153" s="65">
        <v>24</v>
      </c>
      <c r="Z1153" s="5"/>
      <c r="AA1153" s="5"/>
      <c r="AB1153" s="5"/>
      <c r="AC1153" s="5"/>
      <c r="AD1153" s="5"/>
      <c r="AE1153" s="65">
        <v>0</v>
      </c>
      <c r="AF1153" s="65">
        <v>0</v>
      </c>
      <c r="AG1153" s="65">
        <v>24</v>
      </c>
      <c r="AH1153" s="5"/>
      <c r="AI1153" s="65">
        <v>15.371999740600586</v>
      </c>
      <c r="AJ1153" s="65">
        <v>0.63999998569488525</v>
      </c>
      <c r="AK1153" s="65">
        <v>0.63999998569488525</v>
      </c>
      <c r="AL1153" s="65">
        <v>24</v>
      </c>
      <c r="AM1153" s="65">
        <v>1</v>
      </c>
      <c r="AN1153" s="65">
        <v>3</v>
      </c>
      <c r="AO1153" s="65">
        <v>0</v>
      </c>
      <c r="AP1153" s="5"/>
      <c r="AQ1153" s="65">
        <v>1</v>
      </c>
      <c r="AR1153" s="65">
        <v>26</v>
      </c>
      <c r="AS1153" s="65">
        <v>7</v>
      </c>
      <c r="AT1153" s="65">
        <v>1987</v>
      </c>
    </row>
    <row r="1154" spans="1:46" x14ac:dyDescent="0.25">
      <c r="A1154" s="65">
        <v>4001</v>
      </c>
      <c r="B1154" s="22">
        <v>31985</v>
      </c>
      <c r="C1154" s="65">
        <v>1</v>
      </c>
      <c r="D1154" s="65">
        <v>3</v>
      </c>
      <c r="E1154" s="5"/>
      <c r="F1154" s="5"/>
      <c r="G1154" s="5"/>
      <c r="H1154" s="5"/>
      <c r="I1154" s="5"/>
      <c r="J1154" s="5"/>
      <c r="K1154" s="65">
        <v>0</v>
      </c>
      <c r="L1154" s="65">
        <v>0</v>
      </c>
      <c r="M1154" s="65">
        <v>0</v>
      </c>
      <c r="N1154" s="65">
        <v>24</v>
      </c>
      <c r="O1154" s="65">
        <v>0</v>
      </c>
      <c r="P1154" s="65">
        <v>0</v>
      </c>
      <c r="Q1154" s="65">
        <v>0</v>
      </c>
      <c r="R1154" s="65">
        <v>0</v>
      </c>
      <c r="S1154" s="65">
        <v>0</v>
      </c>
      <c r="T1154" s="65">
        <v>24</v>
      </c>
      <c r="U1154" s="65">
        <v>0</v>
      </c>
      <c r="V1154" s="65">
        <v>0</v>
      </c>
      <c r="W1154" s="65">
        <v>74.79998779296875</v>
      </c>
      <c r="X1154" s="65">
        <v>74.79998779296875</v>
      </c>
      <c r="Y1154" s="65">
        <v>24</v>
      </c>
      <c r="Z1154" s="5"/>
      <c r="AA1154" s="5"/>
      <c r="AB1154" s="5"/>
      <c r="AC1154" s="5"/>
      <c r="AD1154" s="5"/>
      <c r="AE1154" s="65">
        <v>0</v>
      </c>
      <c r="AF1154" s="65">
        <v>0</v>
      </c>
      <c r="AG1154" s="65">
        <v>24</v>
      </c>
      <c r="AH1154" s="5"/>
      <c r="AI1154" s="65">
        <v>25.511993408203125</v>
      </c>
      <c r="AJ1154" s="65">
        <v>1.0629997253417969</v>
      </c>
      <c r="AK1154" s="65">
        <v>1.0629997253417969</v>
      </c>
      <c r="AL1154" s="65">
        <v>24</v>
      </c>
      <c r="AM1154" s="65">
        <v>1</v>
      </c>
      <c r="AN1154" s="65">
        <v>3</v>
      </c>
      <c r="AO1154" s="65">
        <v>0</v>
      </c>
      <c r="AP1154" s="5"/>
      <c r="AQ1154" s="65">
        <v>2</v>
      </c>
      <c r="AR1154" s="65">
        <v>27</v>
      </c>
      <c r="AS1154" s="65">
        <v>7</v>
      </c>
      <c r="AT1154" s="65">
        <v>1987</v>
      </c>
    </row>
    <row r="1155" spans="1:46" x14ac:dyDescent="0.25">
      <c r="A1155" s="65">
        <v>4001</v>
      </c>
      <c r="B1155" s="22">
        <v>31986</v>
      </c>
      <c r="C1155" s="65">
        <v>1</v>
      </c>
      <c r="D1155" s="65">
        <v>3</v>
      </c>
      <c r="E1155" s="5"/>
      <c r="F1155" s="5"/>
      <c r="G1155" s="5"/>
      <c r="H1155" s="5"/>
      <c r="I1155" s="5"/>
      <c r="J1155" s="5"/>
      <c r="K1155" s="65">
        <v>0</v>
      </c>
      <c r="L1155" s="65">
        <v>0</v>
      </c>
      <c r="M1155" s="65">
        <v>0</v>
      </c>
      <c r="N1155" s="65">
        <v>24</v>
      </c>
      <c r="O1155" s="65">
        <v>0</v>
      </c>
      <c r="P1155" s="65">
        <v>0</v>
      </c>
      <c r="Q1155" s="65">
        <v>0</v>
      </c>
      <c r="R1155" s="65">
        <v>0</v>
      </c>
      <c r="S1155" s="65">
        <v>0</v>
      </c>
      <c r="T1155" s="65">
        <v>24</v>
      </c>
      <c r="U1155" s="65">
        <v>0</v>
      </c>
      <c r="V1155" s="65">
        <v>0</v>
      </c>
      <c r="W1155" s="65">
        <v>75.899993896484375</v>
      </c>
      <c r="X1155" s="65">
        <v>75.899993896484375</v>
      </c>
      <c r="Y1155" s="65">
        <v>24</v>
      </c>
      <c r="Z1155" s="5"/>
      <c r="AA1155" s="5"/>
      <c r="AB1155" s="5"/>
      <c r="AC1155" s="5"/>
      <c r="AD1155" s="5"/>
      <c r="AE1155" s="65">
        <v>0</v>
      </c>
      <c r="AF1155" s="65">
        <v>0</v>
      </c>
      <c r="AG1155" s="65">
        <v>24</v>
      </c>
      <c r="AH1155" s="5"/>
      <c r="AI1155" s="65">
        <v>21.947998046875</v>
      </c>
      <c r="AJ1155" s="65">
        <v>0.91399997472763062</v>
      </c>
      <c r="AK1155" s="65">
        <v>0.91399997472763062</v>
      </c>
      <c r="AL1155" s="65">
        <v>24</v>
      </c>
      <c r="AM1155" s="65">
        <v>1</v>
      </c>
      <c r="AN1155" s="65">
        <v>3</v>
      </c>
      <c r="AO1155" s="65">
        <v>0</v>
      </c>
      <c r="AP1155" s="5"/>
      <c r="AQ1155" s="65">
        <v>3</v>
      </c>
      <c r="AR1155" s="65">
        <v>28</v>
      </c>
      <c r="AS1155" s="65">
        <v>7</v>
      </c>
      <c r="AT1155" s="65">
        <v>1987</v>
      </c>
    </row>
    <row r="1156" spans="1:46" x14ac:dyDescent="0.25">
      <c r="A1156" s="65">
        <v>4001</v>
      </c>
      <c r="B1156" s="22">
        <v>31987</v>
      </c>
      <c r="C1156" s="65">
        <v>1</v>
      </c>
      <c r="D1156" s="65">
        <v>3</v>
      </c>
      <c r="E1156" s="5"/>
      <c r="F1156" s="5"/>
      <c r="G1156" s="5"/>
      <c r="H1156" s="5"/>
      <c r="I1156" s="5"/>
      <c r="J1156" s="5"/>
      <c r="K1156" s="65">
        <v>0</v>
      </c>
      <c r="L1156" s="65">
        <v>0</v>
      </c>
      <c r="M1156" s="65">
        <v>0</v>
      </c>
      <c r="N1156" s="65">
        <v>24</v>
      </c>
      <c r="O1156" s="65">
        <v>0</v>
      </c>
      <c r="P1156" s="65">
        <v>0</v>
      </c>
      <c r="Q1156" s="65">
        <v>0</v>
      </c>
      <c r="R1156" s="65">
        <v>0</v>
      </c>
      <c r="S1156" s="65">
        <v>0</v>
      </c>
      <c r="T1156" s="65">
        <v>24</v>
      </c>
      <c r="U1156" s="65">
        <v>0</v>
      </c>
      <c r="V1156" s="65">
        <v>0</v>
      </c>
      <c r="W1156" s="65">
        <v>75.599990844726563</v>
      </c>
      <c r="X1156" s="65">
        <v>75.599990844726563</v>
      </c>
      <c r="Y1156" s="65">
        <v>24</v>
      </c>
      <c r="Z1156" s="5"/>
      <c r="AA1156" s="5"/>
      <c r="AB1156" s="5"/>
      <c r="AC1156" s="5"/>
      <c r="AD1156" s="5"/>
      <c r="AE1156" s="65">
        <v>0</v>
      </c>
      <c r="AF1156" s="65">
        <v>0</v>
      </c>
      <c r="AG1156" s="65">
        <v>24</v>
      </c>
      <c r="AH1156" s="5"/>
      <c r="AI1156" s="65">
        <v>38.1719970703125</v>
      </c>
      <c r="AJ1156" s="65">
        <v>1.5899991989135742</v>
      </c>
      <c r="AK1156" s="65">
        <v>1.5899991989135742</v>
      </c>
      <c r="AL1156" s="65">
        <v>24</v>
      </c>
      <c r="AM1156" s="65">
        <v>1</v>
      </c>
      <c r="AN1156" s="65">
        <v>3</v>
      </c>
      <c r="AO1156" s="65">
        <v>0</v>
      </c>
      <c r="AP1156" s="5"/>
      <c r="AQ1156" s="65">
        <v>4</v>
      </c>
      <c r="AR1156" s="65">
        <v>29</v>
      </c>
      <c r="AS1156" s="65">
        <v>7</v>
      </c>
      <c r="AT1156" s="65">
        <v>1987</v>
      </c>
    </row>
    <row r="1157" spans="1:46" x14ac:dyDescent="0.25">
      <c r="A1157" s="65">
        <v>4001</v>
      </c>
      <c r="B1157" s="22">
        <v>31988</v>
      </c>
      <c r="C1157" s="65">
        <v>1</v>
      </c>
      <c r="D1157" s="65">
        <v>3</v>
      </c>
      <c r="E1157" s="5"/>
      <c r="F1157" s="5"/>
      <c r="G1157" s="5"/>
      <c r="H1157" s="5"/>
      <c r="I1157" s="5"/>
      <c r="J1157" s="5"/>
      <c r="K1157" s="65">
        <v>0</v>
      </c>
      <c r="L1157" s="65">
        <v>0</v>
      </c>
      <c r="M1157" s="65">
        <v>0</v>
      </c>
      <c r="N1157" s="65">
        <v>24</v>
      </c>
      <c r="O1157" s="65">
        <v>0</v>
      </c>
      <c r="P1157" s="65">
        <v>0</v>
      </c>
      <c r="Q1157" s="65">
        <v>0</v>
      </c>
      <c r="R1157" s="65">
        <v>0</v>
      </c>
      <c r="S1157" s="65">
        <v>0</v>
      </c>
      <c r="T1157" s="65">
        <v>24</v>
      </c>
      <c r="U1157" s="65">
        <v>0</v>
      </c>
      <c r="V1157" s="65">
        <v>0</v>
      </c>
      <c r="W1157" s="65">
        <v>74.29998779296875</v>
      </c>
      <c r="X1157" s="65">
        <v>74.29998779296875</v>
      </c>
      <c r="Y1157" s="65">
        <v>24</v>
      </c>
      <c r="Z1157" s="5"/>
      <c r="AA1157" s="5"/>
      <c r="AB1157" s="5"/>
      <c r="AC1157" s="5"/>
      <c r="AD1157" s="5"/>
      <c r="AE1157" s="65">
        <v>0</v>
      </c>
      <c r="AF1157" s="65">
        <v>0</v>
      </c>
      <c r="AG1157" s="65">
        <v>24</v>
      </c>
      <c r="AH1157" s="5"/>
      <c r="AI1157" s="65">
        <v>15.851999282836914</v>
      </c>
      <c r="AJ1157" s="65">
        <v>0.65999996662139893</v>
      </c>
      <c r="AK1157" s="65">
        <v>0.65999996662139893</v>
      </c>
      <c r="AL1157" s="65">
        <v>24</v>
      </c>
      <c r="AM1157" s="65">
        <v>1</v>
      </c>
      <c r="AN1157" s="65">
        <v>3</v>
      </c>
      <c r="AO1157" s="65">
        <v>0</v>
      </c>
      <c r="AP1157" s="5"/>
      <c r="AQ1157" s="65">
        <v>5</v>
      </c>
      <c r="AR1157" s="65">
        <v>30</v>
      </c>
      <c r="AS1157" s="65">
        <v>7</v>
      </c>
      <c r="AT1157" s="65">
        <v>1987</v>
      </c>
    </row>
    <row r="1158" spans="1:46" x14ac:dyDescent="0.25">
      <c r="A1158" s="65">
        <v>4001</v>
      </c>
      <c r="B1158" s="22">
        <v>31989</v>
      </c>
      <c r="C1158" s="65">
        <v>1</v>
      </c>
      <c r="D1158" s="65">
        <v>3</v>
      </c>
      <c r="E1158" s="5"/>
      <c r="F1158" s="5"/>
      <c r="G1158" s="5"/>
      <c r="H1158" s="5"/>
      <c r="I1158" s="5"/>
      <c r="J1158" s="5"/>
      <c r="K1158" s="65">
        <v>0</v>
      </c>
      <c r="L1158" s="65">
        <v>0</v>
      </c>
      <c r="M1158" s="65">
        <v>0</v>
      </c>
      <c r="N1158" s="65">
        <v>24</v>
      </c>
      <c r="O1158" s="65">
        <v>0</v>
      </c>
      <c r="P1158" s="65">
        <v>0</v>
      </c>
      <c r="Q1158" s="65">
        <v>0</v>
      </c>
      <c r="R1158" s="65">
        <v>0</v>
      </c>
      <c r="S1158" s="65">
        <v>0</v>
      </c>
      <c r="T1158" s="65">
        <v>24</v>
      </c>
      <c r="U1158" s="65">
        <v>0</v>
      </c>
      <c r="V1158" s="65">
        <v>0</v>
      </c>
      <c r="W1158" s="65">
        <v>72</v>
      </c>
      <c r="X1158" s="65">
        <v>72</v>
      </c>
      <c r="Y1158" s="65">
        <v>24</v>
      </c>
      <c r="Z1158" s="5"/>
      <c r="AA1158" s="5"/>
      <c r="AB1158" s="5"/>
      <c r="AC1158" s="5"/>
      <c r="AD1158" s="5"/>
      <c r="AE1158" s="65">
        <v>0</v>
      </c>
      <c r="AF1158" s="65">
        <v>0</v>
      </c>
      <c r="AG1158" s="65">
        <v>24</v>
      </c>
      <c r="AH1158" s="5"/>
      <c r="AI1158" s="65">
        <v>17.819992065429688</v>
      </c>
      <c r="AJ1158" s="65">
        <v>0.74199998378753662</v>
      </c>
      <c r="AK1158" s="65">
        <v>0.74199998378753662</v>
      </c>
      <c r="AL1158" s="65">
        <v>24</v>
      </c>
      <c r="AM1158" s="65">
        <v>1</v>
      </c>
      <c r="AN1158" s="65">
        <v>3</v>
      </c>
      <c r="AO1158" s="65">
        <v>0</v>
      </c>
      <c r="AP1158" s="5"/>
      <c r="AQ1158" s="65">
        <v>6</v>
      </c>
      <c r="AR1158" s="65">
        <v>31</v>
      </c>
      <c r="AS1158" s="65">
        <v>7</v>
      </c>
      <c r="AT1158" s="65">
        <v>1987</v>
      </c>
    </row>
    <row r="1159" spans="1:46" x14ac:dyDescent="0.25">
      <c r="A1159" s="65">
        <v>4001</v>
      </c>
      <c r="B1159" s="22">
        <v>31990</v>
      </c>
      <c r="C1159" s="65">
        <v>1</v>
      </c>
      <c r="D1159" s="65">
        <v>3</v>
      </c>
      <c r="E1159" s="5"/>
      <c r="F1159" s="5"/>
      <c r="G1159" s="5"/>
      <c r="H1159" s="5"/>
      <c r="I1159" s="5"/>
      <c r="J1159" s="5"/>
      <c r="K1159" s="65">
        <v>0</v>
      </c>
      <c r="L1159" s="65">
        <v>0</v>
      </c>
      <c r="M1159" s="65">
        <v>0</v>
      </c>
      <c r="N1159" s="65">
        <v>24</v>
      </c>
      <c r="O1159" s="65">
        <v>0</v>
      </c>
      <c r="P1159" s="65">
        <v>0</v>
      </c>
      <c r="Q1159" s="65">
        <v>0</v>
      </c>
      <c r="R1159" s="65">
        <v>0</v>
      </c>
      <c r="S1159" s="65">
        <v>0</v>
      </c>
      <c r="T1159" s="65">
        <v>24</v>
      </c>
      <c r="U1159" s="65">
        <v>0</v>
      </c>
      <c r="V1159" s="65">
        <v>0</v>
      </c>
      <c r="W1159" s="65">
        <v>75.699996948242188</v>
      </c>
      <c r="X1159" s="65">
        <v>75.699996948242188</v>
      </c>
      <c r="Y1159" s="65">
        <v>24</v>
      </c>
      <c r="Z1159" s="5"/>
      <c r="AA1159" s="5"/>
      <c r="AB1159" s="5"/>
      <c r="AC1159" s="5"/>
      <c r="AD1159" s="5"/>
      <c r="AE1159" s="65">
        <v>0</v>
      </c>
      <c r="AF1159" s="65">
        <v>0</v>
      </c>
      <c r="AG1159" s="65">
        <v>24</v>
      </c>
      <c r="AH1159" s="5"/>
      <c r="AI1159" s="65">
        <v>24.875991821289063</v>
      </c>
      <c r="AJ1159" s="65">
        <v>1.0359992980957031</v>
      </c>
      <c r="AK1159" s="65">
        <v>1.0359992980957031</v>
      </c>
      <c r="AL1159" s="65">
        <v>24</v>
      </c>
      <c r="AM1159" s="65">
        <v>1</v>
      </c>
      <c r="AN1159" s="65">
        <v>3</v>
      </c>
      <c r="AO1159" s="65">
        <v>0</v>
      </c>
      <c r="AP1159" s="5"/>
      <c r="AQ1159" s="65">
        <v>7</v>
      </c>
      <c r="AR1159" s="65">
        <v>1</v>
      </c>
      <c r="AS1159" s="65">
        <v>8</v>
      </c>
      <c r="AT1159" s="65">
        <v>1987</v>
      </c>
    </row>
    <row r="1160" spans="1:46" x14ac:dyDescent="0.25">
      <c r="A1160" s="65">
        <v>4001</v>
      </c>
      <c r="B1160" s="22">
        <v>31991</v>
      </c>
      <c r="C1160" s="65">
        <v>1</v>
      </c>
      <c r="D1160" s="65">
        <v>3</v>
      </c>
      <c r="E1160" s="5"/>
      <c r="F1160" s="5"/>
      <c r="G1160" s="5"/>
      <c r="H1160" s="5"/>
      <c r="I1160" s="5"/>
      <c r="J1160" s="5"/>
      <c r="K1160" s="65">
        <v>0</v>
      </c>
      <c r="L1160" s="65">
        <v>0</v>
      </c>
      <c r="M1160" s="65">
        <v>0</v>
      </c>
      <c r="N1160" s="65">
        <v>24</v>
      </c>
      <c r="O1160" s="65">
        <v>0</v>
      </c>
      <c r="P1160" s="65">
        <v>0</v>
      </c>
      <c r="Q1160" s="65">
        <v>0</v>
      </c>
      <c r="R1160" s="65">
        <v>0</v>
      </c>
      <c r="S1160" s="65">
        <v>0</v>
      </c>
      <c r="T1160" s="65">
        <v>24</v>
      </c>
      <c r="U1160" s="65">
        <v>0</v>
      </c>
      <c r="V1160" s="65">
        <v>0</v>
      </c>
      <c r="W1160" s="65">
        <v>78.29998779296875</v>
      </c>
      <c r="X1160" s="65">
        <v>78.29998779296875</v>
      </c>
      <c r="Y1160" s="65">
        <v>24</v>
      </c>
      <c r="Z1160" s="5"/>
      <c r="AA1160" s="5"/>
      <c r="AB1160" s="5"/>
      <c r="AC1160" s="5"/>
      <c r="AD1160" s="5"/>
      <c r="AE1160" s="65">
        <v>0</v>
      </c>
      <c r="AF1160" s="65">
        <v>0</v>
      </c>
      <c r="AG1160" s="65">
        <v>24</v>
      </c>
      <c r="AH1160" s="5"/>
      <c r="AI1160" s="65">
        <v>9.731999397277832</v>
      </c>
      <c r="AJ1160" s="65">
        <v>0.40499997138977051</v>
      </c>
      <c r="AK1160" s="65">
        <v>0.40499997138977051</v>
      </c>
      <c r="AL1160" s="65">
        <v>24</v>
      </c>
      <c r="AM1160" s="65">
        <v>1</v>
      </c>
      <c r="AN1160" s="65">
        <v>3</v>
      </c>
      <c r="AO1160" s="65">
        <v>0</v>
      </c>
      <c r="AP1160" s="5"/>
      <c r="AQ1160" s="65">
        <v>1</v>
      </c>
      <c r="AR1160" s="65">
        <v>2</v>
      </c>
      <c r="AS1160" s="65">
        <v>8</v>
      </c>
      <c r="AT1160" s="65">
        <v>1987</v>
      </c>
    </row>
    <row r="1161" spans="1:46" x14ac:dyDescent="0.25">
      <c r="A1161" s="65">
        <v>4001</v>
      </c>
      <c r="B1161" s="22">
        <v>31992</v>
      </c>
      <c r="C1161" s="65">
        <v>1</v>
      </c>
      <c r="D1161" s="65">
        <v>3</v>
      </c>
      <c r="E1161" s="5"/>
      <c r="F1161" s="5"/>
      <c r="G1161" s="5"/>
      <c r="H1161" s="5"/>
      <c r="I1161" s="5"/>
      <c r="J1161" s="5"/>
      <c r="K1161" s="65">
        <v>0</v>
      </c>
      <c r="L1161" s="65">
        <v>0</v>
      </c>
      <c r="M1161" s="65">
        <v>0</v>
      </c>
      <c r="N1161" s="65">
        <v>24</v>
      </c>
      <c r="O1161" s="65">
        <v>0</v>
      </c>
      <c r="P1161" s="65">
        <v>0</v>
      </c>
      <c r="Q1161" s="65">
        <v>0</v>
      </c>
      <c r="R1161" s="65">
        <v>0</v>
      </c>
      <c r="S1161" s="65">
        <v>0</v>
      </c>
      <c r="T1161" s="65">
        <v>24</v>
      </c>
      <c r="U1161" s="65">
        <v>0</v>
      </c>
      <c r="V1161" s="65">
        <v>0</v>
      </c>
      <c r="W1161" s="65">
        <v>81.899993896484375</v>
      </c>
      <c r="X1161" s="65">
        <v>81.899993896484375</v>
      </c>
      <c r="Y1161" s="65">
        <v>24</v>
      </c>
      <c r="Z1161" s="5"/>
      <c r="AA1161" s="5"/>
      <c r="AB1161" s="5"/>
      <c r="AC1161" s="5"/>
      <c r="AD1161" s="5"/>
      <c r="AE1161" s="65">
        <v>0</v>
      </c>
      <c r="AF1161" s="65">
        <v>0</v>
      </c>
      <c r="AG1161" s="65">
        <v>24</v>
      </c>
      <c r="AH1161" s="5"/>
      <c r="AI1161" s="65">
        <v>16.451995849609375</v>
      </c>
      <c r="AJ1161" s="65">
        <v>0.68499994277954102</v>
      </c>
      <c r="AK1161" s="65">
        <v>0.68499994277954102</v>
      </c>
      <c r="AL1161" s="65">
        <v>24</v>
      </c>
      <c r="AM1161" s="65">
        <v>1</v>
      </c>
      <c r="AN1161" s="65">
        <v>3</v>
      </c>
      <c r="AO1161" s="65">
        <v>0</v>
      </c>
      <c r="AP1161" s="5"/>
      <c r="AQ1161" s="65">
        <v>2</v>
      </c>
      <c r="AR1161" s="65">
        <v>3</v>
      </c>
      <c r="AS1161" s="65">
        <v>8</v>
      </c>
      <c r="AT1161" s="65">
        <v>1987</v>
      </c>
    </row>
    <row r="1162" spans="1:46" x14ac:dyDescent="0.25">
      <c r="A1162" s="65">
        <v>4001</v>
      </c>
      <c r="B1162" s="22">
        <v>31993</v>
      </c>
      <c r="C1162" s="65">
        <v>1</v>
      </c>
      <c r="D1162" s="65">
        <v>3</v>
      </c>
      <c r="E1162" s="5"/>
      <c r="F1162" s="5"/>
      <c r="G1162" s="5"/>
      <c r="H1162" s="5"/>
      <c r="I1162" s="5"/>
      <c r="J1162" s="5"/>
      <c r="K1162" s="65">
        <v>0</v>
      </c>
      <c r="L1162" s="65">
        <v>0</v>
      </c>
      <c r="M1162" s="65">
        <v>0</v>
      </c>
      <c r="N1162" s="65">
        <v>24</v>
      </c>
      <c r="O1162" s="65">
        <v>0</v>
      </c>
      <c r="P1162" s="65">
        <v>0</v>
      </c>
      <c r="Q1162" s="65">
        <v>0</v>
      </c>
      <c r="R1162" s="65">
        <v>0</v>
      </c>
      <c r="S1162" s="65">
        <v>0</v>
      </c>
      <c r="T1162" s="65">
        <v>24</v>
      </c>
      <c r="U1162" s="65">
        <v>0</v>
      </c>
      <c r="V1162" s="65">
        <v>0</v>
      </c>
      <c r="W1162" s="65">
        <v>80.79998779296875</v>
      </c>
      <c r="X1162" s="65">
        <v>80.79998779296875</v>
      </c>
      <c r="Y1162" s="65">
        <v>24</v>
      </c>
      <c r="Z1162" s="5"/>
      <c r="AA1162" s="5"/>
      <c r="AB1162" s="5"/>
      <c r="AC1162" s="5"/>
      <c r="AD1162" s="5"/>
      <c r="AE1162" s="65">
        <v>0</v>
      </c>
      <c r="AF1162" s="65">
        <v>0</v>
      </c>
      <c r="AG1162" s="65">
        <v>24</v>
      </c>
      <c r="AH1162" s="5"/>
      <c r="AI1162" s="65">
        <v>10.547999382019043</v>
      </c>
      <c r="AJ1162" s="65">
        <v>0.43899995088577271</v>
      </c>
      <c r="AK1162" s="65">
        <v>0.43899995088577271</v>
      </c>
      <c r="AL1162" s="65">
        <v>24</v>
      </c>
      <c r="AM1162" s="65">
        <v>1</v>
      </c>
      <c r="AN1162" s="65">
        <v>3</v>
      </c>
      <c r="AO1162" s="65">
        <v>0</v>
      </c>
      <c r="AP1162" s="5"/>
      <c r="AQ1162" s="65">
        <v>3</v>
      </c>
      <c r="AR1162" s="65">
        <v>4</v>
      </c>
      <c r="AS1162" s="65">
        <v>8</v>
      </c>
      <c r="AT1162" s="65">
        <v>1987</v>
      </c>
    </row>
    <row r="1163" spans="1:46" x14ac:dyDescent="0.25">
      <c r="A1163" s="65">
        <v>4001</v>
      </c>
      <c r="B1163" s="22">
        <v>31994</v>
      </c>
      <c r="C1163" s="65">
        <v>1</v>
      </c>
      <c r="D1163" s="65">
        <v>3</v>
      </c>
      <c r="E1163" s="5"/>
      <c r="F1163" s="5"/>
      <c r="G1163" s="5"/>
      <c r="H1163" s="5"/>
      <c r="I1163" s="5"/>
      <c r="J1163" s="5"/>
      <c r="K1163" s="65">
        <v>0</v>
      </c>
      <c r="L1163" s="65">
        <v>0</v>
      </c>
      <c r="M1163" s="65">
        <v>0</v>
      </c>
      <c r="N1163" s="65">
        <v>24</v>
      </c>
      <c r="O1163" s="65">
        <v>0</v>
      </c>
      <c r="P1163" s="65">
        <v>0</v>
      </c>
      <c r="Q1163" s="65">
        <v>0</v>
      </c>
      <c r="R1163" s="65">
        <v>0</v>
      </c>
      <c r="S1163" s="65">
        <v>0</v>
      </c>
      <c r="T1163" s="65">
        <v>24</v>
      </c>
      <c r="U1163" s="65">
        <v>0</v>
      </c>
      <c r="V1163" s="65">
        <v>0</v>
      </c>
      <c r="W1163" s="65">
        <v>73.79998779296875</v>
      </c>
      <c r="X1163" s="65">
        <v>73.79998779296875</v>
      </c>
      <c r="Y1163" s="65">
        <v>24</v>
      </c>
      <c r="Z1163" s="5"/>
      <c r="AA1163" s="5"/>
      <c r="AB1163" s="5"/>
      <c r="AC1163" s="5"/>
      <c r="AD1163" s="5"/>
      <c r="AE1163" s="65">
        <v>0</v>
      </c>
      <c r="AF1163" s="65">
        <v>0</v>
      </c>
      <c r="AG1163" s="65">
        <v>24</v>
      </c>
      <c r="AH1163" s="5"/>
      <c r="AI1163" s="65">
        <v>9.6719999313354492</v>
      </c>
      <c r="AJ1163" s="65">
        <v>0.40299999713897705</v>
      </c>
      <c r="AK1163" s="65">
        <v>0.40299999713897705</v>
      </c>
      <c r="AL1163" s="65">
        <v>24</v>
      </c>
      <c r="AM1163" s="65">
        <v>1</v>
      </c>
      <c r="AN1163" s="65">
        <v>3</v>
      </c>
      <c r="AO1163" s="65">
        <v>0</v>
      </c>
      <c r="AP1163" s="5"/>
      <c r="AQ1163" s="65">
        <v>4</v>
      </c>
      <c r="AR1163" s="65">
        <v>5</v>
      </c>
      <c r="AS1163" s="65">
        <v>8</v>
      </c>
      <c r="AT1163" s="65">
        <v>1987</v>
      </c>
    </row>
    <row r="1164" spans="1:46" x14ac:dyDescent="0.25">
      <c r="A1164" s="65">
        <v>4001</v>
      </c>
      <c r="B1164" s="22">
        <v>31995</v>
      </c>
      <c r="C1164" s="65">
        <v>1</v>
      </c>
      <c r="D1164" s="65">
        <v>3</v>
      </c>
      <c r="E1164" s="5"/>
      <c r="F1164" s="5"/>
      <c r="G1164" s="5"/>
      <c r="H1164" s="5"/>
      <c r="I1164" s="5"/>
      <c r="J1164" s="5"/>
      <c r="K1164" s="65">
        <v>0</v>
      </c>
      <c r="L1164" s="65">
        <v>0</v>
      </c>
      <c r="M1164" s="65">
        <v>0</v>
      </c>
      <c r="N1164" s="65">
        <v>24</v>
      </c>
      <c r="O1164" s="65">
        <v>0</v>
      </c>
      <c r="P1164" s="65">
        <v>0</v>
      </c>
      <c r="Q1164" s="65">
        <v>0</v>
      </c>
      <c r="R1164" s="65">
        <v>0</v>
      </c>
      <c r="S1164" s="65">
        <v>0</v>
      </c>
      <c r="T1164" s="65">
        <v>24</v>
      </c>
      <c r="U1164" s="65">
        <v>0</v>
      </c>
      <c r="V1164" s="65">
        <v>0</v>
      </c>
      <c r="W1164" s="65">
        <v>74.699996948242187</v>
      </c>
      <c r="X1164" s="65">
        <v>74.699996948242187</v>
      </c>
      <c r="Y1164" s="65">
        <v>24</v>
      </c>
      <c r="Z1164" s="5"/>
      <c r="AA1164" s="5"/>
      <c r="AB1164" s="5"/>
      <c r="AC1164" s="5"/>
      <c r="AD1164" s="5"/>
      <c r="AE1164" s="65">
        <v>0</v>
      </c>
      <c r="AF1164" s="65">
        <v>0</v>
      </c>
      <c r="AG1164" s="65">
        <v>24</v>
      </c>
      <c r="AH1164" s="5"/>
      <c r="AI1164" s="65">
        <v>10.319999694824219</v>
      </c>
      <c r="AJ1164" s="65">
        <v>0.4299999475479126</v>
      </c>
      <c r="AK1164" s="65">
        <v>0.4299999475479126</v>
      </c>
      <c r="AL1164" s="65">
        <v>24</v>
      </c>
      <c r="AM1164" s="65">
        <v>1</v>
      </c>
      <c r="AN1164" s="65">
        <v>3</v>
      </c>
      <c r="AO1164" s="65">
        <v>0</v>
      </c>
      <c r="AP1164" s="5"/>
      <c r="AQ1164" s="65">
        <v>5</v>
      </c>
      <c r="AR1164" s="65">
        <v>6</v>
      </c>
      <c r="AS1164" s="65">
        <v>8</v>
      </c>
      <c r="AT1164" s="65">
        <v>1987</v>
      </c>
    </row>
    <row r="1165" spans="1:46" x14ac:dyDescent="0.25">
      <c r="A1165" s="65">
        <v>4001</v>
      </c>
      <c r="B1165" s="22">
        <v>31996</v>
      </c>
      <c r="C1165" s="65">
        <v>1</v>
      </c>
      <c r="D1165" s="65">
        <v>3</v>
      </c>
      <c r="E1165" s="5"/>
      <c r="F1165" s="5"/>
      <c r="G1165" s="5"/>
      <c r="H1165" s="5"/>
      <c r="I1165" s="5"/>
      <c r="J1165" s="5"/>
      <c r="K1165" s="65">
        <v>0</v>
      </c>
      <c r="L1165" s="65">
        <v>0</v>
      </c>
      <c r="M1165" s="65">
        <v>0</v>
      </c>
      <c r="N1165" s="65">
        <v>24</v>
      </c>
      <c r="O1165" s="65">
        <v>0</v>
      </c>
      <c r="P1165" s="65">
        <v>0</v>
      </c>
      <c r="Q1165" s="65">
        <v>0</v>
      </c>
      <c r="R1165" s="65">
        <v>0</v>
      </c>
      <c r="S1165" s="65">
        <v>0</v>
      </c>
      <c r="T1165" s="65">
        <v>24</v>
      </c>
      <c r="U1165" s="65">
        <v>0</v>
      </c>
      <c r="V1165" s="65">
        <v>0</v>
      </c>
      <c r="W1165" s="65">
        <v>82.199996948242188</v>
      </c>
      <c r="X1165" s="65">
        <v>82.199996948242188</v>
      </c>
      <c r="Y1165" s="65">
        <v>24</v>
      </c>
      <c r="Z1165" s="5"/>
      <c r="AA1165" s="5"/>
      <c r="AB1165" s="5"/>
      <c r="AC1165" s="5"/>
      <c r="AD1165" s="5"/>
      <c r="AE1165" s="65">
        <v>0</v>
      </c>
      <c r="AF1165" s="65">
        <v>0</v>
      </c>
      <c r="AG1165" s="65">
        <v>24</v>
      </c>
      <c r="AH1165" s="5"/>
      <c r="AI1165" s="65">
        <v>10.751999855041504</v>
      </c>
      <c r="AJ1165" s="65">
        <v>0.44799995422363281</v>
      </c>
      <c r="AK1165" s="65">
        <v>0.44799995422363281</v>
      </c>
      <c r="AL1165" s="65">
        <v>24</v>
      </c>
      <c r="AM1165" s="65">
        <v>1</v>
      </c>
      <c r="AN1165" s="65">
        <v>3</v>
      </c>
      <c r="AO1165" s="65">
        <v>0</v>
      </c>
      <c r="AP1165" s="5"/>
      <c r="AQ1165" s="65">
        <v>6</v>
      </c>
      <c r="AR1165" s="65">
        <v>7</v>
      </c>
      <c r="AS1165" s="65">
        <v>8</v>
      </c>
      <c r="AT1165" s="65">
        <v>1987</v>
      </c>
    </row>
    <row r="1166" spans="1:46" x14ac:dyDescent="0.25">
      <c r="A1166" s="65">
        <v>4001</v>
      </c>
      <c r="B1166" s="22">
        <v>31997</v>
      </c>
      <c r="C1166" s="65">
        <v>1</v>
      </c>
      <c r="D1166" s="65">
        <v>3</v>
      </c>
      <c r="E1166" s="5"/>
      <c r="F1166" s="5"/>
      <c r="G1166" s="5"/>
      <c r="H1166" s="5"/>
      <c r="I1166" s="5"/>
      <c r="J1166" s="5"/>
      <c r="K1166" s="65">
        <v>0</v>
      </c>
      <c r="L1166" s="65">
        <v>0</v>
      </c>
      <c r="M1166" s="65">
        <v>0</v>
      </c>
      <c r="N1166" s="65">
        <v>24</v>
      </c>
      <c r="O1166" s="65">
        <v>0</v>
      </c>
      <c r="P1166" s="65">
        <v>0</v>
      </c>
      <c r="Q1166" s="65">
        <v>0</v>
      </c>
      <c r="R1166" s="65">
        <v>0</v>
      </c>
      <c r="S1166" s="65">
        <v>0</v>
      </c>
      <c r="T1166" s="65">
        <v>24</v>
      </c>
      <c r="U1166" s="65">
        <v>0</v>
      </c>
      <c r="V1166" s="65">
        <v>0</v>
      </c>
      <c r="W1166" s="65">
        <v>86.5</v>
      </c>
      <c r="X1166" s="65">
        <v>86.5</v>
      </c>
      <c r="Y1166" s="65">
        <v>24</v>
      </c>
      <c r="Z1166" s="5"/>
      <c r="AA1166" s="5"/>
      <c r="AB1166" s="5"/>
      <c r="AC1166" s="5"/>
      <c r="AD1166" s="5"/>
      <c r="AE1166" s="65">
        <v>0</v>
      </c>
      <c r="AF1166" s="65">
        <v>0</v>
      </c>
      <c r="AG1166" s="65">
        <v>24</v>
      </c>
      <c r="AH1166" s="5"/>
      <c r="AI1166" s="65">
        <v>11.627999305725098</v>
      </c>
      <c r="AJ1166" s="65">
        <v>0.48399996757507324</v>
      </c>
      <c r="AK1166" s="65">
        <v>0.48399996757507324</v>
      </c>
      <c r="AL1166" s="65">
        <v>24</v>
      </c>
      <c r="AM1166" s="65">
        <v>1</v>
      </c>
      <c r="AN1166" s="65">
        <v>3</v>
      </c>
      <c r="AO1166" s="65">
        <v>0</v>
      </c>
      <c r="AP1166" s="5"/>
      <c r="AQ1166" s="65">
        <v>7</v>
      </c>
      <c r="AR1166" s="65">
        <v>8</v>
      </c>
      <c r="AS1166" s="65">
        <v>8</v>
      </c>
      <c r="AT1166" s="65">
        <v>1987</v>
      </c>
    </row>
    <row r="1167" spans="1:46" x14ac:dyDescent="0.25">
      <c r="A1167" s="65">
        <v>4001</v>
      </c>
      <c r="B1167" s="22">
        <v>31998</v>
      </c>
      <c r="C1167" s="65">
        <v>1</v>
      </c>
      <c r="D1167" s="65">
        <v>3</v>
      </c>
      <c r="E1167" s="5"/>
      <c r="F1167" s="5"/>
      <c r="G1167" s="5"/>
      <c r="H1167" s="5"/>
      <c r="I1167" s="5"/>
      <c r="J1167" s="5"/>
      <c r="K1167" s="65">
        <v>0</v>
      </c>
      <c r="L1167" s="65">
        <v>0</v>
      </c>
      <c r="M1167" s="65">
        <v>0</v>
      </c>
      <c r="N1167" s="65">
        <v>24</v>
      </c>
      <c r="O1167" s="65">
        <v>0</v>
      </c>
      <c r="P1167" s="65">
        <v>0</v>
      </c>
      <c r="Q1167" s="65">
        <v>0</v>
      </c>
      <c r="R1167" s="65">
        <v>0</v>
      </c>
      <c r="S1167" s="65">
        <v>0</v>
      </c>
      <c r="T1167" s="65">
        <v>24</v>
      </c>
      <c r="U1167" s="65">
        <v>0</v>
      </c>
      <c r="V1167" s="65">
        <v>0</v>
      </c>
      <c r="W1167" s="65">
        <v>83.29998779296875</v>
      </c>
      <c r="X1167" s="65">
        <v>83.29998779296875</v>
      </c>
      <c r="Y1167" s="65">
        <v>24</v>
      </c>
      <c r="Z1167" s="5"/>
      <c r="AA1167" s="5"/>
      <c r="AB1167" s="5"/>
      <c r="AC1167" s="5"/>
      <c r="AD1167" s="5"/>
      <c r="AE1167" s="65">
        <v>0</v>
      </c>
      <c r="AF1167" s="65">
        <v>0</v>
      </c>
      <c r="AG1167" s="65">
        <v>24</v>
      </c>
      <c r="AH1167" s="5"/>
      <c r="AI1167" s="65">
        <v>10.691999435424805</v>
      </c>
      <c r="AJ1167" s="65">
        <v>0.44499999284744263</v>
      </c>
      <c r="AK1167" s="65">
        <v>0.44499999284744263</v>
      </c>
      <c r="AL1167" s="65">
        <v>24</v>
      </c>
      <c r="AM1167" s="65">
        <v>1</v>
      </c>
      <c r="AN1167" s="65">
        <v>3</v>
      </c>
      <c r="AO1167" s="65">
        <v>0</v>
      </c>
      <c r="AP1167" s="5"/>
      <c r="AQ1167" s="65">
        <v>1</v>
      </c>
      <c r="AR1167" s="65">
        <v>9</v>
      </c>
      <c r="AS1167" s="65">
        <v>8</v>
      </c>
      <c r="AT1167" s="65">
        <v>1987</v>
      </c>
    </row>
    <row r="1168" spans="1:46" x14ac:dyDescent="0.25">
      <c r="A1168" s="65">
        <v>4001</v>
      </c>
      <c r="B1168" s="22">
        <v>31999</v>
      </c>
      <c r="C1168" s="65">
        <v>1</v>
      </c>
      <c r="D1168" s="65">
        <v>3</v>
      </c>
      <c r="E1168" s="5"/>
      <c r="F1168" s="5"/>
      <c r="G1168" s="5"/>
      <c r="H1168" s="5"/>
      <c r="I1168" s="5"/>
      <c r="J1168" s="5"/>
      <c r="K1168" s="65">
        <v>0</v>
      </c>
      <c r="L1168" s="65">
        <v>0</v>
      </c>
      <c r="M1168" s="65">
        <v>0</v>
      </c>
      <c r="N1168" s="65">
        <v>24</v>
      </c>
      <c r="O1168" s="65">
        <v>0</v>
      </c>
      <c r="P1168" s="65">
        <v>0</v>
      </c>
      <c r="Q1168" s="65">
        <v>0</v>
      </c>
      <c r="R1168" s="65">
        <v>0</v>
      </c>
      <c r="S1168" s="65">
        <v>0</v>
      </c>
      <c r="T1168" s="65">
        <v>24</v>
      </c>
      <c r="U1168" s="65">
        <v>0</v>
      </c>
      <c r="V1168" s="65">
        <v>0</v>
      </c>
      <c r="W1168" s="65">
        <v>74.29998779296875</v>
      </c>
      <c r="X1168" s="65">
        <v>74.29998779296875</v>
      </c>
      <c r="Y1168" s="65">
        <v>24</v>
      </c>
      <c r="Z1168" s="5"/>
      <c r="AA1168" s="5"/>
      <c r="AB1168" s="5"/>
      <c r="AC1168" s="5"/>
      <c r="AD1168" s="5"/>
      <c r="AE1168" s="65">
        <v>0</v>
      </c>
      <c r="AF1168" s="65">
        <v>0</v>
      </c>
      <c r="AG1168" s="65">
        <v>24</v>
      </c>
      <c r="AH1168" s="5"/>
      <c r="AI1168" s="65">
        <v>9.3839998245239258</v>
      </c>
      <c r="AJ1168" s="65">
        <v>0.39099997282028198</v>
      </c>
      <c r="AK1168" s="65">
        <v>0.39099997282028198</v>
      </c>
      <c r="AL1168" s="65">
        <v>24</v>
      </c>
      <c r="AM1168" s="65">
        <v>1</v>
      </c>
      <c r="AN1168" s="65">
        <v>3</v>
      </c>
      <c r="AO1168" s="65">
        <v>0</v>
      </c>
      <c r="AP1168" s="5"/>
      <c r="AQ1168" s="65">
        <v>2</v>
      </c>
      <c r="AR1168" s="65">
        <v>10</v>
      </c>
      <c r="AS1168" s="65">
        <v>8</v>
      </c>
      <c r="AT1168" s="65">
        <v>1987</v>
      </c>
    </row>
    <row r="1169" spans="1:46" x14ac:dyDescent="0.25">
      <c r="A1169" s="65">
        <v>4001</v>
      </c>
      <c r="B1169" s="22">
        <v>32000</v>
      </c>
      <c r="C1169" s="65">
        <v>1</v>
      </c>
      <c r="D1169" s="65">
        <v>3</v>
      </c>
      <c r="E1169" s="5"/>
      <c r="F1169" s="5"/>
      <c r="G1169" s="5"/>
      <c r="H1169" s="5"/>
      <c r="I1169" s="5"/>
      <c r="J1169" s="5"/>
      <c r="K1169" s="65">
        <v>0</v>
      </c>
      <c r="L1169" s="65">
        <v>0</v>
      </c>
      <c r="M1169" s="65">
        <v>0</v>
      </c>
      <c r="N1169" s="65">
        <v>24</v>
      </c>
      <c r="O1169" s="65">
        <v>0</v>
      </c>
      <c r="P1169" s="65">
        <v>0</v>
      </c>
      <c r="Q1169" s="65">
        <v>0</v>
      </c>
      <c r="R1169" s="65">
        <v>0</v>
      </c>
      <c r="S1169" s="65">
        <v>0</v>
      </c>
      <c r="T1169" s="65">
        <v>24</v>
      </c>
      <c r="U1169" s="65">
        <v>0</v>
      </c>
      <c r="V1169" s="65">
        <v>0</v>
      </c>
      <c r="W1169" s="65">
        <v>75.899993896484375</v>
      </c>
      <c r="X1169" s="65">
        <v>75.899993896484375</v>
      </c>
      <c r="Y1169" s="65">
        <v>24</v>
      </c>
      <c r="Z1169" s="5"/>
      <c r="AA1169" s="5"/>
      <c r="AB1169" s="5"/>
      <c r="AC1169" s="5"/>
      <c r="AD1169" s="5"/>
      <c r="AE1169" s="65">
        <v>0</v>
      </c>
      <c r="AF1169" s="65">
        <v>0</v>
      </c>
      <c r="AG1169" s="65">
        <v>24</v>
      </c>
      <c r="AH1169" s="5"/>
      <c r="AI1169" s="65">
        <v>9.8159999847412109</v>
      </c>
      <c r="AJ1169" s="65">
        <v>0.4089999794960022</v>
      </c>
      <c r="AK1169" s="65">
        <v>0.4089999794960022</v>
      </c>
      <c r="AL1169" s="65">
        <v>24</v>
      </c>
      <c r="AM1169" s="65">
        <v>1</v>
      </c>
      <c r="AN1169" s="65">
        <v>3</v>
      </c>
      <c r="AO1169" s="65">
        <v>0</v>
      </c>
      <c r="AP1169" s="5"/>
      <c r="AQ1169" s="65">
        <v>3</v>
      </c>
      <c r="AR1169" s="65">
        <v>11</v>
      </c>
      <c r="AS1169" s="65">
        <v>8</v>
      </c>
      <c r="AT1169" s="65">
        <v>1987</v>
      </c>
    </row>
    <row r="1170" spans="1:46" x14ac:dyDescent="0.25">
      <c r="A1170" s="65">
        <v>4001</v>
      </c>
      <c r="B1170" s="22">
        <v>32001</v>
      </c>
      <c r="C1170" s="65">
        <v>1</v>
      </c>
      <c r="D1170" s="65">
        <v>3</v>
      </c>
      <c r="E1170" s="5"/>
      <c r="F1170" s="5"/>
      <c r="G1170" s="5"/>
      <c r="H1170" s="5"/>
      <c r="I1170" s="5"/>
      <c r="J1170" s="5"/>
      <c r="K1170" s="65">
        <v>0</v>
      </c>
      <c r="L1170" s="65">
        <v>0</v>
      </c>
      <c r="M1170" s="65">
        <v>0</v>
      </c>
      <c r="N1170" s="65">
        <v>24</v>
      </c>
      <c r="O1170" s="65">
        <v>0</v>
      </c>
      <c r="P1170" s="65">
        <v>0</v>
      </c>
      <c r="Q1170" s="65">
        <v>0</v>
      </c>
      <c r="R1170" s="65">
        <v>0</v>
      </c>
      <c r="S1170" s="65">
        <v>0</v>
      </c>
      <c r="T1170" s="65">
        <v>24</v>
      </c>
      <c r="U1170" s="65">
        <v>0</v>
      </c>
      <c r="V1170" s="65">
        <v>0</v>
      </c>
      <c r="W1170" s="65">
        <v>75.399993896484375</v>
      </c>
      <c r="X1170" s="65">
        <v>75.399993896484375</v>
      </c>
      <c r="Y1170" s="65">
        <v>24</v>
      </c>
      <c r="Z1170" s="5"/>
      <c r="AA1170" s="5"/>
      <c r="AB1170" s="5"/>
      <c r="AC1170" s="5"/>
      <c r="AD1170" s="5"/>
      <c r="AE1170" s="65">
        <v>0</v>
      </c>
      <c r="AF1170" s="65">
        <v>0</v>
      </c>
      <c r="AG1170" s="65">
        <v>24</v>
      </c>
      <c r="AH1170" s="5"/>
      <c r="AI1170" s="65">
        <v>12.61199951171875</v>
      </c>
      <c r="AJ1170" s="65">
        <v>0.52499997615814209</v>
      </c>
      <c r="AK1170" s="65">
        <v>0.52499997615814209</v>
      </c>
      <c r="AL1170" s="65">
        <v>24</v>
      </c>
      <c r="AM1170" s="65">
        <v>1</v>
      </c>
      <c r="AN1170" s="65">
        <v>3</v>
      </c>
      <c r="AO1170" s="65">
        <v>0</v>
      </c>
      <c r="AP1170" s="5"/>
      <c r="AQ1170" s="65">
        <v>4</v>
      </c>
      <c r="AR1170" s="65">
        <v>12</v>
      </c>
      <c r="AS1170" s="65">
        <v>8</v>
      </c>
      <c r="AT1170" s="65">
        <v>1987</v>
      </c>
    </row>
    <row r="1171" spans="1:46" x14ac:dyDescent="0.25">
      <c r="A1171" s="65">
        <v>4001</v>
      </c>
      <c r="B1171" s="22">
        <v>32002</v>
      </c>
      <c r="C1171" s="65">
        <v>1</v>
      </c>
      <c r="D1171" s="65">
        <v>3</v>
      </c>
      <c r="E1171" s="5"/>
      <c r="F1171" s="5"/>
      <c r="G1171" s="5"/>
      <c r="H1171" s="5"/>
      <c r="I1171" s="5"/>
      <c r="J1171" s="5"/>
      <c r="K1171" s="65">
        <v>0</v>
      </c>
      <c r="L1171" s="65">
        <v>0</v>
      </c>
      <c r="M1171" s="65">
        <v>0</v>
      </c>
      <c r="N1171" s="65">
        <v>24</v>
      </c>
      <c r="O1171" s="65">
        <v>0</v>
      </c>
      <c r="P1171" s="65">
        <v>0</v>
      </c>
      <c r="Q1171" s="65">
        <v>0</v>
      </c>
      <c r="R1171" s="65">
        <v>0</v>
      </c>
      <c r="S1171" s="65">
        <v>0</v>
      </c>
      <c r="T1171" s="65">
        <v>24</v>
      </c>
      <c r="U1171" s="65">
        <v>0</v>
      </c>
      <c r="V1171" s="65">
        <v>0</v>
      </c>
      <c r="W1171" s="65">
        <v>70.899993896484375</v>
      </c>
      <c r="X1171" s="65">
        <v>70.899993896484375</v>
      </c>
      <c r="Y1171" s="65">
        <v>24</v>
      </c>
      <c r="Z1171" s="5"/>
      <c r="AA1171" s="5"/>
      <c r="AB1171" s="5"/>
      <c r="AC1171" s="5"/>
      <c r="AD1171" s="5"/>
      <c r="AE1171" s="65">
        <v>0</v>
      </c>
      <c r="AF1171" s="65">
        <v>0</v>
      </c>
      <c r="AG1171" s="65">
        <v>24</v>
      </c>
      <c r="AH1171" s="5"/>
      <c r="AI1171" s="65">
        <v>10.343999862670898</v>
      </c>
      <c r="AJ1171" s="65">
        <v>0.4309999942779541</v>
      </c>
      <c r="AK1171" s="65">
        <v>0.4309999942779541</v>
      </c>
      <c r="AL1171" s="65">
        <v>24</v>
      </c>
      <c r="AM1171" s="65">
        <v>1</v>
      </c>
      <c r="AN1171" s="65">
        <v>3</v>
      </c>
      <c r="AO1171" s="65">
        <v>0</v>
      </c>
      <c r="AP1171" s="5"/>
      <c r="AQ1171" s="65">
        <v>5</v>
      </c>
      <c r="AR1171" s="65">
        <v>13</v>
      </c>
      <c r="AS1171" s="65">
        <v>8</v>
      </c>
      <c r="AT1171" s="65">
        <v>1987</v>
      </c>
    </row>
    <row r="1172" spans="1:46" x14ac:dyDescent="0.25">
      <c r="A1172" s="65">
        <v>4001</v>
      </c>
      <c r="B1172" s="22">
        <v>32003</v>
      </c>
      <c r="C1172" s="65">
        <v>1</v>
      </c>
      <c r="D1172" s="65">
        <v>3</v>
      </c>
      <c r="E1172" s="5"/>
      <c r="F1172" s="5"/>
      <c r="G1172" s="5"/>
      <c r="H1172" s="5"/>
      <c r="I1172" s="5"/>
      <c r="J1172" s="5"/>
      <c r="K1172" s="65">
        <v>0</v>
      </c>
      <c r="L1172" s="65">
        <v>0</v>
      </c>
      <c r="M1172" s="65">
        <v>0</v>
      </c>
      <c r="N1172" s="65">
        <v>24</v>
      </c>
      <c r="O1172" s="65">
        <v>0</v>
      </c>
      <c r="P1172" s="65">
        <v>0</v>
      </c>
      <c r="Q1172" s="65">
        <v>0</v>
      </c>
      <c r="R1172" s="65">
        <v>0</v>
      </c>
      <c r="S1172" s="65">
        <v>0</v>
      </c>
      <c r="T1172" s="65">
        <v>24</v>
      </c>
      <c r="U1172" s="65">
        <v>0</v>
      </c>
      <c r="V1172" s="65">
        <v>0</v>
      </c>
      <c r="W1172" s="65">
        <v>70.699996948242187</v>
      </c>
      <c r="X1172" s="65">
        <v>70.699996948242187</v>
      </c>
      <c r="Y1172" s="65">
        <v>24</v>
      </c>
      <c r="Z1172" s="5"/>
      <c r="AA1172" s="5"/>
      <c r="AB1172" s="5"/>
      <c r="AC1172" s="5"/>
      <c r="AD1172" s="5"/>
      <c r="AE1172" s="65">
        <v>0</v>
      </c>
      <c r="AF1172" s="65">
        <v>0</v>
      </c>
      <c r="AG1172" s="65">
        <v>24</v>
      </c>
      <c r="AH1172" s="5"/>
      <c r="AI1172" s="65">
        <v>9.1439990997314453</v>
      </c>
      <c r="AJ1172" s="65">
        <v>0.38099998235702515</v>
      </c>
      <c r="AK1172" s="65">
        <v>0.38099998235702515</v>
      </c>
      <c r="AL1172" s="65">
        <v>24</v>
      </c>
      <c r="AM1172" s="65">
        <v>1</v>
      </c>
      <c r="AN1172" s="65">
        <v>3</v>
      </c>
      <c r="AO1172" s="65">
        <v>0</v>
      </c>
      <c r="AP1172" s="5"/>
      <c r="AQ1172" s="65">
        <v>6</v>
      </c>
      <c r="AR1172" s="65">
        <v>14</v>
      </c>
      <c r="AS1172" s="65">
        <v>8</v>
      </c>
      <c r="AT1172" s="65">
        <v>1987</v>
      </c>
    </row>
    <row r="1173" spans="1:46" x14ac:dyDescent="0.25">
      <c r="A1173" s="65">
        <v>4001</v>
      </c>
      <c r="B1173" s="22">
        <v>32004</v>
      </c>
      <c r="C1173" s="65">
        <v>1</v>
      </c>
      <c r="D1173" s="65">
        <v>3</v>
      </c>
      <c r="E1173" s="5"/>
      <c r="F1173" s="5"/>
      <c r="G1173" s="5"/>
      <c r="H1173" s="5"/>
      <c r="I1173" s="5"/>
      <c r="J1173" s="5"/>
      <c r="K1173" s="65">
        <v>0</v>
      </c>
      <c r="L1173" s="65">
        <v>0</v>
      </c>
      <c r="M1173" s="65">
        <v>0</v>
      </c>
      <c r="N1173" s="65">
        <v>24</v>
      </c>
      <c r="O1173" s="65">
        <v>0</v>
      </c>
      <c r="P1173" s="65">
        <v>0</v>
      </c>
      <c r="Q1173" s="65">
        <v>0</v>
      </c>
      <c r="R1173" s="65">
        <v>0</v>
      </c>
      <c r="S1173" s="65">
        <v>0</v>
      </c>
      <c r="T1173" s="65">
        <v>24</v>
      </c>
      <c r="U1173" s="65">
        <v>0</v>
      </c>
      <c r="V1173" s="65">
        <v>0</v>
      </c>
      <c r="W1173" s="65">
        <v>70</v>
      </c>
      <c r="X1173" s="65">
        <v>70</v>
      </c>
      <c r="Y1173" s="65">
        <v>24</v>
      </c>
      <c r="Z1173" s="5"/>
      <c r="AA1173" s="5"/>
      <c r="AB1173" s="5"/>
      <c r="AC1173" s="5"/>
      <c r="AD1173" s="5"/>
      <c r="AE1173" s="65">
        <v>0</v>
      </c>
      <c r="AF1173" s="65">
        <v>0</v>
      </c>
      <c r="AG1173" s="65">
        <v>24</v>
      </c>
      <c r="AH1173" s="5"/>
      <c r="AI1173" s="65">
        <v>10.307999610900879</v>
      </c>
      <c r="AJ1173" s="65">
        <v>0.42899996042251587</v>
      </c>
      <c r="AK1173" s="65">
        <v>0.42899996042251587</v>
      </c>
      <c r="AL1173" s="65">
        <v>24</v>
      </c>
      <c r="AM1173" s="65">
        <v>1</v>
      </c>
      <c r="AN1173" s="65">
        <v>3</v>
      </c>
      <c r="AO1173" s="65">
        <v>0</v>
      </c>
      <c r="AP1173" s="5"/>
      <c r="AQ1173" s="65">
        <v>7</v>
      </c>
      <c r="AR1173" s="65">
        <v>15</v>
      </c>
      <c r="AS1173" s="65">
        <v>8</v>
      </c>
      <c r="AT1173" s="65">
        <v>1987</v>
      </c>
    </row>
    <row r="1174" spans="1:46" x14ac:dyDescent="0.25">
      <c r="A1174" s="65">
        <v>4001</v>
      </c>
      <c r="B1174" s="22">
        <v>32005</v>
      </c>
      <c r="C1174" s="65">
        <v>1</v>
      </c>
      <c r="D1174" s="65">
        <v>3</v>
      </c>
      <c r="E1174" s="5"/>
      <c r="F1174" s="5"/>
      <c r="G1174" s="5"/>
      <c r="H1174" s="5"/>
      <c r="I1174" s="5"/>
      <c r="J1174" s="5"/>
      <c r="K1174" s="65">
        <v>0</v>
      </c>
      <c r="L1174" s="65">
        <v>0</v>
      </c>
      <c r="M1174" s="65">
        <v>0</v>
      </c>
      <c r="N1174" s="65">
        <v>24</v>
      </c>
      <c r="O1174" s="65">
        <v>0</v>
      </c>
      <c r="P1174" s="65">
        <v>0</v>
      </c>
      <c r="Q1174" s="65">
        <v>0</v>
      </c>
      <c r="R1174" s="65">
        <v>0</v>
      </c>
      <c r="S1174" s="65">
        <v>0</v>
      </c>
      <c r="T1174" s="65">
        <v>24</v>
      </c>
      <c r="U1174" s="65">
        <v>0</v>
      </c>
      <c r="V1174" s="65">
        <v>0</v>
      </c>
      <c r="W1174" s="65">
        <v>69.599990844726563</v>
      </c>
      <c r="X1174" s="65">
        <v>69.599990844726563</v>
      </c>
      <c r="Y1174" s="65">
        <v>24</v>
      </c>
      <c r="Z1174" s="5"/>
      <c r="AA1174" s="5"/>
      <c r="AB1174" s="5"/>
      <c r="AC1174" s="5"/>
      <c r="AD1174" s="5"/>
      <c r="AE1174" s="65">
        <v>0</v>
      </c>
      <c r="AF1174" s="65">
        <v>0</v>
      </c>
      <c r="AG1174" s="65">
        <v>24</v>
      </c>
      <c r="AH1174" s="5"/>
      <c r="AI1174" s="65">
        <v>8.8799991607666016</v>
      </c>
      <c r="AJ1174" s="65">
        <v>0.36999994516372681</v>
      </c>
      <c r="AK1174" s="65">
        <v>0.36999994516372681</v>
      </c>
      <c r="AL1174" s="65">
        <v>24</v>
      </c>
      <c r="AM1174" s="65">
        <v>1</v>
      </c>
      <c r="AN1174" s="65">
        <v>3</v>
      </c>
      <c r="AO1174" s="65">
        <v>0</v>
      </c>
      <c r="AP1174" s="5"/>
      <c r="AQ1174" s="65">
        <v>1</v>
      </c>
      <c r="AR1174" s="65">
        <v>16</v>
      </c>
      <c r="AS1174" s="65">
        <v>8</v>
      </c>
      <c r="AT1174" s="65">
        <v>1987</v>
      </c>
    </row>
    <row r="1175" spans="1:46" x14ac:dyDescent="0.25">
      <c r="A1175" s="65">
        <v>4001</v>
      </c>
      <c r="B1175" s="22">
        <v>32006</v>
      </c>
      <c r="C1175" s="65">
        <v>1</v>
      </c>
      <c r="D1175" s="65">
        <v>3</v>
      </c>
      <c r="E1175" s="5"/>
      <c r="F1175" s="5"/>
      <c r="G1175" s="5"/>
      <c r="H1175" s="5"/>
      <c r="I1175" s="5"/>
      <c r="J1175" s="5"/>
      <c r="K1175" s="65">
        <v>0</v>
      </c>
      <c r="L1175" s="65">
        <v>0</v>
      </c>
      <c r="M1175" s="65">
        <v>0</v>
      </c>
      <c r="N1175" s="65">
        <v>24</v>
      </c>
      <c r="O1175" s="65">
        <v>0</v>
      </c>
      <c r="P1175" s="65">
        <v>0</v>
      </c>
      <c r="Q1175" s="65">
        <v>0</v>
      </c>
      <c r="R1175" s="65">
        <v>0</v>
      </c>
      <c r="S1175" s="65">
        <v>0</v>
      </c>
      <c r="T1175" s="65">
        <v>24</v>
      </c>
      <c r="U1175" s="65">
        <v>0</v>
      </c>
      <c r="V1175" s="65">
        <v>0</v>
      </c>
      <c r="W1175" s="65">
        <v>73.399993896484375</v>
      </c>
      <c r="X1175" s="65">
        <v>73.399993896484375</v>
      </c>
      <c r="Y1175" s="65">
        <v>24</v>
      </c>
      <c r="Z1175" s="5"/>
      <c r="AA1175" s="5"/>
      <c r="AB1175" s="5"/>
      <c r="AC1175" s="5"/>
      <c r="AD1175" s="5"/>
      <c r="AE1175" s="65">
        <v>0</v>
      </c>
      <c r="AF1175" s="65">
        <v>0</v>
      </c>
      <c r="AG1175" s="65">
        <v>24</v>
      </c>
      <c r="AH1175" s="5"/>
      <c r="AI1175" s="65">
        <v>9.4559993743896484</v>
      </c>
      <c r="AJ1175" s="65">
        <v>0.39399999380111694</v>
      </c>
      <c r="AK1175" s="65">
        <v>0.39399999380111694</v>
      </c>
      <c r="AL1175" s="65">
        <v>24</v>
      </c>
      <c r="AM1175" s="65">
        <v>1</v>
      </c>
      <c r="AN1175" s="65">
        <v>3</v>
      </c>
      <c r="AO1175" s="65">
        <v>0</v>
      </c>
      <c r="AP1175" s="5"/>
      <c r="AQ1175" s="65">
        <v>2</v>
      </c>
      <c r="AR1175" s="65">
        <v>17</v>
      </c>
      <c r="AS1175" s="65">
        <v>8</v>
      </c>
      <c r="AT1175" s="65">
        <v>1987</v>
      </c>
    </row>
    <row r="1176" spans="1:46" x14ac:dyDescent="0.25">
      <c r="A1176" s="65">
        <v>4001</v>
      </c>
      <c r="B1176" s="22">
        <v>32007</v>
      </c>
      <c r="C1176" s="65">
        <v>1</v>
      </c>
      <c r="D1176" s="65">
        <v>3</v>
      </c>
      <c r="E1176" s="5"/>
      <c r="F1176" s="5"/>
      <c r="G1176" s="5"/>
      <c r="H1176" s="5"/>
      <c r="I1176" s="5"/>
      <c r="J1176" s="5"/>
      <c r="K1176" s="65">
        <v>0</v>
      </c>
      <c r="L1176" s="65">
        <v>0</v>
      </c>
      <c r="M1176" s="65">
        <v>0</v>
      </c>
      <c r="N1176" s="65">
        <v>24</v>
      </c>
      <c r="O1176" s="65">
        <v>0</v>
      </c>
      <c r="P1176" s="65">
        <v>0</v>
      </c>
      <c r="Q1176" s="65">
        <v>0</v>
      </c>
      <c r="R1176" s="65">
        <v>0</v>
      </c>
      <c r="S1176" s="65">
        <v>0</v>
      </c>
      <c r="T1176" s="65">
        <v>24</v>
      </c>
      <c r="U1176" s="65">
        <v>0</v>
      </c>
      <c r="V1176" s="65">
        <v>0</v>
      </c>
      <c r="W1176" s="65">
        <v>77.899993896484375</v>
      </c>
      <c r="X1176" s="65">
        <v>77.899993896484375</v>
      </c>
      <c r="Y1176" s="65">
        <v>24</v>
      </c>
      <c r="Z1176" s="5"/>
      <c r="AA1176" s="5"/>
      <c r="AB1176" s="5"/>
      <c r="AC1176" s="5"/>
      <c r="AD1176" s="5"/>
      <c r="AE1176" s="65">
        <v>0</v>
      </c>
      <c r="AF1176" s="65">
        <v>0</v>
      </c>
      <c r="AG1176" s="65">
        <v>24</v>
      </c>
      <c r="AH1176" s="5"/>
      <c r="AI1176" s="65">
        <v>10.955999374389648</v>
      </c>
      <c r="AJ1176" s="65">
        <v>0.45599997043609619</v>
      </c>
      <c r="AK1176" s="65">
        <v>0.45599997043609619</v>
      </c>
      <c r="AL1176" s="65">
        <v>24</v>
      </c>
      <c r="AM1176" s="65">
        <v>1</v>
      </c>
      <c r="AN1176" s="65">
        <v>3</v>
      </c>
      <c r="AO1176" s="65">
        <v>0</v>
      </c>
      <c r="AP1176" s="5"/>
      <c r="AQ1176" s="65">
        <v>3</v>
      </c>
      <c r="AR1176" s="65">
        <v>18</v>
      </c>
      <c r="AS1176" s="65">
        <v>8</v>
      </c>
      <c r="AT1176" s="65">
        <v>1987</v>
      </c>
    </row>
    <row r="1177" spans="1:46" x14ac:dyDescent="0.25">
      <c r="A1177" s="65">
        <v>4001</v>
      </c>
      <c r="B1177" s="22">
        <v>32008</v>
      </c>
      <c r="C1177" s="65">
        <v>1</v>
      </c>
      <c r="D1177" s="65">
        <v>3</v>
      </c>
      <c r="E1177" s="5"/>
      <c r="F1177" s="5"/>
      <c r="G1177" s="5"/>
      <c r="H1177" s="5"/>
      <c r="I1177" s="5"/>
      <c r="J1177" s="5"/>
      <c r="K1177" s="65">
        <v>0</v>
      </c>
      <c r="L1177" s="65">
        <v>0</v>
      </c>
      <c r="M1177" s="65">
        <v>0</v>
      </c>
      <c r="N1177" s="65">
        <v>24</v>
      </c>
      <c r="O1177" s="65">
        <v>0</v>
      </c>
      <c r="P1177" s="65">
        <v>0</v>
      </c>
      <c r="Q1177" s="65">
        <v>0</v>
      </c>
      <c r="R1177" s="65">
        <v>0</v>
      </c>
      <c r="S1177" s="65">
        <v>0</v>
      </c>
      <c r="T1177" s="65">
        <v>24</v>
      </c>
      <c r="U1177" s="65">
        <v>0</v>
      </c>
      <c r="V1177" s="65">
        <v>0</v>
      </c>
      <c r="W1177" s="65">
        <v>78.29998779296875</v>
      </c>
      <c r="X1177" s="65">
        <v>78.29998779296875</v>
      </c>
      <c r="Y1177" s="65">
        <v>24</v>
      </c>
      <c r="Z1177" s="5"/>
      <c r="AA1177" s="5"/>
      <c r="AB1177" s="5"/>
      <c r="AC1177" s="5"/>
      <c r="AD1177" s="5"/>
      <c r="AE1177" s="65">
        <v>0</v>
      </c>
      <c r="AF1177" s="65">
        <v>0</v>
      </c>
      <c r="AG1177" s="65">
        <v>24</v>
      </c>
      <c r="AH1177" s="5"/>
      <c r="AI1177" s="65">
        <v>10.355999946594238</v>
      </c>
      <c r="AJ1177" s="65">
        <v>0.4309999942779541</v>
      </c>
      <c r="AK1177" s="65">
        <v>0.4309999942779541</v>
      </c>
      <c r="AL1177" s="65">
        <v>24</v>
      </c>
      <c r="AM1177" s="65">
        <v>1</v>
      </c>
      <c r="AN1177" s="65">
        <v>3</v>
      </c>
      <c r="AO1177" s="65">
        <v>0</v>
      </c>
      <c r="AP1177" s="5"/>
      <c r="AQ1177" s="65">
        <v>4</v>
      </c>
      <c r="AR1177" s="65">
        <v>19</v>
      </c>
      <c r="AS1177" s="65">
        <v>8</v>
      </c>
      <c r="AT1177" s="65">
        <v>1987</v>
      </c>
    </row>
    <row r="1178" spans="1:46" x14ac:dyDescent="0.25">
      <c r="A1178" s="65">
        <v>4001</v>
      </c>
      <c r="B1178" s="22">
        <v>32009</v>
      </c>
      <c r="C1178" s="65">
        <v>1</v>
      </c>
      <c r="D1178" s="65">
        <v>3</v>
      </c>
      <c r="E1178" s="5"/>
      <c r="F1178" s="5"/>
      <c r="G1178" s="5"/>
      <c r="H1178" s="5"/>
      <c r="I1178" s="5"/>
      <c r="J1178" s="5"/>
      <c r="K1178" s="65">
        <v>0</v>
      </c>
      <c r="L1178" s="65">
        <v>0</v>
      </c>
      <c r="M1178" s="65">
        <v>0</v>
      </c>
      <c r="N1178" s="65">
        <v>24</v>
      </c>
      <c r="O1178" s="65">
        <v>0</v>
      </c>
      <c r="P1178" s="65">
        <v>0</v>
      </c>
      <c r="Q1178" s="65">
        <v>0</v>
      </c>
      <c r="R1178" s="65">
        <v>0</v>
      </c>
      <c r="S1178" s="65">
        <v>0</v>
      </c>
      <c r="T1178" s="65">
        <v>24</v>
      </c>
      <c r="U1178" s="65">
        <v>0</v>
      </c>
      <c r="V1178" s="65">
        <v>0</v>
      </c>
      <c r="W1178" s="65">
        <v>75.399993896484375</v>
      </c>
      <c r="X1178" s="65">
        <v>75.399993896484375</v>
      </c>
      <c r="Y1178" s="65">
        <v>24</v>
      </c>
      <c r="Z1178" s="5"/>
      <c r="AA1178" s="5"/>
      <c r="AB1178" s="5"/>
      <c r="AC1178" s="5"/>
      <c r="AD1178" s="5"/>
      <c r="AE1178" s="65">
        <v>0</v>
      </c>
      <c r="AF1178" s="65">
        <v>0</v>
      </c>
      <c r="AG1178" s="65">
        <v>24</v>
      </c>
      <c r="AH1178" s="5"/>
      <c r="AI1178" s="65">
        <v>14.471999168395996</v>
      </c>
      <c r="AJ1178" s="65">
        <v>0.6029999852180481</v>
      </c>
      <c r="AK1178" s="65">
        <v>0.6029999852180481</v>
      </c>
      <c r="AL1178" s="65">
        <v>24</v>
      </c>
      <c r="AM1178" s="65">
        <v>1</v>
      </c>
      <c r="AN1178" s="65">
        <v>3</v>
      </c>
      <c r="AO1178" s="65">
        <v>0</v>
      </c>
      <c r="AP1178" s="5"/>
      <c r="AQ1178" s="65">
        <v>5</v>
      </c>
      <c r="AR1178" s="65">
        <v>20</v>
      </c>
      <c r="AS1178" s="65">
        <v>8</v>
      </c>
      <c r="AT1178" s="65">
        <v>1987</v>
      </c>
    </row>
    <row r="1179" spans="1:46" x14ac:dyDescent="0.25">
      <c r="A1179" s="65">
        <v>4001</v>
      </c>
      <c r="B1179" s="22">
        <v>32010</v>
      </c>
      <c r="C1179" s="65">
        <v>1</v>
      </c>
      <c r="D1179" s="65">
        <v>3</v>
      </c>
      <c r="E1179" s="5"/>
      <c r="F1179" s="5"/>
      <c r="G1179" s="5"/>
      <c r="H1179" s="5"/>
      <c r="I1179" s="5"/>
      <c r="J1179" s="5"/>
      <c r="K1179" s="65">
        <v>0</v>
      </c>
      <c r="L1179" s="65">
        <v>0</v>
      </c>
      <c r="M1179" s="65">
        <v>0</v>
      </c>
      <c r="N1179" s="65">
        <v>24</v>
      </c>
      <c r="O1179" s="65">
        <v>0</v>
      </c>
      <c r="P1179" s="65">
        <v>0</v>
      </c>
      <c r="Q1179" s="65">
        <v>0</v>
      </c>
      <c r="R1179" s="65">
        <v>0</v>
      </c>
      <c r="S1179" s="65">
        <v>0</v>
      </c>
      <c r="T1179" s="65">
        <v>24</v>
      </c>
      <c r="U1179" s="65">
        <v>0</v>
      </c>
      <c r="V1179" s="65">
        <v>0</v>
      </c>
      <c r="W1179" s="65">
        <v>75.199996948242187</v>
      </c>
      <c r="X1179" s="65">
        <v>75.199996948242187</v>
      </c>
      <c r="Y1179" s="65">
        <v>24</v>
      </c>
      <c r="Z1179" s="5"/>
      <c r="AA1179" s="5"/>
      <c r="AB1179" s="5"/>
      <c r="AC1179" s="5"/>
      <c r="AD1179" s="5"/>
      <c r="AE1179" s="65">
        <v>0</v>
      </c>
      <c r="AF1179" s="65">
        <v>0</v>
      </c>
      <c r="AG1179" s="65">
        <v>24</v>
      </c>
      <c r="AH1179" s="5"/>
      <c r="AI1179" s="65">
        <v>11.12399959564209</v>
      </c>
      <c r="AJ1179" s="65">
        <v>0.46299999952316284</v>
      </c>
      <c r="AK1179" s="65">
        <v>0.46299999952316284</v>
      </c>
      <c r="AL1179" s="65">
        <v>24</v>
      </c>
      <c r="AM1179" s="65">
        <v>1</v>
      </c>
      <c r="AN1179" s="65">
        <v>3</v>
      </c>
      <c r="AO1179" s="65">
        <v>0</v>
      </c>
      <c r="AP1179" s="5"/>
      <c r="AQ1179" s="65">
        <v>6</v>
      </c>
      <c r="AR1179" s="65">
        <v>21</v>
      </c>
      <c r="AS1179" s="65">
        <v>8</v>
      </c>
      <c r="AT1179" s="65">
        <v>1987</v>
      </c>
    </row>
    <row r="1180" spans="1:46" x14ac:dyDescent="0.25">
      <c r="A1180" s="65">
        <v>4001</v>
      </c>
      <c r="B1180" s="22">
        <v>32011</v>
      </c>
      <c r="C1180" s="65">
        <v>1</v>
      </c>
      <c r="D1180" s="65">
        <v>3</v>
      </c>
      <c r="E1180" s="5"/>
      <c r="F1180" s="5"/>
      <c r="G1180" s="5"/>
      <c r="H1180" s="5"/>
      <c r="I1180" s="5"/>
      <c r="J1180" s="5"/>
      <c r="K1180" s="65">
        <v>0</v>
      </c>
      <c r="L1180" s="65">
        <v>0</v>
      </c>
      <c r="M1180" s="65">
        <v>0</v>
      </c>
      <c r="N1180" s="65">
        <v>24</v>
      </c>
      <c r="O1180" s="65">
        <v>0</v>
      </c>
      <c r="P1180" s="65">
        <v>0</v>
      </c>
      <c r="Q1180" s="65">
        <v>0</v>
      </c>
      <c r="R1180" s="65">
        <v>0</v>
      </c>
      <c r="S1180" s="65">
        <v>0</v>
      </c>
      <c r="T1180" s="65">
        <v>24</v>
      </c>
      <c r="U1180" s="65">
        <v>0</v>
      </c>
      <c r="V1180" s="65">
        <v>0</v>
      </c>
      <c r="W1180" s="65">
        <v>77.199996948242188</v>
      </c>
      <c r="X1180" s="65">
        <v>77.199996948242188</v>
      </c>
      <c r="Y1180" s="65">
        <v>24</v>
      </c>
      <c r="Z1180" s="5"/>
      <c r="AA1180" s="5"/>
      <c r="AB1180" s="5"/>
      <c r="AC1180" s="5"/>
      <c r="AD1180" s="5"/>
      <c r="AE1180" s="65">
        <v>0</v>
      </c>
      <c r="AF1180" s="65">
        <v>0</v>
      </c>
      <c r="AG1180" s="65">
        <v>24</v>
      </c>
      <c r="AH1180" s="5"/>
      <c r="AI1180" s="65">
        <v>11.027999877929688</v>
      </c>
      <c r="AJ1180" s="65">
        <v>0.45899999141693115</v>
      </c>
      <c r="AK1180" s="65">
        <v>0.45899999141693115</v>
      </c>
      <c r="AL1180" s="65">
        <v>24</v>
      </c>
      <c r="AM1180" s="65">
        <v>1</v>
      </c>
      <c r="AN1180" s="65">
        <v>3</v>
      </c>
      <c r="AO1180" s="65">
        <v>0</v>
      </c>
      <c r="AP1180" s="5"/>
      <c r="AQ1180" s="65">
        <v>7</v>
      </c>
      <c r="AR1180" s="65">
        <v>22</v>
      </c>
      <c r="AS1180" s="65">
        <v>8</v>
      </c>
      <c r="AT1180" s="65">
        <v>1987</v>
      </c>
    </row>
    <row r="1181" spans="1:46" x14ac:dyDescent="0.25">
      <c r="A1181" s="65">
        <v>4001</v>
      </c>
      <c r="B1181" s="22">
        <v>32012</v>
      </c>
      <c r="C1181" s="65">
        <v>1</v>
      </c>
      <c r="D1181" s="65">
        <v>3</v>
      </c>
      <c r="E1181" s="5"/>
      <c r="F1181" s="5"/>
      <c r="G1181" s="5"/>
      <c r="H1181" s="5"/>
      <c r="I1181" s="5"/>
      <c r="J1181" s="5"/>
      <c r="K1181" s="65">
        <v>0</v>
      </c>
      <c r="L1181" s="65">
        <v>0</v>
      </c>
      <c r="M1181" s="65">
        <v>0</v>
      </c>
      <c r="N1181" s="65">
        <v>24</v>
      </c>
      <c r="O1181" s="65">
        <v>0</v>
      </c>
      <c r="P1181" s="65">
        <v>0</v>
      </c>
      <c r="Q1181" s="65">
        <v>0</v>
      </c>
      <c r="R1181" s="65">
        <v>0</v>
      </c>
      <c r="S1181" s="65">
        <v>0</v>
      </c>
      <c r="T1181" s="65">
        <v>24</v>
      </c>
      <c r="U1181" s="65">
        <v>0</v>
      </c>
      <c r="V1181" s="65">
        <v>0</v>
      </c>
      <c r="W1181" s="65">
        <v>78.79998779296875</v>
      </c>
      <c r="X1181" s="65">
        <v>78.79998779296875</v>
      </c>
      <c r="Y1181" s="65">
        <v>24</v>
      </c>
      <c r="Z1181" s="5"/>
      <c r="AA1181" s="5"/>
      <c r="AB1181" s="5"/>
      <c r="AC1181" s="5"/>
      <c r="AD1181" s="5"/>
      <c r="AE1181" s="65">
        <v>0</v>
      </c>
      <c r="AF1181" s="65">
        <v>0</v>
      </c>
      <c r="AG1181" s="65">
        <v>24</v>
      </c>
      <c r="AH1181" s="5"/>
      <c r="AI1181" s="65">
        <v>13.619999885559082</v>
      </c>
      <c r="AJ1181" s="65">
        <v>0.56699997186660767</v>
      </c>
      <c r="AK1181" s="65">
        <v>0.56699997186660767</v>
      </c>
      <c r="AL1181" s="65">
        <v>24</v>
      </c>
      <c r="AM1181" s="65">
        <v>1</v>
      </c>
      <c r="AN1181" s="65">
        <v>3</v>
      </c>
      <c r="AO1181" s="65">
        <v>0</v>
      </c>
      <c r="AP1181" s="5"/>
      <c r="AQ1181" s="65">
        <v>1</v>
      </c>
      <c r="AR1181" s="65">
        <v>23</v>
      </c>
      <c r="AS1181" s="65">
        <v>8</v>
      </c>
      <c r="AT1181" s="65">
        <v>1987</v>
      </c>
    </row>
    <row r="1182" spans="1:46" x14ac:dyDescent="0.25">
      <c r="A1182" s="65">
        <v>4001</v>
      </c>
      <c r="B1182" s="22">
        <v>32013</v>
      </c>
      <c r="C1182" s="65">
        <v>1</v>
      </c>
      <c r="D1182" s="65">
        <v>3</v>
      </c>
      <c r="E1182" s="5"/>
      <c r="F1182" s="5"/>
      <c r="G1182" s="5"/>
      <c r="H1182" s="5"/>
      <c r="I1182" s="5"/>
      <c r="J1182" s="5"/>
      <c r="K1182" s="65">
        <v>0</v>
      </c>
      <c r="L1182" s="65">
        <v>0</v>
      </c>
      <c r="M1182" s="65">
        <v>0</v>
      </c>
      <c r="N1182" s="65">
        <v>24</v>
      </c>
      <c r="O1182" s="65">
        <v>0</v>
      </c>
      <c r="P1182" s="65">
        <v>0</v>
      </c>
      <c r="Q1182" s="65">
        <v>0</v>
      </c>
      <c r="R1182" s="65">
        <v>0</v>
      </c>
      <c r="S1182" s="65">
        <v>0</v>
      </c>
      <c r="T1182" s="65">
        <v>24</v>
      </c>
      <c r="U1182" s="65">
        <v>0</v>
      </c>
      <c r="V1182" s="65">
        <v>0</v>
      </c>
      <c r="W1182" s="65">
        <v>79.5</v>
      </c>
      <c r="X1182" s="65">
        <v>79.5</v>
      </c>
      <c r="Y1182" s="65">
        <v>24</v>
      </c>
      <c r="Z1182" s="5"/>
      <c r="AA1182" s="5"/>
      <c r="AB1182" s="5"/>
      <c r="AC1182" s="5"/>
      <c r="AD1182" s="5"/>
      <c r="AE1182" s="65">
        <v>0</v>
      </c>
      <c r="AF1182" s="65">
        <v>0</v>
      </c>
      <c r="AG1182" s="65">
        <v>24</v>
      </c>
      <c r="AH1182" s="5"/>
      <c r="AI1182" s="65">
        <v>17.591995239257813</v>
      </c>
      <c r="AJ1182" s="65">
        <v>0.73299998044967651</v>
      </c>
      <c r="AK1182" s="65">
        <v>0.73299998044967651</v>
      </c>
      <c r="AL1182" s="65">
        <v>24</v>
      </c>
      <c r="AM1182" s="65">
        <v>1</v>
      </c>
      <c r="AN1182" s="65">
        <v>3</v>
      </c>
      <c r="AO1182" s="65">
        <v>0</v>
      </c>
      <c r="AP1182" s="5"/>
      <c r="AQ1182" s="65">
        <v>2</v>
      </c>
      <c r="AR1182" s="65">
        <v>24</v>
      </c>
      <c r="AS1182" s="65">
        <v>8</v>
      </c>
      <c r="AT1182" s="65">
        <v>1987</v>
      </c>
    </row>
    <row r="1183" spans="1:46" x14ac:dyDescent="0.25">
      <c r="A1183" s="65">
        <v>4001</v>
      </c>
      <c r="B1183" s="22">
        <v>32014</v>
      </c>
      <c r="C1183" s="65">
        <v>1</v>
      </c>
      <c r="D1183" s="65">
        <v>3</v>
      </c>
      <c r="E1183" s="5"/>
      <c r="F1183" s="5"/>
      <c r="G1183" s="5"/>
      <c r="H1183" s="5"/>
      <c r="I1183" s="5"/>
      <c r="J1183" s="5"/>
      <c r="K1183" s="65">
        <v>0</v>
      </c>
      <c r="L1183" s="65">
        <v>0</v>
      </c>
      <c r="M1183" s="65">
        <v>0</v>
      </c>
      <c r="N1183" s="65">
        <v>24</v>
      </c>
      <c r="O1183" s="65">
        <v>0</v>
      </c>
      <c r="P1183" s="65">
        <v>0</v>
      </c>
      <c r="Q1183" s="65">
        <v>0</v>
      </c>
      <c r="R1183" s="65">
        <v>0</v>
      </c>
      <c r="S1183" s="65">
        <v>0</v>
      </c>
      <c r="T1183" s="65">
        <v>24</v>
      </c>
      <c r="U1183" s="65">
        <v>0</v>
      </c>
      <c r="V1183" s="65">
        <v>0</v>
      </c>
      <c r="W1183" s="65">
        <v>80.399993896484375</v>
      </c>
      <c r="X1183" s="65">
        <v>80.399993896484375</v>
      </c>
      <c r="Y1183" s="65">
        <v>24</v>
      </c>
      <c r="Z1183" s="5"/>
      <c r="AA1183" s="5"/>
      <c r="AB1183" s="5"/>
      <c r="AC1183" s="5"/>
      <c r="AD1183" s="5"/>
      <c r="AE1183" s="65">
        <v>0</v>
      </c>
      <c r="AF1183" s="65">
        <v>0</v>
      </c>
      <c r="AG1183" s="65">
        <v>24</v>
      </c>
      <c r="AH1183" s="5"/>
      <c r="AI1183" s="65">
        <v>12.911999702453613</v>
      </c>
      <c r="AJ1183" s="65">
        <v>0.53799998760223389</v>
      </c>
      <c r="AK1183" s="65">
        <v>0.53799998760223389</v>
      </c>
      <c r="AL1183" s="65">
        <v>24</v>
      </c>
      <c r="AM1183" s="65">
        <v>1</v>
      </c>
      <c r="AN1183" s="65">
        <v>3</v>
      </c>
      <c r="AO1183" s="65">
        <v>0</v>
      </c>
      <c r="AP1183" s="5"/>
      <c r="AQ1183" s="65">
        <v>3</v>
      </c>
      <c r="AR1183" s="65">
        <v>25</v>
      </c>
      <c r="AS1183" s="65">
        <v>8</v>
      </c>
      <c r="AT1183" s="65">
        <v>1987</v>
      </c>
    </row>
    <row r="1184" spans="1:46" x14ac:dyDescent="0.25">
      <c r="A1184" s="65">
        <v>4001</v>
      </c>
      <c r="B1184" s="22">
        <v>32015</v>
      </c>
      <c r="C1184" s="65">
        <v>1</v>
      </c>
      <c r="D1184" s="65">
        <v>3</v>
      </c>
      <c r="E1184" s="5"/>
      <c r="F1184" s="5"/>
      <c r="G1184" s="5"/>
      <c r="H1184" s="5"/>
      <c r="I1184" s="5"/>
      <c r="J1184" s="5"/>
      <c r="K1184" s="65">
        <v>0</v>
      </c>
      <c r="L1184" s="65">
        <v>0</v>
      </c>
      <c r="M1184" s="65">
        <v>0</v>
      </c>
      <c r="N1184" s="65">
        <v>24</v>
      </c>
      <c r="O1184" s="65">
        <v>0</v>
      </c>
      <c r="P1184" s="65">
        <v>0</v>
      </c>
      <c r="Q1184" s="65">
        <v>0</v>
      </c>
      <c r="R1184" s="65">
        <v>0</v>
      </c>
      <c r="S1184" s="65">
        <v>0</v>
      </c>
      <c r="T1184" s="65">
        <v>24</v>
      </c>
      <c r="U1184" s="65">
        <v>0</v>
      </c>
      <c r="V1184" s="65">
        <v>0</v>
      </c>
      <c r="W1184" s="65">
        <v>80.399993896484375</v>
      </c>
      <c r="X1184" s="65">
        <v>80.399993896484375</v>
      </c>
      <c r="Y1184" s="65">
        <v>24</v>
      </c>
      <c r="Z1184" s="5"/>
      <c r="AA1184" s="5"/>
      <c r="AB1184" s="5"/>
      <c r="AC1184" s="5"/>
      <c r="AD1184" s="5"/>
      <c r="AE1184" s="65">
        <v>0</v>
      </c>
      <c r="AF1184" s="65">
        <v>0</v>
      </c>
      <c r="AG1184" s="65">
        <v>24</v>
      </c>
      <c r="AH1184" s="5"/>
      <c r="AI1184" s="65">
        <v>12.131999969482422</v>
      </c>
      <c r="AJ1184" s="65">
        <v>0.50499999523162842</v>
      </c>
      <c r="AK1184" s="65">
        <v>0.50499999523162842</v>
      </c>
      <c r="AL1184" s="65">
        <v>24</v>
      </c>
      <c r="AM1184" s="65">
        <v>1</v>
      </c>
      <c r="AN1184" s="65">
        <v>3</v>
      </c>
      <c r="AO1184" s="65">
        <v>0</v>
      </c>
      <c r="AP1184" s="5"/>
      <c r="AQ1184" s="65">
        <v>4</v>
      </c>
      <c r="AR1184" s="65">
        <v>26</v>
      </c>
      <c r="AS1184" s="65">
        <v>8</v>
      </c>
      <c r="AT1184" s="65">
        <v>1987</v>
      </c>
    </row>
    <row r="1185" spans="1:46" x14ac:dyDescent="0.25">
      <c r="A1185" s="65">
        <v>4001</v>
      </c>
      <c r="B1185" s="22">
        <v>32016</v>
      </c>
      <c r="C1185" s="65">
        <v>1</v>
      </c>
      <c r="D1185" s="65">
        <v>3</v>
      </c>
      <c r="E1185" s="5"/>
      <c r="F1185" s="5"/>
      <c r="G1185" s="5"/>
      <c r="H1185" s="5"/>
      <c r="I1185" s="5"/>
      <c r="J1185" s="5"/>
      <c r="K1185" s="65">
        <v>0</v>
      </c>
      <c r="L1185" s="65">
        <v>0</v>
      </c>
      <c r="M1185" s="65">
        <v>0</v>
      </c>
      <c r="N1185" s="65">
        <v>24</v>
      </c>
      <c r="O1185" s="65">
        <v>0</v>
      </c>
      <c r="P1185" s="65">
        <v>0</v>
      </c>
      <c r="Q1185" s="65">
        <v>0</v>
      </c>
      <c r="R1185" s="65">
        <v>0</v>
      </c>
      <c r="S1185" s="65">
        <v>0</v>
      </c>
      <c r="T1185" s="65">
        <v>24</v>
      </c>
      <c r="U1185" s="65">
        <v>0</v>
      </c>
      <c r="V1185" s="65">
        <v>0</v>
      </c>
      <c r="W1185" s="65">
        <v>81.5</v>
      </c>
      <c r="X1185" s="65">
        <v>81.5</v>
      </c>
      <c r="Y1185" s="65">
        <v>24</v>
      </c>
      <c r="Z1185" s="5"/>
      <c r="AA1185" s="5"/>
      <c r="AB1185" s="5"/>
      <c r="AC1185" s="5"/>
      <c r="AD1185" s="5"/>
      <c r="AE1185" s="65">
        <v>0</v>
      </c>
      <c r="AF1185" s="65">
        <v>0</v>
      </c>
      <c r="AG1185" s="65">
        <v>24</v>
      </c>
      <c r="AH1185" s="5"/>
      <c r="AI1185" s="65">
        <v>24.503997802734375</v>
      </c>
      <c r="AJ1185" s="65">
        <v>1.0209999084472656</v>
      </c>
      <c r="AK1185" s="65">
        <v>1.0209999084472656</v>
      </c>
      <c r="AL1185" s="65">
        <v>24</v>
      </c>
      <c r="AM1185" s="65">
        <v>1</v>
      </c>
      <c r="AN1185" s="65">
        <v>3</v>
      </c>
      <c r="AO1185" s="65">
        <v>0</v>
      </c>
      <c r="AP1185" s="5"/>
      <c r="AQ1185" s="65">
        <v>5</v>
      </c>
      <c r="AR1185" s="65">
        <v>27</v>
      </c>
      <c r="AS1185" s="65">
        <v>8</v>
      </c>
      <c r="AT1185" s="65">
        <v>1987</v>
      </c>
    </row>
    <row r="1186" spans="1:46" x14ac:dyDescent="0.25">
      <c r="A1186" s="65">
        <v>4001</v>
      </c>
      <c r="B1186" s="22">
        <v>32017</v>
      </c>
      <c r="C1186" s="65">
        <v>1</v>
      </c>
      <c r="D1186" s="65">
        <v>3</v>
      </c>
      <c r="E1186" s="5"/>
      <c r="F1186" s="5"/>
      <c r="G1186" s="5"/>
      <c r="H1186" s="5"/>
      <c r="I1186" s="5"/>
      <c r="J1186" s="5"/>
      <c r="K1186" s="65">
        <v>0</v>
      </c>
      <c r="L1186" s="65">
        <v>0</v>
      </c>
      <c r="M1186" s="65">
        <v>0</v>
      </c>
      <c r="N1186" s="65">
        <v>24</v>
      </c>
      <c r="O1186" s="65">
        <v>0</v>
      </c>
      <c r="P1186" s="65">
        <v>0</v>
      </c>
      <c r="Q1186" s="65">
        <v>0</v>
      </c>
      <c r="R1186" s="65">
        <v>0</v>
      </c>
      <c r="S1186" s="65">
        <v>0</v>
      </c>
      <c r="T1186" s="65">
        <v>24</v>
      </c>
      <c r="U1186" s="65">
        <v>0</v>
      </c>
      <c r="V1186" s="65">
        <v>0</v>
      </c>
      <c r="W1186" s="65">
        <v>81.099990844726562</v>
      </c>
      <c r="X1186" s="65">
        <v>81.099990844726562</v>
      </c>
      <c r="Y1186" s="65">
        <v>24</v>
      </c>
      <c r="Z1186" s="5"/>
      <c r="AA1186" s="5"/>
      <c r="AB1186" s="5"/>
      <c r="AC1186" s="5"/>
      <c r="AD1186" s="5"/>
      <c r="AE1186" s="65">
        <v>0</v>
      </c>
      <c r="AF1186" s="65">
        <v>0</v>
      </c>
      <c r="AG1186" s="65">
        <v>24</v>
      </c>
      <c r="AH1186" s="5"/>
      <c r="AI1186" s="65">
        <v>19.295989990234375</v>
      </c>
      <c r="AJ1186" s="65">
        <v>0.80399996042251587</v>
      </c>
      <c r="AK1186" s="65">
        <v>0.80399996042251587</v>
      </c>
      <c r="AL1186" s="65">
        <v>24</v>
      </c>
      <c r="AM1186" s="65">
        <v>1</v>
      </c>
      <c r="AN1186" s="65">
        <v>3</v>
      </c>
      <c r="AO1186" s="65">
        <v>0</v>
      </c>
      <c r="AP1186" s="5"/>
      <c r="AQ1186" s="65">
        <v>6</v>
      </c>
      <c r="AR1186" s="65">
        <v>28</v>
      </c>
      <c r="AS1186" s="65">
        <v>8</v>
      </c>
      <c r="AT1186" s="65">
        <v>1987</v>
      </c>
    </row>
    <row r="1187" spans="1:46" x14ac:dyDescent="0.25">
      <c r="A1187" s="65">
        <v>4001</v>
      </c>
      <c r="B1187" s="22">
        <v>32018</v>
      </c>
      <c r="C1187" s="65">
        <v>1</v>
      </c>
      <c r="D1187" s="65">
        <v>3</v>
      </c>
      <c r="E1187" s="5"/>
      <c r="F1187" s="5"/>
      <c r="G1187" s="5"/>
      <c r="H1187" s="5"/>
      <c r="I1187" s="5"/>
      <c r="J1187" s="5"/>
      <c r="K1187" s="65">
        <v>0</v>
      </c>
      <c r="L1187" s="65">
        <v>0</v>
      </c>
      <c r="M1187" s="65">
        <v>0</v>
      </c>
      <c r="N1187" s="65">
        <v>24</v>
      </c>
      <c r="O1187" s="65">
        <v>0</v>
      </c>
      <c r="P1187" s="65">
        <v>0</v>
      </c>
      <c r="Q1187" s="65">
        <v>0</v>
      </c>
      <c r="R1187" s="65">
        <v>0</v>
      </c>
      <c r="S1187" s="65">
        <v>0</v>
      </c>
      <c r="T1187" s="65">
        <v>24</v>
      </c>
      <c r="U1187" s="65">
        <v>0</v>
      </c>
      <c r="V1187" s="65">
        <v>0</v>
      </c>
      <c r="W1187" s="65">
        <v>81.5</v>
      </c>
      <c r="X1187" s="65">
        <v>81.5</v>
      </c>
      <c r="Y1187" s="65">
        <v>24</v>
      </c>
      <c r="Z1187" s="5"/>
      <c r="AA1187" s="5"/>
      <c r="AB1187" s="5"/>
      <c r="AC1187" s="5"/>
      <c r="AD1187" s="5"/>
      <c r="AE1187" s="65">
        <v>0</v>
      </c>
      <c r="AF1187" s="65">
        <v>0</v>
      </c>
      <c r="AG1187" s="65">
        <v>24</v>
      </c>
      <c r="AH1187" s="5"/>
      <c r="AI1187" s="65">
        <v>38.195999145507812</v>
      </c>
      <c r="AJ1187" s="65">
        <v>1.5909996032714844</v>
      </c>
      <c r="AK1187" s="65">
        <v>1.5909996032714844</v>
      </c>
      <c r="AL1187" s="65">
        <v>24</v>
      </c>
      <c r="AM1187" s="65">
        <v>1</v>
      </c>
      <c r="AN1187" s="65">
        <v>3</v>
      </c>
      <c r="AO1187" s="65">
        <v>0</v>
      </c>
      <c r="AP1187" s="5"/>
      <c r="AQ1187" s="65">
        <v>7</v>
      </c>
      <c r="AR1187" s="65">
        <v>29</v>
      </c>
      <c r="AS1187" s="65">
        <v>8</v>
      </c>
      <c r="AT1187" s="65">
        <v>1987</v>
      </c>
    </row>
    <row r="1188" spans="1:46" x14ac:dyDescent="0.25">
      <c r="A1188" s="65">
        <v>4001</v>
      </c>
      <c r="B1188" s="22">
        <v>32019</v>
      </c>
      <c r="C1188" s="65">
        <v>1</v>
      </c>
      <c r="D1188" s="65">
        <v>3</v>
      </c>
      <c r="E1188" s="5"/>
      <c r="F1188" s="5"/>
      <c r="G1188" s="5"/>
      <c r="H1188" s="5"/>
      <c r="I1188" s="5"/>
      <c r="J1188" s="5"/>
      <c r="K1188" s="65">
        <v>0</v>
      </c>
      <c r="L1188" s="65">
        <v>0</v>
      </c>
      <c r="M1188" s="65">
        <v>0</v>
      </c>
      <c r="N1188" s="65">
        <v>24</v>
      </c>
      <c r="O1188" s="65">
        <v>0</v>
      </c>
      <c r="P1188" s="65">
        <v>0</v>
      </c>
      <c r="Q1188" s="65">
        <v>0</v>
      </c>
      <c r="R1188" s="65">
        <v>0</v>
      </c>
      <c r="S1188" s="65">
        <v>0</v>
      </c>
      <c r="T1188" s="65">
        <v>24</v>
      </c>
      <c r="U1188" s="65">
        <v>0</v>
      </c>
      <c r="V1188" s="65">
        <v>0</v>
      </c>
      <c r="W1188" s="65">
        <v>86.399993896484375</v>
      </c>
      <c r="X1188" s="65">
        <v>86.399993896484375</v>
      </c>
      <c r="Y1188" s="65">
        <v>24</v>
      </c>
      <c r="Z1188" s="5"/>
      <c r="AA1188" s="5"/>
      <c r="AB1188" s="5"/>
      <c r="AC1188" s="5"/>
      <c r="AD1188" s="5"/>
      <c r="AE1188" s="65">
        <v>0</v>
      </c>
      <c r="AF1188" s="65">
        <v>0</v>
      </c>
      <c r="AG1188" s="65">
        <v>24</v>
      </c>
      <c r="AH1188" s="5"/>
      <c r="AI1188" s="65">
        <v>35.699996948242187</v>
      </c>
      <c r="AJ1188" s="65">
        <v>1.48699951171875</v>
      </c>
      <c r="AK1188" s="65">
        <v>1.48699951171875</v>
      </c>
      <c r="AL1188" s="65">
        <v>24</v>
      </c>
      <c r="AM1188" s="65">
        <v>1</v>
      </c>
      <c r="AN1188" s="65">
        <v>3</v>
      </c>
      <c r="AO1188" s="65">
        <v>0</v>
      </c>
      <c r="AP1188" s="5"/>
      <c r="AQ1188" s="65">
        <v>1</v>
      </c>
      <c r="AR1188" s="65">
        <v>30</v>
      </c>
      <c r="AS1188" s="65">
        <v>8</v>
      </c>
      <c r="AT1188" s="65">
        <v>1987</v>
      </c>
    </row>
    <row r="1189" spans="1:46" x14ac:dyDescent="0.25">
      <c r="A1189" s="65">
        <v>4001</v>
      </c>
      <c r="B1189" s="22">
        <v>32020</v>
      </c>
      <c r="C1189" s="65">
        <v>1</v>
      </c>
      <c r="D1189" s="65">
        <v>3</v>
      </c>
      <c r="E1189" s="5"/>
      <c r="F1189" s="5"/>
      <c r="G1189" s="5"/>
      <c r="H1189" s="5"/>
      <c r="I1189" s="5"/>
      <c r="J1189" s="5"/>
      <c r="K1189" s="65">
        <v>0</v>
      </c>
      <c r="L1189" s="65">
        <v>0</v>
      </c>
      <c r="M1189" s="65">
        <v>0</v>
      </c>
      <c r="N1189" s="65">
        <v>24</v>
      </c>
      <c r="O1189" s="65">
        <v>0</v>
      </c>
      <c r="P1189" s="65">
        <v>0</v>
      </c>
      <c r="Q1189" s="65">
        <v>0</v>
      </c>
      <c r="R1189" s="65">
        <v>0</v>
      </c>
      <c r="S1189" s="65">
        <v>0</v>
      </c>
      <c r="T1189" s="65">
        <v>24</v>
      </c>
      <c r="U1189" s="65">
        <v>0</v>
      </c>
      <c r="V1189" s="65">
        <v>0</v>
      </c>
      <c r="W1189" s="65">
        <v>84.899993896484375</v>
      </c>
      <c r="X1189" s="65">
        <v>84.899993896484375</v>
      </c>
      <c r="Y1189" s="65">
        <v>24</v>
      </c>
      <c r="Z1189" s="5"/>
      <c r="AA1189" s="5"/>
      <c r="AB1189" s="5"/>
      <c r="AC1189" s="5"/>
      <c r="AD1189" s="5"/>
      <c r="AE1189" s="65">
        <v>0</v>
      </c>
      <c r="AF1189" s="65">
        <v>0</v>
      </c>
      <c r="AG1189" s="65">
        <v>24</v>
      </c>
      <c r="AH1189" s="5"/>
      <c r="AI1189" s="65">
        <v>31.175994873046875</v>
      </c>
      <c r="AJ1189" s="65">
        <v>1.2989997863769531</v>
      </c>
      <c r="AK1189" s="65">
        <v>1.2989997863769531</v>
      </c>
      <c r="AL1189" s="65">
        <v>24</v>
      </c>
      <c r="AM1189" s="65">
        <v>1</v>
      </c>
      <c r="AN1189" s="65">
        <v>3</v>
      </c>
      <c r="AO1189" s="65">
        <v>0</v>
      </c>
      <c r="AP1189" s="5"/>
      <c r="AQ1189" s="65">
        <v>2</v>
      </c>
      <c r="AR1189" s="65">
        <v>31</v>
      </c>
      <c r="AS1189" s="65">
        <v>8</v>
      </c>
      <c r="AT1189" s="65">
        <v>1987</v>
      </c>
    </row>
    <row r="1190" spans="1:46" x14ac:dyDescent="0.25">
      <c r="A1190" s="65">
        <v>4001</v>
      </c>
      <c r="B1190" s="22">
        <v>32021</v>
      </c>
      <c r="C1190" s="65">
        <v>1</v>
      </c>
      <c r="D1190" s="65">
        <v>3</v>
      </c>
      <c r="E1190" s="5"/>
      <c r="F1190" s="5"/>
      <c r="G1190" s="5"/>
      <c r="H1190" s="5"/>
      <c r="I1190" s="5"/>
      <c r="J1190" s="5"/>
      <c r="K1190" s="65">
        <v>0</v>
      </c>
      <c r="L1190" s="65">
        <v>0</v>
      </c>
      <c r="M1190" s="65">
        <v>0</v>
      </c>
      <c r="N1190" s="65">
        <v>24</v>
      </c>
      <c r="O1190" s="65">
        <v>0</v>
      </c>
      <c r="P1190" s="65">
        <v>0</v>
      </c>
      <c r="Q1190" s="65">
        <v>0</v>
      </c>
      <c r="R1190" s="65">
        <v>0</v>
      </c>
      <c r="S1190" s="65">
        <v>0</v>
      </c>
      <c r="T1190" s="65">
        <v>24</v>
      </c>
      <c r="U1190" s="65">
        <v>0</v>
      </c>
      <c r="V1190" s="65">
        <v>0</v>
      </c>
      <c r="W1190" s="65">
        <v>84.199996948242188</v>
      </c>
      <c r="X1190" s="65">
        <v>84.199996948242188</v>
      </c>
      <c r="Y1190" s="65">
        <v>24</v>
      </c>
      <c r="Z1190" s="5"/>
      <c r="AA1190" s="5"/>
      <c r="AB1190" s="5"/>
      <c r="AC1190" s="5"/>
      <c r="AD1190" s="5"/>
      <c r="AE1190" s="65">
        <v>0</v>
      </c>
      <c r="AF1190" s="65">
        <v>0</v>
      </c>
      <c r="AG1190" s="65">
        <v>24</v>
      </c>
      <c r="AH1190" s="5"/>
      <c r="AI1190" s="65">
        <v>36.57598876953125</v>
      </c>
      <c r="AJ1190" s="65">
        <v>1.5239992141723633</v>
      </c>
      <c r="AK1190" s="65">
        <v>1.5239992141723633</v>
      </c>
      <c r="AL1190" s="65">
        <v>24</v>
      </c>
      <c r="AM1190" s="65">
        <v>1</v>
      </c>
      <c r="AN1190" s="65">
        <v>3</v>
      </c>
      <c r="AO1190" s="65">
        <v>0</v>
      </c>
      <c r="AP1190" s="5"/>
      <c r="AQ1190" s="65">
        <v>3</v>
      </c>
      <c r="AR1190" s="65">
        <v>1</v>
      </c>
      <c r="AS1190" s="65">
        <v>9</v>
      </c>
      <c r="AT1190" s="65">
        <v>1987</v>
      </c>
    </row>
    <row r="1191" spans="1:46" x14ac:dyDescent="0.25">
      <c r="A1191" s="65">
        <v>4001</v>
      </c>
      <c r="B1191" s="22">
        <v>32022</v>
      </c>
      <c r="C1191" s="65">
        <v>1</v>
      </c>
      <c r="D1191" s="65">
        <v>3</v>
      </c>
      <c r="E1191" s="5"/>
      <c r="F1191" s="5"/>
      <c r="G1191" s="5"/>
      <c r="H1191" s="5"/>
      <c r="I1191" s="5"/>
      <c r="J1191" s="5"/>
      <c r="K1191" s="65">
        <v>0</v>
      </c>
      <c r="L1191" s="65">
        <v>0</v>
      </c>
      <c r="M1191" s="65">
        <v>0</v>
      </c>
      <c r="N1191" s="65">
        <v>24</v>
      </c>
      <c r="O1191" s="65">
        <v>0</v>
      </c>
      <c r="P1191" s="65">
        <v>0</v>
      </c>
      <c r="Q1191" s="65">
        <v>0</v>
      </c>
      <c r="R1191" s="65">
        <v>0</v>
      </c>
      <c r="S1191" s="65">
        <v>0</v>
      </c>
      <c r="T1191" s="65">
        <v>24</v>
      </c>
      <c r="U1191" s="65">
        <v>0</v>
      </c>
      <c r="V1191" s="65">
        <v>0</v>
      </c>
      <c r="W1191" s="65">
        <v>77</v>
      </c>
      <c r="X1191" s="65">
        <v>77</v>
      </c>
      <c r="Y1191" s="65">
        <v>24</v>
      </c>
      <c r="Z1191" s="5"/>
      <c r="AA1191" s="5"/>
      <c r="AB1191" s="5"/>
      <c r="AC1191" s="5"/>
      <c r="AD1191" s="5"/>
      <c r="AE1191" s="65">
        <v>0</v>
      </c>
      <c r="AF1191" s="65">
        <v>0</v>
      </c>
      <c r="AG1191" s="65">
        <v>24</v>
      </c>
      <c r="AH1191" s="5"/>
      <c r="AI1191" s="65">
        <v>31.79998779296875</v>
      </c>
      <c r="AJ1191" s="65">
        <v>1.3249998092651367</v>
      </c>
      <c r="AK1191" s="65">
        <v>1.3249998092651367</v>
      </c>
      <c r="AL1191" s="65">
        <v>24</v>
      </c>
      <c r="AM1191" s="65">
        <v>1</v>
      </c>
      <c r="AN1191" s="65">
        <v>3</v>
      </c>
      <c r="AO1191" s="65">
        <v>0</v>
      </c>
      <c r="AP1191" s="5"/>
      <c r="AQ1191" s="65">
        <v>4</v>
      </c>
      <c r="AR1191" s="65">
        <v>2</v>
      </c>
      <c r="AS1191" s="65">
        <v>9</v>
      </c>
      <c r="AT1191" s="65">
        <v>1987</v>
      </c>
    </row>
    <row r="1192" spans="1:46" x14ac:dyDescent="0.25">
      <c r="A1192" s="65">
        <v>4001</v>
      </c>
      <c r="B1192" s="22">
        <v>32023</v>
      </c>
      <c r="C1192" s="65">
        <v>1</v>
      </c>
      <c r="D1192" s="65">
        <v>3</v>
      </c>
      <c r="E1192" s="5"/>
      <c r="F1192" s="5"/>
      <c r="G1192" s="5"/>
      <c r="H1192" s="5"/>
      <c r="I1192" s="5"/>
      <c r="J1192" s="5"/>
      <c r="K1192" s="65">
        <v>0</v>
      </c>
      <c r="L1192" s="65">
        <v>0</v>
      </c>
      <c r="M1192" s="65">
        <v>0</v>
      </c>
      <c r="N1192" s="65">
        <v>24</v>
      </c>
      <c r="O1192" s="65">
        <v>0</v>
      </c>
      <c r="P1192" s="65">
        <v>0</v>
      </c>
      <c r="Q1192" s="65">
        <v>0</v>
      </c>
      <c r="R1192" s="65">
        <v>0</v>
      </c>
      <c r="S1192" s="65">
        <v>0</v>
      </c>
      <c r="T1192" s="65">
        <v>24</v>
      </c>
      <c r="U1192" s="65">
        <v>0</v>
      </c>
      <c r="V1192" s="65">
        <v>0</v>
      </c>
      <c r="W1192" s="65">
        <v>74.5</v>
      </c>
      <c r="X1192" s="65">
        <v>74.5</v>
      </c>
      <c r="Y1192" s="65">
        <v>24</v>
      </c>
      <c r="Z1192" s="5"/>
      <c r="AA1192" s="5"/>
      <c r="AB1192" s="5"/>
      <c r="AC1192" s="5"/>
      <c r="AD1192" s="5"/>
      <c r="AE1192" s="65">
        <v>0</v>
      </c>
      <c r="AF1192" s="65">
        <v>0</v>
      </c>
      <c r="AG1192" s="65">
        <v>24</v>
      </c>
      <c r="AH1192" s="5"/>
      <c r="AI1192" s="65">
        <v>29.435989379882813</v>
      </c>
      <c r="AJ1192" s="65">
        <v>1.2259998321533203</v>
      </c>
      <c r="AK1192" s="65">
        <v>1.2259998321533203</v>
      </c>
      <c r="AL1192" s="65">
        <v>24</v>
      </c>
      <c r="AM1192" s="65">
        <v>1</v>
      </c>
      <c r="AN1192" s="65">
        <v>3</v>
      </c>
      <c r="AO1192" s="65">
        <v>0</v>
      </c>
      <c r="AP1192" s="5"/>
      <c r="AQ1192" s="65">
        <v>5</v>
      </c>
      <c r="AR1192" s="65">
        <v>3</v>
      </c>
      <c r="AS1192" s="65">
        <v>9</v>
      </c>
      <c r="AT1192" s="65">
        <v>1987</v>
      </c>
    </row>
    <row r="1193" spans="1:46" x14ac:dyDescent="0.25">
      <c r="A1193" s="65">
        <v>4001</v>
      </c>
      <c r="B1193" s="22">
        <v>32024</v>
      </c>
      <c r="C1193" s="65">
        <v>1</v>
      </c>
      <c r="D1193" s="65">
        <v>3</v>
      </c>
      <c r="E1193" s="5"/>
      <c r="F1193" s="5"/>
      <c r="G1193" s="5"/>
      <c r="H1193" s="5"/>
      <c r="I1193" s="5"/>
      <c r="J1193" s="5"/>
      <c r="K1193" s="65">
        <v>0</v>
      </c>
      <c r="L1193" s="65">
        <v>0</v>
      </c>
      <c r="M1193" s="65">
        <v>0</v>
      </c>
      <c r="N1193" s="65">
        <v>24</v>
      </c>
      <c r="O1193" s="65">
        <v>0</v>
      </c>
      <c r="P1193" s="65">
        <v>0</v>
      </c>
      <c r="Q1193" s="65">
        <v>0</v>
      </c>
      <c r="R1193" s="65">
        <v>0</v>
      </c>
      <c r="S1193" s="65">
        <v>0</v>
      </c>
      <c r="T1193" s="65">
        <v>24</v>
      </c>
      <c r="U1193" s="65">
        <v>0</v>
      </c>
      <c r="V1193" s="65">
        <v>0</v>
      </c>
      <c r="W1193" s="65">
        <v>76.599990844726562</v>
      </c>
      <c r="X1193" s="65">
        <v>76.599990844726562</v>
      </c>
      <c r="Y1193" s="65">
        <v>24</v>
      </c>
      <c r="Z1193" s="5"/>
      <c r="AA1193" s="5"/>
      <c r="AB1193" s="5"/>
      <c r="AC1193" s="5"/>
      <c r="AD1193" s="5"/>
      <c r="AE1193" s="65">
        <v>0</v>
      </c>
      <c r="AF1193" s="65">
        <v>0</v>
      </c>
      <c r="AG1193" s="65">
        <v>24</v>
      </c>
      <c r="AH1193" s="5"/>
      <c r="AI1193" s="65">
        <v>20.459991455078125</v>
      </c>
      <c r="AJ1193" s="65">
        <v>0.85199999809265137</v>
      </c>
      <c r="AK1193" s="65">
        <v>0.85199999809265137</v>
      </c>
      <c r="AL1193" s="65">
        <v>24</v>
      </c>
      <c r="AM1193" s="65">
        <v>1</v>
      </c>
      <c r="AN1193" s="65">
        <v>3</v>
      </c>
      <c r="AO1193" s="65">
        <v>0</v>
      </c>
      <c r="AP1193" s="5"/>
      <c r="AQ1193" s="65">
        <v>6</v>
      </c>
      <c r="AR1193" s="65">
        <v>4</v>
      </c>
      <c r="AS1193" s="65">
        <v>9</v>
      </c>
      <c r="AT1193" s="65">
        <v>1987</v>
      </c>
    </row>
    <row r="1194" spans="1:46" x14ac:dyDescent="0.25">
      <c r="A1194" s="65">
        <v>4001</v>
      </c>
      <c r="B1194" s="22">
        <v>32025</v>
      </c>
      <c r="C1194" s="65">
        <v>1</v>
      </c>
      <c r="D1194" s="65">
        <v>3</v>
      </c>
      <c r="E1194" s="5"/>
      <c r="F1194" s="5"/>
      <c r="G1194" s="5"/>
      <c r="H1194" s="5"/>
      <c r="I1194" s="5"/>
      <c r="J1194" s="5"/>
      <c r="K1194" s="65">
        <v>0</v>
      </c>
      <c r="L1194" s="65">
        <v>0</v>
      </c>
      <c r="M1194" s="65">
        <v>0</v>
      </c>
      <c r="N1194" s="65">
        <v>24</v>
      </c>
      <c r="O1194" s="65">
        <v>0</v>
      </c>
      <c r="P1194" s="65">
        <v>0</v>
      </c>
      <c r="Q1194" s="65">
        <v>0</v>
      </c>
      <c r="R1194" s="65">
        <v>0</v>
      </c>
      <c r="S1194" s="65">
        <v>0</v>
      </c>
      <c r="T1194" s="65">
        <v>24</v>
      </c>
      <c r="U1194" s="65">
        <v>0</v>
      </c>
      <c r="V1194" s="65">
        <v>0</v>
      </c>
      <c r="W1194" s="65">
        <v>78.29998779296875</v>
      </c>
      <c r="X1194" s="65">
        <v>78.29998779296875</v>
      </c>
      <c r="Y1194" s="65">
        <v>24</v>
      </c>
      <c r="Z1194" s="5"/>
      <c r="AA1194" s="5"/>
      <c r="AB1194" s="5"/>
      <c r="AC1194" s="5"/>
      <c r="AD1194" s="5"/>
      <c r="AE1194" s="65">
        <v>0</v>
      </c>
      <c r="AF1194" s="65">
        <v>0</v>
      </c>
      <c r="AG1194" s="65">
        <v>24</v>
      </c>
      <c r="AH1194" s="5"/>
      <c r="AI1194" s="65">
        <v>27.1199951171875</v>
      </c>
      <c r="AJ1194" s="65">
        <v>1.1299991607666016</v>
      </c>
      <c r="AK1194" s="65">
        <v>1.1299991607666016</v>
      </c>
      <c r="AL1194" s="65">
        <v>24</v>
      </c>
      <c r="AM1194" s="65">
        <v>1</v>
      </c>
      <c r="AN1194" s="65">
        <v>3</v>
      </c>
      <c r="AO1194" s="65">
        <v>0</v>
      </c>
      <c r="AP1194" s="5"/>
      <c r="AQ1194" s="65">
        <v>7</v>
      </c>
      <c r="AR1194" s="65">
        <v>5</v>
      </c>
      <c r="AS1194" s="65">
        <v>9</v>
      </c>
      <c r="AT1194" s="65">
        <v>1987</v>
      </c>
    </row>
    <row r="1195" spans="1:46" x14ac:dyDescent="0.25">
      <c r="A1195" s="65">
        <v>4001</v>
      </c>
      <c r="B1195" s="22">
        <v>32026</v>
      </c>
      <c r="C1195" s="65">
        <v>1</v>
      </c>
      <c r="D1195" s="65">
        <v>3</v>
      </c>
      <c r="E1195" s="5"/>
      <c r="F1195" s="5"/>
      <c r="G1195" s="5"/>
      <c r="H1195" s="5"/>
      <c r="I1195" s="5"/>
      <c r="J1195" s="5"/>
      <c r="K1195" s="65">
        <v>0</v>
      </c>
      <c r="L1195" s="65">
        <v>0</v>
      </c>
      <c r="M1195" s="65">
        <v>0</v>
      </c>
      <c r="N1195" s="65">
        <v>24</v>
      </c>
      <c r="O1195" s="65">
        <v>0</v>
      </c>
      <c r="P1195" s="65">
        <v>0</v>
      </c>
      <c r="Q1195" s="65">
        <v>0</v>
      </c>
      <c r="R1195" s="65">
        <v>0</v>
      </c>
      <c r="S1195" s="65">
        <v>0</v>
      </c>
      <c r="T1195" s="65">
        <v>24</v>
      </c>
      <c r="U1195" s="65">
        <v>0</v>
      </c>
      <c r="V1195" s="65">
        <v>0</v>
      </c>
      <c r="W1195" s="65">
        <v>79.29998779296875</v>
      </c>
      <c r="X1195" s="65">
        <v>79.29998779296875</v>
      </c>
      <c r="Y1195" s="65">
        <v>24</v>
      </c>
      <c r="Z1195" s="5"/>
      <c r="AA1195" s="5"/>
      <c r="AB1195" s="5"/>
      <c r="AC1195" s="5"/>
      <c r="AD1195" s="5"/>
      <c r="AE1195" s="65">
        <v>0</v>
      </c>
      <c r="AF1195" s="65">
        <v>0</v>
      </c>
      <c r="AG1195" s="65">
        <v>24</v>
      </c>
      <c r="AH1195" s="5"/>
      <c r="AI1195" s="65">
        <v>15.62399959564209</v>
      </c>
      <c r="AJ1195" s="65">
        <v>0.65099996328353882</v>
      </c>
      <c r="AK1195" s="65">
        <v>0.65099996328353882</v>
      </c>
      <c r="AL1195" s="65">
        <v>24</v>
      </c>
      <c r="AM1195" s="65">
        <v>1</v>
      </c>
      <c r="AN1195" s="65">
        <v>3</v>
      </c>
      <c r="AO1195" s="65">
        <v>0</v>
      </c>
      <c r="AP1195" s="5"/>
      <c r="AQ1195" s="65">
        <v>1</v>
      </c>
      <c r="AR1195" s="65">
        <v>6</v>
      </c>
      <c r="AS1195" s="65">
        <v>9</v>
      </c>
      <c r="AT1195" s="65">
        <v>1987</v>
      </c>
    </row>
    <row r="1196" spans="1:46" x14ac:dyDescent="0.25">
      <c r="A1196" s="65">
        <v>4001</v>
      </c>
      <c r="B1196" s="22">
        <v>32027</v>
      </c>
      <c r="C1196" s="65">
        <v>1</v>
      </c>
      <c r="D1196" s="65">
        <v>3</v>
      </c>
      <c r="E1196" s="5"/>
      <c r="F1196" s="5"/>
      <c r="G1196" s="5"/>
      <c r="H1196" s="5"/>
      <c r="I1196" s="5"/>
      <c r="J1196" s="5"/>
      <c r="K1196" s="65">
        <v>0</v>
      </c>
      <c r="L1196" s="65">
        <v>0</v>
      </c>
      <c r="M1196" s="65">
        <v>0</v>
      </c>
      <c r="N1196" s="65">
        <v>24</v>
      </c>
      <c r="O1196" s="65">
        <v>0</v>
      </c>
      <c r="P1196" s="65">
        <v>0</v>
      </c>
      <c r="Q1196" s="65">
        <v>0</v>
      </c>
      <c r="R1196" s="65">
        <v>0</v>
      </c>
      <c r="S1196" s="65">
        <v>0</v>
      </c>
      <c r="T1196" s="65">
        <v>24</v>
      </c>
      <c r="U1196" s="65">
        <v>0</v>
      </c>
      <c r="V1196" s="65">
        <v>0</v>
      </c>
      <c r="W1196" s="65">
        <v>78.099990844726563</v>
      </c>
      <c r="X1196" s="65">
        <v>78.099990844726563</v>
      </c>
      <c r="Y1196" s="65">
        <v>24</v>
      </c>
      <c r="Z1196" s="5"/>
      <c r="AA1196" s="5"/>
      <c r="AB1196" s="5"/>
      <c r="AC1196" s="5"/>
      <c r="AD1196" s="5"/>
      <c r="AE1196" s="65">
        <v>0</v>
      </c>
      <c r="AF1196" s="65">
        <v>0</v>
      </c>
      <c r="AG1196" s="65">
        <v>24</v>
      </c>
      <c r="AH1196" s="5"/>
      <c r="AI1196" s="65">
        <v>21.85198974609375</v>
      </c>
      <c r="AJ1196" s="65">
        <v>0.90999996662139893</v>
      </c>
      <c r="AK1196" s="65">
        <v>0.90999996662139893</v>
      </c>
      <c r="AL1196" s="65">
        <v>24</v>
      </c>
      <c r="AM1196" s="65">
        <v>1</v>
      </c>
      <c r="AN1196" s="65">
        <v>3</v>
      </c>
      <c r="AO1196" s="65">
        <v>0</v>
      </c>
      <c r="AP1196" s="5"/>
      <c r="AQ1196" s="65">
        <v>2</v>
      </c>
      <c r="AR1196" s="65">
        <v>7</v>
      </c>
      <c r="AS1196" s="65">
        <v>9</v>
      </c>
      <c r="AT1196" s="65">
        <v>1987</v>
      </c>
    </row>
    <row r="1197" spans="1:46" x14ac:dyDescent="0.25">
      <c r="A1197" s="65">
        <v>4001</v>
      </c>
      <c r="B1197" s="22">
        <v>32028</v>
      </c>
      <c r="C1197" s="65">
        <v>1</v>
      </c>
      <c r="D1197" s="65">
        <v>3</v>
      </c>
      <c r="E1197" s="5"/>
      <c r="F1197" s="5"/>
      <c r="G1197" s="5"/>
      <c r="H1197" s="5"/>
      <c r="I1197" s="5"/>
      <c r="J1197" s="5"/>
      <c r="K1197" s="65">
        <v>0</v>
      </c>
      <c r="L1197" s="65">
        <v>0</v>
      </c>
      <c r="M1197" s="65">
        <v>0</v>
      </c>
      <c r="N1197" s="65">
        <v>24</v>
      </c>
      <c r="O1197" s="65">
        <v>0</v>
      </c>
      <c r="P1197" s="65">
        <v>0</v>
      </c>
      <c r="Q1197" s="65">
        <v>0</v>
      </c>
      <c r="R1197" s="65">
        <v>0</v>
      </c>
      <c r="S1197" s="65">
        <v>0</v>
      </c>
      <c r="T1197" s="65">
        <v>24</v>
      </c>
      <c r="U1197" s="65">
        <v>0</v>
      </c>
      <c r="V1197" s="65">
        <v>0</v>
      </c>
      <c r="W1197" s="65">
        <v>77</v>
      </c>
      <c r="X1197" s="65">
        <v>77</v>
      </c>
      <c r="Y1197" s="65">
        <v>24</v>
      </c>
      <c r="Z1197" s="5"/>
      <c r="AA1197" s="5"/>
      <c r="AB1197" s="5"/>
      <c r="AC1197" s="5"/>
      <c r="AD1197" s="5"/>
      <c r="AE1197" s="65">
        <v>0</v>
      </c>
      <c r="AF1197" s="65">
        <v>0</v>
      </c>
      <c r="AG1197" s="65">
        <v>24</v>
      </c>
      <c r="AH1197" s="5"/>
      <c r="AI1197" s="65">
        <v>29.063995361328125</v>
      </c>
      <c r="AJ1197" s="65">
        <v>1.2109994888305664</v>
      </c>
      <c r="AK1197" s="65">
        <v>1.2109994888305664</v>
      </c>
      <c r="AL1197" s="65">
        <v>24</v>
      </c>
      <c r="AM1197" s="65">
        <v>1</v>
      </c>
      <c r="AN1197" s="65">
        <v>3</v>
      </c>
      <c r="AO1197" s="65">
        <v>0</v>
      </c>
      <c r="AP1197" s="5"/>
      <c r="AQ1197" s="65">
        <v>3</v>
      </c>
      <c r="AR1197" s="65">
        <v>8</v>
      </c>
      <c r="AS1197" s="65">
        <v>9</v>
      </c>
      <c r="AT1197" s="65">
        <v>1987</v>
      </c>
    </row>
    <row r="1198" spans="1:46" x14ac:dyDescent="0.25">
      <c r="A1198" s="65">
        <v>4001</v>
      </c>
      <c r="B1198" s="22">
        <v>32029</v>
      </c>
      <c r="C1198" s="65">
        <v>1</v>
      </c>
      <c r="D1198" s="65">
        <v>3</v>
      </c>
      <c r="E1198" s="5"/>
      <c r="F1198" s="5"/>
      <c r="G1198" s="5"/>
      <c r="H1198" s="5"/>
      <c r="I1198" s="5"/>
      <c r="J1198" s="5"/>
      <c r="K1198" s="65">
        <v>0</v>
      </c>
      <c r="L1198" s="65">
        <v>0</v>
      </c>
      <c r="M1198" s="65">
        <v>0</v>
      </c>
      <c r="N1198" s="65">
        <v>24</v>
      </c>
      <c r="O1198" s="65">
        <v>0</v>
      </c>
      <c r="P1198" s="65">
        <v>0</v>
      </c>
      <c r="Q1198" s="65">
        <v>0</v>
      </c>
      <c r="R1198" s="65">
        <v>0</v>
      </c>
      <c r="S1198" s="65">
        <v>0</v>
      </c>
      <c r="T1198" s="65">
        <v>24</v>
      </c>
      <c r="U1198" s="65">
        <v>0</v>
      </c>
      <c r="V1198" s="65">
        <v>0</v>
      </c>
      <c r="W1198" s="65">
        <v>75.699996948242188</v>
      </c>
      <c r="X1198" s="65">
        <v>75.699996948242188</v>
      </c>
      <c r="Y1198" s="65">
        <v>24</v>
      </c>
      <c r="Z1198" s="5"/>
      <c r="AA1198" s="5"/>
      <c r="AB1198" s="5"/>
      <c r="AC1198" s="5"/>
      <c r="AD1198" s="5"/>
      <c r="AE1198" s="65">
        <v>0</v>
      </c>
      <c r="AF1198" s="65">
        <v>0</v>
      </c>
      <c r="AG1198" s="65">
        <v>24</v>
      </c>
      <c r="AH1198" s="5"/>
      <c r="AI1198" s="65">
        <v>22.55999755859375</v>
      </c>
      <c r="AJ1198" s="65">
        <v>0.93999999761581421</v>
      </c>
      <c r="AK1198" s="65">
        <v>0.93999999761581421</v>
      </c>
      <c r="AL1198" s="65">
        <v>24</v>
      </c>
      <c r="AM1198" s="65">
        <v>1</v>
      </c>
      <c r="AN1198" s="65">
        <v>3</v>
      </c>
      <c r="AO1198" s="65">
        <v>0</v>
      </c>
      <c r="AP1198" s="5"/>
      <c r="AQ1198" s="65">
        <v>4</v>
      </c>
      <c r="AR1198" s="65">
        <v>9</v>
      </c>
      <c r="AS1198" s="65">
        <v>9</v>
      </c>
      <c r="AT1198" s="65">
        <v>1987</v>
      </c>
    </row>
    <row r="1199" spans="1:46" x14ac:dyDescent="0.25">
      <c r="A1199" s="65">
        <v>4001</v>
      </c>
      <c r="B1199" s="22">
        <v>32030</v>
      </c>
      <c r="C1199" s="65">
        <v>1</v>
      </c>
      <c r="D1199" s="65">
        <v>3</v>
      </c>
      <c r="E1199" s="5"/>
      <c r="F1199" s="5"/>
      <c r="G1199" s="5"/>
      <c r="H1199" s="5"/>
      <c r="I1199" s="5"/>
      <c r="J1199" s="5"/>
      <c r="K1199" s="65">
        <v>0</v>
      </c>
      <c r="L1199" s="65">
        <v>0</v>
      </c>
      <c r="M1199" s="65">
        <v>0</v>
      </c>
      <c r="N1199" s="65">
        <v>24</v>
      </c>
      <c r="O1199" s="65">
        <v>0</v>
      </c>
      <c r="P1199" s="65">
        <v>0</v>
      </c>
      <c r="Q1199" s="65">
        <v>0</v>
      </c>
      <c r="R1199" s="65">
        <v>0</v>
      </c>
      <c r="S1199" s="65">
        <v>0</v>
      </c>
      <c r="T1199" s="65">
        <v>24</v>
      </c>
      <c r="U1199" s="65">
        <v>0</v>
      </c>
      <c r="V1199" s="65">
        <v>0</v>
      </c>
      <c r="W1199" s="65">
        <v>74.099990844726563</v>
      </c>
      <c r="X1199" s="65">
        <v>74.099990844726563</v>
      </c>
      <c r="Y1199" s="65">
        <v>24</v>
      </c>
      <c r="Z1199" s="5"/>
      <c r="AA1199" s="5"/>
      <c r="AB1199" s="5"/>
      <c r="AC1199" s="5"/>
      <c r="AD1199" s="5"/>
      <c r="AE1199" s="65">
        <v>0</v>
      </c>
      <c r="AF1199" s="65">
        <v>0</v>
      </c>
      <c r="AG1199" s="65">
        <v>24</v>
      </c>
      <c r="AH1199" s="5"/>
      <c r="AI1199" s="65">
        <v>37.475997924804688</v>
      </c>
      <c r="AJ1199" s="65">
        <v>1.560999870300293</v>
      </c>
      <c r="AK1199" s="65">
        <v>1.560999870300293</v>
      </c>
      <c r="AL1199" s="65">
        <v>24</v>
      </c>
      <c r="AM1199" s="65">
        <v>1</v>
      </c>
      <c r="AN1199" s="65">
        <v>3</v>
      </c>
      <c r="AO1199" s="65">
        <v>0</v>
      </c>
      <c r="AP1199" s="5"/>
      <c r="AQ1199" s="65">
        <v>5</v>
      </c>
      <c r="AR1199" s="65">
        <v>10</v>
      </c>
      <c r="AS1199" s="65">
        <v>9</v>
      </c>
      <c r="AT1199" s="65">
        <v>1987</v>
      </c>
    </row>
    <row r="1200" spans="1:46" x14ac:dyDescent="0.25">
      <c r="A1200" s="65">
        <v>4001</v>
      </c>
      <c r="B1200" s="22">
        <v>32031</v>
      </c>
      <c r="C1200" s="65">
        <v>1</v>
      </c>
      <c r="D1200" s="65">
        <v>3</v>
      </c>
      <c r="E1200" s="5"/>
      <c r="F1200" s="5"/>
      <c r="G1200" s="5"/>
      <c r="H1200" s="5"/>
      <c r="I1200" s="5"/>
      <c r="J1200" s="5"/>
      <c r="K1200" s="65">
        <v>0</v>
      </c>
      <c r="L1200" s="65">
        <v>0</v>
      </c>
      <c r="M1200" s="65">
        <v>0</v>
      </c>
      <c r="N1200" s="65">
        <v>24</v>
      </c>
      <c r="O1200" s="65">
        <v>0</v>
      </c>
      <c r="P1200" s="65">
        <v>0</v>
      </c>
      <c r="Q1200" s="65">
        <v>0</v>
      </c>
      <c r="R1200" s="65">
        <v>0</v>
      </c>
      <c r="S1200" s="65">
        <v>0</v>
      </c>
      <c r="T1200" s="65">
        <v>24</v>
      </c>
      <c r="U1200" s="65">
        <v>0</v>
      </c>
      <c r="V1200" s="65">
        <v>0</v>
      </c>
      <c r="W1200" s="65">
        <v>73.199996948242188</v>
      </c>
      <c r="X1200" s="65">
        <v>73.199996948242188</v>
      </c>
      <c r="Y1200" s="65">
        <v>24</v>
      </c>
      <c r="Z1200" s="5"/>
      <c r="AA1200" s="5"/>
      <c r="AB1200" s="5"/>
      <c r="AC1200" s="5"/>
      <c r="AD1200" s="5"/>
      <c r="AE1200" s="65">
        <v>0</v>
      </c>
      <c r="AF1200" s="65">
        <v>0</v>
      </c>
      <c r="AG1200" s="65">
        <v>24</v>
      </c>
      <c r="AH1200" s="5"/>
      <c r="AI1200" s="65">
        <v>18.503997802734375</v>
      </c>
      <c r="AJ1200" s="65">
        <v>0.7709999680519104</v>
      </c>
      <c r="AK1200" s="65">
        <v>0.7709999680519104</v>
      </c>
      <c r="AL1200" s="65">
        <v>24</v>
      </c>
      <c r="AM1200" s="65">
        <v>1</v>
      </c>
      <c r="AN1200" s="65">
        <v>3</v>
      </c>
      <c r="AO1200" s="65">
        <v>0</v>
      </c>
      <c r="AP1200" s="5"/>
      <c r="AQ1200" s="65">
        <v>6</v>
      </c>
      <c r="AR1200" s="65">
        <v>11</v>
      </c>
      <c r="AS1200" s="65">
        <v>9</v>
      </c>
      <c r="AT1200" s="65">
        <v>1987</v>
      </c>
    </row>
    <row r="1201" spans="1:46" x14ac:dyDescent="0.25">
      <c r="A1201" s="65">
        <v>4001</v>
      </c>
      <c r="B1201" s="22">
        <v>32032</v>
      </c>
      <c r="C1201" s="65">
        <v>1</v>
      </c>
      <c r="D1201" s="65">
        <v>3</v>
      </c>
      <c r="E1201" s="5"/>
      <c r="F1201" s="5"/>
      <c r="G1201" s="5"/>
      <c r="H1201" s="5"/>
      <c r="I1201" s="5"/>
      <c r="J1201" s="5"/>
      <c r="K1201" s="65">
        <v>0</v>
      </c>
      <c r="L1201" s="65">
        <v>0</v>
      </c>
      <c r="M1201" s="65">
        <v>0</v>
      </c>
      <c r="N1201" s="65">
        <v>24</v>
      </c>
      <c r="O1201" s="65">
        <v>0</v>
      </c>
      <c r="P1201" s="65">
        <v>0</v>
      </c>
      <c r="Q1201" s="65">
        <v>0</v>
      </c>
      <c r="R1201" s="65">
        <v>0</v>
      </c>
      <c r="S1201" s="65">
        <v>0</v>
      </c>
      <c r="T1201" s="65">
        <v>24</v>
      </c>
      <c r="U1201" s="65">
        <v>0</v>
      </c>
      <c r="V1201" s="65">
        <v>0</v>
      </c>
      <c r="W1201" s="65">
        <v>69.29998779296875</v>
      </c>
      <c r="X1201" s="65">
        <v>69.29998779296875</v>
      </c>
      <c r="Y1201" s="65">
        <v>24</v>
      </c>
      <c r="Z1201" s="5"/>
      <c r="AA1201" s="5"/>
      <c r="AB1201" s="5"/>
      <c r="AC1201" s="5"/>
      <c r="AD1201" s="5"/>
      <c r="AE1201" s="65">
        <v>0</v>
      </c>
      <c r="AF1201" s="65">
        <v>0</v>
      </c>
      <c r="AG1201" s="65">
        <v>24</v>
      </c>
      <c r="AH1201" s="5"/>
      <c r="AI1201" s="65">
        <v>13.535999298095703</v>
      </c>
      <c r="AJ1201" s="65">
        <v>0.56399995088577271</v>
      </c>
      <c r="AK1201" s="65">
        <v>0.56399995088577271</v>
      </c>
      <c r="AL1201" s="65">
        <v>24</v>
      </c>
      <c r="AM1201" s="65">
        <v>1</v>
      </c>
      <c r="AN1201" s="65">
        <v>3</v>
      </c>
      <c r="AO1201" s="65">
        <v>0</v>
      </c>
      <c r="AP1201" s="5"/>
      <c r="AQ1201" s="65">
        <v>7</v>
      </c>
      <c r="AR1201" s="65">
        <v>12</v>
      </c>
      <c r="AS1201" s="65">
        <v>9</v>
      </c>
      <c r="AT1201" s="65">
        <v>1987</v>
      </c>
    </row>
    <row r="1202" spans="1:46" x14ac:dyDescent="0.25">
      <c r="A1202" s="65">
        <v>4001</v>
      </c>
      <c r="B1202" s="22">
        <v>32033</v>
      </c>
      <c r="C1202" s="65">
        <v>1</v>
      </c>
      <c r="D1202" s="65">
        <v>3</v>
      </c>
      <c r="E1202" s="5"/>
      <c r="F1202" s="5"/>
      <c r="G1202" s="5"/>
      <c r="H1202" s="5"/>
      <c r="I1202" s="5"/>
      <c r="J1202" s="5"/>
      <c r="K1202" s="65">
        <v>0</v>
      </c>
      <c r="L1202" s="65">
        <v>0</v>
      </c>
      <c r="M1202" s="65">
        <v>0</v>
      </c>
      <c r="N1202" s="65">
        <v>24</v>
      </c>
      <c r="O1202" s="65">
        <v>0</v>
      </c>
      <c r="P1202" s="65">
        <v>0</v>
      </c>
      <c r="Q1202" s="65">
        <v>0</v>
      </c>
      <c r="R1202" s="65">
        <v>0</v>
      </c>
      <c r="S1202" s="65">
        <v>0</v>
      </c>
      <c r="T1202" s="65">
        <v>24</v>
      </c>
      <c r="U1202" s="65">
        <v>0</v>
      </c>
      <c r="V1202" s="65">
        <v>0</v>
      </c>
      <c r="W1202" s="65">
        <v>70.899993896484375</v>
      </c>
      <c r="X1202" s="65">
        <v>70.899993896484375</v>
      </c>
      <c r="Y1202" s="65">
        <v>24</v>
      </c>
      <c r="Z1202" s="5"/>
      <c r="AA1202" s="5"/>
      <c r="AB1202" s="5"/>
      <c r="AC1202" s="5"/>
      <c r="AD1202" s="5"/>
      <c r="AE1202" s="65">
        <v>0</v>
      </c>
      <c r="AF1202" s="65">
        <v>0</v>
      </c>
      <c r="AG1202" s="65">
        <v>24</v>
      </c>
      <c r="AH1202" s="5"/>
      <c r="AI1202" s="65">
        <v>12.287999153137207</v>
      </c>
      <c r="AJ1202" s="65">
        <v>0.51199996471405029</v>
      </c>
      <c r="AK1202" s="65">
        <v>0.51199996471405029</v>
      </c>
      <c r="AL1202" s="65">
        <v>24</v>
      </c>
      <c r="AM1202" s="65">
        <v>1</v>
      </c>
      <c r="AN1202" s="65">
        <v>3</v>
      </c>
      <c r="AO1202" s="65">
        <v>0</v>
      </c>
      <c r="AP1202" s="5"/>
      <c r="AQ1202" s="65">
        <v>1</v>
      </c>
      <c r="AR1202" s="65">
        <v>13</v>
      </c>
      <c r="AS1202" s="65">
        <v>9</v>
      </c>
      <c r="AT1202" s="65">
        <v>1987</v>
      </c>
    </row>
    <row r="1203" spans="1:46" x14ac:dyDescent="0.25">
      <c r="A1203" s="65">
        <v>4001</v>
      </c>
      <c r="B1203" s="22">
        <v>32034</v>
      </c>
      <c r="C1203" s="65">
        <v>1</v>
      </c>
      <c r="D1203" s="65">
        <v>3</v>
      </c>
      <c r="E1203" s="5"/>
      <c r="F1203" s="5"/>
      <c r="G1203" s="5"/>
      <c r="H1203" s="5"/>
      <c r="I1203" s="5"/>
      <c r="J1203" s="5"/>
      <c r="K1203" s="65">
        <v>0</v>
      </c>
      <c r="L1203" s="65">
        <v>0</v>
      </c>
      <c r="M1203" s="65">
        <v>0</v>
      </c>
      <c r="N1203" s="65">
        <v>24</v>
      </c>
      <c r="O1203" s="65">
        <v>0</v>
      </c>
      <c r="P1203" s="65">
        <v>0</v>
      </c>
      <c r="Q1203" s="65">
        <v>0</v>
      </c>
      <c r="R1203" s="65">
        <v>0</v>
      </c>
      <c r="S1203" s="65">
        <v>0</v>
      </c>
      <c r="T1203" s="65">
        <v>24</v>
      </c>
      <c r="U1203" s="65">
        <v>0</v>
      </c>
      <c r="V1203" s="65">
        <v>0</v>
      </c>
      <c r="W1203" s="65">
        <v>67.599990844726563</v>
      </c>
      <c r="X1203" s="65">
        <v>67.599990844726563</v>
      </c>
      <c r="Y1203" s="65">
        <v>24</v>
      </c>
      <c r="Z1203" s="5"/>
      <c r="AA1203" s="5"/>
      <c r="AB1203" s="5"/>
      <c r="AC1203" s="5"/>
      <c r="AD1203" s="5"/>
      <c r="AE1203" s="65">
        <v>0</v>
      </c>
      <c r="AF1203" s="65">
        <v>0</v>
      </c>
      <c r="AG1203" s="65">
        <v>24</v>
      </c>
      <c r="AH1203" s="5"/>
      <c r="AI1203" s="65">
        <v>13.775999069213867</v>
      </c>
      <c r="AJ1203" s="65">
        <v>0.57399994134902954</v>
      </c>
      <c r="AK1203" s="65">
        <v>0.57399994134902954</v>
      </c>
      <c r="AL1203" s="65">
        <v>24</v>
      </c>
      <c r="AM1203" s="65">
        <v>1</v>
      </c>
      <c r="AN1203" s="65">
        <v>3</v>
      </c>
      <c r="AO1203" s="65">
        <v>0</v>
      </c>
      <c r="AP1203" s="5"/>
      <c r="AQ1203" s="65">
        <v>2</v>
      </c>
      <c r="AR1203" s="65">
        <v>14</v>
      </c>
      <c r="AS1203" s="65">
        <v>9</v>
      </c>
      <c r="AT1203" s="65">
        <v>1987</v>
      </c>
    </row>
    <row r="1204" spans="1:46" x14ac:dyDescent="0.25">
      <c r="A1204" s="65">
        <v>4001</v>
      </c>
      <c r="B1204" s="22">
        <v>32035</v>
      </c>
      <c r="C1204" s="65">
        <v>1</v>
      </c>
      <c r="D1204" s="65">
        <v>3</v>
      </c>
      <c r="E1204" s="5"/>
      <c r="F1204" s="5"/>
      <c r="G1204" s="5"/>
      <c r="H1204" s="5"/>
      <c r="I1204" s="5"/>
      <c r="J1204" s="5"/>
      <c r="K1204" s="65">
        <v>0</v>
      </c>
      <c r="L1204" s="65">
        <v>0</v>
      </c>
      <c r="M1204" s="65">
        <v>0</v>
      </c>
      <c r="N1204" s="65">
        <v>24</v>
      </c>
      <c r="O1204" s="65">
        <v>0</v>
      </c>
      <c r="P1204" s="65">
        <v>0</v>
      </c>
      <c r="Q1204" s="65">
        <v>0</v>
      </c>
      <c r="R1204" s="65">
        <v>0</v>
      </c>
      <c r="S1204" s="65">
        <v>0</v>
      </c>
      <c r="T1204" s="65">
        <v>24</v>
      </c>
      <c r="U1204" s="65">
        <v>0</v>
      </c>
      <c r="V1204" s="65">
        <v>0</v>
      </c>
      <c r="W1204" s="65">
        <v>64.899993896484375</v>
      </c>
      <c r="X1204" s="65">
        <v>64.899993896484375</v>
      </c>
      <c r="Y1204" s="65">
        <v>24</v>
      </c>
      <c r="Z1204" s="5"/>
      <c r="AA1204" s="5"/>
      <c r="AB1204" s="5"/>
      <c r="AC1204" s="5"/>
      <c r="AD1204" s="5"/>
      <c r="AE1204" s="65">
        <v>0</v>
      </c>
      <c r="AF1204" s="65">
        <v>0</v>
      </c>
      <c r="AG1204" s="65">
        <v>24</v>
      </c>
      <c r="AH1204" s="5"/>
      <c r="AI1204" s="65">
        <v>15.62399959564209</v>
      </c>
      <c r="AJ1204" s="65">
        <v>0.65099996328353882</v>
      </c>
      <c r="AK1204" s="65">
        <v>0.65099996328353882</v>
      </c>
      <c r="AL1204" s="65">
        <v>24</v>
      </c>
      <c r="AM1204" s="65">
        <v>1</v>
      </c>
      <c r="AN1204" s="65">
        <v>3</v>
      </c>
      <c r="AO1204" s="65">
        <v>0</v>
      </c>
      <c r="AP1204" s="5"/>
      <c r="AQ1204" s="65">
        <v>3</v>
      </c>
      <c r="AR1204" s="65">
        <v>15</v>
      </c>
      <c r="AS1204" s="65">
        <v>9</v>
      </c>
      <c r="AT1204" s="65">
        <v>1987</v>
      </c>
    </row>
    <row r="1205" spans="1:46" x14ac:dyDescent="0.25">
      <c r="A1205" s="65">
        <v>4001</v>
      </c>
      <c r="B1205" s="22">
        <v>32036</v>
      </c>
      <c r="C1205" s="65">
        <v>1</v>
      </c>
      <c r="D1205" s="65">
        <v>3</v>
      </c>
      <c r="E1205" s="5"/>
      <c r="F1205" s="5"/>
      <c r="G1205" s="5"/>
      <c r="H1205" s="5"/>
      <c r="I1205" s="5"/>
      <c r="J1205" s="5"/>
      <c r="K1205" s="65">
        <v>0</v>
      </c>
      <c r="L1205" s="65">
        <v>0</v>
      </c>
      <c r="M1205" s="65">
        <v>0</v>
      </c>
      <c r="N1205" s="65">
        <v>24</v>
      </c>
      <c r="O1205" s="65">
        <v>0</v>
      </c>
      <c r="P1205" s="65">
        <v>0</v>
      </c>
      <c r="Q1205" s="65">
        <v>0</v>
      </c>
      <c r="R1205" s="65">
        <v>0</v>
      </c>
      <c r="S1205" s="65">
        <v>0</v>
      </c>
      <c r="T1205" s="65">
        <v>24</v>
      </c>
      <c r="U1205" s="65">
        <v>0</v>
      </c>
      <c r="V1205" s="65">
        <v>0</v>
      </c>
      <c r="W1205" s="65">
        <v>66.899993896484375</v>
      </c>
      <c r="X1205" s="65">
        <v>66.899993896484375</v>
      </c>
      <c r="Y1205" s="65">
        <v>24</v>
      </c>
      <c r="Z1205" s="5"/>
      <c r="AA1205" s="5"/>
      <c r="AB1205" s="5"/>
      <c r="AC1205" s="5"/>
      <c r="AD1205" s="5"/>
      <c r="AE1205" s="65">
        <v>0</v>
      </c>
      <c r="AF1205" s="65">
        <v>0</v>
      </c>
      <c r="AG1205" s="65">
        <v>24</v>
      </c>
      <c r="AH1205" s="5"/>
      <c r="AI1205" s="65">
        <v>28.667999267578125</v>
      </c>
      <c r="AJ1205" s="65">
        <v>1.1939992904663086</v>
      </c>
      <c r="AK1205" s="65">
        <v>1.1939992904663086</v>
      </c>
      <c r="AL1205" s="65">
        <v>24</v>
      </c>
      <c r="AM1205" s="65">
        <v>1</v>
      </c>
      <c r="AN1205" s="65">
        <v>3</v>
      </c>
      <c r="AO1205" s="65">
        <v>0</v>
      </c>
      <c r="AP1205" s="5"/>
      <c r="AQ1205" s="65">
        <v>4</v>
      </c>
      <c r="AR1205" s="65">
        <v>16</v>
      </c>
      <c r="AS1205" s="65">
        <v>9</v>
      </c>
      <c r="AT1205" s="65">
        <v>1987</v>
      </c>
    </row>
    <row r="1206" spans="1:46" x14ac:dyDescent="0.25">
      <c r="A1206" s="65">
        <v>4001</v>
      </c>
      <c r="B1206" s="22">
        <v>32037</v>
      </c>
      <c r="C1206" s="65">
        <v>1</v>
      </c>
      <c r="D1206" s="65">
        <v>3</v>
      </c>
      <c r="E1206" s="5"/>
      <c r="F1206" s="5"/>
      <c r="G1206" s="5"/>
      <c r="H1206" s="5"/>
      <c r="I1206" s="5"/>
      <c r="J1206" s="5"/>
      <c r="K1206" s="65">
        <v>0</v>
      </c>
      <c r="L1206" s="65">
        <v>0</v>
      </c>
      <c r="M1206" s="65">
        <v>0</v>
      </c>
      <c r="N1206" s="65">
        <v>24</v>
      </c>
      <c r="O1206" s="65">
        <v>0</v>
      </c>
      <c r="P1206" s="65">
        <v>0</v>
      </c>
      <c r="Q1206" s="65">
        <v>0</v>
      </c>
      <c r="R1206" s="65">
        <v>0</v>
      </c>
      <c r="S1206" s="65">
        <v>0</v>
      </c>
      <c r="T1206" s="65">
        <v>24</v>
      </c>
      <c r="U1206" s="65">
        <v>0</v>
      </c>
      <c r="V1206" s="65">
        <v>0</v>
      </c>
      <c r="W1206" s="65">
        <v>67.5</v>
      </c>
      <c r="X1206" s="65">
        <v>67.5</v>
      </c>
      <c r="Y1206" s="65">
        <v>24</v>
      </c>
      <c r="Z1206" s="5"/>
      <c r="AA1206" s="5"/>
      <c r="AB1206" s="5"/>
      <c r="AC1206" s="5"/>
      <c r="AD1206" s="5"/>
      <c r="AE1206" s="65">
        <v>0</v>
      </c>
      <c r="AF1206" s="65">
        <v>0</v>
      </c>
      <c r="AG1206" s="65">
        <v>24</v>
      </c>
      <c r="AH1206" s="5"/>
      <c r="AI1206" s="65">
        <v>23.387985229492187</v>
      </c>
      <c r="AJ1206" s="65">
        <v>0.97399997711181641</v>
      </c>
      <c r="AK1206" s="65">
        <v>0.97399997711181641</v>
      </c>
      <c r="AL1206" s="65">
        <v>24</v>
      </c>
      <c r="AM1206" s="65">
        <v>1</v>
      </c>
      <c r="AN1206" s="65">
        <v>3</v>
      </c>
      <c r="AO1206" s="65">
        <v>0</v>
      </c>
      <c r="AP1206" s="5"/>
      <c r="AQ1206" s="65">
        <v>5</v>
      </c>
      <c r="AR1206" s="65">
        <v>17</v>
      </c>
      <c r="AS1206" s="65">
        <v>9</v>
      </c>
      <c r="AT1206" s="65">
        <v>1987</v>
      </c>
    </row>
    <row r="1207" spans="1:46" x14ac:dyDescent="0.25">
      <c r="A1207" s="65">
        <v>4001</v>
      </c>
      <c r="B1207" s="22">
        <v>32038</v>
      </c>
      <c r="C1207" s="65">
        <v>1</v>
      </c>
      <c r="D1207" s="65">
        <v>3</v>
      </c>
      <c r="E1207" s="5"/>
      <c r="F1207" s="5"/>
      <c r="G1207" s="5"/>
      <c r="H1207" s="5"/>
      <c r="I1207" s="5"/>
      <c r="J1207" s="5"/>
      <c r="K1207" s="65">
        <v>0</v>
      </c>
      <c r="L1207" s="65">
        <v>0</v>
      </c>
      <c r="M1207" s="65">
        <v>0</v>
      </c>
      <c r="N1207" s="65">
        <v>24</v>
      </c>
      <c r="O1207" s="65">
        <v>0</v>
      </c>
      <c r="P1207" s="65">
        <v>0</v>
      </c>
      <c r="Q1207" s="65">
        <v>0</v>
      </c>
      <c r="R1207" s="65">
        <v>0</v>
      </c>
      <c r="S1207" s="65">
        <v>0</v>
      </c>
      <c r="T1207" s="65">
        <v>24</v>
      </c>
      <c r="U1207" s="65">
        <v>0</v>
      </c>
      <c r="V1207" s="65">
        <v>0</v>
      </c>
      <c r="W1207" s="65">
        <v>69.099990844726563</v>
      </c>
      <c r="X1207" s="65">
        <v>69.099990844726563</v>
      </c>
      <c r="Y1207" s="65">
        <v>24</v>
      </c>
      <c r="Z1207" s="5"/>
      <c r="AA1207" s="5"/>
      <c r="AB1207" s="5"/>
      <c r="AC1207" s="5"/>
      <c r="AD1207" s="5"/>
      <c r="AE1207" s="65">
        <v>0</v>
      </c>
      <c r="AF1207" s="65">
        <v>0</v>
      </c>
      <c r="AG1207" s="65">
        <v>24</v>
      </c>
      <c r="AH1207" s="5"/>
      <c r="AI1207" s="65">
        <v>34.511993408203125</v>
      </c>
      <c r="AJ1207" s="65">
        <v>1.4379997253417969</v>
      </c>
      <c r="AK1207" s="65">
        <v>1.4379997253417969</v>
      </c>
      <c r="AL1207" s="65">
        <v>24</v>
      </c>
      <c r="AM1207" s="65">
        <v>1</v>
      </c>
      <c r="AN1207" s="65">
        <v>3</v>
      </c>
      <c r="AO1207" s="65">
        <v>0</v>
      </c>
      <c r="AP1207" s="5"/>
      <c r="AQ1207" s="65">
        <v>6</v>
      </c>
      <c r="AR1207" s="65">
        <v>18</v>
      </c>
      <c r="AS1207" s="65">
        <v>9</v>
      </c>
      <c r="AT1207" s="65">
        <v>1987</v>
      </c>
    </row>
    <row r="1208" spans="1:46" x14ac:dyDescent="0.25">
      <c r="A1208" s="65">
        <v>4001</v>
      </c>
      <c r="B1208" s="22">
        <v>32039</v>
      </c>
      <c r="C1208" s="65">
        <v>1</v>
      </c>
      <c r="D1208" s="65">
        <v>3</v>
      </c>
      <c r="E1208" s="5"/>
      <c r="F1208" s="5"/>
      <c r="G1208" s="5"/>
      <c r="H1208" s="5"/>
      <c r="I1208" s="5"/>
      <c r="J1208" s="5"/>
      <c r="K1208" s="65">
        <v>0</v>
      </c>
      <c r="L1208" s="65">
        <v>0</v>
      </c>
      <c r="M1208" s="65">
        <v>0</v>
      </c>
      <c r="N1208" s="65">
        <v>24</v>
      </c>
      <c r="O1208" s="65">
        <v>0</v>
      </c>
      <c r="P1208" s="65">
        <v>0</v>
      </c>
      <c r="Q1208" s="65">
        <v>0</v>
      </c>
      <c r="R1208" s="65">
        <v>0</v>
      </c>
      <c r="S1208" s="65">
        <v>0</v>
      </c>
      <c r="T1208" s="65">
        <v>24</v>
      </c>
      <c r="U1208" s="65">
        <v>0</v>
      </c>
      <c r="V1208" s="65">
        <v>0</v>
      </c>
      <c r="W1208" s="65">
        <v>73.599990844726563</v>
      </c>
      <c r="X1208" s="65">
        <v>73.599990844726563</v>
      </c>
      <c r="Y1208" s="65">
        <v>24</v>
      </c>
      <c r="Z1208" s="5"/>
      <c r="AA1208" s="5"/>
      <c r="AB1208" s="5"/>
      <c r="AC1208" s="5"/>
      <c r="AD1208" s="5"/>
      <c r="AE1208" s="65">
        <v>0</v>
      </c>
      <c r="AF1208" s="65">
        <v>0</v>
      </c>
      <c r="AG1208" s="65">
        <v>24</v>
      </c>
      <c r="AH1208" s="5"/>
      <c r="AI1208" s="65">
        <v>30.947998046875</v>
      </c>
      <c r="AJ1208" s="65">
        <v>1.2889995574951172</v>
      </c>
      <c r="AK1208" s="65">
        <v>1.2889995574951172</v>
      </c>
      <c r="AL1208" s="65">
        <v>24</v>
      </c>
      <c r="AM1208" s="65">
        <v>1</v>
      </c>
      <c r="AN1208" s="65">
        <v>3</v>
      </c>
      <c r="AO1208" s="65">
        <v>0</v>
      </c>
      <c r="AP1208" s="5"/>
      <c r="AQ1208" s="65">
        <v>7</v>
      </c>
      <c r="AR1208" s="65">
        <v>19</v>
      </c>
      <c r="AS1208" s="65">
        <v>9</v>
      </c>
      <c r="AT1208" s="65">
        <v>1987</v>
      </c>
    </row>
    <row r="1209" spans="1:46" x14ac:dyDescent="0.25">
      <c r="A1209" s="65">
        <v>4001</v>
      </c>
      <c r="B1209" s="22">
        <v>32040</v>
      </c>
      <c r="C1209" s="65">
        <v>1</v>
      </c>
      <c r="D1209" s="65">
        <v>3</v>
      </c>
      <c r="E1209" s="5"/>
      <c r="F1209" s="5"/>
      <c r="G1209" s="5"/>
      <c r="H1209" s="5"/>
      <c r="I1209" s="5"/>
      <c r="J1209" s="5"/>
      <c r="K1209" s="65">
        <v>0</v>
      </c>
      <c r="L1209" s="65">
        <v>0</v>
      </c>
      <c r="M1209" s="65">
        <v>0</v>
      </c>
      <c r="N1209" s="65">
        <v>24</v>
      </c>
      <c r="O1209" s="65">
        <v>0</v>
      </c>
      <c r="P1209" s="65">
        <v>0</v>
      </c>
      <c r="Q1209" s="65">
        <v>0</v>
      </c>
      <c r="R1209" s="65">
        <v>0</v>
      </c>
      <c r="S1209" s="65">
        <v>0</v>
      </c>
      <c r="T1209" s="65">
        <v>24</v>
      </c>
      <c r="U1209" s="65">
        <v>0</v>
      </c>
      <c r="V1209" s="65">
        <v>0</v>
      </c>
      <c r="W1209" s="65">
        <v>74.29998779296875</v>
      </c>
      <c r="X1209" s="65">
        <v>74.29998779296875</v>
      </c>
      <c r="Y1209" s="65">
        <v>24</v>
      </c>
      <c r="Z1209" s="5"/>
      <c r="AA1209" s="5"/>
      <c r="AB1209" s="5"/>
      <c r="AC1209" s="5"/>
      <c r="AD1209" s="5"/>
      <c r="AE1209" s="65">
        <v>0</v>
      </c>
      <c r="AF1209" s="65">
        <v>0</v>
      </c>
      <c r="AG1209" s="65">
        <v>24</v>
      </c>
      <c r="AH1209" s="5"/>
      <c r="AI1209" s="65">
        <v>18.983993530273438</v>
      </c>
      <c r="AJ1209" s="65">
        <v>0.79099994897842407</v>
      </c>
      <c r="AK1209" s="65">
        <v>0.79099994897842407</v>
      </c>
      <c r="AL1209" s="65">
        <v>24</v>
      </c>
      <c r="AM1209" s="65">
        <v>1</v>
      </c>
      <c r="AN1209" s="65">
        <v>3</v>
      </c>
      <c r="AO1209" s="65">
        <v>0</v>
      </c>
      <c r="AP1209" s="5"/>
      <c r="AQ1209" s="65">
        <v>1</v>
      </c>
      <c r="AR1209" s="65">
        <v>20</v>
      </c>
      <c r="AS1209" s="65">
        <v>9</v>
      </c>
      <c r="AT1209" s="65">
        <v>1987</v>
      </c>
    </row>
    <row r="1210" spans="1:46" x14ac:dyDescent="0.25">
      <c r="A1210" s="65">
        <v>4001</v>
      </c>
      <c r="B1210" s="22">
        <v>32041</v>
      </c>
      <c r="C1210" s="65">
        <v>1</v>
      </c>
      <c r="D1210" s="65">
        <v>3</v>
      </c>
      <c r="E1210" s="5"/>
      <c r="F1210" s="5"/>
      <c r="G1210" s="5"/>
      <c r="H1210" s="5"/>
      <c r="I1210" s="5"/>
      <c r="J1210" s="5"/>
      <c r="K1210" s="65">
        <v>0</v>
      </c>
      <c r="L1210" s="65">
        <v>0</v>
      </c>
      <c r="M1210" s="65">
        <v>0</v>
      </c>
      <c r="N1210" s="65">
        <v>24</v>
      </c>
      <c r="O1210" s="65">
        <v>0</v>
      </c>
      <c r="P1210" s="65">
        <v>0</v>
      </c>
      <c r="Q1210" s="65">
        <v>0</v>
      </c>
      <c r="R1210" s="65">
        <v>0</v>
      </c>
      <c r="S1210" s="65">
        <v>0</v>
      </c>
      <c r="T1210" s="65">
        <v>24</v>
      </c>
      <c r="U1210" s="65">
        <v>0</v>
      </c>
      <c r="V1210" s="65">
        <v>0</v>
      </c>
      <c r="W1210" s="65">
        <v>73.79998779296875</v>
      </c>
      <c r="X1210" s="65">
        <v>73.79998779296875</v>
      </c>
      <c r="Y1210" s="65">
        <v>24</v>
      </c>
      <c r="Z1210" s="5"/>
      <c r="AA1210" s="5"/>
      <c r="AB1210" s="5"/>
      <c r="AC1210" s="5"/>
      <c r="AD1210" s="5"/>
      <c r="AE1210" s="65">
        <v>0</v>
      </c>
      <c r="AF1210" s="65">
        <v>0</v>
      </c>
      <c r="AG1210" s="65">
        <v>24</v>
      </c>
      <c r="AH1210" s="5"/>
      <c r="AI1210" s="65">
        <v>15.263999938964844</v>
      </c>
      <c r="AJ1210" s="65">
        <v>0.63599997758865356</v>
      </c>
      <c r="AK1210" s="65">
        <v>0.63599997758865356</v>
      </c>
      <c r="AL1210" s="65">
        <v>24</v>
      </c>
      <c r="AM1210" s="65">
        <v>1</v>
      </c>
      <c r="AN1210" s="65">
        <v>3</v>
      </c>
      <c r="AO1210" s="65">
        <v>0</v>
      </c>
      <c r="AP1210" s="5"/>
      <c r="AQ1210" s="65">
        <v>2</v>
      </c>
      <c r="AR1210" s="65">
        <v>21</v>
      </c>
      <c r="AS1210" s="65">
        <v>9</v>
      </c>
      <c r="AT1210" s="65">
        <v>1987</v>
      </c>
    </row>
    <row r="1211" spans="1:46" x14ac:dyDescent="0.25">
      <c r="A1211" s="65">
        <v>4001</v>
      </c>
      <c r="B1211" s="22">
        <v>32042</v>
      </c>
      <c r="C1211" s="65">
        <v>1</v>
      </c>
      <c r="D1211" s="65">
        <v>3</v>
      </c>
      <c r="E1211" s="5"/>
      <c r="F1211" s="5"/>
      <c r="G1211" s="5"/>
      <c r="H1211" s="5"/>
      <c r="I1211" s="5"/>
      <c r="J1211" s="5"/>
      <c r="K1211" s="65">
        <v>0</v>
      </c>
      <c r="L1211" s="65">
        <v>0</v>
      </c>
      <c r="M1211" s="65">
        <v>0</v>
      </c>
      <c r="N1211" s="65">
        <v>24</v>
      </c>
      <c r="O1211" s="65">
        <v>0</v>
      </c>
      <c r="P1211" s="65">
        <v>0</v>
      </c>
      <c r="Q1211" s="65">
        <v>0</v>
      </c>
      <c r="R1211" s="65">
        <v>0</v>
      </c>
      <c r="S1211" s="65">
        <v>0</v>
      </c>
      <c r="T1211" s="65">
        <v>24</v>
      </c>
      <c r="U1211" s="65">
        <v>0</v>
      </c>
      <c r="V1211" s="65">
        <v>0</v>
      </c>
      <c r="W1211" s="65">
        <v>74.099990844726563</v>
      </c>
      <c r="X1211" s="65">
        <v>74.099990844726563</v>
      </c>
      <c r="Y1211" s="65">
        <v>24</v>
      </c>
      <c r="Z1211" s="5"/>
      <c r="AA1211" s="5"/>
      <c r="AB1211" s="5"/>
      <c r="AC1211" s="5"/>
      <c r="AD1211" s="5"/>
      <c r="AE1211" s="65">
        <v>0</v>
      </c>
      <c r="AF1211" s="65">
        <v>0</v>
      </c>
      <c r="AG1211" s="65">
        <v>24</v>
      </c>
      <c r="AH1211" s="5"/>
      <c r="AI1211" s="65">
        <v>27.73199462890625</v>
      </c>
      <c r="AJ1211" s="65">
        <v>1.1549997329711914</v>
      </c>
      <c r="AK1211" s="65">
        <v>1.1549997329711914</v>
      </c>
      <c r="AL1211" s="65">
        <v>24</v>
      </c>
      <c r="AM1211" s="65">
        <v>1</v>
      </c>
      <c r="AN1211" s="65">
        <v>3</v>
      </c>
      <c r="AO1211" s="65">
        <v>0</v>
      </c>
      <c r="AP1211" s="5"/>
      <c r="AQ1211" s="65">
        <v>3</v>
      </c>
      <c r="AR1211" s="65">
        <v>22</v>
      </c>
      <c r="AS1211" s="65">
        <v>9</v>
      </c>
      <c r="AT1211" s="65">
        <v>1987</v>
      </c>
    </row>
    <row r="1212" spans="1:46" x14ac:dyDescent="0.25">
      <c r="A1212" s="65">
        <v>4001</v>
      </c>
      <c r="B1212" s="22">
        <v>32043</v>
      </c>
      <c r="C1212" s="65">
        <v>1</v>
      </c>
      <c r="D1212" s="65">
        <v>3</v>
      </c>
      <c r="E1212" s="5"/>
      <c r="F1212" s="5"/>
      <c r="G1212" s="5"/>
      <c r="H1212" s="5"/>
      <c r="I1212" s="5"/>
      <c r="J1212" s="5"/>
      <c r="K1212" s="65">
        <v>0</v>
      </c>
      <c r="L1212" s="65">
        <v>0</v>
      </c>
      <c r="M1212" s="65">
        <v>0</v>
      </c>
      <c r="N1212" s="65">
        <v>24</v>
      </c>
      <c r="O1212" s="65">
        <v>0</v>
      </c>
      <c r="P1212" s="65">
        <v>0</v>
      </c>
      <c r="Q1212" s="65">
        <v>0</v>
      </c>
      <c r="R1212" s="65">
        <v>0</v>
      </c>
      <c r="S1212" s="65">
        <v>0</v>
      </c>
      <c r="T1212" s="65">
        <v>24</v>
      </c>
      <c r="U1212" s="65">
        <v>0</v>
      </c>
      <c r="V1212" s="65">
        <v>0</v>
      </c>
      <c r="W1212" s="65">
        <v>75.399993896484375</v>
      </c>
      <c r="X1212" s="65">
        <v>75.399993896484375</v>
      </c>
      <c r="Y1212" s="65">
        <v>24</v>
      </c>
      <c r="Z1212" s="5"/>
      <c r="AA1212" s="5"/>
      <c r="AB1212" s="5"/>
      <c r="AC1212" s="5"/>
      <c r="AD1212" s="5"/>
      <c r="AE1212" s="65">
        <v>0</v>
      </c>
      <c r="AF1212" s="65">
        <v>0</v>
      </c>
      <c r="AG1212" s="65">
        <v>24</v>
      </c>
      <c r="AH1212" s="5"/>
      <c r="AI1212" s="65">
        <v>27.491989135742188</v>
      </c>
      <c r="AJ1212" s="65">
        <v>1.1449995040893555</v>
      </c>
      <c r="AK1212" s="65">
        <v>1.1449995040893555</v>
      </c>
      <c r="AL1212" s="65">
        <v>24</v>
      </c>
      <c r="AM1212" s="65">
        <v>1</v>
      </c>
      <c r="AN1212" s="65">
        <v>3</v>
      </c>
      <c r="AO1212" s="65">
        <v>0</v>
      </c>
      <c r="AP1212" s="5"/>
      <c r="AQ1212" s="65">
        <v>4</v>
      </c>
      <c r="AR1212" s="65">
        <v>23</v>
      </c>
      <c r="AS1212" s="65">
        <v>9</v>
      </c>
      <c r="AT1212" s="65">
        <v>1987</v>
      </c>
    </row>
    <row r="1213" spans="1:46" x14ac:dyDescent="0.25">
      <c r="A1213" s="65">
        <v>4001</v>
      </c>
      <c r="B1213" s="22">
        <v>32044</v>
      </c>
      <c r="C1213" s="65">
        <v>1</v>
      </c>
      <c r="D1213" s="65">
        <v>3</v>
      </c>
      <c r="E1213" s="5"/>
      <c r="F1213" s="5"/>
      <c r="G1213" s="5"/>
      <c r="H1213" s="5"/>
      <c r="I1213" s="5"/>
      <c r="J1213" s="5"/>
      <c r="K1213" s="65">
        <v>0</v>
      </c>
      <c r="L1213" s="65">
        <v>0</v>
      </c>
      <c r="M1213" s="65">
        <v>0</v>
      </c>
      <c r="N1213" s="65">
        <v>24</v>
      </c>
      <c r="O1213" s="65">
        <v>0</v>
      </c>
      <c r="P1213" s="65">
        <v>0</v>
      </c>
      <c r="Q1213" s="65">
        <v>0</v>
      </c>
      <c r="R1213" s="65">
        <v>0</v>
      </c>
      <c r="S1213" s="65">
        <v>0</v>
      </c>
      <c r="T1213" s="65">
        <v>24</v>
      </c>
      <c r="U1213" s="65">
        <v>0</v>
      </c>
      <c r="V1213" s="65">
        <v>0</v>
      </c>
      <c r="W1213" s="65">
        <v>73.599990844726563</v>
      </c>
      <c r="X1213" s="65">
        <v>73.599990844726563</v>
      </c>
      <c r="Y1213" s="65">
        <v>24</v>
      </c>
      <c r="Z1213" s="5"/>
      <c r="AA1213" s="5"/>
      <c r="AB1213" s="5"/>
      <c r="AC1213" s="5"/>
      <c r="AD1213" s="5"/>
      <c r="AE1213" s="65">
        <v>0</v>
      </c>
      <c r="AF1213" s="65">
        <v>0</v>
      </c>
      <c r="AG1213" s="65">
        <v>24</v>
      </c>
      <c r="AH1213" s="5"/>
      <c r="AI1213" s="65">
        <v>34.8599853515625</v>
      </c>
      <c r="AJ1213" s="65">
        <v>1.4519996643066406</v>
      </c>
      <c r="AK1213" s="65">
        <v>1.4519996643066406</v>
      </c>
      <c r="AL1213" s="65">
        <v>24</v>
      </c>
      <c r="AM1213" s="65">
        <v>1</v>
      </c>
      <c r="AN1213" s="65">
        <v>3</v>
      </c>
      <c r="AO1213" s="65">
        <v>0</v>
      </c>
      <c r="AP1213" s="5"/>
      <c r="AQ1213" s="65">
        <v>5</v>
      </c>
      <c r="AR1213" s="65">
        <v>24</v>
      </c>
      <c r="AS1213" s="65">
        <v>9</v>
      </c>
      <c r="AT1213" s="65">
        <v>1987</v>
      </c>
    </row>
    <row r="1214" spans="1:46" x14ac:dyDescent="0.25">
      <c r="A1214" s="65">
        <v>4001</v>
      </c>
      <c r="B1214" s="22">
        <v>32045</v>
      </c>
      <c r="C1214" s="65">
        <v>1</v>
      </c>
      <c r="D1214" s="65">
        <v>3</v>
      </c>
      <c r="E1214" s="5"/>
      <c r="F1214" s="5"/>
      <c r="G1214" s="5"/>
      <c r="H1214" s="5"/>
      <c r="I1214" s="5"/>
      <c r="J1214" s="5"/>
      <c r="K1214" s="65">
        <v>0</v>
      </c>
      <c r="L1214" s="65">
        <v>0</v>
      </c>
      <c r="M1214" s="65">
        <v>0</v>
      </c>
      <c r="N1214" s="65">
        <v>24</v>
      </c>
      <c r="O1214" s="65">
        <v>0</v>
      </c>
      <c r="P1214" s="65">
        <v>0</v>
      </c>
      <c r="Q1214" s="65">
        <v>0</v>
      </c>
      <c r="R1214" s="65">
        <v>0</v>
      </c>
      <c r="S1214" s="65">
        <v>0</v>
      </c>
      <c r="T1214" s="65">
        <v>24</v>
      </c>
      <c r="U1214" s="65">
        <v>0</v>
      </c>
      <c r="V1214" s="65">
        <v>0</v>
      </c>
      <c r="W1214" s="65">
        <v>68.5</v>
      </c>
      <c r="X1214" s="65">
        <v>68.5</v>
      </c>
      <c r="Y1214" s="65">
        <v>24</v>
      </c>
      <c r="Z1214" s="5"/>
      <c r="AA1214" s="5"/>
      <c r="AB1214" s="5"/>
      <c r="AC1214" s="5"/>
      <c r="AD1214" s="5"/>
      <c r="AE1214" s="65">
        <v>0</v>
      </c>
      <c r="AF1214" s="65">
        <v>0</v>
      </c>
      <c r="AG1214" s="65">
        <v>24</v>
      </c>
      <c r="AH1214" s="5"/>
      <c r="AI1214" s="65">
        <v>18.683990478515625</v>
      </c>
      <c r="AJ1214" s="65">
        <v>0.77799999713897705</v>
      </c>
      <c r="AK1214" s="65">
        <v>0.77799999713897705</v>
      </c>
      <c r="AL1214" s="65">
        <v>24</v>
      </c>
      <c r="AM1214" s="65">
        <v>1</v>
      </c>
      <c r="AN1214" s="65">
        <v>3</v>
      </c>
      <c r="AO1214" s="65">
        <v>0</v>
      </c>
      <c r="AP1214" s="5"/>
      <c r="AQ1214" s="65">
        <v>6</v>
      </c>
      <c r="AR1214" s="65">
        <v>25</v>
      </c>
      <c r="AS1214" s="65">
        <v>9</v>
      </c>
      <c r="AT1214" s="65">
        <v>1987</v>
      </c>
    </row>
    <row r="1215" spans="1:46" x14ac:dyDescent="0.25">
      <c r="A1215" s="65">
        <v>4001</v>
      </c>
      <c r="B1215" s="22">
        <v>32046</v>
      </c>
      <c r="C1215" s="65">
        <v>1</v>
      </c>
      <c r="D1215" s="65">
        <v>3</v>
      </c>
      <c r="E1215" s="5"/>
      <c r="F1215" s="5"/>
      <c r="G1215" s="5"/>
      <c r="H1215" s="5"/>
      <c r="I1215" s="5"/>
      <c r="J1215" s="5"/>
      <c r="K1215" s="65">
        <v>0</v>
      </c>
      <c r="L1215" s="65">
        <v>0</v>
      </c>
      <c r="M1215" s="65">
        <v>0</v>
      </c>
      <c r="N1215" s="65">
        <v>24</v>
      </c>
      <c r="O1215" s="65">
        <v>0</v>
      </c>
      <c r="P1215" s="65">
        <v>0</v>
      </c>
      <c r="Q1215" s="65">
        <v>0</v>
      </c>
      <c r="R1215" s="65">
        <v>0</v>
      </c>
      <c r="S1215" s="65">
        <v>0</v>
      </c>
      <c r="T1215" s="65">
        <v>24</v>
      </c>
      <c r="U1215" s="65">
        <v>0</v>
      </c>
      <c r="V1215" s="65">
        <v>0</v>
      </c>
      <c r="W1215" s="65">
        <v>65.29998779296875</v>
      </c>
      <c r="X1215" s="65">
        <v>65.29998779296875</v>
      </c>
      <c r="Y1215" s="65">
        <v>24</v>
      </c>
      <c r="Z1215" s="5"/>
      <c r="AA1215" s="5"/>
      <c r="AB1215" s="5"/>
      <c r="AC1215" s="5"/>
      <c r="AD1215" s="5"/>
      <c r="AE1215" s="65">
        <v>0</v>
      </c>
      <c r="AF1215" s="65">
        <v>0</v>
      </c>
      <c r="AG1215" s="65">
        <v>24</v>
      </c>
      <c r="AH1215" s="5"/>
      <c r="AI1215" s="65">
        <v>11.231999397277832</v>
      </c>
      <c r="AJ1215" s="65">
        <v>0.46799999475479126</v>
      </c>
      <c r="AK1215" s="65">
        <v>0.46799999475479126</v>
      </c>
      <c r="AL1215" s="65">
        <v>24</v>
      </c>
      <c r="AM1215" s="65">
        <v>1</v>
      </c>
      <c r="AN1215" s="65">
        <v>3</v>
      </c>
      <c r="AO1215" s="65">
        <v>0</v>
      </c>
      <c r="AP1215" s="5"/>
      <c r="AQ1215" s="65">
        <v>7</v>
      </c>
      <c r="AR1215" s="65">
        <v>26</v>
      </c>
      <c r="AS1215" s="65">
        <v>9</v>
      </c>
      <c r="AT1215" s="65">
        <v>1987</v>
      </c>
    </row>
    <row r="1216" spans="1:46" x14ac:dyDescent="0.25">
      <c r="A1216" s="65">
        <v>4001</v>
      </c>
      <c r="B1216" s="22">
        <v>32047</v>
      </c>
      <c r="C1216" s="65">
        <v>1</v>
      </c>
      <c r="D1216" s="65">
        <v>3</v>
      </c>
      <c r="E1216" s="5"/>
      <c r="F1216" s="5"/>
      <c r="G1216" s="5"/>
      <c r="H1216" s="5"/>
      <c r="I1216" s="5"/>
      <c r="J1216" s="5"/>
      <c r="K1216" s="65">
        <v>0</v>
      </c>
      <c r="L1216" s="65">
        <v>0</v>
      </c>
      <c r="M1216" s="65">
        <v>0</v>
      </c>
      <c r="N1216" s="65">
        <v>24</v>
      </c>
      <c r="O1216" s="65">
        <v>0</v>
      </c>
      <c r="P1216" s="65">
        <v>0</v>
      </c>
      <c r="Q1216" s="65">
        <v>0</v>
      </c>
      <c r="R1216" s="65">
        <v>0</v>
      </c>
      <c r="S1216" s="65">
        <v>0</v>
      </c>
      <c r="T1216" s="65">
        <v>24</v>
      </c>
      <c r="U1216" s="65">
        <v>0</v>
      </c>
      <c r="V1216" s="65">
        <v>0</v>
      </c>
      <c r="W1216" s="65">
        <v>64</v>
      </c>
      <c r="X1216" s="65">
        <v>64</v>
      </c>
      <c r="Y1216" s="65">
        <v>24</v>
      </c>
      <c r="Z1216" s="5"/>
      <c r="AA1216" s="5"/>
      <c r="AB1216" s="5"/>
      <c r="AC1216" s="5"/>
      <c r="AD1216" s="5"/>
      <c r="AE1216" s="65">
        <v>0</v>
      </c>
      <c r="AF1216" s="65">
        <v>0</v>
      </c>
      <c r="AG1216" s="65">
        <v>24</v>
      </c>
      <c r="AH1216" s="5"/>
      <c r="AI1216" s="65">
        <v>13.427999496459961</v>
      </c>
      <c r="AJ1216" s="65">
        <v>0.55899995565414429</v>
      </c>
      <c r="AK1216" s="65">
        <v>0.55899995565414429</v>
      </c>
      <c r="AL1216" s="65">
        <v>24</v>
      </c>
      <c r="AM1216" s="65">
        <v>1</v>
      </c>
      <c r="AN1216" s="65">
        <v>3</v>
      </c>
      <c r="AO1216" s="65">
        <v>0</v>
      </c>
      <c r="AP1216" s="5"/>
      <c r="AQ1216" s="65">
        <v>1</v>
      </c>
      <c r="AR1216" s="65">
        <v>27</v>
      </c>
      <c r="AS1216" s="65">
        <v>9</v>
      </c>
      <c r="AT1216" s="65">
        <v>1987</v>
      </c>
    </row>
    <row r="1217" spans="1:46" x14ac:dyDescent="0.25">
      <c r="A1217" s="65">
        <v>4001</v>
      </c>
      <c r="B1217" s="22">
        <v>32048</v>
      </c>
      <c r="C1217" s="65">
        <v>1</v>
      </c>
      <c r="D1217" s="65">
        <v>3</v>
      </c>
      <c r="E1217" s="5"/>
      <c r="F1217" s="5"/>
      <c r="G1217" s="5"/>
      <c r="H1217" s="5"/>
      <c r="I1217" s="5"/>
      <c r="J1217" s="5"/>
      <c r="K1217" s="65">
        <v>0</v>
      </c>
      <c r="L1217" s="65">
        <v>0</v>
      </c>
      <c r="M1217" s="65">
        <v>0</v>
      </c>
      <c r="N1217" s="65">
        <v>24</v>
      </c>
      <c r="O1217" s="65">
        <v>0</v>
      </c>
      <c r="P1217" s="65">
        <v>0</v>
      </c>
      <c r="Q1217" s="65">
        <v>0</v>
      </c>
      <c r="R1217" s="65">
        <v>0</v>
      </c>
      <c r="S1217" s="65">
        <v>0</v>
      </c>
      <c r="T1217" s="65">
        <v>24</v>
      </c>
      <c r="U1217" s="65">
        <v>0</v>
      </c>
      <c r="V1217" s="65">
        <v>0</v>
      </c>
      <c r="W1217" s="65">
        <v>65.699996948242188</v>
      </c>
      <c r="X1217" s="65">
        <v>65.699996948242188</v>
      </c>
      <c r="Y1217" s="65">
        <v>24</v>
      </c>
      <c r="Z1217" s="5"/>
      <c r="AA1217" s="5"/>
      <c r="AB1217" s="5"/>
      <c r="AC1217" s="5"/>
      <c r="AD1217" s="5"/>
      <c r="AE1217" s="65">
        <v>0</v>
      </c>
      <c r="AF1217" s="65">
        <v>0</v>
      </c>
      <c r="AG1217" s="65">
        <v>24</v>
      </c>
      <c r="AH1217" s="5"/>
      <c r="AI1217" s="65">
        <v>21.6719970703125</v>
      </c>
      <c r="AJ1217" s="65">
        <v>0.90299999713897705</v>
      </c>
      <c r="AK1217" s="65">
        <v>0.90299999713897705</v>
      </c>
      <c r="AL1217" s="65">
        <v>24</v>
      </c>
      <c r="AM1217" s="65">
        <v>1</v>
      </c>
      <c r="AN1217" s="65">
        <v>3</v>
      </c>
      <c r="AO1217" s="65">
        <v>0</v>
      </c>
      <c r="AP1217" s="5"/>
      <c r="AQ1217" s="65">
        <v>2</v>
      </c>
      <c r="AR1217" s="65">
        <v>28</v>
      </c>
      <c r="AS1217" s="65">
        <v>9</v>
      </c>
      <c r="AT1217" s="65">
        <v>1987</v>
      </c>
    </row>
    <row r="1218" spans="1:46" x14ac:dyDescent="0.25">
      <c r="A1218" s="65">
        <v>4001</v>
      </c>
      <c r="B1218" s="22">
        <v>32049</v>
      </c>
      <c r="C1218" s="65">
        <v>1</v>
      </c>
      <c r="D1218" s="65">
        <v>3</v>
      </c>
      <c r="E1218" s="5"/>
      <c r="F1218" s="5"/>
      <c r="G1218" s="5"/>
      <c r="H1218" s="5"/>
      <c r="I1218" s="5"/>
      <c r="J1218" s="5"/>
      <c r="K1218" s="65">
        <v>0</v>
      </c>
      <c r="L1218" s="65">
        <v>0</v>
      </c>
      <c r="M1218" s="65">
        <v>0</v>
      </c>
      <c r="N1218" s="65">
        <v>24</v>
      </c>
      <c r="O1218" s="65">
        <v>0</v>
      </c>
      <c r="P1218" s="65">
        <v>0</v>
      </c>
      <c r="Q1218" s="65">
        <v>0</v>
      </c>
      <c r="R1218" s="65">
        <v>0</v>
      </c>
      <c r="S1218" s="65">
        <v>0</v>
      </c>
      <c r="T1218" s="65">
        <v>24</v>
      </c>
      <c r="U1218" s="65">
        <v>0</v>
      </c>
      <c r="V1218" s="65">
        <v>0</v>
      </c>
      <c r="W1218" s="65">
        <v>68.199996948242188</v>
      </c>
      <c r="X1218" s="65">
        <v>68.199996948242188</v>
      </c>
      <c r="Y1218" s="65">
        <v>24</v>
      </c>
      <c r="Z1218" s="5"/>
      <c r="AA1218" s="5"/>
      <c r="AB1218" s="5"/>
      <c r="AC1218" s="5"/>
      <c r="AD1218" s="5"/>
      <c r="AE1218" s="65">
        <v>0</v>
      </c>
      <c r="AF1218" s="65">
        <v>0</v>
      </c>
      <c r="AG1218" s="65">
        <v>24</v>
      </c>
      <c r="AH1218" s="5"/>
      <c r="AI1218" s="65">
        <v>18.05999755859375</v>
      </c>
      <c r="AJ1218" s="65">
        <v>0.75199997425079346</v>
      </c>
      <c r="AK1218" s="65">
        <v>0.75199997425079346</v>
      </c>
      <c r="AL1218" s="65">
        <v>24</v>
      </c>
      <c r="AM1218" s="65">
        <v>1</v>
      </c>
      <c r="AN1218" s="65">
        <v>3</v>
      </c>
      <c r="AO1218" s="65">
        <v>0</v>
      </c>
      <c r="AP1218" s="5"/>
      <c r="AQ1218" s="65">
        <v>3</v>
      </c>
      <c r="AR1218" s="65">
        <v>29</v>
      </c>
      <c r="AS1218" s="65">
        <v>9</v>
      </c>
      <c r="AT1218" s="65">
        <v>1987</v>
      </c>
    </row>
    <row r="1219" spans="1:46" x14ac:dyDescent="0.25">
      <c r="A1219" s="65">
        <v>4001</v>
      </c>
      <c r="B1219" s="22">
        <v>32050</v>
      </c>
      <c r="C1219" s="65">
        <v>1</v>
      </c>
      <c r="D1219" s="65">
        <v>3</v>
      </c>
      <c r="E1219" s="5"/>
      <c r="F1219" s="5"/>
      <c r="G1219" s="5"/>
      <c r="H1219" s="5"/>
      <c r="I1219" s="5"/>
      <c r="J1219" s="5"/>
      <c r="K1219" s="65">
        <v>0</v>
      </c>
      <c r="L1219" s="65">
        <v>0</v>
      </c>
      <c r="M1219" s="65">
        <v>0</v>
      </c>
      <c r="N1219" s="65">
        <v>24</v>
      </c>
      <c r="O1219" s="65">
        <v>0</v>
      </c>
      <c r="P1219" s="65">
        <v>0</v>
      </c>
      <c r="Q1219" s="65">
        <v>0</v>
      </c>
      <c r="R1219" s="65">
        <v>0</v>
      </c>
      <c r="S1219" s="65">
        <v>0</v>
      </c>
      <c r="T1219" s="65">
        <v>24</v>
      </c>
      <c r="U1219" s="65">
        <v>0</v>
      </c>
      <c r="V1219" s="65">
        <v>0</v>
      </c>
      <c r="W1219" s="65">
        <v>70.199996948242188</v>
      </c>
      <c r="X1219" s="65">
        <v>70.199996948242188</v>
      </c>
      <c r="Y1219" s="65">
        <v>24</v>
      </c>
      <c r="Z1219" s="5"/>
      <c r="AA1219" s="5"/>
      <c r="AB1219" s="5"/>
      <c r="AC1219" s="5"/>
      <c r="AD1219" s="5"/>
      <c r="AE1219" s="65">
        <v>0</v>
      </c>
      <c r="AF1219" s="65">
        <v>0</v>
      </c>
      <c r="AG1219" s="65">
        <v>24</v>
      </c>
      <c r="AH1219" s="5"/>
      <c r="AI1219" s="65">
        <v>26.051986694335938</v>
      </c>
      <c r="AJ1219" s="65">
        <v>1.0849990844726562</v>
      </c>
      <c r="AK1219" s="65">
        <v>1.0849990844726562</v>
      </c>
      <c r="AL1219" s="65">
        <v>24</v>
      </c>
      <c r="AM1219" s="65">
        <v>1</v>
      </c>
      <c r="AN1219" s="65">
        <v>3</v>
      </c>
      <c r="AO1219" s="65">
        <v>0</v>
      </c>
      <c r="AP1219" s="5"/>
      <c r="AQ1219" s="65">
        <v>4</v>
      </c>
      <c r="AR1219" s="65">
        <v>30</v>
      </c>
      <c r="AS1219" s="65">
        <v>9</v>
      </c>
      <c r="AT1219" s="65">
        <v>1987</v>
      </c>
    </row>
    <row r="1220" spans="1:46" x14ac:dyDescent="0.25">
      <c r="A1220" s="65">
        <v>4001</v>
      </c>
      <c r="B1220" s="22">
        <v>32051</v>
      </c>
      <c r="C1220" s="65">
        <v>1</v>
      </c>
      <c r="D1220" s="65">
        <v>3</v>
      </c>
      <c r="E1220" s="5"/>
      <c r="F1220" s="5"/>
      <c r="G1220" s="5"/>
      <c r="H1220" s="5"/>
      <c r="I1220" s="5"/>
      <c r="J1220" s="5"/>
      <c r="K1220" s="65">
        <v>0</v>
      </c>
      <c r="L1220" s="65">
        <v>0</v>
      </c>
      <c r="M1220" s="65">
        <v>0</v>
      </c>
      <c r="N1220" s="65">
        <v>24</v>
      </c>
      <c r="O1220" s="65">
        <v>0</v>
      </c>
      <c r="P1220" s="65">
        <v>0</v>
      </c>
      <c r="Q1220" s="65">
        <v>0</v>
      </c>
      <c r="R1220" s="65">
        <v>0</v>
      </c>
      <c r="S1220" s="65">
        <v>0</v>
      </c>
      <c r="T1220" s="65">
        <v>24</v>
      </c>
      <c r="U1220" s="65">
        <v>0</v>
      </c>
      <c r="V1220" s="65">
        <v>0</v>
      </c>
      <c r="W1220" s="65">
        <v>71.099990844726563</v>
      </c>
      <c r="X1220" s="65">
        <v>71.099990844726563</v>
      </c>
      <c r="Y1220" s="65">
        <v>24</v>
      </c>
      <c r="Z1220" s="5"/>
      <c r="AA1220" s="5"/>
      <c r="AB1220" s="5"/>
      <c r="AC1220" s="5"/>
      <c r="AD1220" s="5"/>
      <c r="AE1220" s="65">
        <v>0</v>
      </c>
      <c r="AF1220" s="65">
        <v>0</v>
      </c>
      <c r="AG1220" s="65">
        <v>24</v>
      </c>
      <c r="AH1220" s="5"/>
      <c r="AI1220" s="65">
        <v>16.691986083984375</v>
      </c>
      <c r="AJ1220" s="65">
        <v>0.69499999284744263</v>
      </c>
      <c r="AK1220" s="65">
        <v>0.69499999284744263</v>
      </c>
      <c r="AL1220" s="65">
        <v>24</v>
      </c>
      <c r="AM1220" s="65">
        <v>1</v>
      </c>
      <c r="AN1220" s="65">
        <v>3</v>
      </c>
      <c r="AO1220" s="65">
        <v>0</v>
      </c>
      <c r="AP1220" s="5"/>
      <c r="AQ1220" s="65">
        <v>5</v>
      </c>
      <c r="AR1220" s="65">
        <v>1</v>
      </c>
      <c r="AS1220" s="65">
        <v>10</v>
      </c>
      <c r="AT1220" s="65">
        <v>1987</v>
      </c>
    </row>
    <row r="1221" spans="1:46" x14ac:dyDescent="0.25">
      <c r="A1221" s="65">
        <v>4001</v>
      </c>
      <c r="B1221" s="22">
        <v>32052</v>
      </c>
      <c r="C1221" s="65">
        <v>1</v>
      </c>
      <c r="D1221" s="65">
        <v>3</v>
      </c>
      <c r="E1221" s="5"/>
      <c r="F1221" s="5"/>
      <c r="G1221" s="5"/>
      <c r="H1221" s="5"/>
      <c r="I1221" s="5"/>
      <c r="J1221" s="5"/>
      <c r="K1221" s="65">
        <v>0</v>
      </c>
      <c r="L1221" s="65">
        <v>0</v>
      </c>
      <c r="M1221" s="65">
        <v>0</v>
      </c>
      <c r="N1221" s="65">
        <v>24</v>
      </c>
      <c r="O1221" s="65">
        <v>0</v>
      </c>
      <c r="P1221" s="65">
        <v>0</v>
      </c>
      <c r="Q1221" s="65">
        <v>0</v>
      </c>
      <c r="R1221" s="65">
        <v>0</v>
      </c>
      <c r="S1221" s="65">
        <v>0</v>
      </c>
      <c r="T1221" s="65">
        <v>24</v>
      </c>
      <c r="U1221" s="65">
        <v>0</v>
      </c>
      <c r="V1221" s="65">
        <v>0</v>
      </c>
      <c r="W1221" s="65">
        <v>69.29998779296875</v>
      </c>
      <c r="X1221" s="65">
        <v>69.29998779296875</v>
      </c>
      <c r="Y1221" s="65">
        <v>24</v>
      </c>
      <c r="Z1221" s="5"/>
      <c r="AA1221" s="5"/>
      <c r="AB1221" s="5"/>
      <c r="AC1221" s="5"/>
      <c r="AD1221" s="5"/>
      <c r="AE1221" s="65">
        <v>0</v>
      </c>
      <c r="AF1221" s="65">
        <v>0</v>
      </c>
      <c r="AG1221" s="65">
        <v>24</v>
      </c>
      <c r="AH1221" s="5"/>
      <c r="AI1221" s="65">
        <v>17.2919921875</v>
      </c>
      <c r="AJ1221" s="65">
        <v>0.71999996900558472</v>
      </c>
      <c r="AK1221" s="65">
        <v>0.71999996900558472</v>
      </c>
      <c r="AL1221" s="65">
        <v>24</v>
      </c>
      <c r="AM1221" s="65">
        <v>1</v>
      </c>
      <c r="AN1221" s="65">
        <v>3</v>
      </c>
      <c r="AO1221" s="65">
        <v>0</v>
      </c>
      <c r="AP1221" s="5"/>
      <c r="AQ1221" s="65">
        <v>6</v>
      </c>
      <c r="AR1221" s="65">
        <v>2</v>
      </c>
      <c r="AS1221" s="65">
        <v>10</v>
      </c>
      <c r="AT1221" s="65">
        <v>1987</v>
      </c>
    </row>
    <row r="1222" spans="1:46" x14ac:dyDescent="0.25">
      <c r="A1222" s="65">
        <v>4001</v>
      </c>
      <c r="B1222" s="22">
        <v>32053</v>
      </c>
      <c r="C1222" s="65">
        <v>1</v>
      </c>
      <c r="D1222" s="65">
        <v>3</v>
      </c>
      <c r="E1222" s="5"/>
      <c r="F1222" s="5"/>
      <c r="G1222" s="5"/>
      <c r="H1222" s="5"/>
      <c r="I1222" s="5"/>
      <c r="J1222" s="5"/>
      <c r="K1222" s="65">
        <v>0</v>
      </c>
      <c r="L1222" s="65">
        <v>0</v>
      </c>
      <c r="M1222" s="65">
        <v>0</v>
      </c>
      <c r="N1222" s="65">
        <v>24</v>
      </c>
      <c r="O1222" s="65">
        <v>0</v>
      </c>
      <c r="P1222" s="65">
        <v>0</v>
      </c>
      <c r="Q1222" s="65">
        <v>0</v>
      </c>
      <c r="R1222" s="65">
        <v>0</v>
      </c>
      <c r="S1222" s="65">
        <v>0</v>
      </c>
      <c r="T1222" s="65">
        <v>24</v>
      </c>
      <c r="U1222" s="65">
        <v>0</v>
      </c>
      <c r="V1222" s="65">
        <v>0</v>
      </c>
      <c r="W1222" s="65">
        <v>72.29998779296875</v>
      </c>
      <c r="X1222" s="65">
        <v>72.29998779296875</v>
      </c>
      <c r="Y1222" s="65">
        <v>24</v>
      </c>
      <c r="Z1222" s="5"/>
      <c r="AA1222" s="5"/>
      <c r="AB1222" s="5"/>
      <c r="AC1222" s="5"/>
      <c r="AD1222" s="5"/>
      <c r="AE1222" s="65">
        <v>0</v>
      </c>
      <c r="AF1222" s="65">
        <v>0</v>
      </c>
      <c r="AG1222" s="65">
        <v>24</v>
      </c>
      <c r="AH1222" s="5"/>
      <c r="AI1222" s="65">
        <v>26.399993896484375</v>
      </c>
      <c r="AJ1222" s="65">
        <v>1.0999994277954102</v>
      </c>
      <c r="AK1222" s="65">
        <v>1.0999994277954102</v>
      </c>
      <c r="AL1222" s="65">
        <v>24</v>
      </c>
      <c r="AM1222" s="65">
        <v>1</v>
      </c>
      <c r="AN1222" s="65">
        <v>3</v>
      </c>
      <c r="AO1222" s="65">
        <v>0</v>
      </c>
      <c r="AP1222" s="5"/>
      <c r="AQ1222" s="65">
        <v>7</v>
      </c>
      <c r="AR1222" s="65">
        <v>3</v>
      </c>
      <c r="AS1222" s="65">
        <v>10</v>
      </c>
      <c r="AT1222" s="65">
        <v>1987</v>
      </c>
    </row>
    <row r="1223" spans="1:46" x14ac:dyDescent="0.25">
      <c r="A1223" s="65">
        <v>4001</v>
      </c>
      <c r="B1223" s="22">
        <v>32054</v>
      </c>
      <c r="C1223" s="65">
        <v>1</v>
      </c>
      <c r="D1223" s="65">
        <v>3</v>
      </c>
      <c r="E1223" s="5"/>
      <c r="F1223" s="5"/>
      <c r="G1223" s="5"/>
      <c r="H1223" s="5"/>
      <c r="I1223" s="5"/>
      <c r="J1223" s="5"/>
      <c r="K1223" s="65">
        <v>0</v>
      </c>
      <c r="L1223" s="65">
        <v>0</v>
      </c>
      <c r="M1223" s="65">
        <v>0</v>
      </c>
      <c r="N1223" s="65">
        <v>24</v>
      </c>
      <c r="O1223" s="65">
        <v>0</v>
      </c>
      <c r="P1223" s="65">
        <v>0</v>
      </c>
      <c r="Q1223" s="65">
        <v>0</v>
      </c>
      <c r="R1223" s="65">
        <v>0</v>
      </c>
      <c r="S1223" s="65">
        <v>0</v>
      </c>
      <c r="T1223" s="65">
        <v>24</v>
      </c>
      <c r="U1223" s="65">
        <v>0</v>
      </c>
      <c r="V1223" s="65">
        <v>0</v>
      </c>
      <c r="W1223" s="65">
        <v>72.099990844726563</v>
      </c>
      <c r="X1223" s="65">
        <v>72.099990844726563</v>
      </c>
      <c r="Y1223" s="65">
        <v>24</v>
      </c>
      <c r="Z1223" s="5"/>
      <c r="AA1223" s="5"/>
      <c r="AB1223" s="5"/>
      <c r="AC1223" s="5"/>
      <c r="AD1223" s="5"/>
      <c r="AE1223" s="65">
        <v>0</v>
      </c>
      <c r="AF1223" s="65">
        <v>0</v>
      </c>
      <c r="AG1223" s="65">
        <v>24</v>
      </c>
      <c r="AH1223" s="5"/>
      <c r="AI1223" s="65">
        <v>22.28399658203125</v>
      </c>
      <c r="AJ1223" s="65">
        <v>0.92799997329711914</v>
      </c>
      <c r="AK1223" s="65">
        <v>0.92799997329711914</v>
      </c>
      <c r="AL1223" s="65">
        <v>24</v>
      </c>
      <c r="AM1223" s="65">
        <v>1</v>
      </c>
      <c r="AN1223" s="65">
        <v>3</v>
      </c>
      <c r="AO1223" s="65">
        <v>0</v>
      </c>
      <c r="AP1223" s="5"/>
      <c r="AQ1223" s="65">
        <v>1</v>
      </c>
      <c r="AR1223" s="65">
        <v>4</v>
      </c>
      <c r="AS1223" s="65">
        <v>10</v>
      </c>
      <c r="AT1223" s="65">
        <v>1987</v>
      </c>
    </row>
    <row r="1224" spans="1:46" x14ac:dyDescent="0.25">
      <c r="A1224" s="65">
        <v>4001</v>
      </c>
      <c r="B1224" s="22">
        <v>32055</v>
      </c>
      <c r="C1224" s="65">
        <v>1</v>
      </c>
      <c r="D1224" s="65">
        <v>3</v>
      </c>
      <c r="E1224" s="5"/>
      <c r="F1224" s="5"/>
      <c r="G1224" s="5"/>
      <c r="H1224" s="5"/>
      <c r="I1224" s="5"/>
      <c r="J1224" s="5"/>
      <c r="K1224" s="5"/>
      <c r="L1224" s="65">
        <v>0</v>
      </c>
      <c r="M1224" s="5"/>
      <c r="N1224" s="65">
        <v>23</v>
      </c>
      <c r="O1224" s="65">
        <v>0</v>
      </c>
      <c r="P1224" s="65">
        <v>0</v>
      </c>
      <c r="Q1224" s="5"/>
      <c r="R1224" s="65">
        <v>0</v>
      </c>
      <c r="S1224" s="5"/>
      <c r="T1224" s="65">
        <v>23</v>
      </c>
      <c r="U1224" s="65">
        <v>0</v>
      </c>
      <c r="V1224" s="65">
        <v>0</v>
      </c>
      <c r="W1224" s="65">
        <v>69.79998779296875</v>
      </c>
      <c r="X1224" s="5"/>
      <c r="Y1224" s="65">
        <v>23</v>
      </c>
      <c r="Z1224" s="5"/>
      <c r="AA1224" s="5"/>
      <c r="AB1224" s="5"/>
      <c r="AC1224" s="5"/>
      <c r="AD1224" s="5"/>
      <c r="AE1224" s="65">
        <v>0</v>
      </c>
      <c r="AF1224" s="5"/>
      <c r="AG1224" s="65">
        <v>23</v>
      </c>
      <c r="AH1224" s="5"/>
      <c r="AI1224" s="5"/>
      <c r="AJ1224" s="65">
        <v>0.98799997568130493</v>
      </c>
      <c r="AK1224" s="5"/>
      <c r="AL1224" s="65">
        <v>23</v>
      </c>
      <c r="AM1224" s="65">
        <v>1</v>
      </c>
      <c r="AN1224" s="65">
        <v>3</v>
      </c>
      <c r="AO1224" s="65">
        <v>0</v>
      </c>
      <c r="AP1224" s="5"/>
      <c r="AQ1224" s="65">
        <v>2</v>
      </c>
      <c r="AR1224" s="65">
        <v>5</v>
      </c>
      <c r="AS1224" s="65">
        <v>10</v>
      </c>
      <c r="AT1224" s="65">
        <v>1987</v>
      </c>
    </row>
    <row r="1225" spans="1:46" x14ac:dyDescent="0.25">
      <c r="A1225" s="65">
        <v>4001</v>
      </c>
      <c r="B1225" s="22">
        <v>32056</v>
      </c>
      <c r="C1225" s="65">
        <v>1</v>
      </c>
      <c r="D1225" s="65">
        <v>3</v>
      </c>
      <c r="E1225" s="5"/>
      <c r="F1225" s="5"/>
      <c r="G1225" s="5"/>
      <c r="H1225" s="5"/>
      <c r="I1225" s="5"/>
      <c r="J1225" s="5"/>
      <c r="K1225" s="65">
        <v>0</v>
      </c>
      <c r="L1225" s="65">
        <v>0</v>
      </c>
      <c r="M1225" s="65">
        <v>0</v>
      </c>
      <c r="N1225" s="65">
        <v>24</v>
      </c>
      <c r="O1225" s="65">
        <v>0</v>
      </c>
      <c r="P1225" s="65">
        <v>0</v>
      </c>
      <c r="Q1225" s="65">
        <v>0</v>
      </c>
      <c r="R1225" s="65">
        <v>0</v>
      </c>
      <c r="S1225" s="65">
        <v>0</v>
      </c>
      <c r="T1225" s="65">
        <v>24</v>
      </c>
      <c r="U1225" s="65">
        <v>0</v>
      </c>
      <c r="V1225" s="65">
        <v>0</v>
      </c>
      <c r="W1225" s="65">
        <v>67.29998779296875</v>
      </c>
      <c r="X1225" s="65">
        <v>67.29998779296875</v>
      </c>
      <c r="Y1225" s="65">
        <v>24</v>
      </c>
      <c r="Z1225" s="5"/>
      <c r="AA1225" s="5"/>
      <c r="AB1225" s="5"/>
      <c r="AC1225" s="5"/>
      <c r="AD1225" s="5"/>
      <c r="AE1225" s="65">
        <v>0</v>
      </c>
      <c r="AF1225" s="65">
        <v>0</v>
      </c>
      <c r="AG1225" s="65">
        <v>24</v>
      </c>
      <c r="AH1225" s="5"/>
      <c r="AI1225" s="65">
        <v>12.203999519348145</v>
      </c>
      <c r="AJ1225" s="65">
        <v>0.5079999566078186</v>
      </c>
      <c r="AK1225" s="65">
        <v>0.5079999566078186</v>
      </c>
      <c r="AL1225" s="65">
        <v>24</v>
      </c>
      <c r="AM1225" s="65">
        <v>1</v>
      </c>
      <c r="AN1225" s="65">
        <v>3</v>
      </c>
      <c r="AO1225" s="65">
        <v>0</v>
      </c>
      <c r="AP1225" s="5"/>
      <c r="AQ1225" s="65">
        <v>3</v>
      </c>
      <c r="AR1225" s="65">
        <v>6</v>
      </c>
      <c r="AS1225" s="65">
        <v>10</v>
      </c>
      <c r="AT1225" s="65">
        <v>1987</v>
      </c>
    </row>
    <row r="1226" spans="1:46" x14ac:dyDescent="0.25">
      <c r="A1226" s="65">
        <v>4001</v>
      </c>
      <c r="B1226" s="22">
        <v>32057</v>
      </c>
      <c r="C1226" s="65">
        <v>1</v>
      </c>
      <c r="D1226" s="65">
        <v>3</v>
      </c>
      <c r="E1226" s="5"/>
      <c r="F1226" s="5"/>
      <c r="G1226" s="5"/>
      <c r="H1226" s="5"/>
      <c r="I1226" s="5"/>
      <c r="J1226" s="5"/>
      <c r="K1226" s="65">
        <v>0</v>
      </c>
      <c r="L1226" s="65">
        <v>0</v>
      </c>
      <c r="M1226" s="65">
        <v>0</v>
      </c>
      <c r="N1226" s="65">
        <v>24</v>
      </c>
      <c r="O1226" s="65">
        <v>0</v>
      </c>
      <c r="P1226" s="65">
        <v>0</v>
      </c>
      <c r="Q1226" s="65">
        <v>0</v>
      </c>
      <c r="R1226" s="65">
        <v>0</v>
      </c>
      <c r="S1226" s="65">
        <v>0</v>
      </c>
      <c r="T1226" s="65">
        <v>24</v>
      </c>
      <c r="U1226" s="65">
        <v>0</v>
      </c>
      <c r="V1226" s="65">
        <v>0</v>
      </c>
      <c r="W1226" s="65">
        <v>67.5</v>
      </c>
      <c r="X1226" s="65">
        <v>67.5</v>
      </c>
      <c r="Y1226" s="65">
        <v>24</v>
      </c>
      <c r="Z1226" s="5"/>
      <c r="AA1226" s="5"/>
      <c r="AB1226" s="5"/>
      <c r="AC1226" s="5"/>
      <c r="AD1226" s="5"/>
      <c r="AE1226" s="65">
        <v>0</v>
      </c>
      <c r="AF1226" s="65">
        <v>0</v>
      </c>
      <c r="AG1226" s="65">
        <v>24</v>
      </c>
      <c r="AH1226" s="5"/>
      <c r="AI1226" s="65">
        <v>12.779999732971191</v>
      </c>
      <c r="AJ1226" s="65">
        <v>0.53199994564056396</v>
      </c>
      <c r="AK1226" s="65">
        <v>0.53199994564056396</v>
      </c>
      <c r="AL1226" s="65">
        <v>24</v>
      </c>
      <c r="AM1226" s="65">
        <v>1</v>
      </c>
      <c r="AN1226" s="65">
        <v>3</v>
      </c>
      <c r="AO1226" s="65">
        <v>0</v>
      </c>
      <c r="AP1226" s="5"/>
      <c r="AQ1226" s="65">
        <v>4</v>
      </c>
      <c r="AR1226" s="65">
        <v>7</v>
      </c>
      <c r="AS1226" s="65">
        <v>10</v>
      </c>
      <c r="AT1226" s="65">
        <v>1987</v>
      </c>
    </row>
    <row r="1227" spans="1:46" x14ac:dyDescent="0.25">
      <c r="A1227" s="65">
        <v>4001</v>
      </c>
      <c r="B1227" s="22">
        <v>32058</v>
      </c>
      <c r="C1227" s="65">
        <v>1</v>
      </c>
      <c r="D1227" s="65">
        <v>3</v>
      </c>
      <c r="E1227" s="5"/>
      <c r="F1227" s="5"/>
      <c r="G1227" s="5"/>
      <c r="H1227" s="5"/>
      <c r="I1227" s="5"/>
      <c r="J1227" s="5"/>
      <c r="K1227" s="65">
        <v>0</v>
      </c>
      <c r="L1227" s="65">
        <v>0</v>
      </c>
      <c r="M1227" s="65">
        <v>0</v>
      </c>
      <c r="N1227" s="65">
        <v>24</v>
      </c>
      <c r="O1227" s="65">
        <v>0</v>
      </c>
      <c r="P1227" s="65">
        <v>0</v>
      </c>
      <c r="Q1227" s="65">
        <v>0</v>
      </c>
      <c r="R1227" s="65">
        <v>0</v>
      </c>
      <c r="S1227" s="65">
        <v>0</v>
      </c>
      <c r="T1227" s="65">
        <v>24</v>
      </c>
      <c r="U1227" s="65">
        <v>0</v>
      </c>
      <c r="V1227" s="65">
        <v>0</v>
      </c>
      <c r="W1227" s="65">
        <v>70.29998779296875</v>
      </c>
      <c r="X1227" s="65">
        <v>70.29998779296875</v>
      </c>
      <c r="Y1227" s="65">
        <v>24</v>
      </c>
      <c r="Z1227" s="5"/>
      <c r="AA1227" s="5"/>
      <c r="AB1227" s="5"/>
      <c r="AC1227" s="5"/>
      <c r="AD1227" s="5"/>
      <c r="AE1227" s="65">
        <v>0</v>
      </c>
      <c r="AF1227" s="65">
        <v>0</v>
      </c>
      <c r="AG1227" s="65">
        <v>24</v>
      </c>
      <c r="AH1227" s="5"/>
      <c r="AI1227" s="65">
        <v>18.659988403320313</v>
      </c>
      <c r="AJ1227" s="65">
        <v>0.77699995040893555</v>
      </c>
      <c r="AK1227" s="65">
        <v>0.77699995040893555</v>
      </c>
      <c r="AL1227" s="65">
        <v>24</v>
      </c>
      <c r="AM1227" s="65">
        <v>1</v>
      </c>
      <c r="AN1227" s="65">
        <v>3</v>
      </c>
      <c r="AO1227" s="65">
        <v>0</v>
      </c>
      <c r="AP1227" s="5"/>
      <c r="AQ1227" s="65">
        <v>5</v>
      </c>
      <c r="AR1227" s="65">
        <v>8</v>
      </c>
      <c r="AS1227" s="65">
        <v>10</v>
      </c>
      <c r="AT1227" s="65">
        <v>1987</v>
      </c>
    </row>
    <row r="1228" spans="1:46" x14ac:dyDescent="0.25">
      <c r="A1228" s="65">
        <v>4001</v>
      </c>
      <c r="B1228" s="22">
        <v>32059</v>
      </c>
      <c r="C1228" s="65">
        <v>1</v>
      </c>
      <c r="D1228" s="65">
        <v>3</v>
      </c>
      <c r="E1228" s="5"/>
      <c r="F1228" s="5"/>
      <c r="G1228" s="5"/>
      <c r="H1228" s="5"/>
      <c r="I1228" s="5"/>
      <c r="J1228" s="5"/>
      <c r="K1228" s="65">
        <v>0</v>
      </c>
      <c r="L1228" s="65">
        <v>0</v>
      </c>
      <c r="M1228" s="65">
        <v>0</v>
      </c>
      <c r="N1228" s="65">
        <v>24</v>
      </c>
      <c r="O1228" s="65">
        <v>0</v>
      </c>
      <c r="P1228" s="65">
        <v>0</v>
      </c>
      <c r="Q1228" s="65">
        <v>0</v>
      </c>
      <c r="R1228" s="65">
        <v>0</v>
      </c>
      <c r="S1228" s="65">
        <v>0</v>
      </c>
      <c r="T1228" s="65">
        <v>24</v>
      </c>
      <c r="U1228" s="65">
        <v>0</v>
      </c>
      <c r="V1228" s="65">
        <v>0</v>
      </c>
      <c r="W1228" s="65">
        <v>66.599990844726563</v>
      </c>
      <c r="X1228" s="65">
        <v>66.599990844726563</v>
      </c>
      <c r="Y1228" s="65">
        <v>24</v>
      </c>
      <c r="Z1228" s="5"/>
      <c r="AA1228" s="5"/>
      <c r="AB1228" s="5"/>
      <c r="AC1228" s="5"/>
      <c r="AD1228" s="5"/>
      <c r="AE1228" s="65">
        <v>0</v>
      </c>
      <c r="AF1228" s="65">
        <v>0</v>
      </c>
      <c r="AG1228" s="65">
        <v>24</v>
      </c>
      <c r="AH1228" s="5"/>
      <c r="AI1228" s="65">
        <v>18.45599365234375</v>
      </c>
      <c r="AJ1228" s="65">
        <v>0.76899999380111694</v>
      </c>
      <c r="AK1228" s="65">
        <v>0.76899999380111694</v>
      </c>
      <c r="AL1228" s="65">
        <v>24</v>
      </c>
      <c r="AM1228" s="65">
        <v>1</v>
      </c>
      <c r="AN1228" s="65">
        <v>3</v>
      </c>
      <c r="AO1228" s="65">
        <v>0</v>
      </c>
      <c r="AP1228" s="5"/>
      <c r="AQ1228" s="65">
        <v>6</v>
      </c>
      <c r="AR1228" s="65">
        <v>9</v>
      </c>
      <c r="AS1228" s="65">
        <v>10</v>
      </c>
      <c r="AT1228" s="65">
        <v>1987</v>
      </c>
    </row>
    <row r="1229" spans="1:46" x14ac:dyDescent="0.25">
      <c r="A1229" s="65">
        <v>4001</v>
      </c>
      <c r="B1229" s="22">
        <v>32060</v>
      </c>
      <c r="C1229" s="65">
        <v>1</v>
      </c>
      <c r="D1229" s="65">
        <v>3</v>
      </c>
      <c r="E1229" s="5"/>
      <c r="F1229" s="5"/>
      <c r="G1229" s="5"/>
      <c r="H1229" s="5"/>
      <c r="I1229" s="5"/>
      <c r="J1229" s="5"/>
      <c r="K1229" s="65">
        <v>0</v>
      </c>
      <c r="L1229" s="65">
        <v>0</v>
      </c>
      <c r="M1229" s="65">
        <v>0</v>
      </c>
      <c r="N1229" s="65">
        <v>24</v>
      </c>
      <c r="O1229" s="65">
        <v>0</v>
      </c>
      <c r="P1229" s="65">
        <v>0</v>
      </c>
      <c r="Q1229" s="65">
        <v>0</v>
      </c>
      <c r="R1229" s="65">
        <v>0</v>
      </c>
      <c r="S1229" s="65">
        <v>0</v>
      </c>
      <c r="T1229" s="65">
        <v>24</v>
      </c>
      <c r="U1229" s="65">
        <v>0</v>
      </c>
      <c r="V1229" s="65">
        <v>0</v>
      </c>
      <c r="W1229" s="65">
        <v>67.599990844726563</v>
      </c>
      <c r="X1229" s="65">
        <v>67.599990844726563</v>
      </c>
      <c r="Y1229" s="65">
        <v>24</v>
      </c>
      <c r="Z1229" s="5"/>
      <c r="AA1229" s="5"/>
      <c r="AB1229" s="5"/>
      <c r="AC1229" s="5"/>
      <c r="AD1229" s="5"/>
      <c r="AE1229" s="65">
        <v>470</v>
      </c>
      <c r="AF1229" s="65">
        <v>470</v>
      </c>
      <c r="AG1229" s="65">
        <v>24</v>
      </c>
      <c r="AH1229" s="5"/>
      <c r="AI1229" s="65">
        <v>22.391998291015625</v>
      </c>
      <c r="AJ1229" s="65">
        <v>0.93299996852874756</v>
      </c>
      <c r="AK1229" s="65">
        <v>0.93299996852874756</v>
      </c>
      <c r="AL1229" s="65">
        <v>24</v>
      </c>
      <c r="AM1229" s="65">
        <v>1</v>
      </c>
      <c r="AN1229" s="65">
        <v>3</v>
      </c>
      <c r="AO1229" s="65">
        <v>0</v>
      </c>
      <c r="AP1229" s="5"/>
      <c r="AQ1229" s="65">
        <v>7</v>
      </c>
      <c r="AR1229" s="65">
        <v>10</v>
      </c>
      <c r="AS1229" s="65">
        <v>10</v>
      </c>
      <c r="AT1229" s="65">
        <v>1987</v>
      </c>
    </row>
    <row r="1230" spans="1:46" x14ac:dyDescent="0.25">
      <c r="A1230" s="65">
        <v>4001</v>
      </c>
      <c r="B1230" s="22">
        <v>32061</v>
      </c>
      <c r="C1230" s="65">
        <v>1</v>
      </c>
      <c r="D1230" s="65">
        <v>3</v>
      </c>
      <c r="E1230" s="5"/>
      <c r="F1230" s="5"/>
      <c r="G1230" s="5"/>
      <c r="H1230" s="5"/>
      <c r="I1230" s="5"/>
      <c r="J1230" s="5"/>
      <c r="K1230" s="65">
        <v>0</v>
      </c>
      <c r="L1230" s="65">
        <v>0</v>
      </c>
      <c r="M1230" s="65">
        <v>0</v>
      </c>
      <c r="N1230" s="65">
        <v>24</v>
      </c>
      <c r="O1230" s="65">
        <v>0</v>
      </c>
      <c r="P1230" s="65">
        <v>0</v>
      </c>
      <c r="Q1230" s="65">
        <v>0</v>
      </c>
      <c r="R1230" s="65">
        <v>0</v>
      </c>
      <c r="S1230" s="65">
        <v>0</v>
      </c>
      <c r="T1230" s="65">
        <v>24</v>
      </c>
      <c r="U1230" s="65">
        <v>0</v>
      </c>
      <c r="V1230" s="65">
        <v>0</v>
      </c>
      <c r="W1230" s="65">
        <v>69.79998779296875</v>
      </c>
      <c r="X1230" s="65">
        <v>69.79998779296875</v>
      </c>
      <c r="Y1230" s="65">
        <v>24</v>
      </c>
      <c r="Z1230" s="5"/>
      <c r="AA1230" s="5"/>
      <c r="AB1230" s="5"/>
      <c r="AC1230" s="5"/>
      <c r="AD1230" s="5"/>
      <c r="AE1230" s="65">
        <v>426</v>
      </c>
      <c r="AF1230" s="65">
        <v>426</v>
      </c>
      <c r="AG1230" s="65">
        <v>24</v>
      </c>
      <c r="AH1230" s="5"/>
      <c r="AI1230" s="65">
        <v>23.255996704101563</v>
      </c>
      <c r="AJ1230" s="65">
        <v>0.96899998188018799</v>
      </c>
      <c r="AK1230" s="65">
        <v>0.96899998188018799</v>
      </c>
      <c r="AL1230" s="65">
        <v>24</v>
      </c>
      <c r="AM1230" s="65">
        <v>1</v>
      </c>
      <c r="AN1230" s="65">
        <v>3</v>
      </c>
      <c r="AO1230" s="65">
        <v>0</v>
      </c>
      <c r="AP1230" s="5"/>
      <c r="AQ1230" s="65">
        <v>1</v>
      </c>
      <c r="AR1230" s="65">
        <v>11</v>
      </c>
      <c r="AS1230" s="65">
        <v>10</v>
      </c>
      <c r="AT1230" s="65">
        <v>1987</v>
      </c>
    </row>
    <row r="1231" spans="1:46" x14ac:dyDescent="0.25">
      <c r="A1231" s="65">
        <v>4001</v>
      </c>
      <c r="B1231" s="22">
        <v>32062</v>
      </c>
      <c r="C1231" s="65">
        <v>1</v>
      </c>
      <c r="D1231" s="65">
        <v>3</v>
      </c>
      <c r="E1231" s="5"/>
      <c r="F1231" s="5"/>
      <c r="G1231" s="5"/>
      <c r="H1231" s="5"/>
      <c r="I1231" s="5"/>
      <c r="J1231" s="5"/>
      <c r="K1231" s="65">
        <v>0</v>
      </c>
      <c r="L1231" s="65">
        <v>0</v>
      </c>
      <c r="M1231" s="65">
        <v>0</v>
      </c>
      <c r="N1231" s="65">
        <v>24</v>
      </c>
      <c r="O1231" s="65">
        <v>0</v>
      </c>
      <c r="P1231" s="65">
        <v>0</v>
      </c>
      <c r="Q1231" s="65">
        <v>0</v>
      </c>
      <c r="R1231" s="65">
        <v>0</v>
      </c>
      <c r="S1231" s="65">
        <v>0</v>
      </c>
      <c r="T1231" s="65">
        <v>24</v>
      </c>
      <c r="U1231" s="65">
        <v>0</v>
      </c>
      <c r="V1231" s="65">
        <v>0</v>
      </c>
      <c r="W1231" s="65">
        <v>65.79998779296875</v>
      </c>
      <c r="X1231" s="65">
        <v>65.79998779296875</v>
      </c>
      <c r="Y1231" s="65">
        <v>24</v>
      </c>
      <c r="Z1231" s="5"/>
      <c r="AA1231" s="5"/>
      <c r="AB1231" s="5"/>
      <c r="AC1231" s="5"/>
      <c r="AD1231" s="5"/>
      <c r="AE1231" s="65">
        <v>465</v>
      </c>
      <c r="AF1231" s="65">
        <v>465</v>
      </c>
      <c r="AG1231" s="65">
        <v>24</v>
      </c>
      <c r="AH1231" s="5"/>
      <c r="AI1231" s="65">
        <v>19.043991088867188</v>
      </c>
      <c r="AJ1231" s="65">
        <v>0.7929999828338623</v>
      </c>
      <c r="AK1231" s="65">
        <v>0.7929999828338623</v>
      </c>
      <c r="AL1231" s="65">
        <v>24</v>
      </c>
      <c r="AM1231" s="65">
        <v>1</v>
      </c>
      <c r="AN1231" s="65">
        <v>3</v>
      </c>
      <c r="AO1231" s="65">
        <v>0</v>
      </c>
      <c r="AP1231" s="5"/>
      <c r="AQ1231" s="65">
        <v>2</v>
      </c>
      <c r="AR1231" s="65">
        <v>12</v>
      </c>
      <c r="AS1231" s="65">
        <v>10</v>
      </c>
      <c r="AT1231" s="65">
        <v>1987</v>
      </c>
    </row>
    <row r="1232" spans="1:46" x14ac:dyDescent="0.25">
      <c r="A1232" s="65">
        <v>4001</v>
      </c>
      <c r="B1232" s="22">
        <v>32063</v>
      </c>
      <c r="C1232" s="65">
        <v>1</v>
      </c>
      <c r="D1232" s="65">
        <v>3</v>
      </c>
      <c r="E1232" s="5"/>
      <c r="F1232" s="5"/>
      <c r="G1232" s="5"/>
      <c r="H1232" s="5"/>
      <c r="I1232" s="5"/>
      <c r="J1232" s="5"/>
      <c r="K1232" s="65">
        <v>0</v>
      </c>
      <c r="L1232" s="65">
        <v>0</v>
      </c>
      <c r="M1232" s="65">
        <v>0</v>
      </c>
      <c r="N1232" s="65">
        <v>24</v>
      </c>
      <c r="O1232" s="65">
        <v>0</v>
      </c>
      <c r="P1232" s="65">
        <v>0</v>
      </c>
      <c r="Q1232" s="65">
        <v>0</v>
      </c>
      <c r="R1232" s="65">
        <v>0</v>
      </c>
      <c r="S1232" s="65">
        <v>0</v>
      </c>
      <c r="T1232" s="65">
        <v>24</v>
      </c>
      <c r="U1232" s="65">
        <v>0</v>
      </c>
      <c r="V1232" s="65">
        <v>0</v>
      </c>
      <c r="W1232" s="65">
        <v>67.29998779296875</v>
      </c>
      <c r="X1232" s="65">
        <v>67.29998779296875</v>
      </c>
      <c r="Y1232" s="65">
        <v>24</v>
      </c>
      <c r="Z1232" s="5"/>
      <c r="AA1232" s="5"/>
      <c r="AB1232" s="5"/>
      <c r="AC1232" s="5"/>
      <c r="AD1232" s="5"/>
      <c r="AE1232" s="65">
        <v>0</v>
      </c>
      <c r="AF1232" s="65">
        <v>0</v>
      </c>
      <c r="AG1232" s="65">
        <v>24</v>
      </c>
      <c r="AH1232" s="5"/>
      <c r="AI1232" s="65">
        <v>11.579999923706055</v>
      </c>
      <c r="AJ1232" s="65">
        <v>0.48199999332427979</v>
      </c>
      <c r="AK1232" s="65">
        <v>0.48199999332427979</v>
      </c>
      <c r="AL1232" s="65">
        <v>24</v>
      </c>
      <c r="AM1232" s="65">
        <v>1</v>
      </c>
      <c r="AN1232" s="65">
        <v>3</v>
      </c>
      <c r="AO1232" s="65">
        <v>0</v>
      </c>
      <c r="AP1232" s="5"/>
      <c r="AQ1232" s="65">
        <v>3</v>
      </c>
      <c r="AR1232" s="65">
        <v>13</v>
      </c>
      <c r="AS1232" s="65">
        <v>10</v>
      </c>
      <c r="AT1232" s="65">
        <v>1987</v>
      </c>
    </row>
    <row r="1233" spans="1:46" x14ac:dyDescent="0.25">
      <c r="A1233" s="65">
        <v>4001</v>
      </c>
      <c r="B1233" s="22">
        <v>32064</v>
      </c>
      <c r="C1233" s="65">
        <v>1</v>
      </c>
      <c r="D1233" s="65">
        <v>3</v>
      </c>
      <c r="E1233" s="5"/>
      <c r="F1233" s="5"/>
      <c r="G1233" s="5"/>
      <c r="H1233" s="5"/>
      <c r="I1233" s="5"/>
      <c r="J1233" s="5"/>
      <c r="K1233" s="65">
        <v>0</v>
      </c>
      <c r="L1233" s="65">
        <v>0</v>
      </c>
      <c r="M1233" s="65">
        <v>0</v>
      </c>
      <c r="N1233" s="65">
        <v>24</v>
      </c>
      <c r="O1233" s="65">
        <v>0</v>
      </c>
      <c r="P1233" s="65">
        <v>0</v>
      </c>
      <c r="Q1233" s="65">
        <v>0</v>
      </c>
      <c r="R1233" s="65">
        <v>0</v>
      </c>
      <c r="S1233" s="65">
        <v>0</v>
      </c>
      <c r="T1233" s="65">
        <v>24</v>
      </c>
      <c r="U1233" s="65">
        <v>0</v>
      </c>
      <c r="V1233" s="65">
        <v>0</v>
      </c>
      <c r="W1233" s="65">
        <v>74.5</v>
      </c>
      <c r="X1233" s="65">
        <v>74.5</v>
      </c>
      <c r="Y1233" s="65">
        <v>24</v>
      </c>
      <c r="Z1233" s="5"/>
      <c r="AA1233" s="5"/>
      <c r="AB1233" s="5"/>
      <c r="AC1233" s="5"/>
      <c r="AD1233" s="5"/>
      <c r="AE1233" s="65">
        <v>1521</v>
      </c>
      <c r="AF1233" s="65">
        <v>1521</v>
      </c>
      <c r="AG1233" s="65">
        <v>24</v>
      </c>
      <c r="AH1233" s="5"/>
      <c r="AI1233" s="65">
        <v>23.219985961914063</v>
      </c>
      <c r="AJ1233" s="65">
        <v>0.96699994802474976</v>
      </c>
      <c r="AK1233" s="65">
        <v>0.96699994802474976</v>
      </c>
      <c r="AL1233" s="65">
        <v>24</v>
      </c>
      <c r="AM1233" s="65">
        <v>1</v>
      </c>
      <c r="AN1233" s="65">
        <v>3</v>
      </c>
      <c r="AO1233" s="65">
        <v>0</v>
      </c>
      <c r="AP1233" s="5"/>
      <c r="AQ1233" s="65">
        <v>4</v>
      </c>
      <c r="AR1233" s="65">
        <v>14</v>
      </c>
      <c r="AS1233" s="65">
        <v>10</v>
      </c>
      <c r="AT1233" s="65">
        <v>1987</v>
      </c>
    </row>
    <row r="1234" spans="1:46" x14ac:dyDescent="0.25">
      <c r="A1234" s="65">
        <v>4001</v>
      </c>
      <c r="B1234" s="22">
        <v>32065</v>
      </c>
      <c r="C1234" s="65">
        <v>1</v>
      </c>
      <c r="D1234" s="65">
        <v>3</v>
      </c>
      <c r="E1234" s="5"/>
      <c r="F1234" s="5"/>
      <c r="G1234" s="5"/>
      <c r="H1234" s="5"/>
      <c r="I1234" s="5"/>
      <c r="J1234" s="5"/>
      <c r="K1234" s="65">
        <v>0</v>
      </c>
      <c r="L1234" s="65">
        <v>0</v>
      </c>
      <c r="M1234" s="65">
        <v>0</v>
      </c>
      <c r="N1234" s="65">
        <v>24</v>
      </c>
      <c r="O1234" s="65">
        <v>0</v>
      </c>
      <c r="P1234" s="65">
        <v>0</v>
      </c>
      <c r="Q1234" s="65">
        <v>0</v>
      </c>
      <c r="R1234" s="65">
        <v>0</v>
      </c>
      <c r="S1234" s="65">
        <v>0</v>
      </c>
      <c r="T1234" s="65">
        <v>24</v>
      </c>
      <c r="U1234" s="65">
        <v>0</v>
      </c>
      <c r="V1234" s="65">
        <v>0</v>
      </c>
      <c r="W1234" s="65">
        <v>68.399993896484375</v>
      </c>
      <c r="X1234" s="65">
        <v>68.399993896484375</v>
      </c>
      <c r="Y1234" s="65">
        <v>24</v>
      </c>
      <c r="Z1234" s="5"/>
      <c r="AA1234" s="5"/>
      <c r="AB1234" s="5"/>
      <c r="AC1234" s="5"/>
      <c r="AD1234" s="5"/>
      <c r="AE1234" s="65">
        <v>75</v>
      </c>
      <c r="AF1234" s="65">
        <v>75</v>
      </c>
      <c r="AG1234" s="65">
        <v>24</v>
      </c>
      <c r="AH1234" s="5"/>
      <c r="AI1234" s="65">
        <v>16.5</v>
      </c>
      <c r="AJ1234" s="65">
        <v>0.68699997663497925</v>
      </c>
      <c r="AK1234" s="65">
        <v>0.68699997663497925</v>
      </c>
      <c r="AL1234" s="65">
        <v>24</v>
      </c>
      <c r="AM1234" s="65">
        <v>1</v>
      </c>
      <c r="AN1234" s="65">
        <v>3</v>
      </c>
      <c r="AO1234" s="65">
        <v>0</v>
      </c>
      <c r="AP1234" s="5"/>
      <c r="AQ1234" s="65">
        <v>5</v>
      </c>
      <c r="AR1234" s="65">
        <v>15</v>
      </c>
      <c r="AS1234" s="65">
        <v>10</v>
      </c>
      <c r="AT1234" s="65">
        <v>1987</v>
      </c>
    </row>
    <row r="1235" spans="1:46" x14ac:dyDescent="0.25">
      <c r="A1235" s="65">
        <v>4001</v>
      </c>
      <c r="B1235" s="22">
        <v>32066</v>
      </c>
      <c r="C1235" s="65">
        <v>1</v>
      </c>
      <c r="D1235" s="65">
        <v>3</v>
      </c>
      <c r="E1235" s="5"/>
      <c r="F1235" s="5"/>
      <c r="G1235" s="5"/>
      <c r="H1235" s="5"/>
      <c r="I1235" s="5"/>
      <c r="J1235" s="5"/>
      <c r="K1235" s="65">
        <v>0</v>
      </c>
      <c r="L1235" s="65">
        <v>0</v>
      </c>
      <c r="M1235" s="65">
        <v>0</v>
      </c>
      <c r="N1235" s="65">
        <v>24</v>
      </c>
      <c r="O1235" s="65">
        <v>0</v>
      </c>
      <c r="P1235" s="65">
        <v>0</v>
      </c>
      <c r="Q1235" s="65">
        <v>0</v>
      </c>
      <c r="R1235" s="65">
        <v>0</v>
      </c>
      <c r="S1235" s="65">
        <v>0</v>
      </c>
      <c r="T1235" s="65">
        <v>24</v>
      </c>
      <c r="U1235" s="65">
        <v>0</v>
      </c>
      <c r="V1235" s="65">
        <v>0</v>
      </c>
      <c r="W1235" s="65">
        <v>63</v>
      </c>
      <c r="X1235" s="65">
        <v>63</v>
      </c>
      <c r="Y1235" s="65">
        <v>24</v>
      </c>
      <c r="Z1235" s="5"/>
      <c r="AA1235" s="5"/>
      <c r="AB1235" s="5"/>
      <c r="AC1235" s="5"/>
      <c r="AD1235" s="5"/>
      <c r="AE1235" s="65">
        <v>484</v>
      </c>
      <c r="AF1235" s="65">
        <v>484</v>
      </c>
      <c r="AG1235" s="65">
        <v>24</v>
      </c>
      <c r="AH1235" s="5"/>
      <c r="AI1235" s="65">
        <v>19.715988159179688</v>
      </c>
      <c r="AJ1235" s="65">
        <v>0.82099997997283936</v>
      </c>
      <c r="AK1235" s="65">
        <v>0.82099997997283936</v>
      </c>
      <c r="AL1235" s="65">
        <v>24</v>
      </c>
      <c r="AM1235" s="65">
        <v>1</v>
      </c>
      <c r="AN1235" s="65">
        <v>3</v>
      </c>
      <c r="AO1235" s="65">
        <v>0</v>
      </c>
      <c r="AP1235" s="5"/>
      <c r="AQ1235" s="65">
        <v>6</v>
      </c>
      <c r="AR1235" s="65">
        <v>16</v>
      </c>
      <c r="AS1235" s="65">
        <v>10</v>
      </c>
      <c r="AT1235" s="65">
        <v>1987</v>
      </c>
    </row>
    <row r="1236" spans="1:46" x14ac:dyDescent="0.25">
      <c r="A1236" s="65">
        <v>4001</v>
      </c>
      <c r="B1236" s="22">
        <v>32067</v>
      </c>
      <c r="C1236" s="65">
        <v>1</v>
      </c>
      <c r="D1236" s="65">
        <v>3</v>
      </c>
      <c r="E1236" s="5"/>
      <c r="F1236" s="5"/>
      <c r="G1236" s="5"/>
      <c r="H1236" s="5"/>
      <c r="I1236" s="5"/>
      <c r="J1236" s="5"/>
      <c r="K1236" s="65">
        <v>0</v>
      </c>
      <c r="L1236" s="65">
        <v>0</v>
      </c>
      <c r="M1236" s="65">
        <v>0</v>
      </c>
      <c r="N1236" s="65">
        <v>24</v>
      </c>
      <c r="O1236" s="65">
        <v>0</v>
      </c>
      <c r="P1236" s="65">
        <v>0</v>
      </c>
      <c r="Q1236" s="65">
        <v>0</v>
      </c>
      <c r="R1236" s="65">
        <v>0</v>
      </c>
      <c r="S1236" s="65">
        <v>0</v>
      </c>
      <c r="T1236" s="65">
        <v>24</v>
      </c>
      <c r="U1236" s="65">
        <v>0</v>
      </c>
      <c r="V1236" s="65">
        <v>0</v>
      </c>
      <c r="W1236" s="65">
        <v>70.29998779296875</v>
      </c>
      <c r="X1236" s="65">
        <v>70.29998779296875</v>
      </c>
      <c r="Y1236" s="65">
        <v>24</v>
      </c>
      <c r="Z1236" s="5"/>
      <c r="AA1236" s="5"/>
      <c r="AB1236" s="5"/>
      <c r="AC1236" s="5"/>
      <c r="AD1236" s="5"/>
      <c r="AE1236" s="65">
        <v>243</v>
      </c>
      <c r="AF1236" s="65">
        <v>243</v>
      </c>
      <c r="AG1236" s="65">
        <v>24</v>
      </c>
      <c r="AH1236" s="5"/>
      <c r="AI1236" s="65">
        <v>13.979999542236328</v>
      </c>
      <c r="AJ1236" s="65">
        <v>0.58199995756149292</v>
      </c>
      <c r="AK1236" s="65">
        <v>0.58199995756149292</v>
      </c>
      <c r="AL1236" s="65">
        <v>24</v>
      </c>
      <c r="AM1236" s="65">
        <v>1</v>
      </c>
      <c r="AN1236" s="65">
        <v>3</v>
      </c>
      <c r="AO1236" s="65">
        <v>0</v>
      </c>
      <c r="AP1236" s="5"/>
      <c r="AQ1236" s="65">
        <v>7</v>
      </c>
      <c r="AR1236" s="65">
        <v>17</v>
      </c>
      <c r="AS1236" s="65">
        <v>10</v>
      </c>
      <c r="AT1236" s="65">
        <v>1987</v>
      </c>
    </row>
    <row r="1237" spans="1:46" x14ac:dyDescent="0.25">
      <c r="A1237" s="65">
        <v>4001</v>
      </c>
      <c r="B1237" s="22">
        <v>32068</v>
      </c>
      <c r="C1237" s="65">
        <v>1</v>
      </c>
      <c r="D1237" s="65">
        <v>3</v>
      </c>
      <c r="E1237" s="5"/>
      <c r="F1237" s="5"/>
      <c r="G1237" s="5"/>
      <c r="H1237" s="5"/>
      <c r="I1237" s="5"/>
      <c r="J1237" s="5"/>
      <c r="K1237" s="65">
        <v>0</v>
      </c>
      <c r="L1237" s="65">
        <v>0</v>
      </c>
      <c r="M1237" s="65">
        <v>0</v>
      </c>
      <c r="N1237" s="65">
        <v>24</v>
      </c>
      <c r="O1237" s="65">
        <v>0</v>
      </c>
      <c r="P1237" s="65">
        <v>0</v>
      </c>
      <c r="Q1237" s="65">
        <v>0</v>
      </c>
      <c r="R1237" s="65">
        <v>0</v>
      </c>
      <c r="S1237" s="65">
        <v>0</v>
      </c>
      <c r="T1237" s="65">
        <v>24</v>
      </c>
      <c r="U1237" s="65">
        <v>0</v>
      </c>
      <c r="V1237" s="65">
        <v>0</v>
      </c>
      <c r="W1237" s="65">
        <v>64.79998779296875</v>
      </c>
      <c r="X1237" s="65">
        <v>64.79998779296875</v>
      </c>
      <c r="Y1237" s="65">
        <v>24</v>
      </c>
      <c r="Z1237" s="5"/>
      <c r="AA1237" s="5"/>
      <c r="AB1237" s="5"/>
      <c r="AC1237" s="5"/>
      <c r="AD1237" s="5"/>
      <c r="AE1237" s="65">
        <v>396</v>
      </c>
      <c r="AF1237" s="65">
        <v>396</v>
      </c>
      <c r="AG1237" s="65">
        <v>24</v>
      </c>
      <c r="AH1237" s="5"/>
      <c r="AI1237" s="65">
        <v>12.311999320983887</v>
      </c>
      <c r="AJ1237" s="65">
        <v>0.51299995183944702</v>
      </c>
      <c r="AK1237" s="65">
        <v>0.51299995183944702</v>
      </c>
      <c r="AL1237" s="65">
        <v>24</v>
      </c>
      <c r="AM1237" s="65">
        <v>1</v>
      </c>
      <c r="AN1237" s="65">
        <v>3</v>
      </c>
      <c r="AO1237" s="65">
        <v>0</v>
      </c>
      <c r="AP1237" s="5"/>
      <c r="AQ1237" s="65">
        <v>1</v>
      </c>
      <c r="AR1237" s="65">
        <v>18</v>
      </c>
      <c r="AS1237" s="65">
        <v>10</v>
      </c>
      <c r="AT1237" s="65">
        <v>1987</v>
      </c>
    </row>
    <row r="1238" spans="1:46" x14ac:dyDescent="0.25">
      <c r="A1238" s="65">
        <v>4001</v>
      </c>
      <c r="B1238" s="22">
        <v>32069</v>
      </c>
      <c r="C1238" s="65">
        <v>1</v>
      </c>
      <c r="D1238" s="65">
        <v>3</v>
      </c>
      <c r="E1238" s="5"/>
      <c r="F1238" s="5"/>
      <c r="G1238" s="5"/>
      <c r="H1238" s="5"/>
      <c r="I1238" s="5"/>
      <c r="J1238" s="5"/>
      <c r="K1238" s="65">
        <v>0</v>
      </c>
      <c r="L1238" s="65">
        <v>0</v>
      </c>
      <c r="M1238" s="65">
        <v>0</v>
      </c>
      <c r="N1238" s="65">
        <v>24</v>
      </c>
      <c r="O1238" s="65">
        <v>0</v>
      </c>
      <c r="P1238" s="65">
        <v>0</v>
      </c>
      <c r="Q1238" s="65">
        <v>0</v>
      </c>
      <c r="R1238" s="65">
        <v>0</v>
      </c>
      <c r="S1238" s="65">
        <v>0</v>
      </c>
      <c r="T1238" s="65">
        <v>24</v>
      </c>
      <c r="U1238" s="65">
        <v>0</v>
      </c>
      <c r="V1238" s="65">
        <v>0</v>
      </c>
      <c r="W1238" s="65">
        <v>76.599990844726562</v>
      </c>
      <c r="X1238" s="65">
        <v>76.599990844726562</v>
      </c>
      <c r="Y1238" s="65">
        <v>24</v>
      </c>
      <c r="Z1238" s="5"/>
      <c r="AA1238" s="5"/>
      <c r="AB1238" s="5"/>
      <c r="AC1238" s="5"/>
      <c r="AD1238" s="5"/>
      <c r="AE1238" s="65">
        <v>1132</v>
      </c>
      <c r="AF1238" s="65">
        <v>1132</v>
      </c>
      <c r="AG1238" s="65">
        <v>24</v>
      </c>
      <c r="AH1238" s="5"/>
      <c r="AI1238" s="65">
        <v>23.339996337890625</v>
      </c>
      <c r="AJ1238" s="65">
        <v>0.97199994325637817</v>
      </c>
      <c r="AK1238" s="65">
        <v>0.97199994325637817</v>
      </c>
      <c r="AL1238" s="65">
        <v>24</v>
      </c>
      <c r="AM1238" s="65">
        <v>1</v>
      </c>
      <c r="AN1238" s="65">
        <v>3</v>
      </c>
      <c r="AO1238" s="65">
        <v>0</v>
      </c>
      <c r="AP1238" s="5"/>
      <c r="AQ1238" s="65">
        <v>2</v>
      </c>
      <c r="AR1238" s="65">
        <v>19</v>
      </c>
      <c r="AS1238" s="65">
        <v>10</v>
      </c>
      <c r="AT1238" s="65">
        <v>1987</v>
      </c>
    </row>
    <row r="1239" spans="1:46" x14ac:dyDescent="0.25">
      <c r="A1239" s="65">
        <v>4001</v>
      </c>
      <c r="B1239" s="22">
        <v>32070</v>
      </c>
      <c r="C1239" s="65">
        <v>1</v>
      </c>
      <c r="D1239" s="65">
        <v>3</v>
      </c>
      <c r="E1239" s="5"/>
      <c r="F1239" s="5"/>
      <c r="G1239" s="5"/>
      <c r="H1239" s="5"/>
      <c r="I1239" s="5"/>
      <c r="J1239" s="5"/>
      <c r="K1239" s="65">
        <v>0</v>
      </c>
      <c r="L1239" s="65">
        <v>0</v>
      </c>
      <c r="M1239" s="65">
        <v>0</v>
      </c>
      <c r="N1239" s="65">
        <v>24</v>
      </c>
      <c r="O1239" s="65">
        <v>0</v>
      </c>
      <c r="P1239" s="65">
        <v>0</v>
      </c>
      <c r="Q1239" s="65">
        <v>0</v>
      </c>
      <c r="R1239" s="65">
        <v>0</v>
      </c>
      <c r="S1239" s="65">
        <v>0</v>
      </c>
      <c r="T1239" s="65">
        <v>24</v>
      </c>
      <c r="U1239" s="65">
        <v>0</v>
      </c>
      <c r="V1239" s="65">
        <v>0</v>
      </c>
      <c r="W1239" s="65">
        <v>73.79998779296875</v>
      </c>
      <c r="X1239" s="65">
        <v>73.79998779296875</v>
      </c>
      <c r="Y1239" s="65">
        <v>24</v>
      </c>
      <c r="Z1239" s="5"/>
      <c r="AA1239" s="5"/>
      <c r="AB1239" s="5"/>
      <c r="AC1239" s="5"/>
      <c r="AD1239" s="5"/>
      <c r="AE1239" s="65">
        <v>1016</v>
      </c>
      <c r="AF1239" s="65">
        <v>1016</v>
      </c>
      <c r="AG1239" s="65">
        <v>24</v>
      </c>
      <c r="AH1239" s="5"/>
      <c r="AI1239" s="65">
        <v>14.711999893188477</v>
      </c>
      <c r="AJ1239" s="65">
        <v>0.61299997568130493</v>
      </c>
      <c r="AK1239" s="65">
        <v>0.61299997568130493</v>
      </c>
      <c r="AL1239" s="65">
        <v>24</v>
      </c>
      <c r="AM1239" s="65">
        <v>1</v>
      </c>
      <c r="AN1239" s="65">
        <v>3</v>
      </c>
      <c r="AO1239" s="65">
        <v>0</v>
      </c>
      <c r="AP1239" s="5"/>
      <c r="AQ1239" s="65">
        <v>3</v>
      </c>
      <c r="AR1239" s="65">
        <v>20</v>
      </c>
      <c r="AS1239" s="65">
        <v>10</v>
      </c>
      <c r="AT1239" s="65">
        <v>1987</v>
      </c>
    </row>
    <row r="1240" spans="1:46" x14ac:dyDescent="0.25">
      <c r="A1240" s="65">
        <v>4001</v>
      </c>
      <c r="B1240" s="22">
        <v>32071</v>
      </c>
      <c r="C1240" s="65">
        <v>1</v>
      </c>
      <c r="D1240" s="65">
        <v>3</v>
      </c>
      <c r="E1240" s="5"/>
      <c r="F1240" s="5"/>
      <c r="G1240" s="5"/>
      <c r="H1240" s="5"/>
      <c r="I1240" s="5"/>
      <c r="J1240" s="5"/>
      <c r="K1240" s="65">
        <v>0</v>
      </c>
      <c r="L1240" s="65">
        <v>0</v>
      </c>
      <c r="M1240" s="65">
        <v>0</v>
      </c>
      <c r="N1240" s="65">
        <v>24</v>
      </c>
      <c r="O1240" s="65">
        <v>0</v>
      </c>
      <c r="P1240" s="65">
        <v>0</v>
      </c>
      <c r="Q1240" s="65">
        <v>0</v>
      </c>
      <c r="R1240" s="65">
        <v>0</v>
      </c>
      <c r="S1240" s="65">
        <v>0</v>
      </c>
      <c r="T1240" s="65">
        <v>24</v>
      </c>
      <c r="U1240" s="65">
        <v>0</v>
      </c>
      <c r="V1240" s="65">
        <v>0</v>
      </c>
      <c r="W1240" s="65">
        <v>64.199996948242188</v>
      </c>
      <c r="X1240" s="65">
        <v>64.199996948242188</v>
      </c>
      <c r="Y1240" s="65">
        <v>24</v>
      </c>
      <c r="Z1240" s="5"/>
      <c r="AA1240" s="5"/>
      <c r="AB1240" s="5"/>
      <c r="AC1240" s="5"/>
      <c r="AD1240" s="5"/>
      <c r="AE1240" s="65">
        <v>28</v>
      </c>
      <c r="AF1240" s="65">
        <v>28</v>
      </c>
      <c r="AG1240" s="65">
        <v>24</v>
      </c>
      <c r="AH1240" s="5"/>
      <c r="AI1240" s="65">
        <v>15.959999084472656</v>
      </c>
      <c r="AJ1240" s="65">
        <v>0.66499996185302734</v>
      </c>
      <c r="AK1240" s="65">
        <v>0.66499996185302734</v>
      </c>
      <c r="AL1240" s="65">
        <v>24</v>
      </c>
      <c r="AM1240" s="65">
        <v>1</v>
      </c>
      <c r="AN1240" s="65">
        <v>3</v>
      </c>
      <c r="AO1240" s="65">
        <v>0</v>
      </c>
      <c r="AP1240" s="5"/>
      <c r="AQ1240" s="65">
        <v>4</v>
      </c>
      <c r="AR1240" s="65">
        <v>21</v>
      </c>
      <c r="AS1240" s="65">
        <v>10</v>
      </c>
      <c r="AT1240" s="65">
        <v>1987</v>
      </c>
    </row>
    <row r="1241" spans="1:46" x14ac:dyDescent="0.25">
      <c r="A1241" s="65">
        <v>4001</v>
      </c>
      <c r="B1241" s="22">
        <v>32072</v>
      </c>
      <c r="C1241" s="65">
        <v>1</v>
      </c>
      <c r="D1241" s="65">
        <v>3</v>
      </c>
      <c r="E1241" s="5"/>
      <c r="F1241" s="5"/>
      <c r="G1241" s="5"/>
      <c r="H1241" s="5"/>
      <c r="I1241" s="5"/>
      <c r="J1241" s="5"/>
      <c r="K1241" s="65">
        <v>0</v>
      </c>
      <c r="L1241" s="65">
        <v>0</v>
      </c>
      <c r="M1241" s="65">
        <v>0</v>
      </c>
      <c r="N1241" s="65">
        <v>24</v>
      </c>
      <c r="O1241" s="65">
        <v>0</v>
      </c>
      <c r="P1241" s="65">
        <v>0</v>
      </c>
      <c r="Q1241" s="65">
        <v>0</v>
      </c>
      <c r="R1241" s="65">
        <v>0</v>
      </c>
      <c r="S1241" s="65">
        <v>0</v>
      </c>
      <c r="T1241" s="65">
        <v>24</v>
      </c>
      <c r="U1241" s="65">
        <v>0</v>
      </c>
      <c r="V1241" s="65">
        <v>0</v>
      </c>
      <c r="W1241" s="65">
        <v>56.5</v>
      </c>
      <c r="X1241" s="65">
        <v>56.5</v>
      </c>
      <c r="Y1241" s="65">
        <v>24</v>
      </c>
      <c r="Z1241" s="5"/>
      <c r="AA1241" s="5"/>
      <c r="AB1241" s="5"/>
      <c r="AC1241" s="5"/>
      <c r="AD1241" s="5"/>
      <c r="AE1241" s="65">
        <v>0</v>
      </c>
      <c r="AF1241" s="65">
        <v>0</v>
      </c>
      <c r="AG1241" s="65">
        <v>24</v>
      </c>
      <c r="AH1241" s="5"/>
      <c r="AI1241" s="65">
        <v>13.967999458312988</v>
      </c>
      <c r="AJ1241" s="65">
        <v>0.58199995756149292</v>
      </c>
      <c r="AK1241" s="65">
        <v>0.58199995756149292</v>
      </c>
      <c r="AL1241" s="65">
        <v>24</v>
      </c>
      <c r="AM1241" s="65">
        <v>1</v>
      </c>
      <c r="AN1241" s="65">
        <v>3</v>
      </c>
      <c r="AO1241" s="65">
        <v>0</v>
      </c>
      <c r="AP1241" s="5"/>
      <c r="AQ1241" s="65">
        <v>5</v>
      </c>
      <c r="AR1241" s="65">
        <v>22</v>
      </c>
      <c r="AS1241" s="65">
        <v>10</v>
      </c>
      <c r="AT1241" s="65">
        <v>1987</v>
      </c>
    </row>
    <row r="1242" spans="1:46" x14ac:dyDescent="0.25">
      <c r="A1242" s="65">
        <v>4001</v>
      </c>
      <c r="B1242" s="22">
        <v>32073</v>
      </c>
      <c r="C1242" s="65">
        <v>1</v>
      </c>
      <c r="D1242" s="65">
        <v>3</v>
      </c>
      <c r="E1242" s="5"/>
      <c r="F1242" s="5"/>
      <c r="G1242" s="5"/>
      <c r="H1242" s="5"/>
      <c r="I1242" s="5"/>
      <c r="J1242" s="5"/>
      <c r="K1242" s="65">
        <v>0</v>
      </c>
      <c r="L1242" s="65">
        <v>0</v>
      </c>
      <c r="M1242" s="65">
        <v>0</v>
      </c>
      <c r="N1242" s="65">
        <v>24</v>
      </c>
      <c r="O1242" s="65">
        <v>0</v>
      </c>
      <c r="P1242" s="65">
        <v>0</v>
      </c>
      <c r="Q1242" s="65">
        <v>0</v>
      </c>
      <c r="R1242" s="65">
        <v>0</v>
      </c>
      <c r="S1242" s="65">
        <v>0</v>
      </c>
      <c r="T1242" s="65">
        <v>24</v>
      </c>
      <c r="U1242" s="65">
        <v>0</v>
      </c>
      <c r="V1242" s="65">
        <v>0</v>
      </c>
      <c r="W1242" s="65">
        <v>65.099990844726563</v>
      </c>
      <c r="X1242" s="65">
        <v>65.099990844726563</v>
      </c>
      <c r="Y1242" s="65">
        <v>24</v>
      </c>
      <c r="Z1242" s="5"/>
      <c r="AA1242" s="5"/>
      <c r="AB1242" s="5"/>
      <c r="AC1242" s="5"/>
      <c r="AD1242" s="5"/>
      <c r="AE1242" s="65">
        <v>1024</v>
      </c>
      <c r="AF1242" s="65">
        <v>1024</v>
      </c>
      <c r="AG1242" s="65">
        <v>24</v>
      </c>
      <c r="AH1242" s="5"/>
      <c r="AI1242" s="65">
        <v>28.415985107421875</v>
      </c>
      <c r="AJ1242" s="65">
        <v>1.1839990615844727</v>
      </c>
      <c r="AK1242" s="65">
        <v>1.1839990615844727</v>
      </c>
      <c r="AL1242" s="65">
        <v>24</v>
      </c>
      <c r="AM1242" s="65">
        <v>1</v>
      </c>
      <c r="AN1242" s="65">
        <v>3</v>
      </c>
      <c r="AO1242" s="65">
        <v>0</v>
      </c>
      <c r="AP1242" s="5"/>
      <c r="AQ1242" s="65">
        <v>6</v>
      </c>
      <c r="AR1242" s="65">
        <v>23</v>
      </c>
      <c r="AS1242" s="65">
        <v>10</v>
      </c>
      <c r="AT1242" s="65">
        <v>1987</v>
      </c>
    </row>
    <row r="1243" spans="1:46" x14ac:dyDescent="0.25">
      <c r="A1243" s="65">
        <v>4001</v>
      </c>
      <c r="B1243" s="22">
        <v>32074</v>
      </c>
      <c r="C1243" s="65">
        <v>1</v>
      </c>
      <c r="D1243" s="65">
        <v>3</v>
      </c>
      <c r="E1243" s="5"/>
      <c r="F1243" s="5"/>
      <c r="G1243" s="5"/>
      <c r="H1243" s="5"/>
      <c r="I1243" s="5"/>
      <c r="J1243" s="5"/>
      <c r="K1243" s="65">
        <v>0</v>
      </c>
      <c r="L1243" s="65">
        <v>0</v>
      </c>
      <c r="M1243" s="65">
        <v>0</v>
      </c>
      <c r="N1243" s="65">
        <v>24</v>
      </c>
      <c r="O1243" s="65">
        <v>0</v>
      </c>
      <c r="P1243" s="65">
        <v>0</v>
      </c>
      <c r="Q1243" s="65">
        <v>0</v>
      </c>
      <c r="R1243" s="65">
        <v>0</v>
      </c>
      <c r="S1243" s="65">
        <v>0</v>
      </c>
      <c r="T1243" s="65">
        <v>24</v>
      </c>
      <c r="U1243" s="65">
        <v>0</v>
      </c>
      <c r="V1243" s="65">
        <v>0</v>
      </c>
      <c r="W1243" s="65">
        <v>79.29998779296875</v>
      </c>
      <c r="X1243" s="65">
        <v>79.29998779296875</v>
      </c>
      <c r="Y1243" s="65">
        <v>24</v>
      </c>
      <c r="Z1243" s="5"/>
      <c r="AA1243" s="5"/>
      <c r="AB1243" s="5"/>
      <c r="AC1243" s="5"/>
      <c r="AD1243" s="5"/>
      <c r="AE1243" s="65">
        <v>778</v>
      </c>
      <c r="AF1243" s="65">
        <v>778</v>
      </c>
      <c r="AG1243" s="65">
        <v>24</v>
      </c>
      <c r="AH1243" s="5"/>
      <c r="AI1243" s="65">
        <v>22.319992065429688</v>
      </c>
      <c r="AJ1243" s="65">
        <v>0.9299999475479126</v>
      </c>
      <c r="AK1243" s="65">
        <v>0.9299999475479126</v>
      </c>
      <c r="AL1243" s="65">
        <v>24</v>
      </c>
      <c r="AM1243" s="65">
        <v>1</v>
      </c>
      <c r="AN1243" s="65">
        <v>3</v>
      </c>
      <c r="AO1243" s="65">
        <v>0</v>
      </c>
      <c r="AP1243" s="5"/>
      <c r="AQ1243" s="65">
        <v>7</v>
      </c>
      <c r="AR1243" s="65">
        <v>24</v>
      </c>
      <c r="AS1243" s="65">
        <v>10</v>
      </c>
      <c r="AT1243" s="65">
        <v>1987</v>
      </c>
    </row>
    <row r="1244" spans="1:46" x14ac:dyDescent="0.25">
      <c r="A1244" s="65">
        <v>4001</v>
      </c>
      <c r="B1244" s="22">
        <v>32075</v>
      </c>
      <c r="C1244" s="65">
        <v>1</v>
      </c>
      <c r="D1244" s="65">
        <v>3</v>
      </c>
      <c r="E1244" s="5"/>
      <c r="F1244" s="5"/>
      <c r="G1244" s="5"/>
      <c r="H1244" s="5"/>
      <c r="I1244" s="5"/>
      <c r="J1244" s="5"/>
      <c r="K1244" s="65">
        <v>0</v>
      </c>
      <c r="L1244" s="65">
        <v>0</v>
      </c>
      <c r="M1244" s="65">
        <v>0</v>
      </c>
      <c r="N1244" s="65">
        <v>24</v>
      </c>
      <c r="O1244" s="65">
        <v>0</v>
      </c>
      <c r="P1244" s="65">
        <v>0</v>
      </c>
      <c r="Q1244" s="65">
        <v>0</v>
      </c>
      <c r="R1244" s="65">
        <v>0</v>
      </c>
      <c r="S1244" s="65">
        <v>0</v>
      </c>
      <c r="T1244" s="65">
        <v>24</v>
      </c>
      <c r="U1244" s="65">
        <v>0</v>
      </c>
      <c r="V1244" s="65">
        <v>0</v>
      </c>
      <c r="W1244" s="65">
        <v>77</v>
      </c>
      <c r="X1244" s="65">
        <v>77</v>
      </c>
      <c r="Y1244" s="65">
        <v>24</v>
      </c>
      <c r="Z1244" s="5"/>
      <c r="AA1244" s="5"/>
      <c r="AB1244" s="5"/>
      <c r="AC1244" s="5"/>
      <c r="AD1244" s="5"/>
      <c r="AE1244" s="65">
        <v>489</v>
      </c>
      <c r="AF1244" s="65">
        <v>489</v>
      </c>
      <c r="AG1244" s="65">
        <v>24</v>
      </c>
      <c r="AH1244" s="5"/>
      <c r="AI1244" s="65">
        <v>28.115997314453125</v>
      </c>
      <c r="AJ1244" s="65">
        <v>1.1709995269775391</v>
      </c>
      <c r="AK1244" s="65">
        <v>1.1709995269775391</v>
      </c>
      <c r="AL1244" s="65">
        <v>24</v>
      </c>
      <c r="AM1244" s="65">
        <v>1</v>
      </c>
      <c r="AN1244" s="65">
        <v>3</v>
      </c>
      <c r="AO1244" s="65">
        <v>0</v>
      </c>
      <c r="AP1244" s="5"/>
      <c r="AQ1244" s="65">
        <v>1</v>
      </c>
      <c r="AR1244" s="65">
        <v>25</v>
      </c>
      <c r="AS1244" s="65">
        <v>10</v>
      </c>
      <c r="AT1244" s="65">
        <v>1987</v>
      </c>
    </row>
    <row r="1245" spans="1:46" x14ac:dyDescent="0.25">
      <c r="A1245" s="65">
        <v>4001</v>
      </c>
      <c r="B1245" s="22">
        <v>32076</v>
      </c>
      <c r="C1245" s="65">
        <v>1</v>
      </c>
      <c r="D1245" s="65">
        <v>3</v>
      </c>
      <c r="E1245" s="5"/>
      <c r="F1245" s="5"/>
      <c r="G1245" s="5"/>
      <c r="H1245" s="5"/>
      <c r="I1245" s="5"/>
      <c r="J1245" s="5"/>
      <c r="K1245" s="65">
        <v>0</v>
      </c>
      <c r="L1245" s="65">
        <v>0</v>
      </c>
      <c r="M1245" s="65">
        <v>0</v>
      </c>
      <c r="N1245" s="65">
        <v>24</v>
      </c>
      <c r="O1245" s="65">
        <v>0</v>
      </c>
      <c r="P1245" s="65">
        <v>0</v>
      </c>
      <c r="Q1245" s="65">
        <v>0</v>
      </c>
      <c r="R1245" s="65">
        <v>0</v>
      </c>
      <c r="S1245" s="65">
        <v>0</v>
      </c>
      <c r="T1245" s="65">
        <v>24</v>
      </c>
      <c r="U1245" s="65">
        <v>0</v>
      </c>
      <c r="V1245" s="65">
        <v>0</v>
      </c>
      <c r="W1245" s="65">
        <v>70.699996948242187</v>
      </c>
      <c r="X1245" s="65">
        <v>70.699996948242187</v>
      </c>
      <c r="Y1245" s="65">
        <v>24</v>
      </c>
      <c r="Z1245" s="5"/>
      <c r="AA1245" s="5"/>
      <c r="AB1245" s="5"/>
      <c r="AC1245" s="5"/>
      <c r="AD1245" s="5"/>
      <c r="AE1245" s="65">
        <v>578</v>
      </c>
      <c r="AF1245" s="65">
        <v>578</v>
      </c>
      <c r="AG1245" s="65">
        <v>24</v>
      </c>
      <c r="AH1245" s="5"/>
      <c r="AI1245" s="65">
        <v>15.191999435424805</v>
      </c>
      <c r="AJ1245" s="65">
        <v>0.6329999566078186</v>
      </c>
      <c r="AK1245" s="65">
        <v>0.6329999566078186</v>
      </c>
      <c r="AL1245" s="65">
        <v>24</v>
      </c>
      <c r="AM1245" s="65">
        <v>1</v>
      </c>
      <c r="AN1245" s="65">
        <v>3</v>
      </c>
      <c r="AO1245" s="65">
        <v>0</v>
      </c>
      <c r="AP1245" s="5"/>
      <c r="AQ1245" s="65">
        <v>2</v>
      </c>
      <c r="AR1245" s="65">
        <v>26</v>
      </c>
      <c r="AS1245" s="65">
        <v>10</v>
      </c>
      <c r="AT1245" s="65">
        <v>1987</v>
      </c>
    </row>
    <row r="1246" spans="1:46" x14ac:dyDescent="0.25">
      <c r="A1246" s="65">
        <v>4001</v>
      </c>
      <c r="B1246" s="22">
        <v>32077</v>
      </c>
      <c r="C1246" s="65">
        <v>1</v>
      </c>
      <c r="D1246" s="65">
        <v>3</v>
      </c>
      <c r="E1246" s="5"/>
      <c r="F1246" s="5"/>
      <c r="G1246" s="5"/>
      <c r="H1246" s="5"/>
      <c r="I1246" s="5"/>
      <c r="J1246" s="5"/>
      <c r="K1246" s="65">
        <v>0</v>
      </c>
      <c r="L1246" s="65">
        <v>0</v>
      </c>
      <c r="M1246" s="65">
        <v>0</v>
      </c>
      <c r="N1246" s="65">
        <v>24</v>
      </c>
      <c r="O1246" s="65">
        <v>0</v>
      </c>
      <c r="P1246" s="65">
        <v>0</v>
      </c>
      <c r="Q1246" s="65">
        <v>0</v>
      </c>
      <c r="R1246" s="65">
        <v>0</v>
      </c>
      <c r="S1246" s="65">
        <v>0</v>
      </c>
      <c r="T1246" s="65">
        <v>24</v>
      </c>
      <c r="U1246" s="65">
        <v>0</v>
      </c>
      <c r="V1246" s="65">
        <v>0</v>
      </c>
      <c r="W1246" s="65">
        <v>59.199996948242188</v>
      </c>
      <c r="X1246" s="65">
        <v>59.199996948242188</v>
      </c>
      <c r="Y1246" s="65">
        <v>24</v>
      </c>
      <c r="Z1246" s="5"/>
      <c r="AA1246" s="5"/>
      <c r="AB1246" s="5"/>
      <c r="AC1246" s="5"/>
      <c r="AD1246" s="5"/>
      <c r="AE1246" s="65">
        <v>0</v>
      </c>
      <c r="AF1246" s="65">
        <v>0</v>
      </c>
      <c r="AG1246" s="65">
        <v>24</v>
      </c>
      <c r="AH1246" s="5"/>
      <c r="AI1246" s="65">
        <v>13.547999382019043</v>
      </c>
      <c r="AJ1246" s="65">
        <v>0.56399995088577271</v>
      </c>
      <c r="AK1246" s="65">
        <v>0.56399995088577271</v>
      </c>
      <c r="AL1246" s="65">
        <v>24</v>
      </c>
      <c r="AM1246" s="65">
        <v>1</v>
      </c>
      <c r="AN1246" s="65">
        <v>3</v>
      </c>
      <c r="AO1246" s="65">
        <v>0</v>
      </c>
      <c r="AP1246" s="5"/>
      <c r="AQ1246" s="65">
        <v>3</v>
      </c>
      <c r="AR1246" s="65">
        <v>27</v>
      </c>
      <c r="AS1246" s="65">
        <v>10</v>
      </c>
      <c r="AT1246" s="65">
        <v>1987</v>
      </c>
    </row>
    <row r="1247" spans="1:46" x14ac:dyDescent="0.25">
      <c r="A1247" s="65">
        <v>4001</v>
      </c>
      <c r="B1247" s="22">
        <v>32078</v>
      </c>
      <c r="C1247" s="65">
        <v>1</v>
      </c>
      <c r="D1247" s="65">
        <v>3</v>
      </c>
      <c r="E1247" s="5"/>
      <c r="F1247" s="5"/>
      <c r="G1247" s="5"/>
      <c r="H1247" s="5"/>
      <c r="I1247" s="5"/>
      <c r="J1247" s="5"/>
      <c r="K1247" s="65">
        <v>0</v>
      </c>
      <c r="L1247" s="65">
        <v>0</v>
      </c>
      <c r="M1247" s="65">
        <v>0</v>
      </c>
      <c r="N1247" s="65">
        <v>24</v>
      </c>
      <c r="O1247" s="65">
        <v>0</v>
      </c>
      <c r="P1247" s="65">
        <v>0</v>
      </c>
      <c r="Q1247" s="65">
        <v>0</v>
      </c>
      <c r="R1247" s="65">
        <v>0</v>
      </c>
      <c r="S1247" s="65">
        <v>0</v>
      </c>
      <c r="T1247" s="65">
        <v>24</v>
      </c>
      <c r="U1247" s="65">
        <v>0</v>
      </c>
      <c r="V1247" s="65">
        <v>0</v>
      </c>
      <c r="W1247" s="65">
        <v>64.79998779296875</v>
      </c>
      <c r="X1247" s="65">
        <v>64.79998779296875</v>
      </c>
      <c r="Y1247" s="65">
        <v>24</v>
      </c>
      <c r="Z1247" s="5"/>
      <c r="AA1247" s="5"/>
      <c r="AB1247" s="5"/>
      <c r="AC1247" s="5"/>
      <c r="AD1247" s="5"/>
      <c r="AE1247" s="65">
        <v>806</v>
      </c>
      <c r="AF1247" s="65">
        <v>806</v>
      </c>
      <c r="AG1247" s="65">
        <v>24</v>
      </c>
      <c r="AH1247" s="5"/>
      <c r="AI1247" s="65">
        <v>17.147994995117187</v>
      </c>
      <c r="AJ1247" s="65">
        <v>0.71399998664855957</v>
      </c>
      <c r="AK1247" s="65">
        <v>0.71399998664855957</v>
      </c>
      <c r="AL1247" s="65">
        <v>24</v>
      </c>
      <c r="AM1247" s="65">
        <v>1</v>
      </c>
      <c r="AN1247" s="65">
        <v>3</v>
      </c>
      <c r="AO1247" s="65">
        <v>0</v>
      </c>
      <c r="AP1247" s="5"/>
      <c r="AQ1247" s="65">
        <v>4</v>
      </c>
      <c r="AR1247" s="65">
        <v>28</v>
      </c>
      <c r="AS1247" s="65">
        <v>10</v>
      </c>
      <c r="AT1247" s="65">
        <v>1987</v>
      </c>
    </row>
    <row r="1248" spans="1:46" x14ac:dyDescent="0.25">
      <c r="A1248" s="65">
        <v>4001</v>
      </c>
      <c r="B1248" s="22">
        <v>32079</v>
      </c>
      <c r="C1248" s="65">
        <v>1</v>
      </c>
      <c r="D1248" s="65">
        <v>3</v>
      </c>
      <c r="E1248" s="5"/>
      <c r="F1248" s="5"/>
      <c r="G1248" s="5"/>
      <c r="H1248" s="5"/>
      <c r="I1248" s="5"/>
      <c r="J1248" s="5"/>
      <c r="K1248" s="65">
        <v>0</v>
      </c>
      <c r="L1248" s="65">
        <v>0</v>
      </c>
      <c r="M1248" s="65">
        <v>0</v>
      </c>
      <c r="N1248" s="65">
        <v>24</v>
      </c>
      <c r="O1248" s="65">
        <v>0</v>
      </c>
      <c r="P1248" s="65">
        <v>0</v>
      </c>
      <c r="Q1248" s="65">
        <v>0</v>
      </c>
      <c r="R1248" s="65">
        <v>0</v>
      </c>
      <c r="S1248" s="65">
        <v>0</v>
      </c>
      <c r="T1248" s="65">
        <v>24</v>
      </c>
      <c r="U1248" s="65">
        <v>0</v>
      </c>
      <c r="V1248" s="65">
        <v>0</v>
      </c>
      <c r="W1248" s="65">
        <v>70.29998779296875</v>
      </c>
      <c r="X1248" s="65">
        <v>70.29998779296875</v>
      </c>
      <c r="Y1248" s="65">
        <v>24</v>
      </c>
      <c r="Z1248" s="5"/>
      <c r="AA1248" s="5"/>
      <c r="AB1248" s="5"/>
      <c r="AC1248" s="5"/>
      <c r="AD1248" s="5"/>
      <c r="AE1248" s="65">
        <v>281</v>
      </c>
      <c r="AF1248" s="65">
        <v>281</v>
      </c>
      <c r="AG1248" s="65">
        <v>24</v>
      </c>
      <c r="AH1248" s="5"/>
      <c r="AI1248" s="65">
        <v>12.61199951171875</v>
      </c>
      <c r="AJ1248" s="65">
        <v>0.52499997615814209</v>
      </c>
      <c r="AK1248" s="65">
        <v>0.52499997615814209</v>
      </c>
      <c r="AL1248" s="65">
        <v>24</v>
      </c>
      <c r="AM1248" s="65">
        <v>1</v>
      </c>
      <c r="AN1248" s="65">
        <v>3</v>
      </c>
      <c r="AO1248" s="65">
        <v>0</v>
      </c>
      <c r="AP1248" s="5"/>
      <c r="AQ1248" s="65">
        <v>5</v>
      </c>
      <c r="AR1248" s="65">
        <v>29</v>
      </c>
      <c r="AS1248" s="65">
        <v>10</v>
      </c>
      <c r="AT1248" s="65">
        <v>1987</v>
      </c>
    </row>
    <row r="1249" spans="1:46" x14ac:dyDescent="0.25">
      <c r="A1249" s="65">
        <v>4001</v>
      </c>
      <c r="B1249" s="22">
        <v>32080</v>
      </c>
      <c r="C1249" s="65">
        <v>1</v>
      </c>
      <c r="D1249" s="65">
        <v>3</v>
      </c>
      <c r="E1249" s="5"/>
      <c r="F1249" s="5"/>
      <c r="G1249" s="5"/>
      <c r="H1249" s="5"/>
      <c r="I1249" s="5"/>
      <c r="J1249" s="5"/>
      <c r="K1249" s="65">
        <v>0</v>
      </c>
      <c r="L1249" s="65">
        <v>0</v>
      </c>
      <c r="M1249" s="65">
        <v>0</v>
      </c>
      <c r="N1249" s="65">
        <v>24</v>
      </c>
      <c r="O1249" s="65">
        <v>0</v>
      </c>
      <c r="P1249" s="65">
        <v>0</v>
      </c>
      <c r="Q1249" s="65">
        <v>0</v>
      </c>
      <c r="R1249" s="65">
        <v>0</v>
      </c>
      <c r="S1249" s="65">
        <v>0</v>
      </c>
      <c r="T1249" s="65">
        <v>24</v>
      </c>
      <c r="U1249" s="65">
        <v>0</v>
      </c>
      <c r="V1249" s="65">
        <v>0</v>
      </c>
      <c r="W1249" s="65">
        <v>68</v>
      </c>
      <c r="X1249" s="65">
        <v>68</v>
      </c>
      <c r="Y1249" s="65">
        <v>24</v>
      </c>
      <c r="Z1249" s="5"/>
      <c r="AA1249" s="5"/>
      <c r="AB1249" s="5"/>
      <c r="AC1249" s="5"/>
      <c r="AD1249" s="5"/>
      <c r="AE1249" s="65">
        <v>0</v>
      </c>
      <c r="AF1249" s="65">
        <v>0</v>
      </c>
      <c r="AG1249" s="65">
        <v>24</v>
      </c>
      <c r="AH1249" s="5"/>
      <c r="AI1249" s="65">
        <v>34.211990356445313</v>
      </c>
      <c r="AJ1249" s="65">
        <v>1.4249992370605469</v>
      </c>
      <c r="AK1249" s="65">
        <v>1.4249992370605469</v>
      </c>
      <c r="AL1249" s="65">
        <v>24</v>
      </c>
      <c r="AM1249" s="65">
        <v>1</v>
      </c>
      <c r="AN1249" s="65">
        <v>3</v>
      </c>
      <c r="AO1249" s="65">
        <v>0</v>
      </c>
      <c r="AP1249" s="5"/>
      <c r="AQ1249" s="65">
        <v>6</v>
      </c>
      <c r="AR1249" s="65">
        <v>30</v>
      </c>
      <c r="AS1249" s="65">
        <v>10</v>
      </c>
      <c r="AT1249" s="65">
        <v>1987</v>
      </c>
    </row>
    <row r="1250" spans="1:46" x14ac:dyDescent="0.25">
      <c r="A1250" s="65">
        <v>4001</v>
      </c>
      <c r="B1250" s="22">
        <v>32081</v>
      </c>
      <c r="C1250" s="65">
        <v>1</v>
      </c>
      <c r="D1250" s="65">
        <v>3</v>
      </c>
      <c r="E1250" s="5"/>
      <c r="F1250" s="5"/>
      <c r="G1250" s="5"/>
      <c r="H1250" s="5"/>
      <c r="I1250" s="5"/>
      <c r="J1250" s="5"/>
      <c r="K1250" s="65">
        <v>0</v>
      </c>
      <c r="L1250" s="65">
        <v>0</v>
      </c>
      <c r="M1250" s="65">
        <v>0</v>
      </c>
      <c r="N1250" s="65">
        <v>24</v>
      </c>
      <c r="O1250" s="65">
        <v>0</v>
      </c>
      <c r="P1250" s="65">
        <v>0</v>
      </c>
      <c r="Q1250" s="65">
        <v>0</v>
      </c>
      <c r="R1250" s="65">
        <v>0</v>
      </c>
      <c r="S1250" s="65">
        <v>0</v>
      </c>
      <c r="T1250" s="65">
        <v>24</v>
      </c>
      <c r="U1250" s="65">
        <v>0</v>
      </c>
      <c r="V1250" s="65">
        <v>0</v>
      </c>
      <c r="W1250" s="65">
        <v>68.899993896484375</v>
      </c>
      <c r="X1250" s="65">
        <v>68.899993896484375</v>
      </c>
      <c r="Y1250" s="65">
        <v>24</v>
      </c>
      <c r="Z1250" s="5"/>
      <c r="AA1250" s="5"/>
      <c r="AB1250" s="5"/>
      <c r="AC1250" s="5"/>
      <c r="AD1250" s="5"/>
      <c r="AE1250" s="65">
        <v>73</v>
      </c>
      <c r="AF1250" s="65">
        <v>73</v>
      </c>
      <c r="AG1250" s="65">
        <v>24</v>
      </c>
      <c r="AH1250" s="5"/>
      <c r="AI1250" s="65">
        <v>36.011993408203125</v>
      </c>
      <c r="AJ1250" s="65">
        <v>1.5</v>
      </c>
      <c r="AK1250" s="65">
        <v>1.5</v>
      </c>
      <c r="AL1250" s="65">
        <v>24</v>
      </c>
      <c r="AM1250" s="65">
        <v>1</v>
      </c>
      <c r="AN1250" s="65">
        <v>3</v>
      </c>
      <c r="AO1250" s="65">
        <v>0</v>
      </c>
      <c r="AP1250" s="5"/>
      <c r="AQ1250" s="65">
        <v>7</v>
      </c>
      <c r="AR1250" s="65">
        <v>31</v>
      </c>
      <c r="AS1250" s="65">
        <v>10</v>
      </c>
      <c r="AT1250" s="65">
        <v>1987</v>
      </c>
    </row>
    <row r="1251" spans="1:46" x14ac:dyDescent="0.25">
      <c r="A1251" s="65">
        <v>4001</v>
      </c>
      <c r="B1251" s="22">
        <v>32082</v>
      </c>
      <c r="C1251" s="65">
        <v>1</v>
      </c>
      <c r="D1251" s="65">
        <v>3</v>
      </c>
      <c r="E1251" s="5"/>
      <c r="F1251" s="5"/>
      <c r="G1251" s="5"/>
      <c r="H1251" s="5"/>
      <c r="I1251" s="5"/>
      <c r="J1251" s="5"/>
      <c r="K1251" s="65">
        <v>0</v>
      </c>
      <c r="L1251" s="65">
        <v>0</v>
      </c>
      <c r="M1251" s="65">
        <v>0</v>
      </c>
      <c r="N1251" s="65">
        <v>24</v>
      </c>
      <c r="O1251" s="65">
        <v>0</v>
      </c>
      <c r="P1251" s="65">
        <v>0</v>
      </c>
      <c r="Q1251" s="65">
        <v>0</v>
      </c>
      <c r="R1251" s="65">
        <v>0</v>
      </c>
      <c r="S1251" s="65">
        <v>0</v>
      </c>
      <c r="T1251" s="65">
        <v>24</v>
      </c>
      <c r="U1251" s="65">
        <v>0</v>
      </c>
      <c r="V1251" s="65">
        <v>0</v>
      </c>
      <c r="W1251" s="65">
        <v>79</v>
      </c>
      <c r="X1251" s="65">
        <v>79</v>
      </c>
      <c r="Y1251" s="65">
        <v>24</v>
      </c>
      <c r="Z1251" s="5"/>
      <c r="AA1251" s="5"/>
      <c r="AB1251" s="5"/>
      <c r="AC1251" s="5"/>
      <c r="AD1251" s="5"/>
      <c r="AE1251" s="65">
        <v>945</v>
      </c>
      <c r="AF1251" s="65">
        <v>945</v>
      </c>
      <c r="AG1251" s="65">
        <v>24</v>
      </c>
      <c r="AH1251" s="5"/>
      <c r="AI1251" s="65">
        <v>28.24798583984375</v>
      </c>
      <c r="AJ1251" s="65">
        <v>1.1769990921020508</v>
      </c>
      <c r="AK1251" s="65">
        <v>1.1769990921020508</v>
      </c>
      <c r="AL1251" s="65">
        <v>24</v>
      </c>
      <c r="AM1251" s="65">
        <v>1</v>
      </c>
      <c r="AN1251" s="65">
        <v>3</v>
      </c>
      <c r="AO1251" s="65">
        <v>0</v>
      </c>
      <c r="AP1251" s="5"/>
      <c r="AQ1251" s="65">
        <v>1</v>
      </c>
      <c r="AR1251" s="65">
        <v>1</v>
      </c>
      <c r="AS1251" s="65">
        <v>11</v>
      </c>
      <c r="AT1251" s="65">
        <v>1987</v>
      </c>
    </row>
    <row r="1252" spans="1:46" x14ac:dyDescent="0.25">
      <c r="A1252" s="65">
        <v>4001</v>
      </c>
      <c r="B1252" s="22">
        <v>32083</v>
      </c>
      <c r="C1252" s="65">
        <v>1</v>
      </c>
      <c r="D1252" s="65">
        <v>3</v>
      </c>
      <c r="E1252" s="5"/>
      <c r="F1252" s="5"/>
      <c r="G1252" s="5"/>
      <c r="H1252" s="5"/>
      <c r="I1252" s="5"/>
      <c r="J1252" s="5"/>
      <c r="K1252" s="65">
        <v>0</v>
      </c>
      <c r="L1252" s="65">
        <v>0</v>
      </c>
      <c r="M1252" s="65">
        <v>0</v>
      </c>
      <c r="N1252" s="65">
        <v>24</v>
      </c>
      <c r="O1252" s="65">
        <v>0</v>
      </c>
      <c r="P1252" s="65">
        <v>0</v>
      </c>
      <c r="Q1252" s="65">
        <v>0</v>
      </c>
      <c r="R1252" s="65">
        <v>0</v>
      </c>
      <c r="S1252" s="65">
        <v>0</v>
      </c>
      <c r="T1252" s="65">
        <v>24</v>
      </c>
      <c r="U1252" s="65">
        <v>0</v>
      </c>
      <c r="V1252" s="65">
        <v>0</v>
      </c>
      <c r="W1252" s="65">
        <v>72</v>
      </c>
      <c r="X1252" s="65">
        <v>72</v>
      </c>
      <c r="Y1252" s="65">
        <v>24</v>
      </c>
      <c r="Z1252" s="5"/>
      <c r="AA1252" s="5"/>
      <c r="AB1252" s="5"/>
      <c r="AC1252" s="5"/>
      <c r="AD1252" s="5"/>
      <c r="AE1252" s="65">
        <v>607</v>
      </c>
      <c r="AF1252" s="65">
        <v>607</v>
      </c>
      <c r="AG1252" s="65">
        <v>24</v>
      </c>
      <c r="AH1252" s="5"/>
      <c r="AI1252" s="65">
        <v>20.663986206054687</v>
      </c>
      <c r="AJ1252" s="65">
        <v>0.8609999418258667</v>
      </c>
      <c r="AK1252" s="65">
        <v>0.8609999418258667</v>
      </c>
      <c r="AL1252" s="65">
        <v>24</v>
      </c>
      <c r="AM1252" s="65">
        <v>1</v>
      </c>
      <c r="AN1252" s="65">
        <v>3</v>
      </c>
      <c r="AO1252" s="65">
        <v>0</v>
      </c>
      <c r="AP1252" s="5"/>
      <c r="AQ1252" s="65">
        <v>2</v>
      </c>
      <c r="AR1252" s="65">
        <v>2</v>
      </c>
      <c r="AS1252" s="65">
        <v>11</v>
      </c>
      <c r="AT1252" s="65">
        <v>1987</v>
      </c>
    </row>
    <row r="1253" spans="1:46" x14ac:dyDescent="0.25">
      <c r="A1253" s="65">
        <v>4001</v>
      </c>
      <c r="B1253" s="22">
        <v>32084</v>
      </c>
      <c r="C1253" s="65">
        <v>1</v>
      </c>
      <c r="D1253" s="65">
        <v>3</v>
      </c>
      <c r="E1253" s="5"/>
      <c r="F1253" s="5"/>
      <c r="G1253" s="5"/>
      <c r="H1253" s="5"/>
      <c r="I1253" s="5"/>
      <c r="J1253" s="5"/>
      <c r="K1253" s="65">
        <v>0</v>
      </c>
      <c r="L1253" s="65">
        <v>0</v>
      </c>
      <c r="M1253" s="65">
        <v>0</v>
      </c>
      <c r="N1253" s="65">
        <v>24</v>
      </c>
      <c r="O1253" s="65">
        <v>0</v>
      </c>
      <c r="P1253" s="65">
        <v>0</v>
      </c>
      <c r="Q1253" s="65">
        <v>0</v>
      </c>
      <c r="R1253" s="65">
        <v>0</v>
      </c>
      <c r="S1253" s="65">
        <v>0</v>
      </c>
      <c r="T1253" s="65">
        <v>24</v>
      </c>
      <c r="U1253" s="65">
        <v>0</v>
      </c>
      <c r="V1253" s="65">
        <v>0</v>
      </c>
      <c r="W1253" s="65">
        <v>72.29998779296875</v>
      </c>
      <c r="X1253" s="65">
        <v>72.29998779296875</v>
      </c>
      <c r="Y1253" s="65">
        <v>24</v>
      </c>
      <c r="Z1253" s="5"/>
      <c r="AA1253" s="5"/>
      <c r="AB1253" s="5"/>
      <c r="AC1253" s="5"/>
      <c r="AD1253" s="5"/>
      <c r="AE1253" s="65">
        <v>791</v>
      </c>
      <c r="AF1253" s="65">
        <v>791</v>
      </c>
      <c r="AG1253" s="65">
        <v>24</v>
      </c>
      <c r="AH1253" s="5"/>
      <c r="AI1253" s="65">
        <v>18.39599609375</v>
      </c>
      <c r="AJ1253" s="65">
        <v>0.76599997282028198</v>
      </c>
      <c r="AK1253" s="65">
        <v>0.76599997282028198</v>
      </c>
      <c r="AL1253" s="65">
        <v>24</v>
      </c>
      <c r="AM1253" s="65">
        <v>1</v>
      </c>
      <c r="AN1253" s="65">
        <v>3</v>
      </c>
      <c r="AO1253" s="65">
        <v>0</v>
      </c>
      <c r="AP1253" s="5"/>
      <c r="AQ1253" s="65">
        <v>3</v>
      </c>
      <c r="AR1253" s="65">
        <v>3</v>
      </c>
      <c r="AS1253" s="65">
        <v>11</v>
      </c>
      <c r="AT1253" s="65">
        <v>1987</v>
      </c>
    </row>
    <row r="1254" spans="1:46" x14ac:dyDescent="0.25">
      <c r="A1254" s="65">
        <v>4001</v>
      </c>
      <c r="B1254" s="22">
        <v>32085</v>
      </c>
      <c r="C1254" s="65">
        <v>1</v>
      </c>
      <c r="D1254" s="65">
        <v>3</v>
      </c>
      <c r="E1254" s="5"/>
      <c r="F1254" s="5"/>
      <c r="G1254" s="5"/>
      <c r="H1254" s="5"/>
      <c r="I1254" s="5"/>
      <c r="J1254" s="5"/>
      <c r="K1254" s="65">
        <v>0</v>
      </c>
      <c r="L1254" s="65">
        <v>0</v>
      </c>
      <c r="M1254" s="65">
        <v>0</v>
      </c>
      <c r="N1254" s="65">
        <v>24</v>
      </c>
      <c r="O1254" s="65">
        <v>0</v>
      </c>
      <c r="P1254" s="65">
        <v>0</v>
      </c>
      <c r="Q1254" s="65">
        <v>0</v>
      </c>
      <c r="R1254" s="65">
        <v>0</v>
      </c>
      <c r="S1254" s="65">
        <v>0</v>
      </c>
      <c r="T1254" s="65">
        <v>24</v>
      </c>
      <c r="U1254" s="65">
        <v>0</v>
      </c>
      <c r="V1254" s="65">
        <v>0</v>
      </c>
      <c r="W1254" s="65">
        <v>75.399993896484375</v>
      </c>
      <c r="X1254" s="65">
        <v>75.399993896484375</v>
      </c>
      <c r="Y1254" s="65">
        <v>24</v>
      </c>
      <c r="Z1254" s="5"/>
      <c r="AA1254" s="5"/>
      <c r="AB1254" s="5"/>
      <c r="AC1254" s="5"/>
      <c r="AD1254" s="5"/>
      <c r="AE1254" s="65">
        <v>1030</v>
      </c>
      <c r="AF1254" s="65">
        <v>1030</v>
      </c>
      <c r="AG1254" s="65">
        <v>24</v>
      </c>
      <c r="AH1254" s="5"/>
      <c r="AI1254" s="65">
        <v>12.935999870300293</v>
      </c>
      <c r="AJ1254" s="65">
        <v>0.53899997472763062</v>
      </c>
      <c r="AK1254" s="65">
        <v>0.53899997472763062</v>
      </c>
      <c r="AL1254" s="65">
        <v>24</v>
      </c>
      <c r="AM1254" s="65">
        <v>1</v>
      </c>
      <c r="AN1254" s="65">
        <v>3</v>
      </c>
      <c r="AO1254" s="65">
        <v>0</v>
      </c>
      <c r="AP1254" s="5"/>
      <c r="AQ1254" s="65">
        <v>4</v>
      </c>
      <c r="AR1254" s="65">
        <v>4</v>
      </c>
      <c r="AS1254" s="65">
        <v>11</v>
      </c>
      <c r="AT1254" s="65">
        <v>1987</v>
      </c>
    </row>
    <row r="1255" spans="1:46" x14ac:dyDescent="0.25">
      <c r="A1255" s="65">
        <v>4001</v>
      </c>
      <c r="B1255" s="22">
        <v>32086</v>
      </c>
      <c r="C1255" s="65">
        <v>1</v>
      </c>
      <c r="D1255" s="65">
        <v>3</v>
      </c>
      <c r="E1255" s="5"/>
      <c r="F1255" s="5"/>
      <c r="G1255" s="5"/>
      <c r="H1255" s="5"/>
      <c r="I1255" s="5"/>
      <c r="J1255" s="5"/>
      <c r="K1255" s="65">
        <v>0</v>
      </c>
      <c r="L1255" s="65">
        <v>0</v>
      </c>
      <c r="M1255" s="65">
        <v>0</v>
      </c>
      <c r="N1255" s="65">
        <v>24</v>
      </c>
      <c r="O1255" s="65">
        <v>0</v>
      </c>
      <c r="P1255" s="65">
        <v>0</v>
      </c>
      <c r="Q1255" s="65">
        <v>0</v>
      </c>
      <c r="R1255" s="65">
        <v>0</v>
      </c>
      <c r="S1255" s="65">
        <v>0</v>
      </c>
      <c r="T1255" s="65">
        <v>24</v>
      </c>
      <c r="U1255" s="65">
        <v>0</v>
      </c>
      <c r="V1255" s="65">
        <v>0</v>
      </c>
      <c r="W1255" s="65">
        <v>72.699996948242188</v>
      </c>
      <c r="X1255" s="65">
        <v>72.699996948242188</v>
      </c>
      <c r="Y1255" s="65">
        <v>24</v>
      </c>
      <c r="Z1255" s="5"/>
      <c r="AA1255" s="5"/>
      <c r="AB1255" s="5"/>
      <c r="AC1255" s="5"/>
      <c r="AD1255" s="5"/>
      <c r="AE1255" s="65">
        <v>816</v>
      </c>
      <c r="AF1255" s="65">
        <v>816</v>
      </c>
      <c r="AG1255" s="65">
        <v>24</v>
      </c>
      <c r="AH1255" s="5"/>
      <c r="AI1255" s="65">
        <v>32.651992797851563</v>
      </c>
      <c r="AJ1255" s="65">
        <v>1.3599996566772461</v>
      </c>
      <c r="AK1255" s="65">
        <v>1.3599996566772461</v>
      </c>
      <c r="AL1255" s="65">
        <v>24</v>
      </c>
      <c r="AM1255" s="65">
        <v>1</v>
      </c>
      <c r="AN1255" s="65">
        <v>3</v>
      </c>
      <c r="AO1255" s="65">
        <v>0</v>
      </c>
      <c r="AP1255" s="5"/>
      <c r="AQ1255" s="65">
        <v>5</v>
      </c>
      <c r="AR1255" s="65">
        <v>5</v>
      </c>
      <c r="AS1255" s="65">
        <v>11</v>
      </c>
      <c r="AT1255" s="65">
        <v>1987</v>
      </c>
    </row>
    <row r="1256" spans="1:46" x14ac:dyDescent="0.25">
      <c r="A1256" s="65">
        <v>4001</v>
      </c>
      <c r="B1256" s="22">
        <v>32087</v>
      </c>
      <c r="C1256" s="65">
        <v>1</v>
      </c>
      <c r="D1256" s="65">
        <v>3</v>
      </c>
      <c r="E1256" s="5"/>
      <c r="F1256" s="5"/>
      <c r="G1256" s="5"/>
      <c r="H1256" s="5"/>
      <c r="I1256" s="5"/>
      <c r="J1256" s="5"/>
      <c r="K1256" s="65">
        <v>0</v>
      </c>
      <c r="L1256" s="65">
        <v>0</v>
      </c>
      <c r="M1256" s="65">
        <v>0</v>
      </c>
      <c r="N1256" s="65">
        <v>24</v>
      </c>
      <c r="O1256" s="65">
        <v>0</v>
      </c>
      <c r="P1256" s="65">
        <v>0</v>
      </c>
      <c r="Q1256" s="65">
        <v>0</v>
      </c>
      <c r="R1256" s="65">
        <v>0</v>
      </c>
      <c r="S1256" s="65">
        <v>0</v>
      </c>
      <c r="T1256" s="65">
        <v>24</v>
      </c>
      <c r="U1256" s="65">
        <v>0</v>
      </c>
      <c r="V1256" s="65">
        <v>0</v>
      </c>
      <c r="W1256" s="65">
        <v>74.699996948242187</v>
      </c>
      <c r="X1256" s="65">
        <v>74.699996948242187</v>
      </c>
      <c r="Y1256" s="65">
        <v>24</v>
      </c>
      <c r="Z1256" s="5"/>
      <c r="AA1256" s="5"/>
      <c r="AB1256" s="5"/>
      <c r="AC1256" s="5"/>
      <c r="AD1256" s="5"/>
      <c r="AE1256" s="65">
        <v>432</v>
      </c>
      <c r="AF1256" s="65">
        <v>432</v>
      </c>
      <c r="AG1256" s="65">
        <v>24</v>
      </c>
      <c r="AH1256" s="5"/>
      <c r="AI1256" s="65">
        <v>29.1719970703125</v>
      </c>
      <c r="AJ1256" s="65">
        <v>1.2149991989135742</v>
      </c>
      <c r="AK1256" s="65">
        <v>1.2149991989135742</v>
      </c>
      <c r="AL1256" s="65">
        <v>24</v>
      </c>
      <c r="AM1256" s="65">
        <v>1</v>
      </c>
      <c r="AN1256" s="65">
        <v>3</v>
      </c>
      <c r="AO1256" s="65">
        <v>0</v>
      </c>
      <c r="AP1256" s="5"/>
      <c r="AQ1256" s="65">
        <v>6</v>
      </c>
      <c r="AR1256" s="65">
        <v>6</v>
      </c>
      <c r="AS1256" s="65">
        <v>11</v>
      </c>
      <c r="AT1256" s="65">
        <v>1987</v>
      </c>
    </row>
    <row r="1257" spans="1:46" x14ac:dyDescent="0.25">
      <c r="A1257" s="65">
        <v>4001</v>
      </c>
      <c r="B1257" s="22">
        <v>32088</v>
      </c>
      <c r="C1257" s="65">
        <v>1</v>
      </c>
      <c r="D1257" s="65">
        <v>3</v>
      </c>
      <c r="E1257" s="5"/>
      <c r="F1257" s="5"/>
      <c r="G1257" s="5"/>
      <c r="H1257" s="5"/>
      <c r="I1257" s="5"/>
      <c r="J1257" s="5"/>
      <c r="K1257" s="65">
        <v>0</v>
      </c>
      <c r="L1257" s="65">
        <v>0</v>
      </c>
      <c r="M1257" s="65">
        <v>0</v>
      </c>
      <c r="N1257" s="65">
        <v>24</v>
      </c>
      <c r="O1257" s="65">
        <v>0</v>
      </c>
      <c r="P1257" s="65">
        <v>0</v>
      </c>
      <c r="Q1257" s="65">
        <v>0</v>
      </c>
      <c r="R1257" s="65">
        <v>0</v>
      </c>
      <c r="S1257" s="65">
        <v>0</v>
      </c>
      <c r="T1257" s="65">
        <v>24</v>
      </c>
      <c r="U1257" s="65">
        <v>0</v>
      </c>
      <c r="V1257" s="65">
        <v>0</v>
      </c>
      <c r="W1257" s="65">
        <v>63.5</v>
      </c>
      <c r="X1257" s="65">
        <v>63.5</v>
      </c>
      <c r="Y1257" s="65">
        <v>24</v>
      </c>
      <c r="Z1257" s="5"/>
      <c r="AA1257" s="5"/>
      <c r="AB1257" s="5"/>
      <c r="AC1257" s="5"/>
      <c r="AD1257" s="5"/>
      <c r="AE1257" s="65">
        <v>1</v>
      </c>
      <c r="AF1257" s="65">
        <v>1</v>
      </c>
      <c r="AG1257" s="65">
        <v>24</v>
      </c>
      <c r="AH1257" s="5"/>
      <c r="AI1257" s="65">
        <v>11.819999694824219</v>
      </c>
      <c r="AJ1257" s="65">
        <v>0.49199998378753662</v>
      </c>
      <c r="AK1257" s="65">
        <v>0.49199998378753662</v>
      </c>
      <c r="AL1257" s="65">
        <v>24</v>
      </c>
      <c r="AM1257" s="65">
        <v>1</v>
      </c>
      <c r="AN1257" s="65">
        <v>3</v>
      </c>
      <c r="AO1257" s="65">
        <v>0</v>
      </c>
      <c r="AP1257" s="5"/>
      <c r="AQ1257" s="65">
        <v>7</v>
      </c>
      <c r="AR1257" s="65">
        <v>7</v>
      </c>
      <c r="AS1257" s="65">
        <v>11</v>
      </c>
      <c r="AT1257" s="65">
        <v>1987</v>
      </c>
    </row>
    <row r="1258" spans="1:46" x14ac:dyDescent="0.25">
      <c r="A1258" s="65">
        <v>4001</v>
      </c>
      <c r="B1258" s="22">
        <v>32089</v>
      </c>
      <c r="C1258" s="65">
        <v>1</v>
      </c>
      <c r="D1258" s="65">
        <v>3</v>
      </c>
      <c r="E1258" s="5"/>
      <c r="F1258" s="5"/>
      <c r="G1258" s="5"/>
      <c r="H1258" s="5"/>
      <c r="I1258" s="5"/>
      <c r="J1258" s="5"/>
      <c r="K1258" s="65">
        <v>0</v>
      </c>
      <c r="L1258" s="65">
        <v>0</v>
      </c>
      <c r="M1258" s="65">
        <v>0</v>
      </c>
      <c r="N1258" s="65">
        <v>24</v>
      </c>
      <c r="O1258" s="65">
        <v>0</v>
      </c>
      <c r="P1258" s="65">
        <v>0</v>
      </c>
      <c r="Q1258" s="65">
        <v>0</v>
      </c>
      <c r="R1258" s="65">
        <v>0</v>
      </c>
      <c r="S1258" s="65">
        <v>0</v>
      </c>
      <c r="T1258" s="65">
        <v>24</v>
      </c>
      <c r="U1258" s="65">
        <v>0</v>
      </c>
      <c r="V1258" s="65">
        <v>0</v>
      </c>
      <c r="W1258" s="65">
        <v>65.5</v>
      </c>
      <c r="X1258" s="65">
        <v>65.5</v>
      </c>
      <c r="Y1258" s="65">
        <v>24</v>
      </c>
      <c r="Z1258" s="5"/>
      <c r="AA1258" s="5"/>
      <c r="AB1258" s="5"/>
      <c r="AC1258" s="5"/>
      <c r="AD1258" s="5"/>
      <c r="AE1258" s="65">
        <v>1253</v>
      </c>
      <c r="AF1258" s="65">
        <v>1253</v>
      </c>
      <c r="AG1258" s="65">
        <v>24</v>
      </c>
      <c r="AH1258" s="5"/>
      <c r="AI1258" s="65">
        <v>15.059999465942383</v>
      </c>
      <c r="AJ1258" s="65">
        <v>0.62699997425079346</v>
      </c>
      <c r="AK1258" s="65">
        <v>0.62699997425079346</v>
      </c>
      <c r="AL1258" s="65">
        <v>24</v>
      </c>
      <c r="AM1258" s="65">
        <v>1</v>
      </c>
      <c r="AN1258" s="65">
        <v>3</v>
      </c>
      <c r="AO1258" s="65">
        <v>0</v>
      </c>
      <c r="AP1258" s="5"/>
      <c r="AQ1258" s="65">
        <v>1</v>
      </c>
      <c r="AR1258" s="65">
        <v>8</v>
      </c>
      <c r="AS1258" s="65">
        <v>11</v>
      </c>
      <c r="AT1258" s="65">
        <v>1987</v>
      </c>
    </row>
    <row r="1259" spans="1:46" x14ac:dyDescent="0.25">
      <c r="A1259" s="65">
        <v>4001</v>
      </c>
      <c r="B1259" s="22">
        <v>32090</v>
      </c>
      <c r="C1259" s="65">
        <v>1</v>
      </c>
      <c r="D1259" s="65">
        <v>3</v>
      </c>
      <c r="E1259" s="5"/>
      <c r="F1259" s="5"/>
      <c r="G1259" s="5"/>
      <c r="H1259" s="5"/>
      <c r="I1259" s="5"/>
      <c r="J1259" s="5"/>
      <c r="K1259" s="65">
        <v>0</v>
      </c>
      <c r="L1259" s="65">
        <v>0</v>
      </c>
      <c r="M1259" s="65">
        <v>0</v>
      </c>
      <c r="N1259" s="65">
        <v>24</v>
      </c>
      <c r="O1259" s="65">
        <v>0</v>
      </c>
      <c r="P1259" s="65">
        <v>0</v>
      </c>
      <c r="Q1259" s="65">
        <v>0</v>
      </c>
      <c r="R1259" s="65">
        <v>0</v>
      </c>
      <c r="S1259" s="65">
        <v>0</v>
      </c>
      <c r="T1259" s="65">
        <v>24</v>
      </c>
      <c r="U1259" s="65">
        <v>0</v>
      </c>
      <c r="V1259" s="65">
        <v>0</v>
      </c>
      <c r="W1259" s="65">
        <v>70.699996948242187</v>
      </c>
      <c r="X1259" s="65">
        <v>70.699996948242187</v>
      </c>
      <c r="Y1259" s="65">
        <v>24</v>
      </c>
      <c r="Z1259" s="5"/>
      <c r="AA1259" s="5"/>
      <c r="AB1259" s="5"/>
      <c r="AC1259" s="5"/>
      <c r="AD1259" s="5"/>
      <c r="AE1259" s="65">
        <v>607</v>
      </c>
      <c r="AF1259" s="65">
        <v>607</v>
      </c>
      <c r="AG1259" s="65">
        <v>24</v>
      </c>
      <c r="AH1259" s="5"/>
      <c r="AI1259" s="65">
        <v>21.647994995117188</v>
      </c>
      <c r="AJ1259" s="65">
        <v>0.90199995040893555</v>
      </c>
      <c r="AK1259" s="65">
        <v>0.90199995040893555</v>
      </c>
      <c r="AL1259" s="65">
        <v>24</v>
      </c>
      <c r="AM1259" s="65">
        <v>1</v>
      </c>
      <c r="AN1259" s="65">
        <v>3</v>
      </c>
      <c r="AO1259" s="65">
        <v>0</v>
      </c>
      <c r="AP1259" s="5"/>
      <c r="AQ1259" s="65">
        <v>2</v>
      </c>
      <c r="AR1259" s="65">
        <v>9</v>
      </c>
      <c r="AS1259" s="65">
        <v>11</v>
      </c>
      <c r="AT1259" s="65">
        <v>1987</v>
      </c>
    </row>
    <row r="1260" spans="1:46" x14ac:dyDescent="0.25">
      <c r="A1260" s="65">
        <v>4001</v>
      </c>
      <c r="B1260" s="22">
        <v>32091</v>
      </c>
      <c r="C1260" s="65">
        <v>1</v>
      </c>
      <c r="D1260" s="65">
        <v>3</v>
      </c>
      <c r="E1260" s="5"/>
      <c r="F1260" s="5"/>
      <c r="G1260" s="5"/>
      <c r="H1260" s="5"/>
      <c r="I1260" s="5"/>
      <c r="J1260" s="5"/>
      <c r="K1260" s="65">
        <v>0</v>
      </c>
      <c r="L1260" s="65">
        <v>0</v>
      </c>
      <c r="M1260" s="65">
        <v>0</v>
      </c>
      <c r="N1260" s="65">
        <v>24</v>
      </c>
      <c r="O1260" s="65">
        <v>0</v>
      </c>
      <c r="P1260" s="65">
        <v>0</v>
      </c>
      <c r="Q1260" s="65">
        <v>0</v>
      </c>
      <c r="R1260" s="65">
        <v>0</v>
      </c>
      <c r="S1260" s="65">
        <v>0</v>
      </c>
      <c r="T1260" s="65">
        <v>24</v>
      </c>
      <c r="U1260" s="65">
        <v>0</v>
      </c>
      <c r="V1260" s="65">
        <v>0</v>
      </c>
      <c r="W1260" s="65">
        <v>71.199996948242187</v>
      </c>
      <c r="X1260" s="65">
        <v>71.199996948242187</v>
      </c>
      <c r="Y1260" s="65">
        <v>24</v>
      </c>
      <c r="Z1260" s="5"/>
      <c r="AA1260" s="5"/>
      <c r="AB1260" s="5"/>
      <c r="AC1260" s="5"/>
      <c r="AD1260" s="5"/>
      <c r="AE1260" s="65">
        <v>885</v>
      </c>
      <c r="AF1260" s="65">
        <v>885</v>
      </c>
      <c r="AG1260" s="65">
        <v>24</v>
      </c>
      <c r="AH1260" s="5"/>
      <c r="AI1260" s="65">
        <v>30.3599853515625</v>
      </c>
      <c r="AJ1260" s="65">
        <v>1.2649993896484375</v>
      </c>
      <c r="AK1260" s="65">
        <v>1.2649993896484375</v>
      </c>
      <c r="AL1260" s="65">
        <v>24</v>
      </c>
      <c r="AM1260" s="65">
        <v>1</v>
      </c>
      <c r="AN1260" s="65">
        <v>3</v>
      </c>
      <c r="AO1260" s="65">
        <v>0</v>
      </c>
      <c r="AP1260" s="5"/>
      <c r="AQ1260" s="65">
        <v>3</v>
      </c>
      <c r="AR1260" s="65">
        <v>10</v>
      </c>
      <c r="AS1260" s="65">
        <v>11</v>
      </c>
      <c r="AT1260" s="65">
        <v>1987</v>
      </c>
    </row>
    <row r="1261" spans="1:46" x14ac:dyDescent="0.25">
      <c r="A1261" s="65">
        <v>4001</v>
      </c>
      <c r="B1261" s="22">
        <v>32092</v>
      </c>
      <c r="C1261" s="65">
        <v>1</v>
      </c>
      <c r="D1261" s="65">
        <v>3</v>
      </c>
      <c r="E1261" s="5"/>
      <c r="F1261" s="5"/>
      <c r="G1261" s="5"/>
      <c r="H1261" s="5"/>
      <c r="I1261" s="5"/>
      <c r="J1261" s="5"/>
      <c r="K1261" s="65">
        <v>0</v>
      </c>
      <c r="L1261" s="65">
        <v>0</v>
      </c>
      <c r="M1261" s="65">
        <v>0</v>
      </c>
      <c r="N1261" s="65">
        <v>24</v>
      </c>
      <c r="O1261" s="65">
        <v>0</v>
      </c>
      <c r="P1261" s="65">
        <v>0</v>
      </c>
      <c r="Q1261" s="65">
        <v>0</v>
      </c>
      <c r="R1261" s="65">
        <v>0</v>
      </c>
      <c r="S1261" s="65">
        <v>0</v>
      </c>
      <c r="T1261" s="65">
        <v>24</v>
      </c>
      <c r="U1261" s="65">
        <v>0</v>
      </c>
      <c r="V1261" s="65">
        <v>0</v>
      </c>
      <c r="W1261" s="65">
        <v>73.399993896484375</v>
      </c>
      <c r="X1261" s="65">
        <v>73.399993896484375</v>
      </c>
      <c r="Y1261" s="65">
        <v>24</v>
      </c>
      <c r="Z1261" s="5"/>
      <c r="AA1261" s="5"/>
      <c r="AB1261" s="5"/>
      <c r="AC1261" s="5"/>
      <c r="AD1261" s="5"/>
      <c r="AE1261" s="65">
        <v>826</v>
      </c>
      <c r="AF1261" s="65">
        <v>826</v>
      </c>
      <c r="AG1261" s="65">
        <v>24</v>
      </c>
      <c r="AH1261" s="5"/>
      <c r="AI1261" s="65">
        <v>45.191986083984375</v>
      </c>
      <c r="AJ1261" s="65">
        <v>1.8829994201660156</v>
      </c>
      <c r="AK1261" s="65">
        <v>1.8829994201660156</v>
      </c>
      <c r="AL1261" s="65">
        <v>24</v>
      </c>
      <c r="AM1261" s="65">
        <v>1</v>
      </c>
      <c r="AN1261" s="65">
        <v>3</v>
      </c>
      <c r="AO1261" s="65">
        <v>0</v>
      </c>
      <c r="AP1261" s="5"/>
      <c r="AQ1261" s="65">
        <v>4</v>
      </c>
      <c r="AR1261" s="65">
        <v>11</v>
      </c>
      <c r="AS1261" s="65">
        <v>11</v>
      </c>
      <c r="AT1261" s="65">
        <v>1987</v>
      </c>
    </row>
    <row r="1262" spans="1:46" x14ac:dyDescent="0.25">
      <c r="A1262" s="65">
        <v>4001</v>
      </c>
      <c r="B1262" s="22">
        <v>32093</v>
      </c>
      <c r="C1262" s="65">
        <v>1</v>
      </c>
      <c r="D1262" s="65">
        <v>3</v>
      </c>
      <c r="E1262" s="5"/>
      <c r="F1262" s="5"/>
      <c r="G1262" s="5"/>
      <c r="H1262" s="5"/>
      <c r="I1262" s="5"/>
      <c r="J1262" s="5"/>
      <c r="K1262" s="65">
        <v>0</v>
      </c>
      <c r="L1262" s="65">
        <v>0</v>
      </c>
      <c r="M1262" s="65">
        <v>0</v>
      </c>
      <c r="N1262" s="65">
        <v>24</v>
      </c>
      <c r="O1262" s="65">
        <v>0</v>
      </c>
      <c r="P1262" s="65">
        <v>0</v>
      </c>
      <c r="Q1262" s="65">
        <v>0</v>
      </c>
      <c r="R1262" s="65">
        <v>0</v>
      </c>
      <c r="S1262" s="65">
        <v>0</v>
      </c>
      <c r="T1262" s="65">
        <v>24</v>
      </c>
      <c r="U1262" s="65">
        <v>0</v>
      </c>
      <c r="V1262" s="65">
        <v>0</v>
      </c>
      <c r="W1262" s="65">
        <v>75.399993896484375</v>
      </c>
      <c r="X1262" s="65">
        <v>75.399993896484375</v>
      </c>
      <c r="Y1262" s="65">
        <v>24</v>
      </c>
      <c r="Z1262" s="5"/>
      <c r="AA1262" s="5"/>
      <c r="AB1262" s="5"/>
      <c r="AC1262" s="5"/>
      <c r="AD1262" s="5"/>
      <c r="AE1262" s="65">
        <v>594</v>
      </c>
      <c r="AF1262" s="65">
        <v>594</v>
      </c>
      <c r="AG1262" s="65">
        <v>24</v>
      </c>
      <c r="AH1262" s="5"/>
      <c r="AI1262" s="65">
        <v>11.627999305725098</v>
      </c>
      <c r="AJ1262" s="65">
        <v>0.48399996757507324</v>
      </c>
      <c r="AK1262" s="65">
        <v>0.48399996757507324</v>
      </c>
      <c r="AL1262" s="65">
        <v>24</v>
      </c>
      <c r="AM1262" s="65">
        <v>1</v>
      </c>
      <c r="AN1262" s="65">
        <v>3</v>
      </c>
      <c r="AO1262" s="65">
        <v>0</v>
      </c>
      <c r="AP1262" s="5"/>
      <c r="AQ1262" s="65">
        <v>5</v>
      </c>
      <c r="AR1262" s="65">
        <v>12</v>
      </c>
      <c r="AS1262" s="65">
        <v>11</v>
      </c>
      <c r="AT1262" s="65">
        <v>1987</v>
      </c>
    </row>
    <row r="1263" spans="1:46" x14ac:dyDescent="0.25">
      <c r="A1263" s="65">
        <v>4001</v>
      </c>
      <c r="B1263" s="22">
        <v>32094</v>
      </c>
      <c r="C1263" s="65">
        <v>1</v>
      </c>
      <c r="D1263" s="65">
        <v>3</v>
      </c>
      <c r="E1263" s="5"/>
      <c r="F1263" s="5"/>
      <c r="G1263" s="5"/>
      <c r="H1263" s="5"/>
      <c r="I1263" s="5"/>
      <c r="J1263" s="5"/>
      <c r="K1263" s="65">
        <v>0</v>
      </c>
      <c r="L1263" s="65">
        <v>0</v>
      </c>
      <c r="M1263" s="65">
        <v>0</v>
      </c>
      <c r="N1263" s="65">
        <v>24</v>
      </c>
      <c r="O1263" s="65">
        <v>0</v>
      </c>
      <c r="P1263" s="65">
        <v>0</v>
      </c>
      <c r="Q1263" s="65">
        <v>0</v>
      </c>
      <c r="R1263" s="65">
        <v>0</v>
      </c>
      <c r="S1263" s="65">
        <v>0</v>
      </c>
      <c r="T1263" s="65">
        <v>24</v>
      </c>
      <c r="U1263" s="65">
        <v>0</v>
      </c>
      <c r="V1263" s="65">
        <v>0</v>
      </c>
      <c r="W1263" s="65">
        <v>73</v>
      </c>
      <c r="X1263" s="65">
        <v>73</v>
      </c>
      <c r="Y1263" s="65">
        <v>24</v>
      </c>
      <c r="Z1263" s="5"/>
      <c r="AA1263" s="5"/>
      <c r="AB1263" s="5"/>
      <c r="AC1263" s="5"/>
      <c r="AD1263" s="5"/>
      <c r="AE1263" s="65">
        <v>960</v>
      </c>
      <c r="AF1263" s="65">
        <v>960</v>
      </c>
      <c r="AG1263" s="65">
        <v>24</v>
      </c>
      <c r="AH1263" s="5"/>
      <c r="AI1263" s="65">
        <v>16.847991943359375</v>
      </c>
      <c r="AJ1263" s="65">
        <v>0.7019999623298645</v>
      </c>
      <c r="AK1263" s="65">
        <v>0.7019999623298645</v>
      </c>
      <c r="AL1263" s="65">
        <v>24</v>
      </c>
      <c r="AM1263" s="65">
        <v>1</v>
      </c>
      <c r="AN1263" s="65">
        <v>3</v>
      </c>
      <c r="AO1263" s="65">
        <v>0</v>
      </c>
      <c r="AP1263" s="5"/>
      <c r="AQ1263" s="65">
        <v>6</v>
      </c>
      <c r="AR1263" s="65">
        <v>13</v>
      </c>
      <c r="AS1263" s="65">
        <v>11</v>
      </c>
      <c r="AT1263" s="65">
        <v>1987</v>
      </c>
    </row>
    <row r="1264" spans="1:46" x14ac:dyDescent="0.25">
      <c r="A1264" s="65">
        <v>4001</v>
      </c>
      <c r="B1264" s="22">
        <v>32095</v>
      </c>
      <c r="C1264" s="65">
        <v>1</v>
      </c>
      <c r="D1264" s="65">
        <v>3</v>
      </c>
      <c r="E1264" s="5"/>
      <c r="F1264" s="5"/>
      <c r="G1264" s="5"/>
      <c r="H1264" s="5"/>
      <c r="I1264" s="5"/>
      <c r="J1264" s="5"/>
      <c r="K1264" s="65">
        <v>0</v>
      </c>
      <c r="L1264" s="65">
        <v>0</v>
      </c>
      <c r="M1264" s="65">
        <v>0</v>
      </c>
      <c r="N1264" s="65">
        <v>24</v>
      </c>
      <c r="O1264" s="65">
        <v>0</v>
      </c>
      <c r="P1264" s="65">
        <v>0</v>
      </c>
      <c r="Q1264" s="65">
        <v>0</v>
      </c>
      <c r="R1264" s="65">
        <v>0</v>
      </c>
      <c r="S1264" s="65">
        <v>0</v>
      </c>
      <c r="T1264" s="65">
        <v>24</v>
      </c>
      <c r="U1264" s="65">
        <v>0</v>
      </c>
      <c r="V1264" s="65">
        <v>0</v>
      </c>
      <c r="W1264" s="65">
        <v>77.899993896484375</v>
      </c>
      <c r="X1264" s="65">
        <v>77.899993896484375</v>
      </c>
      <c r="Y1264" s="65">
        <v>24</v>
      </c>
      <c r="Z1264" s="5"/>
      <c r="AA1264" s="5"/>
      <c r="AB1264" s="5"/>
      <c r="AC1264" s="5"/>
      <c r="AD1264" s="5"/>
      <c r="AE1264" s="65">
        <v>1520</v>
      </c>
      <c r="AF1264" s="65">
        <v>1520</v>
      </c>
      <c r="AG1264" s="65">
        <v>24</v>
      </c>
      <c r="AH1264" s="5"/>
      <c r="AI1264" s="65">
        <v>13.847999572753906</v>
      </c>
      <c r="AJ1264" s="65">
        <v>0.5769999623298645</v>
      </c>
      <c r="AK1264" s="65">
        <v>0.5769999623298645</v>
      </c>
      <c r="AL1264" s="65">
        <v>24</v>
      </c>
      <c r="AM1264" s="65">
        <v>1</v>
      </c>
      <c r="AN1264" s="65">
        <v>3</v>
      </c>
      <c r="AO1264" s="65">
        <v>0</v>
      </c>
      <c r="AP1264" s="5"/>
      <c r="AQ1264" s="65">
        <v>7</v>
      </c>
      <c r="AR1264" s="65">
        <v>14</v>
      </c>
      <c r="AS1264" s="65">
        <v>11</v>
      </c>
      <c r="AT1264" s="65">
        <v>1987</v>
      </c>
    </row>
    <row r="1265" spans="1:46" x14ac:dyDescent="0.25">
      <c r="A1265" s="65">
        <v>4001</v>
      </c>
      <c r="B1265" s="22">
        <v>32096</v>
      </c>
      <c r="C1265" s="65">
        <v>1</v>
      </c>
      <c r="D1265" s="65">
        <v>3</v>
      </c>
      <c r="E1265" s="5"/>
      <c r="F1265" s="5"/>
      <c r="G1265" s="5"/>
      <c r="H1265" s="5"/>
      <c r="I1265" s="5"/>
      <c r="J1265" s="5"/>
      <c r="K1265" s="65">
        <v>0</v>
      </c>
      <c r="L1265" s="65">
        <v>0</v>
      </c>
      <c r="M1265" s="65">
        <v>0</v>
      </c>
      <c r="N1265" s="65">
        <v>24</v>
      </c>
      <c r="O1265" s="65">
        <v>0</v>
      </c>
      <c r="P1265" s="65">
        <v>0</v>
      </c>
      <c r="Q1265" s="65">
        <v>0</v>
      </c>
      <c r="R1265" s="65">
        <v>0</v>
      </c>
      <c r="S1265" s="65">
        <v>0</v>
      </c>
      <c r="T1265" s="65">
        <v>24</v>
      </c>
      <c r="U1265" s="65">
        <v>0</v>
      </c>
      <c r="V1265" s="65">
        <v>0</v>
      </c>
      <c r="W1265" s="65">
        <v>77.199996948242188</v>
      </c>
      <c r="X1265" s="65">
        <v>77.199996948242188</v>
      </c>
      <c r="Y1265" s="65">
        <v>24</v>
      </c>
      <c r="Z1265" s="5"/>
      <c r="AA1265" s="5"/>
      <c r="AB1265" s="5"/>
      <c r="AC1265" s="5"/>
      <c r="AD1265" s="5"/>
      <c r="AE1265" s="65">
        <v>1235</v>
      </c>
      <c r="AF1265" s="65">
        <v>1235</v>
      </c>
      <c r="AG1265" s="65">
        <v>24</v>
      </c>
      <c r="AH1265" s="5"/>
      <c r="AI1265" s="65">
        <v>15.64799976348877</v>
      </c>
      <c r="AJ1265" s="65">
        <v>0.65199995040893555</v>
      </c>
      <c r="AK1265" s="65">
        <v>0.65199995040893555</v>
      </c>
      <c r="AL1265" s="65">
        <v>24</v>
      </c>
      <c r="AM1265" s="65">
        <v>1</v>
      </c>
      <c r="AN1265" s="65">
        <v>3</v>
      </c>
      <c r="AO1265" s="65">
        <v>0</v>
      </c>
      <c r="AP1265" s="5"/>
      <c r="AQ1265" s="65">
        <v>1</v>
      </c>
      <c r="AR1265" s="65">
        <v>15</v>
      </c>
      <c r="AS1265" s="65">
        <v>11</v>
      </c>
      <c r="AT1265" s="65">
        <v>1987</v>
      </c>
    </row>
    <row r="1266" spans="1:46" x14ac:dyDescent="0.25">
      <c r="A1266" s="65">
        <v>4001</v>
      </c>
      <c r="B1266" s="22">
        <v>32097</v>
      </c>
      <c r="C1266" s="65">
        <v>1</v>
      </c>
      <c r="D1266" s="65">
        <v>3</v>
      </c>
      <c r="E1266" s="5"/>
      <c r="F1266" s="5"/>
      <c r="G1266" s="5"/>
      <c r="H1266" s="5"/>
      <c r="I1266" s="5"/>
      <c r="J1266" s="5"/>
      <c r="K1266" s="65">
        <v>0</v>
      </c>
      <c r="L1266" s="65">
        <v>0</v>
      </c>
      <c r="M1266" s="65">
        <v>0</v>
      </c>
      <c r="N1266" s="65">
        <v>24</v>
      </c>
      <c r="O1266" s="65">
        <v>0</v>
      </c>
      <c r="P1266" s="65">
        <v>0</v>
      </c>
      <c r="Q1266" s="65">
        <v>0</v>
      </c>
      <c r="R1266" s="65">
        <v>0</v>
      </c>
      <c r="S1266" s="65">
        <v>0</v>
      </c>
      <c r="T1266" s="65">
        <v>24</v>
      </c>
      <c r="U1266" s="65">
        <v>0</v>
      </c>
      <c r="V1266" s="65">
        <v>0</v>
      </c>
      <c r="W1266" s="65">
        <v>66.599990844726563</v>
      </c>
      <c r="X1266" s="65">
        <v>66.599990844726563</v>
      </c>
      <c r="Y1266" s="65">
        <v>24</v>
      </c>
      <c r="Z1266" s="5"/>
      <c r="AA1266" s="5"/>
      <c r="AB1266" s="5"/>
      <c r="AC1266" s="5"/>
      <c r="AD1266" s="5"/>
      <c r="AE1266" s="65">
        <v>442</v>
      </c>
      <c r="AF1266" s="65">
        <v>442</v>
      </c>
      <c r="AG1266" s="65">
        <v>24</v>
      </c>
      <c r="AH1266" s="5"/>
      <c r="AI1266" s="65">
        <v>9.8519992828369141</v>
      </c>
      <c r="AJ1266" s="65">
        <v>0.40999996662139893</v>
      </c>
      <c r="AK1266" s="65">
        <v>0.40999996662139893</v>
      </c>
      <c r="AL1266" s="65">
        <v>24</v>
      </c>
      <c r="AM1266" s="65">
        <v>1</v>
      </c>
      <c r="AN1266" s="65">
        <v>3</v>
      </c>
      <c r="AO1266" s="65">
        <v>0</v>
      </c>
      <c r="AP1266" s="5"/>
      <c r="AQ1266" s="65">
        <v>2</v>
      </c>
      <c r="AR1266" s="65">
        <v>16</v>
      </c>
      <c r="AS1266" s="65">
        <v>11</v>
      </c>
      <c r="AT1266" s="65">
        <v>1987</v>
      </c>
    </row>
    <row r="1267" spans="1:46" x14ac:dyDescent="0.25">
      <c r="A1267" s="65">
        <v>4001</v>
      </c>
      <c r="B1267" s="22">
        <v>32098</v>
      </c>
      <c r="C1267" s="65">
        <v>1</v>
      </c>
      <c r="D1267" s="65">
        <v>3</v>
      </c>
      <c r="E1267" s="5"/>
      <c r="F1267" s="5"/>
      <c r="G1267" s="5"/>
      <c r="H1267" s="5"/>
      <c r="I1267" s="5"/>
      <c r="J1267" s="5"/>
      <c r="K1267" s="65">
        <v>0</v>
      </c>
      <c r="L1267" s="65">
        <v>0</v>
      </c>
      <c r="M1267" s="65">
        <v>0</v>
      </c>
      <c r="N1267" s="65">
        <v>24</v>
      </c>
      <c r="O1267" s="65">
        <v>0</v>
      </c>
      <c r="P1267" s="65">
        <v>0</v>
      </c>
      <c r="Q1267" s="65">
        <v>0</v>
      </c>
      <c r="R1267" s="65">
        <v>0</v>
      </c>
      <c r="S1267" s="65">
        <v>0</v>
      </c>
      <c r="T1267" s="65">
        <v>24</v>
      </c>
      <c r="U1267" s="65">
        <v>0</v>
      </c>
      <c r="V1267" s="65">
        <v>0</v>
      </c>
      <c r="W1267" s="65">
        <v>65.5</v>
      </c>
      <c r="X1267" s="65">
        <v>65.5</v>
      </c>
      <c r="Y1267" s="65">
        <v>24</v>
      </c>
      <c r="Z1267" s="5"/>
      <c r="AA1267" s="5"/>
      <c r="AB1267" s="5"/>
      <c r="AC1267" s="5"/>
      <c r="AD1267" s="5"/>
      <c r="AE1267" s="65">
        <v>2219</v>
      </c>
      <c r="AF1267" s="65">
        <v>2219</v>
      </c>
      <c r="AG1267" s="65">
        <v>24</v>
      </c>
      <c r="AH1267" s="5"/>
      <c r="AI1267" s="65">
        <v>25.95599365234375</v>
      </c>
      <c r="AJ1267" s="65">
        <v>1.0809993743896484</v>
      </c>
      <c r="AK1267" s="65">
        <v>1.0809993743896484</v>
      </c>
      <c r="AL1267" s="65">
        <v>24</v>
      </c>
      <c r="AM1267" s="65">
        <v>1</v>
      </c>
      <c r="AN1267" s="65">
        <v>3</v>
      </c>
      <c r="AO1267" s="65">
        <v>0</v>
      </c>
      <c r="AP1267" s="5"/>
      <c r="AQ1267" s="65">
        <v>3</v>
      </c>
      <c r="AR1267" s="65">
        <v>17</v>
      </c>
      <c r="AS1267" s="65">
        <v>11</v>
      </c>
      <c r="AT1267" s="65">
        <v>1987</v>
      </c>
    </row>
    <row r="1268" spans="1:46" x14ac:dyDescent="0.25">
      <c r="A1268" s="65">
        <v>4001</v>
      </c>
      <c r="B1268" s="22">
        <v>32099</v>
      </c>
      <c r="C1268" s="65">
        <v>1</v>
      </c>
      <c r="D1268" s="65">
        <v>3</v>
      </c>
      <c r="E1268" s="5"/>
      <c r="F1268" s="5"/>
      <c r="G1268" s="5"/>
      <c r="H1268" s="5"/>
      <c r="I1268" s="5"/>
      <c r="J1268" s="5"/>
      <c r="K1268" s="65">
        <v>0</v>
      </c>
      <c r="L1268" s="65">
        <v>0</v>
      </c>
      <c r="M1268" s="65">
        <v>0</v>
      </c>
      <c r="N1268" s="65">
        <v>24</v>
      </c>
      <c r="O1268" s="65">
        <v>0</v>
      </c>
      <c r="P1268" s="65">
        <v>0</v>
      </c>
      <c r="Q1268" s="65">
        <v>0</v>
      </c>
      <c r="R1268" s="65">
        <v>0</v>
      </c>
      <c r="S1268" s="65">
        <v>0</v>
      </c>
      <c r="T1268" s="65">
        <v>24</v>
      </c>
      <c r="U1268" s="65">
        <v>0</v>
      </c>
      <c r="V1268" s="65">
        <v>0</v>
      </c>
      <c r="W1268" s="65">
        <v>78.599990844726563</v>
      </c>
      <c r="X1268" s="65">
        <v>78.599990844726563</v>
      </c>
      <c r="Y1268" s="65">
        <v>24</v>
      </c>
      <c r="Z1268" s="5"/>
      <c r="AA1268" s="5"/>
      <c r="AB1268" s="5"/>
      <c r="AC1268" s="5"/>
      <c r="AD1268" s="5"/>
      <c r="AE1268" s="65">
        <v>2150</v>
      </c>
      <c r="AF1268" s="65">
        <v>2150</v>
      </c>
      <c r="AG1268" s="65">
        <v>24</v>
      </c>
      <c r="AH1268" s="5"/>
      <c r="AI1268" s="65">
        <v>24.239990234375</v>
      </c>
      <c r="AJ1268" s="65">
        <v>1.0099992752075195</v>
      </c>
      <c r="AK1268" s="65">
        <v>1.0099992752075195</v>
      </c>
      <c r="AL1268" s="65">
        <v>24</v>
      </c>
      <c r="AM1268" s="65">
        <v>1</v>
      </c>
      <c r="AN1268" s="65">
        <v>3</v>
      </c>
      <c r="AO1268" s="65">
        <v>0</v>
      </c>
      <c r="AP1268" s="5"/>
      <c r="AQ1268" s="65">
        <v>4</v>
      </c>
      <c r="AR1268" s="65">
        <v>18</v>
      </c>
      <c r="AS1268" s="65">
        <v>11</v>
      </c>
      <c r="AT1268" s="65">
        <v>1987</v>
      </c>
    </row>
    <row r="1269" spans="1:46" x14ac:dyDescent="0.25">
      <c r="A1269" s="65">
        <v>4001</v>
      </c>
      <c r="B1269" s="22">
        <v>32100</v>
      </c>
      <c r="C1269" s="65">
        <v>1</v>
      </c>
      <c r="D1269" s="65">
        <v>3</v>
      </c>
      <c r="E1269" s="5"/>
      <c r="F1269" s="5"/>
      <c r="G1269" s="5"/>
      <c r="H1269" s="5"/>
      <c r="I1269" s="5"/>
      <c r="J1269" s="5"/>
      <c r="K1269" s="65">
        <v>0</v>
      </c>
      <c r="L1269" s="65">
        <v>0</v>
      </c>
      <c r="M1269" s="65">
        <v>0</v>
      </c>
      <c r="N1269" s="65">
        <v>24</v>
      </c>
      <c r="O1269" s="65">
        <v>0</v>
      </c>
      <c r="P1269" s="65">
        <v>0</v>
      </c>
      <c r="Q1269" s="65">
        <v>0</v>
      </c>
      <c r="R1269" s="65">
        <v>0</v>
      </c>
      <c r="S1269" s="65">
        <v>0</v>
      </c>
      <c r="T1269" s="65">
        <v>24</v>
      </c>
      <c r="U1269" s="65">
        <v>0</v>
      </c>
      <c r="V1269" s="65">
        <v>0</v>
      </c>
      <c r="W1269" s="65">
        <v>82</v>
      </c>
      <c r="X1269" s="65">
        <v>82</v>
      </c>
      <c r="Y1269" s="65">
        <v>24</v>
      </c>
      <c r="Z1269" s="5"/>
      <c r="AA1269" s="5"/>
      <c r="AB1269" s="5"/>
      <c r="AC1269" s="5"/>
      <c r="AD1269" s="5"/>
      <c r="AE1269" s="65">
        <v>1965</v>
      </c>
      <c r="AF1269" s="65">
        <v>1965</v>
      </c>
      <c r="AG1269" s="65">
        <v>24</v>
      </c>
      <c r="AH1269" s="5"/>
      <c r="AI1269" s="65">
        <v>21.815994262695313</v>
      </c>
      <c r="AJ1269" s="65">
        <v>0.9089999794960022</v>
      </c>
      <c r="AK1269" s="65">
        <v>0.9089999794960022</v>
      </c>
      <c r="AL1269" s="65">
        <v>24</v>
      </c>
      <c r="AM1269" s="65">
        <v>1</v>
      </c>
      <c r="AN1269" s="65">
        <v>3</v>
      </c>
      <c r="AO1269" s="65">
        <v>0</v>
      </c>
      <c r="AP1269" s="5"/>
      <c r="AQ1269" s="65">
        <v>5</v>
      </c>
      <c r="AR1269" s="65">
        <v>19</v>
      </c>
      <c r="AS1269" s="65">
        <v>11</v>
      </c>
      <c r="AT1269" s="65">
        <v>1987</v>
      </c>
    </row>
    <row r="1270" spans="1:46" x14ac:dyDescent="0.25">
      <c r="A1270" s="65">
        <v>4001</v>
      </c>
      <c r="B1270" s="22">
        <v>32101</v>
      </c>
      <c r="C1270" s="65">
        <v>1</v>
      </c>
      <c r="D1270" s="65">
        <v>3</v>
      </c>
      <c r="E1270" s="5"/>
      <c r="F1270" s="5"/>
      <c r="G1270" s="5"/>
      <c r="H1270" s="5"/>
      <c r="I1270" s="5"/>
      <c r="J1270" s="5"/>
      <c r="K1270" s="65">
        <v>0</v>
      </c>
      <c r="L1270" s="65">
        <v>0</v>
      </c>
      <c r="M1270" s="65">
        <v>0</v>
      </c>
      <c r="N1270" s="65">
        <v>24</v>
      </c>
      <c r="O1270" s="65">
        <v>0</v>
      </c>
      <c r="P1270" s="65">
        <v>0</v>
      </c>
      <c r="Q1270" s="65">
        <v>0</v>
      </c>
      <c r="R1270" s="65">
        <v>0</v>
      </c>
      <c r="S1270" s="65">
        <v>0</v>
      </c>
      <c r="T1270" s="65">
        <v>24</v>
      </c>
      <c r="U1270" s="65">
        <v>0</v>
      </c>
      <c r="V1270" s="65">
        <v>0</v>
      </c>
      <c r="W1270" s="65">
        <v>57.699996948242187</v>
      </c>
      <c r="X1270" s="65">
        <v>57.699996948242187</v>
      </c>
      <c r="Y1270" s="65">
        <v>24</v>
      </c>
      <c r="Z1270" s="5"/>
      <c r="AA1270" s="5"/>
      <c r="AB1270" s="5"/>
      <c r="AC1270" s="5"/>
      <c r="AD1270" s="5"/>
      <c r="AE1270" s="65">
        <v>34</v>
      </c>
      <c r="AF1270" s="65">
        <v>34</v>
      </c>
      <c r="AG1270" s="65">
        <v>24</v>
      </c>
      <c r="AH1270" s="5"/>
      <c r="AI1270" s="65">
        <v>10.355999946594238</v>
      </c>
      <c r="AJ1270" s="65">
        <v>0.4309999942779541</v>
      </c>
      <c r="AK1270" s="65">
        <v>0.4309999942779541</v>
      </c>
      <c r="AL1270" s="65">
        <v>24</v>
      </c>
      <c r="AM1270" s="65">
        <v>1</v>
      </c>
      <c r="AN1270" s="65">
        <v>3</v>
      </c>
      <c r="AO1270" s="65">
        <v>0</v>
      </c>
      <c r="AP1270" s="5"/>
      <c r="AQ1270" s="65">
        <v>6</v>
      </c>
      <c r="AR1270" s="65">
        <v>20</v>
      </c>
      <c r="AS1270" s="65">
        <v>11</v>
      </c>
      <c r="AT1270" s="65">
        <v>1987</v>
      </c>
    </row>
    <row r="1271" spans="1:46" x14ac:dyDescent="0.25">
      <c r="A1271" s="65">
        <v>4001</v>
      </c>
      <c r="B1271" s="22">
        <v>32102</v>
      </c>
      <c r="C1271" s="65">
        <v>1</v>
      </c>
      <c r="D1271" s="65">
        <v>3</v>
      </c>
      <c r="E1271" s="5"/>
      <c r="F1271" s="5"/>
      <c r="G1271" s="5"/>
      <c r="H1271" s="5"/>
      <c r="I1271" s="5"/>
      <c r="J1271" s="5"/>
      <c r="K1271" s="65">
        <v>0</v>
      </c>
      <c r="L1271" s="65">
        <v>0</v>
      </c>
      <c r="M1271" s="65">
        <v>0</v>
      </c>
      <c r="N1271" s="65">
        <v>24</v>
      </c>
      <c r="O1271" s="65">
        <v>0</v>
      </c>
      <c r="P1271" s="65">
        <v>0</v>
      </c>
      <c r="Q1271" s="65">
        <v>0</v>
      </c>
      <c r="R1271" s="65">
        <v>0</v>
      </c>
      <c r="S1271" s="65">
        <v>0</v>
      </c>
      <c r="T1271" s="65">
        <v>24</v>
      </c>
      <c r="U1271" s="65">
        <v>0</v>
      </c>
      <c r="V1271" s="65">
        <v>0</v>
      </c>
      <c r="W1271" s="65">
        <v>62.599990844726563</v>
      </c>
      <c r="X1271" s="65">
        <v>62.599990844726563</v>
      </c>
      <c r="Y1271" s="65">
        <v>24</v>
      </c>
      <c r="Z1271" s="5"/>
      <c r="AA1271" s="5"/>
      <c r="AB1271" s="5"/>
      <c r="AC1271" s="5"/>
      <c r="AD1271" s="5"/>
      <c r="AE1271" s="65">
        <v>1202</v>
      </c>
      <c r="AF1271" s="65">
        <v>1202</v>
      </c>
      <c r="AG1271" s="65">
        <v>24</v>
      </c>
      <c r="AH1271" s="5"/>
      <c r="AI1271" s="65">
        <v>20.78399658203125</v>
      </c>
      <c r="AJ1271" s="65">
        <v>0.86599999666213989</v>
      </c>
      <c r="AK1271" s="65">
        <v>0.86599999666213989</v>
      </c>
      <c r="AL1271" s="65">
        <v>24</v>
      </c>
      <c r="AM1271" s="65">
        <v>1</v>
      </c>
      <c r="AN1271" s="65">
        <v>3</v>
      </c>
      <c r="AO1271" s="65">
        <v>0</v>
      </c>
      <c r="AP1271" s="5"/>
      <c r="AQ1271" s="65">
        <v>7</v>
      </c>
      <c r="AR1271" s="65">
        <v>21</v>
      </c>
      <c r="AS1271" s="65">
        <v>11</v>
      </c>
      <c r="AT1271" s="65">
        <v>1987</v>
      </c>
    </row>
    <row r="1272" spans="1:46" x14ac:dyDescent="0.25">
      <c r="A1272" s="65">
        <v>4001</v>
      </c>
      <c r="B1272" s="22">
        <v>32103</v>
      </c>
      <c r="C1272" s="65">
        <v>1</v>
      </c>
      <c r="D1272" s="65">
        <v>3</v>
      </c>
      <c r="E1272" s="5"/>
      <c r="F1272" s="5"/>
      <c r="G1272" s="5"/>
      <c r="H1272" s="5"/>
      <c r="I1272" s="5"/>
      <c r="J1272" s="5"/>
      <c r="K1272" s="65">
        <v>0</v>
      </c>
      <c r="L1272" s="65">
        <v>0</v>
      </c>
      <c r="M1272" s="65">
        <v>0</v>
      </c>
      <c r="N1272" s="65">
        <v>24</v>
      </c>
      <c r="O1272" s="65">
        <v>0</v>
      </c>
      <c r="P1272" s="65">
        <v>0</v>
      </c>
      <c r="Q1272" s="65">
        <v>0</v>
      </c>
      <c r="R1272" s="65">
        <v>0</v>
      </c>
      <c r="S1272" s="65">
        <v>0</v>
      </c>
      <c r="T1272" s="65">
        <v>24</v>
      </c>
      <c r="U1272" s="65">
        <v>0</v>
      </c>
      <c r="V1272" s="65">
        <v>0</v>
      </c>
      <c r="W1272" s="65">
        <v>80.599990844726563</v>
      </c>
      <c r="X1272" s="65">
        <v>80.599990844726563</v>
      </c>
      <c r="Y1272" s="65">
        <v>24</v>
      </c>
      <c r="Z1272" s="5"/>
      <c r="AA1272" s="5"/>
      <c r="AB1272" s="5"/>
      <c r="AC1272" s="5"/>
      <c r="AD1272" s="5"/>
      <c r="AE1272" s="65">
        <v>2144</v>
      </c>
      <c r="AF1272" s="65">
        <v>2144</v>
      </c>
      <c r="AG1272" s="65">
        <v>24</v>
      </c>
      <c r="AH1272" s="5"/>
      <c r="AI1272" s="65">
        <v>28.103988647460937</v>
      </c>
      <c r="AJ1272" s="65">
        <v>1.1709995269775391</v>
      </c>
      <c r="AK1272" s="65">
        <v>1.1709995269775391</v>
      </c>
      <c r="AL1272" s="65">
        <v>24</v>
      </c>
      <c r="AM1272" s="65">
        <v>1</v>
      </c>
      <c r="AN1272" s="65">
        <v>3</v>
      </c>
      <c r="AO1272" s="65">
        <v>0</v>
      </c>
      <c r="AP1272" s="5"/>
      <c r="AQ1272" s="65">
        <v>1</v>
      </c>
      <c r="AR1272" s="65">
        <v>22</v>
      </c>
      <c r="AS1272" s="65">
        <v>11</v>
      </c>
      <c r="AT1272" s="65">
        <v>1987</v>
      </c>
    </row>
    <row r="1273" spans="1:46" x14ac:dyDescent="0.25">
      <c r="A1273" s="65">
        <v>4001</v>
      </c>
      <c r="B1273" s="22">
        <v>32104</v>
      </c>
      <c r="C1273" s="65">
        <v>1</v>
      </c>
      <c r="D1273" s="65">
        <v>3</v>
      </c>
      <c r="E1273" s="5"/>
      <c r="F1273" s="5"/>
      <c r="G1273" s="5"/>
      <c r="H1273" s="5"/>
      <c r="I1273" s="5"/>
      <c r="J1273" s="5"/>
      <c r="K1273" s="65">
        <v>0</v>
      </c>
      <c r="L1273" s="65">
        <v>0</v>
      </c>
      <c r="M1273" s="65">
        <v>0</v>
      </c>
      <c r="N1273" s="65">
        <v>24</v>
      </c>
      <c r="O1273" s="65">
        <v>0</v>
      </c>
      <c r="P1273" s="65">
        <v>0</v>
      </c>
      <c r="Q1273" s="65">
        <v>0</v>
      </c>
      <c r="R1273" s="65">
        <v>0</v>
      </c>
      <c r="S1273" s="65">
        <v>0</v>
      </c>
      <c r="T1273" s="65">
        <v>24</v>
      </c>
      <c r="U1273" s="65">
        <v>0</v>
      </c>
      <c r="V1273" s="65">
        <v>0</v>
      </c>
      <c r="W1273" s="65">
        <v>74.79998779296875</v>
      </c>
      <c r="X1273" s="65">
        <v>74.79998779296875</v>
      </c>
      <c r="Y1273" s="65">
        <v>24</v>
      </c>
      <c r="Z1273" s="5"/>
      <c r="AA1273" s="5"/>
      <c r="AB1273" s="5"/>
      <c r="AC1273" s="5"/>
      <c r="AD1273" s="5"/>
      <c r="AE1273" s="65">
        <v>1414</v>
      </c>
      <c r="AF1273" s="65">
        <v>1414</v>
      </c>
      <c r="AG1273" s="65">
        <v>24</v>
      </c>
      <c r="AH1273" s="5"/>
      <c r="AI1273" s="65">
        <v>18.539993286132813</v>
      </c>
      <c r="AJ1273" s="65">
        <v>0.77199995517730713</v>
      </c>
      <c r="AK1273" s="65">
        <v>0.77199995517730713</v>
      </c>
      <c r="AL1273" s="65">
        <v>24</v>
      </c>
      <c r="AM1273" s="65">
        <v>1</v>
      </c>
      <c r="AN1273" s="65">
        <v>3</v>
      </c>
      <c r="AO1273" s="65">
        <v>0</v>
      </c>
      <c r="AP1273" s="5"/>
      <c r="AQ1273" s="65">
        <v>2</v>
      </c>
      <c r="AR1273" s="65">
        <v>23</v>
      </c>
      <c r="AS1273" s="65">
        <v>11</v>
      </c>
      <c r="AT1273" s="65">
        <v>1987</v>
      </c>
    </row>
    <row r="1274" spans="1:46" x14ac:dyDescent="0.25">
      <c r="A1274" s="65">
        <v>4001</v>
      </c>
      <c r="B1274" s="22">
        <v>32105</v>
      </c>
      <c r="C1274" s="65">
        <v>1</v>
      </c>
      <c r="D1274" s="65">
        <v>3</v>
      </c>
      <c r="E1274" s="5"/>
      <c r="F1274" s="5"/>
      <c r="G1274" s="5"/>
      <c r="H1274" s="5"/>
      <c r="I1274" s="5"/>
      <c r="J1274" s="5"/>
      <c r="K1274" s="65">
        <v>0</v>
      </c>
      <c r="L1274" s="65">
        <v>0</v>
      </c>
      <c r="M1274" s="65">
        <v>0</v>
      </c>
      <c r="N1274" s="65">
        <v>24</v>
      </c>
      <c r="O1274" s="65">
        <v>0</v>
      </c>
      <c r="P1274" s="65">
        <v>0</v>
      </c>
      <c r="Q1274" s="65">
        <v>0</v>
      </c>
      <c r="R1274" s="65">
        <v>0</v>
      </c>
      <c r="S1274" s="65">
        <v>0</v>
      </c>
      <c r="T1274" s="65">
        <v>24</v>
      </c>
      <c r="U1274" s="65">
        <v>0</v>
      </c>
      <c r="V1274" s="65">
        <v>0</v>
      </c>
      <c r="W1274" s="65">
        <v>82.79998779296875</v>
      </c>
      <c r="X1274" s="65">
        <v>82.79998779296875</v>
      </c>
      <c r="Y1274" s="65">
        <v>24</v>
      </c>
      <c r="Z1274" s="5"/>
      <c r="AA1274" s="5"/>
      <c r="AB1274" s="5"/>
      <c r="AC1274" s="5"/>
      <c r="AD1274" s="5"/>
      <c r="AE1274" s="65">
        <v>1548</v>
      </c>
      <c r="AF1274" s="65">
        <v>1548</v>
      </c>
      <c r="AG1274" s="65">
        <v>24</v>
      </c>
      <c r="AH1274" s="5"/>
      <c r="AI1274" s="65">
        <v>21.983993530273438</v>
      </c>
      <c r="AJ1274" s="65">
        <v>0.91599994897842407</v>
      </c>
      <c r="AK1274" s="65">
        <v>0.91599994897842407</v>
      </c>
      <c r="AL1274" s="65">
        <v>24</v>
      </c>
      <c r="AM1274" s="65">
        <v>1</v>
      </c>
      <c r="AN1274" s="65">
        <v>3</v>
      </c>
      <c r="AO1274" s="65">
        <v>0</v>
      </c>
      <c r="AP1274" s="5"/>
      <c r="AQ1274" s="65">
        <v>3</v>
      </c>
      <c r="AR1274" s="65">
        <v>24</v>
      </c>
      <c r="AS1274" s="65">
        <v>11</v>
      </c>
      <c r="AT1274" s="65">
        <v>1987</v>
      </c>
    </row>
    <row r="1275" spans="1:46" x14ac:dyDescent="0.25">
      <c r="A1275" s="65">
        <v>4001</v>
      </c>
      <c r="B1275" s="22">
        <v>32106</v>
      </c>
      <c r="C1275" s="65">
        <v>1</v>
      </c>
      <c r="D1275" s="65">
        <v>3</v>
      </c>
      <c r="E1275" s="5"/>
      <c r="F1275" s="5"/>
      <c r="G1275" s="5"/>
      <c r="H1275" s="5"/>
      <c r="I1275" s="5"/>
      <c r="J1275" s="5"/>
      <c r="K1275" s="65">
        <v>0</v>
      </c>
      <c r="L1275" s="65">
        <v>0</v>
      </c>
      <c r="M1275" s="65">
        <v>0</v>
      </c>
      <c r="N1275" s="65">
        <v>24</v>
      </c>
      <c r="O1275" s="65">
        <v>0</v>
      </c>
      <c r="P1275" s="65">
        <v>0</v>
      </c>
      <c r="Q1275" s="65">
        <v>0</v>
      </c>
      <c r="R1275" s="65">
        <v>0</v>
      </c>
      <c r="S1275" s="65">
        <v>0</v>
      </c>
      <c r="T1275" s="65">
        <v>24</v>
      </c>
      <c r="U1275" s="65">
        <v>0</v>
      </c>
      <c r="V1275" s="65">
        <v>0</v>
      </c>
      <c r="W1275" s="65">
        <v>79.699996948242187</v>
      </c>
      <c r="X1275" s="65">
        <v>79.699996948242187</v>
      </c>
      <c r="Y1275" s="65">
        <v>24</v>
      </c>
      <c r="Z1275" s="5"/>
      <c r="AA1275" s="5"/>
      <c r="AB1275" s="5"/>
      <c r="AC1275" s="5"/>
      <c r="AD1275" s="5"/>
      <c r="AE1275" s="65">
        <v>1397</v>
      </c>
      <c r="AF1275" s="65">
        <v>1397</v>
      </c>
      <c r="AG1275" s="65">
        <v>24</v>
      </c>
      <c r="AH1275" s="5"/>
      <c r="AI1275" s="65">
        <v>55.6199951171875</v>
      </c>
      <c r="AJ1275" s="65">
        <v>2.3169994354248047</v>
      </c>
      <c r="AK1275" s="65">
        <v>2.3169994354248047</v>
      </c>
      <c r="AL1275" s="65">
        <v>24</v>
      </c>
      <c r="AM1275" s="65">
        <v>1</v>
      </c>
      <c r="AN1275" s="65">
        <v>3</v>
      </c>
      <c r="AO1275" s="65">
        <v>0</v>
      </c>
      <c r="AP1275" s="5"/>
      <c r="AQ1275" s="65">
        <v>4</v>
      </c>
      <c r="AR1275" s="65">
        <v>25</v>
      </c>
      <c r="AS1275" s="65">
        <v>11</v>
      </c>
      <c r="AT1275" s="65">
        <v>1987</v>
      </c>
    </row>
    <row r="1276" spans="1:46" x14ac:dyDescent="0.25">
      <c r="A1276" s="65">
        <v>4001</v>
      </c>
      <c r="B1276" s="22">
        <v>32107</v>
      </c>
      <c r="C1276" s="65">
        <v>1</v>
      </c>
      <c r="D1276" s="65">
        <v>3</v>
      </c>
      <c r="E1276" s="5"/>
      <c r="F1276" s="5"/>
      <c r="G1276" s="5"/>
      <c r="H1276" s="5"/>
      <c r="I1276" s="5"/>
      <c r="J1276" s="5"/>
      <c r="K1276" s="65">
        <v>0</v>
      </c>
      <c r="L1276" s="65">
        <v>0</v>
      </c>
      <c r="M1276" s="65">
        <v>0</v>
      </c>
      <c r="N1276" s="65">
        <v>24</v>
      </c>
      <c r="O1276" s="65">
        <v>0</v>
      </c>
      <c r="P1276" s="65">
        <v>0</v>
      </c>
      <c r="Q1276" s="65">
        <v>0</v>
      </c>
      <c r="R1276" s="65">
        <v>0</v>
      </c>
      <c r="S1276" s="65">
        <v>0</v>
      </c>
      <c r="T1276" s="65">
        <v>24</v>
      </c>
      <c r="U1276" s="65">
        <v>0</v>
      </c>
      <c r="V1276" s="65">
        <v>0</v>
      </c>
      <c r="W1276" s="65">
        <v>79</v>
      </c>
      <c r="X1276" s="65">
        <v>79</v>
      </c>
      <c r="Y1276" s="65">
        <v>24</v>
      </c>
      <c r="Z1276" s="5"/>
      <c r="AA1276" s="5"/>
      <c r="AB1276" s="5"/>
      <c r="AC1276" s="5"/>
      <c r="AD1276" s="5"/>
      <c r="AE1276" s="65">
        <v>1971</v>
      </c>
      <c r="AF1276" s="65">
        <v>1971</v>
      </c>
      <c r="AG1276" s="65">
        <v>24</v>
      </c>
      <c r="AH1276" s="5"/>
      <c r="AI1276" s="65">
        <v>42.887985229492188</v>
      </c>
      <c r="AJ1276" s="65">
        <v>1.7869997024536133</v>
      </c>
      <c r="AK1276" s="65">
        <v>1.7869997024536133</v>
      </c>
      <c r="AL1276" s="65">
        <v>24</v>
      </c>
      <c r="AM1276" s="65">
        <v>1</v>
      </c>
      <c r="AN1276" s="65">
        <v>3</v>
      </c>
      <c r="AO1276" s="65">
        <v>0</v>
      </c>
      <c r="AP1276" s="5"/>
      <c r="AQ1276" s="65">
        <v>5</v>
      </c>
      <c r="AR1276" s="65">
        <v>26</v>
      </c>
      <c r="AS1276" s="65">
        <v>11</v>
      </c>
      <c r="AT1276" s="65">
        <v>1987</v>
      </c>
    </row>
    <row r="1277" spans="1:46" x14ac:dyDescent="0.25">
      <c r="A1277" s="65">
        <v>4001</v>
      </c>
      <c r="B1277" s="22">
        <v>32108</v>
      </c>
      <c r="C1277" s="65">
        <v>1</v>
      </c>
      <c r="D1277" s="65">
        <v>3</v>
      </c>
      <c r="E1277" s="5"/>
      <c r="F1277" s="5"/>
      <c r="G1277" s="5"/>
      <c r="H1277" s="5"/>
      <c r="I1277" s="5"/>
      <c r="J1277" s="5"/>
      <c r="K1277" s="65">
        <v>0</v>
      </c>
      <c r="L1277" s="65">
        <v>0</v>
      </c>
      <c r="M1277" s="65">
        <v>0</v>
      </c>
      <c r="N1277" s="65">
        <v>24</v>
      </c>
      <c r="O1277" s="65">
        <v>0</v>
      </c>
      <c r="P1277" s="65">
        <v>0</v>
      </c>
      <c r="Q1277" s="65">
        <v>0</v>
      </c>
      <c r="R1277" s="65">
        <v>0</v>
      </c>
      <c r="S1277" s="65">
        <v>0</v>
      </c>
      <c r="T1277" s="65">
        <v>24</v>
      </c>
      <c r="U1277" s="65">
        <v>0</v>
      </c>
      <c r="V1277" s="65">
        <v>0</v>
      </c>
      <c r="W1277" s="65">
        <v>78.29998779296875</v>
      </c>
      <c r="X1277" s="65">
        <v>78.29998779296875</v>
      </c>
      <c r="Y1277" s="65">
        <v>24</v>
      </c>
      <c r="Z1277" s="5"/>
      <c r="AA1277" s="5"/>
      <c r="AB1277" s="5"/>
      <c r="AC1277" s="5"/>
      <c r="AD1277" s="5"/>
      <c r="AE1277" s="65">
        <v>1772</v>
      </c>
      <c r="AF1277" s="65">
        <v>1772</v>
      </c>
      <c r="AG1277" s="65">
        <v>24</v>
      </c>
      <c r="AH1277" s="5"/>
      <c r="AI1277" s="65">
        <v>26.303985595703125</v>
      </c>
      <c r="AJ1277" s="65">
        <v>1.0959997177124023</v>
      </c>
      <c r="AK1277" s="65">
        <v>1.0959997177124023</v>
      </c>
      <c r="AL1277" s="65">
        <v>24</v>
      </c>
      <c r="AM1277" s="65">
        <v>1</v>
      </c>
      <c r="AN1277" s="65">
        <v>3</v>
      </c>
      <c r="AO1277" s="65">
        <v>0</v>
      </c>
      <c r="AP1277" s="5"/>
      <c r="AQ1277" s="65">
        <v>6</v>
      </c>
      <c r="AR1277" s="65">
        <v>27</v>
      </c>
      <c r="AS1277" s="65">
        <v>11</v>
      </c>
      <c r="AT1277" s="65">
        <v>1987</v>
      </c>
    </row>
    <row r="1278" spans="1:46" x14ac:dyDescent="0.25">
      <c r="A1278" s="65">
        <v>4001</v>
      </c>
      <c r="B1278" s="22">
        <v>32109</v>
      </c>
      <c r="C1278" s="65">
        <v>1</v>
      </c>
      <c r="D1278" s="65">
        <v>3</v>
      </c>
      <c r="E1278" s="5"/>
      <c r="F1278" s="5"/>
      <c r="G1278" s="5"/>
      <c r="H1278" s="5"/>
      <c r="I1278" s="5"/>
      <c r="J1278" s="5"/>
      <c r="K1278" s="65">
        <v>0</v>
      </c>
      <c r="L1278" s="65">
        <v>0</v>
      </c>
      <c r="M1278" s="65">
        <v>0</v>
      </c>
      <c r="N1278" s="65">
        <v>24</v>
      </c>
      <c r="O1278" s="65">
        <v>0</v>
      </c>
      <c r="P1278" s="65">
        <v>0</v>
      </c>
      <c r="Q1278" s="65">
        <v>0</v>
      </c>
      <c r="R1278" s="65">
        <v>0</v>
      </c>
      <c r="S1278" s="65">
        <v>0</v>
      </c>
      <c r="T1278" s="65">
        <v>24</v>
      </c>
      <c r="U1278" s="65">
        <v>0</v>
      </c>
      <c r="V1278" s="65">
        <v>0</v>
      </c>
      <c r="W1278" s="65">
        <v>78.79998779296875</v>
      </c>
      <c r="X1278" s="65">
        <v>78.79998779296875</v>
      </c>
      <c r="Y1278" s="65">
        <v>24</v>
      </c>
      <c r="Z1278" s="5"/>
      <c r="AA1278" s="5"/>
      <c r="AB1278" s="5"/>
      <c r="AC1278" s="5"/>
      <c r="AD1278" s="5"/>
      <c r="AE1278" s="65">
        <v>2050</v>
      </c>
      <c r="AF1278" s="65">
        <v>2050</v>
      </c>
      <c r="AG1278" s="65">
        <v>24</v>
      </c>
      <c r="AH1278" s="5"/>
      <c r="AI1278" s="65">
        <v>31.931991577148438</v>
      </c>
      <c r="AJ1278" s="65">
        <v>1.3299999237060547</v>
      </c>
      <c r="AK1278" s="65">
        <v>1.3299999237060547</v>
      </c>
      <c r="AL1278" s="65">
        <v>24</v>
      </c>
      <c r="AM1278" s="65">
        <v>1</v>
      </c>
      <c r="AN1278" s="65">
        <v>3</v>
      </c>
      <c r="AO1278" s="65">
        <v>0</v>
      </c>
      <c r="AP1278" s="5"/>
      <c r="AQ1278" s="65">
        <v>7</v>
      </c>
      <c r="AR1278" s="65">
        <v>28</v>
      </c>
      <c r="AS1278" s="65">
        <v>11</v>
      </c>
      <c r="AT1278" s="65">
        <v>1987</v>
      </c>
    </row>
    <row r="1279" spans="1:46" x14ac:dyDescent="0.25">
      <c r="A1279" s="65">
        <v>4001</v>
      </c>
      <c r="B1279" s="22">
        <v>32110</v>
      </c>
      <c r="C1279" s="65">
        <v>1</v>
      </c>
      <c r="D1279" s="65">
        <v>3</v>
      </c>
      <c r="E1279" s="5"/>
      <c r="F1279" s="5"/>
      <c r="G1279" s="5"/>
      <c r="H1279" s="5"/>
      <c r="I1279" s="5"/>
      <c r="J1279" s="5"/>
      <c r="K1279" s="65">
        <v>0</v>
      </c>
      <c r="L1279" s="65">
        <v>0</v>
      </c>
      <c r="M1279" s="65">
        <v>0</v>
      </c>
      <c r="N1279" s="65">
        <v>24</v>
      </c>
      <c r="O1279" s="65">
        <v>0</v>
      </c>
      <c r="P1279" s="65">
        <v>0</v>
      </c>
      <c r="Q1279" s="65">
        <v>0</v>
      </c>
      <c r="R1279" s="65">
        <v>0</v>
      </c>
      <c r="S1279" s="65">
        <v>0</v>
      </c>
      <c r="T1279" s="65">
        <v>24</v>
      </c>
      <c r="U1279" s="65">
        <v>0</v>
      </c>
      <c r="V1279" s="65">
        <v>0</v>
      </c>
      <c r="W1279" s="65">
        <v>80.099990844726563</v>
      </c>
      <c r="X1279" s="65">
        <v>80.099990844726563</v>
      </c>
      <c r="Y1279" s="65">
        <v>24</v>
      </c>
      <c r="Z1279" s="5"/>
      <c r="AA1279" s="5"/>
      <c r="AB1279" s="5"/>
      <c r="AC1279" s="5"/>
      <c r="AD1279" s="5"/>
      <c r="AE1279" s="65">
        <v>3099</v>
      </c>
      <c r="AF1279" s="65">
        <v>3099</v>
      </c>
      <c r="AG1279" s="65">
        <v>24</v>
      </c>
      <c r="AH1279" s="5"/>
      <c r="AI1279" s="65">
        <v>24.6719970703125</v>
      </c>
      <c r="AJ1279" s="65">
        <v>1.0279998779296875</v>
      </c>
      <c r="AK1279" s="65">
        <v>1.0279998779296875</v>
      </c>
      <c r="AL1279" s="65">
        <v>24</v>
      </c>
      <c r="AM1279" s="65">
        <v>1</v>
      </c>
      <c r="AN1279" s="65">
        <v>3</v>
      </c>
      <c r="AO1279" s="65">
        <v>0</v>
      </c>
      <c r="AP1279" s="5"/>
      <c r="AQ1279" s="65">
        <v>1</v>
      </c>
      <c r="AR1279" s="65">
        <v>29</v>
      </c>
      <c r="AS1279" s="65">
        <v>11</v>
      </c>
      <c r="AT1279" s="65">
        <v>1987</v>
      </c>
    </row>
    <row r="1280" spans="1:46" x14ac:dyDescent="0.25">
      <c r="A1280" s="65">
        <v>4001</v>
      </c>
      <c r="B1280" s="22">
        <v>32111</v>
      </c>
      <c r="C1280" s="65">
        <v>1</v>
      </c>
      <c r="D1280" s="65">
        <v>3</v>
      </c>
      <c r="E1280" s="5"/>
      <c r="F1280" s="5"/>
      <c r="G1280" s="5"/>
      <c r="H1280" s="5"/>
      <c r="I1280" s="5"/>
      <c r="J1280" s="5"/>
      <c r="K1280" s="65">
        <v>0</v>
      </c>
      <c r="L1280" s="65">
        <v>0</v>
      </c>
      <c r="M1280" s="65">
        <v>0</v>
      </c>
      <c r="N1280" s="65">
        <v>24</v>
      </c>
      <c r="O1280" s="65">
        <v>0</v>
      </c>
      <c r="P1280" s="65">
        <v>0</v>
      </c>
      <c r="Q1280" s="65">
        <v>0</v>
      </c>
      <c r="R1280" s="65">
        <v>0</v>
      </c>
      <c r="S1280" s="65">
        <v>0</v>
      </c>
      <c r="T1280" s="65">
        <v>24</v>
      </c>
      <c r="U1280" s="65">
        <v>0</v>
      </c>
      <c r="V1280" s="65">
        <v>0</v>
      </c>
      <c r="W1280" s="65">
        <v>70.899993896484375</v>
      </c>
      <c r="X1280" s="65">
        <v>70.899993896484375</v>
      </c>
      <c r="Y1280" s="65">
        <v>24</v>
      </c>
      <c r="Z1280" s="5"/>
      <c r="AA1280" s="5"/>
      <c r="AB1280" s="5"/>
      <c r="AC1280" s="5"/>
      <c r="AD1280" s="5"/>
      <c r="AE1280" s="65">
        <v>924</v>
      </c>
      <c r="AF1280" s="65">
        <v>924</v>
      </c>
      <c r="AG1280" s="65">
        <v>24</v>
      </c>
      <c r="AH1280" s="5"/>
      <c r="AI1280" s="65">
        <v>20.663986206054687</v>
      </c>
      <c r="AJ1280" s="65">
        <v>0.8609999418258667</v>
      </c>
      <c r="AK1280" s="65">
        <v>0.8609999418258667</v>
      </c>
      <c r="AL1280" s="65">
        <v>24</v>
      </c>
      <c r="AM1280" s="65">
        <v>1</v>
      </c>
      <c r="AN1280" s="65">
        <v>3</v>
      </c>
      <c r="AO1280" s="65">
        <v>0</v>
      </c>
      <c r="AP1280" s="5"/>
      <c r="AQ1280" s="65">
        <v>2</v>
      </c>
      <c r="AR1280" s="65">
        <v>30</v>
      </c>
      <c r="AS1280" s="65">
        <v>11</v>
      </c>
      <c r="AT1280" s="65">
        <v>1987</v>
      </c>
    </row>
    <row r="1281" spans="1:46" x14ac:dyDescent="0.25">
      <c r="A1281" s="65">
        <v>4001</v>
      </c>
      <c r="B1281" s="22">
        <v>32112</v>
      </c>
      <c r="C1281" s="65">
        <v>1</v>
      </c>
      <c r="D1281" s="65">
        <v>3</v>
      </c>
      <c r="E1281" s="5"/>
      <c r="F1281" s="5"/>
      <c r="G1281" s="5"/>
      <c r="H1281" s="5"/>
      <c r="I1281" s="5"/>
      <c r="J1281" s="5"/>
      <c r="K1281" s="65">
        <v>0</v>
      </c>
      <c r="L1281" s="65">
        <v>0</v>
      </c>
      <c r="M1281" s="65">
        <v>0</v>
      </c>
      <c r="N1281" s="65">
        <v>24</v>
      </c>
      <c r="O1281" s="65">
        <v>0</v>
      </c>
      <c r="P1281" s="65">
        <v>0</v>
      </c>
      <c r="Q1281" s="65">
        <v>0</v>
      </c>
      <c r="R1281" s="65">
        <v>0</v>
      </c>
      <c r="S1281" s="65">
        <v>0</v>
      </c>
      <c r="T1281" s="65">
        <v>24</v>
      </c>
      <c r="U1281" s="65">
        <v>0</v>
      </c>
      <c r="V1281" s="65">
        <v>0</v>
      </c>
      <c r="W1281" s="65">
        <v>70</v>
      </c>
      <c r="X1281" s="65">
        <v>70</v>
      </c>
      <c r="Y1281" s="65">
        <v>24</v>
      </c>
      <c r="Z1281" s="5"/>
      <c r="AA1281" s="5"/>
      <c r="AB1281" s="5"/>
      <c r="AC1281" s="5"/>
      <c r="AD1281" s="5"/>
      <c r="AE1281" s="65">
        <v>905</v>
      </c>
      <c r="AF1281" s="65">
        <v>905</v>
      </c>
      <c r="AG1281" s="65">
        <v>24</v>
      </c>
      <c r="AH1281" s="5"/>
      <c r="AI1281" s="65">
        <v>12.299999237060547</v>
      </c>
      <c r="AJ1281" s="65">
        <v>0.51199996471405029</v>
      </c>
      <c r="AK1281" s="65">
        <v>0.51199996471405029</v>
      </c>
      <c r="AL1281" s="65">
        <v>24</v>
      </c>
      <c r="AM1281" s="65">
        <v>1</v>
      </c>
      <c r="AN1281" s="65">
        <v>3</v>
      </c>
      <c r="AO1281" s="65">
        <v>0</v>
      </c>
      <c r="AP1281" s="5"/>
      <c r="AQ1281" s="65">
        <v>3</v>
      </c>
      <c r="AR1281" s="65">
        <v>1</v>
      </c>
      <c r="AS1281" s="65">
        <v>12</v>
      </c>
      <c r="AT1281" s="65">
        <v>1987</v>
      </c>
    </row>
    <row r="1282" spans="1:46" x14ac:dyDescent="0.25">
      <c r="A1282" s="65">
        <v>4001</v>
      </c>
      <c r="B1282" s="22">
        <v>32113</v>
      </c>
      <c r="C1282" s="65">
        <v>1</v>
      </c>
      <c r="D1282" s="65">
        <v>3</v>
      </c>
      <c r="E1282" s="5"/>
      <c r="F1282" s="5"/>
      <c r="G1282" s="5"/>
      <c r="H1282" s="5"/>
      <c r="I1282" s="5"/>
      <c r="J1282" s="5"/>
      <c r="K1282" s="65">
        <v>0</v>
      </c>
      <c r="L1282" s="65">
        <v>0</v>
      </c>
      <c r="M1282" s="65">
        <v>0</v>
      </c>
      <c r="N1282" s="65">
        <v>24</v>
      </c>
      <c r="O1282" s="65">
        <v>0</v>
      </c>
      <c r="P1282" s="65">
        <v>0</v>
      </c>
      <c r="Q1282" s="65">
        <v>0</v>
      </c>
      <c r="R1282" s="65">
        <v>0</v>
      </c>
      <c r="S1282" s="65">
        <v>0</v>
      </c>
      <c r="T1282" s="65">
        <v>24</v>
      </c>
      <c r="U1282" s="65">
        <v>0</v>
      </c>
      <c r="V1282" s="65">
        <v>0</v>
      </c>
      <c r="W1282" s="65">
        <v>73.79998779296875</v>
      </c>
      <c r="X1282" s="65">
        <v>73.79998779296875</v>
      </c>
      <c r="Y1282" s="65">
        <v>24</v>
      </c>
      <c r="Z1282" s="5"/>
      <c r="AA1282" s="5"/>
      <c r="AB1282" s="5"/>
      <c r="AC1282" s="5"/>
      <c r="AD1282" s="5"/>
      <c r="AE1282" s="65">
        <v>1794</v>
      </c>
      <c r="AF1282" s="65">
        <v>1794</v>
      </c>
      <c r="AG1282" s="65">
        <v>24</v>
      </c>
      <c r="AH1282" s="5"/>
      <c r="AI1282" s="65">
        <v>31.631988525390625</v>
      </c>
      <c r="AJ1282" s="65">
        <v>1.3179998397827148</v>
      </c>
      <c r="AK1282" s="65">
        <v>1.3179998397827148</v>
      </c>
      <c r="AL1282" s="65">
        <v>24</v>
      </c>
      <c r="AM1282" s="65">
        <v>1</v>
      </c>
      <c r="AN1282" s="65">
        <v>3</v>
      </c>
      <c r="AO1282" s="65">
        <v>0</v>
      </c>
      <c r="AP1282" s="5"/>
      <c r="AQ1282" s="65">
        <v>4</v>
      </c>
      <c r="AR1282" s="65">
        <v>2</v>
      </c>
      <c r="AS1282" s="65">
        <v>12</v>
      </c>
      <c r="AT1282" s="65">
        <v>1987</v>
      </c>
    </row>
    <row r="1283" spans="1:46" x14ac:dyDescent="0.25">
      <c r="A1283" s="65">
        <v>4001</v>
      </c>
      <c r="B1283" s="22">
        <v>32114</v>
      </c>
      <c r="C1283" s="65">
        <v>1</v>
      </c>
      <c r="D1283" s="65">
        <v>3</v>
      </c>
      <c r="E1283" s="5"/>
      <c r="F1283" s="5"/>
      <c r="G1283" s="5"/>
      <c r="H1283" s="5"/>
      <c r="I1283" s="5"/>
      <c r="J1283" s="5"/>
      <c r="K1283" s="65">
        <v>0</v>
      </c>
      <c r="L1283" s="65">
        <v>0</v>
      </c>
      <c r="M1283" s="65">
        <v>0</v>
      </c>
      <c r="N1283" s="65">
        <v>24</v>
      </c>
      <c r="O1283" s="65">
        <v>0</v>
      </c>
      <c r="P1283" s="65">
        <v>0</v>
      </c>
      <c r="Q1283" s="65">
        <v>0</v>
      </c>
      <c r="R1283" s="65">
        <v>0</v>
      </c>
      <c r="S1283" s="65">
        <v>0</v>
      </c>
      <c r="T1283" s="65">
        <v>24</v>
      </c>
      <c r="U1283" s="65">
        <v>0</v>
      </c>
      <c r="V1283" s="65">
        <v>0</v>
      </c>
      <c r="W1283" s="65">
        <v>83.699996948242187</v>
      </c>
      <c r="X1283" s="65">
        <v>83.699996948242187</v>
      </c>
      <c r="Y1283" s="65">
        <v>24</v>
      </c>
      <c r="Z1283" s="5"/>
      <c r="AA1283" s="5"/>
      <c r="AB1283" s="5"/>
      <c r="AC1283" s="5"/>
      <c r="AD1283" s="5"/>
      <c r="AE1283" s="65">
        <v>1201</v>
      </c>
      <c r="AF1283" s="65">
        <v>1201</v>
      </c>
      <c r="AG1283" s="65">
        <v>24</v>
      </c>
      <c r="AH1283" s="5"/>
      <c r="AI1283" s="65">
        <v>17.951995849609375</v>
      </c>
      <c r="AJ1283" s="65">
        <v>0.74799996614456177</v>
      </c>
      <c r="AK1283" s="65">
        <v>0.74799996614456177</v>
      </c>
      <c r="AL1283" s="65">
        <v>24</v>
      </c>
      <c r="AM1283" s="65">
        <v>1</v>
      </c>
      <c r="AN1283" s="65">
        <v>3</v>
      </c>
      <c r="AO1283" s="65">
        <v>0</v>
      </c>
      <c r="AP1283" s="5"/>
      <c r="AQ1283" s="65">
        <v>5</v>
      </c>
      <c r="AR1283" s="65">
        <v>3</v>
      </c>
      <c r="AS1283" s="65">
        <v>12</v>
      </c>
      <c r="AT1283" s="65">
        <v>1987</v>
      </c>
    </row>
    <row r="1284" spans="1:46" x14ac:dyDescent="0.25">
      <c r="A1284" s="65">
        <v>4001</v>
      </c>
      <c r="B1284" s="22">
        <v>32115</v>
      </c>
      <c r="C1284" s="65">
        <v>1</v>
      </c>
      <c r="D1284" s="65">
        <v>3</v>
      </c>
      <c r="E1284" s="5"/>
      <c r="F1284" s="5"/>
      <c r="G1284" s="5"/>
      <c r="H1284" s="5"/>
      <c r="I1284" s="5"/>
      <c r="J1284" s="5"/>
      <c r="K1284" s="65">
        <v>0</v>
      </c>
      <c r="L1284" s="65">
        <v>0</v>
      </c>
      <c r="M1284" s="65">
        <v>0</v>
      </c>
      <c r="N1284" s="65">
        <v>24</v>
      </c>
      <c r="O1284" s="65">
        <v>0</v>
      </c>
      <c r="P1284" s="65">
        <v>0</v>
      </c>
      <c r="Q1284" s="65">
        <v>0</v>
      </c>
      <c r="R1284" s="65">
        <v>0</v>
      </c>
      <c r="S1284" s="65">
        <v>0</v>
      </c>
      <c r="T1284" s="65">
        <v>24</v>
      </c>
      <c r="U1284" s="65">
        <v>0</v>
      </c>
      <c r="V1284" s="65">
        <v>0</v>
      </c>
      <c r="W1284" s="65">
        <v>78.79998779296875</v>
      </c>
      <c r="X1284" s="65">
        <v>78.79998779296875</v>
      </c>
      <c r="Y1284" s="65">
        <v>24</v>
      </c>
      <c r="Z1284" s="5"/>
      <c r="AA1284" s="5"/>
      <c r="AB1284" s="5"/>
      <c r="AC1284" s="5"/>
      <c r="AD1284" s="5"/>
      <c r="AE1284" s="65">
        <v>1135</v>
      </c>
      <c r="AF1284" s="65">
        <v>1135</v>
      </c>
      <c r="AG1284" s="65">
        <v>24</v>
      </c>
      <c r="AH1284" s="5"/>
      <c r="AI1284" s="65">
        <v>38.4119873046875</v>
      </c>
      <c r="AJ1284" s="65">
        <v>1.5999994277954102</v>
      </c>
      <c r="AK1284" s="65">
        <v>1.5999994277954102</v>
      </c>
      <c r="AL1284" s="65">
        <v>24</v>
      </c>
      <c r="AM1284" s="65">
        <v>1</v>
      </c>
      <c r="AN1284" s="65">
        <v>3</v>
      </c>
      <c r="AO1284" s="65">
        <v>0</v>
      </c>
      <c r="AP1284" s="5"/>
      <c r="AQ1284" s="65">
        <v>6</v>
      </c>
      <c r="AR1284" s="65">
        <v>4</v>
      </c>
      <c r="AS1284" s="65">
        <v>12</v>
      </c>
      <c r="AT1284" s="65">
        <v>1987</v>
      </c>
    </row>
    <row r="1285" spans="1:46" x14ac:dyDescent="0.25">
      <c r="A1285" s="65">
        <v>4001</v>
      </c>
      <c r="B1285" s="22">
        <v>32116</v>
      </c>
      <c r="C1285" s="65">
        <v>1</v>
      </c>
      <c r="D1285" s="65">
        <v>3</v>
      </c>
      <c r="E1285" s="5"/>
      <c r="F1285" s="5"/>
      <c r="G1285" s="5"/>
      <c r="H1285" s="5"/>
      <c r="I1285" s="5"/>
      <c r="J1285" s="5"/>
      <c r="K1285" s="65">
        <v>0</v>
      </c>
      <c r="L1285" s="65">
        <v>0</v>
      </c>
      <c r="M1285" s="65">
        <v>0</v>
      </c>
      <c r="N1285" s="65">
        <v>24</v>
      </c>
      <c r="O1285" s="65">
        <v>0</v>
      </c>
      <c r="P1285" s="65">
        <v>0</v>
      </c>
      <c r="Q1285" s="65">
        <v>0</v>
      </c>
      <c r="R1285" s="65">
        <v>0</v>
      </c>
      <c r="S1285" s="65">
        <v>0</v>
      </c>
      <c r="T1285" s="65">
        <v>24</v>
      </c>
      <c r="U1285" s="65">
        <v>0</v>
      </c>
      <c r="V1285" s="65">
        <v>0</v>
      </c>
      <c r="W1285" s="65">
        <v>85.5</v>
      </c>
      <c r="X1285" s="65">
        <v>85.5</v>
      </c>
      <c r="Y1285" s="65">
        <v>24</v>
      </c>
      <c r="Z1285" s="5"/>
      <c r="AA1285" s="5"/>
      <c r="AB1285" s="5"/>
      <c r="AC1285" s="5"/>
      <c r="AD1285" s="5"/>
      <c r="AE1285" s="65">
        <v>1073</v>
      </c>
      <c r="AF1285" s="65">
        <v>1073</v>
      </c>
      <c r="AG1285" s="65">
        <v>24</v>
      </c>
      <c r="AH1285" s="5"/>
      <c r="AI1285" s="65">
        <v>17.051986694335937</v>
      </c>
      <c r="AJ1285" s="65">
        <v>0.70999997854232788</v>
      </c>
      <c r="AK1285" s="65">
        <v>0.70999997854232788</v>
      </c>
      <c r="AL1285" s="65">
        <v>24</v>
      </c>
      <c r="AM1285" s="65">
        <v>1</v>
      </c>
      <c r="AN1285" s="65">
        <v>3</v>
      </c>
      <c r="AO1285" s="65">
        <v>0</v>
      </c>
      <c r="AP1285" s="5"/>
      <c r="AQ1285" s="65">
        <v>7</v>
      </c>
      <c r="AR1285" s="65">
        <v>5</v>
      </c>
      <c r="AS1285" s="65">
        <v>12</v>
      </c>
      <c r="AT1285" s="65">
        <v>1987</v>
      </c>
    </row>
    <row r="1286" spans="1:46" x14ac:dyDescent="0.25">
      <c r="A1286" s="65">
        <v>4001</v>
      </c>
      <c r="B1286" s="22">
        <v>32117</v>
      </c>
      <c r="C1286" s="65">
        <v>1</v>
      </c>
      <c r="D1286" s="65">
        <v>3</v>
      </c>
      <c r="E1286" s="5"/>
      <c r="F1286" s="5"/>
      <c r="G1286" s="5"/>
      <c r="H1286" s="5"/>
      <c r="I1286" s="5"/>
      <c r="J1286" s="5"/>
      <c r="K1286" s="65">
        <v>0</v>
      </c>
      <c r="L1286" s="65">
        <v>0</v>
      </c>
      <c r="M1286" s="65">
        <v>0</v>
      </c>
      <c r="N1286" s="65">
        <v>24</v>
      </c>
      <c r="O1286" s="65">
        <v>0</v>
      </c>
      <c r="P1286" s="65">
        <v>0</v>
      </c>
      <c r="Q1286" s="65">
        <v>0</v>
      </c>
      <c r="R1286" s="65">
        <v>0</v>
      </c>
      <c r="S1286" s="65">
        <v>0</v>
      </c>
      <c r="T1286" s="65">
        <v>24</v>
      </c>
      <c r="U1286" s="65">
        <v>0</v>
      </c>
      <c r="V1286" s="65">
        <v>0</v>
      </c>
      <c r="W1286" s="65">
        <v>72.5</v>
      </c>
      <c r="X1286" s="65">
        <v>72.5</v>
      </c>
      <c r="Y1286" s="65">
        <v>24</v>
      </c>
      <c r="Z1286" s="5"/>
      <c r="AA1286" s="5"/>
      <c r="AB1286" s="5"/>
      <c r="AC1286" s="5"/>
      <c r="AD1286" s="5"/>
      <c r="AE1286" s="65">
        <v>621</v>
      </c>
      <c r="AF1286" s="65">
        <v>621</v>
      </c>
      <c r="AG1286" s="65">
        <v>24</v>
      </c>
      <c r="AH1286" s="5"/>
      <c r="AI1286" s="65">
        <v>10.739999771118164</v>
      </c>
      <c r="AJ1286" s="65">
        <v>0.44699996709823608</v>
      </c>
      <c r="AK1286" s="65">
        <v>0.44699996709823608</v>
      </c>
      <c r="AL1286" s="65">
        <v>24</v>
      </c>
      <c r="AM1286" s="65">
        <v>1</v>
      </c>
      <c r="AN1286" s="65">
        <v>3</v>
      </c>
      <c r="AO1286" s="65">
        <v>0</v>
      </c>
      <c r="AP1286" s="5"/>
      <c r="AQ1286" s="65">
        <v>1</v>
      </c>
      <c r="AR1286" s="65">
        <v>6</v>
      </c>
      <c r="AS1286" s="65">
        <v>12</v>
      </c>
      <c r="AT1286" s="65">
        <v>1987</v>
      </c>
    </row>
    <row r="1287" spans="1:46" x14ac:dyDescent="0.25">
      <c r="A1287" s="65">
        <v>4001</v>
      </c>
      <c r="B1287" s="22">
        <v>32118</v>
      </c>
      <c r="C1287" s="65">
        <v>1</v>
      </c>
      <c r="D1287" s="65">
        <v>3</v>
      </c>
      <c r="E1287" s="5"/>
      <c r="F1287" s="5"/>
      <c r="G1287" s="5"/>
      <c r="H1287" s="5"/>
      <c r="I1287" s="5"/>
      <c r="J1287" s="5"/>
      <c r="K1287" s="65">
        <v>0</v>
      </c>
      <c r="L1287" s="65">
        <v>0</v>
      </c>
      <c r="M1287" s="65">
        <v>0</v>
      </c>
      <c r="N1287" s="65">
        <v>24</v>
      </c>
      <c r="O1287" s="65">
        <v>0</v>
      </c>
      <c r="P1287" s="65">
        <v>0</v>
      </c>
      <c r="Q1287" s="65">
        <v>0</v>
      </c>
      <c r="R1287" s="65">
        <v>0</v>
      </c>
      <c r="S1287" s="65">
        <v>0</v>
      </c>
      <c r="T1287" s="65">
        <v>24</v>
      </c>
      <c r="U1287" s="65">
        <v>0</v>
      </c>
      <c r="V1287" s="65">
        <v>0</v>
      </c>
      <c r="W1287" s="65">
        <v>62.399993896484375</v>
      </c>
      <c r="X1287" s="65">
        <v>62.399993896484375</v>
      </c>
      <c r="Y1287" s="65">
        <v>24</v>
      </c>
      <c r="Z1287" s="5"/>
      <c r="AA1287" s="5"/>
      <c r="AB1287" s="5"/>
      <c r="AC1287" s="5"/>
      <c r="AD1287" s="5"/>
      <c r="AE1287" s="65">
        <v>343</v>
      </c>
      <c r="AF1287" s="65">
        <v>343</v>
      </c>
      <c r="AG1287" s="65">
        <v>24</v>
      </c>
      <c r="AH1287" s="5"/>
      <c r="AI1287" s="65">
        <v>15.467999458312988</v>
      </c>
      <c r="AJ1287" s="65">
        <v>0.64399999380111694</v>
      </c>
      <c r="AK1287" s="65">
        <v>0.64399999380111694</v>
      </c>
      <c r="AL1287" s="65">
        <v>24</v>
      </c>
      <c r="AM1287" s="65">
        <v>1</v>
      </c>
      <c r="AN1287" s="65">
        <v>3</v>
      </c>
      <c r="AO1287" s="65">
        <v>0</v>
      </c>
      <c r="AP1287" s="5"/>
      <c r="AQ1287" s="65">
        <v>2</v>
      </c>
      <c r="AR1287" s="65">
        <v>7</v>
      </c>
      <c r="AS1287" s="65">
        <v>12</v>
      </c>
      <c r="AT1287" s="65">
        <v>1987</v>
      </c>
    </row>
    <row r="1288" spans="1:46" x14ac:dyDescent="0.25">
      <c r="A1288" s="65">
        <v>4001</v>
      </c>
      <c r="B1288" s="22">
        <v>32119</v>
      </c>
      <c r="C1288" s="65">
        <v>1</v>
      </c>
      <c r="D1288" s="65">
        <v>3</v>
      </c>
      <c r="E1288" s="5"/>
      <c r="F1288" s="5"/>
      <c r="G1288" s="5"/>
      <c r="H1288" s="5"/>
      <c r="I1288" s="5"/>
      <c r="J1288" s="5"/>
      <c r="K1288" s="65">
        <v>0</v>
      </c>
      <c r="L1288" s="65">
        <v>0</v>
      </c>
      <c r="M1288" s="65">
        <v>0</v>
      </c>
      <c r="N1288" s="65">
        <v>24</v>
      </c>
      <c r="O1288" s="65">
        <v>0</v>
      </c>
      <c r="P1288" s="65">
        <v>0</v>
      </c>
      <c r="Q1288" s="65">
        <v>0</v>
      </c>
      <c r="R1288" s="65">
        <v>0</v>
      </c>
      <c r="S1288" s="65">
        <v>0</v>
      </c>
      <c r="T1288" s="65">
        <v>24</v>
      </c>
      <c r="U1288" s="65">
        <v>0</v>
      </c>
      <c r="V1288" s="65">
        <v>0</v>
      </c>
      <c r="W1288" s="65">
        <v>71.099990844726563</v>
      </c>
      <c r="X1288" s="65">
        <v>71.099990844726563</v>
      </c>
      <c r="Y1288" s="65">
        <v>24</v>
      </c>
      <c r="Z1288" s="5"/>
      <c r="AA1288" s="5"/>
      <c r="AB1288" s="5"/>
      <c r="AC1288" s="5"/>
      <c r="AD1288" s="5"/>
      <c r="AE1288" s="65">
        <v>823</v>
      </c>
      <c r="AF1288" s="65">
        <v>823</v>
      </c>
      <c r="AG1288" s="65">
        <v>24</v>
      </c>
      <c r="AH1288" s="5"/>
      <c r="AI1288" s="65">
        <v>11.543999671936035</v>
      </c>
      <c r="AJ1288" s="65">
        <v>0.48099994659423828</v>
      </c>
      <c r="AK1288" s="65">
        <v>0.48099994659423828</v>
      </c>
      <c r="AL1288" s="65">
        <v>24</v>
      </c>
      <c r="AM1288" s="65">
        <v>1</v>
      </c>
      <c r="AN1288" s="65">
        <v>3</v>
      </c>
      <c r="AO1288" s="65">
        <v>0</v>
      </c>
      <c r="AP1288" s="5"/>
      <c r="AQ1288" s="65">
        <v>3</v>
      </c>
      <c r="AR1288" s="65">
        <v>8</v>
      </c>
      <c r="AS1288" s="65">
        <v>12</v>
      </c>
      <c r="AT1288" s="65">
        <v>1987</v>
      </c>
    </row>
    <row r="1289" spans="1:46" x14ac:dyDescent="0.25">
      <c r="A1289" s="65">
        <v>4001</v>
      </c>
      <c r="B1289" s="22">
        <v>32120</v>
      </c>
      <c r="C1289" s="65">
        <v>1</v>
      </c>
      <c r="D1289" s="65">
        <v>3</v>
      </c>
      <c r="E1289" s="5"/>
      <c r="F1289" s="5"/>
      <c r="G1289" s="5"/>
      <c r="H1289" s="5"/>
      <c r="I1289" s="5"/>
      <c r="J1289" s="5"/>
      <c r="K1289" s="5"/>
      <c r="L1289" s="65">
        <v>0</v>
      </c>
      <c r="M1289" s="5"/>
      <c r="N1289" s="65">
        <v>20</v>
      </c>
      <c r="O1289" s="65">
        <v>0</v>
      </c>
      <c r="P1289" s="65">
        <v>0</v>
      </c>
      <c r="Q1289" s="5"/>
      <c r="R1289" s="65">
        <v>0</v>
      </c>
      <c r="S1289" s="5"/>
      <c r="T1289" s="65">
        <v>20</v>
      </c>
      <c r="U1289" s="65">
        <v>0</v>
      </c>
      <c r="V1289" s="65">
        <v>0</v>
      </c>
      <c r="W1289" s="65">
        <v>53.399993896484375</v>
      </c>
      <c r="X1289" s="5"/>
      <c r="Y1289" s="65">
        <v>20</v>
      </c>
      <c r="Z1289" s="5"/>
      <c r="AA1289" s="5"/>
      <c r="AB1289" s="5"/>
      <c r="AC1289" s="5"/>
      <c r="AD1289" s="5"/>
      <c r="AE1289" s="65">
        <v>650</v>
      </c>
      <c r="AF1289" s="5"/>
      <c r="AG1289" s="65">
        <v>20</v>
      </c>
      <c r="AH1289" s="5"/>
      <c r="AI1289" s="5"/>
      <c r="AJ1289" s="65">
        <v>0.49799996614456177</v>
      </c>
      <c r="AK1289" s="5"/>
      <c r="AL1289" s="65">
        <v>20</v>
      </c>
      <c r="AM1289" s="65">
        <v>1</v>
      </c>
      <c r="AN1289" s="65">
        <v>3</v>
      </c>
      <c r="AO1289" s="65">
        <v>0</v>
      </c>
      <c r="AP1289" s="5"/>
      <c r="AQ1289" s="65">
        <v>4</v>
      </c>
      <c r="AR1289" s="65">
        <v>9</v>
      </c>
      <c r="AS1289" s="65">
        <v>12</v>
      </c>
      <c r="AT1289" s="65">
        <v>1987</v>
      </c>
    </row>
    <row r="1290" spans="1:46" x14ac:dyDescent="0.25">
      <c r="A1290" s="65">
        <v>4001</v>
      </c>
      <c r="B1290" s="22">
        <v>32121</v>
      </c>
      <c r="C1290" s="65">
        <v>1</v>
      </c>
      <c r="D1290" s="65">
        <v>3</v>
      </c>
      <c r="E1290" s="5"/>
      <c r="F1290" s="5"/>
      <c r="G1290" s="5"/>
      <c r="H1290" s="5"/>
      <c r="I1290" s="5"/>
      <c r="J1290" s="5"/>
      <c r="K1290" s="65">
        <v>0</v>
      </c>
      <c r="L1290" s="65">
        <v>0</v>
      </c>
      <c r="M1290" s="65">
        <v>0</v>
      </c>
      <c r="N1290" s="65">
        <v>24</v>
      </c>
      <c r="O1290" s="65">
        <v>0</v>
      </c>
      <c r="P1290" s="65">
        <v>0</v>
      </c>
      <c r="Q1290" s="65">
        <v>0</v>
      </c>
      <c r="R1290" s="65">
        <v>0</v>
      </c>
      <c r="S1290" s="65">
        <v>0</v>
      </c>
      <c r="T1290" s="65">
        <v>24</v>
      </c>
      <c r="U1290" s="65">
        <v>0</v>
      </c>
      <c r="V1290" s="65">
        <v>0</v>
      </c>
      <c r="W1290" s="65">
        <v>76.29998779296875</v>
      </c>
      <c r="X1290" s="65">
        <v>76.29998779296875</v>
      </c>
      <c r="Y1290" s="65">
        <v>24</v>
      </c>
      <c r="Z1290" s="5"/>
      <c r="AA1290" s="5"/>
      <c r="AB1290" s="5"/>
      <c r="AC1290" s="5"/>
      <c r="AD1290" s="5"/>
      <c r="AE1290" s="65">
        <v>1382</v>
      </c>
      <c r="AF1290" s="65">
        <v>1382</v>
      </c>
      <c r="AG1290" s="65">
        <v>24</v>
      </c>
      <c r="AH1290" s="5"/>
      <c r="AI1290" s="65">
        <v>24.347991943359375</v>
      </c>
      <c r="AJ1290" s="65">
        <v>1.0139999389648437</v>
      </c>
      <c r="AK1290" s="65">
        <v>1.0139999389648437</v>
      </c>
      <c r="AL1290" s="65">
        <v>24</v>
      </c>
      <c r="AM1290" s="65">
        <v>1</v>
      </c>
      <c r="AN1290" s="65">
        <v>3</v>
      </c>
      <c r="AO1290" s="65">
        <v>0</v>
      </c>
      <c r="AP1290" s="5"/>
      <c r="AQ1290" s="65">
        <v>5</v>
      </c>
      <c r="AR1290" s="65">
        <v>10</v>
      </c>
      <c r="AS1290" s="65">
        <v>12</v>
      </c>
      <c r="AT1290" s="65">
        <v>1987</v>
      </c>
    </row>
    <row r="1291" spans="1:46" x14ac:dyDescent="0.25">
      <c r="A1291" s="65">
        <v>4001</v>
      </c>
      <c r="B1291" s="22">
        <v>32122</v>
      </c>
      <c r="C1291" s="65">
        <v>1</v>
      </c>
      <c r="D1291" s="65">
        <v>3</v>
      </c>
      <c r="E1291" s="5"/>
      <c r="F1291" s="5"/>
      <c r="G1291" s="5"/>
      <c r="H1291" s="5"/>
      <c r="I1291" s="5"/>
      <c r="J1291" s="5"/>
      <c r="K1291" s="65">
        <v>0</v>
      </c>
      <c r="L1291" s="65">
        <v>0</v>
      </c>
      <c r="M1291" s="65">
        <v>0</v>
      </c>
      <c r="N1291" s="65">
        <v>24</v>
      </c>
      <c r="O1291" s="65">
        <v>0</v>
      </c>
      <c r="P1291" s="65">
        <v>0</v>
      </c>
      <c r="Q1291" s="65">
        <v>0</v>
      </c>
      <c r="R1291" s="65">
        <v>0</v>
      </c>
      <c r="S1291" s="65">
        <v>0</v>
      </c>
      <c r="T1291" s="65">
        <v>24</v>
      </c>
      <c r="U1291" s="65">
        <v>0</v>
      </c>
      <c r="V1291" s="65">
        <v>0</v>
      </c>
      <c r="W1291" s="65">
        <v>72.099990844726563</v>
      </c>
      <c r="X1291" s="65">
        <v>72.099990844726563</v>
      </c>
      <c r="Y1291" s="65">
        <v>24</v>
      </c>
      <c r="Z1291" s="5"/>
      <c r="AA1291" s="5"/>
      <c r="AB1291" s="5"/>
      <c r="AC1291" s="5"/>
      <c r="AD1291" s="5"/>
      <c r="AE1291" s="65">
        <v>1390</v>
      </c>
      <c r="AF1291" s="65">
        <v>1390</v>
      </c>
      <c r="AG1291" s="65">
        <v>24</v>
      </c>
      <c r="AH1291" s="5"/>
      <c r="AI1291" s="65">
        <v>18.083999633789063</v>
      </c>
      <c r="AJ1291" s="65">
        <v>0.75299996137619019</v>
      </c>
      <c r="AK1291" s="65">
        <v>0.75299996137619019</v>
      </c>
      <c r="AL1291" s="65">
        <v>24</v>
      </c>
      <c r="AM1291" s="65">
        <v>1</v>
      </c>
      <c r="AN1291" s="65">
        <v>3</v>
      </c>
      <c r="AO1291" s="65">
        <v>0</v>
      </c>
      <c r="AP1291" s="5"/>
      <c r="AQ1291" s="65">
        <v>6</v>
      </c>
      <c r="AR1291" s="65">
        <v>11</v>
      </c>
      <c r="AS1291" s="65">
        <v>12</v>
      </c>
      <c r="AT1291" s="65">
        <v>1987</v>
      </c>
    </row>
    <row r="1292" spans="1:46" x14ac:dyDescent="0.25">
      <c r="A1292" s="65">
        <v>4001</v>
      </c>
      <c r="B1292" s="22">
        <v>32123</v>
      </c>
      <c r="C1292" s="65">
        <v>1</v>
      </c>
      <c r="D1292" s="65">
        <v>3</v>
      </c>
      <c r="E1292" s="5"/>
      <c r="F1292" s="5"/>
      <c r="G1292" s="5"/>
      <c r="H1292" s="5"/>
      <c r="I1292" s="5"/>
      <c r="J1292" s="5"/>
      <c r="K1292" s="65">
        <v>0</v>
      </c>
      <c r="L1292" s="65">
        <v>0</v>
      </c>
      <c r="M1292" s="65">
        <v>0</v>
      </c>
      <c r="N1292" s="65">
        <v>24</v>
      </c>
      <c r="O1292" s="65">
        <v>0</v>
      </c>
      <c r="P1292" s="65">
        <v>0</v>
      </c>
      <c r="Q1292" s="65">
        <v>0</v>
      </c>
      <c r="R1292" s="65">
        <v>0</v>
      </c>
      <c r="S1292" s="65">
        <v>0</v>
      </c>
      <c r="T1292" s="65">
        <v>24</v>
      </c>
      <c r="U1292" s="65">
        <v>0</v>
      </c>
      <c r="V1292" s="65">
        <v>0</v>
      </c>
      <c r="W1292" s="65">
        <v>67.79998779296875</v>
      </c>
      <c r="X1292" s="65">
        <v>67.79998779296875</v>
      </c>
      <c r="Y1292" s="65">
        <v>24</v>
      </c>
      <c r="Z1292" s="5"/>
      <c r="AA1292" s="5"/>
      <c r="AB1292" s="5"/>
      <c r="AC1292" s="5"/>
      <c r="AD1292" s="5"/>
      <c r="AE1292" s="65">
        <v>1257</v>
      </c>
      <c r="AF1292" s="65">
        <v>1257</v>
      </c>
      <c r="AG1292" s="65">
        <v>24</v>
      </c>
      <c r="AH1292" s="5"/>
      <c r="AI1292" s="65">
        <v>16.83599853515625</v>
      </c>
      <c r="AJ1292" s="65">
        <v>0.70099997520446777</v>
      </c>
      <c r="AK1292" s="65">
        <v>0.70099997520446777</v>
      </c>
      <c r="AL1292" s="65">
        <v>24</v>
      </c>
      <c r="AM1292" s="65">
        <v>1</v>
      </c>
      <c r="AN1292" s="65">
        <v>3</v>
      </c>
      <c r="AO1292" s="65">
        <v>0</v>
      </c>
      <c r="AP1292" s="5"/>
      <c r="AQ1292" s="65">
        <v>7</v>
      </c>
      <c r="AR1292" s="65">
        <v>12</v>
      </c>
      <c r="AS1292" s="65">
        <v>12</v>
      </c>
      <c r="AT1292" s="65">
        <v>1987</v>
      </c>
    </row>
    <row r="1293" spans="1:46" x14ac:dyDescent="0.25">
      <c r="A1293" s="65">
        <v>4001</v>
      </c>
      <c r="B1293" s="22">
        <v>32124</v>
      </c>
      <c r="C1293" s="65">
        <v>1</v>
      </c>
      <c r="D1293" s="65">
        <v>3</v>
      </c>
      <c r="E1293" s="5"/>
      <c r="F1293" s="5"/>
      <c r="G1293" s="5"/>
      <c r="H1293" s="5"/>
      <c r="I1293" s="5"/>
      <c r="J1293" s="5"/>
      <c r="K1293" s="65">
        <v>0</v>
      </c>
      <c r="L1293" s="65">
        <v>0</v>
      </c>
      <c r="M1293" s="65">
        <v>0</v>
      </c>
      <c r="N1293" s="65">
        <v>24</v>
      </c>
      <c r="O1293" s="65">
        <v>0</v>
      </c>
      <c r="P1293" s="65">
        <v>0</v>
      </c>
      <c r="Q1293" s="65">
        <v>0</v>
      </c>
      <c r="R1293" s="65">
        <v>0</v>
      </c>
      <c r="S1293" s="65">
        <v>0</v>
      </c>
      <c r="T1293" s="65">
        <v>24</v>
      </c>
      <c r="U1293" s="65">
        <v>0</v>
      </c>
      <c r="V1293" s="65">
        <v>0</v>
      </c>
      <c r="W1293" s="65">
        <v>82.199996948242188</v>
      </c>
      <c r="X1293" s="65">
        <v>82.199996948242188</v>
      </c>
      <c r="Y1293" s="65">
        <v>24</v>
      </c>
      <c r="Z1293" s="5"/>
      <c r="AA1293" s="5"/>
      <c r="AB1293" s="5"/>
      <c r="AC1293" s="5"/>
      <c r="AD1293" s="5"/>
      <c r="AE1293" s="65">
        <v>2565</v>
      </c>
      <c r="AF1293" s="65">
        <v>2565</v>
      </c>
      <c r="AG1293" s="65">
        <v>24</v>
      </c>
      <c r="AH1293" s="5"/>
      <c r="AI1293" s="65">
        <v>20.531997680664063</v>
      </c>
      <c r="AJ1293" s="65">
        <v>0.85499995946884155</v>
      </c>
      <c r="AK1293" s="65">
        <v>0.85499995946884155</v>
      </c>
      <c r="AL1293" s="65">
        <v>24</v>
      </c>
      <c r="AM1293" s="65">
        <v>1</v>
      </c>
      <c r="AN1293" s="65">
        <v>3</v>
      </c>
      <c r="AO1293" s="65">
        <v>0</v>
      </c>
      <c r="AP1293" s="5"/>
      <c r="AQ1293" s="65">
        <v>1</v>
      </c>
      <c r="AR1293" s="65">
        <v>13</v>
      </c>
      <c r="AS1293" s="65">
        <v>12</v>
      </c>
      <c r="AT1293" s="65">
        <v>1987</v>
      </c>
    </row>
    <row r="1294" spans="1:46" x14ac:dyDescent="0.25">
      <c r="A1294" s="65">
        <v>4001</v>
      </c>
      <c r="B1294" s="22">
        <v>32125</v>
      </c>
      <c r="C1294" s="65">
        <v>1</v>
      </c>
      <c r="D1294" s="65">
        <v>3</v>
      </c>
      <c r="E1294" s="5"/>
      <c r="F1294" s="5"/>
      <c r="G1294" s="5"/>
      <c r="H1294" s="5"/>
      <c r="I1294" s="5"/>
      <c r="J1294" s="5"/>
      <c r="K1294" s="65">
        <v>0</v>
      </c>
      <c r="L1294" s="65">
        <v>0</v>
      </c>
      <c r="M1294" s="65">
        <v>0</v>
      </c>
      <c r="N1294" s="65">
        <v>24</v>
      </c>
      <c r="O1294" s="65">
        <v>0</v>
      </c>
      <c r="P1294" s="65">
        <v>0</v>
      </c>
      <c r="Q1294" s="65">
        <v>0</v>
      </c>
      <c r="R1294" s="65">
        <v>0</v>
      </c>
      <c r="S1294" s="65">
        <v>0</v>
      </c>
      <c r="T1294" s="65">
        <v>24</v>
      </c>
      <c r="U1294" s="65">
        <v>0</v>
      </c>
      <c r="V1294" s="65">
        <v>0</v>
      </c>
      <c r="W1294" s="65">
        <v>76.099990844726563</v>
      </c>
      <c r="X1294" s="65">
        <v>76.099990844726563</v>
      </c>
      <c r="Y1294" s="65">
        <v>24</v>
      </c>
      <c r="Z1294" s="5"/>
      <c r="AA1294" s="5"/>
      <c r="AB1294" s="5"/>
      <c r="AC1294" s="5"/>
      <c r="AD1294" s="5"/>
      <c r="AE1294" s="65">
        <v>1987</v>
      </c>
      <c r="AF1294" s="65">
        <v>1987</v>
      </c>
      <c r="AG1294" s="65">
        <v>24</v>
      </c>
      <c r="AH1294" s="5"/>
      <c r="AI1294" s="65">
        <v>14.363999366760254</v>
      </c>
      <c r="AJ1294" s="65">
        <v>0.59799998998641968</v>
      </c>
      <c r="AK1294" s="65">
        <v>0.59799998998641968</v>
      </c>
      <c r="AL1294" s="65">
        <v>24</v>
      </c>
      <c r="AM1294" s="65">
        <v>1</v>
      </c>
      <c r="AN1294" s="65">
        <v>3</v>
      </c>
      <c r="AO1294" s="65">
        <v>0</v>
      </c>
      <c r="AP1294" s="5"/>
      <c r="AQ1294" s="65">
        <v>2</v>
      </c>
      <c r="AR1294" s="65">
        <v>14</v>
      </c>
      <c r="AS1294" s="65">
        <v>12</v>
      </c>
      <c r="AT1294" s="65">
        <v>1987</v>
      </c>
    </row>
    <row r="1295" spans="1:46" x14ac:dyDescent="0.25">
      <c r="A1295" s="65">
        <v>4001</v>
      </c>
      <c r="B1295" s="22">
        <v>32126</v>
      </c>
      <c r="C1295" s="65">
        <v>1</v>
      </c>
      <c r="D1295" s="65">
        <v>3</v>
      </c>
      <c r="E1295" s="5"/>
      <c r="F1295" s="5"/>
      <c r="G1295" s="5"/>
      <c r="H1295" s="5"/>
      <c r="I1295" s="5"/>
      <c r="J1295" s="5"/>
      <c r="K1295" s="65">
        <v>0</v>
      </c>
      <c r="L1295" s="65">
        <v>0</v>
      </c>
      <c r="M1295" s="65">
        <v>0</v>
      </c>
      <c r="N1295" s="65">
        <v>24</v>
      </c>
      <c r="O1295" s="65">
        <v>0</v>
      </c>
      <c r="P1295" s="65">
        <v>0</v>
      </c>
      <c r="Q1295" s="65">
        <v>0</v>
      </c>
      <c r="R1295" s="65">
        <v>0</v>
      </c>
      <c r="S1295" s="65">
        <v>0</v>
      </c>
      <c r="T1295" s="65">
        <v>24</v>
      </c>
      <c r="U1295" s="65">
        <v>0</v>
      </c>
      <c r="V1295" s="65">
        <v>0</v>
      </c>
      <c r="W1295" s="65">
        <v>72.5</v>
      </c>
      <c r="X1295" s="65">
        <v>72.5</v>
      </c>
      <c r="Y1295" s="65">
        <v>24</v>
      </c>
      <c r="Z1295" s="5"/>
      <c r="AA1295" s="5"/>
      <c r="AB1295" s="5"/>
      <c r="AC1295" s="5"/>
      <c r="AD1295" s="5"/>
      <c r="AE1295" s="65">
        <v>1551</v>
      </c>
      <c r="AF1295" s="65">
        <v>1551</v>
      </c>
      <c r="AG1295" s="65">
        <v>24</v>
      </c>
      <c r="AH1295" s="5"/>
      <c r="AI1295" s="65">
        <v>14.771999359130859</v>
      </c>
      <c r="AJ1295" s="65">
        <v>0.61499994993209839</v>
      </c>
      <c r="AK1295" s="65">
        <v>0.61499994993209839</v>
      </c>
      <c r="AL1295" s="65">
        <v>24</v>
      </c>
      <c r="AM1295" s="65">
        <v>1</v>
      </c>
      <c r="AN1295" s="65">
        <v>3</v>
      </c>
      <c r="AO1295" s="65">
        <v>0</v>
      </c>
      <c r="AP1295" s="5"/>
      <c r="AQ1295" s="65">
        <v>3</v>
      </c>
      <c r="AR1295" s="65">
        <v>15</v>
      </c>
      <c r="AS1295" s="65">
        <v>12</v>
      </c>
      <c r="AT1295" s="65">
        <v>1987</v>
      </c>
    </row>
    <row r="1296" spans="1:46" x14ac:dyDescent="0.25">
      <c r="A1296" s="65">
        <v>4001</v>
      </c>
      <c r="B1296" s="22">
        <v>32127</v>
      </c>
      <c r="C1296" s="65">
        <v>1</v>
      </c>
      <c r="D1296" s="65">
        <v>3</v>
      </c>
      <c r="E1296" s="5"/>
      <c r="F1296" s="5"/>
      <c r="G1296" s="5"/>
      <c r="H1296" s="5"/>
      <c r="I1296" s="5"/>
      <c r="J1296" s="5"/>
      <c r="K1296" s="65">
        <v>0</v>
      </c>
      <c r="L1296" s="65">
        <v>0</v>
      </c>
      <c r="M1296" s="65">
        <v>0</v>
      </c>
      <c r="N1296" s="65">
        <v>24</v>
      </c>
      <c r="O1296" s="65">
        <v>0</v>
      </c>
      <c r="P1296" s="65">
        <v>0</v>
      </c>
      <c r="Q1296" s="65">
        <v>0</v>
      </c>
      <c r="R1296" s="65">
        <v>0</v>
      </c>
      <c r="S1296" s="65">
        <v>0</v>
      </c>
      <c r="T1296" s="65">
        <v>24</v>
      </c>
      <c r="U1296" s="65">
        <v>0</v>
      </c>
      <c r="V1296" s="65">
        <v>0</v>
      </c>
      <c r="W1296" s="65">
        <v>66.699996948242187</v>
      </c>
      <c r="X1296" s="65">
        <v>66.699996948242187</v>
      </c>
      <c r="Y1296" s="65">
        <v>24</v>
      </c>
      <c r="Z1296" s="5"/>
      <c r="AA1296" s="5"/>
      <c r="AB1296" s="5"/>
      <c r="AC1296" s="5"/>
      <c r="AD1296" s="5"/>
      <c r="AE1296" s="65">
        <v>1989</v>
      </c>
      <c r="AF1296" s="65">
        <v>1989</v>
      </c>
      <c r="AG1296" s="65">
        <v>24</v>
      </c>
      <c r="AH1296" s="5"/>
      <c r="AI1296" s="65">
        <v>15.527999877929688</v>
      </c>
      <c r="AJ1296" s="65">
        <v>0.64699995517730713</v>
      </c>
      <c r="AK1296" s="65">
        <v>0.64699995517730713</v>
      </c>
      <c r="AL1296" s="65">
        <v>24</v>
      </c>
      <c r="AM1296" s="65">
        <v>1</v>
      </c>
      <c r="AN1296" s="65">
        <v>3</v>
      </c>
      <c r="AO1296" s="65">
        <v>0</v>
      </c>
      <c r="AP1296" s="5"/>
      <c r="AQ1296" s="65">
        <v>4</v>
      </c>
      <c r="AR1296" s="65">
        <v>16</v>
      </c>
      <c r="AS1296" s="65">
        <v>12</v>
      </c>
      <c r="AT1296" s="65">
        <v>1987</v>
      </c>
    </row>
    <row r="1297" spans="1:46" x14ac:dyDescent="0.25">
      <c r="A1297" s="65">
        <v>4001</v>
      </c>
      <c r="B1297" s="22">
        <v>32128</v>
      </c>
      <c r="C1297" s="65">
        <v>1</v>
      </c>
      <c r="D1297" s="65">
        <v>3</v>
      </c>
      <c r="E1297" s="5"/>
      <c r="F1297" s="5"/>
      <c r="G1297" s="5"/>
      <c r="H1297" s="5"/>
      <c r="I1297" s="5"/>
      <c r="J1297" s="5"/>
      <c r="K1297" s="65">
        <v>0</v>
      </c>
      <c r="L1297" s="65">
        <v>0</v>
      </c>
      <c r="M1297" s="65">
        <v>0</v>
      </c>
      <c r="N1297" s="65">
        <v>24</v>
      </c>
      <c r="O1297" s="65">
        <v>0</v>
      </c>
      <c r="P1297" s="65">
        <v>0</v>
      </c>
      <c r="Q1297" s="65">
        <v>0</v>
      </c>
      <c r="R1297" s="65">
        <v>0</v>
      </c>
      <c r="S1297" s="65">
        <v>0</v>
      </c>
      <c r="T1297" s="65">
        <v>24</v>
      </c>
      <c r="U1297" s="65">
        <v>0</v>
      </c>
      <c r="V1297" s="65">
        <v>0</v>
      </c>
      <c r="W1297" s="65">
        <v>59.199996948242188</v>
      </c>
      <c r="X1297" s="65">
        <v>59.199996948242188</v>
      </c>
      <c r="Y1297" s="65">
        <v>24</v>
      </c>
      <c r="Z1297" s="5"/>
      <c r="AA1297" s="5"/>
      <c r="AB1297" s="5"/>
      <c r="AC1297" s="5"/>
      <c r="AD1297" s="5"/>
      <c r="AE1297" s="65">
        <v>497</v>
      </c>
      <c r="AF1297" s="65">
        <v>497</v>
      </c>
      <c r="AG1297" s="65">
        <v>24</v>
      </c>
      <c r="AH1297" s="5"/>
      <c r="AI1297" s="65">
        <v>13.667999267578125</v>
      </c>
      <c r="AJ1297" s="65">
        <v>0.56899994611740112</v>
      </c>
      <c r="AK1297" s="65">
        <v>0.56899994611740112</v>
      </c>
      <c r="AL1297" s="65">
        <v>24</v>
      </c>
      <c r="AM1297" s="65">
        <v>1</v>
      </c>
      <c r="AN1297" s="65">
        <v>3</v>
      </c>
      <c r="AO1297" s="65">
        <v>0</v>
      </c>
      <c r="AP1297" s="5"/>
      <c r="AQ1297" s="65">
        <v>5</v>
      </c>
      <c r="AR1297" s="65">
        <v>17</v>
      </c>
      <c r="AS1297" s="65">
        <v>12</v>
      </c>
      <c r="AT1297" s="65">
        <v>1987</v>
      </c>
    </row>
    <row r="1298" spans="1:46" x14ac:dyDescent="0.25">
      <c r="A1298" s="65">
        <v>4001</v>
      </c>
      <c r="B1298" s="22">
        <v>32129</v>
      </c>
      <c r="C1298" s="65">
        <v>1</v>
      </c>
      <c r="D1298" s="65">
        <v>3</v>
      </c>
      <c r="E1298" s="5"/>
      <c r="F1298" s="5"/>
      <c r="G1298" s="5"/>
      <c r="H1298" s="5"/>
      <c r="I1298" s="5"/>
      <c r="J1298" s="5"/>
      <c r="K1298" s="65">
        <v>0</v>
      </c>
      <c r="L1298" s="65">
        <v>0</v>
      </c>
      <c r="M1298" s="65">
        <v>0</v>
      </c>
      <c r="N1298" s="65">
        <v>24</v>
      </c>
      <c r="O1298" s="65">
        <v>0</v>
      </c>
      <c r="P1298" s="65">
        <v>0</v>
      </c>
      <c r="Q1298" s="65">
        <v>0</v>
      </c>
      <c r="R1298" s="65">
        <v>0</v>
      </c>
      <c r="S1298" s="65">
        <v>0</v>
      </c>
      <c r="T1298" s="65">
        <v>24</v>
      </c>
      <c r="U1298" s="65">
        <v>0</v>
      </c>
      <c r="V1298" s="65">
        <v>0</v>
      </c>
      <c r="W1298" s="65">
        <v>60.099990844726562</v>
      </c>
      <c r="X1298" s="65">
        <v>60.099990844726562</v>
      </c>
      <c r="Y1298" s="65">
        <v>24</v>
      </c>
      <c r="Z1298" s="5"/>
      <c r="AA1298" s="5"/>
      <c r="AB1298" s="5"/>
      <c r="AC1298" s="5"/>
      <c r="AD1298" s="5"/>
      <c r="AE1298" s="65">
        <v>1968</v>
      </c>
      <c r="AF1298" s="65">
        <v>1968</v>
      </c>
      <c r="AG1298" s="65">
        <v>24</v>
      </c>
      <c r="AH1298" s="5"/>
      <c r="AI1298" s="65">
        <v>25.367996215820313</v>
      </c>
      <c r="AJ1298" s="65">
        <v>1.0569992065429687</v>
      </c>
      <c r="AK1298" s="65">
        <v>1.0569992065429687</v>
      </c>
      <c r="AL1298" s="65">
        <v>24</v>
      </c>
      <c r="AM1298" s="65">
        <v>1</v>
      </c>
      <c r="AN1298" s="65">
        <v>3</v>
      </c>
      <c r="AO1298" s="65">
        <v>0</v>
      </c>
      <c r="AP1298" s="5"/>
      <c r="AQ1298" s="65">
        <v>6</v>
      </c>
      <c r="AR1298" s="65">
        <v>18</v>
      </c>
      <c r="AS1298" s="65">
        <v>12</v>
      </c>
      <c r="AT1298" s="65">
        <v>1987</v>
      </c>
    </row>
    <row r="1299" spans="1:46" x14ac:dyDescent="0.25">
      <c r="A1299" s="65">
        <v>4001</v>
      </c>
      <c r="B1299" s="22">
        <v>32130</v>
      </c>
      <c r="C1299" s="65">
        <v>1</v>
      </c>
      <c r="D1299" s="65">
        <v>3</v>
      </c>
      <c r="E1299" s="5"/>
      <c r="F1299" s="5"/>
      <c r="G1299" s="5"/>
      <c r="H1299" s="5"/>
      <c r="I1299" s="5"/>
      <c r="J1299" s="5"/>
      <c r="K1299" s="65">
        <v>0</v>
      </c>
      <c r="L1299" s="65">
        <v>0</v>
      </c>
      <c r="M1299" s="65">
        <v>0</v>
      </c>
      <c r="N1299" s="65">
        <v>24</v>
      </c>
      <c r="O1299" s="65">
        <v>0</v>
      </c>
      <c r="P1299" s="65">
        <v>0</v>
      </c>
      <c r="Q1299" s="65">
        <v>0</v>
      </c>
      <c r="R1299" s="65">
        <v>0</v>
      </c>
      <c r="S1299" s="65">
        <v>0</v>
      </c>
      <c r="T1299" s="65">
        <v>24</v>
      </c>
      <c r="U1299" s="65">
        <v>0</v>
      </c>
      <c r="V1299" s="65">
        <v>0</v>
      </c>
      <c r="W1299" s="65">
        <v>85.29998779296875</v>
      </c>
      <c r="X1299" s="65">
        <v>85.29998779296875</v>
      </c>
      <c r="Y1299" s="65">
        <v>24</v>
      </c>
      <c r="Z1299" s="5"/>
      <c r="AA1299" s="5"/>
      <c r="AB1299" s="5"/>
      <c r="AC1299" s="5"/>
      <c r="AD1299" s="5"/>
      <c r="AE1299" s="65">
        <v>1824</v>
      </c>
      <c r="AF1299" s="65">
        <v>1824</v>
      </c>
      <c r="AG1299" s="65">
        <v>24</v>
      </c>
      <c r="AH1299" s="5"/>
      <c r="AI1299" s="65">
        <v>42.323989868164063</v>
      </c>
      <c r="AJ1299" s="65">
        <v>1.7629995346069336</v>
      </c>
      <c r="AK1299" s="65">
        <v>1.7629995346069336</v>
      </c>
      <c r="AL1299" s="65">
        <v>24</v>
      </c>
      <c r="AM1299" s="65">
        <v>1</v>
      </c>
      <c r="AN1299" s="65">
        <v>3</v>
      </c>
      <c r="AO1299" s="65">
        <v>0</v>
      </c>
      <c r="AP1299" s="5"/>
      <c r="AQ1299" s="65">
        <v>7</v>
      </c>
      <c r="AR1299" s="65">
        <v>19</v>
      </c>
      <c r="AS1299" s="65">
        <v>12</v>
      </c>
      <c r="AT1299" s="65">
        <v>1987</v>
      </c>
    </row>
    <row r="1300" spans="1:46" x14ac:dyDescent="0.25">
      <c r="A1300" s="65">
        <v>4001</v>
      </c>
      <c r="B1300" s="22">
        <v>32131</v>
      </c>
      <c r="C1300" s="65">
        <v>1</v>
      </c>
      <c r="D1300" s="65">
        <v>3</v>
      </c>
      <c r="E1300" s="5"/>
      <c r="F1300" s="5"/>
      <c r="G1300" s="5"/>
      <c r="H1300" s="5"/>
      <c r="I1300" s="5"/>
      <c r="J1300" s="5"/>
      <c r="K1300" s="65">
        <v>0</v>
      </c>
      <c r="L1300" s="65">
        <v>0</v>
      </c>
      <c r="M1300" s="65">
        <v>0</v>
      </c>
      <c r="N1300" s="65">
        <v>24</v>
      </c>
      <c r="O1300" s="65">
        <v>0</v>
      </c>
      <c r="P1300" s="65">
        <v>0</v>
      </c>
      <c r="Q1300" s="65">
        <v>0</v>
      </c>
      <c r="R1300" s="65">
        <v>0</v>
      </c>
      <c r="S1300" s="65">
        <v>0</v>
      </c>
      <c r="T1300" s="65">
        <v>24</v>
      </c>
      <c r="U1300" s="65">
        <v>0</v>
      </c>
      <c r="V1300" s="65">
        <v>0</v>
      </c>
      <c r="W1300" s="65">
        <v>79</v>
      </c>
      <c r="X1300" s="65">
        <v>79</v>
      </c>
      <c r="Y1300" s="65">
        <v>24</v>
      </c>
      <c r="Z1300" s="5"/>
      <c r="AA1300" s="5"/>
      <c r="AB1300" s="5"/>
      <c r="AC1300" s="5"/>
      <c r="AD1300" s="5"/>
      <c r="AE1300" s="65">
        <v>1251</v>
      </c>
      <c r="AF1300" s="65">
        <v>1251</v>
      </c>
      <c r="AG1300" s="65">
        <v>24</v>
      </c>
      <c r="AH1300" s="5"/>
      <c r="AI1300" s="65">
        <v>23.423995971679688</v>
      </c>
      <c r="AJ1300" s="65">
        <v>0.97599995136260986</v>
      </c>
      <c r="AK1300" s="65">
        <v>0.97599995136260986</v>
      </c>
      <c r="AL1300" s="65">
        <v>24</v>
      </c>
      <c r="AM1300" s="65">
        <v>1</v>
      </c>
      <c r="AN1300" s="65">
        <v>3</v>
      </c>
      <c r="AO1300" s="65">
        <v>0</v>
      </c>
      <c r="AP1300" s="5"/>
      <c r="AQ1300" s="65">
        <v>1</v>
      </c>
      <c r="AR1300" s="65">
        <v>20</v>
      </c>
      <c r="AS1300" s="65">
        <v>12</v>
      </c>
      <c r="AT1300" s="65">
        <v>1987</v>
      </c>
    </row>
    <row r="1301" spans="1:46" x14ac:dyDescent="0.25">
      <c r="A1301" s="65">
        <v>4001</v>
      </c>
      <c r="B1301" s="22">
        <v>32132</v>
      </c>
      <c r="C1301" s="65">
        <v>1</v>
      </c>
      <c r="D1301" s="65">
        <v>3</v>
      </c>
      <c r="E1301" s="5"/>
      <c r="F1301" s="5"/>
      <c r="G1301" s="5"/>
      <c r="H1301" s="5"/>
      <c r="I1301" s="5"/>
      <c r="J1301" s="5"/>
      <c r="K1301" s="65">
        <v>0</v>
      </c>
      <c r="L1301" s="65">
        <v>0</v>
      </c>
      <c r="M1301" s="65">
        <v>0</v>
      </c>
      <c r="N1301" s="65">
        <v>24</v>
      </c>
      <c r="O1301" s="65">
        <v>0</v>
      </c>
      <c r="P1301" s="65">
        <v>0</v>
      </c>
      <c r="Q1301" s="65">
        <v>0</v>
      </c>
      <c r="R1301" s="65">
        <v>0</v>
      </c>
      <c r="S1301" s="65">
        <v>0</v>
      </c>
      <c r="T1301" s="65">
        <v>24</v>
      </c>
      <c r="U1301" s="65">
        <v>0</v>
      </c>
      <c r="V1301" s="65">
        <v>0</v>
      </c>
      <c r="W1301" s="65">
        <v>81.899993896484375</v>
      </c>
      <c r="X1301" s="65">
        <v>81.899993896484375</v>
      </c>
      <c r="Y1301" s="65">
        <v>24</v>
      </c>
      <c r="Z1301" s="5"/>
      <c r="AA1301" s="5"/>
      <c r="AB1301" s="5"/>
      <c r="AC1301" s="5"/>
      <c r="AD1301" s="5"/>
      <c r="AE1301" s="65">
        <v>1276</v>
      </c>
      <c r="AF1301" s="65">
        <v>1276</v>
      </c>
      <c r="AG1301" s="65">
        <v>24</v>
      </c>
      <c r="AH1301" s="5"/>
      <c r="AI1301" s="65">
        <v>15.539999961853027</v>
      </c>
      <c r="AJ1301" s="65">
        <v>0.64699995517730713</v>
      </c>
      <c r="AK1301" s="65">
        <v>0.64699995517730713</v>
      </c>
      <c r="AL1301" s="65">
        <v>24</v>
      </c>
      <c r="AM1301" s="65">
        <v>1</v>
      </c>
      <c r="AN1301" s="65">
        <v>3</v>
      </c>
      <c r="AO1301" s="65">
        <v>0</v>
      </c>
      <c r="AP1301" s="5"/>
      <c r="AQ1301" s="65">
        <v>2</v>
      </c>
      <c r="AR1301" s="65">
        <v>21</v>
      </c>
      <c r="AS1301" s="65">
        <v>12</v>
      </c>
      <c r="AT1301" s="65">
        <v>1987</v>
      </c>
    </row>
    <row r="1302" spans="1:46" x14ac:dyDescent="0.25">
      <c r="A1302" s="65">
        <v>4001</v>
      </c>
      <c r="B1302" s="22">
        <v>32133</v>
      </c>
      <c r="C1302" s="65">
        <v>1</v>
      </c>
      <c r="D1302" s="65">
        <v>3</v>
      </c>
      <c r="E1302" s="5"/>
      <c r="F1302" s="5"/>
      <c r="G1302" s="5"/>
      <c r="H1302" s="5"/>
      <c r="I1302" s="5"/>
      <c r="J1302" s="5"/>
      <c r="K1302" s="65">
        <v>0</v>
      </c>
      <c r="L1302" s="65">
        <v>0</v>
      </c>
      <c r="M1302" s="65">
        <v>0</v>
      </c>
      <c r="N1302" s="65">
        <v>24</v>
      </c>
      <c r="O1302" s="65">
        <v>0</v>
      </c>
      <c r="P1302" s="65">
        <v>0</v>
      </c>
      <c r="Q1302" s="65">
        <v>0</v>
      </c>
      <c r="R1302" s="65">
        <v>0</v>
      </c>
      <c r="S1302" s="65">
        <v>0</v>
      </c>
      <c r="T1302" s="65">
        <v>24</v>
      </c>
      <c r="U1302" s="65">
        <v>0</v>
      </c>
      <c r="V1302" s="65">
        <v>0</v>
      </c>
      <c r="W1302" s="65">
        <v>78.099990844726563</v>
      </c>
      <c r="X1302" s="65">
        <v>78.099990844726563</v>
      </c>
      <c r="Y1302" s="65">
        <v>24</v>
      </c>
      <c r="Z1302" s="5"/>
      <c r="AA1302" s="5"/>
      <c r="AB1302" s="5"/>
      <c r="AC1302" s="5"/>
      <c r="AD1302" s="5"/>
      <c r="AE1302" s="65">
        <v>944</v>
      </c>
      <c r="AF1302" s="65">
        <v>944</v>
      </c>
      <c r="AG1302" s="65">
        <v>24</v>
      </c>
      <c r="AH1302" s="5"/>
      <c r="AI1302" s="65">
        <v>16.89599609375</v>
      </c>
      <c r="AJ1302" s="65">
        <v>0.70399999618530273</v>
      </c>
      <c r="AK1302" s="65">
        <v>0.70399999618530273</v>
      </c>
      <c r="AL1302" s="65">
        <v>24</v>
      </c>
      <c r="AM1302" s="65">
        <v>1</v>
      </c>
      <c r="AN1302" s="65">
        <v>3</v>
      </c>
      <c r="AO1302" s="65">
        <v>0</v>
      </c>
      <c r="AP1302" s="5"/>
      <c r="AQ1302" s="65">
        <v>3</v>
      </c>
      <c r="AR1302" s="65">
        <v>22</v>
      </c>
      <c r="AS1302" s="65">
        <v>12</v>
      </c>
      <c r="AT1302" s="65">
        <v>1987</v>
      </c>
    </row>
    <row r="1303" spans="1:46" x14ac:dyDescent="0.25">
      <c r="A1303" s="65">
        <v>4001</v>
      </c>
      <c r="B1303" s="22">
        <v>32134</v>
      </c>
      <c r="C1303" s="65">
        <v>1</v>
      </c>
      <c r="D1303" s="65">
        <v>3</v>
      </c>
      <c r="E1303" s="5"/>
      <c r="F1303" s="5"/>
      <c r="G1303" s="5"/>
      <c r="H1303" s="5"/>
      <c r="I1303" s="5"/>
      <c r="J1303" s="5"/>
      <c r="K1303" s="65">
        <v>0</v>
      </c>
      <c r="L1303" s="65">
        <v>0</v>
      </c>
      <c r="M1303" s="65">
        <v>0</v>
      </c>
      <c r="N1303" s="65">
        <v>24</v>
      </c>
      <c r="O1303" s="65">
        <v>0</v>
      </c>
      <c r="P1303" s="65">
        <v>0</v>
      </c>
      <c r="Q1303" s="65">
        <v>0</v>
      </c>
      <c r="R1303" s="65">
        <v>0</v>
      </c>
      <c r="S1303" s="65">
        <v>0</v>
      </c>
      <c r="T1303" s="65">
        <v>24</v>
      </c>
      <c r="U1303" s="65">
        <v>0</v>
      </c>
      <c r="V1303" s="65">
        <v>0</v>
      </c>
      <c r="W1303" s="65">
        <v>75.599990844726563</v>
      </c>
      <c r="X1303" s="65">
        <v>75.599990844726563</v>
      </c>
      <c r="Y1303" s="65">
        <v>24</v>
      </c>
      <c r="Z1303" s="5"/>
      <c r="AA1303" s="5"/>
      <c r="AB1303" s="5"/>
      <c r="AC1303" s="5"/>
      <c r="AD1303" s="5"/>
      <c r="AE1303" s="65">
        <v>1251</v>
      </c>
      <c r="AF1303" s="65">
        <v>1251</v>
      </c>
      <c r="AG1303" s="65">
        <v>24</v>
      </c>
      <c r="AH1303" s="5"/>
      <c r="AI1303" s="65">
        <v>18.1199951171875</v>
      </c>
      <c r="AJ1303" s="65">
        <v>0.75499999523162842</v>
      </c>
      <c r="AK1303" s="65">
        <v>0.75499999523162842</v>
      </c>
      <c r="AL1303" s="65">
        <v>24</v>
      </c>
      <c r="AM1303" s="65">
        <v>1</v>
      </c>
      <c r="AN1303" s="65">
        <v>3</v>
      </c>
      <c r="AO1303" s="65">
        <v>0</v>
      </c>
      <c r="AP1303" s="5"/>
      <c r="AQ1303" s="65">
        <v>4</v>
      </c>
      <c r="AR1303" s="65">
        <v>23</v>
      </c>
      <c r="AS1303" s="65">
        <v>12</v>
      </c>
      <c r="AT1303" s="65">
        <v>1987</v>
      </c>
    </row>
    <row r="1304" spans="1:46" x14ac:dyDescent="0.25">
      <c r="A1304" s="65">
        <v>4001</v>
      </c>
      <c r="B1304" s="22">
        <v>32135</v>
      </c>
      <c r="C1304" s="65">
        <v>1</v>
      </c>
      <c r="D1304" s="65">
        <v>3</v>
      </c>
      <c r="E1304" s="5"/>
      <c r="F1304" s="5"/>
      <c r="G1304" s="5"/>
      <c r="H1304" s="5"/>
      <c r="I1304" s="5"/>
      <c r="J1304" s="5"/>
      <c r="K1304" s="65">
        <v>0</v>
      </c>
      <c r="L1304" s="65">
        <v>0</v>
      </c>
      <c r="M1304" s="65">
        <v>0</v>
      </c>
      <c r="N1304" s="65">
        <v>24</v>
      </c>
      <c r="O1304" s="65">
        <v>0</v>
      </c>
      <c r="P1304" s="65">
        <v>0</v>
      </c>
      <c r="Q1304" s="65">
        <v>0</v>
      </c>
      <c r="R1304" s="65">
        <v>0</v>
      </c>
      <c r="S1304" s="65">
        <v>0</v>
      </c>
      <c r="T1304" s="65">
        <v>24</v>
      </c>
      <c r="U1304" s="65">
        <v>0</v>
      </c>
      <c r="V1304" s="65">
        <v>0</v>
      </c>
      <c r="W1304" s="65">
        <v>74.79998779296875</v>
      </c>
      <c r="X1304" s="65">
        <v>74.79998779296875</v>
      </c>
      <c r="Y1304" s="65">
        <v>24</v>
      </c>
      <c r="Z1304" s="5"/>
      <c r="AA1304" s="5"/>
      <c r="AB1304" s="5"/>
      <c r="AC1304" s="5"/>
      <c r="AD1304" s="5"/>
      <c r="AE1304" s="65">
        <v>1315</v>
      </c>
      <c r="AF1304" s="65">
        <v>1315</v>
      </c>
      <c r="AG1304" s="65">
        <v>24</v>
      </c>
      <c r="AH1304" s="5"/>
      <c r="AI1304" s="65">
        <v>40.199996948242187</v>
      </c>
      <c r="AJ1304" s="65">
        <v>1.6749992370605469</v>
      </c>
      <c r="AK1304" s="65">
        <v>1.6749992370605469</v>
      </c>
      <c r="AL1304" s="65">
        <v>24</v>
      </c>
      <c r="AM1304" s="65">
        <v>1</v>
      </c>
      <c r="AN1304" s="65">
        <v>3</v>
      </c>
      <c r="AO1304" s="65">
        <v>0</v>
      </c>
      <c r="AP1304" s="5"/>
      <c r="AQ1304" s="65">
        <v>5</v>
      </c>
      <c r="AR1304" s="65">
        <v>24</v>
      </c>
      <c r="AS1304" s="65">
        <v>12</v>
      </c>
      <c r="AT1304" s="65">
        <v>1987</v>
      </c>
    </row>
    <row r="1305" spans="1:46" x14ac:dyDescent="0.25">
      <c r="A1305" s="65">
        <v>4001</v>
      </c>
      <c r="B1305" s="22">
        <v>32136</v>
      </c>
      <c r="C1305" s="65">
        <v>1</v>
      </c>
      <c r="D1305" s="65">
        <v>3</v>
      </c>
      <c r="E1305" s="5"/>
      <c r="F1305" s="5"/>
      <c r="G1305" s="5"/>
      <c r="H1305" s="5"/>
      <c r="I1305" s="5"/>
      <c r="J1305" s="5"/>
      <c r="K1305" s="65">
        <v>0</v>
      </c>
      <c r="L1305" s="65">
        <v>0</v>
      </c>
      <c r="M1305" s="65">
        <v>0</v>
      </c>
      <c r="N1305" s="65">
        <v>24</v>
      </c>
      <c r="O1305" s="65">
        <v>0</v>
      </c>
      <c r="P1305" s="65">
        <v>0</v>
      </c>
      <c r="Q1305" s="65">
        <v>0</v>
      </c>
      <c r="R1305" s="65">
        <v>0</v>
      </c>
      <c r="S1305" s="65">
        <v>0</v>
      </c>
      <c r="T1305" s="65">
        <v>24</v>
      </c>
      <c r="U1305" s="65">
        <v>0</v>
      </c>
      <c r="V1305" s="65">
        <v>0</v>
      </c>
      <c r="W1305" s="65">
        <v>78.599990844726563</v>
      </c>
      <c r="X1305" s="65">
        <v>78.599990844726563</v>
      </c>
      <c r="Y1305" s="65">
        <v>24</v>
      </c>
      <c r="Z1305" s="5"/>
      <c r="AA1305" s="5"/>
      <c r="AB1305" s="5"/>
      <c r="AC1305" s="5"/>
      <c r="AD1305" s="5"/>
      <c r="AE1305" s="65">
        <v>1498</v>
      </c>
      <c r="AF1305" s="65">
        <v>1498</v>
      </c>
      <c r="AG1305" s="65">
        <v>24</v>
      </c>
      <c r="AH1305" s="5"/>
      <c r="AI1305" s="65">
        <v>33.875991821289062</v>
      </c>
      <c r="AJ1305" s="65">
        <v>1.4109992980957031</v>
      </c>
      <c r="AK1305" s="65">
        <v>1.4109992980957031</v>
      </c>
      <c r="AL1305" s="65">
        <v>24</v>
      </c>
      <c r="AM1305" s="65">
        <v>1</v>
      </c>
      <c r="AN1305" s="65">
        <v>3</v>
      </c>
      <c r="AO1305" s="65">
        <v>0</v>
      </c>
      <c r="AP1305" s="5"/>
      <c r="AQ1305" s="65">
        <v>6</v>
      </c>
      <c r="AR1305" s="65">
        <v>25</v>
      </c>
      <c r="AS1305" s="65">
        <v>12</v>
      </c>
      <c r="AT1305" s="65">
        <v>1987</v>
      </c>
    </row>
    <row r="1306" spans="1:46" x14ac:dyDescent="0.25">
      <c r="A1306" s="65">
        <v>4001</v>
      </c>
      <c r="B1306" s="22">
        <v>32137</v>
      </c>
      <c r="C1306" s="65">
        <v>1</v>
      </c>
      <c r="D1306" s="65">
        <v>3</v>
      </c>
      <c r="E1306" s="5"/>
      <c r="F1306" s="5"/>
      <c r="G1306" s="5"/>
      <c r="H1306" s="5"/>
      <c r="I1306" s="5"/>
      <c r="J1306" s="5"/>
      <c r="K1306" s="65">
        <v>0</v>
      </c>
      <c r="L1306" s="65">
        <v>0</v>
      </c>
      <c r="M1306" s="65">
        <v>0</v>
      </c>
      <c r="N1306" s="65">
        <v>24</v>
      </c>
      <c r="O1306" s="65">
        <v>0</v>
      </c>
      <c r="P1306" s="65">
        <v>0</v>
      </c>
      <c r="Q1306" s="65">
        <v>0</v>
      </c>
      <c r="R1306" s="65">
        <v>0</v>
      </c>
      <c r="S1306" s="65">
        <v>0</v>
      </c>
      <c r="T1306" s="65">
        <v>24</v>
      </c>
      <c r="U1306" s="65">
        <v>0</v>
      </c>
      <c r="V1306" s="65">
        <v>0</v>
      </c>
      <c r="W1306" s="65">
        <v>72.099990844726563</v>
      </c>
      <c r="X1306" s="65">
        <v>72.099990844726563</v>
      </c>
      <c r="Y1306" s="65">
        <v>24</v>
      </c>
      <c r="Z1306" s="5"/>
      <c r="AA1306" s="5"/>
      <c r="AB1306" s="5"/>
      <c r="AC1306" s="5"/>
      <c r="AD1306" s="5"/>
      <c r="AE1306" s="65">
        <v>1522</v>
      </c>
      <c r="AF1306" s="65">
        <v>1522</v>
      </c>
      <c r="AG1306" s="65">
        <v>24</v>
      </c>
      <c r="AH1306" s="5"/>
      <c r="AI1306" s="65">
        <v>49.379989624023438</v>
      </c>
      <c r="AJ1306" s="65">
        <v>2.0569992065429687</v>
      </c>
      <c r="AK1306" s="65">
        <v>2.0569992065429687</v>
      </c>
      <c r="AL1306" s="65">
        <v>24</v>
      </c>
      <c r="AM1306" s="65">
        <v>1</v>
      </c>
      <c r="AN1306" s="65">
        <v>3</v>
      </c>
      <c r="AO1306" s="65">
        <v>0</v>
      </c>
      <c r="AP1306" s="5"/>
      <c r="AQ1306" s="65">
        <v>7</v>
      </c>
      <c r="AR1306" s="65">
        <v>26</v>
      </c>
      <c r="AS1306" s="65">
        <v>12</v>
      </c>
      <c r="AT1306" s="65">
        <v>1987</v>
      </c>
    </row>
    <row r="1307" spans="1:46" x14ac:dyDescent="0.25">
      <c r="A1307" s="65">
        <v>4001</v>
      </c>
      <c r="B1307" s="22">
        <v>32138</v>
      </c>
      <c r="C1307" s="65">
        <v>1</v>
      </c>
      <c r="D1307" s="65">
        <v>3</v>
      </c>
      <c r="E1307" s="5"/>
      <c r="F1307" s="5"/>
      <c r="G1307" s="5"/>
      <c r="H1307" s="5"/>
      <c r="I1307" s="5"/>
      <c r="J1307" s="5"/>
      <c r="K1307" s="65">
        <v>0</v>
      </c>
      <c r="L1307" s="65">
        <v>0</v>
      </c>
      <c r="M1307" s="65">
        <v>0</v>
      </c>
      <c r="N1307" s="65">
        <v>24</v>
      </c>
      <c r="O1307" s="65">
        <v>0</v>
      </c>
      <c r="P1307" s="65">
        <v>0</v>
      </c>
      <c r="Q1307" s="65">
        <v>0</v>
      </c>
      <c r="R1307" s="65">
        <v>0</v>
      </c>
      <c r="S1307" s="65">
        <v>0</v>
      </c>
      <c r="T1307" s="65">
        <v>24</v>
      </c>
      <c r="U1307" s="65">
        <v>0</v>
      </c>
      <c r="V1307" s="65">
        <v>0</v>
      </c>
      <c r="W1307" s="65">
        <v>74.79998779296875</v>
      </c>
      <c r="X1307" s="65">
        <v>74.79998779296875</v>
      </c>
      <c r="Y1307" s="65">
        <v>24</v>
      </c>
      <c r="Z1307" s="5"/>
      <c r="AA1307" s="5"/>
      <c r="AB1307" s="5"/>
      <c r="AC1307" s="5"/>
      <c r="AD1307" s="5"/>
      <c r="AE1307" s="65">
        <v>1874</v>
      </c>
      <c r="AF1307" s="65">
        <v>1874</v>
      </c>
      <c r="AG1307" s="65">
        <v>24</v>
      </c>
      <c r="AH1307" s="5"/>
      <c r="AI1307" s="65">
        <v>23.123992919921875</v>
      </c>
      <c r="AJ1307" s="65">
        <v>0.96299999952316284</v>
      </c>
      <c r="AK1307" s="65">
        <v>0.96299999952316284</v>
      </c>
      <c r="AL1307" s="65">
        <v>24</v>
      </c>
      <c r="AM1307" s="65">
        <v>1</v>
      </c>
      <c r="AN1307" s="65">
        <v>3</v>
      </c>
      <c r="AO1307" s="65">
        <v>0</v>
      </c>
      <c r="AP1307" s="5"/>
      <c r="AQ1307" s="65">
        <v>1</v>
      </c>
      <c r="AR1307" s="65">
        <v>27</v>
      </c>
      <c r="AS1307" s="65">
        <v>12</v>
      </c>
      <c r="AT1307" s="65">
        <v>1987</v>
      </c>
    </row>
    <row r="1308" spans="1:46" x14ac:dyDescent="0.25">
      <c r="A1308" s="65">
        <v>4001</v>
      </c>
      <c r="B1308" s="22">
        <v>32139</v>
      </c>
      <c r="C1308" s="65">
        <v>1</v>
      </c>
      <c r="D1308" s="65">
        <v>3</v>
      </c>
      <c r="E1308" s="5"/>
      <c r="F1308" s="5"/>
      <c r="G1308" s="5"/>
      <c r="H1308" s="5"/>
      <c r="I1308" s="5"/>
      <c r="J1308" s="5"/>
      <c r="K1308" s="65">
        <v>0</v>
      </c>
      <c r="L1308" s="65">
        <v>0</v>
      </c>
      <c r="M1308" s="65">
        <v>0</v>
      </c>
      <c r="N1308" s="65">
        <v>24</v>
      </c>
      <c r="O1308" s="65">
        <v>0</v>
      </c>
      <c r="P1308" s="65">
        <v>0</v>
      </c>
      <c r="Q1308" s="65">
        <v>0</v>
      </c>
      <c r="R1308" s="65">
        <v>0</v>
      </c>
      <c r="S1308" s="65">
        <v>0</v>
      </c>
      <c r="T1308" s="65">
        <v>24</v>
      </c>
      <c r="U1308" s="65">
        <v>0</v>
      </c>
      <c r="V1308" s="65">
        <v>0</v>
      </c>
      <c r="W1308" s="65">
        <v>60.399993896484375</v>
      </c>
      <c r="X1308" s="65">
        <v>60.399993896484375</v>
      </c>
      <c r="Y1308" s="65">
        <v>24</v>
      </c>
      <c r="Z1308" s="5"/>
      <c r="AA1308" s="5"/>
      <c r="AB1308" s="5"/>
      <c r="AC1308" s="5"/>
      <c r="AD1308" s="5"/>
      <c r="AE1308" s="65">
        <v>1057</v>
      </c>
      <c r="AF1308" s="65">
        <v>1057</v>
      </c>
      <c r="AG1308" s="65">
        <v>24</v>
      </c>
      <c r="AH1308" s="5"/>
      <c r="AI1308" s="65">
        <v>16.703994750976562</v>
      </c>
      <c r="AJ1308" s="65">
        <v>0.69599997997283936</v>
      </c>
      <c r="AK1308" s="65">
        <v>0.69599997997283936</v>
      </c>
      <c r="AL1308" s="65">
        <v>24</v>
      </c>
      <c r="AM1308" s="65">
        <v>1</v>
      </c>
      <c r="AN1308" s="65">
        <v>3</v>
      </c>
      <c r="AO1308" s="65">
        <v>0</v>
      </c>
      <c r="AP1308" s="5"/>
      <c r="AQ1308" s="65">
        <v>2</v>
      </c>
      <c r="AR1308" s="65">
        <v>28</v>
      </c>
      <c r="AS1308" s="65">
        <v>12</v>
      </c>
      <c r="AT1308" s="65">
        <v>1987</v>
      </c>
    </row>
    <row r="1309" spans="1:46" x14ac:dyDescent="0.25">
      <c r="A1309" s="65">
        <v>4001</v>
      </c>
      <c r="B1309" s="22">
        <v>32140</v>
      </c>
      <c r="C1309" s="65">
        <v>1</v>
      </c>
      <c r="D1309" s="65">
        <v>3</v>
      </c>
      <c r="E1309" s="5"/>
      <c r="F1309" s="5"/>
      <c r="G1309" s="5"/>
      <c r="H1309" s="5"/>
      <c r="I1309" s="5"/>
      <c r="J1309" s="5"/>
      <c r="K1309" s="65">
        <v>30.62298583984375</v>
      </c>
      <c r="L1309" s="65">
        <v>1.2749996185302734</v>
      </c>
      <c r="M1309" s="65">
        <v>1.2749996185302734</v>
      </c>
      <c r="N1309" s="65">
        <v>24</v>
      </c>
      <c r="O1309" s="65">
        <v>7</v>
      </c>
      <c r="P1309" s="65">
        <v>1</v>
      </c>
      <c r="Q1309" s="65">
        <v>30.62298583984375</v>
      </c>
      <c r="R1309" s="65">
        <v>1.2749996185302734</v>
      </c>
      <c r="S1309" s="65">
        <v>1.2749996185302734</v>
      </c>
      <c r="T1309" s="65">
        <v>24</v>
      </c>
      <c r="U1309" s="65">
        <v>7</v>
      </c>
      <c r="V1309" s="65">
        <v>1</v>
      </c>
      <c r="W1309" s="65">
        <v>55.599990844726562</v>
      </c>
      <c r="X1309" s="65">
        <v>55.599990844726562</v>
      </c>
      <c r="Y1309" s="65">
        <v>24</v>
      </c>
      <c r="Z1309" s="5"/>
      <c r="AA1309" s="5"/>
      <c r="AB1309" s="5"/>
      <c r="AC1309" s="5"/>
      <c r="AD1309" s="5"/>
      <c r="AE1309" s="65">
        <v>382</v>
      </c>
      <c r="AF1309" s="65">
        <v>382</v>
      </c>
      <c r="AG1309" s="65">
        <v>24</v>
      </c>
      <c r="AH1309" s="5"/>
      <c r="AI1309" s="65">
        <v>45.263992309570313</v>
      </c>
      <c r="AJ1309" s="65">
        <v>1.8859996795654297</v>
      </c>
      <c r="AK1309" s="65">
        <v>1.8859996795654297</v>
      </c>
      <c r="AL1309" s="65">
        <v>24</v>
      </c>
      <c r="AM1309" s="65">
        <v>1</v>
      </c>
      <c r="AN1309" s="65">
        <v>3</v>
      </c>
      <c r="AO1309" s="65">
        <v>0</v>
      </c>
      <c r="AP1309" s="5"/>
      <c r="AQ1309" s="65">
        <v>3</v>
      </c>
      <c r="AR1309" s="65">
        <v>29</v>
      </c>
      <c r="AS1309" s="65">
        <v>12</v>
      </c>
      <c r="AT1309" s="65">
        <v>1987</v>
      </c>
    </row>
    <row r="1310" spans="1:46" x14ac:dyDescent="0.25">
      <c r="A1310" s="65">
        <v>4001</v>
      </c>
      <c r="B1310" s="22">
        <v>32141</v>
      </c>
      <c r="C1310" s="65">
        <v>1</v>
      </c>
      <c r="D1310" s="65">
        <v>3</v>
      </c>
      <c r="E1310" s="5"/>
      <c r="F1310" s="5"/>
      <c r="G1310" s="5"/>
      <c r="H1310" s="5"/>
      <c r="I1310" s="5"/>
      <c r="J1310" s="5"/>
      <c r="K1310" s="65">
        <v>1.0419998168945313</v>
      </c>
      <c r="L1310" s="65">
        <v>4.2999997735023499E-2</v>
      </c>
      <c r="M1310" s="65">
        <v>4.2999997735023499E-2</v>
      </c>
      <c r="N1310" s="65">
        <v>24</v>
      </c>
      <c r="O1310" s="65">
        <v>1</v>
      </c>
      <c r="P1310" s="65">
        <v>1</v>
      </c>
      <c r="Q1310" s="65">
        <v>1.0419998168945313</v>
      </c>
      <c r="R1310" s="65">
        <v>4.2999997735023499E-2</v>
      </c>
      <c r="S1310" s="65">
        <v>4.2999997735023499E-2</v>
      </c>
      <c r="T1310" s="65">
        <v>24</v>
      </c>
      <c r="U1310" s="65">
        <v>1</v>
      </c>
      <c r="V1310" s="65">
        <v>1</v>
      </c>
      <c r="W1310" s="65">
        <v>74.29998779296875</v>
      </c>
      <c r="X1310" s="65">
        <v>74.29998779296875</v>
      </c>
      <c r="Y1310" s="65">
        <v>24</v>
      </c>
      <c r="Z1310" s="5"/>
      <c r="AA1310" s="5"/>
      <c r="AB1310" s="5"/>
      <c r="AC1310" s="5"/>
      <c r="AD1310" s="5"/>
      <c r="AE1310" s="65">
        <v>1871</v>
      </c>
      <c r="AF1310" s="65">
        <v>1871</v>
      </c>
      <c r="AG1310" s="65">
        <v>24</v>
      </c>
      <c r="AH1310" s="5"/>
      <c r="AI1310" s="65">
        <v>22.691986083984375</v>
      </c>
      <c r="AJ1310" s="65">
        <v>0.94499999284744263</v>
      </c>
      <c r="AK1310" s="65">
        <v>0.94499999284744263</v>
      </c>
      <c r="AL1310" s="65">
        <v>24</v>
      </c>
      <c r="AM1310" s="65">
        <v>1</v>
      </c>
      <c r="AN1310" s="65">
        <v>3</v>
      </c>
      <c r="AO1310" s="65">
        <v>0</v>
      </c>
      <c r="AP1310" s="5"/>
      <c r="AQ1310" s="65">
        <v>4</v>
      </c>
      <c r="AR1310" s="65">
        <v>30</v>
      </c>
      <c r="AS1310" s="65">
        <v>12</v>
      </c>
      <c r="AT1310" s="65">
        <v>1987</v>
      </c>
    </row>
    <row r="1311" spans="1:46" x14ac:dyDescent="0.25">
      <c r="A1311" s="65">
        <v>4001</v>
      </c>
      <c r="B1311" s="22">
        <v>32142</v>
      </c>
      <c r="C1311" s="65">
        <v>1</v>
      </c>
      <c r="D1311" s="65">
        <v>3</v>
      </c>
      <c r="E1311" s="5"/>
      <c r="F1311" s="5"/>
      <c r="G1311" s="5"/>
      <c r="H1311" s="5"/>
      <c r="I1311" s="5"/>
      <c r="J1311" s="5"/>
      <c r="K1311" s="65">
        <v>25.974990844726562</v>
      </c>
      <c r="L1311" s="65">
        <v>1.0819997787475586</v>
      </c>
      <c r="M1311" s="65">
        <v>1.0819997787475586</v>
      </c>
      <c r="N1311" s="65">
        <v>24</v>
      </c>
      <c r="O1311" s="65">
        <v>12</v>
      </c>
      <c r="P1311" s="65">
        <v>1</v>
      </c>
      <c r="Q1311" s="65">
        <v>25.974990844726562</v>
      </c>
      <c r="R1311" s="65">
        <v>1.0819997787475586</v>
      </c>
      <c r="S1311" s="65">
        <v>1.0819997787475586</v>
      </c>
      <c r="T1311" s="65">
        <v>24</v>
      </c>
      <c r="U1311" s="65">
        <v>12</v>
      </c>
      <c r="V1311" s="65">
        <v>1</v>
      </c>
      <c r="W1311" s="65">
        <v>60.099990844726562</v>
      </c>
      <c r="X1311" s="65">
        <v>60.099990844726562</v>
      </c>
      <c r="Y1311" s="65">
        <v>24</v>
      </c>
      <c r="Z1311" s="5"/>
      <c r="AA1311" s="5"/>
      <c r="AB1311" s="5"/>
      <c r="AC1311" s="5"/>
      <c r="AD1311" s="5"/>
      <c r="AE1311" s="65">
        <v>272</v>
      </c>
      <c r="AF1311" s="65">
        <v>272</v>
      </c>
      <c r="AG1311" s="65">
        <v>24</v>
      </c>
      <c r="AH1311" s="5"/>
      <c r="AI1311" s="65">
        <v>35.243988037109375</v>
      </c>
      <c r="AJ1311" s="65">
        <v>1.4679994583129883</v>
      </c>
      <c r="AK1311" s="65">
        <v>1.4679994583129883</v>
      </c>
      <c r="AL1311" s="65">
        <v>24</v>
      </c>
      <c r="AM1311" s="65">
        <v>1</v>
      </c>
      <c r="AN1311" s="65">
        <v>3</v>
      </c>
      <c r="AO1311" s="65">
        <v>0</v>
      </c>
      <c r="AP1311" s="5"/>
      <c r="AQ1311" s="65">
        <v>5</v>
      </c>
      <c r="AR1311" s="65">
        <v>31</v>
      </c>
      <c r="AS1311" s="65">
        <v>12</v>
      </c>
      <c r="AT1311" s="65">
        <v>1987</v>
      </c>
    </row>
    <row r="1312" spans="1:46" x14ac:dyDescent="0.25">
      <c r="A1312" s="65">
        <v>4001</v>
      </c>
      <c r="B1312" s="22">
        <v>32143</v>
      </c>
      <c r="C1312" s="65">
        <v>1</v>
      </c>
      <c r="D1312" s="65">
        <v>3</v>
      </c>
      <c r="E1312" s="5"/>
      <c r="F1312" s="5"/>
      <c r="G1312" s="5"/>
      <c r="H1312" s="5"/>
      <c r="I1312" s="5"/>
      <c r="J1312" s="5"/>
      <c r="K1312" s="65">
        <v>35.673995971679688</v>
      </c>
      <c r="L1312" s="65">
        <v>1.4859991073608398</v>
      </c>
      <c r="M1312" s="65">
        <v>1.4859991073608398</v>
      </c>
      <c r="N1312" s="65">
        <v>24</v>
      </c>
      <c r="O1312" s="65">
        <v>15</v>
      </c>
      <c r="P1312" s="65">
        <v>1</v>
      </c>
      <c r="Q1312" s="65">
        <v>35.673995971679688</v>
      </c>
      <c r="R1312" s="65">
        <v>1.4859991073608398</v>
      </c>
      <c r="S1312" s="65">
        <v>1.4859991073608398</v>
      </c>
      <c r="T1312" s="65">
        <v>24</v>
      </c>
      <c r="U1312" s="65">
        <v>15</v>
      </c>
      <c r="V1312" s="65">
        <v>1</v>
      </c>
      <c r="W1312" s="65">
        <v>65.699996948242188</v>
      </c>
      <c r="X1312" s="65">
        <v>65.699996948242188</v>
      </c>
      <c r="Y1312" s="65">
        <v>24</v>
      </c>
      <c r="Z1312" s="5"/>
      <c r="AA1312" s="5"/>
      <c r="AB1312" s="5"/>
      <c r="AC1312" s="5"/>
      <c r="AD1312" s="5"/>
      <c r="AE1312" s="65">
        <v>899</v>
      </c>
      <c r="AF1312" s="65">
        <v>899</v>
      </c>
      <c r="AG1312" s="65">
        <v>24</v>
      </c>
      <c r="AH1312" s="5"/>
      <c r="AI1312" s="65">
        <v>52.18798828125</v>
      </c>
      <c r="AJ1312" s="65">
        <v>2.1739997863769531</v>
      </c>
      <c r="AK1312" s="65">
        <v>2.1739997863769531</v>
      </c>
      <c r="AL1312" s="65">
        <v>24</v>
      </c>
      <c r="AM1312" s="65">
        <v>1</v>
      </c>
      <c r="AN1312" s="65">
        <v>3</v>
      </c>
      <c r="AO1312" s="65">
        <v>0</v>
      </c>
      <c r="AP1312" s="5"/>
      <c r="AQ1312" s="65">
        <v>6</v>
      </c>
      <c r="AR1312" s="65">
        <v>1</v>
      </c>
      <c r="AS1312" s="65">
        <v>1</v>
      </c>
      <c r="AT1312" s="65">
        <v>1988</v>
      </c>
    </row>
    <row r="1313" spans="1:46" x14ac:dyDescent="0.25">
      <c r="A1313" s="65">
        <v>4001</v>
      </c>
      <c r="B1313" s="22">
        <v>32144</v>
      </c>
      <c r="C1313" s="65">
        <v>1</v>
      </c>
      <c r="D1313" s="65">
        <v>3</v>
      </c>
      <c r="E1313" s="5"/>
      <c r="F1313" s="5"/>
      <c r="G1313" s="5"/>
      <c r="H1313" s="5"/>
      <c r="I1313" s="5"/>
      <c r="J1313" s="5"/>
      <c r="K1313" s="65">
        <v>0</v>
      </c>
      <c r="L1313" s="65">
        <v>0</v>
      </c>
      <c r="M1313" s="65">
        <v>0</v>
      </c>
      <c r="N1313" s="65">
        <v>24</v>
      </c>
      <c r="O1313" s="65">
        <v>0</v>
      </c>
      <c r="P1313" s="65">
        <v>0</v>
      </c>
      <c r="Q1313" s="65">
        <v>0</v>
      </c>
      <c r="R1313" s="65">
        <v>0</v>
      </c>
      <c r="S1313" s="65">
        <v>0</v>
      </c>
      <c r="T1313" s="65">
        <v>24</v>
      </c>
      <c r="U1313" s="65">
        <v>0</v>
      </c>
      <c r="V1313" s="65">
        <v>0</v>
      </c>
      <c r="W1313" s="65">
        <v>77.699996948242188</v>
      </c>
      <c r="X1313" s="65">
        <v>77.699996948242188</v>
      </c>
      <c r="Y1313" s="65">
        <v>24</v>
      </c>
      <c r="Z1313" s="5"/>
      <c r="AA1313" s="5"/>
      <c r="AB1313" s="5"/>
      <c r="AC1313" s="5"/>
      <c r="AD1313" s="5"/>
      <c r="AE1313" s="65">
        <v>1810</v>
      </c>
      <c r="AF1313" s="65">
        <v>1810</v>
      </c>
      <c r="AG1313" s="65">
        <v>24</v>
      </c>
      <c r="AH1313" s="5"/>
      <c r="AI1313" s="65">
        <v>35.195999145507813</v>
      </c>
      <c r="AJ1313" s="65">
        <v>1.4659996032714844</v>
      </c>
      <c r="AK1313" s="65">
        <v>1.4659996032714844</v>
      </c>
      <c r="AL1313" s="65">
        <v>24</v>
      </c>
      <c r="AM1313" s="65">
        <v>1</v>
      </c>
      <c r="AN1313" s="65">
        <v>3</v>
      </c>
      <c r="AO1313" s="65">
        <v>0</v>
      </c>
      <c r="AP1313" s="5"/>
      <c r="AQ1313" s="65">
        <v>7</v>
      </c>
      <c r="AR1313" s="65">
        <v>2</v>
      </c>
      <c r="AS1313" s="65">
        <v>1</v>
      </c>
      <c r="AT1313" s="65">
        <v>1988</v>
      </c>
    </row>
    <row r="1314" spans="1:46" x14ac:dyDescent="0.25">
      <c r="A1314" s="65">
        <v>4001</v>
      </c>
      <c r="B1314" s="22">
        <v>32145</v>
      </c>
      <c r="C1314" s="65">
        <v>1</v>
      </c>
      <c r="D1314" s="65">
        <v>3</v>
      </c>
      <c r="E1314" s="5"/>
      <c r="F1314" s="5"/>
      <c r="G1314" s="5"/>
      <c r="H1314" s="5"/>
      <c r="I1314" s="5"/>
      <c r="J1314" s="5"/>
      <c r="K1314" s="65">
        <v>7.2809991836547852</v>
      </c>
      <c r="L1314" s="65">
        <v>0.30299997329711914</v>
      </c>
      <c r="M1314" s="65">
        <v>0.30299997329711914</v>
      </c>
      <c r="N1314" s="65">
        <v>24</v>
      </c>
      <c r="O1314" s="65">
        <v>3</v>
      </c>
      <c r="P1314" s="65">
        <v>1</v>
      </c>
      <c r="Q1314" s="65">
        <v>7.2809991836547852</v>
      </c>
      <c r="R1314" s="65">
        <v>0.30299997329711914</v>
      </c>
      <c r="S1314" s="65">
        <v>0.30299997329711914</v>
      </c>
      <c r="T1314" s="65">
        <v>24</v>
      </c>
      <c r="U1314" s="65">
        <v>3</v>
      </c>
      <c r="V1314" s="65">
        <v>1</v>
      </c>
      <c r="W1314" s="65">
        <v>74.79998779296875</v>
      </c>
      <c r="X1314" s="65">
        <v>74.79998779296875</v>
      </c>
      <c r="Y1314" s="65">
        <v>24</v>
      </c>
      <c r="Z1314" s="5"/>
      <c r="AA1314" s="5"/>
      <c r="AB1314" s="5"/>
      <c r="AC1314" s="5"/>
      <c r="AD1314" s="5"/>
      <c r="AE1314" s="65">
        <v>2063</v>
      </c>
      <c r="AF1314" s="65">
        <v>2063</v>
      </c>
      <c r="AG1314" s="65">
        <v>24</v>
      </c>
      <c r="AH1314" s="5"/>
      <c r="AI1314" s="65">
        <v>28.199996948242188</v>
      </c>
      <c r="AJ1314" s="65">
        <v>1.1749992370605469</v>
      </c>
      <c r="AK1314" s="65">
        <v>1.1749992370605469</v>
      </c>
      <c r="AL1314" s="65">
        <v>24</v>
      </c>
      <c r="AM1314" s="65">
        <v>1</v>
      </c>
      <c r="AN1314" s="65">
        <v>3</v>
      </c>
      <c r="AO1314" s="65">
        <v>0</v>
      </c>
      <c r="AP1314" s="5"/>
      <c r="AQ1314" s="65">
        <v>1</v>
      </c>
      <c r="AR1314" s="65">
        <v>3</v>
      </c>
      <c r="AS1314" s="65">
        <v>1</v>
      </c>
      <c r="AT1314" s="65">
        <v>1988</v>
      </c>
    </row>
    <row r="1315" spans="1:46" x14ac:dyDescent="0.25">
      <c r="A1315" s="65">
        <v>4001</v>
      </c>
      <c r="B1315" s="22">
        <v>32146</v>
      </c>
      <c r="C1315" s="65">
        <v>1</v>
      </c>
      <c r="D1315" s="65">
        <v>3</v>
      </c>
      <c r="E1315" s="5"/>
      <c r="F1315" s="5"/>
      <c r="G1315" s="5"/>
      <c r="H1315" s="5"/>
      <c r="I1315" s="5"/>
      <c r="J1315" s="5"/>
      <c r="K1315" s="65">
        <v>0</v>
      </c>
      <c r="L1315" s="65">
        <v>0</v>
      </c>
      <c r="M1315" s="65">
        <v>0</v>
      </c>
      <c r="N1315" s="65">
        <v>24</v>
      </c>
      <c r="O1315" s="65">
        <v>0</v>
      </c>
      <c r="P1315" s="65">
        <v>0</v>
      </c>
      <c r="Q1315" s="65">
        <v>0</v>
      </c>
      <c r="R1315" s="65">
        <v>0</v>
      </c>
      <c r="S1315" s="65">
        <v>0</v>
      </c>
      <c r="T1315" s="65">
        <v>24</v>
      </c>
      <c r="U1315" s="65">
        <v>0</v>
      </c>
      <c r="V1315" s="65">
        <v>0</v>
      </c>
      <c r="W1315" s="65">
        <v>81</v>
      </c>
      <c r="X1315" s="65">
        <v>81</v>
      </c>
      <c r="Y1315" s="65">
        <v>24</v>
      </c>
      <c r="Z1315" s="5"/>
      <c r="AA1315" s="5"/>
      <c r="AB1315" s="5"/>
      <c r="AC1315" s="5"/>
      <c r="AD1315" s="5"/>
      <c r="AE1315" s="65">
        <v>2269</v>
      </c>
      <c r="AF1315" s="65">
        <v>2269</v>
      </c>
      <c r="AG1315" s="65">
        <v>24</v>
      </c>
      <c r="AH1315" s="5"/>
      <c r="AI1315" s="65">
        <v>18.203994750976563</v>
      </c>
      <c r="AJ1315" s="65">
        <v>0.7579999566078186</v>
      </c>
      <c r="AK1315" s="65">
        <v>0.7579999566078186</v>
      </c>
      <c r="AL1315" s="65">
        <v>24</v>
      </c>
      <c r="AM1315" s="65">
        <v>1</v>
      </c>
      <c r="AN1315" s="65">
        <v>3</v>
      </c>
      <c r="AO1315" s="65">
        <v>0</v>
      </c>
      <c r="AP1315" s="5"/>
      <c r="AQ1315" s="65">
        <v>2</v>
      </c>
      <c r="AR1315" s="65">
        <v>4</v>
      </c>
      <c r="AS1315" s="65">
        <v>1</v>
      </c>
      <c r="AT1315" s="65">
        <v>1988</v>
      </c>
    </row>
    <row r="1316" spans="1:46" x14ac:dyDescent="0.25">
      <c r="A1316" s="65">
        <v>4001</v>
      </c>
      <c r="B1316" s="22">
        <v>32147</v>
      </c>
      <c r="C1316" s="65">
        <v>1</v>
      </c>
      <c r="D1316" s="65">
        <v>3</v>
      </c>
      <c r="E1316" s="5"/>
      <c r="F1316" s="5"/>
      <c r="G1316" s="5"/>
      <c r="H1316" s="5"/>
      <c r="I1316" s="5"/>
      <c r="J1316" s="5"/>
      <c r="K1316" s="65">
        <v>0</v>
      </c>
      <c r="L1316" s="65">
        <v>0</v>
      </c>
      <c r="M1316" s="65">
        <v>0</v>
      </c>
      <c r="N1316" s="65">
        <v>24</v>
      </c>
      <c r="O1316" s="65">
        <v>0</v>
      </c>
      <c r="P1316" s="65">
        <v>0</v>
      </c>
      <c r="Q1316" s="65">
        <v>0</v>
      </c>
      <c r="R1316" s="65">
        <v>0</v>
      </c>
      <c r="S1316" s="65">
        <v>0</v>
      </c>
      <c r="T1316" s="65">
        <v>24</v>
      </c>
      <c r="U1316" s="65">
        <v>0</v>
      </c>
      <c r="V1316" s="65">
        <v>0</v>
      </c>
      <c r="W1316" s="65">
        <v>76.599990844726562</v>
      </c>
      <c r="X1316" s="65">
        <v>76.599990844726562</v>
      </c>
      <c r="Y1316" s="65">
        <v>24</v>
      </c>
      <c r="Z1316" s="5"/>
      <c r="AA1316" s="5"/>
      <c r="AB1316" s="5"/>
      <c r="AC1316" s="5"/>
      <c r="AD1316" s="5"/>
      <c r="AE1316" s="65">
        <v>1650</v>
      </c>
      <c r="AF1316" s="65">
        <v>1650</v>
      </c>
      <c r="AG1316" s="65">
        <v>24</v>
      </c>
      <c r="AH1316" s="5"/>
      <c r="AI1316" s="65">
        <v>22.475997924804688</v>
      </c>
      <c r="AJ1316" s="65">
        <v>0.93599998950958252</v>
      </c>
      <c r="AK1316" s="65">
        <v>0.93599998950958252</v>
      </c>
      <c r="AL1316" s="65">
        <v>24</v>
      </c>
      <c r="AM1316" s="65">
        <v>1</v>
      </c>
      <c r="AN1316" s="65">
        <v>3</v>
      </c>
      <c r="AO1316" s="65">
        <v>0</v>
      </c>
      <c r="AP1316" s="5"/>
      <c r="AQ1316" s="65">
        <v>3</v>
      </c>
      <c r="AR1316" s="65">
        <v>5</v>
      </c>
      <c r="AS1316" s="65">
        <v>1</v>
      </c>
      <c r="AT1316" s="65">
        <v>1988</v>
      </c>
    </row>
    <row r="1317" spans="1:46" x14ac:dyDescent="0.25">
      <c r="A1317" s="65">
        <v>4001</v>
      </c>
      <c r="B1317" s="22">
        <v>32148</v>
      </c>
      <c r="C1317" s="65">
        <v>1</v>
      </c>
      <c r="D1317" s="65">
        <v>3</v>
      </c>
      <c r="E1317" s="5"/>
      <c r="F1317" s="5"/>
      <c r="G1317" s="5"/>
      <c r="H1317" s="5"/>
      <c r="I1317" s="5"/>
      <c r="J1317" s="5"/>
      <c r="K1317" s="65">
        <v>0</v>
      </c>
      <c r="L1317" s="65">
        <v>0</v>
      </c>
      <c r="M1317" s="65">
        <v>0</v>
      </c>
      <c r="N1317" s="65">
        <v>24</v>
      </c>
      <c r="O1317" s="65">
        <v>0</v>
      </c>
      <c r="P1317" s="65">
        <v>0</v>
      </c>
      <c r="Q1317" s="65">
        <v>0</v>
      </c>
      <c r="R1317" s="65">
        <v>0</v>
      </c>
      <c r="S1317" s="65">
        <v>0</v>
      </c>
      <c r="T1317" s="65">
        <v>24</v>
      </c>
      <c r="U1317" s="65">
        <v>0</v>
      </c>
      <c r="V1317" s="65">
        <v>0</v>
      </c>
      <c r="W1317" s="65">
        <v>71.099990844726563</v>
      </c>
      <c r="X1317" s="65">
        <v>71.099990844726563</v>
      </c>
      <c r="Y1317" s="65">
        <v>24</v>
      </c>
      <c r="Z1317" s="5"/>
      <c r="AA1317" s="5"/>
      <c r="AB1317" s="5"/>
      <c r="AC1317" s="5"/>
      <c r="AD1317" s="5"/>
      <c r="AE1317" s="65">
        <v>1732</v>
      </c>
      <c r="AF1317" s="65">
        <v>1732</v>
      </c>
      <c r="AG1317" s="65">
        <v>24</v>
      </c>
      <c r="AH1317" s="5"/>
      <c r="AI1317" s="65">
        <v>19.151992797851563</v>
      </c>
      <c r="AJ1317" s="65">
        <v>0.79799997806549072</v>
      </c>
      <c r="AK1317" s="65">
        <v>0.79799997806549072</v>
      </c>
      <c r="AL1317" s="65">
        <v>24</v>
      </c>
      <c r="AM1317" s="65">
        <v>1</v>
      </c>
      <c r="AN1317" s="65">
        <v>3</v>
      </c>
      <c r="AO1317" s="65">
        <v>0</v>
      </c>
      <c r="AP1317" s="5"/>
      <c r="AQ1317" s="65">
        <v>4</v>
      </c>
      <c r="AR1317" s="65">
        <v>6</v>
      </c>
      <c r="AS1317" s="65">
        <v>1</v>
      </c>
      <c r="AT1317" s="65">
        <v>1988</v>
      </c>
    </row>
    <row r="1318" spans="1:46" x14ac:dyDescent="0.25">
      <c r="A1318" s="65">
        <v>4001</v>
      </c>
      <c r="B1318" s="22">
        <v>32149</v>
      </c>
      <c r="C1318" s="65">
        <v>1</v>
      </c>
      <c r="D1318" s="65">
        <v>3</v>
      </c>
      <c r="E1318" s="5"/>
      <c r="F1318" s="5"/>
      <c r="G1318" s="5"/>
      <c r="H1318" s="5"/>
      <c r="I1318" s="5"/>
      <c r="J1318" s="5"/>
      <c r="K1318" s="65">
        <v>0.9649999737739563</v>
      </c>
      <c r="L1318" s="65">
        <v>3.9999999105930328E-2</v>
      </c>
      <c r="M1318" s="65">
        <v>3.9999999105930328E-2</v>
      </c>
      <c r="N1318" s="65">
        <v>24</v>
      </c>
      <c r="O1318" s="65">
        <v>1</v>
      </c>
      <c r="P1318" s="65">
        <v>1</v>
      </c>
      <c r="Q1318" s="65">
        <v>0.9649999737739563</v>
      </c>
      <c r="R1318" s="65">
        <v>3.9999999105930328E-2</v>
      </c>
      <c r="S1318" s="65">
        <v>3.9999999105930328E-2</v>
      </c>
      <c r="T1318" s="65">
        <v>24</v>
      </c>
      <c r="U1318" s="65">
        <v>1</v>
      </c>
      <c r="V1318" s="65">
        <v>1</v>
      </c>
      <c r="W1318" s="65">
        <v>78.099990844726563</v>
      </c>
      <c r="X1318" s="65">
        <v>78.099990844726563</v>
      </c>
      <c r="Y1318" s="65">
        <v>24</v>
      </c>
      <c r="Z1318" s="5"/>
      <c r="AA1318" s="5"/>
      <c r="AB1318" s="5"/>
      <c r="AC1318" s="5"/>
      <c r="AD1318" s="5"/>
      <c r="AE1318" s="65">
        <v>1375</v>
      </c>
      <c r="AF1318" s="65">
        <v>1375</v>
      </c>
      <c r="AG1318" s="65">
        <v>24</v>
      </c>
      <c r="AH1318" s="5"/>
      <c r="AI1318" s="65">
        <v>24.743988037109375</v>
      </c>
      <c r="AJ1318" s="65">
        <v>1.0309991836547852</v>
      </c>
      <c r="AK1318" s="65">
        <v>1.0309991836547852</v>
      </c>
      <c r="AL1318" s="65">
        <v>24</v>
      </c>
      <c r="AM1318" s="65">
        <v>1</v>
      </c>
      <c r="AN1318" s="65">
        <v>3</v>
      </c>
      <c r="AO1318" s="65">
        <v>0</v>
      </c>
      <c r="AP1318" s="5"/>
      <c r="AQ1318" s="65">
        <v>5</v>
      </c>
      <c r="AR1318" s="65">
        <v>7</v>
      </c>
      <c r="AS1318" s="65">
        <v>1</v>
      </c>
      <c r="AT1318" s="65">
        <v>1988</v>
      </c>
    </row>
    <row r="1319" spans="1:46" x14ac:dyDescent="0.25">
      <c r="A1319" s="65">
        <v>4001</v>
      </c>
      <c r="B1319" s="22">
        <v>32150</v>
      </c>
      <c r="C1319" s="65">
        <v>1</v>
      </c>
      <c r="D1319" s="65">
        <v>3</v>
      </c>
      <c r="E1319" s="5"/>
      <c r="F1319" s="5"/>
      <c r="G1319" s="5"/>
      <c r="H1319" s="5"/>
      <c r="I1319" s="5"/>
      <c r="J1319" s="5"/>
      <c r="K1319" s="65">
        <v>0</v>
      </c>
      <c r="L1319" s="65">
        <v>0</v>
      </c>
      <c r="M1319" s="65">
        <v>0</v>
      </c>
      <c r="N1319" s="65">
        <v>24</v>
      </c>
      <c r="O1319" s="65">
        <v>0</v>
      </c>
      <c r="P1319" s="65">
        <v>0</v>
      </c>
      <c r="Q1319" s="65">
        <v>0</v>
      </c>
      <c r="R1319" s="65">
        <v>0</v>
      </c>
      <c r="S1319" s="65">
        <v>0</v>
      </c>
      <c r="T1319" s="65">
        <v>24</v>
      </c>
      <c r="U1319" s="65">
        <v>0</v>
      </c>
      <c r="V1319" s="65">
        <v>0</v>
      </c>
      <c r="W1319" s="65">
        <v>78.79998779296875</v>
      </c>
      <c r="X1319" s="65">
        <v>78.79998779296875</v>
      </c>
      <c r="Y1319" s="65">
        <v>24</v>
      </c>
      <c r="Z1319" s="5"/>
      <c r="AA1319" s="5"/>
      <c r="AB1319" s="5"/>
      <c r="AC1319" s="5"/>
      <c r="AD1319" s="5"/>
      <c r="AE1319" s="65">
        <v>1444</v>
      </c>
      <c r="AF1319" s="65">
        <v>1444</v>
      </c>
      <c r="AG1319" s="65">
        <v>24</v>
      </c>
      <c r="AH1319" s="5"/>
      <c r="AI1319" s="65">
        <v>20.68798828125</v>
      </c>
      <c r="AJ1319" s="65">
        <v>0.8619999885559082</v>
      </c>
      <c r="AK1319" s="65">
        <v>0.8619999885559082</v>
      </c>
      <c r="AL1319" s="65">
        <v>24</v>
      </c>
      <c r="AM1319" s="65">
        <v>1</v>
      </c>
      <c r="AN1319" s="65">
        <v>3</v>
      </c>
      <c r="AO1319" s="65">
        <v>0</v>
      </c>
      <c r="AP1319" s="5"/>
      <c r="AQ1319" s="65">
        <v>6</v>
      </c>
      <c r="AR1319" s="65">
        <v>8</v>
      </c>
      <c r="AS1319" s="65">
        <v>1</v>
      </c>
      <c r="AT1319" s="65">
        <v>1988</v>
      </c>
    </row>
    <row r="1320" spans="1:46" x14ac:dyDescent="0.25">
      <c r="A1320" s="65">
        <v>4001</v>
      </c>
      <c r="B1320" s="22">
        <v>32151</v>
      </c>
      <c r="C1320" s="65">
        <v>1</v>
      </c>
      <c r="D1320" s="65">
        <v>3</v>
      </c>
      <c r="E1320" s="5"/>
      <c r="F1320" s="5"/>
      <c r="G1320" s="5"/>
      <c r="H1320" s="5"/>
      <c r="I1320" s="5"/>
      <c r="J1320" s="5"/>
      <c r="K1320" s="65">
        <v>0</v>
      </c>
      <c r="L1320" s="65">
        <v>0</v>
      </c>
      <c r="M1320" s="65">
        <v>0</v>
      </c>
      <c r="N1320" s="65">
        <v>24</v>
      </c>
      <c r="O1320" s="65">
        <v>0</v>
      </c>
      <c r="P1320" s="65">
        <v>0</v>
      </c>
      <c r="Q1320" s="65">
        <v>0</v>
      </c>
      <c r="R1320" s="65">
        <v>0</v>
      </c>
      <c r="S1320" s="65">
        <v>0</v>
      </c>
      <c r="T1320" s="65">
        <v>24</v>
      </c>
      <c r="U1320" s="65">
        <v>0</v>
      </c>
      <c r="V1320" s="65">
        <v>0</v>
      </c>
      <c r="W1320" s="65">
        <v>81.5</v>
      </c>
      <c r="X1320" s="65">
        <v>81.5</v>
      </c>
      <c r="Y1320" s="65">
        <v>24</v>
      </c>
      <c r="Z1320" s="5"/>
      <c r="AA1320" s="5"/>
      <c r="AB1320" s="5"/>
      <c r="AC1320" s="5"/>
      <c r="AD1320" s="5"/>
      <c r="AE1320" s="65">
        <v>1308</v>
      </c>
      <c r="AF1320" s="65">
        <v>1308</v>
      </c>
      <c r="AG1320" s="65">
        <v>24</v>
      </c>
      <c r="AH1320" s="5"/>
      <c r="AI1320" s="65">
        <v>22.355987548828125</v>
      </c>
      <c r="AJ1320" s="65">
        <v>0.9309999942779541</v>
      </c>
      <c r="AK1320" s="65">
        <v>0.9309999942779541</v>
      </c>
      <c r="AL1320" s="65">
        <v>24</v>
      </c>
      <c r="AM1320" s="65">
        <v>1</v>
      </c>
      <c r="AN1320" s="65">
        <v>3</v>
      </c>
      <c r="AO1320" s="65">
        <v>0</v>
      </c>
      <c r="AP1320" s="5"/>
      <c r="AQ1320" s="65">
        <v>7</v>
      </c>
      <c r="AR1320" s="65">
        <v>9</v>
      </c>
      <c r="AS1320" s="65">
        <v>1</v>
      </c>
      <c r="AT1320" s="65">
        <v>1988</v>
      </c>
    </row>
    <row r="1321" spans="1:46" x14ac:dyDescent="0.25">
      <c r="A1321" s="65">
        <v>4001</v>
      </c>
      <c r="B1321" s="22">
        <v>32152</v>
      </c>
      <c r="C1321" s="65">
        <v>1</v>
      </c>
      <c r="D1321" s="65">
        <v>3</v>
      </c>
      <c r="E1321" s="5"/>
      <c r="F1321" s="5"/>
      <c r="G1321" s="5"/>
      <c r="H1321" s="5"/>
      <c r="I1321" s="5"/>
      <c r="J1321" s="5"/>
      <c r="K1321" s="65">
        <v>7.9959993362426758</v>
      </c>
      <c r="L1321" s="65">
        <v>0.33299994468688965</v>
      </c>
      <c r="M1321" s="65">
        <v>0.33299994468688965</v>
      </c>
      <c r="N1321" s="65">
        <v>24</v>
      </c>
      <c r="O1321" s="65">
        <v>5</v>
      </c>
      <c r="P1321" s="65">
        <v>1</v>
      </c>
      <c r="Q1321" s="65">
        <v>7.9959993362426758</v>
      </c>
      <c r="R1321" s="65">
        <v>0.33299994468688965</v>
      </c>
      <c r="S1321" s="65">
        <v>0.33299994468688965</v>
      </c>
      <c r="T1321" s="65">
        <v>24</v>
      </c>
      <c r="U1321" s="65">
        <v>5</v>
      </c>
      <c r="V1321" s="65">
        <v>1</v>
      </c>
      <c r="W1321" s="65">
        <v>69.399993896484375</v>
      </c>
      <c r="X1321" s="65">
        <v>69.399993896484375</v>
      </c>
      <c r="Y1321" s="65">
        <v>24</v>
      </c>
      <c r="Z1321" s="5"/>
      <c r="AA1321" s="5"/>
      <c r="AB1321" s="5"/>
      <c r="AC1321" s="5"/>
      <c r="AD1321" s="5"/>
      <c r="AE1321" s="65">
        <v>992</v>
      </c>
      <c r="AF1321" s="65">
        <v>992</v>
      </c>
      <c r="AG1321" s="65">
        <v>24</v>
      </c>
      <c r="AH1321" s="5"/>
      <c r="AI1321" s="65">
        <v>21.623992919921875</v>
      </c>
      <c r="AJ1321" s="65">
        <v>0.90099996328353882</v>
      </c>
      <c r="AK1321" s="65">
        <v>0.90099996328353882</v>
      </c>
      <c r="AL1321" s="65">
        <v>24</v>
      </c>
      <c r="AM1321" s="65">
        <v>1</v>
      </c>
      <c r="AN1321" s="65">
        <v>3</v>
      </c>
      <c r="AO1321" s="65">
        <v>0</v>
      </c>
      <c r="AP1321" s="5"/>
      <c r="AQ1321" s="65">
        <v>1</v>
      </c>
      <c r="AR1321" s="65">
        <v>10</v>
      </c>
      <c r="AS1321" s="65">
        <v>1</v>
      </c>
      <c r="AT1321" s="65">
        <v>1988</v>
      </c>
    </row>
    <row r="1322" spans="1:46" x14ac:dyDescent="0.25">
      <c r="A1322" s="65">
        <v>4001</v>
      </c>
      <c r="B1322" s="22">
        <v>32153</v>
      </c>
      <c r="C1322" s="65">
        <v>1</v>
      </c>
      <c r="D1322" s="65">
        <v>3</v>
      </c>
      <c r="E1322" s="5"/>
      <c r="F1322" s="5"/>
      <c r="G1322" s="5"/>
      <c r="H1322" s="5"/>
      <c r="I1322" s="5"/>
      <c r="J1322" s="5"/>
      <c r="K1322" s="5"/>
      <c r="L1322" s="65">
        <v>0</v>
      </c>
      <c r="M1322" s="5"/>
      <c r="N1322" s="65">
        <v>23</v>
      </c>
      <c r="O1322" s="65">
        <v>0</v>
      </c>
      <c r="P1322" s="65">
        <v>0</v>
      </c>
      <c r="Q1322" s="5"/>
      <c r="R1322" s="65">
        <v>0</v>
      </c>
      <c r="S1322" s="5"/>
      <c r="T1322" s="65">
        <v>23</v>
      </c>
      <c r="U1322" s="65">
        <v>0</v>
      </c>
      <c r="V1322" s="65">
        <v>0</v>
      </c>
      <c r="W1322" s="65">
        <v>75.899993896484375</v>
      </c>
      <c r="X1322" s="5"/>
      <c r="Y1322" s="65">
        <v>23</v>
      </c>
      <c r="Z1322" s="5"/>
      <c r="AA1322" s="5"/>
      <c r="AB1322" s="5"/>
      <c r="AC1322" s="5"/>
      <c r="AD1322" s="5"/>
      <c r="AE1322" s="65">
        <v>915</v>
      </c>
      <c r="AF1322" s="5"/>
      <c r="AG1322" s="65">
        <v>23</v>
      </c>
      <c r="AH1322" s="5"/>
      <c r="AI1322" s="5"/>
      <c r="AJ1322" s="65">
        <v>0.95499998331069946</v>
      </c>
      <c r="AK1322" s="5"/>
      <c r="AL1322" s="65">
        <v>23</v>
      </c>
      <c r="AM1322" s="65">
        <v>1</v>
      </c>
      <c r="AN1322" s="65">
        <v>3</v>
      </c>
      <c r="AO1322" s="65">
        <v>0</v>
      </c>
      <c r="AP1322" s="5"/>
      <c r="AQ1322" s="65">
        <v>2</v>
      </c>
      <c r="AR1322" s="65">
        <v>11</v>
      </c>
      <c r="AS1322" s="65">
        <v>1</v>
      </c>
      <c r="AT1322" s="65">
        <v>1988</v>
      </c>
    </row>
    <row r="1323" spans="1:46" x14ac:dyDescent="0.25">
      <c r="A1323" s="65">
        <v>4001</v>
      </c>
      <c r="B1323" s="22">
        <v>32154</v>
      </c>
      <c r="C1323" s="65">
        <v>1</v>
      </c>
      <c r="D1323" s="65">
        <v>3</v>
      </c>
      <c r="E1323" s="5"/>
      <c r="F1323" s="5"/>
      <c r="G1323" s="5"/>
      <c r="H1323" s="5"/>
      <c r="I1323" s="5"/>
      <c r="J1323" s="5"/>
      <c r="K1323" s="65">
        <v>1.6849994659423828</v>
      </c>
      <c r="L1323" s="65">
        <v>6.9999992847442627E-2</v>
      </c>
      <c r="M1323" s="65">
        <v>6.9999992847442627E-2</v>
      </c>
      <c r="N1323" s="65">
        <v>24</v>
      </c>
      <c r="O1323" s="65">
        <v>1</v>
      </c>
      <c r="P1323" s="65">
        <v>1</v>
      </c>
      <c r="Q1323" s="65">
        <v>1.6849994659423828</v>
      </c>
      <c r="R1323" s="65">
        <v>6.9999992847442627E-2</v>
      </c>
      <c r="S1323" s="65">
        <v>6.9999992847442627E-2</v>
      </c>
      <c r="T1323" s="65">
        <v>24</v>
      </c>
      <c r="U1323" s="65">
        <v>1</v>
      </c>
      <c r="V1323" s="65">
        <v>1</v>
      </c>
      <c r="W1323" s="65">
        <v>75.399993896484375</v>
      </c>
      <c r="X1323" s="65">
        <v>75.399993896484375</v>
      </c>
      <c r="Y1323" s="65">
        <v>24</v>
      </c>
      <c r="Z1323" s="5"/>
      <c r="AA1323" s="5"/>
      <c r="AB1323" s="5"/>
      <c r="AC1323" s="5"/>
      <c r="AD1323" s="5"/>
      <c r="AE1323" s="65">
        <v>708</v>
      </c>
      <c r="AF1323" s="65">
        <v>708</v>
      </c>
      <c r="AG1323" s="65">
        <v>24</v>
      </c>
      <c r="AH1323" s="5"/>
      <c r="AI1323" s="65">
        <v>14.339999198913574</v>
      </c>
      <c r="AJ1323" s="65">
        <v>0.59699994325637817</v>
      </c>
      <c r="AK1323" s="65">
        <v>0.59699994325637817</v>
      </c>
      <c r="AL1323" s="65">
        <v>24</v>
      </c>
      <c r="AM1323" s="65">
        <v>1</v>
      </c>
      <c r="AN1323" s="65">
        <v>3</v>
      </c>
      <c r="AO1323" s="65">
        <v>0</v>
      </c>
      <c r="AP1323" s="5"/>
      <c r="AQ1323" s="65">
        <v>3</v>
      </c>
      <c r="AR1323" s="65">
        <v>12</v>
      </c>
      <c r="AS1323" s="65">
        <v>1</v>
      </c>
      <c r="AT1323" s="65">
        <v>1988</v>
      </c>
    </row>
    <row r="1324" spans="1:46" x14ac:dyDescent="0.25">
      <c r="A1324" s="65">
        <v>4001</v>
      </c>
      <c r="B1324" s="22">
        <v>32155</v>
      </c>
      <c r="C1324" s="65">
        <v>1</v>
      </c>
      <c r="D1324" s="65">
        <v>3</v>
      </c>
      <c r="E1324" s="5"/>
      <c r="F1324" s="5"/>
      <c r="G1324" s="5"/>
      <c r="H1324" s="5"/>
      <c r="I1324" s="5"/>
      <c r="J1324" s="5"/>
      <c r="K1324" s="65">
        <v>11.464999198913574</v>
      </c>
      <c r="L1324" s="65">
        <v>0.47699999809265137</v>
      </c>
      <c r="M1324" s="65">
        <v>0.47699999809265137</v>
      </c>
      <c r="N1324" s="65">
        <v>24</v>
      </c>
      <c r="O1324" s="65">
        <v>6</v>
      </c>
      <c r="P1324" s="65">
        <v>1</v>
      </c>
      <c r="Q1324" s="65">
        <v>11.464999198913574</v>
      </c>
      <c r="R1324" s="65">
        <v>0.47699999809265137</v>
      </c>
      <c r="S1324" s="65">
        <v>0.47699999809265137</v>
      </c>
      <c r="T1324" s="65">
        <v>24</v>
      </c>
      <c r="U1324" s="65">
        <v>6</v>
      </c>
      <c r="V1324" s="65">
        <v>1</v>
      </c>
      <c r="W1324" s="65">
        <v>72.699996948242188</v>
      </c>
      <c r="X1324" s="65">
        <v>72.699996948242188</v>
      </c>
      <c r="Y1324" s="65">
        <v>24</v>
      </c>
      <c r="Z1324" s="5"/>
      <c r="AA1324" s="5"/>
      <c r="AB1324" s="5"/>
      <c r="AC1324" s="5"/>
      <c r="AD1324" s="5"/>
      <c r="AE1324" s="65">
        <v>1134</v>
      </c>
      <c r="AF1324" s="65">
        <v>1134</v>
      </c>
      <c r="AG1324" s="65">
        <v>24</v>
      </c>
      <c r="AH1324" s="5"/>
      <c r="AI1324" s="65">
        <v>24.863998413085938</v>
      </c>
      <c r="AJ1324" s="65">
        <v>1.0359992980957031</v>
      </c>
      <c r="AK1324" s="65">
        <v>1.0359992980957031</v>
      </c>
      <c r="AL1324" s="65">
        <v>24</v>
      </c>
      <c r="AM1324" s="65">
        <v>1</v>
      </c>
      <c r="AN1324" s="65">
        <v>3</v>
      </c>
      <c r="AO1324" s="65">
        <v>0</v>
      </c>
      <c r="AP1324" s="5"/>
      <c r="AQ1324" s="65">
        <v>4</v>
      </c>
      <c r="AR1324" s="65">
        <v>13</v>
      </c>
      <c r="AS1324" s="65">
        <v>1</v>
      </c>
      <c r="AT1324" s="65">
        <v>1988</v>
      </c>
    </row>
    <row r="1325" spans="1:46" x14ac:dyDescent="0.25">
      <c r="A1325" s="65">
        <v>4001</v>
      </c>
      <c r="B1325" s="22">
        <v>32156</v>
      </c>
      <c r="C1325" s="65">
        <v>1</v>
      </c>
      <c r="D1325" s="65">
        <v>3</v>
      </c>
      <c r="E1325" s="5"/>
      <c r="F1325" s="5"/>
      <c r="G1325" s="5"/>
      <c r="H1325" s="5"/>
      <c r="I1325" s="5"/>
      <c r="J1325" s="5"/>
      <c r="K1325" s="65">
        <v>0</v>
      </c>
      <c r="L1325" s="65">
        <v>0</v>
      </c>
      <c r="M1325" s="65">
        <v>0</v>
      </c>
      <c r="N1325" s="65">
        <v>24</v>
      </c>
      <c r="O1325" s="65">
        <v>0</v>
      </c>
      <c r="P1325" s="65">
        <v>0</v>
      </c>
      <c r="Q1325" s="65">
        <v>0</v>
      </c>
      <c r="R1325" s="65">
        <v>0</v>
      </c>
      <c r="S1325" s="65">
        <v>0</v>
      </c>
      <c r="T1325" s="65">
        <v>24</v>
      </c>
      <c r="U1325" s="65">
        <v>0</v>
      </c>
      <c r="V1325" s="65">
        <v>0</v>
      </c>
      <c r="W1325" s="65">
        <v>77.399993896484375</v>
      </c>
      <c r="X1325" s="65">
        <v>77.399993896484375</v>
      </c>
      <c r="Y1325" s="65">
        <v>24</v>
      </c>
      <c r="Z1325" s="5"/>
      <c r="AA1325" s="5"/>
      <c r="AB1325" s="5"/>
      <c r="AC1325" s="5"/>
      <c r="AD1325" s="5"/>
      <c r="AE1325" s="65">
        <v>898</v>
      </c>
      <c r="AF1325" s="65">
        <v>898</v>
      </c>
      <c r="AG1325" s="65">
        <v>24</v>
      </c>
      <c r="AH1325" s="5"/>
      <c r="AI1325" s="65">
        <v>21.695999145507812</v>
      </c>
      <c r="AJ1325" s="65">
        <v>0.90399998426437378</v>
      </c>
      <c r="AK1325" s="65">
        <v>0.90399998426437378</v>
      </c>
      <c r="AL1325" s="65">
        <v>24</v>
      </c>
      <c r="AM1325" s="65">
        <v>1</v>
      </c>
      <c r="AN1325" s="65">
        <v>3</v>
      </c>
      <c r="AO1325" s="65">
        <v>0</v>
      </c>
      <c r="AP1325" s="5"/>
      <c r="AQ1325" s="65">
        <v>5</v>
      </c>
      <c r="AR1325" s="65">
        <v>14</v>
      </c>
      <c r="AS1325" s="65">
        <v>1</v>
      </c>
      <c r="AT1325" s="65">
        <v>1988</v>
      </c>
    </row>
    <row r="1326" spans="1:46" x14ac:dyDescent="0.25">
      <c r="A1326" s="65">
        <v>4001</v>
      </c>
      <c r="B1326" s="22">
        <v>32157</v>
      </c>
      <c r="C1326" s="65">
        <v>1</v>
      </c>
      <c r="D1326" s="65">
        <v>3</v>
      </c>
      <c r="E1326" s="5"/>
      <c r="F1326" s="5"/>
      <c r="G1326" s="5"/>
      <c r="H1326" s="5"/>
      <c r="I1326" s="5"/>
      <c r="J1326" s="5"/>
      <c r="K1326" s="65">
        <v>8.2829999923706055</v>
      </c>
      <c r="L1326" s="65">
        <v>0.34499996900558472</v>
      </c>
      <c r="M1326" s="65">
        <v>0.34499996900558472</v>
      </c>
      <c r="N1326" s="65">
        <v>24</v>
      </c>
      <c r="O1326" s="65">
        <v>5</v>
      </c>
      <c r="P1326" s="65">
        <v>1</v>
      </c>
      <c r="Q1326" s="65">
        <v>8.2829999923706055</v>
      </c>
      <c r="R1326" s="65">
        <v>0.34499996900558472</v>
      </c>
      <c r="S1326" s="65">
        <v>0.34499996900558472</v>
      </c>
      <c r="T1326" s="65">
        <v>24</v>
      </c>
      <c r="U1326" s="65">
        <v>5</v>
      </c>
      <c r="V1326" s="65">
        <v>1</v>
      </c>
      <c r="W1326" s="65">
        <v>65.29998779296875</v>
      </c>
      <c r="X1326" s="65">
        <v>65.29998779296875</v>
      </c>
      <c r="Y1326" s="65">
        <v>24</v>
      </c>
      <c r="Z1326" s="5"/>
      <c r="AA1326" s="5"/>
      <c r="AB1326" s="5"/>
      <c r="AC1326" s="5"/>
      <c r="AD1326" s="5"/>
      <c r="AE1326" s="65">
        <v>274</v>
      </c>
      <c r="AF1326" s="65">
        <v>274</v>
      </c>
      <c r="AG1326" s="65">
        <v>24</v>
      </c>
      <c r="AH1326" s="5"/>
      <c r="AI1326" s="65">
        <v>33.263992309570313</v>
      </c>
      <c r="AJ1326" s="65">
        <v>1.3859996795654297</v>
      </c>
      <c r="AK1326" s="65">
        <v>1.3859996795654297</v>
      </c>
      <c r="AL1326" s="65">
        <v>24</v>
      </c>
      <c r="AM1326" s="65">
        <v>1</v>
      </c>
      <c r="AN1326" s="65">
        <v>3</v>
      </c>
      <c r="AO1326" s="65">
        <v>0</v>
      </c>
      <c r="AP1326" s="5"/>
      <c r="AQ1326" s="65">
        <v>6</v>
      </c>
      <c r="AR1326" s="65">
        <v>15</v>
      </c>
      <c r="AS1326" s="65">
        <v>1</v>
      </c>
      <c r="AT1326" s="65">
        <v>1988</v>
      </c>
    </row>
    <row r="1327" spans="1:46" x14ac:dyDescent="0.25">
      <c r="A1327" s="65">
        <v>4001</v>
      </c>
      <c r="B1327" s="22">
        <v>32158</v>
      </c>
      <c r="C1327" s="65">
        <v>1</v>
      </c>
      <c r="D1327" s="65">
        <v>3</v>
      </c>
      <c r="E1327" s="5"/>
      <c r="F1327" s="5"/>
      <c r="G1327" s="5"/>
      <c r="H1327" s="5"/>
      <c r="I1327" s="5"/>
      <c r="J1327" s="5"/>
      <c r="K1327" s="65">
        <v>42.25299072265625</v>
      </c>
      <c r="L1327" s="65">
        <v>1.7599992752075195</v>
      </c>
      <c r="M1327" s="65">
        <v>1.7599992752075195</v>
      </c>
      <c r="N1327" s="65">
        <v>24</v>
      </c>
      <c r="O1327" s="65">
        <v>23</v>
      </c>
      <c r="P1327" s="65">
        <v>1</v>
      </c>
      <c r="Q1327" s="65">
        <v>42.25299072265625</v>
      </c>
      <c r="R1327" s="65">
        <v>1.7599992752075195</v>
      </c>
      <c r="S1327" s="65">
        <v>1.7599992752075195</v>
      </c>
      <c r="T1327" s="65">
        <v>24</v>
      </c>
      <c r="U1327" s="65">
        <v>23</v>
      </c>
      <c r="V1327" s="65">
        <v>1</v>
      </c>
      <c r="W1327" s="65">
        <v>52.699996948242188</v>
      </c>
      <c r="X1327" s="65">
        <v>52.699996948242188</v>
      </c>
      <c r="Y1327" s="65">
        <v>24</v>
      </c>
      <c r="Z1327" s="5"/>
      <c r="AA1327" s="5"/>
      <c r="AB1327" s="5"/>
      <c r="AC1327" s="5"/>
      <c r="AD1327" s="5"/>
      <c r="AE1327" s="65">
        <v>0</v>
      </c>
      <c r="AF1327" s="65">
        <v>0</v>
      </c>
      <c r="AG1327" s="65">
        <v>24</v>
      </c>
      <c r="AH1327" s="5"/>
      <c r="AI1327" s="65">
        <v>50.087997436523438</v>
      </c>
      <c r="AJ1327" s="65">
        <v>2.0869998931884766</v>
      </c>
      <c r="AK1327" s="65">
        <v>2.0869998931884766</v>
      </c>
      <c r="AL1327" s="65">
        <v>24</v>
      </c>
      <c r="AM1327" s="65">
        <v>1</v>
      </c>
      <c r="AN1327" s="65">
        <v>3</v>
      </c>
      <c r="AO1327" s="65">
        <v>0</v>
      </c>
      <c r="AP1327" s="5"/>
      <c r="AQ1327" s="65">
        <v>7</v>
      </c>
      <c r="AR1327" s="65">
        <v>16</v>
      </c>
      <c r="AS1327" s="65">
        <v>1</v>
      </c>
      <c r="AT1327" s="65">
        <v>1988</v>
      </c>
    </row>
    <row r="1328" spans="1:46" x14ac:dyDescent="0.25">
      <c r="A1328" s="65">
        <v>4001</v>
      </c>
      <c r="B1328" s="22">
        <v>32159</v>
      </c>
      <c r="C1328" s="65">
        <v>1</v>
      </c>
      <c r="D1328" s="65">
        <v>3</v>
      </c>
      <c r="E1328" s="5"/>
      <c r="F1328" s="5"/>
      <c r="G1328" s="5"/>
      <c r="H1328" s="5"/>
      <c r="I1328" s="5"/>
      <c r="J1328" s="5"/>
      <c r="K1328" s="65">
        <v>28.012985229492188</v>
      </c>
      <c r="L1328" s="65">
        <v>1.1669998168945312</v>
      </c>
      <c r="M1328" s="65">
        <v>1.1669998168945312</v>
      </c>
      <c r="N1328" s="65">
        <v>24</v>
      </c>
      <c r="O1328" s="65">
        <v>14</v>
      </c>
      <c r="P1328" s="65">
        <v>1</v>
      </c>
      <c r="Q1328" s="65">
        <v>28.012985229492188</v>
      </c>
      <c r="R1328" s="65">
        <v>1.1669998168945312</v>
      </c>
      <c r="S1328" s="65">
        <v>1.1669998168945312</v>
      </c>
      <c r="T1328" s="65">
        <v>24</v>
      </c>
      <c r="U1328" s="65">
        <v>14</v>
      </c>
      <c r="V1328" s="65">
        <v>1</v>
      </c>
      <c r="W1328" s="65">
        <v>62.399993896484375</v>
      </c>
      <c r="X1328" s="65">
        <v>62.399993896484375</v>
      </c>
      <c r="Y1328" s="65">
        <v>24</v>
      </c>
      <c r="Z1328" s="5"/>
      <c r="AA1328" s="5"/>
      <c r="AB1328" s="5"/>
      <c r="AC1328" s="5"/>
      <c r="AD1328" s="5"/>
      <c r="AE1328" s="65">
        <v>930</v>
      </c>
      <c r="AF1328" s="65">
        <v>930</v>
      </c>
      <c r="AG1328" s="65">
        <v>24</v>
      </c>
      <c r="AH1328" s="5"/>
      <c r="AI1328" s="65">
        <v>40.991989135742187</v>
      </c>
      <c r="AJ1328" s="65">
        <v>1.7079992294311523</v>
      </c>
      <c r="AK1328" s="65">
        <v>1.7079992294311523</v>
      </c>
      <c r="AL1328" s="65">
        <v>24</v>
      </c>
      <c r="AM1328" s="65">
        <v>1</v>
      </c>
      <c r="AN1328" s="65">
        <v>3</v>
      </c>
      <c r="AO1328" s="65">
        <v>0</v>
      </c>
      <c r="AP1328" s="5"/>
      <c r="AQ1328" s="65">
        <v>1</v>
      </c>
      <c r="AR1328" s="65">
        <v>17</v>
      </c>
      <c r="AS1328" s="65">
        <v>1</v>
      </c>
      <c r="AT1328" s="65">
        <v>1988</v>
      </c>
    </row>
    <row r="1329" spans="1:46" x14ac:dyDescent="0.25">
      <c r="A1329" s="65">
        <v>4001</v>
      </c>
      <c r="B1329" s="22">
        <v>32160</v>
      </c>
      <c r="C1329" s="65">
        <v>1</v>
      </c>
      <c r="D1329" s="65">
        <v>3</v>
      </c>
      <c r="E1329" s="5"/>
      <c r="F1329" s="5"/>
      <c r="G1329" s="5"/>
      <c r="H1329" s="5"/>
      <c r="I1329" s="5"/>
      <c r="J1329" s="5"/>
      <c r="K1329" s="65">
        <v>16.893997192382813</v>
      </c>
      <c r="L1329" s="65">
        <v>0.70299994945526123</v>
      </c>
      <c r="M1329" s="65">
        <v>0.70299994945526123</v>
      </c>
      <c r="N1329" s="65">
        <v>24</v>
      </c>
      <c r="O1329" s="65">
        <v>9</v>
      </c>
      <c r="P1329" s="65">
        <v>1</v>
      </c>
      <c r="Q1329" s="65">
        <v>16.893997192382813</v>
      </c>
      <c r="R1329" s="65">
        <v>0.70299994945526123</v>
      </c>
      <c r="S1329" s="65">
        <v>0.70299994945526123</v>
      </c>
      <c r="T1329" s="65">
        <v>24</v>
      </c>
      <c r="U1329" s="65">
        <v>9</v>
      </c>
      <c r="V1329" s="65">
        <v>1</v>
      </c>
      <c r="W1329" s="65">
        <v>60.099990844726562</v>
      </c>
      <c r="X1329" s="65">
        <v>60.099990844726562</v>
      </c>
      <c r="Y1329" s="65">
        <v>24</v>
      </c>
      <c r="Z1329" s="5"/>
      <c r="AA1329" s="5"/>
      <c r="AB1329" s="5"/>
      <c r="AC1329" s="5"/>
      <c r="AD1329" s="5"/>
      <c r="AE1329" s="65">
        <v>236</v>
      </c>
      <c r="AF1329" s="65">
        <v>236</v>
      </c>
      <c r="AG1329" s="65">
        <v>24</v>
      </c>
      <c r="AH1329" s="5"/>
      <c r="AI1329" s="65">
        <v>27.131988525390625</v>
      </c>
      <c r="AJ1329" s="65">
        <v>1.1299991607666016</v>
      </c>
      <c r="AK1329" s="65">
        <v>1.1299991607666016</v>
      </c>
      <c r="AL1329" s="65">
        <v>24</v>
      </c>
      <c r="AM1329" s="65">
        <v>1</v>
      </c>
      <c r="AN1329" s="65">
        <v>3</v>
      </c>
      <c r="AO1329" s="65">
        <v>0</v>
      </c>
      <c r="AP1329" s="5"/>
      <c r="AQ1329" s="65">
        <v>2</v>
      </c>
      <c r="AR1329" s="65">
        <v>18</v>
      </c>
      <c r="AS1329" s="65">
        <v>1</v>
      </c>
      <c r="AT1329" s="65">
        <v>1988</v>
      </c>
    </row>
    <row r="1330" spans="1:46" x14ac:dyDescent="0.25">
      <c r="A1330" s="65">
        <v>4001</v>
      </c>
      <c r="B1330" s="22">
        <v>32161</v>
      </c>
      <c r="C1330" s="65">
        <v>1</v>
      </c>
      <c r="D1330" s="65">
        <v>3</v>
      </c>
      <c r="E1330" s="5"/>
      <c r="F1330" s="5"/>
      <c r="G1330" s="5"/>
      <c r="H1330" s="5"/>
      <c r="I1330" s="5"/>
      <c r="J1330" s="5"/>
      <c r="K1330" s="65">
        <v>21.488998413085938</v>
      </c>
      <c r="L1330" s="65">
        <v>0.89499998092651367</v>
      </c>
      <c r="M1330" s="65">
        <v>0.89499998092651367</v>
      </c>
      <c r="N1330" s="65">
        <v>24</v>
      </c>
      <c r="O1330" s="65">
        <v>14</v>
      </c>
      <c r="P1330" s="65">
        <v>1</v>
      </c>
      <c r="Q1330" s="65">
        <v>21.488998413085938</v>
      </c>
      <c r="R1330" s="65">
        <v>0.89499998092651367</v>
      </c>
      <c r="S1330" s="65">
        <v>0.89499998092651367</v>
      </c>
      <c r="T1330" s="65">
        <v>24</v>
      </c>
      <c r="U1330" s="65">
        <v>14</v>
      </c>
      <c r="V1330" s="65">
        <v>1</v>
      </c>
      <c r="W1330" s="65">
        <v>58.79998779296875</v>
      </c>
      <c r="X1330" s="65">
        <v>58.79998779296875</v>
      </c>
      <c r="Y1330" s="65">
        <v>24</v>
      </c>
      <c r="Z1330" s="5"/>
      <c r="AA1330" s="5"/>
      <c r="AB1330" s="5"/>
      <c r="AC1330" s="5"/>
      <c r="AD1330" s="5"/>
      <c r="AE1330" s="65">
        <v>453</v>
      </c>
      <c r="AF1330" s="65">
        <v>453</v>
      </c>
      <c r="AG1330" s="65">
        <v>24</v>
      </c>
      <c r="AH1330" s="5"/>
      <c r="AI1330" s="65">
        <v>37.091995239257813</v>
      </c>
      <c r="AJ1330" s="65">
        <v>1.5449991226196289</v>
      </c>
      <c r="AK1330" s="65">
        <v>1.5449991226196289</v>
      </c>
      <c r="AL1330" s="65">
        <v>24</v>
      </c>
      <c r="AM1330" s="65">
        <v>1</v>
      </c>
      <c r="AN1330" s="65">
        <v>3</v>
      </c>
      <c r="AO1330" s="65">
        <v>0</v>
      </c>
      <c r="AP1330" s="5"/>
      <c r="AQ1330" s="65">
        <v>3</v>
      </c>
      <c r="AR1330" s="65">
        <v>19</v>
      </c>
      <c r="AS1330" s="65">
        <v>1</v>
      </c>
      <c r="AT1330" s="65">
        <v>1988</v>
      </c>
    </row>
    <row r="1331" spans="1:46" x14ac:dyDescent="0.25">
      <c r="A1331" s="65">
        <v>4001</v>
      </c>
      <c r="B1331" s="22">
        <v>32162</v>
      </c>
      <c r="C1331" s="65">
        <v>1</v>
      </c>
      <c r="D1331" s="65">
        <v>3</v>
      </c>
      <c r="E1331" s="5"/>
      <c r="F1331" s="5"/>
      <c r="G1331" s="5"/>
      <c r="H1331" s="5"/>
      <c r="I1331" s="5"/>
      <c r="J1331" s="5"/>
      <c r="K1331" s="65">
        <v>17.920989990234375</v>
      </c>
      <c r="L1331" s="65">
        <v>0.74599999189376831</v>
      </c>
      <c r="M1331" s="65">
        <v>0.74599999189376831</v>
      </c>
      <c r="N1331" s="65">
        <v>24</v>
      </c>
      <c r="O1331" s="65">
        <v>11</v>
      </c>
      <c r="P1331" s="65">
        <v>1</v>
      </c>
      <c r="Q1331" s="65">
        <v>17.920989990234375</v>
      </c>
      <c r="R1331" s="65">
        <v>0.74599999189376831</v>
      </c>
      <c r="S1331" s="65">
        <v>0.74599999189376831</v>
      </c>
      <c r="T1331" s="65">
        <v>24</v>
      </c>
      <c r="U1331" s="65">
        <v>11</v>
      </c>
      <c r="V1331" s="65">
        <v>1</v>
      </c>
      <c r="W1331" s="65">
        <v>66.899993896484375</v>
      </c>
      <c r="X1331" s="65">
        <v>66.899993896484375</v>
      </c>
      <c r="Y1331" s="65">
        <v>24</v>
      </c>
      <c r="Z1331" s="5"/>
      <c r="AA1331" s="5"/>
      <c r="AB1331" s="5"/>
      <c r="AC1331" s="5"/>
      <c r="AD1331" s="5"/>
      <c r="AE1331" s="65">
        <v>965</v>
      </c>
      <c r="AF1331" s="65">
        <v>965</v>
      </c>
      <c r="AG1331" s="65">
        <v>24</v>
      </c>
      <c r="AH1331" s="5"/>
      <c r="AI1331" s="65">
        <v>33.539993286132813</v>
      </c>
      <c r="AJ1331" s="65">
        <v>1.3969993591308594</v>
      </c>
      <c r="AK1331" s="65">
        <v>1.3969993591308594</v>
      </c>
      <c r="AL1331" s="65">
        <v>24</v>
      </c>
      <c r="AM1331" s="65">
        <v>1</v>
      </c>
      <c r="AN1331" s="65">
        <v>3</v>
      </c>
      <c r="AO1331" s="65">
        <v>0</v>
      </c>
      <c r="AP1331" s="5"/>
      <c r="AQ1331" s="65">
        <v>4</v>
      </c>
      <c r="AR1331" s="65">
        <v>20</v>
      </c>
      <c r="AS1331" s="65">
        <v>1</v>
      </c>
      <c r="AT1331" s="65">
        <v>1988</v>
      </c>
    </row>
    <row r="1332" spans="1:46" x14ac:dyDescent="0.25">
      <c r="A1332" s="65">
        <v>4001</v>
      </c>
      <c r="B1332" s="22">
        <v>32163</v>
      </c>
      <c r="C1332" s="65">
        <v>1</v>
      </c>
      <c r="D1332" s="65">
        <v>3</v>
      </c>
      <c r="E1332" s="5"/>
      <c r="F1332" s="5"/>
      <c r="G1332" s="5"/>
      <c r="H1332" s="5"/>
      <c r="I1332" s="5"/>
      <c r="J1332" s="5"/>
      <c r="K1332" s="65">
        <v>5.8259992599487305</v>
      </c>
      <c r="L1332" s="65">
        <v>0.24199998378753662</v>
      </c>
      <c r="M1332" s="65">
        <v>0.24199998378753662</v>
      </c>
      <c r="N1332" s="65">
        <v>24</v>
      </c>
      <c r="O1332" s="65">
        <v>3</v>
      </c>
      <c r="P1332" s="65">
        <v>1</v>
      </c>
      <c r="Q1332" s="65">
        <v>5.8259992599487305</v>
      </c>
      <c r="R1332" s="65">
        <v>0.24199998378753662</v>
      </c>
      <c r="S1332" s="65">
        <v>0.24199998378753662</v>
      </c>
      <c r="T1332" s="65">
        <v>24</v>
      </c>
      <c r="U1332" s="65">
        <v>3</v>
      </c>
      <c r="V1332" s="65">
        <v>1</v>
      </c>
      <c r="W1332" s="65">
        <v>70</v>
      </c>
      <c r="X1332" s="65">
        <v>70</v>
      </c>
      <c r="Y1332" s="65">
        <v>24</v>
      </c>
      <c r="Z1332" s="5"/>
      <c r="AA1332" s="5"/>
      <c r="AB1332" s="5"/>
      <c r="AC1332" s="5"/>
      <c r="AD1332" s="5"/>
      <c r="AE1332" s="65">
        <v>418</v>
      </c>
      <c r="AF1332" s="65">
        <v>418</v>
      </c>
      <c r="AG1332" s="65">
        <v>24</v>
      </c>
      <c r="AH1332" s="5"/>
      <c r="AI1332" s="65">
        <v>19.52398681640625</v>
      </c>
      <c r="AJ1332" s="65">
        <v>0.81299996376037598</v>
      </c>
      <c r="AK1332" s="65">
        <v>0.81299996376037598</v>
      </c>
      <c r="AL1332" s="65">
        <v>24</v>
      </c>
      <c r="AM1332" s="65">
        <v>1</v>
      </c>
      <c r="AN1332" s="65">
        <v>3</v>
      </c>
      <c r="AO1332" s="65">
        <v>0</v>
      </c>
      <c r="AP1332" s="5"/>
      <c r="AQ1332" s="65">
        <v>5</v>
      </c>
      <c r="AR1332" s="65">
        <v>21</v>
      </c>
      <c r="AS1332" s="65">
        <v>1</v>
      </c>
      <c r="AT1332" s="65">
        <v>1988</v>
      </c>
    </row>
    <row r="1333" spans="1:46" x14ac:dyDescent="0.25">
      <c r="A1333" s="65">
        <v>4001</v>
      </c>
      <c r="B1333" s="22">
        <v>32164</v>
      </c>
      <c r="C1333" s="65">
        <v>1</v>
      </c>
      <c r="D1333" s="65">
        <v>3</v>
      </c>
      <c r="E1333" s="5"/>
      <c r="F1333" s="5"/>
      <c r="G1333" s="5"/>
      <c r="H1333" s="5"/>
      <c r="I1333" s="5"/>
      <c r="J1333" s="5"/>
      <c r="K1333" s="65">
        <v>31.720993041992188</v>
      </c>
      <c r="L1333" s="65">
        <v>1.3209991455078125</v>
      </c>
      <c r="M1333" s="65">
        <v>1.3209991455078125</v>
      </c>
      <c r="N1333" s="65">
        <v>24</v>
      </c>
      <c r="O1333" s="65">
        <v>14</v>
      </c>
      <c r="P1333" s="65">
        <v>1</v>
      </c>
      <c r="Q1333" s="65">
        <v>31.720993041992188</v>
      </c>
      <c r="R1333" s="65">
        <v>1.3209991455078125</v>
      </c>
      <c r="S1333" s="65">
        <v>1.3209991455078125</v>
      </c>
      <c r="T1333" s="65">
        <v>24</v>
      </c>
      <c r="U1333" s="65">
        <v>14</v>
      </c>
      <c r="V1333" s="65">
        <v>1</v>
      </c>
      <c r="W1333" s="65">
        <v>63</v>
      </c>
      <c r="X1333" s="65">
        <v>63</v>
      </c>
      <c r="Y1333" s="65">
        <v>24</v>
      </c>
      <c r="Z1333" s="5"/>
      <c r="AA1333" s="5"/>
      <c r="AB1333" s="5"/>
      <c r="AC1333" s="5"/>
      <c r="AD1333" s="5"/>
      <c r="AE1333" s="65">
        <v>418</v>
      </c>
      <c r="AF1333" s="65">
        <v>418</v>
      </c>
      <c r="AG1333" s="65">
        <v>24</v>
      </c>
      <c r="AH1333" s="5"/>
      <c r="AI1333" s="65">
        <v>45</v>
      </c>
      <c r="AJ1333" s="65">
        <v>1.875</v>
      </c>
      <c r="AK1333" s="65">
        <v>1.875</v>
      </c>
      <c r="AL1333" s="65">
        <v>24</v>
      </c>
      <c r="AM1333" s="65">
        <v>1</v>
      </c>
      <c r="AN1333" s="65">
        <v>3</v>
      </c>
      <c r="AO1333" s="65">
        <v>0</v>
      </c>
      <c r="AP1333" s="5"/>
      <c r="AQ1333" s="65">
        <v>6</v>
      </c>
      <c r="AR1333" s="65">
        <v>22</v>
      </c>
      <c r="AS1333" s="65">
        <v>1</v>
      </c>
      <c r="AT1333" s="65">
        <v>1988</v>
      </c>
    </row>
    <row r="1334" spans="1:46" x14ac:dyDescent="0.25">
      <c r="A1334" s="65">
        <v>4001</v>
      </c>
      <c r="B1334" s="22">
        <v>32165</v>
      </c>
      <c r="C1334" s="65">
        <v>1</v>
      </c>
      <c r="D1334" s="65">
        <v>3</v>
      </c>
      <c r="E1334" s="5"/>
      <c r="F1334" s="5"/>
      <c r="G1334" s="5"/>
      <c r="H1334" s="5"/>
      <c r="I1334" s="5"/>
      <c r="J1334" s="5"/>
      <c r="K1334" s="65">
        <v>0</v>
      </c>
      <c r="L1334" s="65">
        <v>0</v>
      </c>
      <c r="M1334" s="65">
        <v>0</v>
      </c>
      <c r="N1334" s="65">
        <v>24</v>
      </c>
      <c r="O1334" s="65">
        <v>0</v>
      </c>
      <c r="P1334" s="65">
        <v>0</v>
      </c>
      <c r="Q1334" s="65">
        <v>0</v>
      </c>
      <c r="R1334" s="65">
        <v>0</v>
      </c>
      <c r="S1334" s="65">
        <v>0</v>
      </c>
      <c r="T1334" s="65">
        <v>24</v>
      </c>
      <c r="U1334" s="65">
        <v>0</v>
      </c>
      <c r="V1334" s="65">
        <v>0</v>
      </c>
      <c r="W1334" s="65">
        <v>75.699996948242188</v>
      </c>
      <c r="X1334" s="65">
        <v>75.699996948242188</v>
      </c>
      <c r="Y1334" s="65">
        <v>24</v>
      </c>
      <c r="Z1334" s="5"/>
      <c r="AA1334" s="5"/>
      <c r="AB1334" s="5"/>
      <c r="AC1334" s="5"/>
      <c r="AD1334" s="5"/>
      <c r="AE1334" s="65">
        <v>911</v>
      </c>
      <c r="AF1334" s="65">
        <v>911</v>
      </c>
      <c r="AG1334" s="65">
        <v>24</v>
      </c>
      <c r="AH1334" s="5"/>
      <c r="AI1334" s="65">
        <v>18.095993041992188</v>
      </c>
      <c r="AJ1334" s="65">
        <v>0.75399994850158691</v>
      </c>
      <c r="AK1334" s="65">
        <v>0.75399994850158691</v>
      </c>
      <c r="AL1334" s="65">
        <v>24</v>
      </c>
      <c r="AM1334" s="65">
        <v>1</v>
      </c>
      <c r="AN1334" s="65">
        <v>3</v>
      </c>
      <c r="AO1334" s="65">
        <v>0</v>
      </c>
      <c r="AP1334" s="5"/>
      <c r="AQ1334" s="65">
        <v>7</v>
      </c>
      <c r="AR1334" s="65">
        <v>23</v>
      </c>
      <c r="AS1334" s="65">
        <v>1</v>
      </c>
      <c r="AT1334" s="65">
        <v>1988</v>
      </c>
    </row>
    <row r="1335" spans="1:46" x14ac:dyDescent="0.25">
      <c r="A1335" s="65">
        <v>4001</v>
      </c>
      <c r="B1335" s="22">
        <v>32166</v>
      </c>
      <c r="C1335" s="65">
        <v>1</v>
      </c>
      <c r="D1335" s="65">
        <v>3</v>
      </c>
      <c r="E1335" s="5"/>
      <c r="F1335" s="5"/>
      <c r="G1335" s="5"/>
      <c r="H1335" s="5"/>
      <c r="I1335" s="5"/>
      <c r="J1335" s="5"/>
      <c r="K1335" s="65">
        <v>0.58099997043609619</v>
      </c>
      <c r="L1335" s="65">
        <v>2.3999996483325958E-2</v>
      </c>
      <c r="M1335" s="65">
        <v>2.3999996483325958E-2</v>
      </c>
      <c r="N1335" s="65">
        <v>24</v>
      </c>
      <c r="O1335" s="65">
        <v>1</v>
      </c>
      <c r="P1335" s="65">
        <v>1</v>
      </c>
      <c r="Q1335" s="65">
        <v>0.58099997043609619</v>
      </c>
      <c r="R1335" s="65">
        <v>2.3999996483325958E-2</v>
      </c>
      <c r="S1335" s="65">
        <v>2.3999996483325958E-2</v>
      </c>
      <c r="T1335" s="65">
        <v>24</v>
      </c>
      <c r="U1335" s="65">
        <v>1</v>
      </c>
      <c r="V1335" s="65">
        <v>1</v>
      </c>
      <c r="W1335" s="65">
        <v>85.79998779296875</v>
      </c>
      <c r="X1335" s="5"/>
      <c r="Y1335" s="65">
        <v>21</v>
      </c>
      <c r="Z1335" s="5"/>
      <c r="AA1335" s="5"/>
      <c r="AB1335" s="5"/>
      <c r="AC1335" s="5"/>
      <c r="AD1335" s="5"/>
      <c r="AE1335" s="65">
        <v>1573</v>
      </c>
      <c r="AF1335" s="65">
        <v>1573</v>
      </c>
      <c r="AG1335" s="65">
        <v>24</v>
      </c>
      <c r="AH1335" s="5"/>
      <c r="AI1335" s="65">
        <v>33.083999633789063</v>
      </c>
      <c r="AJ1335" s="65">
        <v>1.3779993057250977</v>
      </c>
      <c r="AK1335" s="65">
        <v>1.3779993057250977</v>
      </c>
      <c r="AL1335" s="65">
        <v>24</v>
      </c>
      <c r="AM1335" s="65">
        <v>1</v>
      </c>
      <c r="AN1335" s="65">
        <v>3</v>
      </c>
      <c r="AO1335" s="65">
        <v>0</v>
      </c>
      <c r="AP1335" s="5"/>
      <c r="AQ1335" s="65">
        <v>1</v>
      </c>
      <c r="AR1335" s="65">
        <v>24</v>
      </c>
      <c r="AS1335" s="65">
        <v>1</v>
      </c>
      <c r="AT1335" s="65">
        <v>1988</v>
      </c>
    </row>
    <row r="1336" spans="1:46" x14ac:dyDescent="0.25">
      <c r="A1336" s="65">
        <v>4001</v>
      </c>
      <c r="B1336" s="22">
        <v>32167</v>
      </c>
      <c r="C1336" s="65">
        <v>1</v>
      </c>
      <c r="D1336" s="65">
        <v>3</v>
      </c>
      <c r="E1336" s="5"/>
      <c r="F1336" s="5"/>
      <c r="G1336" s="5"/>
      <c r="H1336" s="5"/>
      <c r="I1336" s="5"/>
      <c r="J1336" s="5"/>
      <c r="K1336" s="65">
        <v>19.452987670898438</v>
      </c>
      <c r="L1336" s="65">
        <v>0.80999994277954102</v>
      </c>
      <c r="M1336" s="65">
        <v>0.80999994277954102</v>
      </c>
      <c r="N1336" s="65">
        <v>24</v>
      </c>
      <c r="O1336" s="65">
        <v>8</v>
      </c>
      <c r="P1336" s="65">
        <v>1</v>
      </c>
      <c r="Q1336" s="65">
        <v>19.452987670898438</v>
      </c>
      <c r="R1336" s="65">
        <v>0.80999994277954102</v>
      </c>
      <c r="S1336" s="65">
        <v>0.80999994277954102</v>
      </c>
      <c r="T1336" s="65">
        <v>24</v>
      </c>
      <c r="U1336" s="65">
        <v>8</v>
      </c>
      <c r="V1336" s="65">
        <v>1</v>
      </c>
      <c r="W1336" s="65">
        <v>59.899993896484375</v>
      </c>
      <c r="X1336" s="65">
        <v>59.899993896484375</v>
      </c>
      <c r="Y1336" s="65">
        <v>24</v>
      </c>
      <c r="Z1336" s="5"/>
      <c r="AA1336" s="5"/>
      <c r="AB1336" s="5"/>
      <c r="AC1336" s="5"/>
      <c r="AD1336" s="5"/>
      <c r="AE1336" s="65">
        <v>364</v>
      </c>
      <c r="AF1336" s="65">
        <v>364</v>
      </c>
      <c r="AG1336" s="65">
        <v>24</v>
      </c>
      <c r="AH1336" s="5"/>
      <c r="AI1336" s="65">
        <v>28.6199951171875</v>
      </c>
      <c r="AJ1336" s="65">
        <v>1.1919994354248047</v>
      </c>
      <c r="AK1336" s="65">
        <v>1.1919994354248047</v>
      </c>
      <c r="AL1336" s="65">
        <v>24</v>
      </c>
      <c r="AM1336" s="65">
        <v>1</v>
      </c>
      <c r="AN1336" s="65">
        <v>3</v>
      </c>
      <c r="AO1336" s="65">
        <v>0</v>
      </c>
      <c r="AP1336" s="5"/>
      <c r="AQ1336" s="65">
        <v>2</v>
      </c>
      <c r="AR1336" s="65">
        <v>25</v>
      </c>
      <c r="AS1336" s="65">
        <v>1</v>
      </c>
      <c r="AT1336" s="65">
        <v>1988</v>
      </c>
    </row>
    <row r="1337" spans="1:46" x14ac:dyDescent="0.25">
      <c r="A1337" s="65">
        <v>4001</v>
      </c>
      <c r="B1337" s="22">
        <v>32168</v>
      </c>
      <c r="C1337" s="65">
        <v>1</v>
      </c>
      <c r="D1337" s="65">
        <v>3</v>
      </c>
      <c r="E1337" s="5"/>
      <c r="F1337" s="5"/>
      <c r="G1337" s="5"/>
      <c r="H1337" s="5"/>
      <c r="I1337" s="5"/>
      <c r="J1337" s="5"/>
      <c r="K1337" s="65">
        <v>34.595993041992188</v>
      </c>
      <c r="L1337" s="65">
        <v>1.4409999847412109</v>
      </c>
      <c r="M1337" s="65">
        <v>1.4409999847412109</v>
      </c>
      <c r="N1337" s="65">
        <v>24</v>
      </c>
      <c r="O1337" s="65">
        <v>13</v>
      </c>
      <c r="P1337" s="65">
        <v>1</v>
      </c>
      <c r="Q1337" s="65">
        <v>34.595993041992188</v>
      </c>
      <c r="R1337" s="65">
        <v>1.4409999847412109</v>
      </c>
      <c r="S1337" s="65">
        <v>1.4409999847412109</v>
      </c>
      <c r="T1337" s="65">
        <v>24</v>
      </c>
      <c r="U1337" s="65">
        <v>13</v>
      </c>
      <c r="V1337" s="65">
        <v>1</v>
      </c>
      <c r="W1337" s="65">
        <v>63.29998779296875</v>
      </c>
      <c r="X1337" s="65">
        <v>63.29998779296875</v>
      </c>
      <c r="Y1337" s="65">
        <v>24</v>
      </c>
      <c r="Z1337" s="5"/>
      <c r="AA1337" s="5"/>
      <c r="AB1337" s="5"/>
      <c r="AC1337" s="5"/>
      <c r="AD1337" s="5"/>
      <c r="AE1337" s="65">
        <v>1144</v>
      </c>
      <c r="AF1337" s="65">
        <v>1144</v>
      </c>
      <c r="AG1337" s="65">
        <v>24</v>
      </c>
      <c r="AH1337" s="5"/>
      <c r="AI1337" s="65">
        <v>73.24798583984375</v>
      </c>
      <c r="AJ1337" s="65">
        <v>3.0519990921020508</v>
      </c>
      <c r="AK1337" s="65">
        <v>3.0519990921020508</v>
      </c>
      <c r="AL1337" s="65">
        <v>24</v>
      </c>
      <c r="AM1337" s="65">
        <v>1</v>
      </c>
      <c r="AN1337" s="65">
        <v>3</v>
      </c>
      <c r="AO1337" s="65">
        <v>0</v>
      </c>
      <c r="AP1337" s="5"/>
      <c r="AQ1337" s="65">
        <v>3</v>
      </c>
      <c r="AR1337" s="65">
        <v>26</v>
      </c>
      <c r="AS1337" s="65">
        <v>1</v>
      </c>
      <c r="AT1337" s="65">
        <v>1988</v>
      </c>
    </row>
    <row r="1338" spans="1:46" x14ac:dyDescent="0.25">
      <c r="A1338" s="65">
        <v>4001</v>
      </c>
      <c r="B1338" s="22">
        <v>32169</v>
      </c>
      <c r="C1338" s="65">
        <v>1</v>
      </c>
      <c r="D1338" s="65">
        <v>3</v>
      </c>
      <c r="E1338" s="5"/>
      <c r="F1338" s="5"/>
      <c r="G1338" s="5"/>
      <c r="H1338" s="5"/>
      <c r="I1338" s="5"/>
      <c r="J1338" s="5"/>
      <c r="K1338" s="5"/>
      <c r="L1338" s="65">
        <v>0.4519999623298645</v>
      </c>
      <c r="M1338" s="5"/>
      <c r="N1338" s="65">
        <v>22</v>
      </c>
      <c r="O1338" s="65">
        <v>3</v>
      </c>
      <c r="P1338" s="65">
        <v>1</v>
      </c>
      <c r="Q1338" s="5"/>
      <c r="R1338" s="65">
        <v>0.4519999623298645</v>
      </c>
      <c r="S1338" s="5"/>
      <c r="T1338" s="65">
        <v>22</v>
      </c>
      <c r="U1338" s="65">
        <v>3</v>
      </c>
      <c r="V1338" s="65">
        <v>1</v>
      </c>
      <c r="W1338" s="65">
        <v>75.599990844726563</v>
      </c>
      <c r="X1338" s="5"/>
      <c r="Y1338" s="65">
        <v>22</v>
      </c>
      <c r="Z1338" s="5"/>
      <c r="AA1338" s="5"/>
      <c r="AB1338" s="5"/>
      <c r="AC1338" s="5"/>
      <c r="AD1338" s="5"/>
      <c r="AE1338" s="65">
        <v>598</v>
      </c>
      <c r="AF1338" s="5"/>
      <c r="AG1338" s="65">
        <v>22</v>
      </c>
      <c r="AH1338" s="5"/>
      <c r="AI1338" s="5"/>
      <c r="AJ1338" s="65">
        <v>1.3179998397827148</v>
      </c>
      <c r="AK1338" s="5"/>
      <c r="AL1338" s="65">
        <v>22</v>
      </c>
      <c r="AM1338" s="65">
        <v>1</v>
      </c>
      <c r="AN1338" s="65">
        <v>3</v>
      </c>
      <c r="AO1338" s="65">
        <v>0</v>
      </c>
      <c r="AP1338" s="5"/>
      <c r="AQ1338" s="65">
        <v>4</v>
      </c>
      <c r="AR1338" s="65">
        <v>27</v>
      </c>
      <c r="AS1338" s="65">
        <v>1</v>
      </c>
      <c r="AT1338" s="65">
        <v>1988</v>
      </c>
    </row>
    <row r="1339" spans="1:46" x14ac:dyDescent="0.25">
      <c r="A1339" s="65">
        <v>4001</v>
      </c>
      <c r="B1339" s="22">
        <v>32170</v>
      </c>
      <c r="C1339" s="65">
        <v>1</v>
      </c>
      <c r="D1339" s="65">
        <v>3</v>
      </c>
      <c r="E1339" s="5"/>
      <c r="F1339" s="5"/>
      <c r="G1339" s="5"/>
      <c r="H1339" s="5"/>
      <c r="I1339" s="5"/>
      <c r="J1339" s="5"/>
      <c r="K1339" s="65">
        <v>11.45099925994873</v>
      </c>
      <c r="L1339" s="65">
        <v>0.47699999809265137</v>
      </c>
      <c r="M1339" s="65">
        <v>0.47699999809265137</v>
      </c>
      <c r="N1339" s="65">
        <v>24</v>
      </c>
      <c r="O1339" s="65">
        <v>8</v>
      </c>
      <c r="P1339" s="65">
        <v>1</v>
      </c>
      <c r="Q1339" s="65">
        <v>11.45099925994873</v>
      </c>
      <c r="R1339" s="65">
        <v>0.47699999809265137</v>
      </c>
      <c r="S1339" s="65">
        <v>0.47699999809265137</v>
      </c>
      <c r="T1339" s="65">
        <v>24</v>
      </c>
      <c r="U1339" s="65">
        <v>8</v>
      </c>
      <c r="V1339" s="65">
        <v>1</v>
      </c>
      <c r="W1339" s="65">
        <v>66.199996948242187</v>
      </c>
      <c r="X1339" s="65">
        <v>66.199996948242187</v>
      </c>
      <c r="Y1339" s="65">
        <v>24</v>
      </c>
      <c r="Z1339" s="5"/>
      <c r="AA1339" s="5"/>
      <c r="AB1339" s="5"/>
      <c r="AC1339" s="5"/>
      <c r="AD1339" s="5"/>
      <c r="AE1339" s="65">
        <v>605</v>
      </c>
      <c r="AF1339" s="65">
        <v>605</v>
      </c>
      <c r="AG1339" s="65">
        <v>24</v>
      </c>
      <c r="AH1339" s="5"/>
      <c r="AI1339" s="65">
        <v>35.5679931640625</v>
      </c>
      <c r="AJ1339" s="65">
        <v>1.481999397277832</v>
      </c>
      <c r="AK1339" s="65">
        <v>1.481999397277832</v>
      </c>
      <c r="AL1339" s="65">
        <v>24</v>
      </c>
      <c r="AM1339" s="65">
        <v>1</v>
      </c>
      <c r="AN1339" s="65">
        <v>3</v>
      </c>
      <c r="AO1339" s="65">
        <v>0</v>
      </c>
      <c r="AP1339" s="5"/>
      <c r="AQ1339" s="65">
        <v>5</v>
      </c>
      <c r="AR1339" s="65">
        <v>28</v>
      </c>
      <c r="AS1339" s="65">
        <v>1</v>
      </c>
      <c r="AT1339" s="65">
        <v>1988</v>
      </c>
    </row>
    <row r="1340" spans="1:46" x14ac:dyDescent="0.25">
      <c r="A1340" s="65">
        <v>4001</v>
      </c>
      <c r="B1340" s="22">
        <v>32171</v>
      </c>
      <c r="C1340" s="65">
        <v>1</v>
      </c>
      <c r="D1340" s="65">
        <v>3</v>
      </c>
      <c r="E1340" s="5"/>
      <c r="F1340" s="5"/>
      <c r="G1340" s="5"/>
      <c r="H1340" s="5"/>
      <c r="I1340" s="5"/>
      <c r="J1340" s="5"/>
      <c r="K1340" s="65">
        <v>0</v>
      </c>
      <c r="L1340" s="65">
        <v>0</v>
      </c>
      <c r="M1340" s="65">
        <v>0</v>
      </c>
      <c r="N1340" s="65">
        <v>24</v>
      </c>
      <c r="O1340" s="65">
        <v>0</v>
      </c>
      <c r="P1340" s="65">
        <v>0</v>
      </c>
      <c r="Q1340" s="65">
        <v>0</v>
      </c>
      <c r="R1340" s="65">
        <v>0</v>
      </c>
      <c r="S1340" s="65">
        <v>0</v>
      </c>
      <c r="T1340" s="65">
        <v>24</v>
      </c>
      <c r="U1340" s="65">
        <v>0</v>
      </c>
      <c r="V1340" s="65">
        <v>0</v>
      </c>
      <c r="W1340" s="65">
        <v>72.29998779296875</v>
      </c>
      <c r="X1340" s="65">
        <v>72.29998779296875</v>
      </c>
      <c r="Y1340" s="65">
        <v>24</v>
      </c>
      <c r="Z1340" s="5"/>
      <c r="AA1340" s="5"/>
      <c r="AB1340" s="5"/>
      <c r="AC1340" s="5"/>
      <c r="AD1340" s="5"/>
      <c r="AE1340" s="65">
        <v>403</v>
      </c>
      <c r="AF1340" s="65">
        <v>403</v>
      </c>
      <c r="AG1340" s="65">
        <v>24</v>
      </c>
      <c r="AH1340" s="5"/>
      <c r="AI1340" s="65">
        <v>19.5</v>
      </c>
      <c r="AJ1340" s="65">
        <v>0.81199997663497925</v>
      </c>
      <c r="AK1340" s="65">
        <v>0.81199997663497925</v>
      </c>
      <c r="AL1340" s="65">
        <v>24</v>
      </c>
      <c r="AM1340" s="65">
        <v>1</v>
      </c>
      <c r="AN1340" s="65">
        <v>3</v>
      </c>
      <c r="AO1340" s="65">
        <v>0</v>
      </c>
      <c r="AP1340" s="5"/>
      <c r="AQ1340" s="65">
        <v>6</v>
      </c>
      <c r="AR1340" s="65">
        <v>29</v>
      </c>
      <c r="AS1340" s="65">
        <v>1</v>
      </c>
      <c r="AT1340" s="65">
        <v>1988</v>
      </c>
    </row>
    <row r="1341" spans="1:46" x14ac:dyDescent="0.25">
      <c r="A1341" s="65">
        <v>4001</v>
      </c>
      <c r="B1341" s="22">
        <v>32172</v>
      </c>
      <c r="C1341" s="65">
        <v>1</v>
      </c>
      <c r="D1341" s="65">
        <v>3</v>
      </c>
      <c r="E1341" s="5"/>
      <c r="F1341" s="5"/>
      <c r="G1341" s="5"/>
      <c r="H1341" s="5"/>
      <c r="I1341" s="5"/>
      <c r="J1341" s="5"/>
      <c r="K1341" s="65">
        <v>13.217999458312988</v>
      </c>
      <c r="L1341" s="65">
        <v>0.54999995231628418</v>
      </c>
      <c r="M1341" s="65">
        <v>0.54999995231628418</v>
      </c>
      <c r="N1341" s="65">
        <v>24</v>
      </c>
      <c r="O1341" s="65">
        <v>9</v>
      </c>
      <c r="P1341" s="65">
        <v>1</v>
      </c>
      <c r="Q1341" s="65">
        <v>13.217999458312988</v>
      </c>
      <c r="R1341" s="65">
        <v>0.54999995231628418</v>
      </c>
      <c r="S1341" s="65">
        <v>0.54999995231628418</v>
      </c>
      <c r="T1341" s="65">
        <v>24</v>
      </c>
      <c r="U1341" s="65">
        <v>9</v>
      </c>
      <c r="V1341" s="65">
        <v>1</v>
      </c>
      <c r="W1341" s="65">
        <v>66.699996948242187</v>
      </c>
      <c r="X1341" s="65">
        <v>66.699996948242187</v>
      </c>
      <c r="Y1341" s="65">
        <v>24</v>
      </c>
      <c r="Z1341" s="5"/>
      <c r="AA1341" s="5"/>
      <c r="AB1341" s="5"/>
      <c r="AC1341" s="5"/>
      <c r="AD1341" s="5"/>
      <c r="AE1341" s="65">
        <v>766</v>
      </c>
      <c r="AF1341" s="65">
        <v>766</v>
      </c>
      <c r="AG1341" s="65">
        <v>24</v>
      </c>
      <c r="AH1341" s="5"/>
      <c r="AI1341" s="65">
        <v>33.479995727539063</v>
      </c>
      <c r="AJ1341" s="65">
        <v>1.3949995040893555</v>
      </c>
      <c r="AK1341" s="65">
        <v>1.3949995040893555</v>
      </c>
      <c r="AL1341" s="65">
        <v>24</v>
      </c>
      <c r="AM1341" s="65">
        <v>1</v>
      </c>
      <c r="AN1341" s="65">
        <v>3</v>
      </c>
      <c r="AO1341" s="65">
        <v>0</v>
      </c>
      <c r="AP1341" s="5"/>
      <c r="AQ1341" s="65">
        <v>7</v>
      </c>
      <c r="AR1341" s="65">
        <v>30</v>
      </c>
      <c r="AS1341" s="65">
        <v>1</v>
      </c>
      <c r="AT1341" s="65">
        <v>1988</v>
      </c>
    </row>
    <row r="1342" spans="1:46" x14ac:dyDescent="0.25">
      <c r="A1342" s="65">
        <v>4001</v>
      </c>
      <c r="B1342" s="22">
        <v>32173</v>
      </c>
      <c r="C1342" s="65">
        <v>1</v>
      </c>
      <c r="D1342" s="65">
        <v>3</v>
      </c>
      <c r="E1342" s="5"/>
      <c r="F1342" s="5"/>
      <c r="G1342" s="5"/>
      <c r="H1342" s="5"/>
      <c r="I1342" s="5"/>
      <c r="J1342" s="5"/>
      <c r="K1342" s="65">
        <v>0</v>
      </c>
      <c r="L1342" s="65">
        <v>0</v>
      </c>
      <c r="M1342" s="65">
        <v>0</v>
      </c>
      <c r="N1342" s="65">
        <v>24</v>
      </c>
      <c r="O1342" s="65">
        <v>0</v>
      </c>
      <c r="P1342" s="65">
        <v>0</v>
      </c>
      <c r="Q1342" s="65">
        <v>0</v>
      </c>
      <c r="R1342" s="65">
        <v>0</v>
      </c>
      <c r="S1342" s="65">
        <v>0</v>
      </c>
      <c r="T1342" s="65">
        <v>24</v>
      </c>
      <c r="U1342" s="65">
        <v>0</v>
      </c>
      <c r="V1342" s="65">
        <v>0</v>
      </c>
      <c r="W1342" s="65">
        <v>84</v>
      </c>
      <c r="X1342" s="65">
        <v>84</v>
      </c>
      <c r="Y1342" s="65">
        <v>24</v>
      </c>
      <c r="Z1342" s="5"/>
      <c r="AA1342" s="5"/>
      <c r="AB1342" s="5"/>
      <c r="AC1342" s="5"/>
      <c r="AD1342" s="5"/>
      <c r="AE1342" s="65">
        <v>1350</v>
      </c>
      <c r="AF1342" s="65">
        <v>1350</v>
      </c>
      <c r="AG1342" s="65">
        <v>24</v>
      </c>
      <c r="AH1342" s="5"/>
      <c r="AI1342" s="65">
        <v>20.039993286132812</v>
      </c>
      <c r="AJ1342" s="65">
        <v>0.83499997854232788</v>
      </c>
      <c r="AK1342" s="65">
        <v>0.83499997854232788</v>
      </c>
      <c r="AL1342" s="65">
        <v>24</v>
      </c>
      <c r="AM1342" s="65">
        <v>1</v>
      </c>
      <c r="AN1342" s="65">
        <v>3</v>
      </c>
      <c r="AO1342" s="65">
        <v>0</v>
      </c>
      <c r="AP1342" s="5"/>
      <c r="AQ1342" s="65">
        <v>1</v>
      </c>
      <c r="AR1342" s="65">
        <v>31</v>
      </c>
      <c r="AS1342" s="65">
        <v>1</v>
      </c>
      <c r="AT1342" s="65">
        <v>1988</v>
      </c>
    </row>
    <row r="1343" spans="1:46" x14ac:dyDescent="0.25">
      <c r="A1343" s="65">
        <v>4001</v>
      </c>
      <c r="B1343" s="22">
        <v>32174</v>
      </c>
      <c r="C1343" s="65">
        <v>1</v>
      </c>
      <c r="D1343" s="65">
        <v>3</v>
      </c>
      <c r="E1343" s="5"/>
      <c r="F1343" s="5"/>
      <c r="G1343" s="5"/>
      <c r="H1343" s="5"/>
      <c r="I1343" s="5"/>
      <c r="J1343" s="5"/>
      <c r="K1343" s="65">
        <v>0</v>
      </c>
      <c r="L1343" s="65">
        <v>0</v>
      </c>
      <c r="M1343" s="65">
        <v>0</v>
      </c>
      <c r="N1343" s="65">
        <v>24</v>
      </c>
      <c r="O1343" s="65">
        <v>0</v>
      </c>
      <c r="P1343" s="65">
        <v>0</v>
      </c>
      <c r="Q1343" s="65">
        <v>0</v>
      </c>
      <c r="R1343" s="65">
        <v>0</v>
      </c>
      <c r="S1343" s="65">
        <v>0</v>
      </c>
      <c r="T1343" s="65">
        <v>24</v>
      </c>
      <c r="U1343" s="65">
        <v>0</v>
      </c>
      <c r="V1343" s="65">
        <v>0</v>
      </c>
      <c r="W1343" s="65">
        <v>79.5</v>
      </c>
      <c r="X1343" s="5"/>
      <c r="Y1343" s="65">
        <v>22</v>
      </c>
      <c r="Z1343" s="5"/>
      <c r="AA1343" s="5"/>
      <c r="AB1343" s="5"/>
      <c r="AC1343" s="5"/>
      <c r="AD1343" s="5"/>
      <c r="AE1343" s="65">
        <v>1452</v>
      </c>
      <c r="AF1343" s="65">
        <v>1452</v>
      </c>
      <c r="AG1343" s="65">
        <v>24</v>
      </c>
      <c r="AH1343" s="5"/>
      <c r="AI1343" s="65">
        <v>16.319992065429687</v>
      </c>
      <c r="AJ1343" s="65">
        <v>0.6799999475479126</v>
      </c>
      <c r="AK1343" s="65">
        <v>0.6799999475479126</v>
      </c>
      <c r="AL1343" s="65">
        <v>24</v>
      </c>
      <c r="AM1343" s="65">
        <v>1</v>
      </c>
      <c r="AN1343" s="65">
        <v>3</v>
      </c>
      <c r="AO1343" s="65">
        <v>0</v>
      </c>
      <c r="AP1343" s="5"/>
      <c r="AQ1343" s="65">
        <v>2</v>
      </c>
      <c r="AR1343" s="65">
        <v>1</v>
      </c>
      <c r="AS1343" s="65">
        <v>2</v>
      </c>
      <c r="AT1343" s="65">
        <v>1988</v>
      </c>
    </row>
    <row r="1344" spans="1:46" x14ac:dyDescent="0.25">
      <c r="A1344" s="65">
        <v>4001</v>
      </c>
      <c r="B1344" s="22">
        <v>32175</v>
      </c>
      <c r="C1344" s="65">
        <v>1</v>
      </c>
      <c r="D1344" s="65">
        <v>3</v>
      </c>
      <c r="E1344" s="5"/>
      <c r="F1344" s="5"/>
      <c r="G1344" s="5"/>
      <c r="H1344" s="5"/>
      <c r="I1344" s="5"/>
      <c r="J1344" s="5"/>
      <c r="K1344" s="65">
        <v>0</v>
      </c>
      <c r="L1344" s="65">
        <v>0</v>
      </c>
      <c r="M1344" s="65">
        <v>0</v>
      </c>
      <c r="N1344" s="65">
        <v>24</v>
      </c>
      <c r="O1344" s="65">
        <v>0</v>
      </c>
      <c r="P1344" s="65">
        <v>0</v>
      </c>
      <c r="Q1344" s="65">
        <v>0</v>
      </c>
      <c r="R1344" s="65">
        <v>0</v>
      </c>
      <c r="S1344" s="65">
        <v>0</v>
      </c>
      <c r="T1344" s="65">
        <v>24</v>
      </c>
      <c r="U1344" s="65">
        <v>0</v>
      </c>
      <c r="V1344" s="65">
        <v>0</v>
      </c>
      <c r="W1344" s="65">
        <v>76.599990844726562</v>
      </c>
      <c r="X1344" s="5"/>
      <c r="Y1344" s="65">
        <v>21</v>
      </c>
      <c r="Z1344" s="5"/>
      <c r="AA1344" s="5"/>
      <c r="AB1344" s="5"/>
      <c r="AC1344" s="5"/>
      <c r="AD1344" s="5"/>
      <c r="AE1344" s="65">
        <v>1677</v>
      </c>
      <c r="AF1344" s="65">
        <v>1677</v>
      </c>
      <c r="AG1344" s="65">
        <v>24</v>
      </c>
      <c r="AH1344" s="5"/>
      <c r="AI1344" s="65">
        <v>23.483993530273438</v>
      </c>
      <c r="AJ1344" s="65">
        <v>0.9779999852180481</v>
      </c>
      <c r="AK1344" s="65">
        <v>0.9779999852180481</v>
      </c>
      <c r="AL1344" s="65">
        <v>24</v>
      </c>
      <c r="AM1344" s="65">
        <v>1</v>
      </c>
      <c r="AN1344" s="65">
        <v>3</v>
      </c>
      <c r="AO1344" s="65">
        <v>0</v>
      </c>
      <c r="AP1344" s="5"/>
      <c r="AQ1344" s="65">
        <v>3</v>
      </c>
      <c r="AR1344" s="65">
        <v>2</v>
      </c>
      <c r="AS1344" s="65">
        <v>2</v>
      </c>
      <c r="AT1344" s="65">
        <v>1988</v>
      </c>
    </row>
    <row r="1345" spans="1:46" x14ac:dyDescent="0.25">
      <c r="A1345" s="65">
        <v>4001</v>
      </c>
      <c r="B1345" s="22">
        <v>32176</v>
      </c>
      <c r="C1345" s="65">
        <v>1</v>
      </c>
      <c r="D1345" s="65">
        <v>3</v>
      </c>
      <c r="E1345" s="5"/>
      <c r="F1345" s="5"/>
      <c r="G1345" s="5"/>
      <c r="H1345" s="5"/>
      <c r="I1345" s="5"/>
      <c r="J1345" s="5"/>
      <c r="K1345" s="65">
        <v>0</v>
      </c>
      <c r="L1345" s="65">
        <v>0</v>
      </c>
      <c r="M1345" s="65">
        <v>0</v>
      </c>
      <c r="N1345" s="65">
        <v>24</v>
      </c>
      <c r="O1345" s="65">
        <v>0</v>
      </c>
      <c r="P1345" s="65">
        <v>0</v>
      </c>
      <c r="Q1345" s="65">
        <v>0</v>
      </c>
      <c r="R1345" s="65">
        <v>0</v>
      </c>
      <c r="S1345" s="65">
        <v>0</v>
      </c>
      <c r="T1345" s="65">
        <v>24</v>
      </c>
      <c r="U1345" s="65">
        <v>0</v>
      </c>
      <c r="V1345" s="65">
        <v>0</v>
      </c>
      <c r="W1345" s="65">
        <v>83.099990844726563</v>
      </c>
      <c r="X1345" s="65">
        <v>83.099990844726563</v>
      </c>
      <c r="Y1345" s="65">
        <v>24</v>
      </c>
      <c r="Z1345" s="5"/>
      <c r="AA1345" s="5"/>
      <c r="AB1345" s="5"/>
      <c r="AC1345" s="5"/>
      <c r="AD1345" s="5"/>
      <c r="AE1345" s="65">
        <v>1047</v>
      </c>
      <c r="AF1345" s="65">
        <v>1047</v>
      </c>
      <c r="AG1345" s="65">
        <v>24</v>
      </c>
      <c r="AH1345" s="5"/>
      <c r="AI1345" s="65">
        <v>21.371994018554687</v>
      </c>
      <c r="AJ1345" s="65">
        <v>0.88999998569488525</v>
      </c>
      <c r="AK1345" s="65">
        <v>0.88999998569488525</v>
      </c>
      <c r="AL1345" s="65">
        <v>24</v>
      </c>
      <c r="AM1345" s="65">
        <v>1</v>
      </c>
      <c r="AN1345" s="65">
        <v>3</v>
      </c>
      <c r="AO1345" s="65">
        <v>0</v>
      </c>
      <c r="AP1345" s="5"/>
      <c r="AQ1345" s="65">
        <v>4</v>
      </c>
      <c r="AR1345" s="65">
        <v>3</v>
      </c>
      <c r="AS1345" s="65">
        <v>2</v>
      </c>
      <c r="AT1345" s="65">
        <v>1988</v>
      </c>
    </row>
    <row r="1346" spans="1:46" x14ac:dyDescent="0.25">
      <c r="A1346" s="65">
        <v>4001</v>
      </c>
      <c r="B1346" s="22">
        <v>32177</v>
      </c>
      <c r="C1346" s="65">
        <v>1</v>
      </c>
      <c r="D1346" s="65">
        <v>3</v>
      </c>
      <c r="E1346" s="5"/>
      <c r="F1346" s="5"/>
      <c r="G1346" s="5"/>
      <c r="H1346" s="5"/>
      <c r="I1346" s="5"/>
      <c r="J1346" s="5"/>
      <c r="K1346" s="65">
        <v>0</v>
      </c>
      <c r="L1346" s="65">
        <v>0</v>
      </c>
      <c r="M1346" s="65">
        <v>0</v>
      </c>
      <c r="N1346" s="65">
        <v>24</v>
      </c>
      <c r="O1346" s="65">
        <v>0</v>
      </c>
      <c r="P1346" s="65">
        <v>0</v>
      </c>
      <c r="Q1346" s="65">
        <v>0</v>
      </c>
      <c r="R1346" s="65">
        <v>0</v>
      </c>
      <c r="S1346" s="65">
        <v>0</v>
      </c>
      <c r="T1346" s="65">
        <v>24</v>
      </c>
      <c r="U1346" s="65">
        <v>0</v>
      </c>
      <c r="V1346" s="65">
        <v>0</v>
      </c>
      <c r="W1346" s="65">
        <v>84.599990844726563</v>
      </c>
      <c r="X1346" s="65">
        <v>84.599990844726563</v>
      </c>
      <c r="Y1346" s="65">
        <v>24</v>
      </c>
      <c r="Z1346" s="5"/>
      <c r="AA1346" s="5"/>
      <c r="AB1346" s="5"/>
      <c r="AC1346" s="5"/>
      <c r="AD1346" s="5"/>
      <c r="AE1346" s="65">
        <v>1102</v>
      </c>
      <c r="AF1346" s="65">
        <v>1102</v>
      </c>
      <c r="AG1346" s="65">
        <v>24</v>
      </c>
      <c r="AH1346" s="5"/>
      <c r="AI1346" s="65">
        <v>15.179999351501465</v>
      </c>
      <c r="AJ1346" s="65">
        <v>0.63199996948242188</v>
      </c>
      <c r="AK1346" s="65">
        <v>0.63199996948242188</v>
      </c>
      <c r="AL1346" s="65">
        <v>24</v>
      </c>
      <c r="AM1346" s="65">
        <v>1</v>
      </c>
      <c r="AN1346" s="65">
        <v>3</v>
      </c>
      <c r="AO1346" s="65">
        <v>0</v>
      </c>
      <c r="AP1346" s="5"/>
      <c r="AQ1346" s="65">
        <v>5</v>
      </c>
      <c r="AR1346" s="65">
        <v>4</v>
      </c>
      <c r="AS1346" s="65">
        <v>2</v>
      </c>
      <c r="AT1346" s="65">
        <v>1988</v>
      </c>
    </row>
    <row r="1347" spans="1:46" x14ac:dyDescent="0.25">
      <c r="A1347" s="65">
        <v>4001</v>
      </c>
      <c r="B1347" s="22">
        <v>32178</v>
      </c>
      <c r="C1347" s="65">
        <v>1</v>
      </c>
      <c r="D1347" s="65">
        <v>3</v>
      </c>
      <c r="E1347" s="5"/>
      <c r="F1347" s="5"/>
      <c r="G1347" s="5"/>
      <c r="H1347" s="5"/>
      <c r="I1347" s="5"/>
      <c r="J1347" s="5"/>
      <c r="K1347" s="65">
        <v>0</v>
      </c>
      <c r="L1347" s="65">
        <v>0</v>
      </c>
      <c r="M1347" s="65">
        <v>0</v>
      </c>
      <c r="N1347" s="65">
        <v>24</v>
      </c>
      <c r="O1347" s="65">
        <v>0</v>
      </c>
      <c r="P1347" s="65">
        <v>0</v>
      </c>
      <c r="Q1347" s="65">
        <v>0</v>
      </c>
      <c r="R1347" s="65">
        <v>0</v>
      </c>
      <c r="S1347" s="65">
        <v>0</v>
      </c>
      <c r="T1347" s="65">
        <v>24</v>
      </c>
      <c r="U1347" s="65">
        <v>0</v>
      </c>
      <c r="V1347" s="65">
        <v>0</v>
      </c>
      <c r="W1347" s="65">
        <v>74.099990844726563</v>
      </c>
      <c r="X1347" s="65">
        <v>74.099990844726563</v>
      </c>
      <c r="Y1347" s="65">
        <v>24</v>
      </c>
      <c r="Z1347" s="5"/>
      <c r="AA1347" s="5"/>
      <c r="AB1347" s="5"/>
      <c r="AC1347" s="5"/>
      <c r="AD1347" s="5"/>
      <c r="AE1347" s="65">
        <v>875</v>
      </c>
      <c r="AF1347" s="65">
        <v>875</v>
      </c>
      <c r="AG1347" s="65">
        <v>24</v>
      </c>
      <c r="AH1347" s="5"/>
      <c r="AI1347" s="65">
        <v>16.40399169921875</v>
      </c>
      <c r="AJ1347" s="65">
        <v>0.68299996852874756</v>
      </c>
      <c r="AK1347" s="65">
        <v>0.68299996852874756</v>
      </c>
      <c r="AL1347" s="65">
        <v>24</v>
      </c>
      <c r="AM1347" s="65">
        <v>1</v>
      </c>
      <c r="AN1347" s="65">
        <v>3</v>
      </c>
      <c r="AO1347" s="65">
        <v>0</v>
      </c>
      <c r="AP1347" s="5"/>
      <c r="AQ1347" s="65">
        <v>6</v>
      </c>
      <c r="AR1347" s="65">
        <v>5</v>
      </c>
      <c r="AS1347" s="65">
        <v>2</v>
      </c>
      <c r="AT1347" s="65">
        <v>1988</v>
      </c>
    </row>
    <row r="1348" spans="1:46" x14ac:dyDescent="0.25">
      <c r="A1348" s="65">
        <v>4001</v>
      </c>
      <c r="B1348" s="22">
        <v>32179</v>
      </c>
      <c r="C1348" s="65">
        <v>1</v>
      </c>
      <c r="D1348" s="65">
        <v>3</v>
      </c>
      <c r="E1348" s="5"/>
      <c r="F1348" s="5"/>
      <c r="G1348" s="5"/>
      <c r="H1348" s="5"/>
      <c r="I1348" s="5"/>
      <c r="J1348" s="5"/>
      <c r="K1348" s="65">
        <v>0</v>
      </c>
      <c r="L1348" s="65">
        <v>0</v>
      </c>
      <c r="M1348" s="65">
        <v>0</v>
      </c>
      <c r="N1348" s="65">
        <v>24</v>
      </c>
      <c r="O1348" s="65">
        <v>0</v>
      </c>
      <c r="P1348" s="65">
        <v>0</v>
      </c>
      <c r="Q1348" s="65">
        <v>0</v>
      </c>
      <c r="R1348" s="65">
        <v>0</v>
      </c>
      <c r="S1348" s="65">
        <v>0</v>
      </c>
      <c r="T1348" s="65">
        <v>24</v>
      </c>
      <c r="U1348" s="65">
        <v>0</v>
      </c>
      <c r="V1348" s="65">
        <v>0</v>
      </c>
      <c r="W1348" s="65">
        <v>79.5</v>
      </c>
      <c r="X1348" s="65">
        <v>79.5</v>
      </c>
      <c r="Y1348" s="65">
        <v>24</v>
      </c>
      <c r="Z1348" s="5"/>
      <c r="AA1348" s="5"/>
      <c r="AB1348" s="5"/>
      <c r="AC1348" s="5"/>
      <c r="AD1348" s="5"/>
      <c r="AE1348" s="65">
        <v>888</v>
      </c>
      <c r="AF1348" s="65">
        <v>888</v>
      </c>
      <c r="AG1348" s="65">
        <v>24</v>
      </c>
      <c r="AH1348" s="5"/>
      <c r="AI1348" s="65">
        <v>26.099990844726563</v>
      </c>
      <c r="AJ1348" s="65">
        <v>1.0869998931884766</v>
      </c>
      <c r="AK1348" s="65">
        <v>1.0869998931884766</v>
      </c>
      <c r="AL1348" s="65">
        <v>24</v>
      </c>
      <c r="AM1348" s="65">
        <v>1</v>
      </c>
      <c r="AN1348" s="65">
        <v>3</v>
      </c>
      <c r="AO1348" s="65">
        <v>0</v>
      </c>
      <c r="AP1348" s="5"/>
      <c r="AQ1348" s="65">
        <v>7</v>
      </c>
      <c r="AR1348" s="65">
        <v>6</v>
      </c>
      <c r="AS1348" s="65">
        <v>2</v>
      </c>
      <c r="AT1348" s="65">
        <v>1988</v>
      </c>
    </row>
    <row r="1349" spans="1:46" x14ac:dyDescent="0.25">
      <c r="A1349" s="65">
        <v>4001</v>
      </c>
      <c r="B1349" s="22">
        <v>32180</v>
      </c>
      <c r="C1349" s="65">
        <v>1</v>
      </c>
      <c r="D1349" s="65">
        <v>3</v>
      </c>
      <c r="E1349" s="5"/>
      <c r="F1349" s="5"/>
      <c r="G1349" s="5"/>
      <c r="H1349" s="5"/>
      <c r="I1349" s="5"/>
      <c r="J1349" s="5"/>
      <c r="K1349" s="65">
        <v>0</v>
      </c>
      <c r="L1349" s="65">
        <v>0</v>
      </c>
      <c r="M1349" s="65">
        <v>0</v>
      </c>
      <c r="N1349" s="65">
        <v>24</v>
      </c>
      <c r="O1349" s="65">
        <v>0</v>
      </c>
      <c r="P1349" s="65">
        <v>0</v>
      </c>
      <c r="Q1349" s="65">
        <v>0</v>
      </c>
      <c r="R1349" s="65">
        <v>0</v>
      </c>
      <c r="S1349" s="65">
        <v>0</v>
      </c>
      <c r="T1349" s="65">
        <v>24</v>
      </c>
      <c r="U1349" s="65">
        <v>0</v>
      </c>
      <c r="V1349" s="65">
        <v>0</v>
      </c>
      <c r="W1349" s="65">
        <v>72.5</v>
      </c>
      <c r="X1349" s="65">
        <v>72.5</v>
      </c>
      <c r="Y1349" s="65">
        <v>24</v>
      </c>
      <c r="Z1349" s="5"/>
      <c r="AA1349" s="5"/>
      <c r="AB1349" s="5"/>
      <c r="AC1349" s="5"/>
      <c r="AD1349" s="5"/>
      <c r="AE1349" s="65">
        <v>729</v>
      </c>
      <c r="AF1349" s="65">
        <v>729</v>
      </c>
      <c r="AG1349" s="65">
        <v>24</v>
      </c>
      <c r="AH1349" s="5"/>
      <c r="AI1349" s="65">
        <v>14.855999946594238</v>
      </c>
      <c r="AJ1349" s="65">
        <v>0.61899995803833008</v>
      </c>
      <c r="AK1349" s="65">
        <v>0.61899995803833008</v>
      </c>
      <c r="AL1349" s="65">
        <v>24</v>
      </c>
      <c r="AM1349" s="65">
        <v>1</v>
      </c>
      <c r="AN1349" s="65">
        <v>3</v>
      </c>
      <c r="AO1349" s="65">
        <v>0</v>
      </c>
      <c r="AP1349" s="5"/>
      <c r="AQ1349" s="65">
        <v>1</v>
      </c>
      <c r="AR1349" s="65">
        <v>7</v>
      </c>
      <c r="AS1349" s="65">
        <v>2</v>
      </c>
      <c r="AT1349" s="65">
        <v>1988</v>
      </c>
    </row>
    <row r="1350" spans="1:46" x14ac:dyDescent="0.25">
      <c r="A1350" s="65">
        <v>4001</v>
      </c>
      <c r="B1350" s="22">
        <v>32181</v>
      </c>
      <c r="C1350" s="65">
        <v>1</v>
      </c>
      <c r="D1350" s="65">
        <v>3</v>
      </c>
      <c r="E1350" s="5"/>
      <c r="F1350" s="5"/>
      <c r="G1350" s="5"/>
      <c r="H1350" s="5"/>
      <c r="I1350" s="5"/>
      <c r="J1350" s="5"/>
      <c r="K1350" s="65">
        <v>0</v>
      </c>
      <c r="L1350" s="65">
        <v>0</v>
      </c>
      <c r="M1350" s="65">
        <v>0</v>
      </c>
      <c r="N1350" s="65">
        <v>24</v>
      </c>
      <c r="O1350" s="65">
        <v>0</v>
      </c>
      <c r="P1350" s="65">
        <v>0</v>
      </c>
      <c r="Q1350" s="65">
        <v>0</v>
      </c>
      <c r="R1350" s="65">
        <v>0</v>
      </c>
      <c r="S1350" s="65">
        <v>0</v>
      </c>
      <c r="T1350" s="65">
        <v>24</v>
      </c>
      <c r="U1350" s="65">
        <v>0</v>
      </c>
      <c r="V1350" s="65">
        <v>0</v>
      </c>
      <c r="W1350" s="65">
        <v>61.5</v>
      </c>
      <c r="X1350" s="65">
        <v>61.5</v>
      </c>
      <c r="Y1350" s="65">
        <v>24</v>
      </c>
      <c r="Z1350" s="5"/>
      <c r="AA1350" s="5"/>
      <c r="AB1350" s="5"/>
      <c r="AC1350" s="5"/>
      <c r="AD1350" s="5"/>
      <c r="AE1350" s="65">
        <v>0</v>
      </c>
      <c r="AF1350" s="65">
        <v>0</v>
      </c>
      <c r="AG1350" s="65">
        <v>24</v>
      </c>
      <c r="AH1350" s="5"/>
      <c r="AI1350" s="65">
        <v>9.5759992599487305</v>
      </c>
      <c r="AJ1350" s="65">
        <v>0.39899998903274536</v>
      </c>
      <c r="AK1350" s="65">
        <v>0.39899998903274536</v>
      </c>
      <c r="AL1350" s="65">
        <v>24</v>
      </c>
      <c r="AM1350" s="65">
        <v>1</v>
      </c>
      <c r="AN1350" s="65">
        <v>3</v>
      </c>
      <c r="AO1350" s="65">
        <v>0</v>
      </c>
      <c r="AP1350" s="5"/>
      <c r="AQ1350" s="65">
        <v>2</v>
      </c>
      <c r="AR1350" s="65">
        <v>8</v>
      </c>
      <c r="AS1350" s="65">
        <v>2</v>
      </c>
      <c r="AT1350" s="65">
        <v>1988</v>
      </c>
    </row>
    <row r="1351" spans="1:46" x14ac:dyDescent="0.25">
      <c r="A1351" s="65">
        <v>4001</v>
      </c>
      <c r="B1351" s="22">
        <v>32182</v>
      </c>
      <c r="C1351" s="65">
        <v>1</v>
      </c>
      <c r="D1351" s="65">
        <v>3</v>
      </c>
      <c r="E1351" s="5"/>
      <c r="F1351" s="5"/>
      <c r="G1351" s="5"/>
      <c r="H1351" s="5"/>
      <c r="I1351" s="5"/>
      <c r="J1351" s="5"/>
      <c r="K1351" s="65">
        <v>1.8049993515014648</v>
      </c>
      <c r="L1351" s="65">
        <v>7.4999988079071045E-2</v>
      </c>
      <c r="M1351" s="65">
        <v>7.4999988079071045E-2</v>
      </c>
      <c r="N1351" s="65">
        <v>24</v>
      </c>
      <c r="O1351" s="65">
        <v>2</v>
      </c>
      <c r="P1351" s="65">
        <v>1</v>
      </c>
      <c r="Q1351" s="65">
        <v>1.8049993515014648</v>
      </c>
      <c r="R1351" s="65">
        <v>7.4999988079071045E-2</v>
      </c>
      <c r="S1351" s="65">
        <v>7.4999988079071045E-2</v>
      </c>
      <c r="T1351" s="65">
        <v>24</v>
      </c>
      <c r="U1351" s="65">
        <v>2</v>
      </c>
      <c r="V1351" s="65">
        <v>1</v>
      </c>
      <c r="W1351" s="65">
        <v>66.899993896484375</v>
      </c>
      <c r="X1351" s="65">
        <v>66.899993896484375</v>
      </c>
      <c r="Y1351" s="65">
        <v>24</v>
      </c>
      <c r="Z1351" s="5"/>
      <c r="AA1351" s="5"/>
      <c r="AB1351" s="5"/>
      <c r="AC1351" s="5"/>
      <c r="AD1351" s="5"/>
      <c r="AE1351" s="65">
        <v>858</v>
      </c>
      <c r="AF1351" s="65">
        <v>858</v>
      </c>
      <c r="AG1351" s="65">
        <v>24</v>
      </c>
      <c r="AH1351" s="5"/>
      <c r="AI1351" s="65">
        <v>14.423999786376953</v>
      </c>
      <c r="AJ1351" s="65">
        <v>0.60099995136260986</v>
      </c>
      <c r="AK1351" s="65">
        <v>0.60099995136260986</v>
      </c>
      <c r="AL1351" s="65">
        <v>24</v>
      </c>
      <c r="AM1351" s="65">
        <v>1</v>
      </c>
      <c r="AN1351" s="65">
        <v>3</v>
      </c>
      <c r="AO1351" s="65">
        <v>0</v>
      </c>
      <c r="AP1351" s="5"/>
      <c r="AQ1351" s="65">
        <v>3</v>
      </c>
      <c r="AR1351" s="65">
        <v>9</v>
      </c>
      <c r="AS1351" s="65">
        <v>2</v>
      </c>
      <c r="AT1351" s="65">
        <v>1988</v>
      </c>
    </row>
    <row r="1352" spans="1:46" x14ac:dyDescent="0.25">
      <c r="A1352" s="65">
        <v>4001</v>
      </c>
      <c r="B1352" s="22">
        <v>32183</v>
      </c>
      <c r="C1352" s="65">
        <v>1</v>
      </c>
      <c r="D1352" s="65">
        <v>3</v>
      </c>
      <c r="E1352" s="5"/>
      <c r="F1352" s="5"/>
      <c r="G1352" s="5"/>
      <c r="H1352" s="5"/>
      <c r="I1352" s="5"/>
      <c r="J1352" s="5"/>
      <c r="K1352" s="65">
        <v>0</v>
      </c>
      <c r="L1352" s="65">
        <v>0</v>
      </c>
      <c r="M1352" s="65">
        <v>0</v>
      </c>
      <c r="N1352" s="65">
        <v>24</v>
      </c>
      <c r="O1352" s="65">
        <v>0</v>
      </c>
      <c r="P1352" s="65">
        <v>0</v>
      </c>
      <c r="Q1352" s="65">
        <v>0</v>
      </c>
      <c r="R1352" s="65">
        <v>0</v>
      </c>
      <c r="S1352" s="65">
        <v>0</v>
      </c>
      <c r="T1352" s="65">
        <v>24</v>
      </c>
      <c r="U1352" s="65">
        <v>0</v>
      </c>
      <c r="V1352" s="65">
        <v>0</v>
      </c>
      <c r="W1352" s="65">
        <v>68.199996948242188</v>
      </c>
      <c r="X1352" s="65">
        <v>68.199996948242188</v>
      </c>
      <c r="Y1352" s="65">
        <v>24</v>
      </c>
      <c r="Z1352" s="5"/>
      <c r="AA1352" s="5"/>
      <c r="AB1352" s="5"/>
      <c r="AC1352" s="5"/>
      <c r="AD1352" s="5"/>
      <c r="AE1352" s="65">
        <v>226</v>
      </c>
      <c r="AF1352" s="65">
        <v>226</v>
      </c>
      <c r="AG1352" s="65">
        <v>24</v>
      </c>
      <c r="AH1352" s="5"/>
      <c r="AI1352" s="65">
        <v>16.379989624023438</v>
      </c>
      <c r="AJ1352" s="65">
        <v>0.68199998140335083</v>
      </c>
      <c r="AK1352" s="65">
        <v>0.68199998140335083</v>
      </c>
      <c r="AL1352" s="65">
        <v>24</v>
      </c>
      <c r="AM1352" s="65">
        <v>1</v>
      </c>
      <c r="AN1352" s="65">
        <v>3</v>
      </c>
      <c r="AO1352" s="65">
        <v>0</v>
      </c>
      <c r="AP1352" s="5"/>
      <c r="AQ1352" s="65">
        <v>4</v>
      </c>
      <c r="AR1352" s="65">
        <v>10</v>
      </c>
      <c r="AS1352" s="65">
        <v>2</v>
      </c>
      <c r="AT1352" s="65">
        <v>1988</v>
      </c>
    </row>
    <row r="1353" spans="1:46" x14ac:dyDescent="0.25">
      <c r="A1353" s="65">
        <v>4001</v>
      </c>
      <c r="B1353" s="22">
        <v>32184</v>
      </c>
      <c r="C1353" s="65">
        <v>1</v>
      </c>
      <c r="D1353" s="65">
        <v>3</v>
      </c>
      <c r="E1353" s="5"/>
      <c r="F1353" s="5"/>
      <c r="G1353" s="5"/>
      <c r="H1353" s="5"/>
      <c r="I1353" s="5"/>
      <c r="J1353" s="5"/>
      <c r="K1353" s="65">
        <v>0</v>
      </c>
      <c r="L1353" s="65">
        <v>0</v>
      </c>
      <c r="M1353" s="65">
        <v>0</v>
      </c>
      <c r="N1353" s="65">
        <v>24</v>
      </c>
      <c r="O1353" s="65">
        <v>0</v>
      </c>
      <c r="P1353" s="65">
        <v>0</v>
      </c>
      <c r="Q1353" s="65">
        <v>0</v>
      </c>
      <c r="R1353" s="65">
        <v>0</v>
      </c>
      <c r="S1353" s="65">
        <v>0</v>
      </c>
      <c r="T1353" s="65">
        <v>24</v>
      </c>
      <c r="U1353" s="65">
        <v>0</v>
      </c>
      <c r="V1353" s="65">
        <v>0</v>
      </c>
      <c r="W1353" s="65">
        <v>84.399993896484375</v>
      </c>
      <c r="X1353" s="5"/>
      <c r="Y1353" s="65">
        <v>23</v>
      </c>
      <c r="Z1353" s="5"/>
      <c r="AA1353" s="5"/>
      <c r="AB1353" s="5"/>
      <c r="AC1353" s="5"/>
      <c r="AD1353" s="5"/>
      <c r="AE1353" s="65">
        <v>1051</v>
      </c>
      <c r="AF1353" s="65">
        <v>1051</v>
      </c>
      <c r="AG1353" s="65">
        <v>24</v>
      </c>
      <c r="AH1353" s="5"/>
      <c r="AI1353" s="65">
        <v>15.64799976348877</v>
      </c>
      <c r="AJ1353" s="65">
        <v>0.65199995040893555</v>
      </c>
      <c r="AK1353" s="65">
        <v>0.65199995040893555</v>
      </c>
      <c r="AL1353" s="65">
        <v>24</v>
      </c>
      <c r="AM1353" s="65">
        <v>1</v>
      </c>
      <c r="AN1353" s="65">
        <v>3</v>
      </c>
      <c r="AO1353" s="65">
        <v>0</v>
      </c>
      <c r="AP1353" s="5"/>
      <c r="AQ1353" s="65">
        <v>5</v>
      </c>
      <c r="AR1353" s="65">
        <v>11</v>
      </c>
      <c r="AS1353" s="65">
        <v>2</v>
      </c>
      <c r="AT1353" s="65">
        <v>1988</v>
      </c>
    </row>
    <row r="1354" spans="1:46" x14ac:dyDescent="0.25">
      <c r="A1354" s="65">
        <v>4001</v>
      </c>
      <c r="B1354" s="22">
        <v>32185</v>
      </c>
      <c r="C1354" s="65">
        <v>1</v>
      </c>
      <c r="D1354" s="65">
        <v>3</v>
      </c>
      <c r="E1354" s="5"/>
      <c r="F1354" s="5"/>
      <c r="G1354" s="5"/>
      <c r="H1354" s="5"/>
      <c r="I1354" s="5"/>
      <c r="J1354" s="5"/>
      <c r="K1354" s="65">
        <v>0</v>
      </c>
      <c r="L1354" s="65">
        <v>0</v>
      </c>
      <c r="M1354" s="65">
        <v>0</v>
      </c>
      <c r="N1354" s="65">
        <v>24</v>
      </c>
      <c r="O1354" s="65">
        <v>0</v>
      </c>
      <c r="P1354" s="65">
        <v>0</v>
      </c>
      <c r="Q1354" s="65">
        <v>0</v>
      </c>
      <c r="R1354" s="65">
        <v>0</v>
      </c>
      <c r="S1354" s="65">
        <v>0</v>
      </c>
      <c r="T1354" s="65">
        <v>24</v>
      </c>
      <c r="U1354" s="65">
        <v>0</v>
      </c>
      <c r="V1354" s="65">
        <v>0</v>
      </c>
      <c r="W1354" s="65">
        <v>62.199996948242187</v>
      </c>
      <c r="X1354" s="65">
        <v>62.199996948242187</v>
      </c>
      <c r="Y1354" s="65">
        <v>24</v>
      </c>
      <c r="Z1354" s="5"/>
      <c r="AA1354" s="5"/>
      <c r="AB1354" s="5"/>
      <c r="AC1354" s="5"/>
      <c r="AD1354" s="5"/>
      <c r="AE1354" s="65">
        <v>214</v>
      </c>
      <c r="AF1354" s="65">
        <v>214</v>
      </c>
      <c r="AG1354" s="65">
        <v>24</v>
      </c>
      <c r="AH1354" s="5"/>
      <c r="AI1354" s="65">
        <v>12.863999366760254</v>
      </c>
      <c r="AJ1354" s="65">
        <v>0.53599995374679565</v>
      </c>
      <c r="AK1354" s="65">
        <v>0.53599995374679565</v>
      </c>
      <c r="AL1354" s="65">
        <v>24</v>
      </c>
      <c r="AM1354" s="65">
        <v>1</v>
      </c>
      <c r="AN1354" s="65">
        <v>3</v>
      </c>
      <c r="AO1354" s="65">
        <v>0</v>
      </c>
      <c r="AP1354" s="5"/>
      <c r="AQ1354" s="65">
        <v>6</v>
      </c>
      <c r="AR1354" s="65">
        <v>12</v>
      </c>
      <c r="AS1354" s="65">
        <v>2</v>
      </c>
      <c r="AT1354" s="65">
        <v>1988</v>
      </c>
    </row>
    <row r="1355" spans="1:46" x14ac:dyDescent="0.25">
      <c r="A1355" s="65">
        <v>4001</v>
      </c>
      <c r="B1355" s="22">
        <v>32186</v>
      </c>
      <c r="C1355" s="65">
        <v>1</v>
      </c>
      <c r="D1355" s="65">
        <v>3</v>
      </c>
      <c r="E1355" s="5"/>
      <c r="F1355" s="5"/>
      <c r="G1355" s="5"/>
      <c r="H1355" s="5"/>
      <c r="I1355" s="5"/>
      <c r="J1355" s="5"/>
      <c r="K1355" s="65">
        <v>0</v>
      </c>
      <c r="L1355" s="65">
        <v>0</v>
      </c>
      <c r="M1355" s="65">
        <v>0</v>
      </c>
      <c r="N1355" s="65">
        <v>24</v>
      </c>
      <c r="O1355" s="65">
        <v>0</v>
      </c>
      <c r="P1355" s="65">
        <v>0</v>
      </c>
      <c r="Q1355" s="65">
        <v>0</v>
      </c>
      <c r="R1355" s="65">
        <v>0</v>
      </c>
      <c r="S1355" s="65">
        <v>0</v>
      </c>
      <c r="T1355" s="65">
        <v>24</v>
      </c>
      <c r="U1355" s="65">
        <v>0</v>
      </c>
      <c r="V1355" s="65">
        <v>0</v>
      </c>
      <c r="W1355" s="65">
        <v>67.5</v>
      </c>
      <c r="X1355" s="5"/>
      <c r="Y1355" s="65">
        <v>23</v>
      </c>
      <c r="Z1355" s="5"/>
      <c r="AA1355" s="5"/>
      <c r="AB1355" s="5"/>
      <c r="AC1355" s="5"/>
      <c r="AD1355" s="5"/>
      <c r="AE1355" s="65">
        <v>762</v>
      </c>
      <c r="AF1355" s="65">
        <v>762</v>
      </c>
      <c r="AG1355" s="65">
        <v>24</v>
      </c>
      <c r="AH1355" s="5"/>
      <c r="AI1355" s="65">
        <v>17.423995971679688</v>
      </c>
      <c r="AJ1355" s="65">
        <v>0.72599995136260986</v>
      </c>
      <c r="AK1355" s="65">
        <v>0.72599995136260986</v>
      </c>
      <c r="AL1355" s="65">
        <v>24</v>
      </c>
      <c r="AM1355" s="65">
        <v>1</v>
      </c>
      <c r="AN1355" s="65">
        <v>3</v>
      </c>
      <c r="AO1355" s="65">
        <v>0</v>
      </c>
      <c r="AP1355" s="5"/>
      <c r="AQ1355" s="65">
        <v>7</v>
      </c>
      <c r="AR1355" s="65">
        <v>13</v>
      </c>
      <c r="AS1355" s="65">
        <v>2</v>
      </c>
      <c r="AT1355" s="65">
        <v>1988</v>
      </c>
    </row>
    <row r="1356" spans="1:46" x14ac:dyDescent="0.25">
      <c r="A1356" s="65">
        <v>4001</v>
      </c>
      <c r="B1356" s="22">
        <v>32187</v>
      </c>
      <c r="C1356" s="65">
        <v>1</v>
      </c>
      <c r="D1356" s="65">
        <v>3</v>
      </c>
      <c r="E1356" s="5"/>
      <c r="F1356" s="5"/>
      <c r="G1356" s="5"/>
      <c r="H1356" s="5"/>
      <c r="I1356" s="5"/>
      <c r="J1356" s="5"/>
      <c r="K1356" s="65">
        <v>0</v>
      </c>
      <c r="L1356" s="65">
        <v>0</v>
      </c>
      <c r="M1356" s="65">
        <v>0</v>
      </c>
      <c r="N1356" s="65">
        <v>24</v>
      </c>
      <c r="O1356" s="65">
        <v>0</v>
      </c>
      <c r="P1356" s="65">
        <v>0</v>
      </c>
      <c r="Q1356" s="65">
        <v>0</v>
      </c>
      <c r="R1356" s="65">
        <v>0</v>
      </c>
      <c r="S1356" s="65">
        <v>0</v>
      </c>
      <c r="T1356" s="65">
        <v>24</v>
      </c>
      <c r="U1356" s="65">
        <v>0</v>
      </c>
      <c r="V1356" s="65">
        <v>0</v>
      </c>
      <c r="W1356" s="65">
        <v>77.399993896484375</v>
      </c>
      <c r="X1356" s="5"/>
      <c r="Y1356" s="65">
        <v>23</v>
      </c>
      <c r="Z1356" s="5"/>
      <c r="AA1356" s="5"/>
      <c r="AB1356" s="5"/>
      <c r="AC1356" s="5"/>
      <c r="AD1356" s="5"/>
      <c r="AE1356" s="65">
        <v>875</v>
      </c>
      <c r="AF1356" s="65">
        <v>875</v>
      </c>
      <c r="AG1356" s="65">
        <v>24</v>
      </c>
      <c r="AH1356" s="5"/>
      <c r="AI1356" s="65">
        <v>14.699999809265137</v>
      </c>
      <c r="AJ1356" s="65">
        <v>0.6119999885559082</v>
      </c>
      <c r="AK1356" s="65">
        <v>0.6119999885559082</v>
      </c>
      <c r="AL1356" s="65">
        <v>24</v>
      </c>
      <c r="AM1356" s="65">
        <v>1</v>
      </c>
      <c r="AN1356" s="65">
        <v>3</v>
      </c>
      <c r="AO1356" s="65">
        <v>0</v>
      </c>
      <c r="AP1356" s="5"/>
      <c r="AQ1356" s="65">
        <v>1</v>
      </c>
      <c r="AR1356" s="65">
        <v>14</v>
      </c>
      <c r="AS1356" s="65">
        <v>2</v>
      </c>
      <c r="AT1356" s="65">
        <v>1988</v>
      </c>
    </row>
    <row r="1357" spans="1:46" x14ac:dyDescent="0.25">
      <c r="A1357" s="65">
        <v>4001</v>
      </c>
      <c r="B1357" s="22">
        <v>32188</v>
      </c>
      <c r="C1357" s="65">
        <v>1</v>
      </c>
      <c r="D1357" s="65">
        <v>3</v>
      </c>
      <c r="E1357" s="5"/>
      <c r="F1357" s="5"/>
      <c r="G1357" s="5"/>
      <c r="H1357" s="5"/>
      <c r="I1357" s="5"/>
      <c r="J1357" s="5"/>
      <c r="K1357" s="65">
        <v>0</v>
      </c>
      <c r="L1357" s="65">
        <v>0</v>
      </c>
      <c r="M1357" s="65">
        <v>0</v>
      </c>
      <c r="N1357" s="65">
        <v>24</v>
      </c>
      <c r="O1357" s="65">
        <v>0</v>
      </c>
      <c r="P1357" s="65">
        <v>0</v>
      </c>
      <c r="Q1357" s="65">
        <v>0</v>
      </c>
      <c r="R1357" s="65">
        <v>0</v>
      </c>
      <c r="S1357" s="65">
        <v>0</v>
      </c>
      <c r="T1357" s="65">
        <v>24</v>
      </c>
      <c r="U1357" s="65">
        <v>0</v>
      </c>
      <c r="V1357" s="65">
        <v>0</v>
      </c>
      <c r="W1357" s="65">
        <v>86</v>
      </c>
      <c r="X1357" s="65">
        <v>86</v>
      </c>
      <c r="Y1357" s="65">
        <v>24</v>
      </c>
      <c r="Z1357" s="5"/>
      <c r="AA1357" s="5"/>
      <c r="AB1357" s="5"/>
      <c r="AC1357" s="5"/>
      <c r="AD1357" s="5"/>
      <c r="AE1357" s="65">
        <v>1387</v>
      </c>
      <c r="AF1357" s="65">
        <v>1387</v>
      </c>
      <c r="AG1357" s="65">
        <v>24</v>
      </c>
      <c r="AH1357" s="5"/>
      <c r="AI1357" s="65">
        <v>23.423995971679688</v>
      </c>
      <c r="AJ1357" s="65">
        <v>0.97599995136260986</v>
      </c>
      <c r="AK1357" s="65">
        <v>0.97599995136260986</v>
      </c>
      <c r="AL1357" s="65">
        <v>24</v>
      </c>
      <c r="AM1357" s="65">
        <v>1</v>
      </c>
      <c r="AN1357" s="65">
        <v>3</v>
      </c>
      <c r="AO1357" s="65">
        <v>0</v>
      </c>
      <c r="AP1357" s="5"/>
      <c r="AQ1357" s="65">
        <v>2</v>
      </c>
      <c r="AR1357" s="65">
        <v>15</v>
      </c>
      <c r="AS1357" s="65">
        <v>2</v>
      </c>
      <c r="AT1357" s="65">
        <v>1988</v>
      </c>
    </row>
    <row r="1358" spans="1:46" x14ac:dyDescent="0.25">
      <c r="A1358" s="65">
        <v>4001</v>
      </c>
      <c r="B1358" s="22">
        <v>32189</v>
      </c>
      <c r="C1358" s="65">
        <v>1</v>
      </c>
      <c r="D1358" s="65">
        <v>3</v>
      </c>
      <c r="E1358" s="5"/>
      <c r="F1358" s="5"/>
      <c r="G1358" s="5"/>
      <c r="H1358" s="5"/>
      <c r="I1358" s="5"/>
      <c r="J1358" s="5"/>
      <c r="K1358" s="65">
        <v>0</v>
      </c>
      <c r="L1358" s="65">
        <v>0</v>
      </c>
      <c r="M1358" s="65">
        <v>0</v>
      </c>
      <c r="N1358" s="65">
        <v>24</v>
      </c>
      <c r="O1358" s="65">
        <v>0</v>
      </c>
      <c r="P1358" s="65">
        <v>0</v>
      </c>
      <c r="Q1358" s="65">
        <v>0</v>
      </c>
      <c r="R1358" s="65">
        <v>0</v>
      </c>
      <c r="S1358" s="65">
        <v>0</v>
      </c>
      <c r="T1358" s="65">
        <v>24</v>
      </c>
      <c r="U1358" s="65">
        <v>0</v>
      </c>
      <c r="V1358" s="65">
        <v>0</v>
      </c>
      <c r="W1358" s="65">
        <v>82.79998779296875</v>
      </c>
      <c r="X1358" s="65">
        <v>82.79998779296875</v>
      </c>
      <c r="Y1358" s="65">
        <v>24</v>
      </c>
      <c r="Z1358" s="5"/>
      <c r="AA1358" s="5"/>
      <c r="AB1358" s="5"/>
      <c r="AC1358" s="5"/>
      <c r="AD1358" s="5"/>
      <c r="AE1358" s="65">
        <v>1520</v>
      </c>
      <c r="AF1358" s="65">
        <v>1520</v>
      </c>
      <c r="AG1358" s="65">
        <v>24</v>
      </c>
      <c r="AH1358" s="5"/>
      <c r="AI1358" s="65">
        <v>40.28399658203125</v>
      </c>
      <c r="AJ1358" s="65">
        <v>1.6779994964599609</v>
      </c>
      <c r="AK1358" s="65">
        <v>1.6779994964599609</v>
      </c>
      <c r="AL1358" s="65">
        <v>24</v>
      </c>
      <c r="AM1358" s="65">
        <v>1</v>
      </c>
      <c r="AN1358" s="65">
        <v>3</v>
      </c>
      <c r="AO1358" s="65">
        <v>0</v>
      </c>
      <c r="AP1358" s="5"/>
      <c r="AQ1358" s="65">
        <v>3</v>
      </c>
      <c r="AR1358" s="65">
        <v>16</v>
      </c>
      <c r="AS1358" s="65">
        <v>2</v>
      </c>
      <c r="AT1358" s="65">
        <v>1988</v>
      </c>
    </row>
    <row r="1359" spans="1:46" x14ac:dyDescent="0.25">
      <c r="A1359" s="65">
        <v>4001</v>
      </c>
      <c r="B1359" s="22">
        <v>32190</v>
      </c>
      <c r="C1359" s="65">
        <v>1</v>
      </c>
      <c r="D1359" s="65">
        <v>3</v>
      </c>
      <c r="E1359" s="5"/>
      <c r="F1359" s="5"/>
      <c r="G1359" s="5"/>
      <c r="H1359" s="5"/>
      <c r="I1359" s="5"/>
      <c r="J1359" s="5"/>
      <c r="K1359" s="65">
        <v>0</v>
      </c>
      <c r="L1359" s="65">
        <v>0</v>
      </c>
      <c r="M1359" s="65">
        <v>0</v>
      </c>
      <c r="N1359" s="65">
        <v>24</v>
      </c>
      <c r="O1359" s="65">
        <v>0</v>
      </c>
      <c r="P1359" s="65">
        <v>0</v>
      </c>
      <c r="Q1359" s="65">
        <v>0</v>
      </c>
      <c r="R1359" s="65">
        <v>0</v>
      </c>
      <c r="S1359" s="65">
        <v>0</v>
      </c>
      <c r="T1359" s="65">
        <v>24</v>
      </c>
      <c r="U1359" s="65">
        <v>0</v>
      </c>
      <c r="V1359" s="65">
        <v>0</v>
      </c>
      <c r="W1359" s="65">
        <v>70</v>
      </c>
      <c r="X1359" s="65">
        <v>70</v>
      </c>
      <c r="Y1359" s="65">
        <v>24</v>
      </c>
      <c r="Z1359" s="5"/>
      <c r="AA1359" s="5"/>
      <c r="AB1359" s="5"/>
      <c r="AC1359" s="5"/>
      <c r="AD1359" s="5"/>
      <c r="AE1359" s="65">
        <v>1183</v>
      </c>
      <c r="AF1359" s="65">
        <v>1183</v>
      </c>
      <c r="AG1359" s="65">
        <v>24</v>
      </c>
      <c r="AH1359" s="5"/>
      <c r="AI1359" s="65">
        <v>15.227999687194824</v>
      </c>
      <c r="AJ1359" s="65">
        <v>0.63399994373321533</v>
      </c>
      <c r="AK1359" s="65">
        <v>0.63399994373321533</v>
      </c>
      <c r="AL1359" s="65">
        <v>24</v>
      </c>
      <c r="AM1359" s="65">
        <v>1</v>
      </c>
      <c r="AN1359" s="65">
        <v>3</v>
      </c>
      <c r="AO1359" s="65">
        <v>0</v>
      </c>
      <c r="AP1359" s="5"/>
      <c r="AQ1359" s="65">
        <v>4</v>
      </c>
      <c r="AR1359" s="65">
        <v>17</v>
      </c>
      <c r="AS1359" s="65">
        <v>2</v>
      </c>
      <c r="AT1359" s="65">
        <v>1988</v>
      </c>
    </row>
    <row r="1360" spans="1:46" x14ac:dyDescent="0.25">
      <c r="A1360" s="65">
        <v>4001</v>
      </c>
      <c r="B1360" s="22">
        <v>32191</v>
      </c>
      <c r="C1360" s="65">
        <v>1</v>
      </c>
      <c r="D1360" s="65">
        <v>3</v>
      </c>
      <c r="E1360" s="5"/>
      <c r="F1360" s="5"/>
      <c r="G1360" s="5"/>
      <c r="H1360" s="5"/>
      <c r="I1360" s="5"/>
      <c r="J1360" s="5"/>
      <c r="K1360" s="65">
        <v>0</v>
      </c>
      <c r="L1360" s="65">
        <v>0</v>
      </c>
      <c r="M1360" s="65">
        <v>0</v>
      </c>
      <c r="N1360" s="65">
        <v>24</v>
      </c>
      <c r="O1360" s="65">
        <v>0</v>
      </c>
      <c r="P1360" s="65">
        <v>0</v>
      </c>
      <c r="Q1360" s="65">
        <v>0</v>
      </c>
      <c r="R1360" s="65">
        <v>0</v>
      </c>
      <c r="S1360" s="65">
        <v>0</v>
      </c>
      <c r="T1360" s="65">
        <v>24</v>
      </c>
      <c r="U1360" s="65">
        <v>0</v>
      </c>
      <c r="V1360" s="65">
        <v>0</v>
      </c>
      <c r="W1360" s="65">
        <v>68.899993896484375</v>
      </c>
      <c r="X1360" s="65">
        <v>68.899993896484375</v>
      </c>
      <c r="Y1360" s="65">
        <v>24</v>
      </c>
      <c r="Z1360" s="5"/>
      <c r="AA1360" s="5"/>
      <c r="AB1360" s="5"/>
      <c r="AC1360" s="5"/>
      <c r="AD1360" s="5"/>
      <c r="AE1360" s="65">
        <v>338</v>
      </c>
      <c r="AF1360" s="65">
        <v>338</v>
      </c>
      <c r="AG1360" s="65">
        <v>24</v>
      </c>
      <c r="AH1360" s="5"/>
      <c r="AI1360" s="65">
        <v>13.751999855041504</v>
      </c>
      <c r="AJ1360" s="65">
        <v>0.57299995422363281</v>
      </c>
      <c r="AK1360" s="65">
        <v>0.57299995422363281</v>
      </c>
      <c r="AL1360" s="65">
        <v>24</v>
      </c>
      <c r="AM1360" s="65">
        <v>1</v>
      </c>
      <c r="AN1360" s="65">
        <v>3</v>
      </c>
      <c r="AO1360" s="65">
        <v>0</v>
      </c>
      <c r="AP1360" s="5"/>
      <c r="AQ1360" s="65">
        <v>5</v>
      </c>
      <c r="AR1360" s="65">
        <v>18</v>
      </c>
      <c r="AS1360" s="65">
        <v>2</v>
      </c>
      <c r="AT1360" s="65">
        <v>1988</v>
      </c>
    </row>
    <row r="1361" spans="1:46" x14ac:dyDescent="0.25">
      <c r="A1361" s="65">
        <v>4001</v>
      </c>
      <c r="B1361" s="22">
        <v>32192</v>
      </c>
      <c r="C1361" s="65">
        <v>1</v>
      </c>
      <c r="D1361" s="65">
        <v>3</v>
      </c>
      <c r="E1361" s="5"/>
      <c r="F1361" s="5"/>
      <c r="G1361" s="5"/>
      <c r="H1361" s="5"/>
      <c r="I1361" s="5"/>
      <c r="J1361" s="5"/>
      <c r="K1361" s="65">
        <v>1.0319995880126953</v>
      </c>
      <c r="L1361" s="65">
        <v>4.2999997735023499E-2</v>
      </c>
      <c r="M1361" s="65">
        <v>4.2999997735023499E-2</v>
      </c>
      <c r="N1361" s="65">
        <v>24</v>
      </c>
      <c r="O1361" s="65">
        <v>1</v>
      </c>
      <c r="P1361" s="65">
        <v>1</v>
      </c>
      <c r="Q1361" s="65">
        <v>1.0319995880126953</v>
      </c>
      <c r="R1361" s="65">
        <v>4.2999997735023499E-2</v>
      </c>
      <c r="S1361" s="65">
        <v>4.2999997735023499E-2</v>
      </c>
      <c r="T1361" s="65">
        <v>24</v>
      </c>
      <c r="U1361" s="65">
        <v>1</v>
      </c>
      <c r="V1361" s="65">
        <v>1</v>
      </c>
      <c r="W1361" s="65">
        <v>71.199996948242187</v>
      </c>
      <c r="X1361" s="65">
        <v>71.199996948242187</v>
      </c>
      <c r="Y1361" s="65">
        <v>24</v>
      </c>
      <c r="Z1361" s="5"/>
      <c r="AA1361" s="5"/>
      <c r="AB1361" s="5"/>
      <c r="AC1361" s="5"/>
      <c r="AD1361" s="5"/>
      <c r="AE1361" s="65">
        <v>963</v>
      </c>
      <c r="AF1361" s="65">
        <v>963</v>
      </c>
      <c r="AG1361" s="65">
        <v>24</v>
      </c>
      <c r="AH1361" s="5"/>
      <c r="AI1361" s="65">
        <v>25.391998291015625</v>
      </c>
      <c r="AJ1361" s="65">
        <v>1.0579996109008789</v>
      </c>
      <c r="AK1361" s="65">
        <v>1.0579996109008789</v>
      </c>
      <c r="AL1361" s="65">
        <v>24</v>
      </c>
      <c r="AM1361" s="65">
        <v>1</v>
      </c>
      <c r="AN1361" s="65">
        <v>3</v>
      </c>
      <c r="AO1361" s="65">
        <v>0</v>
      </c>
      <c r="AP1361" s="5"/>
      <c r="AQ1361" s="65">
        <v>6</v>
      </c>
      <c r="AR1361" s="65">
        <v>19</v>
      </c>
      <c r="AS1361" s="65">
        <v>2</v>
      </c>
      <c r="AT1361" s="65">
        <v>1988</v>
      </c>
    </row>
    <row r="1362" spans="1:46" x14ac:dyDescent="0.25">
      <c r="A1362" s="65">
        <v>4001</v>
      </c>
      <c r="B1362" s="22">
        <v>32193</v>
      </c>
      <c r="C1362" s="65">
        <v>1</v>
      </c>
      <c r="D1362" s="65">
        <v>3</v>
      </c>
      <c r="E1362" s="5"/>
      <c r="F1362" s="5"/>
      <c r="G1362" s="5"/>
      <c r="H1362" s="5"/>
      <c r="I1362" s="5"/>
      <c r="J1362" s="5"/>
      <c r="K1362" s="5"/>
      <c r="L1362" s="65">
        <v>0</v>
      </c>
      <c r="M1362" s="5"/>
      <c r="N1362" s="65">
        <v>23</v>
      </c>
      <c r="O1362" s="65">
        <v>0</v>
      </c>
      <c r="P1362" s="65">
        <v>0</v>
      </c>
      <c r="Q1362" s="5"/>
      <c r="R1362" s="65">
        <v>0</v>
      </c>
      <c r="S1362" s="5"/>
      <c r="T1362" s="65">
        <v>23</v>
      </c>
      <c r="U1362" s="65">
        <v>0</v>
      </c>
      <c r="V1362" s="65">
        <v>0</v>
      </c>
      <c r="W1362" s="65">
        <v>71.599990844726563</v>
      </c>
      <c r="X1362" s="5"/>
      <c r="Y1362" s="65">
        <v>23</v>
      </c>
      <c r="Z1362" s="5"/>
      <c r="AA1362" s="5"/>
      <c r="AB1362" s="5"/>
      <c r="AC1362" s="5"/>
      <c r="AD1362" s="5"/>
      <c r="AE1362" s="65">
        <v>897</v>
      </c>
      <c r="AF1362" s="5"/>
      <c r="AG1362" s="65">
        <v>23</v>
      </c>
      <c r="AH1362" s="5"/>
      <c r="AI1362" s="5"/>
      <c r="AJ1362" s="65">
        <v>0.56399995088577271</v>
      </c>
      <c r="AK1362" s="5"/>
      <c r="AL1362" s="65">
        <v>23</v>
      </c>
      <c r="AM1362" s="65">
        <v>1</v>
      </c>
      <c r="AN1362" s="65">
        <v>3</v>
      </c>
      <c r="AO1362" s="65">
        <v>0</v>
      </c>
      <c r="AP1362" s="5"/>
      <c r="AQ1362" s="65">
        <v>7</v>
      </c>
      <c r="AR1362" s="65">
        <v>20</v>
      </c>
      <c r="AS1362" s="65">
        <v>2</v>
      </c>
      <c r="AT1362" s="65">
        <v>1988</v>
      </c>
    </row>
    <row r="1363" spans="1:46" x14ac:dyDescent="0.25">
      <c r="A1363" s="65">
        <v>4001</v>
      </c>
      <c r="B1363" s="22">
        <v>32194</v>
      </c>
      <c r="C1363" s="65">
        <v>1</v>
      </c>
      <c r="D1363" s="65">
        <v>3</v>
      </c>
      <c r="E1363" s="5"/>
      <c r="F1363" s="5"/>
      <c r="G1363" s="5"/>
      <c r="H1363" s="5"/>
      <c r="I1363" s="5"/>
      <c r="J1363" s="5"/>
      <c r="K1363" s="65">
        <v>0</v>
      </c>
      <c r="L1363" s="65">
        <v>0</v>
      </c>
      <c r="M1363" s="65">
        <v>0</v>
      </c>
      <c r="N1363" s="65">
        <v>24</v>
      </c>
      <c r="O1363" s="65">
        <v>0</v>
      </c>
      <c r="P1363" s="65">
        <v>0</v>
      </c>
      <c r="Q1363" s="65">
        <v>0</v>
      </c>
      <c r="R1363" s="65">
        <v>0</v>
      </c>
      <c r="S1363" s="65">
        <v>0</v>
      </c>
      <c r="T1363" s="65">
        <v>24</v>
      </c>
      <c r="U1363" s="65">
        <v>0</v>
      </c>
      <c r="V1363" s="65">
        <v>0</v>
      </c>
      <c r="W1363" s="65">
        <v>66.599990844726563</v>
      </c>
      <c r="X1363" s="65">
        <v>66.599990844726563</v>
      </c>
      <c r="Y1363" s="65">
        <v>24</v>
      </c>
      <c r="Z1363" s="5"/>
      <c r="AA1363" s="5"/>
      <c r="AB1363" s="5"/>
      <c r="AC1363" s="5"/>
      <c r="AD1363" s="5"/>
      <c r="AE1363" s="65">
        <v>352</v>
      </c>
      <c r="AF1363" s="65">
        <v>352</v>
      </c>
      <c r="AG1363" s="65">
        <v>24</v>
      </c>
      <c r="AH1363" s="5"/>
      <c r="AI1363" s="65">
        <v>14.867999076843262</v>
      </c>
      <c r="AJ1363" s="65">
        <v>0.61899995803833008</v>
      </c>
      <c r="AK1363" s="65">
        <v>0.61899995803833008</v>
      </c>
      <c r="AL1363" s="65">
        <v>24</v>
      </c>
      <c r="AM1363" s="65">
        <v>1</v>
      </c>
      <c r="AN1363" s="65">
        <v>3</v>
      </c>
      <c r="AO1363" s="65">
        <v>0</v>
      </c>
      <c r="AP1363" s="5"/>
      <c r="AQ1363" s="65">
        <v>1</v>
      </c>
      <c r="AR1363" s="65">
        <v>21</v>
      </c>
      <c r="AS1363" s="65">
        <v>2</v>
      </c>
      <c r="AT1363" s="65">
        <v>1988</v>
      </c>
    </row>
    <row r="1364" spans="1:46" x14ac:dyDescent="0.25">
      <c r="A1364" s="65">
        <v>4001</v>
      </c>
      <c r="B1364" s="22">
        <v>32195</v>
      </c>
      <c r="C1364" s="65">
        <v>1</v>
      </c>
      <c r="D1364" s="65">
        <v>3</v>
      </c>
      <c r="E1364" s="5"/>
      <c r="F1364" s="5"/>
      <c r="G1364" s="5"/>
      <c r="H1364" s="5"/>
      <c r="I1364" s="5"/>
      <c r="J1364" s="5"/>
      <c r="K1364" s="65">
        <v>0</v>
      </c>
      <c r="L1364" s="65">
        <v>0</v>
      </c>
      <c r="M1364" s="65">
        <v>0</v>
      </c>
      <c r="N1364" s="65">
        <v>24</v>
      </c>
      <c r="O1364" s="65">
        <v>0</v>
      </c>
      <c r="P1364" s="65">
        <v>0</v>
      </c>
      <c r="Q1364" s="65">
        <v>0</v>
      </c>
      <c r="R1364" s="65">
        <v>0</v>
      </c>
      <c r="S1364" s="65">
        <v>0</v>
      </c>
      <c r="T1364" s="65">
        <v>24</v>
      </c>
      <c r="U1364" s="65">
        <v>0</v>
      </c>
      <c r="V1364" s="65">
        <v>0</v>
      </c>
      <c r="W1364" s="65">
        <v>82.199996948242188</v>
      </c>
      <c r="X1364" s="65">
        <v>82.199996948242188</v>
      </c>
      <c r="Y1364" s="65">
        <v>24</v>
      </c>
      <c r="Z1364" s="5"/>
      <c r="AA1364" s="5"/>
      <c r="AB1364" s="5"/>
      <c r="AC1364" s="5"/>
      <c r="AD1364" s="5"/>
      <c r="AE1364" s="65">
        <v>1666</v>
      </c>
      <c r="AF1364" s="65">
        <v>1666</v>
      </c>
      <c r="AG1364" s="65">
        <v>24</v>
      </c>
      <c r="AH1364" s="5"/>
      <c r="AI1364" s="65">
        <v>15.287999153137207</v>
      </c>
      <c r="AJ1364" s="65">
        <v>0.63699996471405029</v>
      </c>
      <c r="AK1364" s="65">
        <v>0.63699996471405029</v>
      </c>
      <c r="AL1364" s="65">
        <v>24</v>
      </c>
      <c r="AM1364" s="65">
        <v>1</v>
      </c>
      <c r="AN1364" s="65">
        <v>3</v>
      </c>
      <c r="AO1364" s="65">
        <v>0</v>
      </c>
      <c r="AP1364" s="5"/>
      <c r="AQ1364" s="65">
        <v>2</v>
      </c>
      <c r="AR1364" s="65">
        <v>22</v>
      </c>
      <c r="AS1364" s="65">
        <v>2</v>
      </c>
      <c r="AT1364" s="65">
        <v>1988</v>
      </c>
    </row>
    <row r="1365" spans="1:46" x14ac:dyDescent="0.25">
      <c r="A1365" s="65">
        <v>4001</v>
      </c>
      <c r="B1365" s="22">
        <v>32196</v>
      </c>
      <c r="C1365" s="65">
        <v>1</v>
      </c>
      <c r="D1365" s="65">
        <v>3</v>
      </c>
      <c r="E1365" s="5"/>
      <c r="F1365" s="5"/>
      <c r="G1365" s="5"/>
      <c r="H1365" s="5"/>
      <c r="I1365" s="5"/>
      <c r="J1365" s="5"/>
      <c r="K1365" s="65">
        <v>0</v>
      </c>
      <c r="L1365" s="65">
        <v>0</v>
      </c>
      <c r="M1365" s="65">
        <v>0</v>
      </c>
      <c r="N1365" s="65">
        <v>24</v>
      </c>
      <c r="O1365" s="65">
        <v>0</v>
      </c>
      <c r="P1365" s="65">
        <v>0</v>
      </c>
      <c r="Q1365" s="65">
        <v>0</v>
      </c>
      <c r="R1365" s="65">
        <v>0</v>
      </c>
      <c r="S1365" s="65">
        <v>0</v>
      </c>
      <c r="T1365" s="65">
        <v>24</v>
      </c>
      <c r="U1365" s="65">
        <v>0</v>
      </c>
      <c r="V1365" s="65">
        <v>0</v>
      </c>
      <c r="W1365" s="65">
        <v>83.099990844726563</v>
      </c>
      <c r="X1365" s="5"/>
      <c r="Y1365" s="65">
        <v>23</v>
      </c>
      <c r="Z1365" s="5"/>
      <c r="AA1365" s="5"/>
      <c r="AB1365" s="5"/>
      <c r="AC1365" s="5"/>
      <c r="AD1365" s="5"/>
      <c r="AE1365" s="65">
        <v>1724</v>
      </c>
      <c r="AF1365" s="65">
        <v>1724</v>
      </c>
      <c r="AG1365" s="65">
        <v>24</v>
      </c>
      <c r="AH1365" s="5"/>
      <c r="AI1365" s="65">
        <v>18.33599853515625</v>
      </c>
      <c r="AJ1365" s="65">
        <v>0.76399999856948853</v>
      </c>
      <c r="AK1365" s="65">
        <v>0.76399999856948853</v>
      </c>
      <c r="AL1365" s="65">
        <v>24</v>
      </c>
      <c r="AM1365" s="65">
        <v>1</v>
      </c>
      <c r="AN1365" s="65">
        <v>3</v>
      </c>
      <c r="AO1365" s="65">
        <v>0</v>
      </c>
      <c r="AP1365" s="5"/>
      <c r="AQ1365" s="65">
        <v>3</v>
      </c>
      <c r="AR1365" s="65">
        <v>23</v>
      </c>
      <c r="AS1365" s="65">
        <v>2</v>
      </c>
      <c r="AT1365" s="65">
        <v>1988</v>
      </c>
    </row>
    <row r="1366" spans="1:46" x14ac:dyDescent="0.25">
      <c r="A1366" s="65">
        <v>4001</v>
      </c>
      <c r="B1366" s="22">
        <v>32197</v>
      </c>
      <c r="C1366" s="65">
        <v>1</v>
      </c>
      <c r="D1366" s="65">
        <v>3</v>
      </c>
      <c r="E1366" s="5"/>
      <c r="F1366" s="5"/>
      <c r="G1366" s="5"/>
      <c r="H1366" s="5"/>
      <c r="I1366" s="5"/>
      <c r="J1366" s="5"/>
      <c r="K1366" s="65">
        <v>0</v>
      </c>
      <c r="L1366" s="65">
        <v>0</v>
      </c>
      <c r="M1366" s="65">
        <v>0</v>
      </c>
      <c r="N1366" s="65">
        <v>24</v>
      </c>
      <c r="O1366" s="65">
        <v>0</v>
      </c>
      <c r="P1366" s="65">
        <v>0</v>
      </c>
      <c r="Q1366" s="65">
        <v>0</v>
      </c>
      <c r="R1366" s="65">
        <v>0</v>
      </c>
      <c r="S1366" s="65">
        <v>0</v>
      </c>
      <c r="T1366" s="65">
        <v>24</v>
      </c>
      <c r="U1366" s="65">
        <v>0</v>
      </c>
      <c r="V1366" s="65">
        <v>0</v>
      </c>
      <c r="W1366" s="65">
        <v>75.399993896484375</v>
      </c>
      <c r="X1366" s="65">
        <v>75.399993896484375</v>
      </c>
      <c r="Y1366" s="65">
        <v>24</v>
      </c>
      <c r="Z1366" s="5"/>
      <c r="AA1366" s="5"/>
      <c r="AB1366" s="5"/>
      <c r="AC1366" s="5"/>
      <c r="AD1366" s="5"/>
      <c r="AE1366" s="65">
        <v>1343</v>
      </c>
      <c r="AF1366" s="65">
        <v>1343</v>
      </c>
      <c r="AG1366" s="65">
        <v>24</v>
      </c>
      <c r="AH1366" s="5"/>
      <c r="AI1366" s="65">
        <v>33.839996337890625</v>
      </c>
      <c r="AJ1366" s="65">
        <v>1.4099998474121094</v>
      </c>
      <c r="AK1366" s="65">
        <v>1.4099998474121094</v>
      </c>
      <c r="AL1366" s="65">
        <v>24</v>
      </c>
      <c r="AM1366" s="65">
        <v>1</v>
      </c>
      <c r="AN1366" s="65">
        <v>3</v>
      </c>
      <c r="AO1366" s="65">
        <v>0</v>
      </c>
      <c r="AP1366" s="5"/>
      <c r="AQ1366" s="65">
        <v>4</v>
      </c>
      <c r="AR1366" s="65">
        <v>24</v>
      </c>
      <c r="AS1366" s="65">
        <v>2</v>
      </c>
      <c r="AT1366" s="65">
        <v>1988</v>
      </c>
    </row>
    <row r="1367" spans="1:46" x14ac:dyDescent="0.25">
      <c r="A1367" s="65">
        <v>4001</v>
      </c>
      <c r="B1367" s="22">
        <v>32198</v>
      </c>
      <c r="C1367" s="65">
        <v>1</v>
      </c>
      <c r="D1367" s="65">
        <v>3</v>
      </c>
      <c r="E1367" s="5"/>
      <c r="F1367" s="5"/>
      <c r="G1367" s="5"/>
      <c r="H1367" s="5"/>
      <c r="I1367" s="5"/>
      <c r="J1367" s="5"/>
      <c r="K1367" s="65">
        <v>0</v>
      </c>
      <c r="L1367" s="65">
        <v>0</v>
      </c>
      <c r="M1367" s="65">
        <v>0</v>
      </c>
      <c r="N1367" s="65">
        <v>24</v>
      </c>
      <c r="O1367" s="65">
        <v>0</v>
      </c>
      <c r="P1367" s="65">
        <v>0</v>
      </c>
      <c r="Q1367" s="65">
        <v>0</v>
      </c>
      <c r="R1367" s="65">
        <v>0</v>
      </c>
      <c r="S1367" s="65">
        <v>0</v>
      </c>
      <c r="T1367" s="65">
        <v>24</v>
      </c>
      <c r="U1367" s="65">
        <v>0</v>
      </c>
      <c r="V1367" s="65">
        <v>0</v>
      </c>
      <c r="W1367" s="65">
        <v>72</v>
      </c>
      <c r="X1367" s="65">
        <v>72</v>
      </c>
      <c r="Y1367" s="65">
        <v>24</v>
      </c>
      <c r="Z1367" s="5"/>
      <c r="AA1367" s="5"/>
      <c r="AB1367" s="5"/>
      <c r="AC1367" s="5"/>
      <c r="AD1367" s="5"/>
      <c r="AE1367" s="65">
        <v>916</v>
      </c>
      <c r="AF1367" s="65">
        <v>916</v>
      </c>
      <c r="AG1367" s="65">
        <v>24</v>
      </c>
      <c r="AH1367" s="5"/>
      <c r="AI1367" s="65">
        <v>17.279998779296875</v>
      </c>
      <c r="AJ1367" s="65">
        <v>0.71999996900558472</v>
      </c>
      <c r="AK1367" s="65">
        <v>0.71999996900558472</v>
      </c>
      <c r="AL1367" s="65">
        <v>24</v>
      </c>
      <c r="AM1367" s="65">
        <v>1</v>
      </c>
      <c r="AN1367" s="65">
        <v>3</v>
      </c>
      <c r="AO1367" s="65">
        <v>0</v>
      </c>
      <c r="AP1367" s="5"/>
      <c r="AQ1367" s="65">
        <v>5</v>
      </c>
      <c r="AR1367" s="65">
        <v>25</v>
      </c>
      <c r="AS1367" s="65">
        <v>2</v>
      </c>
      <c r="AT1367" s="65">
        <v>1988</v>
      </c>
    </row>
    <row r="1368" spans="1:46" x14ac:dyDescent="0.25">
      <c r="A1368" s="65">
        <v>4001</v>
      </c>
      <c r="B1368" s="22">
        <v>32199</v>
      </c>
      <c r="C1368" s="65">
        <v>1</v>
      </c>
      <c r="D1368" s="65">
        <v>3</v>
      </c>
      <c r="E1368" s="5"/>
      <c r="F1368" s="5"/>
      <c r="G1368" s="5"/>
      <c r="H1368" s="5"/>
      <c r="I1368" s="5"/>
      <c r="J1368" s="5"/>
      <c r="K1368" s="65">
        <v>0</v>
      </c>
      <c r="L1368" s="65">
        <v>0</v>
      </c>
      <c r="M1368" s="65">
        <v>0</v>
      </c>
      <c r="N1368" s="65">
        <v>24</v>
      </c>
      <c r="O1368" s="65">
        <v>0</v>
      </c>
      <c r="P1368" s="65">
        <v>0</v>
      </c>
      <c r="Q1368" s="65">
        <v>0</v>
      </c>
      <c r="R1368" s="65">
        <v>0</v>
      </c>
      <c r="S1368" s="65">
        <v>0</v>
      </c>
      <c r="T1368" s="65">
        <v>24</v>
      </c>
      <c r="U1368" s="65">
        <v>0</v>
      </c>
      <c r="V1368" s="65">
        <v>0</v>
      </c>
      <c r="W1368" s="65">
        <v>79.29998779296875</v>
      </c>
      <c r="X1368" s="65">
        <v>79.29998779296875</v>
      </c>
      <c r="Y1368" s="65">
        <v>24</v>
      </c>
      <c r="Z1368" s="5"/>
      <c r="AA1368" s="5"/>
      <c r="AB1368" s="5"/>
      <c r="AC1368" s="5"/>
      <c r="AD1368" s="5"/>
      <c r="AE1368" s="65">
        <v>473</v>
      </c>
      <c r="AF1368" s="65">
        <v>473</v>
      </c>
      <c r="AG1368" s="65">
        <v>24</v>
      </c>
      <c r="AH1368" s="5"/>
      <c r="AI1368" s="65">
        <v>33.755996704101563</v>
      </c>
      <c r="AJ1368" s="65">
        <v>1.4059991836547852</v>
      </c>
      <c r="AK1368" s="65">
        <v>1.4059991836547852</v>
      </c>
      <c r="AL1368" s="65">
        <v>24</v>
      </c>
      <c r="AM1368" s="65">
        <v>1</v>
      </c>
      <c r="AN1368" s="65">
        <v>3</v>
      </c>
      <c r="AO1368" s="65">
        <v>0</v>
      </c>
      <c r="AP1368" s="5"/>
      <c r="AQ1368" s="65">
        <v>6</v>
      </c>
      <c r="AR1368" s="65">
        <v>26</v>
      </c>
      <c r="AS1368" s="65">
        <v>2</v>
      </c>
      <c r="AT1368" s="65">
        <v>1988</v>
      </c>
    </row>
    <row r="1369" spans="1:46" x14ac:dyDescent="0.25">
      <c r="A1369" s="65">
        <v>4001</v>
      </c>
      <c r="B1369" s="22">
        <v>32200</v>
      </c>
      <c r="C1369" s="65">
        <v>1</v>
      </c>
      <c r="D1369" s="65">
        <v>3</v>
      </c>
      <c r="E1369" s="5"/>
      <c r="F1369" s="5"/>
      <c r="G1369" s="5"/>
      <c r="H1369" s="5"/>
      <c r="I1369" s="5"/>
      <c r="J1369" s="5"/>
      <c r="K1369" s="65">
        <v>0</v>
      </c>
      <c r="L1369" s="65">
        <v>0</v>
      </c>
      <c r="M1369" s="65">
        <v>0</v>
      </c>
      <c r="N1369" s="65">
        <v>24</v>
      </c>
      <c r="O1369" s="65">
        <v>0</v>
      </c>
      <c r="P1369" s="65">
        <v>0</v>
      </c>
      <c r="Q1369" s="65">
        <v>0</v>
      </c>
      <c r="R1369" s="65">
        <v>0</v>
      </c>
      <c r="S1369" s="65">
        <v>0</v>
      </c>
      <c r="T1369" s="65">
        <v>24</v>
      </c>
      <c r="U1369" s="65">
        <v>0</v>
      </c>
      <c r="V1369" s="65">
        <v>0</v>
      </c>
      <c r="W1369" s="65">
        <v>64.599990844726563</v>
      </c>
      <c r="X1369" s="65">
        <v>64.599990844726563</v>
      </c>
      <c r="Y1369" s="65">
        <v>24</v>
      </c>
      <c r="Z1369" s="5"/>
      <c r="AA1369" s="5"/>
      <c r="AB1369" s="5"/>
      <c r="AC1369" s="5"/>
      <c r="AD1369" s="5"/>
      <c r="AE1369" s="65">
        <v>233</v>
      </c>
      <c r="AF1369" s="65">
        <v>233</v>
      </c>
      <c r="AG1369" s="65">
        <v>24</v>
      </c>
      <c r="AH1369" s="5"/>
      <c r="AI1369" s="65">
        <v>28.667999267578125</v>
      </c>
      <c r="AJ1369" s="65">
        <v>1.1939992904663086</v>
      </c>
      <c r="AK1369" s="65">
        <v>1.1939992904663086</v>
      </c>
      <c r="AL1369" s="65">
        <v>24</v>
      </c>
      <c r="AM1369" s="65">
        <v>1</v>
      </c>
      <c r="AN1369" s="65">
        <v>3</v>
      </c>
      <c r="AO1369" s="65">
        <v>0</v>
      </c>
      <c r="AP1369" s="5"/>
      <c r="AQ1369" s="65">
        <v>7</v>
      </c>
      <c r="AR1369" s="65">
        <v>27</v>
      </c>
      <c r="AS1369" s="65">
        <v>2</v>
      </c>
      <c r="AT1369" s="65">
        <v>1988</v>
      </c>
    </row>
    <row r="1370" spans="1:46" x14ac:dyDescent="0.25">
      <c r="A1370" s="65">
        <v>4001</v>
      </c>
      <c r="B1370" s="22">
        <v>32201</v>
      </c>
      <c r="C1370" s="65">
        <v>1</v>
      </c>
      <c r="D1370" s="65">
        <v>3</v>
      </c>
      <c r="E1370" s="5"/>
      <c r="F1370" s="5"/>
      <c r="G1370" s="5"/>
      <c r="H1370" s="5"/>
      <c r="I1370" s="5"/>
      <c r="J1370" s="5"/>
      <c r="K1370" s="65">
        <v>0</v>
      </c>
      <c r="L1370" s="65">
        <v>0</v>
      </c>
      <c r="M1370" s="65">
        <v>0</v>
      </c>
      <c r="N1370" s="65">
        <v>24</v>
      </c>
      <c r="O1370" s="65">
        <v>0</v>
      </c>
      <c r="P1370" s="65">
        <v>0</v>
      </c>
      <c r="Q1370" s="65">
        <v>0</v>
      </c>
      <c r="R1370" s="65">
        <v>0</v>
      </c>
      <c r="S1370" s="65">
        <v>0</v>
      </c>
      <c r="T1370" s="65">
        <v>24</v>
      </c>
      <c r="U1370" s="65">
        <v>0</v>
      </c>
      <c r="V1370" s="65">
        <v>0</v>
      </c>
      <c r="W1370" s="65">
        <v>68.699996948242188</v>
      </c>
      <c r="X1370" s="5"/>
      <c r="Y1370" s="65">
        <v>22</v>
      </c>
      <c r="Z1370" s="5"/>
      <c r="AA1370" s="5"/>
      <c r="AB1370" s="5"/>
      <c r="AC1370" s="5"/>
      <c r="AD1370" s="5"/>
      <c r="AE1370" s="65">
        <v>626</v>
      </c>
      <c r="AF1370" s="65">
        <v>626</v>
      </c>
      <c r="AG1370" s="65">
        <v>24</v>
      </c>
      <c r="AH1370" s="5"/>
      <c r="AI1370" s="65">
        <v>16.2239990234375</v>
      </c>
      <c r="AJ1370" s="65">
        <v>0.67599999904632568</v>
      </c>
      <c r="AK1370" s="65">
        <v>0.67599999904632568</v>
      </c>
      <c r="AL1370" s="65">
        <v>24</v>
      </c>
      <c r="AM1370" s="65">
        <v>1</v>
      </c>
      <c r="AN1370" s="65">
        <v>3</v>
      </c>
      <c r="AO1370" s="65">
        <v>0</v>
      </c>
      <c r="AP1370" s="5"/>
      <c r="AQ1370" s="65">
        <v>1</v>
      </c>
      <c r="AR1370" s="65">
        <v>28</v>
      </c>
      <c r="AS1370" s="65">
        <v>2</v>
      </c>
      <c r="AT1370" s="65">
        <v>1988</v>
      </c>
    </row>
    <row r="1371" spans="1:46" x14ac:dyDescent="0.25">
      <c r="A1371" s="65">
        <v>4001</v>
      </c>
      <c r="B1371" s="22">
        <v>32202</v>
      </c>
      <c r="C1371" s="65">
        <v>1</v>
      </c>
      <c r="D1371" s="65">
        <v>3</v>
      </c>
      <c r="E1371" s="5"/>
      <c r="F1371" s="5"/>
      <c r="G1371" s="5"/>
      <c r="H1371" s="5"/>
      <c r="I1371" s="5"/>
      <c r="J1371" s="5"/>
      <c r="K1371" s="65">
        <v>0</v>
      </c>
      <c r="L1371" s="65">
        <v>0</v>
      </c>
      <c r="M1371" s="65">
        <v>0</v>
      </c>
      <c r="N1371" s="65">
        <v>24</v>
      </c>
      <c r="O1371" s="65">
        <v>0</v>
      </c>
      <c r="P1371" s="65">
        <v>0</v>
      </c>
      <c r="Q1371" s="65">
        <v>0</v>
      </c>
      <c r="R1371" s="65">
        <v>0</v>
      </c>
      <c r="S1371" s="65">
        <v>0</v>
      </c>
      <c r="T1371" s="65">
        <v>24</v>
      </c>
      <c r="U1371" s="65">
        <v>0</v>
      </c>
      <c r="V1371" s="65">
        <v>0</v>
      </c>
      <c r="W1371" s="65">
        <v>71.099990844726563</v>
      </c>
      <c r="X1371" s="65">
        <v>71.099990844726563</v>
      </c>
      <c r="Y1371" s="65">
        <v>24</v>
      </c>
      <c r="Z1371" s="5"/>
      <c r="AA1371" s="5"/>
      <c r="AB1371" s="5"/>
      <c r="AC1371" s="5"/>
      <c r="AD1371" s="5"/>
      <c r="AE1371" s="65">
        <v>16</v>
      </c>
      <c r="AF1371" s="65">
        <v>16</v>
      </c>
      <c r="AG1371" s="65">
        <v>24</v>
      </c>
      <c r="AH1371" s="5"/>
      <c r="AI1371" s="65">
        <v>15.695999145507813</v>
      </c>
      <c r="AJ1371" s="65">
        <v>0.65399998426437378</v>
      </c>
      <c r="AK1371" s="65">
        <v>0.65399998426437378</v>
      </c>
      <c r="AL1371" s="65">
        <v>24</v>
      </c>
      <c r="AM1371" s="65">
        <v>1</v>
      </c>
      <c r="AN1371" s="65">
        <v>3</v>
      </c>
      <c r="AO1371" s="65">
        <v>0</v>
      </c>
      <c r="AP1371" s="5"/>
      <c r="AQ1371" s="65">
        <v>2</v>
      </c>
      <c r="AR1371" s="65">
        <v>29</v>
      </c>
      <c r="AS1371" s="65">
        <v>2</v>
      </c>
      <c r="AT1371" s="65">
        <v>1988</v>
      </c>
    </row>
    <row r="1372" spans="1:46" x14ac:dyDescent="0.25">
      <c r="A1372" s="65">
        <v>4001</v>
      </c>
      <c r="B1372" s="22">
        <v>32203</v>
      </c>
      <c r="C1372" s="65">
        <v>1</v>
      </c>
      <c r="D1372" s="65">
        <v>3</v>
      </c>
      <c r="E1372" s="5"/>
      <c r="F1372" s="5"/>
      <c r="G1372" s="5"/>
      <c r="H1372" s="5"/>
      <c r="I1372" s="5"/>
      <c r="J1372" s="5"/>
      <c r="K1372" s="65">
        <v>0</v>
      </c>
      <c r="L1372" s="65">
        <v>0</v>
      </c>
      <c r="M1372" s="65">
        <v>0</v>
      </c>
      <c r="N1372" s="65">
        <v>24</v>
      </c>
      <c r="O1372" s="65">
        <v>0</v>
      </c>
      <c r="P1372" s="65">
        <v>0</v>
      </c>
      <c r="Q1372" s="65">
        <v>0</v>
      </c>
      <c r="R1372" s="65">
        <v>0</v>
      </c>
      <c r="S1372" s="65">
        <v>0</v>
      </c>
      <c r="T1372" s="65">
        <v>24</v>
      </c>
      <c r="U1372" s="65">
        <v>0</v>
      </c>
      <c r="V1372" s="65">
        <v>0</v>
      </c>
      <c r="W1372" s="65">
        <v>70</v>
      </c>
      <c r="X1372" s="65">
        <v>70</v>
      </c>
      <c r="Y1372" s="65">
        <v>24</v>
      </c>
      <c r="Z1372" s="5"/>
      <c r="AA1372" s="5"/>
      <c r="AB1372" s="5"/>
      <c r="AC1372" s="5"/>
      <c r="AD1372" s="5"/>
      <c r="AE1372" s="65">
        <v>950</v>
      </c>
      <c r="AF1372" s="65">
        <v>950</v>
      </c>
      <c r="AG1372" s="65">
        <v>24</v>
      </c>
      <c r="AH1372" s="5"/>
      <c r="AI1372" s="65">
        <v>34.847991943359375</v>
      </c>
      <c r="AJ1372" s="65">
        <v>1.4519996643066406</v>
      </c>
      <c r="AK1372" s="65">
        <v>1.4519996643066406</v>
      </c>
      <c r="AL1372" s="65">
        <v>24</v>
      </c>
      <c r="AM1372" s="65">
        <v>1</v>
      </c>
      <c r="AN1372" s="65">
        <v>3</v>
      </c>
      <c r="AO1372" s="65">
        <v>0</v>
      </c>
      <c r="AP1372" s="5"/>
      <c r="AQ1372" s="65">
        <v>3</v>
      </c>
      <c r="AR1372" s="65">
        <v>1</v>
      </c>
      <c r="AS1372" s="65">
        <v>3</v>
      </c>
      <c r="AT1372" s="65">
        <v>1988</v>
      </c>
    </row>
    <row r="1373" spans="1:46" x14ac:dyDescent="0.25">
      <c r="A1373" s="65">
        <v>4001</v>
      </c>
      <c r="B1373" s="22">
        <v>32204</v>
      </c>
      <c r="C1373" s="65">
        <v>1</v>
      </c>
      <c r="D1373" s="65">
        <v>3</v>
      </c>
      <c r="E1373" s="5"/>
      <c r="F1373" s="5"/>
      <c r="G1373" s="5"/>
      <c r="H1373" s="5"/>
      <c r="I1373" s="5"/>
      <c r="J1373" s="5"/>
      <c r="K1373" s="5"/>
      <c r="L1373" s="65">
        <v>0</v>
      </c>
      <c r="M1373" s="5"/>
      <c r="N1373" s="65">
        <v>22</v>
      </c>
      <c r="O1373" s="65">
        <v>0</v>
      </c>
      <c r="P1373" s="65">
        <v>0</v>
      </c>
      <c r="Q1373" s="5"/>
      <c r="R1373" s="65">
        <v>0</v>
      </c>
      <c r="S1373" s="5"/>
      <c r="T1373" s="65">
        <v>22</v>
      </c>
      <c r="U1373" s="65">
        <v>0</v>
      </c>
      <c r="V1373" s="65">
        <v>0</v>
      </c>
      <c r="W1373" s="65">
        <v>76.29998779296875</v>
      </c>
      <c r="X1373" s="5"/>
      <c r="Y1373" s="65">
        <v>22</v>
      </c>
      <c r="Z1373" s="5"/>
      <c r="AA1373" s="5"/>
      <c r="AB1373" s="5"/>
      <c r="AC1373" s="5"/>
      <c r="AD1373" s="5"/>
      <c r="AE1373" s="65">
        <v>895</v>
      </c>
      <c r="AF1373" s="5"/>
      <c r="AG1373" s="65">
        <v>22</v>
      </c>
      <c r="AH1373" s="5"/>
      <c r="AI1373" s="5"/>
      <c r="AJ1373" s="65">
        <v>0.51399999856948853</v>
      </c>
      <c r="AK1373" s="5"/>
      <c r="AL1373" s="65">
        <v>22</v>
      </c>
      <c r="AM1373" s="65">
        <v>1</v>
      </c>
      <c r="AN1373" s="65">
        <v>3</v>
      </c>
      <c r="AO1373" s="65">
        <v>0</v>
      </c>
      <c r="AP1373" s="5"/>
      <c r="AQ1373" s="65">
        <v>4</v>
      </c>
      <c r="AR1373" s="65">
        <v>2</v>
      </c>
      <c r="AS1373" s="65">
        <v>3</v>
      </c>
      <c r="AT1373" s="65">
        <v>1988</v>
      </c>
    </row>
    <row r="1374" spans="1:46" x14ac:dyDescent="0.25">
      <c r="A1374" s="65">
        <v>4001</v>
      </c>
      <c r="B1374" s="22">
        <v>32205</v>
      </c>
      <c r="C1374" s="65">
        <v>1</v>
      </c>
      <c r="D1374" s="65">
        <v>3</v>
      </c>
      <c r="E1374" s="5"/>
      <c r="F1374" s="5"/>
      <c r="G1374" s="5"/>
      <c r="H1374" s="5"/>
      <c r="I1374" s="5"/>
      <c r="J1374" s="5"/>
      <c r="K1374" s="65">
        <v>0</v>
      </c>
      <c r="L1374" s="65">
        <v>0</v>
      </c>
      <c r="M1374" s="65">
        <v>0</v>
      </c>
      <c r="N1374" s="65">
        <v>24</v>
      </c>
      <c r="O1374" s="65">
        <v>0</v>
      </c>
      <c r="P1374" s="65">
        <v>0</v>
      </c>
      <c r="Q1374" s="65">
        <v>0</v>
      </c>
      <c r="R1374" s="65">
        <v>0</v>
      </c>
      <c r="S1374" s="65">
        <v>0</v>
      </c>
      <c r="T1374" s="65">
        <v>24</v>
      </c>
      <c r="U1374" s="65">
        <v>0</v>
      </c>
      <c r="V1374" s="65">
        <v>0</v>
      </c>
      <c r="W1374" s="65">
        <v>66.699996948242187</v>
      </c>
      <c r="X1374" s="65">
        <v>66.699996948242187</v>
      </c>
      <c r="Y1374" s="65">
        <v>24</v>
      </c>
      <c r="Z1374" s="5"/>
      <c r="AA1374" s="5"/>
      <c r="AB1374" s="5"/>
      <c r="AC1374" s="5"/>
      <c r="AD1374" s="5"/>
      <c r="AE1374" s="65">
        <v>956</v>
      </c>
      <c r="AF1374" s="65">
        <v>956</v>
      </c>
      <c r="AG1374" s="65">
        <v>24</v>
      </c>
      <c r="AH1374" s="5"/>
      <c r="AI1374" s="65">
        <v>11.903999328613281</v>
      </c>
      <c r="AJ1374" s="65">
        <v>0.49599999189376831</v>
      </c>
      <c r="AK1374" s="65">
        <v>0.49599999189376831</v>
      </c>
      <c r="AL1374" s="65">
        <v>24</v>
      </c>
      <c r="AM1374" s="65">
        <v>1</v>
      </c>
      <c r="AN1374" s="65">
        <v>3</v>
      </c>
      <c r="AO1374" s="65">
        <v>0</v>
      </c>
      <c r="AP1374" s="5"/>
      <c r="AQ1374" s="65">
        <v>5</v>
      </c>
      <c r="AR1374" s="65">
        <v>3</v>
      </c>
      <c r="AS1374" s="65">
        <v>3</v>
      </c>
      <c r="AT1374" s="65">
        <v>1988</v>
      </c>
    </row>
    <row r="1375" spans="1:46" x14ac:dyDescent="0.25">
      <c r="A1375" s="65">
        <v>4001</v>
      </c>
      <c r="B1375" s="22">
        <v>32206</v>
      </c>
      <c r="C1375" s="65">
        <v>1</v>
      </c>
      <c r="D1375" s="65">
        <v>3</v>
      </c>
      <c r="E1375" s="5"/>
      <c r="F1375" s="5"/>
      <c r="G1375" s="5"/>
      <c r="H1375" s="5"/>
      <c r="I1375" s="5"/>
      <c r="J1375" s="5"/>
      <c r="K1375" s="65">
        <v>0</v>
      </c>
      <c r="L1375" s="65">
        <v>0</v>
      </c>
      <c r="M1375" s="65">
        <v>0</v>
      </c>
      <c r="N1375" s="65">
        <v>24</v>
      </c>
      <c r="O1375" s="65">
        <v>0</v>
      </c>
      <c r="P1375" s="65">
        <v>0</v>
      </c>
      <c r="Q1375" s="65">
        <v>0</v>
      </c>
      <c r="R1375" s="65">
        <v>0</v>
      </c>
      <c r="S1375" s="65">
        <v>0</v>
      </c>
      <c r="T1375" s="65">
        <v>24</v>
      </c>
      <c r="U1375" s="65">
        <v>0</v>
      </c>
      <c r="V1375" s="65">
        <v>0</v>
      </c>
      <c r="W1375" s="65">
        <v>76.099990844726563</v>
      </c>
      <c r="X1375" s="65">
        <v>76.099990844726563</v>
      </c>
      <c r="Y1375" s="65">
        <v>24</v>
      </c>
      <c r="Z1375" s="5"/>
      <c r="AA1375" s="5"/>
      <c r="AB1375" s="5"/>
      <c r="AC1375" s="5"/>
      <c r="AD1375" s="5"/>
      <c r="AE1375" s="65">
        <v>751</v>
      </c>
      <c r="AF1375" s="65">
        <v>751</v>
      </c>
      <c r="AG1375" s="65">
        <v>24</v>
      </c>
      <c r="AH1375" s="5"/>
      <c r="AI1375" s="65">
        <v>14.447999954223633</v>
      </c>
      <c r="AJ1375" s="65">
        <v>0.60199999809265137</v>
      </c>
      <c r="AK1375" s="65">
        <v>0.60199999809265137</v>
      </c>
      <c r="AL1375" s="65">
        <v>24</v>
      </c>
      <c r="AM1375" s="65">
        <v>1</v>
      </c>
      <c r="AN1375" s="65">
        <v>3</v>
      </c>
      <c r="AO1375" s="65">
        <v>0</v>
      </c>
      <c r="AP1375" s="5"/>
      <c r="AQ1375" s="65">
        <v>6</v>
      </c>
      <c r="AR1375" s="65">
        <v>4</v>
      </c>
      <c r="AS1375" s="65">
        <v>3</v>
      </c>
      <c r="AT1375" s="65">
        <v>1988</v>
      </c>
    </row>
    <row r="1376" spans="1:46" x14ac:dyDescent="0.25">
      <c r="A1376" s="65">
        <v>4001</v>
      </c>
      <c r="B1376" s="22">
        <v>32207</v>
      </c>
      <c r="C1376" s="65">
        <v>1</v>
      </c>
      <c r="D1376" s="65">
        <v>3</v>
      </c>
      <c r="E1376" s="5"/>
      <c r="F1376" s="5"/>
      <c r="G1376" s="5"/>
      <c r="H1376" s="5"/>
      <c r="I1376" s="5"/>
      <c r="J1376" s="5"/>
      <c r="K1376" s="65">
        <v>0</v>
      </c>
      <c r="L1376" s="65">
        <v>0</v>
      </c>
      <c r="M1376" s="65">
        <v>0</v>
      </c>
      <c r="N1376" s="65">
        <v>24</v>
      </c>
      <c r="O1376" s="65">
        <v>0</v>
      </c>
      <c r="P1376" s="65">
        <v>0</v>
      </c>
      <c r="Q1376" s="65">
        <v>0</v>
      </c>
      <c r="R1376" s="65">
        <v>0</v>
      </c>
      <c r="S1376" s="65">
        <v>0</v>
      </c>
      <c r="T1376" s="65">
        <v>24</v>
      </c>
      <c r="U1376" s="65">
        <v>0</v>
      </c>
      <c r="V1376" s="65">
        <v>0</v>
      </c>
      <c r="W1376" s="65">
        <v>64.399993896484375</v>
      </c>
      <c r="X1376" s="5"/>
      <c r="Y1376" s="65">
        <v>21</v>
      </c>
      <c r="Z1376" s="5"/>
      <c r="AA1376" s="5"/>
      <c r="AB1376" s="5"/>
      <c r="AC1376" s="5"/>
      <c r="AD1376" s="5"/>
      <c r="AE1376" s="65">
        <v>922</v>
      </c>
      <c r="AF1376" s="65">
        <v>922</v>
      </c>
      <c r="AG1376" s="65">
        <v>24</v>
      </c>
      <c r="AH1376" s="5"/>
      <c r="AI1376" s="65">
        <v>16.667999267578125</v>
      </c>
      <c r="AJ1376" s="65">
        <v>0.69399994611740112</v>
      </c>
      <c r="AK1376" s="65">
        <v>0.69399994611740112</v>
      </c>
      <c r="AL1376" s="65">
        <v>24</v>
      </c>
      <c r="AM1376" s="65">
        <v>1</v>
      </c>
      <c r="AN1376" s="65">
        <v>3</v>
      </c>
      <c r="AO1376" s="65">
        <v>0</v>
      </c>
      <c r="AP1376" s="5"/>
      <c r="AQ1376" s="65">
        <v>7</v>
      </c>
      <c r="AR1376" s="65">
        <v>5</v>
      </c>
      <c r="AS1376" s="65">
        <v>3</v>
      </c>
      <c r="AT1376" s="65">
        <v>1988</v>
      </c>
    </row>
    <row r="1377" spans="1:46" x14ac:dyDescent="0.25">
      <c r="A1377" s="65">
        <v>4001</v>
      </c>
      <c r="B1377" s="22">
        <v>32208</v>
      </c>
      <c r="C1377" s="65">
        <v>1</v>
      </c>
      <c r="D1377" s="65">
        <v>3</v>
      </c>
      <c r="E1377" s="5"/>
      <c r="F1377" s="5"/>
      <c r="G1377" s="5"/>
      <c r="H1377" s="5"/>
      <c r="I1377" s="5"/>
      <c r="J1377" s="5"/>
      <c r="K1377" s="65">
        <v>0</v>
      </c>
      <c r="L1377" s="65">
        <v>0</v>
      </c>
      <c r="M1377" s="65">
        <v>0</v>
      </c>
      <c r="N1377" s="65">
        <v>24</v>
      </c>
      <c r="O1377" s="65">
        <v>0</v>
      </c>
      <c r="P1377" s="65">
        <v>0</v>
      </c>
      <c r="Q1377" s="65">
        <v>0</v>
      </c>
      <c r="R1377" s="65">
        <v>0</v>
      </c>
      <c r="S1377" s="65">
        <v>0</v>
      </c>
      <c r="T1377" s="65">
        <v>24</v>
      </c>
      <c r="U1377" s="65">
        <v>0</v>
      </c>
      <c r="V1377" s="65">
        <v>0</v>
      </c>
      <c r="W1377" s="65">
        <v>71.599990844726563</v>
      </c>
      <c r="X1377" s="5"/>
      <c r="Y1377" s="65">
        <v>23</v>
      </c>
      <c r="Z1377" s="5"/>
      <c r="AA1377" s="5"/>
      <c r="AB1377" s="5"/>
      <c r="AC1377" s="5"/>
      <c r="AD1377" s="5"/>
      <c r="AE1377" s="65">
        <v>1051</v>
      </c>
      <c r="AF1377" s="65">
        <v>1051</v>
      </c>
      <c r="AG1377" s="65">
        <v>24</v>
      </c>
      <c r="AH1377" s="5"/>
      <c r="AI1377" s="65">
        <v>12.551999092102051</v>
      </c>
      <c r="AJ1377" s="65">
        <v>0.52299994230270386</v>
      </c>
      <c r="AK1377" s="65">
        <v>0.52299994230270386</v>
      </c>
      <c r="AL1377" s="65">
        <v>24</v>
      </c>
      <c r="AM1377" s="65">
        <v>1</v>
      </c>
      <c r="AN1377" s="65">
        <v>3</v>
      </c>
      <c r="AO1377" s="65">
        <v>0</v>
      </c>
      <c r="AP1377" s="5"/>
      <c r="AQ1377" s="65">
        <v>1</v>
      </c>
      <c r="AR1377" s="65">
        <v>6</v>
      </c>
      <c r="AS1377" s="65">
        <v>3</v>
      </c>
      <c r="AT1377" s="65">
        <v>1988</v>
      </c>
    </row>
    <row r="1378" spans="1:46" x14ac:dyDescent="0.25">
      <c r="A1378" s="65">
        <v>4001</v>
      </c>
      <c r="B1378" s="22">
        <v>32209</v>
      </c>
      <c r="C1378" s="65">
        <v>1</v>
      </c>
      <c r="D1378" s="65">
        <v>3</v>
      </c>
      <c r="E1378" s="5"/>
      <c r="F1378" s="5"/>
      <c r="G1378" s="5"/>
      <c r="H1378" s="5"/>
      <c r="I1378" s="5"/>
      <c r="J1378" s="5"/>
      <c r="K1378" s="65">
        <v>0</v>
      </c>
      <c r="L1378" s="65">
        <v>0</v>
      </c>
      <c r="M1378" s="65">
        <v>0</v>
      </c>
      <c r="N1378" s="65">
        <v>24</v>
      </c>
      <c r="O1378" s="65">
        <v>0</v>
      </c>
      <c r="P1378" s="65">
        <v>0</v>
      </c>
      <c r="Q1378" s="65">
        <v>0</v>
      </c>
      <c r="R1378" s="65">
        <v>0</v>
      </c>
      <c r="S1378" s="65">
        <v>0</v>
      </c>
      <c r="T1378" s="65">
        <v>24</v>
      </c>
      <c r="U1378" s="65">
        <v>0</v>
      </c>
      <c r="V1378" s="65">
        <v>0</v>
      </c>
      <c r="W1378" s="65">
        <v>73.599990844726563</v>
      </c>
      <c r="X1378" s="65">
        <v>73.599990844726563</v>
      </c>
      <c r="Y1378" s="65">
        <v>24</v>
      </c>
      <c r="Z1378" s="5"/>
      <c r="AA1378" s="5"/>
      <c r="AB1378" s="5"/>
      <c r="AC1378" s="5"/>
      <c r="AD1378" s="5"/>
      <c r="AE1378" s="65">
        <v>610</v>
      </c>
      <c r="AF1378" s="65">
        <v>610</v>
      </c>
      <c r="AG1378" s="65">
        <v>24</v>
      </c>
      <c r="AH1378" s="5"/>
      <c r="AI1378" s="65">
        <v>15.947999954223633</v>
      </c>
      <c r="AJ1378" s="65">
        <v>0.66399997472763062</v>
      </c>
      <c r="AK1378" s="65">
        <v>0.66399997472763062</v>
      </c>
      <c r="AL1378" s="65">
        <v>24</v>
      </c>
      <c r="AM1378" s="65">
        <v>1</v>
      </c>
      <c r="AN1378" s="65">
        <v>3</v>
      </c>
      <c r="AO1378" s="65">
        <v>0</v>
      </c>
      <c r="AP1378" s="5"/>
      <c r="AQ1378" s="65">
        <v>2</v>
      </c>
      <c r="AR1378" s="65">
        <v>7</v>
      </c>
      <c r="AS1378" s="65">
        <v>3</v>
      </c>
      <c r="AT1378" s="65">
        <v>1988</v>
      </c>
    </row>
    <row r="1379" spans="1:46" x14ac:dyDescent="0.25">
      <c r="A1379" s="65">
        <v>4001</v>
      </c>
      <c r="B1379" s="22">
        <v>32210</v>
      </c>
      <c r="C1379" s="65">
        <v>1</v>
      </c>
      <c r="D1379" s="65">
        <v>3</v>
      </c>
      <c r="E1379" s="5"/>
      <c r="F1379" s="5"/>
      <c r="G1379" s="5"/>
      <c r="H1379" s="5"/>
      <c r="I1379" s="5"/>
      <c r="J1379" s="5"/>
      <c r="K1379" s="65">
        <v>0</v>
      </c>
      <c r="L1379" s="65">
        <v>0</v>
      </c>
      <c r="M1379" s="65">
        <v>0</v>
      </c>
      <c r="N1379" s="65">
        <v>24</v>
      </c>
      <c r="O1379" s="65">
        <v>0</v>
      </c>
      <c r="P1379" s="65">
        <v>0</v>
      </c>
      <c r="Q1379" s="65">
        <v>0</v>
      </c>
      <c r="R1379" s="65">
        <v>0</v>
      </c>
      <c r="S1379" s="65">
        <v>0</v>
      </c>
      <c r="T1379" s="65">
        <v>24</v>
      </c>
      <c r="U1379" s="65">
        <v>0</v>
      </c>
      <c r="V1379" s="65">
        <v>0</v>
      </c>
      <c r="W1379" s="65">
        <v>81.699996948242188</v>
      </c>
      <c r="X1379" s="65">
        <v>81.699996948242188</v>
      </c>
      <c r="Y1379" s="65">
        <v>24</v>
      </c>
      <c r="Z1379" s="5"/>
      <c r="AA1379" s="5"/>
      <c r="AB1379" s="5"/>
      <c r="AC1379" s="5"/>
      <c r="AD1379" s="5"/>
      <c r="AE1379" s="65">
        <v>2044</v>
      </c>
      <c r="AF1379" s="65">
        <v>2044</v>
      </c>
      <c r="AG1379" s="65">
        <v>24</v>
      </c>
      <c r="AH1379" s="5"/>
      <c r="AI1379" s="65">
        <v>21.647994995117188</v>
      </c>
      <c r="AJ1379" s="65">
        <v>0.90199995040893555</v>
      </c>
      <c r="AK1379" s="65">
        <v>0.90199995040893555</v>
      </c>
      <c r="AL1379" s="65">
        <v>24</v>
      </c>
      <c r="AM1379" s="65">
        <v>1</v>
      </c>
      <c r="AN1379" s="65">
        <v>3</v>
      </c>
      <c r="AO1379" s="65">
        <v>0</v>
      </c>
      <c r="AP1379" s="5"/>
      <c r="AQ1379" s="65">
        <v>3</v>
      </c>
      <c r="AR1379" s="65">
        <v>8</v>
      </c>
      <c r="AS1379" s="65">
        <v>3</v>
      </c>
      <c r="AT1379" s="65">
        <v>1988</v>
      </c>
    </row>
    <row r="1380" spans="1:46" x14ac:dyDescent="0.25">
      <c r="A1380" s="65">
        <v>4001</v>
      </c>
      <c r="B1380" s="22">
        <v>32211</v>
      </c>
      <c r="C1380" s="65">
        <v>1</v>
      </c>
      <c r="D1380" s="65">
        <v>3</v>
      </c>
      <c r="E1380" s="5"/>
      <c r="F1380" s="5"/>
      <c r="G1380" s="5"/>
      <c r="H1380" s="5"/>
      <c r="I1380" s="5"/>
      <c r="J1380" s="5"/>
      <c r="K1380" s="65">
        <v>0</v>
      </c>
      <c r="L1380" s="65">
        <v>0</v>
      </c>
      <c r="M1380" s="65">
        <v>0</v>
      </c>
      <c r="N1380" s="65">
        <v>24</v>
      </c>
      <c r="O1380" s="65">
        <v>0</v>
      </c>
      <c r="P1380" s="65">
        <v>0</v>
      </c>
      <c r="Q1380" s="65">
        <v>0</v>
      </c>
      <c r="R1380" s="65">
        <v>0</v>
      </c>
      <c r="S1380" s="65">
        <v>0</v>
      </c>
      <c r="T1380" s="65">
        <v>24</v>
      </c>
      <c r="U1380" s="65">
        <v>0</v>
      </c>
      <c r="V1380" s="65">
        <v>0</v>
      </c>
      <c r="W1380" s="65">
        <v>71.79998779296875</v>
      </c>
      <c r="X1380" s="65">
        <v>71.79998779296875</v>
      </c>
      <c r="Y1380" s="65">
        <v>24</v>
      </c>
      <c r="Z1380" s="5"/>
      <c r="AA1380" s="5"/>
      <c r="AB1380" s="5"/>
      <c r="AC1380" s="5"/>
      <c r="AD1380" s="5"/>
      <c r="AE1380" s="65">
        <v>943</v>
      </c>
      <c r="AF1380" s="65">
        <v>943</v>
      </c>
      <c r="AG1380" s="65">
        <v>24</v>
      </c>
      <c r="AH1380" s="5"/>
      <c r="AI1380" s="65">
        <v>17.207992553710937</v>
      </c>
      <c r="AJ1380" s="65">
        <v>0.71699994802474976</v>
      </c>
      <c r="AK1380" s="65">
        <v>0.71699994802474976</v>
      </c>
      <c r="AL1380" s="65">
        <v>24</v>
      </c>
      <c r="AM1380" s="65">
        <v>1</v>
      </c>
      <c r="AN1380" s="65">
        <v>3</v>
      </c>
      <c r="AO1380" s="65">
        <v>0</v>
      </c>
      <c r="AP1380" s="5"/>
      <c r="AQ1380" s="65">
        <v>4</v>
      </c>
      <c r="AR1380" s="65">
        <v>9</v>
      </c>
      <c r="AS1380" s="65">
        <v>3</v>
      </c>
      <c r="AT1380" s="65">
        <v>1988</v>
      </c>
    </row>
    <row r="1381" spans="1:46" x14ac:dyDescent="0.25">
      <c r="A1381" s="65">
        <v>4001</v>
      </c>
      <c r="B1381" s="22">
        <v>32212</v>
      </c>
      <c r="C1381" s="65">
        <v>1</v>
      </c>
      <c r="D1381" s="65">
        <v>3</v>
      </c>
      <c r="E1381" s="5"/>
      <c r="F1381" s="5"/>
      <c r="G1381" s="5"/>
      <c r="H1381" s="5"/>
      <c r="I1381" s="5"/>
      <c r="J1381" s="5"/>
      <c r="K1381" s="65">
        <v>0</v>
      </c>
      <c r="L1381" s="65">
        <v>0</v>
      </c>
      <c r="M1381" s="65">
        <v>0</v>
      </c>
      <c r="N1381" s="65">
        <v>24</v>
      </c>
      <c r="O1381" s="65">
        <v>0</v>
      </c>
      <c r="P1381" s="65">
        <v>0</v>
      </c>
      <c r="Q1381" s="65">
        <v>0</v>
      </c>
      <c r="R1381" s="65">
        <v>0</v>
      </c>
      <c r="S1381" s="65">
        <v>0</v>
      </c>
      <c r="T1381" s="65">
        <v>24</v>
      </c>
      <c r="U1381" s="65">
        <v>0</v>
      </c>
      <c r="V1381" s="65">
        <v>0</v>
      </c>
      <c r="W1381" s="65">
        <v>75.699996948242188</v>
      </c>
      <c r="X1381" s="65">
        <v>75.699996948242188</v>
      </c>
      <c r="Y1381" s="65">
        <v>24</v>
      </c>
      <c r="Z1381" s="5"/>
      <c r="AA1381" s="5"/>
      <c r="AB1381" s="5"/>
      <c r="AC1381" s="5"/>
      <c r="AD1381" s="5"/>
      <c r="AE1381" s="65">
        <v>916</v>
      </c>
      <c r="AF1381" s="65">
        <v>916</v>
      </c>
      <c r="AG1381" s="65">
        <v>24</v>
      </c>
      <c r="AH1381" s="5"/>
      <c r="AI1381" s="65">
        <v>43.787994384765625</v>
      </c>
      <c r="AJ1381" s="65">
        <v>1.8239994049072266</v>
      </c>
      <c r="AK1381" s="65">
        <v>1.8239994049072266</v>
      </c>
      <c r="AL1381" s="65">
        <v>24</v>
      </c>
      <c r="AM1381" s="65">
        <v>1</v>
      </c>
      <c r="AN1381" s="65">
        <v>3</v>
      </c>
      <c r="AO1381" s="65">
        <v>0</v>
      </c>
      <c r="AP1381" s="5"/>
      <c r="AQ1381" s="65">
        <v>5</v>
      </c>
      <c r="AR1381" s="65">
        <v>10</v>
      </c>
      <c r="AS1381" s="65">
        <v>3</v>
      </c>
      <c r="AT1381" s="65">
        <v>1988</v>
      </c>
    </row>
    <row r="1382" spans="1:46" x14ac:dyDescent="0.25">
      <c r="A1382" s="65">
        <v>4001</v>
      </c>
      <c r="B1382" s="22">
        <v>32213</v>
      </c>
      <c r="C1382" s="65">
        <v>1</v>
      </c>
      <c r="D1382" s="65">
        <v>3</v>
      </c>
      <c r="E1382" s="5"/>
      <c r="F1382" s="5"/>
      <c r="G1382" s="5"/>
      <c r="H1382" s="5"/>
      <c r="I1382" s="5"/>
      <c r="J1382" s="5"/>
      <c r="K1382" s="65">
        <v>0</v>
      </c>
      <c r="L1382" s="65">
        <v>0</v>
      </c>
      <c r="M1382" s="65">
        <v>0</v>
      </c>
      <c r="N1382" s="65">
        <v>24</v>
      </c>
      <c r="O1382" s="65">
        <v>0</v>
      </c>
      <c r="P1382" s="65">
        <v>0</v>
      </c>
      <c r="Q1382" s="65">
        <v>0</v>
      </c>
      <c r="R1382" s="65">
        <v>0</v>
      </c>
      <c r="S1382" s="65">
        <v>0</v>
      </c>
      <c r="T1382" s="65">
        <v>24</v>
      </c>
      <c r="U1382" s="65">
        <v>0</v>
      </c>
      <c r="V1382" s="65">
        <v>0</v>
      </c>
      <c r="W1382" s="65">
        <v>54.29998779296875</v>
      </c>
      <c r="X1382" s="65">
        <v>54.29998779296875</v>
      </c>
      <c r="Y1382" s="65">
        <v>24</v>
      </c>
      <c r="Z1382" s="5"/>
      <c r="AA1382" s="5"/>
      <c r="AB1382" s="5"/>
      <c r="AC1382" s="5"/>
      <c r="AD1382" s="5"/>
      <c r="AE1382" s="65">
        <v>0</v>
      </c>
      <c r="AF1382" s="65">
        <v>0</v>
      </c>
      <c r="AG1382" s="65">
        <v>24</v>
      </c>
      <c r="AH1382" s="5"/>
      <c r="AI1382" s="65">
        <v>18</v>
      </c>
      <c r="AJ1382" s="65">
        <v>0.75</v>
      </c>
      <c r="AK1382" s="65">
        <v>0.75</v>
      </c>
      <c r="AL1382" s="65">
        <v>24</v>
      </c>
      <c r="AM1382" s="65">
        <v>1</v>
      </c>
      <c r="AN1382" s="65">
        <v>3</v>
      </c>
      <c r="AO1382" s="65">
        <v>0</v>
      </c>
      <c r="AP1382" s="5"/>
      <c r="AQ1382" s="65">
        <v>6</v>
      </c>
      <c r="AR1382" s="65">
        <v>11</v>
      </c>
      <c r="AS1382" s="65">
        <v>3</v>
      </c>
      <c r="AT1382" s="65">
        <v>1988</v>
      </c>
    </row>
    <row r="1383" spans="1:46" x14ac:dyDescent="0.25">
      <c r="A1383" s="65">
        <v>4001</v>
      </c>
      <c r="B1383" s="22">
        <v>32214</v>
      </c>
      <c r="C1383" s="65">
        <v>1</v>
      </c>
      <c r="D1383" s="65">
        <v>3</v>
      </c>
      <c r="E1383" s="5"/>
      <c r="F1383" s="5"/>
      <c r="G1383" s="5"/>
      <c r="H1383" s="5"/>
      <c r="I1383" s="5"/>
      <c r="J1383" s="5"/>
      <c r="K1383" s="65">
        <v>0</v>
      </c>
      <c r="L1383" s="65">
        <v>0</v>
      </c>
      <c r="M1383" s="65">
        <v>0</v>
      </c>
      <c r="N1383" s="65">
        <v>24</v>
      </c>
      <c r="O1383" s="65">
        <v>0</v>
      </c>
      <c r="P1383" s="65">
        <v>0</v>
      </c>
      <c r="Q1383" s="65">
        <v>0</v>
      </c>
      <c r="R1383" s="65">
        <v>0</v>
      </c>
      <c r="S1383" s="65">
        <v>0</v>
      </c>
      <c r="T1383" s="65">
        <v>24</v>
      </c>
      <c r="U1383" s="65">
        <v>0</v>
      </c>
      <c r="V1383" s="65">
        <v>0</v>
      </c>
      <c r="W1383" s="65">
        <v>50.699996948242188</v>
      </c>
      <c r="X1383" s="65">
        <v>50.699996948242188</v>
      </c>
      <c r="Y1383" s="65">
        <v>24</v>
      </c>
      <c r="Z1383" s="5"/>
      <c r="AA1383" s="5"/>
      <c r="AB1383" s="5"/>
      <c r="AC1383" s="5"/>
      <c r="AD1383" s="5"/>
      <c r="AE1383" s="65">
        <v>0</v>
      </c>
      <c r="AF1383" s="65">
        <v>0</v>
      </c>
      <c r="AG1383" s="65">
        <v>24</v>
      </c>
      <c r="AH1383" s="5"/>
      <c r="AI1383" s="65">
        <v>8.6279993057250977</v>
      </c>
      <c r="AJ1383" s="65">
        <v>0.35899996757507324</v>
      </c>
      <c r="AK1383" s="65">
        <v>0.35899996757507324</v>
      </c>
      <c r="AL1383" s="65">
        <v>24</v>
      </c>
      <c r="AM1383" s="65">
        <v>1</v>
      </c>
      <c r="AN1383" s="65">
        <v>3</v>
      </c>
      <c r="AO1383" s="65">
        <v>0</v>
      </c>
      <c r="AP1383" s="5"/>
      <c r="AQ1383" s="65">
        <v>7</v>
      </c>
      <c r="AR1383" s="65">
        <v>12</v>
      </c>
      <c r="AS1383" s="65">
        <v>3</v>
      </c>
      <c r="AT1383" s="65">
        <v>1988</v>
      </c>
    </row>
    <row r="1384" spans="1:46" x14ac:dyDescent="0.25">
      <c r="A1384" s="65">
        <v>4001</v>
      </c>
      <c r="B1384" s="22">
        <v>32215</v>
      </c>
      <c r="C1384" s="65">
        <v>1</v>
      </c>
      <c r="D1384" s="65">
        <v>3</v>
      </c>
      <c r="E1384" s="5"/>
      <c r="F1384" s="5"/>
      <c r="G1384" s="5"/>
      <c r="H1384" s="5"/>
      <c r="I1384" s="5"/>
      <c r="J1384" s="5"/>
      <c r="K1384" s="65">
        <v>0</v>
      </c>
      <c r="L1384" s="65">
        <v>0</v>
      </c>
      <c r="M1384" s="65">
        <v>0</v>
      </c>
      <c r="N1384" s="65">
        <v>24</v>
      </c>
      <c r="O1384" s="65">
        <v>0</v>
      </c>
      <c r="P1384" s="65">
        <v>0</v>
      </c>
      <c r="Q1384" s="65">
        <v>0</v>
      </c>
      <c r="R1384" s="65">
        <v>0</v>
      </c>
      <c r="S1384" s="65">
        <v>0</v>
      </c>
      <c r="T1384" s="65">
        <v>24</v>
      </c>
      <c r="U1384" s="65">
        <v>0</v>
      </c>
      <c r="V1384" s="65">
        <v>0</v>
      </c>
      <c r="W1384" s="65">
        <v>61.699996948242188</v>
      </c>
      <c r="X1384" s="65">
        <v>61.699996948242188</v>
      </c>
      <c r="Y1384" s="65">
        <v>24</v>
      </c>
      <c r="Z1384" s="5"/>
      <c r="AA1384" s="5"/>
      <c r="AB1384" s="5"/>
      <c r="AC1384" s="5"/>
      <c r="AD1384" s="5"/>
      <c r="AE1384" s="65">
        <v>586</v>
      </c>
      <c r="AF1384" s="65">
        <v>586</v>
      </c>
      <c r="AG1384" s="65">
        <v>24</v>
      </c>
      <c r="AH1384" s="5"/>
      <c r="AI1384" s="65">
        <v>14.97599983215332</v>
      </c>
      <c r="AJ1384" s="65">
        <v>0.6239999532699585</v>
      </c>
      <c r="AK1384" s="65">
        <v>0.6239999532699585</v>
      </c>
      <c r="AL1384" s="65">
        <v>24</v>
      </c>
      <c r="AM1384" s="65">
        <v>1</v>
      </c>
      <c r="AN1384" s="65">
        <v>3</v>
      </c>
      <c r="AO1384" s="65">
        <v>0</v>
      </c>
      <c r="AP1384" s="5"/>
      <c r="AQ1384" s="65">
        <v>1</v>
      </c>
      <c r="AR1384" s="65">
        <v>13</v>
      </c>
      <c r="AS1384" s="65">
        <v>3</v>
      </c>
      <c r="AT1384" s="65">
        <v>1988</v>
      </c>
    </row>
    <row r="1385" spans="1:46" x14ac:dyDescent="0.25">
      <c r="A1385" s="65">
        <v>4001</v>
      </c>
      <c r="B1385" s="22">
        <v>32216</v>
      </c>
      <c r="C1385" s="65">
        <v>1</v>
      </c>
      <c r="D1385" s="65">
        <v>3</v>
      </c>
      <c r="E1385" s="5"/>
      <c r="F1385" s="5"/>
      <c r="G1385" s="5"/>
      <c r="H1385" s="5"/>
      <c r="I1385" s="5"/>
      <c r="J1385" s="5"/>
      <c r="K1385" s="65">
        <v>0</v>
      </c>
      <c r="L1385" s="65">
        <v>0</v>
      </c>
      <c r="M1385" s="65">
        <v>0</v>
      </c>
      <c r="N1385" s="65">
        <v>24</v>
      </c>
      <c r="O1385" s="65">
        <v>0</v>
      </c>
      <c r="P1385" s="65">
        <v>0</v>
      </c>
      <c r="Q1385" s="65">
        <v>0</v>
      </c>
      <c r="R1385" s="65">
        <v>0</v>
      </c>
      <c r="S1385" s="65">
        <v>0</v>
      </c>
      <c r="T1385" s="65">
        <v>24</v>
      </c>
      <c r="U1385" s="65">
        <v>0</v>
      </c>
      <c r="V1385" s="65">
        <v>0</v>
      </c>
      <c r="W1385" s="65">
        <v>63</v>
      </c>
      <c r="X1385" s="65">
        <v>63</v>
      </c>
      <c r="Y1385" s="65">
        <v>24</v>
      </c>
      <c r="Z1385" s="5"/>
      <c r="AA1385" s="5"/>
      <c r="AB1385" s="5"/>
      <c r="AC1385" s="5"/>
      <c r="AD1385" s="5"/>
      <c r="AE1385" s="65">
        <v>6</v>
      </c>
      <c r="AF1385" s="65">
        <v>6</v>
      </c>
      <c r="AG1385" s="65">
        <v>24</v>
      </c>
      <c r="AH1385" s="5"/>
      <c r="AI1385" s="65">
        <v>17.915985107421875</v>
      </c>
      <c r="AJ1385" s="65">
        <v>0.74599999189376831</v>
      </c>
      <c r="AK1385" s="65">
        <v>0.74599999189376831</v>
      </c>
      <c r="AL1385" s="65">
        <v>24</v>
      </c>
      <c r="AM1385" s="65">
        <v>1</v>
      </c>
      <c r="AN1385" s="65">
        <v>3</v>
      </c>
      <c r="AO1385" s="65">
        <v>0</v>
      </c>
      <c r="AP1385" s="5"/>
      <c r="AQ1385" s="65">
        <v>2</v>
      </c>
      <c r="AR1385" s="65">
        <v>14</v>
      </c>
      <c r="AS1385" s="65">
        <v>3</v>
      </c>
      <c r="AT1385" s="65">
        <v>1988</v>
      </c>
    </row>
    <row r="1386" spans="1:46" x14ac:dyDescent="0.25">
      <c r="A1386" s="65">
        <v>4001</v>
      </c>
      <c r="B1386" s="22">
        <v>32217</v>
      </c>
      <c r="C1386" s="65">
        <v>1</v>
      </c>
      <c r="D1386" s="65">
        <v>3</v>
      </c>
      <c r="E1386" s="5"/>
      <c r="F1386" s="5"/>
      <c r="G1386" s="5"/>
      <c r="H1386" s="5"/>
      <c r="I1386" s="5"/>
      <c r="J1386" s="5"/>
      <c r="K1386" s="65">
        <v>0</v>
      </c>
      <c r="L1386" s="65">
        <v>0</v>
      </c>
      <c r="M1386" s="65">
        <v>0</v>
      </c>
      <c r="N1386" s="65">
        <v>24</v>
      </c>
      <c r="O1386" s="65">
        <v>0</v>
      </c>
      <c r="P1386" s="65">
        <v>0</v>
      </c>
      <c r="Q1386" s="65">
        <v>0</v>
      </c>
      <c r="R1386" s="65">
        <v>0</v>
      </c>
      <c r="S1386" s="65">
        <v>0</v>
      </c>
      <c r="T1386" s="65">
        <v>24</v>
      </c>
      <c r="U1386" s="65">
        <v>0</v>
      </c>
      <c r="V1386" s="65">
        <v>0</v>
      </c>
      <c r="W1386" s="65">
        <v>61</v>
      </c>
      <c r="X1386" s="65">
        <v>61</v>
      </c>
      <c r="Y1386" s="65">
        <v>24</v>
      </c>
      <c r="Z1386" s="5"/>
      <c r="AA1386" s="5"/>
      <c r="AB1386" s="5"/>
      <c r="AC1386" s="5"/>
      <c r="AD1386" s="5"/>
      <c r="AE1386" s="65">
        <v>556</v>
      </c>
      <c r="AF1386" s="65">
        <v>556</v>
      </c>
      <c r="AG1386" s="65">
        <v>24</v>
      </c>
      <c r="AH1386" s="5"/>
      <c r="AI1386" s="65">
        <v>16.24798583984375</v>
      </c>
      <c r="AJ1386" s="65">
        <v>0.67699998617172241</v>
      </c>
      <c r="AK1386" s="65">
        <v>0.67699998617172241</v>
      </c>
      <c r="AL1386" s="65">
        <v>24</v>
      </c>
      <c r="AM1386" s="65">
        <v>1</v>
      </c>
      <c r="AN1386" s="65">
        <v>3</v>
      </c>
      <c r="AO1386" s="65">
        <v>0</v>
      </c>
      <c r="AP1386" s="5"/>
      <c r="AQ1386" s="65">
        <v>3</v>
      </c>
      <c r="AR1386" s="65">
        <v>15</v>
      </c>
      <c r="AS1386" s="65">
        <v>3</v>
      </c>
      <c r="AT1386" s="65">
        <v>1988</v>
      </c>
    </row>
    <row r="1387" spans="1:46" x14ac:dyDescent="0.25">
      <c r="A1387" s="65">
        <v>4001</v>
      </c>
      <c r="B1387" s="22">
        <v>32218</v>
      </c>
      <c r="C1387" s="65">
        <v>1</v>
      </c>
      <c r="D1387" s="65">
        <v>3</v>
      </c>
      <c r="E1387" s="5"/>
      <c r="F1387" s="5"/>
      <c r="G1387" s="5"/>
      <c r="H1387" s="5"/>
      <c r="I1387" s="5"/>
      <c r="J1387" s="5"/>
      <c r="K1387" s="65">
        <v>0</v>
      </c>
      <c r="L1387" s="65">
        <v>0</v>
      </c>
      <c r="M1387" s="65">
        <v>0</v>
      </c>
      <c r="N1387" s="65">
        <v>24</v>
      </c>
      <c r="O1387" s="65">
        <v>0</v>
      </c>
      <c r="P1387" s="65">
        <v>0</v>
      </c>
      <c r="Q1387" s="65">
        <v>0</v>
      </c>
      <c r="R1387" s="65">
        <v>0</v>
      </c>
      <c r="S1387" s="65">
        <v>0</v>
      </c>
      <c r="T1387" s="65">
        <v>24</v>
      </c>
      <c r="U1387" s="65">
        <v>0</v>
      </c>
      <c r="V1387" s="65">
        <v>0</v>
      </c>
      <c r="W1387" s="65">
        <v>66.399993896484375</v>
      </c>
      <c r="X1387" s="65">
        <v>66.399993896484375</v>
      </c>
      <c r="Y1387" s="65">
        <v>24</v>
      </c>
      <c r="Z1387" s="5"/>
      <c r="AA1387" s="5"/>
      <c r="AB1387" s="5"/>
      <c r="AC1387" s="5"/>
      <c r="AD1387" s="5"/>
      <c r="AE1387" s="65">
        <v>534</v>
      </c>
      <c r="AF1387" s="65">
        <v>534</v>
      </c>
      <c r="AG1387" s="65">
        <v>24</v>
      </c>
      <c r="AH1387" s="5"/>
      <c r="AI1387" s="65">
        <v>23.867996215820313</v>
      </c>
      <c r="AJ1387" s="65">
        <v>0.99399995803833008</v>
      </c>
      <c r="AK1387" s="65">
        <v>0.99399995803833008</v>
      </c>
      <c r="AL1387" s="65">
        <v>24</v>
      </c>
      <c r="AM1387" s="65">
        <v>1</v>
      </c>
      <c r="AN1387" s="65">
        <v>3</v>
      </c>
      <c r="AO1387" s="65">
        <v>0</v>
      </c>
      <c r="AP1387" s="5"/>
      <c r="AQ1387" s="65">
        <v>4</v>
      </c>
      <c r="AR1387" s="65">
        <v>16</v>
      </c>
      <c r="AS1387" s="65">
        <v>3</v>
      </c>
      <c r="AT1387" s="65">
        <v>1988</v>
      </c>
    </row>
    <row r="1388" spans="1:46" x14ac:dyDescent="0.25">
      <c r="A1388" s="65">
        <v>4001</v>
      </c>
      <c r="B1388" s="22">
        <v>32219</v>
      </c>
      <c r="C1388" s="65">
        <v>1</v>
      </c>
      <c r="D1388" s="65">
        <v>3</v>
      </c>
      <c r="E1388" s="5"/>
      <c r="F1388" s="5"/>
      <c r="G1388" s="5"/>
      <c r="H1388" s="5"/>
      <c r="I1388" s="5"/>
      <c r="J1388" s="5"/>
      <c r="K1388" s="65">
        <v>0</v>
      </c>
      <c r="L1388" s="65">
        <v>0</v>
      </c>
      <c r="M1388" s="65">
        <v>0</v>
      </c>
      <c r="N1388" s="65">
        <v>24</v>
      </c>
      <c r="O1388" s="65">
        <v>0</v>
      </c>
      <c r="P1388" s="65">
        <v>0</v>
      </c>
      <c r="Q1388" s="65">
        <v>0</v>
      </c>
      <c r="R1388" s="65">
        <v>0</v>
      </c>
      <c r="S1388" s="65">
        <v>0</v>
      </c>
      <c r="T1388" s="65">
        <v>24</v>
      </c>
      <c r="U1388" s="65">
        <v>0</v>
      </c>
      <c r="V1388" s="65">
        <v>0</v>
      </c>
      <c r="W1388" s="65">
        <v>70.899993896484375</v>
      </c>
      <c r="X1388" s="65">
        <v>70.899993896484375</v>
      </c>
      <c r="Y1388" s="65">
        <v>24</v>
      </c>
      <c r="Z1388" s="5"/>
      <c r="AA1388" s="5"/>
      <c r="AB1388" s="5"/>
      <c r="AC1388" s="5"/>
      <c r="AD1388" s="5"/>
      <c r="AE1388" s="65">
        <v>851</v>
      </c>
      <c r="AF1388" s="65">
        <v>851</v>
      </c>
      <c r="AG1388" s="65">
        <v>24</v>
      </c>
      <c r="AH1388" s="5"/>
      <c r="AI1388" s="65">
        <v>24.035995483398438</v>
      </c>
      <c r="AJ1388" s="65">
        <v>1.0009994506835937</v>
      </c>
      <c r="AK1388" s="65">
        <v>1.0009994506835937</v>
      </c>
      <c r="AL1388" s="65">
        <v>24</v>
      </c>
      <c r="AM1388" s="65">
        <v>1</v>
      </c>
      <c r="AN1388" s="65">
        <v>3</v>
      </c>
      <c r="AO1388" s="65">
        <v>0</v>
      </c>
      <c r="AP1388" s="5"/>
      <c r="AQ1388" s="65">
        <v>5</v>
      </c>
      <c r="AR1388" s="65">
        <v>17</v>
      </c>
      <c r="AS1388" s="65">
        <v>3</v>
      </c>
      <c r="AT1388" s="65">
        <v>1988</v>
      </c>
    </row>
    <row r="1389" spans="1:46" x14ac:dyDescent="0.25">
      <c r="A1389" s="65">
        <v>4001</v>
      </c>
      <c r="B1389" s="22">
        <v>32220</v>
      </c>
      <c r="C1389" s="65">
        <v>1</v>
      </c>
      <c r="D1389" s="65">
        <v>3</v>
      </c>
      <c r="E1389" s="5"/>
      <c r="F1389" s="5"/>
      <c r="G1389" s="5"/>
      <c r="H1389" s="5"/>
      <c r="I1389" s="5"/>
      <c r="J1389" s="5"/>
      <c r="K1389" s="65">
        <v>0</v>
      </c>
      <c r="L1389" s="65">
        <v>0</v>
      </c>
      <c r="M1389" s="65">
        <v>0</v>
      </c>
      <c r="N1389" s="65">
        <v>24</v>
      </c>
      <c r="O1389" s="65">
        <v>0</v>
      </c>
      <c r="P1389" s="65">
        <v>0</v>
      </c>
      <c r="Q1389" s="65">
        <v>0</v>
      </c>
      <c r="R1389" s="65">
        <v>0</v>
      </c>
      <c r="S1389" s="65">
        <v>0</v>
      </c>
      <c r="T1389" s="65">
        <v>24</v>
      </c>
      <c r="U1389" s="65">
        <v>0</v>
      </c>
      <c r="V1389" s="65">
        <v>0</v>
      </c>
      <c r="W1389" s="65">
        <v>77.399993896484375</v>
      </c>
      <c r="X1389" s="65">
        <v>77.399993896484375</v>
      </c>
      <c r="Y1389" s="65">
        <v>24</v>
      </c>
      <c r="Z1389" s="5"/>
      <c r="AA1389" s="5"/>
      <c r="AB1389" s="5"/>
      <c r="AC1389" s="5"/>
      <c r="AD1389" s="5"/>
      <c r="AE1389" s="65">
        <v>579</v>
      </c>
      <c r="AF1389" s="65">
        <v>579</v>
      </c>
      <c r="AG1389" s="65">
        <v>24</v>
      </c>
      <c r="AH1389" s="5"/>
      <c r="AI1389" s="65">
        <v>16.211990356445312</v>
      </c>
      <c r="AJ1389" s="65">
        <v>0.67499995231628418</v>
      </c>
      <c r="AK1389" s="65">
        <v>0.67499995231628418</v>
      </c>
      <c r="AL1389" s="65">
        <v>24</v>
      </c>
      <c r="AM1389" s="65">
        <v>1</v>
      </c>
      <c r="AN1389" s="65">
        <v>3</v>
      </c>
      <c r="AO1389" s="65">
        <v>0</v>
      </c>
      <c r="AP1389" s="5"/>
      <c r="AQ1389" s="65">
        <v>6</v>
      </c>
      <c r="AR1389" s="65">
        <v>18</v>
      </c>
      <c r="AS1389" s="65">
        <v>3</v>
      </c>
      <c r="AT1389" s="65">
        <v>1988</v>
      </c>
    </row>
    <row r="1390" spans="1:46" x14ac:dyDescent="0.25">
      <c r="A1390" s="65">
        <v>4001</v>
      </c>
      <c r="B1390" s="22">
        <v>32221</v>
      </c>
      <c r="C1390" s="65">
        <v>1</v>
      </c>
      <c r="D1390" s="65">
        <v>3</v>
      </c>
      <c r="E1390" s="5"/>
      <c r="F1390" s="5"/>
      <c r="G1390" s="5"/>
      <c r="H1390" s="5"/>
      <c r="I1390" s="5"/>
      <c r="J1390" s="5"/>
      <c r="K1390" s="65">
        <v>0</v>
      </c>
      <c r="L1390" s="65">
        <v>0</v>
      </c>
      <c r="M1390" s="65">
        <v>0</v>
      </c>
      <c r="N1390" s="65">
        <v>24</v>
      </c>
      <c r="O1390" s="65">
        <v>0</v>
      </c>
      <c r="P1390" s="65">
        <v>0</v>
      </c>
      <c r="Q1390" s="65">
        <v>0</v>
      </c>
      <c r="R1390" s="65">
        <v>0</v>
      </c>
      <c r="S1390" s="65">
        <v>0</v>
      </c>
      <c r="T1390" s="65">
        <v>24</v>
      </c>
      <c r="U1390" s="65">
        <v>0</v>
      </c>
      <c r="V1390" s="65">
        <v>0</v>
      </c>
      <c r="W1390" s="65">
        <v>59.899993896484375</v>
      </c>
      <c r="X1390" s="65">
        <v>59.899993896484375</v>
      </c>
      <c r="Y1390" s="65">
        <v>24</v>
      </c>
      <c r="Z1390" s="5"/>
      <c r="AA1390" s="5"/>
      <c r="AB1390" s="5"/>
      <c r="AC1390" s="5"/>
      <c r="AD1390" s="5"/>
      <c r="AE1390" s="65">
        <v>0</v>
      </c>
      <c r="AF1390" s="65">
        <v>0</v>
      </c>
      <c r="AG1390" s="65">
        <v>24</v>
      </c>
      <c r="AH1390" s="5"/>
      <c r="AI1390" s="65">
        <v>10.727999687194824</v>
      </c>
      <c r="AJ1390" s="65">
        <v>0.44699996709823608</v>
      </c>
      <c r="AK1390" s="65">
        <v>0.44699996709823608</v>
      </c>
      <c r="AL1390" s="65">
        <v>24</v>
      </c>
      <c r="AM1390" s="65">
        <v>1</v>
      </c>
      <c r="AN1390" s="65">
        <v>3</v>
      </c>
      <c r="AO1390" s="65">
        <v>0</v>
      </c>
      <c r="AP1390" s="5"/>
      <c r="AQ1390" s="65">
        <v>7</v>
      </c>
      <c r="AR1390" s="65">
        <v>19</v>
      </c>
      <c r="AS1390" s="65">
        <v>3</v>
      </c>
      <c r="AT1390" s="65">
        <v>1988</v>
      </c>
    </row>
    <row r="1391" spans="1:46" x14ac:dyDescent="0.25">
      <c r="A1391" s="65">
        <v>4001</v>
      </c>
      <c r="B1391" s="22">
        <v>32222</v>
      </c>
      <c r="C1391" s="65">
        <v>1</v>
      </c>
      <c r="D1391" s="65">
        <v>3</v>
      </c>
      <c r="E1391" s="5"/>
      <c r="F1391" s="5"/>
      <c r="G1391" s="5"/>
      <c r="H1391" s="5"/>
      <c r="I1391" s="5"/>
      <c r="J1391" s="5"/>
      <c r="K1391" s="65">
        <v>0</v>
      </c>
      <c r="L1391" s="65">
        <v>0</v>
      </c>
      <c r="M1391" s="65">
        <v>0</v>
      </c>
      <c r="N1391" s="65">
        <v>24</v>
      </c>
      <c r="O1391" s="65">
        <v>0</v>
      </c>
      <c r="P1391" s="65">
        <v>0</v>
      </c>
      <c r="Q1391" s="65">
        <v>0</v>
      </c>
      <c r="R1391" s="65">
        <v>0</v>
      </c>
      <c r="S1391" s="65">
        <v>0</v>
      </c>
      <c r="T1391" s="65">
        <v>24</v>
      </c>
      <c r="U1391" s="65">
        <v>0</v>
      </c>
      <c r="V1391" s="65">
        <v>0</v>
      </c>
      <c r="W1391" s="65">
        <v>71.099990844726563</v>
      </c>
      <c r="X1391" s="65">
        <v>71.099990844726563</v>
      </c>
      <c r="Y1391" s="65">
        <v>24</v>
      </c>
      <c r="Z1391" s="5"/>
      <c r="AA1391" s="5"/>
      <c r="AB1391" s="5"/>
      <c r="AC1391" s="5"/>
      <c r="AD1391" s="5"/>
      <c r="AE1391" s="65">
        <v>785</v>
      </c>
      <c r="AF1391" s="65">
        <v>785</v>
      </c>
      <c r="AG1391" s="65">
        <v>24</v>
      </c>
      <c r="AH1391" s="5"/>
      <c r="AI1391" s="65">
        <v>33.323989868164063</v>
      </c>
      <c r="AJ1391" s="65">
        <v>1.3879995346069336</v>
      </c>
      <c r="AK1391" s="65">
        <v>1.3879995346069336</v>
      </c>
      <c r="AL1391" s="65">
        <v>24</v>
      </c>
      <c r="AM1391" s="65">
        <v>1</v>
      </c>
      <c r="AN1391" s="65">
        <v>3</v>
      </c>
      <c r="AO1391" s="65">
        <v>0</v>
      </c>
      <c r="AP1391" s="5"/>
      <c r="AQ1391" s="65">
        <v>1</v>
      </c>
      <c r="AR1391" s="65">
        <v>20</v>
      </c>
      <c r="AS1391" s="65">
        <v>3</v>
      </c>
      <c r="AT1391" s="65">
        <v>1988</v>
      </c>
    </row>
    <row r="1392" spans="1:46" x14ac:dyDescent="0.25">
      <c r="A1392" s="65">
        <v>4001</v>
      </c>
      <c r="B1392" s="22">
        <v>32223</v>
      </c>
      <c r="C1392" s="65">
        <v>1</v>
      </c>
      <c r="D1392" s="65">
        <v>3</v>
      </c>
      <c r="E1392" s="5"/>
      <c r="F1392" s="5"/>
      <c r="G1392" s="5"/>
      <c r="H1392" s="5"/>
      <c r="I1392" s="5"/>
      <c r="J1392" s="5"/>
      <c r="K1392" s="65">
        <v>0</v>
      </c>
      <c r="L1392" s="65">
        <v>0</v>
      </c>
      <c r="M1392" s="65">
        <v>0</v>
      </c>
      <c r="N1392" s="65">
        <v>24</v>
      </c>
      <c r="O1392" s="65">
        <v>0</v>
      </c>
      <c r="P1392" s="65">
        <v>0</v>
      </c>
      <c r="Q1392" s="65">
        <v>0</v>
      </c>
      <c r="R1392" s="65">
        <v>0</v>
      </c>
      <c r="S1392" s="65">
        <v>0</v>
      </c>
      <c r="T1392" s="65">
        <v>24</v>
      </c>
      <c r="U1392" s="65">
        <v>0</v>
      </c>
      <c r="V1392" s="65">
        <v>0</v>
      </c>
      <c r="W1392" s="65">
        <v>70.29998779296875</v>
      </c>
      <c r="X1392" s="65">
        <v>70.29998779296875</v>
      </c>
      <c r="Y1392" s="65">
        <v>24</v>
      </c>
      <c r="Z1392" s="5"/>
      <c r="AA1392" s="5"/>
      <c r="AB1392" s="5"/>
      <c r="AC1392" s="5"/>
      <c r="AD1392" s="5"/>
      <c r="AE1392" s="65">
        <v>661</v>
      </c>
      <c r="AF1392" s="65">
        <v>661</v>
      </c>
      <c r="AG1392" s="65">
        <v>24</v>
      </c>
      <c r="AH1392" s="5"/>
      <c r="AI1392" s="65">
        <v>24.311996459960937</v>
      </c>
      <c r="AJ1392" s="65">
        <v>1.0129995346069336</v>
      </c>
      <c r="AK1392" s="65">
        <v>1.0129995346069336</v>
      </c>
      <c r="AL1392" s="65">
        <v>24</v>
      </c>
      <c r="AM1392" s="65">
        <v>1</v>
      </c>
      <c r="AN1392" s="65">
        <v>3</v>
      </c>
      <c r="AO1392" s="65">
        <v>0</v>
      </c>
      <c r="AP1392" s="5"/>
      <c r="AQ1392" s="65">
        <v>2</v>
      </c>
      <c r="AR1392" s="65">
        <v>21</v>
      </c>
      <c r="AS1392" s="65">
        <v>3</v>
      </c>
      <c r="AT1392" s="65">
        <v>1988</v>
      </c>
    </row>
    <row r="1393" spans="1:46" x14ac:dyDescent="0.25">
      <c r="A1393" s="65">
        <v>4001</v>
      </c>
      <c r="B1393" s="22">
        <v>32224</v>
      </c>
      <c r="C1393" s="65">
        <v>1</v>
      </c>
      <c r="D1393" s="65">
        <v>3</v>
      </c>
      <c r="E1393" s="5"/>
      <c r="F1393" s="5"/>
      <c r="G1393" s="5"/>
      <c r="H1393" s="5"/>
      <c r="I1393" s="5"/>
      <c r="J1393" s="5"/>
      <c r="K1393" s="65">
        <v>0</v>
      </c>
      <c r="L1393" s="65">
        <v>0</v>
      </c>
      <c r="M1393" s="65">
        <v>0</v>
      </c>
      <c r="N1393" s="65">
        <v>24</v>
      </c>
      <c r="O1393" s="65">
        <v>0</v>
      </c>
      <c r="P1393" s="65">
        <v>0</v>
      </c>
      <c r="Q1393" s="65">
        <v>0</v>
      </c>
      <c r="R1393" s="65">
        <v>0</v>
      </c>
      <c r="S1393" s="65">
        <v>0</v>
      </c>
      <c r="T1393" s="65">
        <v>24</v>
      </c>
      <c r="U1393" s="65">
        <v>0</v>
      </c>
      <c r="V1393" s="65">
        <v>0</v>
      </c>
      <c r="W1393" s="65">
        <v>63.899993896484375</v>
      </c>
      <c r="X1393" s="65">
        <v>63.899993896484375</v>
      </c>
      <c r="Y1393" s="65">
        <v>24</v>
      </c>
      <c r="Z1393" s="5"/>
      <c r="AA1393" s="5"/>
      <c r="AB1393" s="5"/>
      <c r="AC1393" s="5"/>
      <c r="AD1393" s="5"/>
      <c r="AE1393" s="65">
        <v>82</v>
      </c>
      <c r="AF1393" s="65">
        <v>82</v>
      </c>
      <c r="AG1393" s="65">
        <v>24</v>
      </c>
      <c r="AH1393" s="5"/>
      <c r="AI1393" s="65">
        <v>14.771999359130859</v>
      </c>
      <c r="AJ1393" s="65">
        <v>0.61499994993209839</v>
      </c>
      <c r="AK1393" s="65">
        <v>0.61499994993209839</v>
      </c>
      <c r="AL1393" s="65">
        <v>24</v>
      </c>
      <c r="AM1393" s="65">
        <v>1</v>
      </c>
      <c r="AN1393" s="65">
        <v>3</v>
      </c>
      <c r="AO1393" s="65">
        <v>0</v>
      </c>
      <c r="AP1393" s="5"/>
      <c r="AQ1393" s="65">
        <v>3</v>
      </c>
      <c r="AR1393" s="65">
        <v>22</v>
      </c>
      <c r="AS1393" s="65">
        <v>3</v>
      </c>
      <c r="AT1393" s="65">
        <v>1988</v>
      </c>
    </row>
    <row r="1394" spans="1:46" x14ac:dyDescent="0.25">
      <c r="A1394" s="65">
        <v>4001</v>
      </c>
      <c r="B1394" s="22">
        <v>32225</v>
      </c>
      <c r="C1394" s="65">
        <v>1</v>
      </c>
      <c r="D1394" s="65">
        <v>3</v>
      </c>
      <c r="E1394" s="5"/>
      <c r="F1394" s="5"/>
      <c r="G1394" s="5"/>
      <c r="H1394" s="5"/>
      <c r="I1394" s="5"/>
      <c r="J1394" s="5"/>
      <c r="K1394" s="65">
        <v>0</v>
      </c>
      <c r="L1394" s="65">
        <v>0</v>
      </c>
      <c r="M1394" s="65">
        <v>0</v>
      </c>
      <c r="N1394" s="65">
        <v>24</v>
      </c>
      <c r="O1394" s="65">
        <v>0</v>
      </c>
      <c r="P1394" s="65">
        <v>0</v>
      </c>
      <c r="Q1394" s="65">
        <v>0</v>
      </c>
      <c r="R1394" s="65">
        <v>0</v>
      </c>
      <c r="S1394" s="65">
        <v>0</v>
      </c>
      <c r="T1394" s="65">
        <v>24</v>
      </c>
      <c r="U1394" s="65">
        <v>0</v>
      </c>
      <c r="V1394" s="65">
        <v>0</v>
      </c>
      <c r="W1394" s="65">
        <v>62.399993896484375</v>
      </c>
      <c r="X1394" s="65">
        <v>62.399993896484375</v>
      </c>
      <c r="Y1394" s="65">
        <v>24</v>
      </c>
      <c r="Z1394" s="5"/>
      <c r="AA1394" s="5"/>
      <c r="AB1394" s="5"/>
      <c r="AC1394" s="5"/>
      <c r="AD1394" s="5"/>
      <c r="AE1394" s="65">
        <v>1148</v>
      </c>
      <c r="AF1394" s="65">
        <v>1148</v>
      </c>
      <c r="AG1394" s="65">
        <v>24</v>
      </c>
      <c r="AH1394" s="5"/>
      <c r="AI1394" s="65">
        <v>18.155990600585938</v>
      </c>
      <c r="AJ1394" s="65">
        <v>0.75599998235702515</v>
      </c>
      <c r="AK1394" s="65">
        <v>0.75599998235702515</v>
      </c>
      <c r="AL1394" s="65">
        <v>24</v>
      </c>
      <c r="AM1394" s="65">
        <v>1</v>
      </c>
      <c r="AN1394" s="65">
        <v>3</v>
      </c>
      <c r="AO1394" s="65">
        <v>0</v>
      </c>
      <c r="AP1394" s="5"/>
      <c r="AQ1394" s="65">
        <v>4</v>
      </c>
      <c r="AR1394" s="65">
        <v>23</v>
      </c>
      <c r="AS1394" s="65">
        <v>3</v>
      </c>
      <c r="AT1394" s="65">
        <v>1988</v>
      </c>
    </row>
    <row r="1395" spans="1:46" x14ac:dyDescent="0.25">
      <c r="A1395" s="65">
        <v>4001</v>
      </c>
      <c r="B1395" s="22">
        <v>32226</v>
      </c>
      <c r="C1395" s="65">
        <v>1</v>
      </c>
      <c r="D1395" s="65">
        <v>3</v>
      </c>
      <c r="E1395" s="5"/>
      <c r="F1395" s="5"/>
      <c r="G1395" s="5"/>
      <c r="H1395" s="5"/>
      <c r="I1395" s="5"/>
      <c r="J1395" s="5"/>
      <c r="K1395" s="65">
        <v>0</v>
      </c>
      <c r="L1395" s="65">
        <v>0</v>
      </c>
      <c r="M1395" s="65">
        <v>0</v>
      </c>
      <c r="N1395" s="65">
        <v>24</v>
      </c>
      <c r="O1395" s="65">
        <v>0</v>
      </c>
      <c r="P1395" s="65">
        <v>0</v>
      </c>
      <c r="Q1395" s="65">
        <v>0</v>
      </c>
      <c r="R1395" s="65">
        <v>0</v>
      </c>
      <c r="S1395" s="65">
        <v>0</v>
      </c>
      <c r="T1395" s="65">
        <v>24</v>
      </c>
      <c r="U1395" s="65">
        <v>0</v>
      </c>
      <c r="V1395" s="65">
        <v>0</v>
      </c>
      <c r="W1395" s="65">
        <v>58.29998779296875</v>
      </c>
      <c r="X1395" s="65">
        <v>58.29998779296875</v>
      </c>
      <c r="Y1395" s="65">
        <v>24</v>
      </c>
      <c r="Z1395" s="5"/>
      <c r="AA1395" s="5"/>
      <c r="AB1395" s="5"/>
      <c r="AC1395" s="5"/>
      <c r="AD1395" s="5"/>
      <c r="AE1395" s="65">
        <v>101</v>
      </c>
      <c r="AF1395" s="65">
        <v>101</v>
      </c>
      <c r="AG1395" s="65">
        <v>24</v>
      </c>
      <c r="AH1395" s="5"/>
      <c r="AI1395" s="65">
        <v>10.355999946594238</v>
      </c>
      <c r="AJ1395" s="65">
        <v>0.4309999942779541</v>
      </c>
      <c r="AK1395" s="65">
        <v>0.4309999942779541</v>
      </c>
      <c r="AL1395" s="65">
        <v>24</v>
      </c>
      <c r="AM1395" s="65">
        <v>1</v>
      </c>
      <c r="AN1395" s="65">
        <v>3</v>
      </c>
      <c r="AO1395" s="65">
        <v>0</v>
      </c>
      <c r="AP1395" s="5"/>
      <c r="AQ1395" s="65">
        <v>5</v>
      </c>
      <c r="AR1395" s="65">
        <v>24</v>
      </c>
      <c r="AS1395" s="65">
        <v>3</v>
      </c>
      <c r="AT1395" s="65">
        <v>1988</v>
      </c>
    </row>
    <row r="1396" spans="1:46" x14ac:dyDescent="0.25">
      <c r="A1396" s="65">
        <v>4001</v>
      </c>
      <c r="B1396" s="22">
        <v>32227</v>
      </c>
      <c r="C1396" s="65">
        <v>1</v>
      </c>
      <c r="D1396" s="65">
        <v>3</v>
      </c>
      <c r="E1396" s="5"/>
      <c r="F1396" s="5"/>
      <c r="G1396" s="5"/>
      <c r="H1396" s="5"/>
      <c r="I1396" s="5"/>
      <c r="J1396" s="5"/>
      <c r="K1396" s="65">
        <v>0</v>
      </c>
      <c r="L1396" s="65">
        <v>0</v>
      </c>
      <c r="M1396" s="65">
        <v>0</v>
      </c>
      <c r="N1396" s="65">
        <v>24</v>
      </c>
      <c r="O1396" s="65">
        <v>0</v>
      </c>
      <c r="P1396" s="65">
        <v>0</v>
      </c>
      <c r="Q1396" s="65">
        <v>0</v>
      </c>
      <c r="R1396" s="65">
        <v>0</v>
      </c>
      <c r="S1396" s="65">
        <v>0</v>
      </c>
      <c r="T1396" s="65">
        <v>24</v>
      </c>
      <c r="U1396" s="65">
        <v>0</v>
      </c>
      <c r="V1396" s="65">
        <v>0</v>
      </c>
      <c r="W1396" s="65">
        <v>66.199996948242187</v>
      </c>
      <c r="X1396" s="65">
        <v>66.199996948242187</v>
      </c>
      <c r="Y1396" s="65">
        <v>24</v>
      </c>
      <c r="Z1396" s="5"/>
      <c r="AA1396" s="5"/>
      <c r="AB1396" s="5"/>
      <c r="AC1396" s="5"/>
      <c r="AD1396" s="5"/>
      <c r="AE1396" s="65">
        <v>486</v>
      </c>
      <c r="AF1396" s="65">
        <v>486</v>
      </c>
      <c r="AG1396" s="65">
        <v>24</v>
      </c>
      <c r="AH1396" s="5"/>
      <c r="AI1396" s="65">
        <v>23.663986206054688</v>
      </c>
      <c r="AJ1396" s="65">
        <v>0.9859999418258667</v>
      </c>
      <c r="AK1396" s="65">
        <v>0.9859999418258667</v>
      </c>
      <c r="AL1396" s="65">
        <v>24</v>
      </c>
      <c r="AM1396" s="65">
        <v>1</v>
      </c>
      <c r="AN1396" s="65">
        <v>3</v>
      </c>
      <c r="AO1396" s="65">
        <v>0</v>
      </c>
      <c r="AP1396" s="5"/>
      <c r="AQ1396" s="65">
        <v>6</v>
      </c>
      <c r="AR1396" s="65">
        <v>25</v>
      </c>
      <c r="AS1396" s="65">
        <v>3</v>
      </c>
      <c r="AT1396" s="65">
        <v>1988</v>
      </c>
    </row>
    <row r="1397" spans="1:46" x14ac:dyDescent="0.25">
      <c r="A1397" s="65">
        <v>4001</v>
      </c>
      <c r="B1397" s="22">
        <v>32228</v>
      </c>
      <c r="C1397" s="65">
        <v>1</v>
      </c>
      <c r="D1397" s="65">
        <v>3</v>
      </c>
      <c r="E1397" s="5"/>
      <c r="F1397" s="5"/>
      <c r="G1397" s="5"/>
      <c r="H1397" s="5"/>
      <c r="I1397" s="5"/>
      <c r="J1397" s="5"/>
      <c r="K1397" s="5"/>
      <c r="L1397" s="65">
        <v>0</v>
      </c>
      <c r="M1397" s="5"/>
      <c r="N1397" s="65">
        <v>23</v>
      </c>
      <c r="O1397" s="65">
        <v>0</v>
      </c>
      <c r="P1397" s="65">
        <v>0</v>
      </c>
      <c r="Q1397" s="5"/>
      <c r="R1397" s="65">
        <v>0</v>
      </c>
      <c r="S1397" s="5"/>
      <c r="T1397" s="65">
        <v>23</v>
      </c>
      <c r="U1397" s="65">
        <v>0</v>
      </c>
      <c r="V1397" s="65">
        <v>0</v>
      </c>
      <c r="W1397" s="65">
        <v>81.29998779296875</v>
      </c>
      <c r="X1397" s="5"/>
      <c r="Y1397" s="65">
        <v>23</v>
      </c>
      <c r="Z1397" s="5"/>
      <c r="AA1397" s="5"/>
      <c r="AB1397" s="5"/>
      <c r="AC1397" s="5"/>
      <c r="AD1397" s="5"/>
      <c r="AE1397" s="65">
        <v>828</v>
      </c>
      <c r="AF1397" s="5"/>
      <c r="AG1397" s="65">
        <v>23</v>
      </c>
      <c r="AH1397" s="5"/>
      <c r="AI1397" s="5"/>
      <c r="AJ1397" s="65">
        <v>1.060999870300293</v>
      </c>
      <c r="AK1397" s="5"/>
      <c r="AL1397" s="65">
        <v>23</v>
      </c>
      <c r="AM1397" s="65">
        <v>1</v>
      </c>
      <c r="AN1397" s="65">
        <v>3</v>
      </c>
      <c r="AO1397" s="65">
        <v>0</v>
      </c>
      <c r="AP1397" s="5"/>
      <c r="AQ1397" s="65">
        <v>7</v>
      </c>
      <c r="AR1397" s="65">
        <v>26</v>
      </c>
      <c r="AS1397" s="65">
        <v>3</v>
      </c>
      <c r="AT1397" s="65">
        <v>1988</v>
      </c>
    </row>
    <row r="1398" spans="1:46" x14ac:dyDescent="0.25">
      <c r="A1398" s="65">
        <v>4001</v>
      </c>
      <c r="B1398" s="22">
        <v>32229</v>
      </c>
      <c r="C1398" s="65">
        <v>1</v>
      </c>
      <c r="D1398" s="65">
        <v>3</v>
      </c>
      <c r="E1398" s="5"/>
      <c r="F1398" s="5"/>
      <c r="G1398" s="5"/>
      <c r="H1398" s="5"/>
      <c r="I1398" s="5"/>
      <c r="J1398" s="5"/>
      <c r="K1398" s="65">
        <v>0</v>
      </c>
      <c r="L1398" s="65">
        <v>0</v>
      </c>
      <c r="M1398" s="65">
        <v>0</v>
      </c>
      <c r="N1398" s="65">
        <v>24</v>
      </c>
      <c r="O1398" s="65">
        <v>0</v>
      </c>
      <c r="P1398" s="65">
        <v>0</v>
      </c>
      <c r="Q1398" s="65">
        <v>0</v>
      </c>
      <c r="R1398" s="65">
        <v>0</v>
      </c>
      <c r="S1398" s="65">
        <v>0</v>
      </c>
      <c r="T1398" s="65">
        <v>24</v>
      </c>
      <c r="U1398" s="65">
        <v>0</v>
      </c>
      <c r="V1398" s="65">
        <v>0</v>
      </c>
      <c r="W1398" s="65">
        <v>75.699996948242188</v>
      </c>
      <c r="X1398" s="65">
        <v>75.699996948242188</v>
      </c>
      <c r="Y1398" s="65">
        <v>24</v>
      </c>
      <c r="Z1398" s="5"/>
      <c r="AA1398" s="5"/>
      <c r="AB1398" s="5"/>
      <c r="AC1398" s="5"/>
      <c r="AD1398" s="5"/>
      <c r="AE1398" s="65">
        <v>1044</v>
      </c>
      <c r="AF1398" s="65">
        <v>1044</v>
      </c>
      <c r="AG1398" s="65">
        <v>24</v>
      </c>
      <c r="AH1398" s="5"/>
      <c r="AI1398" s="65">
        <v>26.927993774414063</v>
      </c>
      <c r="AJ1398" s="65">
        <v>1.1219997406005859</v>
      </c>
      <c r="AK1398" s="65">
        <v>1.1219997406005859</v>
      </c>
      <c r="AL1398" s="65">
        <v>24</v>
      </c>
      <c r="AM1398" s="65">
        <v>1</v>
      </c>
      <c r="AN1398" s="65">
        <v>3</v>
      </c>
      <c r="AO1398" s="65">
        <v>0</v>
      </c>
      <c r="AP1398" s="5"/>
      <c r="AQ1398" s="65">
        <v>1</v>
      </c>
      <c r="AR1398" s="65">
        <v>27</v>
      </c>
      <c r="AS1398" s="65">
        <v>3</v>
      </c>
      <c r="AT1398" s="65">
        <v>1988</v>
      </c>
    </row>
    <row r="1399" spans="1:46" x14ac:dyDescent="0.25">
      <c r="A1399" s="65">
        <v>4001</v>
      </c>
      <c r="B1399" s="22">
        <v>32230</v>
      </c>
      <c r="C1399" s="65">
        <v>1</v>
      </c>
      <c r="D1399" s="65">
        <v>3</v>
      </c>
      <c r="E1399" s="5"/>
      <c r="F1399" s="5"/>
      <c r="G1399" s="5"/>
      <c r="H1399" s="5"/>
      <c r="I1399" s="5"/>
      <c r="J1399" s="5"/>
      <c r="K1399" s="65">
        <v>0</v>
      </c>
      <c r="L1399" s="65">
        <v>0</v>
      </c>
      <c r="M1399" s="65">
        <v>0</v>
      </c>
      <c r="N1399" s="65">
        <v>24</v>
      </c>
      <c r="O1399" s="65">
        <v>0</v>
      </c>
      <c r="P1399" s="65">
        <v>0</v>
      </c>
      <c r="Q1399" s="65">
        <v>0</v>
      </c>
      <c r="R1399" s="65">
        <v>0</v>
      </c>
      <c r="S1399" s="65">
        <v>0</v>
      </c>
      <c r="T1399" s="65">
        <v>24</v>
      </c>
      <c r="U1399" s="65">
        <v>0</v>
      </c>
      <c r="V1399" s="65">
        <v>0</v>
      </c>
      <c r="W1399" s="65">
        <v>79.899993896484375</v>
      </c>
      <c r="X1399" s="65">
        <v>79.899993896484375</v>
      </c>
      <c r="Y1399" s="65">
        <v>24</v>
      </c>
      <c r="Z1399" s="5"/>
      <c r="AA1399" s="5"/>
      <c r="AB1399" s="5"/>
      <c r="AC1399" s="5"/>
      <c r="AD1399" s="5"/>
      <c r="AE1399" s="65">
        <v>1095</v>
      </c>
      <c r="AF1399" s="65">
        <v>1095</v>
      </c>
      <c r="AG1399" s="65">
        <v>24</v>
      </c>
      <c r="AH1399" s="5"/>
      <c r="AI1399" s="65">
        <v>40.199996948242187</v>
      </c>
      <c r="AJ1399" s="65">
        <v>1.6749992370605469</v>
      </c>
      <c r="AK1399" s="65">
        <v>1.6749992370605469</v>
      </c>
      <c r="AL1399" s="65">
        <v>24</v>
      </c>
      <c r="AM1399" s="65">
        <v>1</v>
      </c>
      <c r="AN1399" s="65">
        <v>3</v>
      </c>
      <c r="AO1399" s="65">
        <v>0</v>
      </c>
      <c r="AP1399" s="5"/>
      <c r="AQ1399" s="65">
        <v>2</v>
      </c>
      <c r="AR1399" s="65">
        <v>28</v>
      </c>
      <c r="AS1399" s="65">
        <v>3</v>
      </c>
      <c r="AT1399" s="65">
        <v>1988</v>
      </c>
    </row>
    <row r="1400" spans="1:46" x14ac:dyDescent="0.25">
      <c r="A1400" s="65">
        <v>4001</v>
      </c>
      <c r="B1400" s="22">
        <v>32231</v>
      </c>
      <c r="C1400" s="65">
        <v>1</v>
      </c>
      <c r="D1400" s="65">
        <v>3</v>
      </c>
      <c r="E1400" s="5"/>
      <c r="F1400" s="5"/>
      <c r="G1400" s="5"/>
      <c r="H1400" s="5"/>
      <c r="I1400" s="5"/>
      <c r="J1400" s="5"/>
      <c r="K1400" s="65">
        <v>0</v>
      </c>
      <c r="L1400" s="65">
        <v>0</v>
      </c>
      <c r="M1400" s="65">
        <v>0</v>
      </c>
      <c r="N1400" s="65">
        <v>24</v>
      </c>
      <c r="O1400" s="65">
        <v>0</v>
      </c>
      <c r="P1400" s="65">
        <v>0</v>
      </c>
      <c r="Q1400" s="65">
        <v>0</v>
      </c>
      <c r="R1400" s="65">
        <v>0</v>
      </c>
      <c r="S1400" s="65">
        <v>0</v>
      </c>
      <c r="T1400" s="65">
        <v>24</v>
      </c>
      <c r="U1400" s="65">
        <v>0</v>
      </c>
      <c r="V1400" s="65">
        <v>0</v>
      </c>
      <c r="W1400" s="65">
        <v>64</v>
      </c>
      <c r="X1400" s="65">
        <v>64</v>
      </c>
      <c r="Y1400" s="65">
        <v>24</v>
      </c>
      <c r="Z1400" s="5"/>
      <c r="AA1400" s="5"/>
      <c r="AB1400" s="5"/>
      <c r="AC1400" s="5"/>
      <c r="AD1400" s="5"/>
      <c r="AE1400" s="65">
        <v>169</v>
      </c>
      <c r="AF1400" s="65">
        <v>169</v>
      </c>
      <c r="AG1400" s="65">
        <v>24</v>
      </c>
      <c r="AH1400" s="5"/>
      <c r="AI1400" s="65">
        <v>10.703999519348145</v>
      </c>
      <c r="AJ1400" s="65">
        <v>0.44599997997283936</v>
      </c>
      <c r="AK1400" s="65">
        <v>0.44599997997283936</v>
      </c>
      <c r="AL1400" s="65">
        <v>24</v>
      </c>
      <c r="AM1400" s="65">
        <v>1</v>
      </c>
      <c r="AN1400" s="65">
        <v>3</v>
      </c>
      <c r="AO1400" s="65">
        <v>0</v>
      </c>
      <c r="AP1400" s="5"/>
      <c r="AQ1400" s="65">
        <v>3</v>
      </c>
      <c r="AR1400" s="65">
        <v>29</v>
      </c>
      <c r="AS1400" s="65">
        <v>3</v>
      </c>
      <c r="AT1400" s="65">
        <v>1988</v>
      </c>
    </row>
    <row r="1401" spans="1:46" x14ac:dyDescent="0.25">
      <c r="A1401" s="65">
        <v>4001</v>
      </c>
      <c r="B1401" s="22">
        <v>32232</v>
      </c>
      <c r="C1401" s="65">
        <v>1</v>
      </c>
      <c r="D1401" s="65">
        <v>3</v>
      </c>
      <c r="E1401" s="5"/>
      <c r="F1401" s="5"/>
      <c r="G1401" s="5"/>
      <c r="H1401" s="5"/>
      <c r="I1401" s="5"/>
      <c r="J1401" s="5"/>
      <c r="K1401" s="65">
        <v>0</v>
      </c>
      <c r="L1401" s="65">
        <v>0</v>
      </c>
      <c r="M1401" s="65">
        <v>0</v>
      </c>
      <c r="N1401" s="65">
        <v>24</v>
      </c>
      <c r="O1401" s="65">
        <v>0</v>
      </c>
      <c r="P1401" s="65">
        <v>0</v>
      </c>
      <c r="Q1401" s="65">
        <v>0</v>
      </c>
      <c r="R1401" s="65">
        <v>0</v>
      </c>
      <c r="S1401" s="65">
        <v>0</v>
      </c>
      <c r="T1401" s="65">
        <v>24</v>
      </c>
      <c r="U1401" s="65">
        <v>0</v>
      </c>
      <c r="V1401" s="65">
        <v>0</v>
      </c>
      <c r="W1401" s="65">
        <v>62.79998779296875</v>
      </c>
      <c r="X1401" s="65">
        <v>62.79998779296875</v>
      </c>
      <c r="Y1401" s="65">
        <v>24</v>
      </c>
      <c r="Z1401" s="5"/>
      <c r="AA1401" s="5"/>
      <c r="AB1401" s="5"/>
      <c r="AC1401" s="5"/>
      <c r="AD1401" s="5"/>
      <c r="AE1401" s="65">
        <v>492</v>
      </c>
      <c r="AF1401" s="65">
        <v>492</v>
      </c>
      <c r="AG1401" s="65">
        <v>24</v>
      </c>
      <c r="AH1401" s="5"/>
      <c r="AI1401" s="65">
        <v>13.979999542236328</v>
      </c>
      <c r="AJ1401" s="65">
        <v>0.58199995756149292</v>
      </c>
      <c r="AK1401" s="65">
        <v>0.58199995756149292</v>
      </c>
      <c r="AL1401" s="65">
        <v>24</v>
      </c>
      <c r="AM1401" s="65">
        <v>1</v>
      </c>
      <c r="AN1401" s="65">
        <v>3</v>
      </c>
      <c r="AO1401" s="65">
        <v>0</v>
      </c>
      <c r="AP1401" s="5"/>
      <c r="AQ1401" s="65">
        <v>4</v>
      </c>
      <c r="AR1401" s="65">
        <v>30</v>
      </c>
      <c r="AS1401" s="65">
        <v>3</v>
      </c>
      <c r="AT1401" s="65">
        <v>1988</v>
      </c>
    </row>
    <row r="1402" spans="1:46" x14ac:dyDescent="0.25">
      <c r="A1402" s="65">
        <v>4001</v>
      </c>
      <c r="B1402" s="22">
        <v>32233</v>
      </c>
      <c r="C1402" s="65">
        <v>1</v>
      </c>
      <c r="D1402" s="65">
        <v>3</v>
      </c>
      <c r="E1402" s="5"/>
      <c r="F1402" s="5"/>
      <c r="G1402" s="5"/>
      <c r="H1402" s="5"/>
      <c r="I1402" s="5"/>
      <c r="J1402" s="5"/>
      <c r="K1402" s="65">
        <v>0</v>
      </c>
      <c r="L1402" s="65">
        <v>0</v>
      </c>
      <c r="M1402" s="65">
        <v>0</v>
      </c>
      <c r="N1402" s="65">
        <v>24</v>
      </c>
      <c r="O1402" s="65">
        <v>0</v>
      </c>
      <c r="P1402" s="65">
        <v>0</v>
      </c>
      <c r="Q1402" s="65">
        <v>0</v>
      </c>
      <c r="R1402" s="65">
        <v>0</v>
      </c>
      <c r="S1402" s="65">
        <v>0</v>
      </c>
      <c r="T1402" s="65">
        <v>24</v>
      </c>
      <c r="U1402" s="65">
        <v>0</v>
      </c>
      <c r="V1402" s="65">
        <v>0</v>
      </c>
      <c r="W1402" s="65">
        <v>67.29998779296875</v>
      </c>
      <c r="X1402" s="65">
        <v>67.29998779296875</v>
      </c>
      <c r="Y1402" s="65">
        <v>24</v>
      </c>
      <c r="Z1402" s="5"/>
      <c r="AA1402" s="5"/>
      <c r="AB1402" s="5"/>
      <c r="AC1402" s="5"/>
      <c r="AD1402" s="5"/>
      <c r="AE1402" s="65">
        <v>62</v>
      </c>
      <c r="AF1402" s="65">
        <v>62</v>
      </c>
      <c r="AG1402" s="65">
        <v>24</v>
      </c>
      <c r="AH1402" s="5"/>
      <c r="AI1402" s="65">
        <v>10.115999221801758</v>
      </c>
      <c r="AJ1402" s="65">
        <v>0.42099994421005249</v>
      </c>
      <c r="AK1402" s="65">
        <v>0.42099994421005249</v>
      </c>
      <c r="AL1402" s="65">
        <v>24</v>
      </c>
      <c r="AM1402" s="65">
        <v>1</v>
      </c>
      <c r="AN1402" s="65">
        <v>3</v>
      </c>
      <c r="AO1402" s="65">
        <v>0</v>
      </c>
      <c r="AP1402" s="5"/>
      <c r="AQ1402" s="65">
        <v>5</v>
      </c>
      <c r="AR1402" s="65">
        <v>31</v>
      </c>
      <c r="AS1402" s="65">
        <v>3</v>
      </c>
      <c r="AT1402" s="65">
        <v>1988</v>
      </c>
    </row>
    <row r="1403" spans="1:46" x14ac:dyDescent="0.25">
      <c r="A1403" s="65">
        <v>4001</v>
      </c>
      <c r="B1403" s="22">
        <v>32234</v>
      </c>
      <c r="C1403" s="65">
        <v>1</v>
      </c>
      <c r="D1403" s="65">
        <v>3</v>
      </c>
      <c r="E1403" s="5"/>
      <c r="F1403" s="5"/>
      <c r="G1403" s="5"/>
      <c r="H1403" s="5"/>
      <c r="I1403" s="5"/>
      <c r="J1403" s="5"/>
      <c r="K1403" s="65">
        <v>0</v>
      </c>
      <c r="L1403" s="65">
        <v>0</v>
      </c>
      <c r="M1403" s="65">
        <v>0</v>
      </c>
      <c r="N1403" s="65">
        <v>24</v>
      </c>
      <c r="O1403" s="65">
        <v>0</v>
      </c>
      <c r="P1403" s="65">
        <v>0</v>
      </c>
      <c r="Q1403" s="65">
        <v>0</v>
      </c>
      <c r="R1403" s="65">
        <v>0</v>
      </c>
      <c r="S1403" s="65">
        <v>0</v>
      </c>
      <c r="T1403" s="65">
        <v>24</v>
      </c>
      <c r="U1403" s="65">
        <v>0</v>
      </c>
      <c r="V1403" s="65">
        <v>0</v>
      </c>
      <c r="W1403" s="65">
        <v>67.79998779296875</v>
      </c>
      <c r="X1403" s="65">
        <v>67.79998779296875</v>
      </c>
      <c r="Y1403" s="65">
        <v>24</v>
      </c>
      <c r="Z1403" s="5"/>
      <c r="AA1403" s="5"/>
      <c r="AB1403" s="5"/>
      <c r="AC1403" s="5"/>
      <c r="AD1403" s="5"/>
      <c r="AE1403" s="65">
        <v>388</v>
      </c>
      <c r="AF1403" s="65">
        <v>388</v>
      </c>
      <c r="AG1403" s="65">
        <v>24</v>
      </c>
      <c r="AH1403" s="5"/>
      <c r="AI1403" s="65">
        <v>14.12399959564209</v>
      </c>
      <c r="AJ1403" s="65">
        <v>0.58799999952316284</v>
      </c>
      <c r="AK1403" s="65">
        <v>0.58799999952316284</v>
      </c>
      <c r="AL1403" s="65">
        <v>24</v>
      </c>
      <c r="AM1403" s="65">
        <v>1</v>
      </c>
      <c r="AN1403" s="65">
        <v>3</v>
      </c>
      <c r="AO1403" s="65">
        <v>0</v>
      </c>
      <c r="AP1403" s="5"/>
      <c r="AQ1403" s="65">
        <v>6</v>
      </c>
      <c r="AR1403" s="65">
        <v>1</v>
      </c>
      <c r="AS1403" s="65">
        <v>4</v>
      </c>
      <c r="AT1403" s="65">
        <v>1988</v>
      </c>
    </row>
    <row r="1404" spans="1:46" x14ac:dyDescent="0.25">
      <c r="A1404" s="65">
        <v>4001</v>
      </c>
      <c r="B1404" s="22">
        <v>32235</v>
      </c>
      <c r="C1404" s="65">
        <v>1</v>
      </c>
      <c r="D1404" s="65">
        <v>3</v>
      </c>
      <c r="E1404" s="5"/>
      <c r="F1404" s="5"/>
      <c r="G1404" s="5"/>
      <c r="H1404" s="5"/>
      <c r="I1404" s="5"/>
      <c r="J1404" s="5"/>
      <c r="K1404" s="65">
        <v>0</v>
      </c>
      <c r="L1404" s="65">
        <v>0</v>
      </c>
      <c r="M1404" s="65">
        <v>0</v>
      </c>
      <c r="N1404" s="65">
        <v>24</v>
      </c>
      <c r="O1404" s="65">
        <v>0</v>
      </c>
      <c r="P1404" s="65">
        <v>0</v>
      </c>
      <c r="Q1404" s="65">
        <v>0</v>
      </c>
      <c r="R1404" s="65">
        <v>0</v>
      </c>
      <c r="S1404" s="65">
        <v>0</v>
      </c>
      <c r="T1404" s="65">
        <v>24</v>
      </c>
      <c r="U1404" s="65">
        <v>0</v>
      </c>
      <c r="V1404" s="65">
        <v>0</v>
      </c>
      <c r="W1404" s="65">
        <v>79.29998779296875</v>
      </c>
      <c r="X1404" s="65">
        <v>79.29998779296875</v>
      </c>
      <c r="Y1404" s="65">
        <v>24</v>
      </c>
      <c r="Z1404" s="5"/>
      <c r="AA1404" s="5"/>
      <c r="AB1404" s="5"/>
      <c r="AC1404" s="5"/>
      <c r="AD1404" s="5"/>
      <c r="AE1404" s="65">
        <v>330</v>
      </c>
      <c r="AF1404" s="65">
        <v>330</v>
      </c>
      <c r="AG1404" s="65">
        <v>24</v>
      </c>
      <c r="AH1404" s="5"/>
      <c r="AI1404" s="65">
        <v>22.547988891601563</v>
      </c>
      <c r="AJ1404" s="65">
        <v>0.93899995088577271</v>
      </c>
      <c r="AK1404" s="65">
        <v>0.93899995088577271</v>
      </c>
      <c r="AL1404" s="65">
        <v>24</v>
      </c>
      <c r="AM1404" s="65">
        <v>1</v>
      </c>
      <c r="AN1404" s="65">
        <v>3</v>
      </c>
      <c r="AO1404" s="65">
        <v>0</v>
      </c>
      <c r="AP1404" s="5"/>
      <c r="AQ1404" s="65">
        <v>7</v>
      </c>
      <c r="AR1404" s="65">
        <v>2</v>
      </c>
      <c r="AS1404" s="65">
        <v>4</v>
      </c>
      <c r="AT1404" s="65">
        <v>1988</v>
      </c>
    </row>
    <row r="1405" spans="1:46" x14ac:dyDescent="0.25">
      <c r="A1405" s="65">
        <v>4001</v>
      </c>
      <c r="B1405" s="22">
        <v>32236</v>
      </c>
      <c r="C1405" s="65">
        <v>1</v>
      </c>
      <c r="D1405" s="65">
        <v>3</v>
      </c>
      <c r="E1405" s="5"/>
      <c r="F1405" s="5"/>
      <c r="G1405" s="5"/>
      <c r="H1405" s="5"/>
      <c r="I1405" s="5"/>
      <c r="J1405" s="5"/>
      <c r="K1405" s="5"/>
      <c r="L1405" s="65">
        <v>0</v>
      </c>
      <c r="M1405" s="5"/>
      <c r="N1405" s="65">
        <v>23</v>
      </c>
      <c r="O1405" s="65">
        <v>0</v>
      </c>
      <c r="P1405" s="65">
        <v>0</v>
      </c>
      <c r="Q1405" s="5"/>
      <c r="R1405" s="65">
        <v>0</v>
      </c>
      <c r="S1405" s="5"/>
      <c r="T1405" s="65">
        <v>23</v>
      </c>
      <c r="U1405" s="65">
        <v>0</v>
      </c>
      <c r="V1405" s="65">
        <v>0</v>
      </c>
      <c r="W1405" s="65">
        <v>73</v>
      </c>
      <c r="X1405" s="5"/>
      <c r="Y1405" s="65">
        <v>23</v>
      </c>
      <c r="Z1405" s="5"/>
      <c r="AA1405" s="5"/>
      <c r="AB1405" s="5"/>
      <c r="AC1405" s="5"/>
      <c r="AD1405" s="5"/>
      <c r="AE1405" s="65">
        <v>632</v>
      </c>
      <c r="AF1405" s="5"/>
      <c r="AG1405" s="65">
        <v>23</v>
      </c>
      <c r="AH1405" s="5"/>
      <c r="AI1405" s="5"/>
      <c r="AJ1405" s="65">
        <v>0.65399998426437378</v>
      </c>
      <c r="AK1405" s="5"/>
      <c r="AL1405" s="65">
        <v>23</v>
      </c>
      <c r="AM1405" s="65">
        <v>1</v>
      </c>
      <c r="AN1405" s="65">
        <v>3</v>
      </c>
      <c r="AO1405" s="65">
        <v>0</v>
      </c>
      <c r="AP1405" s="5"/>
      <c r="AQ1405" s="65">
        <v>1</v>
      </c>
      <c r="AR1405" s="65">
        <v>3</v>
      </c>
      <c r="AS1405" s="65">
        <v>4</v>
      </c>
      <c r="AT1405" s="65">
        <v>1988</v>
      </c>
    </row>
    <row r="1406" spans="1:46" x14ac:dyDescent="0.25">
      <c r="A1406" s="65">
        <v>4001</v>
      </c>
      <c r="B1406" s="22">
        <v>32237</v>
      </c>
      <c r="C1406" s="65">
        <v>1</v>
      </c>
      <c r="D1406" s="65">
        <v>3</v>
      </c>
      <c r="E1406" s="5"/>
      <c r="F1406" s="5"/>
      <c r="G1406" s="5"/>
      <c r="H1406" s="5"/>
      <c r="I1406" s="5"/>
      <c r="J1406" s="5"/>
      <c r="K1406" s="65">
        <v>0</v>
      </c>
      <c r="L1406" s="65">
        <v>0</v>
      </c>
      <c r="M1406" s="65">
        <v>0</v>
      </c>
      <c r="N1406" s="65">
        <v>24</v>
      </c>
      <c r="O1406" s="65">
        <v>0</v>
      </c>
      <c r="P1406" s="65">
        <v>0</v>
      </c>
      <c r="Q1406" s="65">
        <v>0</v>
      </c>
      <c r="R1406" s="65">
        <v>0</v>
      </c>
      <c r="S1406" s="65">
        <v>0</v>
      </c>
      <c r="T1406" s="65">
        <v>24</v>
      </c>
      <c r="U1406" s="65">
        <v>0</v>
      </c>
      <c r="V1406" s="65">
        <v>0</v>
      </c>
      <c r="W1406" s="65">
        <v>66.199996948242187</v>
      </c>
      <c r="X1406" s="65">
        <v>66.199996948242187</v>
      </c>
      <c r="Y1406" s="65">
        <v>24</v>
      </c>
      <c r="Z1406" s="5"/>
      <c r="AA1406" s="5"/>
      <c r="AB1406" s="5"/>
      <c r="AC1406" s="5"/>
      <c r="AD1406" s="5"/>
      <c r="AE1406" s="65">
        <v>326</v>
      </c>
      <c r="AF1406" s="65">
        <v>326</v>
      </c>
      <c r="AG1406" s="65">
        <v>24</v>
      </c>
      <c r="AH1406" s="5"/>
      <c r="AI1406" s="65">
        <v>27.467987060546875</v>
      </c>
      <c r="AJ1406" s="65">
        <v>1.1439990997314453</v>
      </c>
      <c r="AK1406" s="65">
        <v>1.1439990997314453</v>
      </c>
      <c r="AL1406" s="65">
        <v>24</v>
      </c>
      <c r="AM1406" s="65">
        <v>1</v>
      </c>
      <c r="AN1406" s="65">
        <v>3</v>
      </c>
      <c r="AO1406" s="65">
        <v>0</v>
      </c>
      <c r="AP1406" s="5"/>
      <c r="AQ1406" s="65">
        <v>2</v>
      </c>
      <c r="AR1406" s="65">
        <v>4</v>
      </c>
      <c r="AS1406" s="65">
        <v>4</v>
      </c>
      <c r="AT1406" s="65">
        <v>1988</v>
      </c>
    </row>
    <row r="1407" spans="1:46" x14ac:dyDescent="0.25">
      <c r="A1407" s="65">
        <v>4001</v>
      </c>
      <c r="B1407" s="22">
        <v>32238</v>
      </c>
      <c r="C1407" s="65">
        <v>1</v>
      </c>
      <c r="D1407" s="65">
        <v>3</v>
      </c>
      <c r="E1407" s="5"/>
      <c r="F1407" s="5"/>
      <c r="G1407" s="5"/>
      <c r="H1407" s="5"/>
      <c r="I1407" s="5"/>
      <c r="J1407" s="5"/>
      <c r="K1407" s="65">
        <v>0</v>
      </c>
      <c r="L1407" s="65">
        <v>0</v>
      </c>
      <c r="M1407" s="65">
        <v>0</v>
      </c>
      <c r="N1407" s="65">
        <v>24</v>
      </c>
      <c r="O1407" s="65">
        <v>0</v>
      </c>
      <c r="P1407" s="65">
        <v>0</v>
      </c>
      <c r="Q1407" s="65">
        <v>0</v>
      </c>
      <c r="R1407" s="65">
        <v>0</v>
      </c>
      <c r="S1407" s="65">
        <v>0</v>
      </c>
      <c r="T1407" s="65">
        <v>24</v>
      </c>
      <c r="U1407" s="65">
        <v>0</v>
      </c>
      <c r="V1407" s="65">
        <v>0</v>
      </c>
      <c r="W1407" s="65">
        <v>77.399993896484375</v>
      </c>
      <c r="X1407" s="65">
        <v>77.399993896484375</v>
      </c>
      <c r="Y1407" s="65">
        <v>24</v>
      </c>
      <c r="Z1407" s="5"/>
      <c r="AA1407" s="5"/>
      <c r="AB1407" s="5"/>
      <c r="AC1407" s="5"/>
      <c r="AD1407" s="5"/>
      <c r="AE1407" s="65">
        <v>445</v>
      </c>
      <c r="AF1407" s="65">
        <v>445</v>
      </c>
      <c r="AG1407" s="65">
        <v>24</v>
      </c>
      <c r="AH1407" s="5"/>
      <c r="AI1407" s="65">
        <v>32.975997924804688</v>
      </c>
      <c r="AJ1407" s="65">
        <v>1.3739995956420898</v>
      </c>
      <c r="AK1407" s="65">
        <v>1.3739995956420898</v>
      </c>
      <c r="AL1407" s="65">
        <v>24</v>
      </c>
      <c r="AM1407" s="65">
        <v>1</v>
      </c>
      <c r="AN1407" s="65">
        <v>3</v>
      </c>
      <c r="AO1407" s="65">
        <v>0</v>
      </c>
      <c r="AP1407" s="5"/>
      <c r="AQ1407" s="65">
        <v>3</v>
      </c>
      <c r="AR1407" s="65">
        <v>5</v>
      </c>
      <c r="AS1407" s="65">
        <v>4</v>
      </c>
      <c r="AT1407" s="65">
        <v>1988</v>
      </c>
    </row>
    <row r="1408" spans="1:46" x14ac:dyDescent="0.25">
      <c r="A1408" s="65">
        <v>4001</v>
      </c>
      <c r="B1408" s="22">
        <v>32239</v>
      </c>
      <c r="C1408" s="65">
        <v>1</v>
      </c>
      <c r="D1408" s="65">
        <v>3</v>
      </c>
      <c r="E1408" s="5"/>
      <c r="F1408" s="5"/>
      <c r="G1408" s="5"/>
      <c r="H1408" s="5"/>
      <c r="I1408" s="5"/>
      <c r="J1408" s="5"/>
      <c r="K1408" s="65">
        <v>0</v>
      </c>
      <c r="L1408" s="65">
        <v>0</v>
      </c>
      <c r="M1408" s="65">
        <v>0</v>
      </c>
      <c r="N1408" s="65">
        <v>24</v>
      </c>
      <c r="O1408" s="65">
        <v>0</v>
      </c>
      <c r="P1408" s="65">
        <v>0</v>
      </c>
      <c r="Q1408" s="65">
        <v>0</v>
      </c>
      <c r="R1408" s="65">
        <v>0</v>
      </c>
      <c r="S1408" s="65">
        <v>0</v>
      </c>
      <c r="T1408" s="65">
        <v>24</v>
      </c>
      <c r="U1408" s="65">
        <v>0</v>
      </c>
      <c r="V1408" s="65">
        <v>0</v>
      </c>
      <c r="W1408" s="65">
        <v>79.699996948242187</v>
      </c>
      <c r="X1408" s="5"/>
      <c r="Y1408" s="65">
        <v>21</v>
      </c>
      <c r="Z1408" s="5"/>
      <c r="AA1408" s="5"/>
      <c r="AB1408" s="5"/>
      <c r="AC1408" s="5"/>
      <c r="AD1408" s="5"/>
      <c r="AE1408" s="65">
        <v>648</v>
      </c>
      <c r="AF1408" s="5"/>
      <c r="AG1408" s="65">
        <v>21</v>
      </c>
      <c r="AH1408" s="5"/>
      <c r="AI1408" s="65">
        <v>36.29998779296875</v>
      </c>
      <c r="AJ1408" s="65">
        <v>1.5119991302490234</v>
      </c>
      <c r="AK1408" s="65">
        <v>1.5119991302490234</v>
      </c>
      <c r="AL1408" s="65">
        <v>24</v>
      </c>
      <c r="AM1408" s="65">
        <v>1</v>
      </c>
      <c r="AN1408" s="65">
        <v>3</v>
      </c>
      <c r="AO1408" s="65">
        <v>0</v>
      </c>
      <c r="AP1408" s="5"/>
      <c r="AQ1408" s="65">
        <v>4</v>
      </c>
      <c r="AR1408" s="65">
        <v>6</v>
      </c>
      <c r="AS1408" s="65">
        <v>4</v>
      </c>
      <c r="AT1408" s="65">
        <v>1988</v>
      </c>
    </row>
    <row r="1409" spans="1:46" x14ac:dyDescent="0.25">
      <c r="A1409" s="65">
        <v>4001</v>
      </c>
      <c r="B1409" s="22">
        <v>32240</v>
      </c>
      <c r="C1409" s="65">
        <v>1</v>
      </c>
      <c r="D1409" s="65">
        <v>3</v>
      </c>
      <c r="E1409" s="5"/>
      <c r="F1409" s="5"/>
      <c r="G1409" s="5"/>
      <c r="H1409" s="5"/>
      <c r="I1409" s="5"/>
      <c r="J1409" s="5"/>
      <c r="K1409" s="65">
        <v>0</v>
      </c>
      <c r="L1409" s="65">
        <v>0</v>
      </c>
      <c r="M1409" s="65">
        <v>0</v>
      </c>
      <c r="N1409" s="65">
        <v>24</v>
      </c>
      <c r="O1409" s="65">
        <v>0</v>
      </c>
      <c r="P1409" s="65">
        <v>0</v>
      </c>
      <c r="Q1409" s="65">
        <v>0</v>
      </c>
      <c r="R1409" s="65">
        <v>0</v>
      </c>
      <c r="S1409" s="65">
        <v>0</v>
      </c>
      <c r="T1409" s="65">
        <v>24</v>
      </c>
      <c r="U1409" s="65">
        <v>0</v>
      </c>
      <c r="V1409" s="65">
        <v>0</v>
      </c>
      <c r="W1409" s="5"/>
      <c r="X1409" s="5"/>
      <c r="Y1409" s="65">
        <v>0</v>
      </c>
      <c r="Z1409" s="5"/>
      <c r="AA1409" s="5"/>
      <c r="AB1409" s="5"/>
      <c r="AC1409" s="5"/>
      <c r="AD1409" s="5"/>
      <c r="AE1409" s="65">
        <v>706</v>
      </c>
      <c r="AF1409" s="5"/>
      <c r="AG1409" s="65">
        <v>13</v>
      </c>
      <c r="AH1409" s="5"/>
      <c r="AI1409" s="65">
        <v>23.759994506835938</v>
      </c>
      <c r="AJ1409" s="65">
        <v>0.98999994993209839</v>
      </c>
      <c r="AK1409" s="65">
        <v>0.98999994993209839</v>
      </c>
      <c r="AL1409" s="65">
        <v>24</v>
      </c>
      <c r="AM1409" s="65">
        <v>1</v>
      </c>
      <c r="AN1409" s="65">
        <v>3</v>
      </c>
      <c r="AO1409" s="65">
        <v>0</v>
      </c>
      <c r="AP1409" s="5"/>
      <c r="AQ1409" s="65">
        <v>5</v>
      </c>
      <c r="AR1409" s="65">
        <v>7</v>
      </c>
      <c r="AS1409" s="65">
        <v>4</v>
      </c>
      <c r="AT1409" s="65">
        <v>1988</v>
      </c>
    </row>
    <row r="1410" spans="1:46" x14ac:dyDescent="0.25">
      <c r="A1410" s="65">
        <v>4001</v>
      </c>
      <c r="B1410" s="22">
        <v>32241</v>
      </c>
      <c r="C1410" s="65">
        <v>1</v>
      </c>
      <c r="D1410" s="65">
        <v>3</v>
      </c>
      <c r="E1410" s="5"/>
      <c r="F1410" s="5"/>
      <c r="G1410" s="5"/>
      <c r="H1410" s="5"/>
      <c r="I1410" s="5"/>
      <c r="J1410" s="5"/>
      <c r="K1410" s="65">
        <v>0</v>
      </c>
      <c r="L1410" s="65">
        <v>0</v>
      </c>
      <c r="M1410" s="65">
        <v>0</v>
      </c>
      <c r="N1410" s="65">
        <v>24</v>
      </c>
      <c r="O1410" s="65">
        <v>0</v>
      </c>
      <c r="P1410" s="65">
        <v>0</v>
      </c>
      <c r="Q1410" s="65">
        <v>0</v>
      </c>
      <c r="R1410" s="65">
        <v>0</v>
      </c>
      <c r="S1410" s="65">
        <v>0</v>
      </c>
      <c r="T1410" s="65">
        <v>24</v>
      </c>
      <c r="U1410" s="65">
        <v>0</v>
      </c>
      <c r="V1410" s="65">
        <v>0</v>
      </c>
      <c r="W1410" s="5"/>
      <c r="X1410" s="5"/>
      <c r="Y1410" s="65">
        <v>0</v>
      </c>
      <c r="Z1410" s="5"/>
      <c r="AA1410" s="5"/>
      <c r="AB1410" s="5"/>
      <c r="AC1410" s="5"/>
      <c r="AD1410" s="5"/>
      <c r="AE1410" s="65">
        <v>484</v>
      </c>
      <c r="AF1410" s="65">
        <v>484</v>
      </c>
      <c r="AG1410" s="65">
        <v>24</v>
      </c>
      <c r="AH1410" s="5"/>
      <c r="AI1410" s="65">
        <v>36.203994750976563</v>
      </c>
      <c r="AJ1410" s="65">
        <v>1.5079994201660156</v>
      </c>
      <c r="AK1410" s="65">
        <v>1.5079994201660156</v>
      </c>
      <c r="AL1410" s="65">
        <v>24</v>
      </c>
      <c r="AM1410" s="65">
        <v>1</v>
      </c>
      <c r="AN1410" s="65">
        <v>3</v>
      </c>
      <c r="AO1410" s="65">
        <v>0</v>
      </c>
      <c r="AP1410" s="5"/>
      <c r="AQ1410" s="65">
        <v>6</v>
      </c>
      <c r="AR1410" s="65">
        <v>8</v>
      </c>
      <c r="AS1410" s="65">
        <v>4</v>
      </c>
      <c r="AT1410" s="65">
        <v>1988</v>
      </c>
    </row>
    <row r="1411" spans="1:46" x14ac:dyDescent="0.25">
      <c r="A1411" s="65">
        <v>4001</v>
      </c>
      <c r="B1411" s="22">
        <v>32242</v>
      </c>
      <c r="C1411" s="65">
        <v>1</v>
      </c>
      <c r="D1411" s="65">
        <v>3</v>
      </c>
      <c r="E1411" s="5"/>
      <c r="F1411" s="5"/>
      <c r="G1411" s="5"/>
      <c r="H1411" s="5"/>
      <c r="I1411" s="5"/>
      <c r="J1411" s="5"/>
      <c r="K1411" s="65">
        <v>0</v>
      </c>
      <c r="L1411" s="65">
        <v>0</v>
      </c>
      <c r="M1411" s="65">
        <v>0</v>
      </c>
      <c r="N1411" s="65">
        <v>24</v>
      </c>
      <c r="O1411" s="65">
        <v>0</v>
      </c>
      <c r="P1411" s="65">
        <v>0</v>
      </c>
      <c r="Q1411" s="65">
        <v>0</v>
      </c>
      <c r="R1411" s="65">
        <v>0</v>
      </c>
      <c r="S1411" s="65">
        <v>0</v>
      </c>
      <c r="T1411" s="65">
        <v>24</v>
      </c>
      <c r="U1411" s="65">
        <v>0</v>
      </c>
      <c r="V1411" s="65">
        <v>0</v>
      </c>
      <c r="W1411" s="5"/>
      <c r="X1411" s="5"/>
      <c r="Y1411" s="65">
        <v>0</v>
      </c>
      <c r="Z1411" s="5"/>
      <c r="AA1411" s="5"/>
      <c r="AB1411" s="5"/>
      <c r="AC1411" s="5"/>
      <c r="AD1411" s="5"/>
      <c r="AE1411" s="65">
        <v>304</v>
      </c>
      <c r="AF1411" s="65">
        <v>304</v>
      </c>
      <c r="AG1411" s="65">
        <v>24</v>
      </c>
      <c r="AH1411" s="5"/>
      <c r="AI1411" s="65">
        <v>31.919998168945313</v>
      </c>
      <c r="AJ1411" s="65">
        <v>1.3299999237060547</v>
      </c>
      <c r="AK1411" s="65">
        <v>1.3299999237060547</v>
      </c>
      <c r="AL1411" s="65">
        <v>24</v>
      </c>
      <c r="AM1411" s="65">
        <v>1</v>
      </c>
      <c r="AN1411" s="65">
        <v>3</v>
      </c>
      <c r="AO1411" s="65">
        <v>0</v>
      </c>
      <c r="AP1411" s="5"/>
      <c r="AQ1411" s="65">
        <v>7</v>
      </c>
      <c r="AR1411" s="65">
        <v>9</v>
      </c>
      <c r="AS1411" s="65">
        <v>4</v>
      </c>
      <c r="AT1411" s="65">
        <v>1988</v>
      </c>
    </row>
    <row r="1412" spans="1:46" x14ac:dyDescent="0.25">
      <c r="A1412" s="65">
        <v>4001</v>
      </c>
      <c r="B1412" s="22">
        <v>32243</v>
      </c>
      <c r="C1412" s="65">
        <v>1</v>
      </c>
      <c r="D1412" s="65">
        <v>3</v>
      </c>
      <c r="E1412" s="5"/>
      <c r="F1412" s="5"/>
      <c r="G1412" s="5"/>
      <c r="H1412" s="5"/>
      <c r="I1412" s="5"/>
      <c r="J1412" s="5"/>
      <c r="K1412" s="65">
        <v>0</v>
      </c>
      <c r="L1412" s="65">
        <v>0</v>
      </c>
      <c r="M1412" s="65">
        <v>0</v>
      </c>
      <c r="N1412" s="65">
        <v>24</v>
      </c>
      <c r="O1412" s="65">
        <v>0</v>
      </c>
      <c r="P1412" s="65">
        <v>0</v>
      </c>
      <c r="Q1412" s="65">
        <v>0</v>
      </c>
      <c r="R1412" s="65">
        <v>0</v>
      </c>
      <c r="S1412" s="65">
        <v>0</v>
      </c>
      <c r="T1412" s="65">
        <v>24</v>
      </c>
      <c r="U1412" s="65">
        <v>0</v>
      </c>
      <c r="V1412" s="65">
        <v>0</v>
      </c>
      <c r="W1412" s="5"/>
      <c r="X1412" s="5"/>
      <c r="Y1412" s="65">
        <v>0</v>
      </c>
      <c r="Z1412" s="5"/>
      <c r="AA1412" s="5"/>
      <c r="AB1412" s="5"/>
      <c r="AC1412" s="5"/>
      <c r="AD1412" s="5"/>
      <c r="AE1412" s="65">
        <v>375</v>
      </c>
      <c r="AF1412" s="65">
        <v>375</v>
      </c>
      <c r="AG1412" s="65">
        <v>24</v>
      </c>
      <c r="AH1412" s="5"/>
      <c r="AI1412" s="65">
        <v>39.287994384765625</v>
      </c>
      <c r="AJ1412" s="65">
        <v>1.6369991302490234</v>
      </c>
      <c r="AK1412" s="65">
        <v>1.6369991302490234</v>
      </c>
      <c r="AL1412" s="65">
        <v>24</v>
      </c>
      <c r="AM1412" s="65">
        <v>1</v>
      </c>
      <c r="AN1412" s="65">
        <v>3</v>
      </c>
      <c r="AO1412" s="65">
        <v>0</v>
      </c>
      <c r="AP1412" s="5"/>
      <c r="AQ1412" s="65">
        <v>1</v>
      </c>
      <c r="AR1412" s="65">
        <v>10</v>
      </c>
      <c r="AS1412" s="65">
        <v>4</v>
      </c>
      <c r="AT1412" s="65">
        <v>1988</v>
      </c>
    </row>
    <row r="1413" spans="1:46" x14ac:dyDescent="0.25">
      <c r="A1413" s="65">
        <v>4001</v>
      </c>
      <c r="B1413" s="22">
        <v>32244</v>
      </c>
      <c r="C1413" s="65">
        <v>1</v>
      </c>
      <c r="D1413" s="65">
        <v>3</v>
      </c>
      <c r="E1413" s="5"/>
      <c r="F1413" s="5"/>
      <c r="G1413" s="5"/>
      <c r="H1413" s="5"/>
      <c r="I1413" s="5"/>
      <c r="J1413" s="5"/>
      <c r="K1413" s="65">
        <v>0</v>
      </c>
      <c r="L1413" s="65">
        <v>0</v>
      </c>
      <c r="M1413" s="65">
        <v>0</v>
      </c>
      <c r="N1413" s="65">
        <v>24</v>
      </c>
      <c r="O1413" s="65">
        <v>0</v>
      </c>
      <c r="P1413" s="65">
        <v>0</v>
      </c>
      <c r="Q1413" s="65">
        <v>0</v>
      </c>
      <c r="R1413" s="65">
        <v>0</v>
      </c>
      <c r="S1413" s="65">
        <v>0</v>
      </c>
      <c r="T1413" s="65">
        <v>24</v>
      </c>
      <c r="U1413" s="65">
        <v>0</v>
      </c>
      <c r="V1413" s="65">
        <v>0</v>
      </c>
      <c r="W1413" s="5"/>
      <c r="X1413" s="5"/>
      <c r="Y1413" s="65">
        <v>0</v>
      </c>
      <c r="Z1413" s="5"/>
      <c r="AA1413" s="5"/>
      <c r="AB1413" s="5"/>
      <c r="AC1413" s="5"/>
      <c r="AD1413" s="5"/>
      <c r="AE1413" s="65">
        <v>456</v>
      </c>
      <c r="AF1413" s="65">
        <v>456</v>
      </c>
      <c r="AG1413" s="65">
        <v>24</v>
      </c>
      <c r="AH1413" s="5"/>
      <c r="AI1413" s="65">
        <v>36.947998046875</v>
      </c>
      <c r="AJ1413" s="65">
        <v>1.5389995574951172</v>
      </c>
      <c r="AK1413" s="65">
        <v>1.5389995574951172</v>
      </c>
      <c r="AL1413" s="65">
        <v>24</v>
      </c>
      <c r="AM1413" s="65">
        <v>1</v>
      </c>
      <c r="AN1413" s="65">
        <v>3</v>
      </c>
      <c r="AO1413" s="65">
        <v>0</v>
      </c>
      <c r="AP1413" s="5"/>
      <c r="AQ1413" s="65">
        <v>2</v>
      </c>
      <c r="AR1413" s="65">
        <v>11</v>
      </c>
      <c r="AS1413" s="65">
        <v>4</v>
      </c>
      <c r="AT1413" s="65">
        <v>1988</v>
      </c>
    </row>
    <row r="1414" spans="1:46" x14ac:dyDescent="0.25">
      <c r="A1414" s="65">
        <v>4001</v>
      </c>
      <c r="B1414" s="22">
        <v>32245</v>
      </c>
      <c r="C1414" s="65">
        <v>1</v>
      </c>
      <c r="D1414" s="65">
        <v>3</v>
      </c>
      <c r="E1414" s="5"/>
      <c r="F1414" s="5"/>
      <c r="G1414" s="5"/>
      <c r="H1414" s="5"/>
      <c r="I1414" s="5"/>
      <c r="J1414" s="5"/>
      <c r="K1414" s="65">
        <v>4.9999989569187164E-3</v>
      </c>
      <c r="L1414" s="65">
        <v>0</v>
      </c>
      <c r="M1414" s="65">
        <v>0</v>
      </c>
      <c r="N1414" s="65">
        <v>24</v>
      </c>
      <c r="O1414" s="65">
        <v>1</v>
      </c>
      <c r="P1414" s="65">
        <v>1</v>
      </c>
      <c r="Q1414" s="65">
        <v>4.9999989569187164E-3</v>
      </c>
      <c r="R1414" s="65">
        <v>0</v>
      </c>
      <c r="S1414" s="65">
        <v>0</v>
      </c>
      <c r="T1414" s="65">
        <v>24</v>
      </c>
      <c r="U1414" s="65">
        <v>1</v>
      </c>
      <c r="V1414" s="65">
        <v>1</v>
      </c>
      <c r="W1414" s="5"/>
      <c r="X1414" s="5"/>
      <c r="Y1414" s="65">
        <v>0</v>
      </c>
      <c r="Z1414" s="5"/>
      <c r="AA1414" s="5"/>
      <c r="AB1414" s="5"/>
      <c r="AC1414" s="5"/>
      <c r="AD1414" s="5"/>
      <c r="AE1414" s="65">
        <v>0</v>
      </c>
      <c r="AF1414" s="65">
        <v>0</v>
      </c>
      <c r="AG1414" s="65">
        <v>24</v>
      </c>
      <c r="AH1414" s="5"/>
      <c r="AI1414" s="65">
        <v>40.775985717773438</v>
      </c>
      <c r="AJ1414" s="65">
        <v>1.6989994049072266</v>
      </c>
      <c r="AK1414" s="65">
        <v>1.6989994049072266</v>
      </c>
      <c r="AL1414" s="65">
        <v>24</v>
      </c>
      <c r="AM1414" s="65">
        <v>1</v>
      </c>
      <c r="AN1414" s="65">
        <v>3</v>
      </c>
      <c r="AO1414" s="65">
        <v>0</v>
      </c>
      <c r="AP1414" s="5"/>
      <c r="AQ1414" s="65">
        <v>3</v>
      </c>
      <c r="AR1414" s="65">
        <v>12</v>
      </c>
      <c r="AS1414" s="65">
        <v>4</v>
      </c>
      <c r="AT1414" s="65">
        <v>1988</v>
      </c>
    </row>
    <row r="1415" spans="1:46" x14ac:dyDescent="0.25">
      <c r="A1415" s="65">
        <v>4001</v>
      </c>
      <c r="B1415" s="22">
        <v>32246</v>
      </c>
      <c r="C1415" s="65">
        <v>1</v>
      </c>
      <c r="D1415" s="65">
        <v>3</v>
      </c>
      <c r="E1415" s="5"/>
      <c r="F1415" s="5"/>
      <c r="G1415" s="5"/>
      <c r="H1415" s="5"/>
      <c r="I1415" s="5"/>
      <c r="J1415" s="5"/>
      <c r="K1415" s="65">
        <v>0</v>
      </c>
      <c r="L1415" s="65">
        <v>0</v>
      </c>
      <c r="M1415" s="65">
        <v>0</v>
      </c>
      <c r="N1415" s="65">
        <v>24</v>
      </c>
      <c r="O1415" s="65">
        <v>0</v>
      </c>
      <c r="P1415" s="65">
        <v>0</v>
      </c>
      <c r="Q1415" s="65">
        <v>0</v>
      </c>
      <c r="R1415" s="65">
        <v>0</v>
      </c>
      <c r="S1415" s="65">
        <v>0</v>
      </c>
      <c r="T1415" s="65">
        <v>24</v>
      </c>
      <c r="U1415" s="65">
        <v>0</v>
      </c>
      <c r="V1415" s="65">
        <v>0</v>
      </c>
      <c r="W1415" s="5"/>
      <c r="X1415" s="5"/>
      <c r="Y1415" s="65">
        <v>0</v>
      </c>
      <c r="Z1415" s="5"/>
      <c r="AA1415" s="5"/>
      <c r="AB1415" s="5"/>
      <c r="AC1415" s="5"/>
      <c r="AD1415" s="5"/>
      <c r="AE1415" s="65">
        <v>195</v>
      </c>
      <c r="AF1415" s="65">
        <v>195</v>
      </c>
      <c r="AG1415" s="65">
        <v>24</v>
      </c>
      <c r="AH1415" s="5"/>
      <c r="AI1415" s="65">
        <v>34.535995483398437</v>
      </c>
      <c r="AJ1415" s="65">
        <v>1.4389991760253906</v>
      </c>
      <c r="AK1415" s="65">
        <v>1.4389991760253906</v>
      </c>
      <c r="AL1415" s="65">
        <v>24</v>
      </c>
      <c r="AM1415" s="65">
        <v>1</v>
      </c>
      <c r="AN1415" s="65">
        <v>3</v>
      </c>
      <c r="AO1415" s="65">
        <v>0</v>
      </c>
      <c r="AP1415" s="5"/>
      <c r="AQ1415" s="65">
        <v>4</v>
      </c>
      <c r="AR1415" s="65">
        <v>13</v>
      </c>
      <c r="AS1415" s="65">
        <v>4</v>
      </c>
      <c r="AT1415" s="65">
        <v>1988</v>
      </c>
    </row>
    <row r="1416" spans="1:46" x14ac:dyDescent="0.25">
      <c r="A1416" s="65">
        <v>4001</v>
      </c>
      <c r="B1416" s="22">
        <v>32247</v>
      </c>
      <c r="C1416" s="65">
        <v>1</v>
      </c>
      <c r="D1416" s="65">
        <v>3</v>
      </c>
      <c r="E1416" s="5"/>
      <c r="F1416" s="5"/>
      <c r="G1416" s="5"/>
      <c r="H1416" s="5"/>
      <c r="I1416" s="5"/>
      <c r="J1416" s="5"/>
      <c r="K1416" s="65">
        <v>0</v>
      </c>
      <c r="L1416" s="65">
        <v>0</v>
      </c>
      <c r="M1416" s="65">
        <v>0</v>
      </c>
      <c r="N1416" s="65">
        <v>24</v>
      </c>
      <c r="O1416" s="65">
        <v>0</v>
      </c>
      <c r="P1416" s="65">
        <v>0</v>
      </c>
      <c r="Q1416" s="65">
        <v>0</v>
      </c>
      <c r="R1416" s="65">
        <v>0</v>
      </c>
      <c r="S1416" s="65">
        <v>0</v>
      </c>
      <c r="T1416" s="65">
        <v>24</v>
      </c>
      <c r="U1416" s="65">
        <v>0</v>
      </c>
      <c r="V1416" s="65">
        <v>0</v>
      </c>
      <c r="W1416" s="5"/>
      <c r="X1416" s="5"/>
      <c r="Y1416" s="65">
        <v>0</v>
      </c>
      <c r="Z1416" s="5"/>
      <c r="AA1416" s="5"/>
      <c r="AB1416" s="5"/>
      <c r="AC1416" s="5"/>
      <c r="AD1416" s="5"/>
      <c r="AE1416" s="65">
        <v>323</v>
      </c>
      <c r="AF1416" s="65">
        <v>323</v>
      </c>
      <c r="AG1416" s="65">
        <v>24</v>
      </c>
      <c r="AH1416" s="5"/>
      <c r="AI1416" s="65">
        <v>35.867996215820312</v>
      </c>
      <c r="AJ1416" s="65">
        <v>1.4939994812011719</v>
      </c>
      <c r="AK1416" s="65">
        <v>1.4939994812011719</v>
      </c>
      <c r="AL1416" s="65">
        <v>24</v>
      </c>
      <c r="AM1416" s="65">
        <v>1</v>
      </c>
      <c r="AN1416" s="65">
        <v>3</v>
      </c>
      <c r="AO1416" s="65">
        <v>0</v>
      </c>
      <c r="AP1416" s="5"/>
      <c r="AQ1416" s="65">
        <v>5</v>
      </c>
      <c r="AR1416" s="65">
        <v>14</v>
      </c>
      <c r="AS1416" s="65">
        <v>4</v>
      </c>
      <c r="AT1416" s="65">
        <v>1988</v>
      </c>
    </row>
    <row r="1417" spans="1:46" x14ac:dyDescent="0.25">
      <c r="A1417" s="65">
        <v>4001</v>
      </c>
      <c r="B1417" s="22">
        <v>32248</v>
      </c>
      <c r="C1417" s="65">
        <v>1</v>
      </c>
      <c r="D1417" s="65">
        <v>3</v>
      </c>
      <c r="E1417" s="5"/>
      <c r="F1417" s="5"/>
      <c r="G1417" s="5"/>
      <c r="H1417" s="5"/>
      <c r="I1417" s="5"/>
      <c r="J1417" s="5"/>
      <c r="K1417" s="65">
        <v>0</v>
      </c>
      <c r="L1417" s="65">
        <v>0</v>
      </c>
      <c r="M1417" s="65">
        <v>0</v>
      </c>
      <c r="N1417" s="65">
        <v>24</v>
      </c>
      <c r="O1417" s="65">
        <v>0</v>
      </c>
      <c r="P1417" s="65">
        <v>0</v>
      </c>
      <c r="Q1417" s="65">
        <v>0</v>
      </c>
      <c r="R1417" s="65">
        <v>0</v>
      </c>
      <c r="S1417" s="65">
        <v>0</v>
      </c>
      <c r="T1417" s="65">
        <v>24</v>
      </c>
      <c r="U1417" s="65">
        <v>0</v>
      </c>
      <c r="V1417" s="65">
        <v>0</v>
      </c>
      <c r="W1417" s="5"/>
      <c r="X1417" s="5"/>
      <c r="Y1417" s="65">
        <v>0</v>
      </c>
      <c r="Z1417" s="5"/>
      <c r="AA1417" s="5"/>
      <c r="AB1417" s="5"/>
      <c r="AC1417" s="5"/>
      <c r="AD1417" s="5"/>
      <c r="AE1417" s="65">
        <v>35</v>
      </c>
      <c r="AF1417" s="65">
        <v>35</v>
      </c>
      <c r="AG1417" s="65">
        <v>24</v>
      </c>
      <c r="AH1417" s="5"/>
      <c r="AI1417" s="65">
        <v>40.631988525390625</v>
      </c>
      <c r="AJ1417" s="65">
        <v>1.6929998397827148</v>
      </c>
      <c r="AK1417" s="65">
        <v>1.6929998397827148</v>
      </c>
      <c r="AL1417" s="65">
        <v>24</v>
      </c>
      <c r="AM1417" s="65">
        <v>1</v>
      </c>
      <c r="AN1417" s="65">
        <v>3</v>
      </c>
      <c r="AO1417" s="65">
        <v>0</v>
      </c>
      <c r="AP1417" s="5"/>
      <c r="AQ1417" s="65">
        <v>6</v>
      </c>
      <c r="AR1417" s="65">
        <v>15</v>
      </c>
      <c r="AS1417" s="65">
        <v>4</v>
      </c>
      <c r="AT1417" s="65">
        <v>1988</v>
      </c>
    </row>
    <row r="1418" spans="1:46" x14ac:dyDescent="0.25">
      <c r="A1418" s="65">
        <v>4001</v>
      </c>
      <c r="B1418" s="22">
        <v>32249</v>
      </c>
      <c r="C1418" s="65">
        <v>1</v>
      </c>
      <c r="D1418" s="65">
        <v>3</v>
      </c>
      <c r="E1418" s="5"/>
      <c r="F1418" s="5"/>
      <c r="G1418" s="5"/>
      <c r="H1418" s="5"/>
      <c r="I1418" s="5"/>
      <c r="J1418" s="5"/>
      <c r="K1418" s="65">
        <v>0</v>
      </c>
      <c r="L1418" s="65">
        <v>0</v>
      </c>
      <c r="M1418" s="65">
        <v>0</v>
      </c>
      <c r="N1418" s="65">
        <v>24</v>
      </c>
      <c r="O1418" s="65">
        <v>0</v>
      </c>
      <c r="P1418" s="65">
        <v>0</v>
      </c>
      <c r="Q1418" s="65">
        <v>0</v>
      </c>
      <c r="R1418" s="65">
        <v>0</v>
      </c>
      <c r="S1418" s="65">
        <v>0</v>
      </c>
      <c r="T1418" s="65">
        <v>24</v>
      </c>
      <c r="U1418" s="65">
        <v>0</v>
      </c>
      <c r="V1418" s="65">
        <v>0</v>
      </c>
      <c r="W1418" s="5"/>
      <c r="X1418" s="5"/>
      <c r="Y1418" s="65">
        <v>0</v>
      </c>
      <c r="Z1418" s="5"/>
      <c r="AA1418" s="5"/>
      <c r="AB1418" s="5"/>
      <c r="AC1418" s="5"/>
      <c r="AD1418" s="5"/>
      <c r="AE1418" s="65">
        <v>42</v>
      </c>
      <c r="AF1418" s="65">
        <v>42</v>
      </c>
      <c r="AG1418" s="65">
        <v>24</v>
      </c>
      <c r="AH1418" s="5"/>
      <c r="AI1418" s="65">
        <v>44.939987182617188</v>
      </c>
      <c r="AJ1418" s="65">
        <v>1.8719997406005859</v>
      </c>
      <c r="AK1418" s="65">
        <v>1.8719997406005859</v>
      </c>
      <c r="AL1418" s="65">
        <v>24</v>
      </c>
      <c r="AM1418" s="65">
        <v>1</v>
      </c>
      <c r="AN1418" s="65">
        <v>3</v>
      </c>
      <c r="AO1418" s="65">
        <v>0</v>
      </c>
      <c r="AP1418" s="5"/>
      <c r="AQ1418" s="65">
        <v>7</v>
      </c>
      <c r="AR1418" s="65">
        <v>16</v>
      </c>
      <c r="AS1418" s="65">
        <v>4</v>
      </c>
      <c r="AT1418" s="65">
        <v>1988</v>
      </c>
    </row>
    <row r="1419" spans="1:46" x14ac:dyDescent="0.25">
      <c r="A1419" s="65">
        <v>4001</v>
      </c>
      <c r="B1419" s="22">
        <v>32250</v>
      </c>
      <c r="C1419" s="65">
        <v>1</v>
      </c>
      <c r="D1419" s="65">
        <v>3</v>
      </c>
      <c r="E1419" s="5"/>
      <c r="F1419" s="5"/>
      <c r="G1419" s="5"/>
      <c r="H1419" s="5"/>
      <c r="I1419" s="5"/>
      <c r="J1419" s="5"/>
      <c r="K1419" s="65">
        <v>0</v>
      </c>
      <c r="L1419" s="65">
        <v>0</v>
      </c>
      <c r="M1419" s="65">
        <v>0</v>
      </c>
      <c r="N1419" s="65">
        <v>24</v>
      </c>
      <c r="O1419" s="65">
        <v>0</v>
      </c>
      <c r="P1419" s="65">
        <v>0</v>
      </c>
      <c r="Q1419" s="65">
        <v>0</v>
      </c>
      <c r="R1419" s="65">
        <v>0</v>
      </c>
      <c r="S1419" s="65">
        <v>0</v>
      </c>
      <c r="T1419" s="65">
        <v>24</v>
      </c>
      <c r="U1419" s="65">
        <v>0</v>
      </c>
      <c r="V1419" s="65">
        <v>0</v>
      </c>
      <c r="W1419" s="5"/>
      <c r="X1419" s="5"/>
      <c r="Y1419" s="65">
        <v>0</v>
      </c>
      <c r="Z1419" s="5"/>
      <c r="AA1419" s="5"/>
      <c r="AB1419" s="5"/>
      <c r="AC1419" s="5"/>
      <c r="AD1419" s="5"/>
      <c r="AE1419" s="65">
        <v>421</v>
      </c>
      <c r="AF1419" s="65">
        <v>421</v>
      </c>
      <c r="AG1419" s="65">
        <v>24</v>
      </c>
      <c r="AH1419" s="5"/>
      <c r="AI1419" s="65">
        <v>42.767990112304688</v>
      </c>
      <c r="AJ1419" s="65">
        <v>1.7819995880126953</v>
      </c>
      <c r="AK1419" s="65">
        <v>1.7819995880126953</v>
      </c>
      <c r="AL1419" s="65">
        <v>24</v>
      </c>
      <c r="AM1419" s="65">
        <v>1</v>
      </c>
      <c r="AN1419" s="65">
        <v>3</v>
      </c>
      <c r="AO1419" s="65">
        <v>0</v>
      </c>
      <c r="AP1419" s="5"/>
      <c r="AQ1419" s="65">
        <v>1</v>
      </c>
      <c r="AR1419" s="65">
        <v>17</v>
      </c>
      <c r="AS1419" s="65">
        <v>4</v>
      </c>
      <c r="AT1419" s="65">
        <v>1988</v>
      </c>
    </row>
    <row r="1420" spans="1:46" x14ac:dyDescent="0.25">
      <c r="A1420" s="65">
        <v>4001</v>
      </c>
      <c r="B1420" s="22">
        <v>32251</v>
      </c>
      <c r="C1420" s="65">
        <v>1</v>
      </c>
      <c r="D1420" s="65">
        <v>3</v>
      </c>
      <c r="E1420" s="5"/>
      <c r="F1420" s="5"/>
      <c r="G1420" s="5"/>
      <c r="H1420" s="5"/>
      <c r="I1420" s="5"/>
      <c r="J1420" s="5"/>
      <c r="K1420" s="65">
        <v>0</v>
      </c>
      <c r="L1420" s="65">
        <v>0</v>
      </c>
      <c r="M1420" s="65">
        <v>0</v>
      </c>
      <c r="N1420" s="65">
        <v>24</v>
      </c>
      <c r="O1420" s="65">
        <v>0</v>
      </c>
      <c r="P1420" s="65">
        <v>0</v>
      </c>
      <c r="Q1420" s="65">
        <v>0</v>
      </c>
      <c r="R1420" s="65">
        <v>0</v>
      </c>
      <c r="S1420" s="65">
        <v>0</v>
      </c>
      <c r="T1420" s="65">
        <v>24</v>
      </c>
      <c r="U1420" s="65">
        <v>0</v>
      </c>
      <c r="V1420" s="65">
        <v>0</v>
      </c>
      <c r="W1420" s="5"/>
      <c r="X1420" s="5"/>
      <c r="Y1420" s="65">
        <v>0</v>
      </c>
      <c r="Z1420" s="5"/>
      <c r="AA1420" s="5"/>
      <c r="AB1420" s="5"/>
      <c r="AC1420" s="5"/>
      <c r="AD1420" s="5"/>
      <c r="AE1420" s="65">
        <v>291</v>
      </c>
      <c r="AF1420" s="65">
        <v>291</v>
      </c>
      <c r="AG1420" s="65">
        <v>24</v>
      </c>
      <c r="AH1420" s="5"/>
      <c r="AI1420" s="65">
        <v>40.367996215820312</v>
      </c>
      <c r="AJ1420" s="65">
        <v>1.6819992065429687</v>
      </c>
      <c r="AK1420" s="65">
        <v>1.6819992065429687</v>
      </c>
      <c r="AL1420" s="65">
        <v>24</v>
      </c>
      <c r="AM1420" s="65">
        <v>1</v>
      </c>
      <c r="AN1420" s="65">
        <v>3</v>
      </c>
      <c r="AO1420" s="65">
        <v>0</v>
      </c>
      <c r="AP1420" s="5"/>
      <c r="AQ1420" s="65">
        <v>2</v>
      </c>
      <c r="AR1420" s="65">
        <v>18</v>
      </c>
      <c r="AS1420" s="65">
        <v>4</v>
      </c>
      <c r="AT1420" s="65">
        <v>1988</v>
      </c>
    </row>
    <row r="1421" spans="1:46" x14ac:dyDescent="0.25">
      <c r="A1421" s="65">
        <v>4001</v>
      </c>
      <c r="B1421" s="22">
        <v>32252</v>
      </c>
      <c r="C1421" s="65">
        <v>1</v>
      </c>
      <c r="D1421" s="65">
        <v>3</v>
      </c>
      <c r="E1421" s="5"/>
      <c r="F1421" s="5"/>
      <c r="G1421" s="5"/>
      <c r="H1421" s="5"/>
      <c r="I1421" s="5"/>
      <c r="J1421" s="5"/>
      <c r="K1421" s="65">
        <v>0</v>
      </c>
      <c r="L1421" s="65">
        <v>0</v>
      </c>
      <c r="M1421" s="65">
        <v>0</v>
      </c>
      <c r="N1421" s="65">
        <v>24</v>
      </c>
      <c r="O1421" s="65">
        <v>0</v>
      </c>
      <c r="P1421" s="65">
        <v>0</v>
      </c>
      <c r="Q1421" s="65">
        <v>0</v>
      </c>
      <c r="R1421" s="65">
        <v>0</v>
      </c>
      <c r="S1421" s="65">
        <v>0</v>
      </c>
      <c r="T1421" s="65">
        <v>24</v>
      </c>
      <c r="U1421" s="65">
        <v>0</v>
      </c>
      <c r="V1421" s="65">
        <v>0</v>
      </c>
      <c r="W1421" s="5"/>
      <c r="X1421" s="5"/>
      <c r="Y1421" s="65">
        <v>0</v>
      </c>
      <c r="Z1421" s="5"/>
      <c r="AA1421" s="5"/>
      <c r="AB1421" s="5"/>
      <c r="AC1421" s="5"/>
      <c r="AD1421" s="5"/>
      <c r="AE1421" s="65">
        <v>314</v>
      </c>
      <c r="AF1421" s="65">
        <v>314</v>
      </c>
      <c r="AG1421" s="65">
        <v>24</v>
      </c>
      <c r="AH1421" s="5"/>
      <c r="AI1421" s="65">
        <v>45.33599853515625</v>
      </c>
      <c r="AJ1421" s="65">
        <v>1.8889999389648438</v>
      </c>
      <c r="AK1421" s="65">
        <v>1.8889999389648438</v>
      </c>
      <c r="AL1421" s="65">
        <v>24</v>
      </c>
      <c r="AM1421" s="65">
        <v>1</v>
      </c>
      <c r="AN1421" s="65">
        <v>3</v>
      </c>
      <c r="AO1421" s="65">
        <v>0</v>
      </c>
      <c r="AP1421" s="5"/>
      <c r="AQ1421" s="65">
        <v>3</v>
      </c>
      <c r="AR1421" s="65">
        <v>19</v>
      </c>
      <c r="AS1421" s="65">
        <v>4</v>
      </c>
      <c r="AT1421" s="65">
        <v>1988</v>
      </c>
    </row>
    <row r="1422" spans="1:46" x14ac:dyDescent="0.25">
      <c r="A1422" s="65">
        <v>4001</v>
      </c>
      <c r="B1422" s="22">
        <v>32253</v>
      </c>
      <c r="C1422" s="65">
        <v>1</v>
      </c>
      <c r="D1422" s="65">
        <v>3</v>
      </c>
      <c r="E1422" s="5"/>
      <c r="F1422" s="5"/>
      <c r="G1422" s="5"/>
      <c r="H1422" s="5"/>
      <c r="I1422" s="5"/>
      <c r="J1422" s="5"/>
      <c r="K1422" s="65">
        <v>0</v>
      </c>
      <c r="L1422" s="65">
        <v>0</v>
      </c>
      <c r="M1422" s="65">
        <v>0</v>
      </c>
      <c r="N1422" s="65">
        <v>24</v>
      </c>
      <c r="O1422" s="65">
        <v>0</v>
      </c>
      <c r="P1422" s="65">
        <v>0</v>
      </c>
      <c r="Q1422" s="65">
        <v>0</v>
      </c>
      <c r="R1422" s="65">
        <v>0</v>
      </c>
      <c r="S1422" s="65">
        <v>0</v>
      </c>
      <c r="T1422" s="65">
        <v>24</v>
      </c>
      <c r="U1422" s="65">
        <v>0</v>
      </c>
      <c r="V1422" s="65">
        <v>0</v>
      </c>
      <c r="W1422" s="5"/>
      <c r="X1422" s="5"/>
      <c r="Y1422" s="65">
        <v>0</v>
      </c>
      <c r="Z1422" s="5"/>
      <c r="AA1422" s="5"/>
      <c r="AB1422" s="5"/>
      <c r="AC1422" s="5"/>
      <c r="AD1422" s="5"/>
      <c r="AE1422" s="65">
        <v>141</v>
      </c>
      <c r="AF1422" s="65">
        <v>141</v>
      </c>
      <c r="AG1422" s="65">
        <v>24</v>
      </c>
      <c r="AH1422" s="5"/>
      <c r="AI1422" s="65">
        <v>47.615997314453125</v>
      </c>
      <c r="AJ1422" s="65">
        <v>1.9839992523193359</v>
      </c>
      <c r="AK1422" s="65">
        <v>1.9839992523193359</v>
      </c>
      <c r="AL1422" s="65">
        <v>24</v>
      </c>
      <c r="AM1422" s="65">
        <v>1</v>
      </c>
      <c r="AN1422" s="65">
        <v>3</v>
      </c>
      <c r="AO1422" s="65">
        <v>0</v>
      </c>
      <c r="AP1422" s="5"/>
      <c r="AQ1422" s="65">
        <v>4</v>
      </c>
      <c r="AR1422" s="65">
        <v>20</v>
      </c>
      <c r="AS1422" s="65">
        <v>4</v>
      </c>
      <c r="AT1422" s="65">
        <v>1988</v>
      </c>
    </row>
    <row r="1423" spans="1:46" x14ac:dyDescent="0.25">
      <c r="A1423" s="65">
        <v>4001</v>
      </c>
      <c r="B1423" s="22">
        <v>32254</v>
      </c>
      <c r="C1423" s="65">
        <v>1</v>
      </c>
      <c r="D1423" s="65">
        <v>3</v>
      </c>
      <c r="E1423" s="5"/>
      <c r="F1423" s="5"/>
      <c r="G1423" s="5"/>
      <c r="H1423" s="5"/>
      <c r="I1423" s="5"/>
      <c r="J1423" s="5"/>
      <c r="K1423" s="65">
        <v>0</v>
      </c>
      <c r="L1423" s="65">
        <v>0</v>
      </c>
      <c r="M1423" s="65">
        <v>0</v>
      </c>
      <c r="N1423" s="65">
        <v>24</v>
      </c>
      <c r="O1423" s="65">
        <v>0</v>
      </c>
      <c r="P1423" s="65">
        <v>0</v>
      </c>
      <c r="Q1423" s="65">
        <v>0</v>
      </c>
      <c r="R1423" s="65">
        <v>0</v>
      </c>
      <c r="S1423" s="65">
        <v>0</v>
      </c>
      <c r="T1423" s="65">
        <v>24</v>
      </c>
      <c r="U1423" s="65">
        <v>0</v>
      </c>
      <c r="V1423" s="65">
        <v>0</v>
      </c>
      <c r="W1423" s="5"/>
      <c r="X1423" s="5"/>
      <c r="Y1423" s="65">
        <v>0</v>
      </c>
      <c r="Z1423" s="5"/>
      <c r="AA1423" s="5"/>
      <c r="AB1423" s="5"/>
      <c r="AC1423" s="5"/>
      <c r="AD1423" s="5"/>
      <c r="AE1423" s="65">
        <v>704</v>
      </c>
      <c r="AF1423" s="65">
        <v>704</v>
      </c>
      <c r="AG1423" s="65">
        <v>24</v>
      </c>
      <c r="AH1423" s="5"/>
      <c r="AI1423" s="65">
        <v>38.147994995117188</v>
      </c>
      <c r="AJ1423" s="65">
        <v>1.5889997482299805</v>
      </c>
      <c r="AK1423" s="65">
        <v>1.5889997482299805</v>
      </c>
      <c r="AL1423" s="65">
        <v>24</v>
      </c>
      <c r="AM1423" s="65">
        <v>1</v>
      </c>
      <c r="AN1423" s="65">
        <v>3</v>
      </c>
      <c r="AO1423" s="65">
        <v>0</v>
      </c>
      <c r="AP1423" s="5"/>
      <c r="AQ1423" s="65">
        <v>5</v>
      </c>
      <c r="AR1423" s="65">
        <v>21</v>
      </c>
      <c r="AS1423" s="65">
        <v>4</v>
      </c>
      <c r="AT1423" s="65">
        <v>1988</v>
      </c>
    </row>
    <row r="1424" spans="1:46" x14ac:dyDescent="0.25">
      <c r="A1424" s="65">
        <v>4001</v>
      </c>
      <c r="B1424" s="22">
        <v>32255</v>
      </c>
      <c r="C1424" s="65">
        <v>1</v>
      </c>
      <c r="D1424" s="65">
        <v>3</v>
      </c>
      <c r="E1424" s="5"/>
      <c r="F1424" s="5"/>
      <c r="G1424" s="5"/>
      <c r="H1424" s="5"/>
      <c r="I1424" s="5"/>
      <c r="J1424" s="5"/>
      <c r="K1424" s="65">
        <v>0</v>
      </c>
      <c r="L1424" s="65">
        <v>0</v>
      </c>
      <c r="M1424" s="65">
        <v>0</v>
      </c>
      <c r="N1424" s="65">
        <v>24</v>
      </c>
      <c r="O1424" s="65">
        <v>0</v>
      </c>
      <c r="P1424" s="65">
        <v>0</v>
      </c>
      <c r="Q1424" s="65">
        <v>0</v>
      </c>
      <c r="R1424" s="65">
        <v>0</v>
      </c>
      <c r="S1424" s="65">
        <v>0</v>
      </c>
      <c r="T1424" s="65">
        <v>24</v>
      </c>
      <c r="U1424" s="65">
        <v>0</v>
      </c>
      <c r="V1424" s="65">
        <v>0</v>
      </c>
      <c r="W1424" s="5"/>
      <c r="X1424" s="5"/>
      <c r="Y1424" s="65">
        <v>0</v>
      </c>
      <c r="Z1424" s="5"/>
      <c r="AA1424" s="5"/>
      <c r="AB1424" s="5"/>
      <c r="AC1424" s="5"/>
      <c r="AD1424" s="5"/>
      <c r="AE1424" s="65">
        <v>122</v>
      </c>
      <c r="AF1424" s="65">
        <v>122</v>
      </c>
      <c r="AG1424" s="65">
        <v>24</v>
      </c>
      <c r="AH1424" s="5"/>
      <c r="AI1424" s="65">
        <v>27.887985229492188</v>
      </c>
      <c r="AJ1424" s="65">
        <v>1.1619997024536133</v>
      </c>
      <c r="AK1424" s="65">
        <v>1.1619997024536133</v>
      </c>
      <c r="AL1424" s="65">
        <v>24</v>
      </c>
      <c r="AM1424" s="65">
        <v>1</v>
      </c>
      <c r="AN1424" s="65">
        <v>3</v>
      </c>
      <c r="AO1424" s="65">
        <v>0</v>
      </c>
      <c r="AP1424" s="5"/>
      <c r="AQ1424" s="65">
        <v>6</v>
      </c>
      <c r="AR1424" s="65">
        <v>22</v>
      </c>
      <c r="AS1424" s="65">
        <v>4</v>
      </c>
      <c r="AT1424" s="65">
        <v>1988</v>
      </c>
    </row>
    <row r="1425" spans="1:46" x14ac:dyDescent="0.25">
      <c r="A1425" s="65">
        <v>4001</v>
      </c>
      <c r="B1425" s="22">
        <v>32256</v>
      </c>
      <c r="C1425" s="65">
        <v>1</v>
      </c>
      <c r="D1425" s="65">
        <v>3</v>
      </c>
      <c r="E1425" s="5"/>
      <c r="F1425" s="5"/>
      <c r="G1425" s="5"/>
      <c r="H1425" s="5"/>
      <c r="I1425" s="5"/>
      <c r="J1425" s="5"/>
      <c r="K1425" s="65">
        <v>0</v>
      </c>
      <c r="L1425" s="65">
        <v>0</v>
      </c>
      <c r="M1425" s="65">
        <v>0</v>
      </c>
      <c r="N1425" s="65">
        <v>24</v>
      </c>
      <c r="O1425" s="65">
        <v>0</v>
      </c>
      <c r="P1425" s="65">
        <v>0</v>
      </c>
      <c r="Q1425" s="65">
        <v>0</v>
      </c>
      <c r="R1425" s="65">
        <v>0</v>
      </c>
      <c r="S1425" s="65">
        <v>0</v>
      </c>
      <c r="T1425" s="65">
        <v>24</v>
      </c>
      <c r="U1425" s="65">
        <v>0</v>
      </c>
      <c r="V1425" s="65">
        <v>0</v>
      </c>
      <c r="W1425" s="65">
        <v>64</v>
      </c>
      <c r="X1425" s="5"/>
      <c r="Y1425" s="65">
        <v>2</v>
      </c>
      <c r="Z1425" s="5"/>
      <c r="AA1425" s="5"/>
      <c r="AB1425" s="5"/>
      <c r="AC1425" s="5"/>
      <c r="AD1425" s="5"/>
      <c r="AE1425" s="65">
        <v>112</v>
      </c>
      <c r="AF1425" s="65">
        <v>112</v>
      </c>
      <c r="AG1425" s="65">
        <v>24</v>
      </c>
      <c r="AH1425" s="5"/>
      <c r="AI1425" s="65">
        <v>20.531997680664063</v>
      </c>
      <c r="AJ1425" s="65">
        <v>0.85499995946884155</v>
      </c>
      <c r="AK1425" s="65">
        <v>0.85499995946884155</v>
      </c>
      <c r="AL1425" s="65">
        <v>24</v>
      </c>
      <c r="AM1425" s="65">
        <v>1</v>
      </c>
      <c r="AN1425" s="65">
        <v>3</v>
      </c>
      <c r="AO1425" s="65">
        <v>0</v>
      </c>
      <c r="AP1425" s="5"/>
      <c r="AQ1425" s="65">
        <v>7</v>
      </c>
      <c r="AR1425" s="65">
        <v>23</v>
      </c>
      <c r="AS1425" s="65">
        <v>4</v>
      </c>
      <c r="AT1425" s="65">
        <v>1988</v>
      </c>
    </row>
    <row r="1426" spans="1:46" x14ac:dyDescent="0.25">
      <c r="A1426" s="65">
        <v>4001</v>
      </c>
      <c r="B1426" s="22">
        <v>32257</v>
      </c>
      <c r="C1426" s="65">
        <v>1</v>
      </c>
      <c r="D1426" s="65">
        <v>3</v>
      </c>
      <c r="E1426" s="5"/>
      <c r="F1426" s="5"/>
      <c r="G1426" s="5"/>
      <c r="H1426" s="5"/>
      <c r="I1426" s="5"/>
      <c r="J1426" s="5"/>
      <c r="K1426" s="65">
        <v>0</v>
      </c>
      <c r="L1426" s="65">
        <v>0</v>
      </c>
      <c r="M1426" s="65">
        <v>0</v>
      </c>
      <c r="N1426" s="65">
        <v>24</v>
      </c>
      <c r="O1426" s="65">
        <v>0</v>
      </c>
      <c r="P1426" s="65">
        <v>0</v>
      </c>
      <c r="Q1426" s="65">
        <v>0</v>
      </c>
      <c r="R1426" s="65">
        <v>0</v>
      </c>
      <c r="S1426" s="65">
        <v>0</v>
      </c>
      <c r="T1426" s="65">
        <v>24</v>
      </c>
      <c r="U1426" s="65">
        <v>0</v>
      </c>
      <c r="V1426" s="65">
        <v>0</v>
      </c>
      <c r="W1426" s="65">
        <v>82.79998779296875</v>
      </c>
      <c r="X1426" s="65">
        <v>82.79998779296875</v>
      </c>
      <c r="Y1426" s="65">
        <v>24</v>
      </c>
      <c r="Z1426" s="5"/>
      <c r="AA1426" s="5"/>
      <c r="AB1426" s="5"/>
      <c r="AC1426" s="5"/>
      <c r="AD1426" s="5"/>
      <c r="AE1426" s="65">
        <v>737</v>
      </c>
      <c r="AF1426" s="65">
        <v>737</v>
      </c>
      <c r="AG1426" s="65">
        <v>24</v>
      </c>
      <c r="AH1426" s="5"/>
      <c r="AI1426" s="65">
        <v>31.271987915039062</v>
      </c>
      <c r="AJ1426" s="65">
        <v>1.3029994964599609</v>
      </c>
      <c r="AK1426" s="65">
        <v>1.3029994964599609</v>
      </c>
      <c r="AL1426" s="65">
        <v>24</v>
      </c>
      <c r="AM1426" s="65">
        <v>1</v>
      </c>
      <c r="AN1426" s="65">
        <v>3</v>
      </c>
      <c r="AO1426" s="65">
        <v>0</v>
      </c>
      <c r="AP1426" s="5"/>
      <c r="AQ1426" s="65">
        <v>1</v>
      </c>
      <c r="AR1426" s="65">
        <v>24</v>
      </c>
      <c r="AS1426" s="65">
        <v>4</v>
      </c>
      <c r="AT1426" s="65">
        <v>1988</v>
      </c>
    </row>
    <row r="1427" spans="1:46" x14ac:dyDescent="0.25">
      <c r="A1427" s="65">
        <v>4001</v>
      </c>
      <c r="B1427" s="22">
        <v>32258</v>
      </c>
      <c r="C1427" s="65">
        <v>1</v>
      </c>
      <c r="D1427" s="65">
        <v>3</v>
      </c>
      <c r="E1427" s="5"/>
      <c r="F1427" s="5"/>
      <c r="G1427" s="5"/>
      <c r="H1427" s="5"/>
      <c r="I1427" s="5"/>
      <c r="J1427" s="5"/>
      <c r="K1427" s="65">
        <v>0</v>
      </c>
      <c r="L1427" s="65">
        <v>0</v>
      </c>
      <c r="M1427" s="65">
        <v>0</v>
      </c>
      <c r="N1427" s="65">
        <v>24</v>
      </c>
      <c r="O1427" s="65">
        <v>0</v>
      </c>
      <c r="P1427" s="65">
        <v>0</v>
      </c>
      <c r="Q1427" s="65">
        <v>0</v>
      </c>
      <c r="R1427" s="65">
        <v>0</v>
      </c>
      <c r="S1427" s="65">
        <v>0</v>
      </c>
      <c r="T1427" s="65">
        <v>24</v>
      </c>
      <c r="U1427" s="65">
        <v>0</v>
      </c>
      <c r="V1427" s="65">
        <v>0</v>
      </c>
      <c r="W1427" s="65">
        <v>83.79998779296875</v>
      </c>
      <c r="X1427" s="65">
        <v>83.79998779296875</v>
      </c>
      <c r="Y1427" s="65">
        <v>24</v>
      </c>
      <c r="Z1427" s="5"/>
      <c r="AA1427" s="5"/>
      <c r="AB1427" s="5"/>
      <c r="AC1427" s="5"/>
      <c r="AD1427" s="5"/>
      <c r="AE1427" s="65">
        <v>438</v>
      </c>
      <c r="AF1427" s="65">
        <v>438</v>
      </c>
      <c r="AG1427" s="65">
        <v>24</v>
      </c>
      <c r="AH1427" s="5"/>
      <c r="AI1427" s="65">
        <v>48.551986694335938</v>
      </c>
      <c r="AJ1427" s="65">
        <v>2.0229997634887695</v>
      </c>
      <c r="AK1427" s="65">
        <v>2.0229997634887695</v>
      </c>
      <c r="AL1427" s="65">
        <v>24</v>
      </c>
      <c r="AM1427" s="65">
        <v>1</v>
      </c>
      <c r="AN1427" s="65">
        <v>3</v>
      </c>
      <c r="AO1427" s="65">
        <v>0</v>
      </c>
      <c r="AP1427" s="5"/>
      <c r="AQ1427" s="65">
        <v>2</v>
      </c>
      <c r="AR1427" s="65">
        <v>25</v>
      </c>
      <c r="AS1427" s="65">
        <v>4</v>
      </c>
      <c r="AT1427" s="65">
        <v>1988</v>
      </c>
    </row>
    <row r="1428" spans="1:46" x14ac:dyDescent="0.25">
      <c r="A1428" s="65">
        <v>4001</v>
      </c>
      <c r="B1428" s="22">
        <v>32259</v>
      </c>
      <c r="C1428" s="65">
        <v>1</v>
      </c>
      <c r="D1428" s="65">
        <v>3</v>
      </c>
      <c r="E1428" s="5"/>
      <c r="F1428" s="5"/>
      <c r="G1428" s="5"/>
      <c r="H1428" s="5"/>
      <c r="I1428" s="5"/>
      <c r="J1428" s="5"/>
      <c r="K1428" s="65">
        <v>0</v>
      </c>
      <c r="L1428" s="65">
        <v>0</v>
      </c>
      <c r="M1428" s="65">
        <v>0</v>
      </c>
      <c r="N1428" s="65">
        <v>24</v>
      </c>
      <c r="O1428" s="65">
        <v>0</v>
      </c>
      <c r="P1428" s="65">
        <v>0</v>
      </c>
      <c r="Q1428" s="65">
        <v>0</v>
      </c>
      <c r="R1428" s="65">
        <v>0</v>
      </c>
      <c r="S1428" s="65">
        <v>0</v>
      </c>
      <c r="T1428" s="65">
        <v>24</v>
      </c>
      <c r="U1428" s="65">
        <v>0</v>
      </c>
      <c r="V1428" s="65">
        <v>0</v>
      </c>
      <c r="W1428" s="65">
        <v>80.099990844726563</v>
      </c>
      <c r="X1428" s="65">
        <v>80.099990844726563</v>
      </c>
      <c r="Y1428" s="65">
        <v>24</v>
      </c>
      <c r="Z1428" s="5"/>
      <c r="AA1428" s="5"/>
      <c r="AB1428" s="5"/>
      <c r="AC1428" s="5"/>
      <c r="AD1428" s="5"/>
      <c r="AE1428" s="65">
        <v>663</v>
      </c>
      <c r="AF1428" s="65">
        <v>663</v>
      </c>
      <c r="AG1428" s="65">
        <v>24</v>
      </c>
      <c r="AH1428" s="5"/>
      <c r="AI1428" s="65">
        <v>25.55999755859375</v>
      </c>
      <c r="AJ1428" s="65">
        <v>1.0649995803833008</v>
      </c>
      <c r="AK1428" s="65">
        <v>1.0649995803833008</v>
      </c>
      <c r="AL1428" s="65">
        <v>24</v>
      </c>
      <c r="AM1428" s="65">
        <v>1</v>
      </c>
      <c r="AN1428" s="65">
        <v>3</v>
      </c>
      <c r="AO1428" s="65">
        <v>0</v>
      </c>
      <c r="AP1428" s="5"/>
      <c r="AQ1428" s="65">
        <v>3</v>
      </c>
      <c r="AR1428" s="65">
        <v>26</v>
      </c>
      <c r="AS1428" s="65">
        <v>4</v>
      </c>
      <c r="AT1428" s="65">
        <v>1988</v>
      </c>
    </row>
    <row r="1429" spans="1:46" x14ac:dyDescent="0.25">
      <c r="A1429" s="65">
        <v>4001</v>
      </c>
      <c r="B1429" s="22">
        <v>32260</v>
      </c>
      <c r="C1429" s="65">
        <v>1</v>
      </c>
      <c r="D1429" s="65">
        <v>3</v>
      </c>
      <c r="E1429" s="5"/>
      <c r="F1429" s="5"/>
      <c r="G1429" s="5"/>
      <c r="H1429" s="5"/>
      <c r="I1429" s="5"/>
      <c r="J1429" s="5"/>
      <c r="K1429" s="65">
        <v>0</v>
      </c>
      <c r="L1429" s="65">
        <v>0</v>
      </c>
      <c r="M1429" s="65">
        <v>0</v>
      </c>
      <c r="N1429" s="65">
        <v>24</v>
      </c>
      <c r="O1429" s="65">
        <v>0</v>
      </c>
      <c r="P1429" s="65">
        <v>0</v>
      </c>
      <c r="Q1429" s="65">
        <v>0</v>
      </c>
      <c r="R1429" s="65">
        <v>0</v>
      </c>
      <c r="S1429" s="65">
        <v>0</v>
      </c>
      <c r="T1429" s="65">
        <v>24</v>
      </c>
      <c r="U1429" s="65">
        <v>0</v>
      </c>
      <c r="V1429" s="65">
        <v>0</v>
      </c>
      <c r="W1429" s="65">
        <v>74.79998779296875</v>
      </c>
      <c r="X1429" s="65">
        <v>74.79998779296875</v>
      </c>
      <c r="Y1429" s="65">
        <v>24</v>
      </c>
      <c r="Z1429" s="5"/>
      <c r="AA1429" s="5"/>
      <c r="AB1429" s="5"/>
      <c r="AC1429" s="5"/>
      <c r="AD1429" s="5"/>
      <c r="AE1429" s="65">
        <v>135</v>
      </c>
      <c r="AF1429" s="65">
        <v>135</v>
      </c>
      <c r="AG1429" s="65">
        <v>24</v>
      </c>
      <c r="AH1429" s="5"/>
      <c r="AI1429" s="65">
        <v>35.363998413085938</v>
      </c>
      <c r="AJ1429" s="65">
        <v>1.4729995727539063</v>
      </c>
      <c r="AK1429" s="65">
        <v>1.4729995727539063</v>
      </c>
      <c r="AL1429" s="65">
        <v>24</v>
      </c>
      <c r="AM1429" s="65">
        <v>1</v>
      </c>
      <c r="AN1429" s="65">
        <v>3</v>
      </c>
      <c r="AO1429" s="65">
        <v>0</v>
      </c>
      <c r="AP1429" s="5"/>
      <c r="AQ1429" s="65">
        <v>4</v>
      </c>
      <c r="AR1429" s="65">
        <v>27</v>
      </c>
      <c r="AS1429" s="65">
        <v>4</v>
      </c>
      <c r="AT1429" s="65">
        <v>1988</v>
      </c>
    </row>
    <row r="1430" spans="1:46" x14ac:dyDescent="0.25">
      <c r="A1430" s="65">
        <v>4001</v>
      </c>
      <c r="B1430" s="22">
        <v>32261</v>
      </c>
      <c r="C1430" s="65">
        <v>1</v>
      </c>
      <c r="D1430" s="65">
        <v>3</v>
      </c>
      <c r="E1430" s="5"/>
      <c r="F1430" s="5"/>
      <c r="G1430" s="5"/>
      <c r="H1430" s="5"/>
      <c r="I1430" s="5"/>
      <c r="J1430" s="5"/>
      <c r="K1430" s="65">
        <v>0</v>
      </c>
      <c r="L1430" s="65">
        <v>0</v>
      </c>
      <c r="M1430" s="65">
        <v>0</v>
      </c>
      <c r="N1430" s="65">
        <v>24</v>
      </c>
      <c r="O1430" s="65">
        <v>0</v>
      </c>
      <c r="P1430" s="65">
        <v>0</v>
      </c>
      <c r="Q1430" s="65">
        <v>0</v>
      </c>
      <c r="R1430" s="65">
        <v>0</v>
      </c>
      <c r="S1430" s="65">
        <v>0</v>
      </c>
      <c r="T1430" s="65">
        <v>24</v>
      </c>
      <c r="U1430" s="65">
        <v>0</v>
      </c>
      <c r="V1430" s="65">
        <v>0</v>
      </c>
      <c r="W1430" s="65">
        <v>73.899993896484375</v>
      </c>
      <c r="X1430" s="65">
        <v>73.899993896484375</v>
      </c>
      <c r="Y1430" s="65">
        <v>24</v>
      </c>
      <c r="Z1430" s="5"/>
      <c r="AA1430" s="5"/>
      <c r="AB1430" s="5"/>
      <c r="AC1430" s="5"/>
      <c r="AD1430" s="5"/>
      <c r="AE1430" s="65">
        <v>479</v>
      </c>
      <c r="AF1430" s="65">
        <v>479</v>
      </c>
      <c r="AG1430" s="65">
        <v>24</v>
      </c>
      <c r="AH1430" s="5"/>
      <c r="AI1430" s="65">
        <v>49.4639892578125</v>
      </c>
      <c r="AJ1430" s="65">
        <v>2.060999870300293</v>
      </c>
      <c r="AK1430" s="65">
        <v>2.060999870300293</v>
      </c>
      <c r="AL1430" s="65">
        <v>24</v>
      </c>
      <c r="AM1430" s="65">
        <v>1</v>
      </c>
      <c r="AN1430" s="65">
        <v>3</v>
      </c>
      <c r="AO1430" s="65">
        <v>0</v>
      </c>
      <c r="AP1430" s="5"/>
      <c r="AQ1430" s="65">
        <v>5</v>
      </c>
      <c r="AR1430" s="65">
        <v>28</v>
      </c>
      <c r="AS1430" s="65">
        <v>4</v>
      </c>
      <c r="AT1430" s="65">
        <v>1988</v>
      </c>
    </row>
    <row r="1431" spans="1:46" x14ac:dyDescent="0.25">
      <c r="A1431" s="65">
        <v>4001</v>
      </c>
      <c r="B1431" s="22">
        <v>32262</v>
      </c>
      <c r="C1431" s="65">
        <v>1</v>
      </c>
      <c r="D1431" s="65">
        <v>3</v>
      </c>
      <c r="E1431" s="5"/>
      <c r="F1431" s="5"/>
      <c r="G1431" s="5"/>
      <c r="H1431" s="5"/>
      <c r="I1431" s="5"/>
      <c r="J1431" s="5"/>
      <c r="K1431" s="65">
        <v>0</v>
      </c>
      <c r="L1431" s="65">
        <v>0</v>
      </c>
      <c r="M1431" s="65">
        <v>0</v>
      </c>
      <c r="N1431" s="65">
        <v>24</v>
      </c>
      <c r="O1431" s="65">
        <v>0</v>
      </c>
      <c r="P1431" s="65">
        <v>0</v>
      </c>
      <c r="Q1431" s="65">
        <v>0</v>
      </c>
      <c r="R1431" s="65">
        <v>0</v>
      </c>
      <c r="S1431" s="65">
        <v>0</v>
      </c>
      <c r="T1431" s="65">
        <v>24</v>
      </c>
      <c r="U1431" s="65">
        <v>0</v>
      </c>
      <c r="V1431" s="65">
        <v>0</v>
      </c>
      <c r="W1431" s="65">
        <v>70.29998779296875</v>
      </c>
      <c r="X1431" s="5"/>
      <c r="Y1431" s="65">
        <v>8</v>
      </c>
      <c r="Z1431" s="5"/>
      <c r="AA1431" s="5"/>
      <c r="AB1431" s="5"/>
      <c r="AC1431" s="5"/>
      <c r="AD1431" s="5"/>
      <c r="AE1431" s="65">
        <v>437</v>
      </c>
      <c r="AF1431" s="65">
        <v>437</v>
      </c>
      <c r="AG1431" s="65">
        <v>24</v>
      </c>
      <c r="AH1431" s="5"/>
      <c r="AI1431" s="65">
        <v>38.279998779296875</v>
      </c>
      <c r="AJ1431" s="65">
        <v>1.5949993133544922</v>
      </c>
      <c r="AK1431" s="65">
        <v>1.5949993133544922</v>
      </c>
      <c r="AL1431" s="65">
        <v>24</v>
      </c>
      <c r="AM1431" s="65">
        <v>1</v>
      </c>
      <c r="AN1431" s="65">
        <v>3</v>
      </c>
      <c r="AO1431" s="65">
        <v>0</v>
      </c>
      <c r="AP1431" s="5"/>
      <c r="AQ1431" s="65">
        <v>6</v>
      </c>
      <c r="AR1431" s="65">
        <v>29</v>
      </c>
      <c r="AS1431" s="65">
        <v>4</v>
      </c>
      <c r="AT1431" s="65">
        <v>1988</v>
      </c>
    </row>
    <row r="1432" spans="1:46" x14ac:dyDescent="0.25">
      <c r="A1432" s="65">
        <v>4001</v>
      </c>
      <c r="B1432" s="22">
        <v>32263</v>
      </c>
      <c r="C1432" s="65">
        <v>1</v>
      </c>
      <c r="D1432" s="65">
        <v>3</v>
      </c>
      <c r="E1432" s="5"/>
      <c r="F1432" s="5"/>
      <c r="G1432" s="5"/>
      <c r="H1432" s="5"/>
      <c r="I1432" s="5"/>
      <c r="J1432" s="5"/>
      <c r="K1432" s="65">
        <v>0</v>
      </c>
      <c r="L1432" s="65">
        <v>0</v>
      </c>
      <c r="M1432" s="65">
        <v>0</v>
      </c>
      <c r="N1432" s="65">
        <v>24</v>
      </c>
      <c r="O1432" s="65">
        <v>0</v>
      </c>
      <c r="P1432" s="65">
        <v>0</v>
      </c>
      <c r="Q1432" s="65">
        <v>0</v>
      </c>
      <c r="R1432" s="65">
        <v>0</v>
      </c>
      <c r="S1432" s="65">
        <v>0</v>
      </c>
      <c r="T1432" s="65">
        <v>24</v>
      </c>
      <c r="U1432" s="65">
        <v>0</v>
      </c>
      <c r="V1432" s="65">
        <v>0</v>
      </c>
      <c r="W1432" s="5"/>
      <c r="X1432" s="5"/>
      <c r="Y1432" s="65">
        <v>0</v>
      </c>
      <c r="Z1432" s="5"/>
      <c r="AA1432" s="5"/>
      <c r="AB1432" s="5"/>
      <c r="AC1432" s="5"/>
      <c r="AD1432" s="5"/>
      <c r="AE1432" s="65">
        <v>917</v>
      </c>
      <c r="AF1432" s="65">
        <v>917</v>
      </c>
      <c r="AG1432" s="65">
        <v>24</v>
      </c>
      <c r="AH1432" s="5"/>
      <c r="AI1432" s="65">
        <v>47.699996948242188</v>
      </c>
      <c r="AJ1432" s="65">
        <v>1.98699951171875</v>
      </c>
      <c r="AK1432" s="65">
        <v>1.98699951171875</v>
      </c>
      <c r="AL1432" s="65">
        <v>24</v>
      </c>
      <c r="AM1432" s="65">
        <v>1</v>
      </c>
      <c r="AN1432" s="65">
        <v>3</v>
      </c>
      <c r="AO1432" s="65">
        <v>0</v>
      </c>
      <c r="AP1432" s="5"/>
      <c r="AQ1432" s="65">
        <v>7</v>
      </c>
      <c r="AR1432" s="65">
        <v>30</v>
      </c>
      <c r="AS1432" s="65">
        <v>4</v>
      </c>
      <c r="AT1432" s="65">
        <v>1988</v>
      </c>
    </row>
    <row r="1433" spans="1:46" x14ac:dyDescent="0.25">
      <c r="A1433" s="65">
        <v>4001</v>
      </c>
      <c r="B1433" s="22">
        <v>32264</v>
      </c>
      <c r="C1433" s="65">
        <v>1</v>
      </c>
      <c r="D1433" s="65">
        <v>3</v>
      </c>
      <c r="E1433" s="5"/>
      <c r="F1433" s="5"/>
      <c r="G1433" s="5"/>
      <c r="H1433" s="5"/>
      <c r="I1433" s="5"/>
      <c r="J1433" s="5"/>
      <c r="K1433" s="65">
        <v>0</v>
      </c>
      <c r="L1433" s="65">
        <v>0</v>
      </c>
      <c r="M1433" s="65">
        <v>0</v>
      </c>
      <c r="N1433" s="65">
        <v>24</v>
      </c>
      <c r="O1433" s="65">
        <v>0</v>
      </c>
      <c r="P1433" s="65">
        <v>0</v>
      </c>
      <c r="Q1433" s="65">
        <v>0</v>
      </c>
      <c r="R1433" s="65">
        <v>0</v>
      </c>
      <c r="S1433" s="65">
        <v>0</v>
      </c>
      <c r="T1433" s="65">
        <v>24</v>
      </c>
      <c r="U1433" s="65">
        <v>0</v>
      </c>
      <c r="V1433" s="65">
        <v>0</v>
      </c>
      <c r="W1433" s="5"/>
      <c r="X1433" s="5"/>
      <c r="Y1433" s="65">
        <v>0</v>
      </c>
      <c r="Z1433" s="5"/>
      <c r="AA1433" s="5"/>
      <c r="AB1433" s="5"/>
      <c r="AC1433" s="5"/>
      <c r="AD1433" s="5"/>
      <c r="AE1433" s="65">
        <v>692</v>
      </c>
      <c r="AF1433" s="65">
        <v>692</v>
      </c>
      <c r="AG1433" s="65">
        <v>24</v>
      </c>
      <c r="AH1433" s="5"/>
      <c r="AI1433" s="65">
        <v>28.871994018554688</v>
      </c>
      <c r="AJ1433" s="65">
        <v>1.2029991149902344</v>
      </c>
      <c r="AK1433" s="65">
        <v>1.2029991149902344</v>
      </c>
      <c r="AL1433" s="65">
        <v>24</v>
      </c>
      <c r="AM1433" s="65">
        <v>1</v>
      </c>
      <c r="AN1433" s="65">
        <v>3</v>
      </c>
      <c r="AO1433" s="65">
        <v>0</v>
      </c>
      <c r="AP1433" s="5"/>
      <c r="AQ1433" s="65">
        <v>1</v>
      </c>
      <c r="AR1433" s="65">
        <v>1</v>
      </c>
      <c r="AS1433" s="65">
        <v>5</v>
      </c>
      <c r="AT1433" s="65">
        <v>1988</v>
      </c>
    </row>
    <row r="1434" spans="1:46" x14ac:dyDescent="0.25">
      <c r="A1434" s="65">
        <v>4001</v>
      </c>
      <c r="B1434" s="22">
        <v>32265</v>
      </c>
      <c r="C1434" s="65">
        <v>1</v>
      </c>
      <c r="D1434" s="65">
        <v>3</v>
      </c>
      <c r="E1434" s="5"/>
      <c r="F1434" s="5"/>
      <c r="G1434" s="5"/>
      <c r="H1434" s="5"/>
      <c r="I1434" s="5"/>
      <c r="J1434" s="5"/>
      <c r="K1434" s="65">
        <v>0</v>
      </c>
      <c r="L1434" s="65">
        <v>0</v>
      </c>
      <c r="M1434" s="65">
        <v>0</v>
      </c>
      <c r="N1434" s="65">
        <v>24</v>
      </c>
      <c r="O1434" s="65">
        <v>0</v>
      </c>
      <c r="P1434" s="65">
        <v>0</v>
      </c>
      <c r="Q1434" s="65">
        <v>0</v>
      </c>
      <c r="R1434" s="65">
        <v>0</v>
      </c>
      <c r="S1434" s="65">
        <v>0</v>
      </c>
      <c r="T1434" s="65">
        <v>24</v>
      </c>
      <c r="U1434" s="65">
        <v>0</v>
      </c>
      <c r="V1434" s="65">
        <v>0</v>
      </c>
      <c r="W1434" s="5"/>
      <c r="X1434" s="5"/>
      <c r="Y1434" s="65">
        <v>0</v>
      </c>
      <c r="Z1434" s="5"/>
      <c r="AA1434" s="5"/>
      <c r="AB1434" s="5"/>
      <c r="AC1434" s="5"/>
      <c r="AD1434" s="5"/>
      <c r="AE1434" s="65">
        <v>1116</v>
      </c>
      <c r="AF1434" s="65">
        <v>1116</v>
      </c>
      <c r="AG1434" s="65">
        <v>24</v>
      </c>
      <c r="AH1434" s="5"/>
      <c r="AI1434" s="65">
        <v>52.00799560546875</v>
      </c>
      <c r="AJ1434" s="65">
        <v>2.1669998168945313</v>
      </c>
      <c r="AK1434" s="65">
        <v>2.1669998168945313</v>
      </c>
      <c r="AL1434" s="65">
        <v>24</v>
      </c>
      <c r="AM1434" s="65">
        <v>1</v>
      </c>
      <c r="AN1434" s="65">
        <v>3</v>
      </c>
      <c r="AO1434" s="65">
        <v>0</v>
      </c>
      <c r="AP1434" s="5"/>
      <c r="AQ1434" s="65">
        <v>2</v>
      </c>
      <c r="AR1434" s="65">
        <v>2</v>
      </c>
      <c r="AS1434" s="65">
        <v>5</v>
      </c>
      <c r="AT1434" s="65">
        <v>1988</v>
      </c>
    </row>
    <row r="1435" spans="1:46" x14ac:dyDescent="0.25">
      <c r="A1435" s="65">
        <v>4001</v>
      </c>
      <c r="B1435" s="22">
        <v>32266</v>
      </c>
      <c r="C1435" s="65">
        <v>1</v>
      </c>
      <c r="D1435" s="65">
        <v>3</v>
      </c>
      <c r="E1435" s="5"/>
      <c r="F1435" s="5"/>
      <c r="G1435" s="5"/>
      <c r="H1435" s="5"/>
      <c r="I1435" s="5"/>
      <c r="J1435" s="5"/>
      <c r="K1435" s="65">
        <v>0</v>
      </c>
      <c r="L1435" s="65">
        <v>0</v>
      </c>
      <c r="M1435" s="65">
        <v>0</v>
      </c>
      <c r="N1435" s="65">
        <v>24</v>
      </c>
      <c r="O1435" s="65">
        <v>0</v>
      </c>
      <c r="P1435" s="65">
        <v>0</v>
      </c>
      <c r="Q1435" s="65">
        <v>0</v>
      </c>
      <c r="R1435" s="65">
        <v>0</v>
      </c>
      <c r="S1435" s="65">
        <v>0</v>
      </c>
      <c r="T1435" s="65">
        <v>24</v>
      </c>
      <c r="U1435" s="65">
        <v>0</v>
      </c>
      <c r="V1435" s="65">
        <v>0</v>
      </c>
      <c r="W1435" s="5"/>
      <c r="X1435" s="5"/>
      <c r="Y1435" s="65">
        <v>0</v>
      </c>
      <c r="Z1435" s="5"/>
      <c r="AA1435" s="5"/>
      <c r="AB1435" s="5"/>
      <c r="AC1435" s="5"/>
      <c r="AD1435" s="5"/>
      <c r="AE1435" s="65">
        <v>827</v>
      </c>
      <c r="AF1435" s="65">
        <v>827</v>
      </c>
      <c r="AG1435" s="65">
        <v>24</v>
      </c>
      <c r="AH1435" s="5"/>
      <c r="AI1435" s="65">
        <v>40.6199951171875</v>
      </c>
      <c r="AJ1435" s="65">
        <v>1.6919994354248047</v>
      </c>
      <c r="AK1435" s="65">
        <v>1.6919994354248047</v>
      </c>
      <c r="AL1435" s="65">
        <v>24</v>
      </c>
      <c r="AM1435" s="65">
        <v>1</v>
      </c>
      <c r="AN1435" s="65">
        <v>3</v>
      </c>
      <c r="AO1435" s="65">
        <v>0</v>
      </c>
      <c r="AP1435" s="5"/>
      <c r="AQ1435" s="65">
        <v>3</v>
      </c>
      <c r="AR1435" s="65">
        <v>3</v>
      </c>
      <c r="AS1435" s="65">
        <v>5</v>
      </c>
      <c r="AT1435" s="65">
        <v>1988</v>
      </c>
    </row>
    <row r="1436" spans="1:46" x14ac:dyDescent="0.25">
      <c r="A1436" s="65">
        <v>4001</v>
      </c>
      <c r="B1436" s="22">
        <v>32267</v>
      </c>
      <c r="C1436" s="65">
        <v>1</v>
      </c>
      <c r="D1436" s="65">
        <v>3</v>
      </c>
      <c r="E1436" s="5"/>
      <c r="F1436" s="5"/>
      <c r="G1436" s="5"/>
      <c r="H1436" s="5"/>
      <c r="I1436" s="5"/>
      <c r="J1436" s="5"/>
      <c r="K1436" s="65">
        <v>0</v>
      </c>
      <c r="L1436" s="65">
        <v>0</v>
      </c>
      <c r="M1436" s="65">
        <v>0</v>
      </c>
      <c r="N1436" s="65">
        <v>24</v>
      </c>
      <c r="O1436" s="65">
        <v>0</v>
      </c>
      <c r="P1436" s="65">
        <v>0</v>
      </c>
      <c r="Q1436" s="65">
        <v>0</v>
      </c>
      <c r="R1436" s="65">
        <v>0</v>
      </c>
      <c r="S1436" s="65">
        <v>0</v>
      </c>
      <c r="T1436" s="65">
        <v>24</v>
      </c>
      <c r="U1436" s="65">
        <v>0</v>
      </c>
      <c r="V1436" s="65">
        <v>0</v>
      </c>
      <c r="W1436" s="5"/>
      <c r="X1436" s="5"/>
      <c r="Y1436" s="65">
        <v>0</v>
      </c>
      <c r="Z1436" s="5"/>
      <c r="AA1436" s="5"/>
      <c r="AB1436" s="5"/>
      <c r="AC1436" s="5"/>
      <c r="AD1436" s="5"/>
      <c r="AE1436" s="65">
        <v>236</v>
      </c>
      <c r="AF1436" s="65">
        <v>236</v>
      </c>
      <c r="AG1436" s="65">
        <v>24</v>
      </c>
      <c r="AH1436" s="5"/>
      <c r="AI1436" s="65">
        <v>54.539993286132812</v>
      </c>
      <c r="AJ1436" s="65">
        <v>2.2719993591308594</v>
      </c>
      <c r="AK1436" s="65">
        <v>2.2719993591308594</v>
      </c>
      <c r="AL1436" s="65">
        <v>24</v>
      </c>
      <c r="AM1436" s="65">
        <v>1</v>
      </c>
      <c r="AN1436" s="65">
        <v>3</v>
      </c>
      <c r="AO1436" s="65">
        <v>0</v>
      </c>
      <c r="AP1436" s="5"/>
      <c r="AQ1436" s="65">
        <v>4</v>
      </c>
      <c r="AR1436" s="65">
        <v>4</v>
      </c>
      <c r="AS1436" s="65">
        <v>5</v>
      </c>
      <c r="AT1436" s="65">
        <v>1988</v>
      </c>
    </row>
    <row r="1437" spans="1:46" x14ac:dyDescent="0.25">
      <c r="A1437" s="65">
        <v>4001</v>
      </c>
      <c r="B1437" s="22">
        <v>32268</v>
      </c>
      <c r="C1437" s="65">
        <v>1</v>
      </c>
      <c r="D1437" s="65">
        <v>3</v>
      </c>
      <c r="E1437" s="5"/>
      <c r="F1437" s="5"/>
      <c r="G1437" s="5"/>
      <c r="H1437" s="5"/>
      <c r="I1437" s="5"/>
      <c r="J1437" s="5"/>
      <c r="K1437" s="65">
        <v>0</v>
      </c>
      <c r="L1437" s="65">
        <v>0</v>
      </c>
      <c r="M1437" s="65">
        <v>0</v>
      </c>
      <c r="N1437" s="65">
        <v>24</v>
      </c>
      <c r="O1437" s="65">
        <v>0</v>
      </c>
      <c r="P1437" s="65">
        <v>0</v>
      </c>
      <c r="Q1437" s="65">
        <v>0</v>
      </c>
      <c r="R1437" s="65">
        <v>0</v>
      </c>
      <c r="S1437" s="65">
        <v>0</v>
      </c>
      <c r="T1437" s="65">
        <v>24</v>
      </c>
      <c r="U1437" s="65">
        <v>0</v>
      </c>
      <c r="V1437" s="65">
        <v>0</v>
      </c>
      <c r="W1437" s="5"/>
      <c r="X1437" s="5"/>
      <c r="Y1437" s="65">
        <v>0</v>
      </c>
      <c r="Z1437" s="5"/>
      <c r="AA1437" s="5"/>
      <c r="AB1437" s="5"/>
      <c r="AC1437" s="5"/>
      <c r="AD1437" s="5"/>
      <c r="AE1437" s="65">
        <v>574</v>
      </c>
      <c r="AF1437" s="65">
        <v>574</v>
      </c>
      <c r="AG1437" s="65">
        <v>24</v>
      </c>
      <c r="AH1437" s="5"/>
      <c r="AI1437" s="65">
        <v>51.599990844726562</v>
      </c>
      <c r="AJ1437" s="65">
        <v>2.1499996185302734</v>
      </c>
      <c r="AK1437" s="65">
        <v>2.1499996185302734</v>
      </c>
      <c r="AL1437" s="65">
        <v>24</v>
      </c>
      <c r="AM1437" s="65">
        <v>1</v>
      </c>
      <c r="AN1437" s="65">
        <v>3</v>
      </c>
      <c r="AO1437" s="65">
        <v>0</v>
      </c>
      <c r="AP1437" s="5"/>
      <c r="AQ1437" s="65">
        <v>5</v>
      </c>
      <c r="AR1437" s="65">
        <v>5</v>
      </c>
      <c r="AS1437" s="65">
        <v>5</v>
      </c>
      <c r="AT1437" s="65">
        <v>1988</v>
      </c>
    </row>
    <row r="1438" spans="1:46" x14ac:dyDescent="0.25">
      <c r="A1438" s="65">
        <v>4001</v>
      </c>
      <c r="B1438" s="22">
        <v>32269</v>
      </c>
      <c r="C1438" s="65">
        <v>1</v>
      </c>
      <c r="D1438" s="65">
        <v>3</v>
      </c>
      <c r="E1438" s="5"/>
      <c r="F1438" s="5"/>
      <c r="G1438" s="5"/>
      <c r="H1438" s="5"/>
      <c r="I1438" s="5"/>
      <c r="J1438" s="5"/>
      <c r="K1438" s="65">
        <v>0</v>
      </c>
      <c r="L1438" s="65">
        <v>0</v>
      </c>
      <c r="M1438" s="65">
        <v>0</v>
      </c>
      <c r="N1438" s="65">
        <v>24</v>
      </c>
      <c r="O1438" s="65">
        <v>0</v>
      </c>
      <c r="P1438" s="65">
        <v>0</v>
      </c>
      <c r="Q1438" s="65">
        <v>0</v>
      </c>
      <c r="R1438" s="65">
        <v>0</v>
      </c>
      <c r="S1438" s="65">
        <v>0</v>
      </c>
      <c r="T1438" s="65">
        <v>24</v>
      </c>
      <c r="U1438" s="65">
        <v>0</v>
      </c>
      <c r="V1438" s="65">
        <v>0</v>
      </c>
      <c r="W1438" s="5"/>
      <c r="X1438" s="5"/>
      <c r="Y1438" s="65">
        <v>0</v>
      </c>
      <c r="Z1438" s="5"/>
      <c r="AA1438" s="5"/>
      <c r="AB1438" s="5"/>
      <c r="AC1438" s="5"/>
      <c r="AD1438" s="5"/>
      <c r="AE1438" s="65">
        <v>343</v>
      </c>
      <c r="AF1438" s="65">
        <v>343</v>
      </c>
      <c r="AG1438" s="65">
        <v>24</v>
      </c>
      <c r="AH1438" s="5"/>
      <c r="AI1438" s="65">
        <v>42.203994750976563</v>
      </c>
      <c r="AJ1438" s="65">
        <v>1.7579994201660156</v>
      </c>
      <c r="AK1438" s="65">
        <v>1.7579994201660156</v>
      </c>
      <c r="AL1438" s="65">
        <v>24</v>
      </c>
      <c r="AM1438" s="65">
        <v>1</v>
      </c>
      <c r="AN1438" s="65">
        <v>3</v>
      </c>
      <c r="AO1438" s="65">
        <v>0</v>
      </c>
      <c r="AP1438" s="5"/>
      <c r="AQ1438" s="65">
        <v>6</v>
      </c>
      <c r="AR1438" s="65">
        <v>6</v>
      </c>
      <c r="AS1438" s="65">
        <v>5</v>
      </c>
      <c r="AT1438" s="65">
        <v>1988</v>
      </c>
    </row>
    <row r="1439" spans="1:46" x14ac:dyDescent="0.25">
      <c r="A1439" s="65">
        <v>4001</v>
      </c>
      <c r="B1439" s="22">
        <v>32270</v>
      </c>
      <c r="C1439" s="65">
        <v>1</v>
      </c>
      <c r="D1439" s="65">
        <v>3</v>
      </c>
      <c r="E1439" s="5"/>
      <c r="F1439" s="5"/>
      <c r="G1439" s="5"/>
      <c r="H1439" s="5"/>
      <c r="I1439" s="5"/>
      <c r="J1439" s="5"/>
      <c r="K1439" s="65">
        <v>0</v>
      </c>
      <c r="L1439" s="65">
        <v>0</v>
      </c>
      <c r="M1439" s="65">
        <v>0</v>
      </c>
      <c r="N1439" s="65">
        <v>24</v>
      </c>
      <c r="O1439" s="65">
        <v>0</v>
      </c>
      <c r="P1439" s="65">
        <v>0</v>
      </c>
      <c r="Q1439" s="65">
        <v>0</v>
      </c>
      <c r="R1439" s="65">
        <v>0</v>
      </c>
      <c r="S1439" s="65">
        <v>0</v>
      </c>
      <c r="T1439" s="65">
        <v>24</v>
      </c>
      <c r="U1439" s="65">
        <v>0</v>
      </c>
      <c r="V1439" s="65">
        <v>0</v>
      </c>
      <c r="W1439" s="5"/>
      <c r="X1439" s="5"/>
      <c r="Y1439" s="65">
        <v>0</v>
      </c>
      <c r="Z1439" s="5"/>
      <c r="AA1439" s="5"/>
      <c r="AB1439" s="5"/>
      <c r="AC1439" s="5"/>
      <c r="AD1439" s="5"/>
      <c r="AE1439" s="65">
        <v>166</v>
      </c>
      <c r="AF1439" s="65">
        <v>166</v>
      </c>
      <c r="AG1439" s="65">
        <v>24</v>
      </c>
      <c r="AH1439" s="5"/>
      <c r="AI1439" s="65">
        <v>53.579986572265625</v>
      </c>
      <c r="AJ1439" s="65">
        <v>2.231999397277832</v>
      </c>
      <c r="AK1439" s="65">
        <v>2.231999397277832</v>
      </c>
      <c r="AL1439" s="65">
        <v>24</v>
      </c>
      <c r="AM1439" s="65">
        <v>1</v>
      </c>
      <c r="AN1439" s="65">
        <v>3</v>
      </c>
      <c r="AO1439" s="65">
        <v>0</v>
      </c>
      <c r="AP1439" s="5"/>
      <c r="AQ1439" s="65">
        <v>7</v>
      </c>
      <c r="AR1439" s="65">
        <v>7</v>
      </c>
      <c r="AS1439" s="65">
        <v>5</v>
      </c>
      <c r="AT1439" s="65">
        <v>1988</v>
      </c>
    </row>
    <row r="1440" spans="1:46" x14ac:dyDescent="0.25">
      <c r="A1440" s="65">
        <v>4001</v>
      </c>
      <c r="B1440" s="22">
        <v>32271</v>
      </c>
      <c r="C1440" s="65">
        <v>1</v>
      </c>
      <c r="D1440" s="65">
        <v>3</v>
      </c>
      <c r="E1440" s="5"/>
      <c r="F1440" s="5"/>
      <c r="G1440" s="5"/>
      <c r="H1440" s="5"/>
      <c r="I1440" s="5"/>
      <c r="J1440" s="5"/>
      <c r="K1440" s="65">
        <v>0</v>
      </c>
      <c r="L1440" s="65">
        <v>0</v>
      </c>
      <c r="M1440" s="65">
        <v>0</v>
      </c>
      <c r="N1440" s="65">
        <v>24</v>
      </c>
      <c r="O1440" s="65">
        <v>0</v>
      </c>
      <c r="P1440" s="65">
        <v>0</v>
      </c>
      <c r="Q1440" s="65">
        <v>0</v>
      </c>
      <c r="R1440" s="65">
        <v>0</v>
      </c>
      <c r="S1440" s="65">
        <v>0</v>
      </c>
      <c r="T1440" s="65">
        <v>24</v>
      </c>
      <c r="U1440" s="65">
        <v>0</v>
      </c>
      <c r="V1440" s="65">
        <v>0</v>
      </c>
      <c r="W1440" s="5"/>
      <c r="X1440" s="5"/>
      <c r="Y1440" s="65">
        <v>0</v>
      </c>
      <c r="Z1440" s="5"/>
      <c r="AA1440" s="5"/>
      <c r="AB1440" s="5"/>
      <c r="AC1440" s="5"/>
      <c r="AD1440" s="5"/>
      <c r="AE1440" s="65">
        <v>0</v>
      </c>
      <c r="AF1440" s="65">
        <v>0</v>
      </c>
      <c r="AG1440" s="65">
        <v>24</v>
      </c>
      <c r="AH1440" s="5"/>
      <c r="AI1440" s="65">
        <v>71.579986572265625</v>
      </c>
      <c r="AJ1440" s="65">
        <v>2.981999397277832</v>
      </c>
      <c r="AK1440" s="65">
        <v>2.981999397277832</v>
      </c>
      <c r="AL1440" s="65">
        <v>24</v>
      </c>
      <c r="AM1440" s="65">
        <v>1</v>
      </c>
      <c r="AN1440" s="65">
        <v>3</v>
      </c>
      <c r="AO1440" s="65">
        <v>0</v>
      </c>
      <c r="AP1440" s="5"/>
      <c r="AQ1440" s="65">
        <v>1</v>
      </c>
      <c r="AR1440" s="65">
        <v>8</v>
      </c>
      <c r="AS1440" s="65">
        <v>5</v>
      </c>
      <c r="AT1440" s="65">
        <v>1988</v>
      </c>
    </row>
    <row r="1441" spans="1:46" x14ac:dyDescent="0.25">
      <c r="A1441" s="65">
        <v>4001</v>
      </c>
      <c r="B1441" s="22">
        <v>32272</v>
      </c>
      <c r="C1441" s="65">
        <v>1</v>
      </c>
      <c r="D1441" s="65">
        <v>3</v>
      </c>
      <c r="E1441" s="5"/>
      <c r="F1441" s="5"/>
      <c r="G1441" s="5"/>
      <c r="H1441" s="5"/>
      <c r="I1441" s="5"/>
      <c r="J1441" s="5"/>
      <c r="K1441" s="65">
        <v>0</v>
      </c>
      <c r="L1441" s="65">
        <v>0</v>
      </c>
      <c r="M1441" s="65">
        <v>0</v>
      </c>
      <c r="N1441" s="65">
        <v>24</v>
      </c>
      <c r="O1441" s="65">
        <v>0</v>
      </c>
      <c r="P1441" s="65">
        <v>0</v>
      </c>
      <c r="Q1441" s="65">
        <v>0</v>
      </c>
      <c r="R1441" s="65">
        <v>0</v>
      </c>
      <c r="S1441" s="65">
        <v>0</v>
      </c>
      <c r="T1441" s="65">
        <v>24</v>
      </c>
      <c r="U1441" s="65">
        <v>0</v>
      </c>
      <c r="V1441" s="65">
        <v>0</v>
      </c>
      <c r="W1441" s="5"/>
      <c r="X1441" s="5"/>
      <c r="Y1441" s="65">
        <v>0</v>
      </c>
      <c r="Z1441" s="5"/>
      <c r="AA1441" s="5"/>
      <c r="AB1441" s="5"/>
      <c r="AC1441" s="5"/>
      <c r="AD1441" s="5"/>
      <c r="AE1441" s="65">
        <v>0</v>
      </c>
      <c r="AF1441" s="65">
        <v>0</v>
      </c>
      <c r="AG1441" s="65">
        <v>24</v>
      </c>
      <c r="AH1441" s="5"/>
      <c r="AI1441" s="65">
        <v>63.383987426757813</v>
      </c>
      <c r="AJ1441" s="65">
        <v>2.6409997940063477</v>
      </c>
      <c r="AK1441" s="65">
        <v>2.6409997940063477</v>
      </c>
      <c r="AL1441" s="65">
        <v>24</v>
      </c>
      <c r="AM1441" s="65">
        <v>1</v>
      </c>
      <c r="AN1441" s="65">
        <v>3</v>
      </c>
      <c r="AO1441" s="65">
        <v>0</v>
      </c>
      <c r="AP1441" s="5"/>
      <c r="AQ1441" s="65">
        <v>2</v>
      </c>
      <c r="AR1441" s="65">
        <v>9</v>
      </c>
      <c r="AS1441" s="65">
        <v>5</v>
      </c>
      <c r="AT1441" s="65">
        <v>1988</v>
      </c>
    </row>
    <row r="1442" spans="1:46" x14ac:dyDescent="0.25">
      <c r="A1442" s="65">
        <v>4001</v>
      </c>
      <c r="B1442" s="22">
        <v>32273</v>
      </c>
      <c r="C1442" s="65">
        <v>1</v>
      </c>
      <c r="D1442" s="65">
        <v>3</v>
      </c>
      <c r="E1442" s="5"/>
      <c r="F1442" s="5"/>
      <c r="G1442" s="5"/>
      <c r="H1442" s="5"/>
      <c r="I1442" s="5"/>
      <c r="J1442" s="5"/>
      <c r="K1442" s="65">
        <v>0</v>
      </c>
      <c r="L1442" s="65">
        <v>0</v>
      </c>
      <c r="M1442" s="65">
        <v>0</v>
      </c>
      <c r="N1442" s="65">
        <v>24</v>
      </c>
      <c r="O1442" s="65">
        <v>0</v>
      </c>
      <c r="P1442" s="65">
        <v>0</v>
      </c>
      <c r="Q1442" s="65">
        <v>0</v>
      </c>
      <c r="R1442" s="65">
        <v>0</v>
      </c>
      <c r="S1442" s="65">
        <v>0</v>
      </c>
      <c r="T1442" s="65">
        <v>24</v>
      </c>
      <c r="U1442" s="65">
        <v>0</v>
      </c>
      <c r="V1442" s="65">
        <v>0</v>
      </c>
      <c r="W1442" s="5"/>
      <c r="X1442" s="5"/>
      <c r="Y1442" s="65">
        <v>0</v>
      </c>
      <c r="Z1442" s="5"/>
      <c r="AA1442" s="5"/>
      <c r="AB1442" s="5"/>
      <c r="AC1442" s="5"/>
      <c r="AD1442" s="5"/>
      <c r="AE1442" s="65">
        <v>0</v>
      </c>
      <c r="AF1442" s="65">
        <v>0</v>
      </c>
      <c r="AG1442" s="65">
        <v>24</v>
      </c>
      <c r="AH1442" s="5"/>
      <c r="AI1442" s="65">
        <v>43.175994873046875</v>
      </c>
      <c r="AJ1442" s="65">
        <v>1.7989997863769531</v>
      </c>
      <c r="AK1442" s="65">
        <v>1.7989997863769531</v>
      </c>
      <c r="AL1442" s="65">
        <v>24</v>
      </c>
      <c r="AM1442" s="65">
        <v>1</v>
      </c>
      <c r="AN1442" s="65">
        <v>3</v>
      </c>
      <c r="AO1442" s="65">
        <v>0</v>
      </c>
      <c r="AP1442" s="5"/>
      <c r="AQ1442" s="65">
        <v>3</v>
      </c>
      <c r="AR1442" s="65">
        <v>10</v>
      </c>
      <c r="AS1442" s="65">
        <v>5</v>
      </c>
      <c r="AT1442" s="65">
        <v>1988</v>
      </c>
    </row>
    <row r="1443" spans="1:46" x14ac:dyDescent="0.25">
      <c r="A1443" s="65">
        <v>4001</v>
      </c>
      <c r="B1443" s="22">
        <v>32274</v>
      </c>
      <c r="C1443" s="65">
        <v>1</v>
      </c>
      <c r="D1443" s="65">
        <v>3</v>
      </c>
      <c r="E1443" s="5"/>
      <c r="F1443" s="5"/>
      <c r="G1443" s="5"/>
      <c r="H1443" s="5"/>
      <c r="I1443" s="5"/>
      <c r="J1443" s="5"/>
      <c r="K1443" s="65">
        <v>0</v>
      </c>
      <c r="L1443" s="65">
        <v>0</v>
      </c>
      <c r="M1443" s="65">
        <v>0</v>
      </c>
      <c r="N1443" s="65">
        <v>24</v>
      </c>
      <c r="O1443" s="65">
        <v>0</v>
      </c>
      <c r="P1443" s="65">
        <v>0</v>
      </c>
      <c r="Q1443" s="65">
        <v>0</v>
      </c>
      <c r="R1443" s="65">
        <v>0</v>
      </c>
      <c r="S1443" s="65">
        <v>0</v>
      </c>
      <c r="T1443" s="65">
        <v>24</v>
      </c>
      <c r="U1443" s="65">
        <v>0</v>
      </c>
      <c r="V1443" s="65">
        <v>0</v>
      </c>
      <c r="W1443" s="5"/>
      <c r="X1443" s="5"/>
      <c r="Y1443" s="65">
        <v>0</v>
      </c>
      <c r="Z1443" s="5"/>
      <c r="AA1443" s="5"/>
      <c r="AB1443" s="5"/>
      <c r="AC1443" s="5"/>
      <c r="AD1443" s="5"/>
      <c r="AE1443" s="65">
        <v>0</v>
      </c>
      <c r="AF1443" s="65">
        <v>0</v>
      </c>
      <c r="AG1443" s="65">
        <v>24</v>
      </c>
      <c r="AH1443" s="5"/>
      <c r="AI1443" s="65">
        <v>32.675994873046875</v>
      </c>
      <c r="AJ1443" s="65">
        <v>1.3609991073608398</v>
      </c>
      <c r="AK1443" s="65">
        <v>1.3609991073608398</v>
      </c>
      <c r="AL1443" s="65">
        <v>24</v>
      </c>
      <c r="AM1443" s="65">
        <v>1</v>
      </c>
      <c r="AN1443" s="65">
        <v>3</v>
      </c>
      <c r="AO1443" s="65">
        <v>0</v>
      </c>
      <c r="AP1443" s="5"/>
      <c r="AQ1443" s="65">
        <v>4</v>
      </c>
      <c r="AR1443" s="65">
        <v>11</v>
      </c>
      <c r="AS1443" s="65">
        <v>5</v>
      </c>
      <c r="AT1443" s="65">
        <v>1988</v>
      </c>
    </row>
    <row r="1444" spans="1:46" x14ac:dyDescent="0.25">
      <c r="A1444" s="65">
        <v>4001</v>
      </c>
      <c r="B1444" s="22">
        <v>32275</v>
      </c>
      <c r="C1444" s="65">
        <v>1</v>
      </c>
      <c r="D1444" s="65">
        <v>3</v>
      </c>
      <c r="E1444" s="5"/>
      <c r="F1444" s="5"/>
      <c r="G1444" s="5"/>
      <c r="H1444" s="5"/>
      <c r="I1444" s="5"/>
      <c r="J1444" s="5"/>
      <c r="K1444" s="65">
        <v>0</v>
      </c>
      <c r="L1444" s="65">
        <v>0</v>
      </c>
      <c r="M1444" s="65">
        <v>0</v>
      </c>
      <c r="N1444" s="65">
        <v>24</v>
      </c>
      <c r="O1444" s="65">
        <v>0</v>
      </c>
      <c r="P1444" s="65">
        <v>0</v>
      </c>
      <c r="Q1444" s="65">
        <v>0</v>
      </c>
      <c r="R1444" s="65">
        <v>0</v>
      </c>
      <c r="S1444" s="65">
        <v>0</v>
      </c>
      <c r="T1444" s="65">
        <v>24</v>
      </c>
      <c r="U1444" s="65">
        <v>0</v>
      </c>
      <c r="V1444" s="65">
        <v>0</v>
      </c>
      <c r="W1444" s="5"/>
      <c r="X1444" s="5"/>
      <c r="Y1444" s="65">
        <v>0</v>
      </c>
      <c r="Z1444" s="5"/>
      <c r="AA1444" s="5"/>
      <c r="AB1444" s="5"/>
      <c r="AC1444" s="5"/>
      <c r="AD1444" s="5"/>
      <c r="AE1444" s="65">
        <v>0</v>
      </c>
      <c r="AF1444" s="65">
        <v>0</v>
      </c>
      <c r="AG1444" s="65">
        <v>24</v>
      </c>
      <c r="AH1444" s="5"/>
      <c r="AI1444" s="65">
        <v>44.07598876953125</v>
      </c>
      <c r="AJ1444" s="65">
        <v>1.8359994888305664</v>
      </c>
      <c r="AK1444" s="65">
        <v>1.8359994888305664</v>
      </c>
      <c r="AL1444" s="65">
        <v>24</v>
      </c>
      <c r="AM1444" s="65">
        <v>1</v>
      </c>
      <c r="AN1444" s="65">
        <v>3</v>
      </c>
      <c r="AO1444" s="65">
        <v>0</v>
      </c>
      <c r="AP1444" s="5"/>
      <c r="AQ1444" s="65">
        <v>5</v>
      </c>
      <c r="AR1444" s="65">
        <v>12</v>
      </c>
      <c r="AS1444" s="65">
        <v>5</v>
      </c>
      <c r="AT1444" s="65">
        <v>1988</v>
      </c>
    </row>
    <row r="1445" spans="1:46" x14ac:dyDescent="0.25">
      <c r="A1445" s="65">
        <v>4001</v>
      </c>
      <c r="B1445" s="22">
        <v>32276</v>
      </c>
      <c r="C1445" s="65">
        <v>1</v>
      </c>
      <c r="D1445" s="65">
        <v>3</v>
      </c>
      <c r="E1445" s="5"/>
      <c r="F1445" s="5"/>
      <c r="G1445" s="5"/>
      <c r="H1445" s="5"/>
      <c r="I1445" s="5"/>
      <c r="J1445" s="5"/>
      <c r="K1445" s="65">
        <v>0</v>
      </c>
      <c r="L1445" s="65">
        <v>0</v>
      </c>
      <c r="M1445" s="65">
        <v>0</v>
      </c>
      <c r="N1445" s="65">
        <v>24</v>
      </c>
      <c r="O1445" s="65">
        <v>0</v>
      </c>
      <c r="P1445" s="65">
        <v>0</v>
      </c>
      <c r="Q1445" s="65">
        <v>0</v>
      </c>
      <c r="R1445" s="65">
        <v>0</v>
      </c>
      <c r="S1445" s="65">
        <v>0</v>
      </c>
      <c r="T1445" s="65">
        <v>24</v>
      </c>
      <c r="U1445" s="65">
        <v>0</v>
      </c>
      <c r="V1445" s="65">
        <v>0</v>
      </c>
      <c r="W1445" s="5"/>
      <c r="X1445" s="5"/>
      <c r="Y1445" s="65">
        <v>0</v>
      </c>
      <c r="Z1445" s="5"/>
      <c r="AA1445" s="5"/>
      <c r="AB1445" s="5"/>
      <c r="AC1445" s="5"/>
      <c r="AD1445" s="5"/>
      <c r="AE1445" s="65">
        <v>0</v>
      </c>
      <c r="AF1445" s="65">
        <v>0</v>
      </c>
      <c r="AG1445" s="65">
        <v>24</v>
      </c>
      <c r="AH1445" s="5"/>
      <c r="AI1445" s="65">
        <v>35.315994262695312</v>
      </c>
      <c r="AJ1445" s="65">
        <v>1.4709997177124023</v>
      </c>
      <c r="AK1445" s="65">
        <v>1.4709997177124023</v>
      </c>
      <c r="AL1445" s="65">
        <v>24</v>
      </c>
      <c r="AM1445" s="65">
        <v>1</v>
      </c>
      <c r="AN1445" s="65">
        <v>3</v>
      </c>
      <c r="AO1445" s="65">
        <v>0</v>
      </c>
      <c r="AP1445" s="5"/>
      <c r="AQ1445" s="65">
        <v>6</v>
      </c>
      <c r="AR1445" s="65">
        <v>13</v>
      </c>
      <c r="AS1445" s="65">
        <v>5</v>
      </c>
      <c r="AT1445" s="65">
        <v>1988</v>
      </c>
    </row>
    <row r="1446" spans="1:46" x14ac:dyDescent="0.25">
      <c r="A1446" s="65">
        <v>4001</v>
      </c>
      <c r="B1446" s="22">
        <v>32277</v>
      </c>
      <c r="C1446" s="65">
        <v>1</v>
      </c>
      <c r="D1446" s="65">
        <v>3</v>
      </c>
      <c r="E1446" s="5"/>
      <c r="F1446" s="5"/>
      <c r="G1446" s="5"/>
      <c r="H1446" s="5"/>
      <c r="I1446" s="5"/>
      <c r="J1446" s="5"/>
      <c r="K1446" s="65">
        <v>0</v>
      </c>
      <c r="L1446" s="65">
        <v>0</v>
      </c>
      <c r="M1446" s="65">
        <v>0</v>
      </c>
      <c r="N1446" s="65">
        <v>24</v>
      </c>
      <c r="O1446" s="65">
        <v>0</v>
      </c>
      <c r="P1446" s="65">
        <v>0</v>
      </c>
      <c r="Q1446" s="65">
        <v>0</v>
      </c>
      <c r="R1446" s="65">
        <v>0</v>
      </c>
      <c r="S1446" s="65">
        <v>0</v>
      </c>
      <c r="T1446" s="65">
        <v>24</v>
      </c>
      <c r="U1446" s="65">
        <v>0</v>
      </c>
      <c r="V1446" s="65">
        <v>0</v>
      </c>
      <c r="W1446" s="5"/>
      <c r="X1446" s="5"/>
      <c r="Y1446" s="65">
        <v>0</v>
      </c>
      <c r="Z1446" s="5"/>
      <c r="AA1446" s="5"/>
      <c r="AB1446" s="5"/>
      <c r="AC1446" s="5"/>
      <c r="AD1446" s="5"/>
      <c r="AE1446" s="65">
        <v>0</v>
      </c>
      <c r="AF1446" s="65">
        <v>0</v>
      </c>
      <c r="AG1446" s="65">
        <v>24</v>
      </c>
      <c r="AH1446" s="5"/>
      <c r="AI1446" s="65">
        <v>25.271987915039063</v>
      </c>
      <c r="AJ1446" s="65">
        <v>1.0529994964599609</v>
      </c>
      <c r="AK1446" s="65">
        <v>1.0529994964599609</v>
      </c>
      <c r="AL1446" s="65">
        <v>24</v>
      </c>
      <c r="AM1446" s="65">
        <v>1</v>
      </c>
      <c r="AN1446" s="65">
        <v>3</v>
      </c>
      <c r="AO1446" s="65">
        <v>0</v>
      </c>
      <c r="AP1446" s="5"/>
      <c r="AQ1446" s="65">
        <v>7</v>
      </c>
      <c r="AR1446" s="65">
        <v>14</v>
      </c>
      <c r="AS1446" s="65">
        <v>5</v>
      </c>
      <c r="AT1446" s="65">
        <v>1988</v>
      </c>
    </row>
    <row r="1447" spans="1:46" x14ac:dyDescent="0.25">
      <c r="A1447" s="65">
        <v>4001</v>
      </c>
      <c r="B1447" s="22">
        <v>32278</v>
      </c>
      <c r="C1447" s="65">
        <v>1</v>
      </c>
      <c r="D1447" s="65">
        <v>3</v>
      </c>
      <c r="E1447" s="5"/>
      <c r="F1447" s="5"/>
      <c r="G1447" s="5"/>
      <c r="H1447" s="5"/>
      <c r="I1447" s="5"/>
      <c r="J1447" s="5"/>
      <c r="K1447" s="65">
        <v>0</v>
      </c>
      <c r="L1447" s="65">
        <v>0</v>
      </c>
      <c r="M1447" s="65">
        <v>0</v>
      </c>
      <c r="N1447" s="65">
        <v>24</v>
      </c>
      <c r="O1447" s="65">
        <v>0</v>
      </c>
      <c r="P1447" s="65">
        <v>0</v>
      </c>
      <c r="Q1447" s="65">
        <v>0</v>
      </c>
      <c r="R1447" s="65">
        <v>0</v>
      </c>
      <c r="S1447" s="65">
        <v>0</v>
      </c>
      <c r="T1447" s="65">
        <v>24</v>
      </c>
      <c r="U1447" s="65">
        <v>0</v>
      </c>
      <c r="V1447" s="65">
        <v>0</v>
      </c>
      <c r="W1447" s="5"/>
      <c r="X1447" s="5"/>
      <c r="Y1447" s="65">
        <v>0</v>
      </c>
      <c r="Z1447" s="5"/>
      <c r="AA1447" s="5"/>
      <c r="AB1447" s="5"/>
      <c r="AC1447" s="5"/>
      <c r="AD1447" s="5"/>
      <c r="AE1447" s="65">
        <v>0</v>
      </c>
      <c r="AF1447" s="65">
        <v>0</v>
      </c>
      <c r="AG1447" s="65">
        <v>24</v>
      </c>
      <c r="AH1447" s="5"/>
      <c r="AI1447" s="65">
        <v>28.427993774414062</v>
      </c>
      <c r="AJ1447" s="65">
        <v>1.1839990615844727</v>
      </c>
      <c r="AK1447" s="65">
        <v>1.1839990615844727</v>
      </c>
      <c r="AL1447" s="65">
        <v>24</v>
      </c>
      <c r="AM1447" s="65">
        <v>1</v>
      </c>
      <c r="AN1447" s="65">
        <v>3</v>
      </c>
      <c r="AO1447" s="65">
        <v>0</v>
      </c>
      <c r="AP1447" s="5"/>
      <c r="AQ1447" s="65">
        <v>1</v>
      </c>
      <c r="AR1447" s="65">
        <v>15</v>
      </c>
      <c r="AS1447" s="65">
        <v>5</v>
      </c>
      <c r="AT1447" s="65">
        <v>1988</v>
      </c>
    </row>
    <row r="1448" spans="1:46" x14ac:dyDescent="0.25">
      <c r="A1448" s="65">
        <v>4001</v>
      </c>
      <c r="B1448" s="22">
        <v>32279</v>
      </c>
      <c r="C1448" s="65">
        <v>1</v>
      </c>
      <c r="D1448" s="65">
        <v>3</v>
      </c>
      <c r="E1448" s="5"/>
      <c r="F1448" s="5"/>
      <c r="G1448" s="5"/>
      <c r="H1448" s="5"/>
      <c r="I1448" s="5"/>
      <c r="J1448" s="5"/>
      <c r="K1448" s="65">
        <v>0</v>
      </c>
      <c r="L1448" s="65">
        <v>0</v>
      </c>
      <c r="M1448" s="65">
        <v>0</v>
      </c>
      <c r="N1448" s="65">
        <v>24</v>
      </c>
      <c r="O1448" s="65">
        <v>0</v>
      </c>
      <c r="P1448" s="65">
        <v>0</v>
      </c>
      <c r="Q1448" s="65">
        <v>0</v>
      </c>
      <c r="R1448" s="65">
        <v>0</v>
      </c>
      <c r="S1448" s="65">
        <v>0</v>
      </c>
      <c r="T1448" s="65">
        <v>24</v>
      </c>
      <c r="U1448" s="65">
        <v>0</v>
      </c>
      <c r="V1448" s="65">
        <v>0</v>
      </c>
      <c r="W1448" s="5"/>
      <c r="X1448" s="5"/>
      <c r="Y1448" s="65">
        <v>0</v>
      </c>
      <c r="Z1448" s="5"/>
      <c r="AA1448" s="5"/>
      <c r="AB1448" s="5"/>
      <c r="AC1448" s="5"/>
      <c r="AD1448" s="5"/>
      <c r="AE1448" s="65">
        <v>505</v>
      </c>
      <c r="AF1448" s="65">
        <v>505</v>
      </c>
      <c r="AG1448" s="65">
        <v>24</v>
      </c>
      <c r="AH1448" s="5"/>
      <c r="AI1448" s="65">
        <v>34.991989135742187</v>
      </c>
      <c r="AJ1448" s="65">
        <v>1.4579992294311523</v>
      </c>
      <c r="AK1448" s="65">
        <v>1.4579992294311523</v>
      </c>
      <c r="AL1448" s="65">
        <v>24</v>
      </c>
      <c r="AM1448" s="65">
        <v>1</v>
      </c>
      <c r="AN1448" s="65">
        <v>3</v>
      </c>
      <c r="AO1448" s="65">
        <v>0</v>
      </c>
      <c r="AP1448" s="5"/>
      <c r="AQ1448" s="65">
        <v>2</v>
      </c>
      <c r="AR1448" s="65">
        <v>16</v>
      </c>
      <c r="AS1448" s="65">
        <v>5</v>
      </c>
      <c r="AT1448" s="65">
        <v>1988</v>
      </c>
    </row>
    <row r="1449" spans="1:46" x14ac:dyDescent="0.25">
      <c r="A1449" s="65">
        <v>4001</v>
      </c>
      <c r="B1449" s="22">
        <v>32280</v>
      </c>
      <c r="C1449" s="65">
        <v>1</v>
      </c>
      <c r="D1449" s="65">
        <v>3</v>
      </c>
      <c r="E1449" s="5"/>
      <c r="F1449" s="5"/>
      <c r="G1449" s="5"/>
      <c r="H1449" s="5"/>
      <c r="I1449" s="5"/>
      <c r="J1449" s="5"/>
      <c r="K1449" s="65">
        <v>0</v>
      </c>
      <c r="L1449" s="65">
        <v>0</v>
      </c>
      <c r="M1449" s="65">
        <v>0</v>
      </c>
      <c r="N1449" s="65">
        <v>24</v>
      </c>
      <c r="O1449" s="65">
        <v>0</v>
      </c>
      <c r="P1449" s="65">
        <v>0</v>
      </c>
      <c r="Q1449" s="65">
        <v>0</v>
      </c>
      <c r="R1449" s="65">
        <v>0</v>
      </c>
      <c r="S1449" s="65">
        <v>0</v>
      </c>
      <c r="T1449" s="65">
        <v>24</v>
      </c>
      <c r="U1449" s="65">
        <v>0</v>
      </c>
      <c r="V1449" s="65">
        <v>0</v>
      </c>
      <c r="W1449" s="5"/>
      <c r="X1449" s="5"/>
      <c r="Y1449" s="65">
        <v>0</v>
      </c>
      <c r="Z1449" s="5"/>
      <c r="AA1449" s="5"/>
      <c r="AB1449" s="5"/>
      <c r="AC1449" s="5"/>
      <c r="AD1449" s="5"/>
      <c r="AE1449" s="65">
        <v>885</v>
      </c>
      <c r="AF1449" s="65">
        <v>885</v>
      </c>
      <c r="AG1449" s="65">
        <v>24</v>
      </c>
      <c r="AH1449" s="5"/>
      <c r="AI1449" s="65">
        <v>15.719999313354492</v>
      </c>
      <c r="AJ1449" s="65">
        <v>0.65499997138977051</v>
      </c>
      <c r="AK1449" s="65">
        <v>0.65499997138977051</v>
      </c>
      <c r="AL1449" s="65">
        <v>24</v>
      </c>
      <c r="AM1449" s="65">
        <v>1</v>
      </c>
      <c r="AN1449" s="65">
        <v>3</v>
      </c>
      <c r="AO1449" s="65">
        <v>0</v>
      </c>
      <c r="AP1449" s="5"/>
      <c r="AQ1449" s="65">
        <v>3</v>
      </c>
      <c r="AR1449" s="65">
        <v>17</v>
      </c>
      <c r="AS1449" s="65">
        <v>5</v>
      </c>
      <c r="AT1449" s="65">
        <v>1988</v>
      </c>
    </row>
    <row r="1450" spans="1:46" x14ac:dyDescent="0.25">
      <c r="A1450" s="65">
        <v>4001</v>
      </c>
      <c r="B1450" s="22">
        <v>32281</v>
      </c>
      <c r="C1450" s="65">
        <v>1</v>
      </c>
      <c r="D1450" s="65">
        <v>3</v>
      </c>
      <c r="E1450" s="5"/>
      <c r="F1450" s="5"/>
      <c r="G1450" s="5"/>
      <c r="H1450" s="5"/>
      <c r="I1450" s="5"/>
      <c r="J1450" s="5"/>
      <c r="K1450" s="65">
        <v>0</v>
      </c>
      <c r="L1450" s="65">
        <v>0</v>
      </c>
      <c r="M1450" s="65">
        <v>0</v>
      </c>
      <c r="N1450" s="65">
        <v>24</v>
      </c>
      <c r="O1450" s="65">
        <v>0</v>
      </c>
      <c r="P1450" s="65">
        <v>0</v>
      </c>
      <c r="Q1450" s="65">
        <v>0</v>
      </c>
      <c r="R1450" s="65">
        <v>0</v>
      </c>
      <c r="S1450" s="65">
        <v>0</v>
      </c>
      <c r="T1450" s="65">
        <v>24</v>
      </c>
      <c r="U1450" s="65">
        <v>0</v>
      </c>
      <c r="V1450" s="65">
        <v>0</v>
      </c>
      <c r="W1450" s="5"/>
      <c r="X1450" s="5"/>
      <c r="Y1450" s="65">
        <v>0</v>
      </c>
      <c r="Z1450" s="5"/>
      <c r="AA1450" s="5"/>
      <c r="AB1450" s="5"/>
      <c r="AC1450" s="5"/>
      <c r="AD1450" s="5"/>
      <c r="AE1450" s="65">
        <v>368</v>
      </c>
      <c r="AF1450" s="65">
        <v>368</v>
      </c>
      <c r="AG1450" s="65">
        <v>24</v>
      </c>
      <c r="AH1450" s="5"/>
      <c r="AI1450" s="65">
        <v>17.255996704101563</v>
      </c>
      <c r="AJ1450" s="65">
        <v>0.71899998188018799</v>
      </c>
      <c r="AK1450" s="65">
        <v>0.71899998188018799</v>
      </c>
      <c r="AL1450" s="65">
        <v>24</v>
      </c>
      <c r="AM1450" s="65">
        <v>1</v>
      </c>
      <c r="AN1450" s="65">
        <v>3</v>
      </c>
      <c r="AO1450" s="65">
        <v>0</v>
      </c>
      <c r="AP1450" s="5"/>
      <c r="AQ1450" s="65">
        <v>4</v>
      </c>
      <c r="AR1450" s="65">
        <v>18</v>
      </c>
      <c r="AS1450" s="65">
        <v>5</v>
      </c>
      <c r="AT1450" s="65">
        <v>1988</v>
      </c>
    </row>
    <row r="1451" spans="1:46" x14ac:dyDescent="0.25">
      <c r="A1451" s="65">
        <v>4001</v>
      </c>
      <c r="B1451" s="22">
        <v>32282</v>
      </c>
      <c r="C1451" s="65">
        <v>1</v>
      </c>
      <c r="D1451" s="65">
        <v>3</v>
      </c>
      <c r="E1451" s="5"/>
      <c r="F1451" s="5"/>
      <c r="G1451" s="5"/>
      <c r="H1451" s="5"/>
      <c r="I1451" s="5"/>
      <c r="J1451" s="5"/>
      <c r="K1451" s="65">
        <v>0</v>
      </c>
      <c r="L1451" s="65">
        <v>0</v>
      </c>
      <c r="M1451" s="65">
        <v>0</v>
      </c>
      <c r="N1451" s="65">
        <v>24</v>
      </c>
      <c r="O1451" s="65">
        <v>0</v>
      </c>
      <c r="P1451" s="65">
        <v>0</v>
      </c>
      <c r="Q1451" s="65">
        <v>0</v>
      </c>
      <c r="R1451" s="65">
        <v>0</v>
      </c>
      <c r="S1451" s="65">
        <v>0</v>
      </c>
      <c r="T1451" s="65">
        <v>24</v>
      </c>
      <c r="U1451" s="65">
        <v>0</v>
      </c>
      <c r="V1451" s="65">
        <v>0</v>
      </c>
      <c r="W1451" s="5"/>
      <c r="X1451" s="5"/>
      <c r="Y1451" s="65">
        <v>0</v>
      </c>
      <c r="Z1451" s="5"/>
      <c r="AA1451" s="5"/>
      <c r="AB1451" s="5"/>
      <c r="AC1451" s="5"/>
      <c r="AD1451" s="5"/>
      <c r="AE1451" s="65">
        <v>0</v>
      </c>
      <c r="AF1451" s="65">
        <v>0</v>
      </c>
      <c r="AG1451" s="65">
        <v>24</v>
      </c>
      <c r="AH1451" s="5"/>
      <c r="AI1451" s="65">
        <v>14.97599983215332</v>
      </c>
      <c r="AJ1451" s="65">
        <v>0.6239999532699585</v>
      </c>
      <c r="AK1451" s="65">
        <v>0.6239999532699585</v>
      </c>
      <c r="AL1451" s="65">
        <v>24</v>
      </c>
      <c r="AM1451" s="65">
        <v>1</v>
      </c>
      <c r="AN1451" s="65">
        <v>3</v>
      </c>
      <c r="AO1451" s="65">
        <v>0</v>
      </c>
      <c r="AP1451" s="5"/>
      <c r="AQ1451" s="65">
        <v>5</v>
      </c>
      <c r="AR1451" s="65">
        <v>19</v>
      </c>
      <c r="AS1451" s="65">
        <v>5</v>
      </c>
      <c r="AT1451" s="65">
        <v>1988</v>
      </c>
    </row>
    <row r="1452" spans="1:46" x14ac:dyDescent="0.25">
      <c r="A1452" s="65">
        <v>4001</v>
      </c>
      <c r="B1452" s="22">
        <v>32283</v>
      </c>
      <c r="C1452" s="65">
        <v>1</v>
      </c>
      <c r="D1452" s="65">
        <v>3</v>
      </c>
      <c r="E1452" s="5"/>
      <c r="F1452" s="5"/>
      <c r="G1452" s="5"/>
      <c r="H1452" s="5"/>
      <c r="I1452" s="5"/>
      <c r="J1452" s="5"/>
      <c r="K1452" s="65">
        <v>0</v>
      </c>
      <c r="L1452" s="65">
        <v>0</v>
      </c>
      <c r="M1452" s="65">
        <v>0</v>
      </c>
      <c r="N1452" s="65">
        <v>24</v>
      </c>
      <c r="O1452" s="65">
        <v>0</v>
      </c>
      <c r="P1452" s="65">
        <v>0</v>
      </c>
      <c r="Q1452" s="65">
        <v>0</v>
      </c>
      <c r="R1452" s="65">
        <v>0</v>
      </c>
      <c r="S1452" s="65">
        <v>0</v>
      </c>
      <c r="T1452" s="65">
        <v>24</v>
      </c>
      <c r="U1452" s="65">
        <v>0</v>
      </c>
      <c r="V1452" s="65">
        <v>0</v>
      </c>
      <c r="W1452" s="5"/>
      <c r="X1452" s="5"/>
      <c r="Y1452" s="65">
        <v>0</v>
      </c>
      <c r="Z1452" s="5"/>
      <c r="AA1452" s="5"/>
      <c r="AB1452" s="5"/>
      <c r="AC1452" s="5"/>
      <c r="AD1452" s="5"/>
      <c r="AE1452" s="65">
        <v>0</v>
      </c>
      <c r="AF1452" s="65">
        <v>0</v>
      </c>
      <c r="AG1452" s="65">
        <v>24</v>
      </c>
      <c r="AH1452" s="5"/>
      <c r="AI1452" s="65">
        <v>17.819992065429688</v>
      </c>
      <c r="AJ1452" s="65">
        <v>0.74199998378753662</v>
      </c>
      <c r="AK1452" s="65">
        <v>0.74199998378753662</v>
      </c>
      <c r="AL1452" s="65">
        <v>24</v>
      </c>
      <c r="AM1452" s="65">
        <v>1</v>
      </c>
      <c r="AN1452" s="65">
        <v>3</v>
      </c>
      <c r="AO1452" s="65">
        <v>0</v>
      </c>
      <c r="AP1452" s="5"/>
      <c r="AQ1452" s="65">
        <v>6</v>
      </c>
      <c r="AR1452" s="65">
        <v>20</v>
      </c>
      <c r="AS1452" s="65">
        <v>5</v>
      </c>
      <c r="AT1452" s="65">
        <v>1988</v>
      </c>
    </row>
    <row r="1453" spans="1:46" x14ac:dyDescent="0.25">
      <c r="A1453" s="65">
        <v>4001</v>
      </c>
      <c r="B1453" s="22">
        <v>32284</v>
      </c>
      <c r="C1453" s="65">
        <v>1</v>
      </c>
      <c r="D1453" s="65">
        <v>3</v>
      </c>
      <c r="E1453" s="5"/>
      <c r="F1453" s="5"/>
      <c r="G1453" s="5"/>
      <c r="H1453" s="5"/>
      <c r="I1453" s="5"/>
      <c r="J1453" s="5"/>
      <c r="K1453" s="65">
        <v>0</v>
      </c>
      <c r="L1453" s="65">
        <v>0</v>
      </c>
      <c r="M1453" s="65">
        <v>0</v>
      </c>
      <c r="N1453" s="65">
        <v>24</v>
      </c>
      <c r="O1453" s="65">
        <v>0</v>
      </c>
      <c r="P1453" s="65">
        <v>0</v>
      </c>
      <c r="Q1453" s="65">
        <v>0</v>
      </c>
      <c r="R1453" s="65">
        <v>0</v>
      </c>
      <c r="S1453" s="65">
        <v>0</v>
      </c>
      <c r="T1453" s="65">
        <v>24</v>
      </c>
      <c r="U1453" s="65">
        <v>0</v>
      </c>
      <c r="V1453" s="65">
        <v>0</v>
      </c>
      <c r="W1453" s="5"/>
      <c r="X1453" s="5"/>
      <c r="Y1453" s="65">
        <v>0</v>
      </c>
      <c r="Z1453" s="5"/>
      <c r="AA1453" s="5"/>
      <c r="AB1453" s="5"/>
      <c r="AC1453" s="5"/>
      <c r="AD1453" s="5"/>
      <c r="AE1453" s="65">
        <v>0</v>
      </c>
      <c r="AF1453" s="65">
        <v>0</v>
      </c>
      <c r="AG1453" s="65">
        <v>24</v>
      </c>
      <c r="AH1453" s="5"/>
      <c r="AI1453" s="65">
        <v>13.127999305725098</v>
      </c>
      <c r="AJ1453" s="65">
        <v>0.54699999094009399</v>
      </c>
      <c r="AK1453" s="65">
        <v>0.54699999094009399</v>
      </c>
      <c r="AL1453" s="65">
        <v>24</v>
      </c>
      <c r="AM1453" s="65">
        <v>1</v>
      </c>
      <c r="AN1453" s="65">
        <v>3</v>
      </c>
      <c r="AO1453" s="65">
        <v>0</v>
      </c>
      <c r="AP1453" s="5"/>
      <c r="AQ1453" s="65">
        <v>7</v>
      </c>
      <c r="AR1453" s="65">
        <v>21</v>
      </c>
      <c r="AS1453" s="65">
        <v>5</v>
      </c>
      <c r="AT1453" s="65">
        <v>1988</v>
      </c>
    </row>
    <row r="1454" spans="1:46" x14ac:dyDescent="0.25">
      <c r="A1454" s="65">
        <v>4001</v>
      </c>
      <c r="B1454" s="22">
        <v>32285</v>
      </c>
      <c r="C1454" s="65">
        <v>1</v>
      </c>
      <c r="D1454" s="65">
        <v>3</v>
      </c>
      <c r="E1454" s="5"/>
      <c r="F1454" s="5"/>
      <c r="G1454" s="5"/>
      <c r="H1454" s="5"/>
      <c r="I1454" s="5"/>
      <c r="J1454" s="5"/>
      <c r="K1454" s="65">
        <v>0</v>
      </c>
      <c r="L1454" s="65">
        <v>0</v>
      </c>
      <c r="M1454" s="65">
        <v>0</v>
      </c>
      <c r="N1454" s="65">
        <v>24</v>
      </c>
      <c r="O1454" s="65">
        <v>0</v>
      </c>
      <c r="P1454" s="65">
        <v>0</v>
      </c>
      <c r="Q1454" s="65">
        <v>0</v>
      </c>
      <c r="R1454" s="65">
        <v>0</v>
      </c>
      <c r="S1454" s="65">
        <v>0</v>
      </c>
      <c r="T1454" s="65">
        <v>24</v>
      </c>
      <c r="U1454" s="65">
        <v>0</v>
      </c>
      <c r="V1454" s="65">
        <v>0</v>
      </c>
      <c r="W1454" s="5"/>
      <c r="X1454" s="5"/>
      <c r="Y1454" s="65">
        <v>0</v>
      </c>
      <c r="Z1454" s="5"/>
      <c r="AA1454" s="5"/>
      <c r="AB1454" s="5"/>
      <c r="AC1454" s="5"/>
      <c r="AD1454" s="5"/>
      <c r="AE1454" s="65">
        <v>0</v>
      </c>
      <c r="AF1454" s="65">
        <v>0</v>
      </c>
      <c r="AG1454" s="65">
        <v>24</v>
      </c>
      <c r="AH1454" s="5"/>
      <c r="AI1454" s="65">
        <v>12.155999183654785</v>
      </c>
      <c r="AJ1454" s="65">
        <v>0.50599998235702515</v>
      </c>
      <c r="AK1454" s="65">
        <v>0.50599998235702515</v>
      </c>
      <c r="AL1454" s="65">
        <v>24</v>
      </c>
      <c r="AM1454" s="65">
        <v>1</v>
      </c>
      <c r="AN1454" s="65">
        <v>3</v>
      </c>
      <c r="AO1454" s="65">
        <v>0</v>
      </c>
      <c r="AP1454" s="5"/>
      <c r="AQ1454" s="65">
        <v>1</v>
      </c>
      <c r="AR1454" s="65">
        <v>22</v>
      </c>
      <c r="AS1454" s="65">
        <v>5</v>
      </c>
      <c r="AT1454" s="65">
        <v>1988</v>
      </c>
    </row>
    <row r="1455" spans="1:46" x14ac:dyDescent="0.25">
      <c r="A1455" s="65">
        <v>4001</v>
      </c>
      <c r="B1455" s="22">
        <v>32286</v>
      </c>
      <c r="C1455" s="65">
        <v>1</v>
      </c>
      <c r="D1455" s="65">
        <v>3</v>
      </c>
      <c r="E1455" s="5"/>
      <c r="F1455" s="5"/>
      <c r="G1455" s="5"/>
      <c r="H1455" s="5"/>
      <c r="I1455" s="5"/>
      <c r="J1455" s="5"/>
      <c r="K1455" s="65">
        <v>0</v>
      </c>
      <c r="L1455" s="65">
        <v>0</v>
      </c>
      <c r="M1455" s="65">
        <v>0</v>
      </c>
      <c r="N1455" s="65">
        <v>24</v>
      </c>
      <c r="O1455" s="65">
        <v>0</v>
      </c>
      <c r="P1455" s="65">
        <v>0</v>
      </c>
      <c r="Q1455" s="65">
        <v>0</v>
      </c>
      <c r="R1455" s="65">
        <v>0</v>
      </c>
      <c r="S1455" s="65">
        <v>0</v>
      </c>
      <c r="T1455" s="65">
        <v>24</v>
      </c>
      <c r="U1455" s="65">
        <v>0</v>
      </c>
      <c r="V1455" s="65">
        <v>0</v>
      </c>
      <c r="W1455" s="5"/>
      <c r="X1455" s="5"/>
      <c r="Y1455" s="65">
        <v>0</v>
      </c>
      <c r="Z1455" s="5"/>
      <c r="AA1455" s="5"/>
      <c r="AB1455" s="5"/>
      <c r="AC1455" s="5"/>
      <c r="AD1455" s="5"/>
      <c r="AE1455" s="65">
        <v>0</v>
      </c>
      <c r="AF1455" s="65">
        <v>0</v>
      </c>
      <c r="AG1455" s="65">
        <v>24</v>
      </c>
      <c r="AH1455" s="5"/>
      <c r="AI1455" s="65">
        <v>23.603988647460937</v>
      </c>
      <c r="AJ1455" s="65">
        <v>0.98299998044967651</v>
      </c>
      <c r="AK1455" s="65">
        <v>0.98299998044967651</v>
      </c>
      <c r="AL1455" s="65">
        <v>24</v>
      </c>
      <c r="AM1455" s="65">
        <v>1</v>
      </c>
      <c r="AN1455" s="65">
        <v>3</v>
      </c>
      <c r="AO1455" s="65">
        <v>0</v>
      </c>
      <c r="AP1455" s="5"/>
      <c r="AQ1455" s="65">
        <v>2</v>
      </c>
      <c r="AR1455" s="65">
        <v>23</v>
      </c>
      <c r="AS1455" s="65">
        <v>5</v>
      </c>
      <c r="AT1455" s="65">
        <v>1988</v>
      </c>
    </row>
    <row r="1456" spans="1:46" x14ac:dyDescent="0.25">
      <c r="A1456" s="65">
        <v>4001</v>
      </c>
      <c r="B1456" s="22">
        <v>32287</v>
      </c>
      <c r="C1456" s="65">
        <v>1</v>
      </c>
      <c r="D1456" s="65">
        <v>3</v>
      </c>
      <c r="E1456" s="5"/>
      <c r="F1456" s="5"/>
      <c r="G1456" s="5"/>
      <c r="H1456" s="5"/>
      <c r="I1456" s="5"/>
      <c r="J1456" s="5"/>
      <c r="K1456" s="65">
        <v>0</v>
      </c>
      <c r="L1456" s="65">
        <v>0</v>
      </c>
      <c r="M1456" s="65">
        <v>0</v>
      </c>
      <c r="N1456" s="65">
        <v>24</v>
      </c>
      <c r="O1456" s="65">
        <v>0</v>
      </c>
      <c r="P1456" s="65">
        <v>0</v>
      </c>
      <c r="Q1456" s="65">
        <v>0</v>
      </c>
      <c r="R1456" s="65">
        <v>0</v>
      </c>
      <c r="S1456" s="65">
        <v>0</v>
      </c>
      <c r="T1456" s="65">
        <v>24</v>
      </c>
      <c r="U1456" s="65">
        <v>0</v>
      </c>
      <c r="V1456" s="65">
        <v>0</v>
      </c>
      <c r="W1456" s="5"/>
      <c r="X1456" s="5"/>
      <c r="Y1456" s="65">
        <v>0</v>
      </c>
      <c r="Z1456" s="5"/>
      <c r="AA1456" s="5"/>
      <c r="AB1456" s="5"/>
      <c r="AC1456" s="5"/>
      <c r="AD1456" s="5"/>
      <c r="AE1456" s="65">
        <v>0</v>
      </c>
      <c r="AF1456" s="65">
        <v>0</v>
      </c>
      <c r="AG1456" s="65">
        <v>24</v>
      </c>
      <c r="AH1456" s="5"/>
      <c r="AI1456" s="65">
        <v>14.051999092102051</v>
      </c>
      <c r="AJ1456" s="65">
        <v>0.58499997854232788</v>
      </c>
      <c r="AK1456" s="65">
        <v>0.58499997854232788</v>
      </c>
      <c r="AL1456" s="65">
        <v>24</v>
      </c>
      <c r="AM1456" s="65">
        <v>1</v>
      </c>
      <c r="AN1456" s="65">
        <v>3</v>
      </c>
      <c r="AO1456" s="65">
        <v>0</v>
      </c>
      <c r="AP1456" s="5"/>
      <c r="AQ1456" s="65">
        <v>3</v>
      </c>
      <c r="AR1456" s="65">
        <v>24</v>
      </c>
      <c r="AS1456" s="65">
        <v>5</v>
      </c>
      <c r="AT1456" s="65">
        <v>1988</v>
      </c>
    </row>
    <row r="1457" spans="1:46" x14ac:dyDescent="0.25">
      <c r="A1457" s="65">
        <v>4001</v>
      </c>
      <c r="B1457" s="22">
        <v>32288</v>
      </c>
      <c r="C1457" s="65">
        <v>1</v>
      </c>
      <c r="D1457" s="65">
        <v>3</v>
      </c>
      <c r="E1457" s="5"/>
      <c r="F1457" s="5"/>
      <c r="G1457" s="5"/>
      <c r="H1457" s="5"/>
      <c r="I1457" s="5"/>
      <c r="J1457" s="5"/>
      <c r="K1457" s="65">
        <v>0</v>
      </c>
      <c r="L1457" s="65">
        <v>0</v>
      </c>
      <c r="M1457" s="65">
        <v>0</v>
      </c>
      <c r="N1457" s="65">
        <v>24</v>
      </c>
      <c r="O1457" s="65">
        <v>0</v>
      </c>
      <c r="P1457" s="65">
        <v>0</v>
      </c>
      <c r="Q1457" s="65">
        <v>0</v>
      </c>
      <c r="R1457" s="65">
        <v>0</v>
      </c>
      <c r="S1457" s="65">
        <v>0</v>
      </c>
      <c r="T1457" s="65">
        <v>24</v>
      </c>
      <c r="U1457" s="65">
        <v>0</v>
      </c>
      <c r="V1457" s="65">
        <v>0</v>
      </c>
      <c r="W1457" s="5"/>
      <c r="X1457" s="5"/>
      <c r="Y1457" s="65">
        <v>0</v>
      </c>
      <c r="Z1457" s="5"/>
      <c r="AA1457" s="5"/>
      <c r="AB1457" s="5"/>
      <c r="AC1457" s="5"/>
      <c r="AD1457" s="5"/>
      <c r="AE1457" s="65">
        <v>0</v>
      </c>
      <c r="AF1457" s="65">
        <v>0</v>
      </c>
      <c r="AG1457" s="65">
        <v>24</v>
      </c>
      <c r="AH1457" s="5"/>
      <c r="AI1457" s="65">
        <v>11.603999137878418</v>
      </c>
      <c r="AJ1457" s="65">
        <v>0.48299998044967651</v>
      </c>
      <c r="AK1457" s="65">
        <v>0.48299998044967651</v>
      </c>
      <c r="AL1457" s="65">
        <v>24</v>
      </c>
      <c r="AM1457" s="65">
        <v>1</v>
      </c>
      <c r="AN1457" s="65">
        <v>3</v>
      </c>
      <c r="AO1457" s="65">
        <v>0</v>
      </c>
      <c r="AP1457" s="5"/>
      <c r="AQ1457" s="65">
        <v>4</v>
      </c>
      <c r="AR1457" s="65">
        <v>25</v>
      </c>
      <c r="AS1457" s="65">
        <v>5</v>
      </c>
      <c r="AT1457" s="65">
        <v>1988</v>
      </c>
    </row>
    <row r="1458" spans="1:46" x14ac:dyDescent="0.25">
      <c r="A1458" s="65">
        <v>4001</v>
      </c>
      <c r="B1458" s="22">
        <v>32289</v>
      </c>
      <c r="C1458" s="65">
        <v>1</v>
      </c>
      <c r="D1458" s="65">
        <v>3</v>
      </c>
      <c r="E1458" s="5"/>
      <c r="F1458" s="5"/>
      <c r="G1458" s="5"/>
      <c r="H1458" s="5"/>
      <c r="I1458" s="5"/>
      <c r="J1458" s="5"/>
      <c r="K1458" s="65">
        <v>0</v>
      </c>
      <c r="L1458" s="65">
        <v>0</v>
      </c>
      <c r="M1458" s="65">
        <v>0</v>
      </c>
      <c r="N1458" s="65">
        <v>24</v>
      </c>
      <c r="O1458" s="65">
        <v>0</v>
      </c>
      <c r="P1458" s="65">
        <v>0</v>
      </c>
      <c r="Q1458" s="65">
        <v>0</v>
      </c>
      <c r="R1458" s="65">
        <v>0</v>
      </c>
      <c r="S1458" s="65">
        <v>0</v>
      </c>
      <c r="T1458" s="65">
        <v>24</v>
      </c>
      <c r="U1458" s="65">
        <v>0</v>
      </c>
      <c r="V1458" s="65">
        <v>0</v>
      </c>
      <c r="W1458" s="5"/>
      <c r="X1458" s="5"/>
      <c r="Y1458" s="65">
        <v>0</v>
      </c>
      <c r="Z1458" s="5"/>
      <c r="AA1458" s="5"/>
      <c r="AB1458" s="5"/>
      <c r="AC1458" s="5"/>
      <c r="AD1458" s="5"/>
      <c r="AE1458" s="65">
        <v>0</v>
      </c>
      <c r="AF1458" s="65">
        <v>0</v>
      </c>
      <c r="AG1458" s="65">
        <v>24</v>
      </c>
      <c r="AH1458" s="5"/>
      <c r="AI1458" s="65">
        <v>10.079999923706055</v>
      </c>
      <c r="AJ1458" s="65">
        <v>0.41999995708465576</v>
      </c>
      <c r="AK1458" s="65">
        <v>0.41999995708465576</v>
      </c>
      <c r="AL1458" s="65">
        <v>24</v>
      </c>
      <c r="AM1458" s="65">
        <v>1</v>
      </c>
      <c r="AN1458" s="65">
        <v>3</v>
      </c>
      <c r="AO1458" s="65">
        <v>0</v>
      </c>
      <c r="AP1458" s="5"/>
      <c r="AQ1458" s="65">
        <v>5</v>
      </c>
      <c r="AR1458" s="65">
        <v>26</v>
      </c>
      <c r="AS1458" s="65">
        <v>5</v>
      </c>
      <c r="AT1458" s="65">
        <v>1988</v>
      </c>
    </row>
    <row r="1459" spans="1:46" x14ac:dyDescent="0.25">
      <c r="A1459" s="65">
        <v>4001</v>
      </c>
      <c r="B1459" s="22">
        <v>32290</v>
      </c>
      <c r="C1459" s="65">
        <v>1</v>
      </c>
      <c r="D1459" s="65">
        <v>3</v>
      </c>
      <c r="E1459" s="5"/>
      <c r="F1459" s="5"/>
      <c r="G1459" s="5"/>
      <c r="H1459" s="5"/>
      <c r="I1459" s="5"/>
      <c r="J1459" s="5"/>
      <c r="K1459" s="65">
        <v>0</v>
      </c>
      <c r="L1459" s="65">
        <v>0</v>
      </c>
      <c r="M1459" s="65">
        <v>0</v>
      </c>
      <c r="N1459" s="65">
        <v>24</v>
      </c>
      <c r="O1459" s="65">
        <v>0</v>
      </c>
      <c r="P1459" s="65">
        <v>0</v>
      </c>
      <c r="Q1459" s="65">
        <v>0</v>
      </c>
      <c r="R1459" s="65">
        <v>0</v>
      </c>
      <c r="S1459" s="65">
        <v>0</v>
      </c>
      <c r="T1459" s="65">
        <v>24</v>
      </c>
      <c r="U1459" s="65">
        <v>0</v>
      </c>
      <c r="V1459" s="65">
        <v>0</v>
      </c>
      <c r="W1459" s="5"/>
      <c r="X1459" s="5"/>
      <c r="Y1459" s="65">
        <v>0</v>
      </c>
      <c r="Z1459" s="5"/>
      <c r="AA1459" s="5"/>
      <c r="AB1459" s="5"/>
      <c r="AC1459" s="5"/>
      <c r="AD1459" s="5"/>
      <c r="AE1459" s="65">
        <v>0</v>
      </c>
      <c r="AF1459" s="65">
        <v>0</v>
      </c>
      <c r="AG1459" s="65">
        <v>24</v>
      </c>
      <c r="AH1459" s="5"/>
      <c r="AI1459" s="65">
        <v>10.46399974822998</v>
      </c>
      <c r="AJ1459" s="65">
        <v>0.43599998950958252</v>
      </c>
      <c r="AK1459" s="65">
        <v>0.43599998950958252</v>
      </c>
      <c r="AL1459" s="65">
        <v>24</v>
      </c>
      <c r="AM1459" s="65">
        <v>1</v>
      </c>
      <c r="AN1459" s="65">
        <v>3</v>
      </c>
      <c r="AO1459" s="65">
        <v>0</v>
      </c>
      <c r="AP1459" s="5"/>
      <c r="AQ1459" s="65">
        <v>6</v>
      </c>
      <c r="AR1459" s="65">
        <v>27</v>
      </c>
      <c r="AS1459" s="65">
        <v>5</v>
      </c>
      <c r="AT1459" s="65">
        <v>1988</v>
      </c>
    </row>
    <row r="1460" spans="1:46" x14ac:dyDescent="0.25">
      <c r="A1460" s="65">
        <v>4001</v>
      </c>
      <c r="B1460" s="22">
        <v>32291</v>
      </c>
      <c r="C1460" s="65">
        <v>1</v>
      </c>
      <c r="D1460" s="65">
        <v>3</v>
      </c>
      <c r="E1460" s="5"/>
      <c r="F1460" s="5"/>
      <c r="G1460" s="5"/>
      <c r="H1460" s="5"/>
      <c r="I1460" s="5"/>
      <c r="J1460" s="5"/>
      <c r="K1460" s="65">
        <v>0</v>
      </c>
      <c r="L1460" s="65">
        <v>0</v>
      </c>
      <c r="M1460" s="65">
        <v>0</v>
      </c>
      <c r="N1460" s="65">
        <v>24</v>
      </c>
      <c r="O1460" s="65">
        <v>0</v>
      </c>
      <c r="P1460" s="65">
        <v>0</v>
      </c>
      <c r="Q1460" s="65">
        <v>0</v>
      </c>
      <c r="R1460" s="65">
        <v>0</v>
      </c>
      <c r="S1460" s="65">
        <v>0</v>
      </c>
      <c r="T1460" s="65">
        <v>24</v>
      </c>
      <c r="U1460" s="65">
        <v>0</v>
      </c>
      <c r="V1460" s="65">
        <v>0</v>
      </c>
      <c r="W1460" s="5"/>
      <c r="X1460" s="5"/>
      <c r="Y1460" s="65">
        <v>0</v>
      </c>
      <c r="Z1460" s="5"/>
      <c r="AA1460" s="5"/>
      <c r="AB1460" s="5"/>
      <c r="AC1460" s="5"/>
      <c r="AD1460" s="5"/>
      <c r="AE1460" s="65">
        <v>0</v>
      </c>
      <c r="AF1460" s="65">
        <v>0</v>
      </c>
      <c r="AG1460" s="65">
        <v>24</v>
      </c>
      <c r="AH1460" s="5"/>
      <c r="AI1460" s="65">
        <v>11.351999282836914</v>
      </c>
      <c r="AJ1460" s="65">
        <v>0.47299998998641968</v>
      </c>
      <c r="AK1460" s="65">
        <v>0.47299998998641968</v>
      </c>
      <c r="AL1460" s="65">
        <v>24</v>
      </c>
      <c r="AM1460" s="65">
        <v>1</v>
      </c>
      <c r="AN1460" s="65">
        <v>3</v>
      </c>
      <c r="AO1460" s="65">
        <v>0</v>
      </c>
      <c r="AP1460" s="5"/>
      <c r="AQ1460" s="65">
        <v>7</v>
      </c>
      <c r="AR1460" s="65">
        <v>28</v>
      </c>
      <c r="AS1460" s="65">
        <v>5</v>
      </c>
      <c r="AT1460" s="65">
        <v>1988</v>
      </c>
    </row>
    <row r="1461" spans="1:46" x14ac:dyDescent="0.25">
      <c r="A1461" s="65">
        <v>4001</v>
      </c>
      <c r="B1461" s="22">
        <v>32292</v>
      </c>
      <c r="C1461" s="65">
        <v>1</v>
      </c>
      <c r="D1461" s="65">
        <v>3</v>
      </c>
      <c r="E1461" s="5"/>
      <c r="F1461" s="5"/>
      <c r="G1461" s="5"/>
      <c r="H1461" s="5"/>
      <c r="I1461" s="5"/>
      <c r="J1461" s="5"/>
      <c r="K1461" s="65">
        <v>0</v>
      </c>
      <c r="L1461" s="65">
        <v>0</v>
      </c>
      <c r="M1461" s="65">
        <v>0</v>
      </c>
      <c r="N1461" s="65">
        <v>24</v>
      </c>
      <c r="O1461" s="65">
        <v>0</v>
      </c>
      <c r="P1461" s="65">
        <v>0</v>
      </c>
      <c r="Q1461" s="65">
        <v>0</v>
      </c>
      <c r="R1461" s="65">
        <v>0</v>
      </c>
      <c r="S1461" s="65">
        <v>0</v>
      </c>
      <c r="T1461" s="65">
        <v>24</v>
      </c>
      <c r="U1461" s="65">
        <v>0</v>
      </c>
      <c r="V1461" s="65">
        <v>0</v>
      </c>
      <c r="W1461" s="5"/>
      <c r="X1461" s="5"/>
      <c r="Y1461" s="65">
        <v>0</v>
      </c>
      <c r="Z1461" s="5"/>
      <c r="AA1461" s="5"/>
      <c r="AB1461" s="5"/>
      <c r="AC1461" s="5"/>
      <c r="AD1461" s="5"/>
      <c r="AE1461" s="65">
        <v>460</v>
      </c>
      <c r="AF1461" s="65">
        <v>460</v>
      </c>
      <c r="AG1461" s="65">
        <v>24</v>
      </c>
      <c r="AH1461" s="5"/>
      <c r="AI1461" s="65">
        <v>13.883999824523926</v>
      </c>
      <c r="AJ1461" s="65">
        <v>0.57799994945526123</v>
      </c>
      <c r="AK1461" s="65">
        <v>0.57799994945526123</v>
      </c>
      <c r="AL1461" s="65">
        <v>24</v>
      </c>
      <c r="AM1461" s="65">
        <v>1</v>
      </c>
      <c r="AN1461" s="65">
        <v>3</v>
      </c>
      <c r="AO1461" s="65">
        <v>0</v>
      </c>
      <c r="AP1461" s="5"/>
      <c r="AQ1461" s="65">
        <v>1</v>
      </c>
      <c r="AR1461" s="65">
        <v>29</v>
      </c>
      <c r="AS1461" s="65">
        <v>5</v>
      </c>
      <c r="AT1461" s="65">
        <v>1988</v>
      </c>
    </row>
    <row r="1462" spans="1:46" x14ac:dyDescent="0.25">
      <c r="A1462" s="65">
        <v>4001</v>
      </c>
      <c r="B1462" s="22">
        <v>32293</v>
      </c>
      <c r="C1462" s="65">
        <v>1</v>
      </c>
      <c r="D1462" s="65">
        <v>3</v>
      </c>
      <c r="E1462" s="5"/>
      <c r="F1462" s="5"/>
      <c r="G1462" s="5"/>
      <c r="H1462" s="5"/>
      <c r="I1462" s="5"/>
      <c r="J1462" s="5"/>
      <c r="K1462" s="65">
        <v>0</v>
      </c>
      <c r="L1462" s="65">
        <v>0</v>
      </c>
      <c r="M1462" s="65">
        <v>0</v>
      </c>
      <c r="N1462" s="65">
        <v>24</v>
      </c>
      <c r="O1462" s="65">
        <v>0</v>
      </c>
      <c r="P1462" s="65">
        <v>0</v>
      </c>
      <c r="Q1462" s="65">
        <v>0</v>
      </c>
      <c r="R1462" s="65">
        <v>0</v>
      </c>
      <c r="S1462" s="65">
        <v>0</v>
      </c>
      <c r="T1462" s="65">
        <v>24</v>
      </c>
      <c r="U1462" s="65">
        <v>0</v>
      </c>
      <c r="V1462" s="65">
        <v>0</v>
      </c>
      <c r="W1462" s="5"/>
      <c r="X1462" s="5"/>
      <c r="Y1462" s="65">
        <v>0</v>
      </c>
      <c r="Z1462" s="5"/>
      <c r="AA1462" s="5"/>
      <c r="AB1462" s="5"/>
      <c r="AC1462" s="5"/>
      <c r="AD1462" s="5"/>
      <c r="AE1462" s="65">
        <v>0</v>
      </c>
      <c r="AF1462" s="65">
        <v>0</v>
      </c>
      <c r="AG1462" s="65">
        <v>24</v>
      </c>
      <c r="AH1462" s="5"/>
      <c r="AI1462" s="65">
        <v>17.279998779296875</v>
      </c>
      <c r="AJ1462" s="65">
        <v>0.71999996900558472</v>
      </c>
      <c r="AK1462" s="65">
        <v>0.71999996900558472</v>
      </c>
      <c r="AL1462" s="65">
        <v>24</v>
      </c>
      <c r="AM1462" s="65">
        <v>1</v>
      </c>
      <c r="AN1462" s="65">
        <v>3</v>
      </c>
      <c r="AO1462" s="65">
        <v>0</v>
      </c>
      <c r="AP1462" s="5"/>
      <c r="AQ1462" s="65">
        <v>2</v>
      </c>
      <c r="AR1462" s="65">
        <v>30</v>
      </c>
      <c r="AS1462" s="65">
        <v>5</v>
      </c>
      <c r="AT1462" s="65">
        <v>1988</v>
      </c>
    </row>
    <row r="1463" spans="1:46" x14ac:dyDescent="0.25">
      <c r="A1463" s="65">
        <v>4001</v>
      </c>
      <c r="B1463" s="22">
        <v>32294</v>
      </c>
      <c r="C1463" s="65">
        <v>1</v>
      </c>
      <c r="D1463" s="65">
        <v>3</v>
      </c>
      <c r="E1463" s="5"/>
      <c r="F1463" s="5"/>
      <c r="G1463" s="5"/>
      <c r="H1463" s="5"/>
      <c r="I1463" s="5"/>
      <c r="J1463" s="5"/>
      <c r="K1463" s="65">
        <v>0</v>
      </c>
      <c r="L1463" s="65">
        <v>0</v>
      </c>
      <c r="M1463" s="65">
        <v>0</v>
      </c>
      <c r="N1463" s="65">
        <v>24</v>
      </c>
      <c r="O1463" s="65">
        <v>0</v>
      </c>
      <c r="P1463" s="65">
        <v>0</v>
      </c>
      <c r="Q1463" s="65">
        <v>0</v>
      </c>
      <c r="R1463" s="65">
        <v>0</v>
      </c>
      <c r="S1463" s="65">
        <v>0</v>
      </c>
      <c r="T1463" s="65">
        <v>24</v>
      </c>
      <c r="U1463" s="65">
        <v>0</v>
      </c>
      <c r="V1463" s="65">
        <v>0</v>
      </c>
      <c r="W1463" s="5"/>
      <c r="X1463" s="5"/>
      <c r="Y1463" s="65">
        <v>0</v>
      </c>
      <c r="Z1463" s="5"/>
      <c r="AA1463" s="5"/>
      <c r="AB1463" s="5"/>
      <c r="AC1463" s="5"/>
      <c r="AD1463" s="5"/>
      <c r="AE1463" s="65">
        <v>477</v>
      </c>
      <c r="AF1463" s="65">
        <v>477</v>
      </c>
      <c r="AG1463" s="65">
        <v>24</v>
      </c>
      <c r="AH1463" s="5"/>
      <c r="AI1463" s="65">
        <v>14.855999946594238</v>
      </c>
      <c r="AJ1463" s="65">
        <v>0.61899995803833008</v>
      </c>
      <c r="AK1463" s="65">
        <v>0.61899995803833008</v>
      </c>
      <c r="AL1463" s="65">
        <v>24</v>
      </c>
      <c r="AM1463" s="65">
        <v>1</v>
      </c>
      <c r="AN1463" s="65">
        <v>3</v>
      </c>
      <c r="AO1463" s="65">
        <v>0</v>
      </c>
      <c r="AP1463" s="5"/>
      <c r="AQ1463" s="65">
        <v>3</v>
      </c>
      <c r="AR1463" s="65">
        <v>31</v>
      </c>
      <c r="AS1463" s="65">
        <v>5</v>
      </c>
      <c r="AT1463" s="65">
        <v>1988</v>
      </c>
    </row>
    <row r="1464" spans="1:46" x14ac:dyDescent="0.25">
      <c r="A1464" s="65">
        <v>4001</v>
      </c>
      <c r="B1464" s="22">
        <v>32295</v>
      </c>
      <c r="C1464" s="65">
        <v>1</v>
      </c>
      <c r="D1464" s="65">
        <v>3</v>
      </c>
      <c r="E1464" s="5"/>
      <c r="F1464" s="5"/>
      <c r="G1464" s="5"/>
      <c r="H1464" s="5"/>
      <c r="I1464" s="5"/>
      <c r="J1464" s="5"/>
      <c r="K1464" s="65">
        <v>0</v>
      </c>
      <c r="L1464" s="65">
        <v>0</v>
      </c>
      <c r="M1464" s="65">
        <v>0</v>
      </c>
      <c r="N1464" s="65">
        <v>24</v>
      </c>
      <c r="O1464" s="65">
        <v>0</v>
      </c>
      <c r="P1464" s="65">
        <v>0</v>
      </c>
      <c r="Q1464" s="65">
        <v>0</v>
      </c>
      <c r="R1464" s="65">
        <v>0</v>
      </c>
      <c r="S1464" s="65">
        <v>0</v>
      </c>
      <c r="T1464" s="65">
        <v>24</v>
      </c>
      <c r="U1464" s="65">
        <v>0</v>
      </c>
      <c r="V1464" s="65">
        <v>0</v>
      </c>
      <c r="W1464" s="5"/>
      <c r="X1464" s="5"/>
      <c r="Y1464" s="65">
        <v>0</v>
      </c>
      <c r="Z1464" s="5"/>
      <c r="AA1464" s="5"/>
      <c r="AB1464" s="5"/>
      <c r="AC1464" s="5"/>
      <c r="AD1464" s="5"/>
      <c r="AE1464" s="65">
        <v>0</v>
      </c>
      <c r="AF1464" s="65">
        <v>0</v>
      </c>
      <c r="AG1464" s="65">
        <v>24</v>
      </c>
      <c r="AH1464" s="5"/>
      <c r="AI1464" s="65">
        <v>15.539999961853027</v>
      </c>
      <c r="AJ1464" s="65">
        <v>0.64699995517730713</v>
      </c>
      <c r="AK1464" s="65">
        <v>0.64699995517730713</v>
      </c>
      <c r="AL1464" s="65">
        <v>24</v>
      </c>
      <c r="AM1464" s="65">
        <v>1</v>
      </c>
      <c r="AN1464" s="65">
        <v>3</v>
      </c>
      <c r="AO1464" s="65">
        <v>0</v>
      </c>
      <c r="AP1464" s="5"/>
      <c r="AQ1464" s="65">
        <v>4</v>
      </c>
      <c r="AR1464" s="65">
        <v>1</v>
      </c>
      <c r="AS1464" s="65">
        <v>6</v>
      </c>
      <c r="AT1464" s="65">
        <v>1988</v>
      </c>
    </row>
    <row r="1465" spans="1:46" x14ac:dyDescent="0.25">
      <c r="A1465" s="65">
        <v>4001</v>
      </c>
      <c r="B1465" s="22">
        <v>32296</v>
      </c>
      <c r="C1465" s="65">
        <v>1</v>
      </c>
      <c r="D1465" s="65">
        <v>3</v>
      </c>
      <c r="E1465" s="5"/>
      <c r="F1465" s="5"/>
      <c r="G1465" s="5"/>
      <c r="H1465" s="5"/>
      <c r="I1465" s="5"/>
      <c r="J1465" s="5"/>
      <c r="K1465" s="65">
        <v>0</v>
      </c>
      <c r="L1465" s="65">
        <v>0</v>
      </c>
      <c r="M1465" s="65">
        <v>0</v>
      </c>
      <c r="N1465" s="65">
        <v>24</v>
      </c>
      <c r="O1465" s="65">
        <v>0</v>
      </c>
      <c r="P1465" s="65">
        <v>0</v>
      </c>
      <c r="Q1465" s="65">
        <v>0</v>
      </c>
      <c r="R1465" s="65">
        <v>0</v>
      </c>
      <c r="S1465" s="65">
        <v>0</v>
      </c>
      <c r="T1465" s="65">
        <v>24</v>
      </c>
      <c r="U1465" s="65">
        <v>0</v>
      </c>
      <c r="V1465" s="65">
        <v>0</v>
      </c>
      <c r="W1465" s="5"/>
      <c r="X1465" s="5"/>
      <c r="Y1465" s="65">
        <v>0</v>
      </c>
      <c r="Z1465" s="5"/>
      <c r="AA1465" s="5"/>
      <c r="AB1465" s="5"/>
      <c r="AC1465" s="5"/>
      <c r="AD1465" s="5"/>
      <c r="AE1465" s="65">
        <v>0</v>
      </c>
      <c r="AF1465" s="65">
        <v>0</v>
      </c>
      <c r="AG1465" s="65">
        <v>24</v>
      </c>
      <c r="AH1465" s="5"/>
      <c r="AI1465" s="65">
        <v>12.563999176025391</v>
      </c>
      <c r="AJ1465" s="65">
        <v>0.52299994230270386</v>
      </c>
      <c r="AK1465" s="65">
        <v>0.52299994230270386</v>
      </c>
      <c r="AL1465" s="65">
        <v>24</v>
      </c>
      <c r="AM1465" s="65">
        <v>1</v>
      </c>
      <c r="AN1465" s="65">
        <v>3</v>
      </c>
      <c r="AO1465" s="65">
        <v>0</v>
      </c>
      <c r="AP1465" s="5"/>
      <c r="AQ1465" s="65">
        <v>5</v>
      </c>
      <c r="AR1465" s="65">
        <v>2</v>
      </c>
      <c r="AS1465" s="65">
        <v>6</v>
      </c>
      <c r="AT1465" s="65">
        <v>1988</v>
      </c>
    </row>
    <row r="1466" spans="1:46" x14ac:dyDescent="0.25">
      <c r="A1466" s="65">
        <v>4001</v>
      </c>
      <c r="B1466" s="22">
        <v>32297</v>
      </c>
      <c r="C1466" s="65">
        <v>1</v>
      </c>
      <c r="D1466" s="65">
        <v>3</v>
      </c>
      <c r="E1466" s="5"/>
      <c r="F1466" s="5"/>
      <c r="G1466" s="5"/>
      <c r="H1466" s="5"/>
      <c r="I1466" s="5"/>
      <c r="J1466" s="5"/>
      <c r="K1466" s="65">
        <v>0</v>
      </c>
      <c r="L1466" s="65">
        <v>0</v>
      </c>
      <c r="M1466" s="65">
        <v>0</v>
      </c>
      <c r="N1466" s="65">
        <v>24</v>
      </c>
      <c r="O1466" s="65">
        <v>0</v>
      </c>
      <c r="P1466" s="65">
        <v>0</v>
      </c>
      <c r="Q1466" s="65">
        <v>0</v>
      </c>
      <c r="R1466" s="65">
        <v>0</v>
      </c>
      <c r="S1466" s="65">
        <v>0</v>
      </c>
      <c r="T1466" s="65">
        <v>24</v>
      </c>
      <c r="U1466" s="65">
        <v>0</v>
      </c>
      <c r="V1466" s="65">
        <v>0</v>
      </c>
      <c r="W1466" s="5"/>
      <c r="X1466" s="5"/>
      <c r="Y1466" s="65">
        <v>0</v>
      </c>
      <c r="Z1466" s="5"/>
      <c r="AA1466" s="5"/>
      <c r="AB1466" s="5"/>
      <c r="AC1466" s="5"/>
      <c r="AD1466" s="5"/>
      <c r="AE1466" s="65">
        <v>410</v>
      </c>
      <c r="AF1466" s="65">
        <v>410</v>
      </c>
      <c r="AG1466" s="65">
        <v>24</v>
      </c>
      <c r="AH1466" s="5"/>
      <c r="AI1466" s="65">
        <v>18.779998779296875</v>
      </c>
      <c r="AJ1466" s="65">
        <v>0.78199994564056396</v>
      </c>
      <c r="AK1466" s="65">
        <v>0.78199994564056396</v>
      </c>
      <c r="AL1466" s="65">
        <v>24</v>
      </c>
      <c r="AM1466" s="65">
        <v>1</v>
      </c>
      <c r="AN1466" s="65">
        <v>3</v>
      </c>
      <c r="AO1466" s="65">
        <v>0</v>
      </c>
      <c r="AP1466" s="5"/>
      <c r="AQ1466" s="65">
        <v>6</v>
      </c>
      <c r="AR1466" s="65">
        <v>3</v>
      </c>
      <c r="AS1466" s="65">
        <v>6</v>
      </c>
      <c r="AT1466" s="65">
        <v>1988</v>
      </c>
    </row>
    <row r="1467" spans="1:46" x14ac:dyDescent="0.25">
      <c r="A1467" s="65">
        <v>4001</v>
      </c>
      <c r="B1467" s="22">
        <v>32298</v>
      </c>
      <c r="C1467" s="65">
        <v>1</v>
      </c>
      <c r="D1467" s="65">
        <v>3</v>
      </c>
      <c r="E1467" s="5"/>
      <c r="F1467" s="5"/>
      <c r="G1467" s="5"/>
      <c r="H1467" s="5"/>
      <c r="I1467" s="5"/>
      <c r="J1467" s="5"/>
      <c r="K1467" s="65">
        <v>0</v>
      </c>
      <c r="L1467" s="65">
        <v>0</v>
      </c>
      <c r="M1467" s="65">
        <v>0</v>
      </c>
      <c r="N1467" s="65">
        <v>24</v>
      </c>
      <c r="O1467" s="65">
        <v>0</v>
      </c>
      <c r="P1467" s="65">
        <v>0</v>
      </c>
      <c r="Q1467" s="65">
        <v>0</v>
      </c>
      <c r="R1467" s="65">
        <v>0</v>
      </c>
      <c r="S1467" s="65">
        <v>0</v>
      </c>
      <c r="T1467" s="65">
        <v>24</v>
      </c>
      <c r="U1467" s="65">
        <v>0</v>
      </c>
      <c r="V1467" s="65">
        <v>0</v>
      </c>
      <c r="W1467" s="5"/>
      <c r="X1467" s="5"/>
      <c r="Y1467" s="65">
        <v>0</v>
      </c>
      <c r="Z1467" s="5"/>
      <c r="AA1467" s="5"/>
      <c r="AB1467" s="5"/>
      <c r="AC1467" s="5"/>
      <c r="AD1467" s="5"/>
      <c r="AE1467" s="65">
        <v>0</v>
      </c>
      <c r="AF1467" s="65">
        <v>0</v>
      </c>
      <c r="AG1467" s="65">
        <v>24</v>
      </c>
      <c r="AH1467" s="5"/>
      <c r="AI1467" s="65">
        <v>12.563999176025391</v>
      </c>
      <c r="AJ1467" s="65">
        <v>0.52299994230270386</v>
      </c>
      <c r="AK1467" s="65">
        <v>0.52299994230270386</v>
      </c>
      <c r="AL1467" s="65">
        <v>24</v>
      </c>
      <c r="AM1467" s="65">
        <v>1</v>
      </c>
      <c r="AN1467" s="65">
        <v>3</v>
      </c>
      <c r="AO1467" s="65">
        <v>0</v>
      </c>
      <c r="AP1467" s="5"/>
      <c r="AQ1467" s="65">
        <v>7</v>
      </c>
      <c r="AR1467" s="65">
        <v>4</v>
      </c>
      <c r="AS1467" s="65">
        <v>6</v>
      </c>
      <c r="AT1467" s="65">
        <v>1988</v>
      </c>
    </row>
    <row r="1468" spans="1:46" x14ac:dyDescent="0.25">
      <c r="A1468" s="65">
        <v>4001</v>
      </c>
      <c r="B1468" s="22">
        <v>32299</v>
      </c>
      <c r="C1468" s="65">
        <v>1</v>
      </c>
      <c r="D1468" s="65">
        <v>3</v>
      </c>
      <c r="E1468" s="5"/>
      <c r="F1468" s="5"/>
      <c r="G1468" s="5"/>
      <c r="H1468" s="5"/>
      <c r="I1468" s="5"/>
      <c r="J1468" s="5"/>
      <c r="K1468" s="65">
        <v>0</v>
      </c>
      <c r="L1468" s="65">
        <v>0</v>
      </c>
      <c r="M1468" s="65">
        <v>0</v>
      </c>
      <c r="N1468" s="65">
        <v>24</v>
      </c>
      <c r="O1468" s="65">
        <v>0</v>
      </c>
      <c r="P1468" s="65">
        <v>0</v>
      </c>
      <c r="Q1468" s="65">
        <v>0</v>
      </c>
      <c r="R1468" s="65">
        <v>0</v>
      </c>
      <c r="S1468" s="65">
        <v>0</v>
      </c>
      <c r="T1468" s="65">
        <v>24</v>
      </c>
      <c r="U1468" s="65">
        <v>0</v>
      </c>
      <c r="V1468" s="65">
        <v>0</v>
      </c>
      <c r="W1468" s="5"/>
      <c r="X1468" s="5"/>
      <c r="Y1468" s="65">
        <v>0</v>
      </c>
      <c r="Z1468" s="5"/>
      <c r="AA1468" s="5"/>
      <c r="AB1468" s="5"/>
      <c r="AC1468" s="5"/>
      <c r="AD1468" s="5"/>
      <c r="AE1468" s="65">
        <v>474</v>
      </c>
      <c r="AF1468" s="65">
        <v>474</v>
      </c>
      <c r="AG1468" s="65">
        <v>24</v>
      </c>
      <c r="AH1468" s="5"/>
      <c r="AI1468" s="65">
        <v>12.251999855041504</v>
      </c>
      <c r="AJ1468" s="65">
        <v>0.50999999046325684</v>
      </c>
      <c r="AK1468" s="65">
        <v>0.50999999046325684</v>
      </c>
      <c r="AL1468" s="65">
        <v>24</v>
      </c>
      <c r="AM1468" s="65">
        <v>1</v>
      </c>
      <c r="AN1468" s="65">
        <v>3</v>
      </c>
      <c r="AO1468" s="65">
        <v>0</v>
      </c>
      <c r="AP1468" s="5"/>
      <c r="AQ1468" s="65">
        <v>1</v>
      </c>
      <c r="AR1468" s="65">
        <v>5</v>
      </c>
      <c r="AS1468" s="65">
        <v>6</v>
      </c>
      <c r="AT1468" s="65">
        <v>1988</v>
      </c>
    </row>
    <row r="1469" spans="1:46" x14ac:dyDescent="0.25">
      <c r="A1469" s="65">
        <v>4001</v>
      </c>
      <c r="B1469" s="22">
        <v>32300</v>
      </c>
      <c r="C1469" s="65">
        <v>1</v>
      </c>
      <c r="D1469" s="65">
        <v>3</v>
      </c>
      <c r="E1469" s="5"/>
      <c r="F1469" s="5"/>
      <c r="G1469" s="5"/>
      <c r="H1469" s="5"/>
      <c r="I1469" s="5"/>
      <c r="J1469" s="5"/>
      <c r="K1469" s="65">
        <v>0</v>
      </c>
      <c r="L1469" s="65">
        <v>0</v>
      </c>
      <c r="M1469" s="65">
        <v>0</v>
      </c>
      <c r="N1469" s="65">
        <v>24</v>
      </c>
      <c r="O1469" s="65">
        <v>0</v>
      </c>
      <c r="P1469" s="65">
        <v>0</v>
      </c>
      <c r="Q1469" s="65">
        <v>0</v>
      </c>
      <c r="R1469" s="65">
        <v>0</v>
      </c>
      <c r="S1469" s="65">
        <v>0</v>
      </c>
      <c r="T1469" s="65">
        <v>24</v>
      </c>
      <c r="U1469" s="65">
        <v>0</v>
      </c>
      <c r="V1469" s="65">
        <v>0</v>
      </c>
      <c r="W1469" s="5"/>
      <c r="X1469" s="5"/>
      <c r="Y1469" s="65">
        <v>0</v>
      </c>
      <c r="Z1469" s="5"/>
      <c r="AA1469" s="5"/>
      <c r="AB1469" s="5"/>
      <c r="AC1469" s="5"/>
      <c r="AD1469" s="5"/>
      <c r="AE1469" s="65">
        <v>54</v>
      </c>
      <c r="AF1469" s="65">
        <v>54</v>
      </c>
      <c r="AG1469" s="65">
        <v>24</v>
      </c>
      <c r="AH1469" s="5"/>
      <c r="AI1469" s="65">
        <v>12.851999282836914</v>
      </c>
      <c r="AJ1469" s="65">
        <v>0.53499996662139893</v>
      </c>
      <c r="AK1469" s="65">
        <v>0.53499996662139893</v>
      </c>
      <c r="AL1469" s="65">
        <v>24</v>
      </c>
      <c r="AM1469" s="65">
        <v>1</v>
      </c>
      <c r="AN1469" s="65">
        <v>3</v>
      </c>
      <c r="AO1469" s="65">
        <v>0</v>
      </c>
      <c r="AP1469" s="5"/>
      <c r="AQ1469" s="65">
        <v>2</v>
      </c>
      <c r="AR1469" s="65">
        <v>6</v>
      </c>
      <c r="AS1469" s="65">
        <v>6</v>
      </c>
      <c r="AT1469" s="65">
        <v>1988</v>
      </c>
    </row>
    <row r="1470" spans="1:46" x14ac:dyDescent="0.25">
      <c r="A1470" s="65">
        <v>4001</v>
      </c>
      <c r="B1470" s="22">
        <v>32301</v>
      </c>
      <c r="C1470" s="65">
        <v>1</v>
      </c>
      <c r="D1470" s="65">
        <v>3</v>
      </c>
      <c r="E1470" s="5"/>
      <c r="F1470" s="5"/>
      <c r="G1470" s="5"/>
      <c r="H1470" s="5"/>
      <c r="I1470" s="5"/>
      <c r="J1470" s="5"/>
      <c r="K1470" s="65">
        <v>0</v>
      </c>
      <c r="L1470" s="65">
        <v>0</v>
      </c>
      <c r="M1470" s="65">
        <v>0</v>
      </c>
      <c r="N1470" s="65">
        <v>24</v>
      </c>
      <c r="O1470" s="65">
        <v>0</v>
      </c>
      <c r="P1470" s="65">
        <v>0</v>
      </c>
      <c r="Q1470" s="65">
        <v>0</v>
      </c>
      <c r="R1470" s="65">
        <v>0</v>
      </c>
      <c r="S1470" s="65">
        <v>0</v>
      </c>
      <c r="T1470" s="65">
        <v>24</v>
      </c>
      <c r="U1470" s="65">
        <v>0</v>
      </c>
      <c r="V1470" s="65">
        <v>0</v>
      </c>
      <c r="W1470" s="5"/>
      <c r="X1470" s="5"/>
      <c r="Y1470" s="65">
        <v>0</v>
      </c>
      <c r="Z1470" s="5"/>
      <c r="AA1470" s="5"/>
      <c r="AB1470" s="5"/>
      <c r="AC1470" s="5"/>
      <c r="AD1470" s="5"/>
      <c r="AE1470" s="65">
        <v>0</v>
      </c>
      <c r="AF1470" s="65">
        <v>0</v>
      </c>
      <c r="AG1470" s="65">
        <v>24</v>
      </c>
      <c r="AH1470" s="5"/>
      <c r="AI1470" s="65">
        <v>9.491999626159668</v>
      </c>
      <c r="AJ1470" s="65">
        <v>0.39499998092651367</v>
      </c>
      <c r="AK1470" s="65">
        <v>0.39499998092651367</v>
      </c>
      <c r="AL1470" s="65">
        <v>24</v>
      </c>
      <c r="AM1470" s="65">
        <v>1</v>
      </c>
      <c r="AN1470" s="65">
        <v>3</v>
      </c>
      <c r="AO1470" s="65">
        <v>0</v>
      </c>
      <c r="AP1470" s="5"/>
      <c r="AQ1470" s="65">
        <v>3</v>
      </c>
      <c r="AR1470" s="65">
        <v>7</v>
      </c>
      <c r="AS1470" s="65">
        <v>6</v>
      </c>
      <c r="AT1470" s="65">
        <v>1988</v>
      </c>
    </row>
    <row r="1471" spans="1:46" x14ac:dyDescent="0.25">
      <c r="A1471" s="65">
        <v>4001</v>
      </c>
      <c r="B1471" s="22">
        <v>32302</v>
      </c>
      <c r="C1471" s="65">
        <v>1</v>
      </c>
      <c r="D1471" s="65">
        <v>3</v>
      </c>
      <c r="E1471" s="5"/>
      <c r="F1471" s="5"/>
      <c r="G1471" s="5"/>
      <c r="H1471" s="5"/>
      <c r="I1471" s="5"/>
      <c r="J1471" s="5"/>
      <c r="K1471" s="65">
        <v>0</v>
      </c>
      <c r="L1471" s="65">
        <v>0</v>
      </c>
      <c r="M1471" s="65">
        <v>0</v>
      </c>
      <c r="N1471" s="65">
        <v>24</v>
      </c>
      <c r="O1471" s="65">
        <v>0</v>
      </c>
      <c r="P1471" s="65">
        <v>0</v>
      </c>
      <c r="Q1471" s="65">
        <v>0</v>
      </c>
      <c r="R1471" s="65">
        <v>0</v>
      </c>
      <c r="S1471" s="65">
        <v>0</v>
      </c>
      <c r="T1471" s="65">
        <v>24</v>
      </c>
      <c r="U1471" s="65">
        <v>0</v>
      </c>
      <c r="V1471" s="65">
        <v>0</v>
      </c>
      <c r="W1471" s="5"/>
      <c r="X1471" s="5"/>
      <c r="Y1471" s="65">
        <v>0</v>
      </c>
      <c r="Z1471" s="5"/>
      <c r="AA1471" s="5"/>
      <c r="AB1471" s="5"/>
      <c r="AC1471" s="5"/>
      <c r="AD1471" s="5"/>
      <c r="AE1471" s="65">
        <v>0</v>
      </c>
      <c r="AF1471" s="65">
        <v>0</v>
      </c>
      <c r="AG1471" s="65">
        <v>24</v>
      </c>
      <c r="AH1471" s="5"/>
      <c r="AI1471" s="65">
        <v>14.219999313354492</v>
      </c>
      <c r="AJ1471" s="65">
        <v>0.59199994802474976</v>
      </c>
      <c r="AK1471" s="65">
        <v>0.59199994802474976</v>
      </c>
      <c r="AL1471" s="65">
        <v>24</v>
      </c>
      <c r="AM1471" s="65">
        <v>1</v>
      </c>
      <c r="AN1471" s="65">
        <v>3</v>
      </c>
      <c r="AO1471" s="65">
        <v>0</v>
      </c>
      <c r="AP1471" s="5"/>
      <c r="AQ1471" s="65">
        <v>4</v>
      </c>
      <c r="AR1471" s="65">
        <v>8</v>
      </c>
      <c r="AS1471" s="65">
        <v>6</v>
      </c>
      <c r="AT1471" s="65">
        <v>1988</v>
      </c>
    </row>
    <row r="1472" spans="1:46" x14ac:dyDescent="0.25">
      <c r="A1472" s="65">
        <v>4001</v>
      </c>
      <c r="B1472" s="22">
        <v>32303</v>
      </c>
      <c r="C1472" s="65">
        <v>1</v>
      </c>
      <c r="D1472" s="65">
        <v>3</v>
      </c>
      <c r="E1472" s="5"/>
      <c r="F1472" s="5"/>
      <c r="G1472" s="5"/>
      <c r="H1472" s="5"/>
      <c r="I1472" s="5"/>
      <c r="J1472" s="5"/>
      <c r="K1472" s="65">
        <v>0</v>
      </c>
      <c r="L1472" s="65">
        <v>0</v>
      </c>
      <c r="M1472" s="65">
        <v>0</v>
      </c>
      <c r="N1472" s="65">
        <v>24</v>
      </c>
      <c r="O1472" s="65">
        <v>0</v>
      </c>
      <c r="P1472" s="65">
        <v>0</v>
      </c>
      <c r="Q1472" s="65">
        <v>0</v>
      </c>
      <c r="R1472" s="65">
        <v>0</v>
      </c>
      <c r="S1472" s="65">
        <v>0</v>
      </c>
      <c r="T1472" s="65">
        <v>24</v>
      </c>
      <c r="U1472" s="65">
        <v>0</v>
      </c>
      <c r="V1472" s="65">
        <v>0</v>
      </c>
      <c r="W1472" s="5"/>
      <c r="X1472" s="5"/>
      <c r="Y1472" s="65">
        <v>0</v>
      </c>
      <c r="Z1472" s="5"/>
      <c r="AA1472" s="5"/>
      <c r="AB1472" s="5"/>
      <c r="AC1472" s="5"/>
      <c r="AD1472" s="5"/>
      <c r="AE1472" s="65">
        <v>0</v>
      </c>
      <c r="AF1472" s="65">
        <v>0</v>
      </c>
      <c r="AG1472" s="65">
        <v>24</v>
      </c>
      <c r="AH1472" s="5"/>
      <c r="AI1472" s="65">
        <v>11.12399959564209</v>
      </c>
      <c r="AJ1472" s="65">
        <v>0.46299999952316284</v>
      </c>
      <c r="AK1472" s="65">
        <v>0.46299999952316284</v>
      </c>
      <c r="AL1472" s="65">
        <v>24</v>
      </c>
      <c r="AM1472" s="65">
        <v>1</v>
      </c>
      <c r="AN1472" s="65">
        <v>3</v>
      </c>
      <c r="AO1472" s="65">
        <v>0</v>
      </c>
      <c r="AP1472" s="5"/>
      <c r="AQ1472" s="65">
        <v>5</v>
      </c>
      <c r="AR1472" s="65">
        <v>9</v>
      </c>
      <c r="AS1472" s="65">
        <v>6</v>
      </c>
      <c r="AT1472" s="65">
        <v>1988</v>
      </c>
    </row>
    <row r="1473" spans="1:46" x14ac:dyDescent="0.25">
      <c r="A1473" s="65">
        <v>4001</v>
      </c>
      <c r="B1473" s="22">
        <v>32304</v>
      </c>
      <c r="C1473" s="65">
        <v>1</v>
      </c>
      <c r="D1473" s="65">
        <v>3</v>
      </c>
      <c r="E1473" s="5"/>
      <c r="F1473" s="5"/>
      <c r="G1473" s="5"/>
      <c r="H1473" s="5"/>
      <c r="I1473" s="5"/>
      <c r="J1473" s="5"/>
      <c r="K1473" s="65">
        <v>0</v>
      </c>
      <c r="L1473" s="65">
        <v>0</v>
      </c>
      <c r="M1473" s="65">
        <v>0</v>
      </c>
      <c r="N1473" s="65">
        <v>24</v>
      </c>
      <c r="O1473" s="65">
        <v>0</v>
      </c>
      <c r="P1473" s="65">
        <v>0</v>
      </c>
      <c r="Q1473" s="65">
        <v>0</v>
      </c>
      <c r="R1473" s="65">
        <v>0</v>
      </c>
      <c r="S1473" s="65">
        <v>0</v>
      </c>
      <c r="T1473" s="65">
        <v>24</v>
      </c>
      <c r="U1473" s="65">
        <v>0</v>
      </c>
      <c r="V1473" s="65">
        <v>0</v>
      </c>
      <c r="W1473" s="5"/>
      <c r="X1473" s="5"/>
      <c r="Y1473" s="65">
        <v>0</v>
      </c>
      <c r="Z1473" s="5"/>
      <c r="AA1473" s="5"/>
      <c r="AB1473" s="5"/>
      <c r="AC1473" s="5"/>
      <c r="AD1473" s="5"/>
      <c r="AE1473" s="65">
        <v>0</v>
      </c>
      <c r="AF1473" s="65">
        <v>0</v>
      </c>
      <c r="AG1473" s="65">
        <v>24</v>
      </c>
      <c r="AH1473" s="5"/>
      <c r="AI1473" s="65">
        <v>27.17999267578125</v>
      </c>
      <c r="AJ1473" s="65">
        <v>1.1319999694824219</v>
      </c>
      <c r="AK1473" s="65">
        <v>1.1319999694824219</v>
      </c>
      <c r="AL1473" s="65">
        <v>24</v>
      </c>
      <c r="AM1473" s="65">
        <v>1</v>
      </c>
      <c r="AN1473" s="65">
        <v>3</v>
      </c>
      <c r="AO1473" s="65">
        <v>0</v>
      </c>
      <c r="AP1473" s="5"/>
      <c r="AQ1473" s="65">
        <v>6</v>
      </c>
      <c r="AR1473" s="65">
        <v>10</v>
      </c>
      <c r="AS1473" s="65">
        <v>6</v>
      </c>
      <c r="AT1473" s="65">
        <v>1988</v>
      </c>
    </row>
    <row r="1474" spans="1:46" x14ac:dyDescent="0.25">
      <c r="A1474" s="65">
        <v>4001</v>
      </c>
      <c r="B1474" s="22">
        <v>32305</v>
      </c>
      <c r="C1474" s="65">
        <v>1</v>
      </c>
      <c r="D1474" s="65">
        <v>3</v>
      </c>
      <c r="E1474" s="5"/>
      <c r="F1474" s="5"/>
      <c r="G1474" s="5"/>
      <c r="H1474" s="5"/>
      <c r="I1474" s="5"/>
      <c r="J1474" s="5"/>
      <c r="K1474" s="65">
        <v>0</v>
      </c>
      <c r="L1474" s="65">
        <v>0</v>
      </c>
      <c r="M1474" s="65">
        <v>0</v>
      </c>
      <c r="N1474" s="65">
        <v>24</v>
      </c>
      <c r="O1474" s="65">
        <v>0</v>
      </c>
      <c r="P1474" s="65">
        <v>0</v>
      </c>
      <c r="Q1474" s="65">
        <v>0</v>
      </c>
      <c r="R1474" s="65">
        <v>0</v>
      </c>
      <c r="S1474" s="65">
        <v>0</v>
      </c>
      <c r="T1474" s="65">
        <v>24</v>
      </c>
      <c r="U1474" s="65">
        <v>0</v>
      </c>
      <c r="V1474" s="65">
        <v>0</v>
      </c>
      <c r="W1474" s="5"/>
      <c r="X1474" s="5"/>
      <c r="Y1474" s="65">
        <v>0</v>
      </c>
      <c r="Z1474" s="5"/>
      <c r="AA1474" s="5"/>
      <c r="AB1474" s="5"/>
      <c r="AC1474" s="5"/>
      <c r="AD1474" s="5"/>
      <c r="AE1474" s="65">
        <v>0</v>
      </c>
      <c r="AF1474" s="65">
        <v>0</v>
      </c>
      <c r="AG1474" s="65">
        <v>24</v>
      </c>
      <c r="AH1474" s="5"/>
      <c r="AI1474" s="65">
        <v>31.95599365234375</v>
      </c>
      <c r="AJ1474" s="65">
        <v>1.3309993743896484</v>
      </c>
      <c r="AK1474" s="65">
        <v>1.3309993743896484</v>
      </c>
      <c r="AL1474" s="65">
        <v>24</v>
      </c>
      <c r="AM1474" s="65">
        <v>1</v>
      </c>
      <c r="AN1474" s="65">
        <v>3</v>
      </c>
      <c r="AO1474" s="65">
        <v>0</v>
      </c>
      <c r="AP1474" s="5"/>
      <c r="AQ1474" s="65">
        <v>7</v>
      </c>
      <c r="AR1474" s="65">
        <v>11</v>
      </c>
      <c r="AS1474" s="65">
        <v>6</v>
      </c>
      <c r="AT1474" s="65">
        <v>1988</v>
      </c>
    </row>
    <row r="1475" spans="1:46" x14ac:dyDescent="0.25">
      <c r="A1475" s="65">
        <v>4001</v>
      </c>
      <c r="B1475" s="22">
        <v>32306</v>
      </c>
      <c r="C1475" s="65">
        <v>1</v>
      </c>
      <c r="D1475" s="65">
        <v>3</v>
      </c>
      <c r="E1475" s="5"/>
      <c r="F1475" s="5"/>
      <c r="G1475" s="5"/>
      <c r="H1475" s="5"/>
      <c r="I1475" s="5"/>
      <c r="J1475" s="5"/>
      <c r="K1475" s="65">
        <v>0</v>
      </c>
      <c r="L1475" s="65">
        <v>0</v>
      </c>
      <c r="M1475" s="65">
        <v>0</v>
      </c>
      <c r="N1475" s="65">
        <v>24</v>
      </c>
      <c r="O1475" s="65">
        <v>0</v>
      </c>
      <c r="P1475" s="65">
        <v>0</v>
      </c>
      <c r="Q1475" s="65">
        <v>0</v>
      </c>
      <c r="R1475" s="65">
        <v>0</v>
      </c>
      <c r="S1475" s="65">
        <v>0</v>
      </c>
      <c r="T1475" s="65">
        <v>24</v>
      </c>
      <c r="U1475" s="65">
        <v>0</v>
      </c>
      <c r="V1475" s="65">
        <v>0</v>
      </c>
      <c r="W1475" s="5"/>
      <c r="X1475" s="5"/>
      <c r="Y1475" s="65">
        <v>0</v>
      </c>
      <c r="Z1475" s="5"/>
      <c r="AA1475" s="5"/>
      <c r="AB1475" s="5"/>
      <c r="AC1475" s="5"/>
      <c r="AD1475" s="5"/>
      <c r="AE1475" s="65">
        <v>0</v>
      </c>
      <c r="AF1475" s="65">
        <v>0</v>
      </c>
      <c r="AG1475" s="65">
        <v>24</v>
      </c>
      <c r="AH1475" s="5"/>
      <c r="AI1475" s="65">
        <v>17.267990112304688</v>
      </c>
      <c r="AJ1475" s="65">
        <v>0.71899998188018799</v>
      </c>
      <c r="AK1475" s="65">
        <v>0.71899998188018799</v>
      </c>
      <c r="AL1475" s="65">
        <v>24</v>
      </c>
      <c r="AM1475" s="65">
        <v>1</v>
      </c>
      <c r="AN1475" s="65">
        <v>3</v>
      </c>
      <c r="AO1475" s="65">
        <v>0</v>
      </c>
      <c r="AP1475" s="5"/>
      <c r="AQ1475" s="65">
        <v>1</v>
      </c>
      <c r="AR1475" s="65">
        <v>12</v>
      </c>
      <c r="AS1475" s="65">
        <v>6</v>
      </c>
      <c r="AT1475" s="65">
        <v>1988</v>
      </c>
    </row>
    <row r="1476" spans="1:46" x14ac:dyDescent="0.25">
      <c r="A1476" s="65">
        <v>4001</v>
      </c>
      <c r="B1476" s="22">
        <v>32307</v>
      </c>
      <c r="C1476" s="65">
        <v>1</v>
      </c>
      <c r="D1476" s="65">
        <v>3</v>
      </c>
      <c r="E1476" s="5"/>
      <c r="F1476" s="5"/>
      <c r="G1476" s="5"/>
      <c r="H1476" s="5"/>
      <c r="I1476" s="5"/>
      <c r="J1476" s="5"/>
      <c r="K1476" s="65">
        <v>0</v>
      </c>
      <c r="L1476" s="65">
        <v>0</v>
      </c>
      <c r="M1476" s="65">
        <v>0</v>
      </c>
      <c r="N1476" s="65">
        <v>24</v>
      </c>
      <c r="O1476" s="65">
        <v>0</v>
      </c>
      <c r="P1476" s="65">
        <v>0</v>
      </c>
      <c r="Q1476" s="65">
        <v>0</v>
      </c>
      <c r="R1476" s="65">
        <v>0</v>
      </c>
      <c r="S1476" s="65">
        <v>0</v>
      </c>
      <c r="T1476" s="65">
        <v>24</v>
      </c>
      <c r="U1476" s="65">
        <v>0</v>
      </c>
      <c r="V1476" s="65">
        <v>0</v>
      </c>
      <c r="W1476" s="5"/>
      <c r="X1476" s="5"/>
      <c r="Y1476" s="65">
        <v>0</v>
      </c>
      <c r="Z1476" s="5"/>
      <c r="AA1476" s="5"/>
      <c r="AB1476" s="5"/>
      <c r="AC1476" s="5"/>
      <c r="AD1476" s="5"/>
      <c r="AE1476" s="65">
        <v>0</v>
      </c>
      <c r="AF1476" s="65">
        <v>0</v>
      </c>
      <c r="AG1476" s="65">
        <v>24</v>
      </c>
      <c r="AH1476" s="5"/>
      <c r="AI1476" s="65">
        <v>17.74798583984375</v>
      </c>
      <c r="AJ1476" s="65">
        <v>0.73899996280670166</v>
      </c>
      <c r="AK1476" s="65">
        <v>0.73899996280670166</v>
      </c>
      <c r="AL1476" s="65">
        <v>24</v>
      </c>
      <c r="AM1476" s="65">
        <v>1</v>
      </c>
      <c r="AN1476" s="65">
        <v>3</v>
      </c>
      <c r="AO1476" s="65">
        <v>0</v>
      </c>
      <c r="AP1476" s="5"/>
      <c r="AQ1476" s="65">
        <v>2</v>
      </c>
      <c r="AR1476" s="65">
        <v>13</v>
      </c>
      <c r="AS1476" s="65">
        <v>6</v>
      </c>
      <c r="AT1476" s="65">
        <v>1988</v>
      </c>
    </row>
    <row r="1477" spans="1:46" x14ac:dyDescent="0.25">
      <c r="A1477" s="65">
        <v>4001</v>
      </c>
      <c r="B1477" s="22">
        <v>32308</v>
      </c>
      <c r="C1477" s="65">
        <v>1</v>
      </c>
      <c r="D1477" s="65">
        <v>3</v>
      </c>
      <c r="E1477" s="5"/>
      <c r="F1477" s="5"/>
      <c r="G1477" s="5"/>
      <c r="H1477" s="5"/>
      <c r="I1477" s="5"/>
      <c r="J1477" s="5"/>
      <c r="K1477" s="65">
        <v>0</v>
      </c>
      <c r="L1477" s="65">
        <v>0</v>
      </c>
      <c r="M1477" s="65">
        <v>0</v>
      </c>
      <c r="N1477" s="65">
        <v>24</v>
      </c>
      <c r="O1477" s="65">
        <v>0</v>
      </c>
      <c r="P1477" s="65">
        <v>0</v>
      </c>
      <c r="Q1477" s="65">
        <v>0</v>
      </c>
      <c r="R1477" s="65">
        <v>0</v>
      </c>
      <c r="S1477" s="65">
        <v>0</v>
      </c>
      <c r="T1477" s="65">
        <v>24</v>
      </c>
      <c r="U1477" s="65">
        <v>0</v>
      </c>
      <c r="V1477" s="65">
        <v>0</v>
      </c>
      <c r="W1477" s="5"/>
      <c r="X1477" s="5"/>
      <c r="Y1477" s="65">
        <v>0</v>
      </c>
      <c r="Z1477" s="5"/>
      <c r="AA1477" s="5"/>
      <c r="AB1477" s="5"/>
      <c r="AC1477" s="5"/>
      <c r="AD1477" s="5"/>
      <c r="AE1477" s="65">
        <v>0</v>
      </c>
      <c r="AF1477" s="65">
        <v>0</v>
      </c>
      <c r="AG1477" s="65">
        <v>24</v>
      </c>
      <c r="AH1477" s="5"/>
      <c r="AI1477" s="65">
        <v>16.631988525390625</v>
      </c>
      <c r="AJ1477" s="65">
        <v>0.69299995899200439</v>
      </c>
      <c r="AK1477" s="65">
        <v>0.69299995899200439</v>
      </c>
      <c r="AL1477" s="65">
        <v>24</v>
      </c>
      <c r="AM1477" s="65">
        <v>1</v>
      </c>
      <c r="AN1477" s="65">
        <v>3</v>
      </c>
      <c r="AO1477" s="65">
        <v>0</v>
      </c>
      <c r="AP1477" s="5"/>
      <c r="AQ1477" s="65">
        <v>3</v>
      </c>
      <c r="AR1477" s="65">
        <v>14</v>
      </c>
      <c r="AS1477" s="65">
        <v>6</v>
      </c>
      <c r="AT1477" s="65">
        <v>1988</v>
      </c>
    </row>
    <row r="1478" spans="1:46" x14ac:dyDescent="0.25">
      <c r="A1478" s="65">
        <v>4001</v>
      </c>
      <c r="B1478" s="22">
        <v>32309</v>
      </c>
      <c r="C1478" s="65">
        <v>1</v>
      </c>
      <c r="D1478" s="65">
        <v>3</v>
      </c>
      <c r="E1478" s="5"/>
      <c r="F1478" s="5"/>
      <c r="G1478" s="5"/>
      <c r="H1478" s="5"/>
      <c r="I1478" s="5"/>
      <c r="J1478" s="5"/>
      <c r="K1478" s="65">
        <v>0</v>
      </c>
      <c r="L1478" s="65">
        <v>0</v>
      </c>
      <c r="M1478" s="65">
        <v>0</v>
      </c>
      <c r="N1478" s="65">
        <v>24</v>
      </c>
      <c r="O1478" s="65">
        <v>0</v>
      </c>
      <c r="P1478" s="65">
        <v>0</v>
      </c>
      <c r="Q1478" s="65">
        <v>0</v>
      </c>
      <c r="R1478" s="65">
        <v>0</v>
      </c>
      <c r="S1478" s="65">
        <v>0</v>
      </c>
      <c r="T1478" s="65">
        <v>24</v>
      </c>
      <c r="U1478" s="65">
        <v>0</v>
      </c>
      <c r="V1478" s="65">
        <v>0</v>
      </c>
      <c r="W1478" s="5"/>
      <c r="X1478" s="5"/>
      <c r="Y1478" s="65">
        <v>0</v>
      </c>
      <c r="Z1478" s="5"/>
      <c r="AA1478" s="5"/>
      <c r="AB1478" s="5"/>
      <c r="AC1478" s="5"/>
      <c r="AD1478" s="5"/>
      <c r="AE1478" s="65">
        <v>0</v>
      </c>
      <c r="AF1478" s="65">
        <v>0</v>
      </c>
      <c r="AG1478" s="65">
        <v>24</v>
      </c>
      <c r="AH1478" s="5"/>
      <c r="AI1478" s="65">
        <v>13.835999488830566</v>
      </c>
      <c r="AJ1478" s="65">
        <v>0.57599997520446777</v>
      </c>
      <c r="AK1478" s="65">
        <v>0.57599997520446777</v>
      </c>
      <c r="AL1478" s="65">
        <v>24</v>
      </c>
      <c r="AM1478" s="65">
        <v>1</v>
      </c>
      <c r="AN1478" s="65">
        <v>3</v>
      </c>
      <c r="AO1478" s="65">
        <v>0</v>
      </c>
      <c r="AP1478" s="5"/>
      <c r="AQ1478" s="65">
        <v>4</v>
      </c>
      <c r="AR1478" s="65">
        <v>15</v>
      </c>
      <c r="AS1478" s="65">
        <v>6</v>
      </c>
      <c r="AT1478" s="65">
        <v>1988</v>
      </c>
    </row>
    <row r="1479" spans="1:46" x14ac:dyDescent="0.25">
      <c r="A1479" s="65">
        <v>4001</v>
      </c>
      <c r="B1479" s="22">
        <v>32310</v>
      </c>
      <c r="C1479" s="65">
        <v>1</v>
      </c>
      <c r="D1479" s="65">
        <v>3</v>
      </c>
      <c r="E1479" s="5"/>
      <c r="F1479" s="5"/>
      <c r="G1479" s="5"/>
      <c r="H1479" s="5"/>
      <c r="I1479" s="5"/>
      <c r="J1479" s="5"/>
      <c r="K1479" s="65">
        <v>0</v>
      </c>
      <c r="L1479" s="65">
        <v>0</v>
      </c>
      <c r="M1479" s="65">
        <v>0</v>
      </c>
      <c r="N1479" s="65">
        <v>24</v>
      </c>
      <c r="O1479" s="65">
        <v>0</v>
      </c>
      <c r="P1479" s="65">
        <v>0</v>
      </c>
      <c r="Q1479" s="65">
        <v>0</v>
      </c>
      <c r="R1479" s="65">
        <v>0</v>
      </c>
      <c r="S1479" s="65">
        <v>0</v>
      </c>
      <c r="T1479" s="65">
        <v>24</v>
      </c>
      <c r="U1479" s="65">
        <v>0</v>
      </c>
      <c r="V1479" s="65">
        <v>0</v>
      </c>
      <c r="W1479" s="5"/>
      <c r="X1479" s="5"/>
      <c r="Y1479" s="65">
        <v>0</v>
      </c>
      <c r="Z1479" s="5"/>
      <c r="AA1479" s="5"/>
      <c r="AB1479" s="5"/>
      <c r="AC1479" s="5"/>
      <c r="AD1479" s="5"/>
      <c r="AE1479" s="65">
        <v>0</v>
      </c>
      <c r="AF1479" s="65">
        <v>0</v>
      </c>
      <c r="AG1479" s="65">
        <v>24</v>
      </c>
      <c r="AH1479" s="5"/>
      <c r="AI1479" s="65">
        <v>13.547999382019043</v>
      </c>
      <c r="AJ1479" s="65">
        <v>0.56399995088577271</v>
      </c>
      <c r="AK1479" s="65">
        <v>0.56399995088577271</v>
      </c>
      <c r="AL1479" s="65">
        <v>24</v>
      </c>
      <c r="AM1479" s="65">
        <v>1</v>
      </c>
      <c r="AN1479" s="65">
        <v>3</v>
      </c>
      <c r="AO1479" s="65">
        <v>0</v>
      </c>
      <c r="AP1479" s="5"/>
      <c r="AQ1479" s="65">
        <v>5</v>
      </c>
      <c r="AR1479" s="65">
        <v>16</v>
      </c>
      <c r="AS1479" s="65">
        <v>6</v>
      </c>
      <c r="AT1479" s="65">
        <v>1988</v>
      </c>
    </row>
    <row r="1480" spans="1:46" x14ac:dyDescent="0.25">
      <c r="A1480" s="65">
        <v>4001</v>
      </c>
      <c r="B1480" s="22">
        <v>32311</v>
      </c>
      <c r="C1480" s="65">
        <v>1</v>
      </c>
      <c r="D1480" s="65">
        <v>3</v>
      </c>
      <c r="E1480" s="5"/>
      <c r="F1480" s="5"/>
      <c r="G1480" s="5"/>
      <c r="H1480" s="5"/>
      <c r="I1480" s="5"/>
      <c r="J1480" s="5"/>
      <c r="K1480" s="65">
        <v>0</v>
      </c>
      <c r="L1480" s="65">
        <v>0</v>
      </c>
      <c r="M1480" s="65">
        <v>0</v>
      </c>
      <c r="N1480" s="65">
        <v>24</v>
      </c>
      <c r="O1480" s="65">
        <v>0</v>
      </c>
      <c r="P1480" s="65">
        <v>0</v>
      </c>
      <c r="Q1480" s="65">
        <v>0</v>
      </c>
      <c r="R1480" s="65">
        <v>0</v>
      </c>
      <c r="S1480" s="65">
        <v>0</v>
      </c>
      <c r="T1480" s="65">
        <v>24</v>
      </c>
      <c r="U1480" s="65">
        <v>0</v>
      </c>
      <c r="V1480" s="65">
        <v>0</v>
      </c>
      <c r="W1480" s="5"/>
      <c r="X1480" s="5"/>
      <c r="Y1480" s="65">
        <v>0</v>
      </c>
      <c r="Z1480" s="5"/>
      <c r="AA1480" s="5"/>
      <c r="AB1480" s="5"/>
      <c r="AC1480" s="5"/>
      <c r="AD1480" s="5"/>
      <c r="AE1480" s="65">
        <v>0</v>
      </c>
      <c r="AF1480" s="65">
        <v>0</v>
      </c>
      <c r="AG1480" s="65">
        <v>24</v>
      </c>
      <c r="AH1480" s="5"/>
      <c r="AI1480" s="65">
        <v>12.491999626159668</v>
      </c>
      <c r="AJ1480" s="65">
        <v>0.51999998092651367</v>
      </c>
      <c r="AK1480" s="65">
        <v>0.51999998092651367</v>
      </c>
      <c r="AL1480" s="65">
        <v>24</v>
      </c>
      <c r="AM1480" s="65">
        <v>1</v>
      </c>
      <c r="AN1480" s="65">
        <v>3</v>
      </c>
      <c r="AO1480" s="65">
        <v>0</v>
      </c>
      <c r="AP1480" s="5"/>
      <c r="AQ1480" s="65">
        <v>6</v>
      </c>
      <c r="AR1480" s="65">
        <v>17</v>
      </c>
      <c r="AS1480" s="65">
        <v>6</v>
      </c>
      <c r="AT1480" s="65">
        <v>1988</v>
      </c>
    </row>
    <row r="1481" spans="1:46" x14ac:dyDescent="0.25">
      <c r="A1481" s="65">
        <v>4001</v>
      </c>
      <c r="B1481" s="22">
        <v>32312</v>
      </c>
      <c r="C1481" s="65">
        <v>1</v>
      </c>
      <c r="D1481" s="65">
        <v>3</v>
      </c>
      <c r="E1481" s="5"/>
      <c r="F1481" s="5"/>
      <c r="G1481" s="5"/>
      <c r="H1481" s="5"/>
      <c r="I1481" s="5"/>
      <c r="J1481" s="5"/>
      <c r="K1481" s="65">
        <v>0</v>
      </c>
      <c r="L1481" s="65">
        <v>0</v>
      </c>
      <c r="M1481" s="65">
        <v>0</v>
      </c>
      <c r="N1481" s="65">
        <v>24</v>
      </c>
      <c r="O1481" s="65">
        <v>0</v>
      </c>
      <c r="P1481" s="65">
        <v>0</v>
      </c>
      <c r="Q1481" s="65">
        <v>0</v>
      </c>
      <c r="R1481" s="65">
        <v>0</v>
      </c>
      <c r="S1481" s="65">
        <v>0</v>
      </c>
      <c r="T1481" s="65">
        <v>24</v>
      </c>
      <c r="U1481" s="65">
        <v>0</v>
      </c>
      <c r="V1481" s="65">
        <v>0</v>
      </c>
      <c r="W1481" s="5"/>
      <c r="X1481" s="5"/>
      <c r="Y1481" s="65">
        <v>0</v>
      </c>
      <c r="Z1481" s="5"/>
      <c r="AA1481" s="5"/>
      <c r="AB1481" s="5"/>
      <c r="AC1481" s="5"/>
      <c r="AD1481" s="5"/>
      <c r="AE1481" s="65">
        <v>0</v>
      </c>
      <c r="AF1481" s="65">
        <v>0</v>
      </c>
      <c r="AG1481" s="65">
        <v>24</v>
      </c>
      <c r="AH1481" s="5"/>
      <c r="AI1481" s="65">
        <v>18.61199951171875</v>
      </c>
      <c r="AJ1481" s="65">
        <v>0.77499997615814209</v>
      </c>
      <c r="AK1481" s="65">
        <v>0.77499997615814209</v>
      </c>
      <c r="AL1481" s="65">
        <v>24</v>
      </c>
      <c r="AM1481" s="65">
        <v>1</v>
      </c>
      <c r="AN1481" s="65">
        <v>3</v>
      </c>
      <c r="AO1481" s="65">
        <v>0</v>
      </c>
      <c r="AP1481" s="5"/>
      <c r="AQ1481" s="65">
        <v>7</v>
      </c>
      <c r="AR1481" s="65">
        <v>18</v>
      </c>
      <c r="AS1481" s="65">
        <v>6</v>
      </c>
      <c r="AT1481" s="65">
        <v>1988</v>
      </c>
    </row>
    <row r="1482" spans="1:46" x14ac:dyDescent="0.25">
      <c r="A1482" s="65">
        <v>4001</v>
      </c>
      <c r="B1482" s="22">
        <v>32313</v>
      </c>
      <c r="C1482" s="65">
        <v>1</v>
      </c>
      <c r="D1482" s="65">
        <v>3</v>
      </c>
      <c r="E1482" s="5"/>
      <c r="F1482" s="5"/>
      <c r="G1482" s="5"/>
      <c r="H1482" s="5"/>
      <c r="I1482" s="5"/>
      <c r="J1482" s="5"/>
      <c r="K1482" s="65">
        <v>0</v>
      </c>
      <c r="L1482" s="65">
        <v>0</v>
      </c>
      <c r="M1482" s="65">
        <v>0</v>
      </c>
      <c r="N1482" s="65">
        <v>24</v>
      </c>
      <c r="O1482" s="65">
        <v>0</v>
      </c>
      <c r="P1482" s="65">
        <v>0</v>
      </c>
      <c r="Q1482" s="65">
        <v>0</v>
      </c>
      <c r="R1482" s="65">
        <v>0</v>
      </c>
      <c r="S1482" s="65">
        <v>0</v>
      </c>
      <c r="T1482" s="65">
        <v>24</v>
      </c>
      <c r="U1482" s="65">
        <v>0</v>
      </c>
      <c r="V1482" s="65">
        <v>0</v>
      </c>
      <c r="W1482" s="5"/>
      <c r="X1482" s="5"/>
      <c r="Y1482" s="65">
        <v>0</v>
      </c>
      <c r="Z1482" s="5"/>
      <c r="AA1482" s="5"/>
      <c r="AB1482" s="5"/>
      <c r="AC1482" s="5"/>
      <c r="AD1482" s="5"/>
      <c r="AE1482" s="65">
        <v>0</v>
      </c>
      <c r="AF1482" s="65">
        <v>0</v>
      </c>
      <c r="AG1482" s="65">
        <v>24</v>
      </c>
      <c r="AH1482" s="5"/>
      <c r="AI1482" s="65">
        <v>10.451999664306641</v>
      </c>
      <c r="AJ1482" s="65">
        <v>0.43499994277954102</v>
      </c>
      <c r="AK1482" s="65">
        <v>0.43499994277954102</v>
      </c>
      <c r="AL1482" s="65">
        <v>24</v>
      </c>
      <c r="AM1482" s="65">
        <v>1</v>
      </c>
      <c r="AN1482" s="65">
        <v>3</v>
      </c>
      <c r="AO1482" s="65">
        <v>0</v>
      </c>
      <c r="AP1482" s="5"/>
      <c r="AQ1482" s="65">
        <v>1</v>
      </c>
      <c r="AR1482" s="65">
        <v>19</v>
      </c>
      <c r="AS1482" s="65">
        <v>6</v>
      </c>
      <c r="AT1482" s="65">
        <v>1988</v>
      </c>
    </row>
    <row r="1483" spans="1:46" x14ac:dyDescent="0.25">
      <c r="A1483" s="65">
        <v>4001</v>
      </c>
      <c r="B1483" s="22">
        <v>32314</v>
      </c>
      <c r="C1483" s="65">
        <v>1</v>
      </c>
      <c r="D1483" s="65">
        <v>3</v>
      </c>
      <c r="E1483" s="5"/>
      <c r="F1483" s="5"/>
      <c r="G1483" s="5"/>
      <c r="H1483" s="5"/>
      <c r="I1483" s="5"/>
      <c r="J1483" s="5"/>
      <c r="K1483" s="65">
        <v>0</v>
      </c>
      <c r="L1483" s="65">
        <v>0</v>
      </c>
      <c r="M1483" s="65">
        <v>0</v>
      </c>
      <c r="N1483" s="65">
        <v>24</v>
      </c>
      <c r="O1483" s="65">
        <v>0</v>
      </c>
      <c r="P1483" s="65">
        <v>0</v>
      </c>
      <c r="Q1483" s="65">
        <v>0</v>
      </c>
      <c r="R1483" s="65">
        <v>0</v>
      </c>
      <c r="S1483" s="65">
        <v>0</v>
      </c>
      <c r="T1483" s="65">
        <v>24</v>
      </c>
      <c r="U1483" s="65">
        <v>0</v>
      </c>
      <c r="V1483" s="65">
        <v>0</v>
      </c>
      <c r="W1483" s="5"/>
      <c r="X1483" s="5"/>
      <c r="Y1483" s="65">
        <v>0</v>
      </c>
      <c r="Z1483" s="5"/>
      <c r="AA1483" s="5"/>
      <c r="AB1483" s="5"/>
      <c r="AC1483" s="5"/>
      <c r="AD1483" s="5"/>
      <c r="AE1483" s="65">
        <v>0</v>
      </c>
      <c r="AF1483" s="65">
        <v>0</v>
      </c>
      <c r="AG1483" s="65">
        <v>24</v>
      </c>
      <c r="AH1483" s="5"/>
      <c r="AI1483" s="65">
        <v>19.199996948242187</v>
      </c>
      <c r="AJ1483" s="65">
        <v>0.79999995231628418</v>
      </c>
      <c r="AK1483" s="65">
        <v>0.79999995231628418</v>
      </c>
      <c r="AL1483" s="65">
        <v>24</v>
      </c>
      <c r="AM1483" s="65">
        <v>1</v>
      </c>
      <c r="AN1483" s="65">
        <v>3</v>
      </c>
      <c r="AO1483" s="65">
        <v>0</v>
      </c>
      <c r="AP1483" s="5"/>
      <c r="AQ1483" s="65">
        <v>2</v>
      </c>
      <c r="AR1483" s="65">
        <v>20</v>
      </c>
      <c r="AS1483" s="65">
        <v>6</v>
      </c>
      <c r="AT1483" s="65">
        <v>1988</v>
      </c>
    </row>
    <row r="1484" spans="1:46" x14ac:dyDescent="0.25">
      <c r="A1484" s="65">
        <v>4001</v>
      </c>
      <c r="B1484" s="22">
        <v>32315</v>
      </c>
      <c r="C1484" s="65">
        <v>1</v>
      </c>
      <c r="D1484" s="65">
        <v>3</v>
      </c>
      <c r="E1484" s="5"/>
      <c r="F1484" s="5"/>
      <c r="G1484" s="5"/>
      <c r="H1484" s="5"/>
      <c r="I1484" s="5"/>
      <c r="J1484" s="5"/>
      <c r="K1484" s="65">
        <v>0</v>
      </c>
      <c r="L1484" s="65">
        <v>0</v>
      </c>
      <c r="M1484" s="65">
        <v>0</v>
      </c>
      <c r="N1484" s="65">
        <v>24</v>
      </c>
      <c r="O1484" s="65">
        <v>0</v>
      </c>
      <c r="P1484" s="65">
        <v>0</v>
      </c>
      <c r="Q1484" s="65">
        <v>0</v>
      </c>
      <c r="R1484" s="65">
        <v>0</v>
      </c>
      <c r="S1484" s="65">
        <v>0</v>
      </c>
      <c r="T1484" s="65">
        <v>24</v>
      </c>
      <c r="U1484" s="65">
        <v>0</v>
      </c>
      <c r="V1484" s="65">
        <v>0</v>
      </c>
      <c r="W1484" s="5"/>
      <c r="X1484" s="5"/>
      <c r="Y1484" s="65">
        <v>0</v>
      </c>
      <c r="Z1484" s="5"/>
      <c r="AA1484" s="5"/>
      <c r="AB1484" s="5"/>
      <c r="AC1484" s="5"/>
      <c r="AD1484" s="5"/>
      <c r="AE1484" s="65">
        <v>0</v>
      </c>
      <c r="AF1484" s="65">
        <v>0</v>
      </c>
      <c r="AG1484" s="65">
        <v>24</v>
      </c>
      <c r="AH1484" s="5"/>
      <c r="AI1484" s="65">
        <v>28.367996215820313</v>
      </c>
      <c r="AJ1484" s="65">
        <v>1.1819992065429687</v>
      </c>
      <c r="AK1484" s="65">
        <v>1.1819992065429687</v>
      </c>
      <c r="AL1484" s="65">
        <v>24</v>
      </c>
      <c r="AM1484" s="65">
        <v>1</v>
      </c>
      <c r="AN1484" s="65">
        <v>3</v>
      </c>
      <c r="AO1484" s="65">
        <v>0</v>
      </c>
      <c r="AP1484" s="5"/>
      <c r="AQ1484" s="65">
        <v>3</v>
      </c>
      <c r="AR1484" s="65">
        <v>21</v>
      </c>
      <c r="AS1484" s="65">
        <v>6</v>
      </c>
      <c r="AT1484" s="65">
        <v>1988</v>
      </c>
    </row>
    <row r="1485" spans="1:46" x14ac:dyDescent="0.25">
      <c r="A1485" s="65">
        <v>4001</v>
      </c>
      <c r="B1485" s="22">
        <v>32316</v>
      </c>
      <c r="C1485" s="65">
        <v>1</v>
      </c>
      <c r="D1485" s="65">
        <v>3</v>
      </c>
      <c r="E1485" s="5"/>
      <c r="F1485" s="5"/>
      <c r="G1485" s="5"/>
      <c r="H1485" s="5"/>
      <c r="I1485" s="5"/>
      <c r="J1485" s="5"/>
      <c r="K1485" s="65">
        <v>0</v>
      </c>
      <c r="L1485" s="65">
        <v>0</v>
      </c>
      <c r="M1485" s="65">
        <v>0</v>
      </c>
      <c r="N1485" s="65">
        <v>24</v>
      </c>
      <c r="O1485" s="65">
        <v>0</v>
      </c>
      <c r="P1485" s="65">
        <v>0</v>
      </c>
      <c r="Q1485" s="65">
        <v>0</v>
      </c>
      <c r="R1485" s="65">
        <v>0</v>
      </c>
      <c r="S1485" s="65">
        <v>0</v>
      </c>
      <c r="T1485" s="65">
        <v>24</v>
      </c>
      <c r="U1485" s="65">
        <v>0</v>
      </c>
      <c r="V1485" s="65">
        <v>0</v>
      </c>
      <c r="W1485" s="5"/>
      <c r="X1485" s="5"/>
      <c r="Y1485" s="65">
        <v>0</v>
      </c>
      <c r="Z1485" s="5"/>
      <c r="AA1485" s="5"/>
      <c r="AB1485" s="5"/>
      <c r="AC1485" s="5"/>
      <c r="AD1485" s="5"/>
      <c r="AE1485" s="65">
        <v>0</v>
      </c>
      <c r="AF1485" s="65">
        <v>0</v>
      </c>
      <c r="AG1485" s="65">
        <v>24</v>
      </c>
      <c r="AH1485" s="5"/>
      <c r="AI1485" s="65">
        <v>12.107999801635742</v>
      </c>
      <c r="AJ1485" s="65">
        <v>0.50399994850158691</v>
      </c>
      <c r="AK1485" s="65">
        <v>0.50399994850158691</v>
      </c>
      <c r="AL1485" s="65">
        <v>24</v>
      </c>
      <c r="AM1485" s="65">
        <v>1</v>
      </c>
      <c r="AN1485" s="65">
        <v>3</v>
      </c>
      <c r="AO1485" s="65">
        <v>0</v>
      </c>
      <c r="AP1485" s="5"/>
      <c r="AQ1485" s="65">
        <v>4</v>
      </c>
      <c r="AR1485" s="65">
        <v>22</v>
      </c>
      <c r="AS1485" s="65">
        <v>6</v>
      </c>
      <c r="AT1485" s="65">
        <v>1988</v>
      </c>
    </row>
    <row r="1486" spans="1:46" x14ac:dyDescent="0.25">
      <c r="A1486" s="65">
        <v>4001</v>
      </c>
      <c r="B1486" s="22">
        <v>32317</v>
      </c>
      <c r="C1486" s="65">
        <v>1</v>
      </c>
      <c r="D1486" s="65">
        <v>3</v>
      </c>
      <c r="E1486" s="5"/>
      <c r="F1486" s="5"/>
      <c r="G1486" s="5"/>
      <c r="H1486" s="5"/>
      <c r="I1486" s="5"/>
      <c r="J1486" s="5"/>
      <c r="K1486" s="65">
        <v>0</v>
      </c>
      <c r="L1486" s="65">
        <v>0</v>
      </c>
      <c r="M1486" s="65">
        <v>0</v>
      </c>
      <c r="N1486" s="65">
        <v>24</v>
      </c>
      <c r="O1486" s="65">
        <v>0</v>
      </c>
      <c r="P1486" s="65">
        <v>0</v>
      </c>
      <c r="Q1486" s="65">
        <v>0</v>
      </c>
      <c r="R1486" s="65">
        <v>0</v>
      </c>
      <c r="S1486" s="65">
        <v>0</v>
      </c>
      <c r="T1486" s="65">
        <v>24</v>
      </c>
      <c r="U1486" s="65">
        <v>0</v>
      </c>
      <c r="V1486" s="65">
        <v>0</v>
      </c>
      <c r="W1486" s="5"/>
      <c r="X1486" s="5"/>
      <c r="Y1486" s="65">
        <v>0</v>
      </c>
      <c r="Z1486" s="5"/>
      <c r="AA1486" s="5"/>
      <c r="AB1486" s="5"/>
      <c r="AC1486" s="5"/>
      <c r="AD1486" s="5"/>
      <c r="AE1486" s="65">
        <v>0</v>
      </c>
      <c r="AF1486" s="65">
        <v>0</v>
      </c>
      <c r="AG1486" s="65">
        <v>24</v>
      </c>
      <c r="AH1486" s="5"/>
      <c r="AI1486" s="65">
        <v>10.871999740600586</v>
      </c>
      <c r="AJ1486" s="65">
        <v>0.45299994945526123</v>
      </c>
      <c r="AK1486" s="65">
        <v>0.45299994945526123</v>
      </c>
      <c r="AL1486" s="65">
        <v>24</v>
      </c>
      <c r="AM1486" s="65">
        <v>1</v>
      </c>
      <c r="AN1486" s="65">
        <v>3</v>
      </c>
      <c r="AO1486" s="65">
        <v>0</v>
      </c>
      <c r="AP1486" s="5"/>
      <c r="AQ1486" s="65">
        <v>5</v>
      </c>
      <c r="AR1486" s="65">
        <v>23</v>
      </c>
      <c r="AS1486" s="65">
        <v>6</v>
      </c>
      <c r="AT1486" s="65">
        <v>1988</v>
      </c>
    </row>
    <row r="1487" spans="1:46" x14ac:dyDescent="0.25">
      <c r="A1487" s="65">
        <v>4001</v>
      </c>
      <c r="B1487" s="22">
        <v>32318</v>
      </c>
      <c r="C1487" s="65">
        <v>1</v>
      </c>
      <c r="D1487" s="65">
        <v>3</v>
      </c>
      <c r="E1487" s="5"/>
      <c r="F1487" s="5"/>
      <c r="G1487" s="5"/>
      <c r="H1487" s="5"/>
      <c r="I1487" s="5"/>
      <c r="J1487" s="5"/>
      <c r="K1487" s="65">
        <v>0</v>
      </c>
      <c r="L1487" s="65">
        <v>0</v>
      </c>
      <c r="M1487" s="65">
        <v>0</v>
      </c>
      <c r="N1487" s="65">
        <v>24</v>
      </c>
      <c r="O1487" s="65">
        <v>0</v>
      </c>
      <c r="P1487" s="65">
        <v>0</v>
      </c>
      <c r="Q1487" s="65">
        <v>0</v>
      </c>
      <c r="R1487" s="65">
        <v>0</v>
      </c>
      <c r="S1487" s="65">
        <v>0</v>
      </c>
      <c r="T1487" s="65">
        <v>24</v>
      </c>
      <c r="U1487" s="65">
        <v>0</v>
      </c>
      <c r="V1487" s="65">
        <v>0</v>
      </c>
      <c r="W1487" s="5"/>
      <c r="X1487" s="5"/>
      <c r="Y1487" s="65">
        <v>0</v>
      </c>
      <c r="Z1487" s="5"/>
      <c r="AA1487" s="5"/>
      <c r="AB1487" s="5"/>
      <c r="AC1487" s="5"/>
      <c r="AD1487" s="5"/>
      <c r="AE1487" s="65">
        <v>0</v>
      </c>
      <c r="AF1487" s="65">
        <v>0</v>
      </c>
      <c r="AG1487" s="65">
        <v>24</v>
      </c>
      <c r="AH1487" s="5"/>
      <c r="AI1487" s="65">
        <v>10.091999053955078</v>
      </c>
      <c r="AJ1487" s="65">
        <v>0.41999995708465576</v>
      </c>
      <c r="AK1487" s="65">
        <v>0.41999995708465576</v>
      </c>
      <c r="AL1487" s="65">
        <v>24</v>
      </c>
      <c r="AM1487" s="65">
        <v>1</v>
      </c>
      <c r="AN1487" s="65">
        <v>3</v>
      </c>
      <c r="AO1487" s="65">
        <v>0</v>
      </c>
      <c r="AP1487" s="5"/>
      <c r="AQ1487" s="65">
        <v>6</v>
      </c>
      <c r="AR1487" s="65">
        <v>24</v>
      </c>
      <c r="AS1487" s="65">
        <v>6</v>
      </c>
      <c r="AT1487" s="65">
        <v>1988</v>
      </c>
    </row>
    <row r="1488" spans="1:46" x14ac:dyDescent="0.25">
      <c r="A1488" s="65">
        <v>4001</v>
      </c>
      <c r="B1488" s="22">
        <v>32319</v>
      </c>
      <c r="C1488" s="65">
        <v>1</v>
      </c>
      <c r="D1488" s="65">
        <v>3</v>
      </c>
      <c r="E1488" s="5"/>
      <c r="F1488" s="5"/>
      <c r="G1488" s="5"/>
      <c r="H1488" s="5"/>
      <c r="I1488" s="5"/>
      <c r="J1488" s="5"/>
      <c r="K1488" s="65">
        <v>0</v>
      </c>
      <c r="L1488" s="65">
        <v>0</v>
      </c>
      <c r="M1488" s="65">
        <v>0</v>
      </c>
      <c r="N1488" s="65">
        <v>24</v>
      </c>
      <c r="O1488" s="65">
        <v>0</v>
      </c>
      <c r="P1488" s="65">
        <v>0</v>
      </c>
      <c r="Q1488" s="65">
        <v>0</v>
      </c>
      <c r="R1488" s="65">
        <v>0</v>
      </c>
      <c r="S1488" s="65">
        <v>0</v>
      </c>
      <c r="T1488" s="65">
        <v>24</v>
      </c>
      <c r="U1488" s="65">
        <v>0</v>
      </c>
      <c r="V1488" s="65">
        <v>0</v>
      </c>
      <c r="W1488" s="5"/>
      <c r="X1488" s="5"/>
      <c r="Y1488" s="65">
        <v>0</v>
      </c>
      <c r="Z1488" s="5"/>
      <c r="AA1488" s="5"/>
      <c r="AB1488" s="5"/>
      <c r="AC1488" s="5"/>
      <c r="AD1488" s="5"/>
      <c r="AE1488" s="65">
        <v>0</v>
      </c>
      <c r="AF1488" s="65">
        <v>0</v>
      </c>
      <c r="AG1488" s="65">
        <v>24</v>
      </c>
      <c r="AH1488" s="5"/>
      <c r="AI1488" s="65">
        <v>12.779999732971191</v>
      </c>
      <c r="AJ1488" s="65">
        <v>0.53199994564056396</v>
      </c>
      <c r="AK1488" s="65">
        <v>0.53199994564056396</v>
      </c>
      <c r="AL1488" s="65">
        <v>24</v>
      </c>
      <c r="AM1488" s="65">
        <v>1</v>
      </c>
      <c r="AN1488" s="65">
        <v>3</v>
      </c>
      <c r="AO1488" s="65">
        <v>0</v>
      </c>
      <c r="AP1488" s="5"/>
      <c r="AQ1488" s="65">
        <v>7</v>
      </c>
      <c r="AR1488" s="65">
        <v>25</v>
      </c>
      <c r="AS1488" s="65">
        <v>6</v>
      </c>
      <c r="AT1488" s="65">
        <v>1988</v>
      </c>
    </row>
    <row r="1489" spans="1:46" x14ac:dyDescent="0.25">
      <c r="A1489" s="65">
        <v>4001</v>
      </c>
      <c r="B1489" s="22">
        <v>32320</v>
      </c>
      <c r="C1489" s="65">
        <v>1</v>
      </c>
      <c r="D1489" s="65">
        <v>3</v>
      </c>
      <c r="E1489" s="5"/>
      <c r="F1489" s="5"/>
      <c r="G1489" s="5"/>
      <c r="H1489" s="5"/>
      <c r="I1489" s="5"/>
      <c r="J1489" s="5"/>
      <c r="K1489" s="65">
        <v>0</v>
      </c>
      <c r="L1489" s="65">
        <v>0</v>
      </c>
      <c r="M1489" s="65">
        <v>0</v>
      </c>
      <c r="N1489" s="65">
        <v>24</v>
      </c>
      <c r="O1489" s="65">
        <v>0</v>
      </c>
      <c r="P1489" s="65">
        <v>0</v>
      </c>
      <c r="Q1489" s="65">
        <v>0</v>
      </c>
      <c r="R1489" s="65">
        <v>0</v>
      </c>
      <c r="S1489" s="65">
        <v>0</v>
      </c>
      <c r="T1489" s="65">
        <v>24</v>
      </c>
      <c r="U1489" s="65">
        <v>0</v>
      </c>
      <c r="V1489" s="65">
        <v>0</v>
      </c>
      <c r="W1489" s="5"/>
      <c r="X1489" s="5"/>
      <c r="Y1489" s="65">
        <v>0</v>
      </c>
      <c r="Z1489" s="5"/>
      <c r="AA1489" s="5"/>
      <c r="AB1489" s="5"/>
      <c r="AC1489" s="5"/>
      <c r="AD1489" s="5"/>
      <c r="AE1489" s="65">
        <v>0</v>
      </c>
      <c r="AF1489" s="65">
        <v>0</v>
      </c>
      <c r="AG1489" s="65">
        <v>24</v>
      </c>
      <c r="AH1489" s="5"/>
      <c r="AI1489" s="65">
        <v>24.7919921875</v>
      </c>
      <c r="AJ1489" s="65">
        <v>1.0329999923706055</v>
      </c>
      <c r="AK1489" s="65">
        <v>1.0329999923706055</v>
      </c>
      <c r="AL1489" s="65">
        <v>24</v>
      </c>
      <c r="AM1489" s="65">
        <v>1</v>
      </c>
      <c r="AN1489" s="65">
        <v>3</v>
      </c>
      <c r="AO1489" s="65">
        <v>0</v>
      </c>
      <c r="AP1489" s="5"/>
      <c r="AQ1489" s="65">
        <v>1</v>
      </c>
      <c r="AR1489" s="65">
        <v>26</v>
      </c>
      <c r="AS1489" s="65">
        <v>6</v>
      </c>
      <c r="AT1489" s="65">
        <v>1988</v>
      </c>
    </row>
    <row r="1490" spans="1:46" x14ac:dyDescent="0.25">
      <c r="A1490" s="65">
        <v>4001</v>
      </c>
      <c r="B1490" s="22">
        <v>32321</v>
      </c>
      <c r="C1490" s="65">
        <v>1</v>
      </c>
      <c r="D1490" s="65">
        <v>3</v>
      </c>
      <c r="E1490" s="5"/>
      <c r="F1490" s="5"/>
      <c r="G1490" s="5"/>
      <c r="H1490" s="5"/>
      <c r="I1490" s="5"/>
      <c r="J1490" s="5"/>
      <c r="K1490" s="65">
        <v>0</v>
      </c>
      <c r="L1490" s="65">
        <v>0</v>
      </c>
      <c r="M1490" s="65">
        <v>0</v>
      </c>
      <c r="N1490" s="65">
        <v>24</v>
      </c>
      <c r="O1490" s="65">
        <v>0</v>
      </c>
      <c r="P1490" s="65">
        <v>0</v>
      </c>
      <c r="Q1490" s="65">
        <v>0</v>
      </c>
      <c r="R1490" s="65">
        <v>0</v>
      </c>
      <c r="S1490" s="65">
        <v>0</v>
      </c>
      <c r="T1490" s="65">
        <v>24</v>
      </c>
      <c r="U1490" s="65">
        <v>0</v>
      </c>
      <c r="V1490" s="65">
        <v>0</v>
      </c>
      <c r="W1490" s="5"/>
      <c r="X1490" s="5"/>
      <c r="Y1490" s="65">
        <v>0</v>
      </c>
      <c r="Z1490" s="5"/>
      <c r="AA1490" s="5"/>
      <c r="AB1490" s="5"/>
      <c r="AC1490" s="5"/>
      <c r="AD1490" s="5"/>
      <c r="AE1490" s="65">
        <v>0</v>
      </c>
      <c r="AF1490" s="65">
        <v>0</v>
      </c>
      <c r="AG1490" s="65">
        <v>24</v>
      </c>
      <c r="AH1490" s="5"/>
      <c r="AI1490" s="65">
        <v>25.607986450195313</v>
      </c>
      <c r="AJ1490" s="65">
        <v>1.0669994354248047</v>
      </c>
      <c r="AK1490" s="65">
        <v>1.0669994354248047</v>
      </c>
      <c r="AL1490" s="65">
        <v>24</v>
      </c>
      <c r="AM1490" s="65">
        <v>1</v>
      </c>
      <c r="AN1490" s="65">
        <v>3</v>
      </c>
      <c r="AO1490" s="65">
        <v>0</v>
      </c>
      <c r="AP1490" s="5"/>
      <c r="AQ1490" s="65">
        <v>2</v>
      </c>
      <c r="AR1490" s="65">
        <v>27</v>
      </c>
      <c r="AS1490" s="65">
        <v>6</v>
      </c>
      <c r="AT1490" s="65">
        <v>1988</v>
      </c>
    </row>
    <row r="1491" spans="1:46" x14ac:dyDescent="0.25">
      <c r="A1491" s="65">
        <v>4001</v>
      </c>
      <c r="B1491" s="22">
        <v>32322</v>
      </c>
      <c r="C1491" s="65">
        <v>1</v>
      </c>
      <c r="D1491" s="65">
        <v>3</v>
      </c>
      <c r="E1491" s="5"/>
      <c r="F1491" s="5"/>
      <c r="G1491" s="5"/>
      <c r="H1491" s="5"/>
      <c r="I1491" s="5"/>
      <c r="J1491" s="5"/>
      <c r="K1491" s="65">
        <v>0</v>
      </c>
      <c r="L1491" s="65">
        <v>0</v>
      </c>
      <c r="M1491" s="65">
        <v>0</v>
      </c>
      <c r="N1491" s="65">
        <v>24</v>
      </c>
      <c r="O1491" s="65">
        <v>0</v>
      </c>
      <c r="P1491" s="65">
        <v>0</v>
      </c>
      <c r="Q1491" s="65">
        <v>0</v>
      </c>
      <c r="R1491" s="65">
        <v>0</v>
      </c>
      <c r="S1491" s="65">
        <v>0</v>
      </c>
      <c r="T1491" s="65">
        <v>24</v>
      </c>
      <c r="U1491" s="65">
        <v>0</v>
      </c>
      <c r="V1491" s="65">
        <v>0</v>
      </c>
      <c r="W1491" s="5"/>
      <c r="X1491" s="5"/>
      <c r="Y1491" s="65">
        <v>0</v>
      </c>
      <c r="Z1491" s="5"/>
      <c r="AA1491" s="5"/>
      <c r="AB1491" s="5"/>
      <c r="AC1491" s="5"/>
      <c r="AD1491" s="5"/>
      <c r="AE1491" s="65">
        <v>1</v>
      </c>
      <c r="AF1491" s="65">
        <v>1</v>
      </c>
      <c r="AG1491" s="65">
        <v>24</v>
      </c>
      <c r="AH1491" s="5"/>
      <c r="AI1491" s="65">
        <v>23.003997802734375</v>
      </c>
      <c r="AJ1491" s="65">
        <v>0.95799994468688965</v>
      </c>
      <c r="AK1491" s="65">
        <v>0.95799994468688965</v>
      </c>
      <c r="AL1491" s="65">
        <v>24</v>
      </c>
      <c r="AM1491" s="65">
        <v>1</v>
      </c>
      <c r="AN1491" s="65">
        <v>3</v>
      </c>
      <c r="AO1491" s="65">
        <v>0</v>
      </c>
      <c r="AP1491" s="5"/>
      <c r="AQ1491" s="65">
        <v>3</v>
      </c>
      <c r="AR1491" s="65">
        <v>28</v>
      </c>
      <c r="AS1491" s="65">
        <v>6</v>
      </c>
      <c r="AT1491" s="65">
        <v>1988</v>
      </c>
    </row>
    <row r="1492" spans="1:46" x14ac:dyDescent="0.25">
      <c r="A1492" s="65">
        <v>4001</v>
      </c>
      <c r="B1492" s="22">
        <v>32323</v>
      </c>
      <c r="C1492" s="65">
        <v>1</v>
      </c>
      <c r="D1492" s="65">
        <v>3</v>
      </c>
      <c r="E1492" s="5"/>
      <c r="F1492" s="5"/>
      <c r="G1492" s="5"/>
      <c r="H1492" s="5"/>
      <c r="I1492" s="5"/>
      <c r="J1492" s="5"/>
      <c r="K1492" s="65">
        <v>0</v>
      </c>
      <c r="L1492" s="65">
        <v>0</v>
      </c>
      <c r="M1492" s="65">
        <v>0</v>
      </c>
      <c r="N1492" s="65">
        <v>24</v>
      </c>
      <c r="O1492" s="65">
        <v>0</v>
      </c>
      <c r="P1492" s="65">
        <v>0</v>
      </c>
      <c r="Q1492" s="65">
        <v>0</v>
      </c>
      <c r="R1492" s="65">
        <v>0</v>
      </c>
      <c r="S1492" s="65">
        <v>0</v>
      </c>
      <c r="T1492" s="65">
        <v>24</v>
      </c>
      <c r="U1492" s="65">
        <v>0</v>
      </c>
      <c r="V1492" s="65">
        <v>0</v>
      </c>
      <c r="W1492" s="5"/>
      <c r="X1492" s="5"/>
      <c r="Y1492" s="65">
        <v>0</v>
      </c>
      <c r="Z1492" s="5"/>
      <c r="AA1492" s="5"/>
      <c r="AB1492" s="5"/>
      <c r="AC1492" s="5"/>
      <c r="AD1492" s="5"/>
      <c r="AE1492" s="65">
        <v>0</v>
      </c>
      <c r="AF1492" s="65">
        <v>0</v>
      </c>
      <c r="AG1492" s="65">
        <v>24</v>
      </c>
      <c r="AH1492" s="5"/>
      <c r="AI1492" s="65">
        <v>9.3959999084472656</v>
      </c>
      <c r="AJ1492" s="65">
        <v>0.39099997282028198</v>
      </c>
      <c r="AK1492" s="65">
        <v>0.39099997282028198</v>
      </c>
      <c r="AL1492" s="65">
        <v>24</v>
      </c>
      <c r="AM1492" s="65">
        <v>1</v>
      </c>
      <c r="AN1492" s="65">
        <v>3</v>
      </c>
      <c r="AO1492" s="65">
        <v>0</v>
      </c>
      <c r="AP1492" s="5"/>
      <c r="AQ1492" s="65">
        <v>4</v>
      </c>
      <c r="AR1492" s="65">
        <v>29</v>
      </c>
      <c r="AS1492" s="65">
        <v>6</v>
      </c>
      <c r="AT1492" s="65">
        <v>1988</v>
      </c>
    </row>
    <row r="1493" spans="1:46" x14ac:dyDescent="0.25">
      <c r="A1493" s="65">
        <v>4001</v>
      </c>
      <c r="B1493" s="22">
        <v>32324</v>
      </c>
      <c r="C1493" s="65">
        <v>1</v>
      </c>
      <c r="D1493" s="65">
        <v>3</v>
      </c>
      <c r="E1493" s="5"/>
      <c r="F1493" s="5"/>
      <c r="G1493" s="5"/>
      <c r="H1493" s="5"/>
      <c r="I1493" s="5"/>
      <c r="J1493" s="5"/>
      <c r="K1493" s="65">
        <v>0</v>
      </c>
      <c r="L1493" s="65">
        <v>0</v>
      </c>
      <c r="M1493" s="65">
        <v>0</v>
      </c>
      <c r="N1493" s="65">
        <v>24</v>
      </c>
      <c r="O1493" s="65">
        <v>0</v>
      </c>
      <c r="P1493" s="65">
        <v>0</v>
      </c>
      <c r="Q1493" s="65">
        <v>0</v>
      </c>
      <c r="R1493" s="65">
        <v>0</v>
      </c>
      <c r="S1493" s="65">
        <v>0</v>
      </c>
      <c r="T1493" s="65">
        <v>24</v>
      </c>
      <c r="U1493" s="65">
        <v>0</v>
      </c>
      <c r="V1493" s="65">
        <v>0</v>
      </c>
      <c r="W1493" s="5"/>
      <c r="X1493" s="5"/>
      <c r="Y1493" s="65">
        <v>0</v>
      </c>
      <c r="Z1493" s="5"/>
      <c r="AA1493" s="5"/>
      <c r="AB1493" s="5"/>
      <c r="AC1493" s="5"/>
      <c r="AD1493" s="5"/>
      <c r="AE1493" s="65">
        <v>0</v>
      </c>
      <c r="AF1493" s="65">
        <v>0</v>
      </c>
      <c r="AG1493" s="65">
        <v>24</v>
      </c>
      <c r="AH1493" s="5"/>
      <c r="AI1493" s="65">
        <v>12.143999099731445</v>
      </c>
      <c r="AJ1493" s="65">
        <v>0.50599998235702515</v>
      </c>
      <c r="AK1493" s="65">
        <v>0.50599998235702515</v>
      </c>
      <c r="AL1493" s="65">
        <v>24</v>
      </c>
      <c r="AM1493" s="65">
        <v>1</v>
      </c>
      <c r="AN1493" s="65">
        <v>3</v>
      </c>
      <c r="AO1493" s="65">
        <v>0</v>
      </c>
      <c r="AP1493" s="5"/>
      <c r="AQ1493" s="65">
        <v>5</v>
      </c>
      <c r="AR1493" s="65">
        <v>30</v>
      </c>
      <c r="AS1493" s="65">
        <v>6</v>
      </c>
      <c r="AT1493" s="65">
        <v>1988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44"/>
  <sheetViews>
    <sheetView zoomScaleNormal="100" workbookViewId="0">
      <pane ySplit="2" topLeftCell="A3" activePane="bottomLeft" state="frozen"/>
      <selection activeCell="A441" sqref="A441:A460"/>
      <selection pane="bottomLeft" activeCell="A441" sqref="A441:A460"/>
    </sheetView>
  </sheetViews>
  <sheetFormatPr defaultRowHeight="15" x14ac:dyDescent="0.25"/>
  <cols>
    <col min="1" max="2" width="11" style="5" customWidth="1"/>
    <col min="3" max="3" width="13.5703125" style="5" customWidth="1"/>
    <col min="4" max="4" width="13.42578125" style="5" customWidth="1"/>
    <col min="5" max="5" width="13.85546875" style="5" bestFit="1" customWidth="1"/>
    <col min="6" max="6" width="14.28515625" style="5" customWidth="1"/>
    <col min="7" max="7" width="15.7109375" style="5" customWidth="1"/>
    <col min="8" max="8" width="15.5703125" style="5" customWidth="1"/>
    <col min="9" max="9" width="13.42578125" style="5" customWidth="1"/>
    <col min="10" max="10" width="29.85546875" style="35" customWidth="1"/>
    <col min="11" max="11" width="15" style="5" customWidth="1"/>
    <col min="12" max="12" width="15.85546875" style="5" bestFit="1" customWidth="1"/>
    <col min="13" max="14" width="0" style="5" hidden="1" customWidth="1"/>
    <col min="15" max="16384" width="9.140625" style="5"/>
  </cols>
  <sheetData>
    <row r="1" spans="1:11" s="6" customFormat="1" ht="32.25" customHeight="1" x14ac:dyDescent="0.35">
      <c r="A1" s="7" t="s">
        <v>10086</v>
      </c>
      <c r="B1" s="7"/>
      <c r="E1" s="77"/>
      <c r="H1" s="26" t="s">
        <v>10064</v>
      </c>
      <c r="I1" s="79">
        <f>'Appendix A'!K1</f>
        <v>21216</v>
      </c>
      <c r="J1" s="17" t="s">
        <v>9529</v>
      </c>
      <c r="K1" s="17"/>
    </row>
    <row r="2" spans="1:11" s="27" customFormat="1" ht="30" x14ac:dyDescent="0.25">
      <c r="A2" s="43" t="s">
        <v>1</v>
      </c>
      <c r="B2" s="43" t="s">
        <v>2</v>
      </c>
      <c r="C2" s="43" t="s">
        <v>3</v>
      </c>
      <c r="D2" s="43" t="s">
        <v>1176</v>
      </c>
      <c r="E2" s="43" t="s">
        <v>4</v>
      </c>
      <c r="F2" s="43" t="s">
        <v>9788</v>
      </c>
      <c r="G2" s="43" t="s">
        <v>10108</v>
      </c>
      <c r="H2" s="43" t="s">
        <v>10087</v>
      </c>
      <c r="I2" s="43" t="s">
        <v>10112</v>
      </c>
      <c r="J2" s="86" t="s">
        <v>9578</v>
      </c>
    </row>
    <row r="3" spans="1:11" x14ac:dyDescent="0.25">
      <c r="A3" s="3" t="s">
        <v>618</v>
      </c>
      <c r="B3" s="4">
        <v>31868</v>
      </c>
      <c r="C3" s="4">
        <v>32751</v>
      </c>
      <c r="D3" s="3">
        <v>21165</v>
      </c>
      <c r="E3" s="3">
        <v>18</v>
      </c>
      <c r="F3" s="3" t="s">
        <v>9527</v>
      </c>
      <c r="G3" s="3" t="s">
        <v>10109</v>
      </c>
      <c r="H3" s="74" t="s">
        <v>10088</v>
      </c>
      <c r="I3" s="85">
        <v>9101</v>
      </c>
    </row>
    <row r="4" spans="1:11" x14ac:dyDescent="0.25">
      <c r="A4" s="3" t="s">
        <v>619</v>
      </c>
      <c r="B4" s="4">
        <v>31868</v>
      </c>
      <c r="C4" s="4">
        <v>32751</v>
      </c>
      <c r="D4" s="3">
        <v>21165</v>
      </c>
      <c r="E4" s="3">
        <v>18</v>
      </c>
      <c r="F4" s="3" t="s">
        <v>9527</v>
      </c>
      <c r="G4" s="3" t="s">
        <v>10109</v>
      </c>
      <c r="H4" s="74" t="s">
        <v>10089</v>
      </c>
      <c r="I4" s="85">
        <v>9108</v>
      </c>
      <c r="J4" s="87" t="s">
        <v>10113</v>
      </c>
    </row>
    <row r="5" spans="1:11" x14ac:dyDescent="0.25">
      <c r="A5" s="3" t="s">
        <v>620</v>
      </c>
      <c r="B5" s="4">
        <v>31868</v>
      </c>
      <c r="C5" s="4">
        <v>32751</v>
      </c>
      <c r="D5" s="3">
        <v>21165</v>
      </c>
      <c r="E5" s="3">
        <v>18</v>
      </c>
      <c r="F5" s="3" t="s">
        <v>9527</v>
      </c>
      <c r="G5" s="3" t="s">
        <v>10109</v>
      </c>
      <c r="H5" s="74" t="s">
        <v>10090</v>
      </c>
      <c r="I5" s="85">
        <v>9103</v>
      </c>
    </row>
    <row r="6" spans="1:11" x14ac:dyDescent="0.25">
      <c r="A6" s="3" t="s">
        <v>621</v>
      </c>
      <c r="B6" s="4">
        <v>31868</v>
      </c>
      <c r="C6" s="4">
        <v>32751</v>
      </c>
      <c r="D6" s="3">
        <v>21165</v>
      </c>
      <c r="E6" s="3">
        <v>18</v>
      </c>
      <c r="F6" s="3" t="s">
        <v>9527</v>
      </c>
      <c r="G6" s="3" t="s">
        <v>10109</v>
      </c>
      <c r="H6" s="74" t="s">
        <v>10091</v>
      </c>
      <c r="I6" s="85">
        <v>9104</v>
      </c>
    </row>
    <row r="7" spans="1:11" x14ac:dyDescent="0.25">
      <c r="A7" s="3" t="s">
        <v>622</v>
      </c>
      <c r="B7" s="4">
        <v>31868</v>
      </c>
      <c r="C7" s="4">
        <v>32751</v>
      </c>
      <c r="D7" s="3">
        <v>20421</v>
      </c>
      <c r="E7" s="3">
        <v>18</v>
      </c>
      <c r="F7" s="3" t="s">
        <v>9527</v>
      </c>
      <c r="G7" s="3" t="s">
        <v>10109</v>
      </c>
      <c r="H7" s="74" t="s">
        <v>10092</v>
      </c>
      <c r="I7" s="85">
        <v>9105</v>
      </c>
    </row>
    <row r="8" spans="1:11" x14ac:dyDescent="0.25">
      <c r="A8" s="3" t="s">
        <v>623</v>
      </c>
      <c r="B8" s="4">
        <v>31868</v>
      </c>
      <c r="C8" s="4">
        <v>32751</v>
      </c>
      <c r="D8" s="3">
        <v>21165</v>
      </c>
      <c r="E8" s="3">
        <v>18</v>
      </c>
      <c r="F8" s="3" t="s">
        <v>9527</v>
      </c>
      <c r="G8" s="3" t="s">
        <v>10109</v>
      </c>
      <c r="H8" s="74" t="s">
        <v>10093</v>
      </c>
      <c r="I8" s="85">
        <v>9106</v>
      </c>
    </row>
    <row r="9" spans="1:11" x14ac:dyDescent="0.25">
      <c r="A9" s="3" t="s">
        <v>624</v>
      </c>
      <c r="B9" s="4">
        <v>31868</v>
      </c>
      <c r="C9" s="4">
        <v>32751</v>
      </c>
      <c r="D9" s="3">
        <v>21165</v>
      </c>
      <c r="E9" s="3">
        <v>18</v>
      </c>
      <c r="F9" s="3" t="s">
        <v>9527</v>
      </c>
      <c r="G9" s="3" t="s">
        <v>10109</v>
      </c>
      <c r="H9" s="74" t="s">
        <v>10094</v>
      </c>
      <c r="I9" s="85">
        <v>9103</v>
      </c>
      <c r="J9" s="87" t="s">
        <v>10114</v>
      </c>
    </row>
    <row r="10" spans="1:11" x14ac:dyDescent="0.25">
      <c r="A10" s="3" t="s">
        <v>625</v>
      </c>
      <c r="B10" s="4">
        <v>31868</v>
      </c>
      <c r="C10" s="4">
        <v>32751</v>
      </c>
      <c r="D10" s="3">
        <v>21165</v>
      </c>
      <c r="E10" s="3">
        <v>18</v>
      </c>
      <c r="F10" s="3" t="s">
        <v>9527</v>
      </c>
      <c r="G10" s="3" t="s">
        <v>10109</v>
      </c>
      <c r="H10" s="74" t="s">
        <v>10095</v>
      </c>
      <c r="I10" s="85">
        <v>9108</v>
      </c>
    </row>
    <row r="11" spans="1:11" x14ac:dyDescent="0.25">
      <c r="A11" s="3" t="s">
        <v>626</v>
      </c>
      <c r="B11" s="4">
        <v>31868</v>
      </c>
      <c r="C11" s="4">
        <v>32751</v>
      </c>
      <c r="D11" s="3">
        <v>21165</v>
      </c>
      <c r="E11" s="3">
        <v>18</v>
      </c>
      <c r="F11" s="3" t="s">
        <v>9527</v>
      </c>
      <c r="G11" s="3" t="s">
        <v>10109</v>
      </c>
      <c r="H11" s="74" t="s">
        <v>10096</v>
      </c>
      <c r="I11" s="85">
        <v>9106</v>
      </c>
      <c r="J11" s="35" t="s">
        <v>10115</v>
      </c>
    </row>
    <row r="12" spans="1:11" x14ac:dyDescent="0.25">
      <c r="A12" s="3" t="s">
        <v>627</v>
      </c>
      <c r="B12" s="4">
        <v>31868</v>
      </c>
      <c r="C12" s="4">
        <v>32751</v>
      </c>
      <c r="D12" s="3">
        <v>21165</v>
      </c>
      <c r="E12" s="3">
        <v>18</v>
      </c>
      <c r="F12" s="3" t="s">
        <v>9527</v>
      </c>
      <c r="G12" s="3" t="s">
        <v>10109</v>
      </c>
      <c r="H12" s="74" t="s">
        <v>10097</v>
      </c>
      <c r="I12" s="85">
        <v>9110</v>
      </c>
    </row>
    <row r="13" spans="1:11" x14ac:dyDescent="0.25">
      <c r="A13" s="3" t="s">
        <v>628</v>
      </c>
      <c r="B13" s="4">
        <v>31868</v>
      </c>
      <c r="C13" s="4">
        <v>32751</v>
      </c>
      <c r="D13" s="3">
        <v>21165</v>
      </c>
      <c r="E13" s="3">
        <v>18</v>
      </c>
      <c r="F13" s="3" t="s">
        <v>9527</v>
      </c>
      <c r="G13" s="3" t="s">
        <v>10109</v>
      </c>
      <c r="H13" s="74" t="s">
        <v>10098</v>
      </c>
      <c r="I13" s="85">
        <v>9111</v>
      </c>
    </row>
    <row r="14" spans="1:11" x14ac:dyDescent="0.25">
      <c r="A14" s="3" t="s">
        <v>629</v>
      </c>
      <c r="B14" s="4">
        <v>31868</v>
      </c>
      <c r="C14" s="4">
        <v>32751</v>
      </c>
      <c r="D14" s="3">
        <v>21165</v>
      </c>
      <c r="E14" s="3">
        <v>18</v>
      </c>
      <c r="F14" s="3" t="s">
        <v>9527</v>
      </c>
      <c r="G14" s="3" t="s">
        <v>10109</v>
      </c>
      <c r="H14" s="74" t="s">
        <v>10099</v>
      </c>
      <c r="I14" s="85">
        <v>9112</v>
      </c>
    </row>
    <row r="15" spans="1:11" x14ac:dyDescent="0.25">
      <c r="A15" s="3" t="s">
        <v>630</v>
      </c>
      <c r="B15" s="4">
        <v>31868</v>
      </c>
      <c r="C15" s="4">
        <v>32690</v>
      </c>
      <c r="D15" s="3">
        <v>19678</v>
      </c>
      <c r="E15" s="3">
        <v>18</v>
      </c>
      <c r="F15" s="3" t="s">
        <v>9527</v>
      </c>
      <c r="G15" s="3" t="s">
        <v>10109</v>
      </c>
      <c r="H15" s="74" t="s">
        <v>10100</v>
      </c>
      <c r="I15" s="85">
        <v>9113</v>
      </c>
    </row>
    <row r="16" spans="1:11" x14ac:dyDescent="0.25">
      <c r="A16" s="3" t="s">
        <v>631</v>
      </c>
      <c r="B16" s="4">
        <v>31868</v>
      </c>
      <c r="C16" s="4">
        <v>32751</v>
      </c>
      <c r="D16" s="3">
        <v>21165</v>
      </c>
      <c r="E16" s="3">
        <v>18</v>
      </c>
      <c r="F16" s="3" t="s">
        <v>9527</v>
      </c>
      <c r="G16" s="3" t="s">
        <v>10109</v>
      </c>
      <c r="H16" s="74" t="s">
        <v>10101</v>
      </c>
      <c r="I16" s="85">
        <v>9114</v>
      </c>
    </row>
    <row r="17" spans="1:10" x14ac:dyDescent="0.25">
      <c r="A17" s="3" t="s">
        <v>632</v>
      </c>
      <c r="B17" s="4">
        <v>31868</v>
      </c>
      <c r="C17" s="4">
        <v>32751</v>
      </c>
      <c r="D17" s="3">
        <v>21165</v>
      </c>
      <c r="E17" s="3">
        <v>18</v>
      </c>
      <c r="F17" s="3" t="s">
        <v>9527</v>
      </c>
      <c r="G17" s="3" t="s">
        <v>10109</v>
      </c>
      <c r="H17" s="74" t="s">
        <v>10102</v>
      </c>
      <c r="I17" s="85">
        <v>9115</v>
      </c>
    </row>
    <row r="18" spans="1:10" x14ac:dyDescent="0.25">
      <c r="A18" s="3" t="s">
        <v>633</v>
      </c>
      <c r="B18" s="4">
        <v>31868</v>
      </c>
      <c r="C18" s="4">
        <v>32751</v>
      </c>
      <c r="D18" s="3">
        <v>21165</v>
      </c>
      <c r="E18" s="3">
        <v>18</v>
      </c>
      <c r="F18" s="3" t="s">
        <v>9527</v>
      </c>
      <c r="G18" s="3" t="s">
        <v>10109</v>
      </c>
      <c r="H18" s="74" t="s">
        <v>10103</v>
      </c>
      <c r="I18" s="85">
        <v>9116</v>
      </c>
    </row>
    <row r="19" spans="1:10" x14ac:dyDescent="0.25">
      <c r="A19" s="3" t="s">
        <v>634</v>
      </c>
      <c r="B19" s="4">
        <v>31868</v>
      </c>
      <c r="C19" s="4">
        <v>32751</v>
      </c>
      <c r="D19" s="3">
        <v>21165</v>
      </c>
      <c r="E19" s="3">
        <v>18</v>
      </c>
      <c r="F19" s="3" t="s">
        <v>9527</v>
      </c>
      <c r="G19" s="3" t="s">
        <v>10109</v>
      </c>
      <c r="H19" s="74" t="s">
        <v>10104</v>
      </c>
      <c r="I19" s="85">
        <v>9118</v>
      </c>
      <c r="J19" s="35" t="s">
        <v>10116</v>
      </c>
    </row>
    <row r="20" spans="1:10" x14ac:dyDescent="0.25">
      <c r="A20" s="3" t="s">
        <v>635</v>
      </c>
      <c r="B20" s="4">
        <v>31868</v>
      </c>
      <c r="C20" s="4">
        <v>32751</v>
      </c>
      <c r="D20" s="3">
        <v>21165</v>
      </c>
      <c r="E20" s="3">
        <v>18</v>
      </c>
      <c r="F20" s="3" t="s">
        <v>9527</v>
      </c>
      <c r="G20" s="3" t="s">
        <v>10109</v>
      </c>
      <c r="H20" s="74" t="s">
        <v>10105</v>
      </c>
      <c r="I20" s="85">
        <v>9118</v>
      </c>
    </row>
    <row r="21" spans="1:10" x14ac:dyDescent="0.25">
      <c r="A21" s="3" t="s">
        <v>636</v>
      </c>
      <c r="B21" s="4">
        <v>31868</v>
      </c>
      <c r="C21" s="4">
        <v>32751</v>
      </c>
      <c r="D21" s="3">
        <v>21165</v>
      </c>
      <c r="E21" s="3">
        <v>18</v>
      </c>
      <c r="F21" s="3" t="s">
        <v>9527</v>
      </c>
      <c r="G21" s="3" t="s">
        <v>10109</v>
      </c>
      <c r="H21" s="74" t="s">
        <v>10106</v>
      </c>
      <c r="I21" s="85">
        <v>9119</v>
      </c>
    </row>
    <row r="22" spans="1:10" x14ac:dyDescent="0.25">
      <c r="A22" s="3" t="s">
        <v>637</v>
      </c>
      <c r="B22" s="4">
        <v>31868</v>
      </c>
      <c r="C22" s="4">
        <v>32751</v>
      </c>
      <c r="D22" s="3">
        <v>21093</v>
      </c>
      <c r="E22" s="3">
        <v>13</v>
      </c>
      <c r="F22" s="3" t="s">
        <v>9527</v>
      </c>
      <c r="G22" s="3" t="s">
        <v>10109</v>
      </c>
      <c r="H22" s="74" t="s">
        <v>10107</v>
      </c>
      <c r="I22" s="85">
        <v>9103</v>
      </c>
      <c r="J22" s="87" t="s">
        <v>10117</v>
      </c>
    </row>
    <row r="23" spans="1:10" x14ac:dyDescent="0.25">
      <c r="A23" s="3" t="s">
        <v>638</v>
      </c>
      <c r="B23" s="4">
        <v>31868</v>
      </c>
      <c r="C23" s="4">
        <v>32751</v>
      </c>
      <c r="D23" s="3">
        <v>21209</v>
      </c>
      <c r="E23" s="3">
        <v>12</v>
      </c>
      <c r="F23" s="3" t="s">
        <v>9527</v>
      </c>
      <c r="G23" s="3" t="s">
        <v>10110</v>
      </c>
      <c r="H23" s="74"/>
      <c r="I23" s="74"/>
    </row>
    <row r="24" spans="1:10" x14ac:dyDescent="0.25">
      <c r="A24" s="3" t="s">
        <v>639</v>
      </c>
      <c r="B24" s="4">
        <v>31868</v>
      </c>
      <c r="C24" s="4">
        <v>32751</v>
      </c>
      <c r="D24" s="3">
        <v>21213</v>
      </c>
      <c r="E24" s="3">
        <v>12</v>
      </c>
      <c r="F24" s="3" t="s">
        <v>9527</v>
      </c>
      <c r="G24" s="3" t="s">
        <v>10110</v>
      </c>
      <c r="H24" s="74"/>
      <c r="I24" s="74"/>
    </row>
    <row r="25" spans="1:10" x14ac:dyDescent="0.25">
      <c r="A25" s="3" t="s">
        <v>640</v>
      </c>
      <c r="B25" s="4">
        <v>31868</v>
      </c>
      <c r="C25" s="4">
        <v>32751</v>
      </c>
      <c r="D25" s="3">
        <v>21213</v>
      </c>
      <c r="E25" s="3">
        <v>12</v>
      </c>
      <c r="F25" s="3" t="s">
        <v>9527</v>
      </c>
      <c r="G25" s="3" t="s">
        <v>10110</v>
      </c>
      <c r="H25" s="74"/>
      <c r="I25" s="74"/>
    </row>
    <row r="26" spans="1:10" x14ac:dyDescent="0.25">
      <c r="A26" s="3" t="s">
        <v>641</v>
      </c>
      <c r="B26" s="4">
        <v>31868</v>
      </c>
      <c r="C26" s="4">
        <v>32751</v>
      </c>
      <c r="D26" s="3">
        <v>21213</v>
      </c>
      <c r="E26" s="3">
        <v>12</v>
      </c>
      <c r="F26" s="3" t="s">
        <v>9527</v>
      </c>
      <c r="G26" s="3" t="s">
        <v>10110</v>
      </c>
      <c r="H26" s="74"/>
      <c r="I26" s="74"/>
    </row>
    <row r="27" spans="1:10" x14ac:dyDescent="0.25">
      <c r="A27" s="3" t="s">
        <v>642</v>
      </c>
      <c r="B27" s="4">
        <v>31868</v>
      </c>
      <c r="C27" s="4">
        <v>32751</v>
      </c>
      <c r="D27" s="3">
        <v>21209</v>
      </c>
      <c r="E27" s="3">
        <v>12</v>
      </c>
      <c r="F27" s="3" t="s">
        <v>9527</v>
      </c>
      <c r="G27" s="3" t="s">
        <v>10110</v>
      </c>
      <c r="H27" s="74"/>
      <c r="I27" s="74"/>
    </row>
    <row r="28" spans="1:10" x14ac:dyDescent="0.25">
      <c r="A28" s="3" t="s">
        <v>643</v>
      </c>
      <c r="B28" s="4">
        <v>31868</v>
      </c>
      <c r="C28" s="4">
        <v>32751</v>
      </c>
      <c r="D28" s="3">
        <v>21209</v>
      </c>
      <c r="E28" s="3">
        <v>12</v>
      </c>
      <c r="F28" s="3" t="s">
        <v>9527</v>
      </c>
      <c r="G28" s="3" t="s">
        <v>10110</v>
      </c>
      <c r="H28" s="74"/>
      <c r="I28" s="74"/>
    </row>
    <row r="29" spans="1:10" x14ac:dyDescent="0.25">
      <c r="A29" s="3" t="s">
        <v>644</v>
      </c>
      <c r="B29" s="4">
        <v>31868</v>
      </c>
      <c r="C29" s="4">
        <v>32751</v>
      </c>
      <c r="D29" s="3">
        <v>21211</v>
      </c>
      <c r="E29" s="3">
        <v>12</v>
      </c>
      <c r="F29" s="3" t="s">
        <v>9527</v>
      </c>
      <c r="G29" s="3" t="s">
        <v>10110</v>
      </c>
      <c r="H29" s="74"/>
      <c r="I29" s="74"/>
    </row>
    <row r="30" spans="1:10" x14ac:dyDescent="0.25">
      <c r="A30" s="3" t="s">
        <v>645</v>
      </c>
      <c r="B30" s="4">
        <v>31868</v>
      </c>
      <c r="C30" s="4">
        <v>32751</v>
      </c>
      <c r="D30" s="3">
        <v>21213</v>
      </c>
      <c r="E30" s="3">
        <v>12</v>
      </c>
      <c r="F30" s="3" t="s">
        <v>9527</v>
      </c>
      <c r="G30" s="3" t="s">
        <v>10110</v>
      </c>
      <c r="H30" s="74"/>
      <c r="I30" s="74"/>
    </row>
    <row r="31" spans="1:10" x14ac:dyDescent="0.25">
      <c r="A31" s="3" t="s">
        <v>646</v>
      </c>
      <c r="B31" s="4">
        <v>31868</v>
      </c>
      <c r="C31" s="4">
        <v>32751</v>
      </c>
      <c r="D31" s="3">
        <v>21213</v>
      </c>
      <c r="E31" s="3">
        <v>12</v>
      </c>
      <c r="F31" s="3" t="s">
        <v>9527</v>
      </c>
      <c r="G31" s="3" t="s">
        <v>10110</v>
      </c>
      <c r="H31" s="74"/>
      <c r="I31" s="74"/>
    </row>
    <row r="32" spans="1:10" x14ac:dyDescent="0.25">
      <c r="A32" s="3" t="s">
        <v>647</v>
      </c>
      <c r="B32" s="4">
        <v>31868</v>
      </c>
      <c r="C32" s="4">
        <v>32751</v>
      </c>
      <c r="D32" s="3">
        <v>21209</v>
      </c>
      <c r="E32" s="3">
        <v>12</v>
      </c>
      <c r="F32" s="3" t="s">
        <v>9527</v>
      </c>
      <c r="G32" s="3" t="s">
        <v>10110</v>
      </c>
      <c r="H32" s="74"/>
      <c r="I32" s="74"/>
    </row>
    <row r="33" spans="1:9" x14ac:dyDescent="0.25">
      <c r="A33" s="3" t="s">
        <v>648</v>
      </c>
      <c r="B33" s="4">
        <v>31868</v>
      </c>
      <c r="C33" s="4">
        <v>32751</v>
      </c>
      <c r="D33" s="3">
        <v>21213</v>
      </c>
      <c r="E33" s="3">
        <v>12</v>
      </c>
      <c r="F33" s="3" t="s">
        <v>9527</v>
      </c>
      <c r="G33" s="3" t="s">
        <v>10110</v>
      </c>
      <c r="H33" s="74"/>
      <c r="I33" s="74"/>
    </row>
    <row r="34" spans="1:9" x14ac:dyDescent="0.25">
      <c r="A34" s="3" t="s">
        <v>649</v>
      </c>
      <c r="B34" s="4">
        <v>31868</v>
      </c>
      <c r="C34" s="4">
        <v>32751</v>
      </c>
      <c r="D34" s="3">
        <v>21213</v>
      </c>
      <c r="E34" s="3">
        <v>12</v>
      </c>
      <c r="F34" s="3" t="s">
        <v>9527</v>
      </c>
      <c r="G34" s="3" t="s">
        <v>10110</v>
      </c>
      <c r="H34" s="74"/>
      <c r="I34" s="74"/>
    </row>
    <row r="35" spans="1:9" x14ac:dyDescent="0.25">
      <c r="A35" s="3" t="s">
        <v>650</v>
      </c>
      <c r="B35" s="4">
        <v>31868</v>
      </c>
      <c r="C35" s="4">
        <v>32751</v>
      </c>
      <c r="D35" s="3">
        <v>21213</v>
      </c>
      <c r="E35" s="3">
        <v>12</v>
      </c>
      <c r="F35" s="3" t="s">
        <v>9527</v>
      </c>
      <c r="G35" s="3" t="s">
        <v>10110</v>
      </c>
      <c r="H35" s="74"/>
      <c r="I35" s="74"/>
    </row>
    <row r="36" spans="1:9" x14ac:dyDescent="0.25">
      <c r="A36" s="3" t="s">
        <v>651</v>
      </c>
      <c r="B36" s="4">
        <v>31868</v>
      </c>
      <c r="C36" s="4">
        <v>32751</v>
      </c>
      <c r="D36" s="3">
        <v>21213</v>
      </c>
      <c r="E36" s="3">
        <v>12</v>
      </c>
      <c r="F36" s="3" t="s">
        <v>9527</v>
      </c>
      <c r="G36" s="3" t="s">
        <v>10110</v>
      </c>
      <c r="H36" s="74"/>
      <c r="I36" s="74"/>
    </row>
    <row r="37" spans="1:9" x14ac:dyDescent="0.25">
      <c r="A37" s="3" t="s">
        <v>652</v>
      </c>
      <c r="B37" s="4">
        <v>31868</v>
      </c>
      <c r="C37" s="4">
        <v>32751</v>
      </c>
      <c r="D37" s="3">
        <v>21211</v>
      </c>
      <c r="E37" s="3">
        <v>12</v>
      </c>
      <c r="F37" s="3" t="s">
        <v>9527</v>
      </c>
      <c r="G37" s="3" t="s">
        <v>10110</v>
      </c>
      <c r="H37" s="74"/>
      <c r="I37" s="74"/>
    </row>
    <row r="38" spans="1:9" x14ac:dyDescent="0.25">
      <c r="A38" s="3" t="s">
        <v>653</v>
      </c>
      <c r="B38" s="4">
        <v>31868</v>
      </c>
      <c r="C38" s="4">
        <v>32751</v>
      </c>
      <c r="D38" s="3">
        <v>21211</v>
      </c>
      <c r="E38" s="3">
        <v>12</v>
      </c>
      <c r="F38" s="3" t="s">
        <v>9528</v>
      </c>
      <c r="G38" s="3" t="s">
        <v>10111</v>
      </c>
      <c r="H38" s="74"/>
      <c r="I38" s="74"/>
    </row>
    <row r="39" spans="1:9" x14ac:dyDescent="0.25">
      <c r="A39" s="3" t="s">
        <v>654</v>
      </c>
      <c r="B39" s="4">
        <v>31868</v>
      </c>
      <c r="C39" s="4">
        <v>32751</v>
      </c>
      <c r="D39" s="3">
        <v>21213</v>
      </c>
      <c r="E39" s="3">
        <v>12</v>
      </c>
      <c r="F39" s="3" t="s">
        <v>9528</v>
      </c>
      <c r="G39" s="3" t="s">
        <v>10111</v>
      </c>
      <c r="H39" s="74"/>
      <c r="I39" s="74"/>
    </row>
    <row r="40" spans="1:9" x14ac:dyDescent="0.25">
      <c r="A40" s="3" t="s">
        <v>655</v>
      </c>
      <c r="B40" s="4">
        <v>31868</v>
      </c>
      <c r="C40" s="4">
        <v>32751</v>
      </c>
      <c r="D40" s="3">
        <v>21213</v>
      </c>
      <c r="E40" s="3">
        <v>11</v>
      </c>
      <c r="F40" s="3" t="s">
        <v>9528</v>
      </c>
      <c r="G40" s="3" t="s">
        <v>10111</v>
      </c>
      <c r="H40" s="74"/>
      <c r="I40" s="74"/>
    </row>
    <row r="41" spans="1:9" x14ac:dyDescent="0.25">
      <c r="A41" s="3" t="s">
        <v>656</v>
      </c>
      <c r="B41" s="4">
        <v>31868</v>
      </c>
      <c r="C41" s="4">
        <v>32751</v>
      </c>
      <c r="D41" s="3">
        <v>21045</v>
      </c>
      <c r="E41" s="3">
        <v>11</v>
      </c>
      <c r="F41" s="3" t="s">
        <v>9528</v>
      </c>
      <c r="G41" s="3" t="s">
        <v>10111</v>
      </c>
      <c r="H41" s="74"/>
      <c r="I41" s="74"/>
    </row>
    <row r="42" spans="1:9" x14ac:dyDescent="0.25">
      <c r="A42" s="3" t="s">
        <v>657</v>
      </c>
      <c r="B42" s="4">
        <v>31868</v>
      </c>
      <c r="C42" s="4">
        <v>32751</v>
      </c>
      <c r="D42" s="3">
        <v>21213</v>
      </c>
      <c r="E42" s="3">
        <v>11</v>
      </c>
      <c r="F42" s="3" t="s">
        <v>9528</v>
      </c>
      <c r="G42" s="3" t="s">
        <v>10111</v>
      </c>
      <c r="H42" s="74"/>
      <c r="I42" s="74"/>
    </row>
    <row r="43" spans="1:9" x14ac:dyDescent="0.25">
      <c r="A43" s="3" t="s">
        <v>658</v>
      </c>
      <c r="B43" s="4">
        <v>31868</v>
      </c>
      <c r="C43" s="4">
        <v>32751</v>
      </c>
      <c r="D43" s="3">
        <v>21213</v>
      </c>
      <c r="E43" s="3">
        <v>11</v>
      </c>
      <c r="F43" s="3" t="s">
        <v>9528</v>
      </c>
      <c r="G43" s="3" t="s">
        <v>10111</v>
      </c>
      <c r="H43" s="74"/>
      <c r="I43" s="74"/>
    </row>
    <row r="44" spans="1:9" x14ac:dyDescent="0.25">
      <c r="H44" s="3"/>
    </row>
  </sheetData>
  <sheetProtection sheet="1" objects="1" scenarios="1"/>
  <hyperlinks>
    <hyperlink ref="J1" location="'Table of Contents'!A1" display="Table of Contents"/>
  </hyperlinks>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76"/>
  <sheetViews>
    <sheetView zoomScaleNormal="100" workbookViewId="0">
      <pane ySplit="2" topLeftCell="A3" activePane="bottomLeft" state="frozen"/>
      <selection activeCell="A441" sqref="A441:A460"/>
      <selection pane="bottomLeft" activeCell="B6" sqref="B6"/>
    </sheetView>
  </sheetViews>
  <sheetFormatPr defaultRowHeight="15" x14ac:dyDescent="0.25"/>
  <cols>
    <col min="1" max="1" width="12.5703125" bestFit="1" customWidth="1"/>
    <col min="2" max="2" width="34" bestFit="1" customWidth="1"/>
    <col min="3" max="3" width="12.140625" style="3" customWidth="1"/>
    <col min="4" max="4" width="16.5703125" style="3" bestFit="1" customWidth="1"/>
    <col min="5" max="5" width="15" style="40" hidden="1" customWidth="1"/>
    <col min="6" max="6" width="11" style="83" customWidth="1"/>
    <col min="7" max="7" width="25.28515625" style="5" bestFit="1" customWidth="1"/>
    <col min="8" max="8" width="16.7109375" style="3" bestFit="1" customWidth="1"/>
  </cols>
  <sheetData>
    <row r="1" spans="1:8" s="6" customFormat="1" ht="26.25" customHeight="1" x14ac:dyDescent="0.35">
      <c r="A1" s="7" t="s">
        <v>10118</v>
      </c>
      <c r="C1" s="9"/>
      <c r="D1" s="9"/>
      <c r="E1" s="39"/>
      <c r="F1" s="80"/>
      <c r="H1" s="42" t="s">
        <v>9529</v>
      </c>
    </row>
    <row r="2" spans="1:8" ht="30" x14ac:dyDescent="0.25">
      <c r="A2" s="1" t="s">
        <v>81</v>
      </c>
      <c r="B2" s="1" t="s">
        <v>10076</v>
      </c>
      <c r="C2" s="43" t="s">
        <v>82</v>
      </c>
      <c r="D2" s="43" t="s">
        <v>10077</v>
      </c>
      <c r="E2" s="43" t="s">
        <v>9690</v>
      </c>
      <c r="F2" s="81" t="s">
        <v>10078</v>
      </c>
      <c r="G2" s="1" t="s">
        <v>10061</v>
      </c>
      <c r="H2" s="43" t="s">
        <v>10149</v>
      </c>
    </row>
    <row r="3" spans="1:8" x14ac:dyDescent="0.25">
      <c r="A3" s="5" t="s">
        <v>86</v>
      </c>
      <c r="B3" s="5" t="s">
        <v>9681</v>
      </c>
      <c r="C3" s="3">
        <v>1</v>
      </c>
      <c r="D3" s="3" t="s">
        <v>9528</v>
      </c>
      <c r="E3" s="41">
        <f ca="1">OFFSET(meterdata!$A$5,3,MATCH('Appendix C'!A3,meterdata!$B$5:$EY$5,0))</f>
        <v>0.99972805908957685</v>
      </c>
      <c r="F3" s="82">
        <f ca="1">1-E3</f>
        <v>2.7194091042315183E-4</v>
      </c>
      <c r="G3" s="5" t="s">
        <v>10055</v>
      </c>
      <c r="H3" s="3" t="s">
        <v>9528</v>
      </c>
    </row>
    <row r="4" spans="1:8" x14ac:dyDescent="0.25">
      <c r="A4" s="5" t="s">
        <v>87</v>
      </c>
      <c r="B4" s="5" t="s">
        <v>9753</v>
      </c>
      <c r="C4" s="3">
        <v>62</v>
      </c>
      <c r="D4" s="3" t="s">
        <v>9528</v>
      </c>
      <c r="E4" s="41">
        <f ca="1">OFFSET(meterdata!$A$5,3,MATCH('Appendix C'!A4,meterdata!$B$5:$EY$5,0))</f>
        <v>0.87279221578222854</v>
      </c>
      <c r="F4" s="82">
        <f t="shared" ref="F4:F67" ca="1" si="0">1-E4</f>
        <v>0.12720778421777146</v>
      </c>
      <c r="G4" s="5" t="s">
        <v>10051</v>
      </c>
      <c r="H4" s="3" t="s">
        <v>9527</v>
      </c>
    </row>
    <row r="5" spans="1:8" x14ac:dyDescent="0.25">
      <c r="A5" s="5" t="s">
        <v>88</v>
      </c>
      <c r="B5" s="5" t="s">
        <v>11</v>
      </c>
      <c r="C5" s="3">
        <v>29</v>
      </c>
      <c r="D5" s="3" t="s">
        <v>9527</v>
      </c>
      <c r="E5" s="41">
        <f ca="1">OFFSET(meterdata!$A$5,3,MATCH('Appendix C'!A5,meterdata!$B$5:$EY$5,0))</f>
        <v>0.94694845128262972</v>
      </c>
      <c r="F5" s="82">
        <f t="shared" ca="1" si="0"/>
        <v>5.3051548717370278E-2</v>
      </c>
      <c r="G5" s="5" t="s">
        <v>10052</v>
      </c>
      <c r="H5" s="3" t="s">
        <v>9527</v>
      </c>
    </row>
    <row r="6" spans="1:8" x14ac:dyDescent="0.25">
      <c r="A6" s="5" t="s">
        <v>89</v>
      </c>
      <c r="B6" s="5" t="s">
        <v>12</v>
      </c>
      <c r="C6" s="3">
        <v>44</v>
      </c>
      <c r="D6" s="3" t="s">
        <v>9527</v>
      </c>
      <c r="E6" s="41">
        <f ca="1">OFFSET(meterdata!$A$5,3,MATCH('Appendix C'!A6,meterdata!$B$5:$EY$5,0))</f>
        <v>0.91111398788848241</v>
      </c>
      <c r="F6" s="82">
        <f t="shared" ca="1" si="0"/>
        <v>8.8886012111517587E-2</v>
      </c>
      <c r="G6" s="5" t="s">
        <v>10051</v>
      </c>
      <c r="H6" s="3" t="s">
        <v>9527</v>
      </c>
    </row>
    <row r="7" spans="1:8" x14ac:dyDescent="0.25">
      <c r="A7" s="5" t="s">
        <v>90</v>
      </c>
      <c r="B7" s="5" t="s">
        <v>13</v>
      </c>
      <c r="C7" s="3">
        <v>99</v>
      </c>
      <c r="D7" s="3" t="s">
        <v>9528</v>
      </c>
      <c r="E7" s="41">
        <f ca="1">OFFSET(meterdata!$A$5,3,MATCH('Appendix C'!A7,meterdata!$B$5:$EY$5,0))</f>
        <v>0.79356651465319306</v>
      </c>
      <c r="F7" s="82">
        <f t="shared" ca="1" si="0"/>
        <v>0.20643348534680694</v>
      </c>
      <c r="G7" s="5" t="s">
        <v>10053</v>
      </c>
      <c r="H7" s="3" t="s">
        <v>9527</v>
      </c>
    </row>
    <row r="8" spans="1:8" x14ac:dyDescent="0.25">
      <c r="A8" s="5" t="s">
        <v>91</v>
      </c>
      <c r="B8" s="5" t="s">
        <v>14</v>
      </c>
      <c r="C8" s="3">
        <v>45</v>
      </c>
      <c r="D8" s="3" t="s">
        <v>9527</v>
      </c>
      <c r="E8" s="41">
        <f ca="1">OFFSET(meterdata!$A$5,3,MATCH('Appendix C'!A8,meterdata!$B$5:$EY$5,0))</f>
        <v>0.906753106705939</v>
      </c>
      <c r="F8" s="82">
        <f t="shared" ca="1" si="0"/>
        <v>9.3246893294060995E-2</v>
      </c>
      <c r="G8" s="5" t="s">
        <v>10052</v>
      </c>
      <c r="H8" s="3" t="s">
        <v>9527</v>
      </c>
    </row>
    <row r="9" spans="1:8" s="5" customFormat="1" hidden="1" x14ac:dyDescent="0.25">
      <c r="A9" s="5" t="s">
        <v>9682</v>
      </c>
      <c r="B9" s="5" t="s">
        <v>9757</v>
      </c>
      <c r="C9" s="3"/>
      <c r="D9" s="3"/>
      <c r="E9" s="41" t="e">
        <f ca="1">OFFSET(meterdata!$A$5,3,MATCH('Appendix C'!A9,meterdata!$B$5:$EY$5,0))</f>
        <v>#N/A</v>
      </c>
      <c r="F9" s="82" t="e">
        <f t="shared" ca="1" si="0"/>
        <v>#N/A</v>
      </c>
      <c r="G9" s="5" t="e">
        <v>#N/A</v>
      </c>
      <c r="H9" s="3"/>
    </row>
    <row r="10" spans="1:8" x14ac:dyDescent="0.25">
      <c r="A10" s="5" t="s">
        <v>92</v>
      </c>
      <c r="B10" s="5" t="s">
        <v>15</v>
      </c>
      <c r="C10" s="3">
        <v>165</v>
      </c>
      <c r="D10" s="3" t="s">
        <v>9527</v>
      </c>
      <c r="E10" s="41">
        <f ca="1">OFFSET(meterdata!$A$5,3,MATCH('Appendix C'!A10,meterdata!$B$5:$EY$5,0))</f>
        <v>0.67994797875058421</v>
      </c>
      <c r="F10" s="82">
        <f t="shared" ca="1" si="0"/>
        <v>0.32005202124941579</v>
      </c>
      <c r="G10" s="5" t="s">
        <v>10054</v>
      </c>
      <c r="H10" s="3" t="s">
        <v>9527</v>
      </c>
    </row>
    <row r="11" spans="1:8" x14ac:dyDescent="0.25">
      <c r="A11" s="5" t="s">
        <v>93</v>
      </c>
      <c r="B11" s="5" t="s">
        <v>16</v>
      </c>
      <c r="C11" s="3">
        <v>53</v>
      </c>
      <c r="D11" s="3" t="s">
        <v>9528</v>
      </c>
      <c r="E11" s="41">
        <f ca="1">OFFSET(meterdata!$A$5,3,MATCH('Appendix C'!A11,meterdata!$B$5:$EY$5,0))</f>
        <v>0.89179272505727203</v>
      </c>
      <c r="F11" s="82">
        <f t="shared" ca="1" si="0"/>
        <v>0.10820727494272797</v>
      </c>
      <c r="G11" s="5" t="s">
        <v>10051</v>
      </c>
      <c r="H11" s="3" t="s">
        <v>9527</v>
      </c>
    </row>
    <row r="12" spans="1:8" x14ac:dyDescent="0.25">
      <c r="A12" s="5" t="s">
        <v>94</v>
      </c>
      <c r="B12" s="5" t="s">
        <v>21</v>
      </c>
      <c r="C12" s="3">
        <v>458</v>
      </c>
      <c r="D12" s="3" t="s">
        <v>9528</v>
      </c>
      <c r="E12" s="41">
        <f ca="1">OFFSET(meterdata!$A$5,3,MATCH('Appendix C'!A12,meterdata!$B$5:$EY$5,0))</f>
        <v>1.948767443311108E-3</v>
      </c>
      <c r="F12" s="82">
        <f t="shared" ca="1" si="0"/>
        <v>0.99805123255668893</v>
      </c>
      <c r="G12" s="5" t="s">
        <v>10055</v>
      </c>
      <c r="H12" s="3" t="s">
        <v>9528</v>
      </c>
    </row>
    <row r="13" spans="1:8" x14ac:dyDescent="0.25">
      <c r="A13" s="5" t="s">
        <v>95</v>
      </c>
      <c r="B13" s="5" t="s">
        <v>22</v>
      </c>
      <c r="C13" s="3">
        <v>458</v>
      </c>
      <c r="D13" s="3" t="s">
        <v>9528</v>
      </c>
      <c r="E13" s="41">
        <f ca="1">OFFSET(meterdata!$A$5,3,MATCH('Appendix C'!A13,meterdata!$B$5:$EY$5,0))</f>
        <v>1.948767443311108E-3</v>
      </c>
      <c r="F13" s="82">
        <f t="shared" ca="1" si="0"/>
        <v>0.99805123255668893</v>
      </c>
      <c r="G13" s="5" t="s">
        <v>10055</v>
      </c>
      <c r="H13" s="3" t="s">
        <v>9528</v>
      </c>
    </row>
    <row r="14" spans="1:8" x14ac:dyDescent="0.25">
      <c r="A14" s="5" t="s">
        <v>96</v>
      </c>
      <c r="B14" s="5" t="s">
        <v>23</v>
      </c>
      <c r="C14" s="3">
        <v>349</v>
      </c>
      <c r="D14" s="3" t="s">
        <v>9527</v>
      </c>
      <c r="E14" s="41">
        <f ca="1">OFFSET(meterdata!$A$5,3,MATCH('Appendix C'!A14,meterdata!$B$5:$EY$5,0))</f>
        <v>0.32271717034481168</v>
      </c>
      <c r="F14" s="82">
        <f t="shared" ca="1" si="0"/>
        <v>0.67728282965518827</v>
      </c>
      <c r="G14" s="5" t="s">
        <v>10054</v>
      </c>
      <c r="H14" s="3" t="s">
        <v>9527</v>
      </c>
    </row>
    <row r="15" spans="1:8" x14ac:dyDescent="0.25">
      <c r="A15" s="5" t="s">
        <v>97</v>
      </c>
      <c r="B15" s="5" t="s">
        <v>24</v>
      </c>
      <c r="C15" s="3">
        <v>145</v>
      </c>
      <c r="D15" s="3" t="s">
        <v>9527</v>
      </c>
      <c r="E15" s="41">
        <f ca="1">OFFSET(meterdata!$A$5,3,MATCH('Appendix C'!A15,meterdata!$B$5:$EY$5,0))</f>
        <v>0.71935698044332563</v>
      </c>
      <c r="F15" s="82">
        <f t="shared" ca="1" si="0"/>
        <v>0.28064301955667437</v>
      </c>
      <c r="G15" s="5" t="s">
        <v>10054</v>
      </c>
      <c r="H15" s="3" t="s">
        <v>9527</v>
      </c>
    </row>
    <row r="16" spans="1:8" x14ac:dyDescent="0.25">
      <c r="A16" s="5" t="s">
        <v>98</v>
      </c>
      <c r="B16" s="5" t="s">
        <v>25</v>
      </c>
      <c r="C16" s="3">
        <v>16</v>
      </c>
      <c r="D16" s="3" t="s">
        <v>9527</v>
      </c>
      <c r="E16" s="41">
        <f ca="1">OFFSET(meterdata!$A$5,3,MATCH('Appendix C'!A16,meterdata!$B$5:$EY$5,0))</f>
        <v>0.96633988896778666</v>
      </c>
      <c r="F16" s="82">
        <f t="shared" ca="1" si="0"/>
        <v>3.3660111032213336E-2</v>
      </c>
      <c r="G16" s="5" t="s">
        <v>10051</v>
      </c>
      <c r="H16" s="3" t="s">
        <v>9527</v>
      </c>
    </row>
    <row r="17" spans="1:8" x14ac:dyDescent="0.25">
      <c r="A17" s="5" t="s">
        <v>99</v>
      </c>
      <c r="B17" s="5" t="s">
        <v>26</v>
      </c>
      <c r="C17" s="3">
        <v>348</v>
      </c>
      <c r="D17" s="3" t="s">
        <v>9527</v>
      </c>
      <c r="E17" s="41">
        <f ca="1">OFFSET(meterdata!$A$5,3,MATCH('Appendix C'!A17,meterdata!$B$5:$EY$5,0))</f>
        <v>0.32407719533005042</v>
      </c>
      <c r="F17" s="82">
        <f t="shared" ca="1" si="0"/>
        <v>0.67592280466994958</v>
      </c>
      <c r="G17" s="5" t="s">
        <v>10056</v>
      </c>
      <c r="H17" s="3" t="s">
        <v>9527</v>
      </c>
    </row>
    <row r="18" spans="1:8" x14ac:dyDescent="0.25">
      <c r="A18" s="5" t="s">
        <v>100</v>
      </c>
      <c r="B18" s="5" t="s">
        <v>26</v>
      </c>
      <c r="C18" s="3">
        <v>56</v>
      </c>
      <c r="D18" s="3" t="s">
        <v>9527</v>
      </c>
      <c r="E18" s="41">
        <f ca="1">OFFSET(meterdata!$A$5,3,MATCH('Appendix C'!A18,meterdata!$B$5:$EY$5,0))</f>
        <v>0.88176252743975647</v>
      </c>
      <c r="F18" s="82">
        <f t="shared" ca="1" si="0"/>
        <v>0.11823747256024353</v>
      </c>
      <c r="G18" s="5" t="s">
        <v>10056</v>
      </c>
      <c r="H18" s="3" t="s">
        <v>9527</v>
      </c>
    </row>
    <row r="19" spans="1:8" x14ac:dyDescent="0.25">
      <c r="A19" s="5" t="s">
        <v>101</v>
      </c>
      <c r="B19" s="5" t="s">
        <v>27</v>
      </c>
      <c r="C19" s="3">
        <v>36</v>
      </c>
      <c r="D19" s="3" t="s">
        <v>9527</v>
      </c>
      <c r="E19" s="41">
        <f ca="1">OFFSET(meterdata!$A$5,3,MATCH('Appendix C'!A19,meterdata!$B$5:$EY$5,0))</f>
        <v>0.93144386737999352</v>
      </c>
      <c r="F19" s="82">
        <f t="shared" ca="1" si="0"/>
        <v>6.8556132620006482E-2</v>
      </c>
      <c r="G19" s="5" t="s">
        <v>10054</v>
      </c>
      <c r="H19" s="3" t="s">
        <v>9527</v>
      </c>
    </row>
    <row r="20" spans="1:8" x14ac:dyDescent="0.25">
      <c r="A20" s="5" t="s">
        <v>102</v>
      </c>
      <c r="B20" s="5" t="s">
        <v>28</v>
      </c>
      <c r="C20" s="3">
        <v>88</v>
      </c>
      <c r="D20" s="3" t="s">
        <v>9527</v>
      </c>
      <c r="E20" s="41">
        <f ca="1">OFFSET(meterdata!$A$5,3,MATCH('Appendix C'!A20,meterdata!$B$5:$EY$5,0))</f>
        <v>0.82266675553345281</v>
      </c>
      <c r="F20" s="82">
        <f t="shared" ca="1" si="0"/>
        <v>0.17733324446654719</v>
      </c>
      <c r="G20" s="5" t="s">
        <v>10051</v>
      </c>
      <c r="H20" s="3" t="s">
        <v>9527</v>
      </c>
    </row>
    <row r="21" spans="1:8" x14ac:dyDescent="0.25">
      <c r="A21" s="5" t="s">
        <v>103</v>
      </c>
      <c r="B21" s="5" t="s">
        <v>29</v>
      </c>
      <c r="C21" s="3">
        <v>1</v>
      </c>
      <c r="D21" s="3" t="s">
        <v>9527</v>
      </c>
      <c r="E21" s="41">
        <f ca="1">OFFSET(meterdata!$A$5,3,MATCH('Appendix C'!A21,meterdata!$B$5:$EY$5,0))</f>
        <v>0.99891148868102031</v>
      </c>
      <c r="F21" s="82">
        <f t="shared" ca="1" si="0"/>
        <v>1.0885113189796902E-3</v>
      </c>
      <c r="G21" s="5" t="s">
        <v>10052</v>
      </c>
      <c r="H21" s="3" t="s">
        <v>9527</v>
      </c>
    </row>
    <row r="22" spans="1:8" x14ac:dyDescent="0.25">
      <c r="A22" s="5" t="s">
        <v>104</v>
      </c>
      <c r="B22" s="5" t="s">
        <v>30</v>
      </c>
      <c r="C22" s="3">
        <v>50</v>
      </c>
      <c r="D22" s="3" t="s">
        <v>9528</v>
      </c>
      <c r="E22" s="41">
        <f ca="1">OFFSET(meterdata!$A$5,3,MATCH('Appendix C'!A22,meterdata!$B$5:$EY$5,0))</f>
        <v>0.90317290742217105</v>
      </c>
      <c r="F22" s="82">
        <f t="shared" ca="1" si="0"/>
        <v>9.6827092577828955E-2</v>
      </c>
      <c r="G22" s="5" t="s">
        <v>660</v>
      </c>
      <c r="H22" s="3" t="s">
        <v>9528</v>
      </c>
    </row>
    <row r="23" spans="1:8" x14ac:dyDescent="0.25">
      <c r="A23" s="5" t="s">
        <v>105</v>
      </c>
      <c r="B23" s="5" t="s">
        <v>31</v>
      </c>
      <c r="C23" s="3">
        <v>81</v>
      </c>
      <c r="D23" s="3" t="s">
        <v>9527</v>
      </c>
      <c r="E23" s="41">
        <f ca="1">OFFSET(meterdata!$A$5,3,MATCH('Appendix C'!A23,meterdata!$B$5:$EY$5,0))</f>
        <v>0.82832923606179998</v>
      </c>
      <c r="F23" s="82">
        <f t="shared" ca="1" si="0"/>
        <v>0.17167076393820002</v>
      </c>
      <c r="G23" s="5" t="s">
        <v>10057</v>
      </c>
      <c r="H23" s="3" t="s">
        <v>9527</v>
      </c>
    </row>
    <row r="24" spans="1:8" x14ac:dyDescent="0.25">
      <c r="A24" s="5" t="s">
        <v>106</v>
      </c>
      <c r="B24" s="5" t="s">
        <v>32</v>
      </c>
      <c r="C24" s="3">
        <v>73</v>
      </c>
      <c r="D24" s="3" t="s">
        <v>9527</v>
      </c>
      <c r="E24" s="41">
        <f ca="1">OFFSET(meterdata!$A$5,3,MATCH('Appendix C'!A24,meterdata!$B$5:$EY$5,0))</f>
        <v>0.84582403009166096</v>
      </c>
      <c r="F24" s="82">
        <f t="shared" ca="1" si="0"/>
        <v>0.15417596990833904</v>
      </c>
      <c r="G24" s="5" t="s">
        <v>10052</v>
      </c>
      <c r="H24" s="3" t="s">
        <v>9527</v>
      </c>
    </row>
    <row r="25" spans="1:8" x14ac:dyDescent="0.25">
      <c r="A25" s="5" t="s">
        <v>107</v>
      </c>
      <c r="B25" s="5" t="s">
        <v>33</v>
      </c>
      <c r="C25" s="3">
        <v>115</v>
      </c>
      <c r="D25" s="3" t="s">
        <v>9528</v>
      </c>
      <c r="E25" s="41">
        <f ca="1">OFFSET(meterdata!$A$5,3,MATCH('Appendix C'!A25,meterdata!$B$5:$EY$5,0))</f>
        <v>0.77704295341927776</v>
      </c>
      <c r="F25" s="82">
        <f t="shared" ca="1" si="0"/>
        <v>0.22295704658072224</v>
      </c>
      <c r="G25" s="5" t="s">
        <v>660</v>
      </c>
      <c r="H25" s="3" t="s">
        <v>9528</v>
      </c>
    </row>
    <row r="26" spans="1:8" x14ac:dyDescent="0.25">
      <c r="A26" s="5" t="s">
        <v>108</v>
      </c>
      <c r="B26" s="5" t="s">
        <v>34</v>
      </c>
      <c r="C26" s="3">
        <v>1</v>
      </c>
      <c r="D26" s="3" t="s">
        <v>9528</v>
      </c>
      <c r="E26" s="41">
        <f ca="1">OFFSET(meterdata!$A$5,3,MATCH('Appendix C'!A26,meterdata!$B$5:$EY$5,0))</f>
        <v>0.9978261816932712</v>
      </c>
      <c r="F26" s="82">
        <f t="shared" ca="1" si="0"/>
        <v>2.1738183067288031E-3</v>
      </c>
      <c r="G26" s="5" t="s">
        <v>660</v>
      </c>
      <c r="H26" s="3" t="s">
        <v>9528</v>
      </c>
    </row>
    <row r="27" spans="1:8" x14ac:dyDescent="0.25">
      <c r="A27" s="5" t="s">
        <v>109</v>
      </c>
      <c r="B27" s="5" t="s">
        <v>35</v>
      </c>
      <c r="C27" s="3">
        <v>343</v>
      </c>
      <c r="D27" s="3" t="s">
        <v>9527</v>
      </c>
      <c r="E27" s="41">
        <f ca="1">OFFSET(meterdata!$A$5,3,MATCH('Appendix C'!A27,meterdata!$B$5:$EY$5,0))</f>
        <v>0.3371636840751574</v>
      </c>
      <c r="F27" s="82">
        <f t="shared" ca="1" si="0"/>
        <v>0.6628363159248426</v>
      </c>
      <c r="G27" s="5" t="s">
        <v>10057</v>
      </c>
      <c r="H27" s="3" t="s">
        <v>9527</v>
      </c>
    </row>
    <row r="28" spans="1:8" x14ac:dyDescent="0.25">
      <c r="A28" s="5" t="s">
        <v>110</v>
      </c>
      <c r="B28" s="5" t="s">
        <v>36</v>
      </c>
      <c r="C28" s="3">
        <v>269</v>
      </c>
      <c r="D28" s="3" t="s">
        <v>9527</v>
      </c>
      <c r="E28" s="41">
        <f ca="1">OFFSET(meterdata!$A$5,3,MATCH('Appendix C'!A28,meterdata!$B$5:$EY$5,0))</f>
        <v>0.48056124502367359</v>
      </c>
      <c r="F28" s="82">
        <f t="shared" ca="1" si="0"/>
        <v>0.51943875497632641</v>
      </c>
      <c r="G28" s="5" t="s">
        <v>10052</v>
      </c>
      <c r="H28" s="3" t="s">
        <v>9527</v>
      </c>
    </row>
    <row r="29" spans="1:8" x14ac:dyDescent="0.25">
      <c r="A29" s="5" t="s">
        <v>111</v>
      </c>
      <c r="B29" s="5" t="s">
        <v>9751</v>
      </c>
      <c r="C29" s="3">
        <v>349</v>
      </c>
      <c r="D29" s="3" t="s">
        <v>9527</v>
      </c>
      <c r="E29" s="41">
        <f ca="1">OFFSET(meterdata!$A$5,3,MATCH('Appendix C'!A29,meterdata!$B$5:$EY$5,0))</f>
        <v>0.32297971188362551</v>
      </c>
      <c r="F29" s="82">
        <f t="shared" ca="1" si="0"/>
        <v>0.67702028811637449</v>
      </c>
      <c r="G29" s="5" t="s">
        <v>10052</v>
      </c>
      <c r="H29" s="3" t="s">
        <v>9527</v>
      </c>
    </row>
    <row r="30" spans="1:8" x14ac:dyDescent="0.25">
      <c r="A30" s="5" t="s">
        <v>112</v>
      </c>
      <c r="B30" s="5" t="s">
        <v>37</v>
      </c>
      <c r="C30" s="3">
        <v>4</v>
      </c>
      <c r="D30" s="3" t="s">
        <v>9528</v>
      </c>
      <c r="E30" s="41">
        <f ca="1">OFFSET(meterdata!$A$5,3,MATCH('Appendix C'!A30,meterdata!$B$5:$EY$5,0))</f>
        <v>0.99162398497467719</v>
      </c>
      <c r="F30" s="82">
        <f t="shared" ca="1" si="0"/>
        <v>8.3760150253228138E-3</v>
      </c>
      <c r="G30" s="5" t="s">
        <v>660</v>
      </c>
      <c r="H30" s="3" t="s">
        <v>9528</v>
      </c>
    </row>
    <row r="31" spans="1:8" x14ac:dyDescent="0.25">
      <c r="A31" s="5" t="s">
        <v>113</v>
      </c>
      <c r="B31" s="5" t="s">
        <v>38</v>
      </c>
      <c r="C31" s="3">
        <v>4</v>
      </c>
      <c r="D31" s="3" t="s">
        <v>9528</v>
      </c>
      <c r="E31" s="41">
        <f ca="1">OFFSET(meterdata!$A$5,3,MATCH('Appendix C'!A31,meterdata!$B$5:$EY$5,0))</f>
        <v>0.99195499239078144</v>
      </c>
      <c r="F31" s="82">
        <f t="shared" ca="1" si="0"/>
        <v>8.0450076092185574E-3</v>
      </c>
      <c r="G31" s="5" t="s">
        <v>660</v>
      </c>
      <c r="H31" s="3" t="s">
        <v>9528</v>
      </c>
    </row>
    <row r="32" spans="1:8" x14ac:dyDescent="0.25">
      <c r="A32" s="5" t="s">
        <v>114</v>
      </c>
      <c r="B32" s="5" t="s">
        <v>39</v>
      </c>
      <c r="C32" s="3">
        <v>4</v>
      </c>
      <c r="D32" s="3" t="s">
        <v>9528</v>
      </c>
      <c r="E32" s="41">
        <f ca="1">OFFSET(meterdata!$A$5,3,MATCH('Appendix C'!A32,meterdata!$B$5:$EY$5,0))</f>
        <v>0.9917518377907717</v>
      </c>
      <c r="F32" s="82">
        <f t="shared" ca="1" si="0"/>
        <v>8.2481622092283047E-3</v>
      </c>
      <c r="G32" s="5" t="s">
        <v>660</v>
      </c>
      <c r="H32" s="3" t="s">
        <v>9528</v>
      </c>
    </row>
    <row r="33" spans="1:8" x14ac:dyDescent="0.25">
      <c r="A33" s="5" t="s">
        <v>115</v>
      </c>
      <c r="B33" s="5" t="s">
        <v>40</v>
      </c>
      <c r="C33" s="3">
        <v>4</v>
      </c>
      <c r="D33" s="3" t="s">
        <v>9528</v>
      </c>
      <c r="E33" s="41">
        <f ca="1">OFFSET(meterdata!$A$5,3,MATCH('Appendix C'!A33,meterdata!$B$5:$EY$5,0))</f>
        <v>0.9918285281182202</v>
      </c>
      <c r="F33" s="82">
        <f t="shared" ca="1" si="0"/>
        <v>8.1714718817798015E-3</v>
      </c>
      <c r="G33" s="5" t="s">
        <v>660</v>
      </c>
      <c r="H33" s="3" t="s">
        <v>9528</v>
      </c>
    </row>
    <row r="34" spans="1:8" x14ac:dyDescent="0.25">
      <c r="A34" s="5" t="s">
        <v>116</v>
      </c>
      <c r="B34" s="5" t="s">
        <v>41</v>
      </c>
      <c r="C34" s="3">
        <v>3</v>
      </c>
      <c r="D34" s="3" t="s">
        <v>9528</v>
      </c>
      <c r="E34" s="41">
        <f ca="1">OFFSET(meterdata!$A$5,3,MATCH('Appendix C'!A34,meterdata!$B$5:$EY$5,0))</f>
        <v>0.99373745504323285</v>
      </c>
      <c r="F34" s="82">
        <f t="shared" ca="1" si="0"/>
        <v>6.2625449567671465E-3</v>
      </c>
      <c r="G34" s="5" t="s">
        <v>660</v>
      </c>
      <c r="H34" s="3" t="s">
        <v>9528</v>
      </c>
    </row>
    <row r="35" spans="1:8" x14ac:dyDescent="0.25">
      <c r="A35" s="5" t="s">
        <v>117</v>
      </c>
      <c r="B35" s="5" t="s">
        <v>42</v>
      </c>
      <c r="C35" s="3">
        <v>3</v>
      </c>
      <c r="D35" s="3" t="s">
        <v>9528</v>
      </c>
      <c r="E35" s="41">
        <f ca="1">OFFSET(meterdata!$A$5,3,MATCH('Appendix C'!A35,meterdata!$B$5:$EY$5,0))</f>
        <v>0.99350215031987765</v>
      </c>
      <c r="F35" s="82">
        <f t="shared" ca="1" si="0"/>
        <v>6.4978496801223473E-3</v>
      </c>
      <c r="G35" s="5" t="s">
        <v>660</v>
      </c>
      <c r="H35" s="3" t="s">
        <v>9528</v>
      </c>
    </row>
    <row r="36" spans="1:8" x14ac:dyDescent="0.25">
      <c r="A36" s="5" t="s">
        <v>118</v>
      </c>
      <c r="B36" s="5" t="s">
        <v>43</v>
      </c>
      <c r="C36" s="3">
        <v>2</v>
      </c>
      <c r="D36" s="3" t="s">
        <v>9528</v>
      </c>
      <c r="E36" s="41">
        <f ca="1">OFFSET(meterdata!$A$5,3,MATCH('Appendix C'!A36,meterdata!$B$5:$EY$5,0))</f>
        <v>0.99562469932691955</v>
      </c>
      <c r="F36" s="82">
        <f t="shared" ca="1" si="0"/>
        <v>4.3753006730804511E-3</v>
      </c>
      <c r="G36" s="5" t="s">
        <v>660</v>
      </c>
      <c r="H36" s="3" t="s">
        <v>9528</v>
      </c>
    </row>
    <row r="37" spans="1:8" x14ac:dyDescent="0.25">
      <c r="A37" s="5" t="s">
        <v>119</v>
      </c>
      <c r="B37" s="5" t="s">
        <v>44</v>
      </c>
      <c r="C37" s="3">
        <v>1</v>
      </c>
      <c r="D37" s="3" t="s">
        <v>9528</v>
      </c>
      <c r="E37" s="41">
        <f ca="1">OFFSET(meterdata!$A$5,3,MATCH('Appendix C'!A37,meterdata!$B$5:$EY$5,0))</f>
        <v>0.99777608731503531</v>
      </c>
      <c r="F37" s="82">
        <f t="shared" ca="1" si="0"/>
        <v>2.2239126849646906E-3</v>
      </c>
      <c r="G37" s="5" t="s">
        <v>660</v>
      </c>
      <c r="H37" s="3" t="s">
        <v>9528</v>
      </c>
    </row>
    <row r="38" spans="1:8" x14ac:dyDescent="0.25">
      <c r="A38" s="5" t="s">
        <v>120</v>
      </c>
      <c r="B38" s="5" t="s">
        <v>45</v>
      </c>
      <c r="C38" s="3">
        <v>1</v>
      </c>
      <c r="D38" s="3" t="s">
        <v>9528</v>
      </c>
      <c r="E38" s="41">
        <f ca="1">OFFSET(meterdata!$A$5,3,MATCH('Appendix C'!A38,meterdata!$B$5:$EY$5,0))</f>
        <v>0.99814992595858631</v>
      </c>
      <c r="F38" s="82">
        <f t="shared" ca="1" si="0"/>
        <v>1.8500740414136851E-3</v>
      </c>
      <c r="G38" s="5" t="s">
        <v>660</v>
      </c>
      <c r="H38" s="3" t="s">
        <v>9528</v>
      </c>
    </row>
    <row r="39" spans="1:8" x14ac:dyDescent="0.25">
      <c r="A39" s="5" t="s">
        <v>121</v>
      </c>
      <c r="B39" s="5" t="s">
        <v>46</v>
      </c>
      <c r="C39" s="3">
        <v>1</v>
      </c>
      <c r="D39" s="3" t="s">
        <v>9528</v>
      </c>
      <c r="E39" s="41">
        <f ca="1">OFFSET(meterdata!$A$5,3,MATCH('Appendix C'!A39,meterdata!$B$5:$EY$5,0))</f>
        <v>0.99814832379297114</v>
      </c>
      <c r="F39" s="82">
        <f t="shared" ca="1" si="0"/>
        <v>1.8516762070288628E-3</v>
      </c>
      <c r="G39" s="5" t="s">
        <v>660</v>
      </c>
      <c r="H39" s="3" t="s">
        <v>9528</v>
      </c>
    </row>
    <row r="40" spans="1:8" x14ac:dyDescent="0.25">
      <c r="A40" s="5" t="s">
        <v>122</v>
      </c>
      <c r="B40" s="5" t="s">
        <v>47</v>
      </c>
      <c r="C40" s="3">
        <v>99</v>
      </c>
      <c r="D40" s="3" t="s">
        <v>9527</v>
      </c>
      <c r="E40" s="41">
        <f ca="1">OFFSET(meterdata!$A$5,3,MATCH('Appendix C'!A40,meterdata!$B$5:$EY$5,0))</f>
        <v>0.79457278147059152</v>
      </c>
      <c r="F40" s="82">
        <f t="shared" ca="1" si="0"/>
        <v>0.20542721852940848</v>
      </c>
      <c r="G40" s="5" t="s">
        <v>10058</v>
      </c>
      <c r="H40" s="3" t="s">
        <v>9527</v>
      </c>
    </row>
    <row r="41" spans="1:8" x14ac:dyDescent="0.25">
      <c r="A41" s="5" t="s">
        <v>124</v>
      </c>
      <c r="B41" s="5" t="s">
        <v>48</v>
      </c>
      <c r="C41" s="3">
        <v>443</v>
      </c>
      <c r="D41" s="3" t="s">
        <v>9528</v>
      </c>
      <c r="E41" s="41">
        <f ca="1">OFFSET(meterdata!$A$5,3,MATCH('Appendix C'!A41,meterdata!$B$5:$EY$5,0))</f>
        <v>0.13629697656394862</v>
      </c>
      <c r="F41" s="82">
        <f t="shared" ca="1" si="0"/>
        <v>0.86370302343605143</v>
      </c>
      <c r="G41" s="5" t="s">
        <v>660</v>
      </c>
      <c r="H41" s="3" t="s">
        <v>9528</v>
      </c>
    </row>
    <row r="42" spans="1:8" x14ac:dyDescent="0.25">
      <c r="A42" s="5" t="s">
        <v>125</v>
      </c>
      <c r="B42" s="5" t="s">
        <v>49</v>
      </c>
      <c r="C42" s="3">
        <v>182</v>
      </c>
      <c r="D42" s="3" t="s">
        <v>9528</v>
      </c>
      <c r="E42" s="41">
        <f ca="1">OFFSET(meterdata!$A$5,3,MATCH('Appendix C'!A42,meterdata!$B$5:$EY$5,0))</f>
        <v>0.63272756519532325</v>
      </c>
      <c r="F42" s="82">
        <f t="shared" ca="1" si="0"/>
        <v>0.36727243480467675</v>
      </c>
      <c r="G42" s="5" t="s">
        <v>660</v>
      </c>
      <c r="H42" s="3" t="s">
        <v>9528</v>
      </c>
    </row>
    <row r="43" spans="1:8" x14ac:dyDescent="0.25">
      <c r="A43" s="5" t="s">
        <v>126</v>
      </c>
      <c r="B43" s="5" t="s">
        <v>50</v>
      </c>
      <c r="C43" s="3">
        <v>114</v>
      </c>
      <c r="D43" s="3" t="s">
        <v>9528</v>
      </c>
      <c r="E43" s="41">
        <f ca="1">OFFSET(meterdata!$A$5,3,MATCH('Appendix C'!A43,meterdata!$B$5:$EY$5,0))</f>
        <v>0.77125860149313286</v>
      </c>
      <c r="F43" s="82">
        <f t="shared" ca="1" si="0"/>
        <v>0.22874139850686714</v>
      </c>
      <c r="G43" s="5" t="s">
        <v>660</v>
      </c>
      <c r="H43" s="3" t="s">
        <v>9528</v>
      </c>
    </row>
    <row r="44" spans="1:8" x14ac:dyDescent="0.25">
      <c r="A44" s="5" t="s">
        <v>127</v>
      </c>
      <c r="B44" s="5" t="s">
        <v>51</v>
      </c>
      <c r="C44" s="3">
        <v>33</v>
      </c>
      <c r="D44" s="3" t="s">
        <v>9528</v>
      </c>
      <c r="E44" s="41">
        <f ca="1">OFFSET(meterdata!$A$5,3,MATCH('Appendix C'!A44,meterdata!$B$5:$EY$5,0))</f>
        <v>0.9342909156782373</v>
      </c>
      <c r="F44" s="82">
        <f t="shared" ca="1" si="0"/>
        <v>6.5709084321762701E-2</v>
      </c>
      <c r="G44" s="5" t="s">
        <v>660</v>
      </c>
      <c r="H44" s="3" t="s">
        <v>9528</v>
      </c>
    </row>
    <row r="45" spans="1:8" x14ac:dyDescent="0.25">
      <c r="A45" s="5" t="s">
        <v>128</v>
      </c>
      <c r="B45" s="5" t="s">
        <v>52</v>
      </c>
      <c r="C45" s="3">
        <v>17</v>
      </c>
      <c r="D45" s="3" t="s">
        <v>9528</v>
      </c>
      <c r="E45" s="41">
        <f ca="1">OFFSET(meterdata!$A$5,3,MATCH('Appendix C'!A45,meterdata!$B$5:$EY$5,0))</f>
        <v>0.96441355184308863</v>
      </c>
      <c r="F45" s="82">
        <f t="shared" ca="1" si="0"/>
        <v>3.5586448156911366E-2</v>
      </c>
      <c r="G45" s="5" t="s">
        <v>660</v>
      </c>
      <c r="H45" s="3" t="s">
        <v>9528</v>
      </c>
    </row>
    <row r="46" spans="1:8" x14ac:dyDescent="0.25">
      <c r="A46" s="5" t="s">
        <v>129</v>
      </c>
      <c r="B46" s="5" t="s">
        <v>53</v>
      </c>
      <c r="C46" s="3">
        <v>14</v>
      </c>
      <c r="D46" s="3" t="s">
        <v>9528</v>
      </c>
      <c r="E46" s="41">
        <f ca="1">OFFSET(meterdata!$A$5,3,MATCH('Appendix C'!A46,meterdata!$B$5:$EY$5,0))</f>
        <v>0.97039678592760259</v>
      </c>
      <c r="F46" s="82">
        <f t="shared" ca="1" si="0"/>
        <v>2.960321407239741E-2</v>
      </c>
      <c r="G46" s="5" t="s">
        <v>660</v>
      </c>
      <c r="H46" s="3" t="s">
        <v>9528</v>
      </c>
    </row>
    <row r="47" spans="1:8" x14ac:dyDescent="0.25">
      <c r="A47" s="5" t="s">
        <v>130</v>
      </c>
      <c r="B47" s="5" t="s">
        <v>54</v>
      </c>
      <c r="C47" s="3">
        <v>12</v>
      </c>
      <c r="D47" s="3" t="s">
        <v>9528</v>
      </c>
      <c r="E47" s="41">
        <f ca="1">OFFSET(meterdata!$A$5,3,MATCH('Appendix C'!A47,meterdata!$B$5:$EY$5,0))</f>
        <v>0.97469123064263508</v>
      </c>
      <c r="F47" s="82">
        <f t="shared" ca="1" si="0"/>
        <v>2.5308769357364924E-2</v>
      </c>
      <c r="G47" s="5" t="s">
        <v>660</v>
      </c>
      <c r="H47" s="3" t="s">
        <v>9528</v>
      </c>
    </row>
    <row r="48" spans="1:8" x14ac:dyDescent="0.25">
      <c r="A48" s="5" t="s">
        <v>131</v>
      </c>
      <c r="B48" s="5" t="s">
        <v>55</v>
      </c>
      <c r="C48" s="3">
        <v>11</v>
      </c>
      <c r="D48" s="3" t="s">
        <v>9528</v>
      </c>
      <c r="E48" s="41">
        <f ca="1">OFFSET(meterdata!$A$5,3,MATCH('Appendix C'!A48,meterdata!$B$5:$EY$5,0))</f>
        <v>0.9768961309622991</v>
      </c>
      <c r="F48" s="82">
        <f t="shared" ca="1" si="0"/>
        <v>2.3103869037700897E-2</v>
      </c>
      <c r="G48" s="5" t="s">
        <v>660</v>
      </c>
      <c r="H48" s="3" t="s">
        <v>9528</v>
      </c>
    </row>
    <row r="49" spans="1:8" x14ac:dyDescent="0.25">
      <c r="A49" s="5" t="s">
        <v>132</v>
      </c>
      <c r="B49" s="5" t="s">
        <v>56</v>
      </c>
      <c r="C49" s="3">
        <v>8</v>
      </c>
      <c r="D49" s="3" t="s">
        <v>9528</v>
      </c>
      <c r="E49" s="41">
        <f ca="1">OFFSET(meterdata!$A$5,3,MATCH('Appendix C'!A49,meterdata!$B$5:$EY$5,0))</f>
        <v>0.98293832474145315</v>
      </c>
      <c r="F49" s="82">
        <f t="shared" ca="1" si="0"/>
        <v>1.7061675258546849E-2</v>
      </c>
      <c r="G49" s="5" t="s">
        <v>660</v>
      </c>
      <c r="H49" s="3" t="s">
        <v>9528</v>
      </c>
    </row>
    <row r="50" spans="1:8" x14ac:dyDescent="0.25">
      <c r="A50" s="5" t="s">
        <v>134</v>
      </c>
      <c r="B50" s="5" t="s">
        <v>57</v>
      </c>
      <c r="C50" s="3">
        <v>1</v>
      </c>
      <c r="D50" s="3" t="s">
        <v>9527</v>
      </c>
      <c r="E50" s="41">
        <f ca="1">OFFSET(meterdata!$A$5,3,MATCH('Appendix C'!A50,meterdata!$B$5:$EY$5,0))</f>
        <v>0.99794548962608443</v>
      </c>
      <c r="F50" s="82">
        <f t="shared" ca="1" si="0"/>
        <v>2.0545103739155746E-3</v>
      </c>
      <c r="G50" s="5" t="s">
        <v>10051</v>
      </c>
      <c r="H50" s="3" t="s">
        <v>9527</v>
      </c>
    </row>
    <row r="51" spans="1:8" x14ac:dyDescent="0.25">
      <c r="A51" s="5" t="s">
        <v>135</v>
      </c>
      <c r="B51" s="5" t="s">
        <v>9752</v>
      </c>
      <c r="C51" s="3">
        <v>357</v>
      </c>
      <c r="D51" s="3" t="s">
        <v>9527</v>
      </c>
      <c r="E51" s="41">
        <f ca="1">OFFSET(meterdata!$A$5,3,MATCH('Appendix C'!A51,meterdata!$B$5:$EY$5,0))</f>
        <v>0.30658453752100973</v>
      </c>
      <c r="F51" s="82">
        <f t="shared" ca="1" si="0"/>
        <v>0.69341546247899033</v>
      </c>
      <c r="G51" s="5" t="s">
        <v>10058</v>
      </c>
      <c r="H51" s="3" t="s">
        <v>9527</v>
      </c>
    </row>
    <row r="52" spans="1:8" x14ac:dyDescent="0.25">
      <c r="A52" s="5" t="s">
        <v>136</v>
      </c>
      <c r="B52" s="5" t="s">
        <v>58</v>
      </c>
      <c r="C52" s="3">
        <v>66</v>
      </c>
      <c r="D52" s="3" t="s">
        <v>9527</v>
      </c>
      <c r="E52" s="41">
        <f ca="1">OFFSET(meterdata!$A$5,3,MATCH('Appendix C'!A52,meterdata!$B$5:$EY$5,0))</f>
        <v>0.86045810401002831</v>
      </c>
      <c r="F52" s="82">
        <f t="shared" ca="1" si="0"/>
        <v>0.13954189598997169</v>
      </c>
      <c r="G52" s="5" t="s">
        <v>10052</v>
      </c>
      <c r="H52" s="3" t="s">
        <v>9527</v>
      </c>
    </row>
    <row r="53" spans="1:8" x14ac:dyDescent="0.25">
      <c r="A53" s="5" t="s">
        <v>137</v>
      </c>
      <c r="B53" s="5" t="s">
        <v>59</v>
      </c>
      <c r="C53" s="3">
        <v>23</v>
      </c>
      <c r="D53" s="3" t="s">
        <v>9527</v>
      </c>
      <c r="E53" s="41">
        <f ca="1">OFFSET(meterdata!$A$5,3,MATCH('Appendix C'!A53,meterdata!$B$5:$EY$5,0))</f>
        <v>0.95337035831259065</v>
      </c>
      <c r="F53" s="82">
        <f t="shared" ca="1" si="0"/>
        <v>4.6629641687409351E-2</v>
      </c>
      <c r="G53" s="5" t="s">
        <v>10051</v>
      </c>
      <c r="H53" s="3" t="s">
        <v>9527</v>
      </c>
    </row>
    <row r="54" spans="1:8" x14ac:dyDescent="0.25">
      <c r="A54" s="5" t="s">
        <v>138</v>
      </c>
      <c r="B54" s="5" t="s">
        <v>61</v>
      </c>
      <c r="C54" s="3">
        <v>83</v>
      </c>
      <c r="D54" s="3" t="s">
        <v>9527</v>
      </c>
      <c r="E54" s="41">
        <f ca="1">OFFSET(meterdata!$A$5,3,MATCH('Appendix C'!A54,meterdata!$B$5:$EY$5,0))</f>
        <v>0.82494065578561226</v>
      </c>
      <c r="F54" s="82">
        <f t="shared" ca="1" si="0"/>
        <v>0.17505934421438774</v>
      </c>
      <c r="G54" s="5" t="s">
        <v>10058</v>
      </c>
      <c r="H54" s="3" t="s">
        <v>9527</v>
      </c>
    </row>
    <row r="55" spans="1:8" x14ac:dyDescent="0.25">
      <c r="A55" s="5" t="s">
        <v>140</v>
      </c>
      <c r="B55" s="5" t="s">
        <v>62</v>
      </c>
      <c r="C55" s="3">
        <v>116</v>
      </c>
      <c r="D55" s="3" t="s">
        <v>9528</v>
      </c>
      <c r="E55" s="41">
        <f ca="1">OFFSET(meterdata!$A$5,3,MATCH('Appendix C'!A55,meterdata!$B$5:$EY$5,0))</f>
        <v>0.7768141641694245</v>
      </c>
      <c r="F55" s="82">
        <f t="shared" ca="1" si="0"/>
        <v>0.2231858358305755</v>
      </c>
      <c r="G55" s="5" t="s">
        <v>660</v>
      </c>
      <c r="H55" s="3" t="s">
        <v>9528</v>
      </c>
    </row>
    <row r="56" spans="1:8" x14ac:dyDescent="0.25">
      <c r="A56" s="5" t="s">
        <v>141</v>
      </c>
      <c r="B56" s="5" t="s">
        <v>63</v>
      </c>
      <c r="C56" s="3">
        <v>4</v>
      </c>
      <c r="D56" s="3" t="s">
        <v>9528</v>
      </c>
      <c r="E56" s="41">
        <f ca="1">OFFSET(meterdata!$A$5,3,MATCH('Appendix C'!A56,meterdata!$B$5:$EY$5,0))</f>
        <v>0.99396389445018374</v>
      </c>
      <c r="F56" s="82">
        <f t="shared" ca="1" si="0"/>
        <v>6.0361055498162619E-3</v>
      </c>
      <c r="G56" s="5" t="s">
        <v>660</v>
      </c>
      <c r="H56" s="3" t="s">
        <v>9528</v>
      </c>
    </row>
    <row r="57" spans="1:8" x14ac:dyDescent="0.25">
      <c r="A57" s="5" t="s">
        <v>142</v>
      </c>
      <c r="B57" s="5" t="s">
        <v>661</v>
      </c>
      <c r="C57" s="3">
        <v>357</v>
      </c>
      <c r="D57" s="3" t="s">
        <v>9527</v>
      </c>
      <c r="E57" s="41">
        <f ca="1">OFFSET(meterdata!$A$5,3,MATCH('Appendix C'!A57,meterdata!$B$5:$EY$5,0))</f>
        <v>0.30658613968662496</v>
      </c>
      <c r="F57" s="82">
        <f t="shared" ca="1" si="0"/>
        <v>0.69341386031337504</v>
      </c>
      <c r="G57" s="35" t="s">
        <v>10051</v>
      </c>
      <c r="H57" s="3" t="s">
        <v>9527</v>
      </c>
    </row>
    <row r="58" spans="1:8" x14ac:dyDescent="0.25">
      <c r="A58" s="5" t="s">
        <v>143</v>
      </c>
      <c r="B58" s="5" t="s">
        <v>64</v>
      </c>
      <c r="C58" s="3">
        <v>11</v>
      </c>
      <c r="D58" s="3" t="s">
        <v>9527</v>
      </c>
      <c r="E58" s="41">
        <f ca="1">OFFSET(meterdata!$A$5,3,MATCH('Appendix C'!A58,meterdata!$B$5:$EY$5,0))</f>
        <v>0.97754458079229867</v>
      </c>
      <c r="F58" s="82">
        <f t="shared" ca="1" si="0"/>
        <v>2.2455419207701333E-2</v>
      </c>
      <c r="G58" s="5" t="s">
        <v>10052</v>
      </c>
      <c r="H58" s="3" t="s">
        <v>9527</v>
      </c>
    </row>
    <row r="59" spans="1:8" x14ac:dyDescent="0.25">
      <c r="A59" s="5" t="s">
        <v>144</v>
      </c>
      <c r="B59" s="5" t="s">
        <v>65</v>
      </c>
      <c r="C59" s="3">
        <v>89</v>
      </c>
      <c r="D59" s="3" t="s">
        <v>9527</v>
      </c>
      <c r="E59" s="41">
        <f ca="1">OFFSET(meterdata!$A$5,3,MATCH('Appendix C'!A59,meterdata!$B$5:$EY$5,0))</f>
        <v>0.81341820111408192</v>
      </c>
      <c r="F59" s="82">
        <f t="shared" ca="1" si="0"/>
        <v>0.18658179888591808</v>
      </c>
      <c r="G59" s="5" t="s">
        <v>10051</v>
      </c>
      <c r="H59" s="3" t="s">
        <v>9527</v>
      </c>
    </row>
    <row r="60" spans="1:8" x14ac:dyDescent="0.25">
      <c r="A60" s="5" t="s">
        <v>145</v>
      </c>
      <c r="B60" s="5" t="s">
        <v>66</v>
      </c>
      <c r="C60" s="3">
        <v>80</v>
      </c>
      <c r="D60" s="3" t="s">
        <v>9527</v>
      </c>
      <c r="E60" s="41">
        <f ca="1">OFFSET(meterdata!$A$5,3,MATCH('Appendix C'!A60,meterdata!$B$5:$EY$5,0))</f>
        <v>0.84232190967887477</v>
      </c>
      <c r="F60" s="82">
        <f t="shared" ca="1" si="0"/>
        <v>0.15767809032112523</v>
      </c>
      <c r="G60" s="5" t="s">
        <v>10054</v>
      </c>
      <c r="H60" s="3" t="s">
        <v>9527</v>
      </c>
    </row>
    <row r="61" spans="1:8" x14ac:dyDescent="0.25">
      <c r="A61" s="5" t="s">
        <v>146</v>
      </c>
      <c r="B61" s="5" t="s">
        <v>67</v>
      </c>
      <c r="C61" s="3">
        <v>50</v>
      </c>
      <c r="D61" s="3" t="s">
        <v>9527</v>
      </c>
      <c r="E61" s="41">
        <f ca="1">OFFSET(meterdata!$A$5,3,MATCH('Appendix C'!A61,meterdata!$B$5:$EY$5,0))</f>
        <v>0.90051587596589222</v>
      </c>
      <c r="F61" s="82">
        <f t="shared" ca="1" si="0"/>
        <v>9.9484124034107779E-2</v>
      </c>
      <c r="G61" s="5" t="s">
        <v>10054</v>
      </c>
      <c r="H61" s="3" t="s">
        <v>9527</v>
      </c>
    </row>
    <row r="62" spans="1:8" x14ac:dyDescent="0.25">
      <c r="A62" s="5" t="s">
        <v>147</v>
      </c>
      <c r="B62" s="5" t="s">
        <v>68</v>
      </c>
      <c r="C62" s="3">
        <v>32</v>
      </c>
      <c r="D62" s="3" t="s">
        <v>9527</v>
      </c>
      <c r="E62" s="41">
        <f ca="1">OFFSET(meterdata!$A$5,3,MATCH('Appendix C'!A62,meterdata!$B$5:$EY$5,0))</f>
        <v>0.93345180814002671</v>
      </c>
      <c r="F62" s="82">
        <f t="shared" ca="1" si="0"/>
        <v>6.6548191859973294E-2</v>
      </c>
      <c r="G62" s="5" t="s">
        <v>10051</v>
      </c>
      <c r="H62" s="3" t="s">
        <v>9527</v>
      </c>
    </row>
    <row r="63" spans="1:8" x14ac:dyDescent="0.25">
      <c r="A63" s="5" t="s">
        <v>148</v>
      </c>
      <c r="B63" s="5" t="s">
        <v>69</v>
      </c>
      <c r="C63" s="3">
        <v>19</v>
      </c>
      <c r="D63" s="3" t="s">
        <v>9527</v>
      </c>
      <c r="E63" s="41">
        <f ca="1">OFFSET(meterdata!$A$5,3,MATCH('Appendix C'!A63,meterdata!$B$5:$EY$5,0))</f>
        <v>0.96206840862657239</v>
      </c>
      <c r="F63" s="82">
        <f t="shared" ca="1" si="0"/>
        <v>3.7931591373427609E-2</v>
      </c>
      <c r="G63" s="5" t="s">
        <v>10051</v>
      </c>
      <c r="H63" s="3" t="s">
        <v>9527</v>
      </c>
    </row>
    <row r="64" spans="1:8" x14ac:dyDescent="0.25">
      <c r="A64" s="5" t="s">
        <v>149</v>
      </c>
      <c r="B64" s="5" t="s">
        <v>70</v>
      </c>
      <c r="C64" s="3">
        <v>65</v>
      </c>
      <c r="D64" s="3" t="s">
        <v>9527</v>
      </c>
      <c r="E64" s="41">
        <f ca="1">OFFSET(meterdata!$A$5,3,MATCH('Appendix C'!A64,meterdata!$B$5:$EY$5,0))</f>
        <v>0.87009203266537982</v>
      </c>
      <c r="F64" s="82">
        <f t="shared" ca="1" si="0"/>
        <v>0.12990796733462018</v>
      </c>
      <c r="G64" s="5" t="s">
        <v>10051</v>
      </c>
      <c r="H64" s="3" t="s">
        <v>9527</v>
      </c>
    </row>
    <row r="65" spans="1:8" x14ac:dyDescent="0.25">
      <c r="A65" s="5" t="s">
        <v>150</v>
      </c>
      <c r="B65" s="5" t="s">
        <v>71</v>
      </c>
      <c r="C65" s="3">
        <v>26</v>
      </c>
      <c r="D65" s="3" t="s">
        <v>9527</v>
      </c>
      <c r="E65" s="41">
        <f ca="1">OFFSET(meterdata!$A$5,3,MATCH('Appendix C'!A65,meterdata!$B$5:$EY$5,0))</f>
        <v>0.95229359620812259</v>
      </c>
      <c r="F65" s="82">
        <f t="shared" ca="1" si="0"/>
        <v>4.7706403791877405E-2</v>
      </c>
      <c r="G65" s="5" t="s">
        <v>10051</v>
      </c>
      <c r="H65" s="3" t="s">
        <v>9527</v>
      </c>
    </row>
    <row r="66" spans="1:8" x14ac:dyDescent="0.25">
      <c r="A66" s="5" t="s">
        <v>151</v>
      </c>
      <c r="B66" s="5" t="s">
        <v>72</v>
      </c>
      <c r="C66" s="3">
        <v>4</v>
      </c>
      <c r="D66" s="3" t="s">
        <v>9527</v>
      </c>
      <c r="E66" s="41">
        <f ca="1">OFFSET(meterdata!$A$5,3,MATCH('Appendix C'!A66,meterdata!$B$5:$EY$5,0))</f>
        <v>0.99240893931509344</v>
      </c>
      <c r="F66" s="82">
        <f t="shared" ca="1" si="0"/>
        <v>7.5910606849065587E-3</v>
      </c>
      <c r="G66" s="5" t="s">
        <v>10051</v>
      </c>
      <c r="H66" s="3" t="s">
        <v>9527</v>
      </c>
    </row>
    <row r="67" spans="1:8" x14ac:dyDescent="0.25">
      <c r="A67" s="5" t="s">
        <v>152</v>
      </c>
      <c r="B67" s="5" t="s">
        <v>9680</v>
      </c>
      <c r="C67" s="3">
        <v>128</v>
      </c>
      <c r="D67" s="3" t="s">
        <v>9528</v>
      </c>
      <c r="E67" s="41">
        <f ca="1">OFFSET(meterdata!$A$5,3,MATCH('Appendix C'!A67,meterdata!$B$5:$EY$5,0))</f>
        <v>0.77917447455376487</v>
      </c>
      <c r="F67" s="82">
        <f t="shared" ca="1" si="0"/>
        <v>0.22082552544623513</v>
      </c>
      <c r="G67" s="5" t="s">
        <v>10051</v>
      </c>
      <c r="H67" s="3" t="s">
        <v>9528</v>
      </c>
    </row>
    <row r="68" spans="1:8" x14ac:dyDescent="0.25">
      <c r="A68" s="5" t="s">
        <v>153</v>
      </c>
      <c r="B68" s="5" t="s">
        <v>74</v>
      </c>
      <c r="C68" s="3">
        <v>357</v>
      </c>
      <c r="D68" s="3" t="s">
        <v>9528</v>
      </c>
      <c r="E68" s="41">
        <f ca="1">OFFSET(meterdata!$A$5,3,MATCH('Appendix C'!A68,meterdata!$B$5:$EY$5,0))</f>
        <v>0.30637262441563679</v>
      </c>
      <c r="F68" s="82">
        <f t="shared" ref="F68:F76" ca="1" si="1">1-E68</f>
        <v>0.69362737558436316</v>
      </c>
      <c r="G68" s="5" t="s">
        <v>10055</v>
      </c>
      <c r="H68" s="3" t="s">
        <v>9528</v>
      </c>
    </row>
    <row r="69" spans="1:8" s="5" customFormat="1" hidden="1" x14ac:dyDescent="0.25">
      <c r="A69" s="5" t="s">
        <v>9683</v>
      </c>
      <c r="B69" s="5" t="s">
        <v>9754</v>
      </c>
      <c r="C69" s="3"/>
      <c r="D69" s="3" t="s">
        <v>9528</v>
      </c>
      <c r="E69" s="41" t="e">
        <f ca="1">OFFSET(meterdata!$A$5,3,MATCH('Appendix C'!A69,meterdata!$B$5:$EY$5,0))</f>
        <v>#N/A</v>
      </c>
      <c r="F69" s="82" t="e">
        <f t="shared" ca="1" si="1"/>
        <v>#N/A</v>
      </c>
      <c r="G69" s="5" t="e">
        <v>#N/A</v>
      </c>
      <c r="H69" s="3" t="s">
        <v>9527</v>
      </c>
    </row>
    <row r="70" spans="1:8" s="5" customFormat="1" hidden="1" x14ac:dyDescent="0.25">
      <c r="A70" s="5" t="s">
        <v>9684</v>
      </c>
      <c r="B70" s="5" t="s">
        <v>9755</v>
      </c>
      <c r="C70" s="3"/>
      <c r="D70" s="3" t="s">
        <v>9528</v>
      </c>
      <c r="E70" s="41" t="e">
        <f ca="1">OFFSET(meterdata!$A$5,3,MATCH('Appendix C'!A70,meterdata!$B$5:$EY$5,0))</f>
        <v>#N/A</v>
      </c>
      <c r="F70" s="82" t="e">
        <f t="shared" ca="1" si="1"/>
        <v>#N/A</v>
      </c>
      <c r="G70" s="5" t="e">
        <v>#N/A</v>
      </c>
      <c r="H70" s="3" t="s">
        <v>9527</v>
      </c>
    </row>
    <row r="71" spans="1:8" s="5" customFormat="1" hidden="1" x14ac:dyDescent="0.25">
      <c r="A71" s="5" t="s">
        <v>9685</v>
      </c>
      <c r="B71" s="5" t="s">
        <v>9756</v>
      </c>
      <c r="C71" s="3"/>
      <c r="D71" s="3" t="s">
        <v>9528</v>
      </c>
      <c r="E71" s="41" t="e">
        <f ca="1">OFFSET(meterdata!$A$5,3,MATCH('Appendix C'!A71,meterdata!$B$5:$EY$5,0))</f>
        <v>#N/A</v>
      </c>
      <c r="F71" s="82" t="e">
        <f t="shared" ca="1" si="1"/>
        <v>#N/A</v>
      </c>
      <c r="G71" s="5" t="e">
        <v>#N/A</v>
      </c>
      <c r="H71" s="3" t="s">
        <v>9527</v>
      </c>
    </row>
    <row r="72" spans="1:8" x14ac:dyDescent="0.25">
      <c r="A72" s="5" t="s">
        <v>154</v>
      </c>
      <c r="B72" s="5" t="s">
        <v>9750</v>
      </c>
      <c r="C72" s="3">
        <v>357</v>
      </c>
      <c r="D72" s="3" t="s">
        <v>9528</v>
      </c>
      <c r="E72" s="41">
        <f ca="1">OFFSET(meterdata!$A$5,3,MATCH('Appendix C'!A72,meterdata!$B$5:$EY$5,0))</f>
        <v>0.30637262441563679</v>
      </c>
      <c r="F72" s="82">
        <f t="shared" ca="1" si="1"/>
        <v>0.69362737558436316</v>
      </c>
      <c r="G72" s="5" t="s">
        <v>10053</v>
      </c>
      <c r="H72" s="3" t="s">
        <v>9527</v>
      </c>
    </row>
    <row r="73" spans="1:8" x14ac:dyDescent="0.25">
      <c r="A73" s="5" t="s">
        <v>155</v>
      </c>
      <c r="B73" s="5" t="s">
        <v>75</v>
      </c>
      <c r="C73" s="3">
        <v>42</v>
      </c>
      <c r="D73" s="3" t="s">
        <v>9527</v>
      </c>
      <c r="E73" s="41">
        <f ca="1">OFFSET(meterdata!$A$5,3,MATCH('Appendix C'!A73,meterdata!$B$5:$EY$5,0))</f>
        <v>0.91534616176660333</v>
      </c>
      <c r="F73" s="82">
        <f t="shared" ca="1" si="1"/>
        <v>8.4653838233396672E-2</v>
      </c>
      <c r="G73" s="5" t="s">
        <v>10051</v>
      </c>
      <c r="H73" s="3" t="s">
        <v>9527</v>
      </c>
    </row>
    <row r="74" spans="1:8" x14ac:dyDescent="0.25">
      <c r="A74" s="5" t="s">
        <v>156</v>
      </c>
      <c r="B74" s="5" t="s">
        <v>76</v>
      </c>
      <c r="C74" s="3">
        <v>57</v>
      </c>
      <c r="D74" s="3" t="s">
        <v>9527</v>
      </c>
      <c r="E74" s="41">
        <f ca="1">OFFSET(meterdata!$A$5,3,MATCH('Appendix C'!A74,meterdata!$B$5:$EY$5,0))</f>
        <v>0.88221337684387902</v>
      </c>
      <c r="F74" s="82">
        <f t="shared" ca="1" si="1"/>
        <v>0.11778662315612098</v>
      </c>
      <c r="G74" s="5" t="s">
        <v>10052</v>
      </c>
      <c r="H74" s="3" t="s">
        <v>9527</v>
      </c>
    </row>
    <row r="75" spans="1:8" x14ac:dyDescent="0.25">
      <c r="A75" t="s">
        <v>157</v>
      </c>
      <c r="B75" t="s">
        <v>78</v>
      </c>
      <c r="C75" s="3">
        <v>102</v>
      </c>
      <c r="D75" s="3" t="s">
        <v>9527</v>
      </c>
      <c r="E75" s="41">
        <f ca="1">OFFSET(meterdata!$A$5,3,MATCH('Appendix C'!A75,meterdata!$B$5:$EY$5,0))</f>
        <v>0.81388464493019252</v>
      </c>
      <c r="F75" s="82">
        <f t="shared" ca="1" si="1"/>
        <v>0.18611535506980748</v>
      </c>
      <c r="G75" s="5" t="s">
        <v>10052</v>
      </c>
      <c r="H75" s="3" t="s">
        <v>9527</v>
      </c>
    </row>
    <row r="76" spans="1:8" x14ac:dyDescent="0.25">
      <c r="A76" t="s">
        <v>159</v>
      </c>
      <c r="B76" t="s">
        <v>80</v>
      </c>
      <c r="C76" s="3">
        <v>49</v>
      </c>
      <c r="D76" s="3" t="s">
        <v>9528</v>
      </c>
      <c r="E76" s="41">
        <f ca="1">OFFSET(meterdata!$A$5,3,MATCH('Appendix C'!A76,meterdata!$B$5:$EY$5,0))</f>
        <v>0.91234487832513456</v>
      </c>
      <c r="F76" s="82">
        <f t="shared" ca="1" si="1"/>
        <v>8.7655121674865444E-2</v>
      </c>
      <c r="G76" s="5" t="s">
        <v>660</v>
      </c>
      <c r="H76" s="3" t="s">
        <v>9528</v>
      </c>
    </row>
  </sheetData>
  <sheetProtection sheet="1" objects="1" scenarios="1"/>
  <sortState ref="A3:C72">
    <sortCondition ref="A3:A72"/>
  </sortState>
  <hyperlinks>
    <hyperlink ref="H1" location="'Table of Contents'!A1" display="Table of Contents"/>
  </hyperlinks>
  <pageMargins left="0.7" right="0.7" top="0.75" bottom="0.75" header="0.3" footer="0.3"/>
  <pageSetup scale="85"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7"/>
  <sheetViews>
    <sheetView zoomScaleNormal="100" workbookViewId="0">
      <pane ySplit="2" topLeftCell="A3" activePane="bottomLeft" state="frozen"/>
      <selection activeCell="A441" sqref="A441:A460"/>
      <selection pane="bottomLeft" activeCell="A441" sqref="A441:A460"/>
    </sheetView>
  </sheetViews>
  <sheetFormatPr defaultRowHeight="15" x14ac:dyDescent="0.25"/>
  <cols>
    <col min="1" max="1" width="12.5703125" style="5" bestFit="1" customWidth="1"/>
    <col min="2" max="2" width="34" style="5" bestFit="1" customWidth="1"/>
    <col min="3" max="3" width="24.42578125" style="5" bestFit="1" customWidth="1"/>
    <col min="4" max="4" width="16.85546875" style="3" customWidth="1"/>
    <col min="5" max="5" width="12.5703125" style="3" customWidth="1"/>
    <col min="6" max="16384" width="9.140625" style="5"/>
  </cols>
  <sheetData>
    <row r="1" spans="1:8" s="6" customFormat="1" ht="26.25" customHeight="1" x14ac:dyDescent="0.35">
      <c r="A1" s="7" t="s">
        <v>10119</v>
      </c>
      <c r="D1" s="9"/>
      <c r="E1" s="9"/>
      <c r="H1" s="17" t="s">
        <v>9529</v>
      </c>
    </row>
    <row r="2" spans="1:8" x14ac:dyDescent="0.25">
      <c r="A2" s="1" t="s">
        <v>81</v>
      </c>
      <c r="B2" s="1" t="s">
        <v>85</v>
      </c>
      <c r="C2" s="1" t="s">
        <v>10062</v>
      </c>
      <c r="D2" s="2" t="s">
        <v>82</v>
      </c>
      <c r="E2" s="5"/>
    </row>
    <row r="3" spans="1:8" x14ac:dyDescent="0.25">
      <c r="A3" s="5" t="s">
        <v>9693</v>
      </c>
      <c r="B3" s="5" t="s">
        <v>17</v>
      </c>
      <c r="C3" s="5" t="s">
        <v>660</v>
      </c>
      <c r="D3" s="3">
        <v>40</v>
      </c>
    </row>
    <row r="4" spans="1:8" x14ac:dyDescent="0.25">
      <c r="A4" s="5" t="s">
        <v>9694</v>
      </c>
      <c r="B4" s="5" t="s">
        <v>18</v>
      </c>
      <c r="C4" s="5" t="s">
        <v>660</v>
      </c>
      <c r="D4" s="3">
        <v>19</v>
      </c>
    </row>
    <row r="5" spans="1:8" x14ac:dyDescent="0.25">
      <c r="A5" s="5" t="s">
        <v>9695</v>
      </c>
      <c r="B5" s="5" t="s">
        <v>19</v>
      </c>
      <c r="C5" s="5" t="s">
        <v>660</v>
      </c>
      <c r="D5" s="3">
        <v>19</v>
      </c>
    </row>
    <row r="6" spans="1:8" x14ac:dyDescent="0.25">
      <c r="A6" s="5" t="s">
        <v>9696</v>
      </c>
      <c r="B6" s="5" t="s">
        <v>20</v>
      </c>
      <c r="C6" s="5" t="s">
        <v>660</v>
      </c>
      <c r="D6" s="3">
        <v>36</v>
      </c>
    </row>
    <row r="7" spans="1:8" x14ac:dyDescent="0.25">
      <c r="A7" s="5" t="s">
        <v>94</v>
      </c>
      <c r="B7" s="5" t="s">
        <v>21</v>
      </c>
      <c r="C7" s="5" t="s">
        <v>10055</v>
      </c>
      <c r="D7" s="3">
        <v>41</v>
      </c>
    </row>
    <row r="8" spans="1:8" x14ac:dyDescent="0.25">
      <c r="A8" s="5" t="s">
        <v>95</v>
      </c>
      <c r="B8" s="5" t="s">
        <v>22</v>
      </c>
      <c r="C8" s="5" t="s">
        <v>10055</v>
      </c>
      <c r="D8" s="3">
        <v>41</v>
      </c>
    </row>
    <row r="9" spans="1:8" x14ac:dyDescent="0.25">
      <c r="A9" s="5" t="s">
        <v>104</v>
      </c>
      <c r="B9" s="5" t="s">
        <v>30</v>
      </c>
      <c r="C9" s="5" t="s">
        <v>660</v>
      </c>
      <c r="D9" s="3">
        <v>41</v>
      </c>
    </row>
    <row r="10" spans="1:8" x14ac:dyDescent="0.25">
      <c r="A10" s="5" t="s">
        <v>9706</v>
      </c>
      <c r="B10" s="5" t="s">
        <v>60</v>
      </c>
      <c r="C10" s="5" t="s">
        <v>660</v>
      </c>
      <c r="D10" s="3">
        <v>20</v>
      </c>
    </row>
    <row r="11" spans="1:8" hidden="1" x14ac:dyDescent="0.25">
      <c r="A11" s="5" t="s">
        <v>9686</v>
      </c>
      <c r="C11" s="5" t="e">
        <v>#N/A</v>
      </c>
    </row>
    <row r="12" spans="1:8" x14ac:dyDescent="0.25">
      <c r="A12" s="5" t="s">
        <v>140</v>
      </c>
      <c r="B12" s="5" t="s">
        <v>62</v>
      </c>
      <c r="C12" s="5" t="s">
        <v>660</v>
      </c>
      <c r="D12" s="3">
        <v>41</v>
      </c>
    </row>
    <row r="13" spans="1:8" hidden="1" x14ac:dyDescent="0.25">
      <c r="A13" s="5" t="s">
        <v>9687</v>
      </c>
      <c r="C13" s="5" t="e">
        <v>#N/A</v>
      </c>
    </row>
    <row r="14" spans="1:8" x14ac:dyDescent="0.25">
      <c r="A14" s="5" t="s">
        <v>9717</v>
      </c>
      <c r="B14" s="5" t="s">
        <v>73</v>
      </c>
      <c r="C14" s="5" t="s">
        <v>660</v>
      </c>
      <c r="D14" s="3">
        <v>20</v>
      </c>
    </row>
    <row r="15" spans="1:8" x14ac:dyDescent="0.25">
      <c r="A15" s="5" t="s">
        <v>9720</v>
      </c>
      <c r="B15" s="5" t="s">
        <v>77</v>
      </c>
      <c r="C15" s="5" t="s">
        <v>660</v>
      </c>
      <c r="D15" s="3">
        <v>41</v>
      </c>
    </row>
    <row r="16" spans="1:8" x14ac:dyDescent="0.25">
      <c r="A16" s="5" t="s">
        <v>9722</v>
      </c>
      <c r="B16" s="5" t="s">
        <v>79</v>
      </c>
      <c r="C16" s="5" t="s">
        <v>660</v>
      </c>
      <c r="D16" s="3">
        <v>24</v>
      </c>
    </row>
    <row r="17" spans="1:4" x14ac:dyDescent="0.25">
      <c r="A17" s="5" t="s">
        <v>159</v>
      </c>
      <c r="B17" s="5" t="s">
        <v>80</v>
      </c>
      <c r="C17" s="5" t="s">
        <v>660</v>
      </c>
      <c r="D17" s="3">
        <v>41</v>
      </c>
    </row>
  </sheetData>
  <sheetProtection sheet="1" objects="1" scenarios="1"/>
  <sortState ref="A3:C15">
    <sortCondition ref="A3:A15"/>
  </sortState>
  <hyperlinks>
    <hyperlink ref="H1" location="'Table of Contents'!A1" display="Table of Contents"/>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502"/>
  <sheetViews>
    <sheetView topLeftCell="A460" workbookViewId="0">
      <selection activeCell="J12" sqref="J12"/>
    </sheetView>
  </sheetViews>
  <sheetFormatPr defaultRowHeight="15" x14ac:dyDescent="0.25"/>
  <sheetData>
    <row r="1" spans="1:14" x14ac:dyDescent="0.25">
      <c r="A1" t="s">
        <v>667</v>
      </c>
    </row>
    <row r="3" spans="1:14" x14ac:dyDescent="0.25">
      <c r="A3" s="10" t="s">
        <v>662</v>
      </c>
      <c r="B3" s="10" t="s">
        <v>659</v>
      </c>
      <c r="C3" s="10" t="s">
        <v>663</v>
      </c>
      <c r="D3" s="10" t="s">
        <v>664</v>
      </c>
      <c r="E3" s="10" t="s">
        <v>665</v>
      </c>
      <c r="F3" s="10" t="s">
        <v>6</v>
      </c>
      <c r="G3" s="10" t="s">
        <v>666</v>
      </c>
    </row>
    <row r="4" spans="1:14" x14ac:dyDescent="0.25">
      <c r="A4" s="11" t="s">
        <v>668</v>
      </c>
      <c r="B4" s="11" t="s">
        <v>684</v>
      </c>
      <c r="C4" s="11" t="s">
        <v>747</v>
      </c>
      <c r="D4" s="11" t="s">
        <v>1126</v>
      </c>
      <c r="E4" s="11" t="s">
        <v>762</v>
      </c>
      <c r="F4" s="11" t="s">
        <v>766</v>
      </c>
      <c r="G4" s="11" t="s">
        <v>1023</v>
      </c>
      <c r="M4" s="11" t="s">
        <v>668</v>
      </c>
      <c r="N4" s="12" t="s">
        <v>662</v>
      </c>
    </row>
    <row r="5" spans="1:14" x14ac:dyDescent="0.25">
      <c r="A5" s="11" t="s">
        <v>669</v>
      </c>
      <c r="B5" s="11" t="s">
        <v>685</v>
      </c>
      <c r="C5" s="11" t="s">
        <v>748</v>
      </c>
      <c r="D5" s="11" t="s">
        <v>1127</v>
      </c>
      <c r="E5" s="11" t="s">
        <v>763</v>
      </c>
      <c r="F5" s="11" t="s">
        <v>767</v>
      </c>
      <c r="G5" s="11" t="s">
        <v>1024</v>
      </c>
      <c r="M5" s="11" t="s">
        <v>669</v>
      </c>
      <c r="N5" s="12" t="s">
        <v>662</v>
      </c>
    </row>
    <row r="6" spans="1:14" x14ac:dyDescent="0.25">
      <c r="A6" s="11" t="s">
        <v>670</v>
      </c>
      <c r="B6" s="11" t="s">
        <v>686</v>
      </c>
      <c r="C6" s="11" t="s">
        <v>749</v>
      </c>
      <c r="D6" s="11" t="s">
        <v>1128</v>
      </c>
      <c r="E6" s="11" t="s">
        <v>764</v>
      </c>
      <c r="F6" s="11" t="s">
        <v>768</v>
      </c>
      <c r="G6" s="11" t="s">
        <v>1025</v>
      </c>
      <c r="M6" s="11" t="s">
        <v>670</v>
      </c>
      <c r="N6" s="12" t="s">
        <v>662</v>
      </c>
    </row>
    <row r="7" spans="1:14" x14ac:dyDescent="0.25">
      <c r="A7" s="11" t="s">
        <v>671</v>
      </c>
      <c r="B7" s="11" t="s">
        <v>687</v>
      </c>
      <c r="C7" s="11" t="s">
        <v>750</v>
      </c>
      <c r="D7" s="11" t="s">
        <v>1129</v>
      </c>
      <c r="E7" s="11" t="s">
        <v>765</v>
      </c>
      <c r="F7" s="11" t="s">
        <v>769</v>
      </c>
      <c r="G7" s="11" t="s">
        <v>1026</v>
      </c>
      <c r="M7" s="11" t="s">
        <v>671</v>
      </c>
      <c r="N7" s="12" t="s">
        <v>662</v>
      </c>
    </row>
    <row r="8" spans="1:14" x14ac:dyDescent="0.25">
      <c r="A8" s="11" t="s">
        <v>672</v>
      </c>
      <c r="B8" s="11" t="s">
        <v>688</v>
      </c>
      <c r="C8" s="11" t="s">
        <v>751</v>
      </c>
      <c r="D8" s="11" t="s">
        <v>1130</v>
      </c>
      <c r="F8" s="11" t="s">
        <v>770</v>
      </c>
      <c r="G8" s="11" t="s">
        <v>1027</v>
      </c>
      <c r="M8" s="11" t="s">
        <v>672</v>
      </c>
      <c r="N8" s="12" t="s">
        <v>662</v>
      </c>
    </row>
    <row r="9" spans="1:14" x14ac:dyDescent="0.25">
      <c r="A9" s="11" t="s">
        <v>673</v>
      </c>
      <c r="B9" s="11" t="s">
        <v>689</v>
      </c>
      <c r="C9" s="11" t="s">
        <v>752</v>
      </c>
      <c r="D9" s="11" t="s">
        <v>1131</v>
      </c>
      <c r="F9" s="11" t="s">
        <v>771</v>
      </c>
      <c r="G9" s="11" t="s">
        <v>1028</v>
      </c>
      <c r="M9" s="11" t="s">
        <v>673</v>
      </c>
      <c r="N9" s="12" t="s">
        <v>662</v>
      </c>
    </row>
    <row r="10" spans="1:14" x14ac:dyDescent="0.25">
      <c r="A10" s="11" t="s">
        <v>674</v>
      </c>
      <c r="B10" s="11" t="s">
        <v>690</v>
      </c>
      <c r="C10" s="11" t="s">
        <v>753</v>
      </c>
      <c r="D10" s="11" t="s">
        <v>1132</v>
      </c>
      <c r="F10" s="11" t="s">
        <v>772</v>
      </c>
      <c r="G10" s="11" t="s">
        <v>1029</v>
      </c>
      <c r="M10" s="11" t="s">
        <v>674</v>
      </c>
      <c r="N10" s="12" t="s">
        <v>662</v>
      </c>
    </row>
    <row r="11" spans="1:14" x14ac:dyDescent="0.25">
      <c r="A11" s="11" t="s">
        <v>675</v>
      </c>
      <c r="B11" s="11" t="s">
        <v>691</v>
      </c>
      <c r="C11" s="11" t="s">
        <v>754</v>
      </c>
      <c r="D11" s="11" t="s">
        <v>1133</v>
      </c>
      <c r="F11" s="11" t="s">
        <v>773</v>
      </c>
      <c r="G11" s="11" t="s">
        <v>1030</v>
      </c>
      <c r="M11" s="11" t="s">
        <v>675</v>
      </c>
      <c r="N11" s="12" t="s">
        <v>662</v>
      </c>
    </row>
    <row r="12" spans="1:14" x14ac:dyDescent="0.25">
      <c r="A12" s="11" t="s">
        <v>676</v>
      </c>
      <c r="B12" s="11" t="s">
        <v>692</v>
      </c>
      <c r="C12" s="11" t="s">
        <v>755</v>
      </c>
      <c r="D12" s="11" t="s">
        <v>1134</v>
      </c>
      <c r="F12" s="11" t="s">
        <v>774</v>
      </c>
      <c r="G12" s="11" t="s">
        <v>1031</v>
      </c>
      <c r="M12" s="11" t="s">
        <v>676</v>
      </c>
      <c r="N12" s="12" t="s">
        <v>662</v>
      </c>
    </row>
    <row r="13" spans="1:14" x14ac:dyDescent="0.25">
      <c r="A13" s="11" t="s">
        <v>677</v>
      </c>
      <c r="B13" s="11" t="s">
        <v>693</v>
      </c>
      <c r="C13" s="11" t="s">
        <v>756</v>
      </c>
      <c r="D13" s="11" t="s">
        <v>1135</v>
      </c>
      <c r="F13" s="11" t="s">
        <v>775</v>
      </c>
      <c r="G13" s="11" t="s">
        <v>1032</v>
      </c>
      <c r="M13" s="11" t="s">
        <v>677</v>
      </c>
      <c r="N13" s="12" t="s">
        <v>662</v>
      </c>
    </row>
    <row r="14" spans="1:14" x14ac:dyDescent="0.25">
      <c r="A14" s="11" t="s">
        <v>678</v>
      </c>
      <c r="B14" s="11" t="s">
        <v>694</v>
      </c>
      <c r="C14" s="11" t="s">
        <v>757</v>
      </c>
      <c r="D14" s="11" t="s">
        <v>1136</v>
      </c>
      <c r="F14" s="11" t="s">
        <v>776</v>
      </c>
      <c r="G14" s="11" t="s">
        <v>1033</v>
      </c>
      <c r="M14" s="11" t="s">
        <v>678</v>
      </c>
      <c r="N14" s="12" t="s">
        <v>662</v>
      </c>
    </row>
    <row r="15" spans="1:14" x14ac:dyDescent="0.25">
      <c r="A15" s="11" t="s">
        <v>679</v>
      </c>
      <c r="B15" s="11" t="s">
        <v>695</v>
      </c>
      <c r="C15" s="11" t="s">
        <v>758</v>
      </c>
      <c r="D15" s="11" t="s">
        <v>1137</v>
      </c>
      <c r="F15" s="11" t="s">
        <v>777</v>
      </c>
      <c r="G15" s="11" t="s">
        <v>1034</v>
      </c>
      <c r="M15" s="11" t="s">
        <v>679</v>
      </c>
      <c r="N15" s="12" t="s">
        <v>662</v>
      </c>
    </row>
    <row r="16" spans="1:14" x14ac:dyDescent="0.25">
      <c r="A16" s="11" t="s">
        <v>680</v>
      </c>
      <c r="B16" s="11" t="s">
        <v>696</v>
      </c>
      <c r="C16" s="11" t="s">
        <v>759</v>
      </c>
      <c r="D16" s="11" t="s">
        <v>1138</v>
      </c>
      <c r="F16" s="11" t="s">
        <v>778</v>
      </c>
      <c r="G16" s="11" t="s">
        <v>1035</v>
      </c>
      <c r="M16" s="11" t="s">
        <v>680</v>
      </c>
      <c r="N16" s="12" t="s">
        <v>662</v>
      </c>
    </row>
    <row r="17" spans="1:14" x14ac:dyDescent="0.25">
      <c r="A17" s="11" t="s">
        <v>681</v>
      </c>
      <c r="B17" s="11" t="s">
        <v>697</v>
      </c>
      <c r="C17" s="11" t="s">
        <v>760</v>
      </c>
      <c r="D17" s="11" t="s">
        <v>1139</v>
      </c>
      <c r="F17" s="11" t="s">
        <v>779</v>
      </c>
      <c r="G17" s="11" t="s">
        <v>1036</v>
      </c>
      <c r="M17" s="11" t="s">
        <v>681</v>
      </c>
      <c r="N17" s="12" t="s">
        <v>662</v>
      </c>
    </row>
    <row r="18" spans="1:14" x14ac:dyDescent="0.25">
      <c r="A18" s="11" t="s">
        <v>682</v>
      </c>
      <c r="B18" s="11" t="s">
        <v>698</v>
      </c>
      <c r="C18" s="11" t="s">
        <v>761</v>
      </c>
      <c r="D18" s="11" t="s">
        <v>1140</v>
      </c>
      <c r="F18" s="11" t="s">
        <v>780</v>
      </c>
      <c r="G18" s="11" t="s">
        <v>1037</v>
      </c>
      <c r="M18" s="11" t="s">
        <v>682</v>
      </c>
      <c r="N18" s="12" t="s">
        <v>662</v>
      </c>
    </row>
    <row r="19" spans="1:14" x14ac:dyDescent="0.25">
      <c r="A19" s="11" t="s">
        <v>683</v>
      </c>
      <c r="B19" s="11" t="s">
        <v>699</v>
      </c>
      <c r="C19" s="11" t="s">
        <v>1124</v>
      </c>
      <c r="D19" s="11" t="s">
        <v>1141</v>
      </c>
      <c r="F19" s="11" t="s">
        <v>781</v>
      </c>
      <c r="G19" s="11" t="s">
        <v>1038</v>
      </c>
      <c r="M19" s="11" t="s">
        <v>683</v>
      </c>
      <c r="N19" s="12" t="s">
        <v>662</v>
      </c>
    </row>
    <row r="20" spans="1:14" x14ac:dyDescent="0.25">
      <c r="B20" s="11" t="s">
        <v>700</v>
      </c>
      <c r="C20" s="11" t="s">
        <v>1125</v>
      </c>
      <c r="D20" s="11" t="s">
        <v>1142</v>
      </c>
      <c r="F20" s="11" t="s">
        <v>782</v>
      </c>
      <c r="G20" s="11" t="s">
        <v>1039</v>
      </c>
      <c r="M20" s="11" t="s">
        <v>684</v>
      </c>
      <c r="N20" s="13" t="s">
        <v>659</v>
      </c>
    </row>
    <row r="21" spans="1:14" x14ac:dyDescent="0.25">
      <c r="B21" s="11" t="s">
        <v>701</v>
      </c>
      <c r="D21" s="11" t="s">
        <v>1143</v>
      </c>
      <c r="F21" s="11" t="s">
        <v>783</v>
      </c>
      <c r="G21" s="11" t="s">
        <v>1040</v>
      </c>
      <c r="M21" s="11" t="s">
        <v>685</v>
      </c>
      <c r="N21" s="13" t="s">
        <v>659</v>
      </c>
    </row>
    <row r="22" spans="1:14" x14ac:dyDescent="0.25">
      <c r="B22" s="11" t="s">
        <v>702</v>
      </c>
      <c r="D22" s="11" t="s">
        <v>1144</v>
      </c>
      <c r="F22" s="11" t="s">
        <v>784</v>
      </c>
      <c r="G22" s="11" t="s">
        <v>1041</v>
      </c>
      <c r="M22" s="11" t="s">
        <v>686</v>
      </c>
      <c r="N22" s="13" t="s">
        <v>659</v>
      </c>
    </row>
    <row r="23" spans="1:14" x14ac:dyDescent="0.25">
      <c r="B23" s="11" t="s">
        <v>703</v>
      </c>
      <c r="D23" s="11" t="s">
        <v>1145</v>
      </c>
      <c r="F23" s="11" t="s">
        <v>785</v>
      </c>
      <c r="G23" s="11" t="s">
        <v>1042</v>
      </c>
      <c r="M23" s="11" t="s">
        <v>687</v>
      </c>
      <c r="N23" s="13" t="s">
        <v>659</v>
      </c>
    </row>
    <row r="24" spans="1:14" x14ac:dyDescent="0.25">
      <c r="B24" s="11" t="s">
        <v>704</v>
      </c>
      <c r="D24" s="11" t="s">
        <v>1146</v>
      </c>
      <c r="F24" s="11" t="s">
        <v>786</v>
      </c>
      <c r="G24" s="11" t="s">
        <v>1043</v>
      </c>
      <c r="M24" s="11" t="s">
        <v>688</v>
      </c>
      <c r="N24" s="13" t="s">
        <v>659</v>
      </c>
    </row>
    <row r="25" spans="1:14" x14ac:dyDescent="0.25">
      <c r="B25" s="11" t="s">
        <v>705</v>
      </c>
      <c r="D25" s="11" t="s">
        <v>1147</v>
      </c>
      <c r="F25" s="11" t="s">
        <v>787</v>
      </c>
      <c r="G25" s="11" t="s">
        <v>1044</v>
      </c>
      <c r="M25" s="11" t="s">
        <v>689</v>
      </c>
      <c r="N25" s="13" t="s">
        <v>659</v>
      </c>
    </row>
    <row r="26" spans="1:14" x14ac:dyDescent="0.25">
      <c r="B26" s="11" t="s">
        <v>706</v>
      </c>
      <c r="D26" s="11" t="s">
        <v>1148</v>
      </c>
      <c r="F26" s="11" t="s">
        <v>788</v>
      </c>
      <c r="G26" s="11" t="s">
        <v>1045</v>
      </c>
      <c r="M26" s="11" t="s">
        <v>690</v>
      </c>
      <c r="N26" s="13" t="s">
        <v>659</v>
      </c>
    </row>
    <row r="27" spans="1:14" x14ac:dyDescent="0.25">
      <c r="B27" s="11" t="s">
        <v>707</v>
      </c>
      <c r="D27" s="11" t="s">
        <v>1149</v>
      </c>
      <c r="F27" s="11" t="s">
        <v>789</v>
      </c>
      <c r="G27" s="11" t="s">
        <v>1046</v>
      </c>
      <c r="M27" s="11" t="s">
        <v>691</v>
      </c>
      <c r="N27" s="13" t="s">
        <v>659</v>
      </c>
    </row>
    <row r="28" spans="1:14" x14ac:dyDescent="0.25">
      <c r="B28" s="11" t="s">
        <v>708</v>
      </c>
      <c r="D28" s="11" t="s">
        <v>1150</v>
      </c>
      <c r="F28" s="11" t="s">
        <v>790</v>
      </c>
      <c r="G28" s="11" t="s">
        <v>1047</v>
      </c>
      <c r="M28" s="11" t="s">
        <v>692</v>
      </c>
      <c r="N28" s="13" t="s">
        <v>659</v>
      </c>
    </row>
    <row r="29" spans="1:14" x14ac:dyDescent="0.25">
      <c r="B29" s="11" t="s">
        <v>709</v>
      </c>
      <c r="D29" s="11" t="s">
        <v>1151</v>
      </c>
      <c r="F29" s="11" t="s">
        <v>791</v>
      </c>
      <c r="G29" s="11" t="s">
        <v>1048</v>
      </c>
      <c r="M29" s="11" t="s">
        <v>693</v>
      </c>
      <c r="N29" s="13" t="s">
        <v>659</v>
      </c>
    </row>
    <row r="30" spans="1:14" x14ac:dyDescent="0.25">
      <c r="B30" s="11" t="s">
        <v>710</v>
      </c>
      <c r="D30" s="11" t="s">
        <v>1152</v>
      </c>
      <c r="F30" s="11" t="s">
        <v>792</v>
      </c>
      <c r="G30" s="11" t="s">
        <v>1049</v>
      </c>
      <c r="M30" s="11" t="s">
        <v>694</v>
      </c>
      <c r="N30" s="13" t="s">
        <v>659</v>
      </c>
    </row>
    <row r="31" spans="1:14" x14ac:dyDescent="0.25">
      <c r="B31" s="11" t="s">
        <v>711</v>
      </c>
      <c r="D31" s="11" t="s">
        <v>1153</v>
      </c>
      <c r="F31" s="11" t="s">
        <v>793</v>
      </c>
      <c r="G31" s="11" t="s">
        <v>1050</v>
      </c>
      <c r="M31" s="11" t="s">
        <v>695</v>
      </c>
      <c r="N31" s="13" t="s">
        <v>659</v>
      </c>
    </row>
    <row r="32" spans="1:14" x14ac:dyDescent="0.25">
      <c r="B32" s="11" t="s">
        <v>712</v>
      </c>
      <c r="D32" s="11" t="s">
        <v>1154</v>
      </c>
      <c r="F32" s="11" t="s">
        <v>794</v>
      </c>
      <c r="G32" s="11" t="s">
        <v>1051</v>
      </c>
      <c r="M32" s="11" t="s">
        <v>696</v>
      </c>
      <c r="N32" s="13" t="s">
        <v>659</v>
      </c>
    </row>
    <row r="33" spans="2:14" x14ac:dyDescent="0.25">
      <c r="B33" s="11" t="s">
        <v>713</v>
      </c>
      <c r="D33" s="11" t="s">
        <v>1155</v>
      </c>
      <c r="F33" s="11" t="s">
        <v>795</v>
      </c>
      <c r="G33" s="11" t="s">
        <v>1052</v>
      </c>
      <c r="M33" s="11" t="s">
        <v>697</v>
      </c>
      <c r="N33" s="13" t="s">
        <v>659</v>
      </c>
    </row>
    <row r="34" spans="2:14" x14ac:dyDescent="0.25">
      <c r="B34" s="11" t="s">
        <v>714</v>
      </c>
      <c r="D34" s="11" t="s">
        <v>1156</v>
      </c>
      <c r="F34" s="11" t="s">
        <v>796</v>
      </c>
      <c r="G34" s="11" t="s">
        <v>1053</v>
      </c>
      <c r="M34" s="11" t="s">
        <v>698</v>
      </c>
      <c r="N34" s="13" t="s">
        <v>659</v>
      </c>
    </row>
    <row r="35" spans="2:14" x14ac:dyDescent="0.25">
      <c r="B35" s="11" t="s">
        <v>715</v>
      </c>
      <c r="D35" s="11" t="s">
        <v>1157</v>
      </c>
      <c r="F35" s="11" t="s">
        <v>797</v>
      </c>
      <c r="G35" s="11" t="s">
        <v>1054</v>
      </c>
      <c r="M35" s="11" t="s">
        <v>699</v>
      </c>
      <c r="N35" s="13" t="s">
        <v>659</v>
      </c>
    </row>
    <row r="36" spans="2:14" x14ac:dyDescent="0.25">
      <c r="B36" s="11" t="s">
        <v>716</v>
      </c>
      <c r="D36" s="11" t="s">
        <v>1158</v>
      </c>
      <c r="F36" s="11" t="s">
        <v>798</v>
      </c>
      <c r="G36" s="11" t="s">
        <v>1055</v>
      </c>
      <c r="M36" s="11" t="s">
        <v>700</v>
      </c>
      <c r="N36" s="13" t="s">
        <v>659</v>
      </c>
    </row>
    <row r="37" spans="2:14" x14ac:dyDescent="0.25">
      <c r="B37" s="11" t="s">
        <v>717</v>
      </c>
      <c r="D37" s="11" t="s">
        <v>1159</v>
      </c>
      <c r="F37" s="11" t="s">
        <v>799</v>
      </c>
      <c r="G37" s="11" t="s">
        <v>1056</v>
      </c>
      <c r="M37" s="11" t="s">
        <v>701</v>
      </c>
      <c r="N37" s="13" t="s">
        <v>659</v>
      </c>
    </row>
    <row r="38" spans="2:14" x14ac:dyDescent="0.25">
      <c r="B38" s="11" t="s">
        <v>718</v>
      </c>
      <c r="D38" s="11" t="s">
        <v>1160</v>
      </c>
      <c r="F38" s="11" t="s">
        <v>800</v>
      </c>
      <c r="G38" s="11" t="s">
        <v>1057</v>
      </c>
      <c r="M38" s="11" t="s">
        <v>702</v>
      </c>
      <c r="N38" s="13" t="s">
        <v>659</v>
      </c>
    </row>
    <row r="39" spans="2:14" x14ac:dyDescent="0.25">
      <c r="B39" s="11" t="s">
        <v>719</v>
      </c>
      <c r="D39" s="11" t="s">
        <v>1161</v>
      </c>
      <c r="F39" s="11" t="s">
        <v>801</v>
      </c>
      <c r="G39" s="11" t="s">
        <v>1058</v>
      </c>
      <c r="M39" s="11" t="s">
        <v>703</v>
      </c>
      <c r="N39" s="13" t="s">
        <v>659</v>
      </c>
    </row>
    <row r="40" spans="2:14" x14ac:dyDescent="0.25">
      <c r="B40" s="11" t="s">
        <v>720</v>
      </c>
      <c r="D40" s="11" t="s">
        <v>1162</v>
      </c>
      <c r="F40" s="11" t="s">
        <v>802</v>
      </c>
      <c r="G40" s="11" t="s">
        <v>1059</v>
      </c>
      <c r="M40" s="11" t="s">
        <v>704</v>
      </c>
      <c r="N40" s="13" t="s">
        <v>659</v>
      </c>
    </row>
    <row r="41" spans="2:14" x14ac:dyDescent="0.25">
      <c r="B41" s="11" t="s">
        <v>721</v>
      </c>
      <c r="D41" s="11" t="s">
        <v>1163</v>
      </c>
      <c r="F41" s="11" t="s">
        <v>803</v>
      </c>
      <c r="G41" s="11" t="s">
        <v>1060</v>
      </c>
      <c r="M41" s="11" t="s">
        <v>705</v>
      </c>
      <c r="N41" s="13" t="s">
        <v>659</v>
      </c>
    </row>
    <row r="42" spans="2:14" x14ac:dyDescent="0.25">
      <c r="B42" s="11" t="s">
        <v>722</v>
      </c>
      <c r="D42" s="11" t="s">
        <v>1164</v>
      </c>
      <c r="F42" s="11" t="s">
        <v>804</v>
      </c>
      <c r="G42" s="11" t="s">
        <v>1061</v>
      </c>
      <c r="M42" s="11" t="s">
        <v>706</v>
      </c>
      <c r="N42" s="13" t="s">
        <v>659</v>
      </c>
    </row>
    <row r="43" spans="2:14" x14ac:dyDescent="0.25">
      <c r="B43" s="11" t="s">
        <v>723</v>
      </c>
      <c r="D43" s="11" t="s">
        <v>1165</v>
      </c>
      <c r="F43" s="11" t="s">
        <v>805</v>
      </c>
      <c r="G43" s="11" t="s">
        <v>1062</v>
      </c>
      <c r="M43" s="11" t="s">
        <v>707</v>
      </c>
      <c r="N43" s="13" t="s">
        <v>659</v>
      </c>
    </row>
    <row r="44" spans="2:14" x14ac:dyDescent="0.25">
      <c r="B44" s="11" t="s">
        <v>724</v>
      </c>
      <c r="D44" s="11" t="s">
        <v>1166</v>
      </c>
      <c r="F44" s="11" t="s">
        <v>806</v>
      </c>
      <c r="G44" s="11" t="s">
        <v>1063</v>
      </c>
      <c r="M44" s="11" t="s">
        <v>708</v>
      </c>
      <c r="N44" s="13" t="s">
        <v>659</v>
      </c>
    </row>
    <row r="45" spans="2:14" x14ac:dyDescent="0.25">
      <c r="B45" s="11" t="s">
        <v>725</v>
      </c>
      <c r="F45" s="11" t="s">
        <v>807</v>
      </c>
      <c r="G45" s="11" t="s">
        <v>1064</v>
      </c>
      <c r="M45" s="11" t="s">
        <v>709</v>
      </c>
      <c r="N45" s="13" t="s">
        <v>659</v>
      </c>
    </row>
    <row r="46" spans="2:14" x14ac:dyDescent="0.25">
      <c r="B46" s="11" t="s">
        <v>726</v>
      </c>
      <c r="F46" s="11" t="s">
        <v>808</v>
      </c>
      <c r="G46" s="11" t="s">
        <v>1065</v>
      </c>
      <c r="M46" s="11" t="s">
        <v>710</v>
      </c>
      <c r="N46" s="13" t="s">
        <v>659</v>
      </c>
    </row>
    <row r="47" spans="2:14" x14ac:dyDescent="0.25">
      <c r="B47" s="11" t="s">
        <v>727</v>
      </c>
      <c r="F47" s="11" t="s">
        <v>809</v>
      </c>
      <c r="G47" s="11" t="s">
        <v>1066</v>
      </c>
      <c r="M47" s="11" t="s">
        <v>711</v>
      </c>
      <c r="N47" s="13" t="s">
        <v>659</v>
      </c>
    </row>
    <row r="48" spans="2:14" x14ac:dyDescent="0.25">
      <c r="B48" s="11" t="s">
        <v>728</v>
      </c>
      <c r="F48" s="11" t="s">
        <v>810</v>
      </c>
      <c r="G48" s="11" t="s">
        <v>1067</v>
      </c>
      <c r="M48" s="11" t="s">
        <v>712</v>
      </c>
      <c r="N48" s="13" t="s">
        <v>659</v>
      </c>
    </row>
    <row r="49" spans="2:14" x14ac:dyDescent="0.25">
      <c r="B49" s="11" t="s">
        <v>729</v>
      </c>
      <c r="F49" s="11" t="s">
        <v>811</v>
      </c>
      <c r="G49" s="11" t="s">
        <v>1068</v>
      </c>
      <c r="M49" s="11" t="s">
        <v>713</v>
      </c>
      <c r="N49" s="13" t="s">
        <v>659</v>
      </c>
    </row>
    <row r="50" spans="2:14" x14ac:dyDescent="0.25">
      <c r="B50" s="11" t="s">
        <v>730</v>
      </c>
      <c r="F50" s="11" t="s">
        <v>812</v>
      </c>
      <c r="G50" s="11" t="s">
        <v>1069</v>
      </c>
      <c r="M50" s="11" t="s">
        <v>714</v>
      </c>
      <c r="N50" s="13" t="s">
        <v>659</v>
      </c>
    </row>
    <row r="51" spans="2:14" x14ac:dyDescent="0.25">
      <c r="B51" s="11" t="s">
        <v>731</v>
      </c>
      <c r="F51" s="11" t="s">
        <v>813</v>
      </c>
      <c r="G51" s="11" t="s">
        <v>1070</v>
      </c>
      <c r="M51" s="11" t="s">
        <v>715</v>
      </c>
      <c r="N51" s="13" t="s">
        <v>659</v>
      </c>
    </row>
    <row r="52" spans="2:14" x14ac:dyDescent="0.25">
      <c r="B52" s="11" t="s">
        <v>732</v>
      </c>
      <c r="F52" s="11" t="s">
        <v>814</v>
      </c>
      <c r="G52" s="11" t="s">
        <v>1071</v>
      </c>
      <c r="M52" s="11" t="s">
        <v>716</v>
      </c>
      <c r="N52" s="13" t="s">
        <v>659</v>
      </c>
    </row>
    <row r="53" spans="2:14" x14ac:dyDescent="0.25">
      <c r="B53" s="11" t="s">
        <v>733</v>
      </c>
      <c r="F53" s="11" t="s">
        <v>815</v>
      </c>
      <c r="G53" s="11" t="s">
        <v>1072</v>
      </c>
      <c r="M53" s="11" t="s">
        <v>717</v>
      </c>
      <c r="N53" s="13" t="s">
        <v>659</v>
      </c>
    </row>
    <row r="54" spans="2:14" x14ac:dyDescent="0.25">
      <c r="B54" s="11" t="s">
        <v>734</v>
      </c>
      <c r="F54" s="11" t="s">
        <v>816</v>
      </c>
      <c r="G54" s="11" t="s">
        <v>1073</v>
      </c>
      <c r="M54" s="11" t="s">
        <v>718</v>
      </c>
      <c r="N54" s="13" t="s">
        <v>659</v>
      </c>
    </row>
    <row r="55" spans="2:14" x14ac:dyDescent="0.25">
      <c r="B55" s="11" t="s">
        <v>735</v>
      </c>
      <c r="F55" s="11" t="s">
        <v>817</v>
      </c>
      <c r="G55" s="11" t="s">
        <v>1074</v>
      </c>
      <c r="M55" s="11" t="s">
        <v>719</v>
      </c>
      <c r="N55" s="13" t="s">
        <v>659</v>
      </c>
    </row>
    <row r="56" spans="2:14" x14ac:dyDescent="0.25">
      <c r="B56" s="11" t="s">
        <v>736</v>
      </c>
      <c r="F56" s="11" t="s">
        <v>818</v>
      </c>
      <c r="G56" s="11" t="s">
        <v>1075</v>
      </c>
      <c r="M56" s="11" t="s">
        <v>720</v>
      </c>
      <c r="N56" s="13" t="s">
        <v>659</v>
      </c>
    </row>
    <row r="57" spans="2:14" x14ac:dyDescent="0.25">
      <c r="B57" s="11" t="s">
        <v>737</v>
      </c>
      <c r="F57" s="11" t="s">
        <v>819</v>
      </c>
      <c r="G57" s="11" t="s">
        <v>1076</v>
      </c>
      <c r="M57" s="11" t="s">
        <v>721</v>
      </c>
      <c r="N57" s="13" t="s">
        <v>659</v>
      </c>
    </row>
    <row r="58" spans="2:14" x14ac:dyDescent="0.25">
      <c r="B58" s="11" t="s">
        <v>738</v>
      </c>
      <c r="F58" s="11" t="s">
        <v>820</v>
      </c>
      <c r="G58" s="11" t="s">
        <v>1077</v>
      </c>
      <c r="M58" s="11" t="s">
        <v>722</v>
      </c>
      <c r="N58" s="13" t="s">
        <v>659</v>
      </c>
    </row>
    <row r="59" spans="2:14" x14ac:dyDescent="0.25">
      <c r="B59" s="11" t="s">
        <v>739</v>
      </c>
      <c r="F59" s="11" t="s">
        <v>821</v>
      </c>
      <c r="G59" s="11" t="s">
        <v>1078</v>
      </c>
      <c r="M59" s="11" t="s">
        <v>723</v>
      </c>
      <c r="N59" s="13" t="s">
        <v>659</v>
      </c>
    </row>
    <row r="60" spans="2:14" x14ac:dyDescent="0.25">
      <c r="B60" s="11" t="s">
        <v>740</v>
      </c>
      <c r="F60" s="11" t="s">
        <v>822</v>
      </c>
      <c r="G60" s="11" t="s">
        <v>1079</v>
      </c>
      <c r="M60" s="11" t="s">
        <v>724</v>
      </c>
      <c r="N60" s="13" t="s">
        <v>659</v>
      </c>
    </row>
    <row r="61" spans="2:14" x14ac:dyDescent="0.25">
      <c r="B61" s="11" t="s">
        <v>741</v>
      </c>
      <c r="F61" s="11" t="s">
        <v>823</v>
      </c>
      <c r="G61" s="11" t="s">
        <v>1080</v>
      </c>
      <c r="M61" s="11" t="s">
        <v>725</v>
      </c>
      <c r="N61" s="13" t="s">
        <v>659</v>
      </c>
    </row>
    <row r="62" spans="2:14" x14ac:dyDescent="0.25">
      <c r="B62" s="11" t="s">
        <v>742</v>
      </c>
      <c r="F62" s="11" t="s">
        <v>824</v>
      </c>
      <c r="G62" s="11" t="s">
        <v>1081</v>
      </c>
      <c r="M62" s="11" t="s">
        <v>726</v>
      </c>
      <c r="N62" s="13" t="s">
        <v>659</v>
      </c>
    </row>
    <row r="63" spans="2:14" x14ac:dyDescent="0.25">
      <c r="B63" s="11" t="s">
        <v>743</v>
      </c>
      <c r="F63" s="11" t="s">
        <v>825</v>
      </c>
      <c r="G63" s="11" t="s">
        <v>1082</v>
      </c>
      <c r="M63" s="11" t="s">
        <v>727</v>
      </c>
      <c r="N63" s="13" t="s">
        <v>659</v>
      </c>
    </row>
    <row r="64" spans="2:14" x14ac:dyDescent="0.25">
      <c r="B64" s="11" t="s">
        <v>744</v>
      </c>
      <c r="F64" s="11" t="s">
        <v>826</v>
      </c>
      <c r="G64" s="11" t="s">
        <v>1083</v>
      </c>
      <c r="M64" s="11" t="s">
        <v>728</v>
      </c>
      <c r="N64" s="13" t="s">
        <v>659</v>
      </c>
    </row>
    <row r="65" spans="2:14" x14ac:dyDescent="0.25">
      <c r="B65" s="11" t="s">
        <v>745</v>
      </c>
      <c r="F65" s="11" t="s">
        <v>827</v>
      </c>
      <c r="G65" s="11" t="s">
        <v>1084</v>
      </c>
      <c r="M65" s="11" t="s">
        <v>729</v>
      </c>
      <c r="N65" s="13" t="s">
        <v>659</v>
      </c>
    </row>
    <row r="66" spans="2:14" x14ac:dyDescent="0.25">
      <c r="B66" s="11" t="s">
        <v>746</v>
      </c>
      <c r="F66" s="11" t="s">
        <v>828</v>
      </c>
      <c r="G66" s="11" t="s">
        <v>1085</v>
      </c>
      <c r="M66" s="11" t="s">
        <v>730</v>
      </c>
      <c r="N66" s="13" t="s">
        <v>659</v>
      </c>
    </row>
    <row r="67" spans="2:14" x14ac:dyDescent="0.25">
      <c r="B67" s="11" t="s">
        <v>1106</v>
      </c>
      <c r="F67" s="11" t="s">
        <v>829</v>
      </c>
      <c r="G67" s="11" t="s">
        <v>1086</v>
      </c>
      <c r="M67" s="11" t="s">
        <v>731</v>
      </c>
      <c r="N67" s="13" t="s">
        <v>659</v>
      </c>
    </row>
    <row r="68" spans="2:14" x14ac:dyDescent="0.25">
      <c r="B68" s="11" t="s">
        <v>1107</v>
      </c>
      <c r="F68" s="11" t="s">
        <v>830</v>
      </c>
      <c r="G68" s="11" t="s">
        <v>1087</v>
      </c>
      <c r="M68" s="11" t="s">
        <v>732</v>
      </c>
      <c r="N68" s="13" t="s">
        <v>659</v>
      </c>
    </row>
    <row r="69" spans="2:14" x14ac:dyDescent="0.25">
      <c r="B69" s="11" t="s">
        <v>1108</v>
      </c>
      <c r="F69" s="11" t="s">
        <v>831</v>
      </c>
      <c r="G69" s="11" t="s">
        <v>1088</v>
      </c>
      <c r="M69" s="11" t="s">
        <v>733</v>
      </c>
      <c r="N69" s="13" t="s">
        <v>659</v>
      </c>
    </row>
    <row r="70" spans="2:14" x14ac:dyDescent="0.25">
      <c r="B70" s="11" t="s">
        <v>1109</v>
      </c>
      <c r="F70" s="11" t="s">
        <v>832</v>
      </c>
      <c r="G70" s="11" t="s">
        <v>1089</v>
      </c>
      <c r="M70" s="11" t="s">
        <v>734</v>
      </c>
      <c r="N70" s="13" t="s">
        <v>659</v>
      </c>
    </row>
    <row r="71" spans="2:14" x14ac:dyDescent="0.25">
      <c r="B71" s="11" t="s">
        <v>1110</v>
      </c>
      <c r="F71" s="11" t="s">
        <v>833</v>
      </c>
      <c r="G71" s="11" t="s">
        <v>1090</v>
      </c>
      <c r="M71" s="11" t="s">
        <v>735</v>
      </c>
      <c r="N71" s="13" t="s">
        <v>659</v>
      </c>
    </row>
    <row r="72" spans="2:14" x14ac:dyDescent="0.25">
      <c r="B72" s="11" t="s">
        <v>1111</v>
      </c>
      <c r="F72" s="11" t="s">
        <v>834</v>
      </c>
      <c r="G72" s="11" t="s">
        <v>1091</v>
      </c>
      <c r="M72" s="11" t="s">
        <v>736</v>
      </c>
      <c r="N72" s="13" t="s">
        <v>659</v>
      </c>
    </row>
    <row r="73" spans="2:14" x14ac:dyDescent="0.25">
      <c r="B73" s="11" t="s">
        <v>1112</v>
      </c>
      <c r="F73" s="11" t="s">
        <v>835</v>
      </c>
      <c r="G73" s="11" t="s">
        <v>1092</v>
      </c>
      <c r="M73" s="11" t="s">
        <v>737</v>
      </c>
      <c r="N73" s="13" t="s">
        <v>659</v>
      </c>
    </row>
    <row r="74" spans="2:14" x14ac:dyDescent="0.25">
      <c r="B74" s="11" t="s">
        <v>1113</v>
      </c>
      <c r="F74" s="11" t="s">
        <v>836</v>
      </c>
      <c r="G74" s="11" t="s">
        <v>1093</v>
      </c>
      <c r="M74" s="11" t="s">
        <v>738</v>
      </c>
      <c r="N74" s="13" t="s">
        <v>659</v>
      </c>
    </row>
    <row r="75" spans="2:14" x14ac:dyDescent="0.25">
      <c r="B75" s="11" t="s">
        <v>1114</v>
      </c>
      <c r="F75" s="11" t="s">
        <v>837</v>
      </c>
      <c r="G75" s="11" t="s">
        <v>1094</v>
      </c>
      <c r="M75" s="11" t="s">
        <v>739</v>
      </c>
      <c r="N75" s="13" t="s">
        <v>659</v>
      </c>
    </row>
    <row r="76" spans="2:14" x14ac:dyDescent="0.25">
      <c r="B76" s="11" t="s">
        <v>1115</v>
      </c>
      <c r="F76" s="11" t="s">
        <v>838</v>
      </c>
      <c r="G76" s="11" t="s">
        <v>1095</v>
      </c>
      <c r="M76" s="11" t="s">
        <v>740</v>
      </c>
      <c r="N76" s="13" t="s">
        <v>659</v>
      </c>
    </row>
    <row r="77" spans="2:14" x14ac:dyDescent="0.25">
      <c r="B77" s="11" t="s">
        <v>1116</v>
      </c>
      <c r="F77" s="11" t="s">
        <v>839</v>
      </c>
      <c r="G77" s="11" t="s">
        <v>1096</v>
      </c>
      <c r="M77" s="11" t="s">
        <v>741</v>
      </c>
      <c r="N77" s="13" t="s">
        <v>659</v>
      </c>
    </row>
    <row r="78" spans="2:14" x14ac:dyDescent="0.25">
      <c r="B78" s="11" t="s">
        <v>1117</v>
      </c>
      <c r="F78" s="11" t="s">
        <v>840</v>
      </c>
      <c r="G78" s="11" t="s">
        <v>1097</v>
      </c>
      <c r="M78" s="11" t="s">
        <v>742</v>
      </c>
      <c r="N78" s="13" t="s">
        <v>659</v>
      </c>
    </row>
    <row r="79" spans="2:14" x14ac:dyDescent="0.25">
      <c r="B79" s="11" t="s">
        <v>1118</v>
      </c>
      <c r="F79" s="11" t="s">
        <v>841</v>
      </c>
      <c r="G79" s="11" t="s">
        <v>1098</v>
      </c>
      <c r="M79" s="11" t="s">
        <v>743</v>
      </c>
      <c r="N79" s="13" t="s">
        <v>659</v>
      </c>
    </row>
    <row r="80" spans="2:14" x14ac:dyDescent="0.25">
      <c r="B80" s="11" t="s">
        <v>1119</v>
      </c>
      <c r="F80" s="11" t="s">
        <v>842</v>
      </c>
      <c r="G80" s="11" t="s">
        <v>1099</v>
      </c>
      <c r="M80" s="11" t="s">
        <v>744</v>
      </c>
      <c r="N80" s="13" t="s">
        <v>659</v>
      </c>
    </row>
    <row r="81" spans="2:14" x14ac:dyDescent="0.25">
      <c r="B81" s="11" t="s">
        <v>1120</v>
      </c>
      <c r="F81" s="11" t="s">
        <v>843</v>
      </c>
      <c r="G81" s="11" t="s">
        <v>1100</v>
      </c>
      <c r="M81" s="11" t="s">
        <v>745</v>
      </c>
      <c r="N81" s="13" t="s">
        <v>659</v>
      </c>
    </row>
    <row r="82" spans="2:14" x14ac:dyDescent="0.25">
      <c r="B82" s="11" t="s">
        <v>1121</v>
      </c>
      <c r="F82" s="11" t="s">
        <v>844</v>
      </c>
      <c r="G82" s="11" t="s">
        <v>1101</v>
      </c>
      <c r="M82" s="11" t="s">
        <v>746</v>
      </c>
      <c r="N82" s="13" t="s">
        <v>659</v>
      </c>
    </row>
    <row r="83" spans="2:14" x14ac:dyDescent="0.25">
      <c r="B83" s="11" t="s">
        <v>1122</v>
      </c>
      <c r="F83" s="11" t="s">
        <v>845</v>
      </c>
      <c r="G83" s="11" t="s">
        <v>1102</v>
      </c>
      <c r="M83" s="11" t="s">
        <v>1106</v>
      </c>
      <c r="N83" s="13" t="s">
        <v>659</v>
      </c>
    </row>
    <row r="84" spans="2:14" x14ac:dyDescent="0.25">
      <c r="B84" s="11" t="s">
        <v>1123</v>
      </c>
      <c r="F84" s="11" t="s">
        <v>846</v>
      </c>
      <c r="G84" s="11" t="s">
        <v>1103</v>
      </c>
      <c r="M84" s="11" t="s">
        <v>1107</v>
      </c>
      <c r="N84" s="13" t="s">
        <v>659</v>
      </c>
    </row>
    <row r="85" spans="2:14" x14ac:dyDescent="0.25">
      <c r="F85" s="11" t="s">
        <v>847</v>
      </c>
      <c r="G85" s="11" t="s">
        <v>1104</v>
      </c>
      <c r="M85" s="11" t="s">
        <v>1108</v>
      </c>
      <c r="N85" s="13" t="s">
        <v>659</v>
      </c>
    </row>
    <row r="86" spans="2:14" x14ac:dyDescent="0.25">
      <c r="F86" s="11" t="s">
        <v>848</v>
      </c>
      <c r="G86" s="11" t="s">
        <v>1105</v>
      </c>
      <c r="M86" s="11" t="s">
        <v>1109</v>
      </c>
      <c r="N86" s="13" t="s">
        <v>659</v>
      </c>
    </row>
    <row r="87" spans="2:14" x14ac:dyDescent="0.25">
      <c r="F87" s="11" t="s">
        <v>849</v>
      </c>
      <c r="M87" s="11" t="s">
        <v>1110</v>
      </c>
      <c r="N87" s="13" t="s">
        <v>659</v>
      </c>
    </row>
    <row r="88" spans="2:14" x14ac:dyDescent="0.25">
      <c r="F88" s="11" t="s">
        <v>850</v>
      </c>
      <c r="M88" s="11" t="s">
        <v>1111</v>
      </c>
      <c r="N88" s="13" t="s">
        <v>659</v>
      </c>
    </row>
    <row r="89" spans="2:14" x14ac:dyDescent="0.25">
      <c r="F89" s="11" t="s">
        <v>851</v>
      </c>
      <c r="M89" s="11" t="s">
        <v>1112</v>
      </c>
      <c r="N89" s="13" t="s">
        <v>659</v>
      </c>
    </row>
    <row r="90" spans="2:14" x14ac:dyDescent="0.25">
      <c r="F90" s="11" t="s">
        <v>852</v>
      </c>
      <c r="M90" s="11" t="s">
        <v>1113</v>
      </c>
      <c r="N90" s="13" t="s">
        <v>659</v>
      </c>
    </row>
    <row r="91" spans="2:14" x14ac:dyDescent="0.25">
      <c r="F91" s="11" t="s">
        <v>853</v>
      </c>
      <c r="M91" s="11" t="s">
        <v>1114</v>
      </c>
      <c r="N91" s="13" t="s">
        <v>659</v>
      </c>
    </row>
    <row r="92" spans="2:14" x14ac:dyDescent="0.25">
      <c r="F92" s="11" t="s">
        <v>854</v>
      </c>
      <c r="M92" s="11" t="s">
        <v>1115</v>
      </c>
      <c r="N92" s="13" t="s">
        <v>659</v>
      </c>
    </row>
    <row r="93" spans="2:14" x14ac:dyDescent="0.25">
      <c r="F93" s="11" t="s">
        <v>855</v>
      </c>
      <c r="M93" s="11" t="s">
        <v>1116</v>
      </c>
      <c r="N93" s="13" t="s">
        <v>659</v>
      </c>
    </row>
    <row r="94" spans="2:14" x14ac:dyDescent="0.25">
      <c r="F94" s="11" t="s">
        <v>856</v>
      </c>
      <c r="M94" s="11" t="s">
        <v>1117</v>
      </c>
      <c r="N94" s="13" t="s">
        <v>659</v>
      </c>
    </row>
    <row r="95" spans="2:14" x14ac:dyDescent="0.25">
      <c r="F95" s="11" t="s">
        <v>857</v>
      </c>
      <c r="M95" s="11" t="s">
        <v>1118</v>
      </c>
      <c r="N95" s="13" t="s">
        <v>659</v>
      </c>
    </row>
    <row r="96" spans="2:14" x14ac:dyDescent="0.25">
      <c r="F96" s="11" t="s">
        <v>858</v>
      </c>
      <c r="M96" s="11" t="s">
        <v>1119</v>
      </c>
      <c r="N96" s="13" t="s">
        <v>659</v>
      </c>
    </row>
    <row r="97" spans="6:14" x14ac:dyDescent="0.25">
      <c r="F97" s="11" t="s">
        <v>859</v>
      </c>
      <c r="M97" s="11" t="s">
        <v>1120</v>
      </c>
      <c r="N97" s="13" t="s">
        <v>659</v>
      </c>
    </row>
    <row r="98" spans="6:14" x14ac:dyDescent="0.25">
      <c r="F98" s="11" t="s">
        <v>860</v>
      </c>
      <c r="M98" s="11" t="s">
        <v>1121</v>
      </c>
      <c r="N98" s="13" t="s">
        <v>659</v>
      </c>
    </row>
    <row r="99" spans="6:14" x14ac:dyDescent="0.25">
      <c r="F99" s="11" t="s">
        <v>861</v>
      </c>
      <c r="M99" s="11" t="s">
        <v>1122</v>
      </c>
      <c r="N99" s="13" t="s">
        <v>659</v>
      </c>
    </row>
    <row r="100" spans="6:14" x14ac:dyDescent="0.25">
      <c r="F100" s="11" t="s">
        <v>862</v>
      </c>
      <c r="M100" s="11" t="s">
        <v>1123</v>
      </c>
      <c r="N100" s="13" t="s">
        <v>659</v>
      </c>
    </row>
    <row r="101" spans="6:14" x14ac:dyDescent="0.25">
      <c r="F101" s="11" t="s">
        <v>863</v>
      </c>
      <c r="M101" s="11" t="s">
        <v>747</v>
      </c>
      <c r="N101" s="13" t="s">
        <v>663</v>
      </c>
    </row>
    <row r="102" spans="6:14" x14ac:dyDescent="0.25">
      <c r="F102" s="11" t="s">
        <v>864</v>
      </c>
      <c r="M102" s="11" t="s">
        <v>748</v>
      </c>
      <c r="N102" s="13" t="s">
        <v>663</v>
      </c>
    </row>
    <row r="103" spans="6:14" x14ac:dyDescent="0.25">
      <c r="F103" s="11" t="s">
        <v>865</v>
      </c>
      <c r="M103" s="11" t="s">
        <v>749</v>
      </c>
      <c r="N103" s="13" t="s">
        <v>663</v>
      </c>
    </row>
    <row r="104" spans="6:14" x14ac:dyDescent="0.25">
      <c r="F104" s="11" t="s">
        <v>866</v>
      </c>
      <c r="M104" s="11" t="s">
        <v>750</v>
      </c>
      <c r="N104" s="13" t="s">
        <v>663</v>
      </c>
    </row>
    <row r="105" spans="6:14" x14ac:dyDescent="0.25">
      <c r="F105" s="11" t="s">
        <v>867</v>
      </c>
      <c r="M105" s="11" t="s">
        <v>751</v>
      </c>
      <c r="N105" s="13" t="s">
        <v>663</v>
      </c>
    </row>
    <row r="106" spans="6:14" x14ac:dyDescent="0.25">
      <c r="F106" s="11" t="s">
        <v>868</v>
      </c>
      <c r="M106" s="11" t="s">
        <v>752</v>
      </c>
      <c r="N106" s="13" t="s">
        <v>663</v>
      </c>
    </row>
    <row r="107" spans="6:14" x14ac:dyDescent="0.25">
      <c r="F107" s="11" t="s">
        <v>869</v>
      </c>
      <c r="M107" s="11" t="s">
        <v>753</v>
      </c>
      <c r="N107" s="13" t="s">
        <v>663</v>
      </c>
    </row>
    <row r="108" spans="6:14" x14ac:dyDescent="0.25">
      <c r="F108" s="11" t="s">
        <v>870</v>
      </c>
      <c r="M108" s="11" t="s">
        <v>754</v>
      </c>
      <c r="N108" s="13" t="s">
        <v>663</v>
      </c>
    </row>
    <row r="109" spans="6:14" x14ac:dyDescent="0.25">
      <c r="F109" s="11" t="s">
        <v>871</v>
      </c>
      <c r="M109" s="11" t="s">
        <v>755</v>
      </c>
      <c r="N109" s="13" t="s">
        <v>663</v>
      </c>
    </row>
    <row r="110" spans="6:14" x14ac:dyDescent="0.25">
      <c r="F110" s="11" t="s">
        <v>872</v>
      </c>
      <c r="M110" s="11" t="s">
        <v>756</v>
      </c>
      <c r="N110" s="13" t="s">
        <v>663</v>
      </c>
    </row>
    <row r="111" spans="6:14" x14ac:dyDescent="0.25">
      <c r="F111" s="11" t="s">
        <v>873</v>
      </c>
      <c r="M111" s="11" t="s">
        <v>757</v>
      </c>
      <c r="N111" s="13" t="s">
        <v>663</v>
      </c>
    </row>
    <row r="112" spans="6:14" x14ac:dyDescent="0.25">
      <c r="F112" s="11" t="s">
        <v>874</v>
      </c>
      <c r="M112" s="11" t="s">
        <v>758</v>
      </c>
      <c r="N112" s="13" t="s">
        <v>663</v>
      </c>
    </row>
    <row r="113" spans="6:14" x14ac:dyDescent="0.25">
      <c r="F113" s="11" t="s">
        <v>875</v>
      </c>
      <c r="M113" s="11" t="s">
        <v>759</v>
      </c>
      <c r="N113" s="13" t="s">
        <v>663</v>
      </c>
    </row>
    <row r="114" spans="6:14" x14ac:dyDescent="0.25">
      <c r="F114" s="11" t="s">
        <v>876</v>
      </c>
      <c r="M114" s="11" t="s">
        <v>760</v>
      </c>
      <c r="N114" s="13" t="s">
        <v>663</v>
      </c>
    </row>
    <row r="115" spans="6:14" x14ac:dyDescent="0.25">
      <c r="F115" s="11" t="s">
        <v>877</v>
      </c>
      <c r="M115" s="11" t="s">
        <v>761</v>
      </c>
      <c r="N115" s="13" t="s">
        <v>663</v>
      </c>
    </row>
    <row r="116" spans="6:14" x14ac:dyDescent="0.25">
      <c r="F116" s="11" t="s">
        <v>878</v>
      </c>
      <c r="M116" s="11" t="s">
        <v>1124</v>
      </c>
      <c r="N116" s="13" t="s">
        <v>663</v>
      </c>
    </row>
    <row r="117" spans="6:14" x14ac:dyDescent="0.25">
      <c r="F117" s="11" t="s">
        <v>879</v>
      </c>
      <c r="M117" s="11" t="s">
        <v>1125</v>
      </c>
      <c r="N117" s="13" t="s">
        <v>663</v>
      </c>
    </row>
    <row r="118" spans="6:14" x14ac:dyDescent="0.25">
      <c r="F118" s="11" t="s">
        <v>880</v>
      </c>
      <c r="M118" s="11" t="s">
        <v>1126</v>
      </c>
      <c r="N118" s="13" t="s">
        <v>664</v>
      </c>
    </row>
    <row r="119" spans="6:14" x14ac:dyDescent="0.25">
      <c r="F119" s="11" t="s">
        <v>881</v>
      </c>
      <c r="M119" s="11" t="s">
        <v>1127</v>
      </c>
      <c r="N119" s="13" t="s">
        <v>664</v>
      </c>
    </row>
    <row r="120" spans="6:14" x14ac:dyDescent="0.25">
      <c r="F120" s="11" t="s">
        <v>882</v>
      </c>
      <c r="M120" s="11" t="s">
        <v>1128</v>
      </c>
      <c r="N120" s="13" t="s">
        <v>664</v>
      </c>
    </row>
    <row r="121" spans="6:14" x14ac:dyDescent="0.25">
      <c r="F121" s="11" t="s">
        <v>883</v>
      </c>
      <c r="M121" s="11" t="s">
        <v>1129</v>
      </c>
      <c r="N121" s="13" t="s">
        <v>664</v>
      </c>
    </row>
    <row r="122" spans="6:14" x14ac:dyDescent="0.25">
      <c r="F122" s="11" t="s">
        <v>884</v>
      </c>
      <c r="M122" s="11" t="s">
        <v>1130</v>
      </c>
      <c r="N122" s="13" t="s">
        <v>664</v>
      </c>
    </row>
    <row r="123" spans="6:14" x14ac:dyDescent="0.25">
      <c r="F123" s="11" t="s">
        <v>885</v>
      </c>
      <c r="M123" s="11" t="s">
        <v>1131</v>
      </c>
      <c r="N123" s="13" t="s">
        <v>664</v>
      </c>
    </row>
    <row r="124" spans="6:14" x14ac:dyDescent="0.25">
      <c r="F124" s="11" t="s">
        <v>886</v>
      </c>
      <c r="M124" s="11" t="s">
        <v>1132</v>
      </c>
      <c r="N124" s="13" t="s">
        <v>664</v>
      </c>
    </row>
    <row r="125" spans="6:14" x14ac:dyDescent="0.25">
      <c r="F125" s="11" t="s">
        <v>887</v>
      </c>
      <c r="M125" s="11" t="s">
        <v>1133</v>
      </c>
      <c r="N125" s="13" t="s">
        <v>664</v>
      </c>
    </row>
    <row r="126" spans="6:14" x14ac:dyDescent="0.25">
      <c r="F126" s="11" t="s">
        <v>888</v>
      </c>
      <c r="M126" s="11" t="s">
        <v>1134</v>
      </c>
      <c r="N126" s="13" t="s">
        <v>664</v>
      </c>
    </row>
    <row r="127" spans="6:14" x14ac:dyDescent="0.25">
      <c r="F127" s="11" t="s">
        <v>889</v>
      </c>
      <c r="M127" s="11" t="s">
        <v>1135</v>
      </c>
      <c r="N127" s="13" t="s">
        <v>664</v>
      </c>
    </row>
    <row r="128" spans="6:14" x14ac:dyDescent="0.25">
      <c r="F128" s="11" t="s">
        <v>890</v>
      </c>
      <c r="M128" s="11" t="s">
        <v>1136</v>
      </c>
      <c r="N128" s="13" t="s">
        <v>664</v>
      </c>
    </row>
    <row r="129" spans="6:14" x14ac:dyDescent="0.25">
      <c r="F129" s="11" t="s">
        <v>891</v>
      </c>
      <c r="M129" s="11" t="s">
        <v>1137</v>
      </c>
      <c r="N129" s="13" t="s">
        <v>664</v>
      </c>
    </row>
    <row r="130" spans="6:14" x14ac:dyDescent="0.25">
      <c r="F130" s="11" t="s">
        <v>892</v>
      </c>
      <c r="M130" s="11" t="s">
        <v>1138</v>
      </c>
      <c r="N130" s="13" t="s">
        <v>664</v>
      </c>
    </row>
    <row r="131" spans="6:14" x14ac:dyDescent="0.25">
      <c r="F131" s="11" t="s">
        <v>893</v>
      </c>
      <c r="M131" s="11" t="s">
        <v>1139</v>
      </c>
      <c r="N131" s="13" t="s">
        <v>664</v>
      </c>
    </row>
    <row r="132" spans="6:14" x14ac:dyDescent="0.25">
      <c r="F132" s="11" t="s">
        <v>894</v>
      </c>
      <c r="M132" s="11" t="s">
        <v>1140</v>
      </c>
      <c r="N132" s="13" t="s">
        <v>664</v>
      </c>
    </row>
    <row r="133" spans="6:14" x14ac:dyDescent="0.25">
      <c r="F133" s="11" t="s">
        <v>895</v>
      </c>
      <c r="M133" s="11" t="s">
        <v>1141</v>
      </c>
      <c r="N133" s="13" t="s">
        <v>664</v>
      </c>
    </row>
    <row r="134" spans="6:14" x14ac:dyDescent="0.25">
      <c r="F134" s="11" t="s">
        <v>896</v>
      </c>
      <c r="M134" s="11" t="s">
        <v>1142</v>
      </c>
      <c r="N134" s="13" t="s">
        <v>664</v>
      </c>
    </row>
    <row r="135" spans="6:14" x14ac:dyDescent="0.25">
      <c r="F135" s="11" t="s">
        <v>897</v>
      </c>
      <c r="M135" s="11" t="s">
        <v>1143</v>
      </c>
      <c r="N135" s="13" t="s">
        <v>664</v>
      </c>
    </row>
    <row r="136" spans="6:14" x14ac:dyDescent="0.25">
      <c r="F136" s="11" t="s">
        <v>898</v>
      </c>
      <c r="M136" s="11" t="s">
        <v>1144</v>
      </c>
      <c r="N136" s="13" t="s">
        <v>664</v>
      </c>
    </row>
    <row r="137" spans="6:14" x14ac:dyDescent="0.25">
      <c r="F137" s="11" t="s">
        <v>899</v>
      </c>
      <c r="M137" s="11" t="s">
        <v>1145</v>
      </c>
      <c r="N137" s="13" t="s">
        <v>664</v>
      </c>
    </row>
    <row r="138" spans="6:14" x14ac:dyDescent="0.25">
      <c r="F138" s="11" t="s">
        <v>900</v>
      </c>
      <c r="M138" s="11" t="s">
        <v>1146</v>
      </c>
      <c r="N138" s="13" t="s">
        <v>664</v>
      </c>
    </row>
    <row r="139" spans="6:14" x14ac:dyDescent="0.25">
      <c r="F139" s="11" t="s">
        <v>901</v>
      </c>
      <c r="M139" s="11" t="s">
        <v>1147</v>
      </c>
      <c r="N139" s="13" t="s">
        <v>664</v>
      </c>
    </row>
    <row r="140" spans="6:14" x14ac:dyDescent="0.25">
      <c r="F140" s="11" t="s">
        <v>902</v>
      </c>
      <c r="M140" s="11" t="s">
        <v>1148</v>
      </c>
      <c r="N140" s="13" t="s">
        <v>664</v>
      </c>
    </row>
    <row r="141" spans="6:14" x14ac:dyDescent="0.25">
      <c r="F141" s="11" t="s">
        <v>903</v>
      </c>
      <c r="M141" s="11" t="s">
        <v>1149</v>
      </c>
      <c r="N141" s="13" t="s">
        <v>664</v>
      </c>
    </row>
    <row r="142" spans="6:14" x14ac:dyDescent="0.25">
      <c r="F142" s="11" t="s">
        <v>904</v>
      </c>
      <c r="M142" s="11" t="s">
        <v>1150</v>
      </c>
      <c r="N142" s="13" t="s">
        <v>664</v>
      </c>
    </row>
    <row r="143" spans="6:14" x14ac:dyDescent="0.25">
      <c r="F143" s="11" t="s">
        <v>905</v>
      </c>
      <c r="M143" s="11" t="s">
        <v>1151</v>
      </c>
      <c r="N143" s="13" t="s">
        <v>664</v>
      </c>
    </row>
    <row r="144" spans="6:14" x14ac:dyDescent="0.25">
      <c r="F144" s="11" t="s">
        <v>906</v>
      </c>
      <c r="M144" s="11" t="s">
        <v>1152</v>
      </c>
      <c r="N144" s="13" t="s">
        <v>664</v>
      </c>
    </row>
    <row r="145" spans="6:14" x14ac:dyDescent="0.25">
      <c r="F145" s="11" t="s">
        <v>907</v>
      </c>
      <c r="M145" s="11" t="s">
        <v>1153</v>
      </c>
      <c r="N145" s="13" t="s">
        <v>664</v>
      </c>
    </row>
    <row r="146" spans="6:14" x14ac:dyDescent="0.25">
      <c r="F146" s="11" t="s">
        <v>908</v>
      </c>
      <c r="M146" s="11" t="s">
        <v>1154</v>
      </c>
      <c r="N146" s="13" t="s">
        <v>664</v>
      </c>
    </row>
    <row r="147" spans="6:14" x14ac:dyDescent="0.25">
      <c r="F147" s="11" t="s">
        <v>909</v>
      </c>
      <c r="M147" s="11" t="s">
        <v>1155</v>
      </c>
      <c r="N147" s="13" t="s">
        <v>664</v>
      </c>
    </row>
    <row r="148" spans="6:14" x14ac:dyDescent="0.25">
      <c r="F148" s="11" t="s">
        <v>910</v>
      </c>
      <c r="M148" s="11" t="s">
        <v>1156</v>
      </c>
      <c r="N148" s="13" t="s">
        <v>664</v>
      </c>
    </row>
    <row r="149" spans="6:14" x14ac:dyDescent="0.25">
      <c r="F149" s="11" t="s">
        <v>911</v>
      </c>
      <c r="M149" s="11" t="s">
        <v>1157</v>
      </c>
      <c r="N149" s="13" t="s">
        <v>664</v>
      </c>
    </row>
    <row r="150" spans="6:14" x14ac:dyDescent="0.25">
      <c r="F150" s="11" t="s">
        <v>912</v>
      </c>
      <c r="M150" s="11" t="s">
        <v>1158</v>
      </c>
      <c r="N150" s="13" t="s">
        <v>664</v>
      </c>
    </row>
    <row r="151" spans="6:14" x14ac:dyDescent="0.25">
      <c r="F151" s="11" t="s">
        <v>913</v>
      </c>
      <c r="M151" s="11" t="s">
        <v>1159</v>
      </c>
      <c r="N151" s="13" t="s">
        <v>664</v>
      </c>
    </row>
    <row r="152" spans="6:14" x14ac:dyDescent="0.25">
      <c r="F152" s="11" t="s">
        <v>914</v>
      </c>
      <c r="M152" s="11" t="s">
        <v>1160</v>
      </c>
      <c r="N152" s="13" t="s">
        <v>664</v>
      </c>
    </row>
    <row r="153" spans="6:14" x14ac:dyDescent="0.25">
      <c r="F153" s="11" t="s">
        <v>915</v>
      </c>
      <c r="M153" s="11" t="s">
        <v>1161</v>
      </c>
      <c r="N153" s="13" t="s">
        <v>664</v>
      </c>
    </row>
    <row r="154" spans="6:14" x14ac:dyDescent="0.25">
      <c r="F154" s="11" t="s">
        <v>916</v>
      </c>
      <c r="M154" s="11" t="s">
        <v>1162</v>
      </c>
      <c r="N154" s="13" t="s">
        <v>664</v>
      </c>
    </row>
    <row r="155" spans="6:14" x14ac:dyDescent="0.25">
      <c r="F155" s="11" t="s">
        <v>917</v>
      </c>
      <c r="M155" s="11" t="s">
        <v>1163</v>
      </c>
      <c r="N155" s="13" t="s">
        <v>664</v>
      </c>
    </row>
    <row r="156" spans="6:14" x14ac:dyDescent="0.25">
      <c r="F156" s="11" t="s">
        <v>918</v>
      </c>
      <c r="M156" s="11" t="s">
        <v>1164</v>
      </c>
      <c r="N156" s="13" t="s">
        <v>664</v>
      </c>
    </row>
    <row r="157" spans="6:14" x14ac:dyDescent="0.25">
      <c r="F157" s="11" t="s">
        <v>919</v>
      </c>
      <c r="M157" s="11" t="s">
        <v>1165</v>
      </c>
      <c r="N157" s="13" t="s">
        <v>664</v>
      </c>
    </row>
    <row r="158" spans="6:14" x14ac:dyDescent="0.25">
      <c r="F158" s="11" t="s">
        <v>920</v>
      </c>
      <c r="M158" s="11" t="s">
        <v>1166</v>
      </c>
      <c r="N158" s="13" t="s">
        <v>664</v>
      </c>
    </row>
    <row r="159" spans="6:14" x14ac:dyDescent="0.25">
      <c r="F159" s="11" t="s">
        <v>921</v>
      </c>
      <c r="M159" s="11" t="s">
        <v>762</v>
      </c>
      <c r="N159" s="13" t="s">
        <v>665</v>
      </c>
    </row>
    <row r="160" spans="6:14" x14ac:dyDescent="0.25">
      <c r="F160" s="11" t="s">
        <v>922</v>
      </c>
      <c r="M160" s="11" t="s">
        <v>763</v>
      </c>
      <c r="N160" s="13" t="s">
        <v>665</v>
      </c>
    </row>
    <row r="161" spans="6:14" x14ac:dyDescent="0.25">
      <c r="F161" s="11" t="s">
        <v>923</v>
      </c>
      <c r="M161" s="11" t="s">
        <v>764</v>
      </c>
      <c r="N161" s="13" t="s">
        <v>665</v>
      </c>
    </row>
    <row r="162" spans="6:14" x14ac:dyDescent="0.25">
      <c r="F162" s="11" t="s">
        <v>924</v>
      </c>
      <c r="M162" s="11" t="s">
        <v>765</v>
      </c>
      <c r="N162" s="13" t="s">
        <v>665</v>
      </c>
    </row>
    <row r="163" spans="6:14" x14ac:dyDescent="0.25">
      <c r="F163" s="11" t="s">
        <v>925</v>
      </c>
      <c r="M163" s="11" t="s">
        <v>766</v>
      </c>
      <c r="N163" s="13" t="s">
        <v>6</v>
      </c>
    </row>
    <row r="164" spans="6:14" x14ac:dyDescent="0.25">
      <c r="F164" s="11" t="s">
        <v>926</v>
      </c>
      <c r="M164" s="11" t="s">
        <v>767</v>
      </c>
      <c r="N164" s="13" t="s">
        <v>6</v>
      </c>
    </row>
    <row r="165" spans="6:14" x14ac:dyDescent="0.25">
      <c r="F165" s="11" t="s">
        <v>927</v>
      </c>
      <c r="M165" s="11" t="s">
        <v>768</v>
      </c>
      <c r="N165" s="13" t="s">
        <v>6</v>
      </c>
    </row>
    <row r="166" spans="6:14" x14ac:dyDescent="0.25">
      <c r="F166" s="11" t="s">
        <v>928</v>
      </c>
      <c r="M166" s="11" t="s">
        <v>769</v>
      </c>
      <c r="N166" s="13" t="s">
        <v>6</v>
      </c>
    </row>
    <row r="167" spans="6:14" x14ac:dyDescent="0.25">
      <c r="F167" s="11" t="s">
        <v>929</v>
      </c>
      <c r="M167" s="11" t="s">
        <v>770</v>
      </c>
      <c r="N167" s="13" t="s">
        <v>6</v>
      </c>
    </row>
    <row r="168" spans="6:14" x14ac:dyDescent="0.25">
      <c r="F168" s="11" t="s">
        <v>930</v>
      </c>
      <c r="M168" s="11" t="s">
        <v>771</v>
      </c>
      <c r="N168" s="13" t="s">
        <v>6</v>
      </c>
    </row>
    <row r="169" spans="6:14" x14ac:dyDescent="0.25">
      <c r="F169" s="11" t="s">
        <v>931</v>
      </c>
      <c r="M169" s="11" t="s">
        <v>772</v>
      </c>
      <c r="N169" s="13" t="s">
        <v>6</v>
      </c>
    </row>
    <row r="170" spans="6:14" x14ac:dyDescent="0.25">
      <c r="F170" s="11" t="s">
        <v>932</v>
      </c>
      <c r="M170" s="11" t="s">
        <v>773</v>
      </c>
      <c r="N170" s="13" t="s">
        <v>6</v>
      </c>
    </row>
    <row r="171" spans="6:14" x14ac:dyDescent="0.25">
      <c r="F171" s="11" t="s">
        <v>933</v>
      </c>
      <c r="M171" s="11" t="s">
        <v>774</v>
      </c>
      <c r="N171" s="13" t="s">
        <v>6</v>
      </c>
    </row>
    <row r="172" spans="6:14" x14ac:dyDescent="0.25">
      <c r="F172" s="11" t="s">
        <v>934</v>
      </c>
      <c r="M172" s="11" t="s">
        <v>775</v>
      </c>
      <c r="N172" s="13" t="s">
        <v>6</v>
      </c>
    </row>
    <row r="173" spans="6:14" x14ac:dyDescent="0.25">
      <c r="F173" s="11" t="s">
        <v>935</v>
      </c>
      <c r="M173" s="11" t="s">
        <v>776</v>
      </c>
      <c r="N173" s="13" t="s">
        <v>6</v>
      </c>
    </row>
    <row r="174" spans="6:14" x14ac:dyDescent="0.25">
      <c r="F174" s="11" t="s">
        <v>936</v>
      </c>
      <c r="M174" s="11" t="s">
        <v>777</v>
      </c>
      <c r="N174" s="13" t="s">
        <v>6</v>
      </c>
    </row>
    <row r="175" spans="6:14" x14ac:dyDescent="0.25">
      <c r="F175" s="11" t="s">
        <v>937</v>
      </c>
      <c r="M175" s="11" t="s">
        <v>778</v>
      </c>
      <c r="N175" s="13" t="s">
        <v>6</v>
      </c>
    </row>
    <row r="176" spans="6:14" x14ac:dyDescent="0.25">
      <c r="F176" s="11" t="s">
        <v>938</v>
      </c>
      <c r="M176" s="11" t="s">
        <v>779</v>
      </c>
      <c r="N176" s="13" t="s">
        <v>6</v>
      </c>
    </row>
    <row r="177" spans="6:14" x14ac:dyDescent="0.25">
      <c r="F177" s="11" t="s">
        <v>939</v>
      </c>
      <c r="M177" s="11" t="s">
        <v>780</v>
      </c>
      <c r="N177" s="13" t="s">
        <v>6</v>
      </c>
    </row>
    <row r="178" spans="6:14" x14ac:dyDescent="0.25">
      <c r="F178" s="11" t="s">
        <v>940</v>
      </c>
      <c r="M178" s="11" t="s">
        <v>781</v>
      </c>
      <c r="N178" s="13" t="s">
        <v>6</v>
      </c>
    </row>
    <row r="179" spans="6:14" x14ac:dyDescent="0.25">
      <c r="F179" s="11" t="s">
        <v>941</v>
      </c>
      <c r="M179" s="11" t="s">
        <v>782</v>
      </c>
      <c r="N179" s="13" t="s">
        <v>6</v>
      </c>
    </row>
    <row r="180" spans="6:14" x14ac:dyDescent="0.25">
      <c r="F180" s="11" t="s">
        <v>942</v>
      </c>
      <c r="M180" s="11" t="s">
        <v>783</v>
      </c>
      <c r="N180" s="13" t="s">
        <v>6</v>
      </c>
    </row>
    <row r="181" spans="6:14" x14ac:dyDescent="0.25">
      <c r="F181" s="11" t="s">
        <v>943</v>
      </c>
      <c r="M181" s="11" t="s">
        <v>784</v>
      </c>
      <c r="N181" s="13" t="s">
        <v>6</v>
      </c>
    </row>
    <row r="182" spans="6:14" x14ac:dyDescent="0.25">
      <c r="F182" s="11" t="s">
        <v>944</v>
      </c>
      <c r="M182" s="11" t="s">
        <v>785</v>
      </c>
      <c r="N182" s="13" t="s">
        <v>6</v>
      </c>
    </row>
    <row r="183" spans="6:14" x14ac:dyDescent="0.25">
      <c r="F183" s="11" t="s">
        <v>945</v>
      </c>
      <c r="M183" s="11" t="s">
        <v>786</v>
      </c>
      <c r="N183" s="13" t="s">
        <v>6</v>
      </c>
    </row>
    <row r="184" spans="6:14" x14ac:dyDescent="0.25">
      <c r="F184" s="11" t="s">
        <v>946</v>
      </c>
      <c r="M184" s="11" t="s">
        <v>787</v>
      </c>
      <c r="N184" s="13" t="s">
        <v>6</v>
      </c>
    </row>
    <row r="185" spans="6:14" x14ac:dyDescent="0.25">
      <c r="F185" s="11" t="s">
        <v>947</v>
      </c>
      <c r="M185" s="11" t="s">
        <v>788</v>
      </c>
      <c r="N185" s="13" t="s">
        <v>6</v>
      </c>
    </row>
    <row r="186" spans="6:14" x14ac:dyDescent="0.25">
      <c r="F186" s="11" t="s">
        <v>948</v>
      </c>
      <c r="M186" s="11" t="s">
        <v>789</v>
      </c>
      <c r="N186" s="13" t="s">
        <v>6</v>
      </c>
    </row>
    <row r="187" spans="6:14" x14ac:dyDescent="0.25">
      <c r="F187" s="11" t="s">
        <v>949</v>
      </c>
      <c r="M187" s="11" t="s">
        <v>790</v>
      </c>
      <c r="N187" s="13" t="s">
        <v>6</v>
      </c>
    </row>
    <row r="188" spans="6:14" x14ac:dyDescent="0.25">
      <c r="F188" s="11" t="s">
        <v>950</v>
      </c>
      <c r="M188" s="11" t="s">
        <v>791</v>
      </c>
      <c r="N188" s="13" t="s">
        <v>6</v>
      </c>
    </row>
    <row r="189" spans="6:14" x14ac:dyDescent="0.25">
      <c r="F189" s="11" t="s">
        <v>951</v>
      </c>
      <c r="M189" s="11" t="s">
        <v>792</v>
      </c>
      <c r="N189" s="13" t="s">
        <v>6</v>
      </c>
    </row>
    <row r="190" spans="6:14" x14ac:dyDescent="0.25">
      <c r="F190" s="11" t="s">
        <v>952</v>
      </c>
      <c r="M190" s="11" t="s">
        <v>793</v>
      </c>
      <c r="N190" s="13" t="s">
        <v>6</v>
      </c>
    </row>
    <row r="191" spans="6:14" x14ac:dyDescent="0.25">
      <c r="F191" s="11" t="s">
        <v>953</v>
      </c>
      <c r="M191" s="11" t="s">
        <v>794</v>
      </c>
      <c r="N191" s="13" t="s">
        <v>6</v>
      </c>
    </row>
    <row r="192" spans="6:14" x14ac:dyDescent="0.25">
      <c r="F192" s="11" t="s">
        <v>954</v>
      </c>
      <c r="M192" s="11" t="s">
        <v>795</v>
      </c>
      <c r="N192" s="13" t="s">
        <v>6</v>
      </c>
    </row>
    <row r="193" spans="6:14" x14ac:dyDescent="0.25">
      <c r="F193" s="11" t="s">
        <v>955</v>
      </c>
      <c r="M193" s="11" t="s">
        <v>796</v>
      </c>
      <c r="N193" s="13" t="s">
        <v>6</v>
      </c>
    </row>
    <row r="194" spans="6:14" x14ac:dyDescent="0.25">
      <c r="F194" s="11" t="s">
        <v>956</v>
      </c>
      <c r="M194" s="11" t="s">
        <v>797</v>
      </c>
      <c r="N194" s="13" t="s">
        <v>6</v>
      </c>
    </row>
    <row r="195" spans="6:14" x14ac:dyDescent="0.25">
      <c r="F195" s="11" t="s">
        <v>957</v>
      </c>
      <c r="M195" s="11" t="s">
        <v>798</v>
      </c>
      <c r="N195" s="13" t="s">
        <v>6</v>
      </c>
    </row>
    <row r="196" spans="6:14" x14ac:dyDescent="0.25">
      <c r="F196" s="11" t="s">
        <v>958</v>
      </c>
      <c r="M196" s="11" t="s">
        <v>799</v>
      </c>
      <c r="N196" s="13" t="s">
        <v>6</v>
      </c>
    </row>
    <row r="197" spans="6:14" x14ac:dyDescent="0.25">
      <c r="F197" s="11" t="s">
        <v>959</v>
      </c>
      <c r="M197" s="11" t="s">
        <v>800</v>
      </c>
      <c r="N197" s="13" t="s">
        <v>6</v>
      </c>
    </row>
    <row r="198" spans="6:14" x14ac:dyDescent="0.25">
      <c r="F198" s="11" t="s">
        <v>960</v>
      </c>
      <c r="M198" s="11" t="s">
        <v>801</v>
      </c>
      <c r="N198" s="13" t="s">
        <v>6</v>
      </c>
    </row>
    <row r="199" spans="6:14" x14ac:dyDescent="0.25">
      <c r="F199" s="11" t="s">
        <v>961</v>
      </c>
      <c r="M199" s="11" t="s">
        <v>802</v>
      </c>
      <c r="N199" s="13" t="s">
        <v>6</v>
      </c>
    </row>
    <row r="200" spans="6:14" x14ac:dyDescent="0.25">
      <c r="F200" s="11" t="s">
        <v>962</v>
      </c>
      <c r="M200" s="11" t="s">
        <v>803</v>
      </c>
      <c r="N200" s="13" t="s">
        <v>6</v>
      </c>
    </row>
    <row r="201" spans="6:14" x14ac:dyDescent="0.25">
      <c r="F201" s="11" t="s">
        <v>963</v>
      </c>
      <c r="M201" s="11" t="s">
        <v>804</v>
      </c>
      <c r="N201" s="13" t="s">
        <v>6</v>
      </c>
    </row>
    <row r="202" spans="6:14" x14ac:dyDescent="0.25">
      <c r="F202" s="11" t="s">
        <v>964</v>
      </c>
      <c r="M202" s="11" t="s">
        <v>805</v>
      </c>
      <c r="N202" s="13" t="s">
        <v>6</v>
      </c>
    </row>
    <row r="203" spans="6:14" x14ac:dyDescent="0.25">
      <c r="F203" s="11" t="s">
        <v>965</v>
      </c>
      <c r="M203" s="11" t="s">
        <v>806</v>
      </c>
      <c r="N203" s="13" t="s">
        <v>6</v>
      </c>
    </row>
    <row r="204" spans="6:14" x14ac:dyDescent="0.25">
      <c r="F204" s="11" t="s">
        <v>966</v>
      </c>
      <c r="M204" s="11" t="s">
        <v>807</v>
      </c>
      <c r="N204" s="13" t="s">
        <v>6</v>
      </c>
    </row>
    <row r="205" spans="6:14" x14ac:dyDescent="0.25">
      <c r="F205" s="11" t="s">
        <v>967</v>
      </c>
      <c r="M205" s="11" t="s">
        <v>808</v>
      </c>
      <c r="N205" s="13" t="s">
        <v>6</v>
      </c>
    </row>
    <row r="206" spans="6:14" x14ac:dyDescent="0.25">
      <c r="F206" s="11" t="s">
        <v>968</v>
      </c>
      <c r="M206" s="11" t="s">
        <v>809</v>
      </c>
      <c r="N206" s="13" t="s">
        <v>6</v>
      </c>
    </row>
    <row r="207" spans="6:14" x14ac:dyDescent="0.25">
      <c r="F207" s="11" t="s">
        <v>969</v>
      </c>
      <c r="M207" s="11" t="s">
        <v>810</v>
      </c>
      <c r="N207" s="13" t="s">
        <v>6</v>
      </c>
    </row>
    <row r="208" spans="6:14" x14ac:dyDescent="0.25">
      <c r="F208" s="11" t="s">
        <v>970</v>
      </c>
      <c r="M208" s="11" t="s">
        <v>811</v>
      </c>
      <c r="N208" s="13" t="s">
        <v>6</v>
      </c>
    </row>
    <row r="209" spans="6:14" x14ac:dyDescent="0.25">
      <c r="F209" s="11" t="s">
        <v>971</v>
      </c>
      <c r="M209" s="11" t="s">
        <v>812</v>
      </c>
      <c r="N209" s="13" t="s">
        <v>6</v>
      </c>
    </row>
    <row r="210" spans="6:14" x14ac:dyDescent="0.25">
      <c r="F210" s="11" t="s">
        <v>972</v>
      </c>
      <c r="M210" s="11" t="s">
        <v>813</v>
      </c>
      <c r="N210" s="13" t="s">
        <v>6</v>
      </c>
    </row>
    <row r="211" spans="6:14" x14ac:dyDescent="0.25">
      <c r="F211" s="11" t="s">
        <v>973</v>
      </c>
      <c r="M211" s="11" t="s">
        <v>814</v>
      </c>
      <c r="N211" s="13" t="s">
        <v>6</v>
      </c>
    </row>
    <row r="212" spans="6:14" x14ac:dyDescent="0.25">
      <c r="F212" s="11" t="s">
        <v>974</v>
      </c>
      <c r="M212" s="11" t="s">
        <v>815</v>
      </c>
      <c r="N212" s="13" t="s">
        <v>6</v>
      </c>
    </row>
    <row r="213" spans="6:14" x14ac:dyDescent="0.25">
      <c r="F213" s="11" t="s">
        <v>975</v>
      </c>
      <c r="M213" s="11" t="s">
        <v>816</v>
      </c>
      <c r="N213" s="13" t="s">
        <v>6</v>
      </c>
    </row>
    <row r="214" spans="6:14" x14ac:dyDescent="0.25">
      <c r="F214" s="11" t="s">
        <v>976</v>
      </c>
      <c r="M214" s="11" t="s">
        <v>817</v>
      </c>
      <c r="N214" s="13" t="s">
        <v>6</v>
      </c>
    </row>
    <row r="215" spans="6:14" x14ac:dyDescent="0.25">
      <c r="F215" s="11" t="s">
        <v>977</v>
      </c>
      <c r="M215" s="11" t="s">
        <v>818</v>
      </c>
      <c r="N215" s="13" t="s">
        <v>6</v>
      </c>
    </row>
    <row r="216" spans="6:14" x14ac:dyDescent="0.25">
      <c r="F216" s="11" t="s">
        <v>978</v>
      </c>
      <c r="M216" s="11" t="s">
        <v>819</v>
      </c>
      <c r="N216" s="13" t="s">
        <v>6</v>
      </c>
    </row>
    <row r="217" spans="6:14" x14ac:dyDescent="0.25">
      <c r="F217" s="11" t="s">
        <v>979</v>
      </c>
      <c r="M217" s="11" t="s">
        <v>820</v>
      </c>
      <c r="N217" s="13" t="s">
        <v>6</v>
      </c>
    </row>
    <row r="218" spans="6:14" x14ac:dyDescent="0.25">
      <c r="F218" s="11" t="s">
        <v>980</v>
      </c>
      <c r="M218" s="11" t="s">
        <v>821</v>
      </c>
      <c r="N218" s="13" t="s">
        <v>6</v>
      </c>
    </row>
    <row r="219" spans="6:14" x14ac:dyDescent="0.25">
      <c r="F219" s="11" t="s">
        <v>981</v>
      </c>
      <c r="M219" s="11" t="s">
        <v>822</v>
      </c>
      <c r="N219" s="13" t="s">
        <v>6</v>
      </c>
    </row>
    <row r="220" spans="6:14" x14ac:dyDescent="0.25">
      <c r="F220" s="11" t="s">
        <v>982</v>
      </c>
      <c r="M220" s="11" t="s">
        <v>823</v>
      </c>
      <c r="N220" s="13" t="s">
        <v>6</v>
      </c>
    </row>
    <row r="221" spans="6:14" x14ac:dyDescent="0.25">
      <c r="F221" s="11" t="s">
        <v>983</v>
      </c>
      <c r="M221" s="11" t="s">
        <v>824</v>
      </c>
      <c r="N221" s="13" t="s">
        <v>6</v>
      </c>
    </row>
    <row r="222" spans="6:14" x14ac:dyDescent="0.25">
      <c r="F222" s="11" t="s">
        <v>984</v>
      </c>
      <c r="M222" s="11" t="s">
        <v>825</v>
      </c>
      <c r="N222" s="13" t="s">
        <v>6</v>
      </c>
    </row>
    <row r="223" spans="6:14" x14ac:dyDescent="0.25">
      <c r="F223" s="11" t="s">
        <v>985</v>
      </c>
      <c r="M223" s="11" t="s">
        <v>826</v>
      </c>
      <c r="N223" s="13" t="s">
        <v>6</v>
      </c>
    </row>
    <row r="224" spans="6:14" x14ac:dyDescent="0.25">
      <c r="F224" s="11" t="s">
        <v>986</v>
      </c>
      <c r="M224" s="11" t="s">
        <v>827</v>
      </c>
      <c r="N224" s="13" t="s">
        <v>6</v>
      </c>
    </row>
    <row r="225" spans="6:14" x14ac:dyDescent="0.25">
      <c r="F225" s="11" t="s">
        <v>987</v>
      </c>
      <c r="M225" s="11" t="s">
        <v>828</v>
      </c>
      <c r="N225" s="13" t="s">
        <v>6</v>
      </c>
    </row>
    <row r="226" spans="6:14" x14ac:dyDescent="0.25">
      <c r="F226" s="11" t="s">
        <v>988</v>
      </c>
      <c r="M226" s="11" t="s">
        <v>829</v>
      </c>
      <c r="N226" s="13" t="s">
        <v>6</v>
      </c>
    </row>
    <row r="227" spans="6:14" x14ac:dyDescent="0.25">
      <c r="F227" s="11" t="s">
        <v>989</v>
      </c>
      <c r="M227" s="11" t="s">
        <v>830</v>
      </c>
      <c r="N227" s="13" t="s">
        <v>6</v>
      </c>
    </row>
    <row r="228" spans="6:14" x14ac:dyDescent="0.25">
      <c r="F228" s="11" t="s">
        <v>990</v>
      </c>
      <c r="M228" s="11" t="s">
        <v>831</v>
      </c>
      <c r="N228" s="13" t="s">
        <v>6</v>
      </c>
    </row>
    <row r="229" spans="6:14" x14ac:dyDescent="0.25">
      <c r="F229" s="11" t="s">
        <v>991</v>
      </c>
      <c r="M229" s="11" t="s">
        <v>832</v>
      </c>
      <c r="N229" s="13" t="s">
        <v>6</v>
      </c>
    </row>
    <row r="230" spans="6:14" x14ac:dyDescent="0.25">
      <c r="F230" s="11" t="s">
        <v>992</v>
      </c>
      <c r="M230" s="11" t="s">
        <v>833</v>
      </c>
      <c r="N230" s="13" t="s">
        <v>6</v>
      </c>
    </row>
    <row r="231" spans="6:14" x14ac:dyDescent="0.25">
      <c r="F231" s="11" t="s">
        <v>993</v>
      </c>
      <c r="M231" s="11" t="s">
        <v>834</v>
      </c>
      <c r="N231" s="13" t="s">
        <v>6</v>
      </c>
    </row>
    <row r="232" spans="6:14" x14ac:dyDescent="0.25">
      <c r="F232" s="11" t="s">
        <v>994</v>
      </c>
      <c r="M232" s="11" t="s">
        <v>835</v>
      </c>
      <c r="N232" s="13" t="s">
        <v>6</v>
      </c>
    </row>
    <row r="233" spans="6:14" x14ac:dyDescent="0.25">
      <c r="F233" s="11" t="s">
        <v>995</v>
      </c>
      <c r="M233" s="11" t="s">
        <v>836</v>
      </c>
      <c r="N233" s="13" t="s">
        <v>6</v>
      </c>
    </row>
    <row r="234" spans="6:14" x14ac:dyDescent="0.25">
      <c r="F234" s="11" t="s">
        <v>996</v>
      </c>
      <c r="M234" s="11" t="s">
        <v>837</v>
      </c>
      <c r="N234" s="13" t="s">
        <v>6</v>
      </c>
    </row>
    <row r="235" spans="6:14" x14ac:dyDescent="0.25">
      <c r="F235" s="11" t="s">
        <v>997</v>
      </c>
      <c r="M235" s="11" t="s">
        <v>838</v>
      </c>
      <c r="N235" s="13" t="s">
        <v>6</v>
      </c>
    </row>
    <row r="236" spans="6:14" x14ac:dyDescent="0.25">
      <c r="F236" s="11" t="s">
        <v>998</v>
      </c>
      <c r="M236" s="11" t="s">
        <v>839</v>
      </c>
      <c r="N236" s="13" t="s">
        <v>6</v>
      </c>
    </row>
    <row r="237" spans="6:14" x14ac:dyDescent="0.25">
      <c r="F237" s="11" t="s">
        <v>999</v>
      </c>
      <c r="M237" s="11" t="s">
        <v>840</v>
      </c>
      <c r="N237" s="13" t="s">
        <v>6</v>
      </c>
    </row>
    <row r="238" spans="6:14" x14ac:dyDescent="0.25">
      <c r="F238" s="11" t="s">
        <v>1000</v>
      </c>
      <c r="M238" s="11" t="s">
        <v>841</v>
      </c>
      <c r="N238" s="13" t="s">
        <v>6</v>
      </c>
    </row>
    <row r="239" spans="6:14" x14ac:dyDescent="0.25">
      <c r="F239" s="11" t="s">
        <v>1001</v>
      </c>
      <c r="M239" s="11" t="s">
        <v>842</v>
      </c>
      <c r="N239" s="13" t="s">
        <v>6</v>
      </c>
    </row>
    <row r="240" spans="6:14" x14ac:dyDescent="0.25">
      <c r="F240" s="11" t="s">
        <v>1002</v>
      </c>
      <c r="M240" s="11" t="s">
        <v>843</v>
      </c>
      <c r="N240" s="13" t="s">
        <v>6</v>
      </c>
    </row>
    <row r="241" spans="6:14" x14ac:dyDescent="0.25">
      <c r="F241" s="11" t="s">
        <v>1003</v>
      </c>
      <c r="M241" s="11" t="s">
        <v>844</v>
      </c>
      <c r="N241" s="13" t="s">
        <v>6</v>
      </c>
    </row>
    <row r="242" spans="6:14" x14ac:dyDescent="0.25">
      <c r="F242" s="11" t="s">
        <v>1004</v>
      </c>
      <c r="M242" s="11" t="s">
        <v>845</v>
      </c>
      <c r="N242" s="13" t="s">
        <v>6</v>
      </c>
    </row>
    <row r="243" spans="6:14" x14ac:dyDescent="0.25">
      <c r="F243" s="11" t="s">
        <v>1005</v>
      </c>
      <c r="M243" s="11" t="s">
        <v>846</v>
      </c>
      <c r="N243" s="13" t="s">
        <v>6</v>
      </c>
    </row>
    <row r="244" spans="6:14" x14ac:dyDescent="0.25">
      <c r="F244" s="11" t="s">
        <v>1006</v>
      </c>
      <c r="M244" s="11" t="s">
        <v>847</v>
      </c>
      <c r="N244" s="13" t="s">
        <v>6</v>
      </c>
    </row>
    <row r="245" spans="6:14" x14ac:dyDescent="0.25">
      <c r="F245" s="11" t="s">
        <v>1007</v>
      </c>
      <c r="M245" s="11" t="s">
        <v>848</v>
      </c>
      <c r="N245" s="13" t="s">
        <v>6</v>
      </c>
    </row>
    <row r="246" spans="6:14" x14ac:dyDescent="0.25">
      <c r="F246" s="11" t="s">
        <v>1008</v>
      </c>
      <c r="M246" s="11" t="s">
        <v>849</v>
      </c>
      <c r="N246" s="13" t="s">
        <v>6</v>
      </c>
    </row>
    <row r="247" spans="6:14" x14ac:dyDescent="0.25">
      <c r="F247" s="11" t="s">
        <v>1009</v>
      </c>
      <c r="M247" s="11" t="s">
        <v>850</v>
      </c>
      <c r="N247" s="13" t="s">
        <v>6</v>
      </c>
    </row>
    <row r="248" spans="6:14" x14ac:dyDescent="0.25">
      <c r="F248" s="11" t="s">
        <v>1010</v>
      </c>
      <c r="M248" s="11" t="s">
        <v>851</v>
      </c>
      <c r="N248" s="13" t="s">
        <v>6</v>
      </c>
    </row>
    <row r="249" spans="6:14" x14ac:dyDescent="0.25">
      <c r="F249" s="11" t="s">
        <v>1011</v>
      </c>
      <c r="M249" s="11" t="s">
        <v>852</v>
      </c>
      <c r="N249" s="13" t="s">
        <v>6</v>
      </c>
    </row>
    <row r="250" spans="6:14" x14ac:dyDescent="0.25">
      <c r="F250" s="11" t="s">
        <v>1012</v>
      </c>
      <c r="M250" s="11" t="s">
        <v>853</v>
      </c>
      <c r="N250" s="13" t="s">
        <v>6</v>
      </c>
    </row>
    <row r="251" spans="6:14" x14ac:dyDescent="0.25">
      <c r="F251" s="11" t="s">
        <v>1013</v>
      </c>
      <c r="M251" s="11" t="s">
        <v>854</v>
      </c>
      <c r="N251" s="13" t="s">
        <v>6</v>
      </c>
    </row>
    <row r="252" spans="6:14" x14ac:dyDescent="0.25">
      <c r="F252" s="11" t="s">
        <v>1014</v>
      </c>
      <c r="M252" s="11" t="s">
        <v>855</v>
      </c>
      <c r="N252" s="13" t="s">
        <v>6</v>
      </c>
    </row>
    <row r="253" spans="6:14" x14ac:dyDescent="0.25">
      <c r="F253" s="11" t="s">
        <v>1015</v>
      </c>
      <c r="M253" s="11" t="s">
        <v>856</v>
      </c>
      <c r="N253" s="13" t="s">
        <v>6</v>
      </c>
    </row>
    <row r="254" spans="6:14" x14ac:dyDescent="0.25">
      <c r="F254" s="11" t="s">
        <v>1016</v>
      </c>
      <c r="M254" s="11" t="s">
        <v>857</v>
      </c>
      <c r="N254" s="13" t="s">
        <v>6</v>
      </c>
    </row>
    <row r="255" spans="6:14" x14ac:dyDescent="0.25">
      <c r="F255" s="11" t="s">
        <v>1017</v>
      </c>
      <c r="M255" s="11" t="s">
        <v>858</v>
      </c>
      <c r="N255" s="13" t="s">
        <v>6</v>
      </c>
    </row>
    <row r="256" spans="6:14" x14ac:dyDescent="0.25">
      <c r="F256" s="11" t="s">
        <v>1018</v>
      </c>
      <c r="M256" s="11" t="s">
        <v>859</v>
      </c>
      <c r="N256" s="13" t="s">
        <v>6</v>
      </c>
    </row>
    <row r="257" spans="6:14" x14ac:dyDescent="0.25">
      <c r="F257" s="11" t="s">
        <v>1019</v>
      </c>
      <c r="M257" s="11" t="s">
        <v>860</v>
      </c>
      <c r="N257" s="13" t="s">
        <v>6</v>
      </c>
    </row>
    <row r="258" spans="6:14" x14ac:dyDescent="0.25">
      <c r="F258" s="11" t="s">
        <v>1020</v>
      </c>
      <c r="M258" s="11" t="s">
        <v>861</v>
      </c>
      <c r="N258" s="13" t="s">
        <v>6</v>
      </c>
    </row>
    <row r="259" spans="6:14" x14ac:dyDescent="0.25">
      <c r="F259" s="11" t="s">
        <v>1021</v>
      </c>
      <c r="M259" s="11" t="s">
        <v>862</v>
      </c>
      <c r="N259" s="13" t="s">
        <v>6</v>
      </c>
    </row>
    <row r="260" spans="6:14" x14ac:dyDescent="0.25">
      <c r="F260" s="11" t="s">
        <v>1022</v>
      </c>
      <c r="M260" s="11" t="s">
        <v>863</v>
      </c>
      <c r="N260" s="13" t="s">
        <v>6</v>
      </c>
    </row>
    <row r="261" spans="6:14" x14ac:dyDescent="0.25">
      <c r="M261" s="11" t="s">
        <v>864</v>
      </c>
      <c r="N261" s="13" t="s">
        <v>6</v>
      </c>
    </row>
    <row r="262" spans="6:14" x14ac:dyDescent="0.25">
      <c r="M262" s="11" t="s">
        <v>865</v>
      </c>
      <c r="N262" s="13" t="s">
        <v>6</v>
      </c>
    </row>
    <row r="263" spans="6:14" x14ac:dyDescent="0.25">
      <c r="M263" s="11" t="s">
        <v>866</v>
      </c>
      <c r="N263" s="13" t="s">
        <v>6</v>
      </c>
    </row>
    <row r="264" spans="6:14" x14ac:dyDescent="0.25">
      <c r="M264" s="11" t="s">
        <v>867</v>
      </c>
      <c r="N264" s="13" t="s">
        <v>6</v>
      </c>
    </row>
    <row r="265" spans="6:14" x14ac:dyDescent="0.25">
      <c r="M265" s="11" t="s">
        <v>868</v>
      </c>
      <c r="N265" s="13" t="s">
        <v>6</v>
      </c>
    </row>
    <row r="266" spans="6:14" x14ac:dyDescent="0.25">
      <c r="M266" s="11" t="s">
        <v>869</v>
      </c>
      <c r="N266" s="13" t="s">
        <v>6</v>
      </c>
    </row>
    <row r="267" spans="6:14" x14ac:dyDescent="0.25">
      <c r="M267" s="11" t="s">
        <v>870</v>
      </c>
      <c r="N267" s="13" t="s">
        <v>6</v>
      </c>
    </row>
    <row r="268" spans="6:14" x14ac:dyDescent="0.25">
      <c r="M268" s="11" t="s">
        <v>871</v>
      </c>
      <c r="N268" s="13" t="s">
        <v>6</v>
      </c>
    </row>
    <row r="269" spans="6:14" x14ac:dyDescent="0.25">
      <c r="M269" s="11" t="s">
        <v>872</v>
      </c>
      <c r="N269" s="13" t="s">
        <v>6</v>
      </c>
    </row>
    <row r="270" spans="6:14" x14ac:dyDescent="0.25">
      <c r="M270" s="11" t="s">
        <v>873</v>
      </c>
      <c r="N270" s="13" t="s">
        <v>6</v>
      </c>
    </row>
    <row r="271" spans="6:14" x14ac:dyDescent="0.25">
      <c r="M271" s="11" t="s">
        <v>874</v>
      </c>
      <c r="N271" s="13" t="s">
        <v>6</v>
      </c>
    </row>
    <row r="272" spans="6:14" x14ac:dyDescent="0.25">
      <c r="M272" s="11" t="s">
        <v>875</v>
      </c>
      <c r="N272" s="13" t="s">
        <v>6</v>
      </c>
    </row>
    <row r="273" spans="13:14" x14ac:dyDescent="0.25">
      <c r="M273" s="11" t="s">
        <v>876</v>
      </c>
      <c r="N273" s="13" t="s">
        <v>6</v>
      </c>
    </row>
    <row r="274" spans="13:14" x14ac:dyDescent="0.25">
      <c r="M274" s="11" t="s">
        <v>877</v>
      </c>
      <c r="N274" s="13" t="s">
        <v>6</v>
      </c>
    </row>
    <row r="275" spans="13:14" x14ac:dyDescent="0.25">
      <c r="M275" s="11" t="s">
        <v>878</v>
      </c>
      <c r="N275" s="13" t="s">
        <v>6</v>
      </c>
    </row>
    <row r="276" spans="13:14" x14ac:dyDescent="0.25">
      <c r="M276" s="11" t="s">
        <v>879</v>
      </c>
      <c r="N276" s="13" t="s">
        <v>6</v>
      </c>
    </row>
    <row r="277" spans="13:14" x14ac:dyDescent="0.25">
      <c r="M277" s="11" t="s">
        <v>880</v>
      </c>
      <c r="N277" s="13" t="s">
        <v>6</v>
      </c>
    </row>
    <row r="278" spans="13:14" x14ac:dyDescent="0.25">
      <c r="M278" s="11" t="s">
        <v>881</v>
      </c>
      <c r="N278" s="13" t="s">
        <v>6</v>
      </c>
    </row>
    <row r="279" spans="13:14" x14ac:dyDescent="0.25">
      <c r="M279" s="11" t="s">
        <v>882</v>
      </c>
      <c r="N279" s="13" t="s">
        <v>6</v>
      </c>
    </row>
    <row r="280" spans="13:14" x14ac:dyDescent="0.25">
      <c r="M280" s="11" t="s">
        <v>883</v>
      </c>
      <c r="N280" s="13" t="s">
        <v>6</v>
      </c>
    </row>
    <row r="281" spans="13:14" x14ac:dyDescent="0.25">
      <c r="M281" s="11" t="s">
        <v>884</v>
      </c>
      <c r="N281" s="13" t="s">
        <v>6</v>
      </c>
    </row>
    <row r="282" spans="13:14" x14ac:dyDescent="0.25">
      <c r="M282" s="11" t="s">
        <v>885</v>
      </c>
      <c r="N282" s="13" t="s">
        <v>6</v>
      </c>
    </row>
    <row r="283" spans="13:14" x14ac:dyDescent="0.25">
      <c r="M283" s="11" t="s">
        <v>886</v>
      </c>
      <c r="N283" s="13" t="s">
        <v>6</v>
      </c>
    </row>
    <row r="284" spans="13:14" x14ac:dyDescent="0.25">
      <c r="M284" s="11" t="s">
        <v>887</v>
      </c>
      <c r="N284" s="13" t="s">
        <v>6</v>
      </c>
    </row>
    <row r="285" spans="13:14" x14ac:dyDescent="0.25">
      <c r="M285" s="11" t="s">
        <v>888</v>
      </c>
      <c r="N285" s="13" t="s">
        <v>6</v>
      </c>
    </row>
    <row r="286" spans="13:14" x14ac:dyDescent="0.25">
      <c r="M286" s="11" t="s">
        <v>889</v>
      </c>
      <c r="N286" s="13" t="s">
        <v>6</v>
      </c>
    </row>
    <row r="287" spans="13:14" x14ac:dyDescent="0.25">
      <c r="M287" s="11" t="s">
        <v>890</v>
      </c>
      <c r="N287" s="13" t="s">
        <v>6</v>
      </c>
    </row>
    <row r="288" spans="13:14" x14ac:dyDescent="0.25">
      <c r="M288" s="11" t="s">
        <v>891</v>
      </c>
      <c r="N288" s="13" t="s">
        <v>6</v>
      </c>
    </row>
    <row r="289" spans="13:14" x14ac:dyDescent="0.25">
      <c r="M289" s="11" t="s">
        <v>892</v>
      </c>
      <c r="N289" s="13" t="s">
        <v>6</v>
      </c>
    </row>
    <row r="290" spans="13:14" x14ac:dyDescent="0.25">
      <c r="M290" s="11" t="s">
        <v>893</v>
      </c>
      <c r="N290" s="13" t="s">
        <v>6</v>
      </c>
    </row>
    <row r="291" spans="13:14" x14ac:dyDescent="0.25">
      <c r="M291" s="11" t="s">
        <v>894</v>
      </c>
      <c r="N291" s="13" t="s">
        <v>6</v>
      </c>
    </row>
    <row r="292" spans="13:14" x14ac:dyDescent="0.25">
      <c r="M292" s="11" t="s">
        <v>895</v>
      </c>
      <c r="N292" s="13" t="s">
        <v>6</v>
      </c>
    </row>
    <row r="293" spans="13:14" x14ac:dyDescent="0.25">
      <c r="M293" s="11" t="s">
        <v>896</v>
      </c>
      <c r="N293" s="13" t="s">
        <v>6</v>
      </c>
    </row>
    <row r="294" spans="13:14" x14ac:dyDescent="0.25">
      <c r="M294" s="11" t="s">
        <v>897</v>
      </c>
      <c r="N294" s="13" t="s">
        <v>6</v>
      </c>
    </row>
    <row r="295" spans="13:14" x14ac:dyDescent="0.25">
      <c r="M295" s="11" t="s">
        <v>898</v>
      </c>
      <c r="N295" s="13" t="s">
        <v>6</v>
      </c>
    </row>
    <row r="296" spans="13:14" x14ac:dyDescent="0.25">
      <c r="M296" s="11" t="s">
        <v>899</v>
      </c>
      <c r="N296" s="13" t="s">
        <v>6</v>
      </c>
    </row>
    <row r="297" spans="13:14" x14ac:dyDescent="0.25">
      <c r="M297" s="11" t="s">
        <v>900</v>
      </c>
      <c r="N297" s="13" t="s">
        <v>6</v>
      </c>
    </row>
    <row r="298" spans="13:14" x14ac:dyDescent="0.25">
      <c r="M298" s="11" t="s">
        <v>901</v>
      </c>
      <c r="N298" s="13" t="s">
        <v>6</v>
      </c>
    </row>
    <row r="299" spans="13:14" x14ac:dyDescent="0.25">
      <c r="M299" s="11" t="s">
        <v>902</v>
      </c>
      <c r="N299" s="13" t="s">
        <v>6</v>
      </c>
    </row>
    <row r="300" spans="13:14" x14ac:dyDescent="0.25">
      <c r="M300" s="11" t="s">
        <v>903</v>
      </c>
      <c r="N300" s="13" t="s">
        <v>6</v>
      </c>
    </row>
    <row r="301" spans="13:14" x14ac:dyDescent="0.25">
      <c r="M301" s="11" t="s">
        <v>904</v>
      </c>
      <c r="N301" s="13" t="s">
        <v>6</v>
      </c>
    </row>
    <row r="302" spans="13:14" x14ac:dyDescent="0.25">
      <c r="M302" s="11" t="s">
        <v>905</v>
      </c>
      <c r="N302" s="13" t="s">
        <v>6</v>
      </c>
    </row>
    <row r="303" spans="13:14" x14ac:dyDescent="0.25">
      <c r="M303" s="11" t="s">
        <v>906</v>
      </c>
      <c r="N303" s="13" t="s">
        <v>6</v>
      </c>
    </row>
    <row r="304" spans="13:14" x14ac:dyDescent="0.25">
      <c r="M304" s="11" t="s">
        <v>907</v>
      </c>
      <c r="N304" s="13" t="s">
        <v>6</v>
      </c>
    </row>
    <row r="305" spans="13:14" x14ac:dyDescent="0.25">
      <c r="M305" s="11" t="s">
        <v>908</v>
      </c>
      <c r="N305" s="13" t="s">
        <v>6</v>
      </c>
    </row>
    <row r="306" spans="13:14" x14ac:dyDescent="0.25">
      <c r="M306" s="11" t="s">
        <v>909</v>
      </c>
      <c r="N306" s="13" t="s">
        <v>6</v>
      </c>
    </row>
    <row r="307" spans="13:14" x14ac:dyDescent="0.25">
      <c r="M307" s="11" t="s">
        <v>910</v>
      </c>
      <c r="N307" s="13" t="s">
        <v>6</v>
      </c>
    </row>
    <row r="308" spans="13:14" x14ac:dyDescent="0.25">
      <c r="M308" s="11" t="s">
        <v>911</v>
      </c>
      <c r="N308" s="13" t="s">
        <v>6</v>
      </c>
    </row>
    <row r="309" spans="13:14" x14ac:dyDescent="0.25">
      <c r="M309" s="11" t="s">
        <v>912</v>
      </c>
      <c r="N309" s="13" t="s">
        <v>6</v>
      </c>
    </row>
    <row r="310" spans="13:14" x14ac:dyDescent="0.25">
      <c r="M310" s="11" t="s">
        <v>913</v>
      </c>
      <c r="N310" s="13" t="s">
        <v>6</v>
      </c>
    </row>
    <row r="311" spans="13:14" x14ac:dyDescent="0.25">
      <c r="M311" s="11" t="s">
        <v>914</v>
      </c>
      <c r="N311" s="13" t="s">
        <v>6</v>
      </c>
    </row>
    <row r="312" spans="13:14" x14ac:dyDescent="0.25">
      <c r="M312" s="11" t="s">
        <v>915</v>
      </c>
      <c r="N312" s="13" t="s">
        <v>6</v>
      </c>
    </row>
    <row r="313" spans="13:14" x14ac:dyDescent="0.25">
      <c r="M313" s="11" t="s">
        <v>916</v>
      </c>
      <c r="N313" s="13" t="s">
        <v>6</v>
      </c>
    </row>
    <row r="314" spans="13:14" x14ac:dyDescent="0.25">
      <c r="M314" s="11" t="s">
        <v>917</v>
      </c>
      <c r="N314" s="13" t="s">
        <v>6</v>
      </c>
    </row>
    <row r="315" spans="13:14" x14ac:dyDescent="0.25">
      <c r="M315" s="11" t="s">
        <v>918</v>
      </c>
      <c r="N315" s="13" t="s">
        <v>6</v>
      </c>
    </row>
    <row r="316" spans="13:14" x14ac:dyDescent="0.25">
      <c r="M316" s="11" t="s">
        <v>919</v>
      </c>
      <c r="N316" s="13" t="s">
        <v>6</v>
      </c>
    </row>
    <row r="317" spans="13:14" x14ac:dyDescent="0.25">
      <c r="M317" s="11" t="s">
        <v>920</v>
      </c>
      <c r="N317" s="13" t="s">
        <v>6</v>
      </c>
    </row>
    <row r="318" spans="13:14" x14ac:dyDescent="0.25">
      <c r="M318" s="11" t="s">
        <v>921</v>
      </c>
      <c r="N318" s="13" t="s">
        <v>6</v>
      </c>
    </row>
    <row r="319" spans="13:14" x14ac:dyDescent="0.25">
      <c r="M319" s="11" t="s">
        <v>922</v>
      </c>
      <c r="N319" s="13" t="s">
        <v>6</v>
      </c>
    </row>
    <row r="320" spans="13:14" x14ac:dyDescent="0.25">
      <c r="M320" s="11" t="s">
        <v>923</v>
      </c>
      <c r="N320" s="13" t="s">
        <v>6</v>
      </c>
    </row>
    <row r="321" spans="13:14" x14ac:dyDescent="0.25">
      <c r="M321" s="11" t="s">
        <v>924</v>
      </c>
      <c r="N321" s="13" t="s">
        <v>6</v>
      </c>
    </row>
    <row r="322" spans="13:14" x14ac:dyDescent="0.25">
      <c r="M322" s="11" t="s">
        <v>925</v>
      </c>
      <c r="N322" s="13" t="s">
        <v>6</v>
      </c>
    </row>
    <row r="323" spans="13:14" x14ac:dyDescent="0.25">
      <c r="M323" s="11" t="s">
        <v>926</v>
      </c>
      <c r="N323" s="13" t="s">
        <v>6</v>
      </c>
    </row>
    <row r="324" spans="13:14" x14ac:dyDescent="0.25">
      <c r="M324" s="11" t="s">
        <v>927</v>
      </c>
      <c r="N324" s="13" t="s">
        <v>6</v>
      </c>
    </row>
    <row r="325" spans="13:14" x14ac:dyDescent="0.25">
      <c r="M325" s="11" t="s">
        <v>928</v>
      </c>
      <c r="N325" s="13" t="s">
        <v>6</v>
      </c>
    </row>
    <row r="326" spans="13:14" x14ac:dyDescent="0.25">
      <c r="M326" s="11" t="s">
        <v>929</v>
      </c>
      <c r="N326" s="13" t="s">
        <v>6</v>
      </c>
    </row>
    <row r="327" spans="13:14" x14ac:dyDescent="0.25">
      <c r="M327" s="11" t="s">
        <v>930</v>
      </c>
      <c r="N327" s="13" t="s">
        <v>6</v>
      </c>
    </row>
    <row r="328" spans="13:14" x14ac:dyDescent="0.25">
      <c r="M328" s="11" t="s">
        <v>931</v>
      </c>
      <c r="N328" s="13" t="s">
        <v>6</v>
      </c>
    </row>
    <row r="329" spans="13:14" x14ac:dyDescent="0.25">
      <c r="M329" s="11" t="s">
        <v>932</v>
      </c>
      <c r="N329" s="13" t="s">
        <v>6</v>
      </c>
    </row>
    <row r="330" spans="13:14" x14ac:dyDescent="0.25">
      <c r="M330" s="11" t="s">
        <v>933</v>
      </c>
      <c r="N330" s="13" t="s">
        <v>6</v>
      </c>
    </row>
    <row r="331" spans="13:14" x14ac:dyDescent="0.25">
      <c r="M331" s="11" t="s">
        <v>934</v>
      </c>
      <c r="N331" s="13" t="s">
        <v>6</v>
      </c>
    </row>
    <row r="332" spans="13:14" x14ac:dyDescent="0.25">
      <c r="M332" s="11" t="s">
        <v>935</v>
      </c>
      <c r="N332" s="13" t="s">
        <v>6</v>
      </c>
    </row>
    <row r="333" spans="13:14" x14ac:dyDescent="0.25">
      <c r="M333" s="11" t="s">
        <v>936</v>
      </c>
      <c r="N333" s="13" t="s">
        <v>6</v>
      </c>
    </row>
    <row r="334" spans="13:14" x14ac:dyDescent="0.25">
      <c r="M334" s="11" t="s">
        <v>937</v>
      </c>
      <c r="N334" s="13" t="s">
        <v>6</v>
      </c>
    </row>
    <row r="335" spans="13:14" x14ac:dyDescent="0.25">
      <c r="M335" s="11" t="s">
        <v>938</v>
      </c>
      <c r="N335" s="13" t="s">
        <v>6</v>
      </c>
    </row>
    <row r="336" spans="13:14" x14ac:dyDescent="0.25">
      <c r="M336" s="11" t="s">
        <v>939</v>
      </c>
      <c r="N336" s="13" t="s">
        <v>6</v>
      </c>
    </row>
    <row r="337" spans="13:14" x14ac:dyDescent="0.25">
      <c r="M337" s="11" t="s">
        <v>940</v>
      </c>
      <c r="N337" s="13" t="s">
        <v>6</v>
      </c>
    </row>
    <row r="338" spans="13:14" x14ac:dyDescent="0.25">
      <c r="M338" s="11" t="s">
        <v>941</v>
      </c>
      <c r="N338" s="13" t="s">
        <v>6</v>
      </c>
    </row>
    <row r="339" spans="13:14" x14ac:dyDescent="0.25">
      <c r="M339" s="11" t="s">
        <v>942</v>
      </c>
      <c r="N339" s="13" t="s">
        <v>6</v>
      </c>
    </row>
    <row r="340" spans="13:14" x14ac:dyDescent="0.25">
      <c r="M340" s="11" t="s">
        <v>943</v>
      </c>
      <c r="N340" s="13" t="s">
        <v>6</v>
      </c>
    </row>
    <row r="341" spans="13:14" x14ac:dyDescent="0.25">
      <c r="M341" s="11" t="s">
        <v>944</v>
      </c>
      <c r="N341" s="13" t="s">
        <v>6</v>
      </c>
    </row>
    <row r="342" spans="13:14" x14ac:dyDescent="0.25">
      <c r="M342" s="11" t="s">
        <v>945</v>
      </c>
      <c r="N342" s="13" t="s">
        <v>6</v>
      </c>
    </row>
    <row r="343" spans="13:14" x14ac:dyDescent="0.25">
      <c r="M343" s="11" t="s">
        <v>946</v>
      </c>
      <c r="N343" s="13" t="s">
        <v>6</v>
      </c>
    </row>
    <row r="344" spans="13:14" x14ac:dyDescent="0.25">
      <c r="M344" s="11" t="s">
        <v>947</v>
      </c>
      <c r="N344" s="13" t="s">
        <v>6</v>
      </c>
    </row>
    <row r="345" spans="13:14" x14ac:dyDescent="0.25">
      <c r="M345" s="11" t="s">
        <v>948</v>
      </c>
      <c r="N345" s="13" t="s">
        <v>6</v>
      </c>
    </row>
    <row r="346" spans="13:14" x14ac:dyDescent="0.25">
      <c r="M346" s="11" t="s">
        <v>949</v>
      </c>
      <c r="N346" s="13" t="s">
        <v>6</v>
      </c>
    </row>
    <row r="347" spans="13:14" x14ac:dyDescent="0.25">
      <c r="M347" s="11" t="s">
        <v>950</v>
      </c>
      <c r="N347" s="13" t="s">
        <v>6</v>
      </c>
    </row>
    <row r="348" spans="13:14" x14ac:dyDescent="0.25">
      <c r="M348" s="11" t="s">
        <v>951</v>
      </c>
      <c r="N348" s="13" t="s">
        <v>6</v>
      </c>
    </row>
    <row r="349" spans="13:14" x14ac:dyDescent="0.25">
      <c r="M349" s="11" t="s">
        <v>952</v>
      </c>
      <c r="N349" s="13" t="s">
        <v>6</v>
      </c>
    </row>
    <row r="350" spans="13:14" x14ac:dyDescent="0.25">
      <c r="M350" s="11" t="s">
        <v>953</v>
      </c>
      <c r="N350" s="13" t="s">
        <v>6</v>
      </c>
    </row>
    <row r="351" spans="13:14" x14ac:dyDescent="0.25">
      <c r="M351" s="11" t="s">
        <v>954</v>
      </c>
      <c r="N351" s="13" t="s">
        <v>6</v>
      </c>
    </row>
    <row r="352" spans="13:14" x14ac:dyDescent="0.25">
      <c r="M352" s="11" t="s">
        <v>955</v>
      </c>
      <c r="N352" s="13" t="s">
        <v>6</v>
      </c>
    </row>
    <row r="353" spans="13:14" x14ac:dyDescent="0.25">
      <c r="M353" s="11" t="s">
        <v>956</v>
      </c>
      <c r="N353" s="13" t="s">
        <v>6</v>
      </c>
    </row>
    <row r="354" spans="13:14" x14ac:dyDescent="0.25">
      <c r="M354" s="11" t="s">
        <v>957</v>
      </c>
      <c r="N354" s="13" t="s">
        <v>6</v>
      </c>
    </row>
    <row r="355" spans="13:14" x14ac:dyDescent="0.25">
      <c r="M355" s="11" t="s">
        <v>958</v>
      </c>
      <c r="N355" s="13" t="s">
        <v>6</v>
      </c>
    </row>
    <row r="356" spans="13:14" x14ac:dyDescent="0.25">
      <c r="M356" s="11" t="s">
        <v>959</v>
      </c>
      <c r="N356" s="13" t="s">
        <v>6</v>
      </c>
    </row>
    <row r="357" spans="13:14" x14ac:dyDescent="0.25">
      <c r="M357" s="11" t="s">
        <v>960</v>
      </c>
      <c r="N357" s="13" t="s">
        <v>6</v>
      </c>
    </row>
    <row r="358" spans="13:14" x14ac:dyDescent="0.25">
      <c r="M358" s="11" t="s">
        <v>961</v>
      </c>
      <c r="N358" s="13" t="s">
        <v>6</v>
      </c>
    </row>
    <row r="359" spans="13:14" x14ac:dyDescent="0.25">
      <c r="M359" s="11" t="s">
        <v>962</v>
      </c>
      <c r="N359" s="13" t="s">
        <v>6</v>
      </c>
    </row>
    <row r="360" spans="13:14" x14ac:dyDescent="0.25">
      <c r="M360" s="11" t="s">
        <v>963</v>
      </c>
      <c r="N360" s="13" t="s">
        <v>6</v>
      </c>
    </row>
    <row r="361" spans="13:14" x14ac:dyDescent="0.25">
      <c r="M361" s="11" t="s">
        <v>964</v>
      </c>
      <c r="N361" s="13" t="s">
        <v>6</v>
      </c>
    </row>
    <row r="362" spans="13:14" x14ac:dyDescent="0.25">
      <c r="M362" s="11" t="s">
        <v>965</v>
      </c>
      <c r="N362" s="13" t="s">
        <v>6</v>
      </c>
    </row>
    <row r="363" spans="13:14" x14ac:dyDescent="0.25">
      <c r="M363" s="11" t="s">
        <v>966</v>
      </c>
      <c r="N363" s="13" t="s">
        <v>6</v>
      </c>
    </row>
    <row r="364" spans="13:14" x14ac:dyDescent="0.25">
      <c r="M364" s="11" t="s">
        <v>967</v>
      </c>
      <c r="N364" s="13" t="s">
        <v>6</v>
      </c>
    </row>
    <row r="365" spans="13:14" x14ac:dyDescent="0.25">
      <c r="M365" s="11" t="s">
        <v>968</v>
      </c>
      <c r="N365" s="13" t="s">
        <v>6</v>
      </c>
    </row>
    <row r="366" spans="13:14" x14ac:dyDescent="0.25">
      <c r="M366" s="11" t="s">
        <v>969</v>
      </c>
      <c r="N366" s="13" t="s">
        <v>6</v>
      </c>
    </row>
    <row r="367" spans="13:14" x14ac:dyDescent="0.25">
      <c r="M367" s="11" t="s">
        <v>970</v>
      </c>
      <c r="N367" s="13" t="s">
        <v>6</v>
      </c>
    </row>
    <row r="368" spans="13:14" x14ac:dyDescent="0.25">
      <c r="M368" s="11" t="s">
        <v>971</v>
      </c>
      <c r="N368" s="13" t="s">
        <v>6</v>
      </c>
    </row>
    <row r="369" spans="13:14" x14ac:dyDescent="0.25">
      <c r="M369" s="11" t="s">
        <v>972</v>
      </c>
      <c r="N369" s="13" t="s">
        <v>6</v>
      </c>
    </row>
    <row r="370" spans="13:14" x14ac:dyDescent="0.25">
      <c r="M370" s="11" t="s">
        <v>973</v>
      </c>
      <c r="N370" s="13" t="s">
        <v>6</v>
      </c>
    </row>
    <row r="371" spans="13:14" x14ac:dyDescent="0.25">
      <c r="M371" s="11" t="s">
        <v>974</v>
      </c>
      <c r="N371" s="13" t="s">
        <v>6</v>
      </c>
    </row>
    <row r="372" spans="13:14" x14ac:dyDescent="0.25">
      <c r="M372" s="11" t="s">
        <v>975</v>
      </c>
      <c r="N372" s="13" t="s">
        <v>6</v>
      </c>
    </row>
    <row r="373" spans="13:14" x14ac:dyDescent="0.25">
      <c r="M373" s="11" t="s">
        <v>976</v>
      </c>
      <c r="N373" s="13" t="s">
        <v>6</v>
      </c>
    </row>
    <row r="374" spans="13:14" x14ac:dyDescent="0.25">
      <c r="M374" s="11" t="s">
        <v>977</v>
      </c>
      <c r="N374" s="13" t="s">
        <v>6</v>
      </c>
    </row>
    <row r="375" spans="13:14" x14ac:dyDescent="0.25">
      <c r="M375" s="11" t="s">
        <v>978</v>
      </c>
      <c r="N375" s="13" t="s">
        <v>6</v>
      </c>
    </row>
    <row r="376" spans="13:14" x14ac:dyDescent="0.25">
      <c r="M376" s="11" t="s">
        <v>979</v>
      </c>
      <c r="N376" s="13" t="s">
        <v>6</v>
      </c>
    </row>
    <row r="377" spans="13:14" x14ac:dyDescent="0.25">
      <c r="M377" s="11" t="s">
        <v>980</v>
      </c>
      <c r="N377" s="13" t="s">
        <v>6</v>
      </c>
    </row>
    <row r="378" spans="13:14" x14ac:dyDescent="0.25">
      <c r="M378" s="11" t="s">
        <v>981</v>
      </c>
      <c r="N378" s="13" t="s">
        <v>6</v>
      </c>
    </row>
    <row r="379" spans="13:14" x14ac:dyDescent="0.25">
      <c r="M379" s="11" t="s">
        <v>982</v>
      </c>
      <c r="N379" s="13" t="s">
        <v>6</v>
      </c>
    </row>
    <row r="380" spans="13:14" x14ac:dyDescent="0.25">
      <c r="M380" s="11" t="s">
        <v>983</v>
      </c>
      <c r="N380" s="13" t="s">
        <v>6</v>
      </c>
    </row>
    <row r="381" spans="13:14" x14ac:dyDescent="0.25">
      <c r="M381" s="11" t="s">
        <v>984</v>
      </c>
      <c r="N381" s="13" t="s">
        <v>6</v>
      </c>
    </row>
    <row r="382" spans="13:14" x14ac:dyDescent="0.25">
      <c r="M382" s="11" t="s">
        <v>985</v>
      </c>
      <c r="N382" s="13" t="s">
        <v>6</v>
      </c>
    </row>
    <row r="383" spans="13:14" x14ac:dyDescent="0.25">
      <c r="M383" s="11" t="s">
        <v>986</v>
      </c>
      <c r="N383" s="13" t="s">
        <v>6</v>
      </c>
    </row>
    <row r="384" spans="13:14" x14ac:dyDescent="0.25">
      <c r="M384" s="11" t="s">
        <v>987</v>
      </c>
      <c r="N384" s="13" t="s">
        <v>6</v>
      </c>
    </row>
    <row r="385" spans="13:14" x14ac:dyDescent="0.25">
      <c r="M385" s="11" t="s">
        <v>988</v>
      </c>
      <c r="N385" s="13" t="s">
        <v>6</v>
      </c>
    </row>
    <row r="386" spans="13:14" x14ac:dyDescent="0.25">
      <c r="M386" s="11" t="s">
        <v>989</v>
      </c>
      <c r="N386" s="13" t="s">
        <v>6</v>
      </c>
    </row>
    <row r="387" spans="13:14" x14ac:dyDescent="0.25">
      <c r="M387" s="11" t="s">
        <v>990</v>
      </c>
      <c r="N387" s="13" t="s">
        <v>6</v>
      </c>
    </row>
    <row r="388" spans="13:14" x14ac:dyDescent="0.25">
      <c r="M388" s="11" t="s">
        <v>991</v>
      </c>
      <c r="N388" s="13" t="s">
        <v>6</v>
      </c>
    </row>
    <row r="389" spans="13:14" x14ac:dyDescent="0.25">
      <c r="M389" s="11" t="s">
        <v>992</v>
      </c>
      <c r="N389" s="13" t="s">
        <v>6</v>
      </c>
    </row>
    <row r="390" spans="13:14" x14ac:dyDescent="0.25">
      <c r="M390" s="11" t="s">
        <v>993</v>
      </c>
      <c r="N390" s="13" t="s">
        <v>6</v>
      </c>
    </row>
    <row r="391" spans="13:14" x14ac:dyDescent="0.25">
      <c r="M391" s="11" t="s">
        <v>994</v>
      </c>
      <c r="N391" s="13" t="s">
        <v>6</v>
      </c>
    </row>
    <row r="392" spans="13:14" x14ac:dyDescent="0.25">
      <c r="M392" s="11" t="s">
        <v>995</v>
      </c>
      <c r="N392" s="13" t="s">
        <v>6</v>
      </c>
    </row>
    <row r="393" spans="13:14" x14ac:dyDescent="0.25">
      <c r="M393" s="11" t="s">
        <v>996</v>
      </c>
      <c r="N393" s="13" t="s">
        <v>6</v>
      </c>
    </row>
    <row r="394" spans="13:14" x14ac:dyDescent="0.25">
      <c r="M394" s="11" t="s">
        <v>997</v>
      </c>
      <c r="N394" s="13" t="s">
        <v>6</v>
      </c>
    </row>
    <row r="395" spans="13:14" x14ac:dyDescent="0.25">
      <c r="M395" s="11" t="s">
        <v>998</v>
      </c>
      <c r="N395" s="13" t="s">
        <v>6</v>
      </c>
    </row>
    <row r="396" spans="13:14" x14ac:dyDescent="0.25">
      <c r="M396" s="11" t="s">
        <v>999</v>
      </c>
      <c r="N396" s="13" t="s">
        <v>6</v>
      </c>
    </row>
    <row r="397" spans="13:14" x14ac:dyDescent="0.25">
      <c r="M397" s="11" t="s">
        <v>1000</v>
      </c>
      <c r="N397" s="13" t="s">
        <v>6</v>
      </c>
    </row>
    <row r="398" spans="13:14" x14ac:dyDescent="0.25">
      <c r="M398" s="11" t="s">
        <v>1001</v>
      </c>
      <c r="N398" s="13" t="s">
        <v>6</v>
      </c>
    </row>
    <row r="399" spans="13:14" x14ac:dyDescent="0.25">
      <c r="M399" s="11" t="s">
        <v>1002</v>
      </c>
      <c r="N399" s="13" t="s">
        <v>6</v>
      </c>
    </row>
    <row r="400" spans="13:14" x14ac:dyDescent="0.25">
      <c r="M400" s="11" t="s">
        <v>1003</v>
      </c>
      <c r="N400" s="13" t="s">
        <v>6</v>
      </c>
    </row>
    <row r="401" spans="13:14" x14ac:dyDescent="0.25">
      <c r="M401" s="11" t="s">
        <v>1004</v>
      </c>
      <c r="N401" s="13" t="s">
        <v>6</v>
      </c>
    </row>
    <row r="402" spans="13:14" x14ac:dyDescent="0.25">
      <c r="M402" s="11" t="s">
        <v>1005</v>
      </c>
      <c r="N402" s="13" t="s">
        <v>6</v>
      </c>
    </row>
    <row r="403" spans="13:14" x14ac:dyDescent="0.25">
      <c r="M403" s="11" t="s">
        <v>1006</v>
      </c>
      <c r="N403" s="13" t="s">
        <v>6</v>
      </c>
    </row>
    <row r="404" spans="13:14" x14ac:dyDescent="0.25">
      <c r="M404" s="11" t="s">
        <v>1007</v>
      </c>
      <c r="N404" s="13" t="s">
        <v>6</v>
      </c>
    </row>
    <row r="405" spans="13:14" x14ac:dyDescent="0.25">
      <c r="M405" s="11" t="s">
        <v>1008</v>
      </c>
      <c r="N405" s="13" t="s">
        <v>6</v>
      </c>
    </row>
    <row r="406" spans="13:14" x14ac:dyDescent="0.25">
      <c r="M406" s="11" t="s">
        <v>1009</v>
      </c>
      <c r="N406" s="13" t="s">
        <v>6</v>
      </c>
    </row>
    <row r="407" spans="13:14" x14ac:dyDescent="0.25">
      <c r="M407" s="11" t="s">
        <v>1010</v>
      </c>
      <c r="N407" s="13" t="s">
        <v>6</v>
      </c>
    </row>
    <row r="408" spans="13:14" x14ac:dyDescent="0.25">
      <c r="M408" s="11" t="s">
        <v>1011</v>
      </c>
      <c r="N408" s="13" t="s">
        <v>6</v>
      </c>
    </row>
    <row r="409" spans="13:14" x14ac:dyDescent="0.25">
      <c r="M409" s="11" t="s">
        <v>1012</v>
      </c>
      <c r="N409" s="13" t="s">
        <v>6</v>
      </c>
    </row>
    <row r="410" spans="13:14" x14ac:dyDescent="0.25">
      <c r="M410" s="11" t="s">
        <v>1013</v>
      </c>
      <c r="N410" s="13" t="s">
        <v>6</v>
      </c>
    </row>
    <row r="411" spans="13:14" x14ac:dyDescent="0.25">
      <c r="M411" s="11" t="s">
        <v>1014</v>
      </c>
      <c r="N411" s="13" t="s">
        <v>6</v>
      </c>
    </row>
    <row r="412" spans="13:14" x14ac:dyDescent="0.25">
      <c r="M412" s="11" t="s">
        <v>1015</v>
      </c>
      <c r="N412" s="13" t="s">
        <v>6</v>
      </c>
    </row>
    <row r="413" spans="13:14" x14ac:dyDescent="0.25">
      <c r="M413" s="11" t="s">
        <v>1016</v>
      </c>
      <c r="N413" s="13" t="s">
        <v>6</v>
      </c>
    </row>
    <row r="414" spans="13:14" x14ac:dyDescent="0.25">
      <c r="M414" s="11" t="s">
        <v>1017</v>
      </c>
      <c r="N414" s="13" t="s">
        <v>6</v>
      </c>
    </row>
    <row r="415" spans="13:14" x14ac:dyDescent="0.25">
      <c r="M415" s="11" t="s">
        <v>1018</v>
      </c>
      <c r="N415" s="13" t="s">
        <v>6</v>
      </c>
    </row>
    <row r="416" spans="13:14" x14ac:dyDescent="0.25">
      <c r="M416" s="11" t="s">
        <v>1019</v>
      </c>
      <c r="N416" s="13" t="s">
        <v>6</v>
      </c>
    </row>
    <row r="417" spans="13:14" x14ac:dyDescent="0.25">
      <c r="M417" s="11" t="s">
        <v>1020</v>
      </c>
      <c r="N417" s="13" t="s">
        <v>6</v>
      </c>
    </row>
    <row r="418" spans="13:14" x14ac:dyDescent="0.25">
      <c r="M418" s="11" t="s">
        <v>1021</v>
      </c>
      <c r="N418" s="13" t="s">
        <v>6</v>
      </c>
    </row>
    <row r="419" spans="13:14" x14ac:dyDescent="0.25">
      <c r="M419" s="11" t="s">
        <v>1022</v>
      </c>
      <c r="N419" s="13" t="s">
        <v>6</v>
      </c>
    </row>
    <row r="420" spans="13:14" x14ac:dyDescent="0.25">
      <c r="M420" s="11" t="s">
        <v>1023</v>
      </c>
      <c r="N420" s="13" t="s">
        <v>666</v>
      </c>
    </row>
    <row r="421" spans="13:14" x14ac:dyDescent="0.25">
      <c r="M421" s="11" t="s">
        <v>1024</v>
      </c>
      <c r="N421" s="13" t="s">
        <v>666</v>
      </c>
    </row>
    <row r="422" spans="13:14" x14ac:dyDescent="0.25">
      <c r="M422" s="11" t="s">
        <v>1025</v>
      </c>
      <c r="N422" s="13" t="s">
        <v>666</v>
      </c>
    </row>
    <row r="423" spans="13:14" x14ac:dyDescent="0.25">
      <c r="M423" s="11" t="s">
        <v>1026</v>
      </c>
      <c r="N423" s="13" t="s">
        <v>666</v>
      </c>
    </row>
    <row r="424" spans="13:14" x14ac:dyDescent="0.25">
      <c r="M424" s="11" t="s">
        <v>1027</v>
      </c>
      <c r="N424" s="13" t="s">
        <v>666</v>
      </c>
    </row>
    <row r="425" spans="13:14" x14ac:dyDescent="0.25">
      <c r="M425" s="11" t="s">
        <v>1028</v>
      </c>
      <c r="N425" s="13" t="s">
        <v>666</v>
      </c>
    </row>
    <row r="426" spans="13:14" x14ac:dyDescent="0.25">
      <c r="M426" s="11" t="s">
        <v>1029</v>
      </c>
      <c r="N426" s="13" t="s">
        <v>666</v>
      </c>
    </row>
    <row r="427" spans="13:14" x14ac:dyDescent="0.25">
      <c r="M427" s="11" t="s">
        <v>1030</v>
      </c>
      <c r="N427" s="13" t="s">
        <v>666</v>
      </c>
    </row>
    <row r="428" spans="13:14" x14ac:dyDescent="0.25">
      <c r="M428" s="11" t="s">
        <v>1031</v>
      </c>
      <c r="N428" s="13" t="s">
        <v>666</v>
      </c>
    </row>
    <row r="429" spans="13:14" x14ac:dyDescent="0.25">
      <c r="M429" s="11" t="s">
        <v>1032</v>
      </c>
      <c r="N429" s="13" t="s">
        <v>666</v>
      </c>
    </row>
    <row r="430" spans="13:14" x14ac:dyDescent="0.25">
      <c r="M430" s="11" t="s">
        <v>1033</v>
      </c>
      <c r="N430" s="13" t="s">
        <v>666</v>
      </c>
    </row>
    <row r="431" spans="13:14" x14ac:dyDescent="0.25">
      <c r="M431" s="11" t="s">
        <v>1034</v>
      </c>
      <c r="N431" s="13" t="s">
        <v>666</v>
      </c>
    </row>
    <row r="432" spans="13:14" x14ac:dyDescent="0.25">
      <c r="M432" s="11" t="s">
        <v>1035</v>
      </c>
      <c r="N432" s="13" t="s">
        <v>666</v>
      </c>
    </row>
    <row r="433" spans="13:14" x14ac:dyDescent="0.25">
      <c r="M433" s="11" t="s">
        <v>1036</v>
      </c>
      <c r="N433" s="13" t="s">
        <v>666</v>
      </c>
    </row>
    <row r="434" spans="13:14" x14ac:dyDescent="0.25">
      <c r="M434" s="11" t="s">
        <v>1037</v>
      </c>
      <c r="N434" s="13" t="s">
        <v>666</v>
      </c>
    </row>
    <row r="435" spans="13:14" x14ac:dyDescent="0.25">
      <c r="M435" s="11" t="s">
        <v>1038</v>
      </c>
      <c r="N435" s="13" t="s">
        <v>666</v>
      </c>
    </row>
    <row r="436" spans="13:14" x14ac:dyDescent="0.25">
      <c r="M436" s="11" t="s">
        <v>1039</v>
      </c>
      <c r="N436" s="13" t="s">
        <v>666</v>
      </c>
    </row>
    <row r="437" spans="13:14" x14ac:dyDescent="0.25">
      <c r="M437" s="11" t="s">
        <v>1040</v>
      </c>
      <c r="N437" s="13" t="s">
        <v>666</v>
      </c>
    </row>
    <row r="438" spans="13:14" x14ac:dyDescent="0.25">
      <c r="M438" s="11" t="s">
        <v>1041</v>
      </c>
      <c r="N438" s="13" t="s">
        <v>666</v>
      </c>
    </row>
    <row r="439" spans="13:14" x14ac:dyDescent="0.25">
      <c r="M439" s="11" t="s">
        <v>1042</v>
      </c>
      <c r="N439" s="13" t="s">
        <v>666</v>
      </c>
    </row>
    <row r="440" spans="13:14" x14ac:dyDescent="0.25">
      <c r="M440" s="11" t="s">
        <v>1043</v>
      </c>
      <c r="N440" s="13" t="s">
        <v>666</v>
      </c>
    </row>
    <row r="441" spans="13:14" x14ac:dyDescent="0.25">
      <c r="M441" s="11" t="s">
        <v>1044</v>
      </c>
      <c r="N441" s="13" t="s">
        <v>666</v>
      </c>
    </row>
    <row r="442" spans="13:14" x14ac:dyDescent="0.25">
      <c r="M442" s="11" t="s">
        <v>1045</v>
      </c>
      <c r="N442" s="13" t="s">
        <v>666</v>
      </c>
    </row>
    <row r="443" spans="13:14" x14ac:dyDescent="0.25">
      <c r="M443" s="11" t="s">
        <v>1046</v>
      </c>
      <c r="N443" s="13" t="s">
        <v>666</v>
      </c>
    </row>
    <row r="444" spans="13:14" x14ac:dyDescent="0.25">
      <c r="M444" s="11" t="s">
        <v>1047</v>
      </c>
      <c r="N444" s="13" t="s">
        <v>666</v>
      </c>
    </row>
    <row r="445" spans="13:14" x14ac:dyDescent="0.25">
      <c r="M445" s="11" t="s">
        <v>1048</v>
      </c>
      <c r="N445" s="13" t="s">
        <v>666</v>
      </c>
    </row>
    <row r="446" spans="13:14" x14ac:dyDescent="0.25">
      <c r="M446" s="11" t="s">
        <v>1049</v>
      </c>
      <c r="N446" s="13" t="s">
        <v>666</v>
      </c>
    </row>
    <row r="447" spans="13:14" x14ac:dyDescent="0.25">
      <c r="M447" s="11" t="s">
        <v>1050</v>
      </c>
      <c r="N447" s="13" t="s">
        <v>666</v>
      </c>
    </row>
    <row r="448" spans="13:14" x14ac:dyDescent="0.25">
      <c r="M448" s="11" t="s">
        <v>1051</v>
      </c>
      <c r="N448" s="13" t="s">
        <v>666</v>
      </c>
    </row>
    <row r="449" spans="13:14" x14ac:dyDescent="0.25">
      <c r="M449" s="11" t="s">
        <v>1052</v>
      </c>
      <c r="N449" s="13" t="s">
        <v>666</v>
      </c>
    </row>
    <row r="450" spans="13:14" x14ac:dyDescent="0.25">
      <c r="M450" s="11" t="s">
        <v>1053</v>
      </c>
      <c r="N450" s="13" t="s">
        <v>666</v>
      </c>
    </row>
    <row r="451" spans="13:14" x14ac:dyDescent="0.25">
      <c r="M451" s="11" t="s">
        <v>1054</v>
      </c>
      <c r="N451" s="13" t="s">
        <v>666</v>
      </c>
    </row>
    <row r="452" spans="13:14" x14ac:dyDescent="0.25">
      <c r="M452" s="11" t="s">
        <v>1055</v>
      </c>
      <c r="N452" s="13" t="s">
        <v>666</v>
      </c>
    </row>
    <row r="453" spans="13:14" x14ac:dyDescent="0.25">
      <c r="M453" s="11" t="s">
        <v>1056</v>
      </c>
      <c r="N453" s="13" t="s">
        <v>666</v>
      </c>
    </row>
    <row r="454" spans="13:14" x14ac:dyDescent="0.25">
      <c r="M454" s="11" t="s">
        <v>1057</v>
      </c>
      <c r="N454" s="13" t="s">
        <v>666</v>
      </c>
    </row>
    <row r="455" spans="13:14" x14ac:dyDescent="0.25">
      <c r="M455" s="11" t="s">
        <v>1058</v>
      </c>
      <c r="N455" s="13" t="s">
        <v>666</v>
      </c>
    </row>
    <row r="456" spans="13:14" x14ac:dyDescent="0.25">
      <c r="M456" s="11" t="s">
        <v>1059</v>
      </c>
      <c r="N456" s="13" t="s">
        <v>666</v>
      </c>
    </row>
    <row r="457" spans="13:14" x14ac:dyDescent="0.25">
      <c r="M457" s="11" t="s">
        <v>1060</v>
      </c>
      <c r="N457" s="13" t="s">
        <v>666</v>
      </c>
    </row>
    <row r="458" spans="13:14" x14ac:dyDescent="0.25">
      <c r="M458" s="11" t="s">
        <v>1061</v>
      </c>
      <c r="N458" s="13" t="s">
        <v>666</v>
      </c>
    </row>
    <row r="459" spans="13:14" x14ac:dyDescent="0.25">
      <c r="M459" s="11" t="s">
        <v>1062</v>
      </c>
      <c r="N459" s="13" t="s">
        <v>666</v>
      </c>
    </row>
    <row r="460" spans="13:14" x14ac:dyDescent="0.25">
      <c r="M460" s="11" t="s">
        <v>1063</v>
      </c>
      <c r="N460" s="13" t="s">
        <v>666</v>
      </c>
    </row>
    <row r="461" spans="13:14" x14ac:dyDescent="0.25">
      <c r="M461" s="11" t="s">
        <v>1064</v>
      </c>
      <c r="N461" s="13" t="s">
        <v>666</v>
      </c>
    </row>
    <row r="462" spans="13:14" x14ac:dyDescent="0.25">
      <c r="M462" s="11" t="s">
        <v>1065</v>
      </c>
      <c r="N462" s="13" t="s">
        <v>666</v>
      </c>
    </row>
    <row r="463" spans="13:14" x14ac:dyDescent="0.25">
      <c r="M463" s="11" t="s">
        <v>1066</v>
      </c>
      <c r="N463" s="13" t="s">
        <v>666</v>
      </c>
    </row>
    <row r="464" spans="13:14" x14ac:dyDescent="0.25">
      <c r="M464" s="11" t="s">
        <v>1067</v>
      </c>
      <c r="N464" s="13" t="s">
        <v>666</v>
      </c>
    </row>
    <row r="465" spans="13:14" x14ac:dyDescent="0.25">
      <c r="M465" s="11" t="s">
        <v>1068</v>
      </c>
      <c r="N465" s="13" t="s">
        <v>666</v>
      </c>
    </row>
    <row r="466" spans="13:14" x14ac:dyDescent="0.25">
      <c r="M466" s="11" t="s">
        <v>1069</v>
      </c>
      <c r="N466" s="13" t="s">
        <v>666</v>
      </c>
    </row>
    <row r="467" spans="13:14" x14ac:dyDescent="0.25">
      <c r="M467" s="11" t="s">
        <v>1070</v>
      </c>
      <c r="N467" s="13" t="s">
        <v>666</v>
      </c>
    </row>
    <row r="468" spans="13:14" x14ac:dyDescent="0.25">
      <c r="M468" s="11" t="s">
        <v>1071</v>
      </c>
      <c r="N468" s="13" t="s">
        <v>666</v>
      </c>
    </row>
    <row r="469" spans="13:14" x14ac:dyDescent="0.25">
      <c r="M469" s="11" t="s">
        <v>1072</v>
      </c>
      <c r="N469" s="13" t="s">
        <v>666</v>
      </c>
    </row>
    <row r="470" spans="13:14" x14ac:dyDescent="0.25">
      <c r="M470" s="11" t="s">
        <v>1073</v>
      </c>
      <c r="N470" s="13" t="s">
        <v>666</v>
      </c>
    </row>
    <row r="471" spans="13:14" x14ac:dyDescent="0.25">
      <c r="M471" s="11" t="s">
        <v>1074</v>
      </c>
      <c r="N471" s="13" t="s">
        <v>666</v>
      </c>
    </row>
    <row r="472" spans="13:14" x14ac:dyDescent="0.25">
      <c r="M472" s="11" t="s">
        <v>1075</v>
      </c>
      <c r="N472" s="13" t="s">
        <v>666</v>
      </c>
    </row>
    <row r="473" spans="13:14" x14ac:dyDescent="0.25">
      <c r="M473" s="11" t="s">
        <v>1076</v>
      </c>
      <c r="N473" s="13" t="s">
        <v>666</v>
      </c>
    </row>
    <row r="474" spans="13:14" x14ac:dyDescent="0.25">
      <c r="M474" s="11" t="s">
        <v>1077</v>
      </c>
      <c r="N474" s="13" t="s">
        <v>666</v>
      </c>
    </row>
    <row r="475" spans="13:14" x14ac:dyDescent="0.25">
      <c r="M475" s="11" t="s">
        <v>1078</v>
      </c>
      <c r="N475" s="13" t="s">
        <v>666</v>
      </c>
    </row>
    <row r="476" spans="13:14" x14ac:dyDescent="0.25">
      <c r="M476" s="11" t="s">
        <v>1079</v>
      </c>
      <c r="N476" s="13" t="s">
        <v>666</v>
      </c>
    </row>
    <row r="477" spans="13:14" x14ac:dyDescent="0.25">
      <c r="M477" s="11" t="s">
        <v>1080</v>
      </c>
      <c r="N477" s="13" t="s">
        <v>666</v>
      </c>
    </row>
    <row r="478" spans="13:14" x14ac:dyDescent="0.25">
      <c r="M478" s="11" t="s">
        <v>1081</v>
      </c>
      <c r="N478" s="13" t="s">
        <v>666</v>
      </c>
    </row>
    <row r="479" spans="13:14" x14ac:dyDescent="0.25">
      <c r="M479" s="11" t="s">
        <v>1082</v>
      </c>
      <c r="N479" s="13" t="s">
        <v>666</v>
      </c>
    </row>
    <row r="480" spans="13:14" x14ac:dyDescent="0.25">
      <c r="M480" s="11" t="s">
        <v>1083</v>
      </c>
      <c r="N480" s="13" t="s">
        <v>666</v>
      </c>
    </row>
    <row r="481" spans="13:14" x14ac:dyDescent="0.25">
      <c r="M481" s="11" t="s">
        <v>1084</v>
      </c>
      <c r="N481" s="13" t="s">
        <v>666</v>
      </c>
    </row>
    <row r="482" spans="13:14" x14ac:dyDescent="0.25">
      <c r="M482" s="11" t="s">
        <v>1085</v>
      </c>
      <c r="N482" s="13" t="s">
        <v>666</v>
      </c>
    </row>
    <row r="483" spans="13:14" x14ac:dyDescent="0.25">
      <c r="M483" s="11" t="s">
        <v>1086</v>
      </c>
      <c r="N483" s="13" t="s">
        <v>666</v>
      </c>
    </row>
    <row r="484" spans="13:14" x14ac:dyDescent="0.25">
      <c r="M484" s="11" t="s">
        <v>1087</v>
      </c>
      <c r="N484" s="13" t="s">
        <v>666</v>
      </c>
    </row>
    <row r="485" spans="13:14" x14ac:dyDescent="0.25">
      <c r="M485" s="11" t="s">
        <v>1088</v>
      </c>
      <c r="N485" s="13" t="s">
        <v>666</v>
      </c>
    </row>
    <row r="486" spans="13:14" x14ac:dyDescent="0.25">
      <c r="M486" s="11" t="s">
        <v>1089</v>
      </c>
      <c r="N486" s="13" t="s">
        <v>666</v>
      </c>
    </row>
    <row r="487" spans="13:14" x14ac:dyDescent="0.25">
      <c r="M487" s="11" t="s">
        <v>1090</v>
      </c>
      <c r="N487" s="13" t="s">
        <v>666</v>
      </c>
    </row>
    <row r="488" spans="13:14" x14ac:dyDescent="0.25">
      <c r="M488" s="11" t="s">
        <v>1091</v>
      </c>
      <c r="N488" s="13" t="s">
        <v>666</v>
      </c>
    </row>
    <row r="489" spans="13:14" x14ac:dyDescent="0.25">
      <c r="M489" s="11" t="s">
        <v>1092</v>
      </c>
      <c r="N489" s="13" t="s">
        <v>666</v>
      </c>
    </row>
    <row r="490" spans="13:14" x14ac:dyDescent="0.25">
      <c r="M490" s="11" t="s">
        <v>1093</v>
      </c>
      <c r="N490" s="13" t="s">
        <v>666</v>
      </c>
    </row>
    <row r="491" spans="13:14" x14ac:dyDescent="0.25">
      <c r="M491" s="11" t="s">
        <v>1094</v>
      </c>
      <c r="N491" s="13" t="s">
        <v>666</v>
      </c>
    </row>
    <row r="492" spans="13:14" x14ac:dyDescent="0.25">
      <c r="M492" s="11" t="s">
        <v>1095</v>
      </c>
      <c r="N492" s="13" t="s">
        <v>666</v>
      </c>
    </row>
    <row r="493" spans="13:14" x14ac:dyDescent="0.25">
      <c r="M493" s="11" t="s">
        <v>1096</v>
      </c>
      <c r="N493" s="13" t="s">
        <v>666</v>
      </c>
    </row>
    <row r="494" spans="13:14" x14ac:dyDescent="0.25">
      <c r="M494" s="11" t="s">
        <v>1097</v>
      </c>
      <c r="N494" s="13" t="s">
        <v>666</v>
      </c>
    </row>
    <row r="495" spans="13:14" x14ac:dyDescent="0.25">
      <c r="M495" s="11" t="s">
        <v>1098</v>
      </c>
      <c r="N495" s="13" t="s">
        <v>666</v>
      </c>
    </row>
    <row r="496" spans="13:14" x14ac:dyDescent="0.25">
      <c r="M496" s="11" t="s">
        <v>1099</v>
      </c>
      <c r="N496" s="13" t="s">
        <v>666</v>
      </c>
    </row>
    <row r="497" spans="13:14" x14ac:dyDescent="0.25">
      <c r="M497" s="11" t="s">
        <v>1100</v>
      </c>
      <c r="N497" s="13" t="s">
        <v>666</v>
      </c>
    </row>
    <row r="498" spans="13:14" x14ac:dyDescent="0.25">
      <c r="M498" s="11" t="s">
        <v>1101</v>
      </c>
      <c r="N498" s="13" t="s">
        <v>666</v>
      </c>
    </row>
    <row r="499" spans="13:14" x14ac:dyDescent="0.25">
      <c r="M499" s="11" t="s">
        <v>1102</v>
      </c>
      <c r="N499" s="13" t="s">
        <v>666</v>
      </c>
    </row>
    <row r="500" spans="13:14" x14ac:dyDescent="0.25">
      <c r="M500" s="11" t="s">
        <v>1103</v>
      </c>
      <c r="N500" s="13" t="s">
        <v>666</v>
      </c>
    </row>
    <row r="501" spans="13:14" x14ac:dyDescent="0.25">
      <c r="M501" s="11" t="s">
        <v>1104</v>
      </c>
      <c r="N501" s="13" t="s">
        <v>666</v>
      </c>
    </row>
    <row r="502" spans="13:14" x14ac:dyDescent="0.25">
      <c r="M502" s="11" t="s">
        <v>1105</v>
      </c>
      <c r="N502" s="13" t="s">
        <v>666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T168"/>
  <sheetViews>
    <sheetView topLeftCell="A132" workbookViewId="0">
      <selection activeCell="I165" sqref="I165"/>
    </sheetView>
  </sheetViews>
  <sheetFormatPr defaultRowHeight="15" x14ac:dyDescent="0.25"/>
  <cols>
    <col min="1" max="1" width="16.42578125" customWidth="1"/>
    <col min="2" max="2" width="20.5703125" customWidth="1"/>
    <col min="4" max="4" width="11.85546875" customWidth="1"/>
    <col min="9" max="9" width="22.5703125" customWidth="1"/>
    <col min="10" max="10" width="10.42578125" customWidth="1"/>
    <col min="11" max="12" width="10.42578125" style="5" customWidth="1"/>
    <col min="13" max="13" width="12.85546875" customWidth="1"/>
    <col min="14" max="14" width="38.7109375" customWidth="1"/>
    <col min="15" max="15" width="15.42578125" customWidth="1"/>
    <col min="16" max="16" width="11.28515625" customWidth="1"/>
    <col min="17" max="17" width="13.7109375" customWidth="1"/>
    <col min="18" max="18" width="11.42578125" customWidth="1"/>
    <col min="19" max="19" width="12.28515625" customWidth="1"/>
  </cols>
  <sheetData>
    <row r="2" spans="2:14" x14ac:dyDescent="0.25">
      <c r="B2" t="s">
        <v>10065</v>
      </c>
      <c r="C2" t="s">
        <v>10072</v>
      </c>
    </row>
    <row r="3" spans="2:14" x14ac:dyDescent="0.25">
      <c r="J3" t="s">
        <v>10066</v>
      </c>
      <c r="K3" s="5" t="s">
        <v>10067</v>
      </c>
      <c r="L3" s="5" t="s">
        <v>10068</v>
      </c>
      <c r="M3" t="s">
        <v>10069</v>
      </c>
      <c r="N3" t="s">
        <v>10070</v>
      </c>
    </row>
    <row r="4" spans="2:14" x14ac:dyDescent="0.25">
      <c r="J4" s="5" t="s">
        <v>9534</v>
      </c>
      <c r="K4" s="5">
        <v>0</v>
      </c>
      <c r="L4" s="5">
        <v>0.1</v>
      </c>
      <c r="M4">
        <f>COUNTIFS('Appendix A'!$D$3:$D$440,"&gt;="&amp;K4,'Appendix A'!$D$3:$D$440,"&lt;"&amp;L4)</f>
        <v>0</v>
      </c>
      <c r="N4" s="23">
        <f>M4/SUM($M$4:$M$13)</f>
        <v>0</v>
      </c>
    </row>
    <row r="5" spans="2:14" x14ac:dyDescent="0.25">
      <c r="J5" t="s">
        <v>9535</v>
      </c>
      <c r="K5" s="5">
        <f>K4+0.1</f>
        <v>0.1</v>
      </c>
      <c r="L5" s="5">
        <f>L4+0.1</f>
        <v>0.2</v>
      </c>
      <c r="M5" s="5">
        <f>COUNTIFS('Appendix A'!$D$3:$D$440,"&gt;="&amp;K5,'Appendix A'!$D$3:$D$440,"&lt;"&amp;L5)</f>
        <v>0</v>
      </c>
      <c r="N5" s="23">
        <f t="shared" ref="N5:N13" si="0">M5/SUM($M$4:$M$13)</f>
        <v>0</v>
      </c>
    </row>
    <row r="6" spans="2:14" x14ac:dyDescent="0.25">
      <c r="J6" s="5" t="s">
        <v>9536</v>
      </c>
      <c r="K6" s="5">
        <f t="shared" ref="K6:K13" si="1">K5+0.1</f>
        <v>0.2</v>
      </c>
      <c r="L6" s="5">
        <f t="shared" ref="L6:L13" si="2">L5+0.1</f>
        <v>0.30000000000000004</v>
      </c>
      <c r="M6" s="5">
        <f>COUNTIFS('Appendix A'!$D$3:$D$440,"&gt;="&amp;K6,'Appendix A'!$D$3:$D$440,"&lt;"&amp;L6)</f>
        <v>0</v>
      </c>
      <c r="N6" s="23">
        <f t="shared" si="0"/>
        <v>0</v>
      </c>
    </row>
    <row r="7" spans="2:14" x14ac:dyDescent="0.25">
      <c r="J7" s="5" t="s">
        <v>9537</v>
      </c>
      <c r="K7" s="5">
        <f t="shared" si="1"/>
        <v>0.30000000000000004</v>
      </c>
      <c r="L7" s="5">
        <f t="shared" si="2"/>
        <v>0.4</v>
      </c>
      <c r="M7" s="5">
        <f>COUNTIFS('Appendix A'!$D$3:$D$440,"&gt;="&amp;K7,'Appendix A'!$D$3:$D$440,"&lt;"&amp;L7)</f>
        <v>5</v>
      </c>
      <c r="N7" s="23">
        <f t="shared" si="0"/>
        <v>1.1415525114155251E-2</v>
      </c>
    </row>
    <row r="8" spans="2:14" x14ac:dyDescent="0.25">
      <c r="J8" s="5" t="s">
        <v>9538</v>
      </c>
      <c r="K8" s="5">
        <f t="shared" si="1"/>
        <v>0.4</v>
      </c>
      <c r="L8" s="5">
        <f t="shared" si="2"/>
        <v>0.5</v>
      </c>
      <c r="M8" s="5">
        <f>COUNTIFS('Appendix A'!$D$3:$D$440,"&gt;="&amp;K8,'Appendix A'!$D$3:$D$440,"&lt;"&amp;L8)</f>
        <v>6</v>
      </c>
      <c r="N8" s="23">
        <f t="shared" si="0"/>
        <v>1.3698630136986301E-2</v>
      </c>
    </row>
    <row r="9" spans="2:14" x14ac:dyDescent="0.25">
      <c r="J9" s="5" t="s">
        <v>9539</v>
      </c>
      <c r="K9" s="5">
        <f t="shared" si="1"/>
        <v>0.5</v>
      </c>
      <c r="L9" s="5">
        <f t="shared" si="2"/>
        <v>0.6</v>
      </c>
      <c r="M9" s="5">
        <f>COUNTIFS('Appendix A'!$D$3:$D$440,"&gt;="&amp;K9,'Appendix A'!$D$3:$D$440,"&lt;"&amp;L9)</f>
        <v>13</v>
      </c>
      <c r="N9" s="23">
        <f t="shared" si="0"/>
        <v>2.9680365296803651E-2</v>
      </c>
    </row>
    <row r="10" spans="2:14" x14ac:dyDescent="0.25">
      <c r="J10" s="5" t="s">
        <v>9540</v>
      </c>
      <c r="K10" s="5">
        <f t="shared" si="1"/>
        <v>0.6</v>
      </c>
      <c r="L10" s="5">
        <f t="shared" si="2"/>
        <v>0.7</v>
      </c>
      <c r="M10" s="5">
        <f>COUNTIFS('Appendix A'!$D$3:$D$440,"&gt;="&amp;K10,'Appendix A'!$D$3:$D$440,"&lt;"&amp;L10)</f>
        <v>34</v>
      </c>
      <c r="N10" s="23">
        <f t="shared" si="0"/>
        <v>7.7625570776255703E-2</v>
      </c>
    </row>
    <row r="11" spans="2:14" x14ac:dyDescent="0.25">
      <c r="J11" s="5" t="s">
        <v>9541</v>
      </c>
      <c r="K11" s="5">
        <f t="shared" si="1"/>
        <v>0.7</v>
      </c>
      <c r="L11" s="5">
        <f t="shared" si="2"/>
        <v>0.79999999999999993</v>
      </c>
      <c r="M11" s="5">
        <f>COUNTIFS('Appendix A'!$D$3:$D$440,"&gt;="&amp;K11,'Appendix A'!$D$3:$D$440,"&lt;"&amp;L11)</f>
        <v>33</v>
      </c>
      <c r="N11" s="23">
        <f t="shared" si="0"/>
        <v>7.5342465753424653E-2</v>
      </c>
    </row>
    <row r="12" spans="2:14" x14ac:dyDescent="0.25">
      <c r="J12" s="5" t="s">
        <v>9542</v>
      </c>
      <c r="K12" s="5">
        <f t="shared" si="1"/>
        <v>0.79999999999999993</v>
      </c>
      <c r="L12" s="5">
        <f t="shared" si="2"/>
        <v>0.89999999999999991</v>
      </c>
      <c r="M12" s="5">
        <f>COUNTIFS('Appendix A'!$D$3:$D$440,"&gt;="&amp;K12,'Appendix A'!$D$3:$D$440,"&lt;"&amp;L12)</f>
        <v>88</v>
      </c>
      <c r="N12" s="23">
        <f t="shared" si="0"/>
        <v>0.20091324200913241</v>
      </c>
    </row>
    <row r="13" spans="2:14" x14ac:dyDescent="0.25">
      <c r="J13" s="5" t="s">
        <v>9543</v>
      </c>
      <c r="K13" s="5">
        <f t="shared" si="1"/>
        <v>0.89999999999999991</v>
      </c>
      <c r="L13" s="5">
        <f t="shared" si="2"/>
        <v>0.99999999999999989</v>
      </c>
      <c r="M13" s="5">
        <f>COUNTIFS('Appendix A'!$D$3:$D$440,"&gt;="&amp;K13,'Appendix A'!$D$3:$D$440,"&lt;="&amp;L13)</f>
        <v>259</v>
      </c>
      <c r="N13" s="23">
        <f t="shared" si="0"/>
        <v>0.591324200913242</v>
      </c>
    </row>
    <row r="19" spans="2:14" x14ac:dyDescent="0.25">
      <c r="B19" t="s">
        <v>10071</v>
      </c>
    </row>
    <row r="20" spans="2:14" x14ac:dyDescent="0.25">
      <c r="J20" s="5" t="s">
        <v>10066</v>
      </c>
      <c r="K20" s="5" t="s">
        <v>10067</v>
      </c>
      <c r="L20" s="5" t="s">
        <v>10068</v>
      </c>
      <c r="M20" s="5" t="s">
        <v>10069</v>
      </c>
      <c r="N20" s="5" t="s">
        <v>10070</v>
      </c>
    </row>
    <row r="21" spans="2:14" x14ac:dyDescent="0.25">
      <c r="J21" s="5" t="s">
        <v>9534</v>
      </c>
      <c r="K21" s="5">
        <v>0</v>
      </c>
      <c r="L21" s="5">
        <v>0.1</v>
      </c>
      <c r="M21" s="5">
        <f>COUNTIFS('Appendix A'!$N$3:$N$440,"&gt;="&amp;K21,'Appendix A'!$N$3:$N$440,"&lt;"&amp;L21)</f>
        <v>2</v>
      </c>
      <c r="N21" s="23">
        <f>M21/SUM($M$4:$M$13)</f>
        <v>4.5662100456621002E-3</v>
      </c>
    </row>
    <row r="22" spans="2:14" x14ac:dyDescent="0.25">
      <c r="J22" s="5" t="s">
        <v>9535</v>
      </c>
      <c r="K22" s="5">
        <f>K21+0.1</f>
        <v>0.1</v>
      </c>
      <c r="L22" s="5">
        <f>L21+0.1</f>
        <v>0.2</v>
      </c>
      <c r="M22" s="5">
        <f>COUNTIFS('Appendix A'!$N$3:$N$440,"&gt;="&amp;K22,'Appendix A'!$N$3:$N$440,"&lt;"&amp;L22)</f>
        <v>1</v>
      </c>
      <c r="N22" s="23">
        <f t="shared" ref="N22:N30" si="3">M22/SUM($M$4:$M$13)</f>
        <v>2.2831050228310501E-3</v>
      </c>
    </row>
    <row r="23" spans="2:14" x14ac:dyDescent="0.25">
      <c r="J23" s="5" t="s">
        <v>9536</v>
      </c>
      <c r="K23" s="5">
        <f t="shared" ref="K23:K30" si="4">K22+0.1</f>
        <v>0.2</v>
      </c>
      <c r="L23" s="5">
        <f t="shared" ref="L23:L29" si="5">L22+0.1</f>
        <v>0.30000000000000004</v>
      </c>
      <c r="M23" s="5">
        <f>COUNTIFS('Appendix A'!$N$3:$N$440,"&gt;="&amp;K23,'Appendix A'!$N$3:$N$440,"&lt;"&amp;L23)</f>
        <v>0</v>
      </c>
      <c r="N23" s="23">
        <f t="shared" si="3"/>
        <v>0</v>
      </c>
    </row>
    <row r="24" spans="2:14" x14ac:dyDescent="0.25">
      <c r="J24" s="5" t="s">
        <v>9537</v>
      </c>
      <c r="K24" s="5">
        <f t="shared" si="4"/>
        <v>0.30000000000000004</v>
      </c>
      <c r="L24" s="5">
        <f t="shared" si="5"/>
        <v>0.4</v>
      </c>
      <c r="M24" s="5">
        <f>COUNTIFS('Appendix A'!$N$3:$N$440,"&gt;="&amp;K24,'Appendix A'!$N$3:$N$440,"&lt;"&amp;L24)</f>
        <v>0</v>
      </c>
      <c r="N24" s="23">
        <f t="shared" si="3"/>
        <v>0</v>
      </c>
    </row>
    <row r="25" spans="2:14" x14ac:dyDescent="0.25">
      <c r="J25" s="5" t="s">
        <v>9538</v>
      </c>
      <c r="K25" s="5">
        <f t="shared" si="4"/>
        <v>0.4</v>
      </c>
      <c r="L25" s="5">
        <f t="shared" si="5"/>
        <v>0.5</v>
      </c>
      <c r="M25" s="5">
        <f>COUNTIFS('Appendix A'!$N$3:$N$440,"&gt;="&amp;K25,'Appendix A'!$N$3:$N$440,"&lt;"&amp;L25)</f>
        <v>2</v>
      </c>
      <c r="N25" s="23">
        <f t="shared" si="3"/>
        <v>4.5662100456621002E-3</v>
      </c>
    </row>
    <row r="26" spans="2:14" x14ac:dyDescent="0.25">
      <c r="J26" s="5" t="s">
        <v>9539</v>
      </c>
      <c r="K26" s="5">
        <f t="shared" si="4"/>
        <v>0.5</v>
      </c>
      <c r="L26" s="5">
        <f t="shared" si="5"/>
        <v>0.6</v>
      </c>
      <c r="M26" s="5">
        <f>COUNTIFS('Appendix A'!$N$3:$N$440,"&gt;="&amp;K26,'Appendix A'!$N$3:$N$440,"&lt;"&amp;L26)</f>
        <v>2</v>
      </c>
      <c r="N26" s="23">
        <f t="shared" si="3"/>
        <v>4.5662100456621002E-3</v>
      </c>
    </row>
    <row r="27" spans="2:14" x14ac:dyDescent="0.25">
      <c r="J27" s="5" t="s">
        <v>9540</v>
      </c>
      <c r="K27" s="5">
        <f t="shared" si="4"/>
        <v>0.6</v>
      </c>
      <c r="L27" s="5">
        <f t="shared" si="5"/>
        <v>0.7</v>
      </c>
      <c r="M27" s="5">
        <f>COUNTIFS('Appendix A'!$N$3:$N$440,"&gt;="&amp;K27,'Appendix A'!$N$3:$N$440,"&lt;"&amp;L27)</f>
        <v>5</v>
      </c>
      <c r="N27" s="23">
        <f t="shared" si="3"/>
        <v>1.1415525114155251E-2</v>
      </c>
    </row>
    <row r="28" spans="2:14" x14ac:dyDescent="0.25">
      <c r="J28" s="5" t="s">
        <v>9541</v>
      </c>
      <c r="K28" s="5">
        <f t="shared" si="4"/>
        <v>0.7</v>
      </c>
      <c r="L28" s="5">
        <f t="shared" si="5"/>
        <v>0.79999999999999993</v>
      </c>
      <c r="M28" s="5">
        <f>COUNTIFS('Appendix A'!$N$3:$N$440,"&gt;="&amp;K28,'Appendix A'!$N$3:$N$440,"&lt;"&amp;L28)</f>
        <v>5</v>
      </c>
      <c r="N28" s="23">
        <f t="shared" si="3"/>
        <v>1.1415525114155251E-2</v>
      </c>
    </row>
    <row r="29" spans="2:14" x14ac:dyDescent="0.25">
      <c r="J29" s="5" t="s">
        <v>9542</v>
      </c>
      <c r="K29" s="5">
        <f t="shared" si="4"/>
        <v>0.79999999999999993</v>
      </c>
      <c r="L29" s="5">
        <f t="shared" si="5"/>
        <v>0.89999999999999991</v>
      </c>
      <c r="M29" s="5">
        <f>COUNTIFS('Appendix A'!$N$3:$N$440,"&gt;="&amp;K29,'Appendix A'!$N$3:$N$440,"&lt;"&amp;L29)</f>
        <v>16</v>
      </c>
      <c r="N29" s="23">
        <f t="shared" si="3"/>
        <v>3.6529680365296802E-2</v>
      </c>
    </row>
    <row r="30" spans="2:14" x14ac:dyDescent="0.25">
      <c r="J30" s="5" t="s">
        <v>10075</v>
      </c>
      <c r="K30" s="5">
        <f t="shared" si="4"/>
        <v>0.89999999999999991</v>
      </c>
      <c r="L30" s="5">
        <v>1</v>
      </c>
      <c r="M30" s="5">
        <f>COUNTIFS('Appendix A'!$N$3:$N$440,"&gt;="&amp;K30,'Appendix A'!$N$3:$N$440,"&lt;"&amp;L30)</f>
        <v>77</v>
      </c>
      <c r="N30" s="23">
        <f t="shared" si="3"/>
        <v>0.17579908675799086</v>
      </c>
    </row>
    <row r="36" spans="1:9" x14ac:dyDescent="0.25">
      <c r="C36" t="s">
        <v>10081</v>
      </c>
    </row>
    <row r="37" spans="1:9" x14ac:dyDescent="0.25">
      <c r="A37" s="19" t="s">
        <v>9531</v>
      </c>
      <c r="C37" s="98" t="s">
        <v>0</v>
      </c>
      <c r="D37" s="98"/>
      <c r="E37" s="98" t="s">
        <v>10080</v>
      </c>
      <c r="F37" s="98"/>
      <c r="G37" s="98"/>
      <c r="H37" s="98"/>
      <c r="I37" s="98"/>
    </row>
    <row r="38" spans="1:9" ht="29.25" customHeight="1" x14ac:dyDescent="0.25">
      <c r="A38" s="35" t="s">
        <v>10055</v>
      </c>
      <c r="B38" s="5" t="str">
        <f t="shared" ref="B38:B101" si="6">TRIM(PROPER(A38))</f>
        <v>Data Quality</v>
      </c>
      <c r="C38" s="96" t="str">
        <f>A38</f>
        <v>Data Quality</v>
      </c>
      <c r="D38" s="97"/>
      <c r="E38" s="93" t="str">
        <f>B39&amp;", "&amp;B40&amp;", "&amp;B41&amp;", "&amp;B42</f>
        <v>Analog To Digital Converter Reconstruction, Dq Flag, Dq Level, Logger Sumcheck</v>
      </c>
      <c r="F38" s="94"/>
      <c r="G38" s="94"/>
      <c r="H38" s="94"/>
      <c r="I38" s="95"/>
    </row>
    <row r="39" spans="1:9" x14ac:dyDescent="0.25">
      <c r="A39" s="84" t="s">
        <v>9681</v>
      </c>
      <c r="B39" s="5" t="str">
        <f t="shared" si="6"/>
        <v>Analog To Digital Converter Reconstruction</v>
      </c>
      <c r="C39" s="96" t="str">
        <f>A43</f>
        <v>Food Preparation</v>
      </c>
      <c r="D39" s="97"/>
      <c r="E39" s="93" t="str">
        <f>B44</f>
        <v>Food Preparation</v>
      </c>
      <c r="F39" s="94"/>
      <c r="G39" s="94"/>
      <c r="H39" s="94"/>
      <c r="I39" s="95"/>
    </row>
    <row r="40" spans="1:9" ht="46.5" customHeight="1" x14ac:dyDescent="0.25">
      <c r="A40" s="84" t="s">
        <v>21</v>
      </c>
      <c r="B40" s="5" t="str">
        <f t="shared" si="6"/>
        <v>Dq Flag</v>
      </c>
      <c r="C40" s="96" t="str">
        <f>A45</f>
        <v>Heating/Cooling</v>
      </c>
      <c r="D40" s="97"/>
      <c r="E40" s="93" t="str">
        <f>B46&amp;", "&amp;B47&amp;", "&amp;B48&amp;", "&amp;B49&amp;", "&amp;B50&amp;", "&amp;B51&amp;", "&amp;B52&amp;", "&amp;B53&amp;", "&amp;B54&amp;", "&amp;B55</f>
        <v>Air Conditioning, Cooling, Duct Gas Flow, Heating, Heating (Proxy), Heating, Ventilation, And Air Conditioning, Mixed Hvac, Space Heating, Ventilation, Wooduse</v>
      </c>
      <c r="F40" s="94"/>
      <c r="G40" s="94"/>
      <c r="H40" s="94"/>
      <c r="I40" s="95"/>
    </row>
    <row r="41" spans="1:9" ht="29.25" customHeight="1" x14ac:dyDescent="0.25">
      <c r="A41" s="84" t="s">
        <v>22</v>
      </c>
      <c r="B41" s="5" t="str">
        <f t="shared" si="6"/>
        <v>Dq Level</v>
      </c>
      <c r="C41" s="96" t="str">
        <f>A56</f>
        <v>Large Appliance</v>
      </c>
      <c r="D41" s="97"/>
      <c r="E41" s="93" t="str">
        <f>B57&amp;", "&amp;B58&amp;", "&amp;B59&amp;", "&amp;B60&amp;", "&amp;B61&amp;", "&amp;B62</f>
        <v>Clothes Drying, Clothes Washing, Dish Washing, Freezer, Refrigeration, Refrigerator</v>
      </c>
      <c r="F41" s="94"/>
      <c r="G41" s="94"/>
      <c r="H41" s="94"/>
      <c r="I41" s="95"/>
    </row>
    <row r="42" spans="1:9" x14ac:dyDescent="0.25">
      <c r="A42" s="84" t="s">
        <v>74</v>
      </c>
      <c r="B42" s="5" t="str">
        <f t="shared" si="6"/>
        <v>Logger Sumcheck</v>
      </c>
      <c r="C42" s="96" t="str">
        <f>A63</f>
        <v>Lighting</v>
      </c>
      <c r="D42" s="97"/>
      <c r="E42" s="93" t="str">
        <f>B65&amp;", "&amp;B64&amp;", "&amp;B66</f>
        <v>Interior Lighting, Exterior Lighting, Lighting &amp; Conveniences</v>
      </c>
      <c r="F42" s="94"/>
      <c r="G42" s="94"/>
      <c r="H42" s="94"/>
      <c r="I42" s="95"/>
    </row>
    <row r="43" spans="1:9" ht="60" customHeight="1" x14ac:dyDescent="0.25">
      <c r="A43" s="35" t="s">
        <v>10056</v>
      </c>
      <c r="B43" s="5" t="str">
        <f t="shared" si="6"/>
        <v>Food Preparation</v>
      </c>
      <c r="C43" s="96" t="str">
        <f>A67</f>
        <v>Miscellaneous</v>
      </c>
      <c r="D43" s="97"/>
      <c r="E43" s="93" t="str">
        <f>B68&amp;", "&amp;B69&amp;", "&amp;B70&amp;", "&amp;B71&amp;", "&amp;B72&amp;", "&amp;B73&amp;", "&amp;B74&amp;", "&amp;B75&amp;", "&amp;B76&amp;", "&amp;B77&amp;", "&amp;B78&amp;", "&amp;B79&amp;", "&amp;B80&amp;", "&amp;B81&amp;", "&amp;B82&amp;", "&amp;B83</f>
        <v>Air To Heat Exchanger, Auxiliaries, Data Processing, General-Mixed, Laboratory, Material Handling, Other, Receptacles, Sanitation, Shop, Specialty #1, Specialty #2, Specialty #3, Unknown, Vertical Transport, Wood Stove Thermal Sensor</v>
      </c>
      <c r="F43" s="94"/>
      <c r="G43" s="94"/>
      <c r="H43" s="94"/>
      <c r="I43" s="95"/>
    </row>
    <row r="44" spans="1:9" x14ac:dyDescent="0.25">
      <c r="A44" s="84" t="s">
        <v>26</v>
      </c>
      <c r="B44" s="5" t="str">
        <f t="shared" si="6"/>
        <v>Food Preparation</v>
      </c>
      <c r="C44" s="96" t="str">
        <f>A84</f>
        <v>Totals</v>
      </c>
      <c r="D44" s="97"/>
      <c r="E44" s="93" t="str">
        <f>B85</f>
        <v>Building Total</v>
      </c>
      <c r="F44" s="94"/>
      <c r="G44" s="94"/>
      <c r="H44" s="94"/>
      <c r="I44" s="95"/>
    </row>
    <row r="45" spans="1:9" x14ac:dyDescent="0.25">
      <c r="A45" s="35" t="s">
        <v>10052</v>
      </c>
      <c r="B45" t="str">
        <f>TRIM(PROPER(A45))</f>
        <v>Heating/Cooling</v>
      </c>
      <c r="C45" s="96" t="str">
        <f>A87</f>
        <v>Water Heater</v>
      </c>
      <c r="D45" s="97"/>
      <c r="E45" s="93" t="str">
        <f>B88&amp;", "&amp;B89</f>
        <v>Hot Water, Water Heating</v>
      </c>
      <c r="F45" s="94"/>
      <c r="G45" s="94"/>
      <c r="H45" s="94"/>
      <c r="I45" s="95"/>
    </row>
    <row r="46" spans="1:9" ht="30.75" customHeight="1" x14ac:dyDescent="0.25">
      <c r="A46" s="84" t="s">
        <v>11</v>
      </c>
      <c r="B46" s="5" t="str">
        <f t="shared" si="6"/>
        <v>Air Conditioning</v>
      </c>
      <c r="C46" s="96" t="str">
        <f>A90</f>
        <v>Weather</v>
      </c>
      <c r="D46" s="97"/>
      <c r="E46" s="93" t="str">
        <f>LEFT(B91,LEN(B91)-2)&amp;", "&amp;B93&amp;", "&amp;LEFT(B94,LEN(B94)-2)&amp;", "&amp;LEFT(B113,LEN(B113)-2)&amp;", "&amp;B115</f>
        <v>Exterior Temp, Global Horiz Radiation, Interior Temp, Relative Humid, Wind Speed</v>
      </c>
      <c r="F46" s="94"/>
      <c r="G46" s="94"/>
      <c r="H46" s="94"/>
      <c r="I46" s="95"/>
    </row>
    <row r="47" spans="1:9" x14ac:dyDescent="0.25">
      <c r="A47" s="84" t="s">
        <v>14</v>
      </c>
      <c r="B47" s="5" t="str">
        <f t="shared" si="6"/>
        <v>Cooling</v>
      </c>
      <c r="C47" s="5"/>
      <c r="D47" s="5"/>
      <c r="E47" s="5"/>
      <c r="F47" s="5"/>
      <c r="G47" s="5"/>
      <c r="H47" s="5"/>
      <c r="I47" s="5"/>
    </row>
    <row r="48" spans="1:9" x14ac:dyDescent="0.25">
      <c r="A48" s="84" t="s">
        <v>29</v>
      </c>
      <c r="B48" s="5" t="str">
        <f t="shared" si="6"/>
        <v>Duct Gas Flow</v>
      </c>
    </row>
    <row r="49" spans="1:9" x14ac:dyDescent="0.25">
      <c r="A49" s="84" t="s">
        <v>32</v>
      </c>
      <c r="B49" s="5" t="str">
        <f t="shared" si="6"/>
        <v>Heating</v>
      </c>
      <c r="C49" s="5"/>
      <c r="D49" s="5"/>
      <c r="E49" s="5"/>
      <c r="F49" s="5"/>
      <c r="G49" s="5"/>
      <c r="H49" s="5"/>
      <c r="I49" s="5"/>
    </row>
    <row r="50" spans="1:9" x14ac:dyDescent="0.25">
      <c r="A50" s="84" t="s">
        <v>64</v>
      </c>
      <c r="B50" s="5" t="str">
        <f t="shared" si="6"/>
        <v>Heating (Proxy)</v>
      </c>
      <c r="C50" s="5"/>
      <c r="D50" s="5"/>
      <c r="E50" s="5"/>
      <c r="F50" s="5"/>
      <c r="G50" s="5"/>
      <c r="H50" s="5"/>
      <c r="I50" s="5"/>
    </row>
    <row r="51" spans="1:9" ht="15" customHeight="1" x14ac:dyDescent="0.25">
      <c r="A51" s="84" t="s">
        <v>9751</v>
      </c>
      <c r="B51" s="5" t="str">
        <f t="shared" si="6"/>
        <v>Heating, Ventilation, And Air Conditioning</v>
      </c>
      <c r="C51" s="5"/>
      <c r="D51" s="5"/>
      <c r="E51" s="5"/>
      <c r="F51" s="5"/>
      <c r="G51" s="5"/>
      <c r="H51" s="5"/>
      <c r="I51" s="5"/>
    </row>
    <row r="52" spans="1:9" x14ac:dyDescent="0.25">
      <c r="A52" s="84" t="s">
        <v>58</v>
      </c>
      <c r="B52" s="5" t="str">
        <f t="shared" si="6"/>
        <v>Mixed Hvac</v>
      </c>
    </row>
    <row r="53" spans="1:9" x14ac:dyDescent="0.25">
      <c r="A53" s="84" t="s">
        <v>36</v>
      </c>
      <c r="B53" s="5" t="str">
        <f t="shared" si="6"/>
        <v>Space Heating</v>
      </c>
    </row>
    <row r="54" spans="1:9" ht="15" customHeight="1" x14ac:dyDescent="0.25">
      <c r="A54" s="84" t="s">
        <v>76</v>
      </c>
      <c r="B54" s="5" t="str">
        <f t="shared" si="6"/>
        <v>Ventilation</v>
      </c>
    </row>
    <row r="55" spans="1:9" x14ac:dyDescent="0.25">
      <c r="A55" s="84" t="s">
        <v>78</v>
      </c>
      <c r="B55" s="5" t="str">
        <f t="shared" si="6"/>
        <v>Wooduse</v>
      </c>
    </row>
    <row r="56" spans="1:9" x14ac:dyDescent="0.25">
      <c r="A56" s="35" t="s">
        <v>10054</v>
      </c>
      <c r="B56" s="5" t="str">
        <f t="shared" si="6"/>
        <v>Large Appliance</v>
      </c>
    </row>
    <row r="57" spans="1:9" x14ac:dyDescent="0.25">
      <c r="A57" s="84" t="s">
        <v>23</v>
      </c>
      <c r="B57" s="5" t="str">
        <f t="shared" si="6"/>
        <v>Clothes Drying</v>
      </c>
    </row>
    <row r="58" spans="1:9" x14ac:dyDescent="0.25">
      <c r="A58" s="84" t="s">
        <v>15</v>
      </c>
      <c r="B58" s="5" t="str">
        <f t="shared" si="6"/>
        <v>Clothes Washing</v>
      </c>
    </row>
    <row r="59" spans="1:9" x14ac:dyDescent="0.25">
      <c r="A59" s="84" t="s">
        <v>24</v>
      </c>
      <c r="B59" s="5" t="str">
        <f t="shared" si="6"/>
        <v>Dish Washing</v>
      </c>
    </row>
    <row r="60" spans="1:9" x14ac:dyDescent="0.25">
      <c r="A60" s="84" t="s">
        <v>27</v>
      </c>
      <c r="B60" s="5" t="str">
        <f t="shared" si="6"/>
        <v>Freezer</v>
      </c>
    </row>
    <row r="61" spans="1:9" x14ac:dyDescent="0.25">
      <c r="A61" s="84" t="s">
        <v>67</v>
      </c>
      <c r="B61" s="5" t="str">
        <f t="shared" si="6"/>
        <v>Refrigeration</v>
      </c>
    </row>
    <row r="62" spans="1:9" x14ac:dyDescent="0.25">
      <c r="A62" s="84" t="s">
        <v>66</v>
      </c>
      <c r="B62" s="5" t="str">
        <f t="shared" si="6"/>
        <v>Refrigerator</v>
      </c>
    </row>
    <row r="63" spans="1:9" x14ac:dyDescent="0.25">
      <c r="A63" s="35" t="s">
        <v>10058</v>
      </c>
      <c r="B63" s="5" t="str">
        <f t="shared" si="6"/>
        <v>Lighting</v>
      </c>
    </row>
    <row r="64" spans="1:9" x14ac:dyDescent="0.25">
      <c r="A64" s="84" t="s">
        <v>61</v>
      </c>
      <c r="B64" s="5" t="str">
        <f t="shared" si="6"/>
        <v>Exterior Lighting</v>
      </c>
    </row>
    <row r="65" spans="1:2" x14ac:dyDescent="0.25">
      <c r="A65" s="84" t="s">
        <v>47</v>
      </c>
      <c r="B65" s="5" t="str">
        <f t="shared" si="6"/>
        <v>Interior Lighting</v>
      </c>
    </row>
    <row r="66" spans="1:2" x14ac:dyDescent="0.25">
      <c r="A66" s="84" t="s">
        <v>9752</v>
      </c>
      <c r="B66" s="5" t="str">
        <f t="shared" si="6"/>
        <v>Lighting &amp; Conveniences</v>
      </c>
    </row>
    <row r="67" spans="1:2" x14ac:dyDescent="0.25">
      <c r="A67" s="35" t="s">
        <v>10051</v>
      </c>
      <c r="B67" s="5" t="str">
        <f t="shared" si="6"/>
        <v>Miscellaneous</v>
      </c>
    </row>
    <row r="68" spans="1:2" x14ac:dyDescent="0.25">
      <c r="A68" s="84" t="s">
        <v>9753</v>
      </c>
      <c r="B68" s="5" t="str">
        <f t="shared" si="6"/>
        <v>Air To Heat Exchanger</v>
      </c>
    </row>
    <row r="69" spans="1:2" x14ac:dyDescent="0.25">
      <c r="A69" s="84" t="s">
        <v>12</v>
      </c>
      <c r="B69" s="5" t="str">
        <f t="shared" si="6"/>
        <v>Auxiliaries</v>
      </c>
    </row>
    <row r="70" spans="1:2" x14ac:dyDescent="0.25">
      <c r="A70" s="84" t="s">
        <v>16</v>
      </c>
      <c r="B70" s="5" t="str">
        <f t="shared" si="6"/>
        <v>Data Processing</v>
      </c>
    </row>
    <row r="71" spans="1:2" x14ac:dyDescent="0.25">
      <c r="A71" s="84" t="s">
        <v>28</v>
      </c>
      <c r="B71" s="5" t="str">
        <f t="shared" si="6"/>
        <v>General-Mixed</v>
      </c>
    </row>
    <row r="72" spans="1:2" x14ac:dyDescent="0.25">
      <c r="A72" s="84" t="s">
        <v>57</v>
      </c>
      <c r="B72" s="5" t="str">
        <f t="shared" si="6"/>
        <v>Laboratory</v>
      </c>
    </row>
    <row r="73" spans="1:2" x14ac:dyDescent="0.25">
      <c r="A73" s="84" t="s">
        <v>59</v>
      </c>
      <c r="B73" s="5" t="str">
        <f t="shared" si="6"/>
        <v>Material Handling</v>
      </c>
    </row>
    <row r="74" spans="1:2" x14ac:dyDescent="0.25">
      <c r="A74" s="84" t="s">
        <v>661</v>
      </c>
      <c r="B74" s="5" t="str">
        <f t="shared" si="6"/>
        <v>Other</v>
      </c>
    </row>
    <row r="75" spans="1:2" x14ac:dyDescent="0.25">
      <c r="A75" s="84" t="s">
        <v>65</v>
      </c>
      <c r="B75" s="5" t="str">
        <f t="shared" si="6"/>
        <v>Receptacles</v>
      </c>
    </row>
    <row r="76" spans="1:2" x14ac:dyDescent="0.25">
      <c r="A76" s="84" t="s">
        <v>68</v>
      </c>
      <c r="B76" s="5" t="str">
        <f t="shared" si="6"/>
        <v>Sanitation</v>
      </c>
    </row>
    <row r="77" spans="1:2" x14ac:dyDescent="0.25">
      <c r="A77" s="84" t="s">
        <v>69</v>
      </c>
      <c r="B77" s="5" t="str">
        <f t="shared" si="6"/>
        <v>Shop</v>
      </c>
    </row>
    <row r="78" spans="1:2" x14ac:dyDescent="0.25">
      <c r="A78" s="84" t="s">
        <v>70</v>
      </c>
      <c r="B78" s="5" t="str">
        <f t="shared" si="6"/>
        <v>Specialty #1</v>
      </c>
    </row>
    <row r="79" spans="1:2" x14ac:dyDescent="0.25">
      <c r="A79" s="84" t="s">
        <v>71</v>
      </c>
      <c r="B79" s="5" t="str">
        <f t="shared" si="6"/>
        <v>Specialty #2</v>
      </c>
    </row>
    <row r="80" spans="1:2" x14ac:dyDescent="0.25">
      <c r="A80" s="84" t="s">
        <v>72</v>
      </c>
      <c r="B80" s="5" t="str">
        <f t="shared" si="6"/>
        <v>Specialty #3</v>
      </c>
    </row>
    <row r="81" spans="1:2" x14ac:dyDescent="0.25">
      <c r="A81" s="84" t="s">
        <v>75</v>
      </c>
      <c r="B81" s="5" t="str">
        <f t="shared" si="6"/>
        <v>Unknown</v>
      </c>
    </row>
    <row r="82" spans="1:2" x14ac:dyDescent="0.25">
      <c r="A82" s="84" t="s">
        <v>25</v>
      </c>
      <c r="B82" s="5" t="str">
        <f t="shared" si="6"/>
        <v>Vertical Transport</v>
      </c>
    </row>
    <row r="83" spans="1:2" x14ac:dyDescent="0.25">
      <c r="A83" s="84" t="s">
        <v>9680</v>
      </c>
      <c r="B83" s="5" t="str">
        <f t="shared" si="6"/>
        <v>Wood Stove Thermal Sensor</v>
      </c>
    </row>
    <row r="84" spans="1:2" x14ac:dyDescent="0.25">
      <c r="A84" s="35" t="s">
        <v>10053</v>
      </c>
      <c r="B84" s="5" t="str">
        <f t="shared" si="6"/>
        <v>Totals</v>
      </c>
    </row>
    <row r="85" spans="1:2" x14ac:dyDescent="0.25">
      <c r="A85" s="84" t="s">
        <v>9750</v>
      </c>
      <c r="B85" s="5" t="str">
        <f t="shared" si="6"/>
        <v>Building Total</v>
      </c>
    </row>
    <row r="86" spans="1:2" x14ac:dyDescent="0.25">
      <c r="A86" s="84" t="s">
        <v>13</v>
      </c>
      <c r="B86" s="5" t="str">
        <f t="shared" si="6"/>
        <v>Building Total</v>
      </c>
    </row>
    <row r="87" spans="1:2" x14ac:dyDescent="0.25">
      <c r="A87" s="35" t="s">
        <v>10057</v>
      </c>
      <c r="B87" s="5" t="str">
        <f t="shared" si="6"/>
        <v>Water Heater</v>
      </c>
    </row>
    <row r="88" spans="1:2" x14ac:dyDescent="0.25">
      <c r="A88" s="84" t="s">
        <v>35</v>
      </c>
      <c r="B88" s="5" t="str">
        <f t="shared" si="6"/>
        <v>Hot Water</v>
      </c>
    </row>
    <row r="89" spans="1:2" x14ac:dyDescent="0.25">
      <c r="A89" s="84" t="s">
        <v>31</v>
      </c>
      <c r="B89" s="5" t="str">
        <f t="shared" si="6"/>
        <v>Water Heating</v>
      </c>
    </row>
    <row r="90" spans="1:2" x14ac:dyDescent="0.25">
      <c r="A90" s="35" t="s">
        <v>660</v>
      </c>
      <c r="B90" s="5" t="str">
        <f t="shared" si="6"/>
        <v>Weather</v>
      </c>
    </row>
    <row r="91" spans="1:2" x14ac:dyDescent="0.25">
      <c r="A91" s="84" t="s">
        <v>62</v>
      </c>
      <c r="B91" s="5" t="str">
        <f t="shared" si="6"/>
        <v>Exterior Temp#1</v>
      </c>
    </row>
    <row r="92" spans="1:2" x14ac:dyDescent="0.25">
      <c r="A92" s="84" t="s">
        <v>63</v>
      </c>
      <c r="B92" s="5" t="str">
        <f t="shared" si="6"/>
        <v>Exterior Temp#2</v>
      </c>
    </row>
    <row r="93" spans="1:2" x14ac:dyDescent="0.25">
      <c r="A93" s="84" t="s">
        <v>30</v>
      </c>
      <c r="B93" s="5" t="str">
        <f t="shared" si="6"/>
        <v>Global Horiz Radiation</v>
      </c>
    </row>
    <row r="94" spans="1:2" x14ac:dyDescent="0.25">
      <c r="A94" s="84" t="s">
        <v>48</v>
      </c>
      <c r="B94" s="5" t="str">
        <f t="shared" si="6"/>
        <v>Interior Temp#1</v>
      </c>
    </row>
    <row r="95" spans="1:2" x14ac:dyDescent="0.25">
      <c r="A95" s="84" t="s">
        <v>37</v>
      </c>
      <c r="B95" s="5" t="str">
        <f t="shared" si="6"/>
        <v>Interior Temp#10</v>
      </c>
    </row>
    <row r="96" spans="1:2" x14ac:dyDescent="0.25">
      <c r="A96" s="84" t="s">
        <v>38</v>
      </c>
      <c r="B96" s="5" t="str">
        <f t="shared" si="6"/>
        <v>Interior Temp#11</v>
      </c>
    </row>
    <row r="97" spans="1:2" x14ac:dyDescent="0.25">
      <c r="A97" s="84" t="s">
        <v>39</v>
      </c>
      <c r="B97" s="5" t="str">
        <f t="shared" si="6"/>
        <v>Interior Temp#12</v>
      </c>
    </row>
    <row r="98" spans="1:2" x14ac:dyDescent="0.25">
      <c r="A98" s="84" t="s">
        <v>40</v>
      </c>
      <c r="B98" s="5" t="str">
        <f t="shared" si="6"/>
        <v>Interior Temp#13</v>
      </c>
    </row>
    <row r="99" spans="1:2" x14ac:dyDescent="0.25">
      <c r="A99" s="84" t="s">
        <v>41</v>
      </c>
      <c r="B99" s="5" t="str">
        <f t="shared" si="6"/>
        <v>Interior Temp#14</v>
      </c>
    </row>
    <row r="100" spans="1:2" x14ac:dyDescent="0.25">
      <c r="A100" s="84" t="s">
        <v>42</v>
      </c>
      <c r="B100" s="5" t="str">
        <f t="shared" si="6"/>
        <v>Interior Temp#15</v>
      </c>
    </row>
    <row r="101" spans="1:2" x14ac:dyDescent="0.25">
      <c r="A101" s="84" t="s">
        <v>43</v>
      </c>
      <c r="B101" s="5" t="str">
        <f t="shared" si="6"/>
        <v>Interior Temp#16</v>
      </c>
    </row>
    <row r="102" spans="1:2" x14ac:dyDescent="0.25">
      <c r="A102" s="84" t="s">
        <v>44</v>
      </c>
      <c r="B102" s="5" t="str">
        <f t="shared" ref="B102:B124" si="7">TRIM(PROPER(A102))</f>
        <v>Interior Temp#17</v>
      </c>
    </row>
    <row r="103" spans="1:2" x14ac:dyDescent="0.25">
      <c r="A103" s="84" t="s">
        <v>45</v>
      </c>
      <c r="B103" s="5" t="str">
        <f t="shared" si="7"/>
        <v>Interior Temp#18</v>
      </c>
    </row>
    <row r="104" spans="1:2" x14ac:dyDescent="0.25">
      <c r="A104" s="84" t="s">
        <v>46</v>
      </c>
      <c r="B104" s="5" t="str">
        <f t="shared" si="7"/>
        <v>Interior Temp#19</v>
      </c>
    </row>
    <row r="105" spans="1:2" x14ac:dyDescent="0.25">
      <c r="A105" s="84" t="s">
        <v>49</v>
      </c>
      <c r="B105" s="5" t="str">
        <f t="shared" si="7"/>
        <v>Interior Temp#2</v>
      </c>
    </row>
    <row r="106" spans="1:2" x14ac:dyDescent="0.25">
      <c r="A106" s="84" t="s">
        <v>50</v>
      </c>
      <c r="B106" s="5" t="str">
        <f t="shared" si="7"/>
        <v>Interior Temp#3</v>
      </c>
    </row>
    <row r="107" spans="1:2" x14ac:dyDescent="0.25">
      <c r="A107" s="84" t="s">
        <v>51</v>
      </c>
      <c r="B107" s="5" t="str">
        <f t="shared" si="7"/>
        <v>Interior Temp#4</v>
      </c>
    </row>
    <row r="108" spans="1:2" x14ac:dyDescent="0.25">
      <c r="A108" s="84" t="s">
        <v>52</v>
      </c>
      <c r="B108" s="5" t="str">
        <f t="shared" si="7"/>
        <v>Interior Temp#5</v>
      </c>
    </row>
    <row r="109" spans="1:2" x14ac:dyDescent="0.25">
      <c r="A109" s="84" t="s">
        <v>53</v>
      </c>
      <c r="B109" s="5" t="str">
        <f t="shared" si="7"/>
        <v>Interior Temp#6</v>
      </c>
    </row>
    <row r="110" spans="1:2" x14ac:dyDescent="0.25">
      <c r="A110" s="84" t="s">
        <v>54</v>
      </c>
      <c r="B110" s="5" t="str">
        <f t="shared" si="7"/>
        <v>Interior Temp#7</v>
      </c>
    </row>
    <row r="111" spans="1:2" x14ac:dyDescent="0.25">
      <c r="A111" s="84" t="s">
        <v>55</v>
      </c>
      <c r="B111" s="5" t="str">
        <f t="shared" si="7"/>
        <v>Interior Temp#8</v>
      </c>
    </row>
    <row r="112" spans="1:2" x14ac:dyDescent="0.25">
      <c r="A112" s="84" t="s">
        <v>56</v>
      </c>
      <c r="B112" s="5" t="str">
        <f t="shared" si="7"/>
        <v>Interior Temp#9</v>
      </c>
    </row>
    <row r="113" spans="1:20" x14ac:dyDescent="0.25">
      <c r="A113" s="84" t="s">
        <v>33</v>
      </c>
      <c r="B113" s="5" t="str">
        <f t="shared" si="7"/>
        <v>Relative Humid#1</v>
      </c>
    </row>
    <row r="114" spans="1:20" x14ac:dyDescent="0.25">
      <c r="A114" s="84" t="s">
        <v>34</v>
      </c>
      <c r="B114" s="5" t="str">
        <f t="shared" si="7"/>
        <v>Relative Humid#2</v>
      </c>
    </row>
    <row r="115" spans="1:20" x14ac:dyDescent="0.25">
      <c r="A115" s="84" t="s">
        <v>80</v>
      </c>
      <c r="B115" s="5" t="str">
        <f t="shared" si="7"/>
        <v>Wind Speed</v>
      </c>
    </row>
    <row r="116" spans="1:20" x14ac:dyDescent="0.25">
      <c r="A116" s="35" t="s">
        <v>10079</v>
      </c>
      <c r="B116" s="5" t="str">
        <f t="shared" si="7"/>
        <v>#N/A</v>
      </c>
    </row>
    <row r="117" spans="1:20" x14ac:dyDescent="0.25">
      <c r="A117" s="84" t="s">
        <v>9757</v>
      </c>
      <c r="B117" s="5" t="str">
        <f t="shared" si="7"/>
        <v>Energy Enduse Sum Check</v>
      </c>
    </row>
    <row r="118" spans="1:20" x14ac:dyDescent="0.25">
      <c r="A118" s="84" t="s">
        <v>9754</v>
      </c>
      <c r="B118" s="5" t="str">
        <f t="shared" si="7"/>
        <v>Total Commercial Hvac</v>
      </c>
    </row>
    <row r="119" spans="1:20" x14ac:dyDescent="0.25">
      <c r="A119" s="84" t="s">
        <v>9755</v>
      </c>
      <c r="B119" s="5" t="str">
        <f t="shared" si="7"/>
        <v>Total Commercial Lighting</v>
      </c>
    </row>
    <row r="120" spans="1:20" x14ac:dyDescent="0.25">
      <c r="A120" s="84" t="s">
        <v>9756</v>
      </c>
      <c r="B120" s="5" t="str">
        <f t="shared" si="7"/>
        <v>Total Commercial Other</v>
      </c>
    </row>
    <row r="121" spans="1:20" x14ac:dyDescent="0.25">
      <c r="A121" s="35" t="s">
        <v>9532</v>
      </c>
      <c r="B121" s="5" t="str">
        <f t="shared" si="7"/>
        <v>Grand Total</v>
      </c>
    </row>
    <row r="122" spans="1:20" s="5" customFormat="1" x14ac:dyDescent="0.25">
      <c r="A122" s="35"/>
    </row>
    <row r="123" spans="1:20" s="5" customFormat="1" x14ac:dyDescent="0.25">
      <c r="A123" s="19" t="s">
        <v>9788</v>
      </c>
      <c r="B123" s="5" t="s">
        <v>9528</v>
      </c>
    </row>
    <row r="124" spans="1:20" x14ac:dyDescent="0.25">
      <c r="B124" s="5" t="str">
        <f t="shared" si="7"/>
        <v/>
      </c>
    </row>
    <row r="125" spans="1:20" x14ac:dyDescent="0.25">
      <c r="K125"/>
      <c r="M125" t="s">
        <v>10120</v>
      </c>
      <c r="O125" s="5"/>
      <c r="P125" s="5"/>
      <c r="Q125" s="5"/>
      <c r="R125" s="5"/>
      <c r="S125" s="5"/>
    </row>
    <row r="126" spans="1:20" ht="35.25" customHeight="1" x14ac:dyDescent="0.25">
      <c r="A126" s="19" t="s">
        <v>1</v>
      </c>
      <c r="B126" s="19" t="s">
        <v>1169</v>
      </c>
      <c r="C126" s="19" t="s">
        <v>9770</v>
      </c>
      <c r="D126" s="19" t="s">
        <v>9769</v>
      </c>
      <c r="E126" s="19" t="s">
        <v>9578</v>
      </c>
      <c r="K126"/>
      <c r="M126" s="88" t="s">
        <v>1</v>
      </c>
      <c r="N126" s="88" t="s">
        <v>1169</v>
      </c>
      <c r="O126" s="90" t="s">
        <v>10122</v>
      </c>
      <c r="P126" s="90" t="s">
        <v>9769</v>
      </c>
      <c r="Q126" s="99" t="s">
        <v>9771</v>
      </c>
      <c r="R126" s="99"/>
      <c r="S126" s="99"/>
      <c r="T126" s="27"/>
    </row>
    <row r="127" spans="1:20" ht="30" customHeight="1" x14ac:dyDescent="0.25">
      <c r="A127" s="5" t="s">
        <v>1177</v>
      </c>
      <c r="B127" s="5" t="s">
        <v>9555</v>
      </c>
      <c r="C127" s="5" t="s">
        <v>9527</v>
      </c>
      <c r="D127" s="5" t="s">
        <v>9527</v>
      </c>
      <c r="E127" s="5" t="s">
        <v>9984</v>
      </c>
      <c r="K127"/>
      <c r="M127" s="89" t="str">
        <f>TRIM(A127)</f>
        <v>BILL83</v>
      </c>
      <c r="N127" s="89" t="str">
        <f>TRIM(B127)</f>
        <v>BILLING INFO - 1983</v>
      </c>
      <c r="O127" s="91" t="str">
        <f>TRIM(C127)</f>
        <v>Yes</v>
      </c>
      <c r="P127" s="91" t="str">
        <f>TRIM(D127)</f>
        <v>Yes</v>
      </c>
      <c r="Q127" s="93" t="str">
        <f>E127</f>
        <v>Outdated Annual total kWh usage before meter installations</v>
      </c>
      <c r="R127" s="94"/>
      <c r="S127" s="95"/>
    </row>
    <row r="128" spans="1:20" x14ac:dyDescent="0.25">
      <c r="A128" s="5" t="s">
        <v>1178</v>
      </c>
      <c r="B128" s="5" t="s">
        <v>1178</v>
      </c>
      <c r="C128" s="5" t="s">
        <v>9527</v>
      </c>
      <c r="D128" s="5" t="s">
        <v>9528</v>
      </c>
      <c r="E128" s="5" t="s">
        <v>9985</v>
      </c>
      <c r="K128"/>
      <c r="M128" s="89" t="str">
        <f t="shared" ref="M128:M164" si="8">TRIM(A128)</f>
        <v>CHANNEL</v>
      </c>
      <c r="N128" s="89" t="str">
        <f t="shared" ref="N128:N164" si="9">TRIM(B128)</f>
        <v>CHANNEL</v>
      </c>
      <c r="O128" s="91" t="str">
        <f t="shared" ref="O128:O164" si="10">TRIM(C128)</f>
        <v>Yes</v>
      </c>
      <c r="P128" s="91" t="str">
        <f t="shared" ref="P128:P164" si="11">TRIM(D128)</f>
        <v>No</v>
      </c>
      <c r="Q128" s="93" t="str">
        <f t="shared" ref="Q128:Q164" si="12">E128</f>
        <v>Meter sensor/connection location information. Many rows.</v>
      </c>
      <c r="R128" s="94"/>
      <c r="S128" s="95"/>
    </row>
    <row r="129" spans="1:19" ht="15" customHeight="1" x14ac:dyDescent="0.25">
      <c r="A129" s="5" t="s">
        <v>1179</v>
      </c>
      <c r="B129" s="5" t="s">
        <v>9554</v>
      </c>
      <c r="C129" s="5" t="s">
        <v>9527</v>
      </c>
      <c r="D129" s="5" t="s">
        <v>9527</v>
      </c>
      <c r="E129" s="5" t="s">
        <v>9789</v>
      </c>
      <c r="K129"/>
      <c r="M129" s="89" t="str">
        <f t="shared" si="8"/>
        <v>CHARAC</v>
      </c>
      <c r="N129" s="89" t="str">
        <f t="shared" si="9"/>
        <v>CHARACTERISTICS</v>
      </c>
      <c r="O129" s="91" t="str">
        <f t="shared" si="10"/>
        <v>Yes</v>
      </c>
      <c r="P129" s="91" t="str">
        <f t="shared" si="11"/>
        <v>Yes</v>
      </c>
      <c r="Q129" s="93" t="str">
        <f t="shared" si="12"/>
        <v>Duplicate of Charac2</v>
      </c>
      <c r="R129" s="94"/>
      <c r="S129" s="95"/>
    </row>
    <row r="130" spans="1:19" ht="15" customHeight="1" x14ac:dyDescent="0.25">
      <c r="A130" s="5" t="s">
        <v>1220</v>
      </c>
      <c r="B130" s="5" t="s">
        <v>9800</v>
      </c>
      <c r="C130" s="5" t="s">
        <v>9527</v>
      </c>
      <c r="D130" s="5" t="s">
        <v>9528</v>
      </c>
      <c r="E130" s="5" t="s">
        <v>10123</v>
      </c>
      <c r="K130"/>
      <c r="M130" s="89" t="str">
        <f t="shared" si="8"/>
        <v>CURC</v>
      </c>
      <c r="N130" s="89" t="str">
        <f t="shared" si="9"/>
        <v>(blank)</v>
      </c>
      <c r="O130" s="91" t="str">
        <f t="shared" si="10"/>
        <v>Yes</v>
      </c>
      <c r="P130" s="91" t="str">
        <f t="shared" si="11"/>
        <v>No</v>
      </c>
      <c r="Q130" s="93" t="str">
        <f t="shared" si="12"/>
        <v>Duplicate of CRMATRIX</v>
      </c>
      <c r="R130" s="94"/>
      <c r="S130" s="95"/>
    </row>
    <row r="131" spans="1:19" ht="15" customHeight="1" x14ac:dyDescent="0.25">
      <c r="A131" s="5" t="s">
        <v>1221</v>
      </c>
      <c r="B131" s="5" t="s">
        <v>9800</v>
      </c>
      <c r="C131" s="5" t="s">
        <v>9528</v>
      </c>
      <c r="D131" s="5" t="s">
        <v>9528</v>
      </c>
      <c r="E131" s="5" t="s">
        <v>10124</v>
      </c>
      <c r="K131"/>
      <c r="M131" s="89" t="str">
        <f t="shared" si="8"/>
        <v>DAILY</v>
      </c>
      <c r="N131" s="89" t="str">
        <f t="shared" si="9"/>
        <v>(blank)</v>
      </c>
      <c r="O131" s="91" t="str">
        <f t="shared" si="10"/>
        <v>No</v>
      </c>
      <c r="P131" s="91" t="str">
        <f t="shared" si="11"/>
        <v>No</v>
      </c>
      <c r="Q131" s="93" t="str">
        <f t="shared" si="12"/>
        <v>Aggregate Data; No meter site numbers</v>
      </c>
      <c r="R131" s="94"/>
      <c r="S131" s="95"/>
    </row>
    <row r="132" spans="1:19" ht="15" customHeight="1" x14ac:dyDescent="0.25">
      <c r="A132" s="5" t="s">
        <v>1228</v>
      </c>
      <c r="B132" s="5" t="s">
        <v>1229</v>
      </c>
      <c r="C132" s="5" t="s">
        <v>9528</v>
      </c>
      <c r="D132" s="5" t="s">
        <v>9527</v>
      </c>
      <c r="E132" s="5" t="s">
        <v>9791</v>
      </c>
      <c r="K132"/>
      <c r="M132" s="89" t="str">
        <f t="shared" si="8"/>
        <v>HR10</v>
      </c>
      <c r="N132" s="89" t="str">
        <f t="shared" si="9"/>
        <v>HRPNWRES</v>
      </c>
      <c r="O132" s="91" t="str">
        <f t="shared" si="10"/>
        <v>No</v>
      </c>
      <c r="P132" s="91" t="str">
        <f t="shared" si="11"/>
        <v>Yes</v>
      </c>
      <c r="Q132" s="93" t="str">
        <f t="shared" si="12"/>
        <v>No meter site numbers</v>
      </c>
      <c r="R132" s="94"/>
      <c r="S132" s="95"/>
    </row>
    <row r="133" spans="1:19" x14ac:dyDescent="0.25">
      <c r="A133" s="5" t="s">
        <v>1230</v>
      </c>
      <c r="B133" s="5" t="s">
        <v>1231</v>
      </c>
      <c r="C133" s="5" t="s">
        <v>9528</v>
      </c>
      <c r="D133" s="5" t="s">
        <v>9527</v>
      </c>
      <c r="E133" s="5" t="s">
        <v>9791</v>
      </c>
      <c r="K133"/>
      <c r="M133" s="89" t="str">
        <f t="shared" si="8"/>
        <v>HR11</v>
      </c>
      <c r="N133" s="89" t="str">
        <f t="shared" si="9"/>
        <v>HRMASTER</v>
      </c>
      <c r="O133" s="91" t="str">
        <f t="shared" si="10"/>
        <v>No</v>
      </c>
      <c r="P133" s="91" t="str">
        <f t="shared" si="11"/>
        <v>Yes</v>
      </c>
      <c r="Q133" s="93" t="str">
        <f t="shared" si="12"/>
        <v>No meter site numbers</v>
      </c>
      <c r="R133" s="94"/>
      <c r="S133" s="95"/>
    </row>
    <row r="134" spans="1:19" x14ac:dyDescent="0.25">
      <c r="A134" s="5" t="s">
        <v>1232</v>
      </c>
      <c r="B134" s="5" t="s">
        <v>1233</v>
      </c>
      <c r="C134" s="5" t="s">
        <v>9528</v>
      </c>
      <c r="D134" s="5" t="s">
        <v>9528</v>
      </c>
      <c r="E134" s="5" t="s">
        <v>9791</v>
      </c>
      <c r="K134"/>
      <c r="M134" s="89" t="str">
        <f t="shared" si="8"/>
        <v>HR21</v>
      </c>
      <c r="N134" s="89" t="str">
        <f t="shared" si="9"/>
        <v>HRPROJECTED</v>
      </c>
      <c r="O134" s="91" t="str">
        <f t="shared" si="10"/>
        <v>No</v>
      </c>
      <c r="P134" s="91" t="str">
        <f t="shared" si="11"/>
        <v>No</v>
      </c>
      <c r="Q134" s="93" t="str">
        <f t="shared" si="12"/>
        <v>No meter site numbers</v>
      </c>
      <c r="R134" s="94"/>
      <c r="S134" s="95"/>
    </row>
    <row r="135" spans="1:19" x14ac:dyDescent="0.25">
      <c r="A135" s="5" t="s">
        <v>1234</v>
      </c>
      <c r="B135" s="5" t="s">
        <v>1235</v>
      </c>
      <c r="C135" s="5" t="s">
        <v>9528</v>
      </c>
      <c r="D135" s="5" t="s">
        <v>9528</v>
      </c>
      <c r="E135" s="5" t="s">
        <v>9791</v>
      </c>
      <c r="K135"/>
      <c r="M135" s="89" t="str">
        <f t="shared" si="8"/>
        <v>HR22</v>
      </c>
      <c r="N135" s="89" t="str">
        <f t="shared" si="9"/>
        <v>HRCEILING_PROJ</v>
      </c>
      <c r="O135" s="91" t="str">
        <f t="shared" si="10"/>
        <v>No</v>
      </c>
      <c r="P135" s="91" t="str">
        <f t="shared" si="11"/>
        <v>No</v>
      </c>
      <c r="Q135" s="93" t="str">
        <f t="shared" si="12"/>
        <v>No meter site numbers</v>
      </c>
      <c r="R135" s="94"/>
      <c r="S135" s="95"/>
    </row>
    <row r="136" spans="1:19" x14ac:dyDescent="0.25">
      <c r="A136" s="5" t="s">
        <v>1236</v>
      </c>
      <c r="B136" s="5" t="s">
        <v>1237</v>
      </c>
      <c r="C136" s="5" t="s">
        <v>9528</v>
      </c>
      <c r="D136" s="5" t="s">
        <v>9528</v>
      </c>
      <c r="E136" s="5" t="s">
        <v>9791</v>
      </c>
      <c r="K136"/>
      <c r="M136" s="89" t="str">
        <f t="shared" si="8"/>
        <v>HR23</v>
      </c>
      <c r="N136" s="89" t="str">
        <f t="shared" si="9"/>
        <v>HRDOORS_PROJ</v>
      </c>
      <c r="O136" s="91" t="str">
        <f t="shared" si="10"/>
        <v>No</v>
      </c>
      <c r="P136" s="91" t="str">
        <f t="shared" si="11"/>
        <v>No</v>
      </c>
      <c r="Q136" s="93" t="str">
        <f t="shared" si="12"/>
        <v>No meter site numbers</v>
      </c>
      <c r="R136" s="94"/>
      <c r="S136" s="95"/>
    </row>
    <row r="137" spans="1:19" x14ac:dyDescent="0.25">
      <c r="A137" s="5" t="s">
        <v>1238</v>
      </c>
      <c r="B137" s="5" t="s">
        <v>1239</v>
      </c>
      <c r="C137" s="5" t="s">
        <v>9528</v>
      </c>
      <c r="D137" s="5" t="s">
        <v>9528</v>
      </c>
      <c r="E137" s="5" t="s">
        <v>9791</v>
      </c>
      <c r="K137"/>
      <c r="M137" s="89" t="str">
        <f t="shared" si="8"/>
        <v>HR24</v>
      </c>
      <c r="N137" s="89" t="str">
        <f t="shared" si="9"/>
        <v>HRDUCTS_PROJ</v>
      </c>
      <c r="O137" s="91" t="str">
        <f t="shared" si="10"/>
        <v>No</v>
      </c>
      <c r="P137" s="91" t="str">
        <f t="shared" si="11"/>
        <v>No</v>
      </c>
      <c r="Q137" s="93" t="str">
        <f t="shared" si="12"/>
        <v>No meter site numbers</v>
      </c>
      <c r="R137" s="94"/>
      <c r="S137" s="95"/>
    </row>
    <row r="138" spans="1:19" x14ac:dyDescent="0.25">
      <c r="A138" s="5" t="s">
        <v>1240</v>
      </c>
      <c r="B138" s="5" t="s">
        <v>1241</v>
      </c>
      <c r="C138" s="5" t="s">
        <v>9528</v>
      </c>
      <c r="D138" s="5" t="s">
        <v>9528</v>
      </c>
      <c r="E138" s="5" t="s">
        <v>9791</v>
      </c>
      <c r="K138"/>
      <c r="M138" s="89" t="str">
        <f t="shared" si="8"/>
        <v>HR25</v>
      </c>
      <c r="N138" s="89" t="str">
        <f t="shared" si="9"/>
        <v>HRFLOORS_PROJ</v>
      </c>
      <c r="O138" s="91" t="str">
        <f t="shared" si="10"/>
        <v>No</v>
      </c>
      <c r="P138" s="91" t="str">
        <f t="shared" si="11"/>
        <v>No</v>
      </c>
      <c r="Q138" s="93" t="str">
        <f t="shared" si="12"/>
        <v>No meter site numbers</v>
      </c>
      <c r="R138" s="94"/>
      <c r="S138" s="95"/>
    </row>
    <row r="139" spans="1:19" x14ac:dyDescent="0.25">
      <c r="A139" s="5" t="s">
        <v>1242</v>
      </c>
      <c r="B139" s="5" t="s">
        <v>1243</v>
      </c>
      <c r="C139" s="5" t="s">
        <v>9528</v>
      </c>
      <c r="D139" s="5" t="s">
        <v>9528</v>
      </c>
      <c r="E139" s="5" t="s">
        <v>9791</v>
      </c>
      <c r="K139"/>
      <c r="M139" s="89" t="str">
        <f t="shared" si="8"/>
        <v>HR26</v>
      </c>
      <c r="N139" s="89" t="str">
        <f t="shared" si="9"/>
        <v>HRGLASS_PROJ</v>
      </c>
      <c r="O139" s="91" t="str">
        <f t="shared" si="10"/>
        <v>No</v>
      </c>
      <c r="P139" s="91" t="str">
        <f t="shared" si="11"/>
        <v>No</v>
      </c>
      <c r="Q139" s="93" t="str">
        <f t="shared" si="12"/>
        <v>No meter site numbers</v>
      </c>
      <c r="R139" s="94"/>
      <c r="S139" s="95"/>
    </row>
    <row r="140" spans="1:19" x14ac:dyDescent="0.25">
      <c r="A140" s="5" t="s">
        <v>1244</v>
      </c>
      <c r="B140" s="5" t="s">
        <v>1245</v>
      </c>
      <c r="C140" s="5" t="s">
        <v>9528</v>
      </c>
      <c r="D140" s="5" t="s">
        <v>9528</v>
      </c>
      <c r="E140" s="5" t="s">
        <v>9791</v>
      </c>
      <c r="K140"/>
      <c r="M140" s="89" t="str">
        <f t="shared" si="8"/>
        <v>HR27</v>
      </c>
      <c r="N140" s="89" t="str">
        <f t="shared" si="9"/>
        <v>HRWALLS_PROJ</v>
      </c>
      <c r="O140" s="91" t="str">
        <f t="shared" si="10"/>
        <v>No</v>
      </c>
      <c r="P140" s="91" t="str">
        <f t="shared" si="11"/>
        <v>No</v>
      </c>
      <c r="Q140" s="93" t="str">
        <f t="shared" si="12"/>
        <v>No meter site numbers</v>
      </c>
      <c r="R140" s="94"/>
      <c r="S140" s="95"/>
    </row>
    <row r="141" spans="1:19" x14ac:dyDescent="0.25">
      <c r="A141" s="5" t="s">
        <v>1246</v>
      </c>
      <c r="B141" s="5" t="s">
        <v>1247</v>
      </c>
      <c r="C141" s="5" t="s">
        <v>9528</v>
      </c>
      <c r="D141" s="5" t="s">
        <v>9527</v>
      </c>
      <c r="E141" s="5" t="s">
        <v>9791</v>
      </c>
      <c r="K141"/>
      <c r="M141" s="89" t="str">
        <f t="shared" si="8"/>
        <v>HR31</v>
      </c>
      <c r="N141" s="89" t="str">
        <f t="shared" si="9"/>
        <v>HRACTUAL</v>
      </c>
      <c r="O141" s="91" t="str">
        <f t="shared" si="10"/>
        <v>No</v>
      </c>
      <c r="P141" s="91" t="str">
        <f t="shared" si="11"/>
        <v>Yes</v>
      </c>
      <c r="Q141" s="93" t="str">
        <f t="shared" si="12"/>
        <v>No meter site numbers</v>
      </c>
      <c r="R141" s="94"/>
      <c r="S141" s="95"/>
    </row>
    <row r="142" spans="1:19" x14ac:dyDescent="0.25">
      <c r="A142" s="5" t="s">
        <v>1248</v>
      </c>
      <c r="B142" s="5" t="s">
        <v>1249</v>
      </c>
      <c r="C142" s="5" t="s">
        <v>9528</v>
      </c>
      <c r="D142" s="5" t="s">
        <v>9528</v>
      </c>
      <c r="E142" s="5" t="s">
        <v>9791</v>
      </c>
      <c r="K142"/>
      <c r="M142" s="89" t="str">
        <f t="shared" si="8"/>
        <v>HR32</v>
      </c>
      <c r="N142" s="89" t="str">
        <f t="shared" si="9"/>
        <v>HRCEILING</v>
      </c>
      <c r="O142" s="91" t="str">
        <f t="shared" si="10"/>
        <v>No</v>
      </c>
      <c r="P142" s="91" t="str">
        <f t="shared" si="11"/>
        <v>No</v>
      </c>
      <c r="Q142" s="93" t="str">
        <f t="shared" si="12"/>
        <v>No meter site numbers</v>
      </c>
      <c r="R142" s="94"/>
      <c r="S142" s="95"/>
    </row>
    <row r="143" spans="1:19" x14ac:dyDescent="0.25">
      <c r="A143" s="5" t="s">
        <v>1250</v>
      </c>
      <c r="B143" s="5" t="s">
        <v>1251</v>
      </c>
      <c r="C143" s="5" t="s">
        <v>9528</v>
      </c>
      <c r="D143" s="5" t="s">
        <v>9528</v>
      </c>
      <c r="E143" s="5" t="s">
        <v>9791</v>
      </c>
      <c r="K143"/>
      <c r="M143" s="89" t="str">
        <f t="shared" si="8"/>
        <v>HR33</v>
      </c>
      <c r="N143" s="89" t="str">
        <f t="shared" si="9"/>
        <v>HRDOORS</v>
      </c>
      <c r="O143" s="91" t="str">
        <f t="shared" si="10"/>
        <v>No</v>
      </c>
      <c r="P143" s="91" t="str">
        <f t="shared" si="11"/>
        <v>No</v>
      </c>
      <c r="Q143" s="93" t="str">
        <f t="shared" si="12"/>
        <v>No meter site numbers</v>
      </c>
      <c r="R143" s="94"/>
      <c r="S143" s="95"/>
    </row>
    <row r="144" spans="1:19" x14ac:dyDescent="0.25">
      <c r="A144" s="5" t="s">
        <v>1252</v>
      </c>
      <c r="B144" s="5" t="s">
        <v>1253</v>
      </c>
      <c r="C144" s="5" t="s">
        <v>9528</v>
      </c>
      <c r="D144" s="5" t="s">
        <v>9528</v>
      </c>
      <c r="E144" s="5" t="s">
        <v>9791</v>
      </c>
      <c r="K144"/>
      <c r="M144" s="89" t="str">
        <f t="shared" si="8"/>
        <v>HR34</v>
      </c>
      <c r="N144" s="89" t="str">
        <f t="shared" si="9"/>
        <v>HRDUCTS</v>
      </c>
      <c r="O144" s="91" t="str">
        <f t="shared" si="10"/>
        <v>No</v>
      </c>
      <c r="P144" s="91" t="str">
        <f t="shared" si="11"/>
        <v>No</v>
      </c>
      <c r="Q144" s="93" t="str">
        <f t="shared" si="12"/>
        <v>No meter site numbers</v>
      </c>
      <c r="R144" s="94"/>
      <c r="S144" s="95"/>
    </row>
    <row r="145" spans="1:19" x14ac:dyDescent="0.25">
      <c r="A145" s="5" t="s">
        <v>1254</v>
      </c>
      <c r="B145" s="5" t="s">
        <v>1255</v>
      </c>
      <c r="C145" s="5" t="s">
        <v>9528</v>
      </c>
      <c r="D145" s="5" t="s">
        <v>9528</v>
      </c>
      <c r="E145" s="5" t="s">
        <v>9791</v>
      </c>
      <c r="K145"/>
      <c r="M145" s="89" t="str">
        <f t="shared" si="8"/>
        <v>HR35</v>
      </c>
      <c r="N145" s="89" t="str">
        <f t="shared" si="9"/>
        <v>HRFLOORS</v>
      </c>
      <c r="O145" s="91" t="str">
        <f t="shared" si="10"/>
        <v>No</v>
      </c>
      <c r="P145" s="91" t="str">
        <f t="shared" si="11"/>
        <v>No</v>
      </c>
      <c r="Q145" s="93" t="str">
        <f t="shared" si="12"/>
        <v>No meter site numbers</v>
      </c>
      <c r="R145" s="94"/>
      <c r="S145" s="95"/>
    </row>
    <row r="146" spans="1:19" x14ac:dyDescent="0.25">
      <c r="A146" s="5" t="s">
        <v>1256</v>
      </c>
      <c r="B146" s="5" t="s">
        <v>1257</v>
      </c>
      <c r="C146" s="5" t="s">
        <v>9528</v>
      </c>
      <c r="D146" s="5" t="s">
        <v>9528</v>
      </c>
      <c r="E146" s="5" t="s">
        <v>9791</v>
      </c>
      <c r="K146"/>
      <c r="M146" s="89" t="str">
        <f t="shared" si="8"/>
        <v>HR36</v>
      </c>
      <c r="N146" s="89" t="str">
        <f t="shared" si="9"/>
        <v>HRGLASS</v>
      </c>
      <c r="O146" s="91" t="str">
        <f t="shared" si="10"/>
        <v>No</v>
      </c>
      <c r="P146" s="91" t="str">
        <f t="shared" si="11"/>
        <v>No</v>
      </c>
      <c r="Q146" s="93" t="str">
        <f t="shared" si="12"/>
        <v>No meter site numbers</v>
      </c>
      <c r="R146" s="94"/>
      <c r="S146" s="95"/>
    </row>
    <row r="147" spans="1:19" x14ac:dyDescent="0.25">
      <c r="A147" s="5" t="s">
        <v>1258</v>
      </c>
      <c r="B147" s="5" t="s">
        <v>1259</v>
      </c>
      <c r="C147" s="5" t="s">
        <v>9528</v>
      </c>
      <c r="D147" s="5" t="s">
        <v>9528</v>
      </c>
      <c r="E147" s="5" t="s">
        <v>9791</v>
      </c>
      <c r="K147"/>
      <c r="M147" s="89" t="str">
        <f t="shared" si="8"/>
        <v>HR37</v>
      </c>
      <c r="N147" s="89" t="str">
        <f t="shared" si="9"/>
        <v>HRWALLS</v>
      </c>
      <c r="O147" s="91" t="str">
        <f t="shared" si="10"/>
        <v>No</v>
      </c>
      <c r="P147" s="91" t="str">
        <f t="shared" si="11"/>
        <v>No</v>
      </c>
      <c r="Q147" s="93" t="str">
        <f t="shared" si="12"/>
        <v>No meter site numbers</v>
      </c>
      <c r="R147" s="94"/>
      <c r="S147" s="95"/>
    </row>
    <row r="148" spans="1:19" x14ac:dyDescent="0.25">
      <c r="A148" s="5" t="s">
        <v>1260</v>
      </c>
      <c r="B148" s="5" t="s">
        <v>1261</v>
      </c>
      <c r="C148" s="5" t="s">
        <v>9528</v>
      </c>
      <c r="D148" s="5" t="s">
        <v>9528</v>
      </c>
      <c r="E148" s="5" t="s">
        <v>9791</v>
      </c>
      <c r="K148"/>
      <c r="M148" s="89" t="str">
        <f t="shared" si="8"/>
        <v>HR41</v>
      </c>
      <c r="N148" s="89" t="str">
        <f t="shared" si="9"/>
        <v>HRMEASURE</v>
      </c>
      <c r="O148" s="91" t="str">
        <f t="shared" si="10"/>
        <v>No</v>
      </c>
      <c r="P148" s="91" t="str">
        <f t="shared" si="11"/>
        <v>No</v>
      </c>
      <c r="Q148" s="93" t="str">
        <f t="shared" si="12"/>
        <v>No meter site numbers</v>
      </c>
      <c r="R148" s="94"/>
      <c r="S148" s="95"/>
    </row>
    <row r="149" spans="1:19" x14ac:dyDescent="0.25">
      <c r="A149" s="5" t="s">
        <v>1262</v>
      </c>
      <c r="B149" s="5" t="s">
        <v>1263</v>
      </c>
      <c r="C149" s="5" t="s">
        <v>9528</v>
      </c>
      <c r="D149" s="5" t="s">
        <v>9528</v>
      </c>
      <c r="E149" s="5" t="s">
        <v>9791</v>
      </c>
      <c r="K149"/>
      <c r="M149" s="89" t="str">
        <f t="shared" si="8"/>
        <v>HR51</v>
      </c>
      <c r="N149" s="89" t="str">
        <f t="shared" si="9"/>
        <v>HRCUSTOMER</v>
      </c>
      <c r="O149" s="91" t="str">
        <f t="shared" si="10"/>
        <v>No</v>
      </c>
      <c r="P149" s="91" t="str">
        <f t="shared" si="11"/>
        <v>No</v>
      </c>
      <c r="Q149" s="93" t="str">
        <f t="shared" si="12"/>
        <v>No meter site numbers</v>
      </c>
      <c r="R149" s="94"/>
      <c r="S149" s="95"/>
    </row>
    <row r="150" spans="1:19" x14ac:dyDescent="0.25">
      <c r="A150" s="5" t="s">
        <v>1264</v>
      </c>
      <c r="B150" s="5" t="s">
        <v>1265</v>
      </c>
      <c r="C150" s="5" t="s">
        <v>9528</v>
      </c>
      <c r="D150" s="5" t="s">
        <v>9528</v>
      </c>
      <c r="E150" s="5" t="s">
        <v>9791</v>
      </c>
      <c r="K150"/>
      <c r="M150" s="89" t="str">
        <f t="shared" si="8"/>
        <v>HR52</v>
      </c>
      <c r="N150" s="89" t="str">
        <f t="shared" si="9"/>
        <v>HROCCUPANTS</v>
      </c>
      <c r="O150" s="91" t="str">
        <f t="shared" si="10"/>
        <v>No</v>
      </c>
      <c r="P150" s="91" t="str">
        <f t="shared" si="11"/>
        <v>No</v>
      </c>
      <c r="Q150" s="93" t="str">
        <f t="shared" si="12"/>
        <v>No meter site numbers</v>
      </c>
      <c r="R150" s="94"/>
      <c r="S150" s="95"/>
    </row>
    <row r="151" spans="1:19" x14ac:dyDescent="0.25">
      <c r="A151" s="5" t="s">
        <v>1266</v>
      </c>
      <c r="B151" s="5" t="s">
        <v>1267</v>
      </c>
      <c r="C151" s="5" t="s">
        <v>9528</v>
      </c>
      <c r="D151" s="5" t="s">
        <v>9528</v>
      </c>
      <c r="E151" s="5" t="s">
        <v>9791</v>
      </c>
      <c r="K151"/>
      <c r="M151" s="89" t="str">
        <f t="shared" si="8"/>
        <v>HR61</v>
      </c>
      <c r="N151" s="89" t="str">
        <f t="shared" si="9"/>
        <v>HRBARRIER</v>
      </c>
      <c r="O151" s="91" t="str">
        <f t="shared" si="10"/>
        <v>No</v>
      </c>
      <c r="P151" s="91" t="str">
        <f t="shared" si="11"/>
        <v>No</v>
      </c>
      <c r="Q151" s="93" t="str">
        <f t="shared" si="12"/>
        <v>No meter site numbers</v>
      </c>
      <c r="R151" s="94"/>
      <c r="S151" s="95"/>
    </row>
    <row r="152" spans="1:19" x14ac:dyDescent="0.25">
      <c r="A152" s="5" t="s">
        <v>1268</v>
      </c>
      <c r="B152" s="5" t="s">
        <v>1269</v>
      </c>
      <c r="C152" s="5" t="s">
        <v>9528</v>
      </c>
      <c r="D152" s="5" t="s">
        <v>9528</v>
      </c>
      <c r="E152" s="5" t="s">
        <v>9791</v>
      </c>
      <c r="K152"/>
      <c r="M152" s="89" t="str">
        <f t="shared" si="8"/>
        <v>HR71</v>
      </c>
      <c r="N152" s="89" t="str">
        <f t="shared" si="9"/>
        <v>HRCOSTS_PROJ</v>
      </c>
      <c r="O152" s="91" t="str">
        <f t="shared" si="10"/>
        <v>No</v>
      </c>
      <c r="P152" s="91" t="str">
        <f t="shared" si="11"/>
        <v>No</v>
      </c>
      <c r="Q152" s="93" t="str">
        <f t="shared" si="12"/>
        <v>No meter site numbers</v>
      </c>
      <c r="R152" s="94"/>
      <c r="S152" s="95"/>
    </row>
    <row r="153" spans="1:19" x14ac:dyDescent="0.25">
      <c r="A153" s="5" t="s">
        <v>1270</v>
      </c>
      <c r="B153" s="5" t="s">
        <v>1271</v>
      </c>
      <c r="C153" s="5" t="s">
        <v>9528</v>
      </c>
      <c r="D153" s="5" t="s">
        <v>9528</v>
      </c>
      <c r="E153" s="5" t="s">
        <v>9791</v>
      </c>
      <c r="K153"/>
      <c r="M153" s="89" t="str">
        <f t="shared" si="8"/>
        <v>HR72</v>
      </c>
      <c r="N153" s="89" t="str">
        <f t="shared" si="9"/>
        <v>HRCOSTS</v>
      </c>
      <c r="O153" s="91" t="str">
        <f t="shared" si="10"/>
        <v>No</v>
      </c>
      <c r="P153" s="91" t="str">
        <f t="shared" si="11"/>
        <v>No</v>
      </c>
      <c r="Q153" s="93" t="str">
        <f t="shared" si="12"/>
        <v>No meter site numbers</v>
      </c>
      <c r="R153" s="94"/>
      <c r="S153" s="95"/>
    </row>
    <row r="154" spans="1:19" x14ac:dyDescent="0.25">
      <c r="A154" s="5" t="s">
        <v>1272</v>
      </c>
      <c r="B154" s="5" t="s">
        <v>1273</v>
      </c>
      <c r="C154" s="5" t="s">
        <v>9528</v>
      </c>
      <c r="D154" s="5" t="s">
        <v>9528</v>
      </c>
      <c r="E154" s="5" t="s">
        <v>9791</v>
      </c>
      <c r="K154"/>
      <c r="M154" s="89" t="str">
        <f t="shared" si="8"/>
        <v>HR81</v>
      </c>
      <c r="N154" s="89" t="str">
        <f t="shared" si="9"/>
        <v>HRBIDS</v>
      </c>
      <c r="O154" s="91" t="str">
        <f t="shared" si="10"/>
        <v>No</v>
      </c>
      <c r="P154" s="91" t="str">
        <f t="shared" si="11"/>
        <v>No</v>
      </c>
      <c r="Q154" s="93" t="str">
        <f t="shared" si="12"/>
        <v>No meter site numbers</v>
      </c>
      <c r="R154" s="94"/>
      <c r="S154" s="95"/>
    </row>
    <row r="155" spans="1:19" x14ac:dyDescent="0.25">
      <c r="A155" s="5" t="s">
        <v>1278</v>
      </c>
      <c r="B155" s="5" t="s">
        <v>9559</v>
      </c>
      <c r="C155" s="5" t="s">
        <v>9528</v>
      </c>
      <c r="D155" s="5" t="s">
        <v>10121</v>
      </c>
      <c r="E155" s="5" t="s">
        <v>9773</v>
      </c>
      <c r="K155"/>
      <c r="M155" s="89" t="str">
        <f t="shared" si="8"/>
        <v>NWPPBPA</v>
      </c>
      <c r="N155" s="89" t="str">
        <f t="shared" si="9"/>
        <v>HISTORIC BPA DATA, 1974-1987</v>
      </c>
      <c r="O155" s="91" t="str">
        <f t="shared" si="10"/>
        <v>No</v>
      </c>
      <c r="P155" s="91" t="str">
        <f t="shared" si="11"/>
        <v>No Site ID</v>
      </c>
      <c r="Q155" s="93" t="str">
        <f t="shared" si="12"/>
        <v>Historic Data</v>
      </c>
      <c r="R155" s="94"/>
      <c r="S155" s="95"/>
    </row>
    <row r="156" spans="1:19" x14ac:dyDescent="0.25">
      <c r="A156" s="5" t="s">
        <v>1279</v>
      </c>
      <c r="B156" s="5" t="s">
        <v>9560</v>
      </c>
      <c r="C156" s="5" t="s">
        <v>9528</v>
      </c>
      <c r="D156" s="5" t="s">
        <v>10121</v>
      </c>
      <c r="E156" s="5" t="s">
        <v>9773</v>
      </c>
      <c r="K156"/>
      <c r="M156" s="89" t="str">
        <f t="shared" si="8"/>
        <v>NWPPPRI</v>
      </c>
      <c r="N156" s="89" t="str">
        <f t="shared" si="9"/>
        <v>HISTORIC PUBLIC UTILIY DATA, 1974-1987</v>
      </c>
      <c r="O156" s="91" t="str">
        <f t="shared" si="10"/>
        <v>No</v>
      </c>
      <c r="P156" s="91" t="str">
        <f t="shared" si="11"/>
        <v>No Site ID</v>
      </c>
      <c r="Q156" s="93" t="str">
        <f t="shared" si="12"/>
        <v>Historic Data</v>
      </c>
      <c r="R156" s="94"/>
      <c r="S156" s="95"/>
    </row>
    <row r="157" spans="1:19" x14ac:dyDescent="0.25">
      <c r="A157" s="5" t="s">
        <v>1280</v>
      </c>
      <c r="B157" s="5" t="s">
        <v>9561</v>
      </c>
      <c r="C157" s="5" t="s">
        <v>9528</v>
      </c>
      <c r="D157" s="5" t="s">
        <v>10121</v>
      </c>
      <c r="E157" s="5" t="s">
        <v>9773</v>
      </c>
      <c r="K157"/>
      <c r="M157" s="89" t="str">
        <f t="shared" si="8"/>
        <v>NWPPPUB</v>
      </c>
      <c r="N157" s="89" t="str">
        <f t="shared" si="9"/>
        <v>HISTORIC PRIVATE UTILITY DATA, 1974-1987</v>
      </c>
      <c r="O157" s="91" t="str">
        <f t="shared" si="10"/>
        <v>No</v>
      </c>
      <c r="P157" s="91" t="str">
        <f t="shared" si="11"/>
        <v>No Site ID</v>
      </c>
      <c r="Q157" s="93" t="str">
        <f t="shared" si="12"/>
        <v>Historic Data</v>
      </c>
      <c r="R157" s="94"/>
      <c r="S157" s="95"/>
    </row>
    <row r="158" spans="1:19" x14ac:dyDescent="0.25">
      <c r="A158" s="5" t="s">
        <v>1281</v>
      </c>
      <c r="B158" s="5" t="s">
        <v>9562</v>
      </c>
      <c r="C158" s="5" t="s">
        <v>9528</v>
      </c>
      <c r="D158" s="5" t="s">
        <v>10121</v>
      </c>
      <c r="E158" s="5" t="s">
        <v>9773</v>
      </c>
      <c r="K158"/>
      <c r="M158" s="89" t="str">
        <f t="shared" si="8"/>
        <v>NWPPREG</v>
      </c>
      <c r="N158" s="89" t="str">
        <f t="shared" si="9"/>
        <v>HISTORIC REGULATORY DATA, 1974-1987</v>
      </c>
      <c r="O158" s="91" t="str">
        <f t="shared" si="10"/>
        <v>No</v>
      </c>
      <c r="P158" s="91" t="str">
        <f t="shared" si="11"/>
        <v>No Site ID</v>
      </c>
      <c r="Q158" s="93" t="str">
        <f t="shared" si="12"/>
        <v>Historic Data</v>
      </c>
      <c r="R158" s="94"/>
      <c r="S158" s="95"/>
    </row>
    <row r="159" spans="1:19" x14ac:dyDescent="0.25">
      <c r="A159" s="5" t="s">
        <v>1289</v>
      </c>
      <c r="B159" s="5" t="s">
        <v>1289</v>
      </c>
      <c r="C159" s="5" t="s">
        <v>9527</v>
      </c>
      <c r="D159" s="5" t="s">
        <v>9528</v>
      </c>
      <c r="E159" s="5" t="s">
        <v>9792</v>
      </c>
      <c r="K159"/>
      <c r="M159" s="89" t="str">
        <f t="shared" si="8"/>
        <v>PXTOLOG</v>
      </c>
      <c r="N159" s="89" t="str">
        <f t="shared" si="9"/>
        <v>PXTOLOG</v>
      </c>
      <c r="O159" s="91" t="str">
        <f t="shared" si="10"/>
        <v>Yes</v>
      </c>
      <c r="P159" s="91" t="str">
        <f t="shared" si="11"/>
        <v>No</v>
      </c>
      <c r="Q159" s="93" t="str">
        <f t="shared" si="12"/>
        <v>Duplicate of PX</v>
      </c>
      <c r="R159" s="94"/>
      <c r="S159" s="95"/>
    </row>
    <row r="160" spans="1:19" x14ac:dyDescent="0.25">
      <c r="A160" s="5" t="s">
        <v>1290</v>
      </c>
      <c r="B160" s="5" t="s">
        <v>9800</v>
      </c>
      <c r="C160" s="5" t="s">
        <v>9527</v>
      </c>
      <c r="D160" s="5" t="s">
        <v>9528</v>
      </c>
      <c r="E160" s="5" t="s">
        <v>10123</v>
      </c>
      <c r="K160"/>
      <c r="M160" s="89" t="str">
        <f t="shared" si="8"/>
        <v>RENAMED</v>
      </c>
      <c r="N160" s="89" t="str">
        <f t="shared" si="9"/>
        <v>(blank)</v>
      </c>
      <c r="O160" s="91" t="str">
        <f t="shared" si="10"/>
        <v>Yes</v>
      </c>
      <c r="P160" s="91" t="str">
        <f t="shared" si="11"/>
        <v>No</v>
      </c>
      <c r="Q160" s="93" t="str">
        <f t="shared" si="12"/>
        <v>Duplicate of CRMATRIX</v>
      </c>
      <c r="R160" s="94"/>
      <c r="S160" s="95"/>
    </row>
    <row r="161" spans="1:19" ht="48.75" customHeight="1" x14ac:dyDescent="0.25">
      <c r="A161" s="5" t="s">
        <v>1291</v>
      </c>
      <c r="B161" s="5" t="s">
        <v>9563</v>
      </c>
      <c r="C161" s="5" t="s">
        <v>9527</v>
      </c>
      <c r="D161" s="5" t="s">
        <v>9528</v>
      </c>
      <c r="E161" s="5" t="s">
        <v>10146</v>
      </c>
      <c r="K161"/>
      <c r="M161" s="89" t="str">
        <f t="shared" si="8"/>
        <v>RESMO</v>
      </c>
      <c r="N161" s="92" t="str">
        <f t="shared" si="9"/>
        <v>MONTHLY TOTAL LOAD AND WEATHER DATA</v>
      </c>
      <c r="O161" s="91" t="str">
        <f t="shared" si="10"/>
        <v>Yes</v>
      </c>
      <c r="P161" s="91" t="str">
        <f t="shared" si="11"/>
        <v>No</v>
      </c>
      <c r="Q161" s="93" t="str">
        <f t="shared" si="12"/>
        <v>Same as RESMO2 where variables in common, contains less variables than RESMO2</v>
      </c>
      <c r="R161" s="94"/>
      <c r="S161" s="95"/>
    </row>
    <row r="162" spans="1:19" ht="30" x14ac:dyDescent="0.25">
      <c r="A162" s="5" t="s">
        <v>1294</v>
      </c>
      <c r="B162" s="5" t="s">
        <v>9563</v>
      </c>
      <c r="C162" s="5" t="s">
        <v>9527</v>
      </c>
      <c r="D162" s="5" t="s">
        <v>9528</v>
      </c>
      <c r="E162" s="5" t="s">
        <v>10147</v>
      </c>
      <c r="K162"/>
      <c r="M162" s="89" t="str">
        <f t="shared" si="8"/>
        <v>RESMO3</v>
      </c>
      <c r="N162" s="92" t="str">
        <f t="shared" si="9"/>
        <v>MONTHLY TOTAL LOAD AND WEATHER DATA</v>
      </c>
      <c r="O162" s="91" t="str">
        <f t="shared" si="10"/>
        <v>Yes</v>
      </c>
      <c r="P162" s="91" t="str">
        <f t="shared" si="11"/>
        <v>No</v>
      </c>
      <c r="Q162" s="93" t="str">
        <f t="shared" si="12"/>
        <v>Similar to RESMO2, less complete</v>
      </c>
      <c r="R162" s="94"/>
      <c r="S162" s="95"/>
    </row>
    <row r="163" spans="1:19" ht="30" x14ac:dyDescent="0.25">
      <c r="A163" s="5" t="s">
        <v>1295</v>
      </c>
      <c r="B163" s="5" t="s">
        <v>9563</v>
      </c>
      <c r="C163" s="5" t="s">
        <v>9527</v>
      </c>
      <c r="D163" s="5" t="s">
        <v>9528</v>
      </c>
      <c r="E163" s="5" t="s">
        <v>10148</v>
      </c>
      <c r="K163"/>
      <c r="M163" s="89" t="str">
        <f t="shared" si="8"/>
        <v>RESMO3B</v>
      </c>
      <c r="N163" s="92" t="str">
        <f t="shared" si="9"/>
        <v>MONTHLY TOTAL LOAD AND WEATHER DATA</v>
      </c>
      <c r="O163" s="91" t="str">
        <f t="shared" si="10"/>
        <v>Yes</v>
      </c>
      <c r="P163" s="91" t="str">
        <f t="shared" si="11"/>
        <v>No</v>
      </c>
      <c r="Q163" s="93" t="str">
        <f t="shared" si="12"/>
        <v>Similar to RESMO2B, less complete</v>
      </c>
      <c r="R163" s="94"/>
      <c r="S163" s="95"/>
    </row>
    <row r="164" spans="1:19" x14ac:dyDescent="0.25">
      <c r="A164" s="5" t="s">
        <v>1347</v>
      </c>
      <c r="B164" s="5" t="s">
        <v>9800</v>
      </c>
      <c r="C164" s="5" t="s">
        <v>9527</v>
      </c>
      <c r="D164" s="5" t="s">
        <v>9527</v>
      </c>
      <c r="E164" s="5" t="s">
        <v>10125</v>
      </c>
      <c r="K164"/>
      <c r="M164" s="89" t="str">
        <f t="shared" si="8"/>
        <v>RIONE</v>
      </c>
      <c r="N164" s="89" t="str">
        <f t="shared" si="9"/>
        <v>(blank)</v>
      </c>
      <c r="O164" s="91" t="str">
        <f t="shared" si="10"/>
        <v>Yes</v>
      </c>
      <c r="P164" s="91" t="str">
        <f t="shared" si="11"/>
        <v>Yes</v>
      </c>
      <c r="Q164" s="93" t="str">
        <f t="shared" si="12"/>
        <v>Duplicate of RI</v>
      </c>
      <c r="R164" s="94"/>
      <c r="S164" s="95"/>
    </row>
    <row r="165" spans="1:19" x14ac:dyDescent="0.25">
      <c r="A165" s="5" t="s">
        <v>1348</v>
      </c>
      <c r="B165" s="5" t="s">
        <v>9800</v>
      </c>
      <c r="C165" s="5" t="s">
        <v>9527</v>
      </c>
      <c r="D165" s="5" t="s">
        <v>9527</v>
      </c>
      <c r="E165" s="5" t="s">
        <v>10126</v>
      </c>
      <c r="K165"/>
      <c r="M165" s="89" t="str">
        <f t="shared" ref="M165:M167" si="13">TRIM(A165)</f>
        <v>RMATRIX</v>
      </c>
      <c r="N165" s="89" t="str">
        <f t="shared" ref="N165:N167" si="14">TRIM(B165)</f>
        <v>(blank)</v>
      </c>
      <c r="O165" s="91" t="str">
        <f t="shared" ref="O165:O167" si="15">TRIM(C165)</f>
        <v>Yes</v>
      </c>
      <c r="P165" s="91" t="str">
        <f t="shared" ref="P165:P167" si="16">TRIM(D165)</f>
        <v>Yes</v>
      </c>
      <c r="Q165" s="93" t="str">
        <f t="shared" ref="Q165:Q167" si="17">E165</f>
        <v>Duplicate of Smatrix</v>
      </c>
      <c r="R165" s="94"/>
      <c r="S165" s="95"/>
    </row>
    <row r="166" spans="1:19" x14ac:dyDescent="0.25">
      <c r="A166" s="5" t="s">
        <v>1360</v>
      </c>
      <c r="B166" s="5" t="s">
        <v>1361</v>
      </c>
      <c r="C166" s="5" t="s">
        <v>9528</v>
      </c>
      <c r="D166" s="5" t="s">
        <v>10121</v>
      </c>
      <c r="E166" s="5" t="s">
        <v>9980</v>
      </c>
      <c r="K166"/>
      <c r="M166" s="89" t="str">
        <f t="shared" si="13"/>
        <v>UTILRATE</v>
      </c>
      <c r="N166" s="89" t="str">
        <f t="shared" si="14"/>
        <v>UTILITY_RATES</v>
      </c>
      <c r="O166" s="91" t="str">
        <f t="shared" si="15"/>
        <v>No</v>
      </c>
      <c r="P166" s="91" t="str">
        <f t="shared" si="16"/>
        <v>No Site ID</v>
      </c>
      <c r="Q166" s="93" t="str">
        <f t="shared" si="17"/>
        <v>Old rates</v>
      </c>
      <c r="R166" s="94"/>
      <c r="S166" s="95"/>
    </row>
    <row r="167" spans="1:19" x14ac:dyDescent="0.25">
      <c r="A167" s="5" t="s">
        <v>1363</v>
      </c>
      <c r="B167" s="5" t="s">
        <v>9800</v>
      </c>
      <c r="C167" s="5" t="s">
        <v>9528</v>
      </c>
      <c r="D167" s="5" t="s">
        <v>9528</v>
      </c>
      <c r="E167" s="5" t="s">
        <v>9790</v>
      </c>
      <c r="K167"/>
      <c r="M167" s="89" t="str">
        <f t="shared" si="13"/>
        <v>WEEKLY</v>
      </c>
      <c r="N167" s="89" t="str">
        <f t="shared" si="14"/>
        <v>(blank)</v>
      </c>
      <c r="O167" s="91" t="str">
        <f t="shared" si="15"/>
        <v>No</v>
      </c>
      <c r="P167" s="91" t="str">
        <f t="shared" si="16"/>
        <v>No</v>
      </c>
      <c r="Q167" s="93" t="str">
        <f t="shared" si="17"/>
        <v>Aggregate Data</v>
      </c>
      <c r="R167" s="94"/>
      <c r="S167" s="95"/>
    </row>
    <row r="168" spans="1:19" x14ac:dyDescent="0.25">
      <c r="A168" s="5" t="s">
        <v>9532</v>
      </c>
      <c r="K168"/>
    </row>
  </sheetData>
  <mergeCells count="62">
    <mergeCell ref="Q164:S164"/>
    <mergeCell ref="Q158:S158"/>
    <mergeCell ref="Q159:S159"/>
    <mergeCell ref="Q160:S160"/>
    <mergeCell ref="Q161:S161"/>
    <mergeCell ref="Q162:S162"/>
    <mergeCell ref="Q163:S163"/>
    <mergeCell ref="Q157:S157"/>
    <mergeCell ref="Q146:S146"/>
    <mergeCell ref="Q147:S147"/>
    <mergeCell ref="Q148:S148"/>
    <mergeCell ref="Q149:S149"/>
    <mergeCell ref="Q150:S150"/>
    <mergeCell ref="Q151:S151"/>
    <mergeCell ref="Q152:S152"/>
    <mergeCell ref="Q153:S153"/>
    <mergeCell ref="Q154:S154"/>
    <mergeCell ref="Q155:S155"/>
    <mergeCell ref="Q156:S156"/>
    <mergeCell ref="Q145:S145"/>
    <mergeCell ref="Q134:S134"/>
    <mergeCell ref="Q135:S135"/>
    <mergeCell ref="Q136:S136"/>
    <mergeCell ref="Q137:S137"/>
    <mergeCell ref="Q138:S138"/>
    <mergeCell ref="Q139:S139"/>
    <mergeCell ref="Q140:S140"/>
    <mergeCell ref="Q141:S141"/>
    <mergeCell ref="Q142:S142"/>
    <mergeCell ref="Q143:S143"/>
    <mergeCell ref="Q144:S144"/>
    <mergeCell ref="Q132:S132"/>
    <mergeCell ref="Q133:S133"/>
    <mergeCell ref="E44:I44"/>
    <mergeCell ref="E45:I45"/>
    <mergeCell ref="E46:I46"/>
    <mergeCell ref="Q126:S126"/>
    <mergeCell ref="Q127:S127"/>
    <mergeCell ref="Q128:S128"/>
    <mergeCell ref="Q129:S129"/>
    <mergeCell ref="Q130:S130"/>
    <mergeCell ref="E39:I39"/>
    <mergeCell ref="E40:I40"/>
    <mergeCell ref="E41:I41"/>
    <mergeCell ref="E42:I42"/>
    <mergeCell ref="Q131:S131"/>
    <mergeCell ref="Q165:S165"/>
    <mergeCell ref="Q166:S166"/>
    <mergeCell ref="Q167:S167"/>
    <mergeCell ref="C46:D46"/>
    <mergeCell ref="C37:D37"/>
    <mergeCell ref="E37:I37"/>
    <mergeCell ref="C38:D38"/>
    <mergeCell ref="C39:D39"/>
    <mergeCell ref="C40:D40"/>
    <mergeCell ref="C41:D41"/>
    <mergeCell ref="E43:I43"/>
    <mergeCell ref="C42:D42"/>
    <mergeCell ref="C43:D43"/>
    <mergeCell ref="C44:D44"/>
    <mergeCell ref="C45:D45"/>
    <mergeCell ref="E38:I38"/>
  </mergeCell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15"/>
  <sheetViews>
    <sheetView zoomScale="90" zoomScaleNormal="90" workbookViewId="0">
      <pane ySplit="2" topLeftCell="A3" activePane="bottomLeft" state="frozen"/>
      <selection pane="bottomLeft"/>
    </sheetView>
  </sheetViews>
  <sheetFormatPr defaultRowHeight="15" x14ac:dyDescent="0.25"/>
  <cols>
    <col min="1" max="1" width="13.7109375" style="5" customWidth="1"/>
    <col min="2" max="2" width="69" style="5" customWidth="1"/>
    <col min="3" max="3" width="22" style="5" customWidth="1"/>
    <col min="4" max="4" width="13.5703125" style="5" customWidth="1"/>
    <col min="5" max="5" width="12.28515625" style="5" customWidth="1"/>
    <col min="6" max="6" width="8.7109375" style="3" hidden="1" customWidth="1"/>
    <col min="7" max="7" width="12.28515625" style="3" customWidth="1"/>
    <col min="8" max="8" width="19.85546875" style="5" bestFit="1" customWidth="1"/>
    <col min="9" max="9" width="15.5703125" style="5" customWidth="1"/>
    <col min="10" max="10" width="11.5703125" style="5" customWidth="1"/>
    <col min="11" max="11" width="13.140625" style="5" customWidth="1"/>
    <col min="12" max="13" width="13" style="15" customWidth="1"/>
    <col min="14" max="16384" width="9.140625" style="5"/>
  </cols>
  <sheetData>
    <row r="1" spans="1:13" s="6" customFormat="1" ht="26.25" customHeight="1" x14ac:dyDescent="0.35">
      <c r="A1" s="7" t="s">
        <v>10127</v>
      </c>
      <c r="C1" s="9"/>
      <c r="D1" s="9"/>
      <c r="E1" s="9"/>
      <c r="G1" s="42"/>
      <c r="H1" s="42" t="s">
        <v>9529</v>
      </c>
      <c r="L1" s="14"/>
      <c r="M1" s="14"/>
    </row>
    <row r="2" spans="1:13" s="24" customFormat="1" ht="45" x14ac:dyDescent="0.25">
      <c r="A2" s="24" t="s">
        <v>1</v>
      </c>
      <c r="B2" s="24" t="s">
        <v>1169</v>
      </c>
      <c r="C2" s="43" t="s">
        <v>9556</v>
      </c>
      <c r="D2" s="43" t="s">
        <v>9770</v>
      </c>
      <c r="E2" s="43" t="s">
        <v>9769</v>
      </c>
      <c r="F2" s="43" t="s">
        <v>9758</v>
      </c>
      <c r="G2" s="43" t="s">
        <v>9788</v>
      </c>
      <c r="H2" s="43" t="s">
        <v>9578</v>
      </c>
      <c r="I2" s="43" t="s">
        <v>9784</v>
      </c>
      <c r="J2" s="43" t="s">
        <v>9785</v>
      </c>
      <c r="K2" s="43" t="s">
        <v>9786</v>
      </c>
      <c r="L2" s="25" t="s">
        <v>9749</v>
      </c>
      <c r="M2" s="25" t="s">
        <v>9787</v>
      </c>
    </row>
    <row r="3" spans="1:13" x14ac:dyDescent="0.25">
      <c r="A3" s="5" t="s">
        <v>1177</v>
      </c>
      <c r="B3" s="5" t="s">
        <v>9555</v>
      </c>
      <c r="C3" s="5" t="s">
        <v>9566</v>
      </c>
      <c r="D3" s="3" t="str">
        <f ca="1">IFERROR(IF(OFFSET('PNNL site counts by File'!C$1,MATCH(A3,'PNNL site counts by File'!$F$2:$F$101,0),0)=0,"No","Yes"),"No")</f>
        <v>Yes</v>
      </c>
      <c r="E3" s="3" t="str">
        <f ca="1">IFERROR(IF(OFFSET('PNNL site counts by File'!$E$1,MATCH(A3,'PNNL site counts by File'!$F$2:$F$101,0),0)=0,"Yes","No"),"No Site ID")</f>
        <v>Yes</v>
      </c>
      <c r="F3" s="3" t="str">
        <f>IF(SUMIF('Appendix F'!$A$3:$A$7050,A3,'Appendix F'!$H$3:$H$7050)&gt;0,"Yes","No")</f>
        <v>Yes</v>
      </c>
      <c r="G3" s="3" t="s">
        <v>9528</v>
      </c>
      <c r="H3" s="45" t="s">
        <v>9984</v>
      </c>
      <c r="I3" s="5" t="str">
        <f ca="1">IFERROR(OFFSET('PNNL Sites by sector'!$J$2,MATCH(A3,'PNNL Sites by sector'!$A$3:$A$103,0),0),"")</f>
        <v>RES,</v>
      </c>
      <c r="J3" s="3">
        <f ca="1">IFERROR(OFFSET('PNNL site counts by File'!$C$1,MATCH(A3,'PNNL site counts by File'!$F$2:$F$101,0),0),0)</f>
        <v>243</v>
      </c>
      <c r="K3" s="3">
        <f ca="1">IFERROR(OFFSET('PNNL site counts by File'!$A$1,MATCH(A3,'PNNL site counts by File'!$F$2:$F$101,0),0),0)</f>
        <v>82</v>
      </c>
      <c r="L3" s="15">
        <v>325</v>
      </c>
      <c r="M3" s="15">
        <v>243</v>
      </c>
    </row>
    <row r="4" spans="1:13" x14ac:dyDescent="0.25">
      <c r="A4" s="5" t="s">
        <v>1178</v>
      </c>
      <c r="B4" s="5" t="s">
        <v>1178</v>
      </c>
      <c r="C4" s="5" t="s">
        <v>9567</v>
      </c>
      <c r="D4" s="3" t="str">
        <f ca="1">IFERROR(IF(OFFSET('PNNL site counts by File'!C$1,MATCH(A4,'PNNL site counts by File'!$F$2:$F$101,0),0)=0,"No","Yes"),"No")</f>
        <v>Yes</v>
      </c>
      <c r="E4" s="3" t="str">
        <f ca="1">IFERROR(IF(OFFSET('PNNL site counts by File'!$E$1,MATCH(A4,'PNNL site counts by File'!$F$2:$F$101,0),0)=0,"Yes","No"),"No Site ID")</f>
        <v>No</v>
      </c>
      <c r="F4" s="3" t="str">
        <f>IF(SUMIF('Appendix F'!$A$3:$A$7050,A4,'Appendix F'!$H$3:$H$7050)&gt;0,"Yes","No")</f>
        <v>Yes</v>
      </c>
      <c r="G4" s="3" t="s">
        <v>9528</v>
      </c>
      <c r="H4" s="45" t="s">
        <v>9985</v>
      </c>
      <c r="I4" s="5" t="str">
        <f ca="1">IFERROR(OFFSET('PNNL Sites by sector'!$J$2,MATCH(A4,'PNNL Sites by sector'!$A$3:$A$103,0),0),"")</f>
        <v>RES,COM,</v>
      </c>
      <c r="J4" s="3">
        <f ca="1">IFERROR(OFFSET('PNNL site counts by File'!$C$1,MATCH(A4,'PNNL site counts by File'!$F$2:$F$101,0),0),0)</f>
        <v>438</v>
      </c>
      <c r="K4" s="3">
        <f ca="1">IFERROR(OFFSET('PNNL site counts by File'!$A$1,MATCH(A4,'PNNL site counts by File'!$F$2:$F$101,0),0),0)</f>
        <v>211</v>
      </c>
      <c r="L4" s="15">
        <v>85305</v>
      </c>
      <c r="M4" s="15">
        <v>62818</v>
      </c>
    </row>
    <row r="5" spans="1:13" x14ac:dyDescent="0.25">
      <c r="A5" s="5" t="s">
        <v>1179</v>
      </c>
      <c r="B5" s="5" t="s">
        <v>9554</v>
      </c>
      <c r="C5" s="5" t="s">
        <v>9568</v>
      </c>
      <c r="D5" s="3" t="str">
        <f ca="1">IFERROR(IF(OFFSET('PNNL site counts by File'!C$1,MATCH(A5,'PNNL site counts by File'!$F$2:$F$101,0),0)=0,"No","Yes"),"No")</f>
        <v>Yes</v>
      </c>
      <c r="E5" s="3" t="str">
        <f ca="1">IFERROR(IF(OFFSET('PNNL site counts by File'!$E$1,MATCH(A5,'PNNL site counts by File'!$F$2:$F$101,0),0)=0,"Yes","No"),"No Site ID")</f>
        <v>Yes</v>
      </c>
      <c r="F5" s="3" t="str">
        <f>IF(SUMIF('Appendix F'!$A$3:$A$7050,A5,'Appendix F'!$H$3:$H$7050)&gt;0,"Yes","No")</f>
        <v>No</v>
      </c>
      <c r="G5" s="3" t="s">
        <v>9528</v>
      </c>
      <c r="H5" s="45" t="s">
        <v>9789</v>
      </c>
      <c r="I5" s="5" t="str">
        <f ca="1">IFERROR(OFFSET('PNNL Sites by sector'!$J$2,MATCH(A5,'PNNL Sites by sector'!$A$3:$A$103,0),0),"")</f>
        <v>RES,</v>
      </c>
      <c r="J5" s="3">
        <f ca="1">IFERROR(OFFSET('PNNL site counts by File'!$C$1,MATCH(A5,'PNNL site counts by File'!$F$2:$F$101,0),0),0)</f>
        <v>344</v>
      </c>
      <c r="K5" s="3">
        <f ca="1">IFERROR(OFFSET('PNNL site counts by File'!$A$1,MATCH(A5,'PNNL site counts by File'!$F$2:$F$101,0),0),0)</f>
        <v>114</v>
      </c>
      <c r="L5" s="15">
        <v>458</v>
      </c>
      <c r="M5" s="15">
        <f ca="1">L5-K5</f>
        <v>344</v>
      </c>
    </row>
    <row r="6" spans="1:13" x14ac:dyDescent="0.25">
      <c r="A6" s="5" t="s">
        <v>1180</v>
      </c>
      <c r="B6" s="5" t="s">
        <v>9554</v>
      </c>
      <c r="C6" s="5" t="s">
        <v>9568</v>
      </c>
      <c r="D6" s="3" t="str">
        <f ca="1">IFERROR(IF(OFFSET('PNNL site counts by File'!C$1,MATCH(A6,'PNNL site counts by File'!$F$2:$F$101,0),0)=0,"No","Yes"),"No")</f>
        <v>Yes</v>
      </c>
      <c r="E6" s="3" t="str">
        <f ca="1">IFERROR(IF(OFFSET('PNNL site counts by File'!$E$1,MATCH(A6,'PNNL site counts by File'!$F$2:$F$101,0),0)=0,"Yes","No"),"No Site ID")</f>
        <v>Yes</v>
      </c>
      <c r="F6" s="3" t="str">
        <f>IF(SUMIF('Appendix F'!$A$3:$A$7050,A6,'Appendix F'!$H$3:$H$7050)&gt;0,"Yes","No")</f>
        <v>No</v>
      </c>
      <c r="G6" s="3" t="s">
        <v>9527</v>
      </c>
      <c r="H6" s="45"/>
      <c r="I6" s="5" t="str">
        <f ca="1">IFERROR(OFFSET('PNNL Sites by sector'!$J$2,MATCH(A6,'PNNL Sites by sector'!$A$3:$A$103,0),0),"")</f>
        <v>RES,</v>
      </c>
      <c r="J6" s="3">
        <f ca="1">IFERROR(OFFSET('PNNL site counts by File'!$C$1,MATCH(A6,'PNNL site counts by File'!$F$2:$F$101,0),0),0)</f>
        <v>344</v>
      </c>
      <c r="K6" s="3">
        <f ca="1">IFERROR(OFFSET('PNNL site counts by File'!$A$1,MATCH(A6,'PNNL site counts by File'!$F$2:$F$101,0),0),0)</f>
        <v>114</v>
      </c>
      <c r="L6" s="15">
        <v>458</v>
      </c>
      <c r="M6" s="15">
        <f ca="1">L6-K6</f>
        <v>344</v>
      </c>
    </row>
    <row r="7" spans="1:13" x14ac:dyDescent="0.25">
      <c r="A7" s="5" t="s">
        <v>1181</v>
      </c>
      <c r="B7" s="5" t="s">
        <v>1182</v>
      </c>
      <c r="C7" s="5" t="s">
        <v>9567</v>
      </c>
      <c r="D7" s="3" t="str">
        <f ca="1">IFERROR(IF(OFFSET('PNNL site counts by File'!C$1,MATCH(A7,'PNNL site counts by File'!$F$2:$F$101,0),0)=0,"No","Yes"),"No")</f>
        <v>Yes</v>
      </c>
      <c r="E7" s="3" t="str">
        <f ca="1">IFERROR(IF(OFFSET('PNNL site counts by File'!$E$1,MATCH(A7,'PNNL site counts by File'!$F$2:$F$101,0),0)=0,"Yes","No"),"No Site ID")</f>
        <v>Yes</v>
      </c>
      <c r="F7" s="3" t="str">
        <f>IF(SUMIF('Appendix F'!$A$3:$A$7050,A7,'Appendix F'!$H$3:$H$7050)&gt;0,"Yes","No")</f>
        <v>Yes</v>
      </c>
      <c r="G7" s="3" t="s">
        <v>9527</v>
      </c>
      <c r="H7" s="45"/>
      <c r="I7" s="5" t="str">
        <f ca="1">IFERROR(OFFSET('PNNL Sites by sector'!$J$2,MATCH(A7,'PNNL Sites by sector'!$A$3:$A$103,0),0),"")</f>
        <v>COM,</v>
      </c>
      <c r="J7" s="3">
        <f ca="1">IFERROR(OFFSET('PNNL site counts by File'!$C$1,MATCH(A7,'PNNL site counts by File'!$F$2:$F$101,0),0),0)</f>
        <v>79</v>
      </c>
      <c r="K7" s="3">
        <f ca="1">IFERROR(OFFSET('PNNL site counts by File'!$A$1,MATCH(A7,'PNNL site counts by File'!$F$2:$F$101,0),0),0)</f>
        <v>40</v>
      </c>
      <c r="L7" s="15">
        <v>119</v>
      </c>
      <c r="M7" s="15">
        <f ca="1">L7-K7</f>
        <v>79</v>
      </c>
    </row>
    <row r="8" spans="1:13" x14ac:dyDescent="0.25">
      <c r="A8" s="5" t="s">
        <v>1183</v>
      </c>
      <c r="B8" s="5" t="s">
        <v>1184</v>
      </c>
      <c r="C8" s="5" t="s">
        <v>9567</v>
      </c>
      <c r="D8" s="3" t="str">
        <f ca="1">IFERROR(IF(OFFSET('PNNL site counts by File'!C$1,MATCH(A8,'PNNL site counts by File'!$F$2:$F$101,0),0)=0,"No","Yes"),"No")</f>
        <v>Yes</v>
      </c>
      <c r="E8" s="3" t="str">
        <f ca="1">IFERROR(IF(OFFSET('PNNL site counts by File'!$E$1,MATCH(A8,'PNNL site counts by File'!$F$2:$F$101,0),0)=0,"Yes","No"),"No Site ID")</f>
        <v>No</v>
      </c>
      <c r="F8" s="3" t="str">
        <f>IF(SUMIF('Appendix F'!$A$3:$A$7050,A8,'Appendix F'!$H$3:$H$7050)&gt;0,"Yes","No")</f>
        <v>Yes</v>
      </c>
      <c r="G8" s="3" t="s">
        <v>9527</v>
      </c>
      <c r="H8" s="45"/>
      <c r="I8" s="5" t="str">
        <f ca="1">IFERROR(OFFSET('PNNL Sites by sector'!$J$2,MATCH(A8,'PNNL Sites by sector'!$A$3:$A$103,0),0),"")</f>
        <v>COM,</v>
      </c>
      <c r="J8" s="3">
        <f ca="1">IFERROR(OFFSET('PNNL site counts by File'!$C$1,MATCH(A8,'PNNL site counts by File'!$F$2:$F$101,0),0),0)</f>
        <v>79</v>
      </c>
      <c r="K8" s="3">
        <f ca="1">IFERROR(OFFSET('PNNL site counts by File'!$A$1,MATCH(A8,'PNNL site counts by File'!$F$2:$F$101,0),0),0)</f>
        <v>40</v>
      </c>
      <c r="L8" s="15">
        <v>1532</v>
      </c>
      <c r="M8" s="15">
        <v>1023</v>
      </c>
    </row>
    <row r="9" spans="1:13" x14ac:dyDescent="0.25">
      <c r="A9" s="5" t="s">
        <v>1185</v>
      </c>
      <c r="B9" s="5" t="s">
        <v>1186</v>
      </c>
      <c r="C9" s="5" t="s">
        <v>9567</v>
      </c>
      <c r="D9" s="3" t="str">
        <f ca="1">IFERROR(IF(OFFSET('PNNL site counts by File'!C$1,MATCH(A9,'PNNL site counts by File'!$F$2:$F$101,0),0)=0,"No","Yes"),"No")</f>
        <v>Yes</v>
      </c>
      <c r="E9" s="3" t="str">
        <f ca="1">IFERROR(IF(OFFSET('PNNL site counts by File'!$E$1,MATCH(A9,'PNNL site counts by File'!$F$2:$F$101,0),0)=0,"Yes","No"),"No Site ID")</f>
        <v>No</v>
      </c>
      <c r="F9" s="3" t="str">
        <f>IF(SUMIF('Appendix F'!$A$3:$A$7050,A9,'Appendix F'!$H$3:$H$7050)&gt;0,"Yes","No")</f>
        <v>Yes</v>
      </c>
      <c r="G9" s="3" t="s">
        <v>9527</v>
      </c>
      <c r="H9" s="45"/>
      <c r="I9" s="5" t="str">
        <f ca="1">IFERROR(OFFSET('PNNL Sites by sector'!$J$2,MATCH(A9,'PNNL Sites by sector'!$A$3:$A$103,0),0),"")</f>
        <v>COM,</v>
      </c>
      <c r="J9" s="3">
        <f ca="1">IFERROR(OFFSET('PNNL site counts by File'!$C$1,MATCH(A9,'PNNL site counts by File'!$F$2:$F$101,0),0),0)</f>
        <v>35</v>
      </c>
      <c r="K9" s="3">
        <f ca="1">IFERROR(OFFSET('PNNL site counts by File'!$A$1,MATCH(A9,'PNNL site counts by File'!$F$2:$F$101,0),0),0)</f>
        <v>22</v>
      </c>
      <c r="L9" s="15">
        <v>168</v>
      </c>
      <c r="M9" s="15">
        <v>88</v>
      </c>
    </row>
    <row r="10" spans="1:13" x14ac:dyDescent="0.25">
      <c r="A10" s="5" t="s">
        <v>1187</v>
      </c>
      <c r="B10" s="5" t="s">
        <v>1188</v>
      </c>
      <c r="C10" s="5" t="s">
        <v>9567</v>
      </c>
      <c r="D10" s="3" t="str">
        <f ca="1">IFERROR(IF(OFFSET('PNNL site counts by File'!C$1,MATCH(A10,'PNNL site counts by File'!$F$2:$F$101,0),0)=0,"No","Yes"),"No")</f>
        <v>Yes</v>
      </c>
      <c r="E10" s="3" t="str">
        <f ca="1">IFERROR(IF(OFFSET('PNNL site counts by File'!$E$1,MATCH(A10,'PNNL site counts by File'!$F$2:$F$101,0),0)=0,"Yes","No"),"No Site ID")</f>
        <v>No</v>
      </c>
      <c r="F10" s="3" t="str">
        <f>IF(SUMIF('Appendix F'!$A$3:$A$7050,A10,'Appendix F'!$H$3:$H$7050)&gt;0,"Yes","No")</f>
        <v>Yes</v>
      </c>
      <c r="G10" s="3" t="s">
        <v>9527</v>
      </c>
      <c r="H10" s="45"/>
      <c r="I10" s="5" t="str">
        <f ca="1">IFERROR(OFFSET('PNNL Sites by sector'!$J$2,MATCH(A10,'PNNL Sites by sector'!$A$3:$A$103,0),0),"")</f>
        <v>COM,</v>
      </c>
      <c r="J10" s="3">
        <f ca="1">IFERROR(OFFSET('PNNL site counts by File'!$C$1,MATCH(A10,'PNNL site counts by File'!$F$2:$F$101,0),0),0)</f>
        <v>79</v>
      </c>
      <c r="K10" s="3">
        <f ca="1">IFERROR(OFFSET('PNNL site counts by File'!$A$1,MATCH(A10,'PNNL site counts by File'!$F$2:$F$101,0),0),0)</f>
        <v>40</v>
      </c>
      <c r="L10" s="15">
        <v>306</v>
      </c>
      <c r="M10" s="15">
        <v>234</v>
      </c>
    </row>
    <row r="11" spans="1:13" x14ac:dyDescent="0.25">
      <c r="A11" s="5" t="s">
        <v>1189</v>
      </c>
      <c r="B11" s="5" t="s">
        <v>1190</v>
      </c>
      <c r="C11" s="5" t="s">
        <v>9567</v>
      </c>
      <c r="D11" s="3" t="str">
        <f ca="1">IFERROR(IF(OFFSET('PNNL site counts by File'!C$1,MATCH(A11,'PNNL site counts by File'!$F$2:$F$101,0),0)=0,"No","Yes"),"No")</f>
        <v>Yes</v>
      </c>
      <c r="E11" s="3" t="str">
        <f ca="1">IFERROR(IF(OFFSET('PNNL site counts by File'!$E$1,MATCH(A11,'PNNL site counts by File'!$F$2:$F$101,0),0)=0,"Yes","No"),"No Site ID")</f>
        <v>No</v>
      </c>
      <c r="F11" s="3" t="str">
        <f>IF(SUMIF('Appendix F'!$A$3:$A$7050,A11,'Appendix F'!$H$3:$H$7050)&gt;0,"Yes","No")</f>
        <v>Yes</v>
      </c>
      <c r="G11" s="3" t="s">
        <v>9527</v>
      </c>
      <c r="H11" s="45"/>
      <c r="I11" s="5" t="str">
        <f ca="1">IFERROR(OFFSET('PNNL Sites by sector'!$J$2,MATCH(A11,'PNNL Sites by sector'!$A$3:$A$103,0),0),"")</f>
        <v>COM,</v>
      </c>
      <c r="J11" s="3">
        <f ca="1">IFERROR(OFFSET('PNNL site counts by File'!$C$1,MATCH(A11,'PNNL site counts by File'!$F$2:$F$101,0),0),0)</f>
        <v>76</v>
      </c>
      <c r="K11" s="3">
        <f ca="1">IFERROR(OFFSET('PNNL site counts by File'!$A$1,MATCH(A11,'PNNL site counts by File'!$F$2:$F$101,0),0),0)</f>
        <v>38</v>
      </c>
      <c r="L11" s="15">
        <v>1635</v>
      </c>
      <c r="M11" s="15">
        <v>1150</v>
      </c>
    </row>
    <row r="12" spans="1:13" x14ac:dyDescent="0.25">
      <c r="A12" s="5" t="s">
        <v>1191</v>
      </c>
      <c r="B12" s="5" t="s">
        <v>1192</v>
      </c>
      <c r="C12" s="5" t="s">
        <v>9567</v>
      </c>
      <c r="D12" s="3" t="str">
        <f ca="1">IFERROR(IF(OFFSET('PNNL site counts by File'!C$1,MATCH(A12,'PNNL site counts by File'!$F$2:$F$101,0),0)=0,"No","Yes"),"No")</f>
        <v>Yes</v>
      </c>
      <c r="E12" s="3" t="str">
        <f ca="1">IFERROR(IF(OFFSET('PNNL site counts by File'!$E$1,MATCH(A12,'PNNL site counts by File'!$F$2:$F$101,0),0)=0,"Yes","No"),"No Site ID")</f>
        <v>No</v>
      </c>
      <c r="F12" s="3" t="str">
        <f>IF(SUMIF('Appendix F'!$A$3:$A$7050,A12,'Appendix F'!$H$3:$H$7050)&gt;0,"Yes","No")</f>
        <v>Yes</v>
      </c>
      <c r="G12" s="3" t="s">
        <v>9527</v>
      </c>
      <c r="H12" s="45"/>
      <c r="I12" s="5" t="str">
        <f ca="1">IFERROR(OFFSET('PNNL Sites by sector'!$J$2,MATCH(A12,'PNNL Sites by sector'!$A$3:$A$103,0),0),"")</f>
        <v>COM,</v>
      </c>
      <c r="J12" s="3">
        <f ca="1">IFERROR(OFFSET('PNNL site counts by File'!$C$1,MATCH(A12,'PNNL site counts by File'!$F$2:$F$101,0),0),0)</f>
        <v>78</v>
      </c>
      <c r="K12" s="3">
        <f ca="1">IFERROR(OFFSET('PNNL site counts by File'!$A$1,MATCH(A12,'PNNL site counts by File'!$F$2:$F$101,0),0),0)</f>
        <v>40</v>
      </c>
      <c r="L12" s="15">
        <v>1124</v>
      </c>
      <c r="M12" s="15">
        <v>842</v>
      </c>
    </row>
    <row r="13" spans="1:13" x14ac:dyDescent="0.25">
      <c r="A13" s="5" t="s">
        <v>1193</v>
      </c>
      <c r="B13" s="5" t="s">
        <v>1194</v>
      </c>
      <c r="C13" s="5" t="s">
        <v>9567</v>
      </c>
      <c r="D13" s="3" t="str">
        <f ca="1">IFERROR(IF(OFFSET('PNNL site counts by File'!C$1,MATCH(A13,'PNNL site counts by File'!$F$2:$F$101,0),0)=0,"No","Yes"),"No")</f>
        <v>Yes</v>
      </c>
      <c r="E13" s="3" t="str">
        <f ca="1">IFERROR(IF(OFFSET('PNNL site counts by File'!$E$1,MATCH(A13,'PNNL site counts by File'!$F$2:$F$101,0),0)=0,"Yes","No"),"No Site ID")</f>
        <v>No</v>
      </c>
      <c r="F13" s="3" t="str">
        <f>IF(SUMIF('Appendix F'!$A$3:$A$7050,A13,'Appendix F'!$H$3:$H$7050)&gt;0,"Yes","No")</f>
        <v>Yes</v>
      </c>
      <c r="G13" s="3" t="s">
        <v>9527</v>
      </c>
      <c r="H13" s="45"/>
      <c r="I13" s="5" t="str">
        <f ca="1">IFERROR(OFFSET('PNNL Sites by sector'!$J$2,MATCH(A13,'PNNL Sites by sector'!$A$3:$A$103,0),0),"")</f>
        <v>COM,</v>
      </c>
      <c r="J13" s="3">
        <f ca="1">IFERROR(OFFSET('PNNL site counts by File'!$C$1,MATCH(A13,'PNNL site counts by File'!$F$2:$F$101,0),0),0)</f>
        <v>78</v>
      </c>
      <c r="K13" s="3">
        <f ca="1">IFERROR(OFFSET('PNNL site counts by File'!$A$1,MATCH(A13,'PNNL site counts by File'!$F$2:$F$101,0),0),0)</f>
        <v>42</v>
      </c>
      <c r="L13" s="15">
        <v>13642</v>
      </c>
      <c r="M13" s="15">
        <v>10546</v>
      </c>
    </row>
    <row r="14" spans="1:13" x14ac:dyDescent="0.25">
      <c r="A14" s="5" t="s">
        <v>1195</v>
      </c>
      <c r="B14" s="5" t="s">
        <v>1196</v>
      </c>
      <c r="C14" s="5" t="s">
        <v>9567</v>
      </c>
      <c r="D14" s="3" t="str">
        <f ca="1">IFERROR(IF(OFFSET('PNNL site counts by File'!C$1,MATCH(A14,'PNNL site counts by File'!$F$2:$F$101,0),0)=0,"No","Yes"),"No")</f>
        <v>Yes</v>
      </c>
      <c r="E14" s="3" t="str">
        <f ca="1">IFERROR(IF(OFFSET('PNNL site counts by File'!$E$1,MATCH(A14,'PNNL site counts by File'!$F$2:$F$101,0),0)=0,"Yes","No"),"No Site ID")</f>
        <v>No</v>
      </c>
      <c r="F14" s="3" t="str">
        <f>IF(SUMIF('Appendix F'!$A$3:$A$7050,A14,'Appendix F'!$H$3:$H$7050)&gt;0,"Yes","No")</f>
        <v>No</v>
      </c>
      <c r="G14" s="3" t="s">
        <v>9527</v>
      </c>
      <c r="H14" s="45"/>
      <c r="I14" s="5" t="str">
        <f ca="1">IFERROR(OFFSET('PNNL Sites by sector'!$J$2,MATCH(A14,'PNNL Sites by sector'!$A$3:$A$103,0),0),"")</f>
        <v>COM,</v>
      </c>
      <c r="J14" s="3">
        <f ca="1">IFERROR(OFFSET('PNNL site counts by File'!$C$1,MATCH(A14,'PNNL site counts by File'!$F$2:$F$101,0),0),0)</f>
        <v>27</v>
      </c>
      <c r="K14" s="3">
        <f ca="1">IFERROR(OFFSET('PNNL site counts by File'!$A$1,MATCH(A14,'PNNL site counts by File'!$F$2:$F$101,0),0),0)</f>
        <v>12</v>
      </c>
      <c r="L14" s="15">
        <v>222</v>
      </c>
      <c r="M14" s="15">
        <v>165</v>
      </c>
    </row>
    <row r="15" spans="1:13" x14ac:dyDescent="0.25">
      <c r="A15" s="5" t="s">
        <v>1197</v>
      </c>
      <c r="B15" s="5" t="s">
        <v>1198</v>
      </c>
      <c r="C15" s="5" t="s">
        <v>9567</v>
      </c>
      <c r="D15" s="3" t="str">
        <f ca="1">IFERROR(IF(OFFSET('PNNL site counts by File'!C$1,MATCH(A15,'PNNL site counts by File'!$F$2:$F$101,0),0)=0,"No","Yes"),"No")</f>
        <v>Yes</v>
      </c>
      <c r="E15" s="3" t="str">
        <f ca="1">IFERROR(IF(OFFSET('PNNL site counts by File'!$E$1,MATCH(A15,'PNNL site counts by File'!$F$2:$F$101,0),0)=0,"Yes","No"),"No Site ID")</f>
        <v>No</v>
      </c>
      <c r="F15" s="3" t="str">
        <f>IF(SUMIF('Appendix F'!$A$3:$A$7050,A15,'Appendix F'!$H$3:$H$7050)&gt;0,"Yes","No")</f>
        <v>Yes</v>
      </c>
      <c r="G15" s="3" t="s">
        <v>9527</v>
      </c>
      <c r="H15" s="45"/>
      <c r="I15" s="5" t="str">
        <f ca="1">IFERROR(OFFSET('PNNL Sites by sector'!$J$2,MATCH(A15,'PNNL Sites by sector'!$A$3:$A$103,0),0),"")</f>
        <v>COM,</v>
      </c>
      <c r="J15" s="3">
        <f ca="1">IFERROR(OFFSET('PNNL site counts by File'!$C$1,MATCH(A15,'PNNL site counts by File'!$F$2:$F$101,0),0),0)</f>
        <v>72</v>
      </c>
      <c r="K15" s="3">
        <f ca="1">IFERROR(OFFSET('PNNL site counts by File'!$A$1,MATCH(A15,'PNNL site counts by File'!$F$2:$F$101,0),0),0)</f>
        <v>36</v>
      </c>
      <c r="L15" s="15">
        <v>390</v>
      </c>
      <c r="M15" s="15">
        <v>277</v>
      </c>
    </row>
    <row r="16" spans="1:13" x14ac:dyDescent="0.25">
      <c r="A16" s="5" t="s">
        <v>1199</v>
      </c>
      <c r="B16" s="5" t="s">
        <v>1200</v>
      </c>
      <c r="C16" s="5" t="s">
        <v>9567</v>
      </c>
      <c r="D16" s="3" t="str">
        <f ca="1">IFERROR(IF(OFFSET('PNNL site counts by File'!C$1,MATCH(A16,'PNNL site counts by File'!$F$2:$F$101,0),0)=0,"No","Yes"),"No")</f>
        <v>Yes</v>
      </c>
      <c r="E16" s="3" t="str">
        <f ca="1">IFERROR(IF(OFFSET('PNNL site counts by File'!$E$1,MATCH(A16,'PNNL site counts by File'!$F$2:$F$101,0),0)=0,"Yes","No"),"No Site ID")</f>
        <v>No</v>
      </c>
      <c r="F16" s="3" t="str">
        <f>IF(SUMIF('Appendix F'!$A$3:$A$7050,A16,'Appendix F'!$H$3:$H$7050)&gt;0,"Yes","No")</f>
        <v>Yes</v>
      </c>
      <c r="G16" s="3" t="s">
        <v>9527</v>
      </c>
      <c r="H16" s="45"/>
      <c r="I16" s="5" t="str">
        <f ca="1">IFERROR(OFFSET('PNNL Sites by sector'!$J$2,MATCH(A16,'PNNL Sites by sector'!$A$3:$A$103,0),0),"")</f>
        <v>COM,</v>
      </c>
      <c r="J16" s="3">
        <f ca="1">IFERROR(OFFSET('PNNL site counts by File'!$C$1,MATCH(A16,'PNNL site counts by File'!$F$2:$F$101,0),0),0)</f>
        <v>68</v>
      </c>
      <c r="K16" s="3">
        <f ca="1">IFERROR(OFFSET('PNNL site counts by File'!$A$1,MATCH(A16,'PNNL site counts by File'!$F$2:$F$101,0),0),0)</f>
        <v>30</v>
      </c>
      <c r="L16" s="15">
        <v>260</v>
      </c>
      <c r="M16" s="15">
        <v>201</v>
      </c>
    </row>
    <row r="17" spans="1:14" x14ac:dyDescent="0.25">
      <c r="A17" s="5" t="s">
        <v>1201</v>
      </c>
      <c r="B17" s="5" t="s">
        <v>1202</v>
      </c>
      <c r="C17" s="5" t="s">
        <v>9567</v>
      </c>
      <c r="D17" s="3" t="str">
        <f ca="1">IFERROR(IF(OFFSET('PNNL site counts by File'!C$1,MATCH(A17,'PNNL site counts by File'!$F$2:$F$101,0),0)=0,"No","Yes"),"No")</f>
        <v>No</v>
      </c>
      <c r="E17" s="3" t="str">
        <f ca="1">IFERROR(IF(OFFSET('PNNL site counts by File'!$E$1,MATCH(A17,'PNNL site counts by File'!$F$2:$F$101,0),0)=0,"Yes","No"),"No Site ID")</f>
        <v>No Site ID</v>
      </c>
      <c r="F17" s="3" t="str">
        <f>IF(SUMIF('Appendix F'!$A$3:$A$7050,A17,'Appendix F'!$H$3:$H$7050)&gt;0,"Yes","No")</f>
        <v>No</v>
      </c>
      <c r="G17" s="3" t="s">
        <v>9527</v>
      </c>
      <c r="H17" s="45" t="s">
        <v>9772</v>
      </c>
      <c r="I17" s="5" t="str">
        <f ca="1">IFERROR(OFFSET('PNNL Sites by sector'!$J$2,MATCH(A17,'PNNL Sites by sector'!$A$3:$A$103,0),0),"")</f>
        <v/>
      </c>
      <c r="J17" s="3">
        <f ca="1">IFERROR(OFFSET('PNNL site counts by File'!$C$1,MATCH(A17,'PNNL site counts by File'!$F$2:$F$101,0),0),0)</f>
        <v>0</v>
      </c>
      <c r="K17" s="3">
        <f ca="1">IFERROR(OFFSET('PNNL site counts by File'!$A$1,MATCH(A17,'PNNL site counts by File'!$F$2:$F$101,0),0),0)</f>
        <v>0</v>
      </c>
      <c r="L17" s="15">
        <v>6</v>
      </c>
      <c r="M17" s="15">
        <f t="shared" ref="M17:M24" si="0">L17</f>
        <v>6</v>
      </c>
    </row>
    <row r="18" spans="1:14" x14ac:dyDescent="0.25">
      <c r="A18" s="5" t="s">
        <v>1203</v>
      </c>
      <c r="B18" s="5" t="s">
        <v>1204</v>
      </c>
      <c r="C18" s="5" t="s">
        <v>9567</v>
      </c>
      <c r="D18" s="3" t="str">
        <f ca="1">IFERROR(IF(OFFSET('PNNL site counts by File'!C$1,MATCH(A18,'PNNL site counts by File'!$F$2:$F$101,0),0)=0,"No","Yes"),"No")</f>
        <v>No</v>
      </c>
      <c r="E18" s="3" t="str">
        <f ca="1">IFERROR(IF(OFFSET('PNNL site counts by File'!$E$1,MATCH(A18,'PNNL site counts by File'!$F$2:$F$101,0),0)=0,"Yes","No"),"No Site ID")</f>
        <v>No Site ID</v>
      </c>
      <c r="F18" s="3" t="str">
        <f>IF(SUMIF('Appendix F'!$A$3:$A$7050,A18,'Appendix F'!$H$3:$H$7050)&gt;0,"Yes","No")</f>
        <v>No</v>
      </c>
      <c r="G18" s="3" t="s">
        <v>9527</v>
      </c>
      <c r="H18" s="45" t="s">
        <v>9772</v>
      </c>
      <c r="I18" s="5" t="str">
        <f ca="1">IFERROR(OFFSET('PNNL Sites by sector'!$J$2,MATCH(A18,'PNNL Sites by sector'!$A$3:$A$103,0),0),"")</f>
        <v/>
      </c>
      <c r="J18" s="3">
        <f ca="1">IFERROR(OFFSET('PNNL site counts by File'!$C$1,MATCH(A18,'PNNL site counts by File'!$F$2:$F$101,0),0),0)</f>
        <v>0</v>
      </c>
      <c r="K18" s="3">
        <f ca="1">IFERROR(OFFSET('PNNL site counts by File'!$A$1,MATCH(A18,'PNNL site counts by File'!$F$2:$F$101,0),0),0)</f>
        <v>0</v>
      </c>
      <c r="L18" s="15">
        <v>53</v>
      </c>
      <c r="M18" s="15">
        <f t="shared" si="0"/>
        <v>53</v>
      </c>
    </row>
    <row r="19" spans="1:14" x14ac:dyDescent="0.25">
      <c r="A19" s="5" t="s">
        <v>1205</v>
      </c>
      <c r="B19" s="5" t="s">
        <v>1206</v>
      </c>
      <c r="C19" s="5" t="s">
        <v>9567</v>
      </c>
      <c r="D19" s="3" t="str">
        <f ca="1">IFERROR(IF(OFFSET('PNNL site counts by File'!C$1,MATCH(A19,'PNNL site counts by File'!$F$2:$F$101,0),0)=0,"No","Yes"),"No")</f>
        <v>No</v>
      </c>
      <c r="E19" s="3" t="str">
        <f ca="1">IFERROR(IF(OFFSET('PNNL site counts by File'!$E$1,MATCH(A19,'PNNL site counts by File'!$F$2:$F$101,0),0)=0,"Yes","No"),"No Site ID")</f>
        <v>No Site ID</v>
      </c>
      <c r="F19" s="3" t="str">
        <f>IF(SUMIF('Appendix F'!$A$3:$A$7050,A19,'Appendix F'!$H$3:$H$7050)&gt;0,"Yes","No")</f>
        <v>No</v>
      </c>
      <c r="G19" s="3" t="s">
        <v>9527</v>
      </c>
      <c r="H19" s="45" t="s">
        <v>9772</v>
      </c>
      <c r="I19" s="5" t="str">
        <f ca="1">IFERROR(OFFSET('PNNL Sites by sector'!$J$2,MATCH(A19,'PNNL Sites by sector'!$A$3:$A$103,0),0),"")</f>
        <v/>
      </c>
      <c r="J19" s="3">
        <f ca="1">IFERROR(OFFSET('PNNL site counts by File'!$C$1,MATCH(A19,'PNNL site counts by File'!$F$2:$F$101,0),0),0)</f>
        <v>0</v>
      </c>
      <c r="K19" s="3">
        <f ca="1">IFERROR(OFFSET('PNNL site counts by File'!$A$1,MATCH(A19,'PNNL site counts by File'!$F$2:$F$101,0),0),0)</f>
        <v>0</v>
      </c>
      <c r="L19" s="15">
        <v>47</v>
      </c>
      <c r="M19" s="15">
        <f t="shared" si="0"/>
        <v>47</v>
      </c>
    </row>
    <row r="20" spans="1:14" x14ac:dyDescent="0.25">
      <c r="A20" s="5" t="s">
        <v>1207</v>
      </c>
      <c r="B20" s="5" t="s">
        <v>1208</v>
      </c>
      <c r="C20" s="5" t="s">
        <v>9567</v>
      </c>
      <c r="D20" s="3" t="str">
        <f ca="1">IFERROR(IF(OFFSET('PNNL site counts by File'!C$1,MATCH(A20,'PNNL site counts by File'!$F$2:$F$101,0),0)=0,"No","Yes"),"No")</f>
        <v>No</v>
      </c>
      <c r="E20" s="3" t="str">
        <f ca="1">IFERROR(IF(OFFSET('PNNL site counts by File'!$E$1,MATCH(A20,'PNNL site counts by File'!$F$2:$F$101,0),0)=0,"Yes","No"),"No Site ID")</f>
        <v>No Site ID</v>
      </c>
      <c r="F20" s="3" t="str">
        <f>IF(SUMIF('Appendix F'!$A$3:$A$7050,A20,'Appendix F'!$H$3:$H$7050)&gt;0,"Yes","No")</f>
        <v>No</v>
      </c>
      <c r="G20" s="3" t="s">
        <v>9527</v>
      </c>
      <c r="H20" s="45" t="s">
        <v>9772</v>
      </c>
      <c r="I20" s="5" t="str">
        <f ca="1">IFERROR(OFFSET('PNNL Sites by sector'!$J$2,MATCH(A20,'PNNL Sites by sector'!$A$3:$A$103,0),0),"")</f>
        <v/>
      </c>
      <c r="J20" s="3">
        <f ca="1">IFERROR(OFFSET('PNNL site counts by File'!$C$1,MATCH(A20,'PNNL site counts by File'!$F$2:$F$101,0),0),0)</f>
        <v>0</v>
      </c>
      <c r="K20" s="3">
        <f ca="1">IFERROR(OFFSET('PNNL site counts by File'!$A$1,MATCH(A20,'PNNL site counts by File'!$F$2:$F$101,0),0),0)</f>
        <v>0</v>
      </c>
      <c r="L20" s="15">
        <v>217</v>
      </c>
      <c r="M20" s="15">
        <f t="shared" si="0"/>
        <v>217</v>
      </c>
    </row>
    <row r="21" spans="1:14" x14ac:dyDescent="0.25">
      <c r="A21" s="5" t="s">
        <v>1209</v>
      </c>
      <c r="B21" s="5" t="s">
        <v>1210</v>
      </c>
      <c r="C21" s="5" t="s">
        <v>9567</v>
      </c>
      <c r="D21" s="3" t="str">
        <f ca="1">IFERROR(IF(OFFSET('PNNL site counts by File'!C$1,MATCH(A21,'PNNL site counts by File'!$F$2:$F$101,0),0)=0,"No","Yes"),"No")</f>
        <v>No</v>
      </c>
      <c r="E21" s="3" t="str">
        <f ca="1">IFERROR(IF(OFFSET('PNNL site counts by File'!$E$1,MATCH(A21,'PNNL site counts by File'!$F$2:$F$101,0),0)=0,"Yes","No"),"No Site ID")</f>
        <v>No Site ID</v>
      </c>
      <c r="F21" s="3" t="str">
        <f>IF(SUMIF('Appendix F'!$A$3:$A$7050,A21,'Appendix F'!$H$3:$H$7050)&gt;0,"Yes","No")</f>
        <v>No</v>
      </c>
      <c r="G21" s="3" t="s">
        <v>9527</v>
      </c>
      <c r="H21" s="45" t="s">
        <v>9772</v>
      </c>
      <c r="I21" s="5" t="str">
        <f ca="1">IFERROR(OFFSET('PNNL Sites by sector'!$J$2,MATCH(A21,'PNNL Sites by sector'!$A$3:$A$103,0),0),"")</f>
        <v/>
      </c>
      <c r="J21" s="3">
        <f ca="1">IFERROR(OFFSET('PNNL site counts by File'!$C$1,MATCH(A21,'PNNL site counts by File'!$F$2:$F$101,0),0),0)</f>
        <v>0</v>
      </c>
      <c r="K21" s="3">
        <f ca="1">IFERROR(OFFSET('PNNL site counts by File'!$A$1,MATCH(A21,'PNNL site counts by File'!$F$2:$F$101,0),0),0)</f>
        <v>0</v>
      </c>
      <c r="L21" s="15">
        <v>9</v>
      </c>
      <c r="M21" s="15">
        <f t="shared" si="0"/>
        <v>9</v>
      </c>
    </row>
    <row r="22" spans="1:14" x14ac:dyDescent="0.25">
      <c r="A22" s="5" t="s">
        <v>1211</v>
      </c>
      <c r="B22" s="5" t="s">
        <v>1212</v>
      </c>
      <c r="C22" s="5" t="s">
        <v>9567</v>
      </c>
      <c r="D22" s="3" t="str">
        <f ca="1">IFERROR(IF(OFFSET('PNNL site counts by File'!C$1,MATCH(A22,'PNNL site counts by File'!$F$2:$F$101,0),0)=0,"No","Yes"),"No")</f>
        <v>No</v>
      </c>
      <c r="E22" s="3" t="str">
        <f ca="1">IFERROR(IF(OFFSET('PNNL site counts by File'!$E$1,MATCH(A22,'PNNL site counts by File'!$F$2:$F$101,0),0)=0,"Yes","No"),"No Site ID")</f>
        <v>No Site ID</v>
      </c>
      <c r="F22" s="3" t="str">
        <f>IF(SUMIF('Appendix F'!$A$3:$A$7050,A22,'Appendix F'!$H$3:$H$7050)&gt;0,"Yes","No")</f>
        <v>No</v>
      </c>
      <c r="G22" s="3" t="s">
        <v>9527</v>
      </c>
      <c r="H22" s="45" t="s">
        <v>9772</v>
      </c>
      <c r="I22" s="5" t="str">
        <f ca="1">IFERROR(OFFSET('PNNL Sites by sector'!$J$2,MATCH(A22,'PNNL Sites by sector'!$A$3:$A$103,0),0),"")</f>
        <v/>
      </c>
      <c r="J22" s="3">
        <f ca="1">IFERROR(OFFSET('PNNL site counts by File'!$C$1,MATCH(A22,'PNNL site counts by File'!$F$2:$F$101,0),0),0)</f>
        <v>0</v>
      </c>
      <c r="K22" s="3">
        <f ca="1">IFERROR(OFFSET('PNNL site counts by File'!$A$1,MATCH(A22,'PNNL site counts by File'!$F$2:$F$101,0),0),0)</f>
        <v>0</v>
      </c>
      <c r="L22" s="15">
        <v>8</v>
      </c>
      <c r="M22" s="15">
        <f t="shared" si="0"/>
        <v>8</v>
      </c>
    </row>
    <row r="23" spans="1:14" x14ac:dyDescent="0.25">
      <c r="A23" s="5" t="s">
        <v>1213</v>
      </c>
      <c r="B23" s="5" t="s">
        <v>1214</v>
      </c>
      <c r="C23" s="5" t="s">
        <v>9567</v>
      </c>
      <c r="D23" s="3" t="str">
        <f ca="1">IFERROR(IF(OFFSET('PNNL site counts by File'!C$1,MATCH(A23,'PNNL site counts by File'!$F$2:$F$101,0),0)=0,"No","Yes"),"No")</f>
        <v>No</v>
      </c>
      <c r="E23" s="3" t="str">
        <f ca="1">IFERROR(IF(OFFSET('PNNL site counts by File'!$E$1,MATCH(A23,'PNNL site counts by File'!$F$2:$F$101,0),0)=0,"Yes","No"),"No Site ID")</f>
        <v>No Site ID</v>
      </c>
      <c r="F23" s="3" t="str">
        <f>IF(SUMIF('Appendix F'!$A$3:$A$7050,A23,'Appendix F'!$H$3:$H$7050)&gt;0,"Yes","No")</f>
        <v>No</v>
      </c>
      <c r="G23" s="3" t="s">
        <v>9527</v>
      </c>
      <c r="H23" s="45" t="s">
        <v>9772</v>
      </c>
      <c r="I23" s="5" t="str">
        <f ca="1">IFERROR(OFFSET('PNNL Sites by sector'!$J$2,MATCH(A23,'PNNL Sites by sector'!$A$3:$A$103,0),0),"")</f>
        <v/>
      </c>
      <c r="J23" s="3">
        <f ca="1">IFERROR(OFFSET('PNNL site counts by File'!$C$1,MATCH(A23,'PNNL site counts by File'!$F$2:$F$101,0),0),0)</f>
        <v>0</v>
      </c>
      <c r="K23" s="3">
        <f ca="1">IFERROR(OFFSET('PNNL site counts by File'!$A$1,MATCH(A23,'PNNL site counts by File'!$F$2:$F$101,0),0),0)</f>
        <v>0</v>
      </c>
      <c r="L23" s="15">
        <v>25</v>
      </c>
      <c r="M23" s="15">
        <f t="shared" si="0"/>
        <v>25</v>
      </c>
    </row>
    <row r="24" spans="1:14" x14ac:dyDescent="0.25">
      <c r="A24" s="5" t="s">
        <v>1215</v>
      </c>
      <c r="B24" s="5" t="s">
        <v>1216</v>
      </c>
      <c r="C24" s="5" t="s">
        <v>9567</v>
      </c>
      <c r="D24" s="3" t="str">
        <f ca="1">IFERROR(IF(OFFSET('PNNL site counts by File'!C$1,MATCH(A24,'PNNL site counts by File'!$F$2:$F$101,0),0)=0,"No","Yes"),"No")</f>
        <v>No</v>
      </c>
      <c r="E24" s="3" t="str">
        <f ca="1">IFERROR(IF(OFFSET('PNNL site counts by File'!$E$1,MATCH(A24,'PNNL site counts by File'!$F$2:$F$101,0),0)=0,"Yes","No"),"No Site ID")</f>
        <v>No Site ID</v>
      </c>
      <c r="F24" s="3" t="str">
        <f>IF(SUMIF('Appendix F'!$A$3:$A$7050,A24,'Appendix F'!$H$3:$H$7050)&gt;0,"Yes","No")</f>
        <v>No</v>
      </c>
      <c r="G24" s="3" t="s">
        <v>9527</v>
      </c>
      <c r="H24" s="45" t="s">
        <v>9772</v>
      </c>
      <c r="I24" s="5" t="str">
        <f ca="1">IFERROR(OFFSET('PNNL Sites by sector'!$J$2,MATCH(A24,'PNNL Sites by sector'!$A$3:$A$103,0),0),"")</f>
        <v/>
      </c>
      <c r="J24" s="3">
        <f ca="1">IFERROR(OFFSET('PNNL site counts by File'!$C$1,MATCH(A24,'PNNL site counts by File'!$F$2:$F$101,0),0),0)</f>
        <v>0</v>
      </c>
      <c r="K24" s="3">
        <f ca="1">IFERROR(OFFSET('PNNL site counts by File'!$A$1,MATCH(A24,'PNNL site counts by File'!$F$2:$F$101,0),0),0)</f>
        <v>0</v>
      </c>
      <c r="L24" s="15">
        <v>5</v>
      </c>
      <c r="M24" s="15">
        <f t="shared" si="0"/>
        <v>5</v>
      </c>
    </row>
    <row r="25" spans="1:14" x14ac:dyDescent="0.25">
      <c r="A25" s="5" t="s">
        <v>1217</v>
      </c>
      <c r="B25" s="5" t="s">
        <v>1218</v>
      </c>
      <c r="C25" s="5" t="s">
        <v>9567</v>
      </c>
      <c r="D25" s="3" t="str">
        <f ca="1">IFERROR(IF(OFFSET('PNNL site counts by File'!C$1,MATCH(A25,'PNNL site counts by File'!$F$2:$F$101,0),0)=0,"No","Yes"),"No")</f>
        <v>Yes</v>
      </c>
      <c r="E25" s="3" t="str">
        <f ca="1">IFERROR(IF(OFFSET('PNNL site counts by File'!$E$1,MATCH(A25,'PNNL site counts by File'!$F$2:$F$101,0),0)=0,"Yes","No"),"No Site ID")</f>
        <v>No</v>
      </c>
      <c r="F25" s="3" t="str">
        <f>IF(SUMIF('Appendix F'!$A$3:$A$7050,A25,'Appendix F'!$H$3:$H$7050)&gt;0,"Yes","No")</f>
        <v>No</v>
      </c>
      <c r="G25" s="3" t="s">
        <v>9527</v>
      </c>
      <c r="H25" s="45"/>
      <c r="I25" s="5" t="str">
        <f ca="1">IFERROR(OFFSET('PNNL Sites by sector'!$J$2,MATCH(A25,'PNNL Sites by sector'!$A$3:$A$103,0),0),"")</f>
        <v>COM,</v>
      </c>
      <c r="J25" s="3">
        <f ca="1">IFERROR(OFFSET('PNNL site counts by File'!$C$1,MATCH(A25,'PNNL site counts by File'!$F$2:$F$101,0),0),0)</f>
        <v>82</v>
      </c>
      <c r="K25" s="3">
        <f ca="1">IFERROR(OFFSET('PNNL site counts by File'!$A$1,MATCH(A25,'PNNL site counts by File'!$F$2:$F$101,0),0),0)</f>
        <v>50</v>
      </c>
      <c r="L25" s="15">
        <v>133</v>
      </c>
      <c r="M25" s="15">
        <v>82</v>
      </c>
    </row>
    <row r="26" spans="1:14" x14ac:dyDescent="0.25">
      <c r="A26" s="5" t="s">
        <v>1219</v>
      </c>
      <c r="C26" s="5" t="s">
        <v>9566</v>
      </c>
      <c r="D26" s="3" t="str">
        <f ca="1">IFERROR(IF(OFFSET('PNNL site counts by File'!C$1,MATCH(A26,'PNNL site counts by File'!$F$2:$F$101,0),0)=0,"No","Yes"),"No")</f>
        <v>Yes</v>
      </c>
      <c r="E26" s="3" t="str">
        <f ca="1">IFERROR(IF(OFFSET('PNNL site counts by File'!$E$1,MATCH(A26,'PNNL site counts by File'!$F$2:$F$101,0),0)=0,"Yes","No"),"No Site ID")</f>
        <v>No</v>
      </c>
      <c r="F26" s="3" t="str">
        <f>IF(SUMIF('Appendix F'!$A$3:$A$7050,A26,'Appendix F'!$H$3:$H$7050)&gt;0,"Yes","No")</f>
        <v>Yes</v>
      </c>
      <c r="G26" s="3" t="s">
        <v>9527</v>
      </c>
      <c r="H26" s="45" t="s">
        <v>9982</v>
      </c>
      <c r="I26" s="5" t="str">
        <f ca="1">IFERROR(OFFSET('PNNL Sites by sector'!$J$2,MATCH(A26,'PNNL Sites by sector'!$A$3:$A$103,0),0),"")</f>
        <v>RES,</v>
      </c>
      <c r="J26" s="3">
        <f ca="1">IFERROR(OFFSET('PNNL site counts by File'!$C$1,MATCH(A26,'PNNL site counts by File'!$F$2:$F$101,0),0),0)</f>
        <v>353</v>
      </c>
      <c r="K26" s="3">
        <f ca="1">IFERROR(OFFSET('PNNL site counts by File'!$A$1,MATCH(A26,'PNNL site counts by File'!$F$2:$F$101,0),0),0)</f>
        <v>158</v>
      </c>
      <c r="L26" s="15">
        <v>2308</v>
      </c>
      <c r="M26" s="15">
        <v>1745</v>
      </c>
    </row>
    <row r="27" spans="1:14" x14ac:dyDescent="0.25">
      <c r="A27" s="45" t="s">
        <v>1220</v>
      </c>
      <c r="B27" s="45"/>
      <c r="C27" s="45" t="s">
        <v>9566</v>
      </c>
      <c r="D27" s="75" t="str">
        <f ca="1">IFERROR(IF(OFFSET('PNNL site counts by File'!C$1,MATCH(A27,'PNNL site counts by File'!$F$2:$F$101,0),0)=0,"No","Yes"),"No")</f>
        <v>Yes</v>
      </c>
      <c r="E27" s="75" t="str">
        <f ca="1">IFERROR(IF(OFFSET('PNNL site counts by File'!$E$1,MATCH(A27,'PNNL site counts by File'!$F$2:$F$101,0),0)=0,"Yes","No"),"No Site ID")</f>
        <v>No</v>
      </c>
      <c r="F27" s="75" t="str">
        <f>IF(SUMIF('Appendix F'!$A$3:$A$7050,A27,'Appendix F'!$H$3:$H$7050)&gt;0,"Yes","No")</f>
        <v>Yes</v>
      </c>
      <c r="G27" s="75" t="s">
        <v>9528</v>
      </c>
      <c r="H27" s="45" t="s">
        <v>10123</v>
      </c>
      <c r="I27" s="45" t="str">
        <f ca="1">IFERROR(OFFSET('PNNL Sites by sector'!$J$2,MATCH(A27,'PNNL Sites by sector'!$A$3:$A$103,0),0),"")</f>
        <v>RES,</v>
      </c>
      <c r="J27" s="75">
        <f ca="1">IFERROR(OFFSET('PNNL site counts by File'!$C$1,MATCH(A27,'PNNL site counts by File'!$F$2:$F$101,0),0),0)</f>
        <v>353</v>
      </c>
      <c r="K27" s="75">
        <f ca="1">IFERROR(OFFSET('PNNL site counts by File'!$A$1,MATCH(A27,'PNNL site counts by File'!$F$2:$F$101,0),0),0)</f>
        <v>158</v>
      </c>
      <c r="L27" s="76">
        <v>2308</v>
      </c>
      <c r="M27" s="76">
        <f>M26</f>
        <v>1745</v>
      </c>
    </row>
    <row r="28" spans="1:14" x14ac:dyDescent="0.25">
      <c r="A28" s="5" t="s">
        <v>1221</v>
      </c>
      <c r="C28" s="5" t="s">
        <v>9557</v>
      </c>
      <c r="D28" s="3" t="str">
        <f ca="1">IFERROR(IF(OFFSET('PNNL site counts by File'!C$1,MATCH(A28,'PNNL site counts by File'!$F$2:$F$101,0),0)=0,"No","Yes"),"No")</f>
        <v>No</v>
      </c>
      <c r="E28" s="3" t="str">
        <f ca="1">IFERROR(IF(OFFSET('PNNL site counts by File'!$E$1,MATCH(A28,'PNNL site counts by File'!$F$2:$F$101,0),0)=0,"Yes","No"),"No Site ID")</f>
        <v>No</v>
      </c>
      <c r="F28" s="3" t="str">
        <f>IF(SUMIF('Appendix F'!$A$3:$A$7050,A28,'Appendix F'!$H$3:$H$7050)&gt;0,"Yes","No")</f>
        <v>Yes</v>
      </c>
      <c r="G28" s="3" t="s">
        <v>9528</v>
      </c>
      <c r="H28" s="45" t="s">
        <v>10124</v>
      </c>
      <c r="I28" s="5" t="str">
        <f ca="1">IFERROR(OFFSET('PNNL Sites by sector'!$J$2,MATCH(A28,'PNNL Sites by sector'!$A$3:$A$103,0),0),"")</f>
        <v/>
      </c>
      <c r="J28" s="3">
        <f ca="1">IFERROR(OFFSET('PNNL site counts by File'!$C$1,MATCH(A28,'PNNL site counts by File'!$F$2:$F$101,0),0),0)</f>
        <v>0</v>
      </c>
      <c r="K28" s="3">
        <f ca="1">IFERROR(OFFSET('PNNL site counts by File'!$A$1,MATCH(A28,'PNNL site counts by File'!$F$2:$F$101,0),0),0)</f>
        <v>309</v>
      </c>
      <c r="L28" s="15">
        <v>440018</v>
      </c>
    </row>
    <row r="29" spans="1:14" x14ac:dyDescent="0.25">
      <c r="A29" s="5" t="s">
        <v>1222</v>
      </c>
      <c r="B29" s="5" t="s">
        <v>1222</v>
      </c>
      <c r="C29" s="5" t="s">
        <v>9566</v>
      </c>
      <c r="D29" s="3" t="str">
        <f ca="1">IFERROR(IF(OFFSET('PNNL site counts by File'!C$1,MATCH(A29,'PNNL site counts by File'!$F$2:$F$101,0),0)=0,"No","Yes"),"No")</f>
        <v>Yes</v>
      </c>
      <c r="E29" s="3" t="str">
        <f ca="1">IFERROR(IF(OFFSET('PNNL site counts by File'!$E$1,MATCH(A29,'PNNL site counts by File'!$F$2:$F$101,0),0)=0,"Yes","No"),"No Site ID")</f>
        <v>Yes</v>
      </c>
      <c r="F29" s="3" t="str">
        <f>IF(SUMIF('Appendix F'!$A$3:$A$7050,A29,'Appendix F'!$H$3:$H$7050)&gt;0,"Yes","No")</f>
        <v>Yes</v>
      </c>
      <c r="G29" s="3" t="s">
        <v>9527</v>
      </c>
      <c r="H29" s="45" t="s">
        <v>9944</v>
      </c>
      <c r="I29" s="5" t="str">
        <f ca="1">IFERROR(OFFSET('PNNL Sites by sector'!$J$2,MATCH(A29,'PNNL Sites by sector'!$A$3:$A$103,0),0),"")</f>
        <v>RES,</v>
      </c>
      <c r="J29" s="3">
        <f ca="1">IFERROR(OFFSET('PNNL site counts by File'!$C$1,MATCH(A29,'PNNL site counts by File'!$F$2:$F$101,0),0),0)</f>
        <v>285</v>
      </c>
      <c r="K29" s="3">
        <f ca="1">IFERROR(OFFSET('PNNL site counts by File'!$A$1,MATCH(A29,'PNNL site counts by File'!$F$2:$F$101,0),0),0)</f>
        <v>76</v>
      </c>
      <c r="L29" s="15">
        <v>361</v>
      </c>
      <c r="M29" s="15">
        <f ca="1">L29-K29</f>
        <v>285</v>
      </c>
    </row>
    <row r="30" spans="1:14" x14ac:dyDescent="0.25">
      <c r="A30" s="5" t="s">
        <v>1223</v>
      </c>
      <c r="B30" s="5" t="s">
        <v>1223</v>
      </c>
      <c r="C30" s="5" t="s">
        <v>9569</v>
      </c>
      <c r="D30" s="3" t="str">
        <f ca="1">IFERROR(IF(OFFSET('PNNL site counts by File'!C$1,MATCH(A30,'PNNL site counts by File'!$F$2:$F$101,0),0)=0,"No","Yes"),"No")</f>
        <v>Yes</v>
      </c>
      <c r="E30" s="3" t="str">
        <f ca="1">IFERROR(IF(OFFSET('PNNL site counts by File'!$E$1,MATCH(A30,'PNNL site counts by File'!$F$2:$F$101,0),0)=0,"Yes","No"),"No Site ID")</f>
        <v>Yes</v>
      </c>
      <c r="F30" s="3" t="str">
        <f>IF(SUMIF('Appendix F'!$A$3:$A$7050,A30,'Appendix F'!$H$3:$H$7050)&gt;0,"Yes","No")</f>
        <v>Yes</v>
      </c>
      <c r="G30" s="3" t="s">
        <v>9527</v>
      </c>
      <c r="H30" s="45" t="s">
        <v>9944</v>
      </c>
      <c r="I30" s="5" t="str">
        <f ca="1">IFERROR(OFFSET('PNNL Sites by sector'!$J$2,MATCH(A30,'PNNL Sites by sector'!$A$3:$A$103,0),0),"")</f>
        <v>RES,</v>
      </c>
      <c r="J30" s="3">
        <f ca="1">IFERROR(OFFSET('PNNL site counts by File'!$C$1,MATCH(A30,'PNNL site counts by File'!$F$2:$F$101,0),0),0)</f>
        <v>321</v>
      </c>
      <c r="K30" s="3">
        <f ca="1">IFERROR(OFFSET('PNNL site counts by File'!$A$1,MATCH(A30,'PNNL site counts by File'!$F$2:$F$101,0),0),0)</f>
        <v>84</v>
      </c>
      <c r="L30" s="15">
        <v>406</v>
      </c>
      <c r="M30" s="15">
        <f ca="1">L30-K30</f>
        <v>322</v>
      </c>
      <c r="N30" s="5" t="s">
        <v>9938</v>
      </c>
    </row>
    <row r="31" spans="1:14" x14ac:dyDescent="0.25">
      <c r="A31" s="5" t="s">
        <v>1224</v>
      </c>
      <c r="B31" s="5" t="s">
        <v>1224</v>
      </c>
      <c r="C31" s="5" t="s">
        <v>9567</v>
      </c>
      <c r="D31" s="3" t="str">
        <f ca="1">IFERROR(IF(OFFSET('PNNL site counts by File'!C$1,MATCH(A31,'PNNL site counts by File'!$F$2:$F$101,0),0)=0,"No","Yes"),"No")</f>
        <v>Yes</v>
      </c>
      <c r="E31" s="3" t="str">
        <f ca="1">IFERROR(IF(OFFSET('PNNL site counts by File'!$E$1,MATCH(A31,'PNNL site counts by File'!$F$2:$F$101,0),0)=0,"Yes","No"),"No Site ID")</f>
        <v>Yes</v>
      </c>
      <c r="F31" s="3" t="str">
        <f>IF(SUMIF('Appendix F'!$A$3:$A$7050,A31,'Appendix F'!$H$3:$H$7050)&gt;0,"Yes","No")</f>
        <v>No</v>
      </c>
      <c r="G31" s="3" t="s">
        <v>9527</v>
      </c>
      <c r="H31" s="45"/>
      <c r="I31" s="5" t="str">
        <f ca="1">IFERROR(OFFSET('PNNL Sites by sector'!$J$2,MATCH(A31,'PNNL Sites by sector'!$A$3:$A$103,0),0),"")</f>
        <v>RES,</v>
      </c>
      <c r="J31" s="3">
        <f ca="1">IFERROR(OFFSET('PNNL site counts by File'!$C$1,MATCH(A31,'PNNL site counts by File'!$F$2:$F$101,0),0),0)</f>
        <v>314</v>
      </c>
      <c r="K31" s="3">
        <f ca="1">IFERROR(OFFSET('PNNL site counts by File'!$A$1,MATCH(A31,'PNNL site counts by File'!$F$2:$F$101,0),0),0)</f>
        <v>60</v>
      </c>
      <c r="L31" s="15">
        <v>374</v>
      </c>
      <c r="M31" s="15">
        <f ca="1">L31-K31</f>
        <v>314</v>
      </c>
    </row>
    <row r="32" spans="1:14" x14ac:dyDescent="0.25">
      <c r="A32" s="5" t="s">
        <v>1225</v>
      </c>
      <c r="B32" s="5" t="s">
        <v>1225</v>
      </c>
      <c r="C32" s="5" t="s">
        <v>9567</v>
      </c>
      <c r="D32" s="3" t="str">
        <f ca="1">IFERROR(IF(OFFSET('PNNL site counts by File'!C$1,MATCH(A32,'PNNL site counts by File'!$F$2:$F$101,0),0)=0,"No","Yes"),"No")</f>
        <v>Yes</v>
      </c>
      <c r="E32" s="3" t="str">
        <f ca="1">IFERROR(IF(OFFSET('PNNL site counts by File'!$E$1,MATCH(A32,'PNNL site counts by File'!$F$2:$F$101,0),0)=0,"Yes","No"),"No Site ID")</f>
        <v>No</v>
      </c>
      <c r="F32" s="3" t="str">
        <f>IF(SUMIF('Appendix F'!$A$3:$A$7050,A32,'Appendix F'!$H$3:$H$7050)&gt;0,"Yes","No")</f>
        <v>Yes</v>
      </c>
      <c r="G32" s="3" t="s">
        <v>9527</v>
      </c>
      <c r="H32" s="45"/>
      <c r="I32" s="5" t="str">
        <f ca="1">IFERROR(OFFSET('PNNL Sites by sector'!$J$2,MATCH(A32,'PNNL Sites by sector'!$A$3:$A$103,0),0),"")</f>
        <v>RES,COM,Weather</v>
      </c>
      <c r="J32" s="3">
        <f ca="1">IFERROR(OFFSET('PNNL site counts by File'!$C$1,MATCH(A32,'PNNL site counts by File'!$F$2:$F$101,0),0),0)</f>
        <v>498</v>
      </c>
      <c r="K32" s="3">
        <f ca="1">IFERROR(OFFSET('PNNL site counts by File'!$A$1,MATCH(A32,'PNNL site counts by File'!$F$2:$F$101,0),0),0)</f>
        <v>645</v>
      </c>
      <c r="L32" s="15">
        <v>17022</v>
      </c>
      <c r="M32" s="15">
        <v>9323</v>
      </c>
    </row>
    <row r="33" spans="1:13" x14ac:dyDescent="0.25">
      <c r="A33" s="5" t="s">
        <v>1226</v>
      </c>
      <c r="B33" s="5" t="s">
        <v>1227</v>
      </c>
      <c r="C33" s="5" t="s">
        <v>9567</v>
      </c>
      <c r="D33" s="3" t="str">
        <f ca="1">IFERROR(IF(OFFSET('PNNL site counts by File'!C$1,MATCH(A33,'PNNL site counts by File'!$F$2:$F$101,0),0)=0,"No","Yes"),"No")</f>
        <v>Yes</v>
      </c>
      <c r="E33" s="3" t="str">
        <f ca="1">IFERROR(IF(OFFSET('PNNL site counts by File'!$E$1,MATCH(A33,'PNNL site counts by File'!$F$2:$F$101,0),0)=0,"Yes","No"),"No Site ID")</f>
        <v>Yes</v>
      </c>
      <c r="F33" s="3" t="str">
        <f>IF(SUMIF('Appendix F'!$A$3:$A$7050,A33,'Appendix F'!$H$3:$H$7050)&gt;0,"Yes","No")</f>
        <v>Yes</v>
      </c>
      <c r="G33" s="3" t="s">
        <v>9527</v>
      </c>
      <c r="H33" s="45"/>
      <c r="I33" s="5" t="str">
        <f ca="1">IFERROR(OFFSET('PNNL Sites by sector'!$J$2,MATCH(A33,'PNNL Sites by sector'!$A$3:$A$103,0),0),"")</f>
        <v>RES,</v>
      </c>
      <c r="J33" s="3">
        <f ca="1">IFERROR(OFFSET('PNNL site counts by File'!$C$1,MATCH(A33,'PNNL site counts by File'!$F$2:$F$101,0),0),0)</f>
        <v>342</v>
      </c>
      <c r="K33" s="3">
        <f ca="1">IFERROR(OFFSET('PNNL site counts by File'!$A$1,MATCH(A33,'PNNL site counts by File'!$F$2:$F$101,0),0),0)</f>
        <v>117</v>
      </c>
      <c r="L33" s="15">
        <v>459</v>
      </c>
      <c r="M33" s="15">
        <f ca="1">L33-K33</f>
        <v>342</v>
      </c>
    </row>
    <row r="34" spans="1:13" x14ac:dyDescent="0.25">
      <c r="A34" s="5" t="s">
        <v>1228</v>
      </c>
      <c r="B34" s="5" t="s">
        <v>1229</v>
      </c>
      <c r="C34" s="5" t="s">
        <v>9567</v>
      </c>
      <c r="D34" s="3" t="str">
        <f ca="1">IFERROR(IF(OFFSET('PNNL site counts by File'!C$1,MATCH(A34,'PNNL site counts by File'!$F$2:$F$101,0),0)=0,"No","Yes"),"No")</f>
        <v>No</v>
      </c>
      <c r="E34" s="3" t="str">
        <f ca="1">IFERROR(IF(OFFSET('PNNL site counts by File'!$E$1,MATCH(A34,'PNNL site counts by File'!$F$2:$F$101,0),0)=0,"Yes","No"),"No Site ID")</f>
        <v>Yes</v>
      </c>
      <c r="F34" s="3" t="str">
        <f>IF(SUMIF('Appendix F'!$A$3:$A$7050,A34,'Appendix F'!$H$3:$H$7050)&gt;0,"Yes","No")</f>
        <v>No</v>
      </c>
      <c r="G34" s="3" t="s">
        <v>9528</v>
      </c>
      <c r="H34" s="45" t="s">
        <v>9791</v>
      </c>
      <c r="I34" s="5" t="str">
        <f ca="1">IFERROR(OFFSET('PNNL Sites by sector'!$J$2,MATCH(A34,'PNNL Sites by sector'!$A$3:$A$103,0),0),"")</f>
        <v/>
      </c>
      <c r="J34" s="3">
        <f ca="1">IFERROR(OFFSET('PNNL site counts by File'!$C$1,MATCH(A34,'PNNL site counts by File'!$F$2:$F$101,0),0),0)</f>
        <v>0</v>
      </c>
      <c r="K34" s="3">
        <f ca="1">IFERROR(OFFSET('PNNL site counts by File'!$A$1,MATCH(A34,'PNNL site counts by File'!$F$2:$F$101,0),0),0)</f>
        <v>314</v>
      </c>
      <c r="L34" s="15">
        <v>314</v>
      </c>
      <c r="M34" s="15">
        <f ca="1">L34-K34</f>
        <v>0</v>
      </c>
    </row>
    <row r="35" spans="1:13" x14ac:dyDescent="0.25">
      <c r="A35" s="5" t="s">
        <v>1230</v>
      </c>
      <c r="B35" s="5" t="s">
        <v>1231</v>
      </c>
      <c r="C35" s="5" t="s">
        <v>9567</v>
      </c>
      <c r="D35" s="3" t="str">
        <f ca="1">IFERROR(IF(OFFSET('PNNL site counts by File'!C$1,MATCH(A35,'PNNL site counts by File'!$F$2:$F$101,0),0)=0,"No","Yes"),"No")</f>
        <v>No</v>
      </c>
      <c r="E35" s="3" t="str">
        <f ca="1">IFERROR(IF(OFFSET('PNNL site counts by File'!$E$1,MATCH(A35,'PNNL site counts by File'!$F$2:$F$101,0),0)=0,"Yes","No"),"No Site ID")</f>
        <v>Yes</v>
      </c>
      <c r="F35" s="3" t="str">
        <f>IF(SUMIF('Appendix F'!$A$3:$A$7050,A35,'Appendix F'!$H$3:$H$7050)&gt;0,"Yes","No")</f>
        <v>Yes</v>
      </c>
      <c r="G35" s="3" t="s">
        <v>9528</v>
      </c>
      <c r="H35" s="45" t="s">
        <v>9791</v>
      </c>
      <c r="I35" s="5" t="str">
        <f ca="1">IFERROR(OFFSET('PNNL Sites by sector'!$J$2,MATCH(A35,'PNNL Sites by sector'!$A$3:$A$103,0),0),"")</f>
        <v/>
      </c>
      <c r="J35" s="3">
        <f ca="1">IFERROR(OFFSET('PNNL site counts by File'!$C$1,MATCH(A35,'PNNL site counts by File'!$F$2:$F$101,0),0),0)</f>
        <v>0</v>
      </c>
      <c r="K35" s="3">
        <f ca="1">IFERROR(OFFSET('PNNL site counts by File'!$A$1,MATCH(A35,'PNNL site counts by File'!$F$2:$F$101,0),0),0)</f>
        <v>320</v>
      </c>
      <c r="L35" s="15">
        <v>320</v>
      </c>
      <c r="M35" s="15">
        <f ca="1">L35-K35</f>
        <v>0</v>
      </c>
    </row>
    <row r="36" spans="1:13" x14ac:dyDescent="0.25">
      <c r="A36" s="5" t="s">
        <v>1232</v>
      </c>
      <c r="B36" s="5" t="s">
        <v>1233</v>
      </c>
      <c r="C36" s="5" t="s">
        <v>9567</v>
      </c>
      <c r="D36" s="3" t="str">
        <f ca="1">IFERROR(IF(OFFSET('PNNL site counts by File'!C$1,MATCH(A36,'PNNL site counts by File'!$F$2:$F$101,0),0)=0,"No","Yes"),"No")</f>
        <v>No</v>
      </c>
      <c r="E36" s="3" t="str">
        <f ca="1">IFERROR(IF(OFFSET('PNNL site counts by File'!$E$1,MATCH(A36,'PNNL site counts by File'!$F$2:$F$101,0),0)=0,"Yes","No"),"No Site ID")</f>
        <v>No</v>
      </c>
      <c r="F36" s="3" t="str">
        <f>IF(SUMIF('Appendix F'!$A$3:$A$7050,A36,'Appendix F'!$H$3:$H$7050)&gt;0,"Yes","No")</f>
        <v>No</v>
      </c>
      <c r="G36" s="3" t="s">
        <v>9528</v>
      </c>
      <c r="H36" s="45" t="s">
        <v>9791</v>
      </c>
      <c r="I36" s="5" t="str">
        <f ca="1">IFERROR(OFFSET('PNNL Sites by sector'!$J$2,MATCH(A36,'PNNL Sites by sector'!$A$3:$A$103,0),0),"")</f>
        <v/>
      </c>
      <c r="J36" s="3">
        <f ca="1">IFERROR(OFFSET('PNNL site counts by File'!$C$1,MATCH(A36,'PNNL site counts by File'!$F$2:$F$101,0),0),0)</f>
        <v>0</v>
      </c>
      <c r="K36" s="3">
        <f ca="1">IFERROR(OFFSET('PNNL site counts by File'!$A$1,MATCH(A36,'PNNL site counts by File'!$F$2:$F$101,0),0),0)</f>
        <v>320</v>
      </c>
      <c r="L36" s="15">
        <v>321</v>
      </c>
      <c r="M36" s="15">
        <v>0</v>
      </c>
    </row>
    <row r="37" spans="1:13" x14ac:dyDescent="0.25">
      <c r="A37" s="5" t="s">
        <v>1234</v>
      </c>
      <c r="B37" s="5" t="s">
        <v>1235</v>
      </c>
      <c r="C37" s="5" t="s">
        <v>9567</v>
      </c>
      <c r="D37" s="3" t="str">
        <f ca="1">IFERROR(IF(OFFSET('PNNL site counts by File'!C$1,MATCH(A37,'PNNL site counts by File'!$F$2:$F$101,0),0)=0,"No","Yes"),"No")</f>
        <v>No</v>
      </c>
      <c r="E37" s="3" t="str">
        <f ca="1">IFERROR(IF(OFFSET('PNNL site counts by File'!$E$1,MATCH(A37,'PNNL site counts by File'!$F$2:$F$101,0),0)=0,"Yes","No"),"No Site ID")</f>
        <v>No</v>
      </c>
      <c r="F37" s="3" t="str">
        <f>IF(SUMIF('Appendix F'!$A$3:$A$7050,A37,'Appendix F'!$H$3:$H$7050)&gt;0,"Yes","No")</f>
        <v>No</v>
      </c>
      <c r="G37" s="3" t="s">
        <v>9528</v>
      </c>
      <c r="H37" s="45" t="s">
        <v>9791</v>
      </c>
      <c r="I37" s="5" t="str">
        <f ca="1">IFERROR(OFFSET('PNNL Sites by sector'!$J$2,MATCH(A37,'PNNL Sites by sector'!$A$3:$A$103,0),0),"")</f>
        <v/>
      </c>
      <c r="J37" s="3">
        <f ca="1">IFERROR(OFFSET('PNNL site counts by File'!$C$1,MATCH(A37,'PNNL site counts by File'!$F$2:$F$101,0),0),0)</f>
        <v>0</v>
      </c>
      <c r="K37" s="3">
        <f ca="1">IFERROR(OFFSET('PNNL site counts by File'!$A$1,MATCH(A37,'PNNL site counts by File'!$F$2:$F$101,0),0),0)</f>
        <v>319</v>
      </c>
      <c r="L37" s="15">
        <v>488</v>
      </c>
      <c r="M37" s="15">
        <v>0</v>
      </c>
    </row>
    <row r="38" spans="1:13" x14ac:dyDescent="0.25">
      <c r="A38" s="5" t="s">
        <v>1236</v>
      </c>
      <c r="B38" s="5" t="s">
        <v>1237</v>
      </c>
      <c r="C38" s="5" t="s">
        <v>9567</v>
      </c>
      <c r="D38" s="3" t="str">
        <f ca="1">IFERROR(IF(OFFSET('PNNL site counts by File'!C$1,MATCH(A38,'PNNL site counts by File'!$F$2:$F$101,0),0)=0,"No","Yes"),"No")</f>
        <v>No</v>
      </c>
      <c r="E38" s="3" t="str">
        <f ca="1">IFERROR(IF(OFFSET('PNNL site counts by File'!$E$1,MATCH(A38,'PNNL site counts by File'!$F$2:$F$101,0),0)=0,"Yes","No"),"No Site ID")</f>
        <v>No</v>
      </c>
      <c r="F38" s="3" t="str">
        <f>IF(SUMIF('Appendix F'!$A$3:$A$7050,A38,'Appendix F'!$H$3:$H$7050)&gt;0,"Yes","No")</f>
        <v>No</v>
      </c>
      <c r="G38" s="3" t="s">
        <v>9528</v>
      </c>
      <c r="H38" s="45" t="s">
        <v>9791</v>
      </c>
      <c r="I38" s="5" t="str">
        <f ca="1">IFERROR(OFFSET('PNNL Sites by sector'!$J$2,MATCH(A38,'PNNL Sites by sector'!$A$3:$A$103,0),0),"")</f>
        <v/>
      </c>
      <c r="J38" s="3">
        <f ca="1">IFERROR(OFFSET('PNNL site counts by File'!$C$1,MATCH(A38,'PNNL site counts by File'!$F$2:$F$101,0),0),0)</f>
        <v>0</v>
      </c>
      <c r="K38" s="3">
        <f ca="1">IFERROR(OFFSET('PNNL site counts by File'!$A$1,MATCH(A38,'PNNL site counts by File'!$F$2:$F$101,0),0),0)</f>
        <v>320</v>
      </c>
      <c r="L38" s="15">
        <v>562</v>
      </c>
      <c r="M38" s="15">
        <v>0</v>
      </c>
    </row>
    <row r="39" spans="1:13" x14ac:dyDescent="0.25">
      <c r="A39" s="5" t="s">
        <v>1238</v>
      </c>
      <c r="B39" s="5" t="s">
        <v>1239</v>
      </c>
      <c r="C39" s="5" t="s">
        <v>9567</v>
      </c>
      <c r="D39" s="3" t="str">
        <f ca="1">IFERROR(IF(OFFSET('PNNL site counts by File'!C$1,MATCH(A39,'PNNL site counts by File'!$F$2:$F$101,0),0)=0,"No","Yes"),"No")</f>
        <v>No</v>
      </c>
      <c r="E39" s="3" t="str">
        <f ca="1">IFERROR(IF(OFFSET('PNNL site counts by File'!$E$1,MATCH(A39,'PNNL site counts by File'!$F$2:$F$101,0),0)=0,"Yes","No"),"No Site ID")</f>
        <v>No</v>
      </c>
      <c r="F39" s="3" t="str">
        <f>IF(SUMIF('Appendix F'!$A$3:$A$7050,A39,'Appendix F'!$H$3:$H$7050)&gt;0,"Yes","No")</f>
        <v>No</v>
      </c>
      <c r="G39" s="3" t="s">
        <v>9528</v>
      </c>
      <c r="H39" s="45" t="s">
        <v>9791</v>
      </c>
      <c r="I39" s="5" t="str">
        <f ca="1">IFERROR(OFFSET('PNNL Sites by sector'!$J$2,MATCH(A39,'PNNL Sites by sector'!$A$3:$A$103,0),0),"")</f>
        <v/>
      </c>
      <c r="J39" s="3">
        <f ca="1">IFERROR(OFFSET('PNNL site counts by File'!$C$1,MATCH(A39,'PNNL site counts by File'!$F$2:$F$101,0),0),0)</f>
        <v>0</v>
      </c>
      <c r="K39" s="3">
        <f ca="1">IFERROR(OFFSET('PNNL site counts by File'!$A$1,MATCH(A39,'PNNL site counts by File'!$F$2:$F$101,0),0),0)</f>
        <v>114</v>
      </c>
      <c r="L39" s="15">
        <v>147</v>
      </c>
      <c r="M39" s="15">
        <v>0</v>
      </c>
    </row>
    <row r="40" spans="1:13" x14ac:dyDescent="0.25">
      <c r="A40" s="5" t="s">
        <v>1240</v>
      </c>
      <c r="B40" s="5" t="s">
        <v>1241</v>
      </c>
      <c r="C40" s="5" t="s">
        <v>9567</v>
      </c>
      <c r="D40" s="3" t="str">
        <f ca="1">IFERROR(IF(OFFSET('PNNL site counts by File'!C$1,MATCH(A40,'PNNL site counts by File'!$F$2:$F$101,0),0)=0,"No","Yes"),"No")</f>
        <v>No</v>
      </c>
      <c r="E40" s="3" t="str">
        <f ca="1">IFERROR(IF(OFFSET('PNNL site counts by File'!$E$1,MATCH(A40,'PNNL site counts by File'!$F$2:$F$101,0),0)=0,"Yes","No"),"No Site ID")</f>
        <v>No</v>
      </c>
      <c r="F40" s="3" t="str">
        <f>IF(SUMIF('Appendix F'!$A$3:$A$7050,A40,'Appendix F'!$H$3:$H$7050)&gt;0,"Yes","No")</f>
        <v>No</v>
      </c>
      <c r="G40" s="3" t="s">
        <v>9528</v>
      </c>
      <c r="H40" s="45" t="s">
        <v>9791</v>
      </c>
      <c r="I40" s="5" t="str">
        <f ca="1">IFERROR(OFFSET('PNNL Sites by sector'!$J$2,MATCH(A40,'PNNL Sites by sector'!$A$3:$A$103,0),0),"")</f>
        <v/>
      </c>
      <c r="J40" s="3">
        <f ca="1">IFERROR(OFFSET('PNNL site counts by File'!$C$1,MATCH(A40,'PNNL site counts by File'!$F$2:$F$101,0),0),0)</f>
        <v>0</v>
      </c>
      <c r="K40" s="3">
        <f ca="1">IFERROR(OFFSET('PNNL site counts by File'!$A$1,MATCH(A40,'PNNL site counts by File'!$F$2:$F$101,0),0),0)</f>
        <v>313</v>
      </c>
      <c r="L40" s="15">
        <v>445</v>
      </c>
      <c r="M40" s="15">
        <v>0</v>
      </c>
    </row>
    <row r="41" spans="1:13" x14ac:dyDescent="0.25">
      <c r="A41" s="5" t="s">
        <v>1242</v>
      </c>
      <c r="B41" s="5" t="s">
        <v>1243</v>
      </c>
      <c r="C41" s="5" t="s">
        <v>9567</v>
      </c>
      <c r="D41" s="3" t="str">
        <f ca="1">IFERROR(IF(OFFSET('PNNL site counts by File'!C$1,MATCH(A41,'PNNL site counts by File'!$F$2:$F$101,0),0)=0,"No","Yes"),"No")</f>
        <v>No</v>
      </c>
      <c r="E41" s="3" t="str">
        <f ca="1">IFERROR(IF(OFFSET('PNNL site counts by File'!$E$1,MATCH(A41,'PNNL site counts by File'!$F$2:$F$101,0),0)=0,"Yes","No"),"No Site ID")</f>
        <v>No</v>
      </c>
      <c r="F41" s="3" t="str">
        <f>IF(SUMIF('Appendix F'!$A$3:$A$7050,A41,'Appendix F'!$H$3:$H$7050)&gt;0,"Yes","No")</f>
        <v>No</v>
      </c>
      <c r="G41" s="3" t="s">
        <v>9528</v>
      </c>
      <c r="H41" s="45" t="s">
        <v>9791</v>
      </c>
      <c r="I41" s="5" t="str">
        <f ca="1">IFERROR(OFFSET('PNNL Sites by sector'!$J$2,MATCH(A41,'PNNL Sites by sector'!$A$3:$A$103,0),0),"")</f>
        <v/>
      </c>
      <c r="J41" s="3">
        <f ca="1">IFERROR(OFFSET('PNNL site counts by File'!$C$1,MATCH(A41,'PNNL site counts by File'!$F$2:$F$101,0),0),0)</f>
        <v>0</v>
      </c>
      <c r="K41" s="3">
        <f ca="1">IFERROR(OFFSET('PNNL site counts by File'!$A$1,MATCH(A41,'PNNL site counts by File'!$F$2:$F$101,0),0),0)</f>
        <v>320</v>
      </c>
      <c r="L41" s="15">
        <v>710</v>
      </c>
      <c r="M41" s="15">
        <v>0</v>
      </c>
    </row>
    <row r="42" spans="1:13" x14ac:dyDescent="0.25">
      <c r="A42" s="5" t="s">
        <v>1244</v>
      </c>
      <c r="B42" s="5" t="s">
        <v>1245</v>
      </c>
      <c r="C42" s="5" t="s">
        <v>9567</v>
      </c>
      <c r="D42" s="3" t="str">
        <f ca="1">IFERROR(IF(OFFSET('PNNL site counts by File'!C$1,MATCH(A42,'PNNL site counts by File'!$F$2:$F$101,0),0)=0,"No","Yes"),"No")</f>
        <v>No</v>
      </c>
      <c r="E42" s="3" t="str">
        <f ca="1">IFERROR(IF(OFFSET('PNNL site counts by File'!$E$1,MATCH(A42,'PNNL site counts by File'!$F$2:$F$101,0),0)=0,"Yes","No"),"No Site ID")</f>
        <v>No</v>
      </c>
      <c r="F42" s="3" t="str">
        <f>IF(SUMIF('Appendix F'!$A$3:$A$7050,A42,'Appendix F'!$H$3:$H$7050)&gt;0,"Yes","No")</f>
        <v>No</v>
      </c>
      <c r="G42" s="3" t="s">
        <v>9528</v>
      </c>
      <c r="H42" s="45" t="s">
        <v>9791</v>
      </c>
      <c r="I42" s="5" t="str">
        <f ca="1">IFERROR(OFFSET('PNNL Sites by sector'!$J$2,MATCH(A42,'PNNL Sites by sector'!$A$3:$A$103,0),0),"")</f>
        <v/>
      </c>
      <c r="J42" s="3">
        <f ca="1">IFERROR(OFFSET('PNNL site counts by File'!$C$1,MATCH(A42,'PNNL site counts by File'!$F$2:$F$101,0),0),0)</f>
        <v>0</v>
      </c>
      <c r="K42" s="3">
        <f ca="1">IFERROR(OFFSET('PNNL site counts by File'!$A$1,MATCH(A42,'PNNL site counts by File'!$F$2:$F$101,0),0),0)</f>
        <v>320</v>
      </c>
      <c r="L42" s="15">
        <v>774</v>
      </c>
      <c r="M42" s="15">
        <v>0</v>
      </c>
    </row>
    <row r="43" spans="1:13" x14ac:dyDescent="0.25">
      <c r="A43" s="5" t="s">
        <v>1246</v>
      </c>
      <c r="B43" s="5" t="s">
        <v>1247</v>
      </c>
      <c r="C43" s="5" t="s">
        <v>9567</v>
      </c>
      <c r="D43" s="3" t="str">
        <f ca="1">IFERROR(IF(OFFSET('PNNL site counts by File'!C$1,MATCH(A43,'PNNL site counts by File'!$F$2:$F$101,0),0)=0,"No","Yes"),"No")</f>
        <v>No</v>
      </c>
      <c r="E43" s="3" t="str">
        <f ca="1">IFERROR(IF(OFFSET('PNNL site counts by File'!$E$1,MATCH(A43,'PNNL site counts by File'!$F$2:$F$101,0),0)=0,"Yes","No"),"No Site ID")</f>
        <v>Yes</v>
      </c>
      <c r="F43" s="3" t="str">
        <f>IF(SUMIF('Appendix F'!$A$3:$A$7050,A43,'Appendix F'!$H$3:$H$7050)&gt;0,"Yes","No")</f>
        <v>No</v>
      </c>
      <c r="G43" s="3" t="s">
        <v>9528</v>
      </c>
      <c r="H43" s="45" t="s">
        <v>9791</v>
      </c>
      <c r="I43" s="5" t="str">
        <f ca="1">IFERROR(OFFSET('PNNL Sites by sector'!$J$2,MATCH(A43,'PNNL Sites by sector'!$A$3:$A$103,0),0),"")</f>
        <v/>
      </c>
      <c r="J43" s="3">
        <f ca="1">IFERROR(OFFSET('PNNL site counts by File'!$C$1,MATCH(A43,'PNNL site counts by File'!$F$2:$F$101,0),0),0)</f>
        <v>0</v>
      </c>
      <c r="K43" s="3">
        <f ca="1">IFERROR(OFFSET('PNNL site counts by File'!$A$1,MATCH(A43,'PNNL site counts by File'!$F$2:$F$101,0),0),0)</f>
        <v>320</v>
      </c>
      <c r="L43" s="15">
        <v>320</v>
      </c>
      <c r="M43" s="15">
        <v>0</v>
      </c>
    </row>
    <row r="44" spans="1:13" x14ac:dyDescent="0.25">
      <c r="A44" s="5" t="s">
        <v>1248</v>
      </c>
      <c r="B44" s="5" t="s">
        <v>1249</v>
      </c>
      <c r="C44" s="5" t="s">
        <v>9567</v>
      </c>
      <c r="D44" s="3" t="str">
        <f ca="1">IFERROR(IF(OFFSET('PNNL site counts by File'!C$1,MATCH(A44,'PNNL site counts by File'!$F$2:$F$101,0),0)=0,"No","Yes"),"No")</f>
        <v>No</v>
      </c>
      <c r="E44" s="3" t="str">
        <f ca="1">IFERROR(IF(OFFSET('PNNL site counts by File'!$E$1,MATCH(A44,'PNNL site counts by File'!$F$2:$F$101,0),0)=0,"Yes","No"),"No Site ID")</f>
        <v>No</v>
      </c>
      <c r="F44" s="3" t="str">
        <f>IF(SUMIF('Appendix F'!$A$3:$A$7050,A44,'Appendix F'!$H$3:$H$7050)&gt;0,"Yes","No")</f>
        <v>No</v>
      </c>
      <c r="G44" s="3" t="s">
        <v>9528</v>
      </c>
      <c r="H44" s="45" t="s">
        <v>9791</v>
      </c>
      <c r="I44" s="5" t="str">
        <f ca="1">IFERROR(OFFSET('PNNL Sites by sector'!$J$2,MATCH(A44,'PNNL Sites by sector'!$A$3:$A$103,0),0),"")</f>
        <v/>
      </c>
      <c r="J44" s="3">
        <f ca="1">IFERROR(OFFSET('PNNL site counts by File'!$C$1,MATCH(A44,'PNNL site counts by File'!$F$2:$F$101,0),0),0)</f>
        <v>0</v>
      </c>
      <c r="K44" s="3">
        <f ca="1">IFERROR(OFFSET('PNNL site counts by File'!$A$1,MATCH(A44,'PNNL site counts by File'!$F$2:$F$101,0),0),0)</f>
        <v>319</v>
      </c>
      <c r="L44" s="15">
        <v>535</v>
      </c>
      <c r="M44" s="15">
        <v>0</v>
      </c>
    </row>
    <row r="45" spans="1:13" x14ac:dyDescent="0.25">
      <c r="A45" s="5" t="s">
        <v>1250</v>
      </c>
      <c r="B45" s="5" t="s">
        <v>1251</v>
      </c>
      <c r="C45" s="5" t="s">
        <v>9567</v>
      </c>
      <c r="D45" s="3" t="str">
        <f ca="1">IFERROR(IF(OFFSET('PNNL site counts by File'!C$1,MATCH(A45,'PNNL site counts by File'!$F$2:$F$101,0),0)=0,"No","Yes"),"No")</f>
        <v>No</v>
      </c>
      <c r="E45" s="3" t="str">
        <f ca="1">IFERROR(IF(OFFSET('PNNL site counts by File'!$E$1,MATCH(A45,'PNNL site counts by File'!$F$2:$F$101,0),0)=0,"Yes","No"),"No Site ID")</f>
        <v>No</v>
      </c>
      <c r="F45" s="3" t="str">
        <f>IF(SUMIF('Appendix F'!$A$3:$A$7050,A45,'Appendix F'!$H$3:$H$7050)&gt;0,"Yes","No")</f>
        <v>No</v>
      </c>
      <c r="G45" s="3" t="s">
        <v>9528</v>
      </c>
      <c r="H45" s="45" t="s">
        <v>9791</v>
      </c>
      <c r="I45" s="5" t="str">
        <f ca="1">IFERROR(OFFSET('PNNL Sites by sector'!$J$2,MATCH(A45,'PNNL Sites by sector'!$A$3:$A$103,0),0),"")</f>
        <v/>
      </c>
      <c r="J45" s="3">
        <f ca="1">IFERROR(OFFSET('PNNL site counts by File'!$C$1,MATCH(A45,'PNNL site counts by File'!$F$2:$F$101,0),0),0)</f>
        <v>0</v>
      </c>
      <c r="K45" s="3">
        <f ca="1">IFERROR(OFFSET('PNNL site counts by File'!$A$1,MATCH(A45,'PNNL site counts by File'!$F$2:$F$101,0),0),0)</f>
        <v>320</v>
      </c>
      <c r="L45" s="15">
        <v>565</v>
      </c>
      <c r="M45" s="15">
        <v>0</v>
      </c>
    </row>
    <row r="46" spans="1:13" x14ac:dyDescent="0.25">
      <c r="A46" s="5" t="s">
        <v>1252</v>
      </c>
      <c r="B46" s="5" t="s">
        <v>1253</v>
      </c>
      <c r="C46" s="5" t="s">
        <v>9567</v>
      </c>
      <c r="D46" s="3" t="str">
        <f ca="1">IFERROR(IF(OFFSET('PNNL site counts by File'!C$1,MATCH(A46,'PNNL site counts by File'!$F$2:$F$101,0),0)=0,"No","Yes"),"No")</f>
        <v>No</v>
      </c>
      <c r="E46" s="3" t="str">
        <f ca="1">IFERROR(IF(OFFSET('PNNL site counts by File'!$E$1,MATCH(A46,'PNNL site counts by File'!$F$2:$F$101,0),0)=0,"Yes","No"),"No Site ID")</f>
        <v>No</v>
      </c>
      <c r="F46" s="3" t="str">
        <f>IF(SUMIF('Appendix F'!$A$3:$A$7050,A46,'Appendix F'!$H$3:$H$7050)&gt;0,"Yes","No")</f>
        <v>No</v>
      </c>
      <c r="G46" s="3" t="s">
        <v>9528</v>
      </c>
      <c r="H46" s="45" t="s">
        <v>9791</v>
      </c>
      <c r="I46" s="5" t="str">
        <f ca="1">IFERROR(OFFSET('PNNL Sites by sector'!$J$2,MATCH(A46,'PNNL Sites by sector'!$A$3:$A$103,0),0),"")</f>
        <v/>
      </c>
      <c r="J46" s="3">
        <f ca="1">IFERROR(OFFSET('PNNL site counts by File'!$C$1,MATCH(A46,'PNNL site counts by File'!$F$2:$F$101,0),0),0)</f>
        <v>0</v>
      </c>
      <c r="K46" s="3">
        <f ca="1">IFERROR(OFFSET('PNNL site counts by File'!$A$1,MATCH(A46,'PNNL site counts by File'!$F$2:$F$101,0),0),0)</f>
        <v>116</v>
      </c>
      <c r="L46" s="15">
        <v>165</v>
      </c>
      <c r="M46" s="15">
        <v>0</v>
      </c>
    </row>
    <row r="47" spans="1:13" x14ac:dyDescent="0.25">
      <c r="A47" s="5" t="s">
        <v>1254</v>
      </c>
      <c r="B47" s="5" t="s">
        <v>1255</v>
      </c>
      <c r="C47" s="5" t="s">
        <v>9567</v>
      </c>
      <c r="D47" s="3" t="str">
        <f ca="1">IFERROR(IF(OFFSET('PNNL site counts by File'!C$1,MATCH(A47,'PNNL site counts by File'!$F$2:$F$101,0),0)=0,"No","Yes"),"No")</f>
        <v>No</v>
      </c>
      <c r="E47" s="3" t="str">
        <f ca="1">IFERROR(IF(OFFSET('PNNL site counts by File'!$E$1,MATCH(A47,'PNNL site counts by File'!$F$2:$F$101,0),0)=0,"Yes","No"),"No Site ID")</f>
        <v>No</v>
      </c>
      <c r="F47" s="3" t="str">
        <f>IF(SUMIF('Appendix F'!$A$3:$A$7050,A47,'Appendix F'!$H$3:$H$7050)&gt;0,"Yes","No")</f>
        <v>No</v>
      </c>
      <c r="G47" s="3" t="s">
        <v>9528</v>
      </c>
      <c r="H47" s="45" t="s">
        <v>9791</v>
      </c>
      <c r="I47" s="5" t="str">
        <f ca="1">IFERROR(OFFSET('PNNL Sites by sector'!$J$2,MATCH(A47,'PNNL Sites by sector'!$A$3:$A$103,0),0),"")</f>
        <v/>
      </c>
      <c r="J47" s="3">
        <f ca="1">IFERROR(OFFSET('PNNL site counts by File'!$C$1,MATCH(A47,'PNNL site counts by File'!$F$2:$F$101,0),0),0)</f>
        <v>0</v>
      </c>
      <c r="K47" s="3">
        <f ca="1">IFERROR(OFFSET('PNNL site counts by File'!$A$1,MATCH(A47,'PNNL site counts by File'!$F$2:$F$101,0),0),0)</f>
        <v>314</v>
      </c>
      <c r="L47" s="15">
        <v>507</v>
      </c>
      <c r="M47" s="15">
        <v>0</v>
      </c>
    </row>
    <row r="48" spans="1:13" x14ac:dyDescent="0.25">
      <c r="A48" s="5" t="s">
        <v>1256</v>
      </c>
      <c r="B48" s="5" t="s">
        <v>1257</v>
      </c>
      <c r="C48" s="5" t="s">
        <v>9567</v>
      </c>
      <c r="D48" s="3" t="str">
        <f ca="1">IFERROR(IF(OFFSET('PNNL site counts by File'!C$1,MATCH(A48,'PNNL site counts by File'!$F$2:$F$101,0),0)=0,"No","Yes"),"No")</f>
        <v>No</v>
      </c>
      <c r="E48" s="3" t="str">
        <f ca="1">IFERROR(IF(OFFSET('PNNL site counts by File'!$E$1,MATCH(A48,'PNNL site counts by File'!$F$2:$F$101,0),0)=0,"Yes","No"),"No Site ID")</f>
        <v>No</v>
      </c>
      <c r="F48" s="3" t="str">
        <f>IF(SUMIF('Appendix F'!$A$3:$A$7050,A48,'Appendix F'!$H$3:$H$7050)&gt;0,"Yes","No")</f>
        <v>No</v>
      </c>
      <c r="G48" s="3" t="s">
        <v>9528</v>
      </c>
      <c r="H48" s="45" t="s">
        <v>9791</v>
      </c>
      <c r="I48" s="5" t="str">
        <f ca="1">IFERROR(OFFSET('PNNL Sites by sector'!$J$2,MATCH(A48,'PNNL Sites by sector'!$A$3:$A$103,0),0),"")</f>
        <v/>
      </c>
      <c r="J48" s="3">
        <f ca="1">IFERROR(OFFSET('PNNL site counts by File'!$C$1,MATCH(A48,'PNNL site counts by File'!$F$2:$F$101,0),0),0)</f>
        <v>0</v>
      </c>
      <c r="K48" s="3">
        <f ca="1">IFERROR(OFFSET('PNNL site counts by File'!$A$1,MATCH(A48,'PNNL site counts by File'!$F$2:$F$101,0),0),0)</f>
        <v>320</v>
      </c>
      <c r="L48" s="15">
        <v>778</v>
      </c>
      <c r="M48" s="15">
        <v>0</v>
      </c>
    </row>
    <row r="49" spans="1:13" x14ac:dyDescent="0.25">
      <c r="A49" s="5" t="s">
        <v>1258</v>
      </c>
      <c r="B49" s="5" t="s">
        <v>1259</v>
      </c>
      <c r="C49" s="5" t="s">
        <v>9567</v>
      </c>
      <c r="D49" s="3" t="str">
        <f ca="1">IFERROR(IF(OFFSET('PNNL site counts by File'!C$1,MATCH(A49,'PNNL site counts by File'!$F$2:$F$101,0),0)=0,"No","Yes"),"No")</f>
        <v>No</v>
      </c>
      <c r="E49" s="3" t="str">
        <f ca="1">IFERROR(IF(OFFSET('PNNL site counts by File'!$E$1,MATCH(A49,'PNNL site counts by File'!$F$2:$F$101,0),0)=0,"Yes","No"),"No Site ID")</f>
        <v>No</v>
      </c>
      <c r="F49" s="3" t="str">
        <f>IF(SUMIF('Appendix F'!$A$3:$A$7050,A49,'Appendix F'!$H$3:$H$7050)&gt;0,"Yes","No")</f>
        <v>No</v>
      </c>
      <c r="G49" s="3" t="s">
        <v>9528</v>
      </c>
      <c r="H49" s="45" t="s">
        <v>9791</v>
      </c>
      <c r="I49" s="5" t="str">
        <f ca="1">IFERROR(OFFSET('PNNL Sites by sector'!$J$2,MATCH(A49,'PNNL Sites by sector'!$A$3:$A$103,0),0),"")</f>
        <v/>
      </c>
      <c r="J49" s="3">
        <f ca="1">IFERROR(OFFSET('PNNL site counts by File'!$C$1,MATCH(A49,'PNNL site counts by File'!$F$2:$F$101,0),0),0)</f>
        <v>0</v>
      </c>
      <c r="K49" s="3">
        <f ca="1">IFERROR(OFFSET('PNNL site counts by File'!$A$1,MATCH(A49,'PNNL site counts by File'!$F$2:$F$101,0),0),0)</f>
        <v>320</v>
      </c>
      <c r="L49" s="15">
        <v>825</v>
      </c>
      <c r="M49" s="15">
        <v>0</v>
      </c>
    </row>
    <row r="50" spans="1:13" x14ac:dyDescent="0.25">
      <c r="A50" s="5" t="s">
        <v>1260</v>
      </c>
      <c r="B50" s="5" t="s">
        <v>1261</v>
      </c>
      <c r="C50" s="5" t="s">
        <v>9567</v>
      </c>
      <c r="D50" s="3" t="str">
        <f ca="1">IFERROR(IF(OFFSET('PNNL site counts by File'!C$1,MATCH(A50,'PNNL site counts by File'!$F$2:$F$101,0),0)=0,"No","Yes"),"No")</f>
        <v>No</v>
      </c>
      <c r="E50" s="3" t="str">
        <f ca="1">IFERROR(IF(OFFSET('PNNL site counts by File'!$E$1,MATCH(A50,'PNNL site counts by File'!$F$2:$F$101,0),0)=0,"Yes","No"),"No Site ID")</f>
        <v>No</v>
      </c>
      <c r="F50" s="3" t="str">
        <f>IF(SUMIF('Appendix F'!$A$3:$A$7050,A50,'Appendix F'!$H$3:$H$7050)&gt;0,"Yes","No")</f>
        <v>Yes</v>
      </c>
      <c r="G50" s="3" t="s">
        <v>9528</v>
      </c>
      <c r="H50" s="45" t="s">
        <v>9791</v>
      </c>
      <c r="I50" s="5" t="str">
        <f ca="1">IFERROR(OFFSET('PNNL Sites by sector'!$J$2,MATCH(A50,'PNNL Sites by sector'!$A$3:$A$103,0),0),"")</f>
        <v/>
      </c>
      <c r="J50" s="3">
        <f ca="1">IFERROR(OFFSET('PNNL site counts by File'!$C$1,MATCH(A50,'PNNL site counts by File'!$F$2:$F$101,0),0),0)</f>
        <v>0</v>
      </c>
      <c r="K50" s="3">
        <f ca="1">IFERROR(OFFSET('PNNL site counts by File'!$A$1,MATCH(A50,'PNNL site counts by File'!$F$2:$F$101,0),0),0)</f>
        <v>320</v>
      </c>
      <c r="L50" s="15">
        <v>2937</v>
      </c>
      <c r="M50" s="15">
        <v>0</v>
      </c>
    </row>
    <row r="51" spans="1:13" x14ac:dyDescent="0.25">
      <c r="A51" s="5" t="s">
        <v>1262</v>
      </c>
      <c r="B51" s="5" t="s">
        <v>1263</v>
      </c>
      <c r="C51" s="5" t="s">
        <v>9567</v>
      </c>
      <c r="D51" s="3" t="str">
        <f ca="1">IFERROR(IF(OFFSET('PNNL site counts by File'!C$1,MATCH(A51,'PNNL site counts by File'!$F$2:$F$101,0),0)=0,"No","Yes"),"No")</f>
        <v>No</v>
      </c>
      <c r="E51" s="3" t="str">
        <f ca="1">IFERROR(IF(OFFSET('PNNL site counts by File'!$E$1,MATCH(A51,'PNNL site counts by File'!$F$2:$F$101,0),0)=0,"Yes","No"),"No Site ID")</f>
        <v>No</v>
      </c>
      <c r="F51" s="3" t="str">
        <f>IF(SUMIF('Appendix F'!$A$3:$A$7050,A51,'Appendix F'!$H$3:$H$7050)&gt;0,"Yes","No")</f>
        <v>Yes</v>
      </c>
      <c r="G51" s="3" t="s">
        <v>9528</v>
      </c>
      <c r="H51" s="45" t="s">
        <v>9791</v>
      </c>
      <c r="I51" s="5" t="str">
        <f ca="1">IFERROR(OFFSET('PNNL Sites by sector'!$J$2,MATCH(A51,'PNNL Sites by sector'!$A$3:$A$103,0),0),"")</f>
        <v/>
      </c>
      <c r="J51" s="3">
        <f ca="1">IFERROR(OFFSET('PNNL site counts by File'!$C$1,MATCH(A51,'PNNL site counts by File'!$F$2:$F$101,0),0),0)</f>
        <v>0</v>
      </c>
      <c r="K51" s="3">
        <f ca="1">IFERROR(OFFSET('PNNL site counts by File'!$A$1,MATCH(A51,'PNNL site counts by File'!$F$2:$F$101,0),0),0)</f>
        <v>320</v>
      </c>
      <c r="L51" s="15">
        <v>358</v>
      </c>
      <c r="M51" s="15">
        <v>0</v>
      </c>
    </row>
    <row r="52" spans="1:13" x14ac:dyDescent="0.25">
      <c r="A52" s="5" t="s">
        <v>1264</v>
      </c>
      <c r="B52" s="5" t="s">
        <v>1265</v>
      </c>
      <c r="C52" s="5" t="s">
        <v>9567</v>
      </c>
      <c r="D52" s="3" t="str">
        <f ca="1">IFERROR(IF(OFFSET('PNNL site counts by File'!C$1,MATCH(A52,'PNNL site counts by File'!$F$2:$F$101,0),0)=0,"No","Yes"),"No")</f>
        <v>No</v>
      </c>
      <c r="E52" s="3" t="str">
        <f ca="1">IFERROR(IF(OFFSET('PNNL site counts by File'!$E$1,MATCH(A52,'PNNL site counts by File'!$F$2:$F$101,0),0)=0,"Yes","No"),"No Site ID")</f>
        <v>No</v>
      </c>
      <c r="F52" s="3" t="str">
        <f>IF(SUMIF('Appendix F'!$A$3:$A$7050,A52,'Appendix F'!$H$3:$H$7050)&gt;0,"Yes","No")</f>
        <v>No</v>
      </c>
      <c r="G52" s="3" t="s">
        <v>9528</v>
      </c>
      <c r="H52" s="45" t="s">
        <v>9791</v>
      </c>
      <c r="I52" s="5" t="str">
        <f ca="1">IFERROR(OFFSET('PNNL Sites by sector'!$J$2,MATCH(A52,'PNNL Sites by sector'!$A$3:$A$103,0),0),"")</f>
        <v/>
      </c>
      <c r="J52" s="3">
        <f ca="1">IFERROR(OFFSET('PNNL site counts by File'!$C$1,MATCH(A52,'PNNL site counts by File'!$F$2:$F$101,0),0),0)</f>
        <v>0</v>
      </c>
      <c r="K52" s="3">
        <f ca="1">IFERROR(OFFSET('PNNL site counts by File'!$A$1,MATCH(A52,'PNNL site counts by File'!$F$2:$F$101,0),0),0)</f>
        <v>309</v>
      </c>
      <c r="L52" s="15">
        <v>953</v>
      </c>
      <c r="M52" s="15">
        <v>0</v>
      </c>
    </row>
    <row r="53" spans="1:13" x14ac:dyDescent="0.25">
      <c r="A53" s="5" t="s">
        <v>1266</v>
      </c>
      <c r="B53" s="5" t="s">
        <v>1267</v>
      </c>
      <c r="C53" s="5" t="s">
        <v>9567</v>
      </c>
      <c r="D53" s="3" t="str">
        <f ca="1">IFERROR(IF(OFFSET('PNNL site counts by File'!C$1,MATCH(A53,'PNNL site counts by File'!$F$2:$F$101,0),0)=0,"No","Yes"),"No")</f>
        <v>No</v>
      </c>
      <c r="E53" s="3" t="str">
        <f ca="1">IFERROR(IF(OFFSET('PNNL site counts by File'!$E$1,MATCH(A53,'PNNL site counts by File'!$F$2:$F$101,0),0)=0,"Yes","No"),"No Site ID")</f>
        <v>No</v>
      </c>
      <c r="F53" s="3" t="str">
        <f>IF(SUMIF('Appendix F'!$A$3:$A$7050,A53,'Appendix F'!$H$3:$H$7050)&gt;0,"Yes","No")</f>
        <v>Yes</v>
      </c>
      <c r="G53" s="3" t="s">
        <v>9528</v>
      </c>
      <c r="H53" s="45" t="s">
        <v>9791</v>
      </c>
      <c r="I53" s="5" t="str">
        <f ca="1">IFERROR(OFFSET('PNNL Sites by sector'!$J$2,MATCH(A53,'PNNL Sites by sector'!$A$3:$A$103,0),0),"")</f>
        <v/>
      </c>
      <c r="J53" s="3">
        <f ca="1">IFERROR(OFFSET('PNNL site counts by File'!$C$1,MATCH(A53,'PNNL site counts by File'!$F$2:$F$101,0),0),0)</f>
        <v>0</v>
      </c>
      <c r="K53" s="3">
        <f ca="1">IFERROR(OFFSET('PNNL site counts by File'!$A$1,MATCH(A53,'PNNL site counts by File'!$F$2:$F$101,0),0),0)</f>
        <v>320</v>
      </c>
      <c r="L53" s="15">
        <v>3123</v>
      </c>
      <c r="M53" s="15">
        <v>0</v>
      </c>
    </row>
    <row r="54" spans="1:13" x14ac:dyDescent="0.25">
      <c r="A54" s="5" t="s">
        <v>1268</v>
      </c>
      <c r="B54" s="5" t="s">
        <v>1269</v>
      </c>
      <c r="C54" s="5" t="s">
        <v>9567</v>
      </c>
      <c r="D54" s="3" t="str">
        <f ca="1">IFERROR(IF(OFFSET('PNNL site counts by File'!C$1,MATCH(A54,'PNNL site counts by File'!$F$2:$F$101,0),0)=0,"No","Yes"),"No")</f>
        <v>No</v>
      </c>
      <c r="E54" s="3" t="str">
        <f ca="1">IFERROR(IF(OFFSET('PNNL site counts by File'!$E$1,MATCH(A54,'PNNL site counts by File'!$F$2:$F$101,0),0)=0,"Yes","No"),"No Site ID")</f>
        <v>No</v>
      </c>
      <c r="F54" s="3" t="str">
        <f>IF(SUMIF('Appendix F'!$A$3:$A$7050,A54,'Appendix F'!$H$3:$H$7050)&gt;0,"Yes","No")</f>
        <v>Yes</v>
      </c>
      <c r="G54" s="3" t="s">
        <v>9528</v>
      </c>
      <c r="H54" s="45" t="s">
        <v>9791</v>
      </c>
      <c r="I54" s="5" t="str">
        <f ca="1">IFERROR(OFFSET('PNNL Sites by sector'!$J$2,MATCH(A54,'PNNL Sites by sector'!$A$3:$A$103,0),0),"")</f>
        <v/>
      </c>
      <c r="J54" s="3">
        <f ca="1">IFERROR(OFFSET('PNNL site counts by File'!$C$1,MATCH(A54,'PNNL site counts by File'!$F$2:$F$101,0),0),0)</f>
        <v>0</v>
      </c>
      <c r="K54" s="3">
        <f ca="1">IFERROR(OFFSET('PNNL site counts by File'!$A$1,MATCH(A54,'PNNL site counts by File'!$F$2:$F$101,0),0),0)</f>
        <v>320</v>
      </c>
      <c r="L54" s="15">
        <v>2233</v>
      </c>
      <c r="M54" s="15">
        <v>0</v>
      </c>
    </row>
    <row r="55" spans="1:13" x14ac:dyDescent="0.25">
      <c r="A55" s="5" t="s">
        <v>1270</v>
      </c>
      <c r="B55" s="5" t="s">
        <v>1271</v>
      </c>
      <c r="C55" s="5" t="s">
        <v>9567</v>
      </c>
      <c r="D55" s="3" t="str">
        <f ca="1">IFERROR(IF(OFFSET('PNNL site counts by File'!C$1,MATCH(A55,'PNNL site counts by File'!$F$2:$F$101,0),0)=0,"No","Yes"),"No")</f>
        <v>No</v>
      </c>
      <c r="E55" s="3" t="str">
        <f ca="1">IFERROR(IF(OFFSET('PNNL site counts by File'!$E$1,MATCH(A55,'PNNL site counts by File'!$F$2:$F$101,0),0)=0,"Yes","No"),"No Site ID")</f>
        <v>No</v>
      </c>
      <c r="F55" s="3" t="str">
        <f>IF(SUMIF('Appendix F'!$A$3:$A$7050,A55,'Appendix F'!$H$3:$H$7050)&gt;0,"Yes","No")</f>
        <v>Yes</v>
      </c>
      <c r="G55" s="3" t="s">
        <v>9528</v>
      </c>
      <c r="H55" s="45" t="s">
        <v>9791</v>
      </c>
      <c r="I55" s="5" t="str">
        <f ca="1">IFERROR(OFFSET('PNNL Sites by sector'!$J$2,MATCH(A55,'PNNL Sites by sector'!$A$3:$A$103,0),0),"")</f>
        <v/>
      </c>
      <c r="J55" s="3">
        <f ca="1">IFERROR(OFFSET('PNNL site counts by File'!$C$1,MATCH(A55,'PNNL site counts by File'!$F$2:$F$101,0),0),0)</f>
        <v>0</v>
      </c>
      <c r="K55" s="3">
        <f ca="1">IFERROR(OFFSET('PNNL site counts by File'!$A$1,MATCH(A55,'PNNL site counts by File'!$F$2:$F$101,0),0),0)</f>
        <v>317</v>
      </c>
      <c r="L55" s="15">
        <v>1634</v>
      </c>
      <c r="M55" s="15">
        <v>0</v>
      </c>
    </row>
    <row r="56" spans="1:13" x14ac:dyDescent="0.25">
      <c r="A56" s="5" t="s">
        <v>1272</v>
      </c>
      <c r="B56" s="5" t="s">
        <v>1273</v>
      </c>
      <c r="C56" s="5" t="s">
        <v>9567</v>
      </c>
      <c r="D56" s="3" t="str">
        <f ca="1">IFERROR(IF(OFFSET('PNNL site counts by File'!C$1,MATCH(A56,'PNNL site counts by File'!$F$2:$F$101,0),0)=0,"No","Yes"),"No")</f>
        <v>No</v>
      </c>
      <c r="E56" s="3" t="str">
        <f ca="1">IFERROR(IF(OFFSET('PNNL site counts by File'!$E$1,MATCH(A56,'PNNL site counts by File'!$F$2:$F$101,0),0)=0,"Yes","No"),"No Site ID")</f>
        <v>No</v>
      </c>
      <c r="F56" s="3" t="str">
        <f>IF(SUMIF('Appendix F'!$A$3:$A$7050,A56,'Appendix F'!$H$3:$H$7050)&gt;0,"Yes","No")</f>
        <v>Yes</v>
      </c>
      <c r="G56" s="3" t="s">
        <v>9528</v>
      </c>
      <c r="H56" s="45" t="s">
        <v>9791</v>
      </c>
      <c r="I56" s="5" t="str">
        <f ca="1">IFERROR(OFFSET('PNNL Sites by sector'!$J$2,MATCH(A56,'PNNL Sites by sector'!$A$3:$A$103,0),0),"")</f>
        <v/>
      </c>
      <c r="J56" s="3">
        <f ca="1">IFERROR(OFFSET('PNNL site counts by File'!$C$1,MATCH(A56,'PNNL site counts by File'!$F$2:$F$101,0),0),0)</f>
        <v>0</v>
      </c>
      <c r="K56" s="3">
        <f ca="1">IFERROR(OFFSET('PNNL site counts by File'!$A$1,MATCH(A56,'PNNL site counts by File'!$F$2:$F$101,0),0),0)</f>
        <v>320</v>
      </c>
      <c r="L56" s="15">
        <v>1232</v>
      </c>
      <c r="M56" s="15">
        <v>0</v>
      </c>
    </row>
    <row r="57" spans="1:13" x14ac:dyDescent="0.25">
      <c r="A57" s="5" t="s">
        <v>1274</v>
      </c>
      <c r="B57" s="5" t="s">
        <v>1275</v>
      </c>
      <c r="C57" s="5" t="s">
        <v>9567</v>
      </c>
      <c r="D57" s="3" t="str">
        <f ca="1">IFERROR(IF(OFFSET('PNNL site counts by File'!C$1,MATCH(A57,'PNNL site counts by File'!$F$2:$F$101,0),0)=0,"No","Yes"),"No")</f>
        <v>Yes</v>
      </c>
      <c r="E57" s="3" t="str">
        <f ca="1">IFERROR(IF(OFFSET('PNNL site counts by File'!$E$1,MATCH(A57,'PNNL site counts by File'!$F$2:$F$101,0),0)=0,"Yes","No"),"No Site ID")</f>
        <v>No</v>
      </c>
      <c r="F57" s="3" t="str">
        <f>IF(SUMIF('Appendix F'!$A$3:$A$7050,A57,'Appendix F'!$H$3:$H$7050)&gt;0,"Yes","No")</f>
        <v>Yes</v>
      </c>
      <c r="G57" s="3" t="s">
        <v>9527</v>
      </c>
      <c r="H57" s="45"/>
      <c r="I57" s="5" t="str">
        <f ca="1">IFERROR(OFFSET('PNNL Sites by sector'!$J$2,MATCH(A57,'PNNL Sites by sector'!$A$3:$A$103,0),0),"")</f>
        <v>RES,COM,Weather</v>
      </c>
      <c r="J57" s="3">
        <f ca="1">IFERROR(OFFSET('PNNL site counts by File'!$C$1,MATCH(A57,'PNNL site counts by File'!$F$2:$F$101,0),0),0)</f>
        <v>479</v>
      </c>
      <c r="K57" s="3">
        <f ca="1">IFERROR(OFFSET('PNNL site counts by File'!$A$1,MATCH(A57,'PNNL site counts by File'!$F$2:$F$101,0),0),0)</f>
        <v>548</v>
      </c>
      <c r="L57" s="15">
        <v>13046</v>
      </c>
      <c r="M57" s="15">
        <v>9416</v>
      </c>
    </row>
    <row r="58" spans="1:13" x14ac:dyDescent="0.25">
      <c r="A58" s="5" t="s">
        <v>1276</v>
      </c>
      <c r="B58" s="5" t="s">
        <v>1277</v>
      </c>
      <c r="C58" s="5" t="s">
        <v>9567</v>
      </c>
      <c r="D58" s="3" t="str">
        <f ca="1">IFERROR(IF(OFFSET('PNNL site counts by File'!C$1,MATCH(A58,'PNNL site counts by File'!$F$2:$F$101,0),0)=0,"No","Yes"),"No")</f>
        <v>Yes</v>
      </c>
      <c r="E58" s="3" t="str">
        <f ca="1">IFERROR(IF(OFFSET('PNNL site counts by File'!$E$1,MATCH(A58,'PNNL site counts by File'!$F$2:$F$101,0),0)=0,"Yes","No"),"No Site ID")</f>
        <v>No</v>
      </c>
      <c r="F58" s="3" t="str">
        <f>IF(SUMIF('Appendix F'!$A$3:$A$7050,A58,'Appendix F'!$H$3:$H$7050)&gt;0,"Yes","No")</f>
        <v>Yes</v>
      </c>
      <c r="G58" s="3" t="s">
        <v>9527</v>
      </c>
      <c r="H58" s="45"/>
      <c r="I58" s="5" t="str">
        <f ca="1">IFERROR(OFFSET('PNNL Sites by sector'!$J$2,MATCH(A58,'PNNL Sites by sector'!$A$3:$A$103,0),0),"")</f>
        <v>RES,COM,</v>
      </c>
      <c r="J58" s="3">
        <f ca="1">IFERROR(OFFSET('PNNL site counts by File'!$C$1,MATCH(A58,'PNNL site counts by File'!$F$2:$F$101,0),0),0)</f>
        <v>46</v>
      </c>
      <c r="K58" s="3">
        <f ca="1">IFERROR(OFFSET('PNNL site counts by File'!$A$1,MATCH(A58,'PNNL site counts by File'!$F$2:$F$101,0),0),0)</f>
        <v>13</v>
      </c>
      <c r="L58" s="15">
        <v>115</v>
      </c>
      <c r="M58" s="15">
        <v>93</v>
      </c>
    </row>
    <row r="59" spans="1:13" x14ac:dyDescent="0.25">
      <c r="A59" s="5" t="s">
        <v>1278</v>
      </c>
      <c r="B59" s="5" t="s">
        <v>9559</v>
      </c>
      <c r="C59" s="5" t="s">
        <v>9570</v>
      </c>
      <c r="D59" s="3" t="str">
        <f ca="1">IFERROR(IF(OFFSET('PNNL site counts by File'!C$1,MATCH(A59,'PNNL site counts by File'!$F$2:$F$101,0),0)=0,"No","Yes"),"No")</f>
        <v>No</v>
      </c>
      <c r="E59" s="3" t="str">
        <f ca="1">IFERROR(IF(OFFSET('PNNL site counts by File'!$E$1,MATCH(A59,'PNNL site counts by File'!$F$2:$F$101,0),0)=0,"Yes","No"),"No Site ID")</f>
        <v>No Site ID</v>
      </c>
      <c r="F59" s="3" t="str">
        <f>IF(SUMIF('Appendix F'!$A$3:$A$7050,A59,'Appendix F'!$H$3:$H$7050)&gt;0,"Yes","No")</f>
        <v>Yes</v>
      </c>
      <c r="G59" s="3" t="s">
        <v>9528</v>
      </c>
      <c r="H59" s="45" t="s">
        <v>9773</v>
      </c>
      <c r="I59" s="5" t="s">
        <v>9812</v>
      </c>
      <c r="J59" s="3">
        <f ca="1">IFERROR(OFFSET('PNNL site counts by File'!$C$1,MATCH(A59,'PNNL site counts by File'!$F$2:$F$101,0),0),0)</f>
        <v>0</v>
      </c>
      <c r="K59" s="3">
        <f ca="1">IFERROR(OFFSET('PNNL site counts by File'!$A$1,MATCH(A59,'PNNL site counts by File'!$F$2:$F$101,0),0),0)</f>
        <v>0</v>
      </c>
      <c r="L59" s="15">
        <v>5113</v>
      </c>
      <c r="M59" s="15">
        <f>L59</f>
        <v>5113</v>
      </c>
    </row>
    <row r="60" spans="1:13" x14ac:dyDescent="0.25">
      <c r="A60" s="5" t="s">
        <v>1279</v>
      </c>
      <c r="B60" s="5" t="s">
        <v>9560</v>
      </c>
      <c r="C60" s="5" t="s">
        <v>9570</v>
      </c>
      <c r="D60" s="3" t="str">
        <f ca="1">IFERROR(IF(OFFSET('PNNL site counts by File'!C$1,MATCH(A60,'PNNL site counts by File'!$F$2:$F$101,0),0)=0,"No","Yes"),"No")</f>
        <v>No</v>
      </c>
      <c r="E60" s="3" t="str">
        <f ca="1">IFERROR(IF(OFFSET('PNNL site counts by File'!$E$1,MATCH(A60,'PNNL site counts by File'!$F$2:$F$101,0),0)=0,"Yes","No"),"No Site ID")</f>
        <v>No Site ID</v>
      </c>
      <c r="F60" s="3" t="str">
        <f>IF(SUMIF('Appendix F'!$A$3:$A$7050,A60,'Appendix F'!$H$3:$H$7050)&gt;0,"Yes","No")</f>
        <v>Yes</v>
      </c>
      <c r="G60" s="3" t="s">
        <v>9528</v>
      </c>
      <c r="H60" s="45" t="s">
        <v>9773</v>
      </c>
      <c r="I60" s="5" t="s">
        <v>9812</v>
      </c>
      <c r="J60" s="3">
        <f ca="1">IFERROR(OFFSET('PNNL site counts by File'!$C$1,MATCH(A60,'PNNL site counts by File'!$F$2:$F$101,0),0),0)</f>
        <v>0</v>
      </c>
      <c r="K60" s="3">
        <f ca="1">IFERROR(OFFSET('PNNL site counts by File'!$A$1,MATCH(A60,'PNNL site counts by File'!$F$2:$F$101,0),0),0)</f>
        <v>0</v>
      </c>
      <c r="L60" s="15">
        <v>5113</v>
      </c>
      <c r="M60" s="15">
        <f t="shared" ref="M60:M62" si="1">L60</f>
        <v>5113</v>
      </c>
    </row>
    <row r="61" spans="1:13" x14ac:dyDescent="0.25">
      <c r="A61" s="5" t="s">
        <v>1280</v>
      </c>
      <c r="B61" s="5" t="s">
        <v>9561</v>
      </c>
      <c r="C61" s="5" t="s">
        <v>9570</v>
      </c>
      <c r="D61" s="3" t="str">
        <f ca="1">IFERROR(IF(OFFSET('PNNL site counts by File'!C$1,MATCH(A61,'PNNL site counts by File'!$F$2:$F$101,0),0)=0,"No","Yes"),"No")</f>
        <v>No</v>
      </c>
      <c r="E61" s="3" t="str">
        <f ca="1">IFERROR(IF(OFFSET('PNNL site counts by File'!$E$1,MATCH(A61,'PNNL site counts by File'!$F$2:$F$101,0),0)=0,"Yes","No"),"No Site ID")</f>
        <v>No Site ID</v>
      </c>
      <c r="F61" s="3" t="str">
        <f>IF(SUMIF('Appendix F'!$A$3:$A$7050,A61,'Appendix F'!$H$3:$H$7050)&gt;0,"Yes","No")</f>
        <v>Yes</v>
      </c>
      <c r="G61" s="3" t="s">
        <v>9528</v>
      </c>
      <c r="H61" s="45" t="s">
        <v>9773</v>
      </c>
      <c r="I61" s="5" t="s">
        <v>9812</v>
      </c>
      <c r="J61" s="3">
        <f ca="1">IFERROR(OFFSET('PNNL site counts by File'!$C$1,MATCH(A61,'PNNL site counts by File'!$F$2:$F$101,0),0),0)</f>
        <v>0</v>
      </c>
      <c r="K61" s="3">
        <f ca="1">IFERROR(OFFSET('PNNL site counts by File'!$A$1,MATCH(A61,'PNNL site counts by File'!$F$2:$F$101,0),0),0)</f>
        <v>0</v>
      </c>
      <c r="L61" s="15">
        <v>5113</v>
      </c>
      <c r="M61" s="15">
        <f t="shared" si="1"/>
        <v>5113</v>
      </c>
    </row>
    <row r="62" spans="1:13" x14ac:dyDescent="0.25">
      <c r="A62" s="5" t="s">
        <v>1281</v>
      </c>
      <c r="B62" s="5" t="s">
        <v>9562</v>
      </c>
      <c r="C62" s="5" t="s">
        <v>9570</v>
      </c>
      <c r="D62" s="3" t="str">
        <f ca="1">IFERROR(IF(OFFSET('PNNL site counts by File'!C$1,MATCH(A62,'PNNL site counts by File'!$F$2:$F$101,0),0)=0,"No","Yes"),"No")</f>
        <v>No</v>
      </c>
      <c r="E62" s="3" t="str">
        <f ca="1">IFERROR(IF(OFFSET('PNNL site counts by File'!$E$1,MATCH(A62,'PNNL site counts by File'!$F$2:$F$101,0),0)=0,"Yes","No"),"No Site ID")</f>
        <v>No Site ID</v>
      </c>
      <c r="F62" s="3" t="str">
        <f>IF(SUMIF('Appendix F'!$A$3:$A$7050,A62,'Appendix F'!$H$3:$H$7050)&gt;0,"Yes","No")</f>
        <v>Yes</v>
      </c>
      <c r="G62" s="3" t="s">
        <v>9528</v>
      </c>
      <c r="H62" s="45" t="s">
        <v>9773</v>
      </c>
      <c r="I62" s="5" t="s">
        <v>9812</v>
      </c>
      <c r="J62" s="3">
        <f ca="1">IFERROR(OFFSET('PNNL site counts by File'!$C$1,MATCH(A62,'PNNL site counts by File'!$F$2:$F$101,0),0),0)</f>
        <v>0</v>
      </c>
      <c r="K62" s="3">
        <f ca="1">IFERROR(OFFSET('PNNL site counts by File'!$A$1,MATCH(A62,'PNNL site counts by File'!$F$2:$F$101,0),0),0)</f>
        <v>0</v>
      </c>
      <c r="L62" s="15">
        <v>5113</v>
      </c>
      <c r="M62" s="15">
        <f t="shared" si="1"/>
        <v>5113</v>
      </c>
    </row>
    <row r="63" spans="1:13" x14ac:dyDescent="0.25">
      <c r="A63" s="5" t="s">
        <v>1282</v>
      </c>
      <c r="C63" s="5" t="s">
        <v>9566</v>
      </c>
      <c r="D63" s="3" t="str">
        <f ca="1">IFERROR(IF(OFFSET('PNNL site counts by File'!C$1,MATCH(A63,'PNNL site counts by File'!$F$2:$F$101,0),0)=0,"No","Yes"),"No")</f>
        <v>Yes</v>
      </c>
      <c r="E63" s="3" t="str">
        <f ca="1">IFERROR(IF(OFFSET('PNNL site counts by File'!$E$1,MATCH(A63,'PNNL site counts by File'!$F$2:$F$101,0),0)=0,"Yes","No"),"No Site ID")</f>
        <v>Yes</v>
      </c>
      <c r="F63" s="3" t="str">
        <f>IF(SUMIF('Appendix F'!$A$3:$A$7050,A63,'Appendix F'!$H$3:$H$7050)&gt;0,"Yes","No")</f>
        <v>Yes</v>
      </c>
      <c r="G63" s="3" t="s">
        <v>9527</v>
      </c>
      <c r="H63" s="45" t="s">
        <v>9983</v>
      </c>
      <c r="I63" s="5" t="str">
        <f ca="1">IFERROR(OFFSET('PNNL Sites by sector'!$J$2,MATCH(A63,'PNNL Sites by sector'!$A$3:$A$103,0),0),"")</f>
        <v>RES,</v>
      </c>
      <c r="J63" s="3">
        <f ca="1">IFERROR(OFFSET('PNNL site counts by File'!$C$1,MATCH(A63,'PNNL site counts by File'!$F$2:$F$101,0),0),0)</f>
        <v>353</v>
      </c>
      <c r="K63" s="3">
        <f ca="1">IFERROR(OFFSET('PNNL site counts by File'!$A$1,MATCH(A63,'PNNL site counts by File'!$F$2:$F$101,0),0),0)</f>
        <v>158</v>
      </c>
      <c r="L63" s="15">
        <v>511</v>
      </c>
      <c r="M63" s="15">
        <f ca="1">L63-K63</f>
        <v>353</v>
      </c>
    </row>
    <row r="64" spans="1:13" x14ac:dyDescent="0.25">
      <c r="A64" s="5" t="s">
        <v>1283</v>
      </c>
      <c r="B64" s="5" t="s">
        <v>1284</v>
      </c>
      <c r="C64" s="5" t="s">
        <v>9567</v>
      </c>
      <c r="D64" s="3" t="str">
        <f ca="1">IFERROR(IF(OFFSET('PNNL site counts by File'!C$1,MATCH(A64,'PNNL site counts by File'!$F$2:$F$101,0),0)=0,"No","Yes"),"No")</f>
        <v>Yes</v>
      </c>
      <c r="E64" s="3" t="str">
        <f ca="1">IFERROR(IF(OFFSET('PNNL site counts by File'!$E$1,MATCH(A64,'PNNL site counts by File'!$F$2:$F$101,0),0)=0,"Yes","No"),"No Site ID")</f>
        <v>Yes</v>
      </c>
      <c r="F64" s="3" t="str">
        <f>IF(SUMIF('Appendix F'!$A$3:$A$7050,A64,'Appendix F'!$H$3:$H$7050)&gt;0,"Yes","No")</f>
        <v>No</v>
      </c>
      <c r="G64" s="3" t="s">
        <v>9527</v>
      </c>
      <c r="H64" s="45"/>
      <c r="I64" s="5" t="str">
        <f ca="1">IFERROR(OFFSET('PNNL Sites by sector'!$J$2,MATCH(A64,'PNNL Sites by sector'!$A$3:$A$103,0),0),"")</f>
        <v>RES,</v>
      </c>
      <c r="J64" s="3">
        <f ca="1">IFERROR(OFFSET('PNNL site counts by File'!$C$1,MATCH(A64,'PNNL site counts by File'!$F$2:$F$101,0),0),0)</f>
        <v>353</v>
      </c>
      <c r="K64" s="3">
        <f ca="1">IFERROR(OFFSET('PNNL site counts by File'!$A$1,MATCH(A64,'PNNL site counts by File'!$F$2:$F$101,0),0),0)</f>
        <v>157</v>
      </c>
      <c r="L64" s="15">
        <v>510</v>
      </c>
      <c r="M64" s="15">
        <f ca="1">L64-K64</f>
        <v>353</v>
      </c>
    </row>
    <row r="65" spans="1:13" x14ac:dyDescent="0.25">
      <c r="A65" s="5" t="s">
        <v>1285</v>
      </c>
      <c r="C65" s="5" t="s">
        <v>9569</v>
      </c>
      <c r="D65" s="3" t="str">
        <f ca="1">IFERROR(IF(OFFSET('PNNL site counts by File'!C$1,MATCH(A65,'PNNL site counts by File'!$F$2:$F$101,0),0)=0,"No","Yes"),"No")</f>
        <v>Yes</v>
      </c>
      <c r="E65" s="3" t="str">
        <f ca="1">IFERROR(IF(OFFSET('PNNL site counts by File'!$E$1,MATCH(A65,'PNNL site counts by File'!$F$2:$F$101,0),0)=0,"Yes","No"),"No Site ID")</f>
        <v>Yes</v>
      </c>
      <c r="F65" s="3" t="str">
        <f>IF(SUMIF('Appendix F'!$A$3:$A$7050,A65,'Appendix F'!$H$3:$H$7050)&gt;0,"Yes","No")</f>
        <v>Yes</v>
      </c>
      <c r="G65" s="3" t="s">
        <v>9527</v>
      </c>
      <c r="H65" s="45" t="s">
        <v>9944</v>
      </c>
      <c r="I65" s="5" t="str">
        <f ca="1">IFERROR(OFFSET('PNNL Sites by sector'!$J$2,MATCH(A65,'PNNL Sites by sector'!$A$3:$A$103,0),0),"")</f>
        <v>RES,</v>
      </c>
      <c r="J65" s="3">
        <f ca="1">IFERROR(OFFSET('PNNL site counts by File'!$C$1,MATCH(A65,'PNNL site counts by File'!$F$2:$F$101,0),0),0)</f>
        <v>249</v>
      </c>
      <c r="K65" s="3">
        <f ca="1">IFERROR(OFFSET('PNNL site counts by File'!$A$1,MATCH(A65,'PNNL site counts by File'!$F$2:$F$101,0),0),0)</f>
        <v>82</v>
      </c>
      <c r="L65" s="15">
        <v>331</v>
      </c>
      <c r="M65" s="15">
        <f ca="1">L65-K65</f>
        <v>249</v>
      </c>
    </row>
    <row r="66" spans="1:13" x14ac:dyDescent="0.25">
      <c r="A66" s="5" t="s">
        <v>1286</v>
      </c>
      <c r="B66" s="5" t="s">
        <v>1287</v>
      </c>
      <c r="C66" s="5" t="s">
        <v>9567</v>
      </c>
      <c r="D66" s="3" t="str">
        <f ca="1">IFERROR(IF(OFFSET('PNNL site counts by File'!C$1,MATCH(A66,'PNNL site counts by File'!$F$2:$F$101,0),0)=0,"No","Yes"),"No")</f>
        <v>Yes</v>
      </c>
      <c r="E66" s="3" t="str">
        <f ca="1">IFERROR(IF(OFFSET('PNNL site counts by File'!$E$1,MATCH(A66,'PNNL site counts by File'!$F$2:$F$101,0),0)=0,"Yes","No"),"No Site ID")</f>
        <v>No</v>
      </c>
      <c r="F66" s="3" t="str">
        <f>IF(SUMIF('Appendix F'!$A$3:$A$7050,A66,'Appendix F'!$H$3:$H$7050)&gt;0,"Yes","No")</f>
        <v>Yes</v>
      </c>
      <c r="G66" s="3" t="s">
        <v>9528</v>
      </c>
      <c r="H66" s="45"/>
      <c r="I66" s="5" t="str">
        <f ca="1">IFERROR(OFFSET('PNNL Sites by sector'!$J$2,MATCH(A66,'PNNL Sites by sector'!$A$3:$A$103,0),0),"")</f>
        <v>RES,COM,Weather</v>
      </c>
      <c r="J66" s="3">
        <f ca="1">IFERROR(OFFSET('PNNL site counts by File'!$C$1,MATCH(A66,'PNNL site counts by File'!$F$2:$F$101,0),0),0)</f>
        <v>35</v>
      </c>
      <c r="K66" s="3">
        <f ca="1">IFERROR(OFFSET('PNNL site counts by File'!$A$1,MATCH(A66,'PNNL site counts by File'!$F$2:$F$101,0),0),0)</f>
        <v>42</v>
      </c>
      <c r="L66" s="15">
        <v>186</v>
      </c>
      <c r="M66" s="15">
        <v>76</v>
      </c>
    </row>
    <row r="67" spans="1:13" x14ac:dyDescent="0.25">
      <c r="A67" s="5" t="s">
        <v>1288</v>
      </c>
      <c r="C67" s="5" t="s">
        <v>9567</v>
      </c>
      <c r="D67" s="3" t="str">
        <f ca="1">IFERROR(IF(OFFSET('PNNL site counts by File'!C$1,MATCH(A67,'PNNL site counts by File'!$F$2:$F$101,0),0)=0,"No","Yes"),"No")</f>
        <v>Yes</v>
      </c>
      <c r="E67" s="3" t="str">
        <f ca="1">IFERROR(IF(OFFSET('PNNL site counts by File'!$E$1,MATCH(A67,'PNNL site counts by File'!$F$2:$F$101,0),0)=0,"Yes","No"),"No Site ID")</f>
        <v>No</v>
      </c>
      <c r="F67" s="3" t="str">
        <f>IF(SUMIF('Appendix F'!$A$3:$A$7050,A67,'Appendix F'!$H$3:$H$7050)&gt;0,"Yes","No")</f>
        <v>Yes</v>
      </c>
      <c r="G67" s="3" t="s">
        <v>9527</v>
      </c>
      <c r="H67" s="45"/>
      <c r="I67" s="5" t="str">
        <f ca="1">IFERROR(OFFSET('PNNL Sites by sector'!$J$2,MATCH(A67,'PNNL Sites by sector'!$A$3:$A$103,0),0),"")</f>
        <v>RES,COM,Weather</v>
      </c>
      <c r="J67" s="3">
        <f ca="1">IFERROR(OFFSET('PNNL site counts by File'!$C$1,MATCH(A67,'PNNL site counts by File'!$F$2:$F$101,0),0),0)</f>
        <v>499</v>
      </c>
      <c r="K67" s="3">
        <f ca="1">IFERROR(OFFSET('PNNL site counts by File'!$A$1,MATCH(A67,'PNNL site counts by File'!$F$2:$F$101,0),0),0)</f>
        <v>1005</v>
      </c>
      <c r="L67" s="15">
        <v>1588</v>
      </c>
      <c r="M67" s="15">
        <v>606</v>
      </c>
    </row>
    <row r="68" spans="1:13" x14ac:dyDescent="0.25">
      <c r="A68" s="5" t="s">
        <v>1289</v>
      </c>
      <c r="B68" s="5" t="s">
        <v>1289</v>
      </c>
      <c r="C68" s="5" t="s">
        <v>9567</v>
      </c>
      <c r="D68" s="3" t="str">
        <f ca="1">IFERROR(IF(OFFSET('PNNL site counts by File'!C$1,MATCH(A68,'PNNL site counts by File'!$F$2:$F$101,0),0)=0,"No","Yes"),"No")</f>
        <v>Yes</v>
      </c>
      <c r="E68" s="3" t="str">
        <f ca="1">IFERROR(IF(OFFSET('PNNL site counts by File'!$E$1,MATCH(A68,'PNNL site counts by File'!$F$2:$F$101,0),0)=0,"Yes","No"),"No Site ID")</f>
        <v>No</v>
      </c>
      <c r="F68" s="3" t="str">
        <f>IF(SUMIF('Appendix F'!$A$3:$A$7050,A68,'Appendix F'!$H$3:$H$7050)&gt;0,"Yes","No")</f>
        <v>Yes</v>
      </c>
      <c r="G68" s="3" t="s">
        <v>9528</v>
      </c>
      <c r="H68" s="45" t="s">
        <v>9792</v>
      </c>
      <c r="I68" s="5" t="str">
        <f ca="1">IFERROR(OFFSET('PNNL Sites by sector'!$J$2,MATCH(A68,'PNNL Sites by sector'!$A$3:$A$103,0),0),"")</f>
        <v>RES,COM,Weather</v>
      </c>
      <c r="J68" s="3">
        <f ca="1">IFERROR(OFFSET('PNNL site counts by File'!$C$1,MATCH(A68,'PNNL site counts by File'!$F$2:$F$101,0),0),0)</f>
        <v>499</v>
      </c>
      <c r="K68" s="3">
        <f ca="1">IFERROR(OFFSET('PNNL site counts by File'!$A$1,MATCH(A68,'PNNL site counts by File'!$F$2:$F$101,0),0),0)</f>
        <v>1005</v>
      </c>
      <c r="L68" s="15">
        <v>1588</v>
      </c>
    </row>
    <row r="69" spans="1:13" x14ac:dyDescent="0.25">
      <c r="A69" s="5" t="s">
        <v>1290</v>
      </c>
      <c r="C69" s="5" t="s">
        <v>9566</v>
      </c>
      <c r="D69" s="3" t="str">
        <f ca="1">IFERROR(IF(OFFSET('PNNL site counts by File'!C$1,MATCH(A69,'PNNL site counts by File'!$F$2:$F$101,0),0)=0,"No","Yes"),"No")</f>
        <v>Yes</v>
      </c>
      <c r="E69" s="3" t="str">
        <f ca="1">IFERROR(IF(OFFSET('PNNL site counts by File'!$E$1,MATCH(A69,'PNNL site counts by File'!$F$2:$F$101,0),0)=0,"Yes","No"),"No Site ID")</f>
        <v>No</v>
      </c>
      <c r="F69" s="3" t="str">
        <f>IF(SUMIF('Appendix F'!$A$3:$A$7050,A69,'Appendix F'!$H$3:$H$7050)&gt;0,"Yes","No")</f>
        <v>Yes</v>
      </c>
      <c r="G69" s="3" t="s">
        <v>9528</v>
      </c>
      <c r="H69" s="45" t="s">
        <v>10123</v>
      </c>
      <c r="I69" s="5" t="str">
        <f ca="1">IFERROR(OFFSET('PNNL Sites by sector'!$J$2,MATCH(A69,'PNNL Sites by sector'!$A$3:$A$103,0),0),"")</f>
        <v>RES,</v>
      </c>
      <c r="J69" s="3">
        <f ca="1">IFERROR(OFFSET('PNNL site counts by File'!$C$1,MATCH(A69,'PNNL site counts by File'!$F$2:$F$101,0),0),0)</f>
        <v>353</v>
      </c>
      <c r="K69" s="3">
        <f ca="1">IFERROR(OFFSET('PNNL site counts by File'!$A$1,MATCH(A69,'PNNL site counts by File'!$F$2:$F$101,0),0),0)</f>
        <v>158</v>
      </c>
      <c r="L69" s="15">
        <v>2308</v>
      </c>
      <c r="M69" s="15">
        <v>1745</v>
      </c>
    </row>
    <row r="70" spans="1:13" x14ac:dyDescent="0.25">
      <c r="A70" s="5" t="s">
        <v>1291</v>
      </c>
      <c r="B70" s="5" t="s">
        <v>9563</v>
      </c>
      <c r="C70" s="5" t="s">
        <v>9568</v>
      </c>
      <c r="D70" s="3" t="str">
        <f ca="1">IFERROR(IF(OFFSET('PNNL site counts by File'!C$1,MATCH(A70,'PNNL site counts by File'!$F$2:$F$101,0),0)=0,"No","Yes"),"No")</f>
        <v>Yes</v>
      </c>
      <c r="E70" s="3" t="str">
        <f ca="1">IFERROR(IF(OFFSET('PNNL site counts by File'!$E$1,MATCH(A70,'PNNL site counts by File'!$F$2:$F$101,0),0)=0,"Yes","No"),"No Site ID")</f>
        <v>No</v>
      </c>
      <c r="F70" s="3" t="str">
        <f>IF(SUMIF('Appendix F'!$A$3:$A$7050,A70,'Appendix F'!$H$3:$H$7050)&gt;0,"Yes","No")</f>
        <v>Yes</v>
      </c>
      <c r="G70" s="3" t="s">
        <v>9528</v>
      </c>
      <c r="H70" s="45" t="s">
        <v>10146</v>
      </c>
      <c r="I70" s="5" t="str">
        <f ca="1">IFERROR(OFFSET('PNNL Sites by sector'!$J$2,MATCH(A70,'PNNL Sites by sector'!$A$3:$A$103,0),0),"")</f>
        <v>RES,</v>
      </c>
      <c r="J70" s="3">
        <f ca="1">IFERROR(OFFSET('PNNL site counts by File'!$C$1,MATCH(A70,'PNNL site counts by File'!$F$2:$F$101,0),0),0)</f>
        <v>290</v>
      </c>
      <c r="K70" s="3">
        <f ca="1">IFERROR(OFFSET('PNNL site counts by File'!$A$1,MATCH(A70,'PNNL site counts by File'!$F$2:$F$101,0),0),0)</f>
        <v>64</v>
      </c>
      <c r="L70" s="15">
        <v>7476</v>
      </c>
      <c r="M70" s="15">
        <v>6174</v>
      </c>
    </row>
    <row r="71" spans="1:13" x14ac:dyDescent="0.25">
      <c r="A71" s="5" t="s">
        <v>1292</v>
      </c>
      <c r="B71" s="5" t="s">
        <v>9563</v>
      </c>
      <c r="C71" s="5" t="s">
        <v>9568</v>
      </c>
      <c r="D71" s="3" t="str">
        <f ca="1">IFERROR(IF(OFFSET('PNNL site counts by File'!C$1,MATCH(A71,'PNNL site counts by File'!$F$2:$F$101,0),0)=0,"No","Yes"),"No")</f>
        <v>Yes</v>
      </c>
      <c r="E71" s="3" t="str">
        <f ca="1">IFERROR(IF(OFFSET('PNNL site counts by File'!$E$1,MATCH(A71,'PNNL site counts by File'!$F$2:$F$101,0),0)=0,"Yes","No"),"No Site ID")</f>
        <v>No</v>
      </c>
      <c r="F71" s="3" t="str">
        <f>IF(SUMIF('Appendix F'!$A$3:$A$7050,A71,'Appendix F'!$H$3:$H$7050)&gt;0,"Yes","No")</f>
        <v>Yes</v>
      </c>
      <c r="G71" s="3" t="s">
        <v>9527</v>
      </c>
      <c r="H71" s="45" t="s">
        <v>9804</v>
      </c>
      <c r="I71" s="5" t="str">
        <f ca="1">IFERROR(OFFSET('PNNL Sites by sector'!$J$2,MATCH(A71,'PNNL Sites by sector'!$A$3:$A$103,0),0),"")</f>
        <v>RES,</v>
      </c>
      <c r="J71" s="3">
        <f ca="1">IFERROR(OFFSET('PNNL site counts by File'!$C$1,MATCH(A71,'PNNL site counts by File'!$F$2:$F$101,0),0),0)</f>
        <v>290</v>
      </c>
      <c r="K71" s="3">
        <f ca="1">IFERROR(OFFSET('PNNL site counts by File'!$A$1,MATCH(A71,'PNNL site counts by File'!$F$2:$F$101,0),0),0)</f>
        <v>64</v>
      </c>
      <c r="L71" s="15">
        <v>7476</v>
      </c>
      <c r="M71" s="15">
        <v>6174</v>
      </c>
    </row>
    <row r="72" spans="1:13" x14ac:dyDescent="0.25">
      <c r="A72" s="5" t="s">
        <v>1293</v>
      </c>
      <c r="B72" s="5" t="s">
        <v>9563</v>
      </c>
      <c r="C72" s="5" t="s">
        <v>9568</v>
      </c>
      <c r="D72" s="3" t="str">
        <f ca="1">IFERROR(IF(OFFSET('PNNL site counts by File'!C$1,MATCH(A72,'PNNL site counts by File'!$F$2:$F$101,0),0)=0,"No","Yes"),"No")</f>
        <v>Yes</v>
      </c>
      <c r="E72" s="3" t="str">
        <f ca="1">IFERROR(IF(OFFSET('PNNL site counts by File'!$E$1,MATCH(A72,'PNNL site counts by File'!$F$2:$F$101,0),0)=0,"Yes","No"),"No Site ID")</f>
        <v>No</v>
      </c>
      <c r="F72" s="3" t="str">
        <f>IF(SUMIF('Appendix F'!$A$3:$A$7050,A72,'Appendix F'!$H$3:$H$7050)&gt;0,"Yes","No")</f>
        <v>Yes</v>
      </c>
      <c r="G72" s="3" t="s">
        <v>9527</v>
      </c>
      <c r="H72" s="45" t="s">
        <v>9804</v>
      </c>
      <c r="I72" s="5" t="str">
        <f ca="1">IFERROR(OFFSET('PNNL Sites by sector'!$J$2,MATCH(A72,'PNNL Sites by sector'!$A$3:$A$103,0),0),"")</f>
        <v>RES,</v>
      </c>
      <c r="J72" s="3">
        <f ca="1">IFERROR(OFFSET('PNNL site counts by File'!$C$1,MATCH(A72,'PNNL site counts by File'!$F$2:$F$101,0),0),0)</f>
        <v>289</v>
      </c>
      <c r="K72" s="3">
        <f ca="1">IFERROR(OFFSET('PNNL site counts by File'!$A$1,MATCH(A72,'PNNL site counts by File'!$F$2:$F$101,0),0),0)</f>
        <v>64</v>
      </c>
      <c r="L72" s="15">
        <v>7463</v>
      </c>
      <c r="M72" s="15">
        <v>6161</v>
      </c>
    </row>
    <row r="73" spans="1:13" x14ac:dyDescent="0.25">
      <c r="A73" s="5" t="s">
        <v>1294</v>
      </c>
      <c r="B73" s="5" t="s">
        <v>9563</v>
      </c>
      <c r="C73" s="5" t="s">
        <v>9568</v>
      </c>
      <c r="D73" s="3" t="str">
        <f ca="1">IFERROR(IF(OFFSET('PNNL site counts by File'!C$1,MATCH(A73,'PNNL site counts by File'!$F$2:$F$101,0),0)=0,"No","Yes"),"No")</f>
        <v>Yes</v>
      </c>
      <c r="E73" s="3" t="str">
        <f ca="1">IFERROR(IF(OFFSET('PNNL site counts by File'!$E$1,MATCH(A73,'PNNL site counts by File'!$F$2:$F$101,0),0)=0,"Yes","No"),"No Site ID")</f>
        <v>No</v>
      </c>
      <c r="F73" s="3" t="str">
        <f>IF(SUMIF('Appendix F'!$A$3:$A$7050,A73,'Appendix F'!$H$3:$H$7050)&gt;0,"Yes","No")</f>
        <v>Yes</v>
      </c>
      <c r="G73" s="3" t="s">
        <v>9528</v>
      </c>
      <c r="H73" s="45" t="s">
        <v>10147</v>
      </c>
      <c r="I73" s="5" t="str">
        <f ca="1">IFERROR(OFFSET('PNNL Sites by sector'!$J$2,MATCH(A73,'PNNL Sites by sector'!$A$3:$A$103,0),0),"")</f>
        <v>RES,</v>
      </c>
      <c r="J73" s="3">
        <f ca="1">IFERROR(OFFSET('PNNL site counts by File'!$C$1,MATCH(A73,'PNNL site counts by File'!$F$2:$F$101,0),0),0)</f>
        <v>290</v>
      </c>
      <c r="K73" s="3">
        <f ca="1">IFERROR(OFFSET('PNNL site counts by File'!$A$1,MATCH(A73,'PNNL site counts by File'!$F$2:$F$101,0),0),0)</f>
        <v>64</v>
      </c>
      <c r="L73" s="15">
        <v>7476</v>
      </c>
      <c r="M73" s="15">
        <v>6174</v>
      </c>
    </row>
    <row r="74" spans="1:13" x14ac:dyDescent="0.25">
      <c r="A74" s="5" t="s">
        <v>1295</v>
      </c>
      <c r="B74" s="5" t="s">
        <v>9563</v>
      </c>
      <c r="C74" s="5" t="s">
        <v>9568</v>
      </c>
      <c r="D74" s="3" t="str">
        <f ca="1">IFERROR(IF(OFFSET('PNNL site counts by File'!C$1,MATCH(A74,'PNNL site counts by File'!$F$2:$F$101,0),0)=0,"No","Yes"),"No")</f>
        <v>Yes</v>
      </c>
      <c r="E74" s="3" t="str">
        <f ca="1">IFERROR(IF(OFFSET('PNNL site counts by File'!$E$1,MATCH(A74,'PNNL site counts by File'!$F$2:$F$101,0),0)=0,"Yes","No"),"No Site ID")</f>
        <v>No</v>
      </c>
      <c r="F74" s="3" t="str">
        <f>IF(SUMIF('Appendix F'!$A$3:$A$7050,A74,'Appendix F'!$H$3:$H$7050)&gt;0,"Yes","No")</f>
        <v>Yes</v>
      </c>
      <c r="G74" s="3" t="s">
        <v>9528</v>
      </c>
      <c r="H74" s="45" t="s">
        <v>10148</v>
      </c>
      <c r="I74" s="5" t="str">
        <f ca="1">IFERROR(OFFSET('PNNL Sites by sector'!$J$2,MATCH(A74,'PNNL Sites by sector'!$A$3:$A$103,0),0),"")</f>
        <v>RES,</v>
      </c>
      <c r="J74" s="3">
        <f ca="1">IFERROR(OFFSET('PNNL site counts by File'!$C$1,MATCH(A74,'PNNL site counts by File'!$F$2:$F$101,0),0),0)</f>
        <v>289</v>
      </c>
      <c r="K74" s="3">
        <f ca="1">IFERROR(OFFSET('PNNL site counts by File'!$A$1,MATCH(A74,'PNNL site counts by File'!$F$2:$F$101,0),0),0)</f>
        <v>64</v>
      </c>
      <c r="L74" s="15">
        <v>7463</v>
      </c>
      <c r="M74" s="15">
        <v>6161</v>
      </c>
    </row>
    <row r="75" spans="1:13" x14ac:dyDescent="0.25">
      <c r="A75" s="5" t="s">
        <v>1296</v>
      </c>
      <c r="C75" s="5" t="s">
        <v>9566</v>
      </c>
      <c r="D75" s="3" t="str">
        <f ca="1">IFERROR(IF(OFFSET('PNNL site counts by File'!C$1,MATCH(A75,'PNNL site counts by File'!$F$2:$F$101,0),0)=0,"No","Yes"),"No")</f>
        <v>Yes</v>
      </c>
      <c r="E75" s="3" t="str">
        <f ca="1">IFERROR(IF(OFFSET('PNNL site counts by File'!$E$1,MATCH(A75,'PNNL site counts by File'!$F$2:$F$101,0),0)=0,"Yes","No"),"No Site ID")</f>
        <v>Yes</v>
      </c>
      <c r="F75" s="3" t="str">
        <f>IF(SUMIF('Appendix F'!$A$3:$A$7050,A75,'Appendix F'!$H$3:$H$7050)&gt;0,"Yes","No")</f>
        <v>Yes</v>
      </c>
      <c r="G75" s="3" t="s">
        <v>9527</v>
      </c>
      <c r="H75" s="45" t="s">
        <v>9981</v>
      </c>
      <c r="I75" s="5" t="str">
        <f ca="1">IFERROR(OFFSET('PNNL Sites by sector'!$J$2,MATCH(A75,'PNNL Sites by sector'!$A$3:$A$103,0),0),"")</f>
        <v>RES,</v>
      </c>
      <c r="J75" s="3">
        <f ca="1">IFERROR(OFFSET('PNNL site counts by File'!$C$1,MATCH(A75,'PNNL site counts by File'!$F$2:$F$101,0),0),0)</f>
        <v>319</v>
      </c>
      <c r="K75" s="3">
        <f ca="1">IFERROR(OFFSET('PNNL site counts by File'!$A$1,MATCH(A75,'PNNL site counts by File'!$F$2:$F$101,0),0),0)</f>
        <v>97</v>
      </c>
      <c r="L75" s="15">
        <v>416</v>
      </c>
      <c r="M75" s="15">
        <f ca="1">L75-K75</f>
        <v>319</v>
      </c>
    </row>
    <row r="76" spans="1:13" x14ac:dyDescent="0.25">
      <c r="A76" s="5" t="s">
        <v>1297</v>
      </c>
      <c r="B76" s="5" t="s">
        <v>1298</v>
      </c>
      <c r="C76" s="5" t="s">
        <v>9567</v>
      </c>
      <c r="D76" s="3" t="str">
        <f ca="1">IFERROR(IF(OFFSET('PNNL site counts by File'!C$1,MATCH(A76,'PNNL site counts by File'!$F$2:$F$101,0),0)=0,"No","Yes"),"No")</f>
        <v>Yes</v>
      </c>
      <c r="E76" s="3" t="str">
        <f ca="1">IFERROR(IF(OFFSET('PNNL site counts by File'!$E$1,MATCH(A76,'PNNL site counts by File'!$F$2:$F$101,0),0)=0,"Yes","No"),"No Site ID")</f>
        <v>Yes</v>
      </c>
      <c r="F76" s="3" t="str">
        <f>IF(SUMIF('Appendix F'!$A$3:$A$7050,A76,'Appendix F'!$H$3:$H$7050)&gt;0,"Yes","No")</f>
        <v>Yes</v>
      </c>
      <c r="G76" s="3" t="s">
        <v>9527</v>
      </c>
      <c r="H76" s="45"/>
      <c r="I76" s="5" t="str">
        <f ca="1">IFERROR(OFFSET('PNNL Sites by sector'!$J$2,MATCH(A76,'PNNL Sites by sector'!$A$3:$A$103,0),0),"")</f>
        <v>RES,</v>
      </c>
      <c r="J76" s="3">
        <f ca="1">IFERROR(OFFSET('PNNL site counts by File'!$C$1,MATCH(A76,'PNNL site counts by File'!$F$2:$F$101,0),0),0)</f>
        <v>319</v>
      </c>
      <c r="K76" s="3">
        <f ca="1">IFERROR(OFFSET('PNNL site counts by File'!$A$1,MATCH(A76,'PNNL site counts by File'!$F$2:$F$101,0),0),0)</f>
        <v>97</v>
      </c>
      <c r="L76" s="15">
        <v>416</v>
      </c>
      <c r="M76" s="15">
        <f ca="1">L76-K76</f>
        <v>319</v>
      </c>
    </row>
    <row r="77" spans="1:13" x14ac:dyDescent="0.25">
      <c r="A77" s="5" t="s">
        <v>1299</v>
      </c>
      <c r="B77" s="5" t="s">
        <v>1300</v>
      </c>
      <c r="C77" s="5" t="s">
        <v>9567</v>
      </c>
      <c r="D77" s="3" t="str">
        <f ca="1">IFERROR(IF(OFFSET('PNNL site counts by File'!C$1,MATCH(A77,'PNNL site counts by File'!$F$2:$F$101,0),0)=0,"No","Yes"),"No")</f>
        <v>Yes</v>
      </c>
      <c r="E77" s="3" t="str">
        <f ca="1">IFERROR(IF(OFFSET('PNNL site counts by File'!$E$1,MATCH(A77,'PNNL site counts by File'!$F$2:$F$101,0),0)=0,"Yes","No"),"No Site ID")</f>
        <v>Yes</v>
      </c>
      <c r="F77" s="3" t="str">
        <f>IF(SUMIF('Appendix F'!$A$3:$A$7050,A77,'Appendix F'!$H$3:$H$7050)&gt;0,"Yes","No")</f>
        <v>No</v>
      </c>
      <c r="G77" s="3" t="s">
        <v>9527</v>
      </c>
      <c r="H77" s="45"/>
      <c r="I77" s="5" t="str">
        <f ca="1">IFERROR(OFFSET('PNNL Sites by sector'!$J$2,MATCH(A77,'PNNL Sites by sector'!$A$3:$A$103,0),0),"")</f>
        <v>RES,</v>
      </c>
      <c r="J77" s="3">
        <f ca="1">IFERROR(OFFSET('PNNL site counts by File'!$C$1,MATCH(A77,'PNNL site counts by File'!$F$2:$F$101,0),0),0)</f>
        <v>308</v>
      </c>
      <c r="K77" s="3">
        <f ca="1">IFERROR(OFFSET('PNNL site counts by File'!$A$1,MATCH(A77,'PNNL site counts by File'!$F$2:$F$101,0),0),0)</f>
        <v>84</v>
      </c>
      <c r="L77" s="15">
        <v>396</v>
      </c>
      <c r="M77" s="15">
        <f ca="1">L77-K77</f>
        <v>312</v>
      </c>
    </row>
    <row r="78" spans="1:13" x14ac:dyDescent="0.25">
      <c r="A78" s="5" t="s">
        <v>1301</v>
      </c>
      <c r="B78" s="5" t="s">
        <v>1302</v>
      </c>
      <c r="C78" s="5" t="s">
        <v>9567</v>
      </c>
      <c r="D78" s="3" t="str">
        <f ca="1">IFERROR(IF(OFFSET('PNNL site counts by File'!C$1,MATCH(A78,'PNNL site counts by File'!$F$2:$F$101,0),0)=0,"No","Yes"),"No")</f>
        <v>Yes</v>
      </c>
      <c r="E78" s="3" t="str">
        <f ca="1">IFERROR(IF(OFFSET('PNNL site counts by File'!$E$1,MATCH(A78,'PNNL site counts by File'!$F$2:$F$101,0),0)=0,"Yes","No"),"No Site ID")</f>
        <v>No</v>
      </c>
      <c r="F78" s="3" t="str">
        <f>IF(SUMIF('Appendix F'!$A$3:$A$7050,A78,'Appendix F'!$H$3:$H$7050)&gt;0,"Yes","No")</f>
        <v>No</v>
      </c>
      <c r="G78" s="3" t="s">
        <v>9527</v>
      </c>
      <c r="H78" s="45"/>
      <c r="I78" s="5" t="str">
        <f ca="1">IFERROR(OFFSET('PNNL Sites by sector'!$J$2,MATCH(A78,'PNNL Sites by sector'!$A$3:$A$103,0),0),"")</f>
        <v>RES,</v>
      </c>
      <c r="J78" s="3">
        <f ca="1">IFERROR(OFFSET('PNNL site counts by File'!$C$1,MATCH(A78,'PNNL site counts by File'!$F$2:$F$101,0),0),0)</f>
        <v>282</v>
      </c>
      <c r="K78" s="3">
        <f ca="1">IFERROR(OFFSET('PNNL site counts by File'!$A$1,MATCH(A78,'PNNL site counts by File'!$F$2:$F$101,0),0),0)</f>
        <v>80</v>
      </c>
      <c r="L78" s="15">
        <v>393</v>
      </c>
      <c r="M78" s="15">
        <v>308</v>
      </c>
    </row>
    <row r="79" spans="1:13" x14ac:dyDescent="0.25">
      <c r="A79" s="5" t="s">
        <v>1303</v>
      </c>
      <c r="B79" s="5" t="s">
        <v>1304</v>
      </c>
      <c r="C79" s="5" t="s">
        <v>9567</v>
      </c>
      <c r="D79" s="3" t="str">
        <f ca="1">IFERROR(IF(OFFSET('PNNL site counts by File'!C$1,MATCH(A79,'PNNL site counts by File'!$F$2:$F$101,0),0)=0,"No","Yes"),"No")</f>
        <v>Yes</v>
      </c>
      <c r="E79" s="3" t="str">
        <f ca="1">IFERROR(IF(OFFSET('PNNL site counts by File'!$E$1,MATCH(A79,'PNNL site counts by File'!$F$2:$F$101,0),0)=0,"Yes","No"),"No Site ID")</f>
        <v>No</v>
      </c>
      <c r="F79" s="3" t="str">
        <f>IF(SUMIF('Appendix F'!$A$3:$A$7050,A79,'Appendix F'!$H$3:$H$7050)&gt;0,"Yes","No")</f>
        <v>No</v>
      </c>
      <c r="G79" s="3" t="s">
        <v>9527</v>
      </c>
      <c r="H79" s="45"/>
      <c r="I79" s="5" t="str">
        <f ca="1">IFERROR(OFFSET('PNNL Sites by sector'!$J$2,MATCH(A79,'PNNL Sites by sector'!$A$3:$A$103,0),0),"")</f>
        <v>RES,</v>
      </c>
      <c r="J79" s="3">
        <f ca="1">IFERROR(OFFSET('PNNL site counts by File'!$C$1,MATCH(A79,'PNNL site counts by File'!$F$2:$F$101,0),0),0)</f>
        <v>119</v>
      </c>
      <c r="K79" s="3">
        <f ca="1">IFERROR(OFFSET('PNNL site counts by File'!$A$1,MATCH(A79,'PNNL site counts by File'!$F$2:$F$101,0),0),0)</f>
        <v>32</v>
      </c>
      <c r="L79" s="15">
        <v>242</v>
      </c>
      <c r="M79" s="15">
        <v>194</v>
      </c>
    </row>
    <row r="80" spans="1:13" x14ac:dyDescent="0.25">
      <c r="A80" s="5" t="s">
        <v>1305</v>
      </c>
      <c r="B80" s="5" t="s">
        <v>1306</v>
      </c>
      <c r="C80" s="5" t="s">
        <v>9567</v>
      </c>
      <c r="D80" s="3" t="str">
        <f ca="1">IFERROR(IF(OFFSET('PNNL site counts by File'!C$1,MATCH(A80,'PNNL site counts by File'!$F$2:$F$101,0),0)=0,"No","Yes"),"No")</f>
        <v>Yes</v>
      </c>
      <c r="E80" s="3" t="str">
        <f ca="1">IFERROR(IF(OFFSET('PNNL site counts by File'!$E$1,MATCH(A80,'PNNL site counts by File'!$F$2:$F$101,0),0)=0,"Yes","No"),"No Site ID")</f>
        <v>No</v>
      </c>
      <c r="F80" s="3" t="str">
        <f>IF(SUMIF('Appendix F'!$A$3:$A$7050,A80,'Appendix F'!$H$3:$H$7050)&gt;0,"Yes","No")</f>
        <v>No</v>
      </c>
      <c r="G80" s="3" t="s">
        <v>9527</v>
      </c>
      <c r="H80" s="45"/>
      <c r="I80" s="5" t="str">
        <f ca="1">IFERROR(OFFSET('PNNL Sites by sector'!$J$2,MATCH(A80,'PNNL Sites by sector'!$A$3:$A$103,0),0),"")</f>
        <v>RES,</v>
      </c>
      <c r="J80" s="3">
        <f ca="1">IFERROR(OFFSET('PNNL site counts by File'!$C$1,MATCH(A80,'PNNL site counts by File'!$F$2:$F$101,0),0),0)</f>
        <v>319</v>
      </c>
      <c r="K80" s="3">
        <f ca="1">IFERROR(OFFSET('PNNL site counts by File'!$A$1,MATCH(A80,'PNNL site counts by File'!$F$2:$F$101,0),0),0)</f>
        <v>96</v>
      </c>
      <c r="L80" s="15">
        <v>2325</v>
      </c>
      <c r="M80" s="15">
        <v>1802</v>
      </c>
    </row>
    <row r="81" spans="1:13" x14ac:dyDescent="0.25">
      <c r="A81" s="5" t="s">
        <v>1307</v>
      </c>
      <c r="B81" s="5" t="s">
        <v>1308</v>
      </c>
      <c r="C81" s="5" t="s">
        <v>9567</v>
      </c>
      <c r="D81" s="3" t="str">
        <f ca="1">IFERROR(IF(OFFSET('PNNL site counts by File'!C$1,MATCH(A81,'PNNL site counts by File'!$F$2:$F$101,0),0)=0,"No","Yes"),"No")</f>
        <v>Yes</v>
      </c>
      <c r="E81" s="3" t="str">
        <f ca="1">IFERROR(IF(OFFSET('PNNL site counts by File'!$E$1,MATCH(A81,'PNNL site counts by File'!$F$2:$F$101,0),0)=0,"Yes","No"),"No Site ID")</f>
        <v>Yes</v>
      </c>
      <c r="F81" s="3" t="str">
        <f>IF(SUMIF('Appendix F'!$A$3:$A$7050,A81,'Appendix F'!$H$3:$H$7050)&gt;0,"Yes","No")</f>
        <v>No</v>
      </c>
      <c r="G81" s="3" t="s">
        <v>9527</v>
      </c>
      <c r="I81" s="5" t="str">
        <f ca="1">IFERROR(OFFSET('PNNL Sites by sector'!$J$2,MATCH(A81,'PNNL Sites by sector'!$A$3:$A$103,0),0),"")</f>
        <v>RES,</v>
      </c>
      <c r="J81" s="3">
        <f ca="1">IFERROR(OFFSET('PNNL site counts by File'!$C$1,MATCH(A81,'PNNL site counts by File'!$F$2:$F$101,0),0),0)</f>
        <v>319</v>
      </c>
      <c r="K81" s="3">
        <f ca="1">IFERROR(OFFSET('PNNL site counts by File'!$A$1,MATCH(A81,'PNNL site counts by File'!$F$2:$F$101,0),0),0)</f>
        <v>96</v>
      </c>
      <c r="L81" s="15">
        <v>416</v>
      </c>
      <c r="M81" s="15">
        <f ca="1">L81-K81</f>
        <v>320</v>
      </c>
    </row>
    <row r="82" spans="1:13" x14ac:dyDescent="0.25">
      <c r="A82" s="5" t="s">
        <v>1309</v>
      </c>
      <c r="B82" s="5" t="s">
        <v>1310</v>
      </c>
      <c r="C82" s="5" t="s">
        <v>9567</v>
      </c>
      <c r="D82" s="3" t="str">
        <f ca="1">IFERROR(IF(OFFSET('PNNL site counts by File'!C$1,MATCH(A82,'PNNL site counts by File'!$F$2:$F$101,0),0)=0,"No","Yes"),"No")</f>
        <v>Yes</v>
      </c>
      <c r="E82" s="3" t="str">
        <f ca="1">IFERROR(IF(OFFSET('PNNL site counts by File'!$E$1,MATCH(A82,'PNNL site counts by File'!$F$2:$F$101,0),0)=0,"Yes","No"),"No Site ID")</f>
        <v>No</v>
      </c>
      <c r="F82" s="3" t="str">
        <f>IF(SUMIF('Appendix F'!$A$3:$A$7050,A82,'Appendix F'!$H$3:$H$7050)&gt;0,"Yes","No")</f>
        <v>No</v>
      </c>
      <c r="G82" s="3" t="s">
        <v>9527</v>
      </c>
      <c r="H82" s="45"/>
      <c r="I82" s="5" t="str">
        <f ca="1">IFERROR(OFFSET('PNNL Sites by sector'!$J$2,MATCH(A82,'PNNL Sites by sector'!$A$3:$A$103,0),0),"")</f>
        <v>RES,</v>
      </c>
      <c r="J82" s="3">
        <f ca="1">IFERROR(OFFSET('PNNL site counts by File'!$C$1,MATCH(A82,'PNNL site counts by File'!$F$2:$F$101,0),0),0)</f>
        <v>270</v>
      </c>
      <c r="K82" s="3">
        <f ca="1">IFERROR(OFFSET('PNNL site counts by File'!$A$1,MATCH(A82,'PNNL site counts by File'!$F$2:$F$101,0),0),0)</f>
        <v>68</v>
      </c>
      <c r="L82" s="15">
        <v>342</v>
      </c>
      <c r="M82" s="15">
        <v>270</v>
      </c>
    </row>
    <row r="83" spans="1:13" x14ac:dyDescent="0.25">
      <c r="A83" s="5" t="s">
        <v>1311</v>
      </c>
      <c r="B83" s="5" t="s">
        <v>1312</v>
      </c>
      <c r="C83" s="5" t="s">
        <v>9567</v>
      </c>
      <c r="D83" s="3" t="str">
        <f ca="1">IFERROR(IF(OFFSET('PNNL site counts by File'!C$1,MATCH(A83,'PNNL site counts by File'!$F$2:$F$101,0),0)=0,"No","Yes"),"No")</f>
        <v>Yes</v>
      </c>
      <c r="E83" s="3" t="str">
        <f ca="1">IFERROR(IF(OFFSET('PNNL site counts by File'!$E$1,MATCH(A83,'PNNL site counts by File'!$F$2:$F$101,0),0)=0,"Yes","No"),"No Site ID")</f>
        <v>No</v>
      </c>
      <c r="F83" s="3" t="str">
        <f>IF(SUMIF('Appendix F'!$A$3:$A$7050,A83,'Appendix F'!$H$3:$H$7050)&gt;0,"Yes","No")</f>
        <v>No</v>
      </c>
      <c r="G83" s="3" t="s">
        <v>9527</v>
      </c>
      <c r="H83" s="45"/>
      <c r="I83" s="5" t="str">
        <f ca="1">IFERROR(OFFSET('PNNL Sites by sector'!$J$2,MATCH(A83,'PNNL Sites by sector'!$A$3:$A$103,0),0),"")</f>
        <v>RES,</v>
      </c>
      <c r="J83" s="3">
        <f ca="1">IFERROR(OFFSET('PNNL site counts by File'!$C$1,MATCH(A83,'PNNL site counts by File'!$F$2:$F$101,0),0),0)</f>
        <v>319</v>
      </c>
      <c r="K83" s="3">
        <f ca="1">IFERROR(OFFSET('PNNL site counts by File'!$A$1,MATCH(A83,'PNNL site counts by File'!$F$2:$F$101,0),0),0)</f>
        <v>95</v>
      </c>
      <c r="L83" s="15">
        <v>823</v>
      </c>
      <c r="M83" s="15">
        <v>643</v>
      </c>
    </row>
    <row r="84" spans="1:13" x14ac:dyDescent="0.25">
      <c r="A84" s="5" t="s">
        <v>1313</v>
      </c>
      <c r="B84" s="5" t="s">
        <v>1314</v>
      </c>
      <c r="C84" s="5" t="s">
        <v>9567</v>
      </c>
      <c r="D84" s="3" t="str">
        <f ca="1">IFERROR(IF(OFFSET('PNNL site counts by File'!C$1,MATCH(A84,'PNNL site counts by File'!$F$2:$F$101,0),0)=0,"No","Yes"),"No")</f>
        <v>Yes</v>
      </c>
      <c r="E84" s="3" t="str">
        <f ca="1">IFERROR(IF(OFFSET('PNNL site counts by File'!$E$1,MATCH(A84,'PNNL site counts by File'!$F$2:$F$101,0),0)=0,"Yes","No"),"No Site ID")</f>
        <v>No</v>
      </c>
      <c r="F84" s="3" t="str">
        <f>IF(SUMIF('Appendix F'!$A$3:$A$7050,A84,'Appendix F'!$H$3:$H$7050)&gt;0,"Yes","No")</f>
        <v>No</v>
      </c>
      <c r="G84" s="3" t="s">
        <v>9527</v>
      </c>
      <c r="H84" s="45"/>
      <c r="I84" s="5" t="str">
        <f ca="1">IFERROR(OFFSET('PNNL Sites by sector'!$J$2,MATCH(A84,'PNNL Sites by sector'!$A$3:$A$103,0),0),"")</f>
        <v>RES,</v>
      </c>
      <c r="J84" s="3">
        <f ca="1">IFERROR(OFFSET('PNNL site counts by File'!$C$1,MATCH(A84,'PNNL site counts by File'!$F$2:$F$101,0),0),0)</f>
        <v>319</v>
      </c>
      <c r="K84" s="3">
        <f ca="1">IFERROR(OFFSET('PNNL site counts by File'!$A$1,MATCH(A84,'PNNL site counts by File'!$F$2:$F$101,0),0),0)</f>
        <v>97</v>
      </c>
      <c r="L84" s="15">
        <v>438</v>
      </c>
      <c r="M84" s="15">
        <v>337</v>
      </c>
    </row>
    <row r="85" spans="1:13" x14ac:dyDescent="0.25">
      <c r="A85" s="5" t="s">
        <v>1315</v>
      </c>
      <c r="B85" s="5" t="s">
        <v>1316</v>
      </c>
      <c r="C85" s="5" t="s">
        <v>9567</v>
      </c>
      <c r="D85" s="3" t="str">
        <f ca="1">IFERROR(IF(OFFSET('PNNL site counts by File'!C$1,MATCH(A85,'PNNL site counts by File'!$F$2:$F$101,0),0)=0,"No","Yes"),"No")</f>
        <v>Yes</v>
      </c>
      <c r="E85" s="3" t="str">
        <f ca="1">IFERROR(IF(OFFSET('PNNL site counts by File'!$E$1,MATCH(A85,'PNNL site counts by File'!$F$2:$F$101,0),0)=0,"Yes","No"),"No Site ID")</f>
        <v>No</v>
      </c>
      <c r="F85" s="3" t="str">
        <f>IF(SUMIF('Appendix F'!$A$3:$A$7050,A85,'Appendix F'!$H$3:$H$7050)&gt;0,"Yes","No")</f>
        <v>No</v>
      </c>
      <c r="G85" s="3" t="s">
        <v>9527</v>
      </c>
      <c r="H85" s="45"/>
      <c r="I85" s="5" t="str">
        <f ca="1">IFERROR(OFFSET('PNNL Sites by sector'!$J$2,MATCH(A85,'PNNL Sites by sector'!$A$3:$A$103,0),0),"")</f>
        <v>RES,</v>
      </c>
      <c r="J85" s="3">
        <f ca="1">IFERROR(OFFSET('PNNL site counts by File'!$C$1,MATCH(A85,'PNNL site counts by File'!$F$2:$F$101,0),0),0)</f>
        <v>319</v>
      </c>
      <c r="K85" s="3">
        <f ca="1">IFERROR(OFFSET('PNNL site counts by File'!$A$1,MATCH(A85,'PNNL site counts by File'!$F$2:$F$101,0),0),0)</f>
        <v>96</v>
      </c>
      <c r="L85" s="15">
        <v>712</v>
      </c>
      <c r="M85" s="15">
        <v>555</v>
      </c>
    </row>
    <row r="86" spans="1:13" x14ac:dyDescent="0.25">
      <c r="A86" s="5" t="s">
        <v>1317</v>
      </c>
      <c r="B86" s="5" t="s">
        <v>1318</v>
      </c>
      <c r="C86" s="5" t="s">
        <v>9567</v>
      </c>
      <c r="D86" s="3" t="str">
        <f ca="1">IFERROR(IF(OFFSET('PNNL site counts by File'!C$1,MATCH(A86,'PNNL site counts by File'!$F$2:$F$101,0),0)=0,"No","Yes"),"No")</f>
        <v>Yes</v>
      </c>
      <c r="E86" s="3" t="str">
        <f ca="1">IFERROR(IF(OFFSET('PNNL site counts by File'!$E$1,MATCH(A86,'PNNL site counts by File'!$F$2:$F$101,0),0)=0,"Yes","No"),"No Site ID")</f>
        <v>No</v>
      </c>
      <c r="F86" s="3" t="str">
        <f>IF(SUMIF('Appendix F'!$A$3:$A$7050,A86,'Appendix F'!$H$3:$H$7050)&gt;0,"Yes","No")</f>
        <v>No</v>
      </c>
      <c r="G86" s="3" t="s">
        <v>9527</v>
      </c>
      <c r="H86" s="45"/>
      <c r="I86" s="5" t="str">
        <f ca="1">IFERROR(OFFSET('PNNL Sites by sector'!$J$2,MATCH(A86,'PNNL Sites by sector'!$A$3:$A$103,0),0),"")</f>
        <v>RES,</v>
      </c>
      <c r="J86" s="3">
        <f ca="1">IFERROR(OFFSET('PNNL site counts by File'!$C$1,MATCH(A86,'PNNL site counts by File'!$F$2:$F$101,0),0),0)</f>
        <v>319</v>
      </c>
      <c r="K86" s="3">
        <f ca="1">IFERROR(OFFSET('PNNL site counts by File'!$A$1,MATCH(A86,'PNNL site counts by File'!$F$2:$F$101,0),0),0)</f>
        <v>96</v>
      </c>
      <c r="L86" s="15">
        <v>1090</v>
      </c>
      <c r="M86" s="15">
        <v>842</v>
      </c>
    </row>
    <row r="87" spans="1:13" x14ac:dyDescent="0.25">
      <c r="A87" s="5" t="s">
        <v>1319</v>
      </c>
      <c r="B87" s="5" t="s">
        <v>1320</v>
      </c>
      <c r="C87" s="5" t="s">
        <v>9567</v>
      </c>
      <c r="D87" s="3" t="str">
        <f ca="1">IFERROR(IF(OFFSET('PNNL site counts by File'!C$1,MATCH(A87,'PNNL site counts by File'!$F$2:$F$101,0),0)=0,"No","Yes"),"No")</f>
        <v>Yes</v>
      </c>
      <c r="E87" s="3" t="str">
        <f ca="1">IFERROR(IF(OFFSET('PNNL site counts by File'!$E$1,MATCH(A87,'PNNL site counts by File'!$F$2:$F$101,0),0)=0,"Yes","No"),"No Site ID")</f>
        <v>No</v>
      </c>
      <c r="F87" s="3" t="str">
        <f>IF(SUMIF('Appendix F'!$A$3:$A$7050,A87,'Appendix F'!$H$3:$H$7050)&gt;0,"Yes","No")</f>
        <v>No</v>
      </c>
      <c r="G87" s="3" t="s">
        <v>9527</v>
      </c>
      <c r="H87" s="45"/>
      <c r="I87" s="5" t="str">
        <f ca="1">IFERROR(OFFSET('PNNL Sites by sector'!$J$2,MATCH(A87,'PNNL Sites by sector'!$A$3:$A$103,0),0),"")</f>
        <v>RES,</v>
      </c>
      <c r="J87" s="3">
        <f ca="1">IFERROR(OFFSET('PNNL site counts by File'!$C$1,MATCH(A87,'PNNL site counts by File'!$F$2:$F$101,0),0),0)</f>
        <v>319</v>
      </c>
      <c r="K87" s="3">
        <f ca="1">IFERROR(OFFSET('PNNL site counts by File'!$A$1,MATCH(A87,'PNNL site counts by File'!$F$2:$F$101,0),0),0)</f>
        <v>97</v>
      </c>
      <c r="L87" s="15">
        <v>795</v>
      </c>
      <c r="M87" s="15">
        <v>618</v>
      </c>
    </row>
    <row r="88" spans="1:13" x14ac:dyDescent="0.25">
      <c r="A88" s="5" t="s">
        <v>1321</v>
      </c>
      <c r="B88" s="5" t="s">
        <v>1322</v>
      </c>
      <c r="C88" s="5" t="s">
        <v>9567</v>
      </c>
      <c r="D88" s="3" t="str">
        <f ca="1">IFERROR(IF(OFFSET('PNNL site counts by File'!C$1,MATCH(A88,'PNNL site counts by File'!$F$2:$F$101,0),0)=0,"No","Yes"),"No")</f>
        <v>Yes</v>
      </c>
      <c r="E88" s="3" t="str">
        <f ca="1">IFERROR(IF(OFFSET('PNNL site counts by File'!$E$1,MATCH(A88,'PNNL site counts by File'!$F$2:$F$101,0),0)=0,"Yes","No"),"No Site ID")</f>
        <v>No</v>
      </c>
      <c r="F88" s="3" t="str">
        <f>IF(SUMIF('Appendix F'!$A$3:$A$7050,A88,'Appendix F'!$H$3:$H$7050)&gt;0,"Yes","No")</f>
        <v>No</v>
      </c>
      <c r="G88" s="3" t="s">
        <v>9527</v>
      </c>
      <c r="H88" s="45"/>
      <c r="I88" s="5" t="str">
        <f ca="1">IFERROR(OFFSET('PNNL Sites by sector'!$J$2,MATCH(A88,'PNNL Sites by sector'!$A$3:$A$103,0),0),"")</f>
        <v>RES,</v>
      </c>
      <c r="J88" s="3">
        <f ca="1">IFERROR(OFFSET('PNNL site counts by File'!$C$1,MATCH(A88,'PNNL site counts by File'!$F$2:$F$101,0),0),0)</f>
        <v>319</v>
      </c>
      <c r="K88" s="3">
        <f ca="1">IFERROR(OFFSET('PNNL site counts by File'!$A$1,MATCH(A88,'PNNL site counts by File'!$F$2:$F$101,0),0),0)</f>
        <v>97</v>
      </c>
      <c r="L88" s="15">
        <v>567</v>
      </c>
      <c r="M88" s="15">
        <v>438</v>
      </c>
    </row>
    <row r="89" spans="1:13" x14ac:dyDescent="0.25">
      <c r="A89" s="5" t="s">
        <v>1323</v>
      </c>
      <c r="B89" s="5" t="s">
        <v>1324</v>
      </c>
      <c r="C89" s="5" t="s">
        <v>9567</v>
      </c>
      <c r="D89" s="3" t="str">
        <f ca="1">IFERROR(IF(OFFSET('PNNL site counts by File'!C$1,MATCH(A89,'PNNL site counts by File'!$F$2:$F$101,0),0)=0,"No","Yes"),"No")</f>
        <v>Yes</v>
      </c>
      <c r="E89" s="3" t="str">
        <f ca="1">IFERROR(IF(OFFSET('PNNL site counts by File'!$E$1,MATCH(A89,'PNNL site counts by File'!$F$2:$F$101,0),0)=0,"Yes","No"),"No Site ID")</f>
        <v>Yes</v>
      </c>
      <c r="F89" s="3" t="str">
        <f>IF(SUMIF('Appendix F'!$A$3:$A$7050,A89,'Appendix F'!$H$3:$H$7050)&gt;0,"Yes","No")</f>
        <v>No</v>
      </c>
      <c r="G89" s="3" t="s">
        <v>9527</v>
      </c>
      <c r="H89" s="45"/>
      <c r="I89" s="5" t="str">
        <f ca="1">IFERROR(OFFSET('PNNL Sites by sector'!$J$2,MATCH(A89,'PNNL Sites by sector'!$A$3:$A$103,0),0),"")</f>
        <v>RES,</v>
      </c>
      <c r="J89" s="3">
        <f ca="1">IFERROR(OFFSET('PNNL site counts by File'!$C$1,MATCH(A89,'PNNL site counts by File'!$F$2:$F$101,0),0),0)</f>
        <v>319</v>
      </c>
      <c r="K89" s="3">
        <f ca="1">IFERROR(OFFSET('PNNL site counts by File'!$A$1,MATCH(A89,'PNNL site counts by File'!$F$2:$F$101,0),0),0)</f>
        <v>97</v>
      </c>
      <c r="L89" s="15">
        <v>416</v>
      </c>
      <c r="M89" s="15">
        <f ca="1">L89-K89</f>
        <v>319</v>
      </c>
    </row>
    <row r="90" spans="1:13" x14ac:dyDescent="0.25">
      <c r="A90" s="5" t="s">
        <v>1325</v>
      </c>
      <c r="B90" s="5" t="s">
        <v>1326</v>
      </c>
      <c r="C90" s="5" t="s">
        <v>9567</v>
      </c>
      <c r="D90" s="3" t="str">
        <f ca="1">IFERROR(IF(OFFSET('PNNL site counts by File'!C$1,MATCH(A90,'PNNL site counts by File'!$F$2:$F$101,0),0)=0,"No","Yes"),"No")</f>
        <v>Yes</v>
      </c>
      <c r="E90" s="3" t="str">
        <f ca="1">IFERROR(IF(OFFSET('PNNL site counts by File'!$E$1,MATCH(A90,'PNNL site counts by File'!$F$2:$F$101,0),0)=0,"Yes","No"),"No Site ID")</f>
        <v>No</v>
      </c>
      <c r="F90" s="3" t="str">
        <f>IF(SUMIF('Appendix F'!$A$3:$A$7050,A90,'Appendix F'!$H$3:$H$7050)&gt;0,"Yes","No")</f>
        <v>No</v>
      </c>
      <c r="G90" s="3" t="s">
        <v>9527</v>
      </c>
      <c r="H90" s="45"/>
      <c r="I90" s="5" t="str">
        <f ca="1">IFERROR(OFFSET('PNNL Sites by sector'!$J$2,MATCH(A90,'PNNL Sites by sector'!$A$3:$A$103,0),0),"")</f>
        <v>RES,</v>
      </c>
      <c r="J90" s="3">
        <f ca="1">IFERROR(OFFSET('PNNL site counts by File'!$C$1,MATCH(A90,'PNNL site counts by File'!$F$2:$F$101,0),0),0)</f>
        <v>319</v>
      </c>
      <c r="K90" s="3">
        <f ca="1">IFERROR(OFFSET('PNNL site counts by File'!$A$1,MATCH(A90,'PNNL site counts by File'!$F$2:$F$101,0),0),0)</f>
        <v>97</v>
      </c>
      <c r="L90" s="15">
        <v>3873</v>
      </c>
      <c r="M90" s="15">
        <v>2985</v>
      </c>
    </row>
    <row r="91" spans="1:13" x14ac:dyDescent="0.25">
      <c r="A91" s="5" t="s">
        <v>1327</v>
      </c>
      <c r="B91" s="5" t="s">
        <v>1328</v>
      </c>
      <c r="C91" s="5" t="s">
        <v>9567</v>
      </c>
      <c r="D91" s="3" t="str">
        <f ca="1">IFERROR(IF(OFFSET('PNNL site counts by File'!C$1,MATCH(A91,'PNNL site counts by File'!$F$2:$F$101,0),0)=0,"No","Yes"),"No")</f>
        <v>Yes</v>
      </c>
      <c r="E91" s="3" t="str">
        <f ca="1">IFERROR(IF(OFFSET('PNNL site counts by File'!$E$1,MATCH(A91,'PNNL site counts by File'!$F$2:$F$101,0),0)=0,"Yes","No"),"No Site ID")</f>
        <v>No</v>
      </c>
      <c r="F91" s="3" t="str">
        <f>IF(SUMIF('Appendix F'!$A$3:$A$7050,A91,'Appendix F'!$H$3:$H$7050)&gt;0,"Yes","No")</f>
        <v>No</v>
      </c>
      <c r="G91" s="3" t="s">
        <v>9527</v>
      </c>
      <c r="H91" s="45"/>
      <c r="I91" s="5" t="str">
        <f ca="1">IFERROR(OFFSET('PNNL Sites by sector'!$J$2,MATCH(A91,'PNNL Sites by sector'!$A$3:$A$103,0),0),"")</f>
        <v>RES,</v>
      </c>
      <c r="J91" s="3">
        <f ca="1">IFERROR(OFFSET('PNNL site counts by File'!$C$1,MATCH(A91,'PNNL site counts by File'!$F$2:$F$101,0),0),0)</f>
        <v>319</v>
      </c>
      <c r="K91" s="3">
        <f ca="1">IFERROR(OFFSET('PNNL site counts by File'!$A$1,MATCH(A91,'PNNL site counts by File'!$F$2:$F$101,0),0),0)</f>
        <v>97</v>
      </c>
      <c r="L91" s="15">
        <v>4026</v>
      </c>
      <c r="M91" s="15">
        <v>3131</v>
      </c>
    </row>
    <row r="92" spans="1:13" x14ac:dyDescent="0.25">
      <c r="A92" s="5" t="s">
        <v>1329</v>
      </c>
      <c r="B92" s="5" t="s">
        <v>1330</v>
      </c>
      <c r="C92" s="5" t="s">
        <v>9567</v>
      </c>
      <c r="D92" s="3" t="str">
        <f ca="1">IFERROR(IF(OFFSET('PNNL site counts by File'!C$1,MATCH(A92,'PNNL site counts by File'!$F$2:$F$101,0),0)=0,"No","Yes"),"No")</f>
        <v>Yes</v>
      </c>
      <c r="E92" s="3" t="str">
        <f ca="1">IFERROR(IF(OFFSET('PNNL site counts by File'!$E$1,MATCH(A92,'PNNL site counts by File'!$F$2:$F$101,0),0)=0,"Yes","No"),"No Site ID")</f>
        <v>Yes</v>
      </c>
      <c r="F92" s="3" t="str">
        <f>IF(SUMIF('Appendix F'!$A$3:$A$7050,A92,'Appendix F'!$H$3:$H$7050)&gt;0,"Yes","No")</f>
        <v>No</v>
      </c>
      <c r="G92" s="3" t="s">
        <v>9527</v>
      </c>
      <c r="H92" s="45"/>
      <c r="I92" s="5" t="str">
        <f ca="1">IFERROR(OFFSET('PNNL Sites by sector'!$J$2,MATCH(A92,'PNNL Sites by sector'!$A$3:$A$103,0),0),"")</f>
        <v>RES,</v>
      </c>
      <c r="J92" s="3">
        <f ca="1">IFERROR(OFFSET('PNNL site counts by File'!$C$1,MATCH(A92,'PNNL site counts by File'!$F$2:$F$101,0),0),0)</f>
        <v>195</v>
      </c>
      <c r="K92" s="3">
        <f ca="1">IFERROR(OFFSET('PNNL site counts by File'!$A$1,MATCH(A92,'PNNL site counts by File'!$F$2:$F$101,0),0),0)</f>
        <v>58</v>
      </c>
      <c r="L92" s="15">
        <v>260</v>
      </c>
      <c r="M92" s="15">
        <v>202</v>
      </c>
    </row>
    <row r="93" spans="1:13" x14ac:dyDescent="0.25">
      <c r="A93" s="5" t="s">
        <v>1331</v>
      </c>
      <c r="B93" s="5" t="s">
        <v>1332</v>
      </c>
      <c r="C93" s="5" t="s">
        <v>9567</v>
      </c>
      <c r="D93" s="3" t="str">
        <f ca="1">IFERROR(IF(OFFSET('PNNL site counts by File'!C$1,MATCH(A93,'PNNL site counts by File'!$F$2:$F$101,0),0)=0,"No","Yes"),"No")</f>
        <v>Yes</v>
      </c>
      <c r="E93" s="3" t="str">
        <f ca="1">IFERROR(IF(OFFSET('PNNL site counts by File'!$E$1,MATCH(A93,'PNNL site counts by File'!$F$2:$F$101,0),0)=0,"Yes","No"),"No Site ID")</f>
        <v>No</v>
      </c>
      <c r="F93" s="3" t="str">
        <f>IF(SUMIF('Appendix F'!$A$3:$A$7050,A93,'Appendix F'!$H$3:$H$7050)&gt;0,"Yes","No")</f>
        <v>No</v>
      </c>
      <c r="G93" s="3" t="s">
        <v>9527</v>
      </c>
      <c r="H93" s="45"/>
      <c r="I93" s="5" t="str">
        <f ca="1">IFERROR(OFFSET('PNNL Sites by sector'!$J$2,MATCH(A93,'PNNL Sites by sector'!$A$3:$A$103,0),0),"")</f>
        <v>RES,</v>
      </c>
      <c r="J93" s="3">
        <f ca="1">IFERROR(OFFSET('PNNL site counts by File'!$C$1,MATCH(A93,'PNNL site counts by File'!$F$2:$F$101,0),0),0)</f>
        <v>70</v>
      </c>
      <c r="K93" s="3">
        <f ca="1">IFERROR(OFFSET('PNNL site counts by File'!$A$1,MATCH(A93,'PNNL site counts by File'!$F$2:$F$101,0),0),0)</f>
        <v>21</v>
      </c>
      <c r="L93" s="15">
        <v>120</v>
      </c>
      <c r="M93" s="15">
        <v>91</v>
      </c>
    </row>
    <row r="94" spans="1:13" x14ac:dyDescent="0.25">
      <c r="A94" s="5" t="s">
        <v>1333</v>
      </c>
      <c r="B94" s="5" t="s">
        <v>1334</v>
      </c>
      <c r="C94" s="5" t="s">
        <v>9567</v>
      </c>
      <c r="D94" s="3" t="str">
        <f ca="1">IFERROR(IF(OFFSET('PNNL site counts by File'!C$1,MATCH(A94,'PNNL site counts by File'!$F$2:$F$101,0),0)=0,"No","Yes"),"No")</f>
        <v>Yes</v>
      </c>
      <c r="E94" s="3" t="str">
        <f ca="1">IFERROR(IF(OFFSET('PNNL site counts by File'!$E$1,MATCH(A94,'PNNL site counts by File'!$F$2:$F$101,0),0)=0,"Yes","No"),"No Site ID")</f>
        <v>No</v>
      </c>
      <c r="F94" s="3" t="str">
        <f>IF(SUMIF('Appendix F'!$A$3:$A$7050,A94,'Appendix F'!$H$3:$H$7050)&gt;0,"Yes","No")</f>
        <v>No</v>
      </c>
      <c r="G94" s="3" t="s">
        <v>9527</v>
      </c>
      <c r="H94" s="45"/>
      <c r="I94" s="5" t="str">
        <f ca="1">IFERROR(OFFSET('PNNL Sites by sector'!$J$2,MATCH(A94,'PNNL Sites by sector'!$A$3:$A$103,0),0),"")</f>
        <v>RES,</v>
      </c>
      <c r="J94" s="3">
        <f ca="1">IFERROR(OFFSET('PNNL site counts by File'!$C$1,MATCH(A94,'PNNL site counts by File'!$F$2:$F$101,0),0),0)</f>
        <v>171</v>
      </c>
      <c r="K94" s="3">
        <f ca="1">IFERROR(OFFSET('PNNL site counts by File'!$A$1,MATCH(A94,'PNNL site counts by File'!$F$2:$F$101,0),0),0)</f>
        <v>50</v>
      </c>
      <c r="L94" s="15">
        <v>1454</v>
      </c>
      <c r="M94" s="15">
        <v>1166</v>
      </c>
    </row>
    <row r="95" spans="1:13" x14ac:dyDescent="0.25">
      <c r="A95" s="5" t="s">
        <v>1335</v>
      </c>
      <c r="B95" s="5" t="s">
        <v>1336</v>
      </c>
      <c r="C95" s="5" t="s">
        <v>9567</v>
      </c>
      <c r="D95" s="3" t="str">
        <f ca="1">IFERROR(IF(OFFSET('PNNL site counts by File'!C$1,MATCH(A95,'PNNL site counts by File'!$F$2:$F$101,0),0)=0,"No","Yes"),"No")</f>
        <v>Yes</v>
      </c>
      <c r="E95" s="3" t="str">
        <f ca="1">IFERROR(IF(OFFSET('PNNL site counts by File'!$E$1,MATCH(A95,'PNNL site counts by File'!$F$2:$F$101,0),0)=0,"Yes","No"),"No Site ID")</f>
        <v>No</v>
      </c>
      <c r="F95" s="3" t="str">
        <f>IF(SUMIF('Appendix F'!$A$3:$A$7050,A95,'Appendix F'!$H$3:$H$7050)&gt;0,"Yes","No")</f>
        <v>No</v>
      </c>
      <c r="G95" s="3" t="s">
        <v>9527</v>
      </c>
      <c r="H95" s="45"/>
      <c r="I95" s="5" t="str">
        <f ca="1">IFERROR(OFFSET('PNNL Sites by sector'!$J$2,MATCH(A95,'PNNL Sites by sector'!$A$3:$A$103,0),0),"")</f>
        <v>RES,</v>
      </c>
      <c r="J95" s="3">
        <f ca="1">IFERROR(OFFSET('PNNL site counts by File'!$C$1,MATCH(A95,'PNNL site counts by File'!$F$2:$F$101,0),0),0)</f>
        <v>316</v>
      </c>
      <c r="K95" s="3">
        <f ca="1">IFERROR(OFFSET('PNNL site counts by File'!$A$1,MATCH(A95,'PNNL site counts by File'!$F$2:$F$101,0),0),0)</f>
        <v>96</v>
      </c>
      <c r="L95" s="15">
        <v>754</v>
      </c>
      <c r="M95" s="15">
        <v>583</v>
      </c>
    </row>
    <row r="96" spans="1:13" x14ac:dyDescent="0.25">
      <c r="A96" s="5" t="s">
        <v>1337</v>
      </c>
      <c r="B96" s="5" t="s">
        <v>1338</v>
      </c>
      <c r="C96" s="5" t="s">
        <v>9567</v>
      </c>
      <c r="D96" s="3" t="str">
        <f ca="1">IFERROR(IF(OFFSET('PNNL site counts by File'!C$1,MATCH(A96,'PNNL site counts by File'!$F$2:$F$101,0),0)=0,"No","Yes"),"No")</f>
        <v>Yes</v>
      </c>
      <c r="E96" s="3" t="str">
        <f ca="1">IFERROR(IF(OFFSET('PNNL site counts by File'!$E$1,MATCH(A96,'PNNL site counts by File'!$F$2:$F$101,0),0)=0,"Yes","No"),"No Site ID")</f>
        <v>Yes</v>
      </c>
      <c r="F96" s="3" t="str">
        <f>IF(SUMIF('Appendix F'!$A$3:$A$7050,A96,'Appendix F'!$H$3:$H$7050)&gt;0,"Yes","No")</f>
        <v>No</v>
      </c>
      <c r="G96" s="3" t="s">
        <v>9527</v>
      </c>
      <c r="H96" s="45"/>
      <c r="I96" s="5" t="str">
        <f ca="1">IFERROR(OFFSET('PNNL Sites by sector'!$J$2,MATCH(A96,'PNNL Sites by sector'!$A$3:$A$103,0),0),"")</f>
        <v>RES,</v>
      </c>
      <c r="J96" s="3">
        <f ca="1">IFERROR(OFFSET('PNNL site counts by File'!$C$1,MATCH(A96,'PNNL site counts by File'!$F$2:$F$101,0),0),0)</f>
        <v>194</v>
      </c>
      <c r="K96" s="3">
        <f ca="1">IFERROR(OFFSET('PNNL site counts by File'!$A$1,MATCH(A96,'PNNL site counts by File'!$F$2:$F$101,0),0),0)</f>
        <v>58</v>
      </c>
      <c r="L96" s="15">
        <v>252</v>
      </c>
      <c r="M96" s="15">
        <f ca="1">L96-K96</f>
        <v>194</v>
      </c>
    </row>
    <row r="97" spans="1:13" x14ac:dyDescent="0.25">
      <c r="A97" s="5" t="s">
        <v>1339</v>
      </c>
      <c r="B97" s="5" t="s">
        <v>1340</v>
      </c>
      <c r="C97" s="5" t="s">
        <v>9567</v>
      </c>
      <c r="D97" s="3" t="str">
        <f ca="1">IFERROR(IF(OFFSET('PNNL site counts by File'!C$1,MATCH(A97,'PNNL site counts by File'!$F$2:$F$101,0),0)=0,"No","Yes"),"No")</f>
        <v>Yes</v>
      </c>
      <c r="E97" s="3" t="str">
        <f ca="1">IFERROR(IF(OFFSET('PNNL site counts by File'!$E$1,MATCH(A97,'PNNL site counts by File'!$F$2:$F$101,0),0)=0,"Yes","No"),"No Site ID")</f>
        <v>Yes</v>
      </c>
      <c r="F97" s="3" t="str">
        <f>IF(SUMIF('Appendix F'!$A$3:$A$7050,A97,'Appendix F'!$H$3:$H$7050)&gt;0,"Yes","No")</f>
        <v>No</v>
      </c>
      <c r="G97" s="3" t="s">
        <v>9527</v>
      </c>
      <c r="H97" s="45"/>
      <c r="I97" s="5" t="str">
        <f ca="1">IFERROR(OFFSET('PNNL Sites by sector'!$J$2,MATCH(A97,'PNNL Sites by sector'!$A$3:$A$103,0),0),"")</f>
        <v>RES,</v>
      </c>
      <c r="J97" s="3">
        <f ca="1">IFERROR(OFFSET('PNNL site counts by File'!$C$1,MATCH(A97,'PNNL site counts by File'!$F$2:$F$101,0),0),0)</f>
        <v>319</v>
      </c>
      <c r="K97" s="3">
        <f ca="1">IFERROR(OFFSET('PNNL site counts by File'!$A$1,MATCH(A97,'PNNL site counts by File'!$F$2:$F$101,0),0),0)</f>
        <v>97</v>
      </c>
      <c r="L97" s="15">
        <v>416</v>
      </c>
      <c r="M97" s="15">
        <f ca="1">L97-K97</f>
        <v>319</v>
      </c>
    </row>
    <row r="98" spans="1:13" x14ac:dyDescent="0.25">
      <c r="A98" s="5" t="s">
        <v>1341</v>
      </c>
      <c r="B98" s="5" t="s">
        <v>1342</v>
      </c>
      <c r="C98" s="5" t="s">
        <v>9567</v>
      </c>
      <c r="D98" s="3" t="str">
        <f ca="1">IFERROR(IF(OFFSET('PNNL site counts by File'!C$1,MATCH(A98,'PNNL site counts by File'!$F$2:$F$101,0),0)=0,"No","Yes"),"No")</f>
        <v>Yes</v>
      </c>
      <c r="E98" s="3" t="str">
        <f ca="1">IFERROR(IF(OFFSET('PNNL site counts by File'!$E$1,MATCH(A98,'PNNL site counts by File'!$F$2:$F$101,0),0)=0,"Yes","No"),"No Site ID")</f>
        <v>No</v>
      </c>
      <c r="F98" s="3" t="str">
        <f>IF(SUMIF('Appendix F'!$A$3:$A$7050,A98,'Appendix F'!$H$3:$H$7050)&gt;0,"Yes","No")</f>
        <v>No</v>
      </c>
      <c r="G98" s="3" t="s">
        <v>9527</v>
      </c>
      <c r="H98" s="45"/>
      <c r="I98" s="5" t="str">
        <f ca="1">IFERROR(OFFSET('PNNL Sites by sector'!$J$2,MATCH(A98,'PNNL Sites by sector'!$A$3:$A$103,0),0),"")</f>
        <v>RES,</v>
      </c>
      <c r="J98" s="3">
        <f ca="1">IFERROR(OFFSET('PNNL site counts by File'!$C$1,MATCH(A98,'PNNL site counts by File'!$F$2:$F$101,0),0),0)</f>
        <v>284</v>
      </c>
      <c r="K98" s="3">
        <f ca="1">IFERROR(OFFSET('PNNL site counts by File'!$A$1,MATCH(A98,'PNNL site counts by File'!$F$2:$F$101,0),0),0)</f>
        <v>86</v>
      </c>
      <c r="L98" s="15">
        <v>4055</v>
      </c>
      <c r="M98" s="15">
        <v>3093</v>
      </c>
    </row>
    <row r="99" spans="1:13" x14ac:dyDescent="0.25">
      <c r="A99" s="5" t="s">
        <v>1343</v>
      </c>
      <c r="B99" s="5" t="s">
        <v>1344</v>
      </c>
      <c r="C99" s="5" t="s">
        <v>9567</v>
      </c>
      <c r="D99" s="3" t="str">
        <f ca="1">IFERROR(IF(OFFSET('PNNL site counts by File'!C$1,MATCH(A99,'PNNL site counts by File'!$F$2:$F$101,0),0)=0,"No","Yes"),"No")</f>
        <v>No</v>
      </c>
      <c r="E99" s="3" t="str">
        <f ca="1">IFERROR(IF(OFFSET('PNNL site counts by File'!$E$1,MATCH(A99,'PNNL site counts by File'!$F$2:$F$101,0),0)=0,"Yes","No"),"No Site ID")</f>
        <v>No Site ID</v>
      </c>
      <c r="F99" s="3" t="str">
        <f>IF(SUMIF('Appendix F'!$A$3:$A$7050,A99,'Appendix F'!$H$3:$H$7050)&gt;0,"Yes","No")</f>
        <v>No</v>
      </c>
      <c r="G99" s="3" t="s">
        <v>9527</v>
      </c>
      <c r="H99" s="45"/>
      <c r="I99" s="5" t="str">
        <f ca="1">IFERROR(OFFSET('PNNL Sites by sector'!$J$2,MATCH(A99,'PNNL Sites by sector'!$A$3:$A$103,0),0),"")</f>
        <v/>
      </c>
      <c r="J99" s="3">
        <f ca="1">IFERROR(OFFSET('PNNL site counts by File'!$C$1,MATCH(A99,'PNNL site counts by File'!$F$2:$F$101,0),0),0)</f>
        <v>0</v>
      </c>
      <c r="K99" s="3">
        <f ca="1">IFERROR(OFFSET('PNNL site counts by File'!$A$1,MATCH(A99,'PNNL site counts by File'!$F$2:$F$101,0),0),0)</f>
        <v>0</v>
      </c>
      <c r="L99" s="15">
        <v>56</v>
      </c>
      <c r="M99" s="15">
        <v>56</v>
      </c>
    </row>
    <row r="100" spans="1:13" x14ac:dyDescent="0.25">
      <c r="A100" s="5" t="s">
        <v>1345</v>
      </c>
      <c r="B100" s="5" t="s">
        <v>1346</v>
      </c>
      <c r="C100" s="5" t="s">
        <v>9567</v>
      </c>
      <c r="D100" s="3" t="str">
        <f ca="1">IFERROR(IF(OFFSET('PNNL site counts by File'!C$1,MATCH(A100,'PNNL site counts by File'!$F$2:$F$101,0),0)=0,"No","Yes"),"No")</f>
        <v>Yes</v>
      </c>
      <c r="E100" s="3" t="str">
        <f ca="1">IFERROR(IF(OFFSET('PNNL site counts by File'!$E$1,MATCH(A100,'PNNL site counts by File'!$F$2:$F$101,0),0)=0,"Yes","No"),"No Site ID")</f>
        <v>Yes</v>
      </c>
      <c r="F100" s="3" t="str">
        <f>IF(SUMIF('Appendix F'!$A$3:$A$7050,A100,'Appendix F'!$H$3:$H$7050)&gt;0,"Yes","No")</f>
        <v>No</v>
      </c>
      <c r="G100" s="3" t="s">
        <v>9527</v>
      </c>
      <c r="H100" s="45"/>
      <c r="I100" s="5" t="str">
        <f ca="1">IFERROR(OFFSET('PNNL Sites by sector'!$J$2,MATCH(A100,'PNNL Sites by sector'!$A$3:$A$103,0),0),"")</f>
        <v>RES,</v>
      </c>
      <c r="J100" s="3">
        <f ca="1">IFERROR(OFFSET('PNNL site counts by File'!$C$1,MATCH(A100,'PNNL site counts by File'!$F$2:$F$101,0),0),0)</f>
        <v>342</v>
      </c>
      <c r="K100" s="3">
        <f ca="1">IFERROR(OFFSET('PNNL site counts by File'!$A$1,MATCH(A100,'PNNL site counts by File'!$F$2:$F$101,0),0),0)</f>
        <v>112</v>
      </c>
      <c r="L100" s="15">
        <v>454</v>
      </c>
      <c r="M100" s="15">
        <f t="shared" ref="M100:M108" ca="1" si="2">L100-K100</f>
        <v>342</v>
      </c>
    </row>
    <row r="101" spans="1:13" s="45" customFormat="1" x14ac:dyDescent="0.25">
      <c r="A101" s="45" t="s">
        <v>1347</v>
      </c>
      <c r="C101" s="45" t="s">
        <v>9566</v>
      </c>
      <c r="D101" s="75" t="str">
        <f ca="1">IFERROR(IF(OFFSET('PNNL site counts by File'!C$1,MATCH(A101,'PNNL site counts by File'!$F$2:$F$101,0),0)=0,"No","Yes"),"No")</f>
        <v>Yes</v>
      </c>
      <c r="E101" s="75" t="str">
        <f ca="1">IFERROR(IF(OFFSET('PNNL site counts by File'!$E$1,MATCH(A101,'PNNL site counts by File'!$F$2:$F$101,0),0)=0,"Yes","No"),"No Site ID")</f>
        <v>Yes</v>
      </c>
      <c r="F101" s="75" t="str">
        <f>IF(SUMIF('Appendix F'!$A$3:$A$7050,A101,'Appendix F'!$H$3:$H$7050)&gt;0,"Yes","No")</f>
        <v>Yes</v>
      </c>
      <c r="G101" s="75" t="s">
        <v>9528</v>
      </c>
      <c r="H101" s="45" t="s">
        <v>10125</v>
      </c>
      <c r="I101" s="45" t="str">
        <f ca="1">IFERROR(OFFSET('PNNL Sites by sector'!$J$2,MATCH(A101,'PNNL Sites by sector'!$A$3:$A$103,0),0),"")</f>
        <v>RES,</v>
      </c>
      <c r="J101" s="75">
        <f ca="1">IFERROR(OFFSET('PNNL site counts by File'!$C$1,MATCH(A101,'PNNL site counts by File'!$F$2:$F$101,0),0),0)</f>
        <v>319</v>
      </c>
      <c r="K101" s="75">
        <f ca="1">IFERROR(OFFSET('PNNL site counts by File'!$A$1,MATCH(A101,'PNNL site counts by File'!$F$2:$F$101,0),0),0)</f>
        <v>97</v>
      </c>
      <c r="L101" s="76">
        <v>416</v>
      </c>
      <c r="M101" s="76">
        <f t="shared" ca="1" si="2"/>
        <v>319</v>
      </c>
    </row>
    <row r="102" spans="1:13" x14ac:dyDescent="0.25">
      <c r="A102" s="5" t="s">
        <v>1348</v>
      </c>
      <c r="C102" s="5" t="s">
        <v>9566</v>
      </c>
      <c r="D102" s="3" t="str">
        <f ca="1">IFERROR(IF(OFFSET('PNNL site counts by File'!C$1,MATCH(A102,'PNNL site counts by File'!$F$2:$F$101,0),0)=0,"No","Yes"),"No")</f>
        <v>Yes</v>
      </c>
      <c r="E102" s="3" t="str">
        <f ca="1">IFERROR(IF(OFFSET('PNNL site counts by File'!$E$1,MATCH(A102,'PNNL site counts by File'!$F$2:$F$101,0),0)=0,"Yes","No"),"No Site ID")</f>
        <v>Yes</v>
      </c>
      <c r="F102" s="3" t="str">
        <f>IF(SUMIF('Appendix F'!$A$3:$A$7050,A102,'Appendix F'!$H$3:$H$7050)&gt;0,"Yes","No")</f>
        <v>Yes</v>
      </c>
      <c r="G102" s="3" t="s">
        <v>9528</v>
      </c>
      <c r="H102" s="45" t="s">
        <v>10126</v>
      </c>
      <c r="I102" s="5" t="str">
        <f ca="1">IFERROR(OFFSET('PNNL Sites by sector'!$J$2,MATCH(A102,'PNNL Sites by sector'!$A$3:$A$103,0),0),"")</f>
        <v>RES,</v>
      </c>
      <c r="J102" s="3">
        <f ca="1">IFERROR(OFFSET('PNNL site counts by File'!$C$1,MATCH(A102,'PNNL site counts by File'!$F$2:$F$101,0),0),0)</f>
        <v>353</v>
      </c>
      <c r="K102" s="3">
        <f ca="1">IFERROR(OFFSET('PNNL site counts by File'!$A$1,MATCH(A102,'PNNL site counts by File'!$F$2:$F$101,0),0),0)</f>
        <v>158</v>
      </c>
      <c r="L102" s="15">
        <v>511</v>
      </c>
      <c r="M102" s="15">
        <f t="shared" ca="1" si="2"/>
        <v>353</v>
      </c>
    </row>
    <row r="103" spans="1:13" x14ac:dyDescent="0.25">
      <c r="A103" s="5" t="s">
        <v>1349</v>
      </c>
      <c r="B103" s="5" t="s">
        <v>1349</v>
      </c>
      <c r="C103" s="5" t="s">
        <v>9567</v>
      </c>
      <c r="D103" s="3" t="str">
        <f ca="1">IFERROR(IF(OFFSET('PNNL site counts by File'!C$1,MATCH(A103,'PNNL site counts by File'!$F$2:$F$101,0),0)=0,"No","Yes"),"No")</f>
        <v>Yes</v>
      </c>
      <c r="E103" s="3" t="str">
        <f ca="1">IFERROR(IF(OFFSET('PNNL site counts by File'!$E$1,MATCH(A103,'PNNL site counts by File'!$F$2:$F$101,0),0)=0,"Yes","No"),"No Site ID")</f>
        <v>Yes</v>
      </c>
      <c r="F103" s="3" t="str">
        <f>IF(SUMIF('Appendix F'!$A$3:$A$7050,A103,'Appendix F'!$H$3:$H$7050)&gt;0,"Yes","No")</f>
        <v>No</v>
      </c>
      <c r="G103" s="3" t="s">
        <v>9527</v>
      </c>
      <c r="H103" s="45"/>
      <c r="I103" s="5" t="str">
        <f ca="1">IFERROR(OFFSET('PNNL Sites by sector'!$J$2,MATCH(A103,'PNNL Sites by sector'!$A$3:$A$103,0),0),"")</f>
        <v>RES,</v>
      </c>
      <c r="J103" s="3">
        <f ca="1">IFERROR(OFFSET('PNNL site counts by File'!$C$1,MATCH(A103,'PNNL site counts by File'!$F$2:$F$101,0),0),0)</f>
        <v>285</v>
      </c>
      <c r="K103" s="3">
        <f ca="1">IFERROR(OFFSET('PNNL site counts by File'!$A$1,MATCH(A103,'PNNL site counts by File'!$F$2:$F$101,0),0),0)</f>
        <v>76</v>
      </c>
      <c r="L103" s="15">
        <v>361</v>
      </c>
      <c r="M103" s="15">
        <f t="shared" ca="1" si="2"/>
        <v>285</v>
      </c>
    </row>
    <row r="104" spans="1:13" x14ac:dyDescent="0.25">
      <c r="A104" s="5" t="s">
        <v>1350</v>
      </c>
      <c r="C104" s="5" t="s">
        <v>9569</v>
      </c>
      <c r="D104" s="3" t="str">
        <f ca="1">IFERROR(IF(OFFSET('PNNL site counts by File'!C$1,MATCH(A104,'PNNL site counts by File'!$F$2:$F$101,0),0)=0,"No","Yes"),"No")</f>
        <v>Yes</v>
      </c>
      <c r="E104" s="3" t="str">
        <f ca="1">IFERROR(IF(OFFSET('PNNL site counts by File'!$E$1,MATCH(A104,'PNNL site counts by File'!$F$2:$F$101,0),0)=0,"Yes","No"),"No Site ID")</f>
        <v>Yes</v>
      </c>
      <c r="F104" s="3" t="str">
        <f>IF(SUMIF('Appendix F'!$A$3:$A$7050,A104,'Appendix F'!$H$3:$H$7050)&gt;0,"Yes","No")</f>
        <v>Yes</v>
      </c>
      <c r="G104" s="3" t="s">
        <v>9527</v>
      </c>
      <c r="H104" s="45" t="s">
        <v>9944</v>
      </c>
      <c r="I104" s="5" t="str">
        <f ca="1">IFERROR(OFFSET('PNNL Sites by sector'!$J$2,MATCH(A104,'PNNL Sites by sector'!$A$3:$A$103,0),0),"")</f>
        <v>RES,</v>
      </c>
      <c r="J104" s="3">
        <f ca="1">IFERROR(OFFSET('PNNL site counts by File'!$C$1,MATCH(A104,'PNNL site counts by File'!$F$2:$F$101,0),0),0)</f>
        <v>257</v>
      </c>
      <c r="K104" s="3">
        <f ca="1">IFERROR(OFFSET('PNNL site counts by File'!$A$1,MATCH(A104,'PNNL site counts by File'!$F$2:$F$101,0),0),0)</f>
        <v>90</v>
      </c>
      <c r="L104" s="15">
        <v>347</v>
      </c>
      <c r="M104" s="15">
        <f t="shared" ca="1" si="2"/>
        <v>257</v>
      </c>
    </row>
    <row r="105" spans="1:13" x14ac:dyDescent="0.25">
      <c r="A105" s="5" t="s">
        <v>1351</v>
      </c>
      <c r="C105" s="5" t="s">
        <v>9569</v>
      </c>
      <c r="D105" s="3" t="str">
        <f ca="1">IFERROR(IF(OFFSET('PNNL site counts by File'!C$1,MATCH(A105,'PNNL site counts by File'!$F$2:$F$101,0),0)=0,"No","Yes"),"No")</f>
        <v>Yes</v>
      </c>
      <c r="E105" s="3" t="str">
        <f ca="1">IFERROR(IF(OFFSET('PNNL site counts by File'!$E$1,MATCH(A105,'PNNL site counts by File'!$F$2:$F$101,0),0)=0,"Yes","No"),"No Site ID")</f>
        <v>Yes</v>
      </c>
      <c r="F105" s="3" t="str">
        <f>IF(SUMIF('Appendix F'!$A$3:$A$7050,A105,'Appendix F'!$H$3:$H$7050)&gt;0,"Yes","No")</f>
        <v>Yes</v>
      </c>
      <c r="G105" s="3" t="s">
        <v>9527</v>
      </c>
      <c r="H105" s="45" t="s">
        <v>9944</v>
      </c>
      <c r="I105" s="5" t="str">
        <f ca="1">IFERROR(OFFSET('PNNL Sites by sector'!$J$2,MATCH(A105,'PNNL Sites by sector'!$A$3:$A$103,0),0),"")</f>
        <v>RES,</v>
      </c>
      <c r="J105" s="3">
        <f ca="1">IFERROR(OFFSET('PNNL site counts by File'!$C$1,MATCH(A105,'PNNL site counts by File'!$F$2:$F$101,0),0),0)</f>
        <v>302</v>
      </c>
      <c r="K105" s="3">
        <f ca="1">IFERROR(OFFSET('PNNL site counts by File'!$A$1,MATCH(A105,'PNNL site counts by File'!$F$2:$F$101,0),0),0)</f>
        <v>93</v>
      </c>
      <c r="L105" s="15">
        <v>395</v>
      </c>
      <c r="M105" s="15">
        <f t="shared" ca="1" si="2"/>
        <v>302</v>
      </c>
    </row>
    <row r="106" spans="1:13" x14ac:dyDescent="0.25">
      <c r="A106" s="5" t="s">
        <v>1352</v>
      </c>
      <c r="B106" s="5" t="s">
        <v>1352</v>
      </c>
      <c r="C106" s="5" t="s">
        <v>9567</v>
      </c>
      <c r="D106" s="3" t="str">
        <f ca="1">IFERROR(IF(OFFSET('PNNL site counts by File'!C$1,MATCH(A106,'PNNL site counts by File'!$F$2:$F$101,0),0)=0,"No","Yes"),"No")</f>
        <v>Yes</v>
      </c>
      <c r="E106" s="3" t="str">
        <f ca="1">IFERROR(IF(OFFSET('PNNL site counts by File'!$E$1,MATCH(A106,'PNNL site counts by File'!$F$2:$F$101,0),0)=0,"Yes","No"),"No Site ID")</f>
        <v>Yes</v>
      </c>
      <c r="F106" s="3" t="str">
        <f>IF(SUMIF('Appendix F'!$A$3:$A$7050,A106,'Appendix F'!$H$3:$H$7050)&gt;0,"Yes","No")</f>
        <v>No</v>
      </c>
      <c r="G106" s="3" t="s">
        <v>9527</v>
      </c>
      <c r="H106" s="45"/>
      <c r="I106" s="5" t="str">
        <f ca="1">IFERROR(OFFSET('PNNL Sites by sector'!$J$2,MATCH(A106,'PNNL Sites by sector'!$A$3:$A$103,0),0),"")</f>
        <v>RES,</v>
      </c>
      <c r="J106" s="3">
        <f ca="1">IFERROR(OFFSET('PNNL site counts by File'!$C$1,MATCH(A106,'PNNL site counts by File'!$F$2:$F$101,0),0),0)</f>
        <v>353</v>
      </c>
      <c r="K106" s="3">
        <f ca="1">IFERROR(OFFSET('PNNL site counts by File'!$A$1,MATCH(A106,'PNNL site counts by File'!$F$2:$F$101,0),0),0)</f>
        <v>157</v>
      </c>
      <c r="L106" s="15">
        <v>510</v>
      </c>
      <c r="M106" s="15">
        <f t="shared" ca="1" si="2"/>
        <v>353</v>
      </c>
    </row>
    <row r="107" spans="1:13" x14ac:dyDescent="0.25">
      <c r="A107" s="5" t="s">
        <v>1353</v>
      </c>
      <c r="C107" s="5" t="s">
        <v>9569</v>
      </c>
      <c r="D107" s="3" t="str">
        <f ca="1">IFERROR(IF(OFFSET('PNNL site counts by File'!C$1,MATCH(A107,'PNNL site counts by File'!$F$2:$F$101,0),0)=0,"No","Yes"),"No")</f>
        <v>Yes</v>
      </c>
      <c r="E107" s="3" t="str">
        <f ca="1">IFERROR(IF(OFFSET('PNNL site counts by File'!$E$1,MATCH(A107,'PNNL site counts by File'!$F$2:$F$101,0),0)=0,"Yes","No"),"No Site ID")</f>
        <v>Yes</v>
      </c>
      <c r="F107" s="3" t="str">
        <f>IF(SUMIF('Appendix F'!$A$3:$A$7050,A107,'Appendix F'!$H$3:$H$7050)&gt;0,"Yes","No")</f>
        <v>Yes</v>
      </c>
      <c r="G107" s="3" t="s">
        <v>9527</v>
      </c>
      <c r="H107" s="45"/>
      <c r="I107" s="5" t="str">
        <f ca="1">IFERROR(OFFSET('PNNL Sites by sector'!$J$2,MATCH(A107,'PNNL Sites by sector'!$A$3:$A$103,0),0),"")</f>
        <v>RES,</v>
      </c>
      <c r="J107" s="3">
        <f ca="1">IFERROR(OFFSET('PNNL site counts by File'!$C$1,MATCH(A107,'PNNL site counts by File'!$F$2:$F$101,0),0),0)</f>
        <v>353</v>
      </c>
      <c r="K107" s="3">
        <f ca="1">IFERROR(OFFSET('PNNL site counts by File'!$A$1,MATCH(A107,'PNNL site counts by File'!$F$2:$F$101,0),0),0)</f>
        <v>158</v>
      </c>
      <c r="L107" s="15">
        <v>511</v>
      </c>
      <c r="M107" s="15">
        <f t="shared" ca="1" si="2"/>
        <v>353</v>
      </c>
    </row>
    <row r="108" spans="1:13" x14ac:dyDescent="0.25">
      <c r="A108" s="5" t="s">
        <v>1354</v>
      </c>
      <c r="C108" s="5" t="s">
        <v>9569</v>
      </c>
      <c r="D108" s="3" t="str">
        <f ca="1">IFERROR(IF(OFFSET('PNNL site counts by File'!C$1,MATCH(A108,'PNNL site counts by File'!$F$2:$F$101,0),0)=0,"No","Yes"),"No")</f>
        <v>Yes</v>
      </c>
      <c r="E108" s="3" t="str">
        <f ca="1">IFERROR(IF(OFFSET('PNNL site counts by File'!$E$1,MATCH(A108,'PNNL site counts by File'!$F$2:$F$101,0),0)=0,"Yes","No"),"No Site ID")</f>
        <v>Yes</v>
      </c>
      <c r="F108" s="3" t="str">
        <f>IF(SUMIF('Appendix F'!$A$3:$A$7050,A108,'Appendix F'!$H$3:$H$7050)&gt;0,"Yes","No")</f>
        <v>Yes</v>
      </c>
      <c r="G108" s="3" t="s">
        <v>9527</v>
      </c>
      <c r="H108" s="45"/>
      <c r="I108" s="5" t="str">
        <f ca="1">IFERROR(OFFSET('PNNL Sites by sector'!$J$2,MATCH(A108,'PNNL Sites by sector'!$A$3:$A$103,0),0),"")</f>
        <v>RES,</v>
      </c>
      <c r="J108" s="3">
        <f ca="1">IFERROR(OFFSET('PNNL site counts by File'!$C$1,MATCH(A108,'PNNL site counts by File'!$F$2:$F$101,0),0),0)</f>
        <v>353</v>
      </c>
      <c r="K108" s="3">
        <f ca="1">IFERROR(OFFSET('PNNL site counts by File'!$A$1,MATCH(A108,'PNNL site counts by File'!$F$2:$F$101,0),0),0)</f>
        <v>158</v>
      </c>
      <c r="L108" s="15">
        <v>511</v>
      </c>
      <c r="M108" s="15">
        <f t="shared" ca="1" si="2"/>
        <v>353</v>
      </c>
    </row>
    <row r="109" spans="1:13" x14ac:dyDescent="0.25">
      <c r="A109" s="5" t="s">
        <v>1355</v>
      </c>
      <c r="C109" s="5" t="s">
        <v>9566</v>
      </c>
      <c r="D109" s="3" t="str">
        <f ca="1">IFERROR(IF(OFFSET('PNNL site counts by File'!C$1,MATCH(A109,'PNNL site counts by File'!$F$2:$F$101,0),0)=0,"No","Yes"),"No")</f>
        <v>Yes</v>
      </c>
      <c r="E109" s="3" t="str">
        <f ca="1">IFERROR(IF(OFFSET('PNNL site counts by File'!$E$1,MATCH(A109,'PNNL site counts by File'!$F$2:$F$101,0),0)=0,"Yes","No"),"No Site ID")</f>
        <v>No</v>
      </c>
      <c r="F109" s="3" t="str">
        <f>IF(SUMIF('Appendix F'!$A$3:$A$7050,A109,'Appendix F'!$H$3:$H$7050)&gt;0,"Yes","No")</f>
        <v>Yes</v>
      </c>
      <c r="G109" s="3" t="s">
        <v>9527</v>
      </c>
      <c r="H109" s="45"/>
      <c r="I109" s="5" t="str">
        <f ca="1">IFERROR(OFFSET('PNNL Sites by sector'!$J$2,MATCH(A109,'PNNL Sites by sector'!$A$3:$A$103,0),0),"")</f>
        <v>RES,COM,</v>
      </c>
      <c r="J109" s="3">
        <f ca="1">IFERROR(OFFSET('PNNL site counts by File'!$C$1,MATCH(A109,'PNNL site counts by File'!$F$2:$F$101,0),0),0)</f>
        <v>355</v>
      </c>
      <c r="K109" s="3">
        <f ca="1">IFERROR(OFFSET('PNNL site counts by File'!$A$1,MATCH(A109,'PNNL site counts by File'!$F$2:$F$101,0),0),0)</f>
        <v>162</v>
      </c>
      <c r="L109" s="15">
        <v>523</v>
      </c>
      <c r="M109" s="15">
        <v>355</v>
      </c>
    </row>
    <row r="110" spans="1:13" x14ac:dyDescent="0.25">
      <c r="A110" s="5" t="s">
        <v>1356</v>
      </c>
      <c r="B110" s="5" t="s">
        <v>9564</v>
      </c>
      <c r="C110" s="5" t="s">
        <v>9568</v>
      </c>
      <c r="D110" s="3" t="str">
        <f ca="1">IFERROR(IF(OFFSET('PNNL site counts by File'!C$1,MATCH(A110,'PNNL site counts by File'!$F$2:$F$101,0),0)=0,"No","Yes"),"No")</f>
        <v>Yes</v>
      </c>
      <c r="E110" s="3" t="str">
        <f ca="1">IFERROR(IF(OFFSET('PNNL site counts by File'!$E$1,MATCH(A110,'PNNL site counts by File'!$F$2:$F$101,0),0)=0,"Yes","No"),"No Site ID")</f>
        <v>No</v>
      </c>
      <c r="F110" s="3" t="str">
        <f>IF(SUMIF('Appendix F'!$A$3:$A$7050,A110,'Appendix F'!$H$3:$H$7050)&gt;0,"Yes","No")</f>
        <v>Yes</v>
      </c>
      <c r="G110" s="3" t="s">
        <v>9527</v>
      </c>
      <c r="H110" s="45"/>
      <c r="I110" s="5" t="str">
        <f ca="1">IFERROR(OFFSET('PNNL Sites by sector'!$J$2,MATCH(A110,'PNNL Sites by sector'!$A$3:$A$103,0),0),"")</f>
        <v>RES,</v>
      </c>
      <c r="J110" s="3">
        <f ca="1">IFERROR(OFFSET('PNNL site counts by File'!$C$1,MATCH(A110,'PNNL site counts by File'!$F$2:$F$101,0),0),0)</f>
        <v>289</v>
      </c>
      <c r="K110" s="3">
        <f ca="1">IFERROR(OFFSET('PNNL site counts by File'!$A$1,MATCH(A110,'PNNL site counts by File'!$F$2:$F$101,0),0),0)</f>
        <v>64</v>
      </c>
      <c r="L110" s="15">
        <v>8932</v>
      </c>
      <c r="M110" s="15">
        <v>7354</v>
      </c>
    </row>
    <row r="111" spans="1:13" x14ac:dyDescent="0.25">
      <c r="A111" s="5" t="s">
        <v>1357</v>
      </c>
      <c r="B111" s="5" t="s">
        <v>9565</v>
      </c>
      <c r="C111" s="5" t="s">
        <v>9568</v>
      </c>
      <c r="D111" s="3" t="str">
        <f ca="1">IFERROR(IF(OFFSET('PNNL site counts by File'!C$1,MATCH(A111,'PNNL site counts by File'!$F$2:$F$101,0),0)=0,"No","Yes"),"No")</f>
        <v>Yes</v>
      </c>
      <c r="E111" s="3" t="str">
        <f ca="1">IFERROR(IF(OFFSET('PNNL site counts by File'!$E$1,MATCH(A111,'PNNL site counts by File'!$F$2:$F$101,0),0)=0,"Yes","No"),"No Site ID")</f>
        <v>No</v>
      </c>
      <c r="F111" s="3" t="str">
        <f>IF(SUMIF('Appendix F'!$A$3:$A$7050,A111,'Appendix F'!$H$3:$H$7050)&gt;0,"Yes","No")</f>
        <v>Yes</v>
      </c>
      <c r="G111" s="3" t="s">
        <v>9527</v>
      </c>
      <c r="H111" s="45"/>
      <c r="I111" s="5" t="str">
        <f ca="1">IFERROR(OFFSET('PNNL Sites by sector'!$J$2,MATCH(A111,'PNNL Sites by sector'!$A$3:$A$103,0),0),"")</f>
        <v>RES,</v>
      </c>
      <c r="J111" s="3">
        <f ca="1">IFERROR(OFFSET('PNNL site counts by File'!$C$1,MATCH(A111,'PNNL site counts by File'!$F$2:$F$101,0),0),0)</f>
        <v>287</v>
      </c>
      <c r="K111" s="3">
        <f ca="1">IFERROR(OFFSET('PNNL site counts by File'!$A$1,MATCH(A111,'PNNL site counts by File'!$F$2:$F$101,0),0),0)</f>
        <v>64</v>
      </c>
      <c r="L111" s="15">
        <v>154590</v>
      </c>
      <c r="M111" s="15">
        <v>128280</v>
      </c>
    </row>
    <row r="112" spans="1:13" x14ac:dyDescent="0.25">
      <c r="A112" s="5" t="s">
        <v>1358</v>
      </c>
      <c r="B112" s="5" t="s">
        <v>1359</v>
      </c>
      <c r="C112" s="5" t="s">
        <v>9567</v>
      </c>
      <c r="D112" s="3" t="str">
        <f ca="1">IFERROR(IF(OFFSET('PNNL site counts by File'!C$1,MATCH(A112,'PNNL site counts by File'!$F$2:$F$101,0),0)=0,"No","Yes"),"No")</f>
        <v>Yes</v>
      </c>
      <c r="E112" s="3" t="str">
        <f ca="1">IFERROR(IF(OFFSET('PNNL site counts by File'!$E$1,MATCH(A112,'PNNL site counts by File'!$F$2:$F$101,0),0)=0,"Yes","No"),"No Site ID")</f>
        <v>No</v>
      </c>
      <c r="F112" s="3" t="str">
        <f>IF(SUMIF('Appendix F'!$A$3:$A$7050,A112,'Appendix F'!$H$3:$H$7050)&gt;0,"Yes","No")</f>
        <v>Yes</v>
      </c>
      <c r="G112" s="3" t="s">
        <v>9527</v>
      </c>
      <c r="H112" s="45"/>
      <c r="I112" s="5" t="str">
        <f ca="1">IFERROR(OFFSET('PNNL Sites by sector'!$J$2,MATCH(A112,'PNNL Sites by sector'!$A$3:$A$103,0),0),"")</f>
        <v>RES,COM,</v>
      </c>
      <c r="J112" s="3">
        <f ca="1">IFERROR(OFFSET('PNNL site counts by File'!$C$1,MATCH(A112,'PNNL site counts by File'!$F$2:$F$101,0),0),0)</f>
        <v>358</v>
      </c>
      <c r="K112" s="3">
        <f ca="1">IFERROR(OFFSET('PNNL site counts by File'!$A$1,MATCH(A112,'PNNL site counts by File'!$F$2:$F$101,0),0),0)</f>
        <v>333</v>
      </c>
      <c r="L112" s="15">
        <v>35593</v>
      </c>
      <c r="M112" s="15">
        <v>20703</v>
      </c>
    </row>
    <row r="113" spans="1:13" x14ac:dyDescent="0.25">
      <c r="A113" s="5" t="s">
        <v>1360</v>
      </c>
      <c r="B113" s="5" t="s">
        <v>1361</v>
      </c>
      <c r="C113" s="5" t="s">
        <v>9567</v>
      </c>
      <c r="D113" s="3" t="str">
        <f ca="1">IFERROR(IF(OFFSET('PNNL site counts by File'!C$1,MATCH(A113,'PNNL site counts by File'!$F$2:$F$101,0),0)=0,"No","Yes"),"No")</f>
        <v>No</v>
      </c>
      <c r="E113" s="3" t="str">
        <f ca="1">IFERROR(IF(OFFSET('PNNL site counts by File'!$E$1,MATCH(A113,'PNNL site counts by File'!$F$2:$F$101,0),0)=0,"Yes","No"),"No Site ID")</f>
        <v>No Site ID</v>
      </c>
      <c r="F113" s="3" t="str">
        <f>IF(SUMIF('Appendix F'!$A$3:$A$7050,A113,'Appendix F'!$H$3:$H$7050)&gt;0,"Yes","No")</f>
        <v>Yes</v>
      </c>
      <c r="G113" s="3" t="s">
        <v>9528</v>
      </c>
      <c r="H113" s="45" t="s">
        <v>9980</v>
      </c>
      <c r="I113" s="5" t="str">
        <f ca="1">IFERROR(OFFSET('PNNL Sites by sector'!$J$2,MATCH(A113,'PNNL Sites by sector'!$A$3:$A$103,0),0),"")</f>
        <v/>
      </c>
      <c r="J113" s="3">
        <f ca="1">IFERROR(OFFSET('PNNL site counts by File'!$C$1,MATCH(A113,'PNNL site counts by File'!$F$2:$F$101,0),0),0)</f>
        <v>0</v>
      </c>
      <c r="K113" s="3">
        <f ca="1">IFERROR(OFFSET('PNNL site counts by File'!$A$1,MATCH(A113,'PNNL site counts by File'!$F$2:$F$101,0),0),0)</f>
        <v>0</v>
      </c>
      <c r="L113" s="15">
        <v>1702</v>
      </c>
      <c r="M113" s="15">
        <v>1702</v>
      </c>
    </row>
    <row r="114" spans="1:13" x14ac:dyDescent="0.25">
      <c r="A114" s="5" t="s">
        <v>1362</v>
      </c>
      <c r="B114" s="5" t="s">
        <v>1362</v>
      </c>
      <c r="C114" s="5" t="s">
        <v>9567</v>
      </c>
      <c r="D114" s="3" t="str">
        <f ca="1">IFERROR(IF(OFFSET('PNNL site counts by File'!C$1,MATCH(A114,'PNNL site counts by File'!$F$2:$F$101,0),0)=0,"No","Yes"),"No")</f>
        <v>Yes</v>
      </c>
      <c r="E114" s="3" t="str">
        <f ca="1">IFERROR(IF(OFFSET('PNNL site counts by File'!$E$1,MATCH(A114,'PNNL site counts by File'!$F$2:$F$101,0),0)=0,"Yes","No"),"No Site ID")</f>
        <v>No</v>
      </c>
      <c r="F114" s="3" t="str">
        <f>IF(SUMIF('Appendix F'!$A$3:$A$7050,A114,'Appendix F'!$H$3:$H$7050)&gt;0,"Yes","No")</f>
        <v>Yes</v>
      </c>
      <c r="G114" s="3" t="s">
        <v>9527</v>
      </c>
      <c r="H114" s="45"/>
      <c r="I114" s="5" t="str">
        <f ca="1">IFERROR(OFFSET('PNNL Sites by sector'!$J$2,MATCH(A114,'PNNL Sites by sector'!$A$3:$A$103,0),0),"")</f>
        <v>RES,COM,</v>
      </c>
      <c r="J114" s="3">
        <f ca="1">IFERROR(OFFSET('PNNL site counts by File'!$C$1,MATCH(A114,'PNNL site counts by File'!$F$2:$F$101,0),0),0)</f>
        <v>438</v>
      </c>
      <c r="K114" s="3">
        <f ca="1">IFERROR(OFFSET('PNNL site counts by File'!$A$1,MATCH(A114,'PNNL site counts by File'!$F$2:$F$101,0),0),0)</f>
        <v>211</v>
      </c>
      <c r="L114" s="15">
        <v>5141</v>
      </c>
      <c r="M114" s="15">
        <v>3568</v>
      </c>
    </row>
    <row r="115" spans="1:13" x14ac:dyDescent="0.25">
      <c r="A115" s="5" t="s">
        <v>1363</v>
      </c>
      <c r="C115" s="5" t="s">
        <v>9558</v>
      </c>
      <c r="D115" s="3" t="str">
        <f ca="1">IFERROR(IF(OFFSET('PNNL site counts by File'!C$1,MATCH(A115,'PNNL site counts by File'!$F$2:$F$101,0),0)=0,"No","Yes"),"No")</f>
        <v>No</v>
      </c>
      <c r="E115" s="3" t="str">
        <f ca="1">IFERROR(IF(OFFSET('PNNL site counts by File'!$E$1,MATCH(A115,'PNNL site counts by File'!$F$2:$F$101,0),0)=0,"Yes","No"),"No Site ID")</f>
        <v>No</v>
      </c>
      <c r="F115" s="3" t="str">
        <f>IF(SUMIF('Appendix F'!$A$3:$A$7050,A115,'Appendix F'!$H$3:$H$7050)&gt;0,"Yes","No")</f>
        <v>Yes</v>
      </c>
      <c r="G115" s="3" t="s">
        <v>9528</v>
      </c>
      <c r="H115" s="45" t="s">
        <v>9790</v>
      </c>
      <c r="I115" s="5" t="str">
        <f ca="1">IFERROR(OFFSET('PNNL Sites by sector'!$J$2,MATCH(A115,'PNNL Sites by sector'!$A$3:$A$103,0),0),"")</f>
        <v/>
      </c>
      <c r="J115" s="3">
        <f ca="1">IFERROR(OFFSET('PNNL site counts by File'!$C$1,MATCH(A115,'PNNL site counts by File'!$F$2:$F$101,0),0),0)</f>
        <v>0</v>
      </c>
      <c r="K115" s="3">
        <f ca="1">IFERROR(OFFSET('PNNL site counts by File'!$A$1,MATCH(A115,'PNNL site counts by File'!$F$2:$F$101,0),0),0)</f>
        <v>309</v>
      </c>
      <c r="L115" s="15">
        <v>63148</v>
      </c>
    </row>
  </sheetData>
  <sheetProtection sheet="1" objects="1" scenarios="1" autoFilter="0"/>
  <autoFilter ref="A2:N115"/>
  <hyperlinks>
    <hyperlink ref="H1" location="'Table of Contents'!A1" display="Table of Contents"/>
  </hyperlinks>
  <pageMargins left="0.7" right="0.7" top="0.75" bottom="0.75" header="0.3" footer="0.3"/>
  <pageSetup scale="6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7050"/>
  <sheetViews>
    <sheetView zoomScaleNormal="100" workbookViewId="0">
      <pane ySplit="2" topLeftCell="A3" activePane="bottomLeft" state="frozen"/>
      <selection pane="bottomLeft" activeCell="A2" sqref="A2"/>
    </sheetView>
  </sheetViews>
  <sheetFormatPr defaultRowHeight="15" x14ac:dyDescent="0.25"/>
  <cols>
    <col min="1" max="1" width="13.7109375" customWidth="1"/>
    <col min="2" max="2" width="19" customWidth="1"/>
    <col min="3" max="3" width="47" style="5" bestFit="1" customWidth="1"/>
    <col min="4" max="4" width="13.140625" customWidth="1"/>
    <col min="5" max="5" width="15" bestFit="1" customWidth="1"/>
    <col min="6" max="6" width="13.7109375" customWidth="1"/>
    <col min="7" max="7" width="15.5703125" customWidth="1"/>
    <col min="8" max="8" width="0" hidden="1" customWidth="1"/>
    <col min="9" max="9" width="19.5703125" customWidth="1"/>
    <col min="10" max="10" width="14" bestFit="1" customWidth="1"/>
    <col min="11" max="12" width="9.140625" hidden="1" customWidth="1"/>
  </cols>
  <sheetData>
    <row r="1" spans="1:12" s="6" customFormat="1" ht="26.25" customHeight="1" x14ac:dyDescent="0.35">
      <c r="A1" s="7" t="s">
        <v>10128</v>
      </c>
      <c r="B1" s="9"/>
      <c r="C1" s="9"/>
      <c r="D1" s="9"/>
      <c r="E1" s="17" t="s">
        <v>9529</v>
      </c>
    </row>
    <row r="2" spans="1:12" s="1" customFormat="1" x14ac:dyDescent="0.25">
      <c r="A2" s="1" t="s">
        <v>1</v>
      </c>
      <c r="B2" s="1" t="s">
        <v>1170</v>
      </c>
      <c r="C2" s="1" t="s">
        <v>85</v>
      </c>
      <c r="D2" s="1" t="s">
        <v>1171</v>
      </c>
      <c r="E2" s="1" t="s">
        <v>1172</v>
      </c>
      <c r="F2" s="1" t="s">
        <v>1173</v>
      </c>
      <c r="G2" s="1" t="s">
        <v>1174</v>
      </c>
      <c r="H2" s="1" t="s">
        <v>9768</v>
      </c>
      <c r="I2" s="1" t="s">
        <v>9788</v>
      </c>
      <c r="J2" s="1" t="s">
        <v>9771</v>
      </c>
      <c r="K2" s="1" t="s">
        <v>9814</v>
      </c>
      <c r="L2" s="1" t="s">
        <v>9815</v>
      </c>
    </row>
    <row r="3" spans="1:12" x14ac:dyDescent="0.25">
      <c r="A3" t="s">
        <v>1177</v>
      </c>
      <c r="B3" t="s">
        <v>1364</v>
      </c>
      <c r="C3" s="5" t="s">
        <v>6855</v>
      </c>
      <c r="D3" t="s">
        <v>9418</v>
      </c>
      <c r="E3">
        <v>3</v>
      </c>
      <c r="F3" t="s">
        <v>9420</v>
      </c>
      <c r="G3">
        <v>13</v>
      </c>
      <c r="H3">
        <f>IF(F3&lt;&gt;"",1,"")</f>
        <v>1</v>
      </c>
      <c r="I3" t="str">
        <f ca="1">OFFSET('Appendix E'!$G$2,MATCH(A3,'Appendix E'!$A$3:$A$115,0),0)</f>
        <v>No</v>
      </c>
      <c r="J3" t="s">
        <v>9793</v>
      </c>
    </row>
    <row r="4" spans="1:12" x14ac:dyDescent="0.25">
      <c r="A4" t="s">
        <v>1177</v>
      </c>
      <c r="B4" t="s">
        <v>1365</v>
      </c>
      <c r="C4" s="5" t="s">
        <v>6856</v>
      </c>
      <c r="D4" t="s">
        <v>9418</v>
      </c>
      <c r="E4">
        <v>3</v>
      </c>
      <c r="F4" t="s">
        <v>1448</v>
      </c>
      <c r="G4">
        <v>37</v>
      </c>
      <c r="H4" s="5">
        <f t="shared" ref="H4:H67" si="0">IF(F4&lt;&gt;"",1,"")</f>
        <v>1</v>
      </c>
      <c r="I4" s="5" t="str">
        <f ca="1">OFFSET('Appendix E'!$G$2,MATCH(A4,'Appendix E'!$A$3:$A$115,0),0)</f>
        <v>No</v>
      </c>
      <c r="J4" t="s">
        <v>9797</v>
      </c>
    </row>
    <row r="5" spans="1:12" x14ac:dyDescent="0.25">
      <c r="A5" t="s">
        <v>1177</v>
      </c>
      <c r="B5" t="s">
        <v>1366</v>
      </c>
      <c r="C5" s="5" t="s">
        <v>6857</v>
      </c>
      <c r="D5" t="s">
        <v>9418</v>
      </c>
      <c r="E5">
        <v>4</v>
      </c>
      <c r="F5" t="s">
        <v>9421</v>
      </c>
      <c r="G5">
        <v>21</v>
      </c>
      <c r="H5" s="5">
        <f t="shared" si="0"/>
        <v>1</v>
      </c>
      <c r="I5" s="5" t="str">
        <f ca="1">OFFSET('Appendix E'!$G$2,MATCH(A5,'Appendix E'!$A$3:$A$115,0),0)</f>
        <v>No</v>
      </c>
    </row>
    <row r="6" spans="1:12" x14ac:dyDescent="0.25">
      <c r="A6" t="s">
        <v>1177</v>
      </c>
      <c r="B6" t="s">
        <v>1367</v>
      </c>
      <c r="C6" s="5" t="s">
        <v>6856</v>
      </c>
      <c r="D6" t="s">
        <v>9418</v>
      </c>
      <c r="E6">
        <v>3</v>
      </c>
      <c r="F6" t="s">
        <v>1448</v>
      </c>
      <c r="G6">
        <v>37</v>
      </c>
      <c r="H6" s="5">
        <f t="shared" si="0"/>
        <v>1</v>
      </c>
      <c r="I6" s="5" t="str">
        <f ca="1">OFFSET('Appendix E'!$G$2,MATCH(A6,'Appendix E'!$A$3:$A$115,0),0)</f>
        <v>No</v>
      </c>
    </row>
    <row r="7" spans="1:12" x14ac:dyDescent="0.25">
      <c r="A7" t="s">
        <v>1177</v>
      </c>
      <c r="B7" t="s">
        <v>1368</v>
      </c>
      <c r="C7" s="5" t="s">
        <v>1368</v>
      </c>
      <c r="D7" t="s">
        <v>9418</v>
      </c>
      <c r="E7">
        <v>4</v>
      </c>
      <c r="G7">
        <v>0</v>
      </c>
      <c r="H7" s="5" t="str">
        <f t="shared" si="0"/>
        <v/>
      </c>
      <c r="I7" s="5" t="str">
        <f ca="1">OFFSET('Appendix E'!$G$2,MATCH(A7,'Appendix E'!$A$3:$A$115,0),0)</f>
        <v>No</v>
      </c>
    </row>
    <row r="8" spans="1:12" x14ac:dyDescent="0.25">
      <c r="A8" t="s">
        <v>1177</v>
      </c>
      <c r="B8" t="s">
        <v>1369</v>
      </c>
      <c r="C8" s="5" t="s">
        <v>6858</v>
      </c>
      <c r="D8" t="s">
        <v>9418</v>
      </c>
      <c r="E8">
        <v>5</v>
      </c>
      <c r="F8" t="s">
        <v>9421</v>
      </c>
      <c r="G8">
        <v>21</v>
      </c>
      <c r="H8" s="5">
        <f t="shared" si="0"/>
        <v>1</v>
      </c>
      <c r="I8" s="5" t="str">
        <f ca="1">OFFSET('Appendix E'!$G$2,MATCH(A8,'Appendix E'!$A$3:$A$115,0),0)</f>
        <v>No</v>
      </c>
    </row>
    <row r="9" spans="1:12" x14ac:dyDescent="0.25">
      <c r="A9" t="s">
        <v>1177</v>
      </c>
      <c r="B9" t="s">
        <v>1370</v>
      </c>
      <c r="C9" s="5" t="s">
        <v>6859</v>
      </c>
      <c r="D9" t="s">
        <v>9418</v>
      </c>
      <c r="E9">
        <v>4</v>
      </c>
      <c r="F9" t="s">
        <v>9421</v>
      </c>
      <c r="G9">
        <v>21</v>
      </c>
      <c r="H9" s="5">
        <f t="shared" si="0"/>
        <v>1</v>
      </c>
      <c r="I9" s="5" t="str">
        <f ca="1">OFFSET('Appendix E'!$G$2,MATCH(A9,'Appendix E'!$A$3:$A$115,0),0)</f>
        <v>No</v>
      </c>
    </row>
    <row r="10" spans="1:12" x14ac:dyDescent="0.25">
      <c r="A10" t="s">
        <v>1177</v>
      </c>
      <c r="B10" t="s">
        <v>1371</v>
      </c>
      <c r="C10" s="5" t="s">
        <v>6860</v>
      </c>
      <c r="D10" t="s">
        <v>9418</v>
      </c>
      <c r="E10">
        <v>3</v>
      </c>
      <c r="F10" t="s">
        <v>9421</v>
      </c>
      <c r="G10">
        <v>21</v>
      </c>
      <c r="H10" s="5">
        <f t="shared" si="0"/>
        <v>1</v>
      </c>
      <c r="I10" s="5" t="str">
        <f ca="1">OFFSET('Appendix E'!$G$2,MATCH(A10,'Appendix E'!$A$3:$A$115,0),0)</f>
        <v>No</v>
      </c>
    </row>
    <row r="11" spans="1:12" x14ac:dyDescent="0.25">
      <c r="A11" t="s">
        <v>1177</v>
      </c>
      <c r="B11" t="s">
        <v>1372</v>
      </c>
      <c r="C11" s="5" t="s">
        <v>6861</v>
      </c>
      <c r="D11" t="s">
        <v>9418</v>
      </c>
      <c r="E11">
        <v>5</v>
      </c>
      <c r="F11" t="s">
        <v>9421</v>
      </c>
      <c r="G11">
        <v>21</v>
      </c>
      <c r="H11" s="5">
        <f t="shared" si="0"/>
        <v>1</v>
      </c>
      <c r="I11" s="5" t="str">
        <f ca="1">OFFSET('Appendix E'!$G$2,MATCH(A11,'Appendix E'!$A$3:$A$115,0),0)</f>
        <v>No</v>
      </c>
    </row>
    <row r="12" spans="1:12" x14ac:dyDescent="0.25">
      <c r="A12" t="s">
        <v>1177</v>
      </c>
      <c r="B12" t="s">
        <v>1373</v>
      </c>
      <c r="C12" s="5" t="s">
        <v>6862</v>
      </c>
      <c r="D12" t="s">
        <v>9418</v>
      </c>
      <c r="E12">
        <v>4</v>
      </c>
      <c r="F12" t="s">
        <v>9421</v>
      </c>
      <c r="G12">
        <v>21</v>
      </c>
      <c r="H12" s="5">
        <f t="shared" si="0"/>
        <v>1</v>
      </c>
      <c r="I12" s="5" t="str">
        <f ca="1">OFFSET('Appendix E'!$G$2,MATCH(A12,'Appendix E'!$A$3:$A$115,0),0)</f>
        <v>No</v>
      </c>
    </row>
    <row r="13" spans="1:12" x14ac:dyDescent="0.25">
      <c r="A13" t="s">
        <v>1177</v>
      </c>
      <c r="B13" t="s">
        <v>1374</v>
      </c>
      <c r="C13" s="5" t="s">
        <v>6863</v>
      </c>
      <c r="D13" t="s">
        <v>9418</v>
      </c>
      <c r="E13">
        <v>3</v>
      </c>
      <c r="F13" t="s">
        <v>9421</v>
      </c>
      <c r="G13">
        <v>21</v>
      </c>
      <c r="H13" s="5">
        <f t="shared" si="0"/>
        <v>1</v>
      </c>
      <c r="I13" s="5" t="str">
        <f ca="1">OFFSET('Appendix E'!$G$2,MATCH(A13,'Appendix E'!$A$3:$A$115,0),0)</f>
        <v>No</v>
      </c>
    </row>
    <row r="14" spans="1:12" x14ac:dyDescent="0.25">
      <c r="A14" t="s">
        <v>1177</v>
      </c>
      <c r="B14" t="s">
        <v>1375</v>
      </c>
      <c r="C14" s="5" t="s">
        <v>6864</v>
      </c>
      <c r="D14" t="s">
        <v>9418</v>
      </c>
      <c r="E14">
        <v>3</v>
      </c>
      <c r="F14" t="s">
        <v>9422</v>
      </c>
      <c r="G14">
        <v>19</v>
      </c>
      <c r="H14" s="5">
        <f t="shared" si="0"/>
        <v>1</v>
      </c>
      <c r="I14" s="5" t="str">
        <f ca="1">OFFSET('Appendix E'!$G$2,MATCH(A14,'Appendix E'!$A$3:$A$115,0),0)</f>
        <v>No</v>
      </c>
    </row>
    <row r="15" spans="1:12" x14ac:dyDescent="0.25">
      <c r="A15" t="s">
        <v>1177</v>
      </c>
      <c r="B15" t="s">
        <v>1376</v>
      </c>
      <c r="C15" s="5" t="s">
        <v>6865</v>
      </c>
      <c r="D15" t="s">
        <v>9418</v>
      </c>
      <c r="E15">
        <v>3</v>
      </c>
      <c r="F15" t="s">
        <v>9423</v>
      </c>
      <c r="G15">
        <v>19</v>
      </c>
      <c r="H15" s="5">
        <f t="shared" si="0"/>
        <v>1</v>
      </c>
      <c r="I15" s="5" t="str">
        <f ca="1">OFFSET('Appendix E'!$G$2,MATCH(A15,'Appendix E'!$A$3:$A$115,0),0)</f>
        <v>No</v>
      </c>
    </row>
    <row r="16" spans="1:12" x14ac:dyDescent="0.25">
      <c r="A16" t="s">
        <v>1177</v>
      </c>
      <c r="B16" t="s">
        <v>1377</v>
      </c>
      <c r="C16" s="5" t="s">
        <v>6866</v>
      </c>
      <c r="D16" t="s">
        <v>9418</v>
      </c>
      <c r="E16">
        <v>3</v>
      </c>
      <c r="F16" t="s">
        <v>9423</v>
      </c>
      <c r="G16">
        <v>19</v>
      </c>
      <c r="H16" s="5">
        <f t="shared" si="0"/>
        <v>1</v>
      </c>
      <c r="I16" s="5" t="str">
        <f ca="1">OFFSET('Appendix E'!$G$2,MATCH(A16,'Appendix E'!$A$3:$A$115,0),0)</f>
        <v>No</v>
      </c>
    </row>
    <row r="17" spans="1:10" x14ac:dyDescent="0.25">
      <c r="A17" t="s">
        <v>1177</v>
      </c>
      <c r="B17" t="s">
        <v>1378</v>
      </c>
      <c r="C17" s="5" t="s">
        <v>6867</v>
      </c>
      <c r="D17" t="s">
        <v>9418</v>
      </c>
      <c r="E17">
        <v>3</v>
      </c>
      <c r="F17" t="s">
        <v>9424</v>
      </c>
      <c r="G17">
        <v>19</v>
      </c>
      <c r="H17" s="5">
        <f t="shared" si="0"/>
        <v>1</v>
      </c>
      <c r="I17" s="5" t="str">
        <f ca="1">OFFSET('Appendix E'!$G$2,MATCH(A17,'Appendix E'!$A$3:$A$115,0),0)</f>
        <v>No</v>
      </c>
    </row>
    <row r="18" spans="1:10" x14ac:dyDescent="0.25">
      <c r="A18" t="s">
        <v>1178</v>
      </c>
      <c r="B18" t="s">
        <v>1379</v>
      </c>
      <c r="C18" s="5" t="s">
        <v>6868</v>
      </c>
      <c r="D18" t="s">
        <v>9418</v>
      </c>
      <c r="E18">
        <v>5</v>
      </c>
      <c r="G18">
        <v>0</v>
      </c>
      <c r="H18" s="5" t="str">
        <f t="shared" si="0"/>
        <v/>
      </c>
      <c r="I18" s="5" t="str">
        <f ca="1">OFFSET('Appendix E'!$G$2,MATCH(A18,'Appendix E'!$A$3:$A$115,0),0)</f>
        <v>No</v>
      </c>
      <c r="J18" t="s">
        <v>9802</v>
      </c>
    </row>
    <row r="19" spans="1:10" x14ac:dyDescent="0.25">
      <c r="A19" t="s">
        <v>1178</v>
      </c>
      <c r="B19" t="s">
        <v>1380</v>
      </c>
      <c r="C19" s="5" t="s">
        <v>6869</v>
      </c>
      <c r="D19" t="s">
        <v>9418</v>
      </c>
      <c r="E19">
        <v>5</v>
      </c>
      <c r="G19">
        <v>0</v>
      </c>
      <c r="H19" s="5" t="str">
        <f t="shared" si="0"/>
        <v/>
      </c>
      <c r="I19" s="5" t="str">
        <f ca="1">OFFSET('Appendix E'!$G$2,MATCH(A19,'Appendix E'!$A$3:$A$115,0),0)</f>
        <v>No</v>
      </c>
    </row>
    <row r="20" spans="1:10" x14ac:dyDescent="0.25">
      <c r="A20" t="s">
        <v>1178</v>
      </c>
      <c r="B20" t="s">
        <v>1381</v>
      </c>
      <c r="C20" s="5" t="s">
        <v>6870</v>
      </c>
      <c r="D20" t="s">
        <v>9419</v>
      </c>
      <c r="E20">
        <v>1</v>
      </c>
      <c r="G20">
        <v>0</v>
      </c>
      <c r="H20" s="5" t="str">
        <f t="shared" si="0"/>
        <v/>
      </c>
      <c r="I20" s="5" t="str">
        <f ca="1">OFFSET('Appendix E'!$G$2,MATCH(A20,'Appendix E'!$A$3:$A$115,0),0)</f>
        <v>No</v>
      </c>
    </row>
    <row r="21" spans="1:10" x14ac:dyDescent="0.25">
      <c r="A21" t="s">
        <v>1178</v>
      </c>
      <c r="B21" t="s">
        <v>1382</v>
      </c>
      <c r="C21" s="5" t="s">
        <v>6871</v>
      </c>
      <c r="D21" t="s">
        <v>9419</v>
      </c>
      <c r="E21">
        <v>3</v>
      </c>
      <c r="G21">
        <v>0</v>
      </c>
      <c r="H21" s="5" t="str">
        <f t="shared" si="0"/>
        <v/>
      </c>
      <c r="I21" s="5" t="str">
        <f ca="1">OFFSET('Appendix E'!$G$2,MATCH(A21,'Appendix E'!$A$3:$A$115,0),0)</f>
        <v>No</v>
      </c>
    </row>
    <row r="22" spans="1:10" x14ac:dyDescent="0.25">
      <c r="A22" t="s">
        <v>1178</v>
      </c>
      <c r="B22" t="s">
        <v>1383</v>
      </c>
      <c r="C22" s="5" t="s">
        <v>6872</v>
      </c>
      <c r="D22" t="s">
        <v>9418</v>
      </c>
      <c r="E22">
        <v>5</v>
      </c>
      <c r="G22">
        <v>0</v>
      </c>
      <c r="H22" s="5" t="str">
        <f t="shared" si="0"/>
        <v/>
      </c>
      <c r="I22" s="5" t="str">
        <f ca="1">OFFSET('Appendix E'!$G$2,MATCH(A22,'Appendix E'!$A$3:$A$115,0),0)</f>
        <v>No</v>
      </c>
    </row>
    <row r="23" spans="1:10" x14ac:dyDescent="0.25">
      <c r="A23" t="s">
        <v>1178</v>
      </c>
      <c r="B23" t="s">
        <v>1384</v>
      </c>
      <c r="C23" s="5" t="s">
        <v>6873</v>
      </c>
      <c r="D23" t="s">
        <v>9418</v>
      </c>
      <c r="E23">
        <v>5</v>
      </c>
      <c r="G23">
        <v>0</v>
      </c>
      <c r="H23" s="5" t="str">
        <f t="shared" si="0"/>
        <v/>
      </c>
      <c r="I23" s="5" t="str">
        <f ca="1">OFFSET('Appendix E'!$G$2,MATCH(A23,'Appendix E'!$A$3:$A$115,0),0)</f>
        <v>No</v>
      </c>
    </row>
    <row r="24" spans="1:10" x14ac:dyDescent="0.25">
      <c r="A24" t="s">
        <v>1178</v>
      </c>
      <c r="B24" t="s">
        <v>1385</v>
      </c>
      <c r="C24" s="5" t="s">
        <v>6874</v>
      </c>
      <c r="D24" t="s">
        <v>9418</v>
      </c>
      <c r="E24">
        <v>5</v>
      </c>
      <c r="G24">
        <v>0</v>
      </c>
      <c r="H24" s="5" t="str">
        <f t="shared" si="0"/>
        <v/>
      </c>
      <c r="I24" s="5" t="str">
        <f ca="1">OFFSET('Appendix E'!$G$2,MATCH(A24,'Appendix E'!$A$3:$A$115,0),0)</f>
        <v>No</v>
      </c>
    </row>
    <row r="25" spans="1:10" x14ac:dyDescent="0.25">
      <c r="A25" t="s">
        <v>1178</v>
      </c>
      <c r="B25" t="s">
        <v>1386</v>
      </c>
      <c r="C25" s="5" t="s">
        <v>6875</v>
      </c>
      <c r="D25" t="s">
        <v>9418</v>
      </c>
      <c r="E25">
        <v>5</v>
      </c>
      <c r="G25">
        <v>0</v>
      </c>
      <c r="H25" s="5" t="str">
        <f t="shared" si="0"/>
        <v/>
      </c>
      <c r="I25" s="5" t="str">
        <f ca="1">OFFSET('Appendix E'!$G$2,MATCH(A25,'Appendix E'!$A$3:$A$115,0),0)</f>
        <v>No</v>
      </c>
    </row>
    <row r="26" spans="1:10" x14ac:dyDescent="0.25">
      <c r="A26" t="s">
        <v>1178</v>
      </c>
      <c r="B26" t="s">
        <v>1387</v>
      </c>
      <c r="C26" s="5" t="s">
        <v>6876</v>
      </c>
      <c r="D26" t="s">
        <v>9418</v>
      </c>
      <c r="E26">
        <v>5</v>
      </c>
      <c r="G26">
        <v>0</v>
      </c>
      <c r="H26" s="5" t="str">
        <f t="shared" si="0"/>
        <v/>
      </c>
      <c r="I26" s="5" t="str">
        <f ca="1">OFFSET('Appendix E'!$G$2,MATCH(A26,'Appendix E'!$A$3:$A$115,0),0)</f>
        <v>No</v>
      </c>
    </row>
    <row r="27" spans="1:10" x14ac:dyDescent="0.25">
      <c r="A27" t="s">
        <v>1178</v>
      </c>
      <c r="B27" t="s">
        <v>1388</v>
      </c>
      <c r="C27" s="5" t="s">
        <v>6877</v>
      </c>
      <c r="D27" t="s">
        <v>9418</v>
      </c>
      <c r="E27">
        <v>5</v>
      </c>
      <c r="G27">
        <v>0</v>
      </c>
      <c r="H27" s="5" t="str">
        <f t="shared" si="0"/>
        <v/>
      </c>
      <c r="I27" s="5" t="str">
        <f ca="1">OFFSET('Appendix E'!$G$2,MATCH(A27,'Appendix E'!$A$3:$A$115,0),0)</f>
        <v>No</v>
      </c>
    </row>
    <row r="28" spans="1:10" x14ac:dyDescent="0.25">
      <c r="A28" t="s">
        <v>1178</v>
      </c>
      <c r="B28" t="s">
        <v>1389</v>
      </c>
      <c r="C28" s="5" t="s">
        <v>6878</v>
      </c>
      <c r="D28" t="s">
        <v>9418</v>
      </c>
      <c r="E28">
        <v>5</v>
      </c>
      <c r="G28">
        <v>0</v>
      </c>
      <c r="H28" s="5" t="str">
        <f t="shared" si="0"/>
        <v/>
      </c>
      <c r="I28" s="5" t="str">
        <f ca="1">OFFSET('Appendix E'!$G$2,MATCH(A28,'Appendix E'!$A$3:$A$115,0),0)</f>
        <v>No</v>
      </c>
    </row>
    <row r="29" spans="1:10" x14ac:dyDescent="0.25">
      <c r="A29" t="s">
        <v>1178</v>
      </c>
      <c r="B29" t="s">
        <v>1390</v>
      </c>
      <c r="C29" s="5" t="s">
        <v>6879</v>
      </c>
      <c r="D29" t="s">
        <v>9418</v>
      </c>
      <c r="E29">
        <v>5</v>
      </c>
      <c r="G29">
        <v>0</v>
      </c>
      <c r="H29" s="5" t="str">
        <f t="shared" si="0"/>
        <v/>
      </c>
      <c r="I29" s="5" t="str">
        <f ca="1">OFFSET('Appendix E'!$G$2,MATCH(A29,'Appendix E'!$A$3:$A$115,0),0)</f>
        <v>No</v>
      </c>
    </row>
    <row r="30" spans="1:10" x14ac:dyDescent="0.25">
      <c r="A30" t="s">
        <v>1178</v>
      </c>
      <c r="B30" t="s">
        <v>1391</v>
      </c>
      <c r="C30" s="5" t="s">
        <v>6880</v>
      </c>
      <c r="D30" t="s">
        <v>9418</v>
      </c>
      <c r="E30">
        <v>5</v>
      </c>
      <c r="G30">
        <v>0</v>
      </c>
      <c r="H30" s="5" t="str">
        <f t="shared" si="0"/>
        <v/>
      </c>
      <c r="I30" s="5" t="str">
        <f ca="1">OFFSET('Appendix E'!$G$2,MATCH(A30,'Appendix E'!$A$3:$A$115,0),0)</f>
        <v>No</v>
      </c>
    </row>
    <row r="31" spans="1:10" x14ac:dyDescent="0.25">
      <c r="A31" t="s">
        <v>1178</v>
      </c>
      <c r="B31" t="s">
        <v>1392</v>
      </c>
      <c r="C31" s="5" t="s">
        <v>6881</v>
      </c>
      <c r="D31" t="s">
        <v>9418</v>
      </c>
      <c r="E31">
        <v>5</v>
      </c>
      <c r="G31">
        <v>0</v>
      </c>
      <c r="H31" s="5" t="str">
        <f t="shared" si="0"/>
        <v/>
      </c>
      <c r="I31" s="5" t="str">
        <f ca="1">OFFSET('Appendix E'!$G$2,MATCH(A31,'Appendix E'!$A$3:$A$115,0),0)</f>
        <v>No</v>
      </c>
    </row>
    <row r="32" spans="1:10" x14ac:dyDescent="0.25">
      <c r="A32" t="s">
        <v>1178</v>
      </c>
      <c r="B32" t="s">
        <v>1393</v>
      </c>
      <c r="C32" s="5" t="s">
        <v>6882</v>
      </c>
      <c r="D32" t="s">
        <v>9418</v>
      </c>
      <c r="E32">
        <v>5</v>
      </c>
      <c r="G32">
        <v>0</v>
      </c>
      <c r="H32" s="5" t="str">
        <f t="shared" si="0"/>
        <v/>
      </c>
      <c r="I32" s="5" t="str">
        <f ca="1">OFFSET('Appendix E'!$G$2,MATCH(A32,'Appendix E'!$A$3:$A$115,0),0)</f>
        <v>No</v>
      </c>
    </row>
    <row r="33" spans="1:10" x14ac:dyDescent="0.25">
      <c r="A33" t="s">
        <v>1178</v>
      </c>
      <c r="B33" t="s">
        <v>1394</v>
      </c>
      <c r="C33" s="5" t="s">
        <v>6883</v>
      </c>
      <c r="D33" t="s">
        <v>9418</v>
      </c>
      <c r="E33">
        <v>5</v>
      </c>
      <c r="G33">
        <v>0</v>
      </c>
      <c r="H33" s="5" t="str">
        <f t="shared" si="0"/>
        <v/>
      </c>
      <c r="I33" s="5" t="str">
        <f ca="1">OFFSET('Appendix E'!$G$2,MATCH(A33,'Appendix E'!$A$3:$A$115,0),0)</f>
        <v>No</v>
      </c>
    </row>
    <row r="34" spans="1:10" x14ac:dyDescent="0.25">
      <c r="A34" t="s">
        <v>1178</v>
      </c>
      <c r="B34" t="s">
        <v>1395</v>
      </c>
      <c r="C34" s="5" t="s">
        <v>6884</v>
      </c>
      <c r="D34" t="s">
        <v>9418</v>
      </c>
      <c r="E34">
        <v>5</v>
      </c>
      <c r="G34">
        <v>0</v>
      </c>
      <c r="H34" s="5" t="str">
        <f t="shared" si="0"/>
        <v/>
      </c>
      <c r="I34" s="5" t="str">
        <f ca="1">OFFSET('Appendix E'!$G$2,MATCH(A34,'Appendix E'!$A$3:$A$115,0),0)</f>
        <v>No</v>
      </c>
    </row>
    <row r="35" spans="1:10" x14ac:dyDescent="0.25">
      <c r="A35" t="s">
        <v>1178</v>
      </c>
      <c r="B35" t="s">
        <v>1396</v>
      </c>
      <c r="C35" s="5" t="s">
        <v>6885</v>
      </c>
      <c r="D35" t="s">
        <v>9418</v>
      </c>
      <c r="E35">
        <v>7</v>
      </c>
      <c r="F35" t="s">
        <v>9425</v>
      </c>
      <c r="G35">
        <v>16</v>
      </c>
      <c r="H35" s="5">
        <f t="shared" si="0"/>
        <v>1</v>
      </c>
      <c r="I35" s="5" t="str">
        <f ca="1">OFFSET('Appendix E'!$G$2,MATCH(A35,'Appendix E'!$A$3:$A$115,0),0)</f>
        <v>No</v>
      </c>
    </row>
    <row r="36" spans="1:10" x14ac:dyDescent="0.25">
      <c r="A36" t="s">
        <v>1178</v>
      </c>
      <c r="B36" t="s">
        <v>1397</v>
      </c>
      <c r="C36" s="5" t="s">
        <v>3540</v>
      </c>
      <c r="D36" t="s">
        <v>9418</v>
      </c>
      <c r="E36">
        <v>7</v>
      </c>
      <c r="F36" t="s">
        <v>9425</v>
      </c>
      <c r="G36">
        <v>16</v>
      </c>
      <c r="H36" s="5">
        <f t="shared" si="0"/>
        <v>1</v>
      </c>
      <c r="I36" s="5" t="str">
        <f ca="1">OFFSET('Appendix E'!$G$2,MATCH(A36,'Appendix E'!$A$3:$A$115,0),0)</f>
        <v>No</v>
      </c>
    </row>
    <row r="37" spans="1:10" x14ac:dyDescent="0.25">
      <c r="A37" t="s">
        <v>1178</v>
      </c>
      <c r="B37" t="s">
        <v>1398</v>
      </c>
      <c r="C37" s="5" t="s">
        <v>6886</v>
      </c>
      <c r="D37" t="s">
        <v>9419</v>
      </c>
      <c r="E37">
        <v>3</v>
      </c>
      <c r="G37">
        <v>0</v>
      </c>
      <c r="H37" s="5" t="str">
        <f t="shared" si="0"/>
        <v/>
      </c>
      <c r="I37" s="5" t="str">
        <f ca="1">OFFSET('Appendix E'!$G$2,MATCH(A37,'Appendix E'!$A$3:$A$115,0),0)</f>
        <v>No</v>
      </c>
      <c r="J37" t="s">
        <v>9946</v>
      </c>
    </row>
    <row r="38" spans="1:10" x14ac:dyDescent="0.25">
      <c r="A38" t="s">
        <v>1178</v>
      </c>
      <c r="B38" t="s">
        <v>1399</v>
      </c>
      <c r="C38" s="5" t="s">
        <v>6887</v>
      </c>
      <c r="D38" t="s">
        <v>9419</v>
      </c>
      <c r="E38">
        <v>1</v>
      </c>
      <c r="G38">
        <v>0</v>
      </c>
      <c r="H38" s="5" t="str">
        <f t="shared" si="0"/>
        <v/>
      </c>
      <c r="I38" s="5" t="str">
        <f ca="1">OFFSET('Appendix E'!$G$2,MATCH(A38,'Appendix E'!$A$3:$A$115,0),0)</f>
        <v>No</v>
      </c>
    </row>
    <row r="39" spans="1:10" x14ac:dyDescent="0.25">
      <c r="A39" t="s">
        <v>1178</v>
      </c>
      <c r="B39" t="s">
        <v>1400</v>
      </c>
      <c r="C39" s="5" t="s">
        <v>6888</v>
      </c>
      <c r="D39" t="s">
        <v>9419</v>
      </c>
      <c r="E39">
        <v>12</v>
      </c>
      <c r="G39">
        <v>0</v>
      </c>
      <c r="H39" s="5" t="str">
        <f t="shared" si="0"/>
        <v/>
      </c>
      <c r="I39" s="5" t="str">
        <f ca="1">OFFSET('Appendix E'!$G$2,MATCH(A39,'Appendix E'!$A$3:$A$115,0),0)</f>
        <v>No</v>
      </c>
    </row>
    <row r="40" spans="1:10" x14ac:dyDescent="0.25">
      <c r="A40" t="s">
        <v>1178</v>
      </c>
      <c r="B40" t="s">
        <v>1401</v>
      </c>
      <c r="C40" s="5" t="s">
        <v>6889</v>
      </c>
      <c r="D40" t="s">
        <v>9419</v>
      </c>
      <c r="E40">
        <v>30</v>
      </c>
      <c r="G40">
        <v>0</v>
      </c>
      <c r="H40" s="5" t="str">
        <f t="shared" si="0"/>
        <v/>
      </c>
      <c r="I40" s="5" t="str">
        <f ca="1">OFFSET('Appendix E'!$G$2,MATCH(A40,'Appendix E'!$A$3:$A$115,0),0)</f>
        <v>No</v>
      </c>
    </row>
    <row r="41" spans="1:10" x14ac:dyDescent="0.25">
      <c r="A41" t="s">
        <v>1178</v>
      </c>
      <c r="B41" t="s">
        <v>1402</v>
      </c>
      <c r="C41" s="5" t="s">
        <v>6890</v>
      </c>
      <c r="D41" t="s">
        <v>9418</v>
      </c>
      <c r="E41">
        <v>5</v>
      </c>
      <c r="G41">
        <v>0</v>
      </c>
      <c r="H41" s="5" t="str">
        <f t="shared" si="0"/>
        <v/>
      </c>
      <c r="I41" s="5" t="str">
        <f ca="1">OFFSET('Appendix E'!$G$2,MATCH(A41,'Appendix E'!$A$3:$A$115,0),0)</f>
        <v>No</v>
      </c>
    </row>
    <row r="42" spans="1:10" x14ac:dyDescent="0.25">
      <c r="A42" t="s">
        <v>1178</v>
      </c>
      <c r="B42" t="s">
        <v>1368</v>
      </c>
      <c r="C42" s="5" t="s">
        <v>9986</v>
      </c>
      <c r="D42" t="s">
        <v>9418</v>
      </c>
      <c r="E42">
        <v>5</v>
      </c>
      <c r="G42">
        <v>0</v>
      </c>
      <c r="H42" s="5" t="str">
        <f t="shared" si="0"/>
        <v/>
      </c>
      <c r="I42" s="5" t="str">
        <f ca="1">OFFSET('Appendix E'!$G$2,MATCH(A42,'Appendix E'!$A$3:$A$115,0),0)</f>
        <v>No</v>
      </c>
    </row>
    <row r="43" spans="1:10" x14ac:dyDescent="0.25">
      <c r="A43" t="s">
        <v>1179</v>
      </c>
      <c r="B43" t="s">
        <v>1403</v>
      </c>
      <c r="C43" s="5" t="s">
        <v>9987</v>
      </c>
      <c r="D43" t="s">
        <v>9418</v>
      </c>
      <c r="E43">
        <v>8</v>
      </c>
      <c r="G43">
        <v>0</v>
      </c>
      <c r="H43" s="5" t="str">
        <f t="shared" si="0"/>
        <v/>
      </c>
      <c r="I43" s="5" t="str">
        <f ca="1">OFFSET('Appendix E'!$G$2,MATCH(A43,'Appendix E'!$A$3:$A$115,0),0)</f>
        <v>No</v>
      </c>
    </row>
    <row r="44" spans="1:10" x14ac:dyDescent="0.25">
      <c r="A44" t="s">
        <v>1179</v>
      </c>
      <c r="B44" t="s">
        <v>1404</v>
      </c>
      <c r="C44" s="5" t="s">
        <v>9988</v>
      </c>
      <c r="D44" t="s">
        <v>9418</v>
      </c>
      <c r="E44">
        <v>8</v>
      </c>
      <c r="G44">
        <v>0</v>
      </c>
      <c r="H44" s="5" t="str">
        <f t="shared" si="0"/>
        <v/>
      </c>
      <c r="I44" s="5" t="str">
        <f ca="1">OFFSET('Appendix E'!$G$2,MATCH(A44,'Appendix E'!$A$3:$A$115,0),0)</f>
        <v>No</v>
      </c>
    </row>
    <row r="45" spans="1:10" x14ac:dyDescent="0.25">
      <c r="A45" t="s">
        <v>1179</v>
      </c>
      <c r="B45" t="s">
        <v>1405</v>
      </c>
      <c r="C45" s="5" t="s">
        <v>9989</v>
      </c>
      <c r="D45" t="s">
        <v>9418</v>
      </c>
      <c r="E45">
        <v>8</v>
      </c>
      <c r="G45">
        <v>0</v>
      </c>
      <c r="H45" s="5" t="str">
        <f t="shared" si="0"/>
        <v/>
      </c>
      <c r="I45" s="5" t="str">
        <f ca="1">OFFSET('Appendix E'!$G$2,MATCH(A45,'Appendix E'!$A$3:$A$115,0),0)</f>
        <v>No</v>
      </c>
    </row>
    <row r="46" spans="1:10" x14ac:dyDescent="0.25">
      <c r="A46" t="s">
        <v>1179</v>
      </c>
      <c r="B46" t="s">
        <v>1406</v>
      </c>
      <c r="C46" s="5" t="s">
        <v>9990</v>
      </c>
      <c r="D46" t="s">
        <v>9418</v>
      </c>
      <c r="E46">
        <v>8</v>
      </c>
      <c r="G46">
        <v>0</v>
      </c>
      <c r="H46" s="5" t="str">
        <f t="shared" si="0"/>
        <v/>
      </c>
      <c r="I46" s="5" t="str">
        <f ca="1">OFFSET('Appendix E'!$G$2,MATCH(A46,'Appendix E'!$A$3:$A$115,0),0)</f>
        <v>No</v>
      </c>
    </row>
    <row r="47" spans="1:10" x14ac:dyDescent="0.25">
      <c r="A47" t="s">
        <v>1179</v>
      </c>
      <c r="B47" t="s">
        <v>1407</v>
      </c>
      <c r="C47" s="5" t="s">
        <v>9991</v>
      </c>
      <c r="D47" t="s">
        <v>9418</v>
      </c>
      <c r="E47">
        <v>8</v>
      </c>
      <c r="G47">
        <v>0</v>
      </c>
      <c r="H47" s="5" t="str">
        <f t="shared" si="0"/>
        <v/>
      </c>
      <c r="I47" s="5" t="str">
        <f ca="1">OFFSET('Appendix E'!$G$2,MATCH(A47,'Appendix E'!$A$3:$A$115,0),0)</f>
        <v>No</v>
      </c>
    </row>
    <row r="48" spans="1:10" x14ac:dyDescent="0.25">
      <c r="A48" t="s">
        <v>1179</v>
      </c>
      <c r="B48" t="s">
        <v>1408</v>
      </c>
      <c r="C48" s="5" t="s">
        <v>9992</v>
      </c>
      <c r="D48" t="s">
        <v>9418</v>
      </c>
      <c r="E48">
        <v>8</v>
      </c>
      <c r="G48">
        <v>0</v>
      </c>
      <c r="H48" s="5" t="str">
        <f t="shared" si="0"/>
        <v/>
      </c>
      <c r="I48" s="5" t="str">
        <f ca="1">OFFSET('Appendix E'!$G$2,MATCH(A48,'Appendix E'!$A$3:$A$115,0),0)</f>
        <v>No</v>
      </c>
    </row>
    <row r="49" spans="1:9" x14ac:dyDescent="0.25">
      <c r="A49" t="s">
        <v>1179</v>
      </c>
      <c r="B49" t="s">
        <v>1409</v>
      </c>
      <c r="C49" s="5" t="s">
        <v>9993</v>
      </c>
      <c r="D49" t="s">
        <v>9418</v>
      </c>
      <c r="E49">
        <v>8</v>
      </c>
      <c r="G49">
        <v>0</v>
      </c>
      <c r="H49" s="5" t="str">
        <f t="shared" si="0"/>
        <v/>
      </c>
      <c r="I49" s="5" t="str">
        <f ca="1">OFFSET('Appendix E'!$G$2,MATCH(A49,'Appendix E'!$A$3:$A$115,0),0)</f>
        <v>No</v>
      </c>
    </row>
    <row r="50" spans="1:9" x14ac:dyDescent="0.25">
      <c r="A50" t="s">
        <v>1179</v>
      </c>
      <c r="B50" t="s">
        <v>1410</v>
      </c>
      <c r="C50" s="5" t="s">
        <v>9994</v>
      </c>
      <c r="D50" t="s">
        <v>9418</v>
      </c>
      <c r="E50">
        <v>8</v>
      </c>
      <c r="G50">
        <v>0</v>
      </c>
      <c r="H50" s="5" t="str">
        <f t="shared" si="0"/>
        <v/>
      </c>
      <c r="I50" s="5" t="str">
        <f ca="1">OFFSET('Appendix E'!$G$2,MATCH(A50,'Appendix E'!$A$3:$A$115,0),0)</f>
        <v>No</v>
      </c>
    </row>
    <row r="51" spans="1:9" x14ac:dyDescent="0.25">
      <c r="A51" t="s">
        <v>1179</v>
      </c>
      <c r="B51" t="s">
        <v>1411</v>
      </c>
      <c r="C51" s="5" t="s">
        <v>9995</v>
      </c>
      <c r="D51" t="s">
        <v>9418</v>
      </c>
      <c r="E51">
        <v>8</v>
      </c>
      <c r="G51">
        <v>0</v>
      </c>
      <c r="H51" s="5" t="str">
        <f t="shared" si="0"/>
        <v/>
      </c>
      <c r="I51" s="5" t="str">
        <f ca="1">OFFSET('Appendix E'!$G$2,MATCH(A51,'Appendix E'!$A$3:$A$115,0),0)</f>
        <v>No</v>
      </c>
    </row>
    <row r="52" spans="1:9" x14ac:dyDescent="0.25">
      <c r="A52" t="s">
        <v>1179</v>
      </c>
      <c r="B52" t="s">
        <v>1412</v>
      </c>
      <c r="C52" s="5" t="s">
        <v>9996</v>
      </c>
      <c r="D52" t="s">
        <v>9418</v>
      </c>
      <c r="E52">
        <v>8</v>
      </c>
      <c r="G52">
        <v>0</v>
      </c>
      <c r="H52" s="5" t="str">
        <f t="shared" si="0"/>
        <v/>
      </c>
      <c r="I52" s="5" t="str">
        <f ca="1">OFFSET('Appendix E'!$G$2,MATCH(A52,'Appendix E'!$A$3:$A$115,0),0)</f>
        <v>No</v>
      </c>
    </row>
    <row r="53" spans="1:9" x14ac:dyDescent="0.25">
      <c r="A53" t="s">
        <v>1179</v>
      </c>
      <c r="B53" t="s">
        <v>1413</v>
      </c>
      <c r="C53" s="5" t="s">
        <v>9997</v>
      </c>
      <c r="D53" t="s">
        <v>9418</v>
      </c>
      <c r="E53">
        <v>8</v>
      </c>
      <c r="G53">
        <v>0</v>
      </c>
      <c r="H53" s="5" t="str">
        <f t="shared" si="0"/>
        <v/>
      </c>
      <c r="I53" s="5" t="str">
        <f ca="1">OFFSET('Appendix E'!$G$2,MATCH(A53,'Appendix E'!$A$3:$A$115,0),0)</f>
        <v>No</v>
      </c>
    </row>
    <row r="54" spans="1:9" x14ac:dyDescent="0.25">
      <c r="A54" t="s">
        <v>1179</v>
      </c>
      <c r="B54" t="s">
        <v>1414</v>
      </c>
      <c r="C54" s="5" t="s">
        <v>9998</v>
      </c>
      <c r="D54" t="s">
        <v>9418</v>
      </c>
      <c r="E54">
        <v>8</v>
      </c>
      <c r="G54">
        <v>0</v>
      </c>
      <c r="H54" s="5" t="str">
        <f t="shared" si="0"/>
        <v/>
      </c>
      <c r="I54" s="5" t="str">
        <f ca="1">OFFSET('Appendix E'!$G$2,MATCH(A54,'Appendix E'!$A$3:$A$115,0),0)</f>
        <v>No</v>
      </c>
    </row>
    <row r="55" spans="1:9" x14ac:dyDescent="0.25">
      <c r="A55" t="s">
        <v>1179</v>
      </c>
      <c r="B55" t="s">
        <v>1415</v>
      </c>
      <c r="C55" s="5" t="s">
        <v>9999</v>
      </c>
      <c r="D55" t="s">
        <v>9418</v>
      </c>
      <c r="E55">
        <v>8</v>
      </c>
      <c r="G55">
        <v>0</v>
      </c>
      <c r="H55" s="5" t="str">
        <f t="shared" si="0"/>
        <v/>
      </c>
      <c r="I55" s="5" t="str">
        <f ca="1">OFFSET('Appendix E'!$G$2,MATCH(A55,'Appendix E'!$A$3:$A$115,0),0)</f>
        <v>No</v>
      </c>
    </row>
    <row r="56" spans="1:9" x14ac:dyDescent="0.25">
      <c r="A56" t="s">
        <v>1179</v>
      </c>
      <c r="B56" t="s">
        <v>1416</v>
      </c>
      <c r="C56" s="5" t="s">
        <v>10000</v>
      </c>
      <c r="D56" t="s">
        <v>9418</v>
      </c>
      <c r="E56">
        <v>8</v>
      </c>
      <c r="G56">
        <v>0</v>
      </c>
      <c r="H56" s="5" t="str">
        <f t="shared" si="0"/>
        <v/>
      </c>
      <c r="I56" s="5" t="str">
        <f ca="1">OFFSET('Appendix E'!$G$2,MATCH(A56,'Appendix E'!$A$3:$A$115,0),0)</f>
        <v>No</v>
      </c>
    </row>
    <row r="57" spans="1:9" x14ac:dyDescent="0.25">
      <c r="A57" t="s">
        <v>1179</v>
      </c>
      <c r="B57" t="s">
        <v>1417</v>
      </c>
      <c r="C57" s="5" t="s">
        <v>10001</v>
      </c>
      <c r="D57" t="s">
        <v>9418</v>
      </c>
      <c r="E57">
        <v>8</v>
      </c>
      <c r="G57">
        <v>0</v>
      </c>
      <c r="H57" s="5" t="str">
        <f t="shared" si="0"/>
        <v/>
      </c>
      <c r="I57" s="5" t="str">
        <f ca="1">OFFSET('Appendix E'!$G$2,MATCH(A57,'Appendix E'!$A$3:$A$115,0),0)</f>
        <v>No</v>
      </c>
    </row>
    <row r="58" spans="1:9" x14ac:dyDescent="0.25">
      <c r="A58" t="s">
        <v>1179</v>
      </c>
      <c r="B58" t="s">
        <v>1418</v>
      </c>
      <c r="C58" s="5" t="s">
        <v>10002</v>
      </c>
      <c r="D58" t="s">
        <v>9418</v>
      </c>
      <c r="E58">
        <v>8</v>
      </c>
      <c r="G58">
        <v>0</v>
      </c>
      <c r="H58" s="5" t="str">
        <f t="shared" si="0"/>
        <v/>
      </c>
      <c r="I58" s="5" t="str">
        <f ca="1">OFFSET('Appendix E'!$G$2,MATCH(A58,'Appendix E'!$A$3:$A$115,0),0)</f>
        <v>No</v>
      </c>
    </row>
    <row r="59" spans="1:9" x14ac:dyDescent="0.25">
      <c r="A59" t="s">
        <v>1179</v>
      </c>
      <c r="B59" t="s">
        <v>1419</v>
      </c>
      <c r="C59" s="5" t="s">
        <v>10003</v>
      </c>
      <c r="D59" t="s">
        <v>9418</v>
      </c>
      <c r="E59">
        <v>8</v>
      </c>
      <c r="G59">
        <v>0</v>
      </c>
      <c r="H59" s="5" t="str">
        <f t="shared" si="0"/>
        <v/>
      </c>
      <c r="I59" s="5" t="str">
        <f ca="1">OFFSET('Appendix E'!$G$2,MATCH(A59,'Appendix E'!$A$3:$A$115,0),0)</f>
        <v>No</v>
      </c>
    </row>
    <row r="60" spans="1:9" x14ac:dyDescent="0.25">
      <c r="A60" t="s">
        <v>1179</v>
      </c>
      <c r="B60" t="s">
        <v>1420</v>
      </c>
      <c r="C60" s="5" t="s">
        <v>10004</v>
      </c>
      <c r="D60" t="s">
        <v>9418</v>
      </c>
      <c r="E60">
        <v>8</v>
      </c>
      <c r="G60">
        <v>0</v>
      </c>
      <c r="H60" s="5" t="str">
        <f t="shared" si="0"/>
        <v/>
      </c>
      <c r="I60" s="5" t="str">
        <f ca="1">OFFSET('Appendix E'!$G$2,MATCH(A60,'Appendix E'!$A$3:$A$115,0),0)</f>
        <v>No</v>
      </c>
    </row>
    <row r="61" spans="1:9" x14ac:dyDescent="0.25">
      <c r="A61" t="s">
        <v>1179</v>
      </c>
      <c r="B61" t="s">
        <v>1421</v>
      </c>
      <c r="C61" s="5" t="s">
        <v>10005</v>
      </c>
      <c r="D61" t="s">
        <v>9418</v>
      </c>
      <c r="E61">
        <v>8</v>
      </c>
      <c r="G61">
        <v>0</v>
      </c>
      <c r="H61" s="5" t="str">
        <f t="shared" si="0"/>
        <v/>
      </c>
      <c r="I61" s="5" t="str">
        <f ca="1">OFFSET('Appendix E'!$G$2,MATCH(A61,'Appendix E'!$A$3:$A$115,0),0)</f>
        <v>No</v>
      </c>
    </row>
    <row r="62" spans="1:9" x14ac:dyDescent="0.25">
      <c r="A62" t="s">
        <v>1179</v>
      </c>
      <c r="B62" t="s">
        <v>1422</v>
      </c>
      <c r="C62" s="5" t="s">
        <v>10006</v>
      </c>
      <c r="D62" t="s">
        <v>9418</v>
      </c>
      <c r="E62">
        <v>8</v>
      </c>
      <c r="G62">
        <v>0</v>
      </c>
      <c r="H62" s="5" t="str">
        <f t="shared" si="0"/>
        <v/>
      </c>
      <c r="I62" s="5" t="str">
        <f ca="1">OFFSET('Appendix E'!$G$2,MATCH(A62,'Appendix E'!$A$3:$A$115,0),0)</f>
        <v>No</v>
      </c>
    </row>
    <row r="63" spans="1:9" x14ac:dyDescent="0.25">
      <c r="A63" t="s">
        <v>1179</v>
      </c>
      <c r="B63" t="s">
        <v>1423</v>
      </c>
      <c r="C63" s="5" t="s">
        <v>10007</v>
      </c>
      <c r="D63" t="s">
        <v>9418</v>
      </c>
      <c r="E63">
        <v>8</v>
      </c>
      <c r="G63">
        <v>0</v>
      </c>
      <c r="H63" s="5" t="str">
        <f t="shared" si="0"/>
        <v/>
      </c>
      <c r="I63" s="5" t="str">
        <f ca="1">OFFSET('Appendix E'!$G$2,MATCH(A63,'Appendix E'!$A$3:$A$115,0),0)</f>
        <v>No</v>
      </c>
    </row>
    <row r="64" spans="1:9" x14ac:dyDescent="0.25">
      <c r="A64" t="s">
        <v>1179</v>
      </c>
      <c r="B64" t="s">
        <v>1424</v>
      </c>
      <c r="C64" s="5" t="s">
        <v>10008</v>
      </c>
      <c r="D64" t="s">
        <v>9418</v>
      </c>
      <c r="E64">
        <v>8</v>
      </c>
      <c r="G64">
        <v>0</v>
      </c>
      <c r="H64" s="5" t="str">
        <f t="shared" si="0"/>
        <v/>
      </c>
      <c r="I64" s="5" t="str">
        <f ca="1">OFFSET('Appendix E'!$G$2,MATCH(A64,'Appendix E'!$A$3:$A$115,0),0)</f>
        <v>No</v>
      </c>
    </row>
    <row r="65" spans="1:9" x14ac:dyDescent="0.25">
      <c r="A65" t="s">
        <v>1179</v>
      </c>
      <c r="B65" t="s">
        <v>1425</v>
      </c>
      <c r="C65" s="5" t="s">
        <v>10009</v>
      </c>
      <c r="D65" t="s">
        <v>9418</v>
      </c>
      <c r="E65">
        <v>8</v>
      </c>
      <c r="G65">
        <v>0</v>
      </c>
      <c r="H65" s="5" t="str">
        <f t="shared" si="0"/>
        <v/>
      </c>
      <c r="I65" s="5" t="str">
        <f ca="1">OFFSET('Appendix E'!$G$2,MATCH(A65,'Appendix E'!$A$3:$A$115,0),0)</f>
        <v>No</v>
      </c>
    </row>
    <row r="66" spans="1:9" x14ac:dyDescent="0.25">
      <c r="A66" t="s">
        <v>1179</v>
      </c>
      <c r="B66" t="s">
        <v>1426</v>
      </c>
      <c r="C66" s="5" t="s">
        <v>10010</v>
      </c>
      <c r="D66" t="s">
        <v>9418</v>
      </c>
      <c r="E66">
        <v>8</v>
      </c>
      <c r="G66">
        <v>0</v>
      </c>
      <c r="H66" s="5" t="str">
        <f t="shared" si="0"/>
        <v/>
      </c>
      <c r="I66" s="5" t="str">
        <f ca="1">OFFSET('Appendix E'!$G$2,MATCH(A66,'Appendix E'!$A$3:$A$115,0),0)</f>
        <v>No</v>
      </c>
    </row>
    <row r="67" spans="1:9" x14ac:dyDescent="0.25">
      <c r="A67" t="s">
        <v>1179</v>
      </c>
      <c r="B67" t="s">
        <v>1427</v>
      </c>
      <c r="C67" s="5" t="s">
        <v>10011</v>
      </c>
      <c r="D67" t="s">
        <v>9418</v>
      </c>
      <c r="E67">
        <v>8</v>
      </c>
      <c r="G67">
        <v>0</v>
      </c>
      <c r="H67" s="5" t="str">
        <f t="shared" si="0"/>
        <v/>
      </c>
      <c r="I67" s="5" t="str">
        <f ca="1">OFFSET('Appendix E'!$G$2,MATCH(A67,'Appendix E'!$A$3:$A$115,0),0)</f>
        <v>No</v>
      </c>
    </row>
    <row r="68" spans="1:9" x14ac:dyDescent="0.25">
      <c r="A68" t="s">
        <v>1179</v>
      </c>
      <c r="B68" t="s">
        <v>1428</v>
      </c>
      <c r="C68" s="5" t="s">
        <v>10012</v>
      </c>
      <c r="D68" t="s">
        <v>9418</v>
      </c>
      <c r="E68">
        <v>8</v>
      </c>
      <c r="G68">
        <v>0</v>
      </c>
      <c r="H68" s="5" t="str">
        <f t="shared" ref="H68:H131" si="1">IF(F68&lt;&gt;"",1,"")</f>
        <v/>
      </c>
      <c r="I68" s="5" t="str">
        <f ca="1">OFFSET('Appendix E'!$G$2,MATCH(A68,'Appendix E'!$A$3:$A$115,0),0)</f>
        <v>No</v>
      </c>
    </row>
    <row r="69" spans="1:9" x14ac:dyDescent="0.25">
      <c r="A69" t="s">
        <v>1179</v>
      </c>
      <c r="B69" t="s">
        <v>1429</v>
      </c>
      <c r="C69" s="5" t="s">
        <v>10013</v>
      </c>
      <c r="D69" t="s">
        <v>9418</v>
      </c>
      <c r="E69">
        <v>8</v>
      </c>
      <c r="G69">
        <v>0</v>
      </c>
      <c r="H69" s="5" t="str">
        <f t="shared" si="1"/>
        <v/>
      </c>
      <c r="I69" s="5" t="str">
        <f ca="1">OFFSET('Appendix E'!$G$2,MATCH(A69,'Appendix E'!$A$3:$A$115,0),0)</f>
        <v>No</v>
      </c>
    </row>
    <row r="70" spans="1:9" x14ac:dyDescent="0.25">
      <c r="A70" t="s">
        <v>1179</v>
      </c>
      <c r="B70" t="s">
        <v>1430</v>
      </c>
      <c r="C70" s="5" t="s">
        <v>10014</v>
      </c>
      <c r="D70" t="s">
        <v>9418</v>
      </c>
      <c r="E70">
        <v>8</v>
      </c>
      <c r="G70">
        <v>0</v>
      </c>
      <c r="H70" s="5" t="str">
        <f t="shared" si="1"/>
        <v/>
      </c>
      <c r="I70" s="5" t="str">
        <f ca="1">OFFSET('Appendix E'!$G$2,MATCH(A70,'Appendix E'!$A$3:$A$115,0),0)</f>
        <v>No</v>
      </c>
    </row>
    <row r="71" spans="1:9" x14ac:dyDescent="0.25">
      <c r="A71" t="s">
        <v>1179</v>
      </c>
      <c r="B71" t="s">
        <v>1431</v>
      </c>
      <c r="C71" s="5" t="s">
        <v>10015</v>
      </c>
      <c r="D71" t="s">
        <v>9418</v>
      </c>
      <c r="E71">
        <v>8</v>
      </c>
      <c r="G71">
        <v>0</v>
      </c>
      <c r="H71" s="5" t="str">
        <f t="shared" si="1"/>
        <v/>
      </c>
      <c r="I71" s="5" t="str">
        <f ca="1">OFFSET('Appendix E'!$G$2,MATCH(A71,'Appendix E'!$A$3:$A$115,0),0)</f>
        <v>No</v>
      </c>
    </row>
    <row r="72" spans="1:9" x14ac:dyDescent="0.25">
      <c r="A72" t="s">
        <v>1179</v>
      </c>
      <c r="B72" t="s">
        <v>1432</v>
      </c>
      <c r="C72" s="5" t="s">
        <v>10016</v>
      </c>
      <c r="D72" t="s">
        <v>9418</v>
      </c>
      <c r="E72">
        <v>8</v>
      </c>
      <c r="G72">
        <v>0</v>
      </c>
      <c r="H72" s="5" t="str">
        <f t="shared" si="1"/>
        <v/>
      </c>
      <c r="I72" s="5" t="str">
        <f ca="1">OFFSET('Appendix E'!$G$2,MATCH(A72,'Appendix E'!$A$3:$A$115,0),0)</f>
        <v>No</v>
      </c>
    </row>
    <row r="73" spans="1:9" x14ac:dyDescent="0.25">
      <c r="A73" t="s">
        <v>1179</v>
      </c>
      <c r="B73" t="s">
        <v>1433</v>
      </c>
      <c r="C73" s="5" t="s">
        <v>10017</v>
      </c>
      <c r="D73" t="s">
        <v>9418</v>
      </c>
      <c r="E73">
        <v>8</v>
      </c>
      <c r="G73">
        <v>0</v>
      </c>
      <c r="H73" s="5" t="str">
        <f t="shared" si="1"/>
        <v/>
      </c>
      <c r="I73" s="5" t="str">
        <f ca="1">OFFSET('Appendix E'!$G$2,MATCH(A73,'Appendix E'!$A$3:$A$115,0),0)</f>
        <v>No</v>
      </c>
    </row>
    <row r="74" spans="1:9" x14ac:dyDescent="0.25">
      <c r="A74" t="s">
        <v>1179</v>
      </c>
      <c r="B74" t="s">
        <v>1434</v>
      </c>
      <c r="C74" s="5" t="s">
        <v>10018</v>
      </c>
      <c r="D74" t="s">
        <v>9418</v>
      </c>
      <c r="E74">
        <v>8</v>
      </c>
      <c r="G74">
        <v>0</v>
      </c>
      <c r="H74" s="5" t="str">
        <f t="shared" si="1"/>
        <v/>
      </c>
      <c r="I74" s="5" t="str">
        <f ca="1">OFFSET('Appendix E'!$G$2,MATCH(A74,'Appendix E'!$A$3:$A$115,0),0)</f>
        <v>No</v>
      </c>
    </row>
    <row r="75" spans="1:9" x14ac:dyDescent="0.25">
      <c r="A75" t="s">
        <v>1179</v>
      </c>
      <c r="B75" t="s">
        <v>1435</v>
      </c>
      <c r="C75" s="5" t="s">
        <v>10019</v>
      </c>
      <c r="D75" t="s">
        <v>9418</v>
      </c>
      <c r="E75">
        <v>8</v>
      </c>
      <c r="G75">
        <v>0</v>
      </c>
      <c r="H75" s="5" t="str">
        <f t="shared" si="1"/>
        <v/>
      </c>
      <c r="I75" s="5" t="str">
        <f ca="1">OFFSET('Appendix E'!$G$2,MATCH(A75,'Appendix E'!$A$3:$A$115,0),0)</f>
        <v>No</v>
      </c>
    </row>
    <row r="76" spans="1:9" x14ac:dyDescent="0.25">
      <c r="A76" t="s">
        <v>1179</v>
      </c>
      <c r="B76" t="s">
        <v>1436</v>
      </c>
      <c r="C76" s="5" t="s">
        <v>10020</v>
      </c>
      <c r="D76" t="s">
        <v>9418</v>
      </c>
      <c r="E76">
        <v>8</v>
      </c>
      <c r="G76">
        <v>0</v>
      </c>
      <c r="H76" s="5" t="str">
        <f t="shared" si="1"/>
        <v/>
      </c>
      <c r="I76" s="5" t="str">
        <f ca="1">OFFSET('Appendix E'!$G$2,MATCH(A76,'Appendix E'!$A$3:$A$115,0),0)</f>
        <v>No</v>
      </c>
    </row>
    <row r="77" spans="1:9" x14ac:dyDescent="0.25">
      <c r="A77" t="s">
        <v>1179</v>
      </c>
      <c r="B77" t="s">
        <v>1437</v>
      </c>
      <c r="C77" s="5" t="s">
        <v>10021</v>
      </c>
      <c r="D77" t="s">
        <v>9418</v>
      </c>
      <c r="E77">
        <v>8</v>
      </c>
      <c r="G77">
        <v>0</v>
      </c>
      <c r="H77" s="5" t="str">
        <f t="shared" si="1"/>
        <v/>
      </c>
      <c r="I77" s="5" t="str">
        <f ca="1">OFFSET('Appendix E'!$G$2,MATCH(A77,'Appendix E'!$A$3:$A$115,0),0)</f>
        <v>No</v>
      </c>
    </row>
    <row r="78" spans="1:9" x14ac:dyDescent="0.25">
      <c r="A78" t="s">
        <v>1179</v>
      </c>
      <c r="B78" t="s">
        <v>1368</v>
      </c>
      <c r="C78" s="5" t="s">
        <v>9986</v>
      </c>
      <c r="D78" t="s">
        <v>9418</v>
      </c>
      <c r="E78">
        <v>8</v>
      </c>
      <c r="G78">
        <v>0</v>
      </c>
      <c r="H78" s="5" t="str">
        <f t="shared" si="1"/>
        <v/>
      </c>
      <c r="I78" s="5" t="str">
        <f ca="1">OFFSET('Appendix E'!$G$2,MATCH(A78,'Appendix E'!$A$3:$A$115,0),0)</f>
        <v>No</v>
      </c>
    </row>
    <row r="79" spans="1:9" x14ac:dyDescent="0.25">
      <c r="A79" t="s">
        <v>1179</v>
      </c>
      <c r="B79" t="s">
        <v>1438</v>
      </c>
      <c r="C79" s="5" t="s">
        <v>10022</v>
      </c>
      <c r="D79" t="s">
        <v>9418</v>
      </c>
      <c r="E79">
        <v>8</v>
      </c>
      <c r="G79">
        <v>0</v>
      </c>
      <c r="H79" s="5" t="str">
        <f t="shared" si="1"/>
        <v/>
      </c>
      <c r="I79" s="5" t="str">
        <f ca="1">OFFSET('Appendix E'!$G$2,MATCH(A79,'Appendix E'!$A$3:$A$115,0),0)</f>
        <v>No</v>
      </c>
    </row>
    <row r="80" spans="1:9" x14ac:dyDescent="0.25">
      <c r="A80" t="s">
        <v>1179</v>
      </c>
      <c r="B80" t="s">
        <v>1439</v>
      </c>
      <c r="C80" s="5" t="s">
        <v>10023</v>
      </c>
      <c r="D80" t="s">
        <v>9418</v>
      </c>
      <c r="E80">
        <v>8</v>
      </c>
      <c r="G80">
        <v>0</v>
      </c>
      <c r="H80" s="5" t="str">
        <f t="shared" si="1"/>
        <v/>
      </c>
      <c r="I80" s="5" t="str">
        <f ca="1">OFFSET('Appendix E'!$G$2,MATCH(A80,'Appendix E'!$A$3:$A$115,0),0)</f>
        <v>No</v>
      </c>
    </row>
    <row r="81" spans="1:9" x14ac:dyDescent="0.25">
      <c r="A81" t="s">
        <v>1179</v>
      </c>
      <c r="B81" t="s">
        <v>1440</v>
      </c>
      <c r="C81" s="5" t="s">
        <v>10024</v>
      </c>
      <c r="D81" t="s">
        <v>9418</v>
      </c>
      <c r="E81">
        <v>8</v>
      </c>
      <c r="G81">
        <v>0</v>
      </c>
      <c r="H81" s="5" t="str">
        <f t="shared" si="1"/>
        <v/>
      </c>
      <c r="I81" s="5" t="str">
        <f ca="1">OFFSET('Appendix E'!$G$2,MATCH(A81,'Appendix E'!$A$3:$A$115,0),0)</f>
        <v>No</v>
      </c>
    </row>
    <row r="82" spans="1:9" x14ac:dyDescent="0.25">
      <c r="A82" t="s">
        <v>1179</v>
      </c>
      <c r="B82" t="s">
        <v>1441</v>
      </c>
      <c r="C82" s="5" t="s">
        <v>10025</v>
      </c>
      <c r="D82" t="s">
        <v>9418</v>
      </c>
      <c r="E82">
        <v>8</v>
      </c>
      <c r="G82">
        <v>0</v>
      </c>
      <c r="H82" s="5" t="str">
        <f t="shared" si="1"/>
        <v/>
      </c>
      <c r="I82" s="5" t="str">
        <f ca="1">OFFSET('Appendix E'!$G$2,MATCH(A82,'Appendix E'!$A$3:$A$115,0),0)</f>
        <v>No</v>
      </c>
    </row>
    <row r="83" spans="1:9" x14ac:dyDescent="0.25">
      <c r="A83" t="s">
        <v>1179</v>
      </c>
      <c r="B83" t="s">
        <v>1442</v>
      </c>
      <c r="C83" s="5" t="s">
        <v>10026</v>
      </c>
      <c r="D83" t="s">
        <v>9419</v>
      </c>
      <c r="E83">
        <v>10</v>
      </c>
      <c r="G83">
        <v>0</v>
      </c>
      <c r="H83" s="5" t="str">
        <f t="shared" si="1"/>
        <v/>
      </c>
      <c r="I83" s="5" t="str">
        <f ca="1">OFFSET('Appendix E'!$G$2,MATCH(A83,'Appendix E'!$A$3:$A$115,0),0)</f>
        <v>No</v>
      </c>
    </row>
    <row r="84" spans="1:9" x14ac:dyDescent="0.25">
      <c r="A84" t="s">
        <v>1179</v>
      </c>
      <c r="B84" t="s">
        <v>1443</v>
      </c>
      <c r="C84" s="5" t="s">
        <v>10027</v>
      </c>
      <c r="D84" t="s">
        <v>9418</v>
      </c>
      <c r="E84">
        <v>8</v>
      </c>
      <c r="G84">
        <v>0</v>
      </c>
      <c r="H84" s="5" t="str">
        <f t="shared" si="1"/>
        <v/>
      </c>
      <c r="I84" s="5" t="str">
        <f ca="1">OFFSET('Appendix E'!$G$2,MATCH(A84,'Appendix E'!$A$3:$A$115,0),0)</f>
        <v>No</v>
      </c>
    </row>
    <row r="85" spans="1:9" x14ac:dyDescent="0.25">
      <c r="A85" t="s">
        <v>1179</v>
      </c>
      <c r="B85" t="s">
        <v>1444</v>
      </c>
      <c r="C85" s="5" t="s">
        <v>10028</v>
      </c>
      <c r="D85" t="s">
        <v>9418</v>
      </c>
      <c r="E85">
        <v>8</v>
      </c>
      <c r="G85">
        <v>0</v>
      </c>
      <c r="H85" s="5" t="str">
        <f t="shared" si="1"/>
        <v/>
      </c>
      <c r="I85" s="5" t="str">
        <f ca="1">OFFSET('Appendix E'!$G$2,MATCH(A85,'Appendix E'!$A$3:$A$115,0),0)</f>
        <v>No</v>
      </c>
    </row>
    <row r="86" spans="1:9" x14ac:dyDescent="0.25">
      <c r="A86" t="s">
        <v>1179</v>
      </c>
      <c r="B86" t="s">
        <v>1445</v>
      </c>
      <c r="C86" s="5" t="s">
        <v>10029</v>
      </c>
      <c r="D86" t="s">
        <v>9418</v>
      </c>
      <c r="E86">
        <v>8</v>
      </c>
      <c r="G86">
        <v>0</v>
      </c>
      <c r="H86" s="5" t="str">
        <f t="shared" si="1"/>
        <v/>
      </c>
      <c r="I86" s="5" t="str">
        <f ca="1">OFFSET('Appendix E'!$G$2,MATCH(A86,'Appendix E'!$A$3:$A$115,0),0)</f>
        <v>No</v>
      </c>
    </row>
    <row r="87" spans="1:9" x14ac:dyDescent="0.25">
      <c r="A87" t="s">
        <v>1179</v>
      </c>
      <c r="B87" t="s">
        <v>1446</v>
      </c>
      <c r="C87" s="5" t="s">
        <v>10030</v>
      </c>
      <c r="D87" t="s">
        <v>9418</v>
      </c>
      <c r="E87">
        <v>8</v>
      </c>
      <c r="G87">
        <v>0</v>
      </c>
      <c r="H87" s="5" t="str">
        <f t="shared" si="1"/>
        <v/>
      </c>
      <c r="I87" s="5" t="str">
        <f ca="1">OFFSET('Appendix E'!$G$2,MATCH(A87,'Appendix E'!$A$3:$A$115,0),0)</f>
        <v>No</v>
      </c>
    </row>
    <row r="88" spans="1:9" x14ac:dyDescent="0.25">
      <c r="A88" t="s">
        <v>1179</v>
      </c>
      <c r="B88" t="s">
        <v>1447</v>
      </c>
      <c r="C88" s="5" t="s">
        <v>10031</v>
      </c>
      <c r="D88" t="s">
        <v>9418</v>
      </c>
      <c r="E88">
        <v>8</v>
      </c>
      <c r="G88">
        <v>0</v>
      </c>
      <c r="H88" s="5" t="str">
        <f t="shared" si="1"/>
        <v/>
      </c>
      <c r="I88" s="5" t="str">
        <f ca="1">OFFSET('Appendix E'!$G$2,MATCH(A88,'Appendix E'!$A$3:$A$115,0),0)</f>
        <v>No</v>
      </c>
    </row>
    <row r="89" spans="1:9" x14ac:dyDescent="0.25">
      <c r="A89" t="s">
        <v>1179</v>
      </c>
      <c r="B89" t="s">
        <v>1448</v>
      </c>
      <c r="C89" s="5" t="s">
        <v>10032</v>
      </c>
      <c r="D89" t="s">
        <v>9419</v>
      </c>
      <c r="E89">
        <v>5</v>
      </c>
      <c r="G89">
        <v>0</v>
      </c>
      <c r="H89" s="5" t="str">
        <f t="shared" si="1"/>
        <v/>
      </c>
      <c r="I89" s="5" t="str">
        <f ca="1">OFFSET('Appendix E'!$G$2,MATCH(A89,'Appendix E'!$A$3:$A$115,0),0)</f>
        <v>No</v>
      </c>
    </row>
    <row r="90" spans="1:9" x14ac:dyDescent="0.25">
      <c r="A90" t="s">
        <v>1179</v>
      </c>
      <c r="B90" t="s">
        <v>1449</v>
      </c>
      <c r="C90" s="5" t="s">
        <v>10033</v>
      </c>
      <c r="D90" t="s">
        <v>9418</v>
      </c>
      <c r="E90">
        <v>8</v>
      </c>
      <c r="G90">
        <v>0</v>
      </c>
      <c r="H90" s="5" t="str">
        <f t="shared" si="1"/>
        <v/>
      </c>
      <c r="I90" s="5" t="str">
        <f ca="1">OFFSET('Appendix E'!$G$2,MATCH(A90,'Appendix E'!$A$3:$A$115,0),0)</f>
        <v>No</v>
      </c>
    </row>
    <row r="91" spans="1:9" x14ac:dyDescent="0.25">
      <c r="A91" t="s">
        <v>1179</v>
      </c>
      <c r="B91" t="s">
        <v>1450</v>
      </c>
      <c r="C91" s="5" t="s">
        <v>10034</v>
      </c>
      <c r="D91" t="s">
        <v>9418</v>
      </c>
      <c r="E91">
        <v>8</v>
      </c>
      <c r="G91">
        <v>0</v>
      </c>
      <c r="H91" s="5" t="str">
        <f t="shared" si="1"/>
        <v/>
      </c>
      <c r="I91" s="5" t="str">
        <f ca="1">OFFSET('Appendix E'!$G$2,MATCH(A91,'Appendix E'!$A$3:$A$115,0),0)</f>
        <v>No</v>
      </c>
    </row>
    <row r="92" spans="1:9" x14ac:dyDescent="0.25">
      <c r="A92" t="s">
        <v>1179</v>
      </c>
      <c r="B92" t="s">
        <v>1451</v>
      </c>
      <c r="C92" s="5" t="s">
        <v>10035</v>
      </c>
      <c r="D92" t="s">
        <v>9418</v>
      </c>
      <c r="E92">
        <v>8</v>
      </c>
      <c r="G92">
        <v>0</v>
      </c>
      <c r="H92" s="5" t="str">
        <f t="shared" si="1"/>
        <v/>
      </c>
      <c r="I92" s="5" t="str">
        <f ca="1">OFFSET('Appendix E'!$G$2,MATCH(A92,'Appendix E'!$A$3:$A$115,0),0)</f>
        <v>No</v>
      </c>
    </row>
    <row r="93" spans="1:9" x14ac:dyDescent="0.25">
      <c r="A93" t="s">
        <v>1179</v>
      </c>
      <c r="B93" t="s">
        <v>1452</v>
      </c>
      <c r="C93" s="5" t="s">
        <v>10036</v>
      </c>
      <c r="D93" t="s">
        <v>9418</v>
      </c>
      <c r="E93">
        <v>8</v>
      </c>
      <c r="G93">
        <v>0</v>
      </c>
      <c r="H93" s="5" t="str">
        <f t="shared" si="1"/>
        <v/>
      </c>
      <c r="I93" s="5" t="str">
        <f ca="1">OFFSET('Appendix E'!$G$2,MATCH(A93,'Appendix E'!$A$3:$A$115,0),0)</f>
        <v>No</v>
      </c>
    </row>
    <row r="94" spans="1:9" x14ac:dyDescent="0.25">
      <c r="A94" t="s">
        <v>1179</v>
      </c>
      <c r="B94" t="s">
        <v>1453</v>
      </c>
      <c r="C94" s="5" t="s">
        <v>10037</v>
      </c>
      <c r="D94" t="s">
        <v>9418</v>
      </c>
      <c r="E94">
        <v>8</v>
      </c>
      <c r="G94">
        <v>0</v>
      </c>
      <c r="H94" s="5" t="str">
        <f t="shared" si="1"/>
        <v/>
      </c>
      <c r="I94" s="5" t="str">
        <f ca="1">OFFSET('Appendix E'!$G$2,MATCH(A94,'Appendix E'!$A$3:$A$115,0),0)</f>
        <v>No</v>
      </c>
    </row>
    <row r="95" spans="1:9" x14ac:dyDescent="0.25">
      <c r="A95" t="s">
        <v>1179</v>
      </c>
      <c r="B95" t="s">
        <v>1454</v>
      </c>
      <c r="C95" s="5" t="s">
        <v>10038</v>
      </c>
      <c r="D95" t="s">
        <v>9418</v>
      </c>
      <c r="E95">
        <v>8</v>
      </c>
      <c r="G95">
        <v>0</v>
      </c>
      <c r="H95" s="5" t="str">
        <f t="shared" si="1"/>
        <v/>
      </c>
      <c r="I95" s="5" t="str">
        <f ca="1">OFFSET('Appendix E'!$G$2,MATCH(A95,'Appendix E'!$A$3:$A$115,0),0)</f>
        <v>No</v>
      </c>
    </row>
    <row r="96" spans="1:9" x14ac:dyDescent="0.25">
      <c r="A96" t="s">
        <v>1179</v>
      </c>
      <c r="B96" t="s">
        <v>1455</v>
      </c>
      <c r="C96" s="5" t="s">
        <v>10039</v>
      </c>
      <c r="D96" t="s">
        <v>9418</v>
      </c>
      <c r="E96">
        <v>8</v>
      </c>
      <c r="G96">
        <v>0</v>
      </c>
      <c r="H96" s="5" t="str">
        <f t="shared" si="1"/>
        <v/>
      </c>
      <c r="I96" s="5" t="str">
        <f ca="1">OFFSET('Appendix E'!$G$2,MATCH(A96,'Appendix E'!$A$3:$A$115,0),0)</f>
        <v>No</v>
      </c>
    </row>
    <row r="97" spans="1:9" x14ac:dyDescent="0.25">
      <c r="A97" t="s">
        <v>1179</v>
      </c>
      <c r="B97" t="s">
        <v>1456</v>
      </c>
      <c r="C97" s="5" t="s">
        <v>10040</v>
      </c>
      <c r="D97" t="s">
        <v>9418</v>
      </c>
      <c r="E97">
        <v>8</v>
      </c>
      <c r="G97">
        <v>0</v>
      </c>
      <c r="H97" s="5" t="str">
        <f t="shared" si="1"/>
        <v/>
      </c>
      <c r="I97" s="5" t="str">
        <f ca="1">OFFSET('Appendix E'!$G$2,MATCH(A97,'Appendix E'!$A$3:$A$115,0),0)</f>
        <v>No</v>
      </c>
    </row>
    <row r="98" spans="1:9" x14ac:dyDescent="0.25">
      <c r="A98" t="s">
        <v>1179</v>
      </c>
      <c r="B98" t="s">
        <v>1457</v>
      </c>
      <c r="C98" s="5" t="s">
        <v>10041</v>
      </c>
      <c r="D98" t="s">
        <v>9418</v>
      </c>
      <c r="E98">
        <v>8</v>
      </c>
      <c r="G98">
        <v>0</v>
      </c>
      <c r="H98" s="5" t="str">
        <f t="shared" si="1"/>
        <v/>
      </c>
      <c r="I98" s="5" t="str">
        <f ca="1">OFFSET('Appendix E'!$G$2,MATCH(A98,'Appendix E'!$A$3:$A$115,0),0)</f>
        <v>No</v>
      </c>
    </row>
    <row r="99" spans="1:9" x14ac:dyDescent="0.25">
      <c r="A99" t="s">
        <v>1179</v>
      </c>
      <c r="B99" t="s">
        <v>1458</v>
      </c>
      <c r="C99" s="5" t="s">
        <v>10042</v>
      </c>
      <c r="D99" t="s">
        <v>9418</v>
      </c>
      <c r="E99">
        <v>8</v>
      </c>
      <c r="G99">
        <v>0</v>
      </c>
      <c r="H99" s="5" t="str">
        <f t="shared" si="1"/>
        <v/>
      </c>
      <c r="I99" s="5" t="str">
        <f ca="1">OFFSET('Appendix E'!$G$2,MATCH(A99,'Appendix E'!$A$3:$A$115,0),0)</f>
        <v>No</v>
      </c>
    </row>
    <row r="100" spans="1:9" x14ac:dyDescent="0.25">
      <c r="A100" t="s">
        <v>1179</v>
      </c>
      <c r="B100" t="s">
        <v>1459</v>
      </c>
      <c r="C100" s="5" t="s">
        <v>10043</v>
      </c>
      <c r="D100" t="s">
        <v>9418</v>
      </c>
      <c r="E100">
        <v>8</v>
      </c>
      <c r="G100">
        <v>0</v>
      </c>
      <c r="H100" s="5" t="str">
        <f t="shared" si="1"/>
        <v/>
      </c>
      <c r="I100" s="5" t="str">
        <f ca="1">OFFSET('Appendix E'!$G$2,MATCH(A100,'Appendix E'!$A$3:$A$115,0),0)</f>
        <v>No</v>
      </c>
    </row>
    <row r="101" spans="1:9" x14ac:dyDescent="0.25">
      <c r="A101" t="s">
        <v>1179</v>
      </c>
      <c r="B101" t="s">
        <v>1460</v>
      </c>
      <c r="C101" s="5" t="s">
        <v>10044</v>
      </c>
      <c r="D101" t="s">
        <v>9418</v>
      </c>
      <c r="E101">
        <v>8</v>
      </c>
      <c r="G101">
        <v>0</v>
      </c>
      <c r="H101" s="5" t="str">
        <f t="shared" si="1"/>
        <v/>
      </c>
      <c r="I101" s="5" t="str">
        <f ca="1">OFFSET('Appendix E'!$G$2,MATCH(A101,'Appendix E'!$A$3:$A$115,0),0)</f>
        <v>No</v>
      </c>
    </row>
    <row r="102" spans="1:9" x14ac:dyDescent="0.25">
      <c r="A102" t="s">
        <v>1179</v>
      </c>
      <c r="B102" t="s">
        <v>1461</v>
      </c>
      <c r="C102" s="5" t="s">
        <v>10045</v>
      </c>
      <c r="D102" t="s">
        <v>9418</v>
      </c>
      <c r="E102">
        <v>8</v>
      </c>
      <c r="G102">
        <v>0</v>
      </c>
      <c r="H102" s="5" t="str">
        <f t="shared" si="1"/>
        <v/>
      </c>
      <c r="I102" s="5" t="str">
        <f ca="1">OFFSET('Appendix E'!$G$2,MATCH(A102,'Appendix E'!$A$3:$A$115,0),0)</f>
        <v>No</v>
      </c>
    </row>
    <row r="103" spans="1:9" x14ac:dyDescent="0.25">
      <c r="A103" t="s">
        <v>1179</v>
      </c>
      <c r="B103" t="s">
        <v>1462</v>
      </c>
      <c r="C103" s="5" t="s">
        <v>10046</v>
      </c>
      <c r="D103" t="s">
        <v>9418</v>
      </c>
      <c r="E103">
        <v>8</v>
      </c>
      <c r="G103">
        <v>0</v>
      </c>
      <c r="H103" s="5" t="str">
        <f t="shared" si="1"/>
        <v/>
      </c>
      <c r="I103" s="5" t="str">
        <f ca="1">OFFSET('Appendix E'!$G$2,MATCH(A103,'Appendix E'!$A$3:$A$115,0),0)</f>
        <v>No</v>
      </c>
    </row>
    <row r="104" spans="1:9" x14ac:dyDescent="0.25">
      <c r="A104" t="s">
        <v>1180</v>
      </c>
      <c r="B104" t="s">
        <v>1403</v>
      </c>
      <c r="C104" s="5" t="s">
        <v>9987</v>
      </c>
      <c r="D104" t="s">
        <v>9418</v>
      </c>
      <c r="E104">
        <v>8</v>
      </c>
      <c r="G104">
        <v>0</v>
      </c>
      <c r="H104" s="5" t="str">
        <f t="shared" si="1"/>
        <v/>
      </c>
      <c r="I104" s="5" t="str">
        <f ca="1">OFFSET('Appendix E'!$G$2,MATCH(A104,'Appendix E'!$A$3:$A$115,0),0)</f>
        <v>Yes</v>
      </c>
    </row>
    <row r="105" spans="1:9" x14ac:dyDescent="0.25">
      <c r="A105" t="s">
        <v>1180</v>
      </c>
      <c r="B105" t="s">
        <v>1404</v>
      </c>
      <c r="C105" s="5" t="s">
        <v>9988</v>
      </c>
      <c r="D105" t="s">
        <v>9418</v>
      </c>
      <c r="E105">
        <v>8</v>
      </c>
      <c r="G105">
        <v>0</v>
      </c>
      <c r="H105" s="5" t="str">
        <f t="shared" si="1"/>
        <v/>
      </c>
      <c r="I105" s="5" t="str">
        <f ca="1">OFFSET('Appendix E'!$G$2,MATCH(A105,'Appendix E'!$A$3:$A$115,0),0)</f>
        <v>Yes</v>
      </c>
    </row>
    <row r="106" spans="1:9" x14ac:dyDescent="0.25">
      <c r="A106" t="s">
        <v>1180</v>
      </c>
      <c r="B106" t="s">
        <v>1405</v>
      </c>
      <c r="C106" s="5" t="s">
        <v>9989</v>
      </c>
      <c r="D106" t="s">
        <v>9418</v>
      </c>
      <c r="E106">
        <v>8</v>
      </c>
      <c r="G106">
        <v>0</v>
      </c>
      <c r="H106" s="5" t="str">
        <f t="shared" si="1"/>
        <v/>
      </c>
      <c r="I106" s="5" t="str">
        <f ca="1">OFFSET('Appendix E'!$G$2,MATCH(A106,'Appendix E'!$A$3:$A$115,0),0)</f>
        <v>Yes</v>
      </c>
    </row>
    <row r="107" spans="1:9" x14ac:dyDescent="0.25">
      <c r="A107" t="s">
        <v>1180</v>
      </c>
      <c r="B107" t="s">
        <v>1406</v>
      </c>
      <c r="C107" s="5" t="s">
        <v>9990</v>
      </c>
      <c r="D107" t="s">
        <v>9418</v>
      </c>
      <c r="E107">
        <v>8</v>
      </c>
      <c r="G107">
        <v>0</v>
      </c>
      <c r="H107" s="5" t="str">
        <f t="shared" si="1"/>
        <v/>
      </c>
      <c r="I107" s="5" t="str">
        <f ca="1">OFFSET('Appendix E'!$G$2,MATCH(A107,'Appendix E'!$A$3:$A$115,0),0)</f>
        <v>Yes</v>
      </c>
    </row>
    <row r="108" spans="1:9" x14ac:dyDescent="0.25">
      <c r="A108" t="s">
        <v>1180</v>
      </c>
      <c r="B108" t="s">
        <v>1407</v>
      </c>
      <c r="C108" s="5" t="s">
        <v>9991</v>
      </c>
      <c r="D108" t="s">
        <v>9418</v>
      </c>
      <c r="E108">
        <v>8</v>
      </c>
      <c r="G108">
        <v>0</v>
      </c>
      <c r="H108" s="5" t="str">
        <f t="shared" si="1"/>
        <v/>
      </c>
      <c r="I108" s="5" t="str">
        <f ca="1">OFFSET('Appendix E'!$G$2,MATCH(A108,'Appendix E'!$A$3:$A$115,0),0)</f>
        <v>Yes</v>
      </c>
    </row>
    <row r="109" spans="1:9" x14ac:dyDescent="0.25">
      <c r="A109" t="s">
        <v>1180</v>
      </c>
      <c r="B109" t="s">
        <v>1408</v>
      </c>
      <c r="C109" s="5" t="s">
        <v>9992</v>
      </c>
      <c r="D109" t="s">
        <v>9418</v>
      </c>
      <c r="E109">
        <v>8</v>
      </c>
      <c r="G109">
        <v>0</v>
      </c>
      <c r="H109" s="5" t="str">
        <f t="shared" si="1"/>
        <v/>
      </c>
      <c r="I109" s="5" t="str">
        <f ca="1">OFFSET('Appendix E'!$G$2,MATCH(A109,'Appendix E'!$A$3:$A$115,0),0)</f>
        <v>Yes</v>
      </c>
    </row>
    <row r="110" spans="1:9" x14ac:dyDescent="0.25">
      <c r="A110" t="s">
        <v>1180</v>
      </c>
      <c r="B110" t="s">
        <v>1409</v>
      </c>
      <c r="C110" s="5" t="s">
        <v>9993</v>
      </c>
      <c r="D110" t="s">
        <v>9418</v>
      </c>
      <c r="E110">
        <v>8</v>
      </c>
      <c r="G110">
        <v>0</v>
      </c>
      <c r="H110" s="5" t="str">
        <f t="shared" si="1"/>
        <v/>
      </c>
      <c r="I110" s="5" t="str">
        <f ca="1">OFFSET('Appendix E'!$G$2,MATCH(A110,'Appendix E'!$A$3:$A$115,0),0)</f>
        <v>Yes</v>
      </c>
    </row>
    <row r="111" spans="1:9" x14ac:dyDescent="0.25">
      <c r="A111" t="s">
        <v>1180</v>
      </c>
      <c r="B111" t="s">
        <v>1410</v>
      </c>
      <c r="C111" s="5" t="s">
        <v>9994</v>
      </c>
      <c r="D111" t="s">
        <v>9418</v>
      </c>
      <c r="E111">
        <v>8</v>
      </c>
      <c r="G111">
        <v>0</v>
      </c>
      <c r="H111" s="5" t="str">
        <f t="shared" si="1"/>
        <v/>
      </c>
      <c r="I111" s="5" t="str">
        <f ca="1">OFFSET('Appendix E'!$G$2,MATCH(A111,'Appendix E'!$A$3:$A$115,0),0)</f>
        <v>Yes</v>
      </c>
    </row>
    <row r="112" spans="1:9" x14ac:dyDescent="0.25">
      <c r="A112" t="s">
        <v>1180</v>
      </c>
      <c r="B112" t="s">
        <v>1411</v>
      </c>
      <c r="C112" s="5" t="s">
        <v>9995</v>
      </c>
      <c r="D112" t="s">
        <v>9418</v>
      </c>
      <c r="E112">
        <v>8</v>
      </c>
      <c r="G112">
        <v>0</v>
      </c>
      <c r="H112" s="5" t="str">
        <f t="shared" si="1"/>
        <v/>
      </c>
      <c r="I112" s="5" t="str">
        <f ca="1">OFFSET('Appendix E'!$G$2,MATCH(A112,'Appendix E'!$A$3:$A$115,0),0)</f>
        <v>Yes</v>
      </c>
    </row>
    <row r="113" spans="1:9" x14ac:dyDescent="0.25">
      <c r="A113" t="s">
        <v>1180</v>
      </c>
      <c r="B113" t="s">
        <v>1463</v>
      </c>
      <c r="C113" s="5" t="s">
        <v>10047</v>
      </c>
      <c r="D113" t="s">
        <v>9418</v>
      </c>
      <c r="E113">
        <v>8</v>
      </c>
      <c r="G113">
        <v>0</v>
      </c>
      <c r="H113" s="5" t="str">
        <f t="shared" si="1"/>
        <v/>
      </c>
      <c r="I113" s="5" t="str">
        <f ca="1">OFFSET('Appendix E'!$G$2,MATCH(A113,'Appendix E'!$A$3:$A$115,0),0)</f>
        <v>Yes</v>
      </c>
    </row>
    <row r="114" spans="1:9" x14ac:dyDescent="0.25">
      <c r="A114" t="s">
        <v>1180</v>
      </c>
      <c r="B114" t="s">
        <v>1412</v>
      </c>
      <c r="C114" s="5" t="s">
        <v>9996</v>
      </c>
      <c r="D114" t="s">
        <v>9418</v>
      </c>
      <c r="E114">
        <v>8</v>
      </c>
      <c r="G114">
        <v>0</v>
      </c>
      <c r="H114" s="5" t="str">
        <f t="shared" si="1"/>
        <v/>
      </c>
      <c r="I114" s="5" t="str">
        <f ca="1">OFFSET('Appendix E'!$G$2,MATCH(A114,'Appendix E'!$A$3:$A$115,0),0)</f>
        <v>Yes</v>
      </c>
    </row>
    <row r="115" spans="1:9" x14ac:dyDescent="0.25">
      <c r="A115" t="s">
        <v>1180</v>
      </c>
      <c r="B115" t="s">
        <v>1413</v>
      </c>
      <c r="C115" s="5" t="s">
        <v>9997</v>
      </c>
      <c r="D115" t="s">
        <v>9418</v>
      </c>
      <c r="E115">
        <v>8</v>
      </c>
      <c r="G115">
        <v>0</v>
      </c>
      <c r="H115" s="5" t="str">
        <f t="shared" si="1"/>
        <v/>
      </c>
      <c r="I115" s="5" t="str">
        <f ca="1">OFFSET('Appendix E'!$G$2,MATCH(A115,'Appendix E'!$A$3:$A$115,0),0)</f>
        <v>Yes</v>
      </c>
    </row>
    <row r="116" spans="1:9" x14ac:dyDescent="0.25">
      <c r="A116" t="s">
        <v>1180</v>
      </c>
      <c r="B116" t="s">
        <v>1414</v>
      </c>
      <c r="C116" s="5" t="s">
        <v>9998</v>
      </c>
      <c r="D116" t="s">
        <v>9418</v>
      </c>
      <c r="E116">
        <v>8</v>
      </c>
      <c r="G116">
        <v>0</v>
      </c>
      <c r="H116" s="5" t="str">
        <f t="shared" si="1"/>
        <v/>
      </c>
      <c r="I116" s="5" t="str">
        <f ca="1">OFFSET('Appendix E'!$G$2,MATCH(A116,'Appendix E'!$A$3:$A$115,0),0)</f>
        <v>Yes</v>
      </c>
    </row>
    <row r="117" spans="1:9" x14ac:dyDescent="0.25">
      <c r="A117" t="s">
        <v>1180</v>
      </c>
      <c r="B117" t="s">
        <v>1415</v>
      </c>
      <c r="C117" s="5" t="s">
        <v>9999</v>
      </c>
      <c r="D117" t="s">
        <v>9418</v>
      </c>
      <c r="E117">
        <v>8</v>
      </c>
      <c r="G117">
        <v>0</v>
      </c>
      <c r="H117" s="5" t="str">
        <f t="shared" si="1"/>
        <v/>
      </c>
      <c r="I117" s="5" t="str">
        <f ca="1">OFFSET('Appendix E'!$G$2,MATCH(A117,'Appendix E'!$A$3:$A$115,0),0)</f>
        <v>Yes</v>
      </c>
    </row>
    <row r="118" spans="1:9" x14ac:dyDescent="0.25">
      <c r="A118" t="s">
        <v>1180</v>
      </c>
      <c r="B118" t="s">
        <v>1416</v>
      </c>
      <c r="C118" s="5" t="s">
        <v>10000</v>
      </c>
      <c r="D118" t="s">
        <v>9418</v>
      </c>
      <c r="E118">
        <v>8</v>
      </c>
      <c r="G118">
        <v>0</v>
      </c>
      <c r="H118" s="5" t="str">
        <f t="shared" si="1"/>
        <v/>
      </c>
      <c r="I118" s="5" t="str">
        <f ca="1">OFFSET('Appendix E'!$G$2,MATCH(A118,'Appendix E'!$A$3:$A$115,0),0)</f>
        <v>Yes</v>
      </c>
    </row>
    <row r="119" spans="1:9" x14ac:dyDescent="0.25">
      <c r="A119" t="s">
        <v>1180</v>
      </c>
      <c r="B119" t="s">
        <v>1464</v>
      </c>
      <c r="C119" s="5" t="s">
        <v>10026</v>
      </c>
      <c r="D119" t="s">
        <v>9419</v>
      </c>
      <c r="E119">
        <v>8</v>
      </c>
      <c r="G119">
        <v>0</v>
      </c>
      <c r="H119" s="5" t="str">
        <f t="shared" si="1"/>
        <v/>
      </c>
      <c r="I119" s="5" t="str">
        <f ca="1">OFFSET('Appendix E'!$G$2,MATCH(A119,'Appendix E'!$A$3:$A$115,0),0)</f>
        <v>Yes</v>
      </c>
    </row>
    <row r="120" spans="1:9" x14ac:dyDescent="0.25">
      <c r="A120" t="s">
        <v>1180</v>
      </c>
      <c r="B120" t="s">
        <v>1417</v>
      </c>
      <c r="C120" s="5" t="s">
        <v>10001</v>
      </c>
      <c r="D120" t="s">
        <v>9418</v>
      </c>
      <c r="E120">
        <v>8</v>
      </c>
      <c r="G120">
        <v>0</v>
      </c>
      <c r="H120" s="5" t="str">
        <f t="shared" si="1"/>
        <v/>
      </c>
      <c r="I120" s="5" t="str">
        <f ca="1">OFFSET('Appendix E'!$G$2,MATCH(A120,'Appendix E'!$A$3:$A$115,0),0)</f>
        <v>Yes</v>
      </c>
    </row>
    <row r="121" spans="1:9" x14ac:dyDescent="0.25">
      <c r="A121" t="s">
        <v>1180</v>
      </c>
      <c r="B121" t="s">
        <v>1418</v>
      </c>
      <c r="C121" s="5" t="s">
        <v>10002</v>
      </c>
      <c r="D121" t="s">
        <v>9418</v>
      </c>
      <c r="E121">
        <v>8</v>
      </c>
      <c r="G121">
        <v>0</v>
      </c>
      <c r="H121" s="5" t="str">
        <f t="shared" si="1"/>
        <v/>
      </c>
      <c r="I121" s="5" t="str">
        <f ca="1">OFFSET('Appendix E'!$G$2,MATCH(A121,'Appendix E'!$A$3:$A$115,0),0)</f>
        <v>Yes</v>
      </c>
    </row>
    <row r="122" spans="1:9" x14ac:dyDescent="0.25">
      <c r="A122" t="s">
        <v>1180</v>
      </c>
      <c r="B122" t="s">
        <v>1419</v>
      </c>
      <c r="C122" s="5" t="s">
        <v>10003</v>
      </c>
      <c r="D122" t="s">
        <v>9418</v>
      </c>
      <c r="E122">
        <v>8</v>
      </c>
      <c r="G122">
        <v>0</v>
      </c>
      <c r="H122" s="5" t="str">
        <f t="shared" si="1"/>
        <v/>
      </c>
      <c r="I122" s="5" t="str">
        <f ca="1">OFFSET('Appendix E'!$G$2,MATCH(A122,'Appendix E'!$A$3:$A$115,0),0)</f>
        <v>Yes</v>
      </c>
    </row>
    <row r="123" spans="1:9" x14ac:dyDescent="0.25">
      <c r="A123" t="s">
        <v>1180</v>
      </c>
      <c r="B123" t="s">
        <v>1465</v>
      </c>
      <c r="C123" s="5" t="s">
        <v>10048</v>
      </c>
      <c r="D123" t="s">
        <v>9419</v>
      </c>
      <c r="E123">
        <v>2</v>
      </c>
      <c r="G123">
        <v>0</v>
      </c>
      <c r="H123" s="5" t="str">
        <f t="shared" si="1"/>
        <v/>
      </c>
      <c r="I123" s="5" t="str">
        <f ca="1">OFFSET('Appendix E'!$G$2,MATCH(A123,'Appendix E'!$A$3:$A$115,0),0)</f>
        <v>Yes</v>
      </c>
    </row>
    <row r="124" spans="1:9" x14ac:dyDescent="0.25">
      <c r="A124" t="s">
        <v>1180</v>
      </c>
      <c r="B124" t="s">
        <v>1420</v>
      </c>
      <c r="C124" s="5" t="s">
        <v>10004</v>
      </c>
      <c r="D124" t="s">
        <v>9418</v>
      </c>
      <c r="E124">
        <v>8</v>
      </c>
      <c r="G124">
        <v>0</v>
      </c>
      <c r="H124" s="5" t="str">
        <f t="shared" si="1"/>
        <v/>
      </c>
      <c r="I124" s="5" t="str">
        <f ca="1">OFFSET('Appendix E'!$G$2,MATCH(A124,'Appendix E'!$A$3:$A$115,0),0)</f>
        <v>Yes</v>
      </c>
    </row>
    <row r="125" spans="1:9" x14ac:dyDescent="0.25">
      <c r="A125" t="s">
        <v>1180</v>
      </c>
      <c r="B125" t="s">
        <v>1421</v>
      </c>
      <c r="C125" s="5" t="s">
        <v>10005</v>
      </c>
      <c r="D125" t="s">
        <v>9418</v>
      </c>
      <c r="E125">
        <v>8</v>
      </c>
      <c r="G125">
        <v>0</v>
      </c>
      <c r="H125" s="5" t="str">
        <f t="shared" si="1"/>
        <v/>
      </c>
      <c r="I125" s="5" t="str">
        <f ca="1">OFFSET('Appendix E'!$G$2,MATCH(A125,'Appendix E'!$A$3:$A$115,0),0)</f>
        <v>Yes</v>
      </c>
    </row>
    <row r="126" spans="1:9" x14ac:dyDescent="0.25">
      <c r="A126" t="s">
        <v>1180</v>
      </c>
      <c r="B126" t="s">
        <v>1422</v>
      </c>
      <c r="C126" s="5" t="s">
        <v>10006</v>
      </c>
      <c r="D126" t="s">
        <v>9418</v>
      </c>
      <c r="E126">
        <v>8</v>
      </c>
      <c r="G126">
        <v>0</v>
      </c>
      <c r="H126" s="5" t="str">
        <f t="shared" si="1"/>
        <v/>
      </c>
      <c r="I126" s="5" t="str">
        <f ca="1">OFFSET('Appendix E'!$G$2,MATCH(A126,'Appendix E'!$A$3:$A$115,0),0)</f>
        <v>Yes</v>
      </c>
    </row>
    <row r="127" spans="1:9" x14ac:dyDescent="0.25">
      <c r="A127" t="s">
        <v>1180</v>
      </c>
      <c r="B127" t="s">
        <v>1423</v>
      </c>
      <c r="C127" s="5" t="s">
        <v>10007</v>
      </c>
      <c r="D127" t="s">
        <v>9418</v>
      </c>
      <c r="E127">
        <v>8</v>
      </c>
      <c r="G127">
        <v>0</v>
      </c>
      <c r="H127" s="5" t="str">
        <f t="shared" si="1"/>
        <v/>
      </c>
      <c r="I127" s="5" t="str">
        <f ca="1">OFFSET('Appendix E'!$G$2,MATCH(A127,'Appendix E'!$A$3:$A$115,0),0)</f>
        <v>Yes</v>
      </c>
    </row>
    <row r="128" spans="1:9" x14ac:dyDescent="0.25">
      <c r="A128" t="s">
        <v>1180</v>
      </c>
      <c r="B128" t="s">
        <v>1424</v>
      </c>
      <c r="C128" s="5" t="s">
        <v>10008</v>
      </c>
      <c r="D128" t="s">
        <v>9418</v>
      </c>
      <c r="E128">
        <v>8</v>
      </c>
      <c r="G128">
        <v>0</v>
      </c>
      <c r="H128" s="5" t="str">
        <f t="shared" si="1"/>
        <v/>
      </c>
      <c r="I128" s="5" t="str">
        <f ca="1">OFFSET('Appendix E'!$G$2,MATCH(A128,'Appendix E'!$A$3:$A$115,0),0)</f>
        <v>Yes</v>
      </c>
    </row>
    <row r="129" spans="1:9" x14ac:dyDescent="0.25">
      <c r="A129" t="s">
        <v>1180</v>
      </c>
      <c r="B129" t="s">
        <v>1425</v>
      </c>
      <c r="C129" s="5" t="s">
        <v>10009</v>
      </c>
      <c r="D129" t="s">
        <v>9418</v>
      </c>
      <c r="E129">
        <v>8</v>
      </c>
      <c r="G129">
        <v>0</v>
      </c>
      <c r="H129" s="5" t="str">
        <f t="shared" si="1"/>
        <v/>
      </c>
      <c r="I129" s="5" t="str">
        <f ca="1">OFFSET('Appendix E'!$G$2,MATCH(A129,'Appendix E'!$A$3:$A$115,0),0)</f>
        <v>Yes</v>
      </c>
    </row>
    <row r="130" spans="1:9" x14ac:dyDescent="0.25">
      <c r="A130" t="s">
        <v>1180</v>
      </c>
      <c r="B130" t="s">
        <v>1426</v>
      </c>
      <c r="C130" s="5" t="s">
        <v>10010</v>
      </c>
      <c r="D130" t="s">
        <v>9418</v>
      </c>
      <c r="E130">
        <v>8</v>
      </c>
      <c r="G130">
        <v>0</v>
      </c>
      <c r="H130" s="5" t="str">
        <f t="shared" si="1"/>
        <v/>
      </c>
      <c r="I130" s="5" t="str">
        <f ca="1">OFFSET('Appendix E'!$G$2,MATCH(A130,'Appendix E'!$A$3:$A$115,0),0)</f>
        <v>Yes</v>
      </c>
    </row>
    <row r="131" spans="1:9" x14ac:dyDescent="0.25">
      <c r="A131" t="s">
        <v>1180</v>
      </c>
      <c r="B131" t="s">
        <v>1427</v>
      </c>
      <c r="C131" s="5" t="s">
        <v>10011</v>
      </c>
      <c r="D131" t="s">
        <v>9418</v>
      </c>
      <c r="E131">
        <v>8</v>
      </c>
      <c r="G131">
        <v>0</v>
      </c>
      <c r="H131" s="5" t="str">
        <f t="shared" si="1"/>
        <v/>
      </c>
      <c r="I131" s="5" t="str">
        <f ca="1">OFFSET('Appendix E'!$G$2,MATCH(A131,'Appendix E'!$A$3:$A$115,0),0)</f>
        <v>Yes</v>
      </c>
    </row>
    <row r="132" spans="1:9" x14ac:dyDescent="0.25">
      <c r="A132" t="s">
        <v>1180</v>
      </c>
      <c r="B132" t="s">
        <v>1428</v>
      </c>
      <c r="C132" s="5" t="s">
        <v>10012</v>
      </c>
      <c r="D132" t="s">
        <v>9418</v>
      </c>
      <c r="E132">
        <v>8</v>
      </c>
      <c r="G132">
        <v>0</v>
      </c>
      <c r="H132" s="5" t="str">
        <f t="shared" ref="H132:H195" si="2">IF(F132&lt;&gt;"",1,"")</f>
        <v/>
      </c>
      <c r="I132" s="5" t="str">
        <f ca="1">OFFSET('Appendix E'!$G$2,MATCH(A132,'Appendix E'!$A$3:$A$115,0),0)</f>
        <v>Yes</v>
      </c>
    </row>
    <row r="133" spans="1:9" x14ac:dyDescent="0.25">
      <c r="A133" t="s">
        <v>1180</v>
      </c>
      <c r="B133" t="s">
        <v>1429</v>
      </c>
      <c r="C133" s="5" t="s">
        <v>10013</v>
      </c>
      <c r="D133" t="s">
        <v>9418</v>
      </c>
      <c r="E133">
        <v>8</v>
      </c>
      <c r="G133">
        <v>0</v>
      </c>
      <c r="H133" s="5" t="str">
        <f t="shared" si="2"/>
        <v/>
      </c>
      <c r="I133" s="5" t="str">
        <f ca="1">OFFSET('Appendix E'!$G$2,MATCH(A133,'Appendix E'!$A$3:$A$115,0),0)</f>
        <v>Yes</v>
      </c>
    </row>
    <row r="134" spans="1:9" x14ac:dyDescent="0.25">
      <c r="A134" t="s">
        <v>1180</v>
      </c>
      <c r="B134" t="s">
        <v>1430</v>
      </c>
      <c r="C134" s="5" t="s">
        <v>10014</v>
      </c>
      <c r="D134" t="s">
        <v>9418</v>
      </c>
      <c r="E134">
        <v>8</v>
      </c>
      <c r="G134">
        <v>0</v>
      </c>
      <c r="H134" s="5" t="str">
        <f t="shared" si="2"/>
        <v/>
      </c>
      <c r="I134" s="5" t="str">
        <f ca="1">OFFSET('Appendix E'!$G$2,MATCH(A134,'Appendix E'!$A$3:$A$115,0),0)</f>
        <v>Yes</v>
      </c>
    </row>
    <row r="135" spans="1:9" x14ac:dyDescent="0.25">
      <c r="A135" t="s">
        <v>1180</v>
      </c>
      <c r="B135" t="s">
        <v>1431</v>
      </c>
      <c r="C135" s="5" t="s">
        <v>10015</v>
      </c>
      <c r="D135" t="s">
        <v>9418</v>
      </c>
      <c r="E135">
        <v>8</v>
      </c>
      <c r="G135">
        <v>0</v>
      </c>
      <c r="H135" s="5" t="str">
        <f t="shared" si="2"/>
        <v/>
      </c>
      <c r="I135" s="5" t="str">
        <f ca="1">OFFSET('Appendix E'!$G$2,MATCH(A135,'Appendix E'!$A$3:$A$115,0),0)</f>
        <v>Yes</v>
      </c>
    </row>
    <row r="136" spans="1:9" x14ac:dyDescent="0.25">
      <c r="A136" t="s">
        <v>1180</v>
      </c>
      <c r="B136" t="s">
        <v>1432</v>
      </c>
      <c r="C136" s="5" t="s">
        <v>10016</v>
      </c>
      <c r="D136" t="s">
        <v>9418</v>
      </c>
      <c r="E136">
        <v>8</v>
      </c>
      <c r="G136">
        <v>0</v>
      </c>
      <c r="H136" s="5" t="str">
        <f t="shared" si="2"/>
        <v/>
      </c>
      <c r="I136" s="5" t="str">
        <f ca="1">OFFSET('Appendix E'!$G$2,MATCH(A136,'Appendix E'!$A$3:$A$115,0),0)</f>
        <v>Yes</v>
      </c>
    </row>
    <row r="137" spans="1:9" x14ac:dyDescent="0.25">
      <c r="A137" t="s">
        <v>1180</v>
      </c>
      <c r="B137" t="s">
        <v>1433</v>
      </c>
      <c r="C137" s="5" t="s">
        <v>10017</v>
      </c>
      <c r="D137" t="s">
        <v>9418</v>
      </c>
      <c r="E137">
        <v>8</v>
      </c>
      <c r="G137">
        <v>0</v>
      </c>
      <c r="H137" s="5" t="str">
        <f t="shared" si="2"/>
        <v/>
      </c>
      <c r="I137" s="5" t="str">
        <f ca="1">OFFSET('Appendix E'!$G$2,MATCH(A137,'Appendix E'!$A$3:$A$115,0),0)</f>
        <v>Yes</v>
      </c>
    </row>
    <row r="138" spans="1:9" x14ac:dyDescent="0.25">
      <c r="A138" t="s">
        <v>1180</v>
      </c>
      <c r="B138" t="s">
        <v>1434</v>
      </c>
      <c r="C138" s="5" t="s">
        <v>10018</v>
      </c>
      <c r="D138" t="s">
        <v>9418</v>
      </c>
      <c r="E138">
        <v>8</v>
      </c>
      <c r="G138">
        <v>0</v>
      </c>
      <c r="H138" s="5" t="str">
        <f t="shared" si="2"/>
        <v/>
      </c>
      <c r="I138" s="5" t="str">
        <f ca="1">OFFSET('Appendix E'!$G$2,MATCH(A138,'Appendix E'!$A$3:$A$115,0),0)</f>
        <v>Yes</v>
      </c>
    </row>
    <row r="139" spans="1:9" x14ac:dyDescent="0.25">
      <c r="A139" t="s">
        <v>1180</v>
      </c>
      <c r="B139" t="s">
        <v>1435</v>
      </c>
      <c r="C139" s="5" t="s">
        <v>10019</v>
      </c>
      <c r="D139" t="s">
        <v>9418</v>
      </c>
      <c r="E139">
        <v>8</v>
      </c>
      <c r="G139">
        <v>0</v>
      </c>
      <c r="H139" s="5" t="str">
        <f t="shared" si="2"/>
        <v/>
      </c>
      <c r="I139" s="5" t="str">
        <f ca="1">OFFSET('Appendix E'!$G$2,MATCH(A139,'Appendix E'!$A$3:$A$115,0),0)</f>
        <v>Yes</v>
      </c>
    </row>
    <row r="140" spans="1:9" x14ac:dyDescent="0.25">
      <c r="A140" t="s">
        <v>1180</v>
      </c>
      <c r="B140" t="s">
        <v>1436</v>
      </c>
      <c r="C140" s="5" t="s">
        <v>10020</v>
      </c>
      <c r="D140" t="s">
        <v>9418</v>
      </c>
      <c r="E140">
        <v>8</v>
      </c>
      <c r="G140">
        <v>0</v>
      </c>
      <c r="H140" s="5" t="str">
        <f t="shared" si="2"/>
        <v/>
      </c>
      <c r="I140" s="5" t="str">
        <f ca="1">OFFSET('Appendix E'!$G$2,MATCH(A140,'Appendix E'!$A$3:$A$115,0),0)</f>
        <v>Yes</v>
      </c>
    </row>
    <row r="141" spans="1:9" x14ac:dyDescent="0.25">
      <c r="A141" t="s">
        <v>1180</v>
      </c>
      <c r="B141" t="s">
        <v>1437</v>
      </c>
      <c r="C141" s="5" t="s">
        <v>10021</v>
      </c>
      <c r="D141" t="s">
        <v>9418</v>
      </c>
      <c r="E141">
        <v>8</v>
      </c>
      <c r="G141">
        <v>0</v>
      </c>
      <c r="H141" s="5" t="str">
        <f t="shared" si="2"/>
        <v/>
      </c>
      <c r="I141" s="5" t="str">
        <f ca="1">OFFSET('Appendix E'!$G$2,MATCH(A141,'Appendix E'!$A$3:$A$115,0),0)</f>
        <v>Yes</v>
      </c>
    </row>
    <row r="142" spans="1:9" x14ac:dyDescent="0.25">
      <c r="A142" t="s">
        <v>1180</v>
      </c>
      <c r="B142" t="s">
        <v>1466</v>
      </c>
      <c r="C142" s="5" t="s">
        <v>9986</v>
      </c>
      <c r="D142" t="s">
        <v>9418</v>
      </c>
      <c r="E142">
        <v>8</v>
      </c>
      <c r="G142">
        <v>0</v>
      </c>
      <c r="H142" s="5" t="str">
        <f t="shared" si="2"/>
        <v/>
      </c>
      <c r="I142" s="5" t="str">
        <f ca="1">OFFSET('Appendix E'!$G$2,MATCH(A142,'Appendix E'!$A$3:$A$115,0),0)</f>
        <v>Yes</v>
      </c>
    </row>
    <row r="143" spans="1:9" x14ac:dyDescent="0.25">
      <c r="A143" t="s">
        <v>1180</v>
      </c>
      <c r="B143" t="s">
        <v>1438</v>
      </c>
      <c r="C143" s="5" t="s">
        <v>10022</v>
      </c>
      <c r="D143" t="s">
        <v>9418</v>
      </c>
      <c r="E143">
        <v>8</v>
      </c>
      <c r="G143">
        <v>0</v>
      </c>
      <c r="H143" s="5" t="str">
        <f t="shared" si="2"/>
        <v/>
      </c>
      <c r="I143" s="5" t="str">
        <f ca="1">OFFSET('Appendix E'!$G$2,MATCH(A143,'Appendix E'!$A$3:$A$115,0),0)</f>
        <v>Yes</v>
      </c>
    </row>
    <row r="144" spans="1:9" x14ac:dyDescent="0.25">
      <c r="A144" t="s">
        <v>1180</v>
      </c>
      <c r="B144" t="s">
        <v>1439</v>
      </c>
      <c r="C144" s="5" t="s">
        <v>10023</v>
      </c>
      <c r="D144" t="s">
        <v>9418</v>
      </c>
      <c r="E144">
        <v>8</v>
      </c>
      <c r="G144">
        <v>0</v>
      </c>
      <c r="H144" s="5" t="str">
        <f t="shared" si="2"/>
        <v/>
      </c>
      <c r="I144" s="5" t="str">
        <f ca="1">OFFSET('Appendix E'!$G$2,MATCH(A144,'Appendix E'!$A$3:$A$115,0),0)</f>
        <v>Yes</v>
      </c>
    </row>
    <row r="145" spans="1:10" x14ac:dyDescent="0.25">
      <c r="A145" t="s">
        <v>1180</v>
      </c>
      <c r="B145" t="s">
        <v>1440</v>
      </c>
      <c r="C145" s="5" t="s">
        <v>10024</v>
      </c>
      <c r="D145" t="s">
        <v>9418</v>
      </c>
      <c r="E145">
        <v>8</v>
      </c>
      <c r="G145">
        <v>0</v>
      </c>
      <c r="H145" s="5" t="str">
        <f t="shared" si="2"/>
        <v/>
      </c>
      <c r="I145" s="5" t="str">
        <f ca="1">OFFSET('Appendix E'!$G$2,MATCH(A145,'Appendix E'!$A$3:$A$115,0),0)</f>
        <v>Yes</v>
      </c>
    </row>
    <row r="146" spans="1:10" x14ac:dyDescent="0.25">
      <c r="A146" t="s">
        <v>1180</v>
      </c>
      <c r="B146" t="s">
        <v>1441</v>
      </c>
      <c r="C146" s="5" t="s">
        <v>10025</v>
      </c>
      <c r="D146" t="s">
        <v>9418</v>
      </c>
      <c r="E146">
        <v>8</v>
      </c>
      <c r="G146">
        <v>0</v>
      </c>
      <c r="H146" s="5" t="str">
        <f t="shared" si="2"/>
        <v/>
      </c>
      <c r="I146" s="5" t="str">
        <f ca="1">OFFSET('Appendix E'!$G$2,MATCH(A146,'Appendix E'!$A$3:$A$115,0),0)</f>
        <v>Yes</v>
      </c>
    </row>
    <row r="147" spans="1:10" x14ac:dyDescent="0.25">
      <c r="A147" t="s">
        <v>1180</v>
      </c>
      <c r="B147" t="s">
        <v>1442</v>
      </c>
      <c r="C147" s="5" t="s">
        <v>10026</v>
      </c>
      <c r="D147" t="s">
        <v>9419</v>
      </c>
      <c r="E147">
        <v>10</v>
      </c>
      <c r="G147">
        <v>0</v>
      </c>
      <c r="H147" s="5" t="str">
        <f t="shared" si="2"/>
        <v/>
      </c>
      <c r="I147" s="5" t="str">
        <f ca="1">OFFSET('Appendix E'!$G$2,MATCH(A147,'Appendix E'!$A$3:$A$115,0),0)</f>
        <v>Yes</v>
      </c>
    </row>
    <row r="148" spans="1:10" x14ac:dyDescent="0.25">
      <c r="A148" t="s">
        <v>1180</v>
      </c>
      <c r="B148" t="s">
        <v>1443</v>
      </c>
      <c r="C148" s="5" t="s">
        <v>10027</v>
      </c>
      <c r="D148" t="s">
        <v>9418</v>
      </c>
      <c r="E148">
        <v>8</v>
      </c>
      <c r="G148">
        <v>0</v>
      </c>
      <c r="H148" s="5" t="str">
        <f t="shared" si="2"/>
        <v/>
      </c>
      <c r="I148" s="5" t="str">
        <f ca="1">OFFSET('Appendix E'!$G$2,MATCH(A148,'Appendix E'!$A$3:$A$115,0),0)</f>
        <v>Yes</v>
      </c>
    </row>
    <row r="149" spans="1:10" x14ac:dyDescent="0.25">
      <c r="A149" t="s">
        <v>1180</v>
      </c>
      <c r="B149" t="s">
        <v>1444</v>
      </c>
      <c r="C149" s="5" t="s">
        <v>10028</v>
      </c>
      <c r="D149" t="s">
        <v>9418</v>
      </c>
      <c r="E149">
        <v>8</v>
      </c>
      <c r="G149">
        <v>0</v>
      </c>
      <c r="H149" s="5" t="str">
        <f t="shared" si="2"/>
        <v/>
      </c>
      <c r="I149" s="5" t="str">
        <f ca="1">OFFSET('Appendix E'!$G$2,MATCH(A149,'Appendix E'!$A$3:$A$115,0),0)</f>
        <v>Yes</v>
      </c>
    </row>
    <row r="150" spans="1:10" x14ac:dyDescent="0.25">
      <c r="A150" t="s">
        <v>1180</v>
      </c>
      <c r="B150" t="s">
        <v>1445</v>
      </c>
      <c r="C150" s="5" t="s">
        <v>10029</v>
      </c>
      <c r="D150" t="s">
        <v>9418</v>
      </c>
      <c r="E150">
        <v>8</v>
      </c>
      <c r="G150">
        <v>0</v>
      </c>
      <c r="H150" s="5" t="str">
        <f t="shared" si="2"/>
        <v/>
      </c>
      <c r="I150" s="5" t="str">
        <f ca="1">OFFSET('Appendix E'!$G$2,MATCH(A150,'Appendix E'!$A$3:$A$115,0),0)</f>
        <v>Yes</v>
      </c>
    </row>
    <row r="151" spans="1:10" x14ac:dyDescent="0.25">
      <c r="A151" t="s">
        <v>1180</v>
      </c>
      <c r="B151" t="s">
        <v>1446</v>
      </c>
      <c r="C151" s="5" t="s">
        <v>10030</v>
      </c>
      <c r="D151" t="s">
        <v>9418</v>
      </c>
      <c r="E151">
        <v>8</v>
      </c>
      <c r="G151">
        <v>0</v>
      </c>
      <c r="H151" s="5" t="str">
        <f t="shared" si="2"/>
        <v/>
      </c>
      <c r="I151" s="5" t="str">
        <f ca="1">OFFSET('Appendix E'!$G$2,MATCH(A151,'Appendix E'!$A$3:$A$115,0),0)</f>
        <v>Yes</v>
      </c>
    </row>
    <row r="152" spans="1:10" x14ac:dyDescent="0.25">
      <c r="A152" t="s">
        <v>1180</v>
      </c>
      <c r="B152" t="s">
        <v>1447</v>
      </c>
      <c r="C152" s="5" t="s">
        <v>10031</v>
      </c>
      <c r="D152" t="s">
        <v>9418</v>
      </c>
      <c r="E152">
        <v>8</v>
      </c>
      <c r="G152">
        <v>0</v>
      </c>
      <c r="H152" s="5" t="str">
        <f t="shared" si="2"/>
        <v/>
      </c>
      <c r="I152" s="5" t="str">
        <f ca="1">OFFSET('Appendix E'!$G$2,MATCH(A152,'Appendix E'!$A$3:$A$115,0),0)</f>
        <v>Yes</v>
      </c>
    </row>
    <row r="153" spans="1:10" x14ac:dyDescent="0.25">
      <c r="A153" t="s">
        <v>1180</v>
      </c>
      <c r="B153" t="s">
        <v>1448</v>
      </c>
      <c r="C153" s="5" t="s">
        <v>10032</v>
      </c>
      <c r="D153" t="s">
        <v>9419</v>
      </c>
      <c r="E153">
        <v>5</v>
      </c>
      <c r="G153">
        <v>0</v>
      </c>
      <c r="H153" s="5" t="str">
        <f t="shared" si="2"/>
        <v/>
      </c>
      <c r="I153" s="5" t="str">
        <f ca="1">OFFSET('Appendix E'!$G$2,MATCH(A153,'Appendix E'!$A$3:$A$115,0),0)</f>
        <v>Yes</v>
      </c>
      <c r="J153" t="s">
        <v>9796</v>
      </c>
    </row>
    <row r="154" spans="1:10" x14ac:dyDescent="0.25">
      <c r="A154" t="s">
        <v>1180</v>
      </c>
      <c r="B154" t="s">
        <v>1449</v>
      </c>
      <c r="C154" s="5" t="s">
        <v>10033</v>
      </c>
      <c r="D154" t="s">
        <v>9418</v>
      </c>
      <c r="E154">
        <v>8</v>
      </c>
      <c r="G154">
        <v>0</v>
      </c>
      <c r="H154" s="5" t="str">
        <f t="shared" si="2"/>
        <v/>
      </c>
      <c r="I154" s="5" t="str">
        <f ca="1">OFFSET('Appendix E'!$G$2,MATCH(A154,'Appendix E'!$A$3:$A$115,0),0)</f>
        <v>Yes</v>
      </c>
      <c r="J154" t="s">
        <v>9798</v>
      </c>
    </row>
    <row r="155" spans="1:10" x14ac:dyDescent="0.25">
      <c r="A155" t="s">
        <v>1180</v>
      </c>
      <c r="B155" t="s">
        <v>1450</v>
      </c>
      <c r="C155" s="5" t="s">
        <v>10034</v>
      </c>
      <c r="D155" t="s">
        <v>9418</v>
      </c>
      <c r="E155">
        <v>8</v>
      </c>
      <c r="G155">
        <v>0</v>
      </c>
      <c r="H155" s="5" t="str">
        <f t="shared" si="2"/>
        <v/>
      </c>
      <c r="I155" s="5" t="str">
        <f ca="1">OFFSET('Appendix E'!$G$2,MATCH(A155,'Appendix E'!$A$3:$A$115,0),0)</f>
        <v>Yes</v>
      </c>
    </row>
    <row r="156" spans="1:10" x14ac:dyDescent="0.25">
      <c r="A156" t="s">
        <v>1180</v>
      </c>
      <c r="B156" t="s">
        <v>1451</v>
      </c>
      <c r="C156" s="5" t="s">
        <v>10035</v>
      </c>
      <c r="D156" t="s">
        <v>9418</v>
      </c>
      <c r="E156">
        <v>8</v>
      </c>
      <c r="G156">
        <v>0</v>
      </c>
      <c r="H156" s="5" t="str">
        <f t="shared" si="2"/>
        <v/>
      </c>
      <c r="I156" s="5" t="str">
        <f ca="1">OFFSET('Appendix E'!$G$2,MATCH(A156,'Appendix E'!$A$3:$A$115,0),0)</f>
        <v>Yes</v>
      </c>
    </row>
    <row r="157" spans="1:10" x14ac:dyDescent="0.25">
      <c r="A157" t="s">
        <v>1180</v>
      </c>
      <c r="B157" t="s">
        <v>1452</v>
      </c>
      <c r="C157" s="5" t="s">
        <v>10036</v>
      </c>
      <c r="D157" t="s">
        <v>9418</v>
      </c>
      <c r="E157">
        <v>8</v>
      </c>
      <c r="G157">
        <v>0</v>
      </c>
      <c r="H157" s="5" t="str">
        <f t="shared" si="2"/>
        <v/>
      </c>
      <c r="I157" s="5" t="str">
        <f ca="1">OFFSET('Appendix E'!$G$2,MATCH(A157,'Appendix E'!$A$3:$A$115,0),0)</f>
        <v>Yes</v>
      </c>
    </row>
    <row r="158" spans="1:10" x14ac:dyDescent="0.25">
      <c r="A158" t="s">
        <v>1180</v>
      </c>
      <c r="B158" t="s">
        <v>1467</v>
      </c>
      <c r="C158" s="5" t="s">
        <v>10049</v>
      </c>
      <c r="D158" t="s">
        <v>9418</v>
      </c>
      <c r="E158">
        <v>8</v>
      </c>
      <c r="G158">
        <v>0</v>
      </c>
      <c r="H158" s="5" t="str">
        <f t="shared" si="2"/>
        <v/>
      </c>
      <c r="I158" s="5" t="str">
        <f ca="1">OFFSET('Appendix E'!$G$2,MATCH(A158,'Appendix E'!$A$3:$A$115,0),0)</f>
        <v>Yes</v>
      </c>
    </row>
    <row r="159" spans="1:10" x14ac:dyDescent="0.25">
      <c r="A159" t="s">
        <v>1180</v>
      </c>
      <c r="B159" t="s">
        <v>1468</v>
      </c>
      <c r="C159" s="5" t="s">
        <v>10050</v>
      </c>
      <c r="D159" t="s">
        <v>9418</v>
      </c>
      <c r="E159">
        <v>8</v>
      </c>
      <c r="G159">
        <v>0</v>
      </c>
      <c r="H159" s="5" t="str">
        <f t="shared" si="2"/>
        <v/>
      </c>
      <c r="I159" s="5" t="str">
        <f ca="1">OFFSET('Appendix E'!$G$2,MATCH(A159,'Appendix E'!$A$3:$A$115,0),0)</f>
        <v>Yes</v>
      </c>
    </row>
    <row r="160" spans="1:10" x14ac:dyDescent="0.25">
      <c r="A160" t="s">
        <v>1180</v>
      </c>
      <c r="B160" t="s">
        <v>1453</v>
      </c>
      <c r="C160" s="5" t="s">
        <v>10037</v>
      </c>
      <c r="D160" t="s">
        <v>9418</v>
      </c>
      <c r="E160">
        <v>8</v>
      </c>
      <c r="G160">
        <v>0</v>
      </c>
      <c r="H160" s="5" t="str">
        <f t="shared" si="2"/>
        <v/>
      </c>
      <c r="I160" s="5" t="str">
        <f ca="1">OFFSET('Appendix E'!$G$2,MATCH(A160,'Appendix E'!$A$3:$A$115,0),0)</f>
        <v>Yes</v>
      </c>
    </row>
    <row r="161" spans="1:9" x14ac:dyDescent="0.25">
      <c r="A161" t="s">
        <v>1180</v>
      </c>
      <c r="B161" t="s">
        <v>1454</v>
      </c>
      <c r="C161" s="5" t="s">
        <v>10038</v>
      </c>
      <c r="D161" t="s">
        <v>9418</v>
      </c>
      <c r="E161">
        <v>8</v>
      </c>
      <c r="G161">
        <v>0</v>
      </c>
      <c r="H161" s="5" t="str">
        <f t="shared" si="2"/>
        <v/>
      </c>
      <c r="I161" s="5" t="str">
        <f ca="1">OFFSET('Appendix E'!$G$2,MATCH(A161,'Appendix E'!$A$3:$A$115,0),0)</f>
        <v>Yes</v>
      </c>
    </row>
    <row r="162" spans="1:9" x14ac:dyDescent="0.25">
      <c r="A162" t="s">
        <v>1180</v>
      </c>
      <c r="B162" t="s">
        <v>1455</v>
      </c>
      <c r="C162" s="5" t="s">
        <v>10039</v>
      </c>
      <c r="D162" t="s">
        <v>9418</v>
      </c>
      <c r="E162">
        <v>8</v>
      </c>
      <c r="G162">
        <v>0</v>
      </c>
      <c r="H162" s="5" t="str">
        <f t="shared" si="2"/>
        <v/>
      </c>
      <c r="I162" s="5" t="str">
        <f ca="1">OFFSET('Appendix E'!$G$2,MATCH(A162,'Appendix E'!$A$3:$A$115,0),0)</f>
        <v>Yes</v>
      </c>
    </row>
    <row r="163" spans="1:9" x14ac:dyDescent="0.25">
      <c r="A163" t="s">
        <v>1180</v>
      </c>
      <c r="B163" t="s">
        <v>1456</v>
      </c>
      <c r="C163" s="5" t="s">
        <v>10040</v>
      </c>
      <c r="D163" t="s">
        <v>9418</v>
      </c>
      <c r="E163">
        <v>8</v>
      </c>
      <c r="G163">
        <v>0</v>
      </c>
      <c r="H163" s="5" t="str">
        <f t="shared" si="2"/>
        <v/>
      </c>
      <c r="I163" s="5" t="str">
        <f ca="1">OFFSET('Appendix E'!$G$2,MATCH(A163,'Appendix E'!$A$3:$A$115,0),0)</f>
        <v>Yes</v>
      </c>
    </row>
    <row r="164" spans="1:9" x14ac:dyDescent="0.25">
      <c r="A164" t="s">
        <v>1180</v>
      </c>
      <c r="B164" t="s">
        <v>1457</v>
      </c>
      <c r="C164" s="5" t="s">
        <v>10041</v>
      </c>
      <c r="D164" t="s">
        <v>9418</v>
      </c>
      <c r="E164">
        <v>8</v>
      </c>
      <c r="G164">
        <v>0</v>
      </c>
      <c r="H164" s="5" t="str">
        <f t="shared" si="2"/>
        <v/>
      </c>
      <c r="I164" s="5" t="str">
        <f ca="1">OFFSET('Appendix E'!$G$2,MATCH(A164,'Appendix E'!$A$3:$A$115,0),0)</f>
        <v>Yes</v>
      </c>
    </row>
    <row r="165" spans="1:9" x14ac:dyDescent="0.25">
      <c r="A165" t="s">
        <v>1180</v>
      </c>
      <c r="B165" t="s">
        <v>1458</v>
      </c>
      <c r="C165" s="5" t="s">
        <v>10042</v>
      </c>
      <c r="D165" t="s">
        <v>9418</v>
      </c>
      <c r="E165">
        <v>8</v>
      </c>
      <c r="G165">
        <v>0</v>
      </c>
      <c r="H165" s="5" t="str">
        <f t="shared" si="2"/>
        <v/>
      </c>
      <c r="I165" s="5" t="str">
        <f ca="1">OFFSET('Appendix E'!$G$2,MATCH(A165,'Appendix E'!$A$3:$A$115,0),0)</f>
        <v>Yes</v>
      </c>
    </row>
    <row r="166" spans="1:9" x14ac:dyDescent="0.25">
      <c r="A166" t="s">
        <v>1180</v>
      </c>
      <c r="B166" t="s">
        <v>1459</v>
      </c>
      <c r="C166" s="5" t="s">
        <v>10043</v>
      </c>
      <c r="D166" t="s">
        <v>9418</v>
      </c>
      <c r="E166">
        <v>8</v>
      </c>
      <c r="G166">
        <v>0</v>
      </c>
      <c r="H166" s="5" t="str">
        <f t="shared" si="2"/>
        <v/>
      </c>
      <c r="I166" s="5" t="str">
        <f ca="1">OFFSET('Appendix E'!$G$2,MATCH(A166,'Appendix E'!$A$3:$A$115,0),0)</f>
        <v>Yes</v>
      </c>
    </row>
    <row r="167" spans="1:9" x14ac:dyDescent="0.25">
      <c r="A167" t="s">
        <v>1180</v>
      </c>
      <c r="B167" t="s">
        <v>1460</v>
      </c>
      <c r="C167" s="5" t="s">
        <v>10044</v>
      </c>
      <c r="D167" t="s">
        <v>9418</v>
      </c>
      <c r="E167">
        <v>8</v>
      </c>
      <c r="G167">
        <v>0</v>
      </c>
      <c r="H167" s="5" t="str">
        <f t="shared" si="2"/>
        <v/>
      </c>
      <c r="I167" s="5" t="str">
        <f ca="1">OFFSET('Appendix E'!$G$2,MATCH(A167,'Appendix E'!$A$3:$A$115,0),0)</f>
        <v>Yes</v>
      </c>
    </row>
    <row r="168" spans="1:9" x14ac:dyDescent="0.25">
      <c r="A168" t="s">
        <v>1180</v>
      </c>
      <c r="B168" t="s">
        <v>1461</v>
      </c>
      <c r="C168" s="5" t="s">
        <v>10045</v>
      </c>
      <c r="D168" t="s">
        <v>9418</v>
      </c>
      <c r="E168">
        <v>8</v>
      </c>
      <c r="G168">
        <v>0</v>
      </c>
      <c r="H168" s="5" t="str">
        <f t="shared" si="2"/>
        <v/>
      </c>
      <c r="I168" s="5" t="str">
        <f ca="1">OFFSET('Appendix E'!$G$2,MATCH(A168,'Appendix E'!$A$3:$A$115,0),0)</f>
        <v>Yes</v>
      </c>
    </row>
    <row r="169" spans="1:9" x14ac:dyDescent="0.25">
      <c r="A169" t="s">
        <v>1180</v>
      </c>
      <c r="B169" t="s">
        <v>1462</v>
      </c>
      <c r="C169" s="5" t="s">
        <v>10046</v>
      </c>
      <c r="D169" t="s">
        <v>9418</v>
      </c>
      <c r="E169">
        <v>8</v>
      </c>
      <c r="G169">
        <v>0</v>
      </c>
      <c r="H169" s="5" t="str">
        <f t="shared" si="2"/>
        <v/>
      </c>
      <c r="I169" s="5" t="str">
        <f ca="1">OFFSET('Appendix E'!$G$2,MATCH(A169,'Appendix E'!$A$3:$A$115,0),0)</f>
        <v>Yes</v>
      </c>
    </row>
    <row r="170" spans="1:9" x14ac:dyDescent="0.25">
      <c r="A170" t="s">
        <v>1181</v>
      </c>
      <c r="B170" t="s">
        <v>1469</v>
      </c>
      <c r="C170" s="5" t="s">
        <v>6903</v>
      </c>
      <c r="D170" t="s">
        <v>9418</v>
      </c>
      <c r="E170">
        <v>5</v>
      </c>
      <c r="G170">
        <v>0</v>
      </c>
      <c r="H170" s="5" t="str">
        <f t="shared" si="2"/>
        <v/>
      </c>
      <c r="I170" s="5" t="str">
        <f ca="1">OFFSET('Appendix E'!$G$2,MATCH(A170,'Appendix E'!$A$3:$A$115,0),0)</f>
        <v>Yes</v>
      </c>
    </row>
    <row r="171" spans="1:9" x14ac:dyDescent="0.25">
      <c r="A171" t="s">
        <v>1181</v>
      </c>
      <c r="B171" t="s">
        <v>1470</v>
      </c>
      <c r="C171" s="5" t="s">
        <v>6904</v>
      </c>
      <c r="D171" t="s">
        <v>9418</v>
      </c>
      <c r="E171">
        <v>5</v>
      </c>
      <c r="G171">
        <v>0</v>
      </c>
      <c r="H171" s="5" t="str">
        <f t="shared" si="2"/>
        <v/>
      </c>
      <c r="I171" s="5" t="str">
        <f ca="1">OFFSET('Appendix E'!$G$2,MATCH(A171,'Appendix E'!$A$3:$A$115,0),0)</f>
        <v>Yes</v>
      </c>
    </row>
    <row r="172" spans="1:9" x14ac:dyDescent="0.25">
      <c r="A172" t="s">
        <v>1181</v>
      </c>
      <c r="B172" t="s">
        <v>1471</v>
      </c>
      <c r="C172" s="5" t="s">
        <v>6905</v>
      </c>
      <c r="D172" t="s">
        <v>9419</v>
      </c>
      <c r="E172">
        <v>1</v>
      </c>
      <c r="G172">
        <v>0</v>
      </c>
      <c r="H172" s="5" t="str">
        <f t="shared" si="2"/>
        <v/>
      </c>
      <c r="I172" s="5" t="str">
        <f ca="1">OFFSET('Appendix E'!$G$2,MATCH(A172,'Appendix E'!$A$3:$A$115,0),0)</f>
        <v>Yes</v>
      </c>
    </row>
    <row r="173" spans="1:9" x14ac:dyDescent="0.25">
      <c r="A173" t="s">
        <v>1181</v>
      </c>
      <c r="B173" t="s">
        <v>1472</v>
      </c>
      <c r="C173" s="5" t="s">
        <v>6906</v>
      </c>
      <c r="D173" t="s">
        <v>9418</v>
      </c>
      <c r="E173">
        <v>5</v>
      </c>
      <c r="G173">
        <v>0</v>
      </c>
      <c r="H173" s="5" t="str">
        <f t="shared" si="2"/>
        <v/>
      </c>
      <c r="I173" s="5" t="str">
        <f ca="1">OFFSET('Appendix E'!$G$2,MATCH(A173,'Appendix E'!$A$3:$A$115,0),0)</f>
        <v>Yes</v>
      </c>
    </row>
    <row r="174" spans="1:9" x14ac:dyDescent="0.25">
      <c r="A174" t="s">
        <v>1181</v>
      </c>
      <c r="B174" t="s">
        <v>1473</v>
      </c>
      <c r="C174" s="5" t="s">
        <v>6907</v>
      </c>
      <c r="D174" t="s">
        <v>9418</v>
      </c>
      <c r="E174">
        <v>5</v>
      </c>
      <c r="G174">
        <v>0</v>
      </c>
      <c r="H174" s="5" t="str">
        <f t="shared" si="2"/>
        <v/>
      </c>
      <c r="I174" s="5" t="str">
        <f ca="1">OFFSET('Appendix E'!$G$2,MATCH(A174,'Appendix E'!$A$3:$A$115,0),0)</f>
        <v>Yes</v>
      </c>
    </row>
    <row r="175" spans="1:9" x14ac:dyDescent="0.25">
      <c r="A175" t="s">
        <v>1181</v>
      </c>
      <c r="B175" t="s">
        <v>1474</v>
      </c>
      <c r="C175" s="5" t="s">
        <v>6908</v>
      </c>
      <c r="D175" t="s">
        <v>9418</v>
      </c>
      <c r="E175">
        <v>5</v>
      </c>
      <c r="G175">
        <v>0</v>
      </c>
      <c r="H175" s="5" t="str">
        <f t="shared" si="2"/>
        <v/>
      </c>
      <c r="I175" s="5" t="str">
        <f ca="1">OFFSET('Appendix E'!$G$2,MATCH(A175,'Appendix E'!$A$3:$A$115,0),0)</f>
        <v>Yes</v>
      </c>
    </row>
    <row r="176" spans="1:9" x14ac:dyDescent="0.25">
      <c r="A176" t="s">
        <v>1181</v>
      </c>
      <c r="B176" t="s">
        <v>1475</v>
      </c>
      <c r="C176" s="5" t="s">
        <v>6909</v>
      </c>
      <c r="D176" t="s">
        <v>9419</v>
      </c>
      <c r="E176">
        <v>1</v>
      </c>
      <c r="G176">
        <v>0</v>
      </c>
      <c r="H176" s="5" t="str">
        <f t="shared" si="2"/>
        <v/>
      </c>
      <c r="I176" s="5" t="str">
        <f ca="1">OFFSET('Appendix E'!$G$2,MATCH(A176,'Appendix E'!$A$3:$A$115,0),0)</f>
        <v>Yes</v>
      </c>
    </row>
    <row r="177" spans="1:10" x14ac:dyDescent="0.25">
      <c r="A177" t="s">
        <v>1181</v>
      </c>
      <c r="B177" t="s">
        <v>1476</v>
      </c>
      <c r="C177" s="5" t="s">
        <v>6910</v>
      </c>
      <c r="D177" t="s">
        <v>9419</v>
      </c>
      <c r="E177">
        <v>3</v>
      </c>
      <c r="G177">
        <v>0</v>
      </c>
      <c r="H177" s="5" t="str">
        <f t="shared" si="2"/>
        <v/>
      </c>
      <c r="I177" s="5" t="str">
        <f ca="1">OFFSET('Appendix E'!$G$2,MATCH(A177,'Appendix E'!$A$3:$A$115,0),0)</f>
        <v>Yes</v>
      </c>
    </row>
    <row r="178" spans="1:10" x14ac:dyDescent="0.25">
      <c r="A178" t="s">
        <v>1181</v>
      </c>
      <c r="B178" t="s">
        <v>1477</v>
      </c>
      <c r="C178" s="5" t="s">
        <v>6911</v>
      </c>
      <c r="D178" t="s">
        <v>9419</v>
      </c>
      <c r="E178">
        <v>3</v>
      </c>
      <c r="G178">
        <v>0</v>
      </c>
      <c r="H178" s="5" t="str">
        <f t="shared" si="2"/>
        <v/>
      </c>
      <c r="I178" s="5" t="str">
        <f ca="1">OFFSET('Appendix E'!$G$2,MATCH(A178,'Appendix E'!$A$3:$A$115,0),0)</f>
        <v>Yes</v>
      </c>
    </row>
    <row r="179" spans="1:10" x14ac:dyDescent="0.25">
      <c r="A179" t="s">
        <v>1181</v>
      </c>
      <c r="B179" t="s">
        <v>1478</v>
      </c>
      <c r="C179" s="5" t="s">
        <v>6912</v>
      </c>
      <c r="D179" t="s">
        <v>9419</v>
      </c>
      <c r="E179">
        <v>1</v>
      </c>
      <c r="G179">
        <v>0</v>
      </c>
      <c r="H179" s="5" t="str">
        <f t="shared" si="2"/>
        <v/>
      </c>
      <c r="I179" s="5" t="str">
        <f ca="1">OFFSET('Appendix E'!$G$2,MATCH(A179,'Appendix E'!$A$3:$A$115,0),0)</f>
        <v>Yes</v>
      </c>
    </row>
    <row r="180" spans="1:10" x14ac:dyDescent="0.25">
      <c r="A180" t="s">
        <v>1181</v>
      </c>
      <c r="B180" t="s">
        <v>1479</v>
      </c>
      <c r="C180" s="5" t="s">
        <v>6885</v>
      </c>
      <c r="D180" t="s">
        <v>9418</v>
      </c>
      <c r="E180">
        <v>5</v>
      </c>
      <c r="F180" t="s">
        <v>2122</v>
      </c>
      <c r="G180">
        <v>7</v>
      </c>
      <c r="H180" s="5">
        <f t="shared" si="2"/>
        <v>1</v>
      </c>
      <c r="I180" s="5" t="str">
        <f ca="1">OFFSET('Appendix E'!$G$2,MATCH(A180,'Appendix E'!$A$3:$A$115,0),0)</f>
        <v>Yes</v>
      </c>
    </row>
    <row r="181" spans="1:10" x14ac:dyDescent="0.25">
      <c r="A181" t="s">
        <v>1181</v>
      </c>
      <c r="B181" t="s">
        <v>1480</v>
      </c>
      <c r="C181" s="5" t="s">
        <v>3540</v>
      </c>
      <c r="D181" t="s">
        <v>9418</v>
      </c>
      <c r="E181">
        <v>5</v>
      </c>
      <c r="F181" t="s">
        <v>2122</v>
      </c>
      <c r="G181">
        <v>7</v>
      </c>
      <c r="H181" s="5">
        <f t="shared" si="2"/>
        <v>1</v>
      </c>
      <c r="I181" s="5" t="str">
        <f ca="1">OFFSET('Appendix E'!$G$2,MATCH(A181,'Appendix E'!$A$3:$A$115,0),0)</f>
        <v>Yes</v>
      </c>
    </row>
    <row r="182" spans="1:10" x14ac:dyDescent="0.25">
      <c r="A182" t="s">
        <v>1181</v>
      </c>
      <c r="B182" t="s">
        <v>1481</v>
      </c>
      <c r="C182" s="5" t="s">
        <v>6913</v>
      </c>
      <c r="D182" t="s">
        <v>9418</v>
      </c>
      <c r="E182">
        <v>5</v>
      </c>
      <c r="G182">
        <v>0</v>
      </c>
      <c r="H182" s="5" t="str">
        <f t="shared" si="2"/>
        <v/>
      </c>
      <c r="I182" s="5" t="str">
        <f ca="1">OFFSET('Appendix E'!$G$2,MATCH(A182,'Appendix E'!$A$3:$A$115,0),0)</f>
        <v>Yes</v>
      </c>
    </row>
    <row r="183" spans="1:10" x14ac:dyDescent="0.25">
      <c r="A183" t="s">
        <v>1181</v>
      </c>
      <c r="B183" t="s">
        <v>1368</v>
      </c>
      <c r="C183" s="5" t="s">
        <v>1368</v>
      </c>
      <c r="D183" t="s">
        <v>9418</v>
      </c>
      <c r="E183">
        <v>5</v>
      </c>
      <c r="G183">
        <v>0</v>
      </c>
      <c r="H183" s="5" t="str">
        <f t="shared" si="2"/>
        <v/>
      </c>
      <c r="I183" s="5" t="str">
        <f ca="1">OFFSET('Appendix E'!$G$2,MATCH(A183,'Appendix E'!$A$3:$A$115,0),0)</f>
        <v>Yes</v>
      </c>
    </row>
    <row r="184" spans="1:10" x14ac:dyDescent="0.25">
      <c r="A184" t="s">
        <v>1183</v>
      </c>
      <c r="B184" t="s">
        <v>1482</v>
      </c>
      <c r="C184" s="5" t="s">
        <v>6914</v>
      </c>
      <c r="D184" t="s">
        <v>9419</v>
      </c>
      <c r="E184">
        <v>3</v>
      </c>
      <c r="G184">
        <v>0</v>
      </c>
      <c r="H184" s="5" t="str">
        <f t="shared" si="2"/>
        <v/>
      </c>
      <c r="I184" s="5" t="str">
        <f ca="1">OFFSET('Appendix E'!$G$2,MATCH(A184,'Appendix E'!$A$3:$A$115,0),0)</f>
        <v>Yes</v>
      </c>
    </row>
    <row r="185" spans="1:10" x14ac:dyDescent="0.25">
      <c r="A185" t="s">
        <v>1183</v>
      </c>
      <c r="B185" t="s">
        <v>1483</v>
      </c>
      <c r="C185" s="5" t="s">
        <v>6915</v>
      </c>
      <c r="D185" t="s">
        <v>9419</v>
      </c>
      <c r="E185">
        <v>1</v>
      </c>
      <c r="G185">
        <v>0</v>
      </c>
      <c r="H185" s="5" t="str">
        <f t="shared" si="2"/>
        <v/>
      </c>
      <c r="I185" s="5" t="str">
        <f ca="1">OFFSET('Appendix E'!$G$2,MATCH(A185,'Appendix E'!$A$3:$A$115,0),0)</f>
        <v>Yes</v>
      </c>
    </row>
    <row r="186" spans="1:10" x14ac:dyDescent="0.25">
      <c r="A186" t="s">
        <v>1183</v>
      </c>
      <c r="B186" t="s">
        <v>1484</v>
      </c>
      <c r="C186" s="5" t="s">
        <v>6916</v>
      </c>
      <c r="D186" t="s">
        <v>9419</v>
      </c>
      <c r="E186">
        <v>2</v>
      </c>
      <c r="G186">
        <v>0</v>
      </c>
      <c r="H186" s="5" t="str">
        <f t="shared" si="2"/>
        <v/>
      </c>
      <c r="I186" s="5" t="str">
        <f ca="1">OFFSET('Appendix E'!$G$2,MATCH(A186,'Appendix E'!$A$3:$A$115,0),0)</f>
        <v>Yes</v>
      </c>
      <c r="J186" t="s">
        <v>9947</v>
      </c>
    </row>
    <row r="187" spans="1:10" x14ac:dyDescent="0.25">
      <c r="A187" t="s">
        <v>1183</v>
      </c>
      <c r="B187" t="s">
        <v>1485</v>
      </c>
      <c r="C187" s="5" t="s">
        <v>6917</v>
      </c>
      <c r="D187" t="s">
        <v>9419</v>
      </c>
      <c r="E187">
        <v>1</v>
      </c>
      <c r="G187">
        <v>0</v>
      </c>
      <c r="H187" s="5" t="str">
        <f t="shared" si="2"/>
        <v/>
      </c>
      <c r="I187" s="5" t="str">
        <f ca="1">OFFSET('Appendix E'!$G$2,MATCH(A187,'Appendix E'!$A$3:$A$115,0),0)</f>
        <v>Yes</v>
      </c>
    </row>
    <row r="188" spans="1:10" x14ac:dyDescent="0.25">
      <c r="A188" t="s">
        <v>1183</v>
      </c>
      <c r="B188" t="s">
        <v>1486</v>
      </c>
      <c r="C188" s="5" t="s">
        <v>6918</v>
      </c>
      <c r="D188" t="s">
        <v>9418</v>
      </c>
      <c r="E188">
        <v>5</v>
      </c>
      <c r="G188">
        <v>0</v>
      </c>
      <c r="H188" s="5" t="str">
        <f t="shared" si="2"/>
        <v/>
      </c>
      <c r="I188" s="5" t="str">
        <f ca="1">OFFSET('Appendix E'!$G$2,MATCH(A188,'Appendix E'!$A$3:$A$115,0),0)</f>
        <v>Yes</v>
      </c>
    </row>
    <row r="189" spans="1:10" x14ac:dyDescent="0.25">
      <c r="A189" t="s">
        <v>1183</v>
      </c>
      <c r="B189" t="s">
        <v>1487</v>
      </c>
      <c r="C189" s="5" t="s">
        <v>6919</v>
      </c>
      <c r="D189" t="s">
        <v>9418</v>
      </c>
      <c r="E189">
        <v>5</v>
      </c>
      <c r="G189">
        <v>0</v>
      </c>
      <c r="H189" s="5" t="str">
        <f t="shared" si="2"/>
        <v/>
      </c>
      <c r="I189" s="5" t="str">
        <f ca="1">OFFSET('Appendix E'!$G$2,MATCH(A189,'Appendix E'!$A$3:$A$115,0),0)</f>
        <v>Yes</v>
      </c>
    </row>
    <row r="190" spans="1:10" x14ac:dyDescent="0.25">
      <c r="A190" t="s">
        <v>1183</v>
      </c>
      <c r="B190" t="s">
        <v>1488</v>
      </c>
      <c r="C190" s="5" t="s">
        <v>6885</v>
      </c>
      <c r="D190" t="s">
        <v>9418</v>
      </c>
      <c r="E190">
        <v>5</v>
      </c>
      <c r="F190" t="s">
        <v>2122</v>
      </c>
      <c r="G190">
        <v>7</v>
      </c>
      <c r="H190" s="5">
        <f t="shared" si="2"/>
        <v>1</v>
      </c>
      <c r="I190" s="5" t="str">
        <f ca="1">OFFSET('Appendix E'!$G$2,MATCH(A190,'Appendix E'!$A$3:$A$115,0),0)</f>
        <v>Yes</v>
      </c>
    </row>
    <row r="191" spans="1:10" x14ac:dyDescent="0.25">
      <c r="A191" t="s">
        <v>1183</v>
      </c>
      <c r="B191" t="s">
        <v>1489</v>
      </c>
      <c r="C191" s="5" t="s">
        <v>3540</v>
      </c>
      <c r="D191" t="s">
        <v>9418</v>
      </c>
      <c r="E191">
        <v>5</v>
      </c>
      <c r="F191" t="s">
        <v>2122</v>
      </c>
      <c r="G191">
        <v>7</v>
      </c>
      <c r="H191" s="5">
        <f t="shared" si="2"/>
        <v>1</v>
      </c>
      <c r="I191" s="5" t="str">
        <f ca="1">OFFSET('Appendix E'!$G$2,MATCH(A191,'Appendix E'!$A$3:$A$115,0),0)</f>
        <v>Yes</v>
      </c>
    </row>
    <row r="192" spans="1:10" x14ac:dyDescent="0.25">
      <c r="A192" t="s">
        <v>1183</v>
      </c>
      <c r="B192" t="s">
        <v>1490</v>
      </c>
      <c r="C192" s="5" t="s">
        <v>6913</v>
      </c>
      <c r="D192" t="s">
        <v>9418</v>
      </c>
      <c r="E192">
        <v>5</v>
      </c>
      <c r="G192">
        <v>0</v>
      </c>
      <c r="H192" s="5" t="str">
        <f t="shared" si="2"/>
        <v/>
      </c>
      <c r="I192" s="5" t="str">
        <f ca="1">OFFSET('Appendix E'!$G$2,MATCH(A192,'Appendix E'!$A$3:$A$115,0),0)</f>
        <v>Yes</v>
      </c>
    </row>
    <row r="193" spans="1:10" x14ac:dyDescent="0.25">
      <c r="A193" t="s">
        <v>1183</v>
      </c>
      <c r="B193" t="s">
        <v>1368</v>
      </c>
      <c r="C193" s="5" t="s">
        <v>1368</v>
      </c>
      <c r="D193" t="s">
        <v>9418</v>
      </c>
      <c r="E193">
        <v>5</v>
      </c>
      <c r="G193">
        <v>0</v>
      </c>
      <c r="H193" s="5" t="str">
        <f t="shared" si="2"/>
        <v/>
      </c>
      <c r="I193" s="5" t="str">
        <f ca="1">OFFSET('Appendix E'!$G$2,MATCH(A193,'Appendix E'!$A$3:$A$115,0),0)</f>
        <v>Yes</v>
      </c>
    </row>
    <row r="194" spans="1:10" x14ac:dyDescent="0.25">
      <c r="A194" t="s">
        <v>1185</v>
      </c>
      <c r="B194" t="s">
        <v>1491</v>
      </c>
      <c r="C194" s="5" t="s">
        <v>6920</v>
      </c>
      <c r="D194" t="s">
        <v>9419</v>
      </c>
      <c r="E194">
        <v>1</v>
      </c>
      <c r="G194">
        <v>0</v>
      </c>
      <c r="H194" s="5" t="str">
        <f t="shared" si="2"/>
        <v/>
      </c>
      <c r="I194" s="5" t="str">
        <f ca="1">OFFSET('Appendix E'!$G$2,MATCH(A194,'Appendix E'!$A$3:$A$115,0),0)</f>
        <v>Yes</v>
      </c>
    </row>
    <row r="195" spans="1:10" x14ac:dyDescent="0.25">
      <c r="A195" t="s">
        <v>1185</v>
      </c>
      <c r="B195" t="s">
        <v>1492</v>
      </c>
      <c r="C195" s="5" t="s">
        <v>6921</v>
      </c>
      <c r="D195" t="s">
        <v>9419</v>
      </c>
      <c r="E195">
        <v>1</v>
      </c>
      <c r="G195">
        <v>0</v>
      </c>
      <c r="H195" s="5" t="str">
        <f t="shared" si="2"/>
        <v/>
      </c>
      <c r="I195" s="5" t="str">
        <f ca="1">OFFSET('Appendix E'!$G$2,MATCH(A195,'Appendix E'!$A$3:$A$115,0),0)</f>
        <v>Yes</v>
      </c>
    </row>
    <row r="196" spans="1:10" x14ac:dyDescent="0.25">
      <c r="A196" t="s">
        <v>1185</v>
      </c>
      <c r="B196" t="s">
        <v>1493</v>
      </c>
      <c r="C196" s="5" t="s">
        <v>6922</v>
      </c>
      <c r="D196" t="s">
        <v>9419</v>
      </c>
      <c r="E196">
        <v>30</v>
      </c>
      <c r="G196">
        <v>0</v>
      </c>
      <c r="H196" s="5" t="str">
        <f t="shared" ref="H196:H259" si="3">IF(F196&lt;&gt;"",1,"")</f>
        <v/>
      </c>
      <c r="I196" s="5" t="str">
        <f ca="1">OFFSET('Appendix E'!$G$2,MATCH(A196,'Appendix E'!$A$3:$A$115,0),0)</f>
        <v>Yes</v>
      </c>
    </row>
    <row r="197" spans="1:10" x14ac:dyDescent="0.25">
      <c r="A197" t="s">
        <v>1185</v>
      </c>
      <c r="B197" t="s">
        <v>1494</v>
      </c>
      <c r="C197" s="5" t="s">
        <v>6923</v>
      </c>
      <c r="D197" t="s">
        <v>9418</v>
      </c>
      <c r="E197">
        <v>5</v>
      </c>
      <c r="G197">
        <v>0</v>
      </c>
      <c r="H197" s="5" t="str">
        <f t="shared" si="3"/>
        <v/>
      </c>
      <c r="I197" s="5" t="str">
        <f ca="1">OFFSET('Appendix E'!$G$2,MATCH(A197,'Appendix E'!$A$3:$A$115,0),0)</f>
        <v>Yes</v>
      </c>
    </row>
    <row r="198" spans="1:10" x14ac:dyDescent="0.25">
      <c r="A198" t="s">
        <v>1185</v>
      </c>
      <c r="B198" t="s">
        <v>1495</v>
      </c>
      <c r="C198" s="5" t="s">
        <v>6924</v>
      </c>
      <c r="D198" t="s">
        <v>9418</v>
      </c>
      <c r="E198">
        <v>5</v>
      </c>
      <c r="G198">
        <v>0</v>
      </c>
      <c r="H198" s="5" t="str">
        <f t="shared" si="3"/>
        <v/>
      </c>
      <c r="I198" s="5" t="str">
        <f ca="1">OFFSET('Appendix E'!$G$2,MATCH(A198,'Appendix E'!$A$3:$A$115,0),0)</f>
        <v>Yes</v>
      </c>
    </row>
    <row r="199" spans="1:10" x14ac:dyDescent="0.25">
      <c r="A199" t="s">
        <v>1185</v>
      </c>
      <c r="B199" t="s">
        <v>1496</v>
      </c>
      <c r="C199" s="5" t="s">
        <v>6885</v>
      </c>
      <c r="D199" t="s">
        <v>9418</v>
      </c>
      <c r="E199">
        <v>5</v>
      </c>
      <c r="F199" t="s">
        <v>2122</v>
      </c>
      <c r="G199">
        <v>7</v>
      </c>
      <c r="H199" s="5">
        <f t="shared" si="3"/>
        <v>1</v>
      </c>
      <c r="I199" s="5" t="str">
        <f ca="1">OFFSET('Appendix E'!$G$2,MATCH(A199,'Appendix E'!$A$3:$A$115,0),0)</f>
        <v>Yes</v>
      </c>
    </row>
    <row r="200" spans="1:10" x14ac:dyDescent="0.25">
      <c r="A200" t="s">
        <v>1185</v>
      </c>
      <c r="B200" t="s">
        <v>1497</v>
      </c>
      <c r="C200" s="5" t="s">
        <v>3540</v>
      </c>
      <c r="D200" t="s">
        <v>9418</v>
      </c>
      <c r="E200">
        <v>5</v>
      </c>
      <c r="F200" t="s">
        <v>2122</v>
      </c>
      <c r="G200">
        <v>7</v>
      </c>
      <c r="H200" s="5">
        <f t="shared" si="3"/>
        <v>1</v>
      </c>
      <c r="I200" s="5" t="str">
        <f ca="1">OFFSET('Appendix E'!$G$2,MATCH(A200,'Appendix E'!$A$3:$A$115,0),0)</f>
        <v>Yes</v>
      </c>
    </row>
    <row r="201" spans="1:10" x14ac:dyDescent="0.25">
      <c r="A201" t="s">
        <v>1185</v>
      </c>
      <c r="B201" t="s">
        <v>1498</v>
      </c>
      <c r="C201" s="5" t="s">
        <v>6925</v>
      </c>
      <c r="D201" t="s">
        <v>9419</v>
      </c>
      <c r="E201">
        <v>1</v>
      </c>
      <c r="G201">
        <v>0</v>
      </c>
      <c r="H201" s="5" t="str">
        <f t="shared" si="3"/>
        <v/>
      </c>
      <c r="I201" s="5" t="str">
        <f ca="1">OFFSET('Appendix E'!$G$2,MATCH(A201,'Appendix E'!$A$3:$A$115,0),0)</f>
        <v>Yes</v>
      </c>
    </row>
    <row r="202" spans="1:10" x14ac:dyDescent="0.25">
      <c r="A202" t="s">
        <v>1185</v>
      </c>
      <c r="B202" t="s">
        <v>1499</v>
      </c>
      <c r="C202" s="5" t="s">
        <v>6913</v>
      </c>
      <c r="D202" t="s">
        <v>9418</v>
      </c>
      <c r="E202">
        <v>5</v>
      </c>
      <c r="G202">
        <v>0</v>
      </c>
      <c r="H202" s="5" t="str">
        <f t="shared" si="3"/>
        <v/>
      </c>
      <c r="I202" s="5" t="str">
        <f ca="1">OFFSET('Appendix E'!$G$2,MATCH(A202,'Appendix E'!$A$3:$A$115,0),0)</f>
        <v>Yes</v>
      </c>
    </row>
    <row r="203" spans="1:10" x14ac:dyDescent="0.25">
      <c r="A203" t="s">
        <v>1185</v>
      </c>
      <c r="B203" t="s">
        <v>1368</v>
      </c>
      <c r="C203" s="5" t="s">
        <v>1368</v>
      </c>
      <c r="D203" t="s">
        <v>9418</v>
      </c>
      <c r="E203">
        <v>5</v>
      </c>
      <c r="G203">
        <v>0</v>
      </c>
      <c r="H203" s="5" t="str">
        <f t="shared" si="3"/>
        <v/>
      </c>
      <c r="I203" s="5" t="str">
        <f ca="1">OFFSET('Appendix E'!$G$2,MATCH(A203,'Appendix E'!$A$3:$A$115,0),0)</f>
        <v>Yes</v>
      </c>
    </row>
    <row r="204" spans="1:10" x14ac:dyDescent="0.25">
      <c r="A204" t="s">
        <v>1187</v>
      </c>
      <c r="B204" t="s">
        <v>1500</v>
      </c>
      <c r="C204" s="5" t="s">
        <v>6926</v>
      </c>
      <c r="D204" t="s">
        <v>9419</v>
      </c>
      <c r="E204">
        <v>3</v>
      </c>
      <c r="G204">
        <v>0</v>
      </c>
      <c r="H204" s="5" t="str">
        <f t="shared" si="3"/>
        <v/>
      </c>
      <c r="I204" s="5" t="str">
        <f ca="1">OFFSET('Appendix E'!$G$2,MATCH(A204,'Appendix E'!$A$3:$A$115,0),0)</f>
        <v>Yes</v>
      </c>
      <c r="J204" t="s">
        <v>9948</v>
      </c>
    </row>
    <row r="205" spans="1:10" x14ac:dyDescent="0.25">
      <c r="A205" t="s">
        <v>1187</v>
      </c>
      <c r="B205" t="s">
        <v>1501</v>
      </c>
      <c r="C205" s="5" t="s">
        <v>6927</v>
      </c>
      <c r="D205" t="s">
        <v>9419</v>
      </c>
      <c r="E205">
        <v>20</v>
      </c>
      <c r="G205">
        <v>0</v>
      </c>
      <c r="H205" s="5" t="str">
        <f t="shared" si="3"/>
        <v/>
      </c>
      <c r="I205" s="5" t="str">
        <f ca="1">OFFSET('Appendix E'!$G$2,MATCH(A205,'Appendix E'!$A$3:$A$115,0),0)</f>
        <v>Yes</v>
      </c>
      <c r="J205" t="s">
        <v>9945</v>
      </c>
    </row>
    <row r="206" spans="1:10" x14ac:dyDescent="0.25">
      <c r="A206" t="s">
        <v>1187</v>
      </c>
      <c r="B206" t="s">
        <v>1502</v>
      </c>
      <c r="C206" s="5" t="s">
        <v>6904</v>
      </c>
      <c r="D206" t="s">
        <v>9418</v>
      </c>
      <c r="E206">
        <v>5</v>
      </c>
      <c r="G206">
        <v>0</v>
      </c>
      <c r="H206" s="5" t="str">
        <f t="shared" si="3"/>
        <v/>
      </c>
      <c r="I206" s="5" t="str">
        <f ca="1">OFFSET('Appendix E'!$G$2,MATCH(A206,'Appendix E'!$A$3:$A$115,0),0)</f>
        <v>Yes</v>
      </c>
      <c r="J206" t="s">
        <v>9945</v>
      </c>
    </row>
    <row r="207" spans="1:10" x14ac:dyDescent="0.25">
      <c r="A207" t="s">
        <v>1187</v>
      </c>
      <c r="B207" t="s">
        <v>1503</v>
      </c>
      <c r="C207" s="5" t="s">
        <v>6928</v>
      </c>
      <c r="D207" t="s">
        <v>9418</v>
      </c>
      <c r="E207">
        <v>5</v>
      </c>
      <c r="G207">
        <v>0</v>
      </c>
      <c r="H207" s="5" t="str">
        <f t="shared" si="3"/>
        <v/>
      </c>
      <c r="I207" s="5" t="str">
        <f ca="1">OFFSET('Appendix E'!$G$2,MATCH(A207,'Appendix E'!$A$3:$A$115,0),0)</f>
        <v>Yes</v>
      </c>
    </row>
    <row r="208" spans="1:10" x14ac:dyDescent="0.25">
      <c r="A208" t="s">
        <v>1187</v>
      </c>
      <c r="B208" t="s">
        <v>1504</v>
      </c>
      <c r="C208" s="5" t="s">
        <v>6929</v>
      </c>
      <c r="D208" t="s">
        <v>9419</v>
      </c>
      <c r="E208">
        <v>4</v>
      </c>
      <c r="G208">
        <v>0</v>
      </c>
      <c r="H208" s="5" t="str">
        <f t="shared" si="3"/>
        <v/>
      </c>
      <c r="I208" s="5" t="str">
        <f ca="1">OFFSET('Appendix E'!$G$2,MATCH(A208,'Appendix E'!$A$3:$A$115,0),0)</f>
        <v>Yes</v>
      </c>
    </row>
    <row r="209" spans="1:10" x14ac:dyDescent="0.25">
      <c r="A209" t="s">
        <v>1187</v>
      </c>
      <c r="B209" t="s">
        <v>1505</v>
      </c>
      <c r="C209" s="5" t="s">
        <v>6885</v>
      </c>
      <c r="D209" t="s">
        <v>9418</v>
      </c>
      <c r="E209">
        <v>5</v>
      </c>
      <c r="F209" t="s">
        <v>2122</v>
      </c>
      <c r="G209">
        <v>7</v>
      </c>
      <c r="H209" s="5">
        <f t="shared" si="3"/>
        <v>1</v>
      </c>
      <c r="I209" s="5" t="str">
        <f ca="1">OFFSET('Appendix E'!$G$2,MATCH(A209,'Appendix E'!$A$3:$A$115,0),0)</f>
        <v>Yes</v>
      </c>
    </row>
    <row r="210" spans="1:10" x14ac:dyDescent="0.25">
      <c r="A210" t="s">
        <v>1187</v>
      </c>
      <c r="B210" t="s">
        <v>1506</v>
      </c>
      <c r="C210" s="5" t="s">
        <v>3540</v>
      </c>
      <c r="D210" t="s">
        <v>9418</v>
      </c>
      <c r="E210">
        <v>5</v>
      </c>
      <c r="F210" t="s">
        <v>2122</v>
      </c>
      <c r="G210">
        <v>7</v>
      </c>
      <c r="H210" s="5">
        <f t="shared" si="3"/>
        <v>1</v>
      </c>
      <c r="I210" s="5" t="str">
        <f ca="1">OFFSET('Appendix E'!$G$2,MATCH(A210,'Appendix E'!$A$3:$A$115,0),0)</f>
        <v>Yes</v>
      </c>
    </row>
    <row r="211" spans="1:10" x14ac:dyDescent="0.25">
      <c r="A211" t="s">
        <v>1187</v>
      </c>
      <c r="B211" t="s">
        <v>1507</v>
      </c>
      <c r="C211" s="5" t="s">
        <v>6913</v>
      </c>
      <c r="D211" t="s">
        <v>9418</v>
      </c>
      <c r="E211">
        <v>5</v>
      </c>
      <c r="G211">
        <v>0</v>
      </c>
      <c r="H211" s="5" t="str">
        <f t="shared" si="3"/>
        <v/>
      </c>
      <c r="I211" s="5" t="str">
        <f ca="1">OFFSET('Appendix E'!$G$2,MATCH(A211,'Appendix E'!$A$3:$A$115,0),0)</f>
        <v>Yes</v>
      </c>
    </row>
    <row r="212" spans="1:10" x14ac:dyDescent="0.25">
      <c r="A212" t="s">
        <v>1187</v>
      </c>
      <c r="B212" t="s">
        <v>1368</v>
      </c>
      <c r="C212" s="5" t="s">
        <v>1368</v>
      </c>
      <c r="D212" t="s">
        <v>9418</v>
      </c>
      <c r="E212">
        <v>5</v>
      </c>
      <c r="G212">
        <v>0</v>
      </c>
      <c r="H212" s="5" t="str">
        <f t="shared" si="3"/>
        <v/>
      </c>
      <c r="I212" s="5" t="str">
        <f ca="1">OFFSET('Appendix E'!$G$2,MATCH(A212,'Appendix E'!$A$3:$A$115,0),0)</f>
        <v>Yes</v>
      </c>
    </row>
    <row r="213" spans="1:10" x14ac:dyDescent="0.25">
      <c r="A213" t="s">
        <v>1189</v>
      </c>
      <c r="B213" t="s">
        <v>1508</v>
      </c>
      <c r="C213" s="5" t="s">
        <v>6926</v>
      </c>
      <c r="D213" t="s">
        <v>9419</v>
      </c>
      <c r="E213">
        <v>3</v>
      </c>
      <c r="G213">
        <v>0</v>
      </c>
      <c r="H213" s="5" t="str">
        <f t="shared" si="3"/>
        <v/>
      </c>
      <c r="I213" s="5" t="str">
        <f ca="1">OFFSET('Appendix E'!$G$2,MATCH(A213,'Appendix E'!$A$3:$A$115,0),0)</f>
        <v>Yes</v>
      </c>
      <c r="J213" t="s">
        <v>9949</v>
      </c>
    </row>
    <row r="214" spans="1:10" x14ac:dyDescent="0.25">
      <c r="A214" t="s">
        <v>1189</v>
      </c>
      <c r="B214" t="s">
        <v>1509</v>
      </c>
      <c r="C214" s="5" t="s">
        <v>6930</v>
      </c>
      <c r="D214" t="s">
        <v>9419</v>
      </c>
      <c r="E214">
        <v>3</v>
      </c>
      <c r="G214">
        <v>0</v>
      </c>
      <c r="H214" s="5" t="str">
        <f t="shared" si="3"/>
        <v/>
      </c>
      <c r="I214" s="5" t="str">
        <f ca="1">OFFSET('Appendix E'!$G$2,MATCH(A214,'Appendix E'!$A$3:$A$115,0),0)</f>
        <v>Yes</v>
      </c>
    </row>
    <row r="215" spans="1:10" x14ac:dyDescent="0.25">
      <c r="A215" t="s">
        <v>1189</v>
      </c>
      <c r="B215" t="s">
        <v>1510</v>
      </c>
      <c r="C215" s="5" t="s">
        <v>6931</v>
      </c>
      <c r="D215" t="s">
        <v>9419</v>
      </c>
      <c r="E215">
        <v>3</v>
      </c>
      <c r="G215">
        <v>0</v>
      </c>
      <c r="H215" s="5" t="str">
        <f t="shared" si="3"/>
        <v/>
      </c>
      <c r="I215" s="5" t="str">
        <f ca="1">OFFSET('Appendix E'!$G$2,MATCH(A215,'Appendix E'!$A$3:$A$115,0),0)</f>
        <v>Yes</v>
      </c>
    </row>
    <row r="216" spans="1:10" x14ac:dyDescent="0.25">
      <c r="A216" t="s">
        <v>1189</v>
      </c>
      <c r="B216" t="s">
        <v>1511</v>
      </c>
      <c r="C216" s="5" t="s">
        <v>6932</v>
      </c>
      <c r="D216" t="s">
        <v>9419</v>
      </c>
      <c r="E216">
        <v>3</v>
      </c>
      <c r="G216">
        <v>0</v>
      </c>
      <c r="H216" s="5" t="str">
        <f t="shared" si="3"/>
        <v/>
      </c>
      <c r="I216" s="5" t="str">
        <f ca="1">OFFSET('Appendix E'!$G$2,MATCH(A216,'Appendix E'!$A$3:$A$115,0),0)</f>
        <v>Yes</v>
      </c>
    </row>
    <row r="217" spans="1:10" x14ac:dyDescent="0.25">
      <c r="A217" t="s">
        <v>1189</v>
      </c>
      <c r="B217" t="s">
        <v>1512</v>
      </c>
      <c r="C217" s="5" t="s">
        <v>6933</v>
      </c>
      <c r="D217" t="s">
        <v>9419</v>
      </c>
      <c r="E217">
        <v>4</v>
      </c>
      <c r="G217">
        <v>0</v>
      </c>
      <c r="H217" s="5" t="str">
        <f t="shared" si="3"/>
        <v/>
      </c>
      <c r="I217" s="5" t="str">
        <f ca="1">OFFSET('Appendix E'!$G$2,MATCH(A217,'Appendix E'!$A$3:$A$115,0),0)</f>
        <v>Yes</v>
      </c>
    </row>
    <row r="218" spans="1:10" x14ac:dyDescent="0.25">
      <c r="A218" t="s">
        <v>1189</v>
      </c>
      <c r="B218" t="s">
        <v>1513</v>
      </c>
      <c r="C218" s="5" t="s">
        <v>6934</v>
      </c>
      <c r="D218" t="s">
        <v>9419</v>
      </c>
      <c r="E218">
        <v>4</v>
      </c>
      <c r="G218">
        <v>0</v>
      </c>
      <c r="H218" s="5" t="str">
        <f t="shared" si="3"/>
        <v/>
      </c>
      <c r="I218" s="5" t="str">
        <f ca="1">OFFSET('Appendix E'!$G$2,MATCH(A218,'Appendix E'!$A$3:$A$115,0),0)</f>
        <v>Yes</v>
      </c>
    </row>
    <row r="219" spans="1:10" x14ac:dyDescent="0.25">
      <c r="A219" t="s">
        <v>1189</v>
      </c>
      <c r="B219" t="s">
        <v>1514</v>
      </c>
      <c r="C219" s="5" t="s">
        <v>6935</v>
      </c>
      <c r="D219" t="s">
        <v>9418</v>
      </c>
      <c r="E219">
        <v>5</v>
      </c>
      <c r="G219">
        <v>0</v>
      </c>
      <c r="H219" s="5" t="str">
        <f t="shared" si="3"/>
        <v/>
      </c>
      <c r="I219" s="5" t="str">
        <f ca="1">OFFSET('Appendix E'!$G$2,MATCH(A219,'Appendix E'!$A$3:$A$115,0),0)</f>
        <v>Yes</v>
      </c>
    </row>
    <row r="220" spans="1:10" x14ac:dyDescent="0.25">
      <c r="A220" t="s">
        <v>1189</v>
      </c>
      <c r="B220" t="s">
        <v>1515</v>
      </c>
      <c r="C220" s="5" t="s">
        <v>6936</v>
      </c>
      <c r="D220" t="s">
        <v>9418</v>
      </c>
      <c r="E220">
        <v>5</v>
      </c>
      <c r="G220">
        <v>0</v>
      </c>
      <c r="H220" s="5" t="str">
        <f t="shared" si="3"/>
        <v/>
      </c>
      <c r="I220" s="5" t="str">
        <f ca="1">OFFSET('Appendix E'!$G$2,MATCH(A220,'Appendix E'!$A$3:$A$115,0),0)</f>
        <v>Yes</v>
      </c>
    </row>
    <row r="221" spans="1:10" x14ac:dyDescent="0.25">
      <c r="A221" t="s">
        <v>1189</v>
      </c>
      <c r="B221" t="s">
        <v>1516</v>
      </c>
      <c r="C221" s="5" t="s">
        <v>6937</v>
      </c>
      <c r="D221" t="s">
        <v>9418</v>
      </c>
      <c r="E221">
        <v>5</v>
      </c>
      <c r="G221">
        <v>0</v>
      </c>
      <c r="H221" s="5" t="str">
        <f t="shared" si="3"/>
        <v/>
      </c>
      <c r="I221" s="5" t="str">
        <f ca="1">OFFSET('Appendix E'!$G$2,MATCH(A221,'Appendix E'!$A$3:$A$115,0),0)</f>
        <v>Yes</v>
      </c>
    </row>
    <row r="222" spans="1:10" x14ac:dyDescent="0.25">
      <c r="A222" t="s">
        <v>1189</v>
      </c>
      <c r="B222" t="s">
        <v>1517</v>
      </c>
      <c r="C222" s="5" t="s">
        <v>6938</v>
      </c>
      <c r="D222" t="s">
        <v>9418</v>
      </c>
      <c r="E222">
        <v>5</v>
      </c>
      <c r="G222">
        <v>0</v>
      </c>
      <c r="H222" s="5" t="str">
        <f t="shared" si="3"/>
        <v/>
      </c>
      <c r="I222" s="5" t="str">
        <f ca="1">OFFSET('Appendix E'!$G$2,MATCH(A222,'Appendix E'!$A$3:$A$115,0),0)</f>
        <v>Yes</v>
      </c>
    </row>
    <row r="223" spans="1:10" x14ac:dyDescent="0.25">
      <c r="A223" t="s">
        <v>1189</v>
      </c>
      <c r="B223" t="s">
        <v>1518</v>
      </c>
      <c r="C223" s="5" t="s">
        <v>6885</v>
      </c>
      <c r="D223" t="s">
        <v>9418</v>
      </c>
      <c r="E223">
        <v>5</v>
      </c>
      <c r="F223" t="s">
        <v>2122</v>
      </c>
      <c r="G223">
        <v>7</v>
      </c>
      <c r="H223" s="5">
        <f t="shared" si="3"/>
        <v>1</v>
      </c>
      <c r="I223" s="5" t="str">
        <f ca="1">OFFSET('Appendix E'!$G$2,MATCH(A223,'Appendix E'!$A$3:$A$115,0),0)</f>
        <v>Yes</v>
      </c>
    </row>
    <row r="224" spans="1:10" x14ac:dyDescent="0.25">
      <c r="A224" t="s">
        <v>1189</v>
      </c>
      <c r="B224" t="s">
        <v>1519</v>
      </c>
      <c r="C224" s="5" t="s">
        <v>3540</v>
      </c>
      <c r="D224" t="s">
        <v>9418</v>
      </c>
      <c r="E224">
        <v>5</v>
      </c>
      <c r="F224" t="s">
        <v>2122</v>
      </c>
      <c r="G224">
        <v>7</v>
      </c>
      <c r="H224" s="5">
        <f t="shared" si="3"/>
        <v>1</v>
      </c>
      <c r="I224" s="5" t="str">
        <f ca="1">OFFSET('Appendix E'!$G$2,MATCH(A224,'Appendix E'!$A$3:$A$115,0),0)</f>
        <v>Yes</v>
      </c>
    </row>
    <row r="225" spans="1:10" x14ac:dyDescent="0.25">
      <c r="A225" t="s">
        <v>1189</v>
      </c>
      <c r="B225" t="s">
        <v>1520</v>
      </c>
      <c r="C225" s="5" t="s">
        <v>6939</v>
      </c>
      <c r="D225" t="s">
        <v>9419</v>
      </c>
      <c r="E225">
        <v>1</v>
      </c>
      <c r="G225">
        <v>0</v>
      </c>
      <c r="H225" s="5" t="str">
        <f t="shared" si="3"/>
        <v/>
      </c>
      <c r="I225" s="5" t="str">
        <f ca="1">OFFSET('Appendix E'!$G$2,MATCH(A225,'Appendix E'!$A$3:$A$115,0),0)</f>
        <v>Yes</v>
      </c>
      <c r="J225" t="s">
        <v>9950</v>
      </c>
    </row>
    <row r="226" spans="1:10" x14ac:dyDescent="0.25">
      <c r="A226" t="s">
        <v>1189</v>
      </c>
      <c r="B226" t="s">
        <v>1521</v>
      </c>
      <c r="C226" s="5" t="s">
        <v>6913</v>
      </c>
      <c r="D226" t="s">
        <v>9418</v>
      </c>
      <c r="E226">
        <v>5</v>
      </c>
      <c r="G226">
        <v>0</v>
      </c>
      <c r="H226" s="5" t="str">
        <f t="shared" si="3"/>
        <v/>
      </c>
      <c r="I226" s="5" t="str">
        <f ca="1">OFFSET('Appendix E'!$G$2,MATCH(A226,'Appendix E'!$A$3:$A$115,0),0)</f>
        <v>Yes</v>
      </c>
    </row>
    <row r="227" spans="1:10" x14ac:dyDescent="0.25">
      <c r="A227" t="s">
        <v>1189</v>
      </c>
      <c r="B227" t="s">
        <v>1368</v>
      </c>
      <c r="C227" s="5" t="s">
        <v>1368</v>
      </c>
      <c r="D227" t="s">
        <v>9418</v>
      </c>
      <c r="E227">
        <v>5</v>
      </c>
      <c r="G227">
        <v>0</v>
      </c>
      <c r="H227" s="5" t="str">
        <f t="shared" si="3"/>
        <v/>
      </c>
      <c r="I227" s="5" t="str">
        <f ca="1">OFFSET('Appendix E'!$G$2,MATCH(A227,'Appendix E'!$A$3:$A$115,0),0)</f>
        <v>Yes</v>
      </c>
    </row>
    <row r="228" spans="1:10" x14ac:dyDescent="0.25">
      <c r="A228" t="s">
        <v>1191</v>
      </c>
      <c r="B228" t="s">
        <v>1522</v>
      </c>
      <c r="C228" s="5" t="s">
        <v>6926</v>
      </c>
      <c r="D228" t="s">
        <v>9419</v>
      </c>
      <c r="E228">
        <v>3</v>
      </c>
      <c r="G228">
        <v>0</v>
      </c>
      <c r="H228" s="5" t="str">
        <f t="shared" si="3"/>
        <v/>
      </c>
      <c r="I228" s="5" t="str">
        <f ca="1">OFFSET('Appendix E'!$G$2,MATCH(A228,'Appendix E'!$A$3:$A$115,0),0)</f>
        <v>Yes</v>
      </c>
      <c r="J228" t="s">
        <v>9951</v>
      </c>
    </row>
    <row r="229" spans="1:10" x14ac:dyDescent="0.25">
      <c r="A229" t="s">
        <v>1191</v>
      </c>
      <c r="B229" t="s">
        <v>1523</v>
      </c>
      <c r="C229" s="5" t="s">
        <v>6940</v>
      </c>
      <c r="D229" t="s">
        <v>9419</v>
      </c>
      <c r="E229">
        <v>2</v>
      </c>
      <c r="G229">
        <v>0</v>
      </c>
      <c r="H229" s="5" t="str">
        <f t="shared" si="3"/>
        <v/>
      </c>
      <c r="I229" s="5" t="str">
        <f ca="1">OFFSET('Appendix E'!$G$2,MATCH(A229,'Appendix E'!$A$3:$A$115,0),0)</f>
        <v>Yes</v>
      </c>
      <c r="J229" t="s">
        <v>9952</v>
      </c>
    </row>
    <row r="230" spans="1:10" x14ac:dyDescent="0.25">
      <c r="A230" t="s">
        <v>1191</v>
      </c>
      <c r="B230" t="s">
        <v>1524</v>
      </c>
      <c r="C230" s="5" t="s">
        <v>6941</v>
      </c>
      <c r="D230" t="s">
        <v>9419</v>
      </c>
      <c r="E230">
        <v>2</v>
      </c>
      <c r="G230">
        <v>0</v>
      </c>
      <c r="H230" s="5" t="str">
        <f t="shared" si="3"/>
        <v/>
      </c>
      <c r="I230" s="5" t="str">
        <f ca="1">OFFSET('Appendix E'!$G$2,MATCH(A230,'Appendix E'!$A$3:$A$115,0),0)</f>
        <v>Yes</v>
      </c>
      <c r="J230" s="5" t="s">
        <v>9953</v>
      </c>
    </row>
    <row r="231" spans="1:10" x14ac:dyDescent="0.25">
      <c r="A231" t="s">
        <v>1191</v>
      </c>
      <c r="B231" t="s">
        <v>1525</v>
      </c>
      <c r="C231" s="5" t="s">
        <v>6942</v>
      </c>
      <c r="D231" t="s">
        <v>9419</v>
      </c>
      <c r="E231">
        <v>3</v>
      </c>
      <c r="G231">
        <v>0</v>
      </c>
      <c r="H231" s="5" t="str">
        <f t="shared" si="3"/>
        <v/>
      </c>
      <c r="I231" s="5" t="str">
        <f ca="1">OFFSET('Appendix E'!$G$2,MATCH(A231,'Appendix E'!$A$3:$A$115,0),0)</f>
        <v>Yes</v>
      </c>
      <c r="J231" s="5" t="s">
        <v>9954</v>
      </c>
    </row>
    <row r="232" spans="1:10" x14ac:dyDescent="0.25">
      <c r="A232" t="s">
        <v>1191</v>
      </c>
      <c r="B232" t="s">
        <v>1526</v>
      </c>
      <c r="C232" s="5" t="s">
        <v>6904</v>
      </c>
      <c r="D232" t="s">
        <v>9418</v>
      </c>
      <c r="E232">
        <v>5</v>
      </c>
      <c r="G232">
        <v>0</v>
      </c>
      <c r="H232" s="5" t="str">
        <f t="shared" si="3"/>
        <v/>
      </c>
      <c r="I232" s="5" t="str">
        <f ca="1">OFFSET('Appendix E'!$G$2,MATCH(A232,'Appendix E'!$A$3:$A$115,0),0)</f>
        <v>Yes</v>
      </c>
    </row>
    <row r="233" spans="1:10" x14ac:dyDescent="0.25">
      <c r="A233" t="s">
        <v>1191</v>
      </c>
      <c r="B233" t="s">
        <v>1527</v>
      </c>
      <c r="C233" s="5" t="s">
        <v>6943</v>
      </c>
      <c r="D233" t="s">
        <v>9418</v>
      </c>
      <c r="E233">
        <v>5</v>
      </c>
      <c r="G233">
        <v>0</v>
      </c>
      <c r="H233" s="5" t="str">
        <f t="shared" si="3"/>
        <v/>
      </c>
      <c r="I233" s="5" t="str">
        <f ca="1">OFFSET('Appendix E'!$G$2,MATCH(A233,'Appendix E'!$A$3:$A$115,0),0)</f>
        <v>Yes</v>
      </c>
    </row>
    <row r="234" spans="1:10" x14ac:dyDescent="0.25">
      <c r="A234" t="s">
        <v>1191</v>
      </c>
      <c r="B234" t="s">
        <v>1528</v>
      </c>
      <c r="C234" s="5" t="s">
        <v>6944</v>
      </c>
      <c r="D234" t="s">
        <v>9418</v>
      </c>
      <c r="E234">
        <v>5</v>
      </c>
      <c r="G234">
        <v>0</v>
      </c>
      <c r="H234" s="5" t="str">
        <f t="shared" si="3"/>
        <v/>
      </c>
      <c r="I234" s="5" t="str">
        <f ca="1">OFFSET('Appendix E'!$G$2,MATCH(A234,'Appendix E'!$A$3:$A$115,0),0)</f>
        <v>Yes</v>
      </c>
    </row>
    <row r="235" spans="1:10" x14ac:dyDescent="0.25">
      <c r="A235" t="s">
        <v>1191</v>
      </c>
      <c r="B235" t="s">
        <v>1529</v>
      </c>
      <c r="C235" s="5" t="s">
        <v>6945</v>
      </c>
      <c r="D235" t="s">
        <v>9419</v>
      </c>
      <c r="E235">
        <v>4</v>
      </c>
      <c r="G235">
        <v>0</v>
      </c>
      <c r="H235" s="5" t="str">
        <f t="shared" si="3"/>
        <v/>
      </c>
      <c r="I235" s="5" t="str">
        <f ca="1">OFFSET('Appendix E'!$G$2,MATCH(A235,'Appendix E'!$A$3:$A$115,0),0)</f>
        <v>Yes</v>
      </c>
    </row>
    <row r="236" spans="1:10" x14ac:dyDescent="0.25">
      <c r="A236" t="s">
        <v>1191</v>
      </c>
      <c r="B236" t="s">
        <v>1530</v>
      </c>
      <c r="C236" s="5" t="s">
        <v>6946</v>
      </c>
      <c r="D236" t="s">
        <v>9418</v>
      </c>
      <c r="E236">
        <v>5</v>
      </c>
      <c r="F236" t="s">
        <v>2122</v>
      </c>
      <c r="G236">
        <v>7</v>
      </c>
      <c r="H236" s="5">
        <f t="shared" si="3"/>
        <v>1</v>
      </c>
      <c r="I236" s="5" t="str">
        <f ca="1">OFFSET('Appendix E'!$G$2,MATCH(A236,'Appendix E'!$A$3:$A$115,0),0)</f>
        <v>Yes</v>
      </c>
    </row>
    <row r="237" spans="1:10" x14ac:dyDescent="0.25">
      <c r="A237" t="s">
        <v>1191</v>
      </c>
      <c r="B237" t="s">
        <v>1531</v>
      </c>
      <c r="C237" s="5" t="s">
        <v>6947</v>
      </c>
      <c r="D237" t="s">
        <v>9419</v>
      </c>
      <c r="E237">
        <v>1</v>
      </c>
      <c r="G237">
        <v>0</v>
      </c>
      <c r="H237" s="5" t="str">
        <f t="shared" si="3"/>
        <v/>
      </c>
      <c r="I237" s="5" t="str">
        <f ca="1">OFFSET('Appendix E'!$G$2,MATCH(A237,'Appendix E'!$A$3:$A$115,0),0)</f>
        <v>Yes</v>
      </c>
    </row>
    <row r="238" spans="1:10" x14ac:dyDescent="0.25">
      <c r="A238" t="s">
        <v>1191</v>
      </c>
      <c r="B238" t="s">
        <v>1532</v>
      </c>
      <c r="C238" s="5" t="s">
        <v>6948</v>
      </c>
      <c r="D238" t="s">
        <v>9419</v>
      </c>
      <c r="E238">
        <v>2</v>
      </c>
      <c r="G238">
        <v>0</v>
      </c>
      <c r="H238" s="5" t="str">
        <f t="shared" si="3"/>
        <v/>
      </c>
      <c r="I238" s="5" t="str">
        <f ca="1">OFFSET('Appendix E'!$G$2,MATCH(A238,'Appendix E'!$A$3:$A$115,0),0)</f>
        <v>Yes</v>
      </c>
    </row>
    <row r="239" spans="1:10" x14ac:dyDescent="0.25">
      <c r="A239" t="s">
        <v>1191</v>
      </c>
      <c r="B239" t="s">
        <v>1533</v>
      </c>
      <c r="C239" s="5" t="s">
        <v>6949</v>
      </c>
      <c r="D239" t="s">
        <v>9419</v>
      </c>
      <c r="E239">
        <v>1</v>
      </c>
      <c r="G239">
        <v>0</v>
      </c>
      <c r="H239" s="5" t="str">
        <f t="shared" si="3"/>
        <v/>
      </c>
      <c r="I239" s="5" t="str">
        <f ca="1">OFFSET('Appendix E'!$G$2,MATCH(A239,'Appendix E'!$A$3:$A$115,0),0)</f>
        <v>Yes</v>
      </c>
    </row>
    <row r="240" spans="1:10" x14ac:dyDescent="0.25">
      <c r="A240" t="s">
        <v>1191</v>
      </c>
      <c r="B240" t="s">
        <v>1534</v>
      </c>
      <c r="C240" s="5" t="s">
        <v>6885</v>
      </c>
      <c r="D240" t="s">
        <v>9418</v>
      </c>
      <c r="E240">
        <v>5</v>
      </c>
      <c r="F240" t="s">
        <v>2122</v>
      </c>
      <c r="G240">
        <v>7</v>
      </c>
      <c r="H240" s="5">
        <f t="shared" si="3"/>
        <v>1</v>
      </c>
      <c r="I240" s="5" t="str">
        <f ca="1">OFFSET('Appendix E'!$G$2,MATCH(A240,'Appendix E'!$A$3:$A$115,0),0)</f>
        <v>Yes</v>
      </c>
    </row>
    <row r="241" spans="1:10" x14ac:dyDescent="0.25">
      <c r="A241" t="s">
        <v>1191</v>
      </c>
      <c r="B241" t="s">
        <v>1535</v>
      </c>
      <c r="C241" s="5" t="s">
        <v>3540</v>
      </c>
      <c r="D241" t="s">
        <v>9418</v>
      </c>
      <c r="E241">
        <v>5</v>
      </c>
      <c r="F241" t="s">
        <v>2122</v>
      </c>
      <c r="G241">
        <v>7</v>
      </c>
      <c r="H241" s="5">
        <f t="shared" si="3"/>
        <v>1</v>
      </c>
      <c r="I241" s="5" t="str">
        <f ca="1">OFFSET('Appendix E'!$G$2,MATCH(A241,'Appendix E'!$A$3:$A$115,0),0)</f>
        <v>Yes</v>
      </c>
    </row>
    <row r="242" spans="1:10" x14ac:dyDescent="0.25">
      <c r="A242" t="s">
        <v>1191</v>
      </c>
      <c r="B242" t="s">
        <v>1536</v>
      </c>
      <c r="C242" s="5" t="s">
        <v>6950</v>
      </c>
      <c r="D242" t="s">
        <v>9419</v>
      </c>
      <c r="E242">
        <v>1</v>
      </c>
      <c r="G242">
        <v>0</v>
      </c>
      <c r="H242" s="5" t="str">
        <f t="shared" si="3"/>
        <v/>
      </c>
      <c r="I242" s="5" t="str">
        <f ca="1">OFFSET('Appendix E'!$G$2,MATCH(A242,'Appendix E'!$A$3:$A$115,0),0)</f>
        <v>Yes</v>
      </c>
    </row>
    <row r="243" spans="1:10" x14ac:dyDescent="0.25">
      <c r="A243" t="s">
        <v>1191</v>
      </c>
      <c r="B243" t="s">
        <v>1537</v>
      </c>
      <c r="C243" s="5" t="s">
        <v>6913</v>
      </c>
      <c r="D243" t="s">
        <v>9418</v>
      </c>
      <c r="E243">
        <v>5</v>
      </c>
      <c r="G243">
        <v>0</v>
      </c>
      <c r="H243" s="5" t="str">
        <f t="shared" si="3"/>
        <v/>
      </c>
      <c r="I243" s="5" t="str">
        <f ca="1">OFFSET('Appendix E'!$G$2,MATCH(A243,'Appendix E'!$A$3:$A$115,0),0)</f>
        <v>Yes</v>
      </c>
    </row>
    <row r="244" spans="1:10" x14ac:dyDescent="0.25">
      <c r="A244" t="s">
        <v>1191</v>
      </c>
      <c r="B244" t="s">
        <v>1368</v>
      </c>
      <c r="C244" s="5" t="s">
        <v>1368</v>
      </c>
      <c r="D244" t="s">
        <v>9418</v>
      </c>
      <c r="E244">
        <v>5</v>
      </c>
      <c r="G244">
        <v>0</v>
      </c>
      <c r="H244" s="5" t="str">
        <f t="shared" si="3"/>
        <v/>
      </c>
      <c r="I244" s="5" t="str">
        <f ca="1">OFFSET('Appendix E'!$G$2,MATCH(A244,'Appendix E'!$A$3:$A$115,0),0)</f>
        <v>Yes</v>
      </c>
    </row>
    <row r="245" spans="1:10" x14ac:dyDescent="0.25">
      <c r="A245" t="s">
        <v>1193</v>
      </c>
      <c r="B245" t="s">
        <v>1538</v>
      </c>
      <c r="C245" s="5" t="s">
        <v>6951</v>
      </c>
      <c r="D245" t="s">
        <v>9418</v>
      </c>
      <c r="E245">
        <v>5</v>
      </c>
      <c r="G245">
        <v>0</v>
      </c>
      <c r="H245" s="5" t="str">
        <f t="shared" si="3"/>
        <v/>
      </c>
      <c r="I245" s="5" t="str">
        <f ca="1">OFFSET('Appendix E'!$G$2,MATCH(A245,'Appendix E'!$A$3:$A$115,0),0)</f>
        <v>Yes</v>
      </c>
    </row>
    <row r="246" spans="1:10" x14ac:dyDescent="0.25">
      <c r="A246" t="s">
        <v>1193</v>
      </c>
      <c r="B246" t="s">
        <v>1539</v>
      </c>
      <c r="C246" s="5" t="s">
        <v>6926</v>
      </c>
      <c r="D246" t="s">
        <v>9419</v>
      </c>
      <c r="E246">
        <v>3</v>
      </c>
      <c r="G246">
        <v>0</v>
      </c>
      <c r="H246" s="5" t="str">
        <f t="shared" si="3"/>
        <v/>
      </c>
      <c r="I246" s="5" t="str">
        <f ca="1">OFFSET('Appendix E'!$G$2,MATCH(A246,'Appendix E'!$A$3:$A$115,0),0)</f>
        <v>Yes</v>
      </c>
      <c r="J246" t="s">
        <v>9957</v>
      </c>
    </row>
    <row r="247" spans="1:10" x14ac:dyDescent="0.25">
      <c r="A247" t="s">
        <v>1193</v>
      </c>
      <c r="B247" t="s">
        <v>1540</v>
      </c>
      <c r="C247" s="5" t="s">
        <v>6952</v>
      </c>
      <c r="D247" t="s">
        <v>9419</v>
      </c>
      <c r="E247">
        <v>2</v>
      </c>
      <c r="G247">
        <v>0</v>
      </c>
      <c r="H247" s="5" t="str">
        <f t="shared" si="3"/>
        <v/>
      </c>
      <c r="I247" s="5" t="str">
        <f ca="1">OFFSET('Appendix E'!$G$2,MATCH(A247,'Appendix E'!$A$3:$A$115,0),0)</f>
        <v>Yes</v>
      </c>
      <c r="J247" s="5" t="s">
        <v>9958</v>
      </c>
    </row>
    <row r="248" spans="1:10" x14ac:dyDescent="0.25">
      <c r="A248" t="s">
        <v>1193</v>
      </c>
      <c r="B248" t="s">
        <v>1541</v>
      </c>
      <c r="C248" s="5" t="s">
        <v>6941</v>
      </c>
      <c r="D248" t="s">
        <v>9419</v>
      </c>
      <c r="E248">
        <v>2</v>
      </c>
      <c r="G248">
        <v>0</v>
      </c>
      <c r="H248" s="5" t="str">
        <f t="shared" si="3"/>
        <v/>
      </c>
      <c r="I248" s="5" t="str">
        <f ca="1">OFFSET('Appendix E'!$G$2,MATCH(A248,'Appendix E'!$A$3:$A$115,0),0)</f>
        <v>Yes</v>
      </c>
      <c r="J248" t="s">
        <v>9958</v>
      </c>
    </row>
    <row r="249" spans="1:10" x14ac:dyDescent="0.25">
      <c r="A249" t="s">
        <v>1193</v>
      </c>
      <c r="B249" t="s">
        <v>1542</v>
      </c>
      <c r="C249" s="5" t="s">
        <v>6953</v>
      </c>
      <c r="D249" t="s">
        <v>9419</v>
      </c>
      <c r="E249">
        <v>2</v>
      </c>
      <c r="G249">
        <v>0</v>
      </c>
      <c r="H249" s="5" t="str">
        <f t="shared" si="3"/>
        <v/>
      </c>
      <c r="I249" s="5" t="str">
        <f ca="1">OFFSET('Appendix E'!$G$2,MATCH(A249,'Appendix E'!$A$3:$A$115,0),0)</f>
        <v>Yes</v>
      </c>
      <c r="J249" s="5" t="s">
        <v>9959</v>
      </c>
    </row>
    <row r="250" spans="1:10" x14ac:dyDescent="0.25">
      <c r="A250" t="s">
        <v>1193</v>
      </c>
      <c r="B250" t="s">
        <v>1543</v>
      </c>
      <c r="C250" s="5" t="s">
        <v>6954</v>
      </c>
      <c r="D250" t="s">
        <v>9418</v>
      </c>
      <c r="E250">
        <v>5</v>
      </c>
      <c r="G250">
        <v>0</v>
      </c>
      <c r="H250" s="5" t="str">
        <f t="shared" si="3"/>
        <v/>
      </c>
      <c r="I250" s="5" t="str">
        <f ca="1">OFFSET('Appendix E'!$G$2,MATCH(A250,'Appendix E'!$A$3:$A$115,0),0)</f>
        <v>Yes</v>
      </c>
    </row>
    <row r="251" spans="1:10" x14ac:dyDescent="0.25">
      <c r="A251" t="s">
        <v>1193</v>
      </c>
      <c r="B251" t="s">
        <v>1544</v>
      </c>
      <c r="C251" s="5" t="s">
        <v>6955</v>
      </c>
      <c r="D251" t="s">
        <v>9418</v>
      </c>
      <c r="E251">
        <v>5</v>
      </c>
      <c r="G251">
        <v>0</v>
      </c>
      <c r="H251" s="5" t="str">
        <f t="shared" si="3"/>
        <v/>
      </c>
      <c r="I251" s="5" t="str">
        <f ca="1">OFFSET('Appendix E'!$G$2,MATCH(A251,'Appendix E'!$A$3:$A$115,0),0)</f>
        <v>Yes</v>
      </c>
    </row>
    <row r="252" spans="1:10" x14ac:dyDescent="0.25">
      <c r="A252" t="s">
        <v>1193</v>
      </c>
      <c r="B252" t="s">
        <v>1545</v>
      </c>
      <c r="C252" s="5" t="s">
        <v>6956</v>
      </c>
      <c r="D252" t="s">
        <v>9418</v>
      </c>
      <c r="E252">
        <v>5</v>
      </c>
      <c r="G252">
        <v>0</v>
      </c>
      <c r="H252" s="5" t="str">
        <f t="shared" si="3"/>
        <v/>
      </c>
      <c r="I252" s="5" t="str">
        <f ca="1">OFFSET('Appendix E'!$G$2,MATCH(A252,'Appendix E'!$A$3:$A$115,0),0)</f>
        <v>Yes</v>
      </c>
      <c r="J252" s="5" t="s">
        <v>9958</v>
      </c>
    </row>
    <row r="253" spans="1:10" x14ac:dyDescent="0.25">
      <c r="A253" t="s">
        <v>1193</v>
      </c>
      <c r="B253" t="s">
        <v>1546</v>
      </c>
      <c r="C253" s="5" t="s">
        <v>6957</v>
      </c>
      <c r="D253" t="s">
        <v>9419</v>
      </c>
      <c r="E253">
        <v>2</v>
      </c>
      <c r="G253">
        <v>0</v>
      </c>
      <c r="H253" s="5" t="str">
        <f t="shared" si="3"/>
        <v/>
      </c>
      <c r="I253" s="5" t="str">
        <f ca="1">OFFSET('Appendix E'!$G$2,MATCH(A253,'Appendix E'!$A$3:$A$115,0),0)</f>
        <v>Yes</v>
      </c>
      <c r="J253" s="5" t="s">
        <v>9963</v>
      </c>
    </row>
    <row r="254" spans="1:10" x14ac:dyDescent="0.25">
      <c r="A254" t="s">
        <v>1193</v>
      </c>
      <c r="B254" t="s">
        <v>1547</v>
      </c>
      <c r="C254" s="5" t="s">
        <v>6958</v>
      </c>
      <c r="D254" t="s">
        <v>9419</v>
      </c>
      <c r="E254">
        <v>2</v>
      </c>
      <c r="G254">
        <v>0</v>
      </c>
      <c r="H254" s="5" t="str">
        <f t="shared" si="3"/>
        <v/>
      </c>
      <c r="I254" s="5" t="str">
        <f ca="1">OFFSET('Appendix E'!$G$2,MATCH(A254,'Appendix E'!$A$3:$A$115,0),0)</f>
        <v>Yes</v>
      </c>
      <c r="J254" s="5" t="s">
        <v>9963</v>
      </c>
    </row>
    <row r="255" spans="1:10" x14ac:dyDescent="0.25">
      <c r="A255" t="s">
        <v>1193</v>
      </c>
      <c r="B255" t="s">
        <v>1548</v>
      </c>
      <c r="C255" s="5" t="s">
        <v>6959</v>
      </c>
      <c r="D255" t="s">
        <v>9418</v>
      </c>
      <c r="E255">
        <v>5</v>
      </c>
      <c r="G255">
        <v>0</v>
      </c>
      <c r="H255" s="5" t="str">
        <f t="shared" si="3"/>
        <v/>
      </c>
      <c r="I255" s="5" t="str">
        <f ca="1">OFFSET('Appendix E'!$G$2,MATCH(A255,'Appendix E'!$A$3:$A$115,0),0)</f>
        <v>Yes</v>
      </c>
    </row>
    <row r="256" spans="1:10" x14ac:dyDescent="0.25">
      <c r="A256" t="s">
        <v>1193</v>
      </c>
      <c r="B256" t="s">
        <v>1549</v>
      </c>
      <c r="C256" s="5" t="s">
        <v>6940</v>
      </c>
      <c r="D256" t="s">
        <v>9419</v>
      </c>
      <c r="E256">
        <v>2</v>
      </c>
      <c r="G256">
        <v>0</v>
      </c>
      <c r="H256" s="5" t="str">
        <f t="shared" si="3"/>
        <v/>
      </c>
      <c r="I256" s="5" t="str">
        <f ca="1">OFFSET('Appendix E'!$G$2,MATCH(A256,'Appendix E'!$A$3:$A$115,0),0)</f>
        <v>Yes</v>
      </c>
    </row>
    <row r="257" spans="1:10" x14ac:dyDescent="0.25">
      <c r="A257" t="s">
        <v>1193</v>
      </c>
      <c r="B257" t="s">
        <v>1550</v>
      </c>
      <c r="C257" s="5" t="s">
        <v>6960</v>
      </c>
      <c r="D257" t="s">
        <v>9419</v>
      </c>
      <c r="E257">
        <v>2</v>
      </c>
      <c r="G257">
        <v>0</v>
      </c>
      <c r="H257" s="5" t="str">
        <f t="shared" si="3"/>
        <v/>
      </c>
      <c r="I257" s="5" t="str">
        <f ca="1">OFFSET('Appendix E'!$G$2,MATCH(A257,'Appendix E'!$A$3:$A$115,0),0)</f>
        <v>Yes</v>
      </c>
      <c r="J257" s="5" t="s">
        <v>9962</v>
      </c>
    </row>
    <row r="258" spans="1:10" x14ac:dyDescent="0.25">
      <c r="A258" t="s">
        <v>1193</v>
      </c>
      <c r="B258" t="s">
        <v>1551</v>
      </c>
      <c r="C258" s="5" t="s">
        <v>6961</v>
      </c>
      <c r="D258" t="s">
        <v>9419</v>
      </c>
      <c r="E258">
        <v>2</v>
      </c>
      <c r="G258">
        <v>0</v>
      </c>
      <c r="H258" s="5" t="str">
        <f t="shared" si="3"/>
        <v/>
      </c>
      <c r="I258" s="5" t="str">
        <f ca="1">OFFSET('Appendix E'!$G$2,MATCH(A258,'Appendix E'!$A$3:$A$115,0),0)</f>
        <v>Yes</v>
      </c>
    </row>
    <row r="259" spans="1:10" x14ac:dyDescent="0.25">
      <c r="A259" t="s">
        <v>1193</v>
      </c>
      <c r="B259" t="s">
        <v>1552</v>
      </c>
      <c r="C259" s="5" t="s">
        <v>6962</v>
      </c>
      <c r="D259" t="s">
        <v>9419</v>
      </c>
      <c r="E259">
        <v>2</v>
      </c>
      <c r="G259">
        <v>0</v>
      </c>
      <c r="H259" s="5" t="str">
        <f t="shared" si="3"/>
        <v/>
      </c>
      <c r="I259" s="5" t="str">
        <f ca="1">OFFSET('Appendix E'!$G$2,MATCH(A259,'Appendix E'!$A$3:$A$115,0),0)</f>
        <v>Yes</v>
      </c>
    </row>
    <row r="260" spans="1:10" x14ac:dyDescent="0.25">
      <c r="A260" t="s">
        <v>1193</v>
      </c>
      <c r="B260" t="s">
        <v>1553</v>
      </c>
      <c r="C260" s="5" t="s">
        <v>6963</v>
      </c>
      <c r="D260" t="s">
        <v>9419</v>
      </c>
      <c r="E260">
        <v>2</v>
      </c>
      <c r="G260">
        <v>0</v>
      </c>
      <c r="H260" s="5" t="str">
        <f t="shared" ref="H260:H323" si="4">IF(F260&lt;&gt;"",1,"")</f>
        <v/>
      </c>
      <c r="I260" s="5" t="str">
        <f ca="1">OFFSET('Appendix E'!$G$2,MATCH(A260,'Appendix E'!$A$3:$A$115,0),0)</f>
        <v>Yes</v>
      </c>
    </row>
    <row r="261" spans="1:10" x14ac:dyDescent="0.25">
      <c r="A261" t="s">
        <v>1193</v>
      </c>
      <c r="B261" t="s">
        <v>1554</v>
      </c>
      <c r="C261" s="5" t="s">
        <v>6964</v>
      </c>
      <c r="D261" t="s">
        <v>9418</v>
      </c>
      <c r="E261">
        <v>5</v>
      </c>
      <c r="G261">
        <v>0</v>
      </c>
      <c r="H261" s="5" t="str">
        <f t="shared" si="4"/>
        <v/>
      </c>
      <c r="I261" s="5" t="str">
        <f ca="1">OFFSET('Appendix E'!$G$2,MATCH(A261,'Appendix E'!$A$3:$A$115,0),0)</f>
        <v>Yes</v>
      </c>
    </row>
    <row r="262" spans="1:10" x14ac:dyDescent="0.25">
      <c r="A262" t="s">
        <v>1193</v>
      </c>
      <c r="B262" t="s">
        <v>1555</v>
      </c>
      <c r="C262" s="5" t="s">
        <v>6965</v>
      </c>
      <c r="D262" t="s">
        <v>9418</v>
      </c>
      <c r="E262">
        <v>5</v>
      </c>
      <c r="G262">
        <v>0</v>
      </c>
      <c r="H262" s="5" t="str">
        <f t="shared" si="4"/>
        <v/>
      </c>
      <c r="I262" s="5" t="str">
        <f ca="1">OFFSET('Appendix E'!$G$2,MATCH(A262,'Appendix E'!$A$3:$A$115,0),0)</f>
        <v>Yes</v>
      </c>
    </row>
    <row r="263" spans="1:10" x14ac:dyDescent="0.25">
      <c r="A263" t="s">
        <v>1193</v>
      </c>
      <c r="B263" t="s">
        <v>1556</v>
      </c>
      <c r="C263" s="5" t="s">
        <v>6966</v>
      </c>
      <c r="D263" t="s">
        <v>9419</v>
      </c>
      <c r="E263">
        <v>6</v>
      </c>
      <c r="G263">
        <v>0</v>
      </c>
      <c r="H263" s="5" t="str">
        <f t="shared" si="4"/>
        <v/>
      </c>
      <c r="I263" s="5" t="str">
        <f ca="1">OFFSET('Appendix E'!$G$2,MATCH(A263,'Appendix E'!$A$3:$A$115,0),0)</f>
        <v>Yes</v>
      </c>
      <c r="J263" s="5" t="s">
        <v>9964</v>
      </c>
    </row>
    <row r="264" spans="1:10" x14ac:dyDescent="0.25">
      <c r="A264" t="s">
        <v>1193</v>
      </c>
      <c r="B264" t="s">
        <v>1557</v>
      </c>
      <c r="C264" s="5" t="s">
        <v>6885</v>
      </c>
      <c r="D264" t="s">
        <v>9418</v>
      </c>
      <c r="E264">
        <v>5</v>
      </c>
      <c r="F264" t="s">
        <v>2122</v>
      </c>
      <c r="G264">
        <v>7</v>
      </c>
      <c r="H264" s="5">
        <f t="shared" si="4"/>
        <v>1</v>
      </c>
      <c r="I264" s="5" t="str">
        <f ca="1">OFFSET('Appendix E'!$G$2,MATCH(A264,'Appendix E'!$A$3:$A$115,0),0)</f>
        <v>Yes</v>
      </c>
    </row>
    <row r="265" spans="1:10" x14ac:dyDescent="0.25">
      <c r="A265" t="s">
        <v>1193</v>
      </c>
      <c r="B265" t="s">
        <v>1558</v>
      </c>
      <c r="C265" s="5" t="s">
        <v>3540</v>
      </c>
      <c r="D265" t="s">
        <v>9418</v>
      </c>
      <c r="E265">
        <v>5</v>
      </c>
      <c r="F265" t="s">
        <v>2122</v>
      </c>
      <c r="G265">
        <v>7</v>
      </c>
      <c r="H265" s="5">
        <f t="shared" si="4"/>
        <v>1</v>
      </c>
      <c r="I265" s="5" t="str">
        <f ca="1">OFFSET('Appendix E'!$G$2,MATCH(A265,'Appendix E'!$A$3:$A$115,0),0)</f>
        <v>Yes</v>
      </c>
    </row>
    <row r="266" spans="1:10" x14ac:dyDescent="0.25">
      <c r="A266" t="s">
        <v>1193</v>
      </c>
      <c r="B266" t="s">
        <v>1559</v>
      </c>
      <c r="C266" s="5" t="s">
        <v>6967</v>
      </c>
      <c r="D266" t="s">
        <v>9419</v>
      </c>
      <c r="E266">
        <v>1</v>
      </c>
      <c r="G266">
        <v>0</v>
      </c>
      <c r="H266" s="5" t="str">
        <f t="shared" si="4"/>
        <v/>
      </c>
      <c r="I266" s="5" t="str">
        <f ca="1">OFFSET('Appendix E'!$G$2,MATCH(A266,'Appendix E'!$A$3:$A$115,0),0)</f>
        <v>Yes</v>
      </c>
    </row>
    <row r="267" spans="1:10" x14ac:dyDescent="0.25">
      <c r="A267" t="s">
        <v>1193</v>
      </c>
      <c r="B267" t="s">
        <v>1560</v>
      </c>
      <c r="C267" s="5" t="s">
        <v>6913</v>
      </c>
      <c r="D267" t="s">
        <v>9418</v>
      </c>
      <c r="E267">
        <v>5</v>
      </c>
      <c r="G267">
        <v>0</v>
      </c>
      <c r="H267" s="5" t="str">
        <f t="shared" si="4"/>
        <v/>
      </c>
      <c r="I267" s="5" t="str">
        <f ca="1">OFFSET('Appendix E'!$G$2,MATCH(A267,'Appendix E'!$A$3:$A$115,0),0)</f>
        <v>Yes</v>
      </c>
    </row>
    <row r="268" spans="1:10" x14ac:dyDescent="0.25">
      <c r="A268" t="s">
        <v>1193</v>
      </c>
      <c r="B268" t="s">
        <v>1368</v>
      </c>
      <c r="C268" s="5" t="s">
        <v>1368</v>
      </c>
      <c r="D268" t="s">
        <v>9418</v>
      </c>
      <c r="E268">
        <v>5</v>
      </c>
      <c r="G268">
        <v>0</v>
      </c>
      <c r="H268" s="5" t="str">
        <f t="shared" si="4"/>
        <v/>
      </c>
      <c r="I268" s="5" t="str">
        <f ca="1">OFFSET('Appendix E'!$G$2,MATCH(A268,'Appendix E'!$A$3:$A$115,0),0)</f>
        <v>Yes</v>
      </c>
    </row>
    <row r="269" spans="1:10" x14ac:dyDescent="0.25">
      <c r="A269" t="s">
        <v>1195</v>
      </c>
      <c r="B269" t="s">
        <v>1561</v>
      </c>
      <c r="C269" s="5" t="s">
        <v>6926</v>
      </c>
      <c r="D269" t="s">
        <v>9419</v>
      </c>
      <c r="E269">
        <v>3</v>
      </c>
      <c r="G269">
        <v>0</v>
      </c>
      <c r="H269" s="5" t="str">
        <f t="shared" si="4"/>
        <v/>
      </c>
      <c r="I269" s="5" t="str">
        <f ca="1">OFFSET('Appendix E'!$G$2,MATCH(A269,'Appendix E'!$A$3:$A$115,0),0)</f>
        <v>Yes</v>
      </c>
      <c r="J269" t="s">
        <v>9957</v>
      </c>
    </row>
    <row r="270" spans="1:10" x14ac:dyDescent="0.25">
      <c r="A270" t="s">
        <v>1195</v>
      </c>
      <c r="B270" t="s">
        <v>1562</v>
      </c>
      <c r="C270" s="5" t="s">
        <v>6940</v>
      </c>
      <c r="D270" t="s">
        <v>9419</v>
      </c>
      <c r="E270">
        <v>2</v>
      </c>
      <c r="G270">
        <v>0</v>
      </c>
      <c r="H270" s="5" t="str">
        <f t="shared" si="4"/>
        <v/>
      </c>
      <c r="I270" s="5" t="str">
        <f ca="1">OFFSET('Appendix E'!$G$2,MATCH(A270,'Appendix E'!$A$3:$A$115,0),0)</f>
        <v>Yes</v>
      </c>
      <c r="J270" t="s">
        <v>9965</v>
      </c>
    </row>
    <row r="271" spans="1:10" x14ac:dyDescent="0.25">
      <c r="A271" t="s">
        <v>1195</v>
      </c>
      <c r="B271" t="s">
        <v>1563</v>
      </c>
      <c r="C271" s="5" t="s">
        <v>6941</v>
      </c>
      <c r="D271" t="s">
        <v>9419</v>
      </c>
      <c r="E271">
        <v>2</v>
      </c>
      <c r="G271">
        <v>0</v>
      </c>
      <c r="H271" s="5" t="str">
        <f t="shared" si="4"/>
        <v/>
      </c>
      <c r="I271" s="5" t="str">
        <f ca="1">OFFSET('Appendix E'!$G$2,MATCH(A271,'Appendix E'!$A$3:$A$115,0),0)</f>
        <v>Yes</v>
      </c>
      <c r="J271" s="5" t="s">
        <v>9966</v>
      </c>
    </row>
    <row r="272" spans="1:10" x14ac:dyDescent="0.25">
      <c r="A272" t="s">
        <v>1195</v>
      </c>
      <c r="B272" t="s">
        <v>1368</v>
      </c>
      <c r="C272" s="5" t="s">
        <v>1368</v>
      </c>
      <c r="D272" t="s">
        <v>9418</v>
      </c>
      <c r="E272">
        <v>5</v>
      </c>
      <c r="G272">
        <v>0</v>
      </c>
      <c r="H272" s="5" t="str">
        <f t="shared" si="4"/>
        <v/>
      </c>
      <c r="I272" s="5" t="str">
        <f ca="1">OFFSET('Appendix E'!$G$2,MATCH(A272,'Appendix E'!$A$3:$A$115,0),0)</f>
        <v>Yes</v>
      </c>
    </row>
    <row r="273" spans="1:10" x14ac:dyDescent="0.25">
      <c r="A273" t="s">
        <v>1197</v>
      </c>
      <c r="B273" t="s">
        <v>1564</v>
      </c>
      <c r="C273" s="5" t="s">
        <v>6926</v>
      </c>
      <c r="D273" t="s">
        <v>9419</v>
      </c>
      <c r="E273">
        <v>3</v>
      </c>
      <c r="G273">
        <v>0</v>
      </c>
      <c r="H273" s="5" t="str">
        <f t="shared" si="4"/>
        <v/>
      </c>
      <c r="I273" s="5" t="str">
        <f ca="1">OFFSET('Appendix E'!$G$2,MATCH(A273,'Appendix E'!$A$3:$A$115,0),0)</f>
        <v>Yes</v>
      </c>
      <c r="J273" t="s">
        <v>9957</v>
      </c>
    </row>
    <row r="274" spans="1:10" x14ac:dyDescent="0.25">
      <c r="A274" t="s">
        <v>1197</v>
      </c>
      <c r="B274" t="s">
        <v>1565</v>
      </c>
      <c r="C274" s="5" t="s">
        <v>6940</v>
      </c>
      <c r="D274" t="s">
        <v>9419</v>
      </c>
      <c r="E274">
        <v>2</v>
      </c>
      <c r="G274">
        <v>0</v>
      </c>
      <c r="H274" s="5" t="str">
        <f t="shared" si="4"/>
        <v/>
      </c>
      <c r="I274" s="5" t="str">
        <f ca="1">OFFSET('Appendix E'!$G$2,MATCH(A274,'Appendix E'!$A$3:$A$115,0),0)</f>
        <v>Yes</v>
      </c>
      <c r="J274" s="5" t="s">
        <v>9965</v>
      </c>
    </row>
    <row r="275" spans="1:10" x14ac:dyDescent="0.25">
      <c r="A275" t="s">
        <v>1197</v>
      </c>
      <c r="B275" t="s">
        <v>1566</v>
      </c>
      <c r="C275" s="5" t="s">
        <v>1178</v>
      </c>
      <c r="D275" t="s">
        <v>9419</v>
      </c>
      <c r="E275">
        <v>2</v>
      </c>
      <c r="G275">
        <v>0</v>
      </c>
      <c r="H275" s="5" t="str">
        <f t="shared" si="4"/>
        <v/>
      </c>
      <c r="I275" s="5" t="str">
        <f ca="1">OFFSET('Appendix E'!$G$2,MATCH(A275,'Appendix E'!$A$3:$A$115,0),0)</f>
        <v>Yes</v>
      </c>
    </row>
    <row r="276" spans="1:10" x14ac:dyDescent="0.25">
      <c r="A276" t="s">
        <v>1197</v>
      </c>
      <c r="B276" t="s">
        <v>1567</v>
      </c>
      <c r="C276" s="5" t="s">
        <v>6951</v>
      </c>
      <c r="D276" t="s">
        <v>9418</v>
      </c>
      <c r="E276">
        <v>5</v>
      </c>
      <c r="G276">
        <v>0</v>
      </c>
      <c r="H276" s="5" t="str">
        <f t="shared" si="4"/>
        <v/>
      </c>
      <c r="I276" s="5" t="str">
        <f ca="1">OFFSET('Appendix E'!$G$2,MATCH(A276,'Appendix E'!$A$3:$A$115,0),0)</f>
        <v>Yes</v>
      </c>
    </row>
    <row r="277" spans="1:10" x14ac:dyDescent="0.25">
      <c r="A277" t="s">
        <v>1197</v>
      </c>
      <c r="B277" t="s">
        <v>1568</v>
      </c>
      <c r="C277" s="5" t="s">
        <v>6968</v>
      </c>
      <c r="D277" t="s">
        <v>9418</v>
      </c>
      <c r="E277">
        <v>5</v>
      </c>
      <c r="G277">
        <v>0</v>
      </c>
      <c r="H277" s="5" t="str">
        <f t="shared" si="4"/>
        <v/>
      </c>
      <c r="I277" s="5" t="str">
        <f ca="1">OFFSET('Appendix E'!$G$2,MATCH(A277,'Appendix E'!$A$3:$A$115,0),0)</f>
        <v>Yes</v>
      </c>
    </row>
    <row r="278" spans="1:10" x14ac:dyDescent="0.25">
      <c r="A278" t="s">
        <v>1197</v>
      </c>
      <c r="B278" t="s">
        <v>1569</v>
      </c>
      <c r="C278" s="5" t="s">
        <v>6969</v>
      </c>
      <c r="D278" t="s">
        <v>9419</v>
      </c>
      <c r="E278">
        <v>1</v>
      </c>
      <c r="G278">
        <v>0</v>
      </c>
      <c r="H278" s="5" t="str">
        <f t="shared" si="4"/>
        <v/>
      </c>
      <c r="I278" s="5" t="str">
        <f ca="1">OFFSET('Appendix E'!$G$2,MATCH(A278,'Appendix E'!$A$3:$A$115,0),0)</f>
        <v>Yes</v>
      </c>
    </row>
    <row r="279" spans="1:10" x14ac:dyDescent="0.25">
      <c r="A279" t="s">
        <v>1197</v>
      </c>
      <c r="B279" t="s">
        <v>1570</v>
      </c>
      <c r="C279" s="5" t="s">
        <v>6885</v>
      </c>
      <c r="D279" t="s">
        <v>9418</v>
      </c>
      <c r="E279">
        <v>5</v>
      </c>
      <c r="F279" t="s">
        <v>2122</v>
      </c>
      <c r="G279">
        <v>7</v>
      </c>
      <c r="H279" s="5">
        <f t="shared" si="4"/>
        <v>1</v>
      </c>
      <c r="I279" s="5" t="str">
        <f ca="1">OFFSET('Appendix E'!$G$2,MATCH(A279,'Appendix E'!$A$3:$A$115,0),0)</f>
        <v>Yes</v>
      </c>
    </row>
    <row r="280" spans="1:10" x14ac:dyDescent="0.25">
      <c r="A280" t="s">
        <v>1197</v>
      </c>
      <c r="B280" t="s">
        <v>1571</v>
      </c>
      <c r="C280" s="5" t="s">
        <v>3540</v>
      </c>
      <c r="D280" t="s">
        <v>9418</v>
      </c>
      <c r="E280">
        <v>5</v>
      </c>
      <c r="F280" t="s">
        <v>2122</v>
      </c>
      <c r="G280">
        <v>7</v>
      </c>
      <c r="H280" s="5">
        <f t="shared" si="4"/>
        <v>1</v>
      </c>
      <c r="I280" s="5" t="str">
        <f ca="1">OFFSET('Appendix E'!$G$2,MATCH(A280,'Appendix E'!$A$3:$A$115,0),0)</f>
        <v>Yes</v>
      </c>
    </row>
    <row r="281" spans="1:10" x14ac:dyDescent="0.25">
      <c r="A281" t="s">
        <v>1197</v>
      </c>
      <c r="B281" t="s">
        <v>1572</v>
      </c>
      <c r="C281" s="5" t="s">
        <v>6913</v>
      </c>
      <c r="D281" t="s">
        <v>9418</v>
      </c>
      <c r="E281">
        <v>5</v>
      </c>
      <c r="G281">
        <v>0</v>
      </c>
      <c r="H281" s="5" t="str">
        <f t="shared" si="4"/>
        <v/>
      </c>
      <c r="I281" s="5" t="str">
        <f ca="1">OFFSET('Appendix E'!$G$2,MATCH(A281,'Appendix E'!$A$3:$A$115,0),0)</f>
        <v>Yes</v>
      </c>
    </row>
    <row r="282" spans="1:10" x14ac:dyDescent="0.25">
      <c r="A282" t="s">
        <v>1197</v>
      </c>
      <c r="B282" t="s">
        <v>1368</v>
      </c>
      <c r="C282" s="5" t="s">
        <v>1368</v>
      </c>
      <c r="D282" t="s">
        <v>9418</v>
      </c>
      <c r="E282">
        <v>5</v>
      </c>
      <c r="G282">
        <v>0</v>
      </c>
      <c r="H282" s="5" t="str">
        <f t="shared" si="4"/>
        <v/>
      </c>
      <c r="I282" s="5" t="str">
        <f ca="1">OFFSET('Appendix E'!$G$2,MATCH(A282,'Appendix E'!$A$3:$A$115,0),0)</f>
        <v>Yes</v>
      </c>
    </row>
    <row r="283" spans="1:10" x14ac:dyDescent="0.25">
      <c r="A283" t="s">
        <v>1199</v>
      </c>
      <c r="B283" t="s">
        <v>1573</v>
      </c>
      <c r="C283" s="5" t="s">
        <v>6941</v>
      </c>
      <c r="D283" t="s">
        <v>9419</v>
      </c>
      <c r="E283">
        <v>2</v>
      </c>
      <c r="G283">
        <v>0</v>
      </c>
      <c r="H283" s="5" t="str">
        <f t="shared" si="4"/>
        <v/>
      </c>
      <c r="I283" s="5" t="str">
        <f ca="1">OFFSET('Appendix E'!$G$2,MATCH(A283,'Appendix E'!$A$3:$A$115,0),0)</f>
        <v>Yes</v>
      </c>
      <c r="J283" s="5" t="s">
        <v>9966</v>
      </c>
    </row>
    <row r="284" spans="1:10" x14ac:dyDescent="0.25">
      <c r="A284" t="s">
        <v>1199</v>
      </c>
      <c r="B284" t="s">
        <v>1574</v>
      </c>
      <c r="C284" s="5" t="s">
        <v>6970</v>
      </c>
      <c r="D284" t="s">
        <v>9419</v>
      </c>
      <c r="E284">
        <v>1</v>
      </c>
      <c r="G284">
        <v>0</v>
      </c>
      <c r="H284" s="5" t="str">
        <f t="shared" si="4"/>
        <v/>
      </c>
      <c r="I284" s="5" t="str">
        <f ca="1">OFFSET('Appendix E'!$G$2,MATCH(A284,'Appendix E'!$A$3:$A$115,0),0)</f>
        <v>Yes</v>
      </c>
      <c r="J284" t="s">
        <v>9967</v>
      </c>
    </row>
    <row r="285" spans="1:10" x14ac:dyDescent="0.25">
      <c r="A285" t="s">
        <v>1199</v>
      </c>
      <c r="B285" t="s">
        <v>1575</v>
      </c>
      <c r="C285" s="5" t="s">
        <v>6971</v>
      </c>
      <c r="D285" t="s">
        <v>9419</v>
      </c>
      <c r="E285">
        <v>2</v>
      </c>
      <c r="G285">
        <v>0</v>
      </c>
      <c r="H285" s="5" t="str">
        <f t="shared" si="4"/>
        <v/>
      </c>
      <c r="I285" s="5" t="str">
        <f ca="1">OFFSET('Appendix E'!$G$2,MATCH(A285,'Appendix E'!$A$3:$A$115,0),0)</f>
        <v>Yes</v>
      </c>
    </row>
    <row r="286" spans="1:10" x14ac:dyDescent="0.25">
      <c r="A286" t="s">
        <v>1199</v>
      </c>
      <c r="B286" t="s">
        <v>1576</v>
      </c>
      <c r="C286" s="5" t="s">
        <v>6972</v>
      </c>
      <c r="D286" t="s">
        <v>9419</v>
      </c>
      <c r="E286">
        <v>1</v>
      </c>
      <c r="G286">
        <v>0</v>
      </c>
      <c r="H286" s="5" t="str">
        <f t="shared" si="4"/>
        <v/>
      </c>
      <c r="I286" s="5" t="str">
        <f ca="1">OFFSET('Appendix E'!$G$2,MATCH(A286,'Appendix E'!$A$3:$A$115,0),0)</f>
        <v>Yes</v>
      </c>
      <c r="J286" t="s">
        <v>9971</v>
      </c>
    </row>
    <row r="287" spans="1:10" x14ac:dyDescent="0.25">
      <c r="A287" t="s">
        <v>1199</v>
      </c>
      <c r="B287" t="s">
        <v>1577</v>
      </c>
      <c r="C287" s="5" t="s">
        <v>6973</v>
      </c>
      <c r="D287" t="s">
        <v>9419</v>
      </c>
      <c r="E287">
        <v>2</v>
      </c>
      <c r="G287">
        <v>0</v>
      </c>
      <c r="H287" s="5" t="str">
        <f t="shared" si="4"/>
        <v/>
      </c>
      <c r="I287" s="5" t="str">
        <f ca="1">OFFSET('Appendix E'!$G$2,MATCH(A287,'Appendix E'!$A$3:$A$115,0),0)</f>
        <v>Yes</v>
      </c>
      <c r="J287" s="5" t="s">
        <v>9968</v>
      </c>
    </row>
    <row r="288" spans="1:10" x14ac:dyDescent="0.25">
      <c r="A288" t="s">
        <v>1199</v>
      </c>
      <c r="B288" t="s">
        <v>1578</v>
      </c>
      <c r="C288" s="5" t="s">
        <v>6974</v>
      </c>
      <c r="D288" t="s">
        <v>9419</v>
      </c>
      <c r="E288">
        <v>1</v>
      </c>
      <c r="G288">
        <v>0</v>
      </c>
      <c r="H288" s="5" t="str">
        <f t="shared" si="4"/>
        <v/>
      </c>
      <c r="I288" s="5" t="str">
        <f ca="1">OFFSET('Appendix E'!$G$2,MATCH(A288,'Appendix E'!$A$3:$A$115,0),0)</f>
        <v>Yes</v>
      </c>
    </row>
    <row r="289" spans="1:10" x14ac:dyDescent="0.25">
      <c r="A289" t="s">
        <v>1199</v>
      </c>
      <c r="B289" t="s">
        <v>1579</v>
      </c>
      <c r="C289" s="5" t="s">
        <v>6975</v>
      </c>
      <c r="D289" t="s">
        <v>9418</v>
      </c>
      <c r="E289">
        <v>5</v>
      </c>
      <c r="G289">
        <v>0</v>
      </c>
      <c r="H289" s="5" t="str">
        <f t="shared" si="4"/>
        <v/>
      </c>
      <c r="I289" s="5" t="str">
        <f ca="1">OFFSET('Appendix E'!$G$2,MATCH(A289,'Appendix E'!$A$3:$A$115,0),0)</f>
        <v>Yes</v>
      </c>
    </row>
    <row r="290" spans="1:10" x14ac:dyDescent="0.25">
      <c r="A290" t="s">
        <v>1199</v>
      </c>
      <c r="B290" t="s">
        <v>1580</v>
      </c>
      <c r="C290" s="5" t="s">
        <v>6885</v>
      </c>
      <c r="D290" t="s">
        <v>9418</v>
      </c>
      <c r="E290">
        <v>5</v>
      </c>
      <c r="F290" t="s">
        <v>2122</v>
      </c>
      <c r="G290">
        <v>7</v>
      </c>
      <c r="H290" s="5">
        <f t="shared" si="4"/>
        <v>1</v>
      </c>
      <c r="I290" s="5" t="str">
        <f ca="1">OFFSET('Appendix E'!$G$2,MATCH(A290,'Appendix E'!$A$3:$A$115,0),0)</f>
        <v>Yes</v>
      </c>
    </row>
    <row r="291" spans="1:10" x14ac:dyDescent="0.25">
      <c r="A291" t="s">
        <v>1199</v>
      </c>
      <c r="B291" t="s">
        <v>1581</v>
      </c>
      <c r="C291" s="5" t="s">
        <v>3540</v>
      </c>
      <c r="D291" t="s">
        <v>9418</v>
      </c>
      <c r="E291">
        <v>5</v>
      </c>
      <c r="F291" t="s">
        <v>2122</v>
      </c>
      <c r="G291">
        <v>7</v>
      </c>
      <c r="H291" s="5">
        <f t="shared" si="4"/>
        <v>1</v>
      </c>
      <c r="I291" s="5" t="str">
        <f ca="1">OFFSET('Appendix E'!$G$2,MATCH(A291,'Appendix E'!$A$3:$A$115,0),0)</f>
        <v>Yes</v>
      </c>
    </row>
    <row r="292" spans="1:10" x14ac:dyDescent="0.25">
      <c r="A292" t="s">
        <v>1199</v>
      </c>
      <c r="B292" t="s">
        <v>1582</v>
      </c>
      <c r="C292" s="5" t="s">
        <v>6913</v>
      </c>
      <c r="D292" t="s">
        <v>9418</v>
      </c>
      <c r="E292">
        <v>5</v>
      </c>
      <c r="G292">
        <v>0</v>
      </c>
      <c r="H292" s="5" t="str">
        <f t="shared" si="4"/>
        <v/>
      </c>
      <c r="I292" s="5" t="str">
        <f ca="1">OFFSET('Appendix E'!$G$2,MATCH(A292,'Appendix E'!$A$3:$A$115,0),0)</f>
        <v>Yes</v>
      </c>
    </row>
    <row r="293" spans="1:10" x14ac:dyDescent="0.25">
      <c r="A293" t="s">
        <v>1199</v>
      </c>
      <c r="B293" t="s">
        <v>1368</v>
      </c>
      <c r="C293" s="5" t="s">
        <v>1368</v>
      </c>
      <c r="D293" t="s">
        <v>9418</v>
      </c>
      <c r="E293">
        <v>5</v>
      </c>
      <c r="G293">
        <v>0</v>
      </c>
      <c r="H293" s="5" t="str">
        <f t="shared" si="4"/>
        <v/>
      </c>
      <c r="I293" s="5" t="str">
        <f ca="1">OFFSET('Appendix E'!$G$2,MATCH(A293,'Appendix E'!$A$3:$A$115,0),0)</f>
        <v>Yes</v>
      </c>
    </row>
    <row r="294" spans="1:10" x14ac:dyDescent="0.25">
      <c r="A294" t="s">
        <v>1201</v>
      </c>
      <c r="B294" t="s">
        <v>1583</v>
      </c>
      <c r="C294" s="5" t="s">
        <v>6976</v>
      </c>
      <c r="D294" t="s">
        <v>9419</v>
      </c>
      <c r="E294">
        <v>1</v>
      </c>
      <c r="G294">
        <v>0</v>
      </c>
      <c r="H294" s="5" t="str">
        <f t="shared" si="4"/>
        <v/>
      </c>
      <c r="I294" s="5" t="str">
        <f ca="1">OFFSET('Appendix E'!$G$2,MATCH(A294,'Appendix E'!$A$3:$A$115,0),0)</f>
        <v>Yes</v>
      </c>
    </row>
    <row r="295" spans="1:10" x14ac:dyDescent="0.25">
      <c r="A295" t="s">
        <v>1201</v>
      </c>
      <c r="B295" t="s">
        <v>1584</v>
      </c>
      <c r="C295" s="5" t="s">
        <v>6977</v>
      </c>
      <c r="D295" t="s">
        <v>9419</v>
      </c>
      <c r="E295">
        <v>20</v>
      </c>
      <c r="G295">
        <v>0</v>
      </c>
      <c r="H295" s="5" t="str">
        <f t="shared" si="4"/>
        <v/>
      </c>
      <c r="I295" s="5" t="str">
        <f ca="1">OFFSET('Appendix E'!$G$2,MATCH(A295,'Appendix E'!$A$3:$A$115,0),0)</f>
        <v>Yes</v>
      </c>
    </row>
    <row r="296" spans="1:10" x14ac:dyDescent="0.25">
      <c r="A296" t="s">
        <v>1203</v>
      </c>
      <c r="B296" t="s">
        <v>1585</v>
      </c>
      <c r="C296" s="5" t="s">
        <v>6978</v>
      </c>
      <c r="D296" t="s">
        <v>9419</v>
      </c>
      <c r="E296">
        <v>3</v>
      </c>
      <c r="G296">
        <v>0</v>
      </c>
      <c r="H296" s="5" t="str">
        <f t="shared" si="4"/>
        <v/>
      </c>
      <c r="I296" s="5" t="str">
        <f ca="1">OFFSET('Appendix E'!$G$2,MATCH(A296,'Appendix E'!$A$3:$A$115,0),0)</f>
        <v>Yes</v>
      </c>
      <c r="J296" t="s">
        <v>9955</v>
      </c>
    </row>
    <row r="297" spans="1:10" x14ac:dyDescent="0.25">
      <c r="A297" t="s">
        <v>1203</v>
      </c>
      <c r="B297" t="s">
        <v>1586</v>
      </c>
      <c r="C297" s="5" t="s">
        <v>6922</v>
      </c>
      <c r="D297" t="s">
        <v>9419</v>
      </c>
      <c r="E297">
        <v>50</v>
      </c>
      <c r="G297">
        <v>0</v>
      </c>
      <c r="H297" s="5" t="str">
        <f t="shared" si="4"/>
        <v/>
      </c>
      <c r="I297" s="5" t="str">
        <f ca="1">OFFSET('Appendix E'!$G$2,MATCH(A297,'Appendix E'!$A$3:$A$115,0),0)</f>
        <v>Yes</v>
      </c>
      <c r="J297" t="s">
        <v>9956</v>
      </c>
    </row>
    <row r="298" spans="1:10" x14ac:dyDescent="0.25">
      <c r="A298" t="s">
        <v>1205</v>
      </c>
      <c r="B298" t="s">
        <v>1587</v>
      </c>
      <c r="C298" s="5" t="s">
        <v>6915</v>
      </c>
      <c r="D298" t="s">
        <v>9419</v>
      </c>
      <c r="E298">
        <v>1</v>
      </c>
      <c r="G298">
        <v>0</v>
      </c>
      <c r="H298" s="5" t="str">
        <f t="shared" si="4"/>
        <v/>
      </c>
      <c r="I298" s="5" t="str">
        <f ca="1">OFFSET('Appendix E'!$G$2,MATCH(A298,'Appendix E'!$A$3:$A$115,0),0)</f>
        <v>Yes</v>
      </c>
    </row>
    <row r="299" spans="1:10" x14ac:dyDescent="0.25">
      <c r="A299" t="s">
        <v>1205</v>
      </c>
      <c r="B299" t="s">
        <v>1588</v>
      </c>
      <c r="C299" s="5" t="s">
        <v>6976</v>
      </c>
      <c r="D299" t="s">
        <v>9419</v>
      </c>
      <c r="E299">
        <v>2</v>
      </c>
      <c r="G299">
        <v>0</v>
      </c>
      <c r="H299" s="5" t="str">
        <f t="shared" si="4"/>
        <v/>
      </c>
      <c r="I299" s="5" t="str">
        <f ca="1">OFFSET('Appendix E'!$G$2,MATCH(A299,'Appendix E'!$A$3:$A$115,0),0)</f>
        <v>Yes</v>
      </c>
    </row>
    <row r="300" spans="1:10" x14ac:dyDescent="0.25">
      <c r="A300" t="s">
        <v>1205</v>
      </c>
      <c r="B300" t="s">
        <v>1589</v>
      </c>
      <c r="C300" s="5" t="s">
        <v>6922</v>
      </c>
      <c r="D300" t="s">
        <v>9419</v>
      </c>
      <c r="E300">
        <v>20</v>
      </c>
      <c r="G300">
        <v>0</v>
      </c>
      <c r="H300" s="5" t="str">
        <f t="shared" si="4"/>
        <v/>
      </c>
      <c r="I300" s="5" t="str">
        <f ca="1">OFFSET('Appendix E'!$G$2,MATCH(A300,'Appendix E'!$A$3:$A$115,0),0)</f>
        <v>Yes</v>
      </c>
    </row>
    <row r="301" spans="1:10" x14ac:dyDescent="0.25">
      <c r="A301" t="s">
        <v>1207</v>
      </c>
      <c r="B301" t="s">
        <v>1590</v>
      </c>
      <c r="C301" s="5" t="s">
        <v>6966</v>
      </c>
      <c r="D301" t="s">
        <v>9419</v>
      </c>
      <c r="E301">
        <v>6</v>
      </c>
      <c r="G301">
        <v>0</v>
      </c>
      <c r="H301" s="5" t="str">
        <f t="shared" si="4"/>
        <v/>
      </c>
      <c r="I301" s="5" t="str">
        <f ca="1">OFFSET('Appendix E'!$G$2,MATCH(A301,'Appendix E'!$A$3:$A$115,0),0)</f>
        <v>Yes</v>
      </c>
      <c r="J301" s="5" t="s">
        <v>9960</v>
      </c>
    </row>
    <row r="302" spans="1:10" x14ac:dyDescent="0.25">
      <c r="A302" t="s">
        <v>1207</v>
      </c>
      <c r="B302" t="s">
        <v>1591</v>
      </c>
      <c r="C302" s="5" t="s">
        <v>6922</v>
      </c>
      <c r="D302" t="s">
        <v>9419</v>
      </c>
      <c r="E302">
        <v>40</v>
      </c>
      <c r="G302">
        <v>0</v>
      </c>
      <c r="H302" s="5" t="str">
        <f t="shared" si="4"/>
        <v/>
      </c>
      <c r="I302" s="5" t="str">
        <f ca="1">OFFSET('Appendix E'!$G$2,MATCH(A302,'Appendix E'!$A$3:$A$115,0),0)</f>
        <v>Yes</v>
      </c>
      <c r="J302" s="5" t="s">
        <v>9972</v>
      </c>
    </row>
    <row r="303" spans="1:10" x14ac:dyDescent="0.25">
      <c r="A303" t="s">
        <v>1209</v>
      </c>
      <c r="B303" t="s">
        <v>1592</v>
      </c>
      <c r="C303" s="5" t="s">
        <v>6960</v>
      </c>
      <c r="D303" t="s">
        <v>9419</v>
      </c>
      <c r="E303">
        <v>2</v>
      </c>
      <c r="G303">
        <v>0</v>
      </c>
      <c r="H303" s="5" t="str">
        <f t="shared" si="4"/>
        <v/>
      </c>
      <c r="I303" s="5" t="str">
        <f ca="1">OFFSET('Appendix E'!$G$2,MATCH(A303,'Appendix E'!$A$3:$A$115,0),0)</f>
        <v>Yes</v>
      </c>
      <c r="J303" s="5" t="s">
        <v>9973</v>
      </c>
    </row>
    <row r="304" spans="1:10" x14ac:dyDescent="0.25">
      <c r="A304" t="s">
        <v>1209</v>
      </c>
      <c r="B304" t="s">
        <v>1593</v>
      </c>
      <c r="C304" s="5" t="s">
        <v>6979</v>
      </c>
      <c r="D304" t="s">
        <v>9419</v>
      </c>
      <c r="E304">
        <v>30</v>
      </c>
      <c r="G304">
        <v>0</v>
      </c>
      <c r="H304" s="5" t="str">
        <f t="shared" si="4"/>
        <v/>
      </c>
      <c r="I304" s="5" t="str">
        <f ca="1">OFFSET('Appendix E'!$G$2,MATCH(A304,'Appendix E'!$A$3:$A$115,0),0)</f>
        <v>Yes</v>
      </c>
      <c r="J304" s="5" t="s">
        <v>9961</v>
      </c>
    </row>
    <row r="305" spans="1:12" x14ac:dyDescent="0.25">
      <c r="A305" t="s">
        <v>1211</v>
      </c>
      <c r="B305" t="s">
        <v>1594</v>
      </c>
      <c r="C305" s="5" t="s">
        <v>6976</v>
      </c>
      <c r="D305" t="s">
        <v>9419</v>
      </c>
      <c r="E305">
        <v>2</v>
      </c>
      <c r="G305">
        <v>0</v>
      </c>
      <c r="H305" s="5" t="str">
        <f t="shared" si="4"/>
        <v/>
      </c>
      <c r="I305" s="5" t="str">
        <f ca="1">OFFSET('Appendix E'!$G$2,MATCH(A305,'Appendix E'!$A$3:$A$115,0),0)</f>
        <v>Yes</v>
      </c>
      <c r="J305" s="5" t="s">
        <v>9960</v>
      </c>
    </row>
    <row r="306" spans="1:12" x14ac:dyDescent="0.25">
      <c r="A306" t="s">
        <v>1211</v>
      </c>
      <c r="B306" t="s">
        <v>1595</v>
      </c>
      <c r="C306" s="5" t="s">
        <v>6922</v>
      </c>
      <c r="D306" t="s">
        <v>9419</v>
      </c>
      <c r="E306">
        <v>13</v>
      </c>
      <c r="G306">
        <v>0</v>
      </c>
      <c r="H306" s="5" t="str">
        <f t="shared" si="4"/>
        <v/>
      </c>
      <c r="I306" s="5" t="str">
        <f ca="1">OFFSET('Appendix E'!$G$2,MATCH(A306,'Appendix E'!$A$3:$A$115,0),0)</f>
        <v>Yes</v>
      </c>
      <c r="J306" s="5" t="s">
        <v>9961</v>
      </c>
    </row>
    <row r="307" spans="1:12" x14ac:dyDescent="0.25">
      <c r="A307" t="s">
        <v>1213</v>
      </c>
      <c r="B307" t="s">
        <v>1596</v>
      </c>
      <c r="C307" s="5" t="s">
        <v>6970</v>
      </c>
      <c r="D307" t="s">
        <v>9419</v>
      </c>
      <c r="E307">
        <v>1</v>
      </c>
      <c r="G307">
        <v>0</v>
      </c>
      <c r="H307" s="5" t="str">
        <f t="shared" si="4"/>
        <v/>
      </c>
      <c r="I307" s="5" t="str">
        <f ca="1">OFFSET('Appendix E'!$G$2,MATCH(A307,'Appendix E'!$A$3:$A$115,0),0)</f>
        <v>Yes</v>
      </c>
      <c r="J307" s="5" t="s">
        <v>9969</v>
      </c>
    </row>
    <row r="308" spans="1:12" x14ac:dyDescent="0.25">
      <c r="A308" t="s">
        <v>1213</v>
      </c>
      <c r="B308" t="s">
        <v>1597</v>
      </c>
      <c r="C308" s="5" t="s">
        <v>6973</v>
      </c>
      <c r="D308" t="s">
        <v>9419</v>
      </c>
      <c r="E308">
        <v>2</v>
      </c>
      <c r="G308">
        <v>0</v>
      </c>
      <c r="H308" s="5" t="str">
        <f t="shared" si="4"/>
        <v/>
      </c>
      <c r="I308" s="5" t="str">
        <f ca="1">OFFSET('Appendix E'!$G$2,MATCH(A308,'Appendix E'!$A$3:$A$115,0),0)</f>
        <v>Yes</v>
      </c>
      <c r="J308" s="5" t="s">
        <v>9969</v>
      </c>
    </row>
    <row r="309" spans="1:12" x14ac:dyDescent="0.25">
      <c r="A309" t="s">
        <v>1213</v>
      </c>
      <c r="B309" t="s">
        <v>1598</v>
      </c>
      <c r="C309" s="5" t="s">
        <v>6922</v>
      </c>
      <c r="D309" t="s">
        <v>9419</v>
      </c>
      <c r="E309">
        <v>35</v>
      </c>
      <c r="G309">
        <v>0</v>
      </c>
      <c r="H309" s="5" t="str">
        <f t="shared" si="4"/>
        <v/>
      </c>
      <c r="I309" s="5" t="str">
        <f ca="1">OFFSET('Appendix E'!$G$2,MATCH(A309,'Appendix E'!$A$3:$A$115,0),0)</f>
        <v>Yes</v>
      </c>
      <c r="J309" s="5" t="s">
        <v>9970</v>
      </c>
    </row>
    <row r="310" spans="1:12" x14ac:dyDescent="0.25">
      <c r="A310" t="s">
        <v>1215</v>
      </c>
      <c r="B310" t="s">
        <v>1599</v>
      </c>
      <c r="C310" s="5" t="s">
        <v>6976</v>
      </c>
      <c r="D310" t="s">
        <v>9419</v>
      </c>
      <c r="E310">
        <v>2</v>
      </c>
      <c r="G310">
        <v>0</v>
      </c>
      <c r="H310" s="5" t="str">
        <f t="shared" si="4"/>
        <v/>
      </c>
      <c r="I310" s="5" t="str">
        <f ca="1">OFFSET('Appendix E'!$G$2,MATCH(A310,'Appendix E'!$A$3:$A$115,0),0)</f>
        <v>Yes</v>
      </c>
      <c r="J310" s="5" t="s">
        <v>9960</v>
      </c>
    </row>
    <row r="311" spans="1:12" x14ac:dyDescent="0.25">
      <c r="A311" t="s">
        <v>1215</v>
      </c>
      <c r="B311" t="s">
        <v>1600</v>
      </c>
      <c r="C311" s="5" t="s">
        <v>6980</v>
      </c>
      <c r="D311" t="s">
        <v>9419</v>
      </c>
      <c r="E311">
        <v>20</v>
      </c>
      <c r="G311">
        <v>0</v>
      </c>
      <c r="H311" s="5" t="str">
        <f t="shared" si="4"/>
        <v/>
      </c>
      <c r="I311" s="5" t="str">
        <f ca="1">OFFSET('Appendix E'!$G$2,MATCH(A311,'Appendix E'!$A$3:$A$115,0),0)</f>
        <v>Yes</v>
      </c>
      <c r="J311" s="5" t="s">
        <v>9961</v>
      </c>
    </row>
    <row r="312" spans="1:12" x14ac:dyDescent="0.25">
      <c r="A312" t="s">
        <v>1217</v>
      </c>
      <c r="B312" t="s">
        <v>1601</v>
      </c>
      <c r="C312" s="5" t="s">
        <v>6981</v>
      </c>
      <c r="D312" t="s">
        <v>9419</v>
      </c>
      <c r="E312">
        <v>1</v>
      </c>
      <c r="G312">
        <v>0</v>
      </c>
      <c r="H312" s="5" t="str">
        <f t="shared" si="4"/>
        <v/>
      </c>
      <c r="I312" s="5" t="str">
        <f ca="1">OFFSET('Appendix E'!$G$2,MATCH(A312,'Appendix E'!$A$3:$A$115,0),0)</f>
        <v>Yes</v>
      </c>
    </row>
    <row r="313" spans="1:12" x14ac:dyDescent="0.25">
      <c r="A313" t="s">
        <v>1217</v>
      </c>
      <c r="B313" t="s">
        <v>1602</v>
      </c>
      <c r="C313" s="5" t="s">
        <v>6982</v>
      </c>
      <c r="D313" t="s">
        <v>9419</v>
      </c>
      <c r="E313">
        <v>3</v>
      </c>
      <c r="G313">
        <v>0</v>
      </c>
      <c r="H313" s="5" t="str">
        <f t="shared" si="4"/>
        <v/>
      </c>
      <c r="I313" s="5" t="str">
        <f ca="1">OFFSET('Appendix E'!$G$2,MATCH(A313,'Appendix E'!$A$3:$A$115,0),0)</f>
        <v>Yes</v>
      </c>
    </row>
    <row r="314" spans="1:12" x14ac:dyDescent="0.25">
      <c r="A314" t="s">
        <v>1217</v>
      </c>
      <c r="B314" t="s">
        <v>1603</v>
      </c>
      <c r="C314" s="5" t="s">
        <v>6983</v>
      </c>
      <c r="D314" t="s">
        <v>9419</v>
      </c>
      <c r="E314">
        <v>3</v>
      </c>
      <c r="G314">
        <v>0</v>
      </c>
      <c r="H314" s="5" t="str">
        <f t="shared" si="4"/>
        <v/>
      </c>
      <c r="I314" s="5" t="str">
        <f ca="1">OFFSET('Appendix E'!$G$2,MATCH(A314,'Appendix E'!$A$3:$A$115,0),0)</f>
        <v>Yes</v>
      </c>
    </row>
    <row r="315" spans="1:12" x14ac:dyDescent="0.25">
      <c r="A315" t="s">
        <v>1217</v>
      </c>
      <c r="B315" t="s">
        <v>1604</v>
      </c>
      <c r="C315" s="5" t="s">
        <v>6984</v>
      </c>
      <c r="D315" t="s">
        <v>9419</v>
      </c>
      <c r="E315">
        <v>8</v>
      </c>
      <c r="G315">
        <v>0</v>
      </c>
      <c r="H315" s="5" t="str">
        <f t="shared" si="4"/>
        <v/>
      </c>
      <c r="I315" s="5" t="str">
        <f ca="1">OFFSET('Appendix E'!$G$2,MATCH(A315,'Appendix E'!$A$3:$A$115,0),0)</f>
        <v>Yes</v>
      </c>
    </row>
    <row r="316" spans="1:12" x14ac:dyDescent="0.25">
      <c r="A316" t="s">
        <v>1217</v>
      </c>
      <c r="B316" t="s">
        <v>1605</v>
      </c>
      <c r="C316" s="5" t="s">
        <v>6985</v>
      </c>
      <c r="D316" t="s">
        <v>9419</v>
      </c>
      <c r="E316">
        <v>8</v>
      </c>
      <c r="G316">
        <v>0</v>
      </c>
      <c r="H316" s="5" t="str">
        <f t="shared" si="4"/>
        <v/>
      </c>
      <c r="I316" s="5" t="str">
        <f ca="1">OFFSET('Appendix E'!$G$2,MATCH(A316,'Appendix E'!$A$3:$A$115,0),0)</f>
        <v>Yes</v>
      </c>
    </row>
    <row r="317" spans="1:12" x14ac:dyDescent="0.25">
      <c r="A317" t="s">
        <v>1217</v>
      </c>
      <c r="B317" t="s">
        <v>1606</v>
      </c>
      <c r="C317" s="5" t="s">
        <v>6986</v>
      </c>
      <c r="D317" t="s">
        <v>9419</v>
      </c>
      <c r="E317">
        <v>1</v>
      </c>
      <c r="G317">
        <v>0</v>
      </c>
      <c r="H317" s="5" t="str">
        <f t="shared" si="4"/>
        <v/>
      </c>
      <c r="I317" s="5" t="str">
        <f ca="1">OFFSET('Appendix E'!$G$2,MATCH(A317,'Appendix E'!$A$3:$A$115,0),0)</f>
        <v>Yes</v>
      </c>
    </row>
    <row r="318" spans="1:12" x14ac:dyDescent="0.25">
      <c r="A318" t="s">
        <v>1217</v>
      </c>
      <c r="B318" t="s">
        <v>1607</v>
      </c>
      <c r="C318" s="5" t="s">
        <v>6913</v>
      </c>
      <c r="D318" t="s">
        <v>9418</v>
      </c>
      <c r="E318">
        <v>5</v>
      </c>
      <c r="G318">
        <v>0</v>
      </c>
      <c r="H318" s="5" t="str">
        <f t="shared" si="4"/>
        <v/>
      </c>
      <c r="I318" s="5" t="str">
        <f ca="1">OFFSET('Appendix E'!$G$2,MATCH(A318,'Appendix E'!$A$3:$A$115,0),0)</f>
        <v>Yes</v>
      </c>
    </row>
    <row r="319" spans="1:12" x14ac:dyDescent="0.25">
      <c r="A319" t="s">
        <v>1217</v>
      </c>
      <c r="B319" t="s">
        <v>1368</v>
      </c>
      <c r="C319" s="5" t="s">
        <v>1368</v>
      </c>
      <c r="D319" t="s">
        <v>9418</v>
      </c>
      <c r="E319">
        <v>5</v>
      </c>
      <c r="G319">
        <v>0</v>
      </c>
      <c r="H319" s="5" t="str">
        <f t="shared" si="4"/>
        <v/>
      </c>
      <c r="I319" s="5" t="str">
        <f ca="1">OFFSET('Appendix E'!$G$2,MATCH(A319,'Appendix E'!$A$3:$A$115,0),0)</f>
        <v>Yes</v>
      </c>
    </row>
    <row r="320" spans="1:12" x14ac:dyDescent="0.25">
      <c r="A320" t="s">
        <v>1219</v>
      </c>
      <c r="B320" t="s">
        <v>1608</v>
      </c>
      <c r="C320" s="5" t="s">
        <v>6987</v>
      </c>
      <c r="D320" t="s">
        <v>9418</v>
      </c>
      <c r="E320">
        <v>3</v>
      </c>
      <c r="F320" t="s">
        <v>9421</v>
      </c>
      <c r="G320">
        <v>21</v>
      </c>
      <c r="H320" s="5">
        <f t="shared" si="4"/>
        <v>1</v>
      </c>
      <c r="I320" s="5" t="str">
        <f ca="1">OFFSET('Appendix E'!$G$2,MATCH(A320,'Appendix E'!$A$3:$A$115,0),0)</f>
        <v>Yes</v>
      </c>
      <c r="K320" t="str">
        <f>LEFT(B320,5)</f>
        <v>KA013</v>
      </c>
      <c r="L320" t="str">
        <f>REPLACE(C320,1,6,"")</f>
        <v># REFRIGERATORS IN HOME</v>
      </c>
    </row>
    <row r="321" spans="1:12" x14ac:dyDescent="0.25">
      <c r="A321" t="s">
        <v>1219</v>
      </c>
      <c r="B321" t="s">
        <v>1609</v>
      </c>
      <c r="C321" s="5" t="s">
        <v>6988</v>
      </c>
      <c r="D321" t="s">
        <v>9418</v>
      </c>
      <c r="E321">
        <v>8</v>
      </c>
      <c r="F321" t="s">
        <v>9421</v>
      </c>
      <c r="G321">
        <v>21</v>
      </c>
      <c r="H321" s="5">
        <f t="shared" si="4"/>
        <v>1</v>
      </c>
      <c r="I321" s="5" t="str">
        <f ca="1">OFFSET('Appendix E'!$G$2,MATCH(A321,'Appendix E'!$A$3:$A$115,0),0)</f>
        <v>Yes</v>
      </c>
      <c r="K321" s="5" t="str">
        <f t="shared" ref="K321:K384" si="5">LEFT(B321,5)</f>
        <v>KA014</v>
      </c>
      <c r="L321" s="5" t="str">
        <f t="shared" ref="L321:L384" si="6">REPLACE(C321,1,6,"")</f>
        <v># FREEZERS IN HOME</v>
      </c>
    </row>
    <row r="322" spans="1:12" x14ac:dyDescent="0.25">
      <c r="A322" t="s">
        <v>1219</v>
      </c>
      <c r="B322" t="s">
        <v>1610</v>
      </c>
      <c r="C322" s="5" t="s">
        <v>6989</v>
      </c>
      <c r="D322" t="s">
        <v>9418</v>
      </c>
      <c r="E322">
        <v>3</v>
      </c>
      <c r="F322" t="s">
        <v>9421</v>
      </c>
      <c r="G322">
        <v>21</v>
      </c>
      <c r="H322" s="5">
        <f t="shared" si="4"/>
        <v>1</v>
      </c>
      <c r="I322" s="5" t="str">
        <f ca="1">OFFSET('Appendix E'!$G$2,MATCH(A322,'Appendix E'!$A$3:$A$115,0),0)</f>
        <v>Yes</v>
      </c>
      <c r="K322" s="5" t="str">
        <f t="shared" si="5"/>
        <v>KA015</v>
      </c>
      <c r="L322" s="5" t="str">
        <f t="shared" si="6"/>
        <v># DISHWASHERS</v>
      </c>
    </row>
    <row r="323" spans="1:12" x14ac:dyDescent="0.25">
      <c r="A323" t="s">
        <v>1219</v>
      </c>
      <c r="B323" t="s">
        <v>1611</v>
      </c>
      <c r="C323" s="5" t="s">
        <v>6990</v>
      </c>
      <c r="D323" t="s">
        <v>9418</v>
      </c>
      <c r="E323">
        <v>3</v>
      </c>
      <c r="F323" t="s">
        <v>9426</v>
      </c>
      <c r="G323">
        <v>21</v>
      </c>
      <c r="H323" s="5">
        <f t="shared" si="4"/>
        <v>1</v>
      </c>
      <c r="I323" s="5" t="str">
        <f ca="1">OFFSET('Appendix E'!$G$2,MATCH(A323,'Appendix E'!$A$3:$A$115,0),0)</f>
        <v>Yes</v>
      </c>
      <c r="K323" s="5" t="str">
        <f t="shared" si="5"/>
        <v>KA016</v>
      </c>
      <c r="L323" s="5" t="str">
        <f t="shared" si="6"/>
        <v>DISHWASH WITH SEP HEAT ELEMENT?</v>
      </c>
    </row>
    <row r="324" spans="1:12" x14ac:dyDescent="0.25">
      <c r="A324" t="s">
        <v>1219</v>
      </c>
      <c r="B324" t="s">
        <v>1612</v>
      </c>
      <c r="C324" s="5" t="s">
        <v>6991</v>
      </c>
      <c r="D324" t="s">
        <v>9418</v>
      </c>
      <c r="E324">
        <v>3</v>
      </c>
      <c r="F324" t="s">
        <v>9426</v>
      </c>
      <c r="G324">
        <v>21</v>
      </c>
      <c r="H324" s="5">
        <f t="shared" ref="H324:H387" si="7">IF(F324&lt;&gt;"",1,"")</f>
        <v>1</v>
      </c>
      <c r="I324" s="5" t="str">
        <f ca="1">OFFSET('Appendix E'!$G$2,MATCH(A324,'Appendix E'!$A$3:$A$115,0),0)</f>
        <v>Yes</v>
      </c>
      <c r="K324" s="5" t="str">
        <f t="shared" si="5"/>
        <v>KA017</v>
      </c>
      <c r="L324" s="5" t="str">
        <f t="shared" si="6"/>
        <v>DISHWASH HAS ENERGY SAVER SWITCH?</v>
      </c>
    </row>
    <row r="325" spans="1:12" x14ac:dyDescent="0.25">
      <c r="A325" t="s">
        <v>1219</v>
      </c>
      <c r="B325" t="s">
        <v>1613</v>
      </c>
      <c r="C325" s="5" t="s">
        <v>6992</v>
      </c>
      <c r="D325" t="s">
        <v>9418</v>
      </c>
      <c r="E325">
        <v>8</v>
      </c>
      <c r="F325" t="s">
        <v>9421</v>
      </c>
      <c r="G325">
        <v>21</v>
      </c>
      <c r="H325" s="5">
        <f t="shared" si="7"/>
        <v>1</v>
      </c>
      <c r="I325" s="5" t="str">
        <f ca="1">OFFSET('Appendix E'!$G$2,MATCH(A325,'Appendix E'!$A$3:$A$115,0),0)</f>
        <v>Yes</v>
      </c>
      <c r="K325" s="5" t="str">
        <f t="shared" si="5"/>
        <v>KA020</v>
      </c>
      <c r="L325" s="5" t="str">
        <f t="shared" si="6"/>
        <v># ELECTRIC OVENS IN HOME</v>
      </c>
    </row>
    <row r="326" spans="1:12" x14ac:dyDescent="0.25">
      <c r="A326" t="s">
        <v>1219</v>
      </c>
      <c r="B326" t="s">
        <v>1614</v>
      </c>
      <c r="C326" s="5" t="s">
        <v>6993</v>
      </c>
      <c r="D326" t="s">
        <v>9418</v>
      </c>
      <c r="E326">
        <v>3</v>
      </c>
      <c r="F326" t="s">
        <v>9421</v>
      </c>
      <c r="G326">
        <v>21</v>
      </c>
      <c r="H326" s="5">
        <f t="shared" si="7"/>
        <v>1</v>
      </c>
      <c r="I326" s="5" t="str">
        <f ca="1">OFFSET('Appendix E'!$G$2,MATCH(A326,'Appendix E'!$A$3:$A$115,0),0)</f>
        <v>Yes</v>
      </c>
      <c r="K326" s="5" t="str">
        <f t="shared" si="5"/>
        <v>KA021</v>
      </c>
      <c r="L326" s="5" t="str">
        <f t="shared" si="6"/>
        <v># OVENS IN HOME</v>
      </c>
    </row>
    <row r="327" spans="1:12" x14ac:dyDescent="0.25">
      <c r="A327" t="s">
        <v>1219</v>
      </c>
      <c r="B327" t="s">
        <v>1615</v>
      </c>
      <c r="C327" s="5" t="s">
        <v>6994</v>
      </c>
      <c r="D327" t="s">
        <v>9418</v>
      </c>
      <c r="E327">
        <v>8</v>
      </c>
      <c r="F327" t="s">
        <v>9421</v>
      </c>
      <c r="G327">
        <v>21</v>
      </c>
      <c r="H327" s="5">
        <f t="shared" si="7"/>
        <v>1</v>
      </c>
      <c r="I327" s="5" t="str">
        <f ca="1">OFFSET('Appendix E'!$G$2,MATCH(A327,'Appendix E'!$A$3:$A$115,0),0)</f>
        <v>Yes</v>
      </c>
      <c r="K327" s="5" t="str">
        <f t="shared" si="5"/>
        <v>KA022</v>
      </c>
      <c r="L327" s="5" t="str">
        <f t="shared" si="6"/>
        <v># MICROWAVE OVENS IN HOME</v>
      </c>
    </row>
    <row r="328" spans="1:12" x14ac:dyDescent="0.25">
      <c r="A328" t="s">
        <v>1219</v>
      </c>
      <c r="B328" t="s">
        <v>1616</v>
      </c>
      <c r="C328" s="5" t="s">
        <v>6995</v>
      </c>
      <c r="D328" t="s">
        <v>9418</v>
      </c>
      <c r="E328">
        <v>3</v>
      </c>
      <c r="F328" t="s">
        <v>9421</v>
      </c>
      <c r="G328">
        <v>21</v>
      </c>
      <c r="H328" s="5">
        <f t="shared" si="7"/>
        <v>1</v>
      </c>
      <c r="I328" s="5" t="str">
        <f ca="1">OFFSET('Appendix E'!$G$2,MATCH(A328,'Appendix E'!$A$3:$A$115,0),0)</f>
        <v>Yes</v>
      </c>
      <c r="K328" s="5" t="str">
        <f t="shared" si="5"/>
        <v>KA023</v>
      </c>
      <c r="L328" s="5" t="str">
        <f t="shared" si="6"/>
        <v># STOVE TOP RANGES IN HOME</v>
      </c>
    </row>
    <row r="329" spans="1:12" x14ac:dyDescent="0.25">
      <c r="A329" t="s">
        <v>1219</v>
      </c>
      <c r="B329" t="s">
        <v>1617</v>
      </c>
      <c r="C329" s="5" t="s">
        <v>6996</v>
      </c>
      <c r="D329" t="s">
        <v>9418</v>
      </c>
      <c r="E329">
        <v>8</v>
      </c>
      <c r="F329" t="s">
        <v>9421</v>
      </c>
      <c r="G329">
        <v>21</v>
      </c>
      <c r="H329" s="5">
        <f t="shared" si="7"/>
        <v>1</v>
      </c>
      <c r="I329" s="5" t="str">
        <f ca="1">OFFSET('Appendix E'!$G$2,MATCH(A329,'Appendix E'!$A$3:$A$115,0),0)</f>
        <v>Yes</v>
      </c>
      <c r="K329" s="5" t="str">
        <f t="shared" si="5"/>
        <v>KA024</v>
      </c>
      <c r="L329" s="5" t="str">
        <f t="shared" si="6"/>
        <v># CLOTHES WAHSERS IN HOME</v>
      </c>
    </row>
    <row r="330" spans="1:12" x14ac:dyDescent="0.25">
      <c r="A330" t="s">
        <v>1219</v>
      </c>
      <c r="B330" t="s">
        <v>1618</v>
      </c>
      <c r="C330" s="5" t="s">
        <v>6997</v>
      </c>
      <c r="D330" t="s">
        <v>9418</v>
      </c>
      <c r="E330">
        <v>8</v>
      </c>
      <c r="F330" t="s">
        <v>9421</v>
      </c>
      <c r="G330">
        <v>21</v>
      </c>
      <c r="H330" s="5">
        <f t="shared" si="7"/>
        <v>1</v>
      </c>
      <c r="I330" s="5" t="str">
        <f ca="1">OFFSET('Appendix E'!$G$2,MATCH(A330,'Appendix E'!$A$3:$A$115,0),0)</f>
        <v>Yes</v>
      </c>
      <c r="K330" s="5" t="str">
        <f t="shared" si="5"/>
        <v>KA026</v>
      </c>
      <c r="L330" s="5" t="str">
        <f t="shared" si="6"/>
        <v># ELEC CLOTHES DRYERS IN HOME</v>
      </c>
    </row>
    <row r="331" spans="1:12" x14ac:dyDescent="0.25">
      <c r="A331" t="s">
        <v>1219</v>
      </c>
      <c r="B331" t="s">
        <v>1619</v>
      </c>
      <c r="C331" s="5" t="s">
        <v>6998</v>
      </c>
      <c r="D331" t="s">
        <v>9418</v>
      </c>
      <c r="E331">
        <v>3</v>
      </c>
      <c r="F331" t="s">
        <v>9426</v>
      </c>
      <c r="G331">
        <v>21</v>
      </c>
      <c r="H331" s="5">
        <f t="shared" si="7"/>
        <v>1</v>
      </c>
      <c r="I331" s="5" t="str">
        <f ca="1">OFFSET('Appendix E'!$G$2,MATCH(A331,'Appendix E'!$A$3:$A$115,0),0)</f>
        <v>Yes</v>
      </c>
      <c r="K331" s="5" t="str">
        <f t="shared" si="5"/>
        <v>KA028</v>
      </c>
      <c r="L331" s="5" t="str">
        <f t="shared" si="6"/>
        <v>MEDICAL EQUIPMENT ON METER?</v>
      </c>
    </row>
    <row r="332" spans="1:12" x14ac:dyDescent="0.25">
      <c r="A332" t="s">
        <v>1219</v>
      </c>
      <c r="B332" t="s">
        <v>1620</v>
      </c>
      <c r="C332" s="5" t="s">
        <v>6999</v>
      </c>
      <c r="D332" t="s">
        <v>9418</v>
      </c>
      <c r="E332">
        <v>3</v>
      </c>
      <c r="F332" t="s">
        <v>9426</v>
      </c>
      <c r="G332">
        <v>21</v>
      </c>
      <c r="H332" s="5">
        <f t="shared" si="7"/>
        <v>1</v>
      </c>
      <c r="I332" s="5" t="str">
        <f ca="1">OFFSET('Appendix E'!$G$2,MATCH(A332,'Appendix E'!$A$3:$A$115,0),0)</f>
        <v>Yes</v>
      </c>
      <c r="K332" s="5" t="str">
        <f t="shared" si="5"/>
        <v>KA029</v>
      </c>
      <c r="L332" s="5" t="str">
        <f t="shared" si="6"/>
        <v>ELECTRIC WELL PUMP?</v>
      </c>
    </row>
    <row r="333" spans="1:12" x14ac:dyDescent="0.25">
      <c r="A333" t="s">
        <v>1219</v>
      </c>
      <c r="B333" t="s">
        <v>1621</v>
      </c>
      <c r="C333" s="5" t="s">
        <v>7000</v>
      </c>
      <c r="D333" t="s">
        <v>9418</v>
      </c>
      <c r="E333">
        <v>3</v>
      </c>
      <c r="F333" t="s">
        <v>9426</v>
      </c>
      <c r="G333">
        <v>21</v>
      </c>
      <c r="H333" s="5">
        <f t="shared" si="7"/>
        <v>1</v>
      </c>
      <c r="I333" s="5" t="str">
        <f ca="1">OFFSET('Appendix E'!$G$2,MATCH(A333,'Appendix E'!$A$3:$A$115,0),0)</f>
        <v>Yes</v>
      </c>
      <c r="K333" s="5" t="str">
        <f t="shared" si="5"/>
        <v>KA030</v>
      </c>
      <c r="L333" s="5" t="str">
        <f t="shared" si="6"/>
        <v>IRRIGATI PUMPS ON METER?</v>
      </c>
    </row>
    <row r="334" spans="1:12" x14ac:dyDescent="0.25">
      <c r="A334" t="s">
        <v>1219</v>
      </c>
      <c r="B334" t="s">
        <v>1622</v>
      </c>
      <c r="C334" s="5" t="s">
        <v>7001</v>
      </c>
      <c r="D334" t="s">
        <v>9418</v>
      </c>
      <c r="E334">
        <v>3</v>
      </c>
      <c r="F334" t="s">
        <v>9421</v>
      </c>
      <c r="G334">
        <v>21</v>
      </c>
      <c r="H334" s="5">
        <f t="shared" si="7"/>
        <v>1</v>
      </c>
      <c r="I334" s="5" t="str">
        <f ca="1">OFFSET('Appendix E'!$G$2,MATCH(A334,'Appendix E'!$A$3:$A$115,0),0)</f>
        <v>Yes</v>
      </c>
      <c r="K334" s="5" t="str">
        <f t="shared" si="5"/>
        <v>KA033</v>
      </c>
      <c r="L334" s="5" t="str">
        <f t="shared" si="6"/>
        <v>Number of basic appliances</v>
      </c>
    </row>
    <row r="335" spans="1:12" x14ac:dyDescent="0.25">
      <c r="A335" t="s">
        <v>1219</v>
      </c>
      <c r="B335" t="s">
        <v>1623</v>
      </c>
      <c r="C335" s="5" t="s">
        <v>7002</v>
      </c>
      <c r="D335" t="s">
        <v>9418</v>
      </c>
      <c r="E335">
        <v>3</v>
      </c>
      <c r="F335" t="s">
        <v>9426</v>
      </c>
      <c r="G335">
        <v>21</v>
      </c>
      <c r="H335" s="5">
        <f t="shared" si="7"/>
        <v>1</v>
      </c>
      <c r="I335" s="5" t="str">
        <f ca="1">OFFSET('Appendix E'!$G$2,MATCH(A335,'Appendix E'!$A$3:$A$115,0),0)</f>
        <v>Yes</v>
      </c>
      <c r="K335" s="5" t="str">
        <f t="shared" si="5"/>
        <v>KA036</v>
      </c>
      <c r="L335" s="5" t="str">
        <f t="shared" si="6"/>
        <v>ELEC CERAMIC KILN IN HOME?</v>
      </c>
    </row>
    <row r="336" spans="1:12" x14ac:dyDescent="0.25">
      <c r="A336" t="s">
        <v>1219</v>
      </c>
      <c r="B336" t="s">
        <v>1624</v>
      </c>
      <c r="C336" s="5" t="s">
        <v>7003</v>
      </c>
      <c r="D336" t="s">
        <v>9418</v>
      </c>
      <c r="E336">
        <v>3</v>
      </c>
      <c r="F336" t="s">
        <v>9426</v>
      </c>
      <c r="G336">
        <v>21</v>
      </c>
      <c r="H336" s="5">
        <f t="shared" si="7"/>
        <v>1</v>
      </c>
      <c r="I336" s="5" t="str">
        <f ca="1">OFFSET('Appendix E'!$G$2,MATCH(A336,'Appendix E'!$A$3:$A$115,0),0)</f>
        <v>Yes</v>
      </c>
      <c r="K336" s="5" t="str">
        <f t="shared" si="5"/>
        <v>KA038</v>
      </c>
      <c r="L336" s="5" t="str">
        <f t="shared" si="6"/>
        <v>CLOTHES WAHSERS IN HOME?</v>
      </c>
    </row>
    <row r="337" spans="1:12" x14ac:dyDescent="0.25">
      <c r="A337" t="s">
        <v>1219</v>
      </c>
      <c r="B337" t="s">
        <v>1625</v>
      </c>
      <c r="C337" s="5" t="s">
        <v>7004</v>
      </c>
      <c r="D337" t="s">
        <v>9418</v>
      </c>
      <c r="E337">
        <v>3</v>
      </c>
      <c r="F337" t="s">
        <v>9426</v>
      </c>
      <c r="G337">
        <v>21</v>
      </c>
      <c r="H337" s="5">
        <f t="shared" si="7"/>
        <v>1</v>
      </c>
      <c r="I337" s="5" t="str">
        <f ca="1">OFFSET('Appendix E'!$G$2,MATCH(A337,'Appendix E'!$A$3:$A$115,0),0)</f>
        <v>Yes</v>
      </c>
      <c r="K337" s="5" t="str">
        <f t="shared" si="5"/>
        <v>KA039</v>
      </c>
      <c r="L337" s="5" t="str">
        <f t="shared" si="6"/>
        <v>ELEC CLOTHES DRYERS IN HOME?</v>
      </c>
    </row>
    <row r="338" spans="1:12" x14ac:dyDescent="0.25">
      <c r="A338" t="s">
        <v>1219</v>
      </c>
      <c r="B338" t="s">
        <v>1626</v>
      </c>
      <c r="C338" s="5" t="s">
        <v>7005</v>
      </c>
      <c r="D338" t="s">
        <v>9418</v>
      </c>
      <c r="E338">
        <v>3</v>
      </c>
      <c r="F338" t="s">
        <v>9421</v>
      </c>
      <c r="G338">
        <v>21</v>
      </c>
      <c r="H338" s="5">
        <f t="shared" si="7"/>
        <v>1</v>
      </c>
      <c r="I338" s="5" t="str">
        <f ca="1">OFFSET('Appendix E'!$G$2,MATCH(A338,'Appendix E'!$A$3:$A$115,0),0)</f>
        <v>Yes</v>
      </c>
      <c r="K338" s="5" t="str">
        <f t="shared" si="5"/>
        <v>KA040</v>
      </c>
      <c r="L338" s="5" t="str">
        <f t="shared" si="6"/>
        <v>Freezer volume in cond space</v>
      </c>
    </row>
    <row r="339" spans="1:12" x14ac:dyDescent="0.25">
      <c r="A339" t="s">
        <v>1219</v>
      </c>
      <c r="B339" t="s">
        <v>1627</v>
      </c>
      <c r="C339" s="5" t="s">
        <v>7006</v>
      </c>
      <c r="D339" t="s">
        <v>9418</v>
      </c>
      <c r="E339">
        <v>3</v>
      </c>
      <c r="F339" t="s">
        <v>9421</v>
      </c>
      <c r="G339">
        <v>21</v>
      </c>
      <c r="H339" s="5">
        <f t="shared" si="7"/>
        <v>1</v>
      </c>
      <c r="I339" s="5" t="str">
        <f ca="1">OFFSET('Appendix E'!$G$2,MATCH(A339,'Appendix E'!$A$3:$A$115,0),0)</f>
        <v>Yes</v>
      </c>
      <c r="K339" s="5" t="str">
        <f t="shared" si="5"/>
        <v>KA041</v>
      </c>
      <c r="L339" s="5" t="str">
        <f t="shared" si="6"/>
        <v>Freezer volume in uncond space</v>
      </c>
    </row>
    <row r="340" spans="1:12" x14ac:dyDescent="0.25">
      <c r="A340" t="s">
        <v>1219</v>
      </c>
      <c r="B340" t="s">
        <v>1628</v>
      </c>
      <c r="C340" s="5" t="s">
        <v>7007</v>
      </c>
      <c r="D340" t="s">
        <v>9418</v>
      </c>
      <c r="E340">
        <v>3</v>
      </c>
      <c r="F340" t="s">
        <v>9421</v>
      </c>
      <c r="G340">
        <v>21</v>
      </c>
      <c r="H340" s="5">
        <f t="shared" si="7"/>
        <v>1</v>
      </c>
      <c r="I340" s="5" t="str">
        <f ca="1">OFFSET('Appendix E'!$G$2,MATCH(A340,'Appendix E'!$A$3:$A$115,0),0)</f>
        <v>Yes</v>
      </c>
      <c r="K340" s="5" t="str">
        <f t="shared" si="5"/>
        <v>KA042</v>
      </c>
      <c r="L340" s="5" t="str">
        <f t="shared" si="6"/>
        <v>Refrig volume in unCOND space</v>
      </c>
    </row>
    <row r="341" spans="1:12" x14ac:dyDescent="0.25">
      <c r="A341" t="s">
        <v>1219</v>
      </c>
      <c r="B341" t="s">
        <v>1629</v>
      </c>
      <c r="C341" s="5" t="s">
        <v>7008</v>
      </c>
      <c r="D341" t="s">
        <v>9418</v>
      </c>
      <c r="E341">
        <v>3</v>
      </c>
      <c r="F341" t="s">
        <v>9427</v>
      </c>
      <c r="G341">
        <v>19</v>
      </c>
      <c r="H341" s="5">
        <f t="shared" si="7"/>
        <v>1</v>
      </c>
      <c r="I341" s="5" t="str">
        <f ca="1">OFFSET('Appendix E'!$G$2,MATCH(A341,'Appendix E'!$A$3:$A$115,0),0)</f>
        <v>Yes</v>
      </c>
      <c r="K341" s="5" t="str">
        <f t="shared" si="5"/>
        <v>KA043</v>
      </c>
      <c r="L341" s="5" t="str">
        <f t="shared" si="6"/>
        <v>Location of 1st refrig</v>
      </c>
    </row>
    <row r="342" spans="1:12" x14ac:dyDescent="0.25">
      <c r="A342" t="s">
        <v>1219</v>
      </c>
      <c r="B342" t="s">
        <v>1630</v>
      </c>
      <c r="C342" s="5" t="s">
        <v>7009</v>
      </c>
      <c r="D342" t="s">
        <v>9418</v>
      </c>
      <c r="E342">
        <v>3</v>
      </c>
      <c r="F342" t="s">
        <v>9421</v>
      </c>
      <c r="G342">
        <v>21</v>
      </c>
      <c r="H342" s="5">
        <f t="shared" si="7"/>
        <v>1</v>
      </c>
      <c r="I342" s="5" t="str">
        <f ca="1">OFFSET('Appendix E'!$G$2,MATCH(A342,'Appendix E'!$A$3:$A$115,0),0)</f>
        <v>Yes</v>
      </c>
      <c r="K342" s="5" t="str">
        <f t="shared" si="5"/>
        <v>KA044</v>
      </c>
      <c r="L342" s="5" t="str">
        <f t="shared" si="6"/>
        <v>Volume of all refrigerators</v>
      </c>
    </row>
    <row r="343" spans="1:12" x14ac:dyDescent="0.25">
      <c r="A343" t="s">
        <v>1219</v>
      </c>
      <c r="B343" t="s">
        <v>1631</v>
      </c>
      <c r="C343" s="5" t="s">
        <v>7010</v>
      </c>
      <c r="D343" t="s">
        <v>9418</v>
      </c>
      <c r="E343">
        <v>3</v>
      </c>
      <c r="F343" t="s">
        <v>9421</v>
      </c>
      <c r="G343">
        <v>21</v>
      </c>
      <c r="H343" s="5">
        <f t="shared" si="7"/>
        <v>1</v>
      </c>
      <c r="I343" s="5" t="str">
        <f ca="1">OFFSET('Appendix E'!$G$2,MATCH(A343,'Appendix E'!$A$3:$A$115,0),0)</f>
        <v>Yes</v>
      </c>
      <c r="K343" s="5" t="str">
        <f t="shared" si="5"/>
        <v>KA045</v>
      </c>
      <c r="L343" s="5" t="str">
        <f t="shared" si="6"/>
        <v>Volume of all freezers</v>
      </c>
    </row>
    <row r="344" spans="1:12" x14ac:dyDescent="0.25">
      <c r="A344" t="s">
        <v>1219</v>
      </c>
      <c r="B344" t="s">
        <v>1632</v>
      </c>
      <c r="C344" s="5" t="s">
        <v>7011</v>
      </c>
      <c r="D344" t="s">
        <v>9418</v>
      </c>
      <c r="E344">
        <v>5</v>
      </c>
      <c r="F344" t="s">
        <v>9421</v>
      </c>
      <c r="G344">
        <v>21</v>
      </c>
      <c r="H344" s="5">
        <f t="shared" si="7"/>
        <v>1</v>
      </c>
      <c r="I344" s="5" t="str">
        <f ca="1">OFFSET('Appendix E'!$G$2,MATCH(A344,'Appendix E'!$A$3:$A$115,0),0)</f>
        <v>Yes</v>
      </c>
      <c r="K344" s="5" t="str">
        <f t="shared" si="5"/>
        <v>KB001</v>
      </c>
      <c r="L344" s="5" t="str">
        <f t="shared" si="6"/>
        <v>KWH in Cal Yr 1982</v>
      </c>
    </row>
    <row r="345" spans="1:12" x14ac:dyDescent="0.25">
      <c r="A345" t="s">
        <v>1219</v>
      </c>
      <c r="B345" t="s">
        <v>1633</v>
      </c>
      <c r="C345" s="5" t="s">
        <v>7012</v>
      </c>
      <c r="D345" t="s">
        <v>9418</v>
      </c>
      <c r="E345">
        <v>4</v>
      </c>
      <c r="F345" t="s">
        <v>9421</v>
      </c>
      <c r="G345">
        <v>21</v>
      </c>
      <c r="H345" s="5">
        <f t="shared" si="7"/>
        <v>1</v>
      </c>
      <c r="I345" s="5" t="str">
        <f ca="1">OFFSET('Appendix E'!$G$2,MATCH(A345,'Appendix E'!$A$3:$A$115,0),0)</f>
        <v>Yes</v>
      </c>
      <c r="K345" s="5" t="str">
        <f t="shared" si="5"/>
        <v>KB002</v>
      </c>
      <c r="L345" s="5" t="str">
        <f t="shared" si="6"/>
        <v>KWH/Capi in Cal Yr 1982</v>
      </c>
    </row>
    <row r="346" spans="1:12" x14ac:dyDescent="0.25">
      <c r="A346" t="s">
        <v>1219</v>
      </c>
      <c r="B346" t="s">
        <v>1634</v>
      </c>
      <c r="C346" s="5" t="s">
        <v>7013</v>
      </c>
      <c r="D346" t="s">
        <v>9418</v>
      </c>
      <c r="E346">
        <v>3</v>
      </c>
      <c r="F346" t="s">
        <v>9421</v>
      </c>
      <c r="G346">
        <v>21</v>
      </c>
      <c r="H346" s="5">
        <f t="shared" si="7"/>
        <v>1</v>
      </c>
      <c r="I346" s="5" t="str">
        <f ca="1">OFFSET('Appendix E'!$G$2,MATCH(A346,'Appendix E'!$A$3:$A$115,0),0)</f>
        <v>Yes</v>
      </c>
      <c r="K346" s="5" t="str">
        <f t="shared" si="5"/>
        <v>KB003</v>
      </c>
      <c r="L346" s="5" t="str">
        <f t="shared" si="6"/>
        <v>KWH/Sq Ft in Cal Yr 1982</v>
      </c>
    </row>
    <row r="347" spans="1:12" x14ac:dyDescent="0.25">
      <c r="A347" t="s">
        <v>1219</v>
      </c>
      <c r="B347" t="s">
        <v>1635</v>
      </c>
      <c r="C347" s="5" t="s">
        <v>7014</v>
      </c>
      <c r="D347" t="s">
        <v>9418</v>
      </c>
      <c r="E347">
        <v>5</v>
      </c>
      <c r="F347" t="s">
        <v>9421</v>
      </c>
      <c r="G347">
        <v>21</v>
      </c>
      <c r="H347" s="5">
        <f t="shared" si="7"/>
        <v>1</v>
      </c>
      <c r="I347" s="5" t="str">
        <f ca="1">OFFSET('Appendix E'!$G$2,MATCH(A347,'Appendix E'!$A$3:$A$115,0),0)</f>
        <v>Yes</v>
      </c>
      <c r="K347" s="5" t="str">
        <f t="shared" si="5"/>
        <v>KB004</v>
      </c>
      <c r="L347" s="5" t="str">
        <f t="shared" si="6"/>
        <v>Adjusted KWH in Cal Yr 1982</v>
      </c>
    </row>
    <row r="348" spans="1:12" x14ac:dyDescent="0.25">
      <c r="A348" t="s">
        <v>1219</v>
      </c>
      <c r="B348" t="s">
        <v>1636</v>
      </c>
      <c r="C348" s="5" t="s">
        <v>7015</v>
      </c>
      <c r="D348" t="s">
        <v>9418</v>
      </c>
      <c r="E348">
        <v>4</v>
      </c>
      <c r="F348" t="s">
        <v>9421</v>
      </c>
      <c r="G348">
        <v>21</v>
      </c>
      <c r="H348" s="5">
        <f t="shared" si="7"/>
        <v>1</v>
      </c>
      <c r="I348" s="5" t="str">
        <f ca="1">OFFSET('Appendix E'!$G$2,MATCH(A348,'Appendix E'!$A$3:$A$115,0),0)</f>
        <v>Yes</v>
      </c>
      <c r="K348" s="5" t="str">
        <f t="shared" si="5"/>
        <v>KB005</v>
      </c>
      <c r="L348" s="5" t="str">
        <f t="shared" si="6"/>
        <v>Adjusted KWH/Capita in Cal Yr 82</v>
      </c>
    </row>
    <row r="349" spans="1:12" x14ac:dyDescent="0.25">
      <c r="A349" t="s">
        <v>1219</v>
      </c>
      <c r="B349" t="s">
        <v>1637</v>
      </c>
      <c r="C349" s="5" t="s">
        <v>7016</v>
      </c>
      <c r="D349" t="s">
        <v>9418</v>
      </c>
      <c r="E349">
        <v>3</v>
      </c>
      <c r="F349" t="s">
        <v>9421</v>
      </c>
      <c r="G349">
        <v>21</v>
      </c>
      <c r="H349" s="5">
        <f t="shared" si="7"/>
        <v>1</v>
      </c>
      <c r="I349" s="5" t="str">
        <f ca="1">OFFSET('Appendix E'!$G$2,MATCH(A349,'Appendix E'!$A$3:$A$115,0),0)</f>
        <v>Yes</v>
      </c>
      <c r="K349" s="5" t="str">
        <f t="shared" si="5"/>
        <v>KB006</v>
      </c>
      <c r="L349" s="5" t="str">
        <f t="shared" si="6"/>
        <v>Adjusted KWH/Sq Ft in Cal Yr 82</v>
      </c>
    </row>
    <row r="350" spans="1:12" x14ac:dyDescent="0.25">
      <c r="A350" t="s">
        <v>1219</v>
      </c>
      <c r="B350" t="s">
        <v>1638</v>
      </c>
      <c r="C350" s="5" t="s">
        <v>7017</v>
      </c>
      <c r="D350" t="s">
        <v>9418</v>
      </c>
      <c r="E350">
        <v>3</v>
      </c>
      <c r="F350" t="s">
        <v>9422</v>
      </c>
      <c r="G350">
        <v>19</v>
      </c>
      <c r="H350" s="5">
        <f t="shared" si="7"/>
        <v>1</v>
      </c>
      <c r="I350" s="5" t="str">
        <f ca="1">OFFSET('Appendix E'!$G$2,MATCH(A350,'Appendix E'!$A$3:$A$115,0),0)</f>
        <v>Yes</v>
      </c>
      <c r="K350" s="5" t="str">
        <f t="shared" si="5"/>
        <v>KB007</v>
      </c>
      <c r="L350" s="5" t="str">
        <f t="shared" si="6"/>
        <v>Frequenc of billing?</v>
      </c>
    </row>
    <row r="351" spans="1:12" x14ac:dyDescent="0.25">
      <c r="A351" t="s">
        <v>1219</v>
      </c>
      <c r="B351" t="s">
        <v>1639</v>
      </c>
      <c r="C351" s="5" t="s">
        <v>7018</v>
      </c>
      <c r="D351" t="s">
        <v>9418</v>
      </c>
      <c r="E351">
        <v>3</v>
      </c>
      <c r="F351" t="s">
        <v>9423</v>
      </c>
      <c r="G351">
        <v>19</v>
      </c>
      <c r="H351" s="5">
        <f t="shared" si="7"/>
        <v>1</v>
      </c>
      <c r="I351" s="5" t="str">
        <f ca="1">OFFSET('Appendix E'!$G$2,MATCH(A351,'Appendix E'!$A$3:$A$115,0),0)</f>
        <v>Yes</v>
      </c>
      <c r="K351" s="5" t="str">
        <f t="shared" si="5"/>
        <v>KB008</v>
      </c>
      <c r="L351" s="5" t="str">
        <f t="shared" si="6"/>
        <v>KWH Components Consistent?</v>
      </c>
    </row>
    <row r="352" spans="1:12" x14ac:dyDescent="0.25">
      <c r="A352" t="s">
        <v>1219</v>
      </c>
      <c r="B352" t="s">
        <v>1640</v>
      </c>
      <c r="C352" s="5" t="s">
        <v>7019</v>
      </c>
      <c r="D352" t="s">
        <v>9418</v>
      </c>
      <c r="E352">
        <v>3</v>
      </c>
      <c r="F352" t="s">
        <v>9423</v>
      </c>
      <c r="G352">
        <v>19</v>
      </c>
      <c r="H352" s="5">
        <f t="shared" si="7"/>
        <v>1</v>
      </c>
      <c r="I352" s="5" t="str">
        <f ca="1">OFFSET('Appendix E'!$G$2,MATCH(A352,'Appendix E'!$A$3:$A$115,0),0)</f>
        <v>Yes</v>
      </c>
      <c r="K352" s="5" t="str">
        <f t="shared" si="5"/>
        <v>KB009</v>
      </c>
      <c r="L352" s="5" t="str">
        <f t="shared" si="6"/>
        <v>KWH Time Series Uninterrupted?</v>
      </c>
    </row>
    <row r="353" spans="1:12" x14ac:dyDescent="0.25">
      <c r="A353" t="s">
        <v>1219</v>
      </c>
      <c r="B353" t="s">
        <v>1641</v>
      </c>
      <c r="C353" s="5" t="s">
        <v>7020</v>
      </c>
      <c r="D353" t="s">
        <v>9418</v>
      </c>
      <c r="E353">
        <v>3</v>
      </c>
      <c r="F353" t="s">
        <v>9424</v>
      </c>
      <c r="G353">
        <v>19</v>
      </c>
      <c r="H353" s="5">
        <f t="shared" si="7"/>
        <v>1</v>
      </c>
      <c r="I353" s="5" t="str">
        <f ca="1">OFFSET('Appendix E'!$G$2,MATCH(A353,'Appendix E'!$A$3:$A$115,0),0)</f>
        <v>Yes</v>
      </c>
      <c r="K353" s="5" t="str">
        <f t="shared" si="5"/>
        <v>KB010</v>
      </c>
      <c r="L353" s="5" t="str">
        <f t="shared" si="6"/>
        <v>Cal YR 1982 between 335-405 days?</v>
      </c>
    </row>
    <row r="354" spans="1:12" x14ac:dyDescent="0.25">
      <c r="A354" t="s">
        <v>1219</v>
      </c>
      <c r="B354" t="s">
        <v>1642</v>
      </c>
      <c r="C354" s="5" t="s">
        <v>7021</v>
      </c>
      <c r="D354" t="s">
        <v>9418</v>
      </c>
      <c r="E354">
        <v>3</v>
      </c>
      <c r="F354" t="s">
        <v>9421</v>
      </c>
      <c r="G354">
        <v>21</v>
      </c>
      <c r="H354" s="5">
        <f t="shared" si="7"/>
        <v>1</v>
      </c>
      <c r="I354" s="5" t="str">
        <f ca="1">OFFSET('Appendix E'!$G$2,MATCH(A354,'Appendix E'!$A$3:$A$115,0),0)</f>
        <v>Yes</v>
      </c>
      <c r="K354" s="5" t="str">
        <f t="shared" si="5"/>
        <v>KC002</v>
      </c>
      <c r="L354" s="5" t="str">
        <f t="shared" si="6"/>
        <v>Tank cap of Non-Elec Water Heater</v>
      </c>
    </row>
    <row r="355" spans="1:12" x14ac:dyDescent="0.25">
      <c r="A355" t="s">
        <v>1219</v>
      </c>
      <c r="B355" t="s">
        <v>1643</v>
      </c>
      <c r="C355" s="5" t="s">
        <v>7022</v>
      </c>
      <c r="D355" t="s">
        <v>9418</v>
      </c>
      <c r="E355">
        <v>3</v>
      </c>
      <c r="F355" t="s">
        <v>9421</v>
      </c>
      <c r="G355">
        <v>21</v>
      </c>
      <c r="H355" s="5">
        <f t="shared" si="7"/>
        <v>1</v>
      </c>
      <c r="I355" s="5" t="str">
        <f ca="1">OFFSET('Appendix E'!$G$2,MATCH(A355,'Appendix E'!$A$3:$A$115,0),0)</f>
        <v>Yes</v>
      </c>
      <c r="K355" s="5" t="str">
        <f t="shared" si="5"/>
        <v>KC003</v>
      </c>
      <c r="L355" s="5" t="str">
        <f t="shared" si="6"/>
        <v>Tank cap of Elec Water Heater</v>
      </c>
    </row>
    <row r="356" spans="1:12" x14ac:dyDescent="0.25">
      <c r="A356" t="s">
        <v>1219</v>
      </c>
      <c r="B356" t="s">
        <v>1644</v>
      </c>
      <c r="C356" s="5" t="s">
        <v>7023</v>
      </c>
      <c r="D356" t="s">
        <v>9418</v>
      </c>
      <c r="E356">
        <v>3</v>
      </c>
      <c r="F356" t="s">
        <v>9421</v>
      </c>
      <c r="G356">
        <v>21</v>
      </c>
      <c r="H356" s="5">
        <f t="shared" si="7"/>
        <v>1</v>
      </c>
      <c r="I356" s="5" t="str">
        <f ca="1">OFFSET('Appendix E'!$G$2,MATCH(A356,'Appendix E'!$A$3:$A$115,0),0)</f>
        <v>Yes</v>
      </c>
      <c r="K356" s="5" t="str">
        <f t="shared" si="5"/>
        <v>KC004</v>
      </c>
      <c r="L356" s="5" t="str">
        <f t="shared" si="6"/>
        <v>Tank Ins in Non-Elec Water Heater</v>
      </c>
    </row>
    <row r="357" spans="1:12" x14ac:dyDescent="0.25">
      <c r="A357" t="s">
        <v>1219</v>
      </c>
      <c r="B357" t="s">
        <v>1645</v>
      </c>
      <c r="C357" s="5" t="s">
        <v>7024</v>
      </c>
      <c r="D357" t="s">
        <v>9418</v>
      </c>
      <c r="E357">
        <v>3</v>
      </c>
      <c r="F357" t="s">
        <v>9421</v>
      </c>
      <c r="G357">
        <v>21</v>
      </c>
      <c r="H357" s="5">
        <f t="shared" si="7"/>
        <v>1</v>
      </c>
      <c r="I357" s="5" t="str">
        <f ca="1">OFFSET('Appendix E'!$G$2,MATCH(A357,'Appendix E'!$A$3:$A$115,0),0)</f>
        <v>Yes</v>
      </c>
      <c r="K357" s="5" t="str">
        <f t="shared" si="5"/>
        <v>KC005</v>
      </c>
      <c r="L357" s="5" t="str">
        <f t="shared" si="6"/>
        <v>Tank Ins in Elec Water Heater</v>
      </c>
    </row>
    <row r="358" spans="1:12" x14ac:dyDescent="0.25">
      <c r="A358" t="s">
        <v>1219</v>
      </c>
      <c r="B358" t="s">
        <v>1646</v>
      </c>
      <c r="C358" s="5" t="s">
        <v>7025</v>
      </c>
      <c r="D358" t="s">
        <v>9418</v>
      </c>
      <c r="E358">
        <v>3</v>
      </c>
      <c r="F358" t="s">
        <v>9428</v>
      </c>
      <c r="G358">
        <v>21</v>
      </c>
      <c r="H358" s="5">
        <f t="shared" si="7"/>
        <v>1</v>
      </c>
      <c r="I358" s="5" t="str">
        <f ca="1">OFFSET('Appendix E'!$G$2,MATCH(A358,'Appendix E'!$A$3:$A$115,0),0)</f>
        <v>Yes</v>
      </c>
      <c r="K358" s="5" t="str">
        <f t="shared" si="5"/>
        <v>KC018</v>
      </c>
      <c r="L358" s="5" t="str">
        <f t="shared" si="6"/>
        <v>TYPE OF AIR CONDITIONING SYSTEM</v>
      </c>
    </row>
    <row r="359" spans="1:12" x14ac:dyDescent="0.25">
      <c r="A359" t="s">
        <v>1219</v>
      </c>
      <c r="B359" t="s">
        <v>1647</v>
      </c>
      <c r="C359" s="5" t="s">
        <v>7026</v>
      </c>
      <c r="D359" t="s">
        <v>9418</v>
      </c>
      <c r="E359">
        <v>3</v>
      </c>
      <c r="F359" t="s">
        <v>9421</v>
      </c>
      <c r="G359">
        <v>21</v>
      </c>
      <c r="H359" s="5">
        <f t="shared" si="7"/>
        <v>1</v>
      </c>
      <c r="I359" s="5" t="str">
        <f ca="1">OFFSET('Appendix E'!$G$2,MATCH(A359,'Appendix E'!$A$3:$A$115,0),0)</f>
        <v>Yes</v>
      </c>
      <c r="K359" s="5" t="str">
        <f t="shared" si="5"/>
        <v>KC020</v>
      </c>
      <c r="L359" s="5" t="str">
        <f t="shared" si="6"/>
        <v># heating units at site</v>
      </c>
    </row>
    <row r="360" spans="1:12" x14ac:dyDescent="0.25">
      <c r="A360" t="s">
        <v>1219</v>
      </c>
      <c r="B360" t="s">
        <v>1648</v>
      </c>
      <c r="C360" s="5" t="s">
        <v>7027</v>
      </c>
      <c r="D360" t="s">
        <v>9418</v>
      </c>
      <c r="E360">
        <v>3</v>
      </c>
      <c r="F360" t="s">
        <v>9421</v>
      </c>
      <c r="G360">
        <v>21</v>
      </c>
      <c r="H360" s="5">
        <f t="shared" si="7"/>
        <v>1</v>
      </c>
      <c r="I360" s="5" t="str">
        <f ca="1">OFFSET('Appendix E'!$G$2,MATCH(A360,'Appendix E'!$A$3:$A$115,0),0)</f>
        <v>Yes</v>
      </c>
      <c r="K360" s="5" t="str">
        <f t="shared" si="5"/>
        <v>KC021</v>
      </c>
      <c r="L360" s="5" t="str">
        <f t="shared" si="6"/>
        <v># fuel/heating sys grps at site</v>
      </c>
    </row>
    <row r="361" spans="1:12" x14ac:dyDescent="0.25">
      <c r="A361" t="s">
        <v>1219</v>
      </c>
      <c r="B361" t="s">
        <v>1649</v>
      </c>
      <c r="C361" s="5" t="s">
        <v>7028</v>
      </c>
      <c r="D361" t="s">
        <v>9418</v>
      </c>
      <c r="E361">
        <v>3</v>
      </c>
      <c r="F361" t="s">
        <v>9421</v>
      </c>
      <c r="G361">
        <v>21</v>
      </c>
      <c r="H361" s="5">
        <f t="shared" si="7"/>
        <v>1</v>
      </c>
      <c r="I361" s="5" t="str">
        <f ca="1">OFFSET('Appendix E'!$G$2,MATCH(A361,'Appendix E'!$A$3:$A$115,0),0)</f>
        <v>Yes</v>
      </c>
      <c r="K361" s="5" t="str">
        <f t="shared" si="5"/>
        <v>KC025</v>
      </c>
      <c r="L361" s="5" t="str">
        <f t="shared" si="6"/>
        <v># heating units in fuel/sys grp 1</v>
      </c>
    </row>
    <row r="362" spans="1:12" x14ac:dyDescent="0.25">
      <c r="A362" t="s">
        <v>1219</v>
      </c>
      <c r="B362" t="s">
        <v>1650</v>
      </c>
      <c r="C362" s="5" t="s">
        <v>7029</v>
      </c>
      <c r="D362" t="s">
        <v>9418</v>
      </c>
      <c r="E362">
        <v>3</v>
      </c>
      <c r="F362" t="s">
        <v>9429</v>
      </c>
      <c r="G362">
        <v>34</v>
      </c>
      <c r="H362" s="5">
        <f t="shared" si="7"/>
        <v>1</v>
      </c>
      <c r="I362" s="5" t="str">
        <f ca="1">OFFSET('Appendix E'!$G$2,MATCH(A362,'Appendix E'!$A$3:$A$115,0),0)</f>
        <v>Yes</v>
      </c>
      <c r="K362" s="5" t="str">
        <f t="shared" si="5"/>
        <v>KC027</v>
      </c>
      <c r="L362" s="5" t="str">
        <f t="shared" si="6"/>
        <v>Fuel used in fuel/sys grp 1</v>
      </c>
    </row>
    <row r="363" spans="1:12" x14ac:dyDescent="0.25">
      <c r="A363" t="s">
        <v>1219</v>
      </c>
      <c r="B363" t="s">
        <v>1651</v>
      </c>
      <c r="C363" s="5" t="s">
        <v>7030</v>
      </c>
      <c r="D363" t="s">
        <v>9418</v>
      </c>
      <c r="E363">
        <v>3</v>
      </c>
      <c r="F363" t="s">
        <v>9430</v>
      </c>
      <c r="G363">
        <v>40</v>
      </c>
      <c r="H363" s="5">
        <f t="shared" si="7"/>
        <v>1</v>
      </c>
      <c r="I363" s="5" t="str">
        <f ca="1">OFFSET('Appendix E'!$G$2,MATCH(A363,'Appendix E'!$A$3:$A$115,0),0)</f>
        <v>Yes</v>
      </c>
      <c r="K363" s="5" t="str">
        <f t="shared" si="5"/>
        <v>KC028</v>
      </c>
      <c r="L363" s="5" t="str">
        <f t="shared" si="6"/>
        <v>sys used in fuel/sys grp 1</v>
      </c>
    </row>
    <row r="364" spans="1:12" x14ac:dyDescent="0.25">
      <c r="A364" t="s">
        <v>1219</v>
      </c>
      <c r="B364" t="s">
        <v>1652</v>
      </c>
      <c r="C364" s="5" t="s">
        <v>7031</v>
      </c>
      <c r="D364" t="s">
        <v>9418</v>
      </c>
      <c r="E364">
        <v>3</v>
      </c>
      <c r="F364" t="s">
        <v>9421</v>
      </c>
      <c r="G364">
        <v>21</v>
      </c>
      <c r="H364" s="5">
        <f t="shared" si="7"/>
        <v>1</v>
      </c>
      <c r="I364" s="5" t="str">
        <f ca="1">OFFSET('Appendix E'!$G$2,MATCH(A364,'Appendix E'!$A$3:$A$115,0),0)</f>
        <v>Yes</v>
      </c>
      <c r="K364" s="5" t="str">
        <f t="shared" si="5"/>
        <v>KC029</v>
      </c>
      <c r="L364" s="5" t="str">
        <f t="shared" si="6"/>
        <v># heating units in fuel/sys grp 2</v>
      </c>
    </row>
    <row r="365" spans="1:12" x14ac:dyDescent="0.25">
      <c r="A365" t="s">
        <v>1219</v>
      </c>
      <c r="B365" t="s">
        <v>1653</v>
      </c>
      <c r="C365" s="5" t="s">
        <v>7032</v>
      </c>
      <c r="D365" t="s">
        <v>9418</v>
      </c>
      <c r="E365">
        <v>3</v>
      </c>
      <c r="F365" t="s">
        <v>9429</v>
      </c>
      <c r="G365">
        <v>34</v>
      </c>
      <c r="H365" s="5">
        <f t="shared" si="7"/>
        <v>1</v>
      </c>
      <c r="I365" s="5" t="str">
        <f ca="1">OFFSET('Appendix E'!$G$2,MATCH(A365,'Appendix E'!$A$3:$A$115,0),0)</f>
        <v>Yes</v>
      </c>
      <c r="K365" s="5" t="str">
        <f t="shared" si="5"/>
        <v>KC031</v>
      </c>
      <c r="L365" s="5" t="str">
        <f t="shared" si="6"/>
        <v>Fuel used in fuel/sys grp 2</v>
      </c>
    </row>
    <row r="366" spans="1:12" x14ac:dyDescent="0.25">
      <c r="A366" t="s">
        <v>1219</v>
      </c>
      <c r="B366" t="s">
        <v>1654</v>
      </c>
      <c r="C366" s="5" t="s">
        <v>7033</v>
      </c>
      <c r="D366" t="s">
        <v>9418</v>
      </c>
      <c r="E366">
        <v>3</v>
      </c>
      <c r="F366" t="s">
        <v>9430</v>
      </c>
      <c r="G366">
        <v>40</v>
      </c>
      <c r="H366" s="5">
        <f t="shared" si="7"/>
        <v>1</v>
      </c>
      <c r="I366" s="5" t="str">
        <f ca="1">OFFSET('Appendix E'!$G$2,MATCH(A366,'Appendix E'!$A$3:$A$115,0),0)</f>
        <v>Yes</v>
      </c>
      <c r="K366" s="5" t="str">
        <f t="shared" si="5"/>
        <v>KC032</v>
      </c>
      <c r="L366" s="5" t="str">
        <f t="shared" si="6"/>
        <v>sys used in fuel/sys grp 2</v>
      </c>
    </row>
    <row r="367" spans="1:12" x14ac:dyDescent="0.25">
      <c r="A367" t="s">
        <v>1219</v>
      </c>
      <c r="B367" t="s">
        <v>1655</v>
      </c>
      <c r="C367" s="5" t="s">
        <v>7034</v>
      </c>
      <c r="D367" t="s">
        <v>9418</v>
      </c>
      <c r="E367">
        <v>3</v>
      </c>
      <c r="F367" t="s">
        <v>9421</v>
      </c>
      <c r="G367">
        <v>21</v>
      </c>
      <c r="H367" s="5">
        <f t="shared" si="7"/>
        <v>1</v>
      </c>
      <c r="I367" s="5" t="str">
        <f ca="1">OFFSET('Appendix E'!$G$2,MATCH(A367,'Appendix E'!$A$3:$A$115,0),0)</f>
        <v>Yes</v>
      </c>
      <c r="K367" s="5" t="str">
        <f t="shared" si="5"/>
        <v>KC033</v>
      </c>
      <c r="L367" s="5" t="str">
        <f t="shared" si="6"/>
        <v># heating units in fuel/sys grp 3</v>
      </c>
    </row>
    <row r="368" spans="1:12" x14ac:dyDescent="0.25">
      <c r="A368" t="s">
        <v>1219</v>
      </c>
      <c r="B368" t="s">
        <v>1656</v>
      </c>
      <c r="C368" s="5" t="s">
        <v>7035</v>
      </c>
      <c r="D368" t="s">
        <v>9418</v>
      </c>
      <c r="E368">
        <v>3</v>
      </c>
      <c r="F368" t="s">
        <v>9429</v>
      </c>
      <c r="G368">
        <v>34</v>
      </c>
      <c r="H368" s="5">
        <f t="shared" si="7"/>
        <v>1</v>
      </c>
      <c r="I368" s="5" t="str">
        <f ca="1">OFFSET('Appendix E'!$G$2,MATCH(A368,'Appendix E'!$A$3:$A$115,0),0)</f>
        <v>Yes</v>
      </c>
      <c r="K368" s="5" t="str">
        <f t="shared" si="5"/>
        <v>KC035</v>
      </c>
      <c r="L368" s="5" t="str">
        <f t="shared" si="6"/>
        <v>Fuel used in fuel/sys grp 3</v>
      </c>
    </row>
    <row r="369" spans="1:12" x14ac:dyDescent="0.25">
      <c r="A369" t="s">
        <v>1219</v>
      </c>
      <c r="B369" t="s">
        <v>1657</v>
      </c>
      <c r="C369" s="5" t="s">
        <v>7036</v>
      </c>
      <c r="D369" t="s">
        <v>9418</v>
      </c>
      <c r="E369">
        <v>3</v>
      </c>
      <c r="F369" t="s">
        <v>9430</v>
      </c>
      <c r="G369">
        <v>40</v>
      </c>
      <c r="H369" s="5">
        <f t="shared" si="7"/>
        <v>1</v>
      </c>
      <c r="I369" s="5" t="str">
        <f ca="1">OFFSET('Appendix E'!$G$2,MATCH(A369,'Appendix E'!$A$3:$A$115,0),0)</f>
        <v>Yes</v>
      </c>
      <c r="K369" s="5" t="str">
        <f t="shared" si="5"/>
        <v>KC036</v>
      </c>
      <c r="L369" s="5" t="str">
        <f t="shared" si="6"/>
        <v>sys used in fuel/sys grp 3</v>
      </c>
    </row>
    <row r="370" spans="1:12" x14ac:dyDescent="0.25">
      <c r="A370" t="s">
        <v>1219</v>
      </c>
      <c r="B370" t="s">
        <v>1658</v>
      </c>
      <c r="C370" s="5" t="s">
        <v>7037</v>
      </c>
      <c r="D370" t="s">
        <v>9418</v>
      </c>
      <c r="E370">
        <v>3</v>
      </c>
      <c r="F370" t="s">
        <v>9421</v>
      </c>
      <c r="G370">
        <v>21</v>
      </c>
      <c r="H370" s="5">
        <f t="shared" si="7"/>
        <v>1</v>
      </c>
      <c r="I370" s="5" t="str">
        <f ca="1">OFFSET('Appendix E'!$G$2,MATCH(A370,'Appendix E'!$A$3:$A$115,0),0)</f>
        <v>Yes</v>
      </c>
      <c r="K370" s="5" t="str">
        <f t="shared" si="5"/>
        <v>KC037</v>
      </c>
      <c r="L370" s="5" t="str">
        <f t="shared" si="6"/>
        <v># heating units in fuel/sys grp 4</v>
      </c>
    </row>
    <row r="371" spans="1:12" x14ac:dyDescent="0.25">
      <c r="A371" t="s">
        <v>1219</v>
      </c>
      <c r="B371" t="s">
        <v>1659</v>
      </c>
      <c r="C371" s="5" t="s">
        <v>7038</v>
      </c>
      <c r="D371" t="s">
        <v>9418</v>
      </c>
      <c r="E371">
        <v>3</v>
      </c>
      <c r="F371" t="s">
        <v>9429</v>
      </c>
      <c r="G371">
        <v>34</v>
      </c>
      <c r="H371" s="5">
        <f t="shared" si="7"/>
        <v>1</v>
      </c>
      <c r="I371" s="5" t="str">
        <f ca="1">OFFSET('Appendix E'!$G$2,MATCH(A371,'Appendix E'!$A$3:$A$115,0),0)</f>
        <v>Yes</v>
      </c>
      <c r="K371" s="5" t="str">
        <f t="shared" si="5"/>
        <v>KC039</v>
      </c>
      <c r="L371" s="5" t="str">
        <f t="shared" si="6"/>
        <v>Fuel used in fuel/sys grp 4</v>
      </c>
    </row>
    <row r="372" spans="1:12" x14ac:dyDescent="0.25">
      <c r="A372" t="s">
        <v>1219</v>
      </c>
      <c r="B372" t="s">
        <v>1660</v>
      </c>
      <c r="C372" s="5" t="s">
        <v>7039</v>
      </c>
      <c r="D372" t="s">
        <v>9418</v>
      </c>
      <c r="E372">
        <v>3</v>
      </c>
      <c r="F372" t="s">
        <v>9430</v>
      </c>
      <c r="G372">
        <v>40</v>
      </c>
      <c r="H372" s="5">
        <f t="shared" si="7"/>
        <v>1</v>
      </c>
      <c r="I372" s="5" t="str">
        <f ca="1">OFFSET('Appendix E'!$G$2,MATCH(A372,'Appendix E'!$A$3:$A$115,0),0)</f>
        <v>Yes</v>
      </c>
      <c r="K372" s="5" t="str">
        <f t="shared" si="5"/>
        <v>KC040</v>
      </c>
      <c r="L372" s="5" t="str">
        <f t="shared" si="6"/>
        <v>sys used in fuel/sys grp 4</v>
      </c>
    </row>
    <row r="373" spans="1:12" x14ac:dyDescent="0.25">
      <c r="A373" t="s">
        <v>1219</v>
      </c>
      <c r="B373" t="s">
        <v>1661</v>
      </c>
      <c r="C373" s="5" t="s">
        <v>7040</v>
      </c>
      <c r="D373" t="s">
        <v>9418</v>
      </c>
      <c r="E373">
        <v>3</v>
      </c>
      <c r="F373" t="s">
        <v>9421</v>
      </c>
      <c r="G373">
        <v>21</v>
      </c>
      <c r="H373" s="5">
        <f t="shared" si="7"/>
        <v>1</v>
      </c>
      <c r="I373" s="5" t="str">
        <f ca="1">OFFSET('Appendix E'!$G$2,MATCH(A373,'Appendix E'!$A$3:$A$115,0),0)</f>
        <v>Yes</v>
      </c>
      <c r="K373" s="5" t="str">
        <f t="shared" si="5"/>
        <v>KC041</v>
      </c>
      <c r="L373" s="5" t="str">
        <f t="shared" si="6"/>
        <v># heating units in fuel/sys grp 5</v>
      </c>
    </row>
    <row r="374" spans="1:12" x14ac:dyDescent="0.25">
      <c r="A374" t="s">
        <v>1219</v>
      </c>
      <c r="B374" t="s">
        <v>1662</v>
      </c>
      <c r="C374" s="5" t="s">
        <v>7041</v>
      </c>
      <c r="D374" t="s">
        <v>9418</v>
      </c>
      <c r="E374">
        <v>3</v>
      </c>
      <c r="F374" t="s">
        <v>9429</v>
      </c>
      <c r="G374">
        <v>34</v>
      </c>
      <c r="H374" s="5">
        <f t="shared" si="7"/>
        <v>1</v>
      </c>
      <c r="I374" s="5" t="str">
        <f ca="1">OFFSET('Appendix E'!$G$2,MATCH(A374,'Appendix E'!$A$3:$A$115,0),0)</f>
        <v>Yes</v>
      </c>
      <c r="K374" s="5" t="str">
        <f t="shared" si="5"/>
        <v>KC043</v>
      </c>
      <c r="L374" s="5" t="str">
        <f t="shared" si="6"/>
        <v>Fuel used in fuel/sys grp 5</v>
      </c>
    </row>
    <row r="375" spans="1:12" x14ac:dyDescent="0.25">
      <c r="A375" t="s">
        <v>1219</v>
      </c>
      <c r="B375" t="s">
        <v>1663</v>
      </c>
      <c r="C375" s="5" t="s">
        <v>7042</v>
      </c>
      <c r="D375" t="s">
        <v>9418</v>
      </c>
      <c r="E375">
        <v>3</v>
      </c>
      <c r="F375" t="s">
        <v>9430</v>
      </c>
      <c r="G375">
        <v>40</v>
      </c>
      <c r="H375" s="5">
        <f t="shared" si="7"/>
        <v>1</v>
      </c>
      <c r="I375" s="5" t="str">
        <f ca="1">OFFSET('Appendix E'!$G$2,MATCH(A375,'Appendix E'!$A$3:$A$115,0),0)</f>
        <v>Yes</v>
      </c>
      <c r="K375" s="5" t="str">
        <f t="shared" si="5"/>
        <v>KC044</v>
      </c>
      <c r="L375" s="5" t="str">
        <f t="shared" si="6"/>
        <v>sys used in fuel/sys group 5</v>
      </c>
    </row>
    <row r="376" spans="1:12" x14ac:dyDescent="0.25">
      <c r="A376" t="s">
        <v>1219</v>
      </c>
      <c r="B376" t="s">
        <v>1664</v>
      </c>
      <c r="C376" s="5" t="s">
        <v>7043</v>
      </c>
      <c r="D376" t="s">
        <v>9418</v>
      </c>
      <c r="E376">
        <v>3</v>
      </c>
      <c r="F376" t="s">
        <v>9431</v>
      </c>
      <c r="G376">
        <v>21</v>
      </c>
      <c r="H376" s="5">
        <f t="shared" si="7"/>
        <v>1</v>
      </c>
      <c r="I376" s="5" t="str">
        <f ca="1">OFFSET('Appendix E'!$G$2,MATCH(A376,'Appendix E'!$A$3:$A$115,0),0)</f>
        <v>Yes</v>
      </c>
      <c r="K376" s="5" t="str">
        <f t="shared" si="5"/>
        <v>KC045</v>
      </c>
      <c r="L376" s="5" t="str">
        <f t="shared" si="6"/>
        <v>SPACE HEATING FUEL USED MOST</v>
      </c>
    </row>
    <row r="377" spans="1:12" x14ac:dyDescent="0.25">
      <c r="A377" t="s">
        <v>1219</v>
      </c>
      <c r="B377" t="s">
        <v>1665</v>
      </c>
      <c r="C377" s="5" t="s">
        <v>7044</v>
      </c>
      <c r="D377" t="s">
        <v>9418</v>
      </c>
      <c r="E377">
        <v>3</v>
      </c>
      <c r="F377" t="s">
        <v>9426</v>
      </c>
      <c r="G377">
        <v>21</v>
      </c>
      <c r="H377" s="5">
        <f t="shared" si="7"/>
        <v>1</v>
      </c>
      <c r="I377" s="5" t="str">
        <f ca="1">OFFSET('Appendix E'!$G$2,MATCH(A377,'Appendix E'!$A$3:$A$115,0),0)</f>
        <v>Yes</v>
      </c>
      <c r="K377" s="5" t="str">
        <f t="shared" si="5"/>
        <v>KC047</v>
      </c>
      <c r="L377" s="5" t="str">
        <f t="shared" si="6"/>
        <v>Wood heat used?</v>
      </c>
    </row>
    <row r="378" spans="1:12" x14ac:dyDescent="0.25">
      <c r="A378" t="s">
        <v>1219</v>
      </c>
      <c r="B378" t="s">
        <v>1666</v>
      </c>
      <c r="C378" s="5" t="s">
        <v>7045</v>
      </c>
      <c r="D378" t="s">
        <v>9418</v>
      </c>
      <c r="E378">
        <v>3</v>
      </c>
      <c r="F378" t="s">
        <v>9421</v>
      </c>
      <c r="G378">
        <v>21</v>
      </c>
      <c r="H378" s="5">
        <f t="shared" si="7"/>
        <v>1</v>
      </c>
      <c r="I378" s="5" t="str">
        <f ca="1">OFFSET('Appendix E'!$G$2,MATCH(A378,'Appendix E'!$A$3:$A$115,0),0)</f>
        <v>Yes</v>
      </c>
      <c r="K378" s="5" t="str">
        <f t="shared" si="5"/>
        <v>KC048</v>
      </c>
      <c r="L378" s="5" t="str">
        <f t="shared" si="6"/>
        <v>Tank cap of Primary Water Heater</v>
      </c>
    </row>
    <row r="379" spans="1:12" x14ac:dyDescent="0.25">
      <c r="A379" t="s">
        <v>1219</v>
      </c>
      <c r="B379" t="s">
        <v>1667</v>
      </c>
      <c r="C379" s="5" t="s">
        <v>7046</v>
      </c>
      <c r="D379" t="s">
        <v>9418</v>
      </c>
      <c r="E379">
        <v>3</v>
      </c>
      <c r="F379" t="s">
        <v>9432</v>
      </c>
      <c r="G379">
        <v>21</v>
      </c>
      <c r="H379" s="5">
        <f t="shared" si="7"/>
        <v>1</v>
      </c>
      <c r="I379" s="5" t="str">
        <f ca="1">OFFSET('Appendix E'!$G$2,MATCH(A379,'Appendix E'!$A$3:$A$115,0),0)</f>
        <v>Yes</v>
      </c>
      <c r="K379" s="5" t="str">
        <f t="shared" si="5"/>
        <v>KC049</v>
      </c>
      <c r="L379" s="5" t="str">
        <f t="shared" si="6"/>
        <v>Q76-FUEL TYPE USED IN WATER HEAT</v>
      </c>
    </row>
    <row r="380" spans="1:12" x14ac:dyDescent="0.25">
      <c r="A380" t="s">
        <v>1219</v>
      </c>
      <c r="B380" t="s">
        <v>1668</v>
      </c>
      <c r="C380" s="5" t="s">
        <v>7047</v>
      </c>
      <c r="D380" t="s">
        <v>9418</v>
      </c>
      <c r="E380">
        <v>3</v>
      </c>
      <c r="F380" t="s">
        <v>9421</v>
      </c>
      <c r="G380">
        <v>21</v>
      </c>
      <c r="H380" s="5">
        <f t="shared" si="7"/>
        <v>1</v>
      </c>
      <c r="I380" s="5" t="str">
        <f ca="1">OFFSET('Appendix E'!$G$2,MATCH(A380,'Appendix E'!$A$3:$A$115,0),0)</f>
        <v>Yes</v>
      </c>
      <c r="K380" s="5" t="str">
        <f t="shared" si="5"/>
        <v>KC050</v>
      </c>
      <c r="L380" s="5" t="str">
        <f t="shared" si="6"/>
        <v>Number of Primary Water Heaters</v>
      </c>
    </row>
    <row r="381" spans="1:12" x14ac:dyDescent="0.25">
      <c r="A381" t="s">
        <v>1219</v>
      </c>
      <c r="B381" t="s">
        <v>1669</v>
      </c>
      <c r="C381" s="5" t="s">
        <v>7048</v>
      </c>
      <c r="D381" t="s">
        <v>9418</v>
      </c>
      <c r="E381">
        <v>3</v>
      </c>
      <c r="F381" t="s">
        <v>9426</v>
      </c>
      <c r="G381">
        <v>21</v>
      </c>
      <c r="H381" s="5">
        <f t="shared" si="7"/>
        <v>1</v>
      </c>
      <c r="I381" s="5" t="str">
        <f ca="1">OFFSET('Appendix E'!$G$2,MATCH(A381,'Appendix E'!$A$3:$A$115,0),0)</f>
        <v>Yes</v>
      </c>
      <c r="K381" s="5" t="str">
        <f t="shared" si="5"/>
        <v>KC051</v>
      </c>
      <c r="L381" s="5" t="str">
        <f t="shared" si="6"/>
        <v>Solar Assist/Primary Water Heater</v>
      </c>
    </row>
    <row r="382" spans="1:12" x14ac:dyDescent="0.25">
      <c r="A382" t="s">
        <v>1219</v>
      </c>
      <c r="B382" t="s">
        <v>1670</v>
      </c>
      <c r="C382" s="5" t="s">
        <v>7049</v>
      </c>
      <c r="D382" t="s">
        <v>9418</v>
      </c>
      <c r="E382">
        <v>3</v>
      </c>
      <c r="F382" t="s">
        <v>9421</v>
      </c>
      <c r="G382">
        <v>21</v>
      </c>
      <c r="H382" s="5">
        <f t="shared" si="7"/>
        <v>1</v>
      </c>
      <c r="I382" s="5" t="str">
        <f ca="1">OFFSET('Appendix E'!$G$2,MATCH(A382,'Appendix E'!$A$3:$A$115,0),0)</f>
        <v>Yes</v>
      </c>
      <c r="K382" s="5" t="str">
        <f t="shared" si="5"/>
        <v>KC052</v>
      </c>
      <c r="L382" s="5" t="str">
        <f t="shared" si="6"/>
        <v>Q0-1-TEMP OF HOT WATER</v>
      </c>
    </row>
    <row r="383" spans="1:12" x14ac:dyDescent="0.25">
      <c r="A383" t="s">
        <v>1219</v>
      </c>
      <c r="B383" t="s">
        <v>1671</v>
      </c>
      <c r="D383" t="s">
        <v>9418</v>
      </c>
      <c r="E383">
        <v>8</v>
      </c>
      <c r="G383">
        <v>0</v>
      </c>
      <c r="H383" s="5" t="str">
        <f t="shared" si="7"/>
        <v/>
      </c>
      <c r="I383" s="5" t="str">
        <f ca="1">OFFSET('Appendix E'!$G$2,MATCH(A383,'Appendix E'!$A$3:$A$115,0),0)</f>
        <v>Yes</v>
      </c>
      <c r="K383" s="5" t="str">
        <f t="shared" si="5"/>
        <v>KC053</v>
      </c>
      <c r="L383" s="5" t="str">
        <f t="shared" si="6"/>
        <v/>
      </c>
    </row>
    <row r="384" spans="1:12" x14ac:dyDescent="0.25">
      <c r="A384" t="s">
        <v>1219</v>
      </c>
      <c r="B384" t="s">
        <v>1672</v>
      </c>
      <c r="C384" s="5" t="s">
        <v>7050</v>
      </c>
      <c r="D384" t="s">
        <v>9418</v>
      </c>
      <c r="E384">
        <v>3</v>
      </c>
      <c r="F384" t="s">
        <v>9433</v>
      </c>
      <c r="G384">
        <v>21</v>
      </c>
      <c r="H384" s="5">
        <f t="shared" si="7"/>
        <v>1</v>
      </c>
      <c r="I384" s="5" t="str">
        <f ca="1">OFFSET('Appendix E'!$G$2,MATCH(A384,'Appendix E'!$A$3:$A$115,0),0)</f>
        <v>Yes</v>
      </c>
      <c r="K384" s="5" t="str">
        <f t="shared" si="5"/>
        <v>KH001</v>
      </c>
      <c r="L384" s="5" t="str">
        <f t="shared" si="6"/>
        <v>ENERGY EFFICIENCY OF HOME</v>
      </c>
    </row>
    <row r="385" spans="1:12" x14ac:dyDescent="0.25">
      <c r="A385" t="s">
        <v>1219</v>
      </c>
      <c r="B385" t="s">
        <v>1673</v>
      </c>
      <c r="C385" s="5" t="s">
        <v>7051</v>
      </c>
      <c r="D385" t="s">
        <v>9418</v>
      </c>
      <c r="E385">
        <v>3</v>
      </c>
      <c r="F385" t="s">
        <v>9421</v>
      </c>
      <c r="G385">
        <v>21</v>
      </c>
      <c r="H385" s="5">
        <f t="shared" si="7"/>
        <v>1</v>
      </c>
      <c r="I385" s="5" t="str">
        <f ca="1">OFFSET('Appendix E'!$G$2,MATCH(A385,'Appendix E'!$A$3:$A$115,0),0)</f>
        <v>Yes</v>
      </c>
      <c r="K385" s="5" t="str">
        <f t="shared" ref="K385:K448" si="8">LEFT(B385,5)</f>
        <v>KH002</v>
      </c>
      <c r="L385" s="5" t="str">
        <f t="shared" ref="L385:L448" si="9">REPLACE(C385,1,6,"")</f>
        <v>Temp of home when awake</v>
      </c>
    </row>
    <row r="386" spans="1:12" x14ac:dyDescent="0.25">
      <c r="A386" t="s">
        <v>1219</v>
      </c>
      <c r="B386" t="s">
        <v>1674</v>
      </c>
      <c r="C386" s="5" t="s">
        <v>7052</v>
      </c>
      <c r="D386" t="s">
        <v>9418</v>
      </c>
      <c r="E386">
        <v>3</v>
      </c>
      <c r="F386" t="s">
        <v>9421</v>
      </c>
      <c r="G386">
        <v>21</v>
      </c>
      <c r="H386" s="5">
        <f t="shared" si="7"/>
        <v>1</v>
      </c>
      <c r="I386" s="5" t="str">
        <f ca="1">OFFSET('Appendix E'!$G$2,MATCH(A386,'Appendix E'!$A$3:$A$115,0),0)</f>
        <v>Yes</v>
      </c>
      <c r="K386" s="5" t="str">
        <f t="shared" si="8"/>
        <v>KH003</v>
      </c>
      <c r="L386" s="5" t="str">
        <f t="shared" si="9"/>
        <v>Temp of home when asleep</v>
      </c>
    </row>
    <row r="387" spans="1:12" x14ac:dyDescent="0.25">
      <c r="A387" t="s">
        <v>1219</v>
      </c>
      <c r="B387" t="s">
        <v>1675</v>
      </c>
      <c r="C387" s="5" t="s">
        <v>7053</v>
      </c>
      <c r="D387" t="s">
        <v>9418</v>
      </c>
      <c r="E387">
        <v>3</v>
      </c>
      <c r="F387" t="s">
        <v>9421</v>
      </c>
      <c r="G387">
        <v>21</v>
      </c>
      <c r="H387" s="5">
        <f t="shared" si="7"/>
        <v>1</v>
      </c>
      <c r="I387" s="5" t="str">
        <f ca="1">OFFSET('Appendix E'!$G$2,MATCH(A387,'Appendix E'!$A$3:$A$115,0),0)</f>
        <v>Yes</v>
      </c>
      <c r="K387" s="5" t="str">
        <f t="shared" si="8"/>
        <v>KH004</v>
      </c>
      <c r="L387" s="5" t="str">
        <f t="shared" si="9"/>
        <v>Temp of home when not home</v>
      </c>
    </row>
    <row r="388" spans="1:12" x14ac:dyDescent="0.25">
      <c r="A388" t="s">
        <v>1219</v>
      </c>
      <c r="B388" t="s">
        <v>1676</v>
      </c>
      <c r="C388" s="5" t="s">
        <v>7054</v>
      </c>
      <c r="D388" t="s">
        <v>9418</v>
      </c>
      <c r="E388">
        <v>3</v>
      </c>
      <c r="F388" t="s">
        <v>9421</v>
      </c>
      <c r="G388">
        <v>21</v>
      </c>
      <c r="H388" s="5">
        <f t="shared" ref="H388:H451" si="10">IF(F388&lt;&gt;"",1,"")</f>
        <v>1</v>
      </c>
      <c r="I388" s="5" t="str">
        <f ca="1">OFFSET('Appendix E'!$G$2,MATCH(A388,'Appendix E'!$A$3:$A$115,0),0)</f>
        <v>Yes</v>
      </c>
      <c r="K388" s="5" t="str">
        <f t="shared" si="8"/>
        <v>KH005</v>
      </c>
      <c r="L388" s="5" t="str">
        <f t="shared" si="9"/>
        <v># OF RESIDENTS</v>
      </c>
    </row>
    <row r="389" spans="1:12" x14ac:dyDescent="0.25">
      <c r="A389" t="s">
        <v>1219</v>
      </c>
      <c r="B389" t="s">
        <v>1677</v>
      </c>
      <c r="C389" s="5" t="s">
        <v>7055</v>
      </c>
      <c r="D389" t="s">
        <v>9418</v>
      </c>
      <c r="E389">
        <v>3</v>
      </c>
      <c r="F389" t="s">
        <v>9421</v>
      </c>
      <c r="G389">
        <v>21</v>
      </c>
      <c r="H389" s="5">
        <f t="shared" si="10"/>
        <v>1</v>
      </c>
      <c r="I389" s="5" t="str">
        <f ca="1">OFFSET('Appendix E'!$G$2,MATCH(A389,'Appendix E'!$A$3:$A$115,0),0)</f>
        <v>Yes</v>
      </c>
      <c r="K389" s="5" t="str">
        <f t="shared" si="8"/>
        <v>KH006</v>
      </c>
      <c r="L389" s="5" t="str">
        <f t="shared" si="9"/>
        <v># in household &lt; 6 yrs old</v>
      </c>
    </row>
    <row r="390" spans="1:12" x14ac:dyDescent="0.25">
      <c r="A390" t="s">
        <v>1219</v>
      </c>
      <c r="B390" t="s">
        <v>1678</v>
      </c>
      <c r="C390" s="5" t="s">
        <v>7056</v>
      </c>
      <c r="D390" t="s">
        <v>9418</v>
      </c>
      <c r="E390">
        <v>3</v>
      </c>
      <c r="F390" t="s">
        <v>9421</v>
      </c>
      <c r="G390">
        <v>21</v>
      </c>
      <c r="H390" s="5">
        <f t="shared" si="10"/>
        <v>1</v>
      </c>
      <c r="I390" s="5" t="str">
        <f ca="1">OFFSET('Appendix E'!$G$2,MATCH(A390,'Appendix E'!$A$3:$A$115,0),0)</f>
        <v>Yes</v>
      </c>
      <c r="K390" s="5" t="str">
        <f t="shared" si="8"/>
        <v>KH007</v>
      </c>
      <c r="L390" s="5" t="str">
        <f t="shared" si="9"/>
        <v># in household 6 to 17 yrs old</v>
      </c>
    </row>
    <row r="391" spans="1:12" x14ac:dyDescent="0.25">
      <c r="A391" t="s">
        <v>1219</v>
      </c>
      <c r="B391" t="s">
        <v>1679</v>
      </c>
      <c r="C391" s="5" t="s">
        <v>7057</v>
      </c>
      <c r="D391" t="s">
        <v>9418</v>
      </c>
      <c r="E391">
        <v>3</v>
      </c>
      <c r="F391" t="s">
        <v>9421</v>
      </c>
      <c r="G391">
        <v>21</v>
      </c>
      <c r="H391" s="5">
        <f t="shared" si="10"/>
        <v>1</v>
      </c>
      <c r="I391" s="5" t="str">
        <f ca="1">OFFSET('Appendix E'!$G$2,MATCH(A391,'Appendix E'!$A$3:$A$115,0),0)</f>
        <v>Yes</v>
      </c>
      <c r="K391" s="5" t="str">
        <f t="shared" si="8"/>
        <v>KH008</v>
      </c>
      <c r="L391" s="5" t="str">
        <f t="shared" si="9"/>
        <v># occupants 18 - 65 yrs old</v>
      </c>
    </row>
    <row r="392" spans="1:12" x14ac:dyDescent="0.25">
      <c r="A392" t="s">
        <v>1219</v>
      </c>
      <c r="B392" t="s">
        <v>1680</v>
      </c>
      <c r="C392" s="5" t="s">
        <v>7058</v>
      </c>
      <c r="D392" t="s">
        <v>9418</v>
      </c>
      <c r="E392">
        <v>3</v>
      </c>
      <c r="F392" t="s">
        <v>9421</v>
      </c>
      <c r="G392">
        <v>21</v>
      </c>
      <c r="H392" s="5">
        <f t="shared" si="10"/>
        <v>1</v>
      </c>
      <c r="I392" s="5" t="str">
        <f ca="1">OFFSET('Appendix E'!$G$2,MATCH(A392,'Appendix E'!$A$3:$A$115,0),0)</f>
        <v>Yes</v>
      </c>
      <c r="K392" s="5" t="str">
        <f t="shared" si="8"/>
        <v>KH009</v>
      </c>
      <c r="L392" s="5" t="str">
        <f t="shared" si="9"/>
        <v># in household &gt; 65 yrs old</v>
      </c>
    </row>
    <row r="393" spans="1:12" x14ac:dyDescent="0.25">
      <c r="A393" t="s">
        <v>1219</v>
      </c>
      <c r="B393" t="s">
        <v>1681</v>
      </c>
      <c r="C393" s="5" t="s">
        <v>7059</v>
      </c>
      <c r="D393" t="s">
        <v>9418</v>
      </c>
      <c r="E393">
        <v>3</v>
      </c>
      <c r="F393" t="s">
        <v>9434</v>
      </c>
      <c r="G393">
        <v>21</v>
      </c>
      <c r="H393" s="5">
        <f t="shared" si="10"/>
        <v>1</v>
      </c>
      <c r="I393" s="5" t="str">
        <f ca="1">OFFSET('Appendix E'!$G$2,MATCH(A393,'Appendix E'!$A$3:$A$115,0),0)</f>
        <v>Yes</v>
      </c>
      <c r="K393" s="5" t="str">
        <f t="shared" si="8"/>
        <v>KH010</v>
      </c>
      <c r="L393" s="5" t="str">
        <f t="shared" si="9"/>
        <v>Income - standardized levels</v>
      </c>
    </row>
    <row r="394" spans="1:12" x14ac:dyDescent="0.25">
      <c r="A394" t="s">
        <v>1219</v>
      </c>
      <c r="B394" t="s">
        <v>1682</v>
      </c>
      <c r="C394" s="5" t="s">
        <v>7060</v>
      </c>
      <c r="D394" t="s">
        <v>9418</v>
      </c>
      <c r="E394">
        <v>3</v>
      </c>
      <c r="F394" t="s">
        <v>9435</v>
      </c>
      <c r="G394">
        <v>21</v>
      </c>
      <c r="H394" s="5">
        <f t="shared" si="10"/>
        <v>1</v>
      </c>
      <c r="I394" s="5" t="str">
        <f ca="1">OFFSET('Appendix E'!$G$2,MATCH(A394,'Appendix E'!$A$3:$A$115,0),0)</f>
        <v>Yes</v>
      </c>
      <c r="K394" s="5" t="str">
        <f t="shared" si="8"/>
        <v>KH011</v>
      </c>
      <c r="L394" s="5" t="str">
        <f t="shared" si="9"/>
        <v>Age of oldest household member</v>
      </c>
    </row>
    <row r="395" spans="1:12" x14ac:dyDescent="0.25">
      <c r="A395" t="s">
        <v>1219</v>
      </c>
      <c r="B395" t="s">
        <v>1683</v>
      </c>
      <c r="C395" s="5" t="s">
        <v>7061</v>
      </c>
      <c r="D395" t="s">
        <v>9418</v>
      </c>
      <c r="E395">
        <v>3</v>
      </c>
      <c r="F395" t="s">
        <v>9436</v>
      </c>
      <c r="G395">
        <v>27</v>
      </c>
      <c r="H395" s="5">
        <f t="shared" si="10"/>
        <v>1</v>
      </c>
      <c r="I395" s="5" t="str">
        <f ca="1">OFFSET('Appendix E'!$G$2,MATCH(A395,'Appendix E'!$A$3:$A$115,0),0)</f>
        <v>Yes</v>
      </c>
      <c r="K395" s="5" t="str">
        <f t="shared" si="8"/>
        <v>KH012</v>
      </c>
      <c r="L395" s="5" t="str">
        <f t="shared" si="9"/>
        <v>Educatio of most educated member</v>
      </c>
    </row>
    <row r="396" spans="1:12" x14ac:dyDescent="0.25">
      <c r="A396" t="s">
        <v>1219</v>
      </c>
      <c r="B396" t="s">
        <v>1684</v>
      </c>
      <c r="C396" s="5" t="s">
        <v>7062</v>
      </c>
      <c r="D396" t="s">
        <v>9418</v>
      </c>
      <c r="E396">
        <v>8</v>
      </c>
      <c r="F396" t="s">
        <v>9426</v>
      </c>
      <c r="G396">
        <v>21</v>
      </c>
      <c r="H396" s="5">
        <f t="shared" si="10"/>
        <v>1</v>
      </c>
      <c r="I396" s="5" t="str">
        <f ca="1">OFFSET('Appendix E'!$G$2,MATCH(A396,'Appendix E'!$A$3:$A$115,0),0)</f>
        <v>Yes</v>
      </c>
      <c r="K396" s="5" t="str">
        <f t="shared" si="8"/>
        <v>KH013</v>
      </c>
      <c r="L396" s="5" t="str">
        <f t="shared" si="9"/>
        <v>AT HOME FORM 9 TO 5</v>
      </c>
    </row>
    <row r="397" spans="1:12" x14ac:dyDescent="0.25">
      <c r="A397" t="s">
        <v>1219</v>
      </c>
      <c r="B397" t="s">
        <v>1685</v>
      </c>
      <c r="C397" s="5" t="s">
        <v>7063</v>
      </c>
      <c r="D397" t="s">
        <v>9418</v>
      </c>
      <c r="E397">
        <v>3</v>
      </c>
      <c r="F397" t="s">
        <v>9426</v>
      </c>
      <c r="G397">
        <v>21</v>
      </c>
      <c r="H397" s="5">
        <f t="shared" si="10"/>
        <v>1</v>
      </c>
      <c r="I397" s="5" t="str">
        <f ca="1">OFFSET('Appendix E'!$G$2,MATCH(A397,'Appendix E'!$A$3:$A$115,0),0)</f>
        <v>Yes</v>
      </c>
      <c r="K397" s="5" t="str">
        <f t="shared" si="8"/>
        <v>KH016</v>
      </c>
      <c r="L397" s="5" t="str">
        <f t="shared" si="9"/>
        <v>PESHE Status 0 - no, 1 - yes</v>
      </c>
    </row>
    <row r="398" spans="1:12" x14ac:dyDescent="0.25">
      <c r="A398" t="s">
        <v>1219</v>
      </c>
      <c r="B398" t="s">
        <v>1686</v>
      </c>
      <c r="C398" s="5" t="s">
        <v>7064</v>
      </c>
      <c r="D398" t="s">
        <v>9418</v>
      </c>
      <c r="E398">
        <v>3</v>
      </c>
      <c r="F398" t="s">
        <v>9437</v>
      </c>
      <c r="G398">
        <v>21</v>
      </c>
      <c r="H398" s="5">
        <f t="shared" si="10"/>
        <v>1</v>
      </c>
      <c r="I398" s="5" t="str">
        <f ca="1">OFFSET('Appendix E'!$G$2,MATCH(A398,'Appendix E'!$A$3:$A$115,0),0)</f>
        <v>Yes</v>
      </c>
      <c r="K398" s="5" t="str">
        <f t="shared" si="8"/>
        <v>KH017</v>
      </c>
      <c r="L398" s="5" t="str">
        <f t="shared" si="9"/>
        <v>OWNERSHI STATUS</v>
      </c>
    </row>
    <row r="399" spans="1:12" x14ac:dyDescent="0.25">
      <c r="A399" t="s">
        <v>1219</v>
      </c>
      <c r="B399" t="s">
        <v>1687</v>
      </c>
      <c r="C399" s="5" t="s">
        <v>7065</v>
      </c>
      <c r="D399" t="s">
        <v>9418</v>
      </c>
      <c r="E399">
        <v>3</v>
      </c>
      <c r="F399" t="s">
        <v>3225</v>
      </c>
      <c r="G399">
        <v>21</v>
      </c>
      <c r="H399" s="5">
        <f t="shared" si="10"/>
        <v>1</v>
      </c>
      <c r="I399" s="5" t="str">
        <f ca="1">OFFSET('Appendix E'!$G$2,MATCH(A399,'Appendix E'!$A$3:$A$115,0),0)</f>
        <v>Yes</v>
      </c>
      <c r="K399" s="5" t="str">
        <f t="shared" si="8"/>
        <v>KI001</v>
      </c>
      <c r="L399" s="5" t="str">
        <f t="shared" si="9"/>
        <v>ESTIMATE YEAR DWELLING BUILT</v>
      </c>
    </row>
    <row r="400" spans="1:12" x14ac:dyDescent="0.25">
      <c r="A400" t="s">
        <v>1219</v>
      </c>
      <c r="B400" t="s">
        <v>1688</v>
      </c>
      <c r="C400" s="5" t="s">
        <v>7066</v>
      </c>
      <c r="D400" t="s">
        <v>9418</v>
      </c>
      <c r="E400">
        <v>3</v>
      </c>
      <c r="F400" t="s">
        <v>1448</v>
      </c>
      <c r="G400">
        <v>37</v>
      </c>
      <c r="H400" s="5">
        <f t="shared" si="10"/>
        <v>1</v>
      </c>
      <c r="I400" s="5" t="str">
        <f ca="1">OFFSET('Appendix E'!$G$2,MATCH(A400,'Appendix E'!$A$3:$A$115,0),0)</f>
        <v>Yes</v>
      </c>
      <c r="K400" s="5" t="str">
        <f t="shared" si="8"/>
        <v>KI002</v>
      </c>
      <c r="L400" s="5" t="str">
        <f t="shared" si="9"/>
        <v>ORIGINAL UTILITY SERVING SITE</v>
      </c>
    </row>
    <row r="401" spans="1:12" x14ac:dyDescent="0.25">
      <c r="A401" t="s">
        <v>1219</v>
      </c>
      <c r="B401" t="s">
        <v>1689</v>
      </c>
      <c r="C401" s="5" t="s">
        <v>7067</v>
      </c>
      <c r="D401" t="s">
        <v>9418</v>
      </c>
      <c r="E401">
        <v>5</v>
      </c>
      <c r="F401" t="s">
        <v>9421</v>
      </c>
      <c r="G401">
        <v>21</v>
      </c>
      <c r="H401" s="5">
        <f t="shared" si="10"/>
        <v>1</v>
      </c>
      <c r="I401" s="5" t="str">
        <f ca="1">OFFSET('Appendix E'!$G$2,MATCH(A401,'Appendix E'!$A$3:$A$115,0),0)</f>
        <v>Yes</v>
      </c>
      <c r="K401" s="5" t="str">
        <f t="shared" si="8"/>
        <v>KI004</v>
      </c>
      <c r="L401" s="5" t="str">
        <f t="shared" si="9"/>
        <v>ORIGINAL ZIPCODE</v>
      </c>
    </row>
    <row r="402" spans="1:12" x14ac:dyDescent="0.25">
      <c r="A402" t="s">
        <v>1219</v>
      </c>
      <c r="B402" t="s">
        <v>1690</v>
      </c>
      <c r="C402" s="5" t="s">
        <v>7068</v>
      </c>
      <c r="D402" t="s">
        <v>9418</v>
      </c>
      <c r="E402">
        <v>3</v>
      </c>
      <c r="F402" t="s">
        <v>9438</v>
      </c>
      <c r="G402">
        <v>21</v>
      </c>
      <c r="H402" s="5">
        <f t="shared" si="10"/>
        <v>1</v>
      </c>
      <c r="I402" s="5" t="str">
        <f ca="1">OFFSET('Appendix E'!$G$2,MATCH(A402,'Appendix E'!$A$3:$A$115,0),0)</f>
        <v>Yes</v>
      </c>
      <c r="K402" s="5" t="str">
        <f t="shared" si="8"/>
        <v>KI010</v>
      </c>
      <c r="L402" s="5" t="str">
        <f t="shared" si="9"/>
        <v>GEOGRAPH AREA</v>
      </c>
    </row>
    <row r="403" spans="1:12" x14ac:dyDescent="0.25">
      <c r="A403" t="s">
        <v>1219</v>
      </c>
      <c r="B403" t="s">
        <v>1691</v>
      </c>
      <c r="C403" s="5" t="s">
        <v>7069</v>
      </c>
      <c r="D403" t="s">
        <v>9418</v>
      </c>
      <c r="E403">
        <v>3</v>
      </c>
      <c r="F403" t="s">
        <v>1442</v>
      </c>
      <c r="G403">
        <v>38</v>
      </c>
      <c r="H403" s="5">
        <f t="shared" si="10"/>
        <v>1</v>
      </c>
      <c r="I403" s="5" t="str">
        <f ca="1">OFFSET('Appendix E'!$G$2,MATCH(A403,'Appendix E'!$A$3:$A$115,0),0)</f>
        <v>Yes</v>
      </c>
      <c r="K403" s="5" t="str">
        <f t="shared" si="8"/>
        <v>KI018</v>
      </c>
      <c r="L403" s="5" t="str">
        <f t="shared" si="9"/>
        <v>STUDY_1</v>
      </c>
    </row>
    <row r="404" spans="1:12" x14ac:dyDescent="0.25">
      <c r="A404" t="s">
        <v>1219</v>
      </c>
      <c r="B404" t="s">
        <v>1692</v>
      </c>
      <c r="C404" s="5" t="s">
        <v>7070</v>
      </c>
      <c r="D404" t="s">
        <v>9418</v>
      </c>
      <c r="E404">
        <v>3</v>
      </c>
      <c r="F404" t="s">
        <v>1442</v>
      </c>
      <c r="G404">
        <v>38</v>
      </c>
      <c r="H404" s="5">
        <f t="shared" si="10"/>
        <v>1</v>
      </c>
      <c r="I404" s="5" t="str">
        <f ca="1">OFFSET('Appendix E'!$G$2,MATCH(A404,'Appendix E'!$A$3:$A$115,0),0)</f>
        <v>Yes</v>
      </c>
      <c r="K404" s="5" t="str">
        <f t="shared" si="8"/>
        <v>KI019</v>
      </c>
      <c r="L404" s="5" t="str">
        <f t="shared" si="9"/>
        <v>STUDY_2</v>
      </c>
    </row>
    <row r="405" spans="1:12" x14ac:dyDescent="0.25">
      <c r="A405" t="s">
        <v>1219</v>
      </c>
      <c r="B405" t="s">
        <v>1693</v>
      </c>
      <c r="C405" s="5" t="s">
        <v>7071</v>
      </c>
      <c r="D405" t="s">
        <v>9418</v>
      </c>
      <c r="E405">
        <v>3</v>
      </c>
      <c r="F405" t="s">
        <v>9439</v>
      </c>
      <c r="G405">
        <v>23</v>
      </c>
      <c r="H405" s="5">
        <f t="shared" si="10"/>
        <v>1</v>
      </c>
      <c r="I405" s="5" t="str">
        <f ca="1">OFFSET('Appendix E'!$G$2,MATCH(A405,'Appendix E'!$A$3:$A$115,0),0)</f>
        <v>Yes</v>
      </c>
      <c r="K405" s="5" t="str">
        <f t="shared" si="8"/>
        <v>KI020</v>
      </c>
      <c r="L405" s="5" t="str">
        <f t="shared" si="9"/>
        <v>CLIMATE_</v>
      </c>
    </row>
    <row r="406" spans="1:12" x14ac:dyDescent="0.25">
      <c r="A406" t="s">
        <v>1219</v>
      </c>
      <c r="B406" t="s">
        <v>1694</v>
      </c>
      <c r="C406" s="5" t="s">
        <v>7072</v>
      </c>
      <c r="D406" t="s">
        <v>9418</v>
      </c>
      <c r="E406">
        <v>3</v>
      </c>
      <c r="F406" t="s">
        <v>1352</v>
      </c>
      <c r="G406">
        <v>34</v>
      </c>
      <c r="H406" s="5">
        <f t="shared" si="10"/>
        <v>1</v>
      </c>
      <c r="I406" s="5" t="str">
        <f ca="1">OFFSET('Appendix E'!$G$2,MATCH(A406,'Appendix E'!$A$3:$A$115,0),0)</f>
        <v>Yes</v>
      </c>
      <c r="K406" s="5" t="str">
        <f t="shared" si="8"/>
        <v>KM015</v>
      </c>
      <c r="L406" s="5" t="str">
        <f t="shared" si="9"/>
        <v>nts same in 83 and 86</v>
      </c>
    </row>
    <row r="407" spans="1:12" x14ac:dyDescent="0.25">
      <c r="A407" t="s">
        <v>1219</v>
      </c>
      <c r="B407" t="s">
        <v>1695</v>
      </c>
      <c r="C407" s="5" t="s">
        <v>7073</v>
      </c>
      <c r="D407" t="s">
        <v>9418</v>
      </c>
      <c r="E407">
        <v>3</v>
      </c>
      <c r="F407" t="s">
        <v>1448</v>
      </c>
      <c r="G407">
        <v>37</v>
      </c>
      <c r="H407" s="5">
        <f t="shared" si="10"/>
        <v>1</v>
      </c>
      <c r="I407" s="5" t="str">
        <f ca="1">OFFSET('Appendix E'!$G$2,MATCH(A407,'Appendix E'!$A$3:$A$115,0),0)</f>
        <v>Yes</v>
      </c>
      <c r="K407" s="5" t="str">
        <f t="shared" si="8"/>
        <v>KM002</v>
      </c>
      <c r="L407" s="5" t="str">
        <f t="shared" si="9"/>
        <v>CURRENT UTILITY SERVING SITE</v>
      </c>
    </row>
    <row r="408" spans="1:12" x14ac:dyDescent="0.25">
      <c r="A408" t="s">
        <v>1219</v>
      </c>
      <c r="B408" t="s">
        <v>1696</v>
      </c>
      <c r="C408" s="5" t="s">
        <v>7074</v>
      </c>
      <c r="D408" t="s">
        <v>9418</v>
      </c>
      <c r="E408">
        <v>5</v>
      </c>
      <c r="F408" t="s">
        <v>9421</v>
      </c>
      <c r="G408">
        <v>21</v>
      </c>
      <c r="H408" s="5">
        <f t="shared" si="10"/>
        <v>1</v>
      </c>
      <c r="I408" s="5" t="str">
        <f ca="1">OFFSET('Appendix E'!$G$2,MATCH(A408,'Appendix E'!$A$3:$A$115,0),0)</f>
        <v>Yes</v>
      </c>
      <c r="K408" s="5" t="str">
        <f t="shared" si="8"/>
        <v>KM004</v>
      </c>
      <c r="L408" s="5" t="str">
        <f t="shared" si="9"/>
        <v>CURRENT ZIPCODE</v>
      </c>
    </row>
    <row r="409" spans="1:12" x14ac:dyDescent="0.25">
      <c r="A409" t="s">
        <v>1219</v>
      </c>
      <c r="B409" t="s">
        <v>1697</v>
      </c>
      <c r="C409" s="5" t="s">
        <v>7075</v>
      </c>
      <c r="D409" t="s">
        <v>9418</v>
      </c>
      <c r="E409">
        <v>4</v>
      </c>
      <c r="F409" t="s">
        <v>9421</v>
      </c>
      <c r="G409">
        <v>21</v>
      </c>
      <c r="H409" s="5">
        <f t="shared" si="10"/>
        <v>1</v>
      </c>
      <c r="I409" s="5" t="str">
        <f ca="1">OFFSET('Appendix E'!$G$2,MATCH(A409,'Appendix E'!$A$3:$A$115,0),0)</f>
        <v>Yes</v>
      </c>
      <c r="K409" s="5" t="str">
        <f t="shared" si="8"/>
        <v>KM008</v>
      </c>
      <c r="L409" s="5" t="str">
        <f t="shared" si="9"/>
        <v>YEAR MOVED IN</v>
      </c>
    </row>
    <row r="410" spans="1:12" x14ac:dyDescent="0.25">
      <c r="A410" t="s">
        <v>1219</v>
      </c>
      <c r="B410" t="s">
        <v>1698</v>
      </c>
      <c r="C410" s="5" t="s">
        <v>7076</v>
      </c>
      <c r="D410" t="s">
        <v>9418</v>
      </c>
      <c r="E410">
        <v>3</v>
      </c>
      <c r="F410" t="s">
        <v>9440</v>
      </c>
      <c r="G410">
        <v>21</v>
      </c>
      <c r="H410" s="5">
        <f t="shared" si="10"/>
        <v>1</v>
      </c>
      <c r="I410" s="5" t="str">
        <f ca="1">OFFSET('Appendix E'!$G$2,MATCH(A410,'Appendix E'!$A$3:$A$115,0),0)</f>
        <v>Yes</v>
      </c>
      <c r="K410" s="5" t="str">
        <f t="shared" si="8"/>
        <v>KM013</v>
      </c>
      <c r="L410" s="5" t="str">
        <f t="shared" si="9"/>
        <v>Urban/Ru Indicator</v>
      </c>
    </row>
    <row r="411" spans="1:12" x14ac:dyDescent="0.25">
      <c r="A411" t="s">
        <v>1219</v>
      </c>
      <c r="B411" t="s">
        <v>1699</v>
      </c>
      <c r="C411" s="5" t="s">
        <v>7077</v>
      </c>
      <c r="D411" t="s">
        <v>9418</v>
      </c>
      <c r="E411">
        <v>3</v>
      </c>
      <c r="F411" t="s">
        <v>1352</v>
      </c>
      <c r="G411">
        <v>34</v>
      </c>
      <c r="H411" s="5">
        <f t="shared" si="10"/>
        <v>1</v>
      </c>
      <c r="I411" s="5" t="str">
        <f ca="1">OFFSET('Appendix E'!$G$2,MATCH(A411,'Appendix E'!$A$3:$A$115,0),0)</f>
        <v>Yes</v>
      </c>
      <c r="K411" s="5" t="str">
        <f t="shared" si="8"/>
        <v>KM014</v>
      </c>
      <c r="L411" s="5" t="str">
        <f t="shared" si="9"/>
        <v>Occupant same in 83 and 85</v>
      </c>
    </row>
    <row r="412" spans="1:12" x14ac:dyDescent="0.25">
      <c r="A412" t="s">
        <v>1219</v>
      </c>
      <c r="B412" t="s">
        <v>1700</v>
      </c>
      <c r="C412" s="5" t="s">
        <v>7078</v>
      </c>
      <c r="D412" t="s">
        <v>9418</v>
      </c>
      <c r="E412">
        <v>8</v>
      </c>
      <c r="G412">
        <v>0</v>
      </c>
      <c r="H412" s="5" t="str">
        <f t="shared" si="10"/>
        <v/>
      </c>
      <c r="I412" s="5" t="str">
        <f ca="1">OFFSET('Appendix E'!$G$2,MATCH(A412,'Appendix E'!$A$3:$A$115,0),0)</f>
        <v>Yes</v>
      </c>
      <c r="K412" s="5" t="str">
        <f t="shared" si="8"/>
        <v>KM015</v>
      </c>
      <c r="L412" s="5" t="str">
        <f t="shared" si="9"/>
        <v>Occupant same in 83 and 86</v>
      </c>
    </row>
    <row r="413" spans="1:12" x14ac:dyDescent="0.25">
      <c r="A413" t="s">
        <v>1219</v>
      </c>
      <c r="B413" t="s">
        <v>1701</v>
      </c>
      <c r="C413" s="5" t="s">
        <v>7079</v>
      </c>
      <c r="D413" t="s">
        <v>9418</v>
      </c>
      <c r="E413">
        <v>3</v>
      </c>
      <c r="F413" t="s">
        <v>1352</v>
      </c>
      <c r="G413">
        <v>34</v>
      </c>
      <c r="H413" s="5">
        <f t="shared" si="10"/>
        <v>1</v>
      </c>
      <c r="I413" s="5" t="str">
        <f ca="1">OFFSET('Appendix E'!$G$2,MATCH(A413,'Appendix E'!$A$3:$A$115,0),0)</f>
        <v>Yes</v>
      </c>
      <c r="K413" s="5" t="str">
        <f t="shared" si="8"/>
        <v>KM016</v>
      </c>
      <c r="L413" s="5" t="str">
        <f t="shared" si="9"/>
        <v>Occupant same in 85 and 86</v>
      </c>
    </row>
    <row r="414" spans="1:12" x14ac:dyDescent="0.25">
      <c r="A414" t="s">
        <v>1219</v>
      </c>
      <c r="B414" t="s">
        <v>1702</v>
      </c>
      <c r="C414" s="5" t="s">
        <v>7080</v>
      </c>
      <c r="D414" t="s">
        <v>9418</v>
      </c>
      <c r="E414">
        <v>3</v>
      </c>
      <c r="F414" t="s">
        <v>1352</v>
      </c>
      <c r="G414">
        <v>34</v>
      </c>
      <c r="H414" s="5">
        <f t="shared" si="10"/>
        <v>1</v>
      </c>
      <c r="I414" s="5" t="str">
        <f ca="1">OFFSET('Appendix E'!$G$2,MATCH(A414,'Appendix E'!$A$3:$A$115,0),0)</f>
        <v>Yes</v>
      </c>
      <c r="K414" s="5" t="str">
        <f t="shared" si="8"/>
        <v>KM017</v>
      </c>
      <c r="L414" s="5" t="str">
        <f t="shared" si="9"/>
        <v>Occupant same in 86 and 87</v>
      </c>
    </row>
    <row r="415" spans="1:12" x14ac:dyDescent="0.25">
      <c r="A415" t="s">
        <v>1219</v>
      </c>
      <c r="B415" t="s">
        <v>1703</v>
      </c>
      <c r="C415" s="5" t="s">
        <v>7081</v>
      </c>
      <c r="D415" t="s">
        <v>9418</v>
      </c>
      <c r="E415">
        <v>8</v>
      </c>
      <c r="F415" t="s">
        <v>9421</v>
      </c>
      <c r="G415">
        <v>21</v>
      </c>
      <c r="H415" s="5">
        <f t="shared" si="10"/>
        <v>1</v>
      </c>
      <c r="I415" s="5" t="str">
        <f ca="1">OFFSET('Appendix E'!$G$2,MATCH(A415,'Appendix E'!$A$3:$A$115,0),0)</f>
        <v>Yes</v>
      </c>
      <c r="K415" s="5" t="str">
        <f t="shared" si="8"/>
        <v>KS001</v>
      </c>
      <c r="L415" s="5" t="str">
        <f t="shared" si="9"/>
        <v>Number of rooms not heated</v>
      </c>
    </row>
    <row r="416" spans="1:12" x14ac:dyDescent="0.25">
      <c r="A416" t="s">
        <v>1219</v>
      </c>
      <c r="B416" t="s">
        <v>1704</v>
      </c>
      <c r="C416" s="5" t="s">
        <v>7082</v>
      </c>
      <c r="D416" t="s">
        <v>9418</v>
      </c>
      <c r="E416">
        <v>8</v>
      </c>
      <c r="F416" t="s">
        <v>9421</v>
      </c>
      <c r="G416">
        <v>21</v>
      </c>
      <c r="H416" s="5">
        <f t="shared" si="10"/>
        <v>1</v>
      </c>
      <c r="I416" s="5" t="str">
        <f ca="1">OFFSET('Appendix E'!$G$2,MATCH(A416,'Appendix E'!$A$3:$A$115,0),0)</f>
        <v>Yes</v>
      </c>
      <c r="K416" s="5" t="str">
        <f t="shared" si="8"/>
        <v>KS007</v>
      </c>
      <c r="L416" s="5" t="str">
        <f t="shared" si="9"/>
        <v>Number of rooms</v>
      </c>
    </row>
    <row r="417" spans="1:12" x14ac:dyDescent="0.25">
      <c r="A417" t="s">
        <v>1219</v>
      </c>
      <c r="B417" t="s">
        <v>1705</v>
      </c>
      <c r="C417" s="5" t="s">
        <v>7083</v>
      </c>
      <c r="D417" t="s">
        <v>9418</v>
      </c>
      <c r="E417">
        <v>4</v>
      </c>
      <c r="F417" t="s">
        <v>9421</v>
      </c>
      <c r="G417">
        <v>21</v>
      </c>
      <c r="H417" s="5">
        <f t="shared" si="10"/>
        <v>1</v>
      </c>
      <c r="I417" s="5" t="str">
        <f ca="1">OFFSET('Appendix E'!$G$2,MATCH(A417,'Appendix E'!$A$3:$A$115,0),0)</f>
        <v>Yes</v>
      </c>
      <c r="K417" s="5" t="str">
        <f t="shared" si="8"/>
        <v>KS017</v>
      </c>
      <c r="L417" s="5" t="str">
        <f t="shared" si="9"/>
        <v>FLOOR SQUARE FOOTAGE</v>
      </c>
    </row>
    <row r="418" spans="1:12" x14ac:dyDescent="0.25">
      <c r="A418" t="s">
        <v>1219</v>
      </c>
      <c r="B418" t="s">
        <v>1706</v>
      </c>
      <c r="C418" s="5" t="s">
        <v>7084</v>
      </c>
      <c r="D418" t="s">
        <v>9418</v>
      </c>
      <c r="E418">
        <v>4</v>
      </c>
      <c r="F418" t="s">
        <v>9421</v>
      </c>
      <c r="G418">
        <v>21</v>
      </c>
      <c r="H418" s="5">
        <f t="shared" si="10"/>
        <v>1</v>
      </c>
      <c r="I418" s="5" t="str">
        <f ca="1">OFFSET('Appendix E'!$G$2,MATCH(A418,'Appendix E'!$A$3:$A$115,0),0)</f>
        <v>Yes</v>
      </c>
      <c r="K418" s="5" t="str">
        <f t="shared" si="8"/>
        <v>KS018</v>
      </c>
      <c r="L418" s="5" t="str">
        <f t="shared" si="9"/>
        <v>Area of UnCOND Zone/Total</v>
      </c>
    </row>
    <row r="419" spans="1:12" x14ac:dyDescent="0.25">
      <c r="A419" t="s">
        <v>1219</v>
      </c>
      <c r="B419" t="s">
        <v>1707</v>
      </c>
      <c r="C419" s="5" t="s">
        <v>7085</v>
      </c>
      <c r="D419" t="s">
        <v>9418</v>
      </c>
      <c r="E419">
        <v>4</v>
      </c>
      <c r="F419" t="s">
        <v>9421</v>
      </c>
      <c r="G419">
        <v>21</v>
      </c>
      <c r="H419" s="5">
        <f t="shared" si="10"/>
        <v>1</v>
      </c>
      <c r="I419" s="5" t="str">
        <f ca="1">OFFSET('Appendix E'!$G$2,MATCH(A419,'Appendix E'!$A$3:$A$115,0),0)</f>
        <v>Yes</v>
      </c>
      <c r="K419" s="5" t="str">
        <f t="shared" si="8"/>
        <v>KS019</v>
      </c>
      <c r="L419" s="5" t="str">
        <f t="shared" si="9"/>
        <v>Volumne of COND Zone/Total</v>
      </c>
    </row>
    <row r="420" spans="1:12" x14ac:dyDescent="0.25">
      <c r="A420" t="s">
        <v>1219</v>
      </c>
      <c r="B420" t="s">
        <v>1708</v>
      </c>
      <c r="C420" s="5" t="s">
        <v>7086</v>
      </c>
      <c r="D420" t="s">
        <v>9418</v>
      </c>
      <c r="E420">
        <v>4</v>
      </c>
      <c r="F420" t="s">
        <v>9421</v>
      </c>
      <c r="G420">
        <v>21</v>
      </c>
      <c r="H420" s="5">
        <f t="shared" si="10"/>
        <v>1</v>
      </c>
      <c r="I420" s="5" t="str">
        <f ca="1">OFFSET('Appendix E'!$G$2,MATCH(A420,'Appendix E'!$A$3:$A$115,0),0)</f>
        <v>Yes</v>
      </c>
      <c r="K420" s="5" t="str">
        <f t="shared" si="8"/>
        <v>KS020</v>
      </c>
      <c r="L420" s="5" t="str">
        <f t="shared" si="9"/>
        <v>Volumne of UnCOND Zone/Total</v>
      </c>
    </row>
    <row r="421" spans="1:12" x14ac:dyDescent="0.25">
      <c r="A421" t="s">
        <v>1219</v>
      </c>
      <c r="B421" t="s">
        <v>1709</v>
      </c>
      <c r="C421" s="5" t="s">
        <v>7087</v>
      </c>
      <c r="D421" t="s">
        <v>9418</v>
      </c>
      <c r="E421">
        <v>4</v>
      </c>
      <c r="F421" t="s">
        <v>9421</v>
      </c>
      <c r="G421">
        <v>21</v>
      </c>
      <c r="H421" s="5">
        <f t="shared" si="10"/>
        <v>1</v>
      </c>
      <c r="I421" s="5" t="str">
        <f ca="1">OFFSET('Appendix E'!$G$2,MATCH(A421,'Appendix E'!$A$3:$A$115,0),0)</f>
        <v>Yes</v>
      </c>
      <c r="K421" s="5" t="str">
        <f t="shared" si="8"/>
        <v>KS023</v>
      </c>
      <c r="L421" s="5" t="str">
        <f t="shared" si="9"/>
        <v>FLOOR UA</v>
      </c>
    </row>
    <row r="422" spans="1:12" x14ac:dyDescent="0.25">
      <c r="A422" t="s">
        <v>1219</v>
      </c>
      <c r="B422" t="s">
        <v>1710</v>
      </c>
      <c r="C422" s="5" t="s">
        <v>7088</v>
      </c>
      <c r="D422" t="s">
        <v>9418</v>
      </c>
      <c r="E422">
        <v>3</v>
      </c>
      <c r="F422" t="s">
        <v>9421</v>
      </c>
      <c r="G422">
        <v>21</v>
      </c>
      <c r="H422" s="5">
        <f t="shared" si="10"/>
        <v>1</v>
      </c>
      <c r="I422" s="5" t="str">
        <f ca="1">OFFSET('Appendix E'!$G$2,MATCH(A422,'Appendix E'!$A$3:$A$115,0),0)</f>
        <v>Yes</v>
      </c>
      <c r="K422" s="5" t="str">
        <f t="shared" si="8"/>
        <v>KS025</v>
      </c>
      <c r="L422" s="5" t="str">
        <f t="shared" si="9"/>
        <v>Number/A Windows</v>
      </c>
    </row>
    <row r="423" spans="1:12" x14ac:dyDescent="0.25">
      <c r="A423" t="s">
        <v>1219</v>
      </c>
      <c r="B423" t="s">
        <v>1711</v>
      </c>
      <c r="C423" s="5" t="s">
        <v>7089</v>
      </c>
      <c r="D423" t="s">
        <v>9418</v>
      </c>
      <c r="E423">
        <v>4</v>
      </c>
      <c r="F423" t="s">
        <v>9421</v>
      </c>
      <c r="G423">
        <v>21</v>
      </c>
      <c r="H423" s="5">
        <f t="shared" si="10"/>
        <v>1</v>
      </c>
      <c r="I423" s="5" t="str">
        <f ca="1">OFFSET('Appendix E'!$G$2,MATCH(A423,'Appendix E'!$A$3:$A$115,0),0)</f>
        <v>Yes</v>
      </c>
      <c r="K423" s="5" t="str">
        <f t="shared" si="8"/>
        <v>KS026</v>
      </c>
      <c r="L423" s="5" t="str">
        <f t="shared" si="9"/>
        <v>Gross Area/All Windows</v>
      </c>
    </row>
    <row r="424" spans="1:12" x14ac:dyDescent="0.25">
      <c r="A424" t="s">
        <v>1219</v>
      </c>
      <c r="B424" t="s">
        <v>1712</v>
      </c>
      <c r="C424" s="5" t="s">
        <v>7090</v>
      </c>
      <c r="D424" t="s">
        <v>9418</v>
      </c>
      <c r="E424">
        <v>4</v>
      </c>
      <c r="F424" t="s">
        <v>9421</v>
      </c>
      <c r="G424">
        <v>21</v>
      </c>
      <c r="H424" s="5">
        <f t="shared" si="10"/>
        <v>1</v>
      </c>
      <c r="I424" s="5" t="str">
        <f ca="1">OFFSET('Appendix E'!$G$2,MATCH(A424,'Appendix E'!$A$3:$A$115,0),0)</f>
        <v>Yes</v>
      </c>
      <c r="K424" s="5" t="str">
        <f t="shared" si="8"/>
        <v>KS027</v>
      </c>
      <c r="L424" s="5" t="str">
        <f t="shared" si="9"/>
        <v>Net Area/All Windows</v>
      </c>
    </row>
    <row r="425" spans="1:12" x14ac:dyDescent="0.25">
      <c r="A425" t="s">
        <v>1219</v>
      </c>
      <c r="B425" t="s">
        <v>1713</v>
      </c>
      <c r="C425" s="5" t="s">
        <v>7091</v>
      </c>
      <c r="D425" t="s">
        <v>9418</v>
      </c>
      <c r="E425">
        <v>4</v>
      </c>
      <c r="F425" t="s">
        <v>9421</v>
      </c>
      <c r="G425">
        <v>21</v>
      </c>
      <c r="H425" s="5">
        <f t="shared" si="10"/>
        <v>1</v>
      </c>
      <c r="I425" s="5" t="str">
        <f ca="1">OFFSET('Appendix E'!$G$2,MATCH(A425,'Appendix E'!$A$3:$A$115,0),0)</f>
        <v>Yes</v>
      </c>
      <c r="K425" s="5" t="str">
        <f t="shared" si="8"/>
        <v>KS028</v>
      </c>
      <c r="L425" s="5" t="str">
        <f t="shared" si="9"/>
        <v>Area New Caulked/All Windows</v>
      </c>
    </row>
    <row r="426" spans="1:12" x14ac:dyDescent="0.25">
      <c r="A426" t="s">
        <v>1219</v>
      </c>
      <c r="B426" t="s">
        <v>1714</v>
      </c>
      <c r="C426" s="5" t="s">
        <v>7092</v>
      </c>
      <c r="D426" t="s">
        <v>9418</v>
      </c>
      <c r="E426">
        <v>4</v>
      </c>
      <c r="F426" t="s">
        <v>9421</v>
      </c>
      <c r="G426">
        <v>21</v>
      </c>
      <c r="H426" s="5">
        <f t="shared" si="10"/>
        <v>1</v>
      </c>
      <c r="I426" s="5" t="str">
        <f ca="1">OFFSET('Appendix E'!$G$2,MATCH(A426,'Appendix E'!$A$3:$A$115,0),0)</f>
        <v>Yes</v>
      </c>
      <c r="K426" s="5" t="str">
        <f t="shared" si="8"/>
        <v>KS029</v>
      </c>
      <c r="L426" s="5" t="str">
        <f t="shared" si="9"/>
        <v>Area Old Caulked/All Windows</v>
      </c>
    </row>
    <row r="427" spans="1:12" x14ac:dyDescent="0.25">
      <c r="A427" t="s">
        <v>1219</v>
      </c>
      <c r="B427" t="s">
        <v>1715</v>
      </c>
      <c r="C427" s="5" t="s">
        <v>7093</v>
      </c>
      <c r="D427" t="s">
        <v>9418</v>
      </c>
      <c r="E427">
        <v>4</v>
      </c>
      <c r="F427" t="s">
        <v>9421</v>
      </c>
      <c r="G427">
        <v>21</v>
      </c>
      <c r="H427" s="5">
        <f t="shared" si="10"/>
        <v>1</v>
      </c>
      <c r="I427" s="5" t="str">
        <f ca="1">OFFSET('Appendix E'!$G$2,MATCH(A427,'Appendix E'!$A$3:$A$115,0),0)</f>
        <v>Yes</v>
      </c>
      <c r="K427" s="5" t="str">
        <f t="shared" si="8"/>
        <v>KS030</v>
      </c>
      <c r="L427" s="5" t="str">
        <f t="shared" si="9"/>
        <v>Area Weatherstripped/All Windows</v>
      </c>
    </row>
    <row r="428" spans="1:12" x14ac:dyDescent="0.25">
      <c r="A428" t="s">
        <v>1219</v>
      </c>
      <c r="B428" t="s">
        <v>1716</v>
      </c>
      <c r="C428" s="5" t="s">
        <v>7094</v>
      </c>
      <c r="D428" t="s">
        <v>9418</v>
      </c>
      <c r="E428">
        <v>4</v>
      </c>
      <c r="F428" t="s">
        <v>9421</v>
      </c>
      <c r="G428">
        <v>21</v>
      </c>
      <c r="H428" s="5">
        <f t="shared" si="10"/>
        <v>1</v>
      </c>
      <c r="I428" s="5" t="str">
        <f ca="1">OFFSET('Appendix E'!$G$2,MATCH(A428,'Appendix E'!$A$3:$A$115,0),0)</f>
        <v>Yes</v>
      </c>
      <c r="K428" s="5" t="str">
        <f t="shared" si="8"/>
        <v>KS032</v>
      </c>
      <c r="L428" s="5" t="str">
        <f t="shared" si="9"/>
        <v>Gross Area/North</v>
      </c>
    </row>
    <row r="429" spans="1:12" x14ac:dyDescent="0.25">
      <c r="A429" t="s">
        <v>1219</v>
      </c>
      <c r="B429" t="s">
        <v>1717</v>
      </c>
      <c r="C429" s="5" t="s">
        <v>7095</v>
      </c>
      <c r="D429" t="s">
        <v>9418</v>
      </c>
      <c r="E429">
        <v>4</v>
      </c>
      <c r="F429" t="s">
        <v>9421</v>
      </c>
      <c r="G429">
        <v>21</v>
      </c>
      <c r="H429" s="5">
        <f t="shared" si="10"/>
        <v>1</v>
      </c>
      <c r="I429" s="5" t="str">
        <f ca="1">OFFSET('Appendix E'!$G$2,MATCH(A429,'Appendix E'!$A$3:$A$115,0),0)</f>
        <v>Yes</v>
      </c>
      <c r="K429" s="5" t="str">
        <f t="shared" si="8"/>
        <v>KS033</v>
      </c>
      <c r="L429" s="5" t="str">
        <f t="shared" si="9"/>
        <v>Net Area/North</v>
      </c>
    </row>
    <row r="430" spans="1:12" x14ac:dyDescent="0.25">
      <c r="A430" t="s">
        <v>1219</v>
      </c>
      <c r="B430" t="s">
        <v>1718</v>
      </c>
      <c r="C430" s="5" t="s">
        <v>7096</v>
      </c>
      <c r="D430" t="s">
        <v>9418</v>
      </c>
      <c r="E430">
        <v>4</v>
      </c>
      <c r="F430" t="s">
        <v>9421</v>
      </c>
      <c r="G430">
        <v>21</v>
      </c>
      <c r="H430" s="5">
        <f t="shared" si="10"/>
        <v>1</v>
      </c>
      <c r="I430" s="5" t="str">
        <f ca="1">OFFSET('Appendix E'!$G$2,MATCH(A430,'Appendix E'!$A$3:$A$115,0),0)</f>
        <v>Yes</v>
      </c>
      <c r="K430" s="5" t="str">
        <f t="shared" si="8"/>
        <v>KS034</v>
      </c>
      <c r="L430" s="5" t="str">
        <f t="shared" si="9"/>
        <v>Area New Caulked/North</v>
      </c>
    </row>
    <row r="431" spans="1:12" x14ac:dyDescent="0.25">
      <c r="A431" t="s">
        <v>1219</v>
      </c>
      <c r="B431" t="s">
        <v>1719</v>
      </c>
      <c r="C431" s="5" t="s">
        <v>7097</v>
      </c>
      <c r="D431" t="s">
        <v>9418</v>
      </c>
      <c r="E431">
        <v>4</v>
      </c>
      <c r="F431" t="s">
        <v>9421</v>
      </c>
      <c r="G431">
        <v>21</v>
      </c>
      <c r="H431" s="5">
        <f t="shared" si="10"/>
        <v>1</v>
      </c>
      <c r="I431" s="5" t="str">
        <f ca="1">OFFSET('Appendix E'!$G$2,MATCH(A431,'Appendix E'!$A$3:$A$115,0),0)</f>
        <v>Yes</v>
      </c>
      <c r="K431" s="5" t="str">
        <f t="shared" si="8"/>
        <v>KS035</v>
      </c>
      <c r="L431" s="5" t="str">
        <f t="shared" si="9"/>
        <v>Area Old Caulked/North</v>
      </c>
    </row>
    <row r="432" spans="1:12" x14ac:dyDescent="0.25">
      <c r="A432" t="s">
        <v>1219</v>
      </c>
      <c r="B432" t="s">
        <v>1720</v>
      </c>
      <c r="C432" s="5" t="s">
        <v>7098</v>
      </c>
      <c r="D432" t="s">
        <v>9418</v>
      </c>
      <c r="E432">
        <v>4</v>
      </c>
      <c r="F432" t="s">
        <v>9421</v>
      </c>
      <c r="G432">
        <v>21</v>
      </c>
      <c r="H432" s="5">
        <f t="shared" si="10"/>
        <v>1</v>
      </c>
      <c r="I432" s="5" t="str">
        <f ca="1">OFFSET('Appendix E'!$G$2,MATCH(A432,'Appendix E'!$A$3:$A$115,0),0)</f>
        <v>Yes</v>
      </c>
      <c r="K432" s="5" t="str">
        <f t="shared" si="8"/>
        <v>KS036</v>
      </c>
      <c r="L432" s="5" t="str">
        <f t="shared" si="9"/>
        <v>Area Weatherstripped/North</v>
      </c>
    </row>
    <row r="433" spans="1:12" x14ac:dyDescent="0.25">
      <c r="A433" t="s">
        <v>1219</v>
      </c>
      <c r="B433" t="s">
        <v>1721</v>
      </c>
      <c r="C433" s="5" t="s">
        <v>7099</v>
      </c>
      <c r="D433" t="s">
        <v>9418</v>
      </c>
      <c r="E433">
        <v>4</v>
      </c>
      <c r="F433" t="s">
        <v>9421</v>
      </c>
      <c r="G433">
        <v>21</v>
      </c>
      <c r="H433" s="5">
        <f t="shared" si="10"/>
        <v>1</v>
      </c>
      <c r="I433" s="5" t="str">
        <f ca="1">OFFSET('Appendix E'!$G$2,MATCH(A433,'Appendix E'!$A$3:$A$115,0),0)</f>
        <v>Yes</v>
      </c>
      <c r="K433" s="5" t="str">
        <f t="shared" si="8"/>
        <v>KS037</v>
      </c>
      <c r="L433" s="5" t="str">
        <f t="shared" si="9"/>
        <v>Gross Area/NE</v>
      </c>
    </row>
    <row r="434" spans="1:12" x14ac:dyDescent="0.25">
      <c r="A434" t="s">
        <v>1219</v>
      </c>
      <c r="B434" t="s">
        <v>1722</v>
      </c>
      <c r="C434" s="5" t="s">
        <v>7100</v>
      </c>
      <c r="D434" t="s">
        <v>9418</v>
      </c>
      <c r="E434">
        <v>4</v>
      </c>
      <c r="F434" t="s">
        <v>9421</v>
      </c>
      <c r="G434">
        <v>21</v>
      </c>
      <c r="H434" s="5">
        <f t="shared" si="10"/>
        <v>1</v>
      </c>
      <c r="I434" s="5" t="str">
        <f ca="1">OFFSET('Appendix E'!$G$2,MATCH(A434,'Appendix E'!$A$3:$A$115,0),0)</f>
        <v>Yes</v>
      </c>
      <c r="K434" s="5" t="str">
        <f t="shared" si="8"/>
        <v>KS038</v>
      </c>
      <c r="L434" s="5" t="str">
        <f t="shared" si="9"/>
        <v>Net Area/NE</v>
      </c>
    </row>
    <row r="435" spans="1:12" x14ac:dyDescent="0.25">
      <c r="A435" t="s">
        <v>1219</v>
      </c>
      <c r="B435" t="s">
        <v>1723</v>
      </c>
      <c r="C435" s="5" t="s">
        <v>7101</v>
      </c>
      <c r="D435" t="s">
        <v>9418</v>
      </c>
      <c r="E435">
        <v>4</v>
      </c>
      <c r="F435" t="s">
        <v>9421</v>
      </c>
      <c r="G435">
        <v>21</v>
      </c>
      <c r="H435" s="5">
        <f t="shared" si="10"/>
        <v>1</v>
      </c>
      <c r="I435" s="5" t="str">
        <f ca="1">OFFSET('Appendix E'!$G$2,MATCH(A435,'Appendix E'!$A$3:$A$115,0),0)</f>
        <v>Yes</v>
      </c>
      <c r="K435" s="5" t="str">
        <f t="shared" si="8"/>
        <v>KS039</v>
      </c>
      <c r="L435" s="5" t="str">
        <f t="shared" si="9"/>
        <v>Area New Caulked/NE</v>
      </c>
    </row>
    <row r="436" spans="1:12" x14ac:dyDescent="0.25">
      <c r="A436" t="s">
        <v>1219</v>
      </c>
      <c r="B436" t="s">
        <v>1724</v>
      </c>
      <c r="C436" s="5" t="s">
        <v>7102</v>
      </c>
      <c r="D436" t="s">
        <v>9418</v>
      </c>
      <c r="E436">
        <v>4</v>
      </c>
      <c r="F436" t="s">
        <v>9421</v>
      </c>
      <c r="G436">
        <v>21</v>
      </c>
      <c r="H436" s="5">
        <f t="shared" si="10"/>
        <v>1</v>
      </c>
      <c r="I436" s="5" t="str">
        <f ca="1">OFFSET('Appendix E'!$G$2,MATCH(A436,'Appendix E'!$A$3:$A$115,0),0)</f>
        <v>Yes</v>
      </c>
      <c r="K436" s="5" t="str">
        <f t="shared" si="8"/>
        <v>KS040</v>
      </c>
      <c r="L436" s="5" t="str">
        <f t="shared" si="9"/>
        <v>Area Old Caulked/NE</v>
      </c>
    </row>
    <row r="437" spans="1:12" x14ac:dyDescent="0.25">
      <c r="A437" t="s">
        <v>1219</v>
      </c>
      <c r="B437" t="s">
        <v>1725</v>
      </c>
      <c r="C437" s="5" t="s">
        <v>7103</v>
      </c>
      <c r="D437" t="s">
        <v>9418</v>
      </c>
      <c r="E437">
        <v>4</v>
      </c>
      <c r="F437" t="s">
        <v>9421</v>
      </c>
      <c r="G437">
        <v>21</v>
      </c>
      <c r="H437" s="5">
        <f t="shared" si="10"/>
        <v>1</v>
      </c>
      <c r="I437" s="5" t="str">
        <f ca="1">OFFSET('Appendix E'!$G$2,MATCH(A437,'Appendix E'!$A$3:$A$115,0),0)</f>
        <v>Yes</v>
      </c>
      <c r="K437" s="5" t="str">
        <f t="shared" si="8"/>
        <v>KS041</v>
      </c>
      <c r="L437" s="5" t="str">
        <f t="shared" si="9"/>
        <v>Area Weatherstripped/NE</v>
      </c>
    </row>
    <row r="438" spans="1:12" x14ac:dyDescent="0.25">
      <c r="A438" t="s">
        <v>1219</v>
      </c>
      <c r="B438" t="s">
        <v>1726</v>
      </c>
      <c r="C438" s="5" t="s">
        <v>7104</v>
      </c>
      <c r="D438" t="s">
        <v>9418</v>
      </c>
      <c r="E438">
        <v>4</v>
      </c>
      <c r="F438" t="s">
        <v>9421</v>
      </c>
      <c r="G438">
        <v>21</v>
      </c>
      <c r="H438" s="5">
        <f t="shared" si="10"/>
        <v>1</v>
      </c>
      <c r="I438" s="5" t="str">
        <f ca="1">OFFSET('Appendix E'!$G$2,MATCH(A438,'Appendix E'!$A$3:$A$115,0),0)</f>
        <v>Yes</v>
      </c>
      <c r="K438" s="5" t="str">
        <f t="shared" si="8"/>
        <v>KS042</v>
      </c>
      <c r="L438" s="5" t="str">
        <f t="shared" si="9"/>
        <v>Gross Area/East</v>
      </c>
    </row>
    <row r="439" spans="1:12" x14ac:dyDescent="0.25">
      <c r="A439" t="s">
        <v>1219</v>
      </c>
      <c r="B439" t="s">
        <v>1727</v>
      </c>
      <c r="C439" s="5" t="s">
        <v>7105</v>
      </c>
      <c r="D439" t="s">
        <v>9418</v>
      </c>
      <c r="E439">
        <v>4</v>
      </c>
      <c r="F439" t="s">
        <v>9421</v>
      </c>
      <c r="G439">
        <v>21</v>
      </c>
      <c r="H439" s="5">
        <f t="shared" si="10"/>
        <v>1</v>
      </c>
      <c r="I439" s="5" t="str">
        <f ca="1">OFFSET('Appendix E'!$G$2,MATCH(A439,'Appendix E'!$A$3:$A$115,0),0)</f>
        <v>Yes</v>
      </c>
      <c r="K439" s="5" t="str">
        <f t="shared" si="8"/>
        <v>KS043</v>
      </c>
      <c r="L439" s="5" t="str">
        <f t="shared" si="9"/>
        <v>Net Area/East</v>
      </c>
    </row>
    <row r="440" spans="1:12" x14ac:dyDescent="0.25">
      <c r="A440" t="s">
        <v>1219</v>
      </c>
      <c r="B440" t="s">
        <v>1728</v>
      </c>
      <c r="C440" s="5" t="s">
        <v>7106</v>
      </c>
      <c r="D440" t="s">
        <v>9418</v>
      </c>
      <c r="E440">
        <v>4</v>
      </c>
      <c r="F440" t="s">
        <v>9421</v>
      </c>
      <c r="G440">
        <v>21</v>
      </c>
      <c r="H440" s="5">
        <f t="shared" si="10"/>
        <v>1</v>
      </c>
      <c r="I440" s="5" t="str">
        <f ca="1">OFFSET('Appendix E'!$G$2,MATCH(A440,'Appendix E'!$A$3:$A$115,0),0)</f>
        <v>Yes</v>
      </c>
      <c r="K440" s="5" t="str">
        <f t="shared" si="8"/>
        <v>KS044</v>
      </c>
      <c r="L440" s="5" t="str">
        <f t="shared" si="9"/>
        <v>Area New Caulked/East</v>
      </c>
    </row>
    <row r="441" spans="1:12" x14ac:dyDescent="0.25">
      <c r="A441" t="s">
        <v>1219</v>
      </c>
      <c r="B441" t="s">
        <v>1729</v>
      </c>
      <c r="C441" s="5" t="s">
        <v>7107</v>
      </c>
      <c r="D441" t="s">
        <v>9418</v>
      </c>
      <c r="E441">
        <v>4</v>
      </c>
      <c r="F441" t="s">
        <v>9421</v>
      </c>
      <c r="G441">
        <v>21</v>
      </c>
      <c r="H441" s="5">
        <f t="shared" si="10"/>
        <v>1</v>
      </c>
      <c r="I441" s="5" t="str">
        <f ca="1">OFFSET('Appendix E'!$G$2,MATCH(A441,'Appendix E'!$A$3:$A$115,0),0)</f>
        <v>Yes</v>
      </c>
      <c r="K441" s="5" t="str">
        <f t="shared" si="8"/>
        <v>KS045</v>
      </c>
      <c r="L441" s="5" t="str">
        <f t="shared" si="9"/>
        <v>Area Old Caulked/East</v>
      </c>
    </row>
    <row r="442" spans="1:12" x14ac:dyDescent="0.25">
      <c r="A442" t="s">
        <v>1219</v>
      </c>
      <c r="B442" t="s">
        <v>1730</v>
      </c>
      <c r="C442" s="5" t="s">
        <v>7108</v>
      </c>
      <c r="D442" t="s">
        <v>9418</v>
      </c>
      <c r="E442">
        <v>4</v>
      </c>
      <c r="F442" t="s">
        <v>9421</v>
      </c>
      <c r="G442">
        <v>21</v>
      </c>
      <c r="H442" s="5">
        <f t="shared" si="10"/>
        <v>1</v>
      </c>
      <c r="I442" s="5" t="str">
        <f ca="1">OFFSET('Appendix E'!$G$2,MATCH(A442,'Appendix E'!$A$3:$A$115,0),0)</f>
        <v>Yes</v>
      </c>
      <c r="K442" s="5" t="str">
        <f t="shared" si="8"/>
        <v>KS046</v>
      </c>
      <c r="L442" s="5" t="str">
        <f t="shared" si="9"/>
        <v>Area Weatherstripped/East</v>
      </c>
    </row>
    <row r="443" spans="1:12" x14ac:dyDescent="0.25">
      <c r="A443" t="s">
        <v>1219</v>
      </c>
      <c r="B443" t="s">
        <v>1731</v>
      </c>
      <c r="C443" s="5" t="s">
        <v>7109</v>
      </c>
      <c r="D443" t="s">
        <v>9418</v>
      </c>
      <c r="E443">
        <v>4</v>
      </c>
      <c r="F443" t="s">
        <v>9421</v>
      </c>
      <c r="G443">
        <v>21</v>
      </c>
      <c r="H443" s="5">
        <f t="shared" si="10"/>
        <v>1</v>
      </c>
      <c r="I443" s="5" t="str">
        <f ca="1">OFFSET('Appendix E'!$G$2,MATCH(A443,'Appendix E'!$A$3:$A$115,0),0)</f>
        <v>Yes</v>
      </c>
      <c r="K443" s="5" t="str">
        <f t="shared" si="8"/>
        <v>KS047</v>
      </c>
      <c r="L443" s="5" t="str">
        <f t="shared" si="9"/>
        <v>Gross Area/SE</v>
      </c>
    </row>
    <row r="444" spans="1:12" x14ac:dyDescent="0.25">
      <c r="A444" t="s">
        <v>1219</v>
      </c>
      <c r="B444" t="s">
        <v>1732</v>
      </c>
      <c r="C444" s="5" t="s">
        <v>7110</v>
      </c>
      <c r="D444" t="s">
        <v>9418</v>
      </c>
      <c r="E444">
        <v>4</v>
      </c>
      <c r="F444" t="s">
        <v>9421</v>
      </c>
      <c r="G444">
        <v>21</v>
      </c>
      <c r="H444" s="5">
        <f t="shared" si="10"/>
        <v>1</v>
      </c>
      <c r="I444" s="5" t="str">
        <f ca="1">OFFSET('Appendix E'!$G$2,MATCH(A444,'Appendix E'!$A$3:$A$115,0),0)</f>
        <v>Yes</v>
      </c>
      <c r="K444" s="5" t="str">
        <f t="shared" si="8"/>
        <v>KS048</v>
      </c>
      <c r="L444" s="5" t="str">
        <f t="shared" si="9"/>
        <v>Net Area/SE</v>
      </c>
    </row>
    <row r="445" spans="1:12" x14ac:dyDescent="0.25">
      <c r="A445" t="s">
        <v>1219</v>
      </c>
      <c r="B445" t="s">
        <v>1733</v>
      </c>
      <c r="C445" s="5" t="s">
        <v>7111</v>
      </c>
      <c r="D445" t="s">
        <v>9418</v>
      </c>
      <c r="E445">
        <v>4</v>
      </c>
      <c r="F445" t="s">
        <v>9421</v>
      </c>
      <c r="G445">
        <v>21</v>
      </c>
      <c r="H445" s="5">
        <f t="shared" si="10"/>
        <v>1</v>
      </c>
      <c r="I445" s="5" t="str">
        <f ca="1">OFFSET('Appendix E'!$G$2,MATCH(A445,'Appendix E'!$A$3:$A$115,0),0)</f>
        <v>Yes</v>
      </c>
      <c r="K445" s="5" t="str">
        <f t="shared" si="8"/>
        <v>KS049</v>
      </c>
      <c r="L445" s="5" t="str">
        <f t="shared" si="9"/>
        <v>Area New Caulked/SE</v>
      </c>
    </row>
    <row r="446" spans="1:12" x14ac:dyDescent="0.25">
      <c r="A446" t="s">
        <v>1219</v>
      </c>
      <c r="B446" t="s">
        <v>1734</v>
      </c>
      <c r="C446" s="5" t="s">
        <v>7112</v>
      </c>
      <c r="D446" t="s">
        <v>9418</v>
      </c>
      <c r="E446">
        <v>4</v>
      </c>
      <c r="F446" t="s">
        <v>9421</v>
      </c>
      <c r="G446">
        <v>21</v>
      </c>
      <c r="H446" s="5">
        <f t="shared" si="10"/>
        <v>1</v>
      </c>
      <c r="I446" s="5" t="str">
        <f ca="1">OFFSET('Appendix E'!$G$2,MATCH(A446,'Appendix E'!$A$3:$A$115,0),0)</f>
        <v>Yes</v>
      </c>
      <c r="K446" s="5" t="str">
        <f t="shared" si="8"/>
        <v>KS050</v>
      </c>
      <c r="L446" s="5" t="str">
        <f t="shared" si="9"/>
        <v>Area Old Caulked/SE</v>
      </c>
    </row>
    <row r="447" spans="1:12" x14ac:dyDescent="0.25">
      <c r="A447" t="s">
        <v>1219</v>
      </c>
      <c r="B447" t="s">
        <v>1735</v>
      </c>
      <c r="C447" s="5" t="s">
        <v>7113</v>
      </c>
      <c r="D447" t="s">
        <v>9418</v>
      </c>
      <c r="E447">
        <v>4</v>
      </c>
      <c r="F447" t="s">
        <v>9421</v>
      </c>
      <c r="G447">
        <v>21</v>
      </c>
      <c r="H447" s="5">
        <f t="shared" si="10"/>
        <v>1</v>
      </c>
      <c r="I447" s="5" t="str">
        <f ca="1">OFFSET('Appendix E'!$G$2,MATCH(A447,'Appendix E'!$A$3:$A$115,0),0)</f>
        <v>Yes</v>
      </c>
      <c r="K447" s="5" t="str">
        <f t="shared" si="8"/>
        <v>KS051</v>
      </c>
      <c r="L447" s="5" t="str">
        <f t="shared" si="9"/>
        <v>Area Weatherstripped/SE</v>
      </c>
    </row>
    <row r="448" spans="1:12" x14ac:dyDescent="0.25">
      <c r="A448" t="s">
        <v>1219</v>
      </c>
      <c r="B448" t="s">
        <v>1736</v>
      </c>
      <c r="C448" s="5" t="s">
        <v>7114</v>
      </c>
      <c r="D448" t="s">
        <v>9418</v>
      </c>
      <c r="E448">
        <v>4</v>
      </c>
      <c r="F448" t="s">
        <v>9421</v>
      </c>
      <c r="G448">
        <v>21</v>
      </c>
      <c r="H448" s="5">
        <f t="shared" si="10"/>
        <v>1</v>
      </c>
      <c r="I448" s="5" t="str">
        <f ca="1">OFFSET('Appendix E'!$G$2,MATCH(A448,'Appendix E'!$A$3:$A$115,0),0)</f>
        <v>Yes</v>
      </c>
      <c r="K448" s="5" t="str">
        <f t="shared" si="8"/>
        <v>KS052</v>
      </c>
      <c r="L448" s="5" t="str">
        <f t="shared" si="9"/>
        <v>Gross Area/South</v>
      </c>
    </row>
    <row r="449" spans="1:12" x14ac:dyDescent="0.25">
      <c r="A449" t="s">
        <v>1219</v>
      </c>
      <c r="B449" t="s">
        <v>1737</v>
      </c>
      <c r="C449" s="5" t="s">
        <v>7115</v>
      </c>
      <c r="D449" t="s">
        <v>9418</v>
      </c>
      <c r="E449">
        <v>4</v>
      </c>
      <c r="F449" t="s">
        <v>9421</v>
      </c>
      <c r="G449">
        <v>21</v>
      </c>
      <c r="H449" s="5">
        <f t="shared" si="10"/>
        <v>1</v>
      </c>
      <c r="I449" s="5" t="str">
        <f ca="1">OFFSET('Appendix E'!$G$2,MATCH(A449,'Appendix E'!$A$3:$A$115,0),0)</f>
        <v>Yes</v>
      </c>
      <c r="K449" s="5" t="str">
        <f t="shared" ref="K449:K512" si="11">LEFT(B449,5)</f>
        <v>KS053</v>
      </c>
      <c r="L449" s="5" t="str">
        <f t="shared" ref="L449:L512" si="12">REPLACE(C449,1,6,"")</f>
        <v>Net Area/South</v>
      </c>
    </row>
    <row r="450" spans="1:12" x14ac:dyDescent="0.25">
      <c r="A450" t="s">
        <v>1219</v>
      </c>
      <c r="B450" t="s">
        <v>1738</v>
      </c>
      <c r="C450" s="5" t="s">
        <v>7116</v>
      </c>
      <c r="D450" t="s">
        <v>9418</v>
      </c>
      <c r="E450">
        <v>4</v>
      </c>
      <c r="F450" t="s">
        <v>9421</v>
      </c>
      <c r="G450">
        <v>21</v>
      </c>
      <c r="H450" s="5">
        <f t="shared" si="10"/>
        <v>1</v>
      </c>
      <c r="I450" s="5" t="str">
        <f ca="1">OFFSET('Appendix E'!$G$2,MATCH(A450,'Appendix E'!$A$3:$A$115,0),0)</f>
        <v>Yes</v>
      </c>
      <c r="K450" s="5" t="str">
        <f t="shared" si="11"/>
        <v>KS054</v>
      </c>
      <c r="L450" s="5" t="str">
        <f t="shared" si="12"/>
        <v>Area New Caulked/South</v>
      </c>
    </row>
    <row r="451" spans="1:12" x14ac:dyDescent="0.25">
      <c r="A451" t="s">
        <v>1219</v>
      </c>
      <c r="B451" t="s">
        <v>1739</v>
      </c>
      <c r="C451" s="5" t="s">
        <v>7117</v>
      </c>
      <c r="D451" t="s">
        <v>9418</v>
      </c>
      <c r="E451">
        <v>4</v>
      </c>
      <c r="F451" t="s">
        <v>9421</v>
      </c>
      <c r="G451">
        <v>21</v>
      </c>
      <c r="H451" s="5">
        <f t="shared" si="10"/>
        <v>1</v>
      </c>
      <c r="I451" s="5" t="str">
        <f ca="1">OFFSET('Appendix E'!$G$2,MATCH(A451,'Appendix E'!$A$3:$A$115,0),0)</f>
        <v>Yes</v>
      </c>
      <c r="K451" s="5" t="str">
        <f t="shared" si="11"/>
        <v>KS055</v>
      </c>
      <c r="L451" s="5" t="str">
        <f t="shared" si="12"/>
        <v>Area Old Caulked/South</v>
      </c>
    </row>
    <row r="452" spans="1:12" x14ac:dyDescent="0.25">
      <c r="A452" t="s">
        <v>1219</v>
      </c>
      <c r="B452" t="s">
        <v>1740</v>
      </c>
      <c r="C452" s="5" t="s">
        <v>7118</v>
      </c>
      <c r="D452" t="s">
        <v>9418</v>
      </c>
      <c r="E452">
        <v>4</v>
      </c>
      <c r="F452" t="s">
        <v>9421</v>
      </c>
      <c r="G452">
        <v>21</v>
      </c>
      <c r="H452" s="5">
        <f t="shared" ref="H452:H515" si="13">IF(F452&lt;&gt;"",1,"")</f>
        <v>1</v>
      </c>
      <c r="I452" s="5" t="str">
        <f ca="1">OFFSET('Appendix E'!$G$2,MATCH(A452,'Appendix E'!$A$3:$A$115,0),0)</f>
        <v>Yes</v>
      </c>
      <c r="K452" s="5" t="str">
        <f t="shared" si="11"/>
        <v>KS056</v>
      </c>
      <c r="L452" s="5" t="str">
        <f t="shared" si="12"/>
        <v>Area Weatherstripped/South</v>
      </c>
    </row>
    <row r="453" spans="1:12" x14ac:dyDescent="0.25">
      <c r="A453" t="s">
        <v>1219</v>
      </c>
      <c r="B453" t="s">
        <v>1741</v>
      </c>
      <c r="C453" s="5" t="s">
        <v>7119</v>
      </c>
      <c r="D453" t="s">
        <v>9418</v>
      </c>
      <c r="E453">
        <v>4</v>
      </c>
      <c r="F453" t="s">
        <v>9421</v>
      </c>
      <c r="G453">
        <v>21</v>
      </c>
      <c r="H453" s="5">
        <f t="shared" si="13"/>
        <v>1</v>
      </c>
      <c r="I453" s="5" t="str">
        <f ca="1">OFFSET('Appendix E'!$G$2,MATCH(A453,'Appendix E'!$A$3:$A$115,0),0)</f>
        <v>Yes</v>
      </c>
      <c r="K453" s="5" t="str">
        <f t="shared" si="11"/>
        <v>KS057</v>
      </c>
      <c r="L453" s="5" t="str">
        <f t="shared" si="12"/>
        <v>Gross Area/SW</v>
      </c>
    </row>
    <row r="454" spans="1:12" x14ac:dyDescent="0.25">
      <c r="A454" t="s">
        <v>1219</v>
      </c>
      <c r="B454" t="s">
        <v>1742</v>
      </c>
      <c r="C454" s="5" t="s">
        <v>7120</v>
      </c>
      <c r="D454" t="s">
        <v>9418</v>
      </c>
      <c r="E454">
        <v>4</v>
      </c>
      <c r="F454" t="s">
        <v>9421</v>
      </c>
      <c r="G454">
        <v>21</v>
      </c>
      <c r="H454" s="5">
        <f t="shared" si="13"/>
        <v>1</v>
      </c>
      <c r="I454" s="5" t="str">
        <f ca="1">OFFSET('Appendix E'!$G$2,MATCH(A454,'Appendix E'!$A$3:$A$115,0),0)</f>
        <v>Yes</v>
      </c>
      <c r="K454" s="5" t="str">
        <f t="shared" si="11"/>
        <v>KS058</v>
      </c>
      <c r="L454" s="5" t="str">
        <f t="shared" si="12"/>
        <v>Net Area/SW</v>
      </c>
    </row>
    <row r="455" spans="1:12" x14ac:dyDescent="0.25">
      <c r="A455" t="s">
        <v>1219</v>
      </c>
      <c r="B455" t="s">
        <v>1743</v>
      </c>
      <c r="C455" s="5" t="s">
        <v>7121</v>
      </c>
      <c r="D455" t="s">
        <v>9418</v>
      </c>
      <c r="E455">
        <v>4</v>
      </c>
      <c r="F455" t="s">
        <v>9421</v>
      </c>
      <c r="G455">
        <v>21</v>
      </c>
      <c r="H455" s="5">
        <f t="shared" si="13"/>
        <v>1</v>
      </c>
      <c r="I455" s="5" t="str">
        <f ca="1">OFFSET('Appendix E'!$G$2,MATCH(A455,'Appendix E'!$A$3:$A$115,0),0)</f>
        <v>Yes</v>
      </c>
      <c r="K455" s="5" t="str">
        <f t="shared" si="11"/>
        <v>KS059</v>
      </c>
      <c r="L455" s="5" t="str">
        <f t="shared" si="12"/>
        <v>Area New Caulked/SW</v>
      </c>
    </row>
    <row r="456" spans="1:12" x14ac:dyDescent="0.25">
      <c r="A456" t="s">
        <v>1219</v>
      </c>
      <c r="B456" t="s">
        <v>1744</v>
      </c>
      <c r="C456" s="5" t="s">
        <v>7122</v>
      </c>
      <c r="D456" t="s">
        <v>9418</v>
      </c>
      <c r="E456">
        <v>4</v>
      </c>
      <c r="F456" t="s">
        <v>9421</v>
      </c>
      <c r="G456">
        <v>21</v>
      </c>
      <c r="H456" s="5">
        <f t="shared" si="13"/>
        <v>1</v>
      </c>
      <c r="I456" s="5" t="str">
        <f ca="1">OFFSET('Appendix E'!$G$2,MATCH(A456,'Appendix E'!$A$3:$A$115,0),0)</f>
        <v>Yes</v>
      </c>
      <c r="K456" s="5" t="str">
        <f t="shared" si="11"/>
        <v>KS060</v>
      </c>
      <c r="L456" s="5" t="str">
        <f t="shared" si="12"/>
        <v>Area Old Caulked/SW</v>
      </c>
    </row>
    <row r="457" spans="1:12" x14ac:dyDescent="0.25">
      <c r="A457" t="s">
        <v>1219</v>
      </c>
      <c r="B457" t="s">
        <v>1745</v>
      </c>
      <c r="C457" s="5" t="s">
        <v>7123</v>
      </c>
      <c r="D457" t="s">
        <v>9418</v>
      </c>
      <c r="E457">
        <v>4</v>
      </c>
      <c r="F457" t="s">
        <v>9421</v>
      </c>
      <c r="G457">
        <v>21</v>
      </c>
      <c r="H457" s="5">
        <f t="shared" si="13"/>
        <v>1</v>
      </c>
      <c r="I457" s="5" t="str">
        <f ca="1">OFFSET('Appendix E'!$G$2,MATCH(A457,'Appendix E'!$A$3:$A$115,0),0)</f>
        <v>Yes</v>
      </c>
      <c r="K457" s="5" t="str">
        <f t="shared" si="11"/>
        <v>KS061</v>
      </c>
      <c r="L457" s="5" t="str">
        <f t="shared" si="12"/>
        <v>Area Weatherstripped/SW</v>
      </c>
    </row>
    <row r="458" spans="1:12" x14ac:dyDescent="0.25">
      <c r="A458" t="s">
        <v>1219</v>
      </c>
      <c r="B458" t="s">
        <v>1746</v>
      </c>
      <c r="C458" s="5" t="s">
        <v>7124</v>
      </c>
      <c r="D458" t="s">
        <v>9418</v>
      </c>
      <c r="E458">
        <v>4</v>
      </c>
      <c r="F458" t="s">
        <v>9421</v>
      </c>
      <c r="G458">
        <v>21</v>
      </c>
      <c r="H458" s="5">
        <f t="shared" si="13"/>
        <v>1</v>
      </c>
      <c r="I458" s="5" t="str">
        <f ca="1">OFFSET('Appendix E'!$G$2,MATCH(A458,'Appendix E'!$A$3:$A$115,0),0)</f>
        <v>Yes</v>
      </c>
      <c r="K458" s="5" t="str">
        <f t="shared" si="11"/>
        <v>KS062</v>
      </c>
      <c r="L458" s="5" t="str">
        <f t="shared" si="12"/>
        <v>Gross Area/West</v>
      </c>
    </row>
    <row r="459" spans="1:12" x14ac:dyDescent="0.25">
      <c r="A459" t="s">
        <v>1219</v>
      </c>
      <c r="B459" t="s">
        <v>1747</v>
      </c>
      <c r="C459" s="5" t="s">
        <v>7125</v>
      </c>
      <c r="D459" t="s">
        <v>9418</v>
      </c>
      <c r="E459">
        <v>4</v>
      </c>
      <c r="F459" t="s">
        <v>9421</v>
      </c>
      <c r="G459">
        <v>21</v>
      </c>
      <c r="H459" s="5">
        <f t="shared" si="13"/>
        <v>1</v>
      </c>
      <c r="I459" s="5" t="str">
        <f ca="1">OFFSET('Appendix E'!$G$2,MATCH(A459,'Appendix E'!$A$3:$A$115,0),0)</f>
        <v>Yes</v>
      </c>
      <c r="K459" s="5" t="str">
        <f t="shared" si="11"/>
        <v>KS063</v>
      </c>
      <c r="L459" s="5" t="str">
        <f t="shared" si="12"/>
        <v>Net Area/West</v>
      </c>
    </row>
    <row r="460" spans="1:12" x14ac:dyDescent="0.25">
      <c r="A460" t="s">
        <v>1219</v>
      </c>
      <c r="B460" t="s">
        <v>1748</v>
      </c>
      <c r="C460" s="5" t="s">
        <v>7126</v>
      </c>
      <c r="D460" t="s">
        <v>9418</v>
      </c>
      <c r="E460">
        <v>4</v>
      </c>
      <c r="F460" t="s">
        <v>9421</v>
      </c>
      <c r="G460">
        <v>21</v>
      </c>
      <c r="H460" s="5">
        <f t="shared" si="13"/>
        <v>1</v>
      </c>
      <c r="I460" s="5" t="str">
        <f ca="1">OFFSET('Appendix E'!$G$2,MATCH(A460,'Appendix E'!$A$3:$A$115,0),0)</f>
        <v>Yes</v>
      </c>
      <c r="K460" s="5" t="str">
        <f t="shared" si="11"/>
        <v>KS064</v>
      </c>
      <c r="L460" s="5" t="str">
        <f t="shared" si="12"/>
        <v>Area New Caulked/West</v>
      </c>
    </row>
    <row r="461" spans="1:12" x14ac:dyDescent="0.25">
      <c r="A461" t="s">
        <v>1219</v>
      </c>
      <c r="B461" t="s">
        <v>1749</v>
      </c>
      <c r="C461" s="5" t="s">
        <v>7127</v>
      </c>
      <c r="D461" t="s">
        <v>9418</v>
      </c>
      <c r="E461">
        <v>4</v>
      </c>
      <c r="F461" t="s">
        <v>9421</v>
      </c>
      <c r="G461">
        <v>21</v>
      </c>
      <c r="H461" s="5">
        <f t="shared" si="13"/>
        <v>1</v>
      </c>
      <c r="I461" s="5" t="str">
        <f ca="1">OFFSET('Appendix E'!$G$2,MATCH(A461,'Appendix E'!$A$3:$A$115,0),0)</f>
        <v>Yes</v>
      </c>
      <c r="K461" s="5" t="str">
        <f t="shared" si="11"/>
        <v>KS065</v>
      </c>
      <c r="L461" s="5" t="str">
        <f t="shared" si="12"/>
        <v>Area Old Caulked/West</v>
      </c>
    </row>
    <row r="462" spans="1:12" x14ac:dyDescent="0.25">
      <c r="A462" t="s">
        <v>1219</v>
      </c>
      <c r="B462" t="s">
        <v>1750</v>
      </c>
      <c r="C462" s="5" t="s">
        <v>7128</v>
      </c>
      <c r="D462" t="s">
        <v>9418</v>
      </c>
      <c r="E462">
        <v>4</v>
      </c>
      <c r="F462" t="s">
        <v>9421</v>
      </c>
      <c r="G462">
        <v>21</v>
      </c>
      <c r="H462" s="5">
        <f t="shared" si="13"/>
        <v>1</v>
      </c>
      <c r="I462" s="5" t="str">
        <f ca="1">OFFSET('Appendix E'!$G$2,MATCH(A462,'Appendix E'!$A$3:$A$115,0),0)</f>
        <v>Yes</v>
      </c>
      <c r="K462" s="5" t="str">
        <f t="shared" si="11"/>
        <v>KS066</v>
      </c>
      <c r="L462" s="5" t="str">
        <f t="shared" si="12"/>
        <v>Area Weatherstripped/West</v>
      </c>
    </row>
    <row r="463" spans="1:12" x14ac:dyDescent="0.25">
      <c r="A463" t="s">
        <v>1219</v>
      </c>
      <c r="B463" t="s">
        <v>1751</v>
      </c>
      <c r="C463" s="5" t="s">
        <v>7129</v>
      </c>
      <c r="D463" t="s">
        <v>9418</v>
      </c>
      <c r="E463">
        <v>4</v>
      </c>
      <c r="F463" t="s">
        <v>9421</v>
      </c>
      <c r="G463">
        <v>21</v>
      </c>
      <c r="H463" s="5">
        <f t="shared" si="13"/>
        <v>1</v>
      </c>
      <c r="I463" s="5" t="str">
        <f ca="1">OFFSET('Appendix E'!$G$2,MATCH(A463,'Appendix E'!$A$3:$A$115,0),0)</f>
        <v>Yes</v>
      </c>
      <c r="K463" s="5" t="str">
        <f t="shared" si="11"/>
        <v>KS067</v>
      </c>
      <c r="L463" s="5" t="str">
        <f t="shared" si="12"/>
        <v>Gross Area/NW</v>
      </c>
    </row>
    <row r="464" spans="1:12" x14ac:dyDescent="0.25">
      <c r="A464" t="s">
        <v>1219</v>
      </c>
      <c r="B464" t="s">
        <v>1752</v>
      </c>
      <c r="C464" s="5" t="s">
        <v>7130</v>
      </c>
      <c r="D464" t="s">
        <v>9418</v>
      </c>
      <c r="E464">
        <v>4</v>
      </c>
      <c r="F464" t="s">
        <v>9421</v>
      </c>
      <c r="G464">
        <v>21</v>
      </c>
      <c r="H464" s="5">
        <f t="shared" si="13"/>
        <v>1</v>
      </c>
      <c r="I464" s="5" t="str">
        <f ca="1">OFFSET('Appendix E'!$G$2,MATCH(A464,'Appendix E'!$A$3:$A$115,0),0)</f>
        <v>Yes</v>
      </c>
      <c r="K464" s="5" t="str">
        <f t="shared" si="11"/>
        <v>KS068</v>
      </c>
      <c r="L464" s="5" t="str">
        <f t="shared" si="12"/>
        <v>Net Area/NW</v>
      </c>
    </row>
    <row r="465" spans="1:12" x14ac:dyDescent="0.25">
      <c r="A465" t="s">
        <v>1219</v>
      </c>
      <c r="B465" t="s">
        <v>1753</v>
      </c>
      <c r="C465" s="5" t="s">
        <v>7131</v>
      </c>
      <c r="D465" t="s">
        <v>9418</v>
      </c>
      <c r="E465">
        <v>4</v>
      </c>
      <c r="F465" t="s">
        <v>9421</v>
      </c>
      <c r="G465">
        <v>21</v>
      </c>
      <c r="H465" s="5">
        <f t="shared" si="13"/>
        <v>1</v>
      </c>
      <c r="I465" s="5" t="str">
        <f ca="1">OFFSET('Appendix E'!$G$2,MATCH(A465,'Appendix E'!$A$3:$A$115,0),0)</f>
        <v>Yes</v>
      </c>
      <c r="K465" s="5" t="str">
        <f t="shared" si="11"/>
        <v>KS069</v>
      </c>
      <c r="L465" s="5" t="str">
        <f t="shared" si="12"/>
        <v>Area New Caulked/NW</v>
      </c>
    </row>
    <row r="466" spans="1:12" x14ac:dyDescent="0.25">
      <c r="A466" t="s">
        <v>1219</v>
      </c>
      <c r="B466" t="s">
        <v>1754</v>
      </c>
      <c r="C466" s="5" t="s">
        <v>7132</v>
      </c>
      <c r="D466" t="s">
        <v>9418</v>
      </c>
      <c r="E466">
        <v>4</v>
      </c>
      <c r="F466" t="s">
        <v>9421</v>
      </c>
      <c r="G466">
        <v>21</v>
      </c>
      <c r="H466" s="5">
        <f t="shared" si="13"/>
        <v>1</v>
      </c>
      <c r="I466" s="5" t="str">
        <f ca="1">OFFSET('Appendix E'!$G$2,MATCH(A466,'Appendix E'!$A$3:$A$115,0),0)</f>
        <v>Yes</v>
      </c>
      <c r="K466" s="5" t="str">
        <f t="shared" si="11"/>
        <v>KS070</v>
      </c>
      <c r="L466" s="5" t="str">
        <f t="shared" si="12"/>
        <v>Area Old Caulked/NW</v>
      </c>
    </row>
    <row r="467" spans="1:12" x14ac:dyDescent="0.25">
      <c r="A467" t="s">
        <v>1219</v>
      </c>
      <c r="B467" t="s">
        <v>1755</v>
      </c>
      <c r="C467" s="5" t="s">
        <v>7133</v>
      </c>
      <c r="D467" t="s">
        <v>9418</v>
      </c>
      <c r="E467">
        <v>4</v>
      </c>
      <c r="F467" t="s">
        <v>9421</v>
      </c>
      <c r="G467">
        <v>21</v>
      </c>
      <c r="H467" s="5">
        <f t="shared" si="13"/>
        <v>1</v>
      </c>
      <c r="I467" s="5" t="str">
        <f ca="1">OFFSET('Appendix E'!$G$2,MATCH(A467,'Appendix E'!$A$3:$A$115,0),0)</f>
        <v>Yes</v>
      </c>
      <c r="K467" s="5" t="str">
        <f t="shared" si="11"/>
        <v>KS071</v>
      </c>
      <c r="L467" s="5" t="str">
        <f t="shared" si="12"/>
        <v>Area Weatherstripped/NW</v>
      </c>
    </row>
    <row r="468" spans="1:12" x14ac:dyDescent="0.25">
      <c r="A468" t="s">
        <v>1219</v>
      </c>
      <c r="B468" t="s">
        <v>1756</v>
      </c>
      <c r="C468" s="5" t="s">
        <v>7134</v>
      </c>
      <c r="D468" t="s">
        <v>9418</v>
      </c>
      <c r="E468">
        <v>3</v>
      </c>
      <c r="F468" t="s">
        <v>9421</v>
      </c>
      <c r="G468">
        <v>21</v>
      </c>
      <c r="H468" s="5">
        <f t="shared" si="13"/>
        <v>1</v>
      </c>
      <c r="I468" s="5" t="str">
        <f ca="1">OFFSET('Appendix E'!$G$2,MATCH(A468,'Appendix E'!$A$3:$A$115,0),0)</f>
        <v>Yes</v>
      </c>
      <c r="K468" s="5" t="str">
        <f t="shared" si="11"/>
        <v>KS072</v>
      </c>
      <c r="L468" s="5" t="str">
        <f t="shared" si="12"/>
        <v>Gross Area/Horizontal</v>
      </c>
    </row>
    <row r="469" spans="1:12" x14ac:dyDescent="0.25">
      <c r="A469" t="s">
        <v>1219</v>
      </c>
      <c r="B469" t="s">
        <v>1757</v>
      </c>
      <c r="C469" s="5" t="s">
        <v>7135</v>
      </c>
      <c r="D469" t="s">
        <v>9418</v>
      </c>
      <c r="E469">
        <v>3</v>
      </c>
      <c r="F469" t="s">
        <v>9421</v>
      </c>
      <c r="G469">
        <v>21</v>
      </c>
      <c r="H469" s="5">
        <f t="shared" si="13"/>
        <v>1</v>
      </c>
      <c r="I469" s="5" t="str">
        <f ca="1">OFFSET('Appendix E'!$G$2,MATCH(A469,'Appendix E'!$A$3:$A$115,0),0)</f>
        <v>Yes</v>
      </c>
      <c r="K469" s="5" t="str">
        <f t="shared" si="11"/>
        <v>KS073</v>
      </c>
      <c r="L469" s="5" t="str">
        <f t="shared" si="12"/>
        <v>Net Area/Horizontal</v>
      </c>
    </row>
    <row r="470" spans="1:12" x14ac:dyDescent="0.25">
      <c r="A470" t="s">
        <v>1219</v>
      </c>
      <c r="B470" t="s">
        <v>1758</v>
      </c>
      <c r="C470" s="5" t="s">
        <v>7136</v>
      </c>
      <c r="D470" t="s">
        <v>9418</v>
      </c>
      <c r="E470">
        <v>3</v>
      </c>
      <c r="F470" t="s">
        <v>9421</v>
      </c>
      <c r="G470">
        <v>21</v>
      </c>
      <c r="H470" s="5">
        <f t="shared" si="13"/>
        <v>1</v>
      </c>
      <c r="I470" s="5" t="str">
        <f ca="1">OFFSET('Appendix E'!$G$2,MATCH(A470,'Appendix E'!$A$3:$A$115,0),0)</f>
        <v>Yes</v>
      </c>
      <c r="K470" s="5" t="str">
        <f t="shared" si="11"/>
        <v>KS074</v>
      </c>
      <c r="L470" s="5" t="str">
        <f t="shared" si="12"/>
        <v>Area New Caulked/Horizontal</v>
      </c>
    </row>
    <row r="471" spans="1:12" x14ac:dyDescent="0.25">
      <c r="A471" t="s">
        <v>1219</v>
      </c>
      <c r="B471" t="s">
        <v>1759</v>
      </c>
      <c r="C471" s="5" t="s">
        <v>7137</v>
      </c>
      <c r="D471" t="s">
        <v>9418</v>
      </c>
      <c r="E471">
        <v>3</v>
      </c>
      <c r="F471" t="s">
        <v>9421</v>
      </c>
      <c r="G471">
        <v>21</v>
      </c>
      <c r="H471" s="5">
        <f t="shared" si="13"/>
        <v>1</v>
      </c>
      <c r="I471" s="5" t="str">
        <f ca="1">OFFSET('Appendix E'!$G$2,MATCH(A471,'Appendix E'!$A$3:$A$115,0),0)</f>
        <v>Yes</v>
      </c>
      <c r="K471" s="5" t="str">
        <f t="shared" si="11"/>
        <v>KS075</v>
      </c>
      <c r="L471" s="5" t="str">
        <f t="shared" si="12"/>
        <v>Area Old Caulked/Horizontal</v>
      </c>
    </row>
    <row r="472" spans="1:12" x14ac:dyDescent="0.25">
      <c r="A472" t="s">
        <v>1219</v>
      </c>
      <c r="B472" t="s">
        <v>1760</v>
      </c>
      <c r="C472" s="5" t="s">
        <v>7138</v>
      </c>
      <c r="D472" t="s">
        <v>9418</v>
      </c>
      <c r="E472">
        <v>3</v>
      </c>
      <c r="F472" t="s">
        <v>9421</v>
      </c>
      <c r="G472">
        <v>21</v>
      </c>
      <c r="H472" s="5">
        <f t="shared" si="13"/>
        <v>1</v>
      </c>
      <c r="I472" s="5" t="str">
        <f ca="1">OFFSET('Appendix E'!$G$2,MATCH(A472,'Appendix E'!$A$3:$A$115,0),0)</f>
        <v>Yes</v>
      </c>
      <c r="K472" s="5" t="str">
        <f t="shared" si="11"/>
        <v>KS076</v>
      </c>
      <c r="L472" s="5" t="str">
        <f t="shared" si="12"/>
        <v>Area Weatherstripped/Horizontal</v>
      </c>
    </row>
    <row r="473" spans="1:12" x14ac:dyDescent="0.25">
      <c r="A473" t="s">
        <v>1219</v>
      </c>
      <c r="B473" t="s">
        <v>1761</v>
      </c>
      <c r="C473" s="5" t="s">
        <v>7139</v>
      </c>
      <c r="D473" t="s">
        <v>9418</v>
      </c>
      <c r="E473">
        <v>4</v>
      </c>
      <c r="F473" t="s">
        <v>9421</v>
      </c>
      <c r="G473">
        <v>21</v>
      </c>
      <c r="H473" s="5">
        <f t="shared" si="13"/>
        <v>1</v>
      </c>
      <c r="I473" s="5" t="str">
        <f ca="1">OFFSET('Appendix E'!$G$2,MATCH(A473,'Appendix E'!$A$3:$A$115,0),0)</f>
        <v>Yes</v>
      </c>
      <c r="K473" s="5" t="str">
        <f t="shared" si="11"/>
        <v>KS077</v>
      </c>
      <c r="L473" s="5" t="str">
        <f t="shared" si="12"/>
        <v>Gross Area/All Doors</v>
      </c>
    </row>
    <row r="474" spans="1:12" x14ac:dyDescent="0.25">
      <c r="A474" t="s">
        <v>1219</v>
      </c>
      <c r="B474" t="s">
        <v>1762</v>
      </c>
      <c r="C474" s="5" t="s">
        <v>7140</v>
      </c>
      <c r="D474" t="s">
        <v>9418</v>
      </c>
      <c r="E474">
        <v>3</v>
      </c>
      <c r="F474" t="s">
        <v>9421</v>
      </c>
      <c r="G474">
        <v>21</v>
      </c>
      <c r="H474" s="5">
        <f t="shared" si="13"/>
        <v>1</v>
      </c>
      <c r="I474" s="5" t="str">
        <f ca="1">OFFSET('Appendix E'!$G$2,MATCH(A474,'Appendix E'!$A$3:$A$115,0),0)</f>
        <v>Yes</v>
      </c>
      <c r="K474" s="5" t="str">
        <f t="shared" si="11"/>
        <v>KS078</v>
      </c>
      <c r="L474" s="5" t="str">
        <f t="shared" si="12"/>
        <v>Glass Area/All Doors</v>
      </c>
    </row>
    <row r="475" spans="1:12" x14ac:dyDescent="0.25">
      <c r="A475" t="s">
        <v>1219</v>
      </c>
      <c r="B475" t="s">
        <v>1763</v>
      </c>
      <c r="C475" s="5" t="s">
        <v>7141</v>
      </c>
      <c r="D475" t="s">
        <v>9418</v>
      </c>
      <c r="E475">
        <v>4</v>
      </c>
      <c r="F475" t="s">
        <v>9421</v>
      </c>
      <c r="G475">
        <v>21</v>
      </c>
      <c r="H475" s="5">
        <f t="shared" si="13"/>
        <v>1</v>
      </c>
      <c r="I475" s="5" t="str">
        <f ca="1">OFFSET('Appendix E'!$G$2,MATCH(A475,'Appendix E'!$A$3:$A$115,0),0)</f>
        <v>Yes</v>
      </c>
      <c r="K475" s="5" t="str">
        <f t="shared" si="11"/>
        <v>KS079</v>
      </c>
      <c r="L475" s="5" t="str">
        <f t="shared" si="12"/>
        <v>Area New Caulked/All Doors</v>
      </c>
    </row>
    <row r="476" spans="1:12" x14ac:dyDescent="0.25">
      <c r="A476" t="s">
        <v>1219</v>
      </c>
      <c r="B476" t="s">
        <v>1764</v>
      </c>
      <c r="C476" s="5" t="s">
        <v>7142</v>
      </c>
      <c r="D476" t="s">
        <v>9418</v>
      </c>
      <c r="E476">
        <v>4</v>
      </c>
      <c r="F476" t="s">
        <v>9421</v>
      </c>
      <c r="G476">
        <v>21</v>
      </c>
      <c r="H476" s="5">
        <f t="shared" si="13"/>
        <v>1</v>
      </c>
      <c r="I476" s="5" t="str">
        <f ca="1">OFFSET('Appendix E'!$G$2,MATCH(A476,'Appendix E'!$A$3:$A$115,0),0)</f>
        <v>Yes</v>
      </c>
      <c r="K476" s="5" t="str">
        <f t="shared" si="11"/>
        <v>KS080</v>
      </c>
      <c r="L476" s="5" t="str">
        <f t="shared" si="12"/>
        <v>Area Old Caulked/All Doors</v>
      </c>
    </row>
    <row r="477" spans="1:12" x14ac:dyDescent="0.25">
      <c r="A477" t="s">
        <v>1219</v>
      </c>
      <c r="B477" t="s">
        <v>1765</v>
      </c>
      <c r="C477" s="5" t="s">
        <v>7143</v>
      </c>
      <c r="D477" t="s">
        <v>9418</v>
      </c>
      <c r="E477">
        <v>4</v>
      </c>
      <c r="F477" t="s">
        <v>9421</v>
      </c>
      <c r="G477">
        <v>21</v>
      </c>
      <c r="H477" s="5">
        <f t="shared" si="13"/>
        <v>1</v>
      </c>
      <c r="I477" s="5" t="str">
        <f ca="1">OFFSET('Appendix E'!$G$2,MATCH(A477,'Appendix E'!$A$3:$A$115,0),0)</f>
        <v>Yes</v>
      </c>
      <c r="K477" s="5" t="str">
        <f t="shared" si="11"/>
        <v>KS081</v>
      </c>
      <c r="L477" s="5" t="str">
        <f t="shared" si="12"/>
        <v>Area Weatherstripped/All Doors</v>
      </c>
    </row>
    <row r="478" spans="1:12" x14ac:dyDescent="0.25">
      <c r="A478" t="s">
        <v>1219</v>
      </c>
      <c r="B478" t="s">
        <v>1766</v>
      </c>
      <c r="C478" s="5" t="s">
        <v>7144</v>
      </c>
      <c r="D478" t="s">
        <v>9418</v>
      </c>
      <c r="E478">
        <v>3</v>
      </c>
      <c r="F478" t="s">
        <v>9421</v>
      </c>
      <c r="G478">
        <v>21</v>
      </c>
      <c r="H478" s="5">
        <f t="shared" si="13"/>
        <v>1</v>
      </c>
      <c r="I478" s="5" t="str">
        <f ca="1">OFFSET('Appendix E'!$G$2,MATCH(A478,'Appendix E'!$A$3:$A$115,0),0)</f>
        <v>Yes</v>
      </c>
      <c r="K478" s="5" t="str">
        <f t="shared" si="11"/>
        <v>KS082</v>
      </c>
      <c r="L478" s="5" t="str">
        <f t="shared" si="12"/>
        <v>Gross Area/North Dir</v>
      </c>
    </row>
    <row r="479" spans="1:12" x14ac:dyDescent="0.25">
      <c r="A479" t="s">
        <v>1219</v>
      </c>
      <c r="B479" t="s">
        <v>1767</v>
      </c>
      <c r="C479" s="5" t="s">
        <v>7145</v>
      </c>
      <c r="D479" t="s">
        <v>9418</v>
      </c>
      <c r="E479">
        <v>3</v>
      </c>
      <c r="F479" t="s">
        <v>9421</v>
      </c>
      <c r="G479">
        <v>21</v>
      </c>
      <c r="H479" s="5">
        <f t="shared" si="13"/>
        <v>1</v>
      </c>
      <c r="I479" s="5" t="str">
        <f ca="1">OFFSET('Appendix E'!$G$2,MATCH(A479,'Appendix E'!$A$3:$A$115,0),0)</f>
        <v>Yes</v>
      </c>
      <c r="K479" s="5" t="str">
        <f t="shared" si="11"/>
        <v>KS083</v>
      </c>
      <c r="L479" s="5" t="str">
        <f t="shared" si="12"/>
        <v>Glass Area/North Dir</v>
      </c>
    </row>
    <row r="480" spans="1:12" x14ac:dyDescent="0.25">
      <c r="A480" t="s">
        <v>1219</v>
      </c>
      <c r="B480" t="s">
        <v>1768</v>
      </c>
      <c r="C480" s="5" t="s">
        <v>7146</v>
      </c>
      <c r="D480" t="s">
        <v>9418</v>
      </c>
      <c r="E480">
        <v>3</v>
      </c>
      <c r="F480" t="s">
        <v>9421</v>
      </c>
      <c r="G480">
        <v>21</v>
      </c>
      <c r="H480" s="5">
        <f t="shared" si="13"/>
        <v>1</v>
      </c>
      <c r="I480" s="5" t="str">
        <f ca="1">OFFSET('Appendix E'!$G$2,MATCH(A480,'Appendix E'!$A$3:$A$115,0),0)</f>
        <v>Yes</v>
      </c>
      <c r="K480" s="5" t="str">
        <f t="shared" si="11"/>
        <v>KS084</v>
      </c>
      <c r="L480" s="5" t="str">
        <f t="shared" si="12"/>
        <v>Area New Caulked/North Dir</v>
      </c>
    </row>
    <row r="481" spans="1:12" x14ac:dyDescent="0.25">
      <c r="A481" t="s">
        <v>1219</v>
      </c>
      <c r="B481" t="s">
        <v>1769</v>
      </c>
      <c r="C481" s="5" t="s">
        <v>7147</v>
      </c>
      <c r="D481" t="s">
        <v>9418</v>
      </c>
      <c r="E481">
        <v>3</v>
      </c>
      <c r="F481" t="s">
        <v>9421</v>
      </c>
      <c r="G481">
        <v>21</v>
      </c>
      <c r="H481" s="5">
        <f t="shared" si="13"/>
        <v>1</v>
      </c>
      <c r="I481" s="5" t="str">
        <f ca="1">OFFSET('Appendix E'!$G$2,MATCH(A481,'Appendix E'!$A$3:$A$115,0),0)</f>
        <v>Yes</v>
      </c>
      <c r="K481" s="5" t="str">
        <f t="shared" si="11"/>
        <v>KS085</v>
      </c>
      <c r="L481" s="5" t="str">
        <f t="shared" si="12"/>
        <v>Area Old Caulked/North Dir</v>
      </c>
    </row>
    <row r="482" spans="1:12" x14ac:dyDescent="0.25">
      <c r="A482" t="s">
        <v>1219</v>
      </c>
      <c r="B482" t="s">
        <v>1770</v>
      </c>
      <c r="C482" s="5" t="s">
        <v>7148</v>
      </c>
      <c r="D482" t="s">
        <v>9418</v>
      </c>
      <c r="E482">
        <v>3</v>
      </c>
      <c r="F482" t="s">
        <v>9421</v>
      </c>
      <c r="G482">
        <v>21</v>
      </c>
      <c r="H482" s="5">
        <f t="shared" si="13"/>
        <v>1</v>
      </c>
      <c r="I482" s="5" t="str">
        <f ca="1">OFFSET('Appendix E'!$G$2,MATCH(A482,'Appendix E'!$A$3:$A$115,0),0)</f>
        <v>Yes</v>
      </c>
      <c r="K482" s="5" t="str">
        <f t="shared" si="11"/>
        <v>KS086</v>
      </c>
      <c r="L482" s="5" t="str">
        <f t="shared" si="12"/>
        <v>Area Weatherstripped/North Dir</v>
      </c>
    </row>
    <row r="483" spans="1:12" x14ac:dyDescent="0.25">
      <c r="A483" t="s">
        <v>1219</v>
      </c>
      <c r="B483" t="s">
        <v>1771</v>
      </c>
      <c r="C483" s="5" t="s">
        <v>7149</v>
      </c>
      <c r="D483" t="s">
        <v>9418</v>
      </c>
      <c r="E483">
        <v>3</v>
      </c>
      <c r="F483" t="s">
        <v>9421</v>
      </c>
      <c r="G483">
        <v>21</v>
      </c>
      <c r="H483" s="5">
        <f t="shared" si="13"/>
        <v>1</v>
      </c>
      <c r="I483" s="5" t="str">
        <f ca="1">OFFSET('Appendix E'!$G$2,MATCH(A483,'Appendix E'!$A$3:$A$115,0),0)</f>
        <v>Yes</v>
      </c>
      <c r="K483" s="5" t="str">
        <f t="shared" si="11"/>
        <v>KS087</v>
      </c>
      <c r="L483" s="5" t="str">
        <f t="shared" si="12"/>
        <v>Gross Area/NE Dir</v>
      </c>
    </row>
    <row r="484" spans="1:12" x14ac:dyDescent="0.25">
      <c r="A484" t="s">
        <v>1219</v>
      </c>
      <c r="B484" t="s">
        <v>1772</v>
      </c>
      <c r="C484" s="5" t="s">
        <v>7150</v>
      </c>
      <c r="D484" t="s">
        <v>9418</v>
      </c>
      <c r="E484">
        <v>3</v>
      </c>
      <c r="F484" t="s">
        <v>9421</v>
      </c>
      <c r="G484">
        <v>21</v>
      </c>
      <c r="H484" s="5">
        <f t="shared" si="13"/>
        <v>1</v>
      </c>
      <c r="I484" s="5" t="str">
        <f ca="1">OFFSET('Appendix E'!$G$2,MATCH(A484,'Appendix E'!$A$3:$A$115,0),0)</f>
        <v>Yes</v>
      </c>
      <c r="K484" s="5" t="str">
        <f t="shared" si="11"/>
        <v>KS088</v>
      </c>
      <c r="L484" s="5" t="str">
        <f t="shared" si="12"/>
        <v>Glass Area/NE Dir</v>
      </c>
    </row>
    <row r="485" spans="1:12" x14ac:dyDescent="0.25">
      <c r="A485" t="s">
        <v>1219</v>
      </c>
      <c r="B485" t="s">
        <v>1773</v>
      </c>
      <c r="C485" s="5" t="s">
        <v>7151</v>
      </c>
      <c r="D485" t="s">
        <v>9418</v>
      </c>
      <c r="E485">
        <v>3</v>
      </c>
      <c r="F485" t="s">
        <v>9421</v>
      </c>
      <c r="G485">
        <v>21</v>
      </c>
      <c r="H485" s="5">
        <f t="shared" si="13"/>
        <v>1</v>
      </c>
      <c r="I485" s="5" t="str">
        <f ca="1">OFFSET('Appendix E'!$G$2,MATCH(A485,'Appendix E'!$A$3:$A$115,0),0)</f>
        <v>Yes</v>
      </c>
      <c r="K485" s="5" t="str">
        <f t="shared" si="11"/>
        <v>KS089</v>
      </c>
      <c r="L485" s="5" t="str">
        <f t="shared" si="12"/>
        <v>Area New Caulked/NE Dir</v>
      </c>
    </row>
    <row r="486" spans="1:12" x14ac:dyDescent="0.25">
      <c r="A486" t="s">
        <v>1219</v>
      </c>
      <c r="B486" t="s">
        <v>1774</v>
      </c>
      <c r="C486" s="5" t="s">
        <v>7152</v>
      </c>
      <c r="D486" t="s">
        <v>9418</v>
      </c>
      <c r="E486">
        <v>3</v>
      </c>
      <c r="F486" t="s">
        <v>9421</v>
      </c>
      <c r="G486">
        <v>21</v>
      </c>
      <c r="H486" s="5">
        <f t="shared" si="13"/>
        <v>1</v>
      </c>
      <c r="I486" s="5" t="str">
        <f ca="1">OFFSET('Appendix E'!$G$2,MATCH(A486,'Appendix E'!$A$3:$A$115,0),0)</f>
        <v>Yes</v>
      </c>
      <c r="K486" s="5" t="str">
        <f t="shared" si="11"/>
        <v>KS090</v>
      </c>
      <c r="L486" s="5" t="str">
        <f t="shared" si="12"/>
        <v>Area Old Caulked/NE Dir</v>
      </c>
    </row>
    <row r="487" spans="1:12" x14ac:dyDescent="0.25">
      <c r="A487" t="s">
        <v>1219</v>
      </c>
      <c r="B487" t="s">
        <v>1775</v>
      </c>
      <c r="C487" s="5" t="s">
        <v>7153</v>
      </c>
      <c r="D487" t="s">
        <v>9418</v>
      </c>
      <c r="E487">
        <v>3</v>
      </c>
      <c r="F487" t="s">
        <v>9421</v>
      </c>
      <c r="G487">
        <v>21</v>
      </c>
      <c r="H487" s="5">
        <f t="shared" si="13"/>
        <v>1</v>
      </c>
      <c r="I487" s="5" t="str">
        <f ca="1">OFFSET('Appendix E'!$G$2,MATCH(A487,'Appendix E'!$A$3:$A$115,0),0)</f>
        <v>Yes</v>
      </c>
      <c r="K487" s="5" t="str">
        <f t="shared" si="11"/>
        <v>KS091</v>
      </c>
      <c r="L487" s="5" t="str">
        <f t="shared" si="12"/>
        <v>Area Weatherstripped/NE Dir</v>
      </c>
    </row>
    <row r="488" spans="1:12" x14ac:dyDescent="0.25">
      <c r="A488" t="s">
        <v>1219</v>
      </c>
      <c r="B488" t="s">
        <v>1776</v>
      </c>
      <c r="C488" s="5" t="s">
        <v>7154</v>
      </c>
      <c r="D488" t="s">
        <v>9418</v>
      </c>
      <c r="E488">
        <v>3</v>
      </c>
      <c r="F488" t="s">
        <v>9421</v>
      </c>
      <c r="G488">
        <v>21</v>
      </c>
      <c r="H488" s="5">
        <f t="shared" si="13"/>
        <v>1</v>
      </c>
      <c r="I488" s="5" t="str">
        <f ca="1">OFFSET('Appendix E'!$G$2,MATCH(A488,'Appendix E'!$A$3:$A$115,0),0)</f>
        <v>Yes</v>
      </c>
      <c r="K488" s="5" t="str">
        <f t="shared" si="11"/>
        <v>KS092</v>
      </c>
      <c r="L488" s="5" t="str">
        <f t="shared" si="12"/>
        <v>Gross Area/East Dir</v>
      </c>
    </row>
    <row r="489" spans="1:12" x14ac:dyDescent="0.25">
      <c r="A489" t="s">
        <v>1219</v>
      </c>
      <c r="B489" t="s">
        <v>1777</v>
      </c>
      <c r="C489" s="5" t="s">
        <v>7155</v>
      </c>
      <c r="D489" t="s">
        <v>9418</v>
      </c>
      <c r="E489">
        <v>3</v>
      </c>
      <c r="F489" t="s">
        <v>9421</v>
      </c>
      <c r="G489">
        <v>21</v>
      </c>
      <c r="H489" s="5">
        <f t="shared" si="13"/>
        <v>1</v>
      </c>
      <c r="I489" s="5" t="str">
        <f ca="1">OFFSET('Appendix E'!$G$2,MATCH(A489,'Appendix E'!$A$3:$A$115,0),0)</f>
        <v>Yes</v>
      </c>
      <c r="K489" s="5" t="str">
        <f t="shared" si="11"/>
        <v>KS093</v>
      </c>
      <c r="L489" s="5" t="str">
        <f t="shared" si="12"/>
        <v>Glass Area/East Dir</v>
      </c>
    </row>
    <row r="490" spans="1:12" x14ac:dyDescent="0.25">
      <c r="A490" t="s">
        <v>1219</v>
      </c>
      <c r="B490" t="s">
        <v>1778</v>
      </c>
      <c r="C490" s="5" t="s">
        <v>7156</v>
      </c>
      <c r="D490" t="s">
        <v>9418</v>
      </c>
      <c r="E490">
        <v>3</v>
      </c>
      <c r="F490" t="s">
        <v>9421</v>
      </c>
      <c r="G490">
        <v>21</v>
      </c>
      <c r="H490" s="5">
        <f t="shared" si="13"/>
        <v>1</v>
      </c>
      <c r="I490" s="5" t="str">
        <f ca="1">OFFSET('Appendix E'!$G$2,MATCH(A490,'Appendix E'!$A$3:$A$115,0),0)</f>
        <v>Yes</v>
      </c>
      <c r="K490" s="5" t="str">
        <f t="shared" si="11"/>
        <v>KS094</v>
      </c>
      <c r="L490" s="5" t="str">
        <f t="shared" si="12"/>
        <v>Area New Caulked/East Dir</v>
      </c>
    </row>
    <row r="491" spans="1:12" x14ac:dyDescent="0.25">
      <c r="A491" t="s">
        <v>1219</v>
      </c>
      <c r="B491" t="s">
        <v>1779</v>
      </c>
      <c r="C491" s="5" t="s">
        <v>7157</v>
      </c>
      <c r="D491" t="s">
        <v>9418</v>
      </c>
      <c r="E491">
        <v>3</v>
      </c>
      <c r="F491" t="s">
        <v>9421</v>
      </c>
      <c r="G491">
        <v>21</v>
      </c>
      <c r="H491" s="5">
        <f t="shared" si="13"/>
        <v>1</v>
      </c>
      <c r="I491" s="5" t="str">
        <f ca="1">OFFSET('Appendix E'!$G$2,MATCH(A491,'Appendix E'!$A$3:$A$115,0),0)</f>
        <v>Yes</v>
      </c>
      <c r="K491" s="5" t="str">
        <f t="shared" si="11"/>
        <v>KS095</v>
      </c>
      <c r="L491" s="5" t="str">
        <f t="shared" si="12"/>
        <v>Area Old Caulked/East Dir</v>
      </c>
    </row>
    <row r="492" spans="1:12" x14ac:dyDescent="0.25">
      <c r="A492" t="s">
        <v>1219</v>
      </c>
      <c r="B492" t="s">
        <v>1780</v>
      </c>
      <c r="C492" s="5" t="s">
        <v>7158</v>
      </c>
      <c r="D492" t="s">
        <v>9418</v>
      </c>
      <c r="E492">
        <v>3</v>
      </c>
      <c r="F492" t="s">
        <v>9421</v>
      </c>
      <c r="G492">
        <v>21</v>
      </c>
      <c r="H492" s="5">
        <f t="shared" si="13"/>
        <v>1</v>
      </c>
      <c r="I492" s="5" t="str">
        <f ca="1">OFFSET('Appendix E'!$G$2,MATCH(A492,'Appendix E'!$A$3:$A$115,0),0)</f>
        <v>Yes</v>
      </c>
      <c r="K492" s="5" t="str">
        <f t="shared" si="11"/>
        <v>KS096</v>
      </c>
      <c r="L492" s="5" t="str">
        <f t="shared" si="12"/>
        <v>Area Weatherstripped/East Dir</v>
      </c>
    </row>
    <row r="493" spans="1:12" x14ac:dyDescent="0.25">
      <c r="A493" t="s">
        <v>1219</v>
      </c>
      <c r="B493" t="s">
        <v>1781</v>
      </c>
      <c r="C493" s="5" t="s">
        <v>7159</v>
      </c>
      <c r="D493" t="s">
        <v>9418</v>
      </c>
      <c r="E493">
        <v>3</v>
      </c>
      <c r="F493" t="s">
        <v>9421</v>
      </c>
      <c r="G493">
        <v>21</v>
      </c>
      <c r="H493" s="5">
        <f t="shared" si="13"/>
        <v>1</v>
      </c>
      <c r="I493" s="5" t="str">
        <f ca="1">OFFSET('Appendix E'!$G$2,MATCH(A493,'Appendix E'!$A$3:$A$115,0),0)</f>
        <v>Yes</v>
      </c>
      <c r="K493" s="5" t="str">
        <f t="shared" si="11"/>
        <v>KS097</v>
      </c>
      <c r="L493" s="5" t="str">
        <f t="shared" si="12"/>
        <v>Gross Area/SE Dir</v>
      </c>
    </row>
    <row r="494" spans="1:12" x14ac:dyDescent="0.25">
      <c r="A494" t="s">
        <v>1219</v>
      </c>
      <c r="B494" t="s">
        <v>1782</v>
      </c>
      <c r="C494" s="5" t="s">
        <v>7160</v>
      </c>
      <c r="D494" t="s">
        <v>9418</v>
      </c>
      <c r="E494">
        <v>3</v>
      </c>
      <c r="F494" t="s">
        <v>9421</v>
      </c>
      <c r="G494">
        <v>21</v>
      </c>
      <c r="H494" s="5">
        <f t="shared" si="13"/>
        <v>1</v>
      </c>
      <c r="I494" s="5" t="str">
        <f ca="1">OFFSET('Appendix E'!$G$2,MATCH(A494,'Appendix E'!$A$3:$A$115,0),0)</f>
        <v>Yes</v>
      </c>
      <c r="K494" s="5" t="str">
        <f t="shared" si="11"/>
        <v>KS098</v>
      </c>
      <c r="L494" s="5" t="str">
        <f t="shared" si="12"/>
        <v>Glass Area/SE Dir</v>
      </c>
    </row>
    <row r="495" spans="1:12" x14ac:dyDescent="0.25">
      <c r="A495" t="s">
        <v>1219</v>
      </c>
      <c r="B495" t="s">
        <v>1783</v>
      </c>
      <c r="C495" s="5" t="s">
        <v>7161</v>
      </c>
      <c r="D495" t="s">
        <v>9418</v>
      </c>
      <c r="E495">
        <v>3</v>
      </c>
      <c r="F495" t="s">
        <v>9421</v>
      </c>
      <c r="G495">
        <v>21</v>
      </c>
      <c r="H495" s="5">
        <f t="shared" si="13"/>
        <v>1</v>
      </c>
      <c r="I495" s="5" t="str">
        <f ca="1">OFFSET('Appendix E'!$G$2,MATCH(A495,'Appendix E'!$A$3:$A$115,0),0)</f>
        <v>Yes</v>
      </c>
      <c r="K495" s="5" t="str">
        <f t="shared" si="11"/>
        <v>KS099</v>
      </c>
      <c r="L495" s="5" t="str">
        <f t="shared" si="12"/>
        <v>Area New Caulked/SE Dir</v>
      </c>
    </row>
    <row r="496" spans="1:12" x14ac:dyDescent="0.25">
      <c r="A496" t="s">
        <v>1219</v>
      </c>
      <c r="B496" t="s">
        <v>1784</v>
      </c>
      <c r="C496" s="5" t="s">
        <v>7162</v>
      </c>
      <c r="D496" t="s">
        <v>9418</v>
      </c>
      <c r="E496">
        <v>3</v>
      </c>
      <c r="F496" t="s">
        <v>9421</v>
      </c>
      <c r="G496">
        <v>21</v>
      </c>
      <c r="H496" s="5">
        <f t="shared" si="13"/>
        <v>1</v>
      </c>
      <c r="I496" s="5" t="str">
        <f ca="1">OFFSET('Appendix E'!$G$2,MATCH(A496,'Appendix E'!$A$3:$A$115,0),0)</f>
        <v>Yes</v>
      </c>
      <c r="K496" s="5" t="str">
        <f t="shared" si="11"/>
        <v>KS100</v>
      </c>
      <c r="L496" s="5" t="str">
        <f t="shared" si="12"/>
        <v>Area Old Caulked/SE Dir</v>
      </c>
    </row>
    <row r="497" spans="1:12" x14ac:dyDescent="0.25">
      <c r="A497" t="s">
        <v>1219</v>
      </c>
      <c r="B497" t="s">
        <v>1785</v>
      </c>
      <c r="C497" s="5" t="s">
        <v>7163</v>
      </c>
      <c r="D497" t="s">
        <v>9418</v>
      </c>
      <c r="E497">
        <v>3</v>
      </c>
      <c r="F497" t="s">
        <v>9421</v>
      </c>
      <c r="G497">
        <v>21</v>
      </c>
      <c r="H497" s="5">
        <f t="shared" si="13"/>
        <v>1</v>
      </c>
      <c r="I497" s="5" t="str">
        <f ca="1">OFFSET('Appendix E'!$G$2,MATCH(A497,'Appendix E'!$A$3:$A$115,0),0)</f>
        <v>Yes</v>
      </c>
      <c r="K497" s="5" t="str">
        <f t="shared" si="11"/>
        <v>KS101</v>
      </c>
      <c r="L497" s="5" t="str">
        <f t="shared" si="12"/>
        <v>Area Weatherstripped/SE Dir</v>
      </c>
    </row>
    <row r="498" spans="1:12" x14ac:dyDescent="0.25">
      <c r="A498" t="s">
        <v>1219</v>
      </c>
      <c r="B498" t="s">
        <v>1786</v>
      </c>
      <c r="C498" s="5" t="s">
        <v>7164</v>
      </c>
      <c r="D498" t="s">
        <v>9418</v>
      </c>
      <c r="E498">
        <v>3</v>
      </c>
      <c r="F498" t="s">
        <v>9421</v>
      </c>
      <c r="G498">
        <v>21</v>
      </c>
      <c r="H498" s="5">
        <f t="shared" si="13"/>
        <v>1</v>
      </c>
      <c r="I498" s="5" t="str">
        <f ca="1">OFFSET('Appendix E'!$G$2,MATCH(A498,'Appendix E'!$A$3:$A$115,0),0)</f>
        <v>Yes</v>
      </c>
      <c r="K498" s="5" t="str">
        <f t="shared" si="11"/>
        <v>KS102</v>
      </c>
      <c r="L498" s="5" t="str">
        <f t="shared" si="12"/>
        <v>Gross Area/South Dir</v>
      </c>
    </row>
    <row r="499" spans="1:12" x14ac:dyDescent="0.25">
      <c r="A499" t="s">
        <v>1219</v>
      </c>
      <c r="B499" t="s">
        <v>1787</v>
      </c>
      <c r="C499" s="5" t="s">
        <v>7165</v>
      </c>
      <c r="D499" t="s">
        <v>9418</v>
      </c>
      <c r="E499">
        <v>3</v>
      </c>
      <c r="F499" t="s">
        <v>9421</v>
      </c>
      <c r="G499">
        <v>21</v>
      </c>
      <c r="H499" s="5">
        <f t="shared" si="13"/>
        <v>1</v>
      </c>
      <c r="I499" s="5" t="str">
        <f ca="1">OFFSET('Appendix E'!$G$2,MATCH(A499,'Appendix E'!$A$3:$A$115,0),0)</f>
        <v>Yes</v>
      </c>
      <c r="K499" s="5" t="str">
        <f t="shared" si="11"/>
        <v>KS103</v>
      </c>
      <c r="L499" s="5" t="str">
        <f t="shared" si="12"/>
        <v>Glass Area/South Dir</v>
      </c>
    </row>
    <row r="500" spans="1:12" x14ac:dyDescent="0.25">
      <c r="A500" t="s">
        <v>1219</v>
      </c>
      <c r="B500" t="s">
        <v>1788</v>
      </c>
      <c r="C500" s="5" t="s">
        <v>7166</v>
      </c>
      <c r="D500" t="s">
        <v>9418</v>
      </c>
      <c r="E500">
        <v>3</v>
      </c>
      <c r="F500" t="s">
        <v>9421</v>
      </c>
      <c r="G500">
        <v>21</v>
      </c>
      <c r="H500" s="5">
        <f t="shared" si="13"/>
        <v>1</v>
      </c>
      <c r="I500" s="5" t="str">
        <f ca="1">OFFSET('Appendix E'!$G$2,MATCH(A500,'Appendix E'!$A$3:$A$115,0),0)</f>
        <v>Yes</v>
      </c>
      <c r="K500" s="5" t="str">
        <f t="shared" si="11"/>
        <v>KS104</v>
      </c>
      <c r="L500" s="5" t="str">
        <f t="shared" si="12"/>
        <v>Area New Caulked/South Dir</v>
      </c>
    </row>
    <row r="501" spans="1:12" x14ac:dyDescent="0.25">
      <c r="A501" t="s">
        <v>1219</v>
      </c>
      <c r="B501" t="s">
        <v>1789</v>
      </c>
      <c r="C501" s="5" t="s">
        <v>7167</v>
      </c>
      <c r="D501" t="s">
        <v>9418</v>
      </c>
      <c r="E501">
        <v>3</v>
      </c>
      <c r="F501" t="s">
        <v>9421</v>
      </c>
      <c r="G501">
        <v>21</v>
      </c>
      <c r="H501" s="5">
        <f t="shared" si="13"/>
        <v>1</v>
      </c>
      <c r="I501" s="5" t="str">
        <f ca="1">OFFSET('Appendix E'!$G$2,MATCH(A501,'Appendix E'!$A$3:$A$115,0),0)</f>
        <v>Yes</v>
      </c>
      <c r="K501" s="5" t="str">
        <f t="shared" si="11"/>
        <v>KS105</v>
      </c>
      <c r="L501" s="5" t="str">
        <f t="shared" si="12"/>
        <v>Area Old Caulked/South Dir</v>
      </c>
    </row>
    <row r="502" spans="1:12" x14ac:dyDescent="0.25">
      <c r="A502" t="s">
        <v>1219</v>
      </c>
      <c r="B502" t="s">
        <v>1790</v>
      </c>
      <c r="C502" s="5" t="s">
        <v>7168</v>
      </c>
      <c r="D502" t="s">
        <v>9418</v>
      </c>
      <c r="E502">
        <v>3</v>
      </c>
      <c r="F502" t="s">
        <v>9421</v>
      </c>
      <c r="G502">
        <v>21</v>
      </c>
      <c r="H502" s="5">
        <f t="shared" si="13"/>
        <v>1</v>
      </c>
      <c r="I502" s="5" t="str">
        <f ca="1">OFFSET('Appendix E'!$G$2,MATCH(A502,'Appendix E'!$A$3:$A$115,0),0)</f>
        <v>Yes</v>
      </c>
      <c r="K502" s="5" t="str">
        <f t="shared" si="11"/>
        <v>KS106</v>
      </c>
      <c r="L502" s="5" t="str">
        <f t="shared" si="12"/>
        <v>Area Weatherstripped/South Dir</v>
      </c>
    </row>
    <row r="503" spans="1:12" x14ac:dyDescent="0.25">
      <c r="A503" t="s">
        <v>1219</v>
      </c>
      <c r="B503" t="s">
        <v>1791</v>
      </c>
      <c r="C503" s="5" t="s">
        <v>7169</v>
      </c>
      <c r="D503" t="s">
        <v>9418</v>
      </c>
      <c r="E503">
        <v>3</v>
      </c>
      <c r="F503" t="s">
        <v>9421</v>
      </c>
      <c r="G503">
        <v>21</v>
      </c>
      <c r="H503" s="5">
        <f t="shared" si="13"/>
        <v>1</v>
      </c>
      <c r="I503" s="5" t="str">
        <f ca="1">OFFSET('Appendix E'!$G$2,MATCH(A503,'Appendix E'!$A$3:$A$115,0),0)</f>
        <v>Yes</v>
      </c>
      <c r="K503" s="5" t="str">
        <f t="shared" si="11"/>
        <v>KS107</v>
      </c>
      <c r="L503" s="5" t="str">
        <f t="shared" si="12"/>
        <v>Gross Area/SW Dir</v>
      </c>
    </row>
    <row r="504" spans="1:12" x14ac:dyDescent="0.25">
      <c r="A504" t="s">
        <v>1219</v>
      </c>
      <c r="B504" t="s">
        <v>1792</v>
      </c>
      <c r="C504" s="5" t="s">
        <v>7170</v>
      </c>
      <c r="D504" t="s">
        <v>9418</v>
      </c>
      <c r="E504">
        <v>3</v>
      </c>
      <c r="F504" t="s">
        <v>9421</v>
      </c>
      <c r="G504">
        <v>21</v>
      </c>
      <c r="H504" s="5">
        <f t="shared" si="13"/>
        <v>1</v>
      </c>
      <c r="I504" s="5" t="str">
        <f ca="1">OFFSET('Appendix E'!$G$2,MATCH(A504,'Appendix E'!$A$3:$A$115,0),0)</f>
        <v>Yes</v>
      </c>
      <c r="K504" s="5" t="str">
        <f t="shared" si="11"/>
        <v>KS108</v>
      </c>
      <c r="L504" s="5" t="str">
        <f t="shared" si="12"/>
        <v>Glass Area/SW Dir</v>
      </c>
    </row>
    <row r="505" spans="1:12" x14ac:dyDescent="0.25">
      <c r="A505" t="s">
        <v>1219</v>
      </c>
      <c r="B505" t="s">
        <v>1793</v>
      </c>
      <c r="C505" s="5" t="s">
        <v>7171</v>
      </c>
      <c r="D505" t="s">
        <v>9418</v>
      </c>
      <c r="E505">
        <v>3</v>
      </c>
      <c r="F505" t="s">
        <v>9421</v>
      </c>
      <c r="G505">
        <v>21</v>
      </c>
      <c r="H505" s="5">
        <f t="shared" si="13"/>
        <v>1</v>
      </c>
      <c r="I505" s="5" t="str">
        <f ca="1">OFFSET('Appendix E'!$G$2,MATCH(A505,'Appendix E'!$A$3:$A$115,0),0)</f>
        <v>Yes</v>
      </c>
      <c r="K505" s="5" t="str">
        <f t="shared" si="11"/>
        <v>KS109</v>
      </c>
      <c r="L505" s="5" t="str">
        <f t="shared" si="12"/>
        <v>Area New Caulked/SW Dir</v>
      </c>
    </row>
    <row r="506" spans="1:12" x14ac:dyDescent="0.25">
      <c r="A506" t="s">
        <v>1219</v>
      </c>
      <c r="B506" t="s">
        <v>1794</v>
      </c>
      <c r="C506" s="5" t="s">
        <v>7172</v>
      </c>
      <c r="D506" t="s">
        <v>9418</v>
      </c>
      <c r="E506">
        <v>3</v>
      </c>
      <c r="F506" t="s">
        <v>9421</v>
      </c>
      <c r="G506">
        <v>21</v>
      </c>
      <c r="H506" s="5">
        <f t="shared" si="13"/>
        <v>1</v>
      </c>
      <c r="I506" s="5" t="str">
        <f ca="1">OFFSET('Appendix E'!$G$2,MATCH(A506,'Appendix E'!$A$3:$A$115,0),0)</f>
        <v>Yes</v>
      </c>
      <c r="K506" s="5" t="str">
        <f t="shared" si="11"/>
        <v>KS110</v>
      </c>
      <c r="L506" s="5" t="str">
        <f t="shared" si="12"/>
        <v>Area Old Caulked/SW Dir</v>
      </c>
    </row>
    <row r="507" spans="1:12" x14ac:dyDescent="0.25">
      <c r="A507" t="s">
        <v>1219</v>
      </c>
      <c r="B507" t="s">
        <v>1795</v>
      </c>
      <c r="C507" s="5" t="s">
        <v>7173</v>
      </c>
      <c r="D507" t="s">
        <v>9418</v>
      </c>
      <c r="E507">
        <v>3</v>
      </c>
      <c r="F507" t="s">
        <v>9421</v>
      </c>
      <c r="G507">
        <v>21</v>
      </c>
      <c r="H507" s="5">
        <f t="shared" si="13"/>
        <v>1</v>
      </c>
      <c r="I507" s="5" t="str">
        <f ca="1">OFFSET('Appendix E'!$G$2,MATCH(A507,'Appendix E'!$A$3:$A$115,0),0)</f>
        <v>Yes</v>
      </c>
      <c r="K507" s="5" t="str">
        <f t="shared" si="11"/>
        <v>KS111</v>
      </c>
      <c r="L507" s="5" t="str">
        <f t="shared" si="12"/>
        <v>Area Weatherstripped/SW Dir</v>
      </c>
    </row>
    <row r="508" spans="1:12" x14ac:dyDescent="0.25">
      <c r="A508" t="s">
        <v>1219</v>
      </c>
      <c r="B508" t="s">
        <v>1796</v>
      </c>
      <c r="C508" s="5" t="s">
        <v>7174</v>
      </c>
      <c r="D508" t="s">
        <v>9418</v>
      </c>
      <c r="E508">
        <v>4</v>
      </c>
      <c r="F508" t="s">
        <v>9421</v>
      </c>
      <c r="G508">
        <v>21</v>
      </c>
      <c r="H508" s="5">
        <f t="shared" si="13"/>
        <v>1</v>
      </c>
      <c r="I508" s="5" t="str">
        <f ca="1">OFFSET('Appendix E'!$G$2,MATCH(A508,'Appendix E'!$A$3:$A$115,0),0)</f>
        <v>Yes</v>
      </c>
      <c r="K508" s="5" t="str">
        <f t="shared" si="11"/>
        <v>KS112</v>
      </c>
      <c r="L508" s="5" t="str">
        <f t="shared" si="12"/>
        <v>Gross Area/West Dir</v>
      </c>
    </row>
    <row r="509" spans="1:12" x14ac:dyDescent="0.25">
      <c r="A509" t="s">
        <v>1219</v>
      </c>
      <c r="B509" t="s">
        <v>1797</v>
      </c>
      <c r="C509" s="5" t="s">
        <v>7175</v>
      </c>
      <c r="D509" t="s">
        <v>9418</v>
      </c>
      <c r="E509">
        <v>3</v>
      </c>
      <c r="F509" t="s">
        <v>9421</v>
      </c>
      <c r="G509">
        <v>21</v>
      </c>
      <c r="H509" s="5">
        <f t="shared" si="13"/>
        <v>1</v>
      </c>
      <c r="I509" s="5" t="str">
        <f ca="1">OFFSET('Appendix E'!$G$2,MATCH(A509,'Appendix E'!$A$3:$A$115,0),0)</f>
        <v>Yes</v>
      </c>
      <c r="K509" s="5" t="str">
        <f t="shared" si="11"/>
        <v>KS113</v>
      </c>
      <c r="L509" s="5" t="str">
        <f t="shared" si="12"/>
        <v>Glass Area/West Dir</v>
      </c>
    </row>
    <row r="510" spans="1:12" x14ac:dyDescent="0.25">
      <c r="A510" t="s">
        <v>1219</v>
      </c>
      <c r="B510" t="s">
        <v>1798</v>
      </c>
      <c r="C510" s="5" t="s">
        <v>7176</v>
      </c>
      <c r="D510" t="s">
        <v>9418</v>
      </c>
      <c r="E510">
        <v>3</v>
      </c>
      <c r="F510" t="s">
        <v>9421</v>
      </c>
      <c r="G510">
        <v>21</v>
      </c>
      <c r="H510" s="5">
        <f t="shared" si="13"/>
        <v>1</v>
      </c>
      <c r="I510" s="5" t="str">
        <f ca="1">OFFSET('Appendix E'!$G$2,MATCH(A510,'Appendix E'!$A$3:$A$115,0),0)</f>
        <v>Yes</v>
      </c>
      <c r="K510" s="5" t="str">
        <f t="shared" si="11"/>
        <v>KS114</v>
      </c>
      <c r="L510" s="5" t="str">
        <f t="shared" si="12"/>
        <v>Area New Caulked/West Dir</v>
      </c>
    </row>
    <row r="511" spans="1:12" x14ac:dyDescent="0.25">
      <c r="A511" t="s">
        <v>1219</v>
      </c>
      <c r="B511" t="s">
        <v>1799</v>
      </c>
      <c r="C511" s="5" t="s">
        <v>7177</v>
      </c>
      <c r="D511" t="s">
        <v>9418</v>
      </c>
      <c r="E511">
        <v>3</v>
      </c>
      <c r="F511" t="s">
        <v>9421</v>
      </c>
      <c r="G511">
        <v>21</v>
      </c>
      <c r="H511" s="5">
        <f t="shared" si="13"/>
        <v>1</v>
      </c>
      <c r="I511" s="5" t="str">
        <f ca="1">OFFSET('Appendix E'!$G$2,MATCH(A511,'Appendix E'!$A$3:$A$115,0),0)</f>
        <v>Yes</v>
      </c>
      <c r="K511" s="5" t="str">
        <f t="shared" si="11"/>
        <v>KS115</v>
      </c>
      <c r="L511" s="5" t="str">
        <f t="shared" si="12"/>
        <v>Area Old Caulked/West Dir</v>
      </c>
    </row>
    <row r="512" spans="1:12" x14ac:dyDescent="0.25">
      <c r="A512" t="s">
        <v>1219</v>
      </c>
      <c r="B512" t="s">
        <v>1800</v>
      </c>
      <c r="C512" s="5" t="s">
        <v>7178</v>
      </c>
      <c r="D512" t="s">
        <v>9418</v>
      </c>
      <c r="E512">
        <v>3</v>
      </c>
      <c r="F512" t="s">
        <v>9421</v>
      </c>
      <c r="G512">
        <v>21</v>
      </c>
      <c r="H512" s="5">
        <f t="shared" si="13"/>
        <v>1</v>
      </c>
      <c r="I512" s="5" t="str">
        <f ca="1">OFFSET('Appendix E'!$G$2,MATCH(A512,'Appendix E'!$A$3:$A$115,0),0)</f>
        <v>Yes</v>
      </c>
      <c r="K512" s="5" t="str">
        <f t="shared" si="11"/>
        <v>KS116</v>
      </c>
      <c r="L512" s="5" t="str">
        <f t="shared" si="12"/>
        <v>Area Weatherstripped/West Dir</v>
      </c>
    </row>
    <row r="513" spans="1:12" x14ac:dyDescent="0.25">
      <c r="A513" t="s">
        <v>1219</v>
      </c>
      <c r="B513" t="s">
        <v>1801</v>
      </c>
      <c r="C513" s="5" t="s">
        <v>7179</v>
      </c>
      <c r="D513" t="s">
        <v>9418</v>
      </c>
      <c r="E513">
        <v>3</v>
      </c>
      <c r="F513" t="s">
        <v>9421</v>
      </c>
      <c r="G513">
        <v>21</v>
      </c>
      <c r="H513" s="5">
        <f t="shared" si="13"/>
        <v>1</v>
      </c>
      <c r="I513" s="5" t="str">
        <f ca="1">OFFSET('Appendix E'!$G$2,MATCH(A513,'Appendix E'!$A$3:$A$115,0),0)</f>
        <v>Yes</v>
      </c>
      <c r="K513" s="5" t="str">
        <f t="shared" ref="K513:K576" si="14">LEFT(B513,5)</f>
        <v>KS117</v>
      </c>
      <c r="L513" s="5" t="str">
        <f t="shared" ref="L513:L576" si="15">REPLACE(C513,1,6,"")</f>
        <v>Gross Area/NW Dir</v>
      </c>
    </row>
    <row r="514" spans="1:12" x14ac:dyDescent="0.25">
      <c r="A514" t="s">
        <v>1219</v>
      </c>
      <c r="B514" t="s">
        <v>1802</v>
      </c>
      <c r="C514" s="5" t="s">
        <v>7180</v>
      </c>
      <c r="D514" t="s">
        <v>9418</v>
      </c>
      <c r="E514">
        <v>3</v>
      </c>
      <c r="F514" t="s">
        <v>9421</v>
      </c>
      <c r="G514">
        <v>21</v>
      </c>
      <c r="H514" s="5">
        <f t="shared" si="13"/>
        <v>1</v>
      </c>
      <c r="I514" s="5" t="str">
        <f ca="1">OFFSET('Appendix E'!$G$2,MATCH(A514,'Appendix E'!$A$3:$A$115,0),0)</f>
        <v>Yes</v>
      </c>
      <c r="K514" s="5" t="str">
        <f t="shared" si="14"/>
        <v>KS118</v>
      </c>
      <c r="L514" s="5" t="str">
        <f t="shared" si="15"/>
        <v>Glass Area/NW Dir</v>
      </c>
    </row>
    <row r="515" spans="1:12" x14ac:dyDescent="0.25">
      <c r="A515" t="s">
        <v>1219</v>
      </c>
      <c r="B515" t="s">
        <v>1803</v>
      </c>
      <c r="C515" s="5" t="s">
        <v>7181</v>
      </c>
      <c r="D515" t="s">
        <v>9418</v>
      </c>
      <c r="E515">
        <v>3</v>
      </c>
      <c r="F515" t="s">
        <v>9421</v>
      </c>
      <c r="G515">
        <v>21</v>
      </c>
      <c r="H515" s="5">
        <f t="shared" si="13"/>
        <v>1</v>
      </c>
      <c r="I515" s="5" t="str">
        <f ca="1">OFFSET('Appendix E'!$G$2,MATCH(A515,'Appendix E'!$A$3:$A$115,0),0)</f>
        <v>Yes</v>
      </c>
      <c r="K515" s="5" t="str">
        <f t="shared" si="14"/>
        <v>KS119</v>
      </c>
      <c r="L515" s="5" t="str">
        <f t="shared" si="15"/>
        <v>Area New Caulked/NW Dir</v>
      </c>
    </row>
    <row r="516" spans="1:12" x14ac:dyDescent="0.25">
      <c r="A516" t="s">
        <v>1219</v>
      </c>
      <c r="B516" t="s">
        <v>1804</v>
      </c>
      <c r="C516" s="5" t="s">
        <v>7182</v>
      </c>
      <c r="D516" t="s">
        <v>9418</v>
      </c>
      <c r="E516">
        <v>3</v>
      </c>
      <c r="F516" t="s">
        <v>9421</v>
      </c>
      <c r="G516">
        <v>21</v>
      </c>
      <c r="H516" s="5">
        <f t="shared" ref="H516:H579" si="16">IF(F516&lt;&gt;"",1,"")</f>
        <v>1</v>
      </c>
      <c r="I516" s="5" t="str">
        <f ca="1">OFFSET('Appendix E'!$G$2,MATCH(A516,'Appendix E'!$A$3:$A$115,0),0)</f>
        <v>Yes</v>
      </c>
      <c r="K516" s="5" t="str">
        <f t="shared" si="14"/>
        <v>KS120</v>
      </c>
      <c r="L516" s="5" t="str">
        <f t="shared" si="15"/>
        <v>Area Old Caulked/NW Dir</v>
      </c>
    </row>
    <row r="517" spans="1:12" x14ac:dyDescent="0.25">
      <c r="A517" t="s">
        <v>1219</v>
      </c>
      <c r="B517" t="s">
        <v>1805</v>
      </c>
      <c r="C517" s="5" t="s">
        <v>7183</v>
      </c>
      <c r="D517" t="s">
        <v>9418</v>
      </c>
      <c r="E517">
        <v>3</v>
      </c>
      <c r="F517" t="s">
        <v>9421</v>
      </c>
      <c r="G517">
        <v>21</v>
      </c>
      <c r="H517" s="5">
        <f t="shared" si="16"/>
        <v>1</v>
      </c>
      <c r="I517" s="5" t="str">
        <f ca="1">OFFSET('Appendix E'!$G$2,MATCH(A517,'Appendix E'!$A$3:$A$115,0),0)</f>
        <v>Yes</v>
      </c>
      <c r="K517" s="5" t="str">
        <f t="shared" si="14"/>
        <v>KS121</v>
      </c>
      <c r="L517" s="5" t="str">
        <f t="shared" si="15"/>
        <v>Area Weatherstripped/NW Dir</v>
      </c>
    </row>
    <row r="518" spans="1:12" x14ac:dyDescent="0.25">
      <c r="A518" t="s">
        <v>1219</v>
      </c>
      <c r="B518" t="s">
        <v>1806</v>
      </c>
      <c r="C518" s="5" t="s">
        <v>7184</v>
      </c>
      <c r="D518" t="s">
        <v>9418</v>
      </c>
      <c r="E518">
        <v>4</v>
      </c>
      <c r="F518" t="s">
        <v>9421</v>
      </c>
      <c r="G518">
        <v>21</v>
      </c>
      <c r="H518" s="5">
        <f t="shared" si="16"/>
        <v>1</v>
      </c>
      <c r="I518" s="5" t="str">
        <f ca="1">OFFSET('Appendix E'!$G$2,MATCH(A518,'Appendix E'!$A$3:$A$115,0),0)</f>
        <v>Yes</v>
      </c>
      <c r="K518" s="5" t="str">
        <f t="shared" si="14"/>
        <v>KS122</v>
      </c>
      <c r="L518" s="5" t="str">
        <f t="shared" si="15"/>
        <v>Gross Area/All walls</v>
      </c>
    </row>
    <row r="519" spans="1:12" x14ac:dyDescent="0.25">
      <c r="A519" t="s">
        <v>1219</v>
      </c>
      <c r="B519" t="s">
        <v>1807</v>
      </c>
      <c r="C519" s="5" t="s">
        <v>7185</v>
      </c>
      <c r="D519" t="s">
        <v>9418</v>
      </c>
      <c r="E519">
        <v>4</v>
      </c>
      <c r="F519" t="s">
        <v>9421</v>
      </c>
      <c r="G519">
        <v>21</v>
      </c>
      <c r="H519" s="5">
        <f t="shared" si="16"/>
        <v>1</v>
      </c>
      <c r="I519" s="5" t="str">
        <f ca="1">OFFSET('Appendix E'!$G$2,MATCH(A519,'Appendix E'!$A$3:$A$115,0),0)</f>
        <v>Yes</v>
      </c>
      <c r="K519" s="5" t="str">
        <f t="shared" si="14"/>
        <v>KS123</v>
      </c>
      <c r="L519" s="5" t="str">
        <f t="shared" si="15"/>
        <v>Window-D Area/All walls</v>
      </c>
    </row>
    <row r="520" spans="1:12" x14ac:dyDescent="0.25">
      <c r="A520" t="s">
        <v>1219</v>
      </c>
      <c r="B520" t="s">
        <v>1808</v>
      </c>
      <c r="C520" s="5" t="s">
        <v>7094</v>
      </c>
      <c r="D520" t="s">
        <v>9418</v>
      </c>
      <c r="E520">
        <v>4</v>
      </c>
      <c r="F520" t="s">
        <v>9421</v>
      </c>
      <c r="G520">
        <v>21</v>
      </c>
      <c r="H520" s="5">
        <f t="shared" si="16"/>
        <v>1</v>
      </c>
      <c r="I520" s="5" t="str">
        <f ca="1">OFFSET('Appendix E'!$G$2,MATCH(A520,'Appendix E'!$A$3:$A$115,0),0)</f>
        <v>Yes</v>
      </c>
      <c r="K520" s="5" t="str">
        <f t="shared" si="14"/>
        <v>KS124</v>
      </c>
      <c r="L520" s="5" t="str">
        <f t="shared" si="15"/>
        <v>Gross Area/North</v>
      </c>
    </row>
    <row r="521" spans="1:12" x14ac:dyDescent="0.25">
      <c r="A521" t="s">
        <v>1219</v>
      </c>
      <c r="B521" t="s">
        <v>1809</v>
      </c>
      <c r="C521" s="5" t="s">
        <v>7186</v>
      </c>
      <c r="D521" t="s">
        <v>9418</v>
      </c>
      <c r="E521">
        <v>4</v>
      </c>
      <c r="F521" t="s">
        <v>9421</v>
      </c>
      <c r="G521">
        <v>21</v>
      </c>
      <c r="H521" s="5">
        <f t="shared" si="16"/>
        <v>1</v>
      </c>
      <c r="I521" s="5" t="str">
        <f ca="1">OFFSET('Appendix E'!$G$2,MATCH(A521,'Appendix E'!$A$3:$A$115,0),0)</f>
        <v>Yes</v>
      </c>
      <c r="K521" s="5" t="str">
        <f t="shared" si="14"/>
        <v>KS125</v>
      </c>
      <c r="L521" s="5" t="str">
        <f t="shared" si="15"/>
        <v>Window-D Area/North</v>
      </c>
    </row>
    <row r="522" spans="1:12" x14ac:dyDescent="0.25">
      <c r="A522" t="s">
        <v>1219</v>
      </c>
      <c r="B522" t="s">
        <v>1810</v>
      </c>
      <c r="C522" s="5" t="s">
        <v>7095</v>
      </c>
      <c r="D522" t="s">
        <v>9418</v>
      </c>
      <c r="E522">
        <v>4</v>
      </c>
      <c r="F522" t="s">
        <v>9421</v>
      </c>
      <c r="G522">
        <v>21</v>
      </c>
      <c r="H522" s="5">
        <f t="shared" si="16"/>
        <v>1</v>
      </c>
      <c r="I522" s="5" t="str">
        <f ca="1">OFFSET('Appendix E'!$G$2,MATCH(A522,'Appendix E'!$A$3:$A$115,0),0)</f>
        <v>Yes</v>
      </c>
      <c r="K522" s="5" t="str">
        <f t="shared" si="14"/>
        <v>KS126</v>
      </c>
      <c r="L522" s="5" t="str">
        <f t="shared" si="15"/>
        <v>Net Area/North</v>
      </c>
    </row>
    <row r="523" spans="1:12" x14ac:dyDescent="0.25">
      <c r="A523" t="s">
        <v>1219</v>
      </c>
      <c r="B523" t="s">
        <v>1811</v>
      </c>
      <c r="C523" s="5" t="s">
        <v>7099</v>
      </c>
      <c r="D523" t="s">
        <v>9418</v>
      </c>
      <c r="E523">
        <v>4</v>
      </c>
      <c r="F523" t="s">
        <v>9421</v>
      </c>
      <c r="G523">
        <v>21</v>
      </c>
      <c r="H523" s="5">
        <f t="shared" si="16"/>
        <v>1</v>
      </c>
      <c r="I523" s="5" t="str">
        <f ca="1">OFFSET('Appendix E'!$G$2,MATCH(A523,'Appendix E'!$A$3:$A$115,0),0)</f>
        <v>Yes</v>
      </c>
      <c r="K523" s="5" t="str">
        <f t="shared" si="14"/>
        <v>KS127</v>
      </c>
      <c r="L523" s="5" t="str">
        <f t="shared" si="15"/>
        <v>Gross Area/NE</v>
      </c>
    </row>
    <row r="524" spans="1:12" x14ac:dyDescent="0.25">
      <c r="A524" t="s">
        <v>1219</v>
      </c>
      <c r="B524" t="s">
        <v>1812</v>
      </c>
      <c r="C524" s="5" t="s">
        <v>7187</v>
      </c>
      <c r="D524" t="s">
        <v>9418</v>
      </c>
      <c r="E524">
        <v>4</v>
      </c>
      <c r="F524" t="s">
        <v>9421</v>
      </c>
      <c r="G524">
        <v>21</v>
      </c>
      <c r="H524" s="5">
        <f t="shared" si="16"/>
        <v>1</v>
      </c>
      <c r="I524" s="5" t="str">
        <f ca="1">OFFSET('Appendix E'!$G$2,MATCH(A524,'Appendix E'!$A$3:$A$115,0),0)</f>
        <v>Yes</v>
      </c>
      <c r="K524" s="5" t="str">
        <f t="shared" si="14"/>
        <v>KS128</v>
      </c>
      <c r="L524" s="5" t="str">
        <f t="shared" si="15"/>
        <v>Window-D Area/NE</v>
      </c>
    </row>
    <row r="525" spans="1:12" x14ac:dyDescent="0.25">
      <c r="A525" t="s">
        <v>1219</v>
      </c>
      <c r="B525" t="s">
        <v>1813</v>
      </c>
      <c r="C525" s="5" t="s">
        <v>7100</v>
      </c>
      <c r="D525" t="s">
        <v>9418</v>
      </c>
      <c r="E525">
        <v>4</v>
      </c>
      <c r="F525" t="s">
        <v>9421</v>
      </c>
      <c r="G525">
        <v>21</v>
      </c>
      <c r="H525" s="5">
        <f t="shared" si="16"/>
        <v>1</v>
      </c>
      <c r="I525" s="5" t="str">
        <f ca="1">OFFSET('Appendix E'!$G$2,MATCH(A525,'Appendix E'!$A$3:$A$115,0),0)</f>
        <v>Yes</v>
      </c>
      <c r="K525" s="5" t="str">
        <f t="shared" si="14"/>
        <v>KS129</v>
      </c>
      <c r="L525" s="5" t="str">
        <f t="shared" si="15"/>
        <v>Net Area/NE</v>
      </c>
    </row>
    <row r="526" spans="1:12" x14ac:dyDescent="0.25">
      <c r="A526" t="s">
        <v>1219</v>
      </c>
      <c r="B526" t="s">
        <v>1814</v>
      </c>
      <c r="C526" s="5" t="s">
        <v>7104</v>
      </c>
      <c r="D526" t="s">
        <v>9418</v>
      </c>
      <c r="E526">
        <v>4</v>
      </c>
      <c r="F526" t="s">
        <v>9421</v>
      </c>
      <c r="G526">
        <v>21</v>
      </c>
      <c r="H526" s="5">
        <f t="shared" si="16"/>
        <v>1</v>
      </c>
      <c r="I526" s="5" t="str">
        <f ca="1">OFFSET('Appendix E'!$G$2,MATCH(A526,'Appendix E'!$A$3:$A$115,0),0)</f>
        <v>Yes</v>
      </c>
      <c r="K526" s="5" t="str">
        <f t="shared" si="14"/>
        <v>KS130</v>
      </c>
      <c r="L526" s="5" t="str">
        <f t="shared" si="15"/>
        <v>Gross Area/East</v>
      </c>
    </row>
    <row r="527" spans="1:12" x14ac:dyDescent="0.25">
      <c r="A527" t="s">
        <v>1219</v>
      </c>
      <c r="B527" t="s">
        <v>1815</v>
      </c>
      <c r="C527" s="5" t="s">
        <v>7188</v>
      </c>
      <c r="D527" t="s">
        <v>9418</v>
      </c>
      <c r="E527">
        <v>4</v>
      </c>
      <c r="F527" t="s">
        <v>9421</v>
      </c>
      <c r="G527">
        <v>21</v>
      </c>
      <c r="H527" s="5">
        <f t="shared" si="16"/>
        <v>1</v>
      </c>
      <c r="I527" s="5" t="str">
        <f ca="1">OFFSET('Appendix E'!$G$2,MATCH(A527,'Appendix E'!$A$3:$A$115,0),0)</f>
        <v>Yes</v>
      </c>
      <c r="K527" s="5" t="str">
        <f t="shared" si="14"/>
        <v>KS131</v>
      </c>
      <c r="L527" s="5" t="str">
        <f t="shared" si="15"/>
        <v>Window-D Area/East</v>
      </c>
    </row>
    <row r="528" spans="1:12" x14ac:dyDescent="0.25">
      <c r="A528" t="s">
        <v>1219</v>
      </c>
      <c r="B528" t="s">
        <v>1816</v>
      </c>
      <c r="C528" s="5" t="s">
        <v>7105</v>
      </c>
      <c r="D528" t="s">
        <v>9418</v>
      </c>
      <c r="E528">
        <v>4</v>
      </c>
      <c r="F528" t="s">
        <v>9421</v>
      </c>
      <c r="G528">
        <v>21</v>
      </c>
      <c r="H528" s="5">
        <f t="shared" si="16"/>
        <v>1</v>
      </c>
      <c r="I528" s="5" t="str">
        <f ca="1">OFFSET('Appendix E'!$G$2,MATCH(A528,'Appendix E'!$A$3:$A$115,0),0)</f>
        <v>Yes</v>
      </c>
      <c r="K528" s="5" t="str">
        <f t="shared" si="14"/>
        <v>KS132</v>
      </c>
      <c r="L528" s="5" t="str">
        <f t="shared" si="15"/>
        <v>Net Area/East</v>
      </c>
    </row>
    <row r="529" spans="1:12" x14ac:dyDescent="0.25">
      <c r="A529" t="s">
        <v>1219</v>
      </c>
      <c r="B529" t="s">
        <v>1817</v>
      </c>
      <c r="C529" s="5" t="s">
        <v>7109</v>
      </c>
      <c r="D529" t="s">
        <v>9418</v>
      </c>
      <c r="E529">
        <v>4</v>
      </c>
      <c r="F529" t="s">
        <v>9421</v>
      </c>
      <c r="G529">
        <v>21</v>
      </c>
      <c r="H529" s="5">
        <f t="shared" si="16"/>
        <v>1</v>
      </c>
      <c r="I529" s="5" t="str">
        <f ca="1">OFFSET('Appendix E'!$G$2,MATCH(A529,'Appendix E'!$A$3:$A$115,0),0)</f>
        <v>Yes</v>
      </c>
      <c r="K529" s="5" t="str">
        <f t="shared" si="14"/>
        <v>KS133</v>
      </c>
      <c r="L529" s="5" t="str">
        <f t="shared" si="15"/>
        <v>Gross Area/SE</v>
      </c>
    </row>
    <row r="530" spans="1:12" x14ac:dyDescent="0.25">
      <c r="A530" t="s">
        <v>1219</v>
      </c>
      <c r="B530" t="s">
        <v>1818</v>
      </c>
      <c r="C530" s="5" t="s">
        <v>7189</v>
      </c>
      <c r="D530" t="s">
        <v>9418</v>
      </c>
      <c r="E530">
        <v>4</v>
      </c>
      <c r="F530" t="s">
        <v>9421</v>
      </c>
      <c r="G530">
        <v>21</v>
      </c>
      <c r="H530" s="5">
        <f t="shared" si="16"/>
        <v>1</v>
      </c>
      <c r="I530" s="5" t="str">
        <f ca="1">OFFSET('Appendix E'!$G$2,MATCH(A530,'Appendix E'!$A$3:$A$115,0),0)</f>
        <v>Yes</v>
      </c>
      <c r="K530" s="5" t="str">
        <f t="shared" si="14"/>
        <v>KS134</v>
      </c>
      <c r="L530" s="5" t="str">
        <f t="shared" si="15"/>
        <v>Window-D Area/SE</v>
      </c>
    </row>
    <row r="531" spans="1:12" x14ac:dyDescent="0.25">
      <c r="A531" t="s">
        <v>1219</v>
      </c>
      <c r="B531" t="s">
        <v>1819</v>
      </c>
      <c r="C531" s="5" t="s">
        <v>7110</v>
      </c>
      <c r="D531" t="s">
        <v>9418</v>
      </c>
      <c r="E531">
        <v>4</v>
      </c>
      <c r="F531" t="s">
        <v>9421</v>
      </c>
      <c r="G531">
        <v>21</v>
      </c>
      <c r="H531" s="5">
        <f t="shared" si="16"/>
        <v>1</v>
      </c>
      <c r="I531" s="5" t="str">
        <f ca="1">OFFSET('Appendix E'!$G$2,MATCH(A531,'Appendix E'!$A$3:$A$115,0),0)</f>
        <v>Yes</v>
      </c>
      <c r="K531" s="5" t="str">
        <f t="shared" si="14"/>
        <v>KS135</v>
      </c>
      <c r="L531" s="5" t="str">
        <f t="shared" si="15"/>
        <v>Net Area/SE</v>
      </c>
    </row>
    <row r="532" spans="1:12" x14ac:dyDescent="0.25">
      <c r="A532" t="s">
        <v>1219</v>
      </c>
      <c r="B532" t="s">
        <v>1820</v>
      </c>
      <c r="C532" s="5" t="s">
        <v>7114</v>
      </c>
      <c r="D532" t="s">
        <v>9418</v>
      </c>
      <c r="E532">
        <v>4</v>
      </c>
      <c r="F532" t="s">
        <v>9421</v>
      </c>
      <c r="G532">
        <v>21</v>
      </c>
      <c r="H532" s="5">
        <f t="shared" si="16"/>
        <v>1</v>
      </c>
      <c r="I532" s="5" t="str">
        <f ca="1">OFFSET('Appendix E'!$G$2,MATCH(A532,'Appendix E'!$A$3:$A$115,0),0)</f>
        <v>Yes</v>
      </c>
      <c r="K532" s="5" t="str">
        <f t="shared" si="14"/>
        <v>KS136</v>
      </c>
      <c r="L532" s="5" t="str">
        <f t="shared" si="15"/>
        <v>Gross Area/South</v>
      </c>
    </row>
    <row r="533" spans="1:12" x14ac:dyDescent="0.25">
      <c r="A533" t="s">
        <v>1219</v>
      </c>
      <c r="B533" t="s">
        <v>1821</v>
      </c>
      <c r="C533" s="5" t="s">
        <v>7190</v>
      </c>
      <c r="D533" t="s">
        <v>9418</v>
      </c>
      <c r="E533">
        <v>4</v>
      </c>
      <c r="F533" t="s">
        <v>9421</v>
      </c>
      <c r="G533">
        <v>21</v>
      </c>
      <c r="H533" s="5">
        <f t="shared" si="16"/>
        <v>1</v>
      </c>
      <c r="I533" s="5" t="str">
        <f ca="1">OFFSET('Appendix E'!$G$2,MATCH(A533,'Appendix E'!$A$3:$A$115,0),0)</f>
        <v>Yes</v>
      </c>
      <c r="K533" s="5" t="str">
        <f t="shared" si="14"/>
        <v>KS137</v>
      </c>
      <c r="L533" s="5" t="str">
        <f t="shared" si="15"/>
        <v>Window-D Area/South</v>
      </c>
    </row>
    <row r="534" spans="1:12" x14ac:dyDescent="0.25">
      <c r="A534" t="s">
        <v>1219</v>
      </c>
      <c r="B534" t="s">
        <v>1822</v>
      </c>
      <c r="C534" s="5" t="s">
        <v>7115</v>
      </c>
      <c r="D534" t="s">
        <v>9418</v>
      </c>
      <c r="E534">
        <v>4</v>
      </c>
      <c r="F534" t="s">
        <v>9421</v>
      </c>
      <c r="G534">
        <v>21</v>
      </c>
      <c r="H534" s="5">
        <f t="shared" si="16"/>
        <v>1</v>
      </c>
      <c r="I534" s="5" t="str">
        <f ca="1">OFFSET('Appendix E'!$G$2,MATCH(A534,'Appendix E'!$A$3:$A$115,0),0)</f>
        <v>Yes</v>
      </c>
      <c r="K534" s="5" t="str">
        <f t="shared" si="14"/>
        <v>KS138</v>
      </c>
      <c r="L534" s="5" t="str">
        <f t="shared" si="15"/>
        <v>Net Area/South</v>
      </c>
    </row>
    <row r="535" spans="1:12" x14ac:dyDescent="0.25">
      <c r="A535" t="s">
        <v>1219</v>
      </c>
      <c r="B535" t="s">
        <v>1823</v>
      </c>
      <c r="C535" s="5" t="s">
        <v>7119</v>
      </c>
      <c r="D535" t="s">
        <v>9418</v>
      </c>
      <c r="E535">
        <v>4</v>
      </c>
      <c r="F535" t="s">
        <v>9421</v>
      </c>
      <c r="G535">
        <v>21</v>
      </c>
      <c r="H535" s="5">
        <f t="shared" si="16"/>
        <v>1</v>
      </c>
      <c r="I535" s="5" t="str">
        <f ca="1">OFFSET('Appendix E'!$G$2,MATCH(A535,'Appendix E'!$A$3:$A$115,0),0)</f>
        <v>Yes</v>
      </c>
      <c r="K535" s="5" t="str">
        <f t="shared" si="14"/>
        <v>KS139</v>
      </c>
      <c r="L535" s="5" t="str">
        <f t="shared" si="15"/>
        <v>Gross Area/SW</v>
      </c>
    </row>
    <row r="536" spans="1:12" x14ac:dyDescent="0.25">
      <c r="A536" t="s">
        <v>1219</v>
      </c>
      <c r="B536" t="s">
        <v>1824</v>
      </c>
      <c r="C536" s="5" t="s">
        <v>7191</v>
      </c>
      <c r="D536" t="s">
        <v>9418</v>
      </c>
      <c r="E536">
        <v>4</v>
      </c>
      <c r="F536" t="s">
        <v>9421</v>
      </c>
      <c r="G536">
        <v>21</v>
      </c>
      <c r="H536" s="5">
        <f t="shared" si="16"/>
        <v>1</v>
      </c>
      <c r="I536" s="5" t="str">
        <f ca="1">OFFSET('Appendix E'!$G$2,MATCH(A536,'Appendix E'!$A$3:$A$115,0),0)</f>
        <v>Yes</v>
      </c>
      <c r="K536" s="5" t="str">
        <f t="shared" si="14"/>
        <v>KS140</v>
      </c>
      <c r="L536" s="5" t="str">
        <f t="shared" si="15"/>
        <v>Window-D Area/SW</v>
      </c>
    </row>
    <row r="537" spans="1:12" x14ac:dyDescent="0.25">
      <c r="A537" t="s">
        <v>1219</v>
      </c>
      <c r="B537" t="s">
        <v>1825</v>
      </c>
      <c r="C537" s="5" t="s">
        <v>7120</v>
      </c>
      <c r="D537" t="s">
        <v>9418</v>
      </c>
      <c r="E537">
        <v>4</v>
      </c>
      <c r="F537" t="s">
        <v>9421</v>
      </c>
      <c r="G537">
        <v>21</v>
      </c>
      <c r="H537" s="5">
        <f t="shared" si="16"/>
        <v>1</v>
      </c>
      <c r="I537" s="5" t="str">
        <f ca="1">OFFSET('Appendix E'!$G$2,MATCH(A537,'Appendix E'!$A$3:$A$115,0),0)</f>
        <v>Yes</v>
      </c>
      <c r="K537" s="5" t="str">
        <f t="shared" si="14"/>
        <v>KS141</v>
      </c>
      <c r="L537" s="5" t="str">
        <f t="shared" si="15"/>
        <v>Net Area/SW</v>
      </c>
    </row>
    <row r="538" spans="1:12" x14ac:dyDescent="0.25">
      <c r="A538" t="s">
        <v>1219</v>
      </c>
      <c r="B538" t="s">
        <v>1826</v>
      </c>
      <c r="C538" s="5" t="s">
        <v>7124</v>
      </c>
      <c r="D538" t="s">
        <v>9418</v>
      </c>
      <c r="E538">
        <v>4</v>
      </c>
      <c r="F538" t="s">
        <v>9421</v>
      </c>
      <c r="G538">
        <v>21</v>
      </c>
      <c r="H538" s="5">
        <f t="shared" si="16"/>
        <v>1</v>
      </c>
      <c r="I538" s="5" t="str">
        <f ca="1">OFFSET('Appendix E'!$G$2,MATCH(A538,'Appendix E'!$A$3:$A$115,0),0)</f>
        <v>Yes</v>
      </c>
      <c r="K538" s="5" t="str">
        <f t="shared" si="14"/>
        <v>KS142</v>
      </c>
      <c r="L538" s="5" t="str">
        <f t="shared" si="15"/>
        <v>Gross Area/West</v>
      </c>
    </row>
    <row r="539" spans="1:12" x14ac:dyDescent="0.25">
      <c r="A539" t="s">
        <v>1219</v>
      </c>
      <c r="B539" t="s">
        <v>1827</v>
      </c>
      <c r="C539" s="5" t="s">
        <v>7192</v>
      </c>
      <c r="D539" t="s">
        <v>9418</v>
      </c>
      <c r="E539">
        <v>4</v>
      </c>
      <c r="F539" t="s">
        <v>9421</v>
      </c>
      <c r="G539">
        <v>21</v>
      </c>
      <c r="H539" s="5">
        <f t="shared" si="16"/>
        <v>1</v>
      </c>
      <c r="I539" s="5" t="str">
        <f ca="1">OFFSET('Appendix E'!$G$2,MATCH(A539,'Appendix E'!$A$3:$A$115,0),0)</f>
        <v>Yes</v>
      </c>
      <c r="K539" s="5" t="str">
        <f t="shared" si="14"/>
        <v>KS143</v>
      </c>
      <c r="L539" s="5" t="str">
        <f t="shared" si="15"/>
        <v>Window-D Area/West</v>
      </c>
    </row>
    <row r="540" spans="1:12" x14ac:dyDescent="0.25">
      <c r="A540" t="s">
        <v>1219</v>
      </c>
      <c r="B540" t="s">
        <v>1828</v>
      </c>
      <c r="C540" s="5" t="s">
        <v>7125</v>
      </c>
      <c r="D540" t="s">
        <v>9418</v>
      </c>
      <c r="E540">
        <v>4</v>
      </c>
      <c r="F540" t="s">
        <v>9421</v>
      </c>
      <c r="G540">
        <v>21</v>
      </c>
      <c r="H540" s="5">
        <f t="shared" si="16"/>
        <v>1</v>
      </c>
      <c r="I540" s="5" t="str">
        <f ca="1">OFFSET('Appendix E'!$G$2,MATCH(A540,'Appendix E'!$A$3:$A$115,0),0)</f>
        <v>Yes</v>
      </c>
      <c r="K540" s="5" t="str">
        <f t="shared" si="14"/>
        <v>KS144</v>
      </c>
      <c r="L540" s="5" t="str">
        <f t="shared" si="15"/>
        <v>Net Area/West</v>
      </c>
    </row>
    <row r="541" spans="1:12" x14ac:dyDescent="0.25">
      <c r="A541" t="s">
        <v>1219</v>
      </c>
      <c r="B541" t="s">
        <v>1829</v>
      </c>
      <c r="C541" s="5" t="s">
        <v>7129</v>
      </c>
      <c r="D541" t="s">
        <v>9418</v>
      </c>
      <c r="E541">
        <v>4</v>
      </c>
      <c r="F541" t="s">
        <v>9421</v>
      </c>
      <c r="G541">
        <v>21</v>
      </c>
      <c r="H541" s="5">
        <f t="shared" si="16"/>
        <v>1</v>
      </c>
      <c r="I541" s="5" t="str">
        <f ca="1">OFFSET('Appendix E'!$G$2,MATCH(A541,'Appendix E'!$A$3:$A$115,0),0)</f>
        <v>Yes</v>
      </c>
      <c r="K541" s="5" t="str">
        <f t="shared" si="14"/>
        <v>KS145</v>
      </c>
      <c r="L541" s="5" t="str">
        <f t="shared" si="15"/>
        <v>Gross Area/NW</v>
      </c>
    </row>
    <row r="542" spans="1:12" x14ac:dyDescent="0.25">
      <c r="A542" t="s">
        <v>1219</v>
      </c>
      <c r="B542" t="s">
        <v>1830</v>
      </c>
      <c r="C542" s="5" t="s">
        <v>7193</v>
      </c>
      <c r="D542" t="s">
        <v>9418</v>
      </c>
      <c r="E542">
        <v>4</v>
      </c>
      <c r="F542" t="s">
        <v>9421</v>
      </c>
      <c r="G542">
        <v>21</v>
      </c>
      <c r="H542" s="5">
        <f t="shared" si="16"/>
        <v>1</v>
      </c>
      <c r="I542" s="5" t="str">
        <f ca="1">OFFSET('Appendix E'!$G$2,MATCH(A542,'Appendix E'!$A$3:$A$115,0),0)</f>
        <v>Yes</v>
      </c>
      <c r="K542" s="5" t="str">
        <f t="shared" si="14"/>
        <v>KS146</v>
      </c>
      <c r="L542" s="5" t="str">
        <f t="shared" si="15"/>
        <v>Window-D Area/NW</v>
      </c>
    </row>
    <row r="543" spans="1:12" x14ac:dyDescent="0.25">
      <c r="A543" t="s">
        <v>1219</v>
      </c>
      <c r="B543" t="s">
        <v>1831</v>
      </c>
      <c r="C543" s="5" t="s">
        <v>7130</v>
      </c>
      <c r="D543" t="s">
        <v>9418</v>
      </c>
      <c r="E543">
        <v>4</v>
      </c>
      <c r="F543" t="s">
        <v>9421</v>
      </c>
      <c r="G543">
        <v>21</v>
      </c>
      <c r="H543" s="5">
        <f t="shared" si="16"/>
        <v>1</v>
      </c>
      <c r="I543" s="5" t="str">
        <f ca="1">OFFSET('Appendix E'!$G$2,MATCH(A543,'Appendix E'!$A$3:$A$115,0),0)</f>
        <v>Yes</v>
      </c>
      <c r="K543" s="5" t="str">
        <f t="shared" si="14"/>
        <v>KS147</v>
      </c>
      <c r="L543" s="5" t="str">
        <f t="shared" si="15"/>
        <v>Net Area/NW</v>
      </c>
    </row>
    <row r="544" spans="1:12" x14ac:dyDescent="0.25">
      <c r="A544" t="s">
        <v>1219</v>
      </c>
      <c r="B544" t="s">
        <v>1832</v>
      </c>
      <c r="C544" s="5" t="s">
        <v>7194</v>
      </c>
      <c r="D544" t="s">
        <v>9418</v>
      </c>
      <c r="E544">
        <v>4</v>
      </c>
      <c r="F544" t="s">
        <v>9421</v>
      </c>
      <c r="G544">
        <v>21</v>
      </c>
      <c r="H544" s="5">
        <f t="shared" si="16"/>
        <v>1</v>
      </c>
      <c r="I544" s="5" t="str">
        <f ca="1">OFFSET('Appendix E'!$G$2,MATCH(A544,'Appendix E'!$A$3:$A$115,0),0)</f>
        <v>Yes</v>
      </c>
      <c r="K544" s="5" t="str">
        <f t="shared" si="14"/>
        <v>KS148</v>
      </c>
      <c r="L544" s="5" t="str">
        <f t="shared" si="15"/>
        <v>Net Ceil Area/ALL</v>
      </c>
    </row>
    <row r="545" spans="1:12" x14ac:dyDescent="0.25">
      <c r="A545" t="s">
        <v>1219</v>
      </c>
      <c r="B545" t="s">
        <v>1833</v>
      </c>
      <c r="C545" s="5" t="s">
        <v>7195</v>
      </c>
      <c r="D545" t="s">
        <v>9418</v>
      </c>
      <c r="E545">
        <v>4</v>
      </c>
      <c r="F545" t="s">
        <v>9421</v>
      </c>
      <c r="G545">
        <v>21</v>
      </c>
      <c r="H545" s="5">
        <f t="shared" si="16"/>
        <v>1</v>
      </c>
      <c r="I545" s="5" t="str">
        <f ca="1">OFFSET('Appendix E'!$G$2,MATCH(A545,'Appendix E'!$A$3:$A$115,0),0)</f>
        <v>Yes</v>
      </c>
      <c r="K545" s="5" t="str">
        <f t="shared" si="14"/>
        <v>KS150</v>
      </c>
      <c r="L545" s="5" t="str">
        <f t="shared" si="15"/>
        <v>Net Ceil Area/Attic -Fin Ceil</v>
      </c>
    </row>
    <row r="546" spans="1:12" x14ac:dyDescent="0.25">
      <c r="A546" t="s">
        <v>1219</v>
      </c>
      <c r="B546" t="s">
        <v>1834</v>
      </c>
      <c r="C546" s="5" t="s">
        <v>7196</v>
      </c>
      <c r="D546" t="s">
        <v>9418</v>
      </c>
      <c r="E546">
        <v>4</v>
      </c>
      <c r="F546" t="s">
        <v>9421</v>
      </c>
      <c r="G546">
        <v>21</v>
      </c>
      <c r="H546" s="5">
        <f t="shared" si="16"/>
        <v>1</v>
      </c>
      <c r="I546" s="5" t="str">
        <f ca="1">OFFSET('Appendix E'!$G$2,MATCH(A546,'Appendix E'!$A$3:$A$115,0),0)</f>
        <v>Yes</v>
      </c>
      <c r="K546" s="5" t="str">
        <f t="shared" si="14"/>
        <v>KS151</v>
      </c>
      <c r="L546" s="5" t="str">
        <f t="shared" si="15"/>
        <v>Net Ceil Area/No Attic - Fin Ceil</v>
      </c>
    </row>
    <row r="547" spans="1:12" x14ac:dyDescent="0.25">
      <c r="A547" t="s">
        <v>1219</v>
      </c>
      <c r="B547" t="s">
        <v>1835</v>
      </c>
      <c r="C547" s="5" t="s">
        <v>7197</v>
      </c>
      <c r="D547" t="s">
        <v>9418</v>
      </c>
      <c r="E547">
        <v>4</v>
      </c>
      <c r="F547" t="s">
        <v>9421</v>
      </c>
      <c r="G547">
        <v>21</v>
      </c>
      <c r="H547" s="5">
        <f t="shared" si="16"/>
        <v>1</v>
      </c>
      <c r="I547" s="5" t="str">
        <f ca="1">OFFSET('Appendix E'!$G$2,MATCH(A547,'Appendix E'!$A$3:$A$115,0),0)</f>
        <v>Yes</v>
      </c>
      <c r="K547" s="5" t="str">
        <f t="shared" si="14"/>
        <v>KS152</v>
      </c>
      <c r="L547" s="5" t="str">
        <f t="shared" si="15"/>
        <v>Net Ceil Area/No Attic - Vaulted</v>
      </c>
    </row>
    <row r="548" spans="1:12" x14ac:dyDescent="0.25">
      <c r="A548" t="s">
        <v>1219</v>
      </c>
      <c r="B548" t="s">
        <v>1836</v>
      </c>
      <c r="C548" s="5" t="s">
        <v>7198</v>
      </c>
      <c r="D548" t="s">
        <v>9418</v>
      </c>
      <c r="E548">
        <v>4</v>
      </c>
      <c r="F548" t="s">
        <v>9421</v>
      </c>
      <c r="G548">
        <v>21</v>
      </c>
      <c r="H548" s="5">
        <f t="shared" si="16"/>
        <v>1</v>
      </c>
      <c r="I548" s="5" t="str">
        <f ca="1">OFFSET('Appendix E'!$G$2,MATCH(A548,'Appendix E'!$A$3:$A$115,0),0)</f>
        <v>Yes</v>
      </c>
      <c r="K548" s="5" t="str">
        <f t="shared" si="14"/>
        <v>KS153</v>
      </c>
      <c r="L548" s="5" t="str">
        <f t="shared" si="15"/>
        <v>Net Ceil Area/No Attic - Exp Beam</v>
      </c>
    </row>
    <row r="549" spans="1:12" x14ac:dyDescent="0.25">
      <c r="A549" t="s">
        <v>1219</v>
      </c>
      <c r="B549" t="s">
        <v>1837</v>
      </c>
      <c r="C549" s="5" t="s">
        <v>7199</v>
      </c>
      <c r="D549" t="s">
        <v>9418</v>
      </c>
      <c r="E549">
        <v>4</v>
      </c>
      <c r="F549" t="s">
        <v>9421</v>
      </c>
      <c r="G549">
        <v>21</v>
      </c>
      <c r="H549" s="5">
        <f t="shared" si="16"/>
        <v>1</v>
      </c>
      <c r="I549" s="5" t="str">
        <f ca="1">OFFSET('Appendix E'!$G$2,MATCH(A549,'Appendix E'!$A$3:$A$115,0),0)</f>
        <v>Yes</v>
      </c>
      <c r="K549" s="5" t="str">
        <f t="shared" si="14"/>
        <v>KS154</v>
      </c>
      <c r="L549" s="5" t="str">
        <f t="shared" si="15"/>
        <v>Net Ceil Area/Other</v>
      </c>
    </row>
    <row r="550" spans="1:12" x14ac:dyDescent="0.25">
      <c r="A550" t="s">
        <v>1219</v>
      </c>
      <c r="B550" t="s">
        <v>1838</v>
      </c>
      <c r="C550" s="5" t="s">
        <v>7200</v>
      </c>
      <c r="D550" t="s">
        <v>9418</v>
      </c>
      <c r="E550">
        <v>3</v>
      </c>
      <c r="F550" t="s">
        <v>9421</v>
      </c>
      <c r="G550">
        <v>21</v>
      </c>
      <c r="H550" s="5">
        <f t="shared" si="16"/>
        <v>1</v>
      </c>
      <c r="I550" s="5" t="str">
        <f ca="1">OFFSET('Appendix E'!$G$2,MATCH(A550,'Appendix E'!$A$3:$A$115,0),0)</f>
        <v>Yes</v>
      </c>
      <c r="K550" s="5" t="str">
        <f t="shared" si="14"/>
        <v>KS155</v>
      </c>
      <c r="L550" s="5" t="str">
        <f t="shared" si="15"/>
        <v>Avg depth below grade/foundation</v>
      </c>
    </row>
    <row r="551" spans="1:12" x14ac:dyDescent="0.25">
      <c r="A551" t="s">
        <v>1219</v>
      </c>
      <c r="B551" t="s">
        <v>1839</v>
      </c>
      <c r="C551" s="5" t="s">
        <v>7201</v>
      </c>
      <c r="D551" t="s">
        <v>9418</v>
      </c>
      <c r="E551">
        <v>4</v>
      </c>
      <c r="F551" t="s">
        <v>9421</v>
      </c>
      <c r="G551">
        <v>21</v>
      </c>
      <c r="H551" s="5">
        <f t="shared" si="16"/>
        <v>1</v>
      </c>
      <c r="I551" s="5" t="str">
        <f ca="1">OFFSET('Appendix E'!$G$2,MATCH(A551,'Appendix E'!$A$3:$A$115,0),0)</f>
        <v>Yes</v>
      </c>
      <c r="K551" s="5" t="str">
        <f t="shared" si="14"/>
        <v>KS156</v>
      </c>
      <c r="L551" s="5" t="str">
        <f t="shared" si="15"/>
        <v>Perimete length/foundation</v>
      </c>
    </row>
    <row r="552" spans="1:12" x14ac:dyDescent="0.25">
      <c r="A552" t="s">
        <v>1219</v>
      </c>
      <c r="B552" t="s">
        <v>1840</v>
      </c>
      <c r="C552" s="5" t="s">
        <v>7202</v>
      </c>
      <c r="D552" t="s">
        <v>9418</v>
      </c>
      <c r="E552">
        <v>3</v>
      </c>
      <c r="F552" t="s">
        <v>9421</v>
      </c>
      <c r="G552">
        <v>21</v>
      </c>
      <c r="H552" s="5">
        <f t="shared" si="16"/>
        <v>1</v>
      </c>
      <c r="I552" s="5" t="str">
        <f ca="1">OFFSET('Appendix E'!$G$2,MATCH(A552,'Appendix E'!$A$3:$A$115,0),0)</f>
        <v>Yes</v>
      </c>
      <c r="K552" s="5" t="str">
        <f t="shared" si="14"/>
        <v>KS157</v>
      </c>
      <c r="L552" s="5" t="str">
        <f t="shared" si="15"/>
        <v>Free vent area/foundation</v>
      </c>
    </row>
    <row r="553" spans="1:12" x14ac:dyDescent="0.25">
      <c r="A553" t="s">
        <v>1219</v>
      </c>
      <c r="B553" t="s">
        <v>1841</v>
      </c>
      <c r="C553" s="5" t="s">
        <v>7203</v>
      </c>
      <c r="D553" t="s">
        <v>9418</v>
      </c>
      <c r="E553">
        <v>3</v>
      </c>
      <c r="F553" t="s">
        <v>9421</v>
      </c>
      <c r="G553">
        <v>21</v>
      </c>
      <c r="H553" s="5">
        <f t="shared" si="16"/>
        <v>1</v>
      </c>
      <c r="I553" s="5" t="str">
        <f ca="1">OFFSET('Appendix E'!$G$2,MATCH(A553,'Appendix E'!$A$3:$A$115,0),0)</f>
        <v>Yes</v>
      </c>
      <c r="K553" s="5" t="str">
        <f t="shared" si="14"/>
        <v>KS158</v>
      </c>
      <c r="L553" s="5" t="str">
        <f t="shared" si="15"/>
        <v>Avg depth below grade/basement</v>
      </c>
    </row>
    <row r="554" spans="1:12" x14ac:dyDescent="0.25">
      <c r="A554" t="s">
        <v>1219</v>
      </c>
      <c r="B554" t="s">
        <v>1842</v>
      </c>
      <c r="C554" s="5" t="s">
        <v>7204</v>
      </c>
      <c r="D554" t="s">
        <v>9418</v>
      </c>
      <c r="E554">
        <v>4</v>
      </c>
      <c r="F554" t="s">
        <v>9421</v>
      </c>
      <c r="G554">
        <v>21</v>
      </c>
      <c r="H554" s="5">
        <f t="shared" si="16"/>
        <v>1</v>
      </c>
      <c r="I554" s="5" t="str">
        <f ca="1">OFFSET('Appendix E'!$G$2,MATCH(A554,'Appendix E'!$A$3:$A$115,0),0)</f>
        <v>Yes</v>
      </c>
      <c r="K554" s="5" t="str">
        <f t="shared" si="14"/>
        <v>KS159</v>
      </c>
      <c r="L554" s="5" t="str">
        <f t="shared" si="15"/>
        <v>Perimete length/basement</v>
      </c>
    </row>
    <row r="555" spans="1:12" x14ac:dyDescent="0.25">
      <c r="A555" t="s">
        <v>1219</v>
      </c>
      <c r="B555" t="s">
        <v>1843</v>
      </c>
      <c r="C555" s="5" t="s">
        <v>7205</v>
      </c>
      <c r="D555" t="s">
        <v>9418</v>
      </c>
      <c r="E555">
        <v>3</v>
      </c>
      <c r="F555" t="s">
        <v>9421</v>
      </c>
      <c r="G555">
        <v>21</v>
      </c>
      <c r="H555" s="5">
        <f t="shared" si="16"/>
        <v>1</v>
      </c>
      <c r="I555" s="5" t="str">
        <f ca="1">OFFSET('Appendix E'!$G$2,MATCH(A555,'Appendix E'!$A$3:$A$115,0),0)</f>
        <v>Yes</v>
      </c>
      <c r="K555" s="5" t="str">
        <f t="shared" si="14"/>
        <v>KS160</v>
      </c>
      <c r="L555" s="5" t="str">
        <f t="shared" si="15"/>
        <v>Free vent area/basement</v>
      </c>
    </row>
    <row r="556" spans="1:12" x14ac:dyDescent="0.25">
      <c r="A556" t="s">
        <v>1219</v>
      </c>
      <c r="B556" t="s">
        <v>1844</v>
      </c>
      <c r="C556" s="5" t="s">
        <v>7206</v>
      </c>
      <c r="D556" t="s">
        <v>9418</v>
      </c>
      <c r="E556">
        <v>3</v>
      </c>
      <c r="F556" t="s">
        <v>9421</v>
      </c>
      <c r="G556">
        <v>21</v>
      </c>
      <c r="H556" s="5">
        <f t="shared" si="16"/>
        <v>1</v>
      </c>
      <c r="I556" s="5" t="str">
        <f ca="1">OFFSET('Appendix E'!$G$2,MATCH(A556,'Appendix E'!$A$3:$A$115,0),0)</f>
        <v>Yes</v>
      </c>
      <c r="K556" s="5" t="str">
        <f t="shared" si="14"/>
        <v>KS161</v>
      </c>
      <c r="L556" s="5" t="str">
        <f t="shared" si="15"/>
        <v>Avg depth below grade/crawl space</v>
      </c>
    </row>
    <row r="557" spans="1:12" x14ac:dyDescent="0.25">
      <c r="A557" t="s">
        <v>1219</v>
      </c>
      <c r="B557" t="s">
        <v>1845</v>
      </c>
      <c r="C557" s="5" t="s">
        <v>7207</v>
      </c>
      <c r="D557" t="s">
        <v>9418</v>
      </c>
      <c r="E557">
        <v>4</v>
      </c>
      <c r="F557" t="s">
        <v>9421</v>
      </c>
      <c r="G557">
        <v>21</v>
      </c>
      <c r="H557" s="5">
        <f t="shared" si="16"/>
        <v>1</v>
      </c>
      <c r="I557" s="5" t="str">
        <f ca="1">OFFSET('Appendix E'!$G$2,MATCH(A557,'Appendix E'!$A$3:$A$115,0),0)</f>
        <v>Yes</v>
      </c>
      <c r="K557" s="5" t="str">
        <f t="shared" si="14"/>
        <v>KS162</v>
      </c>
      <c r="L557" s="5" t="str">
        <f t="shared" si="15"/>
        <v>Perimete length/crawl space</v>
      </c>
    </row>
    <row r="558" spans="1:12" x14ac:dyDescent="0.25">
      <c r="A558" t="s">
        <v>1219</v>
      </c>
      <c r="B558" t="s">
        <v>1846</v>
      </c>
      <c r="C558" s="5" t="s">
        <v>7208</v>
      </c>
      <c r="D558" t="s">
        <v>9418</v>
      </c>
      <c r="E558">
        <v>3</v>
      </c>
      <c r="F558" t="s">
        <v>9421</v>
      </c>
      <c r="G558">
        <v>21</v>
      </c>
      <c r="H558" s="5">
        <f t="shared" si="16"/>
        <v>1</v>
      </c>
      <c r="I558" s="5" t="str">
        <f ca="1">OFFSET('Appendix E'!$G$2,MATCH(A558,'Appendix E'!$A$3:$A$115,0),0)</f>
        <v>Yes</v>
      </c>
      <c r="K558" s="5" t="str">
        <f t="shared" si="14"/>
        <v>KS163</v>
      </c>
      <c r="L558" s="5" t="str">
        <f t="shared" si="15"/>
        <v>Free vent area/crawl space</v>
      </c>
    </row>
    <row r="559" spans="1:12" x14ac:dyDescent="0.25">
      <c r="A559" t="s">
        <v>1219</v>
      </c>
      <c r="B559" t="s">
        <v>1847</v>
      </c>
      <c r="C559" s="5" t="s">
        <v>7209</v>
      </c>
      <c r="D559" t="s">
        <v>9418</v>
      </c>
      <c r="E559">
        <v>3</v>
      </c>
      <c r="F559" t="s">
        <v>9421</v>
      </c>
      <c r="G559">
        <v>21</v>
      </c>
      <c r="H559" s="5">
        <f t="shared" si="16"/>
        <v>1</v>
      </c>
      <c r="I559" s="5" t="str">
        <f ca="1">OFFSET('Appendix E'!$G$2,MATCH(A559,'Appendix E'!$A$3:$A$115,0),0)</f>
        <v>Yes</v>
      </c>
      <c r="K559" s="5" t="str">
        <f t="shared" si="14"/>
        <v>KS164</v>
      </c>
      <c r="L559" s="5" t="str">
        <f t="shared" si="15"/>
        <v>Avg depth below grade/blocks</v>
      </c>
    </row>
    <row r="560" spans="1:12" x14ac:dyDescent="0.25">
      <c r="A560" t="s">
        <v>1219</v>
      </c>
      <c r="B560" t="s">
        <v>1848</v>
      </c>
      <c r="C560" s="5" t="s">
        <v>7210</v>
      </c>
      <c r="D560" t="s">
        <v>9418</v>
      </c>
      <c r="E560">
        <v>3</v>
      </c>
      <c r="F560" t="s">
        <v>9421</v>
      </c>
      <c r="G560">
        <v>21</v>
      </c>
      <c r="H560" s="5">
        <f t="shared" si="16"/>
        <v>1</v>
      </c>
      <c r="I560" s="5" t="str">
        <f ca="1">OFFSET('Appendix E'!$G$2,MATCH(A560,'Appendix E'!$A$3:$A$115,0),0)</f>
        <v>Yes</v>
      </c>
      <c r="K560" s="5" t="str">
        <f t="shared" si="14"/>
        <v>KS165</v>
      </c>
      <c r="L560" s="5" t="str">
        <f t="shared" si="15"/>
        <v>Perimete length/blocks</v>
      </c>
    </row>
    <row r="561" spans="1:12" x14ac:dyDescent="0.25">
      <c r="A561" t="s">
        <v>1219</v>
      </c>
      <c r="B561" t="s">
        <v>1849</v>
      </c>
      <c r="C561" s="5" t="s">
        <v>7211</v>
      </c>
      <c r="D561" t="s">
        <v>9418</v>
      </c>
      <c r="E561">
        <v>3</v>
      </c>
      <c r="F561" t="s">
        <v>9421</v>
      </c>
      <c r="G561">
        <v>21</v>
      </c>
      <c r="H561" s="5">
        <f t="shared" si="16"/>
        <v>1</v>
      </c>
      <c r="I561" s="5" t="str">
        <f ca="1">OFFSET('Appendix E'!$G$2,MATCH(A561,'Appendix E'!$A$3:$A$115,0),0)</f>
        <v>Yes</v>
      </c>
      <c r="K561" s="5" t="str">
        <f t="shared" si="14"/>
        <v>KS166</v>
      </c>
      <c r="L561" s="5" t="str">
        <f t="shared" si="15"/>
        <v>Free vent area/blocks</v>
      </c>
    </row>
    <row r="562" spans="1:12" x14ac:dyDescent="0.25">
      <c r="A562" t="s">
        <v>1219</v>
      </c>
      <c r="B562" t="s">
        <v>1850</v>
      </c>
      <c r="C562" s="5" t="s">
        <v>7212</v>
      </c>
      <c r="D562" t="s">
        <v>9418</v>
      </c>
      <c r="E562">
        <v>3</v>
      </c>
      <c r="F562" t="s">
        <v>9421</v>
      </c>
      <c r="G562">
        <v>21</v>
      </c>
      <c r="H562" s="5">
        <f t="shared" si="16"/>
        <v>1</v>
      </c>
      <c r="I562" s="5" t="str">
        <f ca="1">OFFSET('Appendix E'!$G$2,MATCH(A562,'Appendix E'!$A$3:$A$115,0),0)</f>
        <v>Yes</v>
      </c>
      <c r="K562" s="5" t="str">
        <f t="shared" si="14"/>
        <v>KS167</v>
      </c>
      <c r="L562" s="5" t="str">
        <f t="shared" si="15"/>
        <v>Avg depth below grade/other</v>
      </c>
    </row>
    <row r="563" spans="1:12" x14ac:dyDescent="0.25">
      <c r="A563" t="s">
        <v>1219</v>
      </c>
      <c r="B563" t="s">
        <v>1851</v>
      </c>
      <c r="C563" s="5" t="s">
        <v>7213</v>
      </c>
      <c r="D563" t="s">
        <v>9418</v>
      </c>
      <c r="E563">
        <v>3</v>
      </c>
      <c r="F563" t="s">
        <v>9421</v>
      </c>
      <c r="G563">
        <v>21</v>
      </c>
      <c r="H563" s="5">
        <f t="shared" si="16"/>
        <v>1</v>
      </c>
      <c r="I563" s="5" t="str">
        <f ca="1">OFFSET('Appendix E'!$G$2,MATCH(A563,'Appendix E'!$A$3:$A$115,0),0)</f>
        <v>Yes</v>
      </c>
      <c r="K563" s="5" t="str">
        <f t="shared" si="14"/>
        <v>KS168</v>
      </c>
      <c r="L563" s="5" t="str">
        <f t="shared" si="15"/>
        <v>Perimete length/other</v>
      </c>
    </row>
    <row r="564" spans="1:12" x14ac:dyDescent="0.25">
      <c r="A564" t="s">
        <v>1219</v>
      </c>
      <c r="B564" t="s">
        <v>1852</v>
      </c>
      <c r="C564" s="5" t="s">
        <v>7214</v>
      </c>
      <c r="D564" t="s">
        <v>9418</v>
      </c>
      <c r="E564">
        <v>3</v>
      </c>
      <c r="F564" t="s">
        <v>9421</v>
      </c>
      <c r="G564">
        <v>21</v>
      </c>
      <c r="H564" s="5">
        <f t="shared" si="16"/>
        <v>1</v>
      </c>
      <c r="I564" s="5" t="str">
        <f ca="1">OFFSET('Appendix E'!$G$2,MATCH(A564,'Appendix E'!$A$3:$A$115,0),0)</f>
        <v>Yes</v>
      </c>
      <c r="K564" s="5" t="str">
        <f t="shared" si="14"/>
        <v>KS169</v>
      </c>
      <c r="L564" s="5" t="str">
        <f t="shared" si="15"/>
        <v>Free vent area/other</v>
      </c>
    </row>
    <row r="565" spans="1:12" x14ac:dyDescent="0.25">
      <c r="A565" t="s">
        <v>1219</v>
      </c>
      <c r="B565" t="s">
        <v>1853</v>
      </c>
      <c r="C565" s="5" t="s">
        <v>7215</v>
      </c>
      <c r="D565" t="s">
        <v>9418</v>
      </c>
      <c r="E565">
        <v>4</v>
      </c>
      <c r="F565" t="s">
        <v>9421</v>
      </c>
      <c r="G565">
        <v>21</v>
      </c>
      <c r="H565" s="5">
        <f t="shared" si="16"/>
        <v>1</v>
      </c>
      <c r="I565" s="5" t="str">
        <f ca="1">OFFSET('Appendix E'!$G$2,MATCH(A565,'Appendix E'!$A$3:$A$115,0),0)</f>
        <v>Yes</v>
      </c>
      <c r="K565" s="5" t="str">
        <f t="shared" si="14"/>
        <v>KS170</v>
      </c>
      <c r="L565" s="5" t="str">
        <f t="shared" si="15"/>
        <v>BASEMENT AREA</v>
      </c>
    </row>
    <row r="566" spans="1:12" x14ac:dyDescent="0.25">
      <c r="A566" t="s">
        <v>1219</v>
      </c>
      <c r="B566" t="s">
        <v>1854</v>
      </c>
      <c r="C566" s="5" t="s">
        <v>7216</v>
      </c>
      <c r="D566" t="s">
        <v>9418</v>
      </c>
      <c r="E566">
        <v>4</v>
      </c>
      <c r="F566" t="s">
        <v>9421</v>
      </c>
      <c r="G566">
        <v>21</v>
      </c>
      <c r="H566" s="5">
        <f t="shared" si="16"/>
        <v>1</v>
      </c>
      <c r="I566" s="5" t="str">
        <f ca="1">OFFSET('Appendix E'!$G$2,MATCH(A566,'Appendix E'!$A$3:$A$115,0),0)</f>
        <v>Yes</v>
      </c>
      <c r="K566" s="5" t="str">
        <f t="shared" si="14"/>
        <v>KS171</v>
      </c>
      <c r="L566" s="5" t="str">
        <f t="shared" si="15"/>
        <v>SLAB AREA</v>
      </c>
    </row>
    <row r="567" spans="1:12" x14ac:dyDescent="0.25">
      <c r="A567" t="s">
        <v>1219</v>
      </c>
      <c r="B567" t="s">
        <v>1855</v>
      </c>
      <c r="C567" s="5" t="s">
        <v>7217</v>
      </c>
      <c r="D567" t="s">
        <v>9418</v>
      </c>
      <c r="E567">
        <v>4</v>
      </c>
      <c r="F567" t="s">
        <v>9421</v>
      </c>
      <c r="G567">
        <v>21</v>
      </c>
      <c r="H567" s="5">
        <f t="shared" si="16"/>
        <v>1</v>
      </c>
      <c r="I567" s="5" t="str">
        <f ca="1">OFFSET('Appendix E'!$G$2,MATCH(A567,'Appendix E'!$A$3:$A$115,0),0)</f>
        <v>Yes</v>
      </c>
      <c r="K567" s="5" t="str">
        <f t="shared" si="14"/>
        <v>KS172</v>
      </c>
      <c r="L567" s="5" t="str">
        <f t="shared" si="15"/>
        <v>NET SQUARE FEET</v>
      </c>
    </row>
    <row r="568" spans="1:12" x14ac:dyDescent="0.25">
      <c r="A568" t="s">
        <v>1219</v>
      </c>
      <c r="B568" t="s">
        <v>1856</v>
      </c>
      <c r="C568" s="5" t="s">
        <v>7218</v>
      </c>
      <c r="D568" t="s">
        <v>9418</v>
      </c>
      <c r="E568">
        <v>4</v>
      </c>
      <c r="F568" t="s">
        <v>9421</v>
      </c>
      <c r="G568">
        <v>21</v>
      </c>
      <c r="H568" s="5">
        <f t="shared" si="16"/>
        <v>1</v>
      </c>
      <c r="I568" s="5" t="str">
        <f ca="1">OFFSET('Appendix E'!$G$2,MATCH(A568,'Appendix E'!$A$3:$A$115,0),0)</f>
        <v>Yes</v>
      </c>
      <c r="K568" s="5" t="str">
        <f t="shared" si="14"/>
        <v>KS173</v>
      </c>
      <c r="L568" s="5" t="str">
        <f t="shared" si="15"/>
        <v>DOOR UA</v>
      </c>
    </row>
    <row r="569" spans="1:12" x14ac:dyDescent="0.25">
      <c r="A569" t="s">
        <v>1219</v>
      </c>
      <c r="B569" t="s">
        <v>1857</v>
      </c>
      <c r="C569" s="5" t="s">
        <v>7219</v>
      </c>
      <c r="D569" t="s">
        <v>9418</v>
      </c>
      <c r="E569">
        <v>4</v>
      </c>
      <c r="F569" t="s">
        <v>9421</v>
      </c>
      <c r="G569">
        <v>21</v>
      </c>
      <c r="H569" s="5">
        <f t="shared" si="16"/>
        <v>1</v>
      </c>
      <c r="I569" s="5" t="str">
        <f ca="1">OFFSET('Appendix E'!$G$2,MATCH(A569,'Appendix E'!$A$3:$A$115,0),0)</f>
        <v>Yes</v>
      </c>
      <c r="K569" s="5" t="str">
        <f t="shared" si="14"/>
        <v>KS174</v>
      </c>
      <c r="L569" s="5" t="str">
        <f t="shared" si="15"/>
        <v>WALL UA</v>
      </c>
    </row>
    <row r="570" spans="1:12" x14ac:dyDescent="0.25">
      <c r="A570" t="s">
        <v>1219</v>
      </c>
      <c r="B570" t="s">
        <v>1858</v>
      </c>
      <c r="C570" s="5" t="s">
        <v>7220</v>
      </c>
      <c r="D570" t="s">
        <v>9418</v>
      </c>
      <c r="E570">
        <v>4</v>
      </c>
      <c r="F570" t="s">
        <v>9421</v>
      </c>
      <c r="G570">
        <v>21</v>
      </c>
      <c r="H570" s="5">
        <f t="shared" si="16"/>
        <v>1</v>
      </c>
      <c r="I570" s="5" t="str">
        <f ca="1">OFFSET('Appendix E'!$G$2,MATCH(A570,'Appendix E'!$A$3:$A$115,0),0)</f>
        <v>Yes</v>
      </c>
      <c r="K570" s="5" t="str">
        <f t="shared" si="14"/>
        <v>KS175</v>
      </c>
      <c r="L570" s="5" t="str">
        <f t="shared" si="15"/>
        <v>CEILING UA</v>
      </c>
    </row>
    <row r="571" spans="1:12" x14ac:dyDescent="0.25">
      <c r="A571" t="s">
        <v>1219</v>
      </c>
      <c r="B571" t="s">
        <v>1859</v>
      </c>
      <c r="C571" s="5" t="s">
        <v>7221</v>
      </c>
      <c r="D571" t="s">
        <v>9418</v>
      </c>
      <c r="E571">
        <v>4</v>
      </c>
      <c r="F571" t="s">
        <v>9421</v>
      </c>
      <c r="G571">
        <v>21</v>
      </c>
      <c r="H571" s="5">
        <f t="shared" si="16"/>
        <v>1</v>
      </c>
      <c r="I571" s="5" t="str">
        <f ca="1">OFFSET('Appendix E'!$G$2,MATCH(A571,'Appendix E'!$A$3:$A$115,0),0)</f>
        <v>Yes</v>
      </c>
      <c r="K571" s="5" t="str">
        <f t="shared" si="14"/>
        <v>KS176</v>
      </c>
      <c r="L571" s="5" t="str">
        <f t="shared" si="15"/>
        <v>BASEMENT UA</v>
      </c>
    </row>
    <row r="572" spans="1:12" x14ac:dyDescent="0.25">
      <c r="A572" t="s">
        <v>1219</v>
      </c>
      <c r="B572" t="s">
        <v>1860</v>
      </c>
      <c r="C572" s="5" t="s">
        <v>7222</v>
      </c>
      <c r="D572" t="s">
        <v>9418</v>
      </c>
      <c r="E572">
        <v>4</v>
      </c>
      <c r="F572" t="s">
        <v>9421</v>
      </c>
      <c r="G572">
        <v>21</v>
      </c>
      <c r="H572" s="5">
        <f t="shared" si="16"/>
        <v>1</v>
      </c>
      <c r="I572" s="5" t="str">
        <f ca="1">OFFSET('Appendix E'!$G$2,MATCH(A572,'Appendix E'!$A$3:$A$115,0),0)</f>
        <v>Yes</v>
      </c>
      <c r="K572" s="5" t="str">
        <f t="shared" si="14"/>
        <v>KS177</v>
      </c>
      <c r="L572" s="5" t="str">
        <f t="shared" si="15"/>
        <v>SLAB UA</v>
      </c>
    </row>
    <row r="573" spans="1:12" x14ac:dyDescent="0.25">
      <c r="A573" t="s">
        <v>1219</v>
      </c>
      <c r="B573" t="s">
        <v>1861</v>
      </c>
      <c r="C573" s="5" t="s">
        <v>7223</v>
      </c>
      <c r="D573" t="s">
        <v>9418</v>
      </c>
      <c r="E573">
        <v>4</v>
      </c>
      <c r="F573" t="s">
        <v>9421</v>
      </c>
      <c r="G573">
        <v>21</v>
      </c>
      <c r="H573" s="5">
        <f t="shared" si="16"/>
        <v>1</v>
      </c>
      <c r="I573" s="5" t="str">
        <f ca="1">OFFSET('Appendix E'!$G$2,MATCH(A573,'Appendix E'!$A$3:$A$115,0),0)</f>
        <v>Yes</v>
      </c>
      <c r="K573" s="5" t="str">
        <f t="shared" si="14"/>
        <v>KS178</v>
      </c>
      <c r="L573" s="5" t="str">
        <f t="shared" si="15"/>
        <v>TOTAL UA</v>
      </c>
    </row>
    <row r="574" spans="1:12" x14ac:dyDescent="0.25">
      <c r="A574" t="s">
        <v>1219</v>
      </c>
      <c r="B574" t="s">
        <v>1862</v>
      </c>
      <c r="C574" s="5" t="s">
        <v>7224</v>
      </c>
      <c r="D574" t="s">
        <v>9418</v>
      </c>
      <c r="E574">
        <v>3</v>
      </c>
      <c r="F574" t="s">
        <v>9421</v>
      </c>
      <c r="G574">
        <v>21</v>
      </c>
      <c r="H574" s="5">
        <f t="shared" si="16"/>
        <v>1</v>
      </c>
      <c r="I574" s="5" t="str">
        <f ca="1">OFFSET('Appendix E'!$G$2,MATCH(A574,'Appendix E'!$A$3:$A$115,0),0)</f>
        <v>Yes</v>
      </c>
      <c r="K574" s="5" t="str">
        <f t="shared" si="14"/>
        <v>KS181</v>
      </c>
      <c r="L574" s="5" t="str">
        <f t="shared" si="15"/>
        <v>Avg depth below grade/slab</v>
      </c>
    </row>
    <row r="575" spans="1:12" x14ac:dyDescent="0.25">
      <c r="A575" t="s">
        <v>1219</v>
      </c>
      <c r="B575" t="s">
        <v>1863</v>
      </c>
      <c r="C575" s="5" t="s">
        <v>7225</v>
      </c>
      <c r="D575" t="s">
        <v>9418</v>
      </c>
      <c r="E575">
        <v>4</v>
      </c>
      <c r="F575" t="s">
        <v>9421</v>
      </c>
      <c r="G575">
        <v>21</v>
      </c>
      <c r="H575" s="5">
        <f t="shared" si="16"/>
        <v>1</v>
      </c>
      <c r="I575" s="5" t="str">
        <f ca="1">OFFSET('Appendix E'!$G$2,MATCH(A575,'Appendix E'!$A$3:$A$115,0),0)</f>
        <v>Yes</v>
      </c>
      <c r="K575" s="5" t="str">
        <f t="shared" si="14"/>
        <v>KS182</v>
      </c>
      <c r="L575" s="5" t="str">
        <f t="shared" si="15"/>
        <v>Perimete length/slab</v>
      </c>
    </row>
    <row r="576" spans="1:12" x14ac:dyDescent="0.25">
      <c r="A576" t="s">
        <v>1219</v>
      </c>
      <c r="B576" t="s">
        <v>1864</v>
      </c>
      <c r="C576" s="5" t="s">
        <v>7226</v>
      </c>
      <c r="D576" t="s">
        <v>9418</v>
      </c>
      <c r="E576">
        <v>4</v>
      </c>
      <c r="F576" t="s">
        <v>9421</v>
      </c>
      <c r="G576">
        <v>21</v>
      </c>
      <c r="H576" s="5">
        <f t="shared" si="16"/>
        <v>1</v>
      </c>
      <c r="I576" s="5" t="str">
        <f ca="1">OFFSET('Appendix E'!$G$2,MATCH(A576,'Appendix E'!$A$3:$A$115,0),0)</f>
        <v>Yes</v>
      </c>
      <c r="K576" s="5" t="str">
        <f t="shared" si="14"/>
        <v>KS183</v>
      </c>
      <c r="L576" s="5" t="str">
        <f t="shared" si="15"/>
        <v>Free vent area/slab</v>
      </c>
    </row>
    <row r="577" spans="1:12" x14ac:dyDescent="0.25">
      <c r="A577" t="s">
        <v>1219</v>
      </c>
      <c r="B577" t="s">
        <v>1865</v>
      </c>
      <c r="D577" t="s">
        <v>9418</v>
      </c>
      <c r="E577">
        <v>8</v>
      </c>
      <c r="G577">
        <v>0</v>
      </c>
      <c r="H577" s="5" t="str">
        <f t="shared" si="16"/>
        <v/>
      </c>
      <c r="I577" s="5" t="str">
        <f ca="1">OFFSET('Appendix E'!$G$2,MATCH(A577,'Appendix E'!$A$3:$A$115,0),0)</f>
        <v>Yes</v>
      </c>
      <c r="K577" t="str">
        <f>B577</f>
        <v>ROSVAL</v>
      </c>
      <c r="L577" s="5" t="str">
        <f t="shared" ref="L577:L579" si="17">REPLACE(C577,1,6,"")</f>
        <v/>
      </c>
    </row>
    <row r="578" spans="1:12" x14ac:dyDescent="0.25">
      <c r="A578" t="s">
        <v>1219</v>
      </c>
      <c r="B578" t="s">
        <v>1866</v>
      </c>
      <c r="C578" s="5" t="s">
        <v>7227</v>
      </c>
      <c r="D578" t="s">
        <v>9418</v>
      </c>
      <c r="E578">
        <v>8</v>
      </c>
      <c r="F578" t="s">
        <v>2122</v>
      </c>
      <c r="G578">
        <v>9</v>
      </c>
      <c r="H578" s="5">
        <f t="shared" si="16"/>
        <v>1</v>
      </c>
      <c r="I578" s="5" t="str">
        <f ca="1">OFFSET('Appendix E'!$G$2,MATCH(A578,'Appendix E'!$A$3:$A$115,0),0)</f>
        <v>Yes</v>
      </c>
      <c r="K578" s="5" t="str">
        <f t="shared" ref="K578:K641" si="18">B578</f>
        <v>SASDATE</v>
      </c>
      <c r="L578" s="5" t="str">
        <f t="shared" si="17"/>
        <v>urvey administered to site</v>
      </c>
    </row>
    <row r="579" spans="1:12" x14ac:dyDescent="0.25">
      <c r="A579" t="s">
        <v>1219</v>
      </c>
      <c r="B579" t="s">
        <v>1368</v>
      </c>
      <c r="C579" s="5" t="s">
        <v>1368</v>
      </c>
      <c r="D579" t="s">
        <v>9418</v>
      </c>
      <c r="E579">
        <v>4</v>
      </c>
      <c r="G579">
        <v>0</v>
      </c>
      <c r="H579" s="5" t="str">
        <f t="shared" si="16"/>
        <v/>
      </c>
      <c r="I579" s="5" t="str">
        <f ca="1">OFFSET('Appendix E'!$G$2,MATCH(A579,'Appendix E'!$A$3:$A$115,0),0)</f>
        <v>Yes</v>
      </c>
      <c r="K579" s="5" t="str">
        <f t="shared" si="18"/>
        <v>SITE</v>
      </c>
      <c r="L579" s="5" t="str">
        <f t="shared" si="17"/>
        <v/>
      </c>
    </row>
    <row r="580" spans="1:12" x14ac:dyDescent="0.25">
      <c r="A580" t="s">
        <v>1220</v>
      </c>
      <c r="B580" t="s">
        <v>1867</v>
      </c>
      <c r="C580" s="5" t="s">
        <v>7228</v>
      </c>
      <c r="D580" t="s">
        <v>9418</v>
      </c>
      <c r="E580">
        <v>3</v>
      </c>
      <c r="F580" t="s">
        <v>9421</v>
      </c>
      <c r="G580">
        <v>21</v>
      </c>
      <c r="H580" s="5">
        <f t="shared" ref="H580:H643" si="19">IF(F580&lt;&gt;"",1,"")</f>
        <v>1</v>
      </c>
      <c r="I580" s="5" t="str">
        <f ca="1">OFFSET('Appendix E'!$G$2,MATCH(A580,'Appendix E'!$A$3:$A$115,0),0)</f>
        <v>No</v>
      </c>
      <c r="K580" s="5" t="str">
        <f t="shared" si="18"/>
        <v>KA013</v>
      </c>
      <c r="L580" s="5" t="str">
        <f>C580</f>
        <v># REFRIGERATORS IN HOME</v>
      </c>
    </row>
    <row r="581" spans="1:12" x14ac:dyDescent="0.25">
      <c r="A581" t="s">
        <v>1220</v>
      </c>
      <c r="B581" t="s">
        <v>1868</v>
      </c>
      <c r="C581" s="5" t="s">
        <v>7229</v>
      </c>
      <c r="D581" t="s">
        <v>9418</v>
      </c>
      <c r="E581">
        <v>3</v>
      </c>
      <c r="F581" t="s">
        <v>9421</v>
      </c>
      <c r="G581">
        <v>21</v>
      </c>
      <c r="H581" s="5">
        <f t="shared" si="19"/>
        <v>1</v>
      </c>
      <c r="I581" s="5" t="str">
        <f ca="1">OFFSET('Appendix E'!$G$2,MATCH(A581,'Appendix E'!$A$3:$A$115,0),0)</f>
        <v>No</v>
      </c>
      <c r="K581" s="5" t="str">
        <f t="shared" si="18"/>
        <v>KA014</v>
      </c>
      <c r="L581" s="5" t="str">
        <f t="shared" ref="L581:L644" si="20">C581</f>
        <v># FREEZERS IN HOME</v>
      </c>
    </row>
    <row r="582" spans="1:12" x14ac:dyDescent="0.25">
      <c r="A582" t="s">
        <v>1220</v>
      </c>
      <c r="B582" t="s">
        <v>1869</v>
      </c>
      <c r="C582" s="5" t="s">
        <v>7230</v>
      </c>
      <c r="D582" t="s">
        <v>9418</v>
      </c>
      <c r="E582">
        <v>3</v>
      </c>
      <c r="F582" t="s">
        <v>9421</v>
      </c>
      <c r="G582">
        <v>21</v>
      </c>
      <c r="H582" s="5">
        <f t="shared" si="19"/>
        <v>1</v>
      </c>
      <c r="I582" s="5" t="str">
        <f ca="1">OFFSET('Appendix E'!$G$2,MATCH(A582,'Appendix E'!$A$3:$A$115,0),0)</f>
        <v>No</v>
      </c>
      <c r="K582" s="5" t="str">
        <f t="shared" si="18"/>
        <v>KA015</v>
      </c>
      <c r="L582" s="5" t="str">
        <f t="shared" si="20"/>
        <v># DISHWASHERS</v>
      </c>
    </row>
    <row r="583" spans="1:12" x14ac:dyDescent="0.25">
      <c r="A583" t="s">
        <v>1220</v>
      </c>
      <c r="B583" t="s">
        <v>1870</v>
      </c>
      <c r="C583" s="5" t="s">
        <v>7231</v>
      </c>
      <c r="D583" t="s">
        <v>9418</v>
      </c>
      <c r="E583">
        <v>3</v>
      </c>
      <c r="F583" t="s">
        <v>9426</v>
      </c>
      <c r="G583">
        <v>21</v>
      </c>
      <c r="H583" s="5">
        <f t="shared" si="19"/>
        <v>1</v>
      </c>
      <c r="I583" s="5" t="str">
        <f ca="1">OFFSET('Appendix E'!$G$2,MATCH(A583,'Appendix E'!$A$3:$A$115,0),0)</f>
        <v>No</v>
      </c>
      <c r="K583" s="5" t="str">
        <f t="shared" si="18"/>
        <v>KA016</v>
      </c>
      <c r="L583" s="5" t="str">
        <f t="shared" si="20"/>
        <v>DISHWASHER WITH SEP HEAT ELEMENT?</v>
      </c>
    </row>
    <row r="584" spans="1:12" x14ac:dyDescent="0.25">
      <c r="A584" t="s">
        <v>1220</v>
      </c>
      <c r="B584" t="s">
        <v>1871</v>
      </c>
      <c r="C584" s="5" t="s">
        <v>7232</v>
      </c>
      <c r="D584" t="s">
        <v>9418</v>
      </c>
      <c r="E584">
        <v>3</v>
      </c>
      <c r="F584" t="s">
        <v>9426</v>
      </c>
      <c r="G584">
        <v>21</v>
      </c>
      <c r="H584" s="5">
        <f t="shared" si="19"/>
        <v>1</v>
      </c>
      <c r="I584" s="5" t="str">
        <f ca="1">OFFSET('Appendix E'!$G$2,MATCH(A584,'Appendix E'!$A$3:$A$115,0),0)</f>
        <v>No</v>
      </c>
      <c r="K584" s="5" t="str">
        <f t="shared" si="18"/>
        <v>KA017</v>
      </c>
      <c r="L584" s="5" t="str">
        <f t="shared" si="20"/>
        <v>DISHWASHER WITH ENERGY SAVER SWITCH?</v>
      </c>
    </row>
    <row r="585" spans="1:12" x14ac:dyDescent="0.25">
      <c r="A585" t="s">
        <v>1220</v>
      </c>
      <c r="B585" t="s">
        <v>1872</v>
      </c>
      <c r="C585" s="5" t="s">
        <v>7233</v>
      </c>
      <c r="D585" t="s">
        <v>9418</v>
      </c>
      <c r="E585">
        <v>3</v>
      </c>
      <c r="F585" t="s">
        <v>9421</v>
      </c>
      <c r="G585">
        <v>21</v>
      </c>
      <c r="H585" s="5">
        <f t="shared" si="19"/>
        <v>1</v>
      </c>
      <c r="I585" s="5" t="str">
        <f ca="1">OFFSET('Appendix E'!$G$2,MATCH(A585,'Appendix E'!$A$3:$A$115,0),0)</f>
        <v>No</v>
      </c>
      <c r="K585" s="5" t="str">
        <f t="shared" si="18"/>
        <v>KA020</v>
      </c>
      <c r="L585" s="5" t="str">
        <f t="shared" si="20"/>
        <v># ELECTRIC OVENS IN HOME</v>
      </c>
    </row>
    <row r="586" spans="1:12" x14ac:dyDescent="0.25">
      <c r="A586" t="s">
        <v>1220</v>
      </c>
      <c r="B586" t="s">
        <v>1873</v>
      </c>
      <c r="C586" s="5" t="s">
        <v>7234</v>
      </c>
      <c r="D586" t="s">
        <v>9418</v>
      </c>
      <c r="E586">
        <v>3</v>
      </c>
      <c r="F586" t="s">
        <v>9421</v>
      </c>
      <c r="G586">
        <v>21</v>
      </c>
      <c r="H586" s="5">
        <f t="shared" si="19"/>
        <v>1</v>
      </c>
      <c r="I586" s="5" t="str">
        <f ca="1">OFFSET('Appendix E'!$G$2,MATCH(A586,'Appendix E'!$A$3:$A$115,0),0)</f>
        <v>No</v>
      </c>
      <c r="K586" s="5" t="str">
        <f t="shared" si="18"/>
        <v>KA021</v>
      </c>
      <c r="L586" s="5" t="str">
        <f t="shared" si="20"/>
        <v># OVENS IN HOME</v>
      </c>
    </row>
    <row r="587" spans="1:12" x14ac:dyDescent="0.25">
      <c r="A587" t="s">
        <v>1220</v>
      </c>
      <c r="B587" t="s">
        <v>1874</v>
      </c>
      <c r="C587" s="5" t="s">
        <v>7235</v>
      </c>
      <c r="D587" t="s">
        <v>9418</v>
      </c>
      <c r="E587">
        <v>3</v>
      </c>
      <c r="F587" t="s">
        <v>9421</v>
      </c>
      <c r="G587">
        <v>21</v>
      </c>
      <c r="H587" s="5">
        <f t="shared" si="19"/>
        <v>1</v>
      </c>
      <c r="I587" s="5" t="str">
        <f ca="1">OFFSET('Appendix E'!$G$2,MATCH(A587,'Appendix E'!$A$3:$A$115,0),0)</f>
        <v>No</v>
      </c>
      <c r="K587" s="5" t="str">
        <f t="shared" si="18"/>
        <v>KA022</v>
      </c>
      <c r="L587" s="5" t="str">
        <f t="shared" si="20"/>
        <v># MICROWAVE OVENS IN HOME</v>
      </c>
    </row>
    <row r="588" spans="1:12" x14ac:dyDescent="0.25">
      <c r="A588" t="s">
        <v>1220</v>
      </c>
      <c r="B588" t="s">
        <v>1875</v>
      </c>
      <c r="C588" s="5" t="s">
        <v>7236</v>
      </c>
      <c r="D588" t="s">
        <v>9418</v>
      </c>
      <c r="E588">
        <v>3</v>
      </c>
      <c r="F588" t="s">
        <v>9421</v>
      </c>
      <c r="G588">
        <v>21</v>
      </c>
      <c r="H588" s="5">
        <f t="shared" si="19"/>
        <v>1</v>
      </c>
      <c r="I588" s="5" t="str">
        <f ca="1">OFFSET('Appendix E'!$G$2,MATCH(A588,'Appendix E'!$A$3:$A$115,0),0)</f>
        <v>No</v>
      </c>
      <c r="K588" s="5" t="str">
        <f t="shared" si="18"/>
        <v>KA023</v>
      </c>
      <c r="L588" s="5" t="str">
        <f t="shared" si="20"/>
        <v># STOVE TOP RANGES IN HOME</v>
      </c>
    </row>
    <row r="589" spans="1:12" x14ac:dyDescent="0.25">
      <c r="A589" t="s">
        <v>1220</v>
      </c>
      <c r="B589" t="s">
        <v>1876</v>
      </c>
      <c r="C589" s="5" t="s">
        <v>7237</v>
      </c>
      <c r="D589" t="s">
        <v>9418</v>
      </c>
      <c r="E589">
        <v>3</v>
      </c>
      <c r="F589" t="s">
        <v>9421</v>
      </c>
      <c r="G589">
        <v>21</v>
      </c>
      <c r="H589" s="5">
        <f t="shared" si="19"/>
        <v>1</v>
      </c>
      <c r="I589" s="5" t="str">
        <f ca="1">OFFSET('Appendix E'!$G$2,MATCH(A589,'Appendix E'!$A$3:$A$115,0),0)</f>
        <v>No</v>
      </c>
      <c r="K589" s="5" t="str">
        <f t="shared" si="18"/>
        <v>KA024</v>
      </c>
      <c r="L589" s="5" t="str">
        <f t="shared" si="20"/>
        <v># CLOTHES WAHSERS IN HOME</v>
      </c>
    </row>
    <row r="590" spans="1:12" x14ac:dyDescent="0.25">
      <c r="A590" t="s">
        <v>1220</v>
      </c>
      <c r="B590" t="s">
        <v>1877</v>
      </c>
      <c r="C590" s="5" t="s">
        <v>7238</v>
      </c>
      <c r="D590" t="s">
        <v>9418</v>
      </c>
      <c r="E590">
        <v>3</v>
      </c>
      <c r="F590" t="s">
        <v>9421</v>
      </c>
      <c r="G590">
        <v>21</v>
      </c>
      <c r="H590" s="5">
        <f t="shared" si="19"/>
        <v>1</v>
      </c>
      <c r="I590" s="5" t="str">
        <f ca="1">OFFSET('Appendix E'!$G$2,MATCH(A590,'Appendix E'!$A$3:$A$115,0),0)</f>
        <v>No</v>
      </c>
      <c r="K590" s="5" t="str">
        <f t="shared" si="18"/>
        <v>KA026</v>
      </c>
      <c r="L590" s="5" t="str">
        <f t="shared" si="20"/>
        <v># ELEC CLOTHES DRYERS IN HOME</v>
      </c>
    </row>
    <row r="591" spans="1:12" x14ac:dyDescent="0.25">
      <c r="A591" t="s">
        <v>1220</v>
      </c>
      <c r="B591" t="s">
        <v>1878</v>
      </c>
      <c r="C591" s="5" t="s">
        <v>7239</v>
      </c>
      <c r="D591" t="s">
        <v>9418</v>
      </c>
      <c r="E591">
        <v>3</v>
      </c>
      <c r="F591" t="s">
        <v>9426</v>
      </c>
      <c r="G591">
        <v>21</v>
      </c>
      <c r="H591" s="5">
        <f t="shared" si="19"/>
        <v>1</v>
      </c>
      <c r="I591" s="5" t="str">
        <f ca="1">OFFSET('Appendix E'!$G$2,MATCH(A591,'Appendix E'!$A$3:$A$115,0),0)</f>
        <v>No</v>
      </c>
      <c r="K591" s="5" t="str">
        <f t="shared" si="18"/>
        <v>KA028</v>
      </c>
      <c r="L591" s="5" t="str">
        <f t="shared" si="20"/>
        <v>MEDICAL EQUIPMENT ON METER?</v>
      </c>
    </row>
    <row r="592" spans="1:12" x14ac:dyDescent="0.25">
      <c r="A592" t="s">
        <v>1220</v>
      </c>
      <c r="B592" t="s">
        <v>1879</v>
      </c>
      <c r="C592" s="5" t="s">
        <v>7240</v>
      </c>
      <c r="D592" t="s">
        <v>9418</v>
      </c>
      <c r="E592">
        <v>3</v>
      </c>
      <c r="F592" t="s">
        <v>9426</v>
      </c>
      <c r="G592">
        <v>21</v>
      </c>
      <c r="H592" s="5">
        <f t="shared" si="19"/>
        <v>1</v>
      </c>
      <c r="I592" s="5" t="str">
        <f ca="1">OFFSET('Appendix E'!$G$2,MATCH(A592,'Appendix E'!$A$3:$A$115,0),0)</f>
        <v>No</v>
      </c>
      <c r="K592" s="5" t="str">
        <f t="shared" si="18"/>
        <v>KA029</v>
      </c>
      <c r="L592" s="5" t="str">
        <f t="shared" si="20"/>
        <v>ELECTRIC WELL PUMP?</v>
      </c>
    </row>
    <row r="593" spans="1:12" x14ac:dyDescent="0.25">
      <c r="A593" t="s">
        <v>1220</v>
      </c>
      <c r="B593" t="s">
        <v>1880</v>
      </c>
      <c r="C593" s="5" t="s">
        <v>7241</v>
      </c>
      <c r="D593" t="s">
        <v>9418</v>
      </c>
      <c r="E593">
        <v>3</v>
      </c>
      <c r="F593" t="s">
        <v>9426</v>
      </c>
      <c r="G593">
        <v>21</v>
      </c>
      <c r="H593" s="5">
        <f t="shared" si="19"/>
        <v>1</v>
      </c>
      <c r="I593" s="5" t="str">
        <f ca="1">OFFSET('Appendix E'!$G$2,MATCH(A593,'Appendix E'!$A$3:$A$115,0),0)</f>
        <v>No</v>
      </c>
      <c r="K593" s="5" t="str">
        <f t="shared" si="18"/>
        <v>KA030</v>
      </c>
      <c r="L593" s="5" t="str">
        <f t="shared" si="20"/>
        <v>IRRIGATION PUMPS ON METER?</v>
      </c>
    </row>
    <row r="594" spans="1:12" x14ac:dyDescent="0.25">
      <c r="A594" t="s">
        <v>1220</v>
      </c>
      <c r="B594" t="s">
        <v>1881</v>
      </c>
      <c r="C594" s="5" t="s">
        <v>7242</v>
      </c>
      <c r="D594" t="s">
        <v>9418</v>
      </c>
      <c r="E594">
        <v>3</v>
      </c>
      <c r="F594" t="s">
        <v>9421</v>
      </c>
      <c r="G594">
        <v>21</v>
      </c>
      <c r="H594" s="5">
        <f t="shared" si="19"/>
        <v>1</v>
      </c>
      <c r="I594" s="5" t="str">
        <f ca="1">OFFSET('Appendix E'!$G$2,MATCH(A594,'Appendix E'!$A$3:$A$115,0),0)</f>
        <v>No</v>
      </c>
      <c r="K594" s="5" t="str">
        <f t="shared" si="18"/>
        <v>KA033</v>
      </c>
      <c r="L594" s="5" t="str">
        <f t="shared" si="20"/>
        <v>Number of basic appliances</v>
      </c>
    </row>
    <row r="595" spans="1:12" x14ac:dyDescent="0.25">
      <c r="A595" t="s">
        <v>1220</v>
      </c>
      <c r="B595" t="s">
        <v>1882</v>
      </c>
      <c r="C595" s="5" t="s">
        <v>7243</v>
      </c>
      <c r="D595" t="s">
        <v>9418</v>
      </c>
      <c r="E595">
        <v>3</v>
      </c>
      <c r="F595" t="s">
        <v>9426</v>
      </c>
      <c r="G595">
        <v>21</v>
      </c>
      <c r="H595" s="5">
        <f t="shared" si="19"/>
        <v>1</v>
      </c>
      <c r="I595" s="5" t="str">
        <f ca="1">OFFSET('Appendix E'!$G$2,MATCH(A595,'Appendix E'!$A$3:$A$115,0),0)</f>
        <v>No</v>
      </c>
      <c r="K595" s="5" t="str">
        <f t="shared" si="18"/>
        <v>KA036</v>
      </c>
      <c r="L595" s="5" t="str">
        <f t="shared" si="20"/>
        <v>ELEC CERAMIC KILN IN HOME?</v>
      </c>
    </row>
    <row r="596" spans="1:12" x14ac:dyDescent="0.25">
      <c r="A596" t="s">
        <v>1220</v>
      </c>
      <c r="B596" t="s">
        <v>1883</v>
      </c>
      <c r="C596" s="5" t="s">
        <v>7244</v>
      </c>
      <c r="D596" t="s">
        <v>9418</v>
      </c>
      <c r="E596">
        <v>3</v>
      </c>
      <c r="F596" t="s">
        <v>9426</v>
      </c>
      <c r="G596">
        <v>21</v>
      </c>
      <c r="H596" s="5">
        <f t="shared" si="19"/>
        <v>1</v>
      </c>
      <c r="I596" s="5" t="str">
        <f ca="1">OFFSET('Appendix E'!$G$2,MATCH(A596,'Appendix E'!$A$3:$A$115,0),0)</f>
        <v>No</v>
      </c>
      <c r="K596" s="5" t="str">
        <f t="shared" si="18"/>
        <v>KA038</v>
      </c>
      <c r="L596" s="5" t="str">
        <f t="shared" si="20"/>
        <v>CLOTHES WAHSERS IN HOME?</v>
      </c>
    </row>
    <row r="597" spans="1:12" x14ac:dyDescent="0.25">
      <c r="A597" t="s">
        <v>1220</v>
      </c>
      <c r="B597" t="s">
        <v>1884</v>
      </c>
      <c r="C597" s="5" t="s">
        <v>7245</v>
      </c>
      <c r="D597" t="s">
        <v>9418</v>
      </c>
      <c r="E597">
        <v>3</v>
      </c>
      <c r="F597" t="s">
        <v>9426</v>
      </c>
      <c r="G597">
        <v>21</v>
      </c>
      <c r="H597" s="5">
        <f t="shared" si="19"/>
        <v>1</v>
      </c>
      <c r="I597" s="5" t="str">
        <f ca="1">OFFSET('Appendix E'!$G$2,MATCH(A597,'Appendix E'!$A$3:$A$115,0),0)</f>
        <v>No</v>
      </c>
      <c r="K597" s="5" t="str">
        <f t="shared" si="18"/>
        <v>KA039</v>
      </c>
      <c r="L597" s="5" t="str">
        <f t="shared" si="20"/>
        <v>ELEC CLOTHES DRYERS IN HOME?</v>
      </c>
    </row>
    <row r="598" spans="1:12" x14ac:dyDescent="0.25">
      <c r="A598" t="s">
        <v>1220</v>
      </c>
      <c r="B598" t="s">
        <v>1885</v>
      </c>
      <c r="C598" s="5" t="s">
        <v>7246</v>
      </c>
      <c r="D598" t="s">
        <v>9418</v>
      </c>
      <c r="E598">
        <v>3</v>
      </c>
      <c r="F598" t="s">
        <v>9421</v>
      </c>
      <c r="G598">
        <v>21</v>
      </c>
      <c r="H598" s="5">
        <f t="shared" si="19"/>
        <v>1</v>
      </c>
      <c r="I598" s="5" t="str">
        <f ca="1">OFFSET('Appendix E'!$G$2,MATCH(A598,'Appendix E'!$A$3:$A$115,0),0)</f>
        <v>No</v>
      </c>
      <c r="K598" s="5" t="str">
        <f t="shared" si="18"/>
        <v>KA040</v>
      </c>
      <c r="L598" s="5" t="str">
        <f t="shared" si="20"/>
        <v>Freezer volume in conditioned space</v>
      </c>
    </row>
    <row r="599" spans="1:12" x14ac:dyDescent="0.25">
      <c r="A599" t="s">
        <v>1220</v>
      </c>
      <c r="B599" t="s">
        <v>1886</v>
      </c>
      <c r="C599" s="5" t="s">
        <v>7247</v>
      </c>
      <c r="D599" t="s">
        <v>9418</v>
      </c>
      <c r="E599">
        <v>3</v>
      </c>
      <c r="F599" t="s">
        <v>9421</v>
      </c>
      <c r="G599">
        <v>21</v>
      </c>
      <c r="H599" s="5">
        <f t="shared" si="19"/>
        <v>1</v>
      </c>
      <c r="I599" s="5" t="str">
        <f ca="1">OFFSET('Appendix E'!$G$2,MATCH(A599,'Appendix E'!$A$3:$A$115,0),0)</f>
        <v>No</v>
      </c>
      <c r="K599" s="5" t="str">
        <f t="shared" si="18"/>
        <v>KA041</v>
      </c>
      <c r="L599" s="5" t="str">
        <f t="shared" si="20"/>
        <v>Freezer volume in unconditioned space</v>
      </c>
    </row>
    <row r="600" spans="1:12" x14ac:dyDescent="0.25">
      <c r="A600" t="s">
        <v>1220</v>
      </c>
      <c r="B600" t="s">
        <v>1887</v>
      </c>
      <c r="C600" s="5" t="s">
        <v>7248</v>
      </c>
      <c r="D600" t="s">
        <v>9418</v>
      </c>
      <c r="E600">
        <v>3</v>
      </c>
      <c r="F600" t="s">
        <v>9421</v>
      </c>
      <c r="G600">
        <v>21</v>
      </c>
      <c r="H600" s="5">
        <f t="shared" si="19"/>
        <v>1</v>
      </c>
      <c r="I600" s="5" t="str">
        <f ca="1">OFFSET('Appendix E'!$G$2,MATCH(A600,'Appendix E'!$A$3:$A$115,0),0)</f>
        <v>No</v>
      </c>
      <c r="K600" s="5" t="str">
        <f t="shared" si="18"/>
        <v>KA042</v>
      </c>
      <c r="L600" s="5" t="str">
        <f t="shared" si="20"/>
        <v>Refrig volume in unconditioned space</v>
      </c>
    </row>
    <row r="601" spans="1:12" x14ac:dyDescent="0.25">
      <c r="A601" t="s">
        <v>1220</v>
      </c>
      <c r="B601" t="s">
        <v>1888</v>
      </c>
      <c r="C601" s="5" t="s">
        <v>7249</v>
      </c>
      <c r="D601" t="s">
        <v>9418</v>
      </c>
      <c r="E601">
        <v>3</v>
      </c>
      <c r="F601" t="s">
        <v>9427</v>
      </c>
      <c r="G601">
        <v>19</v>
      </c>
      <c r="H601" s="5">
        <f t="shared" si="19"/>
        <v>1</v>
      </c>
      <c r="I601" s="5" t="str">
        <f ca="1">OFFSET('Appendix E'!$G$2,MATCH(A601,'Appendix E'!$A$3:$A$115,0),0)</f>
        <v>No</v>
      </c>
      <c r="K601" s="5" t="str">
        <f t="shared" si="18"/>
        <v>KA043</v>
      </c>
      <c r="L601" s="5" t="str">
        <f t="shared" si="20"/>
        <v>Location of 1st refrig</v>
      </c>
    </row>
    <row r="602" spans="1:12" x14ac:dyDescent="0.25">
      <c r="A602" t="s">
        <v>1220</v>
      </c>
      <c r="B602" t="s">
        <v>1889</v>
      </c>
      <c r="C602" s="5" t="s">
        <v>7250</v>
      </c>
      <c r="D602" t="s">
        <v>9418</v>
      </c>
      <c r="E602">
        <v>3</v>
      </c>
      <c r="F602" t="s">
        <v>9421</v>
      </c>
      <c r="G602">
        <v>21</v>
      </c>
      <c r="H602" s="5">
        <f t="shared" si="19"/>
        <v>1</v>
      </c>
      <c r="I602" s="5" t="str">
        <f ca="1">OFFSET('Appendix E'!$G$2,MATCH(A602,'Appendix E'!$A$3:$A$115,0),0)</f>
        <v>No</v>
      </c>
      <c r="K602" s="5" t="str">
        <f t="shared" si="18"/>
        <v>KA044</v>
      </c>
      <c r="L602" s="5" t="str">
        <f t="shared" si="20"/>
        <v>Volume of all refrigerators</v>
      </c>
    </row>
    <row r="603" spans="1:12" x14ac:dyDescent="0.25">
      <c r="A603" t="s">
        <v>1220</v>
      </c>
      <c r="B603" t="s">
        <v>1890</v>
      </c>
      <c r="C603" s="5" t="s">
        <v>7251</v>
      </c>
      <c r="D603" t="s">
        <v>9418</v>
      </c>
      <c r="E603">
        <v>3</v>
      </c>
      <c r="F603" t="s">
        <v>9421</v>
      </c>
      <c r="G603">
        <v>21</v>
      </c>
      <c r="H603" s="5">
        <f t="shared" si="19"/>
        <v>1</v>
      </c>
      <c r="I603" s="5" t="str">
        <f ca="1">OFFSET('Appendix E'!$G$2,MATCH(A603,'Appendix E'!$A$3:$A$115,0),0)</f>
        <v>No</v>
      </c>
      <c r="K603" s="5" t="str">
        <f t="shared" si="18"/>
        <v>KA045</v>
      </c>
      <c r="L603" s="5" t="str">
        <f t="shared" si="20"/>
        <v>Volume of all freezers</v>
      </c>
    </row>
    <row r="604" spans="1:12" x14ac:dyDescent="0.25">
      <c r="A604" t="s">
        <v>1220</v>
      </c>
      <c r="B604" t="s">
        <v>1891</v>
      </c>
      <c r="C604" s="5" t="s">
        <v>6858</v>
      </c>
      <c r="D604" t="s">
        <v>9418</v>
      </c>
      <c r="E604">
        <v>5</v>
      </c>
      <c r="F604" t="s">
        <v>9421</v>
      </c>
      <c r="G604">
        <v>21</v>
      </c>
      <c r="H604" s="5">
        <f t="shared" si="19"/>
        <v>1</v>
      </c>
      <c r="I604" s="5" t="str">
        <f ca="1">OFFSET('Appendix E'!$G$2,MATCH(A604,'Appendix E'!$A$3:$A$115,0),0)</f>
        <v>No</v>
      </c>
      <c r="K604" s="5" t="str">
        <f t="shared" si="18"/>
        <v>KB001</v>
      </c>
      <c r="L604" s="5" t="str">
        <f t="shared" si="20"/>
        <v>KWH in Cal Yr 1982</v>
      </c>
    </row>
    <row r="605" spans="1:12" x14ac:dyDescent="0.25">
      <c r="A605" t="s">
        <v>1220</v>
      </c>
      <c r="B605" t="s">
        <v>1892</v>
      </c>
      <c r="C605" s="5" t="s">
        <v>6859</v>
      </c>
      <c r="D605" t="s">
        <v>9418</v>
      </c>
      <c r="E605">
        <v>4</v>
      </c>
      <c r="F605" t="s">
        <v>9421</v>
      </c>
      <c r="G605">
        <v>21</v>
      </c>
      <c r="H605" s="5">
        <f t="shared" si="19"/>
        <v>1</v>
      </c>
      <c r="I605" s="5" t="str">
        <f ca="1">OFFSET('Appendix E'!$G$2,MATCH(A605,'Appendix E'!$A$3:$A$115,0),0)</f>
        <v>No</v>
      </c>
      <c r="K605" s="5" t="str">
        <f t="shared" si="18"/>
        <v>KB002</v>
      </c>
      <c r="L605" s="5" t="str">
        <f t="shared" si="20"/>
        <v>KWH/Capita in Cal Yr 1982</v>
      </c>
    </row>
    <row r="606" spans="1:12" x14ac:dyDescent="0.25">
      <c r="A606" t="s">
        <v>1220</v>
      </c>
      <c r="B606" t="s">
        <v>1893</v>
      </c>
      <c r="C606" s="5" t="s">
        <v>6860</v>
      </c>
      <c r="D606" t="s">
        <v>9418</v>
      </c>
      <c r="E606">
        <v>3</v>
      </c>
      <c r="F606" t="s">
        <v>9421</v>
      </c>
      <c r="G606">
        <v>21</v>
      </c>
      <c r="H606" s="5">
        <f t="shared" si="19"/>
        <v>1</v>
      </c>
      <c r="I606" s="5" t="str">
        <f ca="1">OFFSET('Appendix E'!$G$2,MATCH(A606,'Appendix E'!$A$3:$A$115,0),0)</f>
        <v>No</v>
      </c>
      <c r="K606" s="5" t="str">
        <f t="shared" si="18"/>
        <v>KB003</v>
      </c>
      <c r="L606" s="5" t="str">
        <f t="shared" si="20"/>
        <v>KWH/Sq Ft in Cal Yr 1982</v>
      </c>
    </row>
    <row r="607" spans="1:12" x14ac:dyDescent="0.25">
      <c r="A607" t="s">
        <v>1220</v>
      </c>
      <c r="B607" t="s">
        <v>1894</v>
      </c>
      <c r="C607" s="5" t="s">
        <v>6861</v>
      </c>
      <c r="D607" t="s">
        <v>9418</v>
      </c>
      <c r="E607">
        <v>5</v>
      </c>
      <c r="F607" t="s">
        <v>9421</v>
      </c>
      <c r="G607">
        <v>21</v>
      </c>
      <c r="H607" s="5">
        <f t="shared" si="19"/>
        <v>1</v>
      </c>
      <c r="I607" s="5" t="str">
        <f ca="1">OFFSET('Appendix E'!$G$2,MATCH(A607,'Appendix E'!$A$3:$A$115,0),0)</f>
        <v>No</v>
      </c>
      <c r="K607" s="5" t="str">
        <f t="shared" si="18"/>
        <v>KB004</v>
      </c>
      <c r="L607" s="5" t="str">
        <f t="shared" si="20"/>
        <v>Adjusted KWH in Cal Yr 1982</v>
      </c>
    </row>
    <row r="608" spans="1:12" x14ac:dyDescent="0.25">
      <c r="A608" t="s">
        <v>1220</v>
      </c>
      <c r="B608" t="s">
        <v>1895</v>
      </c>
      <c r="C608" s="5" t="s">
        <v>6862</v>
      </c>
      <c r="D608" t="s">
        <v>9418</v>
      </c>
      <c r="E608">
        <v>4</v>
      </c>
      <c r="F608" t="s">
        <v>9421</v>
      </c>
      <c r="G608">
        <v>21</v>
      </c>
      <c r="H608" s="5">
        <f t="shared" si="19"/>
        <v>1</v>
      </c>
      <c r="I608" s="5" t="str">
        <f ca="1">OFFSET('Appendix E'!$G$2,MATCH(A608,'Appendix E'!$A$3:$A$115,0),0)</f>
        <v>No</v>
      </c>
      <c r="K608" s="5" t="str">
        <f t="shared" si="18"/>
        <v>KB005</v>
      </c>
      <c r="L608" s="5" t="str">
        <f t="shared" si="20"/>
        <v>Adjusted KWH/Capita in Cal Yr 1982</v>
      </c>
    </row>
    <row r="609" spans="1:12" x14ac:dyDescent="0.25">
      <c r="A609" t="s">
        <v>1220</v>
      </c>
      <c r="B609" t="s">
        <v>1896</v>
      </c>
      <c r="C609" s="5" t="s">
        <v>6863</v>
      </c>
      <c r="D609" t="s">
        <v>9418</v>
      </c>
      <c r="E609">
        <v>3</v>
      </c>
      <c r="F609" t="s">
        <v>9421</v>
      </c>
      <c r="G609">
        <v>21</v>
      </c>
      <c r="H609" s="5">
        <f t="shared" si="19"/>
        <v>1</v>
      </c>
      <c r="I609" s="5" t="str">
        <f ca="1">OFFSET('Appendix E'!$G$2,MATCH(A609,'Appendix E'!$A$3:$A$115,0),0)</f>
        <v>No</v>
      </c>
      <c r="K609" s="5" t="str">
        <f t="shared" si="18"/>
        <v>KB006</v>
      </c>
      <c r="L609" s="5" t="str">
        <f t="shared" si="20"/>
        <v>Adjusted KWH/Sq Ft in Cal Yr 1982</v>
      </c>
    </row>
    <row r="610" spans="1:12" x14ac:dyDescent="0.25">
      <c r="A610" t="s">
        <v>1220</v>
      </c>
      <c r="B610" t="s">
        <v>1897</v>
      </c>
      <c r="C610" s="5" t="s">
        <v>6864</v>
      </c>
      <c r="D610" t="s">
        <v>9418</v>
      </c>
      <c r="E610">
        <v>3</v>
      </c>
      <c r="F610" t="s">
        <v>9422</v>
      </c>
      <c r="G610">
        <v>19</v>
      </c>
      <c r="H610" s="5">
        <f t="shared" si="19"/>
        <v>1</v>
      </c>
      <c r="I610" s="5" t="str">
        <f ca="1">OFFSET('Appendix E'!$G$2,MATCH(A610,'Appendix E'!$A$3:$A$115,0),0)</f>
        <v>No</v>
      </c>
      <c r="K610" s="5" t="str">
        <f t="shared" si="18"/>
        <v>KB007</v>
      </c>
      <c r="L610" s="5" t="str">
        <f t="shared" si="20"/>
        <v>Frequency of billing?</v>
      </c>
    </row>
    <row r="611" spans="1:12" x14ac:dyDescent="0.25">
      <c r="A611" t="s">
        <v>1220</v>
      </c>
      <c r="B611" t="s">
        <v>1898</v>
      </c>
      <c r="C611" s="5" t="s">
        <v>6865</v>
      </c>
      <c r="D611" t="s">
        <v>9418</v>
      </c>
      <c r="E611">
        <v>3</v>
      </c>
      <c r="F611" t="s">
        <v>9423</v>
      </c>
      <c r="G611">
        <v>19</v>
      </c>
      <c r="H611" s="5">
        <f t="shared" si="19"/>
        <v>1</v>
      </c>
      <c r="I611" s="5" t="str">
        <f ca="1">OFFSET('Appendix E'!$G$2,MATCH(A611,'Appendix E'!$A$3:$A$115,0),0)</f>
        <v>No</v>
      </c>
      <c r="K611" s="5" t="str">
        <f t="shared" si="18"/>
        <v>KB008</v>
      </c>
      <c r="L611" s="5" t="str">
        <f t="shared" si="20"/>
        <v>KWH Components Consistent?</v>
      </c>
    </row>
    <row r="612" spans="1:12" x14ac:dyDescent="0.25">
      <c r="A612" t="s">
        <v>1220</v>
      </c>
      <c r="B612" t="s">
        <v>1899</v>
      </c>
      <c r="C612" s="5" t="s">
        <v>6866</v>
      </c>
      <c r="D612" t="s">
        <v>9418</v>
      </c>
      <c r="E612">
        <v>3</v>
      </c>
      <c r="F612" t="s">
        <v>9423</v>
      </c>
      <c r="G612">
        <v>19</v>
      </c>
      <c r="H612" s="5">
        <f t="shared" si="19"/>
        <v>1</v>
      </c>
      <c r="I612" s="5" t="str">
        <f ca="1">OFFSET('Appendix E'!$G$2,MATCH(A612,'Appendix E'!$A$3:$A$115,0),0)</f>
        <v>No</v>
      </c>
      <c r="K612" s="5" t="str">
        <f t="shared" si="18"/>
        <v>KB009</v>
      </c>
      <c r="L612" s="5" t="str">
        <f t="shared" si="20"/>
        <v>KWH Time Series Uninterrupted?</v>
      </c>
    </row>
    <row r="613" spans="1:12" x14ac:dyDescent="0.25">
      <c r="A613" t="s">
        <v>1220</v>
      </c>
      <c r="B613" t="s">
        <v>1900</v>
      </c>
      <c r="C613" s="5" t="s">
        <v>6867</v>
      </c>
      <c r="D613" t="s">
        <v>9418</v>
      </c>
      <c r="E613">
        <v>3</v>
      </c>
      <c r="F613" t="s">
        <v>9424</v>
      </c>
      <c r="G613">
        <v>19</v>
      </c>
      <c r="H613" s="5">
        <f t="shared" si="19"/>
        <v>1</v>
      </c>
      <c r="I613" s="5" t="str">
        <f ca="1">OFFSET('Appendix E'!$G$2,MATCH(A613,'Appendix E'!$A$3:$A$115,0),0)</f>
        <v>No</v>
      </c>
      <c r="K613" s="5" t="str">
        <f t="shared" si="18"/>
        <v>KB010</v>
      </c>
      <c r="L613" s="5" t="str">
        <f t="shared" si="20"/>
        <v>Cal YR 1982 between 335 and 405 days?</v>
      </c>
    </row>
    <row r="614" spans="1:12" x14ac:dyDescent="0.25">
      <c r="A614" t="s">
        <v>1220</v>
      </c>
      <c r="B614" t="s">
        <v>1901</v>
      </c>
      <c r="C614" s="5" t="s">
        <v>7252</v>
      </c>
      <c r="D614" t="s">
        <v>9418</v>
      </c>
      <c r="E614">
        <v>3</v>
      </c>
      <c r="F614" t="s">
        <v>9421</v>
      </c>
      <c r="G614">
        <v>21</v>
      </c>
      <c r="H614" s="5">
        <f t="shared" si="19"/>
        <v>1</v>
      </c>
      <c r="I614" s="5" t="str">
        <f ca="1">OFFSET('Appendix E'!$G$2,MATCH(A614,'Appendix E'!$A$3:$A$115,0),0)</f>
        <v>No</v>
      </c>
      <c r="K614" s="5" t="str">
        <f t="shared" si="18"/>
        <v>KC002</v>
      </c>
      <c r="L614" s="5" t="str">
        <f t="shared" si="20"/>
        <v>Tank Capacity of Non-Elec Water Heater</v>
      </c>
    </row>
    <row r="615" spans="1:12" x14ac:dyDescent="0.25">
      <c r="A615" t="s">
        <v>1220</v>
      </c>
      <c r="B615" t="s">
        <v>1902</v>
      </c>
      <c r="C615" s="5" t="s">
        <v>7253</v>
      </c>
      <c r="D615" t="s">
        <v>9418</v>
      </c>
      <c r="E615">
        <v>3</v>
      </c>
      <c r="F615" t="s">
        <v>9421</v>
      </c>
      <c r="G615">
        <v>21</v>
      </c>
      <c r="H615" s="5">
        <f t="shared" si="19"/>
        <v>1</v>
      </c>
      <c r="I615" s="5" t="str">
        <f ca="1">OFFSET('Appendix E'!$G$2,MATCH(A615,'Appendix E'!$A$3:$A$115,0),0)</f>
        <v>No</v>
      </c>
      <c r="K615" s="5" t="str">
        <f t="shared" si="18"/>
        <v>KC003</v>
      </c>
      <c r="L615" s="5" t="str">
        <f t="shared" si="20"/>
        <v>Tank Capacity of Elec Water Heater</v>
      </c>
    </row>
    <row r="616" spans="1:12" x14ac:dyDescent="0.25">
      <c r="A616" t="s">
        <v>1220</v>
      </c>
      <c r="B616" t="s">
        <v>1903</v>
      </c>
      <c r="C616" s="5" t="s">
        <v>7254</v>
      </c>
      <c r="D616" t="s">
        <v>9418</v>
      </c>
      <c r="E616">
        <v>3</v>
      </c>
      <c r="F616" t="s">
        <v>9421</v>
      </c>
      <c r="G616">
        <v>21</v>
      </c>
      <c r="H616" s="5">
        <f t="shared" si="19"/>
        <v>1</v>
      </c>
      <c r="I616" s="5" t="str">
        <f ca="1">OFFSET('Appendix E'!$G$2,MATCH(A616,'Appendix E'!$A$3:$A$115,0),0)</f>
        <v>No</v>
      </c>
      <c r="K616" s="5" t="str">
        <f t="shared" si="18"/>
        <v>KC004</v>
      </c>
      <c r="L616" s="5" t="str">
        <f t="shared" si="20"/>
        <v>Tank Ins used by Non-Elec Water Heater</v>
      </c>
    </row>
    <row r="617" spans="1:12" x14ac:dyDescent="0.25">
      <c r="A617" t="s">
        <v>1220</v>
      </c>
      <c r="B617" t="s">
        <v>1904</v>
      </c>
      <c r="C617" s="5" t="s">
        <v>7255</v>
      </c>
      <c r="D617" t="s">
        <v>9418</v>
      </c>
      <c r="E617">
        <v>3</v>
      </c>
      <c r="F617" t="s">
        <v>9421</v>
      </c>
      <c r="G617">
        <v>21</v>
      </c>
      <c r="H617" s="5">
        <f t="shared" si="19"/>
        <v>1</v>
      </c>
      <c r="I617" s="5" t="str">
        <f ca="1">OFFSET('Appendix E'!$G$2,MATCH(A617,'Appendix E'!$A$3:$A$115,0),0)</f>
        <v>No</v>
      </c>
      <c r="K617" s="5" t="str">
        <f t="shared" si="18"/>
        <v>KC005</v>
      </c>
      <c r="L617" s="5" t="str">
        <f t="shared" si="20"/>
        <v>Tank Ins used by Elec Water Heater</v>
      </c>
    </row>
    <row r="618" spans="1:12" x14ac:dyDescent="0.25">
      <c r="A618" t="s">
        <v>1220</v>
      </c>
      <c r="B618" t="s">
        <v>1905</v>
      </c>
      <c r="C618" s="5" t="s">
        <v>7256</v>
      </c>
      <c r="D618" t="s">
        <v>9418</v>
      </c>
      <c r="E618">
        <v>3</v>
      </c>
      <c r="F618" t="s">
        <v>9428</v>
      </c>
      <c r="G618">
        <v>21</v>
      </c>
      <c r="H618" s="5">
        <f t="shared" si="19"/>
        <v>1</v>
      </c>
      <c r="I618" s="5" t="str">
        <f ca="1">OFFSET('Appendix E'!$G$2,MATCH(A618,'Appendix E'!$A$3:$A$115,0),0)</f>
        <v>No</v>
      </c>
      <c r="K618" s="5" t="str">
        <f t="shared" si="18"/>
        <v>KC018</v>
      </c>
      <c r="L618" s="5" t="str">
        <f t="shared" si="20"/>
        <v>TYPE OF AIR CONDITIONING SYSTEM</v>
      </c>
    </row>
    <row r="619" spans="1:12" x14ac:dyDescent="0.25">
      <c r="A619" t="s">
        <v>1220</v>
      </c>
      <c r="B619" t="s">
        <v>1906</v>
      </c>
      <c r="C619" s="5" t="s">
        <v>7257</v>
      </c>
      <c r="D619" t="s">
        <v>9418</v>
      </c>
      <c r="E619">
        <v>3</v>
      </c>
      <c r="F619" t="s">
        <v>9421</v>
      </c>
      <c r="G619">
        <v>21</v>
      </c>
      <c r="H619" s="5">
        <f t="shared" si="19"/>
        <v>1</v>
      </c>
      <c r="I619" s="5" t="str">
        <f ca="1">OFFSET('Appendix E'!$G$2,MATCH(A619,'Appendix E'!$A$3:$A$115,0),0)</f>
        <v>No</v>
      </c>
      <c r="K619" s="5" t="str">
        <f t="shared" si="18"/>
        <v>KC020</v>
      </c>
      <c r="L619" s="5" t="str">
        <f t="shared" si="20"/>
        <v># heating units at site</v>
      </c>
    </row>
    <row r="620" spans="1:12" x14ac:dyDescent="0.25">
      <c r="A620" t="s">
        <v>1220</v>
      </c>
      <c r="B620" t="s">
        <v>1907</v>
      </c>
      <c r="C620" s="5" t="s">
        <v>7258</v>
      </c>
      <c r="D620" t="s">
        <v>9418</v>
      </c>
      <c r="E620">
        <v>3</v>
      </c>
      <c r="F620" t="s">
        <v>9421</v>
      </c>
      <c r="G620">
        <v>21</v>
      </c>
      <c r="H620" s="5">
        <f t="shared" si="19"/>
        <v>1</v>
      </c>
      <c r="I620" s="5" t="str">
        <f ca="1">OFFSET('Appendix E'!$G$2,MATCH(A620,'Appendix E'!$A$3:$A$115,0),0)</f>
        <v>No</v>
      </c>
      <c r="K620" s="5" t="str">
        <f t="shared" si="18"/>
        <v>KC021</v>
      </c>
      <c r="L620" s="5" t="str">
        <f t="shared" si="20"/>
        <v># fuel/heating sys combinations at site</v>
      </c>
    </row>
    <row r="621" spans="1:12" x14ac:dyDescent="0.25">
      <c r="A621" t="s">
        <v>1220</v>
      </c>
      <c r="B621" t="s">
        <v>1908</v>
      </c>
      <c r="C621" s="5" t="s">
        <v>7259</v>
      </c>
      <c r="D621" t="s">
        <v>9418</v>
      </c>
      <c r="E621">
        <v>3</v>
      </c>
      <c r="F621" t="s">
        <v>9421</v>
      </c>
      <c r="G621">
        <v>21</v>
      </c>
      <c r="H621" s="5">
        <f t="shared" si="19"/>
        <v>1</v>
      </c>
      <c r="I621" s="5" t="str">
        <f ca="1">OFFSET('Appendix E'!$G$2,MATCH(A621,'Appendix E'!$A$3:$A$115,0),0)</f>
        <v>No</v>
      </c>
      <c r="K621" s="5" t="str">
        <f t="shared" si="18"/>
        <v>KC025</v>
      </c>
      <c r="L621" s="5" t="str">
        <f t="shared" si="20"/>
        <v># heating units in fuel/system group 1</v>
      </c>
    </row>
    <row r="622" spans="1:12" x14ac:dyDescent="0.25">
      <c r="A622" t="s">
        <v>1220</v>
      </c>
      <c r="B622" t="s">
        <v>1909</v>
      </c>
      <c r="C622" s="5" t="s">
        <v>7260</v>
      </c>
      <c r="D622" t="s">
        <v>9418</v>
      </c>
      <c r="E622">
        <v>3</v>
      </c>
      <c r="F622" t="s">
        <v>9429</v>
      </c>
      <c r="G622">
        <v>34</v>
      </c>
      <c r="H622" s="5">
        <f t="shared" si="19"/>
        <v>1</v>
      </c>
      <c r="I622" s="5" t="str">
        <f ca="1">OFFSET('Appendix E'!$G$2,MATCH(A622,'Appendix E'!$A$3:$A$115,0),0)</f>
        <v>No</v>
      </c>
      <c r="K622" s="5" t="str">
        <f t="shared" si="18"/>
        <v>KC027</v>
      </c>
      <c r="L622" s="5" t="str">
        <f t="shared" si="20"/>
        <v>Fuel used in fuel/system group 1</v>
      </c>
    </row>
    <row r="623" spans="1:12" x14ac:dyDescent="0.25">
      <c r="A623" t="s">
        <v>1220</v>
      </c>
      <c r="B623" t="s">
        <v>1910</v>
      </c>
      <c r="C623" s="5" t="s">
        <v>7261</v>
      </c>
      <c r="D623" t="s">
        <v>9418</v>
      </c>
      <c r="E623">
        <v>3</v>
      </c>
      <c r="F623" t="s">
        <v>9430</v>
      </c>
      <c r="G623">
        <v>40</v>
      </c>
      <c r="H623" s="5">
        <f t="shared" si="19"/>
        <v>1</v>
      </c>
      <c r="I623" s="5" t="str">
        <f ca="1">OFFSET('Appendix E'!$G$2,MATCH(A623,'Appendix E'!$A$3:$A$115,0),0)</f>
        <v>No</v>
      </c>
      <c r="K623" s="5" t="str">
        <f t="shared" si="18"/>
        <v>KC028</v>
      </c>
      <c r="L623" s="5" t="str">
        <f t="shared" si="20"/>
        <v>System used in fuel/system group 1</v>
      </c>
    </row>
    <row r="624" spans="1:12" x14ac:dyDescent="0.25">
      <c r="A624" t="s">
        <v>1220</v>
      </c>
      <c r="B624" t="s">
        <v>1911</v>
      </c>
      <c r="C624" s="5" t="s">
        <v>7262</v>
      </c>
      <c r="D624" t="s">
        <v>9418</v>
      </c>
      <c r="E624">
        <v>3</v>
      </c>
      <c r="F624" t="s">
        <v>9421</v>
      </c>
      <c r="G624">
        <v>21</v>
      </c>
      <c r="H624" s="5">
        <f t="shared" si="19"/>
        <v>1</v>
      </c>
      <c r="I624" s="5" t="str">
        <f ca="1">OFFSET('Appendix E'!$G$2,MATCH(A624,'Appendix E'!$A$3:$A$115,0),0)</f>
        <v>No</v>
      </c>
      <c r="K624" s="5" t="str">
        <f t="shared" si="18"/>
        <v>KC029</v>
      </c>
      <c r="L624" s="5" t="str">
        <f t="shared" si="20"/>
        <v># heating units in fuel/system group 2</v>
      </c>
    </row>
    <row r="625" spans="1:12" x14ac:dyDescent="0.25">
      <c r="A625" t="s">
        <v>1220</v>
      </c>
      <c r="B625" t="s">
        <v>1912</v>
      </c>
      <c r="C625" s="5" t="s">
        <v>7263</v>
      </c>
      <c r="D625" t="s">
        <v>9418</v>
      </c>
      <c r="E625">
        <v>3</v>
      </c>
      <c r="F625" t="s">
        <v>9429</v>
      </c>
      <c r="G625">
        <v>34</v>
      </c>
      <c r="H625" s="5">
        <f t="shared" si="19"/>
        <v>1</v>
      </c>
      <c r="I625" s="5" t="str">
        <f ca="1">OFFSET('Appendix E'!$G$2,MATCH(A625,'Appendix E'!$A$3:$A$115,0),0)</f>
        <v>No</v>
      </c>
      <c r="K625" s="5" t="str">
        <f t="shared" si="18"/>
        <v>KC031</v>
      </c>
      <c r="L625" s="5" t="str">
        <f t="shared" si="20"/>
        <v>Fuel used in fuel/system group 2</v>
      </c>
    </row>
    <row r="626" spans="1:12" x14ac:dyDescent="0.25">
      <c r="A626" t="s">
        <v>1220</v>
      </c>
      <c r="B626" t="s">
        <v>1913</v>
      </c>
      <c r="C626" s="5" t="s">
        <v>7264</v>
      </c>
      <c r="D626" t="s">
        <v>9418</v>
      </c>
      <c r="E626">
        <v>3</v>
      </c>
      <c r="F626" t="s">
        <v>9430</v>
      </c>
      <c r="G626">
        <v>40</v>
      </c>
      <c r="H626" s="5">
        <f t="shared" si="19"/>
        <v>1</v>
      </c>
      <c r="I626" s="5" t="str">
        <f ca="1">OFFSET('Appendix E'!$G$2,MATCH(A626,'Appendix E'!$A$3:$A$115,0),0)</f>
        <v>No</v>
      </c>
      <c r="K626" s="5" t="str">
        <f t="shared" si="18"/>
        <v>KC032</v>
      </c>
      <c r="L626" s="5" t="str">
        <f t="shared" si="20"/>
        <v>System used in fuel/system group 2</v>
      </c>
    </row>
    <row r="627" spans="1:12" x14ac:dyDescent="0.25">
      <c r="A627" t="s">
        <v>1220</v>
      </c>
      <c r="B627" t="s">
        <v>1914</v>
      </c>
      <c r="C627" s="5" t="s">
        <v>7265</v>
      </c>
      <c r="D627" t="s">
        <v>9418</v>
      </c>
      <c r="E627">
        <v>3</v>
      </c>
      <c r="F627" t="s">
        <v>9421</v>
      </c>
      <c r="G627">
        <v>21</v>
      </c>
      <c r="H627" s="5">
        <f t="shared" si="19"/>
        <v>1</v>
      </c>
      <c r="I627" s="5" t="str">
        <f ca="1">OFFSET('Appendix E'!$G$2,MATCH(A627,'Appendix E'!$A$3:$A$115,0),0)</f>
        <v>No</v>
      </c>
      <c r="K627" s="5" t="str">
        <f t="shared" si="18"/>
        <v>KC033</v>
      </c>
      <c r="L627" s="5" t="str">
        <f t="shared" si="20"/>
        <v># heating units in fuel/system group 3</v>
      </c>
    </row>
    <row r="628" spans="1:12" x14ac:dyDescent="0.25">
      <c r="A628" t="s">
        <v>1220</v>
      </c>
      <c r="B628" t="s">
        <v>1915</v>
      </c>
      <c r="C628" s="5" t="s">
        <v>7266</v>
      </c>
      <c r="D628" t="s">
        <v>9418</v>
      </c>
      <c r="E628">
        <v>3</v>
      </c>
      <c r="F628" t="s">
        <v>9429</v>
      </c>
      <c r="G628">
        <v>34</v>
      </c>
      <c r="H628" s="5">
        <f t="shared" si="19"/>
        <v>1</v>
      </c>
      <c r="I628" s="5" t="str">
        <f ca="1">OFFSET('Appendix E'!$G$2,MATCH(A628,'Appendix E'!$A$3:$A$115,0),0)</f>
        <v>No</v>
      </c>
      <c r="K628" s="5" t="str">
        <f t="shared" si="18"/>
        <v>KC035</v>
      </c>
      <c r="L628" s="5" t="str">
        <f t="shared" si="20"/>
        <v>Fuel used in fuel/system group 3</v>
      </c>
    </row>
    <row r="629" spans="1:12" x14ac:dyDescent="0.25">
      <c r="A629" t="s">
        <v>1220</v>
      </c>
      <c r="B629" t="s">
        <v>1916</v>
      </c>
      <c r="C629" s="5" t="s">
        <v>7267</v>
      </c>
      <c r="D629" t="s">
        <v>9418</v>
      </c>
      <c r="E629">
        <v>3</v>
      </c>
      <c r="F629" t="s">
        <v>9430</v>
      </c>
      <c r="G629">
        <v>40</v>
      </c>
      <c r="H629" s="5">
        <f t="shared" si="19"/>
        <v>1</v>
      </c>
      <c r="I629" s="5" t="str">
        <f ca="1">OFFSET('Appendix E'!$G$2,MATCH(A629,'Appendix E'!$A$3:$A$115,0),0)</f>
        <v>No</v>
      </c>
      <c r="K629" s="5" t="str">
        <f t="shared" si="18"/>
        <v>KC036</v>
      </c>
      <c r="L629" s="5" t="str">
        <f t="shared" si="20"/>
        <v>System used in fuel/system group 3</v>
      </c>
    </row>
    <row r="630" spans="1:12" x14ac:dyDescent="0.25">
      <c r="A630" t="s">
        <v>1220</v>
      </c>
      <c r="B630" t="s">
        <v>1917</v>
      </c>
      <c r="C630" s="5" t="s">
        <v>7268</v>
      </c>
      <c r="D630" t="s">
        <v>9418</v>
      </c>
      <c r="E630">
        <v>3</v>
      </c>
      <c r="F630" t="s">
        <v>9421</v>
      </c>
      <c r="G630">
        <v>21</v>
      </c>
      <c r="H630" s="5">
        <f t="shared" si="19"/>
        <v>1</v>
      </c>
      <c r="I630" s="5" t="str">
        <f ca="1">OFFSET('Appendix E'!$G$2,MATCH(A630,'Appendix E'!$A$3:$A$115,0),0)</f>
        <v>No</v>
      </c>
      <c r="K630" s="5" t="str">
        <f t="shared" si="18"/>
        <v>KC037</v>
      </c>
      <c r="L630" s="5" t="str">
        <f t="shared" si="20"/>
        <v># heating units in fuel/system group 4</v>
      </c>
    </row>
    <row r="631" spans="1:12" x14ac:dyDescent="0.25">
      <c r="A631" t="s">
        <v>1220</v>
      </c>
      <c r="B631" t="s">
        <v>1918</v>
      </c>
      <c r="C631" s="5" t="s">
        <v>7269</v>
      </c>
      <c r="D631" t="s">
        <v>9418</v>
      </c>
      <c r="E631">
        <v>3</v>
      </c>
      <c r="F631" t="s">
        <v>9429</v>
      </c>
      <c r="G631">
        <v>34</v>
      </c>
      <c r="H631" s="5">
        <f t="shared" si="19"/>
        <v>1</v>
      </c>
      <c r="I631" s="5" t="str">
        <f ca="1">OFFSET('Appendix E'!$G$2,MATCH(A631,'Appendix E'!$A$3:$A$115,0),0)</f>
        <v>No</v>
      </c>
      <c r="K631" s="5" t="str">
        <f t="shared" si="18"/>
        <v>KC039</v>
      </c>
      <c r="L631" s="5" t="str">
        <f t="shared" si="20"/>
        <v>Fuel used in fuel/system group 4</v>
      </c>
    </row>
    <row r="632" spans="1:12" x14ac:dyDescent="0.25">
      <c r="A632" t="s">
        <v>1220</v>
      </c>
      <c r="B632" t="s">
        <v>1919</v>
      </c>
      <c r="C632" s="5" t="s">
        <v>7270</v>
      </c>
      <c r="D632" t="s">
        <v>9418</v>
      </c>
      <c r="E632">
        <v>3</v>
      </c>
      <c r="F632" t="s">
        <v>9430</v>
      </c>
      <c r="G632">
        <v>40</v>
      </c>
      <c r="H632" s="5">
        <f t="shared" si="19"/>
        <v>1</v>
      </c>
      <c r="I632" s="5" t="str">
        <f ca="1">OFFSET('Appendix E'!$G$2,MATCH(A632,'Appendix E'!$A$3:$A$115,0),0)</f>
        <v>No</v>
      </c>
      <c r="K632" s="5" t="str">
        <f t="shared" si="18"/>
        <v>KC040</v>
      </c>
      <c r="L632" s="5" t="str">
        <f t="shared" si="20"/>
        <v>System used in fuel/system group 4</v>
      </c>
    </row>
    <row r="633" spans="1:12" x14ac:dyDescent="0.25">
      <c r="A633" t="s">
        <v>1220</v>
      </c>
      <c r="B633" t="s">
        <v>1920</v>
      </c>
      <c r="C633" s="5" t="s">
        <v>7271</v>
      </c>
      <c r="D633" t="s">
        <v>9418</v>
      </c>
      <c r="E633">
        <v>3</v>
      </c>
      <c r="F633" t="s">
        <v>9421</v>
      </c>
      <c r="G633">
        <v>21</v>
      </c>
      <c r="H633" s="5">
        <f t="shared" si="19"/>
        <v>1</v>
      </c>
      <c r="I633" s="5" t="str">
        <f ca="1">OFFSET('Appendix E'!$G$2,MATCH(A633,'Appendix E'!$A$3:$A$115,0),0)</f>
        <v>No</v>
      </c>
      <c r="K633" s="5" t="str">
        <f t="shared" si="18"/>
        <v>KC041</v>
      </c>
      <c r="L633" s="5" t="str">
        <f t="shared" si="20"/>
        <v># heating units in fuel/system group 5</v>
      </c>
    </row>
    <row r="634" spans="1:12" x14ac:dyDescent="0.25">
      <c r="A634" t="s">
        <v>1220</v>
      </c>
      <c r="B634" t="s">
        <v>1921</v>
      </c>
      <c r="C634" s="5" t="s">
        <v>7272</v>
      </c>
      <c r="D634" t="s">
        <v>9418</v>
      </c>
      <c r="E634">
        <v>3</v>
      </c>
      <c r="F634" t="s">
        <v>9429</v>
      </c>
      <c r="G634">
        <v>34</v>
      </c>
      <c r="H634" s="5">
        <f t="shared" si="19"/>
        <v>1</v>
      </c>
      <c r="I634" s="5" t="str">
        <f ca="1">OFFSET('Appendix E'!$G$2,MATCH(A634,'Appendix E'!$A$3:$A$115,0),0)</f>
        <v>No</v>
      </c>
      <c r="K634" s="5" t="str">
        <f t="shared" si="18"/>
        <v>KC043</v>
      </c>
      <c r="L634" s="5" t="str">
        <f t="shared" si="20"/>
        <v>Fuel used in fuel/system group 5</v>
      </c>
    </row>
    <row r="635" spans="1:12" x14ac:dyDescent="0.25">
      <c r="A635" t="s">
        <v>1220</v>
      </c>
      <c r="B635" t="s">
        <v>1922</v>
      </c>
      <c r="C635" s="5" t="s">
        <v>7273</v>
      </c>
      <c r="D635" t="s">
        <v>9418</v>
      </c>
      <c r="E635">
        <v>3</v>
      </c>
      <c r="F635" t="s">
        <v>9430</v>
      </c>
      <c r="G635">
        <v>40</v>
      </c>
      <c r="H635" s="5">
        <f t="shared" si="19"/>
        <v>1</v>
      </c>
      <c r="I635" s="5" t="str">
        <f ca="1">OFFSET('Appendix E'!$G$2,MATCH(A635,'Appendix E'!$A$3:$A$115,0),0)</f>
        <v>No</v>
      </c>
      <c r="K635" s="5" t="str">
        <f t="shared" si="18"/>
        <v>KC044</v>
      </c>
      <c r="L635" s="5" t="str">
        <f t="shared" si="20"/>
        <v>System used in fuel/system group 5</v>
      </c>
    </row>
    <row r="636" spans="1:12" x14ac:dyDescent="0.25">
      <c r="A636" t="s">
        <v>1220</v>
      </c>
      <c r="B636" t="s">
        <v>1923</v>
      </c>
      <c r="C636" s="5" t="s">
        <v>7274</v>
      </c>
      <c r="D636" t="s">
        <v>9418</v>
      </c>
      <c r="E636">
        <v>3</v>
      </c>
      <c r="F636" t="s">
        <v>9431</v>
      </c>
      <c r="G636">
        <v>21</v>
      </c>
      <c r="H636" s="5">
        <f t="shared" si="19"/>
        <v>1</v>
      </c>
      <c r="I636" s="5" t="str">
        <f ca="1">OFFSET('Appendix E'!$G$2,MATCH(A636,'Appendix E'!$A$3:$A$115,0),0)</f>
        <v>No</v>
      </c>
      <c r="K636" s="5" t="str">
        <f t="shared" si="18"/>
        <v>KC045</v>
      </c>
      <c r="L636" s="5" t="str">
        <f t="shared" si="20"/>
        <v>SPACE HEATING FUEL USED MOST</v>
      </c>
    </row>
    <row r="637" spans="1:12" x14ac:dyDescent="0.25">
      <c r="A637" t="s">
        <v>1220</v>
      </c>
      <c r="B637" t="s">
        <v>1924</v>
      </c>
      <c r="C637" s="5" t="s">
        <v>7275</v>
      </c>
      <c r="D637" t="s">
        <v>9418</v>
      </c>
      <c r="E637">
        <v>3</v>
      </c>
      <c r="F637" t="s">
        <v>9426</v>
      </c>
      <c r="G637">
        <v>21</v>
      </c>
      <c r="H637" s="5">
        <f t="shared" si="19"/>
        <v>1</v>
      </c>
      <c r="I637" s="5" t="str">
        <f ca="1">OFFSET('Appendix E'!$G$2,MATCH(A637,'Appendix E'!$A$3:$A$115,0),0)</f>
        <v>No</v>
      </c>
      <c r="K637" s="5" t="str">
        <f t="shared" si="18"/>
        <v>KC047</v>
      </c>
      <c r="L637" s="5" t="str">
        <f t="shared" si="20"/>
        <v>Wood heat used?</v>
      </c>
    </row>
    <row r="638" spans="1:12" x14ac:dyDescent="0.25">
      <c r="A638" t="s">
        <v>1220</v>
      </c>
      <c r="B638" t="s">
        <v>1925</v>
      </c>
      <c r="C638" s="5" t="s">
        <v>7276</v>
      </c>
      <c r="D638" t="s">
        <v>9418</v>
      </c>
      <c r="E638">
        <v>3</v>
      </c>
      <c r="F638" t="s">
        <v>9421</v>
      </c>
      <c r="G638">
        <v>21</v>
      </c>
      <c r="H638" s="5">
        <f t="shared" si="19"/>
        <v>1</v>
      </c>
      <c r="I638" s="5" t="str">
        <f ca="1">OFFSET('Appendix E'!$G$2,MATCH(A638,'Appendix E'!$A$3:$A$115,0),0)</f>
        <v>No</v>
      </c>
      <c r="K638" s="5" t="str">
        <f t="shared" si="18"/>
        <v>KC048</v>
      </c>
      <c r="L638" s="5" t="str">
        <f t="shared" si="20"/>
        <v>Tank Capacity of Primary Water Heater</v>
      </c>
    </row>
    <row r="639" spans="1:12" x14ac:dyDescent="0.25">
      <c r="A639" t="s">
        <v>1220</v>
      </c>
      <c r="B639" t="s">
        <v>1926</v>
      </c>
      <c r="C639" s="5" t="s">
        <v>7277</v>
      </c>
      <c r="D639" t="s">
        <v>9418</v>
      </c>
      <c r="E639">
        <v>3</v>
      </c>
      <c r="F639" t="s">
        <v>9432</v>
      </c>
      <c r="G639">
        <v>21</v>
      </c>
      <c r="H639" s="5">
        <f t="shared" si="19"/>
        <v>1</v>
      </c>
      <c r="I639" s="5" t="str">
        <f ca="1">OFFSET('Appendix E'!$G$2,MATCH(A639,'Appendix E'!$A$3:$A$115,0),0)</f>
        <v>No</v>
      </c>
      <c r="K639" s="5" t="str">
        <f t="shared" si="18"/>
        <v>KC049</v>
      </c>
      <c r="L639" s="5" t="str">
        <f t="shared" si="20"/>
        <v>Q76-TYPE OF FUEL USED FOR HEATING WATE</v>
      </c>
    </row>
    <row r="640" spans="1:12" x14ac:dyDescent="0.25">
      <c r="A640" t="s">
        <v>1220</v>
      </c>
      <c r="B640" t="s">
        <v>1927</v>
      </c>
      <c r="C640" s="5" t="s">
        <v>7278</v>
      </c>
      <c r="D640" t="s">
        <v>9418</v>
      </c>
      <c r="E640">
        <v>3</v>
      </c>
      <c r="F640" t="s">
        <v>9421</v>
      </c>
      <c r="G640">
        <v>21</v>
      </c>
      <c r="H640" s="5">
        <f t="shared" si="19"/>
        <v>1</v>
      </c>
      <c r="I640" s="5" t="str">
        <f ca="1">OFFSET('Appendix E'!$G$2,MATCH(A640,'Appendix E'!$A$3:$A$115,0),0)</f>
        <v>No</v>
      </c>
      <c r="K640" s="5" t="str">
        <f t="shared" si="18"/>
        <v>KC050</v>
      </c>
      <c r="L640" s="5" t="str">
        <f t="shared" si="20"/>
        <v>Number of Primary Water Heaters</v>
      </c>
    </row>
    <row r="641" spans="1:12" x14ac:dyDescent="0.25">
      <c r="A641" t="s">
        <v>1220</v>
      </c>
      <c r="B641" t="s">
        <v>1928</v>
      </c>
      <c r="C641" s="5" t="s">
        <v>7279</v>
      </c>
      <c r="D641" t="s">
        <v>9418</v>
      </c>
      <c r="E641">
        <v>3</v>
      </c>
      <c r="F641" t="s">
        <v>9426</v>
      </c>
      <c r="G641">
        <v>21</v>
      </c>
      <c r="H641" s="5">
        <f t="shared" si="19"/>
        <v>1</v>
      </c>
      <c r="I641" s="5" t="str">
        <f ca="1">OFFSET('Appendix E'!$G$2,MATCH(A641,'Appendix E'!$A$3:$A$115,0),0)</f>
        <v>No</v>
      </c>
      <c r="K641" s="5" t="str">
        <f t="shared" si="18"/>
        <v>KC051</v>
      </c>
      <c r="L641" s="5" t="str">
        <f t="shared" si="20"/>
        <v>Solar Assist to Primary Water Heater</v>
      </c>
    </row>
    <row r="642" spans="1:12" x14ac:dyDescent="0.25">
      <c r="A642" t="s">
        <v>1220</v>
      </c>
      <c r="B642" t="s">
        <v>1929</v>
      </c>
      <c r="C642" s="5" t="s">
        <v>7280</v>
      </c>
      <c r="D642" t="s">
        <v>9418</v>
      </c>
      <c r="E642">
        <v>3</v>
      </c>
      <c r="F642" t="s">
        <v>9421</v>
      </c>
      <c r="G642">
        <v>21</v>
      </c>
      <c r="H642" s="5">
        <f t="shared" si="19"/>
        <v>1</v>
      </c>
      <c r="I642" s="5" t="str">
        <f ca="1">OFFSET('Appendix E'!$G$2,MATCH(A642,'Appendix E'!$A$3:$A$115,0),0)</f>
        <v>No</v>
      </c>
      <c r="K642" s="5" t="str">
        <f t="shared" ref="K642:K705" si="21">B642</f>
        <v>KC052</v>
      </c>
      <c r="L642" s="5" t="str">
        <f t="shared" si="20"/>
        <v>Q0-1-TEMPERATURE OF HOT WATER</v>
      </c>
    </row>
    <row r="643" spans="1:12" x14ac:dyDescent="0.25">
      <c r="A643" t="s">
        <v>1220</v>
      </c>
      <c r="B643" t="s">
        <v>1930</v>
      </c>
      <c r="C643" s="5" t="s">
        <v>7281</v>
      </c>
      <c r="D643" t="s">
        <v>9418</v>
      </c>
      <c r="E643">
        <v>3</v>
      </c>
      <c r="F643" t="s">
        <v>9441</v>
      </c>
      <c r="G643">
        <v>21</v>
      </c>
      <c r="H643" s="5">
        <f t="shared" si="19"/>
        <v>1</v>
      </c>
      <c r="I643" s="5" t="str">
        <f ca="1">OFFSET('Appendix E'!$G$2,MATCH(A643,'Appendix E'!$A$3:$A$115,0),0)</f>
        <v>No</v>
      </c>
      <c r="K643" s="5" t="str">
        <f t="shared" si="21"/>
        <v>KC053</v>
      </c>
      <c r="L643" s="5" t="str">
        <f t="shared" si="20"/>
        <v>HEATING SYSTEM USED MOST OFTEN</v>
      </c>
    </row>
    <row r="644" spans="1:12" x14ac:dyDescent="0.25">
      <c r="A644" t="s">
        <v>1220</v>
      </c>
      <c r="B644" t="s">
        <v>1931</v>
      </c>
      <c r="C644" s="5" t="s">
        <v>7282</v>
      </c>
      <c r="D644" t="s">
        <v>9418</v>
      </c>
      <c r="E644">
        <v>3</v>
      </c>
      <c r="F644" t="s">
        <v>9433</v>
      </c>
      <c r="G644">
        <v>21</v>
      </c>
      <c r="H644" s="5">
        <f t="shared" ref="H644:H707" si="22">IF(F644&lt;&gt;"",1,"")</f>
        <v>1</v>
      </c>
      <c r="I644" s="5" t="str">
        <f ca="1">OFFSET('Appendix E'!$G$2,MATCH(A644,'Appendix E'!$A$3:$A$115,0),0)</f>
        <v>No</v>
      </c>
      <c r="K644" s="5" t="str">
        <f t="shared" si="21"/>
        <v>KH001</v>
      </c>
      <c r="L644" s="5" t="str">
        <f t="shared" si="20"/>
        <v>ENERGY EFFICIENCY OF HOME</v>
      </c>
    </row>
    <row r="645" spans="1:12" x14ac:dyDescent="0.25">
      <c r="A645" t="s">
        <v>1220</v>
      </c>
      <c r="B645" t="s">
        <v>1932</v>
      </c>
      <c r="C645" s="5" t="s">
        <v>7283</v>
      </c>
      <c r="D645" t="s">
        <v>9418</v>
      </c>
      <c r="E645">
        <v>3</v>
      </c>
      <c r="F645" t="s">
        <v>9421</v>
      </c>
      <c r="G645">
        <v>21</v>
      </c>
      <c r="H645" s="5">
        <f t="shared" si="22"/>
        <v>1</v>
      </c>
      <c r="I645" s="5" t="str">
        <f ca="1">OFFSET('Appendix E'!$G$2,MATCH(A645,'Appendix E'!$A$3:$A$115,0),0)</f>
        <v>No</v>
      </c>
      <c r="K645" s="5" t="str">
        <f t="shared" si="21"/>
        <v>KH002</v>
      </c>
      <c r="L645" s="5" t="str">
        <f t="shared" ref="L645:L708" si="23">C645</f>
        <v>Temp of home when awake</v>
      </c>
    </row>
    <row r="646" spans="1:12" x14ac:dyDescent="0.25">
      <c r="A646" t="s">
        <v>1220</v>
      </c>
      <c r="B646" t="s">
        <v>1933</v>
      </c>
      <c r="C646" s="5" t="s">
        <v>7284</v>
      </c>
      <c r="D646" t="s">
        <v>9418</v>
      </c>
      <c r="E646">
        <v>3</v>
      </c>
      <c r="F646" t="s">
        <v>9421</v>
      </c>
      <c r="G646">
        <v>21</v>
      </c>
      <c r="H646" s="5">
        <f t="shared" si="22"/>
        <v>1</v>
      </c>
      <c r="I646" s="5" t="str">
        <f ca="1">OFFSET('Appendix E'!$G$2,MATCH(A646,'Appendix E'!$A$3:$A$115,0),0)</f>
        <v>No</v>
      </c>
      <c r="K646" s="5" t="str">
        <f t="shared" si="21"/>
        <v>KH003</v>
      </c>
      <c r="L646" s="5" t="str">
        <f t="shared" si="23"/>
        <v>Temp of home when asleep</v>
      </c>
    </row>
    <row r="647" spans="1:12" x14ac:dyDescent="0.25">
      <c r="A647" t="s">
        <v>1220</v>
      </c>
      <c r="B647" t="s">
        <v>1934</v>
      </c>
      <c r="C647" s="5" t="s">
        <v>7285</v>
      </c>
      <c r="D647" t="s">
        <v>9418</v>
      </c>
      <c r="E647">
        <v>3</v>
      </c>
      <c r="F647" t="s">
        <v>9421</v>
      </c>
      <c r="G647">
        <v>21</v>
      </c>
      <c r="H647" s="5">
        <f t="shared" si="22"/>
        <v>1</v>
      </c>
      <c r="I647" s="5" t="str">
        <f ca="1">OFFSET('Appendix E'!$G$2,MATCH(A647,'Appendix E'!$A$3:$A$115,0),0)</f>
        <v>No</v>
      </c>
      <c r="K647" s="5" t="str">
        <f t="shared" si="21"/>
        <v>KH004</v>
      </c>
      <c r="L647" s="5" t="str">
        <f t="shared" si="23"/>
        <v>Temp of home when not home</v>
      </c>
    </row>
    <row r="648" spans="1:12" x14ac:dyDescent="0.25">
      <c r="A648" t="s">
        <v>1220</v>
      </c>
      <c r="B648" t="s">
        <v>1935</v>
      </c>
      <c r="C648" s="5" t="s">
        <v>7286</v>
      </c>
      <c r="D648" t="s">
        <v>9418</v>
      </c>
      <c r="E648">
        <v>3</v>
      </c>
      <c r="F648" t="s">
        <v>9421</v>
      </c>
      <c r="G648">
        <v>21</v>
      </c>
      <c r="H648" s="5">
        <f t="shared" si="22"/>
        <v>1</v>
      </c>
      <c r="I648" s="5" t="str">
        <f ca="1">OFFSET('Appendix E'!$G$2,MATCH(A648,'Appendix E'!$A$3:$A$115,0),0)</f>
        <v>No</v>
      </c>
      <c r="K648" s="5" t="str">
        <f t="shared" si="21"/>
        <v>KH005</v>
      </c>
      <c r="L648" s="5" t="str">
        <f t="shared" si="23"/>
        <v># OF RESIDENTS</v>
      </c>
    </row>
    <row r="649" spans="1:12" x14ac:dyDescent="0.25">
      <c r="A649" t="s">
        <v>1220</v>
      </c>
      <c r="B649" t="s">
        <v>1936</v>
      </c>
      <c r="C649" s="5" t="s">
        <v>7287</v>
      </c>
      <c r="D649" t="s">
        <v>9418</v>
      </c>
      <c r="E649">
        <v>3</v>
      </c>
      <c r="F649" t="s">
        <v>9421</v>
      </c>
      <c r="G649">
        <v>21</v>
      </c>
      <c r="H649" s="5">
        <f t="shared" si="22"/>
        <v>1</v>
      </c>
      <c r="I649" s="5" t="str">
        <f ca="1">OFFSET('Appendix E'!$G$2,MATCH(A649,'Appendix E'!$A$3:$A$115,0),0)</f>
        <v>No</v>
      </c>
      <c r="K649" s="5" t="str">
        <f t="shared" si="21"/>
        <v>KH006</v>
      </c>
      <c r="L649" s="5" t="str">
        <f t="shared" si="23"/>
        <v># in household &lt; 6 yrs old</v>
      </c>
    </row>
    <row r="650" spans="1:12" x14ac:dyDescent="0.25">
      <c r="A650" t="s">
        <v>1220</v>
      </c>
      <c r="B650" t="s">
        <v>1937</v>
      </c>
      <c r="C650" s="5" t="s">
        <v>7288</v>
      </c>
      <c r="D650" t="s">
        <v>9418</v>
      </c>
      <c r="E650">
        <v>3</v>
      </c>
      <c r="F650" t="s">
        <v>9421</v>
      </c>
      <c r="G650">
        <v>21</v>
      </c>
      <c r="H650" s="5">
        <f t="shared" si="22"/>
        <v>1</v>
      </c>
      <c r="I650" s="5" t="str">
        <f ca="1">OFFSET('Appendix E'!$G$2,MATCH(A650,'Appendix E'!$A$3:$A$115,0),0)</f>
        <v>No</v>
      </c>
      <c r="K650" s="5" t="str">
        <f t="shared" si="21"/>
        <v>KH007</v>
      </c>
      <c r="L650" s="5" t="str">
        <f t="shared" si="23"/>
        <v># in household 6 to 17 yrs old</v>
      </c>
    </row>
    <row r="651" spans="1:12" x14ac:dyDescent="0.25">
      <c r="A651" t="s">
        <v>1220</v>
      </c>
      <c r="B651" t="s">
        <v>1938</v>
      </c>
      <c r="C651" s="5" t="s">
        <v>7289</v>
      </c>
      <c r="D651" t="s">
        <v>9418</v>
      </c>
      <c r="E651">
        <v>3</v>
      </c>
      <c r="F651" t="s">
        <v>9421</v>
      </c>
      <c r="G651">
        <v>21</v>
      </c>
      <c r="H651" s="5">
        <f t="shared" si="22"/>
        <v>1</v>
      </c>
      <c r="I651" s="5" t="str">
        <f ca="1">OFFSET('Appendix E'!$G$2,MATCH(A651,'Appendix E'!$A$3:$A$115,0),0)</f>
        <v>No</v>
      </c>
      <c r="K651" s="5" t="str">
        <f t="shared" si="21"/>
        <v>KH008</v>
      </c>
      <c r="L651" s="5" t="str">
        <f t="shared" si="23"/>
        <v># occupants 18 - 65 yrs old</v>
      </c>
    </row>
    <row r="652" spans="1:12" x14ac:dyDescent="0.25">
      <c r="A652" t="s">
        <v>1220</v>
      </c>
      <c r="B652" t="s">
        <v>1939</v>
      </c>
      <c r="C652" s="5" t="s">
        <v>7290</v>
      </c>
      <c r="D652" t="s">
        <v>9418</v>
      </c>
      <c r="E652">
        <v>3</v>
      </c>
      <c r="F652" t="s">
        <v>9421</v>
      </c>
      <c r="G652">
        <v>21</v>
      </c>
      <c r="H652" s="5">
        <f t="shared" si="22"/>
        <v>1</v>
      </c>
      <c r="I652" s="5" t="str">
        <f ca="1">OFFSET('Appendix E'!$G$2,MATCH(A652,'Appendix E'!$A$3:$A$115,0),0)</f>
        <v>No</v>
      </c>
      <c r="K652" s="5" t="str">
        <f t="shared" si="21"/>
        <v>KH009</v>
      </c>
      <c r="L652" s="5" t="str">
        <f t="shared" si="23"/>
        <v># in household &gt; 65 yrs old</v>
      </c>
    </row>
    <row r="653" spans="1:12" x14ac:dyDescent="0.25">
      <c r="A653" t="s">
        <v>1220</v>
      </c>
      <c r="B653" t="s">
        <v>1940</v>
      </c>
      <c r="C653" s="5" t="s">
        <v>7291</v>
      </c>
      <c r="D653" t="s">
        <v>9418</v>
      </c>
      <c r="E653">
        <v>3</v>
      </c>
      <c r="F653" t="s">
        <v>9434</v>
      </c>
      <c r="G653">
        <v>21</v>
      </c>
      <c r="H653" s="5">
        <f t="shared" si="22"/>
        <v>1</v>
      </c>
      <c r="I653" s="5" t="str">
        <f ca="1">OFFSET('Appendix E'!$G$2,MATCH(A653,'Appendix E'!$A$3:$A$115,0),0)</f>
        <v>No</v>
      </c>
      <c r="K653" s="5" t="str">
        <f t="shared" si="21"/>
        <v>KH010</v>
      </c>
      <c r="L653" s="5" t="str">
        <f t="shared" si="23"/>
        <v>Income - standardized levels</v>
      </c>
    </row>
    <row r="654" spans="1:12" x14ac:dyDescent="0.25">
      <c r="A654" t="s">
        <v>1220</v>
      </c>
      <c r="B654" t="s">
        <v>1941</v>
      </c>
      <c r="C654" s="5" t="s">
        <v>7292</v>
      </c>
      <c r="D654" t="s">
        <v>9418</v>
      </c>
      <c r="E654">
        <v>3</v>
      </c>
      <c r="F654" t="s">
        <v>9435</v>
      </c>
      <c r="G654">
        <v>21</v>
      </c>
      <c r="H654" s="5">
        <f t="shared" si="22"/>
        <v>1</v>
      </c>
      <c r="I654" s="5" t="str">
        <f ca="1">OFFSET('Appendix E'!$G$2,MATCH(A654,'Appendix E'!$A$3:$A$115,0),0)</f>
        <v>No</v>
      </c>
      <c r="K654" s="5" t="str">
        <f t="shared" si="21"/>
        <v>KH011</v>
      </c>
      <c r="L654" s="5" t="str">
        <f t="shared" si="23"/>
        <v>Age of oldest household member</v>
      </c>
    </row>
    <row r="655" spans="1:12" x14ac:dyDescent="0.25">
      <c r="A655" t="s">
        <v>1220</v>
      </c>
      <c r="B655" t="s">
        <v>1942</v>
      </c>
      <c r="C655" s="5" t="s">
        <v>7293</v>
      </c>
      <c r="D655" t="s">
        <v>9418</v>
      </c>
      <c r="E655">
        <v>3</v>
      </c>
      <c r="F655" t="s">
        <v>9436</v>
      </c>
      <c r="G655">
        <v>27</v>
      </c>
      <c r="H655" s="5">
        <f t="shared" si="22"/>
        <v>1</v>
      </c>
      <c r="I655" s="5" t="str">
        <f ca="1">OFFSET('Appendix E'!$G$2,MATCH(A655,'Appendix E'!$A$3:$A$115,0),0)</f>
        <v>No</v>
      </c>
      <c r="K655" s="5" t="str">
        <f t="shared" si="21"/>
        <v>KH012</v>
      </c>
      <c r="L655" s="5" t="str">
        <f t="shared" si="23"/>
        <v>Education of most educated member</v>
      </c>
    </row>
    <row r="656" spans="1:12" x14ac:dyDescent="0.25">
      <c r="A656" t="s">
        <v>1220</v>
      </c>
      <c r="B656" t="s">
        <v>1943</v>
      </c>
      <c r="C656" s="5" t="s">
        <v>7294</v>
      </c>
      <c r="D656" t="s">
        <v>9418</v>
      </c>
      <c r="E656">
        <v>3</v>
      </c>
      <c r="F656" t="s">
        <v>9426</v>
      </c>
      <c r="G656">
        <v>21</v>
      </c>
      <c r="H656" s="5">
        <f t="shared" si="22"/>
        <v>1</v>
      </c>
      <c r="I656" s="5" t="str">
        <f ca="1">OFFSET('Appendix E'!$G$2,MATCH(A656,'Appendix E'!$A$3:$A$115,0),0)</f>
        <v>No</v>
      </c>
      <c r="K656" s="5" t="str">
        <f t="shared" si="21"/>
        <v>KH013</v>
      </c>
      <c r="L656" s="5" t="str">
        <f t="shared" si="23"/>
        <v>AT HOME FORM 9 TO 5</v>
      </c>
    </row>
    <row r="657" spans="1:12" x14ac:dyDescent="0.25">
      <c r="A657" t="s">
        <v>1220</v>
      </c>
      <c r="B657" t="s">
        <v>1944</v>
      </c>
      <c r="C657" s="5" t="s">
        <v>7295</v>
      </c>
      <c r="D657" t="s">
        <v>9418</v>
      </c>
      <c r="E657">
        <v>3</v>
      </c>
      <c r="F657" t="s">
        <v>9426</v>
      </c>
      <c r="G657">
        <v>21</v>
      </c>
      <c r="H657" s="5">
        <f t="shared" si="22"/>
        <v>1</v>
      </c>
      <c r="I657" s="5" t="str">
        <f ca="1">OFFSET('Appendix E'!$G$2,MATCH(A657,'Appendix E'!$A$3:$A$115,0),0)</f>
        <v>No</v>
      </c>
      <c r="K657" s="5" t="str">
        <f t="shared" si="21"/>
        <v>KH016</v>
      </c>
      <c r="L657" s="5" t="str">
        <f t="shared" si="23"/>
        <v>PESHE Status 0 - no, 1 - yes</v>
      </c>
    </row>
    <row r="658" spans="1:12" x14ac:dyDescent="0.25">
      <c r="A658" t="s">
        <v>1220</v>
      </c>
      <c r="B658" t="s">
        <v>1945</v>
      </c>
      <c r="C658" s="5" t="s">
        <v>7296</v>
      </c>
      <c r="D658" t="s">
        <v>9418</v>
      </c>
      <c r="E658">
        <v>3</v>
      </c>
      <c r="F658" t="s">
        <v>9437</v>
      </c>
      <c r="G658">
        <v>21</v>
      </c>
      <c r="H658" s="5">
        <f t="shared" si="22"/>
        <v>1</v>
      </c>
      <c r="I658" s="5" t="str">
        <f ca="1">OFFSET('Appendix E'!$G$2,MATCH(A658,'Appendix E'!$A$3:$A$115,0),0)</f>
        <v>No</v>
      </c>
      <c r="J658" t="s">
        <v>9924</v>
      </c>
      <c r="K658" s="5" t="str">
        <f t="shared" si="21"/>
        <v>KH017</v>
      </c>
      <c r="L658" s="5" t="str">
        <f t="shared" si="23"/>
        <v>OWNERSHIP STATUS</v>
      </c>
    </row>
    <row r="659" spans="1:12" x14ac:dyDescent="0.25">
      <c r="A659" t="s">
        <v>1220</v>
      </c>
      <c r="B659" t="s">
        <v>1946</v>
      </c>
      <c r="C659" s="5" t="s">
        <v>7297</v>
      </c>
      <c r="D659" t="s">
        <v>9418</v>
      </c>
      <c r="E659">
        <v>3</v>
      </c>
      <c r="F659" t="s">
        <v>3225</v>
      </c>
      <c r="G659">
        <v>21</v>
      </c>
      <c r="H659" s="5">
        <f t="shared" si="22"/>
        <v>1</v>
      </c>
      <c r="I659" s="5" t="str">
        <f ca="1">OFFSET('Appendix E'!$G$2,MATCH(A659,'Appendix E'!$A$3:$A$115,0),0)</f>
        <v>No</v>
      </c>
      <c r="K659" s="5" t="str">
        <f t="shared" si="21"/>
        <v>KI001</v>
      </c>
      <c r="L659" s="5" t="str">
        <f t="shared" si="23"/>
        <v>ESTIMATED YEAR DWELLING BUILT</v>
      </c>
    </row>
    <row r="660" spans="1:12" x14ac:dyDescent="0.25">
      <c r="A660" t="s">
        <v>1220</v>
      </c>
      <c r="B660" t="s">
        <v>1947</v>
      </c>
      <c r="C660" s="5" t="s">
        <v>7298</v>
      </c>
      <c r="D660" t="s">
        <v>9418</v>
      </c>
      <c r="E660">
        <v>3</v>
      </c>
      <c r="F660" t="s">
        <v>1448</v>
      </c>
      <c r="G660">
        <v>37</v>
      </c>
      <c r="H660" s="5">
        <f t="shared" si="22"/>
        <v>1</v>
      </c>
      <c r="I660" s="5" t="str">
        <f ca="1">OFFSET('Appendix E'!$G$2,MATCH(A660,'Appendix E'!$A$3:$A$115,0),0)</f>
        <v>No</v>
      </c>
      <c r="J660" t="s">
        <v>9925</v>
      </c>
      <c r="K660" s="5" t="str">
        <f t="shared" si="21"/>
        <v>KI002</v>
      </c>
      <c r="L660" s="5" t="str">
        <f t="shared" si="23"/>
        <v>ORIGINAL UTILITY SERVING SITE</v>
      </c>
    </row>
    <row r="661" spans="1:12" x14ac:dyDescent="0.25">
      <c r="A661" t="s">
        <v>1220</v>
      </c>
      <c r="B661" t="s">
        <v>1948</v>
      </c>
      <c r="C661" s="5" t="s">
        <v>7299</v>
      </c>
      <c r="D661" t="s">
        <v>9418</v>
      </c>
      <c r="E661">
        <v>5</v>
      </c>
      <c r="F661" t="s">
        <v>9421</v>
      </c>
      <c r="G661">
        <v>21</v>
      </c>
      <c r="H661" s="5">
        <f t="shared" si="22"/>
        <v>1</v>
      </c>
      <c r="I661" s="5" t="str">
        <f ca="1">OFFSET('Appendix E'!$G$2,MATCH(A661,'Appendix E'!$A$3:$A$115,0),0)</f>
        <v>No</v>
      </c>
      <c r="J661" t="s">
        <v>9927</v>
      </c>
      <c r="K661" s="5" t="str">
        <f t="shared" si="21"/>
        <v>KI004</v>
      </c>
      <c r="L661" s="5" t="str">
        <f t="shared" si="23"/>
        <v>ORIGINAL ZIPCODE</v>
      </c>
    </row>
    <row r="662" spans="1:12" x14ac:dyDescent="0.25">
      <c r="A662" t="s">
        <v>1220</v>
      </c>
      <c r="B662" t="s">
        <v>1949</v>
      </c>
      <c r="C662" s="5" t="s">
        <v>7300</v>
      </c>
      <c r="D662" t="s">
        <v>9418</v>
      </c>
      <c r="E662">
        <v>3</v>
      </c>
      <c r="F662" t="s">
        <v>9438</v>
      </c>
      <c r="G662">
        <v>21</v>
      </c>
      <c r="H662" s="5">
        <f t="shared" si="22"/>
        <v>1</v>
      </c>
      <c r="I662" s="5" t="str">
        <f ca="1">OFFSET('Appendix E'!$G$2,MATCH(A662,'Appendix E'!$A$3:$A$115,0),0)</f>
        <v>No</v>
      </c>
      <c r="J662" s="5" t="s">
        <v>9927</v>
      </c>
      <c r="K662" s="5" t="str">
        <f t="shared" si="21"/>
        <v>KI010</v>
      </c>
      <c r="L662" s="5" t="str">
        <f t="shared" si="23"/>
        <v>GEOGRAPHIC AREA</v>
      </c>
    </row>
    <row r="663" spans="1:12" x14ac:dyDescent="0.25">
      <c r="A663" t="s">
        <v>1220</v>
      </c>
      <c r="B663" t="s">
        <v>1950</v>
      </c>
      <c r="C663" s="5" t="s">
        <v>7301</v>
      </c>
      <c r="D663" t="s">
        <v>9418</v>
      </c>
      <c r="E663">
        <v>3</v>
      </c>
      <c r="F663" t="s">
        <v>1442</v>
      </c>
      <c r="G663">
        <v>38</v>
      </c>
      <c r="H663" s="5">
        <f t="shared" si="22"/>
        <v>1</v>
      </c>
      <c r="I663" s="5" t="str">
        <f ca="1">OFFSET('Appendix E'!$G$2,MATCH(A663,'Appendix E'!$A$3:$A$115,0),0)</f>
        <v>No</v>
      </c>
      <c r="K663" s="5" t="str">
        <f t="shared" si="21"/>
        <v>KI018</v>
      </c>
      <c r="L663" s="5" t="str">
        <f t="shared" si="23"/>
        <v>STUDY_1</v>
      </c>
    </row>
    <row r="664" spans="1:12" x14ac:dyDescent="0.25">
      <c r="A664" t="s">
        <v>1220</v>
      </c>
      <c r="B664" t="s">
        <v>1951</v>
      </c>
      <c r="C664" s="5" t="s">
        <v>7302</v>
      </c>
      <c r="D664" t="s">
        <v>9418</v>
      </c>
      <c r="E664">
        <v>3</v>
      </c>
      <c r="F664" t="s">
        <v>1442</v>
      </c>
      <c r="G664">
        <v>38</v>
      </c>
      <c r="H664" s="5">
        <f t="shared" si="22"/>
        <v>1</v>
      </c>
      <c r="I664" s="5" t="str">
        <f ca="1">OFFSET('Appendix E'!$G$2,MATCH(A664,'Appendix E'!$A$3:$A$115,0),0)</f>
        <v>No</v>
      </c>
      <c r="K664" s="5" t="str">
        <f t="shared" si="21"/>
        <v>KI019</v>
      </c>
      <c r="L664" s="5" t="str">
        <f t="shared" si="23"/>
        <v>STUDY_2</v>
      </c>
    </row>
    <row r="665" spans="1:12" x14ac:dyDescent="0.25">
      <c r="A665" t="s">
        <v>1220</v>
      </c>
      <c r="B665" t="s">
        <v>1952</v>
      </c>
      <c r="C665" s="5" t="s">
        <v>7303</v>
      </c>
      <c r="D665" t="s">
        <v>9418</v>
      </c>
      <c r="E665">
        <v>3</v>
      </c>
      <c r="F665" t="s">
        <v>9439</v>
      </c>
      <c r="G665">
        <v>23</v>
      </c>
      <c r="H665" s="5">
        <f t="shared" si="22"/>
        <v>1</v>
      </c>
      <c r="I665" s="5" t="str">
        <f ca="1">OFFSET('Appendix E'!$G$2,MATCH(A665,'Appendix E'!$A$3:$A$115,0),0)</f>
        <v>No</v>
      </c>
      <c r="J665" s="5" t="s">
        <v>9927</v>
      </c>
      <c r="K665" s="5" t="str">
        <f t="shared" si="21"/>
        <v>KI020</v>
      </c>
      <c r="L665" s="5" t="str">
        <f t="shared" si="23"/>
        <v>CLIMATE_ZONE</v>
      </c>
    </row>
    <row r="666" spans="1:12" x14ac:dyDescent="0.25">
      <c r="A666" t="s">
        <v>1220</v>
      </c>
      <c r="B666" t="s">
        <v>1953</v>
      </c>
      <c r="C666" s="5" t="s">
        <v>7304</v>
      </c>
      <c r="D666" t="s">
        <v>9418</v>
      </c>
      <c r="E666">
        <v>3</v>
      </c>
      <c r="F666" t="s">
        <v>1448</v>
      </c>
      <c r="G666">
        <v>37</v>
      </c>
      <c r="H666" s="5">
        <f t="shared" si="22"/>
        <v>1</v>
      </c>
      <c r="I666" s="5" t="str">
        <f ca="1">OFFSET('Appendix E'!$G$2,MATCH(A666,'Appendix E'!$A$3:$A$115,0),0)</f>
        <v>No</v>
      </c>
      <c r="J666" s="5" t="s">
        <v>9926</v>
      </c>
      <c r="K666" s="5" t="str">
        <f t="shared" si="21"/>
        <v>KM002</v>
      </c>
      <c r="L666" s="5" t="str">
        <f t="shared" si="23"/>
        <v>CURRENT UTILITY SERVING SITE</v>
      </c>
    </row>
    <row r="667" spans="1:12" x14ac:dyDescent="0.25">
      <c r="A667" t="s">
        <v>1220</v>
      </c>
      <c r="B667" t="s">
        <v>1954</v>
      </c>
      <c r="C667" s="5" t="s">
        <v>7305</v>
      </c>
      <c r="D667" t="s">
        <v>9418</v>
      </c>
      <c r="E667">
        <v>5</v>
      </c>
      <c r="F667" t="s">
        <v>9421</v>
      </c>
      <c r="G667">
        <v>21</v>
      </c>
      <c r="H667" s="5">
        <f t="shared" si="22"/>
        <v>1</v>
      </c>
      <c r="I667" s="5" t="str">
        <f ca="1">OFFSET('Appendix E'!$G$2,MATCH(A667,'Appendix E'!$A$3:$A$115,0),0)</f>
        <v>No</v>
      </c>
      <c r="J667" t="s">
        <v>9927</v>
      </c>
      <c r="K667" s="5" t="str">
        <f t="shared" si="21"/>
        <v>KM004</v>
      </c>
      <c r="L667" s="5" t="str">
        <f t="shared" si="23"/>
        <v>CURRENT ZIPCODE</v>
      </c>
    </row>
    <row r="668" spans="1:12" x14ac:dyDescent="0.25">
      <c r="A668" t="s">
        <v>1220</v>
      </c>
      <c r="B668" t="s">
        <v>1955</v>
      </c>
      <c r="C668" s="5" t="s">
        <v>7306</v>
      </c>
      <c r="D668" t="s">
        <v>9418</v>
      </c>
      <c r="E668">
        <v>4</v>
      </c>
      <c r="F668" t="s">
        <v>9421</v>
      </c>
      <c r="G668">
        <v>21</v>
      </c>
      <c r="H668" s="5">
        <f t="shared" si="22"/>
        <v>1</v>
      </c>
      <c r="I668" s="5" t="str">
        <f ca="1">OFFSET('Appendix E'!$G$2,MATCH(A668,'Appendix E'!$A$3:$A$115,0),0)</f>
        <v>No</v>
      </c>
      <c r="K668" s="5" t="str">
        <f t="shared" si="21"/>
        <v>KM008</v>
      </c>
      <c r="L668" s="5" t="str">
        <f t="shared" si="23"/>
        <v>YEAR MOVED IN</v>
      </c>
    </row>
    <row r="669" spans="1:12" x14ac:dyDescent="0.25">
      <c r="A669" t="s">
        <v>1220</v>
      </c>
      <c r="B669" t="s">
        <v>1956</v>
      </c>
      <c r="C669" s="5" t="s">
        <v>7307</v>
      </c>
      <c r="D669" t="s">
        <v>9418</v>
      </c>
      <c r="E669">
        <v>3</v>
      </c>
      <c r="F669" t="s">
        <v>9440</v>
      </c>
      <c r="G669">
        <v>21</v>
      </c>
      <c r="H669" s="5">
        <f t="shared" si="22"/>
        <v>1</v>
      </c>
      <c r="I669" s="5" t="str">
        <f ca="1">OFFSET('Appendix E'!$G$2,MATCH(A669,'Appendix E'!$A$3:$A$115,0),0)</f>
        <v>No</v>
      </c>
      <c r="K669" s="5" t="str">
        <f t="shared" si="21"/>
        <v>KM013</v>
      </c>
      <c r="L669" s="5" t="str">
        <f t="shared" si="23"/>
        <v>Urban/Rural Indicator</v>
      </c>
    </row>
    <row r="670" spans="1:12" x14ac:dyDescent="0.25">
      <c r="A670" t="s">
        <v>1220</v>
      </c>
      <c r="B670" t="s">
        <v>1957</v>
      </c>
      <c r="C670" s="5" t="s">
        <v>7308</v>
      </c>
      <c r="D670" t="s">
        <v>9418</v>
      </c>
      <c r="E670">
        <v>3</v>
      </c>
      <c r="F670" t="s">
        <v>1352</v>
      </c>
      <c r="G670">
        <v>34</v>
      </c>
      <c r="H670" s="5">
        <f t="shared" si="22"/>
        <v>1</v>
      </c>
      <c r="I670" s="5" t="str">
        <f ca="1">OFFSET('Appendix E'!$G$2,MATCH(A670,'Appendix E'!$A$3:$A$115,0),0)</f>
        <v>No</v>
      </c>
      <c r="K670" s="5" t="str">
        <f t="shared" si="21"/>
        <v>KM014</v>
      </c>
      <c r="L670" s="5" t="str">
        <f t="shared" si="23"/>
        <v>Occupants same in 83 and 85</v>
      </c>
    </row>
    <row r="671" spans="1:12" x14ac:dyDescent="0.25">
      <c r="A671" t="s">
        <v>1220</v>
      </c>
      <c r="B671" t="s">
        <v>1694</v>
      </c>
      <c r="C671" s="5" t="s">
        <v>7072</v>
      </c>
      <c r="D671" t="s">
        <v>9418</v>
      </c>
      <c r="E671">
        <v>3</v>
      </c>
      <c r="F671" t="s">
        <v>1352</v>
      </c>
      <c r="G671">
        <v>34</v>
      </c>
      <c r="H671" s="5">
        <f t="shared" si="22"/>
        <v>1</v>
      </c>
      <c r="I671" s="5" t="str">
        <f ca="1">OFFSET('Appendix E'!$G$2,MATCH(A671,'Appendix E'!$A$3:$A$115,0),0)</f>
        <v>No</v>
      </c>
      <c r="K671" s="5" t="str">
        <f t="shared" si="21"/>
        <v>KM015</v>
      </c>
      <c r="L671" s="5" t="str">
        <f t="shared" si="23"/>
        <v>Occupants same in 83 and 86</v>
      </c>
    </row>
    <row r="672" spans="1:12" x14ac:dyDescent="0.25">
      <c r="A672" t="s">
        <v>1220</v>
      </c>
      <c r="B672" t="s">
        <v>1958</v>
      </c>
      <c r="C672" s="5" t="s">
        <v>7309</v>
      </c>
      <c r="D672" t="s">
        <v>9418</v>
      </c>
      <c r="E672">
        <v>3</v>
      </c>
      <c r="F672" t="s">
        <v>1352</v>
      </c>
      <c r="G672">
        <v>34</v>
      </c>
      <c r="H672" s="5">
        <f t="shared" si="22"/>
        <v>1</v>
      </c>
      <c r="I672" s="5" t="str">
        <f ca="1">OFFSET('Appendix E'!$G$2,MATCH(A672,'Appendix E'!$A$3:$A$115,0),0)</f>
        <v>No</v>
      </c>
      <c r="K672" s="5" t="str">
        <f t="shared" si="21"/>
        <v>KM016</v>
      </c>
      <c r="L672" s="5" t="str">
        <f t="shared" si="23"/>
        <v>Occupants same in 85 and 86</v>
      </c>
    </row>
    <row r="673" spans="1:12" x14ac:dyDescent="0.25">
      <c r="A673" t="s">
        <v>1220</v>
      </c>
      <c r="B673" t="s">
        <v>1959</v>
      </c>
      <c r="C673" s="5" t="s">
        <v>7310</v>
      </c>
      <c r="D673" t="s">
        <v>9418</v>
      </c>
      <c r="E673">
        <v>3</v>
      </c>
      <c r="F673" t="s">
        <v>1352</v>
      </c>
      <c r="G673">
        <v>34</v>
      </c>
      <c r="H673" s="5">
        <f t="shared" si="22"/>
        <v>1</v>
      </c>
      <c r="I673" s="5" t="str">
        <f ca="1">OFFSET('Appendix E'!$G$2,MATCH(A673,'Appendix E'!$A$3:$A$115,0),0)</f>
        <v>No</v>
      </c>
      <c r="K673" s="5" t="str">
        <f t="shared" si="21"/>
        <v>KM017</v>
      </c>
      <c r="L673" s="5" t="str">
        <f t="shared" si="23"/>
        <v>Occupants same in 86 and 87</v>
      </c>
    </row>
    <row r="674" spans="1:12" x14ac:dyDescent="0.25">
      <c r="A674" t="s">
        <v>1220</v>
      </c>
      <c r="B674" t="s">
        <v>1960</v>
      </c>
      <c r="C674" s="5" t="s">
        <v>7311</v>
      </c>
      <c r="D674" t="s">
        <v>9418</v>
      </c>
      <c r="E674">
        <v>3</v>
      </c>
      <c r="F674" t="s">
        <v>9421</v>
      </c>
      <c r="G674">
        <v>21</v>
      </c>
      <c r="H674" s="5">
        <f t="shared" si="22"/>
        <v>1</v>
      </c>
      <c r="I674" s="5" t="str">
        <f ca="1">OFFSET('Appendix E'!$G$2,MATCH(A674,'Appendix E'!$A$3:$A$115,0),0)</f>
        <v>No</v>
      </c>
      <c r="K674" s="5" t="str">
        <f t="shared" si="21"/>
        <v>KS001</v>
      </c>
      <c r="L674" s="5" t="str">
        <f t="shared" si="23"/>
        <v>Number of rooms not heated</v>
      </c>
    </row>
    <row r="675" spans="1:12" x14ac:dyDescent="0.25">
      <c r="A675" t="s">
        <v>1220</v>
      </c>
      <c r="B675" t="s">
        <v>1961</v>
      </c>
      <c r="C675" s="5" t="s">
        <v>7312</v>
      </c>
      <c r="D675" t="s">
        <v>9418</v>
      </c>
      <c r="E675">
        <v>3</v>
      </c>
      <c r="F675" t="s">
        <v>9421</v>
      </c>
      <c r="G675">
        <v>21</v>
      </c>
      <c r="H675" s="5">
        <f t="shared" si="22"/>
        <v>1</v>
      </c>
      <c r="I675" s="5" t="str">
        <f ca="1">OFFSET('Appendix E'!$G$2,MATCH(A675,'Appendix E'!$A$3:$A$115,0),0)</f>
        <v>No</v>
      </c>
      <c r="K675" s="5" t="str">
        <f t="shared" si="21"/>
        <v>KS007</v>
      </c>
      <c r="L675" s="5" t="str">
        <f t="shared" si="23"/>
        <v>Number of rooms</v>
      </c>
    </row>
    <row r="676" spans="1:12" x14ac:dyDescent="0.25">
      <c r="A676" t="s">
        <v>1220</v>
      </c>
      <c r="B676" t="s">
        <v>1962</v>
      </c>
      <c r="C676" s="5" t="s">
        <v>7313</v>
      </c>
      <c r="D676" t="s">
        <v>9418</v>
      </c>
      <c r="E676">
        <v>4</v>
      </c>
      <c r="F676" t="s">
        <v>9421</v>
      </c>
      <c r="G676">
        <v>21</v>
      </c>
      <c r="H676" s="5">
        <f t="shared" si="22"/>
        <v>1</v>
      </c>
      <c r="I676" s="5" t="str">
        <f ca="1">OFFSET('Appendix E'!$G$2,MATCH(A676,'Appendix E'!$A$3:$A$115,0),0)</f>
        <v>No</v>
      </c>
      <c r="K676" s="5" t="str">
        <f t="shared" si="21"/>
        <v>KS017</v>
      </c>
      <c r="L676" s="5" t="str">
        <f t="shared" si="23"/>
        <v>FLOOR SQUARE FOOTAGE</v>
      </c>
    </row>
    <row r="677" spans="1:12" x14ac:dyDescent="0.25">
      <c r="A677" t="s">
        <v>1220</v>
      </c>
      <c r="B677" t="s">
        <v>1963</v>
      </c>
      <c r="C677" s="5" t="s">
        <v>7314</v>
      </c>
      <c r="D677" t="s">
        <v>9418</v>
      </c>
      <c r="E677">
        <v>4</v>
      </c>
      <c r="F677" t="s">
        <v>9421</v>
      </c>
      <c r="G677">
        <v>21</v>
      </c>
      <c r="H677" s="5">
        <f t="shared" si="22"/>
        <v>1</v>
      </c>
      <c r="I677" s="5" t="str">
        <f ca="1">OFFSET('Appendix E'!$G$2,MATCH(A677,'Appendix E'!$A$3:$A$115,0),0)</f>
        <v>No</v>
      </c>
      <c r="K677" s="5" t="str">
        <f t="shared" si="21"/>
        <v>KS018</v>
      </c>
      <c r="L677" s="5" t="str">
        <f t="shared" si="23"/>
        <v>Area of Unconditioned Zone/Total</v>
      </c>
    </row>
    <row r="678" spans="1:12" x14ac:dyDescent="0.25">
      <c r="A678" t="s">
        <v>1220</v>
      </c>
      <c r="B678" t="s">
        <v>1964</v>
      </c>
      <c r="C678" s="5" t="s">
        <v>7315</v>
      </c>
      <c r="D678" t="s">
        <v>9418</v>
      </c>
      <c r="E678">
        <v>4</v>
      </c>
      <c r="F678" t="s">
        <v>9421</v>
      </c>
      <c r="G678">
        <v>21</v>
      </c>
      <c r="H678" s="5">
        <f t="shared" si="22"/>
        <v>1</v>
      </c>
      <c r="I678" s="5" t="str">
        <f ca="1">OFFSET('Appendix E'!$G$2,MATCH(A678,'Appendix E'!$A$3:$A$115,0),0)</f>
        <v>No</v>
      </c>
      <c r="K678" s="5" t="str">
        <f t="shared" si="21"/>
        <v>KS019</v>
      </c>
      <c r="L678" s="5" t="str">
        <f t="shared" si="23"/>
        <v>Volumne of Conditioned Zone/Total</v>
      </c>
    </row>
    <row r="679" spans="1:12" x14ac:dyDescent="0.25">
      <c r="A679" t="s">
        <v>1220</v>
      </c>
      <c r="B679" t="s">
        <v>1965</v>
      </c>
      <c r="C679" s="5" t="s">
        <v>7316</v>
      </c>
      <c r="D679" t="s">
        <v>9418</v>
      </c>
      <c r="E679">
        <v>4</v>
      </c>
      <c r="F679" t="s">
        <v>9421</v>
      </c>
      <c r="G679">
        <v>21</v>
      </c>
      <c r="H679" s="5">
        <f t="shared" si="22"/>
        <v>1</v>
      </c>
      <c r="I679" s="5" t="str">
        <f ca="1">OFFSET('Appendix E'!$G$2,MATCH(A679,'Appendix E'!$A$3:$A$115,0),0)</f>
        <v>No</v>
      </c>
      <c r="K679" s="5" t="str">
        <f t="shared" si="21"/>
        <v>KS020</v>
      </c>
      <c r="L679" s="5" t="str">
        <f t="shared" si="23"/>
        <v>Volumne of Unconditioned Zone/Total</v>
      </c>
    </row>
    <row r="680" spans="1:12" x14ac:dyDescent="0.25">
      <c r="A680" t="s">
        <v>1220</v>
      </c>
      <c r="B680" t="s">
        <v>1966</v>
      </c>
      <c r="C680" s="5" t="s">
        <v>7317</v>
      </c>
      <c r="D680" t="s">
        <v>9418</v>
      </c>
      <c r="E680">
        <v>4</v>
      </c>
      <c r="F680" t="s">
        <v>9421</v>
      </c>
      <c r="G680">
        <v>21</v>
      </c>
      <c r="H680" s="5">
        <f t="shared" si="22"/>
        <v>1</v>
      </c>
      <c r="I680" s="5" t="str">
        <f ca="1">OFFSET('Appendix E'!$G$2,MATCH(A680,'Appendix E'!$A$3:$A$115,0),0)</f>
        <v>No</v>
      </c>
      <c r="K680" s="5" t="str">
        <f t="shared" si="21"/>
        <v>KS023</v>
      </c>
      <c r="L680" s="5" t="str">
        <f t="shared" si="23"/>
        <v>FLOOR UA</v>
      </c>
    </row>
    <row r="681" spans="1:12" x14ac:dyDescent="0.25">
      <c r="A681" t="s">
        <v>1220</v>
      </c>
      <c r="B681" t="s">
        <v>1967</v>
      </c>
      <c r="C681" s="5" t="s">
        <v>7318</v>
      </c>
      <c r="D681" t="s">
        <v>9418</v>
      </c>
      <c r="E681">
        <v>3</v>
      </c>
      <c r="F681" t="s">
        <v>9421</v>
      </c>
      <c r="G681">
        <v>21</v>
      </c>
      <c r="H681" s="5">
        <f t="shared" si="22"/>
        <v>1</v>
      </c>
      <c r="I681" s="5" t="str">
        <f ca="1">OFFSET('Appendix E'!$G$2,MATCH(A681,'Appendix E'!$A$3:$A$115,0),0)</f>
        <v>No</v>
      </c>
      <c r="K681" s="5" t="str">
        <f t="shared" si="21"/>
        <v>KS025</v>
      </c>
      <c r="L681" s="5" t="str">
        <f t="shared" si="23"/>
        <v>Number/All Windows</v>
      </c>
    </row>
    <row r="682" spans="1:12" x14ac:dyDescent="0.25">
      <c r="A682" t="s">
        <v>1220</v>
      </c>
      <c r="B682" t="s">
        <v>1968</v>
      </c>
      <c r="C682" s="5" t="s">
        <v>7319</v>
      </c>
      <c r="D682" t="s">
        <v>9418</v>
      </c>
      <c r="E682">
        <v>4</v>
      </c>
      <c r="F682" t="s">
        <v>9421</v>
      </c>
      <c r="G682">
        <v>21</v>
      </c>
      <c r="H682" s="5">
        <f t="shared" si="22"/>
        <v>1</v>
      </c>
      <c r="I682" s="5" t="str">
        <f ca="1">OFFSET('Appendix E'!$G$2,MATCH(A682,'Appendix E'!$A$3:$A$115,0),0)</f>
        <v>No</v>
      </c>
      <c r="K682" s="5" t="str">
        <f t="shared" si="21"/>
        <v>KS026</v>
      </c>
      <c r="L682" s="5" t="str">
        <f t="shared" si="23"/>
        <v>Gross Area/All Windows</v>
      </c>
    </row>
    <row r="683" spans="1:12" x14ac:dyDescent="0.25">
      <c r="A683" t="s">
        <v>1220</v>
      </c>
      <c r="B683" t="s">
        <v>1969</v>
      </c>
      <c r="C683" s="5" t="s">
        <v>7320</v>
      </c>
      <c r="D683" t="s">
        <v>9418</v>
      </c>
      <c r="E683">
        <v>4</v>
      </c>
      <c r="F683" t="s">
        <v>9421</v>
      </c>
      <c r="G683">
        <v>21</v>
      </c>
      <c r="H683" s="5">
        <f t="shared" si="22"/>
        <v>1</v>
      </c>
      <c r="I683" s="5" t="str">
        <f ca="1">OFFSET('Appendix E'!$G$2,MATCH(A683,'Appendix E'!$A$3:$A$115,0),0)</f>
        <v>No</v>
      </c>
      <c r="K683" s="5" t="str">
        <f t="shared" si="21"/>
        <v>KS027</v>
      </c>
      <c r="L683" s="5" t="str">
        <f t="shared" si="23"/>
        <v>Net Area/All Windows</v>
      </c>
    </row>
    <row r="684" spans="1:12" x14ac:dyDescent="0.25">
      <c r="A684" t="s">
        <v>1220</v>
      </c>
      <c r="B684" t="s">
        <v>1970</v>
      </c>
      <c r="C684" s="5" t="s">
        <v>7321</v>
      </c>
      <c r="D684" t="s">
        <v>9418</v>
      </c>
      <c r="E684">
        <v>4</v>
      </c>
      <c r="F684" t="s">
        <v>9421</v>
      </c>
      <c r="G684">
        <v>21</v>
      </c>
      <c r="H684" s="5">
        <f t="shared" si="22"/>
        <v>1</v>
      </c>
      <c r="I684" s="5" t="str">
        <f ca="1">OFFSET('Appendix E'!$G$2,MATCH(A684,'Appendix E'!$A$3:$A$115,0),0)</f>
        <v>No</v>
      </c>
      <c r="K684" s="5" t="str">
        <f t="shared" si="21"/>
        <v>KS028</v>
      </c>
      <c r="L684" s="5" t="str">
        <f t="shared" si="23"/>
        <v>Area New Caulked/All Windows</v>
      </c>
    </row>
    <row r="685" spans="1:12" x14ac:dyDescent="0.25">
      <c r="A685" t="s">
        <v>1220</v>
      </c>
      <c r="B685" t="s">
        <v>1971</v>
      </c>
      <c r="C685" s="5" t="s">
        <v>7322</v>
      </c>
      <c r="D685" t="s">
        <v>9418</v>
      </c>
      <c r="E685">
        <v>4</v>
      </c>
      <c r="F685" t="s">
        <v>9421</v>
      </c>
      <c r="G685">
        <v>21</v>
      </c>
      <c r="H685" s="5">
        <f t="shared" si="22"/>
        <v>1</v>
      </c>
      <c r="I685" s="5" t="str">
        <f ca="1">OFFSET('Appendix E'!$G$2,MATCH(A685,'Appendix E'!$A$3:$A$115,0),0)</f>
        <v>No</v>
      </c>
      <c r="K685" s="5" t="str">
        <f t="shared" si="21"/>
        <v>KS029</v>
      </c>
      <c r="L685" s="5" t="str">
        <f t="shared" si="23"/>
        <v>Area Old Caulked/All Windows</v>
      </c>
    </row>
    <row r="686" spans="1:12" x14ac:dyDescent="0.25">
      <c r="A686" t="s">
        <v>1220</v>
      </c>
      <c r="B686" t="s">
        <v>1972</v>
      </c>
      <c r="C686" s="5" t="s">
        <v>7323</v>
      </c>
      <c r="D686" t="s">
        <v>9418</v>
      </c>
      <c r="E686">
        <v>4</v>
      </c>
      <c r="F686" t="s">
        <v>9421</v>
      </c>
      <c r="G686">
        <v>21</v>
      </c>
      <c r="H686" s="5">
        <f t="shared" si="22"/>
        <v>1</v>
      </c>
      <c r="I686" s="5" t="str">
        <f ca="1">OFFSET('Appendix E'!$G$2,MATCH(A686,'Appendix E'!$A$3:$A$115,0),0)</f>
        <v>No</v>
      </c>
      <c r="K686" s="5" t="str">
        <f t="shared" si="21"/>
        <v>KS030</v>
      </c>
      <c r="L686" s="5" t="str">
        <f t="shared" si="23"/>
        <v>Area Weatherstripped/All Windows</v>
      </c>
    </row>
    <row r="687" spans="1:12" x14ac:dyDescent="0.25">
      <c r="A687" t="s">
        <v>1220</v>
      </c>
      <c r="B687" t="s">
        <v>1973</v>
      </c>
      <c r="C687" s="5" t="s">
        <v>7324</v>
      </c>
      <c r="D687" t="s">
        <v>9418</v>
      </c>
      <c r="E687">
        <v>4</v>
      </c>
      <c r="F687" t="s">
        <v>9421</v>
      </c>
      <c r="G687">
        <v>21</v>
      </c>
      <c r="H687" s="5">
        <f t="shared" si="22"/>
        <v>1</v>
      </c>
      <c r="I687" s="5" t="str">
        <f ca="1">OFFSET('Appendix E'!$G$2,MATCH(A687,'Appendix E'!$A$3:$A$115,0),0)</f>
        <v>No</v>
      </c>
      <c r="K687" s="5" t="str">
        <f t="shared" si="21"/>
        <v>KS032</v>
      </c>
      <c r="L687" s="5" t="str">
        <f t="shared" si="23"/>
        <v>Gross Area/North</v>
      </c>
    </row>
    <row r="688" spans="1:12" x14ac:dyDescent="0.25">
      <c r="A688" t="s">
        <v>1220</v>
      </c>
      <c r="B688" t="s">
        <v>1974</v>
      </c>
      <c r="C688" s="5" t="s">
        <v>7325</v>
      </c>
      <c r="D688" t="s">
        <v>9418</v>
      </c>
      <c r="E688">
        <v>4</v>
      </c>
      <c r="F688" t="s">
        <v>9421</v>
      </c>
      <c r="G688">
        <v>21</v>
      </c>
      <c r="H688" s="5">
        <f t="shared" si="22"/>
        <v>1</v>
      </c>
      <c r="I688" s="5" t="str">
        <f ca="1">OFFSET('Appendix E'!$G$2,MATCH(A688,'Appendix E'!$A$3:$A$115,0),0)</f>
        <v>No</v>
      </c>
      <c r="K688" s="5" t="str">
        <f t="shared" si="21"/>
        <v>KS033</v>
      </c>
      <c r="L688" s="5" t="str">
        <f t="shared" si="23"/>
        <v>Net Area/North</v>
      </c>
    </row>
    <row r="689" spans="1:12" x14ac:dyDescent="0.25">
      <c r="A689" t="s">
        <v>1220</v>
      </c>
      <c r="B689" t="s">
        <v>1975</v>
      </c>
      <c r="C689" s="5" t="s">
        <v>7326</v>
      </c>
      <c r="D689" t="s">
        <v>9418</v>
      </c>
      <c r="E689">
        <v>4</v>
      </c>
      <c r="F689" t="s">
        <v>9421</v>
      </c>
      <c r="G689">
        <v>21</v>
      </c>
      <c r="H689" s="5">
        <f t="shared" si="22"/>
        <v>1</v>
      </c>
      <c r="I689" s="5" t="str">
        <f ca="1">OFFSET('Appendix E'!$G$2,MATCH(A689,'Appendix E'!$A$3:$A$115,0),0)</f>
        <v>No</v>
      </c>
      <c r="K689" s="5" t="str">
        <f t="shared" si="21"/>
        <v>KS034</v>
      </c>
      <c r="L689" s="5" t="str">
        <f t="shared" si="23"/>
        <v>Area New Caulked/North</v>
      </c>
    </row>
    <row r="690" spans="1:12" x14ac:dyDescent="0.25">
      <c r="A690" t="s">
        <v>1220</v>
      </c>
      <c r="B690" t="s">
        <v>1976</v>
      </c>
      <c r="C690" s="5" t="s">
        <v>7327</v>
      </c>
      <c r="D690" t="s">
        <v>9418</v>
      </c>
      <c r="E690">
        <v>4</v>
      </c>
      <c r="F690" t="s">
        <v>9421</v>
      </c>
      <c r="G690">
        <v>21</v>
      </c>
      <c r="H690" s="5">
        <f t="shared" si="22"/>
        <v>1</v>
      </c>
      <c r="I690" s="5" t="str">
        <f ca="1">OFFSET('Appendix E'!$G$2,MATCH(A690,'Appendix E'!$A$3:$A$115,0),0)</f>
        <v>No</v>
      </c>
      <c r="K690" s="5" t="str">
        <f t="shared" si="21"/>
        <v>KS035</v>
      </c>
      <c r="L690" s="5" t="str">
        <f t="shared" si="23"/>
        <v>Area Old Caulked/North</v>
      </c>
    </row>
    <row r="691" spans="1:12" x14ac:dyDescent="0.25">
      <c r="A691" t="s">
        <v>1220</v>
      </c>
      <c r="B691" t="s">
        <v>1977</v>
      </c>
      <c r="C691" s="5" t="s">
        <v>7328</v>
      </c>
      <c r="D691" t="s">
        <v>9418</v>
      </c>
      <c r="E691">
        <v>4</v>
      </c>
      <c r="F691" t="s">
        <v>9421</v>
      </c>
      <c r="G691">
        <v>21</v>
      </c>
      <c r="H691" s="5">
        <f t="shared" si="22"/>
        <v>1</v>
      </c>
      <c r="I691" s="5" t="str">
        <f ca="1">OFFSET('Appendix E'!$G$2,MATCH(A691,'Appendix E'!$A$3:$A$115,0),0)</f>
        <v>No</v>
      </c>
      <c r="K691" s="5" t="str">
        <f t="shared" si="21"/>
        <v>KS036</v>
      </c>
      <c r="L691" s="5" t="str">
        <f t="shared" si="23"/>
        <v>Area Weatherstripped/North</v>
      </c>
    </row>
    <row r="692" spans="1:12" x14ac:dyDescent="0.25">
      <c r="A692" t="s">
        <v>1220</v>
      </c>
      <c r="B692" t="s">
        <v>1978</v>
      </c>
      <c r="C692" s="5" t="s">
        <v>7329</v>
      </c>
      <c r="D692" t="s">
        <v>9418</v>
      </c>
      <c r="E692">
        <v>4</v>
      </c>
      <c r="F692" t="s">
        <v>9421</v>
      </c>
      <c r="G692">
        <v>21</v>
      </c>
      <c r="H692" s="5">
        <f t="shared" si="22"/>
        <v>1</v>
      </c>
      <c r="I692" s="5" t="str">
        <f ca="1">OFFSET('Appendix E'!$G$2,MATCH(A692,'Appendix E'!$A$3:$A$115,0),0)</f>
        <v>No</v>
      </c>
      <c r="K692" s="5" t="str">
        <f t="shared" si="21"/>
        <v>KS037</v>
      </c>
      <c r="L692" s="5" t="str">
        <f t="shared" si="23"/>
        <v>Gross Area/Northeast</v>
      </c>
    </row>
    <row r="693" spans="1:12" x14ac:dyDescent="0.25">
      <c r="A693" t="s">
        <v>1220</v>
      </c>
      <c r="B693" t="s">
        <v>1979</v>
      </c>
      <c r="C693" s="5" t="s">
        <v>7330</v>
      </c>
      <c r="D693" t="s">
        <v>9418</v>
      </c>
      <c r="E693">
        <v>4</v>
      </c>
      <c r="F693" t="s">
        <v>9421</v>
      </c>
      <c r="G693">
        <v>21</v>
      </c>
      <c r="H693" s="5">
        <f t="shared" si="22"/>
        <v>1</v>
      </c>
      <c r="I693" s="5" t="str">
        <f ca="1">OFFSET('Appendix E'!$G$2,MATCH(A693,'Appendix E'!$A$3:$A$115,0),0)</f>
        <v>No</v>
      </c>
      <c r="K693" s="5" t="str">
        <f t="shared" si="21"/>
        <v>KS038</v>
      </c>
      <c r="L693" s="5" t="str">
        <f t="shared" si="23"/>
        <v>Net Area/Northeast</v>
      </c>
    </row>
    <row r="694" spans="1:12" x14ac:dyDescent="0.25">
      <c r="A694" t="s">
        <v>1220</v>
      </c>
      <c r="B694" t="s">
        <v>1980</v>
      </c>
      <c r="C694" s="5" t="s">
        <v>7331</v>
      </c>
      <c r="D694" t="s">
        <v>9418</v>
      </c>
      <c r="E694">
        <v>4</v>
      </c>
      <c r="F694" t="s">
        <v>9421</v>
      </c>
      <c r="G694">
        <v>21</v>
      </c>
      <c r="H694" s="5">
        <f t="shared" si="22"/>
        <v>1</v>
      </c>
      <c r="I694" s="5" t="str">
        <f ca="1">OFFSET('Appendix E'!$G$2,MATCH(A694,'Appendix E'!$A$3:$A$115,0),0)</f>
        <v>No</v>
      </c>
      <c r="K694" s="5" t="str">
        <f t="shared" si="21"/>
        <v>KS039</v>
      </c>
      <c r="L694" s="5" t="str">
        <f t="shared" si="23"/>
        <v>Area New Caulked/Northeast</v>
      </c>
    </row>
    <row r="695" spans="1:12" x14ac:dyDescent="0.25">
      <c r="A695" t="s">
        <v>1220</v>
      </c>
      <c r="B695" t="s">
        <v>1981</v>
      </c>
      <c r="C695" s="5" t="s">
        <v>7332</v>
      </c>
      <c r="D695" t="s">
        <v>9418</v>
      </c>
      <c r="E695">
        <v>4</v>
      </c>
      <c r="F695" t="s">
        <v>9421</v>
      </c>
      <c r="G695">
        <v>21</v>
      </c>
      <c r="H695" s="5">
        <f t="shared" si="22"/>
        <v>1</v>
      </c>
      <c r="I695" s="5" t="str">
        <f ca="1">OFFSET('Appendix E'!$G$2,MATCH(A695,'Appendix E'!$A$3:$A$115,0),0)</f>
        <v>No</v>
      </c>
      <c r="K695" s="5" t="str">
        <f t="shared" si="21"/>
        <v>KS040</v>
      </c>
      <c r="L695" s="5" t="str">
        <f t="shared" si="23"/>
        <v>Area Old Caulked/Northeast</v>
      </c>
    </row>
    <row r="696" spans="1:12" x14ac:dyDescent="0.25">
      <c r="A696" t="s">
        <v>1220</v>
      </c>
      <c r="B696" t="s">
        <v>1982</v>
      </c>
      <c r="C696" s="5" t="s">
        <v>7333</v>
      </c>
      <c r="D696" t="s">
        <v>9418</v>
      </c>
      <c r="E696">
        <v>4</v>
      </c>
      <c r="F696" t="s">
        <v>9421</v>
      </c>
      <c r="G696">
        <v>21</v>
      </c>
      <c r="H696" s="5">
        <f t="shared" si="22"/>
        <v>1</v>
      </c>
      <c r="I696" s="5" t="str">
        <f ca="1">OFFSET('Appendix E'!$G$2,MATCH(A696,'Appendix E'!$A$3:$A$115,0),0)</f>
        <v>No</v>
      </c>
      <c r="K696" s="5" t="str">
        <f t="shared" si="21"/>
        <v>KS041</v>
      </c>
      <c r="L696" s="5" t="str">
        <f t="shared" si="23"/>
        <v>Area Weatherstripped/Northeast</v>
      </c>
    </row>
    <row r="697" spans="1:12" x14ac:dyDescent="0.25">
      <c r="A697" t="s">
        <v>1220</v>
      </c>
      <c r="B697" t="s">
        <v>1983</v>
      </c>
      <c r="C697" s="5" t="s">
        <v>7334</v>
      </c>
      <c r="D697" t="s">
        <v>9418</v>
      </c>
      <c r="E697">
        <v>4</v>
      </c>
      <c r="F697" t="s">
        <v>9421</v>
      </c>
      <c r="G697">
        <v>21</v>
      </c>
      <c r="H697" s="5">
        <f t="shared" si="22"/>
        <v>1</v>
      </c>
      <c r="I697" s="5" t="str">
        <f ca="1">OFFSET('Appendix E'!$G$2,MATCH(A697,'Appendix E'!$A$3:$A$115,0),0)</f>
        <v>No</v>
      </c>
      <c r="K697" s="5" t="str">
        <f t="shared" si="21"/>
        <v>KS042</v>
      </c>
      <c r="L697" s="5" t="str">
        <f t="shared" si="23"/>
        <v>Gross Area/East</v>
      </c>
    </row>
    <row r="698" spans="1:12" x14ac:dyDescent="0.25">
      <c r="A698" t="s">
        <v>1220</v>
      </c>
      <c r="B698" t="s">
        <v>1984</v>
      </c>
      <c r="C698" s="5" t="s">
        <v>7335</v>
      </c>
      <c r="D698" t="s">
        <v>9418</v>
      </c>
      <c r="E698">
        <v>4</v>
      </c>
      <c r="F698" t="s">
        <v>9421</v>
      </c>
      <c r="G698">
        <v>21</v>
      </c>
      <c r="H698" s="5">
        <f t="shared" si="22"/>
        <v>1</v>
      </c>
      <c r="I698" s="5" t="str">
        <f ca="1">OFFSET('Appendix E'!$G$2,MATCH(A698,'Appendix E'!$A$3:$A$115,0),0)</f>
        <v>No</v>
      </c>
      <c r="K698" s="5" t="str">
        <f t="shared" si="21"/>
        <v>KS043</v>
      </c>
      <c r="L698" s="5" t="str">
        <f t="shared" si="23"/>
        <v>Net Area/East</v>
      </c>
    </row>
    <row r="699" spans="1:12" x14ac:dyDescent="0.25">
      <c r="A699" t="s">
        <v>1220</v>
      </c>
      <c r="B699" t="s">
        <v>1985</v>
      </c>
      <c r="C699" s="5" t="s">
        <v>7336</v>
      </c>
      <c r="D699" t="s">
        <v>9418</v>
      </c>
      <c r="E699">
        <v>4</v>
      </c>
      <c r="F699" t="s">
        <v>9421</v>
      </c>
      <c r="G699">
        <v>21</v>
      </c>
      <c r="H699" s="5">
        <f t="shared" si="22"/>
        <v>1</v>
      </c>
      <c r="I699" s="5" t="str">
        <f ca="1">OFFSET('Appendix E'!$G$2,MATCH(A699,'Appendix E'!$A$3:$A$115,0),0)</f>
        <v>No</v>
      </c>
      <c r="K699" s="5" t="str">
        <f t="shared" si="21"/>
        <v>KS044</v>
      </c>
      <c r="L699" s="5" t="str">
        <f t="shared" si="23"/>
        <v>Area New Caulked/East</v>
      </c>
    </row>
    <row r="700" spans="1:12" x14ac:dyDescent="0.25">
      <c r="A700" t="s">
        <v>1220</v>
      </c>
      <c r="B700" t="s">
        <v>1986</v>
      </c>
      <c r="C700" s="5" t="s">
        <v>7337</v>
      </c>
      <c r="D700" t="s">
        <v>9418</v>
      </c>
      <c r="E700">
        <v>4</v>
      </c>
      <c r="F700" t="s">
        <v>9421</v>
      </c>
      <c r="G700">
        <v>21</v>
      </c>
      <c r="H700" s="5">
        <f t="shared" si="22"/>
        <v>1</v>
      </c>
      <c r="I700" s="5" t="str">
        <f ca="1">OFFSET('Appendix E'!$G$2,MATCH(A700,'Appendix E'!$A$3:$A$115,0),0)</f>
        <v>No</v>
      </c>
      <c r="K700" s="5" t="str">
        <f t="shared" si="21"/>
        <v>KS045</v>
      </c>
      <c r="L700" s="5" t="str">
        <f t="shared" si="23"/>
        <v>Area Old Caulked/East</v>
      </c>
    </row>
    <row r="701" spans="1:12" x14ac:dyDescent="0.25">
      <c r="A701" t="s">
        <v>1220</v>
      </c>
      <c r="B701" t="s">
        <v>1987</v>
      </c>
      <c r="C701" s="5" t="s">
        <v>7338</v>
      </c>
      <c r="D701" t="s">
        <v>9418</v>
      </c>
      <c r="E701">
        <v>4</v>
      </c>
      <c r="F701" t="s">
        <v>9421</v>
      </c>
      <c r="G701">
        <v>21</v>
      </c>
      <c r="H701" s="5">
        <f t="shared" si="22"/>
        <v>1</v>
      </c>
      <c r="I701" s="5" t="str">
        <f ca="1">OFFSET('Appendix E'!$G$2,MATCH(A701,'Appendix E'!$A$3:$A$115,0),0)</f>
        <v>No</v>
      </c>
      <c r="K701" s="5" t="str">
        <f t="shared" si="21"/>
        <v>KS046</v>
      </c>
      <c r="L701" s="5" t="str">
        <f t="shared" si="23"/>
        <v>Area Weatherstripped/East</v>
      </c>
    </row>
    <row r="702" spans="1:12" x14ac:dyDescent="0.25">
      <c r="A702" t="s">
        <v>1220</v>
      </c>
      <c r="B702" t="s">
        <v>1988</v>
      </c>
      <c r="C702" s="5" t="s">
        <v>7339</v>
      </c>
      <c r="D702" t="s">
        <v>9418</v>
      </c>
      <c r="E702">
        <v>4</v>
      </c>
      <c r="F702" t="s">
        <v>9421</v>
      </c>
      <c r="G702">
        <v>21</v>
      </c>
      <c r="H702" s="5">
        <f t="shared" si="22"/>
        <v>1</v>
      </c>
      <c r="I702" s="5" t="str">
        <f ca="1">OFFSET('Appendix E'!$G$2,MATCH(A702,'Appendix E'!$A$3:$A$115,0),0)</f>
        <v>No</v>
      </c>
      <c r="K702" s="5" t="str">
        <f t="shared" si="21"/>
        <v>KS047</v>
      </c>
      <c r="L702" s="5" t="str">
        <f t="shared" si="23"/>
        <v>Gross Area/Southeast</v>
      </c>
    </row>
    <row r="703" spans="1:12" x14ac:dyDescent="0.25">
      <c r="A703" t="s">
        <v>1220</v>
      </c>
      <c r="B703" t="s">
        <v>1989</v>
      </c>
      <c r="C703" s="5" t="s">
        <v>7340</v>
      </c>
      <c r="D703" t="s">
        <v>9418</v>
      </c>
      <c r="E703">
        <v>4</v>
      </c>
      <c r="F703" t="s">
        <v>9421</v>
      </c>
      <c r="G703">
        <v>21</v>
      </c>
      <c r="H703" s="5">
        <f t="shared" si="22"/>
        <v>1</v>
      </c>
      <c r="I703" s="5" t="str">
        <f ca="1">OFFSET('Appendix E'!$G$2,MATCH(A703,'Appendix E'!$A$3:$A$115,0),0)</f>
        <v>No</v>
      </c>
      <c r="K703" s="5" t="str">
        <f t="shared" si="21"/>
        <v>KS048</v>
      </c>
      <c r="L703" s="5" t="str">
        <f t="shared" si="23"/>
        <v>Net Area/Southeast</v>
      </c>
    </row>
    <row r="704" spans="1:12" x14ac:dyDescent="0.25">
      <c r="A704" t="s">
        <v>1220</v>
      </c>
      <c r="B704" t="s">
        <v>1990</v>
      </c>
      <c r="C704" s="5" t="s">
        <v>7341</v>
      </c>
      <c r="D704" t="s">
        <v>9418</v>
      </c>
      <c r="E704">
        <v>4</v>
      </c>
      <c r="F704" t="s">
        <v>9421</v>
      </c>
      <c r="G704">
        <v>21</v>
      </c>
      <c r="H704" s="5">
        <f t="shared" si="22"/>
        <v>1</v>
      </c>
      <c r="I704" s="5" t="str">
        <f ca="1">OFFSET('Appendix E'!$G$2,MATCH(A704,'Appendix E'!$A$3:$A$115,0),0)</f>
        <v>No</v>
      </c>
      <c r="K704" s="5" t="str">
        <f t="shared" si="21"/>
        <v>KS049</v>
      </c>
      <c r="L704" s="5" t="str">
        <f t="shared" si="23"/>
        <v>Area New Caulked/Southeast</v>
      </c>
    </row>
    <row r="705" spans="1:12" x14ac:dyDescent="0.25">
      <c r="A705" t="s">
        <v>1220</v>
      </c>
      <c r="B705" t="s">
        <v>1991</v>
      </c>
      <c r="C705" s="5" t="s">
        <v>7342</v>
      </c>
      <c r="D705" t="s">
        <v>9418</v>
      </c>
      <c r="E705">
        <v>4</v>
      </c>
      <c r="F705" t="s">
        <v>9421</v>
      </c>
      <c r="G705">
        <v>21</v>
      </c>
      <c r="H705" s="5">
        <f t="shared" si="22"/>
        <v>1</v>
      </c>
      <c r="I705" s="5" t="str">
        <f ca="1">OFFSET('Appendix E'!$G$2,MATCH(A705,'Appendix E'!$A$3:$A$115,0),0)</f>
        <v>No</v>
      </c>
      <c r="K705" s="5" t="str">
        <f t="shared" si="21"/>
        <v>KS050</v>
      </c>
      <c r="L705" s="5" t="str">
        <f t="shared" si="23"/>
        <v>Area Old Caulked/Southeast</v>
      </c>
    </row>
    <row r="706" spans="1:12" x14ac:dyDescent="0.25">
      <c r="A706" t="s">
        <v>1220</v>
      </c>
      <c r="B706" t="s">
        <v>1992</v>
      </c>
      <c r="C706" s="5" t="s">
        <v>7343</v>
      </c>
      <c r="D706" t="s">
        <v>9418</v>
      </c>
      <c r="E706">
        <v>4</v>
      </c>
      <c r="F706" t="s">
        <v>9421</v>
      </c>
      <c r="G706">
        <v>21</v>
      </c>
      <c r="H706" s="5">
        <f t="shared" si="22"/>
        <v>1</v>
      </c>
      <c r="I706" s="5" t="str">
        <f ca="1">OFFSET('Appendix E'!$G$2,MATCH(A706,'Appendix E'!$A$3:$A$115,0),0)</f>
        <v>No</v>
      </c>
      <c r="K706" s="5" t="str">
        <f t="shared" ref="K706:K769" si="24">B706</f>
        <v>KS051</v>
      </c>
      <c r="L706" s="5" t="str">
        <f t="shared" si="23"/>
        <v>Area Weatherstripped/Southeast</v>
      </c>
    </row>
    <row r="707" spans="1:12" x14ac:dyDescent="0.25">
      <c r="A707" t="s">
        <v>1220</v>
      </c>
      <c r="B707" t="s">
        <v>1993</v>
      </c>
      <c r="C707" s="5" t="s">
        <v>7344</v>
      </c>
      <c r="D707" t="s">
        <v>9418</v>
      </c>
      <c r="E707">
        <v>4</v>
      </c>
      <c r="F707" t="s">
        <v>9421</v>
      </c>
      <c r="G707">
        <v>21</v>
      </c>
      <c r="H707" s="5">
        <f t="shared" si="22"/>
        <v>1</v>
      </c>
      <c r="I707" s="5" t="str">
        <f ca="1">OFFSET('Appendix E'!$G$2,MATCH(A707,'Appendix E'!$A$3:$A$115,0),0)</f>
        <v>No</v>
      </c>
      <c r="K707" s="5" t="str">
        <f t="shared" si="24"/>
        <v>KS052</v>
      </c>
      <c r="L707" s="5" t="str">
        <f t="shared" si="23"/>
        <v>Gross Area/South</v>
      </c>
    </row>
    <row r="708" spans="1:12" x14ac:dyDescent="0.25">
      <c r="A708" t="s">
        <v>1220</v>
      </c>
      <c r="B708" t="s">
        <v>1994</v>
      </c>
      <c r="C708" s="5" t="s">
        <v>7345</v>
      </c>
      <c r="D708" t="s">
        <v>9418</v>
      </c>
      <c r="E708">
        <v>4</v>
      </c>
      <c r="F708" t="s">
        <v>9421</v>
      </c>
      <c r="G708">
        <v>21</v>
      </c>
      <c r="H708" s="5">
        <f t="shared" ref="H708:H771" si="25">IF(F708&lt;&gt;"",1,"")</f>
        <v>1</v>
      </c>
      <c r="I708" s="5" t="str">
        <f ca="1">OFFSET('Appendix E'!$G$2,MATCH(A708,'Appendix E'!$A$3:$A$115,0),0)</f>
        <v>No</v>
      </c>
      <c r="K708" s="5" t="str">
        <f t="shared" si="24"/>
        <v>KS053</v>
      </c>
      <c r="L708" s="5" t="str">
        <f t="shared" si="23"/>
        <v>Net Area/South</v>
      </c>
    </row>
    <row r="709" spans="1:12" x14ac:dyDescent="0.25">
      <c r="A709" t="s">
        <v>1220</v>
      </c>
      <c r="B709" t="s">
        <v>1995</v>
      </c>
      <c r="C709" s="5" t="s">
        <v>7346</v>
      </c>
      <c r="D709" t="s">
        <v>9418</v>
      </c>
      <c r="E709">
        <v>4</v>
      </c>
      <c r="F709" t="s">
        <v>9421</v>
      </c>
      <c r="G709">
        <v>21</v>
      </c>
      <c r="H709" s="5">
        <f t="shared" si="25"/>
        <v>1</v>
      </c>
      <c r="I709" s="5" t="str">
        <f ca="1">OFFSET('Appendix E'!$G$2,MATCH(A709,'Appendix E'!$A$3:$A$115,0),0)</f>
        <v>No</v>
      </c>
      <c r="K709" s="5" t="str">
        <f t="shared" si="24"/>
        <v>KS054</v>
      </c>
      <c r="L709" s="5" t="str">
        <f t="shared" ref="L709:L772" si="26">C709</f>
        <v>Area New Caulked/South</v>
      </c>
    </row>
    <row r="710" spans="1:12" x14ac:dyDescent="0.25">
      <c r="A710" t="s">
        <v>1220</v>
      </c>
      <c r="B710" t="s">
        <v>1996</v>
      </c>
      <c r="C710" s="5" t="s">
        <v>7347</v>
      </c>
      <c r="D710" t="s">
        <v>9418</v>
      </c>
      <c r="E710">
        <v>4</v>
      </c>
      <c r="F710" t="s">
        <v>9421</v>
      </c>
      <c r="G710">
        <v>21</v>
      </c>
      <c r="H710" s="5">
        <f t="shared" si="25"/>
        <v>1</v>
      </c>
      <c r="I710" s="5" t="str">
        <f ca="1">OFFSET('Appendix E'!$G$2,MATCH(A710,'Appendix E'!$A$3:$A$115,0),0)</f>
        <v>No</v>
      </c>
      <c r="K710" s="5" t="str">
        <f t="shared" si="24"/>
        <v>KS055</v>
      </c>
      <c r="L710" s="5" t="str">
        <f t="shared" si="26"/>
        <v>Area Old Caulked/South</v>
      </c>
    </row>
    <row r="711" spans="1:12" x14ac:dyDescent="0.25">
      <c r="A711" t="s">
        <v>1220</v>
      </c>
      <c r="B711" t="s">
        <v>1997</v>
      </c>
      <c r="C711" s="5" t="s">
        <v>7348</v>
      </c>
      <c r="D711" t="s">
        <v>9418</v>
      </c>
      <c r="E711">
        <v>4</v>
      </c>
      <c r="F711" t="s">
        <v>9421</v>
      </c>
      <c r="G711">
        <v>21</v>
      </c>
      <c r="H711" s="5">
        <f t="shared" si="25"/>
        <v>1</v>
      </c>
      <c r="I711" s="5" t="str">
        <f ca="1">OFFSET('Appendix E'!$G$2,MATCH(A711,'Appendix E'!$A$3:$A$115,0),0)</f>
        <v>No</v>
      </c>
      <c r="K711" s="5" t="str">
        <f t="shared" si="24"/>
        <v>KS056</v>
      </c>
      <c r="L711" s="5" t="str">
        <f t="shared" si="26"/>
        <v>Area Weatherstripped/South</v>
      </c>
    </row>
    <row r="712" spans="1:12" x14ac:dyDescent="0.25">
      <c r="A712" t="s">
        <v>1220</v>
      </c>
      <c r="B712" t="s">
        <v>1998</v>
      </c>
      <c r="C712" s="5" t="s">
        <v>7349</v>
      </c>
      <c r="D712" t="s">
        <v>9418</v>
      </c>
      <c r="E712">
        <v>4</v>
      </c>
      <c r="F712" t="s">
        <v>9421</v>
      </c>
      <c r="G712">
        <v>21</v>
      </c>
      <c r="H712" s="5">
        <f t="shared" si="25"/>
        <v>1</v>
      </c>
      <c r="I712" s="5" t="str">
        <f ca="1">OFFSET('Appendix E'!$G$2,MATCH(A712,'Appendix E'!$A$3:$A$115,0),0)</f>
        <v>No</v>
      </c>
      <c r="K712" s="5" t="str">
        <f t="shared" si="24"/>
        <v>KS057</v>
      </c>
      <c r="L712" s="5" t="str">
        <f t="shared" si="26"/>
        <v>Gross Area/Southwest</v>
      </c>
    </row>
    <row r="713" spans="1:12" x14ac:dyDescent="0.25">
      <c r="A713" t="s">
        <v>1220</v>
      </c>
      <c r="B713" t="s">
        <v>1999</v>
      </c>
      <c r="C713" s="5" t="s">
        <v>7350</v>
      </c>
      <c r="D713" t="s">
        <v>9418</v>
      </c>
      <c r="E713">
        <v>4</v>
      </c>
      <c r="F713" t="s">
        <v>9421</v>
      </c>
      <c r="G713">
        <v>21</v>
      </c>
      <c r="H713" s="5">
        <f t="shared" si="25"/>
        <v>1</v>
      </c>
      <c r="I713" s="5" t="str">
        <f ca="1">OFFSET('Appendix E'!$G$2,MATCH(A713,'Appendix E'!$A$3:$A$115,0),0)</f>
        <v>No</v>
      </c>
      <c r="K713" s="5" t="str">
        <f t="shared" si="24"/>
        <v>KS058</v>
      </c>
      <c r="L713" s="5" t="str">
        <f t="shared" si="26"/>
        <v>Net Area/Southwest</v>
      </c>
    </row>
    <row r="714" spans="1:12" x14ac:dyDescent="0.25">
      <c r="A714" t="s">
        <v>1220</v>
      </c>
      <c r="B714" t="s">
        <v>2000</v>
      </c>
      <c r="C714" s="5" t="s">
        <v>7351</v>
      </c>
      <c r="D714" t="s">
        <v>9418</v>
      </c>
      <c r="E714">
        <v>4</v>
      </c>
      <c r="F714" t="s">
        <v>9421</v>
      </c>
      <c r="G714">
        <v>21</v>
      </c>
      <c r="H714" s="5">
        <f t="shared" si="25"/>
        <v>1</v>
      </c>
      <c r="I714" s="5" t="str">
        <f ca="1">OFFSET('Appendix E'!$G$2,MATCH(A714,'Appendix E'!$A$3:$A$115,0),0)</f>
        <v>No</v>
      </c>
      <c r="K714" s="5" t="str">
        <f t="shared" si="24"/>
        <v>KS059</v>
      </c>
      <c r="L714" s="5" t="str">
        <f t="shared" si="26"/>
        <v>Area New Caulked/Southwest</v>
      </c>
    </row>
    <row r="715" spans="1:12" x14ac:dyDescent="0.25">
      <c r="A715" t="s">
        <v>1220</v>
      </c>
      <c r="B715" t="s">
        <v>2001</v>
      </c>
      <c r="C715" s="5" t="s">
        <v>7352</v>
      </c>
      <c r="D715" t="s">
        <v>9418</v>
      </c>
      <c r="E715">
        <v>4</v>
      </c>
      <c r="F715" t="s">
        <v>9421</v>
      </c>
      <c r="G715">
        <v>21</v>
      </c>
      <c r="H715" s="5">
        <f t="shared" si="25"/>
        <v>1</v>
      </c>
      <c r="I715" s="5" t="str">
        <f ca="1">OFFSET('Appendix E'!$G$2,MATCH(A715,'Appendix E'!$A$3:$A$115,0),0)</f>
        <v>No</v>
      </c>
      <c r="K715" s="5" t="str">
        <f t="shared" si="24"/>
        <v>KS060</v>
      </c>
      <c r="L715" s="5" t="str">
        <f t="shared" si="26"/>
        <v>Area Old Caulked/Southwest</v>
      </c>
    </row>
    <row r="716" spans="1:12" x14ac:dyDescent="0.25">
      <c r="A716" t="s">
        <v>1220</v>
      </c>
      <c r="B716" t="s">
        <v>2002</v>
      </c>
      <c r="C716" s="5" t="s">
        <v>7353</v>
      </c>
      <c r="D716" t="s">
        <v>9418</v>
      </c>
      <c r="E716">
        <v>4</v>
      </c>
      <c r="F716" t="s">
        <v>9421</v>
      </c>
      <c r="G716">
        <v>21</v>
      </c>
      <c r="H716" s="5">
        <f t="shared" si="25"/>
        <v>1</v>
      </c>
      <c r="I716" s="5" t="str">
        <f ca="1">OFFSET('Appendix E'!$G$2,MATCH(A716,'Appendix E'!$A$3:$A$115,0),0)</f>
        <v>No</v>
      </c>
      <c r="K716" s="5" t="str">
        <f t="shared" si="24"/>
        <v>KS061</v>
      </c>
      <c r="L716" s="5" t="str">
        <f t="shared" si="26"/>
        <v>Area Weatherstripped/Southwest</v>
      </c>
    </row>
    <row r="717" spans="1:12" x14ac:dyDescent="0.25">
      <c r="A717" t="s">
        <v>1220</v>
      </c>
      <c r="B717" t="s">
        <v>2003</v>
      </c>
      <c r="C717" s="5" t="s">
        <v>7354</v>
      </c>
      <c r="D717" t="s">
        <v>9418</v>
      </c>
      <c r="E717">
        <v>4</v>
      </c>
      <c r="F717" t="s">
        <v>9421</v>
      </c>
      <c r="G717">
        <v>21</v>
      </c>
      <c r="H717" s="5">
        <f t="shared" si="25"/>
        <v>1</v>
      </c>
      <c r="I717" s="5" t="str">
        <f ca="1">OFFSET('Appendix E'!$G$2,MATCH(A717,'Appendix E'!$A$3:$A$115,0),0)</f>
        <v>No</v>
      </c>
      <c r="K717" s="5" t="str">
        <f t="shared" si="24"/>
        <v>KS062</v>
      </c>
      <c r="L717" s="5" t="str">
        <f t="shared" si="26"/>
        <v>Gross Area/West</v>
      </c>
    </row>
    <row r="718" spans="1:12" x14ac:dyDescent="0.25">
      <c r="A718" t="s">
        <v>1220</v>
      </c>
      <c r="B718" t="s">
        <v>2004</v>
      </c>
      <c r="C718" s="5" t="s">
        <v>7355</v>
      </c>
      <c r="D718" t="s">
        <v>9418</v>
      </c>
      <c r="E718">
        <v>4</v>
      </c>
      <c r="F718" t="s">
        <v>9421</v>
      </c>
      <c r="G718">
        <v>21</v>
      </c>
      <c r="H718" s="5">
        <f t="shared" si="25"/>
        <v>1</v>
      </c>
      <c r="I718" s="5" t="str">
        <f ca="1">OFFSET('Appendix E'!$G$2,MATCH(A718,'Appendix E'!$A$3:$A$115,0),0)</f>
        <v>No</v>
      </c>
      <c r="K718" s="5" t="str">
        <f t="shared" si="24"/>
        <v>KS063</v>
      </c>
      <c r="L718" s="5" t="str">
        <f t="shared" si="26"/>
        <v>Net Area/West</v>
      </c>
    </row>
    <row r="719" spans="1:12" x14ac:dyDescent="0.25">
      <c r="A719" t="s">
        <v>1220</v>
      </c>
      <c r="B719" t="s">
        <v>2005</v>
      </c>
      <c r="C719" s="5" t="s">
        <v>7356</v>
      </c>
      <c r="D719" t="s">
        <v>9418</v>
      </c>
      <c r="E719">
        <v>4</v>
      </c>
      <c r="F719" t="s">
        <v>9421</v>
      </c>
      <c r="G719">
        <v>21</v>
      </c>
      <c r="H719" s="5">
        <f t="shared" si="25"/>
        <v>1</v>
      </c>
      <c r="I719" s="5" t="str">
        <f ca="1">OFFSET('Appendix E'!$G$2,MATCH(A719,'Appendix E'!$A$3:$A$115,0),0)</f>
        <v>No</v>
      </c>
      <c r="K719" s="5" t="str">
        <f t="shared" si="24"/>
        <v>KS064</v>
      </c>
      <c r="L719" s="5" t="str">
        <f t="shared" si="26"/>
        <v>Area New Caulked/West</v>
      </c>
    </row>
    <row r="720" spans="1:12" x14ac:dyDescent="0.25">
      <c r="A720" t="s">
        <v>1220</v>
      </c>
      <c r="B720" t="s">
        <v>2006</v>
      </c>
      <c r="C720" s="5" t="s">
        <v>7357</v>
      </c>
      <c r="D720" t="s">
        <v>9418</v>
      </c>
      <c r="E720">
        <v>4</v>
      </c>
      <c r="F720" t="s">
        <v>9421</v>
      </c>
      <c r="G720">
        <v>21</v>
      </c>
      <c r="H720" s="5">
        <f t="shared" si="25"/>
        <v>1</v>
      </c>
      <c r="I720" s="5" t="str">
        <f ca="1">OFFSET('Appendix E'!$G$2,MATCH(A720,'Appendix E'!$A$3:$A$115,0),0)</f>
        <v>No</v>
      </c>
      <c r="K720" s="5" t="str">
        <f t="shared" si="24"/>
        <v>KS065</v>
      </c>
      <c r="L720" s="5" t="str">
        <f t="shared" si="26"/>
        <v>Area Old Caulked/West</v>
      </c>
    </row>
    <row r="721" spans="1:12" x14ac:dyDescent="0.25">
      <c r="A721" t="s">
        <v>1220</v>
      </c>
      <c r="B721" t="s">
        <v>2007</v>
      </c>
      <c r="C721" s="5" t="s">
        <v>7358</v>
      </c>
      <c r="D721" t="s">
        <v>9418</v>
      </c>
      <c r="E721">
        <v>4</v>
      </c>
      <c r="F721" t="s">
        <v>9421</v>
      </c>
      <c r="G721">
        <v>21</v>
      </c>
      <c r="H721" s="5">
        <f t="shared" si="25"/>
        <v>1</v>
      </c>
      <c r="I721" s="5" t="str">
        <f ca="1">OFFSET('Appendix E'!$G$2,MATCH(A721,'Appendix E'!$A$3:$A$115,0),0)</f>
        <v>No</v>
      </c>
      <c r="K721" s="5" t="str">
        <f t="shared" si="24"/>
        <v>KS066</v>
      </c>
      <c r="L721" s="5" t="str">
        <f t="shared" si="26"/>
        <v>Area Weatherstripped/West</v>
      </c>
    </row>
    <row r="722" spans="1:12" x14ac:dyDescent="0.25">
      <c r="A722" t="s">
        <v>1220</v>
      </c>
      <c r="B722" t="s">
        <v>2008</v>
      </c>
      <c r="C722" s="5" t="s">
        <v>7359</v>
      </c>
      <c r="D722" t="s">
        <v>9418</v>
      </c>
      <c r="E722">
        <v>4</v>
      </c>
      <c r="F722" t="s">
        <v>9421</v>
      </c>
      <c r="G722">
        <v>21</v>
      </c>
      <c r="H722" s="5">
        <f t="shared" si="25"/>
        <v>1</v>
      </c>
      <c r="I722" s="5" t="str">
        <f ca="1">OFFSET('Appendix E'!$G$2,MATCH(A722,'Appendix E'!$A$3:$A$115,0),0)</f>
        <v>No</v>
      </c>
      <c r="K722" s="5" t="str">
        <f t="shared" si="24"/>
        <v>KS067</v>
      </c>
      <c r="L722" s="5" t="str">
        <f t="shared" si="26"/>
        <v>Gross Area/Northwest</v>
      </c>
    </row>
    <row r="723" spans="1:12" x14ac:dyDescent="0.25">
      <c r="A723" t="s">
        <v>1220</v>
      </c>
      <c r="B723" t="s">
        <v>2009</v>
      </c>
      <c r="C723" s="5" t="s">
        <v>7360</v>
      </c>
      <c r="D723" t="s">
        <v>9418</v>
      </c>
      <c r="E723">
        <v>4</v>
      </c>
      <c r="F723" t="s">
        <v>9421</v>
      </c>
      <c r="G723">
        <v>21</v>
      </c>
      <c r="H723" s="5">
        <f t="shared" si="25"/>
        <v>1</v>
      </c>
      <c r="I723" s="5" t="str">
        <f ca="1">OFFSET('Appendix E'!$G$2,MATCH(A723,'Appendix E'!$A$3:$A$115,0),0)</f>
        <v>No</v>
      </c>
      <c r="K723" s="5" t="str">
        <f t="shared" si="24"/>
        <v>KS068</v>
      </c>
      <c r="L723" s="5" t="str">
        <f t="shared" si="26"/>
        <v>Net Area/Northwest</v>
      </c>
    </row>
    <row r="724" spans="1:12" x14ac:dyDescent="0.25">
      <c r="A724" t="s">
        <v>1220</v>
      </c>
      <c r="B724" t="s">
        <v>2010</v>
      </c>
      <c r="C724" s="5" t="s">
        <v>7361</v>
      </c>
      <c r="D724" t="s">
        <v>9418</v>
      </c>
      <c r="E724">
        <v>4</v>
      </c>
      <c r="F724" t="s">
        <v>9421</v>
      </c>
      <c r="G724">
        <v>21</v>
      </c>
      <c r="H724" s="5">
        <f t="shared" si="25"/>
        <v>1</v>
      </c>
      <c r="I724" s="5" t="str">
        <f ca="1">OFFSET('Appendix E'!$G$2,MATCH(A724,'Appendix E'!$A$3:$A$115,0),0)</f>
        <v>No</v>
      </c>
      <c r="K724" s="5" t="str">
        <f t="shared" si="24"/>
        <v>KS069</v>
      </c>
      <c r="L724" s="5" t="str">
        <f t="shared" si="26"/>
        <v>Area New Caulked/Northwest</v>
      </c>
    </row>
    <row r="725" spans="1:12" x14ac:dyDescent="0.25">
      <c r="A725" t="s">
        <v>1220</v>
      </c>
      <c r="B725" t="s">
        <v>2011</v>
      </c>
      <c r="C725" s="5" t="s">
        <v>7362</v>
      </c>
      <c r="D725" t="s">
        <v>9418</v>
      </c>
      <c r="E725">
        <v>4</v>
      </c>
      <c r="F725" t="s">
        <v>9421</v>
      </c>
      <c r="G725">
        <v>21</v>
      </c>
      <c r="H725" s="5">
        <f t="shared" si="25"/>
        <v>1</v>
      </c>
      <c r="I725" s="5" t="str">
        <f ca="1">OFFSET('Appendix E'!$G$2,MATCH(A725,'Appendix E'!$A$3:$A$115,0),0)</f>
        <v>No</v>
      </c>
      <c r="K725" s="5" t="str">
        <f t="shared" si="24"/>
        <v>KS070</v>
      </c>
      <c r="L725" s="5" t="str">
        <f t="shared" si="26"/>
        <v>Area Old Caulked/Northwest</v>
      </c>
    </row>
    <row r="726" spans="1:12" x14ac:dyDescent="0.25">
      <c r="A726" t="s">
        <v>1220</v>
      </c>
      <c r="B726" t="s">
        <v>2012</v>
      </c>
      <c r="C726" s="5" t="s">
        <v>7363</v>
      </c>
      <c r="D726" t="s">
        <v>9418</v>
      </c>
      <c r="E726">
        <v>4</v>
      </c>
      <c r="F726" t="s">
        <v>9421</v>
      </c>
      <c r="G726">
        <v>21</v>
      </c>
      <c r="H726" s="5">
        <f t="shared" si="25"/>
        <v>1</v>
      </c>
      <c r="I726" s="5" t="str">
        <f ca="1">OFFSET('Appendix E'!$G$2,MATCH(A726,'Appendix E'!$A$3:$A$115,0),0)</f>
        <v>No</v>
      </c>
      <c r="K726" s="5" t="str">
        <f t="shared" si="24"/>
        <v>KS071</v>
      </c>
      <c r="L726" s="5" t="str">
        <f t="shared" si="26"/>
        <v>Area Weatherstripped/Northwest</v>
      </c>
    </row>
    <row r="727" spans="1:12" x14ac:dyDescent="0.25">
      <c r="A727" t="s">
        <v>1220</v>
      </c>
      <c r="B727" t="s">
        <v>2013</v>
      </c>
      <c r="C727" s="5" t="s">
        <v>7364</v>
      </c>
      <c r="D727" t="s">
        <v>9418</v>
      </c>
      <c r="E727">
        <v>3</v>
      </c>
      <c r="F727" t="s">
        <v>9421</v>
      </c>
      <c r="G727">
        <v>21</v>
      </c>
      <c r="H727" s="5">
        <f t="shared" si="25"/>
        <v>1</v>
      </c>
      <c r="I727" s="5" t="str">
        <f ca="1">OFFSET('Appendix E'!$G$2,MATCH(A727,'Appendix E'!$A$3:$A$115,0),0)</f>
        <v>No</v>
      </c>
      <c r="K727" s="5" t="str">
        <f t="shared" si="24"/>
        <v>KS072</v>
      </c>
      <c r="L727" s="5" t="str">
        <f t="shared" si="26"/>
        <v>Gross Area/Horizontal</v>
      </c>
    </row>
    <row r="728" spans="1:12" x14ac:dyDescent="0.25">
      <c r="A728" t="s">
        <v>1220</v>
      </c>
      <c r="B728" t="s">
        <v>2014</v>
      </c>
      <c r="C728" s="5" t="s">
        <v>7365</v>
      </c>
      <c r="D728" t="s">
        <v>9418</v>
      </c>
      <c r="E728">
        <v>3</v>
      </c>
      <c r="F728" t="s">
        <v>9421</v>
      </c>
      <c r="G728">
        <v>21</v>
      </c>
      <c r="H728" s="5">
        <f t="shared" si="25"/>
        <v>1</v>
      </c>
      <c r="I728" s="5" t="str">
        <f ca="1">OFFSET('Appendix E'!$G$2,MATCH(A728,'Appendix E'!$A$3:$A$115,0),0)</f>
        <v>No</v>
      </c>
      <c r="K728" s="5" t="str">
        <f t="shared" si="24"/>
        <v>KS073</v>
      </c>
      <c r="L728" s="5" t="str">
        <f t="shared" si="26"/>
        <v>Net Area/Horizontal</v>
      </c>
    </row>
    <row r="729" spans="1:12" x14ac:dyDescent="0.25">
      <c r="A729" t="s">
        <v>1220</v>
      </c>
      <c r="B729" t="s">
        <v>2015</v>
      </c>
      <c r="C729" s="5" t="s">
        <v>7366</v>
      </c>
      <c r="D729" t="s">
        <v>9418</v>
      </c>
      <c r="E729">
        <v>3</v>
      </c>
      <c r="F729" t="s">
        <v>9421</v>
      </c>
      <c r="G729">
        <v>21</v>
      </c>
      <c r="H729" s="5">
        <f t="shared" si="25"/>
        <v>1</v>
      </c>
      <c r="I729" s="5" t="str">
        <f ca="1">OFFSET('Appendix E'!$G$2,MATCH(A729,'Appendix E'!$A$3:$A$115,0),0)</f>
        <v>No</v>
      </c>
      <c r="K729" s="5" t="str">
        <f t="shared" si="24"/>
        <v>KS074</v>
      </c>
      <c r="L729" s="5" t="str">
        <f t="shared" si="26"/>
        <v>Area New Caulked/Horizontal</v>
      </c>
    </row>
    <row r="730" spans="1:12" x14ac:dyDescent="0.25">
      <c r="A730" t="s">
        <v>1220</v>
      </c>
      <c r="B730" t="s">
        <v>2016</v>
      </c>
      <c r="C730" s="5" t="s">
        <v>7367</v>
      </c>
      <c r="D730" t="s">
        <v>9418</v>
      </c>
      <c r="E730">
        <v>3</v>
      </c>
      <c r="F730" t="s">
        <v>9421</v>
      </c>
      <c r="G730">
        <v>21</v>
      </c>
      <c r="H730" s="5">
        <f t="shared" si="25"/>
        <v>1</v>
      </c>
      <c r="I730" s="5" t="str">
        <f ca="1">OFFSET('Appendix E'!$G$2,MATCH(A730,'Appendix E'!$A$3:$A$115,0),0)</f>
        <v>No</v>
      </c>
      <c r="K730" s="5" t="str">
        <f t="shared" si="24"/>
        <v>KS075</v>
      </c>
      <c r="L730" s="5" t="str">
        <f t="shared" si="26"/>
        <v>Area Old Caulked/Horizontal</v>
      </c>
    </row>
    <row r="731" spans="1:12" x14ac:dyDescent="0.25">
      <c r="A731" t="s">
        <v>1220</v>
      </c>
      <c r="B731" t="s">
        <v>2017</v>
      </c>
      <c r="C731" s="5" t="s">
        <v>7368</v>
      </c>
      <c r="D731" t="s">
        <v>9418</v>
      </c>
      <c r="E731">
        <v>3</v>
      </c>
      <c r="F731" t="s">
        <v>9421</v>
      </c>
      <c r="G731">
        <v>21</v>
      </c>
      <c r="H731" s="5">
        <f t="shared" si="25"/>
        <v>1</v>
      </c>
      <c r="I731" s="5" t="str">
        <f ca="1">OFFSET('Appendix E'!$G$2,MATCH(A731,'Appendix E'!$A$3:$A$115,0),0)</f>
        <v>No</v>
      </c>
      <c r="K731" s="5" t="str">
        <f t="shared" si="24"/>
        <v>KS076</v>
      </c>
      <c r="L731" s="5" t="str">
        <f t="shared" si="26"/>
        <v>Area Weatherstripped/Horizontal</v>
      </c>
    </row>
    <row r="732" spans="1:12" x14ac:dyDescent="0.25">
      <c r="A732" t="s">
        <v>1220</v>
      </c>
      <c r="B732" t="s">
        <v>2018</v>
      </c>
      <c r="C732" s="5" t="s">
        <v>7369</v>
      </c>
      <c r="D732" t="s">
        <v>9418</v>
      </c>
      <c r="E732">
        <v>4</v>
      </c>
      <c r="F732" t="s">
        <v>9421</v>
      </c>
      <c r="G732">
        <v>21</v>
      </c>
      <c r="H732" s="5">
        <f t="shared" si="25"/>
        <v>1</v>
      </c>
      <c r="I732" s="5" t="str">
        <f ca="1">OFFSET('Appendix E'!$G$2,MATCH(A732,'Appendix E'!$A$3:$A$115,0),0)</f>
        <v>No</v>
      </c>
      <c r="K732" s="5" t="str">
        <f t="shared" si="24"/>
        <v>KS077</v>
      </c>
      <c r="L732" s="5" t="str">
        <f t="shared" si="26"/>
        <v>Gross Area/All Doors</v>
      </c>
    </row>
    <row r="733" spans="1:12" x14ac:dyDescent="0.25">
      <c r="A733" t="s">
        <v>1220</v>
      </c>
      <c r="B733" t="s">
        <v>2019</v>
      </c>
      <c r="C733" s="5" t="s">
        <v>7370</v>
      </c>
      <c r="D733" t="s">
        <v>9418</v>
      </c>
      <c r="E733">
        <v>3</v>
      </c>
      <c r="F733" t="s">
        <v>9421</v>
      </c>
      <c r="G733">
        <v>21</v>
      </c>
      <c r="H733" s="5">
        <f t="shared" si="25"/>
        <v>1</v>
      </c>
      <c r="I733" s="5" t="str">
        <f ca="1">OFFSET('Appendix E'!$G$2,MATCH(A733,'Appendix E'!$A$3:$A$115,0),0)</f>
        <v>No</v>
      </c>
      <c r="K733" s="5" t="str">
        <f t="shared" si="24"/>
        <v>KS078</v>
      </c>
      <c r="L733" s="5" t="str">
        <f t="shared" si="26"/>
        <v>Glass Area/All Doors</v>
      </c>
    </row>
    <row r="734" spans="1:12" x14ac:dyDescent="0.25">
      <c r="A734" t="s">
        <v>1220</v>
      </c>
      <c r="B734" t="s">
        <v>2020</v>
      </c>
      <c r="C734" s="5" t="s">
        <v>7371</v>
      </c>
      <c r="D734" t="s">
        <v>9418</v>
      </c>
      <c r="E734">
        <v>4</v>
      </c>
      <c r="F734" t="s">
        <v>9421</v>
      </c>
      <c r="G734">
        <v>21</v>
      </c>
      <c r="H734" s="5">
        <f t="shared" si="25"/>
        <v>1</v>
      </c>
      <c r="I734" s="5" t="str">
        <f ca="1">OFFSET('Appendix E'!$G$2,MATCH(A734,'Appendix E'!$A$3:$A$115,0),0)</f>
        <v>No</v>
      </c>
      <c r="K734" s="5" t="str">
        <f t="shared" si="24"/>
        <v>KS079</v>
      </c>
      <c r="L734" s="5" t="str">
        <f t="shared" si="26"/>
        <v>Area New Caulked/All Doors</v>
      </c>
    </row>
    <row r="735" spans="1:12" x14ac:dyDescent="0.25">
      <c r="A735" t="s">
        <v>1220</v>
      </c>
      <c r="B735" t="s">
        <v>2021</v>
      </c>
      <c r="C735" s="5" t="s">
        <v>7372</v>
      </c>
      <c r="D735" t="s">
        <v>9418</v>
      </c>
      <c r="E735">
        <v>4</v>
      </c>
      <c r="F735" t="s">
        <v>9421</v>
      </c>
      <c r="G735">
        <v>21</v>
      </c>
      <c r="H735" s="5">
        <f t="shared" si="25"/>
        <v>1</v>
      </c>
      <c r="I735" s="5" t="str">
        <f ca="1">OFFSET('Appendix E'!$G$2,MATCH(A735,'Appendix E'!$A$3:$A$115,0),0)</f>
        <v>No</v>
      </c>
      <c r="K735" s="5" t="str">
        <f t="shared" si="24"/>
        <v>KS080</v>
      </c>
      <c r="L735" s="5" t="str">
        <f t="shared" si="26"/>
        <v>Area Old Caulked/All Doors</v>
      </c>
    </row>
    <row r="736" spans="1:12" x14ac:dyDescent="0.25">
      <c r="A736" t="s">
        <v>1220</v>
      </c>
      <c r="B736" t="s">
        <v>2022</v>
      </c>
      <c r="C736" s="5" t="s">
        <v>7373</v>
      </c>
      <c r="D736" t="s">
        <v>9418</v>
      </c>
      <c r="E736">
        <v>4</v>
      </c>
      <c r="F736" t="s">
        <v>9421</v>
      </c>
      <c r="G736">
        <v>21</v>
      </c>
      <c r="H736" s="5">
        <f t="shared" si="25"/>
        <v>1</v>
      </c>
      <c r="I736" s="5" t="str">
        <f ca="1">OFFSET('Appendix E'!$G$2,MATCH(A736,'Appendix E'!$A$3:$A$115,0),0)</f>
        <v>No</v>
      </c>
      <c r="K736" s="5" t="str">
        <f t="shared" si="24"/>
        <v>KS081</v>
      </c>
      <c r="L736" s="5" t="str">
        <f t="shared" si="26"/>
        <v>Area Weatherstripped/All Doors</v>
      </c>
    </row>
    <row r="737" spans="1:12" x14ac:dyDescent="0.25">
      <c r="A737" t="s">
        <v>1220</v>
      </c>
      <c r="B737" t="s">
        <v>2023</v>
      </c>
      <c r="C737" s="5" t="s">
        <v>7374</v>
      </c>
      <c r="D737" t="s">
        <v>9418</v>
      </c>
      <c r="E737">
        <v>3</v>
      </c>
      <c r="F737" t="s">
        <v>9421</v>
      </c>
      <c r="G737">
        <v>21</v>
      </c>
      <c r="H737" s="5">
        <f t="shared" si="25"/>
        <v>1</v>
      </c>
      <c r="I737" s="5" t="str">
        <f ca="1">OFFSET('Appendix E'!$G$2,MATCH(A737,'Appendix E'!$A$3:$A$115,0),0)</f>
        <v>No</v>
      </c>
      <c r="K737" s="5" t="str">
        <f t="shared" si="24"/>
        <v>KS082</v>
      </c>
      <c r="L737" s="5" t="str">
        <f t="shared" si="26"/>
        <v>Gross Area/North Dir</v>
      </c>
    </row>
    <row r="738" spans="1:12" x14ac:dyDescent="0.25">
      <c r="A738" t="s">
        <v>1220</v>
      </c>
      <c r="B738" t="s">
        <v>2024</v>
      </c>
      <c r="C738" s="5" t="s">
        <v>7375</v>
      </c>
      <c r="D738" t="s">
        <v>9418</v>
      </c>
      <c r="E738">
        <v>3</v>
      </c>
      <c r="F738" t="s">
        <v>9421</v>
      </c>
      <c r="G738">
        <v>21</v>
      </c>
      <c r="H738" s="5">
        <f t="shared" si="25"/>
        <v>1</v>
      </c>
      <c r="I738" s="5" t="str">
        <f ca="1">OFFSET('Appendix E'!$G$2,MATCH(A738,'Appendix E'!$A$3:$A$115,0),0)</f>
        <v>No</v>
      </c>
      <c r="K738" s="5" t="str">
        <f t="shared" si="24"/>
        <v>KS083</v>
      </c>
      <c r="L738" s="5" t="str">
        <f t="shared" si="26"/>
        <v>Glass Area/North Dir</v>
      </c>
    </row>
    <row r="739" spans="1:12" x14ac:dyDescent="0.25">
      <c r="A739" t="s">
        <v>1220</v>
      </c>
      <c r="B739" t="s">
        <v>2025</v>
      </c>
      <c r="C739" s="5" t="s">
        <v>7376</v>
      </c>
      <c r="D739" t="s">
        <v>9418</v>
      </c>
      <c r="E739">
        <v>3</v>
      </c>
      <c r="F739" t="s">
        <v>9421</v>
      </c>
      <c r="G739">
        <v>21</v>
      </c>
      <c r="H739" s="5">
        <f t="shared" si="25"/>
        <v>1</v>
      </c>
      <c r="I739" s="5" t="str">
        <f ca="1">OFFSET('Appendix E'!$G$2,MATCH(A739,'Appendix E'!$A$3:$A$115,0),0)</f>
        <v>No</v>
      </c>
      <c r="K739" s="5" t="str">
        <f t="shared" si="24"/>
        <v>KS084</v>
      </c>
      <c r="L739" s="5" t="str">
        <f t="shared" si="26"/>
        <v>Area New Caulked/North Dir</v>
      </c>
    </row>
    <row r="740" spans="1:12" x14ac:dyDescent="0.25">
      <c r="A740" t="s">
        <v>1220</v>
      </c>
      <c r="B740" t="s">
        <v>2026</v>
      </c>
      <c r="C740" s="5" t="s">
        <v>7377</v>
      </c>
      <c r="D740" t="s">
        <v>9418</v>
      </c>
      <c r="E740">
        <v>3</v>
      </c>
      <c r="F740" t="s">
        <v>9421</v>
      </c>
      <c r="G740">
        <v>21</v>
      </c>
      <c r="H740" s="5">
        <f t="shared" si="25"/>
        <v>1</v>
      </c>
      <c r="I740" s="5" t="str">
        <f ca="1">OFFSET('Appendix E'!$G$2,MATCH(A740,'Appendix E'!$A$3:$A$115,0),0)</f>
        <v>No</v>
      </c>
      <c r="K740" s="5" t="str">
        <f t="shared" si="24"/>
        <v>KS085</v>
      </c>
      <c r="L740" s="5" t="str">
        <f t="shared" si="26"/>
        <v>Area Old Caulked/North Dir</v>
      </c>
    </row>
    <row r="741" spans="1:12" x14ac:dyDescent="0.25">
      <c r="A741" t="s">
        <v>1220</v>
      </c>
      <c r="B741" t="s">
        <v>2027</v>
      </c>
      <c r="C741" s="5" t="s">
        <v>7378</v>
      </c>
      <c r="D741" t="s">
        <v>9418</v>
      </c>
      <c r="E741">
        <v>3</v>
      </c>
      <c r="F741" t="s">
        <v>9421</v>
      </c>
      <c r="G741">
        <v>21</v>
      </c>
      <c r="H741" s="5">
        <f t="shared" si="25"/>
        <v>1</v>
      </c>
      <c r="I741" s="5" t="str">
        <f ca="1">OFFSET('Appendix E'!$G$2,MATCH(A741,'Appendix E'!$A$3:$A$115,0),0)</f>
        <v>No</v>
      </c>
      <c r="K741" s="5" t="str">
        <f t="shared" si="24"/>
        <v>KS086</v>
      </c>
      <c r="L741" s="5" t="str">
        <f t="shared" si="26"/>
        <v>Area Weatherstripped/North Dir</v>
      </c>
    </row>
    <row r="742" spans="1:12" x14ac:dyDescent="0.25">
      <c r="A742" t="s">
        <v>1220</v>
      </c>
      <c r="B742" t="s">
        <v>2028</v>
      </c>
      <c r="C742" s="5" t="s">
        <v>7379</v>
      </c>
      <c r="D742" t="s">
        <v>9418</v>
      </c>
      <c r="E742">
        <v>3</v>
      </c>
      <c r="F742" t="s">
        <v>9421</v>
      </c>
      <c r="G742">
        <v>21</v>
      </c>
      <c r="H742" s="5">
        <f t="shared" si="25"/>
        <v>1</v>
      </c>
      <c r="I742" s="5" t="str">
        <f ca="1">OFFSET('Appendix E'!$G$2,MATCH(A742,'Appendix E'!$A$3:$A$115,0),0)</f>
        <v>No</v>
      </c>
      <c r="K742" s="5" t="str">
        <f t="shared" si="24"/>
        <v>KS087</v>
      </c>
      <c r="L742" s="5" t="str">
        <f t="shared" si="26"/>
        <v>Gross Area/Northeast Dir</v>
      </c>
    </row>
    <row r="743" spans="1:12" x14ac:dyDescent="0.25">
      <c r="A743" t="s">
        <v>1220</v>
      </c>
      <c r="B743" t="s">
        <v>2029</v>
      </c>
      <c r="C743" s="5" t="s">
        <v>7380</v>
      </c>
      <c r="D743" t="s">
        <v>9418</v>
      </c>
      <c r="E743">
        <v>3</v>
      </c>
      <c r="F743" t="s">
        <v>9421</v>
      </c>
      <c r="G743">
        <v>21</v>
      </c>
      <c r="H743" s="5">
        <f t="shared" si="25"/>
        <v>1</v>
      </c>
      <c r="I743" s="5" t="str">
        <f ca="1">OFFSET('Appendix E'!$G$2,MATCH(A743,'Appendix E'!$A$3:$A$115,0),0)</f>
        <v>No</v>
      </c>
      <c r="K743" s="5" t="str">
        <f t="shared" si="24"/>
        <v>KS088</v>
      </c>
      <c r="L743" s="5" t="str">
        <f t="shared" si="26"/>
        <v>Glass Area/Northeast Dir</v>
      </c>
    </row>
    <row r="744" spans="1:12" x14ac:dyDescent="0.25">
      <c r="A744" t="s">
        <v>1220</v>
      </c>
      <c r="B744" t="s">
        <v>2030</v>
      </c>
      <c r="C744" s="5" t="s">
        <v>7381</v>
      </c>
      <c r="D744" t="s">
        <v>9418</v>
      </c>
      <c r="E744">
        <v>3</v>
      </c>
      <c r="F744" t="s">
        <v>9421</v>
      </c>
      <c r="G744">
        <v>21</v>
      </c>
      <c r="H744" s="5">
        <f t="shared" si="25"/>
        <v>1</v>
      </c>
      <c r="I744" s="5" t="str">
        <f ca="1">OFFSET('Appendix E'!$G$2,MATCH(A744,'Appendix E'!$A$3:$A$115,0),0)</f>
        <v>No</v>
      </c>
      <c r="K744" s="5" t="str">
        <f t="shared" si="24"/>
        <v>KS089</v>
      </c>
      <c r="L744" s="5" t="str">
        <f t="shared" si="26"/>
        <v>Area New Caulked/Northeast Dir</v>
      </c>
    </row>
    <row r="745" spans="1:12" x14ac:dyDescent="0.25">
      <c r="A745" t="s">
        <v>1220</v>
      </c>
      <c r="B745" t="s">
        <v>2031</v>
      </c>
      <c r="C745" s="5" t="s">
        <v>7382</v>
      </c>
      <c r="D745" t="s">
        <v>9418</v>
      </c>
      <c r="E745">
        <v>3</v>
      </c>
      <c r="F745" t="s">
        <v>9421</v>
      </c>
      <c r="G745">
        <v>21</v>
      </c>
      <c r="H745" s="5">
        <f t="shared" si="25"/>
        <v>1</v>
      </c>
      <c r="I745" s="5" t="str">
        <f ca="1">OFFSET('Appendix E'!$G$2,MATCH(A745,'Appendix E'!$A$3:$A$115,0),0)</f>
        <v>No</v>
      </c>
      <c r="K745" s="5" t="str">
        <f t="shared" si="24"/>
        <v>KS090</v>
      </c>
      <c r="L745" s="5" t="str">
        <f t="shared" si="26"/>
        <v>Area Old Caulked/Northeast Dir</v>
      </c>
    </row>
    <row r="746" spans="1:12" x14ac:dyDescent="0.25">
      <c r="A746" t="s">
        <v>1220</v>
      </c>
      <c r="B746" t="s">
        <v>2032</v>
      </c>
      <c r="C746" s="5" t="s">
        <v>7383</v>
      </c>
      <c r="D746" t="s">
        <v>9418</v>
      </c>
      <c r="E746">
        <v>3</v>
      </c>
      <c r="F746" t="s">
        <v>9421</v>
      </c>
      <c r="G746">
        <v>21</v>
      </c>
      <c r="H746" s="5">
        <f t="shared" si="25"/>
        <v>1</v>
      </c>
      <c r="I746" s="5" t="str">
        <f ca="1">OFFSET('Appendix E'!$G$2,MATCH(A746,'Appendix E'!$A$3:$A$115,0),0)</f>
        <v>No</v>
      </c>
      <c r="K746" s="5" t="str">
        <f t="shared" si="24"/>
        <v>KS091</v>
      </c>
      <c r="L746" s="5" t="str">
        <f t="shared" si="26"/>
        <v>Area Weatherstripped/Northeast Dir</v>
      </c>
    </row>
    <row r="747" spans="1:12" x14ac:dyDescent="0.25">
      <c r="A747" t="s">
        <v>1220</v>
      </c>
      <c r="B747" t="s">
        <v>2033</v>
      </c>
      <c r="C747" s="5" t="s">
        <v>7384</v>
      </c>
      <c r="D747" t="s">
        <v>9418</v>
      </c>
      <c r="E747">
        <v>3</v>
      </c>
      <c r="F747" t="s">
        <v>9421</v>
      </c>
      <c r="G747">
        <v>21</v>
      </c>
      <c r="H747" s="5">
        <f t="shared" si="25"/>
        <v>1</v>
      </c>
      <c r="I747" s="5" t="str">
        <f ca="1">OFFSET('Appendix E'!$G$2,MATCH(A747,'Appendix E'!$A$3:$A$115,0),0)</f>
        <v>No</v>
      </c>
      <c r="K747" s="5" t="str">
        <f t="shared" si="24"/>
        <v>KS092</v>
      </c>
      <c r="L747" s="5" t="str">
        <f t="shared" si="26"/>
        <v>Gross Area/East Dir</v>
      </c>
    </row>
    <row r="748" spans="1:12" x14ac:dyDescent="0.25">
      <c r="A748" t="s">
        <v>1220</v>
      </c>
      <c r="B748" t="s">
        <v>2034</v>
      </c>
      <c r="C748" s="5" t="s">
        <v>7385</v>
      </c>
      <c r="D748" t="s">
        <v>9418</v>
      </c>
      <c r="E748">
        <v>3</v>
      </c>
      <c r="F748" t="s">
        <v>9421</v>
      </c>
      <c r="G748">
        <v>21</v>
      </c>
      <c r="H748" s="5">
        <f t="shared" si="25"/>
        <v>1</v>
      </c>
      <c r="I748" s="5" t="str">
        <f ca="1">OFFSET('Appendix E'!$G$2,MATCH(A748,'Appendix E'!$A$3:$A$115,0),0)</f>
        <v>No</v>
      </c>
      <c r="K748" s="5" t="str">
        <f t="shared" si="24"/>
        <v>KS093</v>
      </c>
      <c r="L748" s="5" t="str">
        <f t="shared" si="26"/>
        <v>Glass Area/East Dir</v>
      </c>
    </row>
    <row r="749" spans="1:12" x14ac:dyDescent="0.25">
      <c r="A749" t="s">
        <v>1220</v>
      </c>
      <c r="B749" t="s">
        <v>2035</v>
      </c>
      <c r="C749" s="5" t="s">
        <v>7386</v>
      </c>
      <c r="D749" t="s">
        <v>9418</v>
      </c>
      <c r="E749">
        <v>3</v>
      </c>
      <c r="F749" t="s">
        <v>9421</v>
      </c>
      <c r="G749">
        <v>21</v>
      </c>
      <c r="H749" s="5">
        <f t="shared" si="25"/>
        <v>1</v>
      </c>
      <c r="I749" s="5" t="str">
        <f ca="1">OFFSET('Appendix E'!$G$2,MATCH(A749,'Appendix E'!$A$3:$A$115,0),0)</f>
        <v>No</v>
      </c>
      <c r="K749" s="5" t="str">
        <f t="shared" si="24"/>
        <v>KS094</v>
      </c>
      <c r="L749" s="5" t="str">
        <f t="shared" si="26"/>
        <v>Area New Caulked/East Dir</v>
      </c>
    </row>
    <row r="750" spans="1:12" x14ac:dyDescent="0.25">
      <c r="A750" t="s">
        <v>1220</v>
      </c>
      <c r="B750" t="s">
        <v>2036</v>
      </c>
      <c r="C750" s="5" t="s">
        <v>7387</v>
      </c>
      <c r="D750" t="s">
        <v>9418</v>
      </c>
      <c r="E750">
        <v>3</v>
      </c>
      <c r="F750" t="s">
        <v>9421</v>
      </c>
      <c r="G750">
        <v>21</v>
      </c>
      <c r="H750" s="5">
        <f t="shared" si="25"/>
        <v>1</v>
      </c>
      <c r="I750" s="5" t="str">
        <f ca="1">OFFSET('Appendix E'!$G$2,MATCH(A750,'Appendix E'!$A$3:$A$115,0),0)</f>
        <v>No</v>
      </c>
      <c r="K750" s="5" t="str">
        <f t="shared" si="24"/>
        <v>KS095</v>
      </c>
      <c r="L750" s="5" t="str">
        <f t="shared" si="26"/>
        <v>Area Old Caulked/East Dir</v>
      </c>
    </row>
    <row r="751" spans="1:12" x14ac:dyDescent="0.25">
      <c r="A751" t="s">
        <v>1220</v>
      </c>
      <c r="B751" t="s">
        <v>2037</v>
      </c>
      <c r="C751" s="5" t="s">
        <v>7388</v>
      </c>
      <c r="D751" t="s">
        <v>9418</v>
      </c>
      <c r="E751">
        <v>3</v>
      </c>
      <c r="F751" t="s">
        <v>9421</v>
      </c>
      <c r="G751">
        <v>21</v>
      </c>
      <c r="H751" s="5">
        <f t="shared" si="25"/>
        <v>1</v>
      </c>
      <c r="I751" s="5" t="str">
        <f ca="1">OFFSET('Appendix E'!$G$2,MATCH(A751,'Appendix E'!$A$3:$A$115,0),0)</f>
        <v>No</v>
      </c>
      <c r="K751" s="5" t="str">
        <f t="shared" si="24"/>
        <v>KS096</v>
      </c>
      <c r="L751" s="5" t="str">
        <f t="shared" si="26"/>
        <v>Area Weatherstripped/East Dir</v>
      </c>
    </row>
    <row r="752" spans="1:12" x14ac:dyDescent="0.25">
      <c r="A752" t="s">
        <v>1220</v>
      </c>
      <c r="B752" t="s">
        <v>2038</v>
      </c>
      <c r="C752" s="5" t="s">
        <v>7389</v>
      </c>
      <c r="D752" t="s">
        <v>9418</v>
      </c>
      <c r="E752">
        <v>3</v>
      </c>
      <c r="F752" t="s">
        <v>9421</v>
      </c>
      <c r="G752">
        <v>21</v>
      </c>
      <c r="H752" s="5">
        <f t="shared" si="25"/>
        <v>1</v>
      </c>
      <c r="I752" s="5" t="str">
        <f ca="1">OFFSET('Appendix E'!$G$2,MATCH(A752,'Appendix E'!$A$3:$A$115,0),0)</f>
        <v>No</v>
      </c>
      <c r="K752" s="5" t="str">
        <f t="shared" si="24"/>
        <v>KS097</v>
      </c>
      <c r="L752" s="5" t="str">
        <f t="shared" si="26"/>
        <v>Gross Area/Southeast Dir</v>
      </c>
    </row>
    <row r="753" spans="1:12" x14ac:dyDescent="0.25">
      <c r="A753" t="s">
        <v>1220</v>
      </c>
      <c r="B753" t="s">
        <v>2039</v>
      </c>
      <c r="C753" s="5" t="s">
        <v>7390</v>
      </c>
      <c r="D753" t="s">
        <v>9418</v>
      </c>
      <c r="E753">
        <v>3</v>
      </c>
      <c r="F753" t="s">
        <v>9421</v>
      </c>
      <c r="G753">
        <v>21</v>
      </c>
      <c r="H753" s="5">
        <f t="shared" si="25"/>
        <v>1</v>
      </c>
      <c r="I753" s="5" t="str">
        <f ca="1">OFFSET('Appendix E'!$G$2,MATCH(A753,'Appendix E'!$A$3:$A$115,0),0)</f>
        <v>No</v>
      </c>
      <c r="K753" s="5" t="str">
        <f t="shared" si="24"/>
        <v>KS098</v>
      </c>
      <c r="L753" s="5" t="str">
        <f t="shared" si="26"/>
        <v>Glass Area/Southeast Dir</v>
      </c>
    </row>
    <row r="754" spans="1:12" x14ac:dyDescent="0.25">
      <c r="A754" t="s">
        <v>1220</v>
      </c>
      <c r="B754" t="s">
        <v>2040</v>
      </c>
      <c r="C754" s="5" t="s">
        <v>7391</v>
      </c>
      <c r="D754" t="s">
        <v>9418</v>
      </c>
      <c r="E754">
        <v>3</v>
      </c>
      <c r="F754" t="s">
        <v>9421</v>
      </c>
      <c r="G754">
        <v>21</v>
      </c>
      <c r="H754" s="5">
        <f t="shared" si="25"/>
        <v>1</v>
      </c>
      <c r="I754" s="5" t="str">
        <f ca="1">OFFSET('Appendix E'!$G$2,MATCH(A754,'Appendix E'!$A$3:$A$115,0),0)</f>
        <v>No</v>
      </c>
      <c r="K754" s="5" t="str">
        <f t="shared" si="24"/>
        <v>KS099</v>
      </c>
      <c r="L754" s="5" t="str">
        <f t="shared" si="26"/>
        <v>Area New Caulked/Southeast Dir</v>
      </c>
    </row>
    <row r="755" spans="1:12" x14ac:dyDescent="0.25">
      <c r="A755" t="s">
        <v>1220</v>
      </c>
      <c r="B755" t="s">
        <v>2041</v>
      </c>
      <c r="C755" s="5" t="s">
        <v>7392</v>
      </c>
      <c r="D755" t="s">
        <v>9418</v>
      </c>
      <c r="E755">
        <v>3</v>
      </c>
      <c r="F755" t="s">
        <v>9421</v>
      </c>
      <c r="G755">
        <v>21</v>
      </c>
      <c r="H755" s="5">
        <f t="shared" si="25"/>
        <v>1</v>
      </c>
      <c r="I755" s="5" t="str">
        <f ca="1">OFFSET('Appendix E'!$G$2,MATCH(A755,'Appendix E'!$A$3:$A$115,0),0)</f>
        <v>No</v>
      </c>
      <c r="K755" s="5" t="str">
        <f t="shared" si="24"/>
        <v>KS100</v>
      </c>
      <c r="L755" s="5" t="str">
        <f t="shared" si="26"/>
        <v>Area Old Caulked/Southeast Dir</v>
      </c>
    </row>
    <row r="756" spans="1:12" x14ac:dyDescent="0.25">
      <c r="A756" t="s">
        <v>1220</v>
      </c>
      <c r="B756" t="s">
        <v>2042</v>
      </c>
      <c r="C756" s="5" t="s">
        <v>7393</v>
      </c>
      <c r="D756" t="s">
        <v>9418</v>
      </c>
      <c r="E756">
        <v>3</v>
      </c>
      <c r="F756" t="s">
        <v>9421</v>
      </c>
      <c r="G756">
        <v>21</v>
      </c>
      <c r="H756" s="5">
        <f t="shared" si="25"/>
        <v>1</v>
      </c>
      <c r="I756" s="5" t="str">
        <f ca="1">OFFSET('Appendix E'!$G$2,MATCH(A756,'Appendix E'!$A$3:$A$115,0),0)</f>
        <v>No</v>
      </c>
      <c r="K756" s="5" t="str">
        <f t="shared" si="24"/>
        <v>KS101</v>
      </c>
      <c r="L756" s="5" t="str">
        <f t="shared" si="26"/>
        <v>Area Weatherstripped/Southeast Dir</v>
      </c>
    </row>
    <row r="757" spans="1:12" x14ac:dyDescent="0.25">
      <c r="A757" t="s">
        <v>1220</v>
      </c>
      <c r="B757" t="s">
        <v>2043</v>
      </c>
      <c r="C757" s="5" t="s">
        <v>7394</v>
      </c>
      <c r="D757" t="s">
        <v>9418</v>
      </c>
      <c r="E757">
        <v>3</v>
      </c>
      <c r="F757" t="s">
        <v>9421</v>
      </c>
      <c r="G757">
        <v>21</v>
      </c>
      <c r="H757" s="5">
        <f t="shared" si="25"/>
        <v>1</v>
      </c>
      <c r="I757" s="5" t="str">
        <f ca="1">OFFSET('Appendix E'!$G$2,MATCH(A757,'Appendix E'!$A$3:$A$115,0),0)</f>
        <v>No</v>
      </c>
      <c r="K757" s="5" t="str">
        <f t="shared" si="24"/>
        <v>KS102</v>
      </c>
      <c r="L757" s="5" t="str">
        <f t="shared" si="26"/>
        <v>Gross Area/South Dir</v>
      </c>
    </row>
    <row r="758" spans="1:12" x14ac:dyDescent="0.25">
      <c r="A758" t="s">
        <v>1220</v>
      </c>
      <c r="B758" t="s">
        <v>2044</v>
      </c>
      <c r="C758" s="5" t="s">
        <v>7395</v>
      </c>
      <c r="D758" t="s">
        <v>9418</v>
      </c>
      <c r="E758">
        <v>3</v>
      </c>
      <c r="F758" t="s">
        <v>9421</v>
      </c>
      <c r="G758">
        <v>21</v>
      </c>
      <c r="H758" s="5">
        <f t="shared" si="25"/>
        <v>1</v>
      </c>
      <c r="I758" s="5" t="str">
        <f ca="1">OFFSET('Appendix E'!$G$2,MATCH(A758,'Appendix E'!$A$3:$A$115,0),0)</f>
        <v>No</v>
      </c>
      <c r="K758" s="5" t="str">
        <f t="shared" si="24"/>
        <v>KS103</v>
      </c>
      <c r="L758" s="5" t="str">
        <f t="shared" si="26"/>
        <v>Glass Area/South Dir</v>
      </c>
    </row>
    <row r="759" spans="1:12" x14ac:dyDescent="0.25">
      <c r="A759" t="s">
        <v>1220</v>
      </c>
      <c r="B759" t="s">
        <v>2045</v>
      </c>
      <c r="C759" s="5" t="s">
        <v>7396</v>
      </c>
      <c r="D759" t="s">
        <v>9418</v>
      </c>
      <c r="E759">
        <v>3</v>
      </c>
      <c r="F759" t="s">
        <v>9421</v>
      </c>
      <c r="G759">
        <v>21</v>
      </c>
      <c r="H759" s="5">
        <f t="shared" si="25"/>
        <v>1</v>
      </c>
      <c r="I759" s="5" t="str">
        <f ca="1">OFFSET('Appendix E'!$G$2,MATCH(A759,'Appendix E'!$A$3:$A$115,0),0)</f>
        <v>No</v>
      </c>
      <c r="K759" s="5" t="str">
        <f t="shared" si="24"/>
        <v>KS104</v>
      </c>
      <c r="L759" s="5" t="str">
        <f t="shared" si="26"/>
        <v>Area New Caulked/South Dir</v>
      </c>
    </row>
    <row r="760" spans="1:12" x14ac:dyDescent="0.25">
      <c r="A760" t="s">
        <v>1220</v>
      </c>
      <c r="B760" t="s">
        <v>2046</v>
      </c>
      <c r="C760" s="5" t="s">
        <v>7397</v>
      </c>
      <c r="D760" t="s">
        <v>9418</v>
      </c>
      <c r="E760">
        <v>3</v>
      </c>
      <c r="F760" t="s">
        <v>9421</v>
      </c>
      <c r="G760">
        <v>21</v>
      </c>
      <c r="H760" s="5">
        <f t="shared" si="25"/>
        <v>1</v>
      </c>
      <c r="I760" s="5" t="str">
        <f ca="1">OFFSET('Appendix E'!$G$2,MATCH(A760,'Appendix E'!$A$3:$A$115,0),0)</f>
        <v>No</v>
      </c>
      <c r="K760" s="5" t="str">
        <f t="shared" si="24"/>
        <v>KS105</v>
      </c>
      <c r="L760" s="5" t="str">
        <f t="shared" si="26"/>
        <v>Area Old Caulked/South Dir</v>
      </c>
    </row>
    <row r="761" spans="1:12" x14ac:dyDescent="0.25">
      <c r="A761" t="s">
        <v>1220</v>
      </c>
      <c r="B761" t="s">
        <v>2047</v>
      </c>
      <c r="C761" s="5" t="s">
        <v>7398</v>
      </c>
      <c r="D761" t="s">
        <v>9418</v>
      </c>
      <c r="E761">
        <v>3</v>
      </c>
      <c r="F761" t="s">
        <v>9421</v>
      </c>
      <c r="G761">
        <v>21</v>
      </c>
      <c r="H761" s="5">
        <f t="shared" si="25"/>
        <v>1</v>
      </c>
      <c r="I761" s="5" t="str">
        <f ca="1">OFFSET('Appendix E'!$G$2,MATCH(A761,'Appendix E'!$A$3:$A$115,0),0)</f>
        <v>No</v>
      </c>
      <c r="K761" s="5" t="str">
        <f t="shared" si="24"/>
        <v>KS106</v>
      </c>
      <c r="L761" s="5" t="str">
        <f t="shared" si="26"/>
        <v>Area Weatherstripped/South Dir</v>
      </c>
    </row>
    <row r="762" spans="1:12" x14ac:dyDescent="0.25">
      <c r="A762" t="s">
        <v>1220</v>
      </c>
      <c r="B762" t="s">
        <v>2048</v>
      </c>
      <c r="C762" s="5" t="s">
        <v>7399</v>
      </c>
      <c r="D762" t="s">
        <v>9418</v>
      </c>
      <c r="E762">
        <v>3</v>
      </c>
      <c r="F762" t="s">
        <v>9421</v>
      </c>
      <c r="G762">
        <v>21</v>
      </c>
      <c r="H762" s="5">
        <f t="shared" si="25"/>
        <v>1</v>
      </c>
      <c r="I762" s="5" t="str">
        <f ca="1">OFFSET('Appendix E'!$G$2,MATCH(A762,'Appendix E'!$A$3:$A$115,0),0)</f>
        <v>No</v>
      </c>
      <c r="K762" s="5" t="str">
        <f t="shared" si="24"/>
        <v>KS107</v>
      </c>
      <c r="L762" s="5" t="str">
        <f t="shared" si="26"/>
        <v>Gross Area/Southwest Dir</v>
      </c>
    </row>
    <row r="763" spans="1:12" x14ac:dyDescent="0.25">
      <c r="A763" t="s">
        <v>1220</v>
      </c>
      <c r="B763" t="s">
        <v>2049</v>
      </c>
      <c r="C763" s="5" t="s">
        <v>7400</v>
      </c>
      <c r="D763" t="s">
        <v>9418</v>
      </c>
      <c r="E763">
        <v>3</v>
      </c>
      <c r="F763" t="s">
        <v>9421</v>
      </c>
      <c r="G763">
        <v>21</v>
      </c>
      <c r="H763" s="5">
        <f t="shared" si="25"/>
        <v>1</v>
      </c>
      <c r="I763" s="5" t="str">
        <f ca="1">OFFSET('Appendix E'!$G$2,MATCH(A763,'Appendix E'!$A$3:$A$115,0),0)</f>
        <v>No</v>
      </c>
      <c r="K763" s="5" t="str">
        <f t="shared" si="24"/>
        <v>KS108</v>
      </c>
      <c r="L763" s="5" t="str">
        <f t="shared" si="26"/>
        <v>Glass Area/Southwest Dir</v>
      </c>
    </row>
    <row r="764" spans="1:12" x14ac:dyDescent="0.25">
      <c r="A764" t="s">
        <v>1220</v>
      </c>
      <c r="B764" t="s">
        <v>2050</v>
      </c>
      <c r="C764" s="5" t="s">
        <v>7401</v>
      </c>
      <c r="D764" t="s">
        <v>9418</v>
      </c>
      <c r="E764">
        <v>3</v>
      </c>
      <c r="F764" t="s">
        <v>9421</v>
      </c>
      <c r="G764">
        <v>21</v>
      </c>
      <c r="H764" s="5">
        <f t="shared" si="25"/>
        <v>1</v>
      </c>
      <c r="I764" s="5" t="str">
        <f ca="1">OFFSET('Appendix E'!$G$2,MATCH(A764,'Appendix E'!$A$3:$A$115,0),0)</f>
        <v>No</v>
      </c>
      <c r="K764" s="5" t="str">
        <f t="shared" si="24"/>
        <v>KS109</v>
      </c>
      <c r="L764" s="5" t="str">
        <f t="shared" si="26"/>
        <v>Area New Caulked/Southwest Dir</v>
      </c>
    </row>
    <row r="765" spans="1:12" x14ac:dyDescent="0.25">
      <c r="A765" t="s">
        <v>1220</v>
      </c>
      <c r="B765" t="s">
        <v>2051</v>
      </c>
      <c r="C765" s="5" t="s">
        <v>7402</v>
      </c>
      <c r="D765" t="s">
        <v>9418</v>
      </c>
      <c r="E765">
        <v>3</v>
      </c>
      <c r="F765" t="s">
        <v>9421</v>
      </c>
      <c r="G765">
        <v>21</v>
      </c>
      <c r="H765" s="5">
        <f t="shared" si="25"/>
        <v>1</v>
      </c>
      <c r="I765" s="5" t="str">
        <f ca="1">OFFSET('Appendix E'!$G$2,MATCH(A765,'Appendix E'!$A$3:$A$115,0),0)</f>
        <v>No</v>
      </c>
      <c r="K765" s="5" t="str">
        <f t="shared" si="24"/>
        <v>KS110</v>
      </c>
      <c r="L765" s="5" t="str">
        <f t="shared" si="26"/>
        <v>Area Old Caulked/Southwest Dir</v>
      </c>
    </row>
    <row r="766" spans="1:12" x14ac:dyDescent="0.25">
      <c r="A766" t="s">
        <v>1220</v>
      </c>
      <c r="B766" t="s">
        <v>2052</v>
      </c>
      <c r="C766" s="5" t="s">
        <v>7403</v>
      </c>
      <c r="D766" t="s">
        <v>9418</v>
      </c>
      <c r="E766">
        <v>3</v>
      </c>
      <c r="F766" t="s">
        <v>9421</v>
      </c>
      <c r="G766">
        <v>21</v>
      </c>
      <c r="H766" s="5">
        <f t="shared" si="25"/>
        <v>1</v>
      </c>
      <c r="I766" s="5" t="str">
        <f ca="1">OFFSET('Appendix E'!$G$2,MATCH(A766,'Appendix E'!$A$3:$A$115,0),0)</f>
        <v>No</v>
      </c>
      <c r="K766" s="5" t="str">
        <f t="shared" si="24"/>
        <v>KS111</v>
      </c>
      <c r="L766" s="5" t="str">
        <f t="shared" si="26"/>
        <v>Area Weatherstripped/Southwest Dir</v>
      </c>
    </row>
    <row r="767" spans="1:12" x14ac:dyDescent="0.25">
      <c r="A767" t="s">
        <v>1220</v>
      </c>
      <c r="B767" t="s">
        <v>2053</v>
      </c>
      <c r="C767" s="5" t="s">
        <v>7404</v>
      </c>
      <c r="D767" t="s">
        <v>9418</v>
      </c>
      <c r="E767">
        <v>4</v>
      </c>
      <c r="F767" t="s">
        <v>9421</v>
      </c>
      <c r="G767">
        <v>21</v>
      </c>
      <c r="H767" s="5">
        <f t="shared" si="25"/>
        <v>1</v>
      </c>
      <c r="I767" s="5" t="str">
        <f ca="1">OFFSET('Appendix E'!$G$2,MATCH(A767,'Appendix E'!$A$3:$A$115,0),0)</f>
        <v>No</v>
      </c>
      <c r="K767" s="5" t="str">
        <f t="shared" si="24"/>
        <v>KS112</v>
      </c>
      <c r="L767" s="5" t="str">
        <f t="shared" si="26"/>
        <v>Gross Area/West Dir</v>
      </c>
    </row>
    <row r="768" spans="1:12" x14ac:dyDescent="0.25">
      <c r="A768" t="s">
        <v>1220</v>
      </c>
      <c r="B768" t="s">
        <v>2054</v>
      </c>
      <c r="C768" s="5" t="s">
        <v>7405</v>
      </c>
      <c r="D768" t="s">
        <v>9418</v>
      </c>
      <c r="E768">
        <v>3</v>
      </c>
      <c r="F768" t="s">
        <v>9421</v>
      </c>
      <c r="G768">
        <v>21</v>
      </c>
      <c r="H768" s="5">
        <f t="shared" si="25"/>
        <v>1</v>
      </c>
      <c r="I768" s="5" t="str">
        <f ca="1">OFFSET('Appendix E'!$G$2,MATCH(A768,'Appendix E'!$A$3:$A$115,0),0)</f>
        <v>No</v>
      </c>
      <c r="K768" s="5" t="str">
        <f t="shared" si="24"/>
        <v>KS113</v>
      </c>
      <c r="L768" s="5" t="str">
        <f t="shared" si="26"/>
        <v>Glass Area/West Dir</v>
      </c>
    </row>
    <row r="769" spans="1:12" x14ac:dyDescent="0.25">
      <c r="A769" t="s">
        <v>1220</v>
      </c>
      <c r="B769" t="s">
        <v>2055</v>
      </c>
      <c r="C769" s="5" t="s">
        <v>7406</v>
      </c>
      <c r="D769" t="s">
        <v>9418</v>
      </c>
      <c r="E769">
        <v>3</v>
      </c>
      <c r="F769" t="s">
        <v>9421</v>
      </c>
      <c r="G769">
        <v>21</v>
      </c>
      <c r="H769" s="5">
        <f t="shared" si="25"/>
        <v>1</v>
      </c>
      <c r="I769" s="5" t="str">
        <f ca="1">OFFSET('Appendix E'!$G$2,MATCH(A769,'Appendix E'!$A$3:$A$115,0),0)</f>
        <v>No</v>
      </c>
      <c r="K769" s="5" t="str">
        <f t="shared" si="24"/>
        <v>KS114</v>
      </c>
      <c r="L769" s="5" t="str">
        <f t="shared" si="26"/>
        <v>Area New Caulked/West Dir</v>
      </c>
    </row>
    <row r="770" spans="1:12" x14ac:dyDescent="0.25">
      <c r="A770" t="s">
        <v>1220</v>
      </c>
      <c r="B770" t="s">
        <v>2056</v>
      </c>
      <c r="C770" s="5" t="s">
        <v>7407</v>
      </c>
      <c r="D770" t="s">
        <v>9418</v>
      </c>
      <c r="E770">
        <v>3</v>
      </c>
      <c r="F770" t="s">
        <v>9421</v>
      </c>
      <c r="G770">
        <v>21</v>
      </c>
      <c r="H770" s="5">
        <f t="shared" si="25"/>
        <v>1</v>
      </c>
      <c r="I770" s="5" t="str">
        <f ca="1">OFFSET('Appendix E'!$G$2,MATCH(A770,'Appendix E'!$A$3:$A$115,0),0)</f>
        <v>No</v>
      </c>
      <c r="K770" s="5" t="str">
        <f t="shared" ref="K770:K833" si="27">B770</f>
        <v>KS115</v>
      </c>
      <c r="L770" s="5" t="str">
        <f t="shared" si="26"/>
        <v>Area Old Caulked/West Dir</v>
      </c>
    </row>
    <row r="771" spans="1:12" x14ac:dyDescent="0.25">
      <c r="A771" t="s">
        <v>1220</v>
      </c>
      <c r="B771" t="s">
        <v>2057</v>
      </c>
      <c r="C771" s="5" t="s">
        <v>7408</v>
      </c>
      <c r="D771" t="s">
        <v>9418</v>
      </c>
      <c r="E771">
        <v>3</v>
      </c>
      <c r="F771" t="s">
        <v>9421</v>
      </c>
      <c r="G771">
        <v>21</v>
      </c>
      <c r="H771" s="5">
        <f t="shared" si="25"/>
        <v>1</v>
      </c>
      <c r="I771" s="5" t="str">
        <f ca="1">OFFSET('Appendix E'!$G$2,MATCH(A771,'Appendix E'!$A$3:$A$115,0),0)</f>
        <v>No</v>
      </c>
      <c r="K771" s="5" t="str">
        <f t="shared" si="27"/>
        <v>KS116</v>
      </c>
      <c r="L771" s="5" t="str">
        <f t="shared" si="26"/>
        <v>Area Weatherstripped/West Dir</v>
      </c>
    </row>
    <row r="772" spans="1:12" x14ac:dyDescent="0.25">
      <c r="A772" t="s">
        <v>1220</v>
      </c>
      <c r="B772" t="s">
        <v>2058</v>
      </c>
      <c r="C772" s="5" t="s">
        <v>7409</v>
      </c>
      <c r="D772" t="s">
        <v>9418</v>
      </c>
      <c r="E772">
        <v>3</v>
      </c>
      <c r="F772" t="s">
        <v>9421</v>
      </c>
      <c r="G772">
        <v>21</v>
      </c>
      <c r="H772" s="5">
        <f t="shared" ref="H772:H835" si="28">IF(F772&lt;&gt;"",1,"")</f>
        <v>1</v>
      </c>
      <c r="I772" s="5" t="str">
        <f ca="1">OFFSET('Appendix E'!$G$2,MATCH(A772,'Appendix E'!$A$3:$A$115,0),0)</f>
        <v>No</v>
      </c>
      <c r="K772" s="5" t="str">
        <f t="shared" si="27"/>
        <v>KS117</v>
      </c>
      <c r="L772" s="5" t="str">
        <f t="shared" si="26"/>
        <v>Gross Area/Northwest Dir</v>
      </c>
    </row>
    <row r="773" spans="1:12" x14ac:dyDescent="0.25">
      <c r="A773" t="s">
        <v>1220</v>
      </c>
      <c r="B773" t="s">
        <v>2059</v>
      </c>
      <c r="C773" s="5" t="s">
        <v>7410</v>
      </c>
      <c r="D773" t="s">
        <v>9418</v>
      </c>
      <c r="E773">
        <v>3</v>
      </c>
      <c r="F773" t="s">
        <v>9421</v>
      </c>
      <c r="G773">
        <v>21</v>
      </c>
      <c r="H773" s="5">
        <f t="shared" si="28"/>
        <v>1</v>
      </c>
      <c r="I773" s="5" t="str">
        <f ca="1">OFFSET('Appendix E'!$G$2,MATCH(A773,'Appendix E'!$A$3:$A$115,0),0)</f>
        <v>No</v>
      </c>
      <c r="K773" s="5" t="str">
        <f t="shared" si="27"/>
        <v>KS118</v>
      </c>
      <c r="L773" s="5" t="str">
        <f t="shared" ref="L773:L836" si="29">C773</f>
        <v>Glass Area/Northwest Dir</v>
      </c>
    </row>
    <row r="774" spans="1:12" x14ac:dyDescent="0.25">
      <c r="A774" t="s">
        <v>1220</v>
      </c>
      <c r="B774" t="s">
        <v>2060</v>
      </c>
      <c r="C774" s="5" t="s">
        <v>7411</v>
      </c>
      <c r="D774" t="s">
        <v>9418</v>
      </c>
      <c r="E774">
        <v>3</v>
      </c>
      <c r="F774" t="s">
        <v>9421</v>
      </c>
      <c r="G774">
        <v>21</v>
      </c>
      <c r="H774" s="5">
        <f t="shared" si="28"/>
        <v>1</v>
      </c>
      <c r="I774" s="5" t="str">
        <f ca="1">OFFSET('Appendix E'!$G$2,MATCH(A774,'Appendix E'!$A$3:$A$115,0),0)</f>
        <v>No</v>
      </c>
      <c r="K774" s="5" t="str">
        <f t="shared" si="27"/>
        <v>KS119</v>
      </c>
      <c r="L774" s="5" t="str">
        <f t="shared" si="29"/>
        <v>Area New Caulked/Northwest Dir</v>
      </c>
    </row>
    <row r="775" spans="1:12" x14ac:dyDescent="0.25">
      <c r="A775" t="s">
        <v>1220</v>
      </c>
      <c r="B775" t="s">
        <v>2061</v>
      </c>
      <c r="C775" s="5" t="s">
        <v>7412</v>
      </c>
      <c r="D775" t="s">
        <v>9418</v>
      </c>
      <c r="E775">
        <v>3</v>
      </c>
      <c r="F775" t="s">
        <v>9421</v>
      </c>
      <c r="G775">
        <v>21</v>
      </c>
      <c r="H775" s="5">
        <f t="shared" si="28"/>
        <v>1</v>
      </c>
      <c r="I775" s="5" t="str">
        <f ca="1">OFFSET('Appendix E'!$G$2,MATCH(A775,'Appendix E'!$A$3:$A$115,0),0)</f>
        <v>No</v>
      </c>
      <c r="K775" s="5" t="str">
        <f t="shared" si="27"/>
        <v>KS120</v>
      </c>
      <c r="L775" s="5" t="str">
        <f t="shared" si="29"/>
        <v>Area Old Caulked/Northwest Dir</v>
      </c>
    </row>
    <row r="776" spans="1:12" x14ac:dyDescent="0.25">
      <c r="A776" t="s">
        <v>1220</v>
      </c>
      <c r="B776" t="s">
        <v>2062</v>
      </c>
      <c r="C776" s="5" t="s">
        <v>7413</v>
      </c>
      <c r="D776" t="s">
        <v>9418</v>
      </c>
      <c r="E776">
        <v>3</v>
      </c>
      <c r="F776" t="s">
        <v>9421</v>
      </c>
      <c r="G776">
        <v>21</v>
      </c>
      <c r="H776" s="5">
        <f t="shared" si="28"/>
        <v>1</v>
      </c>
      <c r="I776" s="5" t="str">
        <f ca="1">OFFSET('Appendix E'!$G$2,MATCH(A776,'Appendix E'!$A$3:$A$115,0),0)</f>
        <v>No</v>
      </c>
      <c r="K776" s="5" t="str">
        <f t="shared" si="27"/>
        <v>KS121</v>
      </c>
      <c r="L776" s="5" t="str">
        <f t="shared" si="29"/>
        <v>Area Weatherstripped/Northwest Dir</v>
      </c>
    </row>
    <row r="777" spans="1:12" x14ac:dyDescent="0.25">
      <c r="A777" t="s">
        <v>1220</v>
      </c>
      <c r="B777" t="s">
        <v>2063</v>
      </c>
      <c r="C777" s="5" t="s">
        <v>7414</v>
      </c>
      <c r="D777" t="s">
        <v>9418</v>
      </c>
      <c r="E777">
        <v>4</v>
      </c>
      <c r="F777" t="s">
        <v>9421</v>
      </c>
      <c r="G777">
        <v>21</v>
      </c>
      <c r="H777" s="5">
        <f t="shared" si="28"/>
        <v>1</v>
      </c>
      <c r="I777" s="5" t="str">
        <f ca="1">OFFSET('Appendix E'!$G$2,MATCH(A777,'Appendix E'!$A$3:$A$115,0),0)</f>
        <v>No</v>
      </c>
      <c r="K777" s="5" t="str">
        <f t="shared" si="27"/>
        <v>KS122</v>
      </c>
      <c r="L777" s="5" t="str">
        <f t="shared" si="29"/>
        <v>Gross Area/All walls</v>
      </c>
    </row>
    <row r="778" spans="1:12" x14ac:dyDescent="0.25">
      <c r="A778" t="s">
        <v>1220</v>
      </c>
      <c r="B778" t="s">
        <v>2064</v>
      </c>
      <c r="C778" s="5" t="s">
        <v>7415</v>
      </c>
      <c r="D778" t="s">
        <v>9418</v>
      </c>
      <c r="E778">
        <v>4</v>
      </c>
      <c r="F778" t="s">
        <v>9421</v>
      </c>
      <c r="G778">
        <v>21</v>
      </c>
      <c r="H778" s="5">
        <f t="shared" si="28"/>
        <v>1</v>
      </c>
      <c r="I778" s="5" t="str">
        <f ca="1">OFFSET('Appendix E'!$G$2,MATCH(A778,'Appendix E'!$A$3:$A$115,0),0)</f>
        <v>No</v>
      </c>
      <c r="K778" s="5" t="str">
        <f t="shared" si="27"/>
        <v>KS123</v>
      </c>
      <c r="L778" s="5" t="str">
        <f t="shared" si="29"/>
        <v>Window-Door Area/All walls</v>
      </c>
    </row>
    <row r="779" spans="1:12" x14ac:dyDescent="0.25">
      <c r="A779" t="s">
        <v>1220</v>
      </c>
      <c r="B779" t="s">
        <v>2065</v>
      </c>
      <c r="C779" s="5" t="s">
        <v>7324</v>
      </c>
      <c r="D779" t="s">
        <v>9418</v>
      </c>
      <c r="E779">
        <v>4</v>
      </c>
      <c r="F779" t="s">
        <v>9421</v>
      </c>
      <c r="G779">
        <v>21</v>
      </c>
      <c r="H779" s="5">
        <f t="shared" si="28"/>
        <v>1</v>
      </c>
      <c r="I779" s="5" t="str">
        <f ca="1">OFFSET('Appendix E'!$G$2,MATCH(A779,'Appendix E'!$A$3:$A$115,0),0)</f>
        <v>No</v>
      </c>
      <c r="K779" s="5" t="str">
        <f t="shared" si="27"/>
        <v>KS124</v>
      </c>
      <c r="L779" s="5" t="str">
        <f t="shared" si="29"/>
        <v>Gross Area/North</v>
      </c>
    </row>
    <row r="780" spans="1:12" x14ac:dyDescent="0.25">
      <c r="A780" t="s">
        <v>1220</v>
      </c>
      <c r="B780" t="s">
        <v>2066</v>
      </c>
      <c r="C780" s="5" t="s">
        <v>7416</v>
      </c>
      <c r="D780" t="s">
        <v>9418</v>
      </c>
      <c r="E780">
        <v>4</v>
      </c>
      <c r="F780" t="s">
        <v>9421</v>
      </c>
      <c r="G780">
        <v>21</v>
      </c>
      <c r="H780" s="5">
        <f t="shared" si="28"/>
        <v>1</v>
      </c>
      <c r="I780" s="5" t="str">
        <f ca="1">OFFSET('Appendix E'!$G$2,MATCH(A780,'Appendix E'!$A$3:$A$115,0),0)</f>
        <v>No</v>
      </c>
      <c r="K780" s="5" t="str">
        <f t="shared" si="27"/>
        <v>KS125</v>
      </c>
      <c r="L780" s="5" t="str">
        <f t="shared" si="29"/>
        <v>Window-Door Area/North</v>
      </c>
    </row>
    <row r="781" spans="1:12" x14ac:dyDescent="0.25">
      <c r="A781" t="s">
        <v>1220</v>
      </c>
      <c r="B781" t="s">
        <v>2067</v>
      </c>
      <c r="C781" s="5" t="s">
        <v>7325</v>
      </c>
      <c r="D781" t="s">
        <v>9418</v>
      </c>
      <c r="E781">
        <v>4</v>
      </c>
      <c r="F781" t="s">
        <v>9421</v>
      </c>
      <c r="G781">
        <v>21</v>
      </c>
      <c r="H781" s="5">
        <f t="shared" si="28"/>
        <v>1</v>
      </c>
      <c r="I781" s="5" t="str">
        <f ca="1">OFFSET('Appendix E'!$G$2,MATCH(A781,'Appendix E'!$A$3:$A$115,0),0)</f>
        <v>No</v>
      </c>
      <c r="K781" s="5" t="str">
        <f t="shared" si="27"/>
        <v>KS126</v>
      </c>
      <c r="L781" s="5" t="str">
        <f t="shared" si="29"/>
        <v>Net Area/North</v>
      </c>
    </row>
    <row r="782" spans="1:12" x14ac:dyDescent="0.25">
      <c r="A782" t="s">
        <v>1220</v>
      </c>
      <c r="B782" t="s">
        <v>2068</v>
      </c>
      <c r="C782" s="5" t="s">
        <v>7329</v>
      </c>
      <c r="D782" t="s">
        <v>9418</v>
      </c>
      <c r="E782">
        <v>4</v>
      </c>
      <c r="F782" t="s">
        <v>9421</v>
      </c>
      <c r="G782">
        <v>21</v>
      </c>
      <c r="H782" s="5">
        <f t="shared" si="28"/>
        <v>1</v>
      </c>
      <c r="I782" s="5" t="str">
        <f ca="1">OFFSET('Appendix E'!$G$2,MATCH(A782,'Appendix E'!$A$3:$A$115,0),0)</f>
        <v>No</v>
      </c>
      <c r="K782" s="5" t="str">
        <f t="shared" si="27"/>
        <v>KS127</v>
      </c>
      <c r="L782" s="5" t="str">
        <f t="shared" si="29"/>
        <v>Gross Area/Northeast</v>
      </c>
    </row>
    <row r="783" spans="1:12" x14ac:dyDescent="0.25">
      <c r="A783" t="s">
        <v>1220</v>
      </c>
      <c r="B783" t="s">
        <v>2069</v>
      </c>
      <c r="C783" s="5" t="s">
        <v>7417</v>
      </c>
      <c r="D783" t="s">
        <v>9418</v>
      </c>
      <c r="E783">
        <v>4</v>
      </c>
      <c r="F783" t="s">
        <v>9421</v>
      </c>
      <c r="G783">
        <v>21</v>
      </c>
      <c r="H783" s="5">
        <f t="shared" si="28"/>
        <v>1</v>
      </c>
      <c r="I783" s="5" t="str">
        <f ca="1">OFFSET('Appendix E'!$G$2,MATCH(A783,'Appendix E'!$A$3:$A$115,0),0)</f>
        <v>No</v>
      </c>
      <c r="K783" s="5" t="str">
        <f t="shared" si="27"/>
        <v>KS128</v>
      </c>
      <c r="L783" s="5" t="str">
        <f t="shared" si="29"/>
        <v>Window-Door Area/Northeast</v>
      </c>
    </row>
    <row r="784" spans="1:12" x14ac:dyDescent="0.25">
      <c r="A784" t="s">
        <v>1220</v>
      </c>
      <c r="B784" t="s">
        <v>2070</v>
      </c>
      <c r="C784" s="5" t="s">
        <v>7330</v>
      </c>
      <c r="D784" t="s">
        <v>9418</v>
      </c>
      <c r="E784">
        <v>4</v>
      </c>
      <c r="F784" t="s">
        <v>9421</v>
      </c>
      <c r="G784">
        <v>21</v>
      </c>
      <c r="H784" s="5">
        <f t="shared" si="28"/>
        <v>1</v>
      </c>
      <c r="I784" s="5" t="str">
        <f ca="1">OFFSET('Appendix E'!$G$2,MATCH(A784,'Appendix E'!$A$3:$A$115,0),0)</f>
        <v>No</v>
      </c>
      <c r="K784" s="5" t="str">
        <f t="shared" si="27"/>
        <v>KS129</v>
      </c>
      <c r="L784" s="5" t="str">
        <f t="shared" si="29"/>
        <v>Net Area/Northeast</v>
      </c>
    </row>
    <row r="785" spans="1:12" x14ac:dyDescent="0.25">
      <c r="A785" t="s">
        <v>1220</v>
      </c>
      <c r="B785" t="s">
        <v>2071</v>
      </c>
      <c r="C785" s="5" t="s">
        <v>7334</v>
      </c>
      <c r="D785" t="s">
        <v>9418</v>
      </c>
      <c r="E785">
        <v>4</v>
      </c>
      <c r="F785" t="s">
        <v>9421</v>
      </c>
      <c r="G785">
        <v>21</v>
      </c>
      <c r="H785" s="5">
        <f t="shared" si="28"/>
        <v>1</v>
      </c>
      <c r="I785" s="5" t="str">
        <f ca="1">OFFSET('Appendix E'!$G$2,MATCH(A785,'Appendix E'!$A$3:$A$115,0),0)</f>
        <v>No</v>
      </c>
      <c r="K785" s="5" t="str">
        <f t="shared" si="27"/>
        <v>KS130</v>
      </c>
      <c r="L785" s="5" t="str">
        <f t="shared" si="29"/>
        <v>Gross Area/East</v>
      </c>
    </row>
    <row r="786" spans="1:12" x14ac:dyDescent="0.25">
      <c r="A786" t="s">
        <v>1220</v>
      </c>
      <c r="B786" t="s">
        <v>2072</v>
      </c>
      <c r="C786" s="5" t="s">
        <v>7418</v>
      </c>
      <c r="D786" t="s">
        <v>9418</v>
      </c>
      <c r="E786">
        <v>4</v>
      </c>
      <c r="F786" t="s">
        <v>9421</v>
      </c>
      <c r="G786">
        <v>21</v>
      </c>
      <c r="H786" s="5">
        <f t="shared" si="28"/>
        <v>1</v>
      </c>
      <c r="I786" s="5" t="str">
        <f ca="1">OFFSET('Appendix E'!$G$2,MATCH(A786,'Appendix E'!$A$3:$A$115,0),0)</f>
        <v>No</v>
      </c>
      <c r="K786" s="5" t="str">
        <f t="shared" si="27"/>
        <v>KS131</v>
      </c>
      <c r="L786" s="5" t="str">
        <f t="shared" si="29"/>
        <v>Window-Door Area/East</v>
      </c>
    </row>
    <row r="787" spans="1:12" x14ac:dyDescent="0.25">
      <c r="A787" t="s">
        <v>1220</v>
      </c>
      <c r="B787" t="s">
        <v>2073</v>
      </c>
      <c r="C787" s="5" t="s">
        <v>7335</v>
      </c>
      <c r="D787" t="s">
        <v>9418</v>
      </c>
      <c r="E787">
        <v>4</v>
      </c>
      <c r="F787" t="s">
        <v>9421</v>
      </c>
      <c r="G787">
        <v>21</v>
      </c>
      <c r="H787" s="5">
        <f t="shared" si="28"/>
        <v>1</v>
      </c>
      <c r="I787" s="5" t="str">
        <f ca="1">OFFSET('Appendix E'!$G$2,MATCH(A787,'Appendix E'!$A$3:$A$115,0),0)</f>
        <v>No</v>
      </c>
      <c r="K787" s="5" t="str">
        <f t="shared" si="27"/>
        <v>KS132</v>
      </c>
      <c r="L787" s="5" t="str">
        <f t="shared" si="29"/>
        <v>Net Area/East</v>
      </c>
    </row>
    <row r="788" spans="1:12" x14ac:dyDescent="0.25">
      <c r="A788" t="s">
        <v>1220</v>
      </c>
      <c r="B788" t="s">
        <v>2074</v>
      </c>
      <c r="C788" s="5" t="s">
        <v>7339</v>
      </c>
      <c r="D788" t="s">
        <v>9418</v>
      </c>
      <c r="E788">
        <v>4</v>
      </c>
      <c r="F788" t="s">
        <v>9421</v>
      </c>
      <c r="G788">
        <v>21</v>
      </c>
      <c r="H788" s="5">
        <f t="shared" si="28"/>
        <v>1</v>
      </c>
      <c r="I788" s="5" t="str">
        <f ca="1">OFFSET('Appendix E'!$G$2,MATCH(A788,'Appendix E'!$A$3:$A$115,0),0)</f>
        <v>No</v>
      </c>
      <c r="K788" s="5" t="str">
        <f t="shared" si="27"/>
        <v>KS133</v>
      </c>
      <c r="L788" s="5" t="str">
        <f t="shared" si="29"/>
        <v>Gross Area/Southeast</v>
      </c>
    </row>
    <row r="789" spans="1:12" x14ac:dyDescent="0.25">
      <c r="A789" t="s">
        <v>1220</v>
      </c>
      <c r="B789" t="s">
        <v>2075</v>
      </c>
      <c r="C789" s="5" t="s">
        <v>7419</v>
      </c>
      <c r="D789" t="s">
        <v>9418</v>
      </c>
      <c r="E789">
        <v>4</v>
      </c>
      <c r="F789" t="s">
        <v>9421</v>
      </c>
      <c r="G789">
        <v>21</v>
      </c>
      <c r="H789" s="5">
        <f t="shared" si="28"/>
        <v>1</v>
      </c>
      <c r="I789" s="5" t="str">
        <f ca="1">OFFSET('Appendix E'!$G$2,MATCH(A789,'Appendix E'!$A$3:$A$115,0),0)</f>
        <v>No</v>
      </c>
      <c r="K789" s="5" t="str">
        <f t="shared" si="27"/>
        <v>KS134</v>
      </c>
      <c r="L789" s="5" t="str">
        <f t="shared" si="29"/>
        <v>Window-Door Area/Southeast</v>
      </c>
    </row>
    <row r="790" spans="1:12" x14ac:dyDescent="0.25">
      <c r="A790" t="s">
        <v>1220</v>
      </c>
      <c r="B790" t="s">
        <v>2076</v>
      </c>
      <c r="C790" s="5" t="s">
        <v>7340</v>
      </c>
      <c r="D790" t="s">
        <v>9418</v>
      </c>
      <c r="E790">
        <v>4</v>
      </c>
      <c r="F790" t="s">
        <v>9421</v>
      </c>
      <c r="G790">
        <v>21</v>
      </c>
      <c r="H790" s="5">
        <f t="shared" si="28"/>
        <v>1</v>
      </c>
      <c r="I790" s="5" t="str">
        <f ca="1">OFFSET('Appendix E'!$G$2,MATCH(A790,'Appendix E'!$A$3:$A$115,0),0)</f>
        <v>No</v>
      </c>
      <c r="K790" s="5" t="str">
        <f t="shared" si="27"/>
        <v>KS135</v>
      </c>
      <c r="L790" s="5" t="str">
        <f t="shared" si="29"/>
        <v>Net Area/Southeast</v>
      </c>
    </row>
    <row r="791" spans="1:12" x14ac:dyDescent="0.25">
      <c r="A791" t="s">
        <v>1220</v>
      </c>
      <c r="B791" t="s">
        <v>2077</v>
      </c>
      <c r="C791" s="5" t="s">
        <v>7344</v>
      </c>
      <c r="D791" t="s">
        <v>9418</v>
      </c>
      <c r="E791">
        <v>4</v>
      </c>
      <c r="F791" t="s">
        <v>9421</v>
      </c>
      <c r="G791">
        <v>21</v>
      </c>
      <c r="H791" s="5">
        <f t="shared" si="28"/>
        <v>1</v>
      </c>
      <c r="I791" s="5" t="str">
        <f ca="1">OFFSET('Appendix E'!$G$2,MATCH(A791,'Appendix E'!$A$3:$A$115,0),0)</f>
        <v>No</v>
      </c>
      <c r="K791" s="5" t="str">
        <f t="shared" si="27"/>
        <v>KS136</v>
      </c>
      <c r="L791" s="5" t="str">
        <f t="shared" si="29"/>
        <v>Gross Area/South</v>
      </c>
    </row>
    <row r="792" spans="1:12" x14ac:dyDescent="0.25">
      <c r="A792" t="s">
        <v>1220</v>
      </c>
      <c r="B792" t="s">
        <v>2078</v>
      </c>
      <c r="C792" s="5" t="s">
        <v>7420</v>
      </c>
      <c r="D792" t="s">
        <v>9418</v>
      </c>
      <c r="E792">
        <v>4</v>
      </c>
      <c r="F792" t="s">
        <v>9421</v>
      </c>
      <c r="G792">
        <v>21</v>
      </c>
      <c r="H792" s="5">
        <f t="shared" si="28"/>
        <v>1</v>
      </c>
      <c r="I792" s="5" t="str">
        <f ca="1">OFFSET('Appendix E'!$G$2,MATCH(A792,'Appendix E'!$A$3:$A$115,0),0)</f>
        <v>No</v>
      </c>
      <c r="K792" s="5" t="str">
        <f t="shared" si="27"/>
        <v>KS137</v>
      </c>
      <c r="L792" s="5" t="str">
        <f t="shared" si="29"/>
        <v>Window-Door Area/South</v>
      </c>
    </row>
    <row r="793" spans="1:12" x14ac:dyDescent="0.25">
      <c r="A793" t="s">
        <v>1220</v>
      </c>
      <c r="B793" t="s">
        <v>2079</v>
      </c>
      <c r="C793" s="5" t="s">
        <v>7345</v>
      </c>
      <c r="D793" t="s">
        <v>9418</v>
      </c>
      <c r="E793">
        <v>4</v>
      </c>
      <c r="F793" t="s">
        <v>9421</v>
      </c>
      <c r="G793">
        <v>21</v>
      </c>
      <c r="H793" s="5">
        <f t="shared" si="28"/>
        <v>1</v>
      </c>
      <c r="I793" s="5" t="str">
        <f ca="1">OFFSET('Appendix E'!$G$2,MATCH(A793,'Appendix E'!$A$3:$A$115,0),0)</f>
        <v>No</v>
      </c>
      <c r="K793" s="5" t="str">
        <f t="shared" si="27"/>
        <v>KS138</v>
      </c>
      <c r="L793" s="5" t="str">
        <f t="shared" si="29"/>
        <v>Net Area/South</v>
      </c>
    </row>
    <row r="794" spans="1:12" x14ac:dyDescent="0.25">
      <c r="A794" t="s">
        <v>1220</v>
      </c>
      <c r="B794" t="s">
        <v>2080</v>
      </c>
      <c r="C794" s="5" t="s">
        <v>7349</v>
      </c>
      <c r="D794" t="s">
        <v>9418</v>
      </c>
      <c r="E794">
        <v>4</v>
      </c>
      <c r="F794" t="s">
        <v>9421</v>
      </c>
      <c r="G794">
        <v>21</v>
      </c>
      <c r="H794" s="5">
        <f t="shared" si="28"/>
        <v>1</v>
      </c>
      <c r="I794" s="5" t="str">
        <f ca="1">OFFSET('Appendix E'!$G$2,MATCH(A794,'Appendix E'!$A$3:$A$115,0),0)</f>
        <v>No</v>
      </c>
      <c r="K794" s="5" t="str">
        <f t="shared" si="27"/>
        <v>KS139</v>
      </c>
      <c r="L794" s="5" t="str">
        <f t="shared" si="29"/>
        <v>Gross Area/Southwest</v>
      </c>
    </row>
    <row r="795" spans="1:12" x14ac:dyDescent="0.25">
      <c r="A795" t="s">
        <v>1220</v>
      </c>
      <c r="B795" t="s">
        <v>2081</v>
      </c>
      <c r="C795" s="5" t="s">
        <v>7421</v>
      </c>
      <c r="D795" t="s">
        <v>9418</v>
      </c>
      <c r="E795">
        <v>4</v>
      </c>
      <c r="F795" t="s">
        <v>9421</v>
      </c>
      <c r="G795">
        <v>21</v>
      </c>
      <c r="H795" s="5">
        <f t="shared" si="28"/>
        <v>1</v>
      </c>
      <c r="I795" s="5" t="str">
        <f ca="1">OFFSET('Appendix E'!$G$2,MATCH(A795,'Appendix E'!$A$3:$A$115,0),0)</f>
        <v>No</v>
      </c>
      <c r="K795" s="5" t="str">
        <f t="shared" si="27"/>
        <v>KS140</v>
      </c>
      <c r="L795" s="5" t="str">
        <f t="shared" si="29"/>
        <v>Window-Door Area/Southwest</v>
      </c>
    </row>
    <row r="796" spans="1:12" x14ac:dyDescent="0.25">
      <c r="A796" t="s">
        <v>1220</v>
      </c>
      <c r="B796" t="s">
        <v>2082</v>
      </c>
      <c r="C796" s="5" t="s">
        <v>7350</v>
      </c>
      <c r="D796" t="s">
        <v>9418</v>
      </c>
      <c r="E796">
        <v>4</v>
      </c>
      <c r="F796" t="s">
        <v>9421</v>
      </c>
      <c r="G796">
        <v>21</v>
      </c>
      <c r="H796" s="5">
        <f t="shared" si="28"/>
        <v>1</v>
      </c>
      <c r="I796" s="5" t="str">
        <f ca="1">OFFSET('Appendix E'!$G$2,MATCH(A796,'Appendix E'!$A$3:$A$115,0),0)</f>
        <v>No</v>
      </c>
      <c r="K796" s="5" t="str">
        <f t="shared" si="27"/>
        <v>KS141</v>
      </c>
      <c r="L796" s="5" t="str">
        <f t="shared" si="29"/>
        <v>Net Area/Southwest</v>
      </c>
    </row>
    <row r="797" spans="1:12" x14ac:dyDescent="0.25">
      <c r="A797" t="s">
        <v>1220</v>
      </c>
      <c r="B797" t="s">
        <v>2083</v>
      </c>
      <c r="C797" s="5" t="s">
        <v>7354</v>
      </c>
      <c r="D797" t="s">
        <v>9418</v>
      </c>
      <c r="E797">
        <v>4</v>
      </c>
      <c r="F797" t="s">
        <v>9421</v>
      </c>
      <c r="G797">
        <v>21</v>
      </c>
      <c r="H797" s="5">
        <f t="shared" si="28"/>
        <v>1</v>
      </c>
      <c r="I797" s="5" t="str">
        <f ca="1">OFFSET('Appendix E'!$G$2,MATCH(A797,'Appendix E'!$A$3:$A$115,0),0)</f>
        <v>No</v>
      </c>
      <c r="K797" s="5" t="str">
        <f t="shared" si="27"/>
        <v>KS142</v>
      </c>
      <c r="L797" s="5" t="str">
        <f t="shared" si="29"/>
        <v>Gross Area/West</v>
      </c>
    </row>
    <row r="798" spans="1:12" x14ac:dyDescent="0.25">
      <c r="A798" t="s">
        <v>1220</v>
      </c>
      <c r="B798" t="s">
        <v>2084</v>
      </c>
      <c r="C798" s="5" t="s">
        <v>7422</v>
      </c>
      <c r="D798" t="s">
        <v>9418</v>
      </c>
      <c r="E798">
        <v>4</v>
      </c>
      <c r="F798" t="s">
        <v>9421</v>
      </c>
      <c r="G798">
        <v>21</v>
      </c>
      <c r="H798" s="5">
        <f t="shared" si="28"/>
        <v>1</v>
      </c>
      <c r="I798" s="5" t="str">
        <f ca="1">OFFSET('Appendix E'!$G$2,MATCH(A798,'Appendix E'!$A$3:$A$115,0),0)</f>
        <v>No</v>
      </c>
      <c r="K798" s="5" t="str">
        <f t="shared" si="27"/>
        <v>KS143</v>
      </c>
      <c r="L798" s="5" t="str">
        <f t="shared" si="29"/>
        <v>Window-Door Area/West</v>
      </c>
    </row>
    <row r="799" spans="1:12" x14ac:dyDescent="0.25">
      <c r="A799" t="s">
        <v>1220</v>
      </c>
      <c r="B799" t="s">
        <v>2085</v>
      </c>
      <c r="C799" s="5" t="s">
        <v>7355</v>
      </c>
      <c r="D799" t="s">
        <v>9418</v>
      </c>
      <c r="E799">
        <v>4</v>
      </c>
      <c r="F799" t="s">
        <v>9421</v>
      </c>
      <c r="G799">
        <v>21</v>
      </c>
      <c r="H799" s="5">
        <f t="shared" si="28"/>
        <v>1</v>
      </c>
      <c r="I799" s="5" t="str">
        <f ca="1">OFFSET('Appendix E'!$G$2,MATCH(A799,'Appendix E'!$A$3:$A$115,0),0)</f>
        <v>No</v>
      </c>
      <c r="K799" s="5" t="str">
        <f t="shared" si="27"/>
        <v>KS144</v>
      </c>
      <c r="L799" s="5" t="str">
        <f t="shared" si="29"/>
        <v>Net Area/West</v>
      </c>
    </row>
    <row r="800" spans="1:12" x14ac:dyDescent="0.25">
      <c r="A800" t="s">
        <v>1220</v>
      </c>
      <c r="B800" t="s">
        <v>2086</v>
      </c>
      <c r="C800" s="5" t="s">
        <v>7359</v>
      </c>
      <c r="D800" t="s">
        <v>9418</v>
      </c>
      <c r="E800">
        <v>4</v>
      </c>
      <c r="F800" t="s">
        <v>9421</v>
      </c>
      <c r="G800">
        <v>21</v>
      </c>
      <c r="H800" s="5">
        <f t="shared" si="28"/>
        <v>1</v>
      </c>
      <c r="I800" s="5" t="str">
        <f ca="1">OFFSET('Appendix E'!$G$2,MATCH(A800,'Appendix E'!$A$3:$A$115,0),0)</f>
        <v>No</v>
      </c>
      <c r="K800" s="5" t="str">
        <f t="shared" si="27"/>
        <v>KS145</v>
      </c>
      <c r="L800" s="5" t="str">
        <f t="shared" si="29"/>
        <v>Gross Area/Northwest</v>
      </c>
    </row>
    <row r="801" spans="1:12" x14ac:dyDescent="0.25">
      <c r="A801" t="s">
        <v>1220</v>
      </c>
      <c r="B801" t="s">
        <v>2087</v>
      </c>
      <c r="C801" s="5" t="s">
        <v>7423</v>
      </c>
      <c r="D801" t="s">
        <v>9418</v>
      </c>
      <c r="E801">
        <v>4</v>
      </c>
      <c r="F801" t="s">
        <v>9421</v>
      </c>
      <c r="G801">
        <v>21</v>
      </c>
      <c r="H801" s="5">
        <f t="shared" si="28"/>
        <v>1</v>
      </c>
      <c r="I801" s="5" t="str">
        <f ca="1">OFFSET('Appendix E'!$G$2,MATCH(A801,'Appendix E'!$A$3:$A$115,0),0)</f>
        <v>No</v>
      </c>
      <c r="K801" s="5" t="str">
        <f t="shared" si="27"/>
        <v>KS146</v>
      </c>
      <c r="L801" s="5" t="str">
        <f t="shared" si="29"/>
        <v>Window-Door Area/Northwest</v>
      </c>
    </row>
    <row r="802" spans="1:12" x14ac:dyDescent="0.25">
      <c r="A802" t="s">
        <v>1220</v>
      </c>
      <c r="B802" t="s">
        <v>2088</v>
      </c>
      <c r="C802" s="5" t="s">
        <v>7360</v>
      </c>
      <c r="D802" t="s">
        <v>9418</v>
      </c>
      <c r="E802">
        <v>4</v>
      </c>
      <c r="F802" t="s">
        <v>9421</v>
      </c>
      <c r="G802">
        <v>21</v>
      </c>
      <c r="H802" s="5">
        <f t="shared" si="28"/>
        <v>1</v>
      </c>
      <c r="I802" s="5" t="str">
        <f ca="1">OFFSET('Appendix E'!$G$2,MATCH(A802,'Appendix E'!$A$3:$A$115,0),0)</f>
        <v>No</v>
      </c>
      <c r="K802" s="5" t="str">
        <f t="shared" si="27"/>
        <v>KS147</v>
      </c>
      <c r="L802" s="5" t="str">
        <f t="shared" si="29"/>
        <v>Net Area/Northwest</v>
      </c>
    </row>
    <row r="803" spans="1:12" x14ac:dyDescent="0.25">
      <c r="A803" t="s">
        <v>1220</v>
      </c>
      <c r="B803" t="s">
        <v>2089</v>
      </c>
      <c r="C803" s="5" t="s">
        <v>7424</v>
      </c>
      <c r="D803" t="s">
        <v>9418</v>
      </c>
      <c r="E803">
        <v>4</v>
      </c>
      <c r="F803" t="s">
        <v>9421</v>
      </c>
      <c r="G803">
        <v>21</v>
      </c>
      <c r="H803" s="5">
        <f t="shared" si="28"/>
        <v>1</v>
      </c>
      <c r="I803" s="5" t="str">
        <f ca="1">OFFSET('Appendix E'!$G$2,MATCH(A803,'Appendix E'!$A$3:$A$115,0),0)</f>
        <v>No</v>
      </c>
      <c r="K803" s="5" t="str">
        <f t="shared" si="27"/>
        <v>KS148</v>
      </c>
      <c r="L803" s="5" t="str">
        <f t="shared" si="29"/>
        <v>Net Ceil Area/ALL</v>
      </c>
    </row>
    <row r="804" spans="1:12" x14ac:dyDescent="0.25">
      <c r="A804" t="s">
        <v>1220</v>
      </c>
      <c r="B804" t="s">
        <v>2090</v>
      </c>
      <c r="C804" s="5" t="s">
        <v>7425</v>
      </c>
      <c r="D804" t="s">
        <v>9418</v>
      </c>
      <c r="E804">
        <v>4</v>
      </c>
      <c r="F804" t="s">
        <v>9421</v>
      </c>
      <c r="G804">
        <v>21</v>
      </c>
      <c r="H804" s="5">
        <f t="shared" si="28"/>
        <v>1</v>
      </c>
      <c r="I804" s="5" t="str">
        <f ca="1">OFFSET('Appendix E'!$G$2,MATCH(A804,'Appendix E'!$A$3:$A$115,0),0)</f>
        <v>No</v>
      </c>
      <c r="K804" s="5" t="str">
        <f t="shared" si="27"/>
        <v>KS150</v>
      </c>
      <c r="L804" s="5" t="str">
        <f t="shared" si="29"/>
        <v>Net Ceil Area/Attic -Fin Ceil</v>
      </c>
    </row>
    <row r="805" spans="1:12" x14ac:dyDescent="0.25">
      <c r="A805" t="s">
        <v>1220</v>
      </c>
      <c r="B805" t="s">
        <v>2091</v>
      </c>
      <c r="C805" s="5" t="s">
        <v>7426</v>
      </c>
      <c r="D805" t="s">
        <v>9418</v>
      </c>
      <c r="E805">
        <v>4</v>
      </c>
      <c r="F805" t="s">
        <v>9421</v>
      </c>
      <c r="G805">
        <v>21</v>
      </c>
      <c r="H805" s="5">
        <f t="shared" si="28"/>
        <v>1</v>
      </c>
      <c r="I805" s="5" t="str">
        <f ca="1">OFFSET('Appendix E'!$G$2,MATCH(A805,'Appendix E'!$A$3:$A$115,0),0)</f>
        <v>No</v>
      </c>
      <c r="K805" s="5" t="str">
        <f t="shared" si="27"/>
        <v>KS151</v>
      </c>
      <c r="L805" s="5" t="str">
        <f t="shared" si="29"/>
        <v>Net Ceil Area/No Attic - Fin Ceil</v>
      </c>
    </row>
    <row r="806" spans="1:12" x14ac:dyDescent="0.25">
      <c r="A806" t="s">
        <v>1220</v>
      </c>
      <c r="B806" t="s">
        <v>2092</v>
      </c>
      <c r="C806" s="5" t="s">
        <v>7427</v>
      </c>
      <c r="D806" t="s">
        <v>9418</v>
      </c>
      <c r="E806">
        <v>4</v>
      </c>
      <c r="F806" t="s">
        <v>9421</v>
      </c>
      <c r="G806">
        <v>21</v>
      </c>
      <c r="H806" s="5">
        <f t="shared" si="28"/>
        <v>1</v>
      </c>
      <c r="I806" s="5" t="str">
        <f ca="1">OFFSET('Appendix E'!$G$2,MATCH(A806,'Appendix E'!$A$3:$A$115,0),0)</f>
        <v>No</v>
      </c>
      <c r="K806" s="5" t="str">
        <f t="shared" si="27"/>
        <v>KS152</v>
      </c>
      <c r="L806" s="5" t="str">
        <f t="shared" si="29"/>
        <v>Net Ceil Area/No Attic - Vaulted Ceil</v>
      </c>
    </row>
    <row r="807" spans="1:12" x14ac:dyDescent="0.25">
      <c r="A807" t="s">
        <v>1220</v>
      </c>
      <c r="B807" t="s">
        <v>2093</v>
      </c>
      <c r="C807" s="5" t="s">
        <v>7428</v>
      </c>
      <c r="D807" t="s">
        <v>9418</v>
      </c>
      <c r="E807">
        <v>4</v>
      </c>
      <c r="F807" t="s">
        <v>9421</v>
      </c>
      <c r="G807">
        <v>21</v>
      </c>
      <c r="H807" s="5">
        <f t="shared" si="28"/>
        <v>1</v>
      </c>
      <c r="I807" s="5" t="str">
        <f ca="1">OFFSET('Appendix E'!$G$2,MATCH(A807,'Appendix E'!$A$3:$A$115,0),0)</f>
        <v>No</v>
      </c>
      <c r="K807" s="5" t="str">
        <f t="shared" si="27"/>
        <v>KS153</v>
      </c>
      <c r="L807" s="5" t="str">
        <f t="shared" si="29"/>
        <v>Net Ceil Area/No Attic - Exp Beam Ceil</v>
      </c>
    </row>
    <row r="808" spans="1:12" x14ac:dyDescent="0.25">
      <c r="A808" t="s">
        <v>1220</v>
      </c>
      <c r="B808" t="s">
        <v>2094</v>
      </c>
      <c r="C808" s="5" t="s">
        <v>7429</v>
      </c>
      <c r="D808" t="s">
        <v>9418</v>
      </c>
      <c r="E808">
        <v>4</v>
      </c>
      <c r="F808" t="s">
        <v>9421</v>
      </c>
      <c r="G808">
        <v>21</v>
      </c>
      <c r="H808" s="5">
        <f t="shared" si="28"/>
        <v>1</v>
      </c>
      <c r="I808" s="5" t="str">
        <f ca="1">OFFSET('Appendix E'!$G$2,MATCH(A808,'Appendix E'!$A$3:$A$115,0),0)</f>
        <v>No</v>
      </c>
      <c r="K808" s="5" t="str">
        <f t="shared" si="27"/>
        <v>KS154</v>
      </c>
      <c r="L808" s="5" t="str">
        <f t="shared" si="29"/>
        <v>Net Ceil Area/Other</v>
      </c>
    </row>
    <row r="809" spans="1:12" x14ac:dyDescent="0.25">
      <c r="A809" t="s">
        <v>1220</v>
      </c>
      <c r="B809" t="s">
        <v>2095</v>
      </c>
      <c r="C809" s="5" t="s">
        <v>7430</v>
      </c>
      <c r="D809" t="s">
        <v>9418</v>
      </c>
      <c r="E809">
        <v>3</v>
      </c>
      <c r="F809" t="s">
        <v>9421</v>
      </c>
      <c r="G809">
        <v>21</v>
      </c>
      <c r="H809" s="5">
        <f t="shared" si="28"/>
        <v>1</v>
      </c>
      <c r="I809" s="5" t="str">
        <f ca="1">OFFSET('Appendix E'!$G$2,MATCH(A809,'Appendix E'!$A$3:$A$115,0),0)</f>
        <v>No</v>
      </c>
      <c r="K809" s="5" t="str">
        <f t="shared" si="27"/>
        <v>KS155</v>
      </c>
      <c r="L809" s="5" t="str">
        <f t="shared" si="29"/>
        <v>Avg depth below grade/foundation</v>
      </c>
    </row>
    <row r="810" spans="1:12" x14ac:dyDescent="0.25">
      <c r="A810" t="s">
        <v>1220</v>
      </c>
      <c r="B810" t="s">
        <v>2096</v>
      </c>
      <c r="C810" s="5" t="s">
        <v>7431</v>
      </c>
      <c r="D810" t="s">
        <v>9418</v>
      </c>
      <c r="E810">
        <v>4</v>
      </c>
      <c r="F810" t="s">
        <v>9421</v>
      </c>
      <c r="G810">
        <v>21</v>
      </c>
      <c r="H810" s="5">
        <f t="shared" si="28"/>
        <v>1</v>
      </c>
      <c r="I810" s="5" t="str">
        <f ca="1">OFFSET('Appendix E'!$G$2,MATCH(A810,'Appendix E'!$A$3:$A$115,0),0)</f>
        <v>No</v>
      </c>
      <c r="K810" s="5" t="str">
        <f t="shared" si="27"/>
        <v>KS156</v>
      </c>
      <c r="L810" s="5" t="str">
        <f t="shared" si="29"/>
        <v>Perimeter length/foundation</v>
      </c>
    </row>
    <row r="811" spans="1:12" x14ac:dyDescent="0.25">
      <c r="A811" t="s">
        <v>1220</v>
      </c>
      <c r="B811" t="s">
        <v>2097</v>
      </c>
      <c r="C811" s="5" t="s">
        <v>7432</v>
      </c>
      <c r="D811" t="s">
        <v>9418</v>
      </c>
      <c r="E811">
        <v>3</v>
      </c>
      <c r="F811" t="s">
        <v>9421</v>
      </c>
      <c r="G811">
        <v>21</v>
      </c>
      <c r="H811" s="5">
        <f t="shared" si="28"/>
        <v>1</v>
      </c>
      <c r="I811" s="5" t="str">
        <f ca="1">OFFSET('Appendix E'!$G$2,MATCH(A811,'Appendix E'!$A$3:$A$115,0),0)</f>
        <v>No</v>
      </c>
      <c r="K811" s="5" t="str">
        <f t="shared" si="27"/>
        <v>KS157</v>
      </c>
      <c r="L811" s="5" t="str">
        <f t="shared" si="29"/>
        <v>Free vent area/foundation</v>
      </c>
    </row>
    <row r="812" spans="1:12" x14ac:dyDescent="0.25">
      <c r="A812" t="s">
        <v>1220</v>
      </c>
      <c r="B812" t="s">
        <v>2098</v>
      </c>
      <c r="C812" s="5" t="s">
        <v>7433</v>
      </c>
      <c r="D812" t="s">
        <v>9418</v>
      </c>
      <c r="E812">
        <v>3</v>
      </c>
      <c r="F812" t="s">
        <v>9421</v>
      </c>
      <c r="G812">
        <v>21</v>
      </c>
      <c r="H812" s="5">
        <f t="shared" si="28"/>
        <v>1</v>
      </c>
      <c r="I812" s="5" t="str">
        <f ca="1">OFFSET('Appendix E'!$G$2,MATCH(A812,'Appendix E'!$A$3:$A$115,0),0)</f>
        <v>No</v>
      </c>
      <c r="K812" s="5" t="str">
        <f t="shared" si="27"/>
        <v>KS158</v>
      </c>
      <c r="L812" s="5" t="str">
        <f t="shared" si="29"/>
        <v>Avg depth below grade/basement</v>
      </c>
    </row>
    <row r="813" spans="1:12" x14ac:dyDescent="0.25">
      <c r="A813" t="s">
        <v>1220</v>
      </c>
      <c r="B813" t="s">
        <v>2099</v>
      </c>
      <c r="C813" s="5" t="s">
        <v>7434</v>
      </c>
      <c r="D813" t="s">
        <v>9418</v>
      </c>
      <c r="E813">
        <v>4</v>
      </c>
      <c r="F813" t="s">
        <v>9421</v>
      </c>
      <c r="G813">
        <v>21</v>
      </c>
      <c r="H813" s="5">
        <f t="shared" si="28"/>
        <v>1</v>
      </c>
      <c r="I813" s="5" t="str">
        <f ca="1">OFFSET('Appendix E'!$G$2,MATCH(A813,'Appendix E'!$A$3:$A$115,0),0)</f>
        <v>No</v>
      </c>
      <c r="K813" s="5" t="str">
        <f t="shared" si="27"/>
        <v>KS159</v>
      </c>
      <c r="L813" s="5" t="str">
        <f t="shared" si="29"/>
        <v>Perimeter length/basement</v>
      </c>
    </row>
    <row r="814" spans="1:12" x14ac:dyDescent="0.25">
      <c r="A814" t="s">
        <v>1220</v>
      </c>
      <c r="B814" t="s">
        <v>2100</v>
      </c>
      <c r="C814" s="5" t="s">
        <v>7435</v>
      </c>
      <c r="D814" t="s">
        <v>9418</v>
      </c>
      <c r="E814">
        <v>3</v>
      </c>
      <c r="F814" t="s">
        <v>9421</v>
      </c>
      <c r="G814">
        <v>21</v>
      </c>
      <c r="H814" s="5">
        <f t="shared" si="28"/>
        <v>1</v>
      </c>
      <c r="I814" s="5" t="str">
        <f ca="1">OFFSET('Appendix E'!$G$2,MATCH(A814,'Appendix E'!$A$3:$A$115,0),0)</f>
        <v>No</v>
      </c>
      <c r="K814" s="5" t="str">
        <f t="shared" si="27"/>
        <v>KS160</v>
      </c>
      <c r="L814" s="5" t="str">
        <f t="shared" si="29"/>
        <v>Free vent area/basement</v>
      </c>
    </row>
    <row r="815" spans="1:12" x14ac:dyDescent="0.25">
      <c r="A815" t="s">
        <v>1220</v>
      </c>
      <c r="B815" t="s">
        <v>2101</v>
      </c>
      <c r="C815" s="5" t="s">
        <v>7436</v>
      </c>
      <c r="D815" t="s">
        <v>9418</v>
      </c>
      <c r="E815">
        <v>3</v>
      </c>
      <c r="F815" t="s">
        <v>9421</v>
      </c>
      <c r="G815">
        <v>21</v>
      </c>
      <c r="H815" s="5">
        <f t="shared" si="28"/>
        <v>1</v>
      </c>
      <c r="I815" s="5" t="str">
        <f ca="1">OFFSET('Appendix E'!$G$2,MATCH(A815,'Appendix E'!$A$3:$A$115,0),0)</f>
        <v>No</v>
      </c>
      <c r="K815" s="5" t="str">
        <f t="shared" si="27"/>
        <v>KS161</v>
      </c>
      <c r="L815" s="5" t="str">
        <f t="shared" si="29"/>
        <v>Avg depth below grade/crawl space</v>
      </c>
    </row>
    <row r="816" spans="1:12" x14ac:dyDescent="0.25">
      <c r="A816" t="s">
        <v>1220</v>
      </c>
      <c r="B816" t="s">
        <v>2102</v>
      </c>
      <c r="C816" s="5" t="s">
        <v>7437</v>
      </c>
      <c r="D816" t="s">
        <v>9418</v>
      </c>
      <c r="E816">
        <v>4</v>
      </c>
      <c r="F816" t="s">
        <v>9421</v>
      </c>
      <c r="G816">
        <v>21</v>
      </c>
      <c r="H816" s="5">
        <f t="shared" si="28"/>
        <v>1</v>
      </c>
      <c r="I816" s="5" t="str">
        <f ca="1">OFFSET('Appendix E'!$G$2,MATCH(A816,'Appendix E'!$A$3:$A$115,0),0)</f>
        <v>No</v>
      </c>
      <c r="K816" s="5" t="str">
        <f t="shared" si="27"/>
        <v>KS162</v>
      </c>
      <c r="L816" s="5" t="str">
        <f t="shared" si="29"/>
        <v>Perimeter length/crawl space</v>
      </c>
    </row>
    <row r="817" spans="1:12" x14ac:dyDescent="0.25">
      <c r="A817" t="s">
        <v>1220</v>
      </c>
      <c r="B817" t="s">
        <v>2103</v>
      </c>
      <c r="C817" s="5" t="s">
        <v>7438</v>
      </c>
      <c r="D817" t="s">
        <v>9418</v>
      </c>
      <c r="E817">
        <v>3</v>
      </c>
      <c r="F817" t="s">
        <v>9421</v>
      </c>
      <c r="G817">
        <v>21</v>
      </c>
      <c r="H817" s="5">
        <f t="shared" si="28"/>
        <v>1</v>
      </c>
      <c r="I817" s="5" t="str">
        <f ca="1">OFFSET('Appendix E'!$G$2,MATCH(A817,'Appendix E'!$A$3:$A$115,0),0)</f>
        <v>No</v>
      </c>
      <c r="K817" s="5" t="str">
        <f t="shared" si="27"/>
        <v>KS163</v>
      </c>
      <c r="L817" s="5" t="str">
        <f t="shared" si="29"/>
        <v>Free vent area/crawl space</v>
      </c>
    </row>
    <row r="818" spans="1:12" x14ac:dyDescent="0.25">
      <c r="A818" t="s">
        <v>1220</v>
      </c>
      <c r="B818" t="s">
        <v>2104</v>
      </c>
      <c r="C818" s="5" t="s">
        <v>7439</v>
      </c>
      <c r="D818" t="s">
        <v>9418</v>
      </c>
      <c r="E818">
        <v>3</v>
      </c>
      <c r="F818" t="s">
        <v>9421</v>
      </c>
      <c r="G818">
        <v>21</v>
      </c>
      <c r="H818" s="5">
        <f t="shared" si="28"/>
        <v>1</v>
      </c>
      <c r="I818" s="5" t="str">
        <f ca="1">OFFSET('Appendix E'!$G$2,MATCH(A818,'Appendix E'!$A$3:$A$115,0),0)</f>
        <v>No</v>
      </c>
      <c r="K818" s="5" t="str">
        <f t="shared" si="27"/>
        <v>KS164</v>
      </c>
      <c r="L818" s="5" t="str">
        <f t="shared" si="29"/>
        <v>Avg depth below grade/blocks</v>
      </c>
    </row>
    <row r="819" spans="1:12" x14ac:dyDescent="0.25">
      <c r="A819" t="s">
        <v>1220</v>
      </c>
      <c r="B819" t="s">
        <v>2105</v>
      </c>
      <c r="C819" s="5" t="s">
        <v>7440</v>
      </c>
      <c r="D819" t="s">
        <v>9418</v>
      </c>
      <c r="E819">
        <v>3</v>
      </c>
      <c r="F819" t="s">
        <v>9421</v>
      </c>
      <c r="G819">
        <v>21</v>
      </c>
      <c r="H819" s="5">
        <f t="shared" si="28"/>
        <v>1</v>
      </c>
      <c r="I819" s="5" t="str">
        <f ca="1">OFFSET('Appendix E'!$G$2,MATCH(A819,'Appendix E'!$A$3:$A$115,0),0)</f>
        <v>No</v>
      </c>
      <c r="K819" s="5" t="str">
        <f t="shared" si="27"/>
        <v>KS165</v>
      </c>
      <c r="L819" s="5" t="str">
        <f t="shared" si="29"/>
        <v>Perimeter length/blocks</v>
      </c>
    </row>
    <row r="820" spans="1:12" x14ac:dyDescent="0.25">
      <c r="A820" t="s">
        <v>1220</v>
      </c>
      <c r="B820" t="s">
        <v>2106</v>
      </c>
      <c r="C820" s="5" t="s">
        <v>7441</v>
      </c>
      <c r="D820" t="s">
        <v>9418</v>
      </c>
      <c r="E820">
        <v>3</v>
      </c>
      <c r="F820" t="s">
        <v>9421</v>
      </c>
      <c r="G820">
        <v>21</v>
      </c>
      <c r="H820" s="5">
        <f t="shared" si="28"/>
        <v>1</v>
      </c>
      <c r="I820" s="5" t="str">
        <f ca="1">OFFSET('Appendix E'!$G$2,MATCH(A820,'Appendix E'!$A$3:$A$115,0),0)</f>
        <v>No</v>
      </c>
      <c r="K820" s="5" t="str">
        <f t="shared" si="27"/>
        <v>KS166</v>
      </c>
      <c r="L820" s="5" t="str">
        <f t="shared" si="29"/>
        <v>Free vent area/blocks</v>
      </c>
    </row>
    <row r="821" spans="1:12" x14ac:dyDescent="0.25">
      <c r="A821" t="s">
        <v>1220</v>
      </c>
      <c r="B821" t="s">
        <v>2107</v>
      </c>
      <c r="C821" s="5" t="s">
        <v>7442</v>
      </c>
      <c r="D821" t="s">
        <v>9418</v>
      </c>
      <c r="E821">
        <v>3</v>
      </c>
      <c r="F821" t="s">
        <v>9421</v>
      </c>
      <c r="G821">
        <v>21</v>
      </c>
      <c r="H821" s="5">
        <f t="shared" si="28"/>
        <v>1</v>
      </c>
      <c r="I821" s="5" t="str">
        <f ca="1">OFFSET('Appendix E'!$G$2,MATCH(A821,'Appendix E'!$A$3:$A$115,0),0)</f>
        <v>No</v>
      </c>
      <c r="K821" s="5" t="str">
        <f t="shared" si="27"/>
        <v>KS167</v>
      </c>
      <c r="L821" s="5" t="str">
        <f t="shared" si="29"/>
        <v>Avg depth below grade/other</v>
      </c>
    </row>
    <row r="822" spans="1:12" x14ac:dyDescent="0.25">
      <c r="A822" t="s">
        <v>1220</v>
      </c>
      <c r="B822" t="s">
        <v>2108</v>
      </c>
      <c r="C822" s="5" t="s">
        <v>7443</v>
      </c>
      <c r="D822" t="s">
        <v>9418</v>
      </c>
      <c r="E822">
        <v>3</v>
      </c>
      <c r="F822" t="s">
        <v>9421</v>
      </c>
      <c r="G822">
        <v>21</v>
      </c>
      <c r="H822" s="5">
        <f t="shared" si="28"/>
        <v>1</v>
      </c>
      <c r="I822" s="5" t="str">
        <f ca="1">OFFSET('Appendix E'!$G$2,MATCH(A822,'Appendix E'!$A$3:$A$115,0),0)</f>
        <v>No</v>
      </c>
      <c r="K822" s="5" t="str">
        <f t="shared" si="27"/>
        <v>KS168</v>
      </c>
      <c r="L822" s="5" t="str">
        <f t="shared" si="29"/>
        <v>Perimeter length/other</v>
      </c>
    </row>
    <row r="823" spans="1:12" x14ac:dyDescent="0.25">
      <c r="A823" t="s">
        <v>1220</v>
      </c>
      <c r="B823" t="s">
        <v>2109</v>
      </c>
      <c r="C823" s="5" t="s">
        <v>7444</v>
      </c>
      <c r="D823" t="s">
        <v>9418</v>
      </c>
      <c r="E823">
        <v>3</v>
      </c>
      <c r="F823" t="s">
        <v>9421</v>
      </c>
      <c r="G823">
        <v>21</v>
      </c>
      <c r="H823" s="5">
        <f t="shared" si="28"/>
        <v>1</v>
      </c>
      <c r="I823" s="5" t="str">
        <f ca="1">OFFSET('Appendix E'!$G$2,MATCH(A823,'Appendix E'!$A$3:$A$115,0),0)</f>
        <v>No</v>
      </c>
      <c r="K823" s="5" t="str">
        <f t="shared" si="27"/>
        <v>KS169</v>
      </c>
      <c r="L823" s="5" t="str">
        <f t="shared" si="29"/>
        <v>Free vent area/other</v>
      </c>
    </row>
    <row r="824" spans="1:12" x14ac:dyDescent="0.25">
      <c r="A824" t="s">
        <v>1220</v>
      </c>
      <c r="B824" t="s">
        <v>2110</v>
      </c>
      <c r="C824" s="5" t="s">
        <v>7445</v>
      </c>
      <c r="D824" t="s">
        <v>9418</v>
      </c>
      <c r="E824">
        <v>4</v>
      </c>
      <c r="F824" t="s">
        <v>9421</v>
      </c>
      <c r="G824">
        <v>21</v>
      </c>
      <c r="H824" s="5">
        <f t="shared" si="28"/>
        <v>1</v>
      </c>
      <c r="I824" s="5" t="str">
        <f ca="1">OFFSET('Appendix E'!$G$2,MATCH(A824,'Appendix E'!$A$3:$A$115,0),0)</f>
        <v>No</v>
      </c>
      <c r="K824" s="5" t="str">
        <f t="shared" si="27"/>
        <v>KS170</v>
      </c>
      <c r="L824" s="5" t="str">
        <f t="shared" si="29"/>
        <v>BASEMENT AREA</v>
      </c>
    </row>
    <row r="825" spans="1:12" x14ac:dyDescent="0.25">
      <c r="A825" t="s">
        <v>1220</v>
      </c>
      <c r="B825" t="s">
        <v>2111</v>
      </c>
      <c r="C825" s="5" t="s">
        <v>7446</v>
      </c>
      <c r="D825" t="s">
        <v>9418</v>
      </c>
      <c r="E825">
        <v>4</v>
      </c>
      <c r="F825" t="s">
        <v>9421</v>
      </c>
      <c r="G825">
        <v>21</v>
      </c>
      <c r="H825" s="5">
        <f t="shared" si="28"/>
        <v>1</v>
      </c>
      <c r="I825" s="5" t="str">
        <f ca="1">OFFSET('Appendix E'!$G$2,MATCH(A825,'Appendix E'!$A$3:$A$115,0),0)</f>
        <v>No</v>
      </c>
      <c r="K825" s="5" t="str">
        <f t="shared" si="27"/>
        <v>KS171</v>
      </c>
      <c r="L825" s="5" t="str">
        <f t="shared" si="29"/>
        <v>SLAB AREA</v>
      </c>
    </row>
    <row r="826" spans="1:12" x14ac:dyDescent="0.25">
      <c r="A826" t="s">
        <v>1220</v>
      </c>
      <c r="B826" t="s">
        <v>2112</v>
      </c>
      <c r="C826" s="5" t="s">
        <v>7447</v>
      </c>
      <c r="D826" t="s">
        <v>9418</v>
      </c>
      <c r="E826">
        <v>4</v>
      </c>
      <c r="F826" t="s">
        <v>9421</v>
      </c>
      <c r="G826">
        <v>21</v>
      </c>
      <c r="H826" s="5">
        <f t="shared" si="28"/>
        <v>1</v>
      </c>
      <c r="I826" s="5" t="str">
        <f ca="1">OFFSET('Appendix E'!$G$2,MATCH(A826,'Appendix E'!$A$3:$A$115,0),0)</f>
        <v>No</v>
      </c>
      <c r="K826" s="5" t="str">
        <f t="shared" si="27"/>
        <v>KS172</v>
      </c>
      <c r="L826" s="5" t="str">
        <f t="shared" si="29"/>
        <v>NET SQUARE FEET</v>
      </c>
    </row>
    <row r="827" spans="1:12" x14ac:dyDescent="0.25">
      <c r="A827" t="s">
        <v>1220</v>
      </c>
      <c r="B827" t="s">
        <v>2113</v>
      </c>
      <c r="C827" s="5" t="s">
        <v>7448</v>
      </c>
      <c r="D827" t="s">
        <v>9418</v>
      </c>
      <c r="E827">
        <v>4</v>
      </c>
      <c r="F827" t="s">
        <v>9421</v>
      </c>
      <c r="G827">
        <v>21</v>
      </c>
      <c r="H827" s="5">
        <f t="shared" si="28"/>
        <v>1</v>
      </c>
      <c r="I827" s="5" t="str">
        <f ca="1">OFFSET('Appendix E'!$G$2,MATCH(A827,'Appendix E'!$A$3:$A$115,0),0)</f>
        <v>No</v>
      </c>
      <c r="K827" s="5" t="str">
        <f t="shared" si="27"/>
        <v>KS173</v>
      </c>
      <c r="L827" s="5" t="str">
        <f t="shared" si="29"/>
        <v>DOOR UA</v>
      </c>
    </row>
    <row r="828" spans="1:12" x14ac:dyDescent="0.25">
      <c r="A828" t="s">
        <v>1220</v>
      </c>
      <c r="B828" t="s">
        <v>2114</v>
      </c>
      <c r="C828" s="5" t="s">
        <v>7449</v>
      </c>
      <c r="D828" t="s">
        <v>9418</v>
      </c>
      <c r="E828">
        <v>4</v>
      </c>
      <c r="F828" t="s">
        <v>9421</v>
      </c>
      <c r="G828">
        <v>21</v>
      </c>
      <c r="H828" s="5">
        <f t="shared" si="28"/>
        <v>1</v>
      </c>
      <c r="I828" s="5" t="str">
        <f ca="1">OFFSET('Appendix E'!$G$2,MATCH(A828,'Appendix E'!$A$3:$A$115,0),0)</f>
        <v>No</v>
      </c>
      <c r="K828" s="5" t="str">
        <f t="shared" si="27"/>
        <v>KS174</v>
      </c>
      <c r="L828" s="5" t="str">
        <f t="shared" si="29"/>
        <v>WALL UA</v>
      </c>
    </row>
    <row r="829" spans="1:12" x14ac:dyDescent="0.25">
      <c r="A829" t="s">
        <v>1220</v>
      </c>
      <c r="B829" t="s">
        <v>2115</v>
      </c>
      <c r="C829" s="5" t="s">
        <v>7450</v>
      </c>
      <c r="D829" t="s">
        <v>9418</v>
      </c>
      <c r="E829">
        <v>4</v>
      </c>
      <c r="F829" t="s">
        <v>9421</v>
      </c>
      <c r="G829">
        <v>21</v>
      </c>
      <c r="H829" s="5">
        <f t="shared" si="28"/>
        <v>1</v>
      </c>
      <c r="I829" s="5" t="str">
        <f ca="1">OFFSET('Appendix E'!$G$2,MATCH(A829,'Appendix E'!$A$3:$A$115,0),0)</f>
        <v>No</v>
      </c>
      <c r="K829" s="5" t="str">
        <f t="shared" si="27"/>
        <v>KS175</v>
      </c>
      <c r="L829" s="5" t="str">
        <f t="shared" si="29"/>
        <v>CEILING UA</v>
      </c>
    </row>
    <row r="830" spans="1:12" x14ac:dyDescent="0.25">
      <c r="A830" t="s">
        <v>1220</v>
      </c>
      <c r="B830" t="s">
        <v>2116</v>
      </c>
      <c r="C830" s="5" t="s">
        <v>7451</v>
      </c>
      <c r="D830" t="s">
        <v>9418</v>
      </c>
      <c r="E830">
        <v>4</v>
      </c>
      <c r="F830" t="s">
        <v>9421</v>
      </c>
      <c r="G830">
        <v>21</v>
      </c>
      <c r="H830" s="5">
        <f t="shared" si="28"/>
        <v>1</v>
      </c>
      <c r="I830" s="5" t="str">
        <f ca="1">OFFSET('Appendix E'!$G$2,MATCH(A830,'Appendix E'!$A$3:$A$115,0),0)</f>
        <v>No</v>
      </c>
      <c r="K830" s="5" t="str">
        <f t="shared" si="27"/>
        <v>KS176</v>
      </c>
      <c r="L830" s="5" t="str">
        <f t="shared" si="29"/>
        <v>BASEMENT UA</v>
      </c>
    </row>
    <row r="831" spans="1:12" x14ac:dyDescent="0.25">
      <c r="A831" t="s">
        <v>1220</v>
      </c>
      <c r="B831" t="s">
        <v>2117</v>
      </c>
      <c r="C831" s="5" t="s">
        <v>7452</v>
      </c>
      <c r="D831" t="s">
        <v>9418</v>
      </c>
      <c r="E831">
        <v>4</v>
      </c>
      <c r="F831" t="s">
        <v>9421</v>
      </c>
      <c r="G831">
        <v>21</v>
      </c>
      <c r="H831" s="5">
        <f t="shared" si="28"/>
        <v>1</v>
      </c>
      <c r="I831" s="5" t="str">
        <f ca="1">OFFSET('Appendix E'!$G$2,MATCH(A831,'Appendix E'!$A$3:$A$115,0),0)</f>
        <v>No</v>
      </c>
      <c r="K831" s="5" t="str">
        <f t="shared" si="27"/>
        <v>KS177</v>
      </c>
      <c r="L831" s="5" t="str">
        <f t="shared" si="29"/>
        <v>SLAB UA</v>
      </c>
    </row>
    <row r="832" spans="1:12" x14ac:dyDescent="0.25">
      <c r="A832" t="s">
        <v>1220</v>
      </c>
      <c r="B832" t="s">
        <v>2118</v>
      </c>
      <c r="C832" s="5" t="s">
        <v>7453</v>
      </c>
      <c r="D832" t="s">
        <v>9418</v>
      </c>
      <c r="E832">
        <v>4</v>
      </c>
      <c r="F832" t="s">
        <v>9421</v>
      </c>
      <c r="G832">
        <v>21</v>
      </c>
      <c r="H832" s="5">
        <f t="shared" si="28"/>
        <v>1</v>
      </c>
      <c r="I832" s="5" t="str">
        <f ca="1">OFFSET('Appendix E'!$G$2,MATCH(A832,'Appendix E'!$A$3:$A$115,0),0)</f>
        <v>No</v>
      </c>
      <c r="K832" s="5" t="str">
        <f t="shared" si="27"/>
        <v>KS178</v>
      </c>
      <c r="L832" s="5" t="str">
        <f t="shared" si="29"/>
        <v>TOTAL UA</v>
      </c>
    </row>
    <row r="833" spans="1:12" x14ac:dyDescent="0.25">
      <c r="A833" t="s">
        <v>1220</v>
      </c>
      <c r="B833" t="s">
        <v>2119</v>
      </c>
      <c r="C833" s="5" t="s">
        <v>7454</v>
      </c>
      <c r="D833" t="s">
        <v>9418</v>
      </c>
      <c r="E833">
        <v>3</v>
      </c>
      <c r="F833" t="s">
        <v>9421</v>
      </c>
      <c r="G833">
        <v>21</v>
      </c>
      <c r="H833" s="5">
        <f t="shared" si="28"/>
        <v>1</v>
      </c>
      <c r="I833" s="5" t="str">
        <f ca="1">OFFSET('Appendix E'!$G$2,MATCH(A833,'Appendix E'!$A$3:$A$115,0),0)</f>
        <v>No</v>
      </c>
      <c r="K833" s="5" t="str">
        <f t="shared" si="27"/>
        <v>KS181</v>
      </c>
      <c r="L833" s="5" t="str">
        <f t="shared" si="29"/>
        <v>Avg depth below grade/slab</v>
      </c>
    </row>
    <row r="834" spans="1:12" x14ac:dyDescent="0.25">
      <c r="A834" t="s">
        <v>1220</v>
      </c>
      <c r="B834" t="s">
        <v>2120</v>
      </c>
      <c r="C834" s="5" t="s">
        <v>7455</v>
      </c>
      <c r="D834" t="s">
        <v>9418</v>
      </c>
      <c r="E834">
        <v>4</v>
      </c>
      <c r="F834" t="s">
        <v>9421</v>
      </c>
      <c r="G834">
        <v>21</v>
      </c>
      <c r="H834" s="5">
        <f t="shared" si="28"/>
        <v>1</v>
      </c>
      <c r="I834" s="5" t="str">
        <f ca="1">OFFSET('Appendix E'!$G$2,MATCH(A834,'Appendix E'!$A$3:$A$115,0),0)</f>
        <v>No</v>
      </c>
      <c r="K834" s="5" t="str">
        <f t="shared" ref="K834:K837" si="30">B834</f>
        <v>KS182</v>
      </c>
      <c r="L834" s="5" t="str">
        <f t="shared" si="29"/>
        <v>Perimeter length/slab</v>
      </c>
    </row>
    <row r="835" spans="1:12" x14ac:dyDescent="0.25">
      <c r="A835" t="s">
        <v>1220</v>
      </c>
      <c r="B835" t="s">
        <v>2121</v>
      </c>
      <c r="C835" s="5" t="s">
        <v>7456</v>
      </c>
      <c r="D835" t="s">
        <v>9418</v>
      </c>
      <c r="E835">
        <v>4</v>
      </c>
      <c r="F835" t="s">
        <v>9421</v>
      </c>
      <c r="G835">
        <v>21</v>
      </c>
      <c r="H835" s="5">
        <f t="shared" si="28"/>
        <v>1</v>
      </c>
      <c r="I835" s="5" t="str">
        <f ca="1">OFFSET('Appendix E'!$G$2,MATCH(A835,'Appendix E'!$A$3:$A$115,0),0)</f>
        <v>No</v>
      </c>
      <c r="K835" s="5" t="str">
        <f t="shared" si="30"/>
        <v>KS183</v>
      </c>
      <c r="L835" s="5" t="str">
        <f t="shared" si="29"/>
        <v>Free vent area/slab</v>
      </c>
    </row>
    <row r="836" spans="1:12" x14ac:dyDescent="0.25">
      <c r="A836" t="s">
        <v>1220</v>
      </c>
      <c r="B836" t="s">
        <v>1866</v>
      </c>
      <c r="C836" s="5" t="s">
        <v>7227</v>
      </c>
      <c r="D836" t="s">
        <v>9418</v>
      </c>
      <c r="E836">
        <v>8</v>
      </c>
      <c r="F836" t="s">
        <v>2122</v>
      </c>
      <c r="G836">
        <v>9</v>
      </c>
      <c r="H836" s="5">
        <f t="shared" ref="H836:H899" si="31">IF(F836&lt;&gt;"",1,"")</f>
        <v>1</v>
      </c>
      <c r="I836" s="5" t="str">
        <f ca="1">OFFSET('Appendix E'!$G$2,MATCH(A836,'Appendix E'!$A$3:$A$115,0),0)</f>
        <v>No</v>
      </c>
      <c r="K836" s="5" t="str">
        <f t="shared" si="30"/>
        <v>SASDATE</v>
      </c>
      <c r="L836" s="5" t="str">
        <f t="shared" si="29"/>
        <v>Date survey administered to site</v>
      </c>
    </row>
    <row r="837" spans="1:12" x14ac:dyDescent="0.25">
      <c r="A837" t="s">
        <v>1220</v>
      </c>
      <c r="B837" t="s">
        <v>1368</v>
      </c>
      <c r="C837" s="5" t="s">
        <v>1368</v>
      </c>
      <c r="D837" t="s">
        <v>9418</v>
      </c>
      <c r="E837">
        <v>4</v>
      </c>
      <c r="G837">
        <v>0</v>
      </c>
      <c r="H837" s="5" t="str">
        <f t="shared" si="31"/>
        <v/>
      </c>
      <c r="I837" s="5" t="str">
        <f ca="1">OFFSET('Appendix E'!$G$2,MATCH(A837,'Appendix E'!$A$3:$A$115,0),0)</f>
        <v>No</v>
      </c>
      <c r="K837" s="5" t="str">
        <f t="shared" si="30"/>
        <v>SITE</v>
      </c>
      <c r="L837" s="5" t="str">
        <f t="shared" ref="L837" si="32">C837</f>
        <v>SITE</v>
      </c>
    </row>
    <row r="838" spans="1:12" x14ac:dyDescent="0.25">
      <c r="A838" t="s">
        <v>1221</v>
      </c>
      <c r="B838" t="s">
        <v>2122</v>
      </c>
      <c r="C838" s="5" t="s">
        <v>2122</v>
      </c>
      <c r="D838" t="s">
        <v>9418</v>
      </c>
      <c r="E838">
        <v>4</v>
      </c>
      <c r="F838" t="s">
        <v>2122</v>
      </c>
      <c r="G838">
        <v>7</v>
      </c>
      <c r="H838" s="5">
        <f t="shared" si="31"/>
        <v>1</v>
      </c>
      <c r="I838" s="5" t="str">
        <f ca="1">OFFSET('Appendix E'!$G$2,MATCH(A838,'Appendix E'!$A$3:$A$115,0),0)</f>
        <v>No</v>
      </c>
    </row>
    <row r="839" spans="1:12" x14ac:dyDescent="0.25">
      <c r="A839" t="s">
        <v>1221</v>
      </c>
      <c r="B839" t="s">
        <v>2123</v>
      </c>
      <c r="C839" s="5" t="s">
        <v>2123</v>
      </c>
      <c r="D839" t="s">
        <v>9418</v>
      </c>
      <c r="E839">
        <v>3</v>
      </c>
      <c r="G839">
        <v>0</v>
      </c>
      <c r="H839" s="5" t="str">
        <f t="shared" si="31"/>
        <v/>
      </c>
      <c r="I839" s="5" t="str">
        <f ca="1">OFFSET('Appendix E'!$G$2,MATCH(A839,'Appendix E'!$A$3:$A$115,0),0)</f>
        <v>No</v>
      </c>
    </row>
    <row r="840" spans="1:12" x14ac:dyDescent="0.25">
      <c r="A840" t="s">
        <v>1221</v>
      </c>
      <c r="B840" t="s">
        <v>2124</v>
      </c>
      <c r="C840" s="5" t="s">
        <v>7457</v>
      </c>
      <c r="D840" t="s">
        <v>9418</v>
      </c>
      <c r="E840">
        <v>3</v>
      </c>
      <c r="G840">
        <v>0</v>
      </c>
      <c r="H840" s="5" t="str">
        <f t="shared" si="31"/>
        <v/>
      </c>
      <c r="I840" s="5" t="str">
        <f ca="1">OFFSET('Appendix E'!$G$2,MATCH(A840,'Appendix E'!$A$3:$A$115,0),0)</f>
        <v>No</v>
      </c>
    </row>
    <row r="841" spans="1:12" x14ac:dyDescent="0.25">
      <c r="A841" t="s">
        <v>1221</v>
      </c>
      <c r="B841" t="s">
        <v>2125</v>
      </c>
      <c r="D841" t="s">
        <v>9418</v>
      </c>
      <c r="E841">
        <v>3</v>
      </c>
      <c r="G841">
        <v>0</v>
      </c>
      <c r="H841" s="5" t="str">
        <f t="shared" si="31"/>
        <v/>
      </c>
      <c r="I841" s="5" t="str">
        <f ca="1">OFFSET('Appendix E'!$G$2,MATCH(A841,'Appendix E'!$A$3:$A$115,0),0)</f>
        <v>No</v>
      </c>
    </row>
    <row r="842" spans="1:12" x14ac:dyDescent="0.25">
      <c r="A842" t="s">
        <v>1221</v>
      </c>
      <c r="B842" t="s">
        <v>2126</v>
      </c>
      <c r="D842" t="s">
        <v>9418</v>
      </c>
      <c r="E842">
        <v>3</v>
      </c>
      <c r="G842">
        <v>0</v>
      </c>
      <c r="H842" s="5" t="str">
        <f t="shared" si="31"/>
        <v/>
      </c>
      <c r="I842" s="5" t="str">
        <f ca="1">OFFSET('Appendix E'!$G$2,MATCH(A842,'Appendix E'!$A$3:$A$115,0),0)</f>
        <v>No</v>
      </c>
    </row>
    <row r="843" spans="1:12" x14ac:dyDescent="0.25">
      <c r="A843" t="s">
        <v>1221</v>
      </c>
      <c r="B843" t="s">
        <v>2127</v>
      </c>
      <c r="D843" t="s">
        <v>9418</v>
      </c>
      <c r="E843">
        <v>5</v>
      </c>
      <c r="G843">
        <v>0</v>
      </c>
      <c r="H843" s="5" t="str">
        <f t="shared" si="31"/>
        <v/>
      </c>
      <c r="I843" s="5" t="str">
        <f ca="1">OFFSET('Appendix E'!$G$2,MATCH(A843,'Appendix E'!$A$3:$A$115,0),0)</f>
        <v>No</v>
      </c>
    </row>
    <row r="844" spans="1:12" x14ac:dyDescent="0.25">
      <c r="A844" t="s">
        <v>1221</v>
      </c>
      <c r="B844" t="s">
        <v>2128</v>
      </c>
      <c r="D844" t="s">
        <v>9418</v>
      </c>
      <c r="E844">
        <v>5</v>
      </c>
      <c r="G844">
        <v>0</v>
      </c>
      <c r="H844" s="5" t="str">
        <f t="shared" si="31"/>
        <v/>
      </c>
      <c r="I844" s="5" t="str">
        <f ca="1">OFFSET('Appendix E'!$G$2,MATCH(A844,'Appendix E'!$A$3:$A$115,0),0)</f>
        <v>No</v>
      </c>
    </row>
    <row r="845" spans="1:12" x14ac:dyDescent="0.25">
      <c r="A845" t="s">
        <v>1221</v>
      </c>
      <c r="B845" t="s">
        <v>2129</v>
      </c>
      <c r="D845" t="s">
        <v>9418</v>
      </c>
      <c r="E845">
        <v>5</v>
      </c>
      <c r="G845">
        <v>0</v>
      </c>
      <c r="H845" s="5" t="str">
        <f t="shared" si="31"/>
        <v/>
      </c>
      <c r="I845" s="5" t="str">
        <f ca="1">OFFSET('Appendix E'!$G$2,MATCH(A845,'Appendix E'!$A$3:$A$115,0),0)</f>
        <v>No</v>
      </c>
    </row>
    <row r="846" spans="1:12" x14ac:dyDescent="0.25">
      <c r="A846" t="s">
        <v>1221</v>
      </c>
      <c r="B846" t="s">
        <v>2130</v>
      </c>
      <c r="D846" t="s">
        <v>9418</v>
      </c>
      <c r="E846">
        <v>3</v>
      </c>
      <c r="G846">
        <v>0</v>
      </c>
      <c r="H846" s="5" t="str">
        <f t="shared" si="31"/>
        <v/>
      </c>
      <c r="I846" s="5" t="str">
        <f ca="1">OFFSET('Appendix E'!$G$2,MATCH(A846,'Appendix E'!$A$3:$A$115,0),0)</f>
        <v>No</v>
      </c>
    </row>
    <row r="847" spans="1:12" x14ac:dyDescent="0.25">
      <c r="A847" t="s">
        <v>1221</v>
      </c>
      <c r="B847" t="s">
        <v>2131</v>
      </c>
      <c r="D847" t="s">
        <v>9418</v>
      </c>
      <c r="E847">
        <v>3</v>
      </c>
      <c r="G847">
        <v>0</v>
      </c>
      <c r="H847" s="5" t="str">
        <f t="shared" si="31"/>
        <v/>
      </c>
      <c r="I847" s="5" t="str">
        <f ca="1">OFFSET('Appendix E'!$G$2,MATCH(A847,'Appendix E'!$A$3:$A$115,0),0)</f>
        <v>No</v>
      </c>
    </row>
    <row r="848" spans="1:12" x14ac:dyDescent="0.25">
      <c r="A848" t="s">
        <v>1221</v>
      </c>
      <c r="B848" t="s">
        <v>2132</v>
      </c>
      <c r="D848" t="s">
        <v>9418</v>
      </c>
      <c r="E848">
        <v>3</v>
      </c>
      <c r="G848">
        <v>0</v>
      </c>
      <c r="H848" s="5" t="str">
        <f t="shared" si="31"/>
        <v/>
      </c>
      <c r="I848" s="5" t="str">
        <f ca="1">OFFSET('Appendix E'!$G$2,MATCH(A848,'Appendix E'!$A$3:$A$115,0),0)</f>
        <v>No</v>
      </c>
    </row>
    <row r="849" spans="1:9" x14ac:dyDescent="0.25">
      <c r="A849" t="s">
        <v>1221</v>
      </c>
      <c r="B849" t="s">
        <v>2133</v>
      </c>
      <c r="D849" t="s">
        <v>9418</v>
      </c>
      <c r="E849">
        <v>5</v>
      </c>
      <c r="G849">
        <v>0</v>
      </c>
      <c r="H849" s="5" t="str">
        <f t="shared" si="31"/>
        <v/>
      </c>
      <c r="I849" s="5" t="str">
        <f ca="1">OFFSET('Appendix E'!$G$2,MATCH(A849,'Appendix E'!$A$3:$A$115,0),0)</f>
        <v>No</v>
      </c>
    </row>
    <row r="850" spans="1:9" x14ac:dyDescent="0.25">
      <c r="A850" t="s">
        <v>1221</v>
      </c>
      <c r="B850" t="s">
        <v>2134</v>
      </c>
      <c r="D850" t="s">
        <v>9418</v>
      </c>
      <c r="E850">
        <v>5</v>
      </c>
      <c r="G850">
        <v>0</v>
      </c>
      <c r="H850" s="5" t="str">
        <f t="shared" si="31"/>
        <v/>
      </c>
      <c r="I850" s="5" t="str">
        <f ca="1">OFFSET('Appendix E'!$G$2,MATCH(A850,'Appendix E'!$A$3:$A$115,0),0)</f>
        <v>No</v>
      </c>
    </row>
    <row r="851" spans="1:9" x14ac:dyDescent="0.25">
      <c r="A851" t="s">
        <v>1221</v>
      </c>
      <c r="B851" t="s">
        <v>2135</v>
      </c>
      <c r="D851" t="s">
        <v>9418</v>
      </c>
      <c r="E851">
        <v>5</v>
      </c>
      <c r="G851">
        <v>0</v>
      </c>
      <c r="H851" s="5" t="str">
        <f t="shared" si="31"/>
        <v/>
      </c>
      <c r="I851" s="5" t="str">
        <f ca="1">OFFSET('Appendix E'!$G$2,MATCH(A851,'Appendix E'!$A$3:$A$115,0),0)</f>
        <v>No</v>
      </c>
    </row>
    <row r="852" spans="1:9" x14ac:dyDescent="0.25">
      <c r="A852" t="s">
        <v>1221</v>
      </c>
      <c r="B852" t="s">
        <v>2136</v>
      </c>
      <c r="D852" t="s">
        <v>9418</v>
      </c>
      <c r="E852">
        <v>3</v>
      </c>
      <c r="G852">
        <v>0</v>
      </c>
      <c r="H852" s="5" t="str">
        <f t="shared" si="31"/>
        <v/>
      </c>
      <c r="I852" s="5" t="str">
        <f ca="1">OFFSET('Appendix E'!$G$2,MATCH(A852,'Appendix E'!$A$3:$A$115,0),0)</f>
        <v>No</v>
      </c>
    </row>
    <row r="853" spans="1:9" x14ac:dyDescent="0.25">
      <c r="A853" t="s">
        <v>1221</v>
      </c>
      <c r="B853" t="s">
        <v>2137</v>
      </c>
      <c r="D853" t="s">
        <v>9418</v>
      </c>
      <c r="E853">
        <v>3</v>
      </c>
      <c r="G853">
        <v>0</v>
      </c>
      <c r="H853" s="5" t="str">
        <f t="shared" si="31"/>
        <v/>
      </c>
      <c r="I853" s="5" t="str">
        <f ca="1">OFFSET('Appendix E'!$G$2,MATCH(A853,'Appendix E'!$A$3:$A$115,0),0)</f>
        <v>No</v>
      </c>
    </row>
    <row r="854" spans="1:9" x14ac:dyDescent="0.25">
      <c r="A854" t="s">
        <v>1221</v>
      </c>
      <c r="B854" t="s">
        <v>2138</v>
      </c>
      <c r="D854" t="s">
        <v>9418</v>
      </c>
      <c r="E854">
        <v>3</v>
      </c>
      <c r="G854">
        <v>0</v>
      </c>
      <c r="H854" s="5" t="str">
        <f t="shared" si="31"/>
        <v/>
      </c>
      <c r="I854" s="5" t="str">
        <f ca="1">OFFSET('Appendix E'!$G$2,MATCH(A854,'Appendix E'!$A$3:$A$115,0),0)</f>
        <v>No</v>
      </c>
    </row>
    <row r="855" spans="1:9" x14ac:dyDescent="0.25">
      <c r="A855" t="s">
        <v>1221</v>
      </c>
      <c r="B855" t="s">
        <v>2139</v>
      </c>
      <c r="D855" t="s">
        <v>9418</v>
      </c>
      <c r="E855">
        <v>5</v>
      </c>
      <c r="G855">
        <v>0</v>
      </c>
      <c r="H855" s="5" t="str">
        <f t="shared" si="31"/>
        <v/>
      </c>
      <c r="I855" s="5" t="str">
        <f ca="1">OFFSET('Appendix E'!$G$2,MATCH(A855,'Appendix E'!$A$3:$A$115,0),0)</f>
        <v>No</v>
      </c>
    </row>
    <row r="856" spans="1:9" x14ac:dyDescent="0.25">
      <c r="A856" t="s">
        <v>1221</v>
      </c>
      <c r="B856" t="s">
        <v>2140</v>
      </c>
      <c r="D856" t="s">
        <v>9418</v>
      </c>
      <c r="E856">
        <v>5</v>
      </c>
      <c r="G856">
        <v>0</v>
      </c>
      <c r="H856" s="5" t="str">
        <f t="shared" si="31"/>
        <v/>
      </c>
      <c r="I856" s="5" t="str">
        <f ca="1">OFFSET('Appendix E'!$G$2,MATCH(A856,'Appendix E'!$A$3:$A$115,0),0)</f>
        <v>No</v>
      </c>
    </row>
    <row r="857" spans="1:9" x14ac:dyDescent="0.25">
      <c r="A857" t="s">
        <v>1221</v>
      </c>
      <c r="B857" t="s">
        <v>2141</v>
      </c>
      <c r="D857" t="s">
        <v>9418</v>
      </c>
      <c r="E857">
        <v>5</v>
      </c>
      <c r="G857">
        <v>0</v>
      </c>
      <c r="H857" s="5" t="str">
        <f t="shared" si="31"/>
        <v/>
      </c>
      <c r="I857" s="5" t="str">
        <f ca="1">OFFSET('Appendix E'!$G$2,MATCH(A857,'Appendix E'!$A$3:$A$115,0),0)</f>
        <v>No</v>
      </c>
    </row>
    <row r="858" spans="1:9" x14ac:dyDescent="0.25">
      <c r="A858" t="s">
        <v>1221</v>
      </c>
      <c r="B858" t="s">
        <v>2142</v>
      </c>
      <c r="D858" t="s">
        <v>9418</v>
      </c>
      <c r="E858">
        <v>3</v>
      </c>
      <c r="G858">
        <v>0</v>
      </c>
      <c r="H858" s="5" t="str">
        <f t="shared" si="31"/>
        <v/>
      </c>
      <c r="I858" s="5" t="str">
        <f ca="1">OFFSET('Appendix E'!$G$2,MATCH(A858,'Appendix E'!$A$3:$A$115,0),0)</f>
        <v>No</v>
      </c>
    </row>
    <row r="859" spans="1:9" x14ac:dyDescent="0.25">
      <c r="A859" t="s">
        <v>1221</v>
      </c>
      <c r="B859" t="s">
        <v>2143</v>
      </c>
      <c r="D859" t="s">
        <v>9418</v>
      </c>
      <c r="E859">
        <v>3</v>
      </c>
      <c r="G859">
        <v>0</v>
      </c>
      <c r="H859" s="5" t="str">
        <f t="shared" si="31"/>
        <v/>
      </c>
      <c r="I859" s="5" t="str">
        <f ca="1">OFFSET('Appendix E'!$G$2,MATCH(A859,'Appendix E'!$A$3:$A$115,0),0)</f>
        <v>No</v>
      </c>
    </row>
    <row r="860" spans="1:9" x14ac:dyDescent="0.25">
      <c r="A860" t="s">
        <v>1221</v>
      </c>
      <c r="B860" t="s">
        <v>2144</v>
      </c>
      <c r="D860" t="s">
        <v>9418</v>
      </c>
      <c r="E860">
        <v>3</v>
      </c>
      <c r="G860">
        <v>0</v>
      </c>
      <c r="H860" s="5" t="str">
        <f t="shared" si="31"/>
        <v/>
      </c>
      <c r="I860" s="5" t="str">
        <f ca="1">OFFSET('Appendix E'!$G$2,MATCH(A860,'Appendix E'!$A$3:$A$115,0),0)</f>
        <v>No</v>
      </c>
    </row>
    <row r="861" spans="1:9" x14ac:dyDescent="0.25">
      <c r="A861" t="s">
        <v>1221</v>
      </c>
      <c r="B861" t="s">
        <v>2145</v>
      </c>
      <c r="D861" t="s">
        <v>9418</v>
      </c>
      <c r="E861">
        <v>5</v>
      </c>
      <c r="G861">
        <v>0</v>
      </c>
      <c r="H861" s="5" t="str">
        <f t="shared" si="31"/>
        <v/>
      </c>
      <c r="I861" s="5" t="str">
        <f ca="1">OFFSET('Appendix E'!$G$2,MATCH(A861,'Appendix E'!$A$3:$A$115,0),0)</f>
        <v>No</v>
      </c>
    </row>
    <row r="862" spans="1:9" x14ac:dyDescent="0.25">
      <c r="A862" t="s">
        <v>1221</v>
      </c>
      <c r="B862" t="s">
        <v>2146</v>
      </c>
      <c r="D862" t="s">
        <v>9418</v>
      </c>
      <c r="E862">
        <v>5</v>
      </c>
      <c r="G862">
        <v>0</v>
      </c>
      <c r="H862" s="5" t="str">
        <f t="shared" si="31"/>
        <v/>
      </c>
      <c r="I862" s="5" t="str">
        <f ca="1">OFFSET('Appendix E'!$G$2,MATCH(A862,'Appendix E'!$A$3:$A$115,0),0)</f>
        <v>No</v>
      </c>
    </row>
    <row r="863" spans="1:9" x14ac:dyDescent="0.25">
      <c r="A863" t="s">
        <v>1221</v>
      </c>
      <c r="B863" t="s">
        <v>2147</v>
      </c>
      <c r="D863" t="s">
        <v>9418</v>
      </c>
      <c r="E863">
        <v>3</v>
      </c>
      <c r="G863">
        <v>0</v>
      </c>
      <c r="H863" s="5" t="str">
        <f t="shared" si="31"/>
        <v/>
      </c>
      <c r="I863" s="5" t="str">
        <f ca="1">OFFSET('Appendix E'!$G$2,MATCH(A863,'Appendix E'!$A$3:$A$115,0),0)</f>
        <v>No</v>
      </c>
    </row>
    <row r="864" spans="1:9" x14ac:dyDescent="0.25">
      <c r="A864" t="s">
        <v>1221</v>
      </c>
      <c r="B864" t="s">
        <v>2148</v>
      </c>
      <c r="C864" s="5" t="s">
        <v>2148</v>
      </c>
      <c r="D864" t="s">
        <v>9418</v>
      </c>
      <c r="E864">
        <v>3</v>
      </c>
      <c r="G864">
        <v>0</v>
      </c>
      <c r="H864" s="5" t="str">
        <f t="shared" si="31"/>
        <v/>
      </c>
      <c r="I864" s="5" t="str">
        <f ca="1">OFFSET('Appendix E'!$G$2,MATCH(A864,'Appendix E'!$A$3:$A$115,0),0)</f>
        <v>No</v>
      </c>
    </row>
    <row r="865" spans="1:9" x14ac:dyDescent="0.25">
      <c r="A865" t="s">
        <v>1221</v>
      </c>
      <c r="B865" t="s">
        <v>2149</v>
      </c>
      <c r="D865" t="s">
        <v>9418</v>
      </c>
      <c r="E865">
        <v>5</v>
      </c>
      <c r="G865">
        <v>0</v>
      </c>
      <c r="H865" s="5" t="str">
        <f t="shared" si="31"/>
        <v/>
      </c>
      <c r="I865" s="5" t="str">
        <f ca="1">OFFSET('Appendix E'!$G$2,MATCH(A865,'Appendix E'!$A$3:$A$115,0),0)</f>
        <v>No</v>
      </c>
    </row>
    <row r="866" spans="1:9" x14ac:dyDescent="0.25">
      <c r="A866" t="s">
        <v>1221</v>
      </c>
      <c r="B866" t="s">
        <v>2150</v>
      </c>
      <c r="D866" t="s">
        <v>9418</v>
      </c>
      <c r="E866">
        <v>5</v>
      </c>
      <c r="G866">
        <v>0</v>
      </c>
      <c r="H866" s="5" t="str">
        <f t="shared" si="31"/>
        <v/>
      </c>
      <c r="I866" s="5" t="str">
        <f ca="1">OFFSET('Appendix E'!$G$2,MATCH(A866,'Appendix E'!$A$3:$A$115,0),0)</f>
        <v>No</v>
      </c>
    </row>
    <row r="867" spans="1:9" x14ac:dyDescent="0.25">
      <c r="A867" t="s">
        <v>1221</v>
      </c>
      <c r="B867" t="s">
        <v>2151</v>
      </c>
      <c r="D867" t="s">
        <v>9418</v>
      </c>
      <c r="E867">
        <v>5</v>
      </c>
      <c r="G867">
        <v>0</v>
      </c>
      <c r="H867" s="5" t="str">
        <f t="shared" si="31"/>
        <v/>
      </c>
      <c r="I867" s="5" t="str">
        <f ca="1">OFFSET('Appendix E'!$G$2,MATCH(A867,'Appendix E'!$A$3:$A$115,0),0)</f>
        <v>No</v>
      </c>
    </row>
    <row r="868" spans="1:9" x14ac:dyDescent="0.25">
      <c r="A868" t="s">
        <v>1221</v>
      </c>
      <c r="B868" t="s">
        <v>2152</v>
      </c>
      <c r="D868" t="s">
        <v>9418</v>
      </c>
      <c r="E868">
        <v>3</v>
      </c>
      <c r="G868">
        <v>0</v>
      </c>
      <c r="H868" s="5" t="str">
        <f t="shared" si="31"/>
        <v/>
      </c>
      <c r="I868" s="5" t="str">
        <f ca="1">OFFSET('Appendix E'!$G$2,MATCH(A868,'Appendix E'!$A$3:$A$115,0),0)</f>
        <v>No</v>
      </c>
    </row>
    <row r="869" spans="1:9" x14ac:dyDescent="0.25">
      <c r="A869" t="s">
        <v>1221</v>
      </c>
      <c r="B869" t="s">
        <v>2153</v>
      </c>
      <c r="D869" t="s">
        <v>9418</v>
      </c>
      <c r="E869">
        <v>3</v>
      </c>
      <c r="G869">
        <v>0</v>
      </c>
      <c r="H869" s="5" t="str">
        <f t="shared" si="31"/>
        <v/>
      </c>
      <c r="I869" s="5" t="str">
        <f ca="1">OFFSET('Appendix E'!$G$2,MATCH(A869,'Appendix E'!$A$3:$A$115,0),0)</f>
        <v>No</v>
      </c>
    </row>
    <row r="870" spans="1:9" x14ac:dyDescent="0.25">
      <c r="A870" t="s">
        <v>1221</v>
      </c>
      <c r="B870" t="s">
        <v>1368</v>
      </c>
      <c r="C870" s="5" t="s">
        <v>7458</v>
      </c>
      <c r="D870" t="s">
        <v>9418</v>
      </c>
      <c r="E870">
        <v>5</v>
      </c>
      <c r="G870">
        <v>0</v>
      </c>
      <c r="H870" s="5" t="str">
        <f t="shared" si="31"/>
        <v/>
      </c>
      <c r="I870" s="5" t="str">
        <f ca="1">OFFSET('Appendix E'!$G$2,MATCH(A870,'Appendix E'!$A$3:$A$115,0),0)</f>
        <v>No</v>
      </c>
    </row>
    <row r="871" spans="1:9" x14ac:dyDescent="0.25">
      <c r="A871" t="s">
        <v>1221</v>
      </c>
      <c r="B871" t="s">
        <v>2154</v>
      </c>
      <c r="D871" t="s">
        <v>9418</v>
      </c>
      <c r="E871">
        <v>5</v>
      </c>
      <c r="G871">
        <v>0</v>
      </c>
      <c r="H871" s="5" t="str">
        <f t="shared" si="31"/>
        <v/>
      </c>
      <c r="I871" s="5" t="str">
        <f ca="1">OFFSET('Appendix E'!$G$2,MATCH(A871,'Appendix E'!$A$3:$A$115,0),0)</f>
        <v>No</v>
      </c>
    </row>
    <row r="872" spans="1:9" x14ac:dyDescent="0.25">
      <c r="A872" t="s">
        <v>1221</v>
      </c>
      <c r="B872" t="s">
        <v>2155</v>
      </c>
      <c r="D872" t="s">
        <v>9418</v>
      </c>
      <c r="E872">
        <v>5</v>
      </c>
      <c r="G872">
        <v>0</v>
      </c>
      <c r="H872" s="5" t="str">
        <f t="shared" si="31"/>
        <v/>
      </c>
      <c r="I872" s="5" t="str">
        <f ca="1">OFFSET('Appendix E'!$G$2,MATCH(A872,'Appendix E'!$A$3:$A$115,0),0)</f>
        <v>No</v>
      </c>
    </row>
    <row r="873" spans="1:9" x14ac:dyDescent="0.25">
      <c r="A873" t="s">
        <v>1221</v>
      </c>
      <c r="B873" t="s">
        <v>2156</v>
      </c>
      <c r="D873" t="s">
        <v>9418</v>
      </c>
      <c r="E873">
        <v>3</v>
      </c>
      <c r="G873">
        <v>0</v>
      </c>
      <c r="H873" s="5" t="str">
        <f t="shared" si="31"/>
        <v/>
      </c>
      <c r="I873" s="5" t="str">
        <f ca="1">OFFSET('Appendix E'!$G$2,MATCH(A873,'Appendix E'!$A$3:$A$115,0),0)</f>
        <v>No</v>
      </c>
    </row>
    <row r="874" spans="1:9" x14ac:dyDescent="0.25">
      <c r="A874" t="s">
        <v>1221</v>
      </c>
      <c r="B874" t="s">
        <v>2157</v>
      </c>
      <c r="D874" t="s">
        <v>9418</v>
      </c>
      <c r="E874">
        <v>3</v>
      </c>
      <c r="G874">
        <v>0</v>
      </c>
      <c r="H874" s="5" t="str">
        <f t="shared" si="31"/>
        <v/>
      </c>
      <c r="I874" s="5" t="str">
        <f ca="1">OFFSET('Appendix E'!$G$2,MATCH(A874,'Appendix E'!$A$3:$A$115,0),0)</f>
        <v>No</v>
      </c>
    </row>
    <row r="875" spans="1:9" x14ac:dyDescent="0.25">
      <c r="A875" t="s">
        <v>1221</v>
      </c>
      <c r="B875" t="s">
        <v>2158</v>
      </c>
      <c r="D875" t="s">
        <v>9418</v>
      </c>
      <c r="E875">
        <v>5</v>
      </c>
      <c r="G875">
        <v>0</v>
      </c>
      <c r="H875" s="5" t="str">
        <f t="shared" si="31"/>
        <v/>
      </c>
      <c r="I875" s="5" t="str">
        <f ca="1">OFFSET('Appendix E'!$G$2,MATCH(A875,'Appendix E'!$A$3:$A$115,0),0)</f>
        <v>No</v>
      </c>
    </row>
    <row r="876" spans="1:9" x14ac:dyDescent="0.25">
      <c r="A876" t="s">
        <v>1221</v>
      </c>
      <c r="B876" t="s">
        <v>2159</v>
      </c>
      <c r="D876" t="s">
        <v>9418</v>
      </c>
      <c r="E876">
        <v>5</v>
      </c>
      <c r="G876">
        <v>0</v>
      </c>
      <c r="H876" s="5" t="str">
        <f t="shared" si="31"/>
        <v/>
      </c>
      <c r="I876" s="5" t="str">
        <f ca="1">OFFSET('Appendix E'!$G$2,MATCH(A876,'Appendix E'!$A$3:$A$115,0),0)</f>
        <v>No</v>
      </c>
    </row>
    <row r="877" spans="1:9" x14ac:dyDescent="0.25">
      <c r="A877" t="s">
        <v>1221</v>
      </c>
      <c r="B877" t="s">
        <v>2160</v>
      </c>
      <c r="D877" t="s">
        <v>9418</v>
      </c>
      <c r="E877">
        <v>5</v>
      </c>
      <c r="G877">
        <v>0</v>
      </c>
      <c r="H877" s="5" t="str">
        <f t="shared" si="31"/>
        <v/>
      </c>
      <c r="I877" s="5" t="str">
        <f ca="1">OFFSET('Appendix E'!$G$2,MATCH(A877,'Appendix E'!$A$3:$A$115,0),0)</f>
        <v>No</v>
      </c>
    </row>
    <row r="878" spans="1:9" x14ac:dyDescent="0.25">
      <c r="A878" t="s">
        <v>1221</v>
      </c>
      <c r="B878" t="s">
        <v>2161</v>
      </c>
      <c r="D878" t="s">
        <v>9418</v>
      </c>
      <c r="E878">
        <v>3</v>
      </c>
      <c r="G878">
        <v>0</v>
      </c>
      <c r="H878" s="5" t="str">
        <f t="shared" si="31"/>
        <v/>
      </c>
      <c r="I878" s="5" t="str">
        <f ca="1">OFFSET('Appendix E'!$G$2,MATCH(A878,'Appendix E'!$A$3:$A$115,0),0)</f>
        <v>No</v>
      </c>
    </row>
    <row r="879" spans="1:9" x14ac:dyDescent="0.25">
      <c r="A879" t="s">
        <v>1221</v>
      </c>
      <c r="B879" t="s">
        <v>2162</v>
      </c>
      <c r="D879" t="s">
        <v>9418</v>
      </c>
      <c r="E879">
        <v>3</v>
      </c>
      <c r="G879">
        <v>0</v>
      </c>
      <c r="H879" s="5" t="str">
        <f t="shared" si="31"/>
        <v/>
      </c>
      <c r="I879" s="5" t="str">
        <f ca="1">OFFSET('Appendix E'!$G$2,MATCH(A879,'Appendix E'!$A$3:$A$115,0),0)</f>
        <v>No</v>
      </c>
    </row>
    <row r="880" spans="1:9" x14ac:dyDescent="0.25">
      <c r="A880" t="s">
        <v>1221</v>
      </c>
      <c r="B880" t="s">
        <v>2163</v>
      </c>
      <c r="D880" t="s">
        <v>9418</v>
      </c>
      <c r="E880">
        <v>3</v>
      </c>
      <c r="G880">
        <v>0</v>
      </c>
      <c r="H880" s="5" t="str">
        <f t="shared" si="31"/>
        <v/>
      </c>
      <c r="I880" s="5" t="str">
        <f ca="1">OFFSET('Appendix E'!$G$2,MATCH(A880,'Appendix E'!$A$3:$A$115,0),0)</f>
        <v>No</v>
      </c>
    </row>
    <row r="881" spans="1:9" x14ac:dyDescent="0.25">
      <c r="A881" t="s">
        <v>1221</v>
      </c>
      <c r="B881" t="s">
        <v>2164</v>
      </c>
      <c r="D881" t="s">
        <v>9418</v>
      </c>
      <c r="E881">
        <v>3</v>
      </c>
      <c r="G881">
        <v>0</v>
      </c>
      <c r="H881" s="5" t="str">
        <f t="shared" si="31"/>
        <v/>
      </c>
      <c r="I881" s="5" t="str">
        <f ca="1">OFFSET('Appendix E'!$G$2,MATCH(A881,'Appendix E'!$A$3:$A$115,0),0)</f>
        <v>No</v>
      </c>
    </row>
    <row r="882" spans="1:9" x14ac:dyDescent="0.25">
      <c r="A882" t="s">
        <v>1221</v>
      </c>
      <c r="B882" t="s">
        <v>2165</v>
      </c>
      <c r="D882" t="s">
        <v>9418</v>
      </c>
      <c r="E882">
        <v>3</v>
      </c>
      <c r="G882">
        <v>0</v>
      </c>
      <c r="H882" s="5" t="str">
        <f t="shared" si="31"/>
        <v/>
      </c>
      <c r="I882" s="5" t="str">
        <f ca="1">OFFSET('Appendix E'!$G$2,MATCH(A882,'Appendix E'!$A$3:$A$115,0),0)</f>
        <v>No</v>
      </c>
    </row>
    <row r="883" spans="1:9" x14ac:dyDescent="0.25">
      <c r="A883" t="s">
        <v>1221</v>
      </c>
      <c r="B883" t="s">
        <v>2166</v>
      </c>
      <c r="C883" s="5" t="s">
        <v>2166</v>
      </c>
      <c r="D883" t="s">
        <v>9418</v>
      </c>
      <c r="E883">
        <v>4</v>
      </c>
      <c r="G883">
        <v>0</v>
      </c>
      <c r="H883" s="5" t="str">
        <f t="shared" si="31"/>
        <v/>
      </c>
      <c r="I883" s="5" t="str">
        <f ca="1">OFFSET('Appendix E'!$G$2,MATCH(A883,'Appendix E'!$A$3:$A$115,0),0)</f>
        <v>No</v>
      </c>
    </row>
    <row r="884" spans="1:9" x14ac:dyDescent="0.25">
      <c r="A884" t="s">
        <v>1222</v>
      </c>
      <c r="B884" t="s">
        <v>2167</v>
      </c>
      <c r="C884" s="5" t="s">
        <v>7459</v>
      </c>
      <c r="D884" t="s">
        <v>9418</v>
      </c>
      <c r="E884">
        <v>3</v>
      </c>
      <c r="F884" t="s">
        <v>9433</v>
      </c>
      <c r="G884">
        <v>21</v>
      </c>
      <c r="H884" s="5">
        <f t="shared" si="31"/>
        <v>1</v>
      </c>
      <c r="I884" s="5" t="str">
        <f ca="1">OFFSET('Appendix E'!$G$2,MATCH(A884,'Appendix E'!$A$3:$A$115,0),0)</f>
        <v>Yes</v>
      </c>
    </row>
    <row r="885" spans="1:9" x14ac:dyDescent="0.25">
      <c r="A885" t="s">
        <v>1222</v>
      </c>
      <c r="B885" t="s">
        <v>2168</v>
      </c>
      <c r="C885" s="5" t="s">
        <v>7460</v>
      </c>
      <c r="D885" t="s">
        <v>9418</v>
      </c>
      <c r="E885">
        <v>3</v>
      </c>
      <c r="F885" t="s">
        <v>9421</v>
      </c>
      <c r="G885">
        <v>21</v>
      </c>
      <c r="H885" s="5">
        <f t="shared" si="31"/>
        <v>1</v>
      </c>
      <c r="I885" s="5" t="str">
        <f ca="1">OFFSET('Appendix E'!$G$2,MATCH(A885,'Appendix E'!$A$3:$A$115,0),0)</f>
        <v>Yes</v>
      </c>
    </row>
    <row r="886" spans="1:9" x14ac:dyDescent="0.25">
      <c r="A886" t="s">
        <v>1222</v>
      </c>
      <c r="B886" t="s">
        <v>2169</v>
      </c>
      <c r="C886" s="5" t="s">
        <v>7461</v>
      </c>
      <c r="D886" t="s">
        <v>9418</v>
      </c>
      <c r="E886">
        <v>3</v>
      </c>
      <c r="F886" t="s">
        <v>9421</v>
      </c>
      <c r="G886">
        <v>14</v>
      </c>
      <c r="H886" s="5">
        <f t="shared" si="31"/>
        <v>1</v>
      </c>
      <c r="I886" s="5" t="str">
        <f ca="1">OFFSET('Appendix E'!$G$2,MATCH(A886,'Appendix E'!$A$3:$A$115,0),0)</f>
        <v>Yes</v>
      </c>
    </row>
    <row r="887" spans="1:9" x14ac:dyDescent="0.25">
      <c r="A887" t="s">
        <v>1222</v>
      </c>
      <c r="B887" t="s">
        <v>2170</v>
      </c>
      <c r="C887" s="5" t="s">
        <v>7462</v>
      </c>
      <c r="D887" t="s">
        <v>9418</v>
      </c>
      <c r="E887">
        <v>3</v>
      </c>
      <c r="F887" t="s">
        <v>9421</v>
      </c>
      <c r="G887">
        <v>14</v>
      </c>
      <c r="H887" s="5">
        <f t="shared" si="31"/>
        <v>1</v>
      </c>
      <c r="I887" s="5" t="str">
        <f ca="1">OFFSET('Appendix E'!$G$2,MATCH(A887,'Appendix E'!$A$3:$A$115,0),0)</f>
        <v>Yes</v>
      </c>
    </row>
    <row r="888" spans="1:9" x14ac:dyDescent="0.25">
      <c r="A888" t="s">
        <v>1222</v>
      </c>
      <c r="B888" t="s">
        <v>2171</v>
      </c>
      <c r="C888" s="5" t="s">
        <v>7463</v>
      </c>
      <c r="D888" t="s">
        <v>9418</v>
      </c>
      <c r="E888">
        <v>3</v>
      </c>
      <c r="F888" t="s">
        <v>9421</v>
      </c>
      <c r="G888">
        <v>14</v>
      </c>
      <c r="H888" s="5">
        <f t="shared" si="31"/>
        <v>1</v>
      </c>
      <c r="I888" s="5" t="str">
        <f ca="1">OFFSET('Appendix E'!$G$2,MATCH(A888,'Appendix E'!$A$3:$A$115,0),0)</f>
        <v>Yes</v>
      </c>
    </row>
    <row r="889" spans="1:9" x14ac:dyDescent="0.25">
      <c r="A889" t="s">
        <v>1222</v>
      </c>
      <c r="B889" t="s">
        <v>2172</v>
      </c>
      <c r="C889" s="5" t="s">
        <v>7464</v>
      </c>
      <c r="D889" t="s">
        <v>9418</v>
      </c>
      <c r="E889">
        <v>3</v>
      </c>
      <c r="F889" t="s">
        <v>9421</v>
      </c>
      <c r="G889">
        <v>14</v>
      </c>
      <c r="H889" s="5">
        <f t="shared" si="31"/>
        <v>1</v>
      </c>
      <c r="I889" s="5" t="str">
        <f ca="1">OFFSET('Appendix E'!$G$2,MATCH(A889,'Appendix E'!$A$3:$A$115,0),0)</f>
        <v>Yes</v>
      </c>
    </row>
    <row r="890" spans="1:9" x14ac:dyDescent="0.25">
      <c r="A890" t="s">
        <v>1222</v>
      </c>
      <c r="B890" t="s">
        <v>2173</v>
      </c>
      <c r="C890" s="5" t="s">
        <v>7465</v>
      </c>
      <c r="D890" t="s">
        <v>9418</v>
      </c>
      <c r="E890">
        <v>3</v>
      </c>
      <c r="F890" t="s">
        <v>9421</v>
      </c>
      <c r="G890">
        <v>14</v>
      </c>
      <c r="H890" s="5">
        <f t="shared" si="31"/>
        <v>1</v>
      </c>
      <c r="I890" s="5" t="str">
        <f ca="1">OFFSET('Appendix E'!$G$2,MATCH(A890,'Appendix E'!$A$3:$A$115,0),0)</f>
        <v>Yes</v>
      </c>
    </row>
    <row r="891" spans="1:9" x14ac:dyDescent="0.25">
      <c r="A891" t="s">
        <v>1222</v>
      </c>
      <c r="B891" t="s">
        <v>2174</v>
      </c>
      <c r="C891" s="5" t="s">
        <v>7466</v>
      </c>
      <c r="D891" t="s">
        <v>9418</v>
      </c>
      <c r="E891">
        <v>3</v>
      </c>
      <c r="F891" t="s">
        <v>9421</v>
      </c>
      <c r="G891">
        <v>14</v>
      </c>
      <c r="H891" s="5">
        <f t="shared" si="31"/>
        <v>1</v>
      </c>
      <c r="I891" s="5" t="str">
        <f ca="1">OFFSET('Appendix E'!$G$2,MATCH(A891,'Appendix E'!$A$3:$A$115,0),0)</f>
        <v>Yes</v>
      </c>
    </row>
    <row r="892" spans="1:9" x14ac:dyDescent="0.25">
      <c r="A892" t="s">
        <v>1222</v>
      </c>
      <c r="B892" t="s">
        <v>2175</v>
      </c>
      <c r="C892" s="5" t="s">
        <v>7467</v>
      </c>
      <c r="D892" t="s">
        <v>9418</v>
      </c>
      <c r="E892">
        <v>3</v>
      </c>
      <c r="F892" t="s">
        <v>9421</v>
      </c>
      <c r="G892">
        <v>14</v>
      </c>
      <c r="H892" s="5">
        <f t="shared" si="31"/>
        <v>1</v>
      </c>
      <c r="I892" s="5" t="str">
        <f ca="1">OFFSET('Appendix E'!$G$2,MATCH(A892,'Appendix E'!$A$3:$A$115,0),0)</f>
        <v>Yes</v>
      </c>
    </row>
    <row r="893" spans="1:9" x14ac:dyDescent="0.25">
      <c r="A893" t="s">
        <v>1222</v>
      </c>
      <c r="B893" t="s">
        <v>2176</v>
      </c>
      <c r="C893" s="5" t="s">
        <v>7468</v>
      </c>
      <c r="D893" t="s">
        <v>9418</v>
      </c>
      <c r="E893">
        <v>3</v>
      </c>
      <c r="F893" t="s">
        <v>9421</v>
      </c>
      <c r="G893">
        <v>14</v>
      </c>
      <c r="H893" s="5">
        <f t="shared" si="31"/>
        <v>1</v>
      </c>
      <c r="I893" s="5" t="str">
        <f ca="1">OFFSET('Appendix E'!$G$2,MATCH(A893,'Appendix E'!$A$3:$A$115,0),0)</f>
        <v>Yes</v>
      </c>
    </row>
    <row r="894" spans="1:9" x14ac:dyDescent="0.25">
      <c r="A894" t="s">
        <v>1222</v>
      </c>
      <c r="B894" t="s">
        <v>2177</v>
      </c>
      <c r="C894" s="5" t="s">
        <v>7469</v>
      </c>
      <c r="D894" t="s">
        <v>9418</v>
      </c>
      <c r="E894">
        <v>3</v>
      </c>
      <c r="F894" t="s">
        <v>9421</v>
      </c>
      <c r="G894">
        <v>14</v>
      </c>
      <c r="H894" s="5">
        <f t="shared" si="31"/>
        <v>1</v>
      </c>
      <c r="I894" s="5" t="str">
        <f ca="1">OFFSET('Appendix E'!$G$2,MATCH(A894,'Appendix E'!$A$3:$A$115,0),0)</f>
        <v>Yes</v>
      </c>
    </row>
    <row r="895" spans="1:9" x14ac:dyDescent="0.25">
      <c r="A895" t="s">
        <v>1222</v>
      </c>
      <c r="B895" t="s">
        <v>2178</v>
      </c>
      <c r="C895" s="5" t="s">
        <v>7470</v>
      </c>
      <c r="D895" t="s">
        <v>9418</v>
      </c>
      <c r="E895">
        <v>3</v>
      </c>
      <c r="F895" t="s">
        <v>9421</v>
      </c>
      <c r="G895">
        <v>14</v>
      </c>
      <c r="H895" s="5">
        <f t="shared" si="31"/>
        <v>1</v>
      </c>
      <c r="I895" s="5" t="str">
        <f ca="1">OFFSET('Appendix E'!$G$2,MATCH(A895,'Appendix E'!$A$3:$A$115,0),0)</f>
        <v>Yes</v>
      </c>
    </row>
    <row r="896" spans="1:9" x14ac:dyDescent="0.25">
      <c r="A896" t="s">
        <v>1222</v>
      </c>
      <c r="B896" t="s">
        <v>2179</v>
      </c>
      <c r="C896" s="5" t="s">
        <v>7471</v>
      </c>
      <c r="D896" t="s">
        <v>9418</v>
      </c>
      <c r="E896">
        <v>3</v>
      </c>
      <c r="F896" t="s">
        <v>9421</v>
      </c>
      <c r="G896">
        <v>14</v>
      </c>
      <c r="H896" s="5">
        <f t="shared" si="31"/>
        <v>1</v>
      </c>
      <c r="I896" s="5" t="str">
        <f ca="1">OFFSET('Appendix E'!$G$2,MATCH(A896,'Appendix E'!$A$3:$A$115,0),0)</f>
        <v>Yes</v>
      </c>
    </row>
    <row r="897" spans="1:9" x14ac:dyDescent="0.25">
      <c r="A897" t="s">
        <v>1222</v>
      </c>
      <c r="B897" t="s">
        <v>2180</v>
      </c>
      <c r="C897" s="5" t="s">
        <v>7472</v>
      </c>
      <c r="D897" t="s">
        <v>9418</v>
      </c>
      <c r="E897">
        <v>3</v>
      </c>
      <c r="F897" t="s">
        <v>9421</v>
      </c>
      <c r="G897">
        <v>21</v>
      </c>
      <c r="H897" s="5">
        <f t="shared" si="31"/>
        <v>1</v>
      </c>
      <c r="I897" s="5" t="str">
        <f ca="1">OFFSET('Appendix E'!$G$2,MATCH(A897,'Appendix E'!$A$3:$A$115,0),0)</f>
        <v>Yes</v>
      </c>
    </row>
    <row r="898" spans="1:9" x14ac:dyDescent="0.25">
      <c r="A898" t="s">
        <v>1222</v>
      </c>
      <c r="B898" t="s">
        <v>2181</v>
      </c>
      <c r="C898" s="5" t="s">
        <v>7473</v>
      </c>
      <c r="D898" t="s">
        <v>9418</v>
      </c>
      <c r="E898">
        <v>3</v>
      </c>
      <c r="F898" t="s">
        <v>9442</v>
      </c>
      <c r="G898">
        <v>27</v>
      </c>
      <c r="H898" s="5">
        <f t="shared" si="31"/>
        <v>1</v>
      </c>
      <c r="I898" s="5" t="str">
        <f ca="1">OFFSET('Appendix E'!$G$2,MATCH(A898,'Appendix E'!$A$3:$A$115,0),0)</f>
        <v>Yes</v>
      </c>
    </row>
    <row r="899" spans="1:9" x14ac:dyDescent="0.25">
      <c r="A899" t="s">
        <v>1222</v>
      </c>
      <c r="B899" t="s">
        <v>2182</v>
      </c>
      <c r="C899" s="5" t="s">
        <v>7474</v>
      </c>
      <c r="D899" t="s">
        <v>9418</v>
      </c>
      <c r="E899">
        <v>3</v>
      </c>
      <c r="F899" t="s">
        <v>9443</v>
      </c>
      <c r="G899">
        <v>23</v>
      </c>
      <c r="H899" s="5">
        <f t="shared" si="31"/>
        <v>1</v>
      </c>
      <c r="I899" s="5" t="str">
        <f ca="1">OFFSET('Appendix E'!$G$2,MATCH(A899,'Appendix E'!$A$3:$A$115,0),0)</f>
        <v>Yes</v>
      </c>
    </row>
    <row r="900" spans="1:9" x14ac:dyDescent="0.25">
      <c r="A900" t="s">
        <v>1222</v>
      </c>
      <c r="B900" t="s">
        <v>2183</v>
      </c>
      <c r="C900" s="5" t="s">
        <v>7475</v>
      </c>
      <c r="D900" t="s">
        <v>9418</v>
      </c>
      <c r="E900">
        <v>3</v>
      </c>
      <c r="F900" t="s">
        <v>9443</v>
      </c>
      <c r="G900">
        <v>23</v>
      </c>
      <c r="H900" s="5">
        <f t="shared" ref="H900:H963" si="33">IF(F900&lt;&gt;"",1,"")</f>
        <v>1</v>
      </c>
      <c r="I900" s="5" t="str">
        <f ca="1">OFFSET('Appendix E'!$G$2,MATCH(A900,'Appendix E'!$A$3:$A$115,0),0)</f>
        <v>Yes</v>
      </c>
    </row>
    <row r="901" spans="1:9" x14ac:dyDescent="0.25">
      <c r="A901" t="s">
        <v>1222</v>
      </c>
      <c r="B901" t="s">
        <v>2184</v>
      </c>
      <c r="C901" s="5" t="s">
        <v>7476</v>
      </c>
      <c r="D901" t="s">
        <v>9418</v>
      </c>
      <c r="E901">
        <v>3</v>
      </c>
      <c r="F901" t="s">
        <v>9443</v>
      </c>
      <c r="G901">
        <v>23</v>
      </c>
      <c r="H901" s="5">
        <f t="shared" si="33"/>
        <v>1</v>
      </c>
      <c r="I901" s="5" t="str">
        <f ca="1">OFFSET('Appendix E'!$G$2,MATCH(A901,'Appendix E'!$A$3:$A$115,0),0)</f>
        <v>Yes</v>
      </c>
    </row>
    <row r="902" spans="1:9" x14ac:dyDescent="0.25">
      <c r="A902" t="s">
        <v>1222</v>
      </c>
      <c r="B902" t="s">
        <v>2185</v>
      </c>
      <c r="C902" s="5" t="s">
        <v>7477</v>
      </c>
      <c r="D902" t="s">
        <v>9418</v>
      </c>
      <c r="E902">
        <v>3</v>
      </c>
      <c r="F902" t="s">
        <v>9443</v>
      </c>
      <c r="G902">
        <v>23</v>
      </c>
      <c r="H902" s="5">
        <f t="shared" si="33"/>
        <v>1</v>
      </c>
      <c r="I902" s="5" t="str">
        <f ca="1">OFFSET('Appendix E'!$G$2,MATCH(A902,'Appendix E'!$A$3:$A$115,0),0)</f>
        <v>Yes</v>
      </c>
    </row>
    <row r="903" spans="1:9" x14ac:dyDescent="0.25">
      <c r="A903" t="s">
        <v>1222</v>
      </c>
      <c r="B903" t="s">
        <v>2186</v>
      </c>
      <c r="C903" s="5" t="s">
        <v>7478</v>
      </c>
      <c r="D903" t="s">
        <v>9418</v>
      </c>
      <c r="E903">
        <v>3</v>
      </c>
      <c r="F903" t="s">
        <v>9443</v>
      </c>
      <c r="G903">
        <v>23</v>
      </c>
      <c r="H903" s="5">
        <f t="shared" si="33"/>
        <v>1</v>
      </c>
      <c r="I903" s="5" t="str">
        <f ca="1">OFFSET('Appendix E'!$G$2,MATCH(A903,'Appendix E'!$A$3:$A$115,0),0)</f>
        <v>Yes</v>
      </c>
    </row>
    <row r="904" spans="1:9" x14ac:dyDescent="0.25">
      <c r="A904" t="s">
        <v>1222</v>
      </c>
      <c r="B904" t="s">
        <v>2187</v>
      </c>
      <c r="C904" s="5" t="s">
        <v>7479</v>
      </c>
      <c r="D904" t="s">
        <v>9418</v>
      </c>
      <c r="E904">
        <v>3</v>
      </c>
      <c r="F904" t="s">
        <v>9443</v>
      </c>
      <c r="G904">
        <v>23</v>
      </c>
      <c r="H904" s="5">
        <f t="shared" si="33"/>
        <v>1</v>
      </c>
      <c r="I904" s="5" t="str">
        <f ca="1">OFFSET('Appendix E'!$G$2,MATCH(A904,'Appendix E'!$A$3:$A$115,0),0)</f>
        <v>Yes</v>
      </c>
    </row>
    <row r="905" spans="1:9" x14ac:dyDescent="0.25">
      <c r="A905" t="s">
        <v>1222</v>
      </c>
      <c r="B905" t="s">
        <v>2188</v>
      </c>
      <c r="C905" s="5" t="s">
        <v>7480</v>
      </c>
      <c r="D905" t="s">
        <v>9418</v>
      </c>
      <c r="E905">
        <v>3</v>
      </c>
      <c r="F905" t="s">
        <v>9443</v>
      </c>
      <c r="G905">
        <v>23</v>
      </c>
      <c r="H905" s="5">
        <f t="shared" si="33"/>
        <v>1</v>
      </c>
      <c r="I905" s="5" t="str">
        <f ca="1">OFFSET('Appendix E'!$G$2,MATCH(A905,'Appendix E'!$A$3:$A$115,0),0)</f>
        <v>Yes</v>
      </c>
    </row>
    <row r="906" spans="1:9" x14ac:dyDescent="0.25">
      <c r="A906" t="s">
        <v>1222</v>
      </c>
      <c r="B906" t="s">
        <v>2189</v>
      </c>
      <c r="C906" s="5" t="s">
        <v>7481</v>
      </c>
      <c r="D906" t="s">
        <v>9418</v>
      </c>
      <c r="E906">
        <v>3</v>
      </c>
      <c r="F906" t="s">
        <v>9443</v>
      </c>
      <c r="G906">
        <v>23</v>
      </c>
      <c r="H906" s="5">
        <f t="shared" si="33"/>
        <v>1</v>
      </c>
      <c r="I906" s="5" t="str">
        <f ca="1">OFFSET('Appendix E'!$G$2,MATCH(A906,'Appendix E'!$A$3:$A$115,0),0)</f>
        <v>Yes</v>
      </c>
    </row>
    <row r="907" spans="1:9" x14ac:dyDescent="0.25">
      <c r="A907" t="s">
        <v>1222</v>
      </c>
      <c r="B907" t="s">
        <v>2190</v>
      </c>
      <c r="C907" s="5" t="s">
        <v>7482</v>
      </c>
      <c r="D907" t="s">
        <v>9418</v>
      </c>
      <c r="E907">
        <v>3</v>
      </c>
      <c r="F907" t="s">
        <v>9421</v>
      </c>
      <c r="G907">
        <v>21</v>
      </c>
      <c r="H907" s="5">
        <f t="shared" si="33"/>
        <v>1</v>
      </c>
      <c r="I907" s="5" t="str">
        <f ca="1">OFFSET('Appendix E'!$G$2,MATCH(A907,'Appendix E'!$A$3:$A$115,0),0)</f>
        <v>Yes</v>
      </c>
    </row>
    <row r="908" spans="1:9" x14ac:dyDescent="0.25">
      <c r="A908" t="s">
        <v>1222</v>
      </c>
      <c r="B908" t="s">
        <v>2191</v>
      </c>
      <c r="C908" s="5" t="s">
        <v>7483</v>
      </c>
      <c r="D908" t="s">
        <v>9418</v>
      </c>
      <c r="E908">
        <v>3</v>
      </c>
      <c r="F908" t="s">
        <v>9421</v>
      </c>
      <c r="G908">
        <v>21</v>
      </c>
      <c r="H908" s="5">
        <f t="shared" si="33"/>
        <v>1</v>
      </c>
      <c r="I908" s="5" t="str">
        <f ca="1">OFFSET('Appendix E'!$G$2,MATCH(A908,'Appendix E'!$A$3:$A$115,0),0)</f>
        <v>Yes</v>
      </c>
    </row>
    <row r="909" spans="1:9" x14ac:dyDescent="0.25">
      <c r="A909" t="s">
        <v>1222</v>
      </c>
      <c r="B909" t="s">
        <v>2192</v>
      </c>
      <c r="C909" s="5" t="s">
        <v>7484</v>
      </c>
      <c r="D909" t="s">
        <v>9418</v>
      </c>
      <c r="E909">
        <v>3</v>
      </c>
      <c r="F909" t="s">
        <v>9421</v>
      </c>
      <c r="G909">
        <v>21</v>
      </c>
      <c r="H909" s="5">
        <f t="shared" si="33"/>
        <v>1</v>
      </c>
      <c r="I909" s="5" t="str">
        <f ca="1">OFFSET('Appendix E'!$G$2,MATCH(A909,'Appendix E'!$A$3:$A$115,0),0)</f>
        <v>Yes</v>
      </c>
    </row>
    <row r="910" spans="1:9" x14ac:dyDescent="0.25">
      <c r="A910" t="s">
        <v>1222</v>
      </c>
      <c r="B910" t="s">
        <v>2193</v>
      </c>
      <c r="C910" s="5" t="s">
        <v>7485</v>
      </c>
      <c r="D910" t="s">
        <v>9418</v>
      </c>
      <c r="E910">
        <v>3</v>
      </c>
      <c r="F910" t="s">
        <v>9421</v>
      </c>
      <c r="G910">
        <v>21</v>
      </c>
      <c r="H910" s="5">
        <f t="shared" si="33"/>
        <v>1</v>
      </c>
      <c r="I910" s="5" t="str">
        <f ca="1">OFFSET('Appendix E'!$G$2,MATCH(A910,'Appendix E'!$A$3:$A$115,0),0)</f>
        <v>Yes</v>
      </c>
    </row>
    <row r="911" spans="1:9" x14ac:dyDescent="0.25">
      <c r="A911" t="s">
        <v>1222</v>
      </c>
      <c r="B911" t="s">
        <v>2194</v>
      </c>
      <c r="C911" s="5" t="s">
        <v>7486</v>
      </c>
      <c r="D911" t="s">
        <v>9418</v>
      </c>
      <c r="E911">
        <v>3</v>
      </c>
      <c r="F911" t="s">
        <v>9435</v>
      </c>
      <c r="G911">
        <v>21</v>
      </c>
      <c r="H911" s="5">
        <f t="shared" si="33"/>
        <v>1</v>
      </c>
      <c r="I911" s="5" t="str">
        <f ca="1">OFFSET('Appendix E'!$G$2,MATCH(A911,'Appendix E'!$A$3:$A$115,0),0)</f>
        <v>Yes</v>
      </c>
    </row>
    <row r="912" spans="1:9" x14ac:dyDescent="0.25">
      <c r="A912" t="s">
        <v>1222</v>
      </c>
      <c r="B912" t="s">
        <v>2195</v>
      </c>
      <c r="C912" s="5" t="s">
        <v>7487</v>
      </c>
      <c r="D912" t="s">
        <v>9418</v>
      </c>
      <c r="E912">
        <v>3</v>
      </c>
      <c r="F912" t="s">
        <v>9435</v>
      </c>
      <c r="G912">
        <v>21</v>
      </c>
      <c r="H912" s="5">
        <f t="shared" si="33"/>
        <v>1</v>
      </c>
      <c r="I912" s="5" t="str">
        <f ca="1">OFFSET('Appendix E'!$G$2,MATCH(A912,'Appendix E'!$A$3:$A$115,0),0)</f>
        <v>Yes</v>
      </c>
    </row>
    <row r="913" spans="1:9" x14ac:dyDescent="0.25">
      <c r="A913" t="s">
        <v>1222</v>
      </c>
      <c r="B913" t="s">
        <v>2196</v>
      </c>
      <c r="C913" s="5" t="s">
        <v>7488</v>
      </c>
      <c r="D913" t="s">
        <v>9418</v>
      </c>
      <c r="E913">
        <v>3</v>
      </c>
      <c r="F913" t="s">
        <v>9444</v>
      </c>
      <c r="G913">
        <v>21</v>
      </c>
      <c r="H913" s="5">
        <f t="shared" si="33"/>
        <v>1</v>
      </c>
      <c r="I913" s="5" t="str">
        <f ca="1">OFFSET('Appendix E'!$G$2,MATCH(A913,'Appendix E'!$A$3:$A$115,0),0)</f>
        <v>Yes</v>
      </c>
    </row>
    <row r="914" spans="1:9" x14ac:dyDescent="0.25">
      <c r="A914" t="s">
        <v>1222</v>
      </c>
      <c r="B914" t="s">
        <v>2197</v>
      </c>
      <c r="C914" s="5" t="s">
        <v>7489</v>
      </c>
      <c r="D914" t="s">
        <v>9418</v>
      </c>
      <c r="E914">
        <v>3</v>
      </c>
      <c r="F914" t="s">
        <v>9444</v>
      </c>
      <c r="G914">
        <v>21</v>
      </c>
      <c r="H914" s="5">
        <f t="shared" si="33"/>
        <v>1</v>
      </c>
      <c r="I914" s="5" t="str">
        <f ca="1">OFFSET('Appendix E'!$G$2,MATCH(A914,'Appendix E'!$A$3:$A$115,0),0)</f>
        <v>Yes</v>
      </c>
    </row>
    <row r="915" spans="1:9" x14ac:dyDescent="0.25">
      <c r="A915" t="s">
        <v>1222</v>
      </c>
      <c r="B915" t="s">
        <v>2198</v>
      </c>
      <c r="C915" s="5" t="s">
        <v>7490</v>
      </c>
      <c r="D915" t="s">
        <v>9418</v>
      </c>
      <c r="E915">
        <v>3</v>
      </c>
      <c r="F915" t="s">
        <v>9426</v>
      </c>
      <c r="G915">
        <v>21</v>
      </c>
      <c r="H915" s="5">
        <f t="shared" si="33"/>
        <v>1</v>
      </c>
      <c r="I915" s="5" t="str">
        <f ca="1">OFFSET('Appendix E'!$G$2,MATCH(A915,'Appendix E'!$A$3:$A$115,0),0)</f>
        <v>Yes</v>
      </c>
    </row>
    <row r="916" spans="1:9" x14ac:dyDescent="0.25">
      <c r="A916" t="s">
        <v>1222</v>
      </c>
      <c r="B916" t="s">
        <v>2199</v>
      </c>
      <c r="C916" s="5" t="s">
        <v>7491</v>
      </c>
      <c r="D916" t="s">
        <v>9418</v>
      </c>
      <c r="E916">
        <v>3</v>
      </c>
      <c r="F916" t="s">
        <v>9426</v>
      </c>
      <c r="G916">
        <v>21</v>
      </c>
      <c r="H916" s="5">
        <f t="shared" si="33"/>
        <v>1</v>
      </c>
      <c r="I916" s="5" t="str">
        <f ca="1">OFFSET('Appendix E'!$G$2,MATCH(A916,'Appendix E'!$A$3:$A$115,0),0)</f>
        <v>Yes</v>
      </c>
    </row>
    <row r="917" spans="1:9" x14ac:dyDescent="0.25">
      <c r="A917" t="s">
        <v>1222</v>
      </c>
      <c r="B917" t="s">
        <v>2200</v>
      </c>
      <c r="C917" s="5" t="s">
        <v>7492</v>
      </c>
      <c r="D917" t="s">
        <v>9418</v>
      </c>
      <c r="E917">
        <v>3</v>
      </c>
      <c r="F917" t="s">
        <v>9436</v>
      </c>
      <c r="G917">
        <v>27</v>
      </c>
      <c r="H917" s="5">
        <f t="shared" si="33"/>
        <v>1</v>
      </c>
      <c r="I917" s="5" t="str">
        <f ca="1">OFFSET('Appendix E'!$G$2,MATCH(A917,'Appendix E'!$A$3:$A$115,0),0)</f>
        <v>Yes</v>
      </c>
    </row>
    <row r="918" spans="1:9" x14ac:dyDescent="0.25">
      <c r="A918" t="s">
        <v>1222</v>
      </c>
      <c r="B918" t="s">
        <v>2201</v>
      </c>
      <c r="C918" s="5" t="s">
        <v>7493</v>
      </c>
      <c r="D918" t="s">
        <v>9418</v>
      </c>
      <c r="E918">
        <v>3</v>
      </c>
      <c r="F918" t="s">
        <v>9436</v>
      </c>
      <c r="G918">
        <v>27</v>
      </c>
      <c r="H918" s="5">
        <f t="shared" si="33"/>
        <v>1</v>
      </c>
      <c r="I918" s="5" t="str">
        <f ca="1">OFFSET('Appendix E'!$G$2,MATCH(A918,'Appendix E'!$A$3:$A$115,0),0)</f>
        <v>Yes</v>
      </c>
    </row>
    <row r="919" spans="1:9" x14ac:dyDescent="0.25">
      <c r="A919" t="s">
        <v>1222</v>
      </c>
      <c r="B919" t="s">
        <v>2202</v>
      </c>
      <c r="C919" s="5" t="s">
        <v>7494</v>
      </c>
      <c r="D919" t="s">
        <v>9418</v>
      </c>
      <c r="E919">
        <v>3</v>
      </c>
      <c r="F919" t="s">
        <v>9434</v>
      </c>
      <c r="G919">
        <v>21</v>
      </c>
      <c r="H919" s="5">
        <f t="shared" si="33"/>
        <v>1</v>
      </c>
      <c r="I919" s="5" t="str">
        <f ca="1">OFFSET('Appendix E'!$G$2,MATCH(A919,'Appendix E'!$A$3:$A$115,0),0)</f>
        <v>Yes</v>
      </c>
    </row>
    <row r="920" spans="1:9" x14ac:dyDescent="0.25">
      <c r="A920" t="s">
        <v>1222</v>
      </c>
      <c r="B920" t="s">
        <v>2203</v>
      </c>
      <c r="C920" s="5" t="s">
        <v>7495</v>
      </c>
      <c r="D920" t="s">
        <v>9418</v>
      </c>
      <c r="E920">
        <v>4</v>
      </c>
      <c r="F920" t="s">
        <v>9421</v>
      </c>
      <c r="G920">
        <v>21</v>
      </c>
      <c r="H920" s="5">
        <f t="shared" si="33"/>
        <v>1</v>
      </c>
      <c r="I920" s="5" t="str">
        <f ca="1">OFFSET('Appendix E'!$G$2,MATCH(A920,'Appendix E'!$A$3:$A$115,0),0)</f>
        <v>Yes</v>
      </c>
    </row>
    <row r="921" spans="1:9" x14ac:dyDescent="0.25">
      <c r="A921" t="s">
        <v>1222</v>
      </c>
      <c r="B921" t="s">
        <v>2204</v>
      </c>
      <c r="C921" s="5" t="s">
        <v>7496</v>
      </c>
      <c r="D921" t="s">
        <v>9418</v>
      </c>
      <c r="E921">
        <v>4</v>
      </c>
      <c r="F921" t="s">
        <v>9421</v>
      </c>
      <c r="G921">
        <v>21</v>
      </c>
      <c r="H921" s="5">
        <f t="shared" si="33"/>
        <v>1</v>
      </c>
      <c r="I921" s="5" t="str">
        <f ca="1">OFFSET('Appendix E'!$G$2,MATCH(A921,'Appendix E'!$A$3:$A$115,0),0)</f>
        <v>Yes</v>
      </c>
    </row>
    <row r="922" spans="1:9" x14ac:dyDescent="0.25">
      <c r="A922" t="s">
        <v>1222</v>
      </c>
      <c r="B922" t="s">
        <v>2205</v>
      </c>
      <c r="C922" s="5" t="s">
        <v>7497</v>
      </c>
      <c r="D922" t="s">
        <v>9418</v>
      </c>
      <c r="E922">
        <v>4</v>
      </c>
      <c r="F922" t="s">
        <v>9421</v>
      </c>
      <c r="G922">
        <v>21</v>
      </c>
      <c r="H922" s="5">
        <f t="shared" si="33"/>
        <v>1</v>
      </c>
      <c r="I922" s="5" t="str">
        <f ca="1">OFFSET('Appendix E'!$G$2,MATCH(A922,'Appendix E'!$A$3:$A$115,0),0)</f>
        <v>Yes</v>
      </c>
    </row>
    <row r="923" spans="1:9" x14ac:dyDescent="0.25">
      <c r="A923" t="s">
        <v>1222</v>
      </c>
      <c r="B923" t="s">
        <v>2206</v>
      </c>
      <c r="C923" s="5" t="s">
        <v>7498</v>
      </c>
      <c r="D923" t="s">
        <v>9418</v>
      </c>
      <c r="E923">
        <v>4</v>
      </c>
      <c r="F923" t="s">
        <v>9421</v>
      </c>
      <c r="G923">
        <v>21</v>
      </c>
      <c r="H923" s="5">
        <f t="shared" si="33"/>
        <v>1</v>
      </c>
      <c r="I923" s="5" t="str">
        <f ca="1">OFFSET('Appendix E'!$G$2,MATCH(A923,'Appendix E'!$A$3:$A$115,0),0)</f>
        <v>Yes</v>
      </c>
    </row>
    <row r="924" spans="1:9" x14ac:dyDescent="0.25">
      <c r="A924" t="s">
        <v>1222</v>
      </c>
      <c r="B924" t="s">
        <v>2207</v>
      </c>
      <c r="C924" s="5" t="s">
        <v>7499</v>
      </c>
      <c r="D924" t="s">
        <v>9418</v>
      </c>
      <c r="E924">
        <v>4</v>
      </c>
      <c r="F924" t="s">
        <v>9421</v>
      </c>
      <c r="G924">
        <v>21</v>
      </c>
      <c r="H924" s="5">
        <f t="shared" si="33"/>
        <v>1</v>
      </c>
      <c r="I924" s="5" t="str">
        <f ca="1">OFFSET('Appendix E'!$G$2,MATCH(A924,'Appendix E'!$A$3:$A$115,0),0)</f>
        <v>Yes</v>
      </c>
    </row>
    <row r="925" spans="1:9" x14ac:dyDescent="0.25">
      <c r="A925" t="s">
        <v>1222</v>
      </c>
      <c r="B925" t="s">
        <v>2208</v>
      </c>
      <c r="C925" s="5" t="s">
        <v>7500</v>
      </c>
      <c r="D925" t="s">
        <v>9418</v>
      </c>
      <c r="E925">
        <v>4</v>
      </c>
      <c r="F925" t="s">
        <v>9421</v>
      </c>
      <c r="G925">
        <v>21</v>
      </c>
      <c r="H925" s="5">
        <f t="shared" si="33"/>
        <v>1</v>
      </c>
      <c r="I925" s="5" t="str">
        <f ca="1">OFFSET('Appendix E'!$G$2,MATCH(A925,'Appendix E'!$A$3:$A$115,0),0)</f>
        <v>Yes</v>
      </c>
    </row>
    <row r="926" spans="1:9" x14ac:dyDescent="0.25">
      <c r="A926" t="s">
        <v>1222</v>
      </c>
      <c r="B926" t="s">
        <v>2209</v>
      </c>
      <c r="C926" s="5" t="s">
        <v>7501</v>
      </c>
      <c r="D926" t="s">
        <v>9418</v>
      </c>
      <c r="E926">
        <v>4</v>
      </c>
      <c r="F926" t="s">
        <v>9421</v>
      </c>
      <c r="G926">
        <v>21</v>
      </c>
      <c r="H926" s="5">
        <f t="shared" si="33"/>
        <v>1</v>
      </c>
      <c r="I926" s="5" t="str">
        <f ca="1">OFFSET('Appendix E'!$G$2,MATCH(A926,'Appendix E'!$A$3:$A$115,0),0)</f>
        <v>Yes</v>
      </c>
    </row>
    <row r="927" spans="1:9" x14ac:dyDescent="0.25">
      <c r="A927" t="s">
        <v>1222</v>
      </c>
      <c r="B927" t="s">
        <v>2210</v>
      </c>
      <c r="C927" s="5" t="s">
        <v>7502</v>
      </c>
      <c r="D927" t="s">
        <v>9418</v>
      </c>
      <c r="E927">
        <v>4</v>
      </c>
      <c r="F927" t="s">
        <v>9421</v>
      </c>
      <c r="G927">
        <v>21</v>
      </c>
      <c r="H927" s="5">
        <f t="shared" si="33"/>
        <v>1</v>
      </c>
      <c r="I927" s="5" t="str">
        <f ca="1">OFFSET('Appendix E'!$G$2,MATCH(A927,'Appendix E'!$A$3:$A$115,0),0)</f>
        <v>Yes</v>
      </c>
    </row>
    <row r="928" spans="1:9" x14ac:dyDescent="0.25">
      <c r="A928" t="s">
        <v>1222</v>
      </c>
      <c r="B928" t="s">
        <v>2211</v>
      </c>
      <c r="C928" s="5" t="s">
        <v>7503</v>
      </c>
      <c r="D928" t="s">
        <v>9418</v>
      </c>
      <c r="E928">
        <v>4</v>
      </c>
      <c r="F928" t="s">
        <v>9421</v>
      </c>
      <c r="G928">
        <v>21</v>
      </c>
      <c r="H928" s="5">
        <f t="shared" si="33"/>
        <v>1</v>
      </c>
      <c r="I928" s="5" t="str">
        <f ca="1">OFFSET('Appendix E'!$G$2,MATCH(A928,'Appendix E'!$A$3:$A$115,0),0)</f>
        <v>Yes</v>
      </c>
    </row>
    <row r="929" spans="1:10" x14ac:dyDescent="0.25">
      <c r="A929" t="s">
        <v>1222</v>
      </c>
      <c r="B929" t="s">
        <v>2212</v>
      </c>
      <c r="C929" s="5" t="s">
        <v>7504</v>
      </c>
      <c r="D929" t="s">
        <v>9418</v>
      </c>
      <c r="E929">
        <v>4</v>
      </c>
      <c r="F929" t="s">
        <v>9421</v>
      </c>
      <c r="G929">
        <v>21</v>
      </c>
      <c r="H929" s="5">
        <f t="shared" si="33"/>
        <v>1</v>
      </c>
      <c r="I929" s="5" t="str">
        <f ca="1">OFFSET('Appendix E'!$G$2,MATCH(A929,'Appendix E'!$A$3:$A$115,0),0)</f>
        <v>Yes</v>
      </c>
    </row>
    <row r="930" spans="1:10" x14ac:dyDescent="0.25">
      <c r="A930" t="s">
        <v>1222</v>
      </c>
      <c r="B930" t="s">
        <v>1368</v>
      </c>
      <c r="C930" s="5" t="s">
        <v>1368</v>
      </c>
      <c r="D930" t="s">
        <v>9418</v>
      </c>
      <c r="E930">
        <v>8</v>
      </c>
      <c r="G930">
        <v>0</v>
      </c>
      <c r="H930" s="5" t="str">
        <f t="shared" si="33"/>
        <v/>
      </c>
      <c r="I930" s="5" t="str">
        <f ca="1">OFFSET('Appendix E'!$G$2,MATCH(A930,'Appendix E'!$A$3:$A$115,0),0)</f>
        <v>Yes</v>
      </c>
    </row>
    <row r="931" spans="1:10" x14ac:dyDescent="0.25">
      <c r="A931" t="s">
        <v>1222</v>
      </c>
      <c r="B931" t="s">
        <v>2213</v>
      </c>
      <c r="C931" s="5" t="s">
        <v>7505</v>
      </c>
      <c r="D931" t="s">
        <v>9418</v>
      </c>
      <c r="E931">
        <v>3</v>
      </c>
      <c r="F931" t="s">
        <v>9421</v>
      </c>
      <c r="G931">
        <v>21</v>
      </c>
      <c r="H931" s="5">
        <f t="shared" si="33"/>
        <v>1</v>
      </c>
      <c r="I931" s="5" t="str">
        <f ca="1">OFFSET('Appendix E'!$G$2,MATCH(A931,'Appendix E'!$A$3:$A$115,0),0)</f>
        <v>Yes</v>
      </c>
    </row>
    <row r="932" spans="1:10" x14ac:dyDescent="0.25">
      <c r="A932" t="s">
        <v>1222</v>
      </c>
      <c r="B932" t="s">
        <v>2214</v>
      </c>
      <c r="C932" s="5" t="s">
        <v>7506</v>
      </c>
      <c r="D932" t="s">
        <v>9418</v>
      </c>
      <c r="E932">
        <v>3</v>
      </c>
      <c r="F932" t="s">
        <v>9421</v>
      </c>
      <c r="G932">
        <v>21</v>
      </c>
      <c r="H932" s="5">
        <f t="shared" si="33"/>
        <v>1</v>
      </c>
      <c r="I932" s="5" t="str">
        <f ca="1">OFFSET('Appendix E'!$G$2,MATCH(A932,'Appendix E'!$A$3:$A$115,0),0)</f>
        <v>Yes</v>
      </c>
      <c r="J932" t="s">
        <v>9928</v>
      </c>
    </row>
    <row r="933" spans="1:10" x14ac:dyDescent="0.25">
      <c r="A933" t="s">
        <v>1222</v>
      </c>
      <c r="B933" t="s">
        <v>2215</v>
      </c>
      <c r="C933" s="5" t="s">
        <v>7292</v>
      </c>
      <c r="D933" t="s">
        <v>9418</v>
      </c>
      <c r="E933">
        <v>3</v>
      </c>
      <c r="F933" t="s">
        <v>9435</v>
      </c>
      <c r="G933">
        <v>21</v>
      </c>
      <c r="H933" s="5">
        <f t="shared" si="33"/>
        <v>1</v>
      </c>
      <c r="I933" s="5" t="str">
        <f ca="1">OFFSET('Appendix E'!$G$2,MATCH(A933,'Appendix E'!$A$3:$A$115,0),0)</f>
        <v>Yes</v>
      </c>
    </row>
    <row r="934" spans="1:10" x14ac:dyDescent="0.25">
      <c r="A934" t="s">
        <v>1222</v>
      </c>
      <c r="B934" t="s">
        <v>2216</v>
      </c>
      <c r="C934" s="5" t="s">
        <v>7507</v>
      </c>
      <c r="D934" t="s">
        <v>9418</v>
      </c>
      <c r="E934">
        <v>3</v>
      </c>
      <c r="F934" t="s">
        <v>9436</v>
      </c>
      <c r="G934">
        <v>27</v>
      </c>
      <c r="H934" s="5">
        <f t="shared" si="33"/>
        <v>1</v>
      </c>
      <c r="I934" s="5" t="str">
        <f ca="1">OFFSET('Appendix E'!$G$2,MATCH(A934,'Appendix E'!$A$3:$A$115,0),0)</f>
        <v>Yes</v>
      </c>
    </row>
    <row r="935" spans="1:10" x14ac:dyDescent="0.25">
      <c r="A935" t="s">
        <v>1223</v>
      </c>
      <c r="B935" t="s">
        <v>2217</v>
      </c>
      <c r="C935" s="5" t="s">
        <v>7508</v>
      </c>
      <c r="D935" t="s">
        <v>9418</v>
      </c>
      <c r="E935">
        <v>3</v>
      </c>
      <c r="F935" t="s">
        <v>9433</v>
      </c>
      <c r="G935">
        <v>21</v>
      </c>
      <c r="H935" s="5">
        <f t="shared" si="33"/>
        <v>1</v>
      </c>
      <c r="I935" s="5" t="str">
        <f ca="1">OFFSET('Appendix E'!$G$2,MATCH(A935,'Appendix E'!$A$3:$A$115,0),0)</f>
        <v>Yes</v>
      </c>
    </row>
    <row r="936" spans="1:10" x14ac:dyDescent="0.25">
      <c r="A936" t="s">
        <v>1223</v>
      </c>
      <c r="B936" t="s">
        <v>2218</v>
      </c>
      <c r="C936" s="5" t="s">
        <v>7509</v>
      </c>
      <c r="D936" t="s">
        <v>9418</v>
      </c>
      <c r="E936">
        <v>3</v>
      </c>
      <c r="F936" t="s">
        <v>9445</v>
      </c>
      <c r="G936">
        <v>21</v>
      </c>
      <c r="H936" s="5">
        <f t="shared" si="33"/>
        <v>1</v>
      </c>
      <c r="I936" s="5" t="str">
        <f ca="1">OFFSET('Appendix E'!$G$2,MATCH(A936,'Appendix E'!$A$3:$A$115,0),0)</f>
        <v>Yes</v>
      </c>
    </row>
    <row r="937" spans="1:10" x14ac:dyDescent="0.25">
      <c r="A937" t="s">
        <v>1223</v>
      </c>
      <c r="B937" t="s">
        <v>2219</v>
      </c>
      <c r="C937" s="5" t="s">
        <v>7510</v>
      </c>
      <c r="D937" t="s">
        <v>9418</v>
      </c>
      <c r="E937">
        <v>3</v>
      </c>
      <c r="F937" t="s">
        <v>9445</v>
      </c>
      <c r="G937">
        <v>21</v>
      </c>
      <c r="H937" s="5">
        <f t="shared" si="33"/>
        <v>1</v>
      </c>
      <c r="I937" s="5" t="str">
        <f ca="1">OFFSET('Appendix E'!$G$2,MATCH(A937,'Appendix E'!$A$3:$A$115,0),0)</f>
        <v>Yes</v>
      </c>
    </row>
    <row r="938" spans="1:10" x14ac:dyDescent="0.25">
      <c r="A938" t="s">
        <v>1223</v>
      </c>
      <c r="B938" t="s">
        <v>2220</v>
      </c>
      <c r="C938" s="5" t="s">
        <v>7511</v>
      </c>
      <c r="D938" t="s">
        <v>9418</v>
      </c>
      <c r="E938">
        <v>3</v>
      </c>
      <c r="F938" t="s">
        <v>9421</v>
      </c>
      <c r="G938">
        <v>14</v>
      </c>
      <c r="H938" s="5">
        <f t="shared" si="33"/>
        <v>1</v>
      </c>
      <c r="I938" s="5" t="str">
        <f ca="1">OFFSET('Appendix E'!$G$2,MATCH(A938,'Appendix E'!$A$3:$A$115,0),0)</f>
        <v>Yes</v>
      </c>
    </row>
    <row r="939" spans="1:10" x14ac:dyDescent="0.25">
      <c r="A939" t="s">
        <v>1223</v>
      </c>
      <c r="B939" t="s">
        <v>2221</v>
      </c>
      <c r="C939" s="5" t="s">
        <v>7512</v>
      </c>
      <c r="D939" t="s">
        <v>9418</v>
      </c>
      <c r="E939">
        <v>3</v>
      </c>
      <c r="F939" t="s">
        <v>9421</v>
      </c>
      <c r="G939">
        <v>14</v>
      </c>
      <c r="H939" s="5">
        <f t="shared" si="33"/>
        <v>1</v>
      </c>
      <c r="I939" s="5" t="str">
        <f ca="1">OFFSET('Appendix E'!$G$2,MATCH(A939,'Appendix E'!$A$3:$A$115,0),0)</f>
        <v>Yes</v>
      </c>
    </row>
    <row r="940" spans="1:10" x14ac:dyDescent="0.25">
      <c r="A940" t="s">
        <v>1223</v>
      </c>
      <c r="B940" t="s">
        <v>2222</v>
      </c>
      <c r="C940" s="5" t="s">
        <v>7513</v>
      </c>
      <c r="D940" t="s">
        <v>9418</v>
      </c>
      <c r="E940">
        <v>3</v>
      </c>
      <c r="F940" t="s">
        <v>9421</v>
      </c>
      <c r="G940">
        <v>14</v>
      </c>
      <c r="H940" s="5">
        <f t="shared" si="33"/>
        <v>1</v>
      </c>
      <c r="I940" s="5" t="str">
        <f ca="1">OFFSET('Appendix E'!$G$2,MATCH(A940,'Appendix E'!$A$3:$A$115,0),0)</f>
        <v>Yes</v>
      </c>
    </row>
    <row r="941" spans="1:10" x14ac:dyDescent="0.25">
      <c r="A941" t="s">
        <v>1223</v>
      </c>
      <c r="B941" t="s">
        <v>2223</v>
      </c>
      <c r="C941" s="5" t="s">
        <v>7514</v>
      </c>
      <c r="D941" t="s">
        <v>9418</v>
      </c>
      <c r="E941">
        <v>3</v>
      </c>
      <c r="F941" t="s">
        <v>9421</v>
      </c>
      <c r="G941">
        <v>14</v>
      </c>
      <c r="H941" s="5">
        <f t="shared" si="33"/>
        <v>1</v>
      </c>
      <c r="I941" s="5" t="str">
        <f ca="1">OFFSET('Appendix E'!$G$2,MATCH(A941,'Appendix E'!$A$3:$A$115,0),0)</f>
        <v>Yes</v>
      </c>
    </row>
    <row r="942" spans="1:10" x14ac:dyDescent="0.25">
      <c r="A942" t="s">
        <v>1223</v>
      </c>
      <c r="B942" t="s">
        <v>2224</v>
      </c>
      <c r="C942" s="5" t="s">
        <v>7515</v>
      </c>
      <c r="D942" t="s">
        <v>9418</v>
      </c>
      <c r="E942">
        <v>3</v>
      </c>
      <c r="F942" t="s">
        <v>9421</v>
      </c>
      <c r="G942">
        <v>14</v>
      </c>
      <c r="H942" s="5">
        <f t="shared" si="33"/>
        <v>1</v>
      </c>
      <c r="I942" s="5" t="str">
        <f ca="1">OFFSET('Appendix E'!$G$2,MATCH(A942,'Appendix E'!$A$3:$A$115,0),0)</f>
        <v>Yes</v>
      </c>
    </row>
    <row r="943" spans="1:10" x14ac:dyDescent="0.25">
      <c r="A943" t="s">
        <v>1223</v>
      </c>
      <c r="B943" t="s">
        <v>2225</v>
      </c>
      <c r="C943" s="5" t="s">
        <v>7516</v>
      </c>
      <c r="D943" t="s">
        <v>9418</v>
      </c>
      <c r="E943">
        <v>3</v>
      </c>
      <c r="F943" t="s">
        <v>9421</v>
      </c>
      <c r="G943">
        <v>14</v>
      </c>
      <c r="H943" s="5">
        <f t="shared" si="33"/>
        <v>1</v>
      </c>
      <c r="I943" s="5" t="str">
        <f ca="1">OFFSET('Appendix E'!$G$2,MATCH(A943,'Appendix E'!$A$3:$A$115,0),0)</f>
        <v>Yes</v>
      </c>
    </row>
    <row r="944" spans="1:10" x14ac:dyDescent="0.25">
      <c r="A944" t="s">
        <v>1223</v>
      </c>
      <c r="B944" t="s">
        <v>2226</v>
      </c>
      <c r="C944" s="5" t="s">
        <v>7517</v>
      </c>
      <c r="D944" t="s">
        <v>9418</v>
      </c>
      <c r="E944">
        <v>3</v>
      </c>
      <c r="F944" t="s">
        <v>9421</v>
      </c>
      <c r="G944">
        <v>14</v>
      </c>
      <c r="H944" s="5">
        <f t="shared" si="33"/>
        <v>1</v>
      </c>
      <c r="I944" s="5" t="str">
        <f ca="1">OFFSET('Appendix E'!$G$2,MATCH(A944,'Appendix E'!$A$3:$A$115,0),0)</f>
        <v>Yes</v>
      </c>
    </row>
    <row r="945" spans="1:9" x14ac:dyDescent="0.25">
      <c r="A945" t="s">
        <v>1223</v>
      </c>
      <c r="B945" t="s">
        <v>2227</v>
      </c>
      <c r="C945" s="5" t="s">
        <v>7518</v>
      </c>
      <c r="D945" t="s">
        <v>9418</v>
      </c>
      <c r="E945">
        <v>3</v>
      </c>
      <c r="F945" t="s">
        <v>9421</v>
      </c>
      <c r="G945">
        <v>14</v>
      </c>
      <c r="H945" s="5">
        <f t="shared" si="33"/>
        <v>1</v>
      </c>
      <c r="I945" s="5" t="str">
        <f ca="1">OFFSET('Appendix E'!$G$2,MATCH(A945,'Appendix E'!$A$3:$A$115,0),0)</f>
        <v>Yes</v>
      </c>
    </row>
    <row r="946" spans="1:9" x14ac:dyDescent="0.25">
      <c r="A946" t="s">
        <v>1223</v>
      </c>
      <c r="B946" t="s">
        <v>2228</v>
      </c>
      <c r="C946" s="5" t="s">
        <v>7519</v>
      </c>
      <c r="D946" t="s">
        <v>9418</v>
      </c>
      <c r="E946">
        <v>3</v>
      </c>
      <c r="F946" t="s">
        <v>9421</v>
      </c>
      <c r="G946">
        <v>14</v>
      </c>
      <c r="H946" s="5">
        <f t="shared" si="33"/>
        <v>1</v>
      </c>
      <c r="I946" s="5" t="str">
        <f ca="1">OFFSET('Appendix E'!$G$2,MATCH(A946,'Appendix E'!$A$3:$A$115,0),0)</f>
        <v>Yes</v>
      </c>
    </row>
    <row r="947" spans="1:9" x14ac:dyDescent="0.25">
      <c r="A947" t="s">
        <v>1223</v>
      </c>
      <c r="B947" t="s">
        <v>2229</v>
      </c>
      <c r="C947" s="5" t="s">
        <v>7520</v>
      </c>
      <c r="D947" t="s">
        <v>9418</v>
      </c>
      <c r="E947">
        <v>3</v>
      </c>
      <c r="F947" t="s">
        <v>9421</v>
      </c>
      <c r="G947">
        <v>14</v>
      </c>
      <c r="H947" s="5">
        <f t="shared" si="33"/>
        <v>1</v>
      </c>
      <c r="I947" s="5" t="str">
        <f ca="1">OFFSET('Appendix E'!$G$2,MATCH(A947,'Appendix E'!$A$3:$A$115,0),0)</f>
        <v>Yes</v>
      </c>
    </row>
    <row r="948" spans="1:9" x14ac:dyDescent="0.25">
      <c r="A948" t="s">
        <v>1223</v>
      </c>
      <c r="B948" t="s">
        <v>2230</v>
      </c>
      <c r="C948" s="5" t="s">
        <v>7521</v>
      </c>
      <c r="D948" t="s">
        <v>9418</v>
      </c>
      <c r="E948">
        <v>3</v>
      </c>
      <c r="F948" t="s">
        <v>9421</v>
      </c>
      <c r="G948">
        <v>14</v>
      </c>
      <c r="H948" s="5">
        <f t="shared" si="33"/>
        <v>1</v>
      </c>
      <c r="I948" s="5" t="str">
        <f ca="1">OFFSET('Appendix E'!$G$2,MATCH(A948,'Appendix E'!$A$3:$A$115,0),0)</f>
        <v>Yes</v>
      </c>
    </row>
    <row r="949" spans="1:9" x14ac:dyDescent="0.25">
      <c r="A949" t="s">
        <v>1223</v>
      </c>
      <c r="B949" t="s">
        <v>2231</v>
      </c>
      <c r="C949" s="5" t="s">
        <v>7522</v>
      </c>
      <c r="D949" t="s">
        <v>9418</v>
      </c>
      <c r="E949">
        <v>3</v>
      </c>
      <c r="F949" t="s">
        <v>9421</v>
      </c>
      <c r="G949">
        <v>14</v>
      </c>
      <c r="H949" s="5">
        <f t="shared" si="33"/>
        <v>1</v>
      </c>
      <c r="I949" s="5" t="str">
        <f ca="1">OFFSET('Appendix E'!$G$2,MATCH(A949,'Appendix E'!$A$3:$A$115,0),0)</f>
        <v>Yes</v>
      </c>
    </row>
    <row r="950" spans="1:9" x14ac:dyDescent="0.25">
      <c r="A950" t="s">
        <v>1223</v>
      </c>
      <c r="B950" t="s">
        <v>2232</v>
      </c>
      <c r="C950" s="5" t="s">
        <v>7523</v>
      </c>
      <c r="D950" t="s">
        <v>9418</v>
      </c>
      <c r="E950">
        <v>3</v>
      </c>
      <c r="F950" t="s">
        <v>9421</v>
      </c>
      <c r="G950">
        <v>14</v>
      </c>
      <c r="H950" s="5">
        <f t="shared" si="33"/>
        <v>1</v>
      </c>
      <c r="I950" s="5" t="str">
        <f ca="1">OFFSET('Appendix E'!$G$2,MATCH(A950,'Appendix E'!$A$3:$A$115,0),0)</f>
        <v>Yes</v>
      </c>
    </row>
    <row r="951" spans="1:9" x14ac:dyDescent="0.25">
      <c r="A951" t="s">
        <v>1223</v>
      </c>
      <c r="B951" t="s">
        <v>2233</v>
      </c>
      <c r="C951" s="5" t="s">
        <v>7524</v>
      </c>
      <c r="D951" t="s">
        <v>9418</v>
      </c>
      <c r="E951">
        <v>3</v>
      </c>
      <c r="F951" t="s">
        <v>9421</v>
      </c>
      <c r="G951">
        <v>14</v>
      </c>
      <c r="H951" s="5">
        <f t="shared" si="33"/>
        <v>1</v>
      </c>
      <c r="I951" s="5" t="str">
        <f ca="1">OFFSET('Appendix E'!$G$2,MATCH(A951,'Appendix E'!$A$3:$A$115,0),0)</f>
        <v>Yes</v>
      </c>
    </row>
    <row r="952" spans="1:9" x14ac:dyDescent="0.25">
      <c r="A952" t="s">
        <v>1223</v>
      </c>
      <c r="B952" t="s">
        <v>2234</v>
      </c>
      <c r="C952" s="5" t="s">
        <v>7525</v>
      </c>
      <c r="D952" t="s">
        <v>9418</v>
      </c>
      <c r="E952">
        <v>3</v>
      </c>
      <c r="F952" t="s">
        <v>9421</v>
      </c>
      <c r="G952">
        <v>14</v>
      </c>
      <c r="H952" s="5">
        <f t="shared" si="33"/>
        <v>1</v>
      </c>
      <c r="I952" s="5" t="str">
        <f ca="1">OFFSET('Appendix E'!$G$2,MATCH(A952,'Appendix E'!$A$3:$A$115,0),0)</f>
        <v>Yes</v>
      </c>
    </row>
    <row r="953" spans="1:9" x14ac:dyDescent="0.25">
      <c r="A953" t="s">
        <v>1223</v>
      </c>
      <c r="B953" t="s">
        <v>2235</v>
      </c>
      <c r="C953" s="5" t="s">
        <v>7526</v>
      </c>
      <c r="D953" t="s">
        <v>9418</v>
      </c>
      <c r="E953">
        <v>3</v>
      </c>
      <c r="F953" t="s">
        <v>9421</v>
      </c>
      <c r="G953">
        <v>14</v>
      </c>
      <c r="H953" s="5">
        <f t="shared" si="33"/>
        <v>1</v>
      </c>
      <c r="I953" s="5" t="str">
        <f ca="1">OFFSET('Appendix E'!$G$2,MATCH(A953,'Appendix E'!$A$3:$A$115,0),0)</f>
        <v>Yes</v>
      </c>
    </row>
    <row r="954" spans="1:9" x14ac:dyDescent="0.25">
      <c r="A954" t="s">
        <v>1223</v>
      </c>
      <c r="B954" t="s">
        <v>2236</v>
      </c>
      <c r="C954" s="5" t="s">
        <v>7527</v>
      </c>
      <c r="D954" t="s">
        <v>9418</v>
      </c>
      <c r="E954">
        <v>3</v>
      </c>
      <c r="F954" t="s">
        <v>9421</v>
      </c>
      <c r="G954">
        <v>14</v>
      </c>
      <c r="H954" s="5">
        <f t="shared" si="33"/>
        <v>1</v>
      </c>
      <c r="I954" s="5" t="str">
        <f ca="1">OFFSET('Appendix E'!$G$2,MATCH(A954,'Appendix E'!$A$3:$A$115,0),0)</f>
        <v>Yes</v>
      </c>
    </row>
    <row r="955" spans="1:9" x14ac:dyDescent="0.25">
      <c r="A955" t="s">
        <v>1223</v>
      </c>
      <c r="B955" t="s">
        <v>2237</v>
      </c>
      <c r="C955" s="5" t="s">
        <v>7528</v>
      </c>
      <c r="D955" t="s">
        <v>9418</v>
      </c>
      <c r="E955">
        <v>3</v>
      </c>
      <c r="F955" t="s">
        <v>9421</v>
      </c>
      <c r="G955">
        <v>14</v>
      </c>
      <c r="H955" s="5">
        <f t="shared" si="33"/>
        <v>1</v>
      </c>
      <c r="I955" s="5" t="str">
        <f ca="1">OFFSET('Appendix E'!$G$2,MATCH(A955,'Appendix E'!$A$3:$A$115,0),0)</f>
        <v>Yes</v>
      </c>
    </row>
    <row r="956" spans="1:9" x14ac:dyDescent="0.25">
      <c r="A956" t="s">
        <v>1223</v>
      </c>
      <c r="B956" t="s">
        <v>2238</v>
      </c>
      <c r="C956" s="5" t="s">
        <v>7529</v>
      </c>
      <c r="D956" t="s">
        <v>9418</v>
      </c>
      <c r="E956">
        <v>3</v>
      </c>
      <c r="F956" t="s">
        <v>9421</v>
      </c>
      <c r="G956">
        <v>14</v>
      </c>
      <c r="H956" s="5">
        <f t="shared" si="33"/>
        <v>1</v>
      </c>
      <c r="I956" s="5" t="str">
        <f ca="1">OFFSET('Appendix E'!$G$2,MATCH(A956,'Appendix E'!$A$3:$A$115,0),0)</f>
        <v>Yes</v>
      </c>
    </row>
    <row r="957" spans="1:9" x14ac:dyDescent="0.25">
      <c r="A957" t="s">
        <v>1223</v>
      </c>
      <c r="B957" t="s">
        <v>2239</v>
      </c>
      <c r="C957" s="5" t="s">
        <v>7530</v>
      </c>
      <c r="D957" t="s">
        <v>9418</v>
      </c>
      <c r="E957">
        <v>3</v>
      </c>
      <c r="F957" t="s">
        <v>9421</v>
      </c>
      <c r="G957">
        <v>14</v>
      </c>
      <c r="H957" s="5">
        <f t="shared" si="33"/>
        <v>1</v>
      </c>
      <c r="I957" s="5" t="str">
        <f ca="1">OFFSET('Appendix E'!$G$2,MATCH(A957,'Appendix E'!$A$3:$A$115,0),0)</f>
        <v>Yes</v>
      </c>
    </row>
    <row r="958" spans="1:9" x14ac:dyDescent="0.25">
      <c r="A958" t="s">
        <v>1223</v>
      </c>
      <c r="B958" t="s">
        <v>2240</v>
      </c>
      <c r="C958" s="5" t="s">
        <v>7531</v>
      </c>
      <c r="D958" t="s">
        <v>9418</v>
      </c>
      <c r="E958">
        <v>3</v>
      </c>
      <c r="F958" t="s">
        <v>9421</v>
      </c>
      <c r="G958">
        <v>14</v>
      </c>
      <c r="H958" s="5">
        <f t="shared" si="33"/>
        <v>1</v>
      </c>
      <c r="I958" s="5" t="str">
        <f ca="1">OFFSET('Appendix E'!$G$2,MATCH(A958,'Appendix E'!$A$3:$A$115,0),0)</f>
        <v>Yes</v>
      </c>
    </row>
    <row r="959" spans="1:9" x14ac:dyDescent="0.25">
      <c r="A959" t="s">
        <v>1223</v>
      </c>
      <c r="B959" t="s">
        <v>2241</v>
      </c>
      <c r="C959" s="5" t="s">
        <v>7532</v>
      </c>
      <c r="D959" t="s">
        <v>9418</v>
      </c>
      <c r="E959">
        <v>3</v>
      </c>
      <c r="F959" t="s">
        <v>9421</v>
      </c>
      <c r="G959">
        <v>14</v>
      </c>
      <c r="H959" s="5">
        <f t="shared" si="33"/>
        <v>1</v>
      </c>
      <c r="I959" s="5" t="str">
        <f ca="1">OFFSET('Appendix E'!$G$2,MATCH(A959,'Appendix E'!$A$3:$A$115,0),0)</f>
        <v>Yes</v>
      </c>
    </row>
    <row r="960" spans="1:9" x14ac:dyDescent="0.25">
      <c r="A960" t="s">
        <v>1223</v>
      </c>
      <c r="B960" t="s">
        <v>2242</v>
      </c>
      <c r="C960" s="5" t="s">
        <v>7533</v>
      </c>
      <c r="D960" t="s">
        <v>9418</v>
      </c>
      <c r="E960">
        <v>3</v>
      </c>
      <c r="F960" t="s">
        <v>9421</v>
      </c>
      <c r="G960">
        <v>14</v>
      </c>
      <c r="H960" s="5">
        <f t="shared" si="33"/>
        <v>1</v>
      </c>
      <c r="I960" s="5" t="str">
        <f ca="1">OFFSET('Appendix E'!$G$2,MATCH(A960,'Appendix E'!$A$3:$A$115,0),0)</f>
        <v>Yes</v>
      </c>
    </row>
    <row r="961" spans="1:9" x14ac:dyDescent="0.25">
      <c r="A961" t="s">
        <v>1223</v>
      </c>
      <c r="B961" t="s">
        <v>2243</v>
      </c>
      <c r="C961" s="5" t="s">
        <v>7534</v>
      </c>
      <c r="D961" t="s">
        <v>9418</v>
      </c>
      <c r="E961">
        <v>3</v>
      </c>
      <c r="F961" t="s">
        <v>9421</v>
      </c>
      <c r="G961">
        <v>14</v>
      </c>
      <c r="H961" s="5">
        <f t="shared" si="33"/>
        <v>1</v>
      </c>
      <c r="I961" s="5" t="str">
        <f ca="1">OFFSET('Appendix E'!$G$2,MATCH(A961,'Appendix E'!$A$3:$A$115,0),0)</f>
        <v>Yes</v>
      </c>
    </row>
    <row r="962" spans="1:9" x14ac:dyDescent="0.25">
      <c r="A962" t="s">
        <v>1223</v>
      </c>
      <c r="B962" t="s">
        <v>2244</v>
      </c>
      <c r="C962" s="5" t="s">
        <v>7535</v>
      </c>
      <c r="D962" t="s">
        <v>9418</v>
      </c>
      <c r="E962">
        <v>3</v>
      </c>
      <c r="F962" t="s">
        <v>9421</v>
      </c>
      <c r="G962">
        <v>14</v>
      </c>
      <c r="H962" s="5">
        <f t="shared" si="33"/>
        <v>1</v>
      </c>
      <c r="I962" s="5" t="str">
        <f ca="1">OFFSET('Appendix E'!$G$2,MATCH(A962,'Appendix E'!$A$3:$A$115,0),0)</f>
        <v>Yes</v>
      </c>
    </row>
    <row r="963" spans="1:9" x14ac:dyDescent="0.25">
      <c r="A963" t="s">
        <v>1223</v>
      </c>
      <c r="B963" t="s">
        <v>2245</v>
      </c>
      <c r="C963" s="5" t="s">
        <v>7536</v>
      </c>
      <c r="D963" t="s">
        <v>9418</v>
      </c>
      <c r="E963">
        <v>3</v>
      </c>
      <c r="F963" t="s">
        <v>9421</v>
      </c>
      <c r="G963">
        <v>14</v>
      </c>
      <c r="H963" s="5">
        <f t="shared" si="33"/>
        <v>1</v>
      </c>
      <c r="I963" s="5" t="str">
        <f ca="1">OFFSET('Appendix E'!$G$2,MATCH(A963,'Appendix E'!$A$3:$A$115,0),0)</f>
        <v>Yes</v>
      </c>
    </row>
    <row r="964" spans="1:9" x14ac:dyDescent="0.25">
      <c r="A964" t="s">
        <v>1223</v>
      </c>
      <c r="B964" t="s">
        <v>2246</v>
      </c>
      <c r="C964" s="5" t="s">
        <v>7537</v>
      </c>
      <c r="D964" t="s">
        <v>9418</v>
      </c>
      <c r="E964">
        <v>3</v>
      </c>
      <c r="F964" t="s">
        <v>9421</v>
      </c>
      <c r="G964">
        <v>14</v>
      </c>
      <c r="H964" s="5">
        <f t="shared" ref="H964:H1027" si="34">IF(F964&lt;&gt;"",1,"")</f>
        <v>1</v>
      </c>
      <c r="I964" s="5" t="str">
        <f ca="1">OFFSET('Appendix E'!$G$2,MATCH(A964,'Appendix E'!$A$3:$A$115,0),0)</f>
        <v>Yes</v>
      </c>
    </row>
    <row r="965" spans="1:9" x14ac:dyDescent="0.25">
      <c r="A965" t="s">
        <v>1223</v>
      </c>
      <c r="B965" t="s">
        <v>2247</v>
      </c>
      <c r="C965" s="5" t="s">
        <v>7538</v>
      </c>
      <c r="D965" t="s">
        <v>9418</v>
      </c>
      <c r="E965">
        <v>3</v>
      </c>
      <c r="F965" t="s">
        <v>9421</v>
      </c>
      <c r="G965">
        <v>14</v>
      </c>
      <c r="H965" s="5">
        <f t="shared" si="34"/>
        <v>1</v>
      </c>
      <c r="I965" s="5" t="str">
        <f ca="1">OFFSET('Appendix E'!$G$2,MATCH(A965,'Appendix E'!$A$3:$A$115,0),0)</f>
        <v>Yes</v>
      </c>
    </row>
    <row r="966" spans="1:9" x14ac:dyDescent="0.25">
      <c r="A966" t="s">
        <v>1223</v>
      </c>
      <c r="B966" t="s">
        <v>2248</v>
      </c>
      <c r="C966" s="5" t="s">
        <v>7539</v>
      </c>
      <c r="D966" t="s">
        <v>9418</v>
      </c>
      <c r="E966">
        <v>3</v>
      </c>
      <c r="F966" t="s">
        <v>9421</v>
      </c>
      <c r="G966">
        <v>14</v>
      </c>
      <c r="H966" s="5">
        <f t="shared" si="34"/>
        <v>1</v>
      </c>
      <c r="I966" s="5" t="str">
        <f ca="1">OFFSET('Appendix E'!$G$2,MATCH(A966,'Appendix E'!$A$3:$A$115,0),0)</f>
        <v>Yes</v>
      </c>
    </row>
    <row r="967" spans="1:9" x14ac:dyDescent="0.25">
      <c r="A967" t="s">
        <v>1223</v>
      </c>
      <c r="B967" t="s">
        <v>2249</v>
      </c>
      <c r="C967" s="5" t="s">
        <v>7540</v>
      </c>
      <c r="D967" t="s">
        <v>9418</v>
      </c>
      <c r="E967">
        <v>3</v>
      </c>
      <c r="F967" t="s">
        <v>9421</v>
      </c>
      <c r="G967">
        <v>14</v>
      </c>
      <c r="H967" s="5">
        <f t="shared" si="34"/>
        <v>1</v>
      </c>
      <c r="I967" s="5" t="str">
        <f ca="1">OFFSET('Appendix E'!$G$2,MATCH(A967,'Appendix E'!$A$3:$A$115,0),0)</f>
        <v>Yes</v>
      </c>
    </row>
    <row r="968" spans="1:9" x14ac:dyDescent="0.25">
      <c r="A968" t="s">
        <v>1223</v>
      </c>
      <c r="B968" t="s">
        <v>2250</v>
      </c>
      <c r="C968" s="5" t="s">
        <v>7541</v>
      </c>
      <c r="D968" t="s">
        <v>9418</v>
      </c>
      <c r="E968">
        <v>3</v>
      </c>
      <c r="F968" t="s">
        <v>9421</v>
      </c>
      <c r="G968">
        <v>14</v>
      </c>
      <c r="H968" s="5">
        <f t="shared" si="34"/>
        <v>1</v>
      </c>
      <c r="I968" s="5" t="str">
        <f ca="1">OFFSET('Appendix E'!$G$2,MATCH(A968,'Appendix E'!$A$3:$A$115,0),0)</f>
        <v>Yes</v>
      </c>
    </row>
    <row r="969" spans="1:9" x14ac:dyDescent="0.25">
      <c r="A969" t="s">
        <v>1223</v>
      </c>
      <c r="B969" t="s">
        <v>2251</v>
      </c>
      <c r="C969" s="5" t="s">
        <v>7542</v>
      </c>
      <c r="D969" t="s">
        <v>9418</v>
      </c>
      <c r="E969">
        <v>3</v>
      </c>
      <c r="F969" t="s">
        <v>9421</v>
      </c>
      <c r="G969">
        <v>14</v>
      </c>
      <c r="H969" s="5">
        <f t="shared" si="34"/>
        <v>1</v>
      </c>
      <c r="I969" s="5" t="str">
        <f ca="1">OFFSET('Appendix E'!$G$2,MATCH(A969,'Appendix E'!$A$3:$A$115,0),0)</f>
        <v>Yes</v>
      </c>
    </row>
    <row r="970" spans="1:9" x14ac:dyDescent="0.25">
      <c r="A970" t="s">
        <v>1223</v>
      </c>
      <c r="B970" t="s">
        <v>2252</v>
      </c>
      <c r="C970" s="5" t="s">
        <v>7543</v>
      </c>
      <c r="D970" t="s">
        <v>9418</v>
      </c>
      <c r="E970">
        <v>3</v>
      </c>
      <c r="F970" t="s">
        <v>9421</v>
      </c>
      <c r="G970">
        <v>14</v>
      </c>
      <c r="H970" s="5">
        <f t="shared" si="34"/>
        <v>1</v>
      </c>
      <c r="I970" s="5" t="str">
        <f ca="1">OFFSET('Appendix E'!$G$2,MATCH(A970,'Appendix E'!$A$3:$A$115,0),0)</f>
        <v>Yes</v>
      </c>
    </row>
    <row r="971" spans="1:9" x14ac:dyDescent="0.25">
      <c r="A971" t="s">
        <v>1223</v>
      </c>
      <c r="B971" t="s">
        <v>2253</v>
      </c>
      <c r="C971" s="5" t="s">
        <v>7544</v>
      </c>
      <c r="D971" t="s">
        <v>9418</v>
      </c>
      <c r="E971">
        <v>3</v>
      </c>
      <c r="F971" t="s">
        <v>9421</v>
      </c>
      <c r="G971">
        <v>14</v>
      </c>
      <c r="H971" s="5">
        <f t="shared" si="34"/>
        <v>1</v>
      </c>
      <c r="I971" s="5" t="str">
        <f ca="1">OFFSET('Appendix E'!$G$2,MATCH(A971,'Appendix E'!$A$3:$A$115,0),0)</f>
        <v>Yes</v>
      </c>
    </row>
    <row r="972" spans="1:9" x14ac:dyDescent="0.25">
      <c r="A972" t="s">
        <v>1223</v>
      </c>
      <c r="B972" t="s">
        <v>2254</v>
      </c>
      <c r="C972" s="5" t="s">
        <v>7545</v>
      </c>
      <c r="D972" t="s">
        <v>9418</v>
      </c>
      <c r="E972">
        <v>3</v>
      </c>
      <c r="F972" t="s">
        <v>9421</v>
      </c>
      <c r="G972">
        <v>14</v>
      </c>
      <c r="H972" s="5">
        <f t="shared" si="34"/>
        <v>1</v>
      </c>
      <c r="I972" s="5" t="str">
        <f ca="1">OFFSET('Appendix E'!$G$2,MATCH(A972,'Appendix E'!$A$3:$A$115,0),0)</f>
        <v>Yes</v>
      </c>
    </row>
    <row r="973" spans="1:9" x14ac:dyDescent="0.25">
      <c r="A973" t="s">
        <v>1223</v>
      </c>
      <c r="B973" t="s">
        <v>2255</v>
      </c>
      <c r="C973" s="5" t="s">
        <v>7546</v>
      </c>
      <c r="D973" t="s">
        <v>9418</v>
      </c>
      <c r="E973">
        <v>3</v>
      </c>
      <c r="F973" t="s">
        <v>9421</v>
      </c>
      <c r="G973">
        <v>14</v>
      </c>
      <c r="H973" s="5">
        <f t="shared" si="34"/>
        <v>1</v>
      </c>
      <c r="I973" s="5" t="str">
        <f ca="1">OFFSET('Appendix E'!$G$2,MATCH(A973,'Appendix E'!$A$3:$A$115,0),0)</f>
        <v>Yes</v>
      </c>
    </row>
    <row r="974" spans="1:9" x14ac:dyDescent="0.25">
      <c r="A974" t="s">
        <v>1223</v>
      </c>
      <c r="B974" t="s">
        <v>2256</v>
      </c>
      <c r="C974" s="5" t="s">
        <v>7547</v>
      </c>
      <c r="D974" t="s">
        <v>9418</v>
      </c>
      <c r="E974">
        <v>3</v>
      </c>
      <c r="F974" t="s">
        <v>9421</v>
      </c>
      <c r="G974">
        <v>14</v>
      </c>
      <c r="H974" s="5">
        <f t="shared" si="34"/>
        <v>1</v>
      </c>
      <c r="I974" s="5" t="str">
        <f ca="1">OFFSET('Appendix E'!$G$2,MATCH(A974,'Appendix E'!$A$3:$A$115,0),0)</f>
        <v>Yes</v>
      </c>
    </row>
    <row r="975" spans="1:9" x14ac:dyDescent="0.25">
      <c r="A975" t="s">
        <v>1223</v>
      </c>
      <c r="B975" t="s">
        <v>2257</v>
      </c>
      <c r="C975" s="5" t="s">
        <v>7548</v>
      </c>
      <c r="D975" t="s">
        <v>9418</v>
      </c>
      <c r="E975">
        <v>3</v>
      </c>
      <c r="F975" t="s">
        <v>9421</v>
      </c>
      <c r="G975">
        <v>14</v>
      </c>
      <c r="H975" s="5">
        <f t="shared" si="34"/>
        <v>1</v>
      </c>
      <c r="I975" s="5" t="str">
        <f ca="1">OFFSET('Appendix E'!$G$2,MATCH(A975,'Appendix E'!$A$3:$A$115,0),0)</f>
        <v>Yes</v>
      </c>
    </row>
    <row r="976" spans="1:9" x14ac:dyDescent="0.25">
      <c r="A976" t="s">
        <v>1223</v>
      </c>
      <c r="B976" t="s">
        <v>2258</v>
      </c>
      <c r="C976" s="5" t="s">
        <v>7549</v>
      </c>
      <c r="D976" t="s">
        <v>9418</v>
      </c>
      <c r="E976">
        <v>3</v>
      </c>
      <c r="F976" t="s">
        <v>9421</v>
      </c>
      <c r="G976">
        <v>14</v>
      </c>
      <c r="H976" s="5">
        <f t="shared" si="34"/>
        <v>1</v>
      </c>
      <c r="I976" s="5" t="str">
        <f ca="1">OFFSET('Appendix E'!$G$2,MATCH(A976,'Appendix E'!$A$3:$A$115,0),0)</f>
        <v>Yes</v>
      </c>
    </row>
    <row r="977" spans="1:9" x14ac:dyDescent="0.25">
      <c r="A977" t="s">
        <v>1223</v>
      </c>
      <c r="B977" t="s">
        <v>2259</v>
      </c>
      <c r="C977" s="5" t="s">
        <v>7550</v>
      </c>
      <c r="D977" t="s">
        <v>9418</v>
      </c>
      <c r="E977">
        <v>3</v>
      </c>
      <c r="F977" t="s">
        <v>9421</v>
      </c>
      <c r="G977">
        <v>14</v>
      </c>
      <c r="H977" s="5">
        <f t="shared" si="34"/>
        <v>1</v>
      </c>
      <c r="I977" s="5" t="str">
        <f ca="1">OFFSET('Appendix E'!$G$2,MATCH(A977,'Appendix E'!$A$3:$A$115,0),0)</f>
        <v>Yes</v>
      </c>
    </row>
    <row r="978" spans="1:9" x14ac:dyDescent="0.25">
      <c r="A978" t="s">
        <v>1223</v>
      </c>
      <c r="B978" t="s">
        <v>2260</v>
      </c>
      <c r="C978" s="5" t="s">
        <v>7551</v>
      </c>
      <c r="D978" t="s">
        <v>9418</v>
      </c>
      <c r="E978">
        <v>3</v>
      </c>
      <c r="F978" t="s">
        <v>9421</v>
      </c>
      <c r="G978">
        <v>14</v>
      </c>
      <c r="H978" s="5">
        <f t="shared" si="34"/>
        <v>1</v>
      </c>
      <c r="I978" s="5" t="str">
        <f ca="1">OFFSET('Appendix E'!$G$2,MATCH(A978,'Appendix E'!$A$3:$A$115,0),0)</f>
        <v>Yes</v>
      </c>
    </row>
    <row r="979" spans="1:9" x14ac:dyDescent="0.25">
      <c r="A979" t="s">
        <v>1223</v>
      </c>
      <c r="B979" t="s">
        <v>2261</v>
      </c>
      <c r="C979" s="5" t="s">
        <v>7552</v>
      </c>
      <c r="D979" t="s">
        <v>9418</v>
      </c>
      <c r="E979">
        <v>3</v>
      </c>
      <c r="F979" t="s">
        <v>9421</v>
      </c>
      <c r="G979">
        <v>14</v>
      </c>
      <c r="H979" s="5">
        <f t="shared" si="34"/>
        <v>1</v>
      </c>
      <c r="I979" s="5" t="str">
        <f ca="1">OFFSET('Appendix E'!$G$2,MATCH(A979,'Appendix E'!$A$3:$A$115,0),0)</f>
        <v>Yes</v>
      </c>
    </row>
    <row r="980" spans="1:9" x14ac:dyDescent="0.25">
      <c r="A980" t="s">
        <v>1223</v>
      </c>
      <c r="B980" t="s">
        <v>2262</v>
      </c>
      <c r="C980" s="5" t="s">
        <v>7553</v>
      </c>
      <c r="D980" t="s">
        <v>9418</v>
      </c>
      <c r="E980">
        <v>3</v>
      </c>
      <c r="F980" t="s">
        <v>9421</v>
      </c>
      <c r="G980">
        <v>14</v>
      </c>
      <c r="H980" s="5">
        <f t="shared" si="34"/>
        <v>1</v>
      </c>
      <c r="I980" s="5" t="str">
        <f ca="1">OFFSET('Appendix E'!$G$2,MATCH(A980,'Appendix E'!$A$3:$A$115,0),0)</f>
        <v>Yes</v>
      </c>
    </row>
    <row r="981" spans="1:9" x14ac:dyDescent="0.25">
      <c r="A981" t="s">
        <v>1223</v>
      </c>
      <c r="B981" t="s">
        <v>2263</v>
      </c>
      <c r="C981" s="5" t="s">
        <v>7554</v>
      </c>
      <c r="D981" t="s">
        <v>9418</v>
      </c>
      <c r="E981">
        <v>3</v>
      </c>
      <c r="F981" t="s">
        <v>9421</v>
      </c>
      <c r="G981">
        <v>14</v>
      </c>
      <c r="H981" s="5">
        <f t="shared" si="34"/>
        <v>1</v>
      </c>
      <c r="I981" s="5" t="str">
        <f ca="1">OFFSET('Appendix E'!$G$2,MATCH(A981,'Appendix E'!$A$3:$A$115,0),0)</f>
        <v>Yes</v>
      </c>
    </row>
    <row r="982" spans="1:9" x14ac:dyDescent="0.25">
      <c r="A982" t="s">
        <v>1223</v>
      </c>
      <c r="B982" t="s">
        <v>2264</v>
      </c>
      <c r="C982" s="5" t="s">
        <v>7555</v>
      </c>
      <c r="D982" t="s">
        <v>9418</v>
      </c>
      <c r="E982">
        <v>3</v>
      </c>
      <c r="F982" t="s">
        <v>9421</v>
      </c>
      <c r="G982">
        <v>14</v>
      </c>
      <c r="H982" s="5">
        <f t="shared" si="34"/>
        <v>1</v>
      </c>
      <c r="I982" s="5" t="str">
        <f ca="1">OFFSET('Appendix E'!$G$2,MATCH(A982,'Appendix E'!$A$3:$A$115,0),0)</f>
        <v>Yes</v>
      </c>
    </row>
    <row r="983" spans="1:9" x14ac:dyDescent="0.25">
      <c r="A983" t="s">
        <v>1223</v>
      </c>
      <c r="B983" t="s">
        <v>2265</v>
      </c>
      <c r="C983" s="5" t="s">
        <v>7556</v>
      </c>
      <c r="D983" t="s">
        <v>9418</v>
      </c>
      <c r="E983">
        <v>3</v>
      </c>
      <c r="F983" t="s">
        <v>9421</v>
      </c>
      <c r="G983">
        <v>14</v>
      </c>
      <c r="H983" s="5">
        <f t="shared" si="34"/>
        <v>1</v>
      </c>
      <c r="I983" s="5" t="str">
        <f ca="1">OFFSET('Appendix E'!$G$2,MATCH(A983,'Appendix E'!$A$3:$A$115,0),0)</f>
        <v>Yes</v>
      </c>
    </row>
    <row r="984" spans="1:9" x14ac:dyDescent="0.25">
      <c r="A984" t="s">
        <v>1223</v>
      </c>
      <c r="B984" t="s">
        <v>2266</v>
      </c>
      <c r="C984" s="5" t="s">
        <v>7557</v>
      </c>
      <c r="D984" t="s">
        <v>9418</v>
      </c>
      <c r="E984">
        <v>3</v>
      </c>
      <c r="F984" t="s">
        <v>9421</v>
      </c>
      <c r="G984">
        <v>14</v>
      </c>
      <c r="H984" s="5">
        <f t="shared" si="34"/>
        <v>1</v>
      </c>
      <c r="I984" s="5" t="str">
        <f ca="1">OFFSET('Appendix E'!$G$2,MATCH(A984,'Appendix E'!$A$3:$A$115,0),0)</f>
        <v>Yes</v>
      </c>
    </row>
    <row r="985" spans="1:9" x14ac:dyDescent="0.25">
      <c r="A985" t="s">
        <v>1223</v>
      </c>
      <c r="B985" t="s">
        <v>2267</v>
      </c>
      <c r="C985" s="5" t="s">
        <v>7558</v>
      </c>
      <c r="D985" t="s">
        <v>9418</v>
      </c>
      <c r="E985">
        <v>3</v>
      </c>
      <c r="F985" t="s">
        <v>9421</v>
      </c>
      <c r="G985">
        <v>14</v>
      </c>
      <c r="H985" s="5">
        <f t="shared" si="34"/>
        <v>1</v>
      </c>
      <c r="I985" s="5" t="str">
        <f ca="1">OFFSET('Appendix E'!$G$2,MATCH(A985,'Appendix E'!$A$3:$A$115,0),0)</f>
        <v>Yes</v>
      </c>
    </row>
    <row r="986" spans="1:9" x14ac:dyDescent="0.25">
      <c r="A986" t="s">
        <v>1223</v>
      </c>
      <c r="B986" t="s">
        <v>2268</v>
      </c>
      <c r="C986" s="5" t="s">
        <v>7559</v>
      </c>
      <c r="D986" t="s">
        <v>9418</v>
      </c>
      <c r="E986">
        <v>3</v>
      </c>
      <c r="F986" t="s">
        <v>9421</v>
      </c>
      <c r="G986">
        <v>14</v>
      </c>
      <c r="H986" s="5">
        <f t="shared" si="34"/>
        <v>1</v>
      </c>
      <c r="I986" s="5" t="str">
        <f ca="1">OFFSET('Appendix E'!$G$2,MATCH(A986,'Appendix E'!$A$3:$A$115,0),0)</f>
        <v>Yes</v>
      </c>
    </row>
    <row r="987" spans="1:9" x14ac:dyDescent="0.25">
      <c r="A987" t="s">
        <v>1223</v>
      </c>
      <c r="B987" t="s">
        <v>2269</v>
      </c>
      <c r="C987" s="5" t="s">
        <v>7560</v>
      </c>
      <c r="D987" t="s">
        <v>9418</v>
      </c>
      <c r="E987">
        <v>3</v>
      </c>
      <c r="F987" t="s">
        <v>9421</v>
      </c>
      <c r="G987">
        <v>14</v>
      </c>
      <c r="H987" s="5">
        <f t="shared" si="34"/>
        <v>1</v>
      </c>
      <c r="I987" s="5" t="str">
        <f ca="1">OFFSET('Appendix E'!$G$2,MATCH(A987,'Appendix E'!$A$3:$A$115,0),0)</f>
        <v>Yes</v>
      </c>
    </row>
    <row r="988" spans="1:9" x14ac:dyDescent="0.25">
      <c r="A988" t="s">
        <v>1223</v>
      </c>
      <c r="B988" t="s">
        <v>2270</v>
      </c>
      <c r="C988" s="5" t="s">
        <v>7561</v>
      </c>
      <c r="D988" t="s">
        <v>9418</v>
      </c>
      <c r="E988">
        <v>3</v>
      </c>
      <c r="F988" t="s">
        <v>9421</v>
      </c>
      <c r="G988">
        <v>14</v>
      </c>
      <c r="H988" s="5">
        <f t="shared" si="34"/>
        <v>1</v>
      </c>
      <c r="I988" s="5" t="str">
        <f ca="1">OFFSET('Appendix E'!$G$2,MATCH(A988,'Appendix E'!$A$3:$A$115,0),0)</f>
        <v>Yes</v>
      </c>
    </row>
    <row r="989" spans="1:9" x14ac:dyDescent="0.25">
      <c r="A989" t="s">
        <v>1223</v>
      </c>
      <c r="B989" t="s">
        <v>2271</v>
      </c>
      <c r="C989" s="5" t="s">
        <v>7562</v>
      </c>
      <c r="D989" t="s">
        <v>9418</v>
      </c>
      <c r="E989">
        <v>3</v>
      </c>
      <c r="F989" t="s">
        <v>9421</v>
      </c>
      <c r="G989">
        <v>14</v>
      </c>
      <c r="H989" s="5">
        <f t="shared" si="34"/>
        <v>1</v>
      </c>
      <c r="I989" s="5" t="str">
        <f ca="1">OFFSET('Appendix E'!$G$2,MATCH(A989,'Appendix E'!$A$3:$A$115,0),0)</f>
        <v>Yes</v>
      </c>
    </row>
    <row r="990" spans="1:9" x14ac:dyDescent="0.25">
      <c r="A990" t="s">
        <v>1223</v>
      </c>
      <c r="B990" t="s">
        <v>2272</v>
      </c>
      <c r="C990" s="5" t="s">
        <v>7563</v>
      </c>
      <c r="D990" t="s">
        <v>9418</v>
      </c>
      <c r="E990">
        <v>3</v>
      </c>
      <c r="F990" t="s">
        <v>9421</v>
      </c>
      <c r="G990">
        <v>14</v>
      </c>
      <c r="H990" s="5">
        <f t="shared" si="34"/>
        <v>1</v>
      </c>
      <c r="I990" s="5" t="str">
        <f ca="1">OFFSET('Appendix E'!$G$2,MATCH(A990,'Appendix E'!$A$3:$A$115,0),0)</f>
        <v>Yes</v>
      </c>
    </row>
    <row r="991" spans="1:9" x14ac:dyDescent="0.25">
      <c r="A991" t="s">
        <v>1223</v>
      </c>
      <c r="B991" t="s">
        <v>2273</v>
      </c>
      <c r="C991" s="5" t="s">
        <v>7564</v>
      </c>
      <c r="D991" t="s">
        <v>9418</v>
      </c>
      <c r="E991">
        <v>3</v>
      </c>
      <c r="F991" t="s">
        <v>9421</v>
      </c>
      <c r="G991">
        <v>14</v>
      </c>
      <c r="H991" s="5">
        <f t="shared" si="34"/>
        <v>1</v>
      </c>
      <c r="I991" s="5" t="str">
        <f ca="1">OFFSET('Appendix E'!$G$2,MATCH(A991,'Appendix E'!$A$3:$A$115,0),0)</f>
        <v>Yes</v>
      </c>
    </row>
    <row r="992" spans="1:9" x14ac:dyDescent="0.25">
      <c r="A992" t="s">
        <v>1223</v>
      </c>
      <c r="B992" t="s">
        <v>2274</v>
      </c>
      <c r="C992" s="5" t="s">
        <v>7565</v>
      </c>
      <c r="D992" t="s">
        <v>9418</v>
      </c>
      <c r="E992">
        <v>3</v>
      </c>
      <c r="F992" t="s">
        <v>9421</v>
      </c>
      <c r="G992">
        <v>14</v>
      </c>
      <c r="H992" s="5">
        <f t="shared" si="34"/>
        <v>1</v>
      </c>
      <c r="I992" s="5" t="str">
        <f ca="1">OFFSET('Appendix E'!$G$2,MATCH(A992,'Appendix E'!$A$3:$A$115,0),0)</f>
        <v>Yes</v>
      </c>
    </row>
    <row r="993" spans="1:9" x14ac:dyDescent="0.25">
      <c r="A993" t="s">
        <v>1223</v>
      </c>
      <c r="B993" t="s">
        <v>2275</v>
      </c>
      <c r="C993" s="5" t="s">
        <v>7566</v>
      </c>
      <c r="D993" t="s">
        <v>9418</v>
      </c>
      <c r="E993">
        <v>3</v>
      </c>
      <c r="F993" t="s">
        <v>9421</v>
      </c>
      <c r="G993">
        <v>14</v>
      </c>
      <c r="H993" s="5">
        <f t="shared" si="34"/>
        <v>1</v>
      </c>
      <c r="I993" s="5" t="str">
        <f ca="1">OFFSET('Appendix E'!$G$2,MATCH(A993,'Appendix E'!$A$3:$A$115,0),0)</f>
        <v>Yes</v>
      </c>
    </row>
    <row r="994" spans="1:9" x14ac:dyDescent="0.25">
      <c r="A994" t="s">
        <v>1223</v>
      </c>
      <c r="B994" t="s">
        <v>2276</v>
      </c>
      <c r="C994" s="5" t="s">
        <v>7567</v>
      </c>
      <c r="D994" t="s">
        <v>9418</v>
      </c>
      <c r="E994">
        <v>3</v>
      </c>
      <c r="F994" t="s">
        <v>9426</v>
      </c>
      <c r="G994">
        <v>21</v>
      </c>
      <c r="H994" s="5">
        <f t="shared" si="34"/>
        <v>1</v>
      </c>
      <c r="I994" s="5" t="str">
        <f ca="1">OFFSET('Appendix E'!$G$2,MATCH(A994,'Appendix E'!$A$3:$A$115,0),0)</f>
        <v>Yes</v>
      </c>
    </row>
    <row r="995" spans="1:9" x14ac:dyDescent="0.25">
      <c r="A995" t="s">
        <v>1223</v>
      </c>
      <c r="B995" t="s">
        <v>2277</v>
      </c>
      <c r="C995" s="5" t="s">
        <v>7568</v>
      </c>
      <c r="D995" t="s">
        <v>9418</v>
      </c>
      <c r="E995">
        <v>4</v>
      </c>
      <c r="F995" t="s">
        <v>9421</v>
      </c>
      <c r="G995">
        <v>21</v>
      </c>
      <c r="H995" s="5">
        <f t="shared" si="34"/>
        <v>1</v>
      </c>
      <c r="I995" s="5" t="str">
        <f ca="1">OFFSET('Appendix E'!$G$2,MATCH(A995,'Appendix E'!$A$3:$A$115,0),0)</f>
        <v>Yes</v>
      </c>
    </row>
    <row r="996" spans="1:9" x14ac:dyDescent="0.25">
      <c r="A996" t="s">
        <v>1223</v>
      </c>
      <c r="B996" t="s">
        <v>2278</v>
      </c>
      <c r="C996" s="5" t="s">
        <v>7569</v>
      </c>
      <c r="D996" t="s">
        <v>9418</v>
      </c>
      <c r="E996">
        <v>3</v>
      </c>
      <c r="G996">
        <v>0</v>
      </c>
      <c r="H996" s="5" t="str">
        <f t="shared" si="34"/>
        <v/>
      </c>
      <c r="I996" s="5" t="str">
        <f ca="1">OFFSET('Appendix E'!$G$2,MATCH(A996,'Appendix E'!$A$3:$A$115,0),0)</f>
        <v>Yes</v>
      </c>
    </row>
    <row r="997" spans="1:9" x14ac:dyDescent="0.25">
      <c r="A997" t="s">
        <v>1223</v>
      </c>
      <c r="B997" t="s">
        <v>2279</v>
      </c>
      <c r="C997" s="5" t="s">
        <v>7570</v>
      </c>
      <c r="D997" t="s">
        <v>9418</v>
      </c>
      <c r="E997">
        <v>3</v>
      </c>
      <c r="F997" t="s">
        <v>9421</v>
      </c>
      <c r="G997">
        <v>21</v>
      </c>
      <c r="H997" s="5">
        <f t="shared" si="34"/>
        <v>1</v>
      </c>
      <c r="I997" s="5" t="str">
        <f ca="1">OFFSET('Appendix E'!$G$2,MATCH(A997,'Appendix E'!$A$3:$A$115,0),0)</f>
        <v>Yes</v>
      </c>
    </row>
    <row r="998" spans="1:9" x14ac:dyDescent="0.25">
      <c r="A998" t="s">
        <v>1223</v>
      </c>
      <c r="B998" t="s">
        <v>2280</v>
      </c>
      <c r="C998" s="5" t="s">
        <v>7571</v>
      </c>
      <c r="D998" t="s">
        <v>9418</v>
      </c>
      <c r="E998">
        <v>3</v>
      </c>
      <c r="F998" t="s">
        <v>9426</v>
      </c>
      <c r="G998">
        <v>21</v>
      </c>
      <c r="H998" s="5">
        <f t="shared" si="34"/>
        <v>1</v>
      </c>
      <c r="I998" s="5" t="str">
        <f ca="1">OFFSET('Appendix E'!$G$2,MATCH(A998,'Appendix E'!$A$3:$A$115,0),0)</f>
        <v>Yes</v>
      </c>
    </row>
    <row r="999" spans="1:9" x14ac:dyDescent="0.25">
      <c r="A999" t="s">
        <v>1223</v>
      </c>
      <c r="B999" t="s">
        <v>2281</v>
      </c>
      <c r="C999" s="5" t="s">
        <v>7572</v>
      </c>
      <c r="D999" t="s">
        <v>9418</v>
      </c>
      <c r="E999">
        <v>3</v>
      </c>
      <c r="F999" t="s">
        <v>9421</v>
      </c>
      <c r="G999">
        <v>21</v>
      </c>
      <c r="H999" s="5">
        <f t="shared" si="34"/>
        <v>1</v>
      </c>
      <c r="I999" s="5" t="str">
        <f ca="1">OFFSET('Appendix E'!$G$2,MATCH(A999,'Appendix E'!$A$3:$A$115,0),0)</f>
        <v>Yes</v>
      </c>
    </row>
    <row r="1000" spans="1:9" x14ac:dyDescent="0.25">
      <c r="A1000" t="s">
        <v>1223</v>
      </c>
      <c r="B1000" t="s">
        <v>2282</v>
      </c>
      <c r="C1000" s="5" t="s">
        <v>7573</v>
      </c>
      <c r="D1000" t="s">
        <v>9418</v>
      </c>
      <c r="E1000">
        <v>3</v>
      </c>
      <c r="F1000" t="s">
        <v>9421</v>
      </c>
      <c r="G1000">
        <v>21</v>
      </c>
      <c r="H1000" s="5">
        <f t="shared" si="34"/>
        <v>1</v>
      </c>
      <c r="I1000" s="5" t="str">
        <f ca="1">OFFSET('Appendix E'!$G$2,MATCH(A1000,'Appendix E'!$A$3:$A$115,0),0)</f>
        <v>Yes</v>
      </c>
    </row>
    <row r="1001" spans="1:9" x14ac:dyDescent="0.25">
      <c r="A1001" t="s">
        <v>1223</v>
      </c>
      <c r="B1001" t="s">
        <v>2283</v>
      </c>
      <c r="C1001" s="5" t="s">
        <v>7574</v>
      </c>
      <c r="D1001" t="s">
        <v>9418</v>
      </c>
      <c r="E1001">
        <v>3</v>
      </c>
      <c r="F1001" t="s">
        <v>9421</v>
      </c>
      <c r="G1001">
        <v>21</v>
      </c>
      <c r="H1001" s="5">
        <f t="shared" si="34"/>
        <v>1</v>
      </c>
      <c r="I1001" s="5" t="str">
        <f ca="1">OFFSET('Appendix E'!$G$2,MATCH(A1001,'Appendix E'!$A$3:$A$115,0),0)</f>
        <v>Yes</v>
      </c>
    </row>
    <row r="1002" spans="1:9" x14ac:dyDescent="0.25">
      <c r="A1002" t="s">
        <v>1223</v>
      </c>
      <c r="B1002" t="s">
        <v>2284</v>
      </c>
      <c r="C1002" s="5" t="s">
        <v>7575</v>
      </c>
      <c r="D1002" t="s">
        <v>9418</v>
      </c>
      <c r="E1002">
        <v>3</v>
      </c>
      <c r="F1002" t="s">
        <v>9421</v>
      </c>
      <c r="G1002">
        <v>21</v>
      </c>
      <c r="H1002" s="5">
        <f t="shared" si="34"/>
        <v>1</v>
      </c>
      <c r="I1002" s="5" t="str">
        <f ca="1">OFFSET('Appendix E'!$G$2,MATCH(A1002,'Appendix E'!$A$3:$A$115,0),0)</f>
        <v>Yes</v>
      </c>
    </row>
    <row r="1003" spans="1:9" x14ac:dyDescent="0.25">
      <c r="A1003" t="s">
        <v>1223</v>
      </c>
      <c r="B1003" t="s">
        <v>2285</v>
      </c>
      <c r="C1003" s="5" t="s">
        <v>7576</v>
      </c>
      <c r="D1003" t="s">
        <v>9418</v>
      </c>
      <c r="E1003">
        <v>3</v>
      </c>
      <c r="F1003" t="s">
        <v>9421</v>
      </c>
      <c r="G1003">
        <v>21</v>
      </c>
      <c r="H1003" s="5">
        <f t="shared" si="34"/>
        <v>1</v>
      </c>
      <c r="I1003" s="5" t="str">
        <f ca="1">OFFSET('Appendix E'!$G$2,MATCH(A1003,'Appendix E'!$A$3:$A$115,0),0)</f>
        <v>Yes</v>
      </c>
    </row>
    <row r="1004" spans="1:9" x14ac:dyDescent="0.25">
      <c r="A1004" t="s">
        <v>1223</v>
      </c>
      <c r="B1004" t="s">
        <v>2286</v>
      </c>
      <c r="C1004" s="5" t="s">
        <v>7577</v>
      </c>
      <c r="D1004" t="s">
        <v>9418</v>
      </c>
      <c r="E1004">
        <v>3</v>
      </c>
      <c r="F1004" t="s">
        <v>9421</v>
      </c>
      <c r="G1004">
        <v>21</v>
      </c>
      <c r="H1004" s="5">
        <f t="shared" si="34"/>
        <v>1</v>
      </c>
      <c r="I1004" s="5" t="str">
        <f ca="1">OFFSET('Appendix E'!$G$2,MATCH(A1004,'Appendix E'!$A$3:$A$115,0),0)</f>
        <v>Yes</v>
      </c>
    </row>
    <row r="1005" spans="1:9" x14ac:dyDescent="0.25">
      <c r="A1005" t="s">
        <v>1223</v>
      </c>
      <c r="B1005" t="s">
        <v>2287</v>
      </c>
      <c r="C1005" s="5" t="s">
        <v>7578</v>
      </c>
      <c r="D1005" t="s">
        <v>9418</v>
      </c>
      <c r="E1005">
        <v>3</v>
      </c>
      <c r="F1005" t="s">
        <v>9431</v>
      </c>
      <c r="G1005">
        <v>21</v>
      </c>
      <c r="H1005" s="5">
        <f t="shared" si="34"/>
        <v>1</v>
      </c>
      <c r="I1005" s="5" t="str">
        <f ca="1">OFFSET('Appendix E'!$G$2,MATCH(A1005,'Appendix E'!$A$3:$A$115,0),0)</f>
        <v>Yes</v>
      </c>
    </row>
    <row r="1006" spans="1:9" x14ac:dyDescent="0.25">
      <c r="A1006" t="s">
        <v>1223</v>
      </c>
      <c r="B1006" t="s">
        <v>2288</v>
      </c>
      <c r="C1006" s="5" t="s">
        <v>7579</v>
      </c>
      <c r="D1006" t="s">
        <v>9418</v>
      </c>
      <c r="E1006">
        <v>3</v>
      </c>
      <c r="F1006" t="s">
        <v>9426</v>
      </c>
      <c r="G1006">
        <v>21</v>
      </c>
      <c r="H1006" s="5">
        <f t="shared" si="34"/>
        <v>1</v>
      </c>
      <c r="I1006" s="5" t="str">
        <f ca="1">OFFSET('Appendix E'!$G$2,MATCH(A1006,'Appendix E'!$A$3:$A$115,0),0)</f>
        <v>Yes</v>
      </c>
    </row>
    <row r="1007" spans="1:9" x14ac:dyDescent="0.25">
      <c r="A1007" t="s">
        <v>1223</v>
      </c>
      <c r="B1007" t="s">
        <v>2289</v>
      </c>
      <c r="C1007" s="5" t="s">
        <v>7580</v>
      </c>
      <c r="D1007" t="s">
        <v>9418</v>
      </c>
      <c r="E1007">
        <v>3</v>
      </c>
      <c r="F1007" t="s">
        <v>9421</v>
      </c>
      <c r="G1007">
        <v>21</v>
      </c>
      <c r="H1007" s="5">
        <f t="shared" si="34"/>
        <v>1</v>
      </c>
      <c r="I1007" s="5" t="str">
        <f ca="1">OFFSET('Appendix E'!$G$2,MATCH(A1007,'Appendix E'!$A$3:$A$115,0),0)</f>
        <v>Yes</v>
      </c>
    </row>
    <row r="1008" spans="1:9" x14ac:dyDescent="0.25">
      <c r="A1008" t="s">
        <v>1223</v>
      </c>
      <c r="B1008" t="s">
        <v>2290</v>
      </c>
      <c r="C1008" s="5" t="s">
        <v>7581</v>
      </c>
      <c r="D1008" t="s">
        <v>9418</v>
      </c>
      <c r="E1008">
        <v>3</v>
      </c>
      <c r="F1008" t="s">
        <v>9421</v>
      </c>
      <c r="G1008">
        <v>21</v>
      </c>
      <c r="H1008" s="5">
        <f t="shared" si="34"/>
        <v>1</v>
      </c>
      <c r="I1008" s="5" t="str">
        <f ca="1">OFFSET('Appendix E'!$G$2,MATCH(A1008,'Appendix E'!$A$3:$A$115,0),0)</f>
        <v>Yes</v>
      </c>
    </row>
    <row r="1009" spans="1:9" x14ac:dyDescent="0.25">
      <c r="A1009" t="s">
        <v>1223</v>
      </c>
      <c r="B1009" t="s">
        <v>2291</v>
      </c>
      <c r="C1009" s="5" t="s">
        <v>7582</v>
      </c>
      <c r="D1009" t="s">
        <v>9418</v>
      </c>
      <c r="E1009">
        <v>3</v>
      </c>
      <c r="F1009" t="s">
        <v>9421</v>
      </c>
      <c r="G1009">
        <v>21</v>
      </c>
      <c r="H1009" s="5">
        <f t="shared" si="34"/>
        <v>1</v>
      </c>
      <c r="I1009" s="5" t="str">
        <f ca="1">OFFSET('Appendix E'!$G$2,MATCH(A1009,'Appendix E'!$A$3:$A$115,0),0)</f>
        <v>Yes</v>
      </c>
    </row>
    <row r="1010" spans="1:9" x14ac:dyDescent="0.25">
      <c r="A1010" t="s">
        <v>1223</v>
      </c>
      <c r="B1010" t="s">
        <v>2292</v>
      </c>
      <c r="C1010" s="5" t="s">
        <v>7583</v>
      </c>
      <c r="D1010" t="s">
        <v>9418</v>
      </c>
      <c r="E1010">
        <v>3</v>
      </c>
      <c r="F1010" t="s">
        <v>9421</v>
      </c>
      <c r="G1010">
        <v>21</v>
      </c>
      <c r="H1010" s="5">
        <f t="shared" si="34"/>
        <v>1</v>
      </c>
      <c r="I1010" s="5" t="str">
        <f ca="1">OFFSET('Appendix E'!$G$2,MATCH(A1010,'Appendix E'!$A$3:$A$115,0),0)</f>
        <v>Yes</v>
      </c>
    </row>
    <row r="1011" spans="1:9" x14ac:dyDescent="0.25">
      <c r="A1011" t="s">
        <v>1223</v>
      </c>
      <c r="B1011" t="s">
        <v>2293</v>
      </c>
      <c r="C1011" s="5" t="s">
        <v>7584</v>
      </c>
      <c r="D1011" t="s">
        <v>9418</v>
      </c>
      <c r="E1011">
        <v>3</v>
      </c>
      <c r="F1011" t="s">
        <v>9421</v>
      </c>
      <c r="G1011">
        <v>21</v>
      </c>
      <c r="H1011" s="5">
        <f t="shared" si="34"/>
        <v>1</v>
      </c>
      <c r="I1011" s="5" t="str">
        <f ca="1">OFFSET('Appendix E'!$G$2,MATCH(A1011,'Appendix E'!$A$3:$A$115,0),0)</f>
        <v>Yes</v>
      </c>
    </row>
    <row r="1012" spans="1:9" x14ac:dyDescent="0.25">
      <c r="A1012" t="s">
        <v>1223</v>
      </c>
      <c r="B1012" t="s">
        <v>2294</v>
      </c>
      <c r="C1012" s="5" t="s">
        <v>7585</v>
      </c>
      <c r="D1012" t="s">
        <v>9418</v>
      </c>
      <c r="E1012">
        <v>3</v>
      </c>
      <c r="F1012" t="s">
        <v>9421</v>
      </c>
      <c r="G1012">
        <v>21</v>
      </c>
      <c r="H1012" s="5">
        <f t="shared" si="34"/>
        <v>1</v>
      </c>
      <c r="I1012" s="5" t="str">
        <f ca="1">OFFSET('Appendix E'!$G$2,MATCH(A1012,'Appendix E'!$A$3:$A$115,0),0)</f>
        <v>Yes</v>
      </c>
    </row>
    <row r="1013" spans="1:9" x14ac:dyDescent="0.25">
      <c r="A1013" t="s">
        <v>1223</v>
      </c>
      <c r="B1013" t="s">
        <v>2295</v>
      </c>
      <c r="C1013" s="5" t="s">
        <v>7586</v>
      </c>
      <c r="D1013" t="s">
        <v>9418</v>
      </c>
      <c r="E1013">
        <v>3</v>
      </c>
      <c r="F1013" t="s">
        <v>9421</v>
      </c>
      <c r="G1013">
        <v>21</v>
      </c>
      <c r="H1013" s="5">
        <f t="shared" si="34"/>
        <v>1</v>
      </c>
      <c r="I1013" s="5" t="str">
        <f ca="1">OFFSET('Appendix E'!$G$2,MATCH(A1013,'Appendix E'!$A$3:$A$115,0),0)</f>
        <v>Yes</v>
      </c>
    </row>
    <row r="1014" spans="1:9" x14ac:dyDescent="0.25">
      <c r="A1014" t="s">
        <v>1223</v>
      </c>
      <c r="B1014" t="s">
        <v>2296</v>
      </c>
      <c r="C1014" s="5" t="s">
        <v>7587</v>
      </c>
      <c r="D1014" t="s">
        <v>9418</v>
      </c>
      <c r="E1014">
        <v>3</v>
      </c>
      <c r="F1014" t="s">
        <v>9421</v>
      </c>
      <c r="G1014">
        <v>21</v>
      </c>
      <c r="H1014" s="5">
        <f t="shared" si="34"/>
        <v>1</v>
      </c>
      <c r="I1014" s="5" t="str">
        <f ca="1">OFFSET('Appendix E'!$G$2,MATCH(A1014,'Appendix E'!$A$3:$A$115,0),0)</f>
        <v>Yes</v>
      </c>
    </row>
    <row r="1015" spans="1:9" x14ac:dyDescent="0.25">
      <c r="A1015" t="s">
        <v>1223</v>
      </c>
      <c r="B1015" t="s">
        <v>2297</v>
      </c>
      <c r="C1015" s="5" t="s">
        <v>7588</v>
      </c>
      <c r="D1015" t="s">
        <v>9418</v>
      </c>
      <c r="E1015">
        <v>3</v>
      </c>
      <c r="F1015" t="s">
        <v>9421</v>
      </c>
      <c r="G1015">
        <v>21</v>
      </c>
      <c r="H1015" s="5">
        <f t="shared" si="34"/>
        <v>1</v>
      </c>
      <c r="I1015" s="5" t="str">
        <f ca="1">OFFSET('Appendix E'!$G$2,MATCH(A1015,'Appendix E'!$A$3:$A$115,0),0)</f>
        <v>Yes</v>
      </c>
    </row>
    <row r="1016" spans="1:9" x14ac:dyDescent="0.25">
      <c r="A1016" t="s">
        <v>1223</v>
      </c>
      <c r="B1016" t="s">
        <v>2298</v>
      </c>
      <c r="C1016" s="5" t="s">
        <v>7589</v>
      </c>
      <c r="D1016" t="s">
        <v>9418</v>
      </c>
      <c r="E1016">
        <v>3</v>
      </c>
      <c r="F1016" t="s">
        <v>9421</v>
      </c>
      <c r="G1016">
        <v>21</v>
      </c>
      <c r="H1016" s="5">
        <f t="shared" si="34"/>
        <v>1</v>
      </c>
      <c r="I1016" s="5" t="str">
        <f ca="1">OFFSET('Appendix E'!$G$2,MATCH(A1016,'Appendix E'!$A$3:$A$115,0),0)</f>
        <v>Yes</v>
      </c>
    </row>
    <row r="1017" spans="1:9" x14ac:dyDescent="0.25">
      <c r="A1017" t="s">
        <v>1223</v>
      </c>
      <c r="B1017" t="s">
        <v>2299</v>
      </c>
      <c r="C1017" s="5" t="s">
        <v>7230</v>
      </c>
      <c r="D1017" t="s">
        <v>9418</v>
      </c>
      <c r="E1017">
        <v>3</v>
      </c>
      <c r="F1017" t="s">
        <v>9421</v>
      </c>
      <c r="G1017">
        <v>21</v>
      </c>
      <c r="H1017" s="5">
        <f t="shared" si="34"/>
        <v>1</v>
      </c>
      <c r="I1017" s="5" t="str">
        <f ca="1">OFFSET('Appendix E'!$G$2,MATCH(A1017,'Appendix E'!$A$3:$A$115,0),0)</f>
        <v>Yes</v>
      </c>
    </row>
    <row r="1018" spans="1:9" x14ac:dyDescent="0.25">
      <c r="A1018" t="s">
        <v>1223</v>
      </c>
      <c r="B1018" t="s">
        <v>2300</v>
      </c>
      <c r="C1018" s="5" t="s">
        <v>7590</v>
      </c>
      <c r="D1018" t="s">
        <v>9418</v>
      </c>
      <c r="E1018">
        <v>3</v>
      </c>
      <c r="F1018" t="s">
        <v>9421</v>
      </c>
      <c r="G1018">
        <v>21</v>
      </c>
      <c r="H1018" s="5">
        <f t="shared" si="34"/>
        <v>1</v>
      </c>
      <c r="I1018" s="5" t="str">
        <f ca="1">OFFSET('Appendix E'!$G$2,MATCH(A1018,'Appendix E'!$A$3:$A$115,0),0)</f>
        <v>Yes</v>
      </c>
    </row>
    <row r="1019" spans="1:9" x14ac:dyDescent="0.25">
      <c r="A1019" t="s">
        <v>1223</v>
      </c>
      <c r="B1019" t="s">
        <v>2301</v>
      </c>
      <c r="C1019" s="5" t="s">
        <v>7591</v>
      </c>
      <c r="D1019" t="s">
        <v>9418</v>
      </c>
      <c r="E1019">
        <v>3</v>
      </c>
      <c r="F1019" t="s">
        <v>9421</v>
      </c>
      <c r="G1019">
        <v>21</v>
      </c>
      <c r="H1019" s="5">
        <f t="shared" si="34"/>
        <v>1</v>
      </c>
      <c r="I1019" s="5" t="str">
        <f ca="1">OFFSET('Appendix E'!$G$2,MATCH(A1019,'Appendix E'!$A$3:$A$115,0),0)</f>
        <v>Yes</v>
      </c>
    </row>
    <row r="1020" spans="1:9" x14ac:dyDescent="0.25">
      <c r="A1020" t="s">
        <v>1223</v>
      </c>
      <c r="B1020" t="s">
        <v>2302</v>
      </c>
      <c r="C1020" s="5" t="s">
        <v>7592</v>
      </c>
      <c r="D1020" t="s">
        <v>9418</v>
      </c>
      <c r="E1020">
        <v>3</v>
      </c>
      <c r="F1020" t="s">
        <v>9421</v>
      </c>
      <c r="G1020">
        <v>21</v>
      </c>
      <c r="H1020" s="5">
        <f t="shared" si="34"/>
        <v>1</v>
      </c>
      <c r="I1020" s="5" t="str">
        <f ca="1">OFFSET('Appendix E'!$G$2,MATCH(A1020,'Appendix E'!$A$3:$A$115,0),0)</f>
        <v>Yes</v>
      </c>
    </row>
    <row r="1021" spans="1:9" x14ac:dyDescent="0.25">
      <c r="A1021" t="s">
        <v>1223</v>
      </c>
      <c r="B1021" t="s">
        <v>2303</v>
      </c>
      <c r="C1021" s="5" t="s">
        <v>7593</v>
      </c>
      <c r="D1021" t="s">
        <v>9418</v>
      </c>
      <c r="E1021">
        <v>3</v>
      </c>
      <c r="F1021" t="s">
        <v>9421</v>
      </c>
      <c r="G1021">
        <v>21</v>
      </c>
      <c r="H1021" s="5">
        <f t="shared" si="34"/>
        <v>1</v>
      </c>
      <c r="I1021" s="5" t="str">
        <f ca="1">OFFSET('Appendix E'!$G$2,MATCH(A1021,'Appendix E'!$A$3:$A$115,0),0)</f>
        <v>Yes</v>
      </c>
    </row>
    <row r="1022" spans="1:9" x14ac:dyDescent="0.25">
      <c r="A1022" t="s">
        <v>1223</v>
      </c>
      <c r="B1022" t="s">
        <v>2304</v>
      </c>
      <c r="C1022" s="5" t="s">
        <v>7594</v>
      </c>
      <c r="D1022" t="s">
        <v>9418</v>
      </c>
      <c r="E1022">
        <v>3</v>
      </c>
      <c r="F1022" t="s">
        <v>9421</v>
      </c>
      <c r="G1022">
        <v>21</v>
      </c>
      <c r="H1022" s="5">
        <f t="shared" si="34"/>
        <v>1</v>
      </c>
      <c r="I1022" s="5" t="str">
        <f ca="1">OFFSET('Appendix E'!$G$2,MATCH(A1022,'Appendix E'!$A$3:$A$115,0),0)</f>
        <v>Yes</v>
      </c>
    </row>
    <row r="1023" spans="1:9" x14ac:dyDescent="0.25">
      <c r="A1023" t="s">
        <v>1223</v>
      </c>
      <c r="B1023" t="s">
        <v>2305</v>
      </c>
      <c r="C1023" s="5" t="s">
        <v>7595</v>
      </c>
      <c r="D1023" t="s">
        <v>9418</v>
      </c>
      <c r="E1023">
        <v>3</v>
      </c>
      <c r="F1023" t="s">
        <v>9421</v>
      </c>
      <c r="G1023">
        <v>21</v>
      </c>
      <c r="H1023" s="5">
        <f t="shared" si="34"/>
        <v>1</v>
      </c>
      <c r="I1023" s="5" t="str">
        <f ca="1">OFFSET('Appendix E'!$G$2,MATCH(A1023,'Appendix E'!$A$3:$A$115,0),0)</f>
        <v>Yes</v>
      </c>
    </row>
    <row r="1024" spans="1:9" x14ac:dyDescent="0.25">
      <c r="A1024" t="s">
        <v>1223</v>
      </c>
      <c r="B1024" t="s">
        <v>2306</v>
      </c>
      <c r="C1024" s="5" t="s">
        <v>7596</v>
      </c>
      <c r="D1024" t="s">
        <v>9418</v>
      </c>
      <c r="E1024">
        <v>3</v>
      </c>
      <c r="F1024" t="s">
        <v>9421</v>
      </c>
      <c r="G1024">
        <v>21</v>
      </c>
      <c r="H1024" s="5">
        <f t="shared" si="34"/>
        <v>1</v>
      </c>
      <c r="I1024" s="5" t="str">
        <f ca="1">OFFSET('Appendix E'!$G$2,MATCH(A1024,'Appendix E'!$A$3:$A$115,0),0)</f>
        <v>Yes</v>
      </c>
    </row>
    <row r="1025" spans="1:9" x14ac:dyDescent="0.25">
      <c r="A1025" t="s">
        <v>1223</v>
      </c>
      <c r="B1025" t="s">
        <v>2307</v>
      </c>
      <c r="C1025" s="5" t="s">
        <v>7597</v>
      </c>
      <c r="D1025" t="s">
        <v>9418</v>
      </c>
      <c r="E1025">
        <v>3</v>
      </c>
      <c r="F1025" t="s">
        <v>9421</v>
      </c>
      <c r="G1025">
        <v>21</v>
      </c>
      <c r="H1025" s="5">
        <f t="shared" si="34"/>
        <v>1</v>
      </c>
      <c r="I1025" s="5" t="str">
        <f ca="1">OFFSET('Appendix E'!$G$2,MATCH(A1025,'Appendix E'!$A$3:$A$115,0),0)</f>
        <v>Yes</v>
      </c>
    </row>
    <row r="1026" spans="1:9" x14ac:dyDescent="0.25">
      <c r="A1026" t="s">
        <v>1223</v>
      </c>
      <c r="B1026" t="s">
        <v>2308</v>
      </c>
      <c r="C1026" s="5" t="s">
        <v>7598</v>
      </c>
      <c r="D1026" t="s">
        <v>9418</v>
      </c>
      <c r="E1026">
        <v>3</v>
      </c>
      <c r="F1026" t="s">
        <v>9421</v>
      </c>
      <c r="G1026">
        <v>21</v>
      </c>
      <c r="H1026" s="5">
        <f t="shared" si="34"/>
        <v>1</v>
      </c>
      <c r="I1026" s="5" t="str">
        <f ca="1">OFFSET('Appendix E'!$G$2,MATCH(A1026,'Appendix E'!$A$3:$A$115,0),0)</f>
        <v>Yes</v>
      </c>
    </row>
    <row r="1027" spans="1:9" x14ac:dyDescent="0.25">
      <c r="A1027" t="s">
        <v>1223</v>
      </c>
      <c r="B1027" t="s">
        <v>2309</v>
      </c>
      <c r="C1027" s="5" t="s">
        <v>7599</v>
      </c>
      <c r="D1027" t="s">
        <v>9418</v>
      </c>
      <c r="E1027">
        <v>3</v>
      </c>
      <c r="F1027" t="s">
        <v>9421</v>
      </c>
      <c r="G1027">
        <v>21</v>
      </c>
      <c r="H1027" s="5">
        <f t="shared" si="34"/>
        <v>1</v>
      </c>
      <c r="I1027" s="5" t="str">
        <f ca="1">OFFSET('Appendix E'!$G$2,MATCH(A1027,'Appendix E'!$A$3:$A$115,0),0)</f>
        <v>Yes</v>
      </c>
    </row>
    <row r="1028" spans="1:9" x14ac:dyDescent="0.25">
      <c r="A1028" t="s">
        <v>1223</v>
      </c>
      <c r="B1028" t="s">
        <v>2310</v>
      </c>
      <c r="C1028" s="5" t="s">
        <v>7600</v>
      </c>
      <c r="D1028" t="s">
        <v>9418</v>
      </c>
      <c r="E1028">
        <v>3</v>
      </c>
      <c r="F1028" t="s">
        <v>9421</v>
      </c>
      <c r="G1028">
        <v>21</v>
      </c>
      <c r="H1028" s="5">
        <f t="shared" ref="H1028:H1091" si="35">IF(F1028&lt;&gt;"",1,"")</f>
        <v>1</v>
      </c>
      <c r="I1028" s="5" t="str">
        <f ca="1">OFFSET('Appendix E'!$G$2,MATCH(A1028,'Appendix E'!$A$3:$A$115,0),0)</f>
        <v>Yes</v>
      </c>
    </row>
    <row r="1029" spans="1:9" x14ac:dyDescent="0.25">
      <c r="A1029" t="s">
        <v>1223</v>
      </c>
      <c r="B1029" t="s">
        <v>2311</v>
      </c>
      <c r="C1029" s="5" t="s">
        <v>7601</v>
      </c>
      <c r="D1029" t="s">
        <v>9418</v>
      </c>
      <c r="E1029">
        <v>3</v>
      </c>
      <c r="F1029" t="s">
        <v>9421</v>
      </c>
      <c r="G1029">
        <v>21</v>
      </c>
      <c r="H1029" s="5">
        <f t="shared" si="35"/>
        <v>1</v>
      </c>
      <c r="I1029" s="5" t="str">
        <f ca="1">OFFSET('Appendix E'!$G$2,MATCH(A1029,'Appendix E'!$A$3:$A$115,0),0)</f>
        <v>Yes</v>
      </c>
    </row>
    <row r="1030" spans="1:9" x14ac:dyDescent="0.25">
      <c r="A1030" t="s">
        <v>1223</v>
      </c>
      <c r="B1030" t="s">
        <v>2312</v>
      </c>
      <c r="C1030" s="5" t="s">
        <v>7602</v>
      </c>
      <c r="D1030" t="s">
        <v>9418</v>
      </c>
      <c r="E1030">
        <v>3</v>
      </c>
      <c r="F1030" t="s">
        <v>9426</v>
      </c>
      <c r="G1030">
        <v>21</v>
      </c>
      <c r="H1030" s="5">
        <f t="shared" si="35"/>
        <v>1</v>
      </c>
      <c r="I1030" s="5" t="str">
        <f ca="1">OFFSET('Appendix E'!$G$2,MATCH(A1030,'Appendix E'!$A$3:$A$115,0),0)</f>
        <v>Yes</v>
      </c>
    </row>
    <row r="1031" spans="1:9" x14ac:dyDescent="0.25">
      <c r="A1031" t="s">
        <v>1223</v>
      </c>
      <c r="B1031" t="s">
        <v>2313</v>
      </c>
      <c r="C1031" s="5" t="s">
        <v>7603</v>
      </c>
      <c r="D1031" t="s">
        <v>9418</v>
      </c>
      <c r="E1031">
        <v>3</v>
      </c>
      <c r="F1031" t="s">
        <v>9426</v>
      </c>
      <c r="G1031">
        <v>21</v>
      </c>
      <c r="H1031" s="5">
        <f t="shared" si="35"/>
        <v>1</v>
      </c>
      <c r="I1031" s="5" t="str">
        <f ca="1">OFFSET('Appendix E'!$G$2,MATCH(A1031,'Appendix E'!$A$3:$A$115,0),0)</f>
        <v>Yes</v>
      </c>
    </row>
    <row r="1032" spans="1:9" x14ac:dyDescent="0.25">
      <c r="A1032" t="s">
        <v>1223</v>
      </c>
      <c r="B1032" t="s">
        <v>2314</v>
      </c>
      <c r="C1032" s="5" t="s">
        <v>7604</v>
      </c>
      <c r="D1032" t="s">
        <v>9418</v>
      </c>
      <c r="E1032">
        <v>3</v>
      </c>
      <c r="F1032" t="s">
        <v>9426</v>
      </c>
      <c r="G1032">
        <v>21</v>
      </c>
      <c r="H1032" s="5">
        <f t="shared" si="35"/>
        <v>1</v>
      </c>
      <c r="I1032" s="5" t="str">
        <f ca="1">OFFSET('Appendix E'!$G$2,MATCH(A1032,'Appendix E'!$A$3:$A$115,0),0)</f>
        <v>Yes</v>
      </c>
    </row>
    <row r="1033" spans="1:9" x14ac:dyDescent="0.25">
      <c r="A1033" t="s">
        <v>1223</v>
      </c>
      <c r="B1033" t="s">
        <v>2315</v>
      </c>
      <c r="C1033" s="5" t="s">
        <v>7605</v>
      </c>
      <c r="D1033" t="s">
        <v>9418</v>
      </c>
      <c r="E1033">
        <v>3</v>
      </c>
      <c r="F1033" t="s">
        <v>9426</v>
      </c>
      <c r="G1033">
        <v>21</v>
      </c>
      <c r="H1033" s="5">
        <f t="shared" si="35"/>
        <v>1</v>
      </c>
      <c r="I1033" s="5" t="str">
        <f ca="1">OFFSET('Appendix E'!$G$2,MATCH(A1033,'Appendix E'!$A$3:$A$115,0),0)</f>
        <v>Yes</v>
      </c>
    </row>
    <row r="1034" spans="1:9" x14ac:dyDescent="0.25">
      <c r="A1034" t="s">
        <v>1223</v>
      </c>
      <c r="B1034" t="s">
        <v>2316</v>
      </c>
      <c r="C1034" s="5" t="s">
        <v>7606</v>
      </c>
      <c r="D1034" t="s">
        <v>9418</v>
      </c>
      <c r="E1034">
        <v>3</v>
      </c>
      <c r="F1034" t="s">
        <v>9426</v>
      </c>
      <c r="G1034">
        <v>21</v>
      </c>
      <c r="H1034" s="5">
        <f t="shared" si="35"/>
        <v>1</v>
      </c>
      <c r="I1034" s="5" t="str">
        <f ca="1">OFFSET('Appendix E'!$G$2,MATCH(A1034,'Appendix E'!$A$3:$A$115,0),0)</f>
        <v>Yes</v>
      </c>
    </row>
    <row r="1035" spans="1:9" x14ac:dyDescent="0.25">
      <c r="A1035" t="s">
        <v>1223</v>
      </c>
      <c r="B1035" t="s">
        <v>2317</v>
      </c>
      <c r="C1035" s="5" t="s">
        <v>7607</v>
      </c>
      <c r="D1035" t="s">
        <v>9418</v>
      </c>
      <c r="E1035">
        <v>3</v>
      </c>
      <c r="F1035" t="s">
        <v>9426</v>
      </c>
      <c r="G1035">
        <v>21</v>
      </c>
      <c r="H1035" s="5">
        <f t="shared" si="35"/>
        <v>1</v>
      </c>
      <c r="I1035" s="5" t="str">
        <f ca="1">OFFSET('Appendix E'!$G$2,MATCH(A1035,'Appendix E'!$A$3:$A$115,0),0)</f>
        <v>Yes</v>
      </c>
    </row>
    <row r="1036" spans="1:9" x14ac:dyDescent="0.25">
      <c r="A1036" t="s">
        <v>1223</v>
      </c>
      <c r="B1036" t="s">
        <v>2318</v>
      </c>
      <c r="C1036" s="5" t="s">
        <v>7608</v>
      </c>
      <c r="D1036" t="s">
        <v>9418</v>
      </c>
      <c r="E1036">
        <v>3</v>
      </c>
      <c r="F1036" t="s">
        <v>9426</v>
      </c>
      <c r="G1036">
        <v>21</v>
      </c>
      <c r="H1036" s="5">
        <f t="shared" si="35"/>
        <v>1</v>
      </c>
      <c r="I1036" s="5" t="str">
        <f ca="1">OFFSET('Appendix E'!$G$2,MATCH(A1036,'Appendix E'!$A$3:$A$115,0),0)</f>
        <v>Yes</v>
      </c>
    </row>
    <row r="1037" spans="1:9" x14ac:dyDescent="0.25">
      <c r="A1037" t="s">
        <v>1223</v>
      </c>
      <c r="B1037" t="s">
        <v>2319</v>
      </c>
      <c r="C1037" s="5" t="s">
        <v>7609</v>
      </c>
      <c r="D1037" t="s">
        <v>9418</v>
      </c>
      <c r="E1037">
        <v>3</v>
      </c>
      <c r="F1037" t="s">
        <v>9426</v>
      </c>
      <c r="G1037">
        <v>21</v>
      </c>
      <c r="H1037" s="5">
        <f t="shared" si="35"/>
        <v>1</v>
      </c>
      <c r="I1037" s="5" t="str">
        <f ca="1">OFFSET('Appendix E'!$G$2,MATCH(A1037,'Appendix E'!$A$3:$A$115,0),0)</f>
        <v>Yes</v>
      </c>
    </row>
    <row r="1038" spans="1:9" x14ac:dyDescent="0.25">
      <c r="A1038" t="s">
        <v>1223</v>
      </c>
      <c r="B1038" t="s">
        <v>2320</v>
      </c>
      <c r="C1038" s="5" t="s">
        <v>7610</v>
      </c>
      <c r="D1038" t="s">
        <v>9418</v>
      </c>
      <c r="E1038">
        <v>3</v>
      </c>
      <c r="F1038" t="s">
        <v>9426</v>
      </c>
      <c r="G1038">
        <v>21</v>
      </c>
      <c r="H1038" s="5">
        <f t="shared" si="35"/>
        <v>1</v>
      </c>
      <c r="I1038" s="5" t="str">
        <f ca="1">OFFSET('Appendix E'!$G$2,MATCH(A1038,'Appendix E'!$A$3:$A$115,0),0)</f>
        <v>Yes</v>
      </c>
    </row>
    <row r="1039" spans="1:9" x14ac:dyDescent="0.25">
      <c r="A1039" t="s">
        <v>1223</v>
      </c>
      <c r="B1039" t="s">
        <v>2321</v>
      </c>
      <c r="C1039" s="5" t="s">
        <v>7611</v>
      </c>
      <c r="D1039" t="s">
        <v>9418</v>
      </c>
      <c r="E1039">
        <v>3</v>
      </c>
      <c r="F1039" t="s">
        <v>9426</v>
      </c>
      <c r="G1039">
        <v>21</v>
      </c>
      <c r="H1039" s="5">
        <f t="shared" si="35"/>
        <v>1</v>
      </c>
      <c r="I1039" s="5" t="str">
        <f ca="1">OFFSET('Appendix E'!$G$2,MATCH(A1039,'Appendix E'!$A$3:$A$115,0),0)</f>
        <v>Yes</v>
      </c>
    </row>
    <row r="1040" spans="1:9" x14ac:dyDescent="0.25">
      <c r="A1040" t="s">
        <v>1223</v>
      </c>
      <c r="B1040" t="s">
        <v>2322</v>
      </c>
      <c r="C1040" s="5" t="s">
        <v>7612</v>
      </c>
      <c r="D1040" t="s">
        <v>9418</v>
      </c>
      <c r="E1040">
        <v>3</v>
      </c>
      <c r="F1040" t="s">
        <v>9421</v>
      </c>
      <c r="G1040">
        <v>21</v>
      </c>
      <c r="H1040" s="5">
        <f t="shared" si="35"/>
        <v>1</v>
      </c>
      <c r="I1040" s="5" t="str">
        <f ca="1">OFFSET('Appendix E'!$G$2,MATCH(A1040,'Appendix E'!$A$3:$A$115,0),0)</f>
        <v>Yes</v>
      </c>
    </row>
    <row r="1041" spans="1:9" x14ac:dyDescent="0.25">
      <c r="A1041" t="s">
        <v>1223</v>
      </c>
      <c r="B1041" t="s">
        <v>2323</v>
      </c>
      <c r="C1041" s="5" t="s">
        <v>7613</v>
      </c>
      <c r="D1041" t="s">
        <v>9418</v>
      </c>
      <c r="E1041">
        <v>3</v>
      </c>
      <c r="F1041" t="s">
        <v>9421</v>
      </c>
      <c r="G1041">
        <v>21</v>
      </c>
      <c r="H1041" s="5">
        <f t="shared" si="35"/>
        <v>1</v>
      </c>
      <c r="I1041" s="5" t="str">
        <f ca="1">OFFSET('Appendix E'!$G$2,MATCH(A1041,'Appendix E'!$A$3:$A$115,0),0)</f>
        <v>Yes</v>
      </c>
    </row>
    <row r="1042" spans="1:9" x14ac:dyDescent="0.25">
      <c r="A1042" t="s">
        <v>1223</v>
      </c>
      <c r="B1042" t="s">
        <v>2324</v>
      </c>
      <c r="C1042" s="5" t="s">
        <v>7614</v>
      </c>
      <c r="D1042" t="s">
        <v>9418</v>
      </c>
      <c r="E1042">
        <v>3</v>
      </c>
      <c r="F1042" t="s">
        <v>9421</v>
      </c>
      <c r="G1042">
        <v>21</v>
      </c>
      <c r="H1042" s="5">
        <f t="shared" si="35"/>
        <v>1</v>
      </c>
      <c r="I1042" s="5" t="str">
        <f ca="1">OFFSET('Appendix E'!$G$2,MATCH(A1042,'Appendix E'!$A$3:$A$115,0),0)</f>
        <v>Yes</v>
      </c>
    </row>
    <row r="1043" spans="1:9" x14ac:dyDescent="0.25">
      <c r="A1043" t="s">
        <v>1223</v>
      </c>
      <c r="B1043" t="s">
        <v>2325</v>
      </c>
      <c r="C1043" s="5" t="s">
        <v>7615</v>
      </c>
      <c r="D1043" t="s">
        <v>9418</v>
      </c>
      <c r="E1043">
        <v>3</v>
      </c>
      <c r="F1043" t="s">
        <v>9421</v>
      </c>
      <c r="G1043">
        <v>21</v>
      </c>
      <c r="H1043" s="5">
        <f t="shared" si="35"/>
        <v>1</v>
      </c>
      <c r="I1043" s="5" t="str">
        <f ca="1">OFFSET('Appendix E'!$G$2,MATCH(A1043,'Appendix E'!$A$3:$A$115,0),0)</f>
        <v>Yes</v>
      </c>
    </row>
    <row r="1044" spans="1:9" x14ac:dyDescent="0.25">
      <c r="A1044" t="s">
        <v>1223</v>
      </c>
      <c r="B1044" t="s">
        <v>2326</v>
      </c>
      <c r="C1044" s="5" t="s">
        <v>7616</v>
      </c>
      <c r="D1044" t="s">
        <v>9418</v>
      </c>
      <c r="E1044">
        <v>3</v>
      </c>
      <c r="F1044" t="s">
        <v>9421</v>
      </c>
      <c r="G1044">
        <v>21</v>
      </c>
      <c r="H1044" s="5">
        <f t="shared" si="35"/>
        <v>1</v>
      </c>
      <c r="I1044" s="5" t="str">
        <f ca="1">OFFSET('Appendix E'!$G$2,MATCH(A1044,'Appendix E'!$A$3:$A$115,0),0)</f>
        <v>Yes</v>
      </c>
    </row>
    <row r="1045" spans="1:9" x14ac:dyDescent="0.25">
      <c r="A1045" t="s">
        <v>1223</v>
      </c>
      <c r="B1045" t="s">
        <v>2327</v>
      </c>
      <c r="C1045" s="5" t="s">
        <v>7617</v>
      </c>
      <c r="D1045" t="s">
        <v>9418</v>
      </c>
      <c r="E1045">
        <v>3</v>
      </c>
      <c r="F1045" t="s">
        <v>9421</v>
      </c>
      <c r="G1045">
        <v>21</v>
      </c>
      <c r="H1045" s="5">
        <f t="shared" si="35"/>
        <v>1</v>
      </c>
      <c r="I1045" s="5" t="str">
        <f ca="1">OFFSET('Appendix E'!$G$2,MATCH(A1045,'Appendix E'!$A$3:$A$115,0),0)</f>
        <v>Yes</v>
      </c>
    </row>
    <row r="1046" spans="1:9" x14ac:dyDescent="0.25">
      <c r="A1046" t="s">
        <v>1223</v>
      </c>
      <c r="B1046" t="s">
        <v>2328</v>
      </c>
      <c r="C1046" s="5" t="s">
        <v>7618</v>
      </c>
      <c r="D1046" t="s">
        <v>9418</v>
      </c>
      <c r="E1046">
        <v>3</v>
      </c>
      <c r="F1046" t="s">
        <v>9421</v>
      </c>
      <c r="G1046">
        <v>21</v>
      </c>
      <c r="H1046" s="5">
        <f t="shared" si="35"/>
        <v>1</v>
      </c>
      <c r="I1046" s="5" t="str">
        <f ca="1">OFFSET('Appendix E'!$G$2,MATCH(A1046,'Appendix E'!$A$3:$A$115,0),0)</f>
        <v>Yes</v>
      </c>
    </row>
    <row r="1047" spans="1:9" x14ac:dyDescent="0.25">
      <c r="A1047" t="s">
        <v>1223</v>
      </c>
      <c r="B1047" t="s">
        <v>2329</v>
      </c>
      <c r="C1047" s="5" t="s">
        <v>7619</v>
      </c>
      <c r="D1047" t="s">
        <v>9418</v>
      </c>
      <c r="E1047">
        <v>3</v>
      </c>
      <c r="F1047" t="s">
        <v>9446</v>
      </c>
      <c r="G1047">
        <v>37</v>
      </c>
      <c r="H1047" s="5">
        <f t="shared" si="35"/>
        <v>1</v>
      </c>
      <c r="I1047" s="5" t="str">
        <f ca="1">OFFSET('Appendix E'!$G$2,MATCH(A1047,'Appendix E'!$A$3:$A$115,0),0)</f>
        <v>Yes</v>
      </c>
    </row>
    <row r="1048" spans="1:9" x14ac:dyDescent="0.25">
      <c r="A1048" t="s">
        <v>1223</v>
      </c>
      <c r="B1048" t="s">
        <v>2330</v>
      </c>
      <c r="C1048" s="5" t="s">
        <v>7620</v>
      </c>
      <c r="D1048" t="s">
        <v>9418</v>
      </c>
      <c r="E1048">
        <v>3</v>
      </c>
      <c r="F1048" t="s">
        <v>9446</v>
      </c>
      <c r="G1048">
        <v>37</v>
      </c>
      <c r="H1048" s="5">
        <f t="shared" si="35"/>
        <v>1</v>
      </c>
      <c r="I1048" s="5" t="str">
        <f ca="1">OFFSET('Appendix E'!$G$2,MATCH(A1048,'Appendix E'!$A$3:$A$115,0),0)</f>
        <v>Yes</v>
      </c>
    </row>
    <row r="1049" spans="1:9" x14ac:dyDescent="0.25">
      <c r="A1049" t="s">
        <v>1223</v>
      </c>
      <c r="B1049" t="s">
        <v>2331</v>
      </c>
      <c r="C1049" s="5" t="s">
        <v>7621</v>
      </c>
      <c r="D1049" t="s">
        <v>9418</v>
      </c>
      <c r="E1049">
        <v>3</v>
      </c>
      <c r="F1049" t="s">
        <v>9447</v>
      </c>
      <c r="G1049">
        <v>31</v>
      </c>
      <c r="H1049" s="5">
        <f t="shared" si="35"/>
        <v>1</v>
      </c>
      <c r="I1049" s="5" t="str">
        <f ca="1">OFFSET('Appendix E'!$G$2,MATCH(A1049,'Appendix E'!$A$3:$A$115,0),0)</f>
        <v>Yes</v>
      </c>
    </row>
    <row r="1050" spans="1:9" x14ac:dyDescent="0.25">
      <c r="A1050" t="s">
        <v>1223</v>
      </c>
      <c r="B1050" t="s">
        <v>2332</v>
      </c>
      <c r="C1050" s="5" t="s">
        <v>7622</v>
      </c>
      <c r="D1050" t="s">
        <v>9418</v>
      </c>
      <c r="E1050">
        <v>3</v>
      </c>
      <c r="F1050" t="s">
        <v>9447</v>
      </c>
      <c r="G1050">
        <v>31</v>
      </c>
      <c r="H1050" s="5">
        <f t="shared" si="35"/>
        <v>1</v>
      </c>
      <c r="I1050" s="5" t="str">
        <f ca="1">OFFSET('Appendix E'!$G$2,MATCH(A1050,'Appendix E'!$A$3:$A$115,0),0)</f>
        <v>Yes</v>
      </c>
    </row>
    <row r="1051" spans="1:9" x14ac:dyDescent="0.25">
      <c r="A1051" t="s">
        <v>1223</v>
      </c>
      <c r="B1051" t="s">
        <v>2333</v>
      </c>
      <c r="C1051" s="5" t="s">
        <v>7623</v>
      </c>
      <c r="D1051" t="s">
        <v>9418</v>
      </c>
      <c r="E1051">
        <v>3</v>
      </c>
      <c r="F1051" t="s">
        <v>9436</v>
      </c>
      <c r="G1051">
        <v>27</v>
      </c>
      <c r="H1051" s="5">
        <f t="shared" si="35"/>
        <v>1</v>
      </c>
      <c r="I1051" s="5" t="str">
        <f ca="1">OFFSET('Appendix E'!$G$2,MATCH(A1051,'Appendix E'!$A$3:$A$115,0),0)</f>
        <v>Yes</v>
      </c>
    </row>
    <row r="1052" spans="1:9" x14ac:dyDescent="0.25">
      <c r="A1052" t="s">
        <v>1223</v>
      </c>
      <c r="B1052" t="s">
        <v>2334</v>
      </c>
      <c r="C1052" s="5" t="s">
        <v>7624</v>
      </c>
      <c r="D1052" t="s">
        <v>9418</v>
      </c>
      <c r="E1052">
        <v>3</v>
      </c>
      <c r="F1052" t="s">
        <v>9436</v>
      </c>
      <c r="G1052">
        <v>27</v>
      </c>
      <c r="H1052" s="5">
        <f t="shared" si="35"/>
        <v>1</v>
      </c>
      <c r="I1052" s="5" t="str">
        <f ca="1">OFFSET('Appendix E'!$G$2,MATCH(A1052,'Appendix E'!$A$3:$A$115,0),0)</f>
        <v>Yes</v>
      </c>
    </row>
    <row r="1053" spans="1:9" x14ac:dyDescent="0.25">
      <c r="A1053" t="s">
        <v>1223</v>
      </c>
      <c r="B1053" t="s">
        <v>2335</v>
      </c>
      <c r="C1053" s="5" t="s">
        <v>6894</v>
      </c>
      <c r="D1053" t="s">
        <v>9418</v>
      </c>
      <c r="E1053">
        <v>3</v>
      </c>
      <c r="F1053" t="s">
        <v>9434</v>
      </c>
      <c r="G1053">
        <v>21</v>
      </c>
      <c r="H1053" s="5">
        <f t="shared" si="35"/>
        <v>1</v>
      </c>
      <c r="I1053" s="5" t="str">
        <f ca="1">OFFSET('Appendix E'!$G$2,MATCH(A1053,'Appendix E'!$A$3:$A$115,0),0)</f>
        <v>Yes</v>
      </c>
    </row>
    <row r="1054" spans="1:9" x14ac:dyDescent="0.25">
      <c r="A1054" t="s">
        <v>1223</v>
      </c>
      <c r="B1054" t="s">
        <v>2336</v>
      </c>
      <c r="C1054" s="5" t="s">
        <v>7625</v>
      </c>
      <c r="D1054" t="s">
        <v>9418</v>
      </c>
      <c r="E1054">
        <v>3</v>
      </c>
      <c r="F1054" t="s">
        <v>9421</v>
      </c>
      <c r="G1054">
        <v>21</v>
      </c>
      <c r="H1054" s="5">
        <f t="shared" si="35"/>
        <v>1</v>
      </c>
      <c r="I1054" s="5" t="str">
        <f ca="1">OFFSET('Appendix E'!$G$2,MATCH(A1054,'Appendix E'!$A$3:$A$115,0),0)</f>
        <v>Yes</v>
      </c>
    </row>
    <row r="1055" spans="1:9" x14ac:dyDescent="0.25">
      <c r="A1055" t="s">
        <v>1223</v>
      </c>
      <c r="B1055" t="s">
        <v>2337</v>
      </c>
      <c r="C1055" s="5" t="s">
        <v>7626</v>
      </c>
      <c r="D1055" t="s">
        <v>9418</v>
      </c>
      <c r="E1055">
        <v>3</v>
      </c>
      <c r="F1055" t="s">
        <v>9421</v>
      </c>
      <c r="G1055">
        <v>21</v>
      </c>
      <c r="H1055" s="5">
        <f t="shared" si="35"/>
        <v>1</v>
      </c>
      <c r="I1055" s="5" t="str">
        <f ca="1">OFFSET('Appendix E'!$G$2,MATCH(A1055,'Appendix E'!$A$3:$A$115,0),0)</f>
        <v>Yes</v>
      </c>
    </row>
    <row r="1056" spans="1:9" x14ac:dyDescent="0.25">
      <c r="A1056" t="s">
        <v>1223</v>
      </c>
      <c r="B1056" t="s">
        <v>2338</v>
      </c>
      <c r="C1056" s="5" t="s">
        <v>7627</v>
      </c>
      <c r="D1056" t="s">
        <v>9418</v>
      </c>
      <c r="E1056">
        <v>3</v>
      </c>
      <c r="F1056" t="s">
        <v>9421</v>
      </c>
      <c r="G1056">
        <v>21</v>
      </c>
      <c r="H1056" s="5">
        <f t="shared" si="35"/>
        <v>1</v>
      </c>
      <c r="I1056" s="5" t="str">
        <f ca="1">OFFSET('Appendix E'!$G$2,MATCH(A1056,'Appendix E'!$A$3:$A$115,0),0)</f>
        <v>Yes</v>
      </c>
    </row>
    <row r="1057" spans="1:9" x14ac:dyDescent="0.25">
      <c r="A1057" t="s">
        <v>1223</v>
      </c>
      <c r="B1057" t="s">
        <v>2339</v>
      </c>
      <c r="C1057" s="5" t="s">
        <v>7628</v>
      </c>
      <c r="D1057" t="s">
        <v>9418</v>
      </c>
      <c r="E1057">
        <v>3</v>
      </c>
      <c r="F1057" t="s">
        <v>9421</v>
      </c>
      <c r="G1057">
        <v>21</v>
      </c>
      <c r="H1057" s="5">
        <f t="shared" si="35"/>
        <v>1</v>
      </c>
      <c r="I1057" s="5" t="str">
        <f ca="1">OFFSET('Appendix E'!$G$2,MATCH(A1057,'Appendix E'!$A$3:$A$115,0),0)</f>
        <v>Yes</v>
      </c>
    </row>
    <row r="1058" spans="1:9" x14ac:dyDescent="0.25">
      <c r="A1058" t="s">
        <v>1223</v>
      </c>
      <c r="B1058" t="s">
        <v>2340</v>
      </c>
      <c r="C1058" s="5" t="s">
        <v>7629</v>
      </c>
      <c r="D1058" t="s">
        <v>9418</v>
      </c>
      <c r="E1058">
        <v>3</v>
      </c>
      <c r="F1058" t="s">
        <v>9421</v>
      </c>
      <c r="G1058">
        <v>21</v>
      </c>
      <c r="H1058" s="5">
        <f t="shared" si="35"/>
        <v>1</v>
      </c>
      <c r="I1058" s="5" t="str">
        <f ca="1">OFFSET('Appendix E'!$G$2,MATCH(A1058,'Appendix E'!$A$3:$A$115,0),0)</f>
        <v>Yes</v>
      </c>
    </row>
    <row r="1059" spans="1:9" x14ac:dyDescent="0.25">
      <c r="A1059" t="s">
        <v>1223</v>
      </c>
      <c r="B1059" t="s">
        <v>2341</v>
      </c>
      <c r="C1059" s="5" t="s">
        <v>7630</v>
      </c>
      <c r="D1059" t="s">
        <v>9418</v>
      </c>
      <c r="E1059">
        <v>8</v>
      </c>
      <c r="F1059" t="s">
        <v>2122</v>
      </c>
      <c r="G1059">
        <v>9</v>
      </c>
      <c r="H1059" s="5">
        <f t="shared" si="35"/>
        <v>1</v>
      </c>
      <c r="I1059" s="5" t="str">
        <f ca="1">OFFSET('Appendix E'!$G$2,MATCH(A1059,'Appendix E'!$A$3:$A$115,0),0)</f>
        <v>Yes</v>
      </c>
    </row>
    <row r="1060" spans="1:9" x14ac:dyDescent="0.25">
      <c r="A1060" t="s">
        <v>1223</v>
      </c>
      <c r="B1060" t="s">
        <v>1368</v>
      </c>
      <c r="C1060" s="5" t="s">
        <v>1368</v>
      </c>
      <c r="D1060" t="s">
        <v>9418</v>
      </c>
      <c r="E1060">
        <v>8</v>
      </c>
      <c r="G1060">
        <v>0</v>
      </c>
      <c r="H1060" s="5" t="str">
        <f t="shared" si="35"/>
        <v/>
      </c>
      <c r="I1060" s="5" t="str">
        <f ca="1">OFFSET('Appendix E'!$G$2,MATCH(A1060,'Appendix E'!$A$3:$A$115,0),0)</f>
        <v>Yes</v>
      </c>
    </row>
    <row r="1061" spans="1:9" x14ac:dyDescent="0.25">
      <c r="A1061" t="s">
        <v>1223</v>
      </c>
      <c r="B1061" t="s">
        <v>2342</v>
      </c>
      <c r="C1061" s="5" t="s">
        <v>7631</v>
      </c>
      <c r="D1061" t="s">
        <v>9418</v>
      </c>
      <c r="E1061">
        <v>3</v>
      </c>
      <c r="F1061" t="s">
        <v>9421</v>
      </c>
      <c r="G1061">
        <v>21</v>
      </c>
      <c r="H1061" s="5">
        <f t="shared" si="35"/>
        <v>1</v>
      </c>
      <c r="I1061" s="5" t="str">
        <f ca="1">OFFSET('Appendix E'!$G$2,MATCH(A1061,'Appendix E'!$A$3:$A$115,0),0)</f>
        <v>Yes</v>
      </c>
    </row>
    <row r="1062" spans="1:9" x14ac:dyDescent="0.25">
      <c r="A1062" t="s">
        <v>1223</v>
      </c>
      <c r="B1062" t="s">
        <v>2343</v>
      </c>
      <c r="C1062" s="5" t="s">
        <v>7632</v>
      </c>
      <c r="D1062" t="s">
        <v>9418</v>
      </c>
      <c r="E1062">
        <v>3</v>
      </c>
      <c r="F1062" t="s">
        <v>9421</v>
      </c>
      <c r="G1062">
        <v>21</v>
      </c>
      <c r="H1062" s="5">
        <f t="shared" si="35"/>
        <v>1</v>
      </c>
      <c r="I1062" s="5" t="str">
        <f ca="1">OFFSET('Appendix E'!$G$2,MATCH(A1062,'Appendix E'!$A$3:$A$115,0),0)</f>
        <v>Yes</v>
      </c>
    </row>
    <row r="1063" spans="1:9" x14ac:dyDescent="0.25">
      <c r="A1063" t="s">
        <v>1223</v>
      </c>
      <c r="B1063" t="s">
        <v>2344</v>
      </c>
      <c r="C1063" s="5" t="s">
        <v>7633</v>
      </c>
      <c r="D1063" t="s">
        <v>9418</v>
      </c>
      <c r="E1063">
        <v>3</v>
      </c>
      <c r="F1063" t="s">
        <v>9421</v>
      </c>
      <c r="G1063">
        <v>21</v>
      </c>
      <c r="H1063" s="5">
        <f t="shared" si="35"/>
        <v>1</v>
      </c>
      <c r="I1063" s="5" t="str">
        <f ca="1">OFFSET('Appendix E'!$G$2,MATCH(A1063,'Appendix E'!$A$3:$A$115,0),0)</f>
        <v>Yes</v>
      </c>
    </row>
    <row r="1064" spans="1:9" x14ac:dyDescent="0.25">
      <c r="A1064" t="s">
        <v>1223</v>
      </c>
      <c r="B1064" t="s">
        <v>2345</v>
      </c>
      <c r="C1064" s="5" t="s">
        <v>7634</v>
      </c>
      <c r="D1064" t="s">
        <v>9418</v>
      </c>
      <c r="E1064">
        <v>3</v>
      </c>
      <c r="F1064" t="s">
        <v>9421</v>
      </c>
      <c r="G1064">
        <v>21</v>
      </c>
      <c r="H1064" s="5">
        <f t="shared" si="35"/>
        <v>1</v>
      </c>
      <c r="I1064" s="5" t="str">
        <f ca="1">OFFSET('Appendix E'!$G$2,MATCH(A1064,'Appendix E'!$A$3:$A$115,0),0)</f>
        <v>Yes</v>
      </c>
    </row>
    <row r="1065" spans="1:9" x14ac:dyDescent="0.25">
      <c r="A1065" t="s">
        <v>1223</v>
      </c>
      <c r="B1065" t="s">
        <v>2346</v>
      </c>
      <c r="C1065" s="5" t="s">
        <v>7635</v>
      </c>
      <c r="D1065" t="s">
        <v>9418</v>
      </c>
      <c r="E1065">
        <v>3</v>
      </c>
      <c r="F1065" t="s">
        <v>9421</v>
      </c>
      <c r="G1065">
        <v>21</v>
      </c>
      <c r="H1065" s="5">
        <f t="shared" si="35"/>
        <v>1</v>
      </c>
      <c r="I1065" s="5" t="str">
        <f ca="1">OFFSET('Appendix E'!$G$2,MATCH(A1065,'Appendix E'!$A$3:$A$115,0),0)</f>
        <v>Yes</v>
      </c>
    </row>
    <row r="1066" spans="1:9" x14ac:dyDescent="0.25">
      <c r="A1066" t="s">
        <v>1223</v>
      </c>
      <c r="B1066" t="s">
        <v>2347</v>
      </c>
      <c r="C1066" s="5" t="s">
        <v>7242</v>
      </c>
      <c r="D1066" t="s">
        <v>9418</v>
      </c>
      <c r="E1066">
        <v>3</v>
      </c>
      <c r="F1066" t="s">
        <v>9421</v>
      </c>
      <c r="G1066">
        <v>21</v>
      </c>
      <c r="H1066" s="5">
        <f t="shared" si="35"/>
        <v>1</v>
      </c>
      <c r="I1066" s="5" t="str">
        <f ca="1">OFFSET('Appendix E'!$G$2,MATCH(A1066,'Appendix E'!$A$3:$A$115,0),0)</f>
        <v>Yes</v>
      </c>
    </row>
    <row r="1067" spans="1:9" x14ac:dyDescent="0.25">
      <c r="A1067" t="s">
        <v>1223</v>
      </c>
      <c r="B1067" t="s">
        <v>2348</v>
      </c>
      <c r="C1067" s="5" t="s">
        <v>7636</v>
      </c>
      <c r="D1067" t="s">
        <v>9418</v>
      </c>
      <c r="E1067">
        <v>3</v>
      </c>
      <c r="F1067" t="s">
        <v>9435</v>
      </c>
      <c r="G1067">
        <v>21</v>
      </c>
      <c r="H1067" s="5">
        <f t="shared" si="35"/>
        <v>1</v>
      </c>
      <c r="I1067" s="5" t="str">
        <f ca="1">OFFSET('Appendix E'!$G$2,MATCH(A1067,'Appendix E'!$A$3:$A$115,0),0)</f>
        <v>Yes</v>
      </c>
    </row>
    <row r="1068" spans="1:9" x14ac:dyDescent="0.25">
      <c r="A1068" t="s">
        <v>1223</v>
      </c>
      <c r="B1068" t="s">
        <v>2349</v>
      </c>
      <c r="C1068" s="5" t="s">
        <v>7637</v>
      </c>
      <c r="D1068" t="s">
        <v>9418</v>
      </c>
      <c r="E1068">
        <v>3</v>
      </c>
      <c r="F1068" t="s">
        <v>9436</v>
      </c>
      <c r="G1068">
        <v>27</v>
      </c>
      <c r="H1068" s="5">
        <f t="shared" si="35"/>
        <v>1</v>
      </c>
      <c r="I1068" s="5" t="str">
        <f ca="1">OFFSET('Appendix E'!$G$2,MATCH(A1068,'Appendix E'!$A$3:$A$115,0),0)</f>
        <v>Yes</v>
      </c>
    </row>
    <row r="1069" spans="1:9" x14ac:dyDescent="0.25">
      <c r="A1069" t="s">
        <v>1223</v>
      </c>
      <c r="B1069" t="s">
        <v>2350</v>
      </c>
      <c r="C1069" s="5" t="s">
        <v>7638</v>
      </c>
      <c r="D1069" t="s">
        <v>9418</v>
      </c>
      <c r="E1069">
        <v>3</v>
      </c>
      <c r="F1069" t="s">
        <v>9421</v>
      </c>
      <c r="G1069">
        <v>21</v>
      </c>
      <c r="H1069" s="5">
        <f t="shared" si="35"/>
        <v>1</v>
      </c>
      <c r="I1069" s="5" t="str">
        <f ca="1">OFFSET('Appendix E'!$G$2,MATCH(A1069,'Appendix E'!$A$3:$A$115,0),0)</f>
        <v>Yes</v>
      </c>
    </row>
    <row r="1070" spans="1:9" x14ac:dyDescent="0.25">
      <c r="A1070" t="s">
        <v>1223</v>
      </c>
      <c r="B1070" t="s">
        <v>2351</v>
      </c>
      <c r="C1070" s="5" t="s">
        <v>7639</v>
      </c>
      <c r="D1070" t="s">
        <v>9418</v>
      </c>
      <c r="E1070">
        <v>3</v>
      </c>
      <c r="F1070" t="s">
        <v>9421</v>
      </c>
      <c r="G1070">
        <v>21</v>
      </c>
      <c r="H1070" s="5">
        <f t="shared" si="35"/>
        <v>1</v>
      </c>
      <c r="I1070" s="5" t="str">
        <f ca="1">OFFSET('Appendix E'!$G$2,MATCH(A1070,'Appendix E'!$A$3:$A$115,0),0)</f>
        <v>Yes</v>
      </c>
    </row>
    <row r="1071" spans="1:9" x14ac:dyDescent="0.25">
      <c r="A1071" t="s">
        <v>1223</v>
      </c>
      <c r="B1071" t="s">
        <v>2352</v>
      </c>
      <c r="C1071" s="5" t="s">
        <v>7640</v>
      </c>
      <c r="D1071" t="s">
        <v>9418</v>
      </c>
      <c r="E1071">
        <v>3</v>
      </c>
      <c r="F1071" t="s">
        <v>9426</v>
      </c>
      <c r="G1071">
        <v>21</v>
      </c>
      <c r="H1071" s="5">
        <f t="shared" si="35"/>
        <v>1</v>
      </c>
      <c r="I1071" s="5" t="str">
        <f ca="1">OFFSET('Appendix E'!$G$2,MATCH(A1071,'Appendix E'!$A$3:$A$115,0),0)</f>
        <v>Yes</v>
      </c>
    </row>
    <row r="1072" spans="1:9" x14ac:dyDescent="0.25">
      <c r="A1072" t="s">
        <v>1223</v>
      </c>
      <c r="B1072" t="s">
        <v>2353</v>
      </c>
      <c r="C1072" s="5" t="s">
        <v>7641</v>
      </c>
      <c r="D1072" t="s">
        <v>9418</v>
      </c>
      <c r="E1072">
        <v>3</v>
      </c>
      <c r="F1072" t="s">
        <v>9426</v>
      </c>
      <c r="G1072">
        <v>21</v>
      </c>
      <c r="H1072" s="5">
        <f t="shared" si="35"/>
        <v>1</v>
      </c>
      <c r="I1072" s="5" t="str">
        <f ca="1">OFFSET('Appendix E'!$G$2,MATCH(A1072,'Appendix E'!$A$3:$A$115,0),0)</f>
        <v>Yes</v>
      </c>
    </row>
    <row r="1073" spans="1:9" x14ac:dyDescent="0.25">
      <c r="A1073" t="s">
        <v>1224</v>
      </c>
      <c r="B1073" t="s">
        <v>2354</v>
      </c>
      <c r="C1073" s="5" t="s">
        <v>7642</v>
      </c>
      <c r="D1073" t="s">
        <v>9418</v>
      </c>
      <c r="E1073">
        <v>5</v>
      </c>
      <c r="G1073">
        <v>0</v>
      </c>
      <c r="H1073" s="5" t="str">
        <f t="shared" si="35"/>
        <v/>
      </c>
      <c r="I1073" s="5" t="str">
        <f ca="1">OFFSET('Appendix E'!$G$2,MATCH(A1073,'Appendix E'!$A$3:$A$115,0),0)</f>
        <v>Yes</v>
      </c>
    </row>
    <row r="1074" spans="1:9" x14ac:dyDescent="0.25">
      <c r="A1074" t="s">
        <v>1224</v>
      </c>
      <c r="B1074" t="s">
        <v>2355</v>
      </c>
      <c r="C1074" s="5" t="s">
        <v>7643</v>
      </c>
      <c r="D1074" t="s">
        <v>9418</v>
      </c>
      <c r="E1074">
        <v>5</v>
      </c>
      <c r="G1074">
        <v>0</v>
      </c>
      <c r="H1074" s="5" t="str">
        <f t="shared" si="35"/>
        <v/>
      </c>
      <c r="I1074" s="5" t="str">
        <f ca="1">OFFSET('Appendix E'!$G$2,MATCH(A1074,'Appendix E'!$A$3:$A$115,0),0)</f>
        <v>Yes</v>
      </c>
    </row>
    <row r="1075" spans="1:9" x14ac:dyDescent="0.25">
      <c r="A1075" t="s">
        <v>1224</v>
      </c>
      <c r="B1075" t="s">
        <v>2356</v>
      </c>
      <c r="C1075" s="5" t="s">
        <v>7644</v>
      </c>
      <c r="D1075" t="s">
        <v>9418</v>
      </c>
      <c r="E1075">
        <v>5</v>
      </c>
      <c r="G1075">
        <v>0</v>
      </c>
      <c r="H1075" s="5" t="str">
        <f t="shared" si="35"/>
        <v/>
      </c>
      <c r="I1075" s="5" t="str">
        <f ca="1">OFFSET('Appendix E'!$G$2,MATCH(A1075,'Appendix E'!$A$3:$A$115,0),0)</f>
        <v>Yes</v>
      </c>
    </row>
    <row r="1076" spans="1:9" x14ac:dyDescent="0.25">
      <c r="A1076" t="s">
        <v>1224</v>
      </c>
      <c r="B1076" t="s">
        <v>2357</v>
      </c>
      <c r="C1076" s="5" t="s">
        <v>7645</v>
      </c>
      <c r="D1076" t="s">
        <v>9418</v>
      </c>
      <c r="E1076">
        <v>5</v>
      </c>
      <c r="G1076">
        <v>0</v>
      </c>
      <c r="H1076" s="5" t="str">
        <f t="shared" si="35"/>
        <v/>
      </c>
      <c r="I1076" s="5" t="str">
        <f ca="1">OFFSET('Appendix E'!$G$2,MATCH(A1076,'Appendix E'!$A$3:$A$115,0),0)</f>
        <v>Yes</v>
      </c>
    </row>
    <row r="1077" spans="1:9" x14ac:dyDescent="0.25">
      <c r="A1077" t="s">
        <v>1224</v>
      </c>
      <c r="B1077" t="s">
        <v>2358</v>
      </c>
      <c r="C1077" s="5" t="s">
        <v>7646</v>
      </c>
      <c r="D1077" t="s">
        <v>9418</v>
      </c>
      <c r="E1077">
        <v>5</v>
      </c>
      <c r="G1077">
        <v>0</v>
      </c>
      <c r="H1077" s="5" t="str">
        <f t="shared" si="35"/>
        <v/>
      </c>
      <c r="I1077" s="5" t="str">
        <f ca="1">OFFSET('Appendix E'!$G$2,MATCH(A1077,'Appendix E'!$A$3:$A$115,0),0)</f>
        <v>Yes</v>
      </c>
    </row>
    <row r="1078" spans="1:9" x14ac:dyDescent="0.25">
      <c r="A1078" t="s">
        <v>1224</v>
      </c>
      <c r="B1078" t="s">
        <v>2359</v>
      </c>
      <c r="C1078" s="5" t="s">
        <v>7647</v>
      </c>
      <c r="D1078" t="s">
        <v>9418</v>
      </c>
      <c r="E1078">
        <v>5</v>
      </c>
      <c r="G1078">
        <v>0</v>
      </c>
      <c r="H1078" s="5" t="str">
        <f t="shared" si="35"/>
        <v/>
      </c>
      <c r="I1078" s="5" t="str">
        <f ca="1">OFFSET('Appendix E'!$G$2,MATCH(A1078,'Appendix E'!$A$3:$A$115,0),0)</f>
        <v>Yes</v>
      </c>
    </row>
    <row r="1079" spans="1:9" x14ac:dyDescent="0.25">
      <c r="A1079" t="s">
        <v>1224</v>
      </c>
      <c r="B1079" t="s">
        <v>2360</v>
      </c>
      <c r="C1079" s="5" t="s">
        <v>7648</v>
      </c>
      <c r="D1079" t="s">
        <v>9418</v>
      </c>
      <c r="E1079">
        <v>5</v>
      </c>
      <c r="G1079">
        <v>0</v>
      </c>
      <c r="H1079" s="5" t="str">
        <f t="shared" si="35"/>
        <v/>
      </c>
      <c r="I1079" s="5" t="str">
        <f ca="1">OFFSET('Appendix E'!$G$2,MATCH(A1079,'Appendix E'!$A$3:$A$115,0),0)</f>
        <v>Yes</v>
      </c>
    </row>
    <row r="1080" spans="1:9" x14ac:dyDescent="0.25">
      <c r="A1080" t="s">
        <v>1224</v>
      </c>
      <c r="B1080" t="s">
        <v>2361</v>
      </c>
      <c r="C1080" s="5" t="s">
        <v>7649</v>
      </c>
      <c r="D1080" t="s">
        <v>9418</v>
      </c>
      <c r="E1080">
        <v>5</v>
      </c>
      <c r="G1080">
        <v>0</v>
      </c>
      <c r="H1080" s="5" t="str">
        <f t="shared" si="35"/>
        <v/>
      </c>
      <c r="I1080" s="5" t="str">
        <f ca="1">OFFSET('Appendix E'!$G$2,MATCH(A1080,'Appendix E'!$A$3:$A$115,0),0)</f>
        <v>Yes</v>
      </c>
    </row>
    <row r="1081" spans="1:9" x14ac:dyDescent="0.25">
      <c r="A1081" t="s">
        <v>1224</v>
      </c>
      <c r="B1081" t="s">
        <v>2362</v>
      </c>
      <c r="C1081" s="5" t="s">
        <v>7650</v>
      </c>
      <c r="D1081" t="s">
        <v>9418</v>
      </c>
      <c r="E1081">
        <v>5</v>
      </c>
      <c r="G1081">
        <v>0</v>
      </c>
      <c r="H1081" s="5" t="str">
        <f t="shared" si="35"/>
        <v/>
      </c>
      <c r="I1081" s="5" t="str">
        <f ca="1">OFFSET('Appendix E'!$G$2,MATCH(A1081,'Appendix E'!$A$3:$A$115,0),0)</f>
        <v>Yes</v>
      </c>
    </row>
    <row r="1082" spans="1:9" x14ac:dyDescent="0.25">
      <c r="A1082" t="s">
        <v>1224</v>
      </c>
      <c r="B1082" t="s">
        <v>2363</v>
      </c>
      <c r="C1082" s="5" t="s">
        <v>7651</v>
      </c>
      <c r="D1082" t="s">
        <v>9418</v>
      </c>
      <c r="E1082">
        <v>5</v>
      </c>
      <c r="G1082">
        <v>0</v>
      </c>
      <c r="H1082" s="5" t="str">
        <f t="shared" si="35"/>
        <v/>
      </c>
      <c r="I1082" s="5" t="str">
        <f ca="1">OFFSET('Appendix E'!$G$2,MATCH(A1082,'Appendix E'!$A$3:$A$115,0),0)</f>
        <v>Yes</v>
      </c>
    </row>
    <row r="1083" spans="1:9" x14ac:dyDescent="0.25">
      <c r="A1083" t="s">
        <v>1224</v>
      </c>
      <c r="B1083" t="s">
        <v>2364</v>
      </c>
      <c r="C1083" s="5" t="s">
        <v>7652</v>
      </c>
      <c r="D1083" t="s">
        <v>9418</v>
      </c>
      <c r="E1083">
        <v>5</v>
      </c>
      <c r="G1083">
        <v>0</v>
      </c>
      <c r="H1083" s="5" t="str">
        <f t="shared" si="35"/>
        <v/>
      </c>
      <c r="I1083" s="5" t="str">
        <f ca="1">OFFSET('Appendix E'!$G$2,MATCH(A1083,'Appendix E'!$A$3:$A$115,0),0)</f>
        <v>Yes</v>
      </c>
    </row>
    <row r="1084" spans="1:9" x14ac:dyDescent="0.25">
      <c r="A1084" t="s">
        <v>1224</v>
      </c>
      <c r="B1084" t="s">
        <v>2365</v>
      </c>
      <c r="C1084" s="5" t="s">
        <v>7653</v>
      </c>
      <c r="D1084" t="s">
        <v>9418</v>
      </c>
      <c r="E1084">
        <v>5</v>
      </c>
      <c r="G1084">
        <v>0</v>
      </c>
      <c r="H1084" s="5" t="str">
        <f t="shared" si="35"/>
        <v/>
      </c>
      <c r="I1084" s="5" t="str">
        <f ca="1">OFFSET('Appendix E'!$G$2,MATCH(A1084,'Appendix E'!$A$3:$A$115,0),0)</f>
        <v>Yes</v>
      </c>
    </row>
    <row r="1085" spans="1:9" x14ac:dyDescent="0.25">
      <c r="A1085" t="s">
        <v>1224</v>
      </c>
      <c r="B1085" t="s">
        <v>2366</v>
      </c>
      <c r="C1085" s="5" t="s">
        <v>7654</v>
      </c>
      <c r="D1085" t="s">
        <v>9418</v>
      </c>
      <c r="E1085">
        <v>5</v>
      </c>
      <c r="G1085">
        <v>0</v>
      </c>
      <c r="H1085" s="5" t="str">
        <f t="shared" si="35"/>
        <v/>
      </c>
      <c r="I1085" s="5" t="str">
        <f ca="1">OFFSET('Appendix E'!$G$2,MATCH(A1085,'Appendix E'!$A$3:$A$115,0),0)</f>
        <v>Yes</v>
      </c>
    </row>
    <row r="1086" spans="1:9" x14ac:dyDescent="0.25">
      <c r="A1086" t="s">
        <v>1224</v>
      </c>
      <c r="B1086" t="s">
        <v>2367</v>
      </c>
      <c r="C1086" s="5" t="s">
        <v>7655</v>
      </c>
      <c r="D1086" t="s">
        <v>9418</v>
      </c>
      <c r="E1086">
        <v>5</v>
      </c>
      <c r="G1086">
        <v>0</v>
      </c>
      <c r="H1086" s="5" t="str">
        <f t="shared" si="35"/>
        <v/>
      </c>
      <c r="I1086" s="5" t="str">
        <f ca="1">OFFSET('Appendix E'!$G$2,MATCH(A1086,'Appendix E'!$A$3:$A$115,0),0)</f>
        <v>Yes</v>
      </c>
    </row>
    <row r="1087" spans="1:9" x14ac:dyDescent="0.25">
      <c r="A1087" t="s">
        <v>1224</v>
      </c>
      <c r="B1087" t="s">
        <v>2368</v>
      </c>
      <c r="C1087" s="5" t="s">
        <v>7656</v>
      </c>
      <c r="D1087" t="s">
        <v>9418</v>
      </c>
      <c r="E1087">
        <v>5</v>
      </c>
      <c r="G1087">
        <v>0</v>
      </c>
      <c r="H1087" s="5" t="str">
        <f t="shared" si="35"/>
        <v/>
      </c>
      <c r="I1087" s="5" t="str">
        <f ca="1">OFFSET('Appendix E'!$G$2,MATCH(A1087,'Appendix E'!$A$3:$A$115,0),0)</f>
        <v>Yes</v>
      </c>
    </row>
    <row r="1088" spans="1:9" x14ac:dyDescent="0.25">
      <c r="A1088" t="s">
        <v>1224</v>
      </c>
      <c r="B1088" t="s">
        <v>2369</v>
      </c>
      <c r="C1088" s="5" t="s">
        <v>7657</v>
      </c>
      <c r="D1088" t="s">
        <v>9418</v>
      </c>
      <c r="E1088">
        <v>5</v>
      </c>
      <c r="G1088">
        <v>0</v>
      </c>
      <c r="H1088" s="5" t="str">
        <f t="shared" si="35"/>
        <v/>
      </c>
      <c r="I1088" s="5" t="str">
        <f ca="1">OFFSET('Appendix E'!$G$2,MATCH(A1088,'Appendix E'!$A$3:$A$115,0),0)</f>
        <v>Yes</v>
      </c>
    </row>
    <row r="1089" spans="1:9" x14ac:dyDescent="0.25">
      <c r="A1089" t="s">
        <v>1224</v>
      </c>
      <c r="B1089" t="s">
        <v>2370</v>
      </c>
      <c r="C1089" s="5" t="s">
        <v>7658</v>
      </c>
      <c r="D1089" t="s">
        <v>9418</v>
      </c>
      <c r="E1089">
        <v>5</v>
      </c>
      <c r="G1089">
        <v>0</v>
      </c>
      <c r="H1089" s="5" t="str">
        <f t="shared" si="35"/>
        <v/>
      </c>
      <c r="I1089" s="5" t="str">
        <f ca="1">OFFSET('Appendix E'!$G$2,MATCH(A1089,'Appendix E'!$A$3:$A$115,0),0)</f>
        <v>Yes</v>
      </c>
    </row>
    <row r="1090" spans="1:9" x14ac:dyDescent="0.25">
      <c r="A1090" t="s">
        <v>1224</v>
      </c>
      <c r="B1090" t="s">
        <v>2371</v>
      </c>
      <c r="C1090" s="5" t="s">
        <v>7659</v>
      </c>
      <c r="D1090" t="s">
        <v>9418</v>
      </c>
      <c r="E1090">
        <v>5</v>
      </c>
      <c r="G1090">
        <v>0</v>
      </c>
      <c r="H1090" s="5" t="str">
        <f t="shared" si="35"/>
        <v/>
      </c>
      <c r="I1090" s="5" t="str">
        <f ca="1">OFFSET('Appendix E'!$G$2,MATCH(A1090,'Appendix E'!$A$3:$A$115,0),0)</f>
        <v>Yes</v>
      </c>
    </row>
    <row r="1091" spans="1:9" x14ac:dyDescent="0.25">
      <c r="A1091" t="s">
        <v>1224</v>
      </c>
      <c r="B1091" t="s">
        <v>2372</v>
      </c>
      <c r="C1091" s="5" t="s">
        <v>7660</v>
      </c>
      <c r="D1091" t="s">
        <v>9418</v>
      </c>
      <c r="E1091">
        <v>5</v>
      </c>
      <c r="G1091">
        <v>0</v>
      </c>
      <c r="H1091" s="5" t="str">
        <f t="shared" si="35"/>
        <v/>
      </c>
      <c r="I1091" s="5" t="str">
        <f ca="1">OFFSET('Appendix E'!$G$2,MATCH(A1091,'Appendix E'!$A$3:$A$115,0),0)</f>
        <v>Yes</v>
      </c>
    </row>
    <row r="1092" spans="1:9" x14ac:dyDescent="0.25">
      <c r="A1092" t="s">
        <v>1224</v>
      </c>
      <c r="B1092" t="s">
        <v>2373</v>
      </c>
      <c r="C1092" s="5" t="s">
        <v>7661</v>
      </c>
      <c r="D1092" t="s">
        <v>9418</v>
      </c>
      <c r="E1092">
        <v>5</v>
      </c>
      <c r="G1092">
        <v>0</v>
      </c>
      <c r="H1092" s="5" t="str">
        <f t="shared" ref="H1092:H1155" si="36">IF(F1092&lt;&gt;"",1,"")</f>
        <v/>
      </c>
      <c r="I1092" s="5" t="str">
        <f ca="1">OFFSET('Appendix E'!$G$2,MATCH(A1092,'Appendix E'!$A$3:$A$115,0),0)</f>
        <v>Yes</v>
      </c>
    </row>
    <row r="1093" spans="1:9" x14ac:dyDescent="0.25">
      <c r="A1093" t="s">
        <v>1224</v>
      </c>
      <c r="B1093" t="s">
        <v>2374</v>
      </c>
      <c r="C1093" s="5" t="s">
        <v>7662</v>
      </c>
      <c r="D1093" t="s">
        <v>9418</v>
      </c>
      <c r="E1093">
        <v>5</v>
      </c>
      <c r="G1093">
        <v>0</v>
      </c>
      <c r="H1093" s="5" t="str">
        <f t="shared" si="36"/>
        <v/>
      </c>
      <c r="I1093" s="5" t="str">
        <f ca="1">OFFSET('Appendix E'!$G$2,MATCH(A1093,'Appendix E'!$A$3:$A$115,0),0)</f>
        <v>Yes</v>
      </c>
    </row>
    <row r="1094" spans="1:9" x14ac:dyDescent="0.25">
      <c r="A1094" t="s">
        <v>1224</v>
      </c>
      <c r="B1094" t="s">
        <v>2375</v>
      </c>
      <c r="C1094" s="5" t="s">
        <v>7663</v>
      </c>
      <c r="D1094" t="s">
        <v>9418</v>
      </c>
      <c r="E1094">
        <v>5</v>
      </c>
      <c r="G1094">
        <v>0</v>
      </c>
      <c r="H1094" s="5" t="str">
        <f t="shared" si="36"/>
        <v/>
      </c>
      <c r="I1094" s="5" t="str">
        <f ca="1">OFFSET('Appendix E'!$G$2,MATCH(A1094,'Appendix E'!$A$3:$A$115,0),0)</f>
        <v>Yes</v>
      </c>
    </row>
    <row r="1095" spans="1:9" x14ac:dyDescent="0.25">
      <c r="A1095" t="s">
        <v>1224</v>
      </c>
      <c r="B1095" t="s">
        <v>2376</v>
      </c>
      <c r="C1095" s="5" t="s">
        <v>7664</v>
      </c>
      <c r="D1095" t="s">
        <v>9418</v>
      </c>
      <c r="E1095">
        <v>5</v>
      </c>
      <c r="G1095">
        <v>0</v>
      </c>
      <c r="H1095" s="5" t="str">
        <f t="shared" si="36"/>
        <v/>
      </c>
      <c r="I1095" s="5" t="str">
        <f ca="1">OFFSET('Appendix E'!$G$2,MATCH(A1095,'Appendix E'!$A$3:$A$115,0),0)</f>
        <v>Yes</v>
      </c>
    </row>
    <row r="1096" spans="1:9" x14ac:dyDescent="0.25">
      <c r="A1096" t="s">
        <v>1224</v>
      </c>
      <c r="B1096" t="s">
        <v>2377</v>
      </c>
      <c r="C1096" s="5" t="s">
        <v>7665</v>
      </c>
      <c r="D1096" t="s">
        <v>9418</v>
      </c>
      <c r="E1096">
        <v>5</v>
      </c>
      <c r="G1096">
        <v>0</v>
      </c>
      <c r="H1096" s="5" t="str">
        <f t="shared" si="36"/>
        <v/>
      </c>
      <c r="I1096" s="5" t="str">
        <f ca="1">OFFSET('Appendix E'!$G$2,MATCH(A1096,'Appendix E'!$A$3:$A$115,0),0)</f>
        <v>Yes</v>
      </c>
    </row>
    <row r="1097" spans="1:9" x14ac:dyDescent="0.25">
      <c r="A1097" t="s">
        <v>1224</v>
      </c>
      <c r="B1097" t="s">
        <v>2378</v>
      </c>
      <c r="C1097" s="5" t="s">
        <v>7666</v>
      </c>
      <c r="D1097" t="s">
        <v>9418</v>
      </c>
      <c r="E1097">
        <v>5</v>
      </c>
      <c r="G1097">
        <v>0</v>
      </c>
      <c r="H1097" s="5" t="str">
        <f t="shared" si="36"/>
        <v/>
      </c>
      <c r="I1097" s="5" t="str">
        <f ca="1">OFFSET('Appendix E'!$G$2,MATCH(A1097,'Appendix E'!$A$3:$A$115,0),0)</f>
        <v>Yes</v>
      </c>
    </row>
    <row r="1098" spans="1:9" x14ac:dyDescent="0.25">
      <c r="A1098" t="s">
        <v>1224</v>
      </c>
      <c r="B1098" t="s">
        <v>2379</v>
      </c>
      <c r="C1098" s="5" t="s">
        <v>7667</v>
      </c>
      <c r="D1098" t="s">
        <v>9418</v>
      </c>
      <c r="E1098">
        <v>5</v>
      </c>
      <c r="G1098">
        <v>0</v>
      </c>
      <c r="H1098" s="5" t="str">
        <f t="shared" si="36"/>
        <v/>
      </c>
      <c r="I1098" s="5" t="str">
        <f ca="1">OFFSET('Appendix E'!$G$2,MATCH(A1098,'Appendix E'!$A$3:$A$115,0),0)</f>
        <v>Yes</v>
      </c>
    </row>
    <row r="1099" spans="1:9" x14ac:dyDescent="0.25">
      <c r="A1099" t="s">
        <v>1224</v>
      </c>
      <c r="B1099" t="s">
        <v>2380</v>
      </c>
      <c r="C1099" s="5" t="s">
        <v>7668</v>
      </c>
      <c r="D1099" t="s">
        <v>9418</v>
      </c>
      <c r="E1099">
        <v>5</v>
      </c>
      <c r="G1099">
        <v>0</v>
      </c>
      <c r="H1099" s="5" t="str">
        <f t="shared" si="36"/>
        <v/>
      </c>
      <c r="I1099" s="5" t="str">
        <f ca="1">OFFSET('Appendix E'!$G$2,MATCH(A1099,'Appendix E'!$A$3:$A$115,0),0)</f>
        <v>Yes</v>
      </c>
    </row>
    <row r="1100" spans="1:9" x14ac:dyDescent="0.25">
      <c r="A1100" t="s">
        <v>1224</v>
      </c>
      <c r="B1100" t="s">
        <v>2381</v>
      </c>
      <c r="C1100" s="5" t="s">
        <v>7669</v>
      </c>
      <c r="D1100" t="s">
        <v>9418</v>
      </c>
      <c r="E1100">
        <v>5</v>
      </c>
      <c r="G1100">
        <v>0</v>
      </c>
      <c r="H1100" s="5" t="str">
        <f t="shared" si="36"/>
        <v/>
      </c>
      <c r="I1100" s="5" t="str">
        <f ca="1">OFFSET('Appendix E'!$G$2,MATCH(A1100,'Appendix E'!$A$3:$A$115,0),0)</f>
        <v>Yes</v>
      </c>
    </row>
    <row r="1101" spans="1:9" x14ac:dyDescent="0.25">
      <c r="A1101" t="s">
        <v>1224</v>
      </c>
      <c r="B1101" t="s">
        <v>2382</v>
      </c>
      <c r="C1101" s="5" t="s">
        <v>7670</v>
      </c>
      <c r="D1101" t="s">
        <v>9418</v>
      </c>
      <c r="E1101">
        <v>5</v>
      </c>
      <c r="G1101">
        <v>0</v>
      </c>
      <c r="H1101" s="5" t="str">
        <f t="shared" si="36"/>
        <v/>
      </c>
      <c r="I1101" s="5" t="str">
        <f ca="1">OFFSET('Appendix E'!$G$2,MATCH(A1101,'Appendix E'!$A$3:$A$115,0),0)</f>
        <v>Yes</v>
      </c>
    </row>
    <row r="1102" spans="1:9" x14ac:dyDescent="0.25">
      <c r="A1102" t="s">
        <v>1224</v>
      </c>
      <c r="B1102" t="s">
        <v>2383</v>
      </c>
      <c r="C1102" s="5" t="s">
        <v>7671</v>
      </c>
      <c r="D1102" t="s">
        <v>9418</v>
      </c>
      <c r="E1102">
        <v>5</v>
      </c>
      <c r="G1102">
        <v>0</v>
      </c>
      <c r="H1102" s="5" t="str">
        <f t="shared" si="36"/>
        <v/>
      </c>
      <c r="I1102" s="5" t="str">
        <f ca="1">OFFSET('Appendix E'!$G$2,MATCH(A1102,'Appendix E'!$A$3:$A$115,0),0)</f>
        <v>Yes</v>
      </c>
    </row>
    <row r="1103" spans="1:9" x14ac:dyDescent="0.25">
      <c r="A1103" t="s">
        <v>1224</v>
      </c>
      <c r="B1103" t="s">
        <v>2384</v>
      </c>
      <c r="C1103" s="5" t="s">
        <v>7672</v>
      </c>
      <c r="D1103" t="s">
        <v>9418</v>
      </c>
      <c r="E1103">
        <v>5</v>
      </c>
      <c r="G1103">
        <v>0</v>
      </c>
      <c r="H1103" s="5" t="str">
        <f t="shared" si="36"/>
        <v/>
      </c>
      <c r="I1103" s="5" t="str">
        <f ca="1">OFFSET('Appendix E'!$G$2,MATCH(A1103,'Appendix E'!$A$3:$A$115,0),0)</f>
        <v>Yes</v>
      </c>
    </row>
    <row r="1104" spans="1:9" x14ac:dyDescent="0.25">
      <c r="A1104" t="s">
        <v>1224</v>
      </c>
      <c r="B1104" t="s">
        <v>2385</v>
      </c>
      <c r="C1104" s="5" t="s">
        <v>7673</v>
      </c>
      <c r="D1104" t="s">
        <v>9418</v>
      </c>
      <c r="E1104">
        <v>5</v>
      </c>
      <c r="G1104">
        <v>0</v>
      </c>
      <c r="H1104" s="5" t="str">
        <f t="shared" si="36"/>
        <v/>
      </c>
      <c r="I1104" s="5" t="str">
        <f ca="1">OFFSET('Appendix E'!$G$2,MATCH(A1104,'Appendix E'!$A$3:$A$115,0),0)</f>
        <v>Yes</v>
      </c>
    </row>
    <row r="1105" spans="1:9" x14ac:dyDescent="0.25">
      <c r="A1105" t="s">
        <v>1224</v>
      </c>
      <c r="B1105" t="s">
        <v>2386</v>
      </c>
      <c r="C1105" s="5" t="s">
        <v>7674</v>
      </c>
      <c r="D1105" t="s">
        <v>9418</v>
      </c>
      <c r="E1105">
        <v>5</v>
      </c>
      <c r="G1105">
        <v>0</v>
      </c>
      <c r="H1105" s="5" t="str">
        <f t="shared" si="36"/>
        <v/>
      </c>
      <c r="I1105" s="5" t="str">
        <f ca="1">OFFSET('Appendix E'!$G$2,MATCH(A1105,'Appendix E'!$A$3:$A$115,0),0)</f>
        <v>Yes</v>
      </c>
    </row>
    <row r="1106" spans="1:9" x14ac:dyDescent="0.25">
      <c r="A1106" t="s">
        <v>1224</v>
      </c>
      <c r="B1106" t="s">
        <v>2387</v>
      </c>
      <c r="C1106" s="5" t="s">
        <v>7675</v>
      </c>
      <c r="D1106" t="s">
        <v>9418</v>
      </c>
      <c r="E1106">
        <v>5</v>
      </c>
      <c r="G1106">
        <v>0</v>
      </c>
      <c r="H1106" s="5" t="str">
        <f t="shared" si="36"/>
        <v/>
      </c>
      <c r="I1106" s="5" t="str">
        <f ca="1">OFFSET('Appendix E'!$G$2,MATCH(A1106,'Appendix E'!$A$3:$A$115,0),0)</f>
        <v>Yes</v>
      </c>
    </row>
    <row r="1107" spans="1:9" x14ac:dyDescent="0.25">
      <c r="A1107" t="s">
        <v>1224</v>
      </c>
      <c r="B1107" t="s">
        <v>2388</v>
      </c>
      <c r="C1107" s="5" t="s">
        <v>7676</v>
      </c>
      <c r="D1107" t="s">
        <v>9418</v>
      </c>
      <c r="E1107">
        <v>5</v>
      </c>
      <c r="G1107">
        <v>0</v>
      </c>
      <c r="H1107" s="5" t="str">
        <f t="shared" si="36"/>
        <v/>
      </c>
      <c r="I1107" s="5" t="str">
        <f ca="1">OFFSET('Appendix E'!$G$2,MATCH(A1107,'Appendix E'!$A$3:$A$115,0),0)</f>
        <v>Yes</v>
      </c>
    </row>
    <row r="1108" spans="1:9" x14ac:dyDescent="0.25">
      <c r="A1108" t="s">
        <v>1224</v>
      </c>
      <c r="B1108" t="s">
        <v>2389</v>
      </c>
      <c r="C1108" s="5" t="s">
        <v>7677</v>
      </c>
      <c r="D1108" t="s">
        <v>9418</v>
      </c>
      <c r="E1108">
        <v>5</v>
      </c>
      <c r="G1108">
        <v>0</v>
      </c>
      <c r="H1108" s="5" t="str">
        <f t="shared" si="36"/>
        <v/>
      </c>
      <c r="I1108" s="5" t="str">
        <f ca="1">OFFSET('Appendix E'!$G$2,MATCH(A1108,'Appendix E'!$A$3:$A$115,0),0)</f>
        <v>Yes</v>
      </c>
    </row>
    <row r="1109" spans="1:9" x14ac:dyDescent="0.25">
      <c r="A1109" t="s">
        <v>1224</v>
      </c>
      <c r="B1109" t="s">
        <v>2390</v>
      </c>
      <c r="C1109" s="5" t="s">
        <v>7678</v>
      </c>
      <c r="D1109" t="s">
        <v>9418</v>
      </c>
      <c r="E1109">
        <v>5</v>
      </c>
      <c r="G1109">
        <v>0</v>
      </c>
      <c r="H1109" s="5" t="str">
        <f t="shared" si="36"/>
        <v/>
      </c>
      <c r="I1109" s="5" t="str">
        <f ca="1">OFFSET('Appendix E'!$G$2,MATCH(A1109,'Appendix E'!$A$3:$A$115,0),0)</f>
        <v>Yes</v>
      </c>
    </row>
    <row r="1110" spans="1:9" x14ac:dyDescent="0.25">
      <c r="A1110" t="s">
        <v>1224</v>
      </c>
      <c r="B1110" t="s">
        <v>2391</v>
      </c>
      <c r="C1110" s="5" t="s">
        <v>7679</v>
      </c>
      <c r="D1110" t="s">
        <v>9418</v>
      </c>
      <c r="E1110">
        <v>5</v>
      </c>
      <c r="G1110">
        <v>0</v>
      </c>
      <c r="H1110" s="5" t="str">
        <f t="shared" si="36"/>
        <v/>
      </c>
      <c r="I1110" s="5" t="str">
        <f ca="1">OFFSET('Appendix E'!$G$2,MATCH(A1110,'Appendix E'!$A$3:$A$115,0),0)</f>
        <v>Yes</v>
      </c>
    </row>
    <row r="1111" spans="1:9" x14ac:dyDescent="0.25">
      <c r="A1111" t="s">
        <v>1224</v>
      </c>
      <c r="B1111" t="s">
        <v>2392</v>
      </c>
      <c r="C1111" s="5" t="s">
        <v>7680</v>
      </c>
      <c r="D1111" t="s">
        <v>9418</v>
      </c>
      <c r="E1111">
        <v>5</v>
      </c>
      <c r="G1111">
        <v>0</v>
      </c>
      <c r="H1111" s="5" t="str">
        <f t="shared" si="36"/>
        <v/>
      </c>
      <c r="I1111" s="5" t="str">
        <f ca="1">OFFSET('Appendix E'!$G$2,MATCH(A1111,'Appendix E'!$A$3:$A$115,0),0)</f>
        <v>Yes</v>
      </c>
    </row>
    <row r="1112" spans="1:9" x14ac:dyDescent="0.25">
      <c r="A1112" t="s">
        <v>1224</v>
      </c>
      <c r="B1112" t="s">
        <v>2393</v>
      </c>
      <c r="C1112" s="5" t="s">
        <v>7681</v>
      </c>
      <c r="D1112" t="s">
        <v>9418</v>
      </c>
      <c r="E1112">
        <v>5</v>
      </c>
      <c r="G1112">
        <v>0</v>
      </c>
      <c r="H1112" s="5" t="str">
        <f t="shared" si="36"/>
        <v/>
      </c>
      <c r="I1112" s="5" t="str">
        <f ca="1">OFFSET('Appendix E'!$G$2,MATCH(A1112,'Appendix E'!$A$3:$A$115,0),0)</f>
        <v>Yes</v>
      </c>
    </row>
    <row r="1113" spans="1:9" x14ac:dyDescent="0.25">
      <c r="A1113" t="s">
        <v>1224</v>
      </c>
      <c r="B1113" t="s">
        <v>2394</v>
      </c>
      <c r="C1113" s="5" t="s">
        <v>7682</v>
      </c>
      <c r="D1113" t="s">
        <v>9418</v>
      </c>
      <c r="E1113">
        <v>5</v>
      </c>
      <c r="G1113">
        <v>0</v>
      </c>
      <c r="H1113" s="5" t="str">
        <f t="shared" si="36"/>
        <v/>
      </c>
      <c r="I1113" s="5" t="str">
        <f ca="1">OFFSET('Appendix E'!$G$2,MATCH(A1113,'Appendix E'!$A$3:$A$115,0),0)</f>
        <v>Yes</v>
      </c>
    </row>
    <row r="1114" spans="1:9" x14ac:dyDescent="0.25">
      <c r="A1114" t="s">
        <v>1224</v>
      </c>
      <c r="B1114" t="s">
        <v>2395</v>
      </c>
      <c r="C1114" s="5" t="s">
        <v>7683</v>
      </c>
      <c r="D1114" t="s">
        <v>9418</v>
      </c>
      <c r="E1114">
        <v>5</v>
      </c>
      <c r="G1114">
        <v>0</v>
      </c>
      <c r="H1114" s="5" t="str">
        <f t="shared" si="36"/>
        <v/>
      </c>
      <c r="I1114" s="5" t="str">
        <f ca="1">OFFSET('Appendix E'!$G$2,MATCH(A1114,'Appendix E'!$A$3:$A$115,0),0)</f>
        <v>Yes</v>
      </c>
    </row>
    <row r="1115" spans="1:9" x14ac:dyDescent="0.25">
      <c r="A1115" t="s">
        <v>1224</v>
      </c>
      <c r="B1115" t="s">
        <v>2396</v>
      </c>
      <c r="C1115" s="5" t="s">
        <v>7684</v>
      </c>
      <c r="D1115" t="s">
        <v>9418</v>
      </c>
      <c r="E1115">
        <v>5</v>
      </c>
      <c r="G1115">
        <v>0</v>
      </c>
      <c r="H1115" s="5" t="str">
        <f t="shared" si="36"/>
        <v/>
      </c>
      <c r="I1115" s="5" t="str">
        <f ca="1">OFFSET('Appendix E'!$G$2,MATCH(A1115,'Appendix E'!$A$3:$A$115,0),0)</f>
        <v>Yes</v>
      </c>
    </row>
    <row r="1116" spans="1:9" x14ac:dyDescent="0.25">
      <c r="A1116" t="s">
        <v>1224</v>
      </c>
      <c r="B1116" t="s">
        <v>2397</v>
      </c>
      <c r="C1116" s="5" t="s">
        <v>7685</v>
      </c>
      <c r="D1116" t="s">
        <v>9418</v>
      </c>
      <c r="E1116">
        <v>5</v>
      </c>
      <c r="G1116">
        <v>0</v>
      </c>
      <c r="H1116" s="5" t="str">
        <f t="shared" si="36"/>
        <v/>
      </c>
      <c r="I1116" s="5" t="str">
        <f ca="1">OFFSET('Appendix E'!$G$2,MATCH(A1116,'Appendix E'!$A$3:$A$115,0),0)</f>
        <v>Yes</v>
      </c>
    </row>
    <row r="1117" spans="1:9" x14ac:dyDescent="0.25">
      <c r="A1117" t="s">
        <v>1224</v>
      </c>
      <c r="B1117" t="s">
        <v>2398</v>
      </c>
      <c r="C1117" s="5" t="s">
        <v>7686</v>
      </c>
      <c r="D1117" t="s">
        <v>9418</v>
      </c>
      <c r="E1117">
        <v>5</v>
      </c>
      <c r="G1117">
        <v>0</v>
      </c>
      <c r="H1117" s="5" t="str">
        <f t="shared" si="36"/>
        <v/>
      </c>
      <c r="I1117" s="5" t="str">
        <f ca="1">OFFSET('Appendix E'!$G$2,MATCH(A1117,'Appendix E'!$A$3:$A$115,0),0)</f>
        <v>Yes</v>
      </c>
    </row>
    <row r="1118" spans="1:9" x14ac:dyDescent="0.25">
      <c r="A1118" t="s">
        <v>1224</v>
      </c>
      <c r="B1118" t="s">
        <v>2399</v>
      </c>
      <c r="C1118" s="5" t="s">
        <v>7687</v>
      </c>
      <c r="D1118" t="s">
        <v>9418</v>
      </c>
      <c r="E1118">
        <v>5</v>
      </c>
      <c r="G1118">
        <v>0</v>
      </c>
      <c r="H1118" s="5" t="str">
        <f t="shared" si="36"/>
        <v/>
      </c>
      <c r="I1118" s="5" t="str">
        <f ca="1">OFFSET('Appendix E'!$G$2,MATCH(A1118,'Appendix E'!$A$3:$A$115,0),0)</f>
        <v>Yes</v>
      </c>
    </row>
    <row r="1119" spans="1:9" x14ac:dyDescent="0.25">
      <c r="A1119" t="s">
        <v>1224</v>
      </c>
      <c r="B1119" t="s">
        <v>2400</v>
      </c>
      <c r="C1119" s="5" t="s">
        <v>7688</v>
      </c>
      <c r="D1119" t="s">
        <v>9418</v>
      </c>
      <c r="E1119">
        <v>5</v>
      </c>
      <c r="G1119">
        <v>0</v>
      </c>
      <c r="H1119" s="5" t="str">
        <f t="shared" si="36"/>
        <v/>
      </c>
      <c r="I1119" s="5" t="str">
        <f ca="1">OFFSET('Appendix E'!$G$2,MATCH(A1119,'Appendix E'!$A$3:$A$115,0),0)</f>
        <v>Yes</v>
      </c>
    </row>
    <row r="1120" spans="1:9" x14ac:dyDescent="0.25">
      <c r="A1120" t="s">
        <v>1224</v>
      </c>
      <c r="B1120" t="s">
        <v>2401</v>
      </c>
      <c r="C1120" s="5" t="s">
        <v>7689</v>
      </c>
      <c r="D1120" t="s">
        <v>9418</v>
      </c>
      <c r="E1120">
        <v>5</v>
      </c>
      <c r="G1120">
        <v>0</v>
      </c>
      <c r="H1120" s="5" t="str">
        <f t="shared" si="36"/>
        <v/>
      </c>
      <c r="I1120" s="5" t="str">
        <f ca="1">OFFSET('Appendix E'!$G$2,MATCH(A1120,'Appendix E'!$A$3:$A$115,0),0)</f>
        <v>Yes</v>
      </c>
    </row>
    <row r="1121" spans="1:9" x14ac:dyDescent="0.25">
      <c r="A1121" t="s">
        <v>1224</v>
      </c>
      <c r="B1121" t="s">
        <v>2402</v>
      </c>
      <c r="C1121" s="5" t="s">
        <v>7690</v>
      </c>
      <c r="D1121" t="s">
        <v>9418</v>
      </c>
      <c r="E1121">
        <v>5</v>
      </c>
      <c r="G1121">
        <v>0</v>
      </c>
      <c r="H1121" s="5" t="str">
        <f t="shared" si="36"/>
        <v/>
      </c>
      <c r="I1121" s="5" t="str">
        <f ca="1">OFFSET('Appendix E'!$G$2,MATCH(A1121,'Appendix E'!$A$3:$A$115,0),0)</f>
        <v>Yes</v>
      </c>
    </row>
    <row r="1122" spans="1:9" x14ac:dyDescent="0.25">
      <c r="A1122" t="s">
        <v>1224</v>
      </c>
      <c r="B1122" t="s">
        <v>2403</v>
      </c>
      <c r="C1122" s="5" t="s">
        <v>7691</v>
      </c>
      <c r="D1122" t="s">
        <v>9418</v>
      </c>
      <c r="E1122">
        <v>5</v>
      </c>
      <c r="G1122">
        <v>0</v>
      </c>
      <c r="H1122" s="5" t="str">
        <f t="shared" si="36"/>
        <v/>
      </c>
      <c r="I1122" s="5" t="str">
        <f ca="1">OFFSET('Appendix E'!$G$2,MATCH(A1122,'Appendix E'!$A$3:$A$115,0),0)</f>
        <v>Yes</v>
      </c>
    </row>
    <row r="1123" spans="1:9" x14ac:dyDescent="0.25">
      <c r="A1123" t="s">
        <v>1224</v>
      </c>
      <c r="B1123" t="s">
        <v>2404</v>
      </c>
      <c r="C1123" s="5" t="s">
        <v>7692</v>
      </c>
      <c r="D1123" t="s">
        <v>9418</v>
      </c>
      <c r="E1123">
        <v>5</v>
      </c>
      <c r="G1123">
        <v>0</v>
      </c>
      <c r="H1123" s="5" t="str">
        <f t="shared" si="36"/>
        <v/>
      </c>
      <c r="I1123" s="5" t="str">
        <f ca="1">OFFSET('Appendix E'!$G$2,MATCH(A1123,'Appendix E'!$A$3:$A$115,0),0)</f>
        <v>Yes</v>
      </c>
    </row>
    <row r="1124" spans="1:9" x14ac:dyDescent="0.25">
      <c r="A1124" t="s">
        <v>1224</v>
      </c>
      <c r="B1124" t="s">
        <v>2405</v>
      </c>
      <c r="C1124" s="5" t="s">
        <v>7693</v>
      </c>
      <c r="D1124" t="s">
        <v>9418</v>
      </c>
      <c r="E1124">
        <v>5</v>
      </c>
      <c r="G1124">
        <v>0</v>
      </c>
      <c r="H1124" s="5" t="str">
        <f t="shared" si="36"/>
        <v/>
      </c>
      <c r="I1124" s="5" t="str">
        <f ca="1">OFFSET('Appendix E'!$G$2,MATCH(A1124,'Appendix E'!$A$3:$A$115,0),0)</f>
        <v>Yes</v>
      </c>
    </row>
    <row r="1125" spans="1:9" x14ac:dyDescent="0.25">
      <c r="A1125" t="s">
        <v>1224</v>
      </c>
      <c r="B1125" t="s">
        <v>2406</v>
      </c>
      <c r="C1125" s="5" t="s">
        <v>7694</v>
      </c>
      <c r="D1125" t="s">
        <v>9418</v>
      </c>
      <c r="E1125">
        <v>5</v>
      </c>
      <c r="G1125">
        <v>0</v>
      </c>
      <c r="H1125" s="5" t="str">
        <f t="shared" si="36"/>
        <v/>
      </c>
      <c r="I1125" s="5" t="str">
        <f ca="1">OFFSET('Appendix E'!$G$2,MATCH(A1125,'Appendix E'!$A$3:$A$115,0),0)</f>
        <v>Yes</v>
      </c>
    </row>
    <row r="1126" spans="1:9" x14ac:dyDescent="0.25">
      <c r="A1126" t="s">
        <v>1224</v>
      </c>
      <c r="B1126" t="s">
        <v>2407</v>
      </c>
      <c r="C1126" s="5" t="s">
        <v>7695</v>
      </c>
      <c r="D1126" t="s">
        <v>9418</v>
      </c>
      <c r="E1126">
        <v>5</v>
      </c>
      <c r="G1126">
        <v>0</v>
      </c>
      <c r="H1126" s="5" t="str">
        <f t="shared" si="36"/>
        <v/>
      </c>
      <c r="I1126" s="5" t="str">
        <f ca="1">OFFSET('Appendix E'!$G$2,MATCH(A1126,'Appendix E'!$A$3:$A$115,0),0)</f>
        <v>Yes</v>
      </c>
    </row>
    <row r="1127" spans="1:9" x14ac:dyDescent="0.25">
      <c r="A1127" t="s">
        <v>1224</v>
      </c>
      <c r="B1127" t="s">
        <v>2408</v>
      </c>
      <c r="C1127" s="5" t="s">
        <v>7696</v>
      </c>
      <c r="D1127" t="s">
        <v>9418</v>
      </c>
      <c r="E1127">
        <v>5</v>
      </c>
      <c r="G1127">
        <v>0</v>
      </c>
      <c r="H1127" s="5" t="str">
        <f t="shared" si="36"/>
        <v/>
      </c>
      <c r="I1127" s="5" t="str">
        <f ca="1">OFFSET('Appendix E'!$G$2,MATCH(A1127,'Appendix E'!$A$3:$A$115,0),0)</f>
        <v>Yes</v>
      </c>
    </row>
    <row r="1128" spans="1:9" x14ac:dyDescent="0.25">
      <c r="A1128" t="s">
        <v>1224</v>
      </c>
      <c r="B1128" t="s">
        <v>2409</v>
      </c>
      <c r="C1128" s="5" t="s">
        <v>7697</v>
      </c>
      <c r="D1128" t="s">
        <v>9418</v>
      </c>
      <c r="E1128">
        <v>5</v>
      </c>
      <c r="G1128">
        <v>0</v>
      </c>
      <c r="H1128" s="5" t="str">
        <f t="shared" si="36"/>
        <v/>
      </c>
      <c r="I1128" s="5" t="str">
        <f ca="1">OFFSET('Appendix E'!$G$2,MATCH(A1128,'Appendix E'!$A$3:$A$115,0),0)</f>
        <v>Yes</v>
      </c>
    </row>
    <row r="1129" spans="1:9" x14ac:dyDescent="0.25">
      <c r="A1129" t="s">
        <v>1224</v>
      </c>
      <c r="B1129" t="s">
        <v>2410</v>
      </c>
      <c r="C1129" s="5" t="s">
        <v>7698</v>
      </c>
      <c r="D1129" t="s">
        <v>9418</v>
      </c>
      <c r="E1129">
        <v>5</v>
      </c>
      <c r="G1129">
        <v>0</v>
      </c>
      <c r="H1129" s="5" t="str">
        <f t="shared" si="36"/>
        <v/>
      </c>
      <c r="I1129" s="5" t="str">
        <f ca="1">OFFSET('Appendix E'!$G$2,MATCH(A1129,'Appendix E'!$A$3:$A$115,0),0)</f>
        <v>Yes</v>
      </c>
    </row>
    <row r="1130" spans="1:9" x14ac:dyDescent="0.25">
      <c r="A1130" t="s">
        <v>1224</v>
      </c>
      <c r="B1130" t="s">
        <v>2411</v>
      </c>
      <c r="C1130" s="5" t="s">
        <v>7699</v>
      </c>
      <c r="D1130" t="s">
        <v>9418</v>
      </c>
      <c r="E1130">
        <v>5</v>
      </c>
      <c r="G1130">
        <v>0</v>
      </c>
      <c r="H1130" s="5" t="str">
        <f t="shared" si="36"/>
        <v/>
      </c>
      <c r="I1130" s="5" t="str">
        <f ca="1">OFFSET('Appendix E'!$G$2,MATCH(A1130,'Appendix E'!$A$3:$A$115,0),0)</f>
        <v>Yes</v>
      </c>
    </row>
    <row r="1131" spans="1:9" x14ac:dyDescent="0.25">
      <c r="A1131" t="s">
        <v>1224</v>
      </c>
      <c r="B1131" t="s">
        <v>2412</v>
      </c>
      <c r="C1131" s="5" t="s">
        <v>7700</v>
      </c>
      <c r="D1131" t="s">
        <v>9418</v>
      </c>
      <c r="E1131">
        <v>5</v>
      </c>
      <c r="G1131">
        <v>0</v>
      </c>
      <c r="H1131" s="5" t="str">
        <f t="shared" si="36"/>
        <v/>
      </c>
      <c r="I1131" s="5" t="str">
        <f ca="1">OFFSET('Appendix E'!$G$2,MATCH(A1131,'Appendix E'!$A$3:$A$115,0),0)</f>
        <v>Yes</v>
      </c>
    </row>
    <row r="1132" spans="1:9" x14ac:dyDescent="0.25">
      <c r="A1132" t="s">
        <v>1224</v>
      </c>
      <c r="B1132" t="s">
        <v>2413</v>
      </c>
      <c r="C1132" s="5" t="s">
        <v>7701</v>
      </c>
      <c r="D1132" t="s">
        <v>9418</v>
      </c>
      <c r="E1132">
        <v>5</v>
      </c>
      <c r="G1132">
        <v>0</v>
      </c>
      <c r="H1132" s="5" t="str">
        <f t="shared" si="36"/>
        <v/>
      </c>
      <c r="I1132" s="5" t="str">
        <f ca="1">OFFSET('Appendix E'!$G$2,MATCH(A1132,'Appendix E'!$A$3:$A$115,0),0)</f>
        <v>Yes</v>
      </c>
    </row>
    <row r="1133" spans="1:9" x14ac:dyDescent="0.25">
      <c r="A1133" t="s">
        <v>1224</v>
      </c>
      <c r="B1133" t="s">
        <v>2414</v>
      </c>
      <c r="C1133" s="5" t="s">
        <v>7702</v>
      </c>
      <c r="D1133" t="s">
        <v>9418</v>
      </c>
      <c r="E1133">
        <v>5</v>
      </c>
      <c r="G1133">
        <v>0</v>
      </c>
      <c r="H1133" s="5" t="str">
        <f t="shared" si="36"/>
        <v/>
      </c>
      <c r="I1133" s="5" t="str">
        <f ca="1">OFFSET('Appendix E'!$G$2,MATCH(A1133,'Appendix E'!$A$3:$A$115,0),0)</f>
        <v>Yes</v>
      </c>
    </row>
    <row r="1134" spans="1:9" x14ac:dyDescent="0.25">
      <c r="A1134" t="s">
        <v>1224</v>
      </c>
      <c r="B1134" t="s">
        <v>2415</v>
      </c>
      <c r="C1134" s="5" t="s">
        <v>7703</v>
      </c>
      <c r="D1134" t="s">
        <v>9418</v>
      </c>
      <c r="E1134">
        <v>5</v>
      </c>
      <c r="G1134">
        <v>0</v>
      </c>
      <c r="H1134" s="5" t="str">
        <f t="shared" si="36"/>
        <v/>
      </c>
      <c r="I1134" s="5" t="str">
        <f ca="1">OFFSET('Appendix E'!$G$2,MATCH(A1134,'Appendix E'!$A$3:$A$115,0),0)</f>
        <v>Yes</v>
      </c>
    </row>
    <row r="1135" spans="1:9" x14ac:dyDescent="0.25">
      <c r="A1135" t="s">
        <v>1224</v>
      </c>
      <c r="B1135" t="s">
        <v>2416</v>
      </c>
      <c r="C1135" s="5" t="s">
        <v>7704</v>
      </c>
      <c r="D1135" t="s">
        <v>9418</v>
      </c>
      <c r="E1135">
        <v>5</v>
      </c>
      <c r="G1135">
        <v>0</v>
      </c>
      <c r="H1135" s="5" t="str">
        <f t="shared" si="36"/>
        <v/>
      </c>
      <c r="I1135" s="5" t="str">
        <f ca="1">OFFSET('Appendix E'!$G$2,MATCH(A1135,'Appendix E'!$A$3:$A$115,0),0)</f>
        <v>Yes</v>
      </c>
    </row>
    <row r="1136" spans="1:9" x14ac:dyDescent="0.25">
      <c r="A1136" t="s">
        <v>1224</v>
      </c>
      <c r="B1136" t="s">
        <v>2417</v>
      </c>
      <c r="C1136" s="5" t="s">
        <v>7705</v>
      </c>
      <c r="D1136" t="s">
        <v>9418</v>
      </c>
      <c r="E1136">
        <v>5</v>
      </c>
      <c r="G1136">
        <v>0</v>
      </c>
      <c r="H1136" s="5" t="str">
        <f t="shared" si="36"/>
        <v/>
      </c>
      <c r="I1136" s="5" t="str">
        <f ca="1">OFFSET('Appendix E'!$G$2,MATCH(A1136,'Appendix E'!$A$3:$A$115,0),0)</f>
        <v>Yes</v>
      </c>
    </row>
    <row r="1137" spans="1:9" x14ac:dyDescent="0.25">
      <c r="A1137" t="s">
        <v>1224</v>
      </c>
      <c r="B1137" t="s">
        <v>2418</v>
      </c>
      <c r="C1137" s="5" t="s">
        <v>7706</v>
      </c>
      <c r="D1137" t="s">
        <v>9418</v>
      </c>
      <c r="E1137">
        <v>5</v>
      </c>
      <c r="G1137">
        <v>0</v>
      </c>
      <c r="H1137" s="5" t="str">
        <f t="shared" si="36"/>
        <v/>
      </c>
      <c r="I1137" s="5" t="str">
        <f ca="1">OFFSET('Appendix E'!$G$2,MATCH(A1137,'Appendix E'!$A$3:$A$115,0),0)</f>
        <v>Yes</v>
      </c>
    </row>
    <row r="1138" spans="1:9" x14ac:dyDescent="0.25">
      <c r="A1138" t="s">
        <v>1224</v>
      </c>
      <c r="B1138" t="s">
        <v>2419</v>
      </c>
      <c r="C1138" s="5" t="s">
        <v>7707</v>
      </c>
      <c r="D1138" t="s">
        <v>9418</v>
      </c>
      <c r="E1138">
        <v>5</v>
      </c>
      <c r="G1138">
        <v>0</v>
      </c>
      <c r="H1138" s="5" t="str">
        <f t="shared" si="36"/>
        <v/>
      </c>
      <c r="I1138" s="5" t="str">
        <f ca="1">OFFSET('Appendix E'!$G$2,MATCH(A1138,'Appendix E'!$A$3:$A$115,0),0)</f>
        <v>Yes</v>
      </c>
    </row>
    <row r="1139" spans="1:9" x14ac:dyDescent="0.25">
      <c r="A1139" t="s">
        <v>1224</v>
      </c>
      <c r="B1139" t="s">
        <v>2420</v>
      </c>
      <c r="C1139" s="5" t="s">
        <v>7708</v>
      </c>
      <c r="D1139" t="s">
        <v>9418</v>
      </c>
      <c r="E1139">
        <v>5</v>
      </c>
      <c r="G1139">
        <v>0</v>
      </c>
      <c r="H1139" s="5" t="str">
        <f t="shared" si="36"/>
        <v/>
      </c>
      <c r="I1139" s="5" t="str">
        <f ca="1">OFFSET('Appendix E'!$G$2,MATCH(A1139,'Appendix E'!$A$3:$A$115,0),0)</f>
        <v>Yes</v>
      </c>
    </row>
    <row r="1140" spans="1:9" x14ac:dyDescent="0.25">
      <c r="A1140" t="s">
        <v>1224</v>
      </c>
      <c r="B1140" t="s">
        <v>2421</v>
      </c>
      <c r="C1140" s="5" t="s">
        <v>7709</v>
      </c>
      <c r="D1140" t="s">
        <v>9418</v>
      </c>
      <c r="E1140">
        <v>5</v>
      </c>
      <c r="G1140">
        <v>0</v>
      </c>
      <c r="H1140" s="5" t="str">
        <f t="shared" si="36"/>
        <v/>
      </c>
      <c r="I1140" s="5" t="str">
        <f ca="1">OFFSET('Appendix E'!$G$2,MATCH(A1140,'Appendix E'!$A$3:$A$115,0),0)</f>
        <v>Yes</v>
      </c>
    </row>
    <row r="1141" spans="1:9" x14ac:dyDescent="0.25">
      <c r="A1141" t="s">
        <v>1224</v>
      </c>
      <c r="B1141" t="s">
        <v>2422</v>
      </c>
      <c r="C1141" s="5" t="s">
        <v>7710</v>
      </c>
      <c r="D1141" t="s">
        <v>9418</v>
      </c>
      <c r="E1141">
        <v>5</v>
      </c>
      <c r="G1141">
        <v>0</v>
      </c>
      <c r="H1141" s="5" t="str">
        <f t="shared" si="36"/>
        <v/>
      </c>
      <c r="I1141" s="5" t="str">
        <f ca="1">OFFSET('Appendix E'!$G$2,MATCH(A1141,'Appendix E'!$A$3:$A$115,0),0)</f>
        <v>Yes</v>
      </c>
    </row>
    <row r="1142" spans="1:9" x14ac:dyDescent="0.25">
      <c r="A1142" t="s">
        <v>1224</v>
      </c>
      <c r="B1142" t="s">
        <v>2423</v>
      </c>
      <c r="C1142" s="5" t="s">
        <v>7711</v>
      </c>
      <c r="D1142" t="s">
        <v>9418</v>
      </c>
      <c r="E1142">
        <v>5</v>
      </c>
      <c r="G1142">
        <v>0</v>
      </c>
      <c r="H1142" s="5" t="str">
        <f t="shared" si="36"/>
        <v/>
      </c>
      <c r="I1142" s="5" t="str">
        <f ca="1">OFFSET('Appendix E'!$G$2,MATCH(A1142,'Appendix E'!$A$3:$A$115,0),0)</f>
        <v>Yes</v>
      </c>
    </row>
    <row r="1143" spans="1:9" x14ac:dyDescent="0.25">
      <c r="A1143" t="s">
        <v>1224</v>
      </c>
      <c r="B1143" t="s">
        <v>2424</v>
      </c>
      <c r="C1143" s="5" t="s">
        <v>7712</v>
      </c>
      <c r="D1143" t="s">
        <v>9418</v>
      </c>
      <c r="E1143">
        <v>5</v>
      </c>
      <c r="G1143">
        <v>0</v>
      </c>
      <c r="H1143" s="5" t="str">
        <f t="shared" si="36"/>
        <v/>
      </c>
      <c r="I1143" s="5" t="str">
        <f ca="1">OFFSET('Appendix E'!$G$2,MATCH(A1143,'Appendix E'!$A$3:$A$115,0),0)</f>
        <v>Yes</v>
      </c>
    </row>
    <row r="1144" spans="1:9" x14ac:dyDescent="0.25">
      <c r="A1144" t="s">
        <v>1224</v>
      </c>
      <c r="B1144" t="s">
        <v>2425</v>
      </c>
      <c r="C1144" s="5" t="s">
        <v>7713</v>
      </c>
      <c r="D1144" t="s">
        <v>9418</v>
      </c>
      <c r="E1144">
        <v>5</v>
      </c>
      <c r="G1144">
        <v>0</v>
      </c>
      <c r="H1144" s="5" t="str">
        <f t="shared" si="36"/>
        <v/>
      </c>
      <c r="I1144" s="5" t="str">
        <f ca="1">OFFSET('Appendix E'!$G$2,MATCH(A1144,'Appendix E'!$A$3:$A$115,0),0)</f>
        <v>Yes</v>
      </c>
    </row>
    <row r="1145" spans="1:9" x14ac:dyDescent="0.25">
      <c r="A1145" t="s">
        <v>1224</v>
      </c>
      <c r="B1145" t="s">
        <v>2426</v>
      </c>
      <c r="C1145" s="5" t="s">
        <v>7714</v>
      </c>
      <c r="D1145" t="s">
        <v>9418</v>
      </c>
      <c r="E1145">
        <v>5</v>
      </c>
      <c r="G1145">
        <v>0</v>
      </c>
      <c r="H1145" s="5" t="str">
        <f t="shared" si="36"/>
        <v/>
      </c>
      <c r="I1145" s="5" t="str">
        <f ca="1">OFFSET('Appendix E'!$G$2,MATCH(A1145,'Appendix E'!$A$3:$A$115,0),0)</f>
        <v>Yes</v>
      </c>
    </row>
    <row r="1146" spans="1:9" x14ac:dyDescent="0.25">
      <c r="A1146" t="s">
        <v>1224</v>
      </c>
      <c r="B1146" t="s">
        <v>2427</v>
      </c>
      <c r="C1146" s="5" t="s">
        <v>7715</v>
      </c>
      <c r="D1146" t="s">
        <v>9418</v>
      </c>
      <c r="E1146">
        <v>5</v>
      </c>
      <c r="G1146">
        <v>0</v>
      </c>
      <c r="H1146" s="5" t="str">
        <f t="shared" si="36"/>
        <v/>
      </c>
      <c r="I1146" s="5" t="str">
        <f ca="1">OFFSET('Appendix E'!$G$2,MATCH(A1146,'Appendix E'!$A$3:$A$115,0),0)</f>
        <v>Yes</v>
      </c>
    </row>
    <row r="1147" spans="1:9" x14ac:dyDescent="0.25">
      <c r="A1147" t="s">
        <v>1224</v>
      </c>
      <c r="B1147" t="s">
        <v>2428</v>
      </c>
      <c r="C1147" s="5" t="s">
        <v>7716</v>
      </c>
      <c r="D1147" t="s">
        <v>9418</v>
      </c>
      <c r="E1147">
        <v>5</v>
      </c>
      <c r="G1147">
        <v>0</v>
      </c>
      <c r="H1147" s="5" t="str">
        <f t="shared" si="36"/>
        <v/>
      </c>
      <c r="I1147" s="5" t="str">
        <f ca="1">OFFSET('Appendix E'!$G$2,MATCH(A1147,'Appendix E'!$A$3:$A$115,0),0)</f>
        <v>Yes</v>
      </c>
    </row>
    <row r="1148" spans="1:9" x14ac:dyDescent="0.25">
      <c r="A1148" t="s">
        <v>1224</v>
      </c>
      <c r="B1148" t="s">
        <v>2429</v>
      </c>
      <c r="C1148" s="5" t="s">
        <v>7717</v>
      </c>
      <c r="D1148" t="s">
        <v>9418</v>
      </c>
      <c r="E1148">
        <v>5</v>
      </c>
      <c r="G1148">
        <v>0</v>
      </c>
      <c r="H1148" s="5" t="str">
        <f t="shared" si="36"/>
        <v/>
      </c>
      <c r="I1148" s="5" t="str">
        <f ca="1">OFFSET('Appendix E'!$G$2,MATCH(A1148,'Appendix E'!$A$3:$A$115,0),0)</f>
        <v>Yes</v>
      </c>
    </row>
    <row r="1149" spans="1:9" x14ac:dyDescent="0.25">
      <c r="A1149" t="s">
        <v>1224</v>
      </c>
      <c r="B1149" t="s">
        <v>2430</v>
      </c>
      <c r="C1149" s="5" t="s">
        <v>7718</v>
      </c>
      <c r="D1149" t="s">
        <v>9418</v>
      </c>
      <c r="E1149">
        <v>5</v>
      </c>
      <c r="G1149">
        <v>0</v>
      </c>
      <c r="H1149" s="5" t="str">
        <f t="shared" si="36"/>
        <v/>
      </c>
      <c r="I1149" s="5" t="str">
        <f ca="1">OFFSET('Appendix E'!$G$2,MATCH(A1149,'Appendix E'!$A$3:$A$115,0),0)</f>
        <v>Yes</v>
      </c>
    </row>
    <row r="1150" spans="1:9" x14ac:dyDescent="0.25">
      <c r="A1150" t="s">
        <v>1224</v>
      </c>
      <c r="B1150" t="s">
        <v>2431</v>
      </c>
      <c r="C1150" s="5" t="s">
        <v>7719</v>
      </c>
      <c r="D1150" t="s">
        <v>9418</v>
      </c>
      <c r="E1150">
        <v>5</v>
      </c>
      <c r="G1150">
        <v>0</v>
      </c>
      <c r="H1150" s="5" t="str">
        <f t="shared" si="36"/>
        <v/>
      </c>
      <c r="I1150" s="5" t="str">
        <f ca="1">OFFSET('Appendix E'!$G$2,MATCH(A1150,'Appendix E'!$A$3:$A$115,0),0)</f>
        <v>Yes</v>
      </c>
    </row>
    <row r="1151" spans="1:9" x14ac:dyDescent="0.25">
      <c r="A1151" t="s">
        <v>1224</v>
      </c>
      <c r="B1151" t="s">
        <v>2432</v>
      </c>
      <c r="C1151" s="5" t="s">
        <v>7720</v>
      </c>
      <c r="D1151" t="s">
        <v>9418</v>
      </c>
      <c r="E1151">
        <v>5</v>
      </c>
      <c r="G1151">
        <v>0</v>
      </c>
      <c r="H1151" s="5" t="str">
        <f t="shared" si="36"/>
        <v/>
      </c>
      <c r="I1151" s="5" t="str">
        <f ca="1">OFFSET('Appendix E'!$G$2,MATCH(A1151,'Appendix E'!$A$3:$A$115,0),0)</f>
        <v>Yes</v>
      </c>
    </row>
    <row r="1152" spans="1:9" x14ac:dyDescent="0.25">
      <c r="A1152" t="s">
        <v>1224</v>
      </c>
      <c r="B1152" t="s">
        <v>2433</v>
      </c>
      <c r="C1152" s="5" t="s">
        <v>7721</v>
      </c>
      <c r="D1152" t="s">
        <v>9418</v>
      </c>
      <c r="E1152">
        <v>5</v>
      </c>
      <c r="G1152">
        <v>0</v>
      </c>
      <c r="H1152" s="5" t="str">
        <f t="shared" si="36"/>
        <v/>
      </c>
      <c r="I1152" s="5" t="str">
        <f ca="1">OFFSET('Appendix E'!$G$2,MATCH(A1152,'Appendix E'!$A$3:$A$115,0),0)</f>
        <v>Yes</v>
      </c>
    </row>
    <row r="1153" spans="1:9" x14ac:dyDescent="0.25">
      <c r="A1153" t="s">
        <v>1224</v>
      </c>
      <c r="B1153" t="s">
        <v>2434</v>
      </c>
      <c r="C1153" s="5" t="s">
        <v>7722</v>
      </c>
      <c r="D1153" t="s">
        <v>9418</v>
      </c>
      <c r="E1153">
        <v>5</v>
      </c>
      <c r="G1153">
        <v>0</v>
      </c>
      <c r="H1153" s="5" t="str">
        <f t="shared" si="36"/>
        <v/>
      </c>
      <c r="I1153" s="5" t="str">
        <f ca="1">OFFSET('Appendix E'!$G$2,MATCH(A1153,'Appendix E'!$A$3:$A$115,0),0)</f>
        <v>Yes</v>
      </c>
    </row>
    <row r="1154" spans="1:9" x14ac:dyDescent="0.25">
      <c r="A1154" t="s">
        <v>1224</v>
      </c>
      <c r="B1154" t="s">
        <v>2435</v>
      </c>
      <c r="C1154" s="5" t="s">
        <v>7723</v>
      </c>
      <c r="D1154" t="s">
        <v>9418</v>
      </c>
      <c r="E1154">
        <v>5</v>
      </c>
      <c r="G1154">
        <v>0</v>
      </c>
      <c r="H1154" s="5" t="str">
        <f t="shared" si="36"/>
        <v/>
      </c>
      <c r="I1154" s="5" t="str">
        <f ca="1">OFFSET('Appendix E'!$G$2,MATCH(A1154,'Appendix E'!$A$3:$A$115,0),0)</f>
        <v>Yes</v>
      </c>
    </row>
    <row r="1155" spans="1:9" x14ac:dyDescent="0.25">
      <c r="A1155" t="s">
        <v>1224</v>
      </c>
      <c r="B1155" t="s">
        <v>2436</v>
      </c>
      <c r="C1155" s="5" t="s">
        <v>7724</v>
      </c>
      <c r="D1155" t="s">
        <v>9418</v>
      </c>
      <c r="E1155">
        <v>5</v>
      </c>
      <c r="G1155">
        <v>0</v>
      </c>
      <c r="H1155" s="5" t="str">
        <f t="shared" si="36"/>
        <v/>
      </c>
      <c r="I1155" s="5" t="str">
        <f ca="1">OFFSET('Appendix E'!$G$2,MATCH(A1155,'Appendix E'!$A$3:$A$115,0),0)</f>
        <v>Yes</v>
      </c>
    </row>
    <row r="1156" spans="1:9" x14ac:dyDescent="0.25">
      <c r="A1156" t="s">
        <v>1224</v>
      </c>
      <c r="B1156" t="s">
        <v>2437</v>
      </c>
      <c r="C1156" s="5" t="s">
        <v>7725</v>
      </c>
      <c r="D1156" t="s">
        <v>9418</v>
      </c>
      <c r="E1156">
        <v>5</v>
      </c>
      <c r="G1156">
        <v>0</v>
      </c>
      <c r="H1156" s="5" t="str">
        <f t="shared" ref="H1156:H1219" si="37">IF(F1156&lt;&gt;"",1,"")</f>
        <v/>
      </c>
      <c r="I1156" s="5" t="str">
        <f ca="1">OFFSET('Appendix E'!$G$2,MATCH(A1156,'Appendix E'!$A$3:$A$115,0),0)</f>
        <v>Yes</v>
      </c>
    </row>
    <row r="1157" spans="1:9" x14ac:dyDescent="0.25">
      <c r="A1157" t="s">
        <v>1224</v>
      </c>
      <c r="B1157" t="s">
        <v>2438</v>
      </c>
      <c r="C1157" s="5" t="s">
        <v>7726</v>
      </c>
      <c r="D1157" t="s">
        <v>9418</v>
      </c>
      <c r="E1157">
        <v>5</v>
      </c>
      <c r="G1157">
        <v>0</v>
      </c>
      <c r="H1157" s="5" t="str">
        <f t="shared" si="37"/>
        <v/>
      </c>
      <c r="I1157" s="5" t="str">
        <f ca="1">OFFSET('Appendix E'!$G$2,MATCH(A1157,'Appendix E'!$A$3:$A$115,0),0)</f>
        <v>Yes</v>
      </c>
    </row>
    <row r="1158" spans="1:9" x14ac:dyDescent="0.25">
      <c r="A1158" t="s">
        <v>1224</v>
      </c>
      <c r="B1158" t="s">
        <v>2439</v>
      </c>
      <c r="C1158" s="5" t="s">
        <v>7727</v>
      </c>
      <c r="D1158" t="s">
        <v>9418</v>
      </c>
      <c r="E1158">
        <v>5</v>
      </c>
      <c r="G1158">
        <v>0</v>
      </c>
      <c r="H1158" s="5" t="str">
        <f t="shared" si="37"/>
        <v/>
      </c>
      <c r="I1158" s="5" t="str">
        <f ca="1">OFFSET('Appendix E'!$G$2,MATCH(A1158,'Appendix E'!$A$3:$A$115,0),0)</f>
        <v>Yes</v>
      </c>
    </row>
    <row r="1159" spans="1:9" x14ac:dyDescent="0.25">
      <c r="A1159" t="s">
        <v>1224</v>
      </c>
      <c r="B1159" t="s">
        <v>2440</v>
      </c>
      <c r="C1159" s="5" t="s">
        <v>7728</v>
      </c>
      <c r="D1159" t="s">
        <v>9418</v>
      </c>
      <c r="E1159">
        <v>5</v>
      </c>
      <c r="G1159">
        <v>0</v>
      </c>
      <c r="H1159" s="5" t="str">
        <f t="shared" si="37"/>
        <v/>
      </c>
      <c r="I1159" s="5" t="str">
        <f ca="1">OFFSET('Appendix E'!$G$2,MATCH(A1159,'Appendix E'!$A$3:$A$115,0),0)</f>
        <v>Yes</v>
      </c>
    </row>
    <row r="1160" spans="1:9" x14ac:dyDescent="0.25">
      <c r="A1160" t="s">
        <v>1224</v>
      </c>
      <c r="B1160" t="s">
        <v>2441</v>
      </c>
      <c r="C1160" s="5" t="s">
        <v>7729</v>
      </c>
      <c r="D1160" t="s">
        <v>9418</v>
      </c>
      <c r="E1160">
        <v>5</v>
      </c>
      <c r="G1160">
        <v>0</v>
      </c>
      <c r="H1160" s="5" t="str">
        <f t="shared" si="37"/>
        <v/>
      </c>
      <c r="I1160" s="5" t="str">
        <f ca="1">OFFSET('Appendix E'!$G$2,MATCH(A1160,'Appendix E'!$A$3:$A$115,0),0)</f>
        <v>Yes</v>
      </c>
    </row>
    <row r="1161" spans="1:9" x14ac:dyDescent="0.25">
      <c r="A1161" t="s">
        <v>1224</v>
      </c>
      <c r="B1161" t="s">
        <v>2442</v>
      </c>
      <c r="C1161" s="5" t="s">
        <v>7730</v>
      </c>
      <c r="D1161" t="s">
        <v>9418</v>
      </c>
      <c r="E1161">
        <v>5</v>
      </c>
      <c r="G1161">
        <v>0</v>
      </c>
      <c r="H1161" s="5" t="str">
        <f t="shared" si="37"/>
        <v/>
      </c>
      <c r="I1161" s="5" t="str">
        <f ca="1">OFFSET('Appendix E'!$G$2,MATCH(A1161,'Appendix E'!$A$3:$A$115,0),0)</f>
        <v>Yes</v>
      </c>
    </row>
    <row r="1162" spans="1:9" x14ac:dyDescent="0.25">
      <c r="A1162" t="s">
        <v>1224</v>
      </c>
      <c r="B1162" t="s">
        <v>2443</v>
      </c>
      <c r="C1162" s="5" t="s">
        <v>7731</v>
      </c>
      <c r="D1162" t="s">
        <v>9418</v>
      </c>
      <c r="E1162">
        <v>5</v>
      </c>
      <c r="G1162">
        <v>0</v>
      </c>
      <c r="H1162" s="5" t="str">
        <f t="shared" si="37"/>
        <v/>
      </c>
      <c r="I1162" s="5" t="str">
        <f ca="1">OFFSET('Appendix E'!$G$2,MATCH(A1162,'Appendix E'!$A$3:$A$115,0),0)</f>
        <v>Yes</v>
      </c>
    </row>
    <row r="1163" spans="1:9" x14ac:dyDescent="0.25">
      <c r="A1163" t="s">
        <v>1224</v>
      </c>
      <c r="B1163" t="s">
        <v>2444</v>
      </c>
      <c r="C1163" s="5" t="s">
        <v>7732</v>
      </c>
      <c r="D1163" t="s">
        <v>9418</v>
      </c>
      <c r="E1163">
        <v>5</v>
      </c>
      <c r="G1163">
        <v>0</v>
      </c>
      <c r="H1163" s="5" t="str">
        <f t="shared" si="37"/>
        <v/>
      </c>
      <c r="I1163" s="5" t="str">
        <f ca="1">OFFSET('Appendix E'!$G$2,MATCH(A1163,'Appendix E'!$A$3:$A$115,0),0)</f>
        <v>Yes</v>
      </c>
    </row>
    <row r="1164" spans="1:9" x14ac:dyDescent="0.25">
      <c r="A1164" t="s">
        <v>1224</v>
      </c>
      <c r="B1164" t="s">
        <v>2445</v>
      </c>
      <c r="C1164" s="5" t="s">
        <v>7733</v>
      </c>
      <c r="D1164" t="s">
        <v>9418</v>
      </c>
      <c r="E1164">
        <v>5</v>
      </c>
      <c r="G1164">
        <v>0</v>
      </c>
      <c r="H1164" s="5" t="str">
        <f t="shared" si="37"/>
        <v/>
      </c>
      <c r="I1164" s="5" t="str">
        <f ca="1">OFFSET('Appendix E'!$G$2,MATCH(A1164,'Appendix E'!$A$3:$A$115,0),0)</f>
        <v>Yes</v>
      </c>
    </row>
    <row r="1165" spans="1:9" x14ac:dyDescent="0.25">
      <c r="A1165" t="s">
        <v>1224</v>
      </c>
      <c r="B1165" t="s">
        <v>2446</v>
      </c>
      <c r="C1165" s="5" t="s">
        <v>7734</v>
      </c>
      <c r="D1165" t="s">
        <v>9418</v>
      </c>
      <c r="E1165">
        <v>5</v>
      </c>
      <c r="G1165">
        <v>0</v>
      </c>
      <c r="H1165" s="5" t="str">
        <f t="shared" si="37"/>
        <v/>
      </c>
      <c r="I1165" s="5" t="str">
        <f ca="1">OFFSET('Appendix E'!$G$2,MATCH(A1165,'Appendix E'!$A$3:$A$115,0),0)</f>
        <v>Yes</v>
      </c>
    </row>
    <row r="1166" spans="1:9" x14ac:dyDescent="0.25">
      <c r="A1166" t="s">
        <v>1224</v>
      </c>
      <c r="B1166" t="s">
        <v>2447</v>
      </c>
      <c r="C1166" s="5" t="s">
        <v>7735</v>
      </c>
      <c r="D1166" t="s">
        <v>9418</v>
      </c>
      <c r="E1166">
        <v>5</v>
      </c>
      <c r="G1166">
        <v>0</v>
      </c>
      <c r="H1166" s="5" t="str">
        <f t="shared" si="37"/>
        <v/>
      </c>
      <c r="I1166" s="5" t="str">
        <f ca="1">OFFSET('Appendix E'!$G$2,MATCH(A1166,'Appendix E'!$A$3:$A$115,0),0)</f>
        <v>Yes</v>
      </c>
    </row>
    <row r="1167" spans="1:9" x14ac:dyDescent="0.25">
      <c r="A1167" t="s">
        <v>1224</v>
      </c>
      <c r="B1167" t="s">
        <v>2448</v>
      </c>
      <c r="C1167" s="5" t="s">
        <v>7736</v>
      </c>
      <c r="D1167" t="s">
        <v>9418</v>
      </c>
      <c r="E1167">
        <v>5</v>
      </c>
      <c r="G1167">
        <v>0</v>
      </c>
      <c r="H1167" s="5" t="str">
        <f t="shared" si="37"/>
        <v/>
      </c>
      <c r="I1167" s="5" t="str">
        <f ca="1">OFFSET('Appendix E'!$G$2,MATCH(A1167,'Appendix E'!$A$3:$A$115,0),0)</f>
        <v>Yes</v>
      </c>
    </row>
    <row r="1168" spans="1:9" x14ac:dyDescent="0.25">
      <c r="A1168" t="s">
        <v>1224</v>
      </c>
      <c r="B1168" t="s">
        <v>2449</v>
      </c>
      <c r="C1168" s="5" t="s">
        <v>7737</v>
      </c>
      <c r="D1168" t="s">
        <v>9418</v>
      </c>
      <c r="E1168">
        <v>5</v>
      </c>
      <c r="G1168">
        <v>0</v>
      </c>
      <c r="H1168" s="5" t="str">
        <f t="shared" si="37"/>
        <v/>
      </c>
      <c r="I1168" s="5" t="str">
        <f ca="1">OFFSET('Appendix E'!$G$2,MATCH(A1168,'Appendix E'!$A$3:$A$115,0),0)</f>
        <v>Yes</v>
      </c>
    </row>
    <row r="1169" spans="1:9" x14ac:dyDescent="0.25">
      <c r="A1169" t="s">
        <v>1224</v>
      </c>
      <c r="B1169" t="s">
        <v>2450</v>
      </c>
      <c r="C1169" s="5" t="s">
        <v>7738</v>
      </c>
      <c r="D1169" t="s">
        <v>9418</v>
      </c>
      <c r="E1169">
        <v>5</v>
      </c>
      <c r="G1169">
        <v>0</v>
      </c>
      <c r="H1169" s="5" t="str">
        <f t="shared" si="37"/>
        <v/>
      </c>
      <c r="I1169" s="5" t="str">
        <f ca="1">OFFSET('Appendix E'!$G$2,MATCH(A1169,'Appendix E'!$A$3:$A$115,0),0)</f>
        <v>Yes</v>
      </c>
    </row>
    <row r="1170" spans="1:9" x14ac:dyDescent="0.25">
      <c r="A1170" t="s">
        <v>1224</v>
      </c>
      <c r="B1170" t="s">
        <v>2451</v>
      </c>
      <c r="C1170" s="5" t="s">
        <v>7739</v>
      </c>
      <c r="D1170" t="s">
        <v>9418</v>
      </c>
      <c r="E1170">
        <v>5</v>
      </c>
      <c r="G1170">
        <v>0</v>
      </c>
      <c r="H1170" s="5" t="str">
        <f t="shared" si="37"/>
        <v/>
      </c>
      <c r="I1170" s="5" t="str">
        <f ca="1">OFFSET('Appendix E'!$G$2,MATCH(A1170,'Appendix E'!$A$3:$A$115,0),0)</f>
        <v>Yes</v>
      </c>
    </row>
    <row r="1171" spans="1:9" x14ac:dyDescent="0.25">
      <c r="A1171" t="s">
        <v>1224</v>
      </c>
      <c r="B1171" t="s">
        <v>2452</v>
      </c>
      <c r="C1171" s="5" t="s">
        <v>7740</v>
      </c>
      <c r="D1171" t="s">
        <v>9418</v>
      </c>
      <c r="E1171">
        <v>5</v>
      </c>
      <c r="G1171">
        <v>0</v>
      </c>
      <c r="H1171" s="5" t="str">
        <f t="shared" si="37"/>
        <v/>
      </c>
      <c r="I1171" s="5" t="str">
        <f ca="1">OFFSET('Appendix E'!$G$2,MATCH(A1171,'Appendix E'!$A$3:$A$115,0),0)</f>
        <v>Yes</v>
      </c>
    </row>
    <row r="1172" spans="1:9" x14ac:dyDescent="0.25">
      <c r="A1172" t="s">
        <v>1224</v>
      </c>
      <c r="B1172" t="s">
        <v>2453</v>
      </c>
      <c r="C1172" s="5" t="s">
        <v>7741</v>
      </c>
      <c r="D1172" t="s">
        <v>9418</v>
      </c>
      <c r="E1172">
        <v>5</v>
      </c>
      <c r="G1172">
        <v>0</v>
      </c>
      <c r="H1172" s="5" t="str">
        <f t="shared" si="37"/>
        <v/>
      </c>
      <c r="I1172" s="5" t="str">
        <f ca="1">OFFSET('Appendix E'!$G$2,MATCH(A1172,'Appendix E'!$A$3:$A$115,0),0)</f>
        <v>Yes</v>
      </c>
    </row>
    <row r="1173" spans="1:9" x14ac:dyDescent="0.25">
      <c r="A1173" t="s">
        <v>1224</v>
      </c>
      <c r="B1173" t="s">
        <v>2454</v>
      </c>
      <c r="C1173" s="5" t="s">
        <v>7742</v>
      </c>
      <c r="D1173" t="s">
        <v>9418</v>
      </c>
      <c r="E1173">
        <v>5</v>
      </c>
      <c r="G1173">
        <v>0</v>
      </c>
      <c r="H1173" s="5" t="str">
        <f t="shared" si="37"/>
        <v/>
      </c>
      <c r="I1173" s="5" t="str">
        <f ca="1">OFFSET('Appendix E'!$G$2,MATCH(A1173,'Appendix E'!$A$3:$A$115,0),0)</f>
        <v>Yes</v>
      </c>
    </row>
    <row r="1174" spans="1:9" x14ac:dyDescent="0.25">
      <c r="A1174" t="s">
        <v>1224</v>
      </c>
      <c r="B1174" t="s">
        <v>2455</v>
      </c>
      <c r="C1174" s="5" t="s">
        <v>7743</v>
      </c>
      <c r="D1174" t="s">
        <v>9418</v>
      </c>
      <c r="E1174">
        <v>5</v>
      </c>
      <c r="G1174">
        <v>0</v>
      </c>
      <c r="H1174" s="5" t="str">
        <f t="shared" si="37"/>
        <v/>
      </c>
      <c r="I1174" s="5" t="str">
        <f ca="1">OFFSET('Appendix E'!$G$2,MATCH(A1174,'Appendix E'!$A$3:$A$115,0),0)</f>
        <v>Yes</v>
      </c>
    </row>
    <row r="1175" spans="1:9" x14ac:dyDescent="0.25">
      <c r="A1175" t="s">
        <v>1224</v>
      </c>
      <c r="B1175" t="s">
        <v>2456</v>
      </c>
      <c r="C1175" s="5" t="s">
        <v>7744</v>
      </c>
      <c r="D1175" t="s">
        <v>9418</v>
      </c>
      <c r="E1175">
        <v>5</v>
      </c>
      <c r="G1175">
        <v>0</v>
      </c>
      <c r="H1175" s="5" t="str">
        <f t="shared" si="37"/>
        <v/>
      </c>
      <c r="I1175" s="5" t="str">
        <f ca="1">OFFSET('Appendix E'!$G$2,MATCH(A1175,'Appendix E'!$A$3:$A$115,0),0)</f>
        <v>Yes</v>
      </c>
    </row>
    <row r="1176" spans="1:9" x14ac:dyDescent="0.25">
      <c r="A1176" t="s">
        <v>1224</v>
      </c>
      <c r="B1176" t="s">
        <v>2457</v>
      </c>
      <c r="C1176" s="5" t="s">
        <v>7745</v>
      </c>
      <c r="D1176" t="s">
        <v>9418</v>
      </c>
      <c r="E1176">
        <v>5</v>
      </c>
      <c r="G1176">
        <v>0</v>
      </c>
      <c r="H1176" s="5" t="str">
        <f t="shared" si="37"/>
        <v/>
      </c>
      <c r="I1176" s="5" t="str">
        <f ca="1">OFFSET('Appendix E'!$G$2,MATCH(A1176,'Appendix E'!$A$3:$A$115,0),0)</f>
        <v>Yes</v>
      </c>
    </row>
    <row r="1177" spans="1:9" x14ac:dyDescent="0.25">
      <c r="A1177" t="s">
        <v>1224</v>
      </c>
      <c r="B1177" t="s">
        <v>2458</v>
      </c>
      <c r="C1177" s="5" t="s">
        <v>7746</v>
      </c>
      <c r="D1177" t="s">
        <v>9418</v>
      </c>
      <c r="E1177">
        <v>5</v>
      </c>
      <c r="G1177">
        <v>0</v>
      </c>
      <c r="H1177" s="5" t="str">
        <f t="shared" si="37"/>
        <v/>
      </c>
      <c r="I1177" s="5" t="str">
        <f ca="1">OFFSET('Appendix E'!$G$2,MATCH(A1177,'Appendix E'!$A$3:$A$115,0),0)</f>
        <v>Yes</v>
      </c>
    </row>
    <row r="1178" spans="1:9" x14ac:dyDescent="0.25">
      <c r="A1178" t="s">
        <v>1224</v>
      </c>
      <c r="B1178" t="s">
        <v>2459</v>
      </c>
      <c r="C1178" s="5" t="s">
        <v>7747</v>
      </c>
      <c r="D1178" t="s">
        <v>9418</v>
      </c>
      <c r="E1178">
        <v>5</v>
      </c>
      <c r="G1178">
        <v>0</v>
      </c>
      <c r="H1178" s="5" t="str">
        <f t="shared" si="37"/>
        <v/>
      </c>
      <c r="I1178" s="5" t="str">
        <f ca="1">OFFSET('Appendix E'!$G$2,MATCH(A1178,'Appendix E'!$A$3:$A$115,0),0)</f>
        <v>Yes</v>
      </c>
    </row>
    <row r="1179" spans="1:9" x14ac:dyDescent="0.25">
      <c r="A1179" t="s">
        <v>1224</v>
      </c>
      <c r="B1179" t="s">
        <v>2460</v>
      </c>
      <c r="C1179" s="5" t="s">
        <v>7748</v>
      </c>
      <c r="D1179" t="s">
        <v>9418</v>
      </c>
      <c r="E1179">
        <v>5</v>
      </c>
      <c r="G1179">
        <v>0</v>
      </c>
      <c r="H1179" s="5" t="str">
        <f t="shared" si="37"/>
        <v/>
      </c>
      <c r="I1179" s="5" t="str">
        <f ca="1">OFFSET('Appendix E'!$G$2,MATCH(A1179,'Appendix E'!$A$3:$A$115,0),0)</f>
        <v>Yes</v>
      </c>
    </row>
    <row r="1180" spans="1:9" x14ac:dyDescent="0.25">
      <c r="A1180" t="s">
        <v>1224</v>
      </c>
      <c r="B1180" t="s">
        <v>2461</v>
      </c>
      <c r="C1180" s="5" t="s">
        <v>7749</v>
      </c>
      <c r="D1180" t="s">
        <v>9418</v>
      </c>
      <c r="E1180">
        <v>5</v>
      </c>
      <c r="G1180">
        <v>0</v>
      </c>
      <c r="H1180" s="5" t="str">
        <f t="shared" si="37"/>
        <v/>
      </c>
      <c r="I1180" s="5" t="str">
        <f ca="1">OFFSET('Appendix E'!$G$2,MATCH(A1180,'Appendix E'!$A$3:$A$115,0),0)</f>
        <v>Yes</v>
      </c>
    </row>
    <row r="1181" spans="1:9" x14ac:dyDescent="0.25">
      <c r="A1181" t="s">
        <v>1224</v>
      </c>
      <c r="B1181" t="s">
        <v>2462</v>
      </c>
      <c r="C1181" s="5" t="s">
        <v>7750</v>
      </c>
      <c r="D1181" t="s">
        <v>9418</v>
      </c>
      <c r="E1181">
        <v>5</v>
      </c>
      <c r="G1181">
        <v>0</v>
      </c>
      <c r="H1181" s="5" t="str">
        <f t="shared" si="37"/>
        <v/>
      </c>
      <c r="I1181" s="5" t="str">
        <f ca="1">OFFSET('Appendix E'!$G$2,MATCH(A1181,'Appendix E'!$A$3:$A$115,0),0)</f>
        <v>Yes</v>
      </c>
    </row>
    <row r="1182" spans="1:9" x14ac:dyDescent="0.25">
      <c r="A1182" t="s">
        <v>1224</v>
      </c>
      <c r="B1182" t="s">
        <v>2463</v>
      </c>
      <c r="C1182" s="5" t="s">
        <v>7751</v>
      </c>
      <c r="D1182" t="s">
        <v>9418</v>
      </c>
      <c r="E1182">
        <v>5</v>
      </c>
      <c r="G1182">
        <v>0</v>
      </c>
      <c r="H1182" s="5" t="str">
        <f t="shared" si="37"/>
        <v/>
      </c>
      <c r="I1182" s="5" t="str">
        <f ca="1">OFFSET('Appendix E'!$G$2,MATCH(A1182,'Appendix E'!$A$3:$A$115,0),0)</f>
        <v>Yes</v>
      </c>
    </row>
    <row r="1183" spans="1:9" x14ac:dyDescent="0.25">
      <c r="A1183" t="s">
        <v>1224</v>
      </c>
      <c r="B1183" t="s">
        <v>2464</v>
      </c>
      <c r="C1183" s="5" t="s">
        <v>7752</v>
      </c>
      <c r="D1183" t="s">
        <v>9418</v>
      </c>
      <c r="E1183">
        <v>5</v>
      </c>
      <c r="G1183">
        <v>0</v>
      </c>
      <c r="H1183" s="5" t="str">
        <f t="shared" si="37"/>
        <v/>
      </c>
      <c r="I1183" s="5" t="str">
        <f ca="1">OFFSET('Appendix E'!$G$2,MATCH(A1183,'Appendix E'!$A$3:$A$115,0),0)</f>
        <v>Yes</v>
      </c>
    </row>
    <row r="1184" spans="1:9" x14ac:dyDescent="0.25">
      <c r="A1184" t="s">
        <v>1224</v>
      </c>
      <c r="B1184" t="s">
        <v>2465</v>
      </c>
      <c r="C1184" s="5" t="s">
        <v>7753</v>
      </c>
      <c r="D1184" t="s">
        <v>9418</v>
      </c>
      <c r="E1184">
        <v>5</v>
      </c>
      <c r="G1184">
        <v>0</v>
      </c>
      <c r="H1184" s="5" t="str">
        <f t="shared" si="37"/>
        <v/>
      </c>
      <c r="I1184" s="5" t="str">
        <f ca="1">OFFSET('Appendix E'!$G$2,MATCH(A1184,'Appendix E'!$A$3:$A$115,0),0)</f>
        <v>Yes</v>
      </c>
    </row>
    <row r="1185" spans="1:9" x14ac:dyDescent="0.25">
      <c r="A1185" t="s">
        <v>1224</v>
      </c>
      <c r="B1185" t="s">
        <v>2466</v>
      </c>
      <c r="C1185" s="5" t="s">
        <v>7754</v>
      </c>
      <c r="D1185" t="s">
        <v>9418</v>
      </c>
      <c r="E1185">
        <v>5</v>
      </c>
      <c r="G1185">
        <v>0</v>
      </c>
      <c r="H1185" s="5" t="str">
        <f t="shared" si="37"/>
        <v/>
      </c>
      <c r="I1185" s="5" t="str">
        <f ca="1">OFFSET('Appendix E'!$G$2,MATCH(A1185,'Appendix E'!$A$3:$A$115,0),0)</f>
        <v>Yes</v>
      </c>
    </row>
    <row r="1186" spans="1:9" x14ac:dyDescent="0.25">
      <c r="A1186" t="s">
        <v>1224</v>
      </c>
      <c r="B1186" t="s">
        <v>2467</v>
      </c>
      <c r="C1186" s="5" t="s">
        <v>7755</v>
      </c>
      <c r="D1186" t="s">
        <v>9418</v>
      </c>
      <c r="E1186">
        <v>5</v>
      </c>
      <c r="G1186">
        <v>0</v>
      </c>
      <c r="H1186" s="5" t="str">
        <f t="shared" si="37"/>
        <v/>
      </c>
      <c r="I1186" s="5" t="str">
        <f ca="1">OFFSET('Appendix E'!$G$2,MATCH(A1186,'Appendix E'!$A$3:$A$115,0),0)</f>
        <v>Yes</v>
      </c>
    </row>
    <row r="1187" spans="1:9" x14ac:dyDescent="0.25">
      <c r="A1187" t="s">
        <v>1224</v>
      </c>
      <c r="B1187" t="s">
        <v>2468</v>
      </c>
      <c r="C1187" s="5" t="s">
        <v>7756</v>
      </c>
      <c r="D1187" t="s">
        <v>9418</v>
      </c>
      <c r="E1187">
        <v>5</v>
      </c>
      <c r="G1187">
        <v>0</v>
      </c>
      <c r="H1187" s="5" t="str">
        <f t="shared" si="37"/>
        <v/>
      </c>
      <c r="I1187" s="5" t="str">
        <f ca="1">OFFSET('Appendix E'!$G$2,MATCH(A1187,'Appendix E'!$A$3:$A$115,0),0)</f>
        <v>Yes</v>
      </c>
    </row>
    <row r="1188" spans="1:9" x14ac:dyDescent="0.25">
      <c r="A1188" t="s">
        <v>1224</v>
      </c>
      <c r="B1188" t="s">
        <v>2469</v>
      </c>
      <c r="C1188" s="5" t="s">
        <v>7757</v>
      </c>
      <c r="D1188" t="s">
        <v>9418</v>
      </c>
      <c r="E1188">
        <v>5</v>
      </c>
      <c r="G1188">
        <v>0</v>
      </c>
      <c r="H1188" s="5" t="str">
        <f t="shared" si="37"/>
        <v/>
      </c>
      <c r="I1188" s="5" t="str">
        <f ca="1">OFFSET('Appendix E'!$G$2,MATCH(A1188,'Appendix E'!$A$3:$A$115,0),0)</f>
        <v>Yes</v>
      </c>
    </row>
    <row r="1189" spans="1:9" x14ac:dyDescent="0.25">
      <c r="A1189" t="s">
        <v>1224</v>
      </c>
      <c r="B1189" t="s">
        <v>2470</v>
      </c>
      <c r="C1189" s="5" t="s">
        <v>7758</v>
      </c>
      <c r="D1189" t="s">
        <v>9418</v>
      </c>
      <c r="E1189">
        <v>5</v>
      </c>
      <c r="G1189">
        <v>0</v>
      </c>
      <c r="H1189" s="5" t="str">
        <f t="shared" si="37"/>
        <v/>
      </c>
      <c r="I1189" s="5" t="str">
        <f ca="1">OFFSET('Appendix E'!$G$2,MATCH(A1189,'Appendix E'!$A$3:$A$115,0),0)</f>
        <v>Yes</v>
      </c>
    </row>
    <row r="1190" spans="1:9" x14ac:dyDescent="0.25">
      <c r="A1190" t="s">
        <v>1224</v>
      </c>
      <c r="B1190" t="s">
        <v>2471</v>
      </c>
      <c r="C1190" s="5" t="s">
        <v>7759</v>
      </c>
      <c r="D1190" t="s">
        <v>9418</v>
      </c>
      <c r="E1190">
        <v>5</v>
      </c>
      <c r="G1190">
        <v>0</v>
      </c>
      <c r="H1190" s="5" t="str">
        <f t="shared" si="37"/>
        <v/>
      </c>
      <c r="I1190" s="5" t="str">
        <f ca="1">OFFSET('Appendix E'!$G$2,MATCH(A1190,'Appendix E'!$A$3:$A$115,0),0)</f>
        <v>Yes</v>
      </c>
    </row>
    <row r="1191" spans="1:9" x14ac:dyDescent="0.25">
      <c r="A1191" t="s">
        <v>1224</v>
      </c>
      <c r="B1191" t="s">
        <v>2472</v>
      </c>
      <c r="C1191" s="5" t="s">
        <v>7760</v>
      </c>
      <c r="D1191" t="s">
        <v>9418</v>
      </c>
      <c r="E1191">
        <v>5</v>
      </c>
      <c r="G1191">
        <v>0</v>
      </c>
      <c r="H1191" s="5" t="str">
        <f t="shared" si="37"/>
        <v/>
      </c>
      <c r="I1191" s="5" t="str">
        <f ca="1">OFFSET('Appendix E'!$G$2,MATCH(A1191,'Appendix E'!$A$3:$A$115,0),0)</f>
        <v>Yes</v>
      </c>
    </row>
    <row r="1192" spans="1:9" x14ac:dyDescent="0.25">
      <c r="A1192" t="s">
        <v>1224</v>
      </c>
      <c r="B1192" t="s">
        <v>2473</v>
      </c>
      <c r="C1192" s="5" t="s">
        <v>7761</v>
      </c>
      <c r="D1192" t="s">
        <v>9418</v>
      </c>
      <c r="E1192">
        <v>5</v>
      </c>
      <c r="G1192">
        <v>0</v>
      </c>
      <c r="H1192" s="5" t="str">
        <f t="shared" si="37"/>
        <v/>
      </c>
      <c r="I1192" s="5" t="str">
        <f ca="1">OFFSET('Appendix E'!$G$2,MATCH(A1192,'Appendix E'!$A$3:$A$115,0),0)</f>
        <v>Yes</v>
      </c>
    </row>
    <row r="1193" spans="1:9" x14ac:dyDescent="0.25">
      <c r="A1193" t="s">
        <v>1224</v>
      </c>
      <c r="B1193" t="s">
        <v>2474</v>
      </c>
      <c r="C1193" s="5" t="s">
        <v>7762</v>
      </c>
      <c r="D1193" t="s">
        <v>9418</v>
      </c>
      <c r="E1193">
        <v>5</v>
      </c>
      <c r="G1193">
        <v>0</v>
      </c>
      <c r="H1193" s="5" t="str">
        <f t="shared" si="37"/>
        <v/>
      </c>
      <c r="I1193" s="5" t="str">
        <f ca="1">OFFSET('Appendix E'!$G$2,MATCH(A1193,'Appendix E'!$A$3:$A$115,0),0)</f>
        <v>Yes</v>
      </c>
    </row>
    <row r="1194" spans="1:9" x14ac:dyDescent="0.25">
      <c r="A1194" t="s">
        <v>1224</v>
      </c>
      <c r="B1194" t="s">
        <v>2475</v>
      </c>
      <c r="C1194" s="5" t="s">
        <v>7763</v>
      </c>
      <c r="D1194" t="s">
        <v>9418</v>
      </c>
      <c r="E1194">
        <v>5</v>
      </c>
      <c r="G1194">
        <v>0</v>
      </c>
      <c r="H1194" s="5" t="str">
        <f t="shared" si="37"/>
        <v/>
      </c>
      <c r="I1194" s="5" t="str">
        <f ca="1">OFFSET('Appendix E'!$G$2,MATCH(A1194,'Appendix E'!$A$3:$A$115,0),0)</f>
        <v>Yes</v>
      </c>
    </row>
    <row r="1195" spans="1:9" x14ac:dyDescent="0.25">
      <c r="A1195" t="s">
        <v>1224</v>
      </c>
      <c r="B1195" t="s">
        <v>2476</v>
      </c>
      <c r="C1195" s="5" t="s">
        <v>7764</v>
      </c>
      <c r="D1195" t="s">
        <v>9418</v>
      </c>
      <c r="E1195">
        <v>5</v>
      </c>
      <c r="G1195">
        <v>0</v>
      </c>
      <c r="H1195" s="5" t="str">
        <f t="shared" si="37"/>
        <v/>
      </c>
      <c r="I1195" s="5" t="str">
        <f ca="1">OFFSET('Appendix E'!$G$2,MATCH(A1195,'Appendix E'!$A$3:$A$115,0),0)</f>
        <v>Yes</v>
      </c>
    </row>
    <row r="1196" spans="1:9" x14ac:dyDescent="0.25">
      <c r="A1196" t="s">
        <v>1224</v>
      </c>
      <c r="B1196" t="s">
        <v>2477</v>
      </c>
      <c r="C1196" s="5" t="s">
        <v>7765</v>
      </c>
      <c r="D1196" t="s">
        <v>9418</v>
      </c>
      <c r="E1196">
        <v>5</v>
      </c>
      <c r="G1196">
        <v>0</v>
      </c>
      <c r="H1196" s="5" t="str">
        <f t="shared" si="37"/>
        <v/>
      </c>
      <c r="I1196" s="5" t="str">
        <f ca="1">OFFSET('Appendix E'!$G$2,MATCH(A1196,'Appendix E'!$A$3:$A$115,0),0)</f>
        <v>Yes</v>
      </c>
    </row>
    <row r="1197" spans="1:9" x14ac:dyDescent="0.25">
      <c r="A1197" t="s">
        <v>1224</v>
      </c>
      <c r="B1197" t="s">
        <v>2478</v>
      </c>
      <c r="C1197" s="5" t="s">
        <v>7766</v>
      </c>
      <c r="D1197" t="s">
        <v>9418</v>
      </c>
      <c r="E1197">
        <v>5</v>
      </c>
      <c r="G1197">
        <v>0</v>
      </c>
      <c r="H1197" s="5" t="str">
        <f t="shared" si="37"/>
        <v/>
      </c>
      <c r="I1197" s="5" t="str">
        <f ca="1">OFFSET('Appendix E'!$G$2,MATCH(A1197,'Appendix E'!$A$3:$A$115,0),0)</f>
        <v>Yes</v>
      </c>
    </row>
    <row r="1198" spans="1:9" x14ac:dyDescent="0.25">
      <c r="A1198" t="s">
        <v>1224</v>
      </c>
      <c r="B1198" t="s">
        <v>2479</v>
      </c>
      <c r="C1198" s="5" t="s">
        <v>7767</v>
      </c>
      <c r="D1198" t="s">
        <v>9418</v>
      </c>
      <c r="E1198">
        <v>5</v>
      </c>
      <c r="G1198">
        <v>0</v>
      </c>
      <c r="H1198" s="5" t="str">
        <f t="shared" si="37"/>
        <v/>
      </c>
      <c r="I1198" s="5" t="str">
        <f ca="1">OFFSET('Appendix E'!$G$2,MATCH(A1198,'Appendix E'!$A$3:$A$115,0),0)</f>
        <v>Yes</v>
      </c>
    </row>
    <row r="1199" spans="1:9" x14ac:dyDescent="0.25">
      <c r="A1199" t="s">
        <v>1224</v>
      </c>
      <c r="B1199" t="s">
        <v>2480</v>
      </c>
      <c r="C1199" s="5" t="s">
        <v>7768</v>
      </c>
      <c r="D1199" t="s">
        <v>9418</v>
      </c>
      <c r="E1199">
        <v>5</v>
      </c>
      <c r="G1199">
        <v>0</v>
      </c>
      <c r="H1199" s="5" t="str">
        <f t="shared" si="37"/>
        <v/>
      </c>
      <c r="I1199" s="5" t="str">
        <f ca="1">OFFSET('Appendix E'!$G$2,MATCH(A1199,'Appendix E'!$A$3:$A$115,0),0)</f>
        <v>Yes</v>
      </c>
    </row>
    <row r="1200" spans="1:9" x14ac:dyDescent="0.25">
      <c r="A1200" t="s">
        <v>1224</v>
      </c>
      <c r="B1200" t="s">
        <v>2481</v>
      </c>
      <c r="C1200" s="5" t="s">
        <v>7769</v>
      </c>
      <c r="D1200" t="s">
        <v>9418</v>
      </c>
      <c r="E1200">
        <v>5</v>
      </c>
      <c r="G1200">
        <v>0</v>
      </c>
      <c r="H1200" s="5" t="str">
        <f t="shared" si="37"/>
        <v/>
      </c>
      <c r="I1200" s="5" t="str">
        <f ca="1">OFFSET('Appendix E'!$G$2,MATCH(A1200,'Appendix E'!$A$3:$A$115,0),0)</f>
        <v>Yes</v>
      </c>
    </row>
    <row r="1201" spans="1:9" x14ac:dyDescent="0.25">
      <c r="A1201" t="s">
        <v>1224</v>
      </c>
      <c r="B1201" t="s">
        <v>2482</v>
      </c>
      <c r="C1201" s="5" t="s">
        <v>7770</v>
      </c>
      <c r="D1201" t="s">
        <v>9418</v>
      </c>
      <c r="E1201">
        <v>5</v>
      </c>
      <c r="G1201">
        <v>0</v>
      </c>
      <c r="H1201" s="5" t="str">
        <f t="shared" si="37"/>
        <v/>
      </c>
      <c r="I1201" s="5" t="str">
        <f ca="1">OFFSET('Appendix E'!$G$2,MATCH(A1201,'Appendix E'!$A$3:$A$115,0),0)</f>
        <v>Yes</v>
      </c>
    </row>
    <row r="1202" spans="1:9" x14ac:dyDescent="0.25">
      <c r="A1202" t="s">
        <v>1224</v>
      </c>
      <c r="B1202" t="s">
        <v>2483</v>
      </c>
      <c r="C1202" s="5" t="s">
        <v>7771</v>
      </c>
      <c r="D1202" t="s">
        <v>9418</v>
      </c>
      <c r="E1202">
        <v>5</v>
      </c>
      <c r="G1202">
        <v>0</v>
      </c>
      <c r="H1202" s="5" t="str">
        <f t="shared" si="37"/>
        <v/>
      </c>
      <c r="I1202" s="5" t="str">
        <f ca="1">OFFSET('Appendix E'!$G$2,MATCH(A1202,'Appendix E'!$A$3:$A$115,0),0)</f>
        <v>Yes</v>
      </c>
    </row>
    <row r="1203" spans="1:9" x14ac:dyDescent="0.25">
      <c r="A1203" t="s">
        <v>1224</v>
      </c>
      <c r="B1203" t="s">
        <v>2484</v>
      </c>
      <c r="C1203" s="5" t="s">
        <v>7772</v>
      </c>
      <c r="D1203" t="s">
        <v>9418</v>
      </c>
      <c r="E1203">
        <v>5</v>
      </c>
      <c r="G1203">
        <v>0</v>
      </c>
      <c r="H1203" s="5" t="str">
        <f t="shared" si="37"/>
        <v/>
      </c>
      <c r="I1203" s="5" t="str">
        <f ca="1">OFFSET('Appendix E'!$G$2,MATCH(A1203,'Appendix E'!$A$3:$A$115,0),0)</f>
        <v>Yes</v>
      </c>
    </row>
    <row r="1204" spans="1:9" x14ac:dyDescent="0.25">
      <c r="A1204" t="s">
        <v>1224</v>
      </c>
      <c r="B1204" t="s">
        <v>2485</v>
      </c>
      <c r="C1204" s="5" t="s">
        <v>7773</v>
      </c>
      <c r="D1204" t="s">
        <v>9418</v>
      </c>
      <c r="E1204">
        <v>5</v>
      </c>
      <c r="G1204">
        <v>0</v>
      </c>
      <c r="H1204" s="5" t="str">
        <f t="shared" si="37"/>
        <v/>
      </c>
      <c r="I1204" s="5" t="str">
        <f ca="1">OFFSET('Appendix E'!$G$2,MATCH(A1204,'Appendix E'!$A$3:$A$115,0),0)</f>
        <v>Yes</v>
      </c>
    </row>
    <row r="1205" spans="1:9" x14ac:dyDescent="0.25">
      <c r="A1205" t="s">
        <v>1224</v>
      </c>
      <c r="B1205" t="s">
        <v>2486</v>
      </c>
      <c r="C1205" s="5" t="s">
        <v>7774</v>
      </c>
      <c r="D1205" t="s">
        <v>9418</v>
      </c>
      <c r="E1205">
        <v>5</v>
      </c>
      <c r="G1205">
        <v>0</v>
      </c>
      <c r="H1205" s="5" t="str">
        <f t="shared" si="37"/>
        <v/>
      </c>
      <c r="I1205" s="5" t="str">
        <f ca="1">OFFSET('Appendix E'!$G$2,MATCH(A1205,'Appendix E'!$A$3:$A$115,0),0)</f>
        <v>Yes</v>
      </c>
    </row>
    <row r="1206" spans="1:9" x14ac:dyDescent="0.25">
      <c r="A1206" t="s">
        <v>1224</v>
      </c>
      <c r="B1206" t="s">
        <v>2487</v>
      </c>
      <c r="C1206" s="5" t="s">
        <v>2122</v>
      </c>
      <c r="D1206" t="s">
        <v>9418</v>
      </c>
      <c r="E1206">
        <v>5</v>
      </c>
      <c r="G1206">
        <v>0</v>
      </c>
      <c r="H1206" s="5" t="str">
        <f t="shared" si="37"/>
        <v/>
      </c>
      <c r="I1206" s="5" t="str">
        <f ca="1">OFFSET('Appendix E'!$G$2,MATCH(A1206,'Appendix E'!$A$3:$A$115,0),0)</f>
        <v>Yes</v>
      </c>
    </row>
    <row r="1207" spans="1:9" x14ac:dyDescent="0.25">
      <c r="A1207" t="s">
        <v>1224</v>
      </c>
      <c r="B1207" t="s">
        <v>2488</v>
      </c>
      <c r="C1207" s="5" t="s">
        <v>7775</v>
      </c>
      <c r="D1207" t="s">
        <v>9419</v>
      </c>
      <c r="E1207">
        <v>3</v>
      </c>
      <c r="G1207">
        <v>0</v>
      </c>
      <c r="H1207" s="5" t="str">
        <f t="shared" si="37"/>
        <v/>
      </c>
      <c r="I1207" s="5" t="str">
        <f ca="1">OFFSET('Appendix E'!$G$2,MATCH(A1207,'Appendix E'!$A$3:$A$115,0),0)</f>
        <v>Yes</v>
      </c>
    </row>
    <row r="1208" spans="1:9" x14ac:dyDescent="0.25">
      <c r="A1208" t="s">
        <v>1224</v>
      </c>
      <c r="B1208" t="s">
        <v>1368</v>
      </c>
      <c r="C1208" s="5" t="s">
        <v>1368</v>
      </c>
      <c r="D1208" t="s">
        <v>9418</v>
      </c>
      <c r="E1208">
        <v>5</v>
      </c>
      <c r="G1208">
        <v>0</v>
      </c>
      <c r="H1208" s="5" t="str">
        <f t="shared" si="37"/>
        <v/>
      </c>
      <c r="I1208" s="5" t="str">
        <f ca="1">OFFSET('Appendix E'!$G$2,MATCH(A1208,'Appendix E'!$A$3:$A$115,0),0)</f>
        <v>Yes</v>
      </c>
    </row>
    <row r="1209" spans="1:9" x14ac:dyDescent="0.25">
      <c r="A1209" t="s">
        <v>1225</v>
      </c>
      <c r="B1209" t="s">
        <v>2489</v>
      </c>
      <c r="C1209" s="5" t="s">
        <v>6868</v>
      </c>
      <c r="D1209" t="s">
        <v>9418</v>
      </c>
      <c r="E1209">
        <v>5</v>
      </c>
      <c r="G1209">
        <v>0</v>
      </c>
      <c r="H1209" s="5" t="str">
        <f t="shared" si="37"/>
        <v/>
      </c>
      <c r="I1209" s="5" t="str">
        <f ca="1">OFFSET('Appendix E'!$G$2,MATCH(A1209,'Appendix E'!$A$3:$A$115,0),0)</f>
        <v>Yes</v>
      </c>
    </row>
    <row r="1210" spans="1:9" x14ac:dyDescent="0.25">
      <c r="A1210" t="s">
        <v>1225</v>
      </c>
      <c r="B1210" t="s">
        <v>2490</v>
      </c>
      <c r="C1210" s="5" t="s">
        <v>7776</v>
      </c>
      <c r="D1210" t="s">
        <v>9418</v>
      </c>
      <c r="E1210">
        <v>5</v>
      </c>
      <c r="G1210">
        <v>0</v>
      </c>
      <c r="H1210" s="5" t="str">
        <f t="shared" si="37"/>
        <v/>
      </c>
      <c r="I1210" s="5" t="str">
        <f ca="1">OFFSET('Appendix E'!$G$2,MATCH(A1210,'Appendix E'!$A$3:$A$115,0),0)</f>
        <v>Yes</v>
      </c>
    </row>
    <row r="1211" spans="1:9" x14ac:dyDescent="0.25">
      <c r="A1211" t="s">
        <v>1225</v>
      </c>
      <c r="B1211" t="s">
        <v>2491</v>
      </c>
      <c r="C1211" s="5" t="s">
        <v>6885</v>
      </c>
      <c r="D1211" t="s">
        <v>9418</v>
      </c>
      <c r="E1211">
        <v>7</v>
      </c>
      <c r="F1211" t="s">
        <v>9425</v>
      </c>
      <c r="G1211">
        <v>13</v>
      </c>
      <c r="H1211" s="5">
        <f t="shared" si="37"/>
        <v>1</v>
      </c>
      <c r="I1211" s="5" t="str">
        <f ca="1">OFFSET('Appendix E'!$G$2,MATCH(A1211,'Appendix E'!$A$3:$A$115,0),0)</f>
        <v>Yes</v>
      </c>
    </row>
    <row r="1212" spans="1:9" x14ac:dyDescent="0.25">
      <c r="A1212" t="s">
        <v>1225</v>
      </c>
      <c r="B1212" t="s">
        <v>2492</v>
      </c>
      <c r="C1212" s="5" t="s">
        <v>3540</v>
      </c>
      <c r="D1212" t="s">
        <v>9418</v>
      </c>
      <c r="E1212">
        <v>7</v>
      </c>
      <c r="F1212" t="s">
        <v>9425</v>
      </c>
      <c r="G1212">
        <v>13</v>
      </c>
      <c r="H1212" s="5">
        <f t="shared" si="37"/>
        <v>1</v>
      </c>
      <c r="I1212" s="5" t="str">
        <f ca="1">OFFSET('Appendix E'!$G$2,MATCH(A1212,'Appendix E'!$A$3:$A$115,0),0)</f>
        <v>Yes</v>
      </c>
    </row>
    <row r="1213" spans="1:9" x14ac:dyDescent="0.25">
      <c r="A1213" t="s">
        <v>1225</v>
      </c>
      <c r="B1213" t="s">
        <v>2493</v>
      </c>
      <c r="C1213" s="5" t="s">
        <v>6886</v>
      </c>
      <c r="D1213" t="s">
        <v>9419</v>
      </c>
      <c r="E1213">
        <v>3</v>
      </c>
      <c r="G1213">
        <v>0</v>
      </c>
      <c r="H1213" s="5" t="str">
        <f t="shared" si="37"/>
        <v/>
      </c>
      <c r="I1213" s="5" t="str">
        <f ca="1">OFFSET('Appendix E'!$G$2,MATCH(A1213,'Appendix E'!$A$3:$A$115,0),0)</f>
        <v>Yes</v>
      </c>
    </row>
    <row r="1214" spans="1:9" x14ac:dyDescent="0.25">
      <c r="A1214" t="s">
        <v>1225</v>
      </c>
      <c r="B1214" t="s">
        <v>2494</v>
      </c>
      <c r="C1214" s="5" t="s">
        <v>7777</v>
      </c>
      <c r="D1214" t="s">
        <v>9419</v>
      </c>
      <c r="E1214">
        <v>80</v>
      </c>
      <c r="G1214">
        <v>0</v>
      </c>
      <c r="H1214" s="5" t="str">
        <f t="shared" si="37"/>
        <v/>
      </c>
      <c r="I1214" s="5" t="str">
        <f ca="1">OFFSET('Appendix E'!$G$2,MATCH(A1214,'Appendix E'!$A$3:$A$115,0),0)</f>
        <v>Yes</v>
      </c>
    </row>
    <row r="1215" spans="1:9" x14ac:dyDescent="0.25">
      <c r="A1215" t="s">
        <v>1225</v>
      </c>
      <c r="B1215" t="s">
        <v>2495</v>
      </c>
      <c r="C1215" s="5" t="s">
        <v>7778</v>
      </c>
      <c r="D1215" t="s">
        <v>9419</v>
      </c>
      <c r="E1215">
        <v>80</v>
      </c>
      <c r="G1215">
        <v>0</v>
      </c>
      <c r="H1215" s="5" t="str">
        <f t="shared" si="37"/>
        <v/>
      </c>
      <c r="I1215" s="5" t="str">
        <f ca="1">OFFSET('Appendix E'!$G$2,MATCH(A1215,'Appendix E'!$A$3:$A$115,0),0)</f>
        <v>Yes</v>
      </c>
    </row>
    <row r="1216" spans="1:9" x14ac:dyDescent="0.25">
      <c r="A1216" t="s">
        <v>1225</v>
      </c>
      <c r="B1216" t="s">
        <v>2496</v>
      </c>
      <c r="C1216" s="5" t="s">
        <v>7779</v>
      </c>
      <c r="D1216" t="s">
        <v>9419</v>
      </c>
      <c r="E1216">
        <v>80</v>
      </c>
      <c r="G1216">
        <v>0</v>
      </c>
      <c r="H1216" s="5" t="str">
        <f t="shared" si="37"/>
        <v/>
      </c>
      <c r="I1216" s="5" t="str">
        <f ca="1">OFFSET('Appendix E'!$G$2,MATCH(A1216,'Appendix E'!$A$3:$A$115,0),0)</f>
        <v>Yes</v>
      </c>
    </row>
    <row r="1217" spans="1:10" x14ac:dyDescent="0.25">
      <c r="A1217" t="s">
        <v>1225</v>
      </c>
      <c r="B1217" t="s">
        <v>2497</v>
      </c>
      <c r="C1217" s="5" t="s">
        <v>7780</v>
      </c>
      <c r="D1217" t="s">
        <v>9419</v>
      </c>
      <c r="E1217">
        <v>80</v>
      </c>
      <c r="G1217">
        <v>0</v>
      </c>
      <c r="H1217" s="5" t="str">
        <f t="shared" si="37"/>
        <v/>
      </c>
      <c r="I1217" s="5" t="str">
        <f ca="1">OFFSET('Appendix E'!$G$2,MATCH(A1217,'Appendix E'!$A$3:$A$115,0),0)</f>
        <v>Yes</v>
      </c>
    </row>
    <row r="1218" spans="1:10" x14ac:dyDescent="0.25">
      <c r="A1218" t="s">
        <v>1225</v>
      </c>
      <c r="B1218" t="s">
        <v>2498</v>
      </c>
      <c r="C1218" s="5" t="s">
        <v>7781</v>
      </c>
      <c r="D1218" t="s">
        <v>9419</v>
      </c>
      <c r="E1218">
        <v>80</v>
      </c>
      <c r="G1218">
        <v>0</v>
      </c>
      <c r="H1218" s="5" t="str">
        <f t="shared" si="37"/>
        <v/>
      </c>
      <c r="I1218" s="5" t="str">
        <f ca="1">OFFSET('Appendix E'!$G$2,MATCH(A1218,'Appendix E'!$A$3:$A$115,0),0)</f>
        <v>Yes</v>
      </c>
    </row>
    <row r="1219" spans="1:10" x14ac:dyDescent="0.25">
      <c r="A1219" t="s">
        <v>1225</v>
      </c>
      <c r="B1219" t="s">
        <v>2499</v>
      </c>
      <c r="C1219" s="5" t="s">
        <v>7782</v>
      </c>
      <c r="D1219" t="s">
        <v>9419</v>
      </c>
      <c r="E1219">
        <v>80</v>
      </c>
      <c r="G1219">
        <v>0</v>
      </c>
      <c r="H1219" s="5" t="str">
        <f t="shared" si="37"/>
        <v/>
      </c>
      <c r="I1219" s="5" t="str">
        <f ca="1">OFFSET('Appendix E'!$G$2,MATCH(A1219,'Appendix E'!$A$3:$A$115,0),0)</f>
        <v>Yes</v>
      </c>
    </row>
    <row r="1220" spans="1:10" x14ac:dyDescent="0.25">
      <c r="A1220" t="s">
        <v>1225</v>
      </c>
      <c r="B1220" t="s">
        <v>2500</v>
      </c>
      <c r="C1220" s="5" t="s">
        <v>7783</v>
      </c>
      <c r="D1220" t="s">
        <v>9419</v>
      </c>
      <c r="E1220">
        <v>80</v>
      </c>
      <c r="G1220">
        <v>0</v>
      </c>
      <c r="H1220" s="5" t="str">
        <f t="shared" ref="H1220:H1283" si="38">IF(F1220&lt;&gt;"",1,"")</f>
        <v/>
      </c>
      <c r="I1220" s="5" t="str">
        <f ca="1">OFFSET('Appendix E'!$G$2,MATCH(A1220,'Appendix E'!$A$3:$A$115,0),0)</f>
        <v>Yes</v>
      </c>
    </row>
    <row r="1221" spans="1:10" x14ac:dyDescent="0.25">
      <c r="A1221" t="s">
        <v>1225</v>
      </c>
      <c r="B1221" t="s">
        <v>2501</v>
      </c>
      <c r="C1221" s="5" t="s">
        <v>7784</v>
      </c>
      <c r="D1221" t="s">
        <v>9419</v>
      </c>
      <c r="E1221">
        <v>80</v>
      </c>
      <c r="G1221">
        <v>0</v>
      </c>
      <c r="H1221" s="5" t="str">
        <f t="shared" si="38"/>
        <v/>
      </c>
      <c r="I1221" s="5" t="str">
        <f ca="1">OFFSET('Appendix E'!$G$2,MATCH(A1221,'Appendix E'!$A$3:$A$115,0),0)</f>
        <v>Yes</v>
      </c>
    </row>
    <row r="1222" spans="1:10" x14ac:dyDescent="0.25">
      <c r="A1222" t="s">
        <v>1225</v>
      </c>
      <c r="B1222" t="s">
        <v>1368</v>
      </c>
      <c r="C1222" s="5" t="s">
        <v>1368</v>
      </c>
      <c r="D1222" t="s">
        <v>9418</v>
      </c>
      <c r="E1222">
        <v>5</v>
      </c>
      <c r="G1222">
        <v>0</v>
      </c>
      <c r="H1222" s="5" t="str">
        <f t="shared" si="38"/>
        <v/>
      </c>
      <c r="I1222" s="5" t="str">
        <f ca="1">OFFSET('Appendix E'!$G$2,MATCH(A1222,'Appendix E'!$A$3:$A$115,0),0)</f>
        <v>Yes</v>
      </c>
    </row>
    <row r="1223" spans="1:10" x14ac:dyDescent="0.25">
      <c r="A1223" t="s">
        <v>1226</v>
      </c>
      <c r="B1223" t="s">
        <v>2502</v>
      </c>
      <c r="C1223" s="5" t="s">
        <v>7785</v>
      </c>
      <c r="D1223" t="s">
        <v>9418</v>
      </c>
      <c r="E1223">
        <v>5</v>
      </c>
      <c r="G1223">
        <v>0</v>
      </c>
      <c r="H1223" s="5" t="str">
        <f t="shared" si="38"/>
        <v/>
      </c>
      <c r="I1223" s="5" t="str">
        <f ca="1">OFFSET('Appendix E'!$G$2,MATCH(A1223,'Appendix E'!$A$3:$A$115,0),0)</f>
        <v>Yes</v>
      </c>
      <c r="J1223" s="5" t="s">
        <v>9798</v>
      </c>
    </row>
    <row r="1224" spans="1:10" x14ac:dyDescent="0.25">
      <c r="A1224" t="s">
        <v>1226</v>
      </c>
      <c r="B1224" t="s">
        <v>2503</v>
      </c>
      <c r="C1224" s="5" t="s">
        <v>7786</v>
      </c>
      <c r="D1224" t="s">
        <v>9418</v>
      </c>
      <c r="E1224">
        <v>5</v>
      </c>
      <c r="G1224">
        <v>0</v>
      </c>
      <c r="H1224" s="5" t="str">
        <f t="shared" si="38"/>
        <v/>
      </c>
      <c r="I1224" s="5" t="str">
        <f ca="1">OFFSET('Appendix E'!$G$2,MATCH(A1224,'Appendix E'!$A$3:$A$115,0),0)</f>
        <v>Yes</v>
      </c>
    </row>
    <row r="1225" spans="1:10" x14ac:dyDescent="0.25">
      <c r="A1225" t="s">
        <v>1226</v>
      </c>
      <c r="B1225" t="s">
        <v>2504</v>
      </c>
      <c r="C1225" s="5" t="s">
        <v>7787</v>
      </c>
      <c r="D1225" t="s">
        <v>9418</v>
      </c>
      <c r="E1225">
        <v>5</v>
      </c>
      <c r="G1225">
        <v>0</v>
      </c>
      <c r="H1225" s="5" t="str">
        <f t="shared" si="38"/>
        <v/>
      </c>
      <c r="I1225" s="5" t="str">
        <f ca="1">OFFSET('Appendix E'!$G$2,MATCH(A1225,'Appendix E'!$A$3:$A$115,0),0)</f>
        <v>Yes</v>
      </c>
    </row>
    <row r="1226" spans="1:10" x14ac:dyDescent="0.25">
      <c r="A1226" t="s">
        <v>1226</v>
      </c>
      <c r="B1226" t="s">
        <v>2505</v>
      </c>
      <c r="C1226" s="5" t="s">
        <v>7788</v>
      </c>
      <c r="D1226" t="s">
        <v>9418</v>
      </c>
      <c r="E1226">
        <v>5</v>
      </c>
      <c r="G1226">
        <v>0</v>
      </c>
      <c r="H1226" s="5" t="str">
        <f t="shared" si="38"/>
        <v/>
      </c>
      <c r="I1226" s="5" t="str">
        <f ca="1">OFFSET('Appendix E'!$G$2,MATCH(A1226,'Appendix E'!$A$3:$A$115,0),0)</f>
        <v>Yes</v>
      </c>
    </row>
    <row r="1227" spans="1:10" x14ac:dyDescent="0.25">
      <c r="A1227" t="s">
        <v>1226</v>
      </c>
      <c r="B1227" t="s">
        <v>2506</v>
      </c>
      <c r="C1227" s="5" t="s">
        <v>7789</v>
      </c>
      <c r="D1227" t="s">
        <v>9418</v>
      </c>
      <c r="E1227">
        <v>5</v>
      </c>
      <c r="G1227">
        <v>0</v>
      </c>
      <c r="H1227" s="5" t="str">
        <f t="shared" si="38"/>
        <v/>
      </c>
      <c r="I1227" s="5" t="str">
        <f ca="1">OFFSET('Appendix E'!$G$2,MATCH(A1227,'Appendix E'!$A$3:$A$115,0),0)</f>
        <v>Yes</v>
      </c>
    </row>
    <row r="1228" spans="1:10" x14ac:dyDescent="0.25">
      <c r="A1228" t="s">
        <v>1226</v>
      </c>
      <c r="B1228" t="s">
        <v>2507</v>
      </c>
      <c r="C1228" s="5" t="s">
        <v>7790</v>
      </c>
      <c r="D1228" t="s">
        <v>9418</v>
      </c>
      <c r="E1228">
        <v>5</v>
      </c>
      <c r="G1228">
        <v>0</v>
      </c>
      <c r="H1228" s="5" t="str">
        <f t="shared" si="38"/>
        <v/>
      </c>
      <c r="I1228" s="5" t="str">
        <f ca="1">OFFSET('Appendix E'!$G$2,MATCH(A1228,'Appendix E'!$A$3:$A$115,0),0)</f>
        <v>Yes</v>
      </c>
    </row>
    <row r="1229" spans="1:10" x14ac:dyDescent="0.25">
      <c r="A1229" t="s">
        <v>1226</v>
      </c>
      <c r="B1229" t="s">
        <v>2508</v>
      </c>
      <c r="C1229" s="5" t="s">
        <v>7791</v>
      </c>
      <c r="D1229" t="s">
        <v>9418</v>
      </c>
      <c r="E1229">
        <v>5</v>
      </c>
      <c r="G1229">
        <v>0</v>
      </c>
      <c r="H1229" s="5" t="str">
        <f t="shared" si="38"/>
        <v/>
      </c>
      <c r="I1229" s="5" t="str">
        <f ca="1">OFFSET('Appendix E'!$G$2,MATCH(A1229,'Appendix E'!$A$3:$A$115,0),0)</f>
        <v>Yes</v>
      </c>
    </row>
    <row r="1230" spans="1:10" x14ac:dyDescent="0.25">
      <c r="A1230" t="s">
        <v>1226</v>
      </c>
      <c r="B1230" t="s">
        <v>2509</v>
      </c>
      <c r="C1230" s="5" t="s">
        <v>7792</v>
      </c>
      <c r="D1230" t="s">
        <v>9418</v>
      </c>
      <c r="E1230">
        <v>5</v>
      </c>
      <c r="G1230">
        <v>0</v>
      </c>
      <c r="H1230" s="5" t="str">
        <f t="shared" si="38"/>
        <v/>
      </c>
      <c r="I1230" s="5" t="str">
        <f ca="1">OFFSET('Appendix E'!$G$2,MATCH(A1230,'Appendix E'!$A$3:$A$115,0),0)</f>
        <v>Yes</v>
      </c>
    </row>
    <row r="1231" spans="1:10" x14ac:dyDescent="0.25">
      <c r="A1231" t="s">
        <v>1226</v>
      </c>
      <c r="B1231" t="s">
        <v>2510</v>
      </c>
      <c r="C1231" s="5" t="s">
        <v>7793</v>
      </c>
      <c r="D1231" t="s">
        <v>9418</v>
      </c>
      <c r="E1231">
        <v>5</v>
      </c>
      <c r="G1231">
        <v>0</v>
      </c>
      <c r="H1231" s="5" t="str">
        <f t="shared" si="38"/>
        <v/>
      </c>
      <c r="I1231" s="5" t="str">
        <f ca="1">OFFSET('Appendix E'!$G$2,MATCH(A1231,'Appendix E'!$A$3:$A$115,0),0)</f>
        <v>Yes</v>
      </c>
    </row>
    <row r="1232" spans="1:10" x14ac:dyDescent="0.25">
      <c r="A1232" t="s">
        <v>1226</v>
      </c>
      <c r="B1232" t="s">
        <v>2511</v>
      </c>
      <c r="C1232" s="5" t="s">
        <v>7794</v>
      </c>
      <c r="D1232" t="s">
        <v>9418</v>
      </c>
      <c r="E1232">
        <v>5</v>
      </c>
      <c r="G1232">
        <v>0</v>
      </c>
      <c r="H1232" s="5" t="str">
        <f t="shared" si="38"/>
        <v/>
      </c>
      <c r="I1232" s="5" t="str">
        <f ca="1">OFFSET('Appendix E'!$G$2,MATCH(A1232,'Appendix E'!$A$3:$A$115,0),0)</f>
        <v>Yes</v>
      </c>
    </row>
    <row r="1233" spans="1:9" x14ac:dyDescent="0.25">
      <c r="A1233" t="s">
        <v>1226</v>
      </c>
      <c r="B1233" t="s">
        <v>2512</v>
      </c>
      <c r="C1233" s="5" t="s">
        <v>7795</v>
      </c>
      <c r="D1233" t="s">
        <v>9418</v>
      </c>
      <c r="E1233">
        <v>5</v>
      </c>
      <c r="G1233">
        <v>0</v>
      </c>
      <c r="H1233" s="5" t="str">
        <f t="shared" si="38"/>
        <v/>
      </c>
      <c r="I1233" s="5" t="str">
        <f ca="1">OFFSET('Appendix E'!$G$2,MATCH(A1233,'Appendix E'!$A$3:$A$115,0),0)</f>
        <v>Yes</v>
      </c>
    </row>
    <row r="1234" spans="1:9" x14ac:dyDescent="0.25">
      <c r="A1234" t="s">
        <v>1226</v>
      </c>
      <c r="B1234" t="s">
        <v>2513</v>
      </c>
      <c r="C1234" s="5" t="s">
        <v>7796</v>
      </c>
      <c r="D1234" t="s">
        <v>9418</v>
      </c>
      <c r="E1234">
        <v>5</v>
      </c>
      <c r="G1234">
        <v>0</v>
      </c>
      <c r="H1234" s="5" t="str">
        <f t="shared" si="38"/>
        <v/>
      </c>
      <c r="I1234" s="5" t="str">
        <f ca="1">OFFSET('Appendix E'!$G$2,MATCH(A1234,'Appendix E'!$A$3:$A$115,0),0)</f>
        <v>Yes</v>
      </c>
    </row>
    <row r="1235" spans="1:9" x14ac:dyDescent="0.25">
      <c r="A1235" t="s">
        <v>1226</v>
      </c>
      <c r="B1235" t="s">
        <v>2514</v>
      </c>
      <c r="C1235" s="5" t="s">
        <v>7797</v>
      </c>
      <c r="D1235" t="s">
        <v>9418</v>
      </c>
      <c r="E1235">
        <v>5</v>
      </c>
      <c r="G1235">
        <v>0</v>
      </c>
      <c r="H1235" s="5" t="str">
        <f t="shared" si="38"/>
        <v/>
      </c>
      <c r="I1235" s="5" t="str">
        <f ca="1">OFFSET('Appendix E'!$G$2,MATCH(A1235,'Appendix E'!$A$3:$A$115,0),0)</f>
        <v>Yes</v>
      </c>
    </row>
    <row r="1236" spans="1:9" x14ac:dyDescent="0.25">
      <c r="A1236" t="s">
        <v>1226</v>
      </c>
      <c r="B1236" t="s">
        <v>2515</v>
      </c>
      <c r="C1236" s="5" t="s">
        <v>7798</v>
      </c>
      <c r="D1236" t="s">
        <v>9418</v>
      </c>
      <c r="E1236">
        <v>5</v>
      </c>
      <c r="G1236">
        <v>0</v>
      </c>
      <c r="H1236" s="5" t="str">
        <f t="shared" si="38"/>
        <v/>
      </c>
      <c r="I1236" s="5" t="str">
        <f ca="1">OFFSET('Appendix E'!$G$2,MATCH(A1236,'Appendix E'!$A$3:$A$115,0),0)</f>
        <v>Yes</v>
      </c>
    </row>
    <row r="1237" spans="1:9" x14ac:dyDescent="0.25">
      <c r="A1237" t="s">
        <v>1226</v>
      </c>
      <c r="B1237" t="s">
        <v>2516</v>
      </c>
      <c r="C1237" s="5" t="s">
        <v>7799</v>
      </c>
      <c r="D1237" t="s">
        <v>9418</v>
      </c>
      <c r="E1237">
        <v>5</v>
      </c>
      <c r="G1237">
        <v>0</v>
      </c>
      <c r="H1237" s="5" t="str">
        <f t="shared" si="38"/>
        <v/>
      </c>
      <c r="I1237" s="5" t="str">
        <f ca="1">OFFSET('Appendix E'!$G$2,MATCH(A1237,'Appendix E'!$A$3:$A$115,0),0)</f>
        <v>Yes</v>
      </c>
    </row>
    <row r="1238" spans="1:9" x14ac:dyDescent="0.25">
      <c r="A1238" t="s">
        <v>1226</v>
      </c>
      <c r="B1238" t="s">
        <v>2517</v>
      </c>
      <c r="C1238" s="5" t="s">
        <v>7800</v>
      </c>
      <c r="D1238" t="s">
        <v>9418</v>
      </c>
      <c r="E1238">
        <v>5</v>
      </c>
      <c r="G1238">
        <v>0</v>
      </c>
      <c r="H1238" s="5" t="str">
        <f t="shared" si="38"/>
        <v/>
      </c>
      <c r="I1238" s="5" t="str">
        <f ca="1">OFFSET('Appendix E'!$G$2,MATCH(A1238,'Appendix E'!$A$3:$A$115,0),0)</f>
        <v>Yes</v>
      </c>
    </row>
    <row r="1239" spans="1:9" x14ac:dyDescent="0.25">
      <c r="A1239" t="s">
        <v>1226</v>
      </c>
      <c r="B1239" t="s">
        <v>2518</v>
      </c>
      <c r="C1239" s="5" t="s">
        <v>7801</v>
      </c>
      <c r="D1239" t="s">
        <v>9418</v>
      </c>
      <c r="E1239">
        <v>5</v>
      </c>
      <c r="G1239">
        <v>0</v>
      </c>
      <c r="H1239" s="5" t="str">
        <f t="shared" si="38"/>
        <v/>
      </c>
      <c r="I1239" s="5" t="str">
        <f ca="1">OFFSET('Appendix E'!$G$2,MATCH(A1239,'Appendix E'!$A$3:$A$115,0),0)</f>
        <v>Yes</v>
      </c>
    </row>
    <row r="1240" spans="1:9" x14ac:dyDescent="0.25">
      <c r="A1240" t="s">
        <v>1226</v>
      </c>
      <c r="B1240" t="s">
        <v>2519</v>
      </c>
      <c r="C1240" s="5" t="s">
        <v>7802</v>
      </c>
      <c r="D1240" t="s">
        <v>9418</v>
      </c>
      <c r="E1240">
        <v>5</v>
      </c>
      <c r="G1240">
        <v>0</v>
      </c>
      <c r="H1240" s="5" t="str">
        <f t="shared" si="38"/>
        <v/>
      </c>
      <c r="I1240" s="5" t="str">
        <f ca="1">OFFSET('Appendix E'!$G$2,MATCH(A1240,'Appendix E'!$A$3:$A$115,0),0)</f>
        <v>Yes</v>
      </c>
    </row>
    <row r="1241" spans="1:9" x14ac:dyDescent="0.25">
      <c r="A1241" t="s">
        <v>1226</v>
      </c>
      <c r="B1241" t="s">
        <v>2520</v>
      </c>
      <c r="C1241" s="5" t="s">
        <v>7803</v>
      </c>
      <c r="D1241" t="s">
        <v>9418</v>
      </c>
      <c r="E1241">
        <v>5</v>
      </c>
      <c r="G1241">
        <v>0</v>
      </c>
      <c r="H1241" s="5" t="str">
        <f t="shared" si="38"/>
        <v/>
      </c>
      <c r="I1241" s="5" t="str">
        <f ca="1">OFFSET('Appendix E'!$G$2,MATCH(A1241,'Appendix E'!$A$3:$A$115,0),0)</f>
        <v>Yes</v>
      </c>
    </row>
    <row r="1242" spans="1:9" x14ac:dyDescent="0.25">
      <c r="A1242" t="s">
        <v>1226</v>
      </c>
      <c r="B1242" t="s">
        <v>2521</v>
      </c>
      <c r="C1242" s="5" t="s">
        <v>7804</v>
      </c>
      <c r="D1242" t="s">
        <v>9418</v>
      </c>
      <c r="E1242">
        <v>5</v>
      </c>
      <c r="G1242">
        <v>0</v>
      </c>
      <c r="H1242" s="5" t="str">
        <f t="shared" si="38"/>
        <v/>
      </c>
      <c r="I1242" s="5" t="str">
        <f ca="1">OFFSET('Appendix E'!$G$2,MATCH(A1242,'Appendix E'!$A$3:$A$115,0),0)</f>
        <v>Yes</v>
      </c>
    </row>
    <row r="1243" spans="1:9" x14ac:dyDescent="0.25">
      <c r="A1243" t="s">
        <v>1226</v>
      </c>
      <c r="B1243" t="s">
        <v>2522</v>
      </c>
      <c r="C1243" s="5" t="s">
        <v>7805</v>
      </c>
      <c r="D1243" t="s">
        <v>9418</v>
      </c>
      <c r="E1243">
        <v>5</v>
      </c>
      <c r="G1243">
        <v>0</v>
      </c>
      <c r="H1243" s="5" t="str">
        <f t="shared" si="38"/>
        <v/>
      </c>
      <c r="I1243" s="5" t="str">
        <f ca="1">OFFSET('Appendix E'!$G$2,MATCH(A1243,'Appendix E'!$A$3:$A$115,0),0)</f>
        <v>Yes</v>
      </c>
    </row>
    <row r="1244" spans="1:9" x14ac:dyDescent="0.25">
      <c r="A1244" t="s">
        <v>1226</v>
      </c>
      <c r="B1244" t="s">
        <v>2523</v>
      </c>
      <c r="C1244" s="5" t="s">
        <v>7806</v>
      </c>
      <c r="D1244" t="s">
        <v>9418</v>
      </c>
      <c r="E1244">
        <v>5</v>
      </c>
      <c r="G1244">
        <v>0</v>
      </c>
      <c r="H1244" s="5" t="str">
        <f t="shared" si="38"/>
        <v/>
      </c>
      <c r="I1244" s="5" t="str">
        <f ca="1">OFFSET('Appendix E'!$G$2,MATCH(A1244,'Appendix E'!$A$3:$A$115,0),0)</f>
        <v>Yes</v>
      </c>
    </row>
    <row r="1245" spans="1:9" x14ac:dyDescent="0.25">
      <c r="A1245" t="s">
        <v>1226</v>
      </c>
      <c r="B1245" t="s">
        <v>2524</v>
      </c>
      <c r="C1245" s="5" t="s">
        <v>7807</v>
      </c>
      <c r="D1245" t="s">
        <v>9418</v>
      </c>
      <c r="E1245">
        <v>5</v>
      </c>
      <c r="G1245">
        <v>0</v>
      </c>
      <c r="H1245" s="5" t="str">
        <f t="shared" si="38"/>
        <v/>
      </c>
      <c r="I1245" s="5" t="str">
        <f ca="1">OFFSET('Appendix E'!$G$2,MATCH(A1245,'Appendix E'!$A$3:$A$115,0),0)</f>
        <v>Yes</v>
      </c>
    </row>
    <row r="1246" spans="1:9" x14ac:dyDescent="0.25">
      <c r="A1246" t="s">
        <v>1226</v>
      </c>
      <c r="B1246" t="s">
        <v>2525</v>
      </c>
      <c r="C1246" s="5" t="s">
        <v>7808</v>
      </c>
      <c r="D1246" t="s">
        <v>9418</v>
      </c>
      <c r="E1246">
        <v>5</v>
      </c>
      <c r="G1246">
        <v>0</v>
      </c>
      <c r="H1246" s="5" t="str">
        <f t="shared" si="38"/>
        <v/>
      </c>
      <c r="I1246" s="5" t="str">
        <f ca="1">OFFSET('Appendix E'!$G$2,MATCH(A1246,'Appendix E'!$A$3:$A$115,0),0)</f>
        <v>Yes</v>
      </c>
    </row>
    <row r="1247" spans="1:9" x14ac:dyDescent="0.25">
      <c r="A1247" t="s">
        <v>1226</v>
      </c>
      <c r="B1247" t="s">
        <v>2526</v>
      </c>
      <c r="C1247" s="5" t="s">
        <v>7809</v>
      </c>
      <c r="D1247" t="s">
        <v>9418</v>
      </c>
      <c r="E1247">
        <v>5</v>
      </c>
      <c r="G1247">
        <v>0</v>
      </c>
      <c r="H1247" s="5" t="str">
        <f t="shared" si="38"/>
        <v/>
      </c>
      <c r="I1247" s="5" t="str">
        <f ca="1">OFFSET('Appendix E'!$G$2,MATCH(A1247,'Appendix E'!$A$3:$A$115,0),0)</f>
        <v>Yes</v>
      </c>
    </row>
    <row r="1248" spans="1:9" x14ac:dyDescent="0.25">
      <c r="A1248" t="s">
        <v>1226</v>
      </c>
      <c r="B1248" t="s">
        <v>2527</v>
      </c>
      <c r="C1248" s="5" t="s">
        <v>7810</v>
      </c>
      <c r="D1248" t="s">
        <v>9418</v>
      </c>
      <c r="E1248">
        <v>5</v>
      </c>
      <c r="G1248">
        <v>0</v>
      </c>
      <c r="H1248" s="5" t="str">
        <f t="shared" si="38"/>
        <v/>
      </c>
      <c r="I1248" s="5" t="str">
        <f ca="1">OFFSET('Appendix E'!$G$2,MATCH(A1248,'Appendix E'!$A$3:$A$115,0),0)</f>
        <v>Yes</v>
      </c>
    </row>
    <row r="1249" spans="1:9" x14ac:dyDescent="0.25">
      <c r="A1249" t="s">
        <v>1226</v>
      </c>
      <c r="B1249" t="s">
        <v>2528</v>
      </c>
      <c r="C1249" s="5" t="s">
        <v>7811</v>
      </c>
      <c r="D1249" t="s">
        <v>9418</v>
      </c>
      <c r="E1249">
        <v>5</v>
      </c>
      <c r="G1249">
        <v>0</v>
      </c>
      <c r="H1249" s="5" t="str">
        <f t="shared" si="38"/>
        <v/>
      </c>
      <c r="I1249" s="5" t="str">
        <f ca="1">OFFSET('Appendix E'!$G$2,MATCH(A1249,'Appendix E'!$A$3:$A$115,0),0)</f>
        <v>Yes</v>
      </c>
    </row>
    <row r="1250" spans="1:9" x14ac:dyDescent="0.25">
      <c r="A1250" t="s">
        <v>1226</v>
      </c>
      <c r="B1250" t="s">
        <v>2529</v>
      </c>
      <c r="C1250" s="5" t="s">
        <v>7812</v>
      </c>
      <c r="D1250" t="s">
        <v>9418</v>
      </c>
      <c r="E1250">
        <v>5</v>
      </c>
      <c r="G1250">
        <v>0</v>
      </c>
      <c r="H1250" s="5" t="str">
        <f t="shared" si="38"/>
        <v/>
      </c>
      <c r="I1250" s="5" t="str">
        <f ca="1">OFFSET('Appendix E'!$G$2,MATCH(A1250,'Appendix E'!$A$3:$A$115,0),0)</f>
        <v>Yes</v>
      </c>
    </row>
    <row r="1251" spans="1:9" x14ac:dyDescent="0.25">
      <c r="A1251" t="s">
        <v>1226</v>
      </c>
      <c r="B1251" t="s">
        <v>2530</v>
      </c>
      <c r="C1251" s="5" t="s">
        <v>7813</v>
      </c>
      <c r="D1251" t="s">
        <v>9418</v>
      </c>
      <c r="E1251">
        <v>5</v>
      </c>
      <c r="G1251">
        <v>0</v>
      </c>
      <c r="H1251" s="5" t="str">
        <f t="shared" si="38"/>
        <v/>
      </c>
      <c r="I1251" s="5" t="str">
        <f ca="1">OFFSET('Appendix E'!$G$2,MATCH(A1251,'Appendix E'!$A$3:$A$115,0),0)</f>
        <v>Yes</v>
      </c>
    </row>
    <row r="1252" spans="1:9" x14ac:dyDescent="0.25">
      <c r="A1252" t="s">
        <v>1226</v>
      </c>
      <c r="B1252" t="s">
        <v>2531</v>
      </c>
      <c r="C1252" s="5" t="s">
        <v>7814</v>
      </c>
      <c r="D1252" t="s">
        <v>9418</v>
      </c>
      <c r="E1252">
        <v>5</v>
      </c>
      <c r="G1252">
        <v>0</v>
      </c>
      <c r="H1252" s="5" t="str">
        <f t="shared" si="38"/>
        <v/>
      </c>
      <c r="I1252" s="5" t="str">
        <f ca="1">OFFSET('Appendix E'!$G$2,MATCH(A1252,'Appendix E'!$A$3:$A$115,0),0)</f>
        <v>Yes</v>
      </c>
    </row>
    <row r="1253" spans="1:9" x14ac:dyDescent="0.25">
      <c r="A1253" t="s">
        <v>1226</v>
      </c>
      <c r="B1253" t="s">
        <v>2532</v>
      </c>
      <c r="C1253" s="5" t="s">
        <v>7815</v>
      </c>
      <c r="D1253" t="s">
        <v>9418</v>
      </c>
      <c r="E1253">
        <v>5</v>
      </c>
      <c r="F1253" t="s">
        <v>2122</v>
      </c>
      <c r="G1253">
        <v>7</v>
      </c>
      <c r="H1253" s="5">
        <f t="shared" si="38"/>
        <v>1</v>
      </c>
      <c r="I1253" s="5" t="str">
        <f ca="1">OFFSET('Appendix E'!$G$2,MATCH(A1253,'Appendix E'!$A$3:$A$115,0),0)</f>
        <v>Yes</v>
      </c>
    </row>
    <row r="1254" spans="1:9" x14ac:dyDescent="0.25">
      <c r="A1254" t="s">
        <v>1226</v>
      </c>
      <c r="B1254" t="s">
        <v>2533</v>
      </c>
      <c r="C1254" s="5" t="s">
        <v>7816</v>
      </c>
      <c r="D1254" t="s">
        <v>9418</v>
      </c>
      <c r="E1254">
        <v>5</v>
      </c>
      <c r="F1254" t="s">
        <v>2122</v>
      </c>
      <c r="G1254">
        <v>7</v>
      </c>
      <c r="H1254" s="5">
        <f t="shared" si="38"/>
        <v>1</v>
      </c>
      <c r="I1254" s="5" t="str">
        <f ca="1">OFFSET('Appendix E'!$G$2,MATCH(A1254,'Appendix E'!$A$3:$A$115,0),0)</f>
        <v>Yes</v>
      </c>
    </row>
    <row r="1255" spans="1:9" x14ac:dyDescent="0.25">
      <c r="A1255" t="s">
        <v>1226</v>
      </c>
      <c r="B1255" t="s">
        <v>2534</v>
      </c>
      <c r="C1255" s="5" t="s">
        <v>6951</v>
      </c>
      <c r="D1255" t="s">
        <v>9418</v>
      </c>
      <c r="E1255">
        <v>5</v>
      </c>
      <c r="G1255">
        <v>0</v>
      </c>
      <c r="H1255" s="5" t="str">
        <f t="shared" si="38"/>
        <v/>
      </c>
      <c r="I1255" s="5" t="str">
        <f ca="1">OFFSET('Appendix E'!$G$2,MATCH(A1255,'Appendix E'!$A$3:$A$115,0),0)</f>
        <v>Yes</v>
      </c>
    </row>
    <row r="1256" spans="1:9" x14ac:dyDescent="0.25">
      <c r="A1256" t="s">
        <v>1226</v>
      </c>
      <c r="B1256" t="s">
        <v>2535</v>
      </c>
      <c r="C1256" s="5" t="s">
        <v>7817</v>
      </c>
      <c r="D1256" t="s">
        <v>9418</v>
      </c>
      <c r="E1256">
        <v>5</v>
      </c>
      <c r="G1256">
        <v>0</v>
      </c>
      <c r="H1256" s="5" t="str">
        <f t="shared" si="38"/>
        <v/>
      </c>
      <c r="I1256" s="5" t="str">
        <f ca="1">OFFSET('Appendix E'!$G$2,MATCH(A1256,'Appendix E'!$A$3:$A$115,0),0)</f>
        <v>Yes</v>
      </c>
    </row>
    <row r="1257" spans="1:9" x14ac:dyDescent="0.25">
      <c r="A1257" t="s">
        <v>1226</v>
      </c>
      <c r="B1257" t="s">
        <v>2536</v>
      </c>
      <c r="C1257" s="5" t="s">
        <v>7818</v>
      </c>
      <c r="D1257" t="s">
        <v>9418</v>
      </c>
      <c r="E1257">
        <v>5</v>
      </c>
      <c r="G1257">
        <v>0</v>
      </c>
      <c r="H1257" s="5" t="str">
        <f t="shared" si="38"/>
        <v/>
      </c>
      <c r="I1257" s="5" t="str">
        <f ca="1">OFFSET('Appendix E'!$G$2,MATCH(A1257,'Appendix E'!$A$3:$A$115,0),0)</f>
        <v>Yes</v>
      </c>
    </row>
    <row r="1258" spans="1:9" x14ac:dyDescent="0.25">
      <c r="A1258" t="s">
        <v>1226</v>
      </c>
      <c r="B1258" t="s">
        <v>2537</v>
      </c>
      <c r="C1258" s="5" t="s">
        <v>7819</v>
      </c>
      <c r="D1258" t="s">
        <v>9418</v>
      </c>
      <c r="E1258">
        <v>5</v>
      </c>
      <c r="G1258">
        <v>0</v>
      </c>
      <c r="H1258" s="5" t="str">
        <f t="shared" si="38"/>
        <v/>
      </c>
      <c r="I1258" s="5" t="str">
        <f ca="1">OFFSET('Appendix E'!$G$2,MATCH(A1258,'Appendix E'!$A$3:$A$115,0),0)</f>
        <v>Yes</v>
      </c>
    </row>
    <row r="1259" spans="1:9" x14ac:dyDescent="0.25">
      <c r="A1259" t="s">
        <v>1226</v>
      </c>
      <c r="B1259" t="s">
        <v>2538</v>
      </c>
      <c r="C1259" s="5" t="s">
        <v>7820</v>
      </c>
      <c r="D1259" t="s">
        <v>9418</v>
      </c>
      <c r="E1259">
        <v>5</v>
      </c>
      <c r="G1259">
        <v>0</v>
      </c>
      <c r="H1259" s="5" t="str">
        <f t="shared" si="38"/>
        <v/>
      </c>
      <c r="I1259" s="5" t="str">
        <f ca="1">OFFSET('Appendix E'!$G$2,MATCH(A1259,'Appendix E'!$A$3:$A$115,0),0)</f>
        <v>Yes</v>
      </c>
    </row>
    <row r="1260" spans="1:9" x14ac:dyDescent="0.25">
      <c r="A1260" t="s">
        <v>1226</v>
      </c>
      <c r="B1260" t="s">
        <v>2539</v>
      </c>
      <c r="C1260" s="5" t="s">
        <v>7821</v>
      </c>
      <c r="D1260" t="s">
        <v>9418</v>
      </c>
      <c r="E1260">
        <v>5</v>
      </c>
      <c r="G1260">
        <v>0</v>
      </c>
      <c r="H1260" s="5" t="str">
        <f t="shared" si="38"/>
        <v/>
      </c>
      <c r="I1260" s="5" t="str">
        <f ca="1">OFFSET('Appendix E'!$G$2,MATCH(A1260,'Appendix E'!$A$3:$A$115,0),0)</f>
        <v>Yes</v>
      </c>
    </row>
    <row r="1261" spans="1:9" x14ac:dyDescent="0.25">
      <c r="A1261" t="s">
        <v>1226</v>
      </c>
      <c r="B1261" t="s">
        <v>2540</v>
      </c>
      <c r="C1261" s="5" t="s">
        <v>7822</v>
      </c>
      <c r="D1261" t="s">
        <v>9418</v>
      </c>
      <c r="E1261">
        <v>5</v>
      </c>
      <c r="G1261">
        <v>0</v>
      </c>
      <c r="H1261" s="5" t="str">
        <f t="shared" si="38"/>
        <v/>
      </c>
      <c r="I1261" s="5" t="str">
        <f ca="1">OFFSET('Appendix E'!$G$2,MATCH(A1261,'Appendix E'!$A$3:$A$115,0),0)</f>
        <v>Yes</v>
      </c>
    </row>
    <row r="1262" spans="1:9" x14ac:dyDescent="0.25">
      <c r="A1262" t="s">
        <v>1226</v>
      </c>
      <c r="B1262" t="s">
        <v>2541</v>
      </c>
      <c r="C1262" s="5" t="s">
        <v>7823</v>
      </c>
      <c r="D1262" t="s">
        <v>9418</v>
      </c>
      <c r="E1262">
        <v>5</v>
      </c>
      <c r="G1262">
        <v>0</v>
      </c>
      <c r="H1262" s="5" t="str">
        <f t="shared" si="38"/>
        <v/>
      </c>
      <c r="I1262" s="5" t="str">
        <f ca="1">OFFSET('Appendix E'!$G$2,MATCH(A1262,'Appendix E'!$A$3:$A$115,0),0)</f>
        <v>Yes</v>
      </c>
    </row>
    <row r="1263" spans="1:9" x14ac:dyDescent="0.25">
      <c r="A1263" t="s">
        <v>1226</v>
      </c>
      <c r="B1263" t="s">
        <v>2542</v>
      </c>
      <c r="C1263" s="5" t="s">
        <v>7824</v>
      </c>
      <c r="D1263" t="s">
        <v>9418</v>
      </c>
      <c r="E1263">
        <v>5</v>
      </c>
      <c r="G1263">
        <v>0</v>
      </c>
      <c r="H1263" s="5" t="str">
        <f t="shared" si="38"/>
        <v/>
      </c>
      <c r="I1263" s="5" t="str">
        <f ca="1">OFFSET('Appendix E'!$G$2,MATCH(A1263,'Appendix E'!$A$3:$A$115,0),0)</f>
        <v>Yes</v>
      </c>
    </row>
    <row r="1264" spans="1:9" x14ac:dyDescent="0.25">
      <c r="A1264" t="s">
        <v>1226</v>
      </c>
      <c r="B1264" t="s">
        <v>2543</v>
      </c>
      <c r="C1264" s="5" t="s">
        <v>7825</v>
      </c>
      <c r="D1264" t="s">
        <v>9418</v>
      </c>
      <c r="E1264">
        <v>5</v>
      </c>
      <c r="G1264">
        <v>0</v>
      </c>
      <c r="H1264" s="5" t="str">
        <f t="shared" si="38"/>
        <v/>
      </c>
      <c r="I1264" s="5" t="str">
        <f ca="1">OFFSET('Appendix E'!$G$2,MATCH(A1264,'Appendix E'!$A$3:$A$115,0),0)</f>
        <v>Yes</v>
      </c>
    </row>
    <row r="1265" spans="1:9" x14ac:dyDescent="0.25">
      <c r="A1265" t="s">
        <v>1226</v>
      </c>
      <c r="B1265" t="s">
        <v>2544</v>
      </c>
      <c r="C1265" s="5" t="s">
        <v>7826</v>
      </c>
      <c r="D1265" t="s">
        <v>9418</v>
      </c>
      <c r="E1265">
        <v>5</v>
      </c>
      <c r="G1265">
        <v>0</v>
      </c>
      <c r="H1265" s="5" t="str">
        <f t="shared" si="38"/>
        <v/>
      </c>
      <c r="I1265" s="5" t="str">
        <f ca="1">OFFSET('Appendix E'!$G$2,MATCH(A1265,'Appendix E'!$A$3:$A$115,0),0)</f>
        <v>Yes</v>
      </c>
    </row>
    <row r="1266" spans="1:9" x14ac:dyDescent="0.25">
      <c r="A1266" t="s">
        <v>1226</v>
      </c>
      <c r="B1266" t="s">
        <v>2545</v>
      </c>
      <c r="C1266" s="5" t="s">
        <v>7827</v>
      </c>
      <c r="D1266" t="s">
        <v>9418</v>
      </c>
      <c r="E1266">
        <v>5</v>
      </c>
      <c r="G1266">
        <v>0</v>
      </c>
      <c r="H1266" s="5" t="str">
        <f t="shared" si="38"/>
        <v/>
      </c>
      <c r="I1266" s="5" t="str">
        <f ca="1">OFFSET('Appendix E'!$G$2,MATCH(A1266,'Appendix E'!$A$3:$A$115,0),0)</f>
        <v>Yes</v>
      </c>
    </row>
    <row r="1267" spans="1:9" x14ac:dyDescent="0.25">
      <c r="A1267" t="s">
        <v>1226</v>
      </c>
      <c r="B1267" t="s">
        <v>2546</v>
      </c>
      <c r="C1267" s="5" t="s">
        <v>7828</v>
      </c>
      <c r="D1267" t="s">
        <v>9418</v>
      </c>
      <c r="E1267">
        <v>5</v>
      </c>
      <c r="G1267">
        <v>0</v>
      </c>
      <c r="H1267" s="5" t="str">
        <f t="shared" si="38"/>
        <v/>
      </c>
      <c r="I1267" s="5" t="str">
        <f ca="1">OFFSET('Appendix E'!$G$2,MATCH(A1267,'Appendix E'!$A$3:$A$115,0),0)</f>
        <v>Yes</v>
      </c>
    </row>
    <row r="1268" spans="1:9" x14ac:dyDescent="0.25">
      <c r="A1268" t="s">
        <v>1226</v>
      </c>
      <c r="B1268" t="s">
        <v>2547</v>
      </c>
      <c r="C1268" s="5" t="s">
        <v>7829</v>
      </c>
      <c r="D1268" t="s">
        <v>9418</v>
      </c>
      <c r="E1268">
        <v>5</v>
      </c>
      <c r="G1268">
        <v>0</v>
      </c>
      <c r="H1268" s="5" t="str">
        <f t="shared" si="38"/>
        <v/>
      </c>
      <c r="I1268" s="5" t="str">
        <f ca="1">OFFSET('Appendix E'!$G$2,MATCH(A1268,'Appendix E'!$A$3:$A$115,0),0)</f>
        <v>Yes</v>
      </c>
    </row>
    <row r="1269" spans="1:9" x14ac:dyDescent="0.25">
      <c r="A1269" t="s">
        <v>1226</v>
      </c>
      <c r="B1269" t="s">
        <v>2548</v>
      </c>
      <c r="C1269" s="5" t="s">
        <v>7830</v>
      </c>
      <c r="D1269" t="s">
        <v>9418</v>
      </c>
      <c r="E1269">
        <v>5</v>
      </c>
      <c r="G1269">
        <v>0</v>
      </c>
      <c r="H1269" s="5" t="str">
        <f t="shared" si="38"/>
        <v/>
      </c>
      <c r="I1269" s="5" t="str">
        <f ca="1">OFFSET('Appendix E'!$G$2,MATCH(A1269,'Appendix E'!$A$3:$A$115,0),0)</f>
        <v>Yes</v>
      </c>
    </row>
    <row r="1270" spans="1:9" x14ac:dyDescent="0.25">
      <c r="A1270" t="s">
        <v>1226</v>
      </c>
      <c r="B1270" t="s">
        <v>2549</v>
      </c>
      <c r="C1270" s="5" t="s">
        <v>7831</v>
      </c>
      <c r="D1270" t="s">
        <v>9418</v>
      </c>
      <c r="E1270">
        <v>5</v>
      </c>
      <c r="G1270">
        <v>0</v>
      </c>
      <c r="H1270" s="5" t="str">
        <f t="shared" si="38"/>
        <v/>
      </c>
      <c r="I1270" s="5" t="str">
        <f ca="1">OFFSET('Appendix E'!$G$2,MATCH(A1270,'Appendix E'!$A$3:$A$115,0),0)</f>
        <v>Yes</v>
      </c>
    </row>
    <row r="1271" spans="1:9" x14ac:dyDescent="0.25">
      <c r="A1271" t="s">
        <v>1226</v>
      </c>
      <c r="B1271" t="s">
        <v>2550</v>
      </c>
      <c r="C1271" s="5" t="s">
        <v>7832</v>
      </c>
      <c r="D1271" t="s">
        <v>9418</v>
      </c>
      <c r="E1271">
        <v>5</v>
      </c>
      <c r="G1271">
        <v>0</v>
      </c>
      <c r="H1271" s="5" t="str">
        <f t="shared" si="38"/>
        <v/>
      </c>
      <c r="I1271" s="5" t="str">
        <f ca="1">OFFSET('Appendix E'!$G$2,MATCH(A1271,'Appendix E'!$A$3:$A$115,0),0)</f>
        <v>Yes</v>
      </c>
    </row>
    <row r="1272" spans="1:9" x14ac:dyDescent="0.25">
      <c r="A1272" t="s">
        <v>1226</v>
      </c>
      <c r="B1272" t="s">
        <v>2551</v>
      </c>
      <c r="C1272" s="5" t="s">
        <v>7833</v>
      </c>
      <c r="D1272" t="s">
        <v>9418</v>
      </c>
      <c r="E1272">
        <v>5</v>
      </c>
      <c r="G1272">
        <v>0</v>
      </c>
      <c r="H1272" s="5" t="str">
        <f t="shared" si="38"/>
        <v/>
      </c>
      <c r="I1272" s="5" t="str">
        <f ca="1">OFFSET('Appendix E'!$G$2,MATCH(A1272,'Appendix E'!$A$3:$A$115,0),0)</f>
        <v>Yes</v>
      </c>
    </row>
    <row r="1273" spans="1:9" x14ac:dyDescent="0.25">
      <c r="A1273" t="s">
        <v>1226</v>
      </c>
      <c r="B1273" t="s">
        <v>2552</v>
      </c>
      <c r="C1273" s="5" t="s">
        <v>7834</v>
      </c>
      <c r="D1273" t="s">
        <v>9418</v>
      </c>
      <c r="E1273">
        <v>5</v>
      </c>
      <c r="G1273">
        <v>0</v>
      </c>
      <c r="H1273" s="5" t="str">
        <f t="shared" si="38"/>
        <v/>
      </c>
      <c r="I1273" s="5" t="str">
        <f ca="1">OFFSET('Appendix E'!$G$2,MATCH(A1273,'Appendix E'!$A$3:$A$115,0),0)</f>
        <v>Yes</v>
      </c>
    </row>
    <row r="1274" spans="1:9" x14ac:dyDescent="0.25">
      <c r="A1274" t="s">
        <v>1226</v>
      </c>
      <c r="B1274" t="s">
        <v>2553</v>
      </c>
      <c r="C1274" s="5" t="s">
        <v>7835</v>
      </c>
      <c r="D1274" t="s">
        <v>9418</v>
      </c>
      <c r="E1274">
        <v>5</v>
      </c>
      <c r="G1274">
        <v>0</v>
      </c>
      <c r="H1274" s="5" t="str">
        <f t="shared" si="38"/>
        <v/>
      </c>
      <c r="I1274" s="5" t="str">
        <f ca="1">OFFSET('Appendix E'!$G$2,MATCH(A1274,'Appendix E'!$A$3:$A$115,0),0)</f>
        <v>Yes</v>
      </c>
    </row>
    <row r="1275" spans="1:9" x14ac:dyDescent="0.25">
      <c r="A1275" t="s">
        <v>1226</v>
      </c>
      <c r="B1275" t="s">
        <v>2554</v>
      </c>
      <c r="C1275" s="5" t="s">
        <v>7836</v>
      </c>
      <c r="D1275" t="s">
        <v>9418</v>
      </c>
      <c r="E1275">
        <v>5</v>
      </c>
      <c r="G1275">
        <v>0</v>
      </c>
      <c r="H1275" s="5" t="str">
        <f t="shared" si="38"/>
        <v/>
      </c>
      <c r="I1275" s="5" t="str">
        <f ca="1">OFFSET('Appendix E'!$G$2,MATCH(A1275,'Appendix E'!$A$3:$A$115,0),0)</f>
        <v>Yes</v>
      </c>
    </row>
    <row r="1276" spans="1:9" x14ac:dyDescent="0.25">
      <c r="A1276" t="s">
        <v>1226</v>
      </c>
      <c r="B1276" t="s">
        <v>2555</v>
      </c>
      <c r="C1276" s="5" t="s">
        <v>7837</v>
      </c>
      <c r="D1276" t="s">
        <v>9418</v>
      </c>
      <c r="E1276">
        <v>5</v>
      </c>
      <c r="G1276">
        <v>0</v>
      </c>
      <c r="H1276" s="5" t="str">
        <f t="shared" si="38"/>
        <v/>
      </c>
      <c r="I1276" s="5" t="str">
        <f ca="1">OFFSET('Appendix E'!$G$2,MATCH(A1276,'Appendix E'!$A$3:$A$115,0),0)</f>
        <v>Yes</v>
      </c>
    </row>
    <row r="1277" spans="1:9" x14ac:dyDescent="0.25">
      <c r="A1277" t="s">
        <v>1226</v>
      </c>
      <c r="B1277" t="s">
        <v>2556</v>
      </c>
      <c r="C1277" s="5" t="s">
        <v>7838</v>
      </c>
      <c r="D1277" t="s">
        <v>9418</v>
      </c>
      <c r="E1277">
        <v>5</v>
      </c>
      <c r="G1277">
        <v>0</v>
      </c>
      <c r="H1277" s="5" t="str">
        <f t="shared" si="38"/>
        <v/>
      </c>
      <c r="I1277" s="5" t="str">
        <f ca="1">OFFSET('Appendix E'!$G$2,MATCH(A1277,'Appendix E'!$A$3:$A$115,0),0)</f>
        <v>Yes</v>
      </c>
    </row>
    <row r="1278" spans="1:9" x14ac:dyDescent="0.25">
      <c r="A1278" t="s">
        <v>1226</v>
      </c>
      <c r="B1278" t="s">
        <v>2557</v>
      </c>
      <c r="C1278" s="5" t="s">
        <v>7839</v>
      </c>
      <c r="D1278" t="s">
        <v>9418</v>
      </c>
      <c r="E1278">
        <v>5</v>
      </c>
      <c r="G1278">
        <v>0</v>
      </c>
      <c r="H1278" s="5" t="str">
        <f t="shared" si="38"/>
        <v/>
      </c>
      <c r="I1278" s="5" t="str">
        <f ca="1">OFFSET('Appendix E'!$G$2,MATCH(A1278,'Appendix E'!$A$3:$A$115,0),0)</f>
        <v>Yes</v>
      </c>
    </row>
    <row r="1279" spans="1:9" x14ac:dyDescent="0.25">
      <c r="A1279" t="s">
        <v>1226</v>
      </c>
      <c r="B1279" t="s">
        <v>2558</v>
      </c>
      <c r="C1279" s="5" t="s">
        <v>7840</v>
      </c>
      <c r="D1279" t="s">
        <v>9418</v>
      </c>
      <c r="E1279">
        <v>5</v>
      </c>
      <c r="G1279">
        <v>0</v>
      </c>
      <c r="H1279" s="5" t="str">
        <f t="shared" si="38"/>
        <v/>
      </c>
      <c r="I1279" s="5" t="str">
        <f ca="1">OFFSET('Appendix E'!$G$2,MATCH(A1279,'Appendix E'!$A$3:$A$115,0),0)</f>
        <v>Yes</v>
      </c>
    </row>
    <row r="1280" spans="1:9" x14ac:dyDescent="0.25">
      <c r="A1280" t="s">
        <v>1226</v>
      </c>
      <c r="B1280" t="s">
        <v>2559</v>
      </c>
      <c r="C1280" s="5" t="s">
        <v>7841</v>
      </c>
      <c r="D1280" t="s">
        <v>9418</v>
      </c>
      <c r="E1280">
        <v>5</v>
      </c>
      <c r="G1280">
        <v>0</v>
      </c>
      <c r="H1280" s="5" t="str">
        <f t="shared" si="38"/>
        <v/>
      </c>
      <c r="I1280" s="5" t="str">
        <f ca="1">OFFSET('Appendix E'!$G$2,MATCH(A1280,'Appendix E'!$A$3:$A$115,0),0)</f>
        <v>Yes</v>
      </c>
    </row>
    <row r="1281" spans="1:9" x14ac:dyDescent="0.25">
      <c r="A1281" t="s">
        <v>1226</v>
      </c>
      <c r="B1281" t="s">
        <v>2560</v>
      </c>
      <c r="C1281" s="5" t="s">
        <v>7842</v>
      </c>
      <c r="D1281" t="s">
        <v>9418</v>
      </c>
      <c r="E1281">
        <v>5</v>
      </c>
      <c r="G1281">
        <v>0</v>
      </c>
      <c r="H1281" s="5" t="str">
        <f t="shared" si="38"/>
        <v/>
      </c>
      <c r="I1281" s="5" t="str">
        <f ca="1">OFFSET('Appendix E'!$G$2,MATCH(A1281,'Appendix E'!$A$3:$A$115,0),0)</f>
        <v>Yes</v>
      </c>
    </row>
    <row r="1282" spans="1:9" x14ac:dyDescent="0.25">
      <c r="A1282" t="s">
        <v>1226</v>
      </c>
      <c r="B1282" t="s">
        <v>2561</v>
      </c>
      <c r="C1282" s="5" t="s">
        <v>7843</v>
      </c>
      <c r="D1282" t="s">
        <v>9418</v>
      </c>
      <c r="E1282">
        <v>5</v>
      </c>
      <c r="G1282">
        <v>0</v>
      </c>
      <c r="H1282" s="5" t="str">
        <f t="shared" si="38"/>
        <v/>
      </c>
      <c r="I1282" s="5" t="str">
        <f ca="1">OFFSET('Appendix E'!$G$2,MATCH(A1282,'Appendix E'!$A$3:$A$115,0),0)</f>
        <v>Yes</v>
      </c>
    </row>
    <row r="1283" spans="1:9" x14ac:dyDescent="0.25">
      <c r="A1283" t="s">
        <v>1226</v>
      </c>
      <c r="B1283" t="s">
        <v>2562</v>
      </c>
      <c r="C1283" s="5" t="s">
        <v>7844</v>
      </c>
      <c r="D1283" t="s">
        <v>9418</v>
      </c>
      <c r="E1283">
        <v>5</v>
      </c>
      <c r="G1283">
        <v>0</v>
      </c>
      <c r="H1283" s="5" t="str">
        <f t="shared" si="38"/>
        <v/>
      </c>
      <c r="I1283" s="5" t="str">
        <f ca="1">OFFSET('Appendix E'!$G$2,MATCH(A1283,'Appendix E'!$A$3:$A$115,0),0)</f>
        <v>Yes</v>
      </c>
    </row>
    <row r="1284" spans="1:9" x14ac:dyDescent="0.25">
      <c r="A1284" t="s">
        <v>1226</v>
      </c>
      <c r="B1284" t="s">
        <v>2563</v>
      </c>
      <c r="C1284" s="5" t="s">
        <v>7845</v>
      </c>
      <c r="D1284" t="s">
        <v>9418</v>
      </c>
      <c r="E1284">
        <v>5</v>
      </c>
      <c r="G1284">
        <v>0</v>
      </c>
      <c r="H1284" s="5" t="str">
        <f t="shared" ref="H1284:H1347" si="39">IF(F1284&lt;&gt;"",1,"")</f>
        <v/>
      </c>
      <c r="I1284" s="5" t="str">
        <f ca="1">OFFSET('Appendix E'!$G$2,MATCH(A1284,'Appendix E'!$A$3:$A$115,0),0)</f>
        <v>Yes</v>
      </c>
    </row>
    <row r="1285" spans="1:9" x14ac:dyDescent="0.25">
      <c r="A1285" t="s">
        <v>1226</v>
      </c>
      <c r="B1285" t="s">
        <v>2564</v>
      </c>
      <c r="C1285" s="5" t="s">
        <v>7846</v>
      </c>
      <c r="D1285" t="s">
        <v>9418</v>
      </c>
      <c r="E1285">
        <v>5</v>
      </c>
      <c r="G1285">
        <v>0</v>
      </c>
      <c r="H1285" s="5" t="str">
        <f t="shared" si="39"/>
        <v/>
      </c>
      <c r="I1285" s="5" t="str">
        <f ca="1">OFFSET('Appendix E'!$G$2,MATCH(A1285,'Appendix E'!$A$3:$A$115,0),0)</f>
        <v>Yes</v>
      </c>
    </row>
    <row r="1286" spans="1:9" x14ac:dyDescent="0.25">
      <c r="A1286" t="s">
        <v>1226</v>
      </c>
      <c r="B1286" t="s">
        <v>1368</v>
      </c>
      <c r="C1286" s="5" t="s">
        <v>1368</v>
      </c>
      <c r="D1286" t="s">
        <v>9418</v>
      </c>
      <c r="E1286">
        <v>5</v>
      </c>
      <c r="G1286">
        <v>0</v>
      </c>
      <c r="H1286" s="5" t="str">
        <f t="shared" si="39"/>
        <v/>
      </c>
      <c r="I1286" s="5" t="str">
        <f ca="1">OFFSET('Appendix E'!$G$2,MATCH(A1286,'Appendix E'!$A$3:$A$115,0),0)</f>
        <v>Yes</v>
      </c>
    </row>
    <row r="1287" spans="1:9" x14ac:dyDescent="0.25">
      <c r="A1287" t="s">
        <v>1228</v>
      </c>
      <c r="B1287" t="s">
        <v>2565</v>
      </c>
      <c r="C1287" s="5" t="s">
        <v>7847</v>
      </c>
      <c r="D1287" t="s">
        <v>9418</v>
      </c>
      <c r="E1287">
        <v>5</v>
      </c>
      <c r="G1287">
        <v>0</v>
      </c>
      <c r="H1287" s="5" t="str">
        <f t="shared" si="39"/>
        <v/>
      </c>
      <c r="I1287" s="5" t="str">
        <f ca="1">OFFSET('Appendix E'!$G$2,MATCH(A1287,'Appendix E'!$A$3:$A$115,0),0)</f>
        <v>No</v>
      </c>
    </row>
    <row r="1288" spans="1:9" x14ac:dyDescent="0.25">
      <c r="A1288" t="s">
        <v>1228</v>
      </c>
      <c r="B1288" t="s">
        <v>2566</v>
      </c>
      <c r="C1288" s="5" t="s">
        <v>7848</v>
      </c>
      <c r="D1288" t="s">
        <v>9418</v>
      </c>
      <c r="E1288">
        <v>5</v>
      </c>
      <c r="G1288">
        <v>0</v>
      </c>
      <c r="H1288" s="5" t="str">
        <f t="shared" si="39"/>
        <v/>
      </c>
      <c r="I1288" s="5" t="str">
        <f ca="1">OFFSET('Appendix E'!$G$2,MATCH(A1288,'Appendix E'!$A$3:$A$115,0),0)</f>
        <v>No</v>
      </c>
    </row>
    <row r="1289" spans="1:9" x14ac:dyDescent="0.25">
      <c r="A1289" t="s">
        <v>1228</v>
      </c>
      <c r="B1289" t="s">
        <v>2567</v>
      </c>
      <c r="C1289" s="5" t="s">
        <v>7849</v>
      </c>
      <c r="D1289" t="s">
        <v>9418</v>
      </c>
      <c r="E1289">
        <v>5</v>
      </c>
      <c r="G1289">
        <v>0</v>
      </c>
      <c r="H1289" s="5" t="str">
        <f t="shared" si="39"/>
        <v/>
      </c>
      <c r="I1289" s="5" t="str">
        <f ca="1">OFFSET('Appendix E'!$G$2,MATCH(A1289,'Appendix E'!$A$3:$A$115,0),0)</f>
        <v>No</v>
      </c>
    </row>
    <row r="1290" spans="1:9" x14ac:dyDescent="0.25">
      <c r="A1290" t="s">
        <v>1228</v>
      </c>
      <c r="B1290" t="s">
        <v>2568</v>
      </c>
      <c r="C1290" s="5" t="s">
        <v>7850</v>
      </c>
      <c r="D1290" t="s">
        <v>9418</v>
      </c>
      <c r="E1290">
        <v>5</v>
      </c>
      <c r="G1290">
        <v>0</v>
      </c>
      <c r="H1290" s="5" t="str">
        <f t="shared" si="39"/>
        <v/>
      </c>
      <c r="I1290" s="5" t="str">
        <f ca="1">OFFSET('Appendix E'!$G$2,MATCH(A1290,'Appendix E'!$A$3:$A$115,0),0)</f>
        <v>No</v>
      </c>
    </row>
    <row r="1291" spans="1:9" x14ac:dyDescent="0.25">
      <c r="A1291" t="s">
        <v>1228</v>
      </c>
      <c r="B1291" t="s">
        <v>2569</v>
      </c>
      <c r="C1291" s="5" t="s">
        <v>7851</v>
      </c>
      <c r="D1291" t="s">
        <v>9418</v>
      </c>
      <c r="E1291">
        <v>5</v>
      </c>
      <c r="G1291">
        <v>0</v>
      </c>
      <c r="H1291" s="5" t="str">
        <f t="shared" si="39"/>
        <v/>
      </c>
      <c r="I1291" s="5" t="str">
        <f ca="1">OFFSET('Appendix E'!$G$2,MATCH(A1291,'Appendix E'!$A$3:$A$115,0),0)</f>
        <v>No</v>
      </c>
    </row>
    <row r="1292" spans="1:9" x14ac:dyDescent="0.25">
      <c r="A1292" t="s">
        <v>1228</v>
      </c>
      <c r="B1292" t="s">
        <v>2570</v>
      </c>
      <c r="C1292" s="5" t="s">
        <v>7852</v>
      </c>
      <c r="D1292" t="s">
        <v>9418</v>
      </c>
      <c r="E1292">
        <v>5</v>
      </c>
      <c r="G1292">
        <v>0</v>
      </c>
      <c r="H1292" s="5" t="str">
        <f t="shared" si="39"/>
        <v/>
      </c>
      <c r="I1292" s="5" t="str">
        <f ca="1">OFFSET('Appendix E'!$G$2,MATCH(A1292,'Appendix E'!$A$3:$A$115,0),0)</f>
        <v>No</v>
      </c>
    </row>
    <row r="1293" spans="1:9" x14ac:dyDescent="0.25">
      <c r="A1293" t="s">
        <v>1228</v>
      </c>
      <c r="B1293" t="s">
        <v>2571</v>
      </c>
      <c r="C1293" s="5" t="s">
        <v>7853</v>
      </c>
      <c r="D1293" t="s">
        <v>9418</v>
      </c>
      <c r="E1293">
        <v>5</v>
      </c>
      <c r="G1293">
        <v>0</v>
      </c>
      <c r="H1293" s="5" t="str">
        <f t="shared" si="39"/>
        <v/>
      </c>
      <c r="I1293" s="5" t="str">
        <f ca="1">OFFSET('Appendix E'!$G$2,MATCH(A1293,'Appendix E'!$A$3:$A$115,0),0)</f>
        <v>No</v>
      </c>
    </row>
    <row r="1294" spans="1:9" x14ac:dyDescent="0.25">
      <c r="A1294" t="s">
        <v>1228</v>
      </c>
      <c r="B1294" t="s">
        <v>2572</v>
      </c>
      <c r="C1294" s="5" t="s">
        <v>7854</v>
      </c>
      <c r="D1294" t="s">
        <v>9418</v>
      </c>
      <c r="E1294">
        <v>5</v>
      </c>
      <c r="G1294">
        <v>0</v>
      </c>
      <c r="H1294" s="5" t="str">
        <f t="shared" si="39"/>
        <v/>
      </c>
      <c r="I1294" s="5" t="str">
        <f ca="1">OFFSET('Appendix E'!$G$2,MATCH(A1294,'Appendix E'!$A$3:$A$115,0),0)</f>
        <v>No</v>
      </c>
    </row>
    <row r="1295" spans="1:9" x14ac:dyDescent="0.25">
      <c r="A1295" t="s">
        <v>1228</v>
      </c>
      <c r="B1295" t="s">
        <v>2573</v>
      </c>
      <c r="C1295" s="5" t="s">
        <v>7855</v>
      </c>
      <c r="D1295" t="s">
        <v>9418</v>
      </c>
      <c r="E1295">
        <v>5</v>
      </c>
      <c r="G1295">
        <v>0</v>
      </c>
      <c r="H1295" s="5" t="str">
        <f t="shared" si="39"/>
        <v/>
      </c>
      <c r="I1295" s="5" t="str">
        <f ca="1">OFFSET('Appendix E'!$G$2,MATCH(A1295,'Appendix E'!$A$3:$A$115,0),0)</f>
        <v>No</v>
      </c>
    </row>
    <row r="1296" spans="1:9" x14ac:dyDescent="0.25">
      <c r="A1296" t="s">
        <v>1228</v>
      </c>
      <c r="B1296" t="s">
        <v>2574</v>
      </c>
      <c r="C1296" s="5" t="s">
        <v>7856</v>
      </c>
      <c r="D1296" t="s">
        <v>9418</v>
      </c>
      <c r="E1296">
        <v>5</v>
      </c>
      <c r="G1296">
        <v>0</v>
      </c>
      <c r="H1296" s="5" t="str">
        <f t="shared" si="39"/>
        <v/>
      </c>
      <c r="I1296" s="5" t="str">
        <f ca="1">OFFSET('Appendix E'!$G$2,MATCH(A1296,'Appendix E'!$A$3:$A$115,0),0)</f>
        <v>No</v>
      </c>
    </row>
    <row r="1297" spans="1:9" x14ac:dyDescent="0.25">
      <c r="A1297" t="s">
        <v>1228</v>
      </c>
      <c r="B1297" t="s">
        <v>2575</v>
      </c>
      <c r="C1297" s="5" t="s">
        <v>7857</v>
      </c>
      <c r="D1297" t="s">
        <v>9418</v>
      </c>
      <c r="E1297">
        <v>5</v>
      </c>
      <c r="G1297">
        <v>0</v>
      </c>
      <c r="H1297" s="5" t="str">
        <f t="shared" si="39"/>
        <v/>
      </c>
      <c r="I1297" s="5" t="str">
        <f ca="1">OFFSET('Appendix E'!$G$2,MATCH(A1297,'Appendix E'!$A$3:$A$115,0),0)</f>
        <v>No</v>
      </c>
    </row>
    <row r="1298" spans="1:9" x14ac:dyDescent="0.25">
      <c r="A1298" t="s">
        <v>1228</v>
      </c>
      <c r="B1298" t="s">
        <v>2576</v>
      </c>
      <c r="C1298" s="5" t="s">
        <v>7858</v>
      </c>
      <c r="D1298" t="s">
        <v>9418</v>
      </c>
      <c r="E1298">
        <v>5</v>
      </c>
      <c r="G1298">
        <v>0</v>
      </c>
      <c r="H1298" s="5" t="str">
        <f t="shared" si="39"/>
        <v/>
      </c>
      <c r="I1298" s="5" t="str">
        <f ca="1">OFFSET('Appendix E'!$G$2,MATCH(A1298,'Appendix E'!$A$3:$A$115,0),0)</f>
        <v>No</v>
      </c>
    </row>
    <row r="1299" spans="1:9" x14ac:dyDescent="0.25">
      <c r="A1299" t="s">
        <v>1228</v>
      </c>
      <c r="B1299" t="s">
        <v>2577</v>
      </c>
      <c r="C1299" s="5" t="s">
        <v>7859</v>
      </c>
      <c r="D1299" t="s">
        <v>9418</v>
      </c>
      <c r="E1299">
        <v>5</v>
      </c>
      <c r="G1299">
        <v>0</v>
      </c>
      <c r="H1299" s="5" t="str">
        <f t="shared" si="39"/>
        <v/>
      </c>
      <c r="I1299" s="5" t="str">
        <f ca="1">OFFSET('Appendix E'!$G$2,MATCH(A1299,'Appendix E'!$A$3:$A$115,0),0)</f>
        <v>No</v>
      </c>
    </row>
    <row r="1300" spans="1:9" x14ac:dyDescent="0.25">
      <c r="A1300" t="s">
        <v>1228</v>
      </c>
      <c r="B1300" t="s">
        <v>2578</v>
      </c>
      <c r="C1300" s="5" t="s">
        <v>7860</v>
      </c>
      <c r="D1300" t="s">
        <v>9418</v>
      </c>
      <c r="E1300">
        <v>5</v>
      </c>
      <c r="G1300">
        <v>0</v>
      </c>
      <c r="H1300" s="5" t="str">
        <f t="shared" si="39"/>
        <v/>
      </c>
      <c r="I1300" s="5" t="str">
        <f ca="1">OFFSET('Appendix E'!$G$2,MATCH(A1300,'Appendix E'!$A$3:$A$115,0),0)</f>
        <v>No</v>
      </c>
    </row>
    <row r="1301" spans="1:9" x14ac:dyDescent="0.25">
      <c r="A1301" t="s">
        <v>1228</v>
      </c>
      <c r="B1301" t="s">
        <v>2579</v>
      </c>
      <c r="C1301" s="5" t="s">
        <v>7861</v>
      </c>
      <c r="D1301" t="s">
        <v>9418</v>
      </c>
      <c r="E1301">
        <v>5</v>
      </c>
      <c r="G1301">
        <v>0</v>
      </c>
      <c r="H1301" s="5" t="str">
        <f t="shared" si="39"/>
        <v/>
      </c>
      <c r="I1301" s="5" t="str">
        <f ca="1">OFFSET('Appendix E'!$G$2,MATCH(A1301,'Appendix E'!$A$3:$A$115,0),0)</f>
        <v>No</v>
      </c>
    </row>
    <row r="1302" spans="1:9" x14ac:dyDescent="0.25">
      <c r="A1302" t="s">
        <v>1228</v>
      </c>
      <c r="B1302" t="s">
        <v>2580</v>
      </c>
      <c r="C1302" s="5" t="s">
        <v>7862</v>
      </c>
      <c r="D1302" t="s">
        <v>9418</v>
      </c>
      <c r="E1302">
        <v>5</v>
      </c>
      <c r="G1302">
        <v>0</v>
      </c>
      <c r="H1302" s="5" t="str">
        <f t="shared" si="39"/>
        <v/>
      </c>
      <c r="I1302" s="5" t="str">
        <f ca="1">OFFSET('Appendix E'!$G$2,MATCH(A1302,'Appendix E'!$A$3:$A$115,0),0)</f>
        <v>No</v>
      </c>
    </row>
    <row r="1303" spans="1:9" x14ac:dyDescent="0.25">
      <c r="A1303" t="s">
        <v>1228</v>
      </c>
      <c r="B1303" t="s">
        <v>2581</v>
      </c>
      <c r="C1303" s="5" t="s">
        <v>7863</v>
      </c>
      <c r="D1303" t="s">
        <v>9418</v>
      </c>
      <c r="E1303">
        <v>5</v>
      </c>
      <c r="G1303">
        <v>0</v>
      </c>
      <c r="H1303" s="5" t="str">
        <f t="shared" si="39"/>
        <v/>
      </c>
      <c r="I1303" s="5" t="str">
        <f ca="1">OFFSET('Appendix E'!$G$2,MATCH(A1303,'Appendix E'!$A$3:$A$115,0),0)</f>
        <v>No</v>
      </c>
    </row>
    <row r="1304" spans="1:9" x14ac:dyDescent="0.25">
      <c r="A1304" t="s">
        <v>1228</v>
      </c>
      <c r="B1304" t="s">
        <v>2582</v>
      </c>
      <c r="C1304" s="5" t="s">
        <v>7864</v>
      </c>
      <c r="D1304" t="s">
        <v>9418</v>
      </c>
      <c r="E1304">
        <v>5</v>
      </c>
      <c r="G1304">
        <v>0</v>
      </c>
      <c r="H1304" s="5" t="str">
        <f t="shared" si="39"/>
        <v/>
      </c>
      <c r="I1304" s="5" t="str">
        <f ca="1">OFFSET('Appendix E'!$G$2,MATCH(A1304,'Appendix E'!$A$3:$A$115,0),0)</f>
        <v>No</v>
      </c>
    </row>
    <row r="1305" spans="1:9" x14ac:dyDescent="0.25">
      <c r="A1305" t="s">
        <v>1228</v>
      </c>
      <c r="B1305" t="s">
        <v>2583</v>
      </c>
      <c r="C1305" s="5" t="s">
        <v>7865</v>
      </c>
      <c r="D1305" t="s">
        <v>9418</v>
      </c>
      <c r="E1305">
        <v>5</v>
      </c>
      <c r="G1305">
        <v>0</v>
      </c>
      <c r="H1305" s="5" t="str">
        <f t="shared" si="39"/>
        <v/>
      </c>
      <c r="I1305" s="5" t="str">
        <f ca="1">OFFSET('Appendix E'!$G$2,MATCH(A1305,'Appendix E'!$A$3:$A$115,0),0)</f>
        <v>No</v>
      </c>
    </row>
    <row r="1306" spans="1:9" x14ac:dyDescent="0.25">
      <c r="A1306" t="s">
        <v>1228</v>
      </c>
      <c r="B1306" t="s">
        <v>2584</v>
      </c>
      <c r="C1306" s="5" t="s">
        <v>7866</v>
      </c>
      <c r="D1306" t="s">
        <v>9418</v>
      </c>
      <c r="E1306">
        <v>5</v>
      </c>
      <c r="G1306">
        <v>0</v>
      </c>
      <c r="H1306" s="5" t="str">
        <f t="shared" si="39"/>
        <v/>
      </c>
      <c r="I1306" s="5" t="str">
        <f ca="1">OFFSET('Appendix E'!$G$2,MATCH(A1306,'Appendix E'!$A$3:$A$115,0),0)</f>
        <v>No</v>
      </c>
    </row>
    <row r="1307" spans="1:9" x14ac:dyDescent="0.25">
      <c r="A1307" t="s">
        <v>1228</v>
      </c>
      <c r="B1307" t="s">
        <v>2585</v>
      </c>
      <c r="C1307" s="5" t="s">
        <v>7867</v>
      </c>
      <c r="D1307" t="s">
        <v>9418</v>
      </c>
      <c r="E1307">
        <v>5</v>
      </c>
      <c r="G1307">
        <v>0</v>
      </c>
      <c r="H1307" s="5" t="str">
        <f t="shared" si="39"/>
        <v/>
      </c>
      <c r="I1307" s="5" t="str">
        <f ca="1">OFFSET('Appendix E'!$G$2,MATCH(A1307,'Appendix E'!$A$3:$A$115,0),0)</f>
        <v>No</v>
      </c>
    </row>
    <row r="1308" spans="1:9" x14ac:dyDescent="0.25">
      <c r="A1308" t="s">
        <v>1228</v>
      </c>
      <c r="B1308" t="s">
        <v>2586</v>
      </c>
      <c r="C1308" s="5" t="s">
        <v>7868</v>
      </c>
      <c r="D1308" t="s">
        <v>9418</v>
      </c>
      <c r="E1308">
        <v>5</v>
      </c>
      <c r="G1308">
        <v>0</v>
      </c>
      <c r="H1308" s="5" t="str">
        <f t="shared" si="39"/>
        <v/>
      </c>
      <c r="I1308" s="5" t="str">
        <f ca="1">OFFSET('Appendix E'!$G$2,MATCH(A1308,'Appendix E'!$A$3:$A$115,0),0)</f>
        <v>No</v>
      </c>
    </row>
    <row r="1309" spans="1:9" x14ac:dyDescent="0.25">
      <c r="A1309" t="s">
        <v>1228</v>
      </c>
      <c r="B1309" t="s">
        <v>2587</v>
      </c>
      <c r="C1309" s="5" t="s">
        <v>7869</v>
      </c>
      <c r="D1309" t="s">
        <v>9418</v>
      </c>
      <c r="E1309">
        <v>5</v>
      </c>
      <c r="G1309">
        <v>0</v>
      </c>
      <c r="H1309" s="5" t="str">
        <f t="shared" si="39"/>
        <v/>
      </c>
      <c r="I1309" s="5" t="str">
        <f ca="1">OFFSET('Appendix E'!$G$2,MATCH(A1309,'Appendix E'!$A$3:$A$115,0),0)</f>
        <v>No</v>
      </c>
    </row>
    <row r="1310" spans="1:9" x14ac:dyDescent="0.25">
      <c r="A1310" t="s">
        <v>1228</v>
      </c>
      <c r="B1310" t="s">
        <v>2588</v>
      </c>
      <c r="C1310" s="5" t="s">
        <v>7870</v>
      </c>
      <c r="D1310" t="s">
        <v>9418</v>
      </c>
      <c r="E1310">
        <v>5</v>
      </c>
      <c r="G1310">
        <v>0</v>
      </c>
      <c r="H1310" s="5" t="str">
        <f t="shared" si="39"/>
        <v/>
      </c>
      <c r="I1310" s="5" t="str">
        <f ca="1">OFFSET('Appendix E'!$G$2,MATCH(A1310,'Appendix E'!$A$3:$A$115,0),0)</f>
        <v>No</v>
      </c>
    </row>
    <row r="1311" spans="1:9" x14ac:dyDescent="0.25">
      <c r="A1311" t="s">
        <v>1228</v>
      </c>
      <c r="B1311" t="s">
        <v>2589</v>
      </c>
      <c r="C1311" s="5" t="s">
        <v>7871</v>
      </c>
      <c r="D1311" t="s">
        <v>9418</v>
      </c>
      <c r="E1311">
        <v>5</v>
      </c>
      <c r="G1311">
        <v>0</v>
      </c>
      <c r="H1311" s="5" t="str">
        <f t="shared" si="39"/>
        <v/>
      </c>
      <c r="I1311" s="5" t="str">
        <f ca="1">OFFSET('Appendix E'!$G$2,MATCH(A1311,'Appendix E'!$A$3:$A$115,0),0)</f>
        <v>No</v>
      </c>
    </row>
    <row r="1312" spans="1:9" x14ac:dyDescent="0.25">
      <c r="A1312" t="s">
        <v>1228</v>
      </c>
      <c r="B1312" t="s">
        <v>2590</v>
      </c>
      <c r="C1312" s="5" t="s">
        <v>7872</v>
      </c>
      <c r="D1312" t="s">
        <v>9418</v>
      </c>
      <c r="E1312">
        <v>5</v>
      </c>
      <c r="G1312">
        <v>0</v>
      </c>
      <c r="H1312" s="5" t="str">
        <f t="shared" si="39"/>
        <v/>
      </c>
      <c r="I1312" s="5" t="str">
        <f ca="1">OFFSET('Appendix E'!$G$2,MATCH(A1312,'Appendix E'!$A$3:$A$115,0),0)</f>
        <v>No</v>
      </c>
    </row>
    <row r="1313" spans="1:9" x14ac:dyDescent="0.25">
      <c r="A1313" t="s">
        <v>1228</v>
      </c>
      <c r="B1313" t="s">
        <v>2591</v>
      </c>
      <c r="C1313" s="5" t="s">
        <v>7873</v>
      </c>
      <c r="D1313" t="s">
        <v>9418</v>
      </c>
      <c r="E1313">
        <v>5</v>
      </c>
      <c r="G1313">
        <v>0</v>
      </c>
      <c r="H1313" s="5" t="str">
        <f t="shared" si="39"/>
        <v/>
      </c>
      <c r="I1313" s="5" t="str">
        <f ca="1">OFFSET('Appendix E'!$G$2,MATCH(A1313,'Appendix E'!$A$3:$A$115,0),0)</f>
        <v>No</v>
      </c>
    </row>
    <row r="1314" spans="1:9" x14ac:dyDescent="0.25">
      <c r="A1314" t="s">
        <v>1228</v>
      </c>
      <c r="B1314" t="s">
        <v>2592</v>
      </c>
      <c r="C1314" s="5" t="s">
        <v>7874</v>
      </c>
      <c r="D1314" t="s">
        <v>9418</v>
      </c>
      <c r="E1314">
        <v>5</v>
      </c>
      <c r="G1314">
        <v>0</v>
      </c>
      <c r="H1314" s="5" t="str">
        <f t="shared" si="39"/>
        <v/>
      </c>
      <c r="I1314" s="5" t="str">
        <f ca="1">OFFSET('Appendix E'!$G$2,MATCH(A1314,'Appendix E'!$A$3:$A$115,0),0)</f>
        <v>No</v>
      </c>
    </row>
    <row r="1315" spans="1:9" x14ac:dyDescent="0.25">
      <c r="A1315" t="s">
        <v>1228</v>
      </c>
      <c r="B1315" t="s">
        <v>2593</v>
      </c>
      <c r="C1315" s="5" t="s">
        <v>7875</v>
      </c>
      <c r="D1315" t="s">
        <v>9418</v>
      </c>
      <c r="E1315">
        <v>5</v>
      </c>
      <c r="G1315">
        <v>0</v>
      </c>
      <c r="H1315" s="5" t="str">
        <f t="shared" si="39"/>
        <v/>
      </c>
      <c r="I1315" s="5" t="str">
        <f ca="1">OFFSET('Appendix E'!$G$2,MATCH(A1315,'Appendix E'!$A$3:$A$115,0),0)</f>
        <v>No</v>
      </c>
    </row>
    <row r="1316" spans="1:9" x14ac:dyDescent="0.25">
      <c r="A1316" t="s">
        <v>1228</v>
      </c>
      <c r="B1316" t="s">
        <v>2594</v>
      </c>
      <c r="C1316" s="5" t="s">
        <v>7876</v>
      </c>
      <c r="D1316" t="s">
        <v>9418</v>
      </c>
      <c r="E1316">
        <v>5</v>
      </c>
      <c r="G1316">
        <v>0</v>
      </c>
      <c r="H1316" s="5" t="str">
        <f t="shared" si="39"/>
        <v/>
      </c>
      <c r="I1316" s="5" t="str">
        <f ca="1">OFFSET('Appendix E'!$G$2,MATCH(A1316,'Appendix E'!$A$3:$A$115,0),0)</f>
        <v>No</v>
      </c>
    </row>
    <row r="1317" spans="1:9" x14ac:dyDescent="0.25">
      <c r="A1317" t="s">
        <v>1228</v>
      </c>
      <c r="B1317" t="s">
        <v>2595</v>
      </c>
      <c r="C1317" s="5" t="s">
        <v>7877</v>
      </c>
      <c r="D1317" t="s">
        <v>9418</v>
      </c>
      <c r="E1317">
        <v>5</v>
      </c>
      <c r="G1317">
        <v>0</v>
      </c>
      <c r="H1317" s="5" t="str">
        <f t="shared" si="39"/>
        <v/>
      </c>
      <c r="I1317" s="5" t="str">
        <f ca="1">OFFSET('Appendix E'!$G$2,MATCH(A1317,'Appendix E'!$A$3:$A$115,0),0)</f>
        <v>No</v>
      </c>
    </row>
    <row r="1318" spans="1:9" x14ac:dyDescent="0.25">
      <c r="A1318" t="s">
        <v>1228</v>
      </c>
      <c r="B1318" t="s">
        <v>2596</v>
      </c>
      <c r="C1318" s="5" t="s">
        <v>7878</v>
      </c>
      <c r="D1318" t="s">
        <v>9418</v>
      </c>
      <c r="E1318">
        <v>5</v>
      </c>
      <c r="G1318">
        <v>0</v>
      </c>
      <c r="H1318" s="5" t="str">
        <f t="shared" si="39"/>
        <v/>
      </c>
      <c r="I1318" s="5" t="str">
        <f ca="1">OFFSET('Appendix E'!$G$2,MATCH(A1318,'Appendix E'!$A$3:$A$115,0),0)</f>
        <v>No</v>
      </c>
    </row>
    <row r="1319" spans="1:9" x14ac:dyDescent="0.25">
      <c r="A1319" t="s">
        <v>1228</v>
      </c>
      <c r="B1319" t="s">
        <v>2597</v>
      </c>
      <c r="C1319" s="5" t="s">
        <v>7879</v>
      </c>
      <c r="D1319" t="s">
        <v>9418</v>
      </c>
      <c r="E1319">
        <v>5</v>
      </c>
      <c r="G1319">
        <v>0</v>
      </c>
      <c r="H1319" s="5" t="str">
        <f t="shared" si="39"/>
        <v/>
      </c>
      <c r="I1319" s="5" t="str">
        <f ca="1">OFFSET('Appendix E'!$G$2,MATCH(A1319,'Appendix E'!$A$3:$A$115,0),0)</f>
        <v>No</v>
      </c>
    </row>
    <row r="1320" spans="1:9" x14ac:dyDescent="0.25">
      <c r="A1320" t="s">
        <v>1228</v>
      </c>
      <c r="B1320" t="s">
        <v>2598</v>
      </c>
      <c r="C1320" s="5" t="s">
        <v>7880</v>
      </c>
      <c r="D1320" t="s">
        <v>9418</v>
      </c>
      <c r="E1320">
        <v>5</v>
      </c>
      <c r="G1320">
        <v>0</v>
      </c>
      <c r="H1320" s="5" t="str">
        <f t="shared" si="39"/>
        <v/>
      </c>
      <c r="I1320" s="5" t="str">
        <f ca="1">OFFSET('Appendix E'!$G$2,MATCH(A1320,'Appendix E'!$A$3:$A$115,0),0)</f>
        <v>No</v>
      </c>
    </row>
    <row r="1321" spans="1:9" x14ac:dyDescent="0.25">
      <c r="A1321" t="s">
        <v>1228</v>
      </c>
      <c r="B1321" t="s">
        <v>2599</v>
      </c>
      <c r="C1321" s="5" t="s">
        <v>7881</v>
      </c>
      <c r="D1321" t="s">
        <v>9418</v>
      </c>
      <c r="E1321">
        <v>5</v>
      </c>
      <c r="G1321">
        <v>0</v>
      </c>
      <c r="H1321" s="5" t="str">
        <f t="shared" si="39"/>
        <v/>
      </c>
      <c r="I1321" s="5" t="str">
        <f ca="1">OFFSET('Appendix E'!$G$2,MATCH(A1321,'Appendix E'!$A$3:$A$115,0),0)</f>
        <v>No</v>
      </c>
    </row>
    <row r="1322" spans="1:9" x14ac:dyDescent="0.25">
      <c r="A1322" t="s">
        <v>1228</v>
      </c>
      <c r="B1322" t="s">
        <v>2600</v>
      </c>
      <c r="C1322" s="5" t="s">
        <v>7882</v>
      </c>
      <c r="D1322" t="s">
        <v>9418</v>
      </c>
      <c r="E1322">
        <v>5</v>
      </c>
      <c r="G1322">
        <v>0</v>
      </c>
      <c r="H1322" s="5" t="str">
        <f t="shared" si="39"/>
        <v/>
      </c>
      <c r="I1322" s="5" t="str">
        <f ca="1">OFFSET('Appendix E'!$G$2,MATCH(A1322,'Appendix E'!$A$3:$A$115,0),0)</f>
        <v>No</v>
      </c>
    </row>
    <row r="1323" spans="1:9" x14ac:dyDescent="0.25">
      <c r="A1323" t="s">
        <v>1228</v>
      </c>
      <c r="B1323" t="s">
        <v>2601</v>
      </c>
      <c r="C1323" s="5" t="s">
        <v>7883</v>
      </c>
      <c r="D1323" t="s">
        <v>9418</v>
      </c>
      <c r="E1323">
        <v>5</v>
      </c>
      <c r="G1323">
        <v>0</v>
      </c>
      <c r="H1323" s="5" t="str">
        <f t="shared" si="39"/>
        <v/>
      </c>
      <c r="I1323" s="5" t="str">
        <f ca="1">OFFSET('Appendix E'!$G$2,MATCH(A1323,'Appendix E'!$A$3:$A$115,0),0)</f>
        <v>No</v>
      </c>
    </row>
    <row r="1324" spans="1:9" x14ac:dyDescent="0.25">
      <c r="A1324" t="s">
        <v>1228</v>
      </c>
      <c r="B1324" t="s">
        <v>2602</v>
      </c>
      <c r="C1324" s="5" t="s">
        <v>7884</v>
      </c>
      <c r="D1324" t="s">
        <v>9418</v>
      </c>
      <c r="E1324">
        <v>5</v>
      </c>
      <c r="G1324">
        <v>0</v>
      </c>
      <c r="H1324" s="5" t="str">
        <f t="shared" si="39"/>
        <v/>
      </c>
      <c r="I1324" s="5" t="str">
        <f ca="1">OFFSET('Appendix E'!$G$2,MATCH(A1324,'Appendix E'!$A$3:$A$115,0),0)</f>
        <v>No</v>
      </c>
    </row>
    <row r="1325" spans="1:9" x14ac:dyDescent="0.25">
      <c r="A1325" t="s">
        <v>1228</v>
      </c>
      <c r="B1325" t="s">
        <v>2603</v>
      </c>
      <c r="C1325" s="5" t="s">
        <v>7885</v>
      </c>
      <c r="D1325" t="s">
        <v>9418</v>
      </c>
      <c r="E1325">
        <v>5</v>
      </c>
      <c r="G1325">
        <v>0</v>
      </c>
      <c r="H1325" s="5" t="str">
        <f t="shared" si="39"/>
        <v/>
      </c>
      <c r="I1325" s="5" t="str">
        <f ca="1">OFFSET('Appendix E'!$G$2,MATCH(A1325,'Appendix E'!$A$3:$A$115,0),0)</f>
        <v>No</v>
      </c>
    </row>
    <row r="1326" spans="1:9" x14ac:dyDescent="0.25">
      <c r="A1326" t="s">
        <v>1228</v>
      </c>
      <c r="B1326" t="s">
        <v>2604</v>
      </c>
      <c r="C1326" s="5" t="s">
        <v>7886</v>
      </c>
      <c r="D1326" t="s">
        <v>9418</v>
      </c>
      <c r="E1326">
        <v>5</v>
      </c>
      <c r="G1326">
        <v>0</v>
      </c>
      <c r="H1326" s="5" t="str">
        <f t="shared" si="39"/>
        <v/>
      </c>
      <c r="I1326" s="5" t="str">
        <f ca="1">OFFSET('Appendix E'!$G$2,MATCH(A1326,'Appendix E'!$A$3:$A$115,0),0)</f>
        <v>No</v>
      </c>
    </row>
    <row r="1327" spans="1:9" x14ac:dyDescent="0.25">
      <c r="A1327" t="s">
        <v>1228</v>
      </c>
      <c r="B1327" t="s">
        <v>2605</v>
      </c>
      <c r="C1327" s="5" t="s">
        <v>7887</v>
      </c>
      <c r="D1327" t="s">
        <v>9418</v>
      </c>
      <c r="E1327">
        <v>5</v>
      </c>
      <c r="G1327">
        <v>0</v>
      </c>
      <c r="H1327" s="5" t="str">
        <f t="shared" si="39"/>
        <v/>
      </c>
      <c r="I1327" s="5" t="str">
        <f ca="1">OFFSET('Appendix E'!$G$2,MATCH(A1327,'Appendix E'!$A$3:$A$115,0),0)</f>
        <v>No</v>
      </c>
    </row>
    <row r="1328" spans="1:9" x14ac:dyDescent="0.25">
      <c r="A1328" t="s">
        <v>1228</v>
      </c>
      <c r="B1328" t="s">
        <v>2606</v>
      </c>
      <c r="C1328" s="5" t="s">
        <v>7888</v>
      </c>
      <c r="D1328" t="s">
        <v>9418</v>
      </c>
      <c r="E1328">
        <v>5</v>
      </c>
      <c r="G1328">
        <v>0</v>
      </c>
      <c r="H1328" s="5" t="str">
        <f t="shared" si="39"/>
        <v/>
      </c>
      <c r="I1328" s="5" t="str">
        <f ca="1">OFFSET('Appendix E'!$G$2,MATCH(A1328,'Appendix E'!$A$3:$A$115,0),0)</f>
        <v>No</v>
      </c>
    </row>
    <row r="1329" spans="1:9" x14ac:dyDescent="0.25">
      <c r="A1329" t="s">
        <v>1228</v>
      </c>
      <c r="B1329" t="s">
        <v>2607</v>
      </c>
      <c r="C1329" s="5" t="s">
        <v>7889</v>
      </c>
      <c r="D1329" t="s">
        <v>9418</v>
      </c>
      <c r="E1329">
        <v>5</v>
      </c>
      <c r="G1329">
        <v>0</v>
      </c>
      <c r="H1329" s="5" t="str">
        <f t="shared" si="39"/>
        <v/>
      </c>
      <c r="I1329" s="5" t="str">
        <f ca="1">OFFSET('Appendix E'!$G$2,MATCH(A1329,'Appendix E'!$A$3:$A$115,0),0)</f>
        <v>No</v>
      </c>
    </row>
    <row r="1330" spans="1:9" x14ac:dyDescent="0.25">
      <c r="A1330" t="s">
        <v>1228</v>
      </c>
      <c r="B1330" t="s">
        <v>2608</v>
      </c>
      <c r="C1330" s="5" t="s">
        <v>7890</v>
      </c>
      <c r="D1330" t="s">
        <v>9418</v>
      </c>
      <c r="E1330">
        <v>5</v>
      </c>
      <c r="G1330">
        <v>0</v>
      </c>
      <c r="H1330" s="5" t="str">
        <f t="shared" si="39"/>
        <v/>
      </c>
      <c r="I1330" s="5" t="str">
        <f ca="1">OFFSET('Appendix E'!$G$2,MATCH(A1330,'Appendix E'!$A$3:$A$115,0),0)</f>
        <v>No</v>
      </c>
    </row>
    <row r="1331" spans="1:9" x14ac:dyDescent="0.25">
      <c r="A1331" t="s">
        <v>1228</v>
      </c>
      <c r="B1331" t="s">
        <v>2609</v>
      </c>
      <c r="C1331" s="5" t="s">
        <v>7891</v>
      </c>
      <c r="D1331" t="s">
        <v>9418</v>
      </c>
      <c r="E1331">
        <v>5</v>
      </c>
      <c r="G1331">
        <v>0</v>
      </c>
      <c r="H1331" s="5" t="str">
        <f t="shared" si="39"/>
        <v/>
      </c>
      <c r="I1331" s="5" t="str">
        <f ca="1">OFFSET('Appendix E'!$G$2,MATCH(A1331,'Appendix E'!$A$3:$A$115,0),0)</f>
        <v>No</v>
      </c>
    </row>
    <row r="1332" spans="1:9" x14ac:dyDescent="0.25">
      <c r="A1332" t="s">
        <v>1228</v>
      </c>
      <c r="B1332" t="s">
        <v>2610</v>
      </c>
      <c r="C1332" s="5" t="s">
        <v>7892</v>
      </c>
      <c r="D1332" t="s">
        <v>9418</v>
      </c>
      <c r="E1332">
        <v>5</v>
      </c>
      <c r="G1332">
        <v>0</v>
      </c>
      <c r="H1332" s="5" t="str">
        <f t="shared" si="39"/>
        <v/>
      </c>
      <c r="I1332" s="5" t="str">
        <f ca="1">OFFSET('Appendix E'!$G$2,MATCH(A1332,'Appendix E'!$A$3:$A$115,0),0)</f>
        <v>No</v>
      </c>
    </row>
    <row r="1333" spans="1:9" x14ac:dyDescent="0.25">
      <c r="A1333" t="s">
        <v>1228</v>
      </c>
      <c r="B1333" t="s">
        <v>2611</v>
      </c>
      <c r="C1333" s="5" t="s">
        <v>7893</v>
      </c>
      <c r="D1333" t="s">
        <v>9418</v>
      </c>
      <c r="E1333">
        <v>5</v>
      </c>
      <c r="G1333">
        <v>0</v>
      </c>
      <c r="H1333" s="5" t="str">
        <f t="shared" si="39"/>
        <v/>
      </c>
      <c r="I1333" s="5" t="str">
        <f ca="1">OFFSET('Appendix E'!$G$2,MATCH(A1333,'Appendix E'!$A$3:$A$115,0),0)</f>
        <v>No</v>
      </c>
    </row>
    <row r="1334" spans="1:9" x14ac:dyDescent="0.25">
      <c r="A1334" t="s">
        <v>1228</v>
      </c>
      <c r="B1334" t="s">
        <v>2612</v>
      </c>
      <c r="C1334" s="5" t="s">
        <v>7894</v>
      </c>
      <c r="D1334" t="s">
        <v>9418</v>
      </c>
      <c r="E1334">
        <v>5</v>
      </c>
      <c r="G1334">
        <v>0</v>
      </c>
      <c r="H1334" s="5" t="str">
        <f t="shared" si="39"/>
        <v/>
      </c>
      <c r="I1334" s="5" t="str">
        <f ca="1">OFFSET('Appendix E'!$G$2,MATCH(A1334,'Appendix E'!$A$3:$A$115,0),0)</f>
        <v>No</v>
      </c>
    </row>
    <row r="1335" spans="1:9" x14ac:dyDescent="0.25">
      <c r="A1335" t="s">
        <v>1228</v>
      </c>
      <c r="B1335" t="s">
        <v>2613</v>
      </c>
      <c r="C1335" s="5" t="s">
        <v>7895</v>
      </c>
      <c r="D1335" t="s">
        <v>9418</v>
      </c>
      <c r="E1335">
        <v>5</v>
      </c>
      <c r="G1335">
        <v>0</v>
      </c>
      <c r="H1335" s="5" t="str">
        <f t="shared" si="39"/>
        <v/>
      </c>
      <c r="I1335" s="5" t="str">
        <f ca="1">OFFSET('Appendix E'!$G$2,MATCH(A1335,'Appendix E'!$A$3:$A$115,0),0)</f>
        <v>No</v>
      </c>
    </row>
    <row r="1336" spans="1:9" x14ac:dyDescent="0.25">
      <c r="A1336" t="s">
        <v>1228</v>
      </c>
      <c r="B1336" t="s">
        <v>2614</v>
      </c>
      <c r="C1336" s="5" t="s">
        <v>7896</v>
      </c>
      <c r="D1336" t="s">
        <v>9418</v>
      </c>
      <c r="E1336">
        <v>5</v>
      </c>
      <c r="G1336">
        <v>0</v>
      </c>
      <c r="H1336" s="5" t="str">
        <f t="shared" si="39"/>
        <v/>
      </c>
      <c r="I1336" s="5" t="str">
        <f ca="1">OFFSET('Appendix E'!$G$2,MATCH(A1336,'Appendix E'!$A$3:$A$115,0),0)</f>
        <v>No</v>
      </c>
    </row>
    <row r="1337" spans="1:9" x14ac:dyDescent="0.25">
      <c r="A1337" t="s">
        <v>1228</v>
      </c>
      <c r="B1337" t="s">
        <v>2615</v>
      </c>
      <c r="C1337" s="5" t="s">
        <v>7897</v>
      </c>
      <c r="D1337" t="s">
        <v>9418</v>
      </c>
      <c r="E1337">
        <v>5</v>
      </c>
      <c r="G1337">
        <v>0</v>
      </c>
      <c r="H1337" s="5" t="str">
        <f t="shared" si="39"/>
        <v/>
      </c>
      <c r="I1337" s="5" t="str">
        <f ca="1">OFFSET('Appendix E'!$G$2,MATCH(A1337,'Appendix E'!$A$3:$A$115,0),0)</f>
        <v>No</v>
      </c>
    </row>
    <row r="1338" spans="1:9" x14ac:dyDescent="0.25">
      <c r="A1338" t="s">
        <v>1228</v>
      </c>
      <c r="B1338" t="s">
        <v>2616</v>
      </c>
      <c r="C1338" s="5" t="s">
        <v>7898</v>
      </c>
      <c r="D1338" t="s">
        <v>9418</v>
      </c>
      <c r="E1338">
        <v>5</v>
      </c>
      <c r="G1338">
        <v>0</v>
      </c>
      <c r="H1338" s="5" t="str">
        <f t="shared" si="39"/>
        <v/>
      </c>
      <c r="I1338" s="5" t="str">
        <f ca="1">OFFSET('Appendix E'!$G$2,MATCH(A1338,'Appendix E'!$A$3:$A$115,0),0)</f>
        <v>No</v>
      </c>
    </row>
    <row r="1339" spans="1:9" x14ac:dyDescent="0.25">
      <c r="A1339" t="s">
        <v>1228</v>
      </c>
      <c r="B1339" t="s">
        <v>2617</v>
      </c>
      <c r="C1339" s="5" t="s">
        <v>7899</v>
      </c>
      <c r="D1339" t="s">
        <v>9418</v>
      </c>
      <c r="E1339">
        <v>5</v>
      </c>
      <c r="G1339">
        <v>0</v>
      </c>
      <c r="H1339" s="5" t="str">
        <f t="shared" si="39"/>
        <v/>
      </c>
      <c r="I1339" s="5" t="str">
        <f ca="1">OFFSET('Appendix E'!$G$2,MATCH(A1339,'Appendix E'!$A$3:$A$115,0),0)</f>
        <v>No</v>
      </c>
    </row>
    <row r="1340" spans="1:9" x14ac:dyDescent="0.25">
      <c r="A1340" t="s">
        <v>1228</v>
      </c>
      <c r="B1340" t="s">
        <v>2618</v>
      </c>
      <c r="C1340" s="5" t="s">
        <v>7900</v>
      </c>
      <c r="D1340" t="s">
        <v>9418</v>
      </c>
      <c r="E1340">
        <v>5</v>
      </c>
      <c r="G1340">
        <v>0</v>
      </c>
      <c r="H1340" s="5" t="str">
        <f t="shared" si="39"/>
        <v/>
      </c>
      <c r="I1340" s="5" t="str">
        <f ca="1">OFFSET('Appendix E'!$G$2,MATCH(A1340,'Appendix E'!$A$3:$A$115,0),0)</f>
        <v>No</v>
      </c>
    </row>
    <row r="1341" spans="1:9" x14ac:dyDescent="0.25">
      <c r="A1341" t="s">
        <v>1228</v>
      </c>
      <c r="B1341" t="s">
        <v>2619</v>
      </c>
      <c r="C1341" s="5" t="s">
        <v>7901</v>
      </c>
      <c r="D1341" t="s">
        <v>9418</v>
      </c>
      <c r="E1341">
        <v>5</v>
      </c>
      <c r="G1341">
        <v>0</v>
      </c>
      <c r="H1341" s="5" t="str">
        <f t="shared" si="39"/>
        <v/>
      </c>
      <c r="I1341" s="5" t="str">
        <f ca="1">OFFSET('Appendix E'!$G$2,MATCH(A1341,'Appendix E'!$A$3:$A$115,0),0)</f>
        <v>No</v>
      </c>
    </row>
    <row r="1342" spans="1:9" x14ac:dyDescent="0.25">
      <c r="A1342" t="s">
        <v>1228</v>
      </c>
      <c r="B1342" t="s">
        <v>2620</v>
      </c>
      <c r="C1342" s="5" t="s">
        <v>7902</v>
      </c>
      <c r="D1342" t="s">
        <v>9418</v>
      </c>
      <c r="E1342">
        <v>5</v>
      </c>
      <c r="G1342">
        <v>0</v>
      </c>
      <c r="H1342" s="5" t="str">
        <f t="shared" si="39"/>
        <v/>
      </c>
      <c r="I1342" s="5" t="str">
        <f ca="1">OFFSET('Appendix E'!$G$2,MATCH(A1342,'Appendix E'!$A$3:$A$115,0),0)</f>
        <v>No</v>
      </c>
    </row>
    <row r="1343" spans="1:9" x14ac:dyDescent="0.25">
      <c r="A1343" t="s">
        <v>1228</v>
      </c>
      <c r="B1343" t="s">
        <v>2621</v>
      </c>
      <c r="C1343" s="5" t="s">
        <v>7903</v>
      </c>
      <c r="D1343" t="s">
        <v>9418</v>
      </c>
      <c r="E1343">
        <v>5</v>
      </c>
      <c r="G1343">
        <v>0</v>
      </c>
      <c r="H1343" s="5" t="str">
        <f t="shared" si="39"/>
        <v/>
      </c>
      <c r="I1343" s="5" t="str">
        <f ca="1">OFFSET('Appendix E'!$G$2,MATCH(A1343,'Appendix E'!$A$3:$A$115,0),0)</f>
        <v>No</v>
      </c>
    </row>
    <row r="1344" spans="1:9" x14ac:dyDescent="0.25">
      <c r="A1344" t="s">
        <v>1228</v>
      </c>
      <c r="B1344" t="s">
        <v>2622</v>
      </c>
      <c r="C1344" s="5" t="s">
        <v>7904</v>
      </c>
      <c r="D1344" t="s">
        <v>9418</v>
      </c>
      <c r="E1344">
        <v>5</v>
      </c>
      <c r="G1344">
        <v>0</v>
      </c>
      <c r="H1344" s="5" t="str">
        <f t="shared" si="39"/>
        <v/>
      </c>
      <c r="I1344" s="5" t="str">
        <f ca="1">OFFSET('Appendix E'!$G$2,MATCH(A1344,'Appendix E'!$A$3:$A$115,0),0)</f>
        <v>No</v>
      </c>
    </row>
    <row r="1345" spans="1:9" x14ac:dyDescent="0.25">
      <c r="A1345" t="s">
        <v>1228</v>
      </c>
      <c r="B1345" t="s">
        <v>2623</v>
      </c>
      <c r="C1345" s="5" t="s">
        <v>7905</v>
      </c>
      <c r="D1345" t="s">
        <v>9418</v>
      </c>
      <c r="E1345">
        <v>5</v>
      </c>
      <c r="G1345">
        <v>0</v>
      </c>
      <c r="H1345" s="5" t="str">
        <f t="shared" si="39"/>
        <v/>
      </c>
      <c r="I1345" s="5" t="str">
        <f ca="1">OFFSET('Appendix E'!$G$2,MATCH(A1345,'Appendix E'!$A$3:$A$115,0),0)</f>
        <v>No</v>
      </c>
    </row>
    <row r="1346" spans="1:9" x14ac:dyDescent="0.25">
      <c r="A1346" t="s">
        <v>1228</v>
      </c>
      <c r="B1346" t="s">
        <v>2624</v>
      </c>
      <c r="C1346" s="5" t="s">
        <v>7906</v>
      </c>
      <c r="D1346" t="s">
        <v>9418</v>
      </c>
      <c r="E1346">
        <v>5</v>
      </c>
      <c r="G1346">
        <v>0</v>
      </c>
      <c r="H1346" s="5" t="str">
        <f t="shared" si="39"/>
        <v/>
      </c>
      <c r="I1346" s="5" t="str">
        <f ca="1">OFFSET('Appendix E'!$G$2,MATCH(A1346,'Appendix E'!$A$3:$A$115,0),0)</f>
        <v>No</v>
      </c>
    </row>
    <row r="1347" spans="1:9" x14ac:dyDescent="0.25">
      <c r="A1347" t="s">
        <v>1228</v>
      </c>
      <c r="B1347" t="s">
        <v>2625</v>
      </c>
      <c r="C1347" s="5" t="s">
        <v>7907</v>
      </c>
      <c r="D1347" t="s">
        <v>9418</v>
      </c>
      <c r="E1347">
        <v>5</v>
      </c>
      <c r="G1347">
        <v>0</v>
      </c>
      <c r="H1347" s="5" t="str">
        <f t="shared" si="39"/>
        <v/>
      </c>
      <c r="I1347" s="5" t="str">
        <f ca="1">OFFSET('Appendix E'!$G$2,MATCH(A1347,'Appendix E'!$A$3:$A$115,0),0)</f>
        <v>No</v>
      </c>
    </row>
    <row r="1348" spans="1:9" x14ac:dyDescent="0.25">
      <c r="A1348" t="s">
        <v>1228</v>
      </c>
      <c r="B1348" t="s">
        <v>2626</v>
      </c>
      <c r="C1348" s="5" t="s">
        <v>7908</v>
      </c>
      <c r="D1348" t="s">
        <v>9418</v>
      </c>
      <c r="E1348">
        <v>5</v>
      </c>
      <c r="G1348">
        <v>0</v>
      </c>
      <c r="H1348" s="5" t="str">
        <f t="shared" ref="H1348:H1411" si="40">IF(F1348&lt;&gt;"",1,"")</f>
        <v/>
      </c>
      <c r="I1348" s="5" t="str">
        <f ca="1">OFFSET('Appendix E'!$G$2,MATCH(A1348,'Appendix E'!$A$3:$A$115,0),0)</f>
        <v>No</v>
      </c>
    </row>
    <row r="1349" spans="1:9" x14ac:dyDescent="0.25">
      <c r="A1349" t="s">
        <v>1228</v>
      </c>
      <c r="B1349" t="s">
        <v>2627</v>
      </c>
      <c r="C1349" s="5" t="s">
        <v>7909</v>
      </c>
      <c r="D1349" t="s">
        <v>9418</v>
      </c>
      <c r="E1349">
        <v>5</v>
      </c>
      <c r="G1349">
        <v>0</v>
      </c>
      <c r="H1349" s="5" t="str">
        <f t="shared" si="40"/>
        <v/>
      </c>
      <c r="I1349" s="5" t="str">
        <f ca="1">OFFSET('Appendix E'!$G$2,MATCH(A1349,'Appendix E'!$A$3:$A$115,0),0)</f>
        <v>No</v>
      </c>
    </row>
    <row r="1350" spans="1:9" x14ac:dyDescent="0.25">
      <c r="A1350" t="s">
        <v>1228</v>
      </c>
      <c r="B1350" t="s">
        <v>2628</v>
      </c>
      <c r="C1350" s="5" t="s">
        <v>7910</v>
      </c>
      <c r="D1350" t="s">
        <v>9418</v>
      </c>
      <c r="E1350">
        <v>5</v>
      </c>
      <c r="G1350">
        <v>0</v>
      </c>
      <c r="H1350" s="5" t="str">
        <f t="shared" si="40"/>
        <v/>
      </c>
      <c r="I1350" s="5" t="str">
        <f ca="1">OFFSET('Appendix E'!$G$2,MATCH(A1350,'Appendix E'!$A$3:$A$115,0),0)</f>
        <v>No</v>
      </c>
    </row>
    <row r="1351" spans="1:9" x14ac:dyDescent="0.25">
      <c r="A1351" t="s">
        <v>1228</v>
      </c>
      <c r="B1351" t="s">
        <v>2629</v>
      </c>
      <c r="C1351" s="5" t="s">
        <v>7911</v>
      </c>
      <c r="D1351" t="s">
        <v>9418</v>
      </c>
      <c r="E1351">
        <v>5</v>
      </c>
      <c r="G1351">
        <v>0</v>
      </c>
      <c r="H1351" s="5" t="str">
        <f t="shared" si="40"/>
        <v/>
      </c>
      <c r="I1351" s="5" t="str">
        <f ca="1">OFFSET('Appendix E'!$G$2,MATCH(A1351,'Appendix E'!$A$3:$A$115,0),0)</f>
        <v>No</v>
      </c>
    </row>
    <row r="1352" spans="1:9" x14ac:dyDescent="0.25">
      <c r="A1352" t="s">
        <v>1228</v>
      </c>
      <c r="B1352" t="s">
        <v>2630</v>
      </c>
      <c r="C1352" s="5" t="s">
        <v>7912</v>
      </c>
      <c r="D1352" t="s">
        <v>9418</v>
      </c>
      <c r="E1352">
        <v>5</v>
      </c>
      <c r="G1352">
        <v>0</v>
      </c>
      <c r="H1352" s="5" t="str">
        <f t="shared" si="40"/>
        <v/>
      </c>
      <c r="I1352" s="5" t="str">
        <f ca="1">OFFSET('Appendix E'!$G$2,MATCH(A1352,'Appendix E'!$A$3:$A$115,0),0)</f>
        <v>No</v>
      </c>
    </row>
    <row r="1353" spans="1:9" x14ac:dyDescent="0.25">
      <c r="A1353" t="s">
        <v>1228</v>
      </c>
      <c r="B1353" t="s">
        <v>2631</v>
      </c>
      <c r="C1353" s="5" t="s">
        <v>7913</v>
      </c>
      <c r="D1353" t="s">
        <v>9418</v>
      </c>
      <c r="E1353">
        <v>5</v>
      </c>
      <c r="G1353">
        <v>0</v>
      </c>
      <c r="H1353" s="5" t="str">
        <f t="shared" si="40"/>
        <v/>
      </c>
      <c r="I1353" s="5" t="str">
        <f ca="1">OFFSET('Appendix E'!$G$2,MATCH(A1353,'Appendix E'!$A$3:$A$115,0),0)</f>
        <v>No</v>
      </c>
    </row>
    <row r="1354" spans="1:9" x14ac:dyDescent="0.25">
      <c r="A1354" t="s">
        <v>1228</v>
      </c>
      <c r="B1354" t="s">
        <v>2632</v>
      </c>
      <c r="C1354" s="5" t="s">
        <v>7914</v>
      </c>
      <c r="D1354" t="s">
        <v>9418</v>
      </c>
      <c r="E1354">
        <v>5</v>
      </c>
      <c r="G1354">
        <v>0</v>
      </c>
      <c r="H1354" s="5" t="str">
        <f t="shared" si="40"/>
        <v/>
      </c>
      <c r="I1354" s="5" t="str">
        <f ca="1">OFFSET('Appendix E'!$G$2,MATCH(A1354,'Appendix E'!$A$3:$A$115,0),0)</f>
        <v>No</v>
      </c>
    </row>
    <row r="1355" spans="1:9" x14ac:dyDescent="0.25">
      <c r="A1355" t="s">
        <v>1228</v>
      </c>
      <c r="B1355" t="s">
        <v>2633</v>
      </c>
      <c r="C1355" s="5" t="s">
        <v>7915</v>
      </c>
      <c r="D1355" t="s">
        <v>9418</v>
      </c>
      <c r="E1355">
        <v>5</v>
      </c>
      <c r="G1355">
        <v>0</v>
      </c>
      <c r="H1355" s="5" t="str">
        <f t="shared" si="40"/>
        <v/>
      </c>
      <c r="I1355" s="5" t="str">
        <f ca="1">OFFSET('Appendix E'!$G$2,MATCH(A1355,'Appendix E'!$A$3:$A$115,0),0)</f>
        <v>No</v>
      </c>
    </row>
    <row r="1356" spans="1:9" x14ac:dyDescent="0.25">
      <c r="A1356" t="s">
        <v>1228</v>
      </c>
      <c r="B1356" t="s">
        <v>2634</v>
      </c>
      <c r="C1356" s="5" t="s">
        <v>7916</v>
      </c>
      <c r="D1356" t="s">
        <v>9418</v>
      </c>
      <c r="E1356">
        <v>5</v>
      </c>
      <c r="G1356">
        <v>0</v>
      </c>
      <c r="H1356" s="5" t="str">
        <f t="shared" si="40"/>
        <v/>
      </c>
      <c r="I1356" s="5" t="str">
        <f ca="1">OFFSET('Appendix E'!$G$2,MATCH(A1356,'Appendix E'!$A$3:$A$115,0),0)</f>
        <v>No</v>
      </c>
    </row>
    <row r="1357" spans="1:9" x14ac:dyDescent="0.25">
      <c r="A1357" t="s">
        <v>1228</v>
      </c>
      <c r="B1357" t="s">
        <v>2635</v>
      </c>
      <c r="C1357" s="5" t="s">
        <v>7917</v>
      </c>
      <c r="D1357" t="s">
        <v>9418</v>
      </c>
      <c r="E1357">
        <v>5</v>
      </c>
      <c r="G1357">
        <v>0</v>
      </c>
      <c r="H1357" s="5" t="str">
        <f t="shared" si="40"/>
        <v/>
      </c>
      <c r="I1357" s="5" t="str">
        <f ca="1">OFFSET('Appendix E'!$G$2,MATCH(A1357,'Appendix E'!$A$3:$A$115,0),0)</f>
        <v>No</v>
      </c>
    </row>
    <row r="1358" spans="1:9" x14ac:dyDescent="0.25">
      <c r="A1358" t="s">
        <v>1228</v>
      </c>
      <c r="B1358" t="s">
        <v>2636</v>
      </c>
      <c r="C1358" s="5" t="s">
        <v>7918</v>
      </c>
      <c r="D1358" t="s">
        <v>9418</v>
      </c>
      <c r="E1358">
        <v>5</v>
      </c>
      <c r="G1358">
        <v>0</v>
      </c>
      <c r="H1358" s="5" t="str">
        <f t="shared" si="40"/>
        <v/>
      </c>
      <c r="I1358" s="5" t="str">
        <f ca="1">OFFSET('Appendix E'!$G$2,MATCH(A1358,'Appendix E'!$A$3:$A$115,0),0)</f>
        <v>No</v>
      </c>
    </row>
    <row r="1359" spans="1:9" x14ac:dyDescent="0.25">
      <c r="A1359" t="s">
        <v>1228</v>
      </c>
      <c r="B1359" t="s">
        <v>2637</v>
      </c>
      <c r="C1359" s="5" t="s">
        <v>7919</v>
      </c>
      <c r="D1359" t="s">
        <v>9418</v>
      </c>
      <c r="E1359">
        <v>5</v>
      </c>
      <c r="G1359">
        <v>0</v>
      </c>
      <c r="H1359" s="5" t="str">
        <f t="shared" si="40"/>
        <v/>
      </c>
      <c r="I1359" s="5" t="str">
        <f ca="1">OFFSET('Appendix E'!$G$2,MATCH(A1359,'Appendix E'!$A$3:$A$115,0),0)</f>
        <v>No</v>
      </c>
    </row>
    <row r="1360" spans="1:9" x14ac:dyDescent="0.25">
      <c r="A1360" t="s">
        <v>1228</v>
      </c>
      <c r="B1360" t="s">
        <v>2638</v>
      </c>
      <c r="C1360" s="5" t="s">
        <v>7920</v>
      </c>
      <c r="D1360" t="s">
        <v>9418</v>
      </c>
      <c r="E1360">
        <v>5</v>
      </c>
      <c r="G1360">
        <v>0</v>
      </c>
      <c r="H1360" s="5" t="str">
        <f t="shared" si="40"/>
        <v/>
      </c>
      <c r="I1360" s="5" t="str">
        <f ca="1">OFFSET('Appendix E'!$G$2,MATCH(A1360,'Appendix E'!$A$3:$A$115,0),0)</f>
        <v>No</v>
      </c>
    </row>
    <row r="1361" spans="1:9" x14ac:dyDescent="0.25">
      <c r="A1361" t="s">
        <v>1228</v>
      </c>
      <c r="B1361" t="s">
        <v>2639</v>
      </c>
      <c r="C1361" s="5" t="s">
        <v>7921</v>
      </c>
      <c r="D1361" t="s">
        <v>9418</v>
      </c>
      <c r="E1361">
        <v>5</v>
      </c>
      <c r="G1361">
        <v>0</v>
      </c>
      <c r="H1361" s="5" t="str">
        <f t="shared" si="40"/>
        <v/>
      </c>
      <c r="I1361" s="5" t="str">
        <f ca="1">OFFSET('Appendix E'!$G$2,MATCH(A1361,'Appendix E'!$A$3:$A$115,0),0)</f>
        <v>No</v>
      </c>
    </row>
    <row r="1362" spans="1:9" x14ac:dyDescent="0.25">
      <c r="A1362" t="s">
        <v>1228</v>
      </c>
      <c r="B1362" t="s">
        <v>2640</v>
      </c>
      <c r="C1362" s="5" t="s">
        <v>7922</v>
      </c>
      <c r="D1362" t="s">
        <v>9418</v>
      </c>
      <c r="E1362">
        <v>5</v>
      </c>
      <c r="G1362">
        <v>0</v>
      </c>
      <c r="H1362" s="5" t="str">
        <f t="shared" si="40"/>
        <v/>
      </c>
      <c r="I1362" s="5" t="str">
        <f ca="1">OFFSET('Appendix E'!$G$2,MATCH(A1362,'Appendix E'!$A$3:$A$115,0),0)</f>
        <v>No</v>
      </c>
    </row>
    <row r="1363" spans="1:9" x14ac:dyDescent="0.25">
      <c r="A1363" t="s">
        <v>1228</v>
      </c>
      <c r="B1363" t="s">
        <v>2641</v>
      </c>
      <c r="C1363" s="5" t="s">
        <v>7923</v>
      </c>
      <c r="D1363" t="s">
        <v>9418</v>
      </c>
      <c r="E1363">
        <v>5</v>
      </c>
      <c r="G1363">
        <v>0</v>
      </c>
      <c r="H1363" s="5" t="str">
        <f t="shared" si="40"/>
        <v/>
      </c>
      <c r="I1363" s="5" t="str">
        <f ca="1">OFFSET('Appendix E'!$G$2,MATCH(A1363,'Appendix E'!$A$3:$A$115,0),0)</f>
        <v>No</v>
      </c>
    </row>
    <row r="1364" spans="1:9" x14ac:dyDescent="0.25">
      <c r="A1364" t="s">
        <v>1228</v>
      </c>
      <c r="B1364" t="s">
        <v>2642</v>
      </c>
      <c r="C1364" s="5" t="s">
        <v>7924</v>
      </c>
      <c r="D1364" t="s">
        <v>9418</v>
      </c>
      <c r="E1364">
        <v>5</v>
      </c>
      <c r="G1364">
        <v>0</v>
      </c>
      <c r="H1364" s="5" t="str">
        <f t="shared" si="40"/>
        <v/>
      </c>
      <c r="I1364" s="5" t="str">
        <f ca="1">OFFSET('Appendix E'!$G$2,MATCH(A1364,'Appendix E'!$A$3:$A$115,0),0)</f>
        <v>No</v>
      </c>
    </row>
    <row r="1365" spans="1:9" x14ac:dyDescent="0.25">
      <c r="A1365" t="s">
        <v>1228</v>
      </c>
      <c r="B1365" t="s">
        <v>2643</v>
      </c>
      <c r="C1365" s="5" t="s">
        <v>7925</v>
      </c>
      <c r="D1365" t="s">
        <v>9418</v>
      </c>
      <c r="E1365">
        <v>5</v>
      </c>
      <c r="G1365">
        <v>0</v>
      </c>
      <c r="H1365" s="5" t="str">
        <f t="shared" si="40"/>
        <v/>
      </c>
      <c r="I1365" s="5" t="str">
        <f ca="1">OFFSET('Appendix E'!$G$2,MATCH(A1365,'Appendix E'!$A$3:$A$115,0),0)</f>
        <v>No</v>
      </c>
    </row>
    <row r="1366" spans="1:9" x14ac:dyDescent="0.25">
      <c r="A1366" t="s">
        <v>1228</v>
      </c>
      <c r="B1366" t="s">
        <v>2644</v>
      </c>
      <c r="C1366" s="5" t="s">
        <v>7926</v>
      </c>
      <c r="D1366" t="s">
        <v>9418</v>
      </c>
      <c r="E1366">
        <v>5</v>
      </c>
      <c r="G1366">
        <v>0</v>
      </c>
      <c r="H1366" s="5" t="str">
        <f t="shared" si="40"/>
        <v/>
      </c>
      <c r="I1366" s="5" t="str">
        <f ca="1">OFFSET('Appendix E'!$G$2,MATCH(A1366,'Appendix E'!$A$3:$A$115,0),0)</f>
        <v>No</v>
      </c>
    </row>
    <row r="1367" spans="1:9" x14ac:dyDescent="0.25">
      <c r="A1367" t="s">
        <v>1228</v>
      </c>
      <c r="B1367" t="s">
        <v>2645</v>
      </c>
      <c r="C1367" s="5" t="s">
        <v>7927</v>
      </c>
      <c r="D1367" t="s">
        <v>9418</v>
      </c>
      <c r="E1367">
        <v>5</v>
      </c>
      <c r="G1367">
        <v>0</v>
      </c>
      <c r="H1367" s="5" t="str">
        <f t="shared" si="40"/>
        <v/>
      </c>
      <c r="I1367" s="5" t="str">
        <f ca="1">OFFSET('Appendix E'!$G$2,MATCH(A1367,'Appendix E'!$A$3:$A$115,0),0)</f>
        <v>No</v>
      </c>
    </row>
    <row r="1368" spans="1:9" x14ac:dyDescent="0.25">
      <c r="A1368" t="s">
        <v>1228</v>
      </c>
      <c r="B1368" t="s">
        <v>2646</v>
      </c>
      <c r="C1368" s="5" t="s">
        <v>7928</v>
      </c>
      <c r="D1368" t="s">
        <v>9418</v>
      </c>
      <c r="E1368">
        <v>5</v>
      </c>
      <c r="G1368">
        <v>0</v>
      </c>
      <c r="H1368" s="5" t="str">
        <f t="shared" si="40"/>
        <v/>
      </c>
      <c r="I1368" s="5" t="str">
        <f ca="1">OFFSET('Appendix E'!$G$2,MATCH(A1368,'Appendix E'!$A$3:$A$115,0),0)</f>
        <v>No</v>
      </c>
    </row>
    <row r="1369" spans="1:9" x14ac:dyDescent="0.25">
      <c r="A1369" t="s">
        <v>1228</v>
      </c>
      <c r="B1369" t="s">
        <v>2647</v>
      </c>
      <c r="C1369" s="5" t="s">
        <v>7929</v>
      </c>
      <c r="D1369" t="s">
        <v>9418</v>
      </c>
      <c r="E1369">
        <v>5</v>
      </c>
      <c r="G1369">
        <v>0</v>
      </c>
      <c r="H1369" s="5" t="str">
        <f t="shared" si="40"/>
        <v/>
      </c>
      <c r="I1369" s="5" t="str">
        <f ca="1">OFFSET('Appendix E'!$G$2,MATCH(A1369,'Appendix E'!$A$3:$A$115,0),0)</f>
        <v>No</v>
      </c>
    </row>
    <row r="1370" spans="1:9" x14ac:dyDescent="0.25">
      <c r="A1370" t="s">
        <v>1228</v>
      </c>
      <c r="B1370" t="s">
        <v>2648</v>
      </c>
      <c r="C1370" s="5" t="s">
        <v>7930</v>
      </c>
      <c r="D1370" t="s">
        <v>9418</v>
      </c>
      <c r="E1370">
        <v>5</v>
      </c>
      <c r="G1370">
        <v>0</v>
      </c>
      <c r="H1370" s="5" t="str">
        <f t="shared" si="40"/>
        <v/>
      </c>
      <c r="I1370" s="5" t="str">
        <f ca="1">OFFSET('Appendix E'!$G$2,MATCH(A1370,'Appendix E'!$A$3:$A$115,0),0)</f>
        <v>No</v>
      </c>
    </row>
    <row r="1371" spans="1:9" x14ac:dyDescent="0.25">
      <c r="A1371" t="s">
        <v>1228</v>
      </c>
      <c r="B1371" t="s">
        <v>2649</v>
      </c>
      <c r="C1371" s="5" t="s">
        <v>7931</v>
      </c>
      <c r="D1371" t="s">
        <v>9418</v>
      </c>
      <c r="E1371">
        <v>5</v>
      </c>
      <c r="G1371">
        <v>0</v>
      </c>
      <c r="H1371" s="5" t="str">
        <f t="shared" si="40"/>
        <v/>
      </c>
      <c r="I1371" s="5" t="str">
        <f ca="1">OFFSET('Appendix E'!$G$2,MATCH(A1371,'Appendix E'!$A$3:$A$115,0),0)</f>
        <v>No</v>
      </c>
    </row>
    <row r="1372" spans="1:9" x14ac:dyDescent="0.25">
      <c r="A1372" t="s">
        <v>1228</v>
      </c>
      <c r="B1372" t="s">
        <v>2650</v>
      </c>
      <c r="C1372" s="5" t="s">
        <v>7932</v>
      </c>
      <c r="D1372" t="s">
        <v>9418</v>
      </c>
      <c r="E1372">
        <v>5</v>
      </c>
      <c r="G1372">
        <v>0</v>
      </c>
      <c r="H1372" s="5" t="str">
        <f t="shared" si="40"/>
        <v/>
      </c>
      <c r="I1372" s="5" t="str">
        <f ca="1">OFFSET('Appendix E'!$G$2,MATCH(A1372,'Appendix E'!$A$3:$A$115,0),0)</f>
        <v>No</v>
      </c>
    </row>
    <row r="1373" spans="1:9" x14ac:dyDescent="0.25">
      <c r="A1373" t="s">
        <v>1228</v>
      </c>
      <c r="B1373" t="s">
        <v>2651</v>
      </c>
      <c r="C1373" s="5" t="s">
        <v>7933</v>
      </c>
      <c r="D1373" t="s">
        <v>9418</v>
      </c>
      <c r="E1373">
        <v>5</v>
      </c>
      <c r="G1373">
        <v>0</v>
      </c>
      <c r="H1373" s="5" t="str">
        <f t="shared" si="40"/>
        <v/>
      </c>
      <c r="I1373" s="5" t="str">
        <f ca="1">OFFSET('Appendix E'!$G$2,MATCH(A1373,'Appendix E'!$A$3:$A$115,0),0)</f>
        <v>No</v>
      </c>
    </row>
    <row r="1374" spans="1:9" x14ac:dyDescent="0.25">
      <c r="A1374" t="s">
        <v>1228</v>
      </c>
      <c r="B1374" t="s">
        <v>2652</v>
      </c>
      <c r="C1374" s="5" t="s">
        <v>7934</v>
      </c>
      <c r="D1374" t="s">
        <v>9418</v>
      </c>
      <c r="E1374">
        <v>5</v>
      </c>
      <c r="G1374">
        <v>0</v>
      </c>
      <c r="H1374" s="5" t="str">
        <f t="shared" si="40"/>
        <v/>
      </c>
      <c r="I1374" s="5" t="str">
        <f ca="1">OFFSET('Appendix E'!$G$2,MATCH(A1374,'Appendix E'!$A$3:$A$115,0),0)</f>
        <v>No</v>
      </c>
    </row>
    <row r="1375" spans="1:9" x14ac:dyDescent="0.25">
      <c r="A1375" t="s">
        <v>1228</v>
      </c>
      <c r="B1375" t="s">
        <v>2653</v>
      </c>
      <c r="C1375" s="5" t="s">
        <v>7935</v>
      </c>
      <c r="D1375" t="s">
        <v>9418</v>
      </c>
      <c r="E1375">
        <v>5</v>
      </c>
      <c r="G1375">
        <v>0</v>
      </c>
      <c r="H1375" s="5" t="str">
        <f t="shared" si="40"/>
        <v/>
      </c>
      <c r="I1375" s="5" t="str">
        <f ca="1">OFFSET('Appendix E'!$G$2,MATCH(A1375,'Appendix E'!$A$3:$A$115,0),0)</f>
        <v>No</v>
      </c>
    </row>
    <row r="1376" spans="1:9" x14ac:dyDescent="0.25">
      <c r="A1376" t="s">
        <v>1228</v>
      </c>
      <c r="B1376" t="s">
        <v>2654</v>
      </c>
      <c r="C1376" s="5" t="s">
        <v>7936</v>
      </c>
      <c r="D1376" t="s">
        <v>9418</v>
      </c>
      <c r="E1376">
        <v>5</v>
      </c>
      <c r="G1376">
        <v>0</v>
      </c>
      <c r="H1376" s="5" t="str">
        <f t="shared" si="40"/>
        <v/>
      </c>
      <c r="I1376" s="5" t="str">
        <f ca="1">OFFSET('Appendix E'!$G$2,MATCH(A1376,'Appendix E'!$A$3:$A$115,0),0)</f>
        <v>No</v>
      </c>
    </row>
    <row r="1377" spans="1:9" x14ac:dyDescent="0.25">
      <c r="A1377" t="s">
        <v>1228</v>
      </c>
      <c r="B1377" t="s">
        <v>2655</v>
      </c>
      <c r="C1377" s="5" t="s">
        <v>7937</v>
      </c>
      <c r="D1377" t="s">
        <v>9418</v>
      </c>
      <c r="E1377">
        <v>5</v>
      </c>
      <c r="G1377">
        <v>0</v>
      </c>
      <c r="H1377" s="5" t="str">
        <f t="shared" si="40"/>
        <v/>
      </c>
      <c r="I1377" s="5" t="str">
        <f ca="1">OFFSET('Appendix E'!$G$2,MATCH(A1377,'Appendix E'!$A$3:$A$115,0),0)</f>
        <v>No</v>
      </c>
    </row>
    <row r="1378" spans="1:9" x14ac:dyDescent="0.25">
      <c r="A1378" t="s">
        <v>1228</v>
      </c>
      <c r="B1378" t="s">
        <v>2656</v>
      </c>
      <c r="C1378" s="5" t="s">
        <v>7938</v>
      </c>
      <c r="D1378" t="s">
        <v>9418</v>
      </c>
      <c r="E1378">
        <v>5</v>
      </c>
      <c r="G1378">
        <v>0</v>
      </c>
      <c r="H1378" s="5" t="str">
        <f t="shared" si="40"/>
        <v/>
      </c>
      <c r="I1378" s="5" t="str">
        <f ca="1">OFFSET('Appendix E'!$G$2,MATCH(A1378,'Appendix E'!$A$3:$A$115,0),0)</f>
        <v>No</v>
      </c>
    </row>
    <row r="1379" spans="1:9" x14ac:dyDescent="0.25">
      <c r="A1379" t="s">
        <v>1228</v>
      </c>
      <c r="B1379" t="s">
        <v>2657</v>
      </c>
      <c r="C1379" s="5" t="s">
        <v>7939</v>
      </c>
      <c r="D1379" t="s">
        <v>9418</v>
      </c>
      <c r="E1379">
        <v>5</v>
      </c>
      <c r="G1379">
        <v>0</v>
      </c>
      <c r="H1379" s="5" t="str">
        <f t="shared" si="40"/>
        <v/>
      </c>
      <c r="I1379" s="5" t="str">
        <f ca="1">OFFSET('Appendix E'!$G$2,MATCH(A1379,'Appendix E'!$A$3:$A$115,0),0)</f>
        <v>No</v>
      </c>
    </row>
    <row r="1380" spans="1:9" x14ac:dyDescent="0.25">
      <c r="A1380" t="s">
        <v>1228</v>
      </c>
      <c r="B1380" t="s">
        <v>2658</v>
      </c>
      <c r="C1380" s="5" t="s">
        <v>7940</v>
      </c>
      <c r="D1380" t="s">
        <v>9418</v>
      </c>
      <c r="E1380">
        <v>5</v>
      </c>
      <c r="G1380">
        <v>0</v>
      </c>
      <c r="H1380" s="5" t="str">
        <f t="shared" si="40"/>
        <v/>
      </c>
      <c r="I1380" s="5" t="str">
        <f ca="1">OFFSET('Appendix E'!$G$2,MATCH(A1380,'Appendix E'!$A$3:$A$115,0),0)</f>
        <v>No</v>
      </c>
    </row>
    <row r="1381" spans="1:9" x14ac:dyDescent="0.25">
      <c r="A1381" t="s">
        <v>1228</v>
      </c>
      <c r="B1381" t="s">
        <v>2659</v>
      </c>
      <c r="C1381" s="5" t="s">
        <v>7941</v>
      </c>
      <c r="D1381" t="s">
        <v>9418</v>
      </c>
      <c r="E1381">
        <v>5</v>
      </c>
      <c r="G1381">
        <v>0</v>
      </c>
      <c r="H1381" s="5" t="str">
        <f t="shared" si="40"/>
        <v/>
      </c>
      <c r="I1381" s="5" t="str">
        <f ca="1">OFFSET('Appendix E'!$G$2,MATCH(A1381,'Appendix E'!$A$3:$A$115,0),0)</f>
        <v>No</v>
      </c>
    </row>
    <row r="1382" spans="1:9" x14ac:dyDescent="0.25">
      <c r="A1382" t="s">
        <v>1228</v>
      </c>
      <c r="B1382" t="s">
        <v>2660</v>
      </c>
      <c r="C1382" s="5" t="s">
        <v>7942</v>
      </c>
      <c r="D1382" t="s">
        <v>9418</v>
      </c>
      <c r="E1382">
        <v>5</v>
      </c>
      <c r="G1382">
        <v>0</v>
      </c>
      <c r="H1382" s="5" t="str">
        <f t="shared" si="40"/>
        <v/>
      </c>
      <c r="I1382" s="5" t="str">
        <f ca="1">OFFSET('Appendix E'!$G$2,MATCH(A1382,'Appendix E'!$A$3:$A$115,0),0)</f>
        <v>No</v>
      </c>
    </row>
    <row r="1383" spans="1:9" x14ac:dyDescent="0.25">
      <c r="A1383" t="s">
        <v>1228</v>
      </c>
      <c r="B1383" t="s">
        <v>2661</v>
      </c>
      <c r="C1383" s="5" t="s">
        <v>7943</v>
      </c>
      <c r="D1383" t="s">
        <v>9418</v>
      </c>
      <c r="E1383">
        <v>5</v>
      </c>
      <c r="G1383">
        <v>0</v>
      </c>
      <c r="H1383" s="5" t="str">
        <f t="shared" si="40"/>
        <v/>
      </c>
      <c r="I1383" s="5" t="str">
        <f ca="1">OFFSET('Appendix E'!$G$2,MATCH(A1383,'Appendix E'!$A$3:$A$115,0),0)</f>
        <v>No</v>
      </c>
    </row>
    <row r="1384" spans="1:9" x14ac:dyDescent="0.25">
      <c r="A1384" t="s">
        <v>1228</v>
      </c>
      <c r="B1384" t="s">
        <v>2662</v>
      </c>
      <c r="C1384" s="5" t="s">
        <v>7944</v>
      </c>
      <c r="D1384" t="s">
        <v>9418</v>
      </c>
      <c r="E1384">
        <v>5</v>
      </c>
      <c r="G1384">
        <v>0</v>
      </c>
      <c r="H1384" s="5" t="str">
        <f t="shared" si="40"/>
        <v/>
      </c>
      <c r="I1384" s="5" t="str">
        <f ca="1">OFFSET('Appendix E'!$G$2,MATCH(A1384,'Appendix E'!$A$3:$A$115,0),0)</f>
        <v>No</v>
      </c>
    </row>
    <row r="1385" spans="1:9" x14ac:dyDescent="0.25">
      <c r="A1385" t="s">
        <v>1228</v>
      </c>
      <c r="B1385" t="s">
        <v>2663</v>
      </c>
      <c r="C1385" s="5" t="s">
        <v>7945</v>
      </c>
      <c r="D1385" t="s">
        <v>9418</v>
      </c>
      <c r="E1385">
        <v>5</v>
      </c>
      <c r="G1385">
        <v>0</v>
      </c>
      <c r="H1385" s="5" t="str">
        <f t="shared" si="40"/>
        <v/>
      </c>
      <c r="I1385" s="5" t="str">
        <f ca="1">OFFSET('Appendix E'!$G$2,MATCH(A1385,'Appendix E'!$A$3:$A$115,0),0)</f>
        <v>No</v>
      </c>
    </row>
    <row r="1386" spans="1:9" x14ac:dyDescent="0.25">
      <c r="A1386" t="s">
        <v>1228</v>
      </c>
      <c r="B1386" t="s">
        <v>2664</v>
      </c>
      <c r="C1386" s="5" t="s">
        <v>7946</v>
      </c>
      <c r="D1386" t="s">
        <v>9418</v>
      </c>
      <c r="E1386">
        <v>5</v>
      </c>
      <c r="G1386">
        <v>0</v>
      </c>
      <c r="H1386" s="5" t="str">
        <f t="shared" si="40"/>
        <v/>
      </c>
      <c r="I1386" s="5" t="str">
        <f ca="1">OFFSET('Appendix E'!$G$2,MATCH(A1386,'Appendix E'!$A$3:$A$115,0),0)</f>
        <v>No</v>
      </c>
    </row>
    <row r="1387" spans="1:9" x14ac:dyDescent="0.25">
      <c r="A1387" t="s">
        <v>1228</v>
      </c>
      <c r="B1387" t="s">
        <v>2665</v>
      </c>
      <c r="C1387" s="5" t="s">
        <v>7947</v>
      </c>
      <c r="D1387" t="s">
        <v>9418</v>
      </c>
      <c r="E1387">
        <v>5</v>
      </c>
      <c r="G1387">
        <v>0</v>
      </c>
      <c r="H1387" s="5" t="str">
        <f t="shared" si="40"/>
        <v/>
      </c>
      <c r="I1387" s="5" t="str">
        <f ca="1">OFFSET('Appendix E'!$G$2,MATCH(A1387,'Appendix E'!$A$3:$A$115,0),0)</f>
        <v>No</v>
      </c>
    </row>
    <row r="1388" spans="1:9" x14ac:dyDescent="0.25">
      <c r="A1388" t="s">
        <v>1228</v>
      </c>
      <c r="B1388" t="s">
        <v>2666</v>
      </c>
      <c r="C1388" s="5" t="s">
        <v>7948</v>
      </c>
      <c r="D1388" t="s">
        <v>9418</v>
      </c>
      <c r="E1388">
        <v>5</v>
      </c>
      <c r="G1388">
        <v>0</v>
      </c>
      <c r="H1388" s="5" t="str">
        <f t="shared" si="40"/>
        <v/>
      </c>
      <c r="I1388" s="5" t="str">
        <f ca="1">OFFSET('Appendix E'!$G$2,MATCH(A1388,'Appendix E'!$A$3:$A$115,0),0)</f>
        <v>No</v>
      </c>
    </row>
    <row r="1389" spans="1:9" x14ac:dyDescent="0.25">
      <c r="A1389" t="s">
        <v>1228</v>
      </c>
      <c r="B1389" t="s">
        <v>2667</v>
      </c>
      <c r="C1389" s="5" t="s">
        <v>7949</v>
      </c>
      <c r="D1389" t="s">
        <v>9418</v>
      </c>
      <c r="E1389">
        <v>5</v>
      </c>
      <c r="G1389">
        <v>0</v>
      </c>
      <c r="H1389" s="5" t="str">
        <f t="shared" si="40"/>
        <v/>
      </c>
      <c r="I1389" s="5" t="str">
        <f ca="1">OFFSET('Appendix E'!$G$2,MATCH(A1389,'Appendix E'!$A$3:$A$115,0),0)</f>
        <v>No</v>
      </c>
    </row>
    <row r="1390" spans="1:9" x14ac:dyDescent="0.25">
      <c r="A1390" t="s">
        <v>1228</v>
      </c>
      <c r="B1390" t="s">
        <v>2668</v>
      </c>
      <c r="C1390" s="5" t="s">
        <v>7950</v>
      </c>
      <c r="D1390" t="s">
        <v>9418</v>
      </c>
      <c r="E1390">
        <v>5</v>
      </c>
      <c r="G1390">
        <v>0</v>
      </c>
      <c r="H1390" s="5" t="str">
        <f t="shared" si="40"/>
        <v/>
      </c>
      <c r="I1390" s="5" t="str">
        <f ca="1">OFFSET('Appendix E'!$G$2,MATCH(A1390,'Appendix E'!$A$3:$A$115,0),0)</f>
        <v>No</v>
      </c>
    </row>
    <row r="1391" spans="1:9" x14ac:dyDescent="0.25">
      <c r="A1391" t="s">
        <v>1228</v>
      </c>
      <c r="B1391" t="s">
        <v>2669</v>
      </c>
      <c r="C1391" s="5" t="s">
        <v>7951</v>
      </c>
      <c r="D1391" t="s">
        <v>9418</v>
      </c>
      <c r="E1391">
        <v>5</v>
      </c>
      <c r="G1391">
        <v>0</v>
      </c>
      <c r="H1391" s="5" t="str">
        <f t="shared" si="40"/>
        <v/>
      </c>
      <c r="I1391" s="5" t="str">
        <f ca="1">OFFSET('Appendix E'!$G$2,MATCH(A1391,'Appendix E'!$A$3:$A$115,0),0)</f>
        <v>No</v>
      </c>
    </row>
    <row r="1392" spans="1:9" x14ac:dyDescent="0.25">
      <c r="A1392" t="s">
        <v>1228</v>
      </c>
      <c r="B1392" t="s">
        <v>2670</v>
      </c>
      <c r="C1392" s="5" t="s">
        <v>7952</v>
      </c>
      <c r="D1392" t="s">
        <v>9418</v>
      </c>
      <c r="E1392">
        <v>5</v>
      </c>
      <c r="G1392">
        <v>0</v>
      </c>
      <c r="H1392" s="5" t="str">
        <f t="shared" si="40"/>
        <v/>
      </c>
      <c r="I1392" s="5" t="str">
        <f ca="1">OFFSET('Appendix E'!$G$2,MATCH(A1392,'Appendix E'!$A$3:$A$115,0),0)</f>
        <v>No</v>
      </c>
    </row>
    <row r="1393" spans="1:9" x14ac:dyDescent="0.25">
      <c r="A1393" t="s">
        <v>1228</v>
      </c>
      <c r="B1393" t="s">
        <v>2671</v>
      </c>
      <c r="C1393" s="5" t="s">
        <v>7953</v>
      </c>
      <c r="D1393" t="s">
        <v>9418</v>
      </c>
      <c r="E1393">
        <v>5</v>
      </c>
      <c r="G1393">
        <v>0</v>
      </c>
      <c r="H1393" s="5" t="str">
        <f t="shared" si="40"/>
        <v/>
      </c>
      <c r="I1393" s="5" t="str">
        <f ca="1">OFFSET('Appendix E'!$G$2,MATCH(A1393,'Appendix E'!$A$3:$A$115,0),0)</f>
        <v>No</v>
      </c>
    </row>
    <row r="1394" spans="1:9" x14ac:dyDescent="0.25">
      <c r="A1394" t="s">
        <v>1228</v>
      </c>
      <c r="B1394" t="s">
        <v>2672</v>
      </c>
      <c r="C1394" s="5" t="s">
        <v>7954</v>
      </c>
      <c r="D1394" t="s">
        <v>9418</v>
      </c>
      <c r="E1394">
        <v>5</v>
      </c>
      <c r="G1394">
        <v>0</v>
      </c>
      <c r="H1394" s="5" t="str">
        <f t="shared" si="40"/>
        <v/>
      </c>
      <c r="I1394" s="5" t="str">
        <f ca="1">OFFSET('Appendix E'!$G$2,MATCH(A1394,'Appendix E'!$A$3:$A$115,0),0)</f>
        <v>No</v>
      </c>
    </row>
    <row r="1395" spans="1:9" x14ac:dyDescent="0.25">
      <c r="A1395" t="s">
        <v>1228</v>
      </c>
      <c r="B1395" t="s">
        <v>2673</v>
      </c>
      <c r="C1395" s="5" t="s">
        <v>7955</v>
      </c>
      <c r="D1395" t="s">
        <v>9418</v>
      </c>
      <c r="E1395">
        <v>5</v>
      </c>
      <c r="G1395">
        <v>0</v>
      </c>
      <c r="H1395" s="5" t="str">
        <f t="shared" si="40"/>
        <v/>
      </c>
      <c r="I1395" s="5" t="str">
        <f ca="1">OFFSET('Appendix E'!$G$2,MATCH(A1395,'Appendix E'!$A$3:$A$115,0),0)</f>
        <v>No</v>
      </c>
    </row>
    <row r="1396" spans="1:9" x14ac:dyDescent="0.25">
      <c r="A1396" t="s">
        <v>1228</v>
      </c>
      <c r="B1396" t="s">
        <v>2674</v>
      </c>
      <c r="C1396" s="5" t="s">
        <v>7956</v>
      </c>
      <c r="D1396" t="s">
        <v>9418</v>
      </c>
      <c r="E1396">
        <v>5</v>
      </c>
      <c r="G1396">
        <v>0</v>
      </c>
      <c r="H1396" s="5" t="str">
        <f t="shared" si="40"/>
        <v/>
      </c>
      <c r="I1396" s="5" t="str">
        <f ca="1">OFFSET('Appendix E'!$G$2,MATCH(A1396,'Appendix E'!$A$3:$A$115,0),0)</f>
        <v>No</v>
      </c>
    </row>
    <row r="1397" spans="1:9" x14ac:dyDescent="0.25">
      <c r="A1397" t="s">
        <v>1228</v>
      </c>
      <c r="B1397" t="s">
        <v>2675</v>
      </c>
      <c r="C1397" s="5" t="s">
        <v>7957</v>
      </c>
      <c r="D1397" t="s">
        <v>9418</v>
      </c>
      <c r="E1397">
        <v>5</v>
      </c>
      <c r="G1397">
        <v>0</v>
      </c>
      <c r="H1397" s="5" t="str">
        <f t="shared" si="40"/>
        <v/>
      </c>
      <c r="I1397" s="5" t="str">
        <f ca="1">OFFSET('Appendix E'!$G$2,MATCH(A1397,'Appendix E'!$A$3:$A$115,0),0)</f>
        <v>No</v>
      </c>
    </row>
    <row r="1398" spans="1:9" x14ac:dyDescent="0.25">
      <c r="A1398" t="s">
        <v>1228</v>
      </c>
      <c r="B1398" t="s">
        <v>2676</v>
      </c>
      <c r="C1398" s="5" t="s">
        <v>7958</v>
      </c>
      <c r="D1398" t="s">
        <v>9418</v>
      </c>
      <c r="E1398">
        <v>5</v>
      </c>
      <c r="G1398">
        <v>0</v>
      </c>
      <c r="H1398" s="5" t="str">
        <f t="shared" si="40"/>
        <v/>
      </c>
      <c r="I1398" s="5" t="str">
        <f ca="1">OFFSET('Appendix E'!$G$2,MATCH(A1398,'Appendix E'!$A$3:$A$115,0),0)</f>
        <v>No</v>
      </c>
    </row>
    <row r="1399" spans="1:9" x14ac:dyDescent="0.25">
      <c r="A1399" t="s">
        <v>1228</v>
      </c>
      <c r="B1399" t="s">
        <v>2677</v>
      </c>
      <c r="C1399" s="5" t="s">
        <v>7959</v>
      </c>
      <c r="D1399" t="s">
        <v>9418</v>
      </c>
      <c r="E1399">
        <v>5</v>
      </c>
      <c r="G1399">
        <v>0</v>
      </c>
      <c r="H1399" s="5" t="str">
        <f t="shared" si="40"/>
        <v/>
      </c>
      <c r="I1399" s="5" t="str">
        <f ca="1">OFFSET('Appendix E'!$G$2,MATCH(A1399,'Appendix E'!$A$3:$A$115,0),0)</f>
        <v>No</v>
      </c>
    </row>
    <row r="1400" spans="1:9" x14ac:dyDescent="0.25">
      <c r="A1400" t="s">
        <v>1228</v>
      </c>
      <c r="B1400" t="s">
        <v>2678</v>
      </c>
      <c r="C1400" s="5" t="s">
        <v>7960</v>
      </c>
      <c r="D1400" t="s">
        <v>9418</v>
      </c>
      <c r="E1400">
        <v>5</v>
      </c>
      <c r="G1400">
        <v>0</v>
      </c>
      <c r="H1400" s="5" t="str">
        <f t="shared" si="40"/>
        <v/>
      </c>
      <c r="I1400" s="5" t="str">
        <f ca="1">OFFSET('Appendix E'!$G$2,MATCH(A1400,'Appendix E'!$A$3:$A$115,0),0)</f>
        <v>No</v>
      </c>
    </row>
    <row r="1401" spans="1:9" x14ac:dyDescent="0.25">
      <c r="A1401" t="s">
        <v>1228</v>
      </c>
      <c r="B1401" t="s">
        <v>2679</v>
      </c>
      <c r="C1401" s="5" t="s">
        <v>7961</v>
      </c>
      <c r="D1401" t="s">
        <v>9418</v>
      </c>
      <c r="E1401">
        <v>5</v>
      </c>
      <c r="G1401">
        <v>0</v>
      </c>
      <c r="H1401" s="5" t="str">
        <f t="shared" si="40"/>
        <v/>
      </c>
      <c r="I1401" s="5" t="str">
        <f ca="1">OFFSET('Appendix E'!$G$2,MATCH(A1401,'Appendix E'!$A$3:$A$115,0),0)</f>
        <v>No</v>
      </c>
    </row>
    <row r="1402" spans="1:9" x14ac:dyDescent="0.25">
      <c r="A1402" t="s">
        <v>1228</v>
      </c>
      <c r="B1402" t="s">
        <v>2680</v>
      </c>
      <c r="C1402" s="5" t="s">
        <v>7962</v>
      </c>
      <c r="D1402" t="s">
        <v>9418</v>
      </c>
      <c r="E1402">
        <v>5</v>
      </c>
      <c r="G1402">
        <v>0</v>
      </c>
      <c r="H1402" s="5" t="str">
        <f t="shared" si="40"/>
        <v/>
      </c>
      <c r="I1402" s="5" t="str">
        <f ca="1">OFFSET('Appendix E'!$G$2,MATCH(A1402,'Appendix E'!$A$3:$A$115,0),0)</f>
        <v>No</v>
      </c>
    </row>
    <row r="1403" spans="1:9" x14ac:dyDescent="0.25">
      <c r="A1403" t="s">
        <v>1228</v>
      </c>
      <c r="B1403" t="s">
        <v>2681</v>
      </c>
      <c r="C1403" s="5" t="s">
        <v>7963</v>
      </c>
      <c r="D1403" t="s">
        <v>9418</v>
      </c>
      <c r="E1403">
        <v>5</v>
      </c>
      <c r="G1403">
        <v>0</v>
      </c>
      <c r="H1403" s="5" t="str">
        <f t="shared" si="40"/>
        <v/>
      </c>
      <c r="I1403" s="5" t="str">
        <f ca="1">OFFSET('Appendix E'!$G$2,MATCH(A1403,'Appendix E'!$A$3:$A$115,0),0)</f>
        <v>No</v>
      </c>
    </row>
    <row r="1404" spans="1:9" x14ac:dyDescent="0.25">
      <c r="A1404" t="s">
        <v>1228</v>
      </c>
      <c r="B1404" t="s">
        <v>2682</v>
      </c>
      <c r="C1404" s="5" t="s">
        <v>7964</v>
      </c>
      <c r="D1404" t="s">
        <v>9418</v>
      </c>
      <c r="E1404">
        <v>5</v>
      </c>
      <c r="G1404">
        <v>0</v>
      </c>
      <c r="H1404" s="5" t="str">
        <f t="shared" si="40"/>
        <v/>
      </c>
      <c r="I1404" s="5" t="str">
        <f ca="1">OFFSET('Appendix E'!$G$2,MATCH(A1404,'Appendix E'!$A$3:$A$115,0),0)</f>
        <v>No</v>
      </c>
    </row>
    <row r="1405" spans="1:9" x14ac:dyDescent="0.25">
      <c r="A1405" t="s">
        <v>1228</v>
      </c>
      <c r="B1405" t="s">
        <v>2683</v>
      </c>
      <c r="C1405" s="5" t="s">
        <v>7965</v>
      </c>
      <c r="D1405" t="s">
        <v>9418</v>
      </c>
      <c r="E1405">
        <v>5</v>
      </c>
      <c r="G1405">
        <v>0</v>
      </c>
      <c r="H1405" s="5" t="str">
        <f t="shared" si="40"/>
        <v/>
      </c>
      <c r="I1405" s="5" t="str">
        <f ca="1">OFFSET('Appendix E'!$G$2,MATCH(A1405,'Appendix E'!$A$3:$A$115,0),0)</f>
        <v>No</v>
      </c>
    </row>
    <row r="1406" spans="1:9" x14ac:dyDescent="0.25">
      <c r="A1406" t="s">
        <v>1228</v>
      </c>
      <c r="B1406" t="s">
        <v>2684</v>
      </c>
      <c r="C1406" s="5" t="s">
        <v>7966</v>
      </c>
      <c r="D1406" t="s">
        <v>9418</v>
      </c>
      <c r="E1406">
        <v>5</v>
      </c>
      <c r="G1406">
        <v>0</v>
      </c>
      <c r="H1406" s="5" t="str">
        <f t="shared" si="40"/>
        <v/>
      </c>
      <c r="I1406" s="5" t="str">
        <f ca="1">OFFSET('Appendix E'!$G$2,MATCH(A1406,'Appendix E'!$A$3:$A$115,0),0)</f>
        <v>No</v>
      </c>
    </row>
    <row r="1407" spans="1:9" x14ac:dyDescent="0.25">
      <c r="A1407" t="s">
        <v>1228</v>
      </c>
      <c r="B1407" t="s">
        <v>2685</v>
      </c>
      <c r="C1407" s="5" t="s">
        <v>7967</v>
      </c>
      <c r="D1407" t="s">
        <v>9418</v>
      </c>
      <c r="E1407">
        <v>5</v>
      </c>
      <c r="G1407">
        <v>0</v>
      </c>
      <c r="H1407" s="5" t="str">
        <f t="shared" si="40"/>
        <v/>
      </c>
      <c r="I1407" s="5" t="str">
        <f ca="1">OFFSET('Appendix E'!$G$2,MATCH(A1407,'Appendix E'!$A$3:$A$115,0),0)</f>
        <v>No</v>
      </c>
    </row>
    <row r="1408" spans="1:9" x14ac:dyDescent="0.25">
      <c r="A1408" t="s">
        <v>1228</v>
      </c>
      <c r="B1408" t="s">
        <v>2686</v>
      </c>
      <c r="C1408" s="5" t="s">
        <v>7968</v>
      </c>
      <c r="D1408" t="s">
        <v>9418</v>
      </c>
      <c r="E1408">
        <v>5</v>
      </c>
      <c r="G1408">
        <v>0</v>
      </c>
      <c r="H1408" s="5" t="str">
        <f t="shared" si="40"/>
        <v/>
      </c>
      <c r="I1408" s="5" t="str">
        <f ca="1">OFFSET('Appendix E'!$G$2,MATCH(A1408,'Appendix E'!$A$3:$A$115,0),0)</f>
        <v>No</v>
      </c>
    </row>
    <row r="1409" spans="1:9" x14ac:dyDescent="0.25">
      <c r="A1409" t="s">
        <v>1228</v>
      </c>
      <c r="B1409" t="s">
        <v>2687</v>
      </c>
      <c r="C1409" s="5" t="s">
        <v>7969</v>
      </c>
      <c r="D1409" t="s">
        <v>9418</v>
      </c>
      <c r="E1409">
        <v>5</v>
      </c>
      <c r="G1409">
        <v>0</v>
      </c>
      <c r="H1409" s="5" t="str">
        <f t="shared" si="40"/>
        <v/>
      </c>
      <c r="I1409" s="5" t="str">
        <f ca="1">OFFSET('Appendix E'!$G$2,MATCH(A1409,'Appendix E'!$A$3:$A$115,0),0)</f>
        <v>No</v>
      </c>
    </row>
    <row r="1410" spans="1:9" x14ac:dyDescent="0.25">
      <c r="A1410" t="s">
        <v>1228</v>
      </c>
      <c r="B1410" t="s">
        <v>2688</v>
      </c>
      <c r="C1410" s="5" t="s">
        <v>7970</v>
      </c>
      <c r="D1410" t="s">
        <v>9418</v>
      </c>
      <c r="E1410">
        <v>5</v>
      </c>
      <c r="G1410">
        <v>0</v>
      </c>
      <c r="H1410" s="5" t="str">
        <f t="shared" si="40"/>
        <v/>
      </c>
      <c r="I1410" s="5" t="str">
        <f ca="1">OFFSET('Appendix E'!$G$2,MATCH(A1410,'Appendix E'!$A$3:$A$115,0),0)</f>
        <v>No</v>
      </c>
    </row>
    <row r="1411" spans="1:9" x14ac:dyDescent="0.25">
      <c r="A1411" t="s">
        <v>1228</v>
      </c>
      <c r="B1411" t="s">
        <v>2689</v>
      </c>
      <c r="C1411" s="5" t="s">
        <v>7971</v>
      </c>
      <c r="D1411" t="s">
        <v>9418</v>
      </c>
      <c r="E1411">
        <v>5</v>
      </c>
      <c r="G1411">
        <v>0</v>
      </c>
      <c r="H1411" s="5" t="str">
        <f t="shared" si="40"/>
        <v/>
      </c>
      <c r="I1411" s="5" t="str">
        <f ca="1">OFFSET('Appendix E'!$G$2,MATCH(A1411,'Appendix E'!$A$3:$A$115,0),0)</f>
        <v>No</v>
      </c>
    </row>
    <row r="1412" spans="1:9" x14ac:dyDescent="0.25">
      <c r="A1412" t="s">
        <v>1228</v>
      </c>
      <c r="B1412" t="s">
        <v>2690</v>
      </c>
      <c r="C1412" s="5" t="s">
        <v>7972</v>
      </c>
      <c r="D1412" t="s">
        <v>9418</v>
      </c>
      <c r="E1412">
        <v>5</v>
      </c>
      <c r="G1412">
        <v>0</v>
      </c>
      <c r="H1412" s="5" t="str">
        <f t="shared" ref="H1412:H1475" si="41">IF(F1412&lt;&gt;"",1,"")</f>
        <v/>
      </c>
      <c r="I1412" s="5" t="str">
        <f ca="1">OFFSET('Appendix E'!$G$2,MATCH(A1412,'Appendix E'!$A$3:$A$115,0),0)</f>
        <v>No</v>
      </c>
    </row>
    <row r="1413" spans="1:9" x14ac:dyDescent="0.25">
      <c r="A1413" t="s">
        <v>1228</v>
      </c>
      <c r="B1413" t="s">
        <v>2691</v>
      </c>
      <c r="C1413" s="5" t="s">
        <v>7973</v>
      </c>
      <c r="D1413" t="s">
        <v>9418</v>
      </c>
      <c r="E1413">
        <v>5</v>
      </c>
      <c r="G1413">
        <v>0</v>
      </c>
      <c r="H1413" s="5" t="str">
        <f t="shared" si="41"/>
        <v/>
      </c>
      <c r="I1413" s="5" t="str">
        <f ca="1">OFFSET('Appendix E'!$G$2,MATCH(A1413,'Appendix E'!$A$3:$A$115,0),0)</f>
        <v>No</v>
      </c>
    </row>
    <row r="1414" spans="1:9" x14ac:dyDescent="0.25">
      <c r="A1414" t="s">
        <v>1228</v>
      </c>
      <c r="B1414" t="s">
        <v>2692</v>
      </c>
      <c r="C1414" s="5" t="s">
        <v>7974</v>
      </c>
      <c r="D1414" t="s">
        <v>9418</v>
      </c>
      <c r="E1414">
        <v>5</v>
      </c>
      <c r="G1414">
        <v>0</v>
      </c>
      <c r="H1414" s="5" t="str">
        <f t="shared" si="41"/>
        <v/>
      </c>
      <c r="I1414" s="5" t="str">
        <f ca="1">OFFSET('Appendix E'!$G$2,MATCH(A1414,'Appendix E'!$A$3:$A$115,0),0)</f>
        <v>No</v>
      </c>
    </row>
    <row r="1415" spans="1:9" x14ac:dyDescent="0.25">
      <c r="A1415" t="s">
        <v>1228</v>
      </c>
      <c r="B1415" t="s">
        <v>2693</v>
      </c>
      <c r="C1415" s="5" t="s">
        <v>7975</v>
      </c>
      <c r="D1415" t="s">
        <v>9418</v>
      </c>
      <c r="E1415">
        <v>5</v>
      </c>
      <c r="G1415">
        <v>0</v>
      </c>
      <c r="H1415" s="5" t="str">
        <f t="shared" si="41"/>
        <v/>
      </c>
      <c r="I1415" s="5" t="str">
        <f ca="1">OFFSET('Appendix E'!$G$2,MATCH(A1415,'Appendix E'!$A$3:$A$115,0),0)</f>
        <v>No</v>
      </c>
    </row>
    <row r="1416" spans="1:9" x14ac:dyDescent="0.25">
      <c r="A1416" t="s">
        <v>1228</v>
      </c>
      <c r="B1416" t="s">
        <v>2694</v>
      </c>
      <c r="C1416" s="5" t="s">
        <v>7976</v>
      </c>
      <c r="D1416" t="s">
        <v>9418</v>
      </c>
      <c r="E1416">
        <v>5</v>
      </c>
      <c r="G1416">
        <v>0</v>
      </c>
      <c r="H1416" s="5" t="str">
        <f t="shared" si="41"/>
        <v/>
      </c>
      <c r="I1416" s="5" t="str">
        <f ca="1">OFFSET('Appendix E'!$G$2,MATCH(A1416,'Appendix E'!$A$3:$A$115,0),0)</f>
        <v>No</v>
      </c>
    </row>
    <row r="1417" spans="1:9" x14ac:dyDescent="0.25">
      <c r="A1417" t="s">
        <v>1228</v>
      </c>
      <c r="B1417" t="s">
        <v>2695</v>
      </c>
      <c r="C1417" s="5" t="s">
        <v>7977</v>
      </c>
      <c r="D1417" t="s">
        <v>9418</v>
      </c>
      <c r="E1417">
        <v>5</v>
      </c>
      <c r="G1417">
        <v>0</v>
      </c>
      <c r="H1417" s="5" t="str">
        <f t="shared" si="41"/>
        <v/>
      </c>
      <c r="I1417" s="5" t="str">
        <f ca="1">OFFSET('Appendix E'!$G$2,MATCH(A1417,'Appendix E'!$A$3:$A$115,0),0)</f>
        <v>No</v>
      </c>
    </row>
    <row r="1418" spans="1:9" x14ac:dyDescent="0.25">
      <c r="A1418" t="s">
        <v>1228</v>
      </c>
      <c r="B1418" t="s">
        <v>2696</v>
      </c>
      <c r="C1418" s="5" t="s">
        <v>7978</v>
      </c>
      <c r="D1418" t="s">
        <v>9418</v>
      </c>
      <c r="E1418">
        <v>5</v>
      </c>
      <c r="G1418">
        <v>0</v>
      </c>
      <c r="H1418" s="5" t="str">
        <f t="shared" si="41"/>
        <v/>
      </c>
      <c r="I1418" s="5" t="str">
        <f ca="1">OFFSET('Appendix E'!$G$2,MATCH(A1418,'Appendix E'!$A$3:$A$115,0),0)</f>
        <v>No</v>
      </c>
    </row>
    <row r="1419" spans="1:9" x14ac:dyDescent="0.25">
      <c r="A1419" t="s">
        <v>1228</v>
      </c>
      <c r="B1419" t="s">
        <v>2697</v>
      </c>
      <c r="C1419" s="5" t="s">
        <v>7979</v>
      </c>
      <c r="D1419" t="s">
        <v>9418</v>
      </c>
      <c r="E1419">
        <v>5</v>
      </c>
      <c r="G1419">
        <v>0</v>
      </c>
      <c r="H1419" s="5" t="str">
        <f t="shared" si="41"/>
        <v/>
      </c>
      <c r="I1419" s="5" t="str">
        <f ca="1">OFFSET('Appendix E'!$G$2,MATCH(A1419,'Appendix E'!$A$3:$A$115,0),0)</f>
        <v>No</v>
      </c>
    </row>
    <row r="1420" spans="1:9" x14ac:dyDescent="0.25">
      <c r="A1420" t="s">
        <v>1228</v>
      </c>
      <c r="B1420" t="s">
        <v>2698</v>
      </c>
      <c r="C1420" s="5" t="s">
        <v>7980</v>
      </c>
      <c r="D1420" t="s">
        <v>9418</v>
      </c>
      <c r="E1420">
        <v>5</v>
      </c>
      <c r="G1420">
        <v>0</v>
      </c>
      <c r="H1420" s="5" t="str">
        <f t="shared" si="41"/>
        <v/>
      </c>
      <c r="I1420" s="5" t="str">
        <f ca="1">OFFSET('Appendix E'!$G$2,MATCH(A1420,'Appendix E'!$A$3:$A$115,0),0)</f>
        <v>No</v>
      </c>
    </row>
    <row r="1421" spans="1:9" x14ac:dyDescent="0.25">
      <c r="A1421" t="s">
        <v>1228</v>
      </c>
      <c r="B1421" t="s">
        <v>2699</v>
      </c>
      <c r="C1421" s="5" t="s">
        <v>7981</v>
      </c>
      <c r="D1421" t="s">
        <v>9418</v>
      </c>
      <c r="E1421">
        <v>5</v>
      </c>
      <c r="G1421">
        <v>0</v>
      </c>
      <c r="H1421" s="5" t="str">
        <f t="shared" si="41"/>
        <v/>
      </c>
      <c r="I1421" s="5" t="str">
        <f ca="1">OFFSET('Appendix E'!$G$2,MATCH(A1421,'Appendix E'!$A$3:$A$115,0),0)</f>
        <v>No</v>
      </c>
    </row>
    <row r="1422" spans="1:9" x14ac:dyDescent="0.25">
      <c r="A1422" t="s">
        <v>1228</v>
      </c>
      <c r="B1422" t="s">
        <v>2700</v>
      </c>
      <c r="C1422" s="5" t="s">
        <v>7982</v>
      </c>
      <c r="D1422" t="s">
        <v>9418</v>
      </c>
      <c r="E1422">
        <v>5</v>
      </c>
      <c r="G1422">
        <v>0</v>
      </c>
      <c r="H1422" s="5" t="str">
        <f t="shared" si="41"/>
        <v/>
      </c>
      <c r="I1422" s="5" t="str">
        <f ca="1">OFFSET('Appendix E'!$G$2,MATCH(A1422,'Appendix E'!$A$3:$A$115,0),0)</f>
        <v>No</v>
      </c>
    </row>
    <row r="1423" spans="1:9" x14ac:dyDescent="0.25">
      <c r="A1423" t="s">
        <v>1228</v>
      </c>
      <c r="B1423" t="s">
        <v>2701</v>
      </c>
      <c r="C1423" s="5" t="s">
        <v>7983</v>
      </c>
      <c r="D1423" t="s">
        <v>9418</v>
      </c>
      <c r="E1423">
        <v>5</v>
      </c>
      <c r="G1423">
        <v>0</v>
      </c>
      <c r="H1423" s="5" t="str">
        <f t="shared" si="41"/>
        <v/>
      </c>
      <c r="I1423" s="5" t="str">
        <f ca="1">OFFSET('Appendix E'!$G$2,MATCH(A1423,'Appendix E'!$A$3:$A$115,0),0)</f>
        <v>No</v>
      </c>
    </row>
    <row r="1424" spans="1:9" x14ac:dyDescent="0.25">
      <c r="A1424" t="s">
        <v>1228</v>
      </c>
      <c r="B1424" t="s">
        <v>2702</v>
      </c>
      <c r="C1424" s="5" t="s">
        <v>7984</v>
      </c>
      <c r="D1424" t="s">
        <v>9418</v>
      </c>
      <c r="E1424">
        <v>5</v>
      </c>
      <c r="G1424">
        <v>0</v>
      </c>
      <c r="H1424" s="5" t="str">
        <f t="shared" si="41"/>
        <v/>
      </c>
      <c r="I1424" s="5" t="str">
        <f ca="1">OFFSET('Appendix E'!$G$2,MATCH(A1424,'Appendix E'!$A$3:$A$115,0),0)</f>
        <v>No</v>
      </c>
    </row>
    <row r="1425" spans="1:9" x14ac:dyDescent="0.25">
      <c r="A1425" t="s">
        <v>1228</v>
      </c>
      <c r="B1425" t="s">
        <v>2703</v>
      </c>
      <c r="C1425" s="5" t="s">
        <v>7985</v>
      </c>
      <c r="D1425" t="s">
        <v>9418</v>
      </c>
      <c r="E1425">
        <v>5</v>
      </c>
      <c r="G1425">
        <v>0</v>
      </c>
      <c r="H1425" s="5" t="str">
        <f t="shared" si="41"/>
        <v/>
      </c>
      <c r="I1425" s="5" t="str">
        <f ca="1">OFFSET('Appendix E'!$G$2,MATCH(A1425,'Appendix E'!$A$3:$A$115,0),0)</f>
        <v>No</v>
      </c>
    </row>
    <row r="1426" spans="1:9" x14ac:dyDescent="0.25">
      <c r="A1426" t="s">
        <v>1228</v>
      </c>
      <c r="B1426" t="s">
        <v>2704</v>
      </c>
      <c r="C1426" s="5" t="s">
        <v>7986</v>
      </c>
      <c r="D1426" t="s">
        <v>9418</v>
      </c>
      <c r="E1426">
        <v>5</v>
      </c>
      <c r="G1426">
        <v>0</v>
      </c>
      <c r="H1426" s="5" t="str">
        <f t="shared" si="41"/>
        <v/>
      </c>
      <c r="I1426" s="5" t="str">
        <f ca="1">OFFSET('Appendix E'!$G$2,MATCH(A1426,'Appendix E'!$A$3:$A$115,0),0)</f>
        <v>No</v>
      </c>
    </row>
    <row r="1427" spans="1:9" x14ac:dyDescent="0.25">
      <c r="A1427" t="s">
        <v>1228</v>
      </c>
      <c r="B1427" t="s">
        <v>2705</v>
      </c>
      <c r="C1427" s="5" t="s">
        <v>7987</v>
      </c>
      <c r="D1427" t="s">
        <v>9418</v>
      </c>
      <c r="E1427">
        <v>5</v>
      </c>
      <c r="G1427">
        <v>0</v>
      </c>
      <c r="H1427" s="5" t="str">
        <f t="shared" si="41"/>
        <v/>
      </c>
      <c r="I1427" s="5" t="str">
        <f ca="1">OFFSET('Appendix E'!$G$2,MATCH(A1427,'Appendix E'!$A$3:$A$115,0),0)</f>
        <v>No</v>
      </c>
    </row>
    <row r="1428" spans="1:9" x14ac:dyDescent="0.25">
      <c r="A1428" t="s">
        <v>1228</v>
      </c>
      <c r="B1428" t="s">
        <v>2706</v>
      </c>
      <c r="C1428" s="5" t="s">
        <v>7988</v>
      </c>
      <c r="D1428" t="s">
        <v>9418</v>
      </c>
      <c r="E1428">
        <v>5</v>
      </c>
      <c r="G1428">
        <v>0</v>
      </c>
      <c r="H1428" s="5" t="str">
        <f t="shared" si="41"/>
        <v/>
      </c>
      <c r="I1428" s="5" t="str">
        <f ca="1">OFFSET('Appendix E'!$G$2,MATCH(A1428,'Appendix E'!$A$3:$A$115,0),0)</f>
        <v>No</v>
      </c>
    </row>
    <row r="1429" spans="1:9" x14ac:dyDescent="0.25">
      <c r="A1429" t="s">
        <v>1228</v>
      </c>
      <c r="B1429" t="s">
        <v>2707</v>
      </c>
      <c r="C1429" s="5" t="s">
        <v>7989</v>
      </c>
      <c r="D1429" t="s">
        <v>9418</v>
      </c>
      <c r="E1429">
        <v>5</v>
      </c>
      <c r="G1429">
        <v>0</v>
      </c>
      <c r="H1429" s="5" t="str">
        <f t="shared" si="41"/>
        <v/>
      </c>
      <c r="I1429" s="5" t="str">
        <f ca="1">OFFSET('Appendix E'!$G$2,MATCH(A1429,'Appendix E'!$A$3:$A$115,0),0)</f>
        <v>No</v>
      </c>
    </row>
    <row r="1430" spans="1:9" x14ac:dyDescent="0.25">
      <c r="A1430" t="s">
        <v>1228</v>
      </c>
      <c r="B1430" t="s">
        <v>2708</v>
      </c>
      <c r="C1430" s="5" t="s">
        <v>7990</v>
      </c>
      <c r="D1430" t="s">
        <v>9418</v>
      </c>
      <c r="E1430">
        <v>5</v>
      </c>
      <c r="G1430">
        <v>0</v>
      </c>
      <c r="H1430" s="5" t="str">
        <f t="shared" si="41"/>
        <v/>
      </c>
      <c r="I1430" s="5" t="str">
        <f ca="1">OFFSET('Appendix E'!$G$2,MATCH(A1430,'Appendix E'!$A$3:$A$115,0),0)</f>
        <v>No</v>
      </c>
    </row>
    <row r="1431" spans="1:9" x14ac:dyDescent="0.25">
      <c r="A1431" t="s">
        <v>1228</v>
      </c>
      <c r="B1431" t="s">
        <v>2709</v>
      </c>
      <c r="C1431" s="5" t="s">
        <v>7991</v>
      </c>
      <c r="D1431" t="s">
        <v>9418</v>
      </c>
      <c r="E1431">
        <v>5</v>
      </c>
      <c r="G1431">
        <v>0</v>
      </c>
      <c r="H1431" s="5" t="str">
        <f t="shared" si="41"/>
        <v/>
      </c>
      <c r="I1431" s="5" t="str">
        <f ca="1">OFFSET('Appendix E'!$G$2,MATCH(A1431,'Appendix E'!$A$3:$A$115,0),0)</f>
        <v>No</v>
      </c>
    </row>
    <row r="1432" spans="1:9" x14ac:dyDescent="0.25">
      <c r="A1432" t="s">
        <v>1228</v>
      </c>
      <c r="B1432" t="s">
        <v>2710</v>
      </c>
      <c r="C1432" s="5" t="s">
        <v>7992</v>
      </c>
      <c r="D1432" t="s">
        <v>9418</v>
      </c>
      <c r="E1432">
        <v>5</v>
      </c>
      <c r="G1432">
        <v>0</v>
      </c>
      <c r="H1432" s="5" t="str">
        <f t="shared" si="41"/>
        <v/>
      </c>
      <c r="I1432" s="5" t="str">
        <f ca="1">OFFSET('Appendix E'!$G$2,MATCH(A1432,'Appendix E'!$A$3:$A$115,0),0)</f>
        <v>No</v>
      </c>
    </row>
    <row r="1433" spans="1:9" x14ac:dyDescent="0.25">
      <c r="A1433" t="s">
        <v>1228</v>
      </c>
      <c r="B1433" t="s">
        <v>2711</v>
      </c>
      <c r="C1433" s="5" t="s">
        <v>7993</v>
      </c>
      <c r="D1433" t="s">
        <v>9418</v>
      </c>
      <c r="E1433">
        <v>5</v>
      </c>
      <c r="G1433">
        <v>0</v>
      </c>
      <c r="H1433" s="5" t="str">
        <f t="shared" si="41"/>
        <v/>
      </c>
      <c r="I1433" s="5" t="str">
        <f ca="1">OFFSET('Appendix E'!$G$2,MATCH(A1433,'Appendix E'!$A$3:$A$115,0),0)</f>
        <v>No</v>
      </c>
    </row>
    <row r="1434" spans="1:9" x14ac:dyDescent="0.25">
      <c r="A1434" t="s">
        <v>1228</v>
      </c>
      <c r="B1434" t="s">
        <v>2712</v>
      </c>
      <c r="C1434" s="5" t="s">
        <v>7994</v>
      </c>
      <c r="D1434" t="s">
        <v>9418</v>
      </c>
      <c r="E1434">
        <v>5</v>
      </c>
      <c r="G1434">
        <v>0</v>
      </c>
      <c r="H1434" s="5" t="str">
        <f t="shared" si="41"/>
        <v/>
      </c>
      <c r="I1434" s="5" t="str">
        <f ca="1">OFFSET('Appendix E'!$G$2,MATCH(A1434,'Appendix E'!$A$3:$A$115,0),0)</f>
        <v>No</v>
      </c>
    </row>
    <row r="1435" spans="1:9" x14ac:dyDescent="0.25">
      <c r="A1435" t="s">
        <v>1228</v>
      </c>
      <c r="B1435" t="s">
        <v>2713</v>
      </c>
      <c r="C1435" s="5" t="s">
        <v>7995</v>
      </c>
      <c r="D1435" t="s">
        <v>9418</v>
      </c>
      <c r="E1435">
        <v>5</v>
      </c>
      <c r="G1435">
        <v>0</v>
      </c>
      <c r="H1435" s="5" t="str">
        <f t="shared" si="41"/>
        <v/>
      </c>
      <c r="I1435" s="5" t="str">
        <f ca="1">OFFSET('Appendix E'!$G$2,MATCH(A1435,'Appendix E'!$A$3:$A$115,0),0)</f>
        <v>No</v>
      </c>
    </row>
    <row r="1436" spans="1:9" x14ac:dyDescent="0.25">
      <c r="A1436" t="s">
        <v>1228</v>
      </c>
      <c r="B1436" t="s">
        <v>2714</v>
      </c>
      <c r="C1436" s="5" t="s">
        <v>7996</v>
      </c>
      <c r="D1436" t="s">
        <v>9418</v>
      </c>
      <c r="E1436">
        <v>5</v>
      </c>
      <c r="G1436">
        <v>0</v>
      </c>
      <c r="H1436" s="5" t="str">
        <f t="shared" si="41"/>
        <v/>
      </c>
      <c r="I1436" s="5" t="str">
        <f ca="1">OFFSET('Appendix E'!$G$2,MATCH(A1436,'Appendix E'!$A$3:$A$115,0),0)</f>
        <v>No</v>
      </c>
    </row>
    <row r="1437" spans="1:9" x14ac:dyDescent="0.25">
      <c r="A1437" t="s">
        <v>1228</v>
      </c>
      <c r="B1437" t="s">
        <v>2715</v>
      </c>
      <c r="C1437" s="5" t="s">
        <v>7997</v>
      </c>
      <c r="D1437" t="s">
        <v>9418</v>
      </c>
      <c r="E1437">
        <v>5</v>
      </c>
      <c r="G1437">
        <v>0</v>
      </c>
      <c r="H1437" s="5" t="str">
        <f t="shared" si="41"/>
        <v/>
      </c>
      <c r="I1437" s="5" t="str">
        <f ca="1">OFFSET('Appendix E'!$G$2,MATCH(A1437,'Appendix E'!$A$3:$A$115,0),0)</f>
        <v>No</v>
      </c>
    </row>
    <row r="1438" spans="1:9" x14ac:dyDescent="0.25">
      <c r="A1438" t="s">
        <v>1228</v>
      </c>
      <c r="B1438" t="s">
        <v>2716</v>
      </c>
      <c r="C1438" s="5" t="s">
        <v>7998</v>
      </c>
      <c r="D1438" t="s">
        <v>9418</v>
      </c>
      <c r="E1438">
        <v>5</v>
      </c>
      <c r="G1438">
        <v>0</v>
      </c>
      <c r="H1438" s="5" t="str">
        <f t="shared" si="41"/>
        <v/>
      </c>
      <c r="I1438" s="5" t="str">
        <f ca="1">OFFSET('Appendix E'!$G$2,MATCH(A1438,'Appendix E'!$A$3:$A$115,0),0)</f>
        <v>No</v>
      </c>
    </row>
    <row r="1439" spans="1:9" x14ac:dyDescent="0.25">
      <c r="A1439" t="s">
        <v>1228</v>
      </c>
      <c r="B1439" t="s">
        <v>2717</v>
      </c>
      <c r="C1439" s="5" t="s">
        <v>7999</v>
      </c>
      <c r="D1439" t="s">
        <v>9418</v>
      </c>
      <c r="E1439">
        <v>5</v>
      </c>
      <c r="G1439">
        <v>0</v>
      </c>
      <c r="H1439" s="5" t="str">
        <f t="shared" si="41"/>
        <v/>
      </c>
      <c r="I1439" s="5" t="str">
        <f ca="1">OFFSET('Appendix E'!$G$2,MATCH(A1439,'Appendix E'!$A$3:$A$115,0),0)</f>
        <v>No</v>
      </c>
    </row>
    <row r="1440" spans="1:9" x14ac:dyDescent="0.25">
      <c r="A1440" t="s">
        <v>1228</v>
      </c>
      <c r="B1440" t="s">
        <v>2718</v>
      </c>
      <c r="C1440" s="5" t="s">
        <v>8000</v>
      </c>
      <c r="D1440" t="s">
        <v>9418</v>
      </c>
      <c r="E1440">
        <v>5</v>
      </c>
      <c r="G1440">
        <v>0</v>
      </c>
      <c r="H1440" s="5" t="str">
        <f t="shared" si="41"/>
        <v/>
      </c>
      <c r="I1440" s="5" t="str">
        <f ca="1">OFFSET('Appendix E'!$G$2,MATCH(A1440,'Appendix E'!$A$3:$A$115,0),0)</f>
        <v>No</v>
      </c>
    </row>
    <row r="1441" spans="1:9" x14ac:dyDescent="0.25">
      <c r="A1441" t="s">
        <v>1228</v>
      </c>
      <c r="B1441" t="s">
        <v>2719</v>
      </c>
      <c r="C1441" s="5" t="s">
        <v>8001</v>
      </c>
      <c r="D1441" t="s">
        <v>9418</v>
      </c>
      <c r="E1441">
        <v>5</v>
      </c>
      <c r="G1441">
        <v>0</v>
      </c>
      <c r="H1441" s="5" t="str">
        <f t="shared" si="41"/>
        <v/>
      </c>
      <c r="I1441" s="5" t="str">
        <f ca="1">OFFSET('Appendix E'!$G$2,MATCH(A1441,'Appendix E'!$A$3:$A$115,0),0)</f>
        <v>No</v>
      </c>
    </row>
    <row r="1442" spans="1:9" x14ac:dyDescent="0.25">
      <c r="A1442" t="s">
        <v>1228</v>
      </c>
      <c r="B1442" t="s">
        <v>2720</v>
      </c>
      <c r="C1442" s="5" t="s">
        <v>8002</v>
      </c>
      <c r="D1442" t="s">
        <v>9418</v>
      </c>
      <c r="E1442">
        <v>5</v>
      </c>
      <c r="G1442">
        <v>0</v>
      </c>
      <c r="H1442" s="5" t="str">
        <f t="shared" si="41"/>
        <v/>
      </c>
      <c r="I1442" s="5" t="str">
        <f ca="1">OFFSET('Appendix E'!$G$2,MATCH(A1442,'Appendix E'!$A$3:$A$115,0),0)</f>
        <v>No</v>
      </c>
    </row>
    <row r="1443" spans="1:9" x14ac:dyDescent="0.25">
      <c r="A1443" t="s">
        <v>1228</v>
      </c>
      <c r="B1443" t="s">
        <v>2721</v>
      </c>
      <c r="C1443" s="5" t="s">
        <v>8003</v>
      </c>
      <c r="D1443" t="s">
        <v>9418</v>
      </c>
      <c r="E1443">
        <v>5</v>
      </c>
      <c r="G1443">
        <v>0</v>
      </c>
      <c r="H1443" s="5" t="str">
        <f t="shared" si="41"/>
        <v/>
      </c>
      <c r="I1443" s="5" t="str">
        <f ca="1">OFFSET('Appendix E'!$G$2,MATCH(A1443,'Appendix E'!$A$3:$A$115,0),0)</f>
        <v>No</v>
      </c>
    </row>
    <row r="1444" spans="1:9" x14ac:dyDescent="0.25">
      <c r="A1444" t="s">
        <v>1228</v>
      </c>
      <c r="B1444" t="s">
        <v>2722</v>
      </c>
      <c r="C1444" s="5" t="s">
        <v>8004</v>
      </c>
      <c r="D1444" t="s">
        <v>9418</v>
      </c>
      <c r="E1444">
        <v>5</v>
      </c>
      <c r="G1444">
        <v>0</v>
      </c>
      <c r="H1444" s="5" t="str">
        <f t="shared" si="41"/>
        <v/>
      </c>
      <c r="I1444" s="5" t="str">
        <f ca="1">OFFSET('Appendix E'!$G$2,MATCH(A1444,'Appendix E'!$A$3:$A$115,0),0)</f>
        <v>No</v>
      </c>
    </row>
    <row r="1445" spans="1:9" x14ac:dyDescent="0.25">
      <c r="A1445" t="s">
        <v>1228</v>
      </c>
      <c r="B1445" t="s">
        <v>2723</v>
      </c>
      <c r="C1445" s="5" t="s">
        <v>8005</v>
      </c>
      <c r="D1445" t="s">
        <v>9418</v>
      </c>
      <c r="E1445">
        <v>5</v>
      </c>
      <c r="G1445">
        <v>0</v>
      </c>
      <c r="H1445" s="5" t="str">
        <f t="shared" si="41"/>
        <v/>
      </c>
      <c r="I1445" s="5" t="str">
        <f ca="1">OFFSET('Appendix E'!$G$2,MATCH(A1445,'Appendix E'!$A$3:$A$115,0),0)</f>
        <v>No</v>
      </c>
    </row>
    <row r="1446" spans="1:9" x14ac:dyDescent="0.25">
      <c r="A1446" t="s">
        <v>1228</v>
      </c>
      <c r="B1446" t="s">
        <v>2724</v>
      </c>
      <c r="C1446" s="5" t="s">
        <v>8006</v>
      </c>
      <c r="D1446" t="s">
        <v>9418</v>
      </c>
      <c r="E1446">
        <v>5</v>
      </c>
      <c r="G1446">
        <v>0</v>
      </c>
      <c r="H1446" s="5" t="str">
        <f t="shared" si="41"/>
        <v/>
      </c>
      <c r="I1446" s="5" t="str">
        <f ca="1">OFFSET('Appendix E'!$G$2,MATCH(A1446,'Appendix E'!$A$3:$A$115,0),0)</f>
        <v>No</v>
      </c>
    </row>
    <row r="1447" spans="1:9" x14ac:dyDescent="0.25">
      <c r="A1447" t="s">
        <v>1228</v>
      </c>
      <c r="B1447" t="s">
        <v>2725</v>
      </c>
      <c r="C1447" s="5" t="s">
        <v>8007</v>
      </c>
      <c r="D1447" t="s">
        <v>9418</v>
      </c>
      <c r="E1447">
        <v>5</v>
      </c>
      <c r="G1447">
        <v>0</v>
      </c>
      <c r="H1447" s="5" t="str">
        <f t="shared" si="41"/>
        <v/>
      </c>
      <c r="I1447" s="5" t="str">
        <f ca="1">OFFSET('Appendix E'!$G$2,MATCH(A1447,'Appendix E'!$A$3:$A$115,0),0)</f>
        <v>No</v>
      </c>
    </row>
    <row r="1448" spans="1:9" x14ac:dyDescent="0.25">
      <c r="A1448" t="s">
        <v>1228</v>
      </c>
      <c r="B1448" t="s">
        <v>2726</v>
      </c>
      <c r="C1448" s="5" t="s">
        <v>8008</v>
      </c>
      <c r="D1448" t="s">
        <v>9418</v>
      </c>
      <c r="E1448">
        <v>5</v>
      </c>
      <c r="G1448">
        <v>0</v>
      </c>
      <c r="H1448" s="5" t="str">
        <f t="shared" si="41"/>
        <v/>
      </c>
      <c r="I1448" s="5" t="str">
        <f ca="1">OFFSET('Appendix E'!$G$2,MATCH(A1448,'Appendix E'!$A$3:$A$115,0),0)</f>
        <v>No</v>
      </c>
    </row>
    <row r="1449" spans="1:9" x14ac:dyDescent="0.25">
      <c r="A1449" t="s">
        <v>1228</v>
      </c>
      <c r="B1449" t="s">
        <v>2727</v>
      </c>
      <c r="C1449" s="5" t="s">
        <v>8009</v>
      </c>
      <c r="D1449" t="s">
        <v>9418</v>
      </c>
      <c r="E1449">
        <v>5</v>
      </c>
      <c r="G1449">
        <v>0</v>
      </c>
      <c r="H1449" s="5" t="str">
        <f t="shared" si="41"/>
        <v/>
      </c>
      <c r="I1449" s="5" t="str">
        <f ca="1">OFFSET('Appendix E'!$G$2,MATCH(A1449,'Appendix E'!$A$3:$A$115,0),0)</f>
        <v>No</v>
      </c>
    </row>
    <row r="1450" spans="1:9" x14ac:dyDescent="0.25">
      <c r="A1450" t="s">
        <v>1228</v>
      </c>
      <c r="B1450" t="s">
        <v>2728</v>
      </c>
      <c r="C1450" s="5" t="s">
        <v>8010</v>
      </c>
      <c r="D1450" t="s">
        <v>9418</v>
      </c>
      <c r="E1450">
        <v>5</v>
      </c>
      <c r="G1450">
        <v>0</v>
      </c>
      <c r="H1450" s="5" t="str">
        <f t="shared" si="41"/>
        <v/>
      </c>
      <c r="I1450" s="5" t="str">
        <f ca="1">OFFSET('Appendix E'!$G$2,MATCH(A1450,'Appendix E'!$A$3:$A$115,0),0)</f>
        <v>No</v>
      </c>
    </row>
    <row r="1451" spans="1:9" x14ac:dyDescent="0.25">
      <c r="A1451" t="s">
        <v>1228</v>
      </c>
      <c r="B1451" t="s">
        <v>2729</v>
      </c>
      <c r="C1451" s="5" t="s">
        <v>8011</v>
      </c>
      <c r="D1451" t="s">
        <v>9418</v>
      </c>
      <c r="E1451">
        <v>5</v>
      </c>
      <c r="G1451">
        <v>0</v>
      </c>
      <c r="H1451" s="5" t="str">
        <f t="shared" si="41"/>
        <v/>
      </c>
      <c r="I1451" s="5" t="str">
        <f ca="1">OFFSET('Appendix E'!$G$2,MATCH(A1451,'Appendix E'!$A$3:$A$115,0),0)</f>
        <v>No</v>
      </c>
    </row>
    <row r="1452" spans="1:9" x14ac:dyDescent="0.25">
      <c r="A1452" t="s">
        <v>1228</v>
      </c>
      <c r="B1452" t="s">
        <v>2730</v>
      </c>
      <c r="C1452" s="5" t="s">
        <v>8012</v>
      </c>
      <c r="D1452" t="s">
        <v>9418</v>
      </c>
      <c r="E1452">
        <v>5</v>
      </c>
      <c r="G1452">
        <v>0</v>
      </c>
      <c r="H1452" s="5" t="str">
        <f t="shared" si="41"/>
        <v/>
      </c>
      <c r="I1452" s="5" t="str">
        <f ca="1">OFFSET('Appendix E'!$G$2,MATCH(A1452,'Appendix E'!$A$3:$A$115,0),0)</f>
        <v>No</v>
      </c>
    </row>
    <row r="1453" spans="1:9" x14ac:dyDescent="0.25">
      <c r="A1453" t="s">
        <v>1228</v>
      </c>
      <c r="B1453" t="s">
        <v>2731</v>
      </c>
      <c r="C1453" s="5" t="s">
        <v>8013</v>
      </c>
      <c r="D1453" t="s">
        <v>9418</v>
      </c>
      <c r="E1453">
        <v>5</v>
      </c>
      <c r="G1453">
        <v>0</v>
      </c>
      <c r="H1453" s="5" t="str">
        <f t="shared" si="41"/>
        <v/>
      </c>
      <c r="I1453" s="5" t="str">
        <f ca="1">OFFSET('Appendix E'!$G$2,MATCH(A1453,'Appendix E'!$A$3:$A$115,0),0)</f>
        <v>No</v>
      </c>
    </row>
    <row r="1454" spans="1:9" x14ac:dyDescent="0.25">
      <c r="A1454" t="s">
        <v>1228</v>
      </c>
      <c r="B1454" t="s">
        <v>2732</v>
      </c>
      <c r="C1454" s="5" t="s">
        <v>8014</v>
      </c>
      <c r="D1454" t="s">
        <v>9418</v>
      </c>
      <c r="E1454">
        <v>5</v>
      </c>
      <c r="G1454">
        <v>0</v>
      </c>
      <c r="H1454" s="5" t="str">
        <f t="shared" si="41"/>
        <v/>
      </c>
      <c r="I1454" s="5" t="str">
        <f ca="1">OFFSET('Appendix E'!$G$2,MATCH(A1454,'Appendix E'!$A$3:$A$115,0),0)</f>
        <v>No</v>
      </c>
    </row>
    <row r="1455" spans="1:9" x14ac:dyDescent="0.25">
      <c r="A1455" t="s">
        <v>1228</v>
      </c>
      <c r="B1455" t="s">
        <v>2733</v>
      </c>
      <c r="C1455" s="5" t="s">
        <v>8015</v>
      </c>
      <c r="D1455" t="s">
        <v>9418</v>
      </c>
      <c r="E1455">
        <v>5</v>
      </c>
      <c r="G1455">
        <v>0</v>
      </c>
      <c r="H1455" s="5" t="str">
        <f t="shared" si="41"/>
        <v/>
      </c>
      <c r="I1455" s="5" t="str">
        <f ca="1">OFFSET('Appendix E'!$G$2,MATCH(A1455,'Appendix E'!$A$3:$A$115,0),0)</f>
        <v>No</v>
      </c>
    </row>
    <row r="1456" spans="1:9" x14ac:dyDescent="0.25">
      <c r="A1456" t="s">
        <v>1228</v>
      </c>
      <c r="B1456" t="s">
        <v>2734</v>
      </c>
      <c r="C1456" s="5" t="s">
        <v>8016</v>
      </c>
      <c r="D1456" t="s">
        <v>9418</v>
      </c>
      <c r="E1456">
        <v>5</v>
      </c>
      <c r="G1456">
        <v>0</v>
      </c>
      <c r="H1456" s="5" t="str">
        <f t="shared" si="41"/>
        <v/>
      </c>
      <c r="I1456" s="5" t="str">
        <f ca="1">OFFSET('Appendix E'!$G$2,MATCH(A1456,'Appendix E'!$A$3:$A$115,0),0)</f>
        <v>No</v>
      </c>
    </row>
    <row r="1457" spans="1:9" x14ac:dyDescent="0.25">
      <c r="A1457" t="s">
        <v>1228</v>
      </c>
      <c r="B1457" t="s">
        <v>2735</v>
      </c>
      <c r="C1457" s="5" t="s">
        <v>8017</v>
      </c>
      <c r="D1457" t="s">
        <v>9418</v>
      </c>
      <c r="E1457">
        <v>5</v>
      </c>
      <c r="G1457">
        <v>0</v>
      </c>
      <c r="H1457" s="5" t="str">
        <f t="shared" si="41"/>
        <v/>
      </c>
      <c r="I1457" s="5" t="str">
        <f ca="1">OFFSET('Appendix E'!$G$2,MATCH(A1457,'Appendix E'!$A$3:$A$115,0),0)</f>
        <v>No</v>
      </c>
    </row>
    <row r="1458" spans="1:9" x14ac:dyDescent="0.25">
      <c r="A1458" t="s">
        <v>1228</v>
      </c>
      <c r="B1458" t="s">
        <v>2736</v>
      </c>
      <c r="C1458" s="5" t="s">
        <v>8018</v>
      </c>
      <c r="D1458" t="s">
        <v>9418</v>
      </c>
      <c r="E1458">
        <v>5</v>
      </c>
      <c r="G1458">
        <v>0</v>
      </c>
      <c r="H1458" s="5" t="str">
        <f t="shared" si="41"/>
        <v/>
      </c>
      <c r="I1458" s="5" t="str">
        <f ca="1">OFFSET('Appendix E'!$G$2,MATCH(A1458,'Appendix E'!$A$3:$A$115,0),0)</f>
        <v>No</v>
      </c>
    </row>
    <row r="1459" spans="1:9" x14ac:dyDescent="0.25">
      <c r="A1459" t="s">
        <v>1228</v>
      </c>
      <c r="B1459" t="s">
        <v>2737</v>
      </c>
      <c r="C1459" s="5" t="s">
        <v>8019</v>
      </c>
      <c r="D1459" t="s">
        <v>9418</v>
      </c>
      <c r="E1459">
        <v>5</v>
      </c>
      <c r="G1459">
        <v>0</v>
      </c>
      <c r="H1459" s="5" t="str">
        <f t="shared" si="41"/>
        <v/>
      </c>
      <c r="I1459" s="5" t="str">
        <f ca="1">OFFSET('Appendix E'!$G$2,MATCH(A1459,'Appendix E'!$A$3:$A$115,0),0)</f>
        <v>No</v>
      </c>
    </row>
    <row r="1460" spans="1:9" x14ac:dyDescent="0.25">
      <c r="A1460" t="s">
        <v>1228</v>
      </c>
      <c r="B1460" t="s">
        <v>2738</v>
      </c>
      <c r="C1460" s="5" t="s">
        <v>8020</v>
      </c>
      <c r="D1460" t="s">
        <v>9418</v>
      </c>
      <c r="E1460">
        <v>5</v>
      </c>
      <c r="G1460">
        <v>0</v>
      </c>
      <c r="H1460" s="5" t="str">
        <f t="shared" si="41"/>
        <v/>
      </c>
      <c r="I1460" s="5" t="str">
        <f ca="1">OFFSET('Appendix E'!$G$2,MATCH(A1460,'Appendix E'!$A$3:$A$115,0),0)</f>
        <v>No</v>
      </c>
    </row>
    <row r="1461" spans="1:9" x14ac:dyDescent="0.25">
      <c r="A1461" t="s">
        <v>1228</v>
      </c>
      <c r="B1461" t="s">
        <v>2739</v>
      </c>
      <c r="C1461" s="5" t="s">
        <v>8021</v>
      </c>
      <c r="D1461" t="s">
        <v>9418</v>
      </c>
      <c r="E1461">
        <v>5</v>
      </c>
      <c r="G1461">
        <v>0</v>
      </c>
      <c r="H1461" s="5" t="str">
        <f t="shared" si="41"/>
        <v/>
      </c>
      <c r="I1461" s="5" t="str">
        <f ca="1">OFFSET('Appendix E'!$G$2,MATCH(A1461,'Appendix E'!$A$3:$A$115,0),0)</f>
        <v>No</v>
      </c>
    </row>
    <row r="1462" spans="1:9" x14ac:dyDescent="0.25">
      <c r="A1462" t="s">
        <v>1228</v>
      </c>
      <c r="B1462" t="s">
        <v>2740</v>
      </c>
      <c r="C1462" s="5" t="s">
        <v>8022</v>
      </c>
      <c r="D1462" t="s">
        <v>9418</v>
      </c>
      <c r="E1462">
        <v>5</v>
      </c>
      <c r="G1462">
        <v>0</v>
      </c>
      <c r="H1462" s="5" t="str">
        <f t="shared" si="41"/>
        <v/>
      </c>
      <c r="I1462" s="5" t="str">
        <f ca="1">OFFSET('Appendix E'!$G$2,MATCH(A1462,'Appendix E'!$A$3:$A$115,0),0)</f>
        <v>No</v>
      </c>
    </row>
    <row r="1463" spans="1:9" x14ac:dyDescent="0.25">
      <c r="A1463" t="s">
        <v>1228</v>
      </c>
      <c r="B1463" t="s">
        <v>2741</v>
      </c>
      <c r="C1463" s="5" t="s">
        <v>8023</v>
      </c>
      <c r="D1463" t="s">
        <v>9418</v>
      </c>
      <c r="E1463">
        <v>5</v>
      </c>
      <c r="G1463">
        <v>0</v>
      </c>
      <c r="H1463" s="5" t="str">
        <f t="shared" si="41"/>
        <v/>
      </c>
      <c r="I1463" s="5" t="str">
        <f ca="1">OFFSET('Appendix E'!$G$2,MATCH(A1463,'Appendix E'!$A$3:$A$115,0),0)</f>
        <v>No</v>
      </c>
    </row>
    <row r="1464" spans="1:9" x14ac:dyDescent="0.25">
      <c r="A1464" t="s">
        <v>1228</v>
      </c>
      <c r="B1464" t="s">
        <v>2742</v>
      </c>
      <c r="C1464" s="5" t="s">
        <v>8024</v>
      </c>
      <c r="D1464" t="s">
        <v>9418</v>
      </c>
      <c r="E1464">
        <v>5</v>
      </c>
      <c r="G1464">
        <v>0</v>
      </c>
      <c r="H1464" s="5" t="str">
        <f t="shared" si="41"/>
        <v/>
      </c>
      <c r="I1464" s="5" t="str">
        <f ca="1">OFFSET('Appendix E'!$G$2,MATCH(A1464,'Appendix E'!$A$3:$A$115,0),0)</f>
        <v>No</v>
      </c>
    </row>
    <row r="1465" spans="1:9" x14ac:dyDescent="0.25">
      <c r="A1465" t="s">
        <v>1228</v>
      </c>
      <c r="B1465" t="s">
        <v>2743</v>
      </c>
      <c r="C1465" s="5" t="s">
        <v>8025</v>
      </c>
      <c r="D1465" t="s">
        <v>9418</v>
      </c>
      <c r="E1465">
        <v>5</v>
      </c>
      <c r="G1465">
        <v>0</v>
      </c>
      <c r="H1465" s="5" t="str">
        <f t="shared" si="41"/>
        <v/>
      </c>
      <c r="I1465" s="5" t="str">
        <f ca="1">OFFSET('Appendix E'!$G$2,MATCH(A1465,'Appendix E'!$A$3:$A$115,0),0)</f>
        <v>No</v>
      </c>
    </row>
    <row r="1466" spans="1:9" x14ac:dyDescent="0.25">
      <c r="A1466" t="s">
        <v>1228</v>
      </c>
      <c r="B1466" t="s">
        <v>2744</v>
      </c>
      <c r="C1466" s="5" t="s">
        <v>7277</v>
      </c>
      <c r="D1466" t="s">
        <v>9418</v>
      </c>
      <c r="E1466">
        <v>5</v>
      </c>
      <c r="G1466">
        <v>0</v>
      </c>
      <c r="H1466" s="5" t="str">
        <f t="shared" si="41"/>
        <v/>
      </c>
      <c r="I1466" s="5" t="str">
        <f ca="1">OFFSET('Appendix E'!$G$2,MATCH(A1466,'Appendix E'!$A$3:$A$115,0),0)</f>
        <v>No</v>
      </c>
    </row>
    <row r="1467" spans="1:9" x14ac:dyDescent="0.25">
      <c r="A1467" t="s">
        <v>1228</v>
      </c>
      <c r="B1467" t="s">
        <v>2745</v>
      </c>
      <c r="C1467" s="5" t="s">
        <v>8026</v>
      </c>
      <c r="D1467" t="s">
        <v>9418</v>
      </c>
      <c r="E1467">
        <v>5</v>
      </c>
      <c r="G1467">
        <v>0</v>
      </c>
      <c r="H1467" s="5" t="str">
        <f t="shared" si="41"/>
        <v/>
      </c>
      <c r="I1467" s="5" t="str">
        <f ca="1">OFFSET('Appendix E'!$G$2,MATCH(A1467,'Appendix E'!$A$3:$A$115,0),0)</f>
        <v>No</v>
      </c>
    </row>
    <row r="1468" spans="1:9" x14ac:dyDescent="0.25">
      <c r="A1468" t="s">
        <v>1228</v>
      </c>
      <c r="B1468" t="s">
        <v>2746</v>
      </c>
      <c r="C1468" s="5" t="s">
        <v>8027</v>
      </c>
      <c r="D1468" t="s">
        <v>9418</v>
      </c>
      <c r="E1468">
        <v>5</v>
      </c>
      <c r="G1468">
        <v>0</v>
      </c>
      <c r="H1468" s="5" t="str">
        <f t="shared" si="41"/>
        <v/>
      </c>
      <c r="I1468" s="5" t="str">
        <f ca="1">OFFSET('Appendix E'!$G$2,MATCH(A1468,'Appendix E'!$A$3:$A$115,0),0)</f>
        <v>No</v>
      </c>
    </row>
    <row r="1469" spans="1:9" x14ac:dyDescent="0.25">
      <c r="A1469" t="s">
        <v>1228</v>
      </c>
      <c r="B1469" t="s">
        <v>2747</v>
      </c>
      <c r="C1469" s="5" t="s">
        <v>8028</v>
      </c>
      <c r="D1469" t="s">
        <v>9418</v>
      </c>
      <c r="E1469">
        <v>5</v>
      </c>
      <c r="G1469">
        <v>0</v>
      </c>
      <c r="H1469" s="5" t="str">
        <f t="shared" si="41"/>
        <v/>
      </c>
      <c r="I1469" s="5" t="str">
        <f ca="1">OFFSET('Appendix E'!$G$2,MATCH(A1469,'Appendix E'!$A$3:$A$115,0),0)</f>
        <v>No</v>
      </c>
    </row>
    <row r="1470" spans="1:9" x14ac:dyDescent="0.25">
      <c r="A1470" t="s">
        <v>1228</v>
      </c>
      <c r="B1470" t="s">
        <v>2748</v>
      </c>
      <c r="C1470" s="5" t="s">
        <v>8029</v>
      </c>
      <c r="D1470" t="s">
        <v>9418</v>
      </c>
      <c r="E1470">
        <v>5</v>
      </c>
      <c r="G1470">
        <v>0</v>
      </c>
      <c r="H1470" s="5" t="str">
        <f t="shared" si="41"/>
        <v/>
      </c>
      <c r="I1470" s="5" t="str">
        <f ca="1">OFFSET('Appendix E'!$G$2,MATCH(A1470,'Appendix E'!$A$3:$A$115,0),0)</f>
        <v>No</v>
      </c>
    </row>
    <row r="1471" spans="1:9" x14ac:dyDescent="0.25">
      <c r="A1471" t="s">
        <v>1228</v>
      </c>
      <c r="B1471" t="s">
        <v>2749</v>
      </c>
      <c r="C1471" s="5" t="s">
        <v>8030</v>
      </c>
      <c r="D1471" t="s">
        <v>9418</v>
      </c>
      <c r="E1471">
        <v>5</v>
      </c>
      <c r="G1471">
        <v>0</v>
      </c>
      <c r="H1471" s="5" t="str">
        <f t="shared" si="41"/>
        <v/>
      </c>
      <c r="I1471" s="5" t="str">
        <f ca="1">OFFSET('Appendix E'!$G$2,MATCH(A1471,'Appendix E'!$A$3:$A$115,0),0)</f>
        <v>No</v>
      </c>
    </row>
    <row r="1472" spans="1:9" x14ac:dyDescent="0.25">
      <c r="A1472" t="s">
        <v>1228</v>
      </c>
      <c r="B1472" t="s">
        <v>2750</v>
      </c>
      <c r="C1472" s="5" t="s">
        <v>8031</v>
      </c>
      <c r="D1472" t="s">
        <v>9418</v>
      </c>
      <c r="E1472">
        <v>5</v>
      </c>
      <c r="G1472">
        <v>0</v>
      </c>
      <c r="H1472" s="5" t="str">
        <f t="shared" si="41"/>
        <v/>
      </c>
      <c r="I1472" s="5" t="str">
        <f ca="1">OFFSET('Appendix E'!$G$2,MATCH(A1472,'Appendix E'!$A$3:$A$115,0),0)</f>
        <v>No</v>
      </c>
    </row>
    <row r="1473" spans="1:9" x14ac:dyDescent="0.25">
      <c r="A1473" t="s">
        <v>1228</v>
      </c>
      <c r="B1473" t="s">
        <v>2751</v>
      </c>
      <c r="C1473" s="5" t="s">
        <v>8032</v>
      </c>
      <c r="D1473" t="s">
        <v>9418</v>
      </c>
      <c r="E1473">
        <v>5</v>
      </c>
      <c r="G1473">
        <v>0</v>
      </c>
      <c r="H1473" s="5" t="str">
        <f t="shared" si="41"/>
        <v/>
      </c>
      <c r="I1473" s="5" t="str">
        <f ca="1">OFFSET('Appendix E'!$G$2,MATCH(A1473,'Appendix E'!$A$3:$A$115,0),0)</f>
        <v>No</v>
      </c>
    </row>
    <row r="1474" spans="1:9" x14ac:dyDescent="0.25">
      <c r="A1474" t="s">
        <v>1228</v>
      </c>
      <c r="B1474" t="s">
        <v>2752</v>
      </c>
      <c r="C1474" s="5" t="s">
        <v>8033</v>
      </c>
      <c r="D1474" t="s">
        <v>9418</v>
      </c>
      <c r="E1474">
        <v>5</v>
      </c>
      <c r="G1474">
        <v>0</v>
      </c>
      <c r="H1474" s="5" t="str">
        <f t="shared" si="41"/>
        <v/>
      </c>
      <c r="I1474" s="5" t="str">
        <f ca="1">OFFSET('Appendix E'!$G$2,MATCH(A1474,'Appendix E'!$A$3:$A$115,0),0)</f>
        <v>No</v>
      </c>
    </row>
    <row r="1475" spans="1:9" x14ac:dyDescent="0.25">
      <c r="A1475" t="s">
        <v>1228</v>
      </c>
      <c r="B1475" t="s">
        <v>2753</v>
      </c>
      <c r="C1475" s="5" t="s">
        <v>8034</v>
      </c>
      <c r="D1475" t="s">
        <v>9418</v>
      </c>
      <c r="E1475">
        <v>5</v>
      </c>
      <c r="G1475">
        <v>0</v>
      </c>
      <c r="H1475" s="5" t="str">
        <f t="shared" si="41"/>
        <v/>
      </c>
      <c r="I1475" s="5" t="str">
        <f ca="1">OFFSET('Appendix E'!$G$2,MATCH(A1475,'Appendix E'!$A$3:$A$115,0),0)</f>
        <v>No</v>
      </c>
    </row>
    <row r="1476" spans="1:9" x14ac:dyDescent="0.25">
      <c r="A1476" t="s">
        <v>1228</v>
      </c>
      <c r="B1476" t="s">
        <v>2754</v>
      </c>
      <c r="C1476" s="5" t="s">
        <v>8035</v>
      </c>
      <c r="D1476" t="s">
        <v>9418</v>
      </c>
      <c r="E1476">
        <v>5</v>
      </c>
      <c r="G1476">
        <v>0</v>
      </c>
      <c r="H1476" s="5" t="str">
        <f t="shared" ref="H1476:H1539" si="42">IF(F1476&lt;&gt;"",1,"")</f>
        <v/>
      </c>
      <c r="I1476" s="5" t="str">
        <f ca="1">OFFSET('Appendix E'!$G$2,MATCH(A1476,'Appendix E'!$A$3:$A$115,0),0)</f>
        <v>No</v>
      </c>
    </row>
    <row r="1477" spans="1:9" x14ac:dyDescent="0.25">
      <c r="A1477" t="s">
        <v>1228</v>
      </c>
      <c r="B1477" t="s">
        <v>2755</v>
      </c>
      <c r="C1477" s="5" t="s">
        <v>8036</v>
      </c>
      <c r="D1477" t="s">
        <v>9418</v>
      </c>
      <c r="E1477">
        <v>5</v>
      </c>
      <c r="G1477">
        <v>0</v>
      </c>
      <c r="H1477" s="5" t="str">
        <f t="shared" si="42"/>
        <v/>
      </c>
      <c r="I1477" s="5" t="str">
        <f ca="1">OFFSET('Appendix E'!$G$2,MATCH(A1477,'Appendix E'!$A$3:$A$115,0),0)</f>
        <v>No</v>
      </c>
    </row>
    <row r="1478" spans="1:9" x14ac:dyDescent="0.25">
      <c r="A1478" t="s">
        <v>1228</v>
      </c>
      <c r="B1478" t="s">
        <v>2756</v>
      </c>
      <c r="C1478" s="5" t="s">
        <v>8037</v>
      </c>
      <c r="D1478" t="s">
        <v>9418</v>
      </c>
      <c r="E1478">
        <v>5</v>
      </c>
      <c r="G1478">
        <v>0</v>
      </c>
      <c r="H1478" s="5" t="str">
        <f t="shared" si="42"/>
        <v/>
      </c>
      <c r="I1478" s="5" t="str">
        <f ca="1">OFFSET('Appendix E'!$G$2,MATCH(A1478,'Appendix E'!$A$3:$A$115,0),0)</f>
        <v>No</v>
      </c>
    </row>
    <row r="1479" spans="1:9" x14ac:dyDescent="0.25">
      <c r="A1479" t="s">
        <v>1228</v>
      </c>
      <c r="B1479" t="s">
        <v>2757</v>
      </c>
      <c r="C1479" s="5" t="s">
        <v>8038</v>
      </c>
      <c r="D1479" t="s">
        <v>9418</v>
      </c>
      <c r="E1479">
        <v>5</v>
      </c>
      <c r="G1479">
        <v>0</v>
      </c>
      <c r="H1479" s="5" t="str">
        <f t="shared" si="42"/>
        <v/>
      </c>
      <c r="I1479" s="5" t="str">
        <f ca="1">OFFSET('Appendix E'!$G$2,MATCH(A1479,'Appendix E'!$A$3:$A$115,0),0)</f>
        <v>No</v>
      </c>
    </row>
    <row r="1480" spans="1:9" x14ac:dyDescent="0.25">
      <c r="A1480" t="s">
        <v>1228</v>
      </c>
      <c r="B1480" t="s">
        <v>2758</v>
      </c>
      <c r="C1480" s="5" t="s">
        <v>8039</v>
      </c>
      <c r="D1480" t="s">
        <v>9418</v>
      </c>
      <c r="E1480">
        <v>5</v>
      </c>
      <c r="G1480">
        <v>0</v>
      </c>
      <c r="H1480" s="5" t="str">
        <f t="shared" si="42"/>
        <v/>
      </c>
      <c r="I1480" s="5" t="str">
        <f ca="1">OFFSET('Appendix E'!$G$2,MATCH(A1480,'Appendix E'!$A$3:$A$115,0),0)</f>
        <v>No</v>
      </c>
    </row>
    <row r="1481" spans="1:9" x14ac:dyDescent="0.25">
      <c r="A1481" t="s">
        <v>1228</v>
      </c>
      <c r="B1481" t="s">
        <v>2759</v>
      </c>
      <c r="C1481" s="5" t="s">
        <v>8040</v>
      </c>
      <c r="D1481" t="s">
        <v>9418</v>
      </c>
      <c r="E1481">
        <v>5</v>
      </c>
      <c r="G1481">
        <v>0</v>
      </c>
      <c r="H1481" s="5" t="str">
        <f t="shared" si="42"/>
        <v/>
      </c>
      <c r="I1481" s="5" t="str">
        <f ca="1">OFFSET('Appendix E'!$G$2,MATCH(A1481,'Appendix E'!$A$3:$A$115,0),0)</f>
        <v>No</v>
      </c>
    </row>
    <row r="1482" spans="1:9" x14ac:dyDescent="0.25">
      <c r="A1482" t="s">
        <v>1228</v>
      </c>
      <c r="B1482" t="s">
        <v>2760</v>
      </c>
      <c r="C1482" s="5" t="s">
        <v>8041</v>
      </c>
      <c r="D1482" t="s">
        <v>9418</v>
      </c>
      <c r="E1482">
        <v>5</v>
      </c>
      <c r="G1482">
        <v>0</v>
      </c>
      <c r="H1482" s="5" t="str">
        <f t="shared" si="42"/>
        <v/>
      </c>
      <c r="I1482" s="5" t="str">
        <f ca="1">OFFSET('Appendix E'!$G$2,MATCH(A1482,'Appendix E'!$A$3:$A$115,0),0)</f>
        <v>No</v>
      </c>
    </row>
    <row r="1483" spans="1:9" x14ac:dyDescent="0.25">
      <c r="A1483" t="s">
        <v>1228</v>
      </c>
      <c r="B1483" t="s">
        <v>2761</v>
      </c>
      <c r="C1483" s="5" t="s">
        <v>8042</v>
      </c>
      <c r="D1483" t="s">
        <v>9418</v>
      </c>
      <c r="E1483">
        <v>5</v>
      </c>
      <c r="G1483">
        <v>0</v>
      </c>
      <c r="H1483" s="5" t="str">
        <f t="shared" si="42"/>
        <v/>
      </c>
      <c r="I1483" s="5" t="str">
        <f ca="1">OFFSET('Appendix E'!$G$2,MATCH(A1483,'Appendix E'!$A$3:$A$115,0),0)</f>
        <v>No</v>
      </c>
    </row>
    <row r="1484" spans="1:9" x14ac:dyDescent="0.25">
      <c r="A1484" t="s">
        <v>1228</v>
      </c>
      <c r="B1484" t="s">
        <v>2762</v>
      </c>
      <c r="C1484" s="5" t="s">
        <v>8043</v>
      </c>
      <c r="D1484" t="s">
        <v>9418</v>
      </c>
      <c r="E1484">
        <v>5</v>
      </c>
      <c r="G1484">
        <v>0</v>
      </c>
      <c r="H1484" s="5" t="str">
        <f t="shared" si="42"/>
        <v/>
      </c>
      <c r="I1484" s="5" t="str">
        <f ca="1">OFFSET('Appendix E'!$G$2,MATCH(A1484,'Appendix E'!$A$3:$A$115,0),0)</f>
        <v>No</v>
      </c>
    </row>
    <row r="1485" spans="1:9" x14ac:dyDescent="0.25">
      <c r="A1485" t="s">
        <v>1228</v>
      </c>
      <c r="B1485" t="s">
        <v>2763</v>
      </c>
      <c r="C1485" s="5" t="s">
        <v>8044</v>
      </c>
      <c r="D1485" t="s">
        <v>9418</v>
      </c>
      <c r="E1485">
        <v>5</v>
      </c>
      <c r="G1485">
        <v>0</v>
      </c>
      <c r="H1485" s="5" t="str">
        <f t="shared" si="42"/>
        <v/>
      </c>
      <c r="I1485" s="5" t="str">
        <f ca="1">OFFSET('Appendix E'!$G$2,MATCH(A1485,'Appendix E'!$A$3:$A$115,0),0)</f>
        <v>No</v>
      </c>
    </row>
    <row r="1486" spans="1:9" x14ac:dyDescent="0.25">
      <c r="A1486" t="s">
        <v>1228</v>
      </c>
      <c r="B1486" t="s">
        <v>2764</v>
      </c>
      <c r="C1486" s="5" t="s">
        <v>8045</v>
      </c>
      <c r="D1486" t="s">
        <v>9418</v>
      </c>
      <c r="E1486">
        <v>5</v>
      </c>
      <c r="G1486">
        <v>0</v>
      </c>
      <c r="H1486" s="5" t="str">
        <f t="shared" si="42"/>
        <v/>
      </c>
      <c r="I1486" s="5" t="str">
        <f ca="1">OFFSET('Appendix E'!$G$2,MATCH(A1486,'Appendix E'!$A$3:$A$115,0),0)</f>
        <v>No</v>
      </c>
    </row>
    <row r="1487" spans="1:9" x14ac:dyDescent="0.25">
      <c r="A1487" t="s">
        <v>1228</v>
      </c>
      <c r="B1487" t="s">
        <v>2765</v>
      </c>
      <c r="C1487" s="5" t="s">
        <v>8046</v>
      </c>
      <c r="D1487" t="s">
        <v>9418</v>
      </c>
      <c r="E1487">
        <v>5</v>
      </c>
      <c r="G1487">
        <v>0</v>
      </c>
      <c r="H1487" s="5" t="str">
        <f t="shared" si="42"/>
        <v/>
      </c>
      <c r="I1487" s="5" t="str">
        <f ca="1">OFFSET('Appendix E'!$G$2,MATCH(A1487,'Appendix E'!$A$3:$A$115,0),0)</f>
        <v>No</v>
      </c>
    </row>
    <row r="1488" spans="1:9" x14ac:dyDescent="0.25">
      <c r="A1488" t="s">
        <v>1228</v>
      </c>
      <c r="B1488" t="s">
        <v>2766</v>
      </c>
      <c r="C1488" s="5" t="s">
        <v>8047</v>
      </c>
      <c r="D1488" t="s">
        <v>9418</v>
      </c>
      <c r="E1488">
        <v>5</v>
      </c>
      <c r="G1488">
        <v>0</v>
      </c>
      <c r="H1488" s="5" t="str">
        <f t="shared" si="42"/>
        <v/>
      </c>
      <c r="I1488" s="5" t="str">
        <f ca="1">OFFSET('Appendix E'!$G$2,MATCH(A1488,'Appendix E'!$A$3:$A$115,0),0)</f>
        <v>No</v>
      </c>
    </row>
    <row r="1489" spans="1:9" x14ac:dyDescent="0.25">
      <c r="A1489" t="s">
        <v>1228</v>
      </c>
      <c r="B1489" t="s">
        <v>2767</v>
      </c>
      <c r="C1489" s="5" t="s">
        <v>8048</v>
      </c>
      <c r="D1489" t="s">
        <v>9418</v>
      </c>
      <c r="E1489">
        <v>5</v>
      </c>
      <c r="G1489">
        <v>0</v>
      </c>
      <c r="H1489" s="5" t="str">
        <f t="shared" si="42"/>
        <v/>
      </c>
      <c r="I1489" s="5" t="str">
        <f ca="1">OFFSET('Appendix E'!$G$2,MATCH(A1489,'Appendix E'!$A$3:$A$115,0),0)</f>
        <v>No</v>
      </c>
    </row>
    <row r="1490" spans="1:9" x14ac:dyDescent="0.25">
      <c r="A1490" t="s">
        <v>1228</v>
      </c>
      <c r="B1490" t="s">
        <v>2768</v>
      </c>
      <c r="C1490" s="5" t="s">
        <v>8049</v>
      </c>
      <c r="D1490" t="s">
        <v>9418</v>
      </c>
      <c r="E1490">
        <v>5</v>
      </c>
      <c r="G1490">
        <v>0</v>
      </c>
      <c r="H1490" s="5" t="str">
        <f t="shared" si="42"/>
        <v/>
      </c>
      <c r="I1490" s="5" t="str">
        <f ca="1">OFFSET('Appendix E'!$G$2,MATCH(A1490,'Appendix E'!$A$3:$A$115,0),0)</f>
        <v>No</v>
      </c>
    </row>
    <row r="1491" spans="1:9" x14ac:dyDescent="0.25">
      <c r="A1491" t="s">
        <v>1228</v>
      </c>
      <c r="B1491" t="s">
        <v>2769</v>
      </c>
      <c r="C1491" s="5" t="s">
        <v>8050</v>
      </c>
      <c r="D1491" t="s">
        <v>9418</v>
      </c>
      <c r="E1491">
        <v>5</v>
      </c>
      <c r="G1491">
        <v>0</v>
      </c>
      <c r="H1491" s="5" t="str">
        <f t="shared" si="42"/>
        <v/>
      </c>
      <c r="I1491" s="5" t="str">
        <f ca="1">OFFSET('Appendix E'!$G$2,MATCH(A1491,'Appendix E'!$A$3:$A$115,0),0)</f>
        <v>No</v>
      </c>
    </row>
    <row r="1492" spans="1:9" x14ac:dyDescent="0.25">
      <c r="A1492" t="s">
        <v>1228</v>
      </c>
      <c r="B1492" t="s">
        <v>2770</v>
      </c>
      <c r="C1492" s="5" t="s">
        <v>8051</v>
      </c>
      <c r="D1492" t="s">
        <v>9418</v>
      </c>
      <c r="E1492">
        <v>5</v>
      </c>
      <c r="G1492">
        <v>0</v>
      </c>
      <c r="H1492" s="5" t="str">
        <f t="shared" si="42"/>
        <v/>
      </c>
      <c r="I1492" s="5" t="str">
        <f ca="1">OFFSET('Appendix E'!$G$2,MATCH(A1492,'Appendix E'!$A$3:$A$115,0),0)</f>
        <v>No</v>
      </c>
    </row>
    <row r="1493" spans="1:9" x14ac:dyDescent="0.25">
      <c r="A1493" t="s">
        <v>1228</v>
      </c>
      <c r="B1493" t="s">
        <v>2771</v>
      </c>
      <c r="C1493" s="5" t="s">
        <v>8052</v>
      </c>
      <c r="D1493" t="s">
        <v>9418</v>
      </c>
      <c r="E1493">
        <v>5</v>
      </c>
      <c r="G1493">
        <v>0</v>
      </c>
      <c r="H1493" s="5" t="str">
        <f t="shared" si="42"/>
        <v/>
      </c>
      <c r="I1493" s="5" t="str">
        <f ca="1">OFFSET('Appendix E'!$G$2,MATCH(A1493,'Appendix E'!$A$3:$A$115,0),0)</f>
        <v>No</v>
      </c>
    </row>
    <row r="1494" spans="1:9" x14ac:dyDescent="0.25">
      <c r="A1494" t="s">
        <v>1228</v>
      </c>
      <c r="B1494" t="s">
        <v>2772</v>
      </c>
      <c r="C1494" s="5" t="s">
        <v>8053</v>
      </c>
      <c r="D1494" t="s">
        <v>9418</v>
      </c>
      <c r="E1494">
        <v>5</v>
      </c>
      <c r="G1494">
        <v>0</v>
      </c>
      <c r="H1494" s="5" t="str">
        <f t="shared" si="42"/>
        <v/>
      </c>
      <c r="I1494" s="5" t="str">
        <f ca="1">OFFSET('Appendix E'!$G$2,MATCH(A1494,'Appendix E'!$A$3:$A$115,0),0)</f>
        <v>No</v>
      </c>
    </row>
    <row r="1495" spans="1:9" x14ac:dyDescent="0.25">
      <c r="A1495" t="s">
        <v>1228</v>
      </c>
      <c r="B1495" t="s">
        <v>2773</v>
      </c>
      <c r="C1495" s="5" t="s">
        <v>8054</v>
      </c>
      <c r="D1495" t="s">
        <v>9418</v>
      </c>
      <c r="E1495">
        <v>5</v>
      </c>
      <c r="G1495">
        <v>0</v>
      </c>
      <c r="H1495" s="5" t="str">
        <f t="shared" si="42"/>
        <v/>
      </c>
      <c r="I1495" s="5" t="str">
        <f ca="1">OFFSET('Appendix E'!$G$2,MATCH(A1495,'Appendix E'!$A$3:$A$115,0),0)</f>
        <v>No</v>
      </c>
    </row>
    <row r="1496" spans="1:9" x14ac:dyDescent="0.25">
      <c r="A1496" t="s">
        <v>1228</v>
      </c>
      <c r="B1496" t="s">
        <v>2774</v>
      </c>
      <c r="C1496" s="5" t="s">
        <v>8055</v>
      </c>
      <c r="D1496" t="s">
        <v>9418</v>
      </c>
      <c r="E1496">
        <v>5</v>
      </c>
      <c r="G1496">
        <v>0</v>
      </c>
      <c r="H1496" s="5" t="str">
        <f t="shared" si="42"/>
        <v/>
      </c>
      <c r="I1496" s="5" t="str">
        <f ca="1">OFFSET('Appendix E'!$G$2,MATCH(A1496,'Appendix E'!$A$3:$A$115,0),0)</f>
        <v>No</v>
      </c>
    </row>
    <row r="1497" spans="1:9" x14ac:dyDescent="0.25">
      <c r="A1497" t="s">
        <v>1228</v>
      </c>
      <c r="B1497" t="s">
        <v>2775</v>
      </c>
      <c r="C1497" s="5" t="s">
        <v>8056</v>
      </c>
      <c r="D1497" t="s">
        <v>9418</v>
      </c>
      <c r="E1497">
        <v>5</v>
      </c>
      <c r="G1497">
        <v>0</v>
      </c>
      <c r="H1497" s="5" t="str">
        <f t="shared" si="42"/>
        <v/>
      </c>
      <c r="I1497" s="5" t="str">
        <f ca="1">OFFSET('Appendix E'!$G$2,MATCH(A1497,'Appendix E'!$A$3:$A$115,0),0)</f>
        <v>No</v>
      </c>
    </row>
    <row r="1498" spans="1:9" x14ac:dyDescent="0.25">
      <c r="A1498" t="s">
        <v>1228</v>
      </c>
      <c r="B1498" t="s">
        <v>2776</v>
      </c>
      <c r="C1498" s="5" t="s">
        <v>8057</v>
      </c>
      <c r="D1498" t="s">
        <v>9418</v>
      </c>
      <c r="E1498">
        <v>5</v>
      </c>
      <c r="G1498">
        <v>0</v>
      </c>
      <c r="H1498" s="5" t="str">
        <f t="shared" si="42"/>
        <v/>
      </c>
      <c r="I1498" s="5" t="str">
        <f ca="1">OFFSET('Appendix E'!$G$2,MATCH(A1498,'Appendix E'!$A$3:$A$115,0),0)</f>
        <v>No</v>
      </c>
    </row>
    <row r="1499" spans="1:9" x14ac:dyDescent="0.25">
      <c r="A1499" t="s">
        <v>1228</v>
      </c>
      <c r="B1499" t="s">
        <v>2777</v>
      </c>
      <c r="C1499" s="5" t="s">
        <v>8058</v>
      </c>
      <c r="D1499" t="s">
        <v>9418</v>
      </c>
      <c r="E1499">
        <v>5</v>
      </c>
      <c r="G1499">
        <v>0</v>
      </c>
      <c r="H1499" s="5" t="str">
        <f t="shared" si="42"/>
        <v/>
      </c>
      <c r="I1499" s="5" t="str">
        <f ca="1">OFFSET('Appendix E'!$G$2,MATCH(A1499,'Appendix E'!$A$3:$A$115,0),0)</f>
        <v>No</v>
      </c>
    </row>
    <row r="1500" spans="1:9" x14ac:dyDescent="0.25">
      <c r="A1500" t="s">
        <v>1228</v>
      </c>
      <c r="B1500" t="s">
        <v>2778</v>
      </c>
      <c r="C1500" s="5" t="s">
        <v>8059</v>
      </c>
      <c r="D1500" t="s">
        <v>9418</v>
      </c>
      <c r="E1500">
        <v>5</v>
      </c>
      <c r="G1500">
        <v>0</v>
      </c>
      <c r="H1500" s="5" t="str">
        <f t="shared" si="42"/>
        <v/>
      </c>
      <c r="I1500" s="5" t="str">
        <f ca="1">OFFSET('Appendix E'!$G$2,MATCH(A1500,'Appendix E'!$A$3:$A$115,0),0)</f>
        <v>No</v>
      </c>
    </row>
    <row r="1501" spans="1:9" x14ac:dyDescent="0.25">
      <c r="A1501" t="s">
        <v>1228</v>
      </c>
      <c r="B1501" t="s">
        <v>2779</v>
      </c>
      <c r="C1501" s="5" t="s">
        <v>8060</v>
      </c>
      <c r="D1501" t="s">
        <v>9418</v>
      </c>
      <c r="E1501">
        <v>5</v>
      </c>
      <c r="G1501">
        <v>0</v>
      </c>
      <c r="H1501" s="5" t="str">
        <f t="shared" si="42"/>
        <v/>
      </c>
      <c r="I1501" s="5" t="str">
        <f ca="1">OFFSET('Appendix E'!$G$2,MATCH(A1501,'Appendix E'!$A$3:$A$115,0),0)</f>
        <v>No</v>
      </c>
    </row>
    <row r="1502" spans="1:9" x14ac:dyDescent="0.25">
      <c r="A1502" t="s">
        <v>1228</v>
      </c>
      <c r="B1502" t="s">
        <v>2780</v>
      </c>
      <c r="C1502" s="5" t="s">
        <v>8061</v>
      </c>
      <c r="D1502" t="s">
        <v>9418</v>
      </c>
      <c r="E1502">
        <v>5</v>
      </c>
      <c r="G1502">
        <v>0</v>
      </c>
      <c r="H1502" s="5" t="str">
        <f t="shared" si="42"/>
        <v/>
      </c>
      <c r="I1502" s="5" t="str">
        <f ca="1">OFFSET('Appendix E'!$G$2,MATCH(A1502,'Appendix E'!$A$3:$A$115,0),0)</f>
        <v>No</v>
      </c>
    </row>
    <row r="1503" spans="1:9" x14ac:dyDescent="0.25">
      <c r="A1503" t="s">
        <v>1228</v>
      </c>
      <c r="B1503" t="s">
        <v>2781</v>
      </c>
      <c r="C1503" s="5" t="s">
        <v>8062</v>
      </c>
      <c r="D1503" t="s">
        <v>9418</v>
      </c>
      <c r="E1503">
        <v>5</v>
      </c>
      <c r="G1503">
        <v>0</v>
      </c>
      <c r="H1503" s="5" t="str">
        <f t="shared" si="42"/>
        <v/>
      </c>
      <c r="I1503" s="5" t="str">
        <f ca="1">OFFSET('Appendix E'!$G$2,MATCH(A1503,'Appendix E'!$A$3:$A$115,0),0)</f>
        <v>No</v>
      </c>
    </row>
    <row r="1504" spans="1:9" x14ac:dyDescent="0.25">
      <c r="A1504" t="s">
        <v>1228</v>
      </c>
      <c r="B1504" t="s">
        <v>2782</v>
      </c>
      <c r="C1504" s="5" t="s">
        <v>8063</v>
      </c>
      <c r="D1504" t="s">
        <v>9418</v>
      </c>
      <c r="E1504">
        <v>5</v>
      </c>
      <c r="G1504">
        <v>0</v>
      </c>
      <c r="H1504" s="5" t="str">
        <f t="shared" si="42"/>
        <v/>
      </c>
      <c r="I1504" s="5" t="str">
        <f ca="1">OFFSET('Appendix E'!$G$2,MATCH(A1504,'Appendix E'!$A$3:$A$115,0),0)</f>
        <v>No</v>
      </c>
    </row>
    <row r="1505" spans="1:9" x14ac:dyDescent="0.25">
      <c r="A1505" t="s">
        <v>1228</v>
      </c>
      <c r="B1505" t="s">
        <v>2783</v>
      </c>
      <c r="C1505" s="5" t="s">
        <v>8064</v>
      </c>
      <c r="D1505" t="s">
        <v>9418</v>
      </c>
      <c r="E1505">
        <v>5</v>
      </c>
      <c r="G1505">
        <v>0</v>
      </c>
      <c r="H1505" s="5" t="str">
        <f t="shared" si="42"/>
        <v/>
      </c>
      <c r="I1505" s="5" t="str">
        <f ca="1">OFFSET('Appendix E'!$G$2,MATCH(A1505,'Appendix E'!$A$3:$A$115,0),0)</f>
        <v>No</v>
      </c>
    </row>
    <row r="1506" spans="1:9" x14ac:dyDescent="0.25">
      <c r="A1506" t="s">
        <v>1228</v>
      </c>
      <c r="B1506" t="s">
        <v>2784</v>
      </c>
      <c r="C1506" s="5" t="s">
        <v>8065</v>
      </c>
      <c r="D1506" t="s">
        <v>9418</v>
      </c>
      <c r="E1506">
        <v>5</v>
      </c>
      <c r="G1506">
        <v>0</v>
      </c>
      <c r="H1506" s="5" t="str">
        <f t="shared" si="42"/>
        <v/>
      </c>
      <c r="I1506" s="5" t="str">
        <f ca="1">OFFSET('Appendix E'!$G$2,MATCH(A1506,'Appendix E'!$A$3:$A$115,0),0)</f>
        <v>No</v>
      </c>
    </row>
    <row r="1507" spans="1:9" x14ac:dyDescent="0.25">
      <c r="A1507" t="s">
        <v>1228</v>
      </c>
      <c r="B1507" t="s">
        <v>2785</v>
      </c>
      <c r="C1507" s="5" t="s">
        <v>8066</v>
      </c>
      <c r="D1507" t="s">
        <v>9418</v>
      </c>
      <c r="E1507">
        <v>5</v>
      </c>
      <c r="G1507">
        <v>0</v>
      </c>
      <c r="H1507" s="5" t="str">
        <f t="shared" si="42"/>
        <v/>
      </c>
      <c r="I1507" s="5" t="str">
        <f ca="1">OFFSET('Appendix E'!$G$2,MATCH(A1507,'Appendix E'!$A$3:$A$115,0),0)</f>
        <v>No</v>
      </c>
    </row>
    <row r="1508" spans="1:9" x14ac:dyDescent="0.25">
      <c r="A1508" t="s">
        <v>1228</v>
      </c>
      <c r="B1508" t="s">
        <v>2786</v>
      </c>
      <c r="C1508" s="5" t="s">
        <v>8067</v>
      </c>
      <c r="D1508" t="s">
        <v>9418</v>
      </c>
      <c r="E1508">
        <v>5</v>
      </c>
      <c r="G1508">
        <v>0</v>
      </c>
      <c r="H1508" s="5" t="str">
        <f t="shared" si="42"/>
        <v/>
      </c>
      <c r="I1508" s="5" t="str">
        <f ca="1">OFFSET('Appendix E'!$G$2,MATCH(A1508,'Appendix E'!$A$3:$A$115,0),0)</f>
        <v>No</v>
      </c>
    </row>
    <row r="1509" spans="1:9" x14ac:dyDescent="0.25">
      <c r="A1509" t="s">
        <v>1228</v>
      </c>
      <c r="B1509" t="s">
        <v>2787</v>
      </c>
      <c r="C1509" s="5" t="s">
        <v>8068</v>
      </c>
      <c r="D1509" t="s">
        <v>9418</v>
      </c>
      <c r="E1509">
        <v>5</v>
      </c>
      <c r="G1509">
        <v>0</v>
      </c>
      <c r="H1509" s="5" t="str">
        <f t="shared" si="42"/>
        <v/>
      </c>
      <c r="I1509" s="5" t="str">
        <f ca="1">OFFSET('Appendix E'!$G$2,MATCH(A1509,'Appendix E'!$A$3:$A$115,0),0)</f>
        <v>No</v>
      </c>
    </row>
    <row r="1510" spans="1:9" x14ac:dyDescent="0.25">
      <c r="A1510" t="s">
        <v>1228</v>
      </c>
      <c r="B1510" t="s">
        <v>2788</v>
      </c>
      <c r="C1510" s="5" t="s">
        <v>8069</v>
      </c>
      <c r="D1510" t="s">
        <v>9418</v>
      </c>
      <c r="E1510">
        <v>5</v>
      </c>
      <c r="G1510">
        <v>0</v>
      </c>
      <c r="H1510" s="5" t="str">
        <f t="shared" si="42"/>
        <v/>
      </c>
      <c r="I1510" s="5" t="str">
        <f ca="1">OFFSET('Appendix E'!$G$2,MATCH(A1510,'Appendix E'!$A$3:$A$115,0),0)</f>
        <v>No</v>
      </c>
    </row>
    <row r="1511" spans="1:9" x14ac:dyDescent="0.25">
      <c r="A1511" t="s">
        <v>1228</v>
      </c>
      <c r="B1511" t="s">
        <v>2789</v>
      </c>
      <c r="C1511" s="5" t="s">
        <v>8070</v>
      </c>
      <c r="D1511" t="s">
        <v>9418</v>
      </c>
      <c r="E1511">
        <v>5</v>
      </c>
      <c r="G1511">
        <v>0</v>
      </c>
      <c r="H1511" s="5" t="str">
        <f t="shared" si="42"/>
        <v/>
      </c>
      <c r="I1511" s="5" t="str">
        <f ca="1">OFFSET('Appendix E'!$G$2,MATCH(A1511,'Appendix E'!$A$3:$A$115,0),0)</f>
        <v>No</v>
      </c>
    </row>
    <row r="1512" spans="1:9" x14ac:dyDescent="0.25">
      <c r="A1512" t="s">
        <v>1228</v>
      </c>
      <c r="B1512" t="s">
        <v>2790</v>
      </c>
      <c r="C1512" s="5" t="s">
        <v>8071</v>
      </c>
      <c r="D1512" t="s">
        <v>9418</v>
      </c>
      <c r="E1512">
        <v>5</v>
      </c>
      <c r="G1512">
        <v>0</v>
      </c>
      <c r="H1512" s="5" t="str">
        <f t="shared" si="42"/>
        <v/>
      </c>
      <c r="I1512" s="5" t="str">
        <f ca="1">OFFSET('Appendix E'!$G$2,MATCH(A1512,'Appendix E'!$A$3:$A$115,0),0)</f>
        <v>No</v>
      </c>
    </row>
    <row r="1513" spans="1:9" x14ac:dyDescent="0.25">
      <c r="A1513" t="s">
        <v>1228</v>
      </c>
      <c r="B1513" t="s">
        <v>2791</v>
      </c>
      <c r="C1513" s="5" t="s">
        <v>8072</v>
      </c>
      <c r="D1513" t="s">
        <v>9418</v>
      </c>
      <c r="E1513">
        <v>5</v>
      </c>
      <c r="G1513">
        <v>0</v>
      </c>
      <c r="H1513" s="5" t="str">
        <f t="shared" si="42"/>
        <v/>
      </c>
      <c r="I1513" s="5" t="str">
        <f ca="1">OFFSET('Appendix E'!$G$2,MATCH(A1513,'Appendix E'!$A$3:$A$115,0),0)</f>
        <v>No</v>
      </c>
    </row>
    <row r="1514" spans="1:9" x14ac:dyDescent="0.25">
      <c r="A1514" t="s">
        <v>1228</v>
      </c>
      <c r="B1514" t="s">
        <v>2792</v>
      </c>
      <c r="C1514" s="5" t="s">
        <v>8073</v>
      </c>
      <c r="D1514" t="s">
        <v>9418</v>
      </c>
      <c r="E1514">
        <v>5</v>
      </c>
      <c r="G1514">
        <v>0</v>
      </c>
      <c r="H1514" s="5" t="str">
        <f t="shared" si="42"/>
        <v/>
      </c>
      <c r="I1514" s="5" t="str">
        <f ca="1">OFFSET('Appendix E'!$G$2,MATCH(A1514,'Appendix E'!$A$3:$A$115,0),0)</f>
        <v>No</v>
      </c>
    </row>
    <row r="1515" spans="1:9" x14ac:dyDescent="0.25">
      <c r="A1515" t="s">
        <v>1228</v>
      </c>
      <c r="B1515" t="s">
        <v>2793</v>
      </c>
      <c r="C1515" s="5" t="s">
        <v>8074</v>
      </c>
      <c r="D1515" t="s">
        <v>9418</v>
      </c>
      <c r="E1515">
        <v>5</v>
      </c>
      <c r="G1515">
        <v>0</v>
      </c>
      <c r="H1515" s="5" t="str">
        <f t="shared" si="42"/>
        <v/>
      </c>
      <c r="I1515" s="5" t="str">
        <f ca="1">OFFSET('Appendix E'!$G$2,MATCH(A1515,'Appendix E'!$A$3:$A$115,0),0)</f>
        <v>No</v>
      </c>
    </row>
    <row r="1516" spans="1:9" x14ac:dyDescent="0.25">
      <c r="A1516" t="s">
        <v>1228</v>
      </c>
      <c r="B1516" t="s">
        <v>2794</v>
      </c>
      <c r="C1516" s="5" t="s">
        <v>8075</v>
      </c>
      <c r="D1516" t="s">
        <v>9418</v>
      </c>
      <c r="E1516">
        <v>5</v>
      </c>
      <c r="G1516">
        <v>0</v>
      </c>
      <c r="H1516" s="5" t="str">
        <f t="shared" si="42"/>
        <v/>
      </c>
      <c r="I1516" s="5" t="str">
        <f ca="1">OFFSET('Appendix E'!$G$2,MATCH(A1516,'Appendix E'!$A$3:$A$115,0),0)</f>
        <v>No</v>
      </c>
    </row>
    <row r="1517" spans="1:9" x14ac:dyDescent="0.25">
      <c r="A1517" t="s">
        <v>1228</v>
      </c>
      <c r="B1517" t="s">
        <v>2795</v>
      </c>
      <c r="C1517" s="5" t="s">
        <v>8076</v>
      </c>
      <c r="D1517" t="s">
        <v>9418</v>
      </c>
      <c r="E1517">
        <v>5</v>
      </c>
      <c r="G1517">
        <v>0</v>
      </c>
      <c r="H1517" s="5" t="str">
        <f t="shared" si="42"/>
        <v/>
      </c>
      <c r="I1517" s="5" t="str">
        <f ca="1">OFFSET('Appendix E'!$G$2,MATCH(A1517,'Appendix E'!$A$3:$A$115,0),0)</f>
        <v>No</v>
      </c>
    </row>
    <row r="1518" spans="1:9" x14ac:dyDescent="0.25">
      <c r="A1518" t="s">
        <v>1228</v>
      </c>
      <c r="B1518" t="s">
        <v>2796</v>
      </c>
      <c r="C1518" s="5" t="s">
        <v>8077</v>
      </c>
      <c r="D1518" t="s">
        <v>9418</v>
      </c>
      <c r="E1518">
        <v>5</v>
      </c>
      <c r="G1518">
        <v>0</v>
      </c>
      <c r="H1518" s="5" t="str">
        <f t="shared" si="42"/>
        <v/>
      </c>
      <c r="I1518" s="5" t="str">
        <f ca="1">OFFSET('Appendix E'!$G$2,MATCH(A1518,'Appendix E'!$A$3:$A$115,0),0)</f>
        <v>No</v>
      </c>
    </row>
    <row r="1519" spans="1:9" x14ac:dyDescent="0.25">
      <c r="A1519" t="s">
        <v>1228</v>
      </c>
      <c r="B1519" t="s">
        <v>2797</v>
      </c>
      <c r="C1519" s="5" t="s">
        <v>8078</v>
      </c>
      <c r="D1519" t="s">
        <v>9418</v>
      </c>
      <c r="E1519">
        <v>5</v>
      </c>
      <c r="G1519">
        <v>0</v>
      </c>
      <c r="H1519" s="5" t="str">
        <f t="shared" si="42"/>
        <v/>
      </c>
      <c r="I1519" s="5" t="str">
        <f ca="1">OFFSET('Appendix E'!$G$2,MATCH(A1519,'Appendix E'!$A$3:$A$115,0),0)</f>
        <v>No</v>
      </c>
    </row>
    <row r="1520" spans="1:9" x14ac:dyDescent="0.25">
      <c r="A1520" t="s">
        <v>1228</v>
      </c>
      <c r="B1520" t="s">
        <v>2798</v>
      </c>
      <c r="C1520" s="5" t="s">
        <v>8079</v>
      </c>
      <c r="D1520" t="s">
        <v>9418</v>
      </c>
      <c r="E1520">
        <v>5</v>
      </c>
      <c r="G1520">
        <v>0</v>
      </c>
      <c r="H1520" s="5" t="str">
        <f t="shared" si="42"/>
        <v/>
      </c>
      <c r="I1520" s="5" t="str">
        <f ca="1">OFFSET('Appendix E'!$G$2,MATCH(A1520,'Appendix E'!$A$3:$A$115,0),0)</f>
        <v>No</v>
      </c>
    </row>
    <row r="1521" spans="1:9" x14ac:dyDescent="0.25">
      <c r="A1521" t="s">
        <v>1228</v>
      </c>
      <c r="B1521" t="s">
        <v>2799</v>
      </c>
      <c r="C1521" s="5" t="s">
        <v>8080</v>
      </c>
      <c r="D1521" t="s">
        <v>9418</v>
      </c>
      <c r="E1521">
        <v>5</v>
      </c>
      <c r="G1521">
        <v>0</v>
      </c>
      <c r="H1521" s="5" t="str">
        <f t="shared" si="42"/>
        <v/>
      </c>
      <c r="I1521" s="5" t="str">
        <f ca="1">OFFSET('Appendix E'!$G$2,MATCH(A1521,'Appendix E'!$A$3:$A$115,0),0)</f>
        <v>No</v>
      </c>
    </row>
    <row r="1522" spans="1:9" x14ac:dyDescent="0.25">
      <c r="A1522" t="s">
        <v>1228</v>
      </c>
      <c r="B1522" t="s">
        <v>2800</v>
      </c>
      <c r="C1522" s="5" t="s">
        <v>8081</v>
      </c>
      <c r="D1522" t="s">
        <v>9418</v>
      </c>
      <c r="E1522">
        <v>5</v>
      </c>
      <c r="G1522">
        <v>0</v>
      </c>
      <c r="H1522" s="5" t="str">
        <f t="shared" si="42"/>
        <v/>
      </c>
      <c r="I1522" s="5" t="str">
        <f ca="1">OFFSET('Appendix E'!$G$2,MATCH(A1522,'Appendix E'!$A$3:$A$115,0),0)</f>
        <v>No</v>
      </c>
    </row>
    <row r="1523" spans="1:9" x14ac:dyDescent="0.25">
      <c r="A1523" t="s">
        <v>1228</v>
      </c>
      <c r="B1523" t="s">
        <v>2801</v>
      </c>
      <c r="C1523" s="5" t="s">
        <v>8082</v>
      </c>
      <c r="D1523" t="s">
        <v>9418</v>
      </c>
      <c r="E1523">
        <v>5</v>
      </c>
      <c r="G1523">
        <v>0</v>
      </c>
      <c r="H1523" s="5" t="str">
        <f t="shared" si="42"/>
        <v/>
      </c>
      <c r="I1523" s="5" t="str">
        <f ca="1">OFFSET('Appendix E'!$G$2,MATCH(A1523,'Appendix E'!$A$3:$A$115,0),0)</f>
        <v>No</v>
      </c>
    </row>
    <row r="1524" spans="1:9" x14ac:dyDescent="0.25">
      <c r="A1524" t="s">
        <v>1228</v>
      </c>
      <c r="B1524" t="s">
        <v>2802</v>
      </c>
      <c r="C1524" s="5" t="s">
        <v>8083</v>
      </c>
      <c r="D1524" t="s">
        <v>9418</v>
      </c>
      <c r="E1524">
        <v>5</v>
      </c>
      <c r="G1524">
        <v>0</v>
      </c>
      <c r="H1524" s="5" t="str">
        <f t="shared" si="42"/>
        <v/>
      </c>
      <c r="I1524" s="5" t="str">
        <f ca="1">OFFSET('Appendix E'!$G$2,MATCH(A1524,'Appendix E'!$A$3:$A$115,0),0)</f>
        <v>No</v>
      </c>
    </row>
    <row r="1525" spans="1:9" x14ac:dyDescent="0.25">
      <c r="A1525" t="s">
        <v>1228</v>
      </c>
      <c r="B1525" t="s">
        <v>2803</v>
      </c>
      <c r="C1525" s="5" t="s">
        <v>8084</v>
      </c>
      <c r="D1525" t="s">
        <v>9418</v>
      </c>
      <c r="E1525">
        <v>5</v>
      </c>
      <c r="G1525">
        <v>0</v>
      </c>
      <c r="H1525" s="5" t="str">
        <f t="shared" si="42"/>
        <v/>
      </c>
      <c r="I1525" s="5" t="str">
        <f ca="1">OFFSET('Appendix E'!$G$2,MATCH(A1525,'Appendix E'!$A$3:$A$115,0),0)</f>
        <v>No</v>
      </c>
    </row>
    <row r="1526" spans="1:9" x14ac:dyDescent="0.25">
      <c r="A1526" t="s">
        <v>1228</v>
      </c>
      <c r="B1526" t="s">
        <v>2804</v>
      </c>
      <c r="C1526" s="5" t="s">
        <v>8085</v>
      </c>
      <c r="D1526" t="s">
        <v>9418</v>
      </c>
      <c r="E1526">
        <v>5</v>
      </c>
      <c r="G1526">
        <v>0</v>
      </c>
      <c r="H1526" s="5" t="str">
        <f t="shared" si="42"/>
        <v/>
      </c>
      <c r="I1526" s="5" t="str">
        <f ca="1">OFFSET('Appendix E'!$G$2,MATCH(A1526,'Appendix E'!$A$3:$A$115,0),0)</f>
        <v>No</v>
      </c>
    </row>
    <row r="1527" spans="1:9" x14ac:dyDescent="0.25">
      <c r="A1527" t="s">
        <v>1228</v>
      </c>
      <c r="B1527" t="s">
        <v>2805</v>
      </c>
      <c r="C1527" s="5" t="s">
        <v>8086</v>
      </c>
      <c r="D1527" t="s">
        <v>9418</v>
      </c>
      <c r="E1527">
        <v>5</v>
      </c>
      <c r="G1527">
        <v>0</v>
      </c>
      <c r="H1527" s="5" t="str">
        <f t="shared" si="42"/>
        <v/>
      </c>
      <c r="I1527" s="5" t="str">
        <f ca="1">OFFSET('Appendix E'!$G$2,MATCH(A1527,'Appendix E'!$A$3:$A$115,0),0)</f>
        <v>No</v>
      </c>
    </row>
    <row r="1528" spans="1:9" x14ac:dyDescent="0.25">
      <c r="A1528" t="s">
        <v>1228</v>
      </c>
      <c r="B1528" t="s">
        <v>2806</v>
      </c>
      <c r="C1528" s="5" t="s">
        <v>8087</v>
      </c>
      <c r="D1528" t="s">
        <v>9418</v>
      </c>
      <c r="E1528">
        <v>5</v>
      </c>
      <c r="G1528">
        <v>0</v>
      </c>
      <c r="H1528" s="5" t="str">
        <f t="shared" si="42"/>
        <v/>
      </c>
      <c r="I1528" s="5" t="str">
        <f ca="1">OFFSET('Appendix E'!$G$2,MATCH(A1528,'Appendix E'!$A$3:$A$115,0),0)</f>
        <v>No</v>
      </c>
    </row>
    <row r="1529" spans="1:9" x14ac:dyDescent="0.25">
      <c r="A1529" t="s">
        <v>1228</v>
      </c>
      <c r="B1529" t="s">
        <v>2807</v>
      </c>
      <c r="C1529" s="5" t="s">
        <v>8088</v>
      </c>
      <c r="D1529" t="s">
        <v>9418</v>
      </c>
      <c r="E1529">
        <v>5</v>
      </c>
      <c r="G1529">
        <v>0</v>
      </c>
      <c r="H1529" s="5" t="str">
        <f t="shared" si="42"/>
        <v/>
      </c>
      <c r="I1529" s="5" t="str">
        <f ca="1">OFFSET('Appendix E'!$G$2,MATCH(A1529,'Appendix E'!$A$3:$A$115,0),0)</f>
        <v>No</v>
      </c>
    </row>
    <row r="1530" spans="1:9" x14ac:dyDescent="0.25">
      <c r="A1530" t="s">
        <v>1228</v>
      </c>
      <c r="B1530" t="s">
        <v>2808</v>
      </c>
      <c r="C1530" s="5" t="s">
        <v>8089</v>
      </c>
      <c r="D1530" t="s">
        <v>9418</v>
      </c>
      <c r="E1530">
        <v>5</v>
      </c>
      <c r="G1530">
        <v>0</v>
      </c>
      <c r="H1530" s="5" t="str">
        <f t="shared" si="42"/>
        <v/>
      </c>
      <c r="I1530" s="5" t="str">
        <f ca="1">OFFSET('Appendix E'!$G$2,MATCH(A1530,'Appendix E'!$A$3:$A$115,0),0)</f>
        <v>No</v>
      </c>
    </row>
    <row r="1531" spans="1:9" x14ac:dyDescent="0.25">
      <c r="A1531" t="s">
        <v>1228</v>
      </c>
      <c r="B1531" t="s">
        <v>2809</v>
      </c>
      <c r="C1531" s="5" t="s">
        <v>8090</v>
      </c>
      <c r="D1531" t="s">
        <v>9418</v>
      </c>
      <c r="E1531">
        <v>5</v>
      </c>
      <c r="G1531">
        <v>0</v>
      </c>
      <c r="H1531" s="5" t="str">
        <f t="shared" si="42"/>
        <v/>
      </c>
      <c r="I1531" s="5" t="str">
        <f ca="1">OFFSET('Appendix E'!$G$2,MATCH(A1531,'Appendix E'!$A$3:$A$115,0),0)</f>
        <v>No</v>
      </c>
    </row>
    <row r="1532" spans="1:9" x14ac:dyDescent="0.25">
      <c r="A1532" t="s">
        <v>1228</v>
      </c>
      <c r="B1532" t="s">
        <v>2810</v>
      </c>
      <c r="C1532" s="5" t="s">
        <v>8091</v>
      </c>
      <c r="D1532" t="s">
        <v>9418</v>
      </c>
      <c r="E1532">
        <v>5</v>
      </c>
      <c r="G1532">
        <v>0</v>
      </c>
      <c r="H1532" s="5" t="str">
        <f t="shared" si="42"/>
        <v/>
      </c>
      <c r="I1532" s="5" t="str">
        <f ca="1">OFFSET('Appendix E'!$G$2,MATCH(A1532,'Appendix E'!$A$3:$A$115,0),0)</f>
        <v>No</v>
      </c>
    </row>
    <row r="1533" spans="1:9" x14ac:dyDescent="0.25">
      <c r="A1533" t="s">
        <v>1228</v>
      </c>
      <c r="B1533" t="s">
        <v>2811</v>
      </c>
      <c r="C1533" s="5" t="s">
        <v>8092</v>
      </c>
      <c r="D1533" t="s">
        <v>9418</v>
      </c>
      <c r="E1533">
        <v>5</v>
      </c>
      <c r="G1533">
        <v>0</v>
      </c>
      <c r="H1533" s="5" t="str">
        <f t="shared" si="42"/>
        <v/>
      </c>
      <c r="I1533" s="5" t="str">
        <f ca="1">OFFSET('Appendix E'!$G$2,MATCH(A1533,'Appendix E'!$A$3:$A$115,0),0)</f>
        <v>No</v>
      </c>
    </row>
    <row r="1534" spans="1:9" x14ac:dyDescent="0.25">
      <c r="A1534" t="s">
        <v>1228</v>
      </c>
      <c r="B1534" t="s">
        <v>2812</v>
      </c>
      <c r="C1534" s="5" t="s">
        <v>8093</v>
      </c>
      <c r="D1534" t="s">
        <v>9418</v>
      </c>
      <c r="E1534">
        <v>5</v>
      </c>
      <c r="G1534">
        <v>0</v>
      </c>
      <c r="H1534" s="5" t="str">
        <f t="shared" si="42"/>
        <v/>
      </c>
      <c r="I1534" s="5" t="str">
        <f ca="1">OFFSET('Appendix E'!$G$2,MATCH(A1534,'Appendix E'!$A$3:$A$115,0),0)</f>
        <v>No</v>
      </c>
    </row>
    <row r="1535" spans="1:9" x14ac:dyDescent="0.25">
      <c r="A1535" t="s">
        <v>1228</v>
      </c>
      <c r="B1535" t="s">
        <v>2813</v>
      </c>
      <c r="C1535" s="5" t="s">
        <v>8094</v>
      </c>
      <c r="D1535" t="s">
        <v>9418</v>
      </c>
      <c r="E1535">
        <v>5</v>
      </c>
      <c r="G1535">
        <v>0</v>
      </c>
      <c r="H1535" s="5" t="str">
        <f t="shared" si="42"/>
        <v/>
      </c>
      <c r="I1535" s="5" t="str">
        <f ca="1">OFFSET('Appendix E'!$G$2,MATCH(A1535,'Appendix E'!$A$3:$A$115,0),0)</f>
        <v>No</v>
      </c>
    </row>
    <row r="1536" spans="1:9" x14ac:dyDescent="0.25">
      <c r="A1536" t="s">
        <v>1228</v>
      </c>
      <c r="B1536" t="s">
        <v>2814</v>
      </c>
      <c r="C1536" s="5" t="s">
        <v>8095</v>
      </c>
      <c r="D1536" t="s">
        <v>9418</v>
      </c>
      <c r="E1536">
        <v>5</v>
      </c>
      <c r="G1536">
        <v>0</v>
      </c>
      <c r="H1536" s="5" t="str">
        <f t="shared" si="42"/>
        <v/>
      </c>
      <c r="I1536" s="5" t="str">
        <f ca="1">OFFSET('Appendix E'!$G$2,MATCH(A1536,'Appendix E'!$A$3:$A$115,0),0)</f>
        <v>No</v>
      </c>
    </row>
    <row r="1537" spans="1:9" x14ac:dyDescent="0.25">
      <c r="A1537" t="s">
        <v>1228</v>
      </c>
      <c r="B1537" t="s">
        <v>2815</v>
      </c>
      <c r="C1537" s="5" t="s">
        <v>8096</v>
      </c>
      <c r="D1537" t="s">
        <v>9418</v>
      </c>
      <c r="E1537">
        <v>5</v>
      </c>
      <c r="G1537">
        <v>0</v>
      </c>
      <c r="H1537" s="5" t="str">
        <f t="shared" si="42"/>
        <v/>
      </c>
      <c r="I1537" s="5" t="str">
        <f ca="1">OFFSET('Appendix E'!$G$2,MATCH(A1537,'Appendix E'!$A$3:$A$115,0),0)</f>
        <v>No</v>
      </c>
    </row>
    <row r="1538" spans="1:9" x14ac:dyDescent="0.25">
      <c r="A1538" t="s">
        <v>1228</v>
      </c>
      <c r="B1538" t="s">
        <v>2816</v>
      </c>
      <c r="C1538" s="5" t="s">
        <v>8097</v>
      </c>
      <c r="D1538" t="s">
        <v>9418</v>
      </c>
      <c r="E1538">
        <v>5</v>
      </c>
      <c r="G1538">
        <v>0</v>
      </c>
      <c r="H1538" s="5" t="str">
        <f t="shared" si="42"/>
        <v/>
      </c>
      <c r="I1538" s="5" t="str">
        <f ca="1">OFFSET('Appendix E'!$G$2,MATCH(A1538,'Appendix E'!$A$3:$A$115,0),0)</f>
        <v>No</v>
      </c>
    </row>
    <row r="1539" spans="1:9" x14ac:dyDescent="0.25">
      <c r="A1539" t="s">
        <v>1228</v>
      </c>
      <c r="B1539" t="s">
        <v>2817</v>
      </c>
      <c r="C1539" s="5" t="s">
        <v>8098</v>
      </c>
      <c r="D1539" t="s">
        <v>9418</v>
      </c>
      <c r="E1539">
        <v>5</v>
      </c>
      <c r="G1539">
        <v>0</v>
      </c>
      <c r="H1539" s="5" t="str">
        <f t="shared" si="42"/>
        <v/>
      </c>
      <c r="I1539" s="5" t="str">
        <f ca="1">OFFSET('Appendix E'!$G$2,MATCH(A1539,'Appendix E'!$A$3:$A$115,0),0)</f>
        <v>No</v>
      </c>
    </row>
    <row r="1540" spans="1:9" x14ac:dyDescent="0.25">
      <c r="A1540" t="s">
        <v>1228</v>
      </c>
      <c r="B1540" t="s">
        <v>2818</v>
      </c>
      <c r="C1540" s="5" t="s">
        <v>8099</v>
      </c>
      <c r="D1540" t="s">
        <v>9418</v>
      </c>
      <c r="E1540">
        <v>5</v>
      </c>
      <c r="G1540">
        <v>0</v>
      </c>
      <c r="H1540" s="5" t="str">
        <f t="shared" ref="H1540:H1603" si="43">IF(F1540&lt;&gt;"",1,"")</f>
        <v/>
      </c>
      <c r="I1540" s="5" t="str">
        <f ca="1">OFFSET('Appendix E'!$G$2,MATCH(A1540,'Appendix E'!$A$3:$A$115,0),0)</f>
        <v>No</v>
      </c>
    </row>
    <row r="1541" spans="1:9" x14ac:dyDescent="0.25">
      <c r="A1541" t="s">
        <v>1228</v>
      </c>
      <c r="B1541" t="s">
        <v>2819</v>
      </c>
      <c r="C1541" s="5" t="s">
        <v>8100</v>
      </c>
      <c r="D1541" t="s">
        <v>9418</v>
      </c>
      <c r="E1541">
        <v>5</v>
      </c>
      <c r="G1541">
        <v>0</v>
      </c>
      <c r="H1541" s="5" t="str">
        <f t="shared" si="43"/>
        <v/>
      </c>
      <c r="I1541" s="5" t="str">
        <f ca="1">OFFSET('Appendix E'!$G$2,MATCH(A1541,'Appendix E'!$A$3:$A$115,0),0)</f>
        <v>No</v>
      </c>
    </row>
    <row r="1542" spans="1:9" x14ac:dyDescent="0.25">
      <c r="A1542" t="s">
        <v>1228</v>
      </c>
      <c r="B1542" t="s">
        <v>2820</v>
      </c>
      <c r="C1542" s="5" t="s">
        <v>8101</v>
      </c>
      <c r="D1542" t="s">
        <v>9418</v>
      </c>
      <c r="E1542">
        <v>5</v>
      </c>
      <c r="G1542">
        <v>0</v>
      </c>
      <c r="H1542" s="5" t="str">
        <f t="shared" si="43"/>
        <v/>
      </c>
      <c r="I1542" s="5" t="str">
        <f ca="1">OFFSET('Appendix E'!$G$2,MATCH(A1542,'Appendix E'!$A$3:$A$115,0),0)</f>
        <v>No</v>
      </c>
    </row>
    <row r="1543" spans="1:9" x14ac:dyDescent="0.25">
      <c r="A1543" t="s">
        <v>1228</v>
      </c>
      <c r="B1543" t="s">
        <v>2821</v>
      </c>
      <c r="C1543" s="5" t="s">
        <v>8102</v>
      </c>
      <c r="D1543" t="s">
        <v>9418</v>
      </c>
      <c r="E1543">
        <v>5</v>
      </c>
      <c r="G1543">
        <v>0</v>
      </c>
      <c r="H1543" s="5" t="str">
        <f t="shared" si="43"/>
        <v/>
      </c>
      <c r="I1543" s="5" t="str">
        <f ca="1">OFFSET('Appendix E'!$G$2,MATCH(A1543,'Appendix E'!$A$3:$A$115,0),0)</f>
        <v>No</v>
      </c>
    </row>
    <row r="1544" spans="1:9" x14ac:dyDescent="0.25">
      <c r="A1544" t="s">
        <v>1228</v>
      </c>
      <c r="B1544" t="s">
        <v>2822</v>
      </c>
      <c r="C1544" s="5" t="s">
        <v>8103</v>
      </c>
      <c r="D1544" t="s">
        <v>9418</v>
      </c>
      <c r="E1544">
        <v>5</v>
      </c>
      <c r="G1544">
        <v>0</v>
      </c>
      <c r="H1544" s="5" t="str">
        <f t="shared" si="43"/>
        <v/>
      </c>
      <c r="I1544" s="5" t="str">
        <f ca="1">OFFSET('Appendix E'!$G$2,MATCH(A1544,'Appendix E'!$A$3:$A$115,0),0)</f>
        <v>No</v>
      </c>
    </row>
    <row r="1545" spans="1:9" x14ac:dyDescent="0.25">
      <c r="A1545" t="s">
        <v>1228</v>
      </c>
      <c r="B1545" t="s">
        <v>2823</v>
      </c>
      <c r="C1545" s="5" t="s">
        <v>8104</v>
      </c>
      <c r="D1545" t="s">
        <v>9418</v>
      </c>
      <c r="E1545">
        <v>5</v>
      </c>
      <c r="G1545">
        <v>0</v>
      </c>
      <c r="H1545" s="5" t="str">
        <f t="shared" si="43"/>
        <v/>
      </c>
      <c r="I1545" s="5" t="str">
        <f ca="1">OFFSET('Appendix E'!$G$2,MATCH(A1545,'Appendix E'!$A$3:$A$115,0),0)</f>
        <v>No</v>
      </c>
    </row>
    <row r="1546" spans="1:9" x14ac:dyDescent="0.25">
      <c r="A1546" t="s">
        <v>1228</v>
      </c>
      <c r="B1546" t="s">
        <v>2824</v>
      </c>
      <c r="C1546" s="5" t="s">
        <v>8105</v>
      </c>
      <c r="D1546" t="s">
        <v>9418</v>
      </c>
      <c r="E1546">
        <v>5</v>
      </c>
      <c r="G1546">
        <v>0</v>
      </c>
      <c r="H1546" s="5" t="str">
        <f t="shared" si="43"/>
        <v/>
      </c>
      <c r="I1546" s="5" t="str">
        <f ca="1">OFFSET('Appendix E'!$G$2,MATCH(A1546,'Appendix E'!$A$3:$A$115,0),0)</f>
        <v>No</v>
      </c>
    </row>
    <row r="1547" spans="1:9" x14ac:dyDescent="0.25">
      <c r="A1547" t="s">
        <v>1228</v>
      </c>
      <c r="B1547" t="s">
        <v>2825</v>
      </c>
      <c r="C1547" s="5" t="s">
        <v>8106</v>
      </c>
      <c r="D1547" t="s">
        <v>9418</v>
      </c>
      <c r="E1547">
        <v>5</v>
      </c>
      <c r="G1547">
        <v>0</v>
      </c>
      <c r="H1547" s="5" t="str">
        <f t="shared" si="43"/>
        <v/>
      </c>
      <c r="I1547" s="5" t="str">
        <f ca="1">OFFSET('Appendix E'!$G$2,MATCH(A1547,'Appendix E'!$A$3:$A$115,0),0)</f>
        <v>No</v>
      </c>
    </row>
    <row r="1548" spans="1:9" x14ac:dyDescent="0.25">
      <c r="A1548" t="s">
        <v>1228</v>
      </c>
      <c r="B1548" t="s">
        <v>2826</v>
      </c>
      <c r="C1548" s="5" t="s">
        <v>8107</v>
      </c>
      <c r="D1548" t="s">
        <v>9418</v>
      </c>
      <c r="E1548">
        <v>5</v>
      </c>
      <c r="G1548">
        <v>0</v>
      </c>
      <c r="H1548" s="5" t="str">
        <f t="shared" si="43"/>
        <v/>
      </c>
      <c r="I1548" s="5" t="str">
        <f ca="1">OFFSET('Appendix E'!$G$2,MATCH(A1548,'Appendix E'!$A$3:$A$115,0),0)</f>
        <v>No</v>
      </c>
    </row>
    <row r="1549" spans="1:9" x14ac:dyDescent="0.25">
      <c r="A1549" t="s">
        <v>1228</v>
      </c>
      <c r="B1549" t="s">
        <v>2827</v>
      </c>
      <c r="C1549" s="5" t="s">
        <v>8108</v>
      </c>
      <c r="D1549" t="s">
        <v>9418</v>
      </c>
      <c r="E1549">
        <v>5</v>
      </c>
      <c r="G1549">
        <v>0</v>
      </c>
      <c r="H1549" s="5" t="str">
        <f t="shared" si="43"/>
        <v/>
      </c>
      <c r="I1549" s="5" t="str">
        <f ca="1">OFFSET('Appendix E'!$G$2,MATCH(A1549,'Appendix E'!$A$3:$A$115,0),0)</f>
        <v>No</v>
      </c>
    </row>
    <row r="1550" spans="1:9" x14ac:dyDescent="0.25">
      <c r="A1550" t="s">
        <v>1228</v>
      </c>
      <c r="B1550" t="s">
        <v>2828</v>
      </c>
      <c r="C1550" s="5" t="s">
        <v>8109</v>
      </c>
      <c r="D1550" t="s">
        <v>9418</v>
      </c>
      <c r="E1550">
        <v>5</v>
      </c>
      <c r="G1550">
        <v>0</v>
      </c>
      <c r="H1550" s="5" t="str">
        <f t="shared" si="43"/>
        <v/>
      </c>
      <c r="I1550" s="5" t="str">
        <f ca="1">OFFSET('Appendix E'!$G$2,MATCH(A1550,'Appendix E'!$A$3:$A$115,0),0)</f>
        <v>No</v>
      </c>
    </row>
    <row r="1551" spans="1:9" x14ac:dyDescent="0.25">
      <c r="A1551" t="s">
        <v>1228</v>
      </c>
      <c r="B1551" t="s">
        <v>2829</v>
      </c>
      <c r="C1551" s="5" t="s">
        <v>8110</v>
      </c>
      <c r="D1551" t="s">
        <v>9418</v>
      </c>
      <c r="E1551">
        <v>5</v>
      </c>
      <c r="G1551">
        <v>0</v>
      </c>
      <c r="H1551" s="5" t="str">
        <f t="shared" si="43"/>
        <v/>
      </c>
      <c r="I1551" s="5" t="str">
        <f ca="1">OFFSET('Appendix E'!$G$2,MATCH(A1551,'Appendix E'!$A$3:$A$115,0),0)</f>
        <v>No</v>
      </c>
    </row>
    <row r="1552" spans="1:9" x14ac:dyDescent="0.25">
      <c r="A1552" t="s">
        <v>1228</v>
      </c>
      <c r="B1552" t="s">
        <v>2830</v>
      </c>
      <c r="C1552" s="5" t="s">
        <v>8111</v>
      </c>
      <c r="D1552" t="s">
        <v>9418</v>
      </c>
      <c r="E1552">
        <v>5</v>
      </c>
      <c r="G1552">
        <v>0</v>
      </c>
      <c r="H1552" s="5" t="str">
        <f t="shared" si="43"/>
        <v/>
      </c>
      <c r="I1552" s="5" t="str">
        <f ca="1">OFFSET('Appendix E'!$G$2,MATCH(A1552,'Appendix E'!$A$3:$A$115,0),0)</f>
        <v>No</v>
      </c>
    </row>
    <row r="1553" spans="1:9" x14ac:dyDescent="0.25">
      <c r="A1553" t="s">
        <v>1228</v>
      </c>
      <c r="B1553" t="s">
        <v>2831</v>
      </c>
      <c r="C1553" s="5" t="s">
        <v>8112</v>
      </c>
      <c r="D1553" t="s">
        <v>9418</v>
      </c>
      <c r="E1553">
        <v>5</v>
      </c>
      <c r="G1553">
        <v>0</v>
      </c>
      <c r="H1553" s="5" t="str">
        <f t="shared" si="43"/>
        <v/>
      </c>
      <c r="I1553" s="5" t="str">
        <f ca="1">OFFSET('Appendix E'!$G$2,MATCH(A1553,'Appendix E'!$A$3:$A$115,0),0)</f>
        <v>No</v>
      </c>
    </row>
    <row r="1554" spans="1:9" x14ac:dyDescent="0.25">
      <c r="A1554" t="s">
        <v>1228</v>
      </c>
      <c r="B1554" t="s">
        <v>2832</v>
      </c>
      <c r="C1554" s="5" t="s">
        <v>8113</v>
      </c>
      <c r="D1554" t="s">
        <v>9418</v>
      </c>
      <c r="E1554">
        <v>5</v>
      </c>
      <c r="G1554">
        <v>0</v>
      </c>
      <c r="H1554" s="5" t="str">
        <f t="shared" si="43"/>
        <v/>
      </c>
      <c r="I1554" s="5" t="str">
        <f ca="1">OFFSET('Appendix E'!$G$2,MATCH(A1554,'Appendix E'!$A$3:$A$115,0),0)</f>
        <v>No</v>
      </c>
    </row>
    <row r="1555" spans="1:9" x14ac:dyDescent="0.25">
      <c r="A1555" t="s">
        <v>1228</v>
      </c>
      <c r="B1555" t="s">
        <v>2833</v>
      </c>
      <c r="C1555" s="5" t="s">
        <v>8114</v>
      </c>
      <c r="D1555" t="s">
        <v>9418</v>
      </c>
      <c r="E1555">
        <v>5</v>
      </c>
      <c r="G1555">
        <v>0</v>
      </c>
      <c r="H1555" s="5" t="str">
        <f t="shared" si="43"/>
        <v/>
      </c>
      <c r="I1555" s="5" t="str">
        <f ca="1">OFFSET('Appendix E'!$G$2,MATCH(A1555,'Appendix E'!$A$3:$A$115,0),0)</f>
        <v>No</v>
      </c>
    </row>
    <row r="1556" spans="1:9" x14ac:dyDescent="0.25">
      <c r="A1556" t="s">
        <v>1228</v>
      </c>
      <c r="B1556" t="s">
        <v>2834</v>
      </c>
      <c r="C1556" s="5" t="s">
        <v>8115</v>
      </c>
      <c r="D1556" t="s">
        <v>9418</v>
      </c>
      <c r="E1556">
        <v>5</v>
      </c>
      <c r="G1556">
        <v>0</v>
      </c>
      <c r="H1556" s="5" t="str">
        <f t="shared" si="43"/>
        <v/>
      </c>
      <c r="I1556" s="5" t="str">
        <f ca="1">OFFSET('Appendix E'!$G$2,MATCH(A1556,'Appendix E'!$A$3:$A$115,0),0)</f>
        <v>No</v>
      </c>
    </row>
    <row r="1557" spans="1:9" x14ac:dyDescent="0.25">
      <c r="A1557" t="s">
        <v>1228</v>
      </c>
      <c r="B1557" t="s">
        <v>2835</v>
      </c>
      <c r="C1557" s="5" t="s">
        <v>8116</v>
      </c>
      <c r="D1557" t="s">
        <v>9418</v>
      </c>
      <c r="E1557">
        <v>5</v>
      </c>
      <c r="G1557">
        <v>0</v>
      </c>
      <c r="H1557" s="5" t="str">
        <f t="shared" si="43"/>
        <v/>
      </c>
      <c r="I1557" s="5" t="str">
        <f ca="1">OFFSET('Appendix E'!$G$2,MATCH(A1557,'Appendix E'!$A$3:$A$115,0),0)</f>
        <v>No</v>
      </c>
    </row>
    <row r="1558" spans="1:9" x14ac:dyDescent="0.25">
      <c r="A1558" t="s">
        <v>1228</v>
      </c>
      <c r="B1558" t="s">
        <v>2836</v>
      </c>
      <c r="C1558" s="5" t="s">
        <v>8117</v>
      </c>
      <c r="D1558" t="s">
        <v>9418</v>
      </c>
      <c r="E1558">
        <v>5</v>
      </c>
      <c r="G1558">
        <v>0</v>
      </c>
      <c r="H1558" s="5" t="str">
        <f t="shared" si="43"/>
        <v/>
      </c>
      <c r="I1558" s="5" t="str">
        <f ca="1">OFFSET('Appendix E'!$G$2,MATCH(A1558,'Appendix E'!$A$3:$A$115,0),0)</f>
        <v>No</v>
      </c>
    </row>
    <row r="1559" spans="1:9" x14ac:dyDescent="0.25">
      <c r="A1559" t="s">
        <v>1228</v>
      </c>
      <c r="B1559" t="s">
        <v>2837</v>
      </c>
      <c r="C1559" s="5" t="s">
        <v>8118</v>
      </c>
      <c r="D1559" t="s">
        <v>9418</v>
      </c>
      <c r="E1559">
        <v>5</v>
      </c>
      <c r="G1559">
        <v>0</v>
      </c>
      <c r="H1559" s="5" t="str">
        <f t="shared" si="43"/>
        <v/>
      </c>
      <c r="I1559" s="5" t="str">
        <f ca="1">OFFSET('Appendix E'!$G$2,MATCH(A1559,'Appendix E'!$A$3:$A$115,0),0)</f>
        <v>No</v>
      </c>
    </row>
    <row r="1560" spans="1:9" x14ac:dyDescent="0.25">
      <c r="A1560" t="s">
        <v>1228</v>
      </c>
      <c r="B1560" t="s">
        <v>2838</v>
      </c>
      <c r="C1560" s="5" t="s">
        <v>8119</v>
      </c>
      <c r="D1560" t="s">
        <v>9418</v>
      </c>
      <c r="E1560">
        <v>5</v>
      </c>
      <c r="G1560">
        <v>0</v>
      </c>
      <c r="H1560" s="5" t="str">
        <f t="shared" si="43"/>
        <v/>
      </c>
      <c r="I1560" s="5" t="str">
        <f ca="1">OFFSET('Appendix E'!$G$2,MATCH(A1560,'Appendix E'!$A$3:$A$115,0),0)</f>
        <v>No</v>
      </c>
    </row>
    <row r="1561" spans="1:9" x14ac:dyDescent="0.25">
      <c r="A1561" t="s">
        <v>1228</v>
      </c>
      <c r="B1561" t="s">
        <v>2839</v>
      </c>
      <c r="C1561" s="5" t="s">
        <v>8120</v>
      </c>
      <c r="D1561" t="s">
        <v>9418</v>
      </c>
      <c r="E1561">
        <v>5</v>
      </c>
      <c r="G1561">
        <v>0</v>
      </c>
      <c r="H1561" s="5" t="str">
        <f t="shared" si="43"/>
        <v/>
      </c>
      <c r="I1561" s="5" t="str">
        <f ca="1">OFFSET('Appendix E'!$G$2,MATCH(A1561,'Appendix E'!$A$3:$A$115,0),0)</f>
        <v>No</v>
      </c>
    </row>
    <row r="1562" spans="1:9" x14ac:dyDescent="0.25">
      <c r="A1562" t="s">
        <v>1228</v>
      </c>
      <c r="B1562" t="s">
        <v>2840</v>
      </c>
      <c r="C1562" s="5" t="s">
        <v>8121</v>
      </c>
      <c r="D1562" t="s">
        <v>9418</v>
      </c>
      <c r="E1562">
        <v>5</v>
      </c>
      <c r="G1562">
        <v>0</v>
      </c>
      <c r="H1562" s="5" t="str">
        <f t="shared" si="43"/>
        <v/>
      </c>
      <c r="I1562" s="5" t="str">
        <f ca="1">OFFSET('Appendix E'!$G$2,MATCH(A1562,'Appendix E'!$A$3:$A$115,0),0)</f>
        <v>No</v>
      </c>
    </row>
    <row r="1563" spans="1:9" x14ac:dyDescent="0.25">
      <c r="A1563" t="s">
        <v>1228</v>
      </c>
      <c r="B1563" t="s">
        <v>2841</v>
      </c>
      <c r="C1563" s="5" t="s">
        <v>8122</v>
      </c>
      <c r="D1563" t="s">
        <v>9418</v>
      </c>
      <c r="E1563">
        <v>5</v>
      </c>
      <c r="G1563">
        <v>0</v>
      </c>
      <c r="H1563" s="5" t="str">
        <f t="shared" si="43"/>
        <v/>
      </c>
      <c r="I1563" s="5" t="str">
        <f ca="1">OFFSET('Appendix E'!$G$2,MATCH(A1563,'Appendix E'!$A$3:$A$115,0),0)</f>
        <v>No</v>
      </c>
    </row>
    <row r="1564" spans="1:9" x14ac:dyDescent="0.25">
      <c r="A1564" t="s">
        <v>1228</v>
      </c>
      <c r="B1564" t="s">
        <v>2842</v>
      </c>
      <c r="C1564" s="5" t="s">
        <v>8123</v>
      </c>
      <c r="D1564" t="s">
        <v>9418</v>
      </c>
      <c r="E1564">
        <v>5</v>
      </c>
      <c r="G1564">
        <v>0</v>
      </c>
      <c r="H1564" s="5" t="str">
        <f t="shared" si="43"/>
        <v/>
      </c>
      <c r="I1564" s="5" t="str">
        <f ca="1">OFFSET('Appendix E'!$G$2,MATCH(A1564,'Appendix E'!$A$3:$A$115,0),0)</f>
        <v>No</v>
      </c>
    </row>
    <row r="1565" spans="1:9" x14ac:dyDescent="0.25">
      <c r="A1565" t="s">
        <v>1228</v>
      </c>
      <c r="B1565" t="s">
        <v>2843</v>
      </c>
      <c r="C1565" s="5" t="s">
        <v>8124</v>
      </c>
      <c r="D1565" t="s">
        <v>9418</v>
      </c>
      <c r="E1565">
        <v>5</v>
      </c>
      <c r="G1565">
        <v>0</v>
      </c>
      <c r="H1565" s="5" t="str">
        <f t="shared" si="43"/>
        <v/>
      </c>
      <c r="I1565" s="5" t="str">
        <f ca="1">OFFSET('Appendix E'!$G$2,MATCH(A1565,'Appendix E'!$A$3:$A$115,0),0)</f>
        <v>No</v>
      </c>
    </row>
    <row r="1566" spans="1:9" x14ac:dyDescent="0.25">
      <c r="A1566" t="s">
        <v>1228</v>
      </c>
      <c r="B1566" t="s">
        <v>2844</v>
      </c>
      <c r="C1566" s="5" t="s">
        <v>8125</v>
      </c>
      <c r="D1566" t="s">
        <v>9418</v>
      </c>
      <c r="E1566">
        <v>5</v>
      </c>
      <c r="G1566">
        <v>0</v>
      </c>
      <c r="H1566" s="5" t="str">
        <f t="shared" si="43"/>
        <v/>
      </c>
      <c r="I1566" s="5" t="str">
        <f ca="1">OFFSET('Appendix E'!$G$2,MATCH(A1566,'Appendix E'!$A$3:$A$115,0),0)</f>
        <v>No</v>
      </c>
    </row>
    <row r="1567" spans="1:9" x14ac:dyDescent="0.25">
      <c r="A1567" t="s">
        <v>1228</v>
      </c>
      <c r="B1567" t="s">
        <v>2845</v>
      </c>
      <c r="C1567" s="5" t="s">
        <v>8126</v>
      </c>
      <c r="D1567" t="s">
        <v>9418</v>
      </c>
      <c r="E1567">
        <v>5</v>
      </c>
      <c r="G1567">
        <v>0</v>
      </c>
      <c r="H1567" s="5" t="str">
        <f t="shared" si="43"/>
        <v/>
      </c>
      <c r="I1567" s="5" t="str">
        <f ca="1">OFFSET('Appendix E'!$G$2,MATCH(A1567,'Appendix E'!$A$3:$A$115,0),0)</f>
        <v>No</v>
      </c>
    </row>
    <row r="1568" spans="1:9" x14ac:dyDescent="0.25">
      <c r="A1568" t="s">
        <v>1228</v>
      </c>
      <c r="B1568" t="s">
        <v>2846</v>
      </c>
      <c r="C1568" s="5" t="s">
        <v>8127</v>
      </c>
      <c r="D1568" t="s">
        <v>9418</v>
      </c>
      <c r="E1568">
        <v>5</v>
      </c>
      <c r="G1568">
        <v>0</v>
      </c>
      <c r="H1568" s="5" t="str">
        <f t="shared" si="43"/>
        <v/>
      </c>
      <c r="I1568" s="5" t="str">
        <f ca="1">OFFSET('Appendix E'!$G$2,MATCH(A1568,'Appendix E'!$A$3:$A$115,0),0)</f>
        <v>No</v>
      </c>
    </row>
    <row r="1569" spans="1:9" x14ac:dyDescent="0.25">
      <c r="A1569" t="s">
        <v>1228</v>
      </c>
      <c r="B1569" t="s">
        <v>2847</v>
      </c>
      <c r="C1569" s="5" t="s">
        <v>8128</v>
      </c>
      <c r="D1569" t="s">
        <v>9418</v>
      </c>
      <c r="E1569">
        <v>5</v>
      </c>
      <c r="G1569">
        <v>0</v>
      </c>
      <c r="H1569" s="5" t="str">
        <f t="shared" si="43"/>
        <v/>
      </c>
      <c r="I1569" s="5" t="str">
        <f ca="1">OFFSET('Appendix E'!$G$2,MATCH(A1569,'Appendix E'!$A$3:$A$115,0),0)</f>
        <v>No</v>
      </c>
    </row>
    <row r="1570" spans="1:9" x14ac:dyDescent="0.25">
      <c r="A1570" t="s">
        <v>1228</v>
      </c>
      <c r="B1570" t="s">
        <v>2848</v>
      </c>
      <c r="C1570" s="5" t="s">
        <v>8129</v>
      </c>
      <c r="D1570" t="s">
        <v>9418</v>
      </c>
      <c r="E1570">
        <v>5</v>
      </c>
      <c r="G1570">
        <v>0</v>
      </c>
      <c r="H1570" s="5" t="str">
        <f t="shared" si="43"/>
        <v/>
      </c>
      <c r="I1570" s="5" t="str">
        <f ca="1">OFFSET('Appendix E'!$G$2,MATCH(A1570,'Appendix E'!$A$3:$A$115,0),0)</f>
        <v>No</v>
      </c>
    </row>
    <row r="1571" spans="1:9" x14ac:dyDescent="0.25">
      <c r="A1571" t="s">
        <v>1228</v>
      </c>
      <c r="B1571" t="s">
        <v>2849</v>
      </c>
      <c r="C1571" s="5" t="s">
        <v>8130</v>
      </c>
      <c r="D1571" t="s">
        <v>9418</v>
      </c>
      <c r="E1571">
        <v>5</v>
      </c>
      <c r="G1571">
        <v>0</v>
      </c>
      <c r="H1571" s="5" t="str">
        <f t="shared" si="43"/>
        <v/>
      </c>
      <c r="I1571" s="5" t="str">
        <f ca="1">OFFSET('Appendix E'!$G$2,MATCH(A1571,'Appendix E'!$A$3:$A$115,0),0)</f>
        <v>No</v>
      </c>
    </row>
    <row r="1572" spans="1:9" x14ac:dyDescent="0.25">
      <c r="A1572" t="s">
        <v>1228</v>
      </c>
      <c r="B1572" t="s">
        <v>2850</v>
      </c>
      <c r="C1572" s="5" t="s">
        <v>8131</v>
      </c>
      <c r="D1572" t="s">
        <v>9418</v>
      </c>
      <c r="E1572">
        <v>5</v>
      </c>
      <c r="G1572">
        <v>0</v>
      </c>
      <c r="H1572" s="5" t="str">
        <f t="shared" si="43"/>
        <v/>
      </c>
      <c r="I1572" s="5" t="str">
        <f ca="1">OFFSET('Appendix E'!$G$2,MATCH(A1572,'Appendix E'!$A$3:$A$115,0),0)</f>
        <v>No</v>
      </c>
    </row>
    <row r="1573" spans="1:9" x14ac:dyDescent="0.25">
      <c r="A1573" t="s">
        <v>1228</v>
      </c>
      <c r="B1573" t="s">
        <v>2851</v>
      </c>
      <c r="C1573" s="5" t="s">
        <v>8132</v>
      </c>
      <c r="D1573" t="s">
        <v>9418</v>
      </c>
      <c r="E1573">
        <v>5</v>
      </c>
      <c r="G1573">
        <v>0</v>
      </c>
      <c r="H1573" s="5" t="str">
        <f t="shared" si="43"/>
        <v/>
      </c>
      <c r="I1573" s="5" t="str">
        <f ca="1">OFFSET('Appendix E'!$G$2,MATCH(A1573,'Appendix E'!$A$3:$A$115,0),0)</f>
        <v>No</v>
      </c>
    </row>
    <row r="1574" spans="1:9" x14ac:dyDescent="0.25">
      <c r="A1574" t="s">
        <v>1228</v>
      </c>
      <c r="B1574" t="s">
        <v>2852</v>
      </c>
      <c r="C1574" s="5" t="s">
        <v>8133</v>
      </c>
      <c r="D1574" t="s">
        <v>9418</v>
      </c>
      <c r="E1574">
        <v>5</v>
      </c>
      <c r="G1574">
        <v>0</v>
      </c>
      <c r="H1574" s="5" t="str">
        <f t="shared" si="43"/>
        <v/>
      </c>
      <c r="I1574" s="5" t="str">
        <f ca="1">OFFSET('Appendix E'!$G$2,MATCH(A1574,'Appendix E'!$A$3:$A$115,0),0)</f>
        <v>No</v>
      </c>
    </row>
    <row r="1575" spans="1:9" x14ac:dyDescent="0.25">
      <c r="A1575" t="s">
        <v>1228</v>
      </c>
      <c r="B1575" t="s">
        <v>2853</v>
      </c>
      <c r="C1575" s="5" t="s">
        <v>8134</v>
      </c>
      <c r="D1575" t="s">
        <v>9418</v>
      </c>
      <c r="E1575">
        <v>5</v>
      </c>
      <c r="G1575">
        <v>0</v>
      </c>
      <c r="H1575" s="5" t="str">
        <f t="shared" si="43"/>
        <v/>
      </c>
      <c r="I1575" s="5" t="str">
        <f ca="1">OFFSET('Appendix E'!$G$2,MATCH(A1575,'Appendix E'!$A$3:$A$115,0),0)</f>
        <v>No</v>
      </c>
    </row>
    <row r="1576" spans="1:9" x14ac:dyDescent="0.25">
      <c r="A1576" t="s">
        <v>1228</v>
      </c>
      <c r="B1576" t="s">
        <v>2854</v>
      </c>
      <c r="C1576" s="5" t="s">
        <v>8135</v>
      </c>
      <c r="D1576" t="s">
        <v>9418</v>
      </c>
      <c r="E1576">
        <v>5</v>
      </c>
      <c r="G1576">
        <v>0</v>
      </c>
      <c r="H1576" s="5" t="str">
        <f t="shared" si="43"/>
        <v/>
      </c>
      <c r="I1576" s="5" t="str">
        <f ca="1">OFFSET('Appendix E'!$G$2,MATCH(A1576,'Appendix E'!$A$3:$A$115,0),0)</f>
        <v>No</v>
      </c>
    </row>
    <row r="1577" spans="1:9" x14ac:dyDescent="0.25">
      <c r="A1577" t="s">
        <v>1228</v>
      </c>
      <c r="B1577" t="s">
        <v>2855</v>
      </c>
      <c r="C1577" s="5" t="s">
        <v>8136</v>
      </c>
      <c r="D1577" t="s">
        <v>9418</v>
      </c>
      <c r="E1577">
        <v>5</v>
      </c>
      <c r="G1577">
        <v>0</v>
      </c>
      <c r="H1577" s="5" t="str">
        <f t="shared" si="43"/>
        <v/>
      </c>
      <c r="I1577" s="5" t="str">
        <f ca="1">OFFSET('Appendix E'!$G$2,MATCH(A1577,'Appendix E'!$A$3:$A$115,0),0)</f>
        <v>No</v>
      </c>
    </row>
    <row r="1578" spans="1:9" x14ac:dyDescent="0.25">
      <c r="A1578" t="s">
        <v>1228</v>
      </c>
      <c r="B1578" t="s">
        <v>2856</v>
      </c>
      <c r="C1578" s="5" t="s">
        <v>8137</v>
      </c>
      <c r="D1578" t="s">
        <v>9418</v>
      </c>
      <c r="E1578">
        <v>5</v>
      </c>
      <c r="G1578">
        <v>0</v>
      </c>
      <c r="H1578" s="5" t="str">
        <f t="shared" si="43"/>
        <v/>
      </c>
      <c r="I1578" s="5" t="str">
        <f ca="1">OFFSET('Appendix E'!$G$2,MATCH(A1578,'Appendix E'!$A$3:$A$115,0),0)</f>
        <v>No</v>
      </c>
    </row>
    <row r="1579" spans="1:9" x14ac:dyDescent="0.25">
      <c r="A1579" t="s">
        <v>1228</v>
      </c>
      <c r="B1579" t="s">
        <v>2857</v>
      </c>
      <c r="C1579" s="5" t="s">
        <v>8138</v>
      </c>
      <c r="D1579" t="s">
        <v>9418</v>
      </c>
      <c r="E1579">
        <v>5</v>
      </c>
      <c r="G1579">
        <v>0</v>
      </c>
      <c r="H1579" s="5" t="str">
        <f t="shared" si="43"/>
        <v/>
      </c>
      <c r="I1579" s="5" t="str">
        <f ca="1">OFFSET('Appendix E'!$G$2,MATCH(A1579,'Appendix E'!$A$3:$A$115,0),0)</f>
        <v>No</v>
      </c>
    </row>
    <row r="1580" spans="1:9" x14ac:dyDescent="0.25">
      <c r="A1580" t="s">
        <v>1228</v>
      </c>
      <c r="B1580" t="s">
        <v>2858</v>
      </c>
      <c r="C1580" s="5" t="s">
        <v>8139</v>
      </c>
      <c r="D1580" t="s">
        <v>9418</v>
      </c>
      <c r="E1580">
        <v>5</v>
      </c>
      <c r="G1580">
        <v>0</v>
      </c>
      <c r="H1580" s="5" t="str">
        <f t="shared" si="43"/>
        <v/>
      </c>
      <c r="I1580" s="5" t="str">
        <f ca="1">OFFSET('Appendix E'!$G$2,MATCH(A1580,'Appendix E'!$A$3:$A$115,0),0)</f>
        <v>No</v>
      </c>
    </row>
    <row r="1581" spans="1:9" x14ac:dyDescent="0.25">
      <c r="A1581" t="s">
        <v>1228</v>
      </c>
      <c r="B1581" t="s">
        <v>2859</v>
      </c>
      <c r="C1581" s="5" t="s">
        <v>8140</v>
      </c>
      <c r="D1581" t="s">
        <v>9418</v>
      </c>
      <c r="E1581">
        <v>5</v>
      </c>
      <c r="G1581">
        <v>0</v>
      </c>
      <c r="H1581" s="5" t="str">
        <f t="shared" si="43"/>
        <v/>
      </c>
      <c r="I1581" s="5" t="str">
        <f ca="1">OFFSET('Appendix E'!$G$2,MATCH(A1581,'Appendix E'!$A$3:$A$115,0),0)</f>
        <v>No</v>
      </c>
    </row>
    <row r="1582" spans="1:9" x14ac:dyDescent="0.25">
      <c r="A1582" t="s">
        <v>1228</v>
      </c>
      <c r="B1582" t="s">
        <v>2860</v>
      </c>
      <c r="C1582" s="5" t="s">
        <v>8141</v>
      </c>
      <c r="D1582" t="s">
        <v>9418</v>
      </c>
      <c r="E1582">
        <v>5</v>
      </c>
      <c r="G1582">
        <v>0</v>
      </c>
      <c r="H1582" s="5" t="str">
        <f t="shared" si="43"/>
        <v/>
      </c>
      <c r="I1582" s="5" t="str">
        <f ca="1">OFFSET('Appendix E'!$G$2,MATCH(A1582,'Appendix E'!$A$3:$A$115,0),0)</f>
        <v>No</v>
      </c>
    </row>
    <row r="1583" spans="1:9" x14ac:dyDescent="0.25">
      <c r="A1583" t="s">
        <v>1228</v>
      </c>
      <c r="B1583" t="s">
        <v>2861</v>
      </c>
      <c r="C1583" s="5" t="s">
        <v>8142</v>
      </c>
      <c r="D1583" t="s">
        <v>9418</v>
      </c>
      <c r="E1583">
        <v>5</v>
      </c>
      <c r="G1583">
        <v>0</v>
      </c>
      <c r="H1583" s="5" t="str">
        <f t="shared" si="43"/>
        <v/>
      </c>
      <c r="I1583" s="5" t="str">
        <f ca="1">OFFSET('Appendix E'!$G$2,MATCH(A1583,'Appendix E'!$A$3:$A$115,0),0)</f>
        <v>No</v>
      </c>
    </row>
    <row r="1584" spans="1:9" x14ac:dyDescent="0.25">
      <c r="A1584" t="s">
        <v>1228</v>
      </c>
      <c r="B1584" t="s">
        <v>2862</v>
      </c>
      <c r="C1584" s="5" t="s">
        <v>8143</v>
      </c>
      <c r="D1584" t="s">
        <v>9418</v>
      </c>
      <c r="E1584">
        <v>5</v>
      </c>
      <c r="G1584">
        <v>0</v>
      </c>
      <c r="H1584" s="5" t="str">
        <f t="shared" si="43"/>
        <v/>
      </c>
      <c r="I1584" s="5" t="str">
        <f ca="1">OFFSET('Appendix E'!$G$2,MATCH(A1584,'Appendix E'!$A$3:$A$115,0),0)</f>
        <v>No</v>
      </c>
    </row>
    <row r="1585" spans="1:9" x14ac:dyDescent="0.25">
      <c r="A1585" t="s">
        <v>1228</v>
      </c>
      <c r="B1585" t="s">
        <v>2863</v>
      </c>
      <c r="C1585" s="5" t="s">
        <v>8144</v>
      </c>
      <c r="D1585" t="s">
        <v>9418</v>
      </c>
      <c r="E1585">
        <v>5</v>
      </c>
      <c r="G1585">
        <v>0</v>
      </c>
      <c r="H1585" s="5" t="str">
        <f t="shared" si="43"/>
        <v/>
      </c>
      <c r="I1585" s="5" t="str">
        <f ca="1">OFFSET('Appendix E'!$G$2,MATCH(A1585,'Appendix E'!$A$3:$A$115,0),0)</f>
        <v>No</v>
      </c>
    </row>
    <row r="1586" spans="1:9" x14ac:dyDescent="0.25">
      <c r="A1586" t="s">
        <v>1228</v>
      </c>
      <c r="B1586" t="s">
        <v>2864</v>
      </c>
      <c r="C1586" s="5" t="s">
        <v>8145</v>
      </c>
      <c r="D1586" t="s">
        <v>9418</v>
      </c>
      <c r="E1586">
        <v>5</v>
      </c>
      <c r="G1586">
        <v>0</v>
      </c>
      <c r="H1586" s="5" t="str">
        <f t="shared" si="43"/>
        <v/>
      </c>
      <c r="I1586" s="5" t="str">
        <f ca="1">OFFSET('Appendix E'!$G$2,MATCH(A1586,'Appendix E'!$A$3:$A$115,0),0)</f>
        <v>No</v>
      </c>
    </row>
    <row r="1587" spans="1:9" x14ac:dyDescent="0.25">
      <c r="A1587" t="s">
        <v>1228</v>
      </c>
      <c r="B1587" t="s">
        <v>2865</v>
      </c>
      <c r="C1587" s="5" t="s">
        <v>8146</v>
      </c>
      <c r="D1587" t="s">
        <v>9418</v>
      </c>
      <c r="E1587">
        <v>5</v>
      </c>
      <c r="G1587">
        <v>0</v>
      </c>
      <c r="H1587" s="5" t="str">
        <f t="shared" si="43"/>
        <v/>
      </c>
      <c r="I1587" s="5" t="str">
        <f ca="1">OFFSET('Appendix E'!$G$2,MATCH(A1587,'Appendix E'!$A$3:$A$115,0),0)</f>
        <v>No</v>
      </c>
    </row>
    <row r="1588" spans="1:9" x14ac:dyDescent="0.25">
      <c r="A1588" t="s">
        <v>1228</v>
      </c>
      <c r="B1588" t="s">
        <v>2866</v>
      </c>
      <c r="C1588" s="5" t="s">
        <v>8147</v>
      </c>
      <c r="D1588" t="s">
        <v>9418</v>
      </c>
      <c r="E1588">
        <v>5</v>
      </c>
      <c r="G1588">
        <v>0</v>
      </c>
      <c r="H1588" s="5" t="str">
        <f t="shared" si="43"/>
        <v/>
      </c>
      <c r="I1588" s="5" t="str">
        <f ca="1">OFFSET('Appendix E'!$G$2,MATCH(A1588,'Appendix E'!$A$3:$A$115,0),0)</f>
        <v>No</v>
      </c>
    </row>
    <row r="1589" spans="1:9" x14ac:dyDescent="0.25">
      <c r="A1589" t="s">
        <v>1228</v>
      </c>
      <c r="B1589" t="s">
        <v>2867</v>
      </c>
      <c r="C1589" s="5" t="s">
        <v>8148</v>
      </c>
      <c r="D1589" t="s">
        <v>9418</v>
      </c>
      <c r="E1589">
        <v>5</v>
      </c>
      <c r="G1589">
        <v>0</v>
      </c>
      <c r="H1589" s="5" t="str">
        <f t="shared" si="43"/>
        <v/>
      </c>
      <c r="I1589" s="5" t="str">
        <f ca="1">OFFSET('Appendix E'!$G$2,MATCH(A1589,'Appendix E'!$A$3:$A$115,0),0)</f>
        <v>No</v>
      </c>
    </row>
    <row r="1590" spans="1:9" x14ac:dyDescent="0.25">
      <c r="A1590" t="s">
        <v>1228</v>
      </c>
      <c r="B1590" t="s">
        <v>2868</v>
      </c>
      <c r="C1590" s="5" t="s">
        <v>8149</v>
      </c>
      <c r="D1590" t="s">
        <v>9418</v>
      </c>
      <c r="E1590">
        <v>5</v>
      </c>
      <c r="G1590">
        <v>0</v>
      </c>
      <c r="H1590" s="5" t="str">
        <f t="shared" si="43"/>
        <v/>
      </c>
      <c r="I1590" s="5" t="str">
        <f ca="1">OFFSET('Appendix E'!$G$2,MATCH(A1590,'Appendix E'!$A$3:$A$115,0),0)</f>
        <v>No</v>
      </c>
    </row>
    <row r="1591" spans="1:9" x14ac:dyDescent="0.25">
      <c r="A1591" t="s">
        <v>1228</v>
      </c>
      <c r="B1591" t="s">
        <v>2869</v>
      </c>
      <c r="C1591" s="5" t="s">
        <v>8150</v>
      </c>
      <c r="D1591" t="s">
        <v>9418</v>
      </c>
      <c r="E1591">
        <v>5</v>
      </c>
      <c r="G1591">
        <v>0</v>
      </c>
      <c r="H1591" s="5" t="str">
        <f t="shared" si="43"/>
        <v/>
      </c>
      <c r="I1591" s="5" t="str">
        <f ca="1">OFFSET('Appendix E'!$G$2,MATCH(A1591,'Appendix E'!$A$3:$A$115,0),0)</f>
        <v>No</v>
      </c>
    </row>
    <row r="1592" spans="1:9" x14ac:dyDescent="0.25">
      <c r="A1592" t="s">
        <v>1228</v>
      </c>
      <c r="B1592" t="s">
        <v>2870</v>
      </c>
      <c r="C1592" s="5" t="s">
        <v>8151</v>
      </c>
      <c r="D1592" t="s">
        <v>9418</v>
      </c>
      <c r="E1592">
        <v>5</v>
      </c>
      <c r="G1592">
        <v>0</v>
      </c>
      <c r="H1592" s="5" t="str">
        <f t="shared" si="43"/>
        <v/>
      </c>
      <c r="I1592" s="5" t="str">
        <f ca="1">OFFSET('Appendix E'!$G$2,MATCH(A1592,'Appendix E'!$A$3:$A$115,0),0)</f>
        <v>No</v>
      </c>
    </row>
    <row r="1593" spans="1:9" x14ac:dyDescent="0.25">
      <c r="A1593" t="s">
        <v>1228</v>
      </c>
      <c r="B1593" t="s">
        <v>2871</v>
      </c>
      <c r="C1593" s="5" t="s">
        <v>8152</v>
      </c>
      <c r="D1593" t="s">
        <v>9418</v>
      </c>
      <c r="E1593">
        <v>5</v>
      </c>
      <c r="G1593">
        <v>0</v>
      </c>
      <c r="H1593" s="5" t="str">
        <f t="shared" si="43"/>
        <v/>
      </c>
      <c r="I1593" s="5" t="str">
        <f ca="1">OFFSET('Appendix E'!$G$2,MATCH(A1593,'Appendix E'!$A$3:$A$115,0),0)</f>
        <v>No</v>
      </c>
    </row>
    <row r="1594" spans="1:9" x14ac:dyDescent="0.25">
      <c r="A1594" t="s">
        <v>1228</v>
      </c>
      <c r="B1594" t="s">
        <v>2872</v>
      </c>
      <c r="C1594" s="5" t="s">
        <v>8153</v>
      </c>
      <c r="D1594" t="s">
        <v>9418</v>
      </c>
      <c r="E1594">
        <v>5</v>
      </c>
      <c r="G1594">
        <v>0</v>
      </c>
      <c r="H1594" s="5" t="str">
        <f t="shared" si="43"/>
        <v/>
      </c>
      <c r="I1594" s="5" t="str">
        <f ca="1">OFFSET('Appendix E'!$G$2,MATCH(A1594,'Appendix E'!$A$3:$A$115,0),0)</f>
        <v>No</v>
      </c>
    </row>
    <row r="1595" spans="1:9" x14ac:dyDescent="0.25">
      <c r="A1595" t="s">
        <v>1228</v>
      </c>
      <c r="B1595" t="s">
        <v>2873</v>
      </c>
      <c r="C1595" s="5" t="s">
        <v>8154</v>
      </c>
      <c r="D1595" t="s">
        <v>9418</v>
      </c>
      <c r="E1595">
        <v>5</v>
      </c>
      <c r="G1595">
        <v>0</v>
      </c>
      <c r="H1595" s="5" t="str">
        <f t="shared" si="43"/>
        <v/>
      </c>
      <c r="I1595" s="5" t="str">
        <f ca="1">OFFSET('Appendix E'!$G$2,MATCH(A1595,'Appendix E'!$A$3:$A$115,0),0)</f>
        <v>No</v>
      </c>
    </row>
    <row r="1596" spans="1:9" x14ac:dyDescent="0.25">
      <c r="A1596" t="s">
        <v>1228</v>
      </c>
      <c r="B1596" t="s">
        <v>2874</v>
      </c>
      <c r="C1596" s="5" t="s">
        <v>8155</v>
      </c>
      <c r="D1596" t="s">
        <v>9418</v>
      </c>
      <c r="E1596">
        <v>5</v>
      </c>
      <c r="G1596">
        <v>0</v>
      </c>
      <c r="H1596" s="5" t="str">
        <f t="shared" si="43"/>
        <v/>
      </c>
      <c r="I1596" s="5" t="str">
        <f ca="1">OFFSET('Appendix E'!$G$2,MATCH(A1596,'Appendix E'!$A$3:$A$115,0),0)</f>
        <v>No</v>
      </c>
    </row>
    <row r="1597" spans="1:9" x14ac:dyDescent="0.25">
      <c r="A1597" t="s">
        <v>1228</v>
      </c>
      <c r="B1597" t="s">
        <v>2875</v>
      </c>
      <c r="C1597" s="5" t="s">
        <v>8156</v>
      </c>
      <c r="D1597" t="s">
        <v>9418</v>
      </c>
      <c r="E1597">
        <v>5</v>
      </c>
      <c r="G1597">
        <v>0</v>
      </c>
      <c r="H1597" s="5" t="str">
        <f t="shared" si="43"/>
        <v/>
      </c>
      <c r="I1597" s="5" t="str">
        <f ca="1">OFFSET('Appendix E'!$G$2,MATCH(A1597,'Appendix E'!$A$3:$A$115,0),0)</f>
        <v>No</v>
      </c>
    </row>
    <row r="1598" spans="1:9" x14ac:dyDescent="0.25">
      <c r="A1598" t="s">
        <v>1228</v>
      </c>
      <c r="B1598" t="s">
        <v>2876</v>
      </c>
      <c r="C1598" s="5" t="s">
        <v>8157</v>
      </c>
      <c r="D1598" t="s">
        <v>9418</v>
      </c>
      <c r="E1598">
        <v>5</v>
      </c>
      <c r="G1598">
        <v>0</v>
      </c>
      <c r="H1598" s="5" t="str">
        <f t="shared" si="43"/>
        <v/>
      </c>
      <c r="I1598" s="5" t="str">
        <f ca="1">OFFSET('Appendix E'!$G$2,MATCH(A1598,'Appendix E'!$A$3:$A$115,0),0)</f>
        <v>No</v>
      </c>
    </row>
    <row r="1599" spans="1:9" x14ac:dyDescent="0.25">
      <c r="A1599" t="s">
        <v>1228</v>
      </c>
      <c r="B1599" t="s">
        <v>2877</v>
      </c>
      <c r="C1599" s="5" t="s">
        <v>8158</v>
      </c>
      <c r="D1599" t="s">
        <v>9418</v>
      </c>
      <c r="E1599">
        <v>5</v>
      </c>
      <c r="G1599">
        <v>0</v>
      </c>
      <c r="H1599" s="5" t="str">
        <f t="shared" si="43"/>
        <v/>
      </c>
      <c r="I1599" s="5" t="str">
        <f ca="1">OFFSET('Appendix E'!$G$2,MATCH(A1599,'Appendix E'!$A$3:$A$115,0),0)</f>
        <v>No</v>
      </c>
    </row>
    <row r="1600" spans="1:9" x14ac:dyDescent="0.25">
      <c r="A1600" t="s">
        <v>1228</v>
      </c>
      <c r="B1600" t="s">
        <v>2878</v>
      </c>
      <c r="C1600" s="5" t="s">
        <v>8159</v>
      </c>
      <c r="D1600" t="s">
        <v>9418</v>
      </c>
      <c r="E1600">
        <v>5</v>
      </c>
      <c r="G1600">
        <v>0</v>
      </c>
      <c r="H1600" s="5" t="str">
        <f t="shared" si="43"/>
        <v/>
      </c>
      <c r="I1600" s="5" t="str">
        <f ca="1">OFFSET('Appendix E'!$G$2,MATCH(A1600,'Appendix E'!$A$3:$A$115,0),0)</f>
        <v>No</v>
      </c>
    </row>
    <row r="1601" spans="1:9" x14ac:dyDescent="0.25">
      <c r="A1601" t="s">
        <v>1228</v>
      </c>
      <c r="B1601" t="s">
        <v>2879</v>
      </c>
      <c r="C1601" s="5" t="s">
        <v>8160</v>
      </c>
      <c r="D1601" t="s">
        <v>9418</v>
      </c>
      <c r="E1601">
        <v>5</v>
      </c>
      <c r="G1601">
        <v>0</v>
      </c>
      <c r="H1601" s="5" t="str">
        <f t="shared" si="43"/>
        <v/>
      </c>
      <c r="I1601" s="5" t="str">
        <f ca="1">OFFSET('Appendix E'!$G$2,MATCH(A1601,'Appendix E'!$A$3:$A$115,0),0)</f>
        <v>No</v>
      </c>
    </row>
    <row r="1602" spans="1:9" x14ac:dyDescent="0.25">
      <c r="A1602" t="s">
        <v>1228</v>
      </c>
      <c r="B1602" t="s">
        <v>2880</v>
      </c>
      <c r="C1602" s="5" t="s">
        <v>8161</v>
      </c>
      <c r="D1602" t="s">
        <v>9418</v>
      </c>
      <c r="E1602">
        <v>5</v>
      </c>
      <c r="G1602">
        <v>0</v>
      </c>
      <c r="H1602" s="5" t="str">
        <f t="shared" si="43"/>
        <v/>
      </c>
      <c r="I1602" s="5" t="str">
        <f ca="1">OFFSET('Appendix E'!$G$2,MATCH(A1602,'Appendix E'!$A$3:$A$115,0),0)</f>
        <v>No</v>
      </c>
    </row>
    <row r="1603" spans="1:9" x14ac:dyDescent="0.25">
      <c r="A1603" t="s">
        <v>1228</v>
      </c>
      <c r="B1603" t="s">
        <v>2881</v>
      </c>
      <c r="C1603" s="5" t="s">
        <v>8162</v>
      </c>
      <c r="D1603" t="s">
        <v>9418</v>
      </c>
      <c r="E1603">
        <v>5</v>
      </c>
      <c r="G1603">
        <v>0</v>
      </c>
      <c r="H1603" s="5" t="str">
        <f t="shared" si="43"/>
        <v/>
      </c>
      <c r="I1603" s="5" t="str">
        <f ca="1">OFFSET('Appendix E'!$G$2,MATCH(A1603,'Appendix E'!$A$3:$A$115,0),0)</f>
        <v>No</v>
      </c>
    </row>
    <row r="1604" spans="1:9" x14ac:dyDescent="0.25">
      <c r="A1604" t="s">
        <v>1228</v>
      </c>
      <c r="B1604" t="s">
        <v>2882</v>
      </c>
      <c r="C1604" s="5" t="s">
        <v>8163</v>
      </c>
      <c r="D1604" t="s">
        <v>9418</v>
      </c>
      <c r="E1604">
        <v>5</v>
      </c>
      <c r="G1604">
        <v>0</v>
      </c>
      <c r="H1604" s="5" t="str">
        <f t="shared" ref="H1604:H1667" si="44">IF(F1604&lt;&gt;"",1,"")</f>
        <v/>
      </c>
      <c r="I1604" s="5" t="str">
        <f ca="1">OFFSET('Appendix E'!$G$2,MATCH(A1604,'Appendix E'!$A$3:$A$115,0),0)</f>
        <v>No</v>
      </c>
    </row>
    <row r="1605" spans="1:9" x14ac:dyDescent="0.25">
      <c r="A1605" t="s">
        <v>1228</v>
      </c>
      <c r="B1605" t="s">
        <v>2883</v>
      </c>
      <c r="C1605" s="5" t="s">
        <v>8164</v>
      </c>
      <c r="D1605" t="s">
        <v>9418</v>
      </c>
      <c r="E1605">
        <v>5</v>
      </c>
      <c r="G1605">
        <v>0</v>
      </c>
      <c r="H1605" s="5" t="str">
        <f t="shared" si="44"/>
        <v/>
      </c>
      <c r="I1605" s="5" t="str">
        <f ca="1">OFFSET('Appendix E'!$G$2,MATCH(A1605,'Appendix E'!$A$3:$A$115,0),0)</f>
        <v>No</v>
      </c>
    </row>
    <row r="1606" spans="1:9" x14ac:dyDescent="0.25">
      <c r="A1606" t="s">
        <v>1228</v>
      </c>
      <c r="B1606" t="s">
        <v>2884</v>
      </c>
      <c r="C1606" s="5" t="s">
        <v>8165</v>
      </c>
      <c r="D1606" t="s">
        <v>9418</v>
      </c>
      <c r="E1606">
        <v>5</v>
      </c>
      <c r="G1606">
        <v>0</v>
      </c>
      <c r="H1606" s="5" t="str">
        <f t="shared" si="44"/>
        <v/>
      </c>
      <c r="I1606" s="5" t="str">
        <f ca="1">OFFSET('Appendix E'!$G$2,MATCH(A1606,'Appendix E'!$A$3:$A$115,0),0)</f>
        <v>No</v>
      </c>
    </row>
    <row r="1607" spans="1:9" x14ac:dyDescent="0.25">
      <c r="A1607" t="s">
        <v>1228</v>
      </c>
      <c r="B1607" t="s">
        <v>2885</v>
      </c>
      <c r="C1607" s="5" t="s">
        <v>8166</v>
      </c>
      <c r="D1607" t="s">
        <v>9418</v>
      </c>
      <c r="E1607">
        <v>5</v>
      </c>
      <c r="G1607">
        <v>0</v>
      </c>
      <c r="H1607" s="5" t="str">
        <f t="shared" si="44"/>
        <v/>
      </c>
      <c r="I1607" s="5" t="str">
        <f ca="1">OFFSET('Appendix E'!$G$2,MATCH(A1607,'Appendix E'!$A$3:$A$115,0),0)</f>
        <v>No</v>
      </c>
    </row>
    <row r="1608" spans="1:9" x14ac:dyDescent="0.25">
      <c r="A1608" t="s">
        <v>1228</v>
      </c>
      <c r="B1608" t="s">
        <v>2886</v>
      </c>
      <c r="C1608" s="5" t="s">
        <v>8167</v>
      </c>
      <c r="D1608" t="s">
        <v>9418</v>
      </c>
      <c r="E1608">
        <v>5</v>
      </c>
      <c r="G1608">
        <v>0</v>
      </c>
      <c r="H1608" s="5" t="str">
        <f t="shared" si="44"/>
        <v/>
      </c>
      <c r="I1608" s="5" t="str">
        <f ca="1">OFFSET('Appendix E'!$G$2,MATCH(A1608,'Appendix E'!$A$3:$A$115,0),0)</f>
        <v>No</v>
      </c>
    </row>
    <row r="1609" spans="1:9" x14ac:dyDescent="0.25">
      <c r="A1609" t="s">
        <v>1228</v>
      </c>
      <c r="B1609" t="s">
        <v>2887</v>
      </c>
      <c r="C1609" s="5" t="s">
        <v>8168</v>
      </c>
      <c r="D1609" t="s">
        <v>9418</v>
      </c>
      <c r="E1609">
        <v>5</v>
      </c>
      <c r="G1609">
        <v>0</v>
      </c>
      <c r="H1609" s="5" t="str">
        <f t="shared" si="44"/>
        <v/>
      </c>
      <c r="I1609" s="5" t="str">
        <f ca="1">OFFSET('Appendix E'!$G$2,MATCH(A1609,'Appendix E'!$A$3:$A$115,0),0)</f>
        <v>No</v>
      </c>
    </row>
    <row r="1610" spans="1:9" x14ac:dyDescent="0.25">
      <c r="A1610" t="s">
        <v>1228</v>
      </c>
      <c r="B1610" t="s">
        <v>2888</v>
      </c>
      <c r="C1610" s="5" t="s">
        <v>8169</v>
      </c>
      <c r="D1610" t="s">
        <v>9418</v>
      </c>
      <c r="E1610">
        <v>5</v>
      </c>
      <c r="G1610">
        <v>0</v>
      </c>
      <c r="H1610" s="5" t="str">
        <f t="shared" si="44"/>
        <v/>
      </c>
      <c r="I1610" s="5" t="str">
        <f ca="1">OFFSET('Appendix E'!$G$2,MATCH(A1610,'Appendix E'!$A$3:$A$115,0),0)</f>
        <v>No</v>
      </c>
    </row>
    <row r="1611" spans="1:9" x14ac:dyDescent="0.25">
      <c r="A1611" t="s">
        <v>1228</v>
      </c>
      <c r="B1611" t="s">
        <v>2889</v>
      </c>
      <c r="C1611" s="5" t="s">
        <v>8170</v>
      </c>
      <c r="D1611" t="s">
        <v>9418</v>
      </c>
      <c r="E1611">
        <v>5</v>
      </c>
      <c r="G1611">
        <v>0</v>
      </c>
      <c r="H1611" s="5" t="str">
        <f t="shared" si="44"/>
        <v/>
      </c>
      <c r="I1611" s="5" t="str">
        <f ca="1">OFFSET('Appendix E'!$G$2,MATCH(A1611,'Appendix E'!$A$3:$A$115,0),0)</f>
        <v>No</v>
      </c>
    </row>
    <row r="1612" spans="1:9" x14ac:dyDescent="0.25">
      <c r="A1612" t="s">
        <v>1228</v>
      </c>
      <c r="B1612" t="s">
        <v>2890</v>
      </c>
      <c r="C1612" s="5" t="s">
        <v>8171</v>
      </c>
      <c r="D1612" t="s">
        <v>9418</v>
      </c>
      <c r="E1612">
        <v>5</v>
      </c>
      <c r="G1612">
        <v>0</v>
      </c>
      <c r="H1612" s="5" t="str">
        <f t="shared" si="44"/>
        <v/>
      </c>
      <c r="I1612" s="5" t="str">
        <f ca="1">OFFSET('Appendix E'!$G$2,MATCH(A1612,'Appendix E'!$A$3:$A$115,0),0)</f>
        <v>No</v>
      </c>
    </row>
    <row r="1613" spans="1:9" x14ac:dyDescent="0.25">
      <c r="A1613" t="s">
        <v>1228</v>
      </c>
      <c r="B1613" t="s">
        <v>2891</v>
      </c>
      <c r="C1613" s="5" t="s">
        <v>8172</v>
      </c>
      <c r="D1613" t="s">
        <v>9418</v>
      </c>
      <c r="E1613">
        <v>5</v>
      </c>
      <c r="G1613">
        <v>0</v>
      </c>
      <c r="H1613" s="5" t="str">
        <f t="shared" si="44"/>
        <v/>
      </c>
      <c r="I1613" s="5" t="str">
        <f ca="1">OFFSET('Appendix E'!$G$2,MATCH(A1613,'Appendix E'!$A$3:$A$115,0),0)</f>
        <v>No</v>
      </c>
    </row>
    <row r="1614" spans="1:9" x14ac:dyDescent="0.25">
      <c r="A1614" t="s">
        <v>1228</v>
      </c>
      <c r="B1614" t="s">
        <v>2892</v>
      </c>
      <c r="C1614" s="5" t="s">
        <v>8173</v>
      </c>
      <c r="D1614" t="s">
        <v>9418</v>
      </c>
      <c r="E1614">
        <v>5</v>
      </c>
      <c r="G1614">
        <v>0</v>
      </c>
      <c r="H1614" s="5" t="str">
        <f t="shared" si="44"/>
        <v/>
      </c>
      <c r="I1614" s="5" t="str">
        <f ca="1">OFFSET('Appendix E'!$G$2,MATCH(A1614,'Appendix E'!$A$3:$A$115,0),0)</f>
        <v>No</v>
      </c>
    </row>
    <row r="1615" spans="1:9" x14ac:dyDescent="0.25">
      <c r="A1615" t="s">
        <v>1228</v>
      </c>
      <c r="B1615" t="s">
        <v>2893</v>
      </c>
      <c r="C1615" s="5" t="s">
        <v>8174</v>
      </c>
      <c r="D1615" t="s">
        <v>9418</v>
      </c>
      <c r="E1615">
        <v>5</v>
      </c>
      <c r="G1615">
        <v>0</v>
      </c>
      <c r="H1615" s="5" t="str">
        <f t="shared" si="44"/>
        <v/>
      </c>
      <c r="I1615" s="5" t="str">
        <f ca="1">OFFSET('Appendix E'!$G$2,MATCH(A1615,'Appendix E'!$A$3:$A$115,0),0)</f>
        <v>No</v>
      </c>
    </row>
    <row r="1616" spans="1:9" x14ac:dyDescent="0.25">
      <c r="A1616" t="s">
        <v>1228</v>
      </c>
      <c r="B1616" t="s">
        <v>2894</v>
      </c>
      <c r="C1616" s="5" t="s">
        <v>8175</v>
      </c>
      <c r="D1616" t="s">
        <v>9418</v>
      </c>
      <c r="E1616">
        <v>5</v>
      </c>
      <c r="G1616">
        <v>0</v>
      </c>
      <c r="H1616" s="5" t="str">
        <f t="shared" si="44"/>
        <v/>
      </c>
      <c r="I1616" s="5" t="str">
        <f ca="1">OFFSET('Appendix E'!$G$2,MATCH(A1616,'Appendix E'!$A$3:$A$115,0),0)</f>
        <v>No</v>
      </c>
    </row>
    <row r="1617" spans="1:9" x14ac:dyDescent="0.25">
      <c r="A1617" t="s">
        <v>1228</v>
      </c>
      <c r="B1617" t="s">
        <v>2895</v>
      </c>
      <c r="C1617" s="5" t="s">
        <v>8176</v>
      </c>
      <c r="D1617" t="s">
        <v>9418</v>
      </c>
      <c r="E1617">
        <v>5</v>
      </c>
      <c r="G1617">
        <v>0</v>
      </c>
      <c r="H1617" s="5" t="str">
        <f t="shared" si="44"/>
        <v/>
      </c>
      <c r="I1617" s="5" t="str">
        <f ca="1">OFFSET('Appendix E'!$G$2,MATCH(A1617,'Appendix E'!$A$3:$A$115,0),0)</f>
        <v>No</v>
      </c>
    </row>
    <row r="1618" spans="1:9" x14ac:dyDescent="0.25">
      <c r="A1618" t="s">
        <v>1228</v>
      </c>
      <c r="B1618" t="s">
        <v>2896</v>
      </c>
      <c r="C1618" s="5" t="s">
        <v>8177</v>
      </c>
      <c r="D1618" t="s">
        <v>9418</v>
      </c>
      <c r="E1618">
        <v>5</v>
      </c>
      <c r="G1618">
        <v>0</v>
      </c>
      <c r="H1618" s="5" t="str">
        <f t="shared" si="44"/>
        <v/>
      </c>
      <c r="I1618" s="5" t="str">
        <f ca="1">OFFSET('Appendix E'!$G$2,MATCH(A1618,'Appendix E'!$A$3:$A$115,0),0)</f>
        <v>No</v>
      </c>
    </row>
    <row r="1619" spans="1:9" x14ac:dyDescent="0.25">
      <c r="A1619" t="s">
        <v>1228</v>
      </c>
      <c r="B1619" t="s">
        <v>2897</v>
      </c>
      <c r="C1619" s="5" t="s">
        <v>8178</v>
      </c>
      <c r="D1619" t="s">
        <v>9418</v>
      </c>
      <c r="E1619">
        <v>5</v>
      </c>
      <c r="G1619">
        <v>0</v>
      </c>
      <c r="H1619" s="5" t="str">
        <f t="shared" si="44"/>
        <v/>
      </c>
      <c r="I1619" s="5" t="str">
        <f ca="1">OFFSET('Appendix E'!$G$2,MATCH(A1619,'Appendix E'!$A$3:$A$115,0),0)</f>
        <v>No</v>
      </c>
    </row>
    <row r="1620" spans="1:9" x14ac:dyDescent="0.25">
      <c r="A1620" t="s">
        <v>1228</v>
      </c>
      <c r="B1620" t="s">
        <v>2898</v>
      </c>
      <c r="C1620" s="5" t="s">
        <v>8179</v>
      </c>
      <c r="D1620" t="s">
        <v>9418</v>
      </c>
      <c r="E1620">
        <v>5</v>
      </c>
      <c r="G1620">
        <v>0</v>
      </c>
      <c r="H1620" s="5" t="str">
        <f t="shared" si="44"/>
        <v/>
      </c>
      <c r="I1620" s="5" t="str">
        <f ca="1">OFFSET('Appendix E'!$G$2,MATCH(A1620,'Appendix E'!$A$3:$A$115,0),0)</f>
        <v>No</v>
      </c>
    </row>
    <row r="1621" spans="1:9" x14ac:dyDescent="0.25">
      <c r="A1621" t="s">
        <v>1228</v>
      </c>
      <c r="B1621" t="s">
        <v>2899</v>
      </c>
      <c r="C1621" s="5" t="s">
        <v>8180</v>
      </c>
      <c r="D1621" t="s">
        <v>9418</v>
      </c>
      <c r="E1621">
        <v>5</v>
      </c>
      <c r="G1621">
        <v>0</v>
      </c>
      <c r="H1621" s="5" t="str">
        <f t="shared" si="44"/>
        <v/>
      </c>
      <c r="I1621" s="5" t="str">
        <f ca="1">OFFSET('Appendix E'!$G$2,MATCH(A1621,'Appendix E'!$A$3:$A$115,0),0)</f>
        <v>No</v>
      </c>
    </row>
    <row r="1622" spans="1:9" x14ac:dyDescent="0.25">
      <c r="A1622" t="s">
        <v>1228</v>
      </c>
      <c r="B1622" t="s">
        <v>2900</v>
      </c>
      <c r="C1622" s="5" t="s">
        <v>8181</v>
      </c>
      <c r="D1622" t="s">
        <v>9418</v>
      </c>
      <c r="E1622">
        <v>5</v>
      </c>
      <c r="G1622">
        <v>0</v>
      </c>
      <c r="H1622" s="5" t="str">
        <f t="shared" si="44"/>
        <v/>
      </c>
      <c r="I1622" s="5" t="str">
        <f ca="1">OFFSET('Appendix E'!$G$2,MATCH(A1622,'Appendix E'!$A$3:$A$115,0),0)</f>
        <v>No</v>
      </c>
    </row>
    <row r="1623" spans="1:9" x14ac:dyDescent="0.25">
      <c r="A1623" t="s">
        <v>1228</v>
      </c>
      <c r="B1623" t="s">
        <v>2901</v>
      </c>
      <c r="C1623" s="5" t="s">
        <v>8182</v>
      </c>
      <c r="D1623" t="s">
        <v>9418</v>
      </c>
      <c r="E1623">
        <v>5</v>
      </c>
      <c r="G1623">
        <v>0</v>
      </c>
      <c r="H1623" s="5" t="str">
        <f t="shared" si="44"/>
        <v/>
      </c>
      <c r="I1623" s="5" t="str">
        <f ca="1">OFFSET('Appendix E'!$G$2,MATCH(A1623,'Appendix E'!$A$3:$A$115,0),0)</f>
        <v>No</v>
      </c>
    </row>
    <row r="1624" spans="1:9" x14ac:dyDescent="0.25">
      <c r="A1624" t="s">
        <v>1228</v>
      </c>
      <c r="B1624" t="s">
        <v>2902</v>
      </c>
      <c r="C1624" s="5" t="s">
        <v>8183</v>
      </c>
      <c r="D1624" t="s">
        <v>9418</v>
      </c>
      <c r="E1624">
        <v>5</v>
      </c>
      <c r="G1624">
        <v>0</v>
      </c>
      <c r="H1624" s="5" t="str">
        <f t="shared" si="44"/>
        <v/>
      </c>
      <c r="I1624" s="5" t="str">
        <f ca="1">OFFSET('Appendix E'!$G$2,MATCH(A1624,'Appendix E'!$A$3:$A$115,0),0)</f>
        <v>No</v>
      </c>
    </row>
    <row r="1625" spans="1:9" x14ac:dyDescent="0.25">
      <c r="A1625" t="s">
        <v>1228</v>
      </c>
      <c r="B1625" t="s">
        <v>2903</v>
      </c>
      <c r="C1625" s="5" t="s">
        <v>8184</v>
      </c>
      <c r="D1625" t="s">
        <v>9418</v>
      </c>
      <c r="E1625">
        <v>5</v>
      </c>
      <c r="G1625">
        <v>0</v>
      </c>
      <c r="H1625" s="5" t="str">
        <f t="shared" si="44"/>
        <v/>
      </c>
      <c r="I1625" s="5" t="str">
        <f ca="1">OFFSET('Appendix E'!$G$2,MATCH(A1625,'Appendix E'!$A$3:$A$115,0),0)</f>
        <v>No</v>
      </c>
    </row>
    <row r="1626" spans="1:9" x14ac:dyDescent="0.25">
      <c r="A1626" t="s">
        <v>1228</v>
      </c>
      <c r="B1626" t="s">
        <v>2904</v>
      </c>
      <c r="C1626" s="5" t="s">
        <v>8185</v>
      </c>
      <c r="D1626" t="s">
        <v>9418</v>
      </c>
      <c r="E1626">
        <v>5</v>
      </c>
      <c r="G1626">
        <v>0</v>
      </c>
      <c r="H1626" s="5" t="str">
        <f t="shared" si="44"/>
        <v/>
      </c>
      <c r="I1626" s="5" t="str">
        <f ca="1">OFFSET('Appendix E'!$G$2,MATCH(A1626,'Appendix E'!$A$3:$A$115,0),0)</f>
        <v>No</v>
      </c>
    </row>
    <row r="1627" spans="1:9" x14ac:dyDescent="0.25">
      <c r="A1627" t="s">
        <v>1228</v>
      </c>
      <c r="B1627" t="s">
        <v>2905</v>
      </c>
      <c r="C1627" s="5" t="s">
        <v>8186</v>
      </c>
      <c r="D1627" t="s">
        <v>9418</v>
      </c>
      <c r="E1627">
        <v>5</v>
      </c>
      <c r="G1627">
        <v>0</v>
      </c>
      <c r="H1627" s="5" t="str">
        <f t="shared" si="44"/>
        <v/>
      </c>
      <c r="I1627" s="5" t="str">
        <f ca="1">OFFSET('Appendix E'!$G$2,MATCH(A1627,'Appendix E'!$A$3:$A$115,0),0)</f>
        <v>No</v>
      </c>
    </row>
    <row r="1628" spans="1:9" x14ac:dyDescent="0.25">
      <c r="A1628" t="s">
        <v>1228</v>
      </c>
      <c r="B1628" t="s">
        <v>2906</v>
      </c>
      <c r="C1628" s="5" t="s">
        <v>8187</v>
      </c>
      <c r="D1628" t="s">
        <v>9418</v>
      </c>
      <c r="E1628">
        <v>5</v>
      </c>
      <c r="G1628">
        <v>0</v>
      </c>
      <c r="H1628" s="5" t="str">
        <f t="shared" si="44"/>
        <v/>
      </c>
      <c r="I1628" s="5" t="str">
        <f ca="1">OFFSET('Appendix E'!$G$2,MATCH(A1628,'Appendix E'!$A$3:$A$115,0),0)</f>
        <v>No</v>
      </c>
    </row>
    <row r="1629" spans="1:9" x14ac:dyDescent="0.25">
      <c r="A1629" t="s">
        <v>1228</v>
      </c>
      <c r="B1629" t="s">
        <v>2907</v>
      </c>
      <c r="C1629" s="5" t="s">
        <v>8188</v>
      </c>
      <c r="D1629" t="s">
        <v>9418</v>
      </c>
      <c r="E1629">
        <v>5</v>
      </c>
      <c r="G1629">
        <v>0</v>
      </c>
      <c r="H1629" s="5" t="str">
        <f t="shared" si="44"/>
        <v/>
      </c>
      <c r="I1629" s="5" t="str">
        <f ca="1">OFFSET('Appendix E'!$G$2,MATCH(A1629,'Appendix E'!$A$3:$A$115,0),0)</f>
        <v>No</v>
      </c>
    </row>
    <row r="1630" spans="1:9" x14ac:dyDescent="0.25">
      <c r="A1630" t="s">
        <v>1228</v>
      </c>
      <c r="B1630" t="s">
        <v>2908</v>
      </c>
      <c r="C1630" s="5" t="s">
        <v>8189</v>
      </c>
      <c r="D1630" t="s">
        <v>9418</v>
      </c>
      <c r="E1630">
        <v>5</v>
      </c>
      <c r="G1630">
        <v>0</v>
      </c>
      <c r="H1630" s="5" t="str">
        <f t="shared" si="44"/>
        <v/>
      </c>
      <c r="I1630" s="5" t="str">
        <f ca="1">OFFSET('Appendix E'!$G$2,MATCH(A1630,'Appendix E'!$A$3:$A$115,0),0)</f>
        <v>No</v>
      </c>
    </row>
    <row r="1631" spans="1:9" x14ac:dyDescent="0.25">
      <c r="A1631" t="s">
        <v>1228</v>
      </c>
      <c r="B1631" t="s">
        <v>2909</v>
      </c>
      <c r="C1631" s="5" t="s">
        <v>8190</v>
      </c>
      <c r="D1631" t="s">
        <v>9418</v>
      </c>
      <c r="E1631">
        <v>5</v>
      </c>
      <c r="G1631">
        <v>0</v>
      </c>
      <c r="H1631" s="5" t="str">
        <f t="shared" si="44"/>
        <v/>
      </c>
      <c r="I1631" s="5" t="str">
        <f ca="1">OFFSET('Appendix E'!$G$2,MATCH(A1631,'Appendix E'!$A$3:$A$115,0),0)</f>
        <v>No</v>
      </c>
    </row>
    <row r="1632" spans="1:9" x14ac:dyDescent="0.25">
      <c r="A1632" t="s">
        <v>1228</v>
      </c>
      <c r="B1632" t="s">
        <v>2910</v>
      </c>
      <c r="C1632" s="5" t="s">
        <v>8191</v>
      </c>
      <c r="D1632" t="s">
        <v>9418</v>
      </c>
      <c r="E1632">
        <v>5</v>
      </c>
      <c r="G1632">
        <v>0</v>
      </c>
      <c r="H1632" s="5" t="str">
        <f t="shared" si="44"/>
        <v/>
      </c>
      <c r="I1632" s="5" t="str">
        <f ca="1">OFFSET('Appendix E'!$G$2,MATCH(A1632,'Appendix E'!$A$3:$A$115,0),0)</f>
        <v>No</v>
      </c>
    </row>
    <row r="1633" spans="1:9" x14ac:dyDescent="0.25">
      <c r="A1633" t="s">
        <v>1228</v>
      </c>
      <c r="B1633" t="s">
        <v>2911</v>
      </c>
      <c r="C1633" s="5" t="s">
        <v>8192</v>
      </c>
      <c r="D1633" t="s">
        <v>9418</v>
      </c>
      <c r="E1633">
        <v>5</v>
      </c>
      <c r="G1633">
        <v>0</v>
      </c>
      <c r="H1633" s="5" t="str">
        <f t="shared" si="44"/>
        <v/>
      </c>
      <c r="I1633" s="5" t="str">
        <f ca="1">OFFSET('Appendix E'!$G$2,MATCH(A1633,'Appendix E'!$A$3:$A$115,0),0)</f>
        <v>No</v>
      </c>
    </row>
    <row r="1634" spans="1:9" x14ac:dyDescent="0.25">
      <c r="A1634" t="s">
        <v>1228</v>
      </c>
      <c r="B1634" t="s">
        <v>2912</v>
      </c>
      <c r="C1634" s="5" t="s">
        <v>8193</v>
      </c>
      <c r="D1634" t="s">
        <v>9418</v>
      </c>
      <c r="E1634">
        <v>5</v>
      </c>
      <c r="G1634">
        <v>0</v>
      </c>
      <c r="H1634" s="5" t="str">
        <f t="shared" si="44"/>
        <v/>
      </c>
      <c r="I1634" s="5" t="str">
        <f ca="1">OFFSET('Appendix E'!$G$2,MATCH(A1634,'Appendix E'!$A$3:$A$115,0),0)</f>
        <v>No</v>
      </c>
    </row>
    <row r="1635" spans="1:9" x14ac:dyDescent="0.25">
      <c r="A1635" t="s">
        <v>1228</v>
      </c>
      <c r="B1635" t="s">
        <v>2913</v>
      </c>
      <c r="C1635" s="5" t="s">
        <v>8194</v>
      </c>
      <c r="D1635" t="s">
        <v>9418</v>
      </c>
      <c r="E1635">
        <v>5</v>
      </c>
      <c r="G1635">
        <v>0</v>
      </c>
      <c r="H1635" s="5" t="str">
        <f t="shared" si="44"/>
        <v/>
      </c>
      <c r="I1635" s="5" t="str">
        <f ca="1">OFFSET('Appendix E'!$G$2,MATCH(A1635,'Appendix E'!$A$3:$A$115,0),0)</f>
        <v>No</v>
      </c>
    </row>
    <row r="1636" spans="1:9" x14ac:dyDescent="0.25">
      <c r="A1636" t="s">
        <v>1228</v>
      </c>
      <c r="B1636" t="s">
        <v>2914</v>
      </c>
      <c r="C1636" s="5" t="s">
        <v>8195</v>
      </c>
      <c r="D1636" t="s">
        <v>9418</v>
      </c>
      <c r="E1636">
        <v>5</v>
      </c>
      <c r="G1636">
        <v>0</v>
      </c>
      <c r="H1636" s="5" t="str">
        <f t="shared" si="44"/>
        <v/>
      </c>
      <c r="I1636" s="5" t="str">
        <f ca="1">OFFSET('Appendix E'!$G$2,MATCH(A1636,'Appendix E'!$A$3:$A$115,0),0)</f>
        <v>No</v>
      </c>
    </row>
    <row r="1637" spans="1:9" x14ac:dyDescent="0.25">
      <c r="A1637" t="s">
        <v>1228</v>
      </c>
      <c r="B1637" t="s">
        <v>2915</v>
      </c>
      <c r="C1637" s="5" t="s">
        <v>8196</v>
      </c>
      <c r="D1637" t="s">
        <v>9418</v>
      </c>
      <c r="E1637">
        <v>5</v>
      </c>
      <c r="G1637">
        <v>0</v>
      </c>
      <c r="H1637" s="5" t="str">
        <f t="shared" si="44"/>
        <v/>
      </c>
      <c r="I1637" s="5" t="str">
        <f ca="1">OFFSET('Appendix E'!$G$2,MATCH(A1637,'Appendix E'!$A$3:$A$115,0),0)</f>
        <v>No</v>
      </c>
    </row>
    <row r="1638" spans="1:9" x14ac:dyDescent="0.25">
      <c r="A1638" t="s">
        <v>1228</v>
      </c>
      <c r="B1638" t="s">
        <v>2916</v>
      </c>
      <c r="C1638" s="5" t="s">
        <v>8197</v>
      </c>
      <c r="D1638" t="s">
        <v>9418</v>
      </c>
      <c r="E1638">
        <v>5</v>
      </c>
      <c r="G1638">
        <v>0</v>
      </c>
      <c r="H1638" s="5" t="str">
        <f t="shared" si="44"/>
        <v/>
      </c>
      <c r="I1638" s="5" t="str">
        <f ca="1">OFFSET('Appendix E'!$G$2,MATCH(A1638,'Appendix E'!$A$3:$A$115,0),0)</f>
        <v>No</v>
      </c>
    </row>
    <row r="1639" spans="1:9" x14ac:dyDescent="0.25">
      <c r="A1639" t="s">
        <v>1228</v>
      </c>
      <c r="B1639" t="s">
        <v>2917</v>
      </c>
      <c r="C1639" s="5" t="s">
        <v>8198</v>
      </c>
      <c r="D1639" t="s">
        <v>9418</v>
      </c>
      <c r="E1639">
        <v>5</v>
      </c>
      <c r="G1639">
        <v>0</v>
      </c>
      <c r="H1639" s="5" t="str">
        <f t="shared" si="44"/>
        <v/>
      </c>
      <c r="I1639" s="5" t="str">
        <f ca="1">OFFSET('Appendix E'!$G$2,MATCH(A1639,'Appendix E'!$A$3:$A$115,0),0)</f>
        <v>No</v>
      </c>
    </row>
    <row r="1640" spans="1:9" x14ac:dyDescent="0.25">
      <c r="A1640" t="s">
        <v>1228</v>
      </c>
      <c r="B1640" t="s">
        <v>2918</v>
      </c>
      <c r="C1640" s="5" t="s">
        <v>8199</v>
      </c>
      <c r="D1640" t="s">
        <v>9418</v>
      </c>
      <c r="E1640">
        <v>5</v>
      </c>
      <c r="G1640">
        <v>0</v>
      </c>
      <c r="H1640" s="5" t="str">
        <f t="shared" si="44"/>
        <v/>
      </c>
      <c r="I1640" s="5" t="str">
        <f ca="1">OFFSET('Appendix E'!$G$2,MATCH(A1640,'Appendix E'!$A$3:$A$115,0),0)</f>
        <v>No</v>
      </c>
    </row>
    <row r="1641" spans="1:9" x14ac:dyDescent="0.25">
      <c r="A1641" t="s">
        <v>1228</v>
      </c>
      <c r="B1641" t="s">
        <v>2919</v>
      </c>
      <c r="C1641" s="5" t="s">
        <v>8200</v>
      </c>
      <c r="D1641" t="s">
        <v>9418</v>
      </c>
      <c r="E1641">
        <v>5</v>
      </c>
      <c r="G1641">
        <v>0</v>
      </c>
      <c r="H1641" s="5" t="str">
        <f t="shared" si="44"/>
        <v/>
      </c>
      <c r="I1641" s="5" t="str">
        <f ca="1">OFFSET('Appendix E'!$G$2,MATCH(A1641,'Appendix E'!$A$3:$A$115,0),0)</f>
        <v>No</v>
      </c>
    </row>
    <row r="1642" spans="1:9" x14ac:dyDescent="0.25">
      <c r="A1642" t="s">
        <v>1228</v>
      </c>
      <c r="B1642" t="s">
        <v>2920</v>
      </c>
      <c r="C1642" s="5" t="s">
        <v>8201</v>
      </c>
      <c r="D1642" t="s">
        <v>9418</v>
      </c>
      <c r="E1642">
        <v>5</v>
      </c>
      <c r="G1642">
        <v>0</v>
      </c>
      <c r="H1642" s="5" t="str">
        <f t="shared" si="44"/>
        <v/>
      </c>
      <c r="I1642" s="5" t="str">
        <f ca="1">OFFSET('Appendix E'!$G$2,MATCH(A1642,'Appendix E'!$A$3:$A$115,0),0)</f>
        <v>No</v>
      </c>
    </row>
    <row r="1643" spans="1:9" x14ac:dyDescent="0.25">
      <c r="A1643" t="s">
        <v>1228</v>
      </c>
      <c r="B1643" t="s">
        <v>2921</v>
      </c>
      <c r="C1643" s="5" t="s">
        <v>8202</v>
      </c>
      <c r="D1643" t="s">
        <v>9418</v>
      </c>
      <c r="E1643">
        <v>5</v>
      </c>
      <c r="G1643">
        <v>0</v>
      </c>
      <c r="H1643" s="5" t="str">
        <f t="shared" si="44"/>
        <v/>
      </c>
      <c r="I1643" s="5" t="str">
        <f ca="1">OFFSET('Appendix E'!$G$2,MATCH(A1643,'Appendix E'!$A$3:$A$115,0),0)</f>
        <v>No</v>
      </c>
    </row>
    <row r="1644" spans="1:9" x14ac:dyDescent="0.25">
      <c r="A1644" t="s">
        <v>1228</v>
      </c>
      <c r="B1644" t="s">
        <v>2922</v>
      </c>
      <c r="C1644" s="5" t="s">
        <v>8203</v>
      </c>
      <c r="D1644" t="s">
        <v>9418</v>
      </c>
      <c r="E1644">
        <v>5</v>
      </c>
      <c r="G1644">
        <v>0</v>
      </c>
      <c r="H1644" s="5" t="str">
        <f t="shared" si="44"/>
        <v/>
      </c>
      <c r="I1644" s="5" t="str">
        <f ca="1">OFFSET('Appendix E'!$G$2,MATCH(A1644,'Appendix E'!$A$3:$A$115,0),0)</f>
        <v>No</v>
      </c>
    </row>
    <row r="1645" spans="1:9" x14ac:dyDescent="0.25">
      <c r="A1645" t="s">
        <v>1228</v>
      </c>
      <c r="B1645" t="s">
        <v>2923</v>
      </c>
      <c r="C1645" s="5" t="s">
        <v>8204</v>
      </c>
      <c r="D1645" t="s">
        <v>9418</v>
      </c>
      <c r="E1645">
        <v>5</v>
      </c>
      <c r="G1645">
        <v>0</v>
      </c>
      <c r="H1645" s="5" t="str">
        <f t="shared" si="44"/>
        <v/>
      </c>
      <c r="I1645" s="5" t="str">
        <f ca="1">OFFSET('Appendix E'!$G$2,MATCH(A1645,'Appendix E'!$A$3:$A$115,0),0)</f>
        <v>No</v>
      </c>
    </row>
    <row r="1646" spans="1:9" x14ac:dyDescent="0.25">
      <c r="A1646" t="s">
        <v>1228</v>
      </c>
      <c r="B1646" t="s">
        <v>2924</v>
      </c>
      <c r="C1646" s="5" t="s">
        <v>8205</v>
      </c>
      <c r="D1646" t="s">
        <v>9418</v>
      </c>
      <c r="E1646">
        <v>5</v>
      </c>
      <c r="G1646">
        <v>0</v>
      </c>
      <c r="H1646" s="5" t="str">
        <f t="shared" si="44"/>
        <v/>
      </c>
      <c r="I1646" s="5" t="str">
        <f ca="1">OFFSET('Appendix E'!$G$2,MATCH(A1646,'Appendix E'!$A$3:$A$115,0),0)</f>
        <v>No</v>
      </c>
    </row>
    <row r="1647" spans="1:9" x14ac:dyDescent="0.25">
      <c r="A1647" t="s">
        <v>1228</v>
      </c>
      <c r="B1647" t="s">
        <v>2925</v>
      </c>
      <c r="C1647" s="5" t="s">
        <v>8206</v>
      </c>
      <c r="D1647" t="s">
        <v>9418</v>
      </c>
      <c r="E1647">
        <v>5</v>
      </c>
      <c r="G1647">
        <v>0</v>
      </c>
      <c r="H1647" s="5" t="str">
        <f t="shared" si="44"/>
        <v/>
      </c>
      <c r="I1647" s="5" t="str">
        <f ca="1">OFFSET('Appendix E'!$G$2,MATCH(A1647,'Appendix E'!$A$3:$A$115,0),0)</f>
        <v>No</v>
      </c>
    </row>
    <row r="1648" spans="1:9" x14ac:dyDescent="0.25">
      <c r="A1648" t="s">
        <v>1228</v>
      </c>
      <c r="B1648" t="s">
        <v>2926</v>
      </c>
      <c r="C1648" s="5" t="s">
        <v>8207</v>
      </c>
      <c r="D1648" t="s">
        <v>9418</v>
      </c>
      <c r="E1648">
        <v>5</v>
      </c>
      <c r="G1648">
        <v>0</v>
      </c>
      <c r="H1648" s="5" t="str">
        <f t="shared" si="44"/>
        <v/>
      </c>
      <c r="I1648" s="5" t="str">
        <f ca="1">OFFSET('Appendix E'!$G$2,MATCH(A1648,'Appendix E'!$A$3:$A$115,0),0)</f>
        <v>No</v>
      </c>
    </row>
    <row r="1649" spans="1:9" x14ac:dyDescent="0.25">
      <c r="A1649" t="s">
        <v>1228</v>
      </c>
      <c r="B1649" t="s">
        <v>2927</v>
      </c>
      <c r="C1649" s="5" t="s">
        <v>8208</v>
      </c>
      <c r="D1649" t="s">
        <v>9418</v>
      </c>
      <c r="E1649">
        <v>5</v>
      </c>
      <c r="G1649">
        <v>0</v>
      </c>
      <c r="H1649" s="5" t="str">
        <f t="shared" si="44"/>
        <v/>
      </c>
      <c r="I1649" s="5" t="str">
        <f ca="1">OFFSET('Appendix E'!$G$2,MATCH(A1649,'Appendix E'!$A$3:$A$115,0),0)</f>
        <v>No</v>
      </c>
    </row>
    <row r="1650" spans="1:9" x14ac:dyDescent="0.25">
      <c r="A1650" t="s">
        <v>1228</v>
      </c>
      <c r="B1650" t="s">
        <v>2928</v>
      </c>
      <c r="C1650" s="5" t="s">
        <v>8209</v>
      </c>
      <c r="D1650" t="s">
        <v>9418</v>
      </c>
      <c r="E1650">
        <v>5</v>
      </c>
      <c r="G1650">
        <v>0</v>
      </c>
      <c r="H1650" s="5" t="str">
        <f t="shared" si="44"/>
        <v/>
      </c>
      <c r="I1650" s="5" t="str">
        <f ca="1">OFFSET('Appendix E'!$G$2,MATCH(A1650,'Appendix E'!$A$3:$A$115,0),0)</f>
        <v>No</v>
      </c>
    </row>
    <row r="1651" spans="1:9" x14ac:dyDescent="0.25">
      <c r="A1651" t="s">
        <v>1228</v>
      </c>
      <c r="B1651" t="s">
        <v>2929</v>
      </c>
      <c r="C1651" s="5" t="s">
        <v>8210</v>
      </c>
      <c r="D1651" t="s">
        <v>9418</v>
      </c>
      <c r="E1651">
        <v>5</v>
      </c>
      <c r="G1651">
        <v>0</v>
      </c>
      <c r="H1651" s="5" t="str">
        <f t="shared" si="44"/>
        <v/>
      </c>
      <c r="I1651" s="5" t="str">
        <f ca="1">OFFSET('Appendix E'!$G$2,MATCH(A1651,'Appendix E'!$A$3:$A$115,0),0)</f>
        <v>No</v>
      </c>
    </row>
    <row r="1652" spans="1:9" x14ac:dyDescent="0.25">
      <c r="A1652" t="s">
        <v>1228</v>
      </c>
      <c r="B1652" t="s">
        <v>2930</v>
      </c>
      <c r="C1652" s="5" t="s">
        <v>8211</v>
      </c>
      <c r="D1652" t="s">
        <v>9418</v>
      </c>
      <c r="E1652">
        <v>5</v>
      </c>
      <c r="G1652">
        <v>0</v>
      </c>
      <c r="H1652" s="5" t="str">
        <f t="shared" si="44"/>
        <v/>
      </c>
      <c r="I1652" s="5" t="str">
        <f ca="1">OFFSET('Appendix E'!$G$2,MATCH(A1652,'Appendix E'!$A$3:$A$115,0),0)</f>
        <v>No</v>
      </c>
    </row>
    <row r="1653" spans="1:9" x14ac:dyDescent="0.25">
      <c r="A1653" t="s">
        <v>1228</v>
      </c>
      <c r="B1653" t="s">
        <v>2931</v>
      </c>
      <c r="C1653" s="5" t="s">
        <v>8212</v>
      </c>
      <c r="D1653" t="s">
        <v>9418</v>
      </c>
      <c r="E1653">
        <v>5</v>
      </c>
      <c r="G1653">
        <v>0</v>
      </c>
      <c r="H1653" s="5" t="str">
        <f t="shared" si="44"/>
        <v/>
      </c>
      <c r="I1653" s="5" t="str">
        <f ca="1">OFFSET('Appendix E'!$G$2,MATCH(A1653,'Appendix E'!$A$3:$A$115,0),0)</f>
        <v>No</v>
      </c>
    </row>
    <row r="1654" spans="1:9" x14ac:dyDescent="0.25">
      <c r="A1654" t="s">
        <v>1228</v>
      </c>
      <c r="B1654" t="s">
        <v>2932</v>
      </c>
      <c r="C1654" s="5" t="s">
        <v>8213</v>
      </c>
      <c r="D1654" t="s">
        <v>9418</v>
      </c>
      <c r="E1654">
        <v>5</v>
      </c>
      <c r="G1654">
        <v>0</v>
      </c>
      <c r="H1654" s="5" t="str">
        <f t="shared" si="44"/>
        <v/>
      </c>
      <c r="I1654" s="5" t="str">
        <f ca="1">OFFSET('Appendix E'!$G$2,MATCH(A1654,'Appendix E'!$A$3:$A$115,0),0)</f>
        <v>No</v>
      </c>
    </row>
    <row r="1655" spans="1:9" x14ac:dyDescent="0.25">
      <c r="A1655" t="s">
        <v>1228</v>
      </c>
      <c r="B1655" t="s">
        <v>2933</v>
      </c>
      <c r="C1655" s="5" t="s">
        <v>8214</v>
      </c>
      <c r="D1655" t="s">
        <v>9418</v>
      </c>
      <c r="E1655">
        <v>5</v>
      </c>
      <c r="G1655">
        <v>0</v>
      </c>
      <c r="H1655" s="5" t="str">
        <f t="shared" si="44"/>
        <v/>
      </c>
      <c r="I1655" s="5" t="str">
        <f ca="1">OFFSET('Appendix E'!$G$2,MATCH(A1655,'Appendix E'!$A$3:$A$115,0),0)</f>
        <v>No</v>
      </c>
    </row>
    <row r="1656" spans="1:9" x14ac:dyDescent="0.25">
      <c r="A1656" t="s">
        <v>1228</v>
      </c>
      <c r="B1656" t="s">
        <v>2934</v>
      </c>
      <c r="C1656" s="5" t="s">
        <v>8215</v>
      </c>
      <c r="D1656" t="s">
        <v>9418</v>
      </c>
      <c r="E1656">
        <v>5</v>
      </c>
      <c r="G1656">
        <v>0</v>
      </c>
      <c r="H1656" s="5" t="str">
        <f t="shared" si="44"/>
        <v/>
      </c>
      <c r="I1656" s="5" t="str">
        <f ca="1">OFFSET('Appendix E'!$G$2,MATCH(A1656,'Appendix E'!$A$3:$A$115,0),0)</f>
        <v>No</v>
      </c>
    </row>
    <row r="1657" spans="1:9" x14ac:dyDescent="0.25">
      <c r="A1657" t="s">
        <v>1228</v>
      </c>
      <c r="B1657" t="s">
        <v>2935</v>
      </c>
      <c r="C1657" s="5" t="s">
        <v>8216</v>
      </c>
      <c r="D1657" t="s">
        <v>9418</v>
      </c>
      <c r="E1657">
        <v>5</v>
      </c>
      <c r="G1657">
        <v>0</v>
      </c>
      <c r="H1657" s="5" t="str">
        <f t="shared" si="44"/>
        <v/>
      </c>
      <c r="I1657" s="5" t="str">
        <f ca="1">OFFSET('Appendix E'!$G$2,MATCH(A1657,'Appendix E'!$A$3:$A$115,0),0)</f>
        <v>No</v>
      </c>
    </row>
    <row r="1658" spans="1:9" x14ac:dyDescent="0.25">
      <c r="A1658" t="s">
        <v>1228</v>
      </c>
      <c r="B1658" t="s">
        <v>2936</v>
      </c>
      <c r="C1658" s="5" t="s">
        <v>8217</v>
      </c>
      <c r="D1658" t="s">
        <v>9418</v>
      </c>
      <c r="E1658">
        <v>5</v>
      </c>
      <c r="G1658">
        <v>0</v>
      </c>
      <c r="H1658" s="5" t="str">
        <f t="shared" si="44"/>
        <v/>
      </c>
      <c r="I1658" s="5" t="str">
        <f ca="1">OFFSET('Appendix E'!$G$2,MATCH(A1658,'Appendix E'!$A$3:$A$115,0),0)</f>
        <v>No</v>
      </c>
    </row>
    <row r="1659" spans="1:9" x14ac:dyDescent="0.25">
      <c r="A1659" t="s">
        <v>1228</v>
      </c>
      <c r="B1659" t="s">
        <v>2937</v>
      </c>
      <c r="C1659" s="5" t="s">
        <v>8218</v>
      </c>
      <c r="D1659" t="s">
        <v>9418</v>
      </c>
      <c r="E1659">
        <v>5</v>
      </c>
      <c r="G1659">
        <v>0</v>
      </c>
      <c r="H1659" s="5" t="str">
        <f t="shared" si="44"/>
        <v/>
      </c>
      <c r="I1659" s="5" t="str">
        <f ca="1">OFFSET('Appendix E'!$G$2,MATCH(A1659,'Appendix E'!$A$3:$A$115,0),0)</f>
        <v>No</v>
      </c>
    </row>
    <row r="1660" spans="1:9" x14ac:dyDescent="0.25">
      <c r="A1660" t="s">
        <v>1228</v>
      </c>
      <c r="B1660" t="s">
        <v>2938</v>
      </c>
      <c r="C1660" s="5" t="s">
        <v>8219</v>
      </c>
      <c r="D1660" t="s">
        <v>9418</v>
      </c>
      <c r="E1660">
        <v>5</v>
      </c>
      <c r="G1660">
        <v>0</v>
      </c>
      <c r="H1660" s="5" t="str">
        <f t="shared" si="44"/>
        <v/>
      </c>
      <c r="I1660" s="5" t="str">
        <f ca="1">OFFSET('Appendix E'!$G$2,MATCH(A1660,'Appendix E'!$A$3:$A$115,0),0)</f>
        <v>No</v>
      </c>
    </row>
    <row r="1661" spans="1:9" x14ac:dyDescent="0.25">
      <c r="A1661" t="s">
        <v>1228</v>
      </c>
      <c r="B1661" t="s">
        <v>2939</v>
      </c>
      <c r="C1661" s="5" t="s">
        <v>8220</v>
      </c>
      <c r="D1661" t="s">
        <v>9418</v>
      </c>
      <c r="E1661">
        <v>5</v>
      </c>
      <c r="G1661">
        <v>0</v>
      </c>
      <c r="H1661" s="5" t="str">
        <f t="shared" si="44"/>
        <v/>
      </c>
      <c r="I1661" s="5" t="str">
        <f ca="1">OFFSET('Appendix E'!$G$2,MATCH(A1661,'Appendix E'!$A$3:$A$115,0),0)</f>
        <v>No</v>
      </c>
    </row>
    <row r="1662" spans="1:9" x14ac:dyDescent="0.25">
      <c r="A1662" t="s">
        <v>1228</v>
      </c>
      <c r="B1662" t="s">
        <v>2940</v>
      </c>
      <c r="C1662" s="5" t="s">
        <v>8221</v>
      </c>
      <c r="D1662" t="s">
        <v>9418</v>
      </c>
      <c r="E1662">
        <v>5</v>
      </c>
      <c r="G1662">
        <v>0</v>
      </c>
      <c r="H1662" s="5" t="str">
        <f t="shared" si="44"/>
        <v/>
      </c>
      <c r="I1662" s="5" t="str">
        <f ca="1">OFFSET('Appendix E'!$G$2,MATCH(A1662,'Appendix E'!$A$3:$A$115,0),0)</f>
        <v>No</v>
      </c>
    </row>
    <row r="1663" spans="1:9" x14ac:dyDescent="0.25">
      <c r="A1663" t="s">
        <v>1228</v>
      </c>
      <c r="B1663" t="s">
        <v>2941</v>
      </c>
      <c r="C1663" s="5" t="s">
        <v>8222</v>
      </c>
      <c r="D1663" t="s">
        <v>9418</v>
      </c>
      <c r="E1663">
        <v>5</v>
      </c>
      <c r="G1663">
        <v>0</v>
      </c>
      <c r="H1663" s="5" t="str">
        <f t="shared" si="44"/>
        <v/>
      </c>
      <c r="I1663" s="5" t="str">
        <f ca="1">OFFSET('Appendix E'!$G$2,MATCH(A1663,'Appendix E'!$A$3:$A$115,0),0)</f>
        <v>No</v>
      </c>
    </row>
    <row r="1664" spans="1:9" x14ac:dyDescent="0.25">
      <c r="A1664" t="s">
        <v>1228</v>
      </c>
      <c r="B1664" t="s">
        <v>2942</v>
      </c>
      <c r="C1664" s="5" t="s">
        <v>8223</v>
      </c>
      <c r="D1664" t="s">
        <v>9418</v>
      </c>
      <c r="E1664">
        <v>5</v>
      </c>
      <c r="G1664">
        <v>0</v>
      </c>
      <c r="H1664" s="5" t="str">
        <f t="shared" si="44"/>
        <v/>
      </c>
      <c r="I1664" s="5" t="str">
        <f ca="1">OFFSET('Appendix E'!$G$2,MATCH(A1664,'Appendix E'!$A$3:$A$115,0),0)</f>
        <v>No</v>
      </c>
    </row>
    <row r="1665" spans="1:9" x14ac:dyDescent="0.25">
      <c r="A1665" t="s">
        <v>1228</v>
      </c>
      <c r="B1665" t="s">
        <v>2943</v>
      </c>
      <c r="C1665" s="5" t="s">
        <v>8224</v>
      </c>
      <c r="D1665" t="s">
        <v>9418</v>
      </c>
      <c r="E1665">
        <v>5</v>
      </c>
      <c r="G1665">
        <v>0</v>
      </c>
      <c r="H1665" s="5" t="str">
        <f t="shared" si="44"/>
        <v/>
      </c>
      <c r="I1665" s="5" t="str">
        <f ca="1">OFFSET('Appendix E'!$G$2,MATCH(A1665,'Appendix E'!$A$3:$A$115,0),0)</f>
        <v>No</v>
      </c>
    </row>
    <row r="1666" spans="1:9" x14ac:dyDescent="0.25">
      <c r="A1666" t="s">
        <v>1228</v>
      </c>
      <c r="B1666" t="s">
        <v>2944</v>
      </c>
      <c r="C1666" s="5" t="s">
        <v>8225</v>
      </c>
      <c r="D1666" t="s">
        <v>9418</v>
      </c>
      <c r="E1666">
        <v>5</v>
      </c>
      <c r="G1666">
        <v>0</v>
      </c>
      <c r="H1666" s="5" t="str">
        <f t="shared" si="44"/>
        <v/>
      </c>
      <c r="I1666" s="5" t="str">
        <f ca="1">OFFSET('Appendix E'!$G$2,MATCH(A1666,'Appendix E'!$A$3:$A$115,0),0)</f>
        <v>No</v>
      </c>
    </row>
    <row r="1667" spans="1:9" x14ac:dyDescent="0.25">
      <c r="A1667" t="s">
        <v>1228</v>
      </c>
      <c r="B1667" t="s">
        <v>2945</v>
      </c>
      <c r="C1667" s="5" t="s">
        <v>8226</v>
      </c>
      <c r="D1667" t="s">
        <v>9418</v>
      </c>
      <c r="E1667">
        <v>5</v>
      </c>
      <c r="G1667">
        <v>0</v>
      </c>
      <c r="H1667" s="5" t="str">
        <f t="shared" si="44"/>
        <v/>
      </c>
      <c r="I1667" s="5" t="str">
        <f ca="1">OFFSET('Appendix E'!$G$2,MATCH(A1667,'Appendix E'!$A$3:$A$115,0),0)</f>
        <v>No</v>
      </c>
    </row>
    <row r="1668" spans="1:9" x14ac:dyDescent="0.25">
      <c r="A1668" t="s">
        <v>1228</v>
      </c>
      <c r="B1668" t="s">
        <v>2946</v>
      </c>
      <c r="C1668" s="5" t="s">
        <v>8227</v>
      </c>
      <c r="D1668" t="s">
        <v>9418</v>
      </c>
      <c r="E1668">
        <v>5</v>
      </c>
      <c r="G1668">
        <v>0</v>
      </c>
      <c r="H1668" s="5" t="str">
        <f t="shared" ref="H1668:H1731" si="45">IF(F1668&lt;&gt;"",1,"")</f>
        <v/>
      </c>
      <c r="I1668" s="5" t="str">
        <f ca="1">OFFSET('Appendix E'!$G$2,MATCH(A1668,'Appendix E'!$A$3:$A$115,0),0)</f>
        <v>No</v>
      </c>
    </row>
    <row r="1669" spans="1:9" x14ac:dyDescent="0.25">
      <c r="A1669" t="s">
        <v>1228</v>
      </c>
      <c r="B1669" t="s">
        <v>2947</v>
      </c>
      <c r="C1669" s="5" t="s">
        <v>8228</v>
      </c>
      <c r="D1669" t="s">
        <v>9418</v>
      </c>
      <c r="E1669">
        <v>5</v>
      </c>
      <c r="G1669">
        <v>0</v>
      </c>
      <c r="H1669" s="5" t="str">
        <f t="shared" si="45"/>
        <v/>
      </c>
      <c r="I1669" s="5" t="str">
        <f ca="1">OFFSET('Appendix E'!$G$2,MATCH(A1669,'Appendix E'!$A$3:$A$115,0),0)</f>
        <v>No</v>
      </c>
    </row>
    <row r="1670" spans="1:9" x14ac:dyDescent="0.25">
      <c r="A1670" t="s">
        <v>1228</v>
      </c>
      <c r="B1670" t="s">
        <v>2948</v>
      </c>
      <c r="C1670" s="5" t="s">
        <v>8229</v>
      </c>
      <c r="D1670" t="s">
        <v>9418</v>
      </c>
      <c r="E1670">
        <v>5</v>
      </c>
      <c r="G1670">
        <v>0</v>
      </c>
      <c r="H1670" s="5" t="str">
        <f t="shared" si="45"/>
        <v/>
      </c>
      <c r="I1670" s="5" t="str">
        <f ca="1">OFFSET('Appendix E'!$G$2,MATCH(A1670,'Appendix E'!$A$3:$A$115,0),0)</f>
        <v>No</v>
      </c>
    </row>
    <row r="1671" spans="1:9" x14ac:dyDescent="0.25">
      <c r="A1671" t="s">
        <v>1228</v>
      </c>
      <c r="B1671" t="s">
        <v>2949</v>
      </c>
      <c r="C1671" s="5" t="s">
        <v>8230</v>
      </c>
      <c r="D1671" t="s">
        <v>9418</v>
      </c>
      <c r="E1671">
        <v>5</v>
      </c>
      <c r="G1671">
        <v>0</v>
      </c>
      <c r="H1671" s="5" t="str">
        <f t="shared" si="45"/>
        <v/>
      </c>
      <c r="I1671" s="5" t="str">
        <f ca="1">OFFSET('Appendix E'!$G$2,MATCH(A1671,'Appendix E'!$A$3:$A$115,0),0)</f>
        <v>No</v>
      </c>
    </row>
    <row r="1672" spans="1:9" x14ac:dyDescent="0.25">
      <c r="A1672" t="s">
        <v>1228</v>
      </c>
      <c r="B1672" t="s">
        <v>2950</v>
      </c>
      <c r="C1672" s="5" t="s">
        <v>8231</v>
      </c>
      <c r="D1672" t="s">
        <v>9418</v>
      </c>
      <c r="E1672">
        <v>5</v>
      </c>
      <c r="G1672">
        <v>0</v>
      </c>
      <c r="H1672" s="5" t="str">
        <f t="shared" si="45"/>
        <v/>
      </c>
      <c r="I1672" s="5" t="str">
        <f ca="1">OFFSET('Appendix E'!$G$2,MATCH(A1672,'Appendix E'!$A$3:$A$115,0),0)</f>
        <v>No</v>
      </c>
    </row>
    <row r="1673" spans="1:9" x14ac:dyDescent="0.25">
      <c r="A1673" t="s">
        <v>1228</v>
      </c>
      <c r="B1673" t="s">
        <v>2951</v>
      </c>
      <c r="C1673" s="5" t="s">
        <v>8232</v>
      </c>
      <c r="D1673" t="s">
        <v>9418</v>
      </c>
      <c r="E1673">
        <v>5</v>
      </c>
      <c r="G1673">
        <v>0</v>
      </c>
      <c r="H1673" s="5" t="str">
        <f t="shared" si="45"/>
        <v/>
      </c>
      <c r="I1673" s="5" t="str">
        <f ca="1">OFFSET('Appendix E'!$G$2,MATCH(A1673,'Appendix E'!$A$3:$A$115,0),0)</f>
        <v>No</v>
      </c>
    </row>
    <row r="1674" spans="1:9" x14ac:dyDescent="0.25">
      <c r="A1674" t="s">
        <v>1228</v>
      </c>
      <c r="B1674" t="s">
        <v>2952</v>
      </c>
      <c r="C1674" s="5" t="s">
        <v>8233</v>
      </c>
      <c r="D1674" t="s">
        <v>9418</v>
      </c>
      <c r="E1674">
        <v>5</v>
      </c>
      <c r="G1674">
        <v>0</v>
      </c>
      <c r="H1674" s="5" t="str">
        <f t="shared" si="45"/>
        <v/>
      </c>
      <c r="I1674" s="5" t="str">
        <f ca="1">OFFSET('Appendix E'!$G$2,MATCH(A1674,'Appendix E'!$A$3:$A$115,0),0)</f>
        <v>No</v>
      </c>
    </row>
    <row r="1675" spans="1:9" x14ac:dyDescent="0.25">
      <c r="A1675" t="s">
        <v>1228</v>
      </c>
      <c r="B1675" t="s">
        <v>2953</v>
      </c>
      <c r="C1675" s="5" t="s">
        <v>8234</v>
      </c>
      <c r="D1675" t="s">
        <v>9418</v>
      </c>
      <c r="E1675">
        <v>5</v>
      </c>
      <c r="G1675">
        <v>0</v>
      </c>
      <c r="H1675" s="5" t="str">
        <f t="shared" si="45"/>
        <v/>
      </c>
      <c r="I1675" s="5" t="str">
        <f ca="1">OFFSET('Appendix E'!$G$2,MATCH(A1675,'Appendix E'!$A$3:$A$115,0),0)</f>
        <v>No</v>
      </c>
    </row>
    <row r="1676" spans="1:9" x14ac:dyDescent="0.25">
      <c r="A1676" t="s">
        <v>1228</v>
      </c>
      <c r="B1676" t="s">
        <v>2954</v>
      </c>
      <c r="C1676" s="5" t="s">
        <v>8235</v>
      </c>
      <c r="D1676" t="s">
        <v>9418</v>
      </c>
      <c r="E1676">
        <v>5</v>
      </c>
      <c r="G1676">
        <v>0</v>
      </c>
      <c r="H1676" s="5" t="str">
        <f t="shared" si="45"/>
        <v/>
      </c>
      <c r="I1676" s="5" t="str">
        <f ca="1">OFFSET('Appendix E'!$G$2,MATCH(A1676,'Appendix E'!$A$3:$A$115,0),0)</f>
        <v>No</v>
      </c>
    </row>
    <row r="1677" spans="1:9" x14ac:dyDescent="0.25">
      <c r="A1677" t="s">
        <v>1228</v>
      </c>
      <c r="B1677" t="s">
        <v>2955</v>
      </c>
      <c r="C1677" s="5" t="s">
        <v>8236</v>
      </c>
      <c r="D1677" t="s">
        <v>9418</v>
      </c>
      <c r="E1677">
        <v>5</v>
      </c>
      <c r="G1677">
        <v>0</v>
      </c>
      <c r="H1677" s="5" t="str">
        <f t="shared" si="45"/>
        <v/>
      </c>
      <c r="I1677" s="5" t="str">
        <f ca="1">OFFSET('Appendix E'!$G$2,MATCH(A1677,'Appendix E'!$A$3:$A$115,0),0)</f>
        <v>No</v>
      </c>
    </row>
    <row r="1678" spans="1:9" x14ac:dyDescent="0.25">
      <c r="A1678" t="s">
        <v>1228</v>
      </c>
      <c r="B1678" t="s">
        <v>2956</v>
      </c>
      <c r="C1678" s="5" t="s">
        <v>8237</v>
      </c>
      <c r="D1678" t="s">
        <v>9418</v>
      </c>
      <c r="E1678">
        <v>5</v>
      </c>
      <c r="G1678">
        <v>0</v>
      </c>
      <c r="H1678" s="5" t="str">
        <f t="shared" si="45"/>
        <v/>
      </c>
      <c r="I1678" s="5" t="str">
        <f ca="1">OFFSET('Appendix E'!$G$2,MATCH(A1678,'Appendix E'!$A$3:$A$115,0),0)</f>
        <v>No</v>
      </c>
    </row>
    <row r="1679" spans="1:9" x14ac:dyDescent="0.25">
      <c r="A1679" t="s">
        <v>1228</v>
      </c>
      <c r="B1679" t="s">
        <v>2957</v>
      </c>
      <c r="C1679" s="5" t="s">
        <v>8238</v>
      </c>
      <c r="D1679" t="s">
        <v>9418</v>
      </c>
      <c r="E1679">
        <v>5</v>
      </c>
      <c r="G1679">
        <v>0</v>
      </c>
      <c r="H1679" s="5" t="str">
        <f t="shared" si="45"/>
        <v/>
      </c>
      <c r="I1679" s="5" t="str">
        <f ca="1">OFFSET('Appendix E'!$G$2,MATCH(A1679,'Appendix E'!$A$3:$A$115,0),0)</f>
        <v>No</v>
      </c>
    </row>
    <row r="1680" spans="1:9" x14ac:dyDescent="0.25">
      <c r="A1680" t="s">
        <v>1228</v>
      </c>
      <c r="B1680" t="s">
        <v>2958</v>
      </c>
      <c r="C1680" s="5" t="s">
        <v>8239</v>
      </c>
      <c r="D1680" t="s">
        <v>9418</v>
      </c>
      <c r="E1680">
        <v>5</v>
      </c>
      <c r="G1680">
        <v>0</v>
      </c>
      <c r="H1680" s="5" t="str">
        <f t="shared" si="45"/>
        <v/>
      </c>
      <c r="I1680" s="5" t="str">
        <f ca="1">OFFSET('Appendix E'!$G$2,MATCH(A1680,'Appendix E'!$A$3:$A$115,0),0)</f>
        <v>No</v>
      </c>
    </row>
    <row r="1681" spans="1:9" x14ac:dyDescent="0.25">
      <c r="A1681" t="s">
        <v>1228</v>
      </c>
      <c r="B1681" t="s">
        <v>2959</v>
      </c>
      <c r="C1681" s="5" t="s">
        <v>8240</v>
      </c>
      <c r="D1681" t="s">
        <v>9418</v>
      </c>
      <c r="E1681">
        <v>5</v>
      </c>
      <c r="G1681">
        <v>0</v>
      </c>
      <c r="H1681" s="5" t="str">
        <f t="shared" si="45"/>
        <v/>
      </c>
      <c r="I1681" s="5" t="str">
        <f ca="1">OFFSET('Appendix E'!$G$2,MATCH(A1681,'Appendix E'!$A$3:$A$115,0),0)</f>
        <v>No</v>
      </c>
    </row>
    <row r="1682" spans="1:9" x14ac:dyDescent="0.25">
      <c r="A1682" t="s">
        <v>1228</v>
      </c>
      <c r="B1682" t="s">
        <v>2960</v>
      </c>
      <c r="C1682" s="5" t="s">
        <v>8241</v>
      </c>
      <c r="D1682" t="s">
        <v>9418</v>
      </c>
      <c r="E1682">
        <v>5</v>
      </c>
      <c r="G1682">
        <v>0</v>
      </c>
      <c r="H1682" s="5" t="str">
        <f t="shared" si="45"/>
        <v/>
      </c>
      <c r="I1682" s="5" t="str">
        <f ca="1">OFFSET('Appendix E'!$G$2,MATCH(A1682,'Appendix E'!$A$3:$A$115,0),0)</f>
        <v>No</v>
      </c>
    </row>
    <row r="1683" spans="1:9" x14ac:dyDescent="0.25">
      <c r="A1683" t="s">
        <v>1228</v>
      </c>
      <c r="B1683" t="s">
        <v>2961</v>
      </c>
      <c r="C1683" s="5" t="s">
        <v>8242</v>
      </c>
      <c r="D1683" t="s">
        <v>9418</v>
      </c>
      <c r="E1683">
        <v>5</v>
      </c>
      <c r="G1683">
        <v>0</v>
      </c>
      <c r="H1683" s="5" t="str">
        <f t="shared" si="45"/>
        <v/>
      </c>
      <c r="I1683" s="5" t="str">
        <f ca="1">OFFSET('Appendix E'!$G$2,MATCH(A1683,'Appendix E'!$A$3:$A$115,0),0)</f>
        <v>No</v>
      </c>
    </row>
    <row r="1684" spans="1:9" x14ac:dyDescent="0.25">
      <c r="A1684" t="s">
        <v>1228</v>
      </c>
      <c r="B1684" t="s">
        <v>2962</v>
      </c>
      <c r="C1684" s="5" t="s">
        <v>8243</v>
      </c>
      <c r="D1684" t="s">
        <v>9418</v>
      </c>
      <c r="E1684">
        <v>5</v>
      </c>
      <c r="G1684">
        <v>0</v>
      </c>
      <c r="H1684" s="5" t="str">
        <f t="shared" si="45"/>
        <v/>
      </c>
      <c r="I1684" s="5" t="str">
        <f ca="1">OFFSET('Appendix E'!$G$2,MATCH(A1684,'Appendix E'!$A$3:$A$115,0),0)</f>
        <v>No</v>
      </c>
    </row>
    <row r="1685" spans="1:9" x14ac:dyDescent="0.25">
      <c r="A1685" t="s">
        <v>1228</v>
      </c>
      <c r="B1685" t="s">
        <v>2963</v>
      </c>
      <c r="C1685" s="5" t="s">
        <v>8244</v>
      </c>
      <c r="D1685" t="s">
        <v>9418</v>
      </c>
      <c r="E1685">
        <v>5</v>
      </c>
      <c r="G1685">
        <v>0</v>
      </c>
      <c r="H1685" s="5" t="str">
        <f t="shared" si="45"/>
        <v/>
      </c>
      <c r="I1685" s="5" t="str">
        <f ca="1">OFFSET('Appendix E'!$G$2,MATCH(A1685,'Appendix E'!$A$3:$A$115,0),0)</f>
        <v>No</v>
      </c>
    </row>
    <row r="1686" spans="1:9" x14ac:dyDescent="0.25">
      <c r="A1686" t="s">
        <v>1228</v>
      </c>
      <c r="B1686" t="s">
        <v>2964</v>
      </c>
      <c r="C1686" s="5" t="s">
        <v>8245</v>
      </c>
      <c r="D1686" t="s">
        <v>9418</v>
      </c>
      <c r="E1686">
        <v>5</v>
      </c>
      <c r="G1686">
        <v>0</v>
      </c>
      <c r="H1686" s="5" t="str">
        <f t="shared" si="45"/>
        <v/>
      </c>
      <c r="I1686" s="5" t="str">
        <f ca="1">OFFSET('Appendix E'!$G$2,MATCH(A1686,'Appendix E'!$A$3:$A$115,0),0)</f>
        <v>No</v>
      </c>
    </row>
    <row r="1687" spans="1:9" x14ac:dyDescent="0.25">
      <c r="A1687" t="s">
        <v>1228</v>
      </c>
      <c r="B1687" t="s">
        <v>2965</v>
      </c>
      <c r="C1687" s="5" t="s">
        <v>8246</v>
      </c>
      <c r="D1687" t="s">
        <v>9418</v>
      </c>
      <c r="E1687">
        <v>5</v>
      </c>
      <c r="G1687">
        <v>0</v>
      </c>
      <c r="H1687" s="5" t="str">
        <f t="shared" si="45"/>
        <v/>
      </c>
      <c r="I1687" s="5" t="str">
        <f ca="1">OFFSET('Appendix E'!$G$2,MATCH(A1687,'Appendix E'!$A$3:$A$115,0),0)</f>
        <v>No</v>
      </c>
    </row>
    <row r="1688" spans="1:9" x14ac:dyDescent="0.25">
      <c r="A1688" t="s">
        <v>1228</v>
      </c>
      <c r="B1688" t="s">
        <v>2966</v>
      </c>
      <c r="C1688" s="5" t="s">
        <v>8247</v>
      </c>
      <c r="D1688" t="s">
        <v>9418</v>
      </c>
      <c r="E1688">
        <v>5</v>
      </c>
      <c r="G1688">
        <v>0</v>
      </c>
      <c r="H1688" s="5" t="str">
        <f t="shared" si="45"/>
        <v/>
      </c>
      <c r="I1688" s="5" t="str">
        <f ca="1">OFFSET('Appendix E'!$G$2,MATCH(A1688,'Appendix E'!$A$3:$A$115,0),0)</f>
        <v>No</v>
      </c>
    </row>
    <row r="1689" spans="1:9" x14ac:dyDescent="0.25">
      <c r="A1689" t="s">
        <v>1228</v>
      </c>
      <c r="B1689" t="s">
        <v>1368</v>
      </c>
      <c r="C1689" s="5" t="s">
        <v>1368</v>
      </c>
      <c r="D1689" t="s">
        <v>9418</v>
      </c>
      <c r="E1689">
        <v>5</v>
      </c>
      <c r="G1689">
        <v>0</v>
      </c>
      <c r="H1689" s="5" t="str">
        <f t="shared" si="45"/>
        <v/>
      </c>
      <c r="I1689" s="5" t="str">
        <f ca="1">OFFSET('Appendix E'!$G$2,MATCH(A1689,'Appendix E'!$A$3:$A$115,0),0)</f>
        <v>No</v>
      </c>
    </row>
    <row r="1690" spans="1:9" x14ac:dyDescent="0.25">
      <c r="A1690" t="s">
        <v>1230</v>
      </c>
      <c r="B1690" t="s">
        <v>2967</v>
      </c>
      <c r="C1690" s="5" t="s">
        <v>8248</v>
      </c>
      <c r="D1690" t="s">
        <v>9418</v>
      </c>
      <c r="E1690">
        <v>5</v>
      </c>
      <c r="G1690">
        <v>0</v>
      </c>
      <c r="H1690" s="5" t="str">
        <f t="shared" si="45"/>
        <v/>
      </c>
      <c r="I1690" s="5" t="str">
        <f ca="1">OFFSET('Appendix E'!$G$2,MATCH(A1690,'Appendix E'!$A$3:$A$115,0),0)</f>
        <v>No</v>
      </c>
    </row>
    <row r="1691" spans="1:9" x14ac:dyDescent="0.25">
      <c r="A1691" t="s">
        <v>1230</v>
      </c>
      <c r="B1691" t="s">
        <v>2968</v>
      </c>
      <c r="C1691" s="5" t="s">
        <v>8249</v>
      </c>
      <c r="D1691" t="s">
        <v>9418</v>
      </c>
      <c r="E1691">
        <v>5</v>
      </c>
      <c r="G1691">
        <v>0</v>
      </c>
      <c r="H1691" s="5" t="str">
        <f t="shared" si="45"/>
        <v/>
      </c>
      <c r="I1691" s="5" t="str">
        <f ca="1">OFFSET('Appendix E'!$G$2,MATCH(A1691,'Appendix E'!$A$3:$A$115,0),0)</f>
        <v>No</v>
      </c>
    </row>
    <row r="1692" spans="1:9" x14ac:dyDescent="0.25">
      <c r="A1692" t="s">
        <v>1230</v>
      </c>
      <c r="B1692" t="s">
        <v>2969</v>
      </c>
      <c r="C1692" s="5" t="s">
        <v>8250</v>
      </c>
      <c r="D1692" t="s">
        <v>9419</v>
      </c>
      <c r="E1692">
        <v>2</v>
      </c>
      <c r="G1692">
        <v>0</v>
      </c>
      <c r="H1692" s="5" t="str">
        <f t="shared" si="45"/>
        <v/>
      </c>
      <c r="I1692" s="5" t="str">
        <f ca="1">OFFSET('Appendix E'!$G$2,MATCH(A1692,'Appendix E'!$A$3:$A$115,0),0)</f>
        <v>No</v>
      </c>
    </row>
    <row r="1693" spans="1:9" x14ac:dyDescent="0.25">
      <c r="A1693" t="s">
        <v>1230</v>
      </c>
      <c r="B1693" t="s">
        <v>2970</v>
      </c>
      <c r="C1693" s="5" t="s">
        <v>8251</v>
      </c>
      <c r="D1693" t="s">
        <v>9419</v>
      </c>
      <c r="E1693">
        <v>2</v>
      </c>
      <c r="G1693">
        <v>0</v>
      </c>
      <c r="H1693" s="5" t="str">
        <f t="shared" si="45"/>
        <v/>
      </c>
      <c r="I1693" s="5" t="str">
        <f ca="1">OFFSET('Appendix E'!$G$2,MATCH(A1693,'Appendix E'!$A$3:$A$115,0),0)</f>
        <v>No</v>
      </c>
    </row>
    <row r="1694" spans="1:9" x14ac:dyDescent="0.25">
      <c r="A1694" t="s">
        <v>1230</v>
      </c>
      <c r="B1694" t="s">
        <v>2971</v>
      </c>
      <c r="C1694" s="5" t="s">
        <v>8252</v>
      </c>
      <c r="D1694" t="s">
        <v>9419</v>
      </c>
      <c r="E1694">
        <v>1</v>
      </c>
      <c r="G1694">
        <v>0</v>
      </c>
      <c r="H1694" s="5" t="str">
        <f t="shared" si="45"/>
        <v/>
      </c>
      <c r="I1694" s="5" t="str">
        <f ca="1">OFFSET('Appendix E'!$G$2,MATCH(A1694,'Appendix E'!$A$3:$A$115,0),0)</f>
        <v>No</v>
      </c>
    </row>
    <row r="1695" spans="1:9" x14ac:dyDescent="0.25">
      <c r="A1695" t="s">
        <v>1230</v>
      </c>
      <c r="B1695" t="s">
        <v>2972</v>
      </c>
      <c r="C1695" s="5" t="s">
        <v>8253</v>
      </c>
      <c r="D1695" t="s">
        <v>9419</v>
      </c>
      <c r="E1695">
        <v>1</v>
      </c>
      <c r="G1695">
        <v>0</v>
      </c>
      <c r="H1695" s="5" t="str">
        <f t="shared" si="45"/>
        <v/>
      </c>
      <c r="I1695" s="5" t="str">
        <f ca="1">OFFSET('Appendix E'!$G$2,MATCH(A1695,'Appendix E'!$A$3:$A$115,0),0)</f>
        <v>No</v>
      </c>
    </row>
    <row r="1696" spans="1:9" x14ac:dyDescent="0.25">
      <c r="A1696" t="s">
        <v>1230</v>
      </c>
      <c r="B1696" t="s">
        <v>2973</v>
      </c>
      <c r="C1696" s="5" t="s">
        <v>8254</v>
      </c>
      <c r="D1696" t="s">
        <v>9419</v>
      </c>
      <c r="E1696">
        <v>1</v>
      </c>
      <c r="G1696">
        <v>0</v>
      </c>
      <c r="H1696" s="5" t="str">
        <f t="shared" si="45"/>
        <v/>
      </c>
      <c r="I1696" s="5" t="str">
        <f ca="1">OFFSET('Appendix E'!$G$2,MATCH(A1696,'Appendix E'!$A$3:$A$115,0),0)</f>
        <v>No</v>
      </c>
    </row>
    <row r="1697" spans="1:9" x14ac:dyDescent="0.25">
      <c r="A1697" t="s">
        <v>1230</v>
      </c>
      <c r="B1697" t="s">
        <v>2974</v>
      </c>
      <c r="C1697" s="5" t="s">
        <v>8255</v>
      </c>
      <c r="D1697" t="s">
        <v>9419</v>
      </c>
      <c r="E1697">
        <v>1</v>
      </c>
      <c r="G1697">
        <v>0</v>
      </c>
      <c r="H1697" s="5" t="str">
        <f t="shared" si="45"/>
        <v/>
      </c>
      <c r="I1697" s="5" t="str">
        <f ca="1">OFFSET('Appendix E'!$G$2,MATCH(A1697,'Appendix E'!$A$3:$A$115,0),0)</f>
        <v>No</v>
      </c>
    </row>
    <row r="1698" spans="1:9" x14ac:dyDescent="0.25">
      <c r="A1698" t="s">
        <v>1230</v>
      </c>
      <c r="B1698" t="s">
        <v>2975</v>
      </c>
      <c r="C1698" s="5" t="s">
        <v>8256</v>
      </c>
      <c r="D1698" t="s">
        <v>9419</v>
      </c>
      <c r="E1698">
        <v>1</v>
      </c>
      <c r="G1698">
        <v>0</v>
      </c>
      <c r="H1698" s="5" t="str">
        <f t="shared" si="45"/>
        <v/>
      </c>
      <c r="I1698" s="5" t="str">
        <f ca="1">OFFSET('Appendix E'!$G$2,MATCH(A1698,'Appendix E'!$A$3:$A$115,0),0)</f>
        <v>No</v>
      </c>
    </row>
    <row r="1699" spans="1:9" x14ac:dyDescent="0.25">
      <c r="A1699" t="s">
        <v>1230</v>
      </c>
      <c r="B1699" t="s">
        <v>2976</v>
      </c>
      <c r="C1699" s="5" t="s">
        <v>8257</v>
      </c>
      <c r="D1699" t="s">
        <v>9419</v>
      </c>
      <c r="E1699">
        <v>1</v>
      </c>
      <c r="G1699">
        <v>0</v>
      </c>
      <c r="H1699" s="5" t="str">
        <f t="shared" si="45"/>
        <v/>
      </c>
      <c r="I1699" s="5" t="str">
        <f ca="1">OFFSET('Appendix E'!$G$2,MATCH(A1699,'Appendix E'!$A$3:$A$115,0),0)</f>
        <v>No</v>
      </c>
    </row>
    <row r="1700" spans="1:9" x14ac:dyDescent="0.25">
      <c r="A1700" t="s">
        <v>1230</v>
      </c>
      <c r="B1700" t="s">
        <v>2977</v>
      </c>
      <c r="C1700" s="5" t="s">
        <v>8258</v>
      </c>
      <c r="D1700" t="s">
        <v>9419</v>
      </c>
      <c r="E1700">
        <v>2</v>
      </c>
      <c r="G1700">
        <v>0</v>
      </c>
      <c r="H1700" s="5" t="str">
        <f t="shared" si="45"/>
        <v/>
      </c>
      <c r="I1700" s="5" t="str">
        <f ca="1">OFFSET('Appendix E'!$G$2,MATCH(A1700,'Appendix E'!$A$3:$A$115,0),0)</f>
        <v>No</v>
      </c>
    </row>
    <row r="1701" spans="1:9" x14ac:dyDescent="0.25">
      <c r="A1701" t="s">
        <v>1230</v>
      </c>
      <c r="B1701" t="s">
        <v>2978</v>
      </c>
      <c r="C1701" s="5" t="s">
        <v>8259</v>
      </c>
      <c r="D1701" t="s">
        <v>9419</v>
      </c>
      <c r="E1701">
        <v>2</v>
      </c>
      <c r="G1701">
        <v>0</v>
      </c>
      <c r="H1701" s="5" t="str">
        <f t="shared" si="45"/>
        <v/>
      </c>
      <c r="I1701" s="5" t="str">
        <f ca="1">OFFSET('Appendix E'!$G$2,MATCH(A1701,'Appendix E'!$A$3:$A$115,0),0)</f>
        <v>No</v>
      </c>
    </row>
    <row r="1702" spans="1:9" x14ac:dyDescent="0.25">
      <c r="A1702" t="s">
        <v>1230</v>
      </c>
      <c r="B1702" t="s">
        <v>2979</v>
      </c>
      <c r="C1702" s="5" t="s">
        <v>8260</v>
      </c>
      <c r="D1702" t="s">
        <v>9419</v>
      </c>
      <c r="E1702">
        <v>5</v>
      </c>
      <c r="G1702">
        <v>0</v>
      </c>
      <c r="H1702" s="5" t="str">
        <f t="shared" si="45"/>
        <v/>
      </c>
      <c r="I1702" s="5" t="str">
        <f ca="1">OFFSET('Appendix E'!$G$2,MATCH(A1702,'Appendix E'!$A$3:$A$115,0),0)</f>
        <v>No</v>
      </c>
    </row>
    <row r="1703" spans="1:9" x14ac:dyDescent="0.25">
      <c r="A1703" t="s">
        <v>1230</v>
      </c>
      <c r="B1703" t="s">
        <v>2980</v>
      </c>
      <c r="C1703" s="5" t="s">
        <v>8261</v>
      </c>
      <c r="D1703" t="s">
        <v>9419</v>
      </c>
      <c r="E1703">
        <v>5</v>
      </c>
      <c r="G1703">
        <v>0</v>
      </c>
      <c r="H1703" s="5" t="str">
        <f t="shared" si="45"/>
        <v/>
      </c>
      <c r="I1703" s="5" t="str">
        <f ca="1">OFFSET('Appendix E'!$G$2,MATCH(A1703,'Appendix E'!$A$3:$A$115,0),0)</f>
        <v>No</v>
      </c>
    </row>
    <row r="1704" spans="1:9" x14ac:dyDescent="0.25">
      <c r="A1704" t="s">
        <v>1230</v>
      </c>
      <c r="B1704" t="s">
        <v>2981</v>
      </c>
      <c r="C1704" s="5" t="s">
        <v>8262</v>
      </c>
      <c r="D1704" t="s">
        <v>9419</v>
      </c>
      <c r="E1704">
        <v>1</v>
      </c>
      <c r="G1704">
        <v>0</v>
      </c>
      <c r="H1704" s="5" t="str">
        <f t="shared" si="45"/>
        <v/>
      </c>
      <c r="I1704" s="5" t="str">
        <f ca="1">OFFSET('Appendix E'!$G$2,MATCH(A1704,'Appendix E'!$A$3:$A$115,0),0)</f>
        <v>No</v>
      </c>
    </row>
    <row r="1705" spans="1:9" x14ac:dyDescent="0.25">
      <c r="A1705" t="s">
        <v>1230</v>
      </c>
      <c r="B1705" t="s">
        <v>2982</v>
      </c>
      <c r="C1705" s="5" t="s">
        <v>8263</v>
      </c>
      <c r="D1705" t="s">
        <v>9418</v>
      </c>
      <c r="E1705">
        <v>5</v>
      </c>
      <c r="F1705" t="s">
        <v>2122</v>
      </c>
      <c r="G1705">
        <v>7</v>
      </c>
      <c r="H1705" s="5">
        <f t="shared" si="45"/>
        <v>1</v>
      </c>
      <c r="I1705" s="5" t="str">
        <f ca="1">OFFSET('Appendix E'!$G$2,MATCH(A1705,'Appendix E'!$A$3:$A$115,0),0)</f>
        <v>No</v>
      </c>
    </row>
    <row r="1706" spans="1:9" x14ac:dyDescent="0.25">
      <c r="A1706" t="s">
        <v>1230</v>
      </c>
      <c r="B1706" t="s">
        <v>2983</v>
      </c>
      <c r="C1706" s="5" t="s">
        <v>8264</v>
      </c>
      <c r="D1706" t="s">
        <v>9418</v>
      </c>
      <c r="E1706">
        <v>5</v>
      </c>
      <c r="F1706" t="s">
        <v>2122</v>
      </c>
      <c r="G1706">
        <v>7</v>
      </c>
      <c r="H1706" s="5">
        <f t="shared" si="45"/>
        <v>1</v>
      </c>
      <c r="I1706" s="5" t="str">
        <f ca="1">OFFSET('Appendix E'!$G$2,MATCH(A1706,'Appendix E'!$A$3:$A$115,0),0)</f>
        <v>No</v>
      </c>
    </row>
    <row r="1707" spans="1:9" x14ac:dyDescent="0.25">
      <c r="A1707" t="s">
        <v>1230</v>
      </c>
      <c r="B1707" t="s">
        <v>2984</v>
      </c>
      <c r="C1707" s="5" t="s">
        <v>8265</v>
      </c>
      <c r="D1707" t="s">
        <v>9418</v>
      </c>
      <c r="E1707">
        <v>5</v>
      </c>
      <c r="F1707" t="s">
        <v>2122</v>
      </c>
      <c r="G1707">
        <v>7</v>
      </c>
      <c r="H1707" s="5">
        <f t="shared" si="45"/>
        <v>1</v>
      </c>
      <c r="I1707" s="5" t="str">
        <f ca="1">OFFSET('Appendix E'!$G$2,MATCH(A1707,'Appendix E'!$A$3:$A$115,0),0)</f>
        <v>No</v>
      </c>
    </row>
    <row r="1708" spans="1:9" x14ac:dyDescent="0.25">
      <c r="A1708" t="s">
        <v>1230</v>
      </c>
      <c r="B1708" t="s">
        <v>2985</v>
      </c>
      <c r="C1708" s="5" t="s">
        <v>8266</v>
      </c>
      <c r="D1708" t="s">
        <v>9418</v>
      </c>
      <c r="E1708">
        <v>5</v>
      </c>
      <c r="F1708" t="s">
        <v>2122</v>
      </c>
      <c r="G1708">
        <v>7</v>
      </c>
      <c r="H1708" s="5">
        <f t="shared" si="45"/>
        <v>1</v>
      </c>
      <c r="I1708" s="5" t="str">
        <f ca="1">OFFSET('Appendix E'!$G$2,MATCH(A1708,'Appendix E'!$A$3:$A$115,0),0)</f>
        <v>No</v>
      </c>
    </row>
    <row r="1709" spans="1:9" x14ac:dyDescent="0.25">
      <c r="A1709" t="s">
        <v>1230</v>
      </c>
      <c r="B1709" t="s">
        <v>2986</v>
      </c>
      <c r="C1709" s="5" t="s">
        <v>8267</v>
      </c>
      <c r="D1709" t="s">
        <v>9418</v>
      </c>
      <c r="E1709">
        <v>5</v>
      </c>
      <c r="F1709" t="s">
        <v>2122</v>
      </c>
      <c r="G1709">
        <v>7</v>
      </c>
      <c r="H1709" s="5">
        <f t="shared" si="45"/>
        <v>1</v>
      </c>
      <c r="I1709" s="5" t="str">
        <f ca="1">OFFSET('Appendix E'!$G$2,MATCH(A1709,'Appendix E'!$A$3:$A$115,0),0)</f>
        <v>No</v>
      </c>
    </row>
    <row r="1710" spans="1:9" x14ac:dyDescent="0.25">
      <c r="A1710" t="s">
        <v>1230</v>
      </c>
      <c r="B1710" t="s">
        <v>2987</v>
      </c>
      <c r="C1710" s="5" t="s">
        <v>8268</v>
      </c>
      <c r="D1710" t="s">
        <v>9418</v>
      </c>
      <c r="E1710">
        <v>5</v>
      </c>
      <c r="F1710" t="s">
        <v>2122</v>
      </c>
      <c r="G1710">
        <v>7</v>
      </c>
      <c r="H1710" s="5">
        <f t="shared" si="45"/>
        <v>1</v>
      </c>
      <c r="I1710" s="5" t="str">
        <f ca="1">OFFSET('Appendix E'!$G$2,MATCH(A1710,'Appendix E'!$A$3:$A$115,0),0)</f>
        <v>No</v>
      </c>
    </row>
    <row r="1711" spans="1:9" x14ac:dyDescent="0.25">
      <c r="A1711" t="s">
        <v>1230</v>
      </c>
      <c r="B1711" t="s">
        <v>2988</v>
      </c>
      <c r="C1711" s="5" t="s">
        <v>8269</v>
      </c>
      <c r="D1711" t="s">
        <v>9418</v>
      </c>
      <c r="E1711">
        <v>5</v>
      </c>
      <c r="F1711" t="s">
        <v>2122</v>
      </c>
      <c r="G1711">
        <v>7</v>
      </c>
      <c r="H1711" s="5">
        <f t="shared" si="45"/>
        <v>1</v>
      </c>
      <c r="I1711" s="5" t="str">
        <f ca="1">OFFSET('Appendix E'!$G$2,MATCH(A1711,'Appendix E'!$A$3:$A$115,0),0)</f>
        <v>No</v>
      </c>
    </row>
    <row r="1712" spans="1:9" x14ac:dyDescent="0.25">
      <c r="A1712" t="s">
        <v>1230</v>
      </c>
      <c r="B1712" t="s">
        <v>2989</v>
      </c>
      <c r="C1712" s="5" t="s">
        <v>8270</v>
      </c>
      <c r="D1712" t="s">
        <v>9418</v>
      </c>
      <c r="E1712">
        <v>5</v>
      </c>
      <c r="F1712" t="s">
        <v>2122</v>
      </c>
      <c r="G1712">
        <v>7</v>
      </c>
      <c r="H1712" s="5">
        <f t="shared" si="45"/>
        <v>1</v>
      </c>
      <c r="I1712" s="5" t="str">
        <f ca="1">OFFSET('Appendix E'!$G$2,MATCH(A1712,'Appendix E'!$A$3:$A$115,0),0)</f>
        <v>No</v>
      </c>
    </row>
    <row r="1713" spans="1:9" x14ac:dyDescent="0.25">
      <c r="A1713" t="s">
        <v>1230</v>
      </c>
      <c r="B1713" t="s">
        <v>2990</v>
      </c>
      <c r="C1713" s="5" t="s">
        <v>8271</v>
      </c>
      <c r="D1713" t="s">
        <v>9418</v>
      </c>
      <c r="E1713">
        <v>5</v>
      </c>
      <c r="F1713" t="s">
        <v>2122</v>
      </c>
      <c r="G1713">
        <v>7</v>
      </c>
      <c r="H1713" s="5">
        <f t="shared" si="45"/>
        <v>1</v>
      </c>
      <c r="I1713" s="5" t="str">
        <f ca="1">OFFSET('Appendix E'!$G$2,MATCH(A1713,'Appendix E'!$A$3:$A$115,0),0)</f>
        <v>No</v>
      </c>
    </row>
    <row r="1714" spans="1:9" x14ac:dyDescent="0.25">
      <c r="A1714" t="s">
        <v>1230</v>
      </c>
      <c r="B1714" t="s">
        <v>2991</v>
      </c>
      <c r="C1714" s="5" t="s">
        <v>8272</v>
      </c>
      <c r="D1714" t="s">
        <v>9418</v>
      </c>
      <c r="E1714">
        <v>5</v>
      </c>
      <c r="F1714" t="s">
        <v>2122</v>
      </c>
      <c r="G1714">
        <v>7</v>
      </c>
      <c r="H1714" s="5">
        <f t="shared" si="45"/>
        <v>1</v>
      </c>
      <c r="I1714" s="5" t="str">
        <f ca="1">OFFSET('Appendix E'!$G$2,MATCH(A1714,'Appendix E'!$A$3:$A$115,0),0)</f>
        <v>No</v>
      </c>
    </row>
    <row r="1715" spans="1:9" x14ac:dyDescent="0.25">
      <c r="A1715" t="s">
        <v>1230</v>
      </c>
      <c r="B1715" t="s">
        <v>2992</v>
      </c>
      <c r="C1715" s="5" t="s">
        <v>8273</v>
      </c>
      <c r="D1715" t="s">
        <v>9418</v>
      </c>
      <c r="E1715">
        <v>5</v>
      </c>
      <c r="F1715" t="s">
        <v>2122</v>
      </c>
      <c r="G1715">
        <v>7</v>
      </c>
      <c r="H1715" s="5">
        <f t="shared" si="45"/>
        <v>1</v>
      </c>
      <c r="I1715" s="5" t="str">
        <f ca="1">OFFSET('Appendix E'!$G$2,MATCH(A1715,'Appendix E'!$A$3:$A$115,0),0)</f>
        <v>No</v>
      </c>
    </row>
    <row r="1716" spans="1:9" x14ac:dyDescent="0.25">
      <c r="A1716" t="s">
        <v>1230</v>
      </c>
      <c r="B1716" t="s">
        <v>2993</v>
      </c>
      <c r="C1716" s="5" t="s">
        <v>8274</v>
      </c>
      <c r="D1716" t="s">
        <v>9418</v>
      </c>
      <c r="E1716">
        <v>5</v>
      </c>
      <c r="F1716" t="s">
        <v>2122</v>
      </c>
      <c r="G1716">
        <v>7</v>
      </c>
      <c r="H1716" s="5">
        <f t="shared" si="45"/>
        <v>1</v>
      </c>
      <c r="I1716" s="5" t="str">
        <f ca="1">OFFSET('Appendix E'!$G$2,MATCH(A1716,'Appendix E'!$A$3:$A$115,0),0)</f>
        <v>No</v>
      </c>
    </row>
    <row r="1717" spans="1:9" x14ac:dyDescent="0.25">
      <c r="A1717" t="s">
        <v>1230</v>
      </c>
      <c r="B1717" t="s">
        <v>2994</v>
      </c>
      <c r="C1717" s="5" t="s">
        <v>6907</v>
      </c>
      <c r="D1717" t="s">
        <v>9418</v>
      </c>
      <c r="E1717">
        <v>5</v>
      </c>
      <c r="G1717">
        <v>0</v>
      </c>
      <c r="H1717" s="5" t="str">
        <f t="shared" si="45"/>
        <v/>
      </c>
      <c r="I1717" s="5" t="str">
        <f ca="1">OFFSET('Appendix E'!$G$2,MATCH(A1717,'Appendix E'!$A$3:$A$115,0),0)</f>
        <v>No</v>
      </c>
    </row>
    <row r="1718" spans="1:9" x14ac:dyDescent="0.25">
      <c r="A1718" t="s">
        <v>1230</v>
      </c>
      <c r="B1718" t="s">
        <v>2995</v>
      </c>
      <c r="C1718" s="5" t="s">
        <v>8275</v>
      </c>
      <c r="D1718" t="s">
        <v>9418</v>
      </c>
      <c r="E1718">
        <v>5</v>
      </c>
      <c r="G1718">
        <v>0</v>
      </c>
      <c r="H1718" s="5" t="str">
        <f t="shared" si="45"/>
        <v/>
      </c>
      <c r="I1718" s="5" t="str">
        <f ca="1">OFFSET('Appendix E'!$G$2,MATCH(A1718,'Appendix E'!$A$3:$A$115,0),0)</f>
        <v>No</v>
      </c>
    </row>
    <row r="1719" spans="1:9" x14ac:dyDescent="0.25">
      <c r="A1719" t="s">
        <v>1230</v>
      </c>
      <c r="B1719" t="s">
        <v>2996</v>
      </c>
      <c r="C1719" s="5" t="s">
        <v>8276</v>
      </c>
      <c r="D1719" t="s">
        <v>9418</v>
      </c>
      <c r="E1719">
        <v>5</v>
      </c>
      <c r="G1719">
        <v>0</v>
      </c>
      <c r="H1719" s="5" t="str">
        <f t="shared" si="45"/>
        <v/>
      </c>
      <c r="I1719" s="5" t="str">
        <f ca="1">OFFSET('Appendix E'!$G$2,MATCH(A1719,'Appendix E'!$A$3:$A$115,0),0)</f>
        <v>No</v>
      </c>
    </row>
    <row r="1720" spans="1:9" x14ac:dyDescent="0.25">
      <c r="A1720" t="s">
        <v>1230</v>
      </c>
      <c r="B1720" t="s">
        <v>2997</v>
      </c>
      <c r="C1720" s="5" t="s">
        <v>8277</v>
      </c>
      <c r="D1720" t="s">
        <v>9418</v>
      </c>
      <c r="E1720">
        <v>5</v>
      </c>
      <c r="G1720">
        <v>0</v>
      </c>
      <c r="H1720" s="5" t="str">
        <f t="shared" si="45"/>
        <v/>
      </c>
      <c r="I1720" s="5" t="str">
        <f ca="1">OFFSET('Appendix E'!$G$2,MATCH(A1720,'Appendix E'!$A$3:$A$115,0),0)</f>
        <v>No</v>
      </c>
    </row>
    <row r="1721" spans="1:9" x14ac:dyDescent="0.25">
      <c r="A1721" t="s">
        <v>1230</v>
      </c>
      <c r="B1721" t="s">
        <v>2998</v>
      </c>
      <c r="C1721" s="5" t="s">
        <v>8278</v>
      </c>
      <c r="D1721" t="s">
        <v>9418</v>
      </c>
      <c r="E1721">
        <v>5</v>
      </c>
      <c r="F1721" t="s">
        <v>2122</v>
      </c>
      <c r="G1721">
        <v>7</v>
      </c>
      <c r="H1721" s="5">
        <f t="shared" si="45"/>
        <v>1</v>
      </c>
      <c r="I1721" s="5" t="str">
        <f ca="1">OFFSET('Appendix E'!$G$2,MATCH(A1721,'Appendix E'!$A$3:$A$115,0),0)</f>
        <v>No</v>
      </c>
    </row>
    <row r="1722" spans="1:9" x14ac:dyDescent="0.25">
      <c r="A1722" t="s">
        <v>1230</v>
      </c>
      <c r="B1722" t="s">
        <v>2999</v>
      </c>
      <c r="C1722" s="5" t="s">
        <v>8279</v>
      </c>
      <c r="D1722" t="s">
        <v>9419</v>
      </c>
      <c r="E1722">
        <v>1</v>
      </c>
      <c r="G1722">
        <v>0</v>
      </c>
      <c r="H1722" s="5" t="str">
        <f t="shared" si="45"/>
        <v/>
      </c>
      <c r="I1722" s="5" t="str">
        <f ca="1">OFFSET('Appendix E'!$G$2,MATCH(A1722,'Appendix E'!$A$3:$A$115,0),0)</f>
        <v>No</v>
      </c>
    </row>
    <row r="1723" spans="1:9" x14ac:dyDescent="0.25">
      <c r="A1723" t="s">
        <v>1230</v>
      </c>
      <c r="B1723" t="s">
        <v>3000</v>
      </c>
      <c r="C1723" s="5" t="s">
        <v>8280</v>
      </c>
      <c r="D1723" t="s">
        <v>9419</v>
      </c>
      <c r="E1723">
        <v>9</v>
      </c>
      <c r="G1723">
        <v>0</v>
      </c>
      <c r="H1723" s="5" t="str">
        <f t="shared" si="45"/>
        <v/>
      </c>
      <c r="I1723" s="5" t="str">
        <f ca="1">OFFSET('Appendix E'!$G$2,MATCH(A1723,'Appendix E'!$A$3:$A$115,0),0)</f>
        <v>No</v>
      </c>
    </row>
    <row r="1724" spans="1:9" x14ac:dyDescent="0.25">
      <c r="A1724" t="s">
        <v>1230</v>
      </c>
      <c r="B1724" t="s">
        <v>1368</v>
      </c>
      <c r="C1724" s="5" t="s">
        <v>1368</v>
      </c>
      <c r="D1724" t="s">
        <v>9418</v>
      </c>
      <c r="E1724">
        <v>5</v>
      </c>
      <c r="G1724">
        <v>0</v>
      </c>
      <c r="H1724" s="5" t="str">
        <f t="shared" si="45"/>
        <v/>
      </c>
      <c r="I1724" s="5" t="str">
        <f ca="1">OFFSET('Appendix E'!$G$2,MATCH(A1724,'Appendix E'!$A$3:$A$115,0),0)</f>
        <v>No</v>
      </c>
    </row>
    <row r="1725" spans="1:9" x14ac:dyDescent="0.25">
      <c r="A1725" t="s">
        <v>1232</v>
      </c>
      <c r="B1725" t="s">
        <v>3001</v>
      </c>
      <c r="C1725" s="5" t="s">
        <v>8281</v>
      </c>
      <c r="D1725" t="s">
        <v>9419</v>
      </c>
      <c r="E1725">
        <v>1</v>
      </c>
      <c r="G1725">
        <v>0</v>
      </c>
      <c r="H1725" s="5" t="str">
        <f t="shared" si="45"/>
        <v/>
      </c>
      <c r="I1725" s="5" t="str">
        <f ca="1">OFFSET('Appendix E'!$G$2,MATCH(A1725,'Appendix E'!$A$3:$A$115,0),0)</f>
        <v>No</v>
      </c>
    </row>
    <row r="1726" spans="1:9" x14ac:dyDescent="0.25">
      <c r="A1726" t="s">
        <v>1232</v>
      </c>
      <c r="B1726" t="s">
        <v>3002</v>
      </c>
      <c r="C1726" s="5" t="s">
        <v>8282</v>
      </c>
      <c r="D1726" t="s">
        <v>9419</v>
      </c>
      <c r="E1726">
        <v>1</v>
      </c>
      <c r="G1726">
        <v>0</v>
      </c>
      <c r="H1726" s="5" t="str">
        <f t="shared" si="45"/>
        <v/>
      </c>
      <c r="I1726" s="5" t="str">
        <f ca="1">OFFSET('Appendix E'!$G$2,MATCH(A1726,'Appendix E'!$A$3:$A$115,0),0)</f>
        <v>No</v>
      </c>
    </row>
    <row r="1727" spans="1:9" x14ac:dyDescent="0.25">
      <c r="A1727" t="s">
        <v>1232</v>
      </c>
      <c r="B1727" t="s">
        <v>3003</v>
      </c>
      <c r="C1727" s="5" t="s">
        <v>8283</v>
      </c>
      <c r="D1727" t="s">
        <v>9418</v>
      </c>
      <c r="E1727">
        <v>5</v>
      </c>
      <c r="G1727">
        <v>0</v>
      </c>
      <c r="H1727" s="5" t="str">
        <f t="shared" si="45"/>
        <v/>
      </c>
      <c r="I1727" s="5" t="str">
        <f ca="1">OFFSET('Appendix E'!$G$2,MATCH(A1727,'Appendix E'!$A$3:$A$115,0),0)</f>
        <v>No</v>
      </c>
    </row>
    <row r="1728" spans="1:9" x14ac:dyDescent="0.25">
      <c r="A1728" t="s">
        <v>1232</v>
      </c>
      <c r="B1728" t="s">
        <v>3004</v>
      </c>
      <c r="C1728" s="5" t="s">
        <v>8284</v>
      </c>
      <c r="D1728" t="s">
        <v>9419</v>
      </c>
      <c r="E1728">
        <v>1</v>
      </c>
      <c r="G1728">
        <v>0</v>
      </c>
      <c r="H1728" s="5" t="str">
        <f t="shared" si="45"/>
        <v/>
      </c>
      <c r="I1728" s="5" t="str">
        <f ca="1">OFFSET('Appendix E'!$G$2,MATCH(A1728,'Appendix E'!$A$3:$A$115,0),0)</f>
        <v>No</v>
      </c>
    </row>
    <row r="1729" spans="1:9" x14ac:dyDescent="0.25">
      <c r="A1729" t="s">
        <v>1232</v>
      </c>
      <c r="B1729" t="s">
        <v>3005</v>
      </c>
      <c r="C1729" s="5" t="s">
        <v>8285</v>
      </c>
      <c r="D1729" t="s">
        <v>9419</v>
      </c>
      <c r="E1729">
        <v>1</v>
      </c>
      <c r="G1729">
        <v>0</v>
      </c>
      <c r="H1729" s="5" t="str">
        <f t="shared" si="45"/>
        <v/>
      </c>
      <c r="I1729" s="5" t="str">
        <f ca="1">OFFSET('Appendix E'!$G$2,MATCH(A1729,'Appendix E'!$A$3:$A$115,0),0)</f>
        <v>No</v>
      </c>
    </row>
    <row r="1730" spans="1:9" x14ac:dyDescent="0.25">
      <c r="A1730" t="s">
        <v>1232</v>
      </c>
      <c r="B1730" t="s">
        <v>3006</v>
      </c>
      <c r="C1730" s="5" t="s">
        <v>8286</v>
      </c>
      <c r="D1730" t="s">
        <v>9418</v>
      </c>
      <c r="E1730">
        <v>5</v>
      </c>
      <c r="G1730">
        <v>0</v>
      </c>
      <c r="H1730" s="5" t="str">
        <f t="shared" si="45"/>
        <v/>
      </c>
      <c r="I1730" s="5" t="str">
        <f ca="1">OFFSET('Appendix E'!$G$2,MATCH(A1730,'Appendix E'!$A$3:$A$115,0),0)</f>
        <v>No</v>
      </c>
    </row>
    <row r="1731" spans="1:9" x14ac:dyDescent="0.25">
      <c r="A1731" t="s">
        <v>1232</v>
      </c>
      <c r="B1731" t="s">
        <v>3007</v>
      </c>
      <c r="C1731" s="5" t="s">
        <v>8287</v>
      </c>
      <c r="D1731" t="s">
        <v>9419</v>
      </c>
      <c r="E1731">
        <v>1</v>
      </c>
      <c r="G1731">
        <v>0</v>
      </c>
      <c r="H1731" s="5" t="str">
        <f t="shared" si="45"/>
        <v/>
      </c>
      <c r="I1731" s="5" t="str">
        <f ca="1">OFFSET('Appendix E'!$G$2,MATCH(A1731,'Appendix E'!$A$3:$A$115,0),0)</f>
        <v>No</v>
      </c>
    </row>
    <row r="1732" spans="1:9" x14ac:dyDescent="0.25">
      <c r="A1732" t="s">
        <v>1232</v>
      </c>
      <c r="B1732" t="s">
        <v>3008</v>
      </c>
      <c r="C1732" s="5" t="s">
        <v>8288</v>
      </c>
      <c r="D1732" t="s">
        <v>9419</v>
      </c>
      <c r="E1732">
        <v>1</v>
      </c>
      <c r="G1732">
        <v>0</v>
      </c>
      <c r="H1732" s="5" t="str">
        <f t="shared" ref="H1732:H1795" si="46">IF(F1732&lt;&gt;"",1,"")</f>
        <v/>
      </c>
      <c r="I1732" s="5" t="str">
        <f ca="1">OFFSET('Appendix E'!$G$2,MATCH(A1732,'Appendix E'!$A$3:$A$115,0),0)</f>
        <v>No</v>
      </c>
    </row>
    <row r="1733" spans="1:9" x14ac:dyDescent="0.25">
      <c r="A1733" t="s">
        <v>1232</v>
      </c>
      <c r="B1733" t="s">
        <v>3009</v>
      </c>
      <c r="C1733" s="5" t="s">
        <v>8289</v>
      </c>
      <c r="D1733" t="s">
        <v>9419</v>
      </c>
      <c r="E1733">
        <v>1</v>
      </c>
      <c r="G1733">
        <v>0</v>
      </c>
      <c r="H1733" s="5" t="str">
        <f t="shared" si="46"/>
        <v/>
      </c>
      <c r="I1733" s="5" t="str">
        <f ca="1">OFFSET('Appendix E'!$G$2,MATCH(A1733,'Appendix E'!$A$3:$A$115,0),0)</f>
        <v>No</v>
      </c>
    </row>
    <row r="1734" spans="1:9" x14ac:dyDescent="0.25">
      <c r="A1734" t="s">
        <v>1232</v>
      </c>
      <c r="B1734" t="s">
        <v>3010</v>
      </c>
      <c r="C1734" s="5" t="s">
        <v>8290</v>
      </c>
      <c r="D1734" t="s">
        <v>9418</v>
      </c>
      <c r="E1734">
        <v>5</v>
      </c>
      <c r="G1734">
        <v>0</v>
      </c>
      <c r="H1734" s="5" t="str">
        <f t="shared" si="46"/>
        <v/>
      </c>
      <c r="I1734" s="5" t="str">
        <f ca="1">OFFSET('Appendix E'!$G$2,MATCH(A1734,'Appendix E'!$A$3:$A$115,0),0)</f>
        <v>No</v>
      </c>
    </row>
    <row r="1735" spans="1:9" x14ac:dyDescent="0.25">
      <c r="A1735" t="s">
        <v>1232</v>
      </c>
      <c r="B1735" t="s">
        <v>3011</v>
      </c>
      <c r="C1735" s="5" t="s">
        <v>8291</v>
      </c>
      <c r="D1735" t="s">
        <v>9418</v>
      </c>
      <c r="E1735">
        <v>5</v>
      </c>
      <c r="G1735">
        <v>0</v>
      </c>
      <c r="H1735" s="5" t="str">
        <f t="shared" si="46"/>
        <v/>
      </c>
      <c r="I1735" s="5" t="str">
        <f ca="1">OFFSET('Appendix E'!$G$2,MATCH(A1735,'Appendix E'!$A$3:$A$115,0),0)</f>
        <v>No</v>
      </c>
    </row>
    <row r="1736" spans="1:9" x14ac:dyDescent="0.25">
      <c r="A1736" t="s">
        <v>1232</v>
      </c>
      <c r="B1736" t="s">
        <v>3012</v>
      </c>
      <c r="C1736" s="5" t="s">
        <v>8292</v>
      </c>
      <c r="D1736" t="s">
        <v>9418</v>
      </c>
      <c r="E1736">
        <v>5</v>
      </c>
      <c r="G1736">
        <v>0</v>
      </c>
      <c r="H1736" s="5" t="str">
        <f t="shared" si="46"/>
        <v/>
      </c>
      <c r="I1736" s="5" t="str">
        <f ca="1">OFFSET('Appendix E'!$G$2,MATCH(A1736,'Appendix E'!$A$3:$A$115,0),0)</f>
        <v>No</v>
      </c>
    </row>
    <row r="1737" spans="1:9" x14ac:dyDescent="0.25">
      <c r="A1737" t="s">
        <v>1232</v>
      </c>
      <c r="B1737" t="s">
        <v>3013</v>
      </c>
      <c r="C1737" s="5" t="s">
        <v>8293</v>
      </c>
      <c r="D1737" t="s">
        <v>9419</v>
      </c>
      <c r="E1737">
        <v>1</v>
      </c>
      <c r="G1737">
        <v>0</v>
      </c>
      <c r="H1737" s="5" t="str">
        <f t="shared" si="46"/>
        <v/>
      </c>
      <c r="I1737" s="5" t="str">
        <f ca="1">OFFSET('Appendix E'!$G$2,MATCH(A1737,'Appendix E'!$A$3:$A$115,0),0)</f>
        <v>No</v>
      </c>
    </row>
    <row r="1738" spans="1:9" x14ac:dyDescent="0.25">
      <c r="A1738" t="s">
        <v>1232</v>
      </c>
      <c r="B1738" t="s">
        <v>1368</v>
      </c>
      <c r="C1738" s="5" t="s">
        <v>1368</v>
      </c>
      <c r="D1738" t="s">
        <v>9418</v>
      </c>
      <c r="E1738">
        <v>5</v>
      </c>
      <c r="G1738">
        <v>0</v>
      </c>
      <c r="H1738" s="5" t="str">
        <f t="shared" si="46"/>
        <v/>
      </c>
      <c r="I1738" s="5" t="str">
        <f ca="1">OFFSET('Appendix E'!$G$2,MATCH(A1738,'Appendix E'!$A$3:$A$115,0),0)</f>
        <v>No</v>
      </c>
    </row>
    <row r="1739" spans="1:9" x14ac:dyDescent="0.25">
      <c r="A1739" t="s">
        <v>1234</v>
      </c>
      <c r="B1739" t="s">
        <v>3014</v>
      </c>
      <c r="C1739" s="5" t="s">
        <v>8294</v>
      </c>
      <c r="D1739" t="s">
        <v>9418</v>
      </c>
      <c r="E1739">
        <v>5</v>
      </c>
      <c r="G1739">
        <v>0</v>
      </c>
      <c r="H1739" s="5" t="str">
        <f t="shared" si="46"/>
        <v/>
      </c>
      <c r="I1739" s="5" t="str">
        <f ca="1">OFFSET('Appendix E'!$G$2,MATCH(A1739,'Appendix E'!$A$3:$A$115,0),0)</f>
        <v>No</v>
      </c>
    </row>
    <row r="1740" spans="1:9" x14ac:dyDescent="0.25">
      <c r="A1740" t="s">
        <v>1234</v>
      </c>
      <c r="B1740" t="s">
        <v>3015</v>
      </c>
      <c r="C1740" s="5" t="s">
        <v>8295</v>
      </c>
      <c r="D1740" t="s">
        <v>9419</v>
      </c>
      <c r="E1740">
        <v>2</v>
      </c>
      <c r="G1740">
        <v>0</v>
      </c>
      <c r="H1740" s="5" t="str">
        <f t="shared" si="46"/>
        <v/>
      </c>
      <c r="I1740" s="5" t="str">
        <f ca="1">OFFSET('Appendix E'!$G$2,MATCH(A1740,'Appendix E'!$A$3:$A$115,0),0)</f>
        <v>No</v>
      </c>
    </row>
    <row r="1741" spans="1:9" x14ac:dyDescent="0.25">
      <c r="A1741" t="s">
        <v>1234</v>
      </c>
      <c r="B1741" t="s">
        <v>3016</v>
      </c>
      <c r="C1741" s="5" t="s">
        <v>8296</v>
      </c>
      <c r="D1741" t="s">
        <v>9418</v>
      </c>
      <c r="E1741">
        <v>5</v>
      </c>
      <c r="G1741">
        <v>0</v>
      </c>
      <c r="H1741" s="5" t="str">
        <f t="shared" si="46"/>
        <v/>
      </c>
      <c r="I1741" s="5" t="str">
        <f ca="1">OFFSET('Appendix E'!$G$2,MATCH(A1741,'Appendix E'!$A$3:$A$115,0),0)</f>
        <v>No</v>
      </c>
    </row>
    <row r="1742" spans="1:9" x14ac:dyDescent="0.25">
      <c r="A1742" t="s">
        <v>1234</v>
      </c>
      <c r="B1742" t="s">
        <v>3017</v>
      </c>
      <c r="C1742" s="5" t="s">
        <v>8297</v>
      </c>
      <c r="D1742" t="s">
        <v>9418</v>
      </c>
      <c r="E1742">
        <v>5</v>
      </c>
      <c r="G1742">
        <v>0</v>
      </c>
      <c r="H1742" s="5" t="str">
        <f t="shared" si="46"/>
        <v/>
      </c>
      <c r="I1742" s="5" t="str">
        <f ca="1">OFFSET('Appendix E'!$G$2,MATCH(A1742,'Appendix E'!$A$3:$A$115,0),0)</f>
        <v>No</v>
      </c>
    </row>
    <row r="1743" spans="1:9" x14ac:dyDescent="0.25">
      <c r="A1743" t="s">
        <v>1234</v>
      </c>
      <c r="B1743" t="s">
        <v>3018</v>
      </c>
      <c r="C1743" s="5" t="s">
        <v>8298</v>
      </c>
      <c r="D1743" t="s">
        <v>9418</v>
      </c>
      <c r="E1743">
        <v>5</v>
      </c>
      <c r="G1743">
        <v>0</v>
      </c>
      <c r="H1743" s="5" t="str">
        <f t="shared" si="46"/>
        <v/>
      </c>
      <c r="I1743" s="5" t="str">
        <f ca="1">OFFSET('Appendix E'!$G$2,MATCH(A1743,'Appendix E'!$A$3:$A$115,0),0)</f>
        <v>No</v>
      </c>
    </row>
    <row r="1744" spans="1:9" x14ac:dyDescent="0.25">
      <c r="A1744" t="s">
        <v>1234</v>
      </c>
      <c r="B1744" t="s">
        <v>1368</v>
      </c>
      <c r="C1744" s="5" t="s">
        <v>1368</v>
      </c>
      <c r="D1744" t="s">
        <v>9418</v>
      </c>
      <c r="E1744">
        <v>5</v>
      </c>
      <c r="G1744">
        <v>0</v>
      </c>
      <c r="H1744" s="5" t="str">
        <f t="shared" si="46"/>
        <v/>
      </c>
      <c r="I1744" s="5" t="str">
        <f ca="1">OFFSET('Appendix E'!$G$2,MATCH(A1744,'Appendix E'!$A$3:$A$115,0),0)</f>
        <v>No</v>
      </c>
    </row>
    <row r="1745" spans="1:9" x14ac:dyDescent="0.25">
      <c r="A1745" t="s">
        <v>1236</v>
      </c>
      <c r="B1745" t="s">
        <v>3019</v>
      </c>
      <c r="C1745" s="5" t="s">
        <v>8294</v>
      </c>
      <c r="D1745" t="s">
        <v>9418</v>
      </c>
      <c r="E1745">
        <v>5</v>
      </c>
      <c r="G1745">
        <v>0</v>
      </c>
      <c r="H1745" s="5" t="str">
        <f t="shared" si="46"/>
        <v/>
      </c>
      <c r="I1745" s="5" t="str">
        <f ca="1">OFFSET('Appendix E'!$G$2,MATCH(A1745,'Appendix E'!$A$3:$A$115,0),0)</f>
        <v>No</v>
      </c>
    </row>
    <row r="1746" spans="1:9" x14ac:dyDescent="0.25">
      <c r="A1746" t="s">
        <v>1236</v>
      </c>
      <c r="B1746" t="s">
        <v>3020</v>
      </c>
      <c r="C1746" s="5" t="s">
        <v>8299</v>
      </c>
      <c r="D1746" t="s">
        <v>9419</v>
      </c>
      <c r="E1746">
        <v>1</v>
      </c>
      <c r="G1746">
        <v>0</v>
      </c>
      <c r="H1746" s="5" t="str">
        <f t="shared" si="46"/>
        <v/>
      </c>
      <c r="I1746" s="5" t="str">
        <f ca="1">OFFSET('Appendix E'!$G$2,MATCH(A1746,'Appendix E'!$A$3:$A$115,0),0)</f>
        <v>No</v>
      </c>
    </row>
    <row r="1747" spans="1:9" x14ac:dyDescent="0.25">
      <c r="A1747" t="s">
        <v>1236</v>
      </c>
      <c r="B1747" t="s">
        <v>3021</v>
      </c>
      <c r="C1747" s="5" t="s">
        <v>8300</v>
      </c>
      <c r="D1747" t="s">
        <v>9418</v>
      </c>
      <c r="E1747">
        <v>5</v>
      </c>
      <c r="G1747">
        <v>0</v>
      </c>
      <c r="H1747" s="5" t="str">
        <f t="shared" si="46"/>
        <v/>
      </c>
      <c r="I1747" s="5" t="str">
        <f ca="1">OFFSET('Appendix E'!$G$2,MATCH(A1747,'Appendix E'!$A$3:$A$115,0),0)</f>
        <v>No</v>
      </c>
    </row>
    <row r="1748" spans="1:9" x14ac:dyDescent="0.25">
      <c r="A1748" t="s">
        <v>1236</v>
      </c>
      <c r="B1748" t="s">
        <v>3022</v>
      </c>
      <c r="C1748" s="5" t="s">
        <v>8301</v>
      </c>
      <c r="D1748" t="s">
        <v>9419</v>
      </c>
      <c r="E1748">
        <v>1</v>
      </c>
      <c r="G1748">
        <v>0</v>
      </c>
      <c r="H1748" s="5" t="str">
        <f t="shared" si="46"/>
        <v/>
      </c>
      <c r="I1748" s="5" t="str">
        <f ca="1">OFFSET('Appendix E'!$G$2,MATCH(A1748,'Appendix E'!$A$3:$A$115,0),0)</f>
        <v>No</v>
      </c>
    </row>
    <row r="1749" spans="1:9" x14ac:dyDescent="0.25">
      <c r="A1749" t="s">
        <v>1236</v>
      </c>
      <c r="B1749" t="s">
        <v>1368</v>
      </c>
      <c r="C1749" s="5" t="s">
        <v>1368</v>
      </c>
      <c r="D1749" t="s">
        <v>9418</v>
      </c>
      <c r="E1749">
        <v>5</v>
      </c>
      <c r="G1749">
        <v>0</v>
      </c>
      <c r="H1749" s="5" t="str">
        <f t="shared" si="46"/>
        <v/>
      </c>
      <c r="I1749" s="5" t="str">
        <f ca="1">OFFSET('Appendix E'!$G$2,MATCH(A1749,'Appendix E'!$A$3:$A$115,0),0)</f>
        <v>No</v>
      </c>
    </row>
    <row r="1750" spans="1:9" x14ac:dyDescent="0.25">
      <c r="A1750" t="s">
        <v>1238</v>
      </c>
      <c r="B1750" t="s">
        <v>3023</v>
      </c>
      <c r="C1750" s="5" t="s">
        <v>8294</v>
      </c>
      <c r="D1750" t="s">
        <v>9418</v>
      </c>
      <c r="E1750">
        <v>5</v>
      </c>
      <c r="G1750">
        <v>0</v>
      </c>
      <c r="H1750" s="5" t="str">
        <f t="shared" si="46"/>
        <v/>
      </c>
      <c r="I1750" s="5" t="str">
        <f ca="1">OFFSET('Appendix E'!$G$2,MATCH(A1750,'Appendix E'!$A$3:$A$115,0),0)</f>
        <v>No</v>
      </c>
    </row>
    <row r="1751" spans="1:9" x14ac:dyDescent="0.25">
      <c r="A1751" t="s">
        <v>1238</v>
      </c>
      <c r="B1751" t="s">
        <v>3024</v>
      </c>
      <c r="C1751" s="5" t="s">
        <v>8302</v>
      </c>
      <c r="D1751" t="s">
        <v>9418</v>
      </c>
      <c r="E1751">
        <v>5</v>
      </c>
      <c r="G1751">
        <v>0</v>
      </c>
      <c r="H1751" s="5" t="str">
        <f t="shared" si="46"/>
        <v/>
      </c>
      <c r="I1751" s="5" t="str">
        <f ca="1">OFFSET('Appendix E'!$G$2,MATCH(A1751,'Appendix E'!$A$3:$A$115,0),0)</f>
        <v>No</v>
      </c>
    </row>
    <row r="1752" spans="1:9" x14ac:dyDescent="0.25">
      <c r="A1752" t="s">
        <v>1238</v>
      </c>
      <c r="B1752" t="s">
        <v>3025</v>
      </c>
      <c r="C1752" s="5" t="s">
        <v>8297</v>
      </c>
      <c r="D1752" t="s">
        <v>9418</v>
      </c>
      <c r="E1752">
        <v>5</v>
      </c>
      <c r="G1752">
        <v>0</v>
      </c>
      <c r="H1752" s="5" t="str">
        <f t="shared" si="46"/>
        <v/>
      </c>
      <c r="I1752" s="5" t="str">
        <f ca="1">OFFSET('Appendix E'!$G$2,MATCH(A1752,'Appendix E'!$A$3:$A$115,0),0)</f>
        <v>No</v>
      </c>
    </row>
    <row r="1753" spans="1:9" x14ac:dyDescent="0.25">
      <c r="A1753" t="s">
        <v>1238</v>
      </c>
      <c r="B1753" t="s">
        <v>3026</v>
      </c>
      <c r="C1753" s="5" t="s">
        <v>8298</v>
      </c>
      <c r="D1753" t="s">
        <v>9418</v>
      </c>
      <c r="E1753">
        <v>5</v>
      </c>
      <c r="G1753">
        <v>0</v>
      </c>
      <c r="H1753" s="5" t="str">
        <f t="shared" si="46"/>
        <v/>
      </c>
      <c r="I1753" s="5" t="str">
        <f ca="1">OFFSET('Appendix E'!$G$2,MATCH(A1753,'Appendix E'!$A$3:$A$115,0),0)</f>
        <v>No</v>
      </c>
    </row>
    <row r="1754" spans="1:9" x14ac:dyDescent="0.25">
      <c r="A1754" t="s">
        <v>1238</v>
      </c>
      <c r="B1754" t="s">
        <v>1368</v>
      </c>
      <c r="C1754" s="5" t="s">
        <v>1368</v>
      </c>
      <c r="D1754" t="s">
        <v>9418</v>
      </c>
      <c r="E1754">
        <v>5</v>
      </c>
      <c r="G1754">
        <v>0</v>
      </c>
      <c r="H1754" s="5" t="str">
        <f t="shared" si="46"/>
        <v/>
      </c>
      <c r="I1754" s="5" t="str">
        <f ca="1">OFFSET('Appendix E'!$G$2,MATCH(A1754,'Appendix E'!$A$3:$A$115,0),0)</f>
        <v>No</v>
      </c>
    </row>
    <row r="1755" spans="1:9" x14ac:dyDescent="0.25">
      <c r="A1755" t="s">
        <v>1240</v>
      </c>
      <c r="B1755" t="s">
        <v>3027</v>
      </c>
      <c r="C1755" s="5" t="s">
        <v>8294</v>
      </c>
      <c r="D1755" t="s">
        <v>9418</v>
      </c>
      <c r="E1755">
        <v>5</v>
      </c>
      <c r="G1755">
        <v>0</v>
      </c>
      <c r="H1755" s="5" t="str">
        <f t="shared" si="46"/>
        <v/>
      </c>
      <c r="I1755" s="5" t="str">
        <f ca="1">OFFSET('Appendix E'!$G$2,MATCH(A1755,'Appendix E'!$A$3:$A$115,0),0)</f>
        <v>No</v>
      </c>
    </row>
    <row r="1756" spans="1:9" x14ac:dyDescent="0.25">
      <c r="A1756" t="s">
        <v>1240</v>
      </c>
      <c r="B1756" t="s">
        <v>3028</v>
      </c>
      <c r="C1756" s="5" t="s">
        <v>8303</v>
      </c>
      <c r="D1756" t="s">
        <v>9419</v>
      </c>
      <c r="E1756">
        <v>1</v>
      </c>
      <c r="G1756">
        <v>0</v>
      </c>
      <c r="H1756" s="5" t="str">
        <f t="shared" si="46"/>
        <v/>
      </c>
      <c r="I1756" s="5" t="str">
        <f ca="1">OFFSET('Appendix E'!$G$2,MATCH(A1756,'Appendix E'!$A$3:$A$115,0),0)</f>
        <v>No</v>
      </c>
    </row>
    <row r="1757" spans="1:9" x14ac:dyDescent="0.25">
      <c r="A1757" t="s">
        <v>1240</v>
      </c>
      <c r="B1757" t="s">
        <v>3029</v>
      </c>
      <c r="C1757" s="5" t="s">
        <v>8304</v>
      </c>
      <c r="D1757" t="s">
        <v>9418</v>
      </c>
      <c r="E1757">
        <v>5</v>
      </c>
      <c r="G1757">
        <v>0</v>
      </c>
      <c r="H1757" s="5" t="str">
        <f t="shared" si="46"/>
        <v/>
      </c>
      <c r="I1757" s="5" t="str">
        <f ca="1">OFFSET('Appendix E'!$G$2,MATCH(A1757,'Appendix E'!$A$3:$A$115,0),0)</f>
        <v>No</v>
      </c>
    </row>
    <row r="1758" spans="1:9" x14ac:dyDescent="0.25">
      <c r="A1758" t="s">
        <v>1240</v>
      </c>
      <c r="B1758" t="s">
        <v>3030</v>
      </c>
      <c r="C1758" s="5" t="s">
        <v>8305</v>
      </c>
      <c r="D1758" t="s">
        <v>9419</v>
      </c>
      <c r="E1758">
        <v>1</v>
      </c>
      <c r="G1758">
        <v>0</v>
      </c>
      <c r="H1758" s="5" t="str">
        <f t="shared" si="46"/>
        <v/>
      </c>
      <c r="I1758" s="5" t="str">
        <f ca="1">OFFSET('Appendix E'!$G$2,MATCH(A1758,'Appendix E'!$A$3:$A$115,0),0)</f>
        <v>No</v>
      </c>
    </row>
    <row r="1759" spans="1:9" x14ac:dyDescent="0.25">
      <c r="A1759" t="s">
        <v>1240</v>
      </c>
      <c r="B1759" t="s">
        <v>3031</v>
      </c>
      <c r="C1759" s="5" t="s">
        <v>8297</v>
      </c>
      <c r="D1759" t="s">
        <v>9418</v>
      </c>
      <c r="E1759">
        <v>5</v>
      </c>
      <c r="G1759">
        <v>0</v>
      </c>
      <c r="H1759" s="5" t="str">
        <f t="shared" si="46"/>
        <v/>
      </c>
      <c r="I1759" s="5" t="str">
        <f ca="1">OFFSET('Appendix E'!$G$2,MATCH(A1759,'Appendix E'!$A$3:$A$115,0),0)</f>
        <v>No</v>
      </c>
    </row>
    <row r="1760" spans="1:9" x14ac:dyDescent="0.25">
      <c r="A1760" t="s">
        <v>1240</v>
      </c>
      <c r="B1760" t="s">
        <v>3032</v>
      </c>
      <c r="C1760" s="5" t="s">
        <v>8298</v>
      </c>
      <c r="D1760" t="s">
        <v>9418</v>
      </c>
      <c r="E1760">
        <v>5</v>
      </c>
      <c r="G1760">
        <v>0</v>
      </c>
      <c r="H1760" s="5" t="str">
        <f t="shared" si="46"/>
        <v/>
      </c>
      <c r="I1760" s="5" t="str">
        <f ca="1">OFFSET('Appendix E'!$G$2,MATCH(A1760,'Appendix E'!$A$3:$A$115,0),0)</f>
        <v>No</v>
      </c>
    </row>
    <row r="1761" spans="1:9" x14ac:dyDescent="0.25">
      <c r="A1761" t="s">
        <v>1240</v>
      </c>
      <c r="B1761" t="s">
        <v>1368</v>
      </c>
      <c r="C1761" s="5" t="s">
        <v>1368</v>
      </c>
      <c r="D1761" t="s">
        <v>9418</v>
      </c>
      <c r="E1761">
        <v>5</v>
      </c>
      <c r="G1761">
        <v>0</v>
      </c>
      <c r="H1761" s="5" t="str">
        <f t="shared" si="46"/>
        <v/>
      </c>
      <c r="I1761" s="5" t="str">
        <f ca="1">OFFSET('Appendix E'!$G$2,MATCH(A1761,'Appendix E'!$A$3:$A$115,0),0)</f>
        <v>No</v>
      </c>
    </row>
    <row r="1762" spans="1:9" x14ac:dyDescent="0.25">
      <c r="A1762" t="s">
        <v>1242</v>
      </c>
      <c r="B1762" t="s">
        <v>3033</v>
      </c>
      <c r="C1762" s="5" t="s">
        <v>8294</v>
      </c>
      <c r="D1762" t="s">
        <v>9418</v>
      </c>
      <c r="E1762">
        <v>5</v>
      </c>
      <c r="G1762">
        <v>0</v>
      </c>
      <c r="H1762" s="5" t="str">
        <f t="shared" si="46"/>
        <v/>
      </c>
      <c r="I1762" s="5" t="str">
        <f ca="1">OFFSET('Appendix E'!$G$2,MATCH(A1762,'Appendix E'!$A$3:$A$115,0),0)</f>
        <v>No</v>
      </c>
    </row>
    <row r="1763" spans="1:9" x14ac:dyDescent="0.25">
      <c r="A1763" t="s">
        <v>1242</v>
      </c>
      <c r="B1763" t="s">
        <v>3034</v>
      </c>
      <c r="C1763" s="5" t="s">
        <v>8306</v>
      </c>
      <c r="D1763" t="s">
        <v>9419</v>
      </c>
      <c r="E1763">
        <v>1</v>
      </c>
      <c r="G1763">
        <v>0</v>
      </c>
      <c r="H1763" s="5" t="str">
        <f t="shared" si="46"/>
        <v/>
      </c>
      <c r="I1763" s="5" t="str">
        <f ca="1">OFFSET('Appendix E'!$G$2,MATCH(A1763,'Appendix E'!$A$3:$A$115,0),0)</f>
        <v>No</v>
      </c>
    </row>
    <row r="1764" spans="1:9" x14ac:dyDescent="0.25">
      <c r="A1764" t="s">
        <v>1242</v>
      </c>
      <c r="B1764" t="s">
        <v>3035</v>
      </c>
      <c r="C1764" s="5" t="s">
        <v>8307</v>
      </c>
      <c r="D1764" t="s">
        <v>9419</v>
      </c>
      <c r="E1764">
        <v>1</v>
      </c>
      <c r="G1764">
        <v>0</v>
      </c>
      <c r="H1764" s="5" t="str">
        <f t="shared" si="46"/>
        <v/>
      </c>
      <c r="I1764" s="5" t="str">
        <f ca="1">OFFSET('Appendix E'!$G$2,MATCH(A1764,'Appendix E'!$A$3:$A$115,0),0)</f>
        <v>No</v>
      </c>
    </row>
    <row r="1765" spans="1:9" x14ac:dyDescent="0.25">
      <c r="A1765" t="s">
        <v>1242</v>
      </c>
      <c r="B1765" t="s">
        <v>3036</v>
      </c>
      <c r="C1765" s="5" t="s">
        <v>8308</v>
      </c>
      <c r="D1765" t="s">
        <v>9418</v>
      </c>
      <c r="E1765">
        <v>5</v>
      </c>
      <c r="G1765">
        <v>0</v>
      </c>
      <c r="H1765" s="5" t="str">
        <f t="shared" si="46"/>
        <v/>
      </c>
      <c r="I1765" s="5" t="str">
        <f ca="1">OFFSET('Appendix E'!$G$2,MATCH(A1765,'Appendix E'!$A$3:$A$115,0),0)</f>
        <v>No</v>
      </c>
    </row>
    <row r="1766" spans="1:9" x14ac:dyDescent="0.25">
      <c r="A1766" t="s">
        <v>1242</v>
      </c>
      <c r="B1766" t="s">
        <v>3037</v>
      </c>
      <c r="C1766" s="5" t="s">
        <v>8309</v>
      </c>
      <c r="D1766" t="s">
        <v>9419</v>
      </c>
      <c r="E1766">
        <v>2</v>
      </c>
      <c r="G1766">
        <v>0</v>
      </c>
      <c r="H1766" s="5" t="str">
        <f t="shared" si="46"/>
        <v/>
      </c>
      <c r="I1766" s="5" t="str">
        <f ca="1">OFFSET('Appendix E'!$G$2,MATCH(A1766,'Appendix E'!$A$3:$A$115,0),0)</f>
        <v>No</v>
      </c>
    </row>
    <row r="1767" spans="1:9" x14ac:dyDescent="0.25">
      <c r="A1767" t="s">
        <v>1242</v>
      </c>
      <c r="B1767" t="s">
        <v>3038</v>
      </c>
      <c r="C1767" s="5" t="s">
        <v>8310</v>
      </c>
      <c r="D1767" t="s">
        <v>9419</v>
      </c>
      <c r="E1767">
        <v>2</v>
      </c>
      <c r="G1767">
        <v>0</v>
      </c>
      <c r="H1767" s="5" t="str">
        <f t="shared" si="46"/>
        <v/>
      </c>
      <c r="I1767" s="5" t="str">
        <f ca="1">OFFSET('Appendix E'!$G$2,MATCH(A1767,'Appendix E'!$A$3:$A$115,0),0)</f>
        <v>No</v>
      </c>
    </row>
    <row r="1768" spans="1:9" x14ac:dyDescent="0.25">
      <c r="A1768" t="s">
        <v>1242</v>
      </c>
      <c r="B1768" t="s">
        <v>1368</v>
      </c>
      <c r="C1768" s="5" t="s">
        <v>1368</v>
      </c>
      <c r="D1768" t="s">
        <v>9418</v>
      </c>
      <c r="E1768">
        <v>5</v>
      </c>
      <c r="G1768">
        <v>0</v>
      </c>
      <c r="H1768" s="5" t="str">
        <f t="shared" si="46"/>
        <v/>
      </c>
      <c r="I1768" s="5" t="str">
        <f ca="1">OFFSET('Appendix E'!$G$2,MATCH(A1768,'Appendix E'!$A$3:$A$115,0),0)</f>
        <v>No</v>
      </c>
    </row>
    <row r="1769" spans="1:9" x14ac:dyDescent="0.25">
      <c r="A1769" t="s">
        <v>1244</v>
      </c>
      <c r="B1769" t="s">
        <v>3039</v>
      </c>
      <c r="C1769" s="5" t="s">
        <v>8294</v>
      </c>
      <c r="D1769" t="s">
        <v>9418</v>
      </c>
      <c r="E1769">
        <v>5</v>
      </c>
      <c r="G1769">
        <v>0</v>
      </c>
      <c r="H1769" s="5" t="str">
        <f t="shared" si="46"/>
        <v/>
      </c>
      <c r="I1769" s="5" t="str">
        <f ca="1">OFFSET('Appendix E'!$G$2,MATCH(A1769,'Appendix E'!$A$3:$A$115,0),0)</f>
        <v>No</v>
      </c>
    </row>
    <row r="1770" spans="1:9" x14ac:dyDescent="0.25">
      <c r="A1770" t="s">
        <v>1244</v>
      </c>
      <c r="B1770" t="s">
        <v>3040</v>
      </c>
      <c r="C1770" s="5" t="s">
        <v>8311</v>
      </c>
      <c r="D1770" t="s">
        <v>9419</v>
      </c>
      <c r="E1770">
        <v>2</v>
      </c>
      <c r="G1770">
        <v>0</v>
      </c>
      <c r="H1770" s="5" t="str">
        <f t="shared" si="46"/>
        <v/>
      </c>
      <c r="I1770" s="5" t="str">
        <f ca="1">OFFSET('Appendix E'!$G$2,MATCH(A1770,'Appendix E'!$A$3:$A$115,0),0)</f>
        <v>No</v>
      </c>
    </row>
    <row r="1771" spans="1:9" x14ac:dyDescent="0.25">
      <c r="A1771" t="s">
        <v>1244</v>
      </c>
      <c r="B1771" t="s">
        <v>3041</v>
      </c>
      <c r="C1771" s="5" t="s">
        <v>8312</v>
      </c>
      <c r="D1771" t="s">
        <v>9419</v>
      </c>
      <c r="E1771">
        <v>2</v>
      </c>
      <c r="G1771">
        <v>0</v>
      </c>
      <c r="H1771" s="5" t="str">
        <f t="shared" si="46"/>
        <v/>
      </c>
      <c r="I1771" s="5" t="str">
        <f ca="1">OFFSET('Appendix E'!$G$2,MATCH(A1771,'Appendix E'!$A$3:$A$115,0),0)</f>
        <v>No</v>
      </c>
    </row>
    <row r="1772" spans="1:9" x14ac:dyDescent="0.25">
      <c r="A1772" t="s">
        <v>1244</v>
      </c>
      <c r="B1772" t="s">
        <v>3042</v>
      </c>
      <c r="C1772" s="5" t="s">
        <v>8313</v>
      </c>
      <c r="D1772" t="s">
        <v>9418</v>
      </c>
      <c r="E1772">
        <v>5</v>
      </c>
      <c r="G1772">
        <v>0</v>
      </c>
      <c r="H1772" s="5" t="str">
        <f t="shared" si="46"/>
        <v/>
      </c>
      <c r="I1772" s="5" t="str">
        <f ca="1">OFFSET('Appendix E'!$G$2,MATCH(A1772,'Appendix E'!$A$3:$A$115,0),0)</f>
        <v>No</v>
      </c>
    </row>
    <row r="1773" spans="1:9" x14ac:dyDescent="0.25">
      <c r="A1773" t="s">
        <v>1244</v>
      </c>
      <c r="B1773" t="s">
        <v>3043</v>
      </c>
      <c r="C1773" s="5" t="s">
        <v>8297</v>
      </c>
      <c r="D1773" t="s">
        <v>9418</v>
      </c>
      <c r="E1773">
        <v>5</v>
      </c>
      <c r="G1773">
        <v>0</v>
      </c>
      <c r="H1773" s="5" t="str">
        <f t="shared" si="46"/>
        <v/>
      </c>
      <c r="I1773" s="5" t="str">
        <f ca="1">OFFSET('Appendix E'!$G$2,MATCH(A1773,'Appendix E'!$A$3:$A$115,0),0)</f>
        <v>No</v>
      </c>
    </row>
    <row r="1774" spans="1:9" x14ac:dyDescent="0.25">
      <c r="A1774" t="s">
        <v>1244</v>
      </c>
      <c r="B1774" t="s">
        <v>3044</v>
      </c>
      <c r="C1774" s="5" t="s">
        <v>8298</v>
      </c>
      <c r="D1774" t="s">
        <v>9418</v>
      </c>
      <c r="E1774">
        <v>5</v>
      </c>
      <c r="G1774">
        <v>0</v>
      </c>
      <c r="H1774" s="5" t="str">
        <f t="shared" si="46"/>
        <v/>
      </c>
      <c r="I1774" s="5" t="str">
        <f ca="1">OFFSET('Appendix E'!$G$2,MATCH(A1774,'Appendix E'!$A$3:$A$115,0),0)</f>
        <v>No</v>
      </c>
    </row>
    <row r="1775" spans="1:9" x14ac:dyDescent="0.25">
      <c r="A1775" t="s">
        <v>1244</v>
      </c>
      <c r="B1775" t="s">
        <v>3045</v>
      </c>
      <c r="C1775" s="5" t="s">
        <v>8314</v>
      </c>
      <c r="D1775" t="s">
        <v>9418</v>
      </c>
      <c r="E1775">
        <v>5</v>
      </c>
      <c r="G1775">
        <v>0</v>
      </c>
      <c r="H1775" s="5" t="str">
        <f t="shared" si="46"/>
        <v/>
      </c>
      <c r="I1775" s="5" t="str">
        <f ca="1">OFFSET('Appendix E'!$G$2,MATCH(A1775,'Appendix E'!$A$3:$A$115,0),0)</f>
        <v>No</v>
      </c>
    </row>
    <row r="1776" spans="1:9" x14ac:dyDescent="0.25">
      <c r="A1776" t="s">
        <v>1244</v>
      </c>
      <c r="B1776" t="s">
        <v>1368</v>
      </c>
      <c r="C1776" s="5" t="s">
        <v>1368</v>
      </c>
      <c r="D1776" t="s">
        <v>9418</v>
      </c>
      <c r="E1776">
        <v>5</v>
      </c>
      <c r="G1776">
        <v>0</v>
      </c>
      <c r="H1776" s="5" t="str">
        <f t="shared" si="46"/>
        <v/>
      </c>
      <c r="I1776" s="5" t="str">
        <f ca="1">OFFSET('Appendix E'!$G$2,MATCH(A1776,'Appendix E'!$A$3:$A$115,0),0)</f>
        <v>No</v>
      </c>
    </row>
    <row r="1777" spans="1:9" x14ac:dyDescent="0.25">
      <c r="A1777" t="s">
        <v>1246</v>
      </c>
      <c r="B1777" t="s">
        <v>3046</v>
      </c>
      <c r="C1777" s="5" t="s">
        <v>8281</v>
      </c>
      <c r="D1777" t="s">
        <v>9419</v>
      </c>
      <c r="E1777">
        <v>1</v>
      </c>
      <c r="G1777">
        <v>0</v>
      </c>
      <c r="H1777" s="5" t="str">
        <f t="shared" si="46"/>
        <v/>
      </c>
      <c r="I1777" s="5" t="str">
        <f ca="1">OFFSET('Appendix E'!$G$2,MATCH(A1777,'Appendix E'!$A$3:$A$115,0),0)</f>
        <v>No</v>
      </c>
    </row>
    <row r="1778" spans="1:9" x14ac:dyDescent="0.25">
      <c r="A1778" t="s">
        <v>1246</v>
      </c>
      <c r="B1778" t="s">
        <v>3047</v>
      </c>
      <c r="C1778" s="5" t="s">
        <v>8282</v>
      </c>
      <c r="D1778" t="s">
        <v>9419</v>
      </c>
      <c r="E1778">
        <v>1</v>
      </c>
      <c r="G1778">
        <v>0</v>
      </c>
      <c r="H1778" s="5" t="str">
        <f t="shared" si="46"/>
        <v/>
      </c>
      <c r="I1778" s="5" t="str">
        <f ca="1">OFFSET('Appendix E'!$G$2,MATCH(A1778,'Appendix E'!$A$3:$A$115,0),0)</f>
        <v>No</v>
      </c>
    </row>
    <row r="1779" spans="1:9" x14ac:dyDescent="0.25">
      <c r="A1779" t="s">
        <v>1246</v>
      </c>
      <c r="B1779" t="s">
        <v>3048</v>
      </c>
      <c r="C1779" s="5" t="s">
        <v>8283</v>
      </c>
      <c r="D1779" t="s">
        <v>9418</v>
      </c>
      <c r="E1779">
        <v>5</v>
      </c>
      <c r="G1779">
        <v>0</v>
      </c>
      <c r="H1779" s="5" t="str">
        <f t="shared" si="46"/>
        <v/>
      </c>
      <c r="I1779" s="5" t="str">
        <f ca="1">OFFSET('Appendix E'!$G$2,MATCH(A1779,'Appendix E'!$A$3:$A$115,0),0)</f>
        <v>No</v>
      </c>
    </row>
    <row r="1780" spans="1:9" x14ac:dyDescent="0.25">
      <c r="A1780" t="s">
        <v>1246</v>
      </c>
      <c r="B1780" t="s">
        <v>3049</v>
      </c>
      <c r="C1780" s="5" t="s">
        <v>8284</v>
      </c>
      <c r="D1780" t="s">
        <v>9419</v>
      </c>
      <c r="E1780">
        <v>1</v>
      </c>
      <c r="G1780">
        <v>0</v>
      </c>
      <c r="H1780" s="5" t="str">
        <f t="shared" si="46"/>
        <v/>
      </c>
      <c r="I1780" s="5" t="str">
        <f ca="1">OFFSET('Appendix E'!$G$2,MATCH(A1780,'Appendix E'!$A$3:$A$115,0),0)</f>
        <v>No</v>
      </c>
    </row>
    <row r="1781" spans="1:9" x14ac:dyDescent="0.25">
      <c r="A1781" t="s">
        <v>1246</v>
      </c>
      <c r="B1781" t="s">
        <v>3050</v>
      </c>
      <c r="C1781" s="5" t="s">
        <v>8285</v>
      </c>
      <c r="D1781" t="s">
        <v>9419</v>
      </c>
      <c r="E1781">
        <v>1</v>
      </c>
      <c r="G1781">
        <v>0</v>
      </c>
      <c r="H1781" s="5" t="str">
        <f t="shared" si="46"/>
        <v/>
      </c>
      <c r="I1781" s="5" t="str">
        <f ca="1">OFFSET('Appendix E'!$G$2,MATCH(A1781,'Appendix E'!$A$3:$A$115,0),0)</f>
        <v>No</v>
      </c>
    </row>
    <row r="1782" spans="1:9" x14ac:dyDescent="0.25">
      <c r="A1782" t="s">
        <v>1246</v>
      </c>
      <c r="B1782" t="s">
        <v>3051</v>
      </c>
      <c r="C1782" s="5" t="s">
        <v>8286</v>
      </c>
      <c r="D1782" t="s">
        <v>9418</v>
      </c>
      <c r="E1782">
        <v>5</v>
      </c>
      <c r="G1782">
        <v>0</v>
      </c>
      <c r="H1782" s="5" t="str">
        <f t="shared" si="46"/>
        <v/>
      </c>
      <c r="I1782" s="5" t="str">
        <f ca="1">OFFSET('Appendix E'!$G$2,MATCH(A1782,'Appendix E'!$A$3:$A$115,0),0)</f>
        <v>No</v>
      </c>
    </row>
    <row r="1783" spans="1:9" x14ac:dyDescent="0.25">
      <c r="A1783" t="s">
        <v>1246</v>
      </c>
      <c r="B1783" t="s">
        <v>3052</v>
      </c>
      <c r="C1783" s="5" t="s">
        <v>8287</v>
      </c>
      <c r="D1783" t="s">
        <v>9419</v>
      </c>
      <c r="E1783">
        <v>1</v>
      </c>
      <c r="G1783">
        <v>0</v>
      </c>
      <c r="H1783" s="5" t="str">
        <f t="shared" si="46"/>
        <v/>
      </c>
      <c r="I1783" s="5" t="str">
        <f ca="1">OFFSET('Appendix E'!$G$2,MATCH(A1783,'Appendix E'!$A$3:$A$115,0),0)</f>
        <v>No</v>
      </c>
    </row>
    <row r="1784" spans="1:9" x14ac:dyDescent="0.25">
      <c r="A1784" t="s">
        <v>1246</v>
      </c>
      <c r="B1784" t="s">
        <v>3053</v>
      </c>
      <c r="C1784" s="5" t="s">
        <v>8288</v>
      </c>
      <c r="D1784" t="s">
        <v>9419</v>
      </c>
      <c r="E1784">
        <v>1</v>
      </c>
      <c r="G1784">
        <v>0</v>
      </c>
      <c r="H1784" s="5" t="str">
        <f t="shared" si="46"/>
        <v/>
      </c>
      <c r="I1784" s="5" t="str">
        <f ca="1">OFFSET('Appendix E'!$G$2,MATCH(A1784,'Appendix E'!$A$3:$A$115,0),0)</f>
        <v>No</v>
      </c>
    </row>
    <row r="1785" spans="1:9" x14ac:dyDescent="0.25">
      <c r="A1785" t="s">
        <v>1246</v>
      </c>
      <c r="B1785" t="s">
        <v>3054</v>
      </c>
      <c r="C1785" s="5" t="s">
        <v>8289</v>
      </c>
      <c r="D1785" t="s">
        <v>9419</v>
      </c>
      <c r="E1785">
        <v>1</v>
      </c>
      <c r="G1785">
        <v>0</v>
      </c>
      <c r="H1785" s="5" t="str">
        <f t="shared" si="46"/>
        <v/>
      </c>
      <c r="I1785" s="5" t="str">
        <f ca="1">OFFSET('Appendix E'!$G$2,MATCH(A1785,'Appendix E'!$A$3:$A$115,0),0)</f>
        <v>No</v>
      </c>
    </row>
    <row r="1786" spans="1:9" x14ac:dyDescent="0.25">
      <c r="A1786" t="s">
        <v>1246</v>
      </c>
      <c r="B1786" t="s">
        <v>3055</v>
      </c>
      <c r="C1786" s="5" t="s">
        <v>8290</v>
      </c>
      <c r="D1786" t="s">
        <v>9418</v>
      </c>
      <c r="E1786">
        <v>5</v>
      </c>
      <c r="G1786">
        <v>0</v>
      </c>
      <c r="H1786" s="5" t="str">
        <f t="shared" si="46"/>
        <v/>
      </c>
      <c r="I1786" s="5" t="str">
        <f ca="1">OFFSET('Appendix E'!$G$2,MATCH(A1786,'Appendix E'!$A$3:$A$115,0),0)</f>
        <v>No</v>
      </c>
    </row>
    <row r="1787" spans="1:9" x14ac:dyDescent="0.25">
      <c r="A1787" t="s">
        <v>1246</v>
      </c>
      <c r="B1787" t="s">
        <v>3056</v>
      </c>
      <c r="C1787" s="5" t="s">
        <v>8291</v>
      </c>
      <c r="D1787" t="s">
        <v>9418</v>
      </c>
      <c r="E1787">
        <v>5</v>
      </c>
      <c r="G1787">
        <v>0</v>
      </c>
      <c r="H1787" s="5" t="str">
        <f t="shared" si="46"/>
        <v/>
      </c>
      <c r="I1787" s="5" t="str">
        <f ca="1">OFFSET('Appendix E'!$G$2,MATCH(A1787,'Appendix E'!$A$3:$A$115,0),0)</f>
        <v>No</v>
      </c>
    </row>
    <row r="1788" spans="1:9" x14ac:dyDescent="0.25">
      <c r="A1788" t="s">
        <v>1246</v>
      </c>
      <c r="B1788" t="s">
        <v>3057</v>
      </c>
      <c r="C1788" s="5" t="s">
        <v>8292</v>
      </c>
      <c r="D1788" t="s">
        <v>9418</v>
      </c>
      <c r="E1788">
        <v>5</v>
      </c>
      <c r="G1788">
        <v>0</v>
      </c>
      <c r="H1788" s="5" t="str">
        <f t="shared" si="46"/>
        <v/>
      </c>
      <c r="I1788" s="5" t="str">
        <f ca="1">OFFSET('Appendix E'!$G$2,MATCH(A1788,'Appendix E'!$A$3:$A$115,0),0)</f>
        <v>No</v>
      </c>
    </row>
    <row r="1789" spans="1:9" x14ac:dyDescent="0.25">
      <c r="A1789" t="s">
        <v>1246</v>
      </c>
      <c r="B1789" t="s">
        <v>3058</v>
      </c>
      <c r="C1789" s="5" t="s">
        <v>8293</v>
      </c>
      <c r="D1789" t="s">
        <v>9419</v>
      </c>
      <c r="E1789">
        <v>1</v>
      </c>
      <c r="G1789">
        <v>0</v>
      </c>
      <c r="H1789" s="5" t="str">
        <f t="shared" si="46"/>
        <v/>
      </c>
      <c r="I1789" s="5" t="str">
        <f ca="1">OFFSET('Appendix E'!$G$2,MATCH(A1789,'Appendix E'!$A$3:$A$115,0),0)</f>
        <v>No</v>
      </c>
    </row>
    <row r="1790" spans="1:9" x14ac:dyDescent="0.25">
      <c r="A1790" t="s">
        <v>1246</v>
      </c>
      <c r="B1790" t="s">
        <v>1368</v>
      </c>
      <c r="C1790" s="5" t="s">
        <v>1368</v>
      </c>
      <c r="D1790" t="s">
        <v>9418</v>
      </c>
      <c r="E1790">
        <v>5</v>
      </c>
      <c r="G1790">
        <v>0</v>
      </c>
      <c r="H1790" s="5" t="str">
        <f t="shared" si="46"/>
        <v/>
      </c>
      <c r="I1790" s="5" t="str">
        <f ca="1">OFFSET('Appendix E'!$G$2,MATCH(A1790,'Appendix E'!$A$3:$A$115,0),0)</f>
        <v>No</v>
      </c>
    </row>
    <row r="1791" spans="1:9" x14ac:dyDescent="0.25">
      <c r="A1791" t="s">
        <v>1248</v>
      </c>
      <c r="B1791" t="s">
        <v>3059</v>
      </c>
      <c r="C1791" s="5" t="s">
        <v>8294</v>
      </c>
      <c r="D1791" t="s">
        <v>9418</v>
      </c>
      <c r="E1791">
        <v>5</v>
      </c>
      <c r="G1791">
        <v>0</v>
      </c>
      <c r="H1791" s="5" t="str">
        <f t="shared" si="46"/>
        <v/>
      </c>
      <c r="I1791" s="5" t="str">
        <f ca="1">OFFSET('Appendix E'!$G$2,MATCH(A1791,'Appendix E'!$A$3:$A$115,0),0)</f>
        <v>No</v>
      </c>
    </row>
    <row r="1792" spans="1:9" x14ac:dyDescent="0.25">
      <c r="A1792" t="s">
        <v>1248</v>
      </c>
      <c r="B1792" t="s">
        <v>3060</v>
      </c>
      <c r="C1792" s="5" t="s">
        <v>8295</v>
      </c>
      <c r="D1792" t="s">
        <v>9419</v>
      </c>
      <c r="E1792">
        <v>2</v>
      </c>
      <c r="G1792">
        <v>0</v>
      </c>
      <c r="H1792" s="5" t="str">
        <f t="shared" si="46"/>
        <v/>
      </c>
      <c r="I1792" s="5" t="str">
        <f ca="1">OFFSET('Appendix E'!$G$2,MATCH(A1792,'Appendix E'!$A$3:$A$115,0),0)</f>
        <v>No</v>
      </c>
    </row>
    <row r="1793" spans="1:9" x14ac:dyDescent="0.25">
      <c r="A1793" t="s">
        <v>1248</v>
      </c>
      <c r="B1793" t="s">
        <v>3061</v>
      </c>
      <c r="C1793" s="5" t="s">
        <v>8296</v>
      </c>
      <c r="D1793" t="s">
        <v>9418</v>
      </c>
      <c r="E1793">
        <v>5</v>
      </c>
      <c r="G1793">
        <v>0</v>
      </c>
      <c r="H1793" s="5" t="str">
        <f t="shared" si="46"/>
        <v/>
      </c>
      <c r="I1793" s="5" t="str">
        <f ca="1">OFFSET('Appendix E'!$G$2,MATCH(A1793,'Appendix E'!$A$3:$A$115,0),0)</f>
        <v>No</v>
      </c>
    </row>
    <row r="1794" spans="1:9" x14ac:dyDescent="0.25">
      <c r="A1794" t="s">
        <v>1248</v>
      </c>
      <c r="B1794" t="s">
        <v>3062</v>
      </c>
      <c r="C1794" s="5" t="s">
        <v>8297</v>
      </c>
      <c r="D1794" t="s">
        <v>9418</v>
      </c>
      <c r="E1794">
        <v>5</v>
      </c>
      <c r="G1794">
        <v>0</v>
      </c>
      <c r="H1794" s="5" t="str">
        <f t="shared" si="46"/>
        <v/>
      </c>
      <c r="I1794" s="5" t="str">
        <f ca="1">OFFSET('Appendix E'!$G$2,MATCH(A1794,'Appendix E'!$A$3:$A$115,0),0)</f>
        <v>No</v>
      </c>
    </row>
    <row r="1795" spans="1:9" x14ac:dyDescent="0.25">
      <c r="A1795" t="s">
        <v>1248</v>
      </c>
      <c r="B1795" t="s">
        <v>3063</v>
      </c>
      <c r="C1795" s="5" t="s">
        <v>8315</v>
      </c>
      <c r="D1795" t="s">
        <v>9418</v>
      </c>
      <c r="E1795">
        <v>5</v>
      </c>
      <c r="G1795">
        <v>0</v>
      </c>
      <c r="H1795" s="5" t="str">
        <f t="shared" si="46"/>
        <v/>
      </c>
      <c r="I1795" s="5" t="str">
        <f ca="1">OFFSET('Appendix E'!$G$2,MATCH(A1795,'Appendix E'!$A$3:$A$115,0),0)</f>
        <v>No</v>
      </c>
    </row>
    <row r="1796" spans="1:9" x14ac:dyDescent="0.25">
      <c r="A1796" t="s">
        <v>1248</v>
      </c>
      <c r="B1796" t="s">
        <v>1368</v>
      </c>
      <c r="C1796" s="5" t="s">
        <v>1368</v>
      </c>
      <c r="D1796" t="s">
        <v>9418</v>
      </c>
      <c r="E1796">
        <v>5</v>
      </c>
      <c r="G1796">
        <v>0</v>
      </c>
      <c r="H1796" s="5" t="str">
        <f t="shared" ref="H1796:H1859" si="47">IF(F1796&lt;&gt;"",1,"")</f>
        <v/>
      </c>
      <c r="I1796" s="5" t="str">
        <f ca="1">OFFSET('Appendix E'!$G$2,MATCH(A1796,'Appendix E'!$A$3:$A$115,0),0)</f>
        <v>No</v>
      </c>
    </row>
    <row r="1797" spans="1:9" x14ac:dyDescent="0.25">
      <c r="A1797" t="s">
        <v>1250</v>
      </c>
      <c r="B1797" t="s">
        <v>3064</v>
      </c>
      <c r="C1797" s="5" t="s">
        <v>8294</v>
      </c>
      <c r="D1797" t="s">
        <v>9418</v>
      </c>
      <c r="E1797">
        <v>5</v>
      </c>
      <c r="G1797">
        <v>0</v>
      </c>
      <c r="H1797" s="5" t="str">
        <f t="shared" si="47"/>
        <v/>
      </c>
      <c r="I1797" s="5" t="str">
        <f ca="1">OFFSET('Appendix E'!$G$2,MATCH(A1797,'Appendix E'!$A$3:$A$115,0),0)</f>
        <v>No</v>
      </c>
    </row>
    <row r="1798" spans="1:9" x14ac:dyDescent="0.25">
      <c r="A1798" t="s">
        <v>1250</v>
      </c>
      <c r="B1798" t="s">
        <v>3065</v>
      </c>
      <c r="C1798" s="5" t="s">
        <v>8299</v>
      </c>
      <c r="D1798" t="s">
        <v>9419</v>
      </c>
      <c r="E1798">
        <v>1</v>
      </c>
      <c r="G1798">
        <v>0</v>
      </c>
      <c r="H1798" s="5" t="str">
        <f t="shared" si="47"/>
        <v/>
      </c>
      <c r="I1798" s="5" t="str">
        <f ca="1">OFFSET('Appendix E'!$G$2,MATCH(A1798,'Appendix E'!$A$3:$A$115,0),0)</f>
        <v>No</v>
      </c>
    </row>
    <row r="1799" spans="1:9" x14ac:dyDescent="0.25">
      <c r="A1799" t="s">
        <v>1250</v>
      </c>
      <c r="B1799" t="s">
        <v>3066</v>
      </c>
      <c r="C1799" s="5" t="s">
        <v>8300</v>
      </c>
      <c r="D1799" t="s">
        <v>9418</v>
      </c>
      <c r="E1799">
        <v>5</v>
      </c>
      <c r="G1799">
        <v>0</v>
      </c>
      <c r="H1799" s="5" t="str">
        <f t="shared" si="47"/>
        <v/>
      </c>
      <c r="I1799" s="5" t="str">
        <f ca="1">OFFSET('Appendix E'!$G$2,MATCH(A1799,'Appendix E'!$A$3:$A$115,0),0)</f>
        <v>No</v>
      </c>
    </row>
    <row r="1800" spans="1:9" x14ac:dyDescent="0.25">
      <c r="A1800" t="s">
        <v>1250</v>
      </c>
      <c r="B1800" t="s">
        <v>3067</v>
      </c>
      <c r="C1800" s="5" t="s">
        <v>8316</v>
      </c>
      <c r="D1800" t="s">
        <v>9419</v>
      </c>
      <c r="E1800">
        <v>1</v>
      </c>
      <c r="G1800">
        <v>0</v>
      </c>
      <c r="H1800" s="5" t="str">
        <f t="shared" si="47"/>
        <v/>
      </c>
      <c r="I1800" s="5" t="str">
        <f ca="1">OFFSET('Appendix E'!$G$2,MATCH(A1800,'Appendix E'!$A$3:$A$115,0),0)</f>
        <v>No</v>
      </c>
    </row>
    <row r="1801" spans="1:9" x14ac:dyDescent="0.25">
      <c r="A1801" t="s">
        <v>1250</v>
      </c>
      <c r="B1801" t="s">
        <v>1368</v>
      </c>
      <c r="C1801" s="5" t="s">
        <v>1368</v>
      </c>
      <c r="D1801" t="s">
        <v>9418</v>
      </c>
      <c r="E1801">
        <v>5</v>
      </c>
      <c r="G1801">
        <v>0</v>
      </c>
      <c r="H1801" s="5" t="str">
        <f t="shared" si="47"/>
        <v/>
      </c>
      <c r="I1801" s="5" t="str">
        <f ca="1">OFFSET('Appendix E'!$G$2,MATCH(A1801,'Appendix E'!$A$3:$A$115,0),0)</f>
        <v>No</v>
      </c>
    </row>
    <row r="1802" spans="1:9" x14ac:dyDescent="0.25">
      <c r="A1802" t="s">
        <v>1252</v>
      </c>
      <c r="B1802" t="s">
        <v>3068</v>
      </c>
      <c r="C1802" s="5" t="s">
        <v>8294</v>
      </c>
      <c r="D1802" t="s">
        <v>9418</v>
      </c>
      <c r="E1802">
        <v>5</v>
      </c>
      <c r="G1802">
        <v>0</v>
      </c>
      <c r="H1802" s="5" t="str">
        <f t="shared" si="47"/>
        <v/>
      </c>
      <c r="I1802" s="5" t="str">
        <f ca="1">OFFSET('Appendix E'!$G$2,MATCH(A1802,'Appendix E'!$A$3:$A$115,0),0)</f>
        <v>No</v>
      </c>
    </row>
    <row r="1803" spans="1:9" x14ac:dyDescent="0.25">
      <c r="A1803" t="s">
        <v>1252</v>
      </c>
      <c r="B1803" t="s">
        <v>3069</v>
      </c>
      <c r="C1803" s="5" t="s">
        <v>8302</v>
      </c>
      <c r="D1803" t="s">
        <v>9418</v>
      </c>
      <c r="E1803">
        <v>5</v>
      </c>
      <c r="G1803">
        <v>0</v>
      </c>
      <c r="H1803" s="5" t="str">
        <f t="shared" si="47"/>
        <v/>
      </c>
      <c r="I1803" s="5" t="str">
        <f ca="1">OFFSET('Appendix E'!$G$2,MATCH(A1803,'Appendix E'!$A$3:$A$115,0),0)</f>
        <v>No</v>
      </c>
    </row>
    <row r="1804" spans="1:9" x14ac:dyDescent="0.25">
      <c r="A1804" t="s">
        <v>1252</v>
      </c>
      <c r="B1804" t="s">
        <v>3070</v>
      </c>
      <c r="C1804" s="5" t="s">
        <v>8297</v>
      </c>
      <c r="D1804" t="s">
        <v>9418</v>
      </c>
      <c r="E1804">
        <v>5</v>
      </c>
      <c r="G1804">
        <v>0</v>
      </c>
      <c r="H1804" s="5" t="str">
        <f t="shared" si="47"/>
        <v/>
      </c>
      <c r="I1804" s="5" t="str">
        <f ca="1">OFFSET('Appendix E'!$G$2,MATCH(A1804,'Appendix E'!$A$3:$A$115,0),0)</f>
        <v>No</v>
      </c>
    </row>
    <row r="1805" spans="1:9" x14ac:dyDescent="0.25">
      <c r="A1805" t="s">
        <v>1252</v>
      </c>
      <c r="B1805" t="s">
        <v>3071</v>
      </c>
      <c r="C1805" s="5" t="s">
        <v>8315</v>
      </c>
      <c r="D1805" t="s">
        <v>9418</v>
      </c>
      <c r="E1805">
        <v>5</v>
      </c>
      <c r="G1805">
        <v>0</v>
      </c>
      <c r="H1805" s="5" t="str">
        <f t="shared" si="47"/>
        <v/>
      </c>
      <c r="I1805" s="5" t="str">
        <f ca="1">OFFSET('Appendix E'!$G$2,MATCH(A1805,'Appendix E'!$A$3:$A$115,0),0)</f>
        <v>No</v>
      </c>
    </row>
    <row r="1806" spans="1:9" x14ac:dyDescent="0.25">
      <c r="A1806" t="s">
        <v>1252</v>
      </c>
      <c r="B1806" t="s">
        <v>1368</v>
      </c>
      <c r="C1806" s="5" t="s">
        <v>1368</v>
      </c>
      <c r="D1806" t="s">
        <v>9418</v>
      </c>
      <c r="E1806">
        <v>5</v>
      </c>
      <c r="G1806">
        <v>0</v>
      </c>
      <c r="H1806" s="5" t="str">
        <f t="shared" si="47"/>
        <v/>
      </c>
      <c r="I1806" s="5" t="str">
        <f ca="1">OFFSET('Appendix E'!$G$2,MATCH(A1806,'Appendix E'!$A$3:$A$115,0),0)</f>
        <v>No</v>
      </c>
    </row>
    <row r="1807" spans="1:9" x14ac:dyDescent="0.25">
      <c r="A1807" t="s">
        <v>1254</v>
      </c>
      <c r="B1807" t="s">
        <v>3072</v>
      </c>
      <c r="C1807" s="5" t="s">
        <v>8294</v>
      </c>
      <c r="D1807" t="s">
        <v>9418</v>
      </c>
      <c r="E1807">
        <v>5</v>
      </c>
      <c r="G1807">
        <v>0</v>
      </c>
      <c r="H1807" s="5" t="str">
        <f t="shared" si="47"/>
        <v/>
      </c>
      <c r="I1807" s="5" t="str">
        <f ca="1">OFFSET('Appendix E'!$G$2,MATCH(A1807,'Appendix E'!$A$3:$A$115,0),0)</f>
        <v>No</v>
      </c>
    </row>
    <row r="1808" spans="1:9" x14ac:dyDescent="0.25">
      <c r="A1808" t="s">
        <v>1254</v>
      </c>
      <c r="B1808" t="s">
        <v>3073</v>
      </c>
      <c r="C1808" s="5" t="s">
        <v>8303</v>
      </c>
      <c r="D1808" t="s">
        <v>9419</v>
      </c>
      <c r="E1808">
        <v>1</v>
      </c>
      <c r="G1808">
        <v>0</v>
      </c>
      <c r="H1808" s="5" t="str">
        <f t="shared" si="47"/>
        <v/>
      </c>
      <c r="I1808" s="5" t="str">
        <f ca="1">OFFSET('Appendix E'!$G$2,MATCH(A1808,'Appendix E'!$A$3:$A$115,0),0)</f>
        <v>No</v>
      </c>
    </row>
    <row r="1809" spans="1:9" x14ac:dyDescent="0.25">
      <c r="A1809" t="s">
        <v>1254</v>
      </c>
      <c r="B1809" t="s">
        <v>3074</v>
      </c>
      <c r="C1809" s="5" t="s">
        <v>8304</v>
      </c>
      <c r="D1809" t="s">
        <v>9418</v>
      </c>
      <c r="E1809">
        <v>5</v>
      </c>
      <c r="G1809">
        <v>0</v>
      </c>
      <c r="H1809" s="5" t="str">
        <f t="shared" si="47"/>
        <v/>
      </c>
      <c r="I1809" s="5" t="str">
        <f ca="1">OFFSET('Appendix E'!$G$2,MATCH(A1809,'Appendix E'!$A$3:$A$115,0),0)</f>
        <v>No</v>
      </c>
    </row>
    <row r="1810" spans="1:9" x14ac:dyDescent="0.25">
      <c r="A1810" t="s">
        <v>1254</v>
      </c>
      <c r="B1810" t="s">
        <v>3075</v>
      </c>
      <c r="C1810" s="5" t="s">
        <v>8305</v>
      </c>
      <c r="D1810" t="s">
        <v>9419</v>
      </c>
      <c r="E1810">
        <v>1</v>
      </c>
      <c r="G1810">
        <v>0</v>
      </c>
      <c r="H1810" s="5" t="str">
        <f t="shared" si="47"/>
        <v/>
      </c>
      <c r="I1810" s="5" t="str">
        <f ca="1">OFFSET('Appendix E'!$G$2,MATCH(A1810,'Appendix E'!$A$3:$A$115,0),0)</f>
        <v>No</v>
      </c>
    </row>
    <row r="1811" spans="1:9" x14ac:dyDescent="0.25">
      <c r="A1811" t="s">
        <v>1254</v>
      </c>
      <c r="B1811" t="s">
        <v>3076</v>
      </c>
      <c r="C1811" s="5" t="s">
        <v>8297</v>
      </c>
      <c r="D1811" t="s">
        <v>9418</v>
      </c>
      <c r="E1811">
        <v>5</v>
      </c>
      <c r="G1811">
        <v>0</v>
      </c>
      <c r="H1811" s="5" t="str">
        <f t="shared" si="47"/>
        <v/>
      </c>
      <c r="I1811" s="5" t="str">
        <f ca="1">OFFSET('Appendix E'!$G$2,MATCH(A1811,'Appendix E'!$A$3:$A$115,0),0)</f>
        <v>No</v>
      </c>
    </row>
    <row r="1812" spans="1:9" x14ac:dyDescent="0.25">
      <c r="A1812" t="s">
        <v>1254</v>
      </c>
      <c r="B1812" t="s">
        <v>3077</v>
      </c>
      <c r="C1812" s="5" t="s">
        <v>8315</v>
      </c>
      <c r="D1812" t="s">
        <v>9418</v>
      </c>
      <c r="E1812">
        <v>5</v>
      </c>
      <c r="G1812">
        <v>0</v>
      </c>
      <c r="H1812" s="5" t="str">
        <f t="shared" si="47"/>
        <v/>
      </c>
      <c r="I1812" s="5" t="str">
        <f ca="1">OFFSET('Appendix E'!$G$2,MATCH(A1812,'Appendix E'!$A$3:$A$115,0),0)</f>
        <v>No</v>
      </c>
    </row>
    <row r="1813" spans="1:9" x14ac:dyDescent="0.25">
      <c r="A1813" t="s">
        <v>1254</v>
      </c>
      <c r="B1813" t="s">
        <v>1368</v>
      </c>
      <c r="C1813" s="5" t="s">
        <v>1368</v>
      </c>
      <c r="D1813" t="s">
        <v>9418</v>
      </c>
      <c r="E1813">
        <v>5</v>
      </c>
      <c r="G1813">
        <v>0</v>
      </c>
      <c r="H1813" s="5" t="str">
        <f t="shared" si="47"/>
        <v/>
      </c>
      <c r="I1813" s="5" t="str">
        <f ca="1">OFFSET('Appendix E'!$G$2,MATCH(A1813,'Appendix E'!$A$3:$A$115,0),0)</f>
        <v>No</v>
      </c>
    </row>
    <row r="1814" spans="1:9" x14ac:dyDescent="0.25">
      <c r="A1814" t="s">
        <v>1256</v>
      </c>
      <c r="B1814" t="s">
        <v>3078</v>
      </c>
      <c r="C1814" s="5" t="s">
        <v>8294</v>
      </c>
      <c r="D1814" t="s">
        <v>9418</v>
      </c>
      <c r="E1814">
        <v>5</v>
      </c>
      <c r="G1814">
        <v>0</v>
      </c>
      <c r="H1814" s="5" t="str">
        <f t="shared" si="47"/>
        <v/>
      </c>
      <c r="I1814" s="5" t="str">
        <f ca="1">OFFSET('Appendix E'!$G$2,MATCH(A1814,'Appendix E'!$A$3:$A$115,0),0)</f>
        <v>No</v>
      </c>
    </row>
    <row r="1815" spans="1:9" x14ac:dyDescent="0.25">
      <c r="A1815" t="s">
        <v>1256</v>
      </c>
      <c r="B1815" t="s">
        <v>3079</v>
      </c>
      <c r="C1815" s="5" t="s">
        <v>8306</v>
      </c>
      <c r="D1815" t="s">
        <v>9419</v>
      </c>
      <c r="E1815">
        <v>1</v>
      </c>
      <c r="G1815">
        <v>0</v>
      </c>
      <c r="H1815" s="5" t="str">
        <f t="shared" si="47"/>
        <v/>
      </c>
      <c r="I1815" s="5" t="str">
        <f ca="1">OFFSET('Appendix E'!$G$2,MATCH(A1815,'Appendix E'!$A$3:$A$115,0),0)</f>
        <v>No</v>
      </c>
    </row>
    <row r="1816" spans="1:9" x14ac:dyDescent="0.25">
      <c r="A1816" t="s">
        <v>1256</v>
      </c>
      <c r="B1816" t="s">
        <v>3080</v>
      </c>
      <c r="C1816" s="5" t="s">
        <v>8307</v>
      </c>
      <c r="D1816" t="s">
        <v>9419</v>
      </c>
      <c r="E1816">
        <v>1</v>
      </c>
      <c r="G1816">
        <v>0</v>
      </c>
      <c r="H1816" s="5" t="str">
        <f t="shared" si="47"/>
        <v/>
      </c>
      <c r="I1816" s="5" t="str">
        <f ca="1">OFFSET('Appendix E'!$G$2,MATCH(A1816,'Appendix E'!$A$3:$A$115,0),0)</f>
        <v>No</v>
      </c>
    </row>
    <row r="1817" spans="1:9" x14ac:dyDescent="0.25">
      <c r="A1817" t="s">
        <v>1256</v>
      </c>
      <c r="B1817" t="s">
        <v>3081</v>
      </c>
      <c r="C1817" s="5" t="s">
        <v>8308</v>
      </c>
      <c r="D1817" t="s">
        <v>9418</v>
      </c>
      <c r="E1817">
        <v>5</v>
      </c>
      <c r="G1817">
        <v>0</v>
      </c>
      <c r="H1817" s="5" t="str">
        <f t="shared" si="47"/>
        <v/>
      </c>
      <c r="I1817" s="5" t="str">
        <f ca="1">OFFSET('Appendix E'!$G$2,MATCH(A1817,'Appendix E'!$A$3:$A$115,0),0)</f>
        <v>No</v>
      </c>
    </row>
    <row r="1818" spans="1:9" x14ac:dyDescent="0.25">
      <c r="A1818" t="s">
        <v>1256</v>
      </c>
      <c r="B1818" t="s">
        <v>3082</v>
      </c>
      <c r="C1818" s="5" t="s">
        <v>8309</v>
      </c>
      <c r="D1818" t="s">
        <v>9419</v>
      </c>
      <c r="E1818">
        <v>2</v>
      </c>
      <c r="G1818">
        <v>0</v>
      </c>
      <c r="H1818" s="5" t="str">
        <f t="shared" si="47"/>
        <v/>
      </c>
      <c r="I1818" s="5" t="str">
        <f ca="1">OFFSET('Appendix E'!$G$2,MATCH(A1818,'Appendix E'!$A$3:$A$115,0),0)</f>
        <v>No</v>
      </c>
    </row>
    <row r="1819" spans="1:9" x14ac:dyDescent="0.25">
      <c r="A1819" t="s">
        <v>1256</v>
      </c>
      <c r="B1819" t="s">
        <v>3083</v>
      </c>
      <c r="C1819" s="5" t="s">
        <v>8317</v>
      </c>
      <c r="D1819" t="s">
        <v>9419</v>
      </c>
      <c r="E1819">
        <v>2</v>
      </c>
      <c r="G1819">
        <v>0</v>
      </c>
      <c r="H1819" s="5" t="str">
        <f t="shared" si="47"/>
        <v/>
      </c>
      <c r="I1819" s="5" t="str">
        <f ca="1">OFFSET('Appendix E'!$G$2,MATCH(A1819,'Appendix E'!$A$3:$A$115,0),0)</f>
        <v>No</v>
      </c>
    </row>
    <row r="1820" spans="1:9" x14ac:dyDescent="0.25">
      <c r="A1820" t="s">
        <v>1256</v>
      </c>
      <c r="B1820" t="s">
        <v>1368</v>
      </c>
      <c r="C1820" s="5" t="s">
        <v>1368</v>
      </c>
      <c r="D1820" t="s">
        <v>9418</v>
      </c>
      <c r="E1820">
        <v>5</v>
      </c>
      <c r="G1820">
        <v>0</v>
      </c>
      <c r="H1820" s="5" t="str">
        <f t="shared" si="47"/>
        <v/>
      </c>
      <c r="I1820" s="5" t="str">
        <f ca="1">OFFSET('Appendix E'!$G$2,MATCH(A1820,'Appendix E'!$A$3:$A$115,0),0)</f>
        <v>No</v>
      </c>
    </row>
    <row r="1821" spans="1:9" x14ac:dyDescent="0.25">
      <c r="A1821" t="s">
        <v>1258</v>
      </c>
      <c r="B1821" t="s">
        <v>3084</v>
      </c>
      <c r="C1821" s="5" t="s">
        <v>8294</v>
      </c>
      <c r="D1821" t="s">
        <v>9418</v>
      </c>
      <c r="E1821">
        <v>5</v>
      </c>
      <c r="G1821">
        <v>0</v>
      </c>
      <c r="H1821" s="5" t="str">
        <f t="shared" si="47"/>
        <v/>
      </c>
      <c r="I1821" s="5" t="str">
        <f ca="1">OFFSET('Appendix E'!$G$2,MATCH(A1821,'Appendix E'!$A$3:$A$115,0),0)</f>
        <v>No</v>
      </c>
    </row>
    <row r="1822" spans="1:9" x14ac:dyDescent="0.25">
      <c r="A1822" t="s">
        <v>1258</v>
      </c>
      <c r="B1822" t="s">
        <v>3085</v>
      </c>
      <c r="C1822" s="5" t="s">
        <v>8311</v>
      </c>
      <c r="D1822" t="s">
        <v>9419</v>
      </c>
      <c r="E1822">
        <v>2</v>
      </c>
      <c r="G1822">
        <v>0</v>
      </c>
      <c r="H1822" s="5" t="str">
        <f t="shared" si="47"/>
        <v/>
      </c>
      <c r="I1822" s="5" t="str">
        <f ca="1">OFFSET('Appendix E'!$G$2,MATCH(A1822,'Appendix E'!$A$3:$A$115,0),0)</f>
        <v>No</v>
      </c>
    </row>
    <row r="1823" spans="1:9" x14ac:dyDescent="0.25">
      <c r="A1823" t="s">
        <v>1258</v>
      </c>
      <c r="B1823" t="s">
        <v>3086</v>
      </c>
      <c r="C1823" s="5" t="s">
        <v>8318</v>
      </c>
      <c r="D1823" t="s">
        <v>9419</v>
      </c>
      <c r="E1823">
        <v>2</v>
      </c>
      <c r="G1823">
        <v>0</v>
      </c>
      <c r="H1823" s="5" t="str">
        <f t="shared" si="47"/>
        <v/>
      </c>
      <c r="I1823" s="5" t="str">
        <f ca="1">OFFSET('Appendix E'!$G$2,MATCH(A1823,'Appendix E'!$A$3:$A$115,0),0)</f>
        <v>No</v>
      </c>
    </row>
    <row r="1824" spans="1:9" x14ac:dyDescent="0.25">
      <c r="A1824" t="s">
        <v>1258</v>
      </c>
      <c r="B1824" t="s">
        <v>3087</v>
      </c>
      <c r="C1824" s="5" t="s">
        <v>8313</v>
      </c>
      <c r="D1824" t="s">
        <v>9418</v>
      </c>
      <c r="E1824">
        <v>5</v>
      </c>
      <c r="G1824">
        <v>0</v>
      </c>
      <c r="H1824" s="5" t="str">
        <f t="shared" si="47"/>
        <v/>
      </c>
      <c r="I1824" s="5" t="str">
        <f ca="1">OFFSET('Appendix E'!$G$2,MATCH(A1824,'Appendix E'!$A$3:$A$115,0),0)</f>
        <v>No</v>
      </c>
    </row>
    <row r="1825" spans="1:9" x14ac:dyDescent="0.25">
      <c r="A1825" t="s">
        <v>1258</v>
      </c>
      <c r="B1825" t="s">
        <v>3088</v>
      </c>
      <c r="C1825" s="5" t="s">
        <v>8297</v>
      </c>
      <c r="D1825" t="s">
        <v>9418</v>
      </c>
      <c r="E1825">
        <v>5</v>
      </c>
      <c r="G1825">
        <v>0</v>
      </c>
      <c r="H1825" s="5" t="str">
        <f t="shared" si="47"/>
        <v/>
      </c>
      <c r="I1825" s="5" t="str">
        <f ca="1">OFFSET('Appendix E'!$G$2,MATCH(A1825,'Appendix E'!$A$3:$A$115,0),0)</f>
        <v>No</v>
      </c>
    </row>
    <row r="1826" spans="1:9" x14ac:dyDescent="0.25">
      <c r="A1826" t="s">
        <v>1258</v>
      </c>
      <c r="B1826" t="s">
        <v>3089</v>
      </c>
      <c r="C1826" s="5" t="s">
        <v>8315</v>
      </c>
      <c r="D1826" t="s">
        <v>9418</v>
      </c>
      <c r="E1826">
        <v>5</v>
      </c>
      <c r="G1826">
        <v>0</v>
      </c>
      <c r="H1826" s="5" t="str">
        <f t="shared" si="47"/>
        <v/>
      </c>
      <c r="I1826" s="5" t="str">
        <f ca="1">OFFSET('Appendix E'!$G$2,MATCH(A1826,'Appendix E'!$A$3:$A$115,0),0)</f>
        <v>No</v>
      </c>
    </row>
    <row r="1827" spans="1:9" x14ac:dyDescent="0.25">
      <c r="A1827" t="s">
        <v>1258</v>
      </c>
      <c r="B1827" t="s">
        <v>3090</v>
      </c>
      <c r="C1827" s="5" t="s">
        <v>8314</v>
      </c>
      <c r="D1827" t="s">
        <v>9418</v>
      </c>
      <c r="E1827">
        <v>5</v>
      </c>
      <c r="G1827">
        <v>0</v>
      </c>
      <c r="H1827" s="5" t="str">
        <f t="shared" si="47"/>
        <v/>
      </c>
      <c r="I1827" s="5" t="str">
        <f ca="1">OFFSET('Appendix E'!$G$2,MATCH(A1827,'Appendix E'!$A$3:$A$115,0),0)</f>
        <v>No</v>
      </c>
    </row>
    <row r="1828" spans="1:9" x14ac:dyDescent="0.25">
      <c r="A1828" t="s">
        <v>1258</v>
      </c>
      <c r="B1828" t="s">
        <v>1368</v>
      </c>
      <c r="C1828" s="5" t="s">
        <v>1368</v>
      </c>
      <c r="D1828" t="s">
        <v>9418</v>
      </c>
      <c r="E1828">
        <v>5</v>
      </c>
      <c r="G1828">
        <v>0</v>
      </c>
      <c r="H1828" s="5" t="str">
        <f t="shared" si="47"/>
        <v/>
      </c>
      <c r="I1828" s="5" t="str">
        <f ca="1">OFFSET('Appendix E'!$G$2,MATCH(A1828,'Appendix E'!$A$3:$A$115,0),0)</f>
        <v>No</v>
      </c>
    </row>
    <row r="1829" spans="1:9" x14ac:dyDescent="0.25">
      <c r="A1829" t="s">
        <v>1260</v>
      </c>
      <c r="B1829" t="s">
        <v>3091</v>
      </c>
      <c r="C1829" s="5" t="s">
        <v>8294</v>
      </c>
      <c r="D1829" t="s">
        <v>9418</v>
      </c>
      <c r="E1829">
        <v>5</v>
      </c>
      <c r="G1829">
        <v>0</v>
      </c>
      <c r="H1829" s="5" t="str">
        <f t="shared" si="47"/>
        <v/>
      </c>
      <c r="I1829" s="5" t="str">
        <f ca="1">OFFSET('Appendix E'!$G$2,MATCH(A1829,'Appendix E'!$A$3:$A$115,0),0)</f>
        <v>No</v>
      </c>
    </row>
    <row r="1830" spans="1:9" x14ac:dyDescent="0.25">
      <c r="A1830" t="s">
        <v>1260</v>
      </c>
      <c r="B1830" t="s">
        <v>3092</v>
      </c>
      <c r="C1830" s="5" t="s">
        <v>8319</v>
      </c>
      <c r="D1830" t="s">
        <v>9418</v>
      </c>
      <c r="E1830">
        <v>5</v>
      </c>
      <c r="G1830">
        <v>0</v>
      </c>
      <c r="H1830" s="5" t="str">
        <f t="shared" si="47"/>
        <v/>
      </c>
      <c r="I1830" s="5" t="str">
        <f ca="1">OFFSET('Appendix E'!$G$2,MATCH(A1830,'Appendix E'!$A$3:$A$115,0),0)</f>
        <v>No</v>
      </c>
    </row>
    <row r="1831" spans="1:9" x14ac:dyDescent="0.25">
      <c r="A1831" t="s">
        <v>1260</v>
      </c>
      <c r="B1831" t="s">
        <v>3093</v>
      </c>
      <c r="C1831" s="5" t="s">
        <v>8320</v>
      </c>
      <c r="D1831" t="s">
        <v>9418</v>
      </c>
      <c r="E1831">
        <v>5</v>
      </c>
      <c r="G1831">
        <v>0</v>
      </c>
      <c r="H1831" s="5" t="str">
        <f t="shared" si="47"/>
        <v/>
      </c>
      <c r="I1831" s="5" t="str">
        <f ca="1">OFFSET('Appendix E'!$G$2,MATCH(A1831,'Appendix E'!$A$3:$A$115,0),0)</f>
        <v>No</v>
      </c>
    </row>
    <row r="1832" spans="1:9" x14ac:dyDescent="0.25">
      <c r="A1832" t="s">
        <v>1260</v>
      </c>
      <c r="B1832" t="s">
        <v>3094</v>
      </c>
      <c r="C1832" s="5" t="s">
        <v>8321</v>
      </c>
      <c r="D1832" t="s">
        <v>9418</v>
      </c>
      <c r="E1832">
        <v>5</v>
      </c>
      <c r="G1832">
        <v>0</v>
      </c>
      <c r="H1832" s="5" t="str">
        <f t="shared" si="47"/>
        <v/>
      </c>
      <c r="I1832" s="5" t="str">
        <f ca="1">OFFSET('Appendix E'!$G$2,MATCH(A1832,'Appendix E'!$A$3:$A$115,0),0)</f>
        <v>No</v>
      </c>
    </row>
    <row r="1833" spans="1:9" x14ac:dyDescent="0.25">
      <c r="A1833" t="s">
        <v>1260</v>
      </c>
      <c r="B1833" t="s">
        <v>3095</v>
      </c>
      <c r="C1833" s="5" t="s">
        <v>8322</v>
      </c>
      <c r="D1833" t="s">
        <v>9418</v>
      </c>
      <c r="E1833">
        <v>5</v>
      </c>
      <c r="F1833" t="s">
        <v>2122</v>
      </c>
      <c r="G1833">
        <v>7</v>
      </c>
      <c r="H1833" s="5">
        <f t="shared" si="47"/>
        <v>1</v>
      </c>
      <c r="I1833" s="5" t="str">
        <f ca="1">OFFSET('Appendix E'!$G$2,MATCH(A1833,'Appendix E'!$A$3:$A$115,0),0)</f>
        <v>No</v>
      </c>
    </row>
    <row r="1834" spans="1:9" x14ac:dyDescent="0.25">
      <c r="A1834" t="s">
        <v>1260</v>
      </c>
      <c r="B1834" t="s">
        <v>3096</v>
      </c>
      <c r="C1834" s="5" t="s">
        <v>8323</v>
      </c>
      <c r="D1834" t="s">
        <v>9419</v>
      </c>
      <c r="E1834">
        <v>7</v>
      </c>
      <c r="G1834">
        <v>0</v>
      </c>
      <c r="H1834" s="5" t="str">
        <f t="shared" si="47"/>
        <v/>
      </c>
      <c r="I1834" s="5" t="str">
        <f ca="1">OFFSET('Appendix E'!$G$2,MATCH(A1834,'Appendix E'!$A$3:$A$115,0),0)</f>
        <v>No</v>
      </c>
    </row>
    <row r="1835" spans="1:9" x14ac:dyDescent="0.25">
      <c r="A1835" t="s">
        <v>1260</v>
      </c>
      <c r="B1835" t="s">
        <v>1368</v>
      </c>
      <c r="C1835" s="5" t="s">
        <v>1368</v>
      </c>
      <c r="D1835" t="s">
        <v>9418</v>
      </c>
      <c r="E1835">
        <v>5</v>
      </c>
      <c r="G1835">
        <v>0</v>
      </c>
      <c r="H1835" s="5" t="str">
        <f t="shared" si="47"/>
        <v/>
      </c>
      <c r="I1835" s="5" t="str">
        <f ca="1">OFFSET('Appendix E'!$G$2,MATCH(A1835,'Appendix E'!$A$3:$A$115,0),0)</f>
        <v>No</v>
      </c>
    </row>
    <row r="1836" spans="1:9" x14ac:dyDescent="0.25">
      <c r="A1836" t="s">
        <v>1262</v>
      </c>
      <c r="B1836" t="s">
        <v>3097</v>
      </c>
      <c r="C1836" s="5" t="s">
        <v>8324</v>
      </c>
      <c r="D1836" t="s">
        <v>9418</v>
      </c>
      <c r="E1836">
        <v>5</v>
      </c>
      <c r="G1836">
        <v>0</v>
      </c>
      <c r="H1836" s="5" t="str">
        <f t="shared" si="47"/>
        <v/>
      </c>
      <c r="I1836" s="5" t="str">
        <f ca="1">OFFSET('Appendix E'!$G$2,MATCH(A1836,'Appendix E'!$A$3:$A$115,0),0)</f>
        <v>No</v>
      </c>
    </row>
    <row r="1837" spans="1:9" x14ac:dyDescent="0.25">
      <c r="A1837" t="s">
        <v>1262</v>
      </c>
      <c r="B1837" t="s">
        <v>3098</v>
      </c>
      <c r="C1837" s="5" t="s">
        <v>8325</v>
      </c>
      <c r="D1837" t="s">
        <v>9418</v>
      </c>
      <c r="E1837">
        <v>5</v>
      </c>
      <c r="F1837" t="s">
        <v>2122</v>
      </c>
      <c r="G1837">
        <v>7</v>
      </c>
      <c r="H1837" s="5">
        <f t="shared" si="47"/>
        <v>1</v>
      </c>
      <c r="I1837" s="5" t="str">
        <f ca="1">OFFSET('Appendix E'!$G$2,MATCH(A1837,'Appendix E'!$A$3:$A$115,0),0)</f>
        <v>No</v>
      </c>
    </row>
    <row r="1838" spans="1:9" x14ac:dyDescent="0.25">
      <c r="A1838" t="s">
        <v>1262</v>
      </c>
      <c r="B1838" t="s">
        <v>3099</v>
      </c>
      <c r="C1838" s="5" t="s">
        <v>8326</v>
      </c>
      <c r="D1838" t="s">
        <v>9418</v>
      </c>
      <c r="E1838">
        <v>5</v>
      </c>
      <c r="F1838" t="s">
        <v>2122</v>
      </c>
      <c r="G1838">
        <v>7</v>
      </c>
      <c r="H1838" s="5">
        <f t="shared" si="47"/>
        <v>1</v>
      </c>
      <c r="I1838" s="5" t="str">
        <f ca="1">OFFSET('Appendix E'!$G$2,MATCH(A1838,'Appendix E'!$A$3:$A$115,0),0)</f>
        <v>No</v>
      </c>
    </row>
    <row r="1839" spans="1:9" x14ac:dyDescent="0.25">
      <c r="A1839" t="s">
        <v>1262</v>
      </c>
      <c r="B1839" t="s">
        <v>3100</v>
      </c>
      <c r="C1839" s="5" t="s">
        <v>8327</v>
      </c>
      <c r="D1839" t="s">
        <v>9418</v>
      </c>
      <c r="E1839">
        <v>5</v>
      </c>
      <c r="F1839" t="s">
        <v>2122</v>
      </c>
      <c r="G1839">
        <v>7</v>
      </c>
      <c r="H1839" s="5">
        <f t="shared" si="47"/>
        <v>1</v>
      </c>
      <c r="I1839" s="5" t="str">
        <f ca="1">OFFSET('Appendix E'!$G$2,MATCH(A1839,'Appendix E'!$A$3:$A$115,0),0)</f>
        <v>No</v>
      </c>
    </row>
    <row r="1840" spans="1:9" x14ac:dyDescent="0.25">
      <c r="A1840" t="s">
        <v>1262</v>
      </c>
      <c r="B1840" t="s">
        <v>3101</v>
      </c>
      <c r="C1840" s="5" t="s">
        <v>8328</v>
      </c>
      <c r="D1840" t="s">
        <v>9419</v>
      </c>
      <c r="E1840">
        <v>2</v>
      </c>
      <c r="G1840">
        <v>0</v>
      </c>
      <c r="H1840" s="5" t="str">
        <f t="shared" si="47"/>
        <v/>
      </c>
      <c r="I1840" s="5" t="str">
        <f ca="1">OFFSET('Appendix E'!$G$2,MATCH(A1840,'Appendix E'!$A$3:$A$115,0),0)</f>
        <v>No</v>
      </c>
    </row>
    <row r="1841" spans="1:9" x14ac:dyDescent="0.25">
      <c r="A1841" t="s">
        <v>1262</v>
      </c>
      <c r="B1841" t="s">
        <v>3102</v>
      </c>
      <c r="C1841" s="5" t="s">
        <v>8329</v>
      </c>
      <c r="D1841" t="s">
        <v>9418</v>
      </c>
      <c r="E1841">
        <v>5</v>
      </c>
      <c r="F1841" t="s">
        <v>2122</v>
      </c>
      <c r="G1841">
        <v>7</v>
      </c>
      <c r="H1841" s="5">
        <f t="shared" si="47"/>
        <v>1</v>
      </c>
      <c r="I1841" s="5" t="str">
        <f ca="1">OFFSET('Appendix E'!$G$2,MATCH(A1841,'Appendix E'!$A$3:$A$115,0),0)</f>
        <v>No</v>
      </c>
    </row>
    <row r="1842" spans="1:9" x14ac:dyDescent="0.25">
      <c r="A1842" t="s">
        <v>1262</v>
      </c>
      <c r="B1842" t="s">
        <v>3103</v>
      </c>
      <c r="C1842" s="5" t="s">
        <v>8330</v>
      </c>
      <c r="D1842" t="s">
        <v>9419</v>
      </c>
      <c r="E1842">
        <v>2</v>
      </c>
      <c r="G1842">
        <v>0</v>
      </c>
      <c r="H1842" s="5" t="str">
        <f t="shared" si="47"/>
        <v/>
      </c>
      <c r="I1842" s="5" t="str">
        <f ca="1">OFFSET('Appendix E'!$G$2,MATCH(A1842,'Appendix E'!$A$3:$A$115,0),0)</f>
        <v>No</v>
      </c>
    </row>
    <row r="1843" spans="1:9" x14ac:dyDescent="0.25">
      <c r="A1843" t="s">
        <v>1262</v>
      </c>
      <c r="B1843" t="s">
        <v>3104</v>
      </c>
      <c r="C1843" s="5" t="s">
        <v>8331</v>
      </c>
      <c r="D1843" t="s">
        <v>9418</v>
      </c>
      <c r="E1843">
        <v>5</v>
      </c>
      <c r="G1843">
        <v>0</v>
      </c>
      <c r="H1843" s="5" t="str">
        <f t="shared" si="47"/>
        <v/>
      </c>
      <c r="I1843" s="5" t="str">
        <f ca="1">OFFSET('Appendix E'!$G$2,MATCH(A1843,'Appendix E'!$A$3:$A$115,0),0)</f>
        <v>No</v>
      </c>
    </row>
    <row r="1844" spans="1:9" x14ac:dyDescent="0.25">
      <c r="A1844" t="s">
        <v>1262</v>
      </c>
      <c r="B1844" t="s">
        <v>3105</v>
      </c>
      <c r="C1844" s="5" t="s">
        <v>8332</v>
      </c>
      <c r="D1844" t="s">
        <v>9418</v>
      </c>
      <c r="E1844">
        <v>5</v>
      </c>
      <c r="G1844">
        <v>0</v>
      </c>
      <c r="H1844" s="5" t="str">
        <f t="shared" si="47"/>
        <v/>
      </c>
      <c r="I1844" s="5" t="str">
        <f ca="1">OFFSET('Appendix E'!$G$2,MATCH(A1844,'Appendix E'!$A$3:$A$115,0),0)</f>
        <v>No</v>
      </c>
    </row>
    <row r="1845" spans="1:9" x14ac:dyDescent="0.25">
      <c r="A1845" t="s">
        <v>1262</v>
      </c>
      <c r="B1845" t="s">
        <v>3106</v>
      </c>
      <c r="C1845" s="5" t="s">
        <v>8333</v>
      </c>
      <c r="D1845" t="s">
        <v>9418</v>
      </c>
      <c r="E1845">
        <v>5</v>
      </c>
      <c r="G1845">
        <v>0</v>
      </c>
      <c r="H1845" s="5" t="str">
        <f t="shared" si="47"/>
        <v/>
      </c>
      <c r="I1845" s="5" t="str">
        <f ca="1">OFFSET('Appendix E'!$G$2,MATCH(A1845,'Appendix E'!$A$3:$A$115,0),0)</f>
        <v>No</v>
      </c>
    </row>
    <row r="1846" spans="1:9" x14ac:dyDescent="0.25">
      <c r="A1846" t="s">
        <v>1262</v>
      </c>
      <c r="B1846" t="s">
        <v>3107</v>
      </c>
      <c r="C1846" s="5" t="s">
        <v>8334</v>
      </c>
      <c r="D1846" t="s">
        <v>9418</v>
      </c>
      <c r="E1846">
        <v>5</v>
      </c>
      <c r="G1846">
        <v>0</v>
      </c>
      <c r="H1846" s="5" t="str">
        <f t="shared" si="47"/>
        <v/>
      </c>
      <c r="I1846" s="5" t="str">
        <f ca="1">OFFSET('Appendix E'!$G$2,MATCH(A1846,'Appendix E'!$A$3:$A$115,0),0)</f>
        <v>No</v>
      </c>
    </row>
    <row r="1847" spans="1:9" x14ac:dyDescent="0.25">
      <c r="A1847" t="s">
        <v>1262</v>
      </c>
      <c r="B1847" t="s">
        <v>3108</v>
      </c>
      <c r="C1847" s="5" t="s">
        <v>8335</v>
      </c>
      <c r="D1847" t="s">
        <v>9418</v>
      </c>
      <c r="E1847">
        <v>5</v>
      </c>
      <c r="G1847">
        <v>0</v>
      </c>
      <c r="H1847" s="5" t="str">
        <f t="shared" si="47"/>
        <v/>
      </c>
      <c r="I1847" s="5" t="str">
        <f ca="1">OFFSET('Appendix E'!$G$2,MATCH(A1847,'Appendix E'!$A$3:$A$115,0),0)</f>
        <v>No</v>
      </c>
    </row>
    <row r="1848" spans="1:9" x14ac:dyDescent="0.25">
      <c r="A1848" t="s">
        <v>1262</v>
      </c>
      <c r="B1848" t="s">
        <v>3109</v>
      </c>
      <c r="C1848" s="5" t="s">
        <v>8336</v>
      </c>
      <c r="D1848" t="s">
        <v>9418</v>
      </c>
      <c r="E1848">
        <v>5</v>
      </c>
      <c r="G1848">
        <v>0</v>
      </c>
      <c r="H1848" s="5" t="str">
        <f t="shared" si="47"/>
        <v/>
      </c>
      <c r="I1848" s="5" t="str">
        <f ca="1">OFFSET('Appendix E'!$G$2,MATCH(A1848,'Appendix E'!$A$3:$A$115,0),0)</f>
        <v>No</v>
      </c>
    </row>
    <row r="1849" spans="1:9" x14ac:dyDescent="0.25">
      <c r="A1849" t="s">
        <v>1262</v>
      </c>
      <c r="B1849" t="s">
        <v>3110</v>
      </c>
      <c r="C1849" s="5" t="s">
        <v>8337</v>
      </c>
      <c r="D1849" t="s">
        <v>9418</v>
      </c>
      <c r="E1849">
        <v>5</v>
      </c>
      <c r="G1849">
        <v>0</v>
      </c>
      <c r="H1849" s="5" t="str">
        <f t="shared" si="47"/>
        <v/>
      </c>
      <c r="I1849" s="5" t="str">
        <f ca="1">OFFSET('Appendix E'!$G$2,MATCH(A1849,'Appendix E'!$A$3:$A$115,0),0)</f>
        <v>No</v>
      </c>
    </row>
    <row r="1850" spans="1:9" x14ac:dyDescent="0.25">
      <c r="A1850" t="s">
        <v>1262</v>
      </c>
      <c r="B1850" t="s">
        <v>3111</v>
      </c>
      <c r="C1850" s="5" t="s">
        <v>8338</v>
      </c>
      <c r="D1850" t="s">
        <v>9418</v>
      </c>
      <c r="E1850">
        <v>5</v>
      </c>
      <c r="G1850">
        <v>0</v>
      </c>
      <c r="H1850" s="5" t="str">
        <f t="shared" si="47"/>
        <v/>
      </c>
      <c r="I1850" s="5" t="str">
        <f ca="1">OFFSET('Appendix E'!$G$2,MATCH(A1850,'Appendix E'!$A$3:$A$115,0),0)</f>
        <v>No</v>
      </c>
    </row>
    <row r="1851" spans="1:9" x14ac:dyDescent="0.25">
      <c r="A1851" t="s">
        <v>1262</v>
      </c>
      <c r="B1851" t="s">
        <v>3112</v>
      </c>
      <c r="C1851" s="5" t="s">
        <v>8339</v>
      </c>
      <c r="D1851" t="s">
        <v>9418</v>
      </c>
      <c r="E1851">
        <v>5</v>
      </c>
      <c r="G1851">
        <v>0</v>
      </c>
      <c r="H1851" s="5" t="str">
        <f t="shared" si="47"/>
        <v/>
      </c>
      <c r="I1851" s="5" t="str">
        <f ca="1">OFFSET('Appendix E'!$G$2,MATCH(A1851,'Appendix E'!$A$3:$A$115,0),0)</f>
        <v>No</v>
      </c>
    </row>
    <row r="1852" spans="1:9" x14ac:dyDescent="0.25">
      <c r="A1852" t="s">
        <v>1262</v>
      </c>
      <c r="B1852" t="s">
        <v>3113</v>
      </c>
      <c r="C1852" s="5" t="s">
        <v>8340</v>
      </c>
      <c r="D1852" t="s">
        <v>9418</v>
      </c>
      <c r="E1852">
        <v>5</v>
      </c>
      <c r="G1852">
        <v>0</v>
      </c>
      <c r="H1852" s="5" t="str">
        <f t="shared" si="47"/>
        <v/>
      </c>
      <c r="I1852" s="5" t="str">
        <f ca="1">OFFSET('Appendix E'!$G$2,MATCH(A1852,'Appendix E'!$A$3:$A$115,0),0)</f>
        <v>No</v>
      </c>
    </row>
    <row r="1853" spans="1:9" x14ac:dyDescent="0.25">
      <c r="A1853" t="s">
        <v>1262</v>
      </c>
      <c r="B1853" t="s">
        <v>3114</v>
      </c>
      <c r="C1853" s="5" t="s">
        <v>8341</v>
      </c>
      <c r="D1853" t="s">
        <v>9418</v>
      </c>
      <c r="E1853">
        <v>5</v>
      </c>
      <c r="G1853">
        <v>0</v>
      </c>
      <c r="H1853" s="5" t="str">
        <f t="shared" si="47"/>
        <v/>
      </c>
      <c r="I1853" s="5" t="str">
        <f ca="1">OFFSET('Appendix E'!$G$2,MATCH(A1853,'Appendix E'!$A$3:$A$115,0),0)</f>
        <v>No</v>
      </c>
    </row>
    <row r="1854" spans="1:9" x14ac:dyDescent="0.25">
      <c r="A1854" t="s">
        <v>1262</v>
      </c>
      <c r="B1854" t="s">
        <v>3115</v>
      </c>
      <c r="C1854" s="5" t="s">
        <v>8342</v>
      </c>
      <c r="D1854" t="s">
        <v>9418</v>
      </c>
      <c r="E1854">
        <v>5</v>
      </c>
      <c r="G1854">
        <v>0</v>
      </c>
      <c r="H1854" s="5" t="str">
        <f t="shared" si="47"/>
        <v/>
      </c>
      <c r="I1854" s="5" t="str">
        <f ca="1">OFFSET('Appendix E'!$G$2,MATCH(A1854,'Appendix E'!$A$3:$A$115,0),0)</f>
        <v>No</v>
      </c>
    </row>
    <row r="1855" spans="1:9" x14ac:dyDescent="0.25">
      <c r="A1855" t="s">
        <v>1262</v>
      </c>
      <c r="B1855" t="s">
        <v>3116</v>
      </c>
      <c r="C1855" s="5" t="s">
        <v>8343</v>
      </c>
      <c r="D1855" t="s">
        <v>9418</v>
      </c>
      <c r="E1855">
        <v>5</v>
      </c>
      <c r="G1855">
        <v>0</v>
      </c>
      <c r="H1855" s="5" t="str">
        <f t="shared" si="47"/>
        <v/>
      </c>
      <c r="I1855" s="5" t="str">
        <f ca="1">OFFSET('Appendix E'!$G$2,MATCH(A1855,'Appendix E'!$A$3:$A$115,0),0)</f>
        <v>No</v>
      </c>
    </row>
    <row r="1856" spans="1:9" x14ac:dyDescent="0.25">
      <c r="A1856" t="s">
        <v>1262</v>
      </c>
      <c r="B1856" t="s">
        <v>3117</v>
      </c>
      <c r="C1856" s="5" t="s">
        <v>8344</v>
      </c>
      <c r="D1856" t="s">
        <v>9418</v>
      </c>
      <c r="E1856">
        <v>5</v>
      </c>
      <c r="G1856">
        <v>0</v>
      </c>
      <c r="H1856" s="5" t="str">
        <f t="shared" si="47"/>
        <v/>
      </c>
      <c r="I1856" s="5" t="str">
        <f ca="1">OFFSET('Appendix E'!$G$2,MATCH(A1856,'Appendix E'!$A$3:$A$115,0),0)</f>
        <v>No</v>
      </c>
    </row>
    <row r="1857" spans="1:9" x14ac:dyDescent="0.25">
      <c r="A1857" t="s">
        <v>1262</v>
      </c>
      <c r="B1857" t="s">
        <v>3118</v>
      </c>
      <c r="C1857" s="5" t="s">
        <v>8345</v>
      </c>
      <c r="D1857" t="s">
        <v>9418</v>
      </c>
      <c r="E1857">
        <v>5</v>
      </c>
      <c r="G1857">
        <v>0</v>
      </c>
      <c r="H1857" s="5" t="str">
        <f t="shared" si="47"/>
        <v/>
      </c>
      <c r="I1857" s="5" t="str">
        <f ca="1">OFFSET('Appendix E'!$G$2,MATCH(A1857,'Appendix E'!$A$3:$A$115,0),0)</f>
        <v>No</v>
      </c>
    </row>
    <row r="1858" spans="1:9" x14ac:dyDescent="0.25">
      <c r="A1858" t="s">
        <v>1262</v>
      </c>
      <c r="B1858" t="s">
        <v>3119</v>
      </c>
      <c r="C1858" s="5" t="s">
        <v>8346</v>
      </c>
      <c r="D1858" t="s">
        <v>9418</v>
      </c>
      <c r="E1858">
        <v>5</v>
      </c>
      <c r="G1858">
        <v>0</v>
      </c>
      <c r="H1858" s="5" t="str">
        <f t="shared" si="47"/>
        <v/>
      </c>
      <c r="I1858" s="5" t="str">
        <f ca="1">OFFSET('Appendix E'!$G$2,MATCH(A1858,'Appendix E'!$A$3:$A$115,0),0)</f>
        <v>No</v>
      </c>
    </row>
    <row r="1859" spans="1:9" x14ac:dyDescent="0.25">
      <c r="A1859" t="s">
        <v>1262</v>
      </c>
      <c r="B1859" t="s">
        <v>3120</v>
      </c>
      <c r="C1859" s="5" t="s">
        <v>8347</v>
      </c>
      <c r="D1859" t="s">
        <v>9418</v>
      </c>
      <c r="E1859">
        <v>5</v>
      </c>
      <c r="G1859">
        <v>0</v>
      </c>
      <c r="H1859" s="5" t="str">
        <f t="shared" si="47"/>
        <v/>
      </c>
      <c r="I1859" s="5" t="str">
        <f ca="1">OFFSET('Appendix E'!$G$2,MATCH(A1859,'Appendix E'!$A$3:$A$115,0),0)</f>
        <v>No</v>
      </c>
    </row>
    <row r="1860" spans="1:9" x14ac:dyDescent="0.25">
      <c r="A1860" t="s">
        <v>1262</v>
      </c>
      <c r="B1860" t="s">
        <v>3121</v>
      </c>
      <c r="C1860" s="5" t="s">
        <v>8348</v>
      </c>
      <c r="D1860" t="s">
        <v>9418</v>
      </c>
      <c r="E1860">
        <v>5</v>
      </c>
      <c r="G1860">
        <v>0</v>
      </c>
      <c r="H1860" s="5" t="str">
        <f t="shared" ref="H1860:H1923" si="48">IF(F1860&lt;&gt;"",1,"")</f>
        <v/>
      </c>
      <c r="I1860" s="5" t="str">
        <f ca="1">OFFSET('Appendix E'!$G$2,MATCH(A1860,'Appendix E'!$A$3:$A$115,0),0)</f>
        <v>No</v>
      </c>
    </row>
    <row r="1861" spans="1:9" x14ac:dyDescent="0.25">
      <c r="A1861" t="s">
        <v>1262</v>
      </c>
      <c r="B1861" t="s">
        <v>3122</v>
      </c>
      <c r="C1861" s="5" t="s">
        <v>8349</v>
      </c>
      <c r="D1861" t="s">
        <v>9418</v>
      </c>
      <c r="E1861">
        <v>5</v>
      </c>
      <c r="G1861">
        <v>0</v>
      </c>
      <c r="H1861" s="5" t="str">
        <f t="shared" si="48"/>
        <v/>
      </c>
      <c r="I1861" s="5" t="str">
        <f ca="1">OFFSET('Appendix E'!$G$2,MATCH(A1861,'Appendix E'!$A$3:$A$115,0),0)</f>
        <v>No</v>
      </c>
    </row>
    <row r="1862" spans="1:9" x14ac:dyDescent="0.25">
      <c r="A1862" t="s">
        <v>1262</v>
      </c>
      <c r="B1862" t="s">
        <v>3123</v>
      </c>
      <c r="C1862" s="5" t="s">
        <v>8350</v>
      </c>
      <c r="D1862" t="s">
        <v>9418</v>
      </c>
      <c r="E1862">
        <v>5</v>
      </c>
      <c r="G1862">
        <v>0</v>
      </c>
      <c r="H1862" s="5" t="str">
        <f t="shared" si="48"/>
        <v/>
      </c>
      <c r="I1862" s="5" t="str">
        <f ca="1">OFFSET('Appendix E'!$G$2,MATCH(A1862,'Appendix E'!$A$3:$A$115,0),0)</f>
        <v>No</v>
      </c>
    </row>
    <row r="1863" spans="1:9" x14ac:dyDescent="0.25">
      <c r="A1863" t="s">
        <v>1262</v>
      </c>
      <c r="B1863" t="s">
        <v>3124</v>
      </c>
      <c r="C1863" s="5" t="s">
        <v>8351</v>
      </c>
      <c r="D1863" t="s">
        <v>9418</v>
      </c>
      <c r="E1863">
        <v>5</v>
      </c>
      <c r="G1863">
        <v>0</v>
      </c>
      <c r="H1863" s="5" t="str">
        <f t="shared" si="48"/>
        <v/>
      </c>
      <c r="I1863" s="5" t="str">
        <f ca="1">OFFSET('Appendix E'!$G$2,MATCH(A1863,'Appendix E'!$A$3:$A$115,0),0)</f>
        <v>No</v>
      </c>
    </row>
    <row r="1864" spans="1:9" x14ac:dyDescent="0.25">
      <c r="A1864" t="s">
        <v>1262</v>
      </c>
      <c r="B1864" t="s">
        <v>3125</v>
      </c>
      <c r="C1864" s="5" t="s">
        <v>8352</v>
      </c>
      <c r="D1864" t="s">
        <v>9418</v>
      </c>
      <c r="E1864">
        <v>5</v>
      </c>
      <c r="G1864">
        <v>0</v>
      </c>
      <c r="H1864" s="5" t="str">
        <f t="shared" si="48"/>
        <v/>
      </c>
      <c r="I1864" s="5" t="str">
        <f ca="1">OFFSET('Appendix E'!$G$2,MATCH(A1864,'Appendix E'!$A$3:$A$115,0),0)</f>
        <v>No</v>
      </c>
    </row>
    <row r="1865" spans="1:9" x14ac:dyDescent="0.25">
      <c r="A1865" t="s">
        <v>1262</v>
      </c>
      <c r="B1865" t="s">
        <v>3126</v>
      </c>
      <c r="C1865" s="5" t="s">
        <v>8353</v>
      </c>
      <c r="D1865" t="s">
        <v>9418</v>
      </c>
      <c r="E1865">
        <v>5</v>
      </c>
      <c r="G1865">
        <v>0</v>
      </c>
      <c r="H1865" s="5" t="str">
        <f t="shared" si="48"/>
        <v/>
      </c>
      <c r="I1865" s="5" t="str">
        <f ca="1">OFFSET('Appendix E'!$G$2,MATCH(A1865,'Appendix E'!$A$3:$A$115,0),0)</f>
        <v>No</v>
      </c>
    </row>
    <row r="1866" spans="1:9" x14ac:dyDescent="0.25">
      <c r="A1866" t="s">
        <v>1262</v>
      </c>
      <c r="B1866" t="s">
        <v>3127</v>
      </c>
      <c r="C1866" s="5" t="s">
        <v>8354</v>
      </c>
      <c r="D1866" t="s">
        <v>9418</v>
      </c>
      <c r="E1866">
        <v>5</v>
      </c>
      <c r="G1866">
        <v>0</v>
      </c>
      <c r="H1866" s="5" t="str">
        <f t="shared" si="48"/>
        <v/>
      </c>
      <c r="I1866" s="5" t="str">
        <f ca="1">OFFSET('Appendix E'!$G$2,MATCH(A1866,'Appendix E'!$A$3:$A$115,0),0)</f>
        <v>No</v>
      </c>
    </row>
    <row r="1867" spans="1:9" x14ac:dyDescent="0.25">
      <c r="A1867" t="s">
        <v>1262</v>
      </c>
      <c r="B1867" t="s">
        <v>1368</v>
      </c>
      <c r="C1867" s="5" t="s">
        <v>1368</v>
      </c>
      <c r="D1867" t="s">
        <v>9418</v>
      </c>
      <c r="E1867">
        <v>5</v>
      </c>
      <c r="G1867">
        <v>0</v>
      </c>
      <c r="H1867" s="5" t="str">
        <f t="shared" si="48"/>
        <v/>
      </c>
      <c r="I1867" s="5" t="str">
        <f ca="1">OFFSET('Appendix E'!$G$2,MATCH(A1867,'Appendix E'!$A$3:$A$115,0),0)</f>
        <v>No</v>
      </c>
    </row>
    <row r="1868" spans="1:9" x14ac:dyDescent="0.25">
      <c r="A1868" t="s">
        <v>1264</v>
      </c>
      <c r="B1868" t="s">
        <v>3128</v>
      </c>
      <c r="C1868" s="5" t="s">
        <v>8324</v>
      </c>
      <c r="D1868" t="s">
        <v>9418</v>
      </c>
      <c r="E1868">
        <v>5</v>
      </c>
      <c r="G1868">
        <v>0</v>
      </c>
      <c r="H1868" s="5" t="str">
        <f t="shared" si="48"/>
        <v/>
      </c>
      <c r="I1868" s="5" t="str">
        <f ca="1">OFFSET('Appendix E'!$G$2,MATCH(A1868,'Appendix E'!$A$3:$A$115,0),0)</f>
        <v>No</v>
      </c>
    </row>
    <row r="1869" spans="1:9" x14ac:dyDescent="0.25">
      <c r="A1869" t="s">
        <v>1264</v>
      </c>
      <c r="B1869" t="s">
        <v>3129</v>
      </c>
      <c r="C1869" s="5" t="s">
        <v>8355</v>
      </c>
      <c r="D1869" t="s">
        <v>9418</v>
      </c>
      <c r="E1869">
        <v>5</v>
      </c>
      <c r="G1869">
        <v>0</v>
      </c>
      <c r="H1869" s="5" t="str">
        <f t="shared" si="48"/>
        <v/>
      </c>
      <c r="I1869" s="5" t="str">
        <f ca="1">OFFSET('Appendix E'!$G$2,MATCH(A1869,'Appendix E'!$A$3:$A$115,0),0)</f>
        <v>No</v>
      </c>
    </row>
    <row r="1870" spans="1:9" x14ac:dyDescent="0.25">
      <c r="A1870" t="s">
        <v>1264</v>
      </c>
      <c r="B1870" t="s">
        <v>3130</v>
      </c>
      <c r="C1870" s="5" t="s">
        <v>8356</v>
      </c>
      <c r="D1870" t="s">
        <v>9418</v>
      </c>
      <c r="E1870">
        <v>5</v>
      </c>
      <c r="G1870">
        <v>0</v>
      </c>
      <c r="H1870" s="5" t="str">
        <f t="shared" si="48"/>
        <v/>
      </c>
      <c r="I1870" s="5" t="str">
        <f ca="1">OFFSET('Appendix E'!$G$2,MATCH(A1870,'Appendix E'!$A$3:$A$115,0),0)</f>
        <v>No</v>
      </c>
    </row>
    <row r="1871" spans="1:9" x14ac:dyDescent="0.25">
      <c r="A1871" t="s">
        <v>1264</v>
      </c>
      <c r="B1871" t="s">
        <v>3131</v>
      </c>
      <c r="C1871" s="5" t="s">
        <v>8357</v>
      </c>
      <c r="D1871" t="s">
        <v>9419</v>
      </c>
      <c r="E1871">
        <v>2</v>
      </c>
      <c r="G1871">
        <v>0</v>
      </c>
      <c r="H1871" s="5" t="str">
        <f t="shared" si="48"/>
        <v/>
      </c>
      <c r="I1871" s="5" t="str">
        <f ca="1">OFFSET('Appendix E'!$G$2,MATCH(A1871,'Appendix E'!$A$3:$A$115,0),0)</f>
        <v>No</v>
      </c>
    </row>
    <row r="1872" spans="1:9" x14ac:dyDescent="0.25">
      <c r="A1872" t="s">
        <v>1264</v>
      </c>
      <c r="B1872" t="s">
        <v>1368</v>
      </c>
      <c r="C1872" s="5" t="s">
        <v>1368</v>
      </c>
      <c r="D1872" t="s">
        <v>9418</v>
      </c>
      <c r="E1872">
        <v>5</v>
      </c>
      <c r="G1872">
        <v>0</v>
      </c>
      <c r="H1872" s="5" t="str">
        <f t="shared" si="48"/>
        <v/>
      </c>
      <c r="I1872" s="5" t="str">
        <f ca="1">OFFSET('Appendix E'!$G$2,MATCH(A1872,'Appendix E'!$A$3:$A$115,0),0)</f>
        <v>No</v>
      </c>
    </row>
    <row r="1873" spans="1:9" x14ac:dyDescent="0.25">
      <c r="A1873" t="s">
        <v>1266</v>
      </c>
      <c r="B1873" t="s">
        <v>3132</v>
      </c>
      <c r="C1873" s="5" t="s">
        <v>8294</v>
      </c>
      <c r="D1873" t="s">
        <v>9418</v>
      </c>
      <c r="E1873">
        <v>5</v>
      </c>
      <c r="G1873">
        <v>0</v>
      </c>
      <c r="H1873" s="5" t="str">
        <f t="shared" si="48"/>
        <v/>
      </c>
      <c r="I1873" s="5" t="str">
        <f ca="1">OFFSET('Appendix E'!$G$2,MATCH(A1873,'Appendix E'!$A$3:$A$115,0),0)</f>
        <v>No</v>
      </c>
    </row>
    <row r="1874" spans="1:9" x14ac:dyDescent="0.25">
      <c r="A1874" t="s">
        <v>1266</v>
      </c>
      <c r="B1874" t="s">
        <v>3133</v>
      </c>
      <c r="C1874" s="5" t="s">
        <v>8319</v>
      </c>
      <c r="D1874" t="s">
        <v>9418</v>
      </c>
      <c r="E1874">
        <v>5</v>
      </c>
      <c r="G1874">
        <v>0</v>
      </c>
      <c r="H1874" s="5" t="str">
        <f t="shared" si="48"/>
        <v/>
      </c>
      <c r="I1874" s="5" t="str">
        <f ca="1">OFFSET('Appendix E'!$G$2,MATCH(A1874,'Appendix E'!$A$3:$A$115,0),0)</f>
        <v>No</v>
      </c>
    </row>
    <row r="1875" spans="1:9" x14ac:dyDescent="0.25">
      <c r="A1875" t="s">
        <v>1266</v>
      </c>
      <c r="B1875" t="s">
        <v>3134</v>
      </c>
      <c r="C1875" s="5" t="s">
        <v>8330</v>
      </c>
      <c r="D1875" t="s">
        <v>9419</v>
      </c>
      <c r="E1875">
        <v>2</v>
      </c>
      <c r="G1875">
        <v>0</v>
      </c>
      <c r="H1875" s="5" t="str">
        <f t="shared" si="48"/>
        <v/>
      </c>
      <c r="I1875" s="5" t="str">
        <f ca="1">OFFSET('Appendix E'!$G$2,MATCH(A1875,'Appendix E'!$A$3:$A$115,0),0)</f>
        <v>No</v>
      </c>
    </row>
    <row r="1876" spans="1:9" x14ac:dyDescent="0.25">
      <c r="A1876" t="s">
        <v>1266</v>
      </c>
      <c r="B1876" t="s">
        <v>3135</v>
      </c>
      <c r="C1876" s="5" t="s">
        <v>8358</v>
      </c>
      <c r="D1876" t="s">
        <v>9419</v>
      </c>
      <c r="E1876">
        <v>2</v>
      </c>
      <c r="G1876">
        <v>0</v>
      </c>
      <c r="H1876" s="5" t="str">
        <f t="shared" si="48"/>
        <v/>
      </c>
      <c r="I1876" s="5" t="str">
        <f ca="1">OFFSET('Appendix E'!$G$2,MATCH(A1876,'Appendix E'!$A$3:$A$115,0),0)</f>
        <v>No</v>
      </c>
    </row>
    <row r="1877" spans="1:9" x14ac:dyDescent="0.25">
      <c r="A1877" t="s">
        <v>1266</v>
      </c>
      <c r="B1877" t="s">
        <v>3136</v>
      </c>
      <c r="C1877" s="5" t="s">
        <v>8359</v>
      </c>
      <c r="D1877" t="s">
        <v>9418</v>
      </c>
      <c r="E1877">
        <v>5</v>
      </c>
      <c r="F1877" t="s">
        <v>2122</v>
      </c>
      <c r="G1877">
        <v>7</v>
      </c>
      <c r="H1877" s="5">
        <f t="shared" si="48"/>
        <v>1</v>
      </c>
      <c r="I1877" s="5" t="str">
        <f ca="1">OFFSET('Appendix E'!$G$2,MATCH(A1877,'Appendix E'!$A$3:$A$115,0),0)</f>
        <v>No</v>
      </c>
    </row>
    <row r="1878" spans="1:9" x14ac:dyDescent="0.25">
      <c r="A1878" t="s">
        <v>1266</v>
      </c>
      <c r="B1878" t="s">
        <v>1368</v>
      </c>
      <c r="C1878" s="5" t="s">
        <v>1368</v>
      </c>
      <c r="D1878" t="s">
        <v>9418</v>
      </c>
      <c r="E1878">
        <v>5</v>
      </c>
      <c r="G1878">
        <v>0</v>
      </c>
      <c r="H1878" s="5" t="str">
        <f t="shared" si="48"/>
        <v/>
      </c>
      <c r="I1878" s="5" t="str">
        <f ca="1">OFFSET('Appendix E'!$G$2,MATCH(A1878,'Appendix E'!$A$3:$A$115,0),0)</f>
        <v>No</v>
      </c>
    </row>
    <row r="1879" spans="1:9" x14ac:dyDescent="0.25">
      <c r="A1879" t="s">
        <v>1268</v>
      </c>
      <c r="B1879" t="s">
        <v>3137</v>
      </c>
      <c r="C1879" s="5" t="s">
        <v>8294</v>
      </c>
      <c r="D1879" t="s">
        <v>9418</v>
      </c>
      <c r="E1879">
        <v>5</v>
      </c>
      <c r="G1879">
        <v>0</v>
      </c>
      <c r="H1879" s="5" t="str">
        <f t="shared" si="48"/>
        <v/>
      </c>
      <c r="I1879" s="5" t="str">
        <f ca="1">OFFSET('Appendix E'!$G$2,MATCH(A1879,'Appendix E'!$A$3:$A$115,0),0)</f>
        <v>No</v>
      </c>
    </row>
    <row r="1880" spans="1:9" x14ac:dyDescent="0.25">
      <c r="A1880" t="s">
        <v>1268</v>
      </c>
      <c r="B1880" t="s">
        <v>3138</v>
      </c>
      <c r="C1880" s="5" t="s">
        <v>8319</v>
      </c>
      <c r="D1880" t="s">
        <v>9418</v>
      </c>
      <c r="E1880">
        <v>5</v>
      </c>
      <c r="G1880">
        <v>0</v>
      </c>
      <c r="H1880" s="5" t="str">
        <f t="shared" si="48"/>
        <v/>
      </c>
      <c r="I1880" s="5" t="str">
        <f ca="1">OFFSET('Appendix E'!$G$2,MATCH(A1880,'Appendix E'!$A$3:$A$115,0),0)</f>
        <v>No</v>
      </c>
    </row>
    <row r="1881" spans="1:9" x14ac:dyDescent="0.25">
      <c r="A1881" t="s">
        <v>1268</v>
      </c>
      <c r="B1881" t="s">
        <v>3139</v>
      </c>
      <c r="C1881" s="5" t="s">
        <v>8360</v>
      </c>
      <c r="D1881" t="s">
        <v>9418</v>
      </c>
      <c r="E1881">
        <v>5</v>
      </c>
      <c r="G1881">
        <v>0</v>
      </c>
      <c r="H1881" s="5" t="str">
        <f t="shared" si="48"/>
        <v/>
      </c>
      <c r="I1881" s="5" t="str">
        <f ca="1">OFFSET('Appendix E'!$G$2,MATCH(A1881,'Appendix E'!$A$3:$A$115,0),0)</f>
        <v>No</v>
      </c>
    </row>
    <row r="1882" spans="1:9" x14ac:dyDescent="0.25">
      <c r="A1882" t="s">
        <v>1268</v>
      </c>
      <c r="B1882" t="s">
        <v>3140</v>
      </c>
      <c r="C1882" s="5" t="s">
        <v>8361</v>
      </c>
      <c r="D1882" t="s">
        <v>9418</v>
      </c>
      <c r="E1882">
        <v>5</v>
      </c>
      <c r="G1882">
        <v>0</v>
      </c>
      <c r="H1882" s="5" t="str">
        <f t="shared" si="48"/>
        <v/>
      </c>
      <c r="I1882" s="5" t="str">
        <f ca="1">OFFSET('Appendix E'!$G$2,MATCH(A1882,'Appendix E'!$A$3:$A$115,0),0)</f>
        <v>No</v>
      </c>
    </row>
    <row r="1883" spans="1:9" x14ac:dyDescent="0.25">
      <c r="A1883" t="s">
        <v>1268</v>
      </c>
      <c r="B1883" t="s">
        <v>3141</v>
      </c>
      <c r="C1883" s="5" t="s">
        <v>8362</v>
      </c>
      <c r="D1883" t="s">
        <v>9418</v>
      </c>
      <c r="E1883">
        <v>5</v>
      </c>
      <c r="F1883" t="s">
        <v>2122</v>
      </c>
      <c r="G1883">
        <v>7</v>
      </c>
      <c r="H1883" s="5">
        <f t="shared" si="48"/>
        <v>1</v>
      </c>
      <c r="I1883" s="5" t="str">
        <f ca="1">OFFSET('Appendix E'!$G$2,MATCH(A1883,'Appendix E'!$A$3:$A$115,0),0)</f>
        <v>No</v>
      </c>
    </row>
    <row r="1884" spans="1:9" x14ac:dyDescent="0.25">
      <c r="A1884" t="s">
        <v>1268</v>
      </c>
      <c r="B1884" t="s">
        <v>1368</v>
      </c>
      <c r="C1884" s="5" t="s">
        <v>1368</v>
      </c>
      <c r="D1884" t="s">
        <v>9418</v>
      </c>
      <c r="E1884">
        <v>5</v>
      </c>
      <c r="G1884">
        <v>0</v>
      </c>
      <c r="H1884" s="5" t="str">
        <f t="shared" si="48"/>
        <v/>
      </c>
      <c r="I1884" s="5" t="str">
        <f ca="1">OFFSET('Appendix E'!$G$2,MATCH(A1884,'Appendix E'!$A$3:$A$115,0),0)</f>
        <v>No</v>
      </c>
    </row>
    <row r="1885" spans="1:9" x14ac:dyDescent="0.25">
      <c r="A1885" t="s">
        <v>1270</v>
      </c>
      <c r="B1885" t="s">
        <v>3142</v>
      </c>
      <c r="C1885" s="5" t="s">
        <v>8294</v>
      </c>
      <c r="D1885" t="s">
        <v>9418</v>
      </c>
      <c r="E1885">
        <v>5</v>
      </c>
      <c r="G1885">
        <v>0</v>
      </c>
      <c r="H1885" s="5" t="str">
        <f t="shared" si="48"/>
        <v/>
      </c>
      <c r="I1885" s="5" t="str">
        <f ca="1">OFFSET('Appendix E'!$G$2,MATCH(A1885,'Appendix E'!$A$3:$A$115,0),0)</f>
        <v>No</v>
      </c>
    </row>
    <row r="1886" spans="1:9" x14ac:dyDescent="0.25">
      <c r="A1886" t="s">
        <v>1270</v>
      </c>
      <c r="B1886" t="s">
        <v>3143</v>
      </c>
      <c r="C1886" s="5" t="s">
        <v>8319</v>
      </c>
      <c r="D1886" t="s">
        <v>9418</v>
      </c>
      <c r="E1886">
        <v>5</v>
      </c>
      <c r="G1886">
        <v>0</v>
      </c>
      <c r="H1886" s="5" t="str">
        <f t="shared" si="48"/>
        <v/>
      </c>
      <c r="I1886" s="5" t="str">
        <f ca="1">OFFSET('Appendix E'!$G$2,MATCH(A1886,'Appendix E'!$A$3:$A$115,0),0)</f>
        <v>No</v>
      </c>
    </row>
    <row r="1887" spans="1:9" x14ac:dyDescent="0.25">
      <c r="A1887" t="s">
        <v>1270</v>
      </c>
      <c r="B1887" t="s">
        <v>3144</v>
      </c>
      <c r="C1887" s="5" t="s">
        <v>8360</v>
      </c>
      <c r="D1887" t="s">
        <v>9418</v>
      </c>
      <c r="E1887">
        <v>5</v>
      </c>
      <c r="G1887">
        <v>0</v>
      </c>
      <c r="H1887" s="5" t="str">
        <f t="shared" si="48"/>
        <v/>
      </c>
      <c r="I1887" s="5" t="str">
        <f ca="1">OFFSET('Appendix E'!$G$2,MATCH(A1887,'Appendix E'!$A$3:$A$115,0),0)</f>
        <v>No</v>
      </c>
    </row>
    <row r="1888" spans="1:9" x14ac:dyDescent="0.25">
      <c r="A1888" t="s">
        <v>1270</v>
      </c>
      <c r="B1888" t="s">
        <v>3145</v>
      </c>
      <c r="C1888" s="5" t="s">
        <v>8361</v>
      </c>
      <c r="D1888" t="s">
        <v>9418</v>
      </c>
      <c r="E1888">
        <v>5</v>
      </c>
      <c r="G1888">
        <v>0</v>
      </c>
      <c r="H1888" s="5" t="str">
        <f t="shared" si="48"/>
        <v/>
      </c>
      <c r="I1888" s="5" t="str">
        <f ca="1">OFFSET('Appendix E'!$G$2,MATCH(A1888,'Appendix E'!$A$3:$A$115,0),0)</f>
        <v>No</v>
      </c>
    </row>
    <row r="1889" spans="1:9" x14ac:dyDescent="0.25">
      <c r="A1889" t="s">
        <v>1270</v>
      </c>
      <c r="B1889" t="s">
        <v>3146</v>
      </c>
      <c r="C1889" s="5" t="s">
        <v>8362</v>
      </c>
      <c r="D1889" t="s">
        <v>9418</v>
      </c>
      <c r="E1889">
        <v>5</v>
      </c>
      <c r="F1889" t="s">
        <v>2122</v>
      </c>
      <c r="G1889">
        <v>7</v>
      </c>
      <c r="H1889" s="5">
        <f t="shared" si="48"/>
        <v>1</v>
      </c>
      <c r="I1889" s="5" t="str">
        <f ca="1">OFFSET('Appendix E'!$G$2,MATCH(A1889,'Appendix E'!$A$3:$A$115,0),0)</f>
        <v>No</v>
      </c>
    </row>
    <row r="1890" spans="1:9" x14ac:dyDescent="0.25">
      <c r="A1890" t="s">
        <v>1270</v>
      </c>
      <c r="B1890" t="s">
        <v>1368</v>
      </c>
      <c r="C1890" s="5" t="s">
        <v>1368</v>
      </c>
      <c r="D1890" t="s">
        <v>9418</v>
      </c>
      <c r="E1890">
        <v>5</v>
      </c>
      <c r="G1890">
        <v>0</v>
      </c>
      <c r="H1890" s="5" t="str">
        <f t="shared" si="48"/>
        <v/>
      </c>
      <c r="I1890" s="5" t="str">
        <f ca="1">OFFSET('Appendix E'!$G$2,MATCH(A1890,'Appendix E'!$A$3:$A$115,0),0)</f>
        <v>No</v>
      </c>
    </row>
    <row r="1891" spans="1:9" x14ac:dyDescent="0.25">
      <c r="A1891" t="s">
        <v>1272</v>
      </c>
      <c r="B1891" t="s">
        <v>3147</v>
      </c>
      <c r="C1891" s="5" t="s">
        <v>8294</v>
      </c>
      <c r="D1891" t="s">
        <v>9418</v>
      </c>
      <c r="E1891">
        <v>5</v>
      </c>
      <c r="G1891">
        <v>0</v>
      </c>
      <c r="H1891" s="5" t="str">
        <f t="shared" si="48"/>
        <v/>
      </c>
      <c r="I1891" s="5" t="str">
        <f ca="1">OFFSET('Appendix E'!$G$2,MATCH(A1891,'Appendix E'!$A$3:$A$115,0),0)</f>
        <v>No</v>
      </c>
    </row>
    <row r="1892" spans="1:9" x14ac:dyDescent="0.25">
      <c r="A1892" t="s">
        <v>1272</v>
      </c>
      <c r="B1892" t="s">
        <v>3148</v>
      </c>
      <c r="C1892" s="5" t="s">
        <v>8363</v>
      </c>
      <c r="D1892" t="s">
        <v>9419</v>
      </c>
      <c r="E1892">
        <v>7</v>
      </c>
      <c r="G1892">
        <v>0</v>
      </c>
      <c r="H1892" s="5" t="str">
        <f t="shared" si="48"/>
        <v/>
      </c>
      <c r="I1892" s="5" t="str">
        <f ca="1">OFFSET('Appendix E'!$G$2,MATCH(A1892,'Appendix E'!$A$3:$A$115,0),0)</f>
        <v>No</v>
      </c>
    </row>
    <row r="1893" spans="1:9" x14ac:dyDescent="0.25">
      <c r="A1893" t="s">
        <v>1272</v>
      </c>
      <c r="B1893" t="s">
        <v>3149</v>
      </c>
      <c r="C1893" s="5" t="s">
        <v>8364</v>
      </c>
      <c r="D1893" t="s">
        <v>9419</v>
      </c>
      <c r="E1893">
        <v>5</v>
      </c>
      <c r="G1893">
        <v>0</v>
      </c>
      <c r="H1893" s="5" t="str">
        <f t="shared" si="48"/>
        <v/>
      </c>
      <c r="I1893" s="5" t="str">
        <f ca="1">OFFSET('Appendix E'!$G$2,MATCH(A1893,'Appendix E'!$A$3:$A$115,0),0)</f>
        <v>No</v>
      </c>
    </row>
    <row r="1894" spans="1:9" x14ac:dyDescent="0.25">
      <c r="A1894" t="s">
        <v>1272</v>
      </c>
      <c r="B1894" t="s">
        <v>3150</v>
      </c>
      <c r="C1894" s="5" t="s">
        <v>8365</v>
      </c>
      <c r="D1894" t="s">
        <v>9418</v>
      </c>
      <c r="E1894">
        <v>5</v>
      </c>
      <c r="F1894" t="s">
        <v>2122</v>
      </c>
      <c r="G1894">
        <v>7</v>
      </c>
      <c r="H1894" s="5">
        <f t="shared" si="48"/>
        <v>1</v>
      </c>
      <c r="I1894" s="5" t="str">
        <f ca="1">OFFSET('Appendix E'!$G$2,MATCH(A1894,'Appendix E'!$A$3:$A$115,0),0)</f>
        <v>No</v>
      </c>
    </row>
    <row r="1895" spans="1:9" x14ac:dyDescent="0.25">
      <c r="A1895" t="s">
        <v>1272</v>
      </c>
      <c r="B1895" t="s">
        <v>3151</v>
      </c>
      <c r="C1895" s="5" t="s">
        <v>8366</v>
      </c>
      <c r="D1895" t="s">
        <v>9418</v>
      </c>
      <c r="E1895">
        <v>5</v>
      </c>
      <c r="F1895" t="s">
        <v>2122</v>
      </c>
      <c r="G1895">
        <v>7</v>
      </c>
      <c r="H1895" s="5">
        <f t="shared" si="48"/>
        <v>1</v>
      </c>
      <c r="I1895" s="5" t="str">
        <f ca="1">OFFSET('Appendix E'!$G$2,MATCH(A1895,'Appendix E'!$A$3:$A$115,0),0)</f>
        <v>No</v>
      </c>
    </row>
    <row r="1896" spans="1:9" x14ac:dyDescent="0.25">
      <c r="A1896" t="s">
        <v>1272</v>
      </c>
      <c r="B1896" t="s">
        <v>3152</v>
      </c>
      <c r="C1896" s="5" t="s">
        <v>8367</v>
      </c>
      <c r="D1896" t="s">
        <v>9418</v>
      </c>
      <c r="E1896">
        <v>5</v>
      </c>
      <c r="F1896" t="s">
        <v>2122</v>
      </c>
      <c r="G1896">
        <v>7</v>
      </c>
      <c r="H1896" s="5">
        <f t="shared" si="48"/>
        <v>1</v>
      </c>
      <c r="I1896" s="5" t="str">
        <f ca="1">OFFSET('Appendix E'!$G$2,MATCH(A1896,'Appendix E'!$A$3:$A$115,0),0)</f>
        <v>No</v>
      </c>
    </row>
    <row r="1897" spans="1:9" x14ac:dyDescent="0.25">
      <c r="A1897" t="s">
        <v>1272</v>
      </c>
      <c r="B1897" t="s">
        <v>3153</v>
      </c>
      <c r="C1897" s="5" t="s">
        <v>8368</v>
      </c>
      <c r="D1897" t="s">
        <v>9418</v>
      </c>
      <c r="E1897">
        <v>5</v>
      </c>
      <c r="F1897" t="s">
        <v>2122</v>
      </c>
      <c r="G1897">
        <v>7</v>
      </c>
      <c r="H1897" s="5">
        <f t="shared" si="48"/>
        <v>1</v>
      </c>
      <c r="I1897" s="5" t="str">
        <f ca="1">OFFSET('Appendix E'!$G$2,MATCH(A1897,'Appendix E'!$A$3:$A$115,0),0)</f>
        <v>No</v>
      </c>
    </row>
    <row r="1898" spans="1:9" x14ac:dyDescent="0.25">
      <c r="A1898" t="s">
        <v>1272</v>
      </c>
      <c r="B1898" t="s">
        <v>3154</v>
      </c>
      <c r="C1898" s="5" t="s">
        <v>8369</v>
      </c>
      <c r="D1898" t="s">
        <v>9418</v>
      </c>
      <c r="E1898">
        <v>5</v>
      </c>
      <c r="F1898" t="s">
        <v>2122</v>
      </c>
      <c r="G1898">
        <v>7</v>
      </c>
      <c r="H1898" s="5">
        <f t="shared" si="48"/>
        <v>1</v>
      </c>
      <c r="I1898" s="5" t="str">
        <f ca="1">OFFSET('Appendix E'!$G$2,MATCH(A1898,'Appendix E'!$A$3:$A$115,0),0)</f>
        <v>No</v>
      </c>
    </row>
    <row r="1899" spans="1:9" x14ac:dyDescent="0.25">
      <c r="A1899" t="s">
        <v>1272</v>
      </c>
      <c r="B1899" t="s">
        <v>3155</v>
      </c>
      <c r="C1899" s="5" t="s">
        <v>8370</v>
      </c>
      <c r="D1899" t="s">
        <v>9418</v>
      </c>
      <c r="E1899">
        <v>5</v>
      </c>
      <c r="F1899" t="s">
        <v>2122</v>
      </c>
      <c r="G1899">
        <v>7</v>
      </c>
      <c r="H1899" s="5">
        <f t="shared" si="48"/>
        <v>1</v>
      </c>
      <c r="I1899" s="5" t="str">
        <f ca="1">OFFSET('Appendix E'!$G$2,MATCH(A1899,'Appendix E'!$A$3:$A$115,0),0)</f>
        <v>No</v>
      </c>
    </row>
    <row r="1900" spans="1:9" x14ac:dyDescent="0.25">
      <c r="A1900" t="s">
        <v>1272</v>
      </c>
      <c r="B1900" t="s">
        <v>3156</v>
      </c>
      <c r="C1900" s="5" t="s">
        <v>8371</v>
      </c>
      <c r="D1900" t="s">
        <v>9418</v>
      </c>
      <c r="E1900">
        <v>5</v>
      </c>
      <c r="F1900" t="s">
        <v>2122</v>
      </c>
      <c r="G1900">
        <v>7</v>
      </c>
      <c r="H1900" s="5">
        <f t="shared" si="48"/>
        <v>1</v>
      </c>
      <c r="I1900" s="5" t="str">
        <f ca="1">OFFSET('Appendix E'!$G$2,MATCH(A1900,'Appendix E'!$A$3:$A$115,0),0)</f>
        <v>No</v>
      </c>
    </row>
    <row r="1901" spans="1:9" x14ac:dyDescent="0.25">
      <c r="A1901" t="s">
        <v>1272</v>
      </c>
      <c r="B1901" t="s">
        <v>3157</v>
      </c>
      <c r="C1901" s="5" t="s">
        <v>8372</v>
      </c>
      <c r="D1901" t="s">
        <v>9418</v>
      </c>
      <c r="E1901">
        <v>5</v>
      </c>
      <c r="F1901" t="s">
        <v>2122</v>
      </c>
      <c r="G1901">
        <v>7</v>
      </c>
      <c r="H1901" s="5">
        <f t="shared" si="48"/>
        <v>1</v>
      </c>
      <c r="I1901" s="5" t="str">
        <f ca="1">OFFSET('Appendix E'!$G$2,MATCH(A1901,'Appendix E'!$A$3:$A$115,0),0)</f>
        <v>No</v>
      </c>
    </row>
    <row r="1902" spans="1:9" x14ac:dyDescent="0.25">
      <c r="A1902" t="s">
        <v>1272</v>
      </c>
      <c r="B1902" t="s">
        <v>3158</v>
      </c>
      <c r="C1902" s="5" t="s">
        <v>8373</v>
      </c>
      <c r="D1902" t="s">
        <v>9418</v>
      </c>
      <c r="E1902">
        <v>5</v>
      </c>
      <c r="F1902" t="s">
        <v>2122</v>
      </c>
      <c r="G1902">
        <v>7</v>
      </c>
      <c r="H1902" s="5">
        <f t="shared" si="48"/>
        <v>1</v>
      </c>
      <c r="I1902" s="5" t="str">
        <f ca="1">OFFSET('Appendix E'!$G$2,MATCH(A1902,'Appendix E'!$A$3:$A$115,0),0)</f>
        <v>No</v>
      </c>
    </row>
    <row r="1903" spans="1:9" x14ac:dyDescent="0.25">
      <c r="A1903" t="s">
        <v>1272</v>
      </c>
      <c r="B1903" t="s">
        <v>3159</v>
      </c>
      <c r="C1903" s="5" t="s">
        <v>8374</v>
      </c>
      <c r="D1903" t="s">
        <v>9418</v>
      </c>
      <c r="E1903">
        <v>5</v>
      </c>
      <c r="F1903" t="s">
        <v>2122</v>
      </c>
      <c r="G1903">
        <v>7</v>
      </c>
      <c r="H1903" s="5">
        <f t="shared" si="48"/>
        <v>1</v>
      </c>
      <c r="I1903" s="5" t="str">
        <f ca="1">OFFSET('Appendix E'!$G$2,MATCH(A1903,'Appendix E'!$A$3:$A$115,0),0)</f>
        <v>No</v>
      </c>
    </row>
    <row r="1904" spans="1:9" x14ac:dyDescent="0.25">
      <c r="A1904" t="s">
        <v>1272</v>
      </c>
      <c r="B1904" t="s">
        <v>3160</v>
      </c>
      <c r="C1904" s="5" t="s">
        <v>8375</v>
      </c>
      <c r="D1904" t="s">
        <v>9418</v>
      </c>
      <c r="E1904">
        <v>5</v>
      </c>
      <c r="G1904">
        <v>0</v>
      </c>
      <c r="H1904" s="5" t="str">
        <f t="shared" si="48"/>
        <v/>
      </c>
      <c r="I1904" s="5" t="str">
        <f ca="1">OFFSET('Appendix E'!$G$2,MATCH(A1904,'Appendix E'!$A$3:$A$115,0),0)</f>
        <v>No</v>
      </c>
    </row>
    <row r="1905" spans="1:9" x14ac:dyDescent="0.25">
      <c r="A1905" t="s">
        <v>1272</v>
      </c>
      <c r="B1905" t="s">
        <v>3161</v>
      </c>
      <c r="C1905" s="5" t="s">
        <v>8376</v>
      </c>
      <c r="D1905" t="s">
        <v>9418</v>
      </c>
      <c r="E1905">
        <v>5</v>
      </c>
      <c r="G1905">
        <v>0</v>
      </c>
      <c r="H1905" s="5" t="str">
        <f t="shared" si="48"/>
        <v/>
      </c>
      <c r="I1905" s="5" t="str">
        <f ca="1">OFFSET('Appendix E'!$G$2,MATCH(A1905,'Appendix E'!$A$3:$A$115,0),0)</f>
        <v>No</v>
      </c>
    </row>
    <row r="1906" spans="1:9" x14ac:dyDescent="0.25">
      <c r="A1906" t="s">
        <v>1272</v>
      </c>
      <c r="B1906" t="s">
        <v>3162</v>
      </c>
      <c r="C1906" s="5" t="s">
        <v>8377</v>
      </c>
      <c r="D1906" t="s">
        <v>9418</v>
      </c>
      <c r="E1906">
        <v>5</v>
      </c>
      <c r="G1906">
        <v>0</v>
      </c>
      <c r="H1906" s="5" t="str">
        <f t="shared" si="48"/>
        <v/>
      </c>
      <c r="I1906" s="5" t="str">
        <f ca="1">OFFSET('Appendix E'!$G$2,MATCH(A1906,'Appendix E'!$A$3:$A$115,0),0)</f>
        <v>No</v>
      </c>
    </row>
    <row r="1907" spans="1:9" x14ac:dyDescent="0.25">
      <c r="A1907" t="s">
        <v>1272</v>
      </c>
      <c r="B1907" t="s">
        <v>3163</v>
      </c>
      <c r="C1907" s="5" t="s">
        <v>8378</v>
      </c>
      <c r="D1907" t="s">
        <v>9419</v>
      </c>
      <c r="E1907">
        <v>1</v>
      </c>
      <c r="G1907">
        <v>0</v>
      </c>
      <c r="H1907" s="5" t="str">
        <f t="shared" si="48"/>
        <v/>
      </c>
      <c r="I1907" s="5" t="str">
        <f ca="1">OFFSET('Appendix E'!$G$2,MATCH(A1907,'Appendix E'!$A$3:$A$115,0),0)</f>
        <v>No</v>
      </c>
    </row>
    <row r="1908" spans="1:9" x14ac:dyDescent="0.25">
      <c r="A1908" t="s">
        <v>1272</v>
      </c>
      <c r="B1908" t="s">
        <v>3164</v>
      </c>
      <c r="C1908" s="5" t="s">
        <v>8379</v>
      </c>
      <c r="D1908" t="s">
        <v>9419</v>
      </c>
      <c r="E1908">
        <v>1</v>
      </c>
      <c r="G1908">
        <v>0</v>
      </c>
      <c r="H1908" s="5" t="str">
        <f t="shared" si="48"/>
        <v/>
      </c>
      <c r="I1908" s="5" t="str">
        <f ca="1">OFFSET('Appendix E'!$G$2,MATCH(A1908,'Appendix E'!$A$3:$A$115,0),0)</f>
        <v>No</v>
      </c>
    </row>
    <row r="1909" spans="1:9" x14ac:dyDescent="0.25">
      <c r="A1909" t="s">
        <v>1272</v>
      </c>
      <c r="B1909" t="s">
        <v>3165</v>
      </c>
      <c r="C1909" s="5" t="s">
        <v>8380</v>
      </c>
      <c r="D1909" t="s">
        <v>9419</v>
      </c>
      <c r="E1909">
        <v>1</v>
      </c>
      <c r="G1909">
        <v>0</v>
      </c>
      <c r="H1909" s="5" t="str">
        <f t="shared" si="48"/>
        <v/>
      </c>
      <c r="I1909" s="5" t="str">
        <f ca="1">OFFSET('Appendix E'!$G$2,MATCH(A1909,'Appendix E'!$A$3:$A$115,0),0)</f>
        <v>No</v>
      </c>
    </row>
    <row r="1910" spans="1:9" x14ac:dyDescent="0.25">
      <c r="A1910" t="s">
        <v>1272</v>
      </c>
      <c r="B1910" t="s">
        <v>3166</v>
      </c>
      <c r="C1910" s="5" t="s">
        <v>8381</v>
      </c>
      <c r="D1910" t="s">
        <v>9419</v>
      </c>
      <c r="E1910">
        <v>1</v>
      </c>
      <c r="G1910">
        <v>0</v>
      </c>
      <c r="H1910" s="5" t="str">
        <f t="shared" si="48"/>
        <v/>
      </c>
      <c r="I1910" s="5" t="str">
        <f ca="1">OFFSET('Appendix E'!$G$2,MATCH(A1910,'Appendix E'!$A$3:$A$115,0),0)</f>
        <v>No</v>
      </c>
    </row>
    <row r="1911" spans="1:9" x14ac:dyDescent="0.25">
      <c r="A1911" t="s">
        <v>1272</v>
      </c>
      <c r="B1911" t="s">
        <v>3167</v>
      </c>
      <c r="C1911" s="5" t="s">
        <v>8382</v>
      </c>
      <c r="D1911" t="s">
        <v>9419</v>
      </c>
      <c r="E1911">
        <v>1</v>
      </c>
      <c r="G1911">
        <v>0</v>
      </c>
      <c r="H1911" s="5" t="str">
        <f t="shared" si="48"/>
        <v/>
      </c>
      <c r="I1911" s="5" t="str">
        <f ca="1">OFFSET('Appendix E'!$G$2,MATCH(A1911,'Appendix E'!$A$3:$A$115,0),0)</f>
        <v>No</v>
      </c>
    </row>
    <row r="1912" spans="1:9" x14ac:dyDescent="0.25">
      <c r="A1912" t="s">
        <v>1272</v>
      </c>
      <c r="B1912" t="s">
        <v>3168</v>
      </c>
      <c r="C1912" s="5" t="s">
        <v>8383</v>
      </c>
      <c r="D1912" t="s">
        <v>9419</v>
      </c>
      <c r="E1912">
        <v>1</v>
      </c>
      <c r="G1912">
        <v>0</v>
      </c>
      <c r="H1912" s="5" t="str">
        <f t="shared" si="48"/>
        <v/>
      </c>
      <c r="I1912" s="5" t="str">
        <f ca="1">OFFSET('Appendix E'!$G$2,MATCH(A1912,'Appendix E'!$A$3:$A$115,0),0)</f>
        <v>No</v>
      </c>
    </row>
    <row r="1913" spans="1:9" x14ac:dyDescent="0.25">
      <c r="A1913" t="s">
        <v>1272</v>
      </c>
      <c r="B1913" t="s">
        <v>3169</v>
      </c>
      <c r="C1913" s="5" t="s">
        <v>8384</v>
      </c>
      <c r="D1913" t="s">
        <v>9419</v>
      </c>
      <c r="E1913">
        <v>1</v>
      </c>
      <c r="G1913">
        <v>0</v>
      </c>
      <c r="H1913" s="5" t="str">
        <f t="shared" si="48"/>
        <v/>
      </c>
      <c r="I1913" s="5" t="str">
        <f ca="1">OFFSET('Appendix E'!$G$2,MATCH(A1913,'Appendix E'!$A$3:$A$115,0),0)</f>
        <v>No</v>
      </c>
    </row>
    <row r="1914" spans="1:9" x14ac:dyDescent="0.25">
      <c r="A1914" t="s">
        <v>1272</v>
      </c>
      <c r="B1914" t="s">
        <v>3170</v>
      </c>
      <c r="C1914" s="5" t="s">
        <v>8385</v>
      </c>
      <c r="D1914" t="s">
        <v>9419</v>
      </c>
      <c r="E1914">
        <v>1</v>
      </c>
      <c r="G1914">
        <v>0</v>
      </c>
      <c r="H1914" s="5" t="str">
        <f t="shared" si="48"/>
        <v/>
      </c>
      <c r="I1914" s="5" t="str">
        <f ca="1">OFFSET('Appendix E'!$G$2,MATCH(A1914,'Appendix E'!$A$3:$A$115,0),0)</f>
        <v>No</v>
      </c>
    </row>
    <row r="1915" spans="1:9" x14ac:dyDescent="0.25">
      <c r="A1915" t="s">
        <v>1272</v>
      </c>
      <c r="B1915" t="s">
        <v>3171</v>
      </c>
      <c r="C1915" s="5" t="s">
        <v>8386</v>
      </c>
      <c r="D1915" t="s">
        <v>9419</v>
      </c>
      <c r="E1915">
        <v>1</v>
      </c>
      <c r="G1915">
        <v>0</v>
      </c>
      <c r="H1915" s="5" t="str">
        <f t="shared" si="48"/>
        <v/>
      </c>
      <c r="I1915" s="5" t="str">
        <f ca="1">OFFSET('Appendix E'!$G$2,MATCH(A1915,'Appendix E'!$A$3:$A$115,0),0)</f>
        <v>No</v>
      </c>
    </row>
    <row r="1916" spans="1:9" x14ac:dyDescent="0.25">
      <c r="A1916" t="s">
        <v>1272</v>
      </c>
      <c r="B1916" t="s">
        <v>3172</v>
      </c>
      <c r="C1916" s="5" t="s">
        <v>8387</v>
      </c>
      <c r="D1916" t="s">
        <v>9419</v>
      </c>
      <c r="E1916">
        <v>1</v>
      </c>
      <c r="G1916">
        <v>0</v>
      </c>
      <c r="H1916" s="5" t="str">
        <f t="shared" si="48"/>
        <v/>
      </c>
      <c r="I1916" s="5" t="str">
        <f ca="1">OFFSET('Appendix E'!$G$2,MATCH(A1916,'Appendix E'!$A$3:$A$115,0),0)</f>
        <v>No</v>
      </c>
    </row>
    <row r="1917" spans="1:9" x14ac:dyDescent="0.25">
      <c r="A1917" t="s">
        <v>1272</v>
      </c>
      <c r="B1917" t="s">
        <v>3173</v>
      </c>
      <c r="C1917" s="5" t="s">
        <v>8388</v>
      </c>
      <c r="D1917" t="s">
        <v>9419</v>
      </c>
      <c r="E1917">
        <v>1</v>
      </c>
      <c r="G1917">
        <v>0</v>
      </c>
      <c r="H1917" s="5" t="str">
        <f t="shared" si="48"/>
        <v/>
      </c>
      <c r="I1917" s="5" t="str">
        <f ca="1">OFFSET('Appendix E'!$G$2,MATCH(A1917,'Appendix E'!$A$3:$A$115,0),0)</f>
        <v>No</v>
      </c>
    </row>
    <row r="1918" spans="1:9" x14ac:dyDescent="0.25">
      <c r="A1918" t="s">
        <v>1272</v>
      </c>
      <c r="B1918" t="s">
        <v>3174</v>
      </c>
      <c r="C1918" s="5" t="s">
        <v>8389</v>
      </c>
      <c r="D1918" t="s">
        <v>9419</v>
      </c>
      <c r="E1918">
        <v>1</v>
      </c>
      <c r="G1918">
        <v>0</v>
      </c>
      <c r="H1918" s="5" t="str">
        <f t="shared" si="48"/>
        <v/>
      </c>
      <c r="I1918" s="5" t="str">
        <f ca="1">OFFSET('Appendix E'!$G$2,MATCH(A1918,'Appendix E'!$A$3:$A$115,0),0)</f>
        <v>No</v>
      </c>
    </row>
    <row r="1919" spans="1:9" x14ac:dyDescent="0.25">
      <c r="A1919" t="s">
        <v>1272</v>
      </c>
      <c r="B1919" t="s">
        <v>3175</v>
      </c>
      <c r="C1919" s="5" t="s">
        <v>8390</v>
      </c>
      <c r="D1919" t="s">
        <v>9419</v>
      </c>
      <c r="E1919">
        <v>1</v>
      </c>
      <c r="G1919">
        <v>0</v>
      </c>
      <c r="H1919" s="5" t="str">
        <f t="shared" si="48"/>
        <v/>
      </c>
      <c r="I1919" s="5" t="str">
        <f ca="1">OFFSET('Appendix E'!$G$2,MATCH(A1919,'Appendix E'!$A$3:$A$115,0),0)</f>
        <v>No</v>
      </c>
    </row>
    <row r="1920" spans="1:9" x14ac:dyDescent="0.25">
      <c r="A1920" t="s">
        <v>1272</v>
      </c>
      <c r="B1920" t="s">
        <v>3176</v>
      </c>
      <c r="C1920" s="5" t="s">
        <v>8391</v>
      </c>
      <c r="D1920" t="s">
        <v>9419</v>
      </c>
      <c r="E1920">
        <v>1</v>
      </c>
      <c r="G1920">
        <v>0</v>
      </c>
      <c r="H1920" s="5" t="str">
        <f t="shared" si="48"/>
        <v/>
      </c>
      <c r="I1920" s="5" t="str">
        <f ca="1">OFFSET('Appendix E'!$G$2,MATCH(A1920,'Appendix E'!$A$3:$A$115,0),0)</f>
        <v>No</v>
      </c>
    </row>
    <row r="1921" spans="1:9" x14ac:dyDescent="0.25">
      <c r="A1921" t="s">
        <v>1272</v>
      </c>
      <c r="B1921" t="s">
        <v>3177</v>
      </c>
      <c r="C1921" s="5" t="s">
        <v>8392</v>
      </c>
      <c r="D1921" t="s">
        <v>9419</v>
      </c>
      <c r="E1921">
        <v>1</v>
      </c>
      <c r="G1921">
        <v>0</v>
      </c>
      <c r="H1921" s="5" t="str">
        <f t="shared" si="48"/>
        <v/>
      </c>
      <c r="I1921" s="5" t="str">
        <f ca="1">OFFSET('Appendix E'!$G$2,MATCH(A1921,'Appendix E'!$A$3:$A$115,0),0)</f>
        <v>No</v>
      </c>
    </row>
    <row r="1922" spans="1:9" x14ac:dyDescent="0.25">
      <c r="A1922" t="s">
        <v>1272</v>
      </c>
      <c r="B1922" t="s">
        <v>3178</v>
      </c>
      <c r="C1922" s="5" t="s">
        <v>8393</v>
      </c>
      <c r="D1922" t="s">
        <v>9419</v>
      </c>
      <c r="E1922">
        <v>1</v>
      </c>
      <c r="G1922">
        <v>0</v>
      </c>
      <c r="H1922" s="5" t="str">
        <f t="shared" si="48"/>
        <v/>
      </c>
      <c r="I1922" s="5" t="str">
        <f ca="1">OFFSET('Appendix E'!$G$2,MATCH(A1922,'Appendix E'!$A$3:$A$115,0),0)</f>
        <v>No</v>
      </c>
    </row>
    <row r="1923" spans="1:9" x14ac:dyDescent="0.25">
      <c r="A1923" t="s">
        <v>1272</v>
      </c>
      <c r="B1923" t="s">
        <v>3179</v>
      </c>
      <c r="C1923" s="5" t="s">
        <v>8394</v>
      </c>
      <c r="D1923" t="s">
        <v>9419</v>
      </c>
      <c r="E1923">
        <v>1</v>
      </c>
      <c r="G1923">
        <v>0</v>
      </c>
      <c r="H1923" s="5" t="str">
        <f t="shared" si="48"/>
        <v/>
      </c>
      <c r="I1923" s="5" t="str">
        <f ca="1">OFFSET('Appendix E'!$G$2,MATCH(A1923,'Appendix E'!$A$3:$A$115,0),0)</f>
        <v>No</v>
      </c>
    </row>
    <row r="1924" spans="1:9" x14ac:dyDescent="0.25">
      <c r="A1924" t="s">
        <v>1272</v>
      </c>
      <c r="B1924" t="s">
        <v>3180</v>
      </c>
      <c r="C1924" s="5" t="s">
        <v>8395</v>
      </c>
      <c r="D1924" t="s">
        <v>9419</v>
      </c>
      <c r="E1924">
        <v>1</v>
      </c>
      <c r="G1924">
        <v>0</v>
      </c>
      <c r="H1924" s="5" t="str">
        <f t="shared" ref="H1924:H1987" si="49">IF(F1924&lt;&gt;"",1,"")</f>
        <v/>
      </c>
      <c r="I1924" s="5" t="str">
        <f ca="1">OFFSET('Appendix E'!$G$2,MATCH(A1924,'Appendix E'!$A$3:$A$115,0),0)</f>
        <v>No</v>
      </c>
    </row>
    <row r="1925" spans="1:9" x14ac:dyDescent="0.25">
      <c r="A1925" t="s">
        <v>1272</v>
      </c>
      <c r="B1925" t="s">
        <v>3181</v>
      </c>
      <c r="C1925" s="5" t="s">
        <v>8396</v>
      </c>
      <c r="D1925" t="s">
        <v>9419</v>
      </c>
      <c r="E1925">
        <v>1</v>
      </c>
      <c r="G1925">
        <v>0</v>
      </c>
      <c r="H1925" s="5" t="str">
        <f t="shared" si="49"/>
        <v/>
      </c>
      <c r="I1925" s="5" t="str">
        <f ca="1">OFFSET('Appendix E'!$G$2,MATCH(A1925,'Appendix E'!$A$3:$A$115,0),0)</f>
        <v>No</v>
      </c>
    </row>
    <row r="1926" spans="1:9" x14ac:dyDescent="0.25">
      <c r="A1926" t="s">
        <v>1272</v>
      </c>
      <c r="B1926" t="s">
        <v>1368</v>
      </c>
      <c r="C1926" s="5" t="s">
        <v>1368</v>
      </c>
      <c r="D1926" t="s">
        <v>9418</v>
      </c>
      <c r="E1926">
        <v>5</v>
      </c>
      <c r="G1926">
        <v>0</v>
      </c>
      <c r="H1926" s="5" t="str">
        <f t="shared" si="49"/>
        <v/>
      </c>
      <c r="I1926" s="5" t="str">
        <f ca="1">OFFSET('Appendix E'!$G$2,MATCH(A1926,'Appendix E'!$A$3:$A$115,0),0)</f>
        <v>No</v>
      </c>
    </row>
    <row r="1927" spans="1:9" x14ac:dyDescent="0.25">
      <c r="A1927" t="s">
        <v>1274</v>
      </c>
      <c r="B1927" t="s">
        <v>3182</v>
      </c>
      <c r="C1927" s="5" t="s">
        <v>6868</v>
      </c>
      <c r="D1927" t="s">
        <v>9418</v>
      </c>
      <c r="E1927">
        <v>5</v>
      </c>
      <c r="G1927">
        <v>0</v>
      </c>
      <c r="H1927" s="5" t="str">
        <f t="shared" si="49"/>
        <v/>
      </c>
      <c r="I1927" s="5" t="str">
        <f ca="1">OFFSET('Appendix E'!$G$2,MATCH(A1927,'Appendix E'!$A$3:$A$115,0),0)</f>
        <v>Yes</v>
      </c>
    </row>
    <row r="1928" spans="1:9" x14ac:dyDescent="0.25">
      <c r="A1928" t="s">
        <v>1274</v>
      </c>
      <c r="B1928" t="s">
        <v>3183</v>
      </c>
      <c r="C1928" s="5" t="s">
        <v>8397</v>
      </c>
      <c r="D1928" t="s">
        <v>9418</v>
      </c>
      <c r="E1928">
        <v>5</v>
      </c>
      <c r="G1928">
        <v>0</v>
      </c>
      <c r="H1928" s="5" t="str">
        <f t="shared" si="49"/>
        <v/>
      </c>
      <c r="I1928" s="5" t="str">
        <f ca="1">OFFSET('Appendix E'!$G$2,MATCH(A1928,'Appendix E'!$A$3:$A$115,0),0)</f>
        <v>Yes</v>
      </c>
    </row>
    <row r="1929" spans="1:9" x14ac:dyDescent="0.25">
      <c r="A1929" t="s">
        <v>1274</v>
      </c>
      <c r="B1929" t="s">
        <v>3184</v>
      </c>
      <c r="C1929" s="5" t="s">
        <v>8398</v>
      </c>
      <c r="D1929" t="s">
        <v>9418</v>
      </c>
      <c r="E1929">
        <v>5</v>
      </c>
      <c r="G1929">
        <v>0</v>
      </c>
      <c r="H1929" s="5" t="str">
        <f t="shared" si="49"/>
        <v/>
      </c>
      <c r="I1929" s="5" t="str">
        <f ca="1">OFFSET('Appendix E'!$G$2,MATCH(A1929,'Appendix E'!$A$3:$A$115,0),0)</f>
        <v>Yes</v>
      </c>
    </row>
    <row r="1930" spans="1:9" x14ac:dyDescent="0.25">
      <c r="A1930" t="s">
        <v>1274</v>
      </c>
      <c r="B1930" t="s">
        <v>3185</v>
      </c>
      <c r="C1930" s="5" t="s">
        <v>6885</v>
      </c>
      <c r="D1930" t="s">
        <v>9418</v>
      </c>
      <c r="E1930">
        <v>7</v>
      </c>
      <c r="F1930" t="s">
        <v>9425</v>
      </c>
      <c r="G1930">
        <v>13</v>
      </c>
      <c r="H1930" s="5">
        <f t="shared" si="49"/>
        <v>1</v>
      </c>
      <c r="I1930" s="5" t="str">
        <f ca="1">OFFSET('Appendix E'!$G$2,MATCH(A1930,'Appendix E'!$A$3:$A$115,0),0)</f>
        <v>Yes</v>
      </c>
    </row>
    <row r="1931" spans="1:9" x14ac:dyDescent="0.25">
      <c r="A1931" t="s">
        <v>1274</v>
      </c>
      <c r="B1931" t="s">
        <v>3186</v>
      </c>
      <c r="C1931" s="5" t="s">
        <v>3540</v>
      </c>
      <c r="D1931" t="s">
        <v>9418</v>
      </c>
      <c r="E1931">
        <v>7</v>
      </c>
      <c r="F1931" t="s">
        <v>9425</v>
      </c>
      <c r="G1931">
        <v>13</v>
      </c>
      <c r="H1931" s="5">
        <f t="shared" si="49"/>
        <v>1</v>
      </c>
      <c r="I1931" s="5" t="str">
        <f ca="1">OFFSET('Appendix E'!$G$2,MATCH(A1931,'Appendix E'!$A$3:$A$115,0),0)</f>
        <v>Yes</v>
      </c>
    </row>
    <row r="1932" spans="1:9" x14ac:dyDescent="0.25">
      <c r="A1932" t="s">
        <v>1274</v>
      </c>
      <c r="B1932" t="s">
        <v>3187</v>
      </c>
      <c r="C1932" s="5" t="s">
        <v>6886</v>
      </c>
      <c r="D1932" t="s">
        <v>9419</v>
      </c>
      <c r="E1932">
        <v>3</v>
      </c>
      <c r="G1932">
        <v>0</v>
      </c>
      <c r="H1932" s="5" t="str">
        <f t="shared" si="49"/>
        <v/>
      </c>
      <c r="I1932" s="5" t="str">
        <f ca="1">OFFSET('Appendix E'!$G$2,MATCH(A1932,'Appendix E'!$A$3:$A$115,0),0)</f>
        <v>Yes</v>
      </c>
    </row>
    <row r="1933" spans="1:9" x14ac:dyDescent="0.25">
      <c r="A1933" t="s">
        <v>1274</v>
      </c>
      <c r="B1933" t="s">
        <v>3188</v>
      </c>
      <c r="C1933" s="5" t="s">
        <v>6951</v>
      </c>
      <c r="D1933" t="s">
        <v>9418</v>
      </c>
      <c r="E1933">
        <v>5</v>
      </c>
      <c r="G1933">
        <v>0</v>
      </c>
      <c r="H1933" s="5" t="str">
        <f t="shared" si="49"/>
        <v/>
      </c>
      <c r="I1933" s="5" t="str">
        <f ca="1">OFFSET('Appendix E'!$G$2,MATCH(A1933,'Appendix E'!$A$3:$A$115,0),0)</f>
        <v>Yes</v>
      </c>
    </row>
    <row r="1934" spans="1:9" x14ac:dyDescent="0.25">
      <c r="A1934" t="s">
        <v>1274</v>
      </c>
      <c r="B1934" t="s">
        <v>3189</v>
      </c>
      <c r="C1934" s="5" t="s">
        <v>7782</v>
      </c>
      <c r="D1934" t="s">
        <v>9419</v>
      </c>
      <c r="E1934">
        <v>80</v>
      </c>
      <c r="G1934">
        <v>0</v>
      </c>
      <c r="H1934" s="5" t="str">
        <f t="shared" si="49"/>
        <v/>
      </c>
      <c r="I1934" s="5" t="str">
        <f ca="1">OFFSET('Appendix E'!$G$2,MATCH(A1934,'Appendix E'!$A$3:$A$115,0),0)</f>
        <v>Yes</v>
      </c>
    </row>
    <row r="1935" spans="1:9" x14ac:dyDescent="0.25">
      <c r="A1935" t="s">
        <v>1274</v>
      </c>
      <c r="B1935" t="s">
        <v>3190</v>
      </c>
      <c r="C1935" s="5" t="s">
        <v>7783</v>
      </c>
      <c r="D1935" t="s">
        <v>9419</v>
      </c>
      <c r="E1935">
        <v>80</v>
      </c>
      <c r="G1935">
        <v>0</v>
      </c>
      <c r="H1935" s="5" t="str">
        <f t="shared" si="49"/>
        <v/>
      </c>
      <c r="I1935" s="5" t="str">
        <f ca="1">OFFSET('Appendix E'!$G$2,MATCH(A1935,'Appendix E'!$A$3:$A$115,0),0)</f>
        <v>Yes</v>
      </c>
    </row>
    <row r="1936" spans="1:9" x14ac:dyDescent="0.25">
      <c r="A1936" t="s">
        <v>1274</v>
      </c>
      <c r="B1936" t="s">
        <v>3191</v>
      </c>
      <c r="C1936" s="5" t="s">
        <v>7784</v>
      </c>
      <c r="D1936" t="s">
        <v>9419</v>
      </c>
      <c r="E1936">
        <v>80</v>
      </c>
      <c r="G1936">
        <v>0</v>
      </c>
      <c r="H1936" s="5" t="str">
        <f t="shared" si="49"/>
        <v/>
      </c>
      <c r="I1936" s="5" t="str">
        <f ca="1">OFFSET('Appendix E'!$G$2,MATCH(A1936,'Appendix E'!$A$3:$A$115,0),0)</f>
        <v>Yes</v>
      </c>
    </row>
    <row r="1937" spans="1:9" x14ac:dyDescent="0.25">
      <c r="A1937" t="s">
        <v>1274</v>
      </c>
      <c r="B1937" t="s">
        <v>1368</v>
      </c>
      <c r="C1937" s="5" t="s">
        <v>1368</v>
      </c>
      <c r="D1937" t="s">
        <v>9418</v>
      </c>
      <c r="E1937">
        <v>5</v>
      </c>
      <c r="G1937">
        <v>0</v>
      </c>
      <c r="H1937" s="5" t="str">
        <f t="shared" si="49"/>
        <v/>
      </c>
      <c r="I1937" s="5" t="str">
        <f ca="1">OFFSET('Appendix E'!$G$2,MATCH(A1937,'Appendix E'!$A$3:$A$115,0),0)</f>
        <v>Yes</v>
      </c>
    </row>
    <row r="1938" spans="1:9" x14ac:dyDescent="0.25">
      <c r="A1938" t="s">
        <v>1276</v>
      </c>
      <c r="B1938" t="s">
        <v>3192</v>
      </c>
      <c r="C1938" s="5" t="s">
        <v>6868</v>
      </c>
      <c r="D1938" t="s">
        <v>9418</v>
      </c>
      <c r="E1938">
        <v>5</v>
      </c>
      <c r="G1938">
        <v>0</v>
      </c>
      <c r="H1938" s="5" t="str">
        <f t="shared" si="49"/>
        <v/>
      </c>
      <c r="I1938" s="5" t="str">
        <f ca="1">OFFSET('Appendix E'!$G$2,MATCH(A1938,'Appendix E'!$A$3:$A$115,0),0)</f>
        <v>Yes</v>
      </c>
    </row>
    <row r="1939" spans="1:9" x14ac:dyDescent="0.25">
      <c r="A1939" t="s">
        <v>1276</v>
      </c>
      <c r="B1939" t="s">
        <v>3193</v>
      </c>
      <c r="C1939" s="5" t="s">
        <v>6885</v>
      </c>
      <c r="D1939" t="s">
        <v>9418</v>
      </c>
      <c r="E1939">
        <v>7</v>
      </c>
      <c r="F1939" t="s">
        <v>9425</v>
      </c>
      <c r="G1939">
        <v>13</v>
      </c>
      <c r="H1939" s="5">
        <f t="shared" si="49"/>
        <v>1</v>
      </c>
      <c r="I1939" s="5" t="str">
        <f ca="1">OFFSET('Appendix E'!$G$2,MATCH(A1939,'Appendix E'!$A$3:$A$115,0),0)</f>
        <v>Yes</v>
      </c>
    </row>
    <row r="1940" spans="1:9" x14ac:dyDescent="0.25">
      <c r="A1940" t="s">
        <v>1276</v>
      </c>
      <c r="B1940" t="s">
        <v>3194</v>
      </c>
      <c r="C1940" s="5" t="s">
        <v>3540</v>
      </c>
      <c r="D1940" t="s">
        <v>9418</v>
      </c>
      <c r="E1940">
        <v>7</v>
      </c>
      <c r="F1940" t="s">
        <v>9425</v>
      </c>
      <c r="G1940">
        <v>13</v>
      </c>
      <c r="H1940" s="5">
        <f t="shared" si="49"/>
        <v>1</v>
      </c>
      <c r="I1940" s="5" t="str">
        <f ca="1">OFFSET('Appendix E'!$G$2,MATCH(A1940,'Appendix E'!$A$3:$A$115,0),0)</f>
        <v>Yes</v>
      </c>
    </row>
    <row r="1941" spans="1:9" x14ac:dyDescent="0.25">
      <c r="A1941" t="s">
        <v>1276</v>
      </c>
      <c r="B1941" t="s">
        <v>3195</v>
      </c>
      <c r="C1941" s="5" t="s">
        <v>8399</v>
      </c>
      <c r="D1941" t="s">
        <v>9419</v>
      </c>
      <c r="E1941">
        <v>80</v>
      </c>
      <c r="G1941">
        <v>0</v>
      </c>
      <c r="H1941" s="5" t="str">
        <f t="shared" si="49"/>
        <v/>
      </c>
      <c r="I1941" s="5" t="str">
        <f ca="1">OFFSET('Appendix E'!$G$2,MATCH(A1941,'Appendix E'!$A$3:$A$115,0),0)</f>
        <v>Yes</v>
      </c>
    </row>
    <row r="1942" spans="1:9" x14ac:dyDescent="0.25">
      <c r="A1942" t="s">
        <v>1276</v>
      </c>
      <c r="B1942" t="s">
        <v>1368</v>
      </c>
      <c r="C1942" s="5" t="s">
        <v>1368</v>
      </c>
      <c r="D1942" t="s">
        <v>9418</v>
      </c>
      <c r="E1942">
        <v>5</v>
      </c>
      <c r="G1942">
        <v>0</v>
      </c>
      <c r="H1942" s="5" t="str">
        <f t="shared" si="49"/>
        <v/>
      </c>
      <c r="I1942" s="5" t="str">
        <f ca="1">OFFSET('Appendix E'!$G$2,MATCH(A1942,'Appendix E'!$A$3:$A$115,0),0)</f>
        <v>Yes</v>
      </c>
    </row>
    <row r="1943" spans="1:9" x14ac:dyDescent="0.25">
      <c r="A1943" t="s">
        <v>1278</v>
      </c>
      <c r="B1943" t="s">
        <v>2122</v>
      </c>
      <c r="D1943" t="s">
        <v>9418</v>
      </c>
      <c r="E1943">
        <v>5</v>
      </c>
      <c r="F1943" t="s">
        <v>2122</v>
      </c>
      <c r="G1943">
        <v>7</v>
      </c>
      <c r="H1943" s="5">
        <f t="shared" si="49"/>
        <v>1</v>
      </c>
      <c r="I1943" s="5" t="str">
        <f ca="1">OFFSET('Appendix E'!$G$2,MATCH(A1943,'Appendix E'!$A$3:$A$115,0),0)</f>
        <v>No</v>
      </c>
    </row>
    <row r="1944" spans="1:9" x14ac:dyDescent="0.25">
      <c r="A1944" t="s">
        <v>1278</v>
      </c>
      <c r="B1944" t="s">
        <v>2123</v>
      </c>
      <c r="D1944" t="s">
        <v>9418</v>
      </c>
      <c r="E1944">
        <v>5</v>
      </c>
      <c r="G1944">
        <v>0</v>
      </c>
      <c r="H1944" s="5" t="str">
        <f t="shared" si="49"/>
        <v/>
      </c>
      <c r="I1944" s="5" t="str">
        <f ca="1">OFFSET('Appendix E'!$G$2,MATCH(A1944,'Appendix E'!$A$3:$A$115,0),0)</f>
        <v>No</v>
      </c>
    </row>
    <row r="1945" spans="1:9" x14ac:dyDescent="0.25">
      <c r="A1945" t="s">
        <v>1278</v>
      </c>
      <c r="B1945" t="s">
        <v>3196</v>
      </c>
      <c r="D1945" t="s">
        <v>9418</v>
      </c>
      <c r="E1945">
        <v>5</v>
      </c>
      <c r="G1945">
        <v>0</v>
      </c>
      <c r="H1945" s="5" t="str">
        <f t="shared" si="49"/>
        <v/>
      </c>
      <c r="I1945" s="5" t="str">
        <f ca="1">OFFSET('Appendix E'!$G$2,MATCH(A1945,'Appendix E'!$A$3:$A$115,0),0)</f>
        <v>No</v>
      </c>
    </row>
    <row r="1946" spans="1:9" x14ac:dyDescent="0.25">
      <c r="A1946" t="s">
        <v>1278</v>
      </c>
      <c r="B1946" t="s">
        <v>3197</v>
      </c>
      <c r="D1946" t="s">
        <v>9418</v>
      </c>
      <c r="E1946">
        <v>5</v>
      </c>
      <c r="G1946">
        <v>0</v>
      </c>
      <c r="H1946" s="5" t="str">
        <f t="shared" si="49"/>
        <v/>
      </c>
      <c r="I1946" s="5" t="str">
        <f ca="1">OFFSET('Appendix E'!$G$2,MATCH(A1946,'Appendix E'!$A$3:$A$115,0),0)</f>
        <v>No</v>
      </c>
    </row>
    <row r="1947" spans="1:9" x14ac:dyDescent="0.25">
      <c r="A1947" t="s">
        <v>1278</v>
      </c>
      <c r="B1947" t="s">
        <v>3198</v>
      </c>
      <c r="D1947" t="s">
        <v>9418</v>
      </c>
      <c r="E1947">
        <v>5</v>
      </c>
      <c r="G1947">
        <v>0</v>
      </c>
      <c r="H1947" s="5" t="str">
        <f t="shared" si="49"/>
        <v/>
      </c>
      <c r="I1947" s="5" t="str">
        <f ca="1">OFFSET('Appendix E'!$G$2,MATCH(A1947,'Appendix E'!$A$3:$A$115,0),0)</f>
        <v>No</v>
      </c>
    </row>
    <row r="1948" spans="1:9" x14ac:dyDescent="0.25">
      <c r="A1948" t="s">
        <v>1278</v>
      </c>
      <c r="B1948" t="s">
        <v>3199</v>
      </c>
      <c r="D1948" t="s">
        <v>9418</v>
      </c>
      <c r="E1948">
        <v>5</v>
      </c>
      <c r="G1948">
        <v>0</v>
      </c>
      <c r="H1948" s="5" t="str">
        <f t="shared" si="49"/>
        <v/>
      </c>
      <c r="I1948" s="5" t="str">
        <f ca="1">OFFSET('Appendix E'!$G$2,MATCH(A1948,'Appendix E'!$A$3:$A$115,0),0)</f>
        <v>No</v>
      </c>
    </row>
    <row r="1949" spans="1:9" x14ac:dyDescent="0.25">
      <c r="A1949" t="s">
        <v>1278</v>
      </c>
      <c r="B1949" t="s">
        <v>3200</v>
      </c>
      <c r="D1949" t="s">
        <v>9418</v>
      </c>
      <c r="E1949">
        <v>5</v>
      </c>
      <c r="G1949">
        <v>0</v>
      </c>
      <c r="H1949" s="5" t="str">
        <f t="shared" si="49"/>
        <v/>
      </c>
      <c r="I1949" s="5" t="str">
        <f ca="1">OFFSET('Appendix E'!$G$2,MATCH(A1949,'Appendix E'!$A$3:$A$115,0),0)</f>
        <v>No</v>
      </c>
    </row>
    <row r="1950" spans="1:9" x14ac:dyDescent="0.25">
      <c r="A1950" t="s">
        <v>1278</v>
      </c>
      <c r="B1950" t="s">
        <v>3201</v>
      </c>
      <c r="D1950" t="s">
        <v>9418</v>
      </c>
      <c r="E1950">
        <v>5</v>
      </c>
      <c r="G1950">
        <v>0</v>
      </c>
      <c r="H1950" s="5" t="str">
        <f t="shared" si="49"/>
        <v/>
      </c>
      <c r="I1950" s="5" t="str">
        <f ca="1">OFFSET('Appendix E'!$G$2,MATCH(A1950,'Appendix E'!$A$3:$A$115,0),0)</f>
        <v>No</v>
      </c>
    </row>
    <row r="1951" spans="1:9" x14ac:dyDescent="0.25">
      <c r="A1951" t="s">
        <v>1278</v>
      </c>
      <c r="B1951" t="s">
        <v>3202</v>
      </c>
      <c r="D1951" t="s">
        <v>9418</v>
      </c>
      <c r="E1951">
        <v>5</v>
      </c>
      <c r="G1951">
        <v>0</v>
      </c>
      <c r="H1951" s="5" t="str">
        <f t="shared" si="49"/>
        <v/>
      </c>
      <c r="I1951" s="5" t="str">
        <f ca="1">OFFSET('Appendix E'!$G$2,MATCH(A1951,'Appendix E'!$A$3:$A$115,0),0)</f>
        <v>No</v>
      </c>
    </row>
    <row r="1952" spans="1:9" x14ac:dyDescent="0.25">
      <c r="A1952" t="s">
        <v>1278</v>
      </c>
      <c r="B1952" t="s">
        <v>3203</v>
      </c>
      <c r="D1952" t="s">
        <v>9418</v>
      </c>
      <c r="E1952">
        <v>5</v>
      </c>
      <c r="G1952">
        <v>0</v>
      </c>
      <c r="H1952" s="5" t="str">
        <f t="shared" si="49"/>
        <v/>
      </c>
      <c r="I1952" s="5" t="str">
        <f ca="1">OFFSET('Appendix E'!$G$2,MATCH(A1952,'Appendix E'!$A$3:$A$115,0),0)</f>
        <v>No</v>
      </c>
    </row>
    <row r="1953" spans="1:9" x14ac:dyDescent="0.25">
      <c r="A1953" t="s">
        <v>1278</v>
      </c>
      <c r="B1953" t="s">
        <v>3204</v>
      </c>
      <c r="D1953" t="s">
        <v>9418</v>
      </c>
      <c r="E1953">
        <v>5</v>
      </c>
      <c r="G1953">
        <v>0</v>
      </c>
      <c r="H1953" s="5" t="str">
        <f t="shared" si="49"/>
        <v/>
      </c>
      <c r="I1953" s="5" t="str">
        <f ca="1">OFFSET('Appendix E'!$G$2,MATCH(A1953,'Appendix E'!$A$3:$A$115,0),0)</f>
        <v>No</v>
      </c>
    </row>
    <row r="1954" spans="1:9" x14ac:dyDescent="0.25">
      <c r="A1954" t="s">
        <v>1278</v>
      </c>
      <c r="B1954" t="s">
        <v>1228</v>
      </c>
      <c r="D1954" t="s">
        <v>9418</v>
      </c>
      <c r="E1954">
        <v>5</v>
      </c>
      <c r="G1954">
        <v>0</v>
      </c>
      <c r="H1954" s="5" t="str">
        <f t="shared" si="49"/>
        <v/>
      </c>
      <c r="I1954" s="5" t="str">
        <f ca="1">OFFSET('Appendix E'!$G$2,MATCH(A1954,'Appendix E'!$A$3:$A$115,0),0)</f>
        <v>No</v>
      </c>
    </row>
    <row r="1955" spans="1:9" x14ac:dyDescent="0.25">
      <c r="A1955" t="s">
        <v>1278</v>
      </c>
      <c r="B1955" t="s">
        <v>1230</v>
      </c>
      <c r="D1955" t="s">
        <v>9418</v>
      </c>
      <c r="E1955">
        <v>5</v>
      </c>
      <c r="G1955">
        <v>0</v>
      </c>
      <c r="H1955" s="5" t="str">
        <f t="shared" si="49"/>
        <v/>
      </c>
      <c r="I1955" s="5" t="str">
        <f ca="1">OFFSET('Appendix E'!$G$2,MATCH(A1955,'Appendix E'!$A$3:$A$115,0),0)</f>
        <v>No</v>
      </c>
    </row>
    <row r="1956" spans="1:9" x14ac:dyDescent="0.25">
      <c r="A1956" t="s">
        <v>1278</v>
      </c>
      <c r="B1956" t="s">
        <v>3205</v>
      </c>
      <c r="D1956" t="s">
        <v>9418</v>
      </c>
      <c r="E1956">
        <v>5</v>
      </c>
      <c r="G1956">
        <v>0</v>
      </c>
      <c r="H1956" s="5" t="str">
        <f t="shared" si="49"/>
        <v/>
      </c>
      <c r="I1956" s="5" t="str">
        <f ca="1">OFFSET('Appendix E'!$G$2,MATCH(A1956,'Appendix E'!$A$3:$A$115,0),0)</f>
        <v>No</v>
      </c>
    </row>
    <row r="1957" spans="1:9" x14ac:dyDescent="0.25">
      <c r="A1957" t="s">
        <v>1278</v>
      </c>
      <c r="B1957" t="s">
        <v>3206</v>
      </c>
      <c r="D1957" t="s">
        <v>9418</v>
      </c>
      <c r="E1957">
        <v>5</v>
      </c>
      <c r="G1957">
        <v>0</v>
      </c>
      <c r="H1957" s="5" t="str">
        <f t="shared" si="49"/>
        <v/>
      </c>
      <c r="I1957" s="5" t="str">
        <f ca="1">OFFSET('Appendix E'!$G$2,MATCH(A1957,'Appendix E'!$A$3:$A$115,0),0)</f>
        <v>No</v>
      </c>
    </row>
    <row r="1958" spans="1:9" x14ac:dyDescent="0.25">
      <c r="A1958" t="s">
        <v>1278</v>
      </c>
      <c r="B1958" t="s">
        <v>3207</v>
      </c>
      <c r="D1958" t="s">
        <v>9418</v>
      </c>
      <c r="E1958">
        <v>5</v>
      </c>
      <c r="G1958">
        <v>0</v>
      </c>
      <c r="H1958" s="5" t="str">
        <f t="shared" si="49"/>
        <v/>
      </c>
      <c r="I1958" s="5" t="str">
        <f ca="1">OFFSET('Appendix E'!$G$2,MATCH(A1958,'Appendix E'!$A$3:$A$115,0),0)</f>
        <v>No</v>
      </c>
    </row>
    <row r="1959" spans="1:9" x14ac:dyDescent="0.25">
      <c r="A1959" t="s">
        <v>1278</v>
      </c>
      <c r="B1959" t="s">
        <v>3208</v>
      </c>
      <c r="D1959" t="s">
        <v>9418</v>
      </c>
      <c r="E1959">
        <v>5</v>
      </c>
      <c r="G1959">
        <v>0</v>
      </c>
      <c r="H1959" s="5" t="str">
        <f t="shared" si="49"/>
        <v/>
      </c>
      <c r="I1959" s="5" t="str">
        <f ca="1">OFFSET('Appendix E'!$G$2,MATCH(A1959,'Appendix E'!$A$3:$A$115,0),0)</f>
        <v>No</v>
      </c>
    </row>
    <row r="1960" spans="1:9" x14ac:dyDescent="0.25">
      <c r="A1960" t="s">
        <v>1278</v>
      </c>
      <c r="B1960" t="s">
        <v>3209</v>
      </c>
      <c r="D1960" t="s">
        <v>9418</v>
      </c>
      <c r="E1960">
        <v>5</v>
      </c>
      <c r="G1960">
        <v>0</v>
      </c>
      <c r="H1960" s="5" t="str">
        <f t="shared" si="49"/>
        <v/>
      </c>
      <c r="I1960" s="5" t="str">
        <f ca="1">OFFSET('Appendix E'!$G$2,MATCH(A1960,'Appendix E'!$A$3:$A$115,0),0)</f>
        <v>No</v>
      </c>
    </row>
    <row r="1961" spans="1:9" x14ac:dyDescent="0.25">
      <c r="A1961" t="s">
        <v>1278</v>
      </c>
      <c r="B1961" t="s">
        <v>3210</v>
      </c>
      <c r="D1961" t="s">
        <v>9418</v>
      </c>
      <c r="E1961">
        <v>5</v>
      </c>
      <c r="G1961">
        <v>0</v>
      </c>
      <c r="H1961" s="5" t="str">
        <f t="shared" si="49"/>
        <v/>
      </c>
      <c r="I1961" s="5" t="str">
        <f ca="1">OFFSET('Appendix E'!$G$2,MATCH(A1961,'Appendix E'!$A$3:$A$115,0),0)</f>
        <v>No</v>
      </c>
    </row>
    <row r="1962" spans="1:9" x14ac:dyDescent="0.25">
      <c r="A1962" t="s">
        <v>1278</v>
      </c>
      <c r="B1962" t="s">
        <v>3211</v>
      </c>
      <c r="D1962" t="s">
        <v>9418</v>
      </c>
      <c r="E1962">
        <v>5</v>
      </c>
      <c r="G1962">
        <v>0</v>
      </c>
      <c r="H1962" s="5" t="str">
        <f t="shared" si="49"/>
        <v/>
      </c>
      <c r="I1962" s="5" t="str">
        <f ca="1">OFFSET('Appendix E'!$G$2,MATCH(A1962,'Appendix E'!$A$3:$A$115,0),0)</f>
        <v>No</v>
      </c>
    </row>
    <row r="1963" spans="1:9" x14ac:dyDescent="0.25">
      <c r="A1963" t="s">
        <v>1278</v>
      </c>
      <c r="B1963" t="s">
        <v>3212</v>
      </c>
      <c r="D1963" t="s">
        <v>9418</v>
      </c>
      <c r="E1963">
        <v>5</v>
      </c>
      <c r="G1963">
        <v>0</v>
      </c>
      <c r="H1963" s="5" t="str">
        <f t="shared" si="49"/>
        <v/>
      </c>
      <c r="I1963" s="5" t="str">
        <f ca="1">OFFSET('Appendix E'!$G$2,MATCH(A1963,'Appendix E'!$A$3:$A$115,0),0)</f>
        <v>No</v>
      </c>
    </row>
    <row r="1964" spans="1:9" x14ac:dyDescent="0.25">
      <c r="A1964" t="s">
        <v>1278</v>
      </c>
      <c r="B1964" t="s">
        <v>3213</v>
      </c>
      <c r="D1964" t="s">
        <v>9418</v>
      </c>
      <c r="E1964">
        <v>5</v>
      </c>
      <c r="G1964">
        <v>0</v>
      </c>
      <c r="H1964" s="5" t="str">
        <f t="shared" si="49"/>
        <v/>
      </c>
      <c r="I1964" s="5" t="str">
        <f ca="1">OFFSET('Appendix E'!$G$2,MATCH(A1964,'Appendix E'!$A$3:$A$115,0),0)</f>
        <v>No</v>
      </c>
    </row>
    <row r="1965" spans="1:9" x14ac:dyDescent="0.25">
      <c r="A1965" t="s">
        <v>1278</v>
      </c>
      <c r="B1965" t="s">
        <v>1232</v>
      </c>
      <c r="D1965" t="s">
        <v>9418</v>
      </c>
      <c r="E1965">
        <v>5</v>
      </c>
      <c r="G1965">
        <v>0</v>
      </c>
      <c r="H1965" s="5" t="str">
        <f t="shared" si="49"/>
        <v/>
      </c>
      <c r="I1965" s="5" t="str">
        <f ca="1">OFFSET('Appendix E'!$G$2,MATCH(A1965,'Appendix E'!$A$3:$A$115,0),0)</f>
        <v>No</v>
      </c>
    </row>
    <row r="1966" spans="1:9" x14ac:dyDescent="0.25">
      <c r="A1966" t="s">
        <v>1278</v>
      </c>
      <c r="B1966" t="s">
        <v>1234</v>
      </c>
      <c r="D1966" t="s">
        <v>9418</v>
      </c>
      <c r="E1966">
        <v>5</v>
      </c>
      <c r="G1966">
        <v>0</v>
      </c>
      <c r="H1966" s="5" t="str">
        <f t="shared" si="49"/>
        <v/>
      </c>
      <c r="I1966" s="5" t="str">
        <f ca="1">OFFSET('Appendix E'!$G$2,MATCH(A1966,'Appendix E'!$A$3:$A$115,0),0)</f>
        <v>No</v>
      </c>
    </row>
    <row r="1967" spans="1:9" x14ac:dyDescent="0.25">
      <c r="A1967" t="s">
        <v>1278</v>
      </c>
      <c r="B1967" t="s">
        <v>1236</v>
      </c>
      <c r="D1967" t="s">
        <v>9418</v>
      </c>
      <c r="E1967">
        <v>5</v>
      </c>
      <c r="G1967">
        <v>0</v>
      </c>
      <c r="H1967" s="5" t="str">
        <f t="shared" si="49"/>
        <v/>
      </c>
      <c r="I1967" s="5" t="str">
        <f ca="1">OFFSET('Appendix E'!$G$2,MATCH(A1967,'Appendix E'!$A$3:$A$115,0),0)</f>
        <v>No</v>
      </c>
    </row>
    <row r="1968" spans="1:9" x14ac:dyDescent="0.25">
      <c r="A1968" t="s">
        <v>1278</v>
      </c>
      <c r="B1968" t="s">
        <v>1238</v>
      </c>
      <c r="D1968" t="s">
        <v>9418</v>
      </c>
      <c r="E1968">
        <v>5</v>
      </c>
      <c r="G1968">
        <v>0</v>
      </c>
      <c r="H1968" s="5" t="str">
        <f t="shared" si="49"/>
        <v/>
      </c>
      <c r="I1968" s="5" t="str">
        <f ca="1">OFFSET('Appendix E'!$G$2,MATCH(A1968,'Appendix E'!$A$3:$A$115,0),0)</f>
        <v>No</v>
      </c>
    </row>
    <row r="1969" spans="1:9" x14ac:dyDescent="0.25">
      <c r="A1969" t="s">
        <v>1278</v>
      </c>
      <c r="B1969" t="s">
        <v>2148</v>
      </c>
      <c r="D1969" t="s">
        <v>9418</v>
      </c>
      <c r="E1969">
        <v>5</v>
      </c>
      <c r="G1969">
        <v>0</v>
      </c>
      <c r="H1969" s="5" t="str">
        <f t="shared" si="49"/>
        <v/>
      </c>
      <c r="I1969" s="5" t="str">
        <f ca="1">OFFSET('Appendix E'!$G$2,MATCH(A1969,'Appendix E'!$A$3:$A$115,0),0)</f>
        <v>No</v>
      </c>
    </row>
    <row r="1970" spans="1:9" x14ac:dyDescent="0.25">
      <c r="A1970" t="s">
        <v>1278</v>
      </c>
      <c r="B1970" t="s">
        <v>3214</v>
      </c>
      <c r="D1970" t="s">
        <v>9419</v>
      </c>
      <c r="E1970">
        <v>3</v>
      </c>
      <c r="G1970">
        <v>0</v>
      </c>
      <c r="H1970" s="5" t="str">
        <f t="shared" si="49"/>
        <v/>
      </c>
      <c r="I1970" s="5" t="str">
        <f ca="1">OFFSET('Appendix E'!$G$2,MATCH(A1970,'Appendix E'!$A$3:$A$115,0),0)</f>
        <v>No</v>
      </c>
    </row>
    <row r="1971" spans="1:9" x14ac:dyDescent="0.25">
      <c r="A1971" t="s">
        <v>1278</v>
      </c>
      <c r="B1971" t="s">
        <v>2166</v>
      </c>
      <c r="D1971" t="s">
        <v>9418</v>
      </c>
      <c r="E1971">
        <v>5</v>
      </c>
      <c r="G1971">
        <v>0</v>
      </c>
      <c r="H1971" s="5" t="str">
        <f t="shared" si="49"/>
        <v/>
      </c>
      <c r="I1971" s="5" t="str">
        <f ca="1">OFFSET('Appendix E'!$G$2,MATCH(A1971,'Appendix E'!$A$3:$A$115,0),0)</f>
        <v>No</v>
      </c>
    </row>
    <row r="1972" spans="1:9" x14ac:dyDescent="0.25">
      <c r="A1972" t="s">
        <v>1279</v>
      </c>
      <c r="B1972" t="s">
        <v>2122</v>
      </c>
      <c r="D1972" t="s">
        <v>9418</v>
      </c>
      <c r="E1972">
        <v>5</v>
      </c>
      <c r="F1972" t="s">
        <v>2122</v>
      </c>
      <c r="G1972">
        <v>7</v>
      </c>
      <c r="H1972" s="5">
        <f t="shared" si="49"/>
        <v>1</v>
      </c>
      <c r="I1972" s="5" t="str">
        <f ca="1">OFFSET('Appendix E'!$G$2,MATCH(A1972,'Appendix E'!$A$3:$A$115,0),0)</f>
        <v>No</v>
      </c>
    </row>
    <row r="1973" spans="1:9" x14ac:dyDescent="0.25">
      <c r="A1973" t="s">
        <v>1279</v>
      </c>
      <c r="B1973" t="s">
        <v>2123</v>
      </c>
      <c r="D1973" t="s">
        <v>9418</v>
      </c>
      <c r="E1973">
        <v>5</v>
      </c>
      <c r="G1973">
        <v>0</v>
      </c>
      <c r="H1973" s="5" t="str">
        <f t="shared" si="49"/>
        <v/>
      </c>
      <c r="I1973" s="5" t="str">
        <f ca="1">OFFSET('Appendix E'!$G$2,MATCH(A1973,'Appendix E'!$A$3:$A$115,0),0)</f>
        <v>No</v>
      </c>
    </row>
    <row r="1974" spans="1:9" x14ac:dyDescent="0.25">
      <c r="A1974" t="s">
        <v>1279</v>
      </c>
      <c r="B1974" t="s">
        <v>3196</v>
      </c>
      <c r="D1974" t="s">
        <v>9418</v>
      </c>
      <c r="E1974">
        <v>5</v>
      </c>
      <c r="G1974">
        <v>0</v>
      </c>
      <c r="H1974" s="5" t="str">
        <f t="shared" si="49"/>
        <v/>
      </c>
      <c r="I1974" s="5" t="str">
        <f ca="1">OFFSET('Appendix E'!$G$2,MATCH(A1974,'Appendix E'!$A$3:$A$115,0),0)</f>
        <v>No</v>
      </c>
    </row>
    <row r="1975" spans="1:9" x14ac:dyDescent="0.25">
      <c r="A1975" t="s">
        <v>1279</v>
      </c>
      <c r="B1975" t="s">
        <v>3197</v>
      </c>
      <c r="D1975" t="s">
        <v>9418</v>
      </c>
      <c r="E1975">
        <v>5</v>
      </c>
      <c r="G1975">
        <v>0</v>
      </c>
      <c r="H1975" s="5" t="str">
        <f t="shared" si="49"/>
        <v/>
      </c>
      <c r="I1975" s="5" t="str">
        <f ca="1">OFFSET('Appendix E'!$G$2,MATCH(A1975,'Appendix E'!$A$3:$A$115,0),0)</f>
        <v>No</v>
      </c>
    </row>
    <row r="1976" spans="1:9" x14ac:dyDescent="0.25">
      <c r="A1976" t="s">
        <v>1279</v>
      </c>
      <c r="B1976" t="s">
        <v>3198</v>
      </c>
      <c r="D1976" t="s">
        <v>9418</v>
      </c>
      <c r="E1976">
        <v>5</v>
      </c>
      <c r="G1976">
        <v>0</v>
      </c>
      <c r="H1976" s="5" t="str">
        <f t="shared" si="49"/>
        <v/>
      </c>
      <c r="I1976" s="5" t="str">
        <f ca="1">OFFSET('Appendix E'!$G$2,MATCH(A1976,'Appendix E'!$A$3:$A$115,0),0)</f>
        <v>No</v>
      </c>
    </row>
    <row r="1977" spans="1:9" x14ac:dyDescent="0.25">
      <c r="A1977" t="s">
        <v>1279</v>
      </c>
      <c r="B1977" t="s">
        <v>3199</v>
      </c>
      <c r="D1977" t="s">
        <v>9418</v>
      </c>
      <c r="E1977">
        <v>5</v>
      </c>
      <c r="G1977">
        <v>0</v>
      </c>
      <c r="H1977" s="5" t="str">
        <f t="shared" si="49"/>
        <v/>
      </c>
      <c r="I1977" s="5" t="str">
        <f ca="1">OFFSET('Appendix E'!$G$2,MATCH(A1977,'Appendix E'!$A$3:$A$115,0),0)</f>
        <v>No</v>
      </c>
    </row>
    <row r="1978" spans="1:9" x14ac:dyDescent="0.25">
      <c r="A1978" t="s">
        <v>1279</v>
      </c>
      <c r="B1978" t="s">
        <v>3200</v>
      </c>
      <c r="D1978" t="s">
        <v>9418</v>
      </c>
      <c r="E1978">
        <v>5</v>
      </c>
      <c r="G1978">
        <v>0</v>
      </c>
      <c r="H1978" s="5" t="str">
        <f t="shared" si="49"/>
        <v/>
      </c>
      <c r="I1978" s="5" t="str">
        <f ca="1">OFFSET('Appendix E'!$G$2,MATCH(A1978,'Appendix E'!$A$3:$A$115,0),0)</f>
        <v>No</v>
      </c>
    </row>
    <row r="1979" spans="1:9" x14ac:dyDescent="0.25">
      <c r="A1979" t="s">
        <v>1279</v>
      </c>
      <c r="B1979" t="s">
        <v>3201</v>
      </c>
      <c r="D1979" t="s">
        <v>9418</v>
      </c>
      <c r="E1979">
        <v>5</v>
      </c>
      <c r="G1979">
        <v>0</v>
      </c>
      <c r="H1979" s="5" t="str">
        <f t="shared" si="49"/>
        <v/>
      </c>
      <c r="I1979" s="5" t="str">
        <f ca="1">OFFSET('Appendix E'!$G$2,MATCH(A1979,'Appendix E'!$A$3:$A$115,0),0)</f>
        <v>No</v>
      </c>
    </row>
    <row r="1980" spans="1:9" x14ac:dyDescent="0.25">
      <c r="A1980" t="s">
        <v>1279</v>
      </c>
      <c r="B1980" t="s">
        <v>3202</v>
      </c>
      <c r="D1980" t="s">
        <v>9418</v>
      </c>
      <c r="E1980">
        <v>5</v>
      </c>
      <c r="G1980">
        <v>0</v>
      </c>
      <c r="H1980" s="5" t="str">
        <f t="shared" si="49"/>
        <v/>
      </c>
      <c r="I1980" s="5" t="str">
        <f ca="1">OFFSET('Appendix E'!$G$2,MATCH(A1980,'Appendix E'!$A$3:$A$115,0),0)</f>
        <v>No</v>
      </c>
    </row>
    <row r="1981" spans="1:9" x14ac:dyDescent="0.25">
      <c r="A1981" t="s">
        <v>1279</v>
      </c>
      <c r="B1981" t="s">
        <v>3203</v>
      </c>
      <c r="D1981" t="s">
        <v>9418</v>
      </c>
      <c r="E1981">
        <v>5</v>
      </c>
      <c r="G1981">
        <v>0</v>
      </c>
      <c r="H1981" s="5" t="str">
        <f t="shared" si="49"/>
        <v/>
      </c>
      <c r="I1981" s="5" t="str">
        <f ca="1">OFFSET('Appendix E'!$G$2,MATCH(A1981,'Appendix E'!$A$3:$A$115,0),0)</f>
        <v>No</v>
      </c>
    </row>
    <row r="1982" spans="1:9" x14ac:dyDescent="0.25">
      <c r="A1982" t="s">
        <v>1279</v>
      </c>
      <c r="B1982" t="s">
        <v>3204</v>
      </c>
      <c r="D1982" t="s">
        <v>9418</v>
      </c>
      <c r="E1982">
        <v>5</v>
      </c>
      <c r="G1982">
        <v>0</v>
      </c>
      <c r="H1982" s="5" t="str">
        <f t="shared" si="49"/>
        <v/>
      </c>
      <c r="I1982" s="5" t="str">
        <f ca="1">OFFSET('Appendix E'!$G$2,MATCH(A1982,'Appendix E'!$A$3:$A$115,0),0)</f>
        <v>No</v>
      </c>
    </row>
    <row r="1983" spans="1:9" x14ac:dyDescent="0.25">
      <c r="A1983" t="s">
        <v>1279</v>
      </c>
      <c r="B1983" t="s">
        <v>1228</v>
      </c>
      <c r="D1983" t="s">
        <v>9418</v>
      </c>
      <c r="E1983">
        <v>5</v>
      </c>
      <c r="G1983">
        <v>0</v>
      </c>
      <c r="H1983" s="5" t="str">
        <f t="shared" si="49"/>
        <v/>
      </c>
      <c r="I1983" s="5" t="str">
        <f ca="1">OFFSET('Appendix E'!$G$2,MATCH(A1983,'Appendix E'!$A$3:$A$115,0),0)</f>
        <v>No</v>
      </c>
    </row>
    <row r="1984" spans="1:9" x14ac:dyDescent="0.25">
      <c r="A1984" t="s">
        <v>1279</v>
      </c>
      <c r="B1984" t="s">
        <v>1230</v>
      </c>
      <c r="D1984" t="s">
        <v>9418</v>
      </c>
      <c r="E1984">
        <v>5</v>
      </c>
      <c r="G1984">
        <v>0</v>
      </c>
      <c r="H1984" s="5" t="str">
        <f t="shared" si="49"/>
        <v/>
      </c>
      <c r="I1984" s="5" t="str">
        <f ca="1">OFFSET('Appendix E'!$G$2,MATCH(A1984,'Appendix E'!$A$3:$A$115,0),0)</f>
        <v>No</v>
      </c>
    </row>
    <row r="1985" spans="1:9" x14ac:dyDescent="0.25">
      <c r="A1985" t="s">
        <v>1279</v>
      </c>
      <c r="B1985" t="s">
        <v>3205</v>
      </c>
      <c r="D1985" t="s">
        <v>9418</v>
      </c>
      <c r="E1985">
        <v>5</v>
      </c>
      <c r="G1985">
        <v>0</v>
      </c>
      <c r="H1985" s="5" t="str">
        <f t="shared" si="49"/>
        <v/>
      </c>
      <c r="I1985" s="5" t="str">
        <f ca="1">OFFSET('Appendix E'!$G$2,MATCH(A1985,'Appendix E'!$A$3:$A$115,0),0)</f>
        <v>No</v>
      </c>
    </row>
    <row r="1986" spans="1:9" x14ac:dyDescent="0.25">
      <c r="A1986" t="s">
        <v>1279</v>
      </c>
      <c r="B1986" t="s">
        <v>3206</v>
      </c>
      <c r="D1986" t="s">
        <v>9418</v>
      </c>
      <c r="E1986">
        <v>5</v>
      </c>
      <c r="G1986">
        <v>0</v>
      </c>
      <c r="H1986" s="5" t="str">
        <f t="shared" si="49"/>
        <v/>
      </c>
      <c r="I1986" s="5" t="str">
        <f ca="1">OFFSET('Appendix E'!$G$2,MATCH(A1986,'Appendix E'!$A$3:$A$115,0),0)</f>
        <v>No</v>
      </c>
    </row>
    <row r="1987" spans="1:9" x14ac:dyDescent="0.25">
      <c r="A1987" t="s">
        <v>1279</v>
      </c>
      <c r="B1987" t="s">
        <v>3207</v>
      </c>
      <c r="D1987" t="s">
        <v>9418</v>
      </c>
      <c r="E1987">
        <v>5</v>
      </c>
      <c r="G1987">
        <v>0</v>
      </c>
      <c r="H1987" s="5" t="str">
        <f t="shared" si="49"/>
        <v/>
      </c>
      <c r="I1987" s="5" t="str">
        <f ca="1">OFFSET('Appendix E'!$G$2,MATCH(A1987,'Appendix E'!$A$3:$A$115,0),0)</f>
        <v>No</v>
      </c>
    </row>
    <row r="1988" spans="1:9" x14ac:dyDescent="0.25">
      <c r="A1988" t="s">
        <v>1279</v>
      </c>
      <c r="B1988" t="s">
        <v>3208</v>
      </c>
      <c r="D1988" t="s">
        <v>9418</v>
      </c>
      <c r="E1988">
        <v>5</v>
      </c>
      <c r="G1988">
        <v>0</v>
      </c>
      <c r="H1988" s="5" t="str">
        <f t="shared" ref="H1988:H2051" si="50">IF(F1988&lt;&gt;"",1,"")</f>
        <v/>
      </c>
      <c r="I1988" s="5" t="str">
        <f ca="1">OFFSET('Appendix E'!$G$2,MATCH(A1988,'Appendix E'!$A$3:$A$115,0),0)</f>
        <v>No</v>
      </c>
    </row>
    <row r="1989" spans="1:9" x14ac:dyDescent="0.25">
      <c r="A1989" t="s">
        <v>1279</v>
      </c>
      <c r="B1989" t="s">
        <v>3209</v>
      </c>
      <c r="D1989" t="s">
        <v>9418</v>
      </c>
      <c r="E1989">
        <v>5</v>
      </c>
      <c r="G1989">
        <v>0</v>
      </c>
      <c r="H1989" s="5" t="str">
        <f t="shared" si="50"/>
        <v/>
      </c>
      <c r="I1989" s="5" t="str">
        <f ca="1">OFFSET('Appendix E'!$G$2,MATCH(A1989,'Appendix E'!$A$3:$A$115,0),0)</f>
        <v>No</v>
      </c>
    </row>
    <row r="1990" spans="1:9" x14ac:dyDescent="0.25">
      <c r="A1990" t="s">
        <v>1279</v>
      </c>
      <c r="B1990" t="s">
        <v>3210</v>
      </c>
      <c r="D1990" t="s">
        <v>9418</v>
      </c>
      <c r="E1990">
        <v>5</v>
      </c>
      <c r="G1990">
        <v>0</v>
      </c>
      <c r="H1990" s="5" t="str">
        <f t="shared" si="50"/>
        <v/>
      </c>
      <c r="I1990" s="5" t="str">
        <f ca="1">OFFSET('Appendix E'!$G$2,MATCH(A1990,'Appendix E'!$A$3:$A$115,0),0)</f>
        <v>No</v>
      </c>
    </row>
    <row r="1991" spans="1:9" x14ac:dyDescent="0.25">
      <c r="A1991" t="s">
        <v>1279</v>
      </c>
      <c r="B1991" t="s">
        <v>3211</v>
      </c>
      <c r="D1991" t="s">
        <v>9418</v>
      </c>
      <c r="E1991">
        <v>5</v>
      </c>
      <c r="G1991">
        <v>0</v>
      </c>
      <c r="H1991" s="5" t="str">
        <f t="shared" si="50"/>
        <v/>
      </c>
      <c r="I1991" s="5" t="str">
        <f ca="1">OFFSET('Appendix E'!$G$2,MATCH(A1991,'Appendix E'!$A$3:$A$115,0),0)</f>
        <v>No</v>
      </c>
    </row>
    <row r="1992" spans="1:9" x14ac:dyDescent="0.25">
      <c r="A1992" t="s">
        <v>1279</v>
      </c>
      <c r="B1992" t="s">
        <v>3212</v>
      </c>
      <c r="D1992" t="s">
        <v>9418</v>
      </c>
      <c r="E1992">
        <v>5</v>
      </c>
      <c r="G1992">
        <v>0</v>
      </c>
      <c r="H1992" s="5" t="str">
        <f t="shared" si="50"/>
        <v/>
      </c>
      <c r="I1992" s="5" t="str">
        <f ca="1">OFFSET('Appendix E'!$G$2,MATCH(A1992,'Appendix E'!$A$3:$A$115,0),0)</f>
        <v>No</v>
      </c>
    </row>
    <row r="1993" spans="1:9" x14ac:dyDescent="0.25">
      <c r="A1993" t="s">
        <v>1279</v>
      </c>
      <c r="B1993" t="s">
        <v>3213</v>
      </c>
      <c r="D1993" t="s">
        <v>9418</v>
      </c>
      <c r="E1993">
        <v>5</v>
      </c>
      <c r="G1993">
        <v>0</v>
      </c>
      <c r="H1993" s="5" t="str">
        <f t="shared" si="50"/>
        <v/>
      </c>
      <c r="I1993" s="5" t="str">
        <f ca="1">OFFSET('Appendix E'!$G$2,MATCH(A1993,'Appendix E'!$A$3:$A$115,0),0)</f>
        <v>No</v>
      </c>
    </row>
    <row r="1994" spans="1:9" x14ac:dyDescent="0.25">
      <c r="A1994" t="s">
        <v>1279</v>
      </c>
      <c r="B1994" t="s">
        <v>1232</v>
      </c>
      <c r="D1994" t="s">
        <v>9418</v>
      </c>
      <c r="E1994">
        <v>5</v>
      </c>
      <c r="G1994">
        <v>0</v>
      </c>
      <c r="H1994" s="5" t="str">
        <f t="shared" si="50"/>
        <v/>
      </c>
      <c r="I1994" s="5" t="str">
        <f ca="1">OFFSET('Appendix E'!$G$2,MATCH(A1994,'Appendix E'!$A$3:$A$115,0),0)</f>
        <v>No</v>
      </c>
    </row>
    <row r="1995" spans="1:9" x14ac:dyDescent="0.25">
      <c r="A1995" t="s">
        <v>1279</v>
      </c>
      <c r="B1995" t="s">
        <v>1234</v>
      </c>
      <c r="D1995" t="s">
        <v>9418</v>
      </c>
      <c r="E1995">
        <v>5</v>
      </c>
      <c r="G1995">
        <v>0</v>
      </c>
      <c r="H1995" s="5" t="str">
        <f t="shared" si="50"/>
        <v/>
      </c>
      <c r="I1995" s="5" t="str">
        <f ca="1">OFFSET('Appendix E'!$G$2,MATCH(A1995,'Appendix E'!$A$3:$A$115,0),0)</f>
        <v>No</v>
      </c>
    </row>
    <row r="1996" spans="1:9" x14ac:dyDescent="0.25">
      <c r="A1996" t="s">
        <v>1279</v>
      </c>
      <c r="B1996" t="s">
        <v>1236</v>
      </c>
      <c r="D1996" t="s">
        <v>9418</v>
      </c>
      <c r="E1996">
        <v>5</v>
      </c>
      <c r="G1996">
        <v>0</v>
      </c>
      <c r="H1996" s="5" t="str">
        <f t="shared" si="50"/>
        <v/>
      </c>
      <c r="I1996" s="5" t="str">
        <f ca="1">OFFSET('Appendix E'!$G$2,MATCH(A1996,'Appendix E'!$A$3:$A$115,0),0)</f>
        <v>No</v>
      </c>
    </row>
    <row r="1997" spans="1:9" x14ac:dyDescent="0.25">
      <c r="A1997" t="s">
        <v>1279</v>
      </c>
      <c r="B1997" t="s">
        <v>1238</v>
      </c>
      <c r="D1997" t="s">
        <v>9418</v>
      </c>
      <c r="E1997">
        <v>5</v>
      </c>
      <c r="G1997">
        <v>0</v>
      </c>
      <c r="H1997" s="5" t="str">
        <f t="shared" si="50"/>
        <v/>
      </c>
      <c r="I1997" s="5" t="str">
        <f ca="1">OFFSET('Appendix E'!$G$2,MATCH(A1997,'Appendix E'!$A$3:$A$115,0),0)</f>
        <v>No</v>
      </c>
    </row>
    <row r="1998" spans="1:9" x14ac:dyDescent="0.25">
      <c r="A1998" t="s">
        <v>1279</v>
      </c>
      <c r="B1998" t="s">
        <v>2148</v>
      </c>
      <c r="D1998" t="s">
        <v>9418</v>
      </c>
      <c r="E1998">
        <v>5</v>
      </c>
      <c r="G1998">
        <v>0</v>
      </c>
      <c r="H1998" s="5" t="str">
        <f t="shared" si="50"/>
        <v/>
      </c>
      <c r="I1998" s="5" t="str">
        <f ca="1">OFFSET('Appendix E'!$G$2,MATCH(A1998,'Appendix E'!$A$3:$A$115,0),0)</f>
        <v>No</v>
      </c>
    </row>
    <row r="1999" spans="1:9" x14ac:dyDescent="0.25">
      <c r="A1999" t="s">
        <v>1279</v>
      </c>
      <c r="B1999" t="s">
        <v>3214</v>
      </c>
      <c r="D1999" t="s">
        <v>9419</v>
      </c>
      <c r="E1999">
        <v>3</v>
      </c>
      <c r="G1999">
        <v>0</v>
      </c>
      <c r="H1999" s="5" t="str">
        <f t="shared" si="50"/>
        <v/>
      </c>
      <c r="I1999" s="5" t="str">
        <f ca="1">OFFSET('Appendix E'!$G$2,MATCH(A1999,'Appendix E'!$A$3:$A$115,0),0)</f>
        <v>No</v>
      </c>
    </row>
    <row r="2000" spans="1:9" x14ac:dyDescent="0.25">
      <c r="A2000" t="s">
        <v>1279</v>
      </c>
      <c r="B2000" t="s">
        <v>2166</v>
      </c>
      <c r="D2000" t="s">
        <v>9418</v>
      </c>
      <c r="E2000">
        <v>5</v>
      </c>
      <c r="G2000">
        <v>0</v>
      </c>
      <c r="H2000" s="5" t="str">
        <f t="shared" si="50"/>
        <v/>
      </c>
      <c r="I2000" s="5" t="str">
        <f ca="1">OFFSET('Appendix E'!$G$2,MATCH(A2000,'Appendix E'!$A$3:$A$115,0),0)</f>
        <v>No</v>
      </c>
    </row>
    <row r="2001" spans="1:9" x14ac:dyDescent="0.25">
      <c r="A2001" t="s">
        <v>1280</v>
      </c>
      <c r="B2001" t="s">
        <v>2122</v>
      </c>
      <c r="D2001" t="s">
        <v>9418</v>
      </c>
      <c r="E2001">
        <v>5</v>
      </c>
      <c r="F2001" t="s">
        <v>2122</v>
      </c>
      <c r="G2001">
        <v>7</v>
      </c>
      <c r="H2001" s="5">
        <f t="shared" si="50"/>
        <v>1</v>
      </c>
      <c r="I2001" s="5" t="str">
        <f ca="1">OFFSET('Appendix E'!$G$2,MATCH(A2001,'Appendix E'!$A$3:$A$115,0),0)</f>
        <v>No</v>
      </c>
    </row>
    <row r="2002" spans="1:9" x14ac:dyDescent="0.25">
      <c r="A2002" t="s">
        <v>1280</v>
      </c>
      <c r="B2002" t="s">
        <v>2123</v>
      </c>
      <c r="D2002" t="s">
        <v>9418</v>
      </c>
      <c r="E2002">
        <v>5</v>
      </c>
      <c r="G2002">
        <v>0</v>
      </c>
      <c r="H2002" s="5" t="str">
        <f t="shared" si="50"/>
        <v/>
      </c>
      <c r="I2002" s="5" t="str">
        <f ca="1">OFFSET('Appendix E'!$G$2,MATCH(A2002,'Appendix E'!$A$3:$A$115,0),0)</f>
        <v>No</v>
      </c>
    </row>
    <row r="2003" spans="1:9" x14ac:dyDescent="0.25">
      <c r="A2003" t="s">
        <v>1280</v>
      </c>
      <c r="B2003" t="s">
        <v>3196</v>
      </c>
      <c r="D2003" t="s">
        <v>9418</v>
      </c>
      <c r="E2003">
        <v>5</v>
      </c>
      <c r="G2003">
        <v>0</v>
      </c>
      <c r="H2003" s="5" t="str">
        <f t="shared" si="50"/>
        <v/>
      </c>
      <c r="I2003" s="5" t="str">
        <f ca="1">OFFSET('Appendix E'!$G$2,MATCH(A2003,'Appendix E'!$A$3:$A$115,0),0)</f>
        <v>No</v>
      </c>
    </row>
    <row r="2004" spans="1:9" x14ac:dyDescent="0.25">
      <c r="A2004" t="s">
        <v>1280</v>
      </c>
      <c r="B2004" t="s">
        <v>3197</v>
      </c>
      <c r="D2004" t="s">
        <v>9418</v>
      </c>
      <c r="E2004">
        <v>5</v>
      </c>
      <c r="G2004">
        <v>0</v>
      </c>
      <c r="H2004" s="5" t="str">
        <f t="shared" si="50"/>
        <v/>
      </c>
      <c r="I2004" s="5" t="str">
        <f ca="1">OFFSET('Appendix E'!$G$2,MATCH(A2004,'Appendix E'!$A$3:$A$115,0),0)</f>
        <v>No</v>
      </c>
    </row>
    <row r="2005" spans="1:9" x14ac:dyDescent="0.25">
      <c r="A2005" t="s">
        <v>1280</v>
      </c>
      <c r="B2005" t="s">
        <v>3198</v>
      </c>
      <c r="D2005" t="s">
        <v>9418</v>
      </c>
      <c r="E2005">
        <v>5</v>
      </c>
      <c r="G2005">
        <v>0</v>
      </c>
      <c r="H2005" s="5" t="str">
        <f t="shared" si="50"/>
        <v/>
      </c>
      <c r="I2005" s="5" t="str">
        <f ca="1">OFFSET('Appendix E'!$G$2,MATCH(A2005,'Appendix E'!$A$3:$A$115,0),0)</f>
        <v>No</v>
      </c>
    </row>
    <row r="2006" spans="1:9" x14ac:dyDescent="0.25">
      <c r="A2006" t="s">
        <v>1280</v>
      </c>
      <c r="B2006" t="s">
        <v>3199</v>
      </c>
      <c r="D2006" t="s">
        <v>9418</v>
      </c>
      <c r="E2006">
        <v>5</v>
      </c>
      <c r="G2006">
        <v>0</v>
      </c>
      <c r="H2006" s="5" t="str">
        <f t="shared" si="50"/>
        <v/>
      </c>
      <c r="I2006" s="5" t="str">
        <f ca="1">OFFSET('Appendix E'!$G$2,MATCH(A2006,'Appendix E'!$A$3:$A$115,0),0)</f>
        <v>No</v>
      </c>
    </row>
    <row r="2007" spans="1:9" x14ac:dyDescent="0.25">
      <c r="A2007" t="s">
        <v>1280</v>
      </c>
      <c r="B2007" t="s">
        <v>3200</v>
      </c>
      <c r="D2007" t="s">
        <v>9418</v>
      </c>
      <c r="E2007">
        <v>5</v>
      </c>
      <c r="G2007">
        <v>0</v>
      </c>
      <c r="H2007" s="5" t="str">
        <f t="shared" si="50"/>
        <v/>
      </c>
      <c r="I2007" s="5" t="str">
        <f ca="1">OFFSET('Appendix E'!$G$2,MATCH(A2007,'Appendix E'!$A$3:$A$115,0),0)</f>
        <v>No</v>
      </c>
    </row>
    <row r="2008" spans="1:9" x14ac:dyDescent="0.25">
      <c r="A2008" t="s">
        <v>1280</v>
      </c>
      <c r="B2008" t="s">
        <v>3201</v>
      </c>
      <c r="D2008" t="s">
        <v>9418</v>
      </c>
      <c r="E2008">
        <v>5</v>
      </c>
      <c r="G2008">
        <v>0</v>
      </c>
      <c r="H2008" s="5" t="str">
        <f t="shared" si="50"/>
        <v/>
      </c>
      <c r="I2008" s="5" t="str">
        <f ca="1">OFFSET('Appendix E'!$G$2,MATCH(A2008,'Appendix E'!$A$3:$A$115,0),0)</f>
        <v>No</v>
      </c>
    </row>
    <row r="2009" spans="1:9" x14ac:dyDescent="0.25">
      <c r="A2009" t="s">
        <v>1280</v>
      </c>
      <c r="B2009" t="s">
        <v>3202</v>
      </c>
      <c r="D2009" t="s">
        <v>9418</v>
      </c>
      <c r="E2009">
        <v>5</v>
      </c>
      <c r="G2009">
        <v>0</v>
      </c>
      <c r="H2009" s="5" t="str">
        <f t="shared" si="50"/>
        <v/>
      </c>
      <c r="I2009" s="5" t="str">
        <f ca="1">OFFSET('Appendix E'!$G$2,MATCH(A2009,'Appendix E'!$A$3:$A$115,0),0)</f>
        <v>No</v>
      </c>
    </row>
    <row r="2010" spans="1:9" x14ac:dyDescent="0.25">
      <c r="A2010" t="s">
        <v>1280</v>
      </c>
      <c r="B2010" t="s">
        <v>3203</v>
      </c>
      <c r="D2010" t="s">
        <v>9418</v>
      </c>
      <c r="E2010">
        <v>5</v>
      </c>
      <c r="G2010">
        <v>0</v>
      </c>
      <c r="H2010" s="5" t="str">
        <f t="shared" si="50"/>
        <v/>
      </c>
      <c r="I2010" s="5" t="str">
        <f ca="1">OFFSET('Appendix E'!$G$2,MATCH(A2010,'Appendix E'!$A$3:$A$115,0),0)</f>
        <v>No</v>
      </c>
    </row>
    <row r="2011" spans="1:9" x14ac:dyDescent="0.25">
      <c r="A2011" t="s">
        <v>1280</v>
      </c>
      <c r="B2011" t="s">
        <v>3204</v>
      </c>
      <c r="D2011" t="s">
        <v>9418</v>
      </c>
      <c r="E2011">
        <v>5</v>
      </c>
      <c r="G2011">
        <v>0</v>
      </c>
      <c r="H2011" s="5" t="str">
        <f t="shared" si="50"/>
        <v/>
      </c>
      <c r="I2011" s="5" t="str">
        <f ca="1">OFFSET('Appendix E'!$G$2,MATCH(A2011,'Appendix E'!$A$3:$A$115,0),0)</f>
        <v>No</v>
      </c>
    </row>
    <row r="2012" spans="1:9" x14ac:dyDescent="0.25">
      <c r="A2012" t="s">
        <v>1280</v>
      </c>
      <c r="B2012" t="s">
        <v>1228</v>
      </c>
      <c r="D2012" t="s">
        <v>9418</v>
      </c>
      <c r="E2012">
        <v>5</v>
      </c>
      <c r="G2012">
        <v>0</v>
      </c>
      <c r="H2012" s="5" t="str">
        <f t="shared" si="50"/>
        <v/>
      </c>
      <c r="I2012" s="5" t="str">
        <f ca="1">OFFSET('Appendix E'!$G$2,MATCH(A2012,'Appendix E'!$A$3:$A$115,0),0)</f>
        <v>No</v>
      </c>
    </row>
    <row r="2013" spans="1:9" x14ac:dyDescent="0.25">
      <c r="A2013" t="s">
        <v>1280</v>
      </c>
      <c r="B2013" t="s">
        <v>1230</v>
      </c>
      <c r="D2013" t="s">
        <v>9418</v>
      </c>
      <c r="E2013">
        <v>5</v>
      </c>
      <c r="G2013">
        <v>0</v>
      </c>
      <c r="H2013" s="5" t="str">
        <f t="shared" si="50"/>
        <v/>
      </c>
      <c r="I2013" s="5" t="str">
        <f ca="1">OFFSET('Appendix E'!$G$2,MATCH(A2013,'Appendix E'!$A$3:$A$115,0),0)</f>
        <v>No</v>
      </c>
    </row>
    <row r="2014" spans="1:9" x14ac:dyDescent="0.25">
      <c r="A2014" t="s">
        <v>1280</v>
      </c>
      <c r="B2014" t="s">
        <v>3205</v>
      </c>
      <c r="D2014" t="s">
        <v>9418</v>
      </c>
      <c r="E2014">
        <v>5</v>
      </c>
      <c r="G2014">
        <v>0</v>
      </c>
      <c r="H2014" s="5" t="str">
        <f t="shared" si="50"/>
        <v/>
      </c>
      <c r="I2014" s="5" t="str">
        <f ca="1">OFFSET('Appendix E'!$G$2,MATCH(A2014,'Appendix E'!$A$3:$A$115,0),0)</f>
        <v>No</v>
      </c>
    </row>
    <row r="2015" spans="1:9" x14ac:dyDescent="0.25">
      <c r="A2015" t="s">
        <v>1280</v>
      </c>
      <c r="B2015" t="s">
        <v>3206</v>
      </c>
      <c r="D2015" t="s">
        <v>9418</v>
      </c>
      <c r="E2015">
        <v>5</v>
      </c>
      <c r="G2015">
        <v>0</v>
      </c>
      <c r="H2015" s="5" t="str">
        <f t="shared" si="50"/>
        <v/>
      </c>
      <c r="I2015" s="5" t="str">
        <f ca="1">OFFSET('Appendix E'!$G$2,MATCH(A2015,'Appendix E'!$A$3:$A$115,0),0)</f>
        <v>No</v>
      </c>
    </row>
    <row r="2016" spans="1:9" x14ac:dyDescent="0.25">
      <c r="A2016" t="s">
        <v>1280</v>
      </c>
      <c r="B2016" t="s">
        <v>3207</v>
      </c>
      <c r="D2016" t="s">
        <v>9418</v>
      </c>
      <c r="E2016">
        <v>5</v>
      </c>
      <c r="G2016">
        <v>0</v>
      </c>
      <c r="H2016" s="5" t="str">
        <f t="shared" si="50"/>
        <v/>
      </c>
      <c r="I2016" s="5" t="str">
        <f ca="1">OFFSET('Appendix E'!$G$2,MATCH(A2016,'Appendix E'!$A$3:$A$115,0),0)</f>
        <v>No</v>
      </c>
    </row>
    <row r="2017" spans="1:9" x14ac:dyDescent="0.25">
      <c r="A2017" t="s">
        <v>1280</v>
      </c>
      <c r="B2017" t="s">
        <v>3208</v>
      </c>
      <c r="D2017" t="s">
        <v>9418</v>
      </c>
      <c r="E2017">
        <v>5</v>
      </c>
      <c r="G2017">
        <v>0</v>
      </c>
      <c r="H2017" s="5" t="str">
        <f t="shared" si="50"/>
        <v/>
      </c>
      <c r="I2017" s="5" t="str">
        <f ca="1">OFFSET('Appendix E'!$G$2,MATCH(A2017,'Appendix E'!$A$3:$A$115,0),0)</f>
        <v>No</v>
      </c>
    </row>
    <row r="2018" spans="1:9" x14ac:dyDescent="0.25">
      <c r="A2018" t="s">
        <v>1280</v>
      </c>
      <c r="B2018" t="s">
        <v>3209</v>
      </c>
      <c r="D2018" t="s">
        <v>9418</v>
      </c>
      <c r="E2018">
        <v>5</v>
      </c>
      <c r="G2018">
        <v>0</v>
      </c>
      <c r="H2018" s="5" t="str">
        <f t="shared" si="50"/>
        <v/>
      </c>
      <c r="I2018" s="5" t="str">
        <f ca="1">OFFSET('Appendix E'!$G$2,MATCH(A2018,'Appendix E'!$A$3:$A$115,0),0)</f>
        <v>No</v>
      </c>
    </row>
    <row r="2019" spans="1:9" x14ac:dyDescent="0.25">
      <c r="A2019" t="s">
        <v>1280</v>
      </c>
      <c r="B2019" t="s">
        <v>3210</v>
      </c>
      <c r="D2019" t="s">
        <v>9418</v>
      </c>
      <c r="E2019">
        <v>5</v>
      </c>
      <c r="G2019">
        <v>0</v>
      </c>
      <c r="H2019" s="5" t="str">
        <f t="shared" si="50"/>
        <v/>
      </c>
      <c r="I2019" s="5" t="str">
        <f ca="1">OFFSET('Appendix E'!$G$2,MATCH(A2019,'Appendix E'!$A$3:$A$115,0),0)</f>
        <v>No</v>
      </c>
    </row>
    <row r="2020" spans="1:9" x14ac:dyDescent="0.25">
      <c r="A2020" t="s">
        <v>1280</v>
      </c>
      <c r="B2020" t="s">
        <v>3211</v>
      </c>
      <c r="D2020" t="s">
        <v>9418</v>
      </c>
      <c r="E2020">
        <v>5</v>
      </c>
      <c r="G2020">
        <v>0</v>
      </c>
      <c r="H2020" s="5" t="str">
        <f t="shared" si="50"/>
        <v/>
      </c>
      <c r="I2020" s="5" t="str">
        <f ca="1">OFFSET('Appendix E'!$G$2,MATCH(A2020,'Appendix E'!$A$3:$A$115,0),0)</f>
        <v>No</v>
      </c>
    </row>
    <row r="2021" spans="1:9" x14ac:dyDescent="0.25">
      <c r="A2021" t="s">
        <v>1280</v>
      </c>
      <c r="B2021" t="s">
        <v>3212</v>
      </c>
      <c r="D2021" t="s">
        <v>9418</v>
      </c>
      <c r="E2021">
        <v>5</v>
      </c>
      <c r="G2021">
        <v>0</v>
      </c>
      <c r="H2021" s="5" t="str">
        <f t="shared" si="50"/>
        <v/>
      </c>
      <c r="I2021" s="5" t="str">
        <f ca="1">OFFSET('Appendix E'!$G$2,MATCH(A2021,'Appendix E'!$A$3:$A$115,0),0)</f>
        <v>No</v>
      </c>
    </row>
    <row r="2022" spans="1:9" x14ac:dyDescent="0.25">
      <c r="A2022" t="s">
        <v>1280</v>
      </c>
      <c r="B2022" t="s">
        <v>3213</v>
      </c>
      <c r="D2022" t="s">
        <v>9418</v>
      </c>
      <c r="E2022">
        <v>5</v>
      </c>
      <c r="G2022">
        <v>0</v>
      </c>
      <c r="H2022" s="5" t="str">
        <f t="shared" si="50"/>
        <v/>
      </c>
      <c r="I2022" s="5" t="str">
        <f ca="1">OFFSET('Appendix E'!$G$2,MATCH(A2022,'Appendix E'!$A$3:$A$115,0),0)</f>
        <v>No</v>
      </c>
    </row>
    <row r="2023" spans="1:9" x14ac:dyDescent="0.25">
      <c r="A2023" t="s">
        <v>1280</v>
      </c>
      <c r="B2023" t="s">
        <v>1232</v>
      </c>
      <c r="D2023" t="s">
        <v>9418</v>
      </c>
      <c r="E2023">
        <v>5</v>
      </c>
      <c r="G2023">
        <v>0</v>
      </c>
      <c r="H2023" s="5" t="str">
        <f t="shared" si="50"/>
        <v/>
      </c>
      <c r="I2023" s="5" t="str">
        <f ca="1">OFFSET('Appendix E'!$G$2,MATCH(A2023,'Appendix E'!$A$3:$A$115,0),0)</f>
        <v>No</v>
      </c>
    </row>
    <row r="2024" spans="1:9" x14ac:dyDescent="0.25">
      <c r="A2024" t="s">
        <v>1280</v>
      </c>
      <c r="B2024" t="s">
        <v>1234</v>
      </c>
      <c r="D2024" t="s">
        <v>9418</v>
      </c>
      <c r="E2024">
        <v>5</v>
      </c>
      <c r="G2024">
        <v>0</v>
      </c>
      <c r="H2024" s="5" t="str">
        <f t="shared" si="50"/>
        <v/>
      </c>
      <c r="I2024" s="5" t="str">
        <f ca="1">OFFSET('Appendix E'!$G$2,MATCH(A2024,'Appendix E'!$A$3:$A$115,0),0)</f>
        <v>No</v>
      </c>
    </row>
    <row r="2025" spans="1:9" x14ac:dyDescent="0.25">
      <c r="A2025" t="s">
        <v>1280</v>
      </c>
      <c r="B2025" t="s">
        <v>1236</v>
      </c>
      <c r="D2025" t="s">
        <v>9418</v>
      </c>
      <c r="E2025">
        <v>5</v>
      </c>
      <c r="G2025">
        <v>0</v>
      </c>
      <c r="H2025" s="5" t="str">
        <f t="shared" si="50"/>
        <v/>
      </c>
      <c r="I2025" s="5" t="str">
        <f ca="1">OFFSET('Appendix E'!$G$2,MATCH(A2025,'Appendix E'!$A$3:$A$115,0),0)</f>
        <v>No</v>
      </c>
    </row>
    <row r="2026" spans="1:9" x14ac:dyDescent="0.25">
      <c r="A2026" t="s">
        <v>1280</v>
      </c>
      <c r="B2026" t="s">
        <v>1238</v>
      </c>
      <c r="D2026" t="s">
        <v>9418</v>
      </c>
      <c r="E2026">
        <v>5</v>
      </c>
      <c r="G2026">
        <v>0</v>
      </c>
      <c r="H2026" s="5" t="str">
        <f t="shared" si="50"/>
        <v/>
      </c>
      <c r="I2026" s="5" t="str">
        <f ca="1">OFFSET('Appendix E'!$G$2,MATCH(A2026,'Appendix E'!$A$3:$A$115,0),0)</f>
        <v>No</v>
      </c>
    </row>
    <row r="2027" spans="1:9" x14ac:dyDescent="0.25">
      <c r="A2027" t="s">
        <v>1280</v>
      </c>
      <c r="B2027" t="s">
        <v>2148</v>
      </c>
      <c r="D2027" t="s">
        <v>9418</v>
      </c>
      <c r="E2027">
        <v>5</v>
      </c>
      <c r="G2027">
        <v>0</v>
      </c>
      <c r="H2027" s="5" t="str">
        <f t="shared" si="50"/>
        <v/>
      </c>
      <c r="I2027" s="5" t="str">
        <f ca="1">OFFSET('Appendix E'!$G$2,MATCH(A2027,'Appendix E'!$A$3:$A$115,0),0)</f>
        <v>No</v>
      </c>
    </row>
    <row r="2028" spans="1:9" x14ac:dyDescent="0.25">
      <c r="A2028" t="s">
        <v>1280</v>
      </c>
      <c r="B2028" t="s">
        <v>3214</v>
      </c>
      <c r="D2028" t="s">
        <v>9419</v>
      </c>
      <c r="E2028">
        <v>3</v>
      </c>
      <c r="G2028">
        <v>0</v>
      </c>
      <c r="H2028" s="5" t="str">
        <f t="shared" si="50"/>
        <v/>
      </c>
      <c r="I2028" s="5" t="str">
        <f ca="1">OFFSET('Appendix E'!$G$2,MATCH(A2028,'Appendix E'!$A$3:$A$115,0),0)</f>
        <v>No</v>
      </c>
    </row>
    <row r="2029" spans="1:9" x14ac:dyDescent="0.25">
      <c r="A2029" t="s">
        <v>1280</v>
      </c>
      <c r="B2029" t="s">
        <v>2166</v>
      </c>
      <c r="D2029" t="s">
        <v>9418</v>
      </c>
      <c r="E2029">
        <v>5</v>
      </c>
      <c r="G2029">
        <v>0</v>
      </c>
      <c r="H2029" s="5" t="str">
        <f t="shared" si="50"/>
        <v/>
      </c>
      <c r="I2029" s="5" t="str">
        <f ca="1">OFFSET('Appendix E'!$G$2,MATCH(A2029,'Appendix E'!$A$3:$A$115,0),0)</f>
        <v>No</v>
      </c>
    </row>
    <row r="2030" spans="1:9" x14ac:dyDescent="0.25">
      <c r="A2030" t="s">
        <v>1281</v>
      </c>
      <c r="B2030" t="s">
        <v>2122</v>
      </c>
      <c r="D2030" t="s">
        <v>9418</v>
      </c>
      <c r="E2030">
        <v>5</v>
      </c>
      <c r="F2030" t="s">
        <v>2122</v>
      </c>
      <c r="G2030">
        <v>7</v>
      </c>
      <c r="H2030" s="5">
        <f t="shared" si="50"/>
        <v>1</v>
      </c>
      <c r="I2030" s="5" t="str">
        <f ca="1">OFFSET('Appendix E'!$G$2,MATCH(A2030,'Appendix E'!$A$3:$A$115,0),0)</f>
        <v>No</v>
      </c>
    </row>
    <row r="2031" spans="1:9" x14ac:dyDescent="0.25">
      <c r="A2031" t="s">
        <v>1281</v>
      </c>
      <c r="B2031" t="s">
        <v>2123</v>
      </c>
      <c r="D2031" t="s">
        <v>9418</v>
      </c>
      <c r="E2031">
        <v>5</v>
      </c>
      <c r="G2031">
        <v>0</v>
      </c>
      <c r="H2031" s="5" t="str">
        <f t="shared" si="50"/>
        <v/>
      </c>
      <c r="I2031" s="5" t="str">
        <f ca="1">OFFSET('Appendix E'!$G$2,MATCH(A2031,'Appendix E'!$A$3:$A$115,0),0)</f>
        <v>No</v>
      </c>
    </row>
    <row r="2032" spans="1:9" x14ac:dyDescent="0.25">
      <c r="A2032" t="s">
        <v>1281</v>
      </c>
      <c r="B2032" t="s">
        <v>3196</v>
      </c>
      <c r="D2032" t="s">
        <v>9418</v>
      </c>
      <c r="E2032">
        <v>5</v>
      </c>
      <c r="G2032">
        <v>0</v>
      </c>
      <c r="H2032" s="5" t="str">
        <f t="shared" si="50"/>
        <v/>
      </c>
      <c r="I2032" s="5" t="str">
        <f ca="1">OFFSET('Appendix E'!$G$2,MATCH(A2032,'Appendix E'!$A$3:$A$115,0),0)</f>
        <v>No</v>
      </c>
    </row>
    <row r="2033" spans="1:9" x14ac:dyDescent="0.25">
      <c r="A2033" t="s">
        <v>1281</v>
      </c>
      <c r="B2033" t="s">
        <v>3197</v>
      </c>
      <c r="D2033" t="s">
        <v>9418</v>
      </c>
      <c r="E2033">
        <v>5</v>
      </c>
      <c r="G2033">
        <v>0</v>
      </c>
      <c r="H2033" s="5" t="str">
        <f t="shared" si="50"/>
        <v/>
      </c>
      <c r="I2033" s="5" t="str">
        <f ca="1">OFFSET('Appendix E'!$G$2,MATCH(A2033,'Appendix E'!$A$3:$A$115,0),0)</f>
        <v>No</v>
      </c>
    </row>
    <row r="2034" spans="1:9" x14ac:dyDescent="0.25">
      <c r="A2034" t="s">
        <v>1281</v>
      </c>
      <c r="B2034" t="s">
        <v>3198</v>
      </c>
      <c r="D2034" t="s">
        <v>9418</v>
      </c>
      <c r="E2034">
        <v>5</v>
      </c>
      <c r="G2034">
        <v>0</v>
      </c>
      <c r="H2034" s="5" t="str">
        <f t="shared" si="50"/>
        <v/>
      </c>
      <c r="I2034" s="5" t="str">
        <f ca="1">OFFSET('Appendix E'!$G$2,MATCH(A2034,'Appendix E'!$A$3:$A$115,0),0)</f>
        <v>No</v>
      </c>
    </row>
    <row r="2035" spans="1:9" x14ac:dyDescent="0.25">
      <c r="A2035" t="s">
        <v>1281</v>
      </c>
      <c r="B2035" t="s">
        <v>3199</v>
      </c>
      <c r="D2035" t="s">
        <v>9418</v>
      </c>
      <c r="E2035">
        <v>5</v>
      </c>
      <c r="G2035">
        <v>0</v>
      </c>
      <c r="H2035" s="5" t="str">
        <f t="shared" si="50"/>
        <v/>
      </c>
      <c r="I2035" s="5" t="str">
        <f ca="1">OFFSET('Appendix E'!$G$2,MATCH(A2035,'Appendix E'!$A$3:$A$115,0),0)</f>
        <v>No</v>
      </c>
    </row>
    <row r="2036" spans="1:9" x14ac:dyDescent="0.25">
      <c r="A2036" t="s">
        <v>1281</v>
      </c>
      <c r="B2036" t="s">
        <v>3200</v>
      </c>
      <c r="D2036" t="s">
        <v>9418</v>
      </c>
      <c r="E2036">
        <v>5</v>
      </c>
      <c r="G2036">
        <v>0</v>
      </c>
      <c r="H2036" s="5" t="str">
        <f t="shared" si="50"/>
        <v/>
      </c>
      <c r="I2036" s="5" t="str">
        <f ca="1">OFFSET('Appendix E'!$G$2,MATCH(A2036,'Appendix E'!$A$3:$A$115,0),0)</f>
        <v>No</v>
      </c>
    </row>
    <row r="2037" spans="1:9" x14ac:dyDescent="0.25">
      <c r="A2037" t="s">
        <v>1281</v>
      </c>
      <c r="B2037" t="s">
        <v>3201</v>
      </c>
      <c r="D2037" t="s">
        <v>9418</v>
      </c>
      <c r="E2037">
        <v>5</v>
      </c>
      <c r="G2037">
        <v>0</v>
      </c>
      <c r="H2037" s="5" t="str">
        <f t="shared" si="50"/>
        <v/>
      </c>
      <c r="I2037" s="5" t="str">
        <f ca="1">OFFSET('Appendix E'!$G$2,MATCH(A2037,'Appendix E'!$A$3:$A$115,0),0)</f>
        <v>No</v>
      </c>
    </row>
    <row r="2038" spans="1:9" x14ac:dyDescent="0.25">
      <c r="A2038" t="s">
        <v>1281</v>
      </c>
      <c r="B2038" t="s">
        <v>3202</v>
      </c>
      <c r="D2038" t="s">
        <v>9418</v>
      </c>
      <c r="E2038">
        <v>5</v>
      </c>
      <c r="G2038">
        <v>0</v>
      </c>
      <c r="H2038" s="5" t="str">
        <f t="shared" si="50"/>
        <v/>
      </c>
      <c r="I2038" s="5" t="str">
        <f ca="1">OFFSET('Appendix E'!$G$2,MATCH(A2038,'Appendix E'!$A$3:$A$115,0),0)</f>
        <v>No</v>
      </c>
    </row>
    <row r="2039" spans="1:9" x14ac:dyDescent="0.25">
      <c r="A2039" t="s">
        <v>1281</v>
      </c>
      <c r="B2039" t="s">
        <v>3203</v>
      </c>
      <c r="D2039" t="s">
        <v>9418</v>
      </c>
      <c r="E2039">
        <v>5</v>
      </c>
      <c r="G2039">
        <v>0</v>
      </c>
      <c r="H2039" s="5" t="str">
        <f t="shared" si="50"/>
        <v/>
      </c>
      <c r="I2039" s="5" t="str">
        <f ca="1">OFFSET('Appendix E'!$G$2,MATCH(A2039,'Appendix E'!$A$3:$A$115,0),0)</f>
        <v>No</v>
      </c>
    </row>
    <row r="2040" spans="1:9" x14ac:dyDescent="0.25">
      <c r="A2040" t="s">
        <v>1281</v>
      </c>
      <c r="B2040" t="s">
        <v>3204</v>
      </c>
      <c r="D2040" t="s">
        <v>9418</v>
      </c>
      <c r="E2040">
        <v>5</v>
      </c>
      <c r="G2040">
        <v>0</v>
      </c>
      <c r="H2040" s="5" t="str">
        <f t="shared" si="50"/>
        <v/>
      </c>
      <c r="I2040" s="5" t="str">
        <f ca="1">OFFSET('Appendix E'!$G$2,MATCH(A2040,'Appendix E'!$A$3:$A$115,0),0)</f>
        <v>No</v>
      </c>
    </row>
    <row r="2041" spans="1:9" x14ac:dyDescent="0.25">
      <c r="A2041" t="s">
        <v>1281</v>
      </c>
      <c r="B2041" t="s">
        <v>1228</v>
      </c>
      <c r="D2041" t="s">
        <v>9418</v>
      </c>
      <c r="E2041">
        <v>5</v>
      </c>
      <c r="G2041">
        <v>0</v>
      </c>
      <c r="H2041" s="5" t="str">
        <f t="shared" si="50"/>
        <v/>
      </c>
      <c r="I2041" s="5" t="str">
        <f ca="1">OFFSET('Appendix E'!$G$2,MATCH(A2041,'Appendix E'!$A$3:$A$115,0),0)</f>
        <v>No</v>
      </c>
    </row>
    <row r="2042" spans="1:9" x14ac:dyDescent="0.25">
      <c r="A2042" t="s">
        <v>1281</v>
      </c>
      <c r="B2042" t="s">
        <v>1230</v>
      </c>
      <c r="D2042" t="s">
        <v>9418</v>
      </c>
      <c r="E2042">
        <v>5</v>
      </c>
      <c r="G2042">
        <v>0</v>
      </c>
      <c r="H2042" s="5" t="str">
        <f t="shared" si="50"/>
        <v/>
      </c>
      <c r="I2042" s="5" t="str">
        <f ca="1">OFFSET('Appendix E'!$G$2,MATCH(A2042,'Appendix E'!$A$3:$A$115,0),0)</f>
        <v>No</v>
      </c>
    </row>
    <row r="2043" spans="1:9" x14ac:dyDescent="0.25">
      <c r="A2043" t="s">
        <v>1281</v>
      </c>
      <c r="B2043" t="s">
        <v>3205</v>
      </c>
      <c r="D2043" t="s">
        <v>9418</v>
      </c>
      <c r="E2043">
        <v>5</v>
      </c>
      <c r="G2043">
        <v>0</v>
      </c>
      <c r="H2043" s="5" t="str">
        <f t="shared" si="50"/>
        <v/>
      </c>
      <c r="I2043" s="5" t="str">
        <f ca="1">OFFSET('Appendix E'!$G$2,MATCH(A2043,'Appendix E'!$A$3:$A$115,0),0)</f>
        <v>No</v>
      </c>
    </row>
    <row r="2044" spans="1:9" x14ac:dyDescent="0.25">
      <c r="A2044" t="s">
        <v>1281</v>
      </c>
      <c r="B2044" t="s">
        <v>3206</v>
      </c>
      <c r="D2044" t="s">
        <v>9418</v>
      </c>
      <c r="E2044">
        <v>5</v>
      </c>
      <c r="G2044">
        <v>0</v>
      </c>
      <c r="H2044" s="5" t="str">
        <f t="shared" si="50"/>
        <v/>
      </c>
      <c r="I2044" s="5" t="str">
        <f ca="1">OFFSET('Appendix E'!$G$2,MATCH(A2044,'Appendix E'!$A$3:$A$115,0),0)</f>
        <v>No</v>
      </c>
    </row>
    <row r="2045" spans="1:9" x14ac:dyDescent="0.25">
      <c r="A2045" t="s">
        <v>1281</v>
      </c>
      <c r="B2045" t="s">
        <v>3207</v>
      </c>
      <c r="D2045" t="s">
        <v>9418</v>
      </c>
      <c r="E2045">
        <v>5</v>
      </c>
      <c r="G2045">
        <v>0</v>
      </c>
      <c r="H2045" s="5" t="str">
        <f t="shared" si="50"/>
        <v/>
      </c>
      <c r="I2045" s="5" t="str">
        <f ca="1">OFFSET('Appendix E'!$G$2,MATCH(A2045,'Appendix E'!$A$3:$A$115,0),0)</f>
        <v>No</v>
      </c>
    </row>
    <row r="2046" spans="1:9" x14ac:dyDescent="0.25">
      <c r="A2046" t="s">
        <v>1281</v>
      </c>
      <c r="B2046" t="s">
        <v>3208</v>
      </c>
      <c r="D2046" t="s">
        <v>9418</v>
      </c>
      <c r="E2046">
        <v>5</v>
      </c>
      <c r="G2046">
        <v>0</v>
      </c>
      <c r="H2046" s="5" t="str">
        <f t="shared" si="50"/>
        <v/>
      </c>
      <c r="I2046" s="5" t="str">
        <f ca="1">OFFSET('Appendix E'!$G$2,MATCH(A2046,'Appendix E'!$A$3:$A$115,0),0)</f>
        <v>No</v>
      </c>
    </row>
    <row r="2047" spans="1:9" x14ac:dyDescent="0.25">
      <c r="A2047" t="s">
        <v>1281</v>
      </c>
      <c r="B2047" t="s">
        <v>3209</v>
      </c>
      <c r="D2047" t="s">
        <v>9418</v>
      </c>
      <c r="E2047">
        <v>5</v>
      </c>
      <c r="G2047">
        <v>0</v>
      </c>
      <c r="H2047" s="5" t="str">
        <f t="shared" si="50"/>
        <v/>
      </c>
      <c r="I2047" s="5" t="str">
        <f ca="1">OFFSET('Appendix E'!$G$2,MATCH(A2047,'Appendix E'!$A$3:$A$115,0),0)</f>
        <v>No</v>
      </c>
    </row>
    <row r="2048" spans="1:9" x14ac:dyDescent="0.25">
      <c r="A2048" t="s">
        <v>1281</v>
      </c>
      <c r="B2048" t="s">
        <v>3210</v>
      </c>
      <c r="D2048" t="s">
        <v>9418</v>
      </c>
      <c r="E2048">
        <v>5</v>
      </c>
      <c r="G2048">
        <v>0</v>
      </c>
      <c r="H2048" s="5" t="str">
        <f t="shared" si="50"/>
        <v/>
      </c>
      <c r="I2048" s="5" t="str">
        <f ca="1">OFFSET('Appendix E'!$G$2,MATCH(A2048,'Appendix E'!$A$3:$A$115,0),0)</f>
        <v>No</v>
      </c>
    </row>
    <row r="2049" spans="1:12" x14ac:dyDescent="0.25">
      <c r="A2049" t="s">
        <v>1281</v>
      </c>
      <c r="B2049" t="s">
        <v>3211</v>
      </c>
      <c r="D2049" t="s">
        <v>9418</v>
      </c>
      <c r="E2049">
        <v>5</v>
      </c>
      <c r="G2049">
        <v>0</v>
      </c>
      <c r="H2049" s="5" t="str">
        <f t="shared" si="50"/>
        <v/>
      </c>
      <c r="I2049" s="5" t="str">
        <f ca="1">OFFSET('Appendix E'!$G$2,MATCH(A2049,'Appendix E'!$A$3:$A$115,0),0)</f>
        <v>No</v>
      </c>
    </row>
    <row r="2050" spans="1:12" x14ac:dyDescent="0.25">
      <c r="A2050" t="s">
        <v>1281</v>
      </c>
      <c r="B2050" t="s">
        <v>3212</v>
      </c>
      <c r="D2050" t="s">
        <v>9418</v>
      </c>
      <c r="E2050">
        <v>5</v>
      </c>
      <c r="G2050">
        <v>0</v>
      </c>
      <c r="H2050" s="5" t="str">
        <f t="shared" si="50"/>
        <v/>
      </c>
      <c r="I2050" s="5" t="str">
        <f ca="1">OFFSET('Appendix E'!$G$2,MATCH(A2050,'Appendix E'!$A$3:$A$115,0),0)</f>
        <v>No</v>
      </c>
    </row>
    <row r="2051" spans="1:12" x14ac:dyDescent="0.25">
      <c r="A2051" t="s">
        <v>1281</v>
      </c>
      <c r="B2051" t="s">
        <v>3213</v>
      </c>
      <c r="D2051" t="s">
        <v>9418</v>
      </c>
      <c r="E2051">
        <v>5</v>
      </c>
      <c r="G2051">
        <v>0</v>
      </c>
      <c r="H2051" s="5" t="str">
        <f t="shared" si="50"/>
        <v/>
      </c>
      <c r="I2051" s="5" t="str">
        <f ca="1">OFFSET('Appendix E'!$G$2,MATCH(A2051,'Appendix E'!$A$3:$A$115,0),0)</f>
        <v>No</v>
      </c>
    </row>
    <row r="2052" spans="1:12" x14ac:dyDescent="0.25">
      <c r="A2052" t="s">
        <v>1281</v>
      </c>
      <c r="B2052" t="s">
        <v>1232</v>
      </c>
      <c r="D2052" t="s">
        <v>9418</v>
      </c>
      <c r="E2052">
        <v>5</v>
      </c>
      <c r="G2052">
        <v>0</v>
      </c>
      <c r="H2052" s="5" t="str">
        <f t="shared" ref="H2052:H2115" si="51">IF(F2052&lt;&gt;"",1,"")</f>
        <v/>
      </c>
      <c r="I2052" s="5" t="str">
        <f ca="1">OFFSET('Appendix E'!$G$2,MATCH(A2052,'Appendix E'!$A$3:$A$115,0),0)</f>
        <v>No</v>
      </c>
    </row>
    <row r="2053" spans="1:12" x14ac:dyDescent="0.25">
      <c r="A2053" t="s">
        <v>1281</v>
      </c>
      <c r="B2053" t="s">
        <v>1234</v>
      </c>
      <c r="D2053" t="s">
        <v>9418</v>
      </c>
      <c r="E2053">
        <v>5</v>
      </c>
      <c r="G2053">
        <v>0</v>
      </c>
      <c r="H2053" s="5" t="str">
        <f t="shared" si="51"/>
        <v/>
      </c>
      <c r="I2053" s="5" t="str">
        <f ca="1">OFFSET('Appendix E'!$G$2,MATCH(A2053,'Appendix E'!$A$3:$A$115,0),0)</f>
        <v>No</v>
      </c>
    </row>
    <row r="2054" spans="1:12" x14ac:dyDescent="0.25">
      <c r="A2054" t="s">
        <v>1281</v>
      </c>
      <c r="B2054" t="s">
        <v>1236</v>
      </c>
      <c r="D2054" t="s">
        <v>9418</v>
      </c>
      <c r="E2054">
        <v>5</v>
      </c>
      <c r="G2054">
        <v>0</v>
      </c>
      <c r="H2054" s="5" t="str">
        <f t="shared" si="51"/>
        <v/>
      </c>
      <c r="I2054" s="5" t="str">
        <f ca="1">OFFSET('Appendix E'!$G$2,MATCH(A2054,'Appendix E'!$A$3:$A$115,0),0)</f>
        <v>No</v>
      </c>
    </row>
    <row r="2055" spans="1:12" x14ac:dyDescent="0.25">
      <c r="A2055" t="s">
        <v>1281</v>
      </c>
      <c r="B2055" t="s">
        <v>1238</v>
      </c>
      <c r="D2055" t="s">
        <v>9418</v>
      </c>
      <c r="E2055">
        <v>5</v>
      </c>
      <c r="G2055">
        <v>0</v>
      </c>
      <c r="H2055" s="5" t="str">
        <f t="shared" si="51"/>
        <v/>
      </c>
      <c r="I2055" s="5" t="str">
        <f ca="1">OFFSET('Appendix E'!$G$2,MATCH(A2055,'Appendix E'!$A$3:$A$115,0),0)</f>
        <v>No</v>
      </c>
    </row>
    <row r="2056" spans="1:12" x14ac:dyDescent="0.25">
      <c r="A2056" t="s">
        <v>1281</v>
      </c>
      <c r="B2056" t="s">
        <v>2148</v>
      </c>
      <c r="D2056" t="s">
        <v>9418</v>
      </c>
      <c r="E2056">
        <v>5</v>
      </c>
      <c r="G2056">
        <v>0</v>
      </c>
      <c r="H2056" s="5" t="str">
        <f t="shared" si="51"/>
        <v/>
      </c>
      <c r="I2056" s="5" t="str">
        <f ca="1">OFFSET('Appendix E'!$G$2,MATCH(A2056,'Appendix E'!$A$3:$A$115,0),0)</f>
        <v>No</v>
      </c>
    </row>
    <row r="2057" spans="1:12" x14ac:dyDescent="0.25">
      <c r="A2057" t="s">
        <v>1281</v>
      </c>
      <c r="B2057" t="s">
        <v>3214</v>
      </c>
      <c r="D2057" t="s">
        <v>9419</v>
      </c>
      <c r="E2057">
        <v>3</v>
      </c>
      <c r="G2057">
        <v>0</v>
      </c>
      <c r="H2057" s="5" t="str">
        <f t="shared" si="51"/>
        <v/>
      </c>
      <c r="I2057" s="5" t="str">
        <f ca="1">OFFSET('Appendix E'!$G$2,MATCH(A2057,'Appendix E'!$A$3:$A$115,0),0)</f>
        <v>No</v>
      </c>
    </row>
    <row r="2058" spans="1:12" x14ac:dyDescent="0.25">
      <c r="A2058" t="s">
        <v>1281</v>
      </c>
      <c r="B2058" t="s">
        <v>2166</v>
      </c>
      <c r="D2058" t="s">
        <v>9418</v>
      </c>
      <c r="E2058">
        <v>5</v>
      </c>
      <c r="G2058">
        <v>0</v>
      </c>
      <c r="H2058" s="5" t="str">
        <f t="shared" si="51"/>
        <v/>
      </c>
      <c r="I2058" s="5" t="str">
        <f ca="1">OFFSET('Appendix E'!$G$2,MATCH(A2058,'Appendix E'!$A$3:$A$115,0),0)</f>
        <v>No</v>
      </c>
    </row>
    <row r="2059" spans="1:12" x14ac:dyDescent="0.25">
      <c r="A2059" t="s">
        <v>1282</v>
      </c>
      <c r="B2059" t="s">
        <v>3215</v>
      </c>
      <c r="C2059" s="5" t="s">
        <v>7256</v>
      </c>
      <c r="D2059" t="s">
        <v>9418</v>
      </c>
      <c r="E2059">
        <v>3</v>
      </c>
      <c r="F2059" t="s">
        <v>9428</v>
      </c>
      <c r="G2059">
        <v>21</v>
      </c>
      <c r="H2059" s="5">
        <f t="shared" si="51"/>
        <v>1</v>
      </c>
      <c r="I2059" s="5" t="str">
        <f ca="1">OFFSET('Appendix E'!$G$2,MATCH(A2059,'Appendix E'!$A$3:$A$115,0),0)</f>
        <v>Yes</v>
      </c>
      <c r="K2059" t="str">
        <f>B2059</f>
        <v>AIRTYPE</v>
      </c>
      <c r="L2059" s="5" t="str">
        <f>C2059</f>
        <v>TYPE OF AIR CONDITIONING SYSTEM</v>
      </c>
    </row>
    <row r="2060" spans="1:12" x14ac:dyDescent="0.25">
      <c r="A2060" t="s">
        <v>1282</v>
      </c>
      <c r="B2060" t="s">
        <v>3216</v>
      </c>
      <c r="C2060" s="5" t="s">
        <v>8400</v>
      </c>
      <c r="D2060" t="s">
        <v>9418</v>
      </c>
      <c r="E2060">
        <v>8</v>
      </c>
      <c r="F2060" t="s">
        <v>2122</v>
      </c>
      <c r="G2060">
        <v>9</v>
      </c>
      <c r="H2060" s="5">
        <f t="shared" si="51"/>
        <v>1</v>
      </c>
      <c r="I2060" s="5" t="str">
        <f ca="1">OFFSET('Appendix E'!$G$2,MATCH(A2060,'Appendix E'!$A$3:$A$115,0),0)</f>
        <v>Yes</v>
      </c>
      <c r="K2060" s="5" t="str">
        <f t="shared" ref="K2060:K2123" si="52">B2060</f>
        <v>BEGINS</v>
      </c>
      <c r="L2060" s="5" t="str">
        <f t="shared" ref="L2060:L2123" si="53">C2060</f>
        <v>BEGIN DATE FOR SURVEY DATA</v>
      </c>
    </row>
    <row r="2061" spans="1:12" x14ac:dyDescent="0.25">
      <c r="A2061" t="s">
        <v>1282</v>
      </c>
      <c r="B2061" t="s">
        <v>1463</v>
      </c>
      <c r="C2061" s="5" t="s">
        <v>7303</v>
      </c>
      <c r="D2061" t="s">
        <v>9418</v>
      </c>
      <c r="E2061">
        <v>3</v>
      </c>
      <c r="F2061" t="s">
        <v>9439</v>
      </c>
      <c r="G2061">
        <v>23</v>
      </c>
      <c r="H2061" s="5">
        <f t="shared" si="51"/>
        <v>1</v>
      </c>
      <c r="I2061" s="5" t="str">
        <f ca="1">OFFSET('Appendix E'!$G$2,MATCH(A2061,'Appendix E'!$A$3:$A$115,0),0)</f>
        <v>Yes</v>
      </c>
      <c r="K2061" s="5" t="str">
        <f t="shared" si="52"/>
        <v>CZN</v>
      </c>
      <c r="L2061" s="5" t="str">
        <f t="shared" si="53"/>
        <v>CLIMATE_ZONE</v>
      </c>
    </row>
    <row r="2062" spans="1:12" x14ac:dyDescent="0.25">
      <c r="A2062" t="s">
        <v>1282</v>
      </c>
      <c r="B2062" t="s">
        <v>3217</v>
      </c>
      <c r="C2062" s="5" t="s">
        <v>8401</v>
      </c>
      <c r="D2062" t="s">
        <v>9418</v>
      </c>
      <c r="E2062">
        <v>8</v>
      </c>
      <c r="F2062" t="s">
        <v>2122</v>
      </c>
      <c r="G2062">
        <v>9</v>
      </c>
      <c r="H2062" s="5">
        <f t="shared" si="51"/>
        <v>1</v>
      </c>
      <c r="I2062" s="5" t="str">
        <f ca="1">OFFSET('Appendix E'!$G$2,MATCH(A2062,'Appendix E'!$A$3:$A$115,0),0)</f>
        <v>Yes</v>
      </c>
      <c r="K2062" s="5" t="str">
        <f t="shared" si="52"/>
        <v>ENDS</v>
      </c>
      <c r="L2062" s="5" t="str">
        <f t="shared" si="53"/>
        <v>ENDING DATE FOR SURVEY DATA</v>
      </c>
    </row>
    <row r="2063" spans="1:12" x14ac:dyDescent="0.25">
      <c r="A2063" t="s">
        <v>1282</v>
      </c>
      <c r="B2063" t="s">
        <v>1465</v>
      </c>
      <c r="C2063" s="5" t="s">
        <v>7300</v>
      </c>
      <c r="D2063" t="s">
        <v>9418</v>
      </c>
      <c r="E2063">
        <v>3</v>
      </c>
      <c r="F2063" t="s">
        <v>9438</v>
      </c>
      <c r="G2063">
        <v>21</v>
      </c>
      <c r="H2063" s="5">
        <f t="shared" si="51"/>
        <v>1</v>
      </c>
      <c r="I2063" s="5" t="str">
        <f ca="1">OFFSET('Appendix E'!$G$2,MATCH(A2063,'Appendix E'!$A$3:$A$115,0),0)</f>
        <v>Yes</v>
      </c>
      <c r="K2063" s="5" t="str">
        <f t="shared" si="52"/>
        <v>GEO</v>
      </c>
      <c r="L2063" s="5" t="str">
        <f t="shared" si="53"/>
        <v>GEOGRAPHIC AREA</v>
      </c>
    </row>
    <row r="2064" spans="1:12" x14ac:dyDescent="0.25">
      <c r="A2064" t="s">
        <v>1282</v>
      </c>
      <c r="B2064" t="s">
        <v>1420</v>
      </c>
      <c r="C2064" s="5" t="s">
        <v>7281</v>
      </c>
      <c r="D2064" t="s">
        <v>9418</v>
      </c>
      <c r="E2064">
        <v>3</v>
      </c>
      <c r="F2064" t="s">
        <v>9441</v>
      </c>
      <c r="G2064">
        <v>21</v>
      </c>
      <c r="H2064" s="5">
        <f t="shared" si="51"/>
        <v>1</v>
      </c>
      <c r="I2064" s="5" t="str">
        <f ca="1">OFFSET('Appendix E'!$G$2,MATCH(A2064,'Appendix E'!$A$3:$A$115,0),0)</f>
        <v>Yes</v>
      </c>
      <c r="K2064" s="5" t="str">
        <f t="shared" si="52"/>
        <v>HEATUSED</v>
      </c>
      <c r="L2064" s="5" t="str">
        <f t="shared" si="53"/>
        <v>HEATING SYSTEM USED MOST OFTEN</v>
      </c>
    </row>
    <row r="2065" spans="1:12" x14ac:dyDescent="0.25">
      <c r="A2065" t="s">
        <v>1282</v>
      </c>
      <c r="B2065" t="s">
        <v>3218</v>
      </c>
      <c r="C2065" s="5" t="s">
        <v>7276</v>
      </c>
      <c r="D2065" t="s">
        <v>9418</v>
      </c>
      <c r="E2065">
        <v>3</v>
      </c>
      <c r="F2065" t="s">
        <v>9421</v>
      </c>
      <c r="G2065">
        <v>21</v>
      </c>
      <c r="H2065" s="5">
        <f t="shared" si="51"/>
        <v>1</v>
      </c>
      <c r="I2065" s="5" t="str">
        <f ca="1">OFFSET('Appendix E'!$G$2,MATCH(A2065,'Appendix E'!$A$3:$A$115,0),0)</f>
        <v>Yes</v>
      </c>
      <c r="K2065" s="5" t="str">
        <f t="shared" si="52"/>
        <v>HOTCAP</v>
      </c>
      <c r="L2065" s="5" t="str">
        <f t="shared" si="53"/>
        <v>Tank Capacity of Primary Water Heater</v>
      </c>
    </row>
    <row r="2066" spans="1:12" x14ac:dyDescent="0.25">
      <c r="A2066" t="s">
        <v>1282</v>
      </c>
      <c r="B2066" t="s">
        <v>3219</v>
      </c>
      <c r="C2066" s="5" t="s">
        <v>7255</v>
      </c>
      <c r="D2066" t="s">
        <v>9418</v>
      </c>
      <c r="E2066">
        <v>3</v>
      </c>
      <c r="F2066" t="s">
        <v>9421</v>
      </c>
      <c r="G2066">
        <v>21</v>
      </c>
      <c r="H2066" s="5">
        <f t="shared" si="51"/>
        <v>1</v>
      </c>
      <c r="I2066" s="5" t="str">
        <f ca="1">OFFSET('Appendix E'!$G$2,MATCH(A2066,'Appendix E'!$A$3:$A$115,0),0)</f>
        <v>Yes</v>
      </c>
      <c r="K2066" s="5" t="str">
        <f t="shared" si="52"/>
        <v>HOTINSUL</v>
      </c>
      <c r="L2066" s="5" t="str">
        <f t="shared" si="53"/>
        <v>Tank Ins used by Elec Water Heater</v>
      </c>
    </row>
    <row r="2067" spans="1:12" x14ac:dyDescent="0.25">
      <c r="A2067" t="s">
        <v>1282</v>
      </c>
      <c r="B2067" t="s">
        <v>3220</v>
      </c>
      <c r="C2067" s="5" t="s">
        <v>7280</v>
      </c>
      <c r="D2067" t="s">
        <v>9418</v>
      </c>
      <c r="E2067">
        <v>3</v>
      </c>
      <c r="F2067" t="s">
        <v>9421</v>
      </c>
      <c r="G2067">
        <v>21</v>
      </c>
      <c r="H2067" s="5">
        <f t="shared" si="51"/>
        <v>1</v>
      </c>
      <c r="I2067" s="5" t="str">
        <f ca="1">OFFSET('Appendix E'!$G$2,MATCH(A2067,'Appendix E'!$A$3:$A$115,0),0)</f>
        <v>Yes</v>
      </c>
      <c r="K2067" s="5" t="str">
        <f t="shared" si="52"/>
        <v>HOTTEMP</v>
      </c>
      <c r="L2067" s="5" t="str">
        <f t="shared" si="53"/>
        <v>Q0-1-TEMPERATURE OF HOT WATER</v>
      </c>
    </row>
    <row r="2068" spans="1:12" x14ac:dyDescent="0.25">
      <c r="A2068" t="s">
        <v>1282</v>
      </c>
      <c r="B2068" t="s">
        <v>1867</v>
      </c>
      <c r="C2068" s="5" t="s">
        <v>7228</v>
      </c>
      <c r="D2068" t="s">
        <v>9418</v>
      </c>
      <c r="E2068">
        <v>3</v>
      </c>
      <c r="F2068" t="s">
        <v>9421</v>
      </c>
      <c r="G2068">
        <v>21</v>
      </c>
      <c r="H2068" s="5">
        <f t="shared" si="51"/>
        <v>1</v>
      </c>
      <c r="I2068" s="5" t="str">
        <f ca="1">OFFSET('Appendix E'!$G$2,MATCH(A2068,'Appendix E'!$A$3:$A$115,0),0)</f>
        <v>Yes</v>
      </c>
      <c r="K2068" s="5" t="str">
        <f t="shared" si="52"/>
        <v>KA013</v>
      </c>
      <c r="L2068" s="5" t="str">
        <f t="shared" si="53"/>
        <v># REFRIGERATORS IN HOME</v>
      </c>
    </row>
    <row r="2069" spans="1:12" x14ac:dyDescent="0.25">
      <c r="A2069" t="s">
        <v>1282</v>
      </c>
      <c r="B2069" t="s">
        <v>1868</v>
      </c>
      <c r="C2069" s="5" t="s">
        <v>7229</v>
      </c>
      <c r="D2069" t="s">
        <v>9418</v>
      </c>
      <c r="E2069">
        <v>3</v>
      </c>
      <c r="F2069" t="s">
        <v>9421</v>
      </c>
      <c r="G2069">
        <v>21</v>
      </c>
      <c r="H2069" s="5">
        <f t="shared" si="51"/>
        <v>1</v>
      </c>
      <c r="I2069" s="5" t="str">
        <f ca="1">OFFSET('Appendix E'!$G$2,MATCH(A2069,'Appendix E'!$A$3:$A$115,0),0)</f>
        <v>Yes</v>
      </c>
      <c r="K2069" s="5" t="str">
        <f t="shared" si="52"/>
        <v>KA014</v>
      </c>
      <c r="L2069" s="5" t="str">
        <f t="shared" si="53"/>
        <v># FREEZERS IN HOME</v>
      </c>
    </row>
    <row r="2070" spans="1:12" x14ac:dyDescent="0.25">
      <c r="A2070" t="s">
        <v>1282</v>
      </c>
      <c r="B2070" t="s">
        <v>1869</v>
      </c>
      <c r="C2070" s="5" t="s">
        <v>7230</v>
      </c>
      <c r="D2070" t="s">
        <v>9418</v>
      </c>
      <c r="E2070">
        <v>3</v>
      </c>
      <c r="F2070" t="s">
        <v>9421</v>
      </c>
      <c r="G2070">
        <v>21</v>
      </c>
      <c r="H2070" s="5">
        <f t="shared" si="51"/>
        <v>1</v>
      </c>
      <c r="I2070" s="5" t="str">
        <f ca="1">OFFSET('Appendix E'!$G$2,MATCH(A2070,'Appendix E'!$A$3:$A$115,0),0)</f>
        <v>Yes</v>
      </c>
      <c r="K2070" s="5" t="str">
        <f t="shared" si="52"/>
        <v>KA015</v>
      </c>
      <c r="L2070" s="5" t="str">
        <f t="shared" si="53"/>
        <v># DISHWASHERS</v>
      </c>
    </row>
    <row r="2071" spans="1:12" x14ac:dyDescent="0.25">
      <c r="A2071" t="s">
        <v>1282</v>
      </c>
      <c r="B2071" t="s">
        <v>1870</v>
      </c>
      <c r="C2071" s="5" t="s">
        <v>7231</v>
      </c>
      <c r="D2071" t="s">
        <v>9418</v>
      </c>
      <c r="E2071">
        <v>3</v>
      </c>
      <c r="F2071" t="s">
        <v>9426</v>
      </c>
      <c r="G2071">
        <v>21</v>
      </c>
      <c r="H2071" s="5">
        <f t="shared" si="51"/>
        <v>1</v>
      </c>
      <c r="I2071" s="5" t="str">
        <f ca="1">OFFSET('Appendix E'!$G$2,MATCH(A2071,'Appendix E'!$A$3:$A$115,0),0)</f>
        <v>Yes</v>
      </c>
      <c r="K2071" s="5" t="str">
        <f t="shared" si="52"/>
        <v>KA016</v>
      </c>
      <c r="L2071" s="5" t="str">
        <f t="shared" si="53"/>
        <v>DISHWASHER WITH SEP HEAT ELEMENT?</v>
      </c>
    </row>
    <row r="2072" spans="1:12" x14ac:dyDescent="0.25">
      <c r="A2072" t="s">
        <v>1282</v>
      </c>
      <c r="B2072" t="s">
        <v>1871</v>
      </c>
      <c r="C2072" s="5" t="s">
        <v>7232</v>
      </c>
      <c r="D2072" t="s">
        <v>9418</v>
      </c>
      <c r="E2072">
        <v>3</v>
      </c>
      <c r="F2072" t="s">
        <v>9426</v>
      </c>
      <c r="G2072">
        <v>21</v>
      </c>
      <c r="H2072" s="5">
        <f t="shared" si="51"/>
        <v>1</v>
      </c>
      <c r="I2072" s="5" t="str">
        <f ca="1">OFFSET('Appendix E'!$G$2,MATCH(A2072,'Appendix E'!$A$3:$A$115,0),0)</f>
        <v>Yes</v>
      </c>
      <c r="K2072" s="5" t="str">
        <f t="shared" si="52"/>
        <v>KA017</v>
      </c>
      <c r="L2072" s="5" t="str">
        <f t="shared" si="53"/>
        <v>DISHWASHER WITH ENERGY SAVER SWITCH?</v>
      </c>
    </row>
    <row r="2073" spans="1:12" x14ac:dyDescent="0.25">
      <c r="A2073" t="s">
        <v>1282</v>
      </c>
      <c r="B2073" t="s">
        <v>1872</v>
      </c>
      <c r="C2073" s="5" t="s">
        <v>7233</v>
      </c>
      <c r="D2073" t="s">
        <v>9418</v>
      </c>
      <c r="E2073">
        <v>3</v>
      </c>
      <c r="F2073" t="s">
        <v>9421</v>
      </c>
      <c r="G2073">
        <v>21</v>
      </c>
      <c r="H2073" s="5">
        <f t="shared" si="51"/>
        <v>1</v>
      </c>
      <c r="I2073" s="5" t="str">
        <f ca="1">OFFSET('Appendix E'!$G$2,MATCH(A2073,'Appendix E'!$A$3:$A$115,0),0)</f>
        <v>Yes</v>
      </c>
      <c r="K2073" s="5" t="str">
        <f t="shared" si="52"/>
        <v>KA020</v>
      </c>
      <c r="L2073" s="5" t="str">
        <f t="shared" si="53"/>
        <v># ELECTRIC OVENS IN HOME</v>
      </c>
    </row>
    <row r="2074" spans="1:12" x14ac:dyDescent="0.25">
      <c r="A2074" t="s">
        <v>1282</v>
      </c>
      <c r="B2074" t="s">
        <v>1873</v>
      </c>
      <c r="C2074" s="5" t="s">
        <v>7234</v>
      </c>
      <c r="D2074" t="s">
        <v>9418</v>
      </c>
      <c r="E2074">
        <v>3</v>
      </c>
      <c r="F2074" t="s">
        <v>9421</v>
      </c>
      <c r="G2074">
        <v>21</v>
      </c>
      <c r="H2074" s="5">
        <f t="shared" si="51"/>
        <v>1</v>
      </c>
      <c r="I2074" s="5" t="str">
        <f ca="1">OFFSET('Appendix E'!$G$2,MATCH(A2074,'Appendix E'!$A$3:$A$115,0),0)</f>
        <v>Yes</v>
      </c>
      <c r="K2074" s="5" t="str">
        <f t="shared" si="52"/>
        <v>KA021</v>
      </c>
      <c r="L2074" s="5" t="str">
        <f t="shared" si="53"/>
        <v># OVENS IN HOME</v>
      </c>
    </row>
    <row r="2075" spans="1:12" x14ac:dyDescent="0.25">
      <c r="A2075" t="s">
        <v>1282</v>
      </c>
      <c r="B2075" t="s">
        <v>1874</v>
      </c>
      <c r="C2075" s="5" t="s">
        <v>7235</v>
      </c>
      <c r="D2075" t="s">
        <v>9418</v>
      </c>
      <c r="E2075">
        <v>3</v>
      </c>
      <c r="F2075" t="s">
        <v>9421</v>
      </c>
      <c r="G2075">
        <v>21</v>
      </c>
      <c r="H2075" s="5">
        <f t="shared" si="51"/>
        <v>1</v>
      </c>
      <c r="I2075" s="5" t="str">
        <f ca="1">OFFSET('Appendix E'!$G$2,MATCH(A2075,'Appendix E'!$A$3:$A$115,0),0)</f>
        <v>Yes</v>
      </c>
      <c r="K2075" s="5" t="str">
        <f t="shared" si="52"/>
        <v>KA022</v>
      </c>
      <c r="L2075" s="5" t="str">
        <f t="shared" si="53"/>
        <v># MICROWAVE OVENS IN HOME</v>
      </c>
    </row>
    <row r="2076" spans="1:12" x14ac:dyDescent="0.25">
      <c r="A2076" t="s">
        <v>1282</v>
      </c>
      <c r="B2076" t="s">
        <v>1875</v>
      </c>
      <c r="C2076" s="5" t="s">
        <v>7236</v>
      </c>
      <c r="D2076" t="s">
        <v>9418</v>
      </c>
      <c r="E2076">
        <v>3</v>
      </c>
      <c r="F2076" t="s">
        <v>9421</v>
      </c>
      <c r="G2076">
        <v>21</v>
      </c>
      <c r="H2076" s="5">
        <f t="shared" si="51"/>
        <v>1</v>
      </c>
      <c r="I2076" s="5" t="str">
        <f ca="1">OFFSET('Appendix E'!$G$2,MATCH(A2076,'Appendix E'!$A$3:$A$115,0),0)</f>
        <v>Yes</v>
      </c>
      <c r="K2076" s="5" t="str">
        <f t="shared" si="52"/>
        <v>KA023</v>
      </c>
      <c r="L2076" s="5" t="str">
        <f t="shared" si="53"/>
        <v># STOVE TOP RANGES IN HOME</v>
      </c>
    </row>
    <row r="2077" spans="1:12" x14ac:dyDescent="0.25">
      <c r="A2077" t="s">
        <v>1282</v>
      </c>
      <c r="B2077" t="s">
        <v>1876</v>
      </c>
      <c r="C2077" s="5" t="s">
        <v>7237</v>
      </c>
      <c r="D2077" t="s">
        <v>9418</v>
      </c>
      <c r="E2077">
        <v>3</v>
      </c>
      <c r="F2077" t="s">
        <v>9421</v>
      </c>
      <c r="G2077">
        <v>21</v>
      </c>
      <c r="H2077" s="5">
        <f t="shared" si="51"/>
        <v>1</v>
      </c>
      <c r="I2077" s="5" t="str">
        <f ca="1">OFFSET('Appendix E'!$G$2,MATCH(A2077,'Appendix E'!$A$3:$A$115,0),0)</f>
        <v>Yes</v>
      </c>
      <c r="K2077" s="5" t="str">
        <f t="shared" si="52"/>
        <v>KA024</v>
      </c>
      <c r="L2077" s="5" t="str">
        <f t="shared" si="53"/>
        <v># CLOTHES WAHSERS IN HOME</v>
      </c>
    </row>
    <row r="2078" spans="1:12" x14ac:dyDescent="0.25">
      <c r="A2078" t="s">
        <v>1282</v>
      </c>
      <c r="B2078" t="s">
        <v>1877</v>
      </c>
      <c r="C2078" s="5" t="s">
        <v>7238</v>
      </c>
      <c r="D2078" t="s">
        <v>9418</v>
      </c>
      <c r="E2078">
        <v>3</v>
      </c>
      <c r="F2078" t="s">
        <v>9421</v>
      </c>
      <c r="G2078">
        <v>21</v>
      </c>
      <c r="H2078" s="5">
        <f t="shared" si="51"/>
        <v>1</v>
      </c>
      <c r="I2078" s="5" t="str">
        <f ca="1">OFFSET('Appendix E'!$G$2,MATCH(A2078,'Appendix E'!$A$3:$A$115,0),0)</f>
        <v>Yes</v>
      </c>
      <c r="K2078" s="5" t="str">
        <f t="shared" si="52"/>
        <v>KA026</v>
      </c>
      <c r="L2078" s="5" t="str">
        <f t="shared" si="53"/>
        <v># ELEC CLOTHES DRYERS IN HOME</v>
      </c>
    </row>
    <row r="2079" spans="1:12" x14ac:dyDescent="0.25">
      <c r="A2079" t="s">
        <v>1282</v>
      </c>
      <c r="B2079" t="s">
        <v>1878</v>
      </c>
      <c r="C2079" s="5" t="s">
        <v>7239</v>
      </c>
      <c r="D2079" t="s">
        <v>9418</v>
      </c>
      <c r="E2079">
        <v>3</v>
      </c>
      <c r="F2079" t="s">
        <v>9426</v>
      </c>
      <c r="G2079">
        <v>21</v>
      </c>
      <c r="H2079" s="5">
        <f t="shared" si="51"/>
        <v>1</v>
      </c>
      <c r="I2079" s="5" t="str">
        <f ca="1">OFFSET('Appendix E'!$G$2,MATCH(A2079,'Appendix E'!$A$3:$A$115,0),0)</f>
        <v>Yes</v>
      </c>
      <c r="K2079" s="5" t="str">
        <f t="shared" si="52"/>
        <v>KA028</v>
      </c>
      <c r="L2079" s="5" t="str">
        <f t="shared" si="53"/>
        <v>MEDICAL EQUIPMENT ON METER?</v>
      </c>
    </row>
    <row r="2080" spans="1:12" x14ac:dyDescent="0.25">
      <c r="A2080" t="s">
        <v>1282</v>
      </c>
      <c r="B2080" t="s">
        <v>1879</v>
      </c>
      <c r="C2080" s="5" t="s">
        <v>7240</v>
      </c>
      <c r="D2080" t="s">
        <v>9418</v>
      </c>
      <c r="E2080">
        <v>3</v>
      </c>
      <c r="F2080" t="s">
        <v>9426</v>
      </c>
      <c r="G2080">
        <v>21</v>
      </c>
      <c r="H2080" s="5">
        <f t="shared" si="51"/>
        <v>1</v>
      </c>
      <c r="I2080" s="5" t="str">
        <f ca="1">OFFSET('Appendix E'!$G$2,MATCH(A2080,'Appendix E'!$A$3:$A$115,0),0)</f>
        <v>Yes</v>
      </c>
      <c r="K2080" s="5" t="str">
        <f t="shared" si="52"/>
        <v>KA029</v>
      </c>
      <c r="L2080" s="5" t="str">
        <f t="shared" si="53"/>
        <v>ELECTRIC WELL PUMP?</v>
      </c>
    </row>
    <row r="2081" spans="1:12" x14ac:dyDescent="0.25">
      <c r="A2081" t="s">
        <v>1282</v>
      </c>
      <c r="B2081" t="s">
        <v>1880</v>
      </c>
      <c r="C2081" s="5" t="s">
        <v>7241</v>
      </c>
      <c r="D2081" t="s">
        <v>9418</v>
      </c>
      <c r="E2081">
        <v>3</v>
      </c>
      <c r="F2081" t="s">
        <v>9426</v>
      </c>
      <c r="G2081">
        <v>21</v>
      </c>
      <c r="H2081" s="5">
        <f t="shared" si="51"/>
        <v>1</v>
      </c>
      <c r="I2081" s="5" t="str">
        <f ca="1">OFFSET('Appendix E'!$G$2,MATCH(A2081,'Appendix E'!$A$3:$A$115,0),0)</f>
        <v>Yes</v>
      </c>
      <c r="K2081" s="5" t="str">
        <f t="shared" si="52"/>
        <v>KA030</v>
      </c>
      <c r="L2081" s="5" t="str">
        <f t="shared" si="53"/>
        <v>IRRIGATION PUMPS ON METER?</v>
      </c>
    </row>
    <row r="2082" spans="1:12" x14ac:dyDescent="0.25">
      <c r="A2082" t="s">
        <v>1282</v>
      </c>
      <c r="B2082" t="s">
        <v>1881</v>
      </c>
      <c r="C2082" s="5" t="s">
        <v>7242</v>
      </c>
      <c r="D2082" t="s">
        <v>9418</v>
      </c>
      <c r="E2082">
        <v>3</v>
      </c>
      <c r="F2082" t="s">
        <v>9421</v>
      </c>
      <c r="G2082">
        <v>21</v>
      </c>
      <c r="H2082" s="5">
        <f t="shared" si="51"/>
        <v>1</v>
      </c>
      <c r="I2082" s="5" t="str">
        <f ca="1">OFFSET('Appendix E'!$G$2,MATCH(A2082,'Appendix E'!$A$3:$A$115,0),0)</f>
        <v>Yes</v>
      </c>
      <c r="K2082" s="5" t="str">
        <f t="shared" si="52"/>
        <v>KA033</v>
      </c>
      <c r="L2082" s="5" t="str">
        <f t="shared" si="53"/>
        <v>Number of basic appliances</v>
      </c>
    </row>
    <row r="2083" spans="1:12" x14ac:dyDescent="0.25">
      <c r="A2083" t="s">
        <v>1282</v>
      </c>
      <c r="B2083" t="s">
        <v>1882</v>
      </c>
      <c r="C2083" s="5" t="s">
        <v>7243</v>
      </c>
      <c r="D2083" t="s">
        <v>9418</v>
      </c>
      <c r="E2083">
        <v>3</v>
      </c>
      <c r="F2083" t="s">
        <v>9426</v>
      </c>
      <c r="G2083">
        <v>21</v>
      </c>
      <c r="H2083" s="5">
        <f t="shared" si="51"/>
        <v>1</v>
      </c>
      <c r="I2083" s="5" t="str">
        <f ca="1">OFFSET('Appendix E'!$G$2,MATCH(A2083,'Appendix E'!$A$3:$A$115,0),0)</f>
        <v>Yes</v>
      </c>
      <c r="K2083" s="5" t="str">
        <f t="shared" si="52"/>
        <v>KA036</v>
      </c>
      <c r="L2083" s="5" t="str">
        <f t="shared" si="53"/>
        <v>ELEC CERAMIC KILN IN HOME?</v>
      </c>
    </row>
    <row r="2084" spans="1:12" x14ac:dyDescent="0.25">
      <c r="A2084" t="s">
        <v>1282</v>
      </c>
      <c r="B2084" t="s">
        <v>1883</v>
      </c>
      <c r="C2084" s="5" t="s">
        <v>7244</v>
      </c>
      <c r="D2084" t="s">
        <v>9418</v>
      </c>
      <c r="E2084">
        <v>3</v>
      </c>
      <c r="F2084" t="s">
        <v>9426</v>
      </c>
      <c r="G2084">
        <v>21</v>
      </c>
      <c r="H2084" s="5">
        <f t="shared" si="51"/>
        <v>1</v>
      </c>
      <c r="I2084" s="5" t="str">
        <f ca="1">OFFSET('Appendix E'!$G$2,MATCH(A2084,'Appendix E'!$A$3:$A$115,0),0)</f>
        <v>Yes</v>
      </c>
      <c r="K2084" s="5" t="str">
        <f t="shared" si="52"/>
        <v>KA038</v>
      </c>
      <c r="L2084" s="5" t="str">
        <f t="shared" si="53"/>
        <v>CLOTHES WAHSERS IN HOME?</v>
      </c>
    </row>
    <row r="2085" spans="1:12" x14ac:dyDescent="0.25">
      <c r="A2085" t="s">
        <v>1282</v>
      </c>
      <c r="B2085" t="s">
        <v>1884</v>
      </c>
      <c r="C2085" s="5" t="s">
        <v>7245</v>
      </c>
      <c r="D2085" t="s">
        <v>9418</v>
      </c>
      <c r="E2085">
        <v>3</v>
      </c>
      <c r="F2085" t="s">
        <v>9426</v>
      </c>
      <c r="G2085">
        <v>21</v>
      </c>
      <c r="H2085" s="5">
        <f t="shared" si="51"/>
        <v>1</v>
      </c>
      <c r="I2085" s="5" t="str">
        <f ca="1">OFFSET('Appendix E'!$G$2,MATCH(A2085,'Appendix E'!$A$3:$A$115,0),0)</f>
        <v>Yes</v>
      </c>
      <c r="K2085" s="5" t="str">
        <f t="shared" si="52"/>
        <v>KA039</v>
      </c>
      <c r="L2085" s="5" t="str">
        <f t="shared" si="53"/>
        <v>ELEC CLOTHES DRYERS IN HOME?</v>
      </c>
    </row>
    <row r="2086" spans="1:12" x14ac:dyDescent="0.25">
      <c r="A2086" t="s">
        <v>1282</v>
      </c>
      <c r="B2086" t="s">
        <v>1885</v>
      </c>
      <c r="C2086" s="5" t="s">
        <v>7246</v>
      </c>
      <c r="D2086" t="s">
        <v>9418</v>
      </c>
      <c r="E2086">
        <v>3</v>
      </c>
      <c r="F2086" t="s">
        <v>9421</v>
      </c>
      <c r="G2086">
        <v>21</v>
      </c>
      <c r="H2086" s="5">
        <f t="shared" si="51"/>
        <v>1</v>
      </c>
      <c r="I2086" s="5" t="str">
        <f ca="1">OFFSET('Appendix E'!$G$2,MATCH(A2086,'Appendix E'!$A$3:$A$115,0),0)</f>
        <v>Yes</v>
      </c>
      <c r="K2086" s="5" t="str">
        <f t="shared" si="52"/>
        <v>KA040</v>
      </c>
      <c r="L2086" s="5" t="str">
        <f t="shared" si="53"/>
        <v>Freezer volume in conditioned space</v>
      </c>
    </row>
    <row r="2087" spans="1:12" x14ac:dyDescent="0.25">
      <c r="A2087" t="s">
        <v>1282</v>
      </c>
      <c r="B2087" t="s">
        <v>1886</v>
      </c>
      <c r="C2087" s="5" t="s">
        <v>7247</v>
      </c>
      <c r="D2087" t="s">
        <v>9418</v>
      </c>
      <c r="E2087">
        <v>3</v>
      </c>
      <c r="F2087" t="s">
        <v>9421</v>
      </c>
      <c r="G2087">
        <v>21</v>
      </c>
      <c r="H2087" s="5">
        <f t="shared" si="51"/>
        <v>1</v>
      </c>
      <c r="I2087" s="5" t="str">
        <f ca="1">OFFSET('Appendix E'!$G$2,MATCH(A2087,'Appendix E'!$A$3:$A$115,0),0)</f>
        <v>Yes</v>
      </c>
      <c r="K2087" s="5" t="str">
        <f t="shared" si="52"/>
        <v>KA041</v>
      </c>
      <c r="L2087" s="5" t="str">
        <f t="shared" si="53"/>
        <v>Freezer volume in unconditioned space</v>
      </c>
    </row>
    <row r="2088" spans="1:12" x14ac:dyDescent="0.25">
      <c r="A2088" t="s">
        <v>1282</v>
      </c>
      <c r="B2088" t="s">
        <v>1887</v>
      </c>
      <c r="C2088" s="5" t="s">
        <v>7248</v>
      </c>
      <c r="D2088" t="s">
        <v>9418</v>
      </c>
      <c r="E2088">
        <v>3</v>
      </c>
      <c r="F2088" t="s">
        <v>9421</v>
      </c>
      <c r="G2088">
        <v>21</v>
      </c>
      <c r="H2088" s="5">
        <f t="shared" si="51"/>
        <v>1</v>
      </c>
      <c r="I2088" s="5" t="str">
        <f ca="1">OFFSET('Appendix E'!$G$2,MATCH(A2088,'Appendix E'!$A$3:$A$115,0),0)</f>
        <v>Yes</v>
      </c>
      <c r="K2088" s="5" t="str">
        <f t="shared" si="52"/>
        <v>KA042</v>
      </c>
      <c r="L2088" s="5" t="str">
        <f t="shared" si="53"/>
        <v>Refrig volume in unconditioned space</v>
      </c>
    </row>
    <row r="2089" spans="1:12" x14ac:dyDescent="0.25">
      <c r="A2089" t="s">
        <v>1282</v>
      </c>
      <c r="B2089" t="s">
        <v>1888</v>
      </c>
      <c r="C2089" s="5" t="s">
        <v>7249</v>
      </c>
      <c r="D2089" t="s">
        <v>9418</v>
      </c>
      <c r="E2089">
        <v>3</v>
      </c>
      <c r="F2089" t="s">
        <v>9427</v>
      </c>
      <c r="G2089">
        <v>19</v>
      </c>
      <c r="H2089" s="5">
        <f t="shared" si="51"/>
        <v>1</v>
      </c>
      <c r="I2089" s="5" t="str">
        <f ca="1">OFFSET('Appendix E'!$G$2,MATCH(A2089,'Appendix E'!$A$3:$A$115,0),0)</f>
        <v>Yes</v>
      </c>
      <c r="K2089" s="5" t="str">
        <f t="shared" si="52"/>
        <v>KA043</v>
      </c>
      <c r="L2089" s="5" t="str">
        <f t="shared" si="53"/>
        <v>Location of 1st refrig</v>
      </c>
    </row>
    <row r="2090" spans="1:12" x14ac:dyDescent="0.25">
      <c r="A2090" t="s">
        <v>1282</v>
      </c>
      <c r="B2090" t="s">
        <v>1891</v>
      </c>
      <c r="C2090" s="5" t="s">
        <v>6858</v>
      </c>
      <c r="D2090" t="s">
        <v>9418</v>
      </c>
      <c r="E2090">
        <v>5</v>
      </c>
      <c r="F2090" t="s">
        <v>9421</v>
      </c>
      <c r="G2090">
        <v>21</v>
      </c>
      <c r="H2090" s="5">
        <f t="shared" si="51"/>
        <v>1</v>
      </c>
      <c r="I2090" s="5" t="str">
        <f ca="1">OFFSET('Appendix E'!$G$2,MATCH(A2090,'Appendix E'!$A$3:$A$115,0),0)</f>
        <v>Yes</v>
      </c>
      <c r="K2090" s="5" t="str">
        <f t="shared" si="52"/>
        <v>KB001</v>
      </c>
      <c r="L2090" s="5" t="str">
        <f t="shared" si="53"/>
        <v>KWH in Cal Yr 1982</v>
      </c>
    </row>
    <row r="2091" spans="1:12" x14ac:dyDescent="0.25">
      <c r="A2091" t="s">
        <v>1282</v>
      </c>
      <c r="B2091" t="s">
        <v>1892</v>
      </c>
      <c r="C2091" s="5" t="s">
        <v>6859</v>
      </c>
      <c r="D2091" t="s">
        <v>9418</v>
      </c>
      <c r="E2091">
        <v>4</v>
      </c>
      <c r="F2091" t="s">
        <v>9421</v>
      </c>
      <c r="G2091">
        <v>21</v>
      </c>
      <c r="H2091" s="5">
        <f t="shared" si="51"/>
        <v>1</v>
      </c>
      <c r="I2091" s="5" t="str">
        <f ca="1">OFFSET('Appendix E'!$G$2,MATCH(A2091,'Appendix E'!$A$3:$A$115,0),0)</f>
        <v>Yes</v>
      </c>
      <c r="K2091" s="5" t="str">
        <f t="shared" si="52"/>
        <v>KB002</v>
      </c>
      <c r="L2091" s="5" t="str">
        <f t="shared" si="53"/>
        <v>KWH/Capita in Cal Yr 1982</v>
      </c>
    </row>
    <row r="2092" spans="1:12" x14ac:dyDescent="0.25">
      <c r="A2092" t="s">
        <v>1282</v>
      </c>
      <c r="B2092" t="s">
        <v>1893</v>
      </c>
      <c r="C2092" s="5" t="s">
        <v>6860</v>
      </c>
      <c r="D2092" t="s">
        <v>9418</v>
      </c>
      <c r="E2092">
        <v>3</v>
      </c>
      <c r="F2092" t="s">
        <v>9421</v>
      </c>
      <c r="G2092">
        <v>21</v>
      </c>
      <c r="H2092" s="5">
        <f t="shared" si="51"/>
        <v>1</v>
      </c>
      <c r="I2092" s="5" t="str">
        <f ca="1">OFFSET('Appendix E'!$G$2,MATCH(A2092,'Appendix E'!$A$3:$A$115,0),0)</f>
        <v>Yes</v>
      </c>
      <c r="K2092" s="5" t="str">
        <f t="shared" si="52"/>
        <v>KB003</v>
      </c>
      <c r="L2092" s="5" t="str">
        <f t="shared" si="53"/>
        <v>KWH/Sq Ft in Cal Yr 1982</v>
      </c>
    </row>
    <row r="2093" spans="1:12" x14ac:dyDescent="0.25">
      <c r="A2093" t="s">
        <v>1282</v>
      </c>
      <c r="B2093" t="s">
        <v>1894</v>
      </c>
      <c r="C2093" s="5" t="s">
        <v>6861</v>
      </c>
      <c r="D2093" t="s">
        <v>9418</v>
      </c>
      <c r="E2093">
        <v>5</v>
      </c>
      <c r="F2093" t="s">
        <v>9421</v>
      </c>
      <c r="G2093">
        <v>21</v>
      </c>
      <c r="H2093" s="5">
        <f t="shared" si="51"/>
        <v>1</v>
      </c>
      <c r="I2093" s="5" t="str">
        <f ca="1">OFFSET('Appendix E'!$G$2,MATCH(A2093,'Appendix E'!$A$3:$A$115,0),0)</f>
        <v>Yes</v>
      </c>
      <c r="K2093" s="5" t="str">
        <f t="shared" si="52"/>
        <v>KB004</v>
      </c>
      <c r="L2093" s="5" t="str">
        <f t="shared" si="53"/>
        <v>Adjusted KWH in Cal Yr 1982</v>
      </c>
    </row>
    <row r="2094" spans="1:12" x14ac:dyDescent="0.25">
      <c r="A2094" t="s">
        <v>1282</v>
      </c>
      <c r="B2094" t="s">
        <v>1895</v>
      </c>
      <c r="C2094" s="5" t="s">
        <v>6862</v>
      </c>
      <c r="D2094" t="s">
        <v>9418</v>
      </c>
      <c r="E2094">
        <v>4</v>
      </c>
      <c r="F2094" t="s">
        <v>9421</v>
      </c>
      <c r="G2094">
        <v>21</v>
      </c>
      <c r="H2094" s="5">
        <f t="shared" si="51"/>
        <v>1</v>
      </c>
      <c r="I2094" s="5" t="str">
        <f ca="1">OFFSET('Appendix E'!$G$2,MATCH(A2094,'Appendix E'!$A$3:$A$115,0),0)</f>
        <v>Yes</v>
      </c>
      <c r="K2094" s="5" t="str">
        <f t="shared" si="52"/>
        <v>KB005</v>
      </c>
      <c r="L2094" s="5" t="str">
        <f t="shared" si="53"/>
        <v>Adjusted KWH/Capita in Cal Yr 1982</v>
      </c>
    </row>
    <row r="2095" spans="1:12" x14ac:dyDescent="0.25">
      <c r="A2095" t="s">
        <v>1282</v>
      </c>
      <c r="B2095" t="s">
        <v>1896</v>
      </c>
      <c r="C2095" s="5" t="s">
        <v>6863</v>
      </c>
      <c r="D2095" t="s">
        <v>9418</v>
      </c>
      <c r="E2095">
        <v>3</v>
      </c>
      <c r="F2095" t="s">
        <v>9421</v>
      </c>
      <c r="G2095">
        <v>21</v>
      </c>
      <c r="H2095" s="5">
        <f t="shared" si="51"/>
        <v>1</v>
      </c>
      <c r="I2095" s="5" t="str">
        <f ca="1">OFFSET('Appendix E'!$G$2,MATCH(A2095,'Appendix E'!$A$3:$A$115,0),0)</f>
        <v>Yes</v>
      </c>
      <c r="K2095" s="5" t="str">
        <f t="shared" si="52"/>
        <v>KB006</v>
      </c>
      <c r="L2095" s="5" t="str">
        <f t="shared" si="53"/>
        <v>Adjusted KWH/Sq Ft in Cal Yr 1982</v>
      </c>
    </row>
    <row r="2096" spans="1:12" x14ac:dyDescent="0.25">
      <c r="A2096" t="s">
        <v>1282</v>
      </c>
      <c r="B2096" t="s">
        <v>1897</v>
      </c>
      <c r="C2096" s="5" t="s">
        <v>6864</v>
      </c>
      <c r="D2096" t="s">
        <v>9418</v>
      </c>
      <c r="E2096">
        <v>3</v>
      </c>
      <c r="F2096" t="s">
        <v>9422</v>
      </c>
      <c r="G2096">
        <v>19</v>
      </c>
      <c r="H2096" s="5">
        <f t="shared" si="51"/>
        <v>1</v>
      </c>
      <c r="I2096" s="5" t="str">
        <f ca="1">OFFSET('Appendix E'!$G$2,MATCH(A2096,'Appendix E'!$A$3:$A$115,0),0)</f>
        <v>Yes</v>
      </c>
      <c r="K2096" s="5" t="str">
        <f t="shared" si="52"/>
        <v>KB007</v>
      </c>
      <c r="L2096" s="5" t="str">
        <f t="shared" si="53"/>
        <v>Frequency of billing?</v>
      </c>
    </row>
    <row r="2097" spans="1:12" x14ac:dyDescent="0.25">
      <c r="A2097" t="s">
        <v>1282</v>
      </c>
      <c r="B2097" t="s">
        <v>1898</v>
      </c>
      <c r="C2097" s="5" t="s">
        <v>6865</v>
      </c>
      <c r="D2097" t="s">
        <v>9418</v>
      </c>
      <c r="E2097">
        <v>3</v>
      </c>
      <c r="F2097" t="s">
        <v>9423</v>
      </c>
      <c r="G2097">
        <v>19</v>
      </c>
      <c r="H2097" s="5">
        <f t="shared" si="51"/>
        <v>1</v>
      </c>
      <c r="I2097" s="5" t="str">
        <f ca="1">OFFSET('Appendix E'!$G$2,MATCH(A2097,'Appendix E'!$A$3:$A$115,0),0)</f>
        <v>Yes</v>
      </c>
      <c r="K2097" s="5" t="str">
        <f t="shared" si="52"/>
        <v>KB008</v>
      </c>
      <c r="L2097" s="5" t="str">
        <f t="shared" si="53"/>
        <v>KWH Components Consistent?</v>
      </c>
    </row>
    <row r="2098" spans="1:12" x14ac:dyDescent="0.25">
      <c r="A2098" t="s">
        <v>1282</v>
      </c>
      <c r="B2098" t="s">
        <v>1899</v>
      </c>
      <c r="C2098" s="5" t="s">
        <v>6866</v>
      </c>
      <c r="D2098" t="s">
        <v>9418</v>
      </c>
      <c r="E2098">
        <v>3</v>
      </c>
      <c r="F2098" t="s">
        <v>9423</v>
      </c>
      <c r="G2098">
        <v>19</v>
      </c>
      <c r="H2098" s="5">
        <f t="shared" si="51"/>
        <v>1</v>
      </c>
      <c r="I2098" s="5" t="str">
        <f ca="1">OFFSET('Appendix E'!$G$2,MATCH(A2098,'Appendix E'!$A$3:$A$115,0),0)</f>
        <v>Yes</v>
      </c>
      <c r="K2098" s="5" t="str">
        <f t="shared" si="52"/>
        <v>KB009</v>
      </c>
      <c r="L2098" s="5" t="str">
        <f t="shared" si="53"/>
        <v>KWH Time Series Uninterrupted?</v>
      </c>
    </row>
    <row r="2099" spans="1:12" x14ac:dyDescent="0.25">
      <c r="A2099" t="s">
        <v>1282</v>
      </c>
      <c r="B2099" t="s">
        <v>1900</v>
      </c>
      <c r="C2099" s="5" t="s">
        <v>6867</v>
      </c>
      <c r="D2099" t="s">
        <v>9418</v>
      </c>
      <c r="E2099">
        <v>3</v>
      </c>
      <c r="F2099" t="s">
        <v>9424</v>
      </c>
      <c r="G2099">
        <v>19</v>
      </c>
      <c r="H2099" s="5">
        <f t="shared" si="51"/>
        <v>1</v>
      </c>
      <c r="I2099" s="5" t="str">
        <f ca="1">OFFSET('Appendix E'!$G$2,MATCH(A2099,'Appendix E'!$A$3:$A$115,0),0)</f>
        <v>Yes</v>
      </c>
      <c r="K2099" s="5" t="str">
        <f t="shared" si="52"/>
        <v>KB010</v>
      </c>
      <c r="L2099" s="5" t="str">
        <f t="shared" si="53"/>
        <v>Cal YR 1982 between 335 and 405 days?</v>
      </c>
    </row>
    <row r="2100" spans="1:12" x14ac:dyDescent="0.25">
      <c r="A2100" t="s">
        <v>1282</v>
      </c>
      <c r="B2100" t="s">
        <v>1901</v>
      </c>
      <c r="C2100" s="5" t="s">
        <v>7252</v>
      </c>
      <c r="D2100" t="s">
        <v>9418</v>
      </c>
      <c r="E2100">
        <v>3</v>
      </c>
      <c r="F2100" t="s">
        <v>9421</v>
      </c>
      <c r="G2100">
        <v>21</v>
      </c>
      <c r="H2100" s="5">
        <f t="shared" si="51"/>
        <v>1</v>
      </c>
      <c r="I2100" s="5" t="str">
        <f ca="1">OFFSET('Appendix E'!$G$2,MATCH(A2100,'Appendix E'!$A$3:$A$115,0),0)</f>
        <v>Yes</v>
      </c>
      <c r="K2100" s="5" t="str">
        <f t="shared" si="52"/>
        <v>KC002</v>
      </c>
      <c r="L2100" s="5" t="str">
        <f t="shared" si="53"/>
        <v>Tank Capacity of Non-Elec Water Heater</v>
      </c>
    </row>
    <row r="2101" spans="1:12" x14ac:dyDescent="0.25">
      <c r="A2101" t="s">
        <v>1282</v>
      </c>
      <c r="B2101" t="s">
        <v>1902</v>
      </c>
      <c r="C2101" s="5" t="s">
        <v>7253</v>
      </c>
      <c r="D2101" t="s">
        <v>9418</v>
      </c>
      <c r="E2101">
        <v>3</v>
      </c>
      <c r="F2101" t="s">
        <v>9421</v>
      </c>
      <c r="G2101">
        <v>21</v>
      </c>
      <c r="H2101" s="5">
        <f t="shared" si="51"/>
        <v>1</v>
      </c>
      <c r="I2101" s="5" t="str">
        <f ca="1">OFFSET('Appendix E'!$G$2,MATCH(A2101,'Appendix E'!$A$3:$A$115,0),0)</f>
        <v>Yes</v>
      </c>
      <c r="K2101" s="5" t="str">
        <f t="shared" si="52"/>
        <v>KC003</v>
      </c>
      <c r="L2101" s="5" t="str">
        <f t="shared" si="53"/>
        <v>Tank Capacity of Elec Water Heater</v>
      </c>
    </row>
    <row r="2102" spans="1:12" x14ac:dyDescent="0.25">
      <c r="A2102" t="s">
        <v>1282</v>
      </c>
      <c r="B2102" t="s">
        <v>1903</v>
      </c>
      <c r="C2102" s="5" t="s">
        <v>7254</v>
      </c>
      <c r="D2102" t="s">
        <v>9418</v>
      </c>
      <c r="E2102">
        <v>3</v>
      </c>
      <c r="F2102" t="s">
        <v>9421</v>
      </c>
      <c r="G2102">
        <v>21</v>
      </c>
      <c r="H2102" s="5">
        <f t="shared" si="51"/>
        <v>1</v>
      </c>
      <c r="I2102" s="5" t="str">
        <f ca="1">OFFSET('Appendix E'!$G$2,MATCH(A2102,'Appendix E'!$A$3:$A$115,0),0)</f>
        <v>Yes</v>
      </c>
      <c r="K2102" s="5" t="str">
        <f t="shared" si="52"/>
        <v>KC004</v>
      </c>
      <c r="L2102" s="5" t="str">
        <f t="shared" si="53"/>
        <v>Tank Ins used by Non-Elec Water Heater</v>
      </c>
    </row>
    <row r="2103" spans="1:12" x14ac:dyDescent="0.25">
      <c r="A2103" t="s">
        <v>1282</v>
      </c>
      <c r="B2103" t="s">
        <v>1906</v>
      </c>
      <c r="C2103" s="5" t="s">
        <v>7257</v>
      </c>
      <c r="D2103" t="s">
        <v>9418</v>
      </c>
      <c r="E2103">
        <v>3</v>
      </c>
      <c r="F2103" t="s">
        <v>9421</v>
      </c>
      <c r="G2103">
        <v>21</v>
      </c>
      <c r="H2103" s="5">
        <f t="shared" si="51"/>
        <v>1</v>
      </c>
      <c r="I2103" s="5" t="str">
        <f ca="1">OFFSET('Appendix E'!$G$2,MATCH(A2103,'Appendix E'!$A$3:$A$115,0),0)</f>
        <v>Yes</v>
      </c>
      <c r="K2103" s="5" t="str">
        <f t="shared" si="52"/>
        <v>KC020</v>
      </c>
      <c r="L2103" s="5" t="str">
        <f t="shared" si="53"/>
        <v># heating units at site</v>
      </c>
    </row>
    <row r="2104" spans="1:12" x14ac:dyDescent="0.25">
      <c r="A2104" t="s">
        <v>1282</v>
      </c>
      <c r="B2104" t="s">
        <v>1907</v>
      </c>
      <c r="C2104" s="5" t="s">
        <v>7258</v>
      </c>
      <c r="D2104" t="s">
        <v>9418</v>
      </c>
      <c r="E2104">
        <v>3</v>
      </c>
      <c r="F2104" t="s">
        <v>9421</v>
      </c>
      <c r="G2104">
        <v>21</v>
      </c>
      <c r="H2104" s="5">
        <f t="shared" si="51"/>
        <v>1</v>
      </c>
      <c r="I2104" s="5" t="str">
        <f ca="1">OFFSET('Appendix E'!$G$2,MATCH(A2104,'Appendix E'!$A$3:$A$115,0),0)</f>
        <v>Yes</v>
      </c>
      <c r="K2104" s="5" t="str">
        <f t="shared" si="52"/>
        <v>KC021</v>
      </c>
      <c r="L2104" s="5" t="str">
        <f t="shared" si="53"/>
        <v># fuel/heating sys combinations at site</v>
      </c>
    </row>
    <row r="2105" spans="1:12" x14ac:dyDescent="0.25">
      <c r="A2105" t="s">
        <v>1282</v>
      </c>
      <c r="B2105" t="s">
        <v>1908</v>
      </c>
      <c r="C2105" s="5" t="s">
        <v>7259</v>
      </c>
      <c r="D2105" t="s">
        <v>9418</v>
      </c>
      <c r="E2105">
        <v>3</v>
      </c>
      <c r="F2105" t="s">
        <v>9421</v>
      </c>
      <c r="G2105">
        <v>21</v>
      </c>
      <c r="H2105" s="5">
        <f t="shared" si="51"/>
        <v>1</v>
      </c>
      <c r="I2105" s="5" t="str">
        <f ca="1">OFFSET('Appendix E'!$G$2,MATCH(A2105,'Appendix E'!$A$3:$A$115,0),0)</f>
        <v>Yes</v>
      </c>
      <c r="K2105" s="5" t="str">
        <f t="shared" si="52"/>
        <v>KC025</v>
      </c>
      <c r="L2105" s="5" t="str">
        <f t="shared" si="53"/>
        <v># heating units in fuel/system group 1</v>
      </c>
    </row>
    <row r="2106" spans="1:12" x14ac:dyDescent="0.25">
      <c r="A2106" t="s">
        <v>1282</v>
      </c>
      <c r="B2106" t="s">
        <v>1909</v>
      </c>
      <c r="C2106" s="5" t="s">
        <v>7260</v>
      </c>
      <c r="D2106" t="s">
        <v>9418</v>
      </c>
      <c r="E2106">
        <v>3</v>
      </c>
      <c r="F2106" t="s">
        <v>9429</v>
      </c>
      <c r="G2106">
        <v>34</v>
      </c>
      <c r="H2106" s="5">
        <f t="shared" si="51"/>
        <v>1</v>
      </c>
      <c r="I2106" s="5" t="str">
        <f ca="1">OFFSET('Appendix E'!$G$2,MATCH(A2106,'Appendix E'!$A$3:$A$115,0),0)</f>
        <v>Yes</v>
      </c>
      <c r="K2106" s="5" t="str">
        <f t="shared" si="52"/>
        <v>KC027</v>
      </c>
      <c r="L2106" s="5" t="str">
        <f t="shared" si="53"/>
        <v>Fuel used in fuel/system group 1</v>
      </c>
    </row>
    <row r="2107" spans="1:12" x14ac:dyDescent="0.25">
      <c r="A2107" t="s">
        <v>1282</v>
      </c>
      <c r="B2107" t="s">
        <v>1910</v>
      </c>
      <c r="C2107" s="5" t="s">
        <v>7261</v>
      </c>
      <c r="D2107" t="s">
        <v>9418</v>
      </c>
      <c r="E2107">
        <v>3</v>
      </c>
      <c r="F2107" t="s">
        <v>9430</v>
      </c>
      <c r="G2107">
        <v>40</v>
      </c>
      <c r="H2107" s="5">
        <f t="shared" si="51"/>
        <v>1</v>
      </c>
      <c r="I2107" s="5" t="str">
        <f ca="1">OFFSET('Appendix E'!$G$2,MATCH(A2107,'Appendix E'!$A$3:$A$115,0),0)</f>
        <v>Yes</v>
      </c>
      <c r="K2107" s="5" t="str">
        <f t="shared" si="52"/>
        <v>KC028</v>
      </c>
      <c r="L2107" s="5" t="str">
        <f t="shared" si="53"/>
        <v>System used in fuel/system group 1</v>
      </c>
    </row>
    <row r="2108" spans="1:12" x14ac:dyDescent="0.25">
      <c r="A2108" t="s">
        <v>1282</v>
      </c>
      <c r="B2108" t="s">
        <v>1911</v>
      </c>
      <c r="C2108" s="5" t="s">
        <v>7262</v>
      </c>
      <c r="D2108" t="s">
        <v>9418</v>
      </c>
      <c r="E2108">
        <v>3</v>
      </c>
      <c r="F2108" t="s">
        <v>9421</v>
      </c>
      <c r="G2108">
        <v>21</v>
      </c>
      <c r="H2108" s="5">
        <f t="shared" si="51"/>
        <v>1</v>
      </c>
      <c r="I2108" s="5" t="str">
        <f ca="1">OFFSET('Appendix E'!$G$2,MATCH(A2108,'Appendix E'!$A$3:$A$115,0),0)</f>
        <v>Yes</v>
      </c>
      <c r="K2108" s="5" t="str">
        <f t="shared" si="52"/>
        <v>KC029</v>
      </c>
      <c r="L2108" s="5" t="str">
        <f t="shared" si="53"/>
        <v># heating units in fuel/system group 2</v>
      </c>
    </row>
    <row r="2109" spans="1:12" x14ac:dyDescent="0.25">
      <c r="A2109" t="s">
        <v>1282</v>
      </c>
      <c r="B2109" t="s">
        <v>1912</v>
      </c>
      <c r="C2109" s="5" t="s">
        <v>7263</v>
      </c>
      <c r="D2109" t="s">
        <v>9418</v>
      </c>
      <c r="E2109">
        <v>3</v>
      </c>
      <c r="F2109" t="s">
        <v>9429</v>
      </c>
      <c r="G2109">
        <v>34</v>
      </c>
      <c r="H2109" s="5">
        <f t="shared" si="51"/>
        <v>1</v>
      </c>
      <c r="I2109" s="5" t="str">
        <f ca="1">OFFSET('Appendix E'!$G$2,MATCH(A2109,'Appendix E'!$A$3:$A$115,0),0)</f>
        <v>Yes</v>
      </c>
      <c r="K2109" s="5" t="str">
        <f t="shared" si="52"/>
        <v>KC031</v>
      </c>
      <c r="L2109" s="5" t="str">
        <f t="shared" si="53"/>
        <v>Fuel used in fuel/system group 2</v>
      </c>
    </row>
    <row r="2110" spans="1:12" x14ac:dyDescent="0.25">
      <c r="A2110" t="s">
        <v>1282</v>
      </c>
      <c r="B2110" t="s">
        <v>1913</v>
      </c>
      <c r="C2110" s="5" t="s">
        <v>7264</v>
      </c>
      <c r="D2110" t="s">
        <v>9418</v>
      </c>
      <c r="E2110">
        <v>3</v>
      </c>
      <c r="F2110" t="s">
        <v>9430</v>
      </c>
      <c r="G2110">
        <v>40</v>
      </c>
      <c r="H2110" s="5">
        <f t="shared" si="51"/>
        <v>1</v>
      </c>
      <c r="I2110" s="5" t="str">
        <f ca="1">OFFSET('Appendix E'!$G$2,MATCH(A2110,'Appendix E'!$A$3:$A$115,0),0)</f>
        <v>Yes</v>
      </c>
      <c r="K2110" s="5" t="str">
        <f t="shared" si="52"/>
        <v>KC032</v>
      </c>
      <c r="L2110" s="5" t="str">
        <f t="shared" si="53"/>
        <v>System used in fuel/system group 2</v>
      </c>
    </row>
    <row r="2111" spans="1:12" x14ac:dyDescent="0.25">
      <c r="A2111" t="s">
        <v>1282</v>
      </c>
      <c r="B2111" t="s">
        <v>1914</v>
      </c>
      <c r="C2111" s="5" t="s">
        <v>7265</v>
      </c>
      <c r="D2111" t="s">
        <v>9418</v>
      </c>
      <c r="E2111">
        <v>3</v>
      </c>
      <c r="F2111" t="s">
        <v>9421</v>
      </c>
      <c r="G2111">
        <v>21</v>
      </c>
      <c r="H2111" s="5">
        <f t="shared" si="51"/>
        <v>1</v>
      </c>
      <c r="I2111" s="5" t="str">
        <f ca="1">OFFSET('Appendix E'!$G$2,MATCH(A2111,'Appendix E'!$A$3:$A$115,0),0)</f>
        <v>Yes</v>
      </c>
      <c r="K2111" s="5" t="str">
        <f t="shared" si="52"/>
        <v>KC033</v>
      </c>
      <c r="L2111" s="5" t="str">
        <f t="shared" si="53"/>
        <v># heating units in fuel/system group 3</v>
      </c>
    </row>
    <row r="2112" spans="1:12" x14ac:dyDescent="0.25">
      <c r="A2112" t="s">
        <v>1282</v>
      </c>
      <c r="B2112" t="s">
        <v>1915</v>
      </c>
      <c r="C2112" s="5" t="s">
        <v>7266</v>
      </c>
      <c r="D2112" t="s">
        <v>9418</v>
      </c>
      <c r="E2112">
        <v>3</v>
      </c>
      <c r="F2112" t="s">
        <v>9429</v>
      </c>
      <c r="G2112">
        <v>34</v>
      </c>
      <c r="H2112" s="5">
        <f t="shared" si="51"/>
        <v>1</v>
      </c>
      <c r="I2112" s="5" t="str">
        <f ca="1">OFFSET('Appendix E'!$G$2,MATCH(A2112,'Appendix E'!$A$3:$A$115,0),0)</f>
        <v>Yes</v>
      </c>
      <c r="K2112" s="5" t="str">
        <f t="shared" si="52"/>
        <v>KC035</v>
      </c>
      <c r="L2112" s="5" t="str">
        <f t="shared" si="53"/>
        <v>Fuel used in fuel/system group 3</v>
      </c>
    </row>
    <row r="2113" spans="1:12" x14ac:dyDescent="0.25">
      <c r="A2113" t="s">
        <v>1282</v>
      </c>
      <c r="B2113" t="s">
        <v>1916</v>
      </c>
      <c r="C2113" s="5" t="s">
        <v>7267</v>
      </c>
      <c r="D2113" t="s">
        <v>9418</v>
      </c>
      <c r="E2113">
        <v>3</v>
      </c>
      <c r="F2113" t="s">
        <v>9430</v>
      </c>
      <c r="G2113">
        <v>40</v>
      </c>
      <c r="H2113" s="5">
        <f t="shared" si="51"/>
        <v>1</v>
      </c>
      <c r="I2113" s="5" t="str">
        <f ca="1">OFFSET('Appendix E'!$G$2,MATCH(A2113,'Appendix E'!$A$3:$A$115,0),0)</f>
        <v>Yes</v>
      </c>
      <c r="K2113" s="5" t="str">
        <f t="shared" si="52"/>
        <v>KC036</v>
      </c>
      <c r="L2113" s="5" t="str">
        <f t="shared" si="53"/>
        <v>System used in fuel/system group 3</v>
      </c>
    </row>
    <row r="2114" spans="1:12" x14ac:dyDescent="0.25">
      <c r="A2114" t="s">
        <v>1282</v>
      </c>
      <c r="B2114" t="s">
        <v>1917</v>
      </c>
      <c r="C2114" s="5" t="s">
        <v>7268</v>
      </c>
      <c r="D2114" t="s">
        <v>9418</v>
      </c>
      <c r="E2114">
        <v>3</v>
      </c>
      <c r="F2114" t="s">
        <v>9421</v>
      </c>
      <c r="G2114">
        <v>21</v>
      </c>
      <c r="H2114" s="5">
        <f t="shared" si="51"/>
        <v>1</v>
      </c>
      <c r="I2114" s="5" t="str">
        <f ca="1">OFFSET('Appendix E'!$G$2,MATCH(A2114,'Appendix E'!$A$3:$A$115,0),0)</f>
        <v>Yes</v>
      </c>
      <c r="K2114" s="5" t="str">
        <f t="shared" si="52"/>
        <v>KC037</v>
      </c>
      <c r="L2114" s="5" t="str">
        <f t="shared" si="53"/>
        <v># heating units in fuel/system group 4</v>
      </c>
    </row>
    <row r="2115" spans="1:12" x14ac:dyDescent="0.25">
      <c r="A2115" t="s">
        <v>1282</v>
      </c>
      <c r="B2115" t="s">
        <v>1918</v>
      </c>
      <c r="C2115" s="5" t="s">
        <v>7269</v>
      </c>
      <c r="D2115" t="s">
        <v>9418</v>
      </c>
      <c r="E2115">
        <v>3</v>
      </c>
      <c r="F2115" t="s">
        <v>9429</v>
      </c>
      <c r="G2115">
        <v>34</v>
      </c>
      <c r="H2115" s="5">
        <f t="shared" si="51"/>
        <v>1</v>
      </c>
      <c r="I2115" s="5" t="str">
        <f ca="1">OFFSET('Appendix E'!$G$2,MATCH(A2115,'Appendix E'!$A$3:$A$115,0),0)</f>
        <v>Yes</v>
      </c>
      <c r="K2115" s="5" t="str">
        <f t="shared" si="52"/>
        <v>KC039</v>
      </c>
      <c r="L2115" s="5" t="str">
        <f t="shared" si="53"/>
        <v>Fuel used in fuel/system group 4</v>
      </c>
    </row>
    <row r="2116" spans="1:12" x14ac:dyDescent="0.25">
      <c r="A2116" t="s">
        <v>1282</v>
      </c>
      <c r="B2116" t="s">
        <v>1919</v>
      </c>
      <c r="C2116" s="5" t="s">
        <v>7270</v>
      </c>
      <c r="D2116" t="s">
        <v>9418</v>
      </c>
      <c r="E2116">
        <v>3</v>
      </c>
      <c r="F2116" t="s">
        <v>9430</v>
      </c>
      <c r="G2116">
        <v>40</v>
      </c>
      <c r="H2116" s="5">
        <f t="shared" ref="H2116:H2179" si="54">IF(F2116&lt;&gt;"",1,"")</f>
        <v>1</v>
      </c>
      <c r="I2116" s="5" t="str">
        <f ca="1">OFFSET('Appendix E'!$G$2,MATCH(A2116,'Appendix E'!$A$3:$A$115,0),0)</f>
        <v>Yes</v>
      </c>
      <c r="K2116" s="5" t="str">
        <f t="shared" si="52"/>
        <v>KC040</v>
      </c>
      <c r="L2116" s="5" t="str">
        <f t="shared" si="53"/>
        <v>System used in fuel/system group 4</v>
      </c>
    </row>
    <row r="2117" spans="1:12" x14ac:dyDescent="0.25">
      <c r="A2117" t="s">
        <v>1282</v>
      </c>
      <c r="B2117" t="s">
        <v>1920</v>
      </c>
      <c r="C2117" s="5" t="s">
        <v>7271</v>
      </c>
      <c r="D2117" t="s">
        <v>9418</v>
      </c>
      <c r="E2117">
        <v>3</v>
      </c>
      <c r="F2117" t="s">
        <v>9421</v>
      </c>
      <c r="G2117">
        <v>21</v>
      </c>
      <c r="H2117" s="5">
        <f t="shared" si="54"/>
        <v>1</v>
      </c>
      <c r="I2117" s="5" t="str">
        <f ca="1">OFFSET('Appendix E'!$G$2,MATCH(A2117,'Appendix E'!$A$3:$A$115,0),0)</f>
        <v>Yes</v>
      </c>
      <c r="K2117" s="5" t="str">
        <f t="shared" si="52"/>
        <v>KC041</v>
      </c>
      <c r="L2117" s="5" t="str">
        <f t="shared" si="53"/>
        <v># heating units in fuel/system group 5</v>
      </c>
    </row>
    <row r="2118" spans="1:12" x14ac:dyDescent="0.25">
      <c r="A2118" t="s">
        <v>1282</v>
      </c>
      <c r="B2118" t="s">
        <v>1921</v>
      </c>
      <c r="C2118" s="5" t="s">
        <v>7272</v>
      </c>
      <c r="D2118" t="s">
        <v>9418</v>
      </c>
      <c r="E2118">
        <v>3</v>
      </c>
      <c r="F2118" t="s">
        <v>9429</v>
      </c>
      <c r="G2118">
        <v>34</v>
      </c>
      <c r="H2118" s="5">
        <f t="shared" si="54"/>
        <v>1</v>
      </c>
      <c r="I2118" s="5" t="str">
        <f ca="1">OFFSET('Appendix E'!$G$2,MATCH(A2118,'Appendix E'!$A$3:$A$115,0),0)</f>
        <v>Yes</v>
      </c>
      <c r="K2118" s="5" t="str">
        <f t="shared" si="52"/>
        <v>KC043</v>
      </c>
      <c r="L2118" s="5" t="str">
        <f t="shared" si="53"/>
        <v>Fuel used in fuel/system group 5</v>
      </c>
    </row>
    <row r="2119" spans="1:12" x14ac:dyDescent="0.25">
      <c r="A2119" t="s">
        <v>1282</v>
      </c>
      <c r="B2119" t="s">
        <v>1922</v>
      </c>
      <c r="C2119" s="5" t="s">
        <v>7273</v>
      </c>
      <c r="D2119" t="s">
        <v>9418</v>
      </c>
      <c r="E2119">
        <v>3</v>
      </c>
      <c r="F2119" t="s">
        <v>9430</v>
      </c>
      <c r="G2119">
        <v>40</v>
      </c>
      <c r="H2119" s="5">
        <f t="shared" si="54"/>
        <v>1</v>
      </c>
      <c r="I2119" s="5" t="str">
        <f ca="1">OFFSET('Appendix E'!$G$2,MATCH(A2119,'Appendix E'!$A$3:$A$115,0),0)</f>
        <v>Yes</v>
      </c>
      <c r="K2119" s="5" t="str">
        <f t="shared" si="52"/>
        <v>KC044</v>
      </c>
      <c r="L2119" s="5" t="str">
        <f t="shared" si="53"/>
        <v>System used in fuel/system group 5</v>
      </c>
    </row>
    <row r="2120" spans="1:12" x14ac:dyDescent="0.25">
      <c r="A2120" t="s">
        <v>1282</v>
      </c>
      <c r="B2120" t="s">
        <v>1923</v>
      </c>
      <c r="C2120" s="5" t="s">
        <v>7274</v>
      </c>
      <c r="D2120" t="s">
        <v>9418</v>
      </c>
      <c r="E2120">
        <v>3</v>
      </c>
      <c r="F2120" t="s">
        <v>9431</v>
      </c>
      <c r="G2120">
        <v>21</v>
      </c>
      <c r="H2120" s="5">
        <f t="shared" si="54"/>
        <v>1</v>
      </c>
      <c r="I2120" s="5" t="str">
        <f ca="1">OFFSET('Appendix E'!$G$2,MATCH(A2120,'Appendix E'!$A$3:$A$115,0),0)</f>
        <v>Yes</v>
      </c>
      <c r="K2120" s="5" t="str">
        <f t="shared" si="52"/>
        <v>KC045</v>
      </c>
      <c r="L2120" s="5" t="str">
        <f t="shared" si="53"/>
        <v>SPACE HEATING FUEL USED MOST</v>
      </c>
    </row>
    <row r="2121" spans="1:12" x14ac:dyDescent="0.25">
      <c r="A2121" t="s">
        <v>1282</v>
      </c>
      <c r="B2121" t="s">
        <v>1924</v>
      </c>
      <c r="C2121" s="5" t="s">
        <v>7275</v>
      </c>
      <c r="D2121" t="s">
        <v>9418</v>
      </c>
      <c r="E2121">
        <v>3</v>
      </c>
      <c r="F2121" t="s">
        <v>9426</v>
      </c>
      <c r="G2121">
        <v>21</v>
      </c>
      <c r="H2121" s="5">
        <f t="shared" si="54"/>
        <v>1</v>
      </c>
      <c r="I2121" s="5" t="str">
        <f ca="1">OFFSET('Appendix E'!$G$2,MATCH(A2121,'Appendix E'!$A$3:$A$115,0),0)</f>
        <v>Yes</v>
      </c>
      <c r="K2121" s="5" t="str">
        <f t="shared" si="52"/>
        <v>KC047</v>
      </c>
      <c r="L2121" s="5" t="str">
        <f t="shared" si="53"/>
        <v>Wood heat used?</v>
      </c>
    </row>
    <row r="2122" spans="1:12" x14ac:dyDescent="0.25">
      <c r="A2122" t="s">
        <v>1282</v>
      </c>
      <c r="B2122" t="s">
        <v>1926</v>
      </c>
      <c r="C2122" s="5" t="s">
        <v>7277</v>
      </c>
      <c r="D2122" t="s">
        <v>9418</v>
      </c>
      <c r="E2122">
        <v>3</v>
      </c>
      <c r="F2122" t="s">
        <v>9432</v>
      </c>
      <c r="G2122">
        <v>21</v>
      </c>
      <c r="H2122" s="5">
        <f t="shared" si="54"/>
        <v>1</v>
      </c>
      <c r="I2122" s="5" t="str">
        <f ca="1">OFFSET('Appendix E'!$G$2,MATCH(A2122,'Appendix E'!$A$3:$A$115,0),0)</f>
        <v>Yes</v>
      </c>
      <c r="K2122" s="5" t="str">
        <f t="shared" si="52"/>
        <v>KC049</v>
      </c>
      <c r="L2122" s="5" t="str">
        <f t="shared" si="53"/>
        <v>Q76-TYPE OF FUEL USED FOR HEATING WATE</v>
      </c>
    </row>
    <row r="2123" spans="1:12" x14ac:dyDescent="0.25">
      <c r="A2123" t="s">
        <v>1282</v>
      </c>
      <c r="B2123" t="s">
        <v>1927</v>
      </c>
      <c r="C2123" s="5" t="s">
        <v>7278</v>
      </c>
      <c r="D2123" t="s">
        <v>9418</v>
      </c>
      <c r="E2123">
        <v>3</v>
      </c>
      <c r="F2123" t="s">
        <v>9421</v>
      </c>
      <c r="G2123">
        <v>21</v>
      </c>
      <c r="H2123" s="5">
        <f t="shared" si="54"/>
        <v>1</v>
      </c>
      <c r="I2123" s="5" t="str">
        <f ca="1">OFFSET('Appendix E'!$G$2,MATCH(A2123,'Appendix E'!$A$3:$A$115,0),0)</f>
        <v>Yes</v>
      </c>
      <c r="K2123" s="5" t="str">
        <f t="shared" si="52"/>
        <v>KC050</v>
      </c>
      <c r="L2123" s="5" t="str">
        <f t="shared" si="53"/>
        <v>Number of Primary Water Heaters</v>
      </c>
    </row>
    <row r="2124" spans="1:12" x14ac:dyDescent="0.25">
      <c r="A2124" t="s">
        <v>1282</v>
      </c>
      <c r="B2124" t="s">
        <v>1928</v>
      </c>
      <c r="C2124" s="5" t="s">
        <v>7279</v>
      </c>
      <c r="D2124" t="s">
        <v>9418</v>
      </c>
      <c r="E2124">
        <v>3</v>
      </c>
      <c r="F2124" t="s">
        <v>9426</v>
      </c>
      <c r="G2124">
        <v>21</v>
      </c>
      <c r="H2124" s="5">
        <f t="shared" si="54"/>
        <v>1</v>
      </c>
      <c r="I2124" s="5" t="str">
        <f ca="1">OFFSET('Appendix E'!$G$2,MATCH(A2124,'Appendix E'!$A$3:$A$115,0),0)</f>
        <v>Yes</v>
      </c>
      <c r="K2124" s="5" t="str">
        <f t="shared" ref="K2124:K2187" si="55">B2124</f>
        <v>KC051</v>
      </c>
      <c r="L2124" s="5" t="str">
        <f t="shared" ref="L2124:L2187" si="56">C2124</f>
        <v>Solar Assist to Primary Water Heater</v>
      </c>
    </row>
    <row r="2125" spans="1:12" x14ac:dyDescent="0.25">
      <c r="A2125" t="s">
        <v>1282</v>
      </c>
      <c r="B2125" t="s">
        <v>1931</v>
      </c>
      <c r="C2125" s="5" t="s">
        <v>7282</v>
      </c>
      <c r="D2125" t="s">
        <v>9418</v>
      </c>
      <c r="E2125">
        <v>3</v>
      </c>
      <c r="F2125" t="s">
        <v>9433</v>
      </c>
      <c r="G2125">
        <v>21</v>
      </c>
      <c r="H2125" s="5">
        <f t="shared" si="54"/>
        <v>1</v>
      </c>
      <c r="I2125" s="5" t="str">
        <f ca="1">OFFSET('Appendix E'!$G$2,MATCH(A2125,'Appendix E'!$A$3:$A$115,0),0)</f>
        <v>Yes</v>
      </c>
      <c r="K2125" s="5" t="str">
        <f t="shared" si="55"/>
        <v>KH001</v>
      </c>
      <c r="L2125" s="5" t="str">
        <f t="shared" si="56"/>
        <v>ENERGY EFFICIENCY OF HOME</v>
      </c>
    </row>
    <row r="2126" spans="1:12" x14ac:dyDescent="0.25">
      <c r="A2126" t="s">
        <v>1282</v>
      </c>
      <c r="B2126" t="s">
        <v>1932</v>
      </c>
      <c r="C2126" s="5" t="s">
        <v>7283</v>
      </c>
      <c r="D2126" t="s">
        <v>9418</v>
      </c>
      <c r="E2126">
        <v>3</v>
      </c>
      <c r="F2126" t="s">
        <v>9421</v>
      </c>
      <c r="G2126">
        <v>21</v>
      </c>
      <c r="H2126" s="5">
        <f t="shared" si="54"/>
        <v>1</v>
      </c>
      <c r="I2126" s="5" t="str">
        <f ca="1">OFFSET('Appendix E'!$G$2,MATCH(A2126,'Appendix E'!$A$3:$A$115,0),0)</f>
        <v>Yes</v>
      </c>
      <c r="K2126" s="5" t="str">
        <f t="shared" si="55"/>
        <v>KH002</v>
      </c>
      <c r="L2126" s="5" t="str">
        <f t="shared" si="56"/>
        <v>Temp of home when awake</v>
      </c>
    </row>
    <row r="2127" spans="1:12" x14ac:dyDescent="0.25">
      <c r="A2127" t="s">
        <v>1282</v>
      </c>
      <c r="B2127" t="s">
        <v>1933</v>
      </c>
      <c r="C2127" s="5" t="s">
        <v>7284</v>
      </c>
      <c r="D2127" t="s">
        <v>9418</v>
      </c>
      <c r="E2127">
        <v>3</v>
      </c>
      <c r="F2127" t="s">
        <v>9421</v>
      </c>
      <c r="G2127">
        <v>21</v>
      </c>
      <c r="H2127" s="5">
        <f t="shared" si="54"/>
        <v>1</v>
      </c>
      <c r="I2127" s="5" t="str">
        <f ca="1">OFFSET('Appendix E'!$G$2,MATCH(A2127,'Appendix E'!$A$3:$A$115,0),0)</f>
        <v>Yes</v>
      </c>
      <c r="K2127" s="5" t="str">
        <f t="shared" si="55"/>
        <v>KH003</v>
      </c>
      <c r="L2127" s="5" t="str">
        <f t="shared" si="56"/>
        <v>Temp of home when asleep</v>
      </c>
    </row>
    <row r="2128" spans="1:12" x14ac:dyDescent="0.25">
      <c r="A2128" t="s">
        <v>1282</v>
      </c>
      <c r="B2128" t="s">
        <v>1934</v>
      </c>
      <c r="C2128" s="5" t="s">
        <v>7285</v>
      </c>
      <c r="D2128" t="s">
        <v>9418</v>
      </c>
      <c r="E2128">
        <v>3</v>
      </c>
      <c r="F2128" t="s">
        <v>9421</v>
      </c>
      <c r="G2128">
        <v>21</v>
      </c>
      <c r="H2128" s="5">
        <f t="shared" si="54"/>
        <v>1</v>
      </c>
      <c r="I2128" s="5" t="str">
        <f ca="1">OFFSET('Appendix E'!$G$2,MATCH(A2128,'Appendix E'!$A$3:$A$115,0),0)</f>
        <v>Yes</v>
      </c>
      <c r="K2128" s="5" t="str">
        <f t="shared" si="55"/>
        <v>KH004</v>
      </c>
      <c r="L2128" s="5" t="str">
        <f t="shared" si="56"/>
        <v>Temp of home when not home</v>
      </c>
    </row>
    <row r="2129" spans="1:12" x14ac:dyDescent="0.25">
      <c r="A2129" t="s">
        <v>1282</v>
      </c>
      <c r="B2129" t="s">
        <v>1936</v>
      </c>
      <c r="C2129" s="5" t="s">
        <v>7287</v>
      </c>
      <c r="D2129" t="s">
        <v>9418</v>
      </c>
      <c r="E2129">
        <v>3</v>
      </c>
      <c r="F2129" t="s">
        <v>9421</v>
      </c>
      <c r="G2129">
        <v>21</v>
      </c>
      <c r="H2129" s="5">
        <f t="shared" si="54"/>
        <v>1</v>
      </c>
      <c r="I2129" s="5" t="str">
        <f ca="1">OFFSET('Appendix E'!$G$2,MATCH(A2129,'Appendix E'!$A$3:$A$115,0),0)</f>
        <v>Yes</v>
      </c>
      <c r="K2129" s="5" t="str">
        <f t="shared" si="55"/>
        <v>KH006</v>
      </c>
      <c r="L2129" s="5" t="str">
        <f t="shared" si="56"/>
        <v># in household &lt; 6 yrs old</v>
      </c>
    </row>
    <row r="2130" spans="1:12" x14ac:dyDescent="0.25">
      <c r="A2130" t="s">
        <v>1282</v>
      </c>
      <c r="B2130" t="s">
        <v>1937</v>
      </c>
      <c r="C2130" s="5" t="s">
        <v>7288</v>
      </c>
      <c r="D2130" t="s">
        <v>9418</v>
      </c>
      <c r="E2130">
        <v>3</v>
      </c>
      <c r="F2130" t="s">
        <v>9421</v>
      </c>
      <c r="G2130">
        <v>21</v>
      </c>
      <c r="H2130" s="5">
        <f t="shared" si="54"/>
        <v>1</v>
      </c>
      <c r="I2130" s="5" t="str">
        <f ca="1">OFFSET('Appendix E'!$G$2,MATCH(A2130,'Appendix E'!$A$3:$A$115,0),0)</f>
        <v>Yes</v>
      </c>
      <c r="K2130" s="5" t="str">
        <f t="shared" si="55"/>
        <v>KH007</v>
      </c>
      <c r="L2130" s="5" t="str">
        <f t="shared" si="56"/>
        <v># in household 6 to 17 yrs old</v>
      </c>
    </row>
    <row r="2131" spans="1:12" x14ac:dyDescent="0.25">
      <c r="A2131" t="s">
        <v>1282</v>
      </c>
      <c r="B2131" t="s">
        <v>1938</v>
      </c>
      <c r="C2131" s="5" t="s">
        <v>7289</v>
      </c>
      <c r="D2131" t="s">
        <v>9418</v>
      </c>
      <c r="E2131">
        <v>3</v>
      </c>
      <c r="F2131" t="s">
        <v>9421</v>
      </c>
      <c r="G2131">
        <v>21</v>
      </c>
      <c r="H2131" s="5">
        <f t="shared" si="54"/>
        <v>1</v>
      </c>
      <c r="I2131" s="5" t="str">
        <f ca="1">OFFSET('Appendix E'!$G$2,MATCH(A2131,'Appendix E'!$A$3:$A$115,0),0)</f>
        <v>Yes</v>
      </c>
      <c r="K2131" s="5" t="str">
        <f t="shared" si="55"/>
        <v>KH008</v>
      </c>
      <c r="L2131" s="5" t="str">
        <f t="shared" si="56"/>
        <v># occupants 18 - 65 yrs old</v>
      </c>
    </row>
    <row r="2132" spans="1:12" x14ac:dyDescent="0.25">
      <c r="A2132" t="s">
        <v>1282</v>
      </c>
      <c r="B2132" t="s">
        <v>1939</v>
      </c>
      <c r="C2132" s="5" t="s">
        <v>7290</v>
      </c>
      <c r="D2132" t="s">
        <v>9418</v>
      </c>
      <c r="E2132">
        <v>3</v>
      </c>
      <c r="F2132" t="s">
        <v>9421</v>
      </c>
      <c r="G2132">
        <v>21</v>
      </c>
      <c r="H2132" s="5">
        <f t="shared" si="54"/>
        <v>1</v>
      </c>
      <c r="I2132" s="5" t="str">
        <f ca="1">OFFSET('Appendix E'!$G$2,MATCH(A2132,'Appendix E'!$A$3:$A$115,0),0)</f>
        <v>Yes</v>
      </c>
      <c r="K2132" s="5" t="str">
        <f t="shared" si="55"/>
        <v>KH009</v>
      </c>
      <c r="L2132" s="5" t="str">
        <f t="shared" si="56"/>
        <v># in household &gt; 65 yrs old</v>
      </c>
    </row>
    <row r="2133" spans="1:12" x14ac:dyDescent="0.25">
      <c r="A2133" t="s">
        <v>1282</v>
      </c>
      <c r="B2133" t="s">
        <v>1941</v>
      </c>
      <c r="C2133" s="5" t="s">
        <v>7292</v>
      </c>
      <c r="D2133" t="s">
        <v>9418</v>
      </c>
      <c r="E2133">
        <v>3</v>
      </c>
      <c r="F2133" t="s">
        <v>9435</v>
      </c>
      <c r="G2133">
        <v>21</v>
      </c>
      <c r="H2133" s="5">
        <f t="shared" si="54"/>
        <v>1</v>
      </c>
      <c r="I2133" s="5" t="str">
        <f ca="1">OFFSET('Appendix E'!$G$2,MATCH(A2133,'Appendix E'!$A$3:$A$115,0),0)</f>
        <v>Yes</v>
      </c>
      <c r="K2133" s="5" t="str">
        <f t="shared" si="55"/>
        <v>KH011</v>
      </c>
      <c r="L2133" s="5" t="str">
        <f t="shared" si="56"/>
        <v>Age of oldest household member</v>
      </c>
    </row>
    <row r="2134" spans="1:12" x14ac:dyDescent="0.25">
      <c r="A2134" t="s">
        <v>1282</v>
      </c>
      <c r="B2134" t="s">
        <v>1942</v>
      </c>
      <c r="C2134" s="5" t="s">
        <v>7293</v>
      </c>
      <c r="D2134" t="s">
        <v>9418</v>
      </c>
      <c r="E2134">
        <v>3</v>
      </c>
      <c r="F2134" t="s">
        <v>9436</v>
      </c>
      <c r="G2134">
        <v>27</v>
      </c>
      <c r="H2134" s="5">
        <f t="shared" si="54"/>
        <v>1</v>
      </c>
      <c r="I2134" s="5" t="str">
        <f ca="1">OFFSET('Appendix E'!$G$2,MATCH(A2134,'Appendix E'!$A$3:$A$115,0),0)</f>
        <v>Yes</v>
      </c>
      <c r="K2134" s="5" t="str">
        <f t="shared" si="55"/>
        <v>KH012</v>
      </c>
      <c r="L2134" s="5" t="str">
        <f t="shared" si="56"/>
        <v>Education of most educated member</v>
      </c>
    </row>
    <row r="2135" spans="1:12" x14ac:dyDescent="0.25">
      <c r="A2135" t="s">
        <v>1282</v>
      </c>
      <c r="B2135" t="s">
        <v>1943</v>
      </c>
      <c r="C2135" s="5" t="s">
        <v>7294</v>
      </c>
      <c r="D2135" t="s">
        <v>9418</v>
      </c>
      <c r="E2135">
        <v>3</v>
      </c>
      <c r="F2135" t="s">
        <v>9426</v>
      </c>
      <c r="G2135">
        <v>21</v>
      </c>
      <c r="H2135" s="5">
        <f t="shared" si="54"/>
        <v>1</v>
      </c>
      <c r="I2135" s="5" t="str">
        <f ca="1">OFFSET('Appendix E'!$G$2,MATCH(A2135,'Appendix E'!$A$3:$A$115,0),0)</f>
        <v>Yes</v>
      </c>
      <c r="K2135" s="5" t="str">
        <f t="shared" si="55"/>
        <v>KH013</v>
      </c>
      <c r="L2135" s="5" t="str">
        <f t="shared" si="56"/>
        <v>AT HOME FORM 9 TO 5</v>
      </c>
    </row>
    <row r="2136" spans="1:12" x14ac:dyDescent="0.25">
      <c r="A2136" t="s">
        <v>1282</v>
      </c>
      <c r="B2136" t="s">
        <v>1944</v>
      </c>
      <c r="C2136" s="5" t="s">
        <v>7295</v>
      </c>
      <c r="D2136" t="s">
        <v>9418</v>
      </c>
      <c r="E2136">
        <v>3</v>
      </c>
      <c r="F2136" t="s">
        <v>9426</v>
      </c>
      <c r="G2136">
        <v>21</v>
      </c>
      <c r="H2136" s="5">
        <f t="shared" si="54"/>
        <v>1</v>
      </c>
      <c r="I2136" s="5" t="str">
        <f ca="1">OFFSET('Appendix E'!$G$2,MATCH(A2136,'Appendix E'!$A$3:$A$115,0),0)</f>
        <v>Yes</v>
      </c>
      <c r="K2136" s="5" t="str">
        <f t="shared" si="55"/>
        <v>KH016</v>
      </c>
      <c r="L2136" s="5" t="str">
        <f t="shared" si="56"/>
        <v>PESHE Status 0 - no, 1 - yes</v>
      </c>
    </row>
    <row r="2137" spans="1:12" x14ac:dyDescent="0.25">
      <c r="A2137" t="s">
        <v>1282</v>
      </c>
      <c r="B2137" t="s">
        <v>1945</v>
      </c>
      <c r="C2137" s="5" t="s">
        <v>7296</v>
      </c>
      <c r="D2137" t="s">
        <v>9418</v>
      </c>
      <c r="E2137">
        <v>3</v>
      </c>
      <c r="F2137" t="s">
        <v>9437</v>
      </c>
      <c r="G2137">
        <v>21</v>
      </c>
      <c r="H2137" s="5">
        <f t="shared" si="54"/>
        <v>1</v>
      </c>
      <c r="I2137" s="5" t="str">
        <f ca="1">OFFSET('Appendix E'!$G$2,MATCH(A2137,'Appendix E'!$A$3:$A$115,0),0)</f>
        <v>Yes</v>
      </c>
      <c r="K2137" s="5" t="str">
        <f t="shared" si="55"/>
        <v>KH017</v>
      </c>
      <c r="L2137" s="5" t="str">
        <f t="shared" si="56"/>
        <v>OWNERSHIP STATUS</v>
      </c>
    </row>
    <row r="2138" spans="1:12" x14ac:dyDescent="0.25">
      <c r="A2138" t="s">
        <v>1282</v>
      </c>
      <c r="B2138" t="s">
        <v>1947</v>
      </c>
      <c r="C2138" s="5" t="s">
        <v>7298</v>
      </c>
      <c r="D2138" t="s">
        <v>9418</v>
      </c>
      <c r="E2138">
        <v>3</v>
      </c>
      <c r="F2138" t="s">
        <v>1448</v>
      </c>
      <c r="G2138">
        <v>37</v>
      </c>
      <c r="H2138" s="5">
        <f t="shared" si="54"/>
        <v>1</v>
      </c>
      <c r="I2138" s="5" t="str">
        <f ca="1">OFFSET('Appendix E'!$G$2,MATCH(A2138,'Appendix E'!$A$3:$A$115,0),0)</f>
        <v>Yes</v>
      </c>
      <c r="K2138" s="5" t="str">
        <f t="shared" si="55"/>
        <v>KI002</v>
      </c>
      <c r="L2138" s="5" t="str">
        <f t="shared" si="56"/>
        <v>ORIGINAL UTILITY SERVING SITE</v>
      </c>
    </row>
    <row r="2139" spans="1:12" x14ac:dyDescent="0.25">
      <c r="A2139" t="s">
        <v>1282</v>
      </c>
      <c r="B2139" t="s">
        <v>1948</v>
      </c>
      <c r="C2139" s="5" t="s">
        <v>7299</v>
      </c>
      <c r="D2139" t="s">
        <v>9418</v>
      </c>
      <c r="E2139">
        <v>5</v>
      </c>
      <c r="F2139" t="s">
        <v>9421</v>
      </c>
      <c r="G2139">
        <v>21</v>
      </c>
      <c r="H2139" s="5">
        <f t="shared" si="54"/>
        <v>1</v>
      </c>
      <c r="I2139" s="5" t="str">
        <f ca="1">OFFSET('Appendix E'!$G$2,MATCH(A2139,'Appendix E'!$A$3:$A$115,0),0)</f>
        <v>Yes</v>
      </c>
      <c r="K2139" s="5" t="str">
        <f t="shared" si="55"/>
        <v>KI004</v>
      </c>
      <c r="L2139" s="5" t="str">
        <f t="shared" si="56"/>
        <v>ORIGINAL ZIPCODE</v>
      </c>
    </row>
    <row r="2140" spans="1:12" x14ac:dyDescent="0.25">
      <c r="A2140" t="s">
        <v>1282</v>
      </c>
      <c r="B2140" t="s">
        <v>1950</v>
      </c>
      <c r="C2140" s="5" t="s">
        <v>7301</v>
      </c>
      <c r="D2140" t="s">
        <v>9418</v>
      </c>
      <c r="E2140">
        <v>3</v>
      </c>
      <c r="F2140" t="s">
        <v>1442</v>
      </c>
      <c r="G2140">
        <v>38</v>
      </c>
      <c r="H2140" s="5">
        <f t="shared" si="54"/>
        <v>1</v>
      </c>
      <c r="I2140" s="5" t="str">
        <f ca="1">OFFSET('Appendix E'!$G$2,MATCH(A2140,'Appendix E'!$A$3:$A$115,0),0)</f>
        <v>Yes</v>
      </c>
      <c r="K2140" s="5" t="str">
        <f t="shared" si="55"/>
        <v>KI018</v>
      </c>
      <c r="L2140" s="5" t="str">
        <f t="shared" si="56"/>
        <v>STUDY_1</v>
      </c>
    </row>
    <row r="2141" spans="1:12" x14ac:dyDescent="0.25">
      <c r="A2141" t="s">
        <v>1282</v>
      </c>
      <c r="B2141" t="s">
        <v>1951</v>
      </c>
      <c r="C2141" s="5" t="s">
        <v>7302</v>
      </c>
      <c r="D2141" t="s">
        <v>9418</v>
      </c>
      <c r="E2141">
        <v>3</v>
      </c>
      <c r="F2141" t="s">
        <v>1442</v>
      </c>
      <c r="G2141">
        <v>38</v>
      </c>
      <c r="H2141" s="5">
        <f t="shared" si="54"/>
        <v>1</v>
      </c>
      <c r="I2141" s="5" t="str">
        <f ca="1">OFFSET('Appendix E'!$G$2,MATCH(A2141,'Appendix E'!$A$3:$A$115,0),0)</f>
        <v>Yes</v>
      </c>
      <c r="K2141" s="5" t="str">
        <f t="shared" si="55"/>
        <v>KI019</v>
      </c>
      <c r="L2141" s="5" t="str">
        <f t="shared" si="56"/>
        <v>STUDY_2</v>
      </c>
    </row>
    <row r="2142" spans="1:12" x14ac:dyDescent="0.25">
      <c r="A2142" t="s">
        <v>1282</v>
      </c>
      <c r="B2142" t="s">
        <v>1953</v>
      </c>
      <c r="C2142" s="5" t="s">
        <v>7304</v>
      </c>
      <c r="D2142" t="s">
        <v>9418</v>
      </c>
      <c r="E2142">
        <v>3</v>
      </c>
      <c r="F2142" t="s">
        <v>1448</v>
      </c>
      <c r="G2142">
        <v>37</v>
      </c>
      <c r="H2142" s="5">
        <f t="shared" si="54"/>
        <v>1</v>
      </c>
      <c r="I2142" s="5" t="str">
        <f ca="1">OFFSET('Appendix E'!$G$2,MATCH(A2142,'Appendix E'!$A$3:$A$115,0),0)</f>
        <v>Yes</v>
      </c>
      <c r="K2142" s="5" t="str">
        <f t="shared" si="55"/>
        <v>KM002</v>
      </c>
      <c r="L2142" s="5" t="str">
        <f t="shared" si="56"/>
        <v>CURRENT UTILITY SERVING SITE</v>
      </c>
    </row>
    <row r="2143" spans="1:12" x14ac:dyDescent="0.25">
      <c r="A2143" t="s">
        <v>1282</v>
      </c>
      <c r="B2143" t="s">
        <v>1954</v>
      </c>
      <c r="C2143" s="5" t="s">
        <v>7305</v>
      </c>
      <c r="D2143" t="s">
        <v>9418</v>
      </c>
      <c r="E2143">
        <v>5</v>
      </c>
      <c r="F2143" t="s">
        <v>9421</v>
      </c>
      <c r="G2143">
        <v>21</v>
      </c>
      <c r="H2143" s="5">
        <f t="shared" si="54"/>
        <v>1</v>
      </c>
      <c r="I2143" s="5" t="str">
        <f ca="1">OFFSET('Appendix E'!$G$2,MATCH(A2143,'Appendix E'!$A$3:$A$115,0),0)</f>
        <v>Yes</v>
      </c>
      <c r="K2143" s="5" t="str">
        <f t="shared" si="55"/>
        <v>KM004</v>
      </c>
      <c r="L2143" s="5" t="str">
        <f t="shared" si="56"/>
        <v>CURRENT ZIPCODE</v>
      </c>
    </row>
    <row r="2144" spans="1:12" x14ac:dyDescent="0.25">
      <c r="A2144" t="s">
        <v>1282</v>
      </c>
      <c r="B2144" t="s">
        <v>1955</v>
      </c>
      <c r="C2144" s="5" t="s">
        <v>7306</v>
      </c>
      <c r="D2144" t="s">
        <v>9418</v>
      </c>
      <c r="E2144">
        <v>4</v>
      </c>
      <c r="F2144" t="s">
        <v>9421</v>
      </c>
      <c r="G2144">
        <v>21</v>
      </c>
      <c r="H2144" s="5">
        <f t="shared" si="54"/>
        <v>1</v>
      </c>
      <c r="I2144" s="5" t="str">
        <f ca="1">OFFSET('Appendix E'!$G$2,MATCH(A2144,'Appendix E'!$A$3:$A$115,0),0)</f>
        <v>Yes</v>
      </c>
      <c r="K2144" s="5" t="str">
        <f t="shared" si="55"/>
        <v>KM008</v>
      </c>
      <c r="L2144" s="5" t="str">
        <f t="shared" si="56"/>
        <v>YEAR MOVED IN</v>
      </c>
    </row>
    <row r="2145" spans="1:12" x14ac:dyDescent="0.25">
      <c r="A2145" t="s">
        <v>1282</v>
      </c>
      <c r="B2145" t="s">
        <v>1956</v>
      </c>
      <c r="C2145" s="5" t="s">
        <v>7307</v>
      </c>
      <c r="D2145" t="s">
        <v>9418</v>
      </c>
      <c r="E2145">
        <v>3</v>
      </c>
      <c r="F2145" t="s">
        <v>9440</v>
      </c>
      <c r="G2145">
        <v>21</v>
      </c>
      <c r="H2145" s="5">
        <f t="shared" si="54"/>
        <v>1</v>
      </c>
      <c r="I2145" s="5" t="str">
        <f ca="1">OFFSET('Appendix E'!$G$2,MATCH(A2145,'Appendix E'!$A$3:$A$115,0),0)</f>
        <v>Yes</v>
      </c>
      <c r="K2145" s="5" t="str">
        <f t="shared" si="55"/>
        <v>KM013</v>
      </c>
      <c r="L2145" s="5" t="str">
        <f t="shared" si="56"/>
        <v>Urban/Rural Indicator</v>
      </c>
    </row>
    <row r="2146" spans="1:12" x14ac:dyDescent="0.25">
      <c r="A2146" t="s">
        <v>1282</v>
      </c>
      <c r="B2146" t="s">
        <v>1957</v>
      </c>
      <c r="C2146" s="5" t="s">
        <v>7308</v>
      </c>
      <c r="D2146" t="s">
        <v>9418</v>
      </c>
      <c r="E2146">
        <v>3</v>
      </c>
      <c r="F2146" t="s">
        <v>1352</v>
      </c>
      <c r="G2146">
        <v>34</v>
      </c>
      <c r="H2146" s="5">
        <f t="shared" si="54"/>
        <v>1</v>
      </c>
      <c r="I2146" s="5" t="str">
        <f ca="1">OFFSET('Appendix E'!$G$2,MATCH(A2146,'Appendix E'!$A$3:$A$115,0),0)</f>
        <v>Yes</v>
      </c>
      <c r="K2146" s="5" t="str">
        <f t="shared" si="55"/>
        <v>KM014</v>
      </c>
      <c r="L2146" s="5" t="str">
        <f t="shared" si="56"/>
        <v>Occupants same in 83 and 85</v>
      </c>
    </row>
    <row r="2147" spans="1:12" x14ac:dyDescent="0.25">
      <c r="A2147" t="s">
        <v>1282</v>
      </c>
      <c r="B2147" t="s">
        <v>1694</v>
      </c>
      <c r="C2147" s="5" t="s">
        <v>7072</v>
      </c>
      <c r="D2147" t="s">
        <v>9418</v>
      </c>
      <c r="E2147">
        <v>3</v>
      </c>
      <c r="F2147" t="s">
        <v>1352</v>
      </c>
      <c r="G2147">
        <v>34</v>
      </c>
      <c r="H2147" s="5">
        <f t="shared" si="54"/>
        <v>1</v>
      </c>
      <c r="I2147" s="5" t="str">
        <f ca="1">OFFSET('Appendix E'!$G$2,MATCH(A2147,'Appendix E'!$A$3:$A$115,0),0)</f>
        <v>Yes</v>
      </c>
      <c r="K2147" s="5" t="str">
        <f t="shared" si="55"/>
        <v>KM015</v>
      </c>
      <c r="L2147" s="5" t="str">
        <f t="shared" si="56"/>
        <v>Occupants same in 83 and 86</v>
      </c>
    </row>
    <row r="2148" spans="1:12" x14ac:dyDescent="0.25">
      <c r="A2148" t="s">
        <v>1282</v>
      </c>
      <c r="B2148" t="s">
        <v>1958</v>
      </c>
      <c r="C2148" s="5" t="s">
        <v>7309</v>
      </c>
      <c r="D2148" t="s">
        <v>9418</v>
      </c>
      <c r="E2148">
        <v>3</v>
      </c>
      <c r="F2148" t="s">
        <v>1352</v>
      </c>
      <c r="G2148">
        <v>34</v>
      </c>
      <c r="H2148" s="5">
        <f t="shared" si="54"/>
        <v>1</v>
      </c>
      <c r="I2148" s="5" t="str">
        <f ca="1">OFFSET('Appendix E'!$G$2,MATCH(A2148,'Appendix E'!$A$3:$A$115,0),0)</f>
        <v>Yes</v>
      </c>
      <c r="K2148" s="5" t="str">
        <f t="shared" si="55"/>
        <v>KM016</v>
      </c>
      <c r="L2148" s="5" t="str">
        <f t="shared" si="56"/>
        <v>Occupants same in 85 and 86</v>
      </c>
    </row>
    <row r="2149" spans="1:12" x14ac:dyDescent="0.25">
      <c r="A2149" t="s">
        <v>1282</v>
      </c>
      <c r="B2149" t="s">
        <v>1959</v>
      </c>
      <c r="C2149" s="5" t="s">
        <v>7310</v>
      </c>
      <c r="D2149" t="s">
        <v>9418</v>
      </c>
      <c r="E2149">
        <v>3</v>
      </c>
      <c r="F2149" t="s">
        <v>1352</v>
      </c>
      <c r="G2149">
        <v>34</v>
      </c>
      <c r="H2149" s="5">
        <f t="shared" si="54"/>
        <v>1</v>
      </c>
      <c r="I2149" s="5" t="str">
        <f ca="1">OFFSET('Appendix E'!$G$2,MATCH(A2149,'Appendix E'!$A$3:$A$115,0),0)</f>
        <v>Yes</v>
      </c>
      <c r="K2149" s="5" t="str">
        <f t="shared" si="55"/>
        <v>KM017</v>
      </c>
      <c r="L2149" s="5" t="str">
        <f t="shared" si="56"/>
        <v>Occupants same in 86 and 87</v>
      </c>
    </row>
    <row r="2150" spans="1:12" x14ac:dyDescent="0.25">
      <c r="A2150" t="s">
        <v>1282</v>
      </c>
      <c r="B2150" t="s">
        <v>1963</v>
      </c>
      <c r="C2150" s="5" t="s">
        <v>7314</v>
      </c>
      <c r="D2150" t="s">
        <v>9418</v>
      </c>
      <c r="E2150">
        <v>4</v>
      </c>
      <c r="F2150" t="s">
        <v>9421</v>
      </c>
      <c r="G2150">
        <v>21</v>
      </c>
      <c r="H2150" s="5">
        <f t="shared" si="54"/>
        <v>1</v>
      </c>
      <c r="I2150" s="5" t="str">
        <f ca="1">OFFSET('Appendix E'!$G$2,MATCH(A2150,'Appendix E'!$A$3:$A$115,0),0)</f>
        <v>Yes</v>
      </c>
      <c r="K2150" s="5" t="str">
        <f t="shared" si="55"/>
        <v>KS018</v>
      </c>
      <c r="L2150" s="5" t="str">
        <f t="shared" si="56"/>
        <v>Area of Unconditioned Zone/Total</v>
      </c>
    </row>
    <row r="2151" spans="1:12" x14ac:dyDescent="0.25">
      <c r="A2151" t="s">
        <v>1282</v>
      </c>
      <c r="B2151" t="s">
        <v>1964</v>
      </c>
      <c r="C2151" s="5" t="s">
        <v>7315</v>
      </c>
      <c r="D2151" t="s">
        <v>9418</v>
      </c>
      <c r="E2151">
        <v>4</v>
      </c>
      <c r="F2151" t="s">
        <v>9421</v>
      </c>
      <c r="G2151">
        <v>21</v>
      </c>
      <c r="H2151" s="5">
        <f t="shared" si="54"/>
        <v>1</v>
      </c>
      <c r="I2151" s="5" t="str">
        <f ca="1">OFFSET('Appendix E'!$G$2,MATCH(A2151,'Appendix E'!$A$3:$A$115,0),0)</f>
        <v>Yes</v>
      </c>
      <c r="K2151" s="5" t="str">
        <f t="shared" si="55"/>
        <v>KS019</v>
      </c>
      <c r="L2151" s="5" t="str">
        <f t="shared" si="56"/>
        <v>Volumne of Conditioned Zone/Total</v>
      </c>
    </row>
    <row r="2152" spans="1:12" x14ac:dyDescent="0.25">
      <c r="A2152" t="s">
        <v>1282</v>
      </c>
      <c r="B2152" t="s">
        <v>1965</v>
      </c>
      <c r="C2152" s="5" t="s">
        <v>7316</v>
      </c>
      <c r="D2152" t="s">
        <v>9418</v>
      </c>
      <c r="E2152">
        <v>4</v>
      </c>
      <c r="F2152" t="s">
        <v>9421</v>
      </c>
      <c r="G2152">
        <v>21</v>
      </c>
      <c r="H2152" s="5">
        <f t="shared" si="54"/>
        <v>1</v>
      </c>
      <c r="I2152" s="5" t="str">
        <f ca="1">OFFSET('Appendix E'!$G$2,MATCH(A2152,'Appendix E'!$A$3:$A$115,0),0)</f>
        <v>Yes</v>
      </c>
      <c r="K2152" s="5" t="str">
        <f t="shared" si="55"/>
        <v>KS020</v>
      </c>
      <c r="L2152" s="5" t="str">
        <f t="shared" si="56"/>
        <v>Volumne of Unconditioned Zone/Total</v>
      </c>
    </row>
    <row r="2153" spans="1:12" x14ac:dyDescent="0.25">
      <c r="A2153" t="s">
        <v>1282</v>
      </c>
      <c r="B2153" t="s">
        <v>1966</v>
      </c>
      <c r="C2153" s="5" t="s">
        <v>7317</v>
      </c>
      <c r="D2153" t="s">
        <v>9418</v>
      </c>
      <c r="E2153">
        <v>4</v>
      </c>
      <c r="F2153" t="s">
        <v>9421</v>
      </c>
      <c r="G2153">
        <v>21</v>
      </c>
      <c r="H2153" s="5">
        <f t="shared" si="54"/>
        <v>1</v>
      </c>
      <c r="I2153" s="5" t="str">
        <f ca="1">OFFSET('Appendix E'!$G$2,MATCH(A2153,'Appendix E'!$A$3:$A$115,0),0)</f>
        <v>Yes</v>
      </c>
      <c r="K2153" s="5" t="str">
        <f t="shared" si="55"/>
        <v>KS023</v>
      </c>
      <c r="L2153" s="5" t="str">
        <f t="shared" si="56"/>
        <v>FLOOR UA</v>
      </c>
    </row>
    <row r="2154" spans="1:12" x14ac:dyDescent="0.25">
      <c r="A2154" t="s">
        <v>1282</v>
      </c>
      <c r="B2154" t="s">
        <v>1967</v>
      </c>
      <c r="C2154" s="5" t="s">
        <v>7318</v>
      </c>
      <c r="D2154" t="s">
        <v>9418</v>
      </c>
      <c r="E2154">
        <v>3</v>
      </c>
      <c r="F2154" t="s">
        <v>9421</v>
      </c>
      <c r="G2154">
        <v>21</v>
      </c>
      <c r="H2154" s="5">
        <f t="shared" si="54"/>
        <v>1</v>
      </c>
      <c r="I2154" s="5" t="str">
        <f ca="1">OFFSET('Appendix E'!$G$2,MATCH(A2154,'Appendix E'!$A$3:$A$115,0),0)</f>
        <v>Yes</v>
      </c>
      <c r="K2154" s="5" t="str">
        <f t="shared" si="55"/>
        <v>KS025</v>
      </c>
      <c r="L2154" s="5" t="str">
        <f t="shared" si="56"/>
        <v>Number/All Windows</v>
      </c>
    </row>
    <row r="2155" spans="1:12" x14ac:dyDescent="0.25">
      <c r="A2155" t="s">
        <v>1282</v>
      </c>
      <c r="B2155" t="s">
        <v>1968</v>
      </c>
      <c r="C2155" s="5" t="s">
        <v>7319</v>
      </c>
      <c r="D2155" t="s">
        <v>9418</v>
      </c>
      <c r="E2155">
        <v>4</v>
      </c>
      <c r="F2155" t="s">
        <v>9421</v>
      </c>
      <c r="G2155">
        <v>21</v>
      </c>
      <c r="H2155" s="5">
        <f t="shared" si="54"/>
        <v>1</v>
      </c>
      <c r="I2155" s="5" t="str">
        <f ca="1">OFFSET('Appendix E'!$G$2,MATCH(A2155,'Appendix E'!$A$3:$A$115,0),0)</f>
        <v>Yes</v>
      </c>
      <c r="K2155" s="5" t="str">
        <f t="shared" si="55"/>
        <v>KS026</v>
      </c>
      <c r="L2155" s="5" t="str">
        <f t="shared" si="56"/>
        <v>Gross Area/All Windows</v>
      </c>
    </row>
    <row r="2156" spans="1:12" x14ac:dyDescent="0.25">
      <c r="A2156" t="s">
        <v>1282</v>
      </c>
      <c r="B2156" t="s">
        <v>1969</v>
      </c>
      <c r="C2156" s="5" t="s">
        <v>7320</v>
      </c>
      <c r="D2156" t="s">
        <v>9418</v>
      </c>
      <c r="E2156">
        <v>4</v>
      </c>
      <c r="F2156" t="s">
        <v>9421</v>
      </c>
      <c r="G2156">
        <v>21</v>
      </c>
      <c r="H2156" s="5">
        <f t="shared" si="54"/>
        <v>1</v>
      </c>
      <c r="I2156" s="5" t="str">
        <f ca="1">OFFSET('Appendix E'!$G$2,MATCH(A2156,'Appendix E'!$A$3:$A$115,0),0)</f>
        <v>Yes</v>
      </c>
      <c r="K2156" s="5" t="str">
        <f t="shared" si="55"/>
        <v>KS027</v>
      </c>
      <c r="L2156" s="5" t="str">
        <f t="shared" si="56"/>
        <v>Net Area/All Windows</v>
      </c>
    </row>
    <row r="2157" spans="1:12" x14ac:dyDescent="0.25">
      <c r="A2157" t="s">
        <v>1282</v>
      </c>
      <c r="B2157" t="s">
        <v>1970</v>
      </c>
      <c r="C2157" s="5" t="s">
        <v>7321</v>
      </c>
      <c r="D2157" t="s">
        <v>9418</v>
      </c>
      <c r="E2157">
        <v>4</v>
      </c>
      <c r="F2157" t="s">
        <v>9421</v>
      </c>
      <c r="G2157">
        <v>21</v>
      </c>
      <c r="H2157" s="5">
        <f t="shared" si="54"/>
        <v>1</v>
      </c>
      <c r="I2157" s="5" t="str">
        <f ca="1">OFFSET('Appendix E'!$G$2,MATCH(A2157,'Appendix E'!$A$3:$A$115,0),0)</f>
        <v>Yes</v>
      </c>
      <c r="K2157" s="5" t="str">
        <f t="shared" si="55"/>
        <v>KS028</v>
      </c>
      <c r="L2157" s="5" t="str">
        <f t="shared" si="56"/>
        <v>Area New Caulked/All Windows</v>
      </c>
    </row>
    <row r="2158" spans="1:12" x14ac:dyDescent="0.25">
      <c r="A2158" t="s">
        <v>1282</v>
      </c>
      <c r="B2158" t="s">
        <v>1971</v>
      </c>
      <c r="C2158" s="5" t="s">
        <v>7322</v>
      </c>
      <c r="D2158" t="s">
        <v>9418</v>
      </c>
      <c r="E2158">
        <v>4</v>
      </c>
      <c r="F2158" t="s">
        <v>9421</v>
      </c>
      <c r="G2158">
        <v>21</v>
      </c>
      <c r="H2158" s="5">
        <f t="shared" si="54"/>
        <v>1</v>
      </c>
      <c r="I2158" s="5" t="str">
        <f ca="1">OFFSET('Appendix E'!$G$2,MATCH(A2158,'Appendix E'!$A$3:$A$115,0),0)</f>
        <v>Yes</v>
      </c>
      <c r="K2158" s="5" t="str">
        <f t="shared" si="55"/>
        <v>KS029</v>
      </c>
      <c r="L2158" s="5" t="str">
        <f t="shared" si="56"/>
        <v>Area Old Caulked/All Windows</v>
      </c>
    </row>
    <row r="2159" spans="1:12" x14ac:dyDescent="0.25">
      <c r="A2159" t="s">
        <v>1282</v>
      </c>
      <c r="B2159" t="s">
        <v>1972</v>
      </c>
      <c r="C2159" s="5" t="s">
        <v>7323</v>
      </c>
      <c r="D2159" t="s">
        <v>9418</v>
      </c>
      <c r="E2159">
        <v>4</v>
      </c>
      <c r="F2159" t="s">
        <v>9421</v>
      </c>
      <c r="G2159">
        <v>21</v>
      </c>
      <c r="H2159" s="5">
        <f t="shared" si="54"/>
        <v>1</v>
      </c>
      <c r="I2159" s="5" t="str">
        <f ca="1">OFFSET('Appendix E'!$G$2,MATCH(A2159,'Appendix E'!$A$3:$A$115,0),0)</f>
        <v>Yes</v>
      </c>
      <c r="K2159" s="5" t="str">
        <f t="shared" si="55"/>
        <v>KS030</v>
      </c>
      <c r="L2159" s="5" t="str">
        <f t="shared" si="56"/>
        <v>Area Weatherstripped/All Windows</v>
      </c>
    </row>
    <row r="2160" spans="1:12" x14ac:dyDescent="0.25">
      <c r="A2160" t="s">
        <v>1282</v>
      </c>
      <c r="B2160" t="s">
        <v>1973</v>
      </c>
      <c r="C2160" s="5" t="s">
        <v>7324</v>
      </c>
      <c r="D2160" t="s">
        <v>9418</v>
      </c>
      <c r="E2160">
        <v>4</v>
      </c>
      <c r="F2160" t="s">
        <v>9421</v>
      </c>
      <c r="G2160">
        <v>21</v>
      </c>
      <c r="H2160" s="5">
        <f t="shared" si="54"/>
        <v>1</v>
      </c>
      <c r="I2160" s="5" t="str">
        <f ca="1">OFFSET('Appendix E'!$G$2,MATCH(A2160,'Appendix E'!$A$3:$A$115,0),0)</f>
        <v>Yes</v>
      </c>
      <c r="K2160" s="5" t="str">
        <f t="shared" si="55"/>
        <v>KS032</v>
      </c>
      <c r="L2160" s="5" t="str">
        <f t="shared" si="56"/>
        <v>Gross Area/North</v>
      </c>
    </row>
    <row r="2161" spans="1:12" x14ac:dyDescent="0.25">
      <c r="A2161" t="s">
        <v>1282</v>
      </c>
      <c r="B2161" t="s">
        <v>1974</v>
      </c>
      <c r="C2161" s="5" t="s">
        <v>7325</v>
      </c>
      <c r="D2161" t="s">
        <v>9418</v>
      </c>
      <c r="E2161">
        <v>4</v>
      </c>
      <c r="F2161" t="s">
        <v>9421</v>
      </c>
      <c r="G2161">
        <v>21</v>
      </c>
      <c r="H2161" s="5">
        <f t="shared" si="54"/>
        <v>1</v>
      </c>
      <c r="I2161" s="5" t="str">
        <f ca="1">OFFSET('Appendix E'!$G$2,MATCH(A2161,'Appendix E'!$A$3:$A$115,0),0)</f>
        <v>Yes</v>
      </c>
      <c r="K2161" s="5" t="str">
        <f t="shared" si="55"/>
        <v>KS033</v>
      </c>
      <c r="L2161" s="5" t="str">
        <f t="shared" si="56"/>
        <v>Net Area/North</v>
      </c>
    </row>
    <row r="2162" spans="1:12" x14ac:dyDescent="0.25">
      <c r="A2162" t="s">
        <v>1282</v>
      </c>
      <c r="B2162" t="s">
        <v>1975</v>
      </c>
      <c r="C2162" s="5" t="s">
        <v>7326</v>
      </c>
      <c r="D2162" t="s">
        <v>9418</v>
      </c>
      <c r="E2162">
        <v>4</v>
      </c>
      <c r="F2162" t="s">
        <v>9421</v>
      </c>
      <c r="G2162">
        <v>21</v>
      </c>
      <c r="H2162" s="5">
        <f t="shared" si="54"/>
        <v>1</v>
      </c>
      <c r="I2162" s="5" t="str">
        <f ca="1">OFFSET('Appendix E'!$G$2,MATCH(A2162,'Appendix E'!$A$3:$A$115,0),0)</f>
        <v>Yes</v>
      </c>
      <c r="K2162" s="5" t="str">
        <f t="shared" si="55"/>
        <v>KS034</v>
      </c>
      <c r="L2162" s="5" t="str">
        <f t="shared" si="56"/>
        <v>Area New Caulked/North</v>
      </c>
    </row>
    <row r="2163" spans="1:12" x14ac:dyDescent="0.25">
      <c r="A2163" t="s">
        <v>1282</v>
      </c>
      <c r="B2163" t="s">
        <v>1976</v>
      </c>
      <c r="C2163" s="5" t="s">
        <v>7327</v>
      </c>
      <c r="D2163" t="s">
        <v>9418</v>
      </c>
      <c r="E2163">
        <v>4</v>
      </c>
      <c r="F2163" t="s">
        <v>9421</v>
      </c>
      <c r="G2163">
        <v>21</v>
      </c>
      <c r="H2163" s="5">
        <f t="shared" si="54"/>
        <v>1</v>
      </c>
      <c r="I2163" s="5" t="str">
        <f ca="1">OFFSET('Appendix E'!$G$2,MATCH(A2163,'Appendix E'!$A$3:$A$115,0),0)</f>
        <v>Yes</v>
      </c>
      <c r="K2163" s="5" t="str">
        <f t="shared" si="55"/>
        <v>KS035</v>
      </c>
      <c r="L2163" s="5" t="str">
        <f t="shared" si="56"/>
        <v>Area Old Caulked/North</v>
      </c>
    </row>
    <row r="2164" spans="1:12" x14ac:dyDescent="0.25">
      <c r="A2164" t="s">
        <v>1282</v>
      </c>
      <c r="B2164" t="s">
        <v>1977</v>
      </c>
      <c r="C2164" s="5" t="s">
        <v>7328</v>
      </c>
      <c r="D2164" t="s">
        <v>9418</v>
      </c>
      <c r="E2164">
        <v>4</v>
      </c>
      <c r="F2164" t="s">
        <v>9421</v>
      </c>
      <c r="G2164">
        <v>21</v>
      </c>
      <c r="H2164" s="5">
        <f t="shared" si="54"/>
        <v>1</v>
      </c>
      <c r="I2164" s="5" t="str">
        <f ca="1">OFFSET('Appendix E'!$G$2,MATCH(A2164,'Appendix E'!$A$3:$A$115,0),0)</f>
        <v>Yes</v>
      </c>
      <c r="K2164" s="5" t="str">
        <f t="shared" si="55"/>
        <v>KS036</v>
      </c>
      <c r="L2164" s="5" t="str">
        <f t="shared" si="56"/>
        <v>Area Weatherstripped/North</v>
      </c>
    </row>
    <row r="2165" spans="1:12" x14ac:dyDescent="0.25">
      <c r="A2165" t="s">
        <v>1282</v>
      </c>
      <c r="B2165" t="s">
        <v>1978</v>
      </c>
      <c r="C2165" s="5" t="s">
        <v>7329</v>
      </c>
      <c r="D2165" t="s">
        <v>9418</v>
      </c>
      <c r="E2165">
        <v>4</v>
      </c>
      <c r="F2165" t="s">
        <v>9421</v>
      </c>
      <c r="G2165">
        <v>21</v>
      </c>
      <c r="H2165" s="5">
        <f t="shared" si="54"/>
        <v>1</v>
      </c>
      <c r="I2165" s="5" t="str">
        <f ca="1">OFFSET('Appendix E'!$G$2,MATCH(A2165,'Appendix E'!$A$3:$A$115,0),0)</f>
        <v>Yes</v>
      </c>
      <c r="K2165" s="5" t="str">
        <f t="shared" si="55"/>
        <v>KS037</v>
      </c>
      <c r="L2165" s="5" t="str">
        <f t="shared" si="56"/>
        <v>Gross Area/Northeast</v>
      </c>
    </row>
    <row r="2166" spans="1:12" x14ac:dyDescent="0.25">
      <c r="A2166" t="s">
        <v>1282</v>
      </c>
      <c r="B2166" t="s">
        <v>1979</v>
      </c>
      <c r="C2166" s="5" t="s">
        <v>7330</v>
      </c>
      <c r="D2166" t="s">
        <v>9418</v>
      </c>
      <c r="E2166">
        <v>4</v>
      </c>
      <c r="F2166" t="s">
        <v>9421</v>
      </c>
      <c r="G2166">
        <v>21</v>
      </c>
      <c r="H2166" s="5">
        <f t="shared" si="54"/>
        <v>1</v>
      </c>
      <c r="I2166" s="5" t="str">
        <f ca="1">OFFSET('Appendix E'!$G$2,MATCH(A2166,'Appendix E'!$A$3:$A$115,0),0)</f>
        <v>Yes</v>
      </c>
      <c r="K2166" s="5" t="str">
        <f t="shared" si="55"/>
        <v>KS038</v>
      </c>
      <c r="L2166" s="5" t="str">
        <f t="shared" si="56"/>
        <v>Net Area/Northeast</v>
      </c>
    </row>
    <row r="2167" spans="1:12" x14ac:dyDescent="0.25">
      <c r="A2167" t="s">
        <v>1282</v>
      </c>
      <c r="B2167" t="s">
        <v>1980</v>
      </c>
      <c r="C2167" s="5" t="s">
        <v>7331</v>
      </c>
      <c r="D2167" t="s">
        <v>9418</v>
      </c>
      <c r="E2167">
        <v>4</v>
      </c>
      <c r="F2167" t="s">
        <v>9421</v>
      </c>
      <c r="G2167">
        <v>21</v>
      </c>
      <c r="H2167" s="5">
        <f t="shared" si="54"/>
        <v>1</v>
      </c>
      <c r="I2167" s="5" t="str">
        <f ca="1">OFFSET('Appendix E'!$G$2,MATCH(A2167,'Appendix E'!$A$3:$A$115,0),0)</f>
        <v>Yes</v>
      </c>
      <c r="K2167" s="5" t="str">
        <f t="shared" si="55"/>
        <v>KS039</v>
      </c>
      <c r="L2167" s="5" t="str">
        <f t="shared" si="56"/>
        <v>Area New Caulked/Northeast</v>
      </c>
    </row>
    <row r="2168" spans="1:12" x14ac:dyDescent="0.25">
      <c r="A2168" t="s">
        <v>1282</v>
      </c>
      <c r="B2168" t="s">
        <v>1981</v>
      </c>
      <c r="C2168" s="5" t="s">
        <v>7332</v>
      </c>
      <c r="D2168" t="s">
        <v>9418</v>
      </c>
      <c r="E2168">
        <v>4</v>
      </c>
      <c r="F2168" t="s">
        <v>9421</v>
      </c>
      <c r="G2168">
        <v>21</v>
      </c>
      <c r="H2168" s="5">
        <f t="shared" si="54"/>
        <v>1</v>
      </c>
      <c r="I2168" s="5" t="str">
        <f ca="1">OFFSET('Appendix E'!$G$2,MATCH(A2168,'Appendix E'!$A$3:$A$115,0),0)</f>
        <v>Yes</v>
      </c>
      <c r="K2168" s="5" t="str">
        <f t="shared" si="55"/>
        <v>KS040</v>
      </c>
      <c r="L2168" s="5" t="str">
        <f t="shared" si="56"/>
        <v>Area Old Caulked/Northeast</v>
      </c>
    </row>
    <row r="2169" spans="1:12" x14ac:dyDescent="0.25">
      <c r="A2169" t="s">
        <v>1282</v>
      </c>
      <c r="B2169" t="s">
        <v>1982</v>
      </c>
      <c r="C2169" s="5" t="s">
        <v>7333</v>
      </c>
      <c r="D2169" t="s">
        <v>9418</v>
      </c>
      <c r="E2169">
        <v>4</v>
      </c>
      <c r="F2169" t="s">
        <v>9421</v>
      </c>
      <c r="G2169">
        <v>21</v>
      </c>
      <c r="H2169" s="5">
        <f t="shared" si="54"/>
        <v>1</v>
      </c>
      <c r="I2169" s="5" t="str">
        <f ca="1">OFFSET('Appendix E'!$G$2,MATCH(A2169,'Appendix E'!$A$3:$A$115,0),0)</f>
        <v>Yes</v>
      </c>
      <c r="K2169" s="5" t="str">
        <f t="shared" si="55"/>
        <v>KS041</v>
      </c>
      <c r="L2169" s="5" t="str">
        <f t="shared" si="56"/>
        <v>Area Weatherstripped/Northeast</v>
      </c>
    </row>
    <row r="2170" spans="1:12" x14ac:dyDescent="0.25">
      <c r="A2170" t="s">
        <v>1282</v>
      </c>
      <c r="B2170" t="s">
        <v>1983</v>
      </c>
      <c r="C2170" s="5" t="s">
        <v>7334</v>
      </c>
      <c r="D2170" t="s">
        <v>9418</v>
      </c>
      <c r="E2170">
        <v>4</v>
      </c>
      <c r="F2170" t="s">
        <v>9421</v>
      </c>
      <c r="G2170">
        <v>21</v>
      </c>
      <c r="H2170" s="5">
        <f t="shared" si="54"/>
        <v>1</v>
      </c>
      <c r="I2170" s="5" t="str">
        <f ca="1">OFFSET('Appendix E'!$G$2,MATCH(A2170,'Appendix E'!$A$3:$A$115,0),0)</f>
        <v>Yes</v>
      </c>
      <c r="K2170" s="5" t="str">
        <f t="shared" si="55"/>
        <v>KS042</v>
      </c>
      <c r="L2170" s="5" t="str">
        <f t="shared" si="56"/>
        <v>Gross Area/East</v>
      </c>
    </row>
    <row r="2171" spans="1:12" x14ac:dyDescent="0.25">
      <c r="A2171" t="s">
        <v>1282</v>
      </c>
      <c r="B2171" t="s">
        <v>1984</v>
      </c>
      <c r="C2171" s="5" t="s">
        <v>7335</v>
      </c>
      <c r="D2171" t="s">
        <v>9418</v>
      </c>
      <c r="E2171">
        <v>4</v>
      </c>
      <c r="F2171" t="s">
        <v>9421</v>
      </c>
      <c r="G2171">
        <v>21</v>
      </c>
      <c r="H2171" s="5">
        <f t="shared" si="54"/>
        <v>1</v>
      </c>
      <c r="I2171" s="5" t="str">
        <f ca="1">OFFSET('Appendix E'!$G$2,MATCH(A2171,'Appendix E'!$A$3:$A$115,0),0)</f>
        <v>Yes</v>
      </c>
      <c r="K2171" s="5" t="str">
        <f t="shared" si="55"/>
        <v>KS043</v>
      </c>
      <c r="L2171" s="5" t="str">
        <f t="shared" si="56"/>
        <v>Net Area/East</v>
      </c>
    </row>
    <row r="2172" spans="1:12" x14ac:dyDescent="0.25">
      <c r="A2172" t="s">
        <v>1282</v>
      </c>
      <c r="B2172" t="s">
        <v>1985</v>
      </c>
      <c r="C2172" s="5" t="s">
        <v>7336</v>
      </c>
      <c r="D2172" t="s">
        <v>9418</v>
      </c>
      <c r="E2172">
        <v>4</v>
      </c>
      <c r="F2172" t="s">
        <v>9421</v>
      </c>
      <c r="G2172">
        <v>21</v>
      </c>
      <c r="H2172" s="5">
        <f t="shared" si="54"/>
        <v>1</v>
      </c>
      <c r="I2172" s="5" t="str">
        <f ca="1">OFFSET('Appendix E'!$G$2,MATCH(A2172,'Appendix E'!$A$3:$A$115,0),0)</f>
        <v>Yes</v>
      </c>
      <c r="K2172" s="5" t="str">
        <f t="shared" si="55"/>
        <v>KS044</v>
      </c>
      <c r="L2172" s="5" t="str">
        <f t="shared" si="56"/>
        <v>Area New Caulked/East</v>
      </c>
    </row>
    <row r="2173" spans="1:12" x14ac:dyDescent="0.25">
      <c r="A2173" t="s">
        <v>1282</v>
      </c>
      <c r="B2173" t="s">
        <v>1986</v>
      </c>
      <c r="C2173" s="5" t="s">
        <v>7337</v>
      </c>
      <c r="D2173" t="s">
        <v>9418</v>
      </c>
      <c r="E2173">
        <v>4</v>
      </c>
      <c r="F2173" t="s">
        <v>9421</v>
      </c>
      <c r="G2173">
        <v>21</v>
      </c>
      <c r="H2173" s="5">
        <f t="shared" si="54"/>
        <v>1</v>
      </c>
      <c r="I2173" s="5" t="str">
        <f ca="1">OFFSET('Appendix E'!$G$2,MATCH(A2173,'Appendix E'!$A$3:$A$115,0),0)</f>
        <v>Yes</v>
      </c>
      <c r="K2173" s="5" t="str">
        <f t="shared" si="55"/>
        <v>KS045</v>
      </c>
      <c r="L2173" s="5" t="str">
        <f t="shared" si="56"/>
        <v>Area Old Caulked/East</v>
      </c>
    </row>
    <row r="2174" spans="1:12" x14ac:dyDescent="0.25">
      <c r="A2174" t="s">
        <v>1282</v>
      </c>
      <c r="B2174" t="s">
        <v>1987</v>
      </c>
      <c r="C2174" s="5" t="s">
        <v>7338</v>
      </c>
      <c r="D2174" t="s">
        <v>9418</v>
      </c>
      <c r="E2174">
        <v>4</v>
      </c>
      <c r="F2174" t="s">
        <v>9421</v>
      </c>
      <c r="G2174">
        <v>21</v>
      </c>
      <c r="H2174" s="5">
        <f t="shared" si="54"/>
        <v>1</v>
      </c>
      <c r="I2174" s="5" t="str">
        <f ca="1">OFFSET('Appendix E'!$G$2,MATCH(A2174,'Appendix E'!$A$3:$A$115,0),0)</f>
        <v>Yes</v>
      </c>
      <c r="K2174" s="5" t="str">
        <f t="shared" si="55"/>
        <v>KS046</v>
      </c>
      <c r="L2174" s="5" t="str">
        <f t="shared" si="56"/>
        <v>Area Weatherstripped/East</v>
      </c>
    </row>
    <row r="2175" spans="1:12" x14ac:dyDescent="0.25">
      <c r="A2175" t="s">
        <v>1282</v>
      </c>
      <c r="B2175" t="s">
        <v>1988</v>
      </c>
      <c r="C2175" s="5" t="s">
        <v>7339</v>
      </c>
      <c r="D2175" t="s">
        <v>9418</v>
      </c>
      <c r="E2175">
        <v>4</v>
      </c>
      <c r="F2175" t="s">
        <v>9421</v>
      </c>
      <c r="G2175">
        <v>21</v>
      </c>
      <c r="H2175" s="5">
        <f t="shared" si="54"/>
        <v>1</v>
      </c>
      <c r="I2175" s="5" t="str">
        <f ca="1">OFFSET('Appendix E'!$G$2,MATCH(A2175,'Appendix E'!$A$3:$A$115,0),0)</f>
        <v>Yes</v>
      </c>
      <c r="K2175" s="5" t="str">
        <f t="shared" si="55"/>
        <v>KS047</v>
      </c>
      <c r="L2175" s="5" t="str">
        <f t="shared" si="56"/>
        <v>Gross Area/Southeast</v>
      </c>
    </row>
    <row r="2176" spans="1:12" x14ac:dyDescent="0.25">
      <c r="A2176" t="s">
        <v>1282</v>
      </c>
      <c r="B2176" t="s">
        <v>1989</v>
      </c>
      <c r="C2176" s="5" t="s">
        <v>7340</v>
      </c>
      <c r="D2176" t="s">
        <v>9418</v>
      </c>
      <c r="E2176">
        <v>4</v>
      </c>
      <c r="F2176" t="s">
        <v>9421</v>
      </c>
      <c r="G2176">
        <v>21</v>
      </c>
      <c r="H2176" s="5">
        <f t="shared" si="54"/>
        <v>1</v>
      </c>
      <c r="I2176" s="5" t="str">
        <f ca="1">OFFSET('Appendix E'!$G$2,MATCH(A2176,'Appendix E'!$A$3:$A$115,0),0)</f>
        <v>Yes</v>
      </c>
      <c r="K2176" s="5" t="str">
        <f t="shared" si="55"/>
        <v>KS048</v>
      </c>
      <c r="L2176" s="5" t="str">
        <f t="shared" si="56"/>
        <v>Net Area/Southeast</v>
      </c>
    </row>
    <row r="2177" spans="1:12" x14ac:dyDescent="0.25">
      <c r="A2177" t="s">
        <v>1282</v>
      </c>
      <c r="B2177" t="s">
        <v>1990</v>
      </c>
      <c r="C2177" s="5" t="s">
        <v>7341</v>
      </c>
      <c r="D2177" t="s">
        <v>9418</v>
      </c>
      <c r="E2177">
        <v>4</v>
      </c>
      <c r="F2177" t="s">
        <v>9421</v>
      </c>
      <c r="G2177">
        <v>21</v>
      </c>
      <c r="H2177" s="5">
        <f t="shared" si="54"/>
        <v>1</v>
      </c>
      <c r="I2177" s="5" t="str">
        <f ca="1">OFFSET('Appendix E'!$G$2,MATCH(A2177,'Appendix E'!$A$3:$A$115,0),0)</f>
        <v>Yes</v>
      </c>
      <c r="K2177" s="5" t="str">
        <f t="shared" si="55"/>
        <v>KS049</v>
      </c>
      <c r="L2177" s="5" t="str">
        <f t="shared" si="56"/>
        <v>Area New Caulked/Southeast</v>
      </c>
    </row>
    <row r="2178" spans="1:12" x14ac:dyDescent="0.25">
      <c r="A2178" t="s">
        <v>1282</v>
      </c>
      <c r="B2178" t="s">
        <v>1991</v>
      </c>
      <c r="C2178" s="5" t="s">
        <v>7342</v>
      </c>
      <c r="D2178" t="s">
        <v>9418</v>
      </c>
      <c r="E2178">
        <v>4</v>
      </c>
      <c r="F2178" t="s">
        <v>9421</v>
      </c>
      <c r="G2178">
        <v>21</v>
      </c>
      <c r="H2178" s="5">
        <f t="shared" si="54"/>
        <v>1</v>
      </c>
      <c r="I2178" s="5" t="str">
        <f ca="1">OFFSET('Appendix E'!$G$2,MATCH(A2178,'Appendix E'!$A$3:$A$115,0),0)</f>
        <v>Yes</v>
      </c>
      <c r="K2178" s="5" t="str">
        <f t="shared" si="55"/>
        <v>KS050</v>
      </c>
      <c r="L2178" s="5" t="str">
        <f t="shared" si="56"/>
        <v>Area Old Caulked/Southeast</v>
      </c>
    </row>
    <row r="2179" spans="1:12" x14ac:dyDescent="0.25">
      <c r="A2179" t="s">
        <v>1282</v>
      </c>
      <c r="B2179" t="s">
        <v>1992</v>
      </c>
      <c r="C2179" s="5" t="s">
        <v>7343</v>
      </c>
      <c r="D2179" t="s">
        <v>9418</v>
      </c>
      <c r="E2179">
        <v>4</v>
      </c>
      <c r="F2179" t="s">
        <v>9421</v>
      </c>
      <c r="G2179">
        <v>21</v>
      </c>
      <c r="H2179" s="5">
        <f t="shared" si="54"/>
        <v>1</v>
      </c>
      <c r="I2179" s="5" t="str">
        <f ca="1">OFFSET('Appendix E'!$G$2,MATCH(A2179,'Appendix E'!$A$3:$A$115,0),0)</f>
        <v>Yes</v>
      </c>
      <c r="K2179" s="5" t="str">
        <f t="shared" si="55"/>
        <v>KS051</v>
      </c>
      <c r="L2179" s="5" t="str">
        <f t="shared" si="56"/>
        <v>Area Weatherstripped/Southeast</v>
      </c>
    </row>
    <row r="2180" spans="1:12" x14ac:dyDescent="0.25">
      <c r="A2180" t="s">
        <v>1282</v>
      </c>
      <c r="B2180" t="s">
        <v>1993</v>
      </c>
      <c r="C2180" s="5" t="s">
        <v>7344</v>
      </c>
      <c r="D2180" t="s">
        <v>9418</v>
      </c>
      <c r="E2180">
        <v>4</v>
      </c>
      <c r="F2180" t="s">
        <v>9421</v>
      </c>
      <c r="G2180">
        <v>21</v>
      </c>
      <c r="H2180" s="5">
        <f t="shared" ref="H2180:H2243" si="57">IF(F2180&lt;&gt;"",1,"")</f>
        <v>1</v>
      </c>
      <c r="I2180" s="5" t="str">
        <f ca="1">OFFSET('Appendix E'!$G$2,MATCH(A2180,'Appendix E'!$A$3:$A$115,0),0)</f>
        <v>Yes</v>
      </c>
      <c r="K2180" s="5" t="str">
        <f t="shared" si="55"/>
        <v>KS052</v>
      </c>
      <c r="L2180" s="5" t="str">
        <f t="shared" si="56"/>
        <v>Gross Area/South</v>
      </c>
    </row>
    <row r="2181" spans="1:12" x14ac:dyDescent="0.25">
      <c r="A2181" t="s">
        <v>1282</v>
      </c>
      <c r="B2181" t="s">
        <v>1994</v>
      </c>
      <c r="C2181" s="5" t="s">
        <v>7345</v>
      </c>
      <c r="D2181" t="s">
        <v>9418</v>
      </c>
      <c r="E2181">
        <v>4</v>
      </c>
      <c r="F2181" t="s">
        <v>9421</v>
      </c>
      <c r="G2181">
        <v>21</v>
      </c>
      <c r="H2181" s="5">
        <f t="shared" si="57"/>
        <v>1</v>
      </c>
      <c r="I2181" s="5" t="str">
        <f ca="1">OFFSET('Appendix E'!$G$2,MATCH(A2181,'Appendix E'!$A$3:$A$115,0),0)</f>
        <v>Yes</v>
      </c>
      <c r="K2181" s="5" t="str">
        <f t="shared" si="55"/>
        <v>KS053</v>
      </c>
      <c r="L2181" s="5" t="str">
        <f t="shared" si="56"/>
        <v>Net Area/South</v>
      </c>
    </row>
    <row r="2182" spans="1:12" x14ac:dyDescent="0.25">
      <c r="A2182" t="s">
        <v>1282</v>
      </c>
      <c r="B2182" t="s">
        <v>1995</v>
      </c>
      <c r="C2182" s="5" t="s">
        <v>7346</v>
      </c>
      <c r="D2182" t="s">
        <v>9418</v>
      </c>
      <c r="E2182">
        <v>4</v>
      </c>
      <c r="F2182" t="s">
        <v>9421</v>
      </c>
      <c r="G2182">
        <v>21</v>
      </c>
      <c r="H2182" s="5">
        <f t="shared" si="57"/>
        <v>1</v>
      </c>
      <c r="I2182" s="5" t="str">
        <f ca="1">OFFSET('Appendix E'!$G$2,MATCH(A2182,'Appendix E'!$A$3:$A$115,0),0)</f>
        <v>Yes</v>
      </c>
      <c r="K2182" s="5" t="str">
        <f t="shared" si="55"/>
        <v>KS054</v>
      </c>
      <c r="L2182" s="5" t="str">
        <f t="shared" si="56"/>
        <v>Area New Caulked/South</v>
      </c>
    </row>
    <row r="2183" spans="1:12" x14ac:dyDescent="0.25">
      <c r="A2183" t="s">
        <v>1282</v>
      </c>
      <c r="B2183" t="s">
        <v>1996</v>
      </c>
      <c r="C2183" s="5" t="s">
        <v>7347</v>
      </c>
      <c r="D2183" t="s">
        <v>9418</v>
      </c>
      <c r="E2183">
        <v>4</v>
      </c>
      <c r="F2183" t="s">
        <v>9421</v>
      </c>
      <c r="G2183">
        <v>21</v>
      </c>
      <c r="H2183" s="5">
        <f t="shared" si="57"/>
        <v>1</v>
      </c>
      <c r="I2183" s="5" t="str">
        <f ca="1">OFFSET('Appendix E'!$G$2,MATCH(A2183,'Appendix E'!$A$3:$A$115,0),0)</f>
        <v>Yes</v>
      </c>
      <c r="K2183" s="5" t="str">
        <f t="shared" si="55"/>
        <v>KS055</v>
      </c>
      <c r="L2183" s="5" t="str">
        <f t="shared" si="56"/>
        <v>Area Old Caulked/South</v>
      </c>
    </row>
    <row r="2184" spans="1:12" x14ac:dyDescent="0.25">
      <c r="A2184" t="s">
        <v>1282</v>
      </c>
      <c r="B2184" t="s">
        <v>1997</v>
      </c>
      <c r="C2184" s="5" t="s">
        <v>7348</v>
      </c>
      <c r="D2184" t="s">
        <v>9418</v>
      </c>
      <c r="E2184">
        <v>4</v>
      </c>
      <c r="F2184" t="s">
        <v>9421</v>
      </c>
      <c r="G2184">
        <v>21</v>
      </c>
      <c r="H2184" s="5">
        <f t="shared" si="57"/>
        <v>1</v>
      </c>
      <c r="I2184" s="5" t="str">
        <f ca="1">OFFSET('Appendix E'!$G$2,MATCH(A2184,'Appendix E'!$A$3:$A$115,0),0)</f>
        <v>Yes</v>
      </c>
      <c r="K2184" s="5" t="str">
        <f t="shared" si="55"/>
        <v>KS056</v>
      </c>
      <c r="L2184" s="5" t="str">
        <f t="shared" si="56"/>
        <v>Area Weatherstripped/South</v>
      </c>
    </row>
    <row r="2185" spans="1:12" x14ac:dyDescent="0.25">
      <c r="A2185" t="s">
        <v>1282</v>
      </c>
      <c r="B2185" t="s">
        <v>1998</v>
      </c>
      <c r="C2185" s="5" t="s">
        <v>7349</v>
      </c>
      <c r="D2185" t="s">
        <v>9418</v>
      </c>
      <c r="E2185">
        <v>4</v>
      </c>
      <c r="F2185" t="s">
        <v>9421</v>
      </c>
      <c r="G2185">
        <v>21</v>
      </c>
      <c r="H2185" s="5">
        <f t="shared" si="57"/>
        <v>1</v>
      </c>
      <c r="I2185" s="5" t="str">
        <f ca="1">OFFSET('Appendix E'!$G$2,MATCH(A2185,'Appendix E'!$A$3:$A$115,0),0)</f>
        <v>Yes</v>
      </c>
      <c r="K2185" s="5" t="str">
        <f t="shared" si="55"/>
        <v>KS057</v>
      </c>
      <c r="L2185" s="5" t="str">
        <f t="shared" si="56"/>
        <v>Gross Area/Southwest</v>
      </c>
    </row>
    <row r="2186" spans="1:12" x14ac:dyDescent="0.25">
      <c r="A2186" t="s">
        <v>1282</v>
      </c>
      <c r="B2186" t="s">
        <v>1999</v>
      </c>
      <c r="C2186" s="5" t="s">
        <v>7350</v>
      </c>
      <c r="D2186" t="s">
        <v>9418</v>
      </c>
      <c r="E2186">
        <v>4</v>
      </c>
      <c r="F2186" t="s">
        <v>9421</v>
      </c>
      <c r="G2186">
        <v>21</v>
      </c>
      <c r="H2186" s="5">
        <f t="shared" si="57"/>
        <v>1</v>
      </c>
      <c r="I2186" s="5" t="str">
        <f ca="1">OFFSET('Appendix E'!$G$2,MATCH(A2186,'Appendix E'!$A$3:$A$115,0),0)</f>
        <v>Yes</v>
      </c>
      <c r="K2186" s="5" t="str">
        <f t="shared" si="55"/>
        <v>KS058</v>
      </c>
      <c r="L2186" s="5" t="str">
        <f t="shared" si="56"/>
        <v>Net Area/Southwest</v>
      </c>
    </row>
    <row r="2187" spans="1:12" x14ac:dyDescent="0.25">
      <c r="A2187" t="s">
        <v>1282</v>
      </c>
      <c r="B2187" t="s">
        <v>2000</v>
      </c>
      <c r="C2187" s="5" t="s">
        <v>7351</v>
      </c>
      <c r="D2187" t="s">
        <v>9418</v>
      </c>
      <c r="E2187">
        <v>4</v>
      </c>
      <c r="F2187" t="s">
        <v>9421</v>
      </c>
      <c r="G2187">
        <v>21</v>
      </c>
      <c r="H2187" s="5">
        <f t="shared" si="57"/>
        <v>1</v>
      </c>
      <c r="I2187" s="5" t="str">
        <f ca="1">OFFSET('Appendix E'!$G$2,MATCH(A2187,'Appendix E'!$A$3:$A$115,0),0)</f>
        <v>Yes</v>
      </c>
      <c r="K2187" s="5" t="str">
        <f t="shared" si="55"/>
        <v>KS059</v>
      </c>
      <c r="L2187" s="5" t="str">
        <f t="shared" si="56"/>
        <v>Area New Caulked/Southwest</v>
      </c>
    </row>
    <row r="2188" spans="1:12" x14ac:dyDescent="0.25">
      <c r="A2188" t="s">
        <v>1282</v>
      </c>
      <c r="B2188" t="s">
        <v>2001</v>
      </c>
      <c r="C2188" s="5" t="s">
        <v>7352</v>
      </c>
      <c r="D2188" t="s">
        <v>9418</v>
      </c>
      <c r="E2188">
        <v>4</v>
      </c>
      <c r="F2188" t="s">
        <v>9421</v>
      </c>
      <c r="G2188">
        <v>21</v>
      </c>
      <c r="H2188" s="5">
        <f t="shared" si="57"/>
        <v>1</v>
      </c>
      <c r="I2188" s="5" t="str">
        <f ca="1">OFFSET('Appendix E'!$G$2,MATCH(A2188,'Appendix E'!$A$3:$A$115,0),0)</f>
        <v>Yes</v>
      </c>
      <c r="K2188" s="5" t="str">
        <f t="shared" ref="K2188:K2251" si="58">B2188</f>
        <v>KS060</v>
      </c>
      <c r="L2188" s="5" t="str">
        <f t="shared" ref="L2188:L2251" si="59">C2188</f>
        <v>Area Old Caulked/Southwest</v>
      </c>
    </row>
    <row r="2189" spans="1:12" x14ac:dyDescent="0.25">
      <c r="A2189" t="s">
        <v>1282</v>
      </c>
      <c r="B2189" t="s">
        <v>2002</v>
      </c>
      <c r="C2189" s="5" t="s">
        <v>7353</v>
      </c>
      <c r="D2189" t="s">
        <v>9418</v>
      </c>
      <c r="E2189">
        <v>4</v>
      </c>
      <c r="F2189" t="s">
        <v>9421</v>
      </c>
      <c r="G2189">
        <v>21</v>
      </c>
      <c r="H2189" s="5">
        <f t="shared" si="57"/>
        <v>1</v>
      </c>
      <c r="I2189" s="5" t="str">
        <f ca="1">OFFSET('Appendix E'!$G$2,MATCH(A2189,'Appendix E'!$A$3:$A$115,0),0)</f>
        <v>Yes</v>
      </c>
      <c r="K2189" s="5" t="str">
        <f t="shared" si="58"/>
        <v>KS061</v>
      </c>
      <c r="L2189" s="5" t="str">
        <f t="shared" si="59"/>
        <v>Area Weatherstripped/Southwest</v>
      </c>
    </row>
    <row r="2190" spans="1:12" x14ac:dyDescent="0.25">
      <c r="A2190" t="s">
        <v>1282</v>
      </c>
      <c r="B2190" t="s">
        <v>2003</v>
      </c>
      <c r="C2190" s="5" t="s">
        <v>7354</v>
      </c>
      <c r="D2190" t="s">
        <v>9418</v>
      </c>
      <c r="E2190">
        <v>4</v>
      </c>
      <c r="F2190" t="s">
        <v>9421</v>
      </c>
      <c r="G2190">
        <v>21</v>
      </c>
      <c r="H2190" s="5">
        <f t="shared" si="57"/>
        <v>1</v>
      </c>
      <c r="I2190" s="5" t="str">
        <f ca="1">OFFSET('Appendix E'!$G$2,MATCH(A2190,'Appendix E'!$A$3:$A$115,0),0)</f>
        <v>Yes</v>
      </c>
      <c r="K2190" s="5" t="str">
        <f t="shared" si="58"/>
        <v>KS062</v>
      </c>
      <c r="L2190" s="5" t="str">
        <f t="shared" si="59"/>
        <v>Gross Area/West</v>
      </c>
    </row>
    <row r="2191" spans="1:12" x14ac:dyDescent="0.25">
      <c r="A2191" t="s">
        <v>1282</v>
      </c>
      <c r="B2191" t="s">
        <v>2004</v>
      </c>
      <c r="C2191" s="5" t="s">
        <v>7355</v>
      </c>
      <c r="D2191" t="s">
        <v>9418</v>
      </c>
      <c r="E2191">
        <v>4</v>
      </c>
      <c r="F2191" t="s">
        <v>9421</v>
      </c>
      <c r="G2191">
        <v>21</v>
      </c>
      <c r="H2191" s="5">
        <f t="shared" si="57"/>
        <v>1</v>
      </c>
      <c r="I2191" s="5" t="str">
        <f ca="1">OFFSET('Appendix E'!$G$2,MATCH(A2191,'Appendix E'!$A$3:$A$115,0),0)</f>
        <v>Yes</v>
      </c>
      <c r="K2191" s="5" t="str">
        <f t="shared" si="58"/>
        <v>KS063</v>
      </c>
      <c r="L2191" s="5" t="str">
        <f t="shared" si="59"/>
        <v>Net Area/West</v>
      </c>
    </row>
    <row r="2192" spans="1:12" x14ac:dyDescent="0.25">
      <c r="A2192" t="s">
        <v>1282</v>
      </c>
      <c r="B2192" t="s">
        <v>2005</v>
      </c>
      <c r="C2192" s="5" t="s">
        <v>7356</v>
      </c>
      <c r="D2192" t="s">
        <v>9418</v>
      </c>
      <c r="E2192">
        <v>4</v>
      </c>
      <c r="F2192" t="s">
        <v>9421</v>
      </c>
      <c r="G2192">
        <v>21</v>
      </c>
      <c r="H2192" s="5">
        <f t="shared" si="57"/>
        <v>1</v>
      </c>
      <c r="I2192" s="5" t="str">
        <f ca="1">OFFSET('Appendix E'!$G$2,MATCH(A2192,'Appendix E'!$A$3:$A$115,0),0)</f>
        <v>Yes</v>
      </c>
      <c r="K2192" s="5" t="str">
        <f t="shared" si="58"/>
        <v>KS064</v>
      </c>
      <c r="L2192" s="5" t="str">
        <f t="shared" si="59"/>
        <v>Area New Caulked/West</v>
      </c>
    </row>
    <row r="2193" spans="1:12" x14ac:dyDescent="0.25">
      <c r="A2193" t="s">
        <v>1282</v>
      </c>
      <c r="B2193" t="s">
        <v>2006</v>
      </c>
      <c r="C2193" s="5" t="s">
        <v>7357</v>
      </c>
      <c r="D2193" t="s">
        <v>9418</v>
      </c>
      <c r="E2193">
        <v>4</v>
      </c>
      <c r="F2193" t="s">
        <v>9421</v>
      </c>
      <c r="G2193">
        <v>21</v>
      </c>
      <c r="H2193" s="5">
        <f t="shared" si="57"/>
        <v>1</v>
      </c>
      <c r="I2193" s="5" t="str">
        <f ca="1">OFFSET('Appendix E'!$G$2,MATCH(A2193,'Appendix E'!$A$3:$A$115,0),0)</f>
        <v>Yes</v>
      </c>
      <c r="K2193" s="5" t="str">
        <f t="shared" si="58"/>
        <v>KS065</v>
      </c>
      <c r="L2193" s="5" t="str">
        <f t="shared" si="59"/>
        <v>Area Old Caulked/West</v>
      </c>
    </row>
    <row r="2194" spans="1:12" x14ac:dyDescent="0.25">
      <c r="A2194" t="s">
        <v>1282</v>
      </c>
      <c r="B2194" t="s">
        <v>2007</v>
      </c>
      <c r="C2194" s="5" t="s">
        <v>7358</v>
      </c>
      <c r="D2194" t="s">
        <v>9418</v>
      </c>
      <c r="E2194">
        <v>4</v>
      </c>
      <c r="F2194" t="s">
        <v>9421</v>
      </c>
      <c r="G2194">
        <v>21</v>
      </c>
      <c r="H2194" s="5">
        <f t="shared" si="57"/>
        <v>1</v>
      </c>
      <c r="I2194" s="5" t="str">
        <f ca="1">OFFSET('Appendix E'!$G$2,MATCH(A2194,'Appendix E'!$A$3:$A$115,0),0)</f>
        <v>Yes</v>
      </c>
      <c r="K2194" s="5" t="str">
        <f t="shared" si="58"/>
        <v>KS066</v>
      </c>
      <c r="L2194" s="5" t="str">
        <f t="shared" si="59"/>
        <v>Area Weatherstripped/West</v>
      </c>
    </row>
    <row r="2195" spans="1:12" x14ac:dyDescent="0.25">
      <c r="A2195" t="s">
        <v>1282</v>
      </c>
      <c r="B2195" t="s">
        <v>2008</v>
      </c>
      <c r="C2195" s="5" t="s">
        <v>7359</v>
      </c>
      <c r="D2195" t="s">
        <v>9418</v>
      </c>
      <c r="E2195">
        <v>4</v>
      </c>
      <c r="F2195" t="s">
        <v>9421</v>
      </c>
      <c r="G2195">
        <v>21</v>
      </c>
      <c r="H2195" s="5">
        <f t="shared" si="57"/>
        <v>1</v>
      </c>
      <c r="I2195" s="5" t="str">
        <f ca="1">OFFSET('Appendix E'!$G$2,MATCH(A2195,'Appendix E'!$A$3:$A$115,0),0)</f>
        <v>Yes</v>
      </c>
      <c r="K2195" s="5" t="str">
        <f t="shared" si="58"/>
        <v>KS067</v>
      </c>
      <c r="L2195" s="5" t="str">
        <f t="shared" si="59"/>
        <v>Gross Area/Northwest</v>
      </c>
    </row>
    <row r="2196" spans="1:12" x14ac:dyDescent="0.25">
      <c r="A2196" t="s">
        <v>1282</v>
      </c>
      <c r="B2196" t="s">
        <v>2009</v>
      </c>
      <c r="C2196" s="5" t="s">
        <v>7360</v>
      </c>
      <c r="D2196" t="s">
        <v>9418</v>
      </c>
      <c r="E2196">
        <v>4</v>
      </c>
      <c r="F2196" t="s">
        <v>9421</v>
      </c>
      <c r="G2196">
        <v>21</v>
      </c>
      <c r="H2196" s="5">
        <f t="shared" si="57"/>
        <v>1</v>
      </c>
      <c r="I2196" s="5" t="str">
        <f ca="1">OFFSET('Appendix E'!$G$2,MATCH(A2196,'Appendix E'!$A$3:$A$115,0),0)</f>
        <v>Yes</v>
      </c>
      <c r="K2196" s="5" t="str">
        <f t="shared" si="58"/>
        <v>KS068</v>
      </c>
      <c r="L2196" s="5" t="str">
        <f t="shared" si="59"/>
        <v>Net Area/Northwest</v>
      </c>
    </row>
    <row r="2197" spans="1:12" x14ac:dyDescent="0.25">
      <c r="A2197" t="s">
        <v>1282</v>
      </c>
      <c r="B2197" t="s">
        <v>2010</v>
      </c>
      <c r="C2197" s="5" t="s">
        <v>7361</v>
      </c>
      <c r="D2197" t="s">
        <v>9418</v>
      </c>
      <c r="E2197">
        <v>4</v>
      </c>
      <c r="F2197" t="s">
        <v>9421</v>
      </c>
      <c r="G2197">
        <v>21</v>
      </c>
      <c r="H2197" s="5">
        <f t="shared" si="57"/>
        <v>1</v>
      </c>
      <c r="I2197" s="5" t="str">
        <f ca="1">OFFSET('Appendix E'!$G$2,MATCH(A2197,'Appendix E'!$A$3:$A$115,0),0)</f>
        <v>Yes</v>
      </c>
      <c r="K2197" s="5" t="str">
        <f t="shared" si="58"/>
        <v>KS069</v>
      </c>
      <c r="L2197" s="5" t="str">
        <f t="shared" si="59"/>
        <v>Area New Caulked/Northwest</v>
      </c>
    </row>
    <row r="2198" spans="1:12" x14ac:dyDescent="0.25">
      <c r="A2198" t="s">
        <v>1282</v>
      </c>
      <c r="B2198" t="s">
        <v>2011</v>
      </c>
      <c r="C2198" s="5" t="s">
        <v>7362</v>
      </c>
      <c r="D2198" t="s">
        <v>9418</v>
      </c>
      <c r="E2198">
        <v>4</v>
      </c>
      <c r="F2198" t="s">
        <v>9421</v>
      </c>
      <c r="G2198">
        <v>21</v>
      </c>
      <c r="H2198" s="5">
        <f t="shared" si="57"/>
        <v>1</v>
      </c>
      <c r="I2198" s="5" t="str">
        <f ca="1">OFFSET('Appendix E'!$G$2,MATCH(A2198,'Appendix E'!$A$3:$A$115,0),0)</f>
        <v>Yes</v>
      </c>
      <c r="K2198" s="5" t="str">
        <f t="shared" si="58"/>
        <v>KS070</v>
      </c>
      <c r="L2198" s="5" t="str">
        <f t="shared" si="59"/>
        <v>Area Old Caulked/Northwest</v>
      </c>
    </row>
    <row r="2199" spans="1:12" x14ac:dyDescent="0.25">
      <c r="A2199" t="s">
        <v>1282</v>
      </c>
      <c r="B2199" t="s">
        <v>2012</v>
      </c>
      <c r="C2199" s="5" t="s">
        <v>7363</v>
      </c>
      <c r="D2199" t="s">
        <v>9418</v>
      </c>
      <c r="E2199">
        <v>4</v>
      </c>
      <c r="F2199" t="s">
        <v>9421</v>
      </c>
      <c r="G2199">
        <v>21</v>
      </c>
      <c r="H2199" s="5">
        <f t="shared" si="57"/>
        <v>1</v>
      </c>
      <c r="I2199" s="5" t="str">
        <f ca="1">OFFSET('Appendix E'!$G$2,MATCH(A2199,'Appendix E'!$A$3:$A$115,0),0)</f>
        <v>Yes</v>
      </c>
      <c r="K2199" s="5" t="str">
        <f t="shared" si="58"/>
        <v>KS071</v>
      </c>
      <c r="L2199" s="5" t="str">
        <f t="shared" si="59"/>
        <v>Area Weatherstripped/Northwest</v>
      </c>
    </row>
    <row r="2200" spans="1:12" x14ac:dyDescent="0.25">
      <c r="A2200" t="s">
        <v>1282</v>
      </c>
      <c r="B2200" t="s">
        <v>2013</v>
      </c>
      <c r="C2200" s="5" t="s">
        <v>7364</v>
      </c>
      <c r="D2200" t="s">
        <v>9418</v>
      </c>
      <c r="E2200">
        <v>3</v>
      </c>
      <c r="F2200" t="s">
        <v>9421</v>
      </c>
      <c r="G2200">
        <v>21</v>
      </c>
      <c r="H2200" s="5">
        <f t="shared" si="57"/>
        <v>1</v>
      </c>
      <c r="I2200" s="5" t="str">
        <f ca="1">OFFSET('Appendix E'!$G$2,MATCH(A2200,'Appendix E'!$A$3:$A$115,0),0)</f>
        <v>Yes</v>
      </c>
      <c r="K2200" s="5" t="str">
        <f t="shared" si="58"/>
        <v>KS072</v>
      </c>
      <c r="L2200" s="5" t="str">
        <f t="shared" si="59"/>
        <v>Gross Area/Horizontal</v>
      </c>
    </row>
    <row r="2201" spans="1:12" x14ac:dyDescent="0.25">
      <c r="A2201" t="s">
        <v>1282</v>
      </c>
      <c r="B2201" t="s">
        <v>2014</v>
      </c>
      <c r="C2201" s="5" t="s">
        <v>7365</v>
      </c>
      <c r="D2201" t="s">
        <v>9418</v>
      </c>
      <c r="E2201">
        <v>3</v>
      </c>
      <c r="F2201" t="s">
        <v>9421</v>
      </c>
      <c r="G2201">
        <v>21</v>
      </c>
      <c r="H2201" s="5">
        <f t="shared" si="57"/>
        <v>1</v>
      </c>
      <c r="I2201" s="5" t="str">
        <f ca="1">OFFSET('Appendix E'!$G$2,MATCH(A2201,'Appendix E'!$A$3:$A$115,0),0)</f>
        <v>Yes</v>
      </c>
      <c r="K2201" s="5" t="str">
        <f t="shared" si="58"/>
        <v>KS073</v>
      </c>
      <c r="L2201" s="5" t="str">
        <f t="shared" si="59"/>
        <v>Net Area/Horizontal</v>
      </c>
    </row>
    <row r="2202" spans="1:12" x14ac:dyDescent="0.25">
      <c r="A2202" t="s">
        <v>1282</v>
      </c>
      <c r="B2202" t="s">
        <v>2015</v>
      </c>
      <c r="C2202" s="5" t="s">
        <v>7366</v>
      </c>
      <c r="D2202" t="s">
        <v>9418</v>
      </c>
      <c r="E2202">
        <v>3</v>
      </c>
      <c r="F2202" t="s">
        <v>9421</v>
      </c>
      <c r="G2202">
        <v>21</v>
      </c>
      <c r="H2202" s="5">
        <f t="shared" si="57"/>
        <v>1</v>
      </c>
      <c r="I2202" s="5" t="str">
        <f ca="1">OFFSET('Appendix E'!$G$2,MATCH(A2202,'Appendix E'!$A$3:$A$115,0),0)</f>
        <v>Yes</v>
      </c>
      <c r="K2202" s="5" t="str">
        <f t="shared" si="58"/>
        <v>KS074</v>
      </c>
      <c r="L2202" s="5" t="str">
        <f t="shared" si="59"/>
        <v>Area New Caulked/Horizontal</v>
      </c>
    </row>
    <row r="2203" spans="1:12" x14ac:dyDescent="0.25">
      <c r="A2203" t="s">
        <v>1282</v>
      </c>
      <c r="B2203" t="s">
        <v>2016</v>
      </c>
      <c r="C2203" s="5" t="s">
        <v>7367</v>
      </c>
      <c r="D2203" t="s">
        <v>9418</v>
      </c>
      <c r="E2203">
        <v>3</v>
      </c>
      <c r="F2203" t="s">
        <v>9421</v>
      </c>
      <c r="G2203">
        <v>21</v>
      </c>
      <c r="H2203" s="5">
        <f t="shared" si="57"/>
        <v>1</v>
      </c>
      <c r="I2203" s="5" t="str">
        <f ca="1">OFFSET('Appendix E'!$G$2,MATCH(A2203,'Appendix E'!$A$3:$A$115,0),0)</f>
        <v>Yes</v>
      </c>
      <c r="K2203" s="5" t="str">
        <f t="shared" si="58"/>
        <v>KS075</v>
      </c>
      <c r="L2203" s="5" t="str">
        <f t="shared" si="59"/>
        <v>Area Old Caulked/Horizontal</v>
      </c>
    </row>
    <row r="2204" spans="1:12" x14ac:dyDescent="0.25">
      <c r="A2204" t="s">
        <v>1282</v>
      </c>
      <c r="B2204" t="s">
        <v>2017</v>
      </c>
      <c r="C2204" s="5" t="s">
        <v>7368</v>
      </c>
      <c r="D2204" t="s">
        <v>9418</v>
      </c>
      <c r="E2204">
        <v>3</v>
      </c>
      <c r="F2204" t="s">
        <v>9421</v>
      </c>
      <c r="G2204">
        <v>21</v>
      </c>
      <c r="H2204" s="5">
        <f t="shared" si="57"/>
        <v>1</v>
      </c>
      <c r="I2204" s="5" t="str">
        <f ca="1">OFFSET('Appendix E'!$G$2,MATCH(A2204,'Appendix E'!$A$3:$A$115,0),0)</f>
        <v>Yes</v>
      </c>
      <c r="K2204" s="5" t="str">
        <f t="shared" si="58"/>
        <v>KS076</v>
      </c>
      <c r="L2204" s="5" t="str">
        <f t="shared" si="59"/>
        <v>Area Weatherstripped/Horizontal</v>
      </c>
    </row>
    <row r="2205" spans="1:12" x14ac:dyDescent="0.25">
      <c r="A2205" t="s">
        <v>1282</v>
      </c>
      <c r="B2205" t="s">
        <v>2018</v>
      </c>
      <c r="C2205" s="5" t="s">
        <v>7369</v>
      </c>
      <c r="D2205" t="s">
        <v>9418</v>
      </c>
      <c r="E2205">
        <v>4</v>
      </c>
      <c r="F2205" t="s">
        <v>9421</v>
      </c>
      <c r="G2205">
        <v>21</v>
      </c>
      <c r="H2205" s="5">
        <f t="shared" si="57"/>
        <v>1</v>
      </c>
      <c r="I2205" s="5" t="str">
        <f ca="1">OFFSET('Appendix E'!$G$2,MATCH(A2205,'Appendix E'!$A$3:$A$115,0),0)</f>
        <v>Yes</v>
      </c>
      <c r="K2205" s="5" t="str">
        <f t="shared" si="58"/>
        <v>KS077</v>
      </c>
      <c r="L2205" s="5" t="str">
        <f t="shared" si="59"/>
        <v>Gross Area/All Doors</v>
      </c>
    </row>
    <row r="2206" spans="1:12" x14ac:dyDescent="0.25">
      <c r="A2206" t="s">
        <v>1282</v>
      </c>
      <c r="B2206" t="s">
        <v>2019</v>
      </c>
      <c r="C2206" s="5" t="s">
        <v>7370</v>
      </c>
      <c r="D2206" t="s">
        <v>9418</v>
      </c>
      <c r="E2206">
        <v>3</v>
      </c>
      <c r="F2206" t="s">
        <v>9421</v>
      </c>
      <c r="G2206">
        <v>21</v>
      </c>
      <c r="H2206" s="5">
        <f t="shared" si="57"/>
        <v>1</v>
      </c>
      <c r="I2206" s="5" t="str">
        <f ca="1">OFFSET('Appendix E'!$G$2,MATCH(A2206,'Appendix E'!$A$3:$A$115,0),0)</f>
        <v>Yes</v>
      </c>
      <c r="K2206" s="5" t="str">
        <f t="shared" si="58"/>
        <v>KS078</v>
      </c>
      <c r="L2206" s="5" t="str">
        <f t="shared" si="59"/>
        <v>Glass Area/All Doors</v>
      </c>
    </row>
    <row r="2207" spans="1:12" x14ac:dyDescent="0.25">
      <c r="A2207" t="s">
        <v>1282</v>
      </c>
      <c r="B2207" t="s">
        <v>2020</v>
      </c>
      <c r="C2207" s="5" t="s">
        <v>7371</v>
      </c>
      <c r="D2207" t="s">
        <v>9418</v>
      </c>
      <c r="E2207">
        <v>4</v>
      </c>
      <c r="F2207" t="s">
        <v>9421</v>
      </c>
      <c r="G2207">
        <v>21</v>
      </c>
      <c r="H2207" s="5">
        <f t="shared" si="57"/>
        <v>1</v>
      </c>
      <c r="I2207" s="5" t="str">
        <f ca="1">OFFSET('Appendix E'!$G$2,MATCH(A2207,'Appendix E'!$A$3:$A$115,0),0)</f>
        <v>Yes</v>
      </c>
      <c r="K2207" s="5" t="str">
        <f t="shared" si="58"/>
        <v>KS079</v>
      </c>
      <c r="L2207" s="5" t="str">
        <f t="shared" si="59"/>
        <v>Area New Caulked/All Doors</v>
      </c>
    </row>
    <row r="2208" spans="1:12" x14ac:dyDescent="0.25">
      <c r="A2208" t="s">
        <v>1282</v>
      </c>
      <c r="B2208" t="s">
        <v>2021</v>
      </c>
      <c r="C2208" s="5" t="s">
        <v>7372</v>
      </c>
      <c r="D2208" t="s">
        <v>9418</v>
      </c>
      <c r="E2208">
        <v>4</v>
      </c>
      <c r="F2208" t="s">
        <v>9421</v>
      </c>
      <c r="G2208">
        <v>21</v>
      </c>
      <c r="H2208" s="5">
        <f t="shared" si="57"/>
        <v>1</v>
      </c>
      <c r="I2208" s="5" t="str">
        <f ca="1">OFFSET('Appendix E'!$G$2,MATCH(A2208,'Appendix E'!$A$3:$A$115,0),0)</f>
        <v>Yes</v>
      </c>
      <c r="K2208" s="5" t="str">
        <f t="shared" si="58"/>
        <v>KS080</v>
      </c>
      <c r="L2208" s="5" t="str">
        <f t="shared" si="59"/>
        <v>Area Old Caulked/All Doors</v>
      </c>
    </row>
    <row r="2209" spans="1:12" x14ac:dyDescent="0.25">
      <c r="A2209" t="s">
        <v>1282</v>
      </c>
      <c r="B2209" t="s">
        <v>2022</v>
      </c>
      <c r="C2209" s="5" t="s">
        <v>7373</v>
      </c>
      <c r="D2209" t="s">
        <v>9418</v>
      </c>
      <c r="E2209">
        <v>4</v>
      </c>
      <c r="F2209" t="s">
        <v>9421</v>
      </c>
      <c r="G2209">
        <v>21</v>
      </c>
      <c r="H2209" s="5">
        <f t="shared" si="57"/>
        <v>1</v>
      </c>
      <c r="I2209" s="5" t="str">
        <f ca="1">OFFSET('Appendix E'!$G$2,MATCH(A2209,'Appendix E'!$A$3:$A$115,0),0)</f>
        <v>Yes</v>
      </c>
      <c r="K2209" s="5" t="str">
        <f t="shared" si="58"/>
        <v>KS081</v>
      </c>
      <c r="L2209" s="5" t="str">
        <f t="shared" si="59"/>
        <v>Area Weatherstripped/All Doors</v>
      </c>
    </row>
    <row r="2210" spans="1:12" x14ac:dyDescent="0.25">
      <c r="A2210" t="s">
        <v>1282</v>
      </c>
      <c r="B2210" t="s">
        <v>2023</v>
      </c>
      <c r="C2210" s="5" t="s">
        <v>7374</v>
      </c>
      <c r="D2210" t="s">
        <v>9418</v>
      </c>
      <c r="E2210">
        <v>3</v>
      </c>
      <c r="F2210" t="s">
        <v>9421</v>
      </c>
      <c r="G2210">
        <v>21</v>
      </c>
      <c r="H2210" s="5">
        <f t="shared" si="57"/>
        <v>1</v>
      </c>
      <c r="I2210" s="5" t="str">
        <f ca="1">OFFSET('Appendix E'!$G$2,MATCH(A2210,'Appendix E'!$A$3:$A$115,0),0)</f>
        <v>Yes</v>
      </c>
      <c r="K2210" s="5" t="str">
        <f t="shared" si="58"/>
        <v>KS082</v>
      </c>
      <c r="L2210" s="5" t="str">
        <f t="shared" si="59"/>
        <v>Gross Area/North Dir</v>
      </c>
    </row>
    <row r="2211" spans="1:12" x14ac:dyDescent="0.25">
      <c r="A2211" t="s">
        <v>1282</v>
      </c>
      <c r="B2211" t="s">
        <v>2024</v>
      </c>
      <c r="C2211" s="5" t="s">
        <v>7375</v>
      </c>
      <c r="D2211" t="s">
        <v>9418</v>
      </c>
      <c r="E2211">
        <v>3</v>
      </c>
      <c r="F2211" t="s">
        <v>9421</v>
      </c>
      <c r="G2211">
        <v>21</v>
      </c>
      <c r="H2211" s="5">
        <f t="shared" si="57"/>
        <v>1</v>
      </c>
      <c r="I2211" s="5" t="str">
        <f ca="1">OFFSET('Appendix E'!$G$2,MATCH(A2211,'Appendix E'!$A$3:$A$115,0),0)</f>
        <v>Yes</v>
      </c>
      <c r="K2211" s="5" t="str">
        <f t="shared" si="58"/>
        <v>KS083</v>
      </c>
      <c r="L2211" s="5" t="str">
        <f t="shared" si="59"/>
        <v>Glass Area/North Dir</v>
      </c>
    </row>
    <row r="2212" spans="1:12" x14ac:dyDescent="0.25">
      <c r="A2212" t="s">
        <v>1282</v>
      </c>
      <c r="B2212" t="s">
        <v>2025</v>
      </c>
      <c r="C2212" s="5" t="s">
        <v>7376</v>
      </c>
      <c r="D2212" t="s">
        <v>9418</v>
      </c>
      <c r="E2212">
        <v>3</v>
      </c>
      <c r="F2212" t="s">
        <v>9421</v>
      </c>
      <c r="G2212">
        <v>21</v>
      </c>
      <c r="H2212" s="5">
        <f t="shared" si="57"/>
        <v>1</v>
      </c>
      <c r="I2212" s="5" t="str">
        <f ca="1">OFFSET('Appendix E'!$G$2,MATCH(A2212,'Appendix E'!$A$3:$A$115,0),0)</f>
        <v>Yes</v>
      </c>
      <c r="K2212" s="5" t="str">
        <f t="shared" si="58"/>
        <v>KS084</v>
      </c>
      <c r="L2212" s="5" t="str">
        <f t="shared" si="59"/>
        <v>Area New Caulked/North Dir</v>
      </c>
    </row>
    <row r="2213" spans="1:12" x14ac:dyDescent="0.25">
      <c r="A2213" t="s">
        <v>1282</v>
      </c>
      <c r="B2213" t="s">
        <v>2026</v>
      </c>
      <c r="C2213" s="5" t="s">
        <v>7377</v>
      </c>
      <c r="D2213" t="s">
        <v>9418</v>
      </c>
      <c r="E2213">
        <v>3</v>
      </c>
      <c r="F2213" t="s">
        <v>9421</v>
      </c>
      <c r="G2213">
        <v>21</v>
      </c>
      <c r="H2213" s="5">
        <f t="shared" si="57"/>
        <v>1</v>
      </c>
      <c r="I2213" s="5" t="str">
        <f ca="1">OFFSET('Appendix E'!$G$2,MATCH(A2213,'Appendix E'!$A$3:$A$115,0),0)</f>
        <v>Yes</v>
      </c>
      <c r="K2213" s="5" t="str">
        <f t="shared" si="58"/>
        <v>KS085</v>
      </c>
      <c r="L2213" s="5" t="str">
        <f t="shared" si="59"/>
        <v>Area Old Caulked/North Dir</v>
      </c>
    </row>
    <row r="2214" spans="1:12" x14ac:dyDescent="0.25">
      <c r="A2214" t="s">
        <v>1282</v>
      </c>
      <c r="B2214" t="s">
        <v>2027</v>
      </c>
      <c r="C2214" s="5" t="s">
        <v>7378</v>
      </c>
      <c r="D2214" t="s">
        <v>9418</v>
      </c>
      <c r="E2214">
        <v>3</v>
      </c>
      <c r="F2214" t="s">
        <v>9421</v>
      </c>
      <c r="G2214">
        <v>21</v>
      </c>
      <c r="H2214" s="5">
        <f t="shared" si="57"/>
        <v>1</v>
      </c>
      <c r="I2214" s="5" t="str">
        <f ca="1">OFFSET('Appendix E'!$G$2,MATCH(A2214,'Appendix E'!$A$3:$A$115,0),0)</f>
        <v>Yes</v>
      </c>
      <c r="K2214" s="5" t="str">
        <f t="shared" si="58"/>
        <v>KS086</v>
      </c>
      <c r="L2214" s="5" t="str">
        <f t="shared" si="59"/>
        <v>Area Weatherstripped/North Dir</v>
      </c>
    </row>
    <row r="2215" spans="1:12" x14ac:dyDescent="0.25">
      <c r="A2215" t="s">
        <v>1282</v>
      </c>
      <c r="B2215" t="s">
        <v>2028</v>
      </c>
      <c r="C2215" s="5" t="s">
        <v>7379</v>
      </c>
      <c r="D2215" t="s">
        <v>9418</v>
      </c>
      <c r="E2215">
        <v>3</v>
      </c>
      <c r="F2215" t="s">
        <v>9421</v>
      </c>
      <c r="G2215">
        <v>21</v>
      </c>
      <c r="H2215" s="5">
        <f t="shared" si="57"/>
        <v>1</v>
      </c>
      <c r="I2215" s="5" t="str">
        <f ca="1">OFFSET('Appendix E'!$G$2,MATCH(A2215,'Appendix E'!$A$3:$A$115,0),0)</f>
        <v>Yes</v>
      </c>
      <c r="K2215" s="5" t="str">
        <f t="shared" si="58"/>
        <v>KS087</v>
      </c>
      <c r="L2215" s="5" t="str">
        <f t="shared" si="59"/>
        <v>Gross Area/Northeast Dir</v>
      </c>
    </row>
    <row r="2216" spans="1:12" x14ac:dyDescent="0.25">
      <c r="A2216" t="s">
        <v>1282</v>
      </c>
      <c r="B2216" t="s">
        <v>2029</v>
      </c>
      <c r="C2216" s="5" t="s">
        <v>7380</v>
      </c>
      <c r="D2216" t="s">
        <v>9418</v>
      </c>
      <c r="E2216">
        <v>3</v>
      </c>
      <c r="F2216" t="s">
        <v>9421</v>
      </c>
      <c r="G2216">
        <v>21</v>
      </c>
      <c r="H2216" s="5">
        <f t="shared" si="57"/>
        <v>1</v>
      </c>
      <c r="I2216" s="5" t="str">
        <f ca="1">OFFSET('Appendix E'!$G$2,MATCH(A2216,'Appendix E'!$A$3:$A$115,0),0)</f>
        <v>Yes</v>
      </c>
      <c r="K2216" s="5" t="str">
        <f t="shared" si="58"/>
        <v>KS088</v>
      </c>
      <c r="L2216" s="5" t="str">
        <f t="shared" si="59"/>
        <v>Glass Area/Northeast Dir</v>
      </c>
    </row>
    <row r="2217" spans="1:12" x14ac:dyDescent="0.25">
      <c r="A2217" t="s">
        <v>1282</v>
      </c>
      <c r="B2217" t="s">
        <v>2030</v>
      </c>
      <c r="C2217" s="5" t="s">
        <v>7381</v>
      </c>
      <c r="D2217" t="s">
        <v>9418</v>
      </c>
      <c r="E2217">
        <v>3</v>
      </c>
      <c r="F2217" t="s">
        <v>9421</v>
      </c>
      <c r="G2217">
        <v>21</v>
      </c>
      <c r="H2217" s="5">
        <f t="shared" si="57"/>
        <v>1</v>
      </c>
      <c r="I2217" s="5" t="str">
        <f ca="1">OFFSET('Appendix E'!$G$2,MATCH(A2217,'Appendix E'!$A$3:$A$115,0),0)</f>
        <v>Yes</v>
      </c>
      <c r="K2217" s="5" t="str">
        <f t="shared" si="58"/>
        <v>KS089</v>
      </c>
      <c r="L2217" s="5" t="str">
        <f t="shared" si="59"/>
        <v>Area New Caulked/Northeast Dir</v>
      </c>
    </row>
    <row r="2218" spans="1:12" x14ac:dyDescent="0.25">
      <c r="A2218" t="s">
        <v>1282</v>
      </c>
      <c r="B2218" t="s">
        <v>2031</v>
      </c>
      <c r="C2218" s="5" t="s">
        <v>7382</v>
      </c>
      <c r="D2218" t="s">
        <v>9418</v>
      </c>
      <c r="E2218">
        <v>3</v>
      </c>
      <c r="F2218" t="s">
        <v>9421</v>
      </c>
      <c r="G2218">
        <v>21</v>
      </c>
      <c r="H2218" s="5">
        <f t="shared" si="57"/>
        <v>1</v>
      </c>
      <c r="I2218" s="5" t="str">
        <f ca="1">OFFSET('Appendix E'!$G$2,MATCH(A2218,'Appendix E'!$A$3:$A$115,0),0)</f>
        <v>Yes</v>
      </c>
      <c r="K2218" s="5" t="str">
        <f t="shared" si="58"/>
        <v>KS090</v>
      </c>
      <c r="L2218" s="5" t="str">
        <f t="shared" si="59"/>
        <v>Area Old Caulked/Northeast Dir</v>
      </c>
    </row>
    <row r="2219" spans="1:12" x14ac:dyDescent="0.25">
      <c r="A2219" t="s">
        <v>1282</v>
      </c>
      <c r="B2219" t="s">
        <v>2032</v>
      </c>
      <c r="C2219" s="5" t="s">
        <v>7383</v>
      </c>
      <c r="D2219" t="s">
        <v>9418</v>
      </c>
      <c r="E2219">
        <v>3</v>
      </c>
      <c r="F2219" t="s">
        <v>9421</v>
      </c>
      <c r="G2219">
        <v>21</v>
      </c>
      <c r="H2219" s="5">
        <f t="shared" si="57"/>
        <v>1</v>
      </c>
      <c r="I2219" s="5" t="str">
        <f ca="1">OFFSET('Appendix E'!$G$2,MATCH(A2219,'Appendix E'!$A$3:$A$115,0),0)</f>
        <v>Yes</v>
      </c>
      <c r="K2219" s="5" t="str">
        <f t="shared" si="58"/>
        <v>KS091</v>
      </c>
      <c r="L2219" s="5" t="str">
        <f t="shared" si="59"/>
        <v>Area Weatherstripped/Northeast Dir</v>
      </c>
    </row>
    <row r="2220" spans="1:12" x14ac:dyDescent="0.25">
      <c r="A2220" t="s">
        <v>1282</v>
      </c>
      <c r="B2220" t="s">
        <v>2033</v>
      </c>
      <c r="C2220" s="5" t="s">
        <v>7384</v>
      </c>
      <c r="D2220" t="s">
        <v>9418</v>
      </c>
      <c r="E2220">
        <v>3</v>
      </c>
      <c r="F2220" t="s">
        <v>9421</v>
      </c>
      <c r="G2220">
        <v>21</v>
      </c>
      <c r="H2220" s="5">
        <f t="shared" si="57"/>
        <v>1</v>
      </c>
      <c r="I2220" s="5" t="str">
        <f ca="1">OFFSET('Appendix E'!$G$2,MATCH(A2220,'Appendix E'!$A$3:$A$115,0),0)</f>
        <v>Yes</v>
      </c>
      <c r="K2220" s="5" t="str">
        <f t="shared" si="58"/>
        <v>KS092</v>
      </c>
      <c r="L2220" s="5" t="str">
        <f t="shared" si="59"/>
        <v>Gross Area/East Dir</v>
      </c>
    </row>
    <row r="2221" spans="1:12" x14ac:dyDescent="0.25">
      <c r="A2221" t="s">
        <v>1282</v>
      </c>
      <c r="B2221" t="s">
        <v>2034</v>
      </c>
      <c r="C2221" s="5" t="s">
        <v>7385</v>
      </c>
      <c r="D2221" t="s">
        <v>9418</v>
      </c>
      <c r="E2221">
        <v>3</v>
      </c>
      <c r="F2221" t="s">
        <v>9421</v>
      </c>
      <c r="G2221">
        <v>21</v>
      </c>
      <c r="H2221" s="5">
        <f t="shared" si="57"/>
        <v>1</v>
      </c>
      <c r="I2221" s="5" t="str">
        <f ca="1">OFFSET('Appendix E'!$G$2,MATCH(A2221,'Appendix E'!$A$3:$A$115,0),0)</f>
        <v>Yes</v>
      </c>
      <c r="K2221" s="5" t="str">
        <f t="shared" si="58"/>
        <v>KS093</v>
      </c>
      <c r="L2221" s="5" t="str">
        <f t="shared" si="59"/>
        <v>Glass Area/East Dir</v>
      </c>
    </row>
    <row r="2222" spans="1:12" x14ac:dyDescent="0.25">
      <c r="A2222" t="s">
        <v>1282</v>
      </c>
      <c r="B2222" t="s">
        <v>2035</v>
      </c>
      <c r="C2222" s="5" t="s">
        <v>7386</v>
      </c>
      <c r="D2222" t="s">
        <v>9418</v>
      </c>
      <c r="E2222">
        <v>3</v>
      </c>
      <c r="F2222" t="s">
        <v>9421</v>
      </c>
      <c r="G2222">
        <v>21</v>
      </c>
      <c r="H2222" s="5">
        <f t="shared" si="57"/>
        <v>1</v>
      </c>
      <c r="I2222" s="5" t="str">
        <f ca="1">OFFSET('Appendix E'!$G$2,MATCH(A2222,'Appendix E'!$A$3:$A$115,0),0)</f>
        <v>Yes</v>
      </c>
      <c r="K2222" s="5" t="str">
        <f t="shared" si="58"/>
        <v>KS094</v>
      </c>
      <c r="L2222" s="5" t="str">
        <f t="shared" si="59"/>
        <v>Area New Caulked/East Dir</v>
      </c>
    </row>
    <row r="2223" spans="1:12" x14ac:dyDescent="0.25">
      <c r="A2223" t="s">
        <v>1282</v>
      </c>
      <c r="B2223" t="s">
        <v>2036</v>
      </c>
      <c r="C2223" s="5" t="s">
        <v>7387</v>
      </c>
      <c r="D2223" t="s">
        <v>9418</v>
      </c>
      <c r="E2223">
        <v>3</v>
      </c>
      <c r="F2223" t="s">
        <v>9421</v>
      </c>
      <c r="G2223">
        <v>21</v>
      </c>
      <c r="H2223" s="5">
        <f t="shared" si="57"/>
        <v>1</v>
      </c>
      <c r="I2223" s="5" t="str">
        <f ca="1">OFFSET('Appendix E'!$G$2,MATCH(A2223,'Appendix E'!$A$3:$A$115,0),0)</f>
        <v>Yes</v>
      </c>
      <c r="K2223" s="5" t="str">
        <f t="shared" si="58"/>
        <v>KS095</v>
      </c>
      <c r="L2223" s="5" t="str">
        <f t="shared" si="59"/>
        <v>Area Old Caulked/East Dir</v>
      </c>
    </row>
    <row r="2224" spans="1:12" x14ac:dyDescent="0.25">
      <c r="A2224" t="s">
        <v>1282</v>
      </c>
      <c r="B2224" t="s">
        <v>2037</v>
      </c>
      <c r="C2224" s="5" t="s">
        <v>7388</v>
      </c>
      <c r="D2224" t="s">
        <v>9418</v>
      </c>
      <c r="E2224">
        <v>3</v>
      </c>
      <c r="F2224" t="s">
        <v>9421</v>
      </c>
      <c r="G2224">
        <v>21</v>
      </c>
      <c r="H2224" s="5">
        <f t="shared" si="57"/>
        <v>1</v>
      </c>
      <c r="I2224" s="5" t="str">
        <f ca="1">OFFSET('Appendix E'!$G$2,MATCH(A2224,'Appendix E'!$A$3:$A$115,0),0)</f>
        <v>Yes</v>
      </c>
      <c r="K2224" s="5" t="str">
        <f t="shared" si="58"/>
        <v>KS096</v>
      </c>
      <c r="L2224" s="5" t="str">
        <f t="shared" si="59"/>
        <v>Area Weatherstripped/East Dir</v>
      </c>
    </row>
    <row r="2225" spans="1:12" x14ac:dyDescent="0.25">
      <c r="A2225" t="s">
        <v>1282</v>
      </c>
      <c r="B2225" t="s">
        <v>2038</v>
      </c>
      <c r="C2225" s="5" t="s">
        <v>7389</v>
      </c>
      <c r="D2225" t="s">
        <v>9418</v>
      </c>
      <c r="E2225">
        <v>3</v>
      </c>
      <c r="F2225" t="s">
        <v>9421</v>
      </c>
      <c r="G2225">
        <v>21</v>
      </c>
      <c r="H2225" s="5">
        <f t="shared" si="57"/>
        <v>1</v>
      </c>
      <c r="I2225" s="5" t="str">
        <f ca="1">OFFSET('Appendix E'!$G$2,MATCH(A2225,'Appendix E'!$A$3:$A$115,0),0)</f>
        <v>Yes</v>
      </c>
      <c r="K2225" s="5" t="str">
        <f t="shared" si="58"/>
        <v>KS097</v>
      </c>
      <c r="L2225" s="5" t="str">
        <f t="shared" si="59"/>
        <v>Gross Area/Southeast Dir</v>
      </c>
    </row>
    <row r="2226" spans="1:12" x14ac:dyDescent="0.25">
      <c r="A2226" t="s">
        <v>1282</v>
      </c>
      <c r="B2226" t="s">
        <v>2039</v>
      </c>
      <c r="C2226" s="5" t="s">
        <v>7390</v>
      </c>
      <c r="D2226" t="s">
        <v>9418</v>
      </c>
      <c r="E2226">
        <v>3</v>
      </c>
      <c r="F2226" t="s">
        <v>9421</v>
      </c>
      <c r="G2226">
        <v>21</v>
      </c>
      <c r="H2226" s="5">
        <f t="shared" si="57"/>
        <v>1</v>
      </c>
      <c r="I2226" s="5" t="str">
        <f ca="1">OFFSET('Appendix E'!$G$2,MATCH(A2226,'Appendix E'!$A$3:$A$115,0),0)</f>
        <v>Yes</v>
      </c>
      <c r="K2226" s="5" t="str">
        <f t="shared" si="58"/>
        <v>KS098</v>
      </c>
      <c r="L2226" s="5" t="str">
        <f t="shared" si="59"/>
        <v>Glass Area/Southeast Dir</v>
      </c>
    </row>
    <row r="2227" spans="1:12" x14ac:dyDescent="0.25">
      <c r="A2227" t="s">
        <v>1282</v>
      </c>
      <c r="B2227" t="s">
        <v>2040</v>
      </c>
      <c r="C2227" s="5" t="s">
        <v>7391</v>
      </c>
      <c r="D2227" t="s">
        <v>9418</v>
      </c>
      <c r="E2227">
        <v>3</v>
      </c>
      <c r="F2227" t="s">
        <v>9421</v>
      </c>
      <c r="G2227">
        <v>21</v>
      </c>
      <c r="H2227" s="5">
        <f t="shared" si="57"/>
        <v>1</v>
      </c>
      <c r="I2227" s="5" t="str">
        <f ca="1">OFFSET('Appendix E'!$G$2,MATCH(A2227,'Appendix E'!$A$3:$A$115,0),0)</f>
        <v>Yes</v>
      </c>
      <c r="K2227" s="5" t="str">
        <f t="shared" si="58"/>
        <v>KS099</v>
      </c>
      <c r="L2227" s="5" t="str">
        <f t="shared" si="59"/>
        <v>Area New Caulked/Southeast Dir</v>
      </c>
    </row>
    <row r="2228" spans="1:12" x14ac:dyDescent="0.25">
      <c r="A2228" t="s">
        <v>1282</v>
      </c>
      <c r="B2228" t="s">
        <v>2041</v>
      </c>
      <c r="C2228" s="5" t="s">
        <v>7392</v>
      </c>
      <c r="D2228" t="s">
        <v>9418</v>
      </c>
      <c r="E2228">
        <v>3</v>
      </c>
      <c r="F2228" t="s">
        <v>9421</v>
      </c>
      <c r="G2228">
        <v>21</v>
      </c>
      <c r="H2228" s="5">
        <f t="shared" si="57"/>
        <v>1</v>
      </c>
      <c r="I2228" s="5" t="str">
        <f ca="1">OFFSET('Appendix E'!$G$2,MATCH(A2228,'Appendix E'!$A$3:$A$115,0),0)</f>
        <v>Yes</v>
      </c>
      <c r="K2228" s="5" t="str">
        <f t="shared" si="58"/>
        <v>KS100</v>
      </c>
      <c r="L2228" s="5" t="str">
        <f t="shared" si="59"/>
        <v>Area Old Caulked/Southeast Dir</v>
      </c>
    </row>
    <row r="2229" spans="1:12" x14ac:dyDescent="0.25">
      <c r="A2229" t="s">
        <v>1282</v>
      </c>
      <c r="B2229" t="s">
        <v>2042</v>
      </c>
      <c r="C2229" s="5" t="s">
        <v>7393</v>
      </c>
      <c r="D2229" t="s">
        <v>9418</v>
      </c>
      <c r="E2229">
        <v>3</v>
      </c>
      <c r="F2229" t="s">
        <v>9421</v>
      </c>
      <c r="G2229">
        <v>21</v>
      </c>
      <c r="H2229" s="5">
        <f t="shared" si="57"/>
        <v>1</v>
      </c>
      <c r="I2229" s="5" t="str">
        <f ca="1">OFFSET('Appendix E'!$G$2,MATCH(A2229,'Appendix E'!$A$3:$A$115,0),0)</f>
        <v>Yes</v>
      </c>
      <c r="K2229" s="5" t="str">
        <f t="shared" si="58"/>
        <v>KS101</v>
      </c>
      <c r="L2229" s="5" t="str">
        <f t="shared" si="59"/>
        <v>Area Weatherstripped/Southeast Dir</v>
      </c>
    </row>
    <row r="2230" spans="1:12" x14ac:dyDescent="0.25">
      <c r="A2230" t="s">
        <v>1282</v>
      </c>
      <c r="B2230" t="s">
        <v>2043</v>
      </c>
      <c r="C2230" s="5" t="s">
        <v>7394</v>
      </c>
      <c r="D2230" t="s">
        <v>9418</v>
      </c>
      <c r="E2230">
        <v>3</v>
      </c>
      <c r="F2230" t="s">
        <v>9421</v>
      </c>
      <c r="G2230">
        <v>21</v>
      </c>
      <c r="H2230" s="5">
        <f t="shared" si="57"/>
        <v>1</v>
      </c>
      <c r="I2230" s="5" t="str">
        <f ca="1">OFFSET('Appendix E'!$G$2,MATCH(A2230,'Appendix E'!$A$3:$A$115,0),0)</f>
        <v>Yes</v>
      </c>
      <c r="K2230" s="5" t="str">
        <f t="shared" si="58"/>
        <v>KS102</v>
      </c>
      <c r="L2230" s="5" t="str">
        <f t="shared" si="59"/>
        <v>Gross Area/South Dir</v>
      </c>
    </row>
    <row r="2231" spans="1:12" x14ac:dyDescent="0.25">
      <c r="A2231" t="s">
        <v>1282</v>
      </c>
      <c r="B2231" t="s">
        <v>2044</v>
      </c>
      <c r="C2231" s="5" t="s">
        <v>7395</v>
      </c>
      <c r="D2231" t="s">
        <v>9418</v>
      </c>
      <c r="E2231">
        <v>3</v>
      </c>
      <c r="F2231" t="s">
        <v>9421</v>
      </c>
      <c r="G2231">
        <v>21</v>
      </c>
      <c r="H2231" s="5">
        <f t="shared" si="57"/>
        <v>1</v>
      </c>
      <c r="I2231" s="5" t="str">
        <f ca="1">OFFSET('Appendix E'!$G$2,MATCH(A2231,'Appendix E'!$A$3:$A$115,0),0)</f>
        <v>Yes</v>
      </c>
      <c r="K2231" s="5" t="str">
        <f t="shared" si="58"/>
        <v>KS103</v>
      </c>
      <c r="L2231" s="5" t="str">
        <f t="shared" si="59"/>
        <v>Glass Area/South Dir</v>
      </c>
    </row>
    <row r="2232" spans="1:12" x14ac:dyDescent="0.25">
      <c r="A2232" t="s">
        <v>1282</v>
      </c>
      <c r="B2232" t="s">
        <v>2045</v>
      </c>
      <c r="C2232" s="5" t="s">
        <v>7396</v>
      </c>
      <c r="D2232" t="s">
        <v>9418</v>
      </c>
      <c r="E2232">
        <v>3</v>
      </c>
      <c r="F2232" t="s">
        <v>9421</v>
      </c>
      <c r="G2232">
        <v>21</v>
      </c>
      <c r="H2232" s="5">
        <f t="shared" si="57"/>
        <v>1</v>
      </c>
      <c r="I2232" s="5" t="str">
        <f ca="1">OFFSET('Appendix E'!$G$2,MATCH(A2232,'Appendix E'!$A$3:$A$115,0),0)</f>
        <v>Yes</v>
      </c>
      <c r="K2232" s="5" t="str">
        <f t="shared" si="58"/>
        <v>KS104</v>
      </c>
      <c r="L2232" s="5" t="str">
        <f t="shared" si="59"/>
        <v>Area New Caulked/South Dir</v>
      </c>
    </row>
    <row r="2233" spans="1:12" x14ac:dyDescent="0.25">
      <c r="A2233" t="s">
        <v>1282</v>
      </c>
      <c r="B2233" t="s">
        <v>2046</v>
      </c>
      <c r="C2233" s="5" t="s">
        <v>7397</v>
      </c>
      <c r="D2233" t="s">
        <v>9418</v>
      </c>
      <c r="E2233">
        <v>3</v>
      </c>
      <c r="F2233" t="s">
        <v>9421</v>
      </c>
      <c r="G2233">
        <v>21</v>
      </c>
      <c r="H2233" s="5">
        <f t="shared" si="57"/>
        <v>1</v>
      </c>
      <c r="I2233" s="5" t="str">
        <f ca="1">OFFSET('Appendix E'!$G$2,MATCH(A2233,'Appendix E'!$A$3:$A$115,0),0)</f>
        <v>Yes</v>
      </c>
      <c r="K2233" s="5" t="str">
        <f t="shared" si="58"/>
        <v>KS105</v>
      </c>
      <c r="L2233" s="5" t="str">
        <f t="shared" si="59"/>
        <v>Area Old Caulked/South Dir</v>
      </c>
    </row>
    <row r="2234" spans="1:12" x14ac:dyDescent="0.25">
      <c r="A2234" t="s">
        <v>1282</v>
      </c>
      <c r="B2234" t="s">
        <v>2047</v>
      </c>
      <c r="C2234" s="5" t="s">
        <v>7398</v>
      </c>
      <c r="D2234" t="s">
        <v>9418</v>
      </c>
      <c r="E2234">
        <v>3</v>
      </c>
      <c r="F2234" t="s">
        <v>9421</v>
      </c>
      <c r="G2234">
        <v>21</v>
      </c>
      <c r="H2234" s="5">
        <f t="shared" si="57"/>
        <v>1</v>
      </c>
      <c r="I2234" s="5" t="str">
        <f ca="1">OFFSET('Appendix E'!$G$2,MATCH(A2234,'Appendix E'!$A$3:$A$115,0),0)</f>
        <v>Yes</v>
      </c>
      <c r="K2234" s="5" t="str">
        <f t="shared" si="58"/>
        <v>KS106</v>
      </c>
      <c r="L2234" s="5" t="str">
        <f t="shared" si="59"/>
        <v>Area Weatherstripped/South Dir</v>
      </c>
    </row>
    <row r="2235" spans="1:12" x14ac:dyDescent="0.25">
      <c r="A2235" t="s">
        <v>1282</v>
      </c>
      <c r="B2235" t="s">
        <v>2048</v>
      </c>
      <c r="C2235" s="5" t="s">
        <v>7399</v>
      </c>
      <c r="D2235" t="s">
        <v>9418</v>
      </c>
      <c r="E2235">
        <v>3</v>
      </c>
      <c r="F2235" t="s">
        <v>9421</v>
      </c>
      <c r="G2235">
        <v>21</v>
      </c>
      <c r="H2235" s="5">
        <f t="shared" si="57"/>
        <v>1</v>
      </c>
      <c r="I2235" s="5" t="str">
        <f ca="1">OFFSET('Appendix E'!$G$2,MATCH(A2235,'Appendix E'!$A$3:$A$115,0),0)</f>
        <v>Yes</v>
      </c>
      <c r="K2235" s="5" t="str">
        <f t="shared" si="58"/>
        <v>KS107</v>
      </c>
      <c r="L2235" s="5" t="str">
        <f t="shared" si="59"/>
        <v>Gross Area/Southwest Dir</v>
      </c>
    </row>
    <row r="2236" spans="1:12" x14ac:dyDescent="0.25">
      <c r="A2236" t="s">
        <v>1282</v>
      </c>
      <c r="B2236" t="s">
        <v>2049</v>
      </c>
      <c r="C2236" s="5" t="s">
        <v>7400</v>
      </c>
      <c r="D2236" t="s">
        <v>9418</v>
      </c>
      <c r="E2236">
        <v>3</v>
      </c>
      <c r="F2236" t="s">
        <v>9421</v>
      </c>
      <c r="G2236">
        <v>21</v>
      </c>
      <c r="H2236" s="5">
        <f t="shared" si="57"/>
        <v>1</v>
      </c>
      <c r="I2236" s="5" t="str">
        <f ca="1">OFFSET('Appendix E'!$G$2,MATCH(A2236,'Appendix E'!$A$3:$A$115,0),0)</f>
        <v>Yes</v>
      </c>
      <c r="K2236" s="5" t="str">
        <f t="shared" si="58"/>
        <v>KS108</v>
      </c>
      <c r="L2236" s="5" t="str">
        <f t="shared" si="59"/>
        <v>Glass Area/Southwest Dir</v>
      </c>
    </row>
    <row r="2237" spans="1:12" x14ac:dyDescent="0.25">
      <c r="A2237" t="s">
        <v>1282</v>
      </c>
      <c r="B2237" t="s">
        <v>2050</v>
      </c>
      <c r="C2237" s="5" t="s">
        <v>7401</v>
      </c>
      <c r="D2237" t="s">
        <v>9418</v>
      </c>
      <c r="E2237">
        <v>3</v>
      </c>
      <c r="F2237" t="s">
        <v>9421</v>
      </c>
      <c r="G2237">
        <v>21</v>
      </c>
      <c r="H2237" s="5">
        <f t="shared" si="57"/>
        <v>1</v>
      </c>
      <c r="I2237" s="5" t="str">
        <f ca="1">OFFSET('Appendix E'!$G$2,MATCH(A2237,'Appendix E'!$A$3:$A$115,0),0)</f>
        <v>Yes</v>
      </c>
      <c r="K2237" s="5" t="str">
        <f t="shared" si="58"/>
        <v>KS109</v>
      </c>
      <c r="L2237" s="5" t="str">
        <f t="shared" si="59"/>
        <v>Area New Caulked/Southwest Dir</v>
      </c>
    </row>
    <row r="2238" spans="1:12" x14ac:dyDescent="0.25">
      <c r="A2238" t="s">
        <v>1282</v>
      </c>
      <c r="B2238" t="s">
        <v>2051</v>
      </c>
      <c r="C2238" s="5" t="s">
        <v>7402</v>
      </c>
      <c r="D2238" t="s">
        <v>9418</v>
      </c>
      <c r="E2238">
        <v>3</v>
      </c>
      <c r="F2238" t="s">
        <v>9421</v>
      </c>
      <c r="G2238">
        <v>21</v>
      </c>
      <c r="H2238" s="5">
        <f t="shared" si="57"/>
        <v>1</v>
      </c>
      <c r="I2238" s="5" t="str">
        <f ca="1">OFFSET('Appendix E'!$G$2,MATCH(A2238,'Appendix E'!$A$3:$A$115,0),0)</f>
        <v>Yes</v>
      </c>
      <c r="K2238" s="5" t="str">
        <f t="shared" si="58"/>
        <v>KS110</v>
      </c>
      <c r="L2238" s="5" t="str">
        <f t="shared" si="59"/>
        <v>Area Old Caulked/Southwest Dir</v>
      </c>
    </row>
    <row r="2239" spans="1:12" x14ac:dyDescent="0.25">
      <c r="A2239" t="s">
        <v>1282</v>
      </c>
      <c r="B2239" t="s">
        <v>2052</v>
      </c>
      <c r="C2239" s="5" t="s">
        <v>7403</v>
      </c>
      <c r="D2239" t="s">
        <v>9418</v>
      </c>
      <c r="E2239">
        <v>3</v>
      </c>
      <c r="F2239" t="s">
        <v>9421</v>
      </c>
      <c r="G2239">
        <v>21</v>
      </c>
      <c r="H2239" s="5">
        <f t="shared" si="57"/>
        <v>1</v>
      </c>
      <c r="I2239" s="5" t="str">
        <f ca="1">OFFSET('Appendix E'!$G$2,MATCH(A2239,'Appendix E'!$A$3:$A$115,0),0)</f>
        <v>Yes</v>
      </c>
      <c r="K2239" s="5" t="str">
        <f t="shared" si="58"/>
        <v>KS111</v>
      </c>
      <c r="L2239" s="5" t="str">
        <f t="shared" si="59"/>
        <v>Area Weatherstripped/Southwest Dir</v>
      </c>
    </row>
    <row r="2240" spans="1:12" x14ac:dyDescent="0.25">
      <c r="A2240" t="s">
        <v>1282</v>
      </c>
      <c r="B2240" t="s">
        <v>2053</v>
      </c>
      <c r="C2240" s="5" t="s">
        <v>7404</v>
      </c>
      <c r="D2240" t="s">
        <v>9418</v>
      </c>
      <c r="E2240">
        <v>4</v>
      </c>
      <c r="F2240" t="s">
        <v>9421</v>
      </c>
      <c r="G2240">
        <v>21</v>
      </c>
      <c r="H2240" s="5">
        <f t="shared" si="57"/>
        <v>1</v>
      </c>
      <c r="I2240" s="5" t="str">
        <f ca="1">OFFSET('Appendix E'!$G$2,MATCH(A2240,'Appendix E'!$A$3:$A$115,0),0)</f>
        <v>Yes</v>
      </c>
      <c r="K2240" s="5" t="str">
        <f t="shared" si="58"/>
        <v>KS112</v>
      </c>
      <c r="L2240" s="5" t="str">
        <f t="shared" si="59"/>
        <v>Gross Area/West Dir</v>
      </c>
    </row>
    <row r="2241" spans="1:12" x14ac:dyDescent="0.25">
      <c r="A2241" t="s">
        <v>1282</v>
      </c>
      <c r="B2241" t="s">
        <v>2054</v>
      </c>
      <c r="C2241" s="5" t="s">
        <v>7405</v>
      </c>
      <c r="D2241" t="s">
        <v>9418</v>
      </c>
      <c r="E2241">
        <v>3</v>
      </c>
      <c r="F2241" t="s">
        <v>9421</v>
      </c>
      <c r="G2241">
        <v>21</v>
      </c>
      <c r="H2241" s="5">
        <f t="shared" si="57"/>
        <v>1</v>
      </c>
      <c r="I2241" s="5" t="str">
        <f ca="1">OFFSET('Appendix E'!$G$2,MATCH(A2241,'Appendix E'!$A$3:$A$115,0),0)</f>
        <v>Yes</v>
      </c>
      <c r="K2241" s="5" t="str">
        <f t="shared" si="58"/>
        <v>KS113</v>
      </c>
      <c r="L2241" s="5" t="str">
        <f t="shared" si="59"/>
        <v>Glass Area/West Dir</v>
      </c>
    </row>
    <row r="2242" spans="1:12" x14ac:dyDescent="0.25">
      <c r="A2242" t="s">
        <v>1282</v>
      </c>
      <c r="B2242" t="s">
        <v>2055</v>
      </c>
      <c r="C2242" s="5" t="s">
        <v>7406</v>
      </c>
      <c r="D2242" t="s">
        <v>9418</v>
      </c>
      <c r="E2242">
        <v>3</v>
      </c>
      <c r="F2242" t="s">
        <v>9421</v>
      </c>
      <c r="G2242">
        <v>21</v>
      </c>
      <c r="H2242" s="5">
        <f t="shared" si="57"/>
        <v>1</v>
      </c>
      <c r="I2242" s="5" t="str">
        <f ca="1">OFFSET('Appendix E'!$G$2,MATCH(A2242,'Appendix E'!$A$3:$A$115,0),0)</f>
        <v>Yes</v>
      </c>
      <c r="K2242" s="5" t="str">
        <f t="shared" si="58"/>
        <v>KS114</v>
      </c>
      <c r="L2242" s="5" t="str">
        <f t="shared" si="59"/>
        <v>Area New Caulked/West Dir</v>
      </c>
    </row>
    <row r="2243" spans="1:12" x14ac:dyDescent="0.25">
      <c r="A2243" t="s">
        <v>1282</v>
      </c>
      <c r="B2243" t="s">
        <v>2056</v>
      </c>
      <c r="C2243" s="5" t="s">
        <v>7407</v>
      </c>
      <c r="D2243" t="s">
        <v>9418</v>
      </c>
      <c r="E2243">
        <v>3</v>
      </c>
      <c r="F2243" t="s">
        <v>9421</v>
      </c>
      <c r="G2243">
        <v>21</v>
      </c>
      <c r="H2243" s="5">
        <f t="shared" si="57"/>
        <v>1</v>
      </c>
      <c r="I2243" s="5" t="str">
        <f ca="1">OFFSET('Appendix E'!$G$2,MATCH(A2243,'Appendix E'!$A$3:$A$115,0),0)</f>
        <v>Yes</v>
      </c>
      <c r="K2243" s="5" t="str">
        <f t="shared" si="58"/>
        <v>KS115</v>
      </c>
      <c r="L2243" s="5" t="str">
        <f t="shared" si="59"/>
        <v>Area Old Caulked/West Dir</v>
      </c>
    </row>
    <row r="2244" spans="1:12" x14ac:dyDescent="0.25">
      <c r="A2244" t="s">
        <v>1282</v>
      </c>
      <c r="B2244" t="s">
        <v>2057</v>
      </c>
      <c r="C2244" s="5" t="s">
        <v>7408</v>
      </c>
      <c r="D2244" t="s">
        <v>9418</v>
      </c>
      <c r="E2244">
        <v>3</v>
      </c>
      <c r="F2244" t="s">
        <v>9421</v>
      </c>
      <c r="G2244">
        <v>21</v>
      </c>
      <c r="H2244" s="5">
        <f t="shared" ref="H2244:H2307" si="60">IF(F2244&lt;&gt;"",1,"")</f>
        <v>1</v>
      </c>
      <c r="I2244" s="5" t="str">
        <f ca="1">OFFSET('Appendix E'!$G$2,MATCH(A2244,'Appendix E'!$A$3:$A$115,0),0)</f>
        <v>Yes</v>
      </c>
      <c r="K2244" s="5" t="str">
        <f t="shared" si="58"/>
        <v>KS116</v>
      </c>
      <c r="L2244" s="5" t="str">
        <f t="shared" si="59"/>
        <v>Area Weatherstripped/West Dir</v>
      </c>
    </row>
    <row r="2245" spans="1:12" x14ac:dyDescent="0.25">
      <c r="A2245" t="s">
        <v>1282</v>
      </c>
      <c r="B2245" t="s">
        <v>2058</v>
      </c>
      <c r="C2245" s="5" t="s">
        <v>7409</v>
      </c>
      <c r="D2245" t="s">
        <v>9418</v>
      </c>
      <c r="E2245">
        <v>3</v>
      </c>
      <c r="F2245" t="s">
        <v>9421</v>
      </c>
      <c r="G2245">
        <v>21</v>
      </c>
      <c r="H2245" s="5">
        <f t="shared" si="60"/>
        <v>1</v>
      </c>
      <c r="I2245" s="5" t="str">
        <f ca="1">OFFSET('Appendix E'!$G$2,MATCH(A2245,'Appendix E'!$A$3:$A$115,0),0)</f>
        <v>Yes</v>
      </c>
      <c r="K2245" s="5" t="str">
        <f t="shared" si="58"/>
        <v>KS117</v>
      </c>
      <c r="L2245" s="5" t="str">
        <f t="shared" si="59"/>
        <v>Gross Area/Northwest Dir</v>
      </c>
    </row>
    <row r="2246" spans="1:12" x14ac:dyDescent="0.25">
      <c r="A2246" t="s">
        <v>1282</v>
      </c>
      <c r="B2246" t="s">
        <v>2059</v>
      </c>
      <c r="C2246" s="5" t="s">
        <v>7410</v>
      </c>
      <c r="D2246" t="s">
        <v>9418</v>
      </c>
      <c r="E2246">
        <v>3</v>
      </c>
      <c r="F2246" t="s">
        <v>9421</v>
      </c>
      <c r="G2246">
        <v>21</v>
      </c>
      <c r="H2246" s="5">
        <f t="shared" si="60"/>
        <v>1</v>
      </c>
      <c r="I2246" s="5" t="str">
        <f ca="1">OFFSET('Appendix E'!$G$2,MATCH(A2246,'Appendix E'!$A$3:$A$115,0),0)</f>
        <v>Yes</v>
      </c>
      <c r="K2246" s="5" t="str">
        <f t="shared" si="58"/>
        <v>KS118</v>
      </c>
      <c r="L2246" s="5" t="str">
        <f t="shared" si="59"/>
        <v>Glass Area/Northwest Dir</v>
      </c>
    </row>
    <row r="2247" spans="1:12" x14ac:dyDescent="0.25">
      <c r="A2247" t="s">
        <v>1282</v>
      </c>
      <c r="B2247" t="s">
        <v>2060</v>
      </c>
      <c r="C2247" s="5" t="s">
        <v>7411</v>
      </c>
      <c r="D2247" t="s">
        <v>9418</v>
      </c>
      <c r="E2247">
        <v>3</v>
      </c>
      <c r="F2247" t="s">
        <v>9421</v>
      </c>
      <c r="G2247">
        <v>21</v>
      </c>
      <c r="H2247" s="5">
        <f t="shared" si="60"/>
        <v>1</v>
      </c>
      <c r="I2247" s="5" t="str">
        <f ca="1">OFFSET('Appendix E'!$G$2,MATCH(A2247,'Appendix E'!$A$3:$A$115,0),0)</f>
        <v>Yes</v>
      </c>
      <c r="K2247" s="5" t="str">
        <f t="shared" si="58"/>
        <v>KS119</v>
      </c>
      <c r="L2247" s="5" t="str">
        <f t="shared" si="59"/>
        <v>Area New Caulked/Northwest Dir</v>
      </c>
    </row>
    <row r="2248" spans="1:12" x14ac:dyDescent="0.25">
      <c r="A2248" t="s">
        <v>1282</v>
      </c>
      <c r="B2248" t="s">
        <v>2061</v>
      </c>
      <c r="C2248" s="5" t="s">
        <v>7412</v>
      </c>
      <c r="D2248" t="s">
        <v>9418</v>
      </c>
      <c r="E2248">
        <v>3</v>
      </c>
      <c r="F2248" t="s">
        <v>9421</v>
      </c>
      <c r="G2248">
        <v>21</v>
      </c>
      <c r="H2248" s="5">
        <f t="shared" si="60"/>
        <v>1</v>
      </c>
      <c r="I2248" s="5" t="str">
        <f ca="1">OFFSET('Appendix E'!$G$2,MATCH(A2248,'Appendix E'!$A$3:$A$115,0),0)</f>
        <v>Yes</v>
      </c>
      <c r="K2248" s="5" t="str">
        <f t="shared" si="58"/>
        <v>KS120</v>
      </c>
      <c r="L2248" s="5" t="str">
        <f t="shared" si="59"/>
        <v>Area Old Caulked/Northwest Dir</v>
      </c>
    </row>
    <row r="2249" spans="1:12" x14ac:dyDescent="0.25">
      <c r="A2249" t="s">
        <v>1282</v>
      </c>
      <c r="B2249" t="s">
        <v>2062</v>
      </c>
      <c r="C2249" s="5" t="s">
        <v>7413</v>
      </c>
      <c r="D2249" t="s">
        <v>9418</v>
      </c>
      <c r="E2249">
        <v>3</v>
      </c>
      <c r="F2249" t="s">
        <v>9421</v>
      </c>
      <c r="G2249">
        <v>21</v>
      </c>
      <c r="H2249" s="5">
        <f t="shared" si="60"/>
        <v>1</v>
      </c>
      <c r="I2249" s="5" t="str">
        <f ca="1">OFFSET('Appendix E'!$G$2,MATCH(A2249,'Appendix E'!$A$3:$A$115,0),0)</f>
        <v>Yes</v>
      </c>
      <c r="K2249" s="5" t="str">
        <f t="shared" si="58"/>
        <v>KS121</v>
      </c>
      <c r="L2249" s="5" t="str">
        <f t="shared" si="59"/>
        <v>Area Weatherstripped/Northwest Dir</v>
      </c>
    </row>
    <row r="2250" spans="1:12" x14ac:dyDescent="0.25">
      <c r="A2250" t="s">
        <v>1282</v>
      </c>
      <c r="B2250" t="s">
        <v>2063</v>
      </c>
      <c r="C2250" s="5" t="s">
        <v>7414</v>
      </c>
      <c r="D2250" t="s">
        <v>9418</v>
      </c>
      <c r="E2250">
        <v>4</v>
      </c>
      <c r="F2250" t="s">
        <v>9421</v>
      </c>
      <c r="G2250">
        <v>21</v>
      </c>
      <c r="H2250" s="5">
        <f t="shared" si="60"/>
        <v>1</v>
      </c>
      <c r="I2250" s="5" t="str">
        <f ca="1">OFFSET('Appendix E'!$G$2,MATCH(A2250,'Appendix E'!$A$3:$A$115,0),0)</f>
        <v>Yes</v>
      </c>
      <c r="K2250" s="5" t="str">
        <f t="shared" si="58"/>
        <v>KS122</v>
      </c>
      <c r="L2250" s="5" t="str">
        <f t="shared" si="59"/>
        <v>Gross Area/All walls</v>
      </c>
    </row>
    <row r="2251" spans="1:12" x14ac:dyDescent="0.25">
      <c r="A2251" t="s">
        <v>1282</v>
      </c>
      <c r="B2251" t="s">
        <v>2064</v>
      </c>
      <c r="C2251" s="5" t="s">
        <v>7415</v>
      </c>
      <c r="D2251" t="s">
        <v>9418</v>
      </c>
      <c r="E2251">
        <v>4</v>
      </c>
      <c r="F2251" t="s">
        <v>9421</v>
      </c>
      <c r="G2251">
        <v>21</v>
      </c>
      <c r="H2251" s="5">
        <f t="shared" si="60"/>
        <v>1</v>
      </c>
      <c r="I2251" s="5" t="str">
        <f ca="1">OFFSET('Appendix E'!$G$2,MATCH(A2251,'Appendix E'!$A$3:$A$115,0),0)</f>
        <v>Yes</v>
      </c>
      <c r="K2251" s="5" t="str">
        <f t="shared" si="58"/>
        <v>KS123</v>
      </c>
      <c r="L2251" s="5" t="str">
        <f t="shared" si="59"/>
        <v>Window-Door Area/All walls</v>
      </c>
    </row>
    <row r="2252" spans="1:12" x14ac:dyDescent="0.25">
      <c r="A2252" t="s">
        <v>1282</v>
      </c>
      <c r="B2252" t="s">
        <v>2065</v>
      </c>
      <c r="C2252" s="5" t="s">
        <v>7324</v>
      </c>
      <c r="D2252" t="s">
        <v>9418</v>
      </c>
      <c r="E2252">
        <v>4</v>
      </c>
      <c r="F2252" t="s">
        <v>9421</v>
      </c>
      <c r="G2252">
        <v>21</v>
      </c>
      <c r="H2252" s="5">
        <f t="shared" si="60"/>
        <v>1</v>
      </c>
      <c r="I2252" s="5" t="str">
        <f ca="1">OFFSET('Appendix E'!$G$2,MATCH(A2252,'Appendix E'!$A$3:$A$115,0),0)</f>
        <v>Yes</v>
      </c>
      <c r="K2252" s="5" t="str">
        <f t="shared" ref="K2252:K2315" si="61">B2252</f>
        <v>KS124</v>
      </c>
      <c r="L2252" s="5" t="str">
        <f t="shared" ref="L2252:L2315" si="62">C2252</f>
        <v>Gross Area/North</v>
      </c>
    </row>
    <row r="2253" spans="1:12" x14ac:dyDescent="0.25">
      <c r="A2253" t="s">
        <v>1282</v>
      </c>
      <c r="B2253" t="s">
        <v>2066</v>
      </c>
      <c r="C2253" s="5" t="s">
        <v>7416</v>
      </c>
      <c r="D2253" t="s">
        <v>9418</v>
      </c>
      <c r="E2253">
        <v>4</v>
      </c>
      <c r="F2253" t="s">
        <v>9421</v>
      </c>
      <c r="G2253">
        <v>21</v>
      </c>
      <c r="H2253" s="5">
        <f t="shared" si="60"/>
        <v>1</v>
      </c>
      <c r="I2253" s="5" t="str">
        <f ca="1">OFFSET('Appendix E'!$G$2,MATCH(A2253,'Appendix E'!$A$3:$A$115,0),0)</f>
        <v>Yes</v>
      </c>
      <c r="K2253" s="5" t="str">
        <f t="shared" si="61"/>
        <v>KS125</v>
      </c>
      <c r="L2253" s="5" t="str">
        <f t="shared" si="62"/>
        <v>Window-Door Area/North</v>
      </c>
    </row>
    <row r="2254" spans="1:12" x14ac:dyDescent="0.25">
      <c r="A2254" t="s">
        <v>1282</v>
      </c>
      <c r="B2254" t="s">
        <v>2067</v>
      </c>
      <c r="C2254" s="5" t="s">
        <v>7325</v>
      </c>
      <c r="D2254" t="s">
        <v>9418</v>
      </c>
      <c r="E2254">
        <v>4</v>
      </c>
      <c r="F2254" t="s">
        <v>9421</v>
      </c>
      <c r="G2254">
        <v>21</v>
      </c>
      <c r="H2254" s="5">
        <f t="shared" si="60"/>
        <v>1</v>
      </c>
      <c r="I2254" s="5" t="str">
        <f ca="1">OFFSET('Appendix E'!$G$2,MATCH(A2254,'Appendix E'!$A$3:$A$115,0),0)</f>
        <v>Yes</v>
      </c>
      <c r="K2254" s="5" t="str">
        <f t="shared" si="61"/>
        <v>KS126</v>
      </c>
      <c r="L2254" s="5" t="str">
        <f t="shared" si="62"/>
        <v>Net Area/North</v>
      </c>
    </row>
    <row r="2255" spans="1:12" x14ac:dyDescent="0.25">
      <c r="A2255" t="s">
        <v>1282</v>
      </c>
      <c r="B2255" t="s">
        <v>2068</v>
      </c>
      <c r="C2255" s="5" t="s">
        <v>7329</v>
      </c>
      <c r="D2255" t="s">
        <v>9418</v>
      </c>
      <c r="E2255">
        <v>4</v>
      </c>
      <c r="F2255" t="s">
        <v>9421</v>
      </c>
      <c r="G2255">
        <v>21</v>
      </c>
      <c r="H2255" s="5">
        <f t="shared" si="60"/>
        <v>1</v>
      </c>
      <c r="I2255" s="5" t="str">
        <f ca="1">OFFSET('Appendix E'!$G$2,MATCH(A2255,'Appendix E'!$A$3:$A$115,0),0)</f>
        <v>Yes</v>
      </c>
      <c r="K2255" s="5" t="str">
        <f t="shared" si="61"/>
        <v>KS127</v>
      </c>
      <c r="L2255" s="5" t="str">
        <f t="shared" si="62"/>
        <v>Gross Area/Northeast</v>
      </c>
    </row>
    <row r="2256" spans="1:12" x14ac:dyDescent="0.25">
      <c r="A2256" t="s">
        <v>1282</v>
      </c>
      <c r="B2256" t="s">
        <v>2069</v>
      </c>
      <c r="C2256" s="5" t="s">
        <v>7417</v>
      </c>
      <c r="D2256" t="s">
        <v>9418</v>
      </c>
      <c r="E2256">
        <v>4</v>
      </c>
      <c r="F2256" t="s">
        <v>9421</v>
      </c>
      <c r="G2256">
        <v>21</v>
      </c>
      <c r="H2256" s="5">
        <f t="shared" si="60"/>
        <v>1</v>
      </c>
      <c r="I2256" s="5" t="str">
        <f ca="1">OFFSET('Appendix E'!$G$2,MATCH(A2256,'Appendix E'!$A$3:$A$115,0),0)</f>
        <v>Yes</v>
      </c>
      <c r="K2256" s="5" t="str">
        <f t="shared" si="61"/>
        <v>KS128</v>
      </c>
      <c r="L2256" s="5" t="str">
        <f t="shared" si="62"/>
        <v>Window-Door Area/Northeast</v>
      </c>
    </row>
    <row r="2257" spans="1:12" x14ac:dyDescent="0.25">
      <c r="A2257" t="s">
        <v>1282</v>
      </c>
      <c r="B2257" t="s">
        <v>2070</v>
      </c>
      <c r="C2257" s="5" t="s">
        <v>7330</v>
      </c>
      <c r="D2257" t="s">
        <v>9418</v>
      </c>
      <c r="E2257">
        <v>4</v>
      </c>
      <c r="F2257" t="s">
        <v>9421</v>
      </c>
      <c r="G2257">
        <v>21</v>
      </c>
      <c r="H2257" s="5">
        <f t="shared" si="60"/>
        <v>1</v>
      </c>
      <c r="I2257" s="5" t="str">
        <f ca="1">OFFSET('Appendix E'!$G$2,MATCH(A2257,'Appendix E'!$A$3:$A$115,0),0)</f>
        <v>Yes</v>
      </c>
      <c r="K2257" s="5" t="str">
        <f t="shared" si="61"/>
        <v>KS129</v>
      </c>
      <c r="L2257" s="5" t="str">
        <f t="shared" si="62"/>
        <v>Net Area/Northeast</v>
      </c>
    </row>
    <row r="2258" spans="1:12" x14ac:dyDescent="0.25">
      <c r="A2258" t="s">
        <v>1282</v>
      </c>
      <c r="B2258" t="s">
        <v>2071</v>
      </c>
      <c r="C2258" s="5" t="s">
        <v>7334</v>
      </c>
      <c r="D2258" t="s">
        <v>9418</v>
      </c>
      <c r="E2258">
        <v>4</v>
      </c>
      <c r="F2258" t="s">
        <v>9421</v>
      </c>
      <c r="G2258">
        <v>21</v>
      </c>
      <c r="H2258" s="5">
        <f t="shared" si="60"/>
        <v>1</v>
      </c>
      <c r="I2258" s="5" t="str">
        <f ca="1">OFFSET('Appendix E'!$G$2,MATCH(A2258,'Appendix E'!$A$3:$A$115,0),0)</f>
        <v>Yes</v>
      </c>
      <c r="K2258" s="5" t="str">
        <f t="shared" si="61"/>
        <v>KS130</v>
      </c>
      <c r="L2258" s="5" t="str">
        <f t="shared" si="62"/>
        <v>Gross Area/East</v>
      </c>
    </row>
    <row r="2259" spans="1:12" x14ac:dyDescent="0.25">
      <c r="A2259" t="s">
        <v>1282</v>
      </c>
      <c r="B2259" t="s">
        <v>2072</v>
      </c>
      <c r="C2259" s="5" t="s">
        <v>7418</v>
      </c>
      <c r="D2259" t="s">
        <v>9418</v>
      </c>
      <c r="E2259">
        <v>4</v>
      </c>
      <c r="F2259" t="s">
        <v>9421</v>
      </c>
      <c r="G2259">
        <v>21</v>
      </c>
      <c r="H2259" s="5">
        <f t="shared" si="60"/>
        <v>1</v>
      </c>
      <c r="I2259" s="5" t="str">
        <f ca="1">OFFSET('Appendix E'!$G$2,MATCH(A2259,'Appendix E'!$A$3:$A$115,0),0)</f>
        <v>Yes</v>
      </c>
      <c r="K2259" s="5" t="str">
        <f t="shared" si="61"/>
        <v>KS131</v>
      </c>
      <c r="L2259" s="5" t="str">
        <f t="shared" si="62"/>
        <v>Window-Door Area/East</v>
      </c>
    </row>
    <row r="2260" spans="1:12" x14ac:dyDescent="0.25">
      <c r="A2260" t="s">
        <v>1282</v>
      </c>
      <c r="B2260" t="s">
        <v>2073</v>
      </c>
      <c r="C2260" s="5" t="s">
        <v>7335</v>
      </c>
      <c r="D2260" t="s">
        <v>9418</v>
      </c>
      <c r="E2260">
        <v>4</v>
      </c>
      <c r="F2260" t="s">
        <v>9421</v>
      </c>
      <c r="G2260">
        <v>21</v>
      </c>
      <c r="H2260" s="5">
        <f t="shared" si="60"/>
        <v>1</v>
      </c>
      <c r="I2260" s="5" t="str">
        <f ca="1">OFFSET('Appendix E'!$G$2,MATCH(A2260,'Appendix E'!$A$3:$A$115,0),0)</f>
        <v>Yes</v>
      </c>
      <c r="K2260" s="5" t="str">
        <f t="shared" si="61"/>
        <v>KS132</v>
      </c>
      <c r="L2260" s="5" t="str">
        <f t="shared" si="62"/>
        <v>Net Area/East</v>
      </c>
    </row>
    <row r="2261" spans="1:12" x14ac:dyDescent="0.25">
      <c r="A2261" t="s">
        <v>1282</v>
      </c>
      <c r="B2261" t="s">
        <v>2074</v>
      </c>
      <c r="C2261" s="5" t="s">
        <v>7339</v>
      </c>
      <c r="D2261" t="s">
        <v>9418</v>
      </c>
      <c r="E2261">
        <v>4</v>
      </c>
      <c r="F2261" t="s">
        <v>9421</v>
      </c>
      <c r="G2261">
        <v>21</v>
      </c>
      <c r="H2261" s="5">
        <f t="shared" si="60"/>
        <v>1</v>
      </c>
      <c r="I2261" s="5" t="str">
        <f ca="1">OFFSET('Appendix E'!$G$2,MATCH(A2261,'Appendix E'!$A$3:$A$115,0),0)</f>
        <v>Yes</v>
      </c>
      <c r="K2261" s="5" t="str">
        <f t="shared" si="61"/>
        <v>KS133</v>
      </c>
      <c r="L2261" s="5" t="str">
        <f t="shared" si="62"/>
        <v>Gross Area/Southeast</v>
      </c>
    </row>
    <row r="2262" spans="1:12" x14ac:dyDescent="0.25">
      <c r="A2262" t="s">
        <v>1282</v>
      </c>
      <c r="B2262" t="s">
        <v>2075</v>
      </c>
      <c r="C2262" s="5" t="s">
        <v>7419</v>
      </c>
      <c r="D2262" t="s">
        <v>9418</v>
      </c>
      <c r="E2262">
        <v>4</v>
      </c>
      <c r="F2262" t="s">
        <v>9421</v>
      </c>
      <c r="G2262">
        <v>21</v>
      </c>
      <c r="H2262" s="5">
        <f t="shared" si="60"/>
        <v>1</v>
      </c>
      <c r="I2262" s="5" t="str">
        <f ca="1">OFFSET('Appendix E'!$G$2,MATCH(A2262,'Appendix E'!$A$3:$A$115,0),0)</f>
        <v>Yes</v>
      </c>
      <c r="K2262" s="5" t="str">
        <f t="shared" si="61"/>
        <v>KS134</v>
      </c>
      <c r="L2262" s="5" t="str">
        <f t="shared" si="62"/>
        <v>Window-Door Area/Southeast</v>
      </c>
    </row>
    <row r="2263" spans="1:12" x14ac:dyDescent="0.25">
      <c r="A2263" t="s">
        <v>1282</v>
      </c>
      <c r="B2263" t="s">
        <v>2076</v>
      </c>
      <c r="C2263" s="5" t="s">
        <v>7340</v>
      </c>
      <c r="D2263" t="s">
        <v>9418</v>
      </c>
      <c r="E2263">
        <v>4</v>
      </c>
      <c r="F2263" t="s">
        <v>9421</v>
      </c>
      <c r="G2263">
        <v>21</v>
      </c>
      <c r="H2263" s="5">
        <f t="shared" si="60"/>
        <v>1</v>
      </c>
      <c r="I2263" s="5" t="str">
        <f ca="1">OFFSET('Appendix E'!$G$2,MATCH(A2263,'Appendix E'!$A$3:$A$115,0),0)</f>
        <v>Yes</v>
      </c>
      <c r="K2263" s="5" t="str">
        <f t="shared" si="61"/>
        <v>KS135</v>
      </c>
      <c r="L2263" s="5" t="str">
        <f t="shared" si="62"/>
        <v>Net Area/Southeast</v>
      </c>
    </row>
    <row r="2264" spans="1:12" x14ac:dyDescent="0.25">
      <c r="A2264" t="s">
        <v>1282</v>
      </c>
      <c r="B2264" t="s">
        <v>2077</v>
      </c>
      <c r="C2264" s="5" t="s">
        <v>7344</v>
      </c>
      <c r="D2264" t="s">
        <v>9418</v>
      </c>
      <c r="E2264">
        <v>4</v>
      </c>
      <c r="F2264" t="s">
        <v>9421</v>
      </c>
      <c r="G2264">
        <v>21</v>
      </c>
      <c r="H2264" s="5">
        <f t="shared" si="60"/>
        <v>1</v>
      </c>
      <c r="I2264" s="5" t="str">
        <f ca="1">OFFSET('Appendix E'!$G$2,MATCH(A2264,'Appendix E'!$A$3:$A$115,0),0)</f>
        <v>Yes</v>
      </c>
      <c r="K2264" s="5" t="str">
        <f t="shared" si="61"/>
        <v>KS136</v>
      </c>
      <c r="L2264" s="5" t="str">
        <f t="shared" si="62"/>
        <v>Gross Area/South</v>
      </c>
    </row>
    <row r="2265" spans="1:12" x14ac:dyDescent="0.25">
      <c r="A2265" t="s">
        <v>1282</v>
      </c>
      <c r="B2265" t="s">
        <v>2078</v>
      </c>
      <c r="C2265" s="5" t="s">
        <v>7420</v>
      </c>
      <c r="D2265" t="s">
        <v>9418</v>
      </c>
      <c r="E2265">
        <v>4</v>
      </c>
      <c r="F2265" t="s">
        <v>9421</v>
      </c>
      <c r="G2265">
        <v>21</v>
      </c>
      <c r="H2265" s="5">
        <f t="shared" si="60"/>
        <v>1</v>
      </c>
      <c r="I2265" s="5" t="str">
        <f ca="1">OFFSET('Appendix E'!$G$2,MATCH(A2265,'Appendix E'!$A$3:$A$115,0),0)</f>
        <v>Yes</v>
      </c>
      <c r="K2265" s="5" t="str">
        <f t="shared" si="61"/>
        <v>KS137</v>
      </c>
      <c r="L2265" s="5" t="str">
        <f t="shared" si="62"/>
        <v>Window-Door Area/South</v>
      </c>
    </row>
    <row r="2266" spans="1:12" x14ac:dyDescent="0.25">
      <c r="A2266" t="s">
        <v>1282</v>
      </c>
      <c r="B2266" t="s">
        <v>2079</v>
      </c>
      <c r="C2266" s="5" t="s">
        <v>7345</v>
      </c>
      <c r="D2266" t="s">
        <v>9418</v>
      </c>
      <c r="E2266">
        <v>4</v>
      </c>
      <c r="F2266" t="s">
        <v>9421</v>
      </c>
      <c r="G2266">
        <v>21</v>
      </c>
      <c r="H2266" s="5">
        <f t="shared" si="60"/>
        <v>1</v>
      </c>
      <c r="I2266" s="5" t="str">
        <f ca="1">OFFSET('Appendix E'!$G$2,MATCH(A2266,'Appendix E'!$A$3:$A$115,0),0)</f>
        <v>Yes</v>
      </c>
      <c r="K2266" s="5" t="str">
        <f t="shared" si="61"/>
        <v>KS138</v>
      </c>
      <c r="L2266" s="5" t="str">
        <f t="shared" si="62"/>
        <v>Net Area/South</v>
      </c>
    </row>
    <row r="2267" spans="1:12" x14ac:dyDescent="0.25">
      <c r="A2267" t="s">
        <v>1282</v>
      </c>
      <c r="B2267" t="s">
        <v>2080</v>
      </c>
      <c r="C2267" s="5" t="s">
        <v>7349</v>
      </c>
      <c r="D2267" t="s">
        <v>9418</v>
      </c>
      <c r="E2267">
        <v>4</v>
      </c>
      <c r="F2267" t="s">
        <v>9421</v>
      </c>
      <c r="G2267">
        <v>21</v>
      </c>
      <c r="H2267" s="5">
        <f t="shared" si="60"/>
        <v>1</v>
      </c>
      <c r="I2267" s="5" t="str">
        <f ca="1">OFFSET('Appendix E'!$G$2,MATCH(A2267,'Appendix E'!$A$3:$A$115,0),0)</f>
        <v>Yes</v>
      </c>
      <c r="K2267" s="5" t="str">
        <f t="shared" si="61"/>
        <v>KS139</v>
      </c>
      <c r="L2267" s="5" t="str">
        <f t="shared" si="62"/>
        <v>Gross Area/Southwest</v>
      </c>
    </row>
    <row r="2268" spans="1:12" x14ac:dyDescent="0.25">
      <c r="A2268" t="s">
        <v>1282</v>
      </c>
      <c r="B2268" t="s">
        <v>2081</v>
      </c>
      <c r="C2268" s="5" t="s">
        <v>7421</v>
      </c>
      <c r="D2268" t="s">
        <v>9418</v>
      </c>
      <c r="E2268">
        <v>4</v>
      </c>
      <c r="F2268" t="s">
        <v>9421</v>
      </c>
      <c r="G2268">
        <v>21</v>
      </c>
      <c r="H2268" s="5">
        <f t="shared" si="60"/>
        <v>1</v>
      </c>
      <c r="I2268" s="5" t="str">
        <f ca="1">OFFSET('Appendix E'!$G$2,MATCH(A2268,'Appendix E'!$A$3:$A$115,0),0)</f>
        <v>Yes</v>
      </c>
      <c r="K2268" s="5" t="str">
        <f t="shared" si="61"/>
        <v>KS140</v>
      </c>
      <c r="L2268" s="5" t="str">
        <f t="shared" si="62"/>
        <v>Window-Door Area/Southwest</v>
      </c>
    </row>
    <row r="2269" spans="1:12" x14ac:dyDescent="0.25">
      <c r="A2269" t="s">
        <v>1282</v>
      </c>
      <c r="B2269" t="s">
        <v>2082</v>
      </c>
      <c r="C2269" s="5" t="s">
        <v>7350</v>
      </c>
      <c r="D2269" t="s">
        <v>9418</v>
      </c>
      <c r="E2269">
        <v>4</v>
      </c>
      <c r="F2269" t="s">
        <v>9421</v>
      </c>
      <c r="G2269">
        <v>21</v>
      </c>
      <c r="H2269" s="5">
        <f t="shared" si="60"/>
        <v>1</v>
      </c>
      <c r="I2269" s="5" t="str">
        <f ca="1">OFFSET('Appendix E'!$G$2,MATCH(A2269,'Appendix E'!$A$3:$A$115,0),0)</f>
        <v>Yes</v>
      </c>
      <c r="K2269" s="5" t="str">
        <f t="shared" si="61"/>
        <v>KS141</v>
      </c>
      <c r="L2269" s="5" t="str">
        <f t="shared" si="62"/>
        <v>Net Area/Southwest</v>
      </c>
    </row>
    <row r="2270" spans="1:12" x14ac:dyDescent="0.25">
      <c r="A2270" t="s">
        <v>1282</v>
      </c>
      <c r="B2270" t="s">
        <v>2083</v>
      </c>
      <c r="C2270" s="5" t="s">
        <v>7354</v>
      </c>
      <c r="D2270" t="s">
        <v>9418</v>
      </c>
      <c r="E2270">
        <v>4</v>
      </c>
      <c r="F2270" t="s">
        <v>9421</v>
      </c>
      <c r="G2270">
        <v>21</v>
      </c>
      <c r="H2270" s="5">
        <f t="shared" si="60"/>
        <v>1</v>
      </c>
      <c r="I2270" s="5" t="str">
        <f ca="1">OFFSET('Appendix E'!$G$2,MATCH(A2270,'Appendix E'!$A$3:$A$115,0),0)</f>
        <v>Yes</v>
      </c>
      <c r="K2270" s="5" t="str">
        <f t="shared" si="61"/>
        <v>KS142</v>
      </c>
      <c r="L2270" s="5" t="str">
        <f t="shared" si="62"/>
        <v>Gross Area/West</v>
      </c>
    </row>
    <row r="2271" spans="1:12" x14ac:dyDescent="0.25">
      <c r="A2271" t="s">
        <v>1282</v>
      </c>
      <c r="B2271" t="s">
        <v>2084</v>
      </c>
      <c r="C2271" s="5" t="s">
        <v>7422</v>
      </c>
      <c r="D2271" t="s">
        <v>9418</v>
      </c>
      <c r="E2271">
        <v>4</v>
      </c>
      <c r="F2271" t="s">
        <v>9421</v>
      </c>
      <c r="G2271">
        <v>21</v>
      </c>
      <c r="H2271" s="5">
        <f t="shared" si="60"/>
        <v>1</v>
      </c>
      <c r="I2271" s="5" t="str">
        <f ca="1">OFFSET('Appendix E'!$G$2,MATCH(A2271,'Appendix E'!$A$3:$A$115,0),0)</f>
        <v>Yes</v>
      </c>
      <c r="K2271" s="5" t="str">
        <f t="shared" si="61"/>
        <v>KS143</v>
      </c>
      <c r="L2271" s="5" t="str">
        <f t="shared" si="62"/>
        <v>Window-Door Area/West</v>
      </c>
    </row>
    <row r="2272" spans="1:12" x14ac:dyDescent="0.25">
      <c r="A2272" t="s">
        <v>1282</v>
      </c>
      <c r="B2272" t="s">
        <v>2085</v>
      </c>
      <c r="C2272" s="5" t="s">
        <v>7355</v>
      </c>
      <c r="D2272" t="s">
        <v>9418</v>
      </c>
      <c r="E2272">
        <v>4</v>
      </c>
      <c r="F2272" t="s">
        <v>9421</v>
      </c>
      <c r="G2272">
        <v>21</v>
      </c>
      <c r="H2272" s="5">
        <f t="shared" si="60"/>
        <v>1</v>
      </c>
      <c r="I2272" s="5" t="str">
        <f ca="1">OFFSET('Appendix E'!$G$2,MATCH(A2272,'Appendix E'!$A$3:$A$115,0),0)</f>
        <v>Yes</v>
      </c>
      <c r="K2272" s="5" t="str">
        <f t="shared" si="61"/>
        <v>KS144</v>
      </c>
      <c r="L2272" s="5" t="str">
        <f t="shared" si="62"/>
        <v>Net Area/West</v>
      </c>
    </row>
    <row r="2273" spans="1:12" x14ac:dyDescent="0.25">
      <c r="A2273" t="s">
        <v>1282</v>
      </c>
      <c r="B2273" t="s">
        <v>2086</v>
      </c>
      <c r="C2273" s="5" t="s">
        <v>7359</v>
      </c>
      <c r="D2273" t="s">
        <v>9418</v>
      </c>
      <c r="E2273">
        <v>4</v>
      </c>
      <c r="F2273" t="s">
        <v>9421</v>
      </c>
      <c r="G2273">
        <v>21</v>
      </c>
      <c r="H2273" s="5">
        <f t="shared" si="60"/>
        <v>1</v>
      </c>
      <c r="I2273" s="5" t="str">
        <f ca="1">OFFSET('Appendix E'!$G$2,MATCH(A2273,'Appendix E'!$A$3:$A$115,0),0)</f>
        <v>Yes</v>
      </c>
      <c r="K2273" s="5" t="str">
        <f t="shared" si="61"/>
        <v>KS145</v>
      </c>
      <c r="L2273" s="5" t="str">
        <f t="shared" si="62"/>
        <v>Gross Area/Northwest</v>
      </c>
    </row>
    <row r="2274" spans="1:12" x14ac:dyDescent="0.25">
      <c r="A2274" t="s">
        <v>1282</v>
      </c>
      <c r="B2274" t="s">
        <v>2087</v>
      </c>
      <c r="C2274" s="5" t="s">
        <v>7423</v>
      </c>
      <c r="D2274" t="s">
        <v>9418</v>
      </c>
      <c r="E2274">
        <v>4</v>
      </c>
      <c r="F2274" t="s">
        <v>9421</v>
      </c>
      <c r="G2274">
        <v>21</v>
      </c>
      <c r="H2274" s="5">
        <f t="shared" si="60"/>
        <v>1</v>
      </c>
      <c r="I2274" s="5" t="str">
        <f ca="1">OFFSET('Appendix E'!$G$2,MATCH(A2274,'Appendix E'!$A$3:$A$115,0),0)</f>
        <v>Yes</v>
      </c>
      <c r="K2274" s="5" t="str">
        <f t="shared" si="61"/>
        <v>KS146</v>
      </c>
      <c r="L2274" s="5" t="str">
        <f t="shared" si="62"/>
        <v>Window-Door Area/Northwest</v>
      </c>
    </row>
    <row r="2275" spans="1:12" x14ac:dyDescent="0.25">
      <c r="A2275" t="s">
        <v>1282</v>
      </c>
      <c r="B2275" t="s">
        <v>2088</v>
      </c>
      <c r="C2275" s="5" t="s">
        <v>7360</v>
      </c>
      <c r="D2275" t="s">
        <v>9418</v>
      </c>
      <c r="E2275">
        <v>4</v>
      </c>
      <c r="F2275" t="s">
        <v>9421</v>
      </c>
      <c r="G2275">
        <v>21</v>
      </c>
      <c r="H2275" s="5">
        <f t="shared" si="60"/>
        <v>1</v>
      </c>
      <c r="I2275" s="5" t="str">
        <f ca="1">OFFSET('Appendix E'!$G$2,MATCH(A2275,'Appendix E'!$A$3:$A$115,0),0)</f>
        <v>Yes</v>
      </c>
      <c r="K2275" s="5" t="str">
        <f t="shared" si="61"/>
        <v>KS147</v>
      </c>
      <c r="L2275" s="5" t="str">
        <f t="shared" si="62"/>
        <v>Net Area/Northwest</v>
      </c>
    </row>
    <row r="2276" spans="1:12" x14ac:dyDescent="0.25">
      <c r="A2276" t="s">
        <v>1282</v>
      </c>
      <c r="B2276" t="s">
        <v>2089</v>
      </c>
      <c r="C2276" s="5" t="s">
        <v>7424</v>
      </c>
      <c r="D2276" t="s">
        <v>9418</v>
      </c>
      <c r="E2276">
        <v>4</v>
      </c>
      <c r="F2276" t="s">
        <v>9421</v>
      </c>
      <c r="G2276">
        <v>21</v>
      </c>
      <c r="H2276" s="5">
        <f t="shared" si="60"/>
        <v>1</v>
      </c>
      <c r="I2276" s="5" t="str">
        <f ca="1">OFFSET('Appendix E'!$G$2,MATCH(A2276,'Appendix E'!$A$3:$A$115,0),0)</f>
        <v>Yes</v>
      </c>
      <c r="K2276" s="5" t="str">
        <f t="shared" si="61"/>
        <v>KS148</v>
      </c>
      <c r="L2276" s="5" t="str">
        <f t="shared" si="62"/>
        <v>Net Ceil Area/ALL</v>
      </c>
    </row>
    <row r="2277" spans="1:12" x14ac:dyDescent="0.25">
      <c r="A2277" t="s">
        <v>1282</v>
      </c>
      <c r="B2277" t="s">
        <v>2090</v>
      </c>
      <c r="C2277" s="5" t="s">
        <v>7425</v>
      </c>
      <c r="D2277" t="s">
        <v>9418</v>
      </c>
      <c r="E2277">
        <v>4</v>
      </c>
      <c r="F2277" t="s">
        <v>9421</v>
      </c>
      <c r="G2277">
        <v>21</v>
      </c>
      <c r="H2277" s="5">
        <f t="shared" si="60"/>
        <v>1</v>
      </c>
      <c r="I2277" s="5" t="str">
        <f ca="1">OFFSET('Appendix E'!$G$2,MATCH(A2277,'Appendix E'!$A$3:$A$115,0),0)</f>
        <v>Yes</v>
      </c>
      <c r="K2277" s="5" t="str">
        <f t="shared" si="61"/>
        <v>KS150</v>
      </c>
      <c r="L2277" s="5" t="str">
        <f t="shared" si="62"/>
        <v>Net Ceil Area/Attic -Fin Ceil</v>
      </c>
    </row>
    <row r="2278" spans="1:12" x14ac:dyDescent="0.25">
      <c r="A2278" t="s">
        <v>1282</v>
      </c>
      <c r="B2278" t="s">
        <v>2091</v>
      </c>
      <c r="C2278" s="5" t="s">
        <v>7426</v>
      </c>
      <c r="D2278" t="s">
        <v>9418</v>
      </c>
      <c r="E2278">
        <v>4</v>
      </c>
      <c r="F2278" t="s">
        <v>9421</v>
      </c>
      <c r="G2278">
        <v>21</v>
      </c>
      <c r="H2278" s="5">
        <f t="shared" si="60"/>
        <v>1</v>
      </c>
      <c r="I2278" s="5" t="str">
        <f ca="1">OFFSET('Appendix E'!$G$2,MATCH(A2278,'Appendix E'!$A$3:$A$115,0),0)</f>
        <v>Yes</v>
      </c>
      <c r="K2278" s="5" t="str">
        <f t="shared" si="61"/>
        <v>KS151</v>
      </c>
      <c r="L2278" s="5" t="str">
        <f t="shared" si="62"/>
        <v>Net Ceil Area/No Attic - Fin Ceil</v>
      </c>
    </row>
    <row r="2279" spans="1:12" x14ac:dyDescent="0.25">
      <c r="A2279" t="s">
        <v>1282</v>
      </c>
      <c r="B2279" t="s">
        <v>2092</v>
      </c>
      <c r="C2279" s="5" t="s">
        <v>7427</v>
      </c>
      <c r="D2279" t="s">
        <v>9418</v>
      </c>
      <c r="E2279">
        <v>4</v>
      </c>
      <c r="F2279" t="s">
        <v>9421</v>
      </c>
      <c r="G2279">
        <v>21</v>
      </c>
      <c r="H2279" s="5">
        <f t="shared" si="60"/>
        <v>1</v>
      </c>
      <c r="I2279" s="5" t="str">
        <f ca="1">OFFSET('Appendix E'!$G$2,MATCH(A2279,'Appendix E'!$A$3:$A$115,0),0)</f>
        <v>Yes</v>
      </c>
      <c r="K2279" s="5" t="str">
        <f t="shared" si="61"/>
        <v>KS152</v>
      </c>
      <c r="L2279" s="5" t="str">
        <f t="shared" si="62"/>
        <v>Net Ceil Area/No Attic - Vaulted Ceil</v>
      </c>
    </row>
    <row r="2280" spans="1:12" x14ac:dyDescent="0.25">
      <c r="A2280" t="s">
        <v>1282</v>
      </c>
      <c r="B2280" t="s">
        <v>2093</v>
      </c>
      <c r="C2280" s="5" t="s">
        <v>7428</v>
      </c>
      <c r="D2280" t="s">
        <v>9418</v>
      </c>
      <c r="E2280">
        <v>4</v>
      </c>
      <c r="F2280" t="s">
        <v>9421</v>
      </c>
      <c r="G2280">
        <v>21</v>
      </c>
      <c r="H2280" s="5">
        <f t="shared" si="60"/>
        <v>1</v>
      </c>
      <c r="I2280" s="5" t="str">
        <f ca="1">OFFSET('Appendix E'!$G$2,MATCH(A2280,'Appendix E'!$A$3:$A$115,0),0)</f>
        <v>Yes</v>
      </c>
      <c r="K2280" s="5" t="str">
        <f t="shared" si="61"/>
        <v>KS153</v>
      </c>
      <c r="L2280" s="5" t="str">
        <f t="shared" si="62"/>
        <v>Net Ceil Area/No Attic - Exp Beam Ceil</v>
      </c>
    </row>
    <row r="2281" spans="1:12" x14ac:dyDescent="0.25">
      <c r="A2281" t="s">
        <v>1282</v>
      </c>
      <c r="B2281" t="s">
        <v>2094</v>
      </c>
      <c r="C2281" s="5" t="s">
        <v>7429</v>
      </c>
      <c r="D2281" t="s">
        <v>9418</v>
      </c>
      <c r="E2281">
        <v>4</v>
      </c>
      <c r="F2281" t="s">
        <v>9421</v>
      </c>
      <c r="G2281">
        <v>21</v>
      </c>
      <c r="H2281" s="5">
        <f t="shared" si="60"/>
        <v>1</v>
      </c>
      <c r="I2281" s="5" t="str">
        <f ca="1">OFFSET('Appendix E'!$G$2,MATCH(A2281,'Appendix E'!$A$3:$A$115,0),0)</f>
        <v>Yes</v>
      </c>
      <c r="K2281" s="5" t="str">
        <f t="shared" si="61"/>
        <v>KS154</v>
      </c>
      <c r="L2281" s="5" t="str">
        <f t="shared" si="62"/>
        <v>Net Ceil Area/Other</v>
      </c>
    </row>
    <row r="2282" spans="1:12" x14ac:dyDescent="0.25">
      <c r="A2282" t="s">
        <v>1282</v>
      </c>
      <c r="B2282" t="s">
        <v>2095</v>
      </c>
      <c r="C2282" s="5" t="s">
        <v>7430</v>
      </c>
      <c r="D2282" t="s">
        <v>9418</v>
      </c>
      <c r="E2282">
        <v>3</v>
      </c>
      <c r="F2282" t="s">
        <v>9421</v>
      </c>
      <c r="G2282">
        <v>21</v>
      </c>
      <c r="H2282" s="5">
        <f t="shared" si="60"/>
        <v>1</v>
      </c>
      <c r="I2282" s="5" t="str">
        <f ca="1">OFFSET('Appendix E'!$G$2,MATCH(A2282,'Appendix E'!$A$3:$A$115,0),0)</f>
        <v>Yes</v>
      </c>
      <c r="K2282" s="5" t="str">
        <f t="shared" si="61"/>
        <v>KS155</v>
      </c>
      <c r="L2282" s="5" t="str">
        <f t="shared" si="62"/>
        <v>Avg depth below grade/foundation</v>
      </c>
    </row>
    <row r="2283" spans="1:12" x14ac:dyDescent="0.25">
      <c r="A2283" t="s">
        <v>1282</v>
      </c>
      <c r="B2283" t="s">
        <v>2096</v>
      </c>
      <c r="C2283" s="5" t="s">
        <v>7431</v>
      </c>
      <c r="D2283" t="s">
        <v>9418</v>
      </c>
      <c r="E2283">
        <v>4</v>
      </c>
      <c r="F2283" t="s">
        <v>9421</v>
      </c>
      <c r="G2283">
        <v>21</v>
      </c>
      <c r="H2283" s="5">
        <f t="shared" si="60"/>
        <v>1</v>
      </c>
      <c r="I2283" s="5" t="str">
        <f ca="1">OFFSET('Appendix E'!$G$2,MATCH(A2283,'Appendix E'!$A$3:$A$115,0),0)</f>
        <v>Yes</v>
      </c>
      <c r="K2283" s="5" t="str">
        <f t="shared" si="61"/>
        <v>KS156</v>
      </c>
      <c r="L2283" s="5" t="str">
        <f t="shared" si="62"/>
        <v>Perimeter length/foundation</v>
      </c>
    </row>
    <row r="2284" spans="1:12" x14ac:dyDescent="0.25">
      <c r="A2284" t="s">
        <v>1282</v>
      </c>
      <c r="B2284" t="s">
        <v>2097</v>
      </c>
      <c r="C2284" s="5" t="s">
        <v>7432</v>
      </c>
      <c r="D2284" t="s">
        <v>9418</v>
      </c>
      <c r="E2284">
        <v>3</v>
      </c>
      <c r="F2284" t="s">
        <v>9421</v>
      </c>
      <c r="G2284">
        <v>21</v>
      </c>
      <c r="H2284" s="5">
        <f t="shared" si="60"/>
        <v>1</v>
      </c>
      <c r="I2284" s="5" t="str">
        <f ca="1">OFFSET('Appendix E'!$G$2,MATCH(A2284,'Appendix E'!$A$3:$A$115,0),0)</f>
        <v>Yes</v>
      </c>
      <c r="K2284" s="5" t="str">
        <f t="shared" si="61"/>
        <v>KS157</v>
      </c>
      <c r="L2284" s="5" t="str">
        <f t="shared" si="62"/>
        <v>Free vent area/foundation</v>
      </c>
    </row>
    <row r="2285" spans="1:12" x14ac:dyDescent="0.25">
      <c r="A2285" t="s">
        <v>1282</v>
      </c>
      <c r="B2285" t="s">
        <v>2098</v>
      </c>
      <c r="C2285" s="5" t="s">
        <v>7433</v>
      </c>
      <c r="D2285" t="s">
        <v>9418</v>
      </c>
      <c r="E2285">
        <v>3</v>
      </c>
      <c r="F2285" t="s">
        <v>9421</v>
      </c>
      <c r="G2285">
        <v>21</v>
      </c>
      <c r="H2285" s="5">
        <f t="shared" si="60"/>
        <v>1</v>
      </c>
      <c r="I2285" s="5" t="str">
        <f ca="1">OFFSET('Appendix E'!$G$2,MATCH(A2285,'Appendix E'!$A$3:$A$115,0),0)</f>
        <v>Yes</v>
      </c>
      <c r="K2285" s="5" t="str">
        <f t="shared" si="61"/>
        <v>KS158</v>
      </c>
      <c r="L2285" s="5" t="str">
        <f t="shared" si="62"/>
        <v>Avg depth below grade/basement</v>
      </c>
    </row>
    <row r="2286" spans="1:12" x14ac:dyDescent="0.25">
      <c r="A2286" t="s">
        <v>1282</v>
      </c>
      <c r="B2286" t="s">
        <v>2099</v>
      </c>
      <c r="C2286" s="5" t="s">
        <v>7434</v>
      </c>
      <c r="D2286" t="s">
        <v>9418</v>
      </c>
      <c r="E2286">
        <v>4</v>
      </c>
      <c r="F2286" t="s">
        <v>9421</v>
      </c>
      <c r="G2286">
        <v>21</v>
      </c>
      <c r="H2286" s="5">
        <f t="shared" si="60"/>
        <v>1</v>
      </c>
      <c r="I2286" s="5" t="str">
        <f ca="1">OFFSET('Appendix E'!$G$2,MATCH(A2286,'Appendix E'!$A$3:$A$115,0),0)</f>
        <v>Yes</v>
      </c>
      <c r="K2286" s="5" t="str">
        <f t="shared" si="61"/>
        <v>KS159</v>
      </c>
      <c r="L2286" s="5" t="str">
        <f t="shared" si="62"/>
        <v>Perimeter length/basement</v>
      </c>
    </row>
    <row r="2287" spans="1:12" x14ac:dyDescent="0.25">
      <c r="A2287" t="s">
        <v>1282</v>
      </c>
      <c r="B2287" t="s">
        <v>2100</v>
      </c>
      <c r="C2287" s="5" t="s">
        <v>7435</v>
      </c>
      <c r="D2287" t="s">
        <v>9418</v>
      </c>
      <c r="E2287">
        <v>3</v>
      </c>
      <c r="F2287" t="s">
        <v>9421</v>
      </c>
      <c r="G2287">
        <v>21</v>
      </c>
      <c r="H2287" s="5">
        <f t="shared" si="60"/>
        <v>1</v>
      </c>
      <c r="I2287" s="5" t="str">
        <f ca="1">OFFSET('Appendix E'!$G$2,MATCH(A2287,'Appendix E'!$A$3:$A$115,0),0)</f>
        <v>Yes</v>
      </c>
      <c r="K2287" s="5" t="str">
        <f t="shared" si="61"/>
        <v>KS160</v>
      </c>
      <c r="L2287" s="5" t="str">
        <f t="shared" si="62"/>
        <v>Free vent area/basement</v>
      </c>
    </row>
    <row r="2288" spans="1:12" x14ac:dyDescent="0.25">
      <c r="A2288" t="s">
        <v>1282</v>
      </c>
      <c r="B2288" t="s">
        <v>2101</v>
      </c>
      <c r="C2288" s="5" t="s">
        <v>7436</v>
      </c>
      <c r="D2288" t="s">
        <v>9418</v>
      </c>
      <c r="E2288">
        <v>3</v>
      </c>
      <c r="F2288" t="s">
        <v>9421</v>
      </c>
      <c r="G2288">
        <v>21</v>
      </c>
      <c r="H2288" s="5">
        <f t="shared" si="60"/>
        <v>1</v>
      </c>
      <c r="I2288" s="5" t="str">
        <f ca="1">OFFSET('Appendix E'!$G$2,MATCH(A2288,'Appendix E'!$A$3:$A$115,0),0)</f>
        <v>Yes</v>
      </c>
      <c r="K2288" s="5" t="str">
        <f t="shared" si="61"/>
        <v>KS161</v>
      </c>
      <c r="L2288" s="5" t="str">
        <f t="shared" si="62"/>
        <v>Avg depth below grade/crawl space</v>
      </c>
    </row>
    <row r="2289" spans="1:12" x14ac:dyDescent="0.25">
      <c r="A2289" t="s">
        <v>1282</v>
      </c>
      <c r="B2289" t="s">
        <v>2102</v>
      </c>
      <c r="C2289" s="5" t="s">
        <v>7437</v>
      </c>
      <c r="D2289" t="s">
        <v>9418</v>
      </c>
      <c r="E2289">
        <v>4</v>
      </c>
      <c r="F2289" t="s">
        <v>9421</v>
      </c>
      <c r="G2289">
        <v>21</v>
      </c>
      <c r="H2289" s="5">
        <f t="shared" si="60"/>
        <v>1</v>
      </c>
      <c r="I2289" s="5" t="str">
        <f ca="1">OFFSET('Appendix E'!$G$2,MATCH(A2289,'Appendix E'!$A$3:$A$115,0),0)</f>
        <v>Yes</v>
      </c>
      <c r="K2289" s="5" t="str">
        <f t="shared" si="61"/>
        <v>KS162</v>
      </c>
      <c r="L2289" s="5" t="str">
        <f t="shared" si="62"/>
        <v>Perimeter length/crawl space</v>
      </c>
    </row>
    <row r="2290" spans="1:12" x14ac:dyDescent="0.25">
      <c r="A2290" t="s">
        <v>1282</v>
      </c>
      <c r="B2290" t="s">
        <v>2103</v>
      </c>
      <c r="C2290" s="5" t="s">
        <v>7438</v>
      </c>
      <c r="D2290" t="s">
        <v>9418</v>
      </c>
      <c r="E2290">
        <v>3</v>
      </c>
      <c r="F2290" t="s">
        <v>9421</v>
      </c>
      <c r="G2290">
        <v>21</v>
      </c>
      <c r="H2290" s="5">
        <f t="shared" si="60"/>
        <v>1</v>
      </c>
      <c r="I2290" s="5" t="str">
        <f ca="1">OFFSET('Appendix E'!$G$2,MATCH(A2290,'Appendix E'!$A$3:$A$115,0),0)</f>
        <v>Yes</v>
      </c>
      <c r="K2290" s="5" t="str">
        <f t="shared" si="61"/>
        <v>KS163</v>
      </c>
      <c r="L2290" s="5" t="str">
        <f t="shared" si="62"/>
        <v>Free vent area/crawl space</v>
      </c>
    </row>
    <row r="2291" spans="1:12" x14ac:dyDescent="0.25">
      <c r="A2291" t="s">
        <v>1282</v>
      </c>
      <c r="B2291" t="s">
        <v>2104</v>
      </c>
      <c r="C2291" s="5" t="s">
        <v>7439</v>
      </c>
      <c r="D2291" t="s">
        <v>9418</v>
      </c>
      <c r="E2291">
        <v>3</v>
      </c>
      <c r="F2291" t="s">
        <v>9421</v>
      </c>
      <c r="G2291">
        <v>21</v>
      </c>
      <c r="H2291" s="5">
        <f t="shared" si="60"/>
        <v>1</v>
      </c>
      <c r="I2291" s="5" t="str">
        <f ca="1">OFFSET('Appendix E'!$G$2,MATCH(A2291,'Appendix E'!$A$3:$A$115,0),0)</f>
        <v>Yes</v>
      </c>
      <c r="K2291" s="5" t="str">
        <f t="shared" si="61"/>
        <v>KS164</v>
      </c>
      <c r="L2291" s="5" t="str">
        <f t="shared" si="62"/>
        <v>Avg depth below grade/blocks</v>
      </c>
    </row>
    <row r="2292" spans="1:12" x14ac:dyDescent="0.25">
      <c r="A2292" t="s">
        <v>1282</v>
      </c>
      <c r="B2292" t="s">
        <v>2105</v>
      </c>
      <c r="C2292" s="5" t="s">
        <v>7440</v>
      </c>
      <c r="D2292" t="s">
        <v>9418</v>
      </c>
      <c r="E2292">
        <v>3</v>
      </c>
      <c r="F2292" t="s">
        <v>9421</v>
      </c>
      <c r="G2292">
        <v>21</v>
      </c>
      <c r="H2292" s="5">
        <f t="shared" si="60"/>
        <v>1</v>
      </c>
      <c r="I2292" s="5" t="str">
        <f ca="1">OFFSET('Appendix E'!$G$2,MATCH(A2292,'Appendix E'!$A$3:$A$115,0),0)</f>
        <v>Yes</v>
      </c>
      <c r="K2292" s="5" t="str">
        <f t="shared" si="61"/>
        <v>KS165</v>
      </c>
      <c r="L2292" s="5" t="str">
        <f t="shared" si="62"/>
        <v>Perimeter length/blocks</v>
      </c>
    </row>
    <row r="2293" spans="1:12" x14ac:dyDescent="0.25">
      <c r="A2293" t="s">
        <v>1282</v>
      </c>
      <c r="B2293" t="s">
        <v>2106</v>
      </c>
      <c r="C2293" s="5" t="s">
        <v>7441</v>
      </c>
      <c r="D2293" t="s">
        <v>9418</v>
      </c>
      <c r="E2293">
        <v>3</v>
      </c>
      <c r="F2293" t="s">
        <v>9421</v>
      </c>
      <c r="G2293">
        <v>21</v>
      </c>
      <c r="H2293" s="5">
        <f t="shared" si="60"/>
        <v>1</v>
      </c>
      <c r="I2293" s="5" t="str">
        <f ca="1">OFFSET('Appendix E'!$G$2,MATCH(A2293,'Appendix E'!$A$3:$A$115,0),0)</f>
        <v>Yes</v>
      </c>
      <c r="K2293" s="5" t="str">
        <f t="shared" si="61"/>
        <v>KS166</v>
      </c>
      <c r="L2293" s="5" t="str">
        <f t="shared" si="62"/>
        <v>Free vent area/blocks</v>
      </c>
    </row>
    <row r="2294" spans="1:12" x14ac:dyDescent="0.25">
      <c r="A2294" t="s">
        <v>1282</v>
      </c>
      <c r="B2294" t="s">
        <v>2107</v>
      </c>
      <c r="C2294" s="5" t="s">
        <v>7442</v>
      </c>
      <c r="D2294" t="s">
        <v>9418</v>
      </c>
      <c r="E2294">
        <v>3</v>
      </c>
      <c r="F2294" t="s">
        <v>9421</v>
      </c>
      <c r="G2294">
        <v>21</v>
      </c>
      <c r="H2294" s="5">
        <f t="shared" si="60"/>
        <v>1</v>
      </c>
      <c r="I2294" s="5" t="str">
        <f ca="1">OFFSET('Appendix E'!$G$2,MATCH(A2294,'Appendix E'!$A$3:$A$115,0),0)</f>
        <v>Yes</v>
      </c>
      <c r="K2294" s="5" t="str">
        <f t="shared" si="61"/>
        <v>KS167</v>
      </c>
      <c r="L2294" s="5" t="str">
        <f t="shared" si="62"/>
        <v>Avg depth below grade/other</v>
      </c>
    </row>
    <row r="2295" spans="1:12" x14ac:dyDescent="0.25">
      <c r="A2295" t="s">
        <v>1282</v>
      </c>
      <c r="B2295" t="s">
        <v>2108</v>
      </c>
      <c r="C2295" s="5" t="s">
        <v>7443</v>
      </c>
      <c r="D2295" t="s">
        <v>9418</v>
      </c>
      <c r="E2295">
        <v>3</v>
      </c>
      <c r="F2295" t="s">
        <v>9421</v>
      </c>
      <c r="G2295">
        <v>21</v>
      </c>
      <c r="H2295" s="5">
        <f t="shared" si="60"/>
        <v>1</v>
      </c>
      <c r="I2295" s="5" t="str">
        <f ca="1">OFFSET('Appendix E'!$G$2,MATCH(A2295,'Appendix E'!$A$3:$A$115,0),0)</f>
        <v>Yes</v>
      </c>
      <c r="K2295" s="5" t="str">
        <f t="shared" si="61"/>
        <v>KS168</v>
      </c>
      <c r="L2295" s="5" t="str">
        <f t="shared" si="62"/>
        <v>Perimeter length/other</v>
      </c>
    </row>
    <row r="2296" spans="1:12" x14ac:dyDescent="0.25">
      <c r="A2296" t="s">
        <v>1282</v>
      </c>
      <c r="B2296" t="s">
        <v>2109</v>
      </c>
      <c r="C2296" s="5" t="s">
        <v>7444</v>
      </c>
      <c r="D2296" t="s">
        <v>9418</v>
      </c>
      <c r="E2296">
        <v>3</v>
      </c>
      <c r="F2296" t="s">
        <v>9421</v>
      </c>
      <c r="G2296">
        <v>21</v>
      </c>
      <c r="H2296" s="5">
        <f t="shared" si="60"/>
        <v>1</v>
      </c>
      <c r="I2296" s="5" t="str">
        <f ca="1">OFFSET('Appendix E'!$G$2,MATCH(A2296,'Appendix E'!$A$3:$A$115,0),0)</f>
        <v>Yes</v>
      </c>
      <c r="K2296" s="5" t="str">
        <f t="shared" si="61"/>
        <v>KS169</v>
      </c>
      <c r="L2296" s="5" t="str">
        <f t="shared" si="62"/>
        <v>Free vent area/other</v>
      </c>
    </row>
    <row r="2297" spans="1:12" x14ac:dyDescent="0.25">
      <c r="A2297" t="s">
        <v>1282</v>
      </c>
      <c r="B2297" t="s">
        <v>2110</v>
      </c>
      <c r="C2297" s="5" t="s">
        <v>7445</v>
      </c>
      <c r="D2297" t="s">
        <v>9418</v>
      </c>
      <c r="E2297">
        <v>4</v>
      </c>
      <c r="F2297" t="s">
        <v>9421</v>
      </c>
      <c r="G2297">
        <v>21</v>
      </c>
      <c r="H2297" s="5">
        <f t="shared" si="60"/>
        <v>1</v>
      </c>
      <c r="I2297" s="5" t="str">
        <f ca="1">OFFSET('Appendix E'!$G$2,MATCH(A2297,'Appendix E'!$A$3:$A$115,0),0)</f>
        <v>Yes</v>
      </c>
      <c r="K2297" s="5" t="str">
        <f t="shared" si="61"/>
        <v>KS170</v>
      </c>
      <c r="L2297" s="5" t="str">
        <f t="shared" si="62"/>
        <v>BASEMENT AREA</v>
      </c>
    </row>
    <row r="2298" spans="1:12" x14ac:dyDescent="0.25">
      <c r="A2298" t="s">
        <v>1282</v>
      </c>
      <c r="B2298" t="s">
        <v>2111</v>
      </c>
      <c r="C2298" s="5" t="s">
        <v>7446</v>
      </c>
      <c r="D2298" t="s">
        <v>9418</v>
      </c>
      <c r="E2298">
        <v>4</v>
      </c>
      <c r="F2298" t="s">
        <v>9421</v>
      </c>
      <c r="G2298">
        <v>21</v>
      </c>
      <c r="H2298" s="5">
        <f t="shared" si="60"/>
        <v>1</v>
      </c>
      <c r="I2298" s="5" t="str">
        <f ca="1">OFFSET('Appendix E'!$G$2,MATCH(A2298,'Appendix E'!$A$3:$A$115,0),0)</f>
        <v>Yes</v>
      </c>
      <c r="K2298" s="5" t="str">
        <f t="shared" si="61"/>
        <v>KS171</v>
      </c>
      <c r="L2298" s="5" t="str">
        <f t="shared" si="62"/>
        <v>SLAB AREA</v>
      </c>
    </row>
    <row r="2299" spans="1:12" x14ac:dyDescent="0.25">
      <c r="A2299" t="s">
        <v>1282</v>
      </c>
      <c r="B2299" t="s">
        <v>2112</v>
      </c>
      <c r="C2299" s="5" t="s">
        <v>7447</v>
      </c>
      <c r="D2299" t="s">
        <v>9418</v>
      </c>
      <c r="E2299">
        <v>4</v>
      </c>
      <c r="F2299" t="s">
        <v>9421</v>
      </c>
      <c r="G2299">
        <v>21</v>
      </c>
      <c r="H2299" s="5">
        <f t="shared" si="60"/>
        <v>1</v>
      </c>
      <c r="I2299" s="5" t="str">
        <f ca="1">OFFSET('Appendix E'!$G$2,MATCH(A2299,'Appendix E'!$A$3:$A$115,0),0)</f>
        <v>Yes</v>
      </c>
      <c r="K2299" s="5" t="str">
        <f t="shared" si="61"/>
        <v>KS172</v>
      </c>
      <c r="L2299" s="5" t="str">
        <f t="shared" si="62"/>
        <v>NET SQUARE FEET</v>
      </c>
    </row>
    <row r="2300" spans="1:12" x14ac:dyDescent="0.25">
      <c r="A2300" t="s">
        <v>1282</v>
      </c>
      <c r="B2300" t="s">
        <v>2113</v>
      </c>
      <c r="C2300" s="5" t="s">
        <v>7448</v>
      </c>
      <c r="D2300" t="s">
        <v>9418</v>
      </c>
      <c r="E2300">
        <v>4</v>
      </c>
      <c r="F2300" t="s">
        <v>9421</v>
      </c>
      <c r="G2300">
        <v>21</v>
      </c>
      <c r="H2300" s="5">
        <f t="shared" si="60"/>
        <v>1</v>
      </c>
      <c r="I2300" s="5" t="str">
        <f ca="1">OFFSET('Appendix E'!$G$2,MATCH(A2300,'Appendix E'!$A$3:$A$115,0),0)</f>
        <v>Yes</v>
      </c>
      <c r="K2300" s="5" t="str">
        <f t="shared" si="61"/>
        <v>KS173</v>
      </c>
      <c r="L2300" s="5" t="str">
        <f t="shared" si="62"/>
        <v>DOOR UA</v>
      </c>
    </row>
    <row r="2301" spans="1:12" x14ac:dyDescent="0.25">
      <c r="A2301" t="s">
        <v>1282</v>
      </c>
      <c r="B2301" t="s">
        <v>2114</v>
      </c>
      <c r="C2301" s="5" t="s">
        <v>7449</v>
      </c>
      <c r="D2301" t="s">
        <v>9418</v>
      </c>
      <c r="E2301">
        <v>4</v>
      </c>
      <c r="F2301" t="s">
        <v>9421</v>
      </c>
      <c r="G2301">
        <v>21</v>
      </c>
      <c r="H2301" s="5">
        <f t="shared" si="60"/>
        <v>1</v>
      </c>
      <c r="I2301" s="5" t="str">
        <f ca="1">OFFSET('Appendix E'!$G$2,MATCH(A2301,'Appendix E'!$A$3:$A$115,0),0)</f>
        <v>Yes</v>
      </c>
      <c r="K2301" s="5" t="str">
        <f t="shared" si="61"/>
        <v>KS174</v>
      </c>
      <c r="L2301" s="5" t="str">
        <f t="shared" si="62"/>
        <v>WALL UA</v>
      </c>
    </row>
    <row r="2302" spans="1:12" x14ac:dyDescent="0.25">
      <c r="A2302" t="s">
        <v>1282</v>
      </c>
      <c r="B2302" t="s">
        <v>2115</v>
      </c>
      <c r="C2302" s="5" t="s">
        <v>7450</v>
      </c>
      <c r="D2302" t="s">
        <v>9418</v>
      </c>
      <c r="E2302">
        <v>4</v>
      </c>
      <c r="F2302" t="s">
        <v>9421</v>
      </c>
      <c r="G2302">
        <v>21</v>
      </c>
      <c r="H2302" s="5">
        <f t="shared" si="60"/>
        <v>1</v>
      </c>
      <c r="I2302" s="5" t="str">
        <f ca="1">OFFSET('Appendix E'!$G$2,MATCH(A2302,'Appendix E'!$A$3:$A$115,0),0)</f>
        <v>Yes</v>
      </c>
      <c r="K2302" s="5" t="str">
        <f t="shared" si="61"/>
        <v>KS175</v>
      </c>
      <c r="L2302" s="5" t="str">
        <f t="shared" si="62"/>
        <v>CEILING UA</v>
      </c>
    </row>
    <row r="2303" spans="1:12" x14ac:dyDescent="0.25">
      <c r="A2303" t="s">
        <v>1282</v>
      </c>
      <c r="B2303" t="s">
        <v>2116</v>
      </c>
      <c r="C2303" s="5" t="s">
        <v>7451</v>
      </c>
      <c r="D2303" t="s">
        <v>9418</v>
      </c>
      <c r="E2303">
        <v>4</v>
      </c>
      <c r="F2303" t="s">
        <v>9421</v>
      </c>
      <c r="G2303">
        <v>21</v>
      </c>
      <c r="H2303" s="5">
        <f t="shared" si="60"/>
        <v>1</v>
      </c>
      <c r="I2303" s="5" t="str">
        <f ca="1">OFFSET('Appendix E'!$G$2,MATCH(A2303,'Appendix E'!$A$3:$A$115,0),0)</f>
        <v>Yes</v>
      </c>
      <c r="K2303" s="5" t="str">
        <f t="shared" si="61"/>
        <v>KS176</v>
      </c>
      <c r="L2303" s="5" t="str">
        <f t="shared" si="62"/>
        <v>BASEMENT UA</v>
      </c>
    </row>
    <row r="2304" spans="1:12" x14ac:dyDescent="0.25">
      <c r="A2304" t="s">
        <v>1282</v>
      </c>
      <c r="B2304" t="s">
        <v>2117</v>
      </c>
      <c r="C2304" s="5" t="s">
        <v>7452</v>
      </c>
      <c r="D2304" t="s">
        <v>9418</v>
      </c>
      <c r="E2304">
        <v>4</v>
      </c>
      <c r="F2304" t="s">
        <v>9421</v>
      </c>
      <c r="G2304">
        <v>21</v>
      </c>
      <c r="H2304" s="5">
        <f t="shared" si="60"/>
        <v>1</v>
      </c>
      <c r="I2304" s="5" t="str">
        <f ca="1">OFFSET('Appendix E'!$G$2,MATCH(A2304,'Appendix E'!$A$3:$A$115,0),0)</f>
        <v>Yes</v>
      </c>
      <c r="K2304" s="5" t="str">
        <f t="shared" si="61"/>
        <v>KS177</v>
      </c>
      <c r="L2304" s="5" t="str">
        <f t="shared" si="62"/>
        <v>SLAB UA</v>
      </c>
    </row>
    <row r="2305" spans="1:12" x14ac:dyDescent="0.25">
      <c r="A2305" t="s">
        <v>1282</v>
      </c>
      <c r="B2305" t="s">
        <v>2118</v>
      </c>
      <c r="C2305" s="5" t="s">
        <v>7453</v>
      </c>
      <c r="D2305" t="s">
        <v>9418</v>
      </c>
      <c r="E2305">
        <v>4</v>
      </c>
      <c r="F2305" t="s">
        <v>9421</v>
      </c>
      <c r="G2305">
        <v>21</v>
      </c>
      <c r="H2305" s="5">
        <f t="shared" si="60"/>
        <v>1</v>
      </c>
      <c r="I2305" s="5" t="str">
        <f ca="1">OFFSET('Appendix E'!$G$2,MATCH(A2305,'Appendix E'!$A$3:$A$115,0),0)</f>
        <v>Yes</v>
      </c>
      <c r="K2305" s="5" t="str">
        <f t="shared" si="61"/>
        <v>KS178</v>
      </c>
      <c r="L2305" s="5" t="str">
        <f t="shared" si="62"/>
        <v>TOTAL UA</v>
      </c>
    </row>
    <row r="2306" spans="1:12" x14ac:dyDescent="0.25">
      <c r="A2306" t="s">
        <v>1282</v>
      </c>
      <c r="B2306" t="s">
        <v>2119</v>
      </c>
      <c r="C2306" s="5" t="s">
        <v>7454</v>
      </c>
      <c r="D2306" t="s">
        <v>9418</v>
      </c>
      <c r="E2306">
        <v>3</v>
      </c>
      <c r="F2306" t="s">
        <v>9421</v>
      </c>
      <c r="G2306">
        <v>21</v>
      </c>
      <c r="H2306" s="5">
        <f t="shared" si="60"/>
        <v>1</v>
      </c>
      <c r="I2306" s="5" t="str">
        <f ca="1">OFFSET('Appendix E'!$G$2,MATCH(A2306,'Appendix E'!$A$3:$A$115,0),0)</f>
        <v>Yes</v>
      </c>
      <c r="K2306" s="5" t="str">
        <f t="shared" si="61"/>
        <v>KS181</v>
      </c>
      <c r="L2306" s="5" t="str">
        <f t="shared" si="62"/>
        <v>Avg depth below grade/slab</v>
      </c>
    </row>
    <row r="2307" spans="1:12" x14ac:dyDescent="0.25">
      <c r="A2307" t="s">
        <v>1282</v>
      </c>
      <c r="B2307" t="s">
        <v>2120</v>
      </c>
      <c r="C2307" s="5" t="s">
        <v>7455</v>
      </c>
      <c r="D2307" t="s">
        <v>9418</v>
      </c>
      <c r="E2307">
        <v>4</v>
      </c>
      <c r="F2307" t="s">
        <v>9421</v>
      </c>
      <c r="G2307">
        <v>21</v>
      </c>
      <c r="H2307" s="5">
        <f t="shared" si="60"/>
        <v>1</v>
      </c>
      <c r="I2307" s="5" t="str">
        <f ca="1">OFFSET('Appendix E'!$G$2,MATCH(A2307,'Appendix E'!$A$3:$A$115,0),0)</f>
        <v>Yes</v>
      </c>
      <c r="K2307" s="5" t="str">
        <f t="shared" si="61"/>
        <v>KS182</v>
      </c>
      <c r="L2307" s="5" t="str">
        <f t="shared" si="62"/>
        <v>Perimeter length/slab</v>
      </c>
    </row>
    <row r="2308" spans="1:12" x14ac:dyDescent="0.25">
      <c r="A2308" t="s">
        <v>1282</v>
      </c>
      <c r="B2308" t="s">
        <v>2121</v>
      </c>
      <c r="C2308" s="5" t="s">
        <v>7456</v>
      </c>
      <c r="D2308" t="s">
        <v>9418</v>
      </c>
      <c r="E2308">
        <v>4</v>
      </c>
      <c r="F2308" t="s">
        <v>9421</v>
      </c>
      <c r="G2308">
        <v>21</v>
      </c>
      <c r="H2308" s="5">
        <f t="shared" ref="H2308:H2371" si="63">IF(F2308&lt;&gt;"",1,"")</f>
        <v>1</v>
      </c>
      <c r="I2308" s="5" t="str">
        <f ca="1">OFFSET('Appendix E'!$G$2,MATCH(A2308,'Appendix E'!$A$3:$A$115,0),0)</f>
        <v>Yes</v>
      </c>
      <c r="K2308" s="5" t="str">
        <f t="shared" si="61"/>
        <v>KS183</v>
      </c>
      <c r="L2308" s="5" t="str">
        <f t="shared" si="62"/>
        <v>Free vent area/slab</v>
      </c>
    </row>
    <row r="2309" spans="1:12" x14ac:dyDescent="0.25">
      <c r="A2309" t="s">
        <v>1282</v>
      </c>
      <c r="B2309" t="s">
        <v>3221</v>
      </c>
      <c r="C2309" s="5" t="s">
        <v>7311</v>
      </c>
      <c r="D2309" t="s">
        <v>9418</v>
      </c>
      <c r="E2309">
        <v>3</v>
      </c>
      <c r="F2309" t="s">
        <v>9421</v>
      </c>
      <c r="G2309">
        <v>21</v>
      </c>
      <c r="H2309" s="5">
        <f t="shared" si="63"/>
        <v>1</v>
      </c>
      <c r="I2309" s="5" t="str">
        <f ca="1">OFFSET('Appendix E'!$G$2,MATCH(A2309,'Appendix E'!$A$3:$A$115,0),0)</f>
        <v>Yes</v>
      </c>
      <c r="K2309" s="5" t="str">
        <f t="shared" si="61"/>
        <v>NOHTRRM</v>
      </c>
      <c r="L2309" s="5" t="str">
        <f t="shared" si="62"/>
        <v>Number of rooms not heated</v>
      </c>
    </row>
    <row r="2310" spans="1:12" x14ac:dyDescent="0.25">
      <c r="A2310" t="s">
        <v>1282</v>
      </c>
      <c r="B2310" t="s">
        <v>1425</v>
      </c>
      <c r="C2310" s="5" t="s">
        <v>7291</v>
      </c>
      <c r="D2310" t="s">
        <v>9418</v>
      </c>
      <c r="E2310">
        <v>3</v>
      </c>
      <c r="F2310" t="s">
        <v>9434</v>
      </c>
      <c r="G2310">
        <v>21</v>
      </c>
      <c r="H2310" s="5">
        <f t="shared" si="63"/>
        <v>1</v>
      </c>
      <c r="I2310" s="5" t="str">
        <f ca="1">OFFSET('Appendix E'!$G$2,MATCH(A2310,'Appendix E'!$A$3:$A$115,0),0)</f>
        <v>Yes</v>
      </c>
      <c r="K2310" s="5" t="str">
        <f t="shared" si="61"/>
        <v>OCCINCOM</v>
      </c>
      <c r="L2310" s="5" t="str">
        <f t="shared" si="62"/>
        <v>Income - standardized levels</v>
      </c>
    </row>
    <row r="2311" spans="1:12" x14ac:dyDescent="0.25">
      <c r="A2311" t="s">
        <v>1282</v>
      </c>
      <c r="B2311" t="s">
        <v>1426</v>
      </c>
      <c r="C2311" s="5" t="s">
        <v>7286</v>
      </c>
      <c r="D2311" t="s">
        <v>9418</v>
      </c>
      <c r="E2311">
        <v>3</v>
      </c>
      <c r="F2311" t="s">
        <v>9421</v>
      </c>
      <c r="G2311">
        <v>21</v>
      </c>
      <c r="H2311" s="5">
        <f t="shared" si="63"/>
        <v>1</v>
      </c>
      <c r="I2311" s="5" t="str">
        <f ca="1">OFFSET('Appendix E'!$G$2,MATCH(A2311,'Appendix E'!$A$3:$A$115,0),0)</f>
        <v>Yes</v>
      </c>
      <c r="K2311" s="5" t="str">
        <f t="shared" si="61"/>
        <v>OCCNUMBE</v>
      </c>
      <c r="L2311" s="5" t="str">
        <f t="shared" si="62"/>
        <v># OF RESIDENTS</v>
      </c>
    </row>
    <row r="2312" spans="1:12" x14ac:dyDescent="0.25">
      <c r="A2312" t="s">
        <v>1282</v>
      </c>
      <c r="B2312" t="s">
        <v>1432</v>
      </c>
      <c r="C2312" s="5" t="s">
        <v>7313</v>
      </c>
      <c r="D2312" t="s">
        <v>9418</v>
      </c>
      <c r="E2312">
        <v>4</v>
      </c>
      <c r="F2312" t="s">
        <v>9421</v>
      </c>
      <c r="G2312">
        <v>21</v>
      </c>
      <c r="H2312" s="5">
        <f t="shared" si="63"/>
        <v>1</v>
      </c>
      <c r="I2312" s="5" t="str">
        <f ca="1">OFFSET('Appendix E'!$G$2,MATCH(A2312,'Appendix E'!$A$3:$A$115,0),0)</f>
        <v>Yes</v>
      </c>
      <c r="K2312" s="5" t="str">
        <f t="shared" si="61"/>
        <v>RESSIZE</v>
      </c>
      <c r="L2312" s="5" t="str">
        <f t="shared" si="62"/>
        <v>FLOOR SQUARE FOOTAGE</v>
      </c>
    </row>
    <row r="2313" spans="1:12" x14ac:dyDescent="0.25">
      <c r="A2313" t="s">
        <v>1282</v>
      </c>
      <c r="B2313" t="s">
        <v>3222</v>
      </c>
      <c r="C2313" s="5" t="s">
        <v>7312</v>
      </c>
      <c r="D2313" t="s">
        <v>9418</v>
      </c>
      <c r="E2313">
        <v>3</v>
      </c>
      <c r="F2313" t="s">
        <v>9421</v>
      </c>
      <c r="G2313">
        <v>21</v>
      </c>
      <c r="H2313" s="5">
        <f t="shared" si="63"/>
        <v>1</v>
      </c>
      <c r="I2313" s="5" t="str">
        <f ca="1">OFFSET('Appendix E'!$G$2,MATCH(A2313,'Appendix E'!$A$3:$A$115,0),0)</f>
        <v>Yes</v>
      </c>
      <c r="K2313" s="5" t="str">
        <f t="shared" si="61"/>
        <v>RMNUMBE</v>
      </c>
      <c r="L2313" s="5" t="str">
        <f t="shared" si="62"/>
        <v>Number of rooms</v>
      </c>
    </row>
    <row r="2314" spans="1:12" x14ac:dyDescent="0.25">
      <c r="A2314" t="s">
        <v>1282</v>
      </c>
      <c r="B2314" t="s">
        <v>1866</v>
      </c>
      <c r="C2314" s="5" t="s">
        <v>7227</v>
      </c>
      <c r="D2314" t="s">
        <v>9418</v>
      </c>
      <c r="E2314">
        <v>8</v>
      </c>
      <c r="F2314" t="s">
        <v>2122</v>
      </c>
      <c r="G2314">
        <v>9</v>
      </c>
      <c r="H2314" s="5">
        <f t="shared" si="63"/>
        <v>1</v>
      </c>
      <c r="I2314" s="5" t="str">
        <f ca="1">OFFSET('Appendix E'!$G$2,MATCH(A2314,'Appendix E'!$A$3:$A$115,0),0)</f>
        <v>Yes</v>
      </c>
      <c r="K2314" s="5" t="str">
        <f t="shared" si="61"/>
        <v>SASDATE</v>
      </c>
      <c r="L2314" s="5" t="str">
        <f t="shared" si="62"/>
        <v>Date survey administered to site</v>
      </c>
    </row>
    <row r="2315" spans="1:12" x14ac:dyDescent="0.25">
      <c r="A2315" t="s">
        <v>1282</v>
      </c>
      <c r="B2315" t="s">
        <v>1466</v>
      </c>
      <c r="C2315" s="5" t="s">
        <v>1368</v>
      </c>
      <c r="D2315" t="s">
        <v>9418</v>
      </c>
      <c r="E2315">
        <v>4</v>
      </c>
      <c r="G2315">
        <v>0</v>
      </c>
      <c r="H2315" s="5" t="str">
        <f t="shared" si="63"/>
        <v/>
      </c>
      <c r="I2315" s="5" t="str">
        <f ca="1">OFFSET('Appendix E'!$G$2,MATCH(A2315,'Appendix E'!$A$3:$A$115,0),0)</f>
        <v>Yes</v>
      </c>
      <c r="K2315" s="5" t="str">
        <f t="shared" si="61"/>
        <v>SITEID</v>
      </c>
      <c r="L2315" s="5" t="str">
        <f t="shared" si="62"/>
        <v>SITE</v>
      </c>
    </row>
    <row r="2316" spans="1:12" x14ac:dyDescent="0.25">
      <c r="A2316" t="s">
        <v>1282</v>
      </c>
      <c r="B2316" t="s">
        <v>3223</v>
      </c>
      <c r="C2316" s="5" t="s">
        <v>7251</v>
      </c>
      <c r="D2316" t="s">
        <v>9418</v>
      </c>
      <c r="E2316">
        <v>3</v>
      </c>
      <c r="F2316" t="s">
        <v>9421</v>
      </c>
      <c r="G2316">
        <v>21</v>
      </c>
      <c r="H2316" s="5">
        <f t="shared" si="63"/>
        <v>1</v>
      </c>
      <c r="I2316" s="5" t="str">
        <f ca="1">OFFSET('Appendix E'!$G$2,MATCH(A2316,'Appendix E'!$A$3:$A$115,0),0)</f>
        <v>Yes</v>
      </c>
      <c r="K2316" s="5" t="str">
        <f t="shared" ref="K2316:K2318" si="64">B2316</f>
        <v>VOLFREEZ</v>
      </c>
      <c r="L2316" s="5" t="str">
        <f t="shared" ref="L2316:L2318" si="65">C2316</f>
        <v>Volume of all freezers</v>
      </c>
    </row>
    <row r="2317" spans="1:12" x14ac:dyDescent="0.25">
      <c r="A2317" t="s">
        <v>1282</v>
      </c>
      <c r="B2317" t="s">
        <v>3224</v>
      </c>
      <c r="C2317" s="5" t="s">
        <v>7250</v>
      </c>
      <c r="D2317" t="s">
        <v>9418</v>
      </c>
      <c r="E2317">
        <v>3</v>
      </c>
      <c r="F2317" t="s">
        <v>9421</v>
      </c>
      <c r="G2317">
        <v>21</v>
      </c>
      <c r="H2317" s="5">
        <f t="shared" si="63"/>
        <v>1</v>
      </c>
      <c r="I2317" s="5" t="str">
        <f ca="1">OFFSET('Appendix E'!$G$2,MATCH(A2317,'Appendix E'!$A$3:$A$115,0),0)</f>
        <v>Yes</v>
      </c>
      <c r="K2317" s="5" t="str">
        <f t="shared" si="64"/>
        <v>VOLFRIG</v>
      </c>
      <c r="L2317" s="5" t="str">
        <f t="shared" si="65"/>
        <v>Volume of all refrigerators</v>
      </c>
    </row>
    <row r="2318" spans="1:12" x14ac:dyDescent="0.25">
      <c r="A2318" t="s">
        <v>1282</v>
      </c>
      <c r="B2318" t="s">
        <v>3225</v>
      </c>
      <c r="C2318" s="5" t="s">
        <v>7297</v>
      </c>
      <c r="D2318" t="s">
        <v>9418</v>
      </c>
      <c r="E2318">
        <v>3</v>
      </c>
      <c r="F2318" t="s">
        <v>3225</v>
      </c>
      <c r="G2318">
        <v>21</v>
      </c>
      <c r="H2318" s="5">
        <f t="shared" si="63"/>
        <v>1</v>
      </c>
      <c r="I2318" s="5" t="str">
        <f ca="1">OFFSET('Appendix E'!$G$2,MATCH(A2318,'Appendix E'!$A$3:$A$115,0),0)</f>
        <v>Yes</v>
      </c>
      <c r="K2318" s="5" t="str">
        <f t="shared" si="64"/>
        <v>YRBLT</v>
      </c>
      <c r="L2318" s="5" t="str">
        <f t="shared" si="65"/>
        <v>ESTIMATED YEAR DWELLING BUILT</v>
      </c>
    </row>
    <row r="2319" spans="1:12" x14ac:dyDescent="0.25">
      <c r="A2319" t="s">
        <v>1283</v>
      </c>
      <c r="B2319" t="s">
        <v>3226</v>
      </c>
      <c r="C2319" s="5" t="s">
        <v>6951</v>
      </c>
      <c r="D2319" t="s">
        <v>9418</v>
      </c>
      <c r="E2319">
        <v>5</v>
      </c>
      <c r="G2319">
        <v>0</v>
      </c>
      <c r="H2319" s="5" t="str">
        <f t="shared" si="63"/>
        <v/>
      </c>
      <c r="I2319" s="5" t="str">
        <f ca="1">OFFSET('Appendix E'!$G$2,MATCH(A2319,'Appendix E'!$A$3:$A$115,0),0)</f>
        <v>Yes</v>
      </c>
    </row>
    <row r="2320" spans="1:12" x14ac:dyDescent="0.25">
      <c r="A2320" t="s">
        <v>1283</v>
      </c>
      <c r="B2320" t="s">
        <v>3227</v>
      </c>
      <c r="C2320" s="5" t="s">
        <v>1223</v>
      </c>
      <c r="D2320" t="s">
        <v>9419</v>
      </c>
      <c r="E2320">
        <v>1</v>
      </c>
      <c r="G2320">
        <v>0</v>
      </c>
      <c r="H2320" s="5" t="str">
        <f t="shared" si="63"/>
        <v/>
      </c>
      <c r="I2320" s="5" t="str">
        <f ca="1">OFFSET('Appendix E'!$G$2,MATCH(A2320,'Appendix E'!$A$3:$A$115,0),0)</f>
        <v>Yes</v>
      </c>
    </row>
    <row r="2321" spans="1:10" x14ac:dyDescent="0.25">
      <c r="A2321" t="s">
        <v>1283</v>
      </c>
      <c r="B2321" t="s">
        <v>3228</v>
      </c>
      <c r="C2321" s="5" t="s">
        <v>1224</v>
      </c>
      <c r="D2321" t="s">
        <v>9419</v>
      </c>
      <c r="E2321">
        <v>1</v>
      </c>
      <c r="G2321">
        <v>0</v>
      </c>
      <c r="H2321" s="5" t="str">
        <f t="shared" si="63"/>
        <v/>
      </c>
      <c r="I2321" s="5" t="str">
        <f ca="1">OFFSET('Appendix E'!$G$2,MATCH(A2321,'Appendix E'!$A$3:$A$115,0),0)</f>
        <v>Yes</v>
      </c>
    </row>
    <row r="2322" spans="1:10" x14ac:dyDescent="0.25">
      <c r="A2322" t="s">
        <v>1283</v>
      </c>
      <c r="B2322" t="s">
        <v>3229</v>
      </c>
      <c r="C2322" s="5" t="s">
        <v>8402</v>
      </c>
      <c r="D2322" t="s">
        <v>9419</v>
      </c>
      <c r="E2322">
        <v>1</v>
      </c>
      <c r="G2322">
        <v>0</v>
      </c>
      <c r="H2322" s="5" t="str">
        <f t="shared" si="63"/>
        <v/>
      </c>
      <c r="I2322" s="5" t="str">
        <f ca="1">OFFSET('Appendix E'!$G$2,MATCH(A2322,'Appendix E'!$A$3:$A$115,0),0)</f>
        <v>Yes</v>
      </c>
    </row>
    <row r="2323" spans="1:10" x14ac:dyDescent="0.25">
      <c r="A2323" t="s">
        <v>1283</v>
      </c>
      <c r="B2323" t="s">
        <v>3230</v>
      </c>
      <c r="C2323" s="5" t="s">
        <v>1285</v>
      </c>
      <c r="D2323" t="s">
        <v>9419</v>
      </c>
      <c r="E2323">
        <v>1</v>
      </c>
      <c r="G2323">
        <v>0</v>
      </c>
      <c r="H2323" s="5" t="str">
        <f t="shared" si="63"/>
        <v/>
      </c>
      <c r="I2323" s="5" t="str">
        <f ca="1">OFFSET('Appendix E'!$G$2,MATCH(A2323,'Appendix E'!$A$3:$A$115,0),0)</f>
        <v>Yes</v>
      </c>
    </row>
    <row r="2324" spans="1:10" x14ac:dyDescent="0.25">
      <c r="A2324" t="s">
        <v>1283</v>
      </c>
      <c r="B2324" t="s">
        <v>3231</v>
      </c>
      <c r="C2324" s="5" t="s">
        <v>1349</v>
      </c>
      <c r="D2324" t="s">
        <v>9419</v>
      </c>
      <c r="E2324">
        <v>1</v>
      </c>
      <c r="G2324">
        <v>0</v>
      </c>
      <c r="H2324" s="5" t="str">
        <f t="shared" si="63"/>
        <v/>
      </c>
      <c r="I2324" s="5" t="str">
        <f ca="1">OFFSET('Appendix E'!$G$2,MATCH(A2324,'Appendix E'!$A$3:$A$115,0),0)</f>
        <v>Yes</v>
      </c>
    </row>
    <row r="2325" spans="1:10" x14ac:dyDescent="0.25">
      <c r="A2325" t="s">
        <v>1283</v>
      </c>
      <c r="B2325" t="s">
        <v>3232</v>
      </c>
      <c r="C2325" s="5" t="s">
        <v>1350</v>
      </c>
      <c r="D2325" t="s">
        <v>9419</v>
      </c>
      <c r="E2325">
        <v>1</v>
      </c>
      <c r="G2325">
        <v>0</v>
      </c>
      <c r="H2325" s="5" t="str">
        <f t="shared" si="63"/>
        <v/>
      </c>
      <c r="I2325" s="5" t="str">
        <f ca="1">OFFSET('Appendix E'!$G$2,MATCH(A2325,'Appendix E'!$A$3:$A$115,0),0)</f>
        <v>Yes</v>
      </c>
    </row>
    <row r="2326" spans="1:10" x14ac:dyDescent="0.25">
      <c r="A2326" t="s">
        <v>1283</v>
      </c>
      <c r="B2326" t="s">
        <v>3233</v>
      </c>
      <c r="C2326" s="5" t="s">
        <v>1351</v>
      </c>
      <c r="D2326" t="s">
        <v>9419</v>
      </c>
      <c r="E2326">
        <v>1</v>
      </c>
      <c r="G2326">
        <v>0</v>
      </c>
      <c r="H2326" s="5" t="str">
        <f t="shared" si="63"/>
        <v/>
      </c>
      <c r="I2326" s="5" t="str">
        <f ca="1">OFFSET('Appendix E'!$G$2,MATCH(A2326,'Appendix E'!$A$3:$A$115,0),0)</f>
        <v>Yes</v>
      </c>
    </row>
    <row r="2327" spans="1:10" x14ac:dyDescent="0.25">
      <c r="A2327" t="s">
        <v>1283</v>
      </c>
      <c r="B2327" t="s">
        <v>3234</v>
      </c>
      <c r="C2327" s="5" t="s">
        <v>1296</v>
      </c>
      <c r="D2327" t="s">
        <v>9419</v>
      </c>
      <c r="E2327">
        <v>1</v>
      </c>
      <c r="G2327">
        <v>0</v>
      </c>
      <c r="H2327" s="5" t="str">
        <f t="shared" si="63"/>
        <v/>
      </c>
      <c r="I2327" s="5" t="str">
        <f ca="1">OFFSET('Appendix E'!$G$2,MATCH(A2327,'Appendix E'!$A$3:$A$115,0),0)</f>
        <v>Yes</v>
      </c>
    </row>
    <row r="2328" spans="1:10" x14ac:dyDescent="0.25">
      <c r="A2328" t="s">
        <v>1283</v>
      </c>
      <c r="B2328" t="s">
        <v>3235</v>
      </c>
      <c r="C2328" s="5" t="s">
        <v>8403</v>
      </c>
      <c r="D2328" t="s">
        <v>9419</v>
      </c>
      <c r="E2328">
        <v>1</v>
      </c>
      <c r="G2328">
        <v>0</v>
      </c>
      <c r="H2328" s="5" t="str">
        <f t="shared" si="63"/>
        <v/>
      </c>
      <c r="I2328" s="5" t="str">
        <f ca="1">OFFSET('Appendix E'!$G$2,MATCH(A2328,'Appendix E'!$A$3:$A$115,0),0)</f>
        <v>Yes</v>
      </c>
    </row>
    <row r="2329" spans="1:10" x14ac:dyDescent="0.25">
      <c r="A2329" t="s">
        <v>1283</v>
      </c>
      <c r="B2329" t="s">
        <v>1368</v>
      </c>
      <c r="C2329" s="5" t="s">
        <v>1368</v>
      </c>
      <c r="D2329" t="s">
        <v>9418</v>
      </c>
      <c r="E2329">
        <v>5</v>
      </c>
      <c r="G2329">
        <v>0</v>
      </c>
      <c r="H2329" s="5" t="str">
        <f t="shared" si="63"/>
        <v/>
      </c>
      <c r="I2329" s="5" t="str">
        <f ca="1">OFFSET('Appendix E'!$G$2,MATCH(A2329,'Appendix E'!$A$3:$A$115,0),0)</f>
        <v>Yes</v>
      </c>
    </row>
    <row r="2330" spans="1:10" x14ac:dyDescent="0.25">
      <c r="A2330" t="s">
        <v>1285</v>
      </c>
      <c r="B2330" t="s">
        <v>3236</v>
      </c>
      <c r="C2330" s="5" t="s">
        <v>8404</v>
      </c>
      <c r="D2330" t="s">
        <v>9418</v>
      </c>
      <c r="E2330">
        <v>3</v>
      </c>
      <c r="F2330" t="s">
        <v>9426</v>
      </c>
      <c r="G2330">
        <v>21</v>
      </c>
      <c r="H2330" s="5">
        <f t="shared" si="63"/>
        <v>1</v>
      </c>
      <c r="I2330" s="5" t="str">
        <f ca="1">OFFSET('Appendix E'!$G$2,MATCH(A2330,'Appendix E'!$A$3:$A$115,0),0)</f>
        <v>Yes</v>
      </c>
    </row>
    <row r="2331" spans="1:10" x14ac:dyDescent="0.25">
      <c r="A2331" t="s">
        <v>1285</v>
      </c>
      <c r="B2331" t="s">
        <v>3237</v>
      </c>
      <c r="C2331" s="5" t="s">
        <v>8405</v>
      </c>
      <c r="D2331" t="s">
        <v>9418</v>
      </c>
      <c r="E2331">
        <v>5</v>
      </c>
      <c r="F2331" t="s">
        <v>9421</v>
      </c>
      <c r="G2331">
        <v>21</v>
      </c>
      <c r="H2331" s="5">
        <f t="shared" si="63"/>
        <v>1</v>
      </c>
      <c r="I2331" s="5" t="str">
        <f ca="1">OFFSET('Appendix E'!$G$2,MATCH(A2331,'Appendix E'!$A$3:$A$115,0),0)</f>
        <v>Yes</v>
      </c>
      <c r="J2331" t="s">
        <v>9939</v>
      </c>
    </row>
    <row r="2332" spans="1:10" x14ac:dyDescent="0.25">
      <c r="A2332" t="s">
        <v>1285</v>
      </c>
      <c r="B2332" t="s">
        <v>3238</v>
      </c>
      <c r="C2332" s="5" t="s">
        <v>7849</v>
      </c>
      <c r="D2332" t="s">
        <v>9418</v>
      </c>
      <c r="E2332">
        <v>3</v>
      </c>
      <c r="F2332" t="s">
        <v>9448</v>
      </c>
      <c r="G2332">
        <v>15</v>
      </c>
      <c r="H2332" s="5">
        <f t="shared" si="63"/>
        <v>1</v>
      </c>
      <c r="I2332" s="5" t="str">
        <f ca="1">OFFSET('Appendix E'!$G$2,MATCH(A2332,'Appendix E'!$A$3:$A$115,0),0)</f>
        <v>Yes</v>
      </c>
    </row>
    <row r="2333" spans="1:10" x14ac:dyDescent="0.25">
      <c r="A2333" t="s">
        <v>1285</v>
      </c>
      <c r="B2333" t="s">
        <v>3239</v>
      </c>
      <c r="C2333" s="5" t="s">
        <v>7851</v>
      </c>
      <c r="D2333" t="s">
        <v>9418</v>
      </c>
      <c r="E2333">
        <v>3</v>
      </c>
      <c r="F2333" t="s">
        <v>9449</v>
      </c>
      <c r="G2333">
        <v>21</v>
      </c>
      <c r="H2333" s="5">
        <f t="shared" si="63"/>
        <v>1</v>
      </c>
      <c r="I2333" s="5" t="str">
        <f ca="1">OFFSET('Appendix E'!$G$2,MATCH(A2333,'Appendix E'!$A$3:$A$115,0),0)</f>
        <v>Yes</v>
      </c>
    </row>
    <row r="2334" spans="1:10" x14ac:dyDescent="0.25">
      <c r="A2334" t="s">
        <v>1285</v>
      </c>
      <c r="B2334" t="s">
        <v>3240</v>
      </c>
      <c r="C2334" s="5" t="s">
        <v>7852</v>
      </c>
      <c r="D2334" t="s">
        <v>9418</v>
      </c>
      <c r="E2334">
        <v>3</v>
      </c>
      <c r="F2334" t="s">
        <v>9437</v>
      </c>
      <c r="G2334">
        <v>21</v>
      </c>
      <c r="H2334" s="5">
        <f t="shared" si="63"/>
        <v>1</v>
      </c>
      <c r="I2334" s="5" t="str">
        <f ca="1">OFFSET('Appendix E'!$G$2,MATCH(A2334,'Appendix E'!$A$3:$A$115,0),0)</f>
        <v>Yes</v>
      </c>
    </row>
    <row r="2335" spans="1:10" x14ac:dyDescent="0.25">
      <c r="A2335" t="s">
        <v>1285</v>
      </c>
      <c r="B2335" t="s">
        <v>3241</v>
      </c>
      <c r="C2335" s="5" t="s">
        <v>7859</v>
      </c>
      <c r="D2335" t="s">
        <v>9418</v>
      </c>
      <c r="E2335">
        <v>4</v>
      </c>
      <c r="F2335" t="s">
        <v>9421</v>
      </c>
      <c r="G2335">
        <v>21</v>
      </c>
      <c r="H2335" s="5">
        <f t="shared" si="63"/>
        <v>1</v>
      </c>
      <c r="I2335" s="5" t="str">
        <f ca="1">OFFSET('Appendix E'!$G$2,MATCH(A2335,'Appendix E'!$A$3:$A$115,0),0)</f>
        <v>Yes</v>
      </c>
    </row>
    <row r="2336" spans="1:10" x14ac:dyDescent="0.25">
      <c r="A2336" t="s">
        <v>1285</v>
      </c>
      <c r="B2336" t="s">
        <v>3242</v>
      </c>
      <c r="C2336" s="5" t="s">
        <v>8406</v>
      </c>
      <c r="D2336" t="s">
        <v>9418</v>
      </c>
      <c r="E2336">
        <v>3</v>
      </c>
      <c r="F2336" t="s">
        <v>9450</v>
      </c>
      <c r="G2336">
        <v>14</v>
      </c>
      <c r="H2336" s="5">
        <f t="shared" si="63"/>
        <v>1</v>
      </c>
      <c r="I2336" s="5" t="str">
        <f ca="1">OFFSET('Appendix E'!$G$2,MATCH(A2336,'Appendix E'!$A$3:$A$115,0),0)</f>
        <v>Yes</v>
      </c>
    </row>
    <row r="2337" spans="1:9" x14ac:dyDescent="0.25">
      <c r="A2337" t="s">
        <v>1285</v>
      </c>
      <c r="B2337" t="s">
        <v>3243</v>
      </c>
      <c r="C2337" s="5" t="s">
        <v>7861</v>
      </c>
      <c r="D2337" t="s">
        <v>9418</v>
      </c>
      <c r="E2337">
        <v>3</v>
      </c>
      <c r="F2337" t="s">
        <v>9426</v>
      </c>
      <c r="G2337">
        <v>21</v>
      </c>
      <c r="H2337" s="5">
        <f t="shared" si="63"/>
        <v>1</v>
      </c>
      <c r="I2337" s="5" t="str">
        <f ca="1">OFFSET('Appendix E'!$G$2,MATCH(A2337,'Appendix E'!$A$3:$A$115,0),0)</f>
        <v>Yes</v>
      </c>
    </row>
    <row r="2338" spans="1:9" x14ac:dyDescent="0.25">
      <c r="A2338" t="s">
        <v>1285</v>
      </c>
      <c r="B2338" t="s">
        <v>3244</v>
      </c>
      <c r="C2338" s="5" t="s">
        <v>7862</v>
      </c>
      <c r="D2338" t="s">
        <v>9418</v>
      </c>
      <c r="E2338">
        <v>4</v>
      </c>
      <c r="F2338" t="s">
        <v>9421</v>
      </c>
      <c r="G2338">
        <v>21</v>
      </c>
      <c r="H2338" s="5">
        <f t="shared" si="63"/>
        <v>1</v>
      </c>
      <c r="I2338" s="5" t="str">
        <f ca="1">OFFSET('Appendix E'!$G$2,MATCH(A2338,'Appendix E'!$A$3:$A$115,0),0)</f>
        <v>Yes</v>
      </c>
    </row>
    <row r="2339" spans="1:9" x14ac:dyDescent="0.25">
      <c r="A2339" t="s">
        <v>1285</v>
      </c>
      <c r="B2339" t="s">
        <v>3245</v>
      </c>
      <c r="C2339" s="5" t="s">
        <v>7863</v>
      </c>
      <c r="D2339" t="s">
        <v>9418</v>
      </c>
      <c r="E2339">
        <v>3</v>
      </c>
      <c r="F2339" t="s">
        <v>9450</v>
      </c>
      <c r="G2339">
        <v>14</v>
      </c>
      <c r="H2339" s="5">
        <f t="shared" si="63"/>
        <v>1</v>
      </c>
      <c r="I2339" s="5" t="str">
        <f ca="1">OFFSET('Appendix E'!$G$2,MATCH(A2339,'Appendix E'!$A$3:$A$115,0),0)</f>
        <v>Yes</v>
      </c>
    </row>
    <row r="2340" spans="1:9" x14ac:dyDescent="0.25">
      <c r="A2340" t="s">
        <v>1285</v>
      </c>
      <c r="B2340" t="s">
        <v>3246</v>
      </c>
      <c r="C2340" s="5" t="s">
        <v>7866</v>
      </c>
      <c r="D2340" t="s">
        <v>9418</v>
      </c>
      <c r="E2340">
        <v>3</v>
      </c>
      <c r="F2340" t="s">
        <v>9426</v>
      </c>
      <c r="G2340">
        <v>21</v>
      </c>
      <c r="H2340" s="5">
        <f t="shared" si="63"/>
        <v>1</v>
      </c>
      <c r="I2340" s="5" t="str">
        <f ca="1">OFFSET('Appendix E'!$G$2,MATCH(A2340,'Appendix E'!$A$3:$A$115,0),0)</f>
        <v>Yes</v>
      </c>
    </row>
    <row r="2341" spans="1:9" x14ac:dyDescent="0.25">
      <c r="A2341" t="s">
        <v>1285</v>
      </c>
      <c r="B2341" t="s">
        <v>3247</v>
      </c>
      <c r="C2341" s="5" t="s">
        <v>7867</v>
      </c>
      <c r="D2341" t="s">
        <v>9418</v>
      </c>
      <c r="E2341">
        <v>4</v>
      </c>
      <c r="F2341" t="s">
        <v>9421</v>
      </c>
      <c r="G2341">
        <v>21</v>
      </c>
      <c r="H2341" s="5">
        <f t="shared" si="63"/>
        <v>1</v>
      </c>
      <c r="I2341" s="5" t="str">
        <f ca="1">OFFSET('Appendix E'!$G$2,MATCH(A2341,'Appendix E'!$A$3:$A$115,0),0)</f>
        <v>Yes</v>
      </c>
    </row>
    <row r="2342" spans="1:9" x14ac:dyDescent="0.25">
      <c r="A2342" t="s">
        <v>1285</v>
      </c>
      <c r="B2342" t="s">
        <v>3248</v>
      </c>
      <c r="C2342" s="5" t="s">
        <v>7868</v>
      </c>
      <c r="D2342" t="s">
        <v>9418</v>
      </c>
      <c r="E2342">
        <v>3</v>
      </c>
      <c r="F2342" t="s">
        <v>3225</v>
      </c>
      <c r="G2342">
        <v>21</v>
      </c>
      <c r="H2342" s="5">
        <f t="shared" si="63"/>
        <v>1</v>
      </c>
      <c r="I2342" s="5" t="str">
        <f ca="1">OFFSET('Appendix E'!$G$2,MATCH(A2342,'Appendix E'!$A$3:$A$115,0),0)</f>
        <v>Yes</v>
      </c>
    </row>
    <row r="2343" spans="1:9" x14ac:dyDescent="0.25">
      <c r="A2343" t="s">
        <v>1285</v>
      </c>
      <c r="B2343" t="s">
        <v>3249</v>
      </c>
      <c r="C2343" s="5" t="s">
        <v>8407</v>
      </c>
      <c r="D2343" t="s">
        <v>9418</v>
      </c>
      <c r="E2343">
        <v>3</v>
      </c>
      <c r="F2343" t="s">
        <v>9421</v>
      </c>
      <c r="G2343">
        <v>21</v>
      </c>
      <c r="H2343" s="5">
        <f t="shared" si="63"/>
        <v>1</v>
      </c>
      <c r="I2343" s="5" t="str">
        <f ca="1">OFFSET('Appendix E'!$G$2,MATCH(A2343,'Appendix E'!$A$3:$A$115,0),0)</f>
        <v>Yes</v>
      </c>
    </row>
    <row r="2344" spans="1:9" x14ac:dyDescent="0.25">
      <c r="A2344" t="s">
        <v>1285</v>
      </c>
      <c r="B2344" t="s">
        <v>3250</v>
      </c>
      <c r="C2344" s="5" t="s">
        <v>8408</v>
      </c>
      <c r="D2344" t="s">
        <v>9418</v>
      </c>
      <c r="E2344">
        <v>3</v>
      </c>
      <c r="F2344" t="s">
        <v>9421</v>
      </c>
      <c r="G2344">
        <v>21</v>
      </c>
      <c r="H2344" s="5">
        <f t="shared" si="63"/>
        <v>1</v>
      </c>
      <c r="I2344" s="5" t="str">
        <f ca="1">OFFSET('Appendix E'!$G$2,MATCH(A2344,'Appendix E'!$A$3:$A$115,0),0)</f>
        <v>Yes</v>
      </c>
    </row>
    <row r="2345" spans="1:9" x14ac:dyDescent="0.25">
      <c r="A2345" t="s">
        <v>1285</v>
      </c>
      <c r="B2345" t="s">
        <v>3251</v>
      </c>
      <c r="C2345" s="5" t="s">
        <v>8409</v>
      </c>
      <c r="D2345" t="s">
        <v>9418</v>
      </c>
      <c r="E2345">
        <v>3</v>
      </c>
      <c r="F2345" t="s">
        <v>9421</v>
      </c>
      <c r="G2345">
        <v>21</v>
      </c>
      <c r="H2345" s="5">
        <f t="shared" si="63"/>
        <v>1</v>
      </c>
      <c r="I2345" s="5" t="str">
        <f ca="1">OFFSET('Appendix E'!$G$2,MATCH(A2345,'Appendix E'!$A$3:$A$115,0),0)</f>
        <v>Yes</v>
      </c>
    </row>
    <row r="2346" spans="1:9" x14ac:dyDescent="0.25">
      <c r="A2346" t="s">
        <v>1285</v>
      </c>
      <c r="B2346" t="s">
        <v>3252</v>
      </c>
      <c r="C2346" s="5" t="s">
        <v>8410</v>
      </c>
      <c r="D2346" t="s">
        <v>9418</v>
      </c>
      <c r="E2346">
        <v>3</v>
      </c>
      <c r="F2346" t="s">
        <v>9421</v>
      </c>
      <c r="G2346">
        <v>21</v>
      </c>
      <c r="H2346" s="5">
        <f t="shared" si="63"/>
        <v>1</v>
      </c>
      <c r="I2346" s="5" t="str">
        <f ca="1">OFFSET('Appendix E'!$G$2,MATCH(A2346,'Appendix E'!$A$3:$A$115,0),0)</f>
        <v>Yes</v>
      </c>
    </row>
    <row r="2347" spans="1:9" x14ac:dyDescent="0.25">
      <c r="A2347" t="s">
        <v>1285</v>
      </c>
      <c r="B2347" t="s">
        <v>3253</v>
      </c>
      <c r="C2347" s="5" t="s">
        <v>8411</v>
      </c>
      <c r="D2347" t="s">
        <v>9418</v>
      </c>
      <c r="E2347">
        <v>3</v>
      </c>
      <c r="F2347" t="s">
        <v>9421</v>
      </c>
      <c r="G2347">
        <v>21</v>
      </c>
      <c r="H2347" s="5">
        <f t="shared" si="63"/>
        <v>1</v>
      </c>
      <c r="I2347" s="5" t="str">
        <f ca="1">OFFSET('Appendix E'!$G$2,MATCH(A2347,'Appendix E'!$A$3:$A$115,0),0)</f>
        <v>Yes</v>
      </c>
    </row>
    <row r="2348" spans="1:9" x14ac:dyDescent="0.25">
      <c r="A2348" t="s">
        <v>1285</v>
      </c>
      <c r="B2348" t="s">
        <v>3254</v>
      </c>
      <c r="C2348" s="5" t="s">
        <v>8412</v>
      </c>
      <c r="D2348" t="s">
        <v>9418</v>
      </c>
      <c r="E2348">
        <v>3</v>
      </c>
      <c r="F2348" t="s">
        <v>9421</v>
      </c>
      <c r="G2348">
        <v>21</v>
      </c>
      <c r="H2348" s="5">
        <f t="shared" si="63"/>
        <v>1</v>
      </c>
      <c r="I2348" s="5" t="str">
        <f ca="1">OFFSET('Appendix E'!$G$2,MATCH(A2348,'Appendix E'!$A$3:$A$115,0),0)</f>
        <v>Yes</v>
      </c>
    </row>
    <row r="2349" spans="1:9" x14ac:dyDescent="0.25">
      <c r="A2349" t="s">
        <v>1285</v>
      </c>
      <c r="B2349" t="s">
        <v>3255</v>
      </c>
      <c r="C2349" s="5" t="s">
        <v>8413</v>
      </c>
      <c r="D2349" t="s">
        <v>9418</v>
      </c>
      <c r="E2349">
        <v>3</v>
      </c>
      <c r="F2349" t="s">
        <v>9421</v>
      </c>
      <c r="G2349">
        <v>21</v>
      </c>
      <c r="H2349" s="5">
        <f t="shared" si="63"/>
        <v>1</v>
      </c>
      <c r="I2349" s="5" t="str">
        <f ca="1">OFFSET('Appendix E'!$G$2,MATCH(A2349,'Appendix E'!$A$3:$A$115,0),0)</f>
        <v>Yes</v>
      </c>
    </row>
    <row r="2350" spans="1:9" x14ac:dyDescent="0.25">
      <c r="A2350" t="s">
        <v>1285</v>
      </c>
      <c r="B2350" t="s">
        <v>3256</v>
      </c>
      <c r="C2350" s="5" t="s">
        <v>8414</v>
      </c>
      <c r="D2350" t="s">
        <v>9418</v>
      </c>
      <c r="E2350">
        <v>3</v>
      </c>
      <c r="F2350" t="s">
        <v>9421</v>
      </c>
      <c r="G2350">
        <v>21</v>
      </c>
      <c r="H2350" s="5">
        <f t="shared" si="63"/>
        <v>1</v>
      </c>
      <c r="I2350" s="5" t="str">
        <f ca="1">OFFSET('Appendix E'!$G$2,MATCH(A2350,'Appendix E'!$A$3:$A$115,0),0)</f>
        <v>Yes</v>
      </c>
    </row>
    <row r="2351" spans="1:9" x14ac:dyDescent="0.25">
      <c r="A2351" t="s">
        <v>1285</v>
      </c>
      <c r="B2351" t="s">
        <v>3257</v>
      </c>
      <c r="C2351" s="5" t="s">
        <v>8415</v>
      </c>
      <c r="D2351" t="s">
        <v>9418</v>
      </c>
      <c r="E2351">
        <v>3</v>
      </c>
      <c r="F2351" t="s">
        <v>9421</v>
      </c>
      <c r="G2351">
        <v>21</v>
      </c>
      <c r="H2351" s="5">
        <f t="shared" si="63"/>
        <v>1</v>
      </c>
      <c r="I2351" s="5" t="str">
        <f ca="1">OFFSET('Appendix E'!$G$2,MATCH(A2351,'Appendix E'!$A$3:$A$115,0),0)</f>
        <v>Yes</v>
      </c>
    </row>
    <row r="2352" spans="1:9" x14ac:dyDescent="0.25">
      <c r="A2352" t="s">
        <v>1285</v>
      </c>
      <c r="B2352" t="s">
        <v>3258</v>
      </c>
      <c r="C2352" s="5" t="s">
        <v>8416</v>
      </c>
      <c r="D2352" t="s">
        <v>9418</v>
      </c>
      <c r="E2352">
        <v>3</v>
      </c>
      <c r="F2352" t="s">
        <v>9421</v>
      </c>
      <c r="G2352">
        <v>21</v>
      </c>
      <c r="H2352" s="5">
        <f t="shared" si="63"/>
        <v>1</v>
      </c>
      <c r="I2352" s="5" t="str">
        <f ca="1">OFFSET('Appendix E'!$G$2,MATCH(A2352,'Appendix E'!$A$3:$A$115,0),0)</f>
        <v>Yes</v>
      </c>
    </row>
    <row r="2353" spans="1:9" x14ac:dyDescent="0.25">
      <c r="A2353" t="s">
        <v>1285</v>
      </c>
      <c r="B2353" t="s">
        <v>3259</v>
      </c>
      <c r="C2353" s="5" t="s">
        <v>8417</v>
      </c>
      <c r="D2353" t="s">
        <v>9418</v>
      </c>
      <c r="E2353">
        <v>3</v>
      </c>
      <c r="F2353" t="s">
        <v>9421</v>
      </c>
      <c r="G2353">
        <v>21</v>
      </c>
      <c r="H2353" s="5">
        <f t="shared" si="63"/>
        <v>1</v>
      </c>
      <c r="I2353" s="5" t="str">
        <f ca="1">OFFSET('Appendix E'!$G$2,MATCH(A2353,'Appendix E'!$A$3:$A$115,0),0)</f>
        <v>Yes</v>
      </c>
    </row>
    <row r="2354" spans="1:9" x14ac:dyDescent="0.25">
      <c r="A2354" t="s">
        <v>1285</v>
      </c>
      <c r="B2354" t="s">
        <v>3260</v>
      </c>
      <c r="C2354" s="5" t="s">
        <v>8418</v>
      </c>
      <c r="D2354" t="s">
        <v>9418</v>
      </c>
      <c r="E2354">
        <v>3</v>
      </c>
      <c r="F2354" t="s">
        <v>9421</v>
      </c>
      <c r="G2354">
        <v>21</v>
      </c>
      <c r="H2354" s="5">
        <f t="shared" si="63"/>
        <v>1</v>
      </c>
      <c r="I2354" s="5" t="str">
        <f ca="1">OFFSET('Appendix E'!$G$2,MATCH(A2354,'Appendix E'!$A$3:$A$115,0),0)</f>
        <v>Yes</v>
      </c>
    </row>
    <row r="2355" spans="1:9" x14ac:dyDescent="0.25">
      <c r="A2355" t="s">
        <v>1285</v>
      </c>
      <c r="B2355" t="s">
        <v>3261</v>
      </c>
      <c r="C2355" s="5" t="s">
        <v>8419</v>
      </c>
      <c r="D2355" t="s">
        <v>9418</v>
      </c>
      <c r="E2355">
        <v>3</v>
      </c>
      <c r="F2355" t="s">
        <v>9421</v>
      </c>
      <c r="G2355">
        <v>21</v>
      </c>
      <c r="H2355" s="5">
        <f t="shared" si="63"/>
        <v>1</v>
      </c>
      <c r="I2355" s="5" t="str">
        <f ca="1">OFFSET('Appendix E'!$G$2,MATCH(A2355,'Appendix E'!$A$3:$A$115,0),0)</f>
        <v>Yes</v>
      </c>
    </row>
    <row r="2356" spans="1:9" x14ac:dyDescent="0.25">
      <c r="A2356" t="s">
        <v>1285</v>
      </c>
      <c r="B2356" t="s">
        <v>3262</v>
      </c>
      <c r="C2356" s="5" t="s">
        <v>8420</v>
      </c>
      <c r="D2356" t="s">
        <v>9418</v>
      </c>
      <c r="E2356">
        <v>3</v>
      </c>
      <c r="F2356" t="s">
        <v>9421</v>
      </c>
      <c r="G2356">
        <v>21</v>
      </c>
      <c r="H2356" s="5">
        <f t="shared" si="63"/>
        <v>1</v>
      </c>
      <c r="I2356" s="5" t="str">
        <f ca="1">OFFSET('Appendix E'!$G$2,MATCH(A2356,'Appendix E'!$A$3:$A$115,0),0)</f>
        <v>Yes</v>
      </c>
    </row>
    <row r="2357" spans="1:9" x14ac:dyDescent="0.25">
      <c r="A2357" t="s">
        <v>1285</v>
      </c>
      <c r="B2357" t="s">
        <v>3263</v>
      </c>
      <c r="C2357" s="5" t="s">
        <v>8421</v>
      </c>
      <c r="D2357" t="s">
        <v>9418</v>
      </c>
      <c r="E2357">
        <v>3</v>
      </c>
      <c r="F2357" t="s">
        <v>9421</v>
      </c>
      <c r="G2357">
        <v>21</v>
      </c>
      <c r="H2357" s="5">
        <f t="shared" si="63"/>
        <v>1</v>
      </c>
      <c r="I2357" s="5" t="str">
        <f ca="1">OFFSET('Appendix E'!$G$2,MATCH(A2357,'Appendix E'!$A$3:$A$115,0),0)</f>
        <v>Yes</v>
      </c>
    </row>
    <row r="2358" spans="1:9" x14ac:dyDescent="0.25">
      <c r="A2358" t="s">
        <v>1285</v>
      </c>
      <c r="B2358" t="s">
        <v>3264</v>
      </c>
      <c r="C2358" s="5" t="s">
        <v>8422</v>
      </c>
      <c r="D2358" t="s">
        <v>9418</v>
      </c>
      <c r="E2358">
        <v>3</v>
      </c>
      <c r="F2358" t="s">
        <v>9421</v>
      </c>
      <c r="G2358">
        <v>21</v>
      </c>
      <c r="H2358" s="5">
        <f t="shared" si="63"/>
        <v>1</v>
      </c>
      <c r="I2358" s="5" t="str">
        <f ca="1">OFFSET('Appendix E'!$G$2,MATCH(A2358,'Appendix E'!$A$3:$A$115,0),0)</f>
        <v>Yes</v>
      </c>
    </row>
    <row r="2359" spans="1:9" x14ac:dyDescent="0.25">
      <c r="A2359" t="s">
        <v>1285</v>
      </c>
      <c r="B2359" t="s">
        <v>3265</v>
      </c>
      <c r="C2359" s="5" t="s">
        <v>8423</v>
      </c>
      <c r="D2359" t="s">
        <v>9418</v>
      </c>
      <c r="E2359">
        <v>3</v>
      </c>
      <c r="F2359" t="s">
        <v>9421</v>
      </c>
      <c r="G2359">
        <v>21</v>
      </c>
      <c r="H2359" s="5">
        <f t="shared" si="63"/>
        <v>1</v>
      </c>
      <c r="I2359" s="5" t="str">
        <f ca="1">OFFSET('Appendix E'!$G$2,MATCH(A2359,'Appendix E'!$A$3:$A$115,0),0)</f>
        <v>Yes</v>
      </c>
    </row>
    <row r="2360" spans="1:9" x14ac:dyDescent="0.25">
      <c r="A2360" t="s">
        <v>1285</v>
      </c>
      <c r="B2360" t="s">
        <v>3266</v>
      </c>
      <c r="C2360" s="5" t="s">
        <v>8424</v>
      </c>
      <c r="D2360" t="s">
        <v>9418</v>
      </c>
      <c r="E2360">
        <v>3</v>
      </c>
      <c r="F2360" t="s">
        <v>9421</v>
      </c>
      <c r="G2360">
        <v>21</v>
      </c>
      <c r="H2360" s="5">
        <f t="shared" si="63"/>
        <v>1</v>
      </c>
      <c r="I2360" s="5" t="str">
        <f ca="1">OFFSET('Appendix E'!$G$2,MATCH(A2360,'Appendix E'!$A$3:$A$115,0),0)</f>
        <v>Yes</v>
      </c>
    </row>
    <row r="2361" spans="1:9" x14ac:dyDescent="0.25">
      <c r="A2361" t="s">
        <v>1285</v>
      </c>
      <c r="B2361" t="s">
        <v>3267</v>
      </c>
      <c r="C2361" s="5" t="s">
        <v>8425</v>
      </c>
      <c r="D2361" t="s">
        <v>9418</v>
      </c>
      <c r="E2361">
        <v>3</v>
      </c>
      <c r="F2361" t="s">
        <v>9421</v>
      </c>
      <c r="G2361">
        <v>21</v>
      </c>
      <c r="H2361" s="5">
        <f t="shared" si="63"/>
        <v>1</v>
      </c>
      <c r="I2361" s="5" t="str">
        <f ca="1">OFFSET('Appendix E'!$G$2,MATCH(A2361,'Appendix E'!$A$3:$A$115,0),0)</f>
        <v>Yes</v>
      </c>
    </row>
    <row r="2362" spans="1:9" x14ac:dyDescent="0.25">
      <c r="A2362" t="s">
        <v>1285</v>
      </c>
      <c r="B2362" t="s">
        <v>3268</v>
      </c>
      <c r="C2362" s="5" t="s">
        <v>8426</v>
      </c>
      <c r="D2362" t="s">
        <v>9418</v>
      </c>
      <c r="E2362">
        <v>3</v>
      </c>
      <c r="F2362" t="s">
        <v>9421</v>
      </c>
      <c r="G2362">
        <v>21</v>
      </c>
      <c r="H2362" s="5">
        <f t="shared" si="63"/>
        <v>1</v>
      </c>
      <c r="I2362" s="5" t="str">
        <f ca="1">OFFSET('Appendix E'!$G$2,MATCH(A2362,'Appendix E'!$A$3:$A$115,0),0)</f>
        <v>Yes</v>
      </c>
    </row>
    <row r="2363" spans="1:9" x14ac:dyDescent="0.25">
      <c r="A2363" t="s">
        <v>1285</v>
      </c>
      <c r="B2363" t="s">
        <v>3269</v>
      </c>
      <c r="C2363" s="5" t="s">
        <v>8427</v>
      </c>
      <c r="D2363" t="s">
        <v>9418</v>
      </c>
      <c r="E2363">
        <v>3</v>
      </c>
      <c r="F2363" t="s">
        <v>9421</v>
      </c>
      <c r="G2363">
        <v>21</v>
      </c>
      <c r="H2363" s="5">
        <f t="shared" si="63"/>
        <v>1</v>
      </c>
      <c r="I2363" s="5" t="str">
        <f ca="1">OFFSET('Appendix E'!$G$2,MATCH(A2363,'Appendix E'!$A$3:$A$115,0),0)</f>
        <v>Yes</v>
      </c>
    </row>
    <row r="2364" spans="1:9" x14ac:dyDescent="0.25">
      <c r="A2364" t="s">
        <v>1285</v>
      </c>
      <c r="B2364" t="s">
        <v>3270</v>
      </c>
      <c r="C2364" s="5" t="s">
        <v>8428</v>
      </c>
      <c r="D2364" t="s">
        <v>9418</v>
      </c>
      <c r="E2364">
        <v>3</v>
      </c>
      <c r="F2364" t="s">
        <v>9421</v>
      </c>
      <c r="G2364">
        <v>21</v>
      </c>
      <c r="H2364" s="5">
        <f t="shared" si="63"/>
        <v>1</v>
      </c>
      <c r="I2364" s="5" t="str">
        <f ca="1">OFFSET('Appendix E'!$G$2,MATCH(A2364,'Appendix E'!$A$3:$A$115,0),0)</f>
        <v>Yes</v>
      </c>
    </row>
    <row r="2365" spans="1:9" x14ac:dyDescent="0.25">
      <c r="A2365" t="s">
        <v>1285</v>
      </c>
      <c r="B2365" t="s">
        <v>3271</v>
      </c>
      <c r="C2365" s="5" t="s">
        <v>7893</v>
      </c>
      <c r="D2365" t="s">
        <v>9418</v>
      </c>
      <c r="E2365">
        <v>3</v>
      </c>
      <c r="F2365" t="s">
        <v>9433</v>
      </c>
      <c r="G2365">
        <v>21</v>
      </c>
      <c r="H2365" s="5">
        <f t="shared" si="63"/>
        <v>1</v>
      </c>
      <c r="I2365" s="5" t="str">
        <f ca="1">OFFSET('Appendix E'!$G$2,MATCH(A2365,'Appendix E'!$A$3:$A$115,0),0)</f>
        <v>Yes</v>
      </c>
    </row>
    <row r="2366" spans="1:9" x14ac:dyDescent="0.25">
      <c r="A2366" t="s">
        <v>1285</v>
      </c>
      <c r="B2366" t="s">
        <v>3272</v>
      </c>
      <c r="C2366" s="5" t="s">
        <v>8429</v>
      </c>
      <c r="D2366" t="s">
        <v>9418</v>
      </c>
      <c r="E2366">
        <v>3</v>
      </c>
      <c r="F2366" t="s">
        <v>9451</v>
      </c>
      <c r="G2366">
        <v>16</v>
      </c>
      <c r="H2366" s="5">
        <f t="shared" si="63"/>
        <v>1</v>
      </c>
      <c r="I2366" s="5" t="str">
        <f ca="1">OFFSET('Appendix E'!$G$2,MATCH(A2366,'Appendix E'!$A$3:$A$115,0),0)</f>
        <v>Yes</v>
      </c>
    </row>
    <row r="2367" spans="1:9" x14ac:dyDescent="0.25">
      <c r="A2367" t="s">
        <v>1285</v>
      </c>
      <c r="B2367" t="s">
        <v>3273</v>
      </c>
      <c r="C2367" s="5" t="s">
        <v>8430</v>
      </c>
      <c r="D2367" t="s">
        <v>9418</v>
      </c>
      <c r="E2367">
        <v>3</v>
      </c>
      <c r="F2367" t="s">
        <v>9451</v>
      </c>
      <c r="G2367">
        <v>16</v>
      </c>
      <c r="H2367" s="5">
        <f t="shared" si="63"/>
        <v>1</v>
      </c>
      <c r="I2367" s="5" t="str">
        <f ca="1">OFFSET('Appendix E'!$G$2,MATCH(A2367,'Appendix E'!$A$3:$A$115,0),0)</f>
        <v>Yes</v>
      </c>
    </row>
    <row r="2368" spans="1:9" x14ac:dyDescent="0.25">
      <c r="A2368" t="s">
        <v>1285</v>
      </c>
      <c r="B2368" t="s">
        <v>3274</v>
      </c>
      <c r="C2368" s="5" t="s">
        <v>8431</v>
      </c>
      <c r="D2368" t="s">
        <v>9418</v>
      </c>
      <c r="E2368">
        <v>3</v>
      </c>
      <c r="F2368" t="s">
        <v>9451</v>
      </c>
      <c r="G2368">
        <v>16</v>
      </c>
      <c r="H2368" s="5">
        <f t="shared" si="63"/>
        <v>1</v>
      </c>
      <c r="I2368" s="5" t="str">
        <f ca="1">OFFSET('Appendix E'!$G$2,MATCH(A2368,'Appendix E'!$A$3:$A$115,0),0)</f>
        <v>Yes</v>
      </c>
    </row>
    <row r="2369" spans="1:9" x14ac:dyDescent="0.25">
      <c r="A2369" t="s">
        <v>1285</v>
      </c>
      <c r="B2369" t="s">
        <v>3275</v>
      </c>
      <c r="C2369" s="5" t="s">
        <v>8432</v>
      </c>
      <c r="D2369" t="s">
        <v>9418</v>
      </c>
      <c r="E2369">
        <v>3</v>
      </c>
      <c r="F2369" t="s">
        <v>9451</v>
      </c>
      <c r="G2369">
        <v>16</v>
      </c>
      <c r="H2369" s="5">
        <f t="shared" si="63"/>
        <v>1</v>
      </c>
      <c r="I2369" s="5" t="str">
        <f ca="1">OFFSET('Appendix E'!$G$2,MATCH(A2369,'Appendix E'!$A$3:$A$115,0),0)</f>
        <v>Yes</v>
      </c>
    </row>
    <row r="2370" spans="1:9" x14ac:dyDescent="0.25">
      <c r="A2370" t="s">
        <v>1285</v>
      </c>
      <c r="B2370" t="s">
        <v>3276</v>
      </c>
      <c r="C2370" s="5" t="s">
        <v>8433</v>
      </c>
      <c r="D2370" t="s">
        <v>9418</v>
      </c>
      <c r="E2370">
        <v>3</v>
      </c>
      <c r="F2370" t="s">
        <v>9451</v>
      </c>
      <c r="G2370">
        <v>16</v>
      </c>
      <c r="H2370" s="5">
        <f t="shared" si="63"/>
        <v>1</v>
      </c>
      <c r="I2370" s="5" t="str">
        <f ca="1">OFFSET('Appendix E'!$G$2,MATCH(A2370,'Appendix E'!$A$3:$A$115,0),0)</f>
        <v>Yes</v>
      </c>
    </row>
    <row r="2371" spans="1:9" x14ac:dyDescent="0.25">
      <c r="A2371" t="s">
        <v>1285</v>
      </c>
      <c r="B2371" t="s">
        <v>3277</v>
      </c>
      <c r="C2371" s="5" t="s">
        <v>8434</v>
      </c>
      <c r="D2371" t="s">
        <v>9418</v>
      </c>
      <c r="E2371">
        <v>3</v>
      </c>
      <c r="F2371" t="s">
        <v>9451</v>
      </c>
      <c r="G2371">
        <v>16</v>
      </c>
      <c r="H2371" s="5">
        <f t="shared" si="63"/>
        <v>1</v>
      </c>
      <c r="I2371" s="5" t="str">
        <f ca="1">OFFSET('Appendix E'!$G$2,MATCH(A2371,'Appendix E'!$A$3:$A$115,0),0)</f>
        <v>Yes</v>
      </c>
    </row>
    <row r="2372" spans="1:9" x14ac:dyDescent="0.25">
      <c r="A2372" t="s">
        <v>1285</v>
      </c>
      <c r="B2372" t="s">
        <v>3278</v>
      </c>
      <c r="C2372" s="5" t="s">
        <v>8435</v>
      </c>
      <c r="D2372" t="s">
        <v>9418</v>
      </c>
      <c r="E2372">
        <v>3</v>
      </c>
      <c r="F2372" t="s">
        <v>9426</v>
      </c>
      <c r="G2372">
        <v>21</v>
      </c>
      <c r="H2372" s="5">
        <f t="shared" ref="H2372:H2435" si="66">IF(F2372&lt;&gt;"",1,"")</f>
        <v>1</v>
      </c>
      <c r="I2372" s="5" t="str">
        <f ca="1">OFFSET('Appendix E'!$G$2,MATCH(A2372,'Appendix E'!$A$3:$A$115,0),0)</f>
        <v>Yes</v>
      </c>
    </row>
    <row r="2373" spans="1:9" x14ac:dyDescent="0.25">
      <c r="A2373" t="s">
        <v>1285</v>
      </c>
      <c r="B2373" t="s">
        <v>3279</v>
      </c>
      <c r="C2373" s="5" t="s">
        <v>8436</v>
      </c>
      <c r="D2373" t="s">
        <v>9418</v>
      </c>
      <c r="E2373">
        <v>3</v>
      </c>
      <c r="F2373" t="s">
        <v>9426</v>
      </c>
      <c r="G2373">
        <v>21</v>
      </c>
      <c r="H2373" s="5">
        <f t="shared" si="66"/>
        <v>1</v>
      </c>
      <c r="I2373" s="5" t="str">
        <f ca="1">OFFSET('Appendix E'!$G$2,MATCH(A2373,'Appendix E'!$A$3:$A$115,0),0)</f>
        <v>Yes</v>
      </c>
    </row>
    <row r="2374" spans="1:9" x14ac:dyDescent="0.25">
      <c r="A2374" t="s">
        <v>1285</v>
      </c>
      <c r="B2374" t="s">
        <v>3280</v>
      </c>
      <c r="C2374" s="5" t="s">
        <v>8437</v>
      </c>
      <c r="D2374" t="s">
        <v>9418</v>
      </c>
      <c r="E2374">
        <v>3</v>
      </c>
      <c r="F2374" t="s">
        <v>9426</v>
      </c>
      <c r="G2374">
        <v>21</v>
      </c>
      <c r="H2374" s="5">
        <f t="shared" si="66"/>
        <v>1</v>
      </c>
      <c r="I2374" s="5" t="str">
        <f ca="1">OFFSET('Appendix E'!$G$2,MATCH(A2374,'Appendix E'!$A$3:$A$115,0),0)</f>
        <v>Yes</v>
      </c>
    </row>
    <row r="2375" spans="1:9" x14ac:dyDescent="0.25">
      <c r="A2375" t="s">
        <v>1285</v>
      </c>
      <c r="B2375" t="s">
        <v>3281</v>
      </c>
      <c r="C2375" s="5" t="s">
        <v>8438</v>
      </c>
      <c r="D2375" t="s">
        <v>9418</v>
      </c>
      <c r="E2375">
        <v>3</v>
      </c>
      <c r="F2375" t="s">
        <v>9426</v>
      </c>
      <c r="G2375">
        <v>21</v>
      </c>
      <c r="H2375" s="5">
        <f t="shared" si="66"/>
        <v>1</v>
      </c>
      <c r="I2375" s="5" t="str">
        <f ca="1">OFFSET('Appendix E'!$G$2,MATCH(A2375,'Appendix E'!$A$3:$A$115,0),0)</f>
        <v>Yes</v>
      </c>
    </row>
    <row r="2376" spans="1:9" x14ac:dyDescent="0.25">
      <c r="A2376" t="s">
        <v>1285</v>
      </c>
      <c r="B2376" t="s">
        <v>3282</v>
      </c>
      <c r="C2376" s="5" t="s">
        <v>8439</v>
      </c>
      <c r="D2376" t="s">
        <v>9418</v>
      </c>
      <c r="E2376">
        <v>3</v>
      </c>
      <c r="F2376" t="s">
        <v>9426</v>
      </c>
      <c r="G2376">
        <v>21</v>
      </c>
      <c r="H2376" s="5">
        <f t="shared" si="66"/>
        <v>1</v>
      </c>
      <c r="I2376" s="5" t="str">
        <f ca="1">OFFSET('Appendix E'!$G$2,MATCH(A2376,'Appendix E'!$A$3:$A$115,0),0)</f>
        <v>Yes</v>
      </c>
    </row>
    <row r="2377" spans="1:9" x14ac:dyDescent="0.25">
      <c r="A2377" t="s">
        <v>1285</v>
      </c>
      <c r="B2377" t="s">
        <v>3283</v>
      </c>
      <c r="C2377" s="5" t="s">
        <v>8440</v>
      </c>
      <c r="D2377" t="s">
        <v>9418</v>
      </c>
      <c r="E2377">
        <v>3</v>
      </c>
      <c r="F2377" t="s">
        <v>9426</v>
      </c>
      <c r="G2377">
        <v>21</v>
      </c>
      <c r="H2377" s="5">
        <f t="shared" si="66"/>
        <v>1</v>
      </c>
      <c r="I2377" s="5" t="str">
        <f ca="1">OFFSET('Appendix E'!$G$2,MATCH(A2377,'Appendix E'!$A$3:$A$115,0),0)</f>
        <v>Yes</v>
      </c>
    </row>
    <row r="2378" spans="1:9" x14ac:dyDescent="0.25">
      <c r="A2378" t="s">
        <v>1285</v>
      </c>
      <c r="B2378" t="s">
        <v>3284</v>
      </c>
      <c r="C2378" s="5" t="s">
        <v>8441</v>
      </c>
      <c r="D2378" t="s">
        <v>9418</v>
      </c>
      <c r="E2378">
        <v>3</v>
      </c>
      <c r="F2378" t="s">
        <v>9426</v>
      </c>
      <c r="G2378">
        <v>21</v>
      </c>
      <c r="H2378" s="5">
        <f t="shared" si="66"/>
        <v>1</v>
      </c>
      <c r="I2378" s="5" t="str">
        <f ca="1">OFFSET('Appendix E'!$G$2,MATCH(A2378,'Appendix E'!$A$3:$A$115,0),0)</f>
        <v>Yes</v>
      </c>
    </row>
    <row r="2379" spans="1:9" x14ac:dyDescent="0.25">
      <c r="A2379" t="s">
        <v>1285</v>
      </c>
      <c r="B2379" t="s">
        <v>3285</v>
      </c>
      <c r="C2379" s="5" t="s">
        <v>8442</v>
      </c>
      <c r="D2379" t="s">
        <v>9418</v>
      </c>
      <c r="E2379">
        <v>3</v>
      </c>
      <c r="F2379" t="s">
        <v>9426</v>
      </c>
      <c r="G2379">
        <v>21</v>
      </c>
      <c r="H2379" s="5">
        <f t="shared" si="66"/>
        <v>1</v>
      </c>
      <c r="I2379" s="5" t="str">
        <f ca="1">OFFSET('Appendix E'!$G$2,MATCH(A2379,'Appendix E'!$A$3:$A$115,0),0)</f>
        <v>Yes</v>
      </c>
    </row>
    <row r="2380" spans="1:9" x14ac:dyDescent="0.25">
      <c r="A2380" t="s">
        <v>1285</v>
      </c>
      <c r="B2380" t="s">
        <v>3286</v>
      </c>
      <c r="C2380" s="5" t="s">
        <v>8443</v>
      </c>
      <c r="D2380" t="s">
        <v>9418</v>
      </c>
      <c r="E2380">
        <v>3</v>
      </c>
      <c r="F2380" t="s">
        <v>9452</v>
      </c>
      <c r="G2380">
        <v>16</v>
      </c>
      <c r="H2380" s="5">
        <f t="shared" si="66"/>
        <v>1</v>
      </c>
      <c r="I2380" s="5" t="str">
        <f ca="1">OFFSET('Appendix E'!$G$2,MATCH(A2380,'Appendix E'!$A$3:$A$115,0),0)</f>
        <v>Yes</v>
      </c>
    </row>
    <row r="2381" spans="1:9" x14ac:dyDescent="0.25">
      <c r="A2381" t="s">
        <v>1285</v>
      </c>
      <c r="B2381" t="s">
        <v>3287</v>
      </c>
      <c r="C2381" s="5" t="s">
        <v>8444</v>
      </c>
      <c r="D2381" t="s">
        <v>9418</v>
      </c>
      <c r="E2381">
        <v>3</v>
      </c>
      <c r="F2381" t="s">
        <v>9452</v>
      </c>
      <c r="G2381">
        <v>16</v>
      </c>
      <c r="H2381" s="5">
        <f t="shared" si="66"/>
        <v>1</v>
      </c>
      <c r="I2381" s="5" t="str">
        <f ca="1">OFFSET('Appendix E'!$G$2,MATCH(A2381,'Appendix E'!$A$3:$A$115,0),0)</f>
        <v>Yes</v>
      </c>
    </row>
    <row r="2382" spans="1:9" x14ac:dyDescent="0.25">
      <c r="A2382" t="s">
        <v>1285</v>
      </c>
      <c r="B2382" t="s">
        <v>3288</v>
      </c>
      <c r="C2382" s="5" t="s">
        <v>8445</v>
      </c>
      <c r="D2382" t="s">
        <v>9418</v>
      </c>
      <c r="E2382">
        <v>3</v>
      </c>
      <c r="F2382" t="s">
        <v>9452</v>
      </c>
      <c r="G2382">
        <v>16</v>
      </c>
      <c r="H2382" s="5">
        <f t="shared" si="66"/>
        <v>1</v>
      </c>
      <c r="I2382" s="5" t="str">
        <f ca="1">OFFSET('Appendix E'!$G$2,MATCH(A2382,'Appendix E'!$A$3:$A$115,0),0)</f>
        <v>Yes</v>
      </c>
    </row>
    <row r="2383" spans="1:9" x14ac:dyDescent="0.25">
      <c r="A2383" t="s">
        <v>1285</v>
      </c>
      <c r="B2383" t="s">
        <v>3289</v>
      </c>
      <c r="C2383" s="5" t="s">
        <v>8446</v>
      </c>
      <c r="D2383" t="s">
        <v>9418</v>
      </c>
      <c r="E2383">
        <v>3</v>
      </c>
      <c r="F2383" t="s">
        <v>9452</v>
      </c>
      <c r="G2383">
        <v>16</v>
      </c>
      <c r="H2383" s="5">
        <f t="shared" si="66"/>
        <v>1</v>
      </c>
      <c r="I2383" s="5" t="str">
        <f ca="1">OFFSET('Appendix E'!$G$2,MATCH(A2383,'Appendix E'!$A$3:$A$115,0),0)</f>
        <v>Yes</v>
      </c>
    </row>
    <row r="2384" spans="1:9" x14ac:dyDescent="0.25">
      <c r="A2384" t="s">
        <v>1285</v>
      </c>
      <c r="B2384" t="s">
        <v>3290</v>
      </c>
      <c r="C2384" s="5" t="s">
        <v>8447</v>
      </c>
      <c r="D2384" t="s">
        <v>9418</v>
      </c>
      <c r="E2384">
        <v>3</v>
      </c>
      <c r="F2384" t="s">
        <v>9452</v>
      </c>
      <c r="G2384">
        <v>16</v>
      </c>
      <c r="H2384" s="5">
        <f t="shared" si="66"/>
        <v>1</v>
      </c>
      <c r="I2384" s="5" t="str">
        <f ca="1">OFFSET('Appendix E'!$G$2,MATCH(A2384,'Appendix E'!$A$3:$A$115,0),0)</f>
        <v>Yes</v>
      </c>
    </row>
    <row r="2385" spans="1:9" x14ac:dyDescent="0.25">
      <c r="A2385" t="s">
        <v>1285</v>
      </c>
      <c r="B2385" t="s">
        <v>3291</v>
      </c>
      <c r="C2385" s="5" t="s">
        <v>8448</v>
      </c>
      <c r="D2385" t="s">
        <v>9418</v>
      </c>
      <c r="E2385">
        <v>3</v>
      </c>
      <c r="F2385" t="s">
        <v>9452</v>
      </c>
      <c r="G2385">
        <v>16</v>
      </c>
      <c r="H2385" s="5">
        <f t="shared" si="66"/>
        <v>1</v>
      </c>
      <c r="I2385" s="5" t="str">
        <f ca="1">OFFSET('Appendix E'!$G$2,MATCH(A2385,'Appendix E'!$A$3:$A$115,0),0)</f>
        <v>Yes</v>
      </c>
    </row>
    <row r="2386" spans="1:9" x14ac:dyDescent="0.25">
      <c r="A2386" t="s">
        <v>1285</v>
      </c>
      <c r="B2386" t="s">
        <v>3292</v>
      </c>
      <c r="C2386" s="5" t="s">
        <v>8449</v>
      </c>
      <c r="D2386" t="s">
        <v>9418</v>
      </c>
      <c r="E2386">
        <v>3</v>
      </c>
      <c r="F2386" t="s">
        <v>9452</v>
      </c>
      <c r="G2386">
        <v>16</v>
      </c>
      <c r="H2386" s="5">
        <f t="shared" si="66"/>
        <v>1</v>
      </c>
      <c r="I2386" s="5" t="str">
        <f ca="1">OFFSET('Appendix E'!$G$2,MATCH(A2386,'Appendix E'!$A$3:$A$115,0),0)</f>
        <v>Yes</v>
      </c>
    </row>
    <row r="2387" spans="1:9" x14ac:dyDescent="0.25">
      <c r="A2387" t="s">
        <v>1285</v>
      </c>
      <c r="B2387" t="s">
        <v>3293</v>
      </c>
      <c r="C2387" s="5" t="s">
        <v>8450</v>
      </c>
      <c r="D2387" t="s">
        <v>9418</v>
      </c>
      <c r="E2387">
        <v>3</v>
      </c>
      <c r="F2387" t="s">
        <v>9452</v>
      </c>
      <c r="G2387">
        <v>16</v>
      </c>
      <c r="H2387" s="5">
        <f t="shared" si="66"/>
        <v>1</v>
      </c>
      <c r="I2387" s="5" t="str">
        <f ca="1">OFFSET('Appendix E'!$G$2,MATCH(A2387,'Appendix E'!$A$3:$A$115,0),0)</f>
        <v>Yes</v>
      </c>
    </row>
    <row r="2388" spans="1:9" x14ac:dyDescent="0.25">
      <c r="A2388" t="s">
        <v>1285</v>
      </c>
      <c r="B2388" t="s">
        <v>3294</v>
      </c>
      <c r="C2388" s="5" t="s">
        <v>8451</v>
      </c>
      <c r="D2388" t="s">
        <v>9418</v>
      </c>
      <c r="E2388">
        <v>3</v>
      </c>
      <c r="F2388" t="s">
        <v>9426</v>
      </c>
      <c r="G2388">
        <v>21</v>
      </c>
      <c r="H2388" s="5">
        <f t="shared" si="66"/>
        <v>1</v>
      </c>
      <c r="I2388" s="5" t="str">
        <f ca="1">OFFSET('Appendix E'!$G$2,MATCH(A2388,'Appendix E'!$A$3:$A$115,0),0)</f>
        <v>Yes</v>
      </c>
    </row>
    <row r="2389" spans="1:9" x14ac:dyDescent="0.25">
      <c r="A2389" t="s">
        <v>1285</v>
      </c>
      <c r="B2389" t="s">
        <v>3295</v>
      </c>
      <c r="C2389" s="5" t="s">
        <v>8452</v>
      </c>
      <c r="D2389" t="s">
        <v>9418</v>
      </c>
      <c r="E2389">
        <v>3</v>
      </c>
      <c r="F2389" t="s">
        <v>9426</v>
      </c>
      <c r="G2389">
        <v>21</v>
      </c>
      <c r="H2389" s="5">
        <f t="shared" si="66"/>
        <v>1</v>
      </c>
      <c r="I2389" s="5" t="str">
        <f ca="1">OFFSET('Appendix E'!$G$2,MATCH(A2389,'Appendix E'!$A$3:$A$115,0),0)</f>
        <v>Yes</v>
      </c>
    </row>
    <row r="2390" spans="1:9" x14ac:dyDescent="0.25">
      <c r="A2390" t="s">
        <v>1285</v>
      </c>
      <c r="B2390" t="s">
        <v>3296</v>
      </c>
      <c r="C2390" s="5" t="s">
        <v>8453</v>
      </c>
      <c r="D2390" t="s">
        <v>9418</v>
      </c>
      <c r="E2390">
        <v>3</v>
      </c>
      <c r="F2390" t="s">
        <v>9426</v>
      </c>
      <c r="G2390">
        <v>21</v>
      </c>
      <c r="H2390" s="5">
        <f t="shared" si="66"/>
        <v>1</v>
      </c>
      <c r="I2390" s="5" t="str">
        <f ca="1">OFFSET('Appendix E'!$G$2,MATCH(A2390,'Appendix E'!$A$3:$A$115,0),0)</f>
        <v>Yes</v>
      </c>
    </row>
    <row r="2391" spans="1:9" x14ac:dyDescent="0.25">
      <c r="A2391" t="s">
        <v>1285</v>
      </c>
      <c r="B2391" t="s">
        <v>3297</v>
      </c>
      <c r="C2391" s="5" t="s">
        <v>8454</v>
      </c>
      <c r="D2391" t="s">
        <v>9418</v>
      </c>
      <c r="E2391">
        <v>3</v>
      </c>
      <c r="G2391">
        <v>0</v>
      </c>
      <c r="H2391" s="5" t="str">
        <f t="shared" si="66"/>
        <v/>
      </c>
      <c r="I2391" s="5" t="str">
        <f ca="1">OFFSET('Appendix E'!$G$2,MATCH(A2391,'Appendix E'!$A$3:$A$115,0),0)</f>
        <v>Yes</v>
      </c>
    </row>
    <row r="2392" spans="1:9" x14ac:dyDescent="0.25">
      <c r="A2392" t="s">
        <v>1285</v>
      </c>
      <c r="B2392" t="s">
        <v>3298</v>
      </c>
      <c r="C2392" s="5" t="s">
        <v>8455</v>
      </c>
      <c r="D2392" t="s">
        <v>9418</v>
      </c>
      <c r="E2392">
        <v>4</v>
      </c>
      <c r="F2392" t="s">
        <v>9421</v>
      </c>
      <c r="G2392">
        <v>21</v>
      </c>
      <c r="H2392" s="5">
        <f t="shared" si="66"/>
        <v>1</v>
      </c>
      <c r="I2392" s="5" t="str">
        <f ca="1">OFFSET('Appendix E'!$G$2,MATCH(A2392,'Appendix E'!$A$3:$A$115,0),0)</f>
        <v>Yes</v>
      </c>
    </row>
    <row r="2393" spans="1:9" x14ac:dyDescent="0.25">
      <c r="A2393" t="s">
        <v>1285</v>
      </c>
      <c r="B2393" t="s">
        <v>3299</v>
      </c>
      <c r="C2393" s="5" t="s">
        <v>8456</v>
      </c>
      <c r="D2393" t="s">
        <v>9418</v>
      </c>
      <c r="E2393">
        <v>3</v>
      </c>
      <c r="F2393" t="s">
        <v>9426</v>
      </c>
      <c r="G2393">
        <v>21</v>
      </c>
      <c r="H2393" s="5">
        <f t="shared" si="66"/>
        <v>1</v>
      </c>
      <c r="I2393" s="5" t="str">
        <f ca="1">OFFSET('Appendix E'!$G$2,MATCH(A2393,'Appendix E'!$A$3:$A$115,0),0)</f>
        <v>Yes</v>
      </c>
    </row>
    <row r="2394" spans="1:9" x14ac:dyDescent="0.25">
      <c r="A2394" t="s">
        <v>1285</v>
      </c>
      <c r="B2394" t="s">
        <v>3300</v>
      </c>
      <c r="C2394" s="5" t="s">
        <v>8457</v>
      </c>
      <c r="D2394" t="s">
        <v>9418</v>
      </c>
      <c r="E2394">
        <v>3</v>
      </c>
      <c r="F2394" t="s">
        <v>9426</v>
      </c>
      <c r="G2394">
        <v>21</v>
      </c>
      <c r="H2394" s="5">
        <f t="shared" si="66"/>
        <v>1</v>
      </c>
      <c r="I2394" s="5" t="str">
        <f ca="1">OFFSET('Appendix E'!$G$2,MATCH(A2394,'Appendix E'!$A$3:$A$115,0),0)</f>
        <v>Yes</v>
      </c>
    </row>
    <row r="2395" spans="1:9" x14ac:dyDescent="0.25">
      <c r="A2395" t="s">
        <v>1285</v>
      </c>
      <c r="B2395" t="s">
        <v>3301</v>
      </c>
      <c r="C2395" s="5" t="s">
        <v>8458</v>
      </c>
      <c r="D2395" t="s">
        <v>9418</v>
      </c>
      <c r="E2395">
        <v>3</v>
      </c>
      <c r="F2395" t="s">
        <v>9426</v>
      </c>
      <c r="G2395">
        <v>21</v>
      </c>
      <c r="H2395" s="5">
        <f t="shared" si="66"/>
        <v>1</v>
      </c>
      <c r="I2395" s="5" t="str">
        <f ca="1">OFFSET('Appendix E'!$G$2,MATCH(A2395,'Appendix E'!$A$3:$A$115,0),0)</f>
        <v>Yes</v>
      </c>
    </row>
    <row r="2396" spans="1:9" x14ac:dyDescent="0.25">
      <c r="A2396" t="s">
        <v>1285</v>
      </c>
      <c r="B2396" t="s">
        <v>3302</v>
      </c>
      <c r="C2396" s="5" t="s">
        <v>7927</v>
      </c>
      <c r="D2396" t="s">
        <v>9418</v>
      </c>
      <c r="E2396">
        <v>3</v>
      </c>
      <c r="F2396" t="s">
        <v>9426</v>
      </c>
      <c r="G2396">
        <v>21</v>
      </c>
      <c r="H2396" s="5">
        <f t="shared" si="66"/>
        <v>1</v>
      </c>
      <c r="I2396" s="5" t="str">
        <f ca="1">OFFSET('Appendix E'!$G$2,MATCH(A2396,'Appendix E'!$A$3:$A$115,0),0)</f>
        <v>Yes</v>
      </c>
    </row>
    <row r="2397" spans="1:9" x14ac:dyDescent="0.25">
      <c r="A2397" t="s">
        <v>1285</v>
      </c>
      <c r="B2397" t="s">
        <v>3303</v>
      </c>
      <c r="C2397" s="5" t="s">
        <v>8459</v>
      </c>
      <c r="D2397" t="s">
        <v>9418</v>
      </c>
      <c r="E2397">
        <v>3</v>
      </c>
      <c r="F2397" t="s">
        <v>9426</v>
      </c>
      <c r="G2397">
        <v>21</v>
      </c>
      <c r="H2397" s="5">
        <f t="shared" si="66"/>
        <v>1</v>
      </c>
      <c r="I2397" s="5" t="str">
        <f ca="1">OFFSET('Appendix E'!$G$2,MATCH(A2397,'Appendix E'!$A$3:$A$115,0),0)</f>
        <v>Yes</v>
      </c>
    </row>
    <row r="2398" spans="1:9" x14ac:dyDescent="0.25">
      <c r="A2398" t="s">
        <v>1285</v>
      </c>
      <c r="B2398" t="s">
        <v>3304</v>
      </c>
      <c r="C2398" s="5" t="s">
        <v>8460</v>
      </c>
      <c r="D2398" t="s">
        <v>9418</v>
      </c>
      <c r="E2398">
        <v>3</v>
      </c>
      <c r="F2398" t="s">
        <v>9426</v>
      </c>
      <c r="G2398">
        <v>21</v>
      </c>
      <c r="H2398" s="5">
        <f t="shared" si="66"/>
        <v>1</v>
      </c>
      <c r="I2398" s="5" t="str">
        <f ca="1">OFFSET('Appendix E'!$G$2,MATCH(A2398,'Appendix E'!$A$3:$A$115,0),0)</f>
        <v>Yes</v>
      </c>
    </row>
    <row r="2399" spans="1:9" x14ac:dyDescent="0.25">
      <c r="A2399" t="s">
        <v>1285</v>
      </c>
      <c r="B2399" t="s">
        <v>3305</v>
      </c>
      <c r="C2399" s="5" t="s">
        <v>8461</v>
      </c>
      <c r="D2399" t="s">
        <v>9418</v>
      </c>
      <c r="E2399">
        <v>3</v>
      </c>
      <c r="F2399" t="s">
        <v>9426</v>
      </c>
      <c r="G2399">
        <v>21</v>
      </c>
      <c r="H2399" s="5">
        <f t="shared" si="66"/>
        <v>1</v>
      </c>
      <c r="I2399" s="5" t="str">
        <f ca="1">OFFSET('Appendix E'!$G$2,MATCH(A2399,'Appendix E'!$A$3:$A$115,0),0)</f>
        <v>Yes</v>
      </c>
    </row>
    <row r="2400" spans="1:9" x14ac:dyDescent="0.25">
      <c r="A2400" t="s">
        <v>1285</v>
      </c>
      <c r="B2400" t="s">
        <v>3306</v>
      </c>
      <c r="C2400" s="5" t="s">
        <v>8462</v>
      </c>
      <c r="D2400" t="s">
        <v>9418</v>
      </c>
      <c r="E2400">
        <v>3</v>
      </c>
      <c r="F2400" t="s">
        <v>9426</v>
      </c>
      <c r="G2400">
        <v>21</v>
      </c>
      <c r="H2400" s="5">
        <f t="shared" si="66"/>
        <v>1</v>
      </c>
      <c r="I2400" s="5" t="str">
        <f ca="1">OFFSET('Appendix E'!$G$2,MATCH(A2400,'Appendix E'!$A$3:$A$115,0),0)</f>
        <v>Yes</v>
      </c>
    </row>
    <row r="2401" spans="1:9" x14ac:dyDescent="0.25">
      <c r="A2401" t="s">
        <v>1285</v>
      </c>
      <c r="B2401" t="s">
        <v>3307</v>
      </c>
      <c r="C2401" s="5" t="s">
        <v>8463</v>
      </c>
      <c r="D2401" t="s">
        <v>9418</v>
      </c>
      <c r="E2401">
        <v>3</v>
      </c>
      <c r="F2401" t="s">
        <v>9426</v>
      </c>
      <c r="G2401">
        <v>21</v>
      </c>
      <c r="H2401" s="5">
        <f t="shared" si="66"/>
        <v>1</v>
      </c>
      <c r="I2401" s="5" t="str">
        <f ca="1">OFFSET('Appendix E'!$G$2,MATCH(A2401,'Appendix E'!$A$3:$A$115,0),0)</f>
        <v>Yes</v>
      </c>
    </row>
    <row r="2402" spans="1:9" x14ac:dyDescent="0.25">
      <c r="A2402" t="s">
        <v>1285</v>
      </c>
      <c r="B2402" t="s">
        <v>3308</v>
      </c>
      <c r="C2402" s="5" t="s">
        <v>8464</v>
      </c>
      <c r="D2402" t="s">
        <v>9418</v>
      </c>
      <c r="E2402">
        <v>3</v>
      </c>
      <c r="F2402" t="s">
        <v>9426</v>
      </c>
      <c r="G2402">
        <v>21</v>
      </c>
      <c r="H2402" s="5">
        <f t="shared" si="66"/>
        <v>1</v>
      </c>
      <c r="I2402" s="5" t="str">
        <f ca="1">OFFSET('Appendix E'!$G$2,MATCH(A2402,'Appendix E'!$A$3:$A$115,0),0)</f>
        <v>Yes</v>
      </c>
    </row>
    <row r="2403" spans="1:9" x14ac:dyDescent="0.25">
      <c r="A2403" t="s">
        <v>1285</v>
      </c>
      <c r="B2403" t="s">
        <v>3309</v>
      </c>
      <c r="C2403" s="5" t="s">
        <v>8465</v>
      </c>
      <c r="D2403" t="s">
        <v>9418</v>
      </c>
      <c r="E2403">
        <v>3</v>
      </c>
      <c r="F2403" t="s">
        <v>9426</v>
      </c>
      <c r="G2403">
        <v>21</v>
      </c>
      <c r="H2403" s="5">
        <f t="shared" si="66"/>
        <v>1</v>
      </c>
      <c r="I2403" s="5" t="str">
        <f ca="1">OFFSET('Appendix E'!$G$2,MATCH(A2403,'Appendix E'!$A$3:$A$115,0),0)</f>
        <v>Yes</v>
      </c>
    </row>
    <row r="2404" spans="1:9" x14ac:dyDescent="0.25">
      <c r="A2404" t="s">
        <v>1285</v>
      </c>
      <c r="B2404" t="s">
        <v>3310</v>
      </c>
      <c r="C2404" s="5" t="s">
        <v>8466</v>
      </c>
      <c r="D2404" t="s">
        <v>9418</v>
      </c>
      <c r="E2404">
        <v>3</v>
      </c>
      <c r="F2404" t="s">
        <v>9426</v>
      </c>
      <c r="G2404">
        <v>21</v>
      </c>
      <c r="H2404" s="5">
        <f t="shared" si="66"/>
        <v>1</v>
      </c>
      <c r="I2404" s="5" t="str">
        <f ca="1">OFFSET('Appendix E'!$G$2,MATCH(A2404,'Appendix E'!$A$3:$A$115,0),0)</f>
        <v>Yes</v>
      </c>
    </row>
    <row r="2405" spans="1:9" x14ac:dyDescent="0.25">
      <c r="A2405" t="s">
        <v>1285</v>
      </c>
      <c r="B2405" t="s">
        <v>3311</v>
      </c>
      <c r="C2405" s="5" t="s">
        <v>8467</v>
      </c>
      <c r="D2405" t="s">
        <v>9418</v>
      </c>
      <c r="E2405">
        <v>3</v>
      </c>
      <c r="F2405" t="s">
        <v>9426</v>
      </c>
      <c r="G2405">
        <v>21</v>
      </c>
      <c r="H2405" s="5">
        <f t="shared" si="66"/>
        <v>1</v>
      </c>
      <c r="I2405" s="5" t="str">
        <f ca="1">OFFSET('Appendix E'!$G$2,MATCH(A2405,'Appendix E'!$A$3:$A$115,0),0)</f>
        <v>Yes</v>
      </c>
    </row>
    <row r="2406" spans="1:9" x14ac:dyDescent="0.25">
      <c r="A2406" t="s">
        <v>1285</v>
      </c>
      <c r="B2406" t="s">
        <v>3312</v>
      </c>
      <c r="C2406" s="5" t="s">
        <v>8468</v>
      </c>
      <c r="D2406" t="s">
        <v>9418</v>
      </c>
      <c r="E2406">
        <v>3</v>
      </c>
      <c r="F2406" t="s">
        <v>9426</v>
      </c>
      <c r="G2406">
        <v>21</v>
      </c>
      <c r="H2406" s="5">
        <f t="shared" si="66"/>
        <v>1</v>
      </c>
      <c r="I2406" s="5" t="str">
        <f ca="1">OFFSET('Appendix E'!$G$2,MATCH(A2406,'Appendix E'!$A$3:$A$115,0),0)</f>
        <v>Yes</v>
      </c>
    </row>
    <row r="2407" spans="1:9" x14ac:dyDescent="0.25">
      <c r="A2407" t="s">
        <v>1285</v>
      </c>
      <c r="B2407" t="s">
        <v>3313</v>
      </c>
      <c r="C2407" s="5" t="s">
        <v>8469</v>
      </c>
      <c r="D2407" t="s">
        <v>9418</v>
      </c>
      <c r="E2407">
        <v>3</v>
      </c>
      <c r="F2407" t="s">
        <v>9426</v>
      </c>
      <c r="G2407">
        <v>21</v>
      </c>
      <c r="H2407" s="5">
        <f t="shared" si="66"/>
        <v>1</v>
      </c>
      <c r="I2407" s="5" t="str">
        <f ca="1">OFFSET('Appendix E'!$G$2,MATCH(A2407,'Appendix E'!$A$3:$A$115,0),0)</f>
        <v>Yes</v>
      </c>
    </row>
    <row r="2408" spans="1:9" x14ac:dyDescent="0.25">
      <c r="A2408" t="s">
        <v>1285</v>
      </c>
      <c r="B2408" t="s">
        <v>3314</v>
      </c>
      <c r="C2408" s="5" t="s">
        <v>8470</v>
      </c>
      <c r="D2408" t="s">
        <v>9418</v>
      </c>
      <c r="E2408">
        <v>3</v>
      </c>
      <c r="F2408" t="s">
        <v>9426</v>
      </c>
      <c r="G2408">
        <v>21</v>
      </c>
      <c r="H2408" s="5">
        <f t="shared" si="66"/>
        <v>1</v>
      </c>
      <c r="I2408" s="5" t="str">
        <f ca="1">OFFSET('Appendix E'!$G$2,MATCH(A2408,'Appendix E'!$A$3:$A$115,0),0)</f>
        <v>Yes</v>
      </c>
    </row>
    <row r="2409" spans="1:9" x14ac:dyDescent="0.25">
      <c r="A2409" t="s">
        <v>1285</v>
      </c>
      <c r="B2409" t="s">
        <v>3315</v>
      </c>
      <c r="C2409" s="5" t="s">
        <v>8471</v>
      </c>
      <c r="D2409" t="s">
        <v>9418</v>
      </c>
      <c r="E2409">
        <v>3</v>
      </c>
      <c r="F2409" t="s">
        <v>9426</v>
      </c>
      <c r="G2409">
        <v>21</v>
      </c>
      <c r="H2409" s="5">
        <f t="shared" si="66"/>
        <v>1</v>
      </c>
      <c r="I2409" s="5" t="str">
        <f ca="1">OFFSET('Appendix E'!$G$2,MATCH(A2409,'Appendix E'!$A$3:$A$115,0),0)</f>
        <v>Yes</v>
      </c>
    </row>
    <row r="2410" spans="1:9" x14ac:dyDescent="0.25">
      <c r="A2410" t="s">
        <v>1285</v>
      </c>
      <c r="B2410" t="s">
        <v>3316</v>
      </c>
      <c r="C2410" s="5" t="s">
        <v>8472</v>
      </c>
      <c r="D2410" t="s">
        <v>9418</v>
      </c>
      <c r="E2410">
        <v>3</v>
      </c>
      <c r="F2410" t="s">
        <v>9426</v>
      </c>
      <c r="G2410">
        <v>21</v>
      </c>
      <c r="H2410" s="5">
        <f t="shared" si="66"/>
        <v>1</v>
      </c>
      <c r="I2410" s="5" t="str">
        <f ca="1">OFFSET('Appendix E'!$G$2,MATCH(A2410,'Appendix E'!$A$3:$A$115,0),0)</f>
        <v>Yes</v>
      </c>
    </row>
    <row r="2411" spans="1:9" x14ac:dyDescent="0.25">
      <c r="A2411" t="s">
        <v>1285</v>
      </c>
      <c r="B2411" t="s">
        <v>3317</v>
      </c>
      <c r="C2411" s="5" t="s">
        <v>8473</v>
      </c>
      <c r="D2411" t="s">
        <v>9418</v>
      </c>
      <c r="E2411">
        <v>3</v>
      </c>
      <c r="F2411" t="s">
        <v>9426</v>
      </c>
      <c r="G2411">
        <v>21</v>
      </c>
      <c r="H2411" s="5">
        <f t="shared" si="66"/>
        <v>1</v>
      </c>
      <c r="I2411" s="5" t="str">
        <f ca="1">OFFSET('Appendix E'!$G$2,MATCH(A2411,'Appendix E'!$A$3:$A$115,0),0)</f>
        <v>Yes</v>
      </c>
    </row>
    <row r="2412" spans="1:9" x14ac:dyDescent="0.25">
      <c r="A2412" t="s">
        <v>1285</v>
      </c>
      <c r="B2412" t="s">
        <v>3318</v>
      </c>
      <c r="C2412" s="5" t="s">
        <v>8474</v>
      </c>
      <c r="D2412" t="s">
        <v>9418</v>
      </c>
      <c r="E2412">
        <v>3</v>
      </c>
      <c r="F2412" t="s">
        <v>9426</v>
      </c>
      <c r="G2412">
        <v>21</v>
      </c>
      <c r="H2412" s="5">
        <f t="shared" si="66"/>
        <v>1</v>
      </c>
      <c r="I2412" s="5" t="str">
        <f ca="1">OFFSET('Appendix E'!$G$2,MATCH(A2412,'Appendix E'!$A$3:$A$115,0),0)</f>
        <v>Yes</v>
      </c>
    </row>
    <row r="2413" spans="1:9" x14ac:dyDescent="0.25">
      <c r="A2413" t="s">
        <v>1285</v>
      </c>
      <c r="B2413" t="s">
        <v>3319</v>
      </c>
      <c r="C2413" s="5" t="s">
        <v>8475</v>
      </c>
      <c r="D2413" t="s">
        <v>9418</v>
      </c>
      <c r="E2413">
        <v>3</v>
      </c>
      <c r="F2413" t="s">
        <v>9426</v>
      </c>
      <c r="G2413">
        <v>21</v>
      </c>
      <c r="H2413" s="5">
        <f t="shared" si="66"/>
        <v>1</v>
      </c>
      <c r="I2413" s="5" t="str">
        <f ca="1">OFFSET('Appendix E'!$G$2,MATCH(A2413,'Appendix E'!$A$3:$A$115,0),0)</f>
        <v>Yes</v>
      </c>
    </row>
    <row r="2414" spans="1:9" x14ac:dyDescent="0.25">
      <c r="A2414" t="s">
        <v>1285</v>
      </c>
      <c r="B2414" t="s">
        <v>3320</v>
      </c>
      <c r="C2414" s="5" t="s">
        <v>8476</v>
      </c>
      <c r="D2414" t="s">
        <v>9418</v>
      </c>
      <c r="E2414">
        <v>3</v>
      </c>
      <c r="F2414" t="s">
        <v>9426</v>
      </c>
      <c r="G2414">
        <v>21</v>
      </c>
      <c r="H2414" s="5">
        <f t="shared" si="66"/>
        <v>1</v>
      </c>
      <c r="I2414" s="5" t="str">
        <f ca="1">OFFSET('Appendix E'!$G$2,MATCH(A2414,'Appendix E'!$A$3:$A$115,0),0)</f>
        <v>Yes</v>
      </c>
    </row>
    <row r="2415" spans="1:9" x14ac:dyDescent="0.25">
      <c r="A2415" t="s">
        <v>1285</v>
      </c>
      <c r="B2415" t="s">
        <v>3321</v>
      </c>
      <c r="C2415" s="5" t="s">
        <v>8477</v>
      </c>
      <c r="D2415" t="s">
        <v>9418</v>
      </c>
      <c r="E2415">
        <v>3</v>
      </c>
      <c r="F2415" t="s">
        <v>9426</v>
      </c>
      <c r="G2415">
        <v>21</v>
      </c>
      <c r="H2415" s="5">
        <f t="shared" si="66"/>
        <v>1</v>
      </c>
      <c r="I2415" s="5" t="str">
        <f ca="1">OFFSET('Appendix E'!$G$2,MATCH(A2415,'Appendix E'!$A$3:$A$115,0),0)</f>
        <v>Yes</v>
      </c>
    </row>
    <row r="2416" spans="1:9" x14ac:dyDescent="0.25">
      <c r="A2416" t="s">
        <v>1285</v>
      </c>
      <c r="B2416" t="s">
        <v>3322</v>
      </c>
      <c r="C2416" s="5" t="s">
        <v>8478</v>
      </c>
      <c r="D2416" t="s">
        <v>9418</v>
      </c>
      <c r="E2416">
        <v>3</v>
      </c>
      <c r="F2416" t="s">
        <v>9426</v>
      </c>
      <c r="G2416">
        <v>21</v>
      </c>
      <c r="H2416" s="5">
        <f t="shared" si="66"/>
        <v>1</v>
      </c>
      <c r="I2416" s="5" t="str">
        <f ca="1">OFFSET('Appendix E'!$G$2,MATCH(A2416,'Appendix E'!$A$3:$A$115,0),0)</f>
        <v>Yes</v>
      </c>
    </row>
    <row r="2417" spans="1:9" x14ac:dyDescent="0.25">
      <c r="A2417" t="s">
        <v>1285</v>
      </c>
      <c r="B2417" t="s">
        <v>3323</v>
      </c>
      <c r="C2417" s="5" t="s">
        <v>8479</v>
      </c>
      <c r="D2417" t="s">
        <v>9418</v>
      </c>
      <c r="E2417">
        <v>3</v>
      </c>
      <c r="F2417" t="s">
        <v>9426</v>
      </c>
      <c r="G2417">
        <v>21</v>
      </c>
      <c r="H2417" s="5">
        <f t="shared" si="66"/>
        <v>1</v>
      </c>
      <c r="I2417" s="5" t="str">
        <f ca="1">OFFSET('Appendix E'!$G$2,MATCH(A2417,'Appendix E'!$A$3:$A$115,0),0)</f>
        <v>Yes</v>
      </c>
    </row>
    <row r="2418" spans="1:9" x14ac:dyDescent="0.25">
      <c r="A2418" t="s">
        <v>1285</v>
      </c>
      <c r="B2418" t="s">
        <v>3324</v>
      </c>
      <c r="C2418" s="5" t="s">
        <v>8480</v>
      </c>
      <c r="D2418" t="s">
        <v>9418</v>
      </c>
      <c r="E2418">
        <v>3</v>
      </c>
      <c r="F2418" t="s">
        <v>9426</v>
      </c>
      <c r="G2418">
        <v>21</v>
      </c>
      <c r="H2418" s="5">
        <f t="shared" si="66"/>
        <v>1</v>
      </c>
      <c r="I2418" s="5" t="str">
        <f ca="1">OFFSET('Appendix E'!$G$2,MATCH(A2418,'Appendix E'!$A$3:$A$115,0),0)</f>
        <v>Yes</v>
      </c>
    </row>
    <row r="2419" spans="1:9" x14ac:dyDescent="0.25">
      <c r="A2419" t="s">
        <v>1285</v>
      </c>
      <c r="B2419" t="s">
        <v>3325</v>
      </c>
      <c r="C2419" s="5" t="s">
        <v>8481</v>
      </c>
      <c r="D2419" t="s">
        <v>9418</v>
      </c>
      <c r="E2419">
        <v>3</v>
      </c>
      <c r="F2419" t="s">
        <v>9426</v>
      </c>
      <c r="G2419">
        <v>21</v>
      </c>
      <c r="H2419" s="5">
        <f t="shared" si="66"/>
        <v>1</v>
      </c>
      <c r="I2419" s="5" t="str">
        <f ca="1">OFFSET('Appendix E'!$G$2,MATCH(A2419,'Appendix E'!$A$3:$A$115,0),0)</f>
        <v>Yes</v>
      </c>
    </row>
    <row r="2420" spans="1:9" x14ac:dyDescent="0.25">
      <c r="A2420" t="s">
        <v>1285</v>
      </c>
      <c r="B2420" t="s">
        <v>3326</v>
      </c>
      <c r="C2420" s="5" t="s">
        <v>7955</v>
      </c>
      <c r="D2420" t="s">
        <v>9418</v>
      </c>
      <c r="E2420">
        <v>3</v>
      </c>
      <c r="F2420" t="s">
        <v>9426</v>
      </c>
      <c r="G2420">
        <v>21</v>
      </c>
      <c r="H2420" s="5">
        <f t="shared" si="66"/>
        <v>1</v>
      </c>
      <c r="I2420" s="5" t="str">
        <f ca="1">OFFSET('Appendix E'!$G$2,MATCH(A2420,'Appendix E'!$A$3:$A$115,0),0)</f>
        <v>Yes</v>
      </c>
    </row>
    <row r="2421" spans="1:9" x14ac:dyDescent="0.25">
      <c r="A2421" t="s">
        <v>1285</v>
      </c>
      <c r="B2421" t="s">
        <v>3327</v>
      </c>
      <c r="C2421" s="5" t="s">
        <v>7957</v>
      </c>
      <c r="D2421" t="s">
        <v>9418</v>
      </c>
      <c r="E2421">
        <v>3</v>
      </c>
      <c r="F2421" t="s">
        <v>9426</v>
      </c>
      <c r="G2421">
        <v>21</v>
      </c>
      <c r="H2421" s="5">
        <f t="shared" si="66"/>
        <v>1</v>
      </c>
      <c r="I2421" s="5" t="str">
        <f ca="1">OFFSET('Appendix E'!$G$2,MATCH(A2421,'Appendix E'!$A$3:$A$115,0),0)</f>
        <v>Yes</v>
      </c>
    </row>
    <row r="2422" spans="1:9" x14ac:dyDescent="0.25">
      <c r="A2422" t="s">
        <v>1285</v>
      </c>
      <c r="B2422" t="s">
        <v>3328</v>
      </c>
      <c r="C2422" s="5" t="s">
        <v>8482</v>
      </c>
      <c r="D2422" t="s">
        <v>9418</v>
      </c>
      <c r="E2422">
        <v>3</v>
      </c>
      <c r="F2422" t="s">
        <v>9426</v>
      </c>
      <c r="G2422">
        <v>21</v>
      </c>
      <c r="H2422" s="5">
        <f t="shared" si="66"/>
        <v>1</v>
      </c>
      <c r="I2422" s="5" t="str">
        <f ca="1">OFFSET('Appendix E'!$G$2,MATCH(A2422,'Appendix E'!$A$3:$A$115,0),0)</f>
        <v>Yes</v>
      </c>
    </row>
    <row r="2423" spans="1:9" x14ac:dyDescent="0.25">
      <c r="A2423" t="s">
        <v>1285</v>
      </c>
      <c r="B2423" t="s">
        <v>3329</v>
      </c>
      <c r="C2423" s="5" t="s">
        <v>8483</v>
      </c>
      <c r="D2423" t="s">
        <v>9418</v>
      </c>
      <c r="E2423">
        <v>3</v>
      </c>
      <c r="F2423" t="s">
        <v>9426</v>
      </c>
      <c r="G2423">
        <v>21</v>
      </c>
      <c r="H2423" s="5">
        <f t="shared" si="66"/>
        <v>1</v>
      </c>
      <c r="I2423" s="5" t="str">
        <f ca="1">OFFSET('Appendix E'!$G$2,MATCH(A2423,'Appendix E'!$A$3:$A$115,0),0)</f>
        <v>Yes</v>
      </c>
    </row>
    <row r="2424" spans="1:9" x14ac:dyDescent="0.25">
      <c r="A2424" t="s">
        <v>1285</v>
      </c>
      <c r="B2424" t="s">
        <v>3330</v>
      </c>
      <c r="C2424" s="5" t="s">
        <v>8484</v>
      </c>
      <c r="D2424" t="s">
        <v>9418</v>
      </c>
      <c r="E2424">
        <v>3</v>
      </c>
      <c r="F2424" t="s">
        <v>9426</v>
      </c>
      <c r="G2424">
        <v>21</v>
      </c>
      <c r="H2424" s="5">
        <f t="shared" si="66"/>
        <v>1</v>
      </c>
      <c r="I2424" s="5" t="str">
        <f ca="1">OFFSET('Appendix E'!$G$2,MATCH(A2424,'Appendix E'!$A$3:$A$115,0),0)</f>
        <v>Yes</v>
      </c>
    </row>
    <row r="2425" spans="1:9" x14ac:dyDescent="0.25">
      <c r="A2425" t="s">
        <v>1285</v>
      </c>
      <c r="B2425" t="s">
        <v>3331</v>
      </c>
      <c r="C2425" s="5" t="s">
        <v>8485</v>
      </c>
      <c r="D2425" t="s">
        <v>9418</v>
      </c>
      <c r="E2425">
        <v>3</v>
      </c>
      <c r="F2425" t="s">
        <v>9426</v>
      </c>
      <c r="G2425">
        <v>21</v>
      </c>
      <c r="H2425" s="5">
        <f t="shared" si="66"/>
        <v>1</v>
      </c>
      <c r="I2425" s="5" t="str">
        <f ca="1">OFFSET('Appendix E'!$G$2,MATCH(A2425,'Appendix E'!$A$3:$A$115,0),0)</f>
        <v>Yes</v>
      </c>
    </row>
    <row r="2426" spans="1:9" x14ac:dyDescent="0.25">
      <c r="A2426" t="s">
        <v>1285</v>
      </c>
      <c r="B2426" t="s">
        <v>3332</v>
      </c>
      <c r="C2426" s="5" t="s">
        <v>7965</v>
      </c>
      <c r="D2426" t="s">
        <v>9418</v>
      </c>
      <c r="E2426">
        <v>3</v>
      </c>
      <c r="F2426" t="s">
        <v>9426</v>
      </c>
      <c r="G2426">
        <v>21</v>
      </c>
      <c r="H2426" s="5">
        <f t="shared" si="66"/>
        <v>1</v>
      </c>
      <c r="I2426" s="5" t="str">
        <f ca="1">OFFSET('Appendix E'!$G$2,MATCH(A2426,'Appendix E'!$A$3:$A$115,0),0)</f>
        <v>Yes</v>
      </c>
    </row>
    <row r="2427" spans="1:9" x14ac:dyDescent="0.25">
      <c r="A2427" t="s">
        <v>1285</v>
      </c>
      <c r="B2427" t="s">
        <v>3333</v>
      </c>
      <c r="C2427" s="5" t="s">
        <v>7980</v>
      </c>
      <c r="D2427" t="s">
        <v>9418</v>
      </c>
      <c r="E2427">
        <v>3</v>
      </c>
      <c r="F2427" t="s">
        <v>9431</v>
      </c>
      <c r="G2427">
        <v>21</v>
      </c>
      <c r="H2427" s="5">
        <f t="shared" si="66"/>
        <v>1</v>
      </c>
      <c r="I2427" s="5" t="str">
        <f ca="1">OFFSET('Appendix E'!$G$2,MATCH(A2427,'Appendix E'!$A$3:$A$115,0),0)</f>
        <v>Yes</v>
      </c>
    </row>
    <row r="2428" spans="1:9" x14ac:dyDescent="0.25">
      <c r="A2428" t="s">
        <v>1285</v>
      </c>
      <c r="B2428" t="s">
        <v>3334</v>
      </c>
      <c r="C2428" s="5" t="s">
        <v>7981</v>
      </c>
      <c r="D2428" t="s">
        <v>9418</v>
      </c>
      <c r="E2428">
        <v>3</v>
      </c>
      <c r="F2428" t="s">
        <v>9453</v>
      </c>
      <c r="G2428">
        <v>16</v>
      </c>
      <c r="H2428" s="5">
        <f t="shared" si="66"/>
        <v>1</v>
      </c>
      <c r="I2428" s="5" t="str">
        <f ca="1">OFFSET('Appendix E'!$G$2,MATCH(A2428,'Appendix E'!$A$3:$A$115,0),0)</f>
        <v>Yes</v>
      </c>
    </row>
    <row r="2429" spans="1:9" x14ac:dyDescent="0.25">
      <c r="A2429" t="s">
        <v>1285</v>
      </c>
      <c r="B2429" t="s">
        <v>3335</v>
      </c>
      <c r="C2429" s="5" t="s">
        <v>7982</v>
      </c>
      <c r="D2429" t="s">
        <v>9418</v>
      </c>
      <c r="E2429">
        <v>3</v>
      </c>
      <c r="F2429" t="s">
        <v>9454</v>
      </c>
      <c r="G2429">
        <v>16</v>
      </c>
      <c r="H2429" s="5">
        <f t="shared" si="66"/>
        <v>1</v>
      </c>
      <c r="I2429" s="5" t="str">
        <f ca="1">OFFSET('Appendix E'!$G$2,MATCH(A2429,'Appendix E'!$A$3:$A$115,0),0)</f>
        <v>Yes</v>
      </c>
    </row>
    <row r="2430" spans="1:9" x14ac:dyDescent="0.25">
      <c r="A2430" t="s">
        <v>1285</v>
      </c>
      <c r="B2430" t="s">
        <v>3336</v>
      </c>
      <c r="C2430" s="5" t="s">
        <v>7983</v>
      </c>
      <c r="D2430" t="s">
        <v>9418</v>
      </c>
      <c r="E2430">
        <v>3</v>
      </c>
      <c r="F2430" t="s">
        <v>9455</v>
      </c>
      <c r="G2430">
        <v>16</v>
      </c>
      <c r="H2430" s="5">
        <f t="shared" si="66"/>
        <v>1</v>
      </c>
      <c r="I2430" s="5" t="str">
        <f ca="1">OFFSET('Appendix E'!$G$2,MATCH(A2430,'Appendix E'!$A$3:$A$115,0),0)</f>
        <v>Yes</v>
      </c>
    </row>
    <row r="2431" spans="1:9" x14ac:dyDescent="0.25">
      <c r="A2431" t="s">
        <v>1285</v>
      </c>
      <c r="B2431" t="s">
        <v>3337</v>
      </c>
      <c r="C2431" s="5" t="s">
        <v>8486</v>
      </c>
      <c r="D2431" t="s">
        <v>9418</v>
      </c>
      <c r="E2431">
        <v>3</v>
      </c>
      <c r="F2431" t="s">
        <v>9456</v>
      </c>
      <c r="G2431">
        <v>16</v>
      </c>
      <c r="H2431" s="5">
        <f t="shared" si="66"/>
        <v>1</v>
      </c>
      <c r="I2431" s="5" t="str">
        <f ca="1">OFFSET('Appendix E'!$G$2,MATCH(A2431,'Appendix E'!$A$3:$A$115,0),0)</f>
        <v>Yes</v>
      </c>
    </row>
    <row r="2432" spans="1:9" x14ac:dyDescent="0.25">
      <c r="A2432" t="s">
        <v>1285</v>
      </c>
      <c r="B2432" t="s">
        <v>3338</v>
      </c>
      <c r="C2432" s="5" t="s">
        <v>8487</v>
      </c>
      <c r="D2432" t="s">
        <v>9418</v>
      </c>
      <c r="E2432">
        <v>3</v>
      </c>
      <c r="F2432" t="s">
        <v>9456</v>
      </c>
      <c r="G2432">
        <v>16</v>
      </c>
      <c r="H2432" s="5">
        <f t="shared" si="66"/>
        <v>1</v>
      </c>
      <c r="I2432" s="5" t="str">
        <f ca="1">OFFSET('Appendix E'!$G$2,MATCH(A2432,'Appendix E'!$A$3:$A$115,0),0)</f>
        <v>Yes</v>
      </c>
    </row>
    <row r="2433" spans="1:9" x14ac:dyDescent="0.25">
      <c r="A2433" t="s">
        <v>1285</v>
      </c>
      <c r="B2433" t="s">
        <v>3339</v>
      </c>
      <c r="C2433" s="5" t="s">
        <v>8488</v>
      </c>
      <c r="D2433" t="s">
        <v>9418</v>
      </c>
      <c r="E2433">
        <v>3</v>
      </c>
      <c r="F2433" t="s">
        <v>9426</v>
      </c>
      <c r="G2433">
        <v>21</v>
      </c>
      <c r="H2433" s="5">
        <f t="shared" si="66"/>
        <v>1</v>
      </c>
      <c r="I2433" s="5" t="str">
        <f ca="1">OFFSET('Appendix E'!$G$2,MATCH(A2433,'Appendix E'!$A$3:$A$115,0),0)</f>
        <v>Yes</v>
      </c>
    </row>
    <row r="2434" spans="1:9" x14ac:dyDescent="0.25">
      <c r="A2434" t="s">
        <v>1285</v>
      </c>
      <c r="B2434" t="s">
        <v>3340</v>
      </c>
      <c r="C2434" s="5" t="s">
        <v>8489</v>
      </c>
      <c r="D2434" t="s">
        <v>9418</v>
      </c>
      <c r="E2434">
        <v>3</v>
      </c>
      <c r="G2434">
        <v>0</v>
      </c>
      <c r="H2434" s="5" t="str">
        <f t="shared" si="66"/>
        <v/>
      </c>
      <c r="I2434" s="5" t="str">
        <f ca="1">OFFSET('Appendix E'!$G$2,MATCH(A2434,'Appendix E'!$A$3:$A$115,0),0)</f>
        <v>Yes</v>
      </c>
    </row>
    <row r="2435" spans="1:9" x14ac:dyDescent="0.25">
      <c r="A2435" t="s">
        <v>1285</v>
      </c>
      <c r="B2435" t="s">
        <v>3341</v>
      </c>
      <c r="C2435" s="5" t="s">
        <v>8490</v>
      </c>
      <c r="D2435" t="s">
        <v>9418</v>
      </c>
      <c r="E2435">
        <v>4</v>
      </c>
      <c r="F2435" t="s">
        <v>9421</v>
      </c>
      <c r="G2435">
        <v>21</v>
      </c>
      <c r="H2435" s="5">
        <f t="shared" si="66"/>
        <v>1</v>
      </c>
      <c r="I2435" s="5" t="str">
        <f ca="1">OFFSET('Appendix E'!$G$2,MATCH(A2435,'Appendix E'!$A$3:$A$115,0),0)</f>
        <v>Yes</v>
      </c>
    </row>
    <row r="2436" spans="1:9" x14ac:dyDescent="0.25">
      <c r="A2436" t="s">
        <v>1285</v>
      </c>
      <c r="B2436" t="s">
        <v>3342</v>
      </c>
      <c r="C2436" s="5" t="s">
        <v>7990</v>
      </c>
      <c r="D2436" t="s">
        <v>9418</v>
      </c>
      <c r="E2436">
        <v>3</v>
      </c>
      <c r="F2436" t="s">
        <v>9431</v>
      </c>
      <c r="G2436">
        <v>21</v>
      </c>
      <c r="H2436" s="5">
        <f t="shared" ref="H2436:H2499" si="67">IF(F2436&lt;&gt;"",1,"")</f>
        <v>1</v>
      </c>
      <c r="I2436" s="5" t="str">
        <f ca="1">OFFSET('Appendix E'!$G$2,MATCH(A2436,'Appendix E'!$A$3:$A$115,0),0)</f>
        <v>Yes</v>
      </c>
    </row>
    <row r="2437" spans="1:9" x14ac:dyDescent="0.25">
      <c r="A2437" t="s">
        <v>1285</v>
      </c>
      <c r="B2437" t="s">
        <v>3343</v>
      </c>
      <c r="C2437" s="5" t="s">
        <v>7992</v>
      </c>
      <c r="D2437" t="s">
        <v>9418</v>
      </c>
      <c r="E2437">
        <v>4</v>
      </c>
      <c r="F2437" t="s">
        <v>9421</v>
      </c>
      <c r="G2437">
        <v>21</v>
      </c>
      <c r="H2437" s="5">
        <f t="shared" si="67"/>
        <v>1</v>
      </c>
      <c r="I2437" s="5" t="str">
        <f ca="1">OFFSET('Appendix E'!$G$2,MATCH(A2437,'Appendix E'!$A$3:$A$115,0),0)</f>
        <v>Yes</v>
      </c>
    </row>
    <row r="2438" spans="1:9" x14ac:dyDescent="0.25">
      <c r="A2438" t="s">
        <v>1285</v>
      </c>
      <c r="B2438" t="s">
        <v>3344</v>
      </c>
      <c r="C2438" s="5" t="s">
        <v>7993</v>
      </c>
      <c r="D2438" t="s">
        <v>9418</v>
      </c>
      <c r="E2438">
        <v>3</v>
      </c>
      <c r="F2438" t="s">
        <v>9457</v>
      </c>
      <c r="G2438">
        <v>14</v>
      </c>
      <c r="H2438" s="5">
        <f t="shared" si="67"/>
        <v>1</v>
      </c>
      <c r="I2438" s="5" t="str">
        <f ca="1">OFFSET('Appendix E'!$G$2,MATCH(A2438,'Appendix E'!$A$3:$A$115,0),0)</f>
        <v>Yes</v>
      </c>
    </row>
    <row r="2439" spans="1:9" x14ac:dyDescent="0.25">
      <c r="A2439" t="s">
        <v>1285</v>
      </c>
      <c r="B2439" t="s">
        <v>3345</v>
      </c>
      <c r="C2439" s="5" t="s">
        <v>7994</v>
      </c>
      <c r="D2439" t="s">
        <v>9418</v>
      </c>
      <c r="E2439">
        <v>3</v>
      </c>
      <c r="F2439" t="s">
        <v>9426</v>
      </c>
      <c r="G2439">
        <v>21</v>
      </c>
      <c r="H2439" s="5">
        <f t="shared" si="67"/>
        <v>1</v>
      </c>
      <c r="I2439" s="5" t="str">
        <f ca="1">OFFSET('Appendix E'!$G$2,MATCH(A2439,'Appendix E'!$A$3:$A$115,0),0)</f>
        <v>Yes</v>
      </c>
    </row>
    <row r="2440" spans="1:9" x14ac:dyDescent="0.25">
      <c r="A2440" t="s">
        <v>1285</v>
      </c>
      <c r="B2440" t="s">
        <v>3346</v>
      </c>
      <c r="C2440" s="5" t="s">
        <v>8491</v>
      </c>
      <c r="D2440" t="s">
        <v>9418</v>
      </c>
      <c r="E2440">
        <v>3</v>
      </c>
      <c r="F2440" t="s">
        <v>9426</v>
      </c>
      <c r="G2440">
        <v>21</v>
      </c>
      <c r="H2440" s="5">
        <f t="shared" si="67"/>
        <v>1</v>
      </c>
      <c r="I2440" s="5" t="str">
        <f ca="1">OFFSET('Appendix E'!$G$2,MATCH(A2440,'Appendix E'!$A$3:$A$115,0),0)</f>
        <v>Yes</v>
      </c>
    </row>
    <row r="2441" spans="1:9" x14ac:dyDescent="0.25">
      <c r="A2441" t="s">
        <v>1285</v>
      </c>
      <c r="B2441" t="s">
        <v>3347</v>
      </c>
      <c r="C2441" s="5" t="s">
        <v>8492</v>
      </c>
      <c r="D2441" t="s">
        <v>9418</v>
      </c>
      <c r="E2441">
        <v>3</v>
      </c>
      <c r="F2441" t="s">
        <v>9426</v>
      </c>
      <c r="G2441">
        <v>21</v>
      </c>
      <c r="H2441" s="5">
        <f t="shared" si="67"/>
        <v>1</v>
      </c>
      <c r="I2441" s="5" t="str">
        <f ca="1">OFFSET('Appendix E'!$G$2,MATCH(A2441,'Appendix E'!$A$3:$A$115,0),0)</f>
        <v>Yes</v>
      </c>
    </row>
    <row r="2442" spans="1:9" x14ac:dyDescent="0.25">
      <c r="A2442" t="s">
        <v>1285</v>
      </c>
      <c r="B2442" t="s">
        <v>3348</v>
      </c>
      <c r="C2442" s="5" t="s">
        <v>8493</v>
      </c>
      <c r="D2442" t="s">
        <v>9418</v>
      </c>
      <c r="E2442">
        <v>3</v>
      </c>
      <c r="F2442" t="s">
        <v>9426</v>
      </c>
      <c r="G2442">
        <v>21</v>
      </c>
      <c r="H2442" s="5">
        <f t="shared" si="67"/>
        <v>1</v>
      </c>
      <c r="I2442" s="5" t="str">
        <f ca="1">OFFSET('Appendix E'!$G$2,MATCH(A2442,'Appendix E'!$A$3:$A$115,0),0)</f>
        <v>Yes</v>
      </c>
    </row>
    <row r="2443" spans="1:9" x14ac:dyDescent="0.25">
      <c r="A2443" t="s">
        <v>1285</v>
      </c>
      <c r="B2443" t="s">
        <v>3349</v>
      </c>
      <c r="C2443" s="5" t="s">
        <v>8494</v>
      </c>
      <c r="D2443" t="s">
        <v>9418</v>
      </c>
      <c r="E2443">
        <v>3</v>
      </c>
      <c r="F2443" t="s">
        <v>9426</v>
      </c>
      <c r="G2443">
        <v>21</v>
      </c>
      <c r="H2443" s="5">
        <f t="shared" si="67"/>
        <v>1</v>
      </c>
      <c r="I2443" s="5" t="str">
        <f ca="1">OFFSET('Appendix E'!$G$2,MATCH(A2443,'Appendix E'!$A$3:$A$115,0),0)</f>
        <v>Yes</v>
      </c>
    </row>
    <row r="2444" spans="1:9" x14ac:dyDescent="0.25">
      <c r="A2444" t="s">
        <v>1285</v>
      </c>
      <c r="B2444" t="s">
        <v>3350</v>
      </c>
      <c r="C2444" s="5" t="s">
        <v>8495</v>
      </c>
      <c r="D2444" t="s">
        <v>9418</v>
      </c>
      <c r="E2444">
        <v>3</v>
      </c>
      <c r="F2444" t="s">
        <v>9426</v>
      </c>
      <c r="G2444">
        <v>21</v>
      </c>
      <c r="H2444" s="5">
        <f t="shared" si="67"/>
        <v>1</v>
      </c>
      <c r="I2444" s="5" t="str">
        <f ca="1">OFFSET('Appendix E'!$G$2,MATCH(A2444,'Appendix E'!$A$3:$A$115,0),0)</f>
        <v>Yes</v>
      </c>
    </row>
    <row r="2445" spans="1:9" x14ac:dyDescent="0.25">
      <c r="A2445" t="s">
        <v>1285</v>
      </c>
      <c r="B2445" t="s">
        <v>3351</v>
      </c>
      <c r="C2445" s="5" t="s">
        <v>8496</v>
      </c>
      <c r="D2445" t="s">
        <v>9418</v>
      </c>
      <c r="E2445">
        <v>3</v>
      </c>
      <c r="F2445" t="s">
        <v>9426</v>
      </c>
      <c r="G2445">
        <v>21</v>
      </c>
      <c r="H2445" s="5">
        <f t="shared" si="67"/>
        <v>1</v>
      </c>
      <c r="I2445" s="5" t="str">
        <f ca="1">OFFSET('Appendix E'!$G$2,MATCH(A2445,'Appendix E'!$A$3:$A$115,0),0)</f>
        <v>Yes</v>
      </c>
    </row>
    <row r="2446" spans="1:9" x14ac:dyDescent="0.25">
      <c r="A2446" t="s">
        <v>1285</v>
      </c>
      <c r="B2446" t="s">
        <v>3352</v>
      </c>
      <c r="C2446" s="5" t="s">
        <v>8497</v>
      </c>
      <c r="D2446" t="s">
        <v>9418</v>
      </c>
      <c r="E2446">
        <v>3</v>
      </c>
      <c r="F2446" t="s">
        <v>9426</v>
      </c>
      <c r="G2446">
        <v>21</v>
      </c>
      <c r="H2446" s="5">
        <f t="shared" si="67"/>
        <v>1</v>
      </c>
      <c r="I2446" s="5" t="str">
        <f ca="1">OFFSET('Appendix E'!$G$2,MATCH(A2446,'Appendix E'!$A$3:$A$115,0),0)</f>
        <v>Yes</v>
      </c>
    </row>
    <row r="2447" spans="1:9" x14ac:dyDescent="0.25">
      <c r="A2447" t="s">
        <v>1285</v>
      </c>
      <c r="B2447" t="s">
        <v>3353</v>
      </c>
      <c r="C2447" s="5" t="s">
        <v>8498</v>
      </c>
      <c r="D2447" t="s">
        <v>9418</v>
      </c>
      <c r="E2447">
        <v>3</v>
      </c>
      <c r="F2447" t="s">
        <v>9426</v>
      </c>
      <c r="G2447">
        <v>21</v>
      </c>
      <c r="H2447" s="5">
        <f t="shared" si="67"/>
        <v>1</v>
      </c>
      <c r="I2447" s="5" t="str">
        <f ca="1">OFFSET('Appendix E'!$G$2,MATCH(A2447,'Appendix E'!$A$3:$A$115,0),0)</f>
        <v>Yes</v>
      </c>
    </row>
    <row r="2448" spans="1:9" x14ac:dyDescent="0.25">
      <c r="A2448" t="s">
        <v>1285</v>
      </c>
      <c r="B2448" t="s">
        <v>3354</v>
      </c>
      <c r="C2448" s="5" t="s">
        <v>8499</v>
      </c>
      <c r="D2448" t="s">
        <v>9418</v>
      </c>
      <c r="E2448">
        <v>3</v>
      </c>
      <c r="F2448" t="s">
        <v>9426</v>
      </c>
      <c r="G2448">
        <v>21</v>
      </c>
      <c r="H2448" s="5">
        <f t="shared" si="67"/>
        <v>1</v>
      </c>
      <c r="I2448" s="5" t="str">
        <f ca="1">OFFSET('Appendix E'!$G$2,MATCH(A2448,'Appendix E'!$A$3:$A$115,0),0)</f>
        <v>Yes</v>
      </c>
    </row>
    <row r="2449" spans="1:9" x14ac:dyDescent="0.25">
      <c r="A2449" t="s">
        <v>1285</v>
      </c>
      <c r="B2449" t="s">
        <v>3355</v>
      </c>
      <c r="C2449" s="5" t="s">
        <v>8500</v>
      </c>
      <c r="D2449" t="s">
        <v>9418</v>
      </c>
      <c r="E2449">
        <v>3</v>
      </c>
      <c r="F2449" t="s">
        <v>9426</v>
      </c>
      <c r="G2449">
        <v>21</v>
      </c>
      <c r="H2449" s="5">
        <f t="shared" si="67"/>
        <v>1</v>
      </c>
      <c r="I2449" s="5" t="str">
        <f ca="1">OFFSET('Appendix E'!$G$2,MATCH(A2449,'Appendix E'!$A$3:$A$115,0),0)</f>
        <v>Yes</v>
      </c>
    </row>
    <row r="2450" spans="1:9" x14ac:dyDescent="0.25">
      <c r="A2450" t="s">
        <v>1285</v>
      </c>
      <c r="B2450" t="s">
        <v>3356</v>
      </c>
      <c r="C2450" s="5" t="s">
        <v>8005</v>
      </c>
      <c r="D2450" t="s">
        <v>9418</v>
      </c>
      <c r="E2450">
        <v>3</v>
      </c>
      <c r="F2450" t="s">
        <v>9453</v>
      </c>
      <c r="G2450">
        <v>16</v>
      </c>
      <c r="H2450" s="5">
        <f t="shared" si="67"/>
        <v>1</v>
      </c>
      <c r="I2450" s="5" t="str">
        <f ca="1">OFFSET('Appendix E'!$G$2,MATCH(A2450,'Appendix E'!$A$3:$A$115,0),0)</f>
        <v>Yes</v>
      </c>
    </row>
    <row r="2451" spans="1:9" x14ac:dyDescent="0.25">
      <c r="A2451" t="s">
        <v>1285</v>
      </c>
      <c r="B2451" t="s">
        <v>3357</v>
      </c>
      <c r="C2451" s="5" t="s">
        <v>8006</v>
      </c>
      <c r="D2451" t="s">
        <v>9418</v>
      </c>
      <c r="E2451">
        <v>3</v>
      </c>
      <c r="F2451" t="s">
        <v>9454</v>
      </c>
      <c r="G2451">
        <v>16</v>
      </c>
      <c r="H2451" s="5">
        <f t="shared" si="67"/>
        <v>1</v>
      </c>
      <c r="I2451" s="5" t="str">
        <f ca="1">OFFSET('Appendix E'!$G$2,MATCH(A2451,'Appendix E'!$A$3:$A$115,0),0)</f>
        <v>Yes</v>
      </c>
    </row>
    <row r="2452" spans="1:9" x14ac:dyDescent="0.25">
      <c r="A2452" t="s">
        <v>1285</v>
      </c>
      <c r="B2452" t="s">
        <v>3358</v>
      </c>
      <c r="C2452" s="5" t="s">
        <v>8007</v>
      </c>
      <c r="D2452" t="s">
        <v>9418</v>
      </c>
      <c r="E2452">
        <v>3</v>
      </c>
      <c r="F2452" t="s">
        <v>9455</v>
      </c>
      <c r="G2452">
        <v>16</v>
      </c>
      <c r="H2452" s="5">
        <f t="shared" si="67"/>
        <v>1</v>
      </c>
      <c r="I2452" s="5" t="str">
        <f ca="1">OFFSET('Appendix E'!$G$2,MATCH(A2452,'Appendix E'!$A$3:$A$115,0),0)</f>
        <v>Yes</v>
      </c>
    </row>
    <row r="2453" spans="1:9" x14ac:dyDescent="0.25">
      <c r="A2453" t="s">
        <v>1285</v>
      </c>
      <c r="B2453" t="s">
        <v>3359</v>
      </c>
      <c r="C2453" s="5" t="s">
        <v>8501</v>
      </c>
      <c r="D2453" t="s">
        <v>9418</v>
      </c>
      <c r="E2453">
        <v>3</v>
      </c>
      <c r="F2453" t="s">
        <v>9456</v>
      </c>
      <c r="G2453">
        <v>16</v>
      </c>
      <c r="H2453" s="5">
        <f t="shared" si="67"/>
        <v>1</v>
      </c>
      <c r="I2453" s="5" t="str">
        <f ca="1">OFFSET('Appendix E'!$G$2,MATCH(A2453,'Appendix E'!$A$3:$A$115,0),0)</f>
        <v>Yes</v>
      </c>
    </row>
    <row r="2454" spans="1:9" x14ac:dyDescent="0.25">
      <c r="A2454" t="s">
        <v>1285</v>
      </c>
      <c r="B2454" t="s">
        <v>3360</v>
      </c>
      <c r="C2454" s="5" t="s">
        <v>8502</v>
      </c>
      <c r="D2454" t="s">
        <v>9418</v>
      </c>
      <c r="E2454">
        <v>3</v>
      </c>
      <c r="F2454" t="s">
        <v>9456</v>
      </c>
      <c r="G2454">
        <v>16</v>
      </c>
      <c r="H2454" s="5">
        <f t="shared" si="67"/>
        <v>1</v>
      </c>
      <c r="I2454" s="5" t="str">
        <f ca="1">OFFSET('Appendix E'!$G$2,MATCH(A2454,'Appendix E'!$A$3:$A$115,0),0)</f>
        <v>Yes</v>
      </c>
    </row>
    <row r="2455" spans="1:9" x14ac:dyDescent="0.25">
      <c r="A2455" t="s">
        <v>1285</v>
      </c>
      <c r="B2455" t="s">
        <v>3361</v>
      </c>
      <c r="C2455" s="5" t="s">
        <v>8014</v>
      </c>
      <c r="D2455" t="s">
        <v>9418</v>
      </c>
      <c r="E2455">
        <v>3</v>
      </c>
      <c r="F2455" t="s">
        <v>9458</v>
      </c>
      <c r="G2455">
        <v>14</v>
      </c>
      <c r="H2455" s="5">
        <f t="shared" si="67"/>
        <v>1</v>
      </c>
      <c r="I2455" s="5" t="str">
        <f ca="1">OFFSET('Appendix E'!$G$2,MATCH(A2455,'Appendix E'!$A$3:$A$115,0),0)</f>
        <v>Yes</v>
      </c>
    </row>
    <row r="2456" spans="1:9" x14ac:dyDescent="0.25">
      <c r="A2456" t="s">
        <v>1285</v>
      </c>
      <c r="B2456" t="s">
        <v>3362</v>
      </c>
      <c r="C2456" s="5" t="s">
        <v>8015</v>
      </c>
      <c r="D2456" t="s">
        <v>9418</v>
      </c>
      <c r="E2456">
        <v>3</v>
      </c>
      <c r="F2456" t="s">
        <v>9459</v>
      </c>
      <c r="G2456">
        <v>14</v>
      </c>
      <c r="H2456" s="5">
        <f t="shared" si="67"/>
        <v>1</v>
      </c>
      <c r="I2456" s="5" t="str">
        <f ca="1">OFFSET('Appendix E'!$G$2,MATCH(A2456,'Appendix E'!$A$3:$A$115,0),0)</f>
        <v>Yes</v>
      </c>
    </row>
    <row r="2457" spans="1:9" x14ac:dyDescent="0.25">
      <c r="A2457" t="s">
        <v>1285</v>
      </c>
      <c r="B2457" t="s">
        <v>3363</v>
      </c>
      <c r="C2457" s="5" t="s">
        <v>8503</v>
      </c>
      <c r="D2457" t="s">
        <v>9418</v>
      </c>
      <c r="E2457">
        <v>3</v>
      </c>
      <c r="F2457" t="s">
        <v>9421</v>
      </c>
      <c r="G2457">
        <v>21</v>
      </c>
      <c r="H2457" s="5">
        <f t="shared" si="67"/>
        <v>1</v>
      </c>
      <c r="I2457" s="5" t="str">
        <f ca="1">OFFSET('Appendix E'!$G$2,MATCH(A2457,'Appendix E'!$A$3:$A$115,0),0)</f>
        <v>Yes</v>
      </c>
    </row>
    <row r="2458" spans="1:9" x14ac:dyDescent="0.25">
      <c r="A2458" t="s">
        <v>1285</v>
      </c>
      <c r="B2458" t="s">
        <v>3364</v>
      </c>
      <c r="C2458" s="5" t="s">
        <v>8504</v>
      </c>
      <c r="D2458" t="s">
        <v>9418</v>
      </c>
      <c r="E2458">
        <v>3</v>
      </c>
      <c r="F2458" t="s">
        <v>9421</v>
      </c>
      <c r="G2458">
        <v>21</v>
      </c>
      <c r="H2458" s="5">
        <f t="shared" si="67"/>
        <v>1</v>
      </c>
      <c r="I2458" s="5" t="str">
        <f ca="1">OFFSET('Appendix E'!$G$2,MATCH(A2458,'Appendix E'!$A$3:$A$115,0),0)</f>
        <v>Yes</v>
      </c>
    </row>
    <row r="2459" spans="1:9" x14ac:dyDescent="0.25">
      <c r="A2459" t="s">
        <v>1285</v>
      </c>
      <c r="B2459" t="s">
        <v>3365</v>
      </c>
      <c r="C2459" s="5" t="s">
        <v>8505</v>
      </c>
      <c r="D2459" t="s">
        <v>9418</v>
      </c>
      <c r="E2459">
        <v>3</v>
      </c>
      <c r="F2459" t="s">
        <v>9421</v>
      </c>
      <c r="G2459">
        <v>21</v>
      </c>
      <c r="H2459" s="5">
        <f t="shared" si="67"/>
        <v>1</v>
      </c>
      <c r="I2459" s="5" t="str">
        <f ca="1">OFFSET('Appendix E'!$G$2,MATCH(A2459,'Appendix E'!$A$3:$A$115,0),0)</f>
        <v>Yes</v>
      </c>
    </row>
    <row r="2460" spans="1:9" x14ac:dyDescent="0.25">
      <c r="A2460" t="s">
        <v>1285</v>
      </c>
      <c r="B2460" t="s">
        <v>3366</v>
      </c>
      <c r="C2460" s="5" t="s">
        <v>8506</v>
      </c>
      <c r="D2460" t="s">
        <v>9418</v>
      </c>
      <c r="E2460">
        <v>3</v>
      </c>
      <c r="F2460" t="s">
        <v>9421</v>
      </c>
      <c r="G2460">
        <v>21</v>
      </c>
      <c r="H2460" s="5">
        <f t="shared" si="67"/>
        <v>1</v>
      </c>
      <c r="I2460" s="5" t="str">
        <f ca="1">OFFSET('Appendix E'!$G$2,MATCH(A2460,'Appendix E'!$A$3:$A$115,0),0)</f>
        <v>Yes</v>
      </c>
    </row>
    <row r="2461" spans="1:9" x14ac:dyDescent="0.25">
      <c r="A2461" t="s">
        <v>1285</v>
      </c>
      <c r="B2461" t="s">
        <v>3367</v>
      </c>
      <c r="C2461" s="5" t="s">
        <v>8507</v>
      </c>
      <c r="D2461" t="s">
        <v>9418</v>
      </c>
      <c r="E2461">
        <v>3</v>
      </c>
      <c r="F2461" t="s">
        <v>9421</v>
      </c>
      <c r="G2461">
        <v>21</v>
      </c>
      <c r="H2461" s="5">
        <f t="shared" si="67"/>
        <v>1</v>
      </c>
      <c r="I2461" s="5" t="str">
        <f ca="1">OFFSET('Appendix E'!$G$2,MATCH(A2461,'Appendix E'!$A$3:$A$115,0),0)</f>
        <v>Yes</v>
      </c>
    </row>
    <row r="2462" spans="1:9" x14ac:dyDescent="0.25">
      <c r="A2462" t="s">
        <v>1285</v>
      </c>
      <c r="B2462" t="s">
        <v>3368</v>
      </c>
      <c r="C2462" s="5" t="s">
        <v>8508</v>
      </c>
      <c r="D2462" t="s">
        <v>9418</v>
      </c>
      <c r="E2462">
        <v>3</v>
      </c>
      <c r="F2462" t="s">
        <v>9421</v>
      </c>
      <c r="G2462">
        <v>21</v>
      </c>
      <c r="H2462" s="5">
        <f t="shared" si="67"/>
        <v>1</v>
      </c>
      <c r="I2462" s="5" t="str">
        <f ca="1">OFFSET('Appendix E'!$G$2,MATCH(A2462,'Appendix E'!$A$3:$A$115,0),0)</f>
        <v>Yes</v>
      </c>
    </row>
    <row r="2463" spans="1:9" x14ac:dyDescent="0.25">
      <c r="A2463" t="s">
        <v>1285</v>
      </c>
      <c r="B2463" t="s">
        <v>3369</v>
      </c>
      <c r="C2463" s="5" t="s">
        <v>8509</v>
      </c>
      <c r="D2463" t="s">
        <v>9418</v>
      </c>
      <c r="E2463">
        <v>3</v>
      </c>
      <c r="F2463" t="s">
        <v>9421</v>
      </c>
      <c r="G2463">
        <v>21</v>
      </c>
      <c r="H2463" s="5">
        <f t="shared" si="67"/>
        <v>1</v>
      </c>
      <c r="I2463" s="5" t="str">
        <f ca="1">OFFSET('Appendix E'!$G$2,MATCH(A2463,'Appendix E'!$A$3:$A$115,0),0)</f>
        <v>Yes</v>
      </c>
    </row>
    <row r="2464" spans="1:9" x14ac:dyDescent="0.25">
      <c r="A2464" t="s">
        <v>1285</v>
      </c>
      <c r="B2464" t="s">
        <v>3370</v>
      </c>
      <c r="C2464" s="5" t="s">
        <v>8510</v>
      </c>
      <c r="D2464" t="s">
        <v>9418</v>
      </c>
      <c r="E2464">
        <v>3</v>
      </c>
      <c r="F2464" t="s">
        <v>9421</v>
      </c>
      <c r="G2464">
        <v>21</v>
      </c>
      <c r="H2464" s="5">
        <f t="shared" si="67"/>
        <v>1</v>
      </c>
      <c r="I2464" s="5" t="str">
        <f ca="1">OFFSET('Appendix E'!$G$2,MATCH(A2464,'Appendix E'!$A$3:$A$115,0),0)</f>
        <v>Yes</v>
      </c>
    </row>
    <row r="2465" spans="1:9" x14ac:dyDescent="0.25">
      <c r="A2465" t="s">
        <v>1285</v>
      </c>
      <c r="B2465" t="s">
        <v>3371</v>
      </c>
      <c r="C2465" s="5" t="s">
        <v>8511</v>
      </c>
      <c r="D2465" t="s">
        <v>9418</v>
      </c>
      <c r="E2465">
        <v>3</v>
      </c>
      <c r="F2465" t="s">
        <v>9421</v>
      </c>
      <c r="G2465">
        <v>21</v>
      </c>
      <c r="H2465" s="5">
        <f t="shared" si="67"/>
        <v>1</v>
      </c>
      <c r="I2465" s="5" t="str">
        <f ca="1">OFFSET('Appendix E'!$G$2,MATCH(A2465,'Appendix E'!$A$3:$A$115,0),0)</f>
        <v>Yes</v>
      </c>
    </row>
    <row r="2466" spans="1:9" x14ac:dyDescent="0.25">
      <c r="A2466" t="s">
        <v>1285</v>
      </c>
      <c r="B2466" t="s">
        <v>3372</v>
      </c>
      <c r="C2466" s="5" t="s">
        <v>8025</v>
      </c>
      <c r="D2466" t="s">
        <v>9418</v>
      </c>
      <c r="E2466">
        <v>3</v>
      </c>
      <c r="F2466" t="s">
        <v>9426</v>
      </c>
      <c r="G2466">
        <v>21</v>
      </c>
      <c r="H2466" s="5">
        <f t="shared" si="67"/>
        <v>1</v>
      </c>
      <c r="I2466" s="5" t="str">
        <f ca="1">OFFSET('Appendix E'!$G$2,MATCH(A2466,'Appendix E'!$A$3:$A$115,0),0)</f>
        <v>Yes</v>
      </c>
    </row>
    <row r="2467" spans="1:9" x14ac:dyDescent="0.25">
      <c r="A2467" t="s">
        <v>1285</v>
      </c>
      <c r="B2467" t="s">
        <v>3373</v>
      </c>
      <c r="C2467" s="5" t="s">
        <v>7277</v>
      </c>
      <c r="D2467" t="s">
        <v>9418</v>
      </c>
      <c r="E2467">
        <v>3</v>
      </c>
      <c r="F2467" t="s">
        <v>9432</v>
      </c>
      <c r="G2467">
        <v>21</v>
      </c>
      <c r="H2467" s="5">
        <f t="shared" si="67"/>
        <v>1</v>
      </c>
      <c r="I2467" s="5" t="str">
        <f ca="1">OFFSET('Appendix E'!$G$2,MATCH(A2467,'Appendix E'!$A$3:$A$115,0),0)</f>
        <v>Yes</v>
      </c>
    </row>
    <row r="2468" spans="1:9" x14ac:dyDescent="0.25">
      <c r="A2468" t="s">
        <v>1285</v>
      </c>
      <c r="B2468" t="s">
        <v>3374</v>
      </c>
      <c r="C2468" s="5" t="s">
        <v>8028</v>
      </c>
      <c r="D2468" t="s">
        <v>9418</v>
      </c>
      <c r="E2468">
        <v>4</v>
      </c>
      <c r="F2468" t="s">
        <v>9421</v>
      </c>
      <c r="G2468">
        <v>21</v>
      </c>
      <c r="H2468" s="5">
        <f t="shared" si="67"/>
        <v>1</v>
      </c>
      <c r="I2468" s="5" t="str">
        <f ca="1">OFFSET('Appendix E'!$G$2,MATCH(A2468,'Appendix E'!$A$3:$A$115,0),0)</f>
        <v>Yes</v>
      </c>
    </row>
    <row r="2469" spans="1:9" x14ac:dyDescent="0.25">
      <c r="A2469" t="s">
        <v>1285</v>
      </c>
      <c r="B2469" t="s">
        <v>3375</v>
      </c>
      <c r="C2469" s="5" t="s">
        <v>8029</v>
      </c>
      <c r="D2469" t="s">
        <v>9418</v>
      </c>
      <c r="E2469">
        <v>3</v>
      </c>
      <c r="F2469" t="s">
        <v>9460</v>
      </c>
      <c r="G2469">
        <v>14</v>
      </c>
      <c r="H2469" s="5">
        <f t="shared" si="67"/>
        <v>1</v>
      </c>
      <c r="I2469" s="5" t="str">
        <f ca="1">OFFSET('Appendix E'!$G$2,MATCH(A2469,'Appendix E'!$A$3:$A$115,0),0)</f>
        <v>Yes</v>
      </c>
    </row>
    <row r="2470" spans="1:9" x14ac:dyDescent="0.25">
      <c r="A2470" t="s">
        <v>1285</v>
      </c>
      <c r="B2470" t="s">
        <v>3376</v>
      </c>
      <c r="C2470" s="5" t="s">
        <v>8030</v>
      </c>
      <c r="D2470" t="s">
        <v>9418</v>
      </c>
      <c r="E2470">
        <v>3</v>
      </c>
      <c r="F2470" t="s">
        <v>9461</v>
      </c>
      <c r="G2470">
        <v>15</v>
      </c>
      <c r="H2470" s="5">
        <f t="shared" si="67"/>
        <v>1</v>
      </c>
      <c r="I2470" s="5" t="str">
        <f ca="1">OFFSET('Appendix E'!$G$2,MATCH(A2470,'Appendix E'!$A$3:$A$115,0),0)</f>
        <v>Yes</v>
      </c>
    </row>
    <row r="2471" spans="1:9" x14ac:dyDescent="0.25">
      <c r="A2471" t="s">
        <v>1285</v>
      </c>
      <c r="B2471" t="s">
        <v>3377</v>
      </c>
      <c r="C2471" s="5" t="s">
        <v>8031</v>
      </c>
      <c r="D2471" t="s">
        <v>9418</v>
      </c>
      <c r="E2471">
        <v>3</v>
      </c>
      <c r="F2471" t="s">
        <v>9462</v>
      </c>
      <c r="G2471">
        <v>21</v>
      </c>
      <c r="H2471" s="5">
        <f t="shared" si="67"/>
        <v>1</v>
      </c>
      <c r="I2471" s="5" t="str">
        <f ca="1">OFFSET('Appendix E'!$G$2,MATCH(A2471,'Appendix E'!$A$3:$A$115,0),0)</f>
        <v>Yes</v>
      </c>
    </row>
    <row r="2472" spans="1:9" x14ac:dyDescent="0.25">
      <c r="A2472" t="s">
        <v>1285</v>
      </c>
      <c r="B2472" t="s">
        <v>3378</v>
      </c>
      <c r="C2472" s="5" t="s">
        <v>8034</v>
      </c>
      <c r="D2472" t="s">
        <v>9418</v>
      </c>
      <c r="E2472">
        <v>3</v>
      </c>
      <c r="F2472" t="s">
        <v>9463</v>
      </c>
      <c r="G2472">
        <v>16</v>
      </c>
      <c r="H2472" s="5">
        <f t="shared" si="67"/>
        <v>1</v>
      </c>
      <c r="I2472" s="5" t="str">
        <f ca="1">OFFSET('Appendix E'!$G$2,MATCH(A2472,'Appendix E'!$A$3:$A$115,0),0)</f>
        <v>Yes</v>
      </c>
    </row>
    <row r="2473" spans="1:9" x14ac:dyDescent="0.25">
      <c r="A2473" t="s">
        <v>1285</v>
      </c>
      <c r="B2473" t="s">
        <v>3379</v>
      </c>
      <c r="C2473" s="5" t="s">
        <v>8041</v>
      </c>
      <c r="D2473" t="s">
        <v>9418</v>
      </c>
      <c r="E2473">
        <v>3</v>
      </c>
      <c r="F2473" t="s">
        <v>9426</v>
      </c>
      <c r="G2473">
        <v>21</v>
      </c>
      <c r="H2473" s="5">
        <f t="shared" si="67"/>
        <v>1</v>
      </c>
      <c r="I2473" s="5" t="str">
        <f ca="1">OFFSET('Appendix E'!$G$2,MATCH(A2473,'Appendix E'!$A$3:$A$115,0),0)</f>
        <v>Yes</v>
      </c>
    </row>
    <row r="2474" spans="1:9" x14ac:dyDescent="0.25">
      <c r="A2474" t="s">
        <v>1285</v>
      </c>
      <c r="B2474" t="s">
        <v>3380</v>
      </c>
      <c r="C2474" s="5" t="s">
        <v>8042</v>
      </c>
      <c r="D2474" t="s">
        <v>9418</v>
      </c>
      <c r="E2474">
        <v>3</v>
      </c>
      <c r="F2474" t="s">
        <v>9428</v>
      </c>
      <c r="G2474">
        <v>21</v>
      </c>
      <c r="H2474" s="5">
        <f t="shared" si="67"/>
        <v>1</v>
      </c>
      <c r="I2474" s="5" t="str">
        <f ca="1">OFFSET('Appendix E'!$G$2,MATCH(A2474,'Appendix E'!$A$3:$A$115,0),0)</f>
        <v>Yes</v>
      </c>
    </row>
    <row r="2475" spans="1:9" x14ac:dyDescent="0.25">
      <c r="A2475" t="s">
        <v>1285</v>
      </c>
      <c r="B2475" t="s">
        <v>3381</v>
      </c>
      <c r="C2475" s="5" t="s">
        <v>8043</v>
      </c>
      <c r="D2475" t="s">
        <v>9418</v>
      </c>
      <c r="E2475">
        <v>3</v>
      </c>
      <c r="F2475" t="s">
        <v>9421</v>
      </c>
      <c r="G2475">
        <v>21</v>
      </c>
      <c r="H2475" s="5">
        <f t="shared" si="67"/>
        <v>1</v>
      </c>
      <c r="I2475" s="5" t="str">
        <f ca="1">OFFSET('Appendix E'!$G$2,MATCH(A2475,'Appendix E'!$A$3:$A$115,0),0)</f>
        <v>Yes</v>
      </c>
    </row>
    <row r="2476" spans="1:9" x14ac:dyDescent="0.25">
      <c r="A2476" t="s">
        <v>1285</v>
      </c>
      <c r="B2476" t="s">
        <v>3382</v>
      </c>
      <c r="C2476" s="5" t="s">
        <v>8044</v>
      </c>
      <c r="D2476" t="s">
        <v>9418</v>
      </c>
      <c r="E2476">
        <v>3</v>
      </c>
      <c r="F2476" t="s">
        <v>9464</v>
      </c>
      <c r="G2476">
        <v>16</v>
      </c>
      <c r="H2476" s="5">
        <f t="shared" si="67"/>
        <v>1</v>
      </c>
      <c r="I2476" s="5" t="str">
        <f ca="1">OFFSET('Appendix E'!$G$2,MATCH(A2476,'Appendix E'!$A$3:$A$115,0),0)</f>
        <v>Yes</v>
      </c>
    </row>
    <row r="2477" spans="1:9" x14ac:dyDescent="0.25">
      <c r="A2477" t="s">
        <v>1285</v>
      </c>
      <c r="B2477" t="s">
        <v>3383</v>
      </c>
      <c r="C2477" s="5" t="s">
        <v>8512</v>
      </c>
      <c r="D2477" t="s">
        <v>9418</v>
      </c>
      <c r="E2477">
        <v>3</v>
      </c>
      <c r="F2477" t="s">
        <v>9465</v>
      </c>
      <c r="G2477">
        <v>16</v>
      </c>
      <c r="H2477" s="5">
        <f t="shared" si="67"/>
        <v>1</v>
      </c>
      <c r="I2477" s="5" t="str">
        <f ca="1">OFFSET('Appendix E'!$G$2,MATCH(A2477,'Appendix E'!$A$3:$A$115,0),0)</f>
        <v>Yes</v>
      </c>
    </row>
    <row r="2478" spans="1:9" x14ac:dyDescent="0.25">
      <c r="A2478" t="s">
        <v>1285</v>
      </c>
      <c r="B2478" t="s">
        <v>3384</v>
      </c>
      <c r="C2478" s="5" t="s">
        <v>8513</v>
      </c>
      <c r="D2478" t="s">
        <v>9418</v>
      </c>
      <c r="E2478">
        <v>3</v>
      </c>
      <c r="F2478" t="s">
        <v>9465</v>
      </c>
      <c r="G2478">
        <v>16</v>
      </c>
      <c r="H2478" s="5">
        <f t="shared" si="67"/>
        <v>1</v>
      </c>
      <c r="I2478" s="5" t="str">
        <f ca="1">OFFSET('Appendix E'!$G$2,MATCH(A2478,'Appendix E'!$A$3:$A$115,0),0)</f>
        <v>Yes</v>
      </c>
    </row>
    <row r="2479" spans="1:9" x14ac:dyDescent="0.25">
      <c r="A2479" t="s">
        <v>1285</v>
      </c>
      <c r="B2479" t="s">
        <v>3385</v>
      </c>
      <c r="C2479" s="5" t="s">
        <v>8051</v>
      </c>
      <c r="D2479" t="s">
        <v>9418</v>
      </c>
      <c r="E2479">
        <v>3</v>
      </c>
      <c r="F2479" t="s">
        <v>9421</v>
      </c>
      <c r="G2479">
        <v>21</v>
      </c>
      <c r="H2479" s="5">
        <f t="shared" si="67"/>
        <v>1</v>
      </c>
      <c r="I2479" s="5" t="str">
        <f ca="1">OFFSET('Appendix E'!$G$2,MATCH(A2479,'Appendix E'!$A$3:$A$115,0),0)</f>
        <v>Yes</v>
      </c>
    </row>
    <row r="2480" spans="1:9" x14ac:dyDescent="0.25">
      <c r="A2480" t="s">
        <v>1285</v>
      </c>
      <c r="B2480" t="s">
        <v>3386</v>
      </c>
      <c r="C2480" s="5" t="s">
        <v>8056</v>
      </c>
      <c r="D2480" t="s">
        <v>9418</v>
      </c>
      <c r="E2480">
        <v>3</v>
      </c>
      <c r="F2480" t="s">
        <v>9466</v>
      </c>
      <c r="G2480">
        <v>13</v>
      </c>
      <c r="H2480" s="5">
        <f t="shared" si="67"/>
        <v>1</v>
      </c>
      <c r="I2480" s="5" t="str">
        <f ca="1">OFFSET('Appendix E'!$G$2,MATCH(A2480,'Appendix E'!$A$3:$A$115,0),0)</f>
        <v>Yes</v>
      </c>
    </row>
    <row r="2481" spans="1:9" x14ac:dyDescent="0.25">
      <c r="A2481" t="s">
        <v>1285</v>
      </c>
      <c r="B2481" t="s">
        <v>3387</v>
      </c>
      <c r="C2481" s="5" t="s">
        <v>8514</v>
      </c>
      <c r="D2481" t="s">
        <v>9418</v>
      </c>
      <c r="E2481">
        <v>3</v>
      </c>
      <c r="F2481" t="s">
        <v>9421</v>
      </c>
      <c r="G2481">
        <v>21</v>
      </c>
      <c r="H2481" s="5">
        <f t="shared" si="67"/>
        <v>1</v>
      </c>
      <c r="I2481" s="5" t="str">
        <f ca="1">OFFSET('Appendix E'!$G$2,MATCH(A2481,'Appendix E'!$A$3:$A$115,0),0)</f>
        <v>Yes</v>
      </c>
    </row>
    <row r="2482" spans="1:9" x14ac:dyDescent="0.25">
      <c r="A2482" t="s">
        <v>1285</v>
      </c>
      <c r="B2482" t="s">
        <v>3388</v>
      </c>
      <c r="C2482" s="5" t="s">
        <v>8515</v>
      </c>
      <c r="D2482" t="s">
        <v>9418</v>
      </c>
      <c r="E2482">
        <v>3</v>
      </c>
      <c r="F2482" t="s">
        <v>9467</v>
      </c>
      <c r="G2482">
        <v>14</v>
      </c>
      <c r="H2482" s="5">
        <f t="shared" si="67"/>
        <v>1</v>
      </c>
      <c r="I2482" s="5" t="str">
        <f ca="1">OFFSET('Appendix E'!$G$2,MATCH(A2482,'Appendix E'!$A$3:$A$115,0),0)</f>
        <v>Yes</v>
      </c>
    </row>
    <row r="2483" spans="1:9" x14ac:dyDescent="0.25">
      <c r="A2483" t="s">
        <v>1285</v>
      </c>
      <c r="B2483" t="s">
        <v>3389</v>
      </c>
      <c r="C2483" s="5" t="s">
        <v>8516</v>
      </c>
      <c r="D2483" t="s">
        <v>9418</v>
      </c>
      <c r="E2483">
        <v>3</v>
      </c>
      <c r="F2483" t="s">
        <v>9467</v>
      </c>
      <c r="G2483">
        <v>14</v>
      </c>
      <c r="H2483" s="5">
        <f t="shared" si="67"/>
        <v>1</v>
      </c>
      <c r="I2483" s="5" t="str">
        <f ca="1">OFFSET('Appendix E'!$G$2,MATCH(A2483,'Appendix E'!$A$3:$A$115,0),0)</f>
        <v>Yes</v>
      </c>
    </row>
    <row r="2484" spans="1:9" x14ac:dyDescent="0.25">
      <c r="A2484" t="s">
        <v>1285</v>
      </c>
      <c r="B2484" t="s">
        <v>3390</v>
      </c>
      <c r="C2484" s="5" t="s">
        <v>8517</v>
      </c>
      <c r="D2484" t="s">
        <v>9418</v>
      </c>
      <c r="E2484">
        <v>3</v>
      </c>
      <c r="F2484" t="s">
        <v>9426</v>
      </c>
      <c r="G2484">
        <v>21</v>
      </c>
      <c r="H2484" s="5">
        <f t="shared" si="67"/>
        <v>1</v>
      </c>
      <c r="I2484" s="5" t="str">
        <f ca="1">OFFSET('Appendix E'!$G$2,MATCH(A2484,'Appendix E'!$A$3:$A$115,0),0)</f>
        <v>Yes</v>
      </c>
    </row>
    <row r="2485" spans="1:9" x14ac:dyDescent="0.25">
      <c r="A2485" t="s">
        <v>1285</v>
      </c>
      <c r="B2485" t="s">
        <v>3391</v>
      </c>
      <c r="C2485" s="5" t="s">
        <v>8518</v>
      </c>
      <c r="D2485" t="s">
        <v>9418</v>
      </c>
      <c r="E2485">
        <v>3</v>
      </c>
      <c r="F2485" t="s">
        <v>9426</v>
      </c>
      <c r="G2485">
        <v>21</v>
      </c>
      <c r="H2485" s="5">
        <f t="shared" si="67"/>
        <v>1</v>
      </c>
      <c r="I2485" s="5" t="str">
        <f ca="1">OFFSET('Appendix E'!$G$2,MATCH(A2485,'Appendix E'!$A$3:$A$115,0),0)</f>
        <v>Yes</v>
      </c>
    </row>
    <row r="2486" spans="1:9" x14ac:dyDescent="0.25">
      <c r="A2486" t="s">
        <v>1285</v>
      </c>
      <c r="B2486" t="s">
        <v>3392</v>
      </c>
      <c r="C2486" s="5" t="s">
        <v>8519</v>
      </c>
      <c r="D2486" t="s">
        <v>9418</v>
      </c>
      <c r="E2486">
        <v>3</v>
      </c>
      <c r="F2486" t="s">
        <v>9468</v>
      </c>
      <c r="G2486">
        <v>14</v>
      </c>
      <c r="H2486" s="5">
        <f t="shared" si="67"/>
        <v>1</v>
      </c>
      <c r="I2486" s="5" t="str">
        <f ca="1">OFFSET('Appendix E'!$G$2,MATCH(A2486,'Appendix E'!$A$3:$A$115,0),0)</f>
        <v>Yes</v>
      </c>
    </row>
    <row r="2487" spans="1:9" x14ac:dyDescent="0.25">
      <c r="A2487" t="s">
        <v>1285</v>
      </c>
      <c r="B2487" t="s">
        <v>3393</v>
      </c>
      <c r="C2487" s="5" t="s">
        <v>8520</v>
      </c>
      <c r="D2487" t="s">
        <v>9418</v>
      </c>
      <c r="E2487">
        <v>3</v>
      </c>
      <c r="F2487" t="s">
        <v>9468</v>
      </c>
      <c r="G2487">
        <v>14</v>
      </c>
      <c r="H2487" s="5">
        <f t="shared" si="67"/>
        <v>1</v>
      </c>
      <c r="I2487" s="5" t="str">
        <f ca="1">OFFSET('Appendix E'!$G$2,MATCH(A2487,'Appendix E'!$A$3:$A$115,0),0)</f>
        <v>Yes</v>
      </c>
    </row>
    <row r="2488" spans="1:9" x14ac:dyDescent="0.25">
      <c r="A2488" t="s">
        <v>1285</v>
      </c>
      <c r="B2488" t="s">
        <v>3394</v>
      </c>
      <c r="C2488" s="5" t="s">
        <v>8072</v>
      </c>
      <c r="D2488" t="s">
        <v>9418</v>
      </c>
      <c r="E2488">
        <v>3</v>
      </c>
      <c r="F2488" t="s">
        <v>9421</v>
      </c>
      <c r="G2488">
        <v>21</v>
      </c>
      <c r="H2488" s="5">
        <f t="shared" si="67"/>
        <v>1</v>
      </c>
      <c r="I2488" s="5" t="str">
        <f ca="1">OFFSET('Appendix E'!$G$2,MATCH(A2488,'Appendix E'!$A$3:$A$115,0),0)</f>
        <v>Yes</v>
      </c>
    </row>
    <row r="2489" spans="1:9" x14ac:dyDescent="0.25">
      <c r="A2489" t="s">
        <v>1285</v>
      </c>
      <c r="B2489" t="s">
        <v>3395</v>
      </c>
      <c r="C2489" s="5" t="s">
        <v>8521</v>
      </c>
      <c r="D2489" t="s">
        <v>9418</v>
      </c>
      <c r="E2489">
        <v>3</v>
      </c>
      <c r="F2489" t="s">
        <v>9469</v>
      </c>
      <c r="G2489">
        <v>14</v>
      </c>
      <c r="H2489" s="5">
        <f t="shared" si="67"/>
        <v>1</v>
      </c>
      <c r="I2489" s="5" t="str">
        <f ca="1">OFFSET('Appendix E'!$G$2,MATCH(A2489,'Appendix E'!$A$3:$A$115,0),0)</f>
        <v>Yes</v>
      </c>
    </row>
    <row r="2490" spans="1:9" x14ac:dyDescent="0.25">
      <c r="A2490" t="s">
        <v>1285</v>
      </c>
      <c r="B2490" t="s">
        <v>3396</v>
      </c>
      <c r="C2490" s="5" t="s">
        <v>8522</v>
      </c>
      <c r="D2490" t="s">
        <v>9418</v>
      </c>
      <c r="E2490">
        <v>3</v>
      </c>
      <c r="F2490" t="s">
        <v>9469</v>
      </c>
      <c r="G2490">
        <v>14</v>
      </c>
      <c r="H2490" s="5">
        <f t="shared" si="67"/>
        <v>1</v>
      </c>
      <c r="I2490" s="5" t="str">
        <f ca="1">OFFSET('Appendix E'!$G$2,MATCH(A2490,'Appendix E'!$A$3:$A$115,0),0)</f>
        <v>Yes</v>
      </c>
    </row>
    <row r="2491" spans="1:9" x14ac:dyDescent="0.25">
      <c r="A2491" t="s">
        <v>1285</v>
      </c>
      <c r="B2491" t="s">
        <v>3397</v>
      </c>
      <c r="C2491" s="5" t="s">
        <v>8523</v>
      </c>
      <c r="D2491" t="s">
        <v>9418</v>
      </c>
      <c r="E2491">
        <v>3</v>
      </c>
      <c r="F2491" t="s">
        <v>9470</v>
      </c>
      <c r="G2491">
        <v>15</v>
      </c>
      <c r="H2491" s="5">
        <f t="shared" si="67"/>
        <v>1</v>
      </c>
      <c r="I2491" s="5" t="str">
        <f ca="1">OFFSET('Appendix E'!$G$2,MATCH(A2491,'Appendix E'!$A$3:$A$115,0),0)</f>
        <v>Yes</v>
      </c>
    </row>
    <row r="2492" spans="1:9" x14ac:dyDescent="0.25">
      <c r="A2492" t="s">
        <v>1285</v>
      </c>
      <c r="B2492" t="s">
        <v>3398</v>
      </c>
      <c r="C2492" s="5" t="s">
        <v>8079</v>
      </c>
      <c r="D2492" t="s">
        <v>9418</v>
      </c>
      <c r="E2492">
        <v>3</v>
      </c>
      <c r="F2492" t="s">
        <v>9421</v>
      </c>
      <c r="G2492">
        <v>21</v>
      </c>
      <c r="H2492" s="5">
        <f t="shared" si="67"/>
        <v>1</v>
      </c>
      <c r="I2492" s="5" t="str">
        <f ca="1">OFFSET('Appendix E'!$G$2,MATCH(A2492,'Appendix E'!$A$3:$A$115,0),0)</f>
        <v>Yes</v>
      </c>
    </row>
    <row r="2493" spans="1:9" x14ac:dyDescent="0.25">
      <c r="A2493" t="s">
        <v>1285</v>
      </c>
      <c r="B2493" t="s">
        <v>3399</v>
      </c>
      <c r="C2493" s="5" t="s">
        <v>8524</v>
      </c>
      <c r="D2493" t="s">
        <v>9418</v>
      </c>
      <c r="E2493">
        <v>3</v>
      </c>
      <c r="F2493" t="s">
        <v>9469</v>
      </c>
      <c r="G2493">
        <v>14</v>
      </c>
      <c r="H2493" s="5">
        <f t="shared" si="67"/>
        <v>1</v>
      </c>
      <c r="I2493" s="5" t="str">
        <f ca="1">OFFSET('Appendix E'!$G$2,MATCH(A2493,'Appendix E'!$A$3:$A$115,0),0)</f>
        <v>Yes</v>
      </c>
    </row>
    <row r="2494" spans="1:9" x14ac:dyDescent="0.25">
      <c r="A2494" t="s">
        <v>1285</v>
      </c>
      <c r="B2494" t="s">
        <v>3400</v>
      </c>
      <c r="C2494" s="5" t="s">
        <v>8525</v>
      </c>
      <c r="D2494" t="s">
        <v>9418</v>
      </c>
      <c r="E2494">
        <v>3</v>
      </c>
      <c r="F2494" t="s">
        <v>9469</v>
      </c>
      <c r="G2494">
        <v>14</v>
      </c>
      <c r="H2494" s="5">
        <f t="shared" si="67"/>
        <v>1</v>
      </c>
      <c r="I2494" s="5" t="str">
        <f ca="1">OFFSET('Appendix E'!$G$2,MATCH(A2494,'Appendix E'!$A$3:$A$115,0),0)</f>
        <v>Yes</v>
      </c>
    </row>
    <row r="2495" spans="1:9" x14ac:dyDescent="0.25">
      <c r="A2495" t="s">
        <v>1285</v>
      </c>
      <c r="B2495" t="s">
        <v>3401</v>
      </c>
      <c r="C2495" s="5" t="s">
        <v>8526</v>
      </c>
      <c r="D2495" t="s">
        <v>9418</v>
      </c>
      <c r="E2495">
        <v>3</v>
      </c>
      <c r="F2495" t="s">
        <v>9426</v>
      </c>
      <c r="G2495">
        <v>21</v>
      </c>
      <c r="H2495" s="5">
        <f t="shared" si="67"/>
        <v>1</v>
      </c>
      <c r="I2495" s="5" t="str">
        <f ca="1">OFFSET('Appendix E'!$G$2,MATCH(A2495,'Appendix E'!$A$3:$A$115,0),0)</f>
        <v>Yes</v>
      </c>
    </row>
    <row r="2496" spans="1:9" x14ac:dyDescent="0.25">
      <c r="A2496" t="s">
        <v>1285</v>
      </c>
      <c r="B2496" t="s">
        <v>3402</v>
      </c>
      <c r="C2496" s="5" t="s">
        <v>8527</v>
      </c>
      <c r="D2496" t="s">
        <v>9418</v>
      </c>
      <c r="E2496">
        <v>3</v>
      </c>
      <c r="F2496" t="s">
        <v>9426</v>
      </c>
      <c r="G2496">
        <v>21</v>
      </c>
      <c r="H2496" s="5">
        <f t="shared" si="67"/>
        <v>1</v>
      </c>
      <c r="I2496" s="5" t="str">
        <f ca="1">OFFSET('Appendix E'!$G$2,MATCH(A2496,'Appendix E'!$A$3:$A$115,0),0)</f>
        <v>Yes</v>
      </c>
    </row>
    <row r="2497" spans="1:9" x14ac:dyDescent="0.25">
      <c r="A2497" t="s">
        <v>1285</v>
      </c>
      <c r="B2497" t="s">
        <v>3403</v>
      </c>
      <c r="C2497" s="5" t="s">
        <v>8528</v>
      </c>
      <c r="D2497" t="s">
        <v>9418</v>
      </c>
      <c r="E2497">
        <v>3</v>
      </c>
      <c r="F2497" t="s">
        <v>9426</v>
      </c>
      <c r="G2497">
        <v>21</v>
      </c>
      <c r="H2497" s="5">
        <f t="shared" si="67"/>
        <v>1</v>
      </c>
      <c r="I2497" s="5" t="str">
        <f ca="1">OFFSET('Appendix E'!$G$2,MATCH(A2497,'Appendix E'!$A$3:$A$115,0),0)</f>
        <v>Yes</v>
      </c>
    </row>
    <row r="2498" spans="1:9" x14ac:dyDescent="0.25">
      <c r="A2498" t="s">
        <v>1285</v>
      </c>
      <c r="B2498" t="s">
        <v>3404</v>
      </c>
      <c r="C2498" s="5" t="s">
        <v>8529</v>
      </c>
      <c r="D2498" t="s">
        <v>9418</v>
      </c>
      <c r="E2498">
        <v>3</v>
      </c>
      <c r="F2498" t="s">
        <v>9426</v>
      </c>
      <c r="G2498">
        <v>21</v>
      </c>
      <c r="H2498" s="5">
        <f t="shared" si="67"/>
        <v>1</v>
      </c>
      <c r="I2498" s="5" t="str">
        <f ca="1">OFFSET('Appendix E'!$G$2,MATCH(A2498,'Appendix E'!$A$3:$A$115,0),0)</f>
        <v>Yes</v>
      </c>
    </row>
    <row r="2499" spans="1:9" x14ac:dyDescent="0.25">
      <c r="A2499" t="s">
        <v>1285</v>
      </c>
      <c r="B2499" t="s">
        <v>3405</v>
      </c>
      <c r="C2499" s="5" t="s">
        <v>8530</v>
      </c>
      <c r="D2499" t="s">
        <v>9418</v>
      </c>
      <c r="E2499">
        <v>3</v>
      </c>
      <c r="F2499" t="s">
        <v>9426</v>
      </c>
      <c r="G2499">
        <v>21</v>
      </c>
      <c r="H2499" s="5">
        <f t="shared" si="67"/>
        <v>1</v>
      </c>
      <c r="I2499" s="5" t="str">
        <f ca="1">OFFSET('Appendix E'!$G$2,MATCH(A2499,'Appendix E'!$A$3:$A$115,0),0)</f>
        <v>Yes</v>
      </c>
    </row>
    <row r="2500" spans="1:9" x14ac:dyDescent="0.25">
      <c r="A2500" t="s">
        <v>1285</v>
      </c>
      <c r="B2500" t="s">
        <v>3406</v>
      </c>
      <c r="C2500" s="5" t="s">
        <v>8531</v>
      </c>
      <c r="D2500" t="s">
        <v>9418</v>
      </c>
      <c r="E2500">
        <v>3</v>
      </c>
      <c r="F2500" t="s">
        <v>9426</v>
      </c>
      <c r="G2500">
        <v>21</v>
      </c>
      <c r="H2500" s="5">
        <f t="shared" ref="H2500:H2563" si="68">IF(F2500&lt;&gt;"",1,"")</f>
        <v>1</v>
      </c>
      <c r="I2500" s="5" t="str">
        <f ca="1">OFFSET('Appendix E'!$G$2,MATCH(A2500,'Appendix E'!$A$3:$A$115,0),0)</f>
        <v>Yes</v>
      </c>
    </row>
    <row r="2501" spans="1:9" x14ac:dyDescent="0.25">
      <c r="A2501" t="s">
        <v>1285</v>
      </c>
      <c r="B2501" t="s">
        <v>3407</v>
      </c>
      <c r="C2501" s="5" t="s">
        <v>8093</v>
      </c>
      <c r="D2501" t="s">
        <v>9418</v>
      </c>
      <c r="E2501">
        <v>3</v>
      </c>
      <c r="F2501" t="s">
        <v>9471</v>
      </c>
      <c r="G2501">
        <v>16</v>
      </c>
      <c r="H2501" s="5">
        <f t="shared" si="68"/>
        <v>1</v>
      </c>
      <c r="I2501" s="5" t="str">
        <f ca="1">OFFSET('Appendix E'!$G$2,MATCH(A2501,'Appendix E'!$A$3:$A$115,0),0)</f>
        <v>Yes</v>
      </c>
    </row>
    <row r="2502" spans="1:9" x14ac:dyDescent="0.25">
      <c r="A2502" t="s">
        <v>1285</v>
      </c>
      <c r="B2502" t="s">
        <v>3408</v>
      </c>
      <c r="C2502" s="5" t="s">
        <v>8532</v>
      </c>
      <c r="D2502" t="s">
        <v>9418</v>
      </c>
      <c r="E2502">
        <v>3</v>
      </c>
      <c r="F2502" t="s">
        <v>9426</v>
      </c>
      <c r="G2502">
        <v>21</v>
      </c>
      <c r="H2502" s="5">
        <f t="shared" si="68"/>
        <v>1</v>
      </c>
      <c r="I2502" s="5" t="str">
        <f ca="1">OFFSET('Appendix E'!$G$2,MATCH(A2502,'Appendix E'!$A$3:$A$115,0),0)</f>
        <v>Yes</v>
      </c>
    </row>
    <row r="2503" spans="1:9" x14ac:dyDescent="0.25">
      <c r="A2503" t="s">
        <v>1285</v>
      </c>
      <c r="B2503" t="s">
        <v>3409</v>
      </c>
      <c r="C2503" s="5" t="s">
        <v>8533</v>
      </c>
      <c r="D2503" t="s">
        <v>9418</v>
      </c>
      <c r="E2503">
        <v>3</v>
      </c>
      <c r="F2503" t="s">
        <v>9426</v>
      </c>
      <c r="G2503">
        <v>21</v>
      </c>
      <c r="H2503" s="5">
        <f t="shared" si="68"/>
        <v>1</v>
      </c>
      <c r="I2503" s="5" t="str">
        <f ca="1">OFFSET('Appendix E'!$G$2,MATCH(A2503,'Appendix E'!$A$3:$A$115,0),0)</f>
        <v>Yes</v>
      </c>
    </row>
    <row r="2504" spans="1:9" x14ac:dyDescent="0.25">
      <c r="A2504" t="s">
        <v>1285</v>
      </c>
      <c r="B2504" t="s">
        <v>3410</v>
      </c>
      <c r="C2504" s="5" t="s">
        <v>8534</v>
      </c>
      <c r="D2504" t="s">
        <v>9418</v>
      </c>
      <c r="E2504">
        <v>3</v>
      </c>
      <c r="F2504" t="s">
        <v>9426</v>
      </c>
      <c r="G2504">
        <v>21</v>
      </c>
      <c r="H2504" s="5">
        <f t="shared" si="68"/>
        <v>1</v>
      </c>
      <c r="I2504" s="5" t="str">
        <f ca="1">OFFSET('Appendix E'!$G$2,MATCH(A2504,'Appendix E'!$A$3:$A$115,0),0)</f>
        <v>Yes</v>
      </c>
    </row>
    <row r="2505" spans="1:9" x14ac:dyDescent="0.25">
      <c r="A2505" t="s">
        <v>1285</v>
      </c>
      <c r="B2505" t="s">
        <v>3411</v>
      </c>
      <c r="C2505" s="5" t="s">
        <v>8535</v>
      </c>
      <c r="D2505" t="s">
        <v>9418</v>
      </c>
      <c r="E2505">
        <v>3</v>
      </c>
      <c r="F2505" t="s">
        <v>9472</v>
      </c>
      <c r="G2505">
        <v>16</v>
      </c>
      <c r="H2505" s="5">
        <f t="shared" si="68"/>
        <v>1</v>
      </c>
      <c r="I2505" s="5" t="str">
        <f ca="1">OFFSET('Appendix E'!$G$2,MATCH(A2505,'Appendix E'!$A$3:$A$115,0),0)</f>
        <v>Yes</v>
      </c>
    </row>
    <row r="2506" spans="1:9" x14ac:dyDescent="0.25">
      <c r="A2506" t="s">
        <v>1285</v>
      </c>
      <c r="B2506" t="s">
        <v>3412</v>
      </c>
      <c r="C2506" s="5" t="s">
        <v>8536</v>
      </c>
      <c r="D2506" t="s">
        <v>9418</v>
      </c>
      <c r="E2506">
        <v>3</v>
      </c>
      <c r="F2506" t="s">
        <v>9472</v>
      </c>
      <c r="G2506">
        <v>16</v>
      </c>
      <c r="H2506" s="5">
        <f t="shared" si="68"/>
        <v>1</v>
      </c>
      <c r="I2506" s="5" t="str">
        <f ca="1">OFFSET('Appendix E'!$G$2,MATCH(A2506,'Appendix E'!$A$3:$A$115,0),0)</f>
        <v>Yes</v>
      </c>
    </row>
    <row r="2507" spans="1:9" x14ac:dyDescent="0.25">
      <c r="A2507" t="s">
        <v>1285</v>
      </c>
      <c r="B2507" t="s">
        <v>3413</v>
      </c>
      <c r="C2507" s="5" t="s">
        <v>8537</v>
      </c>
      <c r="D2507" t="s">
        <v>9418</v>
      </c>
      <c r="E2507">
        <v>3</v>
      </c>
      <c r="F2507" t="s">
        <v>9472</v>
      </c>
      <c r="G2507">
        <v>16</v>
      </c>
      <c r="H2507" s="5">
        <f t="shared" si="68"/>
        <v>1</v>
      </c>
      <c r="I2507" s="5" t="str">
        <f ca="1">OFFSET('Appendix E'!$G$2,MATCH(A2507,'Appendix E'!$A$3:$A$115,0),0)</f>
        <v>Yes</v>
      </c>
    </row>
    <row r="2508" spans="1:9" x14ac:dyDescent="0.25">
      <c r="A2508" t="s">
        <v>1285</v>
      </c>
      <c r="B2508" t="s">
        <v>3414</v>
      </c>
      <c r="C2508" s="5" t="s">
        <v>8100</v>
      </c>
      <c r="D2508" t="s">
        <v>9418</v>
      </c>
      <c r="E2508">
        <v>3</v>
      </c>
      <c r="F2508" t="s">
        <v>9421</v>
      </c>
      <c r="G2508">
        <v>21</v>
      </c>
      <c r="H2508" s="5">
        <f t="shared" si="68"/>
        <v>1</v>
      </c>
      <c r="I2508" s="5" t="str">
        <f ca="1">OFFSET('Appendix E'!$G$2,MATCH(A2508,'Appendix E'!$A$3:$A$115,0),0)</f>
        <v>Yes</v>
      </c>
    </row>
    <row r="2509" spans="1:9" x14ac:dyDescent="0.25">
      <c r="A2509" t="s">
        <v>1285</v>
      </c>
      <c r="B2509" t="s">
        <v>3415</v>
      </c>
      <c r="C2509" s="5" t="s">
        <v>8538</v>
      </c>
      <c r="D2509" t="s">
        <v>9418</v>
      </c>
      <c r="E2509">
        <v>3</v>
      </c>
      <c r="F2509" t="s">
        <v>9426</v>
      </c>
      <c r="G2509">
        <v>21</v>
      </c>
      <c r="H2509" s="5">
        <f t="shared" si="68"/>
        <v>1</v>
      </c>
      <c r="I2509" s="5" t="str">
        <f ca="1">OFFSET('Appendix E'!$G$2,MATCH(A2509,'Appendix E'!$A$3:$A$115,0),0)</f>
        <v>Yes</v>
      </c>
    </row>
    <row r="2510" spans="1:9" x14ac:dyDescent="0.25">
      <c r="A2510" t="s">
        <v>1285</v>
      </c>
      <c r="B2510" t="s">
        <v>3416</v>
      </c>
      <c r="C2510" s="5" t="s">
        <v>8539</v>
      </c>
      <c r="D2510" t="s">
        <v>9418</v>
      </c>
      <c r="E2510">
        <v>3</v>
      </c>
      <c r="F2510" t="s">
        <v>9426</v>
      </c>
      <c r="G2510">
        <v>21</v>
      </c>
      <c r="H2510" s="5">
        <f t="shared" si="68"/>
        <v>1</v>
      </c>
      <c r="I2510" s="5" t="str">
        <f ca="1">OFFSET('Appendix E'!$G$2,MATCH(A2510,'Appendix E'!$A$3:$A$115,0),0)</f>
        <v>Yes</v>
      </c>
    </row>
    <row r="2511" spans="1:9" x14ac:dyDescent="0.25">
      <c r="A2511" t="s">
        <v>1285</v>
      </c>
      <c r="B2511" t="s">
        <v>3417</v>
      </c>
      <c r="C2511" s="5" t="s">
        <v>8540</v>
      </c>
      <c r="D2511" t="s">
        <v>9418</v>
      </c>
      <c r="E2511">
        <v>3</v>
      </c>
      <c r="F2511" t="s">
        <v>9426</v>
      </c>
      <c r="G2511">
        <v>21</v>
      </c>
      <c r="H2511" s="5">
        <f t="shared" si="68"/>
        <v>1</v>
      </c>
      <c r="I2511" s="5" t="str">
        <f ca="1">OFFSET('Appendix E'!$G$2,MATCH(A2511,'Appendix E'!$A$3:$A$115,0),0)</f>
        <v>Yes</v>
      </c>
    </row>
    <row r="2512" spans="1:9" x14ac:dyDescent="0.25">
      <c r="A2512" t="s">
        <v>1285</v>
      </c>
      <c r="B2512" t="s">
        <v>3418</v>
      </c>
      <c r="C2512" s="5" t="s">
        <v>8541</v>
      </c>
      <c r="D2512" t="s">
        <v>9418</v>
      </c>
      <c r="E2512">
        <v>3</v>
      </c>
      <c r="F2512" t="s">
        <v>9426</v>
      </c>
      <c r="G2512">
        <v>21</v>
      </c>
      <c r="H2512" s="5">
        <f t="shared" si="68"/>
        <v>1</v>
      </c>
      <c r="I2512" s="5" t="str">
        <f ca="1">OFFSET('Appendix E'!$G$2,MATCH(A2512,'Appendix E'!$A$3:$A$115,0),0)</f>
        <v>Yes</v>
      </c>
    </row>
    <row r="2513" spans="1:9" x14ac:dyDescent="0.25">
      <c r="A2513" t="s">
        <v>1285</v>
      </c>
      <c r="B2513" t="s">
        <v>3419</v>
      </c>
      <c r="C2513" s="5" t="s">
        <v>8542</v>
      </c>
      <c r="D2513" t="s">
        <v>9418</v>
      </c>
      <c r="E2513">
        <v>3</v>
      </c>
      <c r="F2513" t="s">
        <v>9426</v>
      </c>
      <c r="G2513">
        <v>21</v>
      </c>
      <c r="H2513" s="5">
        <f t="shared" si="68"/>
        <v>1</v>
      </c>
      <c r="I2513" s="5" t="str">
        <f ca="1">OFFSET('Appendix E'!$G$2,MATCH(A2513,'Appendix E'!$A$3:$A$115,0),0)</f>
        <v>Yes</v>
      </c>
    </row>
    <row r="2514" spans="1:9" x14ac:dyDescent="0.25">
      <c r="A2514" t="s">
        <v>1285</v>
      </c>
      <c r="B2514" t="s">
        <v>3420</v>
      </c>
      <c r="C2514" s="5" t="s">
        <v>8543</v>
      </c>
      <c r="D2514" t="s">
        <v>9418</v>
      </c>
      <c r="E2514">
        <v>3</v>
      </c>
      <c r="F2514" t="s">
        <v>9426</v>
      </c>
      <c r="G2514">
        <v>21</v>
      </c>
      <c r="H2514" s="5">
        <f t="shared" si="68"/>
        <v>1</v>
      </c>
      <c r="I2514" s="5" t="str">
        <f ca="1">OFFSET('Appendix E'!$G$2,MATCH(A2514,'Appendix E'!$A$3:$A$115,0),0)</f>
        <v>Yes</v>
      </c>
    </row>
    <row r="2515" spans="1:9" x14ac:dyDescent="0.25">
      <c r="A2515" t="s">
        <v>1285</v>
      </c>
      <c r="B2515" t="s">
        <v>3421</v>
      </c>
      <c r="C2515" s="5" t="s">
        <v>8544</v>
      </c>
      <c r="D2515" t="s">
        <v>9418</v>
      </c>
      <c r="E2515">
        <v>3</v>
      </c>
      <c r="F2515" t="s">
        <v>9426</v>
      </c>
      <c r="G2515">
        <v>21</v>
      </c>
      <c r="H2515" s="5">
        <f t="shared" si="68"/>
        <v>1</v>
      </c>
      <c r="I2515" s="5" t="str">
        <f ca="1">OFFSET('Appendix E'!$G$2,MATCH(A2515,'Appendix E'!$A$3:$A$115,0),0)</f>
        <v>Yes</v>
      </c>
    </row>
    <row r="2516" spans="1:9" x14ac:dyDescent="0.25">
      <c r="A2516" t="s">
        <v>1285</v>
      </c>
      <c r="B2516" t="s">
        <v>3422</v>
      </c>
      <c r="C2516" s="5" t="s">
        <v>8545</v>
      </c>
      <c r="D2516" t="s">
        <v>9418</v>
      </c>
      <c r="E2516">
        <v>3</v>
      </c>
      <c r="F2516" t="s">
        <v>9426</v>
      </c>
      <c r="G2516">
        <v>21</v>
      </c>
      <c r="H2516" s="5">
        <f t="shared" si="68"/>
        <v>1</v>
      </c>
      <c r="I2516" s="5" t="str">
        <f ca="1">OFFSET('Appendix E'!$G$2,MATCH(A2516,'Appendix E'!$A$3:$A$115,0),0)</f>
        <v>Yes</v>
      </c>
    </row>
    <row r="2517" spans="1:9" x14ac:dyDescent="0.25">
      <c r="A2517" t="s">
        <v>1285</v>
      </c>
      <c r="B2517" t="s">
        <v>3423</v>
      </c>
      <c r="C2517" s="5" t="s">
        <v>8546</v>
      </c>
      <c r="D2517" t="s">
        <v>9418</v>
      </c>
      <c r="E2517">
        <v>3</v>
      </c>
      <c r="F2517" t="s">
        <v>9426</v>
      </c>
      <c r="G2517">
        <v>21</v>
      </c>
      <c r="H2517" s="5">
        <f t="shared" si="68"/>
        <v>1</v>
      </c>
      <c r="I2517" s="5" t="str">
        <f ca="1">OFFSET('Appendix E'!$G$2,MATCH(A2517,'Appendix E'!$A$3:$A$115,0),0)</f>
        <v>Yes</v>
      </c>
    </row>
    <row r="2518" spans="1:9" x14ac:dyDescent="0.25">
      <c r="A2518" t="s">
        <v>1285</v>
      </c>
      <c r="B2518" t="s">
        <v>3424</v>
      </c>
      <c r="C2518" s="5" t="s">
        <v>8547</v>
      </c>
      <c r="D2518" t="s">
        <v>9418</v>
      </c>
      <c r="E2518">
        <v>3</v>
      </c>
      <c r="F2518" t="s">
        <v>9426</v>
      </c>
      <c r="G2518">
        <v>21</v>
      </c>
      <c r="H2518" s="5">
        <f t="shared" si="68"/>
        <v>1</v>
      </c>
      <c r="I2518" s="5" t="str">
        <f ca="1">OFFSET('Appendix E'!$G$2,MATCH(A2518,'Appendix E'!$A$3:$A$115,0),0)</f>
        <v>Yes</v>
      </c>
    </row>
    <row r="2519" spans="1:9" x14ac:dyDescent="0.25">
      <c r="A2519" t="s">
        <v>1285</v>
      </c>
      <c r="B2519" t="s">
        <v>3425</v>
      </c>
      <c r="C2519" s="5" t="s">
        <v>8115</v>
      </c>
      <c r="D2519" t="s">
        <v>9418</v>
      </c>
      <c r="E2519">
        <v>3</v>
      </c>
      <c r="F2519" t="s">
        <v>9421</v>
      </c>
      <c r="G2519">
        <v>21</v>
      </c>
      <c r="H2519" s="5">
        <f t="shared" si="68"/>
        <v>1</v>
      </c>
      <c r="I2519" s="5" t="str">
        <f ca="1">OFFSET('Appendix E'!$G$2,MATCH(A2519,'Appendix E'!$A$3:$A$115,0),0)</f>
        <v>Yes</v>
      </c>
    </row>
    <row r="2520" spans="1:9" x14ac:dyDescent="0.25">
      <c r="A2520" t="s">
        <v>1285</v>
      </c>
      <c r="B2520" t="s">
        <v>3426</v>
      </c>
      <c r="C2520" s="5" t="s">
        <v>8548</v>
      </c>
      <c r="D2520" t="s">
        <v>9418</v>
      </c>
      <c r="E2520">
        <v>3</v>
      </c>
      <c r="F2520" t="s">
        <v>9473</v>
      </c>
      <c r="G2520">
        <v>16</v>
      </c>
      <c r="H2520" s="5">
        <f t="shared" si="68"/>
        <v>1</v>
      </c>
      <c r="I2520" s="5" t="str">
        <f ca="1">OFFSET('Appendix E'!$G$2,MATCH(A2520,'Appendix E'!$A$3:$A$115,0),0)</f>
        <v>Yes</v>
      </c>
    </row>
    <row r="2521" spans="1:9" x14ac:dyDescent="0.25">
      <c r="A2521" t="s">
        <v>1285</v>
      </c>
      <c r="B2521" t="s">
        <v>3427</v>
      </c>
      <c r="C2521" s="5" t="s">
        <v>8549</v>
      </c>
      <c r="D2521" t="s">
        <v>9418</v>
      </c>
      <c r="E2521">
        <v>3</v>
      </c>
      <c r="F2521" t="s">
        <v>9474</v>
      </c>
      <c r="G2521">
        <v>12</v>
      </c>
      <c r="H2521" s="5">
        <f t="shared" si="68"/>
        <v>1</v>
      </c>
      <c r="I2521" s="5" t="str">
        <f ca="1">OFFSET('Appendix E'!$G$2,MATCH(A2521,'Appendix E'!$A$3:$A$115,0),0)</f>
        <v>Yes</v>
      </c>
    </row>
    <row r="2522" spans="1:9" x14ac:dyDescent="0.25">
      <c r="A2522" t="s">
        <v>1285</v>
      </c>
      <c r="B2522" t="s">
        <v>3428</v>
      </c>
      <c r="C2522" s="5" t="s">
        <v>8550</v>
      </c>
      <c r="D2522" t="s">
        <v>9418</v>
      </c>
      <c r="E2522">
        <v>3</v>
      </c>
      <c r="F2522" t="s">
        <v>9421</v>
      </c>
      <c r="G2522">
        <v>21</v>
      </c>
      <c r="H2522" s="5">
        <f t="shared" si="68"/>
        <v>1</v>
      </c>
      <c r="I2522" s="5" t="str">
        <f ca="1">OFFSET('Appendix E'!$G$2,MATCH(A2522,'Appendix E'!$A$3:$A$115,0),0)</f>
        <v>Yes</v>
      </c>
    </row>
    <row r="2523" spans="1:9" x14ac:dyDescent="0.25">
      <c r="A2523" t="s">
        <v>1285</v>
      </c>
      <c r="B2523" t="s">
        <v>3429</v>
      </c>
      <c r="C2523" s="5" t="s">
        <v>8551</v>
      </c>
      <c r="D2523" t="s">
        <v>9418</v>
      </c>
      <c r="E2523">
        <v>3</v>
      </c>
      <c r="F2523" t="s">
        <v>9475</v>
      </c>
      <c r="G2523">
        <v>15</v>
      </c>
      <c r="H2523" s="5">
        <f t="shared" si="68"/>
        <v>1</v>
      </c>
      <c r="I2523" s="5" t="str">
        <f ca="1">OFFSET('Appendix E'!$G$2,MATCH(A2523,'Appendix E'!$A$3:$A$115,0),0)</f>
        <v>Yes</v>
      </c>
    </row>
    <row r="2524" spans="1:9" x14ac:dyDescent="0.25">
      <c r="A2524" t="s">
        <v>1285</v>
      </c>
      <c r="B2524" t="s">
        <v>3430</v>
      </c>
      <c r="C2524" s="5" t="s">
        <v>8552</v>
      </c>
      <c r="D2524" t="s">
        <v>9418</v>
      </c>
      <c r="E2524">
        <v>3</v>
      </c>
      <c r="F2524" t="s">
        <v>9476</v>
      </c>
      <c r="G2524">
        <v>16</v>
      </c>
      <c r="H2524" s="5">
        <f t="shared" si="68"/>
        <v>1</v>
      </c>
      <c r="I2524" s="5" t="str">
        <f ca="1">OFFSET('Appendix E'!$G$2,MATCH(A2524,'Appendix E'!$A$3:$A$115,0),0)</f>
        <v>Yes</v>
      </c>
    </row>
    <row r="2525" spans="1:9" x14ac:dyDescent="0.25">
      <c r="A2525" t="s">
        <v>1285</v>
      </c>
      <c r="B2525" t="s">
        <v>3431</v>
      </c>
      <c r="C2525" s="5" t="s">
        <v>8553</v>
      </c>
      <c r="D2525" t="s">
        <v>9418</v>
      </c>
      <c r="E2525">
        <v>3</v>
      </c>
      <c r="F2525" t="s">
        <v>9477</v>
      </c>
      <c r="G2525">
        <v>14</v>
      </c>
      <c r="H2525" s="5">
        <f t="shared" si="68"/>
        <v>1</v>
      </c>
      <c r="I2525" s="5" t="str">
        <f ca="1">OFFSET('Appendix E'!$G$2,MATCH(A2525,'Appendix E'!$A$3:$A$115,0),0)</f>
        <v>Yes</v>
      </c>
    </row>
    <row r="2526" spans="1:9" x14ac:dyDescent="0.25">
      <c r="A2526" t="s">
        <v>1285</v>
      </c>
      <c r="B2526" t="s">
        <v>3432</v>
      </c>
      <c r="C2526" s="5" t="s">
        <v>8554</v>
      </c>
      <c r="D2526" t="s">
        <v>9418</v>
      </c>
      <c r="E2526">
        <v>3</v>
      </c>
      <c r="F2526" t="s">
        <v>9421</v>
      </c>
      <c r="G2526">
        <v>21</v>
      </c>
      <c r="H2526" s="5">
        <f t="shared" si="68"/>
        <v>1</v>
      </c>
      <c r="I2526" s="5" t="str">
        <f ca="1">OFFSET('Appendix E'!$G$2,MATCH(A2526,'Appendix E'!$A$3:$A$115,0),0)</f>
        <v>Yes</v>
      </c>
    </row>
    <row r="2527" spans="1:9" x14ac:dyDescent="0.25">
      <c r="A2527" t="s">
        <v>1285</v>
      </c>
      <c r="B2527" t="s">
        <v>3433</v>
      </c>
      <c r="C2527" s="5" t="s">
        <v>8555</v>
      </c>
      <c r="D2527" t="s">
        <v>9418</v>
      </c>
      <c r="E2527">
        <v>3</v>
      </c>
      <c r="F2527" t="s">
        <v>9475</v>
      </c>
      <c r="G2527">
        <v>15</v>
      </c>
      <c r="H2527" s="5">
        <f t="shared" si="68"/>
        <v>1</v>
      </c>
      <c r="I2527" s="5" t="str">
        <f ca="1">OFFSET('Appendix E'!$G$2,MATCH(A2527,'Appendix E'!$A$3:$A$115,0),0)</f>
        <v>Yes</v>
      </c>
    </row>
    <row r="2528" spans="1:9" x14ac:dyDescent="0.25">
      <c r="A2528" t="s">
        <v>1285</v>
      </c>
      <c r="B2528" t="s">
        <v>3434</v>
      </c>
      <c r="C2528" s="5" t="s">
        <v>8556</v>
      </c>
      <c r="D2528" t="s">
        <v>9418</v>
      </c>
      <c r="E2528">
        <v>3</v>
      </c>
      <c r="F2528" t="s">
        <v>9421</v>
      </c>
      <c r="G2528">
        <v>21</v>
      </c>
      <c r="H2528" s="5">
        <f t="shared" si="68"/>
        <v>1</v>
      </c>
      <c r="I2528" s="5" t="str">
        <f ca="1">OFFSET('Appendix E'!$G$2,MATCH(A2528,'Appendix E'!$A$3:$A$115,0),0)</f>
        <v>Yes</v>
      </c>
    </row>
    <row r="2529" spans="1:9" x14ac:dyDescent="0.25">
      <c r="A2529" t="s">
        <v>1285</v>
      </c>
      <c r="B2529" t="s">
        <v>3435</v>
      </c>
      <c r="C2529" s="5" t="s">
        <v>8557</v>
      </c>
      <c r="D2529" t="s">
        <v>9418</v>
      </c>
      <c r="E2529">
        <v>3</v>
      </c>
      <c r="F2529" t="s">
        <v>9475</v>
      </c>
      <c r="G2529">
        <v>15</v>
      </c>
      <c r="H2529" s="5">
        <f t="shared" si="68"/>
        <v>1</v>
      </c>
      <c r="I2529" s="5" t="str">
        <f ca="1">OFFSET('Appendix E'!$G$2,MATCH(A2529,'Appendix E'!$A$3:$A$115,0),0)</f>
        <v>Yes</v>
      </c>
    </row>
    <row r="2530" spans="1:9" x14ac:dyDescent="0.25">
      <c r="A2530" t="s">
        <v>1285</v>
      </c>
      <c r="B2530" t="s">
        <v>3436</v>
      </c>
      <c r="C2530" s="5" t="s">
        <v>8558</v>
      </c>
      <c r="D2530" t="s">
        <v>9418</v>
      </c>
      <c r="E2530">
        <v>3</v>
      </c>
      <c r="F2530" t="s">
        <v>9421</v>
      </c>
      <c r="G2530">
        <v>21</v>
      </c>
      <c r="H2530" s="5">
        <f t="shared" si="68"/>
        <v>1</v>
      </c>
      <c r="I2530" s="5" t="str">
        <f ca="1">OFFSET('Appendix E'!$G$2,MATCH(A2530,'Appendix E'!$A$3:$A$115,0),0)</f>
        <v>Yes</v>
      </c>
    </row>
    <row r="2531" spans="1:9" x14ac:dyDescent="0.25">
      <c r="A2531" t="s">
        <v>1285</v>
      </c>
      <c r="B2531" t="s">
        <v>3437</v>
      </c>
      <c r="C2531" s="5" t="s">
        <v>8559</v>
      </c>
      <c r="D2531" t="s">
        <v>9418</v>
      </c>
      <c r="E2531">
        <v>3</v>
      </c>
      <c r="F2531" t="s">
        <v>9475</v>
      </c>
      <c r="G2531">
        <v>15</v>
      </c>
      <c r="H2531" s="5">
        <f t="shared" si="68"/>
        <v>1</v>
      </c>
      <c r="I2531" s="5" t="str">
        <f ca="1">OFFSET('Appendix E'!$G$2,MATCH(A2531,'Appendix E'!$A$3:$A$115,0),0)</f>
        <v>Yes</v>
      </c>
    </row>
    <row r="2532" spans="1:9" x14ac:dyDescent="0.25">
      <c r="A2532" t="s">
        <v>1285</v>
      </c>
      <c r="B2532" t="s">
        <v>3438</v>
      </c>
      <c r="C2532" s="5" t="s">
        <v>8560</v>
      </c>
      <c r="D2532" t="s">
        <v>9418</v>
      </c>
      <c r="E2532">
        <v>3</v>
      </c>
      <c r="F2532" t="s">
        <v>9421</v>
      </c>
      <c r="G2532">
        <v>21</v>
      </c>
      <c r="H2532" s="5">
        <f t="shared" si="68"/>
        <v>1</v>
      </c>
      <c r="I2532" s="5" t="str">
        <f ca="1">OFFSET('Appendix E'!$G$2,MATCH(A2532,'Appendix E'!$A$3:$A$115,0),0)</f>
        <v>Yes</v>
      </c>
    </row>
    <row r="2533" spans="1:9" x14ac:dyDescent="0.25">
      <c r="A2533" t="s">
        <v>1285</v>
      </c>
      <c r="B2533" t="s">
        <v>3439</v>
      </c>
      <c r="C2533" s="5" t="s">
        <v>8561</v>
      </c>
      <c r="D2533" t="s">
        <v>9418</v>
      </c>
      <c r="E2533">
        <v>3</v>
      </c>
      <c r="F2533" t="s">
        <v>9475</v>
      </c>
      <c r="G2533">
        <v>15</v>
      </c>
      <c r="H2533" s="5">
        <f t="shared" si="68"/>
        <v>1</v>
      </c>
      <c r="I2533" s="5" t="str">
        <f ca="1">OFFSET('Appendix E'!$G$2,MATCH(A2533,'Appendix E'!$A$3:$A$115,0),0)</f>
        <v>Yes</v>
      </c>
    </row>
    <row r="2534" spans="1:9" x14ac:dyDescent="0.25">
      <c r="A2534" t="s">
        <v>1285</v>
      </c>
      <c r="B2534" t="s">
        <v>3440</v>
      </c>
      <c r="C2534" s="5" t="s">
        <v>8562</v>
      </c>
      <c r="D2534" t="s">
        <v>9418</v>
      </c>
      <c r="E2534">
        <v>3</v>
      </c>
      <c r="F2534" t="s">
        <v>9421</v>
      </c>
      <c r="G2534">
        <v>21</v>
      </c>
      <c r="H2534" s="5">
        <f t="shared" si="68"/>
        <v>1</v>
      </c>
      <c r="I2534" s="5" t="str">
        <f ca="1">OFFSET('Appendix E'!$G$2,MATCH(A2534,'Appendix E'!$A$3:$A$115,0),0)</f>
        <v>Yes</v>
      </c>
    </row>
    <row r="2535" spans="1:9" x14ac:dyDescent="0.25">
      <c r="A2535" t="s">
        <v>1285</v>
      </c>
      <c r="B2535" t="s">
        <v>3441</v>
      </c>
      <c r="C2535" s="5" t="s">
        <v>8563</v>
      </c>
      <c r="D2535" t="s">
        <v>9418</v>
      </c>
      <c r="E2535">
        <v>3</v>
      </c>
      <c r="F2535" t="s">
        <v>9475</v>
      </c>
      <c r="G2535">
        <v>15</v>
      </c>
      <c r="H2535" s="5">
        <f t="shared" si="68"/>
        <v>1</v>
      </c>
      <c r="I2535" s="5" t="str">
        <f ca="1">OFFSET('Appendix E'!$G$2,MATCH(A2535,'Appendix E'!$A$3:$A$115,0),0)</f>
        <v>Yes</v>
      </c>
    </row>
    <row r="2536" spans="1:9" x14ac:dyDescent="0.25">
      <c r="A2536" t="s">
        <v>1285</v>
      </c>
      <c r="B2536" t="s">
        <v>3442</v>
      </c>
      <c r="C2536" s="5" t="s">
        <v>8564</v>
      </c>
      <c r="D2536" t="s">
        <v>9418</v>
      </c>
      <c r="E2536">
        <v>3</v>
      </c>
      <c r="F2536" t="s">
        <v>9421</v>
      </c>
      <c r="G2536">
        <v>21</v>
      </c>
      <c r="H2536" s="5">
        <f t="shared" si="68"/>
        <v>1</v>
      </c>
      <c r="I2536" s="5" t="str">
        <f ca="1">OFFSET('Appendix E'!$G$2,MATCH(A2536,'Appendix E'!$A$3:$A$115,0),0)</f>
        <v>Yes</v>
      </c>
    </row>
    <row r="2537" spans="1:9" x14ac:dyDescent="0.25">
      <c r="A2537" t="s">
        <v>1285</v>
      </c>
      <c r="B2537" t="s">
        <v>3443</v>
      </c>
      <c r="C2537" s="5" t="s">
        <v>8565</v>
      </c>
      <c r="D2537" t="s">
        <v>9418</v>
      </c>
      <c r="E2537">
        <v>3</v>
      </c>
      <c r="F2537" t="s">
        <v>9475</v>
      </c>
      <c r="G2537">
        <v>15</v>
      </c>
      <c r="H2537" s="5">
        <f t="shared" si="68"/>
        <v>1</v>
      </c>
      <c r="I2537" s="5" t="str">
        <f ca="1">OFFSET('Appendix E'!$G$2,MATCH(A2537,'Appendix E'!$A$3:$A$115,0),0)</f>
        <v>Yes</v>
      </c>
    </row>
    <row r="2538" spans="1:9" x14ac:dyDescent="0.25">
      <c r="A2538" t="s">
        <v>1285</v>
      </c>
      <c r="B2538" t="s">
        <v>3444</v>
      </c>
      <c r="C2538" s="5" t="s">
        <v>8566</v>
      </c>
      <c r="D2538" t="s">
        <v>9418</v>
      </c>
      <c r="E2538">
        <v>3</v>
      </c>
      <c r="F2538" t="s">
        <v>9421</v>
      </c>
      <c r="G2538">
        <v>21</v>
      </c>
      <c r="H2538" s="5">
        <f t="shared" si="68"/>
        <v>1</v>
      </c>
      <c r="I2538" s="5" t="str">
        <f ca="1">OFFSET('Appendix E'!$G$2,MATCH(A2538,'Appendix E'!$A$3:$A$115,0),0)</f>
        <v>Yes</v>
      </c>
    </row>
    <row r="2539" spans="1:9" x14ac:dyDescent="0.25">
      <c r="A2539" t="s">
        <v>1285</v>
      </c>
      <c r="B2539" t="s">
        <v>3445</v>
      </c>
      <c r="C2539" s="5" t="s">
        <v>8567</v>
      </c>
      <c r="D2539" t="s">
        <v>9418</v>
      </c>
      <c r="E2539">
        <v>3</v>
      </c>
      <c r="F2539" t="s">
        <v>9475</v>
      </c>
      <c r="G2539">
        <v>15</v>
      </c>
      <c r="H2539" s="5">
        <f t="shared" si="68"/>
        <v>1</v>
      </c>
      <c r="I2539" s="5" t="str">
        <f ca="1">OFFSET('Appendix E'!$G$2,MATCH(A2539,'Appendix E'!$A$3:$A$115,0),0)</f>
        <v>Yes</v>
      </c>
    </row>
    <row r="2540" spans="1:9" x14ac:dyDescent="0.25">
      <c r="A2540" t="s">
        <v>1285</v>
      </c>
      <c r="B2540" t="s">
        <v>3446</v>
      </c>
      <c r="C2540" s="5" t="s">
        <v>8568</v>
      </c>
      <c r="D2540" t="s">
        <v>9418</v>
      </c>
      <c r="E2540">
        <v>3</v>
      </c>
      <c r="F2540" t="s">
        <v>9421</v>
      </c>
      <c r="G2540">
        <v>21</v>
      </c>
      <c r="H2540" s="5">
        <f t="shared" si="68"/>
        <v>1</v>
      </c>
      <c r="I2540" s="5" t="str">
        <f ca="1">OFFSET('Appendix E'!$G$2,MATCH(A2540,'Appendix E'!$A$3:$A$115,0),0)</f>
        <v>Yes</v>
      </c>
    </row>
    <row r="2541" spans="1:9" x14ac:dyDescent="0.25">
      <c r="A2541" t="s">
        <v>1285</v>
      </c>
      <c r="B2541" t="s">
        <v>3447</v>
      </c>
      <c r="C2541" s="5" t="s">
        <v>8569</v>
      </c>
      <c r="D2541" t="s">
        <v>9418</v>
      </c>
      <c r="E2541">
        <v>3</v>
      </c>
      <c r="F2541" t="s">
        <v>9475</v>
      </c>
      <c r="G2541">
        <v>15</v>
      </c>
      <c r="H2541" s="5">
        <f t="shared" si="68"/>
        <v>1</v>
      </c>
      <c r="I2541" s="5" t="str">
        <f ca="1">OFFSET('Appendix E'!$G$2,MATCH(A2541,'Appendix E'!$A$3:$A$115,0),0)</f>
        <v>Yes</v>
      </c>
    </row>
    <row r="2542" spans="1:9" x14ac:dyDescent="0.25">
      <c r="A2542" t="s">
        <v>1285</v>
      </c>
      <c r="B2542" t="s">
        <v>3448</v>
      </c>
      <c r="C2542" s="5" t="s">
        <v>8570</v>
      </c>
      <c r="D2542" t="s">
        <v>9418</v>
      </c>
      <c r="E2542">
        <v>3</v>
      </c>
      <c r="F2542" t="s">
        <v>9421</v>
      </c>
      <c r="G2542">
        <v>21</v>
      </c>
      <c r="H2542" s="5">
        <f t="shared" si="68"/>
        <v>1</v>
      </c>
      <c r="I2542" s="5" t="str">
        <f ca="1">OFFSET('Appendix E'!$G$2,MATCH(A2542,'Appendix E'!$A$3:$A$115,0),0)</f>
        <v>Yes</v>
      </c>
    </row>
    <row r="2543" spans="1:9" x14ac:dyDescent="0.25">
      <c r="A2543" t="s">
        <v>1285</v>
      </c>
      <c r="B2543" t="s">
        <v>3449</v>
      </c>
      <c r="C2543" s="5" t="s">
        <v>8571</v>
      </c>
      <c r="D2543" t="s">
        <v>9418</v>
      </c>
      <c r="E2543">
        <v>3</v>
      </c>
      <c r="F2543" t="s">
        <v>9475</v>
      </c>
      <c r="G2543">
        <v>15</v>
      </c>
      <c r="H2543" s="5">
        <f t="shared" si="68"/>
        <v>1</v>
      </c>
      <c r="I2543" s="5" t="str">
        <f ca="1">OFFSET('Appendix E'!$G$2,MATCH(A2543,'Appendix E'!$A$3:$A$115,0),0)</f>
        <v>Yes</v>
      </c>
    </row>
    <row r="2544" spans="1:9" x14ac:dyDescent="0.25">
      <c r="A2544" t="s">
        <v>1285</v>
      </c>
      <c r="B2544" t="s">
        <v>3450</v>
      </c>
      <c r="C2544" s="5" t="s">
        <v>8572</v>
      </c>
      <c r="D2544" t="s">
        <v>9418</v>
      </c>
      <c r="E2544">
        <v>3</v>
      </c>
      <c r="F2544" t="s">
        <v>9478</v>
      </c>
      <c r="G2544">
        <v>16</v>
      </c>
      <c r="H2544" s="5">
        <f t="shared" si="68"/>
        <v>1</v>
      </c>
      <c r="I2544" s="5" t="str">
        <f ca="1">OFFSET('Appendix E'!$G$2,MATCH(A2544,'Appendix E'!$A$3:$A$115,0),0)</f>
        <v>Yes</v>
      </c>
    </row>
    <row r="2545" spans="1:9" x14ac:dyDescent="0.25">
      <c r="A2545" t="s">
        <v>1285</v>
      </c>
      <c r="B2545" t="s">
        <v>3451</v>
      </c>
      <c r="C2545" s="5" t="s">
        <v>8573</v>
      </c>
      <c r="D2545" t="s">
        <v>9418</v>
      </c>
      <c r="E2545">
        <v>3</v>
      </c>
      <c r="F2545" t="s">
        <v>9478</v>
      </c>
      <c r="G2545">
        <v>16</v>
      </c>
      <c r="H2545" s="5">
        <f t="shared" si="68"/>
        <v>1</v>
      </c>
      <c r="I2545" s="5" t="str">
        <f ca="1">OFFSET('Appendix E'!$G$2,MATCH(A2545,'Appendix E'!$A$3:$A$115,0),0)</f>
        <v>Yes</v>
      </c>
    </row>
    <row r="2546" spans="1:9" x14ac:dyDescent="0.25">
      <c r="A2546" t="s">
        <v>1285</v>
      </c>
      <c r="B2546" t="s">
        <v>3452</v>
      </c>
      <c r="C2546" s="5" t="s">
        <v>8161</v>
      </c>
      <c r="D2546" t="s">
        <v>9418</v>
      </c>
      <c r="E2546">
        <v>3</v>
      </c>
      <c r="F2546" t="s">
        <v>9479</v>
      </c>
      <c r="G2546">
        <v>16</v>
      </c>
      <c r="H2546" s="5">
        <f t="shared" si="68"/>
        <v>1</v>
      </c>
      <c r="I2546" s="5" t="str">
        <f ca="1">OFFSET('Appendix E'!$G$2,MATCH(A2546,'Appendix E'!$A$3:$A$115,0),0)</f>
        <v>Yes</v>
      </c>
    </row>
    <row r="2547" spans="1:9" x14ac:dyDescent="0.25">
      <c r="A2547" t="s">
        <v>1285</v>
      </c>
      <c r="B2547" t="s">
        <v>3453</v>
      </c>
      <c r="C2547" s="5" t="s">
        <v>7280</v>
      </c>
      <c r="D2547" t="s">
        <v>9418</v>
      </c>
      <c r="E2547">
        <v>3</v>
      </c>
      <c r="F2547" t="s">
        <v>9421</v>
      </c>
      <c r="G2547">
        <v>21</v>
      </c>
      <c r="H2547" s="5">
        <f t="shared" si="68"/>
        <v>1</v>
      </c>
      <c r="I2547" s="5" t="str">
        <f ca="1">OFFSET('Appendix E'!$G$2,MATCH(A2547,'Appendix E'!$A$3:$A$115,0),0)</f>
        <v>Yes</v>
      </c>
    </row>
    <row r="2548" spans="1:9" x14ac:dyDescent="0.25">
      <c r="A2548" t="s">
        <v>1285</v>
      </c>
      <c r="B2548" t="s">
        <v>3454</v>
      </c>
      <c r="C2548" s="5" t="s">
        <v>8574</v>
      </c>
      <c r="D2548" t="s">
        <v>9418</v>
      </c>
      <c r="E2548">
        <v>3</v>
      </c>
      <c r="F2548" t="s">
        <v>9426</v>
      </c>
      <c r="G2548">
        <v>21</v>
      </c>
      <c r="H2548" s="5">
        <f t="shared" si="68"/>
        <v>1</v>
      </c>
      <c r="I2548" s="5" t="str">
        <f ca="1">OFFSET('Appendix E'!$G$2,MATCH(A2548,'Appendix E'!$A$3:$A$115,0),0)</f>
        <v>Yes</v>
      </c>
    </row>
    <row r="2549" spans="1:9" x14ac:dyDescent="0.25">
      <c r="A2549" t="s">
        <v>1285</v>
      </c>
      <c r="B2549" t="s">
        <v>3455</v>
      </c>
      <c r="C2549" s="5" t="s">
        <v>8575</v>
      </c>
      <c r="D2549" t="s">
        <v>9418</v>
      </c>
      <c r="E2549">
        <v>3</v>
      </c>
      <c r="F2549" t="s">
        <v>9480</v>
      </c>
      <c r="G2549">
        <v>21</v>
      </c>
      <c r="H2549" s="5">
        <f t="shared" si="68"/>
        <v>1</v>
      </c>
      <c r="I2549" s="5" t="str">
        <f ca="1">OFFSET('Appendix E'!$G$2,MATCH(A2549,'Appendix E'!$A$3:$A$115,0),0)</f>
        <v>Yes</v>
      </c>
    </row>
    <row r="2550" spans="1:9" x14ac:dyDescent="0.25">
      <c r="A2550" t="s">
        <v>1285</v>
      </c>
      <c r="B2550" t="s">
        <v>3456</v>
      </c>
      <c r="C2550" s="5" t="s">
        <v>8576</v>
      </c>
      <c r="D2550" t="s">
        <v>9418</v>
      </c>
      <c r="E2550">
        <v>3</v>
      </c>
      <c r="G2550">
        <v>0</v>
      </c>
      <c r="H2550" s="5" t="str">
        <f t="shared" si="68"/>
        <v/>
      </c>
      <c r="I2550" s="5" t="str">
        <f ca="1">OFFSET('Appendix E'!$G$2,MATCH(A2550,'Appendix E'!$A$3:$A$115,0),0)</f>
        <v>Yes</v>
      </c>
    </row>
    <row r="2551" spans="1:9" x14ac:dyDescent="0.25">
      <c r="A2551" t="s">
        <v>1285</v>
      </c>
      <c r="B2551" t="s">
        <v>3457</v>
      </c>
      <c r="C2551" s="5" t="s">
        <v>8577</v>
      </c>
      <c r="D2551" t="s">
        <v>9418</v>
      </c>
      <c r="E2551">
        <v>3</v>
      </c>
      <c r="G2551">
        <v>0</v>
      </c>
      <c r="H2551" s="5" t="str">
        <f t="shared" si="68"/>
        <v/>
      </c>
      <c r="I2551" s="5" t="str">
        <f ca="1">OFFSET('Appendix E'!$G$2,MATCH(A2551,'Appendix E'!$A$3:$A$115,0),0)</f>
        <v>Yes</v>
      </c>
    </row>
    <row r="2552" spans="1:9" x14ac:dyDescent="0.25">
      <c r="A2552" t="s">
        <v>1285</v>
      </c>
      <c r="B2552" t="s">
        <v>3458</v>
      </c>
      <c r="C2552" s="5" t="s">
        <v>8578</v>
      </c>
      <c r="D2552" t="s">
        <v>9418</v>
      </c>
      <c r="E2552">
        <v>3</v>
      </c>
      <c r="F2552" t="s">
        <v>9426</v>
      </c>
      <c r="G2552">
        <v>21</v>
      </c>
      <c r="H2552" s="5">
        <f t="shared" si="68"/>
        <v>1</v>
      </c>
      <c r="I2552" s="5" t="str">
        <f ca="1">OFFSET('Appendix E'!$G$2,MATCH(A2552,'Appendix E'!$A$3:$A$115,0),0)</f>
        <v>Yes</v>
      </c>
    </row>
    <row r="2553" spans="1:9" x14ac:dyDescent="0.25">
      <c r="A2553" t="s">
        <v>1285</v>
      </c>
      <c r="B2553" t="s">
        <v>3459</v>
      </c>
      <c r="C2553" s="5" t="s">
        <v>8579</v>
      </c>
      <c r="D2553" t="s">
        <v>9418</v>
      </c>
      <c r="E2553">
        <v>3</v>
      </c>
      <c r="F2553" t="s">
        <v>9426</v>
      </c>
      <c r="G2553">
        <v>21</v>
      </c>
      <c r="H2553" s="5">
        <f t="shared" si="68"/>
        <v>1</v>
      </c>
      <c r="I2553" s="5" t="str">
        <f ca="1">OFFSET('Appendix E'!$G$2,MATCH(A2553,'Appendix E'!$A$3:$A$115,0),0)</f>
        <v>Yes</v>
      </c>
    </row>
    <row r="2554" spans="1:9" x14ac:dyDescent="0.25">
      <c r="A2554" t="s">
        <v>1285</v>
      </c>
      <c r="B2554" t="s">
        <v>3460</v>
      </c>
      <c r="C2554" s="5" t="s">
        <v>8580</v>
      </c>
      <c r="D2554" t="s">
        <v>9418</v>
      </c>
      <c r="E2554">
        <v>3</v>
      </c>
      <c r="F2554" t="s">
        <v>9426</v>
      </c>
      <c r="G2554">
        <v>21</v>
      </c>
      <c r="H2554" s="5">
        <f t="shared" si="68"/>
        <v>1</v>
      </c>
      <c r="I2554" s="5" t="str">
        <f ca="1">OFFSET('Appendix E'!$G$2,MATCH(A2554,'Appendix E'!$A$3:$A$115,0),0)</f>
        <v>Yes</v>
      </c>
    </row>
    <row r="2555" spans="1:9" x14ac:dyDescent="0.25">
      <c r="A2555" t="s">
        <v>1285</v>
      </c>
      <c r="B2555" t="s">
        <v>3461</v>
      </c>
      <c r="C2555" s="5" t="s">
        <v>8581</v>
      </c>
      <c r="D2555" t="s">
        <v>9418</v>
      </c>
      <c r="E2555">
        <v>3</v>
      </c>
      <c r="F2555" t="s">
        <v>9426</v>
      </c>
      <c r="G2555">
        <v>21</v>
      </c>
      <c r="H2555" s="5">
        <f t="shared" si="68"/>
        <v>1</v>
      </c>
      <c r="I2555" s="5" t="str">
        <f ca="1">OFFSET('Appendix E'!$G$2,MATCH(A2555,'Appendix E'!$A$3:$A$115,0),0)</f>
        <v>Yes</v>
      </c>
    </row>
    <row r="2556" spans="1:9" x14ac:dyDescent="0.25">
      <c r="A2556" t="s">
        <v>1285</v>
      </c>
      <c r="B2556" t="s">
        <v>3462</v>
      </c>
      <c r="C2556" s="5" t="s">
        <v>8582</v>
      </c>
      <c r="D2556" t="s">
        <v>9418</v>
      </c>
      <c r="E2556">
        <v>3</v>
      </c>
      <c r="F2556" t="s">
        <v>9426</v>
      </c>
      <c r="G2556">
        <v>21</v>
      </c>
      <c r="H2556" s="5">
        <f t="shared" si="68"/>
        <v>1</v>
      </c>
      <c r="I2556" s="5" t="str">
        <f ca="1">OFFSET('Appendix E'!$G$2,MATCH(A2556,'Appendix E'!$A$3:$A$115,0),0)</f>
        <v>Yes</v>
      </c>
    </row>
    <row r="2557" spans="1:9" x14ac:dyDescent="0.25">
      <c r="A2557" t="s">
        <v>1285</v>
      </c>
      <c r="B2557" t="s">
        <v>3463</v>
      </c>
      <c r="C2557" s="5" t="s">
        <v>8583</v>
      </c>
      <c r="D2557" t="s">
        <v>9418</v>
      </c>
      <c r="E2557">
        <v>3</v>
      </c>
      <c r="F2557" t="s">
        <v>9426</v>
      </c>
      <c r="G2557">
        <v>21</v>
      </c>
      <c r="H2557" s="5">
        <f t="shared" si="68"/>
        <v>1</v>
      </c>
      <c r="I2557" s="5" t="str">
        <f ca="1">OFFSET('Appendix E'!$G$2,MATCH(A2557,'Appendix E'!$A$3:$A$115,0),0)</f>
        <v>Yes</v>
      </c>
    </row>
    <row r="2558" spans="1:9" x14ac:dyDescent="0.25">
      <c r="A2558" t="s">
        <v>1285</v>
      </c>
      <c r="B2558" t="s">
        <v>3464</v>
      </c>
      <c r="C2558" s="5" t="s">
        <v>8584</v>
      </c>
      <c r="D2558" t="s">
        <v>9418</v>
      </c>
      <c r="E2558">
        <v>3</v>
      </c>
      <c r="F2558" t="s">
        <v>9426</v>
      </c>
      <c r="G2558">
        <v>21</v>
      </c>
      <c r="H2558" s="5">
        <f t="shared" si="68"/>
        <v>1</v>
      </c>
      <c r="I2558" s="5" t="str">
        <f ca="1">OFFSET('Appendix E'!$G$2,MATCH(A2558,'Appendix E'!$A$3:$A$115,0),0)</f>
        <v>Yes</v>
      </c>
    </row>
    <row r="2559" spans="1:9" x14ac:dyDescent="0.25">
      <c r="A2559" t="s">
        <v>1285</v>
      </c>
      <c r="B2559" t="s">
        <v>3465</v>
      </c>
      <c r="C2559" s="5" t="s">
        <v>8585</v>
      </c>
      <c r="D2559" t="s">
        <v>9418</v>
      </c>
      <c r="E2559">
        <v>3</v>
      </c>
      <c r="F2559" t="s">
        <v>9426</v>
      </c>
      <c r="G2559">
        <v>21</v>
      </c>
      <c r="H2559" s="5">
        <f t="shared" si="68"/>
        <v>1</v>
      </c>
      <c r="I2559" s="5" t="str">
        <f ca="1">OFFSET('Appendix E'!$G$2,MATCH(A2559,'Appendix E'!$A$3:$A$115,0),0)</f>
        <v>Yes</v>
      </c>
    </row>
    <row r="2560" spans="1:9" x14ac:dyDescent="0.25">
      <c r="A2560" t="s">
        <v>1285</v>
      </c>
      <c r="B2560" t="s">
        <v>3466</v>
      </c>
      <c r="C2560" s="5" t="s">
        <v>8586</v>
      </c>
      <c r="D2560" t="s">
        <v>9418</v>
      </c>
      <c r="E2560">
        <v>3</v>
      </c>
      <c r="F2560" t="s">
        <v>9426</v>
      </c>
      <c r="G2560">
        <v>21</v>
      </c>
      <c r="H2560" s="5">
        <f t="shared" si="68"/>
        <v>1</v>
      </c>
      <c r="I2560" s="5" t="str">
        <f ca="1">OFFSET('Appendix E'!$G$2,MATCH(A2560,'Appendix E'!$A$3:$A$115,0),0)</f>
        <v>Yes</v>
      </c>
    </row>
    <row r="2561" spans="1:10" x14ac:dyDescent="0.25">
      <c r="A2561" t="s">
        <v>1285</v>
      </c>
      <c r="B2561" t="s">
        <v>3467</v>
      </c>
      <c r="C2561" s="5" t="s">
        <v>8587</v>
      </c>
      <c r="D2561" t="s">
        <v>9418</v>
      </c>
      <c r="E2561">
        <v>3</v>
      </c>
      <c r="F2561" t="s">
        <v>9426</v>
      </c>
      <c r="G2561">
        <v>21</v>
      </c>
      <c r="H2561" s="5">
        <f t="shared" si="68"/>
        <v>1</v>
      </c>
      <c r="I2561" s="5" t="str">
        <f ca="1">OFFSET('Appendix E'!$G$2,MATCH(A2561,'Appendix E'!$A$3:$A$115,0),0)</f>
        <v>Yes</v>
      </c>
    </row>
    <row r="2562" spans="1:10" x14ac:dyDescent="0.25">
      <c r="A2562" t="s">
        <v>1285</v>
      </c>
      <c r="B2562" t="s">
        <v>3468</v>
      </c>
      <c r="C2562" s="5" t="s">
        <v>8588</v>
      </c>
      <c r="D2562" t="s">
        <v>9418</v>
      </c>
      <c r="E2562">
        <v>4</v>
      </c>
      <c r="F2562" t="s">
        <v>9421</v>
      </c>
      <c r="G2562">
        <v>21</v>
      </c>
      <c r="H2562" s="5">
        <f t="shared" si="68"/>
        <v>1</v>
      </c>
      <c r="I2562" s="5" t="str">
        <f ca="1">OFFSET('Appendix E'!$G$2,MATCH(A2562,'Appendix E'!$A$3:$A$115,0),0)</f>
        <v>Yes</v>
      </c>
    </row>
    <row r="2563" spans="1:10" x14ac:dyDescent="0.25">
      <c r="A2563" t="s">
        <v>1285</v>
      </c>
      <c r="B2563" t="s">
        <v>3469</v>
      </c>
      <c r="C2563" s="5" t="s">
        <v>8589</v>
      </c>
      <c r="D2563" t="s">
        <v>9418</v>
      </c>
      <c r="E2563">
        <v>4</v>
      </c>
      <c r="F2563" t="s">
        <v>9421</v>
      </c>
      <c r="G2563">
        <v>21</v>
      </c>
      <c r="H2563" s="5">
        <f t="shared" si="68"/>
        <v>1</v>
      </c>
      <c r="I2563" s="5" t="str">
        <f ca="1">OFFSET('Appendix E'!$G$2,MATCH(A2563,'Appendix E'!$A$3:$A$115,0),0)</f>
        <v>Yes</v>
      </c>
    </row>
    <row r="2564" spans="1:10" x14ac:dyDescent="0.25">
      <c r="A2564" t="s">
        <v>1285</v>
      </c>
      <c r="B2564" t="s">
        <v>3470</v>
      </c>
      <c r="C2564" s="5" t="s">
        <v>8590</v>
      </c>
      <c r="D2564" t="s">
        <v>9418</v>
      </c>
      <c r="E2564">
        <v>4</v>
      </c>
      <c r="F2564" t="s">
        <v>9421</v>
      </c>
      <c r="G2564">
        <v>21</v>
      </c>
      <c r="H2564" s="5">
        <f t="shared" ref="H2564:H2627" si="69">IF(F2564&lt;&gt;"",1,"")</f>
        <v>1</v>
      </c>
      <c r="I2564" s="5" t="str">
        <f ca="1">OFFSET('Appendix E'!$G$2,MATCH(A2564,'Appendix E'!$A$3:$A$115,0),0)</f>
        <v>Yes</v>
      </c>
    </row>
    <row r="2565" spans="1:10" x14ac:dyDescent="0.25">
      <c r="A2565" t="s">
        <v>1285</v>
      </c>
      <c r="B2565" t="s">
        <v>3471</v>
      </c>
      <c r="C2565" s="5" t="s">
        <v>8591</v>
      </c>
      <c r="D2565" t="s">
        <v>9418</v>
      </c>
      <c r="E2565">
        <v>4</v>
      </c>
      <c r="F2565" t="s">
        <v>9421</v>
      </c>
      <c r="G2565">
        <v>21</v>
      </c>
      <c r="H2565" s="5">
        <f t="shared" si="69"/>
        <v>1</v>
      </c>
      <c r="I2565" s="5" t="str">
        <f ca="1">OFFSET('Appendix E'!$G$2,MATCH(A2565,'Appendix E'!$A$3:$A$115,0),0)</f>
        <v>Yes</v>
      </c>
    </row>
    <row r="2566" spans="1:10" x14ac:dyDescent="0.25">
      <c r="A2566" t="s">
        <v>1285</v>
      </c>
      <c r="B2566" t="s">
        <v>3472</v>
      </c>
      <c r="C2566" s="5" t="s">
        <v>8592</v>
      </c>
      <c r="D2566" t="s">
        <v>9418</v>
      </c>
      <c r="E2566">
        <v>4</v>
      </c>
      <c r="F2566" t="s">
        <v>9421</v>
      </c>
      <c r="G2566">
        <v>21</v>
      </c>
      <c r="H2566" s="5">
        <f t="shared" si="69"/>
        <v>1</v>
      </c>
      <c r="I2566" s="5" t="str">
        <f ca="1">OFFSET('Appendix E'!$G$2,MATCH(A2566,'Appendix E'!$A$3:$A$115,0),0)</f>
        <v>Yes</v>
      </c>
    </row>
    <row r="2567" spans="1:10" x14ac:dyDescent="0.25">
      <c r="A2567" t="s">
        <v>1285</v>
      </c>
      <c r="B2567" t="s">
        <v>3473</v>
      </c>
      <c r="C2567" s="5" t="s">
        <v>8593</v>
      </c>
      <c r="D2567" t="s">
        <v>9418</v>
      </c>
      <c r="E2567">
        <v>4</v>
      </c>
      <c r="F2567" t="s">
        <v>9421</v>
      </c>
      <c r="G2567">
        <v>21</v>
      </c>
      <c r="H2567" s="5">
        <f t="shared" si="69"/>
        <v>1</v>
      </c>
      <c r="I2567" s="5" t="str">
        <f ca="1">OFFSET('Appendix E'!$G$2,MATCH(A2567,'Appendix E'!$A$3:$A$115,0),0)</f>
        <v>Yes</v>
      </c>
    </row>
    <row r="2568" spans="1:10" x14ac:dyDescent="0.25">
      <c r="A2568" t="s">
        <v>1285</v>
      </c>
      <c r="B2568" t="s">
        <v>3474</v>
      </c>
      <c r="C2568" s="5" t="s">
        <v>8594</v>
      </c>
      <c r="D2568" t="s">
        <v>9418</v>
      </c>
      <c r="E2568">
        <v>3</v>
      </c>
      <c r="F2568" t="s">
        <v>9481</v>
      </c>
      <c r="G2568">
        <v>16</v>
      </c>
      <c r="H2568" s="5">
        <f t="shared" si="69"/>
        <v>1</v>
      </c>
      <c r="I2568" s="5" t="str">
        <f ca="1">OFFSET('Appendix E'!$G$2,MATCH(A2568,'Appendix E'!$A$3:$A$115,0),0)</f>
        <v>Yes</v>
      </c>
    </row>
    <row r="2569" spans="1:10" x14ac:dyDescent="0.25">
      <c r="A2569" t="s">
        <v>1285</v>
      </c>
      <c r="B2569" t="s">
        <v>3475</v>
      </c>
      <c r="C2569" s="5" t="s">
        <v>8595</v>
      </c>
      <c r="D2569" t="s">
        <v>9418</v>
      </c>
      <c r="E2569">
        <v>3</v>
      </c>
      <c r="F2569" t="s">
        <v>9421</v>
      </c>
      <c r="G2569">
        <v>21</v>
      </c>
      <c r="H2569" s="5">
        <f t="shared" si="69"/>
        <v>1</v>
      </c>
      <c r="I2569" s="5" t="str">
        <f ca="1">OFFSET('Appendix E'!$G$2,MATCH(A2569,'Appendix E'!$A$3:$A$115,0),0)</f>
        <v>Yes</v>
      </c>
    </row>
    <row r="2570" spans="1:10" x14ac:dyDescent="0.25">
      <c r="A2570" t="s">
        <v>1285</v>
      </c>
      <c r="B2570" t="s">
        <v>3476</v>
      </c>
      <c r="C2570" s="5" t="s">
        <v>8596</v>
      </c>
      <c r="D2570" t="s">
        <v>9418</v>
      </c>
      <c r="E2570">
        <v>3</v>
      </c>
      <c r="G2570">
        <v>0</v>
      </c>
      <c r="H2570" s="5" t="str">
        <f t="shared" si="69"/>
        <v/>
      </c>
      <c r="I2570" s="5" t="str">
        <f ca="1">OFFSET('Appendix E'!$G$2,MATCH(A2570,'Appendix E'!$A$3:$A$115,0),0)</f>
        <v>Yes</v>
      </c>
    </row>
    <row r="2571" spans="1:10" x14ac:dyDescent="0.25">
      <c r="A2571" t="s">
        <v>1285</v>
      </c>
      <c r="B2571" t="s">
        <v>3477</v>
      </c>
      <c r="C2571" s="5" t="s">
        <v>8597</v>
      </c>
      <c r="D2571" t="s">
        <v>9418</v>
      </c>
      <c r="E2571">
        <v>3</v>
      </c>
      <c r="F2571" t="s">
        <v>1448</v>
      </c>
      <c r="G2571">
        <v>37</v>
      </c>
      <c r="H2571" s="5">
        <f t="shared" si="69"/>
        <v>1</v>
      </c>
      <c r="I2571" s="5" t="str">
        <f ca="1">OFFSET('Appendix E'!$G$2,MATCH(A2571,'Appendix E'!$A$3:$A$115,0),0)</f>
        <v>Yes</v>
      </c>
      <c r="J2571" t="s">
        <v>9942</v>
      </c>
    </row>
    <row r="2572" spans="1:10" x14ac:dyDescent="0.25">
      <c r="A2572" t="s">
        <v>1285</v>
      </c>
      <c r="B2572" t="s">
        <v>3478</v>
      </c>
      <c r="C2572" s="5" t="s">
        <v>7300</v>
      </c>
      <c r="D2572" t="s">
        <v>9418</v>
      </c>
      <c r="E2572">
        <v>3</v>
      </c>
      <c r="F2572" t="s">
        <v>9438</v>
      </c>
      <c r="G2572">
        <v>21</v>
      </c>
      <c r="H2572" s="5">
        <f t="shared" si="69"/>
        <v>1</v>
      </c>
      <c r="I2572" s="5" t="str">
        <f ca="1">OFFSET('Appendix E'!$G$2,MATCH(A2572,'Appendix E'!$A$3:$A$115,0),0)</f>
        <v>Yes</v>
      </c>
      <c r="J2572" s="5" t="s">
        <v>9941</v>
      </c>
    </row>
    <row r="2573" spans="1:10" x14ac:dyDescent="0.25">
      <c r="A2573" t="s">
        <v>1285</v>
      </c>
      <c r="B2573" t="s">
        <v>3479</v>
      </c>
      <c r="C2573" s="5" t="s">
        <v>8598</v>
      </c>
      <c r="D2573" t="s">
        <v>9418</v>
      </c>
      <c r="E2573">
        <v>4</v>
      </c>
      <c r="F2573" t="s">
        <v>9421</v>
      </c>
      <c r="G2573">
        <v>21</v>
      </c>
      <c r="H2573" s="5">
        <f t="shared" si="69"/>
        <v>1</v>
      </c>
      <c r="I2573" s="5" t="str">
        <f ca="1">OFFSET('Appendix E'!$G$2,MATCH(A2573,'Appendix E'!$A$3:$A$115,0),0)</f>
        <v>Yes</v>
      </c>
    </row>
    <row r="2574" spans="1:10" x14ac:dyDescent="0.25">
      <c r="A2574" t="s">
        <v>1285</v>
      </c>
      <c r="B2574" t="s">
        <v>3480</v>
      </c>
      <c r="C2574" s="5" t="s">
        <v>8599</v>
      </c>
      <c r="D2574" t="s">
        <v>9418</v>
      </c>
      <c r="E2574">
        <v>4</v>
      </c>
      <c r="F2574" t="s">
        <v>9421</v>
      </c>
      <c r="G2574">
        <v>21</v>
      </c>
      <c r="H2574" s="5">
        <f t="shared" si="69"/>
        <v>1</v>
      </c>
      <c r="I2574" s="5" t="str">
        <f ca="1">OFFSET('Appendix E'!$G$2,MATCH(A2574,'Appendix E'!$A$3:$A$115,0),0)</f>
        <v>Yes</v>
      </c>
      <c r="J2574" t="s">
        <v>9940</v>
      </c>
    </row>
    <row r="2575" spans="1:10" x14ac:dyDescent="0.25">
      <c r="A2575" t="s">
        <v>1285</v>
      </c>
      <c r="B2575" t="s">
        <v>3481</v>
      </c>
      <c r="C2575" s="5" t="s">
        <v>8600</v>
      </c>
      <c r="D2575" t="s">
        <v>9418</v>
      </c>
      <c r="E2575">
        <v>3</v>
      </c>
      <c r="F2575" t="s">
        <v>9482</v>
      </c>
      <c r="G2575">
        <v>21</v>
      </c>
      <c r="H2575" s="5">
        <f t="shared" si="69"/>
        <v>1</v>
      </c>
      <c r="I2575" s="5" t="str">
        <f ca="1">OFFSET('Appendix E'!$G$2,MATCH(A2575,'Appendix E'!$A$3:$A$115,0),0)</f>
        <v>Yes</v>
      </c>
    </row>
    <row r="2576" spans="1:10" x14ac:dyDescent="0.25">
      <c r="A2576" t="s">
        <v>1285</v>
      </c>
      <c r="B2576" t="s">
        <v>3482</v>
      </c>
      <c r="C2576" s="5" t="s">
        <v>7458</v>
      </c>
      <c r="D2576" t="s">
        <v>9418</v>
      </c>
      <c r="E2576">
        <v>3</v>
      </c>
      <c r="F2576" t="s">
        <v>9421</v>
      </c>
      <c r="G2576">
        <v>21</v>
      </c>
      <c r="H2576" s="5">
        <f t="shared" si="69"/>
        <v>1</v>
      </c>
      <c r="I2576" s="5" t="str">
        <f ca="1">OFFSET('Appendix E'!$G$2,MATCH(A2576,'Appendix E'!$A$3:$A$115,0),0)</f>
        <v>Yes</v>
      </c>
      <c r="J2576" s="5" t="s">
        <v>9943</v>
      </c>
    </row>
    <row r="2577" spans="1:10" x14ac:dyDescent="0.25">
      <c r="A2577" t="s">
        <v>1285</v>
      </c>
      <c r="B2577" t="s">
        <v>3483</v>
      </c>
      <c r="C2577" s="5" t="s">
        <v>6856</v>
      </c>
      <c r="D2577" t="s">
        <v>9418</v>
      </c>
      <c r="E2577">
        <v>3</v>
      </c>
      <c r="F2577" t="s">
        <v>1448</v>
      </c>
      <c r="G2577">
        <v>37</v>
      </c>
      <c r="H2577" s="5">
        <f t="shared" si="69"/>
        <v>1</v>
      </c>
      <c r="I2577" s="5" t="str">
        <f ca="1">OFFSET('Appendix E'!$G$2,MATCH(A2577,'Appendix E'!$A$3:$A$115,0),0)</f>
        <v>Yes</v>
      </c>
      <c r="J2577" s="5" t="s">
        <v>9797</v>
      </c>
    </row>
    <row r="2578" spans="1:10" x14ac:dyDescent="0.25">
      <c r="A2578" t="s">
        <v>1285</v>
      </c>
      <c r="B2578" t="s">
        <v>1368</v>
      </c>
      <c r="C2578" s="5" t="s">
        <v>1368</v>
      </c>
      <c r="D2578" t="s">
        <v>9418</v>
      </c>
      <c r="E2578">
        <v>4</v>
      </c>
      <c r="G2578">
        <v>0</v>
      </c>
      <c r="H2578" s="5" t="str">
        <f t="shared" si="69"/>
        <v/>
      </c>
      <c r="I2578" s="5" t="str">
        <f ca="1">OFFSET('Appendix E'!$G$2,MATCH(A2578,'Appendix E'!$A$3:$A$115,0),0)</f>
        <v>Yes</v>
      </c>
    </row>
    <row r="2579" spans="1:10" x14ac:dyDescent="0.25">
      <c r="A2579" t="s">
        <v>1285</v>
      </c>
      <c r="B2579" t="s">
        <v>3484</v>
      </c>
      <c r="C2579" s="5" t="s">
        <v>7292</v>
      </c>
      <c r="D2579" t="s">
        <v>9418</v>
      </c>
      <c r="E2579">
        <v>3</v>
      </c>
      <c r="F2579" t="s">
        <v>9435</v>
      </c>
      <c r="G2579">
        <v>21</v>
      </c>
      <c r="H2579" s="5">
        <f t="shared" si="69"/>
        <v>1</v>
      </c>
      <c r="I2579" s="5" t="str">
        <f ca="1">OFFSET('Appendix E'!$G$2,MATCH(A2579,'Appendix E'!$A$3:$A$115,0),0)</f>
        <v>Yes</v>
      </c>
    </row>
    <row r="2580" spans="1:10" x14ac:dyDescent="0.25">
      <c r="A2580" t="s">
        <v>1285</v>
      </c>
      <c r="B2580" t="s">
        <v>3485</v>
      </c>
      <c r="C2580" s="5" t="s">
        <v>7293</v>
      </c>
      <c r="D2580" t="s">
        <v>9418</v>
      </c>
      <c r="E2580">
        <v>3</v>
      </c>
      <c r="F2580" t="s">
        <v>9436</v>
      </c>
      <c r="G2580">
        <v>27</v>
      </c>
      <c r="H2580" s="5">
        <f t="shared" si="69"/>
        <v>1</v>
      </c>
      <c r="I2580" s="5" t="str">
        <f ca="1">OFFSET('Appendix E'!$G$2,MATCH(A2580,'Appendix E'!$A$3:$A$115,0),0)</f>
        <v>Yes</v>
      </c>
    </row>
    <row r="2581" spans="1:10" x14ac:dyDescent="0.25">
      <c r="A2581" t="s">
        <v>1285</v>
      </c>
      <c r="B2581" t="s">
        <v>3486</v>
      </c>
      <c r="C2581" s="5" t="s">
        <v>7287</v>
      </c>
      <c r="D2581" t="s">
        <v>9418</v>
      </c>
      <c r="E2581">
        <v>3</v>
      </c>
      <c r="F2581" t="s">
        <v>9421</v>
      </c>
      <c r="G2581">
        <v>21</v>
      </c>
      <c r="H2581" s="5">
        <f t="shared" si="69"/>
        <v>1</v>
      </c>
      <c r="I2581" s="5" t="str">
        <f ca="1">OFFSET('Appendix E'!$G$2,MATCH(A2581,'Appendix E'!$A$3:$A$115,0),0)</f>
        <v>Yes</v>
      </c>
    </row>
    <row r="2582" spans="1:10" x14ac:dyDescent="0.25">
      <c r="A2582" t="s">
        <v>1285</v>
      </c>
      <c r="B2582" t="s">
        <v>3487</v>
      </c>
      <c r="C2582" s="5" t="s">
        <v>7288</v>
      </c>
      <c r="D2582" t="s">
        <v>9418</v>
      </c>
      <c r="E2582">
        <v>3</v>
      </c>
      <c r="F2582" t="s">
        <v>9421</v>
      </c>
      <c r="G2582">
        <v>21</v>
      </c>
      <c r="H2582" s="5">
        <f t="shared" si="69"/>
        <v>1</v>
      </c>
      <c r="I2582" s="5" t="str">
        <f ca="1">OFFSET('Appendix E'!$G$2,MATCH(A2582,'Appendix E'!$A$3:$A$115,0),0)</f>
        <v>Yes</v>
      </c>
    </row>
    <row r="2583" spans="1:10" x14ac:dyDescent="0.25">
      <c r="A2583" t="s">
        <v>1285</v>
      </c>
      <c r="B2583" t="s">
        <v>3488</v>
      </c>
      <c r="C2583" s="5" t="s">
        <v>8601</v>
      </c>
      <c r="D2583" t="s">
        <v>9418</v>
      </c>
      <c r="E2583">
        <v>3</v>
      </c>
      <c r="F2583" t="s">
        <v>9421</v>
      </c>
      <c r="G2583">
        <v>21</v>
      </c>
      <c r="H2583" s="5">
        <f t="shared" si="69"/>
        <v>1</v>
      </c>
      <c r="I2583" s="5" t="str">
        <f ca="1">OFFSET('Appendix E'!$G$2,MATCH(A2583,'Appendix E'!$A$3:$A$115,0),0)</f>
        <v>Yes</v>
      </c>
    </row>
    <row r="2584" spans="1:10" x14ac:dyDescent="0.25">
      <c r="A2584" t="s">
        <v>1285</v>
      </c>
      <c r="B2584" t="s">
        <v>3489</v>
      </c>
      <c r="C2584" s="5" t="s">
        <v>8602</v>
      </c>
      <c r="D2584" t="s">
        <v>9418</v>
      </c>
      <c r="E2584">
        <v>3</v>
      </c>
      <c r="F2584" t="s">
        <v>9421</v>
      </c>
      <c r="G2584">
        <v>21</v>
      </c>
      <c r="H2584" s="5">
        <f t="shared" si="69"/>
        <v>1</v>
      </c>
      <c r="I2584" s="5" t="str">
        <f ca="1">OFFSET('Appendix E'!$G$2,MATCH(A2584,'Appendix E'!$A$3:$A$115,0),0)</f>
        <v>Yes</v>
      </c>
    </row>
    <row r="2585" spans="1:10" x14ac:dyDescent="0.25">
      <c r="A2585" t="s">
        <v>1285</v>
      </c>
      <c r="B2585" t="s">
        <v>3490</v>
      </c>
      <c r="C2585" s="5" t="s">
        <v>8603</v>
      </c>
      <c r="D2585" t="s">
        <v>9418</v>
      </c>
      <c r="E2585">
        <v>3</v>
      </c>
      <c r="F2585" t="s">
        <v>9421</v>
      </c>
      <c r="G2585">
        <v>21</v>
      </c>
      <c r="H2585" s="5">
        <f t="shared" si="69"/>
        <v>1</v>
      </c>
      <c r="I2585" s="5" t="str">
        <f ca="1">OFFSET('Appendix E'!$G$2,MATCH(A2585,'Appendix E'!$A$3:$A$115,0),0)</f>
        <v>Yes</v>
      </c>
    </row>
    <row r="2586" spans="1:10" x14ac:dyDescent="0.25">
      <c r="A2586" t="s">
        <v>1285</v>
      </c>
      <c r="B2586" t="s">
        <v>3491</v>
      </c>
      <c r="C2586" s="5" t="s">
        <v>8604</v>
      </c>
      <c r="D2586" t="s">
        <v>9418</v>
      </c>
      <c r="E2586">
        <v>3</v>
      </c>
      <c r="F2586" t="s">
        <v>9421</v>
      </c>
      <c r="G2586">
        <v>21</v>
      </c>
      <c r="H2586" s="5">
        <f t="shared" si="69"/>
        <v>1</v>
      </c>
      <c r="I2586" s="5" t="str">
        <f ca="1">OFFSET('Appendix E'!$G$2,MATCH(A2586,'Appendix E'!$A$3:$A$115,0),0)</f>
        <v>Yes</v>
      </c>
    </row>
    <row r="2587" spans="1:10" x14ac:dyDescent="0.25">
      <c r="A2587" t="s">
        <v>1285</v>
      </c>
      <c r="B2587" t="s">
        <v>3492</v>
      </c>
      <c r="C2587" s="5" t="s">
        <v>7290</v>
      </c>
      <c r="D2587" t="s">
        <v>9418</v>
      </c>
      <c r="E2587">
        <v>3</v>
      </c>
      <c r="F2587" t="s">
        <v>9421</v>
      </c>
      <c r="G2587">
        <v>21</v>
      </c>
      <c r="H2587" s="5">
        <f t="shared" si="69"/>
        <v>1</v>
      </c>
      <c r="I2587" s="5" t="str">
        <f ca="1">OFFSET('Appendix E'!$G$2,MATCH(A2587,'Appendix E'!$A$3:$A$115,0),0)</f>
        <v>Yes</v>
      </c>
    </row>
    <row r="2588" spans="1:10" x14ac:dyDescent="0.25">
      <c r="A2588" t="s">
        <v>1285</v>
      </c>
      <c r="B2588" t="s">
        <v>3493</v>
      </c>
      <c r="C2588" s="5" t="s">
        <v>7295</v>
      </c>
      <c r="D2588" t="s">
        <v>9418</v>
      </c>
      <c r="E2588">
        <v>3</v>
      </c>
      <c r="F2588" t="s">
        <v>9426</v>
      </c>
      <c r="G2588">
        <v>21</v>
      </c>
      <c r="H2588" s="5">
        <f t="shared" si="69"/>
        <v>1</v>
      </c>
      <c r="I2588" s="5" t="str">
        <f ca="1">OFFSET('Appendix E'!$G$2,MATCH(A2588,'Appendix E'!$A$3:$A$115,0),0)</f>
        <v>Yes</v>
      </c>
    </row>
    <row r="2589" spans="1:10" x14ac:dyDescent="0.25">
      <c r="A2589" t="s">
        <v>1285</v>
      </c>
      <c r="B2589" t="s">
        <v>3494</v>
      </c>
      <c r="C2589" s="5" t="s">
        <v>8605</v>
      </c>
      <c r="D2589" t="s">
        <v>9418</v>
      </c>
      <c r="E2589">
        <v>3</v>
      </c>
      <c r="F2589" t="s">
        <v>9426</v>
      </c>
      <c r="G2589">
        <v>21</v>
      </c>
      <c r="H2589" s="5">
        <f t="shared" si="69"/>
        <v>1</v>
      </c>
      <c r="I2589" s="5" t="str">
        <f ca="1">OFFSET('Appendix E'!$G$2,MATCH(A2589,'Appendix E'!$A$3:$A$115,0),0)</f>
        <v>Yes</v>
      </c>
    </row>
    <row r="2590" spans="1:10" x14ac:dyDescent="0.25">
      <c r="A2590" t="s">
        <v>1285</v>
      </c>
      <c r="B2590" t="s">
        <v>3495</v>
      </c>
      <c r="C2590" s="5" t="s">
        <v>8606</v>
      </c>
      <c r="D2590" t="s">
        <v>9418</v>
      </c>
      <c r="E2590">
        <v>3</v>
      </c>
      <c r="F2590" t="s">
        <v>9426</v>
      </c>
      <c r="G2590">
        <v>21</v>
      </c>
      <c r="H2590" s="5">
        <f t="shared" si="69"/>
        <v>1</v>
      </c>
      <c r="I2590" s="5" t="str">
        <f ca="1">OFFSET('Appendix E'!$G$2,MATCH(A2590,'Appendix E'!$A$3:$A$115,0),0)</f>
        <v>Yes</v>
      </c>
    </row>
    <row r="2591" spans="1:10" x14ac:dyDescent="0.25">
      <c r="A2591" t="s">
        <v>1285</v>
      </c>
      <c r="B2591" t="s">
        <v>3496</v>
      </c>
      <c r="C2591" s="5" t="s">
        <v>8607</v>
      </c>
      <c r="D2591" t="s">
        <v>9418</v>
      </c>
      <c r="E2591">
        <v>3</v>
      </c>
      <c r="F2591" t="s">
        <v>9426</v>
      </c>
      <c r="G2591">
        <v>21</v>
      </c>
      <c r="H2591" s="5">
        <f t="shared" si="69"/>
        <v>1</v>
      </c>
      <c r="I2591" s="5" t="str">
        <f ca="1">OFFSET('Appendix E'!$G$2,MATCH(A2591,'Appendix E'!$A$3:$A$115,0),0)</f>
        <v>Yes</v>
      </c>
    </row>
    <row r="2592" spans="1:10" x14ac:dyDescent="0.25">
      <c r="A2592" t="s">
        <v>1285</v>
      </c>
      <c r="B2592" t="s">
        <v>3497</v>
      </c>
      <c r="C2592" s="5" t="s">
        <v>8608</v>
      </c>
      <c r="D2592" t="s">
        <v>9418</v>
      </c>
      <c r="E2592">
        <v>3</v>
      </c>
      <c r="F2592" t="s">
        <v>9426</v>
      </c>
      <c r="G2592">
        <v>21</v>
      </c>
      <c r="H2592" s="5">
        <f t="shared" si="69"/>
        <v>1</v>
      </c>
      <c r="I2592" s="5" t="str">
        <f ca="1">OFFSET('Appendix E'!$G$2,MATCH(A2592,'Appendix E'!$A$3:$A$115,0),0)</f>
        <v>Yes</v>
      </c>
    </row>
    <row r="2593" spans="1:9" x14ac:dyDescent="0.25">
      <c r="A2593" t="s">
        <v>1285</v>
      </c>
      <c r="B2593" t="s">
        <v>3498</v>
      </c>
      <c r="C2593" s="5" t="s">
        <v>8609</v>
      </c>
      <c r="D2593" t="s">
        <v>9418</v>
      </c>
      <c r="E2593">
        <v>3</v>
      </c>
      <c r="F2593" t="s">
        <v>9426</v>
      </c>
      <c r="G2593">
        <v>21</v>
      </c>
      <c r="H2593" s="5">
        <f t="shared" si="69"/>
        <v>1</v>
      </c>
      <c r="I2593" s="5" t="str">
        <f ca="1">OFFSET('Appendix E'!$G$2,MATCH(A2593,'Appendix E'!$A$3:$A$115,0),0)</f>
        <v>Yes</v>
      </c>
    </row>
    <row r="2594" spans="1:9" x14ac:dyDescent="0.25">
      <c r="A2594" t="s">
        <v>1285</v>
      </c>
      <c r="B2594" t="s">
        <v>3499</v>
      </c>
      <c r="C2594" s="5" t="s">
        <v>8610</v>
      </c>
      <c r="D2594" t="s">
        <v>9418</v>
      </c>
      <c r="E2594">
        <v>3</v>
      </c>
      <c r="F2594" t="s">
        <v>9426</v>
      </c>
      <c r="G2594">
        <v>21</v>
      </c>
      <c r="H2594" s="5">
        <f t="shared" si="69"/>
        <v>1</v>
      </c>
      <c r="I2594" s="5" t="str">
        <f ca="1">OFFSET('Appendix E'!$G$2,MATCH(A2594,'Appendix E'!$A$3:$A$115,0),0)</f>
        <v>Yes</v>
      </c>
    </row>
    <row r="2595" spans="1:9" x14ac:dyDescent="0.25">
      <c r="A2595" t="s">
        <v>1285</v>
      </c>
      <c r="B2595" t="s">
        <v>3500</v>
      </c>
      <c r="C2595" s="5" t="s">
        <v>8611</v>
      </c>
      <c r="D2595" t="s">
        <v>9418</v>
      </c>
      <c r="E2595">
        <v>3</v>
      </c>
      <c r="F2595" t="s">
        <v>9426</v>
      </c>
      <c r="G2595">
        <v>21</v>
      </c>
      <c r="H2595" s="5">
        <f t="shared" si="69"/>
        <v>1</v>
      </c>
      <c r="I2595" s="5" t="str">
        <f ca="1">OFFSET('Appendix E'!$G$2,MATCH(A2595,'Appendix E'!$A$3:$A$115,0),0)</f>
        <v>Yes</v>
      </c>
    </row>
    <row r="2596" spans="1:9" x14ac:dyDescent="0.25">
      <c r="A2596" t="s">
        <v>1285</v>
      </c>
      <c r="B2596" t="s">
        <v>3501</v>
      </c>
      <c r="C2596" s="5" t="s">
        <v>8612</v>
      </c>
      <c r="D2596" t="s">
        <v>9418</v>
      </c>
      <c r="E2596">
        <v>3</v>
      </c>
      <c r="F2596" t="s">
        <v>9426</v>
      </c>
      <c r="G2596">
        <v>21</v>
      </c>
      <c r="H2596" s="5">
        <f t="shared" si="69"/>
        <v>1</v>
      </c>
      <c r="I2596" s="5" t="str">
        <f ca="1">OFFSET('Appendix E'!$G$2,MATCH(A2596,'Appendix E'!$A$3:$A$115,0),0)</f>
        <v>Yes</v>
      </c>
    </row>
    <row r="2597" spans="1:9" x14ac:dyDescent="0.25">
      <c r="A2597" t="s">
        <v>1285</v>
      </c>
      <c r="B2597" t="s">
        <v>3502</v>
      </c>
      <c r="C2597" s="5" t="s">
        <v>8613</v>
      </c>
      <c r="D2597" t="s">
        <v>9418</v>
      </c>
      <c r="E2597">
        <v>3</v>
      </c>
      <c r="F2597" t="s">
        <v>3225</v>
      </c>
      <c r="G2597">
        <v>21</v>
      </c>
      <c r="H2597" s="5">
        <f t="shared" si="69"/>
        <v>1</v>
      </c>
      <c r="I2597" s="5" t="str">
        <f ca="1">OFFSET('Appendix E'!$G$2,MATCH(A2597,'Appendix E'!$A$3:$A$115,0),0)</f>
        <v>Yes</v>
      </c>
    </row>
    <row r="2598" spans="1:9" x14ac:dyDescent="0.25">
      <c r="A2598" t="s">
        <v>1285</v>
      </c>
      <c r="B2598" t="s">
        <v>3503</v>
      </c>
      <c r="C2598" s="5" t="s">
        <v>7275</v>
      </c>
      <c r="D2598" t="s">
        <v>9418</v>
      </c>
      <c r="E2598">
        <v>3</v>
      </c>
      <c r="F2598" t="s">
        <v>9426</v>
      </c>
      <c r="G2598">
        <v>21</v>
      </c>
      <c r="H2598" s="5">
        <f t="shared" si="69"/>
        <v>1</v>
      </c>
      <c r="I2598" s="5" t="str">
        <f ca="1">OFFSET('Appendix E'!$G$2,MATCH(A2598,'Appendix E'!$A$3:$A$115,0),0)</f>
        <v>Yes</v>
      </c>
    </row>
    <row r="2599" spans="1:9" x14ac:dyDescent="0.25">
      <c r="A2599" t="s">
        <v>1285</v>
      </c>
      <c r="B2599" t="s">
        <v>3504</v>
      </c>
      <c r="C2599" s="5" t="s">
        <v>7306</v>
      </c>
      <c r="D2599" t="s">
        <v>9418</v>
      </c>
      <c r="E2599">
        <v>4</v>
      </c>
      <c r="F2599" t="s">
        <v>9421</v>
      </c>
      <c r="G2599">
        <v>21</v>
      </c>
      <c r="H2599" s="5">
        <f t="shared" si="69"/>
        <v>1</v>
      </c>
      <c r="I2599" s="5" t="str">
        <f ca="1">OFFSET('Appendix E'!$G$2,MATCH(A2599,'Appendix E'!$A$3:$A$115,0),0)</f>
        <v>Yes</v>
      </c>
    </row>
    <row r="2600" spans="1:9" x14ac:dyDescent="0.25">
      <c r="A2600" t="s">
        <v>1285</v>
      </c>
      <c r="B2600" t="s">
        <v>3505</v>
      </c>
      <c r="C2600" s="5" t="s">
        <v>7242</v>
      </c>
      <c r="D2600" t="s">
        <v>9418</v>
      </c>
      <c r="E2600">
        <v>3</v>
      </c>
      <c r="F2600" t="s">
        <v>9421</v>
      </c>
      <c r="G2600">
        <v>21</v>
      </c>
      <c r="H2600" s="5">
        <f t="shared" si="69"/>
        <v>1</v>
      </c>
      <c r="I2600" s="5" t="str">
        <f ca="1">OFFSET('Appendix E'!$G$2,MATCH(A2600,'Appendix E'!$A$3:$A$115,0),0)</f>
        <v>Yes</v>
      </c>
    </row>
    <row r="2601" spans="1:9" x14ac:dyDescent="0.25">
      <c r="A2601" t="s">
        <v>1285</v>
      </c>
      <c r="B2601" t="s">
        <v>3506</v>
      </c>
      <c r="C2601" s="5" t="s">
        <v>8614</v>
      </c>
      <c r="D2601" t="s">
        <v>9418</v>
      </c>
      <c r="E2601">
        <v>3</v>
      </c>
      <c r="F2601" t="s">
        <v>9421</v>
      </c>
      <c r="G2601">
        <v>21</v>
      </c>
      <c r="H2601" s="5">
        <f t="shared" si="69"/>
        <v>1</v>
      </c>
      <c r="I2601" s="5" t="str">
        <f ca="1">OFFSET('Appendix E'!$G$2,MATCH(A2601,'Appendix E'!$A$3:$A$115,0),0)</f>
        <v>Yes</v>
      </c>
    </row>
    <row r="2602" spans="1:9" x14ac:dyDescent="0.25">
      <c r="A2602" t="s">
        <v>1285</v>
      </c>
      <c r="B2602" t="s">
        <v>3507</v>
      </c>
      <c r="C2602" s="5" t="s">
        <v>8615</v>
      </c>
      <c r="D2602" t="s">
        <v>9418</v>
      </c>
      <c r="E2602">
        <v>3</v>
      </c>
      <c r="F2602" t="s">
        <v>9421</v>
      </c>
      <c r="G2602">
        <v>21</v>
      </c>
      <c r="H2602" s="5">
        <f t="shared" si="69"/>
        <v>1</v>
      </c>
      <c r="I2602" s="5" t="str">
        <f ca="1">OFFSET('Appendix E'!$G$2,MATCH(A2602,'Appendix E'!$A$3:$A$115,0),0)</f>
        <v>Yes</v>
      </c>
    </row>
    <row r="2603" spans="1:9" x14ac:dyDescent="0.25">
      <c r="A2603" t="s">
        <v>1285</v>
      </c>
      <c r="B2603" t="s">
        <v>3508</v>
      </c>
      <c r="C2603" s="5" t="s">
        <v>8616</v>
      </c>
      <c r="D2603" t="s">
        <v>9418</v>
      </c>
      <c r="E2603">
        <v>3</v>
      </c>
      <c r="F2603" t="s">
        <v>9421</v>
      </c>
      <c r="G2603">
        <v>21</v>
      </c>
      <c r="H2603" s="5">
        <f t="shared" si="69"/>
        <v>1</v>
      </c>
      <c r="I2603" s="5" t="str">
        <f ca="1">OFFSET('Appendix E'!$G$2,MATCH(A2603,'Appendix E'!$A$3:$A$115,0),0)</f>
        <v>Yes</v>
      </c>
    </row>
    <row r="2604" spans="1:9" x14ac:dyDescent="0.25">
      <c r="A2604" t="s">
        <v>1285</v>
      </c>
      <c r="B2604" t="s">
        <v>3509</v>
      </c>
      <c r="C2604" s="5" t="s">
        <v>8617</v>
      </c>
      <c r="D2604" t="s">
        <v>9418</v>
      </c>
      <c r="E2604">
        <v>3</v>
      </c>
      <c r="F2604" t="s">
        <v>9421</v>
      </c>
      <c r="G2604">
        <v>21</v>
      </c>
      <c r="H2604" s="5">
        <f t="shared" si="69"/>
        <v>1</v>
      </c>
      <c r="I2604" s="5" t="str">
        <f ca="1">OFFSET('Appendix E'!$G$2,MATCH(A2604,'Appendix E'!$A$3:$A$115,0),0)</f>
        <v>Yes</v>
      </c>
    </row>
    <row r="2605" spans="1:9" x14ac:dyDescent="0.25">
      <c r="A2605" t="s">
        <v>1285</v>
      </c>
      <c r="B2605" t="s">
        <v>3510</v>
      </c>
      <c r="C2605" s="5" t="s">
        <v>8618</v>
      </c>
      <c r="D2605" t="s">
        <v>9418</v>
      </c>
      <c r="E2605">
        <v>3</v>
      </c>
      <c r="F2605" t="s">
        <v>9421</v>
      </c>
      <c r="G2605">
        <v>21</v>
      </c>
      <c r="H2605" s="5">
        <f t="shared" si="69"/>
        <v>1</v>
      </c>
      <c r="I2605" s="5" t="str">
        <f ca="1">OFFSET('Appendix E'!$G$2,MATCH(A2605,'Appendix E'!$A$3:$A$115,0),0)</f>
        <v>Yes</v>
      </c>
    </row>
    <row r="2606" spans="1:9" x14ac:dyDescent="0.25">
      <c r="A2606" t="s">
        <v>1285</v>
      </c>
      <c r="B2606" t="s">
        <v>3511</v>
      </c>
      <c r="C2606" s="5" t="s">
        <v>8619</v>
      </c>
      <c r="D2606" t="s">
        <v>9418</v>
      </c>
      <c r="E2606">
        <v>3</v>
      </c>
      <c r="F2606" t="s">
        <v>9421</v>
      </c>
      <c r="G2606">
        <v>21</v>
      </c>
      <c r="H2606" s="5">
        <f t="shared" si="69"/>
        <v>1</v>
      </c>
      <c r="I2606" s="5" t="str">
        <f ca="1">OFFSET('Appendix E'!$G$2,MATCH(A2606,'Appendix E'!$A$3:$A$115,0),0)</f>
        <v>Yes</v>
      </c>
    </row>
    <row r="2607" spans="1:9" x14ac:dyDescent="0.25">
      <c r="A2607" t="s">
        <v>1285</v>
      </c>
      <c r="B2607" t="s">
        <v>3512</v>
      </c>
      <c r="C2607" s="5" t="s">
        <v>8620</v>
      </c>
      <c r="D2607" t="s">
        <v>9418</v>
      </c>
      <c r="E2607">
        <v>3</v>
      </c>
      <c r="F2607" t="s">
        <v>9421</v>
      </c>
      <c r="G2607">
        <v>21</v>
      </c>
      <c r="H2607" s="5">
        <f t="shared" si="69"/>
        <v>1</v>
      </c>
      <c r="I2607" s="5" t="str">
        <f ca="1">OFFSET('Appendix E'!$G$2,MATCH(A2607,'Appendix E'!$A$3:$A$115,0),0)</f>
        <v>Yes</v>
      </c>
    </row>
    <row r="2608" spans="1:9" x14ac:dyDescent="0.25">
      <c r="A2608" t="s">
        <v>1285</v>
      </c>
      <c r="B2608" t="s">
        <v>3513</v>
      </c>
      <c r="C2608" s="5" t="s">
        <v>8621</v>
      </c>
      <c r="D2608" t="s">
        <v>9418</v>
      </c>
      <c r="E2608">
        <v>3</v>
      </c>
      <c r="F2608" t="s">
        <v>9421</v>
      </c>
      <c r="G2608">
        <v>21</v>
      </c>
      <c r="H2608" s="5">
        <f t="shared" si="69"/>
        <v>1</v>
      </c>
      <c r="I2608" s="5" t="str">
        <f ca="1">OFFSET('Appendix E'!$G$2,MATCH(A2608,'Appendix E'!$A$3:$A$115,0),0)</f>
        <v>Yes</v>
      </c>
    </row>
    <row r="2609" spans="1:9" x14ac:dyDescent="0.25">
      <c r="A2609" t="s">
        <v>1285</v>
      </c>
      <c r="B2609" t="s">
        <v>3514</v>
      </c>
      <c r="C2609" s="5" t="s">
        <v>8622</v>
      </c>
      <c r="D2609" t="s">
        <v>9418</v>
      </c>
      <c r="E2609">
        <v>3</v>
      </c>
      <c r="F2609" t="s">
        <v>9421</v>
      </c>
      <c r="G2609">
        <v>21</v>
      </c>
      <c r="H2609" s="5">
        <f t="shared" si="69"/>
        <v>1</v>
      </c>
      <c r="I2609" s="5" t="str">
        <f ca="1">OFFSET('Appendix E'!$G$2,MATCH(A2609,'Appendix E'!$A$3:$A$115,0),0)</f>
        <v>Yes</v>
      </c>
    </row>
    <row r="2610" spans="1:9" x14ac:dyDescent="0.25">
      <c r="A2610" t="s">
        <v>1285</v>
      </c>
      <c r="B2610" t="s">
        <v>3515</v>
      </c>
      <c r="C2610" s="5" t="s">
        <v>8623</v>
      </c>
      <c r="D2610" t="s">
        <v>9418</v>
      </c>
      <c r="E2610">
        <v>3</v>
      </c>
      <c r="F2610" t="s">
        <v>9421</v>
      </c>
      <c r="G2610">
        <v>21</v>
      </c>
      <c r="H2610" s="5">
        <f t="shared" si="69"/>
        <v>1</v>
      </c>
      <c r="I2610" s="5" t="str">
        <f ca="1">OFFSET('Appendix E'!$G$2,MATCH(A2610,'Appendix E'!$A$3:$A$115,0),0)</f>
        <v>Yes</v>
      </c>
    </row>
    <row r="2611" spans="1:9" x14ac:dyDescent="0.25">
      <c r="A2611" t="s">
        <v>1285</v>
      </c>
      <c r="B2611" t="s">
        <v>3516</v>
      </c>
      <c r="C2611" s="5" t="s">
        <v>8624</v>
      </c>
      <c r="D2611" t="s">
        <v>9418</v>
      </c>
      <c r="E2611">
        <v>3</v>
      </c>
      <c r="F2611" t="s">
        <v>9421</v>
      </c>
      <c r="G2611">
        <v>21</v>
      </c>
      <c r="H2611" s="5">
        <f t="shared" si="69"/>
        <v>1</v>
      </c>
      <c r="I2611" s="5" t="str">
        <f ca="1">OFFSET('Appendix E'!$G$2,MATCH(A2611,'Appendix E'!$A$3:$A$115,0),0)</f>
        <v>Yes</v>
      </c>
    </row>
    <row r="2612" spans="1:9" x14ac:dyDescent="0.25">
      <c r="A2612" t="s">
        <v>1285</v>
      </c>
      <c r="B2612" t="s">
        <v>3517</v>
      </c>
      <c r="C2612" s="5" t="s">
        <v>8625</v>
      </c>
      <c r="D2612" t="s">
        <v>9418</v>
      </c>
      <c r="E2612">
        <v>3</v>
      </c>
      <c r="F2612" t="s">
        <v>9421</v>
      </c>
      <c r="G2612">
        <v>21</v>
      </c>
      <c r="H2612" s="5">
        <f t="shared" si="69"/>
        <v>1</v>
      </c>
      <c r="I2612" s="5" t="str">
        <f ca="1">OFFSET('Appendix E'!$G$2,MATCH(A2612,'Appendix E'!$A$3:$A$115,0),0)</f>
        <v>Yes</v>
      </c>
    </row>
    <row r="2613" spans="1:9" x14ac:dyDescent="0.25">
      <c r="A2613" t="s">
        <v>1285</v>
      </c>
      <c r="B2613" t="s">
        <v>3518</v>
      </c>
      <c r="C2613" s="5" t="s">
        <v>8626</v>
      </c>
      <c r="D2613" t="s">
        <v>9418</v>
      </c>
      <c r="E2613">
        <v>3</v>
      </c>
      <c r="F2613" t="s">
        <v>9421</v>
      </c>
      <c r="G2613">
        <v>21</v>
      </c>
      <c r="H2613" s="5">
        <f t="shared" si="69"/>
        <v>1</v>
      </c>
      <c r="I2613" s="5" t="str">
        <f ca="1">OFFSET('Appendix E'!$G$2,MATCH(A2613,'Appendix E'!$A$3:$A$115,0),0)</f>
        <v>Yes</v>
      </c>
    </row>
    <row r="2614" spans="1:9" x14ac:dyDescent="0.25">
      <c r="A2614" t="s">
        <v>1285</v>
      </c>
      <c r="B2614" t="s">
        <v>3519</v>
      </c>
      <c r="C2614" s="5" t="s">
        <v>8627</v>
      </c>
      <c r="D2614" t="s">
        <v>9418</v>
      </c>
      <c r="E2614">
        <v>3</v>
      </c>
      <c r="F2614" t="s">
        <v>9421</v>
      </c>
      <c r="G2614">
        <v>21</v>
      </c>
      <c r="H2614" s="5">
        <f t="shared" si="69"/>
        <v>1</v>
      </c>
      <c r="I2614" s="5" t="str">
        <f ca="1">OFFSET('Appendix E'!$G$2,MATCH(A2614,'Appendix E'!$A$3:$A$115,0),0)</f>
        <v>Yes</v>
      </c>
    </row>
    <row r="2615" spans="1:9" x14ac:dyDescent="0.25">
      <c r="A2615" t="s">
        <v>1285</v>
      </c>
      <c r="B2615" t="s">
        <v>3520</v>
      </c>
      <c r="C2615" s="5" t="s">
        <v>8628</v>
      </c>
      <c r="D2615" t="s">
        <v>9418</v>
      </c>
      <c r="E2615">
        <v>3</v>
      </c>
      <c r="F2615" t="s">
        <v>9421</v>
      </c>
      <c r="G2615">
        <v>21</v>
      </c>
      <c r="H2615" s="5">
        <f t="shared" si="69"/>
        <v>1</v>
      </c>
      <c r="I2615" s="5" t="str">
        <f ca="1">OFFSET('Appendix E'!$G$2,MATCH(A2615,'Appendix E'!$A$3:$A$115,0),0)</f>
        <v>Yes</v>
      </c>
    </row>
    <row r="2616" spans="1:9" x14ac:dyDescent="0.25">
      <c r="A2616" t="s">
        <v>1285</v>
      </c>
      <c r="B2616" t="s">
        <v>3521</v>
      </c>
      <c r="C2616" s="5" t="s">
        <v>8629</v>
      </c>
      <c r="D2616" t="s">
        <v>9418</v>
      </c>
      <c r="E2616">
        <v>3</v>
      </c>
      <c r="F2616" t="s">
        <v>9421</v>
      </c>
      <c r="G2616">
        <v>21</v>
      </c>
      <c r="H2616" s="5">
        <f t="shared" si="69"/>
        <v>1</v>
      </c>
      <c r="I2616" s="5" t="str">
        <f ca="1">OFFSET('Appendix E'!$G$2,MATCH(A2616,'Appendix E'!$A$3:$A$115,0),0)</f>
        <v>Yes</v>
      </c>
    </row>
    <row r="2617" spans="1:9" x14ac:dyDescent="0.25">
      <c r="A2617" t="s">
        <v>1285</v>
      </c>
      <c r="B2617" t="s">
        <v>3522</v>
      </c>
      <c r="C2617" s="5" t="s">
        <v>8630</v>
      </c>
      <c r="D2617" t="s">
        <v>9418</v>
      </c>
      <c r="E2617">
        <v>3</v>
      </c>
      <c r="F2617" t="s">
        <v>9421</v>
      </c>
      <c r="G2617">
        <v>21</v>
      </c>
      <c r="H2617" s="5">
        <f t="shared" si="69"/>
        <v>1</v>
      </c>
      <c r="I2617" s="5" t="str">
        <f ca="1">OFFSET('Appendix E'!$G$2,MATCH(A2617,'Appendix E'!$A$3:$A$115,0),0)</f>
        <v>Yes</v>
      </c>
    </row>
    <row r="2618" spans="1:9" x14ac:dyDescent="0.25">
      <c r="A2618" t="s">
        <v>1285</v>
      </c>
      <c r="B2618" t="s">
        <v>3523</v>
      </c>
      <c r="C2618" s="5" t="s">
        <v>8631</v>
      </c>
      <c r="D2618" t="s">
        <v>9418</v>
      </c>
      <c r="E2618">
        <v>3</v>
      </c>
      <c r="F2618" t="s">
        <v>9421</v>
      </c>
      <c r="G2618">
        <v>21</v>
      </c>
      <c r="H2618" s="5">
        <f t="shared" si="69"/>
        <v>1</v>
      </c>
      <c r="I2618" s="5" t="str">
        <f ca="1">OFFSET('Appendix E'!$G$2,MATCH(A2618,'Appendix E'!$A$3:$A$115,0),0)</f>
        <v>Yes</v>
      </c>
    </row>
    <row r="2619" spans="1:9" x14ac:dyDescent="0.25">
      <c r="A2619" t="s">
        <v>1285</v>
      </c>
      <c r="B2619" t="s">
        <v>3524</v>
      </c>
      <c r="C2619" s="5" t="s">
        <v>8632</v>
      </c>
      <c r="D2619" t="s">
        <v>9418</v>
      </c>
      <c r="E2619">
        <v>3</v>
      </c>
      <c r="F2619" t="s">
        <v>9421</v>
      </c>
      <c r="G2619">
        <v>21</v>
      </c>
      <c r="H2619" s="5">
        <f t="shared" si="69"/>
        <v>1</v>
      </c>
      <c r="I2619" s="5" t="str">
        <f ca="1">OFFSET('Appendix E'!$G$2,MATCH(A2619,'Appendix E'!$A$3:$A$115,0),0)</f>
        <v>Yes</v>
      </c>
    </row>
    <row r="2620" spans="1:9" x14ac:dyDescent="0.25">
      <c r="A2620" t="s">
        <v>1285</v>
      </c>
      <c r="B2620" t="s">
        <v>3525</v>
      </c>
      <c r="C2620" s="5" t="s">
        <v>7291</v>
      </c>
      <c r="D2620" t="s">
        <v>9418</v>
      </c>
      <c r="E2620">
        <v>3</v>
      </c>
      <c r="F2620" t="s">
        <v>9434</v>
      </c>
      <c r="G2620">
        <v>21</v>
      </c>
      <c r="H2620" s="5">
        <f t="shared" si="69"/>
        <v>1</v>
      </c>
      <c r="I2620" s="5" t="str">
        <f ca="1">OFFSET('Appendix E'!$G$2,MATCH(A2620,'Appendix E'!$A$3:$A$115,0),0)</f>
        <v>Yes</v>
      </c>
    </row>
    <row r="2621" spans="1:9" x14ac:dyDescent="0.25">
      <c r="A2621" t="s">
        <v>1285</v>
      </c>
      <c r="B2621" t="s">
        <v>3526</v>
      </c>
      <c r="C2621" s="5" t="s">
        <v>7283</v>
      </c>
      <c r="D2621" t="s">
        <v>9418</v>
      </c>
      <c r="E2621">
        <v>3</v>
      </c>
      <c r="F2621" t="s">
        <v>9421</v>
      </c>
      <c r="G2621">
        <v>21</v>
      </c>
      <c r="H2621" s="5">
        <f t="shared" si="69"/>
        <v>1</v>
      </c>
      <c r="I2621" s="5" t="str">
        <f ca="1">OFFSET('Appendix E'!$G$2,MATCH(A2621,'Appendix E'!$A$3:$A$115,0),0)</f>
        <v>Yes</v>
      </c>
    </row>
    <row r="2622" spans="1:9" x14ac:dyDescent="0.25">
      <c r="A2622" t="s">
        <v>1285</v>
      </c>
      <c r="B2622" t="s">
        <v>3527</v>
      </c>
      <c r="C2622" s="5" t="s">
        <v>7284</v>
      </c>
      <c r="D2622" t="s">
        <v>9418</v>
      </c>
      <c r="E2622">
        <v>3</v>
      </c>
      <c r="F2622" t="s">
        <v>9421</v>
      </c>
      <c r="G2622">
        <v>21</v>
      </c>
      <c r="H2622" s="5">
        <f t="shared" si="69"/>
        <v>1</v>
      </c>
      <c r="I2622" s="5" t="str">
        <f ca="1">OFFSET('Appendix E'!$G$2,MATCH(A2622,'Appendix E'!$A$3:$A$115,0),0)</f>
        <v>Yes</v>
      </c>
    </row>
    <row r="2623" spans="1:9" x14ac:dyDescent="0.25">
      <c r="A2623" t="s">
        <v>1285</v>
      </c>
      <c r="B2623" t="s">
        <v>3528</v>
      </c>
      <c r="C2623" s="5" t="s">
        <v>7285</v>
      </c>
      <c r="D2623" t="s">
        <v>9418</v>
      </c>
      <c r="E2623">
        <v>3</v>
      </c>
      <c r="F2623" t="s">
        <v>9421</v>
      </c>
      <c r="G2623">
        <v>21</v>
      </c>
      <c r="H2623" s="5">
        <f t="shared" si="69"/>
        <v>1</v>
      </c>
      <c r="I2623" s="5" t="str">
        <f ca="1">OFFSET('Appendix E'!$G$2,MATCH(A2623,'Appendix E'!$A$3:$A$115,0),0)</f>
        <v>Yes</v>
      </c>
    </row>
    <row r="2624" spans="1:9" x14ac:dyDescent="0.25">
      <c r="A2624" t="s">
        <v>1285</v>
      </c>
      <c r="B2624" t="s">
        <v>3529</v>
      </c>
      <c r="C2624" s="5" t="s">
        <v>7289</v>
      </c>
      <c r="D2624" t="s">
        <v>9418</v>
      </c>
      <c r="E2624">
        <v>3</v>
      </c>
      <c r="F2624" t="s">
        <v>9421</v>
      </c>
      <c r="G2624">
        <v>21</v>
      </c>
      <c r="H2624" s="5">
        <f t="shared" si="69"/>
        <v>1</v>
      </c>
      <c r="I2624" s="5" t="str">
        <f ca="1">OFFSET('Appendix E'!$G$2,MATCH(A2624,'Appendix E'!$A$3:$A$115,0),0)</f>
        <v>Yes</v>
      </c>
    </row>
    <row r="2625" spans="1:10" x14ac:dyDescent="0.25">
      <c r="A2625" t="s">
        <v>1285</v>
      </c>
      <c r="B2625" t="s">
        <v>3530</v>
      </c>
      <c r="C2625" s="5" t="s">
        <v>7227</v>
      </c>
      <c r="D2625" t="s">
        <v>9418</v>
      </c>
      <c r="E2625">
        <v>8</v>
      </c>
      <c r="F2625" t="s">
        <v>2122</v>
      </c>
      <c r="G2625">
        <v>9</v>
      </c>
      <c r="H2625" s="5">
        <f t="shared" si="69"/>
        <v>1</v>
      </c>
      <c r="I2625" s="5" t="str">
        <f ca="1">OFFSET('Appendix E'!$G$2,MATCH(A2625,'Appendix E'!$A$3:$A$115,0),0)</f>
        <v>Yes</v>
      </c>
    </row>
    <row r="2626" spans="1:10" x14ac:dyDescent="0.25">
      <c r="A2626" t="s">
        <v>1285</v>
      </c>
      <c r="B2626" t="s">
        <v>3531</v>
      </c>
      <c r="C2626" s="5" t="s">
        <v>7281</v>
      </c>
      <c r="D2626" t="s">
        <v>9418</v>
      </c>
      <c r="E2626">
        <v>3</v>
      </c>
      <c r="F2626" t="s">
        <v>9441</v>
      </c>
      <c r="G2626">
        <v>21</v>
      </c>
      <c r="H2626" s="5">
        <f t="shared" si="69"/>
        <v>1</v>
      </c>
      <c r="I2626" s="5" t="str">
        <f ca="1">OFFSET('Appendix E'!$G$2,MATCH(A2626,'Appendix E'!$A$3:$A$115,0),0)</f>
        <v>Yes</v>
      </c>
    </row>
    <row r="2627" spans="1:10" x14ac:dyDescent="0.25">
      <c r="A2627" t="s">
        <v>1286</v>
      </c>
      <c r="B2627" t="s">
        <v>3532</v>
      </c>
      <c r="C2627" s="5" t="s">
        <v>8633</v>
      </c>
      <c r="D2627" t="s">
        <v>9418</v>
      </c>
      <c r="E2627">
        <v>5</v>
      </c>
      <c r="G2627">
        <v>0</v>
      </c>
      <c r="H2627" s="5" t="str">
        <f t="shared" si="69"/>
        <v/>
      </c>
      <c r="I2627" s="5" t="str">
        <f ca="1">OFFSET('Appendix E'!$G$2,MATCH(A2627,'Appendix E'!$A$3:$A$115,0),0)</f>
        <v>No</v>
      </c>
    </row>
    <row r="2628" spans="1:10" x14ac:dyDescent="0.25">
      <c r="A2628" t="s">
        <v>1286</v>
      </c>
      <c r="B2628" t="s">
        <v>3533</v>
      </c>
      <c r="C2628" s="5" t="s">
        <v>8634</v>
      </c>
      <c r="D2628" t="s">
        <v>9419</v>
      </c>
      <c r="E2628">
        <v>6</v>
      </c>
      <c r="G2628">
        <v>0</v>
      </c>
      <c r="H2628" s="5" t="str">
        <f t="shared" ref="H2628:H2691" si="70">IF(F2628&lt;&gt;"",1,"")</f>
        <v/>
      </c>
      <c r="I2628" s="5" t="str">
        <f ca="1">OFFSET('Appendix E'!$G$2,MATCH(A2628,'Appendix E'!$A$3:$A$115,0),0)</f>
        <v>No</v>
      </c>
    </row>
    <row r="2629" spans="1:10" x14ac:dyDescent="0.25">
      <c r="A2629" t="s">
        <v>1286</v>
      </c>
      <c r="B2629" t="s">
        <v>3534</v>
      </c>
      <c r="C2629" s="5" t="s">
        <v>8635</v>
      </c>
      <c r="D2629" t="s">
        <v>9419</v>
      </c>
      <c r="E2629">
        <v>80</v>
      </c>
      <c r="G2629">
        <v>0</v>
      </c>
      <c r="H2629" s="5" t="str">
        <f t="shared" si="70"/>
        <v/>
      </c>
      <c r="I2629" s="5" t="str">
        <f ca="1">OFFSET('Appendix E'!$G$2,MATCH(A2629,'Appendix E'!$A$3:$A$115,0),0)</f>
        <v>No</v>
      </c>
    </row>
    <row r="2630" spans="1:10" x14ac:dyDescent="0.25">
      <c r="A2630" t="s">
        <v>1286</v>
      </c>
      <c r="B2630" t="s">
        <v>3535</v>
      </c>
      <c r="C2630" s="5" t="s">
        <v>6885</v>
      </c>
      <c r="D2630" t="s">
        <v>9418</v>
      </c>
      <c r="E2630">
        <v>7</v>
      </c>
      <c r="F2630" t="s">
        <v>9425</v>
      </c>
      <c r="G2630">
        <v>13</v>
      </c>
      <c r="H2630" s="5">
        <f t="shared" si="70"/>
        <v>1</v>
      </c>
      <c r="I2630" s="5" t="str">
        <f ca="1">OFFSET('Appendix E'!$G$2,MATCH(A2630,'Appendix E'!$A$3:$A$115,0),0)</f>
        <v>No</v>
      </c>
    </row>
    <row r="2631" spans="1:10" x14ac:dyDescent="0.25">
      <c r="A2631" t="s">
        <v>1286</v>
      </c>
      <c r="B2631" t="s">
        <v>3536</v>
      </c>
      <c r="C2631" s="5" t="s">
        <v>3540</v>
      </c>
      <c r="D2631" t="s">
        <v>9418</v>
      </c>
      <c r="E2631">
        <v>7</v>
      </c>
      <c r="F2631" t="s">
        <v>9425</v>
      </c>
      <c r="G2631">
        <v>13</v>
      </c>
      <c r="H2631" s="5">
        <f t="shared" si="70"/>
        <v>1</v>
      </c>
      <c r="I2631" s="5" t="str">
        <f ca="1">OFFSET('Appendix E'!$G$2,MATCH(A2631,'Appendix E'!$A$3:$A$115,0),0)</f>
        <v>No</v>
      </c>
    </row>
    <row r="2632" spans="1:10" x14ac:dyDescent="0.25">
      <c r="A2632" t="s">
        <v>1286</v>
      </c>
      <c r="B2632" t="s">
        <v>3537</v>
      </c>
      <c r="C2632" s="5" t="s">
        <v>6926</v>
      </c>
      <c r="D2632" t="s">
        <v>9419</v>
      </c>
      <c r="E2632">
        <v>3</v>
      </c>
      <c r="G2632">
        <v>0</v>
      </c>
      <c r="H2632" s="5" t="str">
        <f t="shared" si="70"/>
        <v/>
      </c>
      <c r="I2632" s="5" t="str">
        <f ca="1">OFFSET('Appendix E'!$G$2,MATCH(A2632,'Appendix E'!$A$3:$A$115,0),0)</f>
        <v>No</v>
      </c>
    </row>
    <row r="2633" spans="1:10" x14ac:dyDescent="0.25">
      <c r="A2633" t="s">
        <v>1286</v>
      </c>
      <c r="B2633" t="s">
        <v>1368</v>
      </c>
      <c r="D2633" t="s">
        <v>9418</v>
      </c>
      <c r="E2633">
        <v>5</v>
      </c>
      <c r="G2633">
        <v>0</v>
      </c>
      <c r="H2633" s="5" t="str">
        <f t="shared" si="70"/>
        <v/>
      </c>
      <c r="I2633" s="5" t="str">
        <f ca="1">OFFSET('Appendix E'!$G$2,MATCH(A2633,'Appendix E'!$A$3:$A$115,0),0)</f>
        <v>No</v>
      </c>
    </row>
    <row r="2634" spans="1:10" x14ac:dyDescent="0.25">
      <c r="A2634" t="s">
        <v>1288</v>
      </c>
      <c r="B2634" t="s">
        <v>3538</v>
      </c>
      <c r="C2634" s="5" t="s">
        <v>6885</v>
      </c>
      <c r="D2634" t="s">
        <v>9418</v>
      </c>
      <c r="E2634">
        <v>8</v>
      </c>
      <c r="F2634" t="s">
        <v>9425</v>
      </c>
      <c r="G2634">
        <v>21</v>
      </c>
      <c r="H2634" s="5">
        <f t="shared" si="70"/>
        <v>1</v>
      </c>
      <c r="I2634" s="5" t="str">
        <f ca="1">OFFSET('Appendix E'!$G$2,MATCH(A2634,'Appendix E'!$A$3:$A$115,0),0)</f>
        <v>Yes</v>
      </c>
    </row>
    <row r="2635" spans="1:10" x14ac:dyDescent="0.25">
      <c r="A2635" t="s">
        <v>1288</v>
      </c>
      <c r="B2635" t="s">
        <v>3539</v>
      </c>
      <c r="C2635" s="5" t="s">
        <v>8636</v>
      </c>
      <c r="D2635" t="s">
        <v>9418</v>
      </c>
      <c r="E2635">
        <v>8</v>
      </c>
      <c r="G2635">
        <v>6</v>
      </c>
      <c r="H2635" s="5" t="str">
        <f t="shared" si="70"/>
        <v/>
      </c>
      <c r="I2635" s="5" t="str">
        <f ca="1">OFFSET('Appendix E'!$G$2,MATCH(A2635,'Appendix E'!$A$3:$A$115,0),0)</f>
        <v>Yes</v>
      </c>
      <c r="J2635" t="s">
        <v>9974</v>
      </c>
    </row>
    <row r="2636" spans="1:10" x14ac:dyDescent="0.25">
      <c r="A2636" t="s">
        <v>1288</v>
      </c>
      <c r="B2636" t="s">
        <v>3540</v>
      </c>
      <c r="C2636" s="5" t="s">
        <v>3540</v>
      </c>
      <c r="D2636" t="s">
        <v>9418</v>
      </c>
      <c r="E2636">
        <v>8</v>
      </c>
      <c r="F2636" t="s">
        <v>9425</v>
      </c>
      <c r="G2636">
        <v>21</v>
      </c>
      <c r="H2636" s="5">
        <f t="shared" si="70"/>
        <v>1</v>
      </c>
      <c r="I2636" s="5" t="str">
        <f ca="1">OFFSET('Appendix E'!$G$2,MATCH(A2636,'Appendix E'!$A$3:$A$115,0),0)</f>
        <v>Yes</v>
      </c>
    </row>
    <row r="2637" spans="1:10" x14ac:dyDescent="0.25">
      <c r="A2637" t="s">
        <v>1288</v>
      </c>
      <c r="B2637" t="s">
        <v>3541</v>
      </c>
      <c r="C2637" s="5" t="s">
        <v>6951</v>
      </c>
      <c r="D2637" t="s">
        <v>9418</v>
      </c>
      <c r="E2637">
        <v>8</v>
      </c>
      <c r="G2637">
        <v>6</v>
      </c>
      <c r="H2637" s="5" t="str">
        <f t="shared" si="70"/>
        <v/>
      </c>
      <c r="I2637" s="5" t="str">
        <f ca="1">OFFSET('Appendix E'!$G$2,MATCH(A2637,'Appendix E'!$A$3:$A$115,0),0)</f>
        <v>Yes</v>
      </c>
    </row>
    <row r="2638" spans="1:10" x14ac:dyDescent="0.25">
      <c r="A2638" t="s">
        <v>1288</v>
      </c>
      <c r="B2638" t="s">
        <v>1368</v>
      </c>
      <c r="C2638" s="5" t="s">
        <v>1368</v>
      </c>
      <c r="D2638" t="s">
        <v>9418</v>
      </c>
      <c r="E2638">
        <v>8</v>
      </c>
      <c r="G2638">
        <v>6</v>
      </c>
      <c r="H2638" s="5" t="str">
        <f t="shared" si="70"/>
        <v/>
      </c>
      <c r="I2638" s="5" t="str">
        <f ca="1">OFFSET('Appendix E'!$G$2,MATCH(A2638,'Appendix E'!$A$3:$A$115,0),0)</f>
        <v>Yes</v>
      </c>
    </row>
    <row r="2639" spans="1:10" x14ac:dyDescent="0.25">
      <c r="A2639" t="s">
        <v>1289</v>
      </c>
      <c r="B2639" t="s">
        <v>3542</v>
      </c>
      <c r="C2639" s="5" t="s">
        <v>6951</v>
      </c>
      <c r="D2639" t="s">
        <v>9418</v>
      </c>
      <c r="E2639">
        <v>5</v>
      </c>
      <c r="G2639">
        <v>0</v>
      </c>
      <c r="H2639" s="5" t="str">
        <f t="shared" si="70"/>
        <v/>
      </c>
      <c r="I2639" s="5" t="str">
        <f ca="1">OFFSET('Appendix E'!$G$2,MATCH(A2639,'Appendix E'!$A$3:$A$115,0),0)</f>
        <v>No</v>
      </c>
    </row>
    <row r="2640" spans="1:10" x14ac:dyDescent="0.25">
      <c r="A2640" t="s">
        <v>1289</v>
      </c>
      <c r="B2640" t="s">
        <v>3543</v>
      </c>
      <c r="C2640" s="5" t="s">
        <v>8636</v>
      </c>
      <c r="D2640" t="s">
        <v>9418</v>
      </c>
      <c r="E2640">
        <v>5</v>
      </c>
      <c r="G2640">
        <v>0</v>
      </c>
      <c r="H2640" s="5" t="str">
        <f t="shared" si="70"/>
        <v/>
      </c>
      <c r="I2640" s="5" t="str">
        <f ca="1">OFFSET('Appendix E'!$G$2,MATCH(A2640,'Appendix E'!$A$3:$A$115,0),0)</f>
        <v>No</v>
      </c>
    </row>
    <row r="2641" spans="1:12" x14ac:dyDescent="0.25">
      <c r="A2641" t="s">
        <v>1289</v>
      </c>
      <c r="B2641" t="s">
        <v>3544</v>
      </c>
      <c r="C2641" s="5" t="s">
        <v>6885</v>
      </c>
      <c r="D2641" t="s">
        <v>9418</v>
      </c>
      <c r="E2641">
        <v>7</v>
      </c>
      <c r="F2641" t="s">
        <v>9425</v>
      </c>
      <c r="G2641">
        <v>13</v>
      </c>
      <c r="H2641" s="5">
        <f t="shared" si="70"/>
        <v>1</v>
      </c>
      <c r="I2641" s="5" t="str">
        <f ca="1">OFFSET('Appendix E'!$G$2,MATCH(A2641,'Appendix E'!$A$3:$A$115,0),0)</f>
        <v>No</v>
      </c>
    </row>
    <row r="2642" spans="1:12" x14ac:dyDescent="0.25">
      <c r="A2642" t="s">
        <v>1289</v>
      </c>
      <c r="B2642" t="s">
        <v>3545</v>
      </c>
      <c r="C2642" s="5" t="s">
        <v>3540</v>
      </c>
      <c r="D2642" t="s">
        <v>9418</v>
      </c>
      <c r="E2642">
        <v>7</v>
      </c>
      <c r="F2642" t="s">
        <v>9425</v>
      </c>
      <c r="G2642">
        <v>13</v>
      </c>
      <c r="H2642" s="5">
        <f t="shared" si="70"/>
        <v>1</v>
      </c>
      <c r="I2642" s="5" t="str">
        <f ca="1">OFFSET('Appendix E'!$G$2,MATCH(A2642,'Appendix E'!$A$3:$A$115,0),0)</f>
        <v>No</v>
      </c>
    </row>
    <row r="2643" spans="1:12" x14ac:dyDescent="0.25">
      <c r="A2643" t="s">
        <v>1289</v>
      </c>
      <c r="B2643" t="s">
        <v>1368</v>
      </c>
      <c r="C2643" s="5" t="s">
        <v>1368</v>
      </c>
      <c r="D2643" t="s">
        <v>9418</v>
      </c>
      <c r="E2643">
        <v>5</v>
      </c>
      <c r="G2643">
        <v>0</v>
      </c>
      <c r="H2643" s="5" t="str">
        <f t="shared" si="70"/>
        <v/>
      </c>
      <c r="I2643" s="5" t="str">
        <f ca="1">OFFSET('Appendix E'!$G$2,MATCH(A2643,'Appendix E'!$A$3:$A$115,0),0)</f>
        <v>No</v>
      </c>
    </row>
    <row r="2644" spans="1:12" x14ac:dyDescent="0.25">
      <c r="A2644" t="s">
        <v>1290</v>
      </c>
      <c r="B2644" t="s">
        <v>3215</v>
      </c>
      <c r="C2644" s="5" t="s">
        <v>7256</v>
      </c>
      <c r="D2644" t="s">
        <v>9418</v>
      </c>
      <c r="E2644">
        <v>3</v>
      </c>
      <c r="F2644" t="s">
        <v>9428</v>
      </c>
      <c r="G2644">
        <v>21</v>
      </c>
      <c r="H2644" s="5">
        <f t="shared" si="70"/>
        <v>1</v>
      </c>
      <c r="I2644" s="5" t="str">
        <f ca="1">OFFSET('Appendix E'!$G$2,MATCH(A2644,'Appendix E'!$A$3:$A$115,0),0)</f>
        <v>No</v>
      </c>
      <c r="K2644" s="5" t="str">
        <f t="shared" ref="K2644:K2707" si="71">B2644</f>
        <v>AIRTYPE</v>
      </c>
      <c r="L2644" s="5" t="str">
        <f t="shared" ref="L2644:L2707" si="72">C2644</f>
        <v>TYPE OF AIR CONDITIONING SYSTEM</v>
      </c>
    </row>
    <row r="2645" spans="1:12" x14ac:dyDescent="0.25">
      <c r="A2645" t="s">
        <v>1290</v>
      </c>
      <c r="B2645" t="s">
        <v>3216</v>
      </c>
      <c r="C2645" s="5" t="s">
        <v>8400</v>
      </c>
      <c r="D2645" t="s">
        <v>9418</v>
      </c>
      <c r="E2645">
        <v>8</v>
      </c>
      <c r="F2645" t="s">
        <v>2122</v>
      </c>
      <c r="G2645">
        <v>9</v>
      </c>
      <c r="H2645" s="5">
        <f t="shared" si="70"/>
        <v>1</v>
      </c>
      <c r="I2645" s="5" t="str">
        <f ca="1">OFFSET('Appendix E'!$G$2,MATCH(A2645,'Appendix E'!$A$3:$A$115,0),0)</f>
        <v>No</v>
      </c>
      <c r="K2645" s="5" t="str">
        <f t="shared" si="71"/>
        <v>BEGINS</v>
      </c>
      <c r="L2645" s="5" t="str">
        <f t="shared" si="72"/>
        <v>BEGIN DATE FOR SURVEY DATA</v>
      </c>
    </row>
    <row r="2646" spans="1:12" x14ac:dyDescent="0.25">
      <c r="A2646" t="s">
        <v>1290</v>
      </c>
      <c r="B2646" t="s">
        <v>1463</v>
      </c>
      <c r="C2646" s="5" t="s">
        <v>7303</v>
      </c>
      <c r="D2646" t="s">
        <v>9418</v>
      </c>
      <c r="E2646">
        <v>3</v>
      </c>
      <c r="F2646" t="s">
        <v>9439</v>
      </c>
      <c r="G2646">
        <v>23</v>
      </c>
      <c r="H2646" s="5">
        <f t="shared" si="70"/>
        <v>1</v>
      </c>
      <c r="I2646" s="5" t="str">
        <f ca="1">OFFSET('Appendix E'!$G$2,MATCH(A2646,'Appendix E'!$A$3:$A$115,0),0)</f>
        <v>No</v>
      </c>
      <c r="K2646" s="5" t="str">
        <f t="shared" si="71"/>
        <v>CZN</v>
      </c>
      <c r="L2646" s="5" t="str">
        <f t="shared" si="72"/>
        <v>CLIMATE_ZONE</v>
      </c>
    </row>
    <row r="2647" spans="1:12" x14ac:dyDescent="0.25">
      <c r="A2647" t="s">
        <v>1290</v>
      </c>
      <c r="B2647" t="s">
        <v>3217</v>
      </c>
      <c r="C2647" s="5" t="s">
        <v>8401</v>
      </c>
      <c r="D2647" t="s">
        <v>9418</v>
      </c>
      <c r="E2647">
        <v>8</v>
      </c>
      <c r="F2647" t="s">
        <v>2122</v>
      </c>
      <c r="G2647">
        <v>9</v>
      </c>
      <c r="H2647" s="5">
        <f t="shared" si="70"/>
        <v>1</v>
      </c>
      <c r="I2647" s="5" t="str">
        <f ca="1">OFFSET('Appendix E'!$G$2,MATCH(A2647,'Appendix E'!$A$3:$A$115,0),0)</f>
        <v>No</v>
      </c>
      <c r="K2647" s="5" t="str">
        <f t="shared" si="71"/>
        <v>ENDS</v>
      </c>
      <c r="L2647" s="5" t="str">
        <f t="shared" si="72"/>
        <v>ENDING DATE FOR SURVEY DATA</v>
      </c>
    </row>
    <row r="2648" spans="1:12" x14ac:dyDescent="0.25">
      <c r="A2648" t="s">
        <v>1290</v>
      </c>
      <c r="B2648" t="s">
        <v>1465</v>
      </c>
      <c r="C2648" s="5" t="s">
        <v>7300</v>
      </c>
      <c r="D2648" t="s">
        <v>9418</v>
      </c>
      <c r="E2648">
        <v>3</v>
      </c>
      <c r="F2648" t="s">
        <v>9438</v>
      </c>
      <c r="G2648">
        <v>21</v>
      </c>
      <c r="H2648" s="5">
        <f t="shared" si="70"/>
        <v>1</v>
      </c>
      <c r="I2648" s="5" t="str">
        <f ca="1">OFFSET('Appendix E'!$G$2,MATCH(A2648,'Appendix E'!$A$3:$A$115,0),0)</f>
        <v>No</v>
      </c>
      <c r="K2648" s="5" t="str">
        <f t="shared" si="71"/>
        <v>GEO</v>
      </c>
      <c r="L2648" s="5" t="str">
        <f t="shared" si="72"/>
        <v>GEOGRAPHIC AREA</v>
      </c>
    </row>
    <row r="2649" spans="1:12" x14ac:dyDescent="0.25">
      <c r="A2649" t="s">
        <v>1290</v>
      </c>
      <c r="B2649" t="s">
        <v>1420</v>
      </c>
      <c r="C2649" s="5" t="s">
        <v>7281</v>
      </c>
      <c r="D2649" t="s">
        <v>9418</v>
      </c>
      <c r="E2649">
        <v>3</v>
      </c>
      <c r="F2649" t="s">
        <v>9441</v>
      </c>
      <c r="G2649">
        <v>21</v>
      </c>
      <c r="H2649" s="5">
        <f t="shared" si="70"/>
        <v>1</v>
      </c>
      <c r="I2649" s="5" t="str">
        <f ca="1">OFFSET('Appendix E'!$G$2,MATCH(A2649,'Appendix E'!$A$3:$A$115,0),0)</f>
        <v>No</v>
      </c>
      <c r="K2649" s="5" t="str">
        <f t="shared" si="71"/>
        <v>HEATUSED</v>
      </c>
      <c r="L2649" s="5" t="str">
        <f t="shared" si="72"/>
        <v>HEATING SYSTEM USED MOST OFTEN</v>
      </c>
    </row>
    <row r="2650" spans="1:12" x14ac:dyDescent="0.25">
      <c r="A2650" t="s">
        <v>1290</v>
      </c>
      <c r="B2650" t="s">
        <v>3218</v>
      </c>
      <c r="C2650" s="5" t="s">
        <v>7276</v>
      </c>
      <c r="D2650" t="s">
        <v>9418</v>
      </c>
      <c r="E2650">
        <v>3</v>
      </c>
      <c r="F2650" t="s">
        <v>9421</v>
      </c>
      <c r="G2650">
        <v>21</v>
      </c>
      <c r="H2650" s="5">
        <f t="shared" si="70"/>
        <v>1</v>
      </c>
      <c r="I2650" s="5" t="str">
        <f ca="1">OFFSET('Appendix E'!$G$2,MATCH(A2650,'Appendix E'!$A$3:$A$115,0),0)</f>
        <v>No</v>
      </c>
      <c r="K2650" s="5" t="str">
        <f t="shared" si="71"/>
        <v>HOTCAP</v>
      </c>
      <c r="L2650" s="5" t="str">
        <f t="shared" si="72"/>
        <v>Tank Capacity of Primary Water Heater</v>
      </c>
    </row>
    <row r="2651" spans="1:12" x14ac:dyDescent="0.25">
      <c r="A2651" t="s">
        <v>1290</v>
      </c>
      <c r="B2651" t="s">
        <v>3219</v>
      </c>
      <c r="C2651" s="5" t="s">
        <v>7255</v>
      </c>
      <c r="D2651" t="s">
        <v>9418</v>
      </c>
      <c r="E2651">
        <v>3</v>
      </c>
      <c r="F2651" t="s">
        <v>9421</v>
      </c>
      <c r="G2651">
        <v>21</v>
      </c>
      <c r="H2651" s="5">
        <f t="shared" si="70"/>
        <v>1</v>
      </c>
      <c r="I2651" s="5" t="str">
        <f ca="1">OFFSET('Appendix E'!$G$2,MATCH(A2651,'Appendix E'!$A$3:$A$115,0),0)</f>
        <v>No</v>
      </c>
      <c r="K2651" s="5" t="str">
        <f t="shared" si="71"/>
        <v>HOTINSUL</v>
      </c>
      <c r="L2651" s="5" t="str">
        <f t="shared" si="72"/>
        <v>Tank Ins used by Elec Water Heater</v>
      </c>
    </row>
    <row r="2652" spans="1:12" x14ac:dyDescent="0.25">
      <c r="A2652" t="s">
        <v>1290</v>
      </c>
      <c r="B2652" t="s">
        <v>3220</v>
      </c>
      <c r="C2652" s="5" t="s">
        <v>7280</v>
      </c>
      <c r="D2652" t="s">
        <v>9418</v>
      </c>
      <c r="E2652">
        <v>3</v>
      </c>
      <c r="F2652" t="s">
        <v>9421</v>
      </c>
      <c r="G2652">
        <v>21</v>
      </c>
      <c r="H2652" s="5">
        <f t="shared" si="70"/>
        <v>1</v>
      </c>
      <c r="I2652" s="5" t="str">
        <f ca="1">OFFSET('Appendix E'!$G$2,MATCH(A2652,'Appendix E'!$A$3:$A$115,0),0)</f>
        <v>No</v>
      </c>
      <c r="K2652" s="5" t="str">
        <f t="shared" si="71"/>
        <v>HOTTEMP</v>
      </c>
      <c r="L2652" s="5" t="str">
        <f t="shared" si="72"/>
        <v>Q0-1-TEMPERATURE OF HOT WATER</v>
      </c>
    </row>
    <row r="2653" spans="1:12" x14ac:dyDescent="0.25">
      <c r="A2653" t="s">
        <v>1290</v>
      </c>
      <c r="B2653" t="s">
        <v>1867</v>
      </c>
      <c r="C2653" s="5" t="s">
        <v>7228</v>
      </c>
      <c r="D2653" t="s">
        <v>9418</v>
      </c>
      <c r="E2653">
        <v>3</v>
      </c>
      <c r="F2653" t="s">
        <v>9421</v>
      </c>
      <c r="G2653">
        <v>21</v>
      </c>
      <c r="H2653" s="5">
        <f t="shared" si="70"/>
        <v>1</v>
      </c>
      <c r="I2653" s="5" t="str">
        <f ca="1">OFFSET('Appendix E'!$G$2,MATCH(A2653,'Appendix E'!$A$3:$A$115,0),0)</f>
        <v>No</v>
      </c>
      <c r="K2653" s="5" t="str">
        <f t="shared" si="71"/>
        <v>KA013</v>
      </c>
      <c r="L2653" s="5" t="str">
        <f t="shared" si="72"/>
        <v># REFRIGERATORS IN HOME</v>
      </c>
    </row>
    <row r="2654" spans="1:12" x14ac:dyDescent="0.25">
      <c r="A2654" t="s">
        <v>1290</v>
      </c>
      <c r="B2654" t="s">
        <v>1868</v>
      </c>
      <c r="C2654" s="5" t="s">
        <v>7229</v>
      </c>
      <c r="D2654" t="s">
        <v>9418</v>
      </c>
      <c r="E2654">
        <v>3</v>
      </c>
      <c r="F2654" t="s">
        <v>9421</v>
      </c>
      <c r="G2654">
        <v>21</v>
      </c>
      <c r="H2654" s="5">
        <f t="shared" si="70"/>
        <v>1</v>
      </c>
      <c r="I2654" s="5" t="str">
        <f ca="1">OFFSET('Appendix E'!$G$2,MATCH(A2654,'Appendix E'!$A$3:$A$115,0),0)</f>
        <v>No</v>
      </c>
      <c r="K2654" s="5" t="str">
        <f t="shared" si="71"/>
        <v>KA014</v>
      </c>
      <c r="L2654" s="5" t="str">
        <f t="shared" si="72"/>
        <v># FREEZERS IN HOME</v>
      </c>
    </row>
    <row r="2655" spans="1:12" x14ac:dyDescent="0.25">
      <c r="A2655" t="s">
        <v>1290</v>
      </c>
      <c r="B2655" t="s">
        <v>1869</v>
      </c>
      <c r="C2655" s="5" t="s">
        <v>7230</v>
      </c>
      <c r="D2655" t="s">
        <v>9418</v>
      </c>
      <c r="E2655">
        <v>3</v>
      </c>
      <c r="F2655" t="s">
        <v>9421</v>
      </c>
      <c r="G2655">
        <v>21</v>
      </c>
      <c r="H2655" s="5">
        <f t="shared" si="70"/>
        <v>1</v>
      </c>
      <c r="I2655" s="5" t="str">
        <f ca="1">OFFSET('Appendix E'!$G$2,MATCH(A2655,'Appendix E'!$A$3:$A$115,0),0)</f>
        <v>No</v>
      </c>
      <c r="K2655" s="5" t="str">
        <f t="shared" si="71"/>
        <v>KA015</v>
      </c>
      <c r="L2655" s="5" t="str">
        <f t="shared" si="72"/>
        <v># DISHWASHERS</v>
      </c>
    </row>
    <row r="2656" spans="1:12" x14ac:dyDescent="0.25">
      <c r="A2656" t="s">
        <v>1290</v>
      </c>
      <c r="B2656" t="s">
        <v>1870</v>
      </c>
      <c r="C2656" s="5" t="s">
        <v>7231</v>
      </c>
      <c r="D2656" t="s">
        <v>9418</v>
      </c>
      <c r="E2656">
        <v>3</v>
      </c>
      <c r="F2656" t="s">
        <v>9426</v>
      </c>
      <c r="G2656">
        <v>21</v>
      </c>
      <c r="H2656" s="5">
        <f t="shared" si="70"/>
        <v>1</v>
      </c>
      <c r="I2656" s="5" t="str">
        <f ca="1">OFFSET('Appendix E'!$G$2,MATCH(A2656,'Appendix E'!$A$3:$A$115,0),0)</f>
        <v>No</v>
      </c>
      <c r="K2656" s="5" t="str">
        <f t="shared" si="71"/>
        <v>KA016</v>
      </c>
      <c r="L2656" s="5" t="str">
        <f t="shared" si="72"/>
        <v>DISHWASHER WITH SEP HEAT ELEMENT?</v>
      </c>
    </row>
    <row r="2657" spans="1:12" x14ac:dyDescent="0.25">
      <c r="A2657" t="s">
        <v>1290</v>
      </c>
      <c r="B2657" t="s">
        <v>1871</v>
      </c>
      <c r="C2657" s="5" t="s">
        <v>7232</v>
      </c>
      <c r="D2657" t="s">
        <v>9418</v>
      </c>
      <c r="E2657">
        <v>3</v>
      </c>
      <c r="F2657" t="s">
        <v>9426</v>
      </c>
      <c r="G2657">
        <v>21</v>
      </c>
      <c r="H2657" s="5">
        <f t="shared" si="70"/>
        <v>1</v>
      </c>
      <c r="I2657" s="5" t="str">
        <f ca="1">OFFSET('Appendix E'!$G$2,MATCH(A2657,'Appendix E'!$A$3:$A$115,0),0)</f>
        <v>No</v>
      </c>
      <c r="K2657" s="5" t="str">
        <f t="shared" si="71"/>
        <v>KA017</v>
      </c>
      <c r="L2657" s="5" t="str">
        <f t="shared" si="72"/>
        <v>DISHWASHER WITH ENERGY SAVER SWITCH?</v>
      </c>
    </row>
    <row r="2658" spans="1:12" x14ac:dyDescent="0.25">
      <c r="A2658" t="s">
        <v>1290</v>
      </c>
      <c r="B2658" t="s">
        <v>1872</v>
      </c>
      <c r="C2658" s="5" t="s">
        <v>7233</v>
      </c>
      <c r="D2658" t="s">
        <v>9418</v>
      </c>
      <c r="E2658">
        <v>3</v>
      </c>
      <c r="F2658" t="s">
        <v>9421</v>
      </c>
      <c r="G2658">
        <v>21</v>
      </c>
      <c r="H2658" s="5">
        <f t="shared" si="70"/>
        <v>1</v>
      </c>
      <c r="I2658" s="5" t="str">
        <f ca="1">OFFSET('Appendix E'!$G$2,MATCH(A2658,'Appendix E'!$A$3:$A$115,0),0)</f>
        <v>No</v>
      </c>
      <c r="K2658" s="5" t="str">
        <f t="shared" si="71"/>
        <v>KA020</v>
      </c>
      <c r="L2658" s="5" t="str">
        <f t="shared" si="72"/>
        <v># ELECTRIC OVENS IN HOME</v>
      </c>
    </row>
    <row r="2659" spans="1:12" x14ac:dyDescent="0.25">
      <c r="A2659" t="s">
        <v>1290</v>
      </c>
      <c r="B2659" t="s">
        <v>1873</v>
      </c>
      <c r="C2659" s="5" t="s">
        <v>7234</v>
      </c>
      <c r="D2659" t="s">
        <v>9418</v>
      </c>
      <c r="E2659">
        <v>3</v>
      </c>
      <c r="F2659" t="s">
        <v>9421</v>
      </c>
      <c r="G2659">
        <v>21</v>
      </c>
      <c r="H2659" s="5">
        <f t="shared" si="70"/>
        <v>1</v>
      </c>
      <c r="I2659" s="5" t="str">
        <f ca="1">OFFSET('Appendix E'!$G$2,MATCH(A2659,'Appendix E'!$A$3:$A$115,0),0)</f>
        <v>No</v>
      </c>
      <c r="K2659" s="5" t="str">
        <f t="shared" si="71"/>
        <v>KA021</v>
      </c>
      <c r="L2659" s="5" t="str">
        <f t="shared" si="72"/>
        <v># OVENS IN HOME</v>
      </c>
    </row>
    <row r="2660" spans="1:12" x14ac:dyDescent="0.25">
      <c r="A2660" t="s">
        <v>1290</v>
      </c>
      <c r="B2660" t="s">
        <v>1874</v>
      </c>
      <c r="C2660" s="5" t="s">
        <v>7235</v>
      </c>
      <c r="D2660" t="s">
        <v>9418</v>
      </c>
      <c r="E2660">
        <v>3</v>
      </c>
      <c r="F2660" t="s">
        <v>9421</v>
      </c>
      <c r="G2660">
        <v>21</v>
      </c>
      <c r="H2660" s="5">
        <f t="shared" si="70"/>
        <v>1</v>
      </c>
      <c r="I2660" s="5" t="str">
        <f ca="1">OFFSET('Appendix E'!$G$2,MATCH(A2660,'Appendix E'!$A$3:$A$115,0),0)</f>
        <v>No</v>
      </c>
      <c r="K2660" s="5" t="str">
        <f t="shared" si="71"/>
        <v>KA022</v>
      </c>
      <c r="L2660" s="5" t="str">
        <f t="shared" si="72"/>
        <v># MICROWAVE OVENS IN HOME</v>
      </c>
    </row>
    <row r="2661" spans="1:12" x14ac:dyDescent="0.25">
      <c r="A2661" t="s">
        <v>1290</v>
      </c>
      <c r="B2661" t="s">
        <v>1875</v>
      </c>
      <c r="C2661" s="5" t="s">
        <v>7236</v>
      </c>
      <c r="D2661" t="s">
        <v>9418</v>
      </c>
      <c r="E2661">
        <v>3</v>
      </c>
      <c r="F2661" t="s">
        <v>9421</v>
      </c>
      <c r="G2661">
        <v>21</v>
      </c>
      <c r="H2661" s="5">
        <f t="shared" si="70"/>
        <v>1</v>
      </c>
      <c r="I2661" s="5" t="str">
        <f ca="1">OFFSET('Appendix E'!$G$2,MATCH(A2661,'Appendix E'!$A$3:$A$115,0),0)</f>
        <v>No</v>
      </c>
      <c r="K2661" s="5" t="str">
        <f t="shared" si="71"/>
        <v>KA023</v>
      </c>
      <c r="L2661" s="5" t="str">
        <f t="shared" si="72"/>
        <v># STOVE TOP RANGES IN HOME</v>
      </c>
    </row>
    <row r="2662" spans="1:12" x14ac:dyDescent="0.25">
      <c r="A2662" t="s">
        <v>1290</v>
      </c>
      <c r="B2662" t="s">
        <v>1876</v>
      </c>
      <c r="C2662" s="5" t="s">
        <v>7237</v>
      </c>
      <c r="D2662" t="s">
        <v>9418</v>
      </c>
      <c r="E2662">
        <v>3</v>
      </c>
      <c r="F2662" t="s">
        <v>9421</v>
      </c>
      <c r="G2662">
        <v>21</v>
      </c>
      <c r="H2662" s="5">
        <f t="shared" si="70"/>
        <v>1</v>
      </c>
      <c r="I2662" s="5" t="str">
        <f ca="1">OFFSET('Appendix E'!$G$2,MATCH(A2662,'Appendix E'!$A$3:$A$115,0),0)</f>
        <v>No</v>
      </c>
      <c r="K2662" s="5" t="str">
        <f t="shared" si="71"/>
        <v>KA024</v>
      </c>
      <c r="L2662" s="5" t="str">
        <f t="shared" si="72"/>
        <v># CLOTHES WAHSERS IN HOME</v>
      </c>
    </row>
    <row r="2663" spans="1:12" x14ac:dyDescent="0.25">
      <c r="A2663" t="s">
        <v>1290</v>
      </c>
      <c r="B2663" t="s">
        <v>1877</v>
      </c>
      <c r="C2663" s="5" t="s">
        <v>7238</v>
      </c>
      <c r="D2663" t="s">
        <v>9418</v>
      </c>
      <c r="E2663">
        <v>3</v>
      </c>
      <c r="F2663" t="s">
        <v>9421</v>
      </c>
      <c r="G2663">
        <v>21</v>
      </c>
      <c r="H2663" s="5">
        <f t="shared" si="70"/>
        <v>1</v>
      </c>
      <c r="I2663" s="5" t="str">
        <f ca="1">OFFSET('Appendix E'!$G$2,MATCH(A2663,'Appendix E'!$A$3:$A$115,0),0)</f>
        <v>No</v>
      </c>
      <c r="K2663" s="5" t="str">
        <f t="shared" si="71"/>
        <v>KA026</v>
      </c>
      <c r="L2663" s="5" t="str">
        <f t="shared" si="72"/>
        <v># ELEC CLOTHES DRYERS IN HOME</v>
      </c>
    </row>
    <row r="2664" spans="1:12" x14ac:dyDescent="0.25">
      <c r="A2664" t="s">
        <v>1290</v>
      </c>
      <c r="B2664" t="s">
        <v>1878</v>
      </c>
      <c r="C2664" s="5" t="s">
        <v>7239</v>
      </c>
      <c r="D2664" t="s">
        <v>9418</v>
      </c>
      <c r="E2664">
        <v>3</v>
      </c>
      <c r="F2664" t="s">
        <v>9426</v>
      </c>
      <c r="G2664">
        <v>21</v>
      </c>
      <c r="H2664" s="5">
        <f t="shared" si="70"/>
        <v>1</v>
      </c>
      <c r="I2664" s="5" t="str">
        <f ca="1">OFFSET('Appendix E'!$G$2,MATCH(A2664,'Appendix E'!$A$3:$A$115,0),0)</f>
        <v>No</v>
      </c>
      <c r="K2664" s="5" t="str">
        <f t="shared" si="71"/>
        <v>KA028</v>
      </c>
      <c r="L2664" s="5" t="str">
        <f t="shared" si="72"/>
        <v>MEDICAL EQUIPMENT ON METER?</v>
      </c>
    </row>
    <row r="2665" spans="1:12" x14ac:dyDescent="0.25">
      <c r="A2665" t="s">
        <v>1290</v>
      </c>
      <c r="B2665" t="s">
        <v>1879</v>
      </c>
      <c r="C2665" s="5" t="s">
        <v>7240</v>
      </c>
      <c r="D2665" t="s">
        <v>9418</v>
      </c>
      <c r="E2665">
        <v>3</v>
      </c>
      <c r="F2665" t="s">
        <v>9426</v>
      </c>
      <c r="G2665">
        <v>21</v>
      </c>
      <c r="H2665" s="5">
        <f t="shared" si="70"/>
        <v>1</v>
      </c>
      <c r="I2665" s="5" t="str">
        <f ca="1">OFFSET('Appendix E'!$G$2,MATCH(A2665,'Appendix E'!$A$3:$A$115,0),0)</f>
        <v>No</v>
      </c>
      <c r="K2665" s="5" t="str">
        <f t="shared" si="71"/>
        <v>KA029</v>
      </c>
      <c r="L2665" s="5" t="str">
        <f t="shared" si="72"/>
        <v>ELECTRIC WELL PUMP?</v>
      </c>
    </row>
    <row r="2666" spans="1:12" x14ac:dyDescent="0.25">
      <c r="A2666" t="s">
        <v>1290</v>
      </c>
      <c r="B2666" t="s">
        <v>1880</v>
      </c>
      <c r="C2666" s="5" t="s">
        <v>7241</v>
      </c>
      <c r="D2666" t="s">
        <v>9418</v>
      </c>
      <c r="E2666">
        <v>3</v>
      </c>
      <c r="F2666" t="s">
        <v>9426</v>
      </c>
      <c r="G2666">
        <v>21</v>
      </c>
      <c r="H2666" s="5">
        <f t="shared" si="70"/>
        <v>1</v>
      </c>
      <c r="I2666" s="5" t="str">
        <f ca="1">OFFSET('Appendix E'!$G$2,MATCH(A2666,'Appendix E'!$A$3:$A$115,0),0)</f>
        <v>No</v>
      </c>
      <c r="K2666" s="5" t="str">
        <f t="shared" si="71"/>
        <v>KA030</v>
      </c>
      <c r="L2666" s="5" t="str">
        <f t="shared" si="72"/>
        <v>IRRIGATION PUMPS ON METER?</v>
      </c>
    </row>
    <row r="2667" spans="1:12" x14ac:dyDescent="0.25">
      <c r="A2667" t="s">
        <v>1290</v>
      </c>
      <c r="B2667" t="s">
        <v>1881</v>
      </c>
      <c r="C2667" s="5" t="s">
        <v>7242</v>
      </c>
      <c r="D2667" t="s">
        <v>9418</v>
      </c>
      <c r="E2667">
        <v>3</v>
      </c>
      <c r="F2667" t="s">
        <v>9421</v>
      </c>
      <c r="G2667">
        <v>21</v>
      </c>
      <c r="H2667" s="5">
        <f t="shared" si="70"/>
        <v>1</v>
      </c>
      <c r="I2667" s="5" t="str">
        <f ca="1">OFFSET('Appendix E'!$G$2,MATCH(A2667,'Appendix E'!$A$3:$A$115,0),0)</f>
        <v>No</v>
      </c>
      <c r="K2667" s="5" t="str">
        <f t="shared" si="71"/>
        <v>KA033</v>
      </c>
      <c r="L2667" s="5" t="str">
        <f t="shared" si="72"/>
        <v>Number of basic appliances</v>
      </c>
    </row>
    <row r="2668" spans="1:12" x14ac:dyDescent="0.25">
      <c r="A2668" t="s">
        <v>1290</v>
      </c>
      <c r="B2668" t="s">
        <v>1882</v>
      </c>
      <c r="C2668" s="5" t="s">
        <v>7243</v>
      </c>
      <c r="D2668" t="s">
        <v>9418</v>
      </c>
      <c r="E2668">
        <v>3</v>
      </c>
      <c r="F2668" t="s">
        <v>9426</v>
      </c>
      <c r="G2668">
        <v>21</v>
      </c>
      <c r="H2668" s="5">
        <f t="shared" si="70"/>
        <v>1</v>
      </c>
      <c r="I2668" s="5" t="str">
        <f ca="1">OFFSET('Appendix E'!$G$2,MATCH(A2668,'Appendix E'!$A$3:$A$115,0),0)</f>
        <v>No</v>
      </c>
      <c r="K2668" s="5" t="str">
        <f t="shared" si="71"/>
        <v>KA036</v>
      </c>
      <c r="L2668" s="5" t="str">
        <f t="shared" si="72"/>
        <v>ELEC CERAMIC KILN IN HOME?</v>
      </c>
    </row>
    <row r="2669" spans="1:12" x14ac:dyDescent="0.25">
      <c r="A2669" t="s">
        <v>1290</v>
      </c>
      <c r="B2669" t="s">
        <v>1883</v>
      </c>
      <c r="C2669" s="5" t="s">
        <v>7244</v>
      </c>
      <c r="D2669" t="s">
        <v>9418</v>
      </c>
      <c r="E2669">
        <v>3</v>
      </c>
      <c r="F2669" t="s">
        <v>9426</v>
      </c>
      <c r="G2669">
        <v>21</v>
      </c>
      <c r="H2669" s="5">
        <f t="shared" si="70"/>
        <v>1</v>
      </c>
      <c r="I2669" s="5" t="str">
        <f ca="1">OFFSET('Appendix E'!$G$2,MATCH(A2669,'Appendix E'!$A$3:$A$115,0),0)</f>
        <v>No</v>
      </c>
      <c r="K2669" s="5" t="str">
        <f t="shared" si="71"/>
        <v>KA038</v>
      </c>
      <c r="L2669" s="5" t="str">
        <f t="shared" si="72"/>
        <v>CLOTHES WAHSERS IN HOME?</v>
      </c>
    </row>
    <row r="2670" spans="1:12" x14ac:dyDescent="0.25">
      <c r="A2670" t="s">
        <v>1290</v>
      </c>
      <c r="B2670" t="s">
        <v>1884</v>
      </c>
      <c r="C2670" s="5" t="s">
        <v>7245</v>
      </c>
      <c r="D2670" t="s">
        <v>9418</v>
      </c>
      <c r="E2670">
        <v>3</v>
      </c>
      <c r="F2670" t="s">
        <v>9426</v>
      </c>
      <c r="G2670">
        <v>21</v>
      </c>
      <c r="H2670" s="5">
        <f t="shared" si="70"/>
        <v>1</v>
      </c>
      <c r="I2670" s="5" t="str">
        <f ca="1">OFFSET('Appendix E'!$G$2,MATCH(A2670,'Appendix E'!$A$3:$A$115,0),0)</f>
        <v>No</v>
      </c>
      <c r="K2670" s="5" t="str">
        <f t="shared" si="71"/>
        <v>KA039</v>
      </c>
      <c r="L2670" s="5" t="str">
        <f t="shared" si="72"/>
        <v>ELEC CLOTHES DRYERS IN HOME?</v>
      </c>
    </row>
    <row r="2671" spans="1:12" x14ac:dyDescent="0.25">
      <c r="A2671" t="s">
        <v>1290</v>
      </c>
      <c r="B2671" t="s">
        <v>1885</v>
      </c>
      <c r="C2671" s="5" t="s">
        <v>7246</v>
      </c>
      <c r="D2671" t="s">
        <v>9418</v>
      </c>
      <c r="E2671">
        <v>3</v>
      </c>
      <c r="F2671" t="s">
        <v>9421</v>
      </c>
      <c r="G2671">
        <v>21</v>
      </c>
      <c r="H2671" s="5">
        <f t="shared" si="70"/>
        <v>1</v>
      </c>
      <c r="I2671" s="5" t="str">
        <f ca="1">OFFSET('Appendix E'!$G$2,MATCH(A2671,'Appendix E'!$A$3:$A$115,0),0)</f>
        <v>No</v>
      </c>
      <c r="K2671" s="5" t="str">
        <f t="shared" si="71"/>
        <v>KA040</v>
      </c>
      <c r="L2671" s="5" t="str">
        <f t="shared" si="72"/>
        <v>Freezer volume in conditioned space</v>
      </c>
    </row>
    <row r="2672" spans="1:12" x14ac:dyDescent="0.25">
      <c r="A2672" t="s">
        <v>1290</v>
      </c>
      <c r="B2672" t="s">
        <v>1886</v>
      </c>
      <c r="C2672" s="5" t="s">
        <v>7247</v>
      </c>
      <c r="D2672" t="s">
        <v>9418</v>
      </c>
      <c r="E2672">
        <v>3</v>
      </c>
      <c r="F2672" t="s">
        <v>9421</v>
      </c>
      <c r="G2672">
        <v>21</v>
      </c>
      <c r="H2672" s="5">
        <f t="shared" si="70"/>
        <v>1</v>
      </c>
      <c r="I2672" s="5" t="str">
        <f ca="1">OFFSET('Appendix E'!$G$2,MATCH(A2672,'Appendix E'!$A$3:$A$115,0),0)</f>
        <v>No</v>
      </c>
      <c r="K2672" s="5" t="str">
        <f t="shared" si="71"/>
        <v>KA041</v>
      </c>
      <c r="L2672" s="5" t="str">
        <f t="shared" si="72"/>
        <v>Freezer volume in unconditioned space</v>
      </c>
    </row>
    <row r="2673" spans="1:12" x14ac:dyDescent="0.25">
      <c r="A2673" t="s">
        <v>1290</v>
      </c>
      <c r="B2673" t="s">
        <v>1887</v>
      </c>
      <c r="C2673" s="5" t="s">
        <v>7248</v>
      </c>
      <c r="D2673" t="s">
        <v>9418</v>
      </c>
      <c r="E2673">
        <v>3</v>
      </c>
      <c r="F2673" t="s">
        <v>9421</v>
      </c>
      <c r="G2673">
        <v>21</v>
      </c>
      <c r="H2673" s="5">
        <f t="shared" si="70"/>
        <v>1</v>
      </c>
      <c r="I2673" s="5" t="str">
        <f ca="1">OFFSET('Appendix E'!$G$2,MATCH(A2673,'Appendix E'!$A$3:$A$115,0),0)</f>
        <v>No</v>
      </c>
      <c r="K2673" s="5" t="str">
        <f t="shared" si="71"/>
        <v>KA042</v>
      </c>
      <c r="L2673" s="5" t="str">
        <f t="shared" si="72"/>
        <v>Refrig volume in unconditioned space</v>
      </c>
    </row>
    <row r="2674" spans="1:12" x14ac:dyDescent="0.25">
      <c r="A2674" t="s">
        <v>1290</v>
      </c>
      <c r="B2674" t="s">
        <v>1888</v>
      </c>
      <c r="C2674" s="5" t="s">
        <v>7249</v>
      </c>
      <c r="D2674" t="s">
        <v>9418</v>
      </c>
      <c r="E2674">
        <v>3</v>
      </c>
      <c r="F2674" t="s">
        <v>9427</v>
      </c>
      <c r="G2674">
        <v>19</v>
      </c>
      <c r="H2674" s="5">
        <f t="shared" si="70"/>
        <v>1</v>
      </c>
      <c r="I2674" s="5" t="str">
        <f ca="1">OFFSET('Appendix E'!$G$2,MATCH(A2674,'Appendix E'!$A$3:$A$115,0),0)</f>
        <v>No</v>
      </c>
      <c r="K2674" s="5" t="str">
        <f t="shared" si="71"/>
        <v>KA043</v>
      </c>
      <c r="L2674" s="5" t="str">
        <f t="shared" si="72"/>
        <v>Location of 1st refrig</v>
      </c>
    </row>
    <row r="2675" spans="1:12" x14ac:dyDescent="0.25">
      <c r="A2675" t="s">
        <v>1290</v>
      </c>
      <c r="B2675" t="s">
        <v>1891</v>
      </c>
      <c r="C2675" s="5" t="s">
        <v>6858</v>
      </c>
      <c r="D2675" t="s">
        <v>9418</v>
      </c>
      <c r="E2675">
        <v>5</v>
      </c>
      <c r="F2675" t="s">
        <v>9421</v>
      </c>
      <c r="G2675">
        <v>21</v>
      </c>
      <c r="H2675" s="5">
        <f t="shared" si="70"/>
        <v>1</v>
      </c>
      <c r="I2675" s="5" t="str">
        <f ca="1">OFFSET('Appendix E'!$G$2,MATCH(A2675,'Appendix E'!$A$3:$A$115,0),0)</f>
        <v>No</v>
      </c>
      <c r="K2675" s="5" t="str">
        <f t="shared" si="71"/>
        <v>KB001</v>
      </c>
      <c r="L2675" s="5" t="str">
        <f t="shared" si="72"/>
        <v>KWH in Cal Yr 1982</v>
      </c>
    </row>
    <row r="2676" spans="1:12" x14ac:dyDescent="0.25">
      <c r="A2676" t="s">
        <v>1290</v>
      </c>
      <c r="B2676" t="s">
        <v>1892</v>
      </c>
      <c r="C2676" s="5" t="s">
        <v>6859</v>
      </c>
      <c r="D2676" t="s">
        <v>9418</v>
      </c>
      <c r="E2676">
        <v>4</v>
      </c>
      <c r="F2676" t="s">
        <v>9421</v>
      </c>
      <c r="G2676">
        <v>21</v>
      </c>
      <c r="H2676" s="5">
        <f t="shared" si="70"/>
        <v>1</v>
      </c>
      <c r="I2676" s="5" t="str">
        <f ca="1">OFFSET('Appendix E'!$G$2,MATCH(A2676,'Appendix E'!$A$3:$A$115,0),0)</f>
        <v>No</v>
      </c>
      <c r="K2676" s="5" t="str">
        <f t="shared" si="71"/>
        <v>KB002</v>
      </c>
      <c r="L2676" s="5" t="str">
        <f t="shared" si="72"/>
        <v>KWH/Capita in Cal Yr 1982</v>
      </c>
    </row>
    <row r="2677" spans="1:12" x14ac:dyDescent="0.25">
      <c r="A2677" t="s">
        <v>1290</v>
      </c>
      <c r="B2677" t="s">
        <v>1893</v>
      </c>
      <c r="C2677" s="5" t="s">
        <v>6860</v>
      </c>
      <c r="D2677" t="s">
        <v>9418</v>
      </c>
      <c r="E2677">
        <v>3</v>
      </c>
      <c r="F2677" t="s">
        <v>9421</v>
      </c>
      <c r="G2677">
        <v>21</v>
      </c>
      <c r="H2677" s="5">
        <f t="shared" si="70"/>
        <v>1</v>
      </c>
      <c r="I2677" s="5" t="str">
        <f ca="1">OFFSET('Appendix E'!$G$2,MATCH(A2677,'Appendix E'!$A$3:$A$115,0),0)</f>
        <v>No</v>
      </c>
      <c r="K2677" s="5" t="str">
        <f t="shared" si="71"/>
        <v>KB003</v>
      </c>
      <c r="L2677" s="5" t="str">
        <f t="shared" si="72"/>
        <v>KWH/Sq Ft in Cal Yr 1982</v>
      </c>
    </row>
    <row r="2678" spans="1:12" x14ac:dyDescent="0.25">
      <c r="A2678" t="s">
        <v>1290</v>
      </c>
      <c r="B2678" t="s">
        <v>1894</v>
      </c>
      <c r="C2678" s="5" t="s">
        <v>6861</v>
      </c>
      <c r="D2678" t="s">
        <v>9418</v>
      </c>
      <c r="E2678">
        <v>5</v>
      </c>
      <c r="F2678" t="s">
        <v>9421</v>
      </c>
      <c r="G2678">
        <v>21</v>
      </c>
      <c r="H2678" s="5">
        <f t="shared" si="70"/>
        <v>1</v>
      </c>
      <c r="I2678" s="5" t="str">
        <f ca="1">OFFSET('Appendix E'!$G$2,MATCH(A2678,'Appendix E'!$A$3:$A$115,0),0)</f>
        <v>No</v>
      </c>
      <c r="K2678" s="5" t="str">
        <f t="shared" si="71"/>
        <v>KB004</v>
      </c>
      <c r="L2678" s="5" t="str">
        <f t="shared" si="72"/>
        <v>Adjusted KWH in Cal Yr 1982</v>
      </c>
    </row>
    <row r="2679" spans="1:12" x14ac:dyDescent="0.25">
      <c r="A2679" t="s">
        <v>1290</v>
      </c>
      <c r="B2679" t="s">
        <v>1895</v>
      </c>
      <c r="C2679" s="5" t="s">
        <v>6862</v>
      </c>
      <c r="D2679" t="s">
        <v>9418</v>
      </c>
      <c r="E2679">
        <v>4</v>
      </c>
      <c r="F2679" t="s">
        <v>9421</v>
      </c>
      <c r="G2679">
        <v>21</v>
      </c>
      <c r="H2679" s="5">
        <f t="shared" si="70"/>
        <v>1</v>
      </c>
      <c r="I2679" s="5" t="str">
        <f ca="1">OFFSET('Appendix E'!$G$2,MATCH(A2679,'Appendix E'!$A$3:$A$115,0),0)</f>
        <v>No</v>
      </c>
      <c r="K2679" s="5" t="str">
        <f t="shared" si="71"/>
        <v>KB005</v>
      </c>
      <c r="L2679" s="5" t="str">
        <f t="shared" si="72"/>
        <v>Adjusted KWH/Capita in Cal Yr 1982</v>
      </c>
    </row>
    <row r="2680" spans="1:12" x14ac:dyDescent="0.25">
      <c r="A2680" t="s">
        <v>1290</v>
      </c>
      <c r="B2680" t="s">
        <v>1896</v>
      </c>
      <c r="C2680" s="5" t="s">
        <v>6863</v>
      </c>
      <c r="D2680" t="s">
        <v>9418</v>
      </c>
      <c r="E2680">
        <v>3</v>
      </c>
      <c r="F2680" t="s">
        <v>9421</v>
      </c>
      <c r="G2680">
        <v>21</v>
      </c>
      <c r="H2680" s="5">
        <f t="shared" si="70"/>
        <v>1</v>
      </c>
      <c r="I2680" s="5" t="str">
        <f ca="1">OFFSET('Appendix E'!$G$2,MATCH(A2680,'Appendix E'!$A$3:$A$115,0),0)</f>
        <v>No</v>
      </c>
      <c r="K2680" s="5" t="str">
        <f t="shared" si="71"/>
        <v>KB006</v>
      </c>
      <c r="L2680" s="5" t="str">
        <f t="shared" si="72"/>
        <v>Adjusted KWH/Sq Ft in Cal Yr 1982</v>
      </c>
    </row>
    <row r="2681" spans="1:12" x14ac:dyDescent="0.25">
      <c r="A2681" t="s">
        <v>1290</v>
      </c>
      <c r="B2681" t="s">
        <v>1897</v>
      </c>
      <c r="C2681" s="5" t="s">
        <v>6864</v>
      </c>
      <c r="D2681" t="s">
        <v>9418</v>
      </c>
      <c r="E2681">
        <v>3</v>
      </c>
      <c r="F2681" t="s">
        <v>9422</v>
      </c>
      <c r="G2681">
        <v>19</v>
      </c>
      <c r="H2681" s="5">
        <f t="shared" si="70"/>
        <v>1</v>
      </c>
      <c r="I2681" s="5" t="str">
        <f ca="1">OFFSET('Appendix E'!$G$2,MATCH(A2681,'Appendix E'!$A$3:$A$115,0),0)</f>
        <v>No</v>
      </c>
      <c r="K2681" s="5" t="str">
        <f t="shared" si="71"/>
        <v>KB007</v>
      </c>
      <c r="L2681" s="5" t="str">
        <f t="shared" si="72"/>
        <v>Frequency of billing?</v>
      </c>
    </row>
    <row r="2682" spans="1:12" x14ac:dyDescent="0.25">
      <c r="A2682" t="s">
        <v>1290</v>
      </c>
      <c r="B2682" t="s">
        <v>1898</v>
      </c>
      <c r="C2682" s="5" t="s">
        <v>6865</v>
      </c>
      <c r="D2682" t="s">
        <v>9418</v>
      </c>
      <c r="E2682">
        <v>3</v>
      </c>
      <c r="F2682" t="s">
        <v>9423</v>
      </c>
      <c r="G2682">
        <v>19</v>
      </c>
      <c r="H2682" s="5">
        <f t="shared" si="70"/>
        <v>1</v>
      </c>
      <c r="I2682" s="5" t="str">
        <f ca="1">OFFSET('Appendix E'!$G$2,MATCH(A2682,'Appendix E'!$A$3:$A$115,0),0)</f>
        <v>No</v>
      </c>
      <c r="K2682" s="5" t="str">
        <f t="shared" si="71"/>
        <v>KB008</v>
      </c>
      <c r="L2682" s="5" t="str">
        <f t="shared" si="72"/>
        <v>KWH Components Consistent?</v>
      </c>
    </row>
    <row r="2683" spans="1:12" x14ac:dyDescent="0.25">
      <c r="A2683" t="s">
        <v>1290</v>
      </c>
      <c r="B2683" t="s">
        <v>1899</v>
      </c>
      <c r="C2683" s="5" t="s">
        <v>6866</v>
      </c>
      <c r="D2683" t="s">
        <v>9418</v>
      </c>
      <c r="E2683">
        <v>3</v>
      </c>
      <c r="F2683" t="s">
        <v>9423</v>
      </c>
      <c r="G2683">
        <v>19</v>
      </c>
      <c r="H2683" s="5">
        <f t="shared" si="70"/>
        <v>1</v>
      </c>
      <c r="I2683" s="5" t="str">
        <f ca="1">OFFSET('Appendix E'!$G$2,MATCH(A2683,'Appendix E'!$A$3:$A$115,0),0)</f>
        <v>No</v>
      </c>
      <c r="K2683" s="5" t="str">
        <f t="shared" si="71"/>
        <v>KB009</v>
      </c>
      <c r="L2683" s="5" t="str">
        <f t="shared" si="72"/>
        <v>KWH Time Series Uninterrupted?</v>
      </c>
    </row>
    <row r="2684" spans="1:12" x14ac:dyDescent="0.25">
      <c r="A2684" t="s">
        <v>1290</v>
      </c>
      <c r="B2684" t="s">
        <v>1900</v>
      </c>
      <c r="C2684" s="5" t="s">
        <v>6867</v>
      </c>
      <c r="D2684" t="s">
        <v>9418</v>
      </c>
      <c r="E2684">
        <v>3</v>
      </c>
      <c r="F2684" t="s">
        <v>9424</v>
      </c>
      <c r="G2684">
        <v>19</v>
      </c>
      <c r="H2684" s="5">
        <f t="shared" si="70"/>
        <v>1</v>
      </c>
      <c r="I2684" s="5" t="str">
        <f ca="1">OFFSET('Appendix E'!$G$2,MATCH(A2684,'Appendix E'!$A$3:$A$115,0),0)</f>
        <v>No</v>
      </c>
      <c r="K2684" s="5" t="str">
        <f t="shared" si="71"/>
        <v>KB010</v>
      </c>
      <c r="L2684" s="5" t="str">
        <f t="shared" si="72"/>
        <v>Cal YR 1982 between 335 and 405 days?</v>
      </c>
    </row>
    <row r="2685" spans="1:12" x14ac:dyDescent="0.25">
      <c r="A2685" t="s">
        <v>1290</v>
      </c>
      <c r="B2685" t="s">
        <v>1901</v>
      </c>
      <c r="C2685" s="5" t="s">
        <v>7252</v>
      </c>
      <c r="D2685" t="s">
        <v>9418</v>
      </c>
      <c r="E2685">
        <v>3</v>
      </c>
      <c r="F2685" t="s">
        <v>9421</v>
      </c>
      <c r="G2685">
        <v>21</v>
      </c>
      <c r="H2685" s="5">
        <f t="shared" si="70"/>
        <v>1</v>
      </c>
      <c r="I2685" s="5" t="str">
        <f ca="1">OFFSET('Appendix E'!$G$2,MATCH(A2685,'Appendix E'!$A$3:$A$115,0),0)</f>
        <v>No</v>
      </c>
      <c r="K2685" s="5" t="str">
        <f t="shared" si="71"/>
        <v>KC002</v>
      </c>
      <c r="L2685" s="5" t="str">
        <f t="shared" si="72"/>
        <v>Tank Capacity of Non-Elec Water Heater</v>
      </c>
    </row>
    <row r="2686" spans="1:12" x14ac:dyDescent="0.25">
      <c r="A2686" t="s">
        <v>1290</v>
      </c>
      <c r="B2686" t="s">
        <v>1902</v>
      </c>
      <c r="C2686" s="5" t="s">
        <v>7253</v>
      </c>
      <c r="D2686" t="s">
        <v>9418</v>
      </c>
      <c r="E2686">
        <v>3</v>
      </c>
      <c r="F2686" t="s">
        <v>9421</v>
      </c>
      <c r="G2686">
        <v>21</v>
      </c>
      <c r="H2686" s="5">
        <f t="shared" si="70"/>
        <v>1</v>
      </c>
      <c r="I2686" s="5" t="str">
        <f ca="1">OFFSET('Appendix E'!$G$2,MATCH(A2686,'Appendix E'!$A$3:$A$115,0),0)</f>
        <v>No</v>
      </c>
      <c r="K2686" s="5" t="str">
        <f t="shared" si="71"/>
        <v>KC003</v>
      </c>
      <c r="L2686" s="5" t="str">
        <f t="shared" si="72"/>
        <v>Tank Capacity of Elec Water Heater</v>
      </c>
    </row>
    <row r="2687" spans="1:12" x14ac:dyDescent="0.25">
      <c r="A2687" t="s">
        <v>1290</v>
      </c>
      <c r="B2687" t="s">
        <v>1903</v>
      </c>
      <c r="C2687" s="5" t="s">
        <v>7254</v>
      </c>
      <c r="D2687" t="s">
        <v>9418</v>
      </c>
      <c r="E2687">
        <v>3</v>
      </c>
      <c r="F2687" t="s">
        <v>9421</v>
      </c>
      <c r="G2687">
        <v>21</v>
      </c>
      <c r="H2687" s="5">
        <f t="shared" si="70"/>
        <v>1</v>
      </c>
      <c r="I2687" s="5" t="str">
        <f ca="1">OFFSET('Appendix E'!$G$2,MATCH(A2687,'Appendix E'!$A$3:$A$115,0),0)</f>
        <v>No</v>
      </c>
      <c r="K2687" s="5" t="str">
        <f t="shared" si="71"/>
        <v>KC004</v>
      </c>
      <c r="L2687" s="5" t="str">
        <f t="shared" si="72"/>
        <v>Tank Ins used by Non-Elec Water Heater</v>
      </c>
    </row>
    <row r="2688" spans="1:12" x14ac:dyDescent="0.25">
      <c r="A2688" t="s">
        <v>1290</v>
      </c>
      <c r="B2688" t="s">
        <v>1906</v>
      </c>
      <c r="C2688" s="5" t="s">
        <v>7257</v>
      </c>
      <c r="D2688" t="s">
        <v>9418</v>
      </c>
      <c r="E2688">
        <v>3</v>
      </c>
      <c r="F2688" t="s">
        <v>9421</v>
      </c>
      <c r="G2688">
        <v>21</v>
      </c>
      <c r="H2688" s="5">
        <f t="shared" si="70"/>
        <v>1</v>
      </c>
      <c r="I2688" s="5" t="str">
        <f ca="1">OFFSET('Appendix E'!$G$2,MATCH(A2688,'Appendix E'!$A$3:$A$115,0),0)</f>
        <v>No</v>
      </c>
      <c r="K2688" s="5" t="str">
        <f t="shared" si="71"/>
        <v>KC020</v>
      </c>
      <c r="L2688" s="5" t="str">
        <f t="shared" si="72"/>
        <v># heating units at site</v>
      </c>
    </row>
    <row r="2689" spans="1:12" x14ac:dyDescent="0.25">
      <c r="A2689" t="s">
        <v>1290</v>
      </c>
      <c r="B2689" t="s">
        <v>1907</v>
      </c>
      <c r="C2689" s="5" t="s">
        <v>7258</v>
      </c>
      <c r="D2689" t="s">
        <v>9418</v>
      </c>
      <c r="E2689">
        <v>3</v>
      </c>
      <c r="F2689" t="s">
        <v>9421</v>
      </c>
      <c r="G2689">
        <v>21</v>
      </c>
      <c r="H2689" s="5">
        <f t="shared" si="70"/>
        <v>1</v>
      </c>
      <c r="I2689" s="5" t="str">
        <f ca="1">OFFSET('Appendix E'!$G$2,MATCH(A2689,'Appendix E'!$A$3:$A$115,0),0)</f>
        <v>No</v>
      </c>
      <c r="K2689" s="5" t="str">
        <f t="shared" si="71"/>
        <v>KC021</v>
      </c>
      <c r="L2689" s="5" t="str">
        <f t="shared" si="72"/>
        <v># fuel/heating sys combinations at site</v>
      </c>
    </row>
    <row r="2690" spans="1:12" x14ac:dyDescent="0.25">
      <c r="A2690" t="s">
        <v>1290</v>
      </c>
      <c r="B2690" t="s">
        <v>1908</v>
      </c>
      <c r="C2690" s="5" t="s">
        <v>7259</v>
      </c>
      <c r="D2690" t="s">
        <v>9418</v>
      </c>
      <c r="E2690">
        <v>3</v>
      </c>
      <c r="F2690" t="s">
        <v>9421</v>
      </c>
      <c r="G2690">
        <v>21</v>
      </c>
      <c r="H2690" s="5">
        <f t="shared" si="70"/>
        <v>1</v>
      </c>
      <c r="I2690" s="5" t="str">
        <f ca="1">OFFSET('Appendix E'!$G$2,MATCH(A2690,'Appendix E'!$A$3:$A$115,0),0)</f>
        <v>No</v>
      </c>
      <c r="K2690" s="5" t="str">
        <f t="shared" si="71"/>
        <v>KC025</v>
      </c>
      <c r="L2690" s="5" t="str">
        <f t="shared" si="72"/>
        <v># heating units in fuel/system group 1</v>
      </c>
    </row>
    <row r="2691" spans="1:12" x14ac:dyDescent="0.25">
      <c r="A2691" t="s">
        <v>1290</v>
      </c>
      <c r="B2691" t="s">
        <v>1909</v>
      </c>
      <c r="C2691" s="5" t="s">
        <v>7260</v>
      </c>
      <c r="D2691" t="s">
        <v>9418</v>
      </c>
      <c r="E2691">
        <v>3</v>
      </c>
      <c r="F2691" t="s">
        <v>9429</v>
      </c>
      <c r="G2691">
        <v>34</v>
      </c>
      <c r="H2691" s="5">
        <f t="shared" si="70"/>
        <v>1</v>
      </c>
      <c r="I2691" s="5" t="str">
        <f ca="1">OFFSET('Appendix E'!$G$2,MATCH(A2691,'Appendix E'!$A$3:$A$115,0),0)</f>
        <v>No</v>
      </c>
      <c r="K2691" s="5" t="str">
        <f t="shared" si="71"/>
        <v>KC027</v>
      </c>
      <c r="L2691" s="5" t="str">
        <f t="shared" si="72"/>
        <v>Fuel used in fuel/system group 1</v>
      </c>
    </row>
    <row r="2692" spans="1:12" x14ac:dyDescent="0.25">
      <c r="A2692" t="s">
        <v>1290</v>
      </c>
      <c r="B2692" t="s">
        <v>1910</v>
      </c>
      <c r="C2692" s="5" t="s">
        <v>7261</v>
      </c>
      <c r="D2692" t="s">
        <v>9418</v>
      </c>
      <c r="E2692">
        <v>3</v>
      </c>
      <c r="F2692" t="s">
        <v>9430</v>
      </c>
      <c r="G2692">
        <v>40</v>
      </c>
      <c r="H2692" s="5">
        <f t="shared" ref="H2692:H2755" si="73">IF(F2692&lt;&gt;"",1,"")</f>
        <v>1</v>
      </c>
      <c r="I2692" s="5" t="str">
        <f ca="1">OFFSET('Appendix E'!$G$2,MATCH(A2692,'Appendix E'!$A$3:$A$115,0),0)</f>
        <v>No</v>
      </c>
      <c r="K2692" s="5" t="str">
        <f t="shared" si="71"/>
        <v>KC028</v>
      </c>
      <c r="L2692" s="5" t="str">
        <f t="shared" si="72"/>
        <v>System used in fuel/system group 1</v>
      </c>
    </row>
    <row r="2693" spans="1:12" x14ac:dyDescent="0.25">
      <c r="A2693" t="s">
        <v>1290</v>
      </c>
      <c r="B2693" t="s">
        <v>1911</v>
      </c>
      <c r="C2693" s="5" t="s">
        <v>7262</v>
      </c>
      <c r="D2693" t="s">
        <v>9418</v>
      </c>
      <c r="E2693">
        <v>3</v>
      </c>
      <c r="F2693" t="s">
        <v>9421</v>
      </c>
      <c r="G2693">
        <v>21</v>
      </c>
      <c r="H2693" s="5">
        <f t="shared" si="73"/>
        <v>1</v>
      </c>
      <c r="I2693" s="5" t="str">
        <f ca="1">OFFSET('Appendix E'!$G$2,MATCH(A2693,'Appendix E'!$A$3:$A$115,0),0)</f>
        <v>No</v>
      </c>
      <c r="K2693" s="5" t="str">
        <f t="shared" si="71"/>
        <v>KC029</v>
      </c>
      <c r="L2693" s="5" t="str">
        <f t="shared" si="72"/>
        <v># heating units in fuel/system group 2</v>
      </c>
    </row>
    <row r="2694" spans="1:12" x14ac:dyDescent="0.25">
      <c r="A2694" t="s">
        <v>1290</v>
      </c>
      <c r="B2694" t="s">
        <v>1912</v>
      </c>
      <c r="C2694" s="5" t="s">
        <v>7263</v>
      </c>
      <c r="D2694" t="s">
        <v>9418</v>
      </c>
      <c r="E2694">
        <v>3</v>
      </c>
      <c r="F2694" t="s">
        <v>9429</v>
      </c>
      <c r="G2694">
        <v>34</v>
      </c>
      <c r="H2694" s="5">
        <f t="shared" si="73"/>
        <v>1</v>
      </c>
      <c r="I2694" s="5" t="str">
        <f ca="1">OFFSET('Appendix E'!$G$2,MATCH(A2694,'Appendix E'!$A$3:$A$115,0),0)</f>
        <v>No</v>
      </c>
      <c r="K2694" s="5" t="str">
        <f t="shared" si="71"/>
        <v>KC031</v>
      </c>
      <c r="L2694" s="5" t="str">
        <f t="shared" si="72"/>
        <v>Fuel used in fuel/system group 2</v>
      </c>
    </row>
    <row r="2695" spans="1:12" x14ac:dyDescent="0.25">
      <c r="A2695" t="s">
        <v>1290</v>
      </c>
      <c r="B2695" t="s">
        <v>1913</v>
      </c>
      <c r="C2695" s="5" t="s">
        <v>7264</v>
      </c>
      <c r="D2695" t="s">
        <v>9418</v>
      </c>
      <c r="E2695">
        <v>3</v>
      </c>
      <c r="F2695" t="s">
        <v>9430</v>
      </c>
      <c r="G2695">
        <v>40</v>
      </c>
      <c r="H2695" s="5">
        <f t="shared" si="73"/>
        <v>1</v>
      </c>
      <c r="I2695" s="5" t="str">
        <f ca="1">OFFSET('Appendix E'!$G$2,MATCH(A2695,'Appendix E'!$A$3:$A$115,0),0)</f>
        <v>No</v>
      </c>
      <c r="K2695" s="5" t="str">
        <f t="shared" si="71"/>
        <v>KC032</v>
      </c>
      <c r="L2695" s="5" t="str">
        <f t="shared" si="72"/>
        <v>System used in fuel/system group 2</v>
      </c>
    </row>
    <row r="2696" spans="1:12" x14ac:dyDescent="0.25">
      <c r="A2696" t="s">
        <v>1290</v>
      </c>
      <c r="B2696" t="s">
        <v>1914</v>
      </c>
      <c r="C2696" s="5" t="s">
        <v>7265</v>
      </c>
      <c r="D2696" t="s">
        <v>9418</v>
      </c>
      <c r="E2696">
        <v>3</v>
      </c>
      <c r="F2696" t="s">
        <v>9421</v>
      </c>
      <c r="G2696">
        <v>21</v>
      </c>
      <c r="H2696" s="5">
        <f t="shared" si="73"/>
        <v>1</v>
      </c>
      <c r="I2696" s="5" t="str">
        <f ca="1">OFFSET('Appendix E'!$G$2,MATCH(A2696,'Appendix E'!$A$3:$A$115,0),0)</f>
        <v>No</v>
      </c>
      <c r="K2696" s="5" t="str">
        <f t="shared" si="71"/>
        <v>KC033</v>
      </c>
      <c r="L2696" s="5" t="str">
        <f t="shared" si="72"/>
        <v># heating units in fuel/system group 3</v>
      </c>
    </row>
    <row r="2697" spans="1:12" x14ac:dyDescent="0.25">
      <c r="A2697" t="s">
        <v>1290</v>
      </c>
      <c r="B2697" t="s">
        <v>1915</v>
      </c>
      <c r="C2697" s="5" t="s">
        <v>7266</v>
      </c>
      <c r="D2697" t="s">
        <v>9418</v>
      </c>
      <c r="E2697">
        <v>3</v>
      </c>
      <c r="F2697" t="s">
        <v>9429</v>
      </c>
      <c r="G2697">
        <v>34</v>
      </c>
      <c r="H2697" s="5">
        <f t="shared" si="73"/>
        <v>1</v>
      </c>
      <c r="I2697" s="5" t="str">
        <f ca="1">OFFSET('Appendix E'!$G$2,MATCH(A2697,'Appendix E'!$A$3:$A$115,0),0)</f>
        <v>No</v>
      </c>
      <c r="K2697" s="5" t="str">
        <f t="shared" si="71"/>
        <v>KC035</v>
      </c>
      <c r="L2697" s="5" t="str">
        <f t="shared" si="72"/>
        <v>Fuel used in fuel/system group 3</v>
      </c>
    </row>
    <row r="2698" spans="1:12" x14ac:dyDescent="0.25">
      <c r="A2698" t="s">
        <v>1290</v>
      </c>
      <c r="B2698" t="s">
        <v>1916</v>
      </c>
      <c r="C2698" s="5" t="s">
        <v>7267</v>
      </c>
      <c r="D2698" t="s">
        <v>9418</v>
      </c>
      <c r="E2698">
        <v>3</v>
      </c>
      <c r="F2698" t="s">
        <v>9430</v>
      </c>
      <c r="G2698">
        <v>40</v>
      </c>
      <c r="H2698" s="5">
        <f t="shared" si="73"/>
        <v>1</v>
      </c>
      <c r="I2698" s="5" t="str">
        <f ca="1">OFFSET('Appendix E'!$G$2,MATCH(A2698,'Appendix E'!$A$3:$A$115,0),0)</f>
        <v>No</v>
      </c>
      <c r="K2698" s="5" t="str">
        <f t="shared" si="71"/>
        <v>KC036</v>
      </c>
      <c r="L2698" s="5" t="str">
        <f t="shared" si="72"/>
        <v>System used in fuel/system group 3</v>
      </c>
    </row>
    <row r="2699" spans="1:12" x14ac:dyDescent="0.25">
      <c r="A2699" t="s">
        <v>1290</v>
      </c>
      <c r="B2699" t="s">
        <v>1917</v>
      </c>
      <c r="C2699" s="5" t="s">
        <v>7268</v>
      </c>
      <c r="D2699" t="s">
        <v>9418</v>
      </c>
      <c r="E2699">
        <v>3</v>
      </c>
      <c r="F2699" t="s">
        <v>9421</v>
      </c>
      <c r="G2699">
        <v>21</v>
      </c>
      <c r="H2699" s="5">
        <f t="shared" si="73"/>
        <v>1</v>
      </c>
      <c r="I2699" s="5" t="str">
        <f ca="1">OFFSET('Appendix E'!$G$2,MATCH(A2699,'Appendix E'!$A$3:$A$115,0),0)</f>
        <v>No</v>
      </c>
      <c r="K2699" s="5" t="str">
        <f t="shared" si="71"/>
        <v>KC037</v>
      </c>
      <c r="L2699" s="5" t="str">
        <f t="shared" si="72"/>
        <v># heating units in fuel/system group 4</v>
      </c>
    </row>
    <row r="2700" spans="1:12" x14ac:dyDescent="0.25">
      <c r="A2700" t="s">
        <v>1290</v>
      </c>
      <c r="B2700" t="s">
        <v>1918</v>
      </c>
      <c r="C2700" s="5" t="s">
        <v>7269</v>
      </c>
      <c r="D2700" t="s">
        <v>9418</v>
      </c>
      <c r="E2700">
        <v>3</v>
      </c>
      <c r="F2700" t="s">
        <v>9429</v>
      </c>
      <c r="G2700">
        <v>34</v>
      </c>
      <c r="H2700" s="5">
        <f t="shared" si="73"/>
        <v>1</v>
      </c>
      <c r="I2700" s="5" t="str">
        <f ca="1">OFFSET('Appendix E'!$G$2,MATCH(A2700,'Appendix E'!$A$3:$A$115,0),0)</f>
        <v>No</v>
      </c>
      <c r="K2700" s="5" t="str">
        <f t="shared" si="71"/>
        <v>KC039</v>
      </c>
      <c r="L2700" s="5" t="str">
        <f t="shared" si="72"/>
        <v>Fuel used in fuel/system group 4</v>
      </c>
    </row>
    <row r="2701" spans="1:12" x14ac:dyDescent="0.25">
      <c r="A2701" t="s">
        <v>1290</v>
      </c>
      <c r="B2701" t="s">
        <v>1919</v>
      </c>
      <c r="C2701" s="5" t="s">
        <v>7270</v>
      </c>
      <c r="D2701" t="s">
        <v>9418</v>
      </c>
      <c r="E2701">
        <v>3</v>
      </c>
      <c r="F2701" t="s">
        <v>9430</v>
      </c>
      <c r="G2701">
        <v>40</v>
      </c>
      <c r="H2701" s="5">
        <f t="shared" si="73"/>
        <v>1</v>
      </c>
      <c r="I2701" s="5" t="str">
        <f ca="1">OFFSET('Appendix E'!$G$2,MATCH(A2701,'Appendix E'!$A$3:$A$115,0),0)</f>
        <v>No</v>
      </c>
      <c r="K2701" s="5" t="str">
        <f t="shared" si="71"/>
        <v>KC040</v>
      </c>
      <c r="L2701" s="5" t="str">
        <f t="shared" si="72"/>
        <v>System used in fuel/system group 4</v>
      </c>
    </row>
    <row r="2702" spans="1:12" x14ac:dyDescent="0.25">
      <c r="A2702" t="s">
        <v>1290</v>
      </c>
      <c r="B2702" t="s">
        <v>1920</v>
      </c>
      <c r="C2702" s="5" t="s">
        <v>7271</v>
      </c>
      <c r="D2702" t="s">
        <v>9418</v>
      </c>
      <c r="E2702">
        <v>3</v>
      </c>
      <c r="F2702" t="s">
        <v>9421</v>
      </c>
      <c r="G2702">
        <v>21</v>
      </c>
      <c r="H2702" s="5">
        <f t="shared" si="73"/>
        <v>1</v>
      </c>
      <c r="I2702" s="5" t="str">
        <f ca="1">OFFSET('Appendix E'!$G$2,MATCH(A2702,'Appendix E'!$A$3:$A$115,0),0)</f>
        <v>No</v>
      </c>
      <c r="K2702" s="5" t="str">
        <f t="shared" si="71"/>
        <v>KC041</v>
      </c>
      <c r="L2702" s="5" t="str">
        <f t="shared" si="72"/>
        <v># heating units in fuel/system group 5</v>
      </c>
    </row>
    <row r="2703" spans="1:12" x14ac:dyDescent="0.25">
      <c r="A2703" t="s">
        <v>1290</v>
      </c>
      <c r="B2703" t="s">
        <v>1921</v>
      </c>
      <c r="C2703" s="5" t="s">
        <v>7272</v>
      </c>
      <c r="D2703" t="s">
        <v>9418</v>
      </c>
      <c r="E2703">
        <v>3</v>
      </c>
      <c r="F2703" t="s">
        <v>9429</v>
      </c>
      <c r="G2703">
        <v>34</v>
      </c>
      <c r="H2703" s="5">
        <f t="shared" si="73"/>
        <v>1</v>
      </c>
      <c r="I2703" s="5" t="str">
        <f ca="1">OFFSET('Appendix E'!$G$2,MATCH(A2703,'Appendix E'!$A$3:$A$115,0),0)</f>
        <v>No</v>
      </c>
      <c r="K2703" s="5" t="str">
        <f t="shared" si="71"/>
        <v>KC043</v>
      </c>
      <c r="L2703" s="5" t="str">
        <f t="shared" si="72"/>
        <v>Fuel used in fuel/system group 5</v>
      </c>
    </row>
    <row r="2704" spans="1:12" x14ac:dyDescent="0.25">
      <c r="A2704" t="s">
        <v>1290</v>
      </c>
      <c r="B2704" t="s">
        <v>1922</v>
      </c>
      <c r="C2704" s="5" t="s">
        <v>7273</v>
      </c>
      <c r="D2704" t="s">
        <v>9418</v>
      </c>
      <c r="E2704">
        <v>3</v>
      </c>
      <c r="F2704" t="s">
        <v>9430</v>
      </c>
      <c r="G2704">
        <v>40</v>
      </c>
      <c r="H2704" s="5">
        <f t="shared" si="73"/>
        <v>1</v>
      </c>
      <c r="I2704" s="5" t="str">
        <f ca="1">OFFSET('Appendix E'!$G$2,MATCH(A2704,'Appendix E'!$A$3:$A$115,0),0)</f>
        <v>No</v>
      </c>
      <c r="K2704" s="5" t="str">
        <f t="shared" si="71"/>
        <v>KC044</v>
      </c>
      <c r="L2704" s="5" t="str">
        <f t="shared" si="72"/>
        <v>System used in fuel/system group 5</v>
      </c>
    </row>
    <row r="2705" spans="1:12" x14ac:dyDescent="0.25">
      <c r="A2705" t="s">
        <v>1290</v>
      </c>
      <c r="B2705" t="s">
        <v>1923</v>
      </c>
      <c r="C2705" s="5" t="s">
        <v>7274</v>
      </c>
      <c r="D2705" t="s">
        <v>9418</v>
      </c>
      <c r="E2705">
        <v>3</v>
      </c>
      <c r="F2705" t="s">
        <v>9431</v>
      </c>
      <c r="G2705">
        <v>21</v>
      </c>
      <c r="H2705" s="5">
        <f t="shared" si="73"/>
        <v>1</v>
      </c>
      <c r="I2705" s="5" t="str">
        <f ca="1">OFFSET('Appendix E'!$G$2,MATCH(A2705,'Appendix E'!$A$3:$A$115,0),0)</f>
        <v>No</v>
      </c>
      <c r="K2705" s="5" t="str">
        <f t="shared" si="71"/>
        <v>KC045</v>
      </c>
      <c r="L2705" s="5" t="str">
        <f t="shared" si="72"/>
        <v>SPACE HEATING FUEL USED MOST</v>
      </c>
    </row>
    <row r="2706" spans="1:12" x14ac:dyDescent="0.25">
      <c r="A2706" t="s">
        <v>1290</v>
      </c>
      <c r="B2706" t="s">
        <v>1924</v>
      </c>
      <c r="C2706" s="5" t="s">
        <v>7275</v>
      </c>
      <c r="D2706" t="s">
        <v>9418</v>
      </c>
      <c r="E2706">
        <v>3</v>
      </c>
      <c r="F2706" t="s">
        <v>9426</v>
      </c>
      <c r="G2706">
        <v>21</v>
      </c>
      <c r="H2706" s="5">
        <f t="shared" si="73"/>
        <v>1</v>
      </c>
      <c r="I2706" s="5" t="str">
        <f ca="1">OFFSET('Appendix E'!$G$2,MATCH(A2706,'Appendix E'!$A$3:$A$115,0),0)</f>
        <v>No</v>
      </c>
      <c r="K2706" s="5" t="str">
        <f t="shared" si="71"/>
        <v>KC047</v>
      </c>
      <c r="L2706" s="5" t="str">
        <f t="shared" si="72"/>
        <v>Wood heat used?</v>
      </c>
    </row>
    <row r="2707" spans="1:12" x14ac:dyDescent="0.25">
      <c r="A2707" t="s">
        <v>1290</v>
      </c>
      <c r="B2707" t="s">
        <v>1926</v>
      </c>
      <c r="C2707" s="5" t="s">
        <v>7277</v>
      </c>
      <c r="D2707" t="s">
        <v>9418</v>
      </c>
      <c r="E2707">
        <v>3</v>
      </c>
      <c r="F2707" t="s">
        <v>9432</v>
      </c>
      <c r="G2707">
        <v>21</v>
      </c>
      <c r="H2707" s="5">
        <f t="shared" si="73"/>
        <v>1</v>
      </c>
      <c r="I2707" s="5" t="str">
        <f ca="1">OFFSET('Appendix E'!$G$2,MATCH(A2707,'Appendix E'!$A$3:$A$115,0),0)</f>
        <v>No</v>
      </c>
      <c r="K2707" s="5" t="str">
        <f t="shared" si="71"/>
        <v>KC049</v>
      </c>
      <c r="L2707" s="5" t="str">
        <f t="shared" si="72"/>
        <v>Q76-TYPE OF FUEL USED FOR HEATING WATE</v>
      </c>
    </row>
    <row r="2708" spans="1:12" x14ac:dyDescent="0.25">
      <c r="A2708" t="s">
        <v>1290</v>
      </c>
      <c r="B2708" t="s">
        <v>1927</v>
      </c>
      <c r="C2708" s="5" t="s">
        <v>7278</v>
      </c>
      <c r="D2708" t="s">
        <v>9418</v>
      </c>
      <c r="E2708">
        <v>3</v>
      </c>
      <c r="F2708" t="s">
        <v>9421</v>
      </c>
      <c r="G2708">
        <v>21</v>
      </c>
      <c r="H2708" s="5">
        <f t="shared" si="73"/>
        <v>1</v>
      </c>
      <c r="I2708" s="5" t="str">
        <f ca="1">OFFSET('Appendix E'!$G$2,MATCH(A2708,'Appendix E'!$A$3:$A$115,0),0)</f>
        <v>No</v>
      </c>
      <c r="K2708" s="5" t="str">
        <f t="shared" ref="K2708:K2771" si="74">B2708</f>
        <v>KC050</v>
      </c>
      <c r="L2708" s="5" t="str">
        <f t="shared" ref="L2708:L2771" si="75">C2708</f>
        <v>Number of Primary Water Heaters</v>
      </c>
    </row>
    <row r="2709" spans="1:12" x14ac:dyDescent="0.25">
      <c r="A2709" t="s">
        <v>1290</v>
      </c>
      <c r="B2709" t="s">
        <v>1928</v>
      </c>
      <c r="C2709" s="5" t="s">
        <v>7279</v>
      </c>
      <c r="D2709" t="s">
        <v>9418</v>
      </c>
      <c r="E2709">
        <v>3</v>
      </c>
      <c r="F2709" t="s">
        <v>9426</v>
      </c>
      <c r="G2709">
        <v>21</v>
      </c>
      <c r="H2709" s="5">
        <f t="shared" si="73"/>
        <v>1</v>
      </c>
      <c r="I2709" s="5" t="str">
        <f ca="1">OFFSET('Appendix E'!$G$2,MATCH(A2709,'Appendix E'!$A$3:$A$115,0),0)</f>
        <v>No</v>
      </c>
      <c r="K2709" s="5" t="str">
        <f t="shared" si="74"/>
        <v>KC051</v>
      </c>
      <c r="L2709" s="5" t="str">
        <f t="shared" si="75"/>
        <v>Solar Assist to Primary Water Heater</v>
      </c>
    </row>
    <row r="2710" spans="1:12" x14ac:dyDescent="0.25">
      <c r="A2710" t="s">
        <v>1290</v>
      </c>
      <c r="B2710" t="s">
        <v>1931</v>
      </c>
      <c r="C2710" s="5" t="s">
        <v>7282</v>
      </c>
      <c r="D2710" t="s">
        <v>9418</v>
      </c>
      <c r="E2710">
        <v>3</v>
      </c>
      <c r="F2710" t="s">
        <v>9433</v>
      </c>
      <c r="G2710">
        <v>21</v>
      </c>
      <c r="H2710" s="5">
        <f t="shared" si="73"/>
        <v>1</v>
      </c>
      <c r="I2710" s="5" t="str">
        <f ca="1">OFFSET('Appendix E'!$G$2,MATCH(A2710,'Appendix E'!$A$3:$A$115,0),0)</f>
        <v>No</v>
      </c>
      <c r="K2710" s="5" t="str">
        <f t="shared" si="74"/>
        <v>KH001</v>
      </c>
      <c r="L2710" s="5" t="str">
        <f t="shared" si="75"/>
        <v>ENERGY EFFICIENCY OF HOME</v>
      </c>
    </row>
    <row r="2711" spans="1:12" x14ac:dyDescent="0.25">
      <c r="A2711" t="s">
        <v>1290</v>
      </c>
      <c r="B2711" t="s">
        <v>1932</v>
      </c>
      <c r="C2711" s="5" t="s">
        <v>7283</v>
      </c>
      <c r="D2711" t="s">
        <v>9418</v>
      </c>
      <c r="E2711">
        <v>3</v>
      </c>
      <c r="F2711" t="s">
        <v>9421</v>
      </c>
      <c r="G2711">
        <v>21</v>
      </c>
      <c r="H2711" s="5">
        <f t="shared" si="73"/>
        <v>1</v>
      </c>
      <c r="I2711" s="5" t="str">
        <f ca="1">OFFSET('Appendix E'!$G$2,MATCH(A2711,'Appendix E'!$A$3:$A$115,0),0)</f>
        <v>No</v>
      </c>
      <c r="K2711" s="5" t="str">
        <f t="shared" si="74"/>
        <v>KH002</v>
      </c>
      <c r="L2711" s="5" t="str">
        <f t="shared" si="75"/>
        <v>Temp of home when awake</v>
      </c>
    </row>
    <row r="2712" spans="1:12" x14ac:dyDescent="0.25">
      <c r="A2712" t="s">
        <v>1290</v>
      </c>
      <c r="B2712" t="s">
        <v>1933</v>
      </c>
      <c r="C2712" s="5" t="s">
        <v>7284</v>
      </c>
      <c r="D2712" t="s">
        <v>9418</v>
      </c>
      <c r="E2712">
        <v>3</v>
      </c>
      <c r="F2712" t="s">
        <v>9421</v>
      </c>
      <c r="G2712">
        <v>21</v>
      </c>
      <c r="H2712" s="5">
        <f t="shared" si="73"/>
        <v>1</v>
      </c>
      <c r="I2712" s="5" t="str">
        <f ca="1">OFFSET('Appendix E'!$G$2,MATCH(A2712,'Appendix E'!$A$3:$A$115,0),0)</f>
        <v>No</v>
      </c>
      <c r="K2712" s="5" t="str">
        <f t="shared" si="74"/>
        <v>KH003</v>
      </c>
      <c r="L2712" s="5" t="str">
        <f t="shared" si="75"/>
        <v>Temp of home when asleep</v>
      </c>
    </row>
    <row r="2713" spans="1:12" x14ac:dyDescent="0.25">
      <c r="A2713" t="s">
        <v>1290</v>
      </c>
      <c r="B2713" t="s">
        <v>1934</v>
      </c>
      <c r="C2713" s="5" t="s">
        <v>7285</v>
      </c>
      <c r="D2713" t="s">
        <v>9418</v>
      </c>
      <c r="E2713">
        <v>3</v>
      </c>
      <c r="F2713" t="s">
        <v>9421</v>
      </c>
      <c r="G2713">
        <v>21</v>
      </c>
      <c r="H2713" s="5">
        <f t="shared" si="73"/>
        <v>1</v>
      </c>
      <c r="I2713" s="5" t="str">
        <f ca="1">OFFSET('Appendix E'!$G$2,MATCH(A2713,'Appendix E'!$A$3:$A$115,0),0)</f>
        <v>No</v>
      </c>
      <c r="K2713" s="5" t="str">
        <f t="shared" si="74"/>
        <v>KH004</v>
      </c>
      <c r="L2713" s="5" t="str">
        <f t="shared" si="75"/>
        <v>Temp of home when not home</v>
      </c>
    </row>
    <row r="2714" spans="1:12" x14ac:dyDescent="0.25">
      <c r="A2714" t="s">
        <v>1290</v>
      </c>
      <c r="B2714" t="s">
        <v>1936</v>
      </c>
      <c r="C2714" s="5" t="s">
        <v>7287</v>
      </c>
      <c r="D2714" t="s">
        <v>9418</v>
      </c>
      <c r="E2714">
        <v>3</v>
      </c>
      <c r="F2714" t="s">
        <v>9421</v>
      </c>
      <c r="G2714">
        <v>21</v>
      </c>
      <c r="H2714" s="5">
        <f t="shared" si="73"/>
        <v>1</v>
      </c>
      <c r="I2714" s="5" t="str">
        <f ca="1">OFFSET('Appendix E'!$G$2,MATCH(A2714,'Appendix E'!$A$3:$A$115,0),0)</f>
        <v>No</v>
      </c>
      <c r="K2714" s="5" t="str">
        <f t="shared" si="74"/>
        <v>KH006</v>
      </c>
      <c r="L2714" s="5" t="str">
        <f t="shared" si="75"/>
        <v># in household &lt; 6 yrs old</v>
      </c>
    </row>
    <row r="2715" spans="1:12" x14ac:dyDescent="0.25">
      <c r="A2715" t="s">
        <v>1290</v>
      </c>
      <c r="B2715" t="s">
        <v>1937</v>
      </c>
      <c r="C2715" s="5" t="s">
        <v>7288</v>
      </c>
      <c r="D2715" t="s">
        <v>9418</v>
      </c>
      <c r="E2715">
        <v>3</v>
      </c>
      <c r="F2715" t="s">
        <v>9421</v>
      </c>
      <c r="G2715">
        <v>21</v>
      </c>
      <c r="H2715" s="5">
        <f t="shared" si="73"/>
        <v>1</v>
      </c>
      <c r="I2715" s="5" t="str">
        <f ca="1">OFFSET('Appendix E'!$G$2,MATCH(A2715,'Appendix E'!$A$3:$A$115,0),0)</f>
        <v>No</v>
      </c>
      <c r="K2715" s="5" t="str">
        <f t="shared" si="74"/>
        <v>KH007</v>
      </c>
      <c r="L2715" s="5" t="str">
        <f t="shared" si="75"/>
        <v># in household 6 to 17 yrs old</v>
      </c>
    </row>
    <row r="2716" spans="1:12" x14ac:dyDescent="0.25">
      <c r="A2716" t="s">
        <v>1290</v>
      </c>
      <c r="B2716" t="s">
        <v>1938</v>
      </c>
      <c r="C2716" s="5" t="s">
        <v>7289</v>
      </c>
      <c r="D2716" t="s">
        <v>9418</v>
      </c>
      <c r="E2716">
        <v>3</v>
      </c>
      <c r="F2716" t="s">
        <v>9421</v>
      </c>
      <c r="G2716">
        <v>21</v>
      </c>
      <c r="H2716" s="5">
        <f t="shared" si="73"/>
        <v>1</v>
      </c>
      <c r="I2716" s="5" t="str">
        <f ca="1">OFFSET('Appendix E'!$G$2,MATCH(A2716,'Appendix E'!$A$3:$A$115,0),0)</f>
        <v>No</v>
      </c>
      <c r="K2716" s="5" t="str">
        <f t="shared" si="74"/>
        <v>KH008</v>
      </c>
      <c r="L2716" s="5" t="str">
        <f t="shared" si="75"/>
        <v># occupants 18 - 65 yrs old</v>
      </c>
    </row>
    <row r="2717" spans="1:12" x14ac:dyDescent="0.25">
      <c r="A2717" t="s">
        <v>1290</v>
      </c>
      <c r="B2717" t="s">
        <v>1939</v>
      </c>
      <c r="C2717" s="5" t="s">
        <v>7290</v>
      </c>
      <c r="D2717" t="s">
        <v>9418</v>
      </c>
      <c r="E2717">
        <v>3</v>
      </c>
      <c r="F2717" t="s">
        <v>9421</v>
      </c>
      <c r="G2717">
        <v>21</v>
      </c>
      <c r="H2717" s="5">
        <f t="shared" si="73"/>
        <v>1</v>
      </c>
      <c r="I2717" s="5" t="str">
        <f ca="1">OFFSET('Appendix E'!$G$2,MATCH(A2717,'Appendix E'!$A$3:$A$115,0),0)</f>
        <v>No</v>
      </c>
      <c r="K2717" s="5" t="str">
        <f t="shared" si="74"/>
        <v>KH009</v>
      </c>
      <c r="L2717" s="5" t="str">
        <f t="shared" si="75"/>
        <v># in household &gt; 65 yrs old</v>
      </c>
    </row>
    <row r="2718" spans="1:12" x14ac:dyDescent="0.25">
      <c r="A2718" t="s">
        <v>1290</v>
      </c>
      <c r="B2718" t="s">
        <v>1941</v>
      </c>
      <c r="C2718" s="5" t="s">
        <v>7292</v>
      </c>
      <c r="D2718" t="s">
        <v>9418</v>
      </c>
      <c r="E2718">
        <v>3</v>
      </c>
      <c r="F2718" t="s">
        <v>9435</v>
      </c>
      <c r="G2718">
        <v>21</v>
      </c>
      <c r="H2718" s="5">
        <f t="shared" si="73"/>
        <v>1</v>
      </c>
      <c r="I2718" s="5" t="str">
        <f ca="1">OFFSET('Appendix E'!$G$2,MATCH(A2718,'Appendix E'!$A$3:$A$115,0),0)</f>
        <v>No</v>
      </c>
      <c r="K2718" s="5" t="str">
        <f t="shared" si="74"/>
        <v>KH011</v>
      </c>
      <c r="L2718" s="5" t="str">
        <f t="shared" si="75"/>
        <v>Age of oldest household member</v>
      </c>
    </row>
    <row r="2719" spans="1:12" x14ac:dyDescent="0.25">
      <c r="A2719" t="s">
        <v>1290</v>
      </c>
      <c r="B2719" t="s">
        <v>1942</v>
      </c>
      <c r="C2719" s="5" t="s">
        <v>7293</v>
      </c>
      <c r="D2719" t="s">
        <v>9418</v>
      </c>
      <c r="E2719">
        <v>3</v>
      </c>
      <c r="F2719" t="s">
        <v>9436</v>
      </c>
      <c r="G2719">
        <v>27</v>
      </c>
      <c r="H2719" s="5">
        <f t="shared" si="73"/>
        <v>1</v>
      </c>
      <c r="I2719" s="5" t="str">
        <f ca="1">OFFSET('Appendix E'!$G$2,MATCH(A2719,'Appendix E'!$A$3:$A$115,0),0)</f>
        <v>No</v>
      </c>
      <c r="K2719" s="5" t="str">
        <f t="shared" si="74"/>
        <v>KH012</v>
      </c>
      <c r="L2719" s="5" t="str">
        <f t="shared" si="75"/>
        <v>Education of most educated member</v>
      </c>
    </row>
    <row r="2720" spans="1:12" x14ac:dyDescent="0.25">
      <c r="A2720" t="s">
        <v>1290</v>
      </c>
      <c r="B2720" t="s">
        <v>1943</v>
      </c>
      <c r="C2720" s="5" t="s">
        <v>7294</v>
      </c>
      <c r="D2720" t="s">
        <v>9418</v>
      </c>
      <c r="E2720">
        <v>3</v>
      </c>
      <c r="F2720" t="s">
        <v>9426</v>
      </c>
      <c r="G2720">
        <v>21</v>
      </c>
      <c r="H2720" s="5">
        <f t="shared" si="73"/>
        <v>1</v>
      </c>
      <c r="I2720" s="5" t="str">
        <f ca="1">OFFSET('Appendix E'!$G$2,MATCH(A2720,'Appendix E'!$A$3:$A$115,0),0)</f>
        <v>No</v>
      </c>
      <c r="K2720" s="5" t="str">
        <f t="shared" si="74"/>
        <v>KH013</v>
      </c>
      <c r="L2720" s="5" t="str">
        <f t="shared" si="75"/>
        <v>AT HOME FORM 9 TO 5</v>
      </c>
    </row>
    <row r="2721" spans="1:12" x14ac:dyDescent="0.25">
      <c r="A2721" t="s">
        <v>1290</v>
      </c>
      <c r="B2721" t="s">
        <v>1944</v>
      </c>
      <c r="C2721" s="5" t="s">
        <v>7295</v>
      </c>
      <c r="D2721" t="s">
        <v>9418</v>
      </c>
      <c r="E2721">
        <v>3</v>
      </c>
      <c r="F2721" t="s">
        <v>9426</v>
      </c>
      <c r="G2721">
        <v>21</v>
      </c>
      <c r="H2721" s="5">
        <f t="shared" si="73"/>
        <v>1</v>
      </c>
      <c r="I2721" s="5" t="str">
        <f ca="1">OFFSET('Appendix E'!$G$2,MATCH(A2721,'Appendix E'!$A$3:$A$115,0),0)</f>
        <v>No</v>
      </c>
      <c r="K2721" s="5" t="str">
        <f t="shared" si="74"/>
        <v>KH016</v>
      </c>
      <c r="L2721" s="5" t="str">
        <f t="shared" si="75"/>
        <v>PESHE Status 0 - no, 1 - yes</v>
      </c>
    </row>
    <row r="2722" spans="1:12" x14ac:dyDescent="0.25">
      <c r="A2722" t="s">
        <v>1290</v>
      </c>
      <c r="B2722" t="s">
        <v>1945</v>
      </c>
      <c r="C2722" s="5" t="s">
        <v>7296</v>
      </c>
      <c r="D2722" t="s">
        <v>9418</v>
      </c>
      <c r="E2722">
        <v>3</v>
      </c>
      <c r="F2722" t="s">
        <v>9437</v>
      </c>
      <c r="G2722">
        <v>21</v>
      </c>
      <c r="H2722" s="5">
        <f t="shared" si="73"/>
        <v>1</v>
      </c>
      <c r="I2722" s="5" t="str">
        <f ca="1">OFFSET('Appendix E'!$G$2,MATCH(A2722,'Appendix E'!$A$3:$A$115,0),0)</f>
        <v>No</v>
      </c>
      <c r="K2722" s="5" t="str">
        <f t="shared" si="74"/>
        <v>KH017</v>
      </c>
      <c r="L2722" s="5" t="str">
        <f t="shared" si="75"/>
        <v>OWNERSHIP STATUS</v>
      </c>
    </row>
    <row r="2723" spans="1:12" x14ac:dyDescent="0.25">
      <c r="A2723" t="s">
        <v>1290</v>
      </c>
      <c r="B2723" t="s">
        <v>1947</v>
      </c>
      <c r="C2723" s="5" t="s">
        <v>7298</v>
      </c>
      <c r="D2723" t="s">
        <v>9418</v>
      </c>
      <c r="E2723">
        <v>3</v>
      </c>
      <c r="F2723" t="s">
        <v>1448</v>
      </c>
      <c r="G2723">
        <v>37</v>
      </c>
      <c r="H2723" s="5">
        <f t="shared" si="73"/>
        <v>1</v>
      </c>
      <c r="I2723" s="5" t="str">
        <f ca="1">OFFSET('Appendix E'!$G$2,MATCH(A2723,'Appendix E'!$A$3:$A$115,0),0)</f>
        <v>No</v>
      </c>
      <c r="K2723" s="5" t="str">
        <f t="shared" si="74"/>
        <v>KI002</v>
      </c>
      <c r="L2723" s="5" t="str">
        <f t="shared" si="75"/>
        <v>ORIGINAL UTILITY SERVING SITE</v>
      </c>
    </row>
    <row r="2724" spans="1:12" x14ac:dyDescent="0.25">
      <c r="A2724" t="s">
        <v>1290</v>
      </c>
      <c r="B2724" t="s">
        <v>1948</v>
      </c>
      <c r="C2724" s="5" t="s">
        <v>7299</v>
      </c>
      <c r="D2724" t="s">
        <v>9418</v>
      </c>
      <c r="E2724">
        <v>5</v>
      </c>
      <c r="F2724" t="s">
        <v>9421</v>
      </c>
      <c r="G2724">
        <v>21</v>
      </c>
      <c r="H2724" s="5">
        <f t="shared" si="73"/>
        <v>1</v>
      </c>
      <c r="I2724" s="5" t="str">
        <f ca="1">OFFSET('Appendix E'!$G$2,MATCH(A2724,'Appendix E'!$A$3:$A$115,0),0)</f>
        <v>No</v>
      </c>
      <c r="K2724" s="5" t="str">
        <f t="shared" si="74"/>
        <v>KI004</v>
      </c>
      <c r="L2724" s="5" t="str">
        <f t="shared" si="75"/>
        <v>ORIGINAL ZIPCODE</v>
      </c>
    </row>
    <row r="2725" spans="1:12" x14ac:dyDescent="0.25">
      <c r="A2725" t="s">
        <v>1290</v>
      </c>
      <c r="B2725" t="s">
        <v>1950</v>
      </c>
      <c r="C2725" s="5" t="s">
        <v>7301</v>
      </c>
      <c r="D2725" t="s">
        <v>9418</v>
      </c>
      <c r="E2725">
        <v>3</v>
      </c>
      <c r="F2725" t="s">
        <v>1442</v>
      </c>
      <c r="G2725">
        <v>38</v>
      </c>
      <c r="H2725" s="5">
        <f t="shared" si="73"/>
        <v>1</v>
      </c>
      <c r="I2725" s="5" t="str">
        <f ca="1">OFFSET('Appendix E'!$G$2,MATCH(A2725,'Appendix E'!$A$3:$A$115,0),0)</f>
        <v>No</v>
      </c>
      <c r="K2725" s="5" t="str">
        <f t="shared" si="74"/>
        <v>KI018</v>
      </c>
      <c r="L2725" s="5" t="str">
        <f t="shared" si="75"/>
        <v>STUDY_1</v>
      </c>
    </row>
    <row r="2726" spans="1:12" x14ac:dyDescent="0.25">
      <c r="A2726" t="s">
        <v>1290</v>
      </c>
      <c r="B2726" t="s">
        <v>1951</v>
      </c>
      <c r="C2726" s="5" t="s">
        <v>7302</v>
      </c>
      <c r="D2726" t="s">
        <v>9418</v>
      </c>
      <c r="E2726">
        <v>3</v>
      </c>
      <c r="F2726" t="s">
        <v>1442</v>
      </c>
      <c r="G2726">
        <v>38</v>
      </c>
      <c r="H2726" s="5">
        <f t="shared" si="73"/>
        <v>1</v>
      </c>
      <c r="I2726" s="5" t="str">
        <f ca="1">OFFSET('Appendix E'!$G$2,MATCH(A2726,'Appendix E'!$A$3:$A$115,0),0)</f>
        <v>No</v>
      </c>
      <c r="K2726" s="5" t="str">
        <f t="shared" si="74"/>
        <v>KI019</v>
      </c>
      <c r="L2726" s="5" t="str">
        <f t="shared" si="75"/>
        <v>STUDY_2</v>
      </c>
    </row>
    <row r="2727" spans="1:12" x14ac:dyDescent="0.25">
      <c r="A2727" t="s">
        <v>1290</v>
      </c>
      <c r="B2727" t="s">
        <v>1953</v>
      </c>
      <c r="C2727" s="5" t="s">
        <v>7304</v>
      </c>
      <c r="D2727" t="s">
        <v>9418</v>
      </c>
      <c r="E2727">
        <v>3</v>
      </c>
      <c r="F2727" t="s">
        <v>1448</v>
      </c>
      <c r="G2727">
        <v>37</v>
      </c>
      <c r="H2727" s="5">
        <f t="shared" si="73"/>
        <v>1</v>
      </c>
      <c r="I2727" s="5" t="str">
        <f ca="1">OFFSET('Appendix E'!$G$2,MATCH(A2727,'Appendix E'!$A$3:$A$115,0),0)</f>
        <v>No</v>
      </c>
      <c r="K2727" s="5" t="str">
        <f t="shared" si="74"/>
        <v>KM002</v>
      </c>
      <c r="L2727" s="5" t="str">
        <f t="shared" si="75"/>
        <v>CURRENT UTILITY SERVING SITE</v>
      </c>
    </row>
    <row r="2728" spans="1:12" x14ac:dyDescent="0.25">
      <c r="A2728" t="s">
        <v>1290</v>
      </c>
      <c r="B2728" t="s">
        <v>1954</v>
      </c>
      <c r="C2728" s="5" t="s">
        <v>7305</v>
      </c>
      <c r="D2728" t="s">
        <v>9418</v>
      </c>
      <c r="E2728">
        <v>5</v>
      </c>
      <c r="F2728" t="s">
        <v>9421</v>
      </c>
      <c r="G2728">
        <v>21</v>
      </c>
      <c r="H2728" s="5">
        <f t="shared" si="73"/>
        <v>1</v>
      </c>
      <c r="I2728" s="5" t="str">
        <f ca="1">OFFSET('Appendix E'!$G$2,MATCH(A2728,'Appendix E'!$A$3:$A$115,0),0)</f>
        <v>No</v>
      </c>
      <c r="K2728" s="5" t="str">
        <f t="shared" si="74"/>
        <v>KM004</v>
      </c>
      <c r="L2728" s="5" t="str">
        <f t="shared" si="75"/>
        <v>CURRENT ZIPCODE</v>
      </c>
    </row>
    <row r="2729" spans="1:12" x14ac:dyDescent="0.25">
      <c r="A2729" t="s">
        <v>1290</v>
      </c>
      <c r="B2729" t="s">
        <v>1955</v>
      </c>
      <c r="C2729" s="5" t="s">
        <v>7306</v>
      </c>
      <c r="D2729" t="s">
        <v>9418</v>
      </c>
      <c r="E2729">
        <v>4</v>
      </c>
      <c r="F2729" t="s">
        <v>9421</v>
      </c>
      <c r="G2729">
        <v>21</v>
      </c>
      <c r="H2729" s="5">
        <f t="shared" si="73"/>
        <v>1</v>
      </c>
      <c r="I2729" s="5" t="str">
        <f ca="1">OFFSET('Appendix E'!$G$2,MATCH(A2729,'Appendix E'!$A$3:$A$115,0),0)</f>
        <v>No</v>
      </c>
      <c r="K2729" s="5" t="str">
        <f t="shared" si="74"/>
        <v>KM008</v>
      </c>
      <c r="L2729" s="5" t="str">
        <f t="shared" si="75"/>
        <v>YEAR MOVED IN</v>
      </c>
    </row>
    <row r="2730" spans="1:12" x14ac:dyDescent="0.25">
      <c r="A2730" t="s">
        <v>1290</v>
      </c>
      <c r="B2730" t="s">
        <v>1956</v>
      </c>
      <c r="C2730" s="5" t="s">
        <v>7307</v>
      </c>
      <c r="D2730" t="s">
        <v>9418</v>
      </c>
      <c r="E2730">
        <v>3</v>
      </c>
      <c r="F2730" t="s">
        <v>9440</v>
      </c>
      <c r="G2730">
        <v>21</v>
      </c>
      <c r="H2730" s="5">
        <f t="shared" si="73"/>
        <v>1</v>
      </c>
      <c r="I2730" s="5" t="str">
        <f ca="1">OFFSET('Appendix E'!$G$2,MATCH(A2730,'Appendix E'!$A$3:$A$115,0),0)</f>
        <v>No</v>
      </c>
      <c r="K2730" s="5" t="str">
        <f t="shared" si="74"/>
        <v>KM013</v>
      </c>
      <c r="L2730" s="5" t="str">
        <f t="shared" si="75"/>
        <v>Urban/Rural Indicator</v>
      </c>
    </row>
    <row r="2731" spans="1:12" x14ac:dyDescent="0.25">
      <c r="A2731" t="s">
        <v>1290</v>
      </c>
      <c r="B2731" t="s">
        <v>1957</v>
      </c>
      <c r="C2731" s="5" t="s">
        <v>7308</v>
      </c>
      <c r="D2731" t="s">
        <v>9418</v>
      </c>
      <c r="E2731">
        <v>3</v>
      </c>
      <c r="F2731" t="s">
        <v>1352</v>
      </c>
      <c r="G2731">
        <v>34</v>
      </c>
      <c r="H2731" s="5">
        <f t="shared" si="73"/>
        <v>1</v>
      </c>
      <c r="I2731" s="5" t="str">
        <f ca="1">OFFSET('Appendix E'!$G$2,MATCH(A2731,'Appendix E'!$A$3:$A$115,0),0)</f>
        <v>No</v>
      </c>
      <c r="K2731" s="5" t="str">
        <f t="shared" si="74"/>
        <v>KM014</v>
      </c>
      <c r="L2731" s="5" t="str">
        <f t="shared" si="75"/>
        <v>Occupants same in 83 and 85</v>
      </c>
    </row>
    <row r="2732" spans="1:12" x14ac:dyDescent="0.25">
      <c r="A2732" t="s">
        <v>1290</v>
      </c>
      <c r="B2732" t="s">
        <v>1694</v>
      </c>
      <c r="C2732" s="5" t="s">
        <v>7072</v>
      </c>
      <c r="D2732" t="s">
        <v>9418</v>
      </c>
      <c r="E2732">
        <v>3</v>
      </c>
      <c r="F2732" t="s">
        <v>1352</v>
      </c>
      <c r="G2732">
        <v>34</v>
      </c>
      <c r="H2732" s="5">
        <f t="shared" si="73"/>
        <v>1</v>
      </c>
      <c r="I2732" s="5" t="str">
        <f ca="1">OFFSET('Appendix E'!$G$2,MATCH(A2732,'Appendix E'!$A$3:$A$115,0),0)</f>
        <v>No</v>
      </c>
      <c r="K2732" s="5" t="str">
        <f t="shared" si="74"/>
        <v>KM015</v>
      </c>
      <c r="L2732" s="5" t="str">
        <f t="shared" si="75"/>
        <v>Occupants same in 83 and 86</v>
      </c>
    </row>
    <row r="2733" spans="1:12" x14ac:dyDescent="0.25">
      <c r="A2733" t="s">
        <v>1290</v>
      </c>
      <c r="B2733" t="s">
        <v>1958</v>
      </c>
      <c r="C2733" s="5" t="s">
        <v>7309</v>
      </c>
      <c r="D2733" t="s">
        <v>9418</v>
      </c>
      <c r="E2733">
        <v>3</v>
      </c>
      <c r="F2733" t="s">
        <v>1352</v>
      </c>
      <c r="G2733">
        <v>34</v>
      </c>
      <c r="H2733" s="5">
        <f t="shared" si="73"/>
        <v>1</v>
      </c>
      <c r="I2733" s="5" t="str">
        <f ca="1">OFFSET('Appendix E'!$G$2,MATCH(A2733,'Appendix E'!$A$3:$A$115,0),0)</f>
        <v>No</v>
      </c>
      <c r="K2733" s="5" t="str">
        <f t="shared" si="74"/>
        <v>KM016</v>
      </c>
      <c r="L2733" s="5" t="str">
        <f t="shared" si="75"/>
        <v>Occupants same in 85 and 86</v>
      </c>
    </row>
    <row r="2734" spans="1:12" x14ac:dyDescent="0.25">
      <c r="A2734" t="s">
        <v>1290</v>
      </c>
      <c r="B2734" t="s">
        <v>1959</v>
      </c>
      <c r="C2734" s="5" t="s">
        <v>7310</v>
      </c>
      <c r="D2734" t="s">
        <v>9418</v>
      </c>
      <c r="E2734">
        <v>3</v>
      </c>
      <c r="F2734" t="s">
        <v>1352</v>
      </c>
      <c r="G2734">
        <v>34</v>
      </c>
      <c r="H2734" s="5">
        <f t="shared" si="73"/>
        <v>1</v>
      </c>
      <c r="I2734" s="5" t="str">
        <f ca="1">OFFSET('Appendix E'!$G$2,MATCH(A2734,'Appendix E'!$A$3:$A$115,0),0)</f>
        <v>No</v>
      </c>
      <c r="K2734" s="5" t="str">
        <f t="shared" si="74"/>
        <v>KM017</v>
      </c>
      <c r="L2734" s="5" t="str">
        <f t="shared" si="75"/>
        <v>Occupants same in 86 and 87</v>
      </c>
    </row>
    <row r="2735" spans="1:12" x14ac:dyDescent="0.25">
      <c r="A2735" t="s">
        <v>1290</v>
      </c>
      <c r="B2735" t="s">
        <v>1963</v>
      </c>
      <c r="C2735" s="5" t="s">
        <v>7314</v>
      </c>
      <c r="D2735" t="s">
        <v>9418</v>
      </c>
      <c r="E2735">
        <v>4</v>
      </c>
      <c r="F2735" t="s">
        <v>9421</v>
      </c>
      <c r="G2735">
        <v>21</v>
      </c>
      <c r="H2735" s="5">
        <f t="shared" si="73"/>
        <v>1</v>
      </c>
      <c r="I2735" s="5" t="str">
        <f ca="1">OFFSET('Appendix E'!$G$2,MATCH(A2735,'Appendix E'!$A$3:$A$115,0),0)</f>
        <v>No</v>
      </c>
      <c r="K2735" s="5" t="str">
        <f t="shared" si="74"/>
        <v>KS018</v>
      </c>
      <c r="L2735" s="5" t="str">
        <f t="shared" si="75"/>
        <v>Area of Unconditioned Zone/Total</v>
      </c>
    </row>
    <row r="2736" spans="1:12" x14ac:dyDescent="0.25">
      <c r="A2736" t="s">
        <v>1290</v>
      </c>
      <c r="B2736" t="s">
        <v>1964</v>
      </c>
      <c r="C2736" s="5" t="s">
        <v>7315</v>
      </c>
      <c r="D2736" t="s">
        <v>9418</v>
      </c>
      <c r="E2736">
        <v>4</v>
      </c>
      <c r="F2736" t="s">
        <v>9421</v>
      </c>
      <c r="G2736">
        <v>21</v>
      </c>
      <c r="H2736" s="5">
        <f t="shared" si="73"/>
        <v>1</v>
      </c>
      <c r="I2736" s="5" t="str">
        <f ca="1">OFFSET('Appendix E'!$G$2,MATCH(A2736,'Appendix E'!$A$3:$A$115,0),0)</f>
        <v>No</v>
      </c>
      <c r="K2736" s="5" t="str">
        <f t="shared" si="74"/>
        <v>KS019</v>
      </c>
      <c r="L2736" s="5" t="str">
        <f t="shared" si="75"/>
        <v>Volumne of Conditioned Zone/Total</v>
      </c>
    </row>
    <row r="2737" spans="1:12" x14ac:dyDescent="0.25">
      <c r="A2737" t="s">
        <v>1290</v>
      </c>
      <c r="B2737" t="s">
        <v>1965</v>
      </c>
      <c r="C2737" s="5" t="s">
        <v>7316</v>
      </c>
      <c r="D2737" t="s">
        <v>9418</v>
      </c>
      <c r="E2737">
        <v>4</v>
      </c>
      <c r="F2737" t="s">
        <v>9421</v>
      </c>
      <c r="G2737">
        <v>21</v>
      </c>
      <c r="H2737" s="5">
        <f t="shared" si="73"/>
        <v>1</v>
      </c>
      <c r="I2737" s="5" t="str">
        <f ca="1">OFFSET('Appendix E'!$G$2,MATCH(A2737,'Appendix E'!$A$3:$A$115,0),0)</f>
        <v>No</v>
      </c>
      <c r="K2737" s="5" t="str">
        <f t="shared" si="74"/>
        <v>KS020</v>
      </c>
      <c r="L2737" s="5" t="str">
        <f t="shared" si="75"/>
        <v>Volumne of Unconditioned Zone/Total</v>
      </c>
    </row>
    <row r="2738" spans="1:12" x14ac:dyDescent="0.25">
      <c r="A2738" t="s">
        <v>1290</v>
      </c>
      <c r="B2738" t="s">
        <v>1966</v>
      </c>
      <c r="C2738" s="5" t="s">
        <v>7317</v>
      </c>
      <c r="D2738" t="s">
        <v>9418</v>
      </c>
      <c r="E2738">
        <v>4</v>
      </c>
      <c r="F2738" t="s">
        <v>9421</v>
      </c>
      <c r="G2738">
        <v>21</v>
      </c>
      <c r="H2738" s="5">
        <f t="shared" si="73"/>
        <v>1</v>
      </c>
      <c r="I2738" s="5" t="str">
        <f ca="1">OFFSET('Appendix E'!$G$2,MATCH(A2738,'Appendix E'!$A$3:$A$115,0),0)</f>
        <v>No</v>
      </c>
      <c r="K2738" s="5" t="str">
        <f t="shared" si="74"/>
        <v>KS023</v>
      </c>
      <c r="L2738" s="5" t="str">
        <f t="shared" si="75"/>
        <v>FLOOR UA</v>
      </c>
    </row>
    <row r="2739" spans="1:12" x14ac:dyDescent="0.25">
      <c r="A2739" t="s">
        <v>1290</v>
      </c>
      <c r="B2739" t="s">
        <v>1967</v>
      </c>
      <c r="C2739" s="5" t="s">
        <v>7318</v>
      </c>
      <c r="D2739" t="s">
        <v>9418</v>
      </c>
      <c r="E2739">
        <v>3</v>
      </c>
      <c r="F2739" t="s">
        <v>9421</v>
      </c>
      <c r="G2739">
        <v>21</v>
      </c>
      <c r="H2739" s="5">
        <f t="shared" si="73"/>
        <v>1</v>
      </c>
      <c r="I2739" s="5" t="str">
        <f ca="1">OFFSET('Appendix E'!$G$2,MATCH(A2739,'Appendix E'!$A$3:$A$115,0),0)</f>
        <v>No</v>
      </c>
      <c r="K2739" s="5" t="str">
        <f t="shared" si="74"/>
        <v>KS025</v>
      </c>
      <c r="L2739" s="5" t="str">
        <f t="shared" si="75"/>
        <v>Number/All Windows</v>
      </c>
    </row>
    <row r="2740" spans="1:12" x14ac:dyDescent="0.25">
      <c r="A2740" t="s">
        <v>1290</v>
      </c>
      <c r="B2740" t="s">
        <v>1968</v>
      </c>
      <c r="C2740" s="5" t="s">
        <v>7319</v>
      </c>
      <c r="D2740" t="s">
        <v>9418</v>
      </c>
      <c r="E2740">
        <v>4</v>
      </c>
      <c r="F2740" t="s">
        <v>9421</v>
      </c>
      <c r="G2740">
        <v>21</v>
      </c>
      <c r="H2740" s="5">
        <f t="shared" si="73"/>
        <v>1</v>
      </c>
      <c r="I2740" s="5" t="str">
        <f ca="1">OFFSET('Appendix E'!$G$2,MATCH(A2740,'Appendix E'!$A$3:$A$115,0),0)</f>
        <v>No</v>
      </c>
      <c r="K2740" s="5" t="str">
        <f t="shared" si="74"/>
        <v>KS026</v>
      </c>
      <c r="L2740" s="5" t="str">
        <f t="shared" si="75"/>
        <v>Gross Area/All Windows</v>
      </c>
    </row>
    <row r="2741" spans="1:12" x14ac:dyDescent="0.25">
      <c r="A2741" t="s">
        <v>1290</v>
      </c>
      <c r="B2741" t="s">
        <v>1969</v>
      </c>
      <c r="C2741" s="5" t="s">
        <v>7320</v>
      </c>
      <c r="D2741" t="s">
        <v>9418</v>
      </c>
      <c r="E2741">
        <v>4</v>
      </c>
      <c r="F2741" t="s">
        <v>9421</v>
      </c>
      <c r="G2741">
        <v>21</v>
      </c>
      <c r="H2741" s="5">
        <f t="shared" si="73"/>
        <v>1</v>
      </c>
      <c r="I2741" s="5" t="str">
        <f ca="1">OFFSET('Appendix E'!$G$2,MATCH(A2741,'Appendix E'!$A$3:$A$115,0),0)</f>
        <v>No</v>
      </c>
      <c r="K2741" s="5" t="str">
        <f t="shared" si="74"/>
        <v>KS027</v>
      </c>
      <c r="L2741" s="5" t="str">
        <f t="shared" si="75"/>
        <v>Net Area/All Windows</v>
      </c>
    </row>
    <row r="2742" spans="1:12" x14ac:dyDescent="0.25">
      <c r="A2742" t="s">
        <v>1290</v>
      </c>
      <c r="B2742" t="s">
        <v>1970</v>
      </c>
      <c r="C2742" s="5" t="s">
        <v>7321</v>
      </c>
      <c r="D2742" t="s">
        <v>9418</v>
      </c>
      <c r="E2742">
        <v>4</v>
      </c>
      <c r="F2742" t="s">
        <v>9421</v>
      </c>
      <c r="G2742">
        <v>21</v>
      </c>
      <c r="H2742" s="5">
        <f t="shared" si="73"/>
        <v>1</v>
      </c>
      <c r="I2742" s="5" t="str">
        <f ca="1">OFFSET('Appendix E'!$G$2,MATCH(A2742,'Appendix E'!$A$3:$A$115,0),0)</f>
        <v>No</v>
      </c>
      <c r="K2742" s="5" t="str">
        <f t="shared" si="74"/>
        <v>KS028</v>
      </c>
      <c r="L2742" s="5" t="str">
        <f t="shared" si="75"/>
        <v>Area New Caulked/All Windows</v>
      </c>
    </row>
    <row r="2743" spans="1:12" x14ac:dyDescent="0.25">
      <c r="A2743" t="s">
        <v>1290</v>
      </c>
      <c r="B2743" t="s">
        <v>1971</v>
      </c>
      <c r="C2743" s="5" t="s">
        <v>7322</v>
      </c>
      <c r="D2743" t="s">
        <v>9418</v>
      </c>
      <c r="E2743">
        <v>4</v>
      </c>
      <c r="F2743" t="s">
        <v>9421</v>
      </c>
      <c r="G2743">
        <v>21</v>
      </c>
      <c r="H2743" s="5">
        <f t="shared" si="73"/>
        <v>1</v>
      </c>
      <c r="I2743" s="5" t="str">
        <f ca="1">OFFSET('Appendix E'!$G$2,MATCH(A2743,'Appendix E'!$A$3:$A$115,0),0)</f>
        <v>No</v>
      </c>
      <c r="K2743" s="5" t="str">
        <f t="shared" si="74"/>
        <v>KS029</v>
      </c>
      <c r="L2743" s="5" t="str">
        <f t="shared" si="75"/>
        <v>Area Old Caulked/All Windows</v>
      </c>
    </row>
    <row r="2744" spans="1:12" x14ac:dyDescent="0.25">
      <c r="A2744" t="s">
        <v>1290</v>
      </c>
      <c r="B2744" t="s">
        <v>1972</v>
      </c>
      <c r="C2744" s="5" t="s">
        <v>7323</v>
      </c>
      <c r="D2744" t="s">
        <v>9418</v>
      </c>
      <c r="E2744">
        <v>4</v>
      </c>
      <c r="F2744" t="s">
        <v>9421</v>
      </c>
      <c r="G2744">
        <v>21</v>
      </c>
      <c r="H2744" s="5">
        <f t="shared" si="73"/>
        <v>1</v>
      </c>
      <c r="I2744" s="5" t="str">
        <f ca="1">OFFSET('Appendix E'!$G$2,MATCH(A2744,'Appendix E'!$A$3:$A$115,0),0)</f>
        <v>No</v>
      </c>
      <c r="K2744" s="5" t="str">
        <f t="shared" si="74"/>
        <v>KS030</v>
      </c>
      <c r="L2744" s="5" t="str">
        <f t="shared" si="75"/>
        <v>Area Weatherstripped/All Windows</v>
      </c>
    </row>
    <row r="2745" spans="1:12" x14ac:dyDescent="0.25">
      <c r="A2745" t="s">
        <v>1290</v>
      </c>
      <c r="B2745" t="s">
        <v>1973</v>
      </c>
      <c r="C2745" s="5" t="s">
        <v>7324</v>
      </c>
      <c r="D2745" t="s">
        <v>9418</v>
      </c>
      <c r="E2745">
        <v>4</v>
      </c>
      <c r="F2745" t="s">
        <v>9421</v>
      </c>
      <c r="G2745">
        <v>21</v>
      </c>
      <c r="H2745" s="5">
        <f t="shared" si="73"/>
        <v>1</v>
      </c>
      <c r="I2745" s="5" t="str">
        <f ca="1">OFFSET('Appendix E'!$G$2,MATCH(A2745,'Appendix E'!$A$3:$A$115,0),0)</f>
        <v>No</v>
      </c>
      <c r="K2745" s="5" t="str">
        <f t="shared" si="74"/>
        <v>KS032</v>
      </c>
      <c r="L2745" s="5" t="str">
        <f t="shared" si="75"/>
        <v>Gross Area/North</v>
      </c>
    </row>
    <row r="2746" spans="1:12" x14ac:dyDescent="0.25">
      <c r="A2746" t="s">
        <v>1290</v>
      </c>
      <c r="B2746" t="s">
        <v>1974</v>
      </c>
      <c r="C2746" s="5" t="s">
        <v>7325</v>
      </c>
      <c r="D2746" t="s">
        <v>9418</v>
      </c>
      <c r="E2746">
        <v>4</v>
      </c>
      <c r="F2746" t="s">
        <v>9421</v>
      </c>
      <c r="G2746">
        <v>21</v>
      </c>
      <c r="H2746" s="5">
        <f t="shared" si="73"/>
        <v>1</v>
      </c>
      <c r="I2746" s="5" t="str">
        <f ca="1">OFFSET('Appendix E'!$G$2,MATCH(A2746,'Appendix E'!$A$3:$A$115,0),0)</f>
        <v>No</v>
      </c>
      <c r="K2746" s="5" t="str">
        <f t="shared" si="74"/>
        <v>KS033</v>
      </c>
      <c r="L2746" s="5" t="str">
        <f t="shared" si="75"/>
        <v>Net Area/North</v>
      </c>
    </row>
    <row r="2747" spans="1:12" x14ac:dyDescent="0.25">
      <c r="A2747" t="s">
        <v>1290</v>
      </c>
      <c r="B2747" t="s">
        <v>1975</v>
      </c>
      <c r="C2747" s="5" t="s">
        <v>7326</v>
      </c>
      <c r="D2747" t="s">
        <v>9418</v>
      </c>
      <c r="E2747">
        <v>4</v>
      </c>
      <c r="F2747" t="s">
        <v>9421</v>
      </c>
      <c r="G2747">
        <v>21</v>
      </c>
      <c r="H2747" s="5">
        <f t="shared" si="73"/>
        <v>1</v>
      </c>
      <c r="I2747" s="5" t="str">
        <f ca="1">OFFSET('Appendix E'!$G$2,MATCH(A2747,'Appendix E'!$A$3:$A$115,0),0)</f>
        <v>No</v>
      </c>
      <c r="K2747" s="5" t="str">
        <f t="shared" si="74"/>
        <v>KS034</v>
      </c>
      <c r="L2747" s="5" t="str">
        <f t="shared" si="75"/>
        <v>Area New Caulked/North</v>
      </c>
    </row>
    <row r="2748" spans="1:12" x14ac:dyDescent="0.25">
      <c r="A2748" t="s">
        <v>1290</v>
      </c>
      <c r="B2748" t="s">
        <v>1976</v>
      </c>
      <c r="C2748" s="5" t="s">
        <v>7327</v>
      </c>
      <c r="D2748" t="s">
        <v>9418</v>
      </c>
      <c r="E2748">
        <v>4</v>
      </c>
      <c r="F2748" t="s">
        <v>9421</v>
      </c>
      <c r="G2748">
        <v>21</v>
      </c>
      <c r="H2748" s="5">
        <f t="shared" si="73"/>
        <v>1</v>
      </c>
      <c r="I2748" s="5" t="str">
        <f ca="1">OFFSET('Appendix E'!$G$2,MATCH(A2748,'Appendix E'!$A$3:$A$115,0),0)</f>
        <v>No</v>
      </c>
      <c r="K2748" s="5" t="str">
        <f t="shared" si="74"/>
        <v>KS035</v>
      </c>
      <c r="L2748" s="5" t="str">
        <f t="shared" si="75"/>
        <v>Area Old Caulked/North</v>
      </c>
    </row>
    <row r="2749" spans="1:12" x14ac:dyDescent="0.25">
      <c r="A2749" t="s">
        <v>1290</v>
      </c>
      <c r="B2749" t="s">
        <v>1977</v>
      </c>
      <c r="C2749" s="5" t="s">
        <v>7328</v>
      </c>
      <c r="D2749" t="s">
        <v>9418</v>
      </c>
      <c r="E2749">
        <v>4</v>
      </c>
      <c r="F2749" t="s">
        <v>9421</v>
      </c>
      <c r="G2749">
        <v>21</v>
      </c>
      <c r="H2749" s="5">
        <f t="shared" si="73"/>
        <v>1</v>
      </c>
      <c r="I2749" s="5" t="str">
        <f ca="1">OFFSET('Appendix E'!$G$2,MATCH(A2749,'Appendix E'!$A$3:$A$115,0),0)</f>
        <v>No</v>
      </c>
      <c r="K2749" s="5" t="str">
        <f t="shared" si="74"/>
        <v>KS036</v>
      </c>
      <c r="L2749" s="5" t="str">
        <f t="shared" si="75"/>
        <v>Area Weatherstripped/North</v>
      </c>
    </row>
    <row r="2750" spans="1:12" x14ac:dyDescent="0.25">
      <c r="A2750" t="s">
        <v>1290</v>
      </c>
      <c r="B2750" t="s">
        <v>1978</v>
      </c>
      <c r="C2750" s="5" t="s">
        <v>7329</v>
      </c>
      <c r="D2750" t="s">
        <v>9418</v>
      </c>
      <c r="E2750">
        <v>4</v>
      </c>
      <c r="F2750" t="s">
        <v>9421</v>
      </c>
      <c r="G2750">
        <v>21</v>
      </c>
      <c r="H2750" s="5">
        <f t="shared" si="73"/>
        <v>1</v>
      </c>
      <c r="I2750" s="5" t="str">
        <f ca="1">OFFSET('Appendix E'!$G$2,MATCH(A2750,'Appendix E'!$A$3:$A$115,0),0)</f>
        <v>No</v>
      </c>
      <c r="K2750" s="5" t="str">
        <f t="shared" si="74"/>
        <v>KS037</v>
      </c>
      <c r="L2750" s="5" t="str">
        <f t="shared" si="75"/>
        <v>Gross Area/Northeast</v>
      </c>
    </row>
    <row r="2751" spans="1:12" x14ac:dyDescent="0.25">
      <c r="A2751" t="s">
        <v>1290</v>
      </c>
      <c r="B2751" t="s">
        <v>1979</v>
      </c>
      <c r="C2751" s="5" t="s">
        <v>7330</v>
      </c>
      <c r="D2751" t="s">
        <v>9418</v>
      </c>
      <c r="E2751">
        <v>4</v>
      </c>
      <c r="F2751" t="s">
        <v>9421</v>
      </c>
      <c r="G2751">
        <v>21</v>
      </c>
      <c r="H2751" s="5">
        <f t="shared" si="73"/>
        <v>1</v>
      </c>
      <c r="I2751" s="5" t="str">
        <f ca="1">OFFSET('Appendix E'!$G$2,MATCH(A2751,'Appendix E'!$A$3:$A$115,0),0)</f>
        <v>No</v>
      </c>
      <c r="K2751" s="5" t="str">
        <f t="shared" si="74"/>
        <v>KS038</v>
      </c>
      <c r="L2751" s="5" t="str">
        <f t="shared" si="75"/>
        <v>Net Area/Northeast</v>
      </c>
    </row>
    <row r="2752" spans="1:12" x14ac:dyDescent="0.25">
      <c r="A2752" t="s">
        <v>1290</v>
      </c>
      <c r="B2752" t="s">
        <v>1980</v>
      </c>
      <c r="C2752" s="5" t="s">
        <v>7331</v>
      </c>
      <c r="D2752" t="s">
        <v>9418</v>
      </c>
      <c r="E2752">
        <v>4</v>
      </c>
      <c r="F2752" t="s">
        <v>9421</v>
      </c>
      <c r="G2752">
        <v>21</v>
      </c>
      <c r="H2752" s="5">
        <f t="shared" si="73"/>
        <v>1</v>
      </c>
      <c r="I2752" s="5" t="str">
        <f ca="1">OFFSET('Appendix E'!$G$2,MATCH(A2752,'Appendix E'!$A$3:$A$115,0),0)</f>
        <v>No</v>
      </c>
      <c r="K2752" s="5" t="str">
        <f t="shared" si="74"/>
        <v>KS039</v>
      </c>
      <c r="L2752" s="5" t="str">
        <f t="shared" si="75"/>
        <v>Area New Caulked/Northeast</v>
      </c>
    </row>
    <row r="2753" spans="1:12" x14ac:dyDescent="0.25">
      <c r="A2753" t="s">
        <v>1290</v>
      </c>
      <c r="B2753" t="s">
        <v>1981</v>
      </c>
      <c r="C2753" s="5" t="s">
        <v>7332</v>
      </c>
      <c r="D2753" t="s">
        <v>9418</v>
      </c>
      <c r="E2753">
        <v>4</v>
      </c>
      <c r="F2753" t="s">
        <v>9421</v>
      </c>
      <c r="G2753">
        <v>21</v>
      </c>
      <c r="H2753" s="5">
        <f t="shared" si="73"/>
        <v>1</v>
      </c>
      <c r="I2753" s="5" t="str">
        <f ca="1">OFFSET('Appendix E'!$G$2,MATCH(A2753,'Appendix E'!$A$3:$A$115,0),0)</f>
        <v>No</v>
      </c>
      <c r="K2753" s="5" t="str">
        <f t="shared" si="74"/>
        <v>KS040</v>
      </c>
      <c r="L2753" s="5" t="str">
        <f t="shared" si="75"/>
        <v>Area Old Caulked/Northeast</v>
      </c>
    </row>
    <row r="2754" spans="1:12" x14ac:dyDescent="0.25">
      <c r="A2754" t="s">
        <v>1290</v>
      </c>
      <c r="B2754" t="s">
        <v>1982</v>
      </c>
      <c r="C2754" s="5" t="s">
        <v>7333</v>
      </c>
      <c r="D2754" t="s">
        <v>9418</v>
      </c>
      <c r="E2754">
        <v>4</v>
      </c>
      <c r="F2754" t="s">
        <v>9421</v>
      </c>
      <c r="G2754">
        <v>21</v>
      </c>
      <c r="H2754" s="5">
        <f t="shared" si="73"/>
        <v>1</v>
      </c>
      <c r="I2754" s="5" t="str">
        <f ca="1">OFFSET('Appendix E'!$G$2,MATCH(A2754,'Appendix E'!$A$3:$A$115,0),0)</f>
        <v>No</v>
      </c>
      <c r="K2754" s="5" t="str">
        <f t="shared" si="74"/>
        <v>KS041</v>
      </c>
      <c r="L2754" s="5" t="str">
        <f t="shared" si="75"/>
        <v>Area Weatherstripped/Northeast</v>
      </c>
    </row>
    <row r="2755" spans="1:12" x14ac:dyDescent="0.25">
      <c r="A2755" t="s">
        <v>1290</v>
      </c>
      <c r="B2755" t="s">
        <v>1983</v>
      </c>
      <c r="C2755" s="5" t="s">
        <v>7334</v>
      </c>
      <c r="D2755" t="s">
        <v>9418</v>
      </c>
      <c r="E2755">
        <v>4</v>
      </c>
      <c r="F2755" t="s">
        <v>9421</v>
      </c>
      <c r="G2755">
        <v>21</v>
      </c>
      <c r="H2755" s="5">
        <f t="shared" si="73"/>
        <v>1</v>
      </c>
      <c r="I2755" s="5" t="str">
        <f ca="1">OFFSET('Appendix E'!$G$2,MATCH(A2755,'Appendix E'!$A$3:$A$115,0),0)</f>
        <v>No</v>
      </c>
      <c r="K2755" s="5" t="str">
        <f t="shared" si="74"/>
        <v>KS042</v>
      </c>
      <c r="L2755" s="5" t="str">
        <f t="shared" si="75"/>
        <v>Gross Area/East</v>
      </c>
    </row>
    <row r="2756" spans="1:12" x14ac:dyDescent="0.25">
      <c r="A2756" t="s">
        <v>1290</v>
      </c>
      <c r="B2756" t="s">
        <v>1984</v>
      </c>
      <c r="C2756" s="5" t="s">
        <v>7335</v>
      </c>
      <c r="D2756" t="s">
        <v>9418</v>
      </c>
      <c r="E2756">
        <v>4</v>
      </c>
      <c r="F2756" t="s">
        <v>9421</v>
      </c>
      <c r="G2756">
        <v>21</v>
      </c>
      <c r="H2756" s="5">
        <f t="shared" ref="H2756:H2819" si="76">IF(F2756&lt;&gt;"",1,"")</f>
        <v>1</v>
      </c>
      <c r="I2756" s="5" t="str">
        <f ca="1">OFFSET('Appendix E'!$G$2,MATCH(A2756,'Appendix E'!$A$3:$A$115,0),0)</f>
        <v>No</v>
      </c>
      <c r="K2756" s="5" t="str">
        <f t="shared" si="74"/>
        <v>KS043</v>
      </c>
      <c r="L2756" s="5" t="str">
        <f t="shared" si="75"/>
        <v>Net Area/East</v>
      </c>
    </row>
    <row r="2757" spans="1:12" x14ac:dyDescent="0.25">
      <c r="A2757" t="s">
        <v>1290</v>
      </c>
      <c r="B2757" t="s">
        <v>1985</v>
      </c>
      <c r="C2757" s="5" t="s">
        <v>7336</v>
      </c>
      <c r="D2757" t="s">
        <v>9418</v>
      </c>
      <c r="E2757">
        <v>4</v>
      </c>
      <c r="F2757" t="s">
        <v>9421</v>
      </c>
      <c r="G2757">
        <v>21</v>
      </c>
      <c r="H2757" s="5">
        <f t="shared" si="76"/>
        <v>1</v>
      </c>
      <c r="I2757" s="5" t="str">
        <f ca="1">OFFSET('Appendix E'!$G$2,MATCH(A2757,'Appendix E'!$A$3:$A$115,0),0)</f>
        <v>No</v>
      </c>
      <c r="K2757" s="5" t="str">
        <f t="shared" si="74"/>
        <v>KS044</v>
      </c>
      <c r="L2757" s="5" t="str">
        <f t="shared" si="75"/>
        <v>Area New Caulked/East</v>
      </c>
    </row>
    <row r="2758" spans="1:12" x14ac:dyDescent="0.25">
      <c r="A2758" t="s">
        <v>1290</v>
      </c>
      <c r="B2758" t="s">
        <v>1986</v>
      </c>
      <c r="C2758" s="5" t="s">
        <v>7337</v>
      </c>
      <c r="D2758" t="s">
        <v>9418</v>
      </c>
      <c r="E2758">
        <v>4</v>
      </c>
      <c r="F2758" t="s">
        <v>9421</v>
      </c>
      <c r="G2758">
        <v>21</v>
      </c>
      <c r="H2758" s="5">
        <f t="shared" si="76"/>
        <v>1</v>
      </c>
      <c r="I2758" s="5" t="str">
        <f ca="1">OFFSET('Appendix E'!$G$2,MATCH(A2758,'Appendix E'!$A$3:$A$115,0),0)</f>
        <v>No</v>
      </c>
      <c r="K2758" s="5" t="str">
        <f t="shared" si="74"/>
        <v>KS045</v>
      </c>
      <c r="L2758" s="5" t="str">
        <f t="shared" si="75"/>
        <v>Area Old Caulked/East</v>
      </c>
    </row>
    <row r="2759" spans="1:12" x14ac:dyDescent="0.25">
      <c r="A2759" t="s">
        <v>1290</v>
      </c>
      <c r="B2759" t="s">
        <v>1987</v>
      </c>
      <c r="C2759" s="5" t="s">
        <v>7338</v>
      </c>
      <c r="D2759" t="s">
        <v>9418</v>
      </c>
      <c r="E2759">
        <v>4</v>
      </c>
      <c r="F2759" t="s">
        <v>9421</v>
      </c>
      <c r="G2759">
        <v>21</v>
      </c>
      <c r="H2759" s="5">
        <f t="shared" si="76"/>
        <v>1</v>
      </c>
      <c r="I2759" s="5" t="str">
        <f ca="1">OFFSET('Appendix E'!$G$2,MATCH(A2759,'Appendix E'!$A$3:$A$115,0),0)</f>
        <v>No</v>
      </c>
      <c r="K2759" s="5" t="str">
        <f t="shared" si="74"/>
        <v>KS046</v>
      </c>
      <c r="L2759" s="5" t="str">
        <f t="shared" si="75"/>
        <v>Area Weatherstripped/East</v>
      </c>
    </row>
    <row r="2760" spans="1:12" x14ac:dyDescent="0.25">
      <c r="A2760" t="s">
        <v>1290</v>
      </c>
      <c r="B2760" t="s">
        <v>1988</v>
      </c>
      <c r="C2760" s="5" t="s">
        <v>7339</v>
      </c>
      <c r="D2760" t="s">
        <v>9418</v>
      </c>
      <c r="E2760">
        <v>4</v>
      </c>
      <c r="F2760" t="s">
        <v>9421</v>
      </c>
      <c r="G2760">
        <v>21</v>
      </c>
      <c r="H2760" s="5">
        <f t="shared" si="76"/>
        <v>1</v>
      </c>
      <c r="I2760" s="5" t="str">
        <f ca="1">OFFSET('Appendix E'!$G$2,MATCH(A2760,'Appendix E'!$A$3:$A$115,0),0)</f>
        <v>No</v>
      </c>
      <c r="K2760" s="5" t="str">
        <f t="shared" si="74"/>
        <v>KS047</v>
      </c>
      <c r="L2760" s="5" t="str">
        <f t="shared" si="75"/>
        <v>Gross Area/Southeast</v>
      </c>
    </row>
    <row r="2761" spans="1:12" x14ac:dyDescent="0.25">
      <c r="A2761" t="s">
        <v>1290</v>
      </c>
      <c r="B2761" t="s">
        <v>1989</v>
      </c>
      <c r="C2761" s="5" t="s">
        <v>7340</v>
      </c>
      <c r="D2761" t="s">
        <v>9418</v>
      </c>
      <c r="E2761">
        <v>4</v>
      </c>
      <c r="F2761" t="s">
        <v>9421</v>
      </c>
      <c r="G2761">
        <v>21</v>
      </c>
      <c r="H2761" s="5">
        <f t="shared" si="76"/>
        <v>1</v>
      </c>
      <c r="I2761" s="5" t="str">
        <f ca="1">OFFSET('Appendix E'!$G$2,MATCH(A2761,'Appendix E'!$A$3:$A$115,0),0)</f>
        <v>No</v>
      </c>
      <c r="K2761" s="5" t="str">
        <f t="shared" si="74"/>
        <v>KS048</v>
      </c>
      <c r="L2761" s="5" t="str">
        <f t="shared" si="75"/>
        <v>Net Area/Southeast</v>
      </c>
    </row>
    <row r="2762" spans="1:12" x14ac:dyDescent="0.25">
      <c r="A2762" t="s">
        <v>1290</v>
      </c>
      <c r="B2762" t="s">
        <v>1990</v>
      </c>
      <c r="C2762" s="5" t="s">
        <v>7341</v>
      </c>
      <c r="D2762" t="s">
        <v>9418</v>
      </c>
      <c r="E2762">
        <v>4</v>
      </c>
      <c r="F2762" t="s">
        <v>9421</v>
      </c>
      <c r="G2762">
        <v>21</v>
      </c>
      <c r="H2762" s="5">
        <f t="shared" si="76"/>
        <v>1</v>
      </c>
      <c r="I2762" s="5" t="str">
        <f ca="1">OFFSET('Appendix E'!$G$2,MATCH(A2762,'Appendix E'!$A$3:$A$115,0),0)</f>
        <v>No</v>
      </c>
      <c r="K2762" s="5" t="str">
        <f t="shared" si="74"/>
        <v>KS049</v>
      </c>
      <c r="L2762" s="5" t="str">
        <f t="shared" si="75"/>
        <v>Area New Caulked/Southeast</v>
      </c>
    </row>
    <row r="2763" spans="1:12" x14ac:dyDescent="0.25">
      <c r="A2763" t="s">
        <v>1290</v>
      </c>
      <c r="B2763" t="s">
        <v>1991</v>
      </c>
      <c r="C2763" s="5" t="s">
        <v>7342</v>
      </c>
      <c r="D2763" t="s">
        <v>9418</v>
      </c>
      <c r="E2763">
        <v>4</v>
      </c>
      <c r="F2763" t="s">
        <v>9421</v>
      </c>
      <c r="G2763">
        <v>21</v>
      </c>
      <c r="H2763" s="5">
        <f t="shared" si="76"/>
        <v>1</v>
      </c>
      <c r="I2763" s="5" t="str">
        <f ca="1">OFFSET('Appendix E'!$G$2,MATCH(A2763,'Appendix E'!$A$3:$A$115,0),0)</f>
        <v>No</v>
      </c>
      <c r="K2763" s="5" t="str">
        <f t="shared" si="74"/>
        <v>KS050</v>
      </c>
      <c r="L2763" s="5" t="str">
        <f t="shared" si="75"/>
        <v>Area Old Caulked/Southeast</v>
      </c>
    </row>
    <row r="2764" spans="1:12" x14ac:dyDescent="0.25">
      <c r="A2764" t="s">
        <v>1290</v>
      </c>
      <c r="B2764" t="s">
        <v>1992</v>
      </c>
      <c r="C2764" s="5" t="s">
        <v>7343</v>
      </c>
      <c r="D2764" t="s">
        <v>9418</v>
      </c>
      <c r="E2764">
        <v>4</v>
      </c>
      <c r="F2764" t="s">
        <v>9421</v>
      </c>
      <c r="G2764">
        <v>21</v>
      </c>
      <c r="H2764" s="5">
        <f t="shared" si="76"/>
        <v>1</v>
      </c>
      <c r="I2764" s="5" t="str">
        <f ca="1">OFFSET('Appendix E'!$G$2,MATCH(A2764,'Appendix E'!$A$3:$A$115,0),0)</f>
        <v>No</v>
      </c>
      <c r="K2764" s="5" t="str">
        <f t="shared" si="74"/>
        <v>KS051</v>
      </c>
      <c r="L2764" s="5" t="str">
        <f t="shared" si="75"/>
        <v>Area Weatherstripped/Southeast</v>
      </c>
    </row>
    <row r="2765" spans="1:12" x14ac:dyDescent="0.25">
      <c r="A2765" t="s">
        <v>1290</v>
      </c>
      <c r="B2765" t="s">
        <v>1993</v>
      </c>
      <c r="C2765" s="5" t="s">
        <v>7344</v>
      </c>
      <c r="D2765" t="s">
        <v>9418</v>
      </c>
      <c r="E2765">
        <v>4</v>
      </c>
      <c r="F2765" t="s">
        <v>9421</v>
      </c>
      <c r="G2765">
        <v>21</v>
      </c>
      <c r="H2765" s="5">
        <f t="shared" si="76"/>
        <v>1</v>
      </c>
      <c r="I2765" s="5" t="str">
        <f ca="1">OFFSET('Appendix E'!$G$2,MATCH(A2765,'Appendix E'!$A$3:$A$115,0),0)</f>
        <v>No</v>
      </c>
      <c r="K2765" s="5" t="str">
        <f t="shared" si="74"/>
        <v>KS052</v>
      </c>
      <c r="L2765" s="5" t="str">
        <f t="shared" si="75"/>
        <v>Gross Area/South</v>
      </c>
    </row>
    <row r="2766" spans="1:12" x14ac:dyDescent="0.25">
      <c r="A2766" t="s">
        <v>1290</v>
      </c>
      <c r="B2766" t="s">
        <v>1994</v>
      </c>
      <c r="C2766" s="5" t="s">
        <v>7345</v>
      </c>
      <c r="D2766" t="s">
        <v>9418</v>
      </c>
      <c r="E2766">
        <v>4</v>
      </c>
      <c r="F2766" t="s">
        <v>9421</v>
      </c>
      <c r="G2766">
        <v>21</v>
      </c>
      <c r="H2766" s="5">
        <f t="shared" si="76"/>
        <v>1</v>
      </c>
      <c r="I2766" s="5" t="str">
        <f ca="1">OFFSET('Appendix E'!$G$2,MATCH(A2766,'Appendix E'!$A$3:$A$115,0),0)</f>
        <v>No</v>
      </c>
      <c r="K2766" s="5" t="str">
        <f t="shared" si="74"/>
        <v>KS053</v>
      </c>
      <c r="L2766" s="5" t="str">
        <f t="shared" si="75"/>
        <v>Net Area/South</v>
      </c>
    </row>
    <row r="2767" spans="1:12" x14ac:dyDescent="0.25">
      <c r="A2767" t="s">
        <v>1290</v>
      </c>
      <c r="B2767" t="s">
        <v>1995</v>
      </c>
      <c r="C2767" s="5" t="s">
        <v>7346</v>
      </c>
      <c r="D2767" t="s">
        <v>9418</v>
      </c>
      <c r="E2767">
        <v>4</v>
      </c>
      <c r="F2767" t="s">
        <v>9421</v>
      </c>
      <c r="G2767">
        <v>21</v>
      </c>
      <c r="H2767" s="5">
        <f t="shared" si="76"/>
        <v>1</v>
      </c>
      <c r="I2767" s="5" t="str">
        <f ca="1">OFFSET('Appendix E'!$G$2,MATCH(A2767,'Appendix E'!$A$3:$A$115,0),0)</f>
        <v>No</v>
      </c>
      <c r="K2767" s="5" t="str">
        <f t="shared" si="74"/>
        <v>KS054</v>
      </c>
      <c r="L2767" s="5" t="str">
        <f t="shared" si="75"/>
        <v>Area New Caulked/South</v>
      </c>
    </row>
    <row r="2768" spans="1:12" x14ac:dyDescent="0.25">
      <c r="A2768" t="s">
        <v>1290</v>
      </c>
      <c r="B2768" t="s">
        <v>1996</v>
      </c>
      <c r="C2768" s="5" t="s">
        <v>7347</v>
      </c>
      <c r="D2768" t="s">
        <v>9418</v>
      </c>
      <c r="E2768">
        <v>4</v>
      </c>
      <c r="F2768" t="s">
        <v>9421</v>
      </c>
      <c r="G2768">
        <v>21</v>
      </c>
      <c r="H2768" s="5">
        <f t="shared" si="76"/>
        <v>1</v>
      </c>
      <c r="I2768" s="5" t="str">
        <f ca="1">OFFSET('Appendix E'!$G$2,MATCH(A2768,'Appendix E'!$A$3:$A$115,0),0)</f>
        <v>No</v>
      </c>
      <c r="K2768" s="5" t="str">
        <f t="shared" si="74"/>
        <v>KS055</v>
      </c>
      <c r="L2768" s="5" t="str">
        <f t="shared" si="75"/>
        <v>Area Old Caulked/South</v>
      </c>
    </row>
    <row r="2769" spans="1:12" x14ac:dyDescent="0.25">
      <c r="A2769" t="s">
        <v>1290</v>
      </c>
      <c r="B2769" t="s">
        <v>1997</v>
      </c>
      <c r="C2769" s="5" t="s">
        <v>7348</v>
      </c>
      <c r="D2769" t="s">
        <v>9418</v>
      </c>
      <c r="E2769">
        <v>4</v>
      </c>
      <c r="F2769" t="s">
        <v>9421</v>
      </c>
      <c r="G2769">
        <v>21</v>
      </c>
      <c r="H2769" s="5">
        <f t="shared" si="76"/>
        <v>1</v>
      </c>
      <c r="I2769" s="5" t="str">
        <f ca="1">OFFSET('Appendix E'!$G$2,MATCH(A2769,'Appendix E'!$A$3:$A$115,0),0)</f>
        <v>No</v>
      </c>
      <c r="K2769" s="5" t="str">
        <f t="shared" si="74"/>
        <v>KS056</v>
      </c>
      <c r="L2769" s="5" t="str">
        <f t="shared" si="75"/>
        <v>Area Weatherstripped/South</v>
      </c>
    </row>
    <row r="2770" spans="1:12" x14ac:dyDescent="0.25">
      <c r="A2770" t="s">
        <v>1290</v>
      </c>
      <c r="B2770" t="s">
        <v>1998</v>
      </c>
      <c r="C2770" s="5" t="s">
        <v>7349</v>
      </c>
      <c r="D2770" t="s">
        <v>9418</v>
      </c>
      <c r="E2770">
        <v>4</v>
      </c>
      <c r="F2770" t="s">
        <v>9421</v>
      </c>
      <c r="G2770">
        <v>21</v>
      </c>
      <c r="H2770" s="5">
        <f t="shared" si="76"/>
        <v>1</v>
      </c>
      <c r="I2770" s="5" t="str">
        <f ca="1">OFFSET('Appendix E'!$G$2,MATCH(A2770,'Appendix E'!$A$3:$A$115,0),0)</f>
        <v>No</v>
      </c>
      <c r="K2770" s="5" t="str">
        <f t="shared" si="74"/>
        <v>KS057</v>
      </c>
      <c r="L2770" s="5" t="str">
        <f t="shared" si="75"/>
        <v>Gross Area/Southwest</v>
      </c>
    </row>
    <row r="2771" spans="1:12" x14ac:dyDescent="0.25">
      <c r="A2771" t="s">
        <v>1290</v>
      </c>
      <c r="B2771" t="s">
        <v>1999</v>
      </c>
      <c r="C2771" s="5" t="s">
        <v>7350</v>
      </c>
      <c r="D2771" t="s">
        <v>9418</v>
      </c>
      <c r="E2771">
        <v>4</v>
      </c>
      <c r="F2771" t="s">
        <v>9421</v>
      </c>
      <c r="G2771">
        <v>21</v>
      </c>
      <c r="H2771" s="5">
        <f t="shared" si="76"/>
        <v>1</v>
      </c>
      <c r="I2771" s="5" t="str">
        <f ca="1">OFFSET('Appendix E'!$G$2,MATCH(A2771,'Appendix E'!$A$3:$A$115,0),0)</f>
        <v>No</v>
      </c>
      <c r="K2771" s="5" t="str">
        <f t="shared" si="74"/>
        <v>KS058</v>
      </c>
      <c r="L2771" s="5" t="str">
        <f t="shared" si="75"/>
        <v>Net Area/Southwest</v>
      </c>
    </row>
    <row r="2772" spans="1:12" x14ac:dyDescent="0.25">
      <c r="A2772" t="s">
        <v>1290</v>
      </c>
      <c r="B2772" t="s">
        <v>2000</v>
      </c>
      <c r="C2772" s="5" t="s">
        <v>7351</v>
      </c>
      <c r="D2772" t="s">
        <v>9418</v>
      </c>
      <c r="E2772">
        <v>4</v>
      </c>
      <c r="F2772" t="s">
        <v>9421</v>
      </c>
      <c r="G2772">
        <v>21</v>
      </c>
      <c r="H2772" s="5">
        <f t="shared" si="76"/>
        <v>1</v>
      </c>
      <c r="I2772" s="5" t="str">
        <f ca="1">OFFSET('Appendix E'!$G$2,MATCH(A2772,'Appendix E'!$A$3:$A$115,0),0)</f>
        <v>No</v>
      </c>
      <c r="K2772" s="5" t="str">
        <f t="shared" ref="K2772:K2835" si="77">B2772</f>
        <v>KS059</v>
      </c>
      <c r="L2772" s="5" t="str">
        <f t="shared" ref="L2772:L2835" si="78">C2772</f>
        <v>Area New Caulked/Southwest</v>
      </c>
    </row>
    <row r="2773" spans="1:12" x14ac:dyDescent="0.25">
      <c r="A2773" t="s">
        <v>1290</v>
      </c>
      <c r="B2773" t="s">
        <v>2001</v>
      </c>
      <c r="C2773" s="5" t="s">
        <v>7352</v>
      </c>
      <c r="D2773" t="s">
        <v>9418</v>
      </c>
      <c r="E2773">
        <v>4</v>
      </c>
      <c r="F2773" t="s">
        <v>9421</v>
      </c>
      <c r="G2773">
        <v>21</v>
      </c>
      <c r="H2773" s="5">
        <f t="shared" si="76"/>
        <v>1</v>
      </c>
      <c r="I2773" s="5" t="str">
        <f ca="1">OFFSET('Appendix E'!$G$2,MATCH(A2773,'Appendix E'!$A$3:$A$115,0),0)</f>
        <v>No</v>
      </c>
      <c r="K2773" s="5" t="str">
        <f t="shared" si="77"/>
        <v>KS060</v>
      </c>
      <c r="L2773" s="5" t="str">
        <f t="shared" si="78"/>
        <v>Area Old Caulked/Southwest</v>
      </c>
    </row>
    <row r="2774" spans="1:12" x14ac:dyDescent="0.25">
      <c r="A2774" t="s">
        <v>1290</v>
      </c>
      <c r="B2774" t="s">
        <v>2002</v>
      </c>
      <c r="C2774" s="5" t="s">
        <v>7353</v>
      </c>
      <c r="D2774" t="s">
        <v>9418</v>
      </c>
      <c r="E2774">
        <v>4</v>
      </c>
      <c r="F2774" t="s">
        <v>9421</v>
      </c>
      <c r="G2774">
        <v>21</v>
      </c>
      <c r="H2774" s="5">
        <f t="shared" si="76"/>
        <v>1</v>
      </c>
      <c r="I2774" s="5" t="str">
        <f ca="1">OFFSET('Appendix E'!$G$2,MATCH(A2774,'Appendix E'!$A$3:$A$115,0),0)</f>
        <v>No</v>
      </c>
      <c r="K2774" s="5" t="str">
        <f t="shared" si="77"/>
        <v>KS061</v>
      </c>
      <c r="L2774" s="5" t="str">
        <f t="shared" si="78"/>
        <v>Area Weatherstripped/Southwest</v>
      </c>
    </row>
    <row r="2775" spans="1:12" x14ac:dyDescent="0.25">
      <c r="A2775" t="s">
        <v>1290</v>
      </c>
      <c r="B2775" t="s">
        <v>2003</v>
      </c>
      <c r="C2775" s="5" t="s">
        <v>7354</v>
      </c>
      <c r="D2775" t="s">
        <v>9418</v>
      </c>
      <c r="E2775">
        <v>4</v>
      </c>
      <c r="F2775" t="s">
        <v>9421</v>
      </c>
      <c r="G2775">
        <v>21</v>
      </c>
      <c r="H2775" s="5">
        <f t="shared" si="76"/>
        <v>1</v>
      </c>
      <c r="I2775" s="5" t="str">
        <f ca="1">OFFSET('Appendix E'!$G$2,MATCH(A2775,'Appendix E'!$A$3:$A$115,0),0)</f>
        <v>No</v>
      </c>
      <c r="K2775" s="5" t="str">
        <f t="shared" si="77"/>
        <v>KS062</v>
      </c>
      <c r="L2775" s="5" t="str">
        <f t="shared" si="78"/>
        <v>Gross Area/West</v>
      </c>
    </row>
    <row r="2776" spans="1:12" x14ac:dyDescent="0.25">
      <c r="A2776" t="s">
        <v>1290</v>
      </c>
      <c r="B2776" t="s">
        <v>2004</v>
      </c>
      <c r="C2776" s="5" t="s">
        <v>7355</v>
      </c>
      <c r="D2776" t="s">
        <v>9418</v>
      </c>
      <c r="E2776">
        <v>4</v>
      </c>
      <c r="F2776" t="s">
        <v>9421</v>
      </c>
      <c r="G2776">
        <v>21</v>
      </c>
      <c r="H2776" s="5">
        <f t="shared" si="76"/>
        <v>1</v>
      </c>
      <c r="I2776" s="5" t="str">
        <f ca="1">OFFSET('Appendix E'!$G$2,MATCH(A2776,'Appendix E'!$A$3:$A$115,0),0)</f>
        <v>No</v>
      </c>
      <c r="K2776" s="5" t="str">
        <f t="shared" si="77"/>
        <v>KS063</v>
      </c>
      <c r="L2776" s="5" t="str">
        <f t="shared" si="78"/>
        <v>Net Area/West</v>
      </c>
    </row>
    <row r="2777" spans="1:12" x14ac:dyDescent="0.25">
      <c r="A2777" t="s">
        <v>1290</v>
      </c>
      <c r="B2777" t="s">
        <v>2005</v>
      </c>
      <c r="C2777" s="5" t="s">
        <v>7356</v>
      </c>
      <c r="D2777" t="s">
        <v>9418</v>
      </c>
      <c r="E2777">
        <v>4</v>
      </c>
      <c r="F2777" t="s">
        <v>9421</v>
      </c>
      <c r="G2777">
        <v>21</v>
      </c>
      <c r="H2777" s="5">
        <f t="shared" si="76"/>
        <v>1</v>
      </c>
      <c r="I2777" s="5" t="str">
        <f ca="1">OFFSET('Appendix E'!$G$2,MATCH(A2777,'Appendix E'!$A$3:$A$115,0),0)</f>
        <v>No</v>
      </c>
      <c r="K2777" s="5" t="str">
        <f t="shared" si="77"/>
        <v>KS064</v>
      </c>
      <c r="L2777" s="5" t="str">
        <f t="shared" si="78"/>
        <v>Area New Caulked/West</v>
      </c>
    </row>
    <row r="2778" spans="1:12" x14ac:dyDescent="0.25">
      <c r="A2778" t="s">
        <v>1290</v>
      </c>
      <c r="B2778" t="s">
        <v>2006</v>
      </c>
      <c r="C2778" s="5" t="s">
        <v>7357</v>
      </c>
      <c r="D2778" t="s">
        <v>9418</v>
      </c>
      <c r="E2778">
        <v>4</v>
      </c>
      <c r="F2778" t="s">
        <v>9421</v>
      </c>
      <c r="G2778">
        <v>21</v>
      </c>
      <c r="H2778" s="5">
        <f t="shared" si="76"/>
        <v>1</v>
      </c>
      <c r="I2778" s="5" t="str">
        <f ca="1">OFFSET('Appendix E'!$G$2,MATCH(A2778,'Appendix E'!$A$3:$A$115,0),0)</f>
        <v>No</v>
      </c>
      <c r="K2778" s="5" t="str">
        <f t="shared" si="77"/>
        <v>KS065</v>
      </c>
      <c r="L2778" s="5" t="str">
        <f t="shared" si="78"/>
        <v>Area Old Caulked/West</v>
      </c>
    </row>
    <row r="2779" spans="1:12" x14ac:dyDescent="0.25">
      <c r="A2779" t="s">
        <v>1290</v>
      </c>
      <c r="B2779" t="s">
        <v>2007</v>
      </c>
      <c r="C2779" s="5" t="s">
        <v>7358</v>
      </c>
      <c r="D2779" t="s">
        <v>9418</v>
      </c>
      <c r="E2779">
        <v>4</v>
      </c>
      <c r="F2779" t="s">
        <v>9421</v>
      </c>
      <c r="G2779">
        <v>21</v>
      </c>
      <c r="H2779" s="5">
        <f t="shared" si="76"/>
        <v>1</v>
      </c>
      <c r="I2779" s="5" t="str">
        <f ca="1">OFFSET('Appendix E'!$G$2,MATCH(A2779,'Appendix E'!$A$3:$A$115,0),0)</f>
        <v>No</v>
      </c>
      <c r="K2779" s="5" t="str">
        <f t="shared" si="77"/>
        <v>KS066</v>
      </c>
      <c r="L2779" s="5" t="str">
        <f t="shared" si="78"/>
        <v>Area Weatherstripped/West</v>
      </c>
    </row>
    <row r="2780" spans="1:12" x14ac:dyDescent="0.25">
      <c r="A2780" t="s">
        <v>1290</v>
      </c>
      <c r="B2780" t="s">
        <v>2008</v>
      </c>
      <c r="C2780" s="5" t="s">
        <v>7359</v>
      </c>
      <c r="D2780" t="s">
        <v>9418</v>
      </c>
      <c r="E2780">
        <v>4</v>
      </c>
      <c r="F2780" t="s">
        <v>9421</v>
      </c>
      <c r="G2780">
        <v>21</v>
      </c>
      <c r="H2780" s="5">
        <f t="shared" si="76"/>
        <v>1</v>
      </c>
      <c r="I2780" s="5" t="str">
        <f ca="1">OFFSET('Appendix E'!$G$2,MATCH(A2780,'Appendix E'!$A$3:$A$115,0),0)</f>
        <v>No</v>
      </c>
      <c r="K2780" s="5" t="str">
        <f t="shared" si="77"/>
        <v>KS067</v>
      </c>
      <c r="L2780" s="5" t="str">
        <f t="shared" si="78"/>
        <v>Gross Area/Northwest</v>
      </c>
    </row>
    <row r="2781" spans="1:12" x14ac:dyDescent="0.25">
      <c r="A2781" t="s">
        <v>1290</v>
      </c>
      <c r="B2781" t="s">
        <v>2009</v>
      </c>
      <c r="C2781" s="5" t="s">
        <v>7360</v>
      </c>
      <c r="D2781" t="s">
        <v>9418</v>
      </c>
      <c r="E2781">
        <v>4</v>
      </c>
      <c r="F2781" t="s">
        <v>9421</v>
      </c>
      <c r="G2781">
        <v>21</v>
      </c>
      <c r="H2781" s="5">
        <f t="shared" si="76"/>
        <v>1</v>
      </c>
      <c r="I2781" s="5" t="str">
        <f ca="1">OFFSET('Appendix E'!$G$2,MATCH(A2781,'Appendix E'!$A$3:$A$115,0),0)</f>
        <v>No</v>
      </c>
      <c r="K2781" s="5" t="str">
        <f t="shared" si="77"/>
        <v>KS068</v>
      </c>
      <c r="L2781" s="5" t="str">
        <f t="shared" si="78"/>
        <v>Net Area/Northwest</v>
      </c>
    </row>
    <row r="2782" spans="1:12" x14ac:dyDescent="0.25">
      <c r="A2782" t="s">
        <v>1290</v>
      </c>
      <c r="B2782" t="s">
        <v>2010</v>
      </c>
      <c r="C2782" s="5" t="s">
        <v>7361</v>
      </c>
      <c r="D2782" t="s">
        <v>9418</v>
      </c>
      <c r="E2782">
        <v>4</v>
      </c>
      <c r="F2782" t="s">
        <v>9421</v>
      </c>
      <c r="G2782">
        <v>21</v>
      </c>
      <c r="H2782" s="5">
        <f t="shared" si="76"/>
        <v>1</v>
      </c>
      <c r="I2782" s="5" t="str">
        <f ca="1">OFFSET('Appendix E'!$G$2,MATCH(A2782,'Appendix E'!$A$3:$A$115,0),0)</f>
        <v>No</v>
      </c>
      <c r="K2782" s="5" t="str">
        <f t="shared" si="77"/>
        <v>KS069</v>
      </c>
      <c r="L2782" s="5" t="str">
        <f t="shared" si="78"/>
        <v>Area New Caulked/Northwest</v>
      </c>
    </row>
    <row r="2783" spans="1:12" x14ac:dyDescent="0.25">
      <c r="A2783" t="s">
        <v>1290</v>
      </c>
      <c r="B2783" t="s">
        <v>2011</v>
      </c>
      <c r="C2783" s="5" t="s">
        <v>7362</v>
      </c>
      <c r="D2783" t="s">
        <v>9418</v>
      </c>
      <c r="E2783">
        <v>4</v>
      </c>
      <c r="F2783" t="s">
        <v>9421</v>
      </c>
      <c r="G2783">
        <v>21</v>
      </c>
      <c r="H2783" s="5">
        <f t="shared" si="76"/>
        <v>1</v>
      </c>
      <c r="I2783" s="5" t="str">
        <f ca="1">OFFSET('Appendix E'!$G$2,MATCH(A2783,'Appendix E'!$A$3:$A$115,0),0)</f>
        <v>No</v>
      </c>
      <c r="K2783" s="5" t="str">
        <f t="shared" si="77"/>
        <v>KS070</v>
      </c>
      <c r="L2783" s="5" t="str">
        <f t="shared" si="78"/>
        <v>Area Old Caulked/Northwest</v>
      </c>
    </row>
    <row r="2784" spans="1:12" x14ac:dyDescent="0.25">
      <c r="A2784" t="s">
        <v>1290</v>
      </c>
      <c r="B2784" t="s">
        <v>2012</v>
      </c>
      <c r="C2784" s="5" t="s">
        <v>7363</v>
      </c>
      <c r="D2784" t="s">
        <v>9418</v>
      </c>
      <c r="E2784">
        <v>4</v>
      </c>
      <c r="F2784" t="s">
        <v>9421</v>
      </c>
      <c r="G2784">
        <v>21</v>
      </c>
      <c r="H2784" s="5">
        <f t="shared" si="76"/>
        <v>1</v>
      </c>
      <c r="I2784" s="5" t="str">
        <f ca="1">OFFSET('Appendix E'!$G$2,MATCH(A2784,'Appendix E'!$A$3:$A$115,0),0)</f>
        <v>No</v>
      </c>
      <c r="K2784" s="5" t="str">
        <f t="shared" si="77"/>
        <v>KS071</v>
      </c>
      <c r="L2784" s="5" t="str">
        <f t="shared" si="78"/>
        <v>Area Weatherstripped/Northwest</v>
      </c>
    </row>
    <row r="2785" spans="1:12" x14ac:dyDescent="0.25">
      <c r="A2785" t="s">
        <v>1290</v>
      </c>
      <c r="B2785" t="s">
        <v>2013</v>
      </c>
      <c r="C2785" s="5" t="s">
        <v>7364</v>
      </c>
      <c r="D2785" t="s">
        <v>9418</v>
      </c>
      <c r="E2785">
        <v>3</v>
      </c>
      <c r="F2785" t="s">
        <v>9421</v>
      </c>
      <c r="G2785">
        <v>21</v>
      </c>
      <c r="H2785" s="5">
        <f t="shared" si="76"/>
        <v>1</v>
      </c>
      <c r="I2785" s="5" t="str">
        <f ca="1">OFFSET('Appendix E'!$G$2,MATCH(A2785,'Appendix E'!$A$3:$A$115,0),0)</f>
        <v>No</v>
      </c>
      <c r="K2785" s="5" t="str">
        <f t="shared" si="77"/>
        <v>KS072</v>
      </c>
      <c r="L2785" s="5" t="str">
        <f t="shared" si="78"/>
        <v>Gross Area/Horizontal</v>
      </c>
    </row>
    <row r="2786" spans="1:12" x14ac:dyDescent="0.25">
      <c r="A2786" t="s">
        <v>1290</v>
      </c>
      <c r="B2786" t="s">
        <v>2014</v>
      </c>
      <c r="C2786" s="5" t="s">
        <v>7365</v>
      </c>
      <c r="D2786" t="s">
        <v>9418</v>
      </c>
      <c r="E2786">
        <v>3</v>
      </c>
      <c r="F2786" t="s">
        <v>9421</v>
      </c>
      <c r="G2786">
        <v>21</v>
      </c>
      <c r="H2786" s="5">
        <f t="shared" si="76"/>
        <v>1</v>
      </c>
      <c r="I2786" s="5" t="str">
        <f ca="1">OFFSET('Appendix E'!$G$2,MATCH(A2786,'Appendix E'!$A$3:$A$115,0),0)</f>
        <v>No</v>
      </c>
      <c r="K2786" s="5" t="str">
        <f t="shared" si="77"/>
        <v>KS073</v>
      </c>
      <c r="L2786" s="5" t="str">
        <f t="shared" si="78"/>
        <v>Net Area/Horizontal</v>
      </c>
    </row>
    <row r="2787" spans="1:12" x14ac:dyDescent="0.25">
      <c r="A2787" t="s">
        <v>1290</v>
      </c>
      <c r="B2787" t="s">
        <v>2015</v>
      </c>
      <c r="C2787" s="5" t="s">
        <v>7366</v>
      </c>
      <c r="D2787" t="s">
        <v>9418</v>
      </c>
      <c r="E2787">
        <v>3</v>
      </c>
      <c r="F2787" t="s">
        <v>9421</v>
      </c>
      <c r="G2787">
        <v>21</v>
      </c>
      <c r="H2787" s="5">
        <f t="shared" si="76"/>
        <v>1</v>
      </c>
      <c r="I2787" s="5" t="str">
        <f ca="1">OFFSET('Appendix E'!$G$2,MATCH(A2787,'Appendix E'!$A$3:$A$115,0),0)</f>
        <v>No</v>
      </c>
      <c r="K2787" s="5" t="str">
        <f t="shared" si="77"/>
        <v>KS074</v>
      </c>
      <c r="L2787" s="5" t="str">
        <f t="shared" si="78"/>
        <v>Area New Caulked/Horizontal</v>
      </c>
    </row>
    <row r="2788" spans="1:12" x14ac:dyDescent="0.25">
      <c r="A2788" t="s">
        <v>1290</v>
      </c>
      <c r="B2788" t="s">
        <v>2016</v>
      </c>
      <c r="C2788" s="5" t="s">
        <v>7367</v>
      </c>
      <c r="D2788" t="s">
        <v>9418</v>
      </c>
      <c r="E2788">
        <v>3</v>
      </c>
      <c r="F2788" t="s">
        <v>9421</v>
      </c>
      <c r="G2788">
        <v>21</v>
      </c>
      <c r="H2788" s="5">
        <f t="shared" si="76"/>
        <v>1</v>
      </c>
      <c r="I2788" s="5" t="str">
        <f ca="1">OFFSET('Appendix E'!$G$2,MATCH(A2788,'Appendix E'!$A$3:$A$115,0),0)</f>
        <v>No</v>
      </c>
      <c r="K2788" s="5" t="str">
        <f t="shared" si="77"/>
        <v>KS075</v>
      </c>
      <c r="L2788" s="5" t="str">
        <f t="shared" si="78"/>
        <v>Area Old Caulked/Horizontal</v>
      </c>
    </row>
    <row r="2789" spans="1:12" x14ac:dyDescent="0.25">
      <c r="A2789" t="s">
        <v>1290</v>
      </c>
      <c r="B2789" t="s">
        <v>2017</v>
      </c>
      <c r="C2789" s="5" t="s">
        <v>7368</v>
      </c>
      <c r="D2789" t="s">
        <v>9418</v>
      </c>
      <c r="E2789">
        <v>3</v>
      </c>
      <c r="F2789" t="s">
        <v>9421</v>
      </c>
      <c r="G2789">
        <v>21</v>
      </c>
      <c r="H2789" s="5">
        <f t="shared" si="76"/>
        <v>1</v>
      </c>
      <c r="I2789" s="5" t="str">
        <f ca="1">OFFSET('Appendix E'!$G$2,MATCH(A2789,'Appendix E'!$A$3:$A$115,0),0)</f>
        <v>No</v>
      </c>
      <c r="K2789" s="5" t="str">
        <f t="shared" si="77"/>
        <v>KS076</v>
      </c>
      <c r="L2789" s="5" t="str">
        <f t="shared" si="78"/>
        <v>Area Weatherstripped/Horizontal</v>
      </c>
    </row>
    <row r="2790" spans="1:12" x14ac:dyDescent="0.25">
      <c r="A2790" t="s">
        <v>1290</v>
      </c>
      <c r="B2790" t="s">
        <v>2018</v>
      </c>
      <c r="C2790" s="5" t="s">
        <v>7369</v>
      </c>
      <c r="D2790" t="s">
        <v>9418</v>
      </c>
      <c r="E2790">
        <v>4</v>
      </c>
      <c r="F2790" t="s">
        <v>9421</v>
      </c>
      <c r="G2790">
        <v>21</v>
      </c>
      <c r="H2790" s="5">
        <f t="shared" si="76"/>
        <v>1</v>
      </c>
      <c r="I2790" s="5" t="str">
        <f ca="1">OFFSET('Appendix E'!$G$2,MATCH(A2790,'Appendix E'!$A$3:$A$115,0),0)</f>
        <v>No</v>
      </c>
      <c r="K2790" s="5" t="str">
        <f t="shared" si="77"/>
        <v>KS077</v>
      </c>
      <c r="L2790" s="5" t="str">
        <f t="shared" si="78"/>
        <v>Gross Area/All Doors</v>
      </c>
    </row>
    <row r="2791" spans="1:12" x14ac:dyDescent="0.25">
      <c r="A2791" t="s">
        <v>1290</v>
      </c>
      <c r="B2791" t="s">
        <v>2019</v>
      </c>
      <c r="C2791" s="5" t="s">
        <v>7370</v>
      </c>
      <c r="D2791" t="s">
        <v>9418</v>
      </c>
      <c r="E2791">
        <v>3</v>
      </c>
      <c r="F2791" t="s">
        <v>9421</v>
      </c>
      <c r="G2791">
        <v>21</v>
      </c>
      <c r="H2791" s="5">
        <f t="shared" si="76"/>
        <v>1</v>
      </c>
      <c r="I2791" s="5" t="str">
        <f ca="1">OFFSET('Appendix E'!$G$2,MATCH(A2791,'Appendix E'!$A$3:$A$115,0),0)</f>
        <v>No</v>
      </c>
      <c r="K2791" s="5" t="str">
        <f t="shared" si="77"/>
        <v>KS078</v>
      </c>
      <c r="L2791" s="5" t="str">
        <f t="shared" si="78"/>
        <v>Glass Area/All Doors</v>
      </c>
    </row>
    <row r="2792" spans="1:12" x14ac:dyDescent="0.25">
      <c r="A2792" t="s">
        <v>1290</v>
      </c>
      <c r="B2792" t="s">
        <v>2020</v>
      </c>
      <c r="C2792" s="5" t="s">
        <v>7371</v>
      </c>
      <c r="D2792" t="s">
        <v>9418</v>
      </c>
      <c r="E2792">
        <v>4</v>
      </c>
      <c r="F2792" t="s">
        <v>9421</v>
      </c>
      <c r="G2792">
        <v>21</v>
      </c>
      <c r="H2792" s="5">
        <f t="shared" si="76"/>
        <v>1</v>
      </c>
      <c r="I2792" s="5" t="str">
        <f ca="1">OFFSET('Appendix E'!$G$2,MATCH(A2792,'Appendix E'!$A$3:$A$115,0),0)</f>
        <v>No</v>
      </c>
      <c r="K2792" s="5" t="str">
        <f t="shared" si="77"/>
        <v>KS079</v>
      </c>
      <c r="L2792" s="5" t="str">
        <f t="shared" si="78"/>
        <v>Area New Caulked/All Doors</v>
      </c>
    </row>
    <row r="2793" spans="1:12" x14ac:dyDescent="0.25">
      <c r="A2793" t="s">
        <v>1290</v>
      </c>
      <c r="B2793" t="s">
        <v>2021</v>
      </c>
      <c r="C2793" s="5" t="s">
        <v>7372</v>
      </c>
      <c r="D2793" t="s">
        <v>9418</v>
      </c>
      <c r="E2793">
        <v>4</v>
      </c>
      <c r="F2793" t="s">
        <v>9421</v>
      </c>
      <c r="G2793">
        <v>21</v>
      </c>
      <c r="H2793" s="5">
        <f t="shared" si="76"/>
        <v>1</v>
      </c>
      <c r="I2793" s="5" t="str">
        <f ca="1">OFFSET('Appendix E'!$G$2,MATCH(A2793,'Appendix E'!$A$3:$A$115,0),0)</f>
        <v>No</v>
      </c>
      <c r="K2793" s="5" t="str">
        <f t="shared" si="77"/>
        <v>KS080</v>
      </c>
      <c r="L2793" s="5" t="str">
        <f t="shared" si="78"/>
        <v>Area Old Caulked/All Doors</v>
      </c>
    </row>
    <row r="2794" spans="1:12" x14ac:dyDescent="0.25">
      <c r="A2794" t="s">
        <v>1290</v>
      </c>
      <c r="B2794" t="s">
        <v>2022</v>
      </c>
      <c r="C2794" s="5" t="s">
        <v>7373</v>
      </c>
      <c r="D2794" t="s">
        <v>9418</v>
      </c>
      <c r="E2794">
        <v>4</v>
      </c>
      <c r="F2794" t="s">
        <v>9421</v>
      </c>
      <c r="G2794">
        <v>21</v>
      </c>
      <c r="H2794" s="5">
        <f t="shared" si="76"/>
        <v>1</v>
      </c>
      <c r="I2794" s="5" t="str">
        <f ca="1">OFFSET('Appendix E'!$G$2,MATCH(A2794,'Appendix E'!$A$3:$A$115,0),0)</f>
        <v>No</v>
      </c>
      <c r="K2794" s="5" t="str">
        <f t="shared" si="77"/>
        <v>KS081</v>
      </c>
      <c r="L2794" s="5" t="str">
        <f t="shared" si="78"/>
        <v>Area Weatherstripped/All Doors</v>
      </c>
    </row>
    <row r="2795" spans="1:12" x14ac:dyDescent="0.25">
      <c r="A2795" t="s">
        <v>1290</v>
      </c>
      <c r="B2795" t="s">
        <v>2023</v>
      </c>
      <c r="C2795" s="5" t="s">
        <v>7374</v>
      </c>
      <c r="D2795" t="s">
        <v>9418</v>
      </c>
      <c r="E2795">
        <v>3</v>
      </c>
      <c r="F2795" t="s">
        <v>9421</v>
      </c>
      <c r="G2795">
        <v>21</v>
      </c>
      <c r="H2795" s="5">
        <f t="shared" si="76"/>
        <v>1</v>
      </c>
      <c r="I2795" s="5" t="str">
        <f ca="1">OFFSET('Appendix E'!$G$2,MATCH(A2795,'Appendix E'!$A$3:$A$115,0),0)</f>
        <v>No</v>
      </c>
      <c r="K2795" s="5" t="str">
        <f t="shared" si="77"/>
        <v>KS082</v>
      </c>
      <c r="L2795" s="5" t="str">
        <f t="shared" si="78"/>
        <v>Gross Area/North Dir</v>
      </c>
    </row>
    <row r="2796" spans="1:12" x14ac:dyDescent="0.25">
      <c r="A2796" t="s">
        <v>1290</v>
      </c>
      <c r="B2796" t="s">
        <v>2024</v>
      </c>
      <c r="C2796" s="5" t="s">
        <v>7375</v>
      </c>
      <c r="D2796" t="s">
        <v>9418</v>
      </c>
      <c r="E2796">
        <v>3</v>
      </c>
      <c r="F2796" t="s">
        <v>9421</v>
      </c>
      <c r="G2796">
        <v>21</v>
      </c>
      <c r="H2796" s="5">
        <f t="shared" si="76"/>
        <v>1</v>
      </c>
      <c r="I2796" s="5" t="str">
        <f ca="1">OFFSET('Appendix E'!$G$2,MATCH(A2796,'Appendix E'!$A$3:$A$115,0),0)</f>
        <v>No</v>
      </c>
      <c r="K2796" s="5" t="str">
        <f t="shared" si="77"/>
        <v>KS083</v>
      </c>
      <c r="L2796" s="5" t="str">
        <f t="shared" si="78"/>
        <v>Glass Area/North Dir</v>
      </c>
    </row>
    <row r="2797" spans="1:12" x14ac:dyDescent="0.25">
      <c r="A2797" t="s">
        <v>1290</v>
      </c>
      <c r="B2797" t="s">
        <v>2025</v>
      </c>
      <c r="C2797" s="5" t="s">
        <v>7376</v>
      </c>
      <c r="D2797" t="s">
        <v>9418</v>
      </c>
      <c r="E2797">
        <v>3</v>
      </c>
      <c r="F2797" t="s">
        <v>9421</v>
      </c>
      <c r="G2797">
        <v>21</v>
      </c>
      <c r="H2797" s="5">
        <f t="shared" si="76"/>
        <v>1</v>
      </c>
      <c r="I2797" s="5" t="str">
        <f ca="1">OFFSET('Appendix E'!$G$2,MATCH(A2797,'Appendix E'!$A$3:$A$115,0),0)</f>
        <v>No</v>
      </c>
      <c r="K2797" s="5" t="str">
        <f t="shared" si="77"/>
        <v>KS084</v>
      </c>
      <c r="L2797" s="5" t="str">
        <f t="shared" si="78"/>
        <v>Area New Caulked/North Dir</v>
      </c>
    </row>
    <row r="2798" spans="1:12" x14ac:dyDescent="0.25">
      <c r="A2798" t="s">
        <v>1290</v>
      </c>
      <c r="B2798" t="s">
        <v>2026</v>
      </c>
      <c r="C2798" s="5" t="s">
        <v>7377</v>
      </c>
      <c r="D2798" t="s">
        <v>9418</v>
      </c>
      <c r="E2798">
        <v>3</v>
      </c>
      <c r="F2798" t="s">
        <v>9421</v>
      </c>
      <c r="G2798">
        <v>21</v>
      </c>
      <c r="H2798" s="5">
        <f t="shared" si="76"/>
        <v>1</v>
      </c>
      <c r="I2798" s="5" t="str">
        <f ca="1">OFFSET('Appendix E'!$G$2,MATCH(A2798,'Appendix E'!$A$3:$A$115,0),0)</f>
        <v>No</v>
      </c>
      <c r="K2798" s="5" t="str">
        <f t="shared" si="77"/>
        <v>KS085</v>
      </c>
      <c r="L2798" s="5" t="str">
        <f t="shared" si="78"/>
        <v>Area Old Caulked/North Dir</v>
      </c>
    </row>
    <row r="2799" spans="1:12" x14ac:dyDescent="0.25">
      <c r="A2799" t="s">
        <v>1290</v>
      </c>
      <c r="B2799" t="s">
        <v>2027</v>
      </c>
      <c r="C2799" s="5" t="s">
        <v>7378</v>
      </c>
      <c r="D2799" t="s">
        <v>9418</v>
      </c>
      <c r="E2799">
        <v>3</v>
      </c>
      <c r="F2799" t="s">
        <v>9421</v>
      </c>
      <c r="G2799">
        <v>21</v>
      </c>
      <c r="H2799" s="5">
        <f t="shared" si="76"/>
        <v>1</v>
      </c>
      <c r="I2799" s="5" t="str">
        <f ca="1">OFFSET('Appendix E'!$G$2,MATCH(A2799,'Appendix E'!$A$3:$A$115,0),0)</f>
        <v>No</v>
      </c>
      <c r="K2799" s="5" t="str">
        <f t="shared" si="77"/>
        <v>KS086</v>
      </c>
      <c r="L2799" s="5" t="str">
        <f t="shared" si="78"/>
        <v>Area Weatherstripped/North Dir</v>
      </c>
    </row>
    <row r="2800" spans="1:12" x14ac:dyDescent="0.25">
      <c r="A2800" t="s">
        <v>1290</v>
      </c>
      <c r="B2800" t="s">
        <v>2028</v>
      </c>
      <c r="C2800" s="5" t="s">
        <v>7379</v>
      </c>
      <c r="D2800" t="s">
        <v>9418</v>
      </c>
      <c r="E2800">
        <v>3</v>
      </c>
      <c r="F2800" t="s">
        <v>9421</v>
      </c>
      <c r="G2800">
        <v>21</v>
      </c>
      <c r="H2800" s="5">
        <f t="shared" si="76"/>
        <v>1</v>
      </c>
      <c r="I2800" s="5" t="str">
        <f ca="1">OFFSET('Appendix E'!$G$2,MATCH(A2800,'Appendix E'!$A$3:$A$115,0),0)</f>
        <v>No</v>
      </c>
      <c r="K2800" s="5" t="str">
        <f t="shared" si="77"/>
        <v>KS087</v>
      </c>
      <c r="L2800" s="5" t="str">
        <f t="shared" si="78"/>
        <v>Gross Area/Northeast Dir</v>
      </c>
    </row>
    <row r="2801" spans="1:12" x14ac:dyDescent="0.25">
      <c r="A2801" t="s">
        <v>1290</v>
      </c>
      <c r="B2801" t="s">
        <v>2029</v>
      </c>
      <c r="C2801" s="5" t="s">
        <v>7380</v>
      </c>
      <c r="D2801" t="s">
        <v>9418</v>
      </c>
      <c r="E2801">
        <v>3</v>
      </c>
      <c r="F2801" t="s">
        <v>9421</v>
      </c>
      <c r="G2801">
        <v>21</v>
      </c>
      <c r="H2801" s="5">
        <f t="shared" si="76"/>
        <v>1</v>
      </c>
      <c r="I2801" s="5" t="str">
        <f ca="1">OFFSET('Appendix E'!$G$2,MATCH(A2801,'Appendix E'!$A$3:$A$115,0),0)</f>
        <v>No</v>
      </c>
      <c r="K2801" s="5" t="str">
        <f t="shared" si="77"/>
        <v>KS088</v>
      </c>
      <c r="L2801" s="5" t="str">
        <f t="shared" si="78"/>
        <v>Glass Area/Northeast Dir</v>
      </c>
    </row>
    <row r="2802" spans="1:12" x14ac:dyDescent="0.25">
      <c r="A2802" t="s">
        <v>1290</v>
      </c>
      <c r="B2802" t="s">
        <v>2030</v>
      </c>
      <c r="C2802" s="5" t="s">
        <v>7381</v>
      </c>
      <c r="D2802" t="s">
        <v>9418</v>
      </c>
      <c r="E2802">
        <v>3</v>
      </c>
      <c r="F2802" t="s">
        <v>9421</v>
      </c>
      <c r="G2802">
        <v>21</v>
      </c>
      <c r="H2802" s="5">
        <f t="shared" si="76"/>
        <v>1</v>
      </c>
      <c r="I2802" s="5" t="str">
        <f ca="1">OFFSET('Appendix E'!$G$2,MATCH(A2802,'Appendix E'!$A$3:$A$115,0),0)</f>
        <v>No</v>
      </c>
      <c r="K2802" s="5" t="str">
        <f t="shared" si="77"/>
        <v>KS089</v>
      </c>
      <c r="L2802" s="5" t="str">
        <f t="shared" si="78"/>
        <v>Area New Caulked/Northeast Dir</v>
      </c>
    </row>
    <row r="2803" spans="1:12" x14ac:dyDescent="0.25">
      <c r="A2803" t="s">
        <v>1290</v>
      </c>
      <c r="B2803" t="s">
        <v>2031</v>
      </c>
      <c r="C2803" s="5" t="s">
        <v>7382</v>
      </c>
      <c r="D2803" t="s">
        <v>9418</v>
      </c>
      <c r="E2803">
        <v>3</v>
      </c>
      <c r="F2803" t="s">
        <v>9421</v>
      </c>
      <c r="G2803">
        <v>21</v>
      </c>
      <c r="H2803" s="5">
        <f t="shared" si="76"/>
        <v>1</v>
      </c>
      <c r="I2803" s="5" t="str">
        <f ca="1">OFFSET('Appendix E'!$G$2,MATCH(A2803,'Appendix E'!$A$3:$A$115,0),0)</f>
        <v>No</v>
      </c>
      <c r="K2803" s="5" t="str">
        <f t="shared" si="77"/>
        <v>KS090</v>
      </c>
      <c r="L2803" s="5" t="str">
        <f t="shared" si="78"/>
        <v>Area Old Caulked/Northeast Dir</v>
      </c>
    </row>
    <row r="2804" spans="1:12" x14ac:dyDescent="0.25">
      <c r="A2804" t="s">
        <v>1290</v>
      </c>
      <c r="B2804" t="s">
        <v>2032</v>
      </c>
      <c r="C2804" s="5" t="s">
        <v>7383</v>
      </c>
      <c r="D2804" t="s">
        <v>9418</v>
      </c>
      <c r="E2804">
        <v>3</v>
      </c>
      <c r="F2804" t="s">
        <v>9421</v>
      </c>
      <c r="G2804">
        <v>21</v>
      </c>
      <c r="H2804" s="5">
        <f t="shared" si="76"/>
        <v>1</v>
      </c>
      <c r="I2804" s="5" t="str">
        <f ca="1">OFFSET('Appendix E'!$G$2,MATCH(A2804,'Appendix E'!$A$3:$A$115,0),0)</f>
        <v>No</v>
      </c>
      <c r="K2804" s="5" t="str">
        <f t="shared" si="77"/>
        <v>KS091</v>
      </c>
      <c r="L2804" s="5" t="str">
        <f t="shared" si="78"/>
        <v>Area Weatherstripped/Northeast Dir</v>
      </c>
    </row>
    <row r="2805" spans="1:12" x14ac:dyDescent="0.25">
      <c r="A2805" t="s">
        <v>1290</v>
      </c>
      <c r="B2805" t="s">
        <v>2033</v>
      </c>
      <c r="C2805" s="5" t="s">
        <v>7384</v>
      </c>
      <c r="D2805" t="s">
        <v>9418</v>
      </c>
      <c r="E2805">
        <v>3</v>
      </c>
      <c r="F2805" t="s">
        <v>9421</v>
      </c>
      <c r="G2805">
        <v>21</v>
      </c>
      <c r="H2805" s="5">
        <f t="shared" si="76"/>
        <v>1</v>
      </c>
      <c r="I2805" s="5" t="str">
        <f ca="1">OFFSET('Appendix E'!$G$2,MATCH(A2805,'Appendix E'!$A$3:$A$115,0),0)</f>
        <v>No</v>
      </c>
      <c r="K2805" s="5" t="str">
        <f t="shared" si="77"/>
        <v>KS092</v>
      </c>
      <c r="L2805" s="5" t="str">
        <f t="shared" si="78"/>
        <v>Gross Area/East Dir</v>
      </c>
    </row>
    <row r="2806" spans="1:12" x14ac:dyDescent="0.25">
      <c r="A2806" t="s">
        <v>1290</v>
      </c>
      <c r="B2806" t="s">
        <v>2034</v>
      </c>
      <c r="C2806" s="5" t="s">
        <v>7385</v>
      </c>
      <c r="D2806" t="s">
        <v>9418</v>
      </c>
      <c r="E2806">
        <v>3</v>
      </c>
      <c r="F2806" t="s">
        <v>9421</v>
      </c>
      <c r="G2806">
        <v>21</v>
      </c>
      <c r="H2806" s="5">
        <f t="shared" si="76"/>
        <v>1</v>
      </c>
      <c r="I2806" s="5" t="str">
        <f ca="1">OFFSET('Appendix E'!$G$2,MATCH(A2806,'Appendix E'!$A$3:$A$115,0),0)</f>
        <v>No</v>
      </c>
      <c r="K2806" s="5" t="str">
        <f t="shared" si="77"/>
        <v>KS093</v>
      </c>
      <c r="L2806" s="5" t="str">
        <f t="shared" si="78"/>
        <v>Glass Area/East Dir</v>
      </c>
    </row>
    <row r="2807" spans="1:12" x14ac:dyDescent="0.25">
      <c r="A2807" t="s">
        <v>1290</v>
      </c>
      <c r="B2807" t="s">
        <v>2035</v>
      </c>
      <c r="C2807" s="5" t="s">
        <v>7386</v>
      </c>
      <c r="D2807" t="s">
        <v>9418</v>
      </c>
      <c r="E2807">
        <v>3</v>
      </c>
      <c r="F2807" t="s">
        <v>9421</v>
      </c>
      <c r="G2807">
        <v>21</v>
      </c>
      <c r="H2807" s="5">
        <f t="shared" si="76"/>
        <v>1</v>
      </c>
      <c r="I2807" s="5" t="str">
        <f ca="1">OFFSET('Appendix E'!$G$2,MATCH(A2807,'Appendix E'!$A$3:$A$115,0),0)</f>
        <v>No</v>
      </c>
      <c r="K2807" s="5" t="str">
        <f t="shared" si="77"/>
        <v>KS094</v>
      </c>
      <c r="L2807" s="5" t="str">
        <f t="shared" si="78"/>
        <v>Area New Caulked/East Dir</v>
      </c>
    </row>
    <row r="2808" spans="1:12" x14ac:dyDescent="0.25">
      <c r="A2808" t="s">
        <v>1290</v>
      </c>
      <c r="B2808" t="s">
        <v>2036</v>
      </c>
      <c r="C2808" s="5" t="s">
        <v>7387</v>
      </c>
      <c r="D2808" t="s">
        <v>9418</v>
      </c>
      <c r="E2808">
        <v>3</v>
      </c>
      <c r="F2808" t="s">
        <v>9421</v>
      </c>
      <c r="G2808">
        <v>21</v>
      </c>
      <c r="H2808" s="5">
        <f t="shared" si="76"/>
        <v>1</v>
      </c>
      <c r="I2808" s="5" t="str">
        <f ca="1">OFFSET('Appendix E'!$G$2,MATCH(A2808,'Appendix E'!$A$3:$A$115,0),0)</f>
        <v>No</v>
      </c>
      <c r="K2808" s="5" t="str">
        <f t="shared" si="77"/>
        <v>KS095</v>
      </c>
      <c r="L2808" s="5" t="str">
        <f t="shared" si="78"/>
        <v>Area Old Caulked/East Dir</v>
      </c>
    </row>
    <row r="2809" spans="1:12" x14ac:dyDescent="0.25">
      <c r="A2809" t="s">
        <v>1290</v>
      </c>
      <c r="B2809" t="s">
        <v>2037</v>
      </c>
      <c r="C2809" s="5" t="s">
        <v>7388</v>
      </c>
      <c r="D2809" t="s">
        <v>9418</v>
      </c>
      <c r="E2809">
        <v>3</v>
      </c>
      <c r="F2809" t="s">
        <v>9421</v>
      </c>
      <c r="G2809">
        <v>21</v>
      </c>
      <c r="H2809" s="5">
        <f t="shared" si="76"/>
        <v>1</v>
      </c>
      <c r="I2809" s="5" t="str">
        <f ca="1">OFFSET('Appendix E'!$G$2,MATCH(A2809,'Appendix E'!$A$3:$A$115,0),0)</f>
        <v>No</v>
      </c>
      <c r="K2809" s="5" t="str">
        <f t="shared" si="77"/>
        <v>KS096</v>
      </c>
      <c r="L2809" s="5" t="str">
        <f t="shared" si="78"/>
        <v>Area Weatherstripped/East Dir</v>
      </c>
    </row>
    <row r="2810" spans="1:12" x14ac:dyDescent="0.25">
      <c r="A2810" t="s">
        <v>1290</v>
      </c>
      <c r="B2810" t="s">
        <v>2038</v>
      </c>
      <c r="C2810" s="5" t="s">
        <v>7389</v>
      </c>
      <c r="D2810" t="s">
        <v>9418</v>
      </c>
      <c r="E2810">
        <v>3</v>
      </c>
      <c r="F2810" t="s">
        <v>9421</v>
      </c>
      <c r="G2810">
        <v>21</v>
      </c>
      <c r="H2810" s="5">
        <f t="shared" si="76"/>
        <v>1</v>
      </c>
      <c r="I2810" s="5" t="str">
        <f ca="1">OFFSET('Appendix E'!$G$2,MATCH(A2810,'Appendix E'!$A$3:$A$115,0),0)</f>
        <v>No</v>
      </c>
      <c r="K2810" s="5" t="str">
        <f t="shared" si="77"/>
        <v>KS097</v>
      </c>
      <c r="L2810" s="5" t="str">
        <f t="shared" si="78"/>
        <v>Gross Area/Southeast Dir</v>
      </c>
    </row>
    <row r="2811" spans="1:12" x14ac:dyDescent="0.25">
      <c r="A2811" t="s">
        <v>1290</v>
      </c>
      <c r="B2811" t="s">
        <v>2039</v>
      </c>
      <c r="C2811" s="5" t="s">
        <v>7390</v>
      </c>
      <c r="D2811" t="s">
        <v>9418</v>
      </c>
      <c r="E2811">
        <v>3</v>
      </c>
      <c r="F2811" t="s">
        <v>9421</v>
      </c>
      <c r="G2811">
        <v>21</v>
      </c>
      <c r="H2811" s="5">
        <f t="shared" si="76"/>
        <v>1</v>
      </c>
      <c r="I2811" s="5" t="str">
        <f ca="1">OFFSET('Appendix E'!$G$2,MATCH(A2811,'Appendix E'!$A$3:$A$115,0),0)</f>
        <v>No</v>
      </c>
      <c r="K2811" s="5" t="str">
        <f t="shared" si="77"/>
        <v>KS098</v>
      </c>
      <c r="L2811" s="5" t="str">
        <f t="shared" si="78"/>
        <v>Glass Area/Southeast Dir</v>
      </c>
    </row>
    <row r="2812" spans="1:12" x14ac:dyDescent="0.25">
      <c r="A2812" t="s">
        <v>1290</v>
      </c>
      <c r="B2812" t="s">
        <v>2040</v>
      </c>
      <c r="C2812" s="5" t="s">
        <v>7391</v>
      </c>
      <c r="D2812" t="s">
        <v>9418</v>
      </c>
      <c r="E2812">
        <v>3</v>
      </c>
      <c r="F2812" t="s">
        <v>9421</v>
      </c>
      <c r="G2812">
        <v>21</v>
      </c>
      <c r="H2812" s="5">
        <f t="shared" si="76"/>
        <v>1</v>
      </c>
      <c r="I2812" s="5" t="str">
        <f ca="1">OFFSET('Appendix E'!$G$2,MATCH(A2812,'Appendix E'!$A$3:$A$115,0),0)</f>
        <v>No</v>
      </c>
      <c r="K2812" s="5" t="str">
        <f t="shared" si="77"/>
        <v>KS099</v>
      </c>
      <c r="L2812" s="5" t="str">
        <f t="shared" si="78"/>
        <v>Area New Caulked/Southeast Dir</v>
      </c>
    </row>
    <row r="2813" spans="1:12" x14ac:dyDescent="0.25">
      <c r="A2813" t="s">
        <v>1290</v>
      </c>
      <c r="B2813" t="s">
        <v>2041</v>
      </c>
      <c r="C2813" s="5" t="s">
        <v>7392</v>
      </c>
      <c r="D2813" t="s">
        <v>9418</v>
      </c>
      <c r="E2813">
        <v>3</v>
      </c>
      <c r="F2813" t="s">
        <v>9421</v>
      </c>
      <c r="G2813">
        <v>21</v>
      </c>
      <c r="H2813" s="5">
        <f t="shared" si="76"/>
        <v>1</v>
      </c>
      <c r="I2813" s="5" t="str">
        <f ca="1">OFFSET('Appendix E'!$G$2,MATCH(A2813,'Appendix E'!$A$3:$A$115,0),0)</f>
        <v>No</v>
      </c>
      <c r="K2813" s="5" t="str">
        <f t="shared" si="77"/>
        <v>KS100</v>
      </c>
      <c r="L2813" s="5" t="str">
        <f t="shared" si="78"/>
        <v>Area Old Caulked/Southeast Dir</v>
      </c>
    </row>
    <row r="2814" spans="1:12" x14ac:dyDescent="0.25">
      <c r="A2814" t="s">
        <v>1290</v>
      </c>
      <c r="B2814" t="s">
        <v>2042</v>
      </c>
      <c r="C2814" s="5" t="s">
        <v>7393</v>
      </c>
      <c r="D2814" t="s">
        <v>9418</v>
      </c>
      <c r="E2814">
        <v>3</v>
      </c>
      <c r="F2814" t="s">
        <v>9421</v>
      </c>
      <c r="G2814">
        <v>21</v>
      </c>
      <c r="H2814" s="5">
        <f t="shared" si="76"/>
        <v>1</v>
      </c>
      <c r="I2814" s="5" t="str">
        <f ca="1">OFFSET('Appendix E'!$G$2,MATCH(A2814,'Appendix E'!$A$3:$A$115,0),0)</f>
        <v>No</v>
      </c>
      <c r="K2814" s="5" t="str">
        <f t="shared" si="77"/>
        <v>KS101</v>
      </c>
      <c r="L2814" s="5" t="str">
        <f t="shared" si="78"/>
        <v>Area Weatherstripped/Southeast Dir</v>
      </c>
    </row>
    <row r="2815" spans="1:12" x14ac:dyDescent="0.25">
      <c r="A2815" t="s">
        <v>1290</v>
      </c>
      <c r="B2815" t="s">
        <v>2043</v>
      </c>
      <c r="C2815" s="5" t="s">
        <v>7394</v>
      </c>
      <c r="D2815" t="s">
        <v>9418</v>
      </c>
      <c r="E2815">
        <v>3</v>
      </c>
      <c r="F2815" t="s">
        <v>9421</v>
      </c>
      <c r="G2815">
        <v>21</v>
      </c>
      <c r="H2815" s="5">
        <f t="shared" si="76"/>
        <v>1</v>
      </c>
      <c r="I2815" s="5" t="str">
        <f ca="1">OFFSET('Appendix E'!$G$2,MATCH(A2815,'Appendix E'!$A$3:$A$115,0),0)</f>
        <v>No</v>
      </c>
      <c r="K2815" s="5" t="str">
        <f t="shared" si="77"/>
        <v>KS102</v>
      </c>
      <c r="L2815" s="5" t="str">
        <f t="shared" si="78"/>
        <v>Gross Area/South Dir</v>
      </c>
    </row>
    <row r="2816" spans="1:12" x14ac:dyDescent="0.25">
      <c r="A2816" t="s">
        <v>1290</v>
      </c>
      <c r="B2816" t="s">
        <v>2044</v>
      </c>
      <c r="C2816" s="5" t="s">
        <v>7395</v>
      </c>
      <c r="D2816" t="s">
        <v>9418</v>
      </c>
      <c r="E2816">
        <v>3</v>
      </c>
      <c r="F2816" t="s">
        <v>9421</v>
      </c>
      <c r="G2816">
        <v>21</v>
      </c>
      <c r="H2816" s="5">
        <f t="shared" si="76"/>
        <v>1</v>
      </c>
      <c r="I2816" s="5" t="str">
        <f ca="1">OFFSET('Appendix E'!$G$2,MATCH(A2816,'Appendix E'!$A$3:$A$115,0),0)</f>
        <v>No</v>
      </c>
      <c r="K2816" s="5" t="str">
        <f t="shared" si="77"/>
        <v>KS103</v>
      </c>
      <c r="L2816" s="5" t="str">
        <f t="shared" si="78"/>
        <v>Glass Area/South Dir</v>
      </c>
    </row>
    <row r="2817" spans="1:12" x14ac:dyDescent="0.25">
      <c r="A2817" t="s">
        <v>1290</v>
      </c>
      <c r="B2817" t="s">
        <v>2045</v>
      </c>
      <c r="C2817" s="5" t="s">
        <v>7396</v>
      </c>
      <c r="D2817" t="s">
        <v>9418</v>
      </c>
      <c r="E2817">
        <v>3</v>
      </c>
      <c r="F2817" t="s">
        <v>9421</v>
      </c>
      <c r="G2817">
        <v>21</v>
      </c>
      <c r="H2817" s="5">
        <f t="shared" si="76"/>
        <v>1</v>
      </c>
      <c r="I2817" s="5" t="str">
        <f ca="1">OFFSET('Appendix E'!$G$2,MATCH(A2817,'Appendix E'!$A$3:$A$115,0),0)</f>
        <v>No</v>
      </c>
      <c r="K2817" s="5" t="str">
        <f t="shared" si="77"/>
        <v>KS104</v>
      </c>
      <c r="L2817" s="5" t="str">
        <f t="shared" si="78"/>
        <v>Area New Caulked/South Dir</v>
      </c>
    </row>
    <row r="2818" spans="1:12" x14ac:dyDescent="0.25">
      <c r="A2818" t="s">
        <v>1290</v>
      </c>
      <c r="B2818" t="s">
        <v>2046</v>
      </c>
      <c r="C2818" s="5" t="s">
        <v>7397</v>
      </c>
      <c r="D2818" t="s">
        <v>9418</v>
      </c>
      <c r="E2818">
        <v>3</v>
      </c>
      <c r="F2818" t="s">
        <v>9421</v>
      </c>
      <c r="G2818">
        <v>21</v>
      </c>
      <c r="H2818" s="5">
        <f t="shared" si="76"/>
        <v>1</v>
      </c>
      <c r="I2818" s="5" t="str">
        <f ca="1">OFFSET('Appendix E'!$G$2,MATCH(A2818,'Appendix E'!$A$3:$A$115,0),0)</f>
        <v>No</v>
      </c>
      <c r="K2818" s="5" t="str">
        <f t="shared" si="77"/>
        <v>KS105</v>
      </c>
      <c r="L2818" s="5" t="str">
        <f t="shared" si="78"/>
        <v>Area Old Caulked/South Dir</v>
      </c>
    </row>
    <row r="2819" spans="1:12" x14ac:dyDescent="0.25">
      <c r="A2819" t="s">
        <v>1290</v>
      </c>
      <c r="B2819" t="s">
        <v>2047</v>
      </c>
      <c r="C2819" s="5" t="s">
        <v>7398</v>
      </c>
      <c r="D2819" t="s">
        <v>9418</v>
      </c>
      <c r="E2819">
        <v>3</v>
      </c>
      <c r="F2819" t="s">
        <v>9421</v>
      </c>
      <c r="G2819">
        <v>21</v>
      </c>
      <c r="H2819" s="5">
        <f t="shared" si="76"/>
        <v>1</v>
      </c>
      <c r="I2819" s="5" t="str">
        <f ca="1">OFFSET('Appendix E'!$G$2,MATCH(A2819,'Appendix E'!$A$3:$A$115,0),0)</f>
        <v>No</v>
      </c>
      <c r="K2819" s="5" t="str">
        <f t="shared" si="77"/>
        <v>KS106</v>
      </c>
      <c r="L2819" s="5" t="str">
        <f t="shared" si="78"/>
        <v>Area Weatherstripped/South Dir</v>
      </c>
    </row>
    <row r="2820" spans="1:12" x14ac:dyDescent="0.25">
      <c r="A2820" t="s">
        <v>1290</v>
      </c>
      <c r="B2820" t="s">
        <v>2048</v>
      </c>
      <c r="C2820" s="5" t="s">
        <v>7399</v>
      </c>
      <c r="D2820" t="s">
        <v>9418</v>
      </c>
      <c r="E2820">
        <v>3</v>
      </c>
      <c r="F2820" t="s">
        <v>9421</v>
      </c>
      <c r="G2820">
        <v>21</v>
      </c>
      <c r="H2820" s="5">
        <f t="shared" ref="H2820:H2883" si="79">IF(F2820&lt;&gt;"",1,"")</f>
        <v>1</v>
      </c>
      <c r="I2820" s="5" t="str">
        <f ca="1">OFFSET('Appendix E'!$G$2,MATCH(A2820,'Appendix E'!$A$3:$A$115,0),0)</f>
        <v>No</v>
      </c>
      <c r="K2820" s="5" t="str">
        <f t="shared" si="77"/>
        <v>KS107</v>
      </c>
      <c r="L2820" s="5" t="str">
        <f t="shared" si="78"/>
        <v>Gross Area/Southwest Dir</v>
      </c>
    </row>
    <row r="2821" spans="1:12" x14ac:dyDescent="0.25">
      <c r="A2821" t="s">
        <v>1290</v>
      </c>
      <c r="B2821" t="s">
        <v>2049</v>
      </c>
      <c r="C2821" s="5" t="s">
        <v>7400</v>
      </c>
      <c r="D2821" t="s">
        <v>9418</v>
      </c>
      <c r="E2821">
        <v>3</v>
      </c>
      <c r="F2821" t="s">
        <v>9421</v>
      </c>
      <c r="G2821">
        <v>21</v>
      </c>
      <c r="H2821" s="5">
        <f t="shared" si="79"/>
        <v>1</v>
      </c>
      <c r="I2821" s="5" t="str">
        <f ca="1">OFFSET('Appendix E'!$G$2,MATCH(A2821,'Appendix E'!$A$3:$A$115,0),0)</f>
        <v>No</v>
      </c>
      <c r="K2821" s="5" t="str">
        <f t="shared" si="77"/>
        <v>KS108</v>
      </c>
      <c r="L2821" s="5" t="str">
        <f t="shared" si="78"/>
        <v>Glass Area/Southwest Dir</v>
      </c>
    </row>
    <row r="2822" spans="1:12" x14ac:dyDescent="0.25">
      <c r="A2822" t="s">
        <v>1290</v>
      </c>
      <c r="B2822" t="s">
        <v>2050</v>
      </c>
      <c r="C2822" s="5" t="s">
        <v>7401</v>
      </c>
      <c r="D2822" t="s">
        <v>9418</v>
      </c>
      <c r="E2822">
        <v>3</v>
      </c>
      <c r="F2822" t="s">
        <v>9421</v>
      </c>
      <c r="G2822">
        <v>21</v>
      </c>
      <c r="H2822" s="5">
        <f t="shared" si="79"/>
        <v>1</v>
      </c>
      <c r="I2822" s="5" t="str">
        <f ca="1">OFFSET('Appendix E'!$G$2,MATCH(A2822,'Appendix E'!$A$3:$A$115,0),0)</f>
        <v>No</v>
      </c>
      <c r="K2822" s="5" t="str">
        <f t="shared" si="77"/>
        <v>KS109</v>
      </c>
      <c r="L2822" s="5" t="str">
        <f t="shared" si="78"/>
        <v>Area New Caulked/Southwest Dir</v>
      </c>
    </row>
    <row r="2823" spans="1:12" x14ac:dyDescent="0.25">
      <c r="A2823" t="s">
        <v>1290</v>
      </c>
      <c r="B2823" t="s">
        <v>2051</v>
      </c>
      <c r="C2823" s="5" t="s">
        <v>7402</v>
      </c>
      <c r="D2823" t="s">
        <v>9418</v>
      </c>
      <c r="E2823">
        <v>3</v>
      </c>
      <c r="F2823" t="s">
        <v>9421</v>
      </c>
      <c r="G2823">
        <v>21</v>
      </c>
      <c r="H2823" s="5">
        <f t="shared" si="79"/>
        <v>1</v>
      </c>
      <c r="I2823" s="5" t="str">
        <f ca="1">OFFSET('Appendix E'!$G$2,MATCH(A2823,'Appendix E'!$A$3:$A$115,0),0)</f>
        <v>No</v>
      </c>
      <c r="K2823" s="5" t="str">
        <f t="shared" si="77"/>
        <v>KS110</v>
      </c>
      <c r="L2823" s="5" t="str">
        <f t="shared" si="78"/>
        <v>Area Old Caulked/Southwest Dir</v>
      </c>
    </row>
    <row r="2824" spans="1:12" x14ac:dyDescent="0.25">
      <c r="A2824" t="s">
        <v>1290</v>
      </c>
      <c r="B2824" t="s">
        <v>2052</v>
      </c>
      <c r="C2824" s="5" t="s">
        <v>7403</v>
      </c>
      <c r="D2824" t="s">
        <v>9418</v>
      </c>
      <c r="E2824">
        <v>3</v>
      </c>
      <c r="F2824" t="s">
        <v>9421</v>
      </c>
      <c r="G2824">
        <v>21</v>
      </c>
      <c r="H2824" s="5">
        <f t="shared" si="79"/>
        <v>1</v>
      </c>
      <c r="I2824" s="5" t="str">
        <f ca="1">OFFSET('Appendix E'!$G$2,MATCH(A2824,'Appendix E'!$A$3:$A$115,0),0)</f>
        <v>No</v>
      </c>
      <c r="K2824" s="5" t="str">
        <f t="shared" si="77"/>
        <v>KS111</v>
      </c>
      <c r="L2824" s="5" t="str">
        <f t="shared" si="78"/>
        <v>Area Weatherstripped/Southwest Dir</v>
      </c>
    </row>
    <row r="2825" spans="1:12" x14ac:dyDescent="0.25">
      <c r="A2825" t="s">
        <v>1290</v>
      </c>
      <c r="B2825" t="s">
        <v>2053</v>
      </c>
      <c r="C2825" s="5" t="s">
        <v>7404</v>
      </c>
      <c r="D2825" t="s">
        <v>9418</v>
      </c>
      <c r="E2825">
        <v>4</v>
      </c>
      <c r="F2825" t="s">
        <v>9421</v>
      </c>
      <c r="G2825">
        <v>21</v>
      </c>
      <c r="H2825" s="5">
        <f t="shared" si="79"/>
        <v>1</v>
      </c>
      <c r="I2825" s="5" t="str">
        <f ca="1">OFFSET('Appendix E'!$G$2,MATCH(A2825,'Appendix E'!$A$3:$A$115,0),0)</f>
        <v>No</v>
      </c>
      <c r="K2825" s="5" t="str">
        <f t="shared" si="77"/>
        <v>KS112</v>
      </c>
      <c r="L2825" s="5" t="str">
        <f t="shared" si="78"/>
        <v>Gross Area/West Dir</v>
      </c>
    </row>
    <row r="2826" spans="1:12" x14ac:dyDescent="0.25">
      <c r="A2826" t="s">
        <v>1290</v>
      </c>
      <c r="B2826" t="s">
        <v>2054</v>
      </c>
      <c r="C2826" s="5" t="s">
        <v>7405</v>
      </c>
      <c r="D2826" t="s">
        <v>9418</v>
      </c>
      <c r="E2826">
        <v>3</v>
      </c>
      <c r="F2826" t="s">
        <v>9421</v>
      </c>
      <c r="G2826">
        <v>21</v>
      </c>
      <c r="H2826" s="5">
        <f t="shared" si="79"/>
        <v>1</v>
      </c>
      <c r="I2826" s="5" t="str">
        <f ca="1">OFFSET('Appendix E'!$G$2,MATCH(A2826,'Appendix E'!$A$3:$A$115,0),0)</f>
        <v>No</v>
      </c>
      <c r="K2826" s="5" t="str">
        <f t="shared" si="77"/>
        <v>KS113</v>
      </c>
      <c r="L2826" s="5" t="str">
        <f t="shared" si="78"/>
        <v>Glass Area/West Dir</v>
      </c>
    </row>
    <row r="2827" spans="1:12" x14ac:dyDescent="0.25">
      <c r="A2827" t="s">
        <v>1290</v>
      </c>
      <c r="B2827" t="s">
        <v>2055</v>
      </c>
      <c r="C2827" s="5" t="s">
        <v>7406</v>
      </c>
      <c r="D2827" t="s">
        <v>9418</v>
      </c>
      <c r="E2827">
        <v>3</v>
      </c>
      <c r="F2827" t="s">
        <v>9421</v>
      </c>
      <c r="G2827">
        <v>21</v>
      </c>
      <c r="H2827" s="5">
        <f t="shared" si="79"/>
        <v>1</v>
      </c>
      <c r="I2827" s="5" t="str">
        <f ca="1">OFFSET('Appendix E'!$G$2,MATCH(A2827,'Appendix E'!$A$3:$A$115,0),0)</f>
        <v>No</v>
      </c>
      <c r="K2827" s="5" t="str">
        <f t="shared" si="77"/>
        <v>KS114</v>
      </c>
      <c r="L2827" s="5" t="str">
        <f t="shared" si="78"/>
        <v>Area New Caulked/West Dir</v>
      </c>
    </row>
    <row r="2828" spans="1:12" x14ac:dyDescent="0.25">
      <c r="A2828" t="s">
        <v>1290</v>
      </c>
      <c r="B2828" t="s">
        <v>2056</v>
      </c>
      <c r="C2828" s="5" t="s">
        <v>7407</v>
      </c>
      <c r="D2828" t="s">
        <v>9418</v>
      </c>
      <c r="E2828">
        <v>3</v>
      </c>
      <c r="F2828" t="s">
        <v>9421</v>
      </c>
      <c r="G2828">
        <v>21</v>
      </c>
      <c r="H2828" s="5">
        <f t="shared" si="79"/>
        <v>1</v>
      </c>
      <c r="I2828" s="5" t="str">
        <f ca="1">OFFSET('Appendix E'!$G$2,MATCH(A2828,'Appendix E'!$A$3:$A$115,0),0)</f>
        <v>No</v>
      </c>
      <c r="K2828" s="5" t="str">
        <f t="shared" si="77"/>
        <v>KS115</v>
      </c>
      <c r="L2828" s="5" t="str">
        <f t="shared" si="78"/>
        <v>Area Old Caulked/West Dir</v>
      </c>
    </row>
    <row r="2829" spans="1:12" x14ac:dyDescent="0.25">
      <c r="A2829" t="s">
        <v>1290</v>
      </c>
      <c r="B2829" t="s">
        <v>2057</v>
      </c>
      <c r="C2829" s="5" t="s">
        <v>7408</v>
      </c>
      <c r="D2829" t="s">
        <v>9418</v>
      </c>
      <c r="E2829">
        <v>3</v>
      </c>
      <c r="F2829" t="s">
        <v>9421</v>
      </c>
      <c r="G2829">
        <v>21</v>
      </c>
      <c r="H2829" s="5">
        <f t="shared" si="79"/>
        <v>1</v>
      </c>
      <c r="I2829" s="5" t="str">
        <f ca="1">OFFSET('Appendix E'!$G$2,MATCH(A2829,'Appendix E'!$A$3:$A$115,0),0)</f>
        <v>No</v>
      </c>
      <c r="K2829" s="5" t="str">
        <f t="shared" si="77"/>
        <v>KS116</v>
      </c>
      <c r="L2829" s="5" t="str">
        <f t="shared" si="78"/>
        <v>Area Weatherstripped/West Dir</v>
      </c>
    </row>
    <row r="2830" spans="1:12" x14ac:dyDescent="0.25">
      <c r="A2830" t="s">
        <v>1290</v>
      </c>
      <c r="B2830" t="s">
        <v>2058</v>
      </c>
      <c r="C2830" s="5" t="s">
        <v>7409</v>
      </c>
      <c r="D2830" t="s">
        <v>9418</v>
      </c>
      <c r="E2830">
        <v>3</v>
      </c>
      <c r="F2830" t="s">
        <v>9421</v>
      </c>
      <c r="G2830">
        <v>21</v>
      </c>
      <c r="H2830" s="5">
        <f t="shared" si="79"/>
        <v>1</v>
      </c>
      <c r="I2830" s="5" t="str">
        <f ca="1">OFFSET('Appendix E'!$G$2,MATCH(A2830,'Appendix E'!$A$3:$A$115,0),0)</f>
        <v>No</v>
      </c>
      <c r="K2830" s="5" t="str">
        <f t="shared" si="77"/>
        <v>KS117</v>
      </c>
      <c r="L2830" s="5" t="str">
        <f t="shared" si="78"/>
        <v>Gross Area/Northwest Dir</v>
      </c>
    </row>
    <row r="2831" spans="1:12" x14ac:dyDescent="0.25">
      <c r="A2831" t="s">
        <v>1290</v>
      </c>
      <c r="B2831" t="s">
        <v>2059</v>
      </c>
      <c r="C2831" s="5" t="s">
        <v>7410</v>
      </c>
      <c r="D2831" t="s">
        <v>9418</v>
      </c>
      <c r="E2831">
        <v>3</v>
      </c>
      <c r="F2831" t="s">
        <v>9421</v>
      </c>
      <c r="G2831">
        <v>21</v>
      </c>
      <c r="H2831" s="5">
        <f t="shared" si="79"/>
        <v>1</v>
      </c>
      <c r="I2831" s="5" t="str">
        <f ca="1">OFFSET('Appendix E'!$G$2,MATCH(A2831,'Appendix E'!$A$3:$A$115,0),0)</f>
        <v>No</v>
      </c>
      <c r="K2831" s="5" t="str">
        <f t="shared" si="77"/>
        <v>KS118</v>
      </c>
      <c r="L2831" s="5" t="str">
        <f t="shared" si="78"/>
        <v>Glass Area/Northwest Dir</v>
      </c>
    </row>
    <row r="2832" spans="1:12" x14ac:dyDescent="0.25">
      <c r="A2832" t="s">
        <v>1290</v>
      </c>
      <c r="B2832" t="s">
        <v>2060</v>
      </c>
      <c r="C2832" s="5" t="s">
        <v>7411</v>
      </c>
      <c r="D2832" t="s">
        <v>9418</v>
      </c>
      <c r="E2832">
        <v>3</v>
      </c>
      <c r="F2832" t="s">
        <v>9421</v>
      </c>
      <c r="G2832">
        <v>21</v>
      </c>
      <c r="H2832" s="5">
        <f t="shared" si="79"/>
        <v>1</v>
      </c>
      <c r="I2832" s="5" t="str">
        <f ca="1">OFFSET('Appendix E'!$G$2,MATCH(A2832,'Appendix E'!$A$3:$A$115,0),0)</f>
        <v>No</v>
      </c>
      <c r="K2832" s="5" t="str">
        <f t="shared" si="77"/>
        <v>KS119</v>
      </c>
      <c r="L2832" s="5" t="str">
        <f t="shared" si="78"/>
        <v>Area New Caulked/Northwest Dir</v>
      </c>
    </row>
    <row r="2833" spans="1:12" x14ac:dyDescent="0.25">
      <c r="A2833" t="s">
        <v>1290</v>
      </c>
      <c r="B2833" t="s">
        <v>2061</v>
      </c>
      <c r="C2833" s="5" t="s">
        <v>7412</v>
      </c>
      <c r="D2833" t="s">
        <v>9418</v>
      </c>
      <c r="E2833">
        <v>3</v>
      </c>
      <c r="F2833" t="s">
        <v>9421</v>
      </c>
      <c r="G2833">
        <v>21</v>
      </c>
      <c r="H2833" s="5">
        <f t="shared" si="79"/>
        <v>1</v>
      </c>
      <c r="I2833" s="5" t="str">
        <f ca="1">OFFSET('Appendix E'!$G$2,MATCH(A2833,'Appendix E'!$A$3:$A$115,0),0)</f>
        <v>No</v>
      </c>
      <c r="K2833" s="5" t="str">
        <f t="shared" si="77"/>
        <v>KS120</v>
      </c>
      <c r="L2833" s="5" t="str">
        <f t="shared" si="78"/>
        <v>Area Old Caulked/Northwest Dir</v>
      </c>
    </row>
    <row r="2834" spans="1:12" x14ac:dyDescent="0.25">
      <c r="A2834" t="s">
        <v>1290</v>
      </c>
      <c r="B2834" t="s">
        <v>2062</v>
      </c>
      <c r="C2834" s="5" t="s">
        <v>7413</v>
      </c>
      <c r="D2834" t="s">
        <v>9418</v>
      </c>
      <c r="E2834">
        <v>3</v>
      </c>
      <c r="F2834" t="s">
        <v>9421</v>
      </c>
      <c r="G2834">
        <v>21</v>
      </c>
      <c r="H2834" s="5">
        <f t="shared" si="79"/>
        <v>1</v>
      </c>
      <c r="I2834" s="5" t="str">
        <f ca="1">OFFSET('Appendix E'!$G$2,MATCH(A2834,'Appendix E'!$A$3:$A$115,0),0)</f>
        <v>No</v>
      </c>
      <c r="K2834" s="5" t="str">
        <f t="shared" si="77"/>
        <v>KS121</v>
      </c>
      <c r="L2834" s="5" t="str">
        <f t="shared" si="78"/>
        <v>Area Weatherstripped/Northwest Dir</v>
      </c>
    </row>
    <row r="2835" spans="1:12" x14ac:dyDescent="0.25">
      <c r="A2835" t="s">
        <v>1290</v>
      </c>
      <c r="B2835" t="s">
        <v>2063</v>
      </c>
      <c r="C2835" s="5" t="s">
        <v>7414</v>
      </c>
      <c r="D2835" t="s">
        <v>9418</v>
      </c>
      <c r="E2835">
        <v>4</v>
      </c>
      <c r="F2835" t="s">
        <v>9421</v>
      </c>
      <c r="G2835">
        <v>21</v>
      </c>
      <c r="H2835" s="5">
        <f t="shared" si="79"/>
        <v>1</v>
      </c>
      <c r="I2835" s="5" t="str">
        <f ca="1">OFFSET('Appendix E'!$G$2,MATCH(A2835,'Appendix E'!$A$3:$A$115,0),0)</f>
        <v>No</v>
      </c>
      <c r="K2835" s="5" t="str">
        <f t="shared" si="77"/>
        <v>KS122</v>
      </c>
      <c r="L2835" s="5" t="str">
        <f t="shared" si="78"/>
        <v>Gross Area/All walls</v>
      </c>
    </row>
    <row r="2836" spans="1:12" x14ac:dyDescent="0.25">
      <c r="A2836" t="s">
        <v>1290</v>
      </c>
      <c r="B2836" t="s">
        <v>2064</v>
      </c>
      <c r="C2836" s="5" t="s">
        <v>7415</v>
      </c>
      <c r="D2836" t="s">
        <v>9418</v>
      </c>
      <c r="E2836">
        <v>4</v>
      </c>
      <c r="F2836" t="s">
        <v>9421</v>
      </c>
      <c r="G2836">
        <v>21</v>
      </c>
      <c r="H2836" s="5">
        <f t="shared" si="79"/>
        <v>1</v>
      </c>
      <c r="I2836" s="5" t="str">
        <f ca="1">OFFSET('Appendix E'!$G$2,MATCH(A2836,'Appendix E'!$A$3:$A$115,0),0)</f>
        <v>No</v>
      </c>
      <c r="K2836" s="5" t="str">
        <f t="shared" ref="K2836:K2899" si="80">B2836</f>
        <v>KS123</v>
      </c>
      <c r="L2836" s="5" t="str">
        <f t="shared" ref="L2836:L2899" si="81">C2836</f>
        <v>Window-Door Area/All walls</v>
      </c>
    </row>
    <row r="2837" spans="1:12" x14ac:dyDescent="0.25">
      <c r="A2837" t="s">
        <v>1290</v>
      </c>
      <c r="B2837" t="s">
        <v>2065</v>
      </c>
      <c r="C2837" s="5" t="s">
        <v>7324</v>
      </c>
      <c r="D2837" t="s">
        <v>9418</v>
      </c>
      <c r="E2837">
        <v>4</v>
      </c>
      <c r="F2837" t="s">
        <v>9421</v>
      </c>
      <c r="G2837">
        <v>21</v>
      </c>
      <c r="H2837" s="5">
        <f t="shared" si="79"/>
        <v>1</v>
      </c>
      <c r="I2837" s="5" t="str">
        <f ca="1">OFFSET('Appendix E'!$G$2,MATCH(A2837,'Appendix E'!$A$3:$A$115,0),0)</f>
        <v>No</v>
      </c>
      <c r="K2837" s="5" t="str">
        <f t="shared" si="80"/>
        <v>KS124</v>
      </c>
      <c r="L2837" s="5" t="str">
        <f t="shared" si="81"/>
        <v>Gross Area/North</v>
      </c>
    </row>
    <row r="2838" spans="1:12" x14ac:dyDescent="0.25">
      <c r="A2838" t="s">
        <v>1290</v>
      </c>
      <c r="B2838" t="s">
        <v>2066</v>
      </c>
      <c r="C2838" s="5" t="s">
        <v>7416</v>
      </c>
      <c r="D2838" t="s">
        <v>9418</v>
      </c>
      <c r="E2838">
        <v>4</v>
      </c>
      <c r="F2838" t="s">
        <v>9421</v>
      </c>
      <c r="G2838">
        <v>21</v>
      </c>
      <c r="H2838" s="5">
        <f t="shared" si="79"/>
        <v>1</v>
      </c>
      <c r="I2838" s="5" t="str">
        <f ca="1">OFFSET('Appendix E'!$G$2,MATCH(A2838,'Appendix E'!$A$3:$A$115,0),0)</f>
        <v>No</v>
      </c>
      <c r="K2838" s="5" t="str">
        <f t="shared" si="80"/>
        <v>KS125</v>
      </c>
      <c r="L2838" s="5" t="str">
        <f t="shared" si="81"/>
        <v>Window-Door Area/North</v>
      </c>
    </row>
    <row r="2839" spans="1:12" x14ac:dyDescent="0.25">
      <c r="A2839" t="s">
        <v>1290</v>
      </c>
      <c r="B2839" t="s">
        <v>2067</v>
      </c>
      <c r="C2839" s="5" t="s">
        <v>7325</v>
      </c>
      <c r="D2839" t="s">
        <v>9418</v>
      </c>
      <c r="E2839">
        <v>4</v>
      </c>
      <c r="F2839" t="s">
        <v>9421</v>
      </c>
      <c r="G2839">
        <v>21</v>
      </c>
      <c r="H2839" s="5">
        <f t="shared" si="79"/>
        <v>1</v>
      </c>
      <c r="I2839" s="5" t="str">
        <f ca="1">OFFSET('Appendix E'!$G$2,MATCH(A2839,'Appendix E'!$A$3:$A$115,0),0)</f>
        <v>No</v>
      </c>
      <c r="K2839" s="5" t="str">
        <f t="shared" si="80"/>
        <v>KS126</v>
      </c>
      <c r="L2839" s="5" t="str">
        <f t="shared" si="81"/>
        <v>Net Area/North</v>
      </c>
    </row>
    <row r="2840" spans="1:12" x14ac:dyDescent="0.25">
      <c r="A2840" t="s">
        <v>1290</v>
      </c>
      <c r="B2840" t="s">
        <v>2068</v>
      </c>
      <c r="C2840" s="5" t="s">
        <v>7329</v>
      </c>
      <c r="D2840" t="s">
        <v>9418</v>
      </c>
      <c r="E2840">
        <v>4</v>
      </c>
      <c r="F2840" t="s">
        <v>9421</v>
      </c>
      <c r="G2840">
        <v>21</v>
      </c>
      <c r="H2840" s="5">
        <f t="shared" si="79"/>
        <v>1</v>
      </c>
      <c r="I2840" s="5" t="str">
        <f ca="1">OFFSET('Appendix E'!$G$2,MATCH(A2840,'Appendix E'!$A$3:$A$115,0),0)</f>
        <v>No</v>
      </c>
      <c r="K2840" s="5" t="str">
        <f t="shared" si="80"/>
        <v>KS127</v>
      </c>
      <c r="L2840" s="5" t="str">
        <f t="shared" si="81"/>
        <v>Gross Area/Northeast</v>
      </c>
    </row>
    <row r="2841" spans="1:12" x14ac:dyDescent="0.25">
      <c r="A2841" t="s">
        <v>1290</v>
      </c>
      <c r="B2841" t="s">
        <v>2069</v>
      </c>
      <c r="C2841" s="5" t="s">
        <v>7417</v>
      </c>
      <c r="D2841" t="s">
        <v>9418</v>
      </c>
      <c r="E2841">
        <v>4</v>
      </c>
      <c r="F2841" t="s">
        <v>9421</v>
      </c>
      <c r="G2841">
        <v>21</v>
      </c>
      <c r="H2841" s="5">
        <f t="shared" si="79"/>
        <v>1</v>
      </c>
      <c r="I2841" s="5" t="str">
        <f ca="1">OFFSET('Appendix E'!$G$2,MATCH(A2841,'Appendix E'!$A$3:$A$115,0),0)</f>
        <v>No</v>
      </c>
      <c r="K2841" s="5" t="str">
        <f t="shared" si="80"/>
        <v>KS128</v>
      </c>
      <c r="L2841" s="5" t="str">
        <f t="shared" si="81"/>
        <v>Window-Door Area/Northeast</v>
      </c>
    </row>
    <row r="2842" spans="1:12" x14ac:dyDescent="0.25">
      <c r="A2842" t="s">
        <v>1290</v>
      </c>
      <c r="B2842" t="s">
        <v>2070</v>
      </c>
      <c r="C2842" s="5" t="s">
        <v>7330</v>
      </c>
      <c r="D2842" t="s">
        <v>9418</v>
      </c>
      <c r="E2842">
        <v>4</v>
      </c>
      <c r="F2842" t="s">
        <v>9421</v>
      </c>
      <c r="G2842">
        <v>21</v>
      </c>
      <c r="H2842" s="5">
        <f t="shared" si="79"/>
        <v>1</v>
      </c>
      <c r="I2842" s="5" t="str">
        <f ca="1">OFFSET('Appendix E'!$G$2,MATCH(A2842,'Appendix E'!$A$3:$A$115,0),0)</f>
        <v>No</v>
      </c>
      <c r="K2842" s="5" t="str">
        <f t="shared" si="80"/>
        <v>KS129</v>
      </c>
      <c r="L2842" s="5" t="str">
        <f t="shared" si="81"/>
        <v>Net Area/Northeast</v>
      </c>
    </row>
    <row r="2843" spans="1:12" x14ac:dyDescent="0.25">
      <c r="A2843" t="s">
        <v>1290</v>
      </c>
      <c r="B2843" t="s">
        <v>2071</v>
      </c>
      <c r="C2843" s="5" t="s">
        <v>7334</v>
      </c>
      <c r="D2843" t="s">
        <v>9418</v>
      </c>
      <c r="E2843">
        <v>4</v>
      </c>
      <c r="F2843" t="s">
        <v>9421</v>
      </c>
      <c r="G2843">
        <v>21</v>
      </c>
      <c r="H2843" s="5">
        <f t="shared" si="79"/>
        <v>1</v>
      </c>
      <c r="I2843" s="5" t="str">
        <f ca="1">OFFSET('Appendix E'!$G$2,MATCH(A2843,'Appendix E'!$A$3:$A$115,0),0)</f>
        <v>No</v>
      </c>
      <c r="K2843" s="5" t="str">
        <f t="shared" si="80"/>
        <v>KS130</v>
      </c>
      <c r="L2843" s="5" t="str">
        <f t="shared" si="81"/>
        <v>Gross Area/East</v>
      </c>
    </row>
    <row r="2844" spans="1:12" x14ac:dyDescent="0.25">
      <c r="A2844" t="s">
        <v>1290</v>
      </c>
      <c r="B2844" t="s">
        <v>2072</v>
      </c>
      <c r="C2844" s="5" t="s">
        <v>7418</v>
      </c>
      <c r="D2844" t="s">
        <v>9418</v>
      </c>
      <c r="E2844">
        <v>4</v>
      </c>
      <c r="F2844" t="s">
        <v>9421</v>
      </c>
      <c r="G2844">
        <v>21</v>
      </c>
      <c r="H2844" s="5">
        <f t="shared" si="79"/>
        <v>1</v>
      </c>
      <c r="I2844" s="5" t="str">
        <f ca="1">OFFSET('Appendix E'!$G$2,MATCH(A2844,'Appendix E'!$A$3:$A$115,0),0)</f>
        <v>No</v>
      </c>
      <c r="K2844" s="5" t="str">
        <f t="shared" si="80"/>
        <v>KS131</v>
      </c>
      <c r="L2844" s="5" t="str">
        <f t="shared" si="81"/>
        <v>Window-Door Area/East</v>
      </c>
    </row>
    <row r="2845" spans="1:12" x14ac:dyDescent="0.25">
      <c r="A2845" t="s">
        <v>1290</v>
      </c>
      <c r="B2845" t="s">
        <v>2073</v>
      </c>
      <c r="C2845" s="5" t="s">
        <v>7335</v>
      </c>
      <c r="D2845" t="s">
        <v>9418</v>
      </c>
      <c r="E2845">
        <v>4</v>
      </c>
      <c r="F2845" t="s">
        <v>9421</v>
      </c>
      <c r="G2845">
        <v>21</v>
      </c>
      <c r="H2845" s="5">
        <f t="shared" si="79"/>
        <v>1</v>
      </c>
      <c r="I2845" s="5" t="str">
        <f ca="1">OFFSET('Appendix E'!$G$2,MATCH(A2845,'Appendix E'!$A$3:$A$115,0),0)</f>
        <v>No</v>
      </c>
      <c r="K2845" s="5" t="str">
        <f t="shared" si="80"/>
        <v>KS132</v>
      </c>
      <c r="L2845" s="5" t="str">
        <f t="shared" si="81"/>
        <v>Net Area/East</v>
      </c>
    </row>
    <row r="2846" spans="1:12" x14ac:dyDescent="0.25">
      <c r="A2846" t="s">
        <v>1290</v>
      </c>
      <c r="B2846" t="s">
        <v>2074</v>
      </c>
      <c r="C2846" s="5" t="s">
        <v>7339</v>
      </c>
      <c r="D2846" t="s">
        <v>9418</v>
      </c>
      <c r="E2846">
        <v>4</v>
      </c>
      <c r="F2846" t="s">
        <v>9421</v>
      </c>
      <c r="G2846">
        <v>21</v>
      </c>
      <c r="H2846" s="5">
        <f t="shared" si="79"/>
        <v>1</v>
      </c>
      <c r="I2846" s="5" t="str">
        <f ca="1">OFFSET('Appendix E'!$G$2,MATCH(A2846,'Appendix E'!$A$3:$A$115,0),0)</f>
        <v>No</v>
      </c>
      <c r="K2846" s="5" t="str">
        <f t="shared" si="80"/>
        <v>KS133</v>
      </c>
      <c r="L2846" s="5" t="str">
        <f t="shared" si="81"/>
        <v>Gross Area/Southeast</v>
      </c>
    </row>
    <row r="2847" spans="1:12" x14ac:dyDescent="0.25">
      <c r="A2847" t="s">
        <v>1290</v>
      </c>
      <c r="B2847" t="s">
        <v>2075</v>
      </c>
      <c r="C2847" s="5" t="s">
        <v>7419</v>
      </c>
      <c r="D2847" t="s">
        <v>9418</v>
      </c>
      <c r="E2847">
        <v>4</v>
      </c>
      <c r="F2847" t="s">
        <v>9421</v>
      </c>
      <c r="G2847">
        <v>21</v>
      </c>
      <c r="H2847" s="5">
        <f t="shared" si="79"/>
        <v>1</v>
      </c>
      <c r="I2847" s="5" t="str">
        <f ca="1">OFFSET('Appendix E'!$G$2,MATCH(A2847,'Appendix E'!$A$3:$A$115,0),0)</f>
        <v>No</v>
      </c>
      <c r="K2847" s="5" t="str">
        <f t="shared" si="80"/>
        <v>KS134</v>
      </c>
      <c r="L2847" s="5" t="str">
        <f t="shared" si="81"/>
        <v>Window-Door Area/Southeast</v>
      </c>
    </row>
    <row r="2848" spans="1:12" x14ac:dyDescent="0.25">
      <c r="A2848" t="s">
        <v>1290</v>
      </c>
      <c r="B2848" t="s">
        <v>2076</v>
      </c>
      <c r="C2848" s="5" t="s">
        <v>7340</v>
      </c>
      <c r="D2848" t="s">
        <v>9418</v>
      </c>
      <c r="E2848">
        <v>4</v>
      </c>
      <c r="F2848" t="s">
        <v>9421</v>
      </c>
      <c r="G2848">
        <v>21</v>
      </c>
      <c r="H2848" s="5">
        <f t="shared" si="79"/>
        <v>1</v>
      </c>
      <c r="I2848" s="5" t="str">
        <f ca="1">OFFSET('Appendix E'!$G$2,MATCH(A2848,'Appendix E'!$A$3:$A$115,0),0)</f>
        <v>No</v>
      </c>
      <c r="K2848" s="5" t="str">
        <f t="shared" si="80"/>
        <v>KS135</v>
      </c>
      <c r="L2848" s="5" t="str">
        <f t="shared" si="81"/>
        <v>Net Area/Southeast</v>
      </c>
    </row>
    <row r="2849" spans="1:12" x14ac:dyDescent="0.25">
      <c r="A2849" t="s">
        <v>1290</v>
      </c>
      <c r="B2849" t="s">
        <v>2077</v>
      </c>
      <c r="C2849" s="5" t="s">
        <v>7344</v>
      </c>
      <c r="D2849" t="s">
        <v>9418</v>
      </c>
      <c r="E2849">
        <v>4</v>
      </c>
      <c r="F2849" t="s">
        <v>9421</v>
      </c>
      <c r="G2849">
        <v>21</v>
      </c>
      <c r="H2849" s="5">
        <f t="shared" si="79"/>
        <v>1</v>
      </c>
      <c r="I2849" s="5" t="str">
        <f ca="1">OFFSET('Appendix E'!$G$2,MATCH(A2849,'Appendix E'!$A$3:$A$115,0),0)</f>
        <v>No</v>
      </c>
      <c r="K2849" s="5" t="str">
        <f t="shared" si="80"/>
        <v>KS136</v>
      </c>
      <c r="L2849" s="5" t="str">
        <f t="shared" si="81"/>
        <v>Gross Area/South</v>
      </c>
    </row>
    <row r="2850" spans="1:12" x14ac:dyDescent="0.25">
      <c r="A2850" t="s">
        <v>1290</v>
      </c>
      <c r="B2850" t="s">
        <v>2078</v>
      </c>
      <c r="C2850" s="5" t="s">
        <v>7420</v>
      </c>
      <c r="D2850" t="s">
        <v>9418</v>
      </c>
      <c r="E2850">
        <v>4</v>
      </c>
      <c r="F2850" t="s">
        <v>9421</v>
      </c>
      <c r="G2850">
        <v>21</v>
      </c>
      <c r="H2850" s="5">
        <f t="shared" si="79"/>
        <v>1</v>
      </c>
      <c r="I2850" s="5" t="str">
        <f ca="1">OFFSET('Appendix E'!$G$2,MATCH(A2850,'Appendix E'!$A$3:$A$115,0),0)</f>
        <v>No</v>
      </c>
      <c r="K2850" s="5" t="str">
        <f t="shared" si="80"/>
        <v>KS137</v>
      </c>
      <c r="L2850" s="5" t="str">
        <f t="shared" si="81"/>
        <v>Window-Door Area/South</v>
      </c>
    </row>
    <row r="2851" spans="1:12" x14ac:dyDescent="0.25">
      <c r="A2851" t="s">
        <v>1290</v>
      </c>
      <c r="B2851" t="s">
        <v>2079</v>
      </c>
      <c r="C2851" s="5" t="s">
        <v>7345</v>
      </c>
      <c r="D2851" t="s">
        <v>9418</v>
      </c>
      <c r="E2851">
        <v>4</v>
      </c>
      <c r="F2851" t="s">
        <v>9421</v>
      </c>
      <c r="G2851">
        <v>21</v>
      </c>
      <c r="H2851" s="5">
        <f t="shared" si="79"/>
        <v>1</v>
      </c>
      <c r="I2851" s="5" t="str">
        <f ca="1">OFFSET('Appendix E'!$G$2,MATCH(A2851,'Appendix E'!$A$3:$A$115,0),0)</f>
        <v>No</v>
      </c>
      <c r="K2851" s="5" t="str">
        <f t="shared" si="80"/>
        <v>KS138</v>
      </c>
      <c r="L2851" s="5" t="str">
        <f t="shared" si="81"/>
        <v>Net Area/South</v>
      </c>
    </row>
    <row r="2852" spans="1:12" x14ac:dyDescent="0.25">
      <c r="A2852" t="s">
        <v>1290</v>
      </c>
      <c r="B2852" t="s">
        <v>2080</v>
      </c>
      <c r="C2852" s="5" t="s">
        <v>7349</v>
      </c>
      <c r="D2852" t="s">
        <v>9418</v>
      </c>
      <c r="E2852">
        <v>4</v>
      </c>
      <c r="F2852" t="s">
        <v>9421</v>
      </c>
      <c r="G2852">
        <v>21</v>
      </c>
      <c r="H2852" s="5">
        <f t="shared" si="79"/>
        <v>1</v>
      </c>
      <c r="I2852" s="5" t="str">
        <f ca="1">OFFSET('Appendix E'!$G$2,MATCH(A2852,'Appendix E'!$A$3:$A$115,0),0)</f>
        <v>No</v>
      </c>
      <c r="K2852" s="5" t="str">
        <f t="shared" si="80"/>
        <v>KS139</v>
      </c>
      <c r="L2852" s="5" t="str">
        <f t="shared" si="81"/>
        <v>Gross Area/Southwest</v>
      </c>
    </row>
    <row r="2853" spans="1:12" x14ac:dyDescent="0.25">
      <c r="A2853" t="s">
        <v>1290</v>
      </c>
      <c r="B2853" t="s">
        <v>2081</v>
      </c>
      <c r="C2853" s="5" t="s">
        <v>7421</v>
      </c>
      <c r="D2853" t="s">
        <v>9418</v>
      </c>
      <c r="E2853">
        <v>4</v>
      </c>
      <c r="F2853" t="s">
        <v>9421</v>
      </c>
      <c r="G2853">
        <v>21</v>
      </c>
      <c r="H2853" s="5">
        <f t="shared" si="79"/>
        <v>1</v>
      </c>
      <c r="I2853" s="5" t="str">
        <f ca="1">OFFSET('Appendix E'!$G$2,MATCH(A2853,'Appendix E'!$A$3:$A$115,0),0)</f>
        <v>No</v>
      </c>
      <c r="K2853" s="5" t="str">
        <f t="shared" si="80"/>
        <v>KS140</v>
      </c>
      <c r="L2853" s="5" t="str">
        <f t="shared" si="81"/>
        <v>Window-Door Area/Southwest</v>
      </c>
    </row>
    <row r="2854" spans="1:12" x14ac:dyDescent="0.25">
      <c r="A2854" t="s">
        <v>1290</v>
      </c>
      <c r="B2854" t="s">
        <v>2082</v>
      </c>
      <c r="C2854" s="5" t="s">
        <v>7350</v>
      </c>
      <c r="D2854" t="s">
        <v>9418</v>
      </c>
      <c r="E2854">
        <v>4</v>
      </c>
      <c r="F2854" t="s">
        <v>9421</v>
      </c>
      <c r="G2854">
        <v>21</v>
      </c>
      <c r="H2854" s="5">
        <f t="shared" si="79"/>
        <v>1</v>
      </c>
      <c r="I2854" s="5" t="str">
        <f ca="1">OFFSET('Appendix E'!$G$2,MATCH(A2854,'Appendix E'!$A$3:$A$115,0),0)</f>
        <v>No</v>
      </c>
      <c r="K2854" s="5" t="str">
        <f t="shared" si="80"/>
        <v>KS141</v>
      </c>
      <c r="L2854" s="5" t="str">
        <f t="shared" si="81"/>
        <v>Net Area/Southwest</v>
      </c>
    </row>
    <row r="2855" spans="1:12" x14ac:dyDescent="0.25">
      <c r="A2855" t="s">
        <v>1290</v>
      </c>
      <c r="B2855" t="s">
        <v>2083</v>
      </c>
      <c r="C2855" s="5" t="s">
        <v>7354</v>
      </c>
      <c r="D2855" t="s">
        <v>9418</v>
      </c>
      <c r="E2855">
        <v>4</v>
      </c>
      <c r="F2855" t="s">
        <v>9421</v>
      </c>
      <c r="G2855">
        <v>21</v>
      </c>
      <c r="H2855" s="5">
        <f t="shared" si="79"/>
        <v>1</v>
      </c>
      <c r="I2855" s="5" t="str">
        <f ca="1">OFFSET('Appendix E'!$G$2,MATCH(A2855,'Appendix E'!$A$3:$A$115,0),0)</f>
        <v>No</v>
      </c>
      <c r="K2855" s="5" t="str">
        <f t="shared" si="80"/>
        <v>KS142</v>
      </c>
      <c r="L2855" s="5" t="str">
        <f t="shared" si="81"/>
        <v>Gross Area/West</v>
      </c>
    </row>
    <row r="2856" spans="1:12" x14ac:dyDescent="0.25">
      <c r="A2856" t="s">
        <v>1290</v>
      </c>
      <c r="B2856" t="s">
        <v>2084</v>
      </c>
      <c r="C2856" s="5" t="s">
        <v>7422</v>
      </c>
      <c r="D2856" t="s">
        <v>9418</v>
      </c>
      <c r="E2856">
        <v>4</v>
      </c>
      <c r="F2856" t="s">
        <v>9421</v>
      </c>
      <c r="G2856">
        <v>21</v>
      </c>
      <c r="H2856" s="5">
        <f t="shared" si="79"/>
        <v>1</v>
      </c>
      <c r="I2856" s="5" t="str">
        <f ca="1">OFFSET('Appendix E'!$G$2,MATCH(A2856,'Appendix E'!$A$3:$A$115,0),0)</f>
        <v>No</v>
      </c>
      <c r="K2856" s="5" t="str">
        <f t="shared" si="80"/>
        <v>KS143</v>
      </c>
      <c r="L2856" s="5" t="str">
        <f t="shared" si="81"/>
        <v>Window-Door Area/West</v>
      </c>
    </row>
    <row r="2857" spans="1:12" x14ac:dyDescent="0.25">
      <c r="A2857" t="s">
        <v>1290</v>
      </c>
      <c r="B2857" t="s">
        <v>2085</v>
      </c>
      <c r="C2857" s="5" t="s">
        <v>7355</v>
      </c>
      <c r="D2857" t="s">
        <v>9418</v>
      </c>
      <c r="E2857">
        <v>4</v>
      </c>
      <c r="F2857" t="s">
        <v>9421</v>
      </c>
      <c r="G2857">
        <v>21</v>
      </c>
      <c r="H2857" s="5">
        <f t="shared" si="79"/>
        <v>1</v>
      </c>
      <c r="I2857" s="5" t="str">
        <f ca="1">OFFSET('Appendix E'!$G$2,MATCH(A2857,'Appendix E'!$A$3:$A$115,0),0)</f>
        <v>No</v>
      </c>
      <c r="K2857" s="5" t="str">
        <f t="shared" si="80"/>
        <v>KS144</v>
      </c>
      <c r="L2857" s="5" t="str">
        <f t="shared" si="81"/>
        <v>Net Area/West</v>
      </c>
    </row>
    <row r="2858" spans="1:12" x14ac:dyDescent="0.25">
      <c r="A2858" t="s">
        <v>1290</v>
      </c>
      <c r="B2858" t="s">
        <v>2086</v>
      </c>
      <c r="C2858" s="5" t="s">
        <v>7359</v>
      </c>
      <c r="D2858" t="s">
        <v>9418</v>
      </c>
      <c r="E2858">
        <v>4</v>
      </c>
      <c r="F2858" t="s">
        <v>9421</v>
      </c>
      <c r="G2858">
        <v>21</v>
      </c>
      <c r="H2858" s="5">
        <f t="shared" si="79"/>
        <v>1</v>
      </c>
      <c r="I2858" s="5" t="str">
        <f ca="1">OFFSET('Appendix E'!$G$2,MATCH(A2858,'Appendix E'!$A$3:$A$115,0),0)</f>
        <v>No</v>
      </c>
      <c r="K2858" s="5" t="str">
        <f t="shared" si="80"/>
        <v>KS145</v>
      </c>
      <c r="L2858" s="5" t="str">
        <f t="shared" si="81"/>
        <v>Gross Area/Northwest</v>
      </c>
    </row>
    <row r="2859" spans="1:12" x14ac:dyDescent="0.25">
      <c r="A2859" t="s">
        <v>1290</v>
      </c>
      <c r="B2859" t="s">
        <v>2087</v>
      </c>
      <c r="C2859" s="5" t="s">
        <v>7423</v>
      </c>
      <c r="D2859" t="s">
        <v>9418</v>
      </c>
      <c r="E2859">
        <v>4</v>
      </c>
      <c r="F2859" t="s">
        <v>9421</v>
      </c>
      <c r="G2859">
        <v>21</v>
      </c>
      <c r="H2859" s="5">
        <f t="shared" si="79"/>
        <v>1</v>
      </c>
      <c r="I2859" s="5" t="str">
        <f ca="1">OFFSET('Appendix E'!$G$2,MATCH(A2859,'Appendix E'!$A$3:$A$115,0),0)</f>
        <v>No</v>
      </c>
      <c r="K2859" s="5" t="str">
        <f t="shared" si="80"/>
        <v>KS146</v>
      </c>
      <c r="L2859" s="5" t="str">
        <f t="shared" si="81"/>
        <v>Window-Door Area/Northwest</v>
      </c>
    </row>
    <row r="2860" spans="1:12" x14ac:dyDescent="0.25">
      <c r="A2860" t="s">
        <v>1290</v>
      </c>
      <c r="B2860" t="s">
        <v>2088</v>
      </c>
      <c r="C2860" s="5" t="s">
        <v>7360</v>
      </c>
      <c r="D2860" t="s">
        <v>9418</v>
      </c>
      <c r="E2860">
        <v>4</v>
      </c>
      <c r="F2860" t="s">
        <v>9421</v>
      </c>
      <c r="G2860">
        <v>21</v>
      </c>
      <c r="H2860" s="5">
        <f t="shared" si="79"/>
        <v>1</v>
      </c>
      <c r="I2860" s="5" t="str">
        <f ca="1">OFFSET('Appendix E'!$G$2,MATCH(A2860,'Appendix E'!$A$3:$A$115,0),0)</f>
        <v>No</v>
      </c>
      <c r="K2860" s="5" t="str">
        <f t="shared" si="80"/>
        <v>KS147</v>
      </c>
      <c r="L2860" s="5" t="str">
        <f t="shared" si="81"/>
        <v>Net Area/Northwest</v>
      </c>
    </row>
    <row r="2861" spans="1:12" x14ac:dyDescent="0.25">
      <c r="A2861" t="s">
        <v>1290</v>
      </c>
      <c r="B2861" t="s">
        <v>2089</v>
      </c>
      <c r="C2861" s="5" t="s">
        <v>7424</v>
      </c>
      <c r="D2861" t="s">
        <v>9418</v>
      </c>
      <c r="E2861">
        <v>4</v>
      </c>
      <c r="F2861" t="s">
        <v>9421</v>
      </c>
      <c r="G2861">
        <v>21</v>
      </c>
      <c r="H2861" s="5">
        <f t="shared" si="79"/>
        <v>1</v>
      </c>
      <c r="I2861" s="5" t="str">
        <f ca="1">OFFSET('Appendix E'!$G$2,MATCH(A2861,'Appendix E'!$A$3:$A$115,0),0)</f>
        <v>No</v>
      </c>
      <c r="K2861" s="5" t="str">
        <f t="shared" si="80"/>
        <v>KS148</v>
      </c>
      <c r="L2861" s="5" t="str">
        <f t="shared" si="81"/>
        <v>Net Ceil Area/ALL</v>
      </c>
    </row>
    <row r="2862" spans="1:12" x14ac:dyDescent="0.25">
      <c r="A2862" t="s">
        <v>1290</v>
      </c>
      <c r="B2862" t="s">
        <v>2090</v>
      </c>
      <c r="C2862" s="5" t="s">
        <v>7425</v>
      </c>
      <c r="D2862" t="s">
        <v>9418</v>
      </c>
      <c r="E2862">
        <v>4</v>
      </c>
      <c r="F2862" t="s">
        <v>9421</v>
      </c>
      <c r="G2862">
        <v>21</v>
      </c>
      <c r="H2862" s="5">
        <f t="shared" si="79"/>
        <v>1</v>
      </c>
      <c r="I2862" s="5" t="str">
        <f ca="1">OFFSET('Appendix E'!$G$2,MATCH(A2862,'Appendix E'!$A$3:$A$115,0),0)</f>
        <v>No</v>
      </c>
      <c r="K2862" s="5" t="str">
        <f t="shared" si="80"/>
        <v>KS150</v>
      </c>
      <c r="L2862" s="5" t="str">
        <f t="shared" si="81"/>
        <v>Net Ceil Area/Attic -Fin Ceil</v>
      </c>
    </row>
    <row r="2863" spans="1:12" x14ac:dyDescent="0.25">
      <c r="A2863" t="s">
        <v>1290</v>
      </c>
      <c r="B2863" t="s">
        <v>2091</v>
      </c>
      <c r="C2863" s="5" t="s">
        <v>7426</v>
      </c>
      <c r="D2863" t="s">
        <v>9418</v>
      </c>
      <c r="E2863">
        <v>4</v>
      </c>
      <c r="F2863" t="s">
        <v>9421</v>
      </c>
      <c r="G2863">
        <v>21</v>
      </c>
      <c r="H2863" s="5">
        <f t="shared" si="79"/>
        <v>1</v>
      </c>
      <c r="I2863" s="5" t="str">
        <f ca="1">OFFSET('Appendix E'!$G$2,MATCH(A2863,'Appendix E'!$A$3:$A$115,0),0)</f>
        <v>No</v>
      </c>
      <c r="K2863" s="5" t="str">
        <f t="shared" si="80"/>
        <v>KS151</v>
      </c>
      <c r="L2863" s="5" t="str">
        <f t="shared" si="81"/>
        <v>Net Ceil Area/No Attic - Fin Ceil</v>
      </c>
    </row>
    <row r="2864" spans="1:12" x14ac:dyDescent="0.25">
      <c r="A2864" t="s">
        <v>1290</v>
      </c>
      <c r="B2864" t="s">
        <v>2092</v>
      </c>
      <c r="C2864" s="5" t="s">
        <v>7427</v>
      </c>
      <c r="D2864" t="s">
        <v>9418</v>
      </c>
      <c r="E2864">
        <v>4</v>
      </c>
      <c r="F2864" t="s">
        <v>9421</v>
      </c>
      <c r="G2864">
        <v>21</v>
      </c>
      <c r="H2864" s="5">
        <f t="shared" si="79"/>
        <v>1</v>
      </c>
      <c r="I2864" s="5" t="str">
        <f ca="1">OFFSET('Appendix E'!$G$2,MATCH(A2864,'Appendix E'!$A$3:$A$115,0),0)</f>
        <v>No</v>
      </c>
      <c r="K2864" s="5" t="str">
        <f t="shared" si="80"/>
        <v>KS152</v>
      </c>
      <c r="L2864" s="5" t="str">
        <f t="shared" si="81"/>
        <v>Net Ceil Area/No Attic - Vaulted Ceil</v>
      </c>
    </row>
    <row r="2865" spans="1:12" x14ac:dyDescent="0.25">
      <c r="A2865" t="s">
        <v>1290</v>
      </c>
      <c r="B2865" t="s">
        <v>2093</v>
      </c>
      <c r="C2865" s="5" t="s">
        <v>7428</v>
      </c>
      <c r="D2865" t="s">
        <v>9418</v>
      </c>
      <c r="E2865">
        <v>4</v>
      </c>
      <c r="F2865" t="s">
        <v>9421</v>
      </c>
      <c r="G2865">
        <v>21</v>
      </c>
      <c r="H2865" s="5">
        <f t="shared" si="79"/>
        <v>1</v>
      </c>
      <c r="I2865" s="5" t="str">
        <f ca="1">OFFSET('Appendix E'!$G$2,MATCH(A2865,'Appendix E'!$A$3:$A$115,0),0)</f>
        <v>No</v>
      </c>
      <c r="K2865" s="5" t="str">
        <f t="shared" si="80"/>
        <v>KS153</v>
      </c>
      <c r="L2865" s="5" t="str">
        <f t="shared" si="81"/>
        <v>Net Ceil Area/No Attic - Exp Beam Ceil</v>
      </c>
    </row>
    <row r="2866" spans="1:12" x14ac:dyDescent="0.25">
      <c r="A2866" t="s">
        <v>1290</v>
      </c>
      <c r="B2866" t="s">
        <v>2094</v>
      </c>
      <c r="C2866" s="5" t="s">
        <v>7429</v>
      </c>
      <c r="D2866" t="s">
        <v>9418</v>
      </c>
      <c r="E2866">
        <v>4</v>
      </c>
      <c r="F2866" t="s">
        <v>9421</v>
      </c>
      <c r="G2866">
        <v>21</v>
      </c>
      <c r="H2866" s="5">
        <f t="shared" si="79"/>
        <v>1</v>
      </c>
      <c r="I2866" s="5" t="str">
        <f ca="1">OFFSET('Appendix E'!$G$2,MATCH(A2866,'Appendix E'!$A$3:$A$115,0),0)</f>
        <v>No</v>
      </c>
      <c r="K2866" s="5" t="str">
        <f t="shared" si="80"/>
        <v>KS154</v>
      </c>
      <c r="L2866" s="5" t="str">
        <f t="shared" si="81"/>
        <v>Net Ceil Area/Other</v>
      </c>
    </row>
    <row r="2867" spans="1:12" x14ac:dyDescent="0.25">
      <c r="A2867" t="s">
        <v>1290</v>
      </c>
      <c r="B2867" t="s">
        <v>2095</v>
      </c>
      <c r="C2867" s="5" t="s">
        <v>7430</v>
      </c>
      <c r="D2867" t="s">
        <v>9418</v>
      </c>
      <c r="E2867">
        <v>3</v>
      </c>
      <c r="F2867" t="s">
        <v>9421</v>
      </c>
      <c r="G2867">
        <v>21</v>
      </c>
      <c r="H2867" s="5">
        <f t="shared" si="79"/>
        <v>1</v>
      </c>
      <c r="I2867" s="5" t="str">
        <f ca="1">OFFSET('Appendix E'!$G$2,MATCH(A2867,'Appendix E'!$A$3:$A$115,0),0)</f>
        <v>No</v>
      </c>
      <c r="K2867" s="5" t="str">
        <f t="shared" si="80"/>
        <v>KS155</v>
      </c>
      <c r="L2867" s="5" t="str">
        <f t="shared" si="81"/>
        <v>Avg depth below grade/foundation</v>
      </c>
    </row>
    <row r="2868" spans="1:12" x14ac:dyDescent="0.25">
      <c r="A2868" t="s">
        <v>1290</v>
      </c>
      <c r="B2868" t="s">
        <v>2096</v>
      </c>
      <c r="C2868" s="5" t="s">
        <v>7431</v>
      </c>
      <c r="D2868" t="s">
        <v>9418</v>
      </c>
      <c r="E2868">
        <v>4</v>
      </c>
      <c r="F2868" t="s">
        <v>9421</v>
      </c>
      <c r="G2868">
        <v>21</v>
      </c>
      <c r="H2868" s="5">
        <f t="shared" si="79"/>
        <v>1</v>
      </c>
      <c r="I2868" s="5" t="str">
        <f ca="1">OFFSET('Appendix E'!$G$2,MATCH(A2868,'Appendix E'!$A$3:$A$115,0),0)</f>
        <v>No</v>
      </c>
      <c r="K2868" s="5" t="str">
        <f t="shared" si="80"/>
        <v>KS156</v>
      </c>
      <c r="L2868" s="5" t="str">
        <f t="shared" si="81"/>
        <v>Perimeter length/foundation</v>
      </c>
    </row>
    <row r="2869" spans="1:12" x14ac:dyDescent="0.25">
      <c r="A2869" t="s">
        <v>1290</v>
      </c>
      <c r="B2869" t="s">
        <v>2097</v>
      </c>
      <c r="C2869" s="5" t="s">
        <v>7432</v>
      </c>
      <c r="D2869" t="s">
        <v>9418</v>
      </c>
      <c r="E2869">
        <v>3</v>
      </c>
      <c r="F2869" t="s">
        <v>9421</v>
      </c>
      <c r="G2869">
        <v>21</v>
      </c>
      <c r="H2869" s="5">
        <f t="shared" si="79"/>
        <v>1</v>
      </c>
      <c r="I2869" s="5" t="str">
        <f ca="1">OFFSET('Appendix E'!$G$2,MATCH(A2869,'Appendix E'!$A$3:$A$115,0),0)</f>
        <v>No</v>
      </c>
      <c r="K2869" s="5" t="str">
        <f t="shared" si="80"/>
        <v>KS157</v>
      </c>
      <c r="L2869" s="5" t="str">
        <f t="shared" si="81"/>
        <v>Free vent area/foundation</v>
      </c>
    </row>
    <row r="2870" spans="1:12" x14ac:dyDescent="0.25">
      <c r="A2870" t="s">
        <v>1290</v>
      </c>
      <c r="B2870" t="s">
        <v>2098</v>
      </c>
      <c r="C2870" s="5" t="s">
        <v>7433</v>
      </c>
      <c r="D2870" t="s">
        <v>9418</v>
      </c>
      <c r="E2870">
        <v>3</v>
      </c>
      <c r="F2870" t="s">
        <v>9421</v>
      </c>
      <c r="G2870">
        <v>21</v>
      </c>
      <c r="H2870" s="5">
        <f t="shared" si="79"/>
        <v>1</v>
      </c>
      <c r="I2870" s="5" t="str">
        <f ca="1">OFFSET('Appendix E'!$G$2,MATCH(A2870,'Appendix E'!$A$3:$A$115,0),0)</f>
        <v>No</v>
      </c>
      <c r="K2870" s="5" t="str">
        <f t="shared" si="80"/>
        <v>KS158</v>
      </c>
      <c r="L2870" s="5" t="str">
        <f t="shared" si="81"/>
        <v>Avg depth below grade/basement</v>
      </c>
    </row>
    <row r="2871" spans="1:12" x14ac:dyDescent="0.25">
      <c r="A2871" t="s">
        <v>1290</v>
      </c>
      <c r="B2871" t="s">
        <v>2099</v>
      </c>
      <c r="C2871" s="5" t="s">
        <v>7434</v>
      </c>
      <c r="D2871" t="s">
        <v>9418</v>
      </c>
      <c r="E2871">
        <v>4</v>
      </c>
      <c r="F2871" t="s">
        <v>9421</v>
      </c>
      <c r="G2871">
        <v>21</v>
      </c>
      <c r="H2871" s="5">
        <f t="shared" si="79"/>
        <v>1</v>
      </c>
      <c r="I2871" s="5" t="str">
        <f ca="1">OFFSET('Appendix E'!$G$2,MATCH(A2871,'Appendix E'!$A$3:$A$115,0),0)</f>
        <v>No</v>
      </c>
      <c r="K2871" s="5" t="str">
        <f t="shared" si="80"/>
        <v>KS159</v>
      </c>
      <c r="L2871" s="5" t="str">
        <f t="shared" si="81"/>
        <v>Perimeter length/basement</v>
      </c>
    </row>
    <row r="2872" spans="1:12" x14ac:dyDescent="0.25">
      <c r="A2872" t="s">
        <v>1290</v>
      </c>
      <c r="B2872" t="s">
        <v>2100</v>
      </c>
      <c r="C2872" s="5" t="s">
        <v>7435</v>
      </c>
      <c r="D2872" t="s">
        <v>9418</v>
      </c>
      <c r="E2872">
        <v>3</v>
      </c>
      <c r="F2872" t="s">
        <v>9421</v>
      </c>
      <c r="G2872">
        <v>21</v>
      </c>
      <c r="H2872" s="5">
        <f t="shared" si="79"/>
        <v>1</v>
      </c>
      <c r="I2872" s="5" t="str">
        <f ca="1">OFFSET('Appendix E'!$G$2,MATCH(A2872,'Appendix E'!$A$3:$A$115,0),0)</f>
        <v>No</v>
      </c>
      <c r="K2872" s="5" t="str">
        <f t="shared" si="80"/>
        <v>KS160</v>
      </c>
      <c r="L2872" s="5" t="str">
        <f t="shared" si="81"/>
        <v>Free vent area/basement</v>
      </c>
    </row>
    <row r="2873" spans="1:12" x14ac:dyDescent="0.25">
      <c r="A2873" t="s">
        <v>1290</v>
      </c>
      <c r="B2873" t="s">
        <v>2101</v>
      </c>
      <c r="C2873" s="5" t="s">
        <v>7436</v>
      </c>
      <c r="D2873" t="s">
        <v>9418</v>
      </c>
      <c r="E2873">
        <v>3</v>
      </c>
      <c r="F2873" t="s">
        <v>9421</v>
      </c>
      <c r="G2873">
        <v>21</v>
      </c>
      <c r="H2873" s="5">
        <f t="shared" si="79"/>
        <v>1</v>
      </c>
      <c r="I2873" s="5" t="str">
        <f ca="1">OFFSET('Appendix E'!$G$2,MATCH(A2873,'Appendix E'!$A$3:$A$115,0),0)</f>
        <v>No</v>
      </c>
      <c r="K2873" s="5" t="str">
        <f t="shared" si="80"/>
        <v>KS161</v>
      </c>
      <c r="L2873" s="5" t="str">
        <f t="shared" si="81"/>
        <v>Avg depth below grade/crawl space</v>
      </c>
    </row>
    <row r="2874" spans="1:12" x14ac:dyDescent="0.25">
      <c r="A2874" t="s">
        <v>1290</v>
      </c>
      <c r="B2874" t="s">
        <v>2102</v>
      </c>
      <c r="C2874" s="5" t="s">
        <v>7437</v>
      </c>
      <c r="D2874" t="s">
        <v>9418</v>
      </c>
      <c r="E2874">
        <v>4</v>
      </c>
      <c r="F2874" t="s">
        <v>9421</v>
      </c>
      <c r="G2874">
        <v>21</v>
      </c>
      <c r="H2874" s="5">
        <f t="shared" si="79"/>
        <v>1</v>
      </c>
      <c r="I2874" s="5" t="str">
        <f ca="1">OFFSET('Appendix E'!$G$2,MATCH(A2874,'Appendix E'!$A$3:$A$115,0),0)</f>
        <v>No</v>
      </c>
      <c r="K2874" s="5" t="str">
        <f t="shared" si="80"/>
        <v>KS162</v>
      </c>
      <c r="L2874" s="5" t="str">
        <f t="shared" si="81"/>
        <v>Perimeter length/crawl space</v>
      </c>
    </row>
    <row r="2875" spans="1:12" x14ac:dyDescent="0.25">
      <c r="A2875" t="s">
        <v>1290</v>
      </c>
      <c r="B2875" t="s">
        <v>2103</v>
      </c>
      <c r="C2875" s="5" t="s">
        <v>7438</v>
      </c>
      <c r="D2875" t="s">
        <v>9418</v>
      </c>
      <c r="E2875">
        <v>3</v>
      </c>
      <c r="F2875" t="s">
        <v>9421</v>
      </c>
      <c r="G2875">
        <v>21</v>
      </c>
      <c r="H2875" s="5">
        <f t="shared" si="79"/>
        <v>1</v>
      </c>
      <c r="I2875" s="5" t="str">
        <f ca="1">OFFSET('Appendix E'!$G$2,MATCH(A2875,'Appendix E'!$A$3:$A$115,0),0)</f>
        <v>No</v>
      </c>
      <c r="K2875" s="5" t="str">
        <f t="shared" si="80"/>
        <v>KS163</v>
      </c>
      <c r="L2875" s="5" t="str">
        <f t="shared" si="81"/>
        <v>Free vent area/crawl space</v>
      </c>
    </row>
    <row r="2876" spans="1:12" x14ac:dyDescent="0.25">
      <c r="A2876" t="s">
        <v>1290</v>
      </c>
      <c r="B2876" t="s">
        <v>2104</v>
      </c>
      <c r="C2876" s="5" t="s">
        <v>7439</v>
      </c>
      <c r="D2876" t="s">
        <v>9418</v>
      </c>
      <c r="E2876">
        <v>3</v>
      </c>
      <c r="F2876" t="s">
        <v>9421</v>
      </c>
      <c r="G2876">
        <v>21</v>
      </c>
      <c r="H2876" s="5">
        <f t="shared" si="79"/>
        <v>1</v>
      </c>
      <c r="I2876" s="5" t="str">
        <f ca="1">OFFSET('Appendix E'!$G$2,MATCH(A2876,'Appendix E'!$A$3:$A$115,0),0)</f>
        <v>No</v>
      </c>
      <c r="K2876" s="5" t="str">
        <f t="shared" si="80"/>
        <v>KS164</v>
      </c>
      <c r="L2876" s="5" t="str">
        <f t="shared" si="81"/>
        <v>Avg depth below grade/blocks</v>
      </c>
    </row>
    <row r="2877" spans="1:12" x14ac:dyDescent="0.25">
      <c r="A2877" t="s">
        <v>1290</v>
      </c>
      <c r="B2877" t="s">
        <v>2105</v>
      </c>
      <c r="C2877" s="5" t="s">
        <v>7440</v>
      </c>
      <c r="D2877" t="s">
        <v>9418</v>
      </c>
      <c r="E2877">
        <v>3</v>
      </c>
      <c r="F2877" t="s">
        <v>9421</v>
      </c>
      <c r="G2877">
        <v>21</v>
      </c>
      <c r="H2877" s="5">
        <f t="shared" si="79"/>
        <v>1</v>
      </c>
      <c r="I2877" s="5" t="str">
        <f ca="1">OFFSET('Appendix E'!$G$2,MATCH(A2877,'Appendix E'!$A$3:$A$115,0),0)</f>
        <v>No</v>
      </c>
      <c r="K2877" s="5" t="str">
        <f t="shared" si="80"/>
        <v>KS165</v>
      </c>
      <c r="L2877" s="5" t="str">
        <f t="shared" si="81"/>
        <v>Perimeter length/blocks</v>
      </c>
    </row>
    <row r="2878" spans="1:12" x14ac:dyDescent="0.25">
      <c r="A2878" t="s">
        <v>1290</v>
      </c>
      <c r="B2878" t="s">
        <v>2106</v>
      </c>
      <c r="C2878" s="5" t="s">
        <v>7441</v>
      </c>
      <c r="D2878" t="s">
        <v>9418</v>
      </c>
      <c r="E2878">
        <v>3</v>
      </c>
      <c r="F2878" t="s">
        <v>9421</v>
      </c>
      <c r="G2878">
        <v>21</v>
      </c>
      <c r="H2878" s="5">
        <f t="shared" si="79"/>
        <v>1</v>
      </c>
      <c r="I2878" s="5" t="str">
        <f ca="1">OFFSET('Appendix E'!$G$2,MATCH(A2878,'Appendix E'!$A$3:$A$115,0),0)</f>
        <v>No</v>
      </c>
      <c r="K2878" s="5" t="str">
        <f t="shared" si="80"/>
        <v>KS166</v>
      </c>
      <c r="L2878" s="5" t="str">
        <f t="shared" si="81"/>
        <v>Free vent area/blocks</v>
      </c>
    </row>
    <row r="2879" spans="1:12" x14ac:dyDescent="0.25">
      <c r="A2879" t="s">
        <v>1290</v>
      </c>
      <c r="B2879" t="s">
        <v>2107</v>
      </c>
      <c r="C2879" s="5" t="s">
        <v>7442</v>
      </c>
      <c r="D2879" t="s">
        <v>9418</v>
      </c>
      <c r="E2879">
        <v>3</v>
      </c>
      <c r="F2879" t="s">
        <v>9421</v>
      </c>
      <c r="G2879">
        <v>21</v>
      </c>
      <c r="H2879" s="5">
        <f t="shared" si="79"/>
        <v>1</v>
      </c>
      <c r="I2879" s="5" t="str">
        <f ca="1">OFFSET('Appendix E'!$G$2,MATCH(A2879,'Appendix E'!$A$3:$A$115,0),0)</f>
        <v>No</v>
      </c>
      <c r="K2879" s="5" t="str">
        <f t="shared" si="80"/>
        <v>KS167</v>
      </c>
      <c r="L2879" s="5" t="str">
        <f t="shared" si="81"/>
        <v>Avg depth below grade/other</v>
      </c>
    </row>
    <row r="2880" spans="1:12" x14ac:dyDescent="0.25">
      <c r="A2880" t="s">
        <v>1290</v>
      </c>
      <c r="B2880" t="s">
        <v>2108</v>
      </c>
      <c r="C2880" s="5" t="s">
        <v>7443</v>
      </c>
      <c r="D2880" t="s">
        <v>9418</v>
      </c>
      <c r="E2880">
        <v>3</v>
      </c>
      <c r="F2880" t="s">
        <v>9421</v>
      </c>
      <c r="G2880">
        <v>21</v>
      </c>
      <c r="H2880" s="5">
        <f t="shared" si="79"/>
        <v>1</v>
      </c>
      <c r="I2880" s="5" t="str">
        <f ca="1">OFFSET('Appendix E'!$G$2,MATCH(A2880,'Appendix E'!$A$3:$A$115,0),0)</f>
        <v>No</v>
      </c>
      <c r="K2880" s="5" t="str">
        <f t="shared" si="80"/>
        <v>KS168</v>
      </c>
      <c r="L2880" s="5" t="str">
        <f t="shared" si="81"/>
        <v>Perimeter length/other</v>
      </c>
    </row>
    <row r="2881" spans="1:12" x14ac:dyDescent="0.25">
      <c r="A2881" t="s">
        <v>1290</v>
      </c>
      <c r="B2881" t="s">
        <v>2109</v>
      </c>
      <c r="C2881" s="5" t="s">
        <v>7444</v>
      </c>
      <c r="D2881" t="s">
        <v>9418</v>
      </c>
      <c r="E2881">
        <v>3</v>
      </c>
      <c r="F2881" t="s">
        <v>9421</v>
      </c>
      <c r="G2881">
        <v>21</v>
      </c>
      <c r="H2881" s="5">
        <f t="shared" si="79"/>
        <v>1</v>
      </c>
      <c r="I2881" s="5" t="str">
        <f ca="1">OFFSET('Appendix E'!$G$2,MATCH(A2881,'Appendix E'!$A$3:$A$115,0),0)</f>
        <v>No</v>
      </c>
      <c r="K2881" s="5" t="str">
        <f t="shared" si="80"/>
        <v>KS169</v>
      </c>
      <c r="L2881" s="5" t="str">
        <f t="shared" si="81"/>
        <v>Free vent area/other</v>
      </c>
    </row>
    <row r="2882" spans="1:12" x14ac:dyDescent="0.25">
      <c r="A2882" t="s">
        <v>1290</v>
      </c>
      <c r="B2882" t="s">
        <v>2110</v>
      </c>
      <c r="C2882" s="5" t="s">
        <v>7445</v>
      </c>
      <c r="D2882" t="s">
        <v>9418</v>
      </c>
      <c r="E2882">
        <v>4</v>
      </c>
      <c r="F2882" t="s">
        <v>9421</v>
      </c>
      <c r="G2882">
        <v>21</v>
      </c>
      <c r="H2882" s="5">
        <f t="shared" si="79"/>
        <v>1</v>
      </c>
      <c r="I2882" s="5" t="str">
        <f ca="1">OFFSET('Appendix E'!$G$2,MATCH(A2882,'Appendix E'!$A$3:$A$115,0),0)</f>
        <v>No</v>
      </c>
      <c r="K2882" s="5" t="str">
        <f t="shared" si="80"/>
        <v>KS170</v>
      </c>
      <c r="L2882" s="5" t="str">
        <f t="shared" si="81"/>
        <v>BASEMENT AREA</v>
      </c>
    </row>
    <row r="2883" spans="1:12" x14ac:dyDescent="0.25">
      <c r="A2883" t="s">
        <v>1290</v>
      </c>
      <c r="B2883" t="s">
        <v>2111</v>
      </c>
      <c r="C2883" s="5" t="s">
        <v>7446</v>
      </c>
      <c r="D2883" t="s">
        <v>9418</v>
      </c>
      <c r="E2883">
        <v>4</v>
      </c>
      <c r="F2883" t="s">
        <v>9421</v>
      </c>
      <c r="G2883">
        <v>21</v>
      </c>
      <c r="H2883" s="5">
        <f t="shared" si="79"/>
        <v>1</v>
      </c>
      <c r="I2883" s="5" t="str">
        <f ca="1">OFFSET('Appendix E'!$G$2,MATCH(A2883,'Appendix E'!$A$3:$A$115,0),0)</f>
        <v>No</v>
      </c>
      <c r="K2883" s="5" t="str">
        <f t="shared" si="80"/>
        <v>KS171</v>
      </c>
      <c r="L2883" s="5" t="str">
        <f t="shared" si="81"/>
        <v>SLAB AREA</v>
      </c>
    </row>
    <row r="2884" spans="1:12" x14ac:dyDescent="0.25">
      <c r="A2884" t="s">
        <v>1290</v>
      </c>
      <c r="B2884" t="s">
        <v>2112</v>
      </c>
      <c r="C2884" s="5" t="s">
        <v>7447</v>
      </c>
      <c r="D2884" t="s">
        <v>9418</v>
      </c>
      <c r="E2884">
        <v>4</v>
      </c>
      <c r="F2884" t="s">
        <v>9421</v>
      </c>
      <c r="G2884">
        <v>21</v>
      </c>
      <c r="H2884" s="5">
        <f t="shared" ref="H2884:H2947" si="82">IF(F2884&lt;&gt;"",1,"")</f>
        <v>1</v>
      </c>
      <c r="I2884" s="5" t="str">
        <f ca="1">OFFSET('Appendix E'!$G$2,MATCH(A2884,'Appendix E'!$A$3:$A$115,0),0)</f>
        <v>No</v>
      </c>
      <c r="K2884" s="5" t="str">
        <f t="shared" si="80"/>
        <v>KS172</v>
      </c>
      <c r="L2884" s="5" t="str">
        <f t="shared" si="81"/>
        <v>NET SQUARE FEET</v>
      </c>
    </row>
    <row r="2885" spans="1:12" x14ac:dyDescent="0.25">
      <c r="A2885" t="s">
        <v>1290</v>
      </c>
      <c r="B2885" t="s">
        <v>2113</v>
      </c>
      <c r="C2885" s="5" t="s">
        <v>7448</v>
      </c>
      <c r="D2885" t="s">
        <v>9418</v>
      </c>
      <c r="E2885">
        <v>4</v>
      </c>
      <c r="F2885" t="s">
        <v>9421</v>
      </c>
      <c r="G2885">
        <v>21</v>
      </c>
      <c r="H2885" s="5">
        <f t="shared" si="82"/>
        <v>1</v>
      </c>
      <c r="I2885" s="5" t="str">
        <f ca="1">OFFSET('Appendix E'!$G$2,MATCH(A2885,'Appendix E'!$A$3:$A$115,0),0)</f>
        <v>No</v>
      </c>
      <c r="K2885" s="5" t="str">
        <f t="shared" si="80"/>
        <v>KS173</v>
      </c>
      <c r="L2885" s="5" t="str">
        <f t="shared" si="81"/>
        <v>DOOR UA</v>
      </c>
    </row>
    <row r="2886" spans="1:12" x14ac:dyDescent="0.25">
      <c r="A2886" t="s">
        <v>1290</v>
      </c>
      <c r="B2886" t="s">
        <v>2114</v>
      </c>
      <c r="C2886" s="5" t="s">
        <v>7449</v>
      </c>
      <c r="D2886" t="s">
        <v>9418</v>
      </c>
      <c r="E2886">
        <v>4</v>
      </c>
      <c r="F2886" t="s">
        <v>9421</v>
      </c>
      <c r="G2886">
        <v>21</v>
      </c>
      <c r="H2886" s="5">
        <f t="shared" si="82"/>
        <v>1</v>
      </c>
      <c r="I2886" s="5" t="str">
        <f ca="1">OFFSET('Appendix E'!$G$2,MATCH(A2886,'Appendix E'!$A$3:$A$115,0),0)</f>
        <v>No</v>
      </c>
      <c r="K2886" s="5" t="str">
        <f t="shared" si="80"/>
        <v>KS174</v>
      </c>
      <c r="L2886" s="5" t="str">
        <f t="shared" si="81"/>
        <v>WALL UA</v>
      </c>
    </row>
    <row r="2887" spans="1:12" x14ac:dyDescent="0.25">
      <c r="A2887" t="s">
        <v>1290</v>
      </c>
      <c r="B2887" t="s">
        <v>2115</v>
      </c>
      <c r="C2887" s="5" t="s">
        <v>7450</v>
      </c>
      <c r="D2887" t="s">
        <v>9418</v>
      </c>
      <c r="E2887">
        <v>4</v>
      </c>
      <c r="F2887" t="s">
        <v>9421</v>
      </c>
      <c r="G2887">
        <v>21</v>
      </c>
      <c r="H2887" s="5">
        <f t="shared" si="82"/>
        <v>1</v>
      </c>
      <c r="I2887" s="5" t="str">
        <f ca="1">OFFSET('Appendix E'!$G$2,MATCH(A2887,'Appendix E'!$A$3:$A$115,0),0)</f>
        <v>No</v>
      </c>
      <c r="K2887" s="5" t="str">
        <f t="shared" si="80"/>
        <v>KS175</v>
      </c>
      <c r="L2887" s="5" t="str">
        <f t="shared" si="81"/>
        <v>CEILING UA</v>
      </c>
    </row>
    <row r="2888" spans="1:12" x14ac:dyDescent="0.25">
      <c r="A2888" t="s">
        <v>1290</v>
      </c>
      <c r="B2888" t="s">
        <v>2116</v>
      </c>
      <c r="C2888" s="5" t="s">
        <v>7451</v>
      </c>
      <c r="D2888" t="s">
        <v>9418</v>
      </c>
      <c r="E2888">
        <v>4</v>
      </c>
      <c r="F2888" t="s">
        <v>9421</v>
      </c>
      <c r="G2888">
        <v>21</v>
      </c>
      <c r="H2888" s="5">
        <f t="shared" si="82"/>
        <v>1</v>
      </c>
      <c r="I2888" s="5" t="str">
        <f ca="1">OFFSET('Appendix E'!$G$2,MATCH(A2888,'Appendix E'!$A$3:$A$115,0),0)</f>
        <v>No</v>
      </c>
      <c r="K2888" s="5" t="str">
        <f t="shared" si="80"/>
        <v>KS176</v>
      </c>
      <c r="L2888" s="5" t="str">
        <f t="shared" si="81"/>
        <v>BASEMENT UA</v>
      </c>
    </row>
    <row r="2889" spans="1:12" x14ac:dyDescent="0.25">
      <c r="A2889" t="s">
        <v>1290</v>
      </c>
      <c r="B2889" t="s">
        <v>2117</v>
      </c>
      <c r="C2889" s="5" t="s">
        <v>7452</v>
      </c>
      <c r="D2889" t="s">
        <v>9418</v>
      </c>
      <c r="E2889">
        <v>4</v>
      </c>
      <c r="F2889" t="s">
        <v>9421</v>
      </c>
      <c r="G2889">
        <v>21</v>
      </c>
      <c r="H2889" s="5">
        <f t="shared" si="82"/>
        <v>1</v>
      </c>
      <c r="I2889" s="5" t="str">
        <f ca="1">OFFSET('Appendix E'!$G$2,MATCH(A2889,'Appendix E'!$A$3:$A$115,0),0)</f>
        <v>No</v>
      </c>
      <c r="K2889" s="5" t="str">
        <f t="shared" si="80"/>
        <v>KS177</v>
      </c>
      <c r="L2889" s="5" t="str">
        <f t="shared" si="81"/>
        <v>SLAB UA</v>
      </c>
    </row>
    <row r="2890" spans="1:12" x14ac:dyDescent="0.25">
      <c r="A2890" t="s">
        <v>1290</v>
      </c>
      <c r="B2890" t="s">
        <v>2118</v>
      </c>
      <c r="C2890" s="5" t="s">
        <v>7453</v>
      </c>
      <c r="D2890" t="s">
        <v>9418</v>
      </c>
      <c r="E2890">
        <v>4</v>
      </c>
      <c r="F2890" t="s">
        <v>9421</v>
      </c>
      <c r="G2890">
        <v>21</v>
      </c>
      <c r="H2890" s="5">
        <f t="shared" si="82"/>
        <v>1</v>
      </c>
      <c r="I2890" s="5" t="str">
        <f ca="1">OFFSET('Appendix E'!$G$2,MATCH(A2890,'Appendix E'!$A$3:$A$115,0),0)</f>
        <v>No</v>
      </c>
      <c r="K2890" s="5" t="str">
        <f t="shared" si="80"/>
        <v>KS178</v>
      </c>
      <c r="L2890" s="5" t="str">
        <f t="shared" si="81"/>
        <v>TOTAL UA</v>
      </c>
    </row>
    <row r="2891" spans="1:12" x14ac:dyDescent="0.25">
      <c r="A2891" t="s">
        <v>1290</v>
      </c>
      <c r="B2891" t="s">
        <v>2119</v>
      </c>
      <c r="C2891" s="5" t="s">
        <v>7454</v>
      </c>
      <c r="D2891" t="s">
        <v>9418</v>
      </c>
      <c r="E2891">
        <v>3</v>
      </c>
      <c r="F2891" t="s">
        <v>9421</v>
      </c>
      <c r="G2891">
        <v>21</v>
      </c>
      <c r="H2891" s="5">
        <f t="shared" si="82"/>
        <v>1</v>
      </c>
      <c r="I2891" s="5" t="str">
        <f ca="1">OFFSET('Appendix E'!$G$2,MATCH(A2891,'Appendix E'!$A$3:$A$115,0),0)</f>
        <v>No</v>
      </c>
      <c r="K2891" s="5" t="str">
        <f t="shared" si="80"/>
        <v>KS181</v>
      </c>
      <c r="L2891" s="5" t="str">
        <f t="shared" si="81"/>
        <v>Avg depth below grade/slab</v>
      </c>
    </row>
    <row r="2892" spans="1:12" x14ac:dyDescent="0.25">
      <c r="A2892" t="s">
        <v>1290</v>
      </c>
      <c r="B2892" t="s">
        <v>2120</v>
      </c>
      <c r="C2892" s="5" t="s">
        <v>7455</v>
      </c>
      <c r="D2892" t="s">
        <v>9418</v>
      </c>
      <c r="E2892">
        <v>4</v>
      </c>
      <c r="F2892" t="s">
        <v>9421</v>
      </c>
      <c r="G2892">
        <v>21</v>
      </c>
      <c r="H2892" s="5">
        <f t="shared" si="82"/>
        <v>1</v>
      </c>
      <c r="I2892" s="5" t="str">
        <f ca="1">OFFSET('Appendix E'!$G$2,MATCH(A2892,'Appendix E'!$A$3:$A$115,0),0)</f>
        <v>No</v>
      </c>
      <c r="K2892" s="5" t="str">
        <f t="shared" si="80"/>
        <v>KS182</v>
      </c>
      <c r="L2892" s="5" t="str">
        <f t="shared" si="81"/>
        <v>Perimeter length/slab</v>
      </c>
    </row>
    <row r="2893" spans="1:12" x14ac:dyDescent="0.25">
      <c r="A2893" t="s">
        <v>1290</v>
      </c>
      <c r="B2893" t="s">
        <v>2121</v>
      </c>
      <c r="C2893" s="5" t="s">
        <v>7456</v>
      </c>
      <c r="D2893" t="s">
        <v>9418</v>
      </c>
      <c r="E2893">
        <v>4</v>
      </c>
      <c r="F2893" t="s">
        <v>9421</v>
      </c>
      <c r="G2893">
        <v>21</v>
      </c>
      <c r="H2893" s="5">
        <f t="shared" si="82"/>
        <v>1</v>
      </c>
      <c r="I2893" s="5" t="str">
        <f ca="1">OFFSET('Appendix E'!$G$2,MATCH(A2893,'Appendix E'!$A$3:$A$115,0),0)</f>
        <v>No</v>
      </c>
      <c r="K2893" s="5" t="str">
        <f t="shared" si="80"/>
        <v>KS183</v>
      </c>
      <c r="L2893" s="5" t="str">
        <f t="shared" si="81"/>
        <v>Free vent area/slab</v>
      </c>
    </row>
    <row r="2894" spans="1:12" x14ac:dyDescent="0.25">
      <c r="A2894" t="s">
        <v>1290</v>
      </c>
      <c r="B2894" t="s">
        <v>3221</v>
      </c>
      <c r="C2894" s="5" t="s">
        <v>7311</v>
      </c>
      <c r="D2894" t="s">
        <v>9418</v>
      </c>
      <c r="E2894">
        <v>3</v>
      </c>
      <c r="F2894" t="s">
        <v>9421</v>
      </c>
      <c r="G2894">
        <v>21</v>
      </c>
      <c r="H2894" s="5">
        <f t="shared" si="82"/>
        <v>1</v>
      </c>
      <c r="I2894" s="5" t="str">
        <f ca="1">OFFSET('Appendix E'!$G$2,MATCH(A2894,'Appendix E'!$A$3:$A$115,0),0)</f>
        <v>No</v>
      </c>
      <c r="K2894" s="5" t="str">
        <f t="shared" si="80"/>
        <v>NOHTRRM</v>
      </c>
      <c r="L2894" s="5" t="str">
        <f t="shared" si="81"/>
        <v>Number of rooms not heated</v>
      </c>
    </row>
    <row r="2895" spans="1:12" x14ac:dyDescent="0.25">
      <c r="A2895" t="s">
        <v>1290</v>
      </c>
      <c r="B2895" t="s">
        <v>1425</v>
      </c>
      <c r="C2895" s="5" t="s">
        <v>7291</v>
      </c>
      <c r="D2895" t="s">
        <v>9418</v>
      </c>
      <c r="E2895">
        <v>3</v>
      </c>
      <c r="F2895" t="s">
        <v>9434</v>
      </c>
      <c r="G2895">
        <v>21</v>
      </c>
      <c r="H2895" s="5">
        <f t="shared" si="82"/>
        <v>1</v>
      </c>
      <c r="I2895" s="5" t="str">
        <f ca="1">OFFSET('Appendix E'!$G$2,MATCH(A2895,'Appendix E'!$A$3:$A$115,0),0)</f>
        <v>No</v>
      </c>
      <c r="K2895" s="5" t="str">
        <f t="shared" si="80"/>
        <v>OCCINCOM</v>
      </c>
      <c r="L2895" s="5" t="str">
        <f t="shared" si="81"/>
        <v>Income - standardized levels</v>
      </c>
    </row>
    <row r="2896" spans="1:12" x14ac:dyDescent="0.25">
      <c r="A2896" t="s">
        <v>1290</v>
      </c>
      <c r="B2896" t="s">
        <v>1426</v>
      </c>
      <c r="C2896" s="5" t="s">
        <v>7286</v>
      </c>
      <c r="D2896" t="s">
        <v>9418</v>
      </c>
      <c r="E2896">
        <v>3</v>
      </c>
      <c r="F2896" t="s">
        <v>9421</v>
      </c>
      <c r="G2896">
        <v>21</v>
      </c>
      <c r="H2896" s="5">
        <f t="shared" si="82"/>
        <v>1</v>
      </c>
      <c r="I2896" s="5" t="str">
        <f ca="1">OFFSET('Appendix E'!$G$2,MATCH(A2896,'Appendix E'!$A$3:$A$115,0),0)</f>
        <v>No</v>
      </c>
      <c r="K2896" s="5" t="str">
        <f t="shared" si="80"/>
        <v>OCCNUMBE</v>
      </c>
      <c r="L2896" s="5" t="str">
        <f t="shared" si="81"/>
        <v># OF RESIDENTS</v>
      </c>
    </row>
    <row r="2897" spans="1:12" x14ac:dyDescent="0.25">
      <c r="A2897" t="s">
        <v>1290</v>
      </c>
      <c r="B2897" t="s">
        <v>1432</v>
      </c>
      <c r="C2897" s="5" t="s">
        <v>7313</v>
      </c>
      <c r="D2897" t="s">
        <v>9418</v>
      </c>
      <c r="E2897">
        <v>4</v>
      </c>
      <c r="F2897" t="s">
        <v>9421</v>
      </c>
      <c r="G2897">
        <v>21</v>
      </c>
      <c r="H2897" s="5">
        <f t="shared" si="82"/>
        <v>1</v>
      </c>
      <c r="I2897" s="5" t="str">
        <f ca="1">OFFSET('Appendix E'!$G$2,MATCH(A2897,'Appendix E'!$A$3:$A$115,0),0)</f>
        <v>No</v>
      </c>
      <c r="K2897" s="5" t="str">
        <f t="shared" si="80"/>
        <v>RESSIZE</v>
      </c>
      <c r="L2897" s="5" t="str">
        <f t="shared" si="81"/>
        <v>FLOOR SQUARE FOOTAGE</v>
      </c>
    </row>
    <row r="2898" spans="1:12" x14ac:dyDescent="0.25">
      <c r="A2898" t="s">
        <v>1290</v>
      </c>
      <c r="B2898" t="s">
        <v>3222</v>
      </c>
      <c r="C2898" s="5" t="s">
        <v>7312</v>
      </c>
      <c r="D2898" t="s">
        <v>9418</v>
      </c>
      <c r="E2898">
        <v>3</v>
      </c>
      <c r="F2898" t="s">
        <v>9421</v>
      </c>
      <c r="G2898">
        <v>21</v>
      </c>
      <c r="H2898" s="5">
        <f t="shared" si="82"/>
        <v>1</v>
      </c>
      <c r="I2898" s="5" t="str">
        <f ca="1">OFFSET('Appendix E'!$G$2,MATCH(A2898,'Appendix E'!$A$3:$A$115,0),0)</f>
        <v>No</v>
      </c>
      <c r="K2898" s="5" t="str">
        <f t="shared" si="80"/>
        <v>RMNUMBE</v>
      </c>
      <c r="L2898" s="5" t="str">
        <f t="shared" si="81"/>
        <v>Number of rooms</v>
      </c>
    </row>
    <row r="2899" spans="1:12" x14ac:dyDescent="0.25">
      <c r="A2899" t="s">
        <v>1290</v>
      </c>
      <c r="B2899" t="s">
        <v>1866</v>
      </c>
      <c r="C2899" s="5" t="s">
        <v>7227</v>
      </c>
      <c r="D2899" t="s">
        <v>9418</v>
      </c>
      <c r="E2899">
        <v>8</v>
      </c>
      <c r="F2899" t="s">
        <v>2122</v>
      </c>
      <c r="G2899">
        <v>9</v>
      </c>
      <c r="H2899" s="5">
        <f t="shared" si="82"/>
        <v>1</v>
      </c>
      <c r="I2899" s="5" t="str">
        <f ca="1">OFFSET('Appendix E'!$G$2,MATCH(A2899,'Appendix E'!$A$3:$A$115,0),0)</f>
        <v>No</v>
      </c>
      <c r="K2899" s="5" t="str">
        <f t="shared" si="80"/>
        <v>SASDATE</v>
      </c>
      <c r="L2899" s="5" t="str">
        <f t="shared" si="81"/>
        <v>Date survey administered to site</v>
      </c>
    </row>
    <row r="2900" spans="1:12" x14ac:dyDescent="0.25">
      <c r="A2900" t="s">
        <v>1290</v>
      </c>
      <c r="B2900" t="s">
        <v>1466</v>
      </c>
      <c r="C2900" s="5" t="s">
        <v>1368</v>
      </c>
      <c r="D2900" t="s">
        <v>9418</v>
      </c>
      <c r="E2900">
        <v>4</v>
      </c>
      <c r="G2900">
        <v>0</v>
      </c>
      <c r="H2900" s="5" t="str">
        <f t="shared" si="82"/>
        <v/>
      </c>
      <c r="I2900" s="5" t="str">
        <f ca="1">OFFSET('Appendix E'!$G$2,MATCH(A2900,'Appendix E'!$A$3:$A$115,0),0)</f>
        <v>No</v>
      </c>
      <c r="K2900" s="5" t="str">
        <f t="shared" ref="K2900:K2903" si="83">B2900</f>
        <v>SITEID</v>
      </c>
      <c r="L2900" s="5" t="str">
        <f t="shared" ref="L2900:L2903" si="84">C2900</f>
        <v>SITE</v>
      </c>
    </row>
    <row r="2901" spans="1:12" x14ac:dyDescent="0.25">
      <c r="A2901" t="s">
        <v>1290</v>
      </c>
      <c r="B2901" t="s">
        <v>3223</v>
      </c>
      <c r="C2901" s="5" t="s">
        <v>7251</v>
      </c>
      <c r="D2901" t="s">
        <v>9418</v>
      </c>
      <c r="E2901">
        <v>3</v>
      </c>
      <c r="F2901" t="s">
        <v>9421</v>
      </c>
      <c r="G2901">
        <v>21</v>
      </c>
      <c r="H2901" s="5">
        <f t="shared" si="82"/>
        <v>1</v>
      </c>
      <c r="I2901" s="5" t="str">
        <f ca="1">OFFSET('Appendix E'!$G$2,MATCH(A2901,'Appendix E'!$A$3:$A$115,0),0)</f>
        <v>No</v>
      </c>
      <c r="K2901" s="5" t="str">
        <f t="shared" si="83"/>
        <v>VOLFREEZ</v>
      </c>
      <c r="L2901" s="5" t="str">
        <f t="shared" si="84"/>
        <v>Volume of all freezers</v>
      </c>
    </row>
    <row r="2902" spans="1:12" x14ac:dyDescent="0.25">
      <c r="A2902" t="s">
        <v>1290</v>
      </c>
      <c r="B2902" t="s">
        <v>3224</v>
      </c>
      <c r="C2902" s="5" t="s">
        <v>7250</v>
      </c>
      <c r="D2902" t="s">
        <v>9418</v>
      </c>
      <c r="E2902">
        <v>3</v>
      </c>
      <c r="F2902" t="s">
        <v>9421</v>
      </c>
      <c r="G2902">
        <v>21</v>
      </c>
      <c r="H2902" s="5">
        <f t="shared" si="82"/>
        <v>1</v>
      </c>
      <c r="I2902" s="5" t="str">
        <f ca="1">OFFSET('Appendix E'!$G$2,MATCH(A2902,'Appendix E'!$A$3:$A$115,0),0)</f>
        <v>No</v>
      </c>
      <c r="K2902" s="5" t="str">
        <f t="shared" si="83"/>
        <v>VOLFRIG</v>
      </c>
      <c r="L2902" s="5" t="str">
        <f t="shared" si="84"/>
        <v>Volume of all refrigerators</v>
      </c>
    </row>
    <row r="2903" spans="1:12" x14ac:dyDescent="0.25">
      <c r="A2903" t="s">
        <v>1290</v>
      </c>
      <c r="B2903" t="s">
        <v>3225</v>
      </c>
      <c r="C2903" s="5" t="s">
        <v>7297</v>
      </c>
      <c r="D2903" t="s">
        <v>9418</v>
      </c>
      <c r="E2903">
        <v>3</v>
      </c>
      <c r="F2903" t="s">
        <v>3225</v>
      </c>
      <c r="G2903">
        <v>21</v>
      </c>
      <c r="H2903" s="5">
        <f t="shared" si="82"/>
        <v>1</v>
      </c>
      <c r="I2903" s="5" t="str">
        <f ca="1">OFFSET('Appendix E'!$G$2,MATCH(A2903,'Appendix E'!$A$3:$A$115,0),0)</f>
        <v>No</v>
      </c>
      <c r="K2903" s="5" t="str">
        <f t="shared" si="83"/>
        <v>YRBLT</v>
      </c>
      <c r="L2903" s="5" t="str">
        <f t="shared" si="84"/>
        <v>ESTIMATED YEAR DWELLING BUILT</v>
      </c>
    </row>
    <row r="2904" spans="1:12" x14ac:dyDescent="0.25">
      <c r="A2904" t="s">
        <v>1291</v>
      </c>
      <c r="B2904" t="s">
        <v>3546</v>
      </c>
      <c r="C2904" s="5" t="s">
        <v>8637</v>
      </c>
      <c r="D2904" t="s">
        <v>9418</v>
      </c>
      <c r="E2904">
        <v>8</v>
      </c>
      <c r="G2904">
        <v>0</v>
      </c>
      <c r="H2904" s="5" t="str">
        <f t="shared" si="82"/>
        <v/>
      </c>
      <c r="I2904" s="5" t="str">
        <f ca="1">OFFSET('Appendix E'!$G$2,MATCH(A2904,'Appendix E'!$A$3:$A$115,0),0)</f>
        <v>No</v>
      </c>
    </row>
    <row r="2905" spans="1:12" x14ac:dyDescent="0.25">
      <c r="A2905" t="s">
        <v>1291</v>
      </c>
      <c r="B2905" t="s">
        <v>3547</v>
      </c>
      <c r="C2905" s="5" t="s">
        <v>8638</v>
      </c>
      <c r="D2905" t="s">
        <v>9418</v>
      </c>
      <c r="E2905">
        <v>8</v>
      </c>
      <c r="G2905">
        <v>0</v>
      </c>
      <c r="H2905" s="5" t="str">
        <f t="shared" si="82"/>
        <v/>
      </c>
      <c r="I2905" s="5" t="str">
        <f ca="1">OFFSET('Appendix E'!$G$2,MATCH(A2905,'Appendix E'!$A$3:$A$115,0),0)</f>
        <v>No</v>
      </c>
    </row>
    <row r="2906" spans="1:12" x14ac:dyDescent="0.25">
      <c r="A2906" t="s">
        <v>1291</v>
      </c>
      <c r="B2906" t="s">
        <v>2122</v>
      </c>
      <c r="C2906" s="5" t="s">
        <v>2148</v>
      </c>
      <c r="D2906" t="s">
        <v>9418</v>
      </c>
      <c r="E2906">
        <v>5</v>
      </c>
      <c r="F2906" t="s">
        <v>9483</v>
      </c>
      <c r="G2906">
        <v>5</v>
      </c>
      <c r="H2906" s="5">
        <f t="shared" si="82"/>
        <v>1</v>
      </c>
      <c r="I2906" s="5" t="str">
        <f ca="1">OFFSET('Appendix E'!$G$2,MATCH(A2906,'Appendix E'!$A$3:$A$115,0),0)</f>
        <v>No</v>
      </c>
    </row>
    <row r="2907" spans="1:12" x14ac:dyDescent="0.25">
      <c r="A2907" t="s">
        <v>1291</v>
      </c>
      <c r="B2907" t="s">
        <v>3548</v>
      </c>
      <c r="C2907" s="5" t="s">
        <v>8639</v>
      </c>
      <c r="D2907" t="s">
        <v>9418</v>
      </c>
      <c r="E2907">
        <v>8</v>
      </c>
      <c r="G2907">
        <v>0</v>
      </c>
      <c r="H2907" s="5" t="str">
        <f t="shared" si="82"/>
        <v/>
      </c>
      <c r="I2907" s="5" t="str">
        <f ca="1">OFFSET('Appendix E'!$G$2,MATCH(A2907,'Appendix E'!$A$3:$A$115,0),0)</f>
        <v>No</v>
      </c>
    </row>
    <row r="2908" spans="1:12" x14ac:dyDescent="0.25">
      <c r="A2908" t="s">
        <v>1291</v>
      </c>
      <c r="B2908" t="s">
        <v>3549</v>
      </c>
      <c r="C2908" s="5" t="s">
        <v>8640</v>
      </c>
      <c r="D2908" t="s">
        <v>9418</v>
      </c>
      <c r="E2908">
        <v>8</v>
      </c>
      <c r="G2908">
        <v>0</v>
      </c>
      <c r="H2908" s="5" t="str">
        <f t="shared" si="82"/>
        <v/>
      </c>
      <c r="I2908" s="5" t="str">
        <f ca="1">OFFSET('Appendix E'!$G$2,MATCH(A2908,'Appendix E'!$A$3:$A$115,0),0)</f>
        <v>No</v>
      </c>
    </row>
    <row r="2909" spans="1:12" x14ac:dyDescent="0.25">
      <c r="A2909" t="s">
        <v>1291</v>
      </c>
      <c r="B2909" t="s">
        <v>3550</v>
      </c>
      <c r="C2909" s="5" t="s">
        <v>8641</v>
      </c>
      <c r="D2909" t="s">
        <v>9418</v>
      </c>
      <c r="E2909">
        <v>8</v>
      </c>
      <c r="G2909">
        <v>0</v>
      </c>
      <c r="H2909" s="5" t="str">
        <f t="shared" si="82"/>
        <v/>
      </c>
      <c r="I2909" s="5" t="str">
        <f ca="1">OFFSET('Appendix E'!$G$2,MATCH(A2909,'Appendix E'!$A$3:$A$115,0),0)</f>
        <v>No</v>
      </c>
    </row>
    <row r="2910" spans="1:12" x14ac:dyDescent="0.25">
      <c r="A2910" t="s">
        <v>1291</v>
      </c>
      <c r="B2910" t="s">
        <v>123</v>
      </c>
      <c r="C2910" s="5" t="s">
        <v>8642</v>
      </c>
      <c r="D2910" t="s">
        <v>9418</v>
      </c>
      <c r="E2910">
        <v>8</v>
      </c>
      <c r="G2910">
        <v>0</v>
      </c>
      <c r="H2910" s="5" t="str">
        <f t="shared" si="82"/>
        <v/>
      </c>
      <c r="I2910" s="5" t="str">
        <f ca="1">OFFSET('Appendix E'!$G$2,MATCH(A2910,'Appendix E'!$A$3:$A$115,0),0)</f>
        <v>No</v>
      </c>
    </row>
    <row r="2911" spans="1:12" x14ac:dyDescent="0.25">
      <c r="A2911" t="s">
        <v>1291</v>
      </c>
      <c r="B2911" t="s">
        <v>3551</v>
      </c>
      <c r="C2911" s="5" t="s">
        <v>8643</v>
      </c>
      <c r="D2911" t="s">
        <v>9418</v>
      </c>
      <c r="E2911">
        <v>8</v>
      </c>
      <c r="G2911">
        <v>0</v>
      </c>
      <c r="H2911" s="5" t="str">
        <f t="shared" si="82"/>
        <v/>
      </c>
      <c r="I2911" s="5" t="str">
        <f ca="1">OFFSET('Appendix E'!$G$2,MATCH(A2911,'Appendix E'!$A$3:$A$115,0),0)</f>
        <v>No</v>
      </c>
    </row>
    <row r="2912" spans="1:12" x14ac:dyDescent="0.25">
      <c r="A2912" t="s">
        <v>1291</v>
      </c>
      <c r="B2912" t="s">
        <v>3552</v>
      </c>
      <c r="C2912" s="5" t="s">
        <v>8644</v>
      </c>
      <c r="D2912" t="s">
        <v>9418</v>
      </c>
      <c r="E2912">
        <v>8</v>
      </c>
      <c r="G2912">
        <v>0</v>
      </c>
      <c r="H2912" s="5" t="str">
        <f t="shared" si="82"/>
        <v/>
      </c>
      <c r="I2912" s="5" t="str">
        <f ca="1">OFFSET('Appendix E'!$G$2,MATCH(A2912,'Appendix E'!$A$3:$A$115,0),0)</f>
        <v>No</v>
      </c>
    </row>
    <row r="2913" spans="1:9" x14ac:dyDescent="0.25">
      <c r="A2913" t="s">
        <v>1291</v>
      </c>
      <c r="B2913" t="s">
        <v>3553</v>
      </c>
      <c r="C2913" s="5" t="s">
        <v>8645</v>
      </c>
      <c r="D2913" t="s">
        <v>9418</v>
      </c>
      <c r="E2913">
        <v>8</v>
      </c>
      <c r="G2913">
        <v>0</v>
      </c>
      <c r="H2913" s="5" t="str">
        <f t="shared" si="82"/>
        <v/>
      </c>
      <c r="I2913" s="5" t="str">
        <f ca="1">OFFSET('Appendix E'!$G$2,MATCH(A2913,'Appendix E'!$A$3:$A$115,0),0)</f>
        <v>No</v>
      </c>
    </row>
    <row r="2914" spans="1:9" x14ac:dyDescent="0.25">
      <c r="A2914" t="s">
        <v>1291</v>
      </c>
      <c r="B2914" t="s">
        <v>3554</v>
      </c>
      <c r="C2914" s="5" t="s">
        <v>8646</v>
      </c>
      <c r="D2914" t="s">
        <v>9418</v>
      </c>
      <c r="E2914">
        <v>8</v>
      </c>
      <c r="G2914">
        <v>0</v>
      </c>
      <c r="H2914" s="5" t="str">
        <f t="shared" si="82"/>
        <v/>
      </c>
      <c r="I2914" s="5" t="str">
        <f ca="1">OFFSET('Appendix E'!$G$2,MATCH(A2914,'Appendix E'!$A$3:$A$115,0),0)</f>
        <v>No</v>
      </c>
    </row>
    <row r="2915" spans="1:9" x14ac:dyDescent="0.25">
      <c r="A2915" t="s">
        <v>1291</v>
      </c>
      <c r="B2915" t="s">
        <v>3555</v>
      </c>
      <c r="C2915" s="5" t="s">
        <v>8647</v>
      </c>
      <c r="D2915" t="s">
        <v>9418</v>
      </c>
      <c r="E2915">
        <v>8</v>
      </c>
      <c r="G2915">
        <v>0</v>
      </c>
      <c r="H2915" s="5" t="str">
        <f t="shared" si="82"/>
        <v/>
      </c>
      <c r="I2915" s="5" t="str">
        <f ca="1">OFFSET('Appendix E'!$G$2,MATCH(A2915,'Appendix E'!$A$3:$A$115,0),0)</f>
        <v>No</v>
      </c>
    </row>
    <row r="2916" spans="1:9" x14ac:dyDescent="0.25">
      <c r="A2916" t="s">
        <v>1291</v>
      </c>
      <c r="B2916" t="s">
        <v>3556</v>
      </c>
      <c r="C2916" s="5" t="s">
        <v>8648</v>
      </c>
      <c r="D2916" t="s">
        <v>9418</v>
      </c>
      <c r="E2916">
        <v>8</v>
      </c>
      <c r="G2916">
        <v>0</v>
      </c>
      <c r="H2916" s="5" t="str">
        <f t="shared" si="82"/>
        <v/>
      </c>
      <c r="I2916" s="5" t="str">
        <f ca="1">OFFSET('Appendix E'!$G$2,MATCH(A2916,'Appendix E'!$A$3:$A$115,0),0)</f>
        <v>No</v>
      </c>
    </row>
    <row r="2917" spans="1:9" x14ac:dyDescent="0.25">
      <c r="A2917" t="s">
        <v>1291</v>
      </c>
      <c r="B2917" t="s">
        <v>3557</v>
      </c>
      <c r="C2917" s="5" t="s">
        <v>8649</v>
      </c>
      <c r="D2917" t="s">
        <v>9418</v>
      </c>
      <c r="E2917">
        <v>8</v>
      </c>
      <c r="G2917">
        <v>0</v>
      </c>
      <c r="H2917" s="5" t="str">
        <f t="shared" si="82"/>
        <v/>
      </c>
      <c r="I2917" s="5" t="str">
        <f ca="1">OFFSET('Appendix E'!$G$2,MATCH(A2917,'Appendix E'!$A$3:$A$115,0),0)</f>
        <v>No</v>
      </c>
    </row>
    <row r="2918" spans="1:9" x14ac:dyDescent="0.25">
      <c r="A2918" t="s">
        <v>1291</v>
      </c>
      <c r="B2918" t="s">
        <v>3558</v>
      </c>
      <c r="C2918" s="5" t="s">
        <v>8333</v>
      </c>
      <c r="D2918" t="s">
        <v>9418</v>
      </c>
      <c r="E2918">
        <v>8</v>
      </c>
      <c r="G2918">
        <v>0</v>
      </c>
      <c r="H2918" s="5" t="str">
        <f t="shared" si="82"/>
        <v/>
      </c>
      <c r="I2918" s="5" t="str">
        <f ca="1">OFFSET('Appendix E'!$G$2,MATCH(A2918,'Appendix E'!$A$3:$A$115,0),0)</f>
        <v>No</v>
      </c>
    </row>
    <row r="2919" spans="1:9" x14ac:dyDescent="0.25">
      <c r="A2919" t="s">
        <v>1291</v>
      </c>
      <c r="B2919" t="s">
        <v>3559</v>
      </c>
      <c r="C2919" s="5" t="s">
        <v>8650</v>
      </c>
      <c r="D2919" t="s">
        <v>9418</v>
      </c>
      <c r="E2919">
        <v>8</v>
      </c>
      <c r="G2919">
        <v>0</v>
      </c>
      <c r="H2919" s="5" t="str">
        <f t="shared" si="82"/>
        <v/>
      </c>
      <c r="I2919" s="5" t="str">
        <f ca="1">OFFSET('Appendix E'!$G$2,MATCH(A2919,'Appendix E'!$A$3:$A$115,0),0)</f>
        <v>No</v>
      </c>
    </row>
    <row r="2920" spans="1:9" x14ac:dyDescent="0.25">
      <c r="A2920" t="s">
        <v>1291</v>
      </c>
      <c r="B2920" t="s">
        <v>3560</v>
      </c>
      <c r="C2920" s="5" t="s">
        <v>8336</v>
      </c>
      <c r="D2920" t="s">
        <v>9418</v>
      </c>
      <c r="E2920">
        <v>8</v>
      </c>
      <c r="G2920">
        <v>0</v>
      </c>
      <c r="H2920" s="5" t="str">
        <f t="shared" si="82"/>
        <v/>
      </c>
      <c r="I2920" s="5" t="str">
        <f ca="1">OFFSET('Appendix E'!$G$2,MATCH(A2920,'Appendix E'!$A$3:$A$115,0),0)</f>
        <v>No</v>
      </c>
    </row>
    <row r="2921" spans="1:9" x14ac:dyDescent="0.25">
      <c r="A2921" t="s">
        <v>1291</v>
      </c>
      <c r="B2921" t="s">
        <v>3561</v>
      </c>
      <c r="C2921" s="5" t="s">
        <v>8651</v>
      </c>
      <c r="D2921" t="s">
        <v>9418</v>
      </c>
      <c r="E2921">
        <v>8</v>
      </c>
      <c r="G2921">
        <v>0</v>
      </c>
      <c r="H2921" s="5" t="str">
        <f t="shared" si="82"/>
        <v/>
      </c>
      <c r="I2921" s="5" t="str">
        <f ca="1">OFFSET('Appendix E'!$G$2,MATCH(A2921,'Appendix E'!$A$3:$A$115,0),0)</f>
        <v>No</v>
      </c>
    </row>
    <row r="2922" spans="1:9" x14ac:dyDescent="0.25">
      <c r="A2922" t="s">
        <v>1291</v>
      </c>
      <c r="B2922" t="s">
        <v>3562</v>
      </c>
      <c r="C2922" s="5" t="s">
        <v>8652</v>
      </c>
      <c r="D2922" t="s">
        <v>9418</v>
      </c>
      <c r="E2922">
        <v>8</v>
      </c>
      <c r="G2922">
        <v>0</v>
      </c>
      <c r="H2922" s="5" t="str">
        <f t="shared" si="82"/>
        <v/>
      </c>
      <c r="I2922" s="5" t="str">
        <f ca="1">OFFSET('Appendix E'!$G$2,MATCH(A2922,'Appendix E'!$A$3:$A$115,0),0)</f>
        <v>No</v>
      </c>
    </row>
    <row r="2923" spans="1:9" x14ac:dyDescent="0.25">
      <c r="A2923" t="s">
        <v>1291</v>
      </c>
      <c r="B2923" t="s">
        <v>3563</v>
      </c>
      <c r="C2923" s="5" t="s">
        <v>8653</v>
      </c>
      <c r="D2923" t="s">
        <v>9418</v>
      </c>
      <c r="E2923">
        <v>8</v>
      </c>
      <c r="G2923">
        <v>0</v>
      </c>
      <c r="H2923" s="5" t="str">
        <f t="shared" si="82"/>
        <v/>
      </c>
      <c r="I2923" s="5" t="str">
        <f ca="1">OFFSET('Appendix E'!$G$2,MATCH(A2923,'Appendix E'!$A$3:$A$115,0),0)</f>
        <v>No</v>
      </c>
    </row>
    <row r="2924" spans="1:9" x14ac:dyDescent="0.25">
      <c r="A2924" t="s">
        <v>1291</v>
      </c>
      <c r="B2924" t="s">
        <v>3564</v>
      </c>
      <c r="C2924" s="5" t="s">
        <v>8654</v>
      </c>
      <c r="D2924" t="s">
        <v>9418</v>
      </c>
      <c r="E2924">
        <v>8</v>
      </c>
      <c r="G2924">
        <v>0</v>
      </c>
      <c r="H2924" s="5" t="str">
        <f t="shared" si="82"/>
        <v/>
      </c>
      <c r="I2924" s="5" t="str">
        <f ca="1">OFFSET('Appendix E'!$G$2,MATCH(A2924,'Appendix E'!$A$3:$A$115,0),0)</f>
        <v>No</v>
      </c>
    </row>
    <row r="2925" spans="1:9" x14ac:dyDescent="0.25">
      <c r="A2925" t="s">
        <v>1291</v>
      </c>
      <c r="B2925" t="s">
        <v>3565</v>
      </c>
      <c r="C2925" s="5" t="s">
        <v>8655</v>
      </c>
      <c r="D2925" t="s">
        <v>9418</v>
      </c>
      <c r="E2925">
        <v>8</v>
      </c>
      <c r="G2925">
        <v>0</v>
      </c>
      <c r="H2925" s="5" t="str">
        <f t="shared" si="82"/>
        <v/>
      </c>
      <c r="I2925" s="5" t="str">
        <f ca="1">OFFSET('Appendix E'!$G$2,MATCH(A2925,'Appendix E'!$A$3:$A$115,0),0)</f>
        <v>No</v>
      </c>
    </row>
    <row r="2926" spans="1:9" x14ac:dyDescent="0.25">
      <c r="A2926" t="s">
        <v>1291</v>
      </c>
      <c r="B2926" t="s">
        <v>3566</v>
      </c>
      <c r="C2926" s="5" t="s">
        <v>8656</v>
      </c>
      <c r="D2926" t="s">
        <v>9418</v>
      </c>
      <c r="E2926">
        <v>8</v>
      </c>
      <c r="G2926">
        <v>0</v>
      </c>
      <c r="H2926" s="5" t="str">
        <f t="shared" si="82"/>
        <v/>
      </c>
      <c r="I2926" s="5" t="str">
        <f ca="1">OFFSET('Appendix E'!$G$2,MATCH(A2926,'Appendix E'!$A$3:$A$115,0),0)</f>
        <v>No</v>
      </c>
    </row>
    <row r="2927" spans="1:9" x14ac:dyDescent="0.25">
      <c r="A2927" t="s">
        <v>1291</v>
      </c>
      <c r="B2927" t="s">
        <v>3567</v>
      </c>
      <c r="C2927" s="5" t="s">
        <v>8657</v>
      </c>
      <c r="D2927" t="s">
        <v>9418</v>
      </c>
      <c r="E2927">
        <v>8</v>
      </c>
      <c r="G2927">
        <v>0</v>
      </c>
      <c r="H2927" s="5" t="str">
        <f t="shared" si="82"/>
        <v/>
      </c>
      <c r="I2927" s="5" t="str">
        <f ca="1">OFFSET('Appendix E'!$G$2,MATCH(A2927,'Appendix E'!$A$3:$A$115,0),0)</f>
        <v>No</v>
      </c>
    </row>
    <row r="2928" spans="1:9" x14ac:dyDescent="0.25">
      <c r="A2928" t="s">
        <v>1291</v>
      </c>
      <c r="B2928" t="s">
        <v>139</v>
      </c>
      <c r="C2928" s="5" t="s">
        <v>8658</v>
      </c>
      <c r="D2928" t="s">
        <v>9418</v>
      </c>
      <c r="E2928">
        <v>8</v>
      </c>
      <c r="G2928">
        <v>0</v>
      </c>
      <c r="H2928" s="5" t="str">
        <f t="shared" si="82"/>
        <v/>
      </c>
      <c r="I2928" s="5" t="str">
        <f ca="1">OFFSET('Appendix E'!$G$2,MATCH(A2928,'Appendix E'!$A$3:$A$115,0),0)</f>
        <v>No</v>
      </c>
    </row>
    <row r="2929" spans="1:9" x14ac:dyDescent="0.25">
      <c r="A2929" t="s">
        <v>1291</v>
      </c>
      <c r="B2929" t="s">
        <v>3568</v>
      </c>
      <c r="C2929" s="5" t="s">
        <v>8659</v>
      </c>
      <c r="D2929" t="s">
        <v>9418</v>
      </c>
      <c r="E2929">
        <v>8</v>
      </c>
      <c r="G2929">
        <v>0</v>
      </c>
      <c r="H2929" s="5" t="str">
        <f t="shared" si="82"/>
        <v/>
      </c>
      <c r="I2929" s="5" t="str">
        <f ca="1">OFFSET('Appendix E'!$G$2,MATCH(A2929,'Appendix E'!$A$3:$A$115,0),0)</f>
        <v>No</v>
      </c>
    </row>
    <row r="2930" spans="1:9" x14ac:dyDescent="0.25">
      <c r="A2930" t="s">
        <v>1291</v>
      </c>
      <c r="B2930" t="s">
        <v>3569</v>
      </c>
      <c r="C2930" s="5" t="s">
        <v>8660</v>
      </c>
      <c r="D2930" t="s">
        <v>9418</v>
      </c>
      <c r="E2930">
        <v>8</v>
      </c>
      <c r="G2930">
        <v>0</v>
      </c>
      <c r="H2930" s="5" t="str">
        <f t="shared" si="82"/>
        <v/>
      </c>
      <c r="I2930" s="5" t="str">
        <f ca="1">OFFSET('Appendix E'!$G$2,MATCH(A2930,'Appendix E'!$A$3:$A$115,0),0)</f>
        <v>No</v>
      </c>
    </row>
    <row r="2931" spans="1:9" x14ac:dyDescent="0.25">
      <c r="A2931" t="s">
        <v>1291</v>
      </c>
      <c r="B2931" t="s">
        <v>1466</v>
      </c>
      <c r="C2931" s="5" t="s">
        <v>7458</v>
      </c>
      <c r="D2931" t="s">
        <v>9418</v>
      </c>
      <c r="E2931">
        <v>5</v>
      </c>
      <c r="G2931">
        <v>0</v>
      </c>
      <c r="H2931" s="5" t="str">
        <f t="shared" si="82"/>
        <v/>
      </c>
      <c r="I2931" s="5" t="str">
        <f ca="1">OFFSET('Appendix E'!$G$2,MATCH(A2931,'Appendix E'!$A$3:$A$115,0),0)</f>
        <v>No</v>
      </c>
    </row>
    <row r="2932" spans="1:9" x14ac:dyDescent="0.25">
      <c r="A2932" t="s">
        <v>1291</v>
      </c>
      <c r="B2932" t="s">
        <v>3570</v>
      </c>
      <c r="C2932" s="5" t="s">
        <v>8661</v>
      </c>
      <c r="D2932" t="s">
        <v>9418</v>
      </c>
      <c r="E2932">
        <v>5</v>
      </c>
      <c r="G2932">
        <v>0</v>
      </c>
      <c r="H2932" s="5" t="str">
        <f t="shared" si="82"/>
        <v/>
      </c>
      <c r="I2932" s="5" t="str">
        <f ca="1">OFFSET('Appendix E'!$G$2,MATCH(A2932,'Appendix E'!$A$3:$A$115,0),0)</f>
        <v>No</v>
      </c>
    </row>
    <row r="2933" spans="1:9" x14ac:dyDescent="0.25">
      <c r="A2933" t="s">
        <v>1291</v>
      </c>
      <c r="B2933" t="s">
        <v>158</v>
      </c>
      <c r="C2933" s="5" t="s">
        <v>8662</v>
      </c>
      <c r="D2933" t="s">
        <v>9418</v>
      </c>
      <c r="E2933">
        <v>8</v>
      </c>
      <c r="G2933">
        <v>0</v>
      </c>
      <c r="H2933" s="5" t="str">
        <f t="shared" si="82"/>
        <v/>
      </c>
      <c r="I2933" s="5" t="str">
        <f ca="1">OFFSET('Appendix E'!$G$2,MATCH(A2933,'Appendix E'!$A$3:$A$115,0),0)</f>
        <v>No</v>
      </c>
    </row>
    <row r="2934" spans="1:9" x14ac:dyDescent="0.25">
      <c r="A2934" t="s">
        <v>1291</v>
      </c>
      <c r="B2934" t="s">
        <v>3571</v>
      </c>
      <c r="C2934" s="5" t="s">
        <v>8663</v>
      </c>
      <c r="D2934" t="s">
        <v>9418</v>
      </c>
      <c r="E2934">
        <v>8</v>
      </c>
      <c r="G2934">
        <v>0</v>
      </c>
      <c r="H2934" s="5" t="str">
        <f t="shared" si="82"/>
        <v/>
      </c>
      <c r="I2934" s="5" t="str">
        <f ca="1">OFFSET('Appendix E'!$G$2,MATCH(A2934,'Appendix E'!$A$3:$A$115,0),0)</f>
        <v>No</v>
      </c>
    </row>
    <row r="2935" spans="1:9" x14ac:dyDescent="0.25">
      <c r="A2935" t="s">
        <v>1291</v>
      </c>
      <c r="B2935" t="s">
        <v>3572</v>
      </c>
      <c r="C2935" s="5" t="s">
        <v>8664</v>
      </c>
      <c r="D2935" t="s">
        <v>9418</v>
      </c>
      <c r="E2935">
        <v>8</v>
      </c>
      <c r="G2935">
        <v>0</v>
      </c>
      <c r="H2935" s="5" t="str">
        <f t="shared" si="82"/>
        <v/>
      </c>
      <c r="I2935" s="5" t="str">
        <f ca="1">OFFSET('Appendix E'!$G$2,MATCH(A2935,'Appendix E'!$A$3:$A$115,0),0)</f>
        <v>No</v>
      </c>
    </row>
    <row r="2936" spans="1:9" x14ac:dyDescent="0.25">
      <c r="A2936" t="s">
        <v>1292</v>
      </c>
      <c r="B2936" t="s">
        <v>3546</v>
      </c>
      <c r="C2936" s="5" t="s">
        <v>8637</v>
      </c>
      <c r="D2936" t="s">
        <v>9418</v>
      </c>
      <c r="E2936">
        <v>5</v>
      </c>
      <c r="G2936">
        <v>0</v>
      </c>
      <c r="H2936" s="5" t="str">
        <f t="shared" si="82"/>
        <v/>
      </c>
      <c r="I2936" s="5" t="str">
        <f ca="1">OFFSET('Appendix E'!$G$2,MATCH(A2936,'Appendix E'!$A$3:$A$115,0),0)</f>
        <v>Yes</v>
      </c>
    </row>
    <row r="2937" spans="1:9" x14ac:dyDescent="0.25">
      <c r="A2937" t="s">
        <v>1292</v>
      </c>
      <c r="B2937" t="s">
        <v>3547</v>
      </c>
      <c r="C2937" s="5" t="s">
        <v>8638</v>
      </c>
      <c r="D2937" t="s">
        <v>9418</v>
      </c>
      <c r="E2937">
        <v>5</v>
      </c>
      <c r="G2937">
        <v>0</v>
      </c>
      <c r="H2937" s="5" t="str">
        <f t="shared" si="82"/>
        <v/>
      </c>
      <c r="I2937" s="5" t="str">
        <f ca="1">OFFSET('Appendix E'!$G$2,MATCH(A2937,'Appendix E'!$A$3:$A$115,0),0)</f>
        <v>Yes</v>
      </c>
    </row>
    <row r="2938" spans="1:9" x14ac:dyDescent="0.25">
      <c r="A2938" t="s">
        <v>1292</v>
      </c>
      <c r="B2938" t="s">
        <v>2122</v>
      </c>
      <c r="C2938" s="5" t="s">
        <v>2148</v>
      </c>
      <c r="D2938" t="s">
        <v>9418</v>
      </c>
      <c r="E2938">
        <v>5</v>
      </c>
      <c r="F2938" t="s">
        <v>9483</v>
      </c>
      <c r="G2938">
        <v>5</v>
      </c>
      <c r="H2938" s="5">
        <f t="shared" si="82"/>
        <v>1</v>
      </c>
      <c r="I2938" s="5" t="str">
        <f ca="1">OFFSET('Appendix E'!$G$2,MATCH(A2938,'Appendix E'!$A$3:$A$115,0),0)</f>
        <v>Yes</v>
      </c>
    </row>
    <row r="2939" spans="1:9" x14ac:dyDescent="0.25">
      <c r="A2939" t="s">
        <v>1292</v>
      </c>
      <c r="B2939" t="s">
        <v>3548</v>
      </c>
      <c r="C2939" s="5" t="s">
        <v>8639</v>
      </c>
      <c r="D2939" t="s">
        <v>9418</v>
      </c>
      <c r="E2939">
        <v>5</v>
      </c>
      <c r="G2939">
        <v>0</v>
      </c>
      <c r="H2939" s="5" t="str">
        <f t="shared" si="82"/>
        <v/>
      </c>
      <c r="I2939" s="5" t="str">
        <f ca="1">OFFSET('Appendix E'!$G$2,MATCH(A2939,'Appendix E'!$A$3:$A$115,0),0)</f>
        <v>Yes</v>
      </c>
    </row>
    <row r="2940" spans="1:9" x14ac:dyDescent="0.25">
      <c r="A2940" t="s">
        <v>1292</v>
      </c>
      <c r="B2940" t="s">
        <v>3573</v>
      </c>
      <c r="C2940" s="5" t="s">
        <v>8665</v>
      </c>
      <c r="D2940" t="s">
        <v>9418</v>
      </c>
      <c r="E2940">
        <v>5</v>
      </c>
      <c r="G2940">
        <v>0</v>
      </c>
      <c r="H2940" s="5" t="str">
        <f t="shared" si="82"/>
        <v/>
      </c>
      <c r="I2940" s="5" t="str">
        <f ca="1">OFFSET('Appendix E'!$G$2,MATCH(A2940,'Appendix E'!$A$3:$A$115,0),0)</f>
        <v>Yes</v>
      </c>
    </row>
    <row r="2941" spans="1:9" x14ac:dyDescent="0.25">
      <c r="A2941" t="s">
        <v>1292</v>
      </c>
      <c r="B2941" t="s">
        <v>3574</v>
      </c>
      <c r="C2941" s="5" t="s">
        <v>8666</v>
      </c>
      <c r="D2941" t="s">
        <v>9418</v>
      </c>
      <c r="E2941">
        <v>5</v>
      </c>
      <c r="G2941">
        <v>0</v>
      </c>
      <c r="H2941" s="5" t="str">
        <f t="shared" si="82"/>
        <v/>
      </c>
      <c r="I2941" s="5" t="str">
        <f ca="1">OFFSET('Appendix E'!$G$2,MATCH(A2941,'Appendix E'!$A$3:$A$115,0),0)</f>
        <v>Yes</v>
      </c>
    </row>
    <row r="2942" spans="1:9" x14ac:dyDescent="0.25">
      <c r="A2942" t="s">
        <v>1292</v>
      </c>
      <c r="B2942" t="s">
        <v>3575</v>
      </c>
      <c r="C2942" s="5" t="s">
        <v>8667</v>
      </c>
      <c r="D2942" t="s">
        <v>9418</v>
      </c>
      <c r="E2942">
        <v>5</v>
      </c>
      <c r="G2942">
        <v>0</v>
      </c>
      <c r="H2942" s="5" t="str">
        <f t="shared" si="82"/>
        <v/>
      </c>
      <c r="I2942" s="5" t="str">
        <f ca="1">OFFSET('Appendix E'!$G$2,MATCH(A2942,'Appendix E'!$A$3:$A$115,0),0)</f>
        <v>Yes</v>
      </c>
    </row>
    <row r="2943" spans="1:9" x14ac:dyDescent="0.25">
      <c r="A2943" t="s">
        <v>1292</v>
      </c>
      <c r="B2943" t="s">
        <v>3576</v>
      </c>
      <c r="C2943" s="5" t="s">
        <v>8668</v>
      </c>
      <c r="D2943" t="s">
        <v>9418</v>
      </c>
      <c r="E2943">
        <v>5</v>
      </c>
      <c r="G2943">
        <v>0</v>
      </c>
      <c r="H2943" s="5" t="str">
        <f t="shared" si="82"/>
        <v/>
      </c>
      <c r="I2943" s="5" t="str">
        <f ca="1">OFFSET('Appendix E'!$G$2,MATCH(A2943,'Appendix E'!$A$3:$A$115,0),0)</f>
        <v>Yes</v>
      </c>
    </row>
    <row r="2944" spans="1:9" x14ac:dyDescent="0.25">
      <c r="A2944" t="s">
        <v>1292</v>
      </c>
      <c r="B2944" t="s">
        <v>3577</v>
      </c>
      <c r="C2944" s="5" t="s">
        <v>8669</v>
      </c>
      <c r="D2944" t="s">
        <v>9418</v>
      </c>
      <c r="E2944">
        <v>5</v>
      </c>
      <c r="G2944">
        <v>0</v>
      </c>
      <c r="H2944" s="5" t="str">
        <f t="shared" si="82"/>
        <v/>
      </c>
      <c r="I2944" s="5" t="str">
        <f ca="1">OFFSET('Appendix E'!$G$2,MATCH(A2944,'Appendix E'!$A$3:$A$115,0),0)</f>
        <v>Yes</v>
      </c>
    </row>
    <row r="2945" spans="1:9" x14ac:dyDescent="0.25">
      <c r="A2945" t="s">
        <v>1292</v>
      </c>
      <c r="B2945" t="s">
        <v>3578</v>
      </c>
      <c r="C2945" s="5" t="s">
        <v>8670</v>
      </c>
      <c r="D2945" t="s">
        <v>9418</v>
      </c>
      <c r="E2945">
        <v>5</v>
      </c>
      <c r="G2945">
        <v>0</v>
      </c>
      <c r="H2945" s="5" t="str">
        <f t="shared" si="82"/>
        <v/>
      </c>
      <c r="I2945" s="5" t="str">
        <f ca="1">OFFSET('Appendix E'!$G$2,MATCH(A2945,'Appendix E'!$A$3:$A$115,0),0)</f>
        <v>Yes</v>
      </c>
    </row>
    <row r="2946" spans="1:9" x14ac:dyDescent="0.25">
      <c r="A2946" t="s">
        <v>1292</v>
      </c>
      <c r="B2946" t="s">
        <v>3549</v>
      </c>
      <c r="C2946" s="5" t="s">
        <v>8640</v>
      </c>
      <c r="D2946" t="s">
        <v>9418</v>
      </c>
      <c r="E2946">
        <v>5</v>
      </c>
      <c r="G2946">
        <v>0</v>
      </c>
      <c r="H2946" s="5" t="str">
        <f t="shared" si="82"/>
        <v/>
      </c>
      <c r="I2946" s="5" t="str">
        <f ca="1">OFFSET('Appendix E'!$G$2,MATCH(A2946,'Appendix E'!$A$3:$A$115,0),0)</f>
        <v>Yes</v>
      </c>
    </row>
    <row r="2947" spans="1:9" x14ac:dyDescent="0.25">
      <c r="A2947" t="s">
        <v>1292</v>
      </c>
      <c r="B2947" t="s">
        <v>3550</v>
      </c>
      <c r="C2947" s="5" t="s">
        <v>8641</v>
      </c>
      <c r="D2947" t="s">
        <v>9418</v>
      </c>
      <c r="E2947">
        <v>5</v>
      </c>
      <c r="G2947">
        <v>0</v>
      </c>
      <c r="H2947" s="5" t="str">
        <f t="shared" si="82"/>
        <v/>
      </c>
      <c r="I2947" s="5" t="str">
        <f ca="1">OFFSET('Appendix E'!$G$2,MATCH(A2947,'Appendix E'!$A$3:$A$115,0),0)</f>
        <v>Yes</v>
      </c>
    </row>
    <row r="2948" spans="1:9" x14ac:dyDescent="0.25">
      <c r="A2948" t="s">
        <v>1292</v>
      </c>
      <c r="B2948" t="s">
        <v>3579</v>
      </c>
      <c r="C2948" s="5" t="s">
        <v>8671</v>
      </c>
      <c r="D2948" t="s">
        <v>9418</v>
      </c>
      <c r="E2948">
        <v>5</v>
      </c>
      <c r="G2948">
        <v>0</v>
      </c>
      <c r="H2948" s="5" t="str">
        <f t="shared" ref="H2948:H3011" si="85">IF(F2948&lt;&gt;"",1,"")</f>
        <v/>
      </c>
      <c r="I2948" s="5" t="str">
        <f ca="1">OFFSET('Appendix E'!$G$2,MATCH(A2948,'Appendix E'!$A$3:$A$115,0),0)</f>
        <v>Yes</v>
      </c>
    </row>
    <row r="2949" spans="1:9" x14ac:dyDescent="0.25">
      <c r="A2949" t="s">
        <v>1292</v>
      </c>
      <c r="B2949" t="s">
        <v>123</v>
      </c>
      <c r="C2949" s="5" t="s">
        <v>8642</v>
      </c>
      <c r="D2949" t="s">
        <v>9418</v>
      </c>
      <c r="E2949">
        <v>5</v>
      </c>
      <c r="G2949">
        <v>0</v>
      </c>
      <c r="H2949" s="5" t="str">
        <f t="shared" si="85"/>
        <v/>
      </c>
      <c r="I2949" s="5" t="str">
        <f ca="1">OFFSET('Appendix E'!$G$2,MATCH(A2949,'Appendix E'!$A$3:$A$115,0),0)</f>
        <v>Yes</v>
      </c>
    </row>
    <row r="2950" spans="1:9" x14ac:dyDescent="0.25">
      <c r="A2950" t="s">
        <v>1292</v>
      </c>
      <c r="B2950" t="s">
        <v>3551</v>
      </c>
      <c r="C2950" s="5" t="s">
        <v>8643</v>
      </c>
      <c r="D2950" t="s">
        <v>9418</v>
      </c>
      <c r="E2950">
        <v>5</v>
      </c>
      <c r="G2950">
        <v>0</v>
      </c>
      <c r="H2950" s="5" t="str">
        <f t="shared" si="85"/>
        <v/>
      </c>
      <c r="I2950" s="5" t="str">
        <f ca="1">OFFSET('Appendix E'!$G$2,MATCH(A2950,'Appendix E'!$A$3:$A$115,0),0)</f>
        <v>Yes</v>
      </c>
    </row>
    <row r="2951" spans="1:9" x14ac:dyDescent="0.25">
      <c r="A2951" t="s">
        <v>1292</v>
      </c>
      <c r="B2951" t="s">
        <v>3552</v>
      </c>
      <c r="C2951" s="5" t="s">
        <v>8644</v>
      </c>
      <c r="D2951" t="s">
        <v>9418</v>
      </c>
      <c r="E2951">
        <v>5</v>
      </c>
      <c r="G2951">
        <v>0</v>
      </c>
      <c r="H2951" s="5" t="str">
        <f t="shared" si="85"/>
        <v/>
      </c>
      <c r="I2951" s="5" t="str">
        <f ca="1">OFFSET('Appendix E'!$G$2,MATCH(A2951,'Appendix E'!$A$3:$A$115,0),0)</f>
        <v>Yes</v>
      </c>
    </row>
    <row r="2952" spans="1:9" x14ac:dyDescent="0.25">
      <c r="A2952" t="s">
        <v>1292</v>
      </c>
      <c r="B2952" t="s">
        <v>133</v>
      </c>
      <c r="C2952" s="5" t="s">
        <v>8672</v>
      </c>
      <c r="D2952" t="s">
        <v>9418</v>
      </c>
      <c r="E2952">
        <v>5</v>
      </c>
      <c r="G2952">
        <v>0</v>
      </c>
      <c r="H2952" s="5" t="str">
        <f t="shared" si="85"/>
        <v/>
      </c>
      <c r="I2952" s="5" t="str">
        <f ca="1">OFFSET('Appendix E'!$G$2,MATCH(A2952,'Appendix E'!$A$3:$A$115,0),0)</f>
        <v>Yes</v>
      </c>
    </row>
    <row r="2953" spans="1:9" x14ac:dyDescent="0.25">
      <c r="A2953" t="s">
        <v>1292</v>
      </c>
      <c r="B2953" t="s">
        <v>3580</v>
      </c>
      <c r="C2953" s="5" t="s">
        <v>8673</v>
      </c>
      <c r="D2953" t="s">
        <v>9418</v>
      </c>
      <c r="E2953">
        <v>6</v>
      </c>
      <c r="F2953" t="s">
        <v>9425</v>
      </c>
      <c r="G2953">
        <v>10</v>
      </c>
      <c r="H2953" s="5">
        <f t="shared" si="85"/>
        <v>1</v>
      </c>
      <c r="I2953" s="5" t="str">
        <f ca="1">OFFSET('Appendix E'!$G$2,MATCH(A2953,'Appendix E'!$A$3:$A$115,0),0)</f>
        <v>Yes</v>
      </c>
    </row>
    <row r="2954" spans="1:9" x14ac:dyDescent="0.25">
      <c r="A2954" t="s">
        <v>1292</v>
      </c>
      <c r="B2954" t="s">
        <v>3581</v>
      </c>
      <c r="C2954" s="5" t="s">
        <v>8674</v>
      </c>
      <c r="D2954" t="s">
        <v>9418</v>
      </c>
      <c r="E2954">
        <v>6</v>
      </c>
      <c r="F2954" t="s">
        <v>9425</v>
      </c>
      <c r="G2954">
        <v>10</v>
      </c>
      <c r="H2954" s="5">
        <f t="shared" si="85"/>
        <v>1</v>
      </c>
      <c r="I2954" s="5" t="str">
        <f ca="1">OFFSET('Appendix E'!$G$2,MATCH(A2954,'Appendix E'!$A$3:$A$115,0),0)</f>
        <v>Yes</v>
      </c>
    </row>
    <row r="2955" spans="1:9" x14ac:dyDescent="0.25">
      <c r="A2955" t="s">
        <v>1292</v>
      </c>
      <c r="B2955" t="s">
        <v>3582</v>
      </c>
      <c r="C2955" s="5" t="s">
        <v>8675</v>
      </c>
      <c r="D2955" t="s">
        <v>9418</v>
      </c>
      <c r="E2955">
        <v>6</v>
      </c>
      <c r="F2955" t="s">
        <v>9425</v>
      </c>
      <c r="G2955">
        <v>10</v>
      </c>
      <c r="H2955" s="5">
        <f t="shared" si="85"/>
        <v>1</v>
      </c>
      <c r="I2955" s="5" t="str">
        <f ca="1">OFFSET('Appendix E'!$G$2,MATCH(A2955,'Appendix E'!$A$3:$A$115,0),0)</f>
        <v>Yes</v>
      </c>
    </row>
    <row r="2956" spans="1:9" x14ac:dyDescent="0.25">
      <c r="A2956" t="s">
        <v>1292</v>
      </c>
      <c r="B2956" t="s">
        <v>3583</v>
      </c>
      <c r="C2956" s="5" t="s">
        <v>8676</v>
      </c>
      <c r="D2956" t="s">
        <v>9418</v>
      </c>
      <c r="E2956">
        <v>6</v>
      </c>
      <c r="F2956" t="s">
        <v>9425</v>
      </c>
      <c r="G2956">
        <v>10</v>
      </c>
      <c r="H2956" s="5">
        <f t="shared" si="85"/>
        <v>1</v>
      </c>
      <c r="I2956" s="5" t="str">
        <f ca="1">OFFSET('Appendix E'!$G$2,MATCH(A2956,'Appendix E'!$A$3:$A$115,0),0)</f>
        <v>Yes</v>
      </c>
    </row>
    <row r="2957" spans="1:9" x14ac:dyDescent="0.25">
      <c r="A2957" t="s">
        <v>1292</v>
      </c>
      <c r="B2957" t="s">
        <v>3584</v>
      </c>
      <c r="C2957" s="5" t="s">
        <v>8677</v>
      </c>
      <c r="D2957" t="s">
        <v>9418</v>
      </c>
      <c r="E2957">
        <v>6</v>
      </c>
      <c r="F2957" t="s">
        <v>9425</v>
      </c>
      <c r="G2957">
        <v>10</v>
      </c>
      <c r="H2957" s="5">
        <f t="shared" si="85"/>
        <v>1</v>
      </c>
      <c r="I2957" s="5" t="str">
        <f ca="1">OFFSET('Appendix E'!$G$2,MATCH(A2957,'Appendix E'!$A$3:$A$115,0),0)</f>
        <v>Yes</v>
      </c>
    </row>
    <row r="2958" spans="1:9" x14ac:dyDescent="0.25">
      <c r="A2958" t="s">
        <v>1292</v>
      </c>
      <c r="B2958" t="s">
        <v>3585</v>
      </c>
      <c r="C2958" s="5" t="s">
        <v>8678</v>
      </c>
      <c r="D2958" t="s">
        <v>9418</v>
      </c>
      <c r="E2958">
        <v>6</v>
      </c>
      <c r="F2958" t="s">
        <v>9425</v>
      </c>
      <c r="G2958">
        <v>10</v>
      </c>
      <c r="H2958" s="5">
        <f t="shared" si="85"/>
        <v>1</v>
      </c>
      <c r="I2958" s="5" t="str">
        <f ca="1">OFFSET('Appendix E'!$G$2,MATCH(A2958,'Appendix E'!$A$3:$A$115,0),0)</f>
        <v>Yes</v>
      </c>
    </row>
    <row r="2959" spans="1:9" x14ac:dyDescent="0.25">
      <c r="A2959" t="s">
        <v>1292</v>
      </c>
      <c r="B2959" t="s">
        <v>3586</v>
      </c>
      <c r="C2959" s="5" t="s">
        <v>8679</v>
      </c>
      <c r="D2959" t="s">
        <v>9418</v>
      </c>
      <c r="E2959">
        <v>6</v>
      </c>
      <c r="F2959" t="s">
        <v>9425</v>
      </c>
      <c r="G2959">
        <v>10</v>
      </c>
      <c r="H2959" s="5">
        <f t="shared" si="85"/>
        <v>1</v>
      </c>
      <c r="I2959" s="5" t="str">
        <f ca="1">OFFSET('Appendix E'!$G$2,MATCH(A2959,'Appendix E'!$A$3:$A$115,0),0)</f>
        <v>Yes</v>
      </c>
    </row>
    <row r="2960" spans="1:9" x14ac:dyDescent="0.25">
      <c r="A2960" t="s">
        <v>1292</v>
      </c>
      <c r="B2960" t="s">
        <v>3587</v>
      </c>
      <c r="C2960" s="5" t="s">
        <v>8680</v>
      </c>
      <c r="D2960" t="s">
        <v>9418</v>
      </c>
      <c r="E2960">
        <v>6</v>
      </c>
      <c r="F2960" t="s">
        <v>9425</v>
      </c>
      <c r="G2960">
        <v>10</v>
      </c>
      <c r="H2960" s="5">
        <f t="shared" si="85"/>
        <v>1</v>
      </c>
      <c r="I2960" s="5" t="str">
        <f ca="1">OFFSET('Appendix E'!$G$2,MATCH(A2960,'Appendix E'!$A$3:$A$115,0),0)</f>
        <v>Yes</v>
      </c>
    </row>
    <row r="2961" spans="1:9" x14ac:dyDescent="0.25">
      <c r="A2961" t="s">
        <v>1292</v>
      </c>
      <c r="B2961" t="s">
        <v>3588</v>
      </c>
      <c r="C2961" s="5" t="s">
        <v>8681</v>
      </c>
      <c r="D2961" t="s">
        <v>9418</v>
      </c>
      <c r="E2961">
        <v>6</v>
      </c>
      <c r="F2961" t="s">
        <v>9425</v>
      </c>
      <c r="G2961">
        <v>10</v>
      </c>
      <c r="H2961" s="5">
        <f t="shared" si="85"/>
        <v>1</v>
      </c>
      <c r="I2961" s="5" t="str">
        <f ca="1">OFFSET('Appendix E'!$G$2,MATCH(A2961,'Appendix E'!$A$3:$A$115,0),0)</f>
        <v>Yes</v>
      </c>
    </row>
    <row r="2962" spans="1:9" x14ac:dyDescent="0.25">
      <c r="A2962" t="s">
        <v>1292</v>
      </c>
      <c r="B2962" t="s">
        <v>3589</v>
      </c>
      <c r="C2962" s="5" t="s">
        <v>8682</v>
      </c>
      <c r="D2962" t="s">
        <v>9418</v>
      </c>
      <c r="E2962">
        <v>6</v>
      </c>
      <c r="F2962" t="s">
        <v>9425</v>
      </c>
      <c r="G2962">
        <v>10</v>
      </c>
      <c r="H2962" s="5">
        <f t="shared" si="85"/>
        <v>1</v>
      </c>
      <c r="I2962" s="5" t="str">
        <f ca="1">OFFSET('Appendix E'!$G$2,MATCH(A2962,'Appendix E'!$A$3:$A$115,0),0)</f>
        <v>Yes</v>
      </c>
    </row>
    <row r="2963" spans="1:9" x14ac:dyDescent="0.25">
      <c r="A2963" t="s">
        <v>1292</v>
      </c>
      <c r="B2963" t="s">
        <v>3590</v>
      </c>
      <c r="C2963" s="5" t="s">
        <v>8683</v>
      </c>
      <c r="D2963" t="s">
        <v>9418</v>
      </c>
      <c r="E2963">
        <v>6</v>
      </c>
      <c r="F2963" t="s">
        <v>9425</v>
      </c>
      <c r="G2963">
        <v>10</v>
      </c>
      <c r="H2963" s="5">
        <f t="shared" si="85"/>
        <v>1</v>
      </c>
      <c r="I2963" s="5" t="str">
        <f ca="1">OFFSET('Appendix E'!$G$2,MATCH(A2963,'Appendix E'!$A$3:$A$115,0),0)</f>
        <v>Yes</v>
      </c>
    </row>
    <row r="2964" spans="1:9" x14ac:dyDescent="0.25">
      <c r="A2964" t="s">
        <v>1292</v>
      </c>
      <c r="B2964" t="s">
        <v>3591</v>
      </c>
      <c r="C2964" s="5" t="s">
        <v>8684</v>
      </c>
      <c r="D2964" t="s">
        <v>9418</v>
      </c>
      <c r="E2964">
        <v>6</v>
      </c>
      <c r="F2964" t="s">
        <v>9425</v>
      </c>
      <c r="G2964">
        <v>10</v>
      </c>
      <c r="H2964" s="5">
        <f t="shared" si="85"/>
        <v>1</v>
      </c>
      <c r="I2964" s="5" t="str">
        <f ca="1">OFFSET('Appendix E'!$G$2,MATCH(A2964,'Appendix E'!$A$3:$A$115,0),0)</f>
        <v>Yes</v>
      </c>
    </row>
    <row r="2965" spans="1:9" x14ac:dyDescent="0.25">
      <c r="A2965" t="s">
        <v>1292</v>
      </c>
      <c r="B2965" t="s">
        <v>3592</v>
      </c>
      <c r="C2965" s="5" t="s">
        <v>8685</v>
      </c>
      <c r="D2965" t="s">
        <v>9418</v>
      </c>
      <c r="E2965">
        <v>6</v>
      </c>
      <c r="F2965" t="s">
        <v>9425</v>
      </c>
      <c r="G2965">
        <v>10</v>
      </c>
      <c r="H2965" s="5">
        <f t="shared" si="85"/>
        <v>1</v>
      </c>
      <c r="I2965" s="5" t="str">
        <f ca="1">OFFSET('Appendix E'!$G$2,MATCH(A2965,'Appendix E'!$A$3:$A$115,0),0)</f>
        <v>Yes</v>
      </c>
    </row>
    <row r="2966" spans="1:9" x14ac:dyDescent="0.25">
      <c r="A2966" t="s">
        <v>1292</v>
      </c>
      <c r="B2966" t="s">
        <v>3593</v>
      </c>
      <c r="C2966" s="5" t="s">
        <v>8686</v>
      </c>
      <c r="D2966" t="s">
        <v>9418</v>
      </c>
      <c r="E2966">
        <v>6</v>
      </c>
      <c r="F2966" t="s">
        <v>9425</v>
      </c>
      <c r="G2966">
        <v>10</v>
      </c>
      <c r="H2966" s="5">
        <f t="shared" si="85"/>
        <v>1</v>
      </c>
      <c r="I2966" s="5" t="str">
        <f ca="1">OFFSET('Appendix E'!$G$2,MATCH(A2966,'Appendix E'!$A$3:$A$115,0),0)</f>
        <v>Yes</v>
      </c>
    </row>
    <row r="2967" spans="1:9" x14ac:dyDescent="0.25">
      <c r="A2967" t="s">
        <v>1292</v>
      </c>
      <c r="B2967" t="s">
        <v>3553</v>
      </c>
      <c r="C2967" s="5" t="s">
        <v>8687</v>
      </c>
      <c r="D2967" t="s">
        <v>9418</v>
      </c>
      <c r="E2967">
        <v>5</v>
      </c>
      <c r="G2967">
        <v>0</v>
      </c>
      <c r="H2967" s="5" t="str">
        <f t="shared" si="85"/>
        <v/>
      </c>
      <c r="I2967" s="5" t="str">
        <f ca="1">OFFSET('Appendix E'!$G$2,MATCH(A2967,'Appendix E'!$A$3:$A$115,0),0)</f>
        <v>Yes</v>
      </c>
    </row>
    <row r="2968" spans="1:9" x14ac:dyDescent="0.25">
      <c r="A2968" t="s">
        <v>1292</v>
      </c>
      <c r="B2968" t="s">
        <v>3554</v>
      </c>
      <c r="C2968" s="5" t="s">
        <v>8688</v>
      </c>
      <c r="D2968" t="s">
        <v>9418</v>
      </c>
      <c r="E2968">
        <v>5</v>
      </c>
      <c r="G2968">
        <v>0</v>
      </c>
      <c r="H2968" s="5" t="str">
        <f t="shared" si="85"/>
        <v/>
      </c>
      <c r="I2968" s="5" t="str">
        <f ca="1">OFFSET('Appendix E'!$G$2,MATCH(A2968,'Appendix E'!$A$3:$A$115,0),0)</f>
        <v>Yes</v>
      </c>
    </row>
    <row r="2969" spans="1:9" x14ac:dyDescent="0.25">
      <c r="A2969" t="s">
        <v>1292</v>
      </c>
      <c r="B2969" t="s">
        <v>3555</v>
      </c>
      <c r="C2969" s="5" t="s">
        <v>8689</v>
      </c>
      <c r="D2969" t="s">
        <v>9418</v>
      </c>
      <c r="E2969">
        <v>5</v>
      </c>
      <c r="G2969">
        <v>0</v>
      </c>
      <c r="H2969" s="5" t="str">
        <f t="shared" si="85"/>
        <v/>
      </c>
      <c r="I2969" s="5" t="str">
        <f ca="1">OFFSET('Appendix E'!$G$2,MATCH(A2969,'Appendix E'!$A$3:$A$115,0),0)</f>
        <v>Yes</v>
      </c>
    </row>
    <row r="2970" spans="1:9" x14ac:dyDescent="0.25">
      <c r="A2970" t="s">
        <v>1292</v>
      </c>
      <c r="B2970" t="s">
        <v>3556</v>
      </c>
      <c r="C2970" s="5" t="s">
        <v>8690</v>
      </c>
      <c r="D2970" t="s">
        <v>9418</v>
      </c>
      <c r="E2970">
        <v>5</v>
      </c>
      <c r="G2970">
        <v>0</v>
      </c>
      <c r="H2970" s="5" t="str">
        <f t="shared" si="85"/>
        <v/>
      </c>
      <c r="I2970" s="5" t="str">
        <f ca="1">OFFSET('Appendix E'!$G$2,MATCH(A2970,'Appendix E'!$A$3:$A$115,0),0)</f>
        <v>Yes</v>
      </c>
    </row>
    <row r="2971" spans="1:9" x14ac:dyDescent="0.25">
      <c r="A2971" t="s">
        <v>1292</v>
      </c>
      <c r="B2971" t="s">
        <v>3557</v>
      </c>
      <c r="C2971" s="5" t="s">
        <v>8691</v>
      </c>
      <c r="D2971" t="s">
        <v>9418</v>
      </c>
      <c r="E2971">
        <v>5</v>
      </c>
      <c r="G2971">
        <v>0</v>
      </c>
      <c r="H2971" s="5" t="str">
        <f t="shared" si="85"/>
        <v/>
      </c>
      <c r="I2971" s="5" t="str">
        <f ca="1">OFFSET('Appendix E'!$G$2,MATCH(A2971,'Appendix E'!$A$3:$A$115,0),0)</f>
        <v>Yes</v>
      </c>
    </row>
    <row r="2972" spans="1:9" x14ac:dyDescent="0.25">
      <c r="A2972" t="s">
        <v>1292</v>
      </c>
      <c r="B2972" t="s">
        <v>3558</v>
      </c>
      <c r="C2972" s="5" t="s">
        <v>8692</v>
      </c>
      <c r="D2972" t="s">
        <v>9418</v>
      </c>
      <c r="E2972">
        <v>5</v>
      </c>
      <c r="G2972">
        <v>0</v>
      </c>
      <c r="H2972" s="5" t="str">
        <f t="shared" si="85"/>
        <v/>
      </c>
      <c r="I2972" s="5" t="str">
        <f ca="1">OFFSET('Appendix E'!$G$2,MATCH(A2972,'Appendix E'!$A$3:$A$115,0),0)</f>
        <v>Yes</v>
      </c>
    </row>
    <row r="2973" spans="1:9" x14ac:dyDescent="0.25">
      <c r="A2973" t="s">
        <v>1292</v>
      </c>
      <c r="B2973" t="s">
        <v>3559</v>
      </c>
      <c r="C2973" s="5" t="s">
        <v>8693</v>
      </c>
      <c r="D2973" t="s">
        <v>9418</v>
      </c>
      <c r="E2973">
        <v>5</v>
      </c>
      <c r="G2973">
        <v>0</v>
      </c>
      <c r="H2973" s="5" t="str">
        <f t="shared" si="85"/>
        <v/>
      </c>
      <c r="I2973" s="5" t="str">
        <f ca="1">OFFSET('Appendix E'!$G$2,MATCH(A2973,'Appendix E'!$A$3:$A$115,0),0)</f>
        <v>Yes</v>
      </c>
    </row>
    <row r="2974" spans="1:9" x14ac:dyDescent="0.25">
      <c r="A2974" t="s">
        <v>1292</v>
      </c>
      <c r="B2974" t="s">
        <v>3560</v>
      </c>
      <c r="C2974" s="5" t="s">
        <v>8694</v>
      </c>
      <c r="D2974" t="s">
        <v>9418</v>
      </c>
      <c r="E2974">
        <v>5</v>
      </c>
      <c r="G2974">
        <v>0</v>
      </c>
      <c r="H2974" s="5" t="str">
        <f t="shared" si="85"/>
        <v/>
      </c>
      <c r="I2974" s="5" t="str">
        <f ca="1">OFFSET('Appendix E'!$G$2,MATCH(A2974,'Appendix E'!$A$3:$A$115,0),0)</f>
        <v>Yes</v>
      </c>
    </row>
    <row r="2975" spans="1:9" x14ac:dyDescent="0.25">
      <c r="A2975" t="s">
        <v>1292</v>
      </c>
      <c r="B2975" t="s">
        <v>3561</v>
      </c>
      <c r="C2975" s="5" t="s">
        <v>8695</v>
      </c>
      <c r="D2975" t="s">
        <v>9418</v>
      </c>
      <c r="E2975">
        <v>5</v>
      </c>
      <c r="G2975">
        <v>0</v>
      </c>
      <c r="H2975" s="5" t="str">
        <f t="shared" si="85"/>
        <v/>
      </c>
      <c r="I2975" s="5" t="str">
        <f ca="1">OFFSET('Appendix E'!$G$2,MATCH(A2975,'Appendix E'!$A$3:$A$115,0),0)</f>
        <v>Yes</v>
      </c>
    </row>
    <row r="2976" spans="1:9" x14ac:dyDescent="0.25">
      <c r="A2976" t="s">
        <v>1292</v>
      </c>
      <c r="B2976" t="s">
        <v>3562</v>
      </c>
      <c r="C2976" s="5" t="s">
        <v>8696</v>
      </c>
      <c r="D2976" t="s">
        <v>9418</v>
      </c>
      <c r="E2976">
        <v>5</v>
      </c>
      <c r="G2976">
        <v>0</v>
      </c>
      <c r="H2976" s="5" t="str">
        <f t="shared" si="85"/>
        <v/>
      </c>
      <c r="I2976" s="5" t="str">
        <f ca="1">OFFSET('Appendix E'!$G$2,MATCH(A2976,'Appendix E'!$A$3:$A$115,0),0)</f>
        <v>Yes</v>
      </c>
    </row>
    <row r="2977" spans="1:9" x14ac:dyDescent="0.25">
      <c r="A2977" t="s">
        <v>1292</v>
      </c>
      <c r="B2977" t="s">
        <v>3563</v>
      </c>
      <c r="C2977" s="5" t="s">
        <v>8697</v>
      </c>
      <c r="D2977" t="s">
        <v>9418</v>
      </c>
      <c r="E2977">
        <v>5</v>
      </c>
      <c r="G2977">
        <v>0</v>
      </c>
      <c r="H2977" s="5" t="str">
        <f t="shared" si="85"/>
        <v/>
      </c>
      <c r="I2977" s="5" t="str">
        <f ca="1">OFFSET('Appendix E'!$G$2,MATCH(A2977,'Appendix E'!$A$3:$A$115,0),0)</f>
        <v>Yes</v>
      </c>
    </row>
    <row r="2978" spans="1:9" x14ac:dyDescent="0.25">
      <c r="A2978" t="s">
        <v>1292</v>
      </c>
      <c r="B2978" t="s">
        <v>3564</v>
      </c>
      <c r="C2978" s="5" t="s">
        <v>8698</v>
      </c>
      <c r="D2978" t="s">
        <v>9418</v>
      </c>
      <c r="E2978">
        <v>5</v>
      </c>
      <c r="G2978">
        <v>0</v>
      </c>
      <c r="H2978" s="5" t="str">
        <f t="shared" si="85"/>
        <v/>
      </c>
      <c r="I2978" s="5" t="str">
        <f ca="1">OFFSET('Appendix E'!$G$2,MATCH(A2978,'Appendix E'!$A$3:$A$115,0),0)</f>
        <v>Yes</v>
      </c>
    </row>
    <row r="2979" spans="1:9" x14ac:dyDescent="0.25">
      <c r="A2979" t="s">
        <v>1292</v>
      </c>
      <c r="B2979" t="s">
        <v>3565</v>
      </c>
      <c r="C2979" s="5" t="s">
        <v>8699</v>
      </c>
      <c r="D2979" t="s">
        <v>9418</v>
      </c>
      <c r="E2979">
        <v>5</v>
      </c>
      <c r="G2979">
        <v>0</v>
      </c>
      <c r="H2979" s="5" t="str">
        <f t="shared" si="85"/>
        <v/>
      </c>
      <c r="I2979" s="5" t="str">
        <f ca="1">OFFSET('Appendix E'!$G$2,MATCH(A2979,'Appendix E'!$A$3:$A$115,0),0)</f>
        <v>Yes</v>
      </c>
    </row>
    <row r="2980" spans="1:9" x14ac:dyDescent="0.25">
      <c r="A2980" t="s">
        <v>1292</v>
      </c>
      <c r="B2980" t="s">
        <v>3566</v>
      </c>
      <c r="C2980" s="5" t="s">
        <v>8700</v>
      </c>
      <c r="D2980" t="s">
        <v>9418</v>
      </c>
      <c r="E2980">
        <v>5</v>
      </c>
      <c r="G2980">
        <v>0</v>
      </c>
      <c r="H2980" s="5" t="str">
        <f t="shared" si="85"/>
        <v/>
      </c>
      <c r="I2980" s="5" t="str">
        <f ca="1">OFFSET('Appendix E'!$G$2,MATCH(A2980,'Appendix E'!$A$3:$A$115,0),0)</f>
        <v>Yes</v>
      </c>
    </row>
    <row r="2981" spans="1:9" x14ac:dyDescent="0.25">
      <c r="A2981" t="s">
        <v>1292</v>
      </c>
      <c r="B2981" t="s">
        <v>3594</v>
      </c>
      <c r="C2981" s="5" t="s">
        <v>8701</v>
      </c>
      <c r="D2981" t="s">
        <v>9418</v>
      </c>
      <c r="E2981">
        <v>5</v>
      </c>
      <c r="G2981">
        <v>0</v>
      </c>
      <c r="H2981" s="5" t="str">
        <f t="shared" si="85"/>
        <v/>
      </c>
      <c r="I2981" s="5" t="str">
        <f ca="1">OFFSET('Appendix E'!$G$2,MATCH(A2981,'Appendix E'!$A$3:$A$115,0),0)</f>
        <v>Yes</v>
      </c>
    </row>
    <row r="2982" spans="1:9" x14ac:dyDescent="0.25">
      <c r="A2982" t="s">
        <v>1292</v>
      </c>
      <c r="B2982" t="s">
        <v>3595</v>
      </c>
      <c r="C2982" s="5" t="s">
        <v>8702</v>
      </c>
      <c r="D2982" t="s">
        <v>9418</v>
      </c>
      <c r="E2982">
        <v>5</v>
      </c>
      <c r="G2982">
        <v>0</v>
      </c>
      <c r="H2982" s="5" t="str">
        <f t="shared" si="85"/>
        <v/>
      </c>
      <c r="I2982" s="5" t="str">
        <f ca="1">OFFSET('Appendix E'!$G$2,MATCH(A2982,'Appendix E'!$A$3:$A$115,0),0)</f>
        <v>Yes</v>
      </c>
    </row>
    <row r="2983" spans="1:9" x14ac:dyDescent="0.25">
      <c r="A2983" t="s">
        <v>1292</v>
      </c>
      <c r="B2983" t="s">
        <v>3596</v>
      </c>
      <c r="C2983" s="5" t="s">
        <v>8703</v>
      </c>
      <c r="D2983" t="s">
        <v>9418</v>
      </c>
      <c r="E2983">
        <v>5</v>
      </c>
      <c r="G2983">
        <v>0</v>
      </c>
      <c r="H2983" s="5" t="str">
        <f t="shared" si="85"/>
        <v/>
      </c>
      <c r="I2983" s="5" t="str">
        <f ca="1">OFFSET('Appendix E'!$G$2,MATCH(A2983,'Appendix E'!$A$3:$A$115,0),0)</f>
        <v>Yes</v>
      </c>
    </row>
    <row r="2984" spans="1:9" x14ac:dyDescent="0.25">
      <c r="A2984" t="s">
        <v>1292</v>
      </c>
      <c r="B2984" t="s">
        <v>3597</v>
      </c>
      <c r="C2984" s="5" t="s">
        <v>8704</v>
      </c>
      <c r="D2984" t="s">
        <v>9418</v>
      </c>
      <c r="E2984">
        <v>5</v>
      </c>
      <c r="G2984">
        <v>0</v>
      </c>
      <c r="H2984" s="5" t="str">
        <f t="shared" si="85"/>
        <v/>
      </c>
      <c r="I2984" s="5" t="str">
        <f ca="1">OFFSET('Appendix E'!$G$2,MATCH(A2984,'Appendix E'!$A$3:$A$115,0),0)</f>
        <v>Yes</v>
      </c>
    </row>
    <row r="2985" spans="1:9" x14ac:dyDescent="0.25">
      <c r="A2985" t="s">
        <v>1292</v>
      </c>
      <c r="B2985" t="s">
        <v>3598</v>
      </c>
      <c r="C2985" s="5" t="s">
        <v>8705</v>
      </c>
      <c r="D2985" t="s">
        <v>9418</v>
      </c>
      <c r="E2985">
        <v>5</v>
      </c>
      <c r="G2985">
        <v>0</v>
      </c>
      <c r="H2985" s="5" t="str">
        <f t="shared" si="85"/>
        <v/>
      </c>
      <c r="I2985" s="5" t="str">
        <f ca="1">OFFSET('Appendix E'!$G$2,MATCH(A2985,'Appendix E'!$A$3:$A$115,0),0)</f>
        <v>Yes</v>
      </c>
    </row>
    <row r="2986" spans="1:9" x14ac:dyDescent="0.25">
      <c r="A2986" t="s">
        <v>1292</v>
      </c>
      <c r="B2986" t="s">
        <v>3599</v>
      </c>
      <c r="C2986" s="5" t="s">
        <v>8706</v>
      </c>
      <c r="D2986" t="s">
        <v>9418</v>
      </c>
      <c r="E2986">
        <v>5</v>
      </c>
      <c r="G2986">
        <v>0</v>
      </c>
      <c r="H2986" s="5" t="str">
        <f t="shared" si="85"/>
        <v/>
      </c>
      <c r="I2986" s="5" t="str">
        <f ca="1">OFFSET('Appendix E'!$G$2,MATCH(A2986,'Appendix E'!$A$3:$A$115,0),0)</f>
        <v>Yes</v>
      </c>
    </row>
    <row r="2987" spans="1:9" x14ac:dyDescent="0.25">
      <c r="A2987" t="s">
        <v>1292</v>
      </c>
      <c r="B2987" t="s">
        <v>3600</v>
      </c>
      <c r="C2987" s="5" t="s">
        <v>8707</v>
      </c>
      <c r="D2987" t="s">
        <v>9418</v>
      </c>
      <c r="E2987">
        <v>5</v>
      </c>
      <c r="G2987">
        <v>0</v>
      </c>
      <c r="H2987" s="5" t="str">
        <f t="shared" si="85"/>
        <v/>
      </c>
      <c r="I2987" s="5" t="str">
        <f ca="1">OFFSET('Appendix E'!$G$2,MATCH(A2987,'Appendix E'!$A$3:$A$115,0),0)</f>
        <v>Yes</v>
      </c>
    </row>
    <row r="2988" spans="1:9" x14ac:dyDescent="0.25">
      <c r="A2988" t="s">
        <v>1292</v>
      </c>
      <c r="B2988" t="s">
        <v>3601</v>
      </c>
      <c r="C2988" s="5" t="s">
        <v>8708</v>
      </c>
      <c r="D2988" t="s">
        <v>9418</v>
      </c>
      <c r="E2988">
        <v>5</v>
      </c>
      <c r="G2988">
        <v>0</v>
      </c>
      <c r="H2988" s="5" t="str">
        <f t="shared" si="85"/>
        <v/>
      </c>
      <c r="I2988" s="5" t="str">
        <f ca="1">OFFSET('Appendix E'!$G$2,MATCH(A2988,'Appendix E'!$A$3:$A$115,0),0)</f>
        <v>Yes</v>
      </c>
    </row>
    <row r="2989" spans="1:9" x14ac:dyDescent="0.25">
      <c r="A2989" t="s">
        <v>1292</v>
      </c>
      <c r="B2989" t="s">
        <v>3602</v>
      </c>
      <c r="C2989" s="5" t="s">
        <v>8709</v>
      </c>
      <c r="D2989" t="s">
        <v>9418</v>
      </c>
      <c r="E2989">
        <v>5</v>
      </c>
      <c r="G2989">
        <v>0</v>
      </c>
      <c r="H2989" s="5" t="str">
        <f t="shared" si="85"/>
        <v/>
      </c>
      <c r="I2989" s="5" t="str">
        <f ca="1">OFFSET('Appendix E'!$G$2,MATCH(A2989,'Appendix E'!$A$3:$A$115,0),0)</f>
        <v>Yes</v>
      </c>
    </row>
    <row r="2990" spans="1:9" x14ac:dyDescent="0.25">
      <c r="A2990" t="s">
        <v>1292</v>
      </c>
      <c r="B2990" t="s">
        <v>3603</v>
      </c>
      <c r="C2990" s="5" t="s">
        <v>8710</v>
      </c>
      <c r="D2990" t="s">
        <v>9418</v>
      </c>
      <c r="E2990">
        <v>5</v>
      </c>
      <c r="G2990">
        <v>0</v>
      </c>
      <c r="H2990" s="5" t="str">
        <f t="shared" si="85"/>
        <v/>
      </c>
      <c r="I2990" s="5" t="str">
        <f ca="1">OFFSET('Appendix E'!$G$2,MATCH(A2990,'Appendix E'!$A$3:$A$115,0),0)</f>
        <v>Yes</v>
      </c>
    </row>
    <row r="2991" spans="1:9" x14ac:dyDescent="0.25">
      <c r="A2991" t="s">
        <v>1292</v>
      </c>
      <c r="B2991" t="s">
        <v>3604</v>
      </c>
      <c r="C2991" s="5" t="s">
        <v>8711</v>
      </c>
      <c r="D2991" t="s">
        <v>9418</v>
      </c>
      <c r="E2991">
        <v>5</v>
      </c>
      <c r="G2991">
        <v>0</v>
      </c>
      <c r="H2991" s="5" t="str">
        <f t="shared" si="85"/>
        <v/>
      </c>
      <c r="I2991" s="5" t="str">
        <f ca="1">OFFSET('Appendix E'!$G$2,MATCH(A2991,'Appendix E'!$A$3:$A$115,0),0)</f>
        <v>Yes</v>
      </c>
    </row>
    <row r="2992" spans="1:9" x14ac:dyDescent="0.25">
      <c r="A2992" t="s">
        <v>1292</v>
      </c>
      <c r="B2992" t="s">
        <v>3605</v>
      </c>
      <c r="C2992" s="5" t="s">
        <v>8712</v>
      </c>
      <c r="D2992" t="s">
        <v>9418</v>
      </c>
      <c r="E2992">
        <v>5</v>
      </c>
      <c r="G2992">
        <v>0</v>
      </c>
      <c r="H2992" s="5" t="str">
        <f t="shared" si="85"/>
        <v/>
      </c>
      <c r="I2992" s="5" t="str">
        <f ca="1">OFFSET('Appendix E'!$G$2,MATCH(A2992,'Appendix E'!$A$3:$A$115,0),0)</f>
        <v>Yes</v>
      </c>
    </row>
    <row r="2993" spans="1:9" x14ac:dyDescent="0.25">
      <c r="A2993" t="s">
        <v>1292</v>
      </c>
      <c r="B2993" t="s">
        <v>3606</v>
      </c>
      <c r="C2993" s="5" t="s">
        <v>8713</v>
      </c>
      <c r="D2993" t="s">
        <v>9418</v>
      </c>
      <c r="E2993">
        <v>5</v>
      </c>
      <c r="G2993">
        <v>0</v>
      </c>
      <c r="H2993" s="5" t="str">
        <f t="shared" si="85"/>
        <v/>
      </c>
      <c r="I2993" s="5" t="str">
        <f ca="1">OFFSET('Appendix E'!$G$2,MATCH(A2993,'Appendix E'!$A$3:$A$115,0),0)</f>
        <v>Yes</v>
      </c>
    </row>
    <row r="2994" spans="1:9" x14ac:dyDescent="0.25">
      <c r="A2994" t="s">
        <v>1292</v>
      </c>
      <c r="B2994" t="s">
        <v>3607</v>
      </c>
      <c r="C2994" s="5" t="s">
        <v>8714</v>
      </c>
      <c r="D2994" t="s">
        <v>9418</v>
      </c>
      <c r="E2994">
        <v>5</v>
      </c>
      <c r="G2994">
        <v>0</v>
      </c>
      <c r="H2994" s="5" t="str">
        <f t="shared" si="85"/>
        <v/>
      </c>
      <c r="I2994" s="5" t="str">
        <f ca="1">OFFSET('Appendix E'!$G$2,MATCH(A2994,'Appendix E'!$A$3:$A$115,0),0)</f>
        <v>Yes</v>
      </c>
    </row>
    <row r="2995" spans="1:9" x14ac:dyDescent="0.25">
      <c r="A2995" t="s">
        <v>1292</v>
      </c>
      <c r="B2995" t="s">
        <v>3608</v>
      </c>
      <c r="C2995" s="5" t="s">
        <v>8715</v>
      </c>
      <c r="D2995" t="s">
        <v>9418</v>
      </c>
      <c r="E2995">
        <v>5</v>
      </c>
      <c r="G2995">
        <v>0</v>
      </c>
      <c r="H2995" s="5" t="str">
        <f t="shared" si="85"/>
        <v/>
      </c>
      <c r="I2995" s="5" t="str">
        <f ca="1">OFFSET('Appendix E'!$G$2,MATCH(A2995,'Appendix E'!$A$3:$A$115,0),0)</f>
        <v>Yes</v>
      </c>
    </row>
    <row r="2996" spans="1:9" x14ac:dyDescent="0.25">
      <c r="A2996" t="s">
        <v>1292</v>
      </c>
      <c r="B2996" t="s">
        <v>3609</v>
      </c>
      <c r="C2996" s="5" t="s">
        <v>8716</v>
      </c>
      <c r="D2996" t="s">
        <v>9418</v>
      </c>
      <c r="E2996">
        <v>5</v>
      </c>
      <c r="G2996">
        <v>0</v>
      </c>
      <c r="H2996" s="5" t="str">
        <f t="shared" si="85"/>
        <v/>
      </c>
      <c r="I2996" s="5" t="str">
        <f ca="1">OFFSET('Appendix E'!$G$2,MATCH(A2996,'Appendix E'!$A$3:$A$115,0),0)</f>
        <v>Yes</v>
      </c>
    </row>
    <row r="2997" spans="1:9" x14ac:dyDescent="0.25">
      <c r="A2997" t="s">
        <v>1292</v>
      </c>
      <c r="B2997" t="s">
        <v>3610</v>
      </c>
      <c r="C2997" s="5" t="s">
        <v>8717</v>
      </c>
      <c r="D2997" t="s">
        <v>9418</v>
      </c>
      <c r="E2997">
        <v>5</v>
      </c>
      <c r="G2997">
        <v>0</v>
      </c>
      <c r="H2997" s="5" t="str">
        <f t="shared" si="85"/>
        <v/>
      </c>
      <c r="I2997" s="5" t="str">
        <f ca="1">OFFSET('Appendix E'!$G$2,MATCH(A2997,'Appendix E'!$A$3:$A$115,0),0)</f>
        <v>Yes</v>
      </c>
    </row>
    <row r="2998" spans="1:9" x14ac:dyDescent="0.25">
      <c r="A2998" t="s">
        <v>1292</v>
      </c>
      <c r="B2998" t="s">
        <v>3611</v>
      </c>
      <c r="C2998" s="5" t="s">
        <v>8718</v>
      </c>
      <c r="D2998" t="s">
        <v>9418</v>
      </c>
      <c r="E2998">
        <v>5</v>
      </c>
      <c r="G2998">
        <v>0</v>
      </c>
      <c r="H2998" s="5" t="str">
        <f t="shared" si="85"/>
        <v/>
      </c>
      <c r="I2998" s="5" t="str">
        <f ca="1">OFFSET('Appendix E'!$G$2,MATCH(A2998,'Appendix E'!$A$3:$A$115,0),0)</f>
        <v>Yes</v>
      </c>
    </row>
    <row r="2999" spans="1:9" x14ac:dyDescent="0.25">
      <c r="A2999" t="s">
        <v>1292</v>
      </c>
      <c r="B2999" t="s">
        <v>139</v>
      </c>
      <c r="C2999" s="5" t="s">
        <v>8658</v>
      </c>
      <c r="D2999" t="s">
        <v>9418</v>
      </c>
      <c r="E2999">
        <v>5</v>
      </c>
      <c r="G2999">
        <v>0</v>
      </c>
      <c r="H2999" s="5" t="str">
        <f t="shared" si="85"/>
        <v/>
      </c>
      <c r="I2999" s="5" t="str">
        <f ca="1">OFFSET('Appendix E'!$G$2,MATCH(A2999,'Appendix E'!$A$3:$A$115,0),0)</f>
        <v>Yes</v>
      </c>
    </row>
    <row r="3000" spans="1:9" x14ac:dyDescent="0.25">
      <c r="A3000" t="s">
        <v>1292</v>
      </c>
      <c r="B3000" t="s">
        <v>3568</v>
      </c>
      <c r="C3000" s="5" t="s">
        <v>8659</v>
      </c>
      <c r="D3000" t="s">
        <v>9418</v>
      </c>
      <c r="E3000">
        <v>5</v>
      </c>
      <c r="G3000">
        <v>0</v>
      </c>
      <c r="H3000" s="5" t="str">
        <f t="shared" si="85"/>
        <v/>
      </c>
      <c r="I3000" s="5" t="str">
        <f ca="1">OFFSET('Appendix E'!$G$2,MATCH(A3000,'Appendix E'!$A$3:$A$115,0),0)</f>
        <v>Yes</v>
      </c>
    </row>
    <row r="3001" spans="1:9" x14ac:dyDescent="0.25">
      <c r="A3001" t="s">
        <v>1292</v>
      </c>
      <c r="B3001" t="s">
        <v>3569</v>
      </c>
      <c r="C3001" s="5" t="s">
        <v>8660</v>
      </c>
      <c r="D3001" t="s">
        <v>9418</v>
      </c>
      <c r="E3001">
        <v>5</v>
      </c>
      <c r="G3001">
        <v>0</v>
      </c>
      <c r="H3001" s="5" t="str">
        <f t="shared" si="85"/>
        <v/>
      </c>
      <c r="I3001" s="5" t="str">
        <f ca="1">OFFSET('Appendix E'!$G$2,MATCH(A3001,'Appendix E'!$A$3:$A$115,0),0)</f>
        <v>Yes</v>
      </c>
    </row>
    <row r="3002" spans="1:9" x14ac:dyDescent="0.25">
      <c r="A3002" t="s">
        <v>1292</v>
      </c>
      <c r="B3002" t="s">
        <v>1466</v>
      </c>
      <c r="C3002" s="5" t="s">
        <v>7458</v>
      </c>
      <c r="D3002" t="s">
        <v>9418</v>
      </c>
      <c r="E3002">
        <v>5</v>
      </c>
      <c r="G3002">
        <v>0</v>
      </c>
      <c r="H3002" s="5" t="str">
        <f t="shared" si="85"/>
        <v/>
      </c>
      <c r="I3002" s="5" t="str">
        <f ca="1">OFFSET('Appendix E'!$G$2,MATCH(A3002,'Appendix E'!$A$3:$A$115,0),0)</f>
        <v>Yes</v>
      </c>
    </row>
    <row r="3003" spans="1:9" x14ac:dyDescent="0.25">
      <c r="A3003" t="s">
        <v>1292</v>
      </c>
      <c r="B3003" t="s">
        <v>3570</v>
      </c>
      <c r="C3003" s="5" t="s">
        <v>8661</v>
      </c>
      <c r="D3003" t="s">
        <v>9418</v>
      </c>
      <c r="E3003">
        <v>5</v>
      </c>
      <c r="G3003">
        <v>0</v>
      </c>
      <c r="H3003" s="5" t="str">
        <f t="shared" si="85"/>
        <v/>
      </c>
      <c r="I3003" s="5" t="str">
        <f ca="1">OFFSET('Appendix E'!$G$2,MATCH(A3003,'Appendix E'!$A$3:$A$115,0),0)</f>
        <v>Yes</v>
      </c>
    </row>
    <row r="3004" spans="1:9" x14ac:dyDescent="0.25">
      <c r="A3004" t="s">
        <v>1292</v>
      </c>
      <c r="B3004" t="s">
        <v>158</v>
      </c>
      <c r="C3004" s="5" t="s">
        <v>8662</v>
      </c>
      <c r="D3004" t="s">
        <v>9418</v>
      </c>
      <c r="E3004">
        <v>5</v>
      </c>
      <c r="G3004">
        <v>0</v>
      </c>
      <c r="H3004" s="5" t="str">
        <f t="shared" si="85"/>
        <v/>
      </c>
      <c r="I3004" s="5" t="str">
        <f ca="1">OFFSET('Appendix E'!$G$2,MATCH(A3004,'Appendix E'!$A$3:$A$115,0),0)</f>
        <v>Yes</v>
      </c>
    </row>
    <row r="3005" spans="1:9" x14ac:dyDescent="0.25">
      <c r="A3005" t="s">
        <v>1292</v>
      </c>
      <c r="B3005" t="s">
        <v>3571</v>
      </c>
      <c r="C3005" s="5" t="s">
        <v>8663</v>
      </c>
      <c r="D3005" t="s">
        <v>9418</v>
      </c>
      <c r="E3005">
        <v>5</v>
      </c>
      <c r="G3005">
        <v>0</v>
      </c>
      <c r="H3005" s="5" t="str">
        <f t="shared" si="85"/>
        <v/>
      </c>
      <c r="I3005" s="5" t="str">
        <f ca="1">OFFSET('Appendix E'!$G$2,MATCH(A3005,'Appendix E'!$A$3:$A$115,0),0)</f>
        <v>Yes</v>
      </c>
    </row>
    <row r="3006" spans="1:9" x14ac:dyDescent="0.25">
      <c r="A3006" t="s">
        <v>1292</v>
      </c>
      <c r="B3006" t="s">
        <v>3612</v>
      </c>
      <c r="C3006" s="5" t="s">
        <v>8719</v>
      </c>
      <c r="D3006" t="s">
        <v>9418</v>
      </c>
      <c r="E3006">
        <v>5</v>
      </c>
      <c r="G3006">
        <v>0</v>
      </c>
      <c r="H3006" s="5" t="str">
        <f t="shared" si="85"/>
        <v/>
      </c>
      <c r="I3006" s="5" t="str">
        <f ca="1">OFFSET('Appendix E'!$G$2,MATCH(A3006,'Appendix E'!$A$3:$A$115,0),0)</f>
        <v>Yes</v>
      </c>
    </row>
    <row r="3007" spans="1:9" x14ac:dyDescent="0.25">
      <c r="A3007" t="s">
        <v>1292</v>
      </c>
      <c r="B3007" t="s">
        <v>3613</v>
      </c>
      <c r="C3007" s="5" t="s">
        <v>8720</v>
      </c>
      <c r="D3007" t="s">
        <v>9418</v>
      </c>
      <c r="E3007">
        <v>5</v>
      </c>
      <c r="G3007">
        <v>0</v>
      </c>
      <c r="H3007" s="5" t="str">
        <f t="shared" si="85"/>
        <v/>
      </c>
      <c r="I3007" s="5" t="str">
        <f ca="1">OFFSET('Appendix E'!$G$2,MATCH(A3007,'Appendix E'!$A$3:$A$115,0),0)</f>
        <v>Yes</v>
      </c>
    </row>
    <row r="3008" spans="1:9" x14ac:dyDescent="0.25">
      <c r="A3008" t="s">
        <v>1292</v>
      </c>
      <c r="B3008" t="s">
        <v>3614</v>
      </c>
      <c r="C3008" s="5" t="s">
        <v>8721</v>
      </c>
      <c r="D3008" t="s">
        <v>9418</v>
      </c>
      <c r="E3008">
        <v>5</v>
      </c>
      <c r="G3008">
        <v>0</v>
      </c>
      <c r="H3008" s="5" t="str">
        <f t="shared" si="85"/>
        <v/>
      </c>
      <c r="I3008" s="5" t="str">
        <f ca="1">OFFSET('Appendix E'!$G$2,MATCH(A3008,'Appendix E'!$A$3:$A$115,0),0)</f>
        <v>Yes</v>
      </c>
    </row>
    <row r="3009" spans="1:9" x14ac:dyDescent="0.25">
      <c r="A3009" t="s">
        <v>1292</v>
      </c>
      <c r="B3009" t="s">
        <v>3615</v>
      </c>
      <c r="C3009" s="5" t="s">
        <v>8722</v>
      </c>
      <c r="D3009" t="s">
        <v>9418</v>
      </c>
      <c r="E3009">
        <v>5</v>
      </c>
      <c r="G3009">
        <v>0</v>
      </c>
      <c r="H3009" s="5" t="str">
        <f t="shared" si="85"/>
        <v/>
      </c>
      <c r="I3009" s="5" t="str">
        <f ca="1">OFFSET('Appendix E'!$G$2,MATCH(A3009,'Appendix E'!$A$3:$A$115,0),0)</f>
        <v>Yes</v>
      </c>
    </row>
    <row r="3010" spans="1:9" x14ac:dyDescent="0.25">
      <c r="A3010" t="s">
        <v>1292</v>
      </c>
      <c r="B3010" t="s">
        <v>3616</v>
      </c>
      <c r="C3010" s="5" t="s">
        <v>8723</v>
      </c>
      <c r="D3010" t="s">
        <v>9418</v>
      </c>
      <c r="E3010">
        <v>5</v>
      </c>
      <c r="G3010">
        <v>0</v>
      </c>
      <c r="H3010" s="5" t="str">
        <f t="shared" si="85"/>
        <v/>
      </c>
      <c r="I3010" s="5" t="str">
        <f ca="1">OFFSET('Appendix E'!$G$2,MATCH(A3010,'Appendix E'!$A$3:$A$115,0),0)</f>
        <v>Yes</v>
      </c>
    </row>
    <row r="3011" spans="1:9" x14ac:dyDescent="0.25">
      <c r="A3011" t="s">
        <v>1293</v>
      </c>
      <c r="B3011" t="s">
        <v>3546</v>
      </c>
      <c r="C3011" s="5" t="s">
        <v>8637</v>
      </c>
      <c r="D3011" t="s">
        <v>9418</v>
      </c>
      <c r="E3011">
        <v>5</v>
      </c>
      <c r="G3011">
        <v>0</v>
      </c>
      <c r="H3011" s="5" t="str">
        <f t="shared" si="85"/>
        <v/>
      </c>
      <c r="I3011" s="5" t="str">
        <f ca="1">OFFSET('Appendix E'!$G$2,MATCH(A3011,'Appendix E'!$A$3:$A$115,0),0)</f>
        <v>Yes</v>
      </c>
    </row>
    <row r="3012" spans="1:9" x14ac:dyDescent="0.25">
      <c r="A3012" t="s">
        <v>1293</v>
      </c>
      <c r="B3012" t="s">
        <v>3547</v>
      </c>
      <c r="C3012" s="5" t="s">
        <v>8638</v>
      </c>
      <c r="D3012" t="s">
        <v>9418</v>
      </c>
      <c r="E3012">
        <v>5</v>
      </c>
      <c r="G3012">
        <v>0</v>
      </c>
      <c r="H3012" s="5" t="str">
        <f t="shared" ref="H3012:H3075" si="86">IF(F3012&lt;&gt;"",1,"")</f>
        <v/>
      </c>
      <c r="I3012" s="5" t="str">
        <f ca="1">OFFSET('Appendix E'!$G$2,MATCH(A3012,'Appendix E'!$A$3:$A$115,0),0)</f>
        <v>Yes</v>
      </c>
    </row>
    <row r="3013" spans="1:9" x14ac:dyDescent="0.25">
      <c r="A3013" t="s">
        <v>1293</v>
      </c>
      <c r="B3013" t="s">
        <v>3617</v>
      </c>
      <c r="C3013" s="5" t="s">
        <v>8724</v>
      </c>
      <c r="D3013" t="s">
        <v>9418</v>
      </c>
      <c r="E3013">
        <v>5</v>
      </c>
      <c r="G3013">
        <v>0</v>
      </c>
      <c r="H3013" s="5" t="str">
        <f t="shared" si="86"/>
        <v/>
      </c>
      <c r="I3013" s="5" t="str">
        <f ca="1">OFFSET('Appendix E'!$G$2,MATCH(A3013,'Appendix E'!$A$3:$A$115,0),0)</f>
        <v>Yes</v>
      </c>
    </row>
    <row r="3014" spans="1:9" x14ac:dyDescent="0.25">
      <c r="A3014" t="s">
        <v>1293</v>
      </c>
      <c r="B3014" t="s">
        <v>3618</v>
      </c>
      <c r="C3014" s="5" t="s">
        <v>8725</v>
      </c>
      <c r="D3014" t="s">
        <v>9418</v>
      </c>
      <c r="E3014">
        <v>6</v>
      </c>
      <c r="F3014" t="s">
        <v>9425</v>
      </c>
      <c r="G3014">
        <v>10</v>
      </c>
      <c r="H3014" s="5">
        <f t="shared" si="86"/>
        <v>1</v>
      </c>
      <c r="I3014" s="5" t="str">
        <f ca="1">OFFSET('Appendix E'!$G$2,MATCH(A3014,'Appendix E'!$A$3:$A$115,0),0)</f>
        <v>Yes</v>
      </c>
    </row>
    <row r="3015" spans="1:9" x14ac:dyDescent="0.25">
      <c r="A3015" t="s">
        <v>1293</v>
      </c>
      <c r="B3015" t="s">
        <v>3619</v>
      </c>
      <c r="C3015" s="5" t="s">
        <v>8726</v>
      </c>
      <c r="D3015" t="s">
        <v>9418</v>
      </c>
      <c r="E3015">
        <v>5</v>
      </c>
      <c r="G3015">
        <v>0</v>
      </c>
      <c r="H3015" s="5" t="str">
        <f t="shared" si="86"/>
        <v/>
      </c>
      <c r="I3015" s="5" t="str">
        <f ca="1">OFFSET('Appendix E'!$G$2,MATCH(A3015,'Appendix E'!$A$3:$A$115,0),0)</f>
        <v>Yes</v>
      </c>
    </row>
    <row r="3016" spans="1:9" x14ac:dyDescent="0.25">
      <c r="A3016" t="s">
        <v>1293</v>
      </c>
      <c r="B3016" t="s">
        <v>3620</v>
      </c>
      <c r="C3016" s="5" t="s">
        <v>8727</v>
      </c>
      <c r="D3016" t="s">
        <v>9418</v>
      </c>
      <c r="E3016">
        <v>5</v>
      </c>
      <c r="G3016">
        <v>0</v>
      </c>
      <c r="H3016" s="5" t="str">
        <f t="shared" si="86"/>
        <v/>
      </c>
      <c r="I3016" s="5" t="str">
        <f ca="1">OFFSET('Appendix E'!$G$2,MATCH(A3016,'Appendix E'!$A$3:$A$115,0),0)</f>
        <v>Yes</v>
      </c>
    </row>
    <row r="3017" spans="1:9" x14ac:dyDescent="0.25">
      <c r="A3017" t="s">
        <v>1293</v>
      </c>
      <c r="B3017" t="s">
        <v>3621</v>
      </c>
      <c r="C3017" s="5" t="s">
        <v>8728</v>
      </c>
      <c r="D3017" t="s">
        <v>9418</v>
      </c>
      <c r="E3017">
        <v>5</v>
      </c>
      <c r="G3017">
        <v>0</v>
      </c>
      <c r="H3017" s="5" t="str">
        <f t="shared" si="86"/>
        <v/>
      </c>
      <c r="I3017" s="5" t="str">
        <f ca="1">OFFSET('Appendix E'!$G$2,MATCH(A3017,'Appendix E'!$A$3:$A$115,0),0)</f>
        <v>Yes</v>
      </c>
    </row>
    <row r="3018" spans="1:9" x14ac:dyDescent="0.25">
      <c r="A3018" t="s">
        <v>1293</v>
      </c>
      <c r="B3018" t="s">
        <v>3622</v>
      </c>
      <c r="C3018" s="5" t="s">
        <v>8729</v>
      </c>
      <c r="D3018" t="s">
        <v>9418</v>
      </c>
      <c r="E3018">
        <v>5</v>
      </c>
      <c r="G3018">
        <v>0</v>
      </c>
      <c r="H3018" s="5" t="str">
        <f t="shared" si="86"/>
        <v/>
      </c>
      <c r="I3018" s="5" t="str">
        <f ca="1">OFFSET('Appendix E'!$G$2,MATCH(A3018,'Appendix E'!$A$3:$A$115,0),0)</f>
        <v>Yes</v>
      </c>
    </row>
    <row r="3019" spans="1:9" x14ac:dyDescent="0.25">
      <c r="A3019" t="s">
        <v>1293</v>
      </c>
      <c r="B3019" t="s">
        <v>3623</v>
      </c>
      <c r="C3019" s="5" t="s">
        <v>8730</v>
      </c>
      <c r="D3019" t="s">
        <v>9418</v>
      </c>
      <c r="E3019">
        <v>5</v>
      </c>
      <c r="G3019">
        <v>0</v>
      </c>
      <c r="H3019" s="5" t="str">
        <f t="shared" si="86"/>
        <v/>
      </c>
      <c r="I3019" s="5" t="str">
        <f ca="1">OFFSET('Appendix E'!$G$2,MATCH(A3019,'Appendix E'!$A$3:$A$115,0),0)</f>
        <v>Yes</v>
      </c>
    </row>
    <row r="3020" spans="1:9" x14ac:dyDescent="0.25">
      <c r="A3020" t="s">
        <v>1293</v>
      </c>
      <c r="B3020" t="s">
        <v>3624</v>
      </c>
      <c r="C3020" s="5" t="s">
        <v>8731</v>
      </c>
      <c r="D3020" t="s">
        <v>9418</v>
      </c>
      <c r="E3020">
        <v>5</v>
      </c>
      <c r="G3020">
        <v>0</v>
      </c>
      <c r="H3020" s="5" t="str">
        <f t="shared" si="86"/>
        <v/>
      </c>
      <c r="I3020" s="5" t="str">
        <f ca="1">OFFSET('Appendix E'!$G$2,MATCH(A3020,'Appendix E'!$A$3:$A$115,0),0)</f>
        <v>Yes</v>
      </c>
    </row>
    <row r="3021" spans="1:9" x14ac:dyDescent="0.25">
      <c r="A3021" t="s">
        <v>1293</v>
      </c>
      <c r="B3021" t="s">
        <v>3625</v>
      </c>
      <c r="C3021" s="5" t="s">
        <v>8732</v>
      </c>
      <c r="D3021" t="s">
        <v>9418</v>
      </c>
      <c r="E3021">
        <v>5</v>
      </c>
      <c r="G3021">
        <v>0</v>
      </c>
      <c r="H3021" s="5" t="str">
        <f t="shared" si="86"/>
        <v/>
      </c>
      <c r="I3021" s="5" t="str">
        <f ca="1">OFFSET('Appendix E'!$G$2,MATCH(A3021,'Appendix E'!$A$3:$A$115,0),0)</f>
        <v>Yes</v>
      </c>
    </row>
    <row r="3022" spans="1:9" x14ac:dyDescent="0.25">
      <c r="A3022" t="s">
        <v>1293</v>
      </c>
      <c r="B3022" t="s">
        <v>3626</v>
      </c>
      <c r="C3022" s="5" t="s">
        <v>8733</v>
      </c>
      <c r="D3022" t="s">
        <v>9418</v>
      </c>
      <c r="E3022">
        <v>5</v>
      </c>
      <c r="G3022">
        <v>0</v>
      </c>
      <c r="H3022" s="5" t="str">
        <f t="shared" si="86"/>
        <v/>
      </c>
      <c r="I3022" s="5" t="str">
        <f ca="1">OFFSET('Appendix E'!$G$2,MATCH(A3022,'Appendix E'!$A$3:$A$115,0),0)</f>
        <v>Yes</v>
      </c>
    </row>
    <row r="3023" spans="1:9" x14ac:dyDescent="0.25">
      <c r="A3023" t="s">
        <v>1293</v>
      </c>
      <c r="B3023" t="s">
        <v>3627</v>
      </c>
      <c r="C3023" s="5" t="s">
        <v>8734</v>
      </c>
      <c r="D3023" t="s">
        <v>9418</v>
      </c>
      <c r="E3023">
        <v>5</v>
      </c>
      <c r="G3023">
        <v>0</v>
      </c>
      <c r="H3023" s="5" t="str">
        <f t="shared" si="86"/>
        <v/>
      </c>
      <c r="I3023" s="5" t="str">
        <f ca="1">OFFSET('Appendix E'!$G$2,MATCH(A3023,'Appendix E'!$A$3:$A$115,0),0)</f>
        <v>Yes</v>
      </c>
    </row>
    <row r="3024" spans="1:9" x14ac:dyDescent="0.25">
      <c r="A3024" t="s">
        <v>1293</v>
      </c>
      <c r="B3024" t="s">
        <v>3628</v>
      </c>
      <c r="C3024" s="5" t="s">
        <v>8735</v>
      </c>
      <c r="D3024" t="s">
        <v>9418</v>
      </c>
      <c r="E3024">
        <v>5</v>
      </c>
      <c r="G3024">
        <v>0</v>
      </c>
      <c r="H3024" s="5" t="str">
        <f t="shared" si="86"/>
        <v/>
      </c>
      <c r="I3024" s="5" t="str">
        <f ca="1">OFFSET('Appendix E'!$G$2,MATCH(A3024,'Appendix E'!$A$3:$A$115,0),0)</f>
        <v>Yes</v>
      </c>
    </row>
    <row r="3025" spans="1:9" x14ac:dyDescent="0.25">
      <c r="A3025" t="s">
        <v>1293</v>
      </c>
      <c r="B3025" t="s">
        <v>3629</v>
      </c>
      <c r="C3025" s="5" t="s">
        <v>8736</v>
      </c>
      <c r="D3025" t="s">
        <v>9418</v>
      </c>
      <c r="E3025">
        <v>5</v>
      </c>
      <c r="G3025">
        <v>0</v>
      </c>
      <c r="H3025" s="5" t="str">
        <f t="shared" si="86"/>
        <v/>
      </c>
      <c r="I3025" s="5" t="str">
        <f ca="1">OFFSET('Appendix E'!$G$2,MATCH(A3025,'Appendix E'!$A$3:$A$115,0),0)</f>
        <v>Yes</v>
      </c>
    </row>
    <row r="3026" spans="1:9" x14ac:dyDescent="0.25">
      <c r="A3026" t="s">
        <v>1293</v>
      </c>
      <c r="B3026" t="s">
        <v>3630</v>
      </c>
      <c r="C3026" s="5" t="s">
        <v>8737</v>
      </c>
      <c r="D3026" t="s">
        <v>9418</v>
      </c>
      <c r="E3026">
        <v>5</v>
      </c>
      <c r="G3026">
        <v>0</v>
      </c>
      <c r="H3026" s="5" t="str">
        <f t="shared" si="86"/>
        <v/>
      </c>
      <c r="I3026" s="5" t="str">
        <f ca="1">OFFSET('Appendix E'!$G$2,MATCH(A3026,'Appendix E'!$A$3:$A$115,0),0)</f>
        <v>Yes</v>
      </c>
    </row>
    <row r="3027" spans="1:9" x14ac:dyDescent="0.25">
      <c r="A3027" t="s">
        <v>1293</v>
      </c>
      <c r="B3027" t="s">
        <v>3631</v>
      </c>
      <c r="C3027" s="5" t="s">
        <v>8738</v>
      </c>
      <c r="D3027" t="s">
        <v>9418</v>
      </c>
      <c r="E3027">
        <v>5</v>
      </c>
      <c r="G3027">
        <v>0</v>
      </c>
      <c r="H3027" s="5" t="str">
        <f t="shared" si="86"/>
        <v/>
      </c>
      <c r="I3027" s="5" t="str">
        <f ca="1">OFFSET('Appendix E'!$G$2,MATCH(A3027,'Appendix E'!$A$3:$A$115,0),0)</f>
        <v>Yes</v>
      </c>
    </row>
    <row r="3028" spans="1:9" x14ac:dyDescent="0.25">
      <c r="A3028" t="s">
        <v>1293</v>
      </c>
      <c r="B3028" t="s">
        <v>3632</v>
      </c>
      <c r="C3028" s="5" t="s">
        <v>8739</v>
      </c>
      <c r="D3028" t="s">
        <v>9418</v>
      </c>
      <c r="E3028">
        <v>5</v>
      </c>
      <c r="G3028">
        <v>0</v>
      </c>
      <c r="H3028" s="5" t="str">
        <f t="shared" si="86"/>
        <v/>
      </c>
      <c r="I3028" s="5" t="str">
        <f ca="1">OFFSET('Appendix E'!$G$2,MATCH(A3028,'Appendix E'!$A$3:$A$115,0),0)</f>
        <v>Yes</v>
      </c>
    </row>
    <row r="3029" spans="1:9" x14ac:dyDescent="0.25">
      <c r="A3029" t="s">
        <v>1293</v>
      </c>
      <c r="B3029" t="s">
        <v>3633</v>
      </c>
      <c r="C3029" s="5" t="s">
        <v>8740</v>
      </c>
      <c r="D3029" t="s">
        <v>9418</v>
      </c>
      <c r="E3029">
        <v>5</v>
      </c>
      <c r="G3029">
        <v>0</v>
      </c>
      <c r="H3029" s="5" t="str">
        <f t="shared" si="86"/>
        <v/>
      </c>
      <c r="I3029" s="5" t="str">
        <f ca="1">OFFSET('Appendix E'!$G$2,MATCH(A3029,'Appendix E'!$A$3:$A$115,0),0)</f>
        <v>Yes</v>
      </c>
    </row>
    <row r="3030" spans="1:9" x14ac:dyDescent="0.25">
      <c r="A3030" t="s">
        <v>1293</v>
      </c>
      <c r="B3030" t="s">
        <v>2122</v>
      </c>
      <c r="C3030" s="5" t="s">
        <v>2148</v>
      </c>
      <c r="D3030" t="s">
        <v>9418</v>
      </c>
      <c r="E3030">
        <v>5</v>
      </c>
      <c r="F3030" t="s">
        <v>9483</v>
      </c>
      <c r="G3030">
        <v>5</v>
      </c>
      <c r="H3030" s="5">
        <f t="shared" si="86"/>
        <v>1</v>
      </c>
      <c r="I3030" s="5" t="str">
        <f ca="1">OFFSET('Appendix E'!$G$2,MATCH(A3030,'Appendix E'!$A$3:$A$115,0),0)</f>
        <v>Yes</v>
      </c>
    </row>
    <row r="3031" spans="1:9" x14ac:dyDescent="0.25">
      <c r="A3031" t="s">
        <v>1293</v>
      </c>
      <c r="B3031" t="s">
        <v>3548</v>
      </c>
      <c r="C3031" s="5" t="s">
        <v>8639</v>
      </c>
      <c r="D3031" t="s">
        <v>9418</v>
      </c>
      <c r="E3031">
        <v>5</v>
      </c>
      <c r="G3031">
        <v>0</v>
      </c>
      <c r="H3031" s="5" t="str">
        <f t="shared" si="86"/>
        <v/>
      </c>
      <c r="I3031" s="5" t="str">
        <f ca="1">OFFSET('Appendix E'!$G$2,MATCH(A3031,'Appendix E'!$A$3:$A$115,0),0)</f>
        <v>Yes</v>
      </c>
    </row>
    <row r="3032" spans="1:9" x14ac:dyDescent="0.25">
      <c r="A3032" t="s">
        <v>1293</v>
      </c>
      <c r="B3032" t="s">
        <v>3574</v>
      </c>
      <c r="C3032" s="5" t="s">
        <v>8666</v>
      </c>
      <c r="D3032" t="s">
        <v>9418</v>
      </c>
      <c r="E3032">
        <v>5</v>
      </c>
      <c r="G3032">
        <v>0</v>
      </c>
      <c r="H3032" s="5" t="str">
        <f t="shared" si="86"/>
        <v/>
      </c>
      <c r="I3032" s="5" t="str">
        <f ca="1">OFFSET('Appendix E'!$G$2,MATCH(A3032,'Appendix E'!$A$3:$A$115,0),0)</f>
        <v>Yes</v>
      </c>
    </row>
    <row r="3033" spans="1:9" x14ac:dyDescent="0.25">
      <c r="A3033" t="s">
        <v>1293</v>
      </c>
      <c r="B3033" t="s">
        <v>3575</v>
      </c>
      <c r="C3033" s="5" t="s">
        <v>8667</v>
      </c>
      <c r="D3033" t="s">
        <v>9418</v>
      </c>
      <c r="E3033">
        <v>5</v>
      </c>
      <c r="G3033">
        <v>0</v>
      </c>
      <c r="H3033" s="5" t="str">
        <f t="shared" si="86"/>
        <v/>
      </c>
      <c r="I3033" s="5" t="str">
        <f ca="1">OFFSET('Appendix E'!$G$2,MATCH(A3033,'Appendix E'!$A$3:$A$115,0),0)</f>
        <v>Yes</v>
      </c>
    </row>
    <row r="3034" spans="1:9" x14ac:dyDescent="0.25">
      <c r="A3034" t="s">
        <v>1293</v>
      </c>
      <c r="B3034" t="s">
        <v>3576</v>
      </c>
      <c r="C3034" s="5" t="s">
        <v>8668</v>
      </c>
      <c r="D3034" t="s">
        <v>9418</v>
      </c>
      <c r="E3034">
        <v>5</v>
      </c>
      <c r="G3034">
        <v>0</v>
      </c>
      <c r="H3034" s="5" t="str">
        <f t="shared" si="86"/>
        <v/>
      </c>
      <c r="I3034" s="5" t="str">
        <f ca="1">OFFSET('Appendix E'!$G$2,MATCH(A3034,'Appendix E'!$A$3:$A$115,0),0)</f>
        <v>Yes</v>
      </c>
    </row>
    <row r="3035" spans="1:9" x14ac:dyDescent="0.25">
      <c r="A3035" t="s">
        <v>1293</v>
      </c>
      <c r="B3035" t="s">
        <v>3577</v>
      </c>
      <c r="C3035" s="5" t="s">
        <v>8669</v>
      </c>
      <c r="D3035" t="s">
        <v>9418</v>
      </c>
      <c r="E3035">
        <v>5</v>
      </c>
      <c r="G3035">
        <v>0</v>
      </c>
      <c r="H3035" s="5" t="str">
        <f t="shared" si="86"/>
        <v/>
      </c>
      <c r="I3035" s="5" t="str">
        <f ca="1">OFFSET('Appendix E'!$G$2,MATCH(A3035,'Appendix E'!$A$3:$A$115,0),0)</f>
        <v>Yes</v>
      </c>
    </row>
    <row r="3036" spans="1:9" x14ac:dyDescent="0.25">
      <c r="A3036" t="s">
        <v>1293</v>
      </c>
      <c r="B3036" t="s">
        <v>3578</v>
      </c>
      <c r="C3036" s="5" t="s">
        <v>8670</v>
      </c>
      <c r="D3036" t="s">
        <v>9418</v>
      </c>
      <c r="E3036">
        <v>5</v>
      </c>
      <c r="G3036">
        <v>0</v>
      </c>
      <c r="H3036" s="5" t="str">
        <f t="shared" si="86"/>
        <v/>
      </c>
      <c r="I3036" s="5" t="str">
        <f ca="1">OFFSET('Appendix E'!$G$2,MATCH(A3036,'Appendix E'!$A$3:$A$115,0),0)</f>
        <v>Yes</v>
      </c>
    </row>
    <row r="3037" spans="1:9" x14ac:dyDescent="0.25">
      <c r="A3037" t="s">
        <v>1293</v>
      </c>
      <c r="B3037" t="s">
        <v>3549</v>
      </c>
      <c r="C3037" s="5" t="s">
        <v>8640</v>
      </c>
      <c r="D3037" t="s">
        <v>9418</v>
      </c>
      <c r="E3037">
        <v>5</v>
      </c>
      <c r="G3037">
        <v>0</v>
      </c>
      <c r="H3037" s="5" t="str">
        <f t="shared" si="86"/>
        <v/>
      </c>
      <c r="I3037" s="5" t="str">
        <f ca="1">OFFSET('Appendix E'!$G$2,MATCH(A3037,'Appendix E'!$A$3:$A$115,0),0)</f>
        <v>Yes</v>
      </c>
    </row>
    <row r="3038" spans="1:9" x14ac:dyDescent="0.25">
      <c r="A3038" t="s">
        <v>1293</v>
      </c>
      <c r="B3038" t="s">
        <v>3550</v>
      </c>
      <c r="C3038" s="5" t="s">
        <v>8641</v>
      </c>
      <c r="D3038" t="s">
        <v>9418</v>
      </c>
      <c r="E3038">
        <v>5</v>
      </c>
      <c r="G3038">
        <v>0</v>
      </c>
      <c r="H3038" s="5" t="str">
        <f t="shared" si="86"/>
        <v/>
      </c>
      <c r="I3038" s="5" t="str">
        <f ca="1">OFFSET('Appendix E'!$G$2,MATCH(A3038,'Appendix E'!$A$3:$A$115,0),0)</f>
        <v>Yes</v>
      </c>
    </row>
    <row r="3039" spans="1:9" x14ac:dyDescent="0.25">
      <c r="A3039" t="s">
        <v>1293</v>
      </c>
      <c r="B3039" t="s">
        <v>3634</v>
      </c>
      <c r="C3039" s="5" t="s">
        <v>8741</v>
      </c>
      <c r="D3039" t="s">
        <v>9418</v>
      </c>
      <c r="E3039">
        <v>4</v>
      </c>
      <c r="G3039">
        <v>0</v>
      </c>
      <c r="H3039" s="5" t="str">
        <f t="shared" si="86"/>
        <v/>
      </c>
      <c r="I3039" s="5" t="str">
        <f ca="1">OFFSET('Appendix E'!$G$2,MATCH(A3039,'Appendix E'!$A$3:$A$115,0),0)</f>
        <v>Yes</v>
      </c>
    </row>
    <row r="3040" spans="1:9" x14ac:dyDescent="0.25">
      <c r="A3040" t="s">
        <v>1293</v>
      </c>
      <c r="B3040" t="s">
        <v>3635</v>
      </c>
      <c r="C3040" s="5" t="s">
        <v>8742</v>
      </c>
      <c r="D3040" t="s">
        <v>9418</v>
      </c>
      <c r="E3040">
        <v>4</v>
      </c>
      <c r="G3040">
        <v>0</v>
      </c>
      <c r="H3040" s="5" t="str">
        <f t="shared" si="86"/>
        <v/>
      </c>
      <c r="I3040" s="5" t="str">
        <f ca="1">OFFSET('Appendix E'!$G$2,MATCH(A3040,'Appendix E'!$A$3:$A$115,0),0)</f>
        <v>Yes</v>
      </c>
    </row>
    <row r="3041" spans="1:9" x14ac:dyDescent="0.25">
      <c r="A3041" t="s">
        <v>1293</v>
      </c>
      <c r="B3041" t="s">
        <v>3636</v>
      </c>
      <c r="C3041" s="5" t="s">
        <v>8743</v>
      </c>
      <c r="D3041" t="s">
        <v>9418</v>
      </c>
      <c r="E3041">
        <v>4</v>
      </c>
      <c r="G3041">
        <v>0</v>
      </c>
      <c r="H3041" s="5" t="str">
        <f t="shared" si="86"/>
        <v/>
      </c>
      <c r="I3041" s="5" t="str">
        <f ca="1">OFFSET('Appendix E'!$G$2,MATCH(A3041,'Appendix E'!$A$3:$A$115,0),0)</f>
        <v>Yes</v>
      </c>
    </row>
    <row r="3042" spans="1:9" x14ac:dyDescent="0.25">
      <c r="A3042" t="s">
        <v>1293</v>
      </c>
      <c r="B3042" t="s">
        <v>3637</v>
      </c>
      <c r="C3042" s="5" t="s">
        <v>8744</v>
      </c>
      <c r="D3042" t="s">
        <v>9418</v>
      </c>
      <c r="E3042">
        <v>4</v>
      </c>
      <c r="G3042">
        <v>0</v>
      </c>
      <c r="H3042" s="5" t="str">
        <f t="shared" si="86"/>
        <v/>
      </c>
      <c r="I3042" s="5" t="str">
        <f ca="1">OFFSET('Appendix E'!$G$2,MATCH(A3042,'Appendix E'!$A$3:$A$115,0),0)</f>
        <v>Yes</v>
      </c>
    </row>
    <row r="3043" spans="1:9" x14ac:dyDescent="0.25">
      <c r="A3043" t="s">
        <v>1293</v>
      </c>
      <c r="B3043" t="s">
        <v>3638</v>
      </c>
      <c r="C3043" s="5" t="s">
        <v>8745</v>
      </c>
      <c r="D3043" t="s">
        <v>9418</v>
      </c>
      <c r="E3043">
        <v>4</v>
      </c>
      <c r="G3043">
        <v>0</v>
      </c>
      <c r="H3043" s="5" t="str">
        <f t="shared" si="86"/>
        <v/>
      </c>
      <c r="I3043" s="5" t="str">
        <f ca="1">OFFSET('Appendix E'!$G$2,MATCH(A3043,'Appendix E'!$A$3:$A$115,0),0)</f>
        <v>Yes</v>
      </c>
    </row>
    <row r="3044" spans="1:9" x14ac:dyDescent="0.25">
      <c r="A3044" t="s">
        <v>1293</v>
      </c>
      <c r="B3044" t="s">
        <v>3639</v>
      </c>
      <c r="C3044" s="5" t="s">
        <v>8746</v>
      </c>
      <c r="D3044" t="s">
        <v>9418</v>
      </c>
      <c r="E3044">
        <v>4</v>
      </c>
      <c r="G3044">
        <v>0</v>
      </c>
      <c r="H3044" s="5" t="str">
        <f t="shared" si="86"/>
        <v/>
      </c>
      <c r="I3044" s="5" t="str">
        <f ca="1">OFFSET('Appendix E'!$G$2,MATCH(A3044,'Appendix E'!$A$3:$A$115,0),0)</f>
        <v>Yes</v>
      </c>
    </row>
    <row r="3045" spans="1:9" x14ac:dyDescent="0.25">
      <c r="A3045" t="s">
        <v>1293</v>
      </c>
      <c r="B3045" t="s">
        <v>3640</v>
      </c>
      <c r="C3045" s="5" t="s">
        <v>8747</v>
      </c>
      <c r="D3045" t="s">
        <v>9418</v>
      </c>
      <c r="E3045">
        <v>4</v>
      </c>
      <c r="G3045">
        <v>0</v>
      </c>
      <c r="H3045" s="5" t="str">
        <f t="shared" si="86"/>
        <v/>
      </c>
      <c r="I3045" s="5" t="str">
        <f ca="1">OFFSET('Appendix E'!$G$2,MATCH(A3045,'Appendix E'!$A$3:$A$115,0),0)</f>
        <v>Yes</v>
      </c>
    </row>
    <row r="3046" spans="1:9" x14ac:dyDescent="0.25">
      <c r="A3046" t="s">
        <v>1293</v>
      </c>
      <c r="B3046" t="s">
        <v>3641</v>
      </c>
      <c r="C3046" s="5" t="s">
        <v>8748</v>
      </c>
      <c r="D3046" t="s">
        <v>9418</v>
      </c>
      <c r="E3046">
        <v>4</v>
      </c>
      <c r="G3046">
        <v>0</v>
      </c>
      <c r="H3046" s="5" t="str">
        <f t="shared" si="86"/>
        <v/>
      </c>
      <c r="I3046" s="5" t="str">
        <f ca="1">OFFSET('Appendix E'!$G$2,MATCH(A3046,'Appendix E'!$A$3:$A$115,0),0)</f>
        <v>Yes</v>
      </c>
    </row>
    <row r="3047" spans="1:9" x14ac:dyDescent="0.25">
      <c r="A3047" t="s">
        <v>1293</v>
      </c>
      <c r="B3047" t="s">
        <v>3642</v>
      </c>
      <c r="C3047" s="5" t="s">
        <v>8749</v>
      </c>
      <c r="D3047" t="s">
        <v>9418</v>
      </c>
      <c r="E3047">
        <v>4</v>
      </c>
      <c r="G3047">
        <v>0</v>
      </c>
      <c r="H3047" s="5" t="str">
        <f t="shared" si="86"/>
        <v/>
      </c>
      <c r="I3047" s="5" t="str">
        <f ca="1">OFFSET('Appendix E'!$G$2,MATCH(A3047,'Appendix E'!$A$3:$A$115,0),0)</f>
        <v>Yes</v>
      </c>
    </row>
    <row r="3048" spans="1:9" x14ac:dyDescent="0.25">
      <c r="A3048" t="s">
        <v>1293</v>
      </c>
      <c r="B3048" t="s">
        <v>3643</v>
      </c>
      <c r="C3048" s="5" t="s">
        <v>8750</v>
      </c>
      <c r="D3048" t="s">
        <v>9418</v>
      </c>
      <c r="E3048">
        <v>4</v>
      </c>
      <c r="G3048">
        <v>0</v>
      </c>
      <c r="H3048" s="5" t="str">
        <f t="shared" si="86"/>
        <v/>
      </c>
      <c r="I3048" s="5" t="str">
        <f ca="1">OFFSET('Appendix E'!$G$2,MATCH(A3048,'Appendix E'!$A$3:$A$115,0),0)</f>
        <v>Yes</v>
      </c>
    </row>
    <row r="3049" spans="1:9" x14ac:dyDescent="0.25">
      <c r="A3049" t="s">
        <v>1293</v>
      </c>
      <c r="B3049" t="s">
        <v>3644</v>
      </c>
      <c r="C3049" s="5" t="s">
        <v>8751</v>
      </c>
      <c r="D3049" t="s">
        <v>9418</v>
      </c>
      <c r="E3049">
        <v>4</v>
      </c>
      <c r="G3049">
        <v>0</v>
      </c>
      <c r="H3049" s="5" t="str">
        <f t="shared" si="86"/>
        <v/>
      </c>
      <c r="I3049" s="5" t="str">
        <f ca="1">OFFSET('Appendix E'!$G$2,MATCH(A3049,'Appendix E'!$A$3:$A$115,0),0)</f>
        <v>Yes</v>
      </c>
    </row>
    <row r="3050" spans="1:9" x14ac:dyDescent="0.25">
      <c r="A3050" t="s">
        <v>1293</v>
      </c>
      <c r="B3050" t="s">
        <v>3645</v>
      </c>
      <c r="C3050" s="5" t="s">
        <v>8752</v>
      </c>
      <c r="D3050" t="s">
        <v>9418</v>
      </c>
      <c r="E3050">
        <v>4</v>
      </c>
      <c r="G3050">
        <v>0</v>
      </c>
      <c r="H3050" s="5" t="str">
        <f t="shared" si="86"/>
        <v/>
      </c>
      <c r="I3050" s="5" t="str">
        <f ca="1">OFFSET('Appendix E'!$G$2,MATCH(A3050,'Appendix E'!$A$3:$A$115,0),0)</f>
        <v>Yes</v>
      </c>
    </row>
    <row r="3051" spans="1:9" x14ac:dyDescent="0.25">
      <c r="A3051" t="s">
        <v>1293</v>
      </c>
      <c r="B3051" t="s">
        <v>3646</v>
      </c>
      <c r="C3051" s="5" t="s">
        <v>8753</v>
      </c>
      <c r="D3051" t="s">
        <v>9418</v>
      </c>
      <c r="E3051">
        <v>4</v>
      </c>
      <c r="G3051">
        <v>0</v>
      </c>
      <c r="H3051" s="5" t="str">
        <f t="shared" si="86"/>
        <v/>
      </c>
      <c r="I3051" s="5" t="str">
        <f ca="1">OFFSET('Appendix E'!$G$2,MATCH(A3051,'Appendix E'!$A$3:$A$115,0),0)</f>
        <v>Yes</v>
      </c>
    </row>
    <row r="3052" spans="1:9" x14ac:dyDescent="0.25">
      <c r="A3052" t="s">
        <v>1293</v>
      </c>
      <c r="B3052" t="s">
        <v>3647</v>
      </c>
      <c r="C3052" s="5" t="s">
        <v>8754</v>
      </c>
      <c r="D3052" t="s">
        <v>9418</v>
      </c>
      <c r="E3052">
        <v>4</v>
      </c>
      <c r="G3052">
        <v>0</v>
      </c>
      <c r="H3052" s="5" t="str">
        <f t="shared" si="86"/>
        <v/>
      </c>
      <c r="I3052" s="5" t="str">
        <f ca="1">OFFSET('Appendix E'!$G$2,MATCH(A3052,'Appendix E'!$A$3:$A$115,0),0)</f>
        <v>Yes</v>
      </c>
    </row>
    <row r="3053" spans="1:9" x14ac:dyDescent="0.25">
      <c r="A3053" t="s">
        <v>1293</v>
      </c>
      <c r="B3053" t="s">
        <v>3648</v>
      </c>
      <c r="C3053" s="5" t="s">
        <v>8755</v>
      </c>
      <c r="D3053" t="s">
        <v>9418</v>
      </c>
      <c r="E3053">
        <v>4</v>
      </c>
      <c r="G3053">
        <v>0</v>
      </c>
      <c r="H3053" s="5" t="str">
        <f t="shared" si="86"/>
        <v/>
      </c>
      <c r="I3053" s="5" t="str">
        <f ca="1">OFFSET('Appendix E'!$G$2,MATCH(A3053,'Appendix E'!$A$3:$A$115,0),0)</f>
        <v>Yes</v>
      </c>
    </row>
    <row r="3054" spans="1:9" x14ac:dyDescent="0.25">
      <c r="A3054" t="s">
        <v>1293</v>
      </c>
      <c r="B3054" t="s">
        <v>3649</v>
      </c>
      <c r="C3054" s="5" t="s">
        <v>8756</v>
      </c>
      <c r="D3054" t="s">
        <v>9418</v>
      </c>
      <c r="E3054">
        <v>4</v>
      </c>
      <c r="G3054">
        <v>0</v>
      </c>
      <c r="H3054" s="5" t="str">
        <f t="shared" si="86"/>
        <v/>
      </c>
      <c r="I3054" s="5" t="str">
        <f ca="1">OFFSET('Appendix E'!$G$2,MATCH(A3054,'Appendix E'!$A$3:$A$115,0),0)</f>
        <v>Yes</v>
      </c>
    </row>
    <row r="3055" spans="1:9" x14ac:dyDescent="0.25">
      <c r="A3055" t="s">
        <v>1293</v>
      </c>
      <c r="B3055" t="s">
        <v>123</v>
      </c>
      <c r="C3055" s="5" t="s">
        <v>8642</v>
      </c>
      <c r="D3055" t="s">
        <v>9418</v>
      </c>
      <c r="E3055">
        <v>5</v>
      </c>
      <c r="G3055">
        <v>0</v>
      </c>
      <c r="H3055" s="5" t="str">
        <f t="shared" si="86"/>
        <v/>
      </c>
      <c r="I3055" s="5" t="str">
        <f ca="1">OFFSET('Appendix E'!$G$2,MATCH(A3055,'Appendix E'!$A$3:$A$115,0),0)</f>
        <v>Yes</v>
      </c>
    </row>
    <row r="3056" spans="1:9" x14ac:dyDescent="0.25">
      <c r="A3056" t="s">
        <v>1293</v>
      </c>
      <c r="B3056" t="s">
        <v>3551</v>
      </c>
      <c r="C3056" s="5" t="s">
        <v>8643</v>
      </c>
      <c r="D3056" t="s">
        <v>9418</v>
      </c>
      <c r="E3056">
        <v>5</v>
      </c>
      <c r="G3056">
        <v>0</v>
      </c>
      <c r="H3056" s="5" t="str">
        <f t="shared" si="86"/>
        <v/>
      </c>
      <c r="I3056" s="5" t="str">
        <f ca="1">OFFSET('Appendix E'!$G$2,MATCH(A3056,'Appendix E'!$A$3:$A$115,0),0)</f>
        <v>Yes</v>
      </c>
    </row>
    <row r="3057" spans="1:9" x14ac:dyDescent="0.25">
      <c r="A3057" t="s">
        <v>1293</v>
      </c>
      <c r="B3057" t="s">
        <v>3552</v>
      </c>
      <c r="C3057" s="5" t="s">
        <v>8644</v>
      </c>
      <c r="D3057" t="s">
        <v>9418</v>
      </c>
      <c r="E3057">
        <v>5</v>
      </c>
      <c r="G3057">
        <v>0</v>
      </c>
      <c r="H3057" s="5" t="str">
        <f t="shared" si="86"/>
        <v/>
      </c>
      <c r="I3057" s="5" t="str">
        <f ca="1">OFFSET('Appendix E'!$G$2,MATCH(A3057,'Appendix E'!$A$3:$A$115,0),0)</f>
        <v>Yes</v>
      </c>
    </row>
    <row r="3058" spans="1:9" x14ac:dyDescent="0.25">
      <c r="A3058" t="s">
        <v>1293</v>
      </c>
      <c r="B3058" t="s">
        <v>133</v>
      </c>
      <c r="C3058" s="5" t="s">
        <v>8672</v>
      </c>
      <c r="D3058" t="s">
        <v>9418</v>
      </c>
      <c r="E3058">
        <v>5</v>
      </c>
      <c r="G3058">
        <v>0</v>
      </c>
      <c r="H3058" s="5" t="str">
        <f t="shared" si="86"/>
        <v/>
      </c>
      <c r="I3058" s="5" t="str">
        <f ca="1">OFFSET('Appendix E'!$G$2,MATCH(A3058,'Appendix E'!$A$3:$A$115,0),0)</f>
        <v>Yes</v>
      </c>
    </row>
    <row r="3059" spans="1:9" x14ac:dyDescent="0.25">
      <c r="A3059" t="s">
        <v>1293</v>
      </c>
      <c r="B3059" t="s">
        <v>3580</v>
      </c>
      <c r="C3059" s="5" t="s">
        <v>8673</v>
      </c>
      <c r="D3059" t="s">
        <v>9418</v>
      </c>
      <c r="E3059">
        <v>6</v>
      </c>
      <c r="F3059" t="s">
        <v>9425</v>
      </c>
      <c r="G3059">
        <v>10</v>
      </c>
      <c r="H3059" s="5">
        <f t="shared" si="86"/>
        <v>1</v>
      </c>
      <c r="I3059" s="5" t="str">
        <f ca="1">OFFSET('Appendix E'!$G$2,MATCH(A3059,'Appendix E'!$A$3:$A$115,0),0)</f>
        <v>Yes</v>
      </c>
    </row>
    <row r="3060" spans="1:9" x14ac:dyDescent="0.25">
      <c r="A3060" t="s">
        <v>1293</v>
      </c>
      <c r="B3060" t="s">
        <v>3581</v>
      </c>
      <c r="C3060" s="5" t="s">
        <v>8674</v>
      </c>
      <c r="D3060" t="s">
        <v>9418</v>
      </c>
      <c r="E3060">
        <v>6</v>
      </c>
      <c r="F3060" t="s">
        <v>9425</v>
      </c>
      <c r="G3060">
        <v>10</v>
      </c>
      <c r="H3060" s="5">
        <f t="shared" si="86"/>
        <v>1</v>
      </c>
      <c r="I3060" s="5" t="str">
        <f ca="1">OFFSET('Appendix E'!$G$2,MATCH(A3060,'Appendix E'!$A$3:$A$115,0),0)</f>
        <v>Yes</v>
      </c>
    </row>
    <row r="3061" spans="1:9" x14ac:dyDescent="0.25">
      <c r="A3061" t="s">
        <v>1293</v>
      </c>
      <c r="B3061" t="s">
        <v>3582</v>
      </c>
      <c r="C3061" s="5" t="s">
        <v>8675</v>
      </c>
      <c r="D3061" t="s">
        <v>9418</v>
      </c>
      <c r="E3061">
        <v>6</v>
      </c>
      <c r="F3061" t="s">
        <v>9425</v>
      </c>
      <c r="G3061">
        <v>10</v>
      </c>
      <c r="H3061" s="5">
        <f t="shared" si="86"/>
        <v>1</v>
      </c>
      <c r="I3061" s="5" t="str">
        <f ca="1">OFFSET('Appendix E'!$G$2,MATCH(A3061,'Appendix E'!$A$3:$A$115,0),0)</f>
        <v>Yes</v>
      </c>
    </row>
    <row r="3062" spans="1:9" x14ac:dyDescent="0.25">
      <c r="A3062" t="s">
        <v>1293</v>
      </c>
      <c r="B3062" t="s">
        <v>3583</v>
      </c>
      <c r="C3062" s="5" t="s">
        <v>8676</v>
      </c>
      <c r="D3062" t="s">
        <v>9418</v>
      </c>
      <c r="E3062">
        <v>6</v>
      </c>
      <c r="F3062" t="s">
        <v>9425</v>
      </c>
      <c r="G3062">
        <v>10</v>
      </c>
      <c r="H3062" s="5">
        <f t="shared" si="86"/>
        <v>1</v>
      </c>
      <c r="I3062" s="5" t="str">
        <f ca="1">OFFSET('Appendix E'!$G$2,MATCH(A3062,'Appendix E'!$A$3:$A$115,0),0)</f>
        <v>Yes</v>
      </c>
    </row>
    <row r="3063" spans="1:9" x14ac:dyDescent="0.25">
      <c r="A3063" t="s">
        <v>1293</v>
      </c>
      <c r="B3063" t="s">
        <v>3584</v>
      </c>
      <c r="C3063" s="5" t="s">
        <v>8677</v>
      </c>
      <c r="D3063" t="s">
        <v>9418</v>
      </c>
      <c r="E3063">
        <v>6</v>
      </c>
      <c r="F3063" t="s">
        <v>9425</v>
      </c>
      <c r="G3063">
        <v>10</v>
      </c>
      <c r="H3063" s="5">
        <f t="shared" si="86"/>
        <v>1</v>
      </c>
      <c r="I3063" s="5" t="str">
        <f ca="1">OFFSET('Appendix E'!$G$2,MATCH(A3063,'Appendix E'!$A$3:$A$115,0),0)</f>
        <v>Yes</v>
      </c>
    </row>
    <row r="3064" spans="1:9" x14ac:dyDescent="0.25">
      <c r="A3064" t="s">
        <v>1293</v>
      </c>
      <c r="B3064" t="s">
        <v>3585</v>
      </c>
      <c r="C3064" s="5" t="s">
        <v>8678</v>
      </c>
      <c r="D3064" t="s">
        <v>9418</v>
      </c>
      <c r="E3064">
        <v>6</v>
      </c>
      <c r="F3064" t="s">
        <v>9425</v>
      </c>
      <c r="G3064">
        <v>10</v>
      </c>
      <c r="H3064" s="5">
        <f t="shared" si="86"/>
        <v>1</v>
      </c>
      <c r="I3064" s="5" t="str">
        <f ca="1">OFFSET('Appendix E'!$G$2,MATCH(A3064,'Appendix E'!$A$3:$A$115,0),0)</f>
        <v>Yes</v>
      </c>
    </row>
    <row r="3065" spans="1:9" x14ac:dyDescent="0.25">
      <c r="A3065" t="s">
        <v>1293</v>
      </c>
      <c r="B3065" t="s">
        <v>3586</v>
      </c>
      <c r="C3065" s="5" t="s">
        <v>8679</v>
      </c>
      <c r="D3065" t="s">
        <v>9418</v>
      </c>
      <c r="E3065">
        <v>6</v>
      </c>
      <c r="F3065" t="s">
        <v>9425</v>
      </c>
      <c r="G3065">
        <v>10</v>
      </c>
      <c r="H3065" s="5">
        <f t="shared" si="86"/>
        <v>1</v>
      </c>
      <c r="I3065" s="5" t="str">
        <f ca="1">OFFSET('Appendix E'!$G$2,MATCH(A3065,'Appendix E'!$A$3:$A$115,0),0)</f>
        <v>Yes</v>
      </c>
    </row>
    <row r="3066" spans="1:9" x14ac:dyDescent="0.25">
      <c r="A3066" t="s">
        <v>1293</v>
      </c>
      <c r="B3066" t="s">
        <v>3587</v>
      </c>
      <c r="C3066" s="5" t="s">
        <v>8680</v>
      </c>
      <c r="D3066" t="s">
        <v>9418</v>
      </c>
      <c r="E3066">
        <v>6</v>
      </c>
      <c r="F3066" t="s">
        <v>9425</v>
      </c>
      <c r="G3066">
        <v>10</v>
      </c>
      <c r="H3066" s="5">
        <f t="shared" si="86"/>
        <v>1</v>
      </c>
      <c r="I3066" s="5" t="str">
        <f ca="1">OFFSET('Appendix E'!$G$2,MATCH(A3066,'Appendix E'!$A$3:$A$115,0),0)</f>
        <v>Yes</v>
      </c>
    </row>
    <row r="3067" spans="1:9" x14ac:dyDescent="0.25">
      <c r="A3067" t="s">
        <v>1293</v>
      </c>
      <c r="B3067" t="s">
        <v>3588</v>
      </c>
      <c r="C3067" s="5" t="s">
        <v>8681</v>
      </c>
      <c r="D3067" t="s">
        <v>9418</v>
      </c>
      <c r="E3067">
        <v>6</v>
      </c>
      <c r="F3067" t="s">
        <v>9425</v>
      </c>
      <c r="G3067">
        <v>10</v>
      </c>
      <c r="H3067" s="5">
        <f t="shared" si="86"/>
        <v>1</v>
      </c>
      <c r="I3067" s="5" t="str">
        <f ca="1">OFFSET('Appendix E'!$G$2,MATCH(A3067,'Appendix E'!$A$3:$A$115,0),0)</f>
        <v>Yes</v>
      </c>
    </row>
    <row r="3068" spans="1:9" x14ac:dyDescent="0.25">
      <c r="A3068" t="s">
        <v>1293</v>
      </c>
      <c r="B3068" t="s">
        <v>3589</v>
      </c>
      <c r="C3068" s="5" t="s">
        <v>8682</v>
      </c>
      <c r="D3068" t="s">
        <v>9418</v>
      </c>
      <c r="E3068">
        <v>6</v>
      </c>
      <c r="F3068" t="s">
        <v>9425</v>
      </c>
      <c r="G3068">
        <v>10</v>
      </c>
      <c r="H3068" s="5">
        <f t="shared" si="86"/>
        <v>1</v>
      </c>
      <c r="I3068" s="5" t="str">
        <f ca="1">OFFSET('Appendix E'!$G$2,MATCH(A3068,'Appendix E'!$A$3:$A$115,0),0)</f>
        <v>Yes</v>
      </c>
    </row>
    <row r="3069" spans="1:9" x14ac:dyDescent="0.25">
      <c r="A3069" t="s">
        <v>1293</v>
      </c>
      <c r="B3069" t="s">
        <v>3590</v>
      </c>
      <c r="C3069" s="5" t="s">
        <v>8683</v>
      </c>
      <c r="D3069" t="s">
        <v>9418</v>
      </c>
      <c r="E3069">
        <v>6</v>
      </c>
      <c r="F3069" t="s">
        <v>9425</v>
      </c>
      <c r="G3069">
        <v>10</v>
      </c>
      <c r="H3069" s="5">
        <f t="shared" si="86"/>
        <v>1</v>
      </c>
      <c r="I3069" s="5" t="str">
        <f ca="1">OFFSET('Appendix E'!$G$2,MATCH(A3069,'Appendix E'!$A$3:$A$115,0),0)</f>
        <v>Yes</v>
      </c>
    </row>
    <row r="3070" spans="1:9" x14ac:dyDescent="0.25">
      <c r="A3070" t="s">
        <v>1293</v>
      </c>
      <c r="B3070" t="s">
        <v>3591</v>
      </c>
      <c r="C3070" s="5" t="s">
        <v>8684</v>
      </c>
      <c r="D3070" t="s">
        <v>9418</v>
      </c>
      <c r="E3070">
        <v>6</v>
      </c>
      <c r="F3070" t="s">
        <v>9425</v>
      </c>
      <c r="G3070">
        <v>10</v>
      </c>
      <c r="H3070" s="5">
        <f t="shared" si="86"/>
        <v>1</v>
      </c>
      <c r="I3070" s="5" t="str">
        <f ca="1">OFFSET('Appendix E'!$G$2,MATCH(A3070,'Appendix E'!$A$3:$A$115,0),0)</f>
        <v>Yes</v>
      </c>
    </row>
    <row r="3071" spans="1:9" x14ac:dyDescent="0.25">
      <c r="A3071" t="s">
        <v>1293</v>
      </c>
      <c r="B3071" t="s">
        <v>3592</v>
      </c>
      <c r="C3071" s="5" t="s">
        <v>8685</v>
      </c>
      <c r="D3071" t="s">
        <v>9418</v>
      </c>
      <c r="E3071">
        <v>6</v>
      </c>
      <c r="F3071" t="s">
        <v>9425</v>
      </c>
      <c r="G3071">
        <v>10</v>
      </c>
      <c r="H3071" s="5">
        <f t="shared" si="86"/>
        <v>1</v>
      </c>
      <c r="I3071" s="5" t="str">
        <f ca="1">OFFSET('Appendix E'!$G$2,MATCH(A3071,'Appendix E'!$A$3:$A$115,0),0)</f>
        <v>Yes</v>
      </c>
    </row>
    <row r="3072" spans="1:9" x14ac:dyDescent="0.25">
      <c r="A3072" t="s">
        <v>1293</v>
      </c>
      <c r="B3072" t="s">
        <v>3593</v>
      </c>
      <c r="C3072" s="5" t="s">
        <v>8686</v>
      </c>
      <c r="D3072" t="s">
        <v>9418</v>
      </c>
      <c r="E3072">
        <v>6</v>
      </c>
      <c r="F3072" t="s">
        <v>9425</v>
      </c>
      <c r="G3072">
        <v>10</v>
      </c>
      <c r="H3072" s="5">
        <f t="shared" si="86"/>
        <v>1</v>
      </c>
      <c r="I3072" s="5" t="str">
        <f ca="1">OFFSET('Appendix E'!$G$2,MATCH(A3072,'Appendix E'!$A$3:$A$115,0),0)</f>
        <v>Yes</v>
      </c>
    </row>
    <row r="3073" spans="1:9" x14ac:dyDescent="0.25">
      <c r="A3073" t="s">
        <v>1293</v>
      </c>
      <c r="B3073" t="s">
        <v>3553</v>
      </c>
      <c r="C3073" s="5" t="s">
        <v>8687</v>
      </c>
      <c r="D3073" t="s">
        <v>9418</v>
      </c>
      <c r="E3073">
        <v>5</v>
      </c>
      <c r="G3073">
        <v>0</v>
      </c>
      <c r="H3073" s="5" t="str">
        <f t="shared" si="86"/>
        <v/>
      </c>
      <c r="I3073" s="5" t="str">
        <f ca="1">OFFSET('Appendix E'!$G$2,MATCH(A3073,'Appendix E'!$A$3:$A$115,0),0)</f>
        <v>Yes</v>
      </c>
    </row>
    <row r="3074" spans="1:9" x14ac:dyDescent="0.25">
      <c r="A3074" t="s">
        <v>1293</v>
      </c>
      <c r="B3074" t="s">
        <v>3554</v>
      </c>
      <c r="C3074" s="5" t="s">
        <v>8688</v>
      </c>
      <c r="D3074" t="s">
        <v>9418</v>
      </c>
      <c r="E3074">
        <v>5</v>
      </c>
      <c r="G3074">
        <v>0</v>
      </c>
      <c r="H3074" s="5" t="str">
        <f t="shared" si="86"/>
        <v/>
      </c>
      <c r="I3074" s="5" t="str">
        <f ca="1">OFFSET('Appendix E'!$G$2,MATCH(A3074,'Appendix E'!$A$3:$A$115,0),0)</f>
        <v>Yes</v>
      </c>
    </row>
    <row r="3075" spans="1:9" x14ac:dyDescent="0.25">
      <c r="A3075" t="s">
        <v>1293</v>
      </c>
      <c r="B3075" t="s">
        <v>3555</v>
      </c>
      <c r="C3075" s="5" t="s">
        <v>8689</v>
      </c>
      <c r="D3075" t="s">
        <v>9418</v>
      </c>
      <c r="E3075">
        <v>5</v>
      </c>
      <c r="G3075">
        <v>0</v>
      </c>
      <c r="H3075" s="5" t="str">
        <f t="shared" si="86"/>
        <v/>
      </c>
      <c r="I3075" s="5" t="str">
        <f ca="1">OFFSET('Appendix E'!$G$2,MATCH(A3075,'Appendix E'!$A$3:$A$115,0),0)</f>
        <v>Yes</v>
      </c>
    </row>
    <row r="3076" spans="1:9" x14ac:dyDescent="0.25">
      <c r="A3076" t="s">
        <v>1293</v>
      </c>
      <c r="B3076" t="s">
        <v>3556</v>
      </c>
      <c r="C3076" s="5" t="s">
        <v>8690</v>
      </c>
      <c r="D3076" t="s">
        <v>9418</v>
      </c>
      <c r="E3076">
        <v>5</v>
      </c>
      <c r="G3076">
        <v>0</v>
      </c>
      <c r="H3076" s="5" t="str">
        <f t="shared" ref="H3076:H3139" si="87">IF(F3076&lt;&gt;"",1,"")</f>
        <v/>
      </c>
      <c r="I3076" s="5" t="str">
        <f ca="1">OFFSET('Appendix E'!$G$2,MATCH(A3076,'Appendix E'!$A$3:$A$115,0),0)</f>
        <v>Yes</v>
      </c>
    </row>
    <row r="3077" spans="1:9" x14ac:dyDescent="0.25">
      <c r="A3077" t="s">
        <v>1293</v>
      </c>
      <c r="B3077" t="s">
        <v>3557</v>
      </c>
      <c r="C3077" s="5" t="s">
        <v>8691</v>
      </c>
      <c r="D3077" t="s">
        <v>9418</v>
      </c>
      <c r="E3077">
        <v>5</v>
      </c>
      <c r="G3077">
        <v>0</v>
      </c>
      <c r="H3077" s="5" t="str">
        <f t="shared" si="87"/>
        <v/>
      </c>
      <c r="I3077" s="5" t="str">
        <f ca="1">OFFSET('Appendix E'!$G$2,MATCH(A3077,'Appendix E'!$A$3:$A$115,0),0)</f>
        <v>Yes</v>
      </c>
    </row>
    <row r="3078" spans="1:9" x14ac:dyDescent="0.25">
      <c r="A3078" t="s">
        <v>1293</v>
      </c>
      <c r="B3078" t="s">
        <v>3558</v>
      </c>
      <c r="C3078" s="5" t="s">
        <v>8692</v>
      </c>
      <c r="D3078" t="s">
        <v>9418</v>
      </c>
      <c r="E3078">
        <v>5</v>
      </c>
      <c r="G3078">
        <v>0</v>
      </c>
      <c r="H3078" s="5" t="str">
        <f t="shared" si="87"/>
        <v/>
      </c>
      <c r="I3078" s="5" t="str">
        <f ca="1">OFFSET('Appendix E'!$G$2,MATCH(A3078,'Appendix E'!$A$3:$A$115,0),0)</f>
        <v>Yes</v>
      </c>
    </row>
    <row r="3079" spans="1:9" x14ac:dyDescent="0.25">
      <c r="A3079" t="s">
        <v>1293</v>
      </c>
      <c r="B3079" t="s">
        <v>3559</v>
      </c>
      <c r="C3079" s="5" t="s">
        <v>8693</v>
      </c>
      <c r="D3079" t="s">
        <v>9418</v>
      </c>
      <c r="E3079">
        <v>5</v>
      </c>
      <c r="G3079">
        <v>0</v>
      </c>
      <c r="H3079" s="5" t="str">
        <f t="shared" si="87"/>
        <v/>
      </c>
      <c r="I3079" s="5" t="str">
        <f ca="1">OFFSET('Appendix E'!$G$2,MATCH(A3079,'Appendix E'!$A$3:$A$115,0),0)</f>
        <v>Yes</v>
      </c>
    </row>
    <row r="3080" spans="1:9" x14ac:dyDescent="0.25">
      <c r="A3080" t="s">
        <v>1293</v>
      </c>
      <c r="B3080" t="s">
        <v>3560</v>
      </c>
      <c r="C3080" s="5" t="s">
        <v>8694</v>
      </c>
      <c r="D3080" t="s">
        <v>9418</v>
      </c>
      <c r="E3080">
        <v>5</v>
      </c>
      <c r="G3080">
        <v>0</v>
      </c>
      <c r="H3080" s="5" t="str">
        <f t="shared" si="87"/>
        <v/>
      </c>
      <c r="I3080" s="5" t="str">
        <f ca="1">OFFSET('Appendix E'!$G$2,MATCH(A3080,'Appendix E'!$A$3:$A$115,0),0)</f>
        <v>Yes</v>
      </c>
    </row>
    <row r="3081" spans="1:9" x14ac:dyDescent="0.25">
      <c r="A3081" t="s">
        <v>1293</v>
      </c>
      <c r="B3081" t="s">
        <v>3561</v>
      </c>
      <c r="C3081" s="5" t="s">
        <v>8695</v>
      </c>
      <c r="D3081" t="s">
        <v>9418</v>
      </c>
      <c r="E3081">
        <v>5</v>
      </c>
      <c r="G3081">
        <v>0</v>
      </c>
      <c r="H3081" s="5" t="str">
        <f t="shared" si="87"/>
        <v/>
      </c>
      <c r="I3081" s="5" t="str">
        <f ca="1">OFFSET('Appendix E'!$G$2,MATCH(A3081,'Appendix E'!$A$3:$A$115,0),0)</f>
        <v>Yes</v>
      </c>
    </row>
    <row r="3082" spans="1:9" x14ac:dyDescent="0.25">
      <c r="A3082" t="s">
        <v>1293</v>
      </c>
      <c r="B3082" t="s">
        <v>3562</v>
      </c>
      <c r="C3082" s="5" t="s">
        <v>8696</v>
      </c>
      <c r="D3082" t="s">
        <v>9418</v>
      </c>
      <c r="E3082">
        <v>5</v>
      </c>
      <c r="G3082">
        <v>0</v>
      </c>
      <c r="H3082" s="5" t="str">
        <f t="shared" si="87"/>
        <v/>
      </c>
      <c r="I3082" s="5" t="str">
        <f ca="1">OFFSET('Appendix E'!$G$2,MATCH(A3082,'Appendix E'!$A$3:$A$115,0),0)</f>
        <v>Yes</v>
      </c>
    </row>
    <row r="3083" spans="1:9" x14ac:dyDescent="0.25">
      <c r="A3083" t="s">
        <v>1293</v>
      </c>
      <c r="B3083" t="s">
        <v>3563</v>
      </c>
      <c r="C3083" s="5" t="s">
        <v>8697</v>
      </c>
      <c r="D3083" t="s">
        <v>9418</v>
      </c>
      <c r="E3083">
        <v>5</v>
      </c>
      <c r="G3083">
        <v>0</v>
      </c>
      <c r="H3083" s="5" t="str">
        <f t="shared" si="87"/>
        <v/>
      </c>
      <c r="I3083" s="5" t="str">
        <f ca="1">OFFSET('Appendix E'!$G$2,MATCH(A3083,'Appendix E'!$A$3:$A$115,0),0)</f>
        <v>Yes</v>
      </c>
    </row>
    <row r="3084" spans="1:9" x14ac:dyDescent="0.25">
      <c r="A3084" t="s">
        <v>1293</v>
      </c>
      <c r="B3084" t="s">
        <v>3564</v>
      </c>
      <c r="C3084" s="5" t="s">
        <v>8698</v>
      </c>
      <c r="D3084" t="s">
        <v>9418</v>
      </c>
      <c r="E3084">
        <v>5</v>
      </c>
      <c r="G3084">
        <v>0</v>
      </c>
      <c r="H3084" s="5" t="str">
        <f t="shared" si="87"/>
        <v/>
      </c>
      <c r="I3084" s="5" t="str">
        <f ca="1">OFFSET('Appendix E'!$G$2,MATCH(A3084,'Appendix E'!$A$3:$A$115,0),0)</f>
        <v>Yes</v>
      </c>
    </row>
    <row r="3085" spans="1:9" x14ac:dyDescent="0.25">
      <c r="A3085" t="s">
        <v>1293</v>
      </c>
      <c r="B3085" t="s">
        <v>3565</v>
      </c>
      <c r="C3085" s="5" t="s">
        <v>8699</v>
      </c>
      <c r="D3085" t="s">
        <v>9418</v>
      </c>
      <c r="E3085">
        <v>5</v>
      </c>
      <c r="G3085">
        <v>0</v>
      </c>
      <c r="H3085" s="5" t="str">
        <f t="shared" si="87"/>
        <v/>
      </c>
      <c r="I3085" s="5" t="str">
        <f ca="1">OFFSET('Appendix E'!$G$2,MATCH(A3085,'Appendix E'!$A$3:$A$115,0),0)</f>
        <v>Yes</v>
      </c>
    </row>
    <row r="3086" spans="1:9" x14ac:dyDescent="0.25">
      <c r="A3086" t="s">
        <v>1293</v>
      </c>
      <c r="B3086" t="s">
        <v>3566</v>
      </c>
      <c r="C3086" s="5" t="s">
        <v>8700</v>
      </c>
      <c r="D3086" t="s">
        <v>9418</v>
      </c>
      <c r="E3086">
        <v>5</v>
      </c>
      <c r="G3086">
        <v>0</v>
      </c>
      <c r="H3086" s="5" t="str">
        <f t="shared" si="87"/>
        <v/>
      </c>
      <c r="I3086" s="5" t="str">
        <f ca="1">OFFSET('Appendix E'!$G$2,MATCH(A3086,'Appendix E'!$A$3:$A$115,0),0)</f>
        <v>Yes</v>
      </c>
    </row>
    <row r="3087" spans="1:9" x14ac:dyDescent="0.25">
      <c r="A3087" t="s">
        <v>1293</v>
      </c>
      <c r="B3087" t="s">
        <v>3594</v>
      </c>
      <c r="C3087" s="5" t="s">
        <v>8701</v>
      </c>
      <c r="D3087" t="s">
        <v>9418</v>
      </c>
      <c r="E3087">
        <v>5</v>
      </c>
      <c r="G3087">
        <v>0</v>
      </c>
      <c r="H3087" s="5" t="str">
        <f t="shared" si="87"/>
        <v/>
      </c>
      <c r="I3087" s="5" t="str">
        <f ca="1">OFFSET('Appendix E'!$G$2,MATCH(A3087,'Appendix E'!$A$3:$A$115,0),0)</f>
        <v>Yes</v>
      </c>
    </row>
    <row r="3088" spans="1:9" x14ac:dyDescent="0.25">
      <c r="A3088" t="s">
        <v>1293</v>
      </c>
      <c r="B3088" t="s">
        <v>3595</v>
      </c>
      <c r="C3088" s="5" t="s">
        <v>8702</v>
      </c>
      <c r="D3088" t="s">
        <v>9418</v>
      </c>
      <c r="E3088">
        <v>5</v>
      </c>
      <c r="G3088">
        <v>0</v>
      </c>
      <c r="H3088" s="5" t="str">
        <f t="shared" si="87"/>
        <v/>
      </c>
      <c r="I3088" s="5" t="str">
        <f ca="1">OFFSET('Appendix E'!$G$2,MATCH(A3088,'Appendix E'!$A$3:$A$115,0),0)</f>
        <v>Yes</v>
      </c>
    </row>
    <row r="3089" spans="1:9" x14ac:dyDescent="0.25">
      <c r="A3089" t="s">
        <v>1293</v>
      </c>
      <c r="B3089" t="s">
        <v>3596</v>
      </c>
      <c r="C3089" s="5" t="s">
        <v>8703</v>
      </c>
      <c r="D3089" t="s">
        <v>9418</v>
      </c>
      <c r="E3089">
        <v>5</v>
      </c>
      <c r="G3089">
        <v>0</v>
      </c>
      <c r="H3089" s="5" t="str">
        <f t="shared" si="87"/>
        <v/>
      </c>
      <c r="I3089" s="5" t="str">
        <f ca="1">OFFSET('Appendix E'!$G$2,MATCH(A3089,'Appendix E'!$A$3:$A$115,0),0)</f>
        <v>Yes</v>
      </c>
    </row>
    <row r="3090" spans="1:9" x14ac:dyDescent="0.25">
      <c r="A3090" t="s">
        <v>1293</v>
      </c>
      <c r="B3090" t="s">
        <v>3597</v>
      </c>
      <c r="C3090" s="5" t="s">
        <v>8704</v>
      </c>
      <c r="D3090" t="s">
        <v>9418</v>
      </c>
      <c r="E3090">
        <v>5</v>
      </c>
      <c r="G3090">
        <v>0</v>
      </c>
      <c r="H3090" s="5" t="str">
        <f t="shared" si="87"/>
        <v/>
      </c>
      <c r="I3090" s="5" t="str">
        <f ca="1">OFFSET('Appendix E'!$G$2,MATCH(A3090,'Appendix E'!$A$3:$A$115,0),0)</f>
        <v>Yes</v>
      </c>
    </row>
    <row r="3091" spans="1:9" x14ac:dyDescent="0.25">
      <c r="A3091" t="s">
        <v>1293</v>
      </c>
      <c r="B3091" t="s">
        <v>3598</v>
      </c>
      <c r="C3091" s="5" t="s">
        <v>8705</v>
      </c>
      <c r="D3091" t="s">
        <v>9418</v>
      </c>
      <c r="E3091">
        <v>5</v>
      </c>
      <c r="G3091">
        <v>0</v>
      </c>
      <c r="H3091" s="5" t="str">
        <f t="shared" si="87"/>
        <v/>
      </c>
      <c r="I3091" s="5" t="str">
        <f ca="1">OFFSET('Appendix E'!$G$2,MATCH(A3091,'Appendix E'!$A$3:$A$115,0),0)</f>
        <v>Yes</v>
      </c>
    </row>
    <row r="3092" spans="1:9" x14ac:dyDescent="0.25">
      <c r="A3092" t="s">
        <v>1293</v>
      </c>
      <c r="B3092" t="s">
        <v>3599</v>
      </c>
      <c r="C3092" s="5" t="s">
        <v>8706</v>
      </c>
      <c r="D3092" t="s">
        <v>9418</v>
      </c>
      <c r="E3092">
        <v>5</v>
      </c>
      <c r="G3092">
        <v>0</v>
      </c>
      <c r="H3092" s="5" t="str">
        <f t="shared" si="87"/>
        <v/>
      </c>
      <c r="I3092" s="5" t="str">
        <f ca="1">OFFSET('Appendix E'!$G$2,MATCH(A3092,'Appendix E'!$A$3:$A$115,0),0)</f>
        <v>Yes</v>
      </c>
    </row>
    <row r="3093" spans="1:9" x14ac:dyDescent="0.25">
      <c r="A3093" t="s">
        <v>1293</v>
      </c>
      <c r="B3093" t="s">
        <v>3600</v>
      </c>
      <c r="C3093" s="5" t="s">
        <v>8707</v>
      </c>
      <c r="D3093" t="s">
        <v>9418</v>
      </c>
      <c r="E3093">
        <v>5</v>
      </c>
      <c r="G3093">
        <v>0</v>
      </c>
      <c r="H3093" s="5" t="str">
        <f t="shared" si="87"/>
        <v/>
      </c>
      <c r="I3093" s="5" t="str">
        <f ca="1">OFFSET('Appendix E'!$G$2,MATCH(A3093,'Appendix E'!$A$3:$A$115,0),0)</f>
        <v>Yes</v>
      </c>
    </row>
    <row r="3094" spans="1:9" x14ac:dyDescent="0.25">
      <c r="A3094" t="s">
        <v>1293</v>
      </c>
      <c r="B3094" t="s">
        <v>3601</v>
      </c>
      <c r="C3094" s="5" t="s">
        <v>8708</v>
      </c>
      <c r="D3094" t="s">
        <v>9418</v>
      </c>
      <c r="E3094">
        <v>5</v>
      </c>
      <c r="G3094">
        <v>0</v>
      </c>
      <c r="H3094" s="5" t="str">
        <f t="shared" si="87"/>
        <v/>
      </c>
      <c r="I3094" s="5" t="str">
        <f ca="1">OFFSET('Appendix E'!$G$2,MATCH(A3094,'Appendix E'!$A$3:$A$115,0),0)</f>
        <v>Yes</v>
      </c>
    </row>
    <row r="3095" spans="1:9" x14ac:dyDescent="0.25">
      <c r="A3095" t="s">
        <v>1293</v>
      </c>
      <c r="B3095" t="s">
        <v>3602</v>
      </c>
      <c r="C3095" s="5" t="s">
        <v>8709</v>
      </c>
      <c r="D3095" t="s">
        <v>9418</v>
      </c>
      <c r="E3095">
        <v>5</v>
      </c>
      <c r="G3095">
        <v>0</v>
      </c>
      <c r="H3095" s="5" t="str">
        <f t="shared" si="87"/>
        <v/>
      </c>
      <c r="I3095" s="5" t="str">
        <f ca="1">OFFSET('Appendix E'!$G$2,MATCH(A3095,'Appendix E'!$A$3:$A$115,0),0)</f>
        <v>Yes</v>
      </c>
    </row>
    <row r="3096" spans="1:9" x14ac:dyDescent="0.25">
      <c r="A3096" t="s">
        <v>1293</v>
      </c>
      <c r="B3096" t="s">
        <v>3603</v>
      </c>
      <c r="C3096" s="5" t="s">
        <v>8710</v>
      </c>
      <c r="D3096" t="s">
        <v>9418</v>
      </c>
      <c r="E3096">
        <v>5</v>
      </c>
      <c r="G3096">
        <v>0</v>
      </c>
      <c r="H3096" s="5" t="str">
        <f t="shared" si="87"/>
        <v/>
      </c>
      <c r="I3096" s="5" t="str">
        <f ca="1">OFFSET('Appendix E'!$G$2,MATCH(A3096,'Appendix E'!$A$3:$A$115,0),0)</f>
        <v>Yes</v>
      </c>
    </row>
    <row r="3097" spans="1:9" x14ac:dyDescent="0.25">
      <c r="A3097" t="s">
        <v>1293</v>
      </c>
      <c r="B3097" t="s">
        <v>3604</v>
      </c>
      <c r="C3097" s="5" t="s">
        <v>8711</v>
      </c>
      <c r="D3097" t="s">
        <v>9418</v>
      </c>
      <c r="E3097">
        <v>5</v>
      </c>
      <c r="G3097">
        <v>0</v>
      </c>
      <c r="H3097" s="5" t="str">
        <f t="shared" si="87"/>
        <v/>
      </c>
      <c r="I3097" s="5" t="str">
        <f ca="1">OFFSET('Appendix E'!$G$2,MATCH(A3097,'Appendix E'!$A$3:$A$115,0),0)</f>
        <v>Yes</v>
      </c>
    </row>
    <row r="3098" spans="1:9" x14ac:dyDescent="0.25">
      <c r="A3098" t="s">
        <v>1293</v>
      </c>
      <c r="B3098" t="s">
        <v>3605</v>
      </c>
      <c r="C3098" s="5" t="s">
        <v>8712</v>
      </c>
      <c r="D3098" t="s">
        <v>9418</v>
      </c>
      <c r="E3098">
        <v>5</v>
      </c>
      <c r="G3098">
        <v>0</v>
      </c>
      <c r="H3098" s="5" t="str">
        <f t="shared" si="87"/>
        <v/>
      </c>
      <c r="I3098" s="5" t="str">
        <f ca="1">OFFSET('Appendix E'!$G$2,MATCH(A3098,'Appendix E'!$A$3:$A$115,0),0)</f>
        <v>Yes</v>
      </c>
    </row>
    <row r="3099" spans="1:9" x14ac:dyDescent="0.25">
      <c r="A3099" t="s">
        <v>1293</v>
      </c>
      <c r="B3099" t="s">
        <v>3606</v>
      </c>
      <c r="C3099" s="5" t="s">
        <v>8713</v>
      </c>
      <c r="D3099" t="s">
        <v>9418</v>
      </c>
      <c r="E3099">
        <v>5</v>
      </c>
      <c r="G3099">
        <v>0</v>
      </c>
      <c r="H3099" s="5" t="str">
        <f t="shared" si="87"/>
        <v/>
      </c>
      <c r="I3099" s="5" t="str">
        <f ca="1">OFFSET('Appendix E'!$G$2,MATCH(A3099,'Appendix E'!$A$3:$A$115,0),0)</f>
        <v>Yes</v>
      </c>
    </row>
    <row r="3100" spans="1:9" x14ac:dyDescent="0.25">
      <c r="A3100" t="s">
        <v>1293</v>
      </c>
      <c r="B3100" t="s">
        <v>3607</v>
      </c>
      <c r="C3100" s="5" t="s">
        <v>8714</v>
      </c>
      <c r="D3100" t="s">
        <v>9418</v>
      </c>
      <c r="E3100">
        <v>5</v>
      </c>
      <c r="G3100">
        <v>0</v>
      </c>
      <c r="H3100" s="5" t="str">
        <f t="shared" si="87"/>
        <v/>
      </c>
      <c r="I3100" s="5" t="str">
        <f ca="1">OFFSET('Appendix E'!$G$2,MATCH(A3100,'Appendix E'!$A$3:$A$115,0),0)</f>
        <v>Yes</v>
      </c>
    </row>
    <row r="3101" spans="1:9" x14ac:dyDescent="0.25">
      <c r="A3101" t="s">
        <v>1293</v>
      </c>
      <c r="B3101" t="s">
        <v>3608</v>
      </c>
      <c r="C3101" s="5" t="s">
        <v>8715</v>
      </c>
      <c r="D3101" t="s">
        <v>9418</v>
      </c>
      <c r="E3101">
        <v>5</v>
      </c>
      <c r="G3101">
        <v>0</v>
      </c>
      <c r="H3101" s="5" t="str">
        <f t="shared" si="87"/>
        <v/>
      </c>
      <c r="I3101" s="5" t="str">
        <f ca="1">OFFSET('Appendix E'!$G$2,MATCH(A3101,'Appendix E'!$A$3:$A$115,0),0)</f>
        <v>Yes</v>
      </c>
    </row>
    <row r="3102" spans="1:9" x14ac:dyDescent="0.25">
      <c r="A3102" t="s">
        <v>1293</v>
      </c>
      <c r="B3102" t="s">
        <v>3609</v>
      </c>
      <c r="C3102" s="5" t="s">
        <v>8716</v>
      </c>
      <c r="D3102" t="s">
        <v>9418</v>
      </c>
      <c r="E3102">
        <v>5</v>
      </c>
      <c r="G3102">
        <v>0</v>
      </c>
      <c r="H3102" s="5" t="str">
        <f t="shared" si="87"/>
        <v/>
      </c>
      <c r="I3102" s="5" t="str">
        <f ca="1">OFFSET('Appendix E'!$G$2,MATCH(A3102,'Appendix E'!$A$3:$A$115,0),0)</f>
        <v>Yes</v>
      </c>
    </row>
    <row r="3103" spans="1:9" x14ac:dyDescent="0.25">
      <c r="A3103" t="s">
        <v>1293</v>
      </c>
      <c r="B3103" t="s">
        <v>3610</v>
      </c>
      <c r="C3103" s="5" t="s">
        <v>8717</v>
      </c>
      <c r="D3103" t="s">
        <v>9418</v>
      </c>
      <c r="E3103">
        <v>5</v>
      </c>
      <c r="G3103">
        <v>0</v>
      </c>
      <c r="H3103" s="5" t="str">
        <f t="shared" si="87"/>
        <v/>
      </c>
      <c r="I3103" s="5" t="str">
        <f ca="1">OFFSET('Appendix E'!$G$2,MATCH(A3103,'Appendix E'!$A$3:$A$115,0),0)</f>
        <v>Yes</v>
      </c>
    </row>
    <row r="3104" spans="1:9" x14ac:dyDescent="0.25">
      <c r="A3104" t="s">
        <v>1293</v>
      </c>
      <c r="B3104" t="s">
        <v>3611</v>
      </c>
      <c r="C3104" s="5" t="s">
        <v>8718</v>
      </c>
      <c r="D3104" t="s">
        <v>9418</v>
      </c>
      <c r="E3104">
        <v>5</v>
      </c>
      <c r="G3104">
        <v>0</v>
      </c>
      <c r="H3104" s="5" t="str">
        <f t="shared" si="87"/>
        <v/>
      </c>
      <c r="I3104" s="5" t="str">
        <f ca="1">OFFSET('Appendix E'!$G$2,MATCH(A3104,'Appendix E'!$A$3:$A$115,0),0)</f>
        <v>Yes</v>
      </c>
    </row>
    <row r="3105" spans="1:9" x14ac:dyDescent="0.25">
      <c r="A3105" t="s">
        <v>1293</v>
      </c>
      <c r="B3105" t="s">
        <v>139</v>
      </c>
      <c r="C3105" s="5" t="s">
        <v>8658</v>
      </c>
      <c r="D3105" t="s">
        <v>9418</v>
      </c>
      <c r="E3105">
        <v>5</v>
      </c>
      <c r="G3105">
        <v>0</v>
      </c>
      <c r="H3105" s="5" t="str">
        <f t="shared" si="87"/>
        <v/>
      </c>
      <c r="I3105" s="5" t="str">
        <f ca="1">OFFSET('Appendix E'!$G$2,MATCH(A3105,'Appendix E'!$A$3:$A$115,0),0)</f>
        <v>Yes</v>
      </c>
    </row>
    <row r="3106" spans="1:9" x14ac:dyDescent="0.25">
      <c r="A3106" t="s">
        <v>1293</v>
      </c>
      <c r="B3106" t="s">
        <v>3568</v>
      </c>
      <c r="C3106" s="5" t="s">
        <v>8659</v>
      </c>
      <c r="D3106" t="s">
        <v>9418</v>
      </c>
      <c r="E3106">
        <v>5</v>
      </c>
      <c r="G3106">
        <v>0</v>
      </c>
      <c r="H3106" s="5" t="str">
        <f t="shared" si="87"/>
        <v/>
      </c>
      <c r="I3106" s="5" t="str">
        <f ca="1">OFFSET('Appendix E'!$G$2,MATCH(A3106,'Appendix E'!$A$3:$A$115,0),0)</f>
        <v>Yes</v>
      </c>
    </row>
    <row r="3107" spans="1:9" x14ac:dyDescent="0.25">
      <c r="A3107" t="s">
        <v>1293</v>
      </c>
      <c r="B3107" t="s">
        <v>3569</v>
      </c>
      <c r="C3107" s="5" t="s">
        <v>8660</v>
      </c>
      <c r="D3107" t="s">
        <v>9418</v>
      </c>
      <c r="E3107">
        <v>5</v>
      </c>
      <c r="G3107">
        <v>0</v>
      </c>
      <c r="H3107" s="5" t="str">
        <f t="shared" si="87"/>
        <v/>
      </c>
      <c r="I3107" s="5" t="str">
        <f ca="1">OFFSET('Appendix E'!$G$2,MATCH(A3107,'Appendix E'!$A$3:$A$115,0),0)</f>
        <v>Yes</v>
      </c>
    </row>
    <row r="3108" spans="1:9" x14ac:dyDescent="0.25">
      <c r="A3108" t="s">
        <v>1293</v>
      </c>
      <c r="B3108" t="s">
        <v>1466</v>
      </c>
      <c r="C3108" s="5" t="s">
        <v>7458</v>
      </c>
      <c r="D3108" t="s">
        <v>9418</v>
      </c>
      <c r="E3108">
        <v>5</v>
      </c>
      <c r="G3108">
        <v>0</v>
      </c>
      <c r="H3108" s="5" t="str">
        <f t="shared" si="87"/>
        <v/>
      </c>
      <c r="I3108" s="5" t="str">
        <f ca="1">OFFSET('Appendix E'!$G$2,MATCH(A3108,'Appendix E'!$A$3:$A$115,0),0)</f>
        <v>Yes</v>
      </c>
    </row>
    <row r="3109" spans="1:9" x14ac:dyDescent="0.25">
      <c r="A3109" t="s">
        <v>1293</v>
      </c>
      <c r="B3109" t="s">
        <v>3570</v>
      </c>
      <c r="C3109" s="5" t="s">
        <v>8661</v>
      </c>
      <c r="D3109" t="s">
        <v>9418</v>
      </c>
      <c r="E3109">
        <v>5</v>
      </c>
      <c r="G3109">
        <v>0</v>
      </c>
      <c r="H3109" s="5" t="str">
        <f t="shared" si="87"/>
        <v/>
      </c>
      <c r="I3109" s="5" t="str">
        <f ca="1">OFFSET('Appendix E'!$G$2,MATCH(A3109,'Appendix E'!$A$3:$A$115,0),0)</f>
        <v>Yes</v>
      </c>
    </row>
    <row r="3110" spans="1:9" x14ac:dyDescent="0.25">
      <c r="A3110" t="s">
        <v>1293</v>
      </c>
      <c r="B3110" t="s">
        <v>158</v>
      </c>
      <c r="C3110" s="5" t="s">
        <v>8662</v>
      </c>
      <c r="D3110" t="s">
        <v>9418</v>
      </c>
      <c r="E3110">
        <v>5</v>
      </c>
      <c r="G3110">
        <v>0</v>
      </c>
      <c r="H3110" s="5" t="str">
        <f t="shared" si="87"/>
        <v/>
      </c>
      <c r="I3110" s="5" t="str">
        <f ca="1">OFFSET('Appendix E'!$G$2,MATCH(A3110,'Appendix E'!$A$3:$A$115,0),0)</f>
        <v>Yes</v>
      </c>
    </row>
    <row r="3111" spans="1:9" x14ac:dyDescent="0.25">
      <c r="A3111" t="s">
        <v>1293</v>
      </c>
      <c r="B3111" t="s">
        <v>3571</v>
      </c>
      <c r="C3111" s="5" t="s">
        <v>8663</v>
      </c>
      <c r="D3111" t="s">
        <v>9418</v>
      </c>
      <c r="E3111">
        <v>5</v>
      </c>
      <c r="G3111">
        <v>0</v>
      </c>
      <c r="H3111" s="5" t="str">
        <f t="shared" si="87"/>
        <v/>
      </c>
      <c r="I3111" s="5" t="str">
        <f ca="1">OFFSET('Appendix E'!$G$2,MATCH(A3111,'Appendix E'!$A$3:$A$115,0),0)</f>
        <v>Yes</v>
      </c>
    </row>
    <row r="3112" spans="1:9" x14ac:dyDescent="0.25">
      <c r="A3112" t="s">
        <v>1293</v>
      </c>
      <c r="B3112" t="s">
        <v>3612</v>
      </c>
      <c r="C3112" s="5" t="s">
        <v>8719</v>
      </c>
      <c r="D3112" t="s">
        <v>9418</v>
      </c>
      <c r="E3112">
        <v>5</v>
      </c>
      <c r="G3112">
        <v>0</v>
      </c>
      <c r="H3112" s="5" t="str">
        <f t="shared" si="87"/>
        <v/>
      </c>
      <c r="I3112" s="5" t="str">
        <f ca="1">OFFSET('Appendix E'!$G$2,MATCH(A3112,'Appendix E'!$A$3:$A$115,0),0)</f>
        <v>Yes</v>
      </c>
    </row>
    <row r="3113" spans="1:9" x14ac:dyDescent="0.25">
      <c r="A3113" t="s">
        <v>1293</v>
      </c>
      <c r="B3113" t="s">
        <v>3613</v>
      </c>
      <c r="C3113" s="5" t="s">
        <v>8720</v>
      </c>
      <c r="D3113" t="s">
        <v>9418</v>
      </c>
      <c r="E3113">
        <v>5</v>
      </c>
      <c r="G3113">
        <v>0</v>
      </c>
      <c r="H3113" s="5" t="str">
        <f t="shared" si="87"/>
        <v/>
      </c>
      <c r="I3113" s="5" t="str">
        <f ca="1">OFFSET('Appendix E'!$G$2,MATCH(A3113,'Appendix E'!$A$3:$A$115,0),0)</f>
        <v>Yes</v>
      </c>
    </row>
    <row r="3114" spans="1:9" x14ac:dyDescent="0.25">
      <c r="A3114" t="s">
        <v>1293</v>
      </c>
      <c r="B3114" t="s">
        <v>3614</v>
      </c>
      <c r="C3114" s="5" t="s">
        <v>8721</v>
      </c>
      <c r="D3114" t="s">
        <v>9418</v>
      </c>
      <c r="E3114">
        <v>5</v>
      </c>
      <c r="G3114">
        <v>0</v>
      </c>
      <c r="H3114" s="5" t="str">
        <f t="shared" si="87"/>
        <v/>
      </c>
      <c r="I3114" s="5" t="str">
        <f ca="1">OFFSET('Appendix E'!$G$2,MATCH(A3114,'Appendix E'!$A$3:$A$115,0),0)</f>
        <v>Yes</v>
      </c>
    </row>
    <row r="3115" spans="1:9" x14ac:dyDescent="0.25">
      <c r="A3115" t="s">
        <v>1293</v>
      </c>
      <c r="B3115" t="s">
        <v>3615</v>
      </c>
      <c r="C3115" s="5" t="s">
        <v>8722</v>
      </c>
      <c r="D3115" t="s">
        <v>9418</v>
      </c>
      <c r="E3115">
        <v>5</v>
      </c>
      <c r="G3115">
        <v>0</v>
      </c>
      <c r="H3115" s="5" t="str">
        <f t="shared" si="87"/>
        <v/>
      </c>
      <c r="I3115" s="5" t="str">
        <f ca="1">OFFSET('Appendix E'!$G$2,MATCH(A3115,'Appendix E'!$A$3:$A$115,0),0)</f>
        <v>Yes</v>
      </c>
    </row>
    <row r="3116" spans="1:9" x14ac:dyDescent="0.25">
      <c r="A3116" t="s">
        <v>1293</v>
      </c>
      <c r="B3116" t="s">
        <v>3616</v>
      </c>
      <c r="C3116" s="5" t="s">
        <v>8723</v>
      </c>
      <c r="D3116" t="s">
        <v>9418</v>
      </c>
      <c r="E3116">
        <v>5</v>
      </c>
      <c r="G3116">
        <v>0</v>
      </c>
      <c r="H3116" s="5" t="str">
        <f t="shared" si="87"/>
        <v/>
      </c>
      <c r="I3116" s="5" t="str">
        <f ca="1">OFFSET('Appendix E'!$G$2,MATCH(A3116,'Appendix E'!$A$3:$A$115,0),0)</f>
        <v>Yes</v>
      </c>
    </row>
    <row r="3117" spans="1:9" x14ac:dyDescent="0.25">
      <c r="A3117" t="s">
        <v>1294</v>
      </c>
      <c r="B3117" t="s">
        <v>3546</v>
      </c>
      <c r="C3117" s="5" t="s">
        <v>8637</v>
      </c>
      <c r="D3117" t="s">
        <v>9418</v>
      </c>
      <c r="E3117">
        <v>5</v>
      </c>
      <c r="G3117">
        <v>0</v>
      </c>
      <c r="H3117" s="5" t="str">
        <f t="shared" si="87"/>
        <v/>
      </c>
      <c r="I3117" s="5" t="str">
        <f ca="1">OFFSET('Appendix E'!$G$2,MATCH(A3117,'Appendix E'!$A$3:$A$115,0),0)</f>
        <v>No</v>
      </c>
    </row>
    <row r="3118" spans="1:9" x14ac:dyDescent="0.25">
      <c r="A3118" t="s">
        <v>1294</v>
      </c>
      <c r="B3118" t="s">
        <v>3547</v>
      </c>
      <c r="C3118" s="5" t="s">
        <v>8638</v>
      </c>
      <c r="D3118" t="s">
        <v>9418</v>
      </c>
      <c r="E3118">
        <v>5</v>
      </c>
      <c r="G3118">
        <v>0</v>
      </c>
      <c r="H3118" s="5" t="str">
        <f t="shared" si="87"/>
        <v/>
      </c>
      <c r="I3118" s="5" t="str">
        <f ca="1">OFFSET('Appendix E'!$G$2,MATCH(A3118,'Appendix E'!$A$3:$A$115,0),0)</f>
        <v>No</v>
      </c>
    </row>
    <row r="3119" spans="1:9" x14ac:dyDescent="0.25">
      <c r="A3119" t="s">
        <v>1294</v>
      </c>
      <c r="B3119" t="s">
        <v>2122</v>
      </c>
      <c r="C3119" s="5" t="s">
        <v>2148</v>
      </c>
      <c r="D3119" t="s">
        <v>9418</v>
      </c>
      <c r="E3119">
        <v>5</v>
      </c>
      <c r="F3119" t="s">
        <v>9483</v>
      </c>
      <c r="G3119">
        <v>5</v>
      </c>
      <c r="H3119" s="5">
        <f t="shared" si="87"/>
        <v>1</v>
      </c>
      <c r="I3119" s="5" t="str">
        <f ca="1">OFFSET('Appendix E'!$G$2,MATCH(A3119,'Appendix E'!$A$3:$A$115,0),0)</f>
        <v>No</v>
      </c>
    </row>
    <row r="3120" spans="1:9" x14ac:dyDescent="0.25">
      <c r="A3120" t="s">
        <v>1294</v>
      </c>
      <c r="B3120" t="s">
        <v>3548</v>
      </c>
      <c r="C3120" s="5" t="s">
        <v>8639</v>
      </c>
      <c r="D3120" t="s">
        <v>9418</v>
      </c>
      <c r="E3120">
        <v>5</v>
      </c>
      <c r="G3120">
        <v>0</v>
      </c>
      <c r="H3120" s="5" t="str">
        <f t="shared" si="87"/>
        <v/>
      </c>
      <c r="I3120" s="5" t="str">
        <f ca="1">OFFSET('Appendix E'!$G$2,MATCH(A3120,'Appendix E'!$A$3:$A$115,0),0)</f>
        <v>No</v>
      </c>
    </row>
    <row r="3121" spans="1:9" x14ac:dyDescent="0.25">
      <c r="A3121" t="s">
        <v>1294</v>
      </c>
      <c r="B3121" t="s">
        <v>3574</v>
      </c>
      <c r="C3121" s="5" t="s">
        <v>8666</v>
      </c>
      <c r="D3121" t="s">
        <v>9418</v>
      </c>
      <c r="E3121">
        <v>5</v>
      </c>
      <c r="G3121">
        <v>0</v>
      </c>
      <c r="H3121" s="5" t="str">
        <f t="shared" si="87"/>
        <v/>
      </c>
      <c r="I3121" s="5" t="str">
        <f ca="1">OFFSET('Appendix E'!$G$2,MATCH(A3121,'Appendix E'!$A$3:$A$115,0),0)</f>
        <v>No</v>
      </c>
    </row>
    <row r="3122" spans="1:9" x14ac:dyDescent="0.25">
      <c r="A3122" t="s">
        <v>1294</v>
      </c>
      <c r="B3122" t="s">
        <v>3575</v>
      </c>
      <c r="C3122" s="5" t="s">
        <v>8667</v>
      </c>
      <c r="D3122" t="s">
        <v>9418</v>
      </c>
      <c r="E3122">
        <v>5</v>
      </c>
      <c r="G3122">
        <v>0</v>
      </c>
      <c r="H3122" s="5" t="str">
        <f t="shared" si="87"/>
        <v/>
      </c>
      <c r="I3122" s="5" t="str">
        <f ca="1">OFFSET('Appendix E'!$G$2,MATCH(A3122,'Appendix E'!$A$3:$A$115,0),0)</f>
        <v>No</v>
      </c>
    </row>
    <row r="3123" spans="1:9" x14ac:dyDescent="0.25">
      <c r="A3123" t="s">
        <v>1294</v>
      </c>
      <c r="B3123" t="s">
        <v>3576</v>
      </c>
      <c r="C3123" s="5" t="s">
        <v>8668</v>
      </c>
      <c r="D3123" t="s">
        <v>9418</v>
      </c>
      <c r="E3123">
        <v>5</v>
      </c>
      <c r="G3123">
        <v>0</v>
      </c>
      <c r="H3123" s="5" t="str">
        <f t="shared" si="87"/>
        <v/>
      </c>
      <c r="I3123" s="5" t="str">
        <f ca="1">OFFSET('Appendix E'!$G$2,MATCH(A3123,'Appendix E'!$A$3:$A$115,0),0)</f>
        <v>No</v>
      </c>
    </row>
    <row r="3124" spans="1:9" x14ac:dyDescent="0.25">
      <c r="A3124" t="s">
        <v>1294</v>
      </c>
      <c r="B3124" t="s">
        <v>3577</v>
      </c>
      <c r="C3124" s="5" t="s">
        <v>8669</v>
      </c>
      <c r="D3124" t="s">
        <v>9418</v>
      </c>
      <c r="E3124">
        <v>5</v>
      </c>
      <c r="G3124">
        <v>0</v>
      </c>
      <c r="H3124" s="5" t="str">
        <f t="shared" si="87"/>
        <v/>
      </c>
      <c r="I3124" s="5" t="str">
        <f ca="1">OFFSET('Appendix E'!$G$2,MATCH(A3124,'Appendix E'!$A$3:$A$115,0),0)</f>
        <v>No</v>
      </c>
    </row>
    <row r="3125" spans="1:9" x14ac:dyDescent="0.25">
      <c r="A3125" t="s">
        <v>1294</v>
      </c>
      <c r="B3125" t="s">
        <v>3578</v>
      </c>
      <c r="C3125" s="5" t="s">
        <v>8670</v>
      </c>
      <c r="D3125" t="s">
        <v>9418</v>
      </c>
      <c r="E3125">
        <v>5</v>
      </c>
      <c r="G3125">
        <v>0</v>
      </c>
      <c r="H3125" s="5" t="str">
        <f t="shared" si="87"/>
        <v/>
      </c>
      <c r="I3125" s="5" t="str">
        <f ca="1">OFFSET('Appendix E'!$G$2,MATCH(A3125,'Appendix E'!$A$3:$A$115,0),0)</f>
        <v>No</v>
      </c>
    </row>
    <row r="3126" spans="1:9" x14ac:dyDescent="0.25">
      <c r="A3126" t="s">
        <v>1294</v>
      </c>
      <c r="B3126" t="s">
        <v>3549</v>
      </c>
      <c r="C3126" s="5" t="s">
        <v>8640</v>
      </c>
      <c r="D3126" t="s">
        <v>9418</v>
      </c>
      <c r="E3126">
        <v>5</v>
      </c>
      <c r="G3126">
        <v>0</v>
      </c>
      <c r="H3126" s="5" t="str">
        <f t="shared" si="87"/>
        <v/>
      </c>
      <c r="I3126" s="5" t="str">
        <f ca="1">OFFSET('Appendix E'!$G$2,MATCH(A3126,'Appendix E'!$A$3:$A$115,0),0)</f>
        <v>No</v>
      </c>
    </row>
    <row r="3127" spans="1:9" x14ac:dyDescent="0.25">
      <c r="A3127" t="s">
        <v>1294</v>
      </c>
      <c r="B3127" t="s">
        <v>3550</v>
      </c>
      <c r="C3127" s="5" t="s">
        <v>8641</v>
      </c>
      <c r="D3127" t="s">
        <v>9418</v>
      </c>
      <c r="E3127">
        <v>5</v>
      </c>
      <c r="G3127">
        <v>0</v>
      </c>
      <c r="H3127" s="5" t="str">
        <f t="shared" si="87"/>
        <v/>
      </c>
      <c r="I3127" s="5" t="str">
        <f ca="1">OFFSET('Appendix E'!$G$2,MATCH(A3127,'Appendix E'!$A$3:$A$115,0),0)</f>
        <v>No</v>
      </c>
    </row>
    <row r="3128" spans="1:9" x14ac:dyDescent="0.25">
      <c r="A3128" t="s">
        <v>1294</v>
      </c>
      <c r="B3128" t="s">
        <v>3579</v>
      </c>
      <c r="C3128" s="5" t="s">
        <v>8671</v>
      </c>
      <c r="D3128" t="s">
        <v>9418</v>
      </c>
      <c r="E3128">
        <v>5</v>
      </c>
      <c r="G3128">
        <v>0</v>
      </c>
      <c r="H3128" s="5" t="str">
        <f t="shared" si="87"/>
        <v/>
      </c>
      <c r="I3128" s="5" t="str">
        <f ca="1">OFFSET('Appendix E'!$G$2,MATCH(A3128,'Appendix E'!$A$3:$A$115,0),0)</f>
        <v>No</v>
      </c>
    </row>
    <row r="3129" spans="1:9" x14ac:dyDescent="0.25">
      <c r="A3129" t="s">
        <v>1294</v>
      </c>
      <c r="B3129" t="s">
        <v>123</v>
      </c>
      <c r="C3129" s="5" t="s">
        <v>8642</v>
      </c>
      <c r="D3129" t="s">
        <v>9418</v>
      </c>
      <c r="E3129">
        <v>5</v>
      </c>
      <c r="G3129">
        <v>0</v>
      </c>
      <c r="H3129" s="5" t="str">
        <f t="shared" si="87"/>
        <v/>
      </c>
      <c r="I3129" s="5" t="str">
        <f ca="1">OFFSET('Appendix E'!$G$2,MATCH(A3129,'Appendix E'!$A$3:$A$115,0),0)</f>
        <v>No</v>
      </c>
    </row>
    <row r="3130" spans="1:9" x14ac:dyDescent="0.25">
      <c r="A3130" t="s">
        <v>1294</v>
      </c>
      <c r="B3130" t="s">
        <v>3551</v>
      </c>
      <c r="C3130" s="5" t="s">
        <v>8643</v>
      </c>
      <c r="D3130" t="s">
        <v>9418</v>
      </c>
      <c r="E3130">
        <v>5</v>
      </c>
      <c r="G3130">
        <v>0</v>
      </c>
      <c r="H3130" s="5" t="str">
        <f t="shared" si="87"/>
        <v/>
      </c>
      <c r="I3130" s="5" t="str">
        <f ca="1">OFFSET('Appendix E'!$G$2,MATCH(A3130,'Appendix E'!$A$3:$A$115,0),0)</f>
        <v>No</v>
      </c>
    </row>
    <row r="3131" spans="1:9" x14ac:dyDescent="0.25">
      <c r="A3131" t="s">
        <v>1294</v>
      </c>
      <c r="B3131" t="s">
        <v>3552</v>
      </c>
      <c r="C3131" s="5" t="s">
        <v>8644</v>
      </c>
      <c r="D3131" t="s">
        <v>9418</v>
      </c>
      <c r="E3131">
        <v>5</v>
      </c>
      <c r="G3131">
        <v>0</v>
      </c>
      <c r="H3131" s="5" t="str">
        <f t="shared" si="87"/>
        <v/>
      </c>
      <c r="I3131" s="5" t="str">
        <f ca="1">OFFSET('Appendix E'!$G$2,MATCH(A3131,'Appendix E'!$A$3:$A$115,0),0)</f>
        <v>No</v>
      </c>
    </row>
    <row r="3132" spans="1:9" x14ac:dyDescent="0.25">
      <c r="A3132" t="s">
        <v>1294</v>
      </c>
      <c r="B3132" t="s">
        <v>133</v>
      </c>
      <c r="C3132" s="5" t="s">
        <v>8672</v>
      </c>
      <c r="D3132" t="s">
        <v>9418</v>
      </c>
      <c r="E3132">
        <v>5</v>
      </c>
      <c r="G3132">
        <v>0</v>
      </c>
      <c r="H3132" s="5" t="str">
        <f t="shared" si="87"/>
        <v/>
      </c>
      <c r="I3132" s="5" t="str">
        <f ca="1">OFFSET('Appendix E'!$G$2,MATCH(A3132,'Appendix E'!$A$3:$A$115,0),0)</f>
        <v>No</v>
      </c>
    </row>
    <row r="3133" spans="1:9" x14ac:dyDescent="0.25">
      <c r="A3133" t="s">
        <v>1294</v>
      </c>
      <c r="B3133" t="s">
        <v>3580</v>
      </c>
      <c r="C3133" s="5" t="s">
        <v>8673</v>
      </c>
      <c r="D3133" t="s">
        <v>9418</v>
      </c>
      <c r="E3133">
        <v>6</v>
      </c>
      <c r="F3133" t="s">
        <v>9425</v>
      </c>
      <c r="G3133">
        <v>10</v>
      </c>
      <c r="H3133" s="5">
        <f t="shared" si="87"/>
        <v>1</v>
      </c>
      <c r="I3133" s="5" t="str">
        <f ca="1">OFFSET('Appendix E'!$G$2,MATCH(A3133,'Appendix E'!$A$3:$A$115,0),0)</f>
        <v>No</v>
      </c>
    </row>
    <row r="3134" spans="1:9" x14ac:dyDescent="0.25">
      <c r="A3134" t="s">
        <v>1294</v>
      </c>
      <c r="B3134" t="s">
        <v>3581</v>
      </c>
      <c r="C3134" s="5" t="s">
        <v>8674</v>
      </c>
      <c r="D3134" t="s">
        <v>9418</v>
      </c>
      <c r="E3134">
        <v>6</v>
      </c>
      <c r="F3134" t="s">
        <v>9425</v>
      </c>
      <c r="G3134">
        <v>10</v>
      </c>
      <c r="H3134" s="5">
        <f t="shared" si="87"/>
        <v>1</v>
      </c>
      <c r="I3134" s="5" t="str">
        <f ca="1">OFFSET('Appendix E'!$G$2,MATCH(A3134,'Appendix E'!$A$3:$A$115,0),0)</f>
        <v>No</v>
      </c>
    </row>
    <row r="3135" spans="1:9" x14ac:dyDescent="0.25">
      <c r="A3135" t="s">
        <v>1294</v>
      </c>
      <c r="B3135" t="s">
        <v>3582</v>
      </c>
      <c r="C3135" s="5" t="s">
        <v>8675</v>
      </c>
      <c r="D3135" t="s">
        <v>9418</v>
      </c>
      <c r="E3135">
        <v>6</v>
      </c>
      <c r="F3135" t="s">
        <v>9425</v>
      </c>
      <c r="G3135">
        <v>10</v>
      </c>
      <c r="H3135" s="5">
        <f t="shared" si="87"/>
        <v>1</v>
      </c>
      <c r="I3135" s="5" t="str">
        <f ca="1">OFFSET('Appendix E'!$G$2,MATCH(A3135,'Appendix E'!$A$3:$A$115,0),0)</f>
        <v>No</v>
      </c>
    </row>
    <row r="3136" spans="1:9" x14ac:dyDescent="0.25">
      <c r="A3136" t="s">
        <v>1294</v>
      </c>
      <c r="B3136" t="s">
        <v>3583</v>
      </c>
      <c r="C3136" s="5" t="s">
        <v>8676</v>
      </c>
      <c r="D3136" t="s">
        <v>9418</v>
      </c>
      <c r="E3136">
        <v>6</v>
      </c>
      <c r="F3136" t="s">
        <v>9425</v>
      </c>
      <c r="G3136">
        <v>10</v>
      </c>
      <c r="H3136" s="5">
        <f t="shared" si="87"/>
        <v>1</v>
      </c>
      <c r="I3136" s="5" t="str">
        <f ca="1">OFFSET('Appendix E'!$G$2,MATCH(A3136,'Appendix E'!$A$3:$A$115,0),0)</f>
        <v>No</v>
      </c>
    </row>
    <row r="3137" spans="1:9" x14ac:dyDescent="0.25">
      <c r="A3137" t="s">
        <v>1294</v>
      </c>
      <c r="B3137" t="s">
        <v>3584</v>
      </c>
      <c r="C3137" s="5" t="s">
        <v>8677</v>
      </c>
      <c r="D3137" t="s">
        <v>9418</v>
      </c>
      <c r="E3137">
        <v>6</v>
      </c>
      <c r="F3137" t="s">
        <v>9425</v>
      </c>
      <c r="G3137">
        <v>10</v>
      </c>
      <c r="H3137" s="5">
        <f t="shared" si="87"/>
        <v>1</v>
      </c>
      <c r="I3137" s="5" t="str">
        <f ca="1">OFFSET('Appendix E'!$G$2,MATCH(A3137,'Appendix E'!$A$3:$A$115,0),0)</f>
        <v>No</v>
      </c>
    </row>
    <row r="3138" spans="1:9" x14ac:dyDescent="0.25">
      <c r="A3138" t="s">
        <v>1294</v>
      </c>
      <c r="B3138" t="s">
        <v>3585</v>
      </c>
      <c r="C3138" s="5" t="s">
        <v>8678</v>
      </c>
      <c r="D3138" t="s">
        <v>9418</v>
      </c>
      <c r="E3138">
        <v>6</v>
      </c>
      <c r="F3138" t="s">
        <v>9425</v>
      </c>
      <c r="G3138">
        <v>10</v>
      </c>
      <c r="H3138" s="5">
        <f t="shared" si="87"/>
        <v>1</v>
      </c>
      <c r="I3138" s="5" t="str">
        <f ca="1">OFFSET('Appendix E'!$G$2,MATCH(A3138,'Appendix E'!$A$3:$A$115,0),0)</f>
        <v>No</v>
      </c>
    </row>
    <row r="3139" spans="1:9" x14ac:dyDescent="0.25">
      <c r="A3139" t="s">
        <v>1294</v>
      </c>
      <c r="B3139" t="s">
        <v>3586</v>
      </c>
      <c r="C3139" s="5" t="s">
        <v>8679</v>
      </c>
      <c r="D3139" t="s">
        <v>9418</v>
      </c>
      <c r="E3139">
        <v>6</v>
      </c>
      <c r="F3139" t="s">
        <v>9425</v>
      </c>
      <c r="G3139">
        <v>10</v>
      </c>
      <c r="H3139" s="5">
        <f t="shared" si="87"/>
        <v>1</v>
      </c>
      <c r="I3139" s="5" t="str">
        <f ca="1">OFFSET('Appendix E'!$G$2,MATCH(A3139,'Appendix E'!$A$3:$A$115,0),0)</f>
        <v>No</v>
      </c>
    </row>
    <row r="3140" spans="1:9" x14ac:dyDescent="0.25">
      <c r="A3140" t="s">
        <v>1294</v>
      </c>
      <c r="B3140" t="s">
        <v>3587</v>
      </c>
      <c r="C3140" s="5" t="s">
        <v>8680</v>
      </c>
      <c r="D3140" t="s">
        <v>9418</v>
      </c>
      <c r="E3140">
        <v>6</v>
      </c>
      <c r="F3140" t="s">
        <v>9425</v>
      </c>
      <c r="G3140">
        <v>10</v>
      </c>
      <c r="H3140" s="5">
        <f t="shared" ref="H3140:H3203" si="88">IF(F3140&lt;&gt;"",1,"")</f>
        <v>1</v>
      </c>
      <c r="I3140" s="5" t="str">
        <f ca="1">OFFSET('Appendix E'!$G$2,MATCH(A3140,'Appendix E'!$A$3:$A$115,0),0)</f>
        <v>No</v>
      </c>
    </row>
    <row r="3141" spans="1:9" x14ac:dyDescent="0.25">
      <c r="A3141" t="s">
        <v>1294</v>
      </c>
      <c r="B3141" t="s">
        <v>3588</v>
      </c>
      <c r="C3141" s="5" t="s">
        <v>8681</v>
      </c>
      <c r="D3141" t="s">
        <v>9418</v>
      </c>
      <c r="E3141">
        <v>6</v>
      </c>
      <c r="F3141" t="s">
        <v>9425</v>
      </c>
      <c r="G3141">
        <v>10</v>
      </c>
      <c r="H3141" s="5">
        <f t="shared" si="88"/>
        <v>1</v>
      </c>
      <c r="I3141" s="5" t="str">
        <f ca="1">OFFSET('Appendix E'!$G$2,MATCH(A3141,'Appendix E'!$A$3:$A$115,0),0)</f>
        <v>No</v>
      </c>
    </row>
    <row r="3142" spans="1:9" x14ac:dyDescent="0.25">
      <c r="A3142" t="s">
        <v>1294</v>
      </c>
      <c r="B3142" t="s">
        <v>3589</v>
      </c>
      <c r="C3142" s="5" t="s">
        <v>8682</v>
      </c>
      <c r="D3142" t="s">
        <v>9418</v>
      </c>
      <c r="E3142">
        <v>6</v>
      </c>
      <c r="F3142" t="s">
        <v>9425</v>
      </c>
      <c r="G3142">
        <v>10</v>
      </c>
      <c r="H3142" s="5">
        <f t="shared" si="88"/>
        <v>1</v>
      </c>
      <c r="I3142" s="5" t="str">
        <f ca="1">OFFSET('Appendix E'!$G$2,MATCH(A3142,'Appendix E'!$A$3:$A$115,0),0)</f>
        <v>No</v>
      </c>
    </row>
    <row r="3143" spans="1:9" x14ac:dyDescent="0.25">
      <c r="A3143" t="s">
        <v>1294</v>
      </c>
      <c r="B3143" t="s">
        <v>3590</v>
      </c>
      <c r="C3143" s="5" t="s">
        <v>8683</v>
      </c>
      <c r="D3143" t="s">
        <v>9418</v>
      </c>
      <c r="E3143">
        <v>6</v>
      </c>
      <c r="F3143" t="s">
        <v>9425</v>
      </c>
      <c r="G3143">
        <v>10</v>
      </c>
      <c r="H3143" s="5">
        <f t="shared" si="88"/>
        <v>1</v>
      </c>
      <c r="I3143" s="5" t="str">
        <f ca="1">OFFSET('Appendix E'!$G$2,MATCH(A3143,'Appendix E'!$A$3:$A$115,0),0)</f>
        <v>No</v>
      </c>
    </row>
    <row r="3144" spans="1:9" x14ac:dyDescent="0.25">
      <c r="A3144" t="s">
        <v>1294</v>
      </c>
      <c r="B3144" t="s">
        <v>3591</v>
      </c>
      <c r="C3144" s="5" t="s">
        <v>8684</v>
      </c>
      <c r="D3144" t="s">
        <v>9418</v>
      </c>
      <c r="E3144">
        <v>6</v>
      </c>
      <c r="F3144" t="s">
        <v>9425</v>
      </c>
      <c r="G3144">
        <v>10</v>
      </c>
      <c r="H3144" s="5">
        <f t="shared" si="88"/>
        <v>1</v>
      </c>
      <c r="I3144" s="5" t="str">
        <f ca="1">OFFSET('Appendix E'!$G$2,MATCH(A3144,'Appendix E'!$A$3:$A$115,0),0)</f>
        <v>No</v>
      </c>
    </row>
    <row r="3145" spans="1:9" x14ac:dyDescent="0.25">
      <c r="A3145" t="s">
        <v>1294</v>
      </c>
      <c r="B3145" t="s">
        <v>3592</v>
      </c>
      <c r="C3145" s="5" t="s">
        <v>8685</v>
      </c>
      <c r="D3145" t="s">
        <v>9418</v>
      </c>
      <c r="E3145">
        <v>6</v>
      </c>
      <c r="F3145" t="s">
        <v>9425</v>
      </c>
      <c r="G3145">
        <v>10</v>
      </c>
      <c r="H3145" s="5">
        <f t="shared" si="88"/>
        <v>1</v>
      </c>
      <c r="I3145" s="5" t="str">
        <f ca="1">OFFSET('Appendix E'!$G$2,MATCH(A3145,'Appendix E'!$A$3:$A$115,0),0)</f>
        <v>No</v>
      </c>
    </row>
    <row r="3146" spans="1:9" x14ac:dyDescent="0.25">
      <c r="A3146" t="s">
        <v>1294</v>
      </c>
      <c r="B3146" t="s">
        <v>3593</v>
      </c>
      <c r="C3146" s="5" t="s">
        <v>8686</v>
      </c>
      <c r="D3146" t="s">
        <v>9418</v>
      </c>
      <c r="E3146">
        <v>6</v>
      </c>
      <c r="F3146" t="s">
        <v>9425</v>
      </c>
      <c r="G3146">
        <v>10</v>
      </c>
      <c r="H3146" s="5">
        <f t="shared" si="88"/>
        <v>1</v>
      </c>
      <c r="I3146" s="5" t="str">
        <f ca="1">OFFSET('Appendix E'!$G$2,MATCH(A3146,'Appendix E'!$A$3:$A$115,0),0)</f>
        <v>No</v>
      </c>
    </row>
    <row r="3147" spans="1:9" x14ac:dyDescent="0.25">
      <c r="A3147" t="s">
        <v>1294</v>
      </c>
      <c r="B3147" t="s">
        <v>3553</v>
      </c>
      <c r="C3147" s="5" t="s">
        <v>8687</v>
      </c>
      <c r="D3147" t="s">
        <v>9418</v>
      </c>
      <c r="E3147">
        <v>5</v>
      </c>
      <c r="G3147">
        <v>0</v>
      </c>
      <c r="H3147" s="5" t="str">
        <f t="shared" si="88"/>
        <v/>
      </c>
      <c r="I3147" s="5" t="str">
        <f ca="1">OFFSET('Appendix E'!$G$2,MATCH(A3147,'Appendix E'!$A$3:$A$115,0),0)</f>
        <v>No</v>
      </c>
    </row>
    <row r="3148" spans="1:9" x14ac:dyDescent="0.25">
      <c r="A3148" t="s">
        <v>1294</v>
      </c>
      <c r="B3148" t="s">
        <v>3554</v>
      </c>
      <c r="C3148" s="5" t="s">
        <v>8688</v>
      </c>
      <c r="D3148" t="s">
        <v>9418</v>
      </c>
      <c r="E3148">
        <v>5</v>
      </c>
      <c r="G3148">
        <v>0</v>
      </c>
      <c r="H3148" s="5" t="str">
        <f t="shared" si="88"/>
        <v/>
      </c>
      <c r="I3148" s="5" t="str">
        <f ca="1">OFFSET('Appendix E'!$G$2,MATCH(A3148,'Appendix E'!$A$3:$A$115,0),0)</f>
        <v>No</v>
      </c>
    </row>
    <row r="3149" spans="1:9" x14ac:dyDescent="0.25">
      <c r="A3149" t="s">
        <v>1294</v>
      </c>
      <c r="B3149" t="s">
        <v>3555</v>
      </c>
      <c r="C3149" s="5" t="s">
        <v>8689</v>
      </c>
      <c r="D3149" t="s">
        <v>9418</v>
      </c>
      <c r="E3149">
        <v>5</v>
      </c>
      <c r="G3149">
        <v>0</v>
      </c>
      <c r="H3149" s="5" t="str">
        <f t="shared" si="88"/>
        <v/>
      </c>
      <c r="I3149" s="5" t="str">
        <f ca="1">OFFSET('Appendix E'!$G$2,MATCH(A3149,'Appendix E'!$A$3:$A$115,0),0)</f>
        <v>No</v>
      </c>
    </row>
    <row r="3150" spans="1:9" x14ac:dyDescent="0.25">
      <c r="A3150" t="s">
        <v>1294</v>
      </c>
      <c r="B3150" t="s">
        <v>3556</v>
      </c>
      <c r="C3150" s="5" t="s">
        <v>8690</v>
      </c>
      <c r="D3150" t="s">
        <v>9418</v>
      </c>
      <c r="E3150">
        <v>5</v>
      </c>
      <c r="G3150">
        <v>0</v>
      </c>
      <c r="H3150" s="5" t="str">
        <f t="shared" si="88"/>
        <v/>
      </c>
      <c r="I3150" s="5" t="str">
        <f ca="1">OFFSET('Appendix E'!$G$2,MATCH(A3150,'Appendix E'!$A$3:$A$115,0),0)</f>
        <v>No</v>
      </c>
    </row>
    <row r="3151" spans="1:9" x14ac:dyDescent="0.25">
      <c r="A3151" t="s">
        <v>1294</v>
      </c>
      <c r="B3151" t="s">
        <v>3557</v>
      </c>
      <c r="C3151" s="5" t="s">
        <v>8691</v>
      </c>
      <c r="D3151" t="s">
        <v>9418</v>
      </c>
      <c r="E3151">
        <v>5</v>
      </c>
      <c r="G3151">
        <v>0</v>
      </c>
      <c r="H3151" s="5" t="str">
        <f t="shared" si="88"/>
        <v/>
      </c>
      <c r="I3151" s="5" t="str">
        <f ca="1">OFFSET('Appendix E'!$G$2,MATCH(A3151,'Appendix E'!$A$3:$A$115,0),0)</f>
        <v>No</v>
      </c>
    </row>
    <row r="3152" spans="1:9" x14ac:dyDescent="0.25">
      <c r="A3152" t="s">
        <v>1294</v>
      </c>
      <c r="B3152" t="s">
        <v>3558</v>
      </c>
      <c r="C3152" s="5" t="s">
        <v>8692</v>
      </c>
      <c r="D3152" t="s">
        <v>9418</v>
      </c>
      <c r="E3152">
        <v>5</v>
      </c>
      <c r="G3152">
        <v>0</v>
      </c>
      <c r="H3152" s="5" t="str">
        <f t="shared" si="88"/>
        <v/>
      </c>
      <c r="I3152" s="5" t="str">
        <f ca="1">OFFSET('Appendix E'!$G$2,MATCH(A3152,'Appendix E'!$A$3:$A$115,0),0)</f>
        <v>No</v>
      </c>
    </row>
    <row r="3153" spans="1:9" x14ac:dyDescent="0.25">
      <c r="A3153" t="s">
        <v>1294</v>
      </c>
      <c r="B3153" t="s">
        <v>3559</v>
      </c>
      <c r="C3153" s="5" t="s">
        <v>8693</v>
      </c>
      <c r="D3153" t="s">
        <v>9418</v>
      </c>
      <c r="E3153">
        <v>5</v>
      </c>
      <c r="G3153">
        <v>0</v>
      </c>
      <c r="H3153" s="5" t="str">
        <f t="shared" si="88"/>
        <v/>
      </c>
      <c r="I3153" s="5" t="str">
        <f ca="1">OFFSET('Appendix E'!$G$2,MATCH(A3153,'Appendix E'!$A$3:$A$115,0),0)</f>
        <v>No</v>
      </c>
    </row>
    <row r="3154" spans="1:9" x14ac:dyDescent="0.25">
      <c r="A3154" t="s">
        <v>1294</v>
      </c>
      <c r="B3154" t="s">
        <v>3560</v>
      </c>
      <c r="C3154" s="5" t="s">
        <v>8694</v>
      </c>
      <c r="D3154" t="s">
        <v>9418</v>
      </c>
      <c r="E3154">
        <v>5</v>
      </c>
      <c r="G3154">
        <v>0</v>
      </c>
      <c r="H3154" s="5" t="str">
        <f t="shared" si="88"/>
        <v/>
      </c>
      <c r="I3154" s="5" t="str">
        <f ca="1">OFFSET('Appendix E'!$G$2,MATCH(A3154,'Appendix E'!$A$3:$A$115,0),0)</f>
        <v>No</v>
      </c>
    </row>
    <row r="3155" spans="1:9" x14ac:dyDescent="0.25">
      <c r="A3155" t="s">
        <v>1294</v>
      </c>
      <c r="B3155" t="s">
        <v>3561</v>
      </c>
      <c r="C3155" s="5" t="s">
        <v>8695</v>
      </c>
      <c r="D3155" t="s">
        <v>9418</v>
      </c>
      <c r="E3155">
        <v>5</v>
      </c>
      <c r="G3155">
        <v>0</v>
      </c>
      <c r="H3155" s="5" t="str">
        <f t="shared" si="88"/>
        <v/>
      </c>
      <c r="I3155" s="5" t="str">
        <f ca="1">OFFSET('Appendix E'!$G$2,MATCH(A3155,'Appendix E'!$A$3:$A$115,0),0)</f>
        <v>No</v>
      </c>
    </row>
    <row r="3156" spans="1:9" x14ac:dyDescent="0.25">
      <c r="A3156" t="s">
        <v>1294</v>
      </c>
      <c r="B3156" t="s">
        <v>3562</v>
      </c>
      <c r="C3156" s="5" t="s">
        <v>8696</v>
      </c>
      <c r="D3156" t="s">
        <v>9418</v>
      </c>
      <c r="E3156">
        <v>5</v>
      </c>
      <c r="G3156">
        <v>0</v>
      </c>
      <c r="H3156" s="5" t="str">
        <f t="shared" si="88"/>
        <v/>
      </c>
      <c r="I3156" s="5" t="str">
        <f ca="1">OFFSET('Appendix E'!$G$2,MATCH(A3156,'Appendix E'!$A$3:$A$115,0),0)</f>
        <v>No</v>
      </c>
    </row>
    <row r="3157" spans="1:9" x14ac:dyDescent="0.25">
      <c r="A3157" t="s">
        <v>1294</v>
      </c>
      <c r="B3157" t="s">
        <v>3563</v>
      </c>
      <c r="C3157" s="5" t="s">
        <v>8697</v>
      </c>
      <c r="D3157" t="s">
        <v>9418</v>
      </c>
      <c r="E3157">
        <v>5</v>
      </c>
      <c r="G3157">
        <v>0</v>
      </c>
      <c r="H3157" s="5" t="str">
        <f t="shared" si="88"/>
        <v/>
      </c>
      <c r="I3157" s="5" t="str">
        <f ca="1">OFFSET('Appendix E'!$G$2,MATCH(A3157,'Appendix E'!$A$3:$A$115,0),0)</f>
        <v>No</v>
      </c>
    </row>
    <row r="3158" spans="1:9" x14ac:dyDescent="0.25">
      <c r="A3158" t="s">
        <v>1294</v>
      </c>
      <c r="B3158" t="s">
        <v>3564</v>
      </c>
      <c r="C3158" s="5" t="s">
        <v>8698</v>
      </c>
      <c r="D3158" t="s">
        <v>9418</v>
      </c>
      <c r="E3158">
        <v>5</v>
      </c>
      <c r="G3158">
        <v>0</v>
      </c>
      <c r="H3158" s="5" t="str">
        <f t="shared" si="88"/>
        <v/>
      </c>
      <c r="I3158" s="5" t="str">
        <f ca="1">OFFSET('Appendix E'!$G$2,MATCH(A3158,'Appendix E'!$A$3:$A$115,0),0)</f>
        <v>No</v>
      </c>
    </row>
    <row r="3159" spans="1:9" x14ac:dyDescent="0.25">
      <c r="A3159" t="s">
        <v>1294</v>
      </c>
      <c r="B3159" t="s">
        <v>3565</v>
      </c>
      <c r="C3159" s="5" t="s">
        <v>8699</v>
      </c>
      <c r="D3159" t="s">
        <v>9418</v>
      </c>
      <c r="E3159">
        <v>5</v>
      </c>
      <c r="G3159">
        <v>0</v>
      </c>
      <c r="H3159" s="5" t="str">
        <f t="shared" si="88"/>
        <v/>
      </c>
      <c r="I3159" s="5" t="str">
        <f ca="1">OFFSET('Appendix E'!$G$2,MATCH(A3159,'Appendix E'!$A$3:$A$115,0),0)</f>
        <v>No</v>
      </c>
    </row>
    <row r="3160" spans="1:9" x14ac:dyDescent="0.25">
      <c r="A3160" t="s">
        <v>1294</v>
      </c>
      <c r="B3160" t="s">
        <v>3566</v>
      </c>
      <c r="C3160" s="5" t="s">
        <v>8700</v>
      </c>
      <c r="D3160" t="s">
        <v>9418</v>
      </c>
      <c r="E3160">
        <v>5</v>
      </c>
      <c r="G3160">
        <v>0</v>
      </c>
      <c r="H3160" s="5" t="str">
        <f t="shared" si="88"/>
        <v/>
      </c>
      <c r="I3160" s="5" t="str">
        <f ca="1">OFFSET('Appendix E'!$G$2,MATCH(A3160,'Appendix E'!$A$3:$A$115,0),0)</f>
        <v>No</v>
      </c>
    </row>
    <row r="3161" spans="1:9" x14ac:dyDescent="0.25">
      <c r="A3161" t="s">
        <v>1294</v>
      </c>
      <c r="B3161" t="s">
        <v>3594</v>
      </c>
      <c r="C3161" s="5" t="s">
        <v>8701</v>
      </c>
      <c r="D3161" t="s">
        <v>9418</v>
      </c>
      <c r="E3161">
        <v>5</v>
      </c>
      <c r="G3161">
        <v>0</v>
      </c>
      <c r="H3161" s="5" t="str">
        <f t="shared" si="88"/>
        <v/>
      </c>
      <c r="I3161" s="5" t="str">
        <f ca="1">OFFSET('Appendix E'!$G$2,MATCH(A3161,'Appendix E'!$A$3:$A$115,0),0)</f>
        <v>No</v>
      </c>
    </row>
    <row r="3162" spans="1:9" x14ac:dyDescent="0.25">
      <c r="A3162" t="s">
        <v>1294</v>
      </c>
      <c r="B3162" t="s">
        <v>3595</v>
      </c>
      <c r="C3162" s="5" t="s">
        <v>8702</v>
      </c>
      <c r="D3162" t="s">
        <v>9418</v>
      </c>
      <c r="E3162">
        <v>5</v>
      </c>
      <c r="G3162">
        <v>0</v>
      </c>
      <c r="H3162" s="5" t="str">
        <f t="shared" si="88"/>
        <v/>
      </c>
      <c r="I3162" s="5" t="str">
        <f ca="1">OFFSET('Appendix E'!$G$2,MATCH(A3162,'Appendix E'!$A$3:$A$115,0),0)</f>
        <v>No</v>
      </c>
    </row>
    <row r="3163" spans="1:9" x14ac:dyDescent="0.25">
      <c r="A3163" t="s">
        <v>1294</v>
      </c>
      <c r="B3163" t="s">
        <v>3596</v>
      </c>
      <c r="C3163" s="5" t="s">
        <v>8703</v>
      </c>
      <c r="D3163" t="s">
        <v>9418</v>
      </c>
      <c r="E3163">
        <v>5</v>
      </c>
      <c r="G3163">
        <v>0</v>
      </c>
      <c r="H3163" s="5" t="str">
        <f t="shared" si="88"/>
        <v/>
      </c>
      <c r="I3163" s="5" t="str">
        <f ca="1">OFFSET('Appendix E'!$G$2,MATCH(A3163,'Appendix E'!$A$3:$A$115,0),0)</f>
        <v>No</v>
      </c>
    </row>
    <row r="3164" spans="1:9" x14ac:dyDescent="0.25">
      <c r="A3164" t="s">
        <v>1294</v>
      </c>
      <c r="B3164" t="s">
        <v>3597</v>
      </c>
      <c r="C3164" s="5" t="s">
        <v>8704</v>
      </c>
      <c r="D3164" t="s">
        <v>9418</v>
      </c>
      <c r="E3164">
        <v>5</v>
      </c>
      <c r="G3164">
        <v>0</v>
      </c>
      <c r="H3164" s="5" t="str">
        <f t="shared" si="88"/>
        <v/>
      </c>
      <c r="I3164" s="5" t="str">
        <f ca="1">OFFSET('Appendix E'!$G$2,MATCH(A3164,'Appendix E'!$A$3:$A$115,0),0)</f>
        <v>No</v>
      </c>
    </row>
    <row r="3165" spans="1:9" x14ac:dyDescent="0.25">
      <c r="A3165" t="s">
        <v>1294</v>
      </c>
      <c r="B3165" t="s">
        <v>3598</v>
      </c>
      <c r="C3165" s="5" t="s">
        <v>8705</v>
      </c>
      <c r="D3165" t="s">
        <v>9418</v>
      </c>
      <c r="E3165">
        <v>5</v>
      </c>
      <c r="G3165">
        <v>0</v>
      </c>
      <c r="H3165" s="5" t="str">
        <f t="shared" si="88"/>
        <v/>
      </c>
      <c r="I3165" s="5" t="str">
        <f ca="1">OFFSET('Appendix E'!$G$2,MATCH(A3165,'Appendix E'!$A$3:$A$115,0),0)</f>
        <v>No</v>
      </c>
    </row>
    <row r="3166" spans="1:9" x14ac:dyDescent="0.25">
      <c r="A3166" t="s">
        <v>1294</v>
      </c>
      <c r="B3166" t="s">
        <v>3599</v>
      </c>
      <c r="C3166" s="5" t="s">
        <v>8706</v>
      </c>
      <c r="D3166" t="s">
        <v>9418</v>
      </c>
      <c r="E3166">
        <v>5</v>
      </c>
      <c r="G3166">
        <v>0</v>
      </c>
      <c r="H3166" s="5" t="str">
        <f t="shared" si="88"/>
        <v/>
      </c>
      <c r="I3166" s="5" t="str">
        <f ca="1">OFFSET('Appendix E'!$G$2,MATCH(A3166,'Appendix E'!$A$3:$A$115,0),0)</f>
        <v>No</v>
      </c>
    </row>
    <row r="3167" spans="1:9" x14ac:dyDescent="0.25">
      <c r="A3167" t="s">
        <v>1294</v>
      </c>
      <c r="B3167" t="s">
        <v>3600</v>
      </c>
      <c r="C3167" s="5" t="s">
        <v>8707</v>
      </c>
      <c r="D3167" t="s">
        <v>9418</v>
      </c>
      <c r="E3167">
        <v>5</v>
      </c>
      <c r="G3167">
        <v>0</v>
      </c>
      <c r="H3167" s="5" t="str">
        <f t="shared" si="88"/>
        <v/>
      </c>
      <c r="I3167" s="5" t="str">
        <f ca="1">OFFSET('Appendix E'!$G$2,MATCH(A3167,'Appendix E'!$A$3:$A$115,0),0)</f>
        <v>No</v>
      </c>
    </row>
    <row r="3168" spans="1:9" x14ac:dyDescent="0.25">
      <c r="A3168" t="s">
        <v>1294</v>
      </c>
      <c r="B3168" t="s">
        <v>3601</v>
      </c>
      <c r="C3168" s="5" t="s">
        <v>8708</v>
      </c>
      <c r="D3168" t="s">
        <v>9418</v>
      </c>
      <c r="E3168">
        <v>5</v>
      </c>
      <c r="G3168">
        <v>0</v>
      </c>
      <c r="H3168" s="5" t="str">
        <f t="shared" si="88"/>
        <v/>
      </c>
      <c r="I3168" s="5" t="str">
        <f ca="1">OFFSET('Appendix E'!$G$2,MATCH(A3168,'Appendix E'!$A$3:$A$115,0),0)</f>
        <v>No</v>
      </c>
    </row>
    <row r="3169" spans="1:9" x14ac:dyDescent="0.25">
      <c r="A3169" t="s">
        <v>1294</v>
      </c>
      <c r="B3169" t="s">
        <v>3602</v>
      </c>
      <c r="C3169" s="5" t="s">
        <v>8709</v>
      </c>
      <c r="D3169" t="s">
        <v>9418</v>
      </c>
      <c r="E3169">
        <v>5</v>
      </c>
      <c r="G3169">
        <v>0</v>
      </c>
      <c r="H3169" s="5" t="str">
        <f t="shared" si="88"/>
        <v/>
      </c>
      <c r="I3169" s="5" t="str">
        <f ca="1">OFFSET('Appendix E'!$G$2,MATCH(A3169,'Appendix E'!$A$3:$A$115,0),0)</f>
        <v>No</v>
      </c>
    </row>
    <row r="3170" spans="1:9" x14ac:dyDescent="0.25">
      <c r="A3170" t="s">
        <v>1294</v>
      </c>
      <c r="B3170" t="s">
        <v>3603</v>
      </c>
      <c r="C3170" s="5" t="s">
        <v>8710</v>
      </c>
      <c r="D3170" t="s">
        <v>9418</v>
      </c>
      <c r="E3170">
        <v>5</v>
      </c>
      <c r="G3170">
        <v>0</v>
      </c>
      <c r="H3170" s="5" t="str">
        <f t="shared" si="88"/>
        <v/>
      </c>
      <c r="I3170" s="5" t="str">
        <f ca="1">OFFSET('Appendix E'!$G$2,MATCH(A3170,'Appendix E'!$A$3:$A$115,0),0)</f>
        <v>No</v>
      </c>
    </row>
    <row r="3171" spans="1:9" x14ac:dyDescent="0.25">
      <c r="A3171" t="s">
        <v>1294</v>
      </c>
      <c r="B3171" t="s">
        <v>3604</v>
      </c>
      <c r="C3171" s="5" t="s">
        <v>8711</v>
      </c>
      <c r="D3171" t="s">
        <v>9418</v>
      </c>
      <c r="E3171">
        <v>5</v>
      </c>
      <c r="G3171">
        <v>0</v>
      </c>
      <c r="H3171" s="5" t="str">
        <f t="shared" si="88"/>
        <v/>
      </c>
      <c r="I3171" s="5" t="str">
        <f ca="1">OFFSET('Appendix E'!$G$2,MATCH(A3171,'Appendix E'!$A$3:$A$115,0),0)</f>
        <v>No</v>
      </c>
    </row>
    <row r="3172" spans="1:9" x14ac:dyDescent="0.25">
      <c r="A3172" t="s">
        <v>1294</v>
      </c>
      <c r="B3172" t="s">
        <v>3605</v>
      </c>
      <c r="C3172" s="5" t="s">
        <v>8712</v>
      </c>
      <c r="D3172" t="s">
        <v>9418</v>
      </c>
      <c r="E3172">
        <v>5</v>
      </c>
      <c r="G3172">
        <v>0</v>
      </c>
      <c r="H3172" s="5" t="str">
        <f t="shared" si="88"/>
        <v/>
      </c>
      <c r="I3172" s="5" t="str">
        <f ca="1">OFFSET('Appendix E'!$G$2,MATCH(A3172,'Appendix E'!$A$3:$A$115,0),0)</f>
        <v>No</v>
      </c>
    </row>
    <row r="3173" spans="1:9" x14ac:dyDescent="0.25">
      <c r="A3173" t="s">
        <v>1294</v>
      </c>
      <c r="B3173" t="s">
        <v>3606</v>
      </c>
      <c r="C3173" s="5" t="s">
        <v>8713</v>
      </c>
      <c r="D3173" t="s">
        <v>9418</v>
      </c>
      <c r="E3173">
        <v>5</v>
      </c>
      <c r="G3173">
        <v>0</v>
      </c>
      <c r="H3173" s="5" t="str">
        <f t="shared" si="88"/>
        <v/>
      </c>
      <c r="I3173" s="5" t="str">
        <f ca="1">OFFSET('Appendix E'!$G$2,MATCH(A3173,'Appendix E'!$A$3:$A$115,0),0)</f>
        <v>No</v>
      </c>
    </row>
    <row r="3174" spans="1:9" x14ac:dyDescent="0.25">
      <c r="A3174" t="s">
        <v>1294</v>
      </c>
      <c r="B3174" t="s">
        <v>3607</v>
      </c>
      <c r="C3174" s="5" t="s">
        <v>8714</v>
      </c>
      <c r="D3174" t="s">
        <v>9418</v>
      </c>
      <c r="E3174">
        <v>5</v>
      </c>
      <c r="G3174">
        <v>0</v>
      </c>
      <c r="H3174" s="5" t="str">
        <f t="shared" si="88"/>
        <v/>
      </c>
      <c r="I3174" s="5" t="str">
        <f ca="1">OFFSET('Appendix E'!$G$2,MATCH(A3174,'Appendix E'!$A$3:$A$115,0),0)</f>
        <v>No</v>
      </c>
    </row>
    <row r="3175" spans="1:9" x14ac:dyDescent="0.25">
      <c r="A3175" t="s">
        <v>1294</v>
      </c>
      <c r="B3175" t="s">
        <v>3608</v>
      </c>
      <c r="C3175" s="5" t="s">
        <v>8715</v>
      </c>
      <c r="D3175" t="s">
        <v>9418</v>
      </c>
      <c r="E3175">
        <v>5</v>
      </c>
      <c r="G3175">
        <v>0</v>
      </c>
      <c r="H3175" s="5" t="str">
        <f t="shared" si="88"/>
        <v/>
      </c>
      <c r="I3175" s="5" t="str">
        <f ca="1">OFFSET('Appendix E'!$G$2,MATCH(A3175,'Appendix E'!$A$3:$A$115,0),0)</f>
        <v>No</v>
      </c>
    </row>
    <row r="3176" spans="1:9" x14ac:dyDescent="0.25">
      <c r="A3176" t="s">
        <v>1294</v>
      </c>
      <c r="B3176" t="s">
        <v>3609</v>
      </c>
      <c r="C3176" s="5" t="s">
        <v>8716</v>
      </c>
      <c r="D3176" t="s">
        <v>9418</v>
      </c>
      <c r="E3176">
        <v>5</v>
      </c>
      <c r="G3176">
        <v>0</v>
      </c>
      <c r="H3176" s="5" t="str">
        <f t="shared" si="88"/>
        <v/>
      </c>
      <c r="I3176" s="5" t="str">
        <f ca="1">OFFSET('Appendix E'!$G$2,MATCH(A3176,'Appendix E'!$A$3:$A$115,0),0)</f>
        <v>No</v>
      </c>
    </row>
    <row r="3177" spans="1:9" x14ac:dyDescent="0.25">
      <c r="A3177" t="s">
        <v>1294</v>
      </c>
      <c r="B3177" t="s">
        <v>3610</v>
      </c>
      <c r="C3177" s="5" t="s">
        <v>8717</v>
      </c>
      <c r="D3177" t="s">
        <v>9418</v>
      </c>
      <c r="E3177">
        <v>5</v>
      </c>
      <c r="G3177">
        <v>0</v>
      </c>
      <c r="H3177" s="5" t="str">
        <f t="shared" si="88"/>
        <v/>
      </c>
      <c r="I3177" s="5" t="str">
        <f ca="1">OFFSET('Appendix E'!$G$2,MATCH(A3177,'Appendix E'!$A$3:$A$115,0),0)</f>
        <v>No</v>
      </c>
    </row>
    <row r="3178" spans="1:9" x14ac:dyDescent="0.25">
      <c r="A3178" t="s">
        <v>1294</v>
      </c>
      <c r="B3178" t="s">
        <v>3611</v>
      </c>
      <c r="C3178" s="5" t="s">
        <v>8718</v>
      </c>
      <c r="D3178" t="s">
        <v>9418</v>
      </c>
      <c r="E3178">
        <v>5</v>
      </c>
      <c r="G3178">
        <v>0</v>
      </c>
      <c r="H3178" s="5" t="str">
        <f t="shared" si="88"/>
        <v/>
      </c>
      <c r="I3178" s="5" t="str">
        <f ca="1">OFFSET('Appendix E'!$G$2,MATCH(A3178,'Appendix E'!$A$3:$A$115,0),0)</f>
        <v>No</v>
      </c>
    </row>
    <row r="3179" spans="1:9" x14ac:dyDescent="0.25">
      <c r="A3179" t="s">
        <v>1294</v>
      </c>
      <c r="B3179" t="s">
        <v>139</v>
      </c>
      <c r="C3179" s="5" t="s">
        <v>8658</v>
      </c>
      <c r="D3179" t="s">
        <v>9418</v>
      </c>
      <c r="E3179">
        <v>5</v>
      </c>
      <c r="G3179">
        <v>0</v>
      </c>
      <c r="H3179" s="5" t="str">
        <f t="shared" si="88"/>
        <v/>
      </c>
      <c r="I3179" s="5" t="str">
        <f ca="1">OFFSET('Appendix E'!$G$2,MATCH(A3179,'Appendix E'!$A$3:$A$115,0),0)</f>
        <v>No</v>
      </c>
    </row>
    <row r="3180" spans="1:9" x14ac:dyDescent="0.25">
      <c r="A3180" t="s">
        <v>1294</v>
      </c>
      <c r="B3180" t="s">
        <v>3568</v>
      </c>
      <c r="C3180" s="5" t="s">
        <v>8659</v>
      </c>
      <c r="D3180" t="s">
        <v>9418</v>
      </c>
      <c r="E3180">
        <v>5</v>
      </c>
      <c r="G3180">
        <v>0</v>
      </c>
      <c r="H3180" s="5" t="str">
        <f t="shared" si="88"/>
        <v/>
      </c>
      <c r="I3180" s="5" t="str">
        <f ca="1">OFFSET('Appendix E'!$G$2,MATCH(A3180,'Appendix E'!$A$3:$A$115,0),0)</f>
        <v>No</v>
      </c>
    </row>
    <row r="3181" spans="1:9" x14ac:dyDescent="0.25">
      <c r="A3181" t="s">
        <v>1294</v>
      </c>
      <c r="B3181" t="s">
        <v>3569</v>
      </c>
      <c r="C3181" s="5" t="s">
        <v>8660</v>
      </c>
      <c r="D3181" t="s">
        <v>9418</v>
      </c>
      <c r="E3181">
        <v>5</v>
      </c>
      <c r="G3181">
        <v>0</v>
      </c>
      <c r="H3181" s="5" t="str">
        <f t="shared" si="88"/>
        <v/>
      </c>
      <c r="I3181" s="5" t="str">
        <f ca="1">OFFSET('Appendix E'!$G$2,MATCH(A3181,'Appendix E'!$A$3:$A$115,0),0)</f>
        <v>No</v>
      </c>
    </row>
    <row r="3182" spans="1:9" x14ac:dyDescent="0.25">
      <c r="A3182" t="s">
        <v>1294</v>
      </c>
      <c r="B3182" t="s">
        <v>1466</v>
      </c>
      <c r="C3182" s="5" t="s">
        <v>7458</v>
      </c>
      <c r="D3182" t="s">
        <v>9418</v>
      </c>
      <c r="E3182">
        <v>5</v>
      </c>
      <c r="G3182">
        <v>0</v>
      </c>
      <c r="H3182" s="5" t="str">
        <f t="shared" si="88"/>
        <v/>
      </c>
      <c r="I3182" s="5" t="str">
        <f ca="1">OFFSET('Appendix E'!$G$2,MATCH(A3182,'Appendix E'!$A$3:$A$115,0),0)</f>
        <v>No</v>
      </c>
    </row>
    <row r="3183" spans="1:9" x14ac:dyDescent="0.25">
      <c r="A3183" t="s">
        <v>1294</v>
      </c>
      <c r="B3183" t="s">
        <v>3570</v>
      </c>
      <c r="C3183" s="5" t="s">
        <v>8661</v>
      </c>
      <c r="D3183" t="s">
        <v>9418</v>
      </c>
      <c r="E3183">
        <v>5</v>
      </c>
      <c r="G3183">
        <v>0</v>
      </c>
      <c r="H3183" s="5" t="str">
        <f t="shared" si="88"/>
        <v/>
      </c>
      <c r="I3183" s="5" t="str">
        <f ca="1">OFFSET('Appendix E'!$G$2,MATCH(A3183,'Appendix E'!$A$3:$A$115,0),0)</f>
        <v>No</v>
      </c>
    </row>
    <row r="3184" spans="1:9" x14ac:dyDescent="0.25">
      <c r="A3184" t="s">
        <v>1294</v>
      </c>
      <c r="B3184" t="s">
        <v>158</v>
      </c>
      <c r="C3184" s="5" t="s">
        <v>8662</v>
      </c>
      <c r="D3184" t="s">
        <v>9418</v>
      </c>
      <c r="E3184">
        <v>5</v>
      </c>
      <c r="G3184">
        <v>0</v>
      </c>
      <c r="H3184" s="5" t="str">
        <f t="shared" si="88"/>
        <v/>
      </c>
      <c r="I3184" s="5" t="str">
        <f ca="1">OFFSET('Appendix E'!$G$2,MATCH(A3184,'Appendix E'!$A$3:$A$115,0),0)</f>
        <v>No</v>
      </c>
    </row>
    <row r="3185" spans="1:9" x14ac:dyDescent="0.25">
      <c r="A3185" t="s">
        <v>1294</v>
      </c>
      <c r="B3185" t="s">
        <v>3571</v>
      </c>
      <c r="C3185" s="5" t="s">
        <v>8663</v>
      </c>
      <c r="D3185" t="s">
        <v>9418</v>
      </c>
      <c r="E3185">
        <v>5</v>
      </c>
      <c r="G3185">
        <v>0</v>
      </c>
      <c r="H3185" s="5" t="str">
        <f t="shared" si="88"/>
        <v/>
      </c>
      <c r="I3185" s="5" t="str">
        <f ca="1">OFFSET('Appendix E'!$G$2,MATCH(A3185,'Appendix E'!$A$3:$A$115,0),0)</f>
        <v>No</v>
      </c>
    </row>
    <row r="3186" spans="1:9" x14ac:dyDescent="0.25">
      <c r="A3186" t="s">
        <v>1294</v>
      </c>
      <c r="B3186" t="s">
        <v>3612</v>
      </c>
      <c r="C3186" s="5" t="s">
        <v>8719</v>
      </c>
      <c r="D3186" t="s">
        <v>9418</v>
      </c>
      <c r="E3186">
        <v>5</v>
      </c>
      <c r="G3186">
        <v>0</v>
      </c>
      <c r="H3186" s="5" t="str">
        <f t="shared" si="88"/>
        <v/>
      </c>
      <c r="I3186" s="5" t="str">
        <f ca="1">OFFSET('Appendix E'!$G$2,MATCH(A3186,'Appendix E'!$A$3:$A$115,0),0)</f>
        <v>No</v>
      </c>
    </row>
    <row r="3187" spans="1:9" x14ac:dyDescent="0.25">
      <c r="A3187" t="s">
        <v>1294</v>
      </c>
      <c r="B3187" t="s">
        <v>3613</v>
      </c>
      <c r="C3187" s="5" t="s">
        <v>8720</v>
      </c>
      <c r="D3187" t="s">
        <v>9418</v>
      </c>
      <c r="E3187">
        <v>5</v>
      </c>
      <c r="G3187">
        <v>0</v>
      </c>
      <c r="H3187" s="5" t="str">
        <f t="shared" si="88"/>
        <v/>
      </c>
      <c r="I3187" s="5" t="str">
        <f ca="1">OFFSET('Appendix E'!$G$2,MATCH(A3187,'Appendix E'!$A$3:$A$115,0),0)</f>
        <v>No</v>
      </c>
    </row>
    <row r="3188" spans="1:9" x14ac:dyDescent="0.25">
      <c r="A3188" t="s">
        <v>1294</v>
      </c>
      <c r="B3188" t="s">
        <v>3614</v>
      </c>
      <c r="C3188" s="5" t="s">
        <v>8721</v>
      </c>
      <c r="D3188" t="s">
        <v>9418</v>
      </c>
      <c r="E3188">
        <v>5</v>
      </c>
      <c r="G3188">
        <v>0</v>
      </c>
      <c r="H3188" s="5" t="str">
        <f t="shared" si="88"/>
        <v/>
      </c>
      <c r="I3188" s="5" t="str">
        <f ca="1">OFFSET('Appendix E'!$G$2,MATCH(A3188,'Appendix E'!$A$3:$A$115,0),0)</f>
        <v>No</v>
      </c>
    </row>
    <row r="3189" spans="1:9" x14ac:dyDescent="0.25">
      <c r="A3189" t="s">
        <v>1294</v>
      </c>
      <c r="B3189" t="s">
        <v>3615</v>
      </c>
      <c r="C3189" s="5" t="s">
        <v>8722</v>
      </c>
      <c r="D3189" t="s">
        <v>9418</v>
      </c>
      <c r="E3189">
        <v>5</v>
      </c>
      <c r="G3189">
        <v>0</v>
      </c>
      <c r="H3189" s="5" t="str">
        <f t="shared" si="88"/>
        <v/>
      </c>
      <c r="I3189" s="5" t="str">
        <f ca="1">OFFSET('Appendix E'!$G$2,MATCH(A3189,'Appendix E'!$A$3:$A$115,0),0)</f>
        <v>No</v>
      </c>
    </row>
    <row r="3190" spans="1:9" x14ac:dyDescent="0.25">
      <c r="A3190" t="s">
        <v>1294</v>
      </c>
      <c r="B3190" t="s">
        <v>3616</v>
      </c>
      <c r="C3190" s="5" t="s">
        <v>8723</v>
      </c>
      <c r="D3190" t="s">
        <v>9418</v>
      </c>
      <c r="E3190">
        <v>5</v>
      </c>
      <c r="G3190">
        <v>0</v>
      </c>
      <c r="H3190" s="5" t="str">
        <f t="shared" si="88"/>
        <v/>
      </c>
      <c r="I3190" s="5" t="str">
        <f ca="1">OFFSET('Appendix E'!$G$2,MATCH(A3190,'Appendix E'!$A$3:$A$115,0),0)</f>
        <v>No</v>
      </c>
    </row>
    <row r="3191" spans="1:9" x14ac:dyDescent="0.25">
      <c r="A3191" t="s">
        <v>1295</v>
      </c>
      <c r="B3191" t="s">
        <v>3546</v>
      </c>
      <c r="C3191" s="5" t="s">
        <v>8637</v>
      </c>
      <c r="D3191" t="s">
        <v>9418</v>
      </c>
      <c r="E3191">
        <v>5</v>
      </c>
      <c r="G3191">
        <v>0</v>
      </c>
      <c r="H3191" s="5" t="str">
        <f t="shared" si="88"/>
        <v/>
      </c>
      <c r="I3191" s="5" t="str">
        <f ca="1">OFFSET('Appendix E'!$G$2,MATCH(A3191,'Appendix E'!$A$3:$A$115,0),0)</f>
        <v>No</v>
      </c>
    </row>
    <row r="3192" spans="1:9" x14ac:dyDescent="0.25">
      <c r="A3192" t="s">
        <v>1295</v>
      </c>
      <c r="B3192" t="s">
        <v>3547</v>
      </c>
      <c r="C3192" s="5" t="s">
        <v>8638</v>
      </c>
      <c r="D3192" t="s">
        <v>9418</v>
      </c>
      <c r="E3192">
        <v>5</v>
      </c>
      <c r="G3192">
        <v>0</v>
      </c>
      <c r="H3192" s="5" t="str">
        <f t="shared" si="88"/>
        <v/>
      </c>
      <c r="I3192" s="5" t="str">
        <f ca="1">OFFSET('Appendix E'!$G$2,MATCH(A3192,'Appendix E'!$A$3:$A$115,0),0)</f>
        <v>No</v>
      </c>
    </row>
    <row r="3193" spans="1:9" x14ac:dyDescent="0.25">
      <c r="A3193" t="s">
        <v>1295</v>
      </c>
      <c r="B3193" t="s">
        <v>3617</v>
      </c>
      <c r="C3193" s="5" t="s">
        <v>8724</v>
      </c>
      <c r="D3193" t="s">
        <v>9418</v>
      </c>
      <c r="E3193">
        <v>5</v>
      </c>
      <c r="G3193">
        <v>0</v>
      </c>
      <c r="H3193" s="5" t="str">
        <f t="shared" si="88"/>
        <v/>
      </c>
      <c r="I3193" s="5" t="str">
        <f ca="1">OFFSET('Appendix E'!$G$2,MATCH(A3193,'Appendix E'!$A$3:$A$115,0),0)</f>
        <v>No</v>
      </c>
    </row>
    <row r="3194" spans="1:9" x14ac:dyDescent="0.25">
      <c r="A3194" t="s">
        <v>1295</v>
      </c>
      <c r="B3194" t="s">
        <v>3618</v>
      </c>
      <c r="C3194" s="5" t="s">
        <v>8725</v>
      </c>
      <c r="D3194" t="s">
        <v>9418</v>
      </c>
      <c r="E3194">
        <v>6</v>
      </c>
      <c r="F3194" t="s">
        <v>9425</v>
      </c>
      <c r="G3194">
        <v>10</v>
      </c>
      <c r="H3194" s="5">
        <f t="shared" si="88"/>
        <v>1</v>
      </c>
      <c r="I3194" s="5" t="str">
        <f ca="1">OFFSET('Appendix E'!$G$2,MATCH(A3194,'Appendix E'!$A$3:$A$115,0),0)</f>
        <v>No</v>
      </c>
    </row>
    <row r="3195" spans="1:9" x14ac:dyDescent="0.25">
      <c r="A3195" t="s">
        <v>1295</v>
      </c>
      <c r="B3195" t="s">
        <v>3619</v>
      </c>
      <c r="C3195" s="5" t="s">
        <v>8726</v>
      </c>
      <c r="D3195" t="s">
        <v>9418</v>
      </c>
      <c r="E3195">
        <v>5</v>
      </c>
      <c r="G3195">
        <v>0</v>
      </c>
      <c r="H3195" s="5" t="str">
        <f t="shared" si="88"/>
        <v/>
      </c>
      <c r="I3195" s="5" t="str">
        <f ca="1">OFFSET('Appendix E'!$G$2,MATCH(A3195,'Appendix E'!$A$3:$A$115,0),0)</f>
        <v>No</v>
      </c>
    </row>
    <row r="3196" spans="1:9" x14ac:dyDescent="0.25">
      <c r="A3196" t="s">
        <v>1295</v>
      </c>
      <c r="B3196" t="s">
        <v>3620</v>
      </c>
      <c r="C3196" s="5" t="s">
        <v>8727</v>
      </c>
      <c r="D3196" t="s">
        <v>9418</v>
      </c>
      <c r="E3196">
        <v>5</v>
      </c>
      <c r="G3196">
        <v>0</v>
      </c>
      <c r="H3196" s="5" t="str">
        <f t="shared" si="88"/>
        <v/>
      </c>
      <c r="I3196" s="5" t="str">
        <f ca="1">OFFSET('Appendix E'!$G$2,MATCH(A3196,'Appendix E'!$A$3:$A$115,0),0)</f>
        <v>No</v>
      </c>
    </row>
    <row r="3197" spans="1:9" x14ac:dyDescent="0.25">
      <c r="A3197" t="s">
        <v>1295</v>
      </c>
      <c r="B3197" t="s">
        <v>3621</v>
      </c>
      <c r="C3197" s="5" t="s">
        <v>8728</v>
      </c>
      <c r="D3197" t="s">
        <v>9418</v>
      </c>
      <c r="E3197">
        <v>5</v>
      </c>
      <c r="G3197">
        <v>0</v>
      </c>
      <c r="H3197" s="5" t="str">
        <f t="shared" si="88"/>
        <v/>
      </c>
      <c r="I3197" s="5" t="str">
        <f ca="1">OFFSET('Appendix E'!$G$2,MATCH(A3197,'Appendix E'!$A$3:$A$115,0),0)</f>
        <v>No</v>
      </c>
    </row>
    <row r="3198" spans="1:9" x14ac:dyDescent="0.25">
      <c r="A3198" t="s">
        <v>1295</v>
      </c>
      <c r="B3198" t="s">
        <v>3622</v>
      </c>
      <c r="C3198" s="5" t="s">
        <v>8729</v>
      </c>
      <c r="D3198" t="s">
        <v>9418</v>
      </c>
      <c r="E3198">
        <v>5</v>
      </c>
      <c r="G3198">
        <v>0</v>
      </c>
      <c r="H3198" s="5" t="str">
        <f t="shared" si="88"/>
        <v/>
      </c>
      <c r="I3198" s="5" t="str">
        <f ca="1">OFFSET('Appendix E'!$G$2,MATCH(A3198,'Appendix E'!$A$3:$A$115,0),0)</f>
        <v>No</v>
      </c>
    </row>
    <row r="3199" spans="1:9" x14ac:dyDescent="0.25">
      <c r="A3199" t="s">
        <v>1295</v>
      </c>
      <c r="B3199" t="s">
        <v>3623</v>
      </c>
      <c r="C3199" s="5" t="s">
        <v>8730</v>
      </c>
      <c r="D3199" t="s">
        <v>9418</v>
      </c>
      <c r="E3199">
        <v>5</v>
      </c>
      <c r="G3199">
        <v>0</v>
      </c>
      <c r="H3199" s="5" t="str">
        <f t="shared" si="88"/>
        <v/>
      </c>
      <c r="I3199" s="5" t="str">
        <f ca="1">OFFSET('Appendix E'!$G$2,MATCH(A3199,'Appendix E'!$A$3:$A$115,0),0)</f>
        <v>No</v>
      </c>
    </row>
    <row r="3200" spans="1:9" x14ac:dyDescent="0.25">
      <c r="A3200" t="s">
        <v>1295</v>
      </c>
      <c r="B3200" t="s">
        <v>3624</v>
      </c>
      <c r="C3200" s="5" t="s">
        <v>8731</v>
      </c>
      <c r="D3200" t="s">
        <v>9418</v>
      </c>
      <c r="E3200">
        <v>5</v>
      </c>
      <c r="G3200">
        <v>0</v>
      </c>
      <c r="H3200" s="5" t="str">
        <f t="shared" si="88"/>
        <v/>
      </c>
      <c r="I3200" s="5" t="str">
        <f ca="1">OFFSET('Appendix E'!$G$2,MATCH(A3200,'Appendix E'!$A$3:$A$115,0),0)</f>
        <v>No</v>
      </c>
    </row>
    <row r="3201" spans="1:9" x14ac:dyDescent="0.25">
      <c r="A3201" t="s">
        <v>1295</v>
      </c>
      <c r="B3201" t="s">
        <v>3625</v>
      </c>
      <c r="C3201" s="5" t="s">
        <v>8732</v>
      </c>
      <c r="D3201" t="s">
        <v>9418</v>
      </c>
      <c r="E3201">
        <v>5</v>
      </c>
      <c r="G3201">
        <v>0</v>
      </c>
      <c r="H3201" s="5" t="str">
        <f t="shared" si="88"/>
        <v/>
      </c>
      <c r="I3201" s="5" t="str">
        <f ca="1">OFFSET('Appendix E'!$G$2,MATCH(A3201,'Appendix E'!$A$3:$A$115,0),0)</f>
        <v>No</v>
      </c>
    </row>
    <row r="3202" spans="1:9" x14ac:dyDescent="0.25">
      <c r="A3202" t="s">
        <v>1295</v>
      </c>
      <c r="B3202" t="s">
        <v>3626</v>
      </c>
      <c r="C3202" s="5" t="s">
        <v>8733</v>
      </c>
      <c r="D3202" t="s">
        <v>9418</v>
      </c>
      <c r="E3202">
        <v>5</v>
      </c>
      <c r="G3202">
        <v>0</v>
      </c>
      <c r="H3202" s="5" t="str">
        <f t="shared" si="88"/>
        <v/>
      </c>
      <c r="I3202" s="5" t="str">
        <f ca="1">OFFSET('Appendix E'!$G$2,MATCH(A3202,'Appendix E'!$A$3:$A$115,0),0)</f>
        <v>No</v>
      </c>
    </row>
    <row r="3203" spans="1:9" x14ac:dyDescent="0.25">
      <c r="A3203" t="s">
        <v>1295</v>
      </c>
      <c r="B3203" t="s">
        <v>3627</v>
      </c>
      <c r="C3203" s="5" t="s">
        <v>8734</v>
      </c>
      <c r="D3203" t="s">
        <v>9418</v>
      </c>
      <c r="E3203">
        <v>5</v>
      </c>
      <c r="G3203">
        <v>0</v>
      </c>
      <c r="H3203" s="5" t="str">
        <f t="shared" si="88"/>
        <v/>
      </c>
      <c r="I3203" s="5" t="str">
        <f ca="1">OFFSET('Appendix E'!$G$2,MATCH(A3203,'Appendix E'!$A$3:$A$115,0),0)</f>
        <v>No</v>
      </c>
    </row>
    <row r="3204" spans="1:9" x14ac:dyDescent="0.25">
      <c r="A3204" t="s">
        <v>1295</v>
      </c>
      <c r="B3204" t="s">
        <v>3628</v>
      </c>
      <c r="C3204" s="5" t="s">
        <v>8735</v>
      </c>
      <c r="D3204" t="s">
        <v>9418</v>
      </c>
      <c r="E3204">
        <v>5</v>
      </c>
      <c r="G3204">
        <v>0</v>
      </c>
      <c r="H3204" s="5" t="str">
        <f t="shared" ref="H3204:H3267" si="89">IF(F3204&lt;&gt;"",1,"")</f>
        <v/>
      </c>
      <c r="I3204" s="5" t="str">
        <f ca="1">OFFSET('Appendix E'!$G$2,MATCH(A3204,'Appendix E'!$A$3:$A$115,0),0)</f>
        <v>No</v>
      </c>
    </row>
    <row r="3205" spans="1:9" x14ac:dyDescent="0.25">
      <c r="A3205" t="s">
        <v>1295</v>
      </c>
      <c r="B3205" t="s">
        <v>3629</v>
      </c>
      <c r="C3205" s="5" t="s">
        <v>8736</v>
      </c>
      <c r="D3205" t="s">
        <v>9418</v>
      </c>
      <c r="E3205">
        <v>5</v>
      </c>
      <c r="G3205">
        <v>0</v>
      </c>
      <c r="H3205" s="5" t="str">
        <f t="shared" si="89"/>
        <v/>
      </c>
      <c r="I3205" s="5" t="str">
        <f ca="1">OFFSET('Appendix E'!$G$2,MATCH(A3205,'Appendix E'!$A$3:$A$115,0),0)</f>
        <v>No</v>
      </c>
    </row>
    <row r="3206" spans="1:9" x14ac:dyDescent="0.25">
      <c r="A3206" t="s">
        <v>1295</v>
      </c>
      <c r="B3206" t="s">
        <v>3630</v>
      </c>
      <c r="C3206" s="5" t="s">
        <v>8737</v>
      </c>
      <c r="D3206" t="s">
        <v>9418</v>
      </c>
      <c r="E3206">
        <v>5</v>
      </c>
      <c r="G3206">
        <v>0</v>
      </c>
      <c r="H3206" s="5" t="str">
        <f t="shared" si="89"/>
        <v/>
      </c>
      <c r="I3206" s="5" t="str">
        <f ca="1">OFFSET('Appendix E'!$G$2,MATCH(A3206,'Appendix E'!$A$3:$A$115,0),0)</f>
        <v>No</v>
      </c>
    </row>
    <row r="3207" spans="1:9" x14ac:dyDescent="0.25">
      <c r="A3207" t="s">
        <v>1295</v>
      </c>
      <c r="B3207" t="s">
        <v>3631</v>
      </c>
      <c r="C3207" s="5" t="s">
        <v>8738</v>
      </c>
      <c r="D3207" t="s">
        <v>9418</v>
      </c>
      <c r="E3207">
        <v>5</v>
      </c>
      <c r="G3207">
        <v>0</v>
      </c>
      <c r="H3207" s="5" t="str">
        <f t="shared" si="89"/>
        <v/>
      </c>
      <c r="I3207" s="5" t="str">
        <f ca="1">OFFSET('Appendix E'!$G$2,MATCH(A3207,'Appendix E'!$A$3:$A$115,0),0)</f>
        <v>No</v>
      </c>
    </row>
    <row r="3208" spans="1:9" x14ac:dyDescent="0.25">
      <c r="A3208" t="s">
        <v>1295</v>
      </c>
      <c r="B3208" t="s">
        <v>3632</v>
      </c>
      <c r="C3208" s="5" t="s">
        <v>8739</v>
      </c>
      <c r="D3208" t="s">
        <v>9418</v>
      </c>
      <c r="E3208">
        <v>5</v>
      </c>
      <c r="G3208">
        <v>0</v>
      </c>
      <c r="H3208" s="5" t="str">
        <f t="shared" si="89"/>
        <v/>
      </c>
      <c r="I3208" s="5" t="str">
        <f ca="1">OFFSET('Appendix E'!$G$2,MATCH(A3208,'Appendix E'!$A$3:$A$115,0),0)</f>
        <v>No</v>
      </c>
    </row>
    <row r="3209" spans="1:9" x14ac:dyDescent="0.25">
      <c r="A3209" t="s">
        <v>1295</v>
      </c>
      <c r="B3209" t="s">
        <v>3633</v>
      </c>
      <c r="C3209" s="5" t="s">
        <v>8740</v>
      </c>
      <c r="D3209" t="s">
        <v>9418</v>
      </c>
      <c r="E3209">
        <v>5</v>
      </c>
      <c r="G3209">
        <v>0</v>
      </c>
      <c r="H3209" s="5" t="str">
        <f t="shared" si="89"/>
        <v/>
      </c>
      <c r="I3209" s="5" t="str">
        <f ca="1">OFFSET('Appendix E'!$G$2,MATCH(A3209,'Appendix E'!$A$3:$A$115,0),0)</f>
        <v>No</v>
      </c>
    </row>
    <row r="3210" spans="1:9" x14ac:dyDescent="0.25">
      <c r="A3210" t="s">
        <v>1295</v>
      </c>
      <c r="B3210" t="s">
        <v>2122</v>
      </c>
      <c r="C3210" s="5" t="s">
        <v>2148</v>
      </c>
      <c r="D3210" t="s">
        <v>9418</v>
      </c>
      <c r="E3210">
        <v>5</v>
      </c>
      <c r="F3210" t="s">
        <v>9483</v>
      </c>
      <c r="G3210">
        <v>5</v>
      </c>
      <c r="H3210" s="5">
        <f t="shared" si="89"/>
        <v>1</v>
      </c>
      <c r="I3210" s="5" t="str">
        <f ca="1">OFFSET('Appendix E'!$G$2,MATCH(A3210,'Appendix E'!$A$3:$A$115,0),0)</f>
        <v>No</v>
      </c>
    </row>
    <row r="3211" spans="1:9" x14ac:dyDescent="0.25">
      <c r="A3211" t="s">
        <v>1295</v>
      </c>
      <c r="B3211" t="s">
        <v>3548</v>
      </c>
      <c r="C3211" s="5" t="s">
        <v>8639</v>
      </c>
      <c r="D3211" t="s">
        <v>9418</v>
      </c>
      <c r="E3211">
        <v>5</v>
      </c>
      <c r="G3211">
        <v>0</v>
      </c>
      <c r="H3211" s="5" t="str">
        <f t="shared" si="89"/>
        <v/>
      </c>
      <c r="I3211" s="5" t="str">
        <f ca="1">OFFSET('Appendix E'!$G$2,MATCH(A3211,'Appendix E'!$A$3:$A$115,0),0)</f>
        <v>No</v>
      </c>
    </row>
    <row r="3212" spans="1:9" x14ac:dyDescent="0.25">
      <c r="A3212" t="s">
        <v>1295</v>
      </c>
      <c r="B3212" t="s">
        <v>3574</v>
      </c>
      <c r="C3212" s="5" t="s">
        <v>8666</v>
      </c>
      <c r="D3212" t="s">
        <v>9418</v>
      </c>
      <c r="E3212">
        <v>5</v>
      </c>
      <c r="G3212">
        <v>0</v>
      </c>
      <c r="H3212" s="5" t="str">
        <f t="shared" si="89"/>
        <v/>
      </c>
      <c r="I3212" s="5" t="str">
        <f ca="1">OFFSET('Appendix E'!$G$2,MATCH(A3212,'Appendix E'!$A$3:$A$115,0),0)</f>
        <v>No</v>
      </c>
    </row>
    <row r="3213" spans="1:9" x14ac:dyDescent="0.25">
      <c r="A3213" t="s">
        <v>1295</v>
      </c>
      <c r="B3213" t="s">
        <v>3575</v>
      </c>
      <c r="C3213" s="5" t="s">
        <v>8667</v>
      </c>
      <c r="D3213" t="s">
        <v>9418</v>
      </c>
      <c r="E3213">
        <v>5</v>
      </c>
      <c r="G3213">
        <v>0</v>
      </c>
      <c r="H3213" s="5" t="str">
        <f t="shared" si="89"/>
        <v/>
      </c>
      <c r="I3213" s="5" t="str">
        <f ca="1">OFFSET('Appendix E'!$G$2,MATCH(A3213,'Appendix E'!$A$3:$A$115,0),0)</f>
        <v>No</v>
      </c>
    </row>
    <row r="3214" spans="1:9" x14ac:dyDescent="0.25">
      <c r="A3214" t="s">
        <v>1295</v>
      </c>
      <c r="B3214" t="s">
        <v>3576</v>
      </c>
      <c r="C3214" s="5" t="s">
        <v>8668</v>
      </c>
      <c r="D3214" t="s">
        <v>9418</v>
      </c>
      <c r="E3214">
        <v>5</v>
      </c>
      <c r="G3214">
        <v>0</v>
      </c>
      <c r="H3214" s="5" t="str">
        <f t="shared" si="89"/>
        <v/>
      </c>
      <c r="I3214" s="5" t="str">
        <f ca="1">OFFSET('Appendix E'!$G$2,MATCH(A3214,'Appendix E'!$A$3:$A$115,0),0)</f>
        <v>No</v>
      </c>
    </row>
    <row r="3215" spans="1:9" x14ac:dyDescent="0.25">
      <c r="A3215" t="s">
        <v>1295</v>
      </c>
      <c r="B3215" t="s">
        <v>3577</v>
      </c>
      <c r="C3215" s="5" t="s">
        <v>8669</v>
      </c>
      <c r="D3215" t="s">
        <v>9418</v>
      </c>
      <c r="E3215">
        <v>5</v>
      </c>
      <c r="G3215">
        <v>0</v>
      </c>
      <c r="H3215" s="5" t="str">
        <f t="shared" si="89"/>
        <v/>
      </c>
      <c r="I3215" s="5" t="str">
        <f ca="1">OFFSET('Appendix E'!$G$2,MATCH(A3215,'Appendix E'!$A$3:$A$115,0),0)</f>
        <v>No</v>
      </c>
    </row>
    <row r="3216" spans="1:9" x14ac:dyDescent="0.25">
      <c r="A3216" t="s">
        <v>1295</v>
      </c>
      <c r="B3216" t="s">
        <v>3578</v>
      </c>
      <c r="C3216" s="5" t="s">
        <v>8670</v>
      </c>
      <c r="D3216" t="s">
        <v>9418</v>
      </c>
      <c r="E3216">
        <v>5</v>
      </c>
      <c r="G3216">
        <v>0</v>
      </c>
      <c r="H3216" s="5" t="str">
        <f t="shared" si="89"/>
        <v/>
      </c>
      <c r="I3216" s="5" t="str">
        <f ca="1">OFFSET('Appendix E'!$G$2,MATCH(A3216,'Appendix E'!$A$3:$A$115,0),0)</f>
        <v>No</v>
      </c>
    </row>
    <row r="3217" spans="1:9" x14ac:dyDescent="0.25">
      <c r="A3217" t="s">
        <v>1295</v>
      </c>
      <c r="B3217" t="s">
        <v>3549</v>
      </c>
      <c r="C3217" s="5" t="s">
        <v>8640</v>
      </c>
      <c r="D3217" t="s">
        <v>9418</v>
      </c>
      <c r="E3217">
        <v>5</v>
      </c>
      <c r="G3217">
        <v>0</v>
      </c>
      <c r="H3217" s="5" t="str">
        <f t="shared" si="89"/>
        <v/>
      </c>
      <c r="I3217" s="5" t="str">
        <f ca="1">OFFSET('Appendix E'!$G$2,MATCH(A3217,'Appendix E'!$A$3:$A$115,0),0)</f>
        <v>No</v>
      </c>
    </row>
    <row r="3218" spans="1:9" x14ac:dyDescent="0.25">
      <c r="A3218" t="s">
        <v>1295</v>
      </c>
      <c r="B3218" t="s">
        <v>3550</v>
      </c>
      <c r="C3218" s="5" t="s">
        <v>8641</v>
      </c>
      <c r="D3218" t="s">
        <v>9418</v>
      </c>
      <c r="E3218">
        <v>5</v>
      </c>
      <c r="G3218">
        <v>0</v>
      </c>
      <c r="H3218" s="5" t="str">
        <f t="shared" si="89"/>
        <v/>
      </c>
      <c r="I3218" s="5" t="str">
        <f ca="1">OFFSET('Appendix E'!$G$2,MATCH(A3218,'Appendix E'!$A$3:$A$115,0),0)</f>
        <v>No</v>
      </c>
    </row>
    <row r="3219" spans="1:9" x14ac:dyDescent="0.25">
      <c r="A3219" t="s">
        <v>1295</v>
      </c>
      <c r="B3219" t="s">
        <v>3634</v>
      </c>
      <c r="C3219" s="5" t="s">
        <v>8741</v>
      </c>
      <c r="D3219" t="s">
        <v>9418</v>
      </c>
      <c r="E3219">
        <v>4</v>
      </c>
      <c r="G3219">
        <v>0</v>
      </c>
      <c r="H3219" s="5" t="str">
        <f t="shared" si="89"/>
        <v/>
      </c>
      <c r="I3219" s="5" t="str">
        <f ca="1">OFFSET('Appendix E'!$G$2,MATCH(A3219,'Appendix E'!$A$3:$A$115,0),0)</f>
        <v>No</v>
      </c>
    </row>
    <row r="3220" spans="1:9" x14ac:dyDescent="0.25">
      <c r="A3220" t="s">
        <v>1295</v>
      </c>
      <c r="B3220" t="s">
        <v>3635</v>
      </c>
      <c r="C3220" s="5" t="s">
        <v>8742</v>
      </c>
      <c r="D3220" t="s">
        <v>9418</v>
      </c>
      <c r="E3220">
        <v>4</v>
      </c>
      <c r="G3220">
        <v>0</v>
      </c>
      <c r="H3220" s="5" t="str">
        <f t="shared" si="89"/>
        <v/>
      </c>
      <c r="I3220" s="5" t="str">
        <f ca="1">OFFSET('Appendix E'!$G$2,MATCH(A3220,'Appendix E'!$A$3:$A$115,0),0)</f>
        <v>No</v>
      </c>
    </row>
    <row r="3221" spans="1:9" x14ac:dyDescent="0.25">
      <c r="A3221" t="s">
        <v>1295</v>
      </c>
      <c r="B3221" t="s">
        <v>3636</v>
      </c>
      <c r="C3221" s="5" t="s">
        <v>8743</v>
      </c>
      <c r="D3221" t="s">
        <v>9418</v>
      </c>
      <c r="E3221">
        <v>4</v>
      </c>
      <c r="G3221">
        <v>0</v>
      </c>
      <c r="H3221" s="5" t="str">
        <f t="shared" si="89"/>
        <v/>
      </c>
      <c r="I3221" s="5" t="str">
        <f ca="1">OFFSET('Appendix E'!$G$2,MATCH(A3221,'Appendix E'!$A$3:$A$115,0),0)</f>
        <v>No</v>
      </c>
    </row>
    <row r="3222" spans="1:9" x14ac:dyDescent="0.25">
      <c r="A3222" t="s">
        <v>1295</v>
      </c>
      <c r="B3222" t="s">
        <v>3637</v>
      </c>
      <c r="C3222" s="5" t="s">
        <v>8744</v>
      </c>
      <c r="D3222" t="s">
        <v>9418</v>
      </c>
      <c r="E3222">
        <v>4</v>
      </c>
      <c r="G3222">
        <v>0</v>
      </c>
      <c r="H3222" s="5" t="str">
        <f t="shared" si="89"/>
        <v/>
      </c>
      <c r="I3222" s="5" t="str">
        <f ca="1">OFFSET('Appendix E'!$G$2,MATCH(A3222,'Appendix E'!$A$3:$A$115,0),0)</f>
        <v>No</v>
      </c>
    </row>
    <row r="3223" spans="1:9" x14ac:dyDescent="0.25">
      <c r="A3223" t="s">
        <v>1295</v>
      </c>
      <c r="B3223" t="s">
        <v>3638</v>
      </c>
      <c r="C3223" s="5" t="s">
        <v>8745</v>
      </c>
      <c r="D3223" t="s">
        <v>9418</v>
      </c>
      <c r="E3223">
        <v>4</v>
      </c>
      <c r="G3223">
        <v>0</v>
      </c>
      <c r="H3223" s="5" t="str">
        <f t="shared" si="89"/>
        <v/>
      </c>
      <c r="I3223" s="5" t="str">
        <f ca="1">OFFSET('Appendix E'!$G$2,MATCH(A3223,'Appendix E'!$A$3:$A$115,0),0)</f>
        <v>No</v>
      </c>
    </row>
    <row r="3224" spans="1:9" x14ac:dyDescent="0.25">
      <c r="A3224" t="s">
        <v>1295</v>
      </c>
      <c r="B3224" t="s">
        <v>3639</v>
      </c>
      <c r="C3224" s="5" t="s">
        <v>8746</v>
      </c>
      <c r="D3224" t="s">
        <v>9418</v>
      </c>
      <c r="E3224">
        <v>4</v>
      </c>
      <c r="G3224">
        <v>0</v>
      </c>
      <c r="H3224" s="5" t="str">
        <f t="shared" si="89"/>
        <v/>
      </c>
      <c r="I3224" s="5" t="str">
        <f ca="1">OFFSET('Appendix E'!$G$2,MATCH(A3224,'Appendix E'!$A$3:$A$115,0),0)</f>
        <v>No</v>
      </c>
    </row>
    <row r="3225" spans="1:9" x14ac:dyDescent="0.25">
      <c r="A3225" t="s">
        <v>1295</v>
      </c>
      <c r="B3225" t="s">
        <v>3640</v>
      </c>
      <c r="C3225" s="5" t="s">
        <v>8747</v>
      </c>
      <c r="D3225" t="s">
        <v>9418</v>
      </c>
      <c r="E3225">
        <v>4</v>
      </c>
      <c r="G3225">
        <v>0</v>
      </c>
      <c r="H3225" s="5" t="str">
        <f t="shared" si="89"/>
        <v/>
      </c>
      <c r="I3225" s="5" t="str">
        <f ca="1">OFFSET('Appendix E'!$G$2,MATCH(A3225,'Appendix E'!$A$3:$A$115,0),0)</f>
        <v>No</v>
      </c>
    </row>
    <row r="3226" spans="1:9" x14ac:dyDescent="0.25">
      <c r="A3226" t="s">
        <v>1295</v>
      </c>
      <c r="B3226" t="s">
        <v>3641</v>
      </c>
      <c r="C3226" s="5" t="s">
        <v>8748</v>
      </c>
      <c r="D3226" t="s">
        <v>9418</v>
      </c>
      <c r="E3226">
        <v>4</v>
      </c>
      <c r="G3226">
        <v>0</v>
      </c>
      <c r="H3226" s="5" t="str">
        <f t="shared" si="89"/>
        <v/>
      </c>
      <c r="I3226" s="5" t="str">
        <f ca="1">OFFSET('Appendix E'!$G$2,MATCH(A3226,'Appendix E'!$A$3:$A$115,0),0)</f>
        <v>No</v>
      </c>
    </row>
    <row r="3227" spans="1:9" x14ac:dyDescent="0.25">
      <c r="A3227" t="s">
        <v>1295</v>
      </c>
      <c r="B3227" t="s">
        <v>3642</v>
      </c>
      <c r="C3227" s="5" t="s">
        <v>8749</v>
      </c>
      <c r="D3227" t="s">
        <v>9418</v>
      </c>
      <c r="E3227">
        <v>4</v>
      </c>
      <c r="G3227">
        <v>0</v>
      </c>
      <c r="H3227" s="5" t="str">
        <f t="shared" si="89"/>
        <v/>
      </c>
      <c r="I3227" s="5" t="str">
        <f ca="1">OFFSET('Appendix E'!$G$2,MATCH(A3227,'Appendix E'!$A$3:$A$115,0),0)</f>
        <v>No</v>
      </c>
    </row>
    <row r="3228" spans="1:9" x14ac:dyDescent="0.25">
      <c r="A3228" t="s">
        <v>1295</v>
      </c>
      <c r="B3228" t="s">
        <v>3643</v>
      </c>
      <c r="C3228" s="5" t="s">
        <v>8750</v>
      </c>
      <c r="D3228" t="s">
        <v>9418</v>
      </c>
      <c r="E3228">
        <v>4</v>
      </c>
      <c r="G3228">
        <v>0</v>
      </c>
      <c r="H3228" s="5" t="str">
        <f t="shared" si="89"/>
        <v/>
      </c>
      <c r="I3228" s="5" t="str">
        <f ca="1">OFFSET('Appendix E'!$G$2,MATCH(A3228,'Appendix E'!$A$3:$A$115,0),0)</f>
        <v>No</v>
      </c>
    </row>
    <row r="3229" spans="1:9" x14ac:dyDescent="0.25">
      <c r="A3229" t="s">
        <v>1295</v>
      </c>
      <c r="B3229" t="s">
        <v>3644</v>
      </c>
      <c r="C3229" s="5" t="s">
        <v>8751</v>
      </c>
      <c r="D3229" t="s">
        <v>9418</v>
      </c>
      <c r="E3229">
        <v>4</v>
      </c>
      <c r="G3229">
        <v>0</v>
      </c>
      <c r="H3229" s="5" t="str">
        <f t="shared" si="89"/>
        <v/>
      </c>
      <c r="I3229" s="5" t="str">
        <f ca="1">OFFSET('Appendix E'!$G$2,MATCH(A3229,'Appendix E'!$A$3:$A$115,0),0)</f>
        <v>No</v>
      </c>
    </row>
    <row r="3230" spans="1:9" x14ac:dyDescent="0.25">
      <c r="A3230" t="s">
        <v>1295</v>
      </c>
      <c r="B3230" t="s">
        <v>3645</v>
      </c>
      <c r="C3230" s="5" t="s">
        <v>8752</v>
      </c>
      <c r="D3230" t="s">
        <v>9418</v>
      </c>
      <c r="E3230">
        <v>4</v>
      </c>
      <c r="G3230">
        <v>0</v>
      </c>
      <c r="H3230" s="5" t="str">
        <f t="shared" si="89"/>
        <v/>
      </c>
      <c r="I3230" s="5" t="str">
        <f ca="1">OFFSET('Appendix E'!$G$2,MATCH(A3230,'Appendix E'!$A$3:$A$115,0),0)</f>
        <v>No</v>
      </c>
    </row>
    <row r="3231" spans="1:9" x14ac:dyDescent="0.25">
      <c r="A3231" t="s">
        <v>1295</v>
      </c>
      <c r="B3231" t="s">
        <v>3646</v>
      </c>
      <c r="C3231" s="5" t="s">
        <v>8753</v>
      </c>
      <c r="D3231" t="s">
        <v>9418</v>
      </c>
      <c r="E3231">
        <v>4</v>
      </c>
      <c r="G3231">
        <v>0</v>
      </c>
      <c r="H3231" s="5" t="str">
        <f t="shared" si="89"/>
        <v/>
      </c>
      <c r="I3231" s="5" t="str">
        <f ca="1">OFFSET('Appendix E'!$G$2,MATCH(A3231,'Appendix E'!$A$3:$A$115,0),0)</f>
        <v>No</v>
      </c>
    </row>
    <row r="3232" spans="1:9" x14ac:dyDescent="0.25">
      <c r="A3232" t="s">
        <v>1295</v>
      </c>
      <c r="B3232" t="s">
        <v>3647</v>
      </c>
      <c r="C3232" s="5" t="s">
        <v>8754</v>
      </c>
      <c r="D3232" t="s">
        <v>9418</v>
      </c>
      <c r="E3232">
        <v>4</v>
      </c>
      <c r="G3232">
        <v>0</v>
      </c>
      <c r="H3232" s="5" t="str">
        <f t="shared" si="89"/>
        <v/>
      </c>
      <c r="I3232" s="5" t="str">
        <f ca="1">OFFSET('Appendix E'!$G$2,MATCH(A3232,'Appendix E'!$A$3:$A$115,0),0)</f>
        <v>No</v>
      </c>
    </row>
    <row r="3233" spans="1:9" x14ac:dyDescent="0.25">
      <c r="A3233" t="s">
        <v>1295</v>
      </c>
      <c r="B3233" t="s">
        <v>3648</v>
      </c>
      <c r="C3233" s="5" t="s">
        <v>8755</v>
      </c>
      <c r="D3233" t="s">
        <v>9418</v>
      </c>
      <c r="E3233">
        <v>4</v>
      </c>
      <c r="G3233">
        <v>0</v>
      </c>
      <c r="H3233" s="5" t="str">
        <f t="shared" si="89"/>
        <v/>
      </c>
      <c r="I3233" s="5" t="str">
        <f ca="1">OFFSET('Appendix E'!$G$2,MATCH(A3233,'Appendix E'!$A$3:$A$115,0),0)</f>
        <v>No</v>
      </c>
    </row>
    <row r="3234" spans="1:9" x14ac:dyDescent="0.25">
      <c r="A3234" t="s">
        <v>1295</v>
      </c>
      <c r="B3234" t="s">
        <v>3649</v>
      </c>
      <c r="C3234" s="5" t="s">
        <v>8756</v>
      </c>
      <c r="D3234" t="s">
        <v>9418</v>
      </c>
      <c r="E3234">
        <v>4</v>
      </c>
      <c r="G3234">
        <v>0</v>
      </c>
      <c r="H3234" s="5" t="str">
        <f t="shared" si="89"/>
        <v/>
      </c>
      <c r="I3234" s="5" t="str">
        <f ca="1">OFFSET('Appendix E'!$G$2,MATCH(A3234,'Appendix E'!$A$3:$A$115,0),0)</f>
        <v>No</v>
      </c>
    </row>
    <row r="3235" spans="1:9" x14ac:dyDescent="0.25">
      <c r="A3235" t="s">
        <v>1295</v>
      </c>
      <c r="B3235" t="s">
        <v>123</v>
      </c>
      <c r="C3235" s="5" t="s">
        <v>8642</v>
      </c>
      <c r="D3235" t="s">
        <v>9418</v>
      </c>
      <c r="E3235">
        <v>5</v>
      </c>
      <c r="G3235">
        <v>0</v>
      </c>
      <c r="H3235" s="5" t="str">
        <f t="shared" si="89"/>
        <v/>
      </c>
      <c r="I3235" s="5" t="str">
        <f ca="1">OFFSET('Appendix E'!$G$2,MATCH(A3235,'Appendix E'!$A$3:$A$115,0),0)</f>
        <v>No</v>
      </c>
    </row>
    <row r="3236" spans="1:9" x14ac:dyDescent="0.25">
      <c r="A3236" t="s">
        <v>1295</v>
      </c>
      <c r="B3236" t="s">
        <v>3551</v>
      </c>
      <c r="C3236" s="5" t="s">
        <v>8643</v>
      </c>
      <c r="D3236" t="s">
        <v>9418</v>
      </c>
      <c r="E3236">
        <v>5</v>
      </c>
      <c r="G3236">
        <v>0</v>
      </c>
      <c r="H3236" s="5" t="str">
        <f t="shared" si="89"/>
        <v/>
      </c>
      <c r="I3236" s="5" t="str">
        <f ca="1">OFFSET('Appendix E'!$G$2,MATCH(A3236,'Appendix E'!$A$3:$A$115,0),0)</f>
        <v>No</v>
      </c>
    </row>
    <row r="3237" spans="1:9" x14ac:dyDescent="0.25">
      <c r="A3237" t="s">
        <v>1295</v>
      </c>
      <c r="B3237" t="s">
        <v>3552</v>
      </c>
      <c r="C3237" s="5" t="s">
        <v>8644</v>
      </c>
      <c r="D3237" t="s">
        <v>9418</v>
      </c>
      <c r="E3237">
        <v>5</v>
      </c>
      <c r="G3237">
        <v>0</v>
      </c>
      <c r="H3237" s="5" t="str">
        <f t="shared" si="89"/>
        <v/>
      </c>
      <c r="I3237" s="5" t="str">
        <f ca="1">OFFSET('Appendix E'!$G$2,MATCH(A3237,'Appendix E'!$A$3:$A$115,0),0)</f>
        <v>No</v>
      </c>
    </row>
    <row r="3238" spans="1:9" x14ac:dyDescent="0.25">
      <c r="A3238" t="s">
        <v>1295</v>
      </c>
      <c r="B3238" t="s">
        <v>133</v>
      </c>
      <c r="C3238" s="5" t="s">
        <v>8672</v>
      </c>
      <c r="D3238" t="s">
        <v>9418</v>
      </c>
      <c r="E3238">
        <v>5</v>
      </c>
      <c r="G3238">
        <v>0</v>
      </c>
      <c r="H3238" s="5" t="str">
        <f t="shared" si="89"/>
        <v/>
      </c>
      <c r="I3238" s="5" t="str">
        <f ca="1">OFFSET('Appendix E'!$G$2,MATCH(A3238,'Appendix E'!$A$3:$A$115,0),0)</f>
        <v>No</v>
      </c>
    </row>
    <row r="3239" spans="1:9" x14ac:dyDescent="0.25">
      <c r="A3239" t="s">
        <v>1295</v>
      </c>
      <c r="B3239" t="s">
        <v>3580</v>
      </c>
      <c r="C3239" s="5" t="s">
        <v>8673</v>
      </c>
      <c r="D3239" t="s">
        <v>9418</v>
      </c>
      <c r="E3239">
        <v>6</v>
      </c>
      <c r="F3239" t="s">
        <v>9425</v>
      </c>
      <c r="G3239">
        <v>10</v>
      </c>
      <c r="H3239" s="5">
        <f t="shared" si="89"/>
        <v>1</v>
      </c>
      <c r="I3239" s="5" t="str">
        <f ca="1">OFFSET('Appendix E'!$G$2,MATCH(A3239,'Appendix E'!$A$3:$A$115,0),0)</f>
        <v>No</v>
      </c>
    </row>
    <row r="3240" spans="1:9" x14ac:dyDescent="0.25">
      <c r="A3240" t="s">
        <v>1295</v>
      </c>
      <c r="B3240" t="s">
        <v>3581</v>
      </c>
      <c r="C3240" s="5" t="s">
        <v>8674</v>
      </c>
      <c r="D3240" t="s">
        <v>9418</v>
      </c>
      <c r="E3240">
        <v>6</v>
      </c>
      <c r="F3240" t="s">
        <v>9425</v>
      </c>
      <c r="G3240">
        <v>10</v>
      </c>
      <c r="H3240" s="5">
        <f t="shared" si="89"/>
        <v>1</v>
      </c>
      <c r="I3240" s="5" t="str">
        <f ca="1">OFFSET('Appendix E'!$G$2,MATCH(A3240,'Appendix E'!$A$3:$A$115,0),0)</f>
        <v>No</v>
      </c>
    </row>
    <row r="3241" spans="1:9" x14ac:dyDescent="0.25">
      <c r="A3241" t="s">
        <v>1295</v>
      </c>
      <c r="B3241" t="s">
        <v>3582</v>
      </c>
      <c r="C3241" s="5" t="s">
        <v>8675</v>
      </c>
      <c r="D3241" t="s">
        <v>9418</v>
      </c>
      <c r="E3241">
        <v>6</v>
      </c>
      <c r="F3241" t="s">
        <v>9425</v>
      </c>
      <c r="G3241">
        <v>10</v>
      </c>
      <c r="H3241" s="5">
        <f t="shared" si="89"/>
        <v>1</v>
      </c>
      <c r="I3241" s="5" t="str">
        <f ca="1">OFFSET('Appendix E'!$G$2,MATCH(A3241,'Appendix E'!$A$3:$A$115,0),0)</f>
        <v>No</v>
      </c>
    </row>
    <row r="3242" spans="1:9" x14ac:dyDescent="0.25">
      <c r="A3242" t="s">
        <v>1295</v>
      </c>
      <c r="B3242" t="s">
        <v>3583</v>
      </c>
      <c r="C3242" s="5" t="s">
        <v>8676</v>
      </c>
      <c r="D3242" t="s">
        <v>9418</v>
      </c>
      <c r="E3242">
        <v>6</v>
      </c>
      <c r="F3242" t="s">
        <v>9425</v>
      </c>
      <c r="G3242">
        <v>10</v>
      </c>
      <c r="H3242" s="5">
        <f t="shared" si="89"/>
        <v>1</v>
      </c>
      <c r="I3242" s="5" t="str">
        <f ca="1">OFFSET('Appendix E'!$G$2,MATCH(A3242,'Appendix E'!$A$3:$A$115,0),0)</f>
        <v>No</v>
      </c>
    </row>
    <row r="3243" spans="1:9" x14ac:dyDescent="0.25">
      <c r="A3243" t="s">
        <v>1295</v>
      </c>
      <c r="B3243" t="s">
        <v>3584</v>
      </c>
      <c r="C3243" s="5" t="s">
        <v>8677</v>
      </c>
      <c r="D3243" t="s">
        <v>9418</v>
      </c>
      <c r="E3243">
        <v>6</v>
      </c>
      <c r="F3243" t="s">
        <v>9425</v>
      </c>
      <c r="G3243">
        <v>10</v>
      </c>
      <c r="H3243" s="5">
        <f t="shared" si="89"/>
        <v>1</v>
      </c>
      <c r="I3243" s="5" t="str">
        <f ca="1">OFFSET('Appendix E'!$G$2,MATCH(A3243,'Appendix E'!$A$3:$A$115,0),0)</f>
        <v>No</v>
      </c>
    </row>
    <row r="3244" spans="1:9" x14ac:dyDescent="0.25">
      <c r="A3244" t="s">
        <v>1295</v>
      </c>
      <c r="B3244" t="s">
        <v>3585</v>
      </c>
      <c r="C3244" s="5" t="s">
        <v>8678</v>
      </c>
      <c r="D3244" t="s">
        <v>9418</v>
      </c>
      <c r="E3244">
        <v>6</v>
      </c>
      <c r="F3244" t="s">
        <v>9425</v>
      </c>
      <c r="G3244">
        <v>10</v>
      </c>
      <c r="H3244" s="5">
        <f t="shared" si="89"/>
        <v>1</v>
      </c>
      <c r="I3244" s="5" t="str">
        <f ca="1">OFFSET('Appendix E'!$G$2,MATCH(A3244,'Appendix E'!$A$3:$A$115,0),0)</f>
        <v>No</v>
      </c>
    </row>
    <row r="3245" spans="1:9" x14ac:dyDescent="0.25">
      <c r="A3245" t="s">
        <v>1295</v>
      </c>
      <c r="B3245" t="s">
        <v>3586</v>
      </c>
      <c r="C3245" s="5" t="s">
        <v>8679</v>
      </c>
      <c r="D3245" t="s">
        <v>9418</v>
      </c>
      <c r="E3245">
        <v>6</v>
      </c>
      <c r="F3245" t="s">
        <v>9425</v>
      </c>
      <c r="G3245">
        <v>10</v>
      </c>
      <c r="H3245" s="5">
        <f t="shared" si="89"/>
        <v>1</v>
      </c>
      <c r="I3245" s="5" t="str">
        <f ca="1">OFFSET('Appendix E'!$G$2,MATCH(A3245,'Appendix E'!$A$3:$A$115,0),0)</f>
        <v>No</v>
      </c>
    </row>
    <row r="3246" spans="1:9" x14ac:dyDescent="0.25">
      <c r="A3246" t="s">
        <v>1295</v>
      </c>
      <c r="B3246" t="s">
        <v>3587</v>
      </c>
      <c r="C3246" s="5" t="s">
        <v>8680</v>
      </c>
      <c r="D3246" t="s">
        <v>9418</v>
      </c>
      <c r="E3246">
        <v>6</v>
      </c>
      <c r="F3246" t="s">
        <v>9425</v>
      </c>
      <c r="G3246">
        <v>10</v>
      </c>
      <c r="H3246" s="5">
        <f t="shared" si="89"/>
        <v>1</v>
      </c>
      <c r="I3246" s="5" t="str">
        <f ca="1">OFFSET('Appendix E'!$G$2,MATCH(A3246,'Appendix E'!$A$3:$A$115,0),0)</f>
        <v>No</v>
      </c>
    </row>
    <row r="3247" spans="1:9" x14ac:dyDescent="0.25">
      <c r="A3247" t="s">
        <v>1295</v>
      </c>
      <c r="B3247" t="s">
        <v>3588</v>
      </c>
      <c r="C3247" s="5" t="s">
        <v>8681</v>
      </c>
      <c r="D3247" t="s">
        <v>9418</v>
      </c>
      <c r="E3247">
        <v>6</v>
      </c>
      <c r="F3247" t="s">
        <v>9425</v>
      </c>
      <c r="G3247">
        <v>10</v>
      </c>
      <c r="H3247" s="5">
        <f t="shared" si="89"/>
        <v>1</v>
      </c>
      <c r="I3247" s="5" t="str">
        <f ca="1">OFFSET('Appendix E'!$G$2,MATCH(A3247,'Appendix E'!$A$3:$A$115,0),0)</f>
        <v>No</v>
      </c>
    </row>
    <row r="3248" spans="1:9" x14ac:dyDescent="0.25">
      <c r="A3248" t="s">
        <v>1295</v>
      </c>
      <c r="B3248" t="s">
        <v>3589</v>
      </c>
      <c r="C3248" s="5" t="s">
        <v>8682</v>
      </c>
      <c r="D3248" t="s">
        <v>9418</v>
      </c>
      <c r="E3248">
        <v>6</v>
      </c>
      <c r="F3248" t="s">
        <v>9425</v>
      </c>
      <c r="G3248">
        <v>10</v>
      </c>
      <c r="H3248" s="5">
        <f t="shared" si="89"/>
        <v>1</v>
      </c>
      <c r="I3248" s="5" t="str">
        <f ca="1">OFFSET('Appendix E'!$G$2,MATCH(A3248,'Appendix E'!$A$3:$A$115,0),0)</f>
        <v>No</v>
      </c>
    </row>
    <row r="3249" spans="1:9" x14ac:dyDescent="0.25">
      <c r="A3249" t="s">
        <v>1295</v>
      </c>
      <c r="B3249" t="s">
        <v>3590</v>
      </c>
      <c r="C3249" s="5" t="s">
        <v>8683</v>
      </c>
      <c r="D3249" t="s">
        <v>9418</v>
      </c>
      <c r="E3249">
        <v>6</v>
      </c>
      <c r="F3249" t="s">
        <v>9425</v>
      </c>
      <c r="G3249">
        <v>10</v>
      </c>
      <c r="H3249" s="5">
        <f t="shared" si="89"/>
        <v>1</v>
      </c>
      <c r="I3249" s="5" t="str">
        <f ca="1">OFFSET('Appendix E'!$G$2,MATCH(A3249,'Appendix E'!$A$3:$A$115,0),0)</f>
        <v>No</v>
      </c>
    </row>
    <row r="3250" spans="1:9" x14ac:dyDescent="0.25">
      <c r="A3250" t="s">
        <v>1295</v>
      </c>
      <c r="B3250" t="s">
        <v>3591</v>
      </c>
      <c r="C3250" s="5" t="s">
        <v>8684</v>
      </c>
      <c r="D3250" t="s">
        <v>9418</v>
      </c>
      <c r="E3250">
        <v>6</v>
      </c>
      <c r="F3250" t="s">
        <v>9425</v>
      </c>
      <c r="G3250">
        <v>10</v>
      </c>
      <c r="H3250" s="5">
        <f t="shared" si="89"/>
        <v>1</v>
      </c>
      <c r="I3250" s="5" t="str">
        <f ca="1">OFFSET('Appendix E'!$G$2,MATCH(A3250,'Appendix E'!$A$3:$A$115,0),0)</f>
        <v>No</v>
      </c>
    </row>
    <row r="3251" spans="1:9" x14ac:dyDescent="0.25">
      <c r="A3251" t="s">
        <v>1295</v>
      </c>
      <c r="B3251" t="s">
        <v>3592</v>
      </c>
      <c r="C3251" s="5" t="s">
        <v>8685</v>
      </c>
      <c r="D3251" t="s">
        <v>9418</v>
      </c>
      <c r="E3251">
        <v>6</v>
      </c>
      <c r="F3251" t="s">
        <v>9425</v>
      </c>
      <c r="G3251">
        <v>10</v>
      </c>
      <c r="H3251" s="5">
        <f t="shared" si="89"/>
        <v>1</v>
      </c>
      <c r="I3251" s="5" t="str">
        <f ca="1">OFFSET('Appendix E'!$G$2,MATCH(A3251,'Appendix E'!$A$3:$A$115,0),0)</f>
        <v>No</v>
      </c>
    </row>
    <row r="3252" spans="1:9" x14ac:dyDescent="0.25">
      <c r="A3252" t="s">
        <v>1295</v>
      </c>
      <c r="B3252" t="s">
        <v>3593</v>
      </c>
      <c r="C3252" s="5" t="s">
        <v>8686</v>
      </c>
      <c r="D3252" t="s">
        <v>9418</v>
      </c>
      <c r="E3252">
        <v>6</v>
      </c>
      <c r="F3252" t="s">
        <v>9425</v>
      </c>
      <c r="G3252">
        <v>10</v>
      </c>
      <c r="H3252" s="5">
        <f t="shared" si="89"/>
        <v>1</v>
      </c>
      <c r="I3252" s="5" t="str">
        <f ca="1">OFFSET('Appendix E'!$G$2,MATCH(A3252,'Appendix E'!$A$3:$A$115,0),0)</f>
        <v>No</v>
      </c>
    </row>
    <row r="3253" spans="1:9" x14ac:dyDescent="0.25">
      <c r="A3253" t="s">
        <v>1295</v>
      </c>
      <c r="B3253" t="s">
        <v>3553</v>
      </c>
      <c r="C3253" s="5" t="s">
        <v>8687</v>
      </c>
      <c r="D3253" t="s">
        <v>9418</v>
      </c>
      <c r="E3253">
        <v>5</v>
      </c>
      <c r="G3253">
        <v>0</v>
      </c>
      <c r="H3253" s="5" t="str">
        <f t="shared" si="89"/>
        <v/>
      </c>
      <c r="I3253" s="5" t="str">
        <f ca="1">OFFSET('Appendix E'!$G$2,MATCH(A3253,'Appendix E'!$A$3:$A$115,0),0)</f>
        <v>No</v>
      </c>
    </row>
    <row r="3254" spans="1:9" x14ac:dyDescent="0.25">
      <c r="A3254" t="s">
        <v>1295</v>
      </c>
      <c r="B3254" t="s">
        <v>3554</v>
      </c>
      <c r="C3254" s="5" t="s">
        <v>8688</v>
      </c>
      <c r="D3254" t="s">
        <v>9418</v>
      </c>
      <c r="E3254">
        <v>5</v>
      </c>
      <c r="G3254">
        <v>0</v>
      </c>
      <c r="H3254" s="5" t="str">
        <f t="shared" si="89"/>
        <v/>
      </c>
      <c r="I3254" s="5" t="str">
        <f ca="1">OFFSET('Appendix E'!$G$2,MATCH(A3254,'Appendix E'!$A$3:$A$115,0),0)</f>
        <v>No</v>
      </c>
    </row>
    <row r="3255" spans="1:9" x14ac:dyDescent="0.25">
      <c r="A3255" t="s">
        <v>1295</v>
      </c>
      <c r="B3255" t="s">
        <v>3555</v>
      </c>
      <c r="C3255" s="5" t="s">
        <v>8689</v>
      </c>
      <c r="D3255" t="s">
        <v>9418</v>
      </c>
      <c r="E3255">
        <v>5</v>
      </c>
      <c r="G3255">
        <v>0</v>
      </c>
      <c r="H3255" s="5" t="str">
        <f t="shared" si="89"/>
        <v/>
      </c>
      <c r="I3255" s="5" t="str">
        <f ca="1">OFFSET('Appendix E'!$G$2,MATCH(A3255,'Appendix E'!$A$3:$A$115,0),0)</f>
        <v>No</v>
      </c>
    </row>
    <row r="3256" spans="1:9" x14ac:dyDescent="0.25">
      <c r="A3256" t="s">
        <v>1295</v>
      </c>
      <c r="B3256" t="s">
        <v>3556</v>
      </c>
      <c r="C3256" s="5" t="s">
        <v>8690</v>
      </c>
      <c r="D3256" t="s">
        <v>9418</v>
      </c>
      <c r="E3256">
        <v>5</v>
      </c>
      <c r="G3256">
        <v>0</v>
      </c>
      <c r="H3256" s="5" t="str">
        <f t="shared" si="89"/>
        <v/>
      </c>
      <c r="I3256" s="5" t="str">
        <f ca="1">OFFSET('Appendix E'!$G$2,MATCH(A3256,'Appendix E'!$A$3:$A$115,0),0)</f>
        <v>No</v>
      </c>
    </row>
    <row r="3257" spans="1:9" x14ac:dyDescent="0.25">
      <c r="A3257" t="s">
        <v>1295</v>
      </c>
      <c r="B3257" t="s">
        <v>3557</v>
      </c>
      <c r="C3257" s="5" t="s">
        <v>8691</v>
      </c>
      <c r="D3257" t="s">
        <v>9418</v>
      </c>
      <c r="E3257">
        <v>5</v>
      </c>
      <c r="G3257">
        <v>0</v>
      </c>
      <c r="H3257" s="5" t="str">
        <f t="shared" si="89"/>
        <v/>
      </c>
      <c r="I3257" s="5" t="str">
        <f ca="1">OFFSET('Appendix E'!$G$2,MATCH(A3257,'Appendix E'!$A$3:$A$115,0),0)</f>
        <v>No</v>
      </c>
    </row>
    <row r="3258" spans="1:9" x14ac:dyDescent="0.25">
      <c r="A3258" t="s">
        <v>1295</v>
      </c>
      <c r="B3258" t="s">
        <v>3558</v>
      </c>
      <c r="C3258" s="5" t="s">
        <v>8692</v>
      </c>
      <c r="D3258" t="s">
        <v>9418</v>
      </c>
      <c r="E3258">
        <v>5</v>
      </c>
      <c r="G3258">
        <v>0</v>
      </c>
      <c r="H3258" s="5" t="str">
        <f t="shared" si="89"/>
        <v/>
      </c>
      <c r="I3258" s="5" t="str">
        <f ca="1">OFFSET('Appendix E'!$G$2,MATCH(A3258,'Appendix E'!$A$3:$A$115,0),0)</f>
        <v>No</v>
      </c>
    </row>
    <row r="3259" spans="1:9" x14ac:dyDescent="0.25">
      <c r="A3259" t="s">
        <v>1295</v>
      </c>
      <c r="B3259" t="s">
        <v>3559</v>
      </c>
      <c r="C3259" s="5" t="s">
        <v>8693</v>
      </c>
      <c r="D3259" t="s">
        <v>9418</v>
      </c>
      <c r="E3259">
        <v>5</v>
      </c>
      <c r="G3259">
        <v>0</v>
      </c>
      <c r="H3259" s="5" t="str">
        <f t="shared" si="89"/>
        <v/>
      </c>
      <c r="I3259" s="5" t="str">
        <f ca="1">OFFSET('Appendix E'!$G$2,MATCH(A3259,'Appendix E'!$A$3:$A$115,0),0)</f>
        <v>No</v>
      </c>
    </row>
    <row r="3260" spans="1:9" x14ac:dyDescent="0.25">
      <c r="A3260" t="s">
        <v>1295</v>
      </c>
      <c r="B3260" t="s">
        <v>3560</v>
      </c>
      <c r="C3260" s="5" t="s">
        <v>8694</v>
      </c>
      <c r="D3260" t="s">
        <v>9418</v>
      </c>
      <c r="E3260">
        <v>5</v>
      </c>
      <c r="G3260">
        <v>0</v>
      </c>
      <c r="H3260" s="5" t="str">
        <f t="shared" si="89"/>
        <v/>
      </c>
      <c r="I3260" s="5" t="str">
        <f ca="1">OFFSET('Appendix E'!$G$2,MATCH(A3260,'Appendix E'!$A$3:$A$115,0),0)</f>
        <v>No</v>
      </c>
    </row>
    <row r="3261" spans="1:9" x14ac:dyDescent="0.25">
      <c r="A3261" t="s">
        <v>1295</v>
      </c>
      <c r="B3261" t="s">
        <v>3561</v>
      </c>
      <c r="C3261" s="5" t="s">
        <v>8695</v>
      </c>
      <c r="D3261" t="s">
        <v>9418</v>
      </c>
      <c r="E3261">
        <v>5</v>
      </c>
      <c r="G3261">
        <v>0</v>
      </c>
      <c r="H3261" s="5" t="str">
        <f t="shared" si="89"/>
        <v/>
      </c>
      <c r="I3261" s="5" t="str">
        <f ca="1">OFFSET('Appendix E'!$G$2,MATCH(A3261,'Appendix E'!$A$3:$A$115,0),0)</f>
        <v>No</v>
      </c>
    </row>
    <row r="3262" spans="1:9" x14ac:dyDescent="0.25">
      <c r="A3262" t="s">
        <v>1295</v>
      </c>
      <c r="B3262" t="s">
        <v>3562</v>
      </c>
      <c r="C3262" s="5" t="s">
        <v>8696</v>
      </c>
      <c r="D3262" t="s">
        <v>9418</v>
      </c>
      <c r="E3262">
        <v>5</v>
      </c>
      <c r="G3262">
        <v>0</v>
      </c>
      <c r="H3262" s="5" t="str">
        <f t="shared" si="89"/>
        <v/>
      </c>
      <c r="I3262" s="5" t="str">
        <f ca="1">OFFSET('Appendix E'!$G$2,MATCH(A3262,'Appendix E'!$A$3:$A$115,0),0)</f>
        <v>No</v>
      </c>
    </row>
    <row r="3263" spans="1:9" x14ac:dyDescent="0.25">
      <c r="A3263" t="s">
        <v>1295</v>
      </c>
      <c r="B3263" t="s">
        <v>3563</v>
      </c>
      <c r="C3263" s="5" t="s">
        <v>8697</v>
      </c>
      <c r="D3263" t="s">
        <v>9418</v>
      </c>
      <c r="E3263">
        <v>5</v>
      </c>
      <c r="G3263">
        <v>0</v>
      </c>
      <c r="H3263" s="5" t="str">
        <f t="shared" si="89"/>
        <v/>
      </c>
      <c r="I3263" s="5" t="str">
        <f ca="1">OFFSET('Appendix E'!$G$2,MATCH(A3263,'Appendix E'!$A$3:$A$115,0),0)</f>
        <v>No</v>
      </c>
    </row>
    <row r="3264" spans="1:9" x14ac:dyDescent="0.25">
      <c r="A3264" t="s">
        <v>1295</v>
      </c>
      <c r="B3264" t="s">
        <v>3564</v>
      </c>
      <c r="C3264" s="5" t="s">
        <v>8698</v>
      </c>
      <c r="D3264" t="s">
        <v>9418</v>
      </c>
      <c r="E3264">
        <v>5</v>
      </c>
      <c r="G3264">
        <v>0</v>
      </c>
      <c r="H3264" s="5" t="str">
        <f t="shared" si="89"/>
        <v/>
      </c>
      <c r="I3264" s="5" t="str">
        <f ca="1">OFFSET('Appendix E'!$G$2,MATCH(A3264,'Appendix E'!$A$3:$A$115,0),0)</f>
        <v>No</v>
      </c>
    </row>
    <row r="3265" spans="1:9" x14ac:dyDescent="0.25">
      <c r="A3265" t="s">
        <v>1295</v>
      </c>
      <c r="B3265" t="s">
        <v>3565</v>
      </c>
      <c r="C3265" s="5" t="s">
        <v>8699</v>
      </c>
      <c r="D3265" t="s">
        <v>9418</v>
      </c>
      <c r="E3265">
        <v>5</v>
      </c>
      <c r="G3265">
        <v>0</v>
      </c>
      <c r="H3265" s="5" t="str">
        <f t="shared" si="89"/>
        <v/>
      </c>
      <c r="I3265" s="5" t="str">
        <f ca="1">OFFSET('Appendix E'!$G$2,MATCH(A3265,'Appendix E'!$A$3:$A$115,0),0)</f>
        <v>No</v>
      </c>
    </row>
    <row r="3266" spans="1:9" x14ac:dyDescent="0.25">
      <c r="A3266" t="s">
        <v>1295</v>
      </c>
      <c r="B3266" t="s">
        <v>3566</v>
      </c>
      <c r="C3266" s="5" t="s">
        <v>8700</v>
      </c>
      <c r="D3266" t="s">
        <v>9418</v>
      </c>
      <c r="E3266">
        <v>5</v>
      </c>
      <c r="G3266">
        <v>0</v>
      </c>
      <c r="H3266" s="5" t="str">
        <f t="shared" si="89"/>
        <v/>
      </c>
      <c r="I3266" s="5" t="str">
        <f ca="1">OFFSET('Appendix E'!$G$2,MATCH(A3266,'Appendix E'!$A$3:$A$115,0),0)</f>
        <v>No</v>
      </c>
    </row>
    <row r="3267" spans="1:9" x14ac:dyDescent="0.25">
      <c r="A3267" t="s">
        <v>1295</v>
      </c>
      <c r="B3267" t="s">
        <v>3594</v>
      </c>
      <c r="C3267" s="5" t="s">
        <v>8701</v>
      </c>
      <c r="D3267" t="s">
        <v>9418</v>
      </c>
      <c r="E3267">
        <v>5</v>
      </c>
      <c r="G3267">
        <v>0</v>
      </c>
      <c r="H3267" s="5" t="str">
        <f t="shared" si="89"/>
        <v/>
      </c>
      <c r="I3267" s="5" t="str">
        <f ca="1">OFFSET('Appendix E'!$G$2,MATCH(A3267,'Appendix E'!$A$3:$A$115,0),0)</f>
        <v>No</v>
      </c>
    </row>
    <row r="3268" spans="1:9" x14ac:dyDescent="0.25">
      <c r="A3268" t="s">
        <v>1295</v>
      </c>
      <c r="B3268" t="s">
        <v>3595</v>
      </c>
      <c r="C3268" s="5" t="s">
        <v>8702</v>
      </c>
      <c r="D3268" t="s">
        <v>9418</v>
      </c>
      <c r="E3268">
        <v>5</v>
      </c>
      <c r="G3268">
        <v>0</v>
      </c>
      <c r="H3268" s="5" t="str">
        <f t="shared" ref="H3268:H3331" si="90">IF(F3268&lt;&gt;"",1,"")</f>
        <v/>
      </c>
      <c r="I3268" s="5" t="str">
        <f ca="1">OFFSET('Appendix E'!$G$2,MATCH(A3268,'Appendix E'!$A$3:$A$115,0),0)</f>
        <v>No</v>
      </c>
    </row>
    <row r="3269" spans="1:9" x14ac:dyDescent="0.25">
      <c r="A3269" t="s">
        <v>1295</v>
      </c>
      <c r="B3269" t="s">
        <v>3596</v>
      </c>
      <c r="C3269" s="5" t="s">
        <v>8703</v>
      </c>
      <c r="D3269" t="s">
        <v>9418</v>
      </c>
      <c r="E3269">
        <v>5</v>
      </c>
      <c r="G3269">
        <v>0</v>
      </c>
      <c r="H3269" s="5" t="str">
        <f t="shared" si="90"/>
        <v/>
      </c>
      <c r="I3269" s="5" t="str">
        <f ca="1">OFFSET('Appendix E'!$G$2,MATCH(A3269,'Appendix E'!$A$3:$A$115,0),0)</f>
        <v>No</v>
      </c>
    </row>
    <row r="3270" spans="1:9" x14ac:dyDescent="0.25">
      <c r="A3270" t="s">
        <v>1295</v>
      </c>
      <c r="B3270" t="s">
        <v>3597</v>
      </c>
      <c r="C3270" s="5" t="s">
        <v>8704</v>
      </c>
      <c r="D3270" t="s">
        <v>9418</v>
      </c>
      <c r="E3270">
        <v>5</v>
      </c>
      <c r="G3270">
        <v>0</v>
      </c>
      <c r="H3270" s="5" t="str">
        <f t="shared" si="90"/>
        <v/>
      </c>
      <c r="I3270" s="5" t="str">
        <f ca="1">OFFSET('Appendix E'!$G$2,MATCH(A3270,'Appendix E'!$A$3:$A$115,0),0)</f>
        <v>No</v>
      </c>
    </row>
    <row r="3271" spans="1:9" x14ac:dyDescent="0.25">
      <c r="A3271" t="s">
        <v>1295</v>
      </c>
      <c r="B3271" t="s">
        <v>3598</v>
      </c>
      <c r="C3271" s="5" t="s">
        <v>8705</v>
      </c>
      <c r="D3271" t="s">
        <v>9418</v>
      </c>
      <c r="E3271">
        <v>5</v>
      </c>
      <c r="G3271">
        <v>0</v>
      </c>
      <c r="H3271" s="5" t="str">
        <f t="shared" si="90"/>
        <v/>
      </c>
      <c r="I3271" s="5" t="str">
        <f ca="1">OFFSET('Appendix E'!$G$2,MATCH(A3271,'Appendix E'!$A$3:$A$115,0),0)</f>
        <v>No</v>
      </c>
    </row>
    <row r="3272" spans="1:9" x14ac:dyDescent="0.25">
      <c r="A3272" t="s">
        <v>1295</v>
      </c>
      <c r="B3272" t="s">
        <v>3599</v>
      </c>
      <c r="C3272" s="5" t="s">
        <v>8706</v>
      </c>
      <c r="D3272" t="s">
        <v>9418</v>
      </c>
      <c r="E3272">
        <v>5</v>
      </c>
      <c r="G3272">
        <v>0</v>
      </c>
      <c r="H3272" s="5" t="str">
        <f t="shared" si="90"/>
        <v/>
      </c>
      <c r="I3272" s="5" t="str">
        <f ca="1">OFFSET('Appendix E'!$G$2,MATCH(A3272,'Appendix E'!$A$3:$A$115,0),0)</f>
        <v>No</v>
      </c>
    </row>
    <row r="3273" spans="1:9" x14ac:dyDescent="0.25">
      <c r="A3273" t="s">
        <v>1295</v>
      </c>
      <c r="B3273" t="s">
        <v>3600</v>
      </c>
      <c r="C3273" s="5" t="s">
        <v>8707</v>
      </c>
      <c r="D3273" t="s">
        <v>9418</v>
      </c>
      <c r="E3273">
        <v>5</v>
      </c>
      <c r="G3273">
        <v>0</v>
      </c>
      <c r="H3273" s="5" t="str">
        <f t="shared" si="90"/>
        <v/>
      </c>
      <c r="I3273" s="5" t="str">
        <f ca="1">OFFSET('Appendix E'!$G$2,MATCH(A3273,'Appendix E'!$A$3:$A$115,0),0)</f>
        <v>No</v>
      </c>
    </row>
    <row r="3274" spans="1:9" x14ac:dyDescent="0.25">
      <c r="A3274" t="s">
        <v>1295</v>
      </c>
      <c r="B3274" t="s">
        <v>3601</v>
      </c>
      <c r="C3274" s="5" t="s">
        <v>8708</v>
      </c>
      <c r="D3274" t="s">
        <v>9418</v>
      </c>
      <c r="E3274">
        <v>5</v>
      </c>
      <c r="G3274">
        <v>0</v>
      </c>
      <c r="H3274" s="5" t="str">
        <f t="shared" si="90"/>
        <v/>
      </c>
      <c r="I3274" s="5" t="str">
        <f ca="1">OFFSET('Appendix E'!$G$2,MATCH(A3274,'Appendix E'!$A$3:$A$115,0),0)</f>
        <v>No</v>
      </c>
    </row>
    <row r="3275" spans="1:9" x14ac:dyDescent="0.25">
      <c r="A3275" t="s">
        <v>1295</v>
      </c>
      <c r="B3275" t="s">
        <v>3602</v>
      </c>
      <c r="C3275" s="5" t="s">
        <v>8709</v>
      </c>
      <c r="D3275" t="s">
        <v>9418</v>
      </c>
      <c r="E3275">
        <v>5</v>
      </c>
      <c r="G3275">
        <v>0</v>
      </c>
      <c r="H3275" s="5" t="str">
        <f t="shared" si="90"/>
        <v/>
      </c>
      <c r="I3275" s="5" t="str">
        <f ca="1">OFFSET('Appendix E'!$G$2,MATCH(A3275,'Appendix E'!$A$3:$A$115,0),0)</f>
        <v>No</v>
      </c>
    </row>
    <row r="3276" spans="1:9" x14ac:dyDescent="0.25">
      <c r="A3276" t="s">
        <v>1295</v>
      </c>
      <c r="B3276" t="s">
        <v>3603</v>
      </c>
      <c r="C3276" s="5" t="s">
        <v>8710</v>
      </c>
      <c r="D3276" t="s">
        <v>9418</v>
      </c>
      <c r="E3276">
        <v>5</v>
      </c>
      <c r="G3276">
        <v>0</v>
      </c>
      <c r="H3276" s="5" t="str">
        <f t="shared" si="90"/>
        <v/>
      </c>
      <c r="I3276" s="5" t="str">
        <f ca="1">OFFSET('Appendix E'!$G$2,MATCH(A3276,'Appendix E'!$A$3:$A$115,0),0)</f>
        <v>No</v>
      </c>
    </row>
    <row r="3277" spans="1:9" x14ac:dyDescent="0.25">
      <c r="A3277" t="s">
        <v>1295</v>
      </c>
      <c r="B3277" t="s">
        <v>3604</v>
      </c>
      <c r="C3277" s="5" t="s">
        <v>8711</v>
      </c>
      <c r="D3277" t="s">
        <v>9418</v>
      </c>
      <c r="E3277">
        <v>5</v>
      </c>
      <c r="G3277">
        <v>0</v>
      </c>
      <c r="H3277" s="5" t="str">
        <f t="shared" si="90"/>
        <v/>
      </c>
      <c r="I3277" s="5" t="str">
        <f ca="1">OFFSET('Appendix E'!$G$2,MATCH(A3277,'Appendix E'!$A$3:$A$115,0),0)</f>
        <v>No</v>
      </c>
    </row>
    <row r="3278" spans="1:9" x14ac:dyDescent="0.25">
      <c r="A3278" t="s">
        <v>1295</v>
      </c>
      <c r="B3278" t="s">
        <v>3605</v>
      </c>
      <c r="C3278" s="5" t="s">
        <v>8712</v>
      </c>
      <c r="D3278" t="s">
        <v>9418</v>
      </c>
      <c r="E3278">
        <v>5</v>
      </c>
      <c r="G3278">
        <v>0</v>
      </c>
      <c r="H3278" s="5" t="str">
        <f t="shared" si="90"/>
        <v/>
      </c>
      <c r="I3278" s="5" t="str">
        <f ca="1">OFFSET('Appendix E'!$G$2,MATCH(A3278,'Appendix E'!$A$3:$A$115,0),0)</f>
        <v>No</v>
      </c>
    </row>
    <row r="3279" spans="1:9" x14ac:dyDescent="0.25">
      <c r="A3279" t="s">
        <v>1295</v>
      </c>
      <c r="B3279" t="s">
        <v>3606</v>
      </c>
      <c r="C3279" s="5" t="s">
        <v>8713</v>
      </c>
      <c r="D3279" t="s">
        <v>9418</v>
      </c>
      <c r="E3279">
        <v>5</v>
      </c>
      <c r="G3279">
        <v>0</v>
      </c>
      <c r="H3279" s="5" t="str">
        <f t="shared" si="90"/>
        <v/>
      </c>
      <c r="I3279" s="5" t="str">
        <f ca="1">OFFSET('Appendix E'!$G$2,MATCH(A3279,'Appendix E'!$A$3:$A$115,0),0)</f>
        <v>No</v>
      </c>
    </row>
    <row r="3280" spans="1:9" x14ac:dyDescent="0.25">
      <c r="A3280" t="s">
        <v>1295</v>
      </c>
      <c r="B3280" t="s">
        <v>3607</v>
      </c>
      <c r="C3280" s="5" t="s">
        <v>8714</v>
      </c>
      <c r="D3280" t="s">
        <v>9418</v>
      </c>
      <c r="E3280">
        <v>5</v>
      </c>
      <c r="G3280">
        <v>0</v>
      </c>
      <c r="H3280" s="5" t="str">
        <f t="shared" si="90"/>
        <v/>
      </c>
      <c r="I3280" s="5" t="str">
        <f ca="1">OFFSET('Appendix E'!$G$2,MATCH(A3280,'Appendix E'!$A$3:$A$115,0),0)</f>
        <v>No</v>
      </c>
    </row>
    <row r="3281" spans="1:9" x14ac:dyDescent="0.25">
      <c r="A3281" t="s">
        <v>1295</v>
      </c>
      <c r="B3281" t="s">
        <v>3608</v>
      </c>
      <c r="C3281" s="5" t="s">
        <v>8715</v>
      </c>
      <c r="D3281" t="s">
        <v>9418</v>
      </c>
      <c r="E3281">
        <v>5</v>
      </c>
      <c r="G3281">
        <v>0</v>
      </c>
      <c r="H3281" s="5" t="str">
        <f t="shared" si="90"/>
        <v/>
      </c>
      <c r="I3281" s="5" t="str">
        <f ca="1">OFFSET('Appendix E'!$G$2,MATCH(A3281,'Appendix E'!$A$3:$A$115,0),0)</f>
        <v>No</v>
      </c>
    </row>
    <row r="3282" spans="1:9" x14ac:dyDescent="0.25">
      <c r="A3282" t="s">
        <v>1295</v>
      </c>
      <c r="B3282" t="s">
        <v>3609</v>
      </c>
      <c r="C3282" s="5" t="s">
        <v>8716</v>
      </c>
      <c r="D3282" t="s">
        <v>9418</v>
      </c>
      <c r="E3282">
        <v>5</v>
      </c>
      <c r="G3282">
        <v>0</v>
      </c>
      <c r="H3282" s="5" t="str">
        <f t="shared" si="90"/>
        <v/>
      </c>
      <c r="I3282" s="5" t="str">
        <f ca="1">OFFSET('Appendix E'!$G$2,MATCH(A3282,'Appendix E'!$A$3:$A$115,0),0)</f>
        <v>No</v>
      </c>
    </row>
    <row r="3283" spans="1:9" x14ac:dyDescent="0.25">
      <c r="A3283" t="s">
        <v>1295</v>
      </c>
      <c r="B3283" t="s">
        <v>3610</v>
      </c>
      <c r="C3283" s="5" t="s">
        <v>8717</v>
      </c>
      <c r="D3283" t="s">
        <v>9418</v>
      </c>
      <c r="E3283">
        <v>5</v>
      </c>
      <c r="G3283">
        <v>0</v>
      </c>
      <c r="H3283" s="5" t="str">
        <f t="shared" si="90"/>
        <v/>
      </c>
      <c r="I3283" s="5" t="str">
        <f ca="1">OFFSET('Appendix E'!$G$2,MATCH(A3283,'Appendix E'!$A$3:$A$115,0),0)</f>
        <v>No</v>
      </c>
    </row>
    <row r="3284" spans="1:9" x14ac:dyDescent="0.25">
      <c r="A3284" t="s">
        <v>1295</v>
      </c>
      <c r="B3284" t="s">
        <v>3611</v>
      </c>
      <c r="C3284" s="5" t="s">
        <v>8718</v>
      </c>
      <c r="D3284" t="s">
        <v>9418</v>
      </c>
      <c r="E3284">
        <v>5</v>
      </c>
      <c r="G3284">
        <v>0</v>
      </c>
      <c r="H3284" s="5" t="str">
        <f t="shared" si="90"/>
        <v/>
      </c>
      <c r="I3284" s="5" t="str">
        <f ca="1">OFFSET('Appendix E'!$G$2,MATCH(A3284,'Appendix E'!$A$3:$A$115,0),0)</f>
        <v>No</v>
      </c>
    </row>
    <row r="3285" spans="1:9" x14ac:dyDescent="0.25">
      <c r="A3285" t="s">
        <v>1295</v>
      </c>
      <c r="B3285" t="s">
        <v>139</v>
      </c>
      <c r="C3285" s="5" t="s">
        <v>8658</v>
      </c>
      <c r="D3285" t="s">
        <v>9418</v>
      </c>
      <c r="E3285">
        <v>5</v>
      </c>
      <c r="G3285">
        <v>0</v>
      </c>
      <c r="H3285" s="5" t="str">
        <f t="shared" si="90"/>
        <v/>
      </c>
      <c r="I3285" s="5" t="str">
        <f ca="1">OFFSET('Appendix E'!$G$2,MATCH(A3285,'Appendix E'!$A$3:$A$115,0),0)</f>
        <v>No</v>
      </c>
    </row>
    <row r="3286" spans="1:9" x14ac:dyDescent="0.25">
      <c r="A3286" t="s">
        <v>1295</v>
      </c>
      <c r="B3286" t="s">
        <v>3568</v>
      </c>
      <c r="C3286" s="5" t="s">
        <v>8659</v>
      </c>
      <c r="D3286" t="s">
        <v>9418</v>
      </c>
      <c r="E3286">
        <v>5</v>
      </c>
      <c r="G3286">
        <v>0</v>
      </c>
      <c r="H3286" s="5" t="str">
        <f t="shared" si="90"/>
        <v/>
      </c>
      <c r="I3286" s="5" t="str">
        <f ca="1">OFFSET('Appendix E'!$G$2,MATCH(A3286,'Appendix E'!$A$3:$A$115,0),0)</f>
        <v>No</v>
      </c>
    </row>
    <row r="3287" spans="1:9" x14ac:dyDescent="0.25">
      <c r="A3287" t="s">
        <v>1295</v>
      </c>
      <c r="B3287" t="s">
        <v>3569</v>
      </c>
      <c r="C3287" s="5" t="s">
        <v>8660</v>
      </c>
      <c r="D3287" t="s">
        <v>9418</v>
      </c>
      <c r="E3287">
        <v>5</v>
      </c>
      <c r="G3287">
        <v>0</v>
      </c>
      <c r="H3287" s="5" t="str">
        <f t="shared" si="90"/>
        <v/>
      </c>
      <c r="I3287" s="5" t="str">
        <f ca="1">OFFSET('Appendix E'!$G$2,MATCH(A3287,'Appendix E'!$A$3:$A$115,0),0)</f>
        <v>No</v>
      </c>
    </row>
    <row r="3288" spans="1:9" x14ac:dyDescent="0.25">
      <c r="A3288" t="s">
        <v>1295</v>
      </c>
      <c r="B3288" t="s">
        <v>1466</v>
      </c>
      <c r="C3288" s="5" t="s">
        <v>7458</v>
      </c>
      <c r="D3288" t="s">
        <v>9418</v>
      </c>
      <c r="E3288">
        <v>5</v>
      </c>
      <c r="G3288">
        <v>0</v>
      </c>
      <c r="H3288" s="5" t="str">
        <f t="shared" si="90"/>
        <v/>
      </c>
      <c r="I3288" s="5" t="str">
        <f ca="1">OFFSET('Appendix E'!$G$2,MATCH(A3288,'Appendix E'!$A$3:$A$115,0),0)</f>
        <v>No</v>
      </c>
    </row>
    <row r="3289" spans="1:9" x14ac:dyDescent="0.25">
      <c r="A3289" t="s">
        <v>1295</v>
      </c>
      <c r="B3289" t="s">
        <v>3570</v>
      </c>
      <c r="C3289" s="5" t="s">
        <v>8661</v>
      </c>
      <c r="D3289" t="s">
        <v>9418</v>
      </c>
      <c r="E3289">
        <v>5</v>
      </c>
      <c r="G3289">
        <v>0</v>
      </c>
      <c r="H3289" s="5" t="str">
        <f t="shared" si="90"/>
        <v/>
      </c>
      <c r="I3289" s="5" t="str">
        <f ca="1">OFFSET('Appendix E'!$G$2,MATCH(A3289,'Appendix E'!$A$3:$A$115,0),0)</f>
        <v>No</v>
      </c>
    </row>
    <row r="3290" spans="1:9" x14ac:dyDescent="0.25">
      <c r="A3290" t="s">
        <v>1295</v>
      </c>
      <c r="B3290" t="s">
        <v>158</v>
      </c>
      <c r="C3290" s="5" t="s">
        <v>8662</v>
      </c>
      <c r="D3290" t="s">
        <v>9418</v>
      </c>
      <c r="E3290">
        <v>5</v>
      </c>
      <c r="G3290">
        <v>0</v>
      </c>
      <c r="H3290" s="5" t="str">
        <f t="shared" si="90"/>
        <v/>
      </c>
      <c r="I3290" s="5" t="str">
        <f ca="1">OFFSET('Appendix E'!$G$2,MATCH(A3290,'Appendix E'!$A$3:$A$115,0),0)</f>
        <v>No</v>
      </c>
    </row>
    <row r="3291" spans="1:9" x14ac:dyDescent="0.25">
      <c r="A3291" t="s">
        <v>1295</v>
      </c>
      <c r="B3291" t="s">
        <v>3571</v>
      </c>
      <c r="C3291" s="5" t="s">
        <v>8663</v>
      </c>
      <c r="D3291" t="s">
        <v>9418</v>
      </c>
      <c r="E3291">
        <v>5</v>
      </c>
      <c r="G3291">
        <v>0</v>
      </c>
      <c r="H3291" s="5" t="str">
        <f t="shared" si="90"/>
        <v/>
      </c>
      <c r="I3291" s="5" t="str">
        <f ca="1">OFFSET('Appendix E'!$G$2,MATCH(A3291,'Appendix E'!$A$3:$A$115,0),0)</f>
        <v>No</v>
      </c>
    </row>
    <row r="3292" spans="1:9" x14ac:dyDescent="0.25">
      <c r="A3292" t="s">
        <v>1295</v>
      </c>
      <c r="B3292" t="s">
        <v>3612</v>
      </c>
      <c r="C3292" s="5" t="s">
        <v>8719</v>
      </c>
      <c r="D3292" t="s">
        <v>9418</v>
      </c>
      <c r="E3292">
        <v>5</v>
      </c>
      <c r="G3292">
        <v>0</v>
      </c>
      <c r="H3292" s="5" t="str">
        <f t="shared" si="90"/>
        <v/>
      </c>
      <c r="I3292" s="5" t="str">
        <f ca="1">OFFSET('Appendix E'!$G$2,MATCH(A3292,'Appendix E'!$A$3:$A$115,0),0)</f>
        <v>No</v>
      </c>
    </row>
    <row r="3293" spans="1:9" x14ac:dyDescent="0.25">
      <c r="A3293" t="s">
        <v>1295</v>
      </c>
      <c r="B3293" t="s">
        <v>3613</v>
      </c>
      <c r="C3293" s="5" t="s">
        <v>8720</v>
      </c>
      <c r="D3293" t="s">
        <v>9418</v>
      </c>
      <c r="E3293">
        <v>5</v>
      </c>
      <c r="G3293">
        <v>0</v>
      </c>
      <c r="H3293" s="5" t="str">
        <f t="shared" si="90"/>
        <v/>
      </c>
      <c r="I3293" s="5" t="str">
        <f ca="1">OFFSET('Appendix E'!$G$2,MATCH(A3293,'Appendix E'!$A$3:$A$115,0),0)</f>
        <v>No</v>
      </c>
    </row>
    <row r="3294" spans="1:9" x14ac:dyDescent="0.25">
      <c r="A3294" t="s">
        <v>1295</v>
      </c>
      <c r="B3294" t="s">
        <v>3614</v>
      </c>
      <c r="C3294" s="5" t="s">
        <v>8721</v>
      </c>
      <c r="D3294" t="s">
        <v>9418</v>
      </c>
      <c r="E3294">
        <v>5</v>
      </c>
      <c r="G3294">
        <v>0</v>
      </c>
      <c r="H3294" s="5" t="str">
        <f t="shared" si="90"/>
        <v/>
      </c>
      <c r="I3294" s="5" t="str">
        <f ca="1">OFFSET('Appendix E'!$G$2,MATCH(A3294,'Appendix E'!$A$3:$A$115,0),0)</f>
        <v>No</v>
      </c>
    </row>
    <row r="3295" spans="1:9" x14ac:dyDescent="0.25">
      <c r="A3295" t="s">
        <v>1295</v>
      </c>
      <c r="B3295" t="s">
        <v>3615</v>
      </c>
      <c r="C3295" s="5" t="s">
        <v>8722</v>
      </c>
      <c r="D3295" t="s">
        <v>9418</v>
      </c>
      <c r="E3295">
        <v>5</v>
      </c>
      <c r="G3295">
        <v>0</v>
      </c>
      <c r="H3295" s="5" t="str">
        <f t="shared" si="90"/>
        <v/>
      </c>
      <c r="I3295" s="5" t="str">
        <f ca="1">OFFSET('Appendix E'!$G$2,MATCH(A3295,'Appendix E'!$A$3:$A$115,0),0)</f>
        <v>No</v>
      </c>
    </row>
    <row r="3296" spans="1:9" x14ac:dyDescent="0.25">
      <c r="A3296" t="s">
        <v>1295</v>
      </c>
      <c r="B3296" t="s">
        <v>3616</v>
      </c>
      <c r="C3296" s="5" t="s">
        <v>8723</v>
      </c>
      <c r="D3296" t="s">
        <v>9418</v>
      </c>
      <c r="E3296">
        <v>5</v>
      </c>
      <c r="G3296">
        <v>0</v>
      </c>
      <c r="H3296" s="5" t="str">
        <f t="shared" si="90"/>
        <v/>
      </c>
      <c r="I3296" s="5" t="str">
        <f ca="1">OFFSET('Appendix E'!$G$2,MATCH(A3296,'Appendix E'!$A$3:$A$115,0),0)</f>
        <v>No</v>
      </c>
    </row>
    <row r="3297" spans="1:9" x14ac:dyDescent="0.25">
      <c r="A3297" t="s">
        <v>1296</v>
      </c>
      <c r="B3297" t="s">
        <v>3650</v>
      </c>
      <c r="C3297" s="5" t="s">
        <v>8253</v>
      </c>
      <c r="D3297" t="s">
        <v>9418</v>
      </c>
      <c r="E3297">
        <v>3</v>
      </c>
      <c r="F3297" t="s">
        <v>9484</v>
      </c>
      <c r="G3297">
        <v>21</v>
      </c>
      <c r="H3297" s="5">
        <f t="shared" si="90"/>
        <v>1</v>
      </c>
      <c r="I3297" s="5" t="str">
        <f ca="1">OFFSET('Appendix E'!$G$2,MATCH(A3297,'Appendix E'!$A$3:$A$115,0),0)</f>
        <v>Yes</v>
      </c>
    </row>
    <row r="3298" spans="1:9" x14ac:dyDescent="0.25">
      <c r="A3298" t="s">
        <v>1296</v>
      </c>
      <c r="B3298" t="s">
        <v>3651</v>
      </c>
      <c r="C3298" s="5" t="s">
        <v>8757</v>
      </c>
      <c r="D3298" t="s">
        <v>9418</v>
      </c>
      <c r="E3298">
        <v>3</v>
      </c>
      <c r="F3298" t="s">
        <v>9485</v>
      </c>
      <c r="G3298">
        <v>29</v>
      </c>
      <c r="H3298" s="5">
        <f t="shared" si="90"/>
        <v>1</v>
      </c>
      <c r="I3298" s="5" t="str">
        <f ca="1">OFFSET('Appendix E'!$G$2,MATCH(A3298,'Appendix E'!$A$3:$A$115,0),0)</f>
        <v>Yes</v>
      </c>
    </row>
    <row r="3299" spans="1:9" x14ac:dyDescent="0.25">
      <c r="A3299" t="s">
        <v>1296</v>
      </c>
      <c r="B3299" t="s">
        <v>3652</v>
      </c>
      <c r="C3299" s="5" t="s">
        <v>8758</v>
      </c>
      <c r="D3299" t="s">
        <v>9418</v>
      </c>
      <c r="E3299">
        <v>4</v>
      </c>
      <c r="F3299" t="s">
        <v>3225</v>
      </c>
      <c r="G3299">
        <v>21</v>
      </c>
      <c r="H3299" s="5">
        <f t="shared" si="90"/>
        <v>1</v>
      </c>
      <c r="I3299" s="5" t="str">
        <f ca="1">OFFSET('Appendix E'!$G$2,MATCH(A3299,'Appendix E'!$A$3:$A$115,0),0)</f>
        <v>Yes</v>
      </c>
    </row>
    <row r="3300" spans="1:9" x14ac:dyDescent="0.25">
      <c r="A3300" t="s">
        <v>1296</v>
      </c>
      <c r="B3300" t="s">
        <v>3653</v>
      </c>
      <c r="C3300" s="5" t="s">
        <v>8759</v>
      </c>
      <c r="D3300" t="s">
        <v>9418</v>
      </c>
      <c r="E3300">
        <v>4</v>
      </c>
      <c r="F3300" t="s">
        <v>3225</v>
      </c>
      <c r="G3300">
        <v>21</v>
      </c>
      <c r="H3300" s="5">
        <f t="shared" si="90"/>
        <v>1</v>
      </c>
      <c r="I3300" s="5" t="str">
        <f ca="1">OFFSET('Appendix E'!$G$2,MATCH(A3300,'Appendix E'!$A$3:$A$115,0),0)</f>
        <v>Yes</v>
      </c>
    </row>
    <row r="3301" spans="1:9" x14ac:dyDescent="0.25">
      <c r="A3301" t="s">
        <v>1296</v>
      </c>
      <c r="B3301" t="s">
        <v>3654</v>
      </c>
      <c r="C3301" s="5" t="s">
        <v>8760</v>
      </c>
      <c r="D3301" t="s">
        <v>9418</v>
      </c>
      <c r="E3301">
        <v>3</v>
      </c>
      <c r="F3301" t="s">
        <v>9421</v>
      </c>
      <c r="G3301">
        <v>21</v>
      </c>
      <c r="H3301" s="5">
        <f t="shared" si="90"/>
        <v>1</v>
      </c>
      <c r="I3301" s="5" t="str">
        <f ca="1">OFFSET('Appendix E'!$G$2,MATCH(A3301,'Appendix E'!$A$3:$A$115,0),0)</f>
        <v>Yes</v>
      </c>
    </row>
    <row r="3302" spans="1:9" x14ac:dyDescent="0.25">
      <c r="A3302" t="s">
        <v>1296</v>
      </c>
      <c r="B3302" t="s">
        <v>3655</v>
      </c>
      <c r="D3302" t="s">
        <v>9418</v>
      </c>
      <c r="E3302">
        <v>8</v>
      </c>
      <c r="F3302" t="s">
        <v>2122</v>
      </c>
      <c r="G3302">
        <v>9</v>
      </c>
      <c r="H3302" s="5">
        <f t="shared" si="90"/>
        <v>1</v>
      </c>
      <c r="I3302" s="5" t="str">
        <f ca="1">OFFSET('Appendix E'!$G$2,MATCH(A3302,'Appendix E'!$A$3:$A$115,0),0)</f>
        <v>Yes</v>
      </c>
    </row>
    <row r="3303" spans="1:9" x14ac:dyDescent="0.25">
      <c r="A3303" t="s">
        <v>1296</v>
      </c>
      <c r="B3303" t="s">
        <v>3656</v>
      </c>
      <c r="C3303" s="5" t="s">
        <v>8761</v>
      </c>
      <c r="D3303" t="s">
        <v>9418</v>
      </c>
      <c r="E3303">
        <v>3</v>
      </c>
      <c r="F3303" t="s">
        <v>9421</v>
      </c>
      <c r="G3303">
        <v>14</v>
      </c>
      <c r="H3303" s="5">
        <f t="shared" si="90"/>
        <v>1</v>
      </c>
      <c r="I3303" s="5" t="str">
        <f ca="1">OFFSET('Appendix E'!$G$2,MATCH(A3303,'Appendix E'!$A$3:$A$115,0),0)</f>
        <v>Yes</v>
      </c>
    </row>
    <row r="3304" spans="1:9" x14ac:dyDescent="0.25">
      <c r="A3304" t="s">
        <v>1296</v>
      </c>
      <c r="B3304" t="s">
        <v>3657</v>
      </c>
      <c r="C3304" s="5" t="s">
        <v>8762</v>
      </c>
      <c r="D3304" t="s">
        <v>9418</v>
      </c>
      <c r="E3304">
        <v>3</v>
      </c>
      <c r="F3304" t="s">
        <v>9421</v>
      </c>
      <c r="G3304">
        <v>14</v>
      </c>
      <c r="H3304" s="5">
        <f t="shared" si="90"/>
        <v>1</v>
      </c>
      <c r="I3304" s="5" t="str">
        <f ca="1">OFFSET('Appendix E'!$G$2,MATCH(A3304,'Appendix E'!$A$3:$A$115,0),0)</f>
        <v>Yes</v>
      </c>
    </row>
    <row r="3305" spans="1:9" x14ac:dyDescent="0.25">
      <c r="A3305" t="s">
        <v>1296</v>
      </c>
      <c r="B3305" t="s">
        <v>3658</v>
      </c>
      <c r="C3305" s="5" t="s">
        <v>8763</v>
      </c>
      <c r="D3305" t="s">
        <v>9418</v>
      </c>
      <c r="E3305">
        <v>3</v>
      </c>
      <c r="F3305" t="s">
        <v>9421</v>
      </c>
      <c r="G3305">
        <v>14</v>
      </c>
      <c r="H3305" s="5">
        <f t="shared" si="90"/>
        <v>1</v>
      </c>
      <c r="I3305" s="5" t="str">
        <f ca="1">OFFSET('Appendix E'!$G$2,MATCH(A3305,'Appendix E'!$A$3:$A$115,0),0)</f>
        <v>Yes</v>
      </c>
    </row>
    <row r="3306" spans="1:9" x14ac:dyDescent="0.25">
      <c r="A3306" t="s">
        <v>1296</v>
      </c>
      <c r="B3306" t="s">
        <v>3659</v>
      </c>
      <c r="C3306" s="5" t="s">
        <v>8764</v>
      </c>
      <c r="D3306" t="s">
        <v>9418</v>
      </c>
      <c r="E3306">
        <v>3</v>
      </c>
      <c r="F3306" t="s">
        <v>9421</v>
      </c>
      <c r="G3306">
        <v>14</v>
      </c>
      <c r="H3306" s="5">
        <f t="shared" si="90"/>
        <v>1</v>
      </c>
      <c r="I3306" s="5" t="str">
        <f ca="1">OFFSET('Appendix E'!$G$2,MATCH(A3306,'Appendix E'!$A$3:$A$115,0),0)</f>
        <v>Yes</v>
      </c>
    </row>
    <row r="3307" spans="1:9" x14ac:dyDescent="0.25">
      <c r="A3307" t="s">
        <v>1296</v>
      </c>
      <c r="B3307" t="s">
        <v>3660</v>
      </c>
      <c r="C3307" s="5" t="s">
        <v>8765</v>
      </c>
      <c r="D3307" t="s">
        <v>9418</v>
      </c>
      <c r="E3307">
        <v>3</v>
      </c>
      <c r="F3307" t="s">
        <v>9421</v>
      </c>
      <c r="G3307">
        <v>14</v>
      </c>
      <c r="H3307" s="5">
        <f t="shared" si="90"/>
        <v>1</v>
      </c>
      <c r="I3307" s="5" t="str">
        <f ca="1">OFFSET('Appendix E'!$G$2,MATCH(A3307,'Appendix E'!$A$3:$A$115,0),0)</f>
        <v>Yes</v>
      </c>
    </row>
    <row r="3308" spans="1:9" x14ac:dyDescent="0.25">
      <c r="A3308" t="s">
        <v>1296</v>
      </c>
      <c r="B3308" t="s">
        <v>3661</v>
      </c>
      <c r="C3308" s="5" t="s">
        <v>8766</v>
      </c>
      <c r="D3308" t="s">
        <v>9418</v>
      </c>
      <c r="E3308">
        <v>3</v>
      </c>
      <c r="F3308" t="s">
        <v>9421</v>
      </c>
      <c r="G3308">
        <v>14</v>
      </c>
      <c r="H3308" s="5">
        <f t="shared" si="90"/>
        <v>1</v>
      </c>
      <c r="I3308" s="5" t="str">
        <f ca="1">OFFSET('Appendix E'!$G$2,MATCH(A3308,'Appendix E'!$A$3:$A$115,0),0)</f>
        <v>Yes</v>
      </c>
    </row>
    <row r="3309" spans="1:9" x14ac:dyDescent="0.25">
      <c r="A3309" t="s">
        <v>1296</v>
      </c>
      <c r="B3309" t="s">
        <v>3662</v>
      </c>
      <c r="C3309" s="5" t="s">
        <v>8767</v>
      </c>
      <c r="D3309" t="s">
        <v>9418</v>
      </c>
      <c r="E3309">
        <v>3</v>
      </c>
      <c r="F3309" t="s">
        <v>9421</v>
      </c>
      <c r="G3309">
        <v>14</v>
      </c>
      <c r="H3309" s="5">
        <f t="shared" si="90"/>
        <v>1</v>
      </c>
      <c r="I3309" s="5" t="str">
        <f ca="1">OFFSET('Appendix E'!$G$2,MATCH(A3309,'Appendix E'!$A$3:$A$115,0),0)</f>
        <v>Yes</v>
      </c>
    </row>
    <row r="3310" spans="1:9" x14ac:dyDescent="0.25">
      <c r="A3310" t="s">
        <v>1296</v>
      </c>
      <c r="B3310" t="s">
        <v>3663</v>
      </c>
      <c r="C3310" s="5" t="s">
        <v>8768</v>
      </c>
      <c r="D3310" t="s">
        <v>9418</v>
      </c>
      <c r="E3310">
        <v>3</v>
      </c>
      <c r="F3310" t="s">
        <v>9421</v>
      </c>
      <c r="G3310">
        <v>14</v>
      </c>
      <c r="H3310" s="5">
        <f t="shared" si="90"/>
        <v>1</v>
      </c>
      <c r="I3310" s="5" t="str">
        <f ca="1">OFFSET('Appendix E'!$G$2,MATCH(A3310,'Appendix E'!$A$3:$A$115,0),0)</f>
        <v>Yes</v>
      </c>
    </row>
    <row r="3311" spans="1:9" x14ac:dyDescent="0.25">
      <c r="A3311" t="s">
        <v>1296</v>
      </c>
      <c r="B3311" t="s">
        <v>3664</v>
      </c>
      <c r="C3311" s="5" t="s">
        <v>8769</v>
      </c>
      <c r="D3311" t="s">
        <v>9418</v>
      </c>
      <c r="E3311">
        <v>3</v>
      </c>
      <c r="F3311" t="s">
        <v>9421</v>
      </c>
      <c r="G3311">
        <v>14</v>
      </c>
      <c r="H3311" s="5">
        <f t="shared" si="90"/>
        <v>1</v>
      </c>
      <c r="I3311" s="5" t="str">
        <f ca="1">OFFSET('Appendix E'!$G$2,MATCH(A3311,'Appendix E'!$A$3:$A$115,0),0)</f>
        <v>Yes</v>
      </c>
    </row>
    <row r="3312" spans="1:9" x14ac:dyDescent="0.25">
      <c r="A3312" t="s">
        <v>1296</v>
      </c>
      <c r="B3312" t="s">
        <v>3665</v>
      </c>
      <c r="C3312" s="5" t="s">
        <v>8770</v>
      </c>
      <c r="D3312" t="s">
        <v>9418</v>
      </c>
      <c r="E3312">
        <v>3</v>
      </c>
      <c r="F3312" t="s">
        <v>9421</v>
      </c>
      <c r="G3312">
        <v>14</v>
      </c>
      <c r="H3312" s="5">
        <f t="shared" si="90"/>
        <v>1</v>
      </c>
      <c r="I3312" s="5" t="str">
        <f ca="1">OFFSET('Appendix E'!$G$2,MATCH(A3312,'Appendix E'!$A$3:$A$115,0),0)</f>
        <v>Yes</v>
      </c>
    </row>
    <row r="3313" spans="1:9" x14ac:dyDescent="0.25">
      <c r="A3313" t="s">
        <v>1296</v>
      </c>
      <c r="B3313" t="s">
        <v>3666</v>
      </c>
      <c r="C3313" s="5" t="s">
        <v>8771</v>
      </c>
      <c r="D3313" t="s">
        <v>9418</v>
      </c>
      <c r="E3313">
        <v>3</v>
      </c>
      <c r="F3313" t="s">
        <v>9421</v>
      </c>
      <c r="G3313">
        <v>14</v>
      </c>
      <c r="H3313" s="5">
        <f t="shared" si="90"/>
        <v>1</v>
      </c>
      <c r="I3313" s="5" t="str">
        <f ca="1">OFFSET('Appendix E'!$G$2,MATCH(A3313,'Appendix E'!$A$3:$A$115,0),0)</f>
        <v>Yes</v>
      </c>
    </row>
    <row r="3314" spans="1:9" x14ac:dyDescent="0.25">
      <c r="A3314" t="s">
        <v>1296</v>
      </c>
      <c r="B3314" t="s">
        <v>3667</v>
      </c>
      <c r="C3314" s="5" t="s">
        <v>8772</v>
      </c>
      <c r="D3314" t="s">
        <v>9418</v>
      </c>
      <c r="E3314">
        <v>3</v>
      </c>
      <c r="F3314" t="s">
        <v>9421</v>
      </c>
      <c r="G3314">
        <v>14</v>
      </c>
      <c r="H3314" s="5">
        <f t="shared" si="90"/>
        <v>1</v>
      </c>
      <c r="I3314" s="5" t="str">
        <f ca="1">OFFSET('Appendix E'!$G$2,MATCH(A3314,'Appendix E'!$A$3:$A$115,0),0)</f>
        <v>Yes</v>
      </c>
    </row>
    <row r="3315" spans="1:9" x14ac:dyDescent="0.25">
      <c r="A3315" t="s">
        <v>1296</v>
      </c>
      <c r="B3315" t="s">
        <v>3668</v>
      </c>
      <c r="C3315" s="5" t="s">
        <v>8773</v>
      </c>
      <c r="D3315" t="s">
        <v>9418</v>
      </c>
      <c r="E3315">
        <v>3</v>
      </c>
      <c r="F3315" t="s">
        <v>9421</v>
      </c>
      <c r="G3315">
        <v>14</v>
      </c>
      <c r="H3315" s="5">
        <f t="shared" si="90"/>
        <v>1</v>
      </c>
      <c r="I3315" s="5" t="str">
        <f ca="1">OFFSET('Appendix E'!$G$2,MATCH(A3315,'Appendix E'!$A$3:$A$115,0),0)</f>
        <v>Yes</v>
      </c>
    </row>
    <row r="3316" spans="1:9" x14ac:dyDescent="0.25">
      <c r="A3316" t="s">
        <v>1296</v>
      </c>
      <c r="B3316" t="s">
        <v>3669</v>
      </c>
      <c r="C3316" s="5" t="s">
        <v>8774</v>
      </c>
      <c r="D3316" t="s">
        <v>9418</v>
      </c>
      <c r="E3316">
        <v>3</v>
      </c>
      <c r="F3316" t="s">
        <v>9421</v>
      </c>
      <c r="G3316">
        <v>14</v>
      </c>
      <c r="H3316" s="5">
        <f t="shared" si="90"/>
        <v>1</v>
      </c>
      <c r="I3316" s="5" t="str">
        <f ca="1">OFFSET('Appendix E'!$G$2,MATCH(A3316,'Appendix E'!$A$3:$A$115,0),0)</f>
        <v>Yes</v>
      </c>
    </row>
    <row r="3317" spans="1:9" x14ac:dyDescent="0.25">
      <c r="A3317" t="s">
        <v>1296</v>
      </c>
      <c r="B3317" t="s">
        <v>3670</v>
      </c>
      <c r="C3317" s="5" t="s">
        <v>8775</v>
      </c>
      <c r="D3317" t="s">
        <v>9418</v>
      </c>
      <c r="E3317">
        <v>3</v>
      </c>
      <c r="F3317" t="s">
        <v>9421</v>
      </c>
      <c r="G3317">
        <v>14</v>
      </c>
      <c r="H3317" s="5">
        <f t="shared" si="90"/>
        <v>1</v>
      </c>
      <c r="I3317" s="5" t="str">
        <f ca="1">OFFSET('Appendix E'!$G$2,MATCH(A3317,'Appendix E'!$A$3:$A$115,0),0)</f>
        <v>Yes</v>
      </c>
    </row>
    <row r="3318" spans="1:9" x14ac:dyDescent="0.25">
      <c r="A3318" t="s">
        <v>1296</v>
      </c>
      <c r="B3318" t="s">
        <v>3671</v>
      </c>
      <c r="C3318" s="5" t="s">
        <v>8776</v>
      </c>
      <c r="D3318" t="s">
        <v>9418</v>
      </c>
      <c r="E3318">
        <v>3</v>
      </c>
      <c r="F3318" t="s">
        <v>9421</v>
      </c>
      <c r="G3318">
        <v>14</v>
      </c>
      <c r="H3318" s="5">
        <f t="shared" si="90"/>
        <v>1</v>
      </c>
      <c r="I3318" s="5" t="str">
        <f ca="1">OFFSET('Appendix E'!$G$2,MATCH(A3318,'Appendix E'!$A$3:$A$115,0),0)</f>
        <v>Yes</v>
      </c>
    </row>
    <row r="3319" spans="1:9" x14ac:dyDescent="0.25">
      <c r="A3319" t="s">
        <v>1296</v>
      </c>
      <c r="B3319" t="s">
        <v>3672</v>
      </c>
      <c r="C3319" s="5" t="s">
        <v>8777</v>
      </c>
      <c r="D3319" t="s">
        <v>9418</v>
      </c>
      <c r="E3319">
        <v>3</v>
      </c>
      <c r="F3319" t="s">
        <v>9421</v>
      </c>
      <c r="G3319">
        <v>14</v>
      </c>
      <c r="H3319" s="5">
        <f t="shared" si="90"/>
        <v>1</v>
      </c>
      <c r="I3319" s="5" t="str">
        <f ca="1">OFFSET('Appendix E'!$G$2,MATCH(A3319,'Appendix E'!$A$3:$A$115,0),0)</f>
        <v>Yes</v>
      </c>
    </row>
    <row r="3320" spans="1:9" x14ac:dyDescent="0.25">
      <c r="A3320" t="s">
        <v>1296</v>
      </c>
      <c r="B3320" t="s">
        <v>3673</v>
      </c>
      <c r="C3320" s="5" t="s">
        <v>8778</v>
      </c>
      <c r="D3320" t="s">
        <v>9418</v>
      </c>
      <c r="E3320">
        <v>3</v>
      </c>
      <c r="F3320" t="s">
        <v>9421</v>
      </c>
      <c r="G3320">
        <v>14</v>
      </c>
      <c r="H3320" s="5">
        <f t="shared" si="90"/>
        <v>1</v>
      </c>
      <c r="I3320" s="5" t="str">
        <f ca="1">OFFSET('Appendix E'!$G$2,MATCH(A3320,'Appendix E'!$A$3:$A$115,0),0)</f>
        <v>Yes</v>
      </c>
    </row>
    <row r="3321" spans="1:9" x14ac:dyDescent="0.25">
      <c r="A3321" t="s">
        <v>1296</v>
      </c>
      <c r="B3321" t="s">
        <v>3674</v>
      </c>
      <c r="C3321" s="5" t="s">
        <v>8779</v>
      </c>
      <c r="D3321" t="s">
        <v>9418</v>
      </c>
      <c r="E3321">
        <v>3</v>
      </c>
      <c r="F3321" t="s">
        <v>9421</v>
      </c>
      <c r="G3321">
        <v>14</v>
      </c>
      <c r="H3321" s="5">
        <f t="shared" si="90"/>
        <v>1</v>
      </c>
      <c r="I3321" s="5" t="str">
        <f ca="1">OFFSET('Appendix E'!$G$2,MATCH(A3321,'Appendix E'!$A$3:$A$115,0),0)</f>
        <v>Yes</v>
      </c>
    </row>
    <row r="3322" spans="1:9" x14ac:dyDescent="0.25">
      <c r="A3322" t="s">
        <v>1296</v>
      </c>
      <c r="B3322" t="s">
        <v>3675</v>
      </c>
      <c r="C3322" s="5" t="s">
        <v>8780</v>
      </c>
      <c r="D3322" t="s">
        <v>9418</v>
      </c>
      <c r="E3322">
        <v>3</v>
      </c>
      <c r="F3322" t="s">
        <v>9421</v>
      </c>
      <c r="G3322">
        <v>14</v>
      </c>
      <c r="H3322" s="5">
        <f t="shared" si="90"/>
        <v>1</v>
      </c>
      <c r="I3322" s="5" t="str">
        <f ca="1">OFFSET('Appendix E'!$G$2,MATCH(A3322,'Appendix E'!$A$3:$A$115,0),0)</f>
        <v>Yes</v>
      </c>
    </row>
    <row r="3323" spans="1:9" x14ac:dyDescent="0.25">
      <c r="A3323" t="s">
        <v>1296</v>
      </c>
      <c r="B3323" t="s">
        <v>3676</v>
      </c>
      <c r="C3323" s="5" t="s">
        <v>8781</v>
      </c>
      <c r="D3323" t="s">
        <v>9418</v>
      </c>
      <c r="E3323">
        <v>3</v>
      </c>
      <c r="F3323" t="s">
        <v>9421</v>
      </c>
      <c r="G3323">
        <v>14</v>
      </c>
      <c r="H3323" s="5">
        <f t="shared" si="90"/>
        <v>1</v>
      </c>
      <c r="I3323" s="5" t="str">
        <f ca="1">OFFSET('Appendix E'!$G$2,MATCH(A3323,'Appendix E'!$A$3:$A$115,0),0)</f>
        <v>Yes</v>
      </c>
    </row>
    <row r="3324" spans="1:9" x14ac:dyDescent="0.25">
      <c r="A3324" t="s">
        <v>1296</v>
      </c>
      <c r="B3324" t="s">
        <v>3677</v>
      </c>
      <c r="C3324" s="5" t="s">
        <v>8782</v>
      </c>
      <c r="D3324" t="s">
        <v>9418</v>
      </c>
      <c r="E3324">
        <v>3</v>
      </c>
      <c r="F3324" t="s">
        <v>9421</v>
      </c>
      <c r="G3324">
        <v>14</v>
      </c>
      <c r="H3324" s="5">
        <f t="shared" si="90"/>
        <v>1</v>
      </c>
      <c r="I3324" s="5" t="str">
        <f ca="1">OFFSET('Appendix E'!$G$2,MATCH(A3324,'Appendix E'!$A$3:$A$115,0),0)</f>
        <v>Yes</v>
      </c>
    </row>
    <row r="3325" spans="1:9" x14ac:dyDescent="0.25">
      <c r="A3325" t="s">
        <v>1296</v>
      </c>
      <c r="B3325" t="s">
        <v>3678</v>
      </c>
      <c r="C3325" s="5" t="s">
        <v>8783</v>
      </c>
      <c r="D3325" t="s">
        <v>9418</v>
      </c>
      <c r="E3325">
        <v>3</v>
      </c>
      <c r="F3325" t="s">
        <v>9421</v>
      </c>
      <c r="G3325">
        <v>14</v>
      </c>
      <c r="H3325" s="5">
        <f t="shared" si="90"/>
        <v>1</v>
      </c>
      <c r="I3325" s="5" t="str">
        <f ca="1">OFFSET('Appendix E'!$G$2,MATCH(A3325,'Appendix E'!$A$3:$A$115,0),0)</f>
        <v>Yes</v>
      </c>
    </row>
    <row r="3326" spans="1:9" x14ac:dyDescent="0.25">
      <c r="A3326" t="s">
        <v>1296</v>
      </c>
      <c r="B3326" t="s">
        <v>3679</v>
      </c>
      <c r="C3326" s="5" t="s">
        <v>8784</v>
      </c>
      <c r="D3326" t="s">
        <v>9418</v>
      </c>
      <c r="E3326">
        <v>3</v>
      </c>
      <c r="F3326" t="s">
        <v>9421</v>
      </c>
      <c r="G3326">
        <v>14</v>
      </c>
      <c r="H3326" s="5">
        <f t="shared" si="90"/>
        <v>1</v>
      </c>
      <c r="I3326" s="5" t="str">
        <f ca="1">OFFSET('Appendix E'!$G$2,MATCH(A3326,'Appendix E'!$A$3:$A$115,0),0)</f>
        <v>Yes</v>
      </c>
    </row>
    <row r="3327" spans="1:9" x14ac:dyDescent="0.25">
      <c r="A3327" t="s">
        <v>1296</v>
      </c>
      <c r="B3327" t="s">
        <v>3680</v>
      </c>
      <c r="D3327" t="s">
        <v>9418</v>
      </c>
      <c r="E3327">
        <v>8</v>
      </c>
      <c r="G3327">
        <v>0</v>
      </c>
      <c r="H3327" s="5" t="str">
        <f t="shared" si="90"/>
        <v/>
      </c>
      <c r="I3327" s="5" t="str">
        <f ca="1">OFFSET('Appendix E'!$G$2,MATCH(A3327,'Appendix E'!$A$3:$A$115,0),0)</f>
        <v>Yes</v>
      </c>
    </row>
    <row r="3328" spans="1:9" x14ac:dyDescent="0.25">
      <c r="A3328" t="s">
        <v>1296</v>
      </c>
      <c r="B3328" t="s">
        <v>3681</v>
      </c>
      <c r="C3328" s="5" t="s">
        <v>8785</v>
      </c>
      <c r="D3328" t="s">
        <v>9418</v>
      </c>
      <c r="E3328">
        <v>3</v>
      </c>
      <c r="F3328" t="s">
        <v>9421</v>
      </c>
      <c r="G3328">
        <v>14</v>
      </c>
      <c r="H3328" s="5">
        <f t="shared" si="90"/>
        <v>1</v>
      </c>
      <c r="I3328" s="5" t="str">
        <f ca="1">OFFSET('Appendix E'!$G$2,MATCH(A3328,'Appendix E'!$A$3:$A$115,0),0)</f>
        <v>Yes</v>
      </c>
    </row>
    <row r="3329" spans="1:9" x14ac:dyDescent="0.25">
      <c r="A3329" t="s">
        <v>1296</v>
      </c>
      <c r="B3329" t="s">
        <v>3682</v>
      </c>
      <c r="C3329" s="5" t="s">
        <v>8786</v>
      </c>
      <c r="D3329" t="s">
        <v>9418</v>
      </c>
      <c r="E3329">
        <v>3</v>
      </c>
      <c r="F3329" t="s">
        <v>9421</v>
      </c>
      <c r="G3329">
        <v>14</v>
      </c>
      <c r="H3329" s="5">
        <f t="shared" si="90"/>
        <v>1</v>
      </c>
      <c r="I3329" s="5" t="str">
        <f ca="1">OFFSET('Appendix E'!$G$2,MATCH(A3329,'Appendix E'!$A$3:$A$115,0),0)</f>
        <v>Yes</v>
      </c>
    </row>
    <row r="3330" spans="1:9" x14ac:dyDescent="0.25">
      <c r="A3330" t="s">
        <v>1296</v>
      </c>
      <c r="B3330" t="s">
        <v>3683</v>
      </c>
      <c r="C3330" s="5" t="s">
        <v>8787</v>
      </c>
      <c r="D3330" t="s">
        <v>9418</v>
      </c>
      <c r="E3330">
        <v>3</v>
      </c>
      <c r="F3330" t="s">
        <v>9421</v>
      </c>
      <c r="G3330">
        <v>14</v>
      </c>
      <c r="H3330" s="5">
        <f t="shared" si="90"/>
        <v>1</v>
      </c>
      <c r="I3330" s="5" t="str">
        <f ca="1">OFFSET('Appendix E'!$G$2,MATCH(A3330,'Appendix E'!$A$3:$A$115,0),0)</f>
        <v>Yes</v>
      </c>
    </row>
    <row r="3331" spans="1:9" x14ac:dyDescent="0.25">
      <c r="A3331" t="s">
        <v>1296</v>
      </c>
      <c r="B3331" t="s">
        <v>3684</v>
      </c>
      <c r="C3331" s="5" t="s">
        <v>8788</v>
      </c>
      <c r="D3331" t="s">
        <v>9418</v>
      </c>
      <c r="E3331">
        <v>3</v>
      </c>
      <c r="F3331" t="s">
        <v>9421</v>
      </c>
      <c r="G3331">
        <v>14</v>
      </c>
      <c r="H3331" s="5">
        <f t="shared" si="90"/>
        <v>1</v>
      </c>
      <c r="I3331" s="5" t="str">
        <f ca="1">OFFSET('Appendix E'!$G$2,MATCH(A3331,'Appendix E'!$A$3:$A$115,0),0)</f>
        <v>Yes</v>
      </c>
    </row>
    <row r="3332" spans="1:9" x14ac:dyDescent="0.25">
      <c r="A3332" t="s">
        <v>1296</v>
      </c>
      <c r="B3332" t="s">
        <v>3685</v>
      </c>
      <c r="C3332" s="5" t="s">
        <v>8789</v>
      </c>
      <c r="D3332" t="s">
        <v>9418</v>
      </c>
      <c r="E3332">
        <v>3</v>
      </c>
      <c r="F3332" t="s">
        <v>9421</v>
      </c>
      <c r="G3332">
        <v>14</v>
      </c>
      <c r="H3332" s="5">
        <f t="shared" ref="H3332:H3395" si="91">IF(F3332&lt;&gt;"",1,"")</f>
        <v>1</v>
      </c>
      <c r="I3332" s="5" t="str">
        <f ca="1">OFFSET('Appendix E'!$G$2,MATCH(A3332,'Appendix E'!$A$3:$A$115,0),0)</f>
        <v>Yes</v>
      </c>
    </row>
    <row r="3333" spans="1:9" x14ac:dyDescent="0.25">
      <c r="A3333" t="s">
        <v>1296</v>
      </c>
      <c r="B3333" t="s">
        <v>3686</v>
      </c>
      <c r="C3333" s="5" t="s">
        <v>8790</v>
      </c>
      <c r="D3333" t="s">
        <v>9418</v>
      </c>
      <c r="E3333">
        <v>3</v>
      </c>
      <c r="F3333" t="s">
        <v>9421</v>
      </c>
      <c r="G3333">
        <v>14</v>
      </c>
      <c r="H3333" s="5">
        <f t="shared" si="91"/>
        <v>1</v>
      </c>
      <c r="I3333" s="5" t="str">
        <f ca="1">OFFSET('Appendix E'!$G$2,MATCH(A3333,'Appendix E'!$A$3:$A$115,0),0)</f>
        <v>Yes</v>
      </c>
    </row>
    <row r="3334" spans="1:9" x14ac:dyDescent="0.25">
      <c r="A3334" t="s">
        <v>1296</v>
      </c>
      <c r="B3334" t="s">
        <v>3687</v>
      </c>
      <c r="C3334" s="5" t="s">
        <v>8791</v>
      </c>
      <c r="D3334" t="s">
        <v>9418</v>
      </c>
      <c r="E3334">
        <v>3</v>
      </c>
      <c r="F3334" t="s">
        <v>9421</v>
      </c>
      <c r="G3334">
        <v>14</v>
      </c>
      <c r="H3334" s="5">
        <f t="shared" si="91"/>
        <v>1</v>
      </c>
      <c r="I3334" s="5" t="str">
        <f ca="1">OFFSET('Appendix E'!$G$2,MATCH(A3334,'Appendix E'!$A$3:$A$115,0),0)</f>
        <v>Yes</v>
      </c>
    </row>
    <row r="3335" spans="1:9" x14ac:dyDescent="0.25">
      <c r="A3335" t="s">
        <v>1296</v>
      </c>
      <c r="B3335" t="s">
        <v>3688</v>
      </c>
      <c r="C3335" s="5" t="s">
        <v>8792</v>
      </c>
      <c r="D3335" t="s">
        <v>9418</v>
      </c>
      <c r="E3335">
        <v>3</v>
      </c>
      <c r="F3335" t="s">
        <v>9421</v>
      </c>
      <c r="G3335">
        <v>14</v>
      </c>
      <c r="H3335" s="5">
        <f t="shared" si="91"/>
        <v>1</v>
      </c>
      <c r="I3335" s="5" t="str">
        <f ca="1">OFFSET('Appendix E'!$G$2,MATCH(A3335,'Appendix E'!$A$3:$A$115,0),0)</f>
        <v>Yes</v>
      </c>
    </row>
    <row r="3336" spans="1:9" x14ac:dyDescent="0.25">
      <c r="A3336" t="s">
        <v>1296</v>
      </c>
      <c r="B3336" t="s">
        <v>3689</v>
      </c>
      <c r="C3336" s="5" t="s">
        <v>8793</v>
      </c>
      <c r="D3336" t="s">
        <v>9418</v>
      </c>
      <c r="E3336">
        <v>3</v>
      </c>
      <c r="F3336" t="s">
        <v>9421</v>
      </c>
      <c r="G3336">
        <v>14</v>
      </c>
      <c r="H3336" s="5">
        <f t="shared" si="91"/>
        <v>1</v>
      </c>
      <c r="I3336" s="5" t="str">
        <f ca="1">OFFSET('Appendix E'!$G$2,MATCH(A3336,'Appendix E'!$A$3:$A$115,0),0)</f>
        <v>Yes</v>
      </c>
    </row>
    <row r="3337" spans="1:9" x14ac:dyDescent="0.25">
      <c r="A3337" t="s">
        <v>1296</v>
      </c>
      <c r="B3337" t="s">
        <v>3690</v>
      </c>
      <c r="C3337" s="5" t="s">
        <v>8794</v>
      </c>
      <c r="D3337" t="s">
        <v>9418</v>
      </c>
      <c r="E3337">
        <v>3</v>
      </c>
      <c r="F3337" t="s">
        <v>9421</v>
      </c>
      <c r="G3337">
        <v>14</v>
      </c>
      <c r="H3337" s="5">
        <f t="shared" si="91"/>
        <v>1</v>
      </c>
      <c r="I3337" s="5" t="str">
        <f ca="1">OFFSET('Appendix E'!$G$2,MATCH(A3337,'Appendix E'!$A$3:$A$115,0),0)</f>
        <v>Yes</v>
      </c>
    </row>
    <row r="3338" spans="1:9" x14ac:dyDescent="0.25">
      <c r="A3338" t="s">
        <v>1296</v>
      </c>
      <c r="B3338" t="s">
        <v>3691</v>
      </c>
      <c r="C3338" s="5" t="s">
        <v>8795</v>
      </c>
      <c r="D3338" t="s">
        <v>9418</v>
      </c>
      <c r="E3338">
        <v>3</v>
      </c>
      <c r="F3338" t="s">
        <v>9421</v>
      </c>
      <c r="G3338">
        <v>14</v>
      </c>
      <c r="H3338" s="5">
        <f t="shared" si="91"/>
        <v>1</v>
      </c>
      <c r="I3338" s="5" t="str">
        <f ca="1">OFFSET('Appendix E'!$G$2,MATCH(A3338,'Appendix E'!$A$3:$A$115,0),0)</f>
        <v>Yes</v>
      </c>
    </row>
    <row r="3339" spans="1:9" x14ac:dyDescent="0.25">
      <c r="A3339" t="s">
        <v>1296</v>
      </c>
      <c r="B3339" t="s">
        <v>3692</v>
      </c>
      <c r="C3339" s="5" t="s">
        <v>8796</v>
      </c>
      <c r="D3339" t="s">
        <v>9418</v>
      </c>
      <c r="E3339">
        <v>3</v>
      </c>
      <c r="F3339" t="s">
        <v>9421</v>
      </c>
      <c r="G3339">
        <v>14</v>
      </c>
      <c r="H3339" s="5">
        <f t="shared" si="91"/>
        <v>1</v>
      </c>
      <c r="I3339" s="5" t="str">
        <f ca="1">OFFSET('Appendix E'!$G$2,MATCH(A3339,'Appendix E'!$A$3:$A$115,0),0)</f>
        <v>Yes</v>
      </c>
    </row>
    <row r="3340" spans="1:9" x14ac:dyDescent="0.25">
      <c r="A3340" t="s">
        <v>1296</v>
      </c>
      <c r="B3340" t="s">
        <v>3693</v>
      </c>
      <c r="C3340" s="5" t="s">
        <v>8797</v>
      </c>
      <c r="D3340" t="s">
        <v>9418</v>
      </c>
      <c r="E3340">
        <v>3</v>
      </c>
      <c r="F3340" t="s">
        <v>9421</v>
      </c>
      <c r="G3340">
        <v>14</v>
      </c>
      <c r="H3340" s="5">
        <f t="shared" si="91"/>
        <v>1</v>
      </c>
      <c r="I3340" s="5" t="str">
        <f ca="1">OFFSET('Appendix E'!$G$2,MATCH(A3340,'Appendix E'!$A$3:$A$115,0),0)</f>
        <v>Yes</v>
      </c>
    </row>
    <row r="3341" spans="1:9" x14ac:dyDescent="0.25">
      <c r="A3341" t="s">
        <v>1296</v>
      </c>
      <c r="B3341" t="s">
        <v>3694</v>
      </c>
      <c r="C3341" s="5" t="s">
        <v>8798</v>
      </c>
      <c r="D3341" t="s">
        <v>9418</v>
      </c>
      <c r="E3341">
        <v>3</v>
      </c>
      <c r="F3341" t="s">
        <v>9421</v>
      </c>
      <c r="G3341">
        <v>14</v>
      </c>
      <c r="H3341" s="5">
        <f t="shared" si="91"/>
        <v>1</v>
      </c>
      <c r="I3341" s="5" t="str">
        <f ca="1">OFFSET('Appendix E'!$G$2,MATCH(A3341,'Appendix E'!$A$3:$A$115,0),0)</f>
        <v>Yes</v>
      </c>
    </row>
    <row r="3342" spans="1:9" x14ac:dyDescent="0.25">
      <c r="A3342" t="s">
        <v>1296</v>
      </c>
      <c r="B3342" t="s">
        <v>3695</v>
      </c>
      <c r="C3342" s="5" t="s">
        <v>8799</v>
      </c>
      <c r="D3342" t="s">
        <v>9418</v>
      </c>
      <c r="E3342">
        <v>3</v>
      </c>
      <c r="F3342" t="s">
        <v>9421</v>
      </c>
      <c r="G3342">
        <v>14</v>
      </c>
      <c r="H3342" s="5">
        <f t="shared" si="91"/>
        <v>1</v>
      </c>
      <c r="I3342" s="5" t="str">
        <f ca="1">OFFSET('Appendix E'!$G$2,MATCH(A3342,'Appendix E'!$A$3:$A$115,0),0)</f>
        <v>Yes</v>
      </c>
    </row>
    <row r="3343" spans="1:9" x14ac:dyDescent="0.25">
      <c r="A3343" t="s">
        <v>1296</v>
      </c>
      <c r="B3343" t="s">
        <v>3696</v>
      </c>
      <c r="C3343" s="5" t="s">
        <v>8800</v>
      </c>
      <c r="D3343" t="s">
        <v>9418</v>
      </c>
      <c r="E3343">
        <v>3</v>
      </c>
      <c r="F3343" t="s">
        <v>9421</v>
      </c>
      <c r="G3343">
        <v>14</v>
      </c>
      <c r="H3343" s="5">
        <f t="shared" si="91"/>
        <v>1</v>
      </c>
      <c r="I3343" s="5" t="str">
        <f ca="1">OFFSET('Appendix E'!$G$2,MATCH(A3343,'Appendix E'!$A$3:$A$115,0),0)</f>
        <v>Yes</v>
      </c>
    </row>
    <row r="3344" spans="1:9" x14ac:dyDescent="0.25">
      <c r="A3344" t="s">
        <v>1296</v>
      </c>
      <c r="B3344" t="s">
        <v>3697</v>
      </c>
      <c r="C3344" s="5" t="s">
        <v>8801</v>
      </c>
      <c r="D3344" t="s">
        <v>9418</v>
      </c>
      <c r="E3344">
        <v>3</v>
      </c>
      <c r="F3344" t="s">
        <v>9421</v>
      </c>
      <c r="G3344">
        <v>14</v>
      </c>
      <c r="H3344" s="5">
        <f t="shared" si="91"/>
        <v>1</v>
      </c>
      <c r="I3344" s="5" t="str">
        <f ca="1">OFFSET('Appendix E'!$G$2,MATCH(A3344,'Appendix E'!$A$3:$A$115,0),0)</f>
        <v>Yes</v>
      </c>
    </row>
    <row r="3345" spans="1:9" x14ac:dyDescent="0.25">
      <c r="A3345" t="s">
        <v>1296</v>
      </c>
      <c r="B3345" t="s">
        <v>3698</v>
      </c>
      <c r="C3345" s="5" t="s">
        <v>8802</v>
      </c>
      <c r="D3345" t="s">
        <v>9418</v>
      </c>
      <c r="E3345">
        <v>3</v>
      </c>
      <c r="F3345" t="s">
        <v>9421</v>
      </c>
      <c r="G3345">
        <v>14</v>
      </c>
      <c r="H3345" s="5">
        <f t="shared" si="91"/>
        <v>1</v>
      </c>
      <c r="I3345" s="5" t="str">
        <f ca="1">OFFSET('Appendix E'!$G$2,MATCH(A3345,'Appendix E'!$A$3:$A$115,0),0)</f>
        <v>Yes</v>
      </c>
    </row>
    <row r="3346" spans="1:9" x14ac:dyDescent="0.25">
      <c r="A3346" t="s">
        <v>1296</v>
      </c>
      <c r="B3346" t="s">
        <v>3699</v>
      </c>
      <c r="C3346" s="5" t="s">
        <v>8803</v>
      </c>
      <c r="D3346" t="s">
        <v>9418</v>
      </c>
      <c r="E3346">
        <v>3</v>
      </c>
      <c r="F3346" t="s">
        <v>9421</v>
      </c>
      <c r="G3346">
        <v>14</v>
      </c>
      <c r="H3346" s="5">
        <f t="shared" si="91"/>
        <v>1</v>
      </c>
      <c r="I3346" s="5" t="str">
        <f ca="1">OFFSET('Appendix E'!$G$2,MATCH(A3346,'Appendix E'!$A$3:$A$115,0),0)</f>
        <v>Yes</v>
      </c>
    </row>
    <row r="3347" spans="1:9" x14ac:dyDescent="0.25">
      <c r="A3347" t="s">
        <v>1296</v>
      </c>
      <c r="B3347" t="s">
        <v>3700</v>
      </c>
      <c r="C3347" s="5" t="s">
        <v>8804</v>
      </c>
      <c r="D3347" t="s">
        <v>9418</v>
      </c>
      <c r="E3347">
        <v>3</v>
      </c>
      <c r="F3347" t="s">
        <v>9421</v>
      </c>
      <c r="G3347">
        <v>14</v>
      </c>
      <c r="H3347" s="5">
        <f t="shared" si="91"/>
        <v>1</v>
      </c>
      <c r="I3347" s="5" t="str">
        <f ca="1">OFFSET('Appendix E'!$G$2,MATCH(A3347,'Appendix E'!$A$3:$A$115,0),0)</f>
        <v>Yes</v>
      </c>
    </row>
    <row r="3348" spans="1:9" x14ac:dyDescent="0.25">
      <c r="A3348" t="s">
        <v>1296</v>
      </c>
      <c r="B3348" t="s">
        <v>3701</v>
      </c>
      <c r="C3348" s="5" t="s">
        <v>8339</v>
      </c>
      <c r="D3348" t="s">
        <v>9418</v>
      </c>
      <c r="E3348">
        <v>3</v>
      </c>
      <c r="F3348" t="s">
        <v>9421</v>
      </c>
      <c r="G3348">
        <v>14</v>
      </c>
      <c r="H3348" s="5">
        <f t="shared" si="91"/>
        <v>1</v>
      </c>
      <c r="I3348" s="5" t="str">
        <f ca="1">OFFSET('Appendix E'!$G$2,MATCH(A3348,'Appendix E'!$A$3:$A$115,0),0)</f>
        <v>Yes</v>
      </c>
    </row>
    <row r="3349" spans="1:9" x14ac:dyDescent="0.25">
      <c r="A3349" t="s">
        <v>1296</v>
      </c>
      <c r="B3349" t="s">
        <v>3702</v>
      </c>
      <c r="C3349" s="5" t="s">
        <v>8805</v>
      </c>
      <c r="D3349" t="s">
        <v>9418</v>
      </c>
      <c r="E3349">
        <v>3</v>
      </c>
      <c r="F3349" t="s">
        <v>9421</v>
      </c>
      <c r="G3349">
        <v>14</v>
      </c>
      <c r="H3349" s="5">
        <f t="shared" si="91"/>
        <v>1</v>
      </c>
      <c r="I3349" s="5" t="str">
        <f ca="1">OFFSET('Appendix E'!$G$2,MATCH(A3349,'Appendix E'!$A$3:$A$115,0),0)</f>
        <v>Yes</v>
      </c>
    </row>
    <row r="3350" spans="1:9" x14ac:dyDescent="0.25">
      <c r="A3350" t="s">
        <v>1296</v>
      </c>
      <c r="B3350" t="s">
        <v>3703</v>
      </c>
      <c r="C3350" s="5" t="s">
        <v>8349</v>
      </c>
      <c r="D3350" t="s">
        <v>9418</v>
      </c>
      <c r="E3350">
        <v>3</v>
      </c>
      <c r="F3350" t="s">
        <v>9421</v>
      </c>
      <c r="G3350">
        <v>14</v>
      </c>
      <c r="H3350" s="5">
        <f t="shared" si="91"/>
        <v>1</v>
      </c>
      <c r="I3350" s="5" t="str">
        <f ca="1">OFFSET('Appendix E'!$G$2,MATCH(A3350,'Appendix E'!$A$3:$A$115,0),0)</f>
        <v>Yes</v>
      </c>
    </row>
    <row r="3351" spans="1:9" x14ac:dyDescent="0.25">
      <c r="A3351" t="s">
        <v>1296</v>
      </c>
      <c r="B3351" t="s">
        <v>3704</v>
      </c>
      <c r="C3351" s="5" t="s">
        <v>8806</v>
      </c>
      <c r="D3351" t="s">
        <v>9418</v>
      </c>
      <c r="E3351">
        <v>3</v>
      </c>
      <c r="F3351" t="s">
        <v>9421</v>
      </c>
      <c r="G3351">
        <v>14</v>
      </c>
      <c r="H3351" s="5">
        <f t="shared" si="91"/>
        <v>1</v>
      </c>
      <c r="I3351" s="5" t="str">
        <f ca="1">OFFSET('Appendix E'!$G$2,MATCH(A3351,'Appendix E'!$A$3:$A$115,0),0)</f>
        <v>Yes</v>
      </c>
    </row>
    <row r="3352" spans="1:9" x14ac:dyDescent="0.25">
      <c r="A3352" t="s">
        <v>1296</v>
      </c>
      <c r="B3352" t="s">
        <v>3705</v>
      </c>
      <c r="C3352" s="5" t="s">
        <v>8807</v>
      </c>
      <c r="D3352" t="s">
        <v>9418</v>
      </c>
      <c r="E3352">
        <v>3</v>
      </c>
      <c r="F3352" t="s">
        <v>9421</v>
      </c>
      <c r="G3352">
        <v>14</v>
      </c>
      <c r="H3352" s="5">
        <f t="shared" si="91"/>
        <v>1</v>
      </c>
      <c r="I3352" s="5" t="str">
        <f ca="1">OFFSET('Appendix E'!$G$2,MATCH(A3352,'Appendix E'!$A$3:$A$115,0),0)</f>
        <v>Yes</v>
      </c>
    </row>
    <row r="3353" spans="1:9" x14ac:dyDescent="0.25">
      <c r="A3353" t="s">
        <v>1296</v>
      </c>
      <c r="B3353" t="s">
        <v>3706</v>
      </c>
      <c r="C3353" s="5" t="s">
        <v>8284</v>
      </c>
      <c r="D3353" t="s">
        <v>9418</v>
      </c>
      <c r="E3353">
        <v>3</v>
      </c>
      <c r="F3353" t="s">
        <v>9421</v>
      </c>
      <c r="G3353">
        <v>14</v>
      </c>
      <c r="H3353" s="5">
        <f t="shared" si="91"/>
        <v>1</v>
      </c>
      <c r="I3353" s="5" t="str">
        <f ca="1">OFFSET('Appendix E'!$G$2,MATCH(A3353,'Appendix E'!$A$3:$A$115,0),0)</f>
        <v>Yes</v>
      </c>
    </row>
    <row r="3354" spans="1:9" x14ac:dyDescent="0.25">
      <c r="A3354" t="s">
        <v>1296</v>
      </c>
      <c r="B3354" t="s">
        <v>3707</v>
      </c>
      <c r="C3354" s="5" t="s">
        <v>8808</v>
      </c>
      <c r="D3354" t="s">
        <v>9418</v>
      </c>
      <c r="E3354">
        <v>3</v>
      </c>
      <c r="F3354" t="s">
        <v>9421</v>
      </c>
      <c r="G3354">
        <v>14</v>
      </c>
      <c r="H3354" s="5">
        <f t="shared" si="91"/>
        <v>1</v>
      </c>
      <c r="I3354" s="5" t="str">
        <f ca="1">OFFSET('Appendix E'!$G$2,MATCH(A3354,'Appendix E'!$A$3:$A$115,0),0)</f>
        <v>Yes</v>
      </c>
    </row>
    <row r="3355" spans="1:9" x14ac:dyDescent="0.25">
      <c r="A3355" t="s">
        <v>1296</v>
      </c>
      <c r="B3355" t="s">
        <v>3708</v>
      </c>
      <c r="C3355" s="5" t="s">
        <v>8809</v>
      </c>
      <c r="D3355" t="s">
        <v>9418</v>
      </c>
      <c r="E3355">
        <v>3</v>
      </c>
      <c r="F3355" t="s">
        <v>9421</v>
      </c>
      <c r="G3355">
        <v>14</v>
      </c>
      <c r="H3355" s="5">
        <f t="shared" si="91"/>
        <v>1</v>
      </c>
      <c r="I3355" s="5" t="str">
        <f ca="1">OFFSET('Appendix E'!$G$2,MATCH(A3355,'Appendix E'!$A$3:$A$115,0),0)</f>
        <v>Yes</v>
      </c>
    </row>
    <row r="3356" spans="1:9" x14ac:dyDescent="0.25">
      <c r="A3356" t="s">
        <v>1296</v>
      </c>
      <c r="B3356" t="s">
        <v>3709</v>
      </c>
      <c r="C3356" s="5" t="s">
        <v>8810</v>
      </c>
      <c r="D3356" t="s">
        <v>9418</v>
      </c>
      <c r="E3356">
        <v>3</v>
      </c>
      <c r="F3356" t="s">
        <v>9421</v>
      </c>
      <c r="G3356">
        <v>14</v>
      </c>
      <c r="H3356" s="5">
        <f t="shared" si="91"/>
        <v>1</v>
      </c>
      <c r="I3356" s="5" t="str">
        <f ca="1">OFFSET('Appendix E'!$G$2,MATCH(A3356,'Appendix E'!$A$3:$A$115,0),0)</f>
        <v>Yes</v>
      </c>
    </row>
    <row r="3357" spans="1:9" x14ac:dyDescent="0.25">
      <c r="A3357" t="s">
        <v>1296</v>
      </c>
      <c r="B3357" t="s">
        <v>3710</v>
      </c>
      <c r="C3357" s="5" t="s">
        <v>8811</v>
      </c>
      <c r="D3357" t="s">
        <v>9418</v>
      </c>
      <c r="E3357">
        <v>3</v>
      </c>
      <c r="F3357" t="s">
        <v>9421</v>
      </c>
      <c r="G3357">
        <v>14</v>
      </c>
      <c r="H3357" s="5">
        <f t="shared" si="91"/>
        <v>1</v>
      </c>
      <c r="I3357" s="5" t="str">
        <f ca="1">OFFSET('Appendix E'!$G$2,MATCH(A3357,'Appendix E'!$A$3:$A$115,0),0)</f>
        <v>Yes</v>
      </c>
    </row>
    <row r="3358" spans="1:9" x14ac:dyDescent="0.25">
      <c r="A3358" t="s">
        <v>1296</v>
      </c>
      <c r="B3358" t="s">
        <v>3711</v>
      </c>
      <c r="C3358" s="5" t="s">
        <v>8812</v>
      </c>
      <c r="D3358" t="s">
        <v>9418</v>
      </c>
      <c r="E3358">
        <v>3</v>
      </c>
      <c r="F3358" t="s">
        <v>9421</v>
      </c>
      <c r="G3358">
        <v>14</v>
      </c>
      <c r="H3358" s="5">
        <f t="shared" si="91"/>
        <v>1</v>
      </c>
      <c r="I3358" s="5" t="str">
        <f ca="1">OFFSET('Appendix E'!$G$2,MATCH(A3358,'Appendix E'!$A$3:$A$115,0),0)</f>
        <v>Yes</v>
      </c>
    </row>
    <row r="3359" spans="1:9" x14ac:dyDescent="0.25">
      <c r="A3359" t="s">
        <v>1296</v>
      </c>
      <c r="B3359" t="s">
        <v>1368</v>
      </c>
      <c r="C3359" s="5" t="s">
        <v>1368</v>
      </c>
      <c r="D3359" t="s">
        <v>9418</v>
      </c>
      <c r="E3359">
        <v>4</v>
      </c>
      <c r="G3359">
        <v>0</v>
      </c>
      <c r="H3359" s="5" t="str">
        <f t="shared" si="91"/>
        <v/>
      </c>
      <c r="I3359" s="5" t="str">
        <f ca="1">OFFSET('Appendix E'!$G$2,MATCH(A3359,'Appendix E'!$A$3:$A$115,0),0)</f>
        <v>Yes</v>
      </c>
    </row>
    <row r="3360" spans="1:9" x14ac:dyDescent="0.25">
      <c r="A3360" t="s">
        <v>1296</v>
      </c>
      <c r="B3360" t="s">
        <v>3712</v>
      </c>
      <c r="C3360" s="5" t="s">
        <v>7447</v>
      </c>
      <c r="D3360" t="s">
        <v>9418</v>
      </c>
      <c r="E3360">
        <v>4</v>
      </c>
      <c r="F3360" t="s">
        <v>9421</v>
      </c>
      <c r="G3360">
        <v>21</v>
      </c>
      <c r="H3360" s="5">
        <f t="shared" si="91"/>
        <v>1</v>
      </c>
      <c r="I3360" s="5" t="str">
        <f ca="1">OFFSET('Appendix E'!$G$2,MATCH(A3360,'Appendix E'!$A$3:$A$115,0),0)</f>
        <v>Yes</v>
      </c>
    </row>
    <row r="3361" spans="1:9" x14ac:dyDescent="0.25">
      <c r="A3361" t="s">
        <v>1296</v>
      </c>
      <c r="B3361" t="s">
        <v>3713</v>
      </c>
      <c r="C3361" s="5" t="s">
        <v>7453</v>
      </c>
      <c r="D3361" t="s">
        <v>9418</v>
      </c>
      <c r="E3361">
        <v>4</v>
      </c>
      <c r="F3361" t="s">
        <v>9421</v>
      </c>
      <c r="G3361">
        <v>21</v>
      </c>
      <c r="H3361" s="5">
        <f t="shared" si="91"/>
        <v>1</v>
      </c>
      <c r="I3361" s="5" t="str">
        <f ca="1">OFFSET('Appendix E'!$G$2,MATCH(A3361,'Appendix E'!$A$3:$A$115,0),0)</f>
        <v>Yes</v>
      </c>
    </row>
    <row r="3362" spans="1:9" x14ac:dyDescent="0.25">
      <c r="A3362" t="s">
        <v>1296</v>
      </c>
      <c r="B3362" t="s">
        <v>3714</v>
      </c>
      <c r="C3362" s="5" t="s">
        <v>8813</v>
      </c>
      <c r="D3362" t="s">
        <v>9418</v>
      </c>
      <c r="E3362">
        <v>4</v>
      </c>
      <c r="F3362" t="s">
        <v>9421</v>
      </c>
      <c r="G3362">
        <v>21</v>
      </c>
      <c r="H3362" s="5">
        <f t="shared" si="91"/>
        <v>1</v>
      </c>
      <c r="I3362" s="5" t="str">
        <f ca="1">OFFSET('Appendix E'!$G$2,MATCH(A3362,'Appendix E'!$A$3:$A$115,0),0)</f>
        <v>Yes</v>
      </c>
    </row>
    <row r="3363" spans="1:9" x14ac:dyDescent="0.25">
      <c r="A3363" t="s">
        <v>1296</v>
      </c>
      <c r="B3363" t="s">
        <v>3715</v>
      </c>
      <c r="C3363" s="5" t="s">
        <v>8814</v>
      </c>
      <c r="D3363" t="s">
        <v>9418</v>
      </c>
      <c r="E3363">
        <v>3</v>
      </c>
      <c r="F3363" t="s">
        <v>9421</v>
      </c>
      <c r="G3363">
        <v>21</v>
      </c>
      <c r="H3363" s="5">
        <f t="shared" si="91"/>
        <v>1</v>
      </c>
      <c r="I3363" s="5" t="str">
        <f ca="1">OFFSET('Appendix E'!$G$2,MATCH(A3363,'Appendix E'!$A$3:$A$115,0),0)</f>
        <v>Yes</v>
      </c>
    </row>
    <row r="3364" spans="1:9" x14ac:dyDescent="0.25">
      <c r="A3364" t="s">
        <v>1296</v>
      </c>
      <c r="B3364" t="s">
        <v>3716</v>
      </c>
      <c r="C3364" s="5" t="s">
        <v>7449</v>
      </c>
      <c r="D3364" t="s">
        <v>9418</v>
      </c>
      <c r="E3364">
        <v>4</v>
      </c>
      <c r="F3364" t="s">
        <v>9421</v>
      </c>
      <c r="G3364">
        <v>21</v>
      </c>
      <c r="H3364" s="5">
        <f t="shared" si="91"/>
        <v>1</v>
      </c>
      <c r="I3364" s="5" t="str">
        <f ca="1">OFFSET('Appendix E'!$G$2,MATCH(A3364,'Appendix E'!$A$3:$A$115,0),0)</f>
        <v>Yes</v>
      </c>
    </row>
    <row r="3365" spans="1:9" x14ac:dyDescent="0.25">
      <c r="A3365" t="s">
        <v>1296</v>
      </c>
      <c r="B3365" t="s">
        <v>3717</v>
      </c>
      <c r="C3365" s="5" t="s">
        <v>8815</v>
      </c>
      <c r="D3365" t="s">
        <v>9418</v>
      </c>
      <c r="E3365">
        <v>4</v>
      </c>
      <c r="F3365" t="s">
        <v>9421</v>
      </c>
      <c r="G3365">
        <v>21</v>
      </c>
      <c r="H3365" s="5">
        <f t="shared" si="91"/>
        <v>1</v>
      </c>
      <c r="I3365" s="5" t="str">
        <f ca="1">OFFSET('Appendix E'!$G$2,MATCH(A3365,'Appendix E'!$A$3:$A$115,0),0)</f>
        <v>Yes</v>
      </c>
    </row>
    <row r="3366" spans="1:9" x14ac:dyDescent="0.25">
      <c r="A3366" t="s">
        <v>1296</v>
      </c>
      <c r="B3366" t="s">
        <v>3718</v>
      </c>
      <c r="C3366" s="5" t="s">
        <v>8816</v>
      </c>
      <c r="D3366" t="s">
        <v>9418</v>
      </c>
      <c r="E3366">
        <v>4</v>
      </c>
      <c r="F3366" t="s">
        <v>9421</v>
      </c>
      <c r="G3366">
        <v>21</v>
      </c>
      <c r="H3366" s="5">
        <f t="shared" si="91"/>
        <v>1</v>
      </c>
      <c r="I3366" s="5" t="str">
        <f ca="1">OFFSET('Appendix E'!$G$2,MATCH(A3366,'Appendix E'!$A$3:$A$115,0),0)</f>
        <v>Yes</v>
      </c>
    </row>
    <row r="3367" spans="1:9" x14ac:dyDescent="0.25">
      <c r="A3367" t="s">
        <v>1296</v>
      </c>
      <c r="B3367" t="s">
        <v>3719</v>
      </c>
      <c r="C3367" s="5" t="s">
        <v>7450</v>
      </c>
      <c r="D3367" t="s">
        <v>9418</v>
      </c>
      <c r="E3367">
        <v>4</v>
      </c>
      <c r="F3367" t="s">
        <v>9421</v>
      </c>
      <c r="G3367">
        <v>21</v>
      </c>
      <c r="H3367" s="5">
        <f t="shared" si="91"/>
        <v>1</v>
      </c>
      <c r="I3367" s="5" t="str">
        <f ca="1">OFFSET('Appendix E'!$G$2,MATCH(A3367,'Appendix E'!$A$3:$A$115,0),0)</f>
        <v>Yes</v>
      </c>
    </row>
    <row r="3368" spans="1:9" x14ac:dyDescent="0.25">
      <c r="A3368" t="s">
        <v>1296</v>
      </c>
      <c r="B3368" t="s">
        <v>3720</v>
      </c>
      <c r="C3368" s="5" t="s">
        <v>8817</v>
      </c>
      <c r="D3368" t="s">
        <v>9418</v>
      </c>
      <c r="E3368">
        <v>4</v>
      </c>
      <c r="F3368" t="s">
        <v>9421</v>
      </c>
      <c r="G3368">
        <v>21</v>
      </c>
      <c r="H3368" s="5">
        <f t="shared" si="91"/>
        <v>1</v>
      </c>
      <c r="I3368" s="5" t="str">
        <f ca="1">OFFSET('Appendix E'!$G$2,MATCH(A3368,'Appendix E'!$A$3:$A$115,0),0)</f>
        <v>Yes</v>
      </c>
    </row>
    <row r="3369" spans="1:9" x14ac:dyDescent="0.25">
      <c r="A3369" t="s">
        <v>1296</v>
      </c>
      <c r="B3369" t="s">
        <v>3721</v>
      </c>
      <c r="C3369" s="5" t="s">
        <v>8818</v>
      </c>
      <c r="D3369" t="s">
        <v>9418</v>
      </c>
      <c r="E3369">
        <v>3</v>
      </c>
      <c r="F3369" t="s">
        <v>9421</v>
      </c>
      <c r="G3369">
        <v>21</v>
      </c>
      <c r="H3369" s="5">
        <f t="shared" si="91"/>
        <v>1</v>
      </c>
      <c r="I3369" s="5" t="str">
        <f ca="1">OFFSET('Appendix E'!$G$2,MATCH(A3369,'Appendix E'!$A$3:$A$115,0),0)</f>
        <v>Yes</v>
      </c>
    </row>
    <row r="3370" spans="1:9" x14ac:dyDescent="0.25">
      <c r="A3370" t="s">
        <v>1296</v>
      </c>
      <c r="B3370" t="s">
        <v>3722</v>
      </c>
      <c r="C3370" s="5" t="s">
        <v>7317</v>
      </c>
      <c r="D3370" t="s">
        <v>9418</v>
      </c>
      <c r="E3370">
        <v>4</v>
      </c>
      <c r="F3370" t="s">
        <v>9421</v>
      </c>
      <c r="G3370">
        <v>21</v>
      </c>
      <c r="H3370" s="5">
        <f t="shared" si="91"/>
        <v>1</v>
      </c>
      <c r="I3370" s="5" t="str">
        <f ca="1">OFFSET('Appendix E'!$G$2,MATCH(A3370,'Appendix E'!$A$3:$A$115,0),0)</f>
        <v>Yes</v>
      </c>
    </row>
    <row r="3371" spans="1:9" x14ac:dyDescent="0.25">
      <c r="A3371" t="s">
        <v>1296</v>
      </c>
      <c r="B3371" t="s">
        <v>3723</v>
      </c>
      <c r="C3371" s="5" t="s">
        <v>8819</v>
      </c>
      <c r="D3371" t="s">
        <v>9418</v>
      </c>
      <c r="E3371">
        <v>4</v>
      </c>
      <c r="F3371" t="s">
        <v>9421</v>
      </c>
      <c r="G3371">
        <v>21</v>
      </c>
      <c r="H3371" s="5">
        <f t="shared" si="91"/>
        <v>1</v>
      </c>
      <c r="I3371" s="5" t="str">
        <f ca="1">OFFSET('Appendix E'!$G$2,MATCH(A3371,'Appendix E'!$A$3:$A$115,0),0)</f>
        <v>Yes</v>
      </c>
    </row>
    <row r="3372" spans="1:9" x14ac:dyDescent="0.25">
      <c r="A3372" t="s">
        <v>1296</v>
      </c>
      <c r="B3372" t="s">
        <v>3724</v>
      </c>
      <c r="C3372" s="5" t="s">
        <v>8820</v>
      </c>
      <c r="D3372" t="s">
        <v>9418</v>
      </c>
      <c r="E3372">
        <v>3</v>
      </c>
      <c r="F3372" t="s">
        <v>9421</v>
      </c>
      <c r="G3372">
        <v>21</v>
      </c>
      <c r="H3372" s="5">
        <f t="shared" si="91"/>
        <v>1</v>
      </c>
      <c r="I3372" s="5" t="str">
        <f ca="1">OFFSET('Appendix E'!$G$2,MATCH(A3372,'Appendix E'!$A$3:$A$115,0),0)</f>
        <v>Yes</v>
      </c>
    </row>
    <row r="3373" spans="1:9" x14ac:dyDescent="0.25">
      <c r="A3373" t="s">
        <v>1296</v>
      </c>
      <c r="B3373" t="s">
        <v>3725</v>
      </c>
      <c r="C3373" s="5" t="s">
        <v>7448</v>
      </c>
      <c r="D3373" t="s">
        <v>9418</v>
      </c>
      <c r="E3373">
        <v>4</v>
      </c>
      <c r="F3373" t="s">
        <v>9421</v>
      </c>
      <c r="G3373">
        <v>21</v>
      </c>
      <c r="H3373" s="5">
        <f t="shared" si="91"/>
        <v>1</v>
      </c>
      <c r="I3373" s="5" t="str">
        <f ca="1">OFFSET('Appendix E'!$G$2,MATCH(A3373,'Appendix E'!$A$3:$A$115,0),0)</f>
        <v>Yes</v>
      </c>
    </row>
    <row r="3374" spans="1:9" x14ac:dyDescent="0.25">
      <c r="A3374" t="s">
        <v>1296</v>
      </c>
      <c r="B3374" t="s">
        <v>3726</v>
      </c>
      <c r="C3374" s="5" t="s">
        <v>8821</v>
      </c>
      <c r="D3374" t="s">
        <v>9418</v>
      </c>
      <c r="E3374">
        <v>4</v>
      </c>
      <c r="F3374" t="s">
        <v>9421</v>
      </c>
      <c r="G3374">
        <v>21</v>
      </c>
      <c r="H3374" s="5">
        <f t="shared" si="91"/>
        <v>1</v>
      </c>
      <c r="I3374" s="5" t="str">
        <f ca="1">OFFSET('Appendix E'!$G$2,MATCH(A3374,'Appendix E'!$A$3:$A$115,0),0)</f>
        <v>Yes</v>
      </c>
    </row>
    <row r="3375" spans="1:9" x14ac:dyDescent="0.25">
      <c r="A3375" t="s">
        <v>1296</v>
      </c>
      <c r="B3375" t="s">
        <v>3727</v>
      </c>
      <c r="C3375" s="5" t="s">
        <v>8822</v>
      </c>
      <c r="D3375" t="s">
        <v>9418</v>
      </c>
      <c r="E3375">
        <v>3</v>
      </c>
      <c r="F3375" t="s">
        <v>9421</v>
      </c>
      <c r="G3375">
        <v>21</v>
      </c>
      <c r="H3375" s="5">
        <f t="shared" si="91"/>
        <v>1</v>
      </c>
      <c r="I3375" s="5" t="str">
        <f ca="1">OFFSET('Appendix E'!$G$2,MATCH(A3375,'Appendix E'!$A$3:$A$115,0),0)</f>
        <v>Yes</v>
      </c>
    </row>
    <row r="3376" spans="1:9" x14ac:dyDescent="0.25">
      <c r="A3376" t="s">
        <v>1296</v>
      </c>
      <c r="B3376" t="s">
        <v>3728</v>
      </c>
      <c r="C3376" s="5" t="s">
        <v>8823</v>
      </c>
      <c r="D3376" t="s">
        <v>9418</v>
      </c>
      <c r="E3376">
        <v>4</v>
      </c>
      <c r="F3376" t="s">
        <v>9421</v>
      </c>
      <c r="G3376">
        <v>21</v>
      </c>
      <c r="H3376" s="5">
        <f t="shared" si="91"/>
        <v>1</v>
      </c>
      <c r="I3376" s="5" t="str">
        <f ca="1">OFFSET('Appendix E'!$G$2,MATCH(A3376,'Appendix E'!$A$3:$A$115,0),0)</f>
        <v>Yes</v>
      </c>
    </row>
    <row r="3377" spans="1:9" x14ac:dyDescent="0.25">
      <c r="A3377" t="s">
        <v>1296</v>
      </c>
      <c r="B3377" t="s">
        <v>3729</v>
      </c>
      <c r="C3377" s="5" t="s">
        <v>8824</v>
      </c>
      <c r="D3377" t="s">
        <v>9418</v>
      </c>
      <c r="E3377">
        <v>4</v>
      </c>
      <c r="F3377" t="s">
        <v>9421</v>
      </c>
      <c r="G3377">
        <v>21</v>
      </c>
      <c r="H3377" s="5">
        <f t="shared" si="91"/>
        <v>1</v>
      </c>
      <c r="I3377" s="5" t="str">
        <f ca="1">OFFSET('Appendix E'!$G$2,MATCH(A3377,'Appendix E'!$A$3:$A$115,0),0)</f>
        <v>Yes</v>
      </c>
    </row>
    <row r="3378" spans="1:9" x14ac:dyDescent="0.25">
      <c r="A3378" t="s">
        <v>1296</v>
      </c>
      <c r="B3378" t="s">
        <v>3730</v>
      </c>
      <c r="C3378" s="5" t="s">
        <v>8825</v>
      </c>
      <c r="D3378" t="s">
        <v>9418</v>
      </c>
      <c r="E3378">
        <v>3</v>
      </c>
      <c r="F3378" t="s">
        <v>9421</v>
      </c>
      <c r="G3378">
        <v>21</v>
      </c>
      <c r="H3378" s="5">
        <f t="shared" si="91"/>
        <v>1</v>
      </c>
      <c r="I3378" s="5" t="str">
        <f ca="1">OFFSET('Appendix E'!$G$2,MATCH(A3378,'Appendix E'!$A$3:$A$115,0),0)</f>
        <v>Yes</v>
      </c>
    </row>
    <row r="3379" spans="1:9" x14ac:dyDescent="0.25">
      <c r="A3379" t="s">
        <v>1296</v>
      </c>
      <c r="B3379" t="s">
        <v>3731</v>
      </c>
      <c r="C3379" s="5" t="s">
        <v>7451</v>
      </c>
      <c r="D3379" t="s">
        <v>9418</v>
      </c>
      <c r="E3379">
        <v>4</v>
      </c>
      <c r="F3379" t="s">
        <v>9421</v>
      </c>
      <c r="G3379">
        <v>21</v>
      </c>
      <c r="H3379" s="5">
        <f t="shared" si="91"/>
        <v>1</v>
      </c>
      <c r="I3379" s="5" t="str">
        <f ca="1">OFFSET('Appendix E'!$G$2,MATCH(A3379,'Appendix E'!$A$3:$A$115,0),0)</f>
        <v>Yes</v>
      </c>
    </row>
    <row r="3380" spans="1:9" x14ac:dyDescent="0.25">
      <c r="A3380" t="s">
        <v>1296</v>
      </c>
      <c r="B3380" t="s">
        <v>3732</v>
      </c>
      <c r="C3380" s="5" t="s">
        <v>7445</v>
      </c>
      <c r="D3380" t="s">
        <v>9418</v>
      </c>
      <c r="E3380">
        <v>4</v>
      </c>
      <c r="F3380" t="s">
        <v>9421</v>
      </c>
      <c r="G3380">
        <v>21</v>
      </c>
      <c r="H3380" s="5">
        <f t="shared" si="91"/>
        <v>1</v>
      </c>
      <c r="I3380" s="5" t="str">
        <f ca="1">OFFSET('Appendix E'!$G$2,MATCH(A3380,'Appendix E'!$A$3:$A$115,0),0)</f>
        <v>Yes</v>
      </c>
    </row>
    <row r="3381" spans="1:9" x14ac:dyDescent="0.25">
      <c r="A3381" t="s">
        <v>1296</v>
      </c>
      <c r="B3381" t="s">
        <v>3733</v>
      </c>
      <c r="C3381" s="5" t="s">
        <v>8826</v>
      </c>
      <c r="D3381" t="s">
        <v>9418</v>
      </c>
      <c r="E3381">
        <v>3</v>
      </c>
      <c r="F3381" t="s">
        <v>9421</v>
      </c>
      <c r="G3381">
        <v>21</v>
      </c>
      <c r="H3381" s="5">
        <f t="shared" si="91"/>
        <v>1</v>
      </c>
      <c r="I3381" s="5" t="str">
        <f ca="1">OFFSET('Appendix E'!$G$2,MATCH(A3381,'Appendix E'!$A$3:$A$115,0),0)</f>
        <v>Yes</v>
      </c>
    </row>
    <row r="3382" spans="1:9" x14ac:dyDescent="0.25">
      <c r="A3382" t="s">
        <v>1296</v>
      </c>
      <c r="B3382" t="s">
        <v>3734</v>
      </c>
      <c r="C3382" s="5" t="s">
        <v>7452</v>
      </c>
      <c r="D3382" t="s">
        <v>9418</v>
      </c>
      <c r="E3382">
        <v>4</v>
      </c>
      <c r="F3382" t="s">
        <v>9421</v>
      </c>
      <c r="G3382">
        <v>21</v>
      </c>
      <c r="H3382" s="5">
        <f t="shared" si="91"/>
        <v>1</v>
      </c>
      <c r="I3382" s="5" t="str">
        <f ca="1">OFFSET('Appendix E'!$G$2,MATCH(A3382,'Appendix E'!$A$3:$A$115,0),0)</f>
        <v>Yes</v>
      </c>
    </row>
    <row r="3383" spans="1:9" x14ac:dyDescent="0.25">
      <c r="A3383" t="s">
        <v>1296</v>
      </c>
      <c r="B3383" t="s">
        <v>3735</v>
      </c>
      <c r="C3383" s="5" t="s">
        <v>7446</v>
      </c>
      <c r="D3383" t="s">
        <v>9418</v>
      </c>
      <c r="E3383">
        <v>4</v>
      </c>
      <c r="F3383" t="s">
        <v>9421</v>
      </c>
      <c r="G3383">
        <v>21</v>
      </c>
      <c r="H3383" s="5">
        <f t="shared" si="91"/>
        <v>1</v>
      </c>
      <c r="I3383" s="5" t="str">
        <f ca="1">OFFSET('Appendix E'!$G$2,MATCH(A3383,'Appendix E'!$A$3:$A$115,0),0)</f>
        <v>Yes</v>
      </c>
    </row>
    <row r="3384" spans="1:9" x14ac:dyDescent="0.25">
      <c r="A3384" t="s">
        <v>1296</v>
      </c>
      <c r="B3384" t="s">
        <v>3736</v>
      </c>
      <c r="C3384" s="5" t="s">
        <v>8827</v>
      </c>
      <c r="D3384" t="s">
        <v>9418</v>
      </c>
      <c r="E3384">
        <v>3</v>
      </c>
      <c r="F3384" t="s">
        <v>9421</v>
      </c>
      <c r="G3384">
        <v>21</v>
      </c>
      <c r="H3384" s="5">
        <f t="shared" si="91"/>
        <v>1</v>
      </c>
      <c r="I3384" s="5" t="str">
        <f ca="1">OFFSET('Appendix E'!$G$2,MATCH(A3384,'Appendix E'!$A$3:$A$115,0),0)</f>
        <v>Yes</v>
      </c>
    </row>
    <row r="3385" spans="1:9" x14ac:dyDescent="0.25">
      <c r="A3385" t="s">
        <v>1296</v>
      </c>
      <c r="B3385" t="s">
        <v>3737</v>
      </c>
      <c r="C3385" s="5" t="s">
        <v>8828</v>
      </c>
      <c r="D3385" t="s">
        <v>9418</v>
      </c>
      <c r="E3385">
        <v>3</v>
      </c>
      <c r="F3385" t="s">
        <v>9421</v>
      </c>
      <c r="G3385">
        <v>21</v>
      </c>
      <c r="H3385" s="5">
        <f t="shared" si="91"/>
        <v>1</v>
      </c>
      <c r="I3385" s="5" t="str">
        <f ca="1">OFFSET('Appendix E'!$G$2,MATCH(A3385,'Appendix E'!$A$3:$A$115,0),0)</f>
        <v>Yes</v>
      </c>
    </row>
    <row r="3386" spans="1:9" x14ac:dyDescent="0.25">
      <c r="A3386" t="s">
        <v>1296</v>
      </c>
      <c r="B3386" t="s">
        <v>3738</v>
      </c>
      <c r="C3386" s="5" t="s">
        <v>8829</v>
      </c>
      <c r="D3386" t="s">
        <v>9418</v>
      </c>
      <c r="E3386">
        <v>3</v>
      </c>
      <c r="F3386" t="s">
        <v>9421</v>
      </c>
      <c r="G3386">
        <v>21</v>
      </c>
      <c r="H3386" s="5">
        <f t="shared" si="91"/>
        <v>1</v>
      </c>
      <c r="I3386" s="5" t="str">
        <f ca="1">OFFSET('Appendix E'!$G$2,MATCH(A3386,'Appendix E'!$A$3:$A$115,0),0)</f>
        <v>Yes</v>
      </c>
    </row>
    <row r="3387" spans="1:9" x14ac:dyDescent="0.25">
      <c r="A3387" t="s">
        <v>1296</v>
      </c>
      <c r="B3387" t="s">
        <v>3739</v>
      </c>
      <c r="C3387" s="5" t="s">
        <v>8830</v>
      </c>
      <c r="D3387" t="s">
        <v>9418</v>
      </c>
      <c r="E3387">
        <v>4</v>
      </c>
      <c r="F3387" t="s">
        <v>9421</v>
      </c>
      <c r="G3387">
        <v>21</v>
      </c>
      <c r="H3387" s="5">
        <f t="shared" si="91"/>
        <v>1</v>
      </c>
      <c r="I3387" s="5" t="str">
        <f ca="1">OFFSET('Appendix E'!$G$2,MATCH(A3387,'Appendix E'!$A$3:$A$115,0),0)</f>
        <v>Yes</v>
      </c>
    </row>
    <row r="3388" spans="1:9" x14ac:dyDescent="0.25">
      <c r="A3388" t="s">
        <v>1296</v>
      </c>
      <c r="B3388" t="s">
        <v>3740</v>
      </c>
      <c r="C3388" s="5" t="s">
        <v>8831</v>
      </c>
      <c r="D3388" t="s">
        <v>9418</v>
      </c>
      <c r="E3388">
        <v>3</v>
      </c>
      <c r="F3388" t="s">
        <v>9421</v>
      </c>
      <c r="G3388">
        <v>21</v>
      </c>
      <c r="H3388" s="5">
        <f t="shared" si="91"/>
        <v>1</v>
      </c>
      <c r="I3388" s="5" t="str">
        <f ca="1">OFFSET('Appendix E'!$G$2,MATCH(A3388,'Appendix E'!$A$3:$A$115,0),0)</f>
        <v>Yes</v>
      </c>
    </row>
    <row r="3389" spans="1:9" x14ac:dyDescent="0.25">
      <c r="A3389" t="s">
        <v>1296</v>
      </c>
      <c r="B3389" t="s">
        <v>3741</v>
      </c>
      <c r="C3389" s="5" t="s">
        <v>8832</v>
      </c>
      <c r="D3389" t="s">
        <v>9418</v>
      </c>
      <c r="E3389">
        <v>3</v>
      </c>
      <c r="F3389" t="s">
        <v>9421</v>
      </c>
      <c r="G3389">
        <v>21</v>
      </c>
      <c r="H3389" s="5">
        <f t="shared" si="91"/>
        <v>1</v>
      </c>
      <c r="I3389" s="5" t="str">
        <f ca="1">OFFSET('Appendix E'!$G$2,MATCH(A3389,'Appendix E'!$A$3:$A$115,0),0)</f>
        <v>Yes</v>
      </c>
    </row>
    <row r="3390" spans="1:9" x14ac:dyDescent="0.25">
      <c r="A3390" t="s">
        <v>1296</v>
      </c>
      <c r="B3390" t="s">
        <v>3742</v>
      </c>
      <c r="C3390" s="5" t="s">
        <v>8833</v>
      </c>
      <c r="D3390" t="s">
        <v>9418</v>
      </c>
      <c r="E3390">
        <v>3</v>
      </c>
      <c r="F3390" t="s">
        <v>9421</v>
      </c>
      <c r="G3390">
        <v>21</v>
      </c>
      <c r="H3390" s="5">
        <f t="shared" si="91"/>
        <v>1</v>
      </c>
      <c r="I3390" s="5" t="str">
        <f ca="1">OFFSET('Appendix E'!$G$2,MATCH(A3390,'Appendix E'!$A$3:$A$115,0),0)</f>
        <v>Yes</v>
      </c>
    </row>
    <row r="3391" spans="1:9" x14ac:dyDescent="0.25">
      <c r="A3391" t="s">
        <v>1296</v>
      </c>
      <c r="B3391" t="s">
        <v>3743</v>
      </c>
      <c r="C3391" s="5" t="s">
        <v>8834</v>
      </c>
      <c r="D3391" t="s">
        <v>9418</v>
      </c>
      <c r="E3391">
        <v>3</v>
      </c>
      <c r="F3391" t="s">
        <v>9421</v>
      </c>
      <c r="G3391">
        <v>21</v>
      </c>
      <c r="H3391" s="5">
        <f t="shared" si="91"/>
        <v>1</v>
      </c>
      <c r="I3391" s="5" t="str">
        <f ca="1">OFFSET('Appendix E'!$G$2,MATCH(A3391,'Appendix E'!$A$3:$A$115,0),0)</f>
        <v>Yes</v>
      </c>
    </row>
    <row r="3392" spans="1:9" x14ac:dyDescent="0.25">
      <c r="A3392" t="s">
        <v>1296</v>
      </c>
      <c r="B3392" t="s">
        <v>3744</v>
      </c>
      <c r="C3392" s="5" t="s">
        <v>7246</v>
      </c>
      <c r="D3392" t="s">
        <v>9418</v>
      </c>
      <c r="E3392">
        <v>3</v>
      </c>
      <c r="F3392" t="s">
        <v>9421</v>
      </c>
      <c r="G3392">
        <v>21</v>
      </c>
      <c r="H3392" s="5">
        <f t="shared" si="91"/>
        <v>1</v>
      </c>
      <c r="I3392" s="5" t="str">
        <f ca="1">OFFSET('Appendix E'!$G$2,MATCH(A3392,'Appendix E'!$A$3:$A$115,0),0)</f>
        <v>Yes</v>
      </c>
    </row>
    <row r="3393" spans="1:9" x14ac:dyDescent="0.25">
      <c r="A3393" t="s">
        <v>1296</v>
      </c>
      <c r="B3393" t="s">
        <v>3745</v>
      </c>
      <c r="C3393" s="5" t="s">
        <v>7248</v>
      </c>
      <c r="D3393" t="s">
        <v>9418</v>
      </c>
      <c r="E3393">
        <v>3</v>
      </c>
      <c r="F3393" t="s">
        <v>9421</v>
      </c>
      <c r="G3393">
        <v>21</v>
      </c>
      <c r="H3393" s="5">
        <f t="shared" si="91"/>
        <v>1</v>
      </c>
      <c r="I3393" s="5" t="str">
        <f ca="1">OFFSET('Appendix E'!$G$2,MATCH(A3393,'Appendix E'!$A$3:$A$115,0),0)</f>
        <v>Yes</v>
      </c>
    </row>
    <row r="3394" spans="1:9" x14ac:dyDescent="0.25">
      <c r="A3394" t="s">
        <v>1296</v>
      </c>
      <c r="B3394" t="s">
        <v>3746</v>
      </c>
      <c r="C3394" s="5" t="s">
        <v>7247</v>
      </c>
      <c r="D3394" t="s">
        <v>9418</v>
      </c>
      <c r="E3394">
        <v>3</v>
      </c>
      <c r="F3394" t="s">
        <v>9421</v>
      </c>
      <c r="G3394">
        <v>21</v>
      </c>
      <c r="H3394" s="5">
        <f t="shared" si="91"/>
        <v>1</v>
      </c>
      <c r="I3394" s="5" t="str">
        <f ca="1">OFFSET('Appendix E'!$G$2,MATCH(A3394,'Appendix E'!$A$3:$A$115,0),0)</f>
        <v>Yes</v>
      </c>
    </row>
    <row r="3395" spans="1:9" x14ac:dyDescent="0.25">
      <c r="A3395" t="s">
        <v>1296</v>
      </c>
      <c r="B3395" t="s">
        <v>3747</v>
      </c>
      <c r="C3395" s="5" t="s">
        <v>7249</v>
      </c>
      <c r="D3395" t="s">
        <v>9418</v>
      </c>
      <c r="E3395">
        <v>3</v>
      </c>
      <c r="F3395" t="s">
        <v>9427</v>
      </c>
      <c r="G3395">
        <v>19</v>
      </c>
      <c r="H3395" s="5">
        <f t="shared" si="91"/>
        <v>1</v>
      </c>
      <c r="I3395" s="5" t="str">
        <f ca="1">OFFSET('Appendix E'!$G$2,MATCH(A3395,'Appendix E'!$A$3:$A$115,0),0)</f>
        <v>Yes</v>
      </c>
    </row>
    <row r="3396" spans="1:9" x14ac:dyDescent="0.25">
      <c r="A3396" t="s">
        <v>1296</v>
      </c>
      <c r="B3396" t="s">
        <v>3748</v>
      </c>
      <c r="C3396" s="5" t="s">
        <v>8835</v>
      </c>
      <c r="D3396" t="s">
        <v>9418</v>
      </c>
      <c r="E3396">
        <v>3</v>
      </c>
      <c r="F3396" t="s">
        <v>9421</v>
      </c>
      <c r="G3396">
        <v>21</v>
      </c>
      <c r="H3396" s="5">
        <f t="shared" ref="H3396:H3459" si="92">IF(F3396&lt;&gt;"",1,"")</f>
        <v>1</v>
      </c>
      <c r="I3396" s="5" t="str">
        <f ca="1">OFFSET('Appendix E'!$G$2,MATCH(A3396,'Appendix E'!$A$3:$A$115,0),0)</f>
        <v>Yes</v>
      </c>
    </row>
    <row r="3397" spans="1:9" x14ac:dyDescent="0.25">
      <c r="A3397" t="s">
        <v>1296</v>
      </c>
      <c r="B3397" t="s">
        <v>3749</v>
      </c>
      <c r="C3397" s="5" t="s">
        <v>8836</v>
      </c>
      <c r="D3397" t="s">
        <v>9418</v>
      </c>
      <c r="E3397">
        <v>3</v>
      </c>
      <c r="F3397" t="s">
        <v>9486</v>
      </c>
      <c r="G3397">
        <v>19</v>
      </c>
      <c r="H3397" s="5">
        <f t="shared" si="92"/>
        <v>1</v>
      </c>
      <c r="I3397" s="5" t="str">
        <f ca="1">OFFSET('Appendix E'!$G$2,MATCH(A3397,'Appendix E'!$A$3:$A$115,0),0)</f>
        <v>Yes</v>
      </c>
    </row>
    <row r="3398" spans="1:9" x14ac:dyDescent="0.25">
      <c r="A3398" t="s">
        <v>1296</v>
      </c>
      <c r="B3398" t="s">
        <v>3750</v>
      </c>
      <c r="C3398" s="5" t="s">
        <v>8837</v>
      </c>
      <c r="D3398" t="s">
        <v>9418</v>
      </c>
      <c r="E3398">
        <v>3</v>
      </c>
      <c r="F3398" t="s">
        <v>9427</v>
      </c>
      <c r="G3398">
        <v>19</v>
      </c>
      <c r="H3398" s="5">
        <f t="shared" si="92"/>
        <v>1</v>
      </c>
      <c r="I3398" s="5" t="str">
        <f ca="1">OFFSET('Appendix E'!$G$2,MATCH(A3398,'Appendix E'!$A$3:$A$115,0),0)</f>
        <v>Yes</v>
      </c>
    </row>
    <row r="3399" spans="1:9" x14ac:dyDescent="0.25">
      <c r="A3399" t="s">
        <v>1296</v>
      </c>
      <c r="B3399" t="s">
        <v>3751</v>
      </c>
      <c r="C3399" s="5" t="s">
        <v>8838</v>
      </c>
      <c r="D3399" t="s">
        <v>9418</v>
      </c>
      <c r="E3399">
        <v>3</v>
      </c>
      <c r="F3399" t="s">
        <v>9421</v>
      </c>
      <c r="G3399">
        <v>21</v>
      </c>
      <c r="H3399" s="5">
        <f t="shared" si="92"/>
        <v>1</v>
      </c>
      <c r="I3399" s="5" t="str">
        <f ca="1">OFFSET('Appendix E'!$G$2,MATCH(A3399,'Appendix E'!$A$3:$A$115,0),0)</f>
        <v>Yes</v>
      </c>
    </row>
    <row r="3400" spans="1:9" x14ac:dyDescent="0.25">
      <c r="A3400" t="s">
        <v>1296</v>
      </c>
      <c r="B3400" t="s">
        <v>3752</v>
      </c>
      <c r="C3400" s="5" t="s">
        <v>8839</v>
      </c>
      <c r="D3400" t="s">
        <v>9418</v>
      </c>
      <c r="E3400">
        <v>3</v>
      </c>
      <c r="F3400" t="s">
        <v>9486</v>
      </c>
      <c r="G3400">
        <v>19</v>
      </c>
      <c r="H3400" s="5">
        <f t="shared" si="92"/>
        <v>1</v>
      </c>
      <c r="I3400" s="5" t="str">
        <f ca="1">OFFSET('Appendix E'!$G$2,MATCH(A3400,'Appendix E'!$A$3:$A$115,0),0)</f>
        <v>Yes</v>
      </c>
    </row>
    <row r="3401" spans="1:9" x14ac:dyDescent="0.25">
      <c r="A3401" t="s">
        <v>1296</v>
      </c>
      <c r="B3401" t="s">
        <v>3753</v>
      </c>
      <c r="C3401" s="5" t="s">
        <v>8840</v>
      </c>
      <c r="D3401" t="s">
        <v>9418</v>
      </c>
      <c r="E3401">
        <v>3</v>
      </c>
      <c r="F3401" t="s">
        <v>9427</v>
      </c>
      <c r="G3401">
        <v>19</v>
      </c>
      <c r="H3401" s="5">
        <f t="shared" si="92"/>
        <v>1</v>
      </c>
      <c r="I3401" s="5" t="str">
        <f ca="1">OFFSET('Appendix E'!$G$2,MATCH(A3401,'Appendix E'!$A$3:$A$115,0),0)</f>
        <v>Yes</v>
      </c>
    </row>
    <row r="3402" spans="1:9" x14ac:dyDescent="0.25">
      <c r="A3402" t="s">
        <v>1296</v>
      </c>
      <c r="B3402" t="s">
        <v>3754</v>
      </c>
      <c r="C3402" s="5" t="s">
        <v>8841</v>
      </c>
      <c r="D3402" t="s">
        <v>9418</v>
      </c>
      <c r="E3402">
        <v>3</v>
      </c>
      <c r="F3402" t="s">
        <v>9421</v>
      </c>
      <c r="G3402">
        <v>21</v>
      </c>
      <c r="H3402" s="5">
        <f t="shared" si="92"/>
        <v>1</v>
      </c>
      <c r="I3402" s="5" t="str">
        <f ca="1">OFFSET('Appendix E'!$G$2,MATCH(A3402,'Appendix E'!$A$3:$A$115,0),0)</f>
        <v>Yes</v>
      </c>
    </row>
    <row r="3403" spans="1:9" x14ac:dyDescent="0.25">
      <c r="A3403" t="s">
        <v>1296</v>
      </c>
      <c r="B3403" t="s">
        <v>3755</v>
      </c>
      <c r="C3403" s="5" t="s">
        <v>8842</v>
      </c>
      <c r="D3403" t="s">
        <v>9418</v>
      </c>
      <c r="E3403">
        <v>3</v>
      </c>
      <c r="F3403" t="s">
        <v>9486</v>
      </c>
      <c r="G3403">
        <v>19</v>
      </c>
      <c r="H3403" s="5">
        <f t="shared" si="92"/>
        <v>1</v>
      </c>
      <c r="I3403" s="5" t="str">
        <f ca="1">OFFSET('Appendix E'!$G$2,MATCH(A3403,'Appendix E'!$A$3:$A$115,0),0)</f>
        <v>Yes</v>
      </c>
    </row>
    <row r="3404" spans="1:9" x14ac:dyDescent="0.25">
      <c r="A3404" t="s">
        <v>1296</v>
      </c>
      <c r="B3404" t="s">
        <v>3756</v>
      </c>
      <c r="C3404" s="5" t="s">
        <v>8843</v>
      </c>
      <c r="D3404" t="s">
        <v>9418</v>
      </c>
      <c r="E3404">
        <v>3</v>
      </c>
      <c r="F3404" t="s">
        <v>9427</v>
      </c>
      <c r="G3404">
        <v>19</v>
      </c>
      <c r="H3404" s="5">
        <f t="shared" si="92"/>
        <v>1</v>
      </c>
      <c r="I3404" s="5" t="str">
        <f ca="1">OFFSET('Appendix E'!$G$2,MATCH(A3404,'Appendix E'!$A$3:$A$115,0),0)</f>
        <v>Yes</v>
      </c>
    </row>
    <row r="3405" spans="1:9" x14ac:dyDescent="0.25">
      <c r="A3405" t="s">
        <v>1296</v>
      </c>
      <c r="B3405" t="s">
        <v>3757</v>
      </c>
      <c r="C3405" s="5" t="s">
        <v>8844</v>
      </c>
      <c r="D3405" t="s">
        <v>9418</v>
      </c>
      <c r="E3405">
        <v>3</v>
      </c>
      <c r="F3405" t="s">
        <v>9421</v>
      </c>
      <c r="G3405">
        <v>21</v>
      </c>
      <c r="H3405" s="5">
        <f t="shared" si="92"/>
        <v>1</v>
      </c>
      <c r="I3405" s="5" t="str">
        <f ca="1">OFFSET('Appendix E'!$G$2,MATCH(A3405,'Appendix E'!$A$3:$A$115,0),0)</f>
        <v>Yes</v>
      </c>
    </row>
    <row r="3406" spans="1:9" x14ac:dyDescent="0.25">
      <c r="A3406" t="s">
        <v>1296</v>
      </c>
      <c r="B3406" t="s">
        <v>3758</v>
      </c>
      <c r="C3406" s="5" t="s">
        <v>8845</v>
      </c>
      <c r="D3406" t="s">
        <v>9418</v>
      </c>
      <c r="E3406">
        <v>3</v>
      </c>
      <c r="F3406" t="s">
        <v>9487</v>
      </c>
      <c r="G3406">
        <v>19</v>
      </c>
      <c r="H3406" s="5">
        <f t="shared" si="92"/>
        <v>1</v>
      </c>
      <c r="I3406" s="5" t="str">
        <f ca="1">OFFSET('Appendix E'!$G$2,MATCH(A3406,'Appendix E'!$A$3:$A$115,0),0)</f>
        <v>Yes</v>
      </c>
    </row>
    <row r="3407" spans="1:9" x14ac:dyDescent="0.25">
      <c r="A3407" t="s">
        <v>1296</v>
      </c>
      <c r="B3407" t="s">
        <v>3759</v>
      </c>
      <c r="C3407" s="5" t="s">
        <v>8846</v>
      </c>
      <c r="D3407" t="s">
        <v>9418</v>
      </c>
      <c r="E3407">
        <v>3</v>
      </c>
      <c r="F3407" t="s">
        <v>9427</v>
      </c>
      <c r="G3407">
        <v>19</v>
      </c>
      <c r="H3407" s="5">
        <f t="shared" si="92"/>
        <v>1</v>
      </c>
      <c r="I3407" s="5" t="str">
        <f ca="1">OFFSET('Appendix E'!$G$2,MATCH(A3407,'Appendix E'!$A$3:$A$115,0),0)</f>
        <v>Yes</v>
      </c>
    </row>
    <row r="3408" spans="1:9" x14ac:dyDescent="0.25">
      <c r="A3408" t="s">
        <v>1296</v>
      </c>
      <c r="B3408" t="s">
        <v>3760</v>
      </c>
      <c r="C3408" s="5" t="s">
        <v>8847</v>
      </c>
      <c r="D3408" t="s">
        <v>9418</v>
      </c>
      <c r="E3408">
        <v>3</v>
      </c>
      <c r="F3408" t="s">
        <v>9421</v>
      </c>
      <c r="G3408">
        <v>21</v>
      </c>
      <c r="H3408" s="5">
        <f t="shared" si="92"/>
        <v>1</v>
      </c>
      <c r="I3408" s="5" t="str">
        <f ca="1">OFFSET('Appendix E'!$G$2,MATCH(A3408,'Appendix E'!$A$3:$A$115,0),0)</f>
        <v>Yes</v>
      </c>
    </row>
    <row r="3409" spans="1:9" x14ac:dyDescent="0.25">
      <c r="A3409" t="s">
        <v>1296</v>
      </c>
      <c r="B3409" t="s">
        <v>3761</v>
      </c>
      <c r="C3409" s="5" t="s">
        <v>8848</v>
      </c>
      <c r="D3409" t="s">
        <v>9418</v>
      </c>
      <c r="E3409">
        <v>3</v>
      </c>
      <c r="F3409" t="s">
        <v>9487</v>
      </c>
      <c r="G3409">
        <v>19</v>
      </c>
      <c r="H3409" s="5">
        <f t="shared" si="92"/>
        <v>1</v>
      </c>
      <c r="I3409" s="5" t="str">
        <f ca="1">OFFSET('Appendix E'!$G$2,MATCH(A3409,'Appendix E'!$A$3:$A$115,0),0)</f>
        <v>Yes</v>
      </c>
    </row>
    <row r="3410" spans="1:9" x14ac:dyDescent="0.25">
      <c r="A3410" t="s">
        <v>1296</v>
      </c>
      <c r="B3410" t="s">
        <v>3762</v>
      </c>
      <c r="C3410" s="5" t="s">
        <v>8849</v>
      </c>
      <c r="D3410" t="s">
        <v>9418</v>
      </c>
      <c r="E3410">
        <v>3</v>
      </c>
      <c r="F3410" t="s">
        <v>9427</v>
      </c>
      <c r="G3410">
        <v>19</v>
      </c>
      <c r="H3410" s="5">
        <f t="shared" si="92"/>
        <v>1</v>
      </c>
      <c r="I3410" s="5" t="str">
        <f ca="1">OFFSET('Appendix E'!$G$2,MATCH(A3410,'Appendix E'!$A$3:$A$115,0),0)</f>
        <v>Yes</v>
      </c>
    </row>
    <row r="3411" spans="1:9" x14ac:dyDescent="0.25">
      <c r="A3411" t="s">
        <v>1296</v>
      </c>
      <c r="B3411" t="s">
        <v>3763</v>
      </c>
      <c r="C3411" s="5" t="s">
        <v>8850</v>
      </c>
      <c r="D3411" t="s">
        <v>9418</v>
      </c>
      <c r="E3411">
        <v>3</v>
      </c>
      <c r="F3411" t="s">
        <v>9421</v>
      </c>
      <c r="G3411">
        <v>21</v>
      </c>
      <c r="H3411" s="5">
        <f t="shared" si="92"/>
        <v>1</v>
      </c>
      <c r="I3411" s="5" t="str">
        <f ca="1">OFFSET('Appendix E'!$G$2,MATCH(A3411,'Appendix E'!$A$3:$A$115,0),0)</f>
        <v>Yes</v>
      </c>
    </row>
    <row r="3412" spans="1:9" x14ac:dyDescent="0.25">
      <c r="A3412" t="s">
        <v>1296</v>
      </c>
      <c r="B3412" t="s">
        <v>3764</v>
      </c>
      <c r="C3412" s="5" t="s">
        <v>8851</v>
      </c>
      <c r="D3412" t="s">
        <v>9418</v>
      </c>
      <c r="E3412">
        <v>3</v>
      </c>
      <c r="F3412" t="s">
        <v>9487</v>
      </c>
      <c r="G3412">
        <v>19</v>
      </c>
      <c r="H3412" s="5">
        <f t="shared" si="92"/>
        <v>1</v>
      </c>
      <c r="I3412" s="5" t="str">
        <f ca="1">OFFSET('Appendix E'!$G$2,MATCH(A3412,'Appendix E'!$A$3:$A$115,0),0)</f>
        <v>Yes</v>
      </c>
    </row>
    <row r="3413" spans="1:9" x14ac:dyDescent="0.25">
      <c r="A3413" t="s">
        <v>1296</v>
      </c>
      <c r="B3413" t="s">
        <v>3765</v>
      </c>
      <c r="C3413" s="5" t="s">
        <v>7250</v>
      </c>
      <c r="D3413" t="s">
        <v>9418</v>
      </c>
      <c r="E3413">
        <v>3</v>
      </c>
      <c r="F3413" t="s">
        <v>9421</v>
      </c>
      <c r="G3413">
        <v>21</v>
      </c>
      <c r="H3413" s="5">
        <f t="shared" si="92"/>
        <v>1</v>
      </c>
      <c r="I3413" s="5" t="str">
        <f ca="1">OFFSET('Appendix E'!$G$2,MATCH(A3413,'Appendix E'!$A$3:$A$115,0),0)</f>
        <v>Yes</v>
      </c>
    </row>
    <row r="3414" spans="1:9" x14ac:dyDescent="0.25">
      <c r="A3414" t="s">
        <v>1296</v>
      </c>
      <c r="B3414" t="s">
        <v>3766</v>
      </c>
      <c r="C3414" s="5" t="s">
        <v>7251</v>
      </c>
      <c r="D3414" t="s">
        <v>9418</v>
      </c>
      <c r="E3414">
        <v>3</v>
      </c>
      <c r="F3414" t="s">
        <v>9421</v>
      </c>
      <c r="G3414">
        <v>21</v>
      </c>
      <c r="H3414" s="5">
        <f t="shared" si="92"/>
        <v>1</v>
      </c>
      <c r="I3414" s="5" t="str">
        <f ca="1">OFFSET('Appendix E'!$G$2,MATCH(A3414,'Appendix E'!$A$3:$A$115,0),0)</f>
        <v>Yes</v>
      </c>
    </row>
    <row r="3415" spans="1:9" x14ac:dyDescent="0.25">
      <c r="A3415" t="s">
        <v>1296</v>
      </c>
      <c r="B3415" t="s">
        <v>3767</v>
      </c>
      <c r="C3415" s="5" t="s">
        <v>8852</v>
      </c>
      <c r="D3415" t="s">
        <v>9418</v>
      </c>
      <c r="E3415">
        <v>3</v>
      </c>
      <c r="F3415" t="s">
        <v>9421</v>
      </c>
      <c r="G3415">
        <v>21</v>
      </c>
      <c r="H3415" s="5">
        <f t="shared" si="92"/>
        <v>1</v>
      </c>
      <c r="I3415" s="5" t="str">
        <f ca="1">OFFSET('Appendix E'!$G$2,MATCH(A3415,'Appendix E'!$A$3:$A$115,0),0)</f>
        <v>Yes</v>
      </c>
    </row>
    <row r="3416" spans="1:9" x14ac:dyDescent="0.25">
      <c r="A3416" t="s">
        <v>1296</v>
      </c>
      <c r="B3416" t="s">
        <v>3768</v>
      </c>
      <c r="C3416" s="5" t="s">
        <v>8853</v>
      </c>
      <c r="D3416" t="s">
        <v>9418</v>
      </c>
      <c r="E3416">
        <v>3</v>
      </c>
      <c r="F3416" t="s">
        <v>9421</v>
      </c>
      <c r="G3416">
        <v>21</v>
      </c>
      <c r="H3416" s="5">
        <f t="shared" si="92"/>
        <v>1</v>
      </c>
      <c r="I3416" s="5" t="str">
        <f ca="1">OFFSET('Appendix E'!$G$2,MATCH(A3416,'Appendix E'!$A$3:$A$115,0),0)</f>
        <v>Yes</v>
      </c>
    </row>
    <row r="3417" spans="1:9" x14ac:dyDescent="0.25">
      <c r="A3417" t="s">
        <v>1296</v>
      </c>
      <c r="B3417" t="s">
        <v>3769</v>
      </c>
      <c r="C3417" s="5" t="s">
        <v>7430</v>
      </c>
      <c r="D3417" t="s">
        <v>9418</v>
      </c>
      <c r="E3417">
        <v>3</v>
      </c>
      <c r="F3417" t="s">
        <v>9421</v>
      </c>
      <c r="G3417">
        <v>21</v>
      </c>
      <c r="H3417" s="5">
        <f t="shared" si="92"/>
        <v>1</v>
      </c>
      <c r="I3417" s="5" t="str">
        <f ca="1">OFFSET('Appendix E'!$G$2,MATCH(A3417,'Appendix E'!$A$3:$A$115,0),0)</f>
        <v>Yes</v>
      </c>
    </row>
    <row r="3418" spans="1:9" x14ac:dyDescent="0.25">
      <c r="A3418" t="s">
        <v>1296</v>
      </c>
      <c r="B3418" t="s">
        <v>3770</v>
      </c>
      <c r="C3418" s="5" t="s">
        <v>7433</v>
      </c>
      <c r="D3418" t="s">
        <v>9418</v>
      </c>
      <c r="E3418">
        <v>3</v>
      </c>
      <c r="F3418" t="s">
        <v>9421</v>
      </c>
      <c r="G3418">
        <v>21</v>
      </c>
      <c r="H3418" s="5">
        <f t="shared" si="92"/>
        <v>1</v>
      </c>
      <c r="I3418" s="5" t="str">
        <f ca="1">OFFSET('Appendix E'!$G$2,MATCH(A3418,'Appendix E'!$A$3:$A$115,0),0)</f>
        <v>Yes</v>
      </c>
    </row>
    <row r="3419" spans="1:9" x14ac:dyDescent="0.25">
      <c r="A3419" t="s">
        <v>1296</v>
      </c>
      <c r="B3419" t="s">
        <v>3771</v>
      </c>
      <c r="C3419" s="5" t="s">
        <v>7436</v>
      </c>
      <c r="D3419" t="s">
        <v>9418</v>
      </c>
      <c r="E3419">
        <v>3</v>
      </c>
      <c r="F3419" t="s">
        <v>9421</v>
      </c>
      <c r="G3419">
        <v>21</v>
      </c>
      <c r="H3419" s="5">
        <f t="shared" si="92"/>
        <v>1</v>
      </c>
      <c r="I3419" s="5" t="str">
        <f ca="1">OFFSET('Appendix E'!$G$2,MATCH(A3419,'Appendix E'!$A$3:$A$115,0),0)</f>
        <v>Yes</v>
      </c>
    </row>
    <row r="3420" spans="1:9" x14ac:dyDescent="0.25">
      <c r="A3420" t="s">
        <v>1296</v>
      </c>
      <c r="B3420" t="s">
        <v>3772</v>
      </c>
      <c r="C3420" s="5" t="s">
        <v>7439</v>
      </c>
      <c r="D3420" t="s">
        <v>9418</v>
      </c>
      <c r="E3420">
        <v>3</v>
      </c>
      <c r="F3420" t="s">
        <v>9421</v>
      </c>
      <c r="G3420">
        <v>21</v>
      </c>
      <c r="H3420" s="5">
        <f t="shared" si="92"/>
        <v>1</v>
      </c>
      <c r="I3420" s="5" t="str">
        <f ca="1">OFFSET('Appendix E'!$G$2,MATCH(A3420,'Appendix E'!$A$3:$A$115,0),0)</f>
        <v>Yes</v>
      </c>
    </row>
    <row r="3421" spans="1:9" x14ac:dyDescent="0.25">
      <c r="A3421" t="s">
        <v>1296</v>
      </c>
      <c r="B3421" t="s">
        <v>3773</v>
      </c>
      <c r="C3421" s="5" t="s">
        <v>7442</v>
      </c>
      <c r="D3421" t="s">
        <v>9418</v>
      </c>
      <c r="E3421">
        <v>3</v>
      </c>
      <c r="F3421" t="s">
        <v>9421</v>
      </c>
      <c r="G3421">
        <v>21</v>
      </c>
      <c r="H3421" s="5">
        <f t="shared" si="92"/>
        <v>1</v>
      </c>
      <c r="I3421" s="5" t="str">
        <f ca="1">OFFSET('Appendix E'!$G$2,MATCH(A3421,'Appendix E'!$A$3:$A$115,0),0)</f>
        <v>Yes</v>
      </c>
    </row>
    <row r="3422" spans="1:9" x14ac:dyDescent="0.25">
      <c r="A3422" t="s">
        <v>1296</v>
      </c>
      <c r="B3422" t="s">
        <v>3774</v>
      </c>
      <c r="C3422" s="5" t="s">
        <v>7454</v>
      </c>
      <c r="D3422" t="s">
        <v>9418</v>
      </c>
      <c r="E3422">
        <v>3</v>
      </c>
      <c r="F3422" t="s">
        <v>9421</v>
      </c>
      <c r="G3422">
        <v>21</v>
      </c>
      <c r="H3422" s="5">
        <f t="shared" si="92"/>
        <v>1</v>
      </c>
      <c r="I3422" s="5" t="str">
        <f ca="1">OFFSET('Appendix E'!$G$2,MATCH(A3422,'Appendix E'!$A$3:$A$115,0),0)</f>
        <v>Yes</v>
      </c>
    </row>
    <row r="3423" spans="1:9" x14ac:dyDescent="0.25">
      <c r="A3423" t="s">
        <v>1296</v>
      </c>
      <c r="B3423" t="s">
        <v>3775</v>
      </c>
      <c r="C3423" s="5" t="s">
        <v>7431</v>
      </c>
      <c r="D3423" t="s">
        <v>9418</v>
      </c>
      <c r="E3423">
        <v>4</v>
      </c>
      <c r="F3423" t="s">
        <v>9421</v>
      </c>
      <c r="G3423">
        <v>21</v>
      </c>
      <c r="H3423" s="5">
        <f t="shared" si="92"/>
        <v>1</v>
      </c>
      <c r="I3423" s="5" t="str">
        <f ca="1">OFFSET('Appendix E'!$G$2,MATCH(A3423,'Appendix E'!$A$3:$A$115,0),0)</f>
        <v>Yes</v>
      </c>
    </row>
    <row r="3424" spans="1:9" x14ac:dyDescent="0.25">
      <c r="A3424" t="s">
        <v>1296</v>
      </c>
      <c r="B3424" t="s">
        <v>3776</v>
      </c>
      <c r="C3424" s="5" t="s">
        <v>7434</v>
      </c>
      <c r="D3424" t="s">
        <v>9418</v>
      </c>
      <c r="E3424">
        <v>4</v>
      </c>
      <c r="F3424" t="s">
        <v>9421</v>
      </c>
      <c r="G3424">
        <v>21</v>
      </c>
      <c r="H3424" s="5">
        <f t="shared" si="92"/>
        <v>1</v>
      </c>
      <c r="I3424" s="5" t="str">
        <f ca="1">OFFSET('Appendix E'!$G$2,MATCH(A3424,'Appendix E'!$A$3:$A$115,0),0)</f>
        <v>Yes</v>
      </c>
    </row>
    <row r="3425" spans="1:9" x14ac:dyDescent="0.25">
      <c r="A3425" t="s">
        <v>1296</v>
      </c>
      <c r="B3425" t="s">
        <v>3777</v>
      </c>
      <c r="C3425" s="5" t="s">
        <v>7437</v>
      </c>
      <c r="D3425" t="s">
        <v>9418</v>
      </c>
      <c r="E3425">
        <v>4</v>
      </c>
      <c r="F3425" t="s">
        <v>9421</v>
      </c>
      <c r="G3425">
        <v>21</v>
      </c>
      <c r="H3425" s="5">
        <f t="shared" si="92"/>
        <v>1</v>
      </c>
      <c r="I3425" s="5" t="str">
        <f ca="1">OFFSET('Appendix E'!$G$2,MATCH(A3425,'Appendix E'!$A$3:$A$115,0),0)</f>
        <v>Yes</v>
      </c>
    </row>
    <row r="3426" spans="1:9" x14ac:dyDescent="0.25">
      <c r="A3426" t="s">
        <v>1296</v>
      </c>
      <c r="B3426" t="s">
        <v>3778</v>
      </c>
      <c r="C3426" s="5" t="s">
        <v>7440</v>
      </c>
      <c r="D3426" t="s">
        <v>9418</v>
      </c>
      <c r="E3426">
        <v>3</v>
      </c>
      <c r="F3426" t="s">
        <v>9421</v>
      </c>
      <c r="G3426">
        <v>21</v>
      </c>
      <c r="H3426" s="5">
        <f t="shared" si="92"/>
        <v>1</v>
      </c>
      <c r="I3426" s="5" t="str">
        <f ca="1">OFFSET('Appendix E'!$G$2,MATCH(A3426,'Appendix E'!$A$3:$A$115,0),0)</f>
        <v>Yes</v>
      </c>
    </row>
    <row r="3427" spans="1:9" x14ac:dyDescent="0.25">
      <c r="A3427" t="s">
        <v>1296</v>
      </c>
      <c r="B3427" t="s">
        <v>3779</v>
      </c>
      <c r="C3427" s="5" t="s">
        <v>7443</v>
      </c>
      <c r="D3427" t="s">
        <v>9418</v>
      </c>
      <c r="E3427">
        <v>3</v>
      </c>
      <c r="F3427" t="s">
        <v>9421</v>
      </c>
      <c r="G3427">
        <v>21</v>
      </c>
      <c r="H3427" s="5">
        <f t="shared" si="92"/>
        <v>1</v>
      </c>
      <c r="I3427" s="5" t="str">
        <f ca="1">OFFSET('Appendix E'!$G$2,MATCH(A3427,'Appendix E'!$A$3:$A$115,0),0)</f>
        <v>Yes</v>
      </c>
    </row>
    <row r="3428" spans="1:9" x14ac:dyDescent="0.25">
      <c r="A3428" t="s">
        <v>1296</v>
      </c>
      <c r="B3428" t="s">
        <v>3780</v>
      </c>
      <c r="C3428" s="5" t="s">
        <v>7455</v>
      </c>
      <c r="D3428" t="s">
        <v>9418</v>
      </c>
      <c r="E3428">
        <v>4</v>
      </c>
      <c r="F3428" t="s">
        <v>9421</v>
      </c>
      <c r="G3428">
        <v>21</v>
      </c>
      <c r="H3428" s="5">
        <f t="shared" si="92"/>
        <v>1</v>
      </c>
      <c r="I3428" s="5" t="str">
        <f ca="1">OFFSET('Appendix E'!$G$2,MATCH(A3428,'Appendix E'!$A$3:$A$115,0),0)</f>
        <v>Yes</v>
      </c>
    </row>
    <row r="3429" spans="1:9" x14ac:dyDescent="0.25">
      <c r="A3429" t="s">
        <v>1296</v>
      </c>
      <c r="B3429" t="s">
        <v>3781</v>
      </c>
      <c r="C3429" s="5" t="s">
        <v>7432</v>
      </c>
      <c r="D3429" t="s">
        <v>9418</v>
      </c>
      <c r="E3429">
        <v>3</v>
      </c>
      <c r="F3429" t="s">
        <v>9421</v>
      </c>
      <c r="G3429">
        <v>21</v>
      </c>
      <c r="H3429" s="5">
        <f t="shared" si="92"/>
        <v>1</v>
      </c>
      <c r="I3429" s="5" t="str">
        <f ca="1">OFFSET('Appendix E'!$G$2,MATCH(A3429,'Appendix E'!$A$3:$A$115,0),0)</f>
        <v>Yes</v>
      </c>
    </row>
    <row r="3430" spans="1:9" x14ac:dyDescent="0.25">
      <c r="A3430" t="s">
        <v>1296</v>
      </c>
      <c r="B3430" t="s">
        <v>3782</v>
      </c>
      <c r="C3430" s="5" t="s">
        <v>7435</v>
      </c>
      <c r="D3430" t="s">
        <v>9418</v>
      </c>
      <c r="E3430">
        <v>3</v>
      </c>
      <c r="F3430" t="s">
        <v>9421</v>
      </c>
      <c r="G3430">
        <v>21</v>
      </c>
      <c r="H3430" s="5">
        <f t="shared" si="92"/>
        <v>1</v>
      </c>
      <c r="I3430" s="5" t="str">
        <f ca="1">OFFSET('Appendix E'!$G$2,MATCH(A3430,'Appendix E'!$A$3:$A$115,0),0)</f>
        <v>Yes</v>
      </c>
    </row>
    <row r="3431" spans="1:9" x14ac:dyDescent="0.25">
      <c r="A3431" t="s">
        <v>1296</v>
      </c>
      <c r="B3431" t="s">
        <v>3783</v>
      </c>
      <c r="C3431" s="5" t="s">
        <v>7438</v>
      </c>
      <c r="D3431" t="s">
        <v>9418</v>
      </c>
      <c r="E3431">
        <v>3</v>
      </c>
      <c r="F3431" t="s">
        <v>9421</v>
      </c>
      <c r="G3431">
        <v>21</v>
      </c>
      <c r="H3431" s="5">
        <f t="shared" si="92"/>
        <v>1</v>
      </c>
      <c r="I3431" s="5" t="str">
        <f ca="1">OFFSET('Appendix E'!$G$2,MATCH(A3431,'Appendix E'!$A$3:$A$115,0),0)</f>
        <v>Yes</v>
      </c>
    </row>
    <row r="3432" spans="1:9" x14ac:dyDescent="0.25">
      <c r="A3432" t="s">
        <v>1296</v>
      </c>
      <c r="B3432" t="s">
        <v>3784</v>
      </c>
      <c r="C3432" s="5" t="s">
        <v>7441</v>
      </c>
      <c r="D3432" t="s">
        <v>9418</v>
      </c>
      <c r="E3432">
        <v>3</v>
      </c>
      <c r="F3432" t="s">
        <v>9421</v>
      </c>
      <c r="G3432">
        <v>21</v>
      </c>
      <c r="H3432" s="5">
        <f t="shared" si="92"/>
        <v>1</v>
      </c>
      <c r="I3432" s="5" t="str">
        <f ca="1">OFFSET('Appendix E'!$G$2,MATCH(A3432,'Appendix E'!$A$3:$A$115,0),0)</f>
        <v>Yes</v>
      </c>
    </row>
    <row r="3433" spans="1:9" x14ac:dyDescent="0.25">
      <c r="A3433" t="s">
        <v>1296</v>
      </c>
      <c r="B3433" t="s">
        <v>3785</v>
      </c>
      <c r="C3433" s="5" t="s">
        <v>7444</v>
      </c>
      <c r="D3433" t="s">
        <v>9418</v>
      </c>
      <c r="E3433">
        <v>3</v>
      </c>
      <c r="F3433" t="s">
        <v>9421</v>
      </c>
      <c r="G3433">
        <v>21</v>
      </c>
      <c r="H3433" s="5">
        <f t="shared" si="92"/>
        <v>1</v>
      </c>
      <c r="I3433" s="5" t="str">
        <f ca="1">OFFSET('Appendix E'!$G$2,MATCH(A3433,'Appendix E'!$A$3:$A$115,0),0)</f>
        <v>Yes</v>
      </c>
    </row>
    <row r="3434" spans="1:9" x14ac:dyDescent="0.25">
      <c r="A3434" t="s">
        <v>1296</v>
      </c>
      <c r="B3434" t="s">
        <v>3786</v>
      </c>
      <c r="C3434" s="5" t="s">
        <v>7456</v>
      </c>
      <c r="D3434" t="s">
        <v>9418</v>
      </c>
      <c r="E3434">
        <v>4</v>
      </c>
      <c r="F3434" t="s">
        <v>9421</v>
      </c>
      <c r="G3434">
        <v>21</v>
      </c>
      <c r="H3434" s="5">
        <f t="shared" si="92"/>
        <v>1</v>
      </c>
      <c r="I3434" s="5" t="str">
        <f ca="1">OFFSET('Appendix E'!$G$2,MATCH(A3434,'Appendix E'!$A$3:$A$115,0),0)</f>
        <v>Yes</v>
      </c>
    </row>
    <row r="3435" spans="1:9" x14ac:dyDescent="0.25">
      <c r="A3435" t="s">
        <v>1296</v>
      </c>
      <c r="B3435" t="s">
        <v>3787</v>
      </c>
      <c r="C3435" s="5" t="s">
        <v>7318</v>
      </c>
      <c r="D3435" t="s">
        <v>9418</v>
      </c>
      <c r="E3435">
        <v>3</v>
      </c>
      <c r="F3435" t="s">
        <v>9421</v>
      </c>
      <c r="G3435">
        <v>21</v>
      </c>
      <c r="H3435" s="5">
        <f t="shared" si="92"/>
        <v>1</v>
      </c>
      <c r="I3435" s="5" t="str">
        <f ca="1">OFFSET('Appendix E'!$G$2,MATCH(A3435,'Appendix E'!$A$3:$A$115,0),0)</f>
        <v>Yes</v>
      </c>
    </row>
    <row r="3436" spans="1:9" x14ac:dyDescent="0.25">
      <c r="A3436" t="s">
        <v>1296</v>
      </c>
      <c r="B3436" t="s">
        <v>3788</v>
      </c>
      <c r="C3436" s="5" t="s">
        <v>7319</v>
      </c>
      <c r="D3436" t="s">
        <v>9418</v>
      </c>
      <c r="E3436">
        <v>4</v>
      </c>
      <c r="F3436" t="s">
        <v>9421</v>
      </c>
      <c r="G3436">
        <v>21</v>
      </c>
      <c r="H3436" s="5">
        <f t="shared" si="92"/>
        <v>1</v>
      </c>
      <c r="I3436" s="5" t="str">
        <f ca="1">OFFSET('Appendix E'!$G$2,MATCH(A3436,'Appendix E'!$A$3:$A$115,0),0)</f>
        <v>Yes</v>
      </c>
    </row>
    <row r="3437" spans="1:9" x14ac:dyDescent="0.25">
      <c r="A3437" t="s">
        <v>1296</v>
      </c>
      <c r="B3437" t="s">
        <v>3789</v>
      </c>
      <c r="C3437" s="5" t="s">
        <v>7324</v>
      </c>
      <c r="D3437" t="s">
        <v>9418</v>
      </c>
      <c r="E3437">
        <v>4</v>
      </c>
      <c r="F3437" t="s">
        <v>9421</v>
      </c>
      <c r="G3437">
        <v>21</v>
      </c>
      <c r="H3437" s="5">
        <f t="shared" si="92"/>
        <v>1</v>
      </c>
      <c r="I3437" s="5" t="str">
        <f ca="1">OFFSET('Appendix E'!$G$2,MATCH(A3437,'Appendix E'!$A$3:$A$115,0),0)</f>
        <v>Yes</v>
      </c>
    </row>
    <row r="3438" spans="1:9" x14ac:dyDescent="0.25">
      <c r="A3438" t="s">
        <v>1296</v>
      </c>
      <c r="B3438" t="s">
        <v>3790</v>
      </c>
      <c r="C3438" s="5" t="s">
        <v>7329</v>
      </c>
      <c r="D3438" t="s">
        <v>9418</v>
      </c>
      <c r="E3438">
        <v>4</v>
      </c>
      <c r="F3438" t="s">
        <v>9421</v>
      </c>
      <c r="G3438">
        <v>21</v>
      </c>
      <c r="H3438" s="5">
        <f t="shared" si="92"/>
        <v>1</v>
      </c>
      <c r="I3438" s="5" t="str">
        <f ca="1">OFFSET('Appendix E'!$G$2,MATCH(A3438,'Appendix E'!$A$3:$A$115,0),0)</f>
        <v>Yes</v>
      </c>
    </row>
    <row r="3439" spans="1:9" x14ac:dyDescent="0.25">
      <c r="A3439" t="s">
        <v>1296</v>
      </c>
      <c r="B3439" t="s">
        <v>3791</v>
      </c>
      <c r="C3439" s="5" t="s">
        <v>7334</v>
      </c>
      <c r="D3439" t="s">
        <v>9418</v>
      </c>
      <c r="E3439">
        <v>4</v>
      </c>
      <c r="F3439" t="s">
        <v>9421</v>
      </c>
      <c r="G3439">
        <v>21</v>
      </c>
      <c r="H3439" s="5">
        <f t="shared" si="92"/>
        <v>1</v>
      </c>
      <c r="I3439" s="5" t="str">
        <f ca="1">OFFSET('Appendix E'!$G$2,MATCH(A3439,'Appendix E'!$A$3:$A$115,0),0)</f>
        <v>Yes</v>
      </c>
    </row>
    <row r="3440" spans="1:9" x14ac:dyDescent="0.25">
      <c r="A3440" t="s">
        <v>1296</v>
      </c>
      <c r="B3440" t="s">
        <v>3792</v>
      </c>
      <c r="C3440" s="5" t="s">
        <v>7339</v>
      </c>
      <c r="D3440" t="s">
        <v>9418</v>
      </c>
      <c r="E3440">
        <v>4</v>
      </c>
      <c r="F3440" t="s">
        <v>9421</v>
      </c>
      <c r="G3440">
        <v>21</v>
      </c>
      <c r="H3440" s="5">
        <f t="shared" si="92"/>
        <v>1</v>
      </c>
      <c r="I3440" s="5" t="str">
        <f ca="1">OFFSET('Appendix E'!$G$2,MATCH(A3440,'Appendix E'!$A$3:$A$115,0),0)</f>
        <v>Yes</v>
      </c>
    </row>
    <row r="3441" spans="1:9" x14ac:dyDescent="0.25">
      <c r="A3441" t="s">
        <v>1296</v>
      </c>
      <c r="B3441" t="s">
        <v>3793</v>
      </c>
      <c r="C3441" s="5" t="s">
        <v>7344</v>
      </c>
      <c r="D3441" t="s">
        <v>9418</v>
      </c>
      <c r="E3441">
        <v>4</v>
      </c>
      <c r="F3441" t="s">
        <v>9421</v>
      </c>
      <c r="G3441">
        <v>21</v>
      </c>
      <c r="H3441" s="5">
        <f t="shared" si="92"/>
        <v>1</v>
      </c>
      <c r="I3441" s="5" t="str">
        <f ca="1">OFFSET('Appendix E'!$G$2,MATCH(A3441,'Appendix E'!$A$3:$A$115,0),0)</f>
        <v>Yes</v>
      </c>
    </row>
    <row r="3442" spans="1:9" x14ac:dyDescent="0.25">
      <c r="A3442" t="s">
        <v>1296</v>
      </c>
      <c r="B3442" t="s">
        <v>3794</v>
      </c>
      <c r="C3442" s="5" t="s">
        <v>7349</v>
      </c>
      <c r="D3442" t="s">
        <v>9418</v>
      </c>
      <c r="E3442">
        <v>4</v>
      </c>
      <c r="F3442" t="s">
        <v>9421</v>
      </c>
      <c r="G3442">
        <v>21</v>
      </c>
      <c r="H3442" s="5">
        <f t="shared" si="92"/>
        <v>1</v>
      </c>
      <c r="I3442" s="5" t="str">
        <f ca="1">OFFSET('Appendix E'!$G$2,MATCH(A3442,'Appendix E'!$A$3:$A$115,0),0)</f>
        <v>Yes</v>
      </c>
    </row>
    <row r="3443" spans="1:9" x14ac:dyDescent="0.25">
      <c r="A3443" t="s">
        <v>1296</v>
      </c>
      <c r="B3443" t="s">
        <v>3795</v>
      </c>
      <c r="C3443" s="5" t="s">
        <v>7354</v>
      </c>
      <c r="D3443" t="s">
        <v>9418</v>
      </c>
      <c r="E3443">
        <v>4</v>
      </c>
      <c r="F3443" t="s">
        <v>9421</v>
      </c>
      <c r="G3443">
        <v>21</v>
      </c>
      <c r="H3443" s="5">
        <f t="shared" si="92"/>
        <v>1</v>
      </c>
      <c r="I3443" s="5" t="str">
        <f ca="1">OFFSET('Appendix E'!$G$2,MATCH(A3443,'Appendix E'!$A$3:$A$115,0),0)</f>
        <v>Yes</v>
      </c>
    </row>
    <row r="3444" spans="1:9" x14ac:dyDescent="0.25">
      <c r="A3444" t="s">
        <v>1296</v>
      </c>
      <c r="B3444" t="s">
        <v>3796</v>
      </c>
      <c r="C3444" s="5" t="s">
        <v>7359</v>
      </c>
      <c r="D3444" t="s">
        <v>9418</v>
      </c>
      <c r="E3444">
        <v>4</v>
      </c>
      <c r="F3444" t="s">
        <v>9421</v>
      </c>
      <c r="G3444">
        <v>21</v>
      </c>
      <c r="H3444" s="5">
        <f t="shared" si="92"/>
        <v>1</v>
      </c>
      <c r="I3444" s="5" t="str">
        <f ca="1">OFFSET('Appendix E'!$G$2,MATCH(A3444,'Appendix E'!$A$3:$A$115,0),0)</f>
        <v>Yes</v>
      </c>
    </row>
    <row r="3445" spans="1:9" x14ac:dyDescent="0.25">
      <c r="A3445" t="s">
        <v>1296</v>
      </c>
      <c r="B3445" t="s">
        <v>3797</v>
      </c>
      <c r="C3445" s="5" t="s">
        <v>7364</v>
      </c>
      <c r="D3445" t="s">
        <v>9418</v>
      </c>
      <c r="E3445">
        <v>3</v>
      </c>
      <c r="F3445" t="s">
        <v>9421</v>
      </c>
      <c r="G3445">
        <v>21</v>
      </c>
      <c r="H3445" s="5">
        <f t="shared" si="92"/>
        <v>1</v>
      </c>
      <c r="I3445" s="5" t="str">
        <f ca="1">OFFSET('Appendix E'!$G$2,MATCH(A3445,'Appendix E'!$A$3:$A$115,0),0)</f>
        <v>Yes</v>
      </c>
    </row>
    <row r="3446" spans="1:9" x14ac:dyDescent="0.25">
      <c r="A3446" t="s">
        <v>1296</v>
      </c>
      <c r="B3446" t="s">
        <v>3798</v>
      </c>
      <c r="C3446" s="5" t="s">
        <v>7320</v>
      </c>
      <c r="D3446" t="s">
        <v>9418</v>
      </c>
      <c r="E3446">
        <v>4</v>
      </c>
      <c r="F3446" t="s">
        <v>9421</v>
      </c>
      <c r="G3446">
        <v>21</v>
      </c>
      <c r="H3446" s="5">
        <f t="shared" si="92"/>
        <v>1</v>
      </c>
      <c r="I3446" s="5" t="str">
        <f ca="1">OFFSET('Appendix E'!$G$2,MATCH(A3446,'Appendix E'!$A$3:$A$115,0),0)</f>
        <v>Yes</v>
      </c>
    </row>
    <row r="3447" spans="1:9" x14ac:dyDescent="0.25">
      <c r="A3447" t="s">
        <v>1296</v>
      </c>
      <c r="B3447" t="s">
        <v>3799</v>
      </c>
      <c r="C3447" s="5" t="s">
        <v>7325</v>
      </c>
      <c r="D3447" t="s">
        <v>9418</v>
      </c>
      <c r="E3447">
        <v>4</v>
      </c>
      <c r="F3447" t="s">
        <v>9421</v>
      </c>
      <c r="G3447">
        <v>21</v>
      </c>
      <c r="H3447" s="5">
        <f t="shared" si="92"/>
        <v>1</v>
      </c>
      <c r="I3447" s="5" t="str">
        <f ca="1">OFFSET('Appendix E'!$G$2,MATCH(A3447,'Appendix E'!$A$3:$A$115,0),0)</f>
        <v>Yes</v>
      </c>
    </row>
    <row r="3448" spans="1:9" x14ac:dyDescent="0.25">
      <c r="A3448" t="s">
        <v>1296</v>
      </c>
      <c r="B3448" t="s">
        <v>3800</v>
      </c>
      <c r="C3448" s="5" t="s">
        <v>7330</v>
      </c>
      <c r="D3448" t="s">
        <v>9418</v>
      </c>
      <c r="E3448">
        <v>4</v>
      </c>
      <c r="F3448" t="s">
        <v>9421</v>
      </c>
      <c r="G3448">
        <v>21</v>
      </c>
      <c r="H3448" s="5">
        <f t="shared" si="92"/>
        <v>1</v>
      </c>
      <c r="I3448" s="5" t="str">
        <f ca="1">OFFSET('Appendix E'!$G$2,MATCH(A3448,'Appendix E'!$A$3:$A$115,0),0)</f>
        <v>Yes</v>
      </c>
    </row>
    <row r="3449" spans="1:9" x14ac:dyDescent="0.25">
      <c r="A3449" t="s">
        <v>1296</v>
      </c>
      <c r="B3449" t="s">
        <v>3801</v>
      </c>
      <c r="C3449" s="5" t="s">
        <v>7335</v>
      </c>
      <c r="D3449" t="s">
        <v>9418</v>
      </c>
      <c r="E3449">
        <v>4</v>
      </c>
      <c r="F3449" t="s">
        <v>9421</v>
      </c>
      <c r="G3449">
        <v>21</v>
      </c>
      <c r="H3449" s="5">
        <f t="shared" si="92"/>
        <v>1</v>
      </c>
      <c r="I3449" s="5" t="str">
        <f ca="1">OFFSET('Appendix E'!$G$2,MATCH(A3449,'Appendix E'!$A$3:$A$115,0),0)</f>
        <v>Yes</v>
      </c>
    </row>
    <row r="3450" spans="1:9" x14ac:dyDescent="0.25">
      <c r="A3450" t="s">
        <v>1296</v>
      </c>
      <c r="B3450" t="s">
        <v>3802</v>
      </c>
      <c r="C3450" s="5" t="s">
        <v>7340</v>
      </c>
      <c r="D3450" t="s">
        <v>9418</v>
      </c>
      <c r="E3450">
        <v>4</v>
      </c>
      <c r="F3450" t="s">
        <v>9421</v>
      </c>
      <c r="G3450">
        <v>21</v>
      </c>
      <c r="H3450" s="5">
        <f t="shared" si="92"/>
        <v>1</v>
      </c>
      <c r="I3450" s="5" t="str">
        <f ca="1">OFFSET('Appendix E'!$G$2,MATCH(A3450,'Appendix E'!$A$3:$A$115,0),0)</f>
        <v>Yes</v>
      </c>
    </row>
    <row r="3451" spans="1:9" x14ac:dyDescent="0.25">
      <c r="A3451" t="s">
        <v>1296</v>
      </c>
      <c r="B3451" t="s">
        <v>3803</v>
      </c>
      <c r="C3451" s="5" t="s">
        <v>7345</v>
      </c>
      <c r="D3451" t="s">
        <v>9418</v>
      </c>
      <c r="E3451">
        <v>4</v>
      </c>
      <c r="F3451" t="s">
        <v>9421</v>
      </c>
      <c r="G3451">
        <v>21</v>
      </c>
      <c r="H3451" s="5">
        <f t="shared" si="92"/>
        <v>1</v>
      </c>
      <c r="I3451" s="5" t="str">
        <f ca="1">OFFSET('Appendix E'!$G$2,MATCH(A3451,'Appendix E'!$A$3:$A$115,0),0)</f>
        <v>Yes</v>
      </c>
    </row>
    <row r="3452" spans="1:9" x14ac:dyDescent="0.25">
      <c r="A3452" t="s">
        <v>1296</v>
      </c>
      <c r="B3452" t="s">
        <v>3804</v>
      </c>
      <c r="C3452" s="5" t="s">
        <v>7350</v>
      </c>
      <c r="D3452" t="s">
        <v>9418</v>
      </c>
      <c r="E3452">
        <v>4</v>
      </c>
      <c r="F3452" t="s">
        <v>9421</v>
      </c>
      <c r="G3452">
        <v>21</v>
      </c>
      <c r="H3452" s="5">
        <f t="shared" si="92"/>
        <v>1</v>
      </c>
      <c r="I3452" s="5" t="str">
        <f ca="1">OFFSET('Appendix E'!$G$2,MATCH(A3452,'Appendix E'!$A$3:$A$115,0),0)</f>
        <v>Yes</v>
      </c>
    </row>
    <row r="3453" spans="1:9" x14ac:dyDescent="0.25">
      <c r="A3453" t="s">
        <v>1296</v>
      </c>
      <c r="B3453" t="s">
        <v>3805</v>
      </c>
      <c r="C3453" s="5" t="s">
        <v>7355</v>
      </c>
      <c r="D3453" t="s">
        <v>9418</v>
      </c>
      <c r="E3453">
        <v>4</v>
      </c>
      <c r="F3453" t="s">
        <v>9421</v>
      </c>
      <c r="G3453">
        <v>21</v>
      </c>
      <c r="H3453" s="5">
        <f t="shared" si="92"/>
        <v>1</v>
      </c>
      <c r="I3453" s="5" t="str">
        <f ca="1">OFFSET('Appendix E'!$G$2,MATCH(A3453,'Appendix E'!$A$3:$A$115,0),0)</f>
        <v>Yes</v>
      </c>
    </row>
    <row r="3454" spans="1:9" x14ac:dyDescent="0.25">
      <c r="A3454" t="s">
        <v>1296</v>
      </c>
      <c r="B3454" t="s">
        <v>3806</v>
      </c>
      <c r="C3454" s="5" t="s">
        <v>7360</v>
      </c>
      <c r="D3454" t="s">
        <v>9418</v>
      </c>
      <c r="E3454">
        <v>4</v>
      </c>
      <c r="F3454" t="s">
        <v>9421</v>
      </c>
      <c r="G3454">
        <v>21</v>
      </c>
      <c r="H3454" s="5">
        <f t="shared" si="92"/>
        <v>1</v>
      </c>
      <c r="I3454" s="5" t="str">
        <f ca="1">OFFSET('Appendix E'!$G$2,MATCH(A3454,'Appendix E'!$A$3:$A$115,0),0)</f>
        <v>Yes</v>
      </c>
    </row>
    <row r="3455" spans="1:9" x14ac:dyDescent="0.25">
      <c r="A3455" t="s">
        <v>1296</v>
      </c>
      <c r="B3455" t="s">
        <v>3807</v>
      </c>
      <c r="C3455" s="5" t="s">
        <v>7365</v>
      </c>
      <c r="D3455" t="s">
        <v>9418</v>
      </c>
      <c r="E3455">
        <v>3</v>
      </c>
      <c r="F3455" t="s">
        <v>9421</v>
      </c>
      <c r="G3455">
        <v>21</v>
      </c>
      <c r="H3455" s="5">
        <f t="shared" si="92"/>
        <v>1</v>
      </c>
      <c r="I3455" s="5" t="str">
        <f ca="1">OFFSET('Appendix E'!$G$2,MATCH(A3455,'Appendix E'!$A$3:$A$115,0),0)</f>
        <v>Yes</v>
      </c>
    </row>
    <row r="3456" spans="1:9" x14ac:dyDescent="0.25">
      <c r="A3456" t="s">
        <v>1296</v>
      </c>
      <c r="B3456" t="s">
        <v>3808</v>
      </c>
      <c r="C3456" s="5" t="s">
        <v>7321</v>
      </c>
      <c r="D3456" t="s">
        <v>9418</v>
      </c>
      <c r="E3456">
        <v>4</v>
      </c>
      <c r="F3456" t="s">
        <v>9421</v>
      </c>
      <c r="G3456">
        <v>21</v>
      </c>
      <c r="H3456" s="5">
        <f t="shared" si="92"/>
        <v>1</v>
      </c>
      <c r="I3456" s="5" t="str">
        <f ca="1">OFFSET('Appendix E'!$G$2,MATCH(A3456,'Appendix E'!$A$3:$A$115,0),0)</f>
        <v>Yes</v>
      </c>
    </row>
    <row r="3457" spans="1:9" x14ac:dyDescent="0.25">
      <c r="A3457" t="s">
        <v>1296</v>
      </c>
      <c r="B3457" t="s">
        <v>3809</v>
      </c>
      <c r="C3457" s="5" t="s">
        <v>7326</v>
      </c>
      <c r="D3457" t="s">
        <v>9418</v>
      </c>
      <c r="E3457">
        <v>4</v>
      </c>
      <c r="F3457" t="s">
        <v>9421</v>
      </c>
      <c r="G3457">
        <v>21</v>
      </c>
      <c r="H3457" s="5">
        <f t="shared" si="92"/>
        <v>1</v>
      </c>
      <c r="I3457" s="5" t="str">
        <f ca="1">OFFSET('Appendix E'!$G$2,MATCH(A3457,'Appendix E'!$A$3:$A$115,0),0)</f>
        <v>Yes</v>
      </c>
    </row>
    <row r="3458" spans="1:9" x14ac:dyDescent="0.25">
      <c r="A3458" t="s">
        <v>1296</v>
      </c>
      <c r="B3458" t="s">
        <v>3810</v>
      </c>
      <c r="C3458" s="5" t="s">
        <v>7331</v>
      </c>
      <c r="D3458" t="s">
        <v>9418</v>
      </c>
      <c r="E3458">
        <v>4</v>
      </c>
      <c r="F3458" t="s">
        <v>9421</v>
      </c>
      <c r="G3458">
        <v>21</v>
      </c>
      <c r="H3458" s="5">
        <f t="shared" si="92"/>
        <v>1</v>
      </c>
      <c r="I3458" s="5" t="str">
        <f ca="1">OFFSET('Appendix E'!$G$2,MATCH(A3458,'Appendix E'!$A$3:$A$115,0),0)</f>
        <v>Yes</v>
      </c>
    </row>
    <row r="3459" spans="1:9" x14ac:dyDescent="0.25">
      <c r="A3459" t="s">
        <v>1296</v>
      </c>
      <c r="B3459" t="s">
        <v>3811</v>
      </c>
      <c r="C3459" s="5" t="s">
        <v>7336</v>
      </c>
      <c r="D3459" t="s">
        <v>9418</v>
      </c>
      <c r="E3459">
        <v>4</v>
      </c>
      <c r="F3459" t="s">
        <v>9421</v>
      </c>
      <c r="G3459">
        <v>21</v>
      </c>
      <c r="H3459" s="5">
        <f t="shared" si="92"/>
        <v>1</v>
      </c>
      <c r="I3459" s="5" t="str">
        <f ca="1">OFFSET('Appendix E'!$G$2,MATCH(A3459,'Appendix E'!$A$3:$A$115,0),0)</f>
        <v>Yes</v>
      </c>
    </row>
    <row r="3460" spans="1:9" x14ac:dyDescent="0.25">
      <c r="A3460" t="s">
        <v>1296</v>
      </c>
      <c r="B3460" t="s">
        <v>3812</v>
      </c>
      <c r="C3460" s="5" t="s">
        <v>7341</v>
      </c>
      <c r="D3460" t="s">
        <v>9418</v>
      </c>
      <c r="E3460">
        <v>4</v>
      </c>
      <c r="F3460" t="s">
        <v>9421</v>
      </c>
      <c r="G3460">
        <v>21</v>
      </c>
      <c r="H3460" s="5">
        <f t="shared" ref="H3460:H3523" si="93">IF(F3460&lt;&gt;"",1,"")</f>
        <v>1</v>
      </c>
      <c r="I3460" s="5" t="str">
        <f ca="1">OFFSET('Appendix E'!$G$2,MATCH(A3460,'Appendix E'!$A$3:$A$115,0),0)</f>
        <v>Yes</v>
      </c>
    </row>
    <row r="3461" spans="1:9" x14ac:dyDescent="0.25">
      <c r="A3461" t="s">
        <v>1296</v>
      </c>
      <c r="B3461" t="s">
        <v>3813</v>
      </c>
      <c r="C3461" s="5" t="s">
        <v>7346</v>
      </c>
      <c r="D3461" t="s">
        <v>9418</v>
      </c>
      <c r="E3461">
        <v>4</v>
      </c>
      <c r="F3461" t="s">
        <v>9421</v>
      </c>
      <c r="G3461">
        <v>21</v>
      </c>
      <c r="H3461" s="5">
        <f t="shared" si="93"/>
        <v>1</v>
      </c>
      <c r="I3461" s="5" t="str">
        <f ca="1">OFFSET('Appendix E'!$G$2,MATCH(A3461,'Appendix E'!$A$3:$A$115,0),0)</f>
        <v>Yes</v>
      </c>
    </row>
    <row r="3462" spans="1:9" x14ac:dyDescent="0.25">
      <c r="A3462" t="s">
        <v>1296</v>
      </c>
      <c r="B3462" t="s">
        <v>3814</v>
      </c>
      <c r="C3462" s="5" t="s">
        <v>7351</v>
      </c>
      <c r="D3462" t="s">
        <v>9418</v>
      </c>
      <c r="E3462">
        <v>4</v>
      </c>
      <c r="F3462" t="s">
        <v>9421</v>
      </c>
      <c r="G3462">
        <v>21</v>
      </c>
      <c r="H3462" s="5">
        <f t="shared" si="93"/>
        <v>1</v>
      </c>
      <c r="I3462" s="5" t="str">
        <f ca="1">OFFSET('Appendix E'!$G$2,MATCH(A3462,'Appendix E'!$A$3:$A$115,0),0)</f>
        <v>Yes</v>
      </c>
    </row>
    <row r="3463" spans="1:9" x14ac:dyDescent="0.25">
      <c r="A3463" t="s">
        <v>1296</v>
      </c>
      <c r="B3463" t="s">
        <v>3815</v>
      </c>
      <c r="C3463" s="5" t="s">
        <v>7356</v>
      </c>
      <c r="D3463" t="s">
        <v>9418</v>
      </c>
      <c r="E3463">
        <v>4</v>
      </c>
      <c r="F3463" t="s">
        <v>9421</v>
      </c>
      <c r="G3463">
        <v>21</v>
      </c>
      <c r="H3463" s="5">
        <f t="shared" si="93"/>
        <v>1</v>
      </c>
      <c r="I3463" s="5" t="str">
        <f ca="1">OFFSET('Appendix E'!$G$2,MATCH(A3463,'Appendix E'!$A$3:$A$115,0),0)</f>
        <v>Yes</v>
      </c>
    </row>
    <row r="3464" spans="1:9" x14ac:dyDescent="0.25">
      <c r="A3464" t="s">
        <v>1296</v>
      </c>
      <c r="B3464" t="s">
        <v>3816</v>
      </c>
      <c r="C3464" s="5" t="s">
        <v>7361</v>
      </c>
      <c r="D3464" t="s">
        <v>9418</v>
      </c>
      <c r="E3464">
        <v>4</v>
      </c>
      <c r="F3464" t="s">
        <v>9421</v>
      </c>
      <c r="G3464">
        <v>21</v>
      </c>
      <c r="H3464" s="5">
        <f t="shared" si="93"/>
        <v>1</v>
      </c>
      <c r="I3464" s="5" t="str">
        <f ca="1">OFFSET('Appendix E'!$G$2,MATCH(A3464,'Appendix E'!$A$3:$A$115,0),0)</f>
        <v>Yes</v>
      </c>
    </row>
    <row r="3465" spans="1:9" x14ac:dyDescent="0.25">
      <c r="A3465" t="s">
        <v>1296</v>
      </c>
      <c r="B3465" t="s">
        <v>3817</v>
      </c>
      <c r="C3465" s="5" t="s">
        <v>7366</v>
      </c>
      <c r="D3465" t="s">
        <v>9418</v>
      </c>
      <c r="E3465">
        <v>3</v>
      </c>
      <c r="F3465" t="s">
        <v>9421</v>
      </c>
      <c r="G3465">
        <v>21</v>
      </c>
      <c r="H3465" s="5">
        <f t="shared" si="93"/>
        <v>1</v>
      </c>
      <c r="I3465" s="5" t="str">
        <f ca="1">OFFSET('Appendix E'!$G$2,MATCH(A3465,'Appendix E'!$A$3:$A$115,0),0)</f>
        <v>Yes</v>
      </c>
    </row>
    <row r="3466" spans="1:9" x14ac:dyDescent="0.25">
      <c r="A3466" t="s">
        <v>1296</v>
      </c>
      <c r="B3466" t="s">
        <v>3818</v>
      </c>
      <c r="C3466" s="5" t="s">
        <v>7322</v>
      </c>
      <c r="D3466" t="s">
        <v>9418</v>
      </c>
      <c r="E3466">
        <v>4</v>
      </c>
      <c r="F3466" t="s">
        <v>9421</v>
      </c>
      <c r="G3466">
        <v>21</v>
      </c>
      <c r="H3466" s="5">
        <f t="shared" si="93"/>
        <v>1</v>
      </c>
      <c r="I3466" s="5" t="str">
        <f ca="1">OFFSET('Appendix E'!$G$2,MATCH(A3466,'Appendix E'!$A$3:$A$115,0),0)</f>
        <v>Yes</v>
      </c>
    </row>
    <row r="3467" spans="1:9" x14ac:dyDescent="0.25">
      <c r="A3467" t="s">
        <v>1296</v>
      </c>
      <c r="B3467" t="s">
        <v>3819</v>
      </c>
      <c r="C3467" s="5" t="s">
        <v>7327</v>
      </c>
      <c r="D3467" t="s">
        <v>9418</v>
      </c>
      <c r="E3467">
        <v>4</v>
      </c>
      <c r="F3467" t="s">
        <v>9421</v>
      </c>
      <c r="G3467">
        <v>21</v>
      </c>
      <c r="H3467" s="5">
        <f t="shared" si="93"/>
        <v>1</v>
      </c>
      <c r="I3467" s="5" t="str">
        <f ca="1">OFFSET('Appendix E'!$G$2,MATCH(A3467,'Appendix E'!$A$3:$A$115,0),0)</f>
        <v>Yes</v>
      </c>
    </row>
    <row r="3468" spans="1:9" x14ac:dyDescent="0.25">
      <c r="A3468" t="s">
        <v>1296</v>
      </c>
      <c r="B3468" t="s">
        <v>3820</v>
      </c>
      <c r="C3468" s="5" t="s">
        <v>7332</v>
      </c>
      <c r="D3468" t="s">
        <v>9418</v>
      </c>
      <c r="E3468">
        <v>4</v>
      </c>
      <c r="F3468" t="s">
        <v>9421</v>
      </c>
      <c r="G3468">
        <v>21</v>
      </c>
      <c r="H3468" s="5">
        <f t="shared" si="93"/>
        <v>1</v>
      </c>
      <c r="I3468" s="5" t="str">
        <f ca="1">OFFSET('Appendix E'!$G$2,MATCH(A3468,'Appendix E'!$A$3:$A$115,0),0)</f>
        <v>Yes</v>
      </c>
    </row>
    <row r="3469" spans="1:9" x14ac:dyDescent="0.25">
      <c r="A3469" t="s">
        <v>1296</v>
      </c>
      <c r="B3469" t="s">
        <v>3821</v>
      </c>
      <c r="C3469" s="5" t="s">
        <v>7337</v>
      </c>
      <c r="D3469" t="s">
        <v>9418</v>
      </c>
      <c r="E3469">
        <v>4</v>
      </c>
      <c r="F3469" t="s">
        <v>9421</v>
      </c>
      <c r="G3469">
        <v>21</v>
      </c>
      <c r="H3469" s="5">
        <f t="shared" si="93"/>
        <v>1</v>
      </c>
      <c r="I3469" s="5" t="str">
        <f ca="1">OFFSET('Appendix E'!$G$2,MATCH(A3469,'Appendix E'!$A$3:$A$115,0),0)</f>
        <v>Yes</v>
      </c>
    </row>
    <row r="3470" spans="1:9" x14ac:dyDescent="0.25">
      <c r="A3470" t="s">
        <v>1296</v>
      </c>
      <c r="B3470" t="s">
        <v>3822</v>
      </c>
      <c r="C3470" s="5" t="s">
        <v>7342</v>
      </c>
      <c r="D3470" t="s">
        <v>9418</v>
      </c>
      <c r="E3470">
        <v>4</v>
      </c>
      <c r="F3470" t="s">
        <v>9421</v>
      </c>
      <c r="G3470">
        <v>21</v>
      </c>
      <c r="H3470" s="5">
        <f t="shared" si="93"/>
        <v>1</v>
      </c>
      <c r="I3470" s="5" t="str">
        <f ca="1">OFFSET('Appendix E'!$G$2,MATCH(A3470,'Appendix E'!$A$3:$A$115,0),0)</f>
        <v>Yes</v>
      </c>
    </row>
    <row r="3471" spans="1:9" x14ac:dyDescent="0.25">
      <c r="A3471" t="s">
        <v>1296</v>
      </c>
      <c r="B3471" t="s">
        <v>3823</v>
      </c>
      <c r="C3471" s="5" t="s">
        <v>7347</v>
      </c>
      <c r="D3471" t="s">
        <v>9418</v>
      </c>
      <c r="E3471">
        <v>4</v>
      </c>
      <c r="F3471" t="s">
        <v>9421</v>
      </c>
      <c r="G3471">
        <v>21</v>
      </c>
      <c r="H3471" s="5">
        <f t="shared" si="93"/>
        <v>1</v>
      </c>
      <c r="I3471" s="5" t="str">
        <f ca="1">OFFSET('Appendix E'!$G$2,MATCH(A3471,'Appendix E'!$A$3:$A$115,0),0)</f>
        <v>Yes</v>
      </c>
    </row>
    <row r="3472" spans="1:9" x14ac:dyDescent="0.25">
      <c r="A3472" t="s">
        <v>1296</v>
      </c>
      <c r="B3472" t="s">
        <v>3824</v>
      </c>
      <c r="C3472" s="5" t="s">
        <v>7352</v>
      </c>
      <c r="D3472" t="s">
        <v>9418</v>
      </c>
      <c r="E3472">
        <v>4</v>
      </c>
      <c r="F3472" t="s">
        <v>9421</v>
      </c>
      <c r="G3472">
        <v>21</v>
      </c>
      <c r="H3472" s="5">
        <f t="shared" si="93"/>
        <v>1</v>
      </c>
      <c r="I3472" s="5" t="str">
        <f ca="1">OFFSET('Appendix E'!$G$2,MATCH(A3472,'Appendix E'!$A$3:$A$115,0),0)</f>
        <v>Yes</v>
      </c>
    </row>
    <row r="3473" spans="1:9" x14ac:dyDescent="0.25">
      <c r="A3473" t="s">
        <v>1296</v>
      </c>
      <c r="B3473" t="s">
        <v>3825</v>
      </c>
      <c r="C3473" s="5" t="s">
        <v>7357</v>
      </c>
      <c r="D3473" t="s">
        <v>9418</v>
      </c>
      <c r="E3473">
        <v>4</v>
      </c>
      <c r="F3473" t="s">
        <v>9421</v>
      </c>
      <c r="G3473">
        <v>21</v>
      </c>
      <c r="H3473" s="5">
        <f t="shared" si="93"/>
        <v>1</v>
      </c>
      <c r="I3473" s="5" t="str">
        <f ca="1">OFFSET('Appendix E'!$G$2,MATCH(A3473,'Appendix E'!$A$3:$A$115,0),0)</f>
        <v>Yes</v>
      </c>
    </row>
    <row r="3474" spans="1:9" x14ac:dyDescent="0.25">
      <c r="A3474" t="s">
        <v>1296</v>
      </c>
      <c r="B3474" t="s">
        <v>3826</v>
      </c>
      <c r="C3474" s="5" t="s">
        <v>7362</v>
      </c>
      <c r="D3474" t="s">
        <v>9418</v>
      </c>
      <c r="E3474">
        <v>4</v>
      </c>
      <c r="F3474" t="s">
        <v>9421</v>
      </c>
      <c r="G3474">
        <v>21</v>
      </c>
      <c r="H3474" s="5">
        <f t="shared" si="93"/>
        <v>1</v>
      </c>
      <c r="I3474" s="5" t="str">
        <f ca="1">OFFSET('Appendix E'!$G$2,MATCH(A3474,'Appendix E'!$A$3:$A$115,0),0)</f>
        <v>Yes</v>
      </c>
    </row>
    <row r="3475" spans="1:9" x14ac:dyDescent="0.25">
      <c r="A3475" t="s">
        <v>1296</v>
      </c>
      <c r="B3475" t="s">
        <v>3827</v>
      </c>
      <c r="C3475" s="5" t="s">
        <v>7367</v>
      </c>
      <c r="D3475" t="s">
        <v>9418</v>
      </c>
      <c r="E3475">
        <v>3</v>
      </c>
      <c r="F3475" t="s">
        <v>9421</v>
      </c>
      <c r="G3475">
        <v>21</v>
      </c>
      <c r="H3475" s="5">
        <f t="shared" si="93"/>
        <v>1</v>
      </c>
      <c r="I3475" s="5" t="str">
        <f ca="1">OFFSET('Appendix E'!$G$2,MATCH(A3475,'Appendix E'!$A$3:$A$115,0),0)</f>
        <v>Yes</v>
      </c>
    </row>
    <row r="3476" spans="1:9" x14ac:dyDescent="0.25">
      <c r="A3476" t="s">
        <v>1296</v>
      </c>
      <c r="B3476" t="s">
        <v>3828</v>
      </c>
      <c r="C3476" s="5" t="s">
        <v>7323</v>
      </c>
      <c r="D3476" t="s">
        <v>9418</v>
      </c>
      <c r="E3476">
        <v>4</v>
      </c>
      <c r="F3476" t="s">
        <v>9421</v>
      </c>
      <c r="G3476">
        <v>21</v>
      </c>
      <c r="H3476" s="5">
        <f t="shared" si="93"/>
        <v>1</v>
      </c>
      <c r="I3476" s="5" t="str">
        <f ca="1">OFFSET('Appendix E'!$G$2,MATCH(A3476,'Appendix E'!$A$3:$A$115,0),0)</f>
        <v>Yes</v>
      </c>
    </row>
    <row r="3477" spans="1:9" x14ac:dyDescent="0.25">
      <c r="A3477" t="s">
        <v>1296</v>
      </c>
      <c r="B3477" t="s">
        <v>3829</v>
      </c>
      <c r="C3477" s="5" t="s">
        <v>7328</v>
      </c>
      <c r="D3477" t="s">
        <v>9418</v>
      </c>
      <c r="E3477">
        <v>4</v>
      </c>
      <c r="F3477" t="s">
        <v>9421</v>
      </c>
      <c r="G3477">
        <v>21</v>
      </c>
      <c r="H3477" s="5">
        <f t="shared" si="93"/>
        <v>1</v>
      </c>
      <c r="I3477" s="5" t="str">
        <f ca="1">OFFSET('Appendix E'!$G$2,MATCH(A3477,'Appendix E'!$A$3:$A$115,0),0)</f>
        <v>Yes</v>
      </c>
    </row>
    <row r="3478" spans="1:9" x14ac:dyDescent="0.25">
      <c r="A3478" t="s">
        <v>1296</v>
      </c>
      <c r="B3478" t="s">
        <v>3830</v>
      </c>
      <c r="C3478" s="5" t="s">
        <v>7333</v>
      </c>
      <c r="D3478" t="s">
        <v>9418</v>
      </c>
      <c r="E3478">
        <v>4</v>
      </c>
      <c r="F3478" t="s">
        <v>9421</v>
      </c>
      <c r="G3478">
        <v>21</v>
      </c>
      <c r="H3478" s="5">
        <f t="shared" si="93"/>
        <v>1</v>
      </c>
      <c r="I3478" s="5" t="str">
        <f ca="1">OFFSET('Appendix E'!$G$2,MATCH(A3478,'Appendix E'!$A$3:$A$115,0),0)</f>
        <v>Yes</v>
      </c>
    </row>
    <row r="3479" spans="1:9" x14ac:dyDescent="0.25">
      <c r="A3479" t="s">
        <v>1296</v>
      </c>
      <c r="B3479" t="s">
        <v>3831</v>
      </c>
      <c r="C3479" s="5" t="s">
        <v>7338</v>
      </c>
      <c r="D3479" t="s">
        <v>9418</v>
      </c>
      <c r="E3479">
        <v>4</v>
      </c>
      <c r="F3479" t="s">
        <v>9421</v>
      </c>
      <c r="G3479">
        <v>21</v>
      </c>
      <c r="H3479" s="5">
        <f t="shared" si="93"/>
        <v>1</v>
      </c>
      <c r="I3479" s="5" t="str">
        <f ca="1">OFFSET('Appendix E'!$G$2,MATCH(A3479,'Appendix E'!$A$3:$A$115,0),0)</f>
        <v>Yes</v>
      </c>
    </row>
    <row r="3480" spans="1:9" x14ac:dyDescent="0.25">
      <c r="A3480" t="s">
        <v>1296</v>
      </c>
      <c r="B3480" t="s">
        <v>3832</v>
      </c>
      <c r="C3480" s="5" t="s">
        <v>7343</v>
      </c>
      <c r="D3480" t="s">
        <v>9418</v>
      </c>
      <c r="E3480">
        <v>4</v>
      </c>
      <c r="F3480" t="s">
        <v>9421</v>
      </c>
      <c r="G3480">
        <v>21</v>
      </c>
      <c r="H3480" s="5">
        <f t="shared" si="93"/>
        <v>1</v>
      </c>
      <c r="I3480" s="5" t="str">
        <f ca="1">OFFSET('Appendix E'!$G$2,MATCH(A3480,'Appendix E'!$A$3:$A$115,0),0)</f>
        <v>Yes</v>
      </c>
    </row>
    <row r="3481" spans="1:9" x14ac:dyDescent="0.25">
      <c r="A3481" t="s">
        <v>1296</v>
      </c>
      <c r="B3481" t="s">
        <v>3833</v>
      </c>
      <c r="C3481" s="5" t="s">
        <v>7348</v>
      </c>
      <c r="D3481" t="s">
        <v>9418</v>
      </c>
      <c r="E3481">
        <v>4</v>
      </c>
      <c r="F3481" t="s">
        <v>9421</v>
      </c>
      <c r="G3481">
        <v>21</v>
      </c>
      <c r="H3481" s="5">
        <f t="shared" si="93"/>
        <v>1</v>
      </c>
      <c r="I3481" s="5" t="str">
        <f ca="1">OFFSET('Appendix E'!$G$2,MATCH(A3481,'Appendix E'!$A$3:$A$115,0),0)</f>
        <v>Yes</v>
      </c>
    </row>
    <row r="3482" spans="1:9" x14ac:dyDescent="0.25">
      <c r="A3482" t="s">
        <v>1296</v>
      </c>
      <c r="B3482" t="s">
        <v>3834</v>
      </c>
      <c r="C3482" s="5" t="s">
        <v>7353</v>
      </c>
      <c r="D3482" t="s">
        <v>9418</v>
      </c>
      <c r="E3482">
        <v>4</v>
      </c>
      <c r="F3482" t="s">
        <v>9421</v>
      </c>
      <c r="G3482">
        <v>21</v>
      </c>
      <c r="H3482" s="5">
        <f t="shared" si="93"/>
        <v>1</v>
      </c>
      <c r="I3482" s="5" t="str">
        <f ca="1">OFFSET('Appendix E'!$G$2,MATCH(A3482,'Appendix E'!$A$3:$A$115,0),0)</f>
        <v>Yes</v>
      </c>
    </row>
    <row r="3483" spans="1:9" x14ac:dyDescent="0.25">
      <c r="A3483" t="s">
        <v>1296</v>
      </c>
      <c r="B3483" t="s">
        <v>3835</v>
      </c>
      <c r="C3483" s="5" t="s">
        <v>7358</v>
      </c>
      <c r="D3483" t="s">
        <v>9418</v>
      </c>
      <c r="E3483">
        <v>4</v>
      </c>
      <c r="F3483" t="s">
        <v>9421</v>
      </c>
      <c r="G3483">
        <v>21</v>
      </c>
      <c r="H3483" s="5">
        <f t="shared" si="93"/>
        <v>1</v>
      </c>
      <c r="I3483" s="5" t="str">
        <f ca="1">OFFSET('Appendix E'!$G$2,MATCH(A3483,'Appendix E'!$A$3:$A$115,0),0)</f>
        <v>Yes</v>
      </c>
    </row>
    <row r="3484" spans="1:9" x14ac:dyDescent="0.25">
      <c r="A3484" t="s">
        <v>1296</v>
      </c>
      <c r="B3484" t="s">
        <v>3836</v>
      </c>
      <c r="C3484" s="5" t="s">
        <v>7363</v>
      </c>
      <c r="D3484" t="s">
        <v>9418</v>
      </c>
      <c r="E3484">
        <v>4</v>
      </c>
      <c r="F3484" t="s">
        <v>9421</v>
      </c>
      <c r="G3484">
        <v>21</v>
      </c>
      <c r="H3484" s="5">
        <f t="shared" si="93"/>
        <v>1</v>
      </c>
      <c r="I3484" s="5" t="str">
        <f ca="1">OFFSET('Appendix E'!$G$2,MATCH(A3484,'Appendix E'!$A$3:$A$115,0),0)</f>
        <v>Yes</v>
      </c>
    </row>
    <row r="3485" spans="1:9" x14ac:dyDescent="0.25">
      <c r="A3485" t="s">
        <v>1296</v>
      </c>
      <c r="B3485" t="s">
        <v>3837</v>
      </c>
      <c r="C3485" s="5" t="s">
        <v>7368</v>
      </c>
      <c r="D3485" t="s">
        <v>9418</v>
      </c>
      <c r="E3485">
        <v>3</v>
      </c>
      <c r="F3485" t="s">
        <v>9421</v>
      </c>
      <c r="G3485">
        <v>21</v>
      </c>
      <c r="H3485" s="5">
        <f t="shared" si="93"/>
        <v>1</v>
      </c>
      <c r="I3485" s="5" t="str">
        <f ca="1">OFFSET('Appendix E'!$G$2,MATCH(A3485,'Appendix E'!$A$3:$A$115,0),0)</f>
        <v>Yes</v>
      </c>
    </row>
    <row r="3486" spans="1:9" x14ac:dyDescent="0.25">
      <c r="A3486" t="s">
        <v>1296</v>
      </c>
      <c r="B3486" t="s">
        <v>3838</v>
      </c>
      <c r="C3486" s="5" t="s">
        <v>7369</v>
      </c>
      <c r="D3486" t="s">
        <v>9418</v>
      </c>
      <c r="E3486">
        <v>4</v>
      </c>
      <c r="F3486" t="s">
        <v>9421</v>
      </c>
      <c r="G3486">
        <v>21</v>
      </c>
      <c r="H3486" s="5">
        <f t="shared" si="93"/>
        <v>1</v>
      </c>
      <c r="I3486" s="5" t="str">
        <f ca="1">OFFSET('Appendix E'!$G$2,MATCH(A3486,'Appendix E'!$A$3:$A$115,0),0)</f>
        <v>Yes</v>
      </c>
    </row>
    <row r="3487" spans="1:9" x14ac:dyDescent="0.25">
      <c r="A3487" t="s">
        <v>1296</v>
      </c>
      <c r="B3487" t="s">
        <v>3839</v>
      </c>
      <c r="C3487" s="5" t="s">
        <v>7374</v>
      </c>
      <c r="D3487" t="s">
        <v>9418</v>
      </c>
      <c r="E3487">
        <v>3</v>
      </c>
      <c r="F3487" t="s">
        <v>9421</v>
      </c>
      <c r="G3487">
        <v>21</v>
      </c>
      <c r="H3487" s="5">
        <f t="shared" si="93"/>
        <v>1</v>
      </c>
      <c r="I3487" s="5" t="str">
        <f ca="1">OFFSET('Appendix E'!$G$2,MATCH(A3487,'Appendix E'!$A$3:$A$115,0),0)</f>
        <v>Yes</v>
      </c>
    </row>
    <row r="3488" spans="1:9" x14ac:dyDescent="0.25">
      <c r="A3488" t="s">
        <v>1296</v>
      </c>
      <c r="B3488" t="s">
        <v>3840</v>
      </c>
      <c r="C3488" s="5" t="s">
        <v>7379</v>
      </c>
      <c r="D3488" t="s">
        <v>9418</v>
      </c>
      <c r="E3488">
        <v>3</v>
      </c>
      <c r="F3488" t="s">
        <v>9421</v>
      </c>
      <c r="G3488">
        <v>21</v>
      </c>
      <c r="H3488" s="5">
        <f t="shared" si="93"/>
        <v>1</v>
      </c>
      <c r="I3488" s="5" t="str">
        <f ca="1">OFFSET('Appendix E'!$G$2,MATCH(A3488,'Appendix E'!$A$3:$A$115,0),0)</f>
        <v>Yes</v>
      </c>
    </row>
    <row r="3489" spans="1:9" x14ac:dyDescent="0.25">
      <c r="A3489" t="s">
        <v>1296</v>
      </c>
      <c r="B3489" t="s">
        <v>3841</v>
      </c>
      <c r="C3489" s="5" t="s">
        <v>7384</v>
      </c>
      <c r="D3489" t="s">
        <v>9418</v>
      </c>
      <c r="E3489">
        <v>3</v>
      </c>
      <c r="F3489" t="s">
        <v>9421</v>
      </c>
      <c r="G3489">
        <v>21</v>
      </c>
      <c r="H3489" s="5">
        <f t="shared" si="93"/>
        <v>1</v>
      </c>
      <c r="I3489" s="5" t="str">
        <f ca="1">OFFSET('Appendix E'!$G$2,MATCH(A3489,'Appendix E'!$A$3:$A$115,0),0)</f>
        <v>Yes</v>
      </c>
    </row>
    <row r="3490" spans="1:9" x14ac:dyDescent="0.25">
      <c r="A3490" t="s">
        <v>1296</v>
      </c>
      <c r="B3490" t="s">
        <v>3842</v>
      </c>
      <c r="C3490" s="5" t="s">
        <v>7389</v>
      </c>
      <c r="D3490" t="s">
        <v>9418</v>
      </c>
      <c r="E3490">
        <v>3</v>
      </c>
      <c r="F3490" t="s">
        <v>9421</v>
      </c>
      <c r="G3490">
        <v>21</v>
      </c>
      <c r="H3490" s="5">
        <f t="shared" si="93"/>
        <v>1</v>
      </c>
      <c r="I3490" s="5" t="str">
        <f ca="1">OFFSET('Appendix E'!$G$2,MATCH(A3490,'Appendix E'!$A$3:$A$115,0),0)</f>
        <v>Yes</v>
      </c>
    </row>
    <row r="3491" spans="1:9" x14ac:dyDescent="0.25">
      <c r="A3491" t="s">
        <v>1296</v>
      </c>
      <c r="B3491" t="s">
        <v>3843</v>
      </c>
      <c r="C3491" s="5" t="s">
        <v>7394</v>
      </c>
      <c r="D3491" t="s">
        <v>9418</v>
      </c>
      <c r="E3491">
        <v>3</v>
      </c>
      <c r="F3491" t="s">
        <v>9421</v>
      </c>
      <c r="G3491">
        <v>21</v>
      </c>
      <c r="H3491" s="5">
        <f t="shared" si="93"/>
        <v>1</v>
      </c>
      <c r="I3491" s="5" t="str">
        <f ca="1">OFFSET('Appendix E'!$G$2,MATCH(A3491,'Appendix E'!$A$3:$A$115,0),0)</f>
        <v>Yes</v>
      </c>
    </row>
    <row r="3492" spans="1:9" x14ac:dyDescent="0.25">
      <c r="A3492" t="s">
        <v>1296</v>
      </c>
      <c r="B3492" t="s">
        <v>3844</v>
      </c>
      <c r="C3492" s="5" t="s">
        <v>7399</v>
      </c>
      <c r="D3492" t="s">
        <v>9418</v>
      </c>
      <c r="E3492">
        <v>3</v>
      </c>
      <c r="F3492" t="s">
        <v>9421</v>
      </c>
      <c r="G3492">
        <v>21</v>
      </c>
      <c r="H3492" s="5">
        <f t="shared" si="93"/>
        <v>1</v>
      </c>
      <c r="I3492" s="5" t="str">
        <f ca="1">OFFSET('Appendix E'!$G$2,MATCH(A3492,'Appendix E'!$A$3:$A$115,0),0)</f>
        <v>Yes</v>
      </c>
    </row>
    <row r="3493" spans="1:9" x14ac:dyDescent="0.25">
      <c r="A3493" t="s">
        <v>1296</v>
      </c>
      <c r="B3493" t="s">
        <v>3845</v>
      </c>
      <c r="C3493" s="5" t="s">
        <v>7404</v>
      </c>
      <c r="D3493" t="s">
        <v>9418</v>
      </c>
      <c r="E3493">
        <v>4</v>
      </c>
      <c r="F3493" t="s">
        <v>9421</v>
      </c>
      <c r="G3493">
        <v>21</v>
      </c>
      <c r="H3493" s="5">
        <f t="shared" si="93"/>
        <v>1</v>
      </c>
      <c r="I3493" s="5" t="str">
        <f ca="1">OFFSET('Appendix E'!$G$2,MATCH(A3493,'Appendix E'!$A$3:$A$115,0),0)</f>
        <v>Yes</v>
      </c>
    </row>
    <row r="3494" spans="1:9" x14ac:dyDescent="0.25">
      <c r="A3494" t="s">
        <v>1296</v>
      </c>
      <c r="B3494" t="s">
        <v>3846</v>
      </c>
      <c r="C3494" s="5" t="s">
        <v>7409</v>
      </c>
      <c r="D3494" t="s">
        <v>9418</v>
      </c>
      <c r="E3494">
        <v>3</v>
      </c>
      <c r="F3494" t="s">
        <v>9421</v>
      </c>
      <c r="G3494">
        <v>21</v>
      </c>
      <c r="H3494" s="5">
        <f t="shared" si="93"/>
        <v>1</v>
      </c>
      <c r="I3494" s="5" t="str">
        <f ca="1">OFFSET('Appendix E'!$G$2,MATCH(A3494,'Appendix E'!$A$3:$A$115,0),0)</f>
        <v>Yes</v>
      </c>
    </row>
    <row r="3495" spans="1:9" x14ac:dyDescent="0.25">
      <c r="A3495" t="s">
        <v>1296</v>
      </c>
      <c r="B3495" t="s">
        <v>3847</v>
      </c>
      <c r="C3495" s="5" t="s">
        <v>7373</v>
      </c>
      <c r="D3495" t="s">
        <v>9418</v>
      </c>
      <c r="E3495">
        <v>4</v>
      </c>
      <c r="F3495" t="s">
        <v>9421</v>
      </c>
      <c r="G3495">
        <v>21</v>
      </c>
      <c r="H3495" s="5">
        <f t="shared" si="93"/>
        <v>1</v>
      </c>
      <c r="I3495" s="5" t="str">
        <f ca="1">OFFSET('Appendix E'!$G$2,MATCH(A3495,'Appendix E'!$A$3:$A$115,0),0)</f>
        <v>Yes</v>
      </c>
    </row>
    <row r="3496" spans="1:9" x14ac:dyDescent="0.25">
      <c r="A3496" t="s">
        <v>1296</v>
      </c>
      <c r="B3496" t="s">
        <v>3848</v>
      </c>
      <c r="C3496" s="5" t="s">
        <v>7378</v>
      </c>
      <c r="D3496" t="s">
        <v>9418</v>
      </c>
      <c r="E3496">
        <v>3</v>
      </c>
      <c r="F3496" t="s">
        <v>9421</v>
      </c>
      <c r="G3496">
        <v>21</v>
      </c>
      <c r="H3496" s="5">
        <f t="shared" si="93"/>
        <v>1</v>
      </c>
      <c r="I3496" s="5" t="str">
        <f ca="1">OFFSET('Appendix E'!$G$2,MATCH(A3496,'Appendix E'!$A$3:$A$115,0),0)</f>
        <v>Yes</v>
      </c>
    </row>
    <row r="3497" spans="1:9" x14ac:dyDescent="0.25">
      <c r="A3497" t="s">
        <v>1296</v>
      </c>
      <c r="B3497" t="s">
        <v>3849</v>
      </c>
      <c r="C3497" s="5" t="s">
        <v>7383</v>
      </c>
      <c r="D3497" t="s">
        <v>9418</v>
      </c>
      <c r="E3497">
        <v>3</v>
      </c>
      <c r="F3497" t="s">
        <v>9421</v>
      </c>
      <c r="G3497">
        <v>21</v>
      </c>
      <c r="H3497" s="5">
        <f t="shared" si="93"/>
        <v>1</v>
      </c>
      <c r="I3497" s="5" t="str">
        <f ca="1">OFFSET('Appendix E'!$G$2,MATCH(A3497,'Appendix E'!$A$3:$A$115,0),0)</f>
        <v>Yes</v>
      </c>
    </row>
    <row r="3498" spans="1:9" x14ac:dyDescent="0.25">
      <c r="A3498" t="s">
        <v>1296</v>
      </c>
      <c r="B3498" t="s">
        <v>3850</v>
      </c>
      <c r="C3498" s="5" t="s">
        <v>7388</v>
      </c>
      <c r="D3498" t="s">
        <v>9418</v>
      </c>
      <c r="E3498">
        <v>3</v>
      </c>
      <c r="F3498" t="s">
        <v>9421</v>
      </c>
      <c r="G3498">
        <v>21</v>
      </c>
      <c r="H3498" s="5">
        <f t="shared" si="93"/>
        <v>1</v>
      </c>
      <c r="I3498" s="5" t="str">
        <f ca="1">OFFSET('Appendix E'!$G$2,MATCH(A3498,'Appendix E'!$A$3:$A$115,0),0)</f>
        <v>Yes</v>
      </c>
    </row>
    <row r="3499" spans="1:9" x14ac:dyDescent="0.25">
      <c r="A3499" t="s">
        <v>1296</v>
      </c>
      <c r="B3499" t="s">
        <v>3851</v>
      </c>
      <c r="C3499" s="5" t="s">
        <v>7393</v>
      </c>
      <c r="D3499" t="s">
        <v>9418</v>
      </c>
      <c r="E3499">
        <v>3</v>
      </c>
      <c r="F3499" t="s">
        <v>9421</v>
      </c>
      <c r="G3499">
        <v>21</v>
      </c>
      <c r="H3499" s="5">
        <f t="shared" si="93"/>
        <v>1</v>
      </c>
      <c r="I3499" s="5" t="str">
        <f ca="1">OFFSET('Appendix E'!$G$2,MATCH(A3499,'Appendix E'!$A$3:$A$115,0),0)</f>
        <v>Yes</v>
      </c>
    </row>
    <row r="3500" spans="1:9" x14ac:dyDescent="0.25">
      <c r="A3500" t="s">
        <v>1296</v>
      </c>
      <c r="B3500" t="s">
        <v>3852</v>
      </c>
      <c r="C3500" s="5" t="s">
        <v>7398</v>
      </c>
      <c r="D3500" t="s">
        <v>9418</v>
      </c>
      <c r="E3500">
        <v>3</v>
      </c>
      <c r="F3500" t="s">
        <v>9421</v>
      </c>
      <c r="G3500">
        <v>21</v>
      </c>
      <c r="H3500" s="5">
        <f t="shared" si="93"/>
        <v>1</v>
      </c>
      <c r="I3500" s="5" t="str">
        <f ca="1">OFFSET('Appendix E'!$G$2,MATCH(A3500,'Appendix E'!$A$3:$A$115,0),0)</f>
        <v>Yes</v>
      </c>
    </row>
    <row r="3501" spans="1:9" x14ac:dyDescent="0.25">
      <c r="A3501" t="s">
        <v>1296</v>
      </c>
      <c r="B3501" t="s">
        <v>3853</v>
      </c>
      <c r="C3501" s="5" t="s">
        <v>7403</v>
      </c>
      <c r="D3501" t="s">
        <v>9418</v>
      </c>
      <c r="E3501">
        <v>3</v>
      </c>
      <c r="F3501" t="s">
        <v>9421</v>
      </c>
      <c r="G3501">
        <v>21</v>
      </c>
      <c r="H3501" s="5">
        <f t="shared" si="93"/>
        <v>1</v>
      </c>
      <c r="I3501" s="5" t="str">
        <f ca="1">OFFSET('Appendix E'!$G$2,MATCH(A3501,'Appendix E'!$A$3:$A$115,0),0)</f>
        <v>Yes</v>
      </c>
    </row>
    <row r="3502" spans="1:9" x14ac:dyDescent="0.25">
      <c r="A3502" t="s">
        <v>1296</v>
      </c>
      <c r="B3502" t="s">
        <v>3854</v>
      </c>
      <c r="C3502" s="5" t="s">
        <v>7408</v>
      </c>
      <c r="D3502" t="s">
        <v>9418</v>
      </c>
      <c r="E3502">
        <v>3</v>
      </c>
      <c r="F3502" t="s">
        <v>9421</v>
      </c>
      <c r="G3502">
        <v>21</v>
      </c>
      <c r="H3502" s="5">
        <f t="shared" si="93"/>
        <v>1</v>
      </c>
      <c r="I3502" s="5" t="str">
        <f ca="1">OFFSET('Appendix E'!$G$2,MATCH(A3502,'Appendix E'!$A$3:$A$115,0),0)</f>
        <v>Yes</v>
      </c>
    </row>
    <row r="3503" spans="1:9" x14ac:dyDescent="0.25">
      <c r="A3503" t="s">
        <v>1296</v>
      </c>
      <c r="B3503" t="s">
        <v>3855</v>
      </c>
      <c r="C3503" s="5" t="s">
        <v>7413</v>
      </c>
      <c r="D3503" t="s">
        <v>9418</v>
      </c>
      <c r="E3503">
        <v>3</v>
      </c>
      <c r="F3503" t="s">
        <v>9421</v>
      </c>
      <c r="G3503">
        <v>21</v>
      </c>
      <c r="H3503" s="5">
        <f t="shared" si="93"/>
        <v>1</v>
      </c>
      <c r="I3503" s="5" t="str">
        <f ca="1">OFFSET('Appendix E'!$G$2,MATCH(A3503,'Appendix E'!$A$3:$A$115,0),0)</f>
        <v>Yes</v>
      </c>
    </row>
    <row r="3504" spans="1:9" x14ac:dyDescent="0.25">
      <c r="A3504" t="s">
        <v>1296</v>
      </c>
      <c r="B3504" t="s">
        <v>3856</v>
      </c>
      <c r="C3504" s="5" t="s">
        <v>7371</v>
      </c>
      <c r="D3504" t="s">
        <v>9418</v>
      </c>
      <c r="E3504">
        <v>4</v>
      </c>
      <c r="F3504" t="s">
        <v>9421</v>
      </c>
      <c r="G3504">
        <v>21</v>
      </c>
      <c r="H3504" s="5">
        <f t="shared" si="93"/>
        <v>1</v>
      </c>
      <c r="I3504" s="5" t="str">
        <f ca="1">OFFSET('Appendix E'!$G$2,MATCH(A3504,'Appendix E'!$A$3:$A$115,0),0)</f>
        <v>Yes</v>
      </c>
    </row>
    <row r="3505" spans="1:9" x14ac:dyDescent="0.25">
      <c r="A3505" t="s">
        <v>1296</v>
      </c>
      <c r="B3505" t="s">
        <v>3857</v>
      </c>
      <c r="C3505" s="5" t="s">
        <v>7376</v>
      </c>
      <c r="D3505" t="s">
        <v>9418</v>
      </c>
      <c r="E3505">
        <v>3</v>
      </c>
      <c r="F3505" t="s">
        <v>9421</v>
      </c>
      <c r="G3505">
        <v>21</v>
      </c>
      <c r="H3505" s="5">
        <f t="shared" si="93"/>
        <v>1</v>
      </c>
      <c r="I3505" s="5" t="str">
        <f ca="1">OFFSET('Appendix E'!$G$2,MATCH(A3505,'Appendix E'!$A$3:$A$115,0),0)</f>
        <v>Yes</v>
      </c>
    </row>
    <row r="3506" spans="1:9" x14ac:dyDescent="0.25">
      <c r="A3506" t="s">
        <v>1296</v>
      </c>
      <c r="B3506" t="s">
        <v>3858</v>
      </c>
      <c r="C3506" s="5" t="s">
        <v>7381</v>
      </c>
      <c r="D3506" t="s">
        <v>9418</v>
      </c>
      <c r="E3506">
        <v>3</v>
      </c>
      <c r="F3506" t="s">
        <v>9421</v>
      </c>
      <c r="G3506">
        <v>21</v>
      </c>
      <c r="H3506" s="5">
        <f t="shared" si="93"/>
        <v>1</v>
      </c>
      <c r="I3506" s="5" t="str">
        <f ca="1">OFFSET('Appendix E'!$G$2,MATCH(A3506,'Appendix E'!$A$3:$A$115,0),0)</f>
        <v>Yes</v>
      </c>
    </row>
    <row r="3507" spans="1:9" x14ac:dyDescent="0.25">
      <c r="A3507" t="s">
        <v>1296</v>
      </c>
      <c r="B3507" t="s">
        <v>3859</v>
      </c>
      <c r="C3507" s="5" t="s">
        <v>7386</v>
      </c>
      <c r="D3507" t="s">
        <v>9418</v>
      </c>
      <c r="E3507">
        <v>3</v>
      </c>
      <c r="F3507" t="s">
        <v>9421</v>
      </c>
      <c r="G3507">
        <v>21</v>
      </c>
      <c r="H3507" s="5">
        <f t="shared" si="93"/>
        <v>1</v>
      </c>
      <c r="I3507" s="5" t="str">
        <f ca="1">OFFSET('Appendix E'!$G$2,MATCH(A3507,'Appendix E'!$A$3:$A$115,0),0)</f>
        <v>Yes</v>
      </c>
    </row>
    <row r="3508" spans="1:9" x14ac:dyDescent="0.25">
      <c r="A3508" t="s">
        <v>1296</v>
      </c>
      <c r="B3508" t="s">
        <v>3860</v>
      </c>
      <c r="C3508" s="5" t="s">
        <v>7391</v>
      </c>
      <c r="D3508" t="s">
        <v>9418</v>
      </c>
      <c r="E3508">
        <v>3</v>
      </c>
      <c r="F3508" t="s">
        <v>9421</v>
      </c>
      <c r="G3508">
        <v>21</v>
      </c>
      <c r="H3508" s="5">
        <f t="shared" si="93"/>
        <v>1</v>
      </c>
      <c r="I3508" s="5" t="str">
        <f ca="1">OFFSET('Appendix E'!$G$2,MATCH(A3508,'Appendix E'!$A$3:$A$115,0),0)</f>
        <v>Yes</v>
      </c>
    </row>
    <row r="3509" spans="1:9" x14ac:dyDescent="0.25">
      <c r="A3509" t="s">
        <v>1296</v>
      </c>
      <c r="B3509" t="s">
        <v>3861</v>
      </c>
      <c r="C3509" s="5" t="s">
        <v>7396</v>
      </c>
      <c r="D3509" t="s">
        <v>9418</v>
      </c>
      <c r="E3509">
        <v>3</v>
      </c>
      <c r="F3509" t="s">
        <v>9421</v>
      </c>
      <c r="G3509">
        <v>21</v>
      </c>
      <c r="H3509" s="5">
        <f t="shared" si="93"/>
        <v>1</v>
      </c>
      <c r="I3509" s="5" t="str">
        <f ca="1">OFFSET('Appendix E'!$G$2,MATCH(A3509,'Appendix E'!$A$3:$A$115,0),0)</f>
        <v>Yes</v>
      </c>
    </row>
    <row r="3510" spans="1:9" x14ac:dyDescent="0.25">
      <c r="A3510" t="s">
        <v>1296</v>
      </c>
      <c r="B3510" t="s">
        <v>3862</v>
      </c>
      <c r="C3510" s="5" t="s">
        <v>7401</v>
      </c>
      <c r="D3510" t="s">
        <v>9418</v>
      </c>
      <c r="E3510">
        <v>3</v>
      </c>
      <c r="F3510" t="s">
        <v>9421</v>
      </c>
      <c r="G3510">
        <v>21</v>
      </c>
      <c r="H3510" s="5">
        <f t="shared" si="93"/>
        <v>1</v>
      </c>
      <c r="I3510" s="5" t="str">
        <f ca="1">OFFSET('Appendix E'!$G$2,MATCH(A3510,'Appendix E'!$A$3:$A$115,0),0)</f>
        <v>Yes</v>
      </c>
    </row>
    <row r="3511" spans="1:9" x14ac:dyDescent="0.25">
      <c r="A3511" t="s">
        <v>1296</v>
      </c>
      <c r="B3511" t="s">
        <v>3863</v>
      </c>
      <c r="C3511" s="5" t="s">
        <v>7406</v>
      </c>
      <c r="D3511" t="s">
        <v>9418</v>
      </c>
      <c r="E3511">
        <v>3</v>
      </c>
      <c r="F3511" t="s">
        <v>9421</v>
      </c>
      <c r="G3511">
        <v>21</v>
      </c>
      <c r="H3511" s="5">
        <f t="shared" si="93"/>
        <v>1</v>
      </c>
      <c r="I3511" s="5" t="str">
        <f ca="1">OFFSET('Appendix E'!$G$2,MATCH(A3511,'Appendix E'!$A$3:$A$115,0),0)</f>
        <v>Yes</v>
      </c>
    </row>
    <row r="3512" spans="1:9" x14ac:dyDescent="0.25">
      <c r="A3512" t="s">
        <v>1296</v>
      </c>
      <c r="B3512" t="s">
        <v>3864</v>
      </c>
      <c r="C3512" s="5" t="s">
        <v>7411</v>
      </c>
      <c r="D3512" t="s">
        <v>9418</v>
      </c>
      <c r="E3512">
        <v>3</v>
      </c>
      <c r="F3512" t="s">
        <v>9421</v>
      </c>
      <c r="G3512">
        <v>21</v>
      </c>
      <c r="H3512" s="5">
        <f t="shared" si="93"/>
        <v>1</v>
      </c>
      <c r="I3512" s="5" t="str">
        <f ca="1">OFFSET('Appendix E'!$G$2,MATCH(A3512,'Appendix E'!$A$3:$A$115,0),0)</f>
        <v>Yes</v>
      </c>
    </row>
    <row r="3513" spans="1:9" x14ac:dyDescent="0.25">
      <c r="A3513" t="s">
        <v>1296</v>
      </c>
      <c r="B3513" t="s">
        <v>3865</v>
      </c>
      <c r="C3513" s="5" t="s">
        <v>7372</v>
      </c>
      <c r="D3513" t="s">
        <v>9418</v>
      </c>
      <c r="E3513">
        <v>4</v>
      </c>
      <c r="F3513" t="s">
        <v>9421</v>
      </c>
      <c r="G3513">
        <v>21</v>
      </c>
      <c r="H3513" s="5">
        <f t="shared" si="93"/>
        <v>1</v>
      </c>
      <c r="I3513" s="5" t="str">
        <f ca="1">OFFSET('Appendix E'!$G$2,MATCH(A3513,'Appendix E'!$A$3:$A$115,0),0)</f>
        <v>Yes</v>
      </c>
    </row>
    <row r="3514" spans="1:9" x14ac:dyDescent="0.25">
      <c r="A3514" t="s">
        <v>1296</v>
      </c>
      <c r="B3514" t="s">
        <v>3866</v>
      </c>
      <c r="C3514" s="5" t="s">
        <v>7377</v>
      </c>
      <c r="D3514" t="s">
        <v>9418</v>
      </c>
      <c r="E3514">
        <v>3</v>
      </c>
      <c r="F3514" t="s">
        <v>9421</v>
      </c>
      <c r="G3514">
        <v>21</v>
      </c>
      <c r="H3514" s="5">
        <f t="shared" si="93"/>
        <v>1</v>
      </c>
      <c r="I3514" s="5" t="str">
        <f ca="1">OFFSET('Appendix E'!$G$2,MATCH(A3514,'Appendix E'!$A$3:$A$115,0),0)</f>
        <v>Yes</v>
      </c>
    </row>
    <row r="3515" spans="1:9" x14ac:dyDescent="0.25">
      <c r="A3515" t="s">
        <v>1296</v>
      </c>
      <c r="B3515" t="s">
        <v>3867</v>
      </c>
      <c r="C3515" s="5" t="s">
        <v>7382</v>
      </c>
      <c r="D3515" t="s">
        <v>9418</v>
      </c>
      <c r="E3515">
        <v>3</v>
      </c>
      <c r="F3515" t="s">
        <v>9421</v>
      </c>
      <c r="G3515">
        <v>21</v>
      </c>
      <c r="H3515" s="5">
        <f t="shared" si="93"/>
        <v>1</v>
      </c>
      <c r="I3515" s="5" t="str">
        <f ca="1">OFFSET('Appendix E'!$G$2,MATCH(A3515,'Appendix E'!$A$3:$A$115,0),0)</f>
        <v>Yes</v>
      </c>
    </row>
    <row r="3516" spans="1:9" x14ac:dyDescent="0.25">
      <c r="A3516" t="s">
        <v>1296</v>
      </c>
      <c r="B3516" t="s">
        <v>3868</v>
      </c>
      <c r="C3516" s="5" t="s">
        <v>7387</v>
      </c>
      <c r="D3516" t="s">
        <v>9418</v>
      </c>
      <c r="E3516">
        <v>3</v>
      </c>
      <c r="F3516" t="s">
        <v>9421</v>
      </c>
      <c r="G3516">
        <v>21</v>
      </c>
      <c r="H3516" s="5">
        <f t="shared" si="93"/>
        <v>1</v>
      </c>
      <c r="I3516" s="5" t="str">
        <f ca="1">OFFSET('Appendix E'!$G$2,MATCH(A3516,'Appendix E'!$A$3:$A$115,0),0)</f>
        <v>Yes</v>
      </c>
    </row>
    <row r="3517" spans="1:9" x14ac:dyDescent="0.25">
      <c r="A3517" t="s">
        <v>1296</v>
      </c>
      <c r="B3517" t="s">
        <v>3869</v>
      </c>
      <c r="C3517" s="5" t="s">
        <v>7392</v>
      </c>
      <c r="D3517" t="s">
        <v>9418</v>
      </c>
      <c r="E3517">
        <v>3</v>
      </c>
      <c r="F3517" t="s">
        <v>9421</v>
      </c>
      <c r="G3517">
        <v>21</v>
      </c>
      <c r="H3517" s="5">
        <f t="shared" si="93"/>
        <v>1</v>
      </c>
      <c r="I3517" s="5" t="str">
        <f ca="1">OFFSET('Appendix E'!$G$2,MATCH(A3517,'Appendix E'!$A$3:$A$115,0),0)</f>
        <v>Yes</v>
      </c>
    </row>
    <row r="3518" spans="1:9" x14ac:dyDescent="0.25">
      <c r="A3518" t="s">
        <v>1296</v>
      </c>
      <c r="B3518" t="s">
        <v>3870</v>
      </c>
      <c r="C3518" s="5" t="s">
        <v>7397</v>
      </c>
      <c r="D3518" t="s">
        <v>9418</v>
      </c>
      <c r="E3518">
        <v>3</v>
      </c>
      <c r="F3518" t="s">
        <v>9421</v>
      </c>
      <c r="G3518">
        <v>21</v>
      </c>
      <c r="H3518" s="5">
        <f t="shared" si="93"/>
        <v>1</v>
      </c>
      <c r="I3518" s="5" t="str">
        <f ca="1">OFFSET('Appendix E'!$G$2,MATCH(A3518,'Appendix E'!$A$3:$A$115,0),0)</f>
        <v>Yes</v>
      </c>
    </row>
    <row r="3519" spans="1:9" x14ac:dyDescent="0.25">
      <c r="A3519" t="s">
        <v>1296</v>
      </c>
      <c r="B3519" t="s">
        <v>3871</v>
      </c>
      <c r="C3519" s="5" t="s">
        <v>7402</v>
      </c>
      <c r="D3519" t="s">
        <v>9418</v>
      </c>
      <c r="E3519">
        <v>3</v>
      </c>
      <c r="F3519" t="s">
        <v>9421</v>
      </c>
      <c r="G3519">
        <v>21</v>
      </c>
      <c r="H3519" s="5">
        <f t="shared" si="93"/>
        <v>1</v>
      </c>
      <c r="I3519" s="5" t="str">
        <f ca="1">OFFSET('Appendix E'!$G$2,MATCH(A3519,'Appendix E'!$A$3:$A$115,0),0)</f>
        <v>Yes</v>
      </c>
    </row>
    <row r="3520" spans="1:9" x14ac:dyDescent="0.25">
      <c r="A3520" t="s">
        <v>1296</v>
      </c>
      <c r="B3520" t="s">
        <v>3872</v>
      </c>
      <c r="C3520" s="5" t="s">
        <v>7407</v>
      </c>
      <c r="D3520" t="s">
        <v>9418</v>
      </c>
      <c r="E3520">
        <v>3</v>
      </c>
      <c r="F3520" t="s">
        <v>9421</v>
      </c>
      <c r="G3520">
        <v>21</v>
      </c>
      <c r="H3520" s="5">
        <f t="shared" si="93"/>
        <v>1</v>
      </c>
      <c r="I3520" s="5" t="str">
        <f ca="1">OFFSET('Appendix E'!$G$2,MATCH(A3520,'Appendix E'!$A$3:$A$115,0),0)</f>
        <v>Yes</v>
      </c>
    </row>
    <row r="3521" spans="1:9" x14ac:dyDescent="0.25">
      <c r="A3521" t="s">
        <v>1296</v>
      </c>
      <c r="B3521" t="s">
        <v>3873</v>
      </c>
      <c r="C3521" s="5" t="s">
        <v>7412</v>
      </c>
      <c r="D3521" t="s">
        <v>9418</v>
      </c>
      <c r="E3521">
        <v>3</v>
      </c>
      <c r="F3521" t="s">
        <v>9421</v>
      </c>
      <c r="G3521">
        <v>21</v>
      </c>
      <c r="H3521" s="5">
        <f t="shared" si="93"/>
        <v>1</v>
      </c>
      <c r="I3521" s="5" t="str">
        <f ca="1">OFFSET('Appendix E'!$G$2,MATCH(A3521,'Appendix E'!$A$3:$A$115,0),0)</f>
        <v>Yes</v>
      </c>
    </row>
    <row r="3522" spans="1:9" x14ac:dyDescent="0.25">
      <c r="A3522" t="s">
        <v>1296</v>
      </c>
      <c r="B3522" t="s">
        <v>3874</v>
      </c>
      <c r="C3522" s="5" t="s">
        <v>7370</v>
      </c>
      <c r="D3522" t="s">
        <v>9418</v>
      </c>
      <c r="E3522">
        <v>3</v>
      </c>
      <c r="F3522" t="s">
        <v>9421</v>
      </c>
      <c r="G3522">
        <v>21</v>
      </c>
      <c r="H3522" s="5">
        <f t="shared" si="93"/>
        <v>1</v>
      </c>
      <c r="I3522" s="5" t="str">
        <f ca="1">OFFSET('Appendix E'!$G$2,MATCH(A3522,'Appendix E'!$A$3:$A$115,0),0)</f>
        <v>Yes</v>
      </c>
    </row>
    <row r="3523" spans="1:9" x14ac:dyDescent="0.25">
      <c r="A3523" t="s">
        <v>1296</v>
      </c>
      <c r="B3523" t="s">
        <v>3875</v>
      </c>
      <c r="C3523" s="5" t="s">
        <v>7375</v>
      </c>
      <c r="D3523" t="s">
        <v>9418</v>
      </c>
      <c r="E3523">
        <v>3</v>
      </c>
      <c r="F3523" t="s">
        <v>9421</v>
      </c>
      <c r="G3523">
        <v>21</v>
      </c>
      <c r="H3523" s="5">
        <f t="shared" si="93"/>
        <v>1</v>
      </c>
      <c r="I3523" s="5" t="str">
        <f ca="1">OFFSET('Appendix E'!$G$2,MATCH(A3523,'Appendix E'!$A$3:$A$115,0),0)</f>
        <v>Yes</v>
      </c>
    </row>
    <row r="3524" spans="1:9" x14ac:dyDescent="0.25">
      <c r="A3524" t="s">
        <v>1296</v>
      </c>
      <c r="B3524" t="s">
        <v>3876</v>
      </c>
      <c r="C3524" s="5" t="s">
        <v>7380</v>
      </c>
      <c r="D3524" t="s">
        <v>9418</v>
      </c>
      <c r="E3524">
        <v>3</v>
      </c>
      <c r="F3524" t="s">
        <v>9421</v>
      </c>
      <c r="G3524">
        <v>21</v>
      </c>
      <c r="H3524" s="5">
        <f t="shared" ref="H3524:H3587" si="94">IF(F3524&lt;&gt;"",1,"")</f>
        <v>1</v>
      </c>
      <c r="I3524" s="5" t="str">
        <f ca="1">OFFSET('Appendix E'!$G$2,MATCH(A3524,'Appendix E'!$A$3:$A$115,0),0)</f>
        <v>Yes</v>
      </c>
    </row>
    <row r="3525" spans="1:9" x14ac:dyDescent="0.25">
      <c r="A3525" t="s">
        <v>1296</v>
      </c>
      <c r="B3525" t="s">
        <v>3877</v>
      </c>
      <c r="C3525" s="5" t="s">
        <v>7385</v>
      </c>
      <c r="D3525" t="s">
        <v>9418</v>
      </c>
      <c r="E3525">
        <v>3</v>
      </c>
      <c r="F3525" t="s">
        <v>9421</v>
      </c>
      <c r="G3525">
        <v>21</v>
      </c>
      <c r="H3525" s="5">
        <f t="shared" si="94"/>
        <v>1</v>
      </c>
      <c r="I3525" s="5" t="str">
        <f ca="1">OFFSET('Appendix E'!$G$2,MATCH(A3525,'Appendix E'!$A$3:$A$115,0),0)</f>
        <v>Yes</v>
      </c>
    </row>
    <row r="3526" spans="1:9" x14ac:dyDescent="0.25">
      <c r="A3526" t="s">
        <v>1296</v>
      </c>
      <c r="B3526" t="s">
        <v>3878</v>
      </c>
      <c r="C3526" s="5" t="s">
        <v>7390</v>
      </c>
      <c r="D3526" t="s">
        <v>9418</v>
      </c>
      <c r="E3526">
        <v>3</v>
      </c>
      <c r="F3526" t="s">
        <v>9421</v>
      </c>
      <c r="G3526">
        <v>21</v>
      </c>
      <c r="H3526" s="5">
        <f t="shared" si="94"/>
        <v>1</v>
      </c>
      <c r="I3526" s="5" t="str">
        <f ca="1">OFFSET('Appendix E'!$G$2,MATCH(A3526,'Appendix E'!$A$3:$A$115,0),0)</f>
        <v>Yes</v>
      </c>
    </row>
    <row r="3527" spans="1:9" x14ac:dyDescent="0.25">
      <c r="A3527" t="s">
        <v>1296</v>
      </c>
      <c r="B3527" t="s">
        <v>3879</v>
      </c>
      <c r="C3527" s="5" t="s">
        <v>7395</v>
      </c>
      <c r="D3527" t="s">
        <v>9418</v>
      </c>
      <c r="E3527">
        <v>3</v>
      </c>
      <c r="F3527" t="s">
        <v>9421</v>
      </c>
      <c r="G3527">
        <v>21</v>
      </c>
      <c r="H3527" s="5">
        <f t="shared" si="94"/>
        <v>1</v>
      </c>
      <c r="I3527" s="5" t="str">
        <f ca="1">OFFSET('Appendix E'!$G$2,MATCH(A3527,'Appendix E'!$A$3:$A$115,0),0)</f>
        <v>Yes</v>
      </c>
    </row>
    <row r="3528" spans="1:9" x14ac:dyDescent="0.25">
      <c r="A3528" t="s">
        <v>1296</v>
      </c>
      <c r="B3528" t="s">
        <v>3880</v>
      </c>
      <c r="C3528" s="5" t="s">
        <v>7400</v>
      </c>
      <c r="D3528" t="s">
        <v>9418</v>
      </c>
      <c r="E3528">
        <v>3</v>
      </c>
      <c r="F3528" t="s">
        <v>9421</v>
      </c>
      <c r="G3528">
        <v>21</v>
      </c>
      <c r="H3528" s="5">
        <f t="shared" si="94"/>
        <v>1</v>
      </c>
      <c r="I3528" s="5" t="str">
        <f ca="1">OFFSET('Appendix E'!$G$2,MATCH(A3528,'Appendix E'!$A$3:$A$115,0),0)</f>
        <v>Yes</v>
      </c>
    </row>
    <row r="3529" spans="1:9" x14ac:dyDescent="0.25">
      <c r="A3529" t="s">
        <v>1296</v>
      </c>
      <c r="B3529" t="s">
        <v>3881</v>
      </c>
      <c r="C3529" s="5" t="s">
        <v>7405</v>
      </c>
      <c r="D3529" t="s">
        <v>9418</v>
      </c>
      <c r="E3529">
        <v>3</v>
      </c>
      <c r="F3529" t="s">
        <v>9421</v>
      </c>
      <c r="G3529">
        <v>21</v>
      </c>
      <c r="H3529" s="5">
        <f t="shared" si="94"/>
        <v>1</v>
      </c>
      <c r="I3529" s="5" t="str">
        <f ca="1">OFFSET('Appendix E'!$G$2,MATCH(A3529,'Appendix E'!$A$3:$A$115,0),0)</f>
        <v>Yes</v>
      </c>
    </row>
    <row r="3530" spans="1:9" x14ac:dyDescent="0.25">
      <c r="A3530" t="s">
        <v>1296</v>
      </c>
      <c r="B3530" t="s">
        <v>3882</v>
      </c>
      <c r="C3530" s="5" t="s">
        <v>7410</v>
      </c>
      <c r="D3530" t="s">
        <v>9418</v>
      </c>
      <c r="E3530">
        <v>3</v>
      </c>
      <c r="F3530" t="s">
        <v>9421</v>
      </c>
      <c r="G3530">
        <v>21</v>
      </c>
      <c r="H3530" s="5">
        <f t="shared" si="94"/>
        <v>1</v>
      </c>
      <c r="I3530" s="5" t="str">
        <f ca="1">OFFSET('Appendix E'!$G$2,MATCH(A3530,'Appendix E'!$A$3:$A$115,0),0)</f>
        <v>Yes</v>
      </c>
    </row>
    <row r="3531" spans="1:9" x14ac:dyDescent="0.25">
      <c r="A3531" t="s">
        <v>1296</v>
      </c>
      <c r="B3531" t="s">
        <v>3883</v>
      </c>
      <c r="C3531" s="5" t="s">
        <v>7414</v>
      </c>
      <c r="D3531" t="s">
        <v>9418</v>
      </c>
      <c r="E3531">
        <v>4</v>
      </c>
      <c r="F3531" t="s">
        <v>9421</v>
      </c>
      <c r="G3531">
        <v>21</v>
      </c>
      <c r="H3531" s="5">
        <f t="shared" si="94"/>
        <v>1</v>
      </c>
      <c r="I3531" s="5" t="str">
        <f ca="1">OFFSET('Appendix E'!$G$2,MATCH(A3531,'Appendix E'!$A$3:$A$115,0),0)</f>
        <v>Yes</v>
      </c>
    </row>
    <row r="3532" spans="1:9" x14ac:dyDescent="0.25">
      <c r="A3532" t="s">
        <v>1296</v>
      </c>
      <c r="B3532" t="s">
        <v>3884</v>
      </c>
      <c r="C3532" s="5" t="s">
        <v>7324</v>
      </c>
      <c r="D3532" t="s">
        <v>9418</v>
      </c>
      <c r="E3532">
        <v>4</v>
      </c>
      <c r="F3532" t="s">
        <v>9421</v>
      </c>
      <c r="G3532">
        <v>21</v>
      </c>
      <c r="H3532" s="5">
        <f t="shared" si="94"/>
        <v>1</v>
      </c>
      <c r="I3532" s="5" t="str">
        <f ca="1">OFFSET('Appendix E'!$G$2,MATCH(A3532,'Appendix E'!$A$3:$A$115,0),0)</f>
        <v>Yes</v>
      </c>
    </row>
    <row r="3533" spans="1:9" x14ac:dyDescent="0.25">
      <c r="A3533" t="s">
        <v>1296</v>
      </c>
      <c r="B3533" t="s">
        <v>3885</v>
      </c>
      <c r="C3533" s="5" t="s">
        <v>7329</v>
      </c>
      <c r="D3533" t="s">
        <v>9418</v>
      </c>
      <c r="E3533">
        <v>4</v>
      </c>
      <c r="F3533" t="s">
        <v>9421</v>
      </c>
      <c r="G3533">
        <v>21</v>
      </c>
      <c r="H3533" s="5">
        <f t="shared" si="94"/>
        <v>1</v>
      </c>
      <c r="I3533" s="5" t="str">
        <f ca="1">OFFSET('Appendix E'!$G$2,MATCH(A3533,'Appendix E'!$A$3:$A$115,0),0)</f>
        <v>Yes</v>
      </c>
    </row>
    <row r="3534" spans="1:9" x14ac:dyDescent="0.25">
      <c r="A3534" t="s">
        <v>1296</v>
      </c>
      <c r="B3534" t="s">
        <v>3886</v>
      </c>
      <c r="C3534" s="5" t="s">
        <v>7334</v>
      </c>
      <c r="D3534" t="s">
        <v>9418</v>
      </c>
      <c r="E3534">
        <v>4</v>
      </c>
      <c r="F3534" t="s">
        <v>9421</v>
      </c>
      <c r="G3534">
        <v>21</v>
      </c>
      <c r="H3534" s="5">
        <f t="shared" si="94"/>
        <v>1</v>
      </c>
      <c r="I3534" s="5" t="str">
        <f ca="1">OFFSET('Appendix E'!$G$2,MATCH(A3534,'Appendix E'!$A$3:$A$115,0),0)</f>
        <v>Yes</v>
      </c>
    </row>
    <row r="3535" spans="1:9" x14ac:dyDescent="0.25">
      <c r="A3535" t="s">
        <v>1296</v>
      </c>
      <c r="B3535" t="s">
        <v>3887</v>
      </c>
      <c r="C3535" s="5" t="s">
        <v>7339</v>
      </c>
      <c r="D3535" t="s">
        <v>9418</v>
      </c>
      <c r="E3535">
        <v>4</v>
      </c>
      <c r="F3535" t="s">
        <v>9421</v>
      </c>
      <c r="G3535">
        <v>21</v>
      </c>
      <c r="H3535" s="5">
        <f t="shared" si="94"/>
        <v>1</v>
      </c>
      <c r="I3535" s="5" t="str">
        <f ca="1">OFFSET('Appendix E'!$G$2,MATCH(A3535,'Appendix E'!$A$3:$A$115,0),0)</f>
        <v>Yes</v>
      </c>
    </row>
    <row r="3536" spans="1:9" x14ac:dyDescent="0.25">
      <c r="A3536" t="s">
        <v>1296</v>
      </c>
      <c r="B3536" t="s">
        <v>3888</v>
      </c>
      <c r="C3536" s="5" t="s">
        <v>7344</v>
      </c>
      <c r="D3536" t="s">
        <v>9418</v>
      </c>
      <c r="E3536">
        <v>4</v>
      </c>
      <c r="F3536" t="s">
        <v>9421</v>
      </c>
      <c r="G3536">
        <v>21</v>
      </c>
      <c r="H3536" s="5">
        <f t="shared" si="94"/>
        <v>1</v>
      </c>
      <c r="I3536" s="5" t="str">
        <f ca="1">OFFSET('Appendix E'!$G$2,MATCH(A3536,'Appendix E'!$A$3:$A$115,0),0)</f>
        <v>Yes</v>
      </c>
    </row>
    <row r="3537" spans="1:9" x14ac:dyDescent="0.25">
      <c r="A3537" t="s">
        <v>1296</v>
      </c>
      <c r="B3537" t="s">
        <v>3889</v>
      </c>
      <c r="C3537" s="5" t="s">
        <v>7349</v>
      </c>
      <c r="D3537" t="s">
        <v>9418</v>
      </c>
      <c r="E3537">
        <v>4</v>
      </c>
      <c r="F3537" t="s">
        <v>9421</v>
      </c>
      <c r="G3537">
        <v>21</v>
      </c>
      <c r="H3537" s="5">
        <f t="shared" si="94"/>
        <v>1</v>
      </c>
      <c r="I3537" s="5" t="str">
        <f ca="1">OFFSET('Appendix E'!$G$2,MATCH(A3537,'Appendix E'!$A$3:$A$115,0),0)</f>
        <v>Yes</v>
      </c>
    </row>
    <row r="3538" spans="1:9" x14ac:dyDescent="0.25">
      <c r="A3538" t="s">
        <v>1296</v>
      </c>
      <c r="B3538" t="s">
        <v>3890</v>
      </c>
      <c r="C3538" s="5" t="s">
        <v>7354</v>
      </c>
      <c r="D3538" t="s">
        <v>9418</v>
      </c>
      <c r="E3538">
        <v>4</v>
      </c>
      <c r="F3538" t="s">
        <v>9421</v>
      </c>
      <c r="G3538">
        <v>21</v>
      </c>
      <c r="H3538" s="5">
        <f t="shared" si="94"/>
        <v>1</v>
      </c>
      <c r="I3538" s="5" t="str">
        <f ca="1">OFFSET('Appendix E'!$G$2,MATCH(A3538,'Appendix E'!$A$3:$A$115,0),0)</f>
        <v>Yes</v>
      </c>
    </row>
    <row r="3539" spans="1:9" x14ac:dyDescent="0.25">
      <c r="A3539" t="s">
        <v>1296</v>
      </c>
      <c r="B3539" t="s">
        <v>3891</v>
      </c>
      <c r="C3539" s="5" t="s">
        <v>7359</v>
      </c>
      <c r="D3539" t="s">
        <v>9418</v>
      </c>
      <c r="E3539">
        <v>4</v>
      </c>
      <c r="F3539" t="s">
        <v>9421</v>
      </c>
      <c r="G3539">
        <v>21</v>
      </c>
      <c r="H3539" s="5">
        <f t="shared" si="94"/>
        <v>1</v>
      </c>
      <c r="I3539" s="5" t="str">
        <f ca="1">OFFSET('Appendix E'!$G$2,MATCH(A3539,'Appendix E'!$A$3:$A$115,0),0)</f>
        <v>Yes</v>
      </c>
    </row>
    <row r="3540" spans="1:9" x14ac:dyDescent="0.25">
      <c r="A3540" t="s">
        <v>1296</v>
      </c>
      <c r="B3540" t="s">
        <v>3892</v>
      </c>
      <c r="C3540" s="5" t="s">
        <v>7415</v>
      </c>
      <c r="D3540" t="s">
        <v>9418</v>
      </c>
      <c r="E3540">
        <v>4</v>
      </c>
      <c r="F3540" t="s">
        <v>9421</v>
      </c>
      <c r="G3540">
        <v>21</v>
      </c>
      <c r="H3540" s="5">
        <f t="shared" si="94"/>
        <v>1</v>
      </c>
      <c r="I3540" s="5" t="str">
        <f ca="1">OFFSET('Appendix E'!$G$2,MATCH(A3540,'Appendix E'!$A$3:$A$115,0),0)</f>
        <v>Yes</v>
      </c>
    </row>
    <row r="3541" spans="1:9" x14ac:dyDescent="0.25">
      <c r="A3541" t="s">
        <v>1296</v>
      </c>
      <c r="B3541" t="s">
        <v>3893</v>
      </c>
      <c r="C3541" s="5" t="s">
        <v>7416</v>
      </c>
      <c r="D3541" t="s">
        <v>9418</v>
      </c>
      <c r="E3541">
        <v>4</v>
      </c>
      <c r="F3541" t="s">
        <v>9421</v>
      </c>
      <c r="G3541">
        <v>21</v>
      </c>
      <c r="H3541" s="5">
        <f t="shared" si="94"/>
        <v>1</v>
      </c>
      <c r="I3541" s="5" t="str">
        <f ca="1">OFFSET('Appendix E'!$G$2,MATCH(A3541,'Appendix E'!$A$3:$A$115,0),0)</f>
        <v>Yes</v>
      </c>
    </row>
    <row r="3542" spans="1:9" x14ac:dyDescent="0.25">
      <c r="A3542" t="s">
        <v>1296</v>
      </c>
      <c r="B3542" t="s">
        <v>3894</v>
      </c>
      <c r="C3542" s="5" t="s">
        <v>7417</v>
      </c>
      <c r="D3542" t="s">
        <v>9418</v>
      </c>
      <c r="E3542">
        <v>4</v>
      </c>
      <c r="F3542" t="s">
        <v>9421</v>
      </c>
      <c r="G3542">
        <v>21</v>
      </c>
      <c r="H3542" s="5">
        <f t="shared" si="94"/>
        <v>1</v>
      </c>
      <c r="I3542" s="5" t="str">
        <f ca="1">OFFSET('Appendix E'!$G$2,MATCH(A3542,'Appendix E'!$A$3:$A$115,0),0)</f>
        <v>Yes</v>
      </c>
    </row>
    <row r="3543" spans="1:9" x14ac:dyDescent="0.25">
      <c r="A3543" t="s">
        <v>1296</v>
      </c>
      <c r="B3543" t="s">
        <v>3895</v>
      </c>
      <c r="C3543" s="5" t="s">
        <v>7418</v>
      </c>
      <c r="D3543" t="s">
        <v>9418</v>
      </c>
      <c r="E3543">
        <v>4</v>
      </c>
      <c r="F3543" t="s">
        <v>9421</v>
      </c>
      <c r="G3543">
        <v>21</v>
      </c>
      <c r="H3543" s="5">
        <f t="shared" si="94"/>
        <v>1</v>
      </c>
      <c r="I3543" s="5" t="str">
        <f ca="1">OFFSET('Appendix E'!$G$2,MATCH(A3543,'Appendix E'!$A$3:$A$115,0),0)</f>
        <v>Yes</v>
      </c>
    </row>
    <row r="3544" spans="1:9" x14ac:dyDescent="0.25">
      <c r="A3544" t="s">
        <v>1296</v>
      </c>
      <c r="B3544" t="s">
        <v>3896</v>
      </c>
      <c r="C3544" s="5" t="s">
        <v>7419</v>
      </c>
      <c r="D3544" t="s">
        <v>9418</v>
      </c>
      <c r="E3544">
        <v>4</v>
      </c>
      <c r="F3544" t="s">
        <v>9421</v>
      </c>
      <c r="G3544">
        <v>21</v>
      </c>
      <c r="H3544" s="5">
        <f t="shared" si="94"/>
        <v>1</v>
      </c>
      <c r="I3544" s="5" t="str">
        <f ca="1">OFFSET('Appendix E'!$G$2,MATCH(A3544,'Appendix E'!$A$3:$A$115,0),0)</f>
        <v>Yes</v>
      </c>
    </row>
    <row r="3545" spans="1:9" x14ac:dyDescent="0.25">
      <c r="A3545" t="s">
        <v>1296</v>
      </c>
      <c r="B3545" t="s">
        <v>3897</v>
      </c>
      <c r="C3545" s="5" t="s">
        <v>7420</v>
      </c>
      <c r="D3545" t="s">
        <v>9418</v>
      </c>
      <c r="E3545">
        <v>4</v>
      </c>
      <c r="F3545" t="s">
        <v>9421</v>
      </c>
      <c r="G3545">
        <v>21</v>
      </c>
      <c r="H3545" s="5">
        <f t="shared" si="94"/>
        <v>1</v>
      </c>
      <c r="I3545" s="5" t="str">
        <f ca="1">OFFSET('Appendix E'!$G$2,MATCH(A3545,'Appendix E'!$A$3:$A$115,0),0)</f>
        <v>Yes</v>
      </c>
    </row>
    <row r="3546" spans="1:9" x14ac:dyDescent="0.25">
      <c r="A3546" t="s">
        <v>1296</v>
      </c>
      <c r="B3546" t="s">
        <v>3898</v>
      </c>
      <c r="C3546" s="5" t="s">
        <v>7421</v>
      </c>
      <c r="D3546" t="s">
        <v>9418</v>
      </c>
      <c r="E3546">
        <v>4</v>
      </c>
      <c r="F3546" t="s">
        <v>9421</v>
      </c>
      <c r="G3546">
        <v>21</v>
      </c>
      <c r="H3546" s="5">
        <f t="shared" si="94"/>
        <v>1</v>
      </c>
      <c r="I3546" s="5" t="str">
        <f ca="1">OFFSET('Appendix E'!$G$2,MATCH(A3546,'Appendix E'!$A$3:$A$115,0),0)</f>
        <v>Yes</v>
      </c>
    </row>
    <row r="3547" spans="1:9" x14ac:dyDescent="0.25">
      <c r="A3547" t="s">
        <v>1296</v>
      </c>
      <c r="B3547" t="s">
        <v>3899</v>
      </c>
      <c r="C3547" s="5" t="s">
        <v>7422</v>
      </c>
      <c r="D3547" t="s">
        <v>9418</v>
      </c>
      <c r="E3547">
        <v>4</v>
      </c>
      <c r="F3547" t="s">
        <v>9421</v>
      </c>
      <c r="G3547">
        <v>21</v>
      </c>
      <c r="H3547" s="5">
        <f t="shared" si="94"/>
        <v>1</v>
      </c>
      <c r="I3547" s="5" t="str">
        <f ca="1">OFFSET('Appendix E'!$G$2,MATCH(A3547,'Appendix E'!$A$3:$A$115,0),0)</f>
        <v>Yes</v>
      </c>
    </row>
    <row r="3548" spans="1:9" x14ac:dyDescent="0.25">
      <c r="A3548" t="s">
        <v>1296</v>
      </c>
      <c r="B3548" t="s">
        <v>3900</v>
      </c>
      <c r="C3548" s="5" t="s">
        <v>7423</v>
      </c>
      <c r="D3548" t="s">
        <v>9418</v>
      </c>
      <c r="E3548">
        <v>4</v>
      </c>
      <c r="F3548" t="s">
        <v>9421</v>
      </c>
      <c r="G3548">
        <v>21</v>
      </c>
      <c r="H3548" s="5">
        <f t="shared" si="94"/>
        <v>1</v>
      </c>
      <c r="I3548" s="5" t="str">
        <f ca="1">OFFSET('Appendix E'!$G$2,MATCH(A3548,'Appendix E'!$A$3:$A$115,0),0)</f>
        <v>Yes</v>
      </c>
    </row>
    <row r="3549" spans="1:9" x14ac:dyDescent="0.25">
      <c r="A3549" t="s">
        <v>1296</v>
      </c>
      <c r="B3549" t="s">
        <v>3901</v>
      </c>
      <c r="C3549" s="5" t="s">
        <v>8854</v>
      </c>
      <c r="D3549" t="s">
        <v>9418</v>
      </c>
      <c r="E3549">
        <v>4</v>
      </c>
      <c r="F3549" t="s">
        <v>9421</v>
      </c>
      <c r="G3549">
        <v>21</v>
      </c>
      <c r="H3549" s="5">
        <f t="shared" si="94"/>
        <v>1</v>
      </c>
      <c r="I3549" s="5" t="str">
        <f ca="1">OFFSET('Appendix E'!$G$2,MATCH(A3549,'Appendix E'!$A$3:$A$115,0),0)</f>
        <v>Yes</v>
      </c>
    </row>
    <row r="3550" spans="1:9" x14ac:dyDescent="0.25">
      <c r="A3550" t="s">
        <v>1296</v>
      </c>
      <c r="B3550" t="s">
        <v>3902</v>
      </c>
      <c r="C3550" s="5" t="s">
        <v>7325</v>
      </c>
      <c r="D3550" t="s">
        <v>9418</v>
      </c>
      <c r="E3550">
        <v>4</v>
      </c>
      <c r="F3550" t="s">
        <v>9421</v>
      </c>
      <c r="G3550">
        <v>21</v>
      </c>
      <c r="H3550" s="5">
        <f t="shared" si="94"/>
        <v>1</v>
      </c>
      <c r="I3550" s="5" t="str">
        <f ca="1">OFFSET('Appendix E'!$G$2,MATCH(A3550,'Appendix E'!$A$3:$A$115,0),0)</f>
        <v>Yes</v>
      </c>
    </row>
    <row r="3551" spans="1:9" x14ac:dyDescent="0.25">
      <c r="A3551" t="s">
        <v>1296</v>
      </c>
      <c r="B3551" t="s">
        <v>3903</v>
      </c>
      <c r="C3551" s="5" t="s">
        <v>7330</v>
      </c>
      <c r="D3551" t="s">
        <v>9418</v>
      </c>
      <c r="E3551">
        <v>4</v>
      </c>
      <c r="F3551" t="s">
        <v>9421</v>
      </c>
      <c r="G3551">
        <v>21</v>
      </c>
      <c r="H3551" s="5">
        <f t="shared" si="94"/>
        <v>1</v>
      </c>
      <c r="I3551" s="5" t="str">
        <f ca="1">OFFSET('Appendix E'!$G$2,MATCH(A3551,'Appendix E'!$A$3:$A$115,0),0)</f>
        <v>Yes</v>
      </c>
    </row>
    <row r="3552" spans="1:9" x14ac:dyDescent="0.25">
      <c r="A3552" t="s">
        <v>1296</v>
      </c>
      <c r="B3552" t="s">
        <v>3904</v>
      </c>
      <c r="C3552" s="5" t="s">
        <v>7335</v>
      </c>
      <c r="D3552" t="s">
        <v>9418</v>
      </c>
      <c r="E3552">
        <v>4</v>
      </c>
      <c r="F3552" t="s">
        <v>9421</v>
      </c>
      <c r="G3552">
        <v>21</v>
      </c>
      <c r="H3552" s="5">
        <f t="shared" si="94"/>
        <v>1</v>
      </c>
      <c r="I3552" s="5" t="str">
        <f ca="1">OFFSET('Appendix E'!$G$2,MATCH(A3552,'Appendix E'!$A$3:$A$115,0),0)</f>
        <v>Yes</v>
      </c>
    </row>
    <row r="3553" spans="1:9" x14ac:dyDescent="0.25">
      <c r="A3553" t="s">
        <v>1296</v>
      </c>
      <c r="B3553" t="s">
        <v>3905</v>
      </c>
      <c r="C3553" s="5" t="s">
        <v>7340</v>
      </c>
      <c r="D3553" t="s">
        <v>9418</v>
      </c>
      <c r="E3553">
        <v>4</v>
      </c>
      <c r="F3553" t="s">
        <v>9421</v>
      </c>
      <c r="G3553">
        <v>21</v>
      </c>
      <c r="H3553" s="5">
        <f t="shared" si="94"/>
        <v>1</v>
      </c>
      <c r="I3553" s="5" t="str">
        <f ca="1">OFFSET('Appendix E'!$G$2,MATCH(A3553,'Appendix E'!$A$3:$A$115,0),0)</f>
        <v>Yes</v>
      </c>
    </row>
    <row r="3554" spans="1:9" x14ac:dyDescent="0.25">
      <c r="A3554" t="s">
        <v>1296</v>
      </c>
      <c r="B3554" t="s">
        <v>3906</v>
      </c>
      <c r="C3554" s="5" t="s">
        <v>7345</v>
      </c>
      <c r="D3554" t="s">
        <v>9418</v>
      </c>
      <c r="E3554">
        <v>4</v>
      </c>
      <c r="F3554" t="s">
        <v>9421</v>
      </c>
      <c r="G3554">
        <v>21</v>
      </c>
      <c r="H3554" s="5">
        <f t="shared" si="94"/>
        <v>1</v>
      </c>
      <c r="I3554" s="5" t="str">
        <f ca="1">OFFSET('Appendix E'!$G$2,MATCH(A3554,'Appendix E'!$A$3:$A$115,0),0)</f>
        <v>Yes</v>
      </c>
    </row>
    <row r="3555" spans="1:9" x14ac:dyDescent="0.25">
      <c r="A3555" t="s">
        <v>1296</v>
      </c>
      <c r="B3555" t="s">
        <v>3907</v>
      </c>
      <c r="C3555" s="5" t="s">
        <v>7350</v>
      </c>
      <c r="D3555" t="s">
        <v>9418</v>
      </c>
      <c r="E3555">
        <v>4</v>
      </c>
      <c r="F3555" t="s">
        <v>9421</v>
      </c>
      <c r="G3555">
        <v>21</v>
      </c>
      <c r="H3555" s="5">
        <f t="shared" si="94"/>
        <v>1</v>
      </c>
      <c r="I3555" s="5" t="str">
        <f ca="1">OFFSET('Appendix E'!$G$2,MATCH(A3555,'Appendix E'!$A$3:$A$115,0),0)</f>
        <v>Yes</v>
      </c>
    </row>
    <row r="3556" spans="1:9" x14ac:dyDescent="0.25">
      <c r="A3556" t="s">
        <v>1296</v>
      </c>
      <c r="B3556" t="s">
        <v>3908</v>
      </c>
      <c r="C3556" s="5" t="s">
        <v>7355</v>
      </c>
      <c r="D3556" t="s">
        <v>9418</v>
      </c>
      <c r="E3556">
        <v>4</v>
      </c>
      <c r="F3556" t="s">
        <v>9421</v>
      </c>
      <c r="G3556">
        <v>21</v>
      </c>
      <c r="H3556" s="5">
        <f t="shared" si="94"/>
        <v>1</v>
      </c>
      <c r="I3556" s="5" t="str">
        <f ca="1">OFFSET('Appendix E'!$G$2,MATCH(A3556,'Appendix E'!$A$3:$A$115,0),0)</f>
        <v>Yes</v>
      </c>
    </row>
    <row r="3557" spans="1:9" x14ac:dyDescent="0.25">
      <c r="A3557" t="s">
        <v>1296</v>
      </c>
      <c r="B3557" t="s">
        <v>3909</v>
      </c>
      <c r="C3557" s="5" t="s">
        <v>7360</v>
      </c>
      <c r="D3557" t="s">
        <v>9418</v>
      </c>
      <c r="E3557">
        <v>4</v>
      </c>
      <c r="F3557" t="s">
        <v>9421</v>
      </c>
      <c r="G3557">
        <v>21</v>
      </c>
      <c r="H3557" s="5">
        <f t="shared" si="94"/>
        <v>1</v>
      </c>
      <c r="I3557" s="5" t="str">
        <f ca="1">OFFSET('Appendix E'!$G$2,MATCH(A3557,'Appendix E'!$A$3:$A$115,0),0)</f>
        <v>Yes</v>
      </c>
    </row>
    <row r="3558" spans="1:9" x14ac:dyDescent="0.25">
      <c r="A3558" t="s">
        <v>1296</v>
      </c>
      <c r="B3558" t="s">
        <v>3910</v>
      </c>
      <c r="D3558" t="s">
        <v>9418</v>
      </c>
      <c r="E3558">
        <v>3</v>
      </c>
      <c r="F3558" t="s">
        <v>9421</v>
      </c>
      <c r="G3558">
        <v>21</v>
      </c>
      <c r="H3558" s="5">
        <f t="shared" si="94"/>
        <v>1</v>
      </c>
      <c r="I3558" s="5" t="str">
        <f ca="1">OFFSET('Appendix E'!$G$2,MATCH(A3558,'Appendix E'!$A$3:$A$115,0),0)</f>
        <v>Yes</v>
      </c>
    </row>
    <row r="3559" spans="1:9" x14ac:dyDescent="0.25">
      <c r="A3559" t="s">
        <v>1296</v>
      </c>
      <c r="B3559" t="s">
        <v>3911</v>
      </c>
      <c r="C3559" s="5" t="s">
        <v>8855</v>
      </c>
      <c r="D3559" t="s">
        <v>9418</v>
      </c>
      <c r="E3559">
        <v>4</v>
      </c>
      <c r="F3559" t="s">
        <v>9421</v>
      </c>
      <c r="G3559">
        <v>21</v>
      </c>
      <c r="H3559" s="5">
        <f t="shared" si="94"/>
        <v>1</v>
      </c>
      <c r="I3559" s="5" t="str">
        <f ca="1">OFFSET('Appendix E'!$G$2,MATCH(A3559,'Appendix E'!$A$3:$A$115,0),0)</f>
        <v>Yes</v>
      </c>
    </row>
    <row r="3560" spans="1:9" x14ac:dyDescent="0.25">
      <c r="A3560" t="s">
        <v>1296</v>
      </c>
      <c r="B3560" t="s">
        <v>3912</v>
      </c>
      <c r="C3560" s="5" t="s">
        <v>7424</v>
      </c>
      <c r="D3560" t="s">
        <v>9418</v>
      </c>
      <c r="E3560">
        <v>4</v>
      </c>
      <c r="F3560" t="s">
        <v>9421</v>
      </c>
      <c r="G3560">
        <v>21</v>
      </c>
      <c r="H3560" s="5">
        <f t="shared" si="94"/>
        <v>1</v>
      </c>
      <c r="I3560" s="5" t="str">
        <f ca="1">OFFSET('Appendix E'!$G$2,MATCH(A3560,'Appendix E'!$A$3:$A$115,0),0)</f>
        <v>Yes</v>
      </c>
    </row>
    <row r="3561" spans="1:9" x14ac:dyDescent="0.25">
      <c r="A3561" t="s">
        <v>1296</v>
      </c>
      <c r="B3561" t="s">
        <v>3913</v>
      </c>
      <c r="C3561" s="5" t="s">
        <v>7425</v>
      </c>
      <c r="D3561" t="s">
        <v>9418</v>
      </c>
      <c r="E3561">
        <v>4</v>
      </c>
      <c r="F3561" t="s">
        <v>9421</v>
      </c>
      <c r="G3561">
        <v>21</v>
      </c>
      <c r="H3561" s="5">
        <f t="shared" si="94"/>
        <v>1</v>
      </c>
      <c r="I3561" s="5" t="str">
        <f ca="1">OFFSET('Appendix E'!$G$2,MATCH(A3561,'Appendix E'!$A$3:$A$115,0),0)</f>
        <v>Yes</v>
      </c>
    </row>
    <row r="3562" spans="1:9" x14ac:dyDescent="0.25">
      <c r="A3562" t="s">
        <v>1296</v>
      </c>
      <c r="B3562" t="s">
        <v>3914</v>
      </c>
      <c r="C3562" s="5" t="s">
        <v>7426</v>
      </c>
      <c r="D3562" t="s">
        <v>9418</v>
      </c>
      <c r="E3562">
        <v>4</v>
      </c>
      <c r="F3562" t="s">
        <v>9421</v>
      </c>
      <c r="G3562">
        <v>21</v>
      </c>
      <c r="H3562" s="5">
        <f t="shared" si="94"/>
        <v>1</v>
      </c>
      <c r="I3562" s="5" t="str">
        <f ca="1">OFFSET('Appendix E'!$G$2,MATCH(A3562,'Appendix E'!$A$3:$A$115,0),0)</f>
        <v>Yes</v>
      </c>
    </row>
    <row r="3563" spans="1:9" x14ac:dyDescent="0.25">
      <c r="A3563" t="s">
        <v>1296</v>
      </c>
      <c r="B3563" t="s">
        <v>3915</v>
      </c>
      <c r="C3563" s="5" t="s">
        <v>7427</v>
      </c>
      <c r="D3563" t="s">
        <v>9418</v>
      </c>
      <c r="E3563">
        <v>4</v>
      </c>
      <c r="F3563" t="s">
        <v>9421</v>
      </c>
      <c r="G3563">
        <v>21</v>
      </c>
      <c r="H3563" s="5">
        <f t="shared" si="94"/>
        <v>1</v>
      </c>
      <c r="I3563" s="5" t="str">
        <f ca="1">OFFSET('Appendix E'!$G$2,MATCH(A3563,'Appendix E'!$A$3:$A$115,0),0)</f>
        <v>Yes</v>
      </c>
    </row>
    <row r="3564" spans="1:9" x14ac:dyDescent="0.25">
      <c r="A3564" t="s">
        <v>1296</v>
      </c>
      <c r="B3564" t="s">
        <v>3916</v>
      </c>
      <c r="C3564" s="5" t="s">
        <v>7428</v>
      </c>
      <c r="D3564" t="s">
        <v>9418</v>
      </c>
      <c r="E3564">
        <v>4</v>
      </c>
      <c r="F3564" t="s">
        <v>9421</v>
      </c>
      <c r="G3564">
        <v>21</v>
      </c>
      <c r="H3564" s="5">
        <f t="shared" si="94"/>
        <v>1</v>
      </c>
      <c r="I3564" s="5" t="str">
        <f ca="1">OFFSET('Appendix E'!$G$2,MATCH(A3564,'Appendix E'!$A$3:$A$115,0),0)</f>
        <v>Yes</v>
      </c>
    </row>
    <row r="3565" spans="1:9" x14ac:dyDescent="0.25">
      <c r="A3565" t="s">
        <v>1296</v>
      </c>
      <c r="B3565" t="s">
        <v>3917</v>
      </c>
      <c r="C3565" s="5" t="s">
        <v>7429</v>
      </c>
      <c r="D3565" t="s">
        <v>9418</v>
      </c>
      <c r="E3565">
        <v>4</v>
      </c>
      <c r="F3565" t="s">
        <v>9421</v>
      </c>
      <c r="G3565">
        <v>21</v>
      </c>
      <c r="H3565" s="5">
        <f t="shared" si="94"/>
        <v>1</v>
      </c>
      <c r="I3565" s="5" t="str">
        <f ca="1">OFFSET('Appendix E'!$G$2,MATCH(A3565,'Appendix E'!$A$3:$A$115,0),0)</f>
        <v>Yes</v>
      </c>
    </row>
    <row r="3566" spans="1:9" x14ac:dyDescent="0.25">
      <c r="A3566" t="s">
        <v>1296</v>
      </c>
      <c r="B3566" t="s">
        <v>3918</v>
      </c>
      <c r="C3566" s="5" t="s">
        <v>8856</v>
      </c>
      <c r="D3566" t="s">
        <v>9418</v>
      </c>
      <c r="E3566">
        <v>4</v>
      </c>
      <c r="F3566" t="s">
        <v>9421</v>
      </c>
      <c r="G3566">
        <v>21</v>
      </c>
      <c r="H3566" s="5">
        <f t="shared" si="94"/>
        <v>1</v>
      </c>
      <c r="I3566" s="5" t="str">
        <f ca="1">OFFSET('Appendix E'!$G$2,MATCH(A3566,'Appendix E'!$A$3:$A$115,0),0)</f>
        <v>Yes</v>
      </c>
    </row>
    <row r="3567" spans="1:9" x14ac:dyDescent="0.25">
      <c r="A3567" t="s">
        <v>1296</v>
      </c>
      <c r="B3567" t="s">
        <v>3919</v>
      </c>
      <c r="C3567" s="5" t="s">
        <v>7314</v>
      </c>
      <c r="D3567" t="s">
        <v>9418</v>
      </c>
      <c r="E3567">
        <v>4</v>
      </c>
      <c r="F3567" t="s">
        <v>9421</v>
      </c>
      <c r="G3567">
        <v>21</v>
      </c>
      <c r="H3567" s="5">
        <f t="shared" si="94"/>
        <v>1</v>
      </c>
      <c r="I3567" s="5" t="str">
        <f ca="1">OFFSET('Appendix E'!$G$2,MATCH(A3567,'Appendix E'!$A$3:$A$115,0),0)</f>
        <v>Yes</v>
      </c>
    </row>
    <row r="3568" spans="1:9" x14ac:dyDescent="0.25">
      <c r="A3568" t="s">
        <v>1296</v>
      </c>
      <c r="B3568" t="s">
        <v>3920</v>
      </c>
      <c r="C3568" s="5" t="s">
        <v>7315</v>
      </c>
      <c r="D3568" t="s">
        <v>9418</v>
      </c>
      <c r="E3568">
        <v>4</v>
      </c>
      <c r="F3568" t="s">
        <v>9421</v>
      </c>
      <c r="G3568">
        <v>21</v>
      </c>
      <c r="H3568" s="5">
        <f t="shared" si="94"/>
        <v>1</v>
      </c>
      <c r="I3568" s="5" t="str">
        <f ca="1">OFFSET('Appendix E'!$G$2,MATCH(A3568,'Appendix E'!$A$3:$A$115,0),0)</f>
        <v>Yes</v>
      </c>
    </row>
    <row r="3569" spans="1:9" x14ac:dyDescent="0.25">
      <c r="A3569" t="s">
        <v>1296</v>
      </c>
      <c r="B3569" t="s">
        <v>3921</v>
      </c>
      <c r="C3569" s="5" t="s">
        <v>7316</v>
      </c>
      <c r="D3569" t="s">
        <v>9418</v>
      </c>
      <c r="E3569">
        <v>4</v>
      </c>
      <c r="F3569" t="s">
        <v>9421</v>
      </c>
      <c r="G3569">
        <v>21</v>
      </c>
      <c r="H3569" s="5">
        <f t="shared" si="94"/>
        <v>1</v>
      </c>
      <c r="I3569" s="5" t="str">
        <f ca="1">OFFSET('Appendix E'!$G$2,MATCH(A3569,'Appendix E'!$A$3:$A$115,0),0)</f>
        <v>Yes</v>
      </c>
    </row>
    <row r="3570" spans="1:9" x14ac:dyDescent="0.25">
      <c r="A3570" t="s">
        <v>1296</v>
      </c>
      <c r="B3570" t="s">
        <v>3922</v>
      </c>
      <c r="C3570" s="5" t="s">
        <v>8857</v>
      </c>
      <c r="D3570" t="s">
        <v>9418</v>
      </c>
      <c r="E3570">
        <v>3</v>
      </c>
      <c r="F3570" t="s">
        <v>9421</v>
      </c>
      <c r="G3570">
        <v>21</v>
      </c>
      <c r="H3570" s="5">
        <f t="shared" si="94"/>
        <v>1</v>
      </c>
      <c r="I3570" s="5" t="str">
        <f ca="1">OFFSET('Appendix E'!$G$2,MATCH(A3570,'Appendix E'!$A$3:$A$115,0),0)</f>
        <v>Yes</v>
      </c>
    </row>
    <row r="3571" spans="1:9" x14ac:dyDescent="0.25">
      <c r="A3571" t="s">
        <v>1296</v>
      </c>
      <c r="B3571" t="s">
        <v>3923</v>
      </c>
      <c r="C3571" s="5" t="s">
        <v>8858</v>
      </c>
      <c r="D3571" t="s">
        <v>9418</v>
      </c>
      <c r="E3571">
        <v>3</v>
      </c>
      <c r="F3571" t="s">
        <v>9421</v>
      </c>
      <c r="G3571">
        <v>21</v>
      </c>
      <c r="H3571" s="5">
        <f t="shared" si="94"/>
        <v>1</v>
      </c>
      <c r="I3571" s="5" t="str">
        <f ca="1">OFFSET('Appendix E'!$G$2,MATCH(A3571,'Appendix E'!$A$3:$A$115,0),0)</f>
        <v>Yes</v>
      </c>
    </row>
    <row r="3572" spans="1:9" x14ac:dyDescent="0.25">
      <c r="A3572" t="s">
        <v>1296</v>
      </c>
      <c r="B3572" t="s">
        <v>3924</v>
      </c>
      <c r="C3572" s="5" t="s">
        <v>8859</v>
      </c>
      <c r="D3572" t="s">
        <v>9418</v>
      </c>
      <c r="E3572">
        <v>3</v>
      </c>
      <c r="F3572" t="s">
        <v>9421</v>
      </c>
      <c r="G3572">
        <v>21</v>
      </c>
      <c r="H3572" s="5">
        <f t="shared" si="94"/>
        <v>1</v>
      </c>
      <c r="I3572" s="5" t="str">
        <f ca="1">OFFSET('Appendix E'!$G$2,MATCH(A3572,'Appendix E'!$A$3:$A$115,0),0)</f>
        <v>Yes</v>
      </c>
    </row>
    <row r="3573" spans="1:9" x14ac:dyDescent="0.25">
      <c r="A3573" t="s">
        <v>1296</v>
      </c>
      <c r="B3573" t="s">
        <v>3925</v>
      </c>
      <c r="C3573" s="5" t="s">
        <v>8860</v>
      </c>
      <c r="D3573" t="s">
        <v>9418</v>
      </c>
      <c r="E3573">
        <v>3</v>
      </c>
      <c r="F3573" t="s">
        <v>9421</v>
      </c>
      <c r="G3573">
        <v>21</v>
      </c>
      <c r="H3573" s="5">
        <f t="shared" si="94"/>
        <v>1</v>
      </c>
      <c r="I3573" s="5" t="str">
        <f ca="1">OFFSET('Appendix E'!$G$2,MATCH(A3573,'Appendix E'!$A$3:$A$115,0),0)</f>
        <v>Yes</v>
      </c>
    </row>
    <row r="3574" spans="1:9" x14ac:dyDescent="0.25">
      <c r="A3574" t="s">
        <v>1296</v>
      </c>
      <c r="B3574" t="s">
        <v>3926</v>
      </c>
      <c r="C3574" s="5" t="s">
        <v>8861</v>
      </c>
      <c r="D3574" t="s">
        <v>9418</v>
      </c>
      <c r="E3574">
        <v>3</v>
      </c>
      <c r="F3574" t="s">
        <v>9421</v>
      </c>
      <c r="G3574">
        <v>21</v>
      </c>
      <c r="H3574" s="5">
        <f t="shared" si="94"/>
        <v>1</v>
      </c>
      <c r="I3574" s="5" t="str">
        <f ca="1">OFFSET('Appendix E'!$G$2,MATCH(A3574,'Appendix E'!$A$3:$A$115,0),0)</f>
        <v>Yes</v>
      </c>
    </row>
    <row r="3575" spans="1:9" x14ac:dyDescent="0.25">
      <c r="A3575" t="s">
        <v>1296</v>
      </c>
      <c r="B3575" t="s">
        <v>3927</v>
      </c>
      <c r="C3575" s="5" t="s">
        <v>8862</v>
      </c>
      <c r="D3575" t="s">
        <v>9418</v>
      </c>
      <c r="E3575">
        <v>3</v>
      </c>
      <c r="F3575" t="s">
        <v>9421</v>
      </c>
      <c r="G3575">
        <v>21</v>
      </c>
      <c r="H3575" s="5">
        <f t="shared" si="94"/>
        <v>1</v>
      </c>
      <c r="I3575" s="5" t="str">
        <f ca="1">OFFSET('Appendix E'!$G$2,MATCH(A3575,'Appendix E'!$A$3:$A$115,0),0)</f>
        <v>Yes</v>
      </c>
    </row>
    <row r="3576" spans="1:9" x14ac:dyDescent="0.25">
      <c r="A3576" t="s">
        <v>1296</v>
      </c>
      <c r="B3576" t="s">
        <v>3928</v>
      </c>
      <c r="C3576" s="5" t="s">
        <v>8863</v>
      </c>
      <c r="D3576" t="s">
        <v>9418</v>
      </c>
      <c r="E3576">
        <v>3</v>
      </c>
      <c r="F3576" t="s">
        <v>9421</v>
      </c>
      <c r="G3576">
        <v>21</v>
      </c>
      <c r="H3576" s="5">
        <f t="shared" si="94"/>
        <v>1</v>
      </c>
      <c r="I3576" s="5" t="str">
        <f ca="1">OFFSET('Appendix E'!$G$2,MATCH(A3576,'Appendix E'!$A$3:$A$115,0),0)</f>
        <v>Yes</v>
      </c>
    </row>
    <row r="3577" spans="1:9" x14ac:dyDescent="0.25">
      <c r="A3577" t="s">
        <v>1296</v>
      </c>
      <c r="B3577" t="s">
        <v>3929</v>
      </c>
      <c r="C3577" s="5" t="s">
        <v>8864</v>
      </c>
      <c r="D3577" t="s">
        <v>9418</v>
      </c>
      <c r="E3577">
        <v>3</v>
      </c>
      <c r="F3577" t="s">
        <v>9421</v>
      </c>
      <c r="G3577">
        <v>21</v>
      </c>
      <c r="H3577" s="5">
        <f t="shared" si="94"/>
        <v>1</v>
      </c>
      <c r="I3577" s="5" t="str">
        <f ca="1">OFFSET('Appendix E'!$G$2,MATCH(A3577,'Appendix E'!$A$3:$A$115,0),0)</f>
        <v>Yes</v>
      </c>
    </row>
    <row r="3578" spans="1:9" x14ac:dyDescent="0.25">
      <c r="A3578" t="s">
        <v>1296</v>
      </c>
      <c r="B3578" t="s">
        <v>3930</v>
      </c>
      <c r="C3578" s="5" t="s">
        <v>8865</v>
      </c>
      <c r="D3578" t="s">
        <v>9418</v>
      </c>
      <c r="E3578">
        <v>4</v>
      </c>
      <c r="F3578" t="s">
        <v>9421</v>
      </c>
      <c r="G3578">
        <v>21</v>
      </c>
      <c r="H3578" s="5">
        <f t="shared" si="94"/>
        <v>1</v>
      </c>
      <c r="I3578" s="5" t="str">
        <f ca="1">OFFSET('Appendix E'!$G$2,MATCH(A3578,'Appendix E'!$A$3:$A$115,0),0)</f>
        <v>Yes</v>
      </c>
    </row>
    <row r="3579" spans="1:9" x14ac:dyDescent="0.25">
      <c r="A3579" t="s">
        <v>1296</v>
      </c>
      <c r="B3579" t="s">
        <v>3931</v>
      </c>
      <c r="C3579" s="5" t="s">
        <v>8866</v>
      </c>
      <c r="D3579" t="s">
        <v>9418</v>
      </c>
      <c r="E3579">
        <v>4</v>
      </c>
      <c r="F3579" t="s">
        <v>9421</v>
      </c>
      <c r="G3579">
        <v>21</v>
      </c>
      <c r="H3579" s="5">
        <f t="shared" si="94"/>
        <v>1</v>
      </c>
      <c r="I3579" s="5" t="str">
        <f ca="1">OFFSET('Appendix E'!$G$2,MATCH(A3579,'Appendix E'!$A$3:$A$115,0),0)</f>
        <v>Yes</v>
      </c>
    </row>
    <row r="3580" spans="1:9" x14ac:dyDescent="0.25">
      <c r="A3580" t="s">
        <v>1296</v>
      </c>
      <c r="B3580" t="s">
        <v>3932</v>
      </c>
      <c r="C3580" s="5" t="s">
        <v>8867</v>
      </c>
      <c r="D3580" t="s">
        <v>9418</v>
      </c>
      <c r="E3580">
        <v>4</v>
      </c>
      <c r="F3580" t="s">
        <v>9421</v>
      </c>
      <c r="G3580">
        <v>21</v>
      </c>
      <c r="H3580" s="5">
        <f t="shared" si="94"/>
        <v>1</v>
      </c>
      <c r="I3580" s="5" t="str">
        <f ca="1">OFFSET('Appendix E'!$G$2,MATCH(A3580,'Appendix E'!$A$3:$A$115,0),0)</f>
        <v>Yes</v>
      </c>
    </row>
    <row r="3581" spans="1:9" x14ac:dyDescent="0.25">
      <c r="A3581" t="s">
        <v>1296</v>
      </c>
      <c r="B3581" t="s">
        <v>3933</v>
      </c>
      <c r="C3581" s="5" t="s">
        <v>8868</v>
      </c>
      <c r="D3581" t="s">
        <v>9418</v>
      </c>
      <c r="E3581">
        <v>4</v>
      </c>
      <c r="F3581" t="s">
        <v>9421</v>
      </c>
      <c r="G3581">
        <v>21</v>
      </c>
      <c r="H3581" s="5">
        <f t="shared" si="94"/>
        <v>1</v>
      </c>
      <c r="I3581" s="5" t="str">
        <f ca="1">OFFSET('Appendix E'!$G$2,MATCH(A3581,'Appendix E'!$A$3:$A$115,0),0)</f>
        <v>Yes</v>
      </c>
    </row>
    <row r="3582" spans="1:9" x14ac:dyDescent="0.25">
      <c r="A3582" t="s">
        <v>1296</v>
      </c>
      <c r="B3582" t="s">
        <v>3934</v>
      </c>
      <c r="C3582" s="5" t="s">
        <v>8869</v>
      </c>
      <c r="D3582" t="s">
        <v>9418</v>
      </c>
      <c r="E3582">
        <v>4</v>
      </c>
      <c r="F3582" t="s">
        <v>9421</v>
      </c>
      <c r="G3582">
        <v>21</v>
      </c>
      <c r="H3582" s="5">
        <f t="shared" si="94"/>
        <v>1</v>
      </c>
      <c r="I3582" s="5" t="str">
        <f ca="1">OFFSET('Appendix E'!$G$2,MATCH(A3582,'Appendix E'!$A$3:$A$115,0),0)</f>
        <v>Yes</v>
      </c>
    </row>
    <row r="3583" spans="1:9" x14ac:dyDescent="0.25">
      <c r="A3583" t="s">
        <v>1296</v>
      </c>
      <c r="B3583" t="s">
        <v>3935</v>
      </c>
      <c r="C3583" s="5" t="s">
        <v>8870</v>
      </c>
      <c r="D3583" t="s">
        <v>9418</v>
      </c>
      <c r="E3583">
        <v>4</v>
      </c>
      <c r="F3583" t="s">
        <v>9421</v>
      </c>
      <c r="G3583">
        <v>21</v>
      </c>
      <c r="H3583" s="5">
        <f t="shared" si="94"/>
        <v>1</v>
      </c>
      <c r="I3583" s="5" t="str">
        <f ca="1">OFFSET('Appendix E'!$G$2,MATCH(A3583,'Appendix E'!$A$3:$A$115,0),0)</f>
        <v>Yes</v>
      </c>
    </row>
    <row r="3584" spans="1:9" x14ac:dyDescent="0.25">
      <c r="A3584" t="s">
        <v>1296</v>
      </c>
      <c r="B3584" t="s">
        <v>3936</v>
      </c>
      <c r="C3584" s="5" t="s">
        <v>8871</v>
      </c>
      <c r="D3584" t="s">
        <v>9418</v>
      </c>
      <c r="E3584">
        <v>4</v>
      </c>
      <c r="F3584" t="s">
        <v>9421</v>
      </c>
      <c r="G3584">
        <v>21</v>
      </c>
      <c r="H3584" s="5">
        <f t="shared" si="94"/>
        <v>1</v>
      </c>
      <c r="I3584" s="5" t="str">
        <f ca="1">OFFSET('Appendix E'!$G$2,MATCH(A3584,'Appendix E'!$A$3:$A$115,0),0)</f>
        <v>Yes</v>
      </c>
    </row>
    <row r="3585" spans="1:9" x14ac:dyDescent="0.25">
      <c r="A3585" t="s">
        <v>1296</v>
      </c>
      <c r="B3585" t="s">
        <v>3937</v>
      </c>
      <c r="C3585" s="5" t="s">
        <v>8872</v>
      </c>
      <c r="D3585" t="s">
        <v>9418</v>
      </c>
      <c r="E3585">
        <v>4</v>
      </c>
      <c r="F3585" t="s">
        <v>9421</v>
      </c>
      <c r="G3585">
        <v>21</v>
      </c>
      <c r="H3585" s="5">
        <f t="shared" si="94"/>
        <v>1</v>
      </c>
      <c r="I3585" s="5" t="str">
        <f ca="1">OFFSET('Appendix E'!$G$2,MATCH(A3585,'Appendix E'!$A$3:$A$115,0),0)</f>
        <v>Yes</v>
      </c>
    </row>
    <row r="3586" spans="1:9" x14ac:dyDescent="0.25">
      <c r="A3586" t="s">
        <v>1296</v>
      </c>
      <c r="B3586" t="s">
        <v>3938</v>
      </c>
      <c r="C3586" s="5" t="s">
        <v>8873</v>
      </c>
      <c r="D3586" t="s">
        <v>9418</v>
      </c>
      <c r="E3586">
        <v>4</v>
      </c>
      <c r="F3586" t="s">
        <v>9421</v>
      </c>
      <c r="G3586">
        <v>21</v>
      </c>
      <c r="H3586" s="5">
        <f t="shared" si="94"/>
        <v>1</v>
      </c>
      <c r="I3586" s="5" t="str">
        <f ca="1">OFFSET('Appendix E'!$G$2,MATCH(A3586,'Appendix E'!$A$3:$A$115,0),0)</f>
        <v>Yes</v>
      </c>
    </row>
    <row r="3587" spans="1:9" x14ac:dyDescent="0.25">
      <c r="A3587" t="s">
        <v>1296</v>
      </c>
      <c r="B3587" t="s">
        <v>3939</v>
      </c>
      <c r="C3587" s="5" t="s">
        <v>8874</v>
      </c>
      <c r="D3587" t="s">
        <v>9418</v>
      </c>
      <c r="E3587">
        <v>4</v>
      </c>
      <c r="F3587" t="s">
        <v>9421</v>
      </c>
      <c r="G3587">
        <v>21</v>
      </c>
      <c r="H3587" s="5">
        <f t="shared" si="94"/>
        <v>1</v>
      </c>
      <c r="I3587" s="5" t="str">
        <f ca="1">OFFSET('Appendix E'!$G$2,MATCH(A3587,'Appendix E'!$A$3:$A$115,0),0)</f>
        <v>Yes</v>
      </c>
    </row>
    <row r="3588" spans="1:9" x14ac:dyDescent="0.25">
      <c r="A3588" t="s">
        <v>1296</v>
      </c>
      <c r="B3588" t="s">
        <v>3940</v>
      </c>
      <c r="C3588" s="5" t="s">
        <v>7258</v>
      </c>
      <c r="D3588" t="s">
        <v>9418</v>
      </c>
      <c r="E3588">
        <v>3</v>
      </c>
      <c r="F3588" t="s">
        <v>9421</v>
      </c>
      <c r="G3588">
        <v>21</v>
      </c>
      <c r="H3588" s="5">
        <f t="shared" ref="H3588:H3651" si="95">IF(F3588&lt;&gt;"",1,"")</f>
        <v>1</v>
      </c>
      <c r="I3588" s="5" t="str">
        <f ca="1">OFFSET('Appendix E'!$G$2,MATCH(A3588,'Appendix E'!$A$3:$A$115,0),0)</f>
        <v>Yes</v>
      </c>
    </row>
    <row r="3589" spans="1:9" x14ac:dyDescent="0.25">
      <c r="A3589" t="s">
        <v>1296</v>
      </c>
      <c r="B3589" t="s">
        <v>3941</v>
      </c>
      <c r="C3589" s="5" t="s">
        <v>7257</v>
      </c>
      <c r="D3589" t="s">
        <v>9418</v>
      </c>
      <c r="E3589">
        <v>3</v>
      </c>
      <c r="F3589" t="s">
        <v>9421</v>
      </c>
      <c r="G3589">
        <v>21</v>
      </c>
      <c r="H3589" s="5">
        <f t="shared" si="95"/>
        <v>1</v>
      </c>
      <c r="I3589" s="5" t="str">
        <f ca="1">OFFSET('Appendix E'!$G$2,MATCH(A3589,'Appendix E'!$A$3:$A$115,0),0)</f>
        <v>Yes</v>
      </c>
    </row>
    <row r="3590" spans="1:9" x14ac:dyDescent="0.25">
      <c r="A3590" t="s">
        <v>1296</v>
      </c>
      <c r="B3590" t="s">
        <v>3942</v>
      </c>
      <c r="C3590" s="5" t="s">
        <v>7259</v>
      </c>
      <c r="D3590" t="s">
        <v>9418</v>
      </c>
      <c r="E3590">
        <v>3</v>
      </c>
      <c r="F3590" t="s">
        <v>9421</v>
      </c>
      <c r="G3590">
        <v>21</v>
      </c>
      <c r="H3590" s="5">
        <f t="shared" si="95"/>
        <v>1</v>
      </c>
      <c r="I3590" s="5" t="str">
        <f ca="1">OFFSET('Appendix E'!$G$2,MATCH(A3590,'Appendix E'!$A$3:$A$115,0),0)</f>
        <v>Yes</v>
      </c>
    </row>
    <row r="3591" spans="1:9" x14ac:dyDescent="0.25">
      <c r="A3591" t="s">
        <v>1296</v>
      </c>
      <c r="B3591" t="s">
        <v>3943</v>
      </c>
      <c r="C3591" s="5" t="s">
        <v>7262</v>
      </c>
      <c r="D3591" t="s">
        <v>9418</v>
      </c>
      <c r="E3591">
        <v>3</v>
      </c>
      <c r="F3591" t="s">
        <v>9421</v>
      </c>
      <c r="G3591">
        <v>21</v>
      </c>
      <c r="H3591" s="5">
        <f t="shared" si="95"/>
        <v>1</v>
      </c>
      <c r="I3591" s="5" t="str">
        <f ca="1">OFFSET('Appendix E'!$G$2,MATCH(A3591,'Appendix E'!$A$3:$A$115,0),0)</f>
        <v>Yes</v>
      </c>
    </row>
    <row r="3592" spans="1:9" x14ac:dyDescent="0.25">
      <c r="A3592" t="s">
        <v>1296</v>
      </c>
      <c r="B3592" t="s">
        <v>3944</v>
      </c>
      <c r="C3592" s="5" t="s">
        <v>7265</v>
      </c>
      <c r="D3592" t="s">
        <v>9418</v>
      </c>
      <c r="E3592">
        <v>3</v>
      </c>
      <c r="F3592" t="s">
        <v>9421</v>
      </c>
      <c r="G3592">
        <v>21</v>
      </c>
      <c r="H3592" s="5">
        <f t="shared" si="95"/>
        <v>1</v>
      </c>
      <c r="I3592" s="5" t="str">
        <f ca="1">OFFSET('Appendix E'!$G$2,MATCH(A3592,'Appendix E'!$A$3:$A$115,0),0)</f>
        <v>Yes</v>
      </c>
    </row>
    <row r="3593" spans="1:9" x14ac:dyDescent="0.25">
      <c r="A3593" t="s">
        <v>1296</v>
      </c>
      <c r="B3593" t="s">
        <v>3945</v>
      </c>
      <c r="C3593" s="5" t="s">
        <v>7268</v>
      </c>
      <c r="D3593" t="s">
        <v>9418</v>
      </c>
      <c r="E3593">
        <v>3</v>
      </c>
      <c r="F3593" t="s">
        <v>9421</v>
      </c>
      <c r="G3593">
        <v>21</v>
      </c>
      <c r="H3593" s="5">
        <f t="shared" si="95"/>
        <v>1</v>
      </c>
      <c r="I3593" s="5" t="str">
        <f ca="1">OFFSET('Appendix E'!$G$2,MATCH(A3593,'Appendix E'!$A$3:$A$115,0),0)</f>
        <v>Yes</v>
      </c>
    </row>
    <row r="3594" spans="1:9" x14ac:dyDescent="0.25">
      <c r="A3594" t="s">
        <v>1296</v>
      </c>
      <c r="B3594" t="s">
        <v>3946</v>
      </c>
      <c r="C3594" s="5" t="s">
        <v>7271</v>
      </c>
      <c r="D3594" t="s">
        <v>9418</v>
      </c>
      <c r="E3594">
        <v>3</v>
      </c>
      <c r="F3594" t="s">
        <v>9421</v>
      </c>
      <c r="G3594">
        <v>21</v>
      </c>
      <c r="H3594" s="5">
        <f t="shared" si="95"/>
        <v>1</v>
      </c>
      <c r="I3594" s="5" t="str">
        <f ca="1">OFFSET('Appendix E'!$G$2,MATCH(A3594,'Appendix E'!$A$3:$A$115,0),0)</f>
        <v>Yes</v>
      </c>
    </row>
    <row r="3595" spans="1:9" x14ac:dyDescent="0.25">
      <c r="A3595" t="s">
        <v>1296</v>
      </c>
      <c r="B3595" t="s">
        <v>3947</v>
      </c>
      <c r="C3595" s="5" t="s">
        <v>7260</v>
      </c>
      <c r="D3595" t="s">
        <v>9418</v>
      </c>
      <c r="E3595">
        <v>3</v>
      </c>
      <c r="F3595" t="s">
        <v>9429</v>
      </c>
      <c r="G3595">
        <v>34</v>
      </c>
      <c r="H3595" s="5">
        <f t="shared" si="95"/>
        <v>1</v>
      </c>
      <c r="I3595" s="5" t="str">
        <f ca="1">OFFSET('Appendix E'!$G$2,MATCH(A3595,'Appendix E'!$A$3:$A$115,0),0)</f>
        <v>Yes</v>
      </c>
    </row>
    <row r="3596" spans="1:9" x14ac:dyDescent="0.25">
      <c r="A3596" t="s">
        <v>1296</v>
      </c>
      <c r="B3596" t="s">
        <v>3948</v>
      </c>
      <c r="C3596" s="5" t="s">
        <v>7263</v>
      </c>
      <c r="D3596" t="s">
        <v>9418</v>
      </c>
      <c r="E3596">
        <v>3</v>
      </c>
      <c r="F3596" t="s">
        <v>9429</v>
      </c>
      <c r="G3596">
        <v>34</v>
      </c>
      <c r="H3596" s="5">
        <f t="shared" si="95"/>
        <v>1</v>
      </c>
      <c r="I3596" s="5" t="str">
        <f ca="1">OFFSET('Appendix E'!$G$2,MATCH(A3596,'Appendix E'!$A$3:$A$115,0),0)</f>
        <v>Yes</v>
      </c>
    </row>
    <row r="3597" spans="1:9" x14ac:dyDescent="0.25">
      <c r="A3597" t="s">
        <v>1296</v>
      </c>
      <c r="B3597" t="s">
        <v>3949</v>
      </c>
      <c r="C3597" s="5" t="s">
        <v>7266</v>
      </c>
      <c r="D3597" t="s">
        <v>9418</v>
      </c>
      <c r="E3597">
        <v>3</v>
      </c>
      <c r="F3597" t="s">
        <v>9429</v>
      </c>
      <c r="G3597">
        <v>34</v>
      </c>
      <c r="H3597" s="5">
        <f t="shared" si="95"/>
        <v>1</v>
      </c>
      <c r="I3597" s="5" t="str">
        <f ca="1">OFFSET('Appendix E'!$G$2,MATCH(A3597,'Appendix E'!$A$3:$A$115,0),0)</f>
        <v>Yes</v>
      </c>
    </row>
    <row r="3598" spans="1:9" x14ac:dyDescent="0.25">
      <c r="A3598" t="s">
        <v>1296</v>
      </c>
      <c r="B3598" t="s">
        <v>3950</v>
      </c>
      <c r="C3598" s="5" t="s">
        <v>7269</v>
      </c>
      <c r="D3598" t="s">
        <v>9418</v>
      </c>
      <c r="E3598">
        <v>3</v>
      </c>
      <c r="F3598" t="s">
        <v>9429</v>
      </c>
      <c r="G3598">
        <v>34</v>
      </c>
      <c r="H3598" s="5">
        <f t="shared" si="95"/>
        <v>1</v>
      </c>
      <c r="I3598" s="5" t="str">
        <f ca="1">OFFSET('Appendix E'!$G$2,MATCH(A3598,'Appendix E'!$A$3:$A$115,0),0)</f>
        <v>Yes</v>
      </c>
    </row>
    <row r="3599" spans="1:9" x14ac:dyDescent="0.25">
      <c r="A3599" t="s">
        <v>1296</v>
      </c>
      <c r="B3599" t="s">
        <v>3951</v>
      </c>
      <c r="C3599" s="5" t="s">
        <v>7272</v>
      </c>
      <c r="D3599" t="s">
        <v>9418</v>
      </c>
      <c r="E3599">
        <v>3</v>
      </c>
      <c r="F3599" t="s">
        <v>9429</v>
      </c>
      <c r="G3599">
        <v>34</v>
      </c>
      <c r="H3599" s="5">
        <f t="shared" si="95"/>
        <v>1</v>
      </c>
      <c r="I3599" s="5" t="str">
        <f ca="1">OFFSET('Appendix E'!$G$2,MATCH(A3599,'Appendix E'!$A$3:$A$115,0),0)</f>
        <v>Yes</v>
      </c>
    </row>
    <row r="3600" spans="1:9" x14ac:dyDescent="0.25">
      <c r="A3600" t="s">
        <v>1296</v>
      </c>
      <c r="B3600" t="s">
        <v>3952</v>
      </c>
      <c r="C3600" s="5" t="s">
        <v>7261</v>
      </c>
      <c r="D3600" t="s">
        <v>9418</v>
      </c>
      <c r="E3600">
        <v>3</v>
      </c>
      <c r="F3600" t="s">
        <v>9430</v>
      </c>
      <c r="G3600">
        <v>40</v>
      </c>
      <c r="H3600" s="5">
        <f t="shared" si="95"/>
        <v>1</v>
      </c>
      <c r="I3600" s="5" t="str">
        <f ca="1">OFFSET('Appendix E'!$G$2,MATCH(A3600,'Appendix E'!$A$3:$A$115,0),0)</f>
        <v>Yes</v>
      </c>
    </row>
    <row r="3601" spans="1:9" x14ac:dyDescent="0.25">
      <c r="A3601" t="s">
        <v>1296</v>
      </c>
      <c r="B3601" t="s">
        <v>3953</v>
      </c>
      <c r="C3601" s="5" t="s">
        <v>7264</v>
      </c>
      <c r="D3601" t="s">
        <v>9418</v>
      </c>
      <c r="E3601">
        <v>3</v>
      </c>
      <c r="F3601" t="s">
        <v>9430</v>
      </c>
      <c r="G3601">
        <v>40</v>
      </c>
      <c r="H3601" s="5">
        <f t="shared" si="95"/>
        <v>1</v>
      </c>
      <c r="I3601" s="5" t="str">
        <f ca="1">OFFSET('Appendix E'!$G$2,MATCH(A3601,'Appendix E'!$A$3:$A$115,0),0)</f>
        <v>Yes</v>
      </c>
    </row>
    <row r="3602" spans="1:9" x14ac:dyDescent="0.25">
      <c r="A3602" t="s">
        <v>1296</v>
      </c>
      <c r="B3602" t="s">
        <v>3954</v>
      </c>
      <c r="C3602" s="5" t="s">
        <v>7267</v>
      </c>
      <c r="D3602" t="s">
        <v>9418</v>
      </c>
      <c r="E3602">
        <v>3</v>
      </c>
      <c r="F3602" t="s">
        <v>9430</v>
      </c>
      <c r="G3602">
        <v>40</v>
      </c>
      <c r="H3602" s="5">
        <f t="shared" si="95"/>
        <v>1</v>
      </c>
      <c r="I3602" s="5" t="str">
        <f ca="1">OFFSET('Appendix E'!$G$2,MATCH(A3602,'Appendix E'!$A$3:$A$115,0),0)</f>
        <v>Yes</v>
      </c>
    </row>
    <row r="3603" spans="1:9" x14ac:dyDescent="0.25">
      <c r="A3603" t="s">
        <v>1296</v>
      </c>
      <c r="B3603" t="s">
        <v>3955</v>
      </c>
      <c r="C3603" s="5" t="s">
        <v>7270</v>
      </c>
      <c r="D3603" t="s">
        <v>9418</v>
      </c>
      <c r="E3603">
        <v>3</v>
      </c>
      <c r="F3603" t="s">
        <v>9430</v>
      </c>
      <c r="G3603">
        <v>40</v>
      </c>
      <c r="H3603" s="5">
        <f t="shared" si="95"/>
        <v>1</v>
      </c>
      <c r="I3603" s="5" t="str">
        <f ca="1">OFFSET('Appendix E'!$G$2,MATCH(A3603,'Appendix E'!$A$3:$A$115,0),0)</f>
        <v>Yes</v>
      </c>
    </row>
    <row r="3604" spans="1:9" x14ac:dyDescent="0.25">
      <c r="A3604" t="s">
        <v>1296</v>
      </c>
      <c r="B3604" t="s">
        <v>3956</v>
      </c>
      <c r="C3604" s="5" t="s">
        <v>7273</v>
      </c>
      <c r="D3604" t="s">
        <v>9418</v>
      </c>
      <c r="E3604">
        <v>3</v>
      </c>
      <c r="F3604" t="s">
        <v>9430</v>
      </c>
      <c r="G3604">
        <v>40</v>
      </c>
      <c r="H3604" s="5">
        <f t="shared" si="95"/>
        <v>1</v>
      </c>
      <c r="I3604" s="5" t="str">
        <f ca="1">OFFSET('Appendix E'!$G$2,MATCH(A3604,'Appendix E'!$A$3:$A$115,0),0)</f>
        <v>Yes</v>
      </c>
    </row>
    <row r="3605" spans="1:9" x14ac:dyDescent="0.25">
      <c r="A3605" t="s">
        <v>1296</v>
      </c>
      <c r="B3605" t="s">
        <v>3957</v>
      </c>
      <c r="C3605" s="5" t="s">
        <v>8875</v>
      </c>
      <c r="D3605" t="s">
        <v>9418</v>
      </c>
      <c r="E3605">
        <v>3</v>
      </c>
      <c r="F3605" t="s">
        <v>9426</v>
      </c>
      <c r="G3605">
        <v>21</v>
      </c>
      <c r="H3605" s="5">
        <f t="shared" si="95"/>
        <v>1</v>
      </c>
      <c r="I3605" s="5" t="str">
        <f ca="1">OFFSET('Appendix E'!$G$2,MATCH(A3605,'Appendix E'!$A$3:$A$115,0),0)</f>
        <v>Yes</v>
      </c>
    </row>
    <row r="3606" spans="1:9" x14ac:dyDescent="0.25">
      <c r="A3606" t="s">
        <v>1296</v>
      </c>
      <c r="B3606" t="s">
        <v>3958</v>
      </c>
      <c r="C3606" s="5" t="s">
        <v>8876</v>
      </c>
      <c r="D3606" t="s">
        <v>9418</v>
      </c>
      <c r="E3606">
        <v>3</v>
      </c>
      <c r="F3606" t="s">
        <v>9488</v>
      </c>
      <c r="G3606">
        <v>20</v>
      </c>
      <c r="H3606" s="5">
        <f t="shared" si="95"/>
        <v>1</v>
      </c>
      <c r="I3606" s="5" t="str">
        <f ca="1">OFFSET('Appendix E'!$G$2,MATCH(A3606,'Appendix E'!$A$3:$A$115,0),0)</f>
        <v>Yes</v>
      </c>
    </row>
    <row r="3607" spans="1:9" x14ac:dyDescent="0.25">
      <c r="A3607" t="s">
        <v>1296</v>
      </c>
      <c r="B3607" t="s">
        <v>3959</v>
      </c>
      <c r="C3607" s="5" t="s">
        <v>8877</v>
      </c>
      <c r="D3607" t="s">
        <v>9418</v>
      </c>
      <c r="E3607">
        <v>3</v>
      </c>
      <c r="F3607" t="s">
        <v>9426</v>
      </c>
      <c r="G3607">
        <v>21</v>
      </c>
      <c r="H3607" s="5">
        <f t="shared" si="95"/>
        <v>1</v>
      </c>
      <c r="I3607" s="5" t="str">
        <f ca="1">OFFSET('Appendix E'!$G$2,MATCH(A3607,'Appendix E'!$A$3:$A$115,0),0)</f>
        <v>Yes</v>
      </c>
    </row>
    <row r="3608" spans="1:9" x14ac:dyDescent="0.25">
      <c r="A3608" t="s">
        <v>1296</v>
      </c>
      <c r="B3608" t="s">
        <v>3960</v>
      </c>
      <c r="C3608" s="5" t="s">
        <v>8878</v>
      </c>
      <c r="D3608" t="s">
        <v>9419</v>
      </c>
      <c r="E3608">
        <v>8</v>
      </c>
      <c r="F3608" t="s">
        <v>9489</v>
      </c>
      <c r="G3608">
        <v>11</v>
      </c>
      <c r="H3608" s="5">
        <f t="shared" si="95"/>
        <v>1</v>
      </c>
      <c r="I3608" s="5" t="str">
        <f ca="1">OFFSET('Appendix E'!$G$2,MATCH(A3608,'Appendix E'!$A$3:$A$115,0),0)</f>
        <v>Yes</v>
      </c>
    </row>
    <row r="3609" spans="1:9" x14ac:dyDescent="0.25">
      <c r="A3609" t="s">
        <v>1296</v>
      </c>
      <c r="B3609" t="s">
        <v>3961</v>
      </c>
      <c r="C3609" s="5" t="s">
        <v>8878</v>
      </c>
      <c r="D3609" t="s">
        <v>9418</v>
      </c>
      <c r="E3609">
        <v>3</v>
      </c>
      <c r="F3609" t="s">
        <v>9490</v>
      </c>
      <c r="G3609">
        <v>19</v>
      </c>
      <c r="H3609" s="5">
        <f t="shared" si="95"/>
        <v>1</v>
      </c>
      <c r="I3609" s="5" t="str">
        <f ca="1">OFFSET('Appendix E'!$G$2,MATCH(A3609,'Appendix E'!$A$3:$A$115,0),0)</f>
        <v>Yes</v>
      </c>
    </row>
    <row r="3610" spans="1:9" x14ac:dyDescent="0.25">
      <c r="A3610" t="s">
        <v>1296</v>
      </c>
      <c r="B3610" t="s">
        <v>3962</v>
      </c>
      <c r="C3610" s="5" t="s">
        <v>7279</v>
      </c>
      <c r="D3610" t="s">
        <v>9418</v>
      </c>
      <c r="E3610">
        <v>3</v>
      </c>
      <c r="F3610" t="s">
        <v>9426</v>
      </c>
      <c r="G3610">
        <v>21</v>
      </c>
      <c r="H3610" s="5">
        <f t="shared" si="95"/>
        <v>1</v>
      </c>
      <c r="I3610" s="5" t="str">
        <f ca="1">OFFSET('Appendix E'!$G$2,MATCH(A3610,'Appendix E'!$A$3:$A$115,0),0)</f>
        <v>Yes</v>
      </c>
    </row>
    <row r="3611" spans="1:9" x14ac:dyDescent="0.25">
      <c r="A3611" t="s">
        <v>1296</v>
      </c>
      <c r="B3611" t="s">
        <v>3963</v>
      </c>
      <c r="C3611" s="5" t="s">
        <v>7276</v>
      </c>
      <c r="D3611" t="s">
        <v>9418</v>
      </c>
      <c r="E3611">
        <v>3</v>
      </c>
      <c r="F3611" t="s">
        <v>9421</v>
      </c>
      <c r="G3611">
        <v>21</v>
      </c>
      <c r="H3611" s="5">
        <f t="shared" si="95"/>
        <v>1</v>
      </c>
      <c r="I3611" s="5" t="str">
        <f ca="1">OFFSET('Appendix E'!$G$2,MATCH(A3611,'Appendix E'!$A$3:$A$115,0),0)</f>
        <v>Yes</v>
      </c>
    </row>
    <row r="3612" spans="1:9" x14ac:dyDescent="0.25">
      <c r="A3612" t="s">
        <v>1296</v>
      </c>
      <c r="B3612" t="s">
        <v>3964</v>
      </c>
      <c r="C3612" s="5" t="s">
        <v>8879</v>
      </c>
      <c r="D3612" t="s">
        <v>9418</v>
      </c>
      <c r="E3612">
        <v>3</v>
      </c>
      <c r="F3612" t="s">
        <v>9491</v>
      </c>
      <c r="G3612">
        <v>34</v>
      </c>
      <c r="H3612" s="5">
        <f t="shared" si="95"/>
        <v>1</v>
      </c>
      <c r="I3612" s="5" t="str">
        <f ca="1">OFFSET('Appendix E'!$G$2,MATCH(A3612,'Appendix E'!$A$3:$A$115,0),0)</f>
        <v>Yes</v>
      </c>
    </row>
    <row r="3613" spans="1:9" x14ac:dyDescent="0.25">
      <c r="A3613" t="s">
        <v>1296</v>
      </c>
      <c r="B3613" t="s">
        <v>3965</v>
      </c>
      <c r="C3613" s="5" t="s">
        <v>8880</v>
      </c>
      <c r="D3613" t="s">
        <v>9418</v>
      </c>
      <c r="E3613">
        <v>3</v>
      </c>
      <c r="F3613" t="s">
        <v>9426</v>
      </c>
      <c r="G3613">
        <v>21</v>
      </c>
      <c r="H3613" s="5">
        <f t="shared" si="95"/>
        <v>1</v>
      </c>
      <c r="I3613" s="5" t="str">
        <f ca="1">OFFSET('Appendix E'!$G$2,MATCH(A3613,'Appendix E'!$A$3:$A$115,0),0)</f>
        <v>Yes</v>
      </c>
    </row>
    <row r="3614" spans="1:9" x14ac:dyDescent="0.25">
      <c r="A3614" t="s">
        <v>1296</v>
      </c>
      <c r="B3614" t="s">
        <v>3966</v>
      </c>
      <c r="C3614" s="5" t="s">
        <v>8881</v>
      </c>
      <c r="D3614" t="s">
        <v>9418</v>
      </c>
      <c r="E3614">
        <v>3</v>
      </c>
      <c r="F3614" t="s">
        <v>9421</v>
      </c>
      <c r="G3614">
        <v>21</v>
      </c>
      <c r="H3614" s="5">
        <f t="shared" si="95"/>
        <v>1</v>
      </c>
      <c r="I3614" s="5" t="str">
        <f ca="1">OFFSET('Appendix E'!$G$2,MATCH(A3614,'Appendix E'!$A$3:$A$115,0),0)</f>
        <v>Yes</v>
      </c>
    </row>
    <row r="3615" spans="1:9" x14ac:dyDescent="0.25">
      <c r="A3615" t="s">
        <v>1296</v>
      </c>
      <c r="B3615" t="s">
        <v>3967</v>
      </c>
      <c r="C3615" s="5" t="s">
        <v>8882</v>
      </c>
      <c r="D3615" t="s">
        <v>9418</v>
      </c>
      <c r="E3615">
        <v>3</v>
      </c>
      <c r="F3615" t="s">
        <v>9421</v>
      </c>
      <c r="G3615">
        <v>21</v>
      </c>
      <c r="H3615" s="5">
        <f t="shared" si="95"/>
        <v>1</v>
      </c>
      <c r="I3615" s="5" t="str">
        <f ca="1">OFFSET('Appendix E'!$G$2,MATCH(A3615,'Appendix E'!$A$3:$A$115,0),0)</f>
        <v>Yes</v>
      </c>
    </row>
    <row r="3616" spans="1:9" x14ac:dyDescent="0.25">
      <c r="A3616" t="s">
        <v>1296</v>
      </c>
      <c r="B3616" t="s">
        <v>3968</v>
      </c>
      <c r="C3616" s="5" t="s">
        <v>7278</v>
      </c>
      <c r="D3616" t="s">
        <v>9418</v>
      </c>
      <c r="E3616">
        <v>3</v>
      </c>
      <c r="F3616" t="s">
        <v>9421</v>
      </c>
      <c r="G3616">
        <v>21</v>
      </c>
      <c r="H3616" s="5">
        <f t="shared" si="95"/>
        <v>1</v>
      </c>
      <c r="I3616" s="5" t="str">
        <f ca="1">OFFSET('Appendix E'!$G$2,MATCH(A3616,'Appendix E'!$A$3:$A$115,0),0)</f>
        <v>Yes</v>
      </c>
    </row>
    <row r="3617" spans="1:9" x14ac:dyDescent="0.25">
      <c r="A3617" t="s">
        <v>1296</v>
      </c>
      <c r="B3617" t="s">
        <v>3969</v>
      </c>
      <c r="C3617" s="5" t="s">
        <v>8883</v>
      </c>
      <c r="D3617" t="s">
        <v>9419</v>
      </c>
      <c r="E3617">
        <v>3</v>
      </c>
      <c r="F3617" t="s">
        <v>9489</v>
      </c>
      <c r="G3617">
        <v>11</v>
      </c>
      <c r="H3617" s="5">
        <f t="shared" si="95"/>
        <v>1</v>
      </c>
      <c r="I3617" s="5" t="str">
        <f ca="1">OFFSET('Appendix E'!$G$2,MATCH(A3617,'Appendix E'!$A$3:$A$115,0),0)</f>
        <v>Yes</v>
      </c>
    </row>
    <row r="3618" spans="1:9" x14ac:dyDescent="0.25">
      <c r="A3618" t="s">
        <v>1296</v>
      </c>
      <c r="B3618" t="s">
        <v>3970</v>
      </c>
      <c r="C3618" s="5" t="s">
        <v>8884</v>
      </c>
      <c r="D3618" t="s">
        <v>9418</v>
      </c>
      <c r="E3618">
        <v>3</v>
      </c>
      <c r="F3618" t="s">
        <v>9426</v>
      </c>
      <c r="G3618">
        <v>21</v>
      </c>
      <c r="H3618" s="5">
        <f t="shared" si="95"/>
        <v>1</v>
      </c>
      <c r="I3618" s="5" t="str">
        <f ca="1">OFFSET('Appendix E'!$G$2,MATCH(A3618,'Appendix E'!$A$3:$A$115,0),0)</f>
        <v>Yes</v>
      </c>
    </row>
    <row r="3619" spans="1:9" x14ac:dyDescent="0.25">
      <c r="A3619" t="s">
        <v>1296</v>
      </c>
      <c r="B3619" t="s">
        <v>3971</v>
      </c>
      <c r="C3619" s="5" t="s">
        <v>7253</v>
      </c>
      <c r="D3619" t="s">
        <v>9418</v>
      </c>
      <c r="E3619">
        <v>3</v>
      </c>
      <c r="F3619" t="s">
        <v>9421</v>
      </c>
      <c r="G3619">
        <v>21</v>
      </c>
      <c r="H3619" s="5">
        <f t="shared" si="95"/>
        <v>1</v>
      </c>
      <c r="I3619" s="5" t="str">
        <f ca="1">OFFSET('Appendix E'!$G$2,MATCH(A3619,'Appendix E'!$A$3:$A$115,0),0)</f>
        <v>Yes</v>
      </c>
    </row>
    <row r="3620" spans="1:9" x14ac:dyDescent="0.25">
      <c r="A3620" t="s">
        <v>1296</v>
      </c>
      <c r="B3620" t="s">
        <v>3972</v>
      </c>
      <c r="C3620" s="5" t="s">
        <v>7255</v>
      </c>
      <c r="D3620" t="s">
        <v>9418</v>
      </c>
      <c r="E3620">
        <v>3</v>
      </c>
      <c r="F3620" t="s">
        <v>9421</v>
      </c>
      <c r="G3620">
        <v>21</v>
      </c>
      <c r="H3620" s="5">
        <f t="shared" si="95"/>
        <v>1</v>
      </c>
      <c r="I3620" s="5" t="str">
        <f ca="1">OFFSET('Appendix E'!$G$2,MATCH(A3620,'Appendix E'!$A$3:$A$115,0),0)</f>
        <v>Yes</v>
      </c>
    </row>
    <row r="3621" spans="1:9" x14ac:dyDescent="0.25">
      <c r="A3621" t="s">
        <v>1296</v>
      </c>
      <c r="B3621" t="s">
        <v>3973</v>
      </c>
      <c r="C3621" s="5" t="s">
        <v>8885</v>
      </c>
      <c r="D3621" t="s">
        <v>9418</v>
      </c>
      <c r="E3621">
        <v>3</v>
      </c>
      <c r="F3621" t="s">
        <v>9421</v>
      </c>
      <c r="G3621">
        <v>21</v>
      </c>
      <c r="H3621" s="5">
        <f t="shared" si="95"/>
        <v>1</v>
      </c>
      <c r="I3621" s="5" t="str">
        <f ca="1">OFFSET('Appendix E'!$G$2,MATCH(A3621,'Appendix E'!$A$3:$A$115,0),0)</f>
        <v>Yes</v>
      </c>
    </row>
    <row r="3622" spans="1:9" x14ac:dyDescent="0.25">
      <c r="A3622" t="s">
        <v>1296</v>
      </c>
      <c r="B3622" t="s">
        <v>3974</v>
      </c>
      <c r="C3622" s="5" t="s">
        <v>7252</v>
      </c>
      <c r="D3622" t="s">
        <v>9418</v>
      </c>
      <c r="E3622">
        <v>3</v>
      </c>
      <c r="F3622" t="s">
        <v>9421</v>
      </c>
      <c r="G3622">
        <v>21</v>
      </c>
      <c r="H3622" s="5">
        <f t="shared" si="95"/>
        <v>1</v>
      </c>
      <c r="I3622" s="5" t="str">
        <f ca="1">OFFSET('Appendix E'!$G$2,MATCH(A3622,'Appendix E'!$A$3:$A$115,0),0)</f>
        <v>Yes</v>
      </c>
    </row>
    <row r="3623" spans="1:9" x14ac:dyDescent="0.25">
      <c r="A3623" t="s">
        <v>1296</v>
      </c>
      <c r="B3623" t="s">
        <v>3975</v>
      </c>
      <c r="C3623" s="5" t="s">
        <v>7254</v>
      </c>
      <c r="D3623" t="s">
        <v>9418</v>
      </c>
      <c r="E3623">
        <v>3</v>
      </c>
      <c r="F3623" t="s">
        <v>9421</v>
      </c>
      <c r="G3623">
        <v>21</v>
      </c>
      <c r="H3623" s="5">
        <f t="shared" si="95"/>
        <v>1</v>
      </c>
      <c r="I3623" s="5" t="str">
        <f ca="1">OFFSET('Appendix E'!$G$2,MATCH(A3623,'Appendix E'!$A$3:$A$115,0),0)</f>
        <v>Yes</v>
      </c>
    </row>
    <row r="3624" spans="1:9" x14ac:dyDescent="0.25">
      <c r="A3624" t="s">
        <v>1296</v>
      </c>
      <c r="B3624" t="s">
        <v>3976</v>
      </c>
      <c r="C3624" s="5" t="s">
        <v>8886</v>
      </c>
      <c r="D3624" t="s">
        <v>9418</v>
      </c>
      <c r="E3624">
        <v>3</v>
      </c>
      <c r="F3624" t="s">
        <v>9421</v>
      </c>
      <c r="G3624">
        <v>21</v>
      </c>
      <c r="H3624" s="5">
        <f t="shared" si="95"/>
        <v>1</v>
      </c>
      <c r="I3624" s="5" t="str">
        <f ca="1">OFFSET('Appendix E'!$G$2,MATCH(A3624,'Appendix E'!$A$3:$A$115,0),0)</f>
        <v>Yes</v>
      </c>
    </row>
    <row r="3625" spans="1:9" x14ac:dyDescent="0.25">
      <c r="A3625" t="s">
        <v>1296</v>
      </c>
      <c r="B3625" t="s">
        <v>3977</v>
      </c>
      <c r="D3625" t="s">
        <v>9418</v>
      </c>
      <c r="E3625">
        <v>3</v>
      </c>
      <c r="F3625" t="s">
        <v>9421</v>
      </c>
      <c r="G3625">
        <v>21</v>
      </c>
      <c r="H3625" s="5">
        <f t="shared" si="95"/>
        <v>1</v>
      </c>
      <c r="I3625" s="5" t="str">
        <f ca="1">OFFSET('Appendix E'!$G$2,MATCH(A3625,'Appendix E'!$A$3:$A$115,0),0)</f>
        <v>Yes</v>
      </c>
    </row>
    <row r="3626" spans="1:9" x14ac:dyDescent="0.25">
      <c r="A3626" t="s">
        <v>1296</v>
      </c>
      <c r="B3626" t="s">
        <v>3978</v>
      </c>
      <c r="C3626" s="5" t="s">
        <v>8887</v>
      </c>
      <c r="D3626" t="s">
        <v>9418</v>
      </c>
      <c r="E3626">
        <v>3</v>
      </c>
      <c r="F3626" t="s">
        <v>9426</v>
      </c>
      <c r="G3626">
        <v>21</v>
      </c>
      <c r="H3626" s="5">
        <f t="shared" si="95"/>
        <v>1</v>
      </c>
      <c r="I3626" s="5" t="str">
        <f ca="1">OFFSET('Appendix E'!$G$2,MATCH(A3626,'Appendix E'!$A$3:$A$115,0),0)</f>
        <v>Yes</v>
      </c>
    </row>
    <row r="3627" spans="1:9" x14ac:dyDescent="0.25">
      <c r="A3627" t="s">
        <v>1296</v>
      </c>
      <c r="B3627" t="s">
        <v>3979</v>
      </c>
      <c r="C3627" s="5" t="s">
        <v>8888</v>
      </c>
      <c r="D3627" t="s">
        <v>9418</v>
      </c>
      <c r="E3627">
        <v>3</v>
      </c>
      <c r="F3627" t="s">
        <v>9426</v>
      </c>
      <c r="G3627">
        <v>21</v>
      </c>
      <c r="H3627" s="5">
        <f t="shared" si="95"/>
        <v>1</v>
      </c>
      <c r="I3627" s="5" t="str">
        <f ca="1">OFFSET('Appendix E'!$G$2,MATCH(A3627,'Appendix E'!$A$3:$A$115,0),0)</f>
        <v>Yes</v>
      </c>
    </row>
    <row r="3628" spans="1:9" x14ac:dyDescent="0.25">
      <c r="A3628" t="s">
        <v>1296</v>
      </c>
      <c r="B3628" t="s">
        <v>3980</v>
      </c>
      <c r="C3628" s="5" t="s">
        <v>8889</v>
      </c>
      <c r="D3628" t="s">
        <v>9418</v>
      </c>
      <c r="E3628">
        <v>3</v>
      </c>
      <c r="F3628" t="s">
        <v>9421</v>
      </c>
      <c r="G3628">
        <v>21</v>
      </c>
      <c r="H3628" s="5">
        <f t="shared" si="95"/>
        <v>1</v>
      </c>
      <c r="I3628" s="5" t="str">
        <f ca="1">OFFSET('Appendix E'!$G$2,MATCH(A3628,'Appendix E'!$A$3:$A$115,0),0)</f>
        <v>Yes</v>
      </c>
    </row>
    <row r="3629" spans="1:9" x14ac:dyDescent="0.25">
      <c r="A3629" t="s">
        <v>1296</v>
      </c>
      <c r="B3629" t="s">
        <v>3981</v>
      </c>
      <c r="C3629" s="5" t="s">
        <v>8890</v>
      </c>
      <c r="D3629" t="s">
        <v>9418</v>
      </c>
      <c r="E3629">
        <v>3</v>
      </c>
      <c r="F3629" t="s">
        <v>9421</v>
      </c>
      <c r="G3629">
        <v>21</v>
      </c>
      <c r="H3629" s="5">
        <f t="shared" si="95"/>
        <v>1</v>
      </c>
      <c r="I3629" s="5" t="str">
        <f ca="1">OFFSET('Appendix E'!$G$2,MATCH(A3629,'Appendix E'!$A$3:$A$115,0),0)</f>
        <v>Yes</v>
      </c>
    </row>
    <row r="3630" spans="1:9" x14ac:dyDescent="0.25">
      <c r="A3630" t="s">
        <v>1296</v>
      </c>
      <c r="B3630" t="s">
        <v>3982</v>
      </c>
      <c r="C3630" s="5" t="s">
        <v>8891</v>
      </c>
      <c r="D3630" t="s">
        <v>9418</v>
      </c>
      <c r="E3630">
        <v>3</v>
      </c>
      <c r="F3630" t="s">
        <v>9421</v>
      </c>
      <c r="G3630">
        <v>21</v>
      </c>
      <c r="H3630" s="5">
        <f t="shared" si="95"/>
        <v>1</v>
      </c>
      <c r="I3630" s="5" t="str">
        <f ca="1">OFFSET('Appendix E'!$G$2,MATCH(A3630,'Appendix E'!$A$3:$A$115,0),0)</f>
        <v>Yes</v>
      </c>
    </row>
    <row r="3631" spans="1:9" x14ac:dyDescent="0.25">
      <c r="A3631" t="s">
        <v>1296</v>
      </c>
      <c r="B3631" t="s">
        <v>3983</v>
      </c>
      <c r="C3631" s="5" t="s">
        <v>8892</v>
      </c>
      <c r="D3631" t="s">
        <v>9418</v>
      </c>
      <c r="E3631">
        <v>3</v>
      </c>
      <c r="F3631" t="s">
        <v>9421</v>
      </c>
      <c r="G3631">
        <v>21</v>
      </c>
      <c r="H3631" s="5">
        <f t="shared" si="95"/>
        <v>1</v>
      </c>
      <c r="I3631" s="5" t="str">
        <f ca="1">OFFSET('Appendix E'!$G$2,MATCH(A3631,'Appendix E'!$A$3:$A$115,0),0)</f>
        <v>Yes</v>
      </c>
    </row>
    <row r="3632" spans="1:9" x14ac:dyDescent="0.25">
      <c r="A3632" t="s">
        <v>1296</v>
      </c>
      <c r="B3632" t="s">
        <v>3984</v>
      </c>
      <c r="C3632" s="5" t="s">
        <v>8893</v>
      </c>
      <c r="D3632" t="s">
        <v>9418</v>
      </c>
      <c r="E3632">
        <v>3</v>
      </c>
      <c r="F3632" t="s">
        <v>9426</v>
      </c>
      <c r="G3632">
        <v>21</v>
      </c>
      <c r="H3632" s="5">
        <f t="shared" si="95"/>
        <v>1</v>
      </c>
      <c r="I3632" s="5" t="str">
        <f ca="1">OFFSET('Appendix E'!$G$2,MATCH(A3632,'Appendix E'!$A$3:$A$115,0),0)</f>
        <v>Yes</v>
      </c>
    </row>
    <row r="3633" spans="1:10" x14ac:dyDescent="0.25">
      <c r="A3633" t="s">
        <v>1296</v>
      </c>
      <c r="B3633" t="s">
        <v>3985</v>
      </c>
      <c r="C3633" s="5" t="s">
        <v>8894</v>
      </c>
      <c r="D3633" t="s">
        <v>9418</v>
      </c>
      <c r="E3633">
        <v>3</v>
      </c>
      <c r="F3633" t="s">
        <v>9426</v>
      </c>
      <c r="G3633">
        <v>21</v>
      </c>
      <c r="H3633" s="5">
        <f t="shared" si="95"/>
        <v>1</v>
      </c>
      <c r="I3633" s="5" t="str">
        <f ca="1">OFFSET('Appendix E'!$G$2,MATCH(A3633,'Appendix E'!$A$3:$A$115,0),0)</f>
        <v>Yes</v>
      </c>
    </row>
    <row r="3634" spans="1:10" x14ac:dyDescent="0.25">
      <c r="A3634" t="s">
        <v>1296</v>
      </c>
      <c r="B3634" t="s">
        <v>3986</v>
      </c>
      <c r="C3634" s="5" t="s">
        <v>8895</v>
      </c>
      <c r="D3634" t="s">
        <v>9418</v>
      </c>
      <c r="E3634">
        <v>3</v>
      </c>
      <c r="F3634" t="s">
        <v>9426</v>
      </c>
      <c r="G3634">
        <v>21</v>
      </c>
      <c r="H3634" s="5">
        <f t="shared" si="95"/>
        <v>1</v>
      </c>
      <c r="I3634" s="5" t="str">
        <f ca="1">OFFSET('Appendix E'!$G$2,MATCH(A3634,'Appendix E'!$A$3:$A$115,0),0)</f>
        <v>Yes</v>
      </c>
    </row>
    <row r="3635" spans="1:10" x14ac:dyDescent="0.25">
      <c r="A3635" t="s">
        <v>1296</v>
      </c>
      <c r="B3635" t="s">
        <v>3987</v>
      </c>
      <c r="C3635" s="5" t="s">
        <v>8896</v>
      </c>
      <c r="D3635" t="s">
        <v>9418</v>
      </c>
      <c r="E3635">
        <v>3</v>
      </c>
      <c r="F3635" t="s">
        <v>9426</v>
      </c>
      <c r="G3635">
        <v>21</v>
      </c>
      <c r="H3635" s="5">
        <f t="shared" si="95"/>
        <v>1</v>
      </c>
      <c r="I3635" s="5" t="str">
        <f ca="1">OFFSET('Appendix E'!$G$2,MATCH(A3635,'Appendix E'!$A$3:$A$115,0),0)</f>
        <v>Yes</v>
      </c>
    </row>
    <row r="3636" spans="1:10" x14ac:dyDescent="0.25">
      <c r="A3636" t="s">
        <v>1296</v>
      </c>
      <c r="B3636" t="s">
        <v>3988</v>
      </c>
      <c r="C3636" s="5" t="s">
        <v>8897</v>
      </c>
      <c r="D3636" t="s">
        <v>9418</v>
      </c>
      <c r="E3636">
        <v>3</v>
      </c>
      <c r="F3636" t="s">
        <v>9426</v>
      </c>
      <c r="G3636">
        <v>21</v>
      </c>
      <c r="H3636" s="5">
        <f t="shared" si="95"/>
        <v>1</v>
      </c>
      <c r="I3636" s="5" t="str">
        <f ca="1">OFFSET('Appendix E'!$G$2,MATCH(A3636,'Appendix E'!$A$3:$A$115,0),0)</f>
        <v>Yes</v>
      </c>
    </row>
    <row r="3637" spans="1:10" x14ac:dyDescent="0.25">
      <c r="A3637" t="s">
        <v>1296</v>
      </c>
      <c r="B3637" t="s">
        <v>3989</v>
      </c>
      <c r="C3637" s="5" t="s">
        <v>8898</v>
      </c>
      <c r="D3637" t="s">
        <v>9418</v>
      </c>
      <c r="E3637">
        <v>3</v>
      </c>
      <c r="F3637" t="s">
        <v>9426</v>
      </c>
      <c r="G3637">
        <v>21</v>
      </c>
      <c r="H3637" s="5">
        <f t="shared" si="95"/>
        <v>1</v>
      </c>
      <c r="I3637" s="5" t="str">
        <f ca="1">OFFSET('Appendix E'!$G$2,MATCH(A3637,'Appendix E'!$A$3:$A$115,0),0)</f>
        <v>Yes</v>
      </c>
    </row>
    <row r="3638" spans="1:10" x14ac:dyDescent="0.25">
      <c r="A3638" t="s">
        <v>1296</v>
      </c>
      <c r="B3638" t="s">
        <v>3990</v>
      </c>
      <c r="C3638" s="5" t="s">
        <v>8899</v>
      </c>
      <c r="D3638" t="s">
        <v>9418</v>
      </c>
      <c r="E3638">
        <v>3</v>
      </c>
      <c r="F3638" t="s">
        <v>9421</v>
      </c>
      <c r="G3638">
        <v>21</v>
      </c>
      <c r="H3638" s="5">
        <f t="shared" si="95"/>
        <v>1</v>
      </c>
      <c r="I3638" s="5" t="str">
        <f ca="1">OFFSET('Appendix E'!$G$2,MATCH(A3638,'Appendix E'!$A$3:$A$115,0),0)</f>
        <v>Yes</v>
      </c>
    </row>
    <row r="3639" spans="1:10" x14ac:dyDescent="0.25">
      <c r="A3639" t="s">
        <v>1296</v>
      </c>
      <c r="B3639" t="s">
        <v>3991</v>
      </c>
      <c r="C3639" s="5" t="s">
        <v>8900</v>
      </c>
      <c r="D3639" t="s">
        <v>9418</v>
      </c>
      <c r="E3639">
        <v>3</v>
      </c>
      <c r="F3639" t="s">
        <v>9421</v>
      </c>
      <c r="G3639">
        <v>21</v>
      </c>
      <c r="H3639" s="5">
        <f t="shared" si="95"/>
        <v>1</v>
      </c>
      <c r="I3639" s="5" t="str">
        <f ca="1">OFFSET('Appendix E'!$G$2,MATCH(A3639,'Appendix E'!$A$3:$A$115,0),0)</f>
        <v>Yes</v>
      </c>
    </row>
    <row r="3640" spans="1:10" x14ac:dyDescent="0.25">
      <c r="A3640" t="s">
        <v>1296</v>
      </c>
      <c r="B3640" t="s">
        <v>3992</v>
      </c>
      <c r="C3640" s="5" t="s">
        <v>8901</v>
      </c>
      <c r="D3640" t="s">
        <v>9418</v>
      </c>
      <c r="E3640">
        <v>3</v>
      </c>
      <c r="F3640" t="s">
        <v>9421</v>
      </c>
      <c r="G3640">
        <v>21</v>
      </c>
      <c r="H3640" s="5">
        <f t="shared" si="95"/>
        <v>1</v>
      </c>
      <c r="I3640" s="5" t="str">
        <f ca="1">OFFSET('Appendix E'!$G$2,MATCH(A3640,'Appendix E'!$A$3:$A$115,0),0)</f>
        <v>Yes</v>
      </c>
    </row>
    <row r="3641" spans="1:10" x14ac:dyDescent="0.25">
      <c r="A3641" t="s">
        <v>1296</v>
      </c>
      <c r="B3641" t="s">
        <v>3993</v>
      </c>
      <c r="C3641" s="5" t="s">
        <v>8902</v>
      </c>
      <c r="D3641" t="s">
        <v>9418</v>
      </c>
      <c r="E3641">
        <v>3</v>
      </c>
      <c r="F3641" t="s">
        <v>9421</v>
      </c>
      <c r="G3641">
        <v>21</v>
      </c>
      <c r="H3641" s="5">
        <f t="shared" si="95"/>
        <v>1</v>
      </c>
      <c r="I3641" s="5" t="str">
        <f ca="1">OFFSET('Appendix E'!$G$2,MATCH(A3641,'Appendix E'!$A$3:$A$115,0),0)</f>
        <v>Yes</v>
      </c>
    </row>
    <row r="3642" spans="1:10" x14ac:dyDescent="0.25">
      <c r="A3642" t="s">
        <v>1296</v>
      </c>
      <c r="B3642" t="s">
        <v>3994</v>
      </c>
      <c r="C3642" s="5" t="s">
        <v>8903</v>
      </c>
      <c r="D3642" t="s">
        <v>9418</v>
      </c>
      <c r="E3642">
        <v>3</v>
      </c>
      <c r="F3642" t="s">
        <v>9421</v>
      </c>
      <c r="G3642">
        <v>21</v>
      </c>
      <c r="H3642" s="5">
        <f t="shared" si="95"/>
        <v>1</v>
      </c>
      <c r="I3642" s="5" t="str">
        <f ca="1">OFFSET('Appendix E'!$G$2,MATCH(A3642,'Appendix E'!$A$3:$A$115,0),0)</f>
        <v>Yes</v>
      </c>
    </row>
    <row r="3643" spans="1:10" x14ac:dyDescent="0.25">
      <c r="A3643" t="s">
        <v>1296</v>
      </c>
      <c r="B3643" t="s">
        <v>3995</v>
      </c>
      <c r="C3643" s="5" t="s">
        <v>8904</v>
      </c>
      <c r="D3643" t="s">
        <v>9418</v>
      </c>
      <c r="E3643">
        <v>3</v>
      </c>
      <c r="F3643" t="s">
        <v>9421</v>
      </c>
      <c r="G3643">
        <v>21</v>
      </c>
      <c r="H3643" s="5">
        <f t="shared" si="95"/>
        <v>1</v>
      </c>
      <c r="I3643" s="5" t="str">
        <f ca="1">OFFSET('Appendix E'!$G$2,MATCH(A3643,'Appendix E'!$A$3:$A$115,0),0)</f>
        <v>Yes</v>
      </c>
    </row>
    <row r="3644" spans="1:10" x14ac:dyDescent="0.25">
      <c r="A3644" t="s">
        <v>1296</v>
      </c>
      <c r="B3644" t="s">
        <v>3996</v>
      </c>
      <c r="C3644" s="5" t="s">
        <v>8905</v>
      </c>
      <c r="D3644" t="s">
        <v>9418</v>
      </c>
      <c r="E3644">
        <v>3</v>
      </c>
      <c r="F3644" t="s">
        <v>9421</v>
      </c>
      <c r="G3644">
        <v>21</v>
      </c>
      <c r="H3644" s="5">
        <f t="shared" si="95"/>
        <v>1</v>
      </c>
      <c r="I3644" s="5" t="str">
        <f ca="1">OFFSET('Appendix E'!$G$2,MATCH(A3644,'Appendix E'!$A$3:$A$115,0),0)</f>
        <v>Yes</v>
      </c>
    </row>
    <row r="3645" spans="1:10" x14ac:dyDescent="0.25">
      <c r="A3645" t="s">
        <v>1296</v>
      </c>
      <c r="B3645" t="s">
        <v>3997</v>
      </c>
      <c r="C3645" s="5" t="s">
        <v>8906</v>
      </c>
      <c r="D3645" t="s">
        <v>9418</v>
      </c>
      <c r="E3645">
        <v>3</v>
      </c>
      <c r="F3645" t="s">
        <v>9421</v>
      </c>
      <c r="G3645">
        <v>21</v>
      </c>
      <c r="H3645" s="5">
        <f t="shared" si="95"/>
        <v>1</v>
      </c>
      <c r="I3645" s="5" t="str">
        <f ca="1">OFFSET('Appendix E'!$G$2,MATCH(A3645,'Appendix E'!$A$3:$A$115,0),0)</f>
        <v>Yes</v>
      </c>
    </row>
    <row r="3646" spans="1:10" x14ac:dyDescent="0.25">
      <c r="A3646" t="s">
        <v>1297</v>
      </c>
      <c r="B3646" t="s">
        <v>3998</v>
      </c>
      <c r="C3646" s="5" t="s">
        <v>8907</v>
      </c>
      <c r="D3646" t="s">
        <v>9419</v>
      </c>
      <c r="E3646">
        <v>3</v>
      </c>
      <c r="G3646">
        <v>0</v>
      </c>
      <c r="H3646" s="5" t="str">
        <f t="shared" si="95"/>
        <v/>
      </c>
      <c r="I3646" s="5" t="str">
        <f ca="1">OFFSET('Appendix E'!$G$2,MATCH(A3646,'Appendix E'!$A$3:$A$115,0),0)</f>
        <v>Yes</v>
      </c>
      <c r="J3646" t="s">
        <v>9975</v>
      </c>
    </row>
    <row r="3647" spans="1:10" x14ac:dyDescent="0.25">
      <c r="A3647" t="s">
        <v>1297</v>
      </c>
      <c r="B3647" t="s">
        <v>3999</v>
      </c>
      <c r="C3647" s="5" t="s">
        <v>8908</v>
      </c>
      <c r="D3647" t="s">
        <v>9419</v>
      </c>
      <c r="E3647">
        <v>3</v>
      </c>
      <c r="G3647">
        <v>0</v>
      </c>
      <c r="H3647" s="5" t="str">
        <f t="shared" si="95"/>
        <v/>
      </c>
      <c r="I3647" s="5" t="str">
        <f ca="1">OFFSET('Appendix E'!$G$2,MATCH(A3647,'Appendix E'!$A$3:$A$115,0),0)</f>
        <v>Yes</v>
      </c>
    </row>
    <row r="3648" spans="1:10" x14ac:dyDescent="0.25">
      <c r="A3648" t="s">
        <v>1297</v>
      </c>
      <c r="B3648" t="s">
        <v>4000</v>
      </c>
      <c r="C3648" s="5" t="s">
        <v>8757</v>
      </c>
      <c r="D3648" t="s">
        <v>9419</v>
      </c>
      <c r="E3648">
        <v>3</v>
      </c>
      <c r="G3648">
        <v>0</v>
      </c>
      <c r="H3648" s="5" t="str">
        <f t="shared" si="95"/>
        <v/>
      </c>
      <c r="I3648" s="5" t="str">
        <f ca="1">OFFSET('Appendix E'!$G$2,MATCH(A3648,'Appendix E'!$A$3:$A$115,0),0)</f>
        <v>Yes</v>
      </c>
    </row>
    <row r="3649" spans="1:9" x14ac:dyDescent="0.25">
      <c r="A3649" t="s">
        <v>1297</v>
      </c>
      <c r="B3649" t="s">
        <v>4001</v>
      </c>
      <c r="C3649" s="5" t="s">
        <v>6907</v>
      </c>
      <c r="D3649" t="s">
        <v>9419</v>
      </c>
      <c r="E3649">
        <v>3</v>
      </c>
      <c r="G3649">
        <v>0</v>
      </c>
      <c r="H3649" s="5" t="str">
        <f t="shared" si="95"/>
        <v/>
      </c>
      <c r="I3649" s="5" t="str">
        <f ca="1">OFFSET('Appendix E'!$G$2,MATCH(A3649,'Appendix E'!$A$3:$A$115,0),0)</f>
        <v>Yes</v>
      </c>
    </row>
    <row r="3650" spans="1:9" x14ac:dyDescent="0.25">
      <c r="A3650" t="s">
        <v>1297</v>
      </c>
      <c r="B3650" t="s">
        <v>4002</v>
      </c>
      <c r="C3650" s="5" t="s">
        <v>8909</v>
      </c>
      <c r="D3650" t="s">
        <v>9419</v>
      </c>
      <c r="E3650">
        <v>3</v>
      </c>
      <c r="G3650">
        <v>0</v>
      </c>
      <c r="H3650" s="5" t="str">
        <f t="shared" si="95"/>
        <v/>
      </c>
      <c r="I3650" s="5" t="str">
        <f ca="1">OFFSET('Appendix E'!$G$2,MATCH(A3650,'Appendix E'!$A$3:$A$115,0),0)</f>
        <v>Yes</v>
      </c>
    </row>
    <row r="3651" spans="1:9" x14ac:dyDescent="0.25">
      <c r="A3651" t="s">
        <v>1297</v>
      </c>
      <c r="B3651" t="s">
        <v>4003</v>
      </c>
      <c r="C3651" s="5" t="s">
        <v>8910</v>
      </c>
      <c r="D3651" t="s">
        <v>9418</v>
      </c>
      <c r="E3651">
        <v>5</v>
      </c>
      <c r="G3651">
        <v>0</v>
      </c>
      <c r="H3651" s="5" t="str">
        <f t="shared" si="95"/>
        <v/>
      </c>
      <c r="I3651" s="5" t="str">
        <f ca="1">OFFSET('Appendix E'!$G$2,MATCH(A3651,'Appendix E'!$A$3:$A$115,0),0)</f>
        <v>Yes</v>
      </c>
    </row>
    <row r="3652" spans="1:9" x14ac:dyDescent="0.25">
      <c r="A3652" t="s">
        <v>1297</v>
      </c>
      <c r="B3652" t="s">
        <v>4004</v>
      </c>
      <c r="C3652" s="5" t="s">
        <v>8911</v>
      </c>
      <c r="D3652" t="s">
        <v>9419</v>
      </c>
      <c r="E3652">
        <v>1</v>
      </c>
      <c r="G3652">
        <v>0</v>
      </c>
      <c r="H3652" s="5" t="str">
        <f t="shared" ref="H3652:H3715" si="96">IF(F3652&lt;&gt;"",1,"")</f>
        <v/>
      </c>
      <c r="I3652" s="5" t="str">
        <f ca="1">OFFSET('Appendix E'!$G$2,MATCH(A3652,'Appendix E'!$A$3:$A$115,0),0)</f>
        <v>Yes</v>
      </c>
    </row>
    <row r="3653" spans="1:9" x14ac:dyDescent="0.25">
      <c r="A3653" t="s">
        <v>1297</v>
      </c>
      <c r="B3653" t="s">
        <v>4005</v>
      </c>
      <c r="C3653" s="5" t="s">
        <v>8912</v>
      </c>
      <c r="D3653" t="s">
        <v>9418</v>
      </c>
      <c r="E3653">
        <v>5</v>
      </c>
      <c r="F3653" t="s">
        <v>2122</v>
      </c>
      <c r="G3653">
        <v>7</v>
      </c>
      <c r="H3653" s="5">
        <f t="shared" si="96"/>
        <v>1</v>
      </c>
      <c r="I3653" s="5" t="str">
        <f ca="1">OFFSET('Appendix E'!$G$2,MATCH(A3653,'Appendix E'!$A$3:$A$115,0),0)</f>
        <v>Yes</v>
      </c>
    </row>
    <row r="3654" spans="1:9" x14ac:dyDescent="0.25">
      <c r="A3654" t="s">
        <v>1297</v>
      </c>
      <c r="B3654" t="s">
        <v>4006</v>
      </c>
      <c r="C3654" s="5" t="s">
        <v>8294</v>
      </c>
      <c r="D3654" t="s">
        <v>9418</v>
      </c>
      <c r="E3654">
        <v>5</v>
      </c>
      <c r="G3654">
        <v>0</v>
      </c>
      <c r="H3654" s="5" t="str">
        <f t="shared" si="96"/>
        <v/>
      </c>
      <c r="I3654" s="5" t="str">
        <f ca="1">OFFSET('Appendix E'!$G$2,MATCH(A3654,'Appendix E'!$A$3:$A$115,0),0)</f>
        <v>Yes</v>
      </c>
    </row>
    <row r="3655" spans="1:9" x14ac:dyDescent="0.25">
      <c r="A3655" t="s">
        <v>1297</v>
      </c>
      <c r="B3655" t="s">
        <v>4007</v>
      </c>
      <c r="C3655" s="5" t="s">
        <v>8913</v>
      </c>
      <c r="D3655" t="s">
        <v>9419</v>
      </c>
      <c r="E3655">
        <v>1</v>
      </c>
      <c r="G3655">
        <v>0</v>
      </c>
      <c r="H3655" s="5" t="str">
        <f t="shared" si="96"/>
        <v/>
      </c>
      <c r="I3655" s="5" t="str">
        <f ca="1">OFFSET('Appendix E'!$G$2,MATCH(A3655,'Appendix E'!$A$3:$A$115,0),0)</f>
        <v>Yes</v>
      </c>
    </row>
    <row r="3656" spans="1:9" x14ac:dyDescent="0.25">
      <c r="A3656" t="s">
        <v>1297</v>
      </c>
      <c r="B3656" t="s">
        <v>4008</v>
      </c>
      <c r="C3656" s="5" t="s">
        <v>6913</v>
      </c>
      <c r="D3656" t="s">
        <v>9418</v>
      </c>
      <c r="E3656">
        <v>5</v>
      </c>
      <c r="G3656">
        <v>0</v>
      </c>
      <c r="H3656" s="5" t="str">
        <f t="shared" si="96"/>
        <v/>
      </c>
      <c r="I3656" s="5" t="str">
        <f ca="1">OFFSET('Appendix E'!$G$2,MATCH(A3656,'Appendix E'!$A$3:$A$115,0),0)</f>
        <v>Yes</v>
      </c>
    </row>
    <row r="3657" spans="1:9" x14ac:dyDescent="0.25">
      <c r="A3657" t="s">
        <v>1297</v>
      </c>
      <c r="B3657" t="s">
        <v>1368</v>
      </c>
      <c r="C3657" s="5" t="s">
        <v>1368</v>
      </c>
      <c r="D3657" t="s">
        <v>9418</v>
      </c>
      <c r="E3657">
        <v>5</v>
      </c>
      <c r="G3657">
        <v>0</v>
      </c>
      <c r="H3657" s="5" t="str">
        <f t="shared" si="96"/>
        <v/>
      </c>
      <c r="I3657" s="5" t="str">
        <f ca="1">OFFSET('Appendix E'!$G$2,MATCH(A3657,'Appendix E'!$A$3:$A$115,0),0)</f>
        <v>Yes</v>
      </c>
    </row>
    <row r="3658" spans="1:9" x14ac:dyDescent="0.25">
      <c r="A3658" t="s">
        <v>1299</v>
      </c>
      <c r="B3658" t="s">
        <v>4009</v>
      </c>
      <c r="C3658" s="5" t="s">
        <v>8914</v>
      </c>
      <c r="D3658" t="s">
        <v>9418</v>
      </c>
      <c r="E3658">
        <v>5</v>
      </c>
      <c r="G3658">
        <v>0</v>
      </c>
      <c r="H3658" s="5" t="str">
        <f t="shared" si="96"/>
        <v/>
      </c>
      <c r="I3658" s="5" t="str">
        <f ca="1">OFFSET('Appendix E'!$G$2,MATCH(A3658,'Appendix E'!$A$3:$A$115,0),0)</f>
        <v>Yes</v>
      </c>
    </row>
    <row r="3659" spans="1:9" x14ac:dyDescent="0.25">
      <c r="A3659" t="s">
        <v>1299</v>
      </c>
      <c r="B3659" t="s">
        <v>4010</v>
      </c>
      <c r="C3659" s="5" t="s">
        <v>8915</v>
      </c>
      <c r="D3659" t="s">
        <v>9418</v>
      </c>
      <c r="E3659">
        <v>5</v>
      </c>
      <c r="G3659">
        <v>0</v>
      </c>
      <c r="H3659" s="5" t="str">
        <f t="shared" si="96"/>
        <v/>
      </c>
      <c r="I3659" s="5" t="str">
        <f ca="1">OFFSET('Appendix E'!$G$2,MATCH(A3659,'Appendix E'!$A$3:$A$115,0),0)</f>
        <v>Yes</v>
      </c>
    </row>
    <row r="3660" spans="1:9" x14ac:dyDescent="0.25">
      <c r="A3660" t="s">
        <v>1299</v>
      </c>
      <c r="B3660" t="s">
        <v>4011</v>
      </c>
      <c r="C3660" s="5" t="s">
        <v>8916</v>
      </c>
      <c r="D3660" t="s">
        <v>9418</v>
      </c>
      <c r="E3660">
        <v>5</v>
      </c>
      <c r="G3660">
        <v>0</v>
      </c>
      <c r="H3660" s="5" t="str">
        <f t="shared" si="96"/>
        <v/>
      </c>
      <c r="I3660" s="5" t="str">
        <f ca="1">OFFSET('Appendix E'!$G$2,MATCH(A3660,'Appendix E'!$A$3:$A$115,0),0)</f>
        <v>Yes</v>
      </c>
    </row>
    <row r="3661" spans="1:9" x14ac:dyDescent="0.25">
      <c r="A3661" t="s">
        <v>1299</v>
      </c>
      <c r="B3661" t="s">
        <v>4012</v>
      </c>
      <c r="C3661" s="5" t="s">
        <v>8917</v>
      </c>
      <c r="D3661" t="s">
        <v>9418</v>
      </c>
      <c r="E3661">
        <v>5</v>
      </c>
      <c r="G3661">
        <v>0</v>
      </c>
      <c r="H3661" s="5" t="str">
        <f t="shared" si="96"/>
        <v/>
      </c>
      <c r="I3661" s="5" t="str">
        <f ca="1">OFFSET('Appendix E'!$G$2,MATCH(A3661,'Appendix E'!$A$3:$A$115,0),0)</f>
        <v>Yes</v>
      </c>
    </row>
    <row r="3662" spans="1:9" x14ac:dyDescent="0.25">
      <c r="A3662" t="s">
        <v>1299</v>
      </c>
      <c r="B3662" t="s">
        <v>4013</v>
      </c>
      <c r="C3662" s="5" t="s">
        <v>8918</v>
      </c>
      <c r="D3662" t="s">
        <v>9418</v>
      </c>
      <c r="E3662">
        <v>5</v>
      </c>
      <c r="G3662">
        <v>0</v>
      </c>
      <c r="H3662" s="5" t="str">
        <f t="shared" si="96"/>
        <v/>
      </c>
      <c r="I3662" s="5" t="str">
        <f ca="1">OFFSET('Appendix E'!$G$2,MATCH(A3662,'Appendix E'!$A$3:$A$115,0),0)</f>
        <v>Yes</v>
      </c>
    </row>
    <row r="3663" spans="1:9" x14ac:dyDescent="0.25">
      <c r="A3663" t="s">
        <v>1299</v>
      </c>
      <c r="B3663" t="s">
        <v>4014</v>
      </c>
      <c r="C3663" s="5" t="s">
        <v>8919</v>
      </c>
      <c r="D3663" t="s">
        <v>9418</v>
      </c>
      <c r="E3663">
        <v>5</v>
      </c>
      <c r="G3663">
        <v>0</v>
      </c>
      <c r="H3663" s="5" t="str">
        <f t="shared" si="96"/>
        <v/>
      </c>
      <c r="I3663" s="5" t="str">
        <f ca="1">OFFSET('Appendix E'!$G$2,MATCH(A3663,'Appendix E'!$A$3:$A$115,0),0)</f>
        <v>Yes</v>
      </c>
    </row>
    <row r="3664" spans="1:9" x14ac:dyDescent="0.25">
      <c r="A3664" t="s">
        <v>1299</v>
      </c>
      <c r="B3664" t="s">
        <v>4015</v>
      </c>
      <c r="C3664" s="5" t="s">
        <v>8920</v>
      </c>
      <c r="D3664" t="s">
        <v>9418</v>
      </c>
      <c r="E3664">
        <v>5</v>
      </c>
      <c r="G3664">
        <v>0</v>
      </c>
      <c r="H3664" s="5" t="str">
        <f t="shared" si="96"/>
        <v/>
      </c>
      <c r="I3664" s="5" t="str">
        <f ca="1">OFFSET('Appendix E'!$G$2,MATCH(A3664,'Appendix E'!$A$3:$A$115,0),0)</f>
        <v>Yes</v>
      </c>
    </row>
    <row r="3665" spans="1:9" x14ac:dyDescent="0.25">
      <c r="A3665" t="s">
        <v>1299</v>
      </c>
      <c r="B3665" t="s">
        <v>4016</v>
      </c>
      <c r="C3665" s="5" t="s">
        <v>8921</v>
      </c>
      <c r="D3665" t="s">
        <v>9418</v>
      </c>
      <c r="E3665">
        <v>5</v>
      </c>
      <c r="G3665">
        <v>0</v>
      </c>
      <c r="H3665" s="5" t="str">
        <f t="shared" si="96"/>
        <v/>
      </c>
      <c r="I3665" s="5" t="str">
        <f ca="1">OFFSET('Appendix E'!$G$2,MATCH(A3665,'Appendix E'!$A$3:$A$115,0),0)</f>
        <v>Yes</v>
      </c>
    </row>
    <row r="3666" spans="1:9" x14ac:dyDescent="0.25">
      <c r="A3666" t="s">
        <v>1299</v>
      </c>
      <c r="B3666" t="s">
        <v>4017</v>
      </c>
      <c r="C3666" s="5" t="s">
        <v>8922</v>
      </c>
      <c r="D3666" t="s">
        <v>9418</v>
      </c>
      <c r="E3666">
        <v>5</v>
      </c>
      <c r="G3666">
        <v>0</v>
      </c>
      <c r="H3666" s="5" t="str">
        <f t="shared" si="96"/>
        <v/>
      </c>
      <c r="I3666" s="5" t="str">
        <f ca="1">OFFSET('Appendix E'!$G$2,MATCH(A3666,'Appendix E'!$A$3:$A$115,0),0)</f>
        <v>Yes</v>
      </c>
    </row>
    <row r="3667" spans="1:9" x14ac:dyDescent="0.25">
      <c r="A3667" t="s">
        <v>1299</v>
      </c>
      <c r="B3667" t="s">
        <v>4018</v>
      </c>
      <c r="C3667" s="5" t="s">
        <v>8923</v>
      </c>
      <c r="D3667" t="s">
        <v>9418</v>
      </c>
      <c r="E3667">
        <v>5</v>
      </c>
      <c r="G3667">
        <v>0</v>
      </c>
      <c r="H3667" s="5" t="str">
        <f t="shared" si="96"/>
        <v/>
      </c>
      <c r="I3667" s="5" t="str">
        <f ca="1">OFFSET('Appendix E'!$G$2,MATCH(A3667,'Appendix E'!$A$3:$A$115,0),0)</f>
        <v>Yes</v>
      </c>
    </row>
    <row r="3668" spans="1:9" x14ac:dyDescent="0.25">
      <c r="A3668" t="s">
        <v>1299</v>
      </c>
      <c r="B3668" t="s">
        <v>4019</v>
      </c>
      <c r="C3668" s="5" t="s">
        <v>8924</v>
      </c>
      <c r="D3668" t="s">
        <v>9418</v>
      </c>
      <c r="E3668">
        <v>5</v>
      </c>
      <c r="G3668">
        <v>0</v>
      </c>
      <c r="H3668" s="5" t="str">
        <f t="shared" si="96"/>
        <v/>
      </c>
      <c r="I3668" s="5" t="str">
        <f ca="1">OFFSET('Appendix E'!$G$2,MATCH(A3668,'Appendix E'!$A$3:$A$115,0),0)</f>
        <v>Yes</v>
      </c>
    </row>
    <row r="3669" spans="1:9" x14ac:dyDescent="0.25">
      <c r="A3669" t="s">
        <v>1299</v>
      </c>
      <c r="B3669" t="s">
        <v>4020</v>
      </c>
      <c r="C3669" s="5" t="s">
        <v>8925</v>
      </c>
      <c r="D3669" t="s">
        <v>9418</v>
      </c>
      <c r="E3669">
        <v>5</v>
      </c>
      <c r="G3669">
        <v>0</v>
      </c>
      <c r="H3669" s="5" t="str">
        <f t="shared" si="96"/>
        <v/>
      </c>
      <c r="I3669" s="5" t="str">
        <f ca="1">OFFSET('Appendix E'!$G$2,MATCH(A3669,'Appendix E'!$A$3:$A$115,0),0)</f>
        <v>Yes</v>
      </c>
    </row>
    <row r="3670" spans="1:9" x14ac:dyDescent="0.25">
      <c r="A3670" t="s">
        <v>1299</v>
      </c>
      <c r="B3670" t="s">
        <v>4021</v>
      </c>
      <c r="C3670" s="5" t="s">
        <v>8913</v>
      </c>
      <c r="D3670" t="s">
        <v>9419</v>
      </c>
      <c r="E3670">
        <v>1</v>
      </c>
      <c r="G3670">
        <v>0</v>
      </c>
      <c r="H3670" s="5" t="str">
        <f t="shared" si="96"/>
        <v/>
      </c>
      <c r="I3670" s="5" t="str">
        <f ca="1">OFFSET('Appendix E'!$G$2,MATCH(A3670,'Appendix E'!$A$3:$A$115,0),0)</f>
        <v>Yes</v>
      </c>
    </row>
    <row r="3671" spans="1:9" x14ac:dyDescent="0.25">
      <c r="A3671" t="s">
        <v>1299</v>
      </c>
      <c r="B3671" t="s">
        <v>4022</v>
      </c>
      <c r="C3671" s="5" t="s">
        <v>6913</v>
      </c>
      <c r="D3671" t="s">
        <v>9418</v>
      </c>
      <c r="E3671">
        <v>5</v>
      </c>
      <c r="G3671">
        <v>0</v>
      </c>
      <c r="H3671" s="5" t="str">
        <f t="shared" si="96"/>
        <v/>
      </c>
      <c r="I3671" s="5" t="str">
        <f ca="1">OFFSET('Appendix E'!$G$2,MATCH(A3671,'Appendix E'!$A$3:$A$115,0),0)</f>
        <v>Yes</v>
      </c>
    </row>
    <row r="3672" spans="1:9" x14ac:dyDescent="0.25">
      <c r="A3672" t="s">
        <v>1299</v>
      </c>
      <c r="B3672" t="s">
        <v>1368</v>
      </c>
      <c r="C3672" s="5" t="s">
        <v>1368</v>
      </c>
      <c r="D3672" t="s">
        <v>9418</v>
      </c>
      <c r="E3672">
        <v>5</v>
      </c>
      <c r="G3672">
        <v>0</v>
      </c>
      <c r="H3672" s="5" t="str">
        <f t="shared" si="96"/>
        <v/>
      </c>
      <c r="I3672" s="5" t="str">
        <f ca="1">OFFSET('Appendix E'!$G$2,MATCH(A3672,'Appendix E'!$A$3:$A$115,0),0)</f>
        <v>Yes</v>
      </c>
    </row>
    <row r="3673" spans="1:9" x14ac:dyDescent="0.25">
      <c r="A3673" t="s">
        <v>1301</v>
      </c>
      <c r="B3673" t="s">
        <v>4023</v>
      </c>
      <c r="C3673" s="5" t="s">
        <v>8294</v>
      </c>
      <c r="D3673" t="s">
        <v>9418</v>
      </c>
      <c r="E3673">
        <v>5</v>
      </c>
      <c r="G3673">
        <v>0</v>
      </c>
      <c r="H3673" s="5" t="str">
        <f t="shared" si="96"/>
        <v/>
      </c>
      <c r="I3673" s="5" t="str">
        <f ca="1">OFFSET('Appendix E'!$G$2,MATCH(A3673,'Appendix E'!$A$3:$A$115,0),0)</f>
        <v>Yes</v>
      </c>
    </row>
    <row r="3674" spans="1:9" x14ac:dyDescent="0.25">
      <c r="A3674" t="s">
        <v>1301</v>
      </c>
      <c r="B3674" t="s">
        <v>4024</v>
      </c>
      <c r="C3674" s="5" t="s">
        <v>6980</v>
      </c>
      <c r="D3674" t="s">
        <v>9419</v>
      </c>
      <c r="E3674">
        <v>3</v>
      </c>
      <c r="G3674">
        <v>0</v>
      </c>
      <c r="H3674" s="5" t="str">
        <f t="shared" si="96"/>
        <v/>
      </c>
      <c r="I3674" s="5" t="str">
        <f ca="1">OFFSET('Appendix E'!$G$2,MATCH(A3674,'Appendix E'!$A$3:$A$115,0),0)</f>
        <v>Yes</v>
      </c>
    </row>
    <row r="3675" spans="1:9" x14ac:dyDescent="0.25">
      <c r="A3675" t="s">
        <v>1301</v>
      </c>
      <c r="B3675" t="s">
        <v>4025</v>
      </c>
      <c r="C3675" s="5" t="s">
        <v>8926</v>
      </c>
      <c r="D3675" t="s">
        <v>9418</v>
      </c>
      <c r="E3675">
        <v>5</v>
      </c>
      <c r="G3675">
        <v>0</v>
      </c>
      <c r="H3675" s="5" t="str">
        <f t="shared" si="96"/>
        <v/>
      </c>
      <c r="I3675" s="5" t="str">
        <f ca="1">OFFSET('Appendix E'!$G$2,MATCH(A3675,'Appendix E'!$A$3:$A$115,0),0)</f>
        <v>Yes</v>
      </c>
    </row>
    <row r="3676" spans="1:9" x14ac:dyDescent="0.25">
      <c r="A3676" t="s">
        <v>1301</v>
      </c>
      <c r="B3676" t="s">
        <v>4026</v>
      </c>
      <c r="C3676" s="5" t="s">
        <v>8927</v>
      </c>
      <c r="D3676" t="s">
        <v>9418</v>
      </c>
      <c r="E3676">
        <v>5</v>
      </c>
      <c r="G3676">
        <v>0</v>
      </c>
      <c r="H3676" s="5" t="str">
        <f t="shared" si="96"/>
        <v/>
      </c>
      <c r="I3676" s="5" t="str">
        <f ca="1">OFFSET('Appendix E'!$G$2,MATCH(A3676,'Appendix E'!$A$3:$A$115,0),0)</f>
        <v>Yes</v>
      </c>
    </row>
    <row r="3677" spans="1:9" x14ac:dyDescent="0.25">
      <c r="A3677" t="s">
        <v>1301</v>
      </c>
      <c r="B3677" t="s">
        <v>4027</v>
      </c>
      <c r="C3677" s="5" t="s">
        <v>8913</v>
      </c>
      <c r="D3677" t="s">
        <v>9419</v>
      </c>
      <c r="E3677">
        <v>1</v>
      </c>
      <c r="G3677">
        <v>0</v>
      </c>
      <c r="H3677" s="5" t="str">
        <f t="shared" si="96"/>
        <v/>
      </c>
      <c r="I3677" s="5" t="str">
        <f ca="1">OFFSET('Appendix E'!$G$2,MATCH(A3677,'Appendix E'!$A$3:$A$115,0),0)</f>
        <v>Yes</v>
      </c>
    </row>
    <row r="3678" spans="1:9" x14ac:dyDescent="0.25">
      <c r="A3678" t="s">
        <v>1301</v>
      </c>
      <c r="B3678" t="s">
        <v>4028</v>
      </c>
      <c r="C3678" s="5" t="s">
        <v>6913</v>
      </c>
      <c r="D3678" t="s">
        <v>9418</v>
      </c>
      <c r="E3678">
        <v>5</v>
      </c>
      <c r="G3678">
        <v>0</v>
      </c>
      <c r="H3678" s="5" t="str">
        <f t="shared" si="96"/>
        <v/>
      </c>
      <c r="I3678" s="5" t="str">
        <f ca="1">OFFSET('Appendix E'!$G$2,MATCH(A3678,'Appendix E'!$A$3:$A$115,0),0)</f>
        <v>Yes</v>
      </c>
    </row>
    <row r="3679" spans="1:9" x14ac:dyDescent="0.25">
      <c r="A3679" t="s">
        <v>1301</v>
      </c>
      <c r="B3679" t="s">
        <v>1368</v>
      </c>
      <c r="C3679" s="5" t="s">
        <v>1368</v>
      </c>
      <c r="D3679" t="s">
        <v>9418</v>
      </c>
      <c r="E3679">
        <v>5</v>
      </c>
      <c r="G3679">
        <v>0</v>
      </c>
      <c r="H3679" s="5" t="str">
        <f t="shared" si="96"/>
        <v/>
      </c>
      <c r="I3679" s="5" t="str">
        <f ca="1">OFFSET('Appendix E'!$G$2,MATCH(A3679,'Appendix E'!$A$3:$A$115,0),0)</f>
        <v>Yes</v>
      </c>
    </row>
    <row r="3680" spans="1:9" x14ac:dyDescent="0.25">
      <c r="A3680" t="s">
        <v>1303</v>
      </c>
      <c r="B3680" t="s">
        <v>4029</v>
      </c>
      <c r="C3680" s="5" t="s">
        <v>8294</v>
      </c>
      <c r="D3680" t="s">
        <v>9418</v>
      </c>
      <c r="E3680">
        <v>5</v>
      </c>
      <c r="G3680">
        <v>0</v>
      </c>
      <c r="H3680" s="5" t="str">
        <f t="shared" si="96"/>
        <v/>
      </c>
      <c r="I3680" s="5" t="str">
        <f ca="1">OFFSET('Appendix E'!$G$2,MATCH(A3680,'Appendix E'!$A$3:$A$115,0),0)</f>
        <v>Yes</v>
      </c>
    </row>
    <row r="3681" spans="1:10" x14ac:dyDescent="0.25">
      <c r="A3681" t="s">
        <v>1303</v>
      </c>
      <c r="B3681" t="s">
        <v>4030</v>
      </c>
      <c r="C3681" s="5" t="s">
        <v>6980</v>
      </c>
      <c r="D3681" t="s">
        <v>9419</v>
      </c>
      <c r="E3681">
        <v>3</v>
      </c>
      <c r="G3681">
        <v>0</v>
      </c>
      <c r="H3681" s="5" t="str">
        <f t="shared" si="96"/>
        <v/>
      </c>
      <c r="I3681" s="5" t="str">
        <f ca="1">OFFSET('Appendix E'!$G$2,MATCH(A3681,'Appendix E'!$A$3:$A$115,0),0)</f>
        <v>Yes</v>
      </c>
    </row>
    <row r="3682" spans="1:10" x14ac:dyDescent="0.25">
      <c r="A3682" t="s">
        <v>1303</v>
      </c>
      <c r="B3682" t="s">
        <v>4031</v>
      </c>
      <c r="C3682" s="5" t="s">
        <v>8928</v>
      </c>
      <c r="D3682" t="s">
        <v>9419</v>
      </c>
      <c r="E3682">
        <v>3</v>
      </c>
      <c r="G3682">
        <v>0</v>
      </c>
      <c r="H3682" s="5" t="str">
        <f t="shared" si="96"/>
        <v/>
      </c>
      <c r="I3682" s="5" t="str">
        <f ca="1">OFFSET('Appendix E'!$G$2,MATCH(A3682,'Appendix E'!$A$3:$A$115,0),0)</f>
        <v>Yes</v>
      </c>
    </row>
    <row r="3683" spans="1:10" x14ac:dyDescent="0.25">
      <c r="A3683" t="s">
        <v>1303</v>
      </c>
      <c r="B3683" t="s">
        <v>4032</v>
      </c>
      <c r="C3683" s="5" t="s">
        <v>8929</v>
      </c>
      <c r="D3683" t="s">
        <v>9419</v>
      </c>
      <c r="E3683">
        <v>3</v>
      </c>
      <c r="G3683">
        <v>0</v>
      </c>
      <c r="H3683" s="5" t="str">
        <f t="shared" si="96"/>
        <v/>
      </c>
      <c r="I3683" s="5" t="str">
        <f ca="1">OFFSET('Appendix E'!$G$2,MATCH(A3683,'Appendix E'!$A$3:$A$115,0),0)</f>
        <v>Yes</v>
      </c>
    </row>
    <row r="3684" spans="1:10" x14ac:dyDescent="0.25">
      <c r="A3684" t="s">
        <v>1303</v>
      </c>
      <c r="B3684" t="s">
        <v>4033</v>
      </c>
      <c r="C3684" s="5" t="s">
        <v>8930</v>
      </c>
      <c r="D3684" t="s">
        <v>9419</v>
      </c>
      <c r="E3684">
        <v>3</v>
      </c>
      <c r="G3684">
        <v>0</v>
      </c>
      <c r="H3684" s="5" t="str">
        <f t="shared" si="96"/>
        <v/>
      </c>
      <c r="I3684" s="5" t="str">
        <f ca="1">OFFSET('Appendix E'!$G$2,MATCH(A3684,'Appendix E'!$A$3:$A$115,0),0)</f>
        <v>Yes</v>
      </c>
    </row>
    <row r="3685" spans="1:10" x14ac:dyDescent="0.25">
      <c r="A3685" t="s">
        <v>1303</v>
      </c>
      <c r="B3685" t="s">
        <v>4034</v>
      </c>
      <c r="C3685" s="5" t="s">
        <v>8931</v>
      </c>
      <c r="D3685" t="s">
        <v>9418</v>
      </c>
      <c r="E3685">
        <v>5</v>
      </c>
      <c r="G3685">
        <v>0</v>
      </c>
      <c r="H3685" s="5" t="str">
        <f t="shared" si="96"/>
        <v/>
      </c>
      <c r="I3685" s="5" t="str">
        <f ca="1">OFFSET('Appendix E'!$G$2,MATCH(A3685,'Appendix E'!$A$3:$A$115,0),0)</f>
        <v>Yes</v>
      </c>
    </row>
    <row r="3686" spans="1:10" x14ac:dyDescent="0.25">
      <c r="A3686" t="s">
        <v>1303</v>
      </c>
      <c r="B3686" t="s">
        <v>4035</v>
      </c>
      <c r="C3686" s="5" t="s">
        <v>8932</v>
      </c>
      <c r="D3686" t="s">
        <v>9418</v>
      </c>
      <c r="E3686">
        <v>5</v>
      </c>
      <c r="G3686">
        <v>0</v>
      </c>
      <c r="H3686" s="5" t="str">
        <f t="shared" si="96"/>
        <v/>
      </c>
      <c r="I3686" s="5" t="str">
        <f ca="1">OFFSET('Appendix E'!$G$2,MATCH(A3686,'Appendix E'!$A$3:$A$115,0),0)</f>
        <v>Yes</v>
      </c>
    </row>
    <row r="3687" spans="1:10" x14ac:dyDescent="0.25">
      <c r="A3687" t="s">
        <v>1303</v>
      </c>
      <c r="B3687" t="s">
        <v>4036</v>
      </c>
      <c r="C3687" s="5" t="s">
        <v>8933</v>
      </c>
      <c r="D3687" t="s">
        <v>9418</v>
      </c>
      <c r="E3687">
        <v>5</v>
      </c>
      <c r="G3687">
        <v>0</v>
      </c>
      <c r="H3687" s="5" t="str">
        <f t="shared" si="96"/>
        <v/>
      </c>
      <c r="I3687" s="5" t="str">
        <f ca="1">OFFSET('Appendix E'!$G$2,MATCH(A3687,'Appendix E'!$A$3:$A$115,0),0)</f>
        <v>Yes</v>
      </c>
    </row>
    <row r="3688" spans="1:10" x14ac:dyDescent="0.25">
      <c r="A3688" t="s">
        <v>1303</v>
      </c>
      <c r="B3688" t="s">
        <v>4037</v>
      </c>
      <c r="C3688" s="5" t="s">
        <v>8934</v>
      </c>
      <c r="D3688" t="s">
        <v>9418</v>
      </c>
      <c r="E3688">
        <v>5</v>
      </c>
      <c r="G3688">
        <v>0</v>
      </c>
      <c r="H3688" s="5" t="str">
        <f t="shared" si="96"/>
        <v/>
      </c>
      <c r="I3688" s="5" t="str">
        <f ca="1">OFFSET('Appendix E'!$G$2,MATCH(A3688,'Appendix E'!$A$3:$A$115,0),0)</f>
        <v>Yes</v>
      </c>
    </row>
    <row r="3689" spans="1:10" x14ac:dyDescent="0.25">
      <c r="A3689" t="s">
        <v>1303</v>
      </c>
      <c r="B3689" t="s">
        <v>4038</v>
      </c>
      <c r="C3689" s="5" t="s">
        <v>8913</v>
      </c>
      <c r="D3689" t="s">
        <v>9419</v>
      </c>
      <c r="E3689">
        <v>1</v>
      </c>
      <c r="G3689">
        <v>0</v>
      </c>
      <c r="H3689" s="5" t="str">
        <f t="shared" si="96"/>
        <v/>
      </c>
      <c r="I3689" s="5" t="str">
        <f ca="1">OFFSET('Appendix E'!$G$2,MATCH(A3689,'Appendix E'!$A$3:$A$115,0),0)</f>
        <v>Yes</v>
      </c>
    </row>
    <row r="3690" spans="1:10" x14ac:dyDescent="0.25">
      <c r="A3690" t="s">
        <v>1303</v>
      </c>
      <c r="B3690" t="s">
        <v>4039</v>
      </c>
      <c r="C3690" s="5" t="s">
        <v>6913</v>
      </c>
      <c r="D3690" t="s">
        <v>9418</v>
      </c>
      <c r="E3690">
        <v>5</v>
      </c>
      <c r="G3690">
        <v>0</v>
      </c>
      <c r="H3690" s="5" t="str">
        <f t="shared" si="96"/>
        <v/>
      </c>
      <c r="I3690" s="5" t="str">
        <f ca="1">OFFSET('Appendix E'!$G$2,MATCH(A3690,'Appendix E'!$A$3:$A$115,0),0)</f>
        <v>Yes</v>
      </c>
    </row>
    <row r="3691" spans="1:10" x14ac:dyDescent="0.25">
      <c r="A3691" t="s">
        <v>1303</v>
      </c>
      <c r="B3691" t="s">
        <v>1368</v>
      </c>
      <c r="C3691" s="5" t="s">
        <v>1368</v>
      </c>
      <c r="D3691" t="s">
        <v>9418</v>
      </c>
      <c r="E3691">
        <v>5</v>
      </c>
      <c r="G3691">
        <v>0</v>
      </c>
      <c r="H3691" s="5" t="str">
        <f t="shared" si="96"/>
        <v/>
      </c>
      <c r="I3691" s="5" t="str">
        <f ca="1">OFFSET('Appendix E'!$G$2,MATCH(A3691,'Appendix E'!$A$3:$A$115,0),0)</f>
        <v>Yes</v>
      </c>
    </row>
    <row r="3692" spans="1:10" x14ac:dyDescent="0.25">
      <c r="A3692" t="s">
        <v>1305</v>
      </c>
      <c r="B3692" t="s">
        <v>4040</v>
      </c>
      <c r="C3692" s="5" t="s">
        <v>8294</v>
      </c>
      <c r="D3692" t="s">
        <v>9418</v>
      </c>
      <c r="E3692">
        <v>5</v>
      </c>
      <c r="G3692">
        <v>0</v>
      </c>
      <c r="H3692" s="5" t="str">
        <f t="shared" si="96"/>
        <v/>
      </c>
      <c r="I3692" s="5" t="str">
        <f ca="1">OFFSET('Appendix E'!$G$2,MATCH(A3692,'Appendix E'!$A$3:$A$115,0),0)</f>
        <v>Yes</v>
      </c>
    </row>
    <row r="3693" spans="1:10" x14ac:dyDescent="0.25">
      <c r="A3693" t="s">
        <v>1305</v>
      </c>
      <c r="B3693" t="s">
        <v>4041</v>
      </c>
      <c r="C3693" s="5" t="s">
        <v>6980</v>
      </c>
      <c r="D3693" t="s">
        <v>9419</v>
      </c>
      <c r="E3693">
        <v>3</v>
      </c>
      <c r="G3693">
        <v>0</v>
      </c>
      <c r="H3693" s="5" t="str">
        <f t="shared" si="96"/>
        <v/>
      </c>
      <c r="I3693" s="5" t="str">
        <f ca="1">OFFSET('Appendix E'!$G$2,MATCH(A3693,'Appendix E'!$A$3:$A$115,0),0)</f>
        <v>Yes</v>
      </c>
    </row>
    <row r="3694" spans="1:10" x14ac:dyDescent="0.25">
      <c r="A3694" t="s">
        <v>1305</v>
      </c>
      <c r="B3694" t="s">
        <v>4042</v>
      </c>
      <c r="C3694" s="5" t="s">
        <v>8935</v>
      </c>
      <c r="D3694" t="s">
        <v>9419</v>
      </c>
      <c r="E3694">
        <v>3</v>
      </c>
      <c r="G3694">
        <v>0</v>
      </c>
      <c r="H3694" s="5" t="str">
        <f t="shared" si="96"/>
        <v/>
      </c>
      <c r="I3694" s="5" t="str">
        <f ca="1">OFFSET('Appendix E'!$G$2,MATCH(A3694,'Appendix E'!$A$3:$A$115,0),0)</f>
        <v>Yes</v>
      </c>
    </row>
    <row r="3695" spans="1:10" x14ac:dyDescent="0.25">
      <c r="A3695" t="s">
        <v>1305</v>
      </c>
      <c r="B3695" t="s">
        <v>4043</v>
      </c>
      <c r="C3695" s="5" t="s">
        <v>8936</v>
      </c>
      <c r="D3695" t="s">
        <v>9419</v>
      </c>
      <c r="E3695">
        <v>3</v>
      </c>
      <c r="G3695">
        <v>0</v>
      </c>
      <c r="H3695" s="5" t="str">
        <f t="shared" si="96"/>
        <v/>
      </c>
      <c r="I3695" s="5" t="str">
        <f ca="1">OFFSET('Appendix E'!$G$2,MATCH(A3695,'Appendix E'!$A$3:$A$115,0),0)</f>
        <v>Yes</v>
      </c>
      <c r="J3695" t="s">
        <v>9976</v>
      </c>
    </row>
    <row r="3696" spans="1:10" x14ac:dyDescent="0.25">
      <c r="A3696" t="s">
        <v>1305</v>
      </c>
      <c r="B3696" t="s">
        <v>4044</v>
      </c>
      <c r="C3696" s="5" t="s">
        <v>6953</v>
      </c>
      <c r="D3696" t="s">
        <v>9419</v>
      </c>
      <c r="E3696">
        <v>3</v>
      </c>
      <c r="G3696">
        <v>0</v>
      </c>
      <c r="H3696" s="5" t="str">
        <f t="shared" si="96"/>
        <v/>
      </c>
      <c r="I3696" s="5" t="str">
        <f ca="1">OFFSET('Appendix E'!$G$2,MATCH(A3696,'Appendix E'!$A$3:$A$115,0),0)</f>
        <v>Yes</v>
      </c>
    </row>
    <row r="3697" spans="1:9" x14ac:dyDescent="0.25">
      <c r="A3697" t="s">
        <v>1305</v>
      </c>
      <c r="B3697" t="s">
        <v>4045</v>
      </c>
      <c r="C3697" s="5" t="s">
        <v>8937</v>
      </c>
      <c r="D3697" t="s">
        <v>9419</v>
      </c>
      <c r="E3697">
        <v>14</v>
      </c>
      <c r="G3697">
        <v>0</v>
      </c>
      <c r="H3697" s="5" t="str">
        <f t="shared" si="96"/>
        <v/>
      </c>
      <c r="I3697" s="5" t="str">
        <f ca="1">OFFSET('Appendix E'!$G$2,MATCH(A3697,'Appendix E'!$A$3:$A$115,0),0)</f>
        <v>Yes</v>
      </c>
    </row>
    <row r="3698" spans="1:9" x14ac:dyDescent="0.25">
      <c r="A3698" t="s">
        <v>1305</v>
      </c>
      <c r="B3698" t="s">
        <v>4046</v>
      </c>
      <c r="C3698" s="5" t="s">
        <v>8938</v>
      </c>
      <c r="D3698" t="s">
        <v>9419</v>
      </c>
      <c r="E3698">
        <v>15</v>
      </c>
      <c r="G3698">
        <v>0</v>
      </c>
      <c r="H3698" s="5" t="str">
        <f t="shared" si="96"/>
        <v/>
      </c>
      <c r="I3698" s="5" t="str">
        <f ca="1">OFFSET('Appendix E'!$G$2,MATCH(A3698,'Appendix E'!$A$3:$A$115,0),0)</f>
        <v>Yes</v>
      </c>
    </row>
    <row r="3699" spans="1:9" x14ac:dyDescent="0.25">
      <c r="A3699" t="s">
        <v>1305</v>
      </c>
      <c r="B3699" t="s">
        <v>4047</v>
      </c>
      <c r="C3699" s="5" t="s">
        <v>6964</v>
      </c>
      <c r="D3699" t="s">
        <v>9419</v>
      </c>
      <c r="E3699">
        <v>8</v>
      </c>
      <c r="G3699">
        <v>0</v>
      </c>
      <c r="H3699" s="5" t="str">
        <f t="shared" si="96"/>
        <v/>
      </c>
      <c r="I3699" s="5" t="str">
        <f ca="1">OFFSET('Appendix E'!$G$2,MATCH(A3699,'Appendix E'!$A$3:$A$115,0),0)</f>
        <v>Yes</v>
      </c>
    </row>
    <row r="3700" spans="1:9" x14ac:dyDescent="0.25">
      <c r="A3700" t="s">
        <v>1305</v>
      </c>
      <c r="B3700" t="s">
        <v>4048</v>
      </c>
      <c r="C3700" s="5" t="s">
        <v>8939</v>
      </c>
      <c r="D3700" t="s">
        <v>9419</v>
      </c>
      <c r="E3700">
        <v>8</v>
      </c>
      <c r="G3700">
        <v>0</v>
      </c>
      <c r="H3700" s="5" t="str">
        <f t="shared" si="96"/>
        <v/>
      </c>
      <c r="I3700" s="5" t="str">
        <f ca="1">OFFSET('Appendix E'!$G$2,MATCH(A3700,'Appendix E'!$A$3:$A$115,0),0)</f>
        <v>Yes</v>
      </c>
    </row>
    <row r="3701" spans="1:9" x14ac:dyDescent="0.25">
      <c r="A3701" t="s">
        <v>1305</v>
      </c>
      <c r="B3701" t="s">
        <v>4049</v>
      </c>
      <c r="C3701" s="5" t="s">
        <v>8929</v>
      </c>
      <c r="D3701" t="s">
        <v>9419</v>
      </c>
      <c r="E3701">
        <v>3</v>
      </c>
      <c r="G3701">
        <v>0</v>
      </c>
      <c r="H3701" s="5" t="str">
        <f t="shared" si="96"/>
        <v/>
      </c>
      <c r="I3701" s="5" t="str">
        <f ca="1">OFFSET('Appendix E'!$G$2,MATCH(A3701,'Appendix E'!$A$3:$A$115,0),0)</f>
        <v>Yes</v>
      </c>
    </row>
    <row r="3702" spans="1:9" x14ac:dyDescent="0.25">
      <c r="A3702" t="s">
        <v>1305</v>
      </c>
      <c r="B3702" t="s">
        <v>4050</v>
      </c>
      <c r="C3702" s="5" t="s">
        <v>8940</v>
      </c>
      <c r="D3702" t="s">
        <v>9418</v>
      </c>
      <c r="E3702">
        <v>5</v>
      </c>
      <c r="G3702">
        <v>0</v>
      </c>
      <c r="H3702" s="5" t="str">
        <f t="shared" si="96"/>
        <v/>
      </c>
      <c r="I3702" s="5" t="str">
        <f ca="1">OFFSET('Appendix E'!$G$2,MATCH(A3702,'Appendix E'!$A$3:$A$115,0),0)</f>
        <v>Yes</v>
      </c>
    </row>
    <row r="3703" spans="1:9" x14ac:dyDescent="0.25">
      <c r="A3703" t="s">
        <v>1305</v>
      </c>
      <c r="B3703" t="s">
        <v>4051</v>
      </c>
      <c r="C3703" s="5" t="s">
        <v>8282</v>
      </c>
      <c r="D3703" t="s">
        <v>9418</v>
      </c>
      <c r="E3703">
        <v>5</v>
      </c>
      <c r="G3703">
        <v>0</v>
      </c>
      <c r="H3703" s="5" t="str">
        <f t="shared" si="96"/>
        <v/>
      </c>
      <c r="I3703" s="5" t="str">
        <f ca="1">OFFSET('Appendix E'!$G$2,MATCH(A3703,'Appendix E'!$A$3:$A$115,0),0)</f>
        <v>Yes</v>
      </c>
    </row>
    <row r="3704" spans="1:9" x14ac:dyDescent="0.25">
      <c r="A3704" t="s">
        <v>1305</v>
      </c>
      <c r="B3704" t="s">
        <v>4052</v>
      </c>
      <c r="C3704" s="5" t="s">
        <v>8941</v>
      </c>
      <c r="D3704" t="s">
        <v>9419</v>
      </c>
      <c r="E3704">
        <v>6</v>
      </c>
      <c r="G3704">
        <v>0</v>
      </c>
      <c r="H3704" s="5" t="str">
        <f t="shared" si="96"/>
        <v/>
      </c>
      <c r="I3704" s="5" t="str">
        <f ca="1">OFFSET('Appendix E'!$G$2,MATCH(A3704,'Appendix E'!$A$3:$A$115,0),0)</f>
        <v>Yes</v>
      </c>
    </row>
    <row r="3705" spans="1:9" x14ac:dyDescent="0.25">
      <c r="A3705" t="s">
        <v>1305</v>
      </c>
      <c r="B3705" t="s">
        <v>4053</v>
      </c>
      <c r="C3705" s="5" t="s">
        <v>8913</v>
      </c>
      <c r="D3705" t="s">
        <v>9419</v>
      </c>
      <c r="E3705">
        <v>1</v>
      </c>
      <c r="G3705">
        <v>0</v>
      </c>
      <c r="H3705" s="5" t="str">
        <f t="shared" si="96"/>
        <v/>
      </c>
      <c r="I3705" s="5" t="str">
        <f ca="1">OFFSET('Appendix E'!$G$2,MATCH(A3705,'Appendix E'!$A$3:$A$115,0),0)</f>
        <v>Yes</v>
      </c>
    </row>
    <row r="3706" spans="1:9" x14ac:dyDescent="0.25">
      <c r="A3706" t="s">
        <v>1305</v>
      </c>
      <c r="B3706" t="s">
        <v>4054</v>
      </c>
      <c r="C3706" s="5" t="s">
        <v>6913</v>
      </c>
      <c r="D3706" t="s">
        <v>9418</v>
      </c>
      <c r="E3706">
        <v>5</v>
      </c>
      <c r="G3706">
        <v>0</v>
      </c>
      <c r="H3706" s="5" t="str">
        <f t="shared" si="96"/>
        <v/>
      </c>
      <c r="I3706" s="5" t="str">
        <f ca="1">OFFSET('Appendix E'!$G$2,MATCH(A3706,'Appendix E'!$A$3:$A$115,0),0)</f>
        <v>Yes</v>
      </c>
    </row>
    <row r="3707" spans="1:9" x14ac:dyDescent="0.25">
      <c r="A3707" t="s">
        <v>1305</v>
      </c>
      <c r="B3707" t="s">
        <v>1368</v>
      </c>
      <c r="C3707" s="5" t="s">
        <v>1368</v>
      </c>
      <c r="D3707" t="s">
        <v>9418</v>
      </c>
      <c r="E3707">
        <v>5</v>
      </c>
      <c r="G3707">
        <v>0</v>
      </c>
      <c r="H3707" s="5" t="str">
        <f t="shared" si="96"/>
        <v/>
      </c>
      <c r="I3707" s="5" t="str">
        <f ca="1">OFFSET('Appendix E'!$G$2,MATCH(A3707,'Appendix E'!$A$3:$A$115,0),0)</f>
        <v>Yes</v>
      </c>
    </row>
    <row r="3708" spans="1:9" x14ac:dyDescent="0.25">
      <c r="A3708" t="s">
        <v>1307</v>
      </c>
      <c r="B3708" t="s">
        <v>4055</v>
      </c>
      <c r="C3708" s="5" t="s">
        <v>8785</v>
      </c>
      <c r="D3708" t="s">
        <v>9418</v>
      </c>
      <c r="E3708">
        <v>5</v>
      </c>
      <c r="G3708">
        <v>0</v>
      </c>
      <c r="H3708" s="5" t="str">
        <f t="shared" si="96"/>
        <v/>
      </c>
      <c r="I3708" s="5" t="str">
        <f ca="1">OFFSET('Appendix E'!$G$2,MATCH(A3708,'Appendix E'!$A$3:$A$115,0),0)</f>
        <v>Yes</v>
      </c>
    </row>
    <row r="3709" spans="1:9" x14ac:dyDescent="0.25">
      <c r="A3709" t="s">
        <v>1307</v>
      </c>
      <c r="B3709" t="s">
        <v>4056</v>
      </c>
      <c r="C3709" s="5" t="s">
        <v>8787</v>
      </c>
      <c r="D3709" t="s">
        <v>9418</v>
      </c>
      <c r="E3709">
        <v>5</v>
      </c>
      <c r="G3709">
        <v>0</v>
      </c>
      <c r="H3709" s="5" t="str">
        <f t="shared" si="96"/>
        <v/>
      </c>
      <c r="I3709" s="5" t="str">
        <f ca="1">OFFSET('Appendix E'!$G$2,MATCH(A3709,'Appendix E'!$A$3:$A$115,0),0)</f>
        <v>Yes</v>
      </c>
    </row>
    <row r="3710" spans="1:9" x14ac:dyDescent="0.25">
      <c r="A3710" t="s">
        <v>1307</v>
      </c>
      <c r="B3710" t="s">
        <v>4057</v>
      </c>
      <c r="C3710" s="5" t="s">
        <v>8789</v>
      </c>
      <c r="D3710" t="s">
        <v>9418</v>
      </c>
      <c r="E3710">
        <v>5</v>
      </c>
      <c r="G3710">
        <v>0</v>
      </c>
      <c r="H3710" s="5" t="str">
        <f t="shared" si="96"/>
        <v/>
      </c>
      <c r="I3710" s="5" t="str">
        <f ca="1">OFFSET('Appendix E'!$G$2,MATCH(A3710,'Appendix E'!$A$3:$A$115,0),0)</f>
        <v>Yes</v>
      </c>
    </row>
    <row r="3711" spans="1:9" x14ac:dyDescent="0.25">
      <c r="A3711" t="s">
        <v>1307</v>
      </c>
      <c r="B3711" t="s">
        <v>4058</v>
      </c>
      <c r="C3711" s="5" t="s">
        <v>8790</v>
      </c>
      <c r="D3711" t="s">
        <v>9418</v>
      </c>
      <c r="E3711">
        <v>5</v>
      </c>
      <c r="G3711">
        <v>0</v>
      </c>
      <c r="H3711" s="5" t="str">
        <f t="shared" si="96"/>
        <v/>
      </c>
      <c r="I3711" s="5" t="str">
        <f ca="1">OFFSET('Appendix E'!$G$2,MATCH(A3711,'Appendix E'!$A$3:$A$115,0),0)</f>
        <v>Yes</v>
      </c>
    </row>
    <row r="3712" spans="1:9" x14ac:dyDescent="0.25">
      <c r="A3712" t="s">
        <v>1307</v>
      </c>
      <c r="B3712" t="s">
        <v>4059</v>
      </c>
      <c r="C3712" s="5" t="s">
        <v>8795</v>
      </c>
      <c r="D3712" t="s">
        <v>9418</v>
      </c>
      <c r="E3712">
        <v>5</v>
      </c>
      <c r="G3712">
        <v>0</v>
      </c>
      <c r="H3712" s="5" t="str">
        <f t="shared" si="96"/>
        <v/>
      </c>
      <c r="I3712" s="5" t="str">
        <f ca="1">OFFSET('Appendix E'!$G$2,MATCH(A3712,'Appendix E'!$A$3:$A$115,0),0)</f>
        <v>Yes</v>
      </c>
    </row>
    <row r="3713" spans="1:9" x14ac:dyDescent="0.25">
      <c r="A3713" t="s">
        <v>1307</v>
      </c>
      <c r="B3713" t="s">
        <v>4060</v>
      </c>
      <c r="C3713" s="5" t="s">
        <v>8797</v>
      </c>
      <c r="D3713" t="s">
        <v>9418</v>
      </c>
      <c r="E3713">
        <v>5</v>
      </c>
      <c r="G3713">
        <v>0</v>
      </c>
      <c r="H3713" s="5" t="str">
        <f t="shared" si="96"/>
        <v/>
      </c>
      <c r="I3713" s="5" t="str">
        <f ca="1">OFFSET('Appendix E'!$G$2,MATCH(A3713,'Appendix E'!$A$3:$A$115,0),0)</f>
        <v>Yes</v>
      </c>
    </row>
    <row r="3714" spans="1:9" x14ac:dyDescent="0.25">
      <c r="A3714" t="s">
        <v>1307</v>
      </c>
      <c r="B3714" t="s">
        <v>4061</v>
      </c>
      <c r="C3714" s="5" t="s">
        <v>8799</v>
      </c>
      <c r="D3714" t="s">
        <v>9418</v>
      </c>
      <c r="E3714">
        <v>5</v>
      </c>
      <c r="G3714">
        <v>0</v>
      </c>
      <c r="H3714" s="5" t="str">
        <f t="shared" si="96"/>
        <v/>
      </c>
      <c r="I3714" s="5" t="str">
        <f ca="1">OFFSET('Appendix E'!$G$2,MATCH(A3714,'Appendix E'!$A$3:$A$115,0),0)</f>
        <v>Yes</v>
      </c>
    </row>
    <row r="3715" spans="1:9" x14ac:dyDescent="0.25">
      <c r="A3715" t="s">
        <v>1307</v>
      </c>
      <c r="B3715" t="s">
        <v>4062</v>
      </c>
      <c r="C3715" s="5" t="s">
        <v>8800</v>
      </c>
      <c r="D3715" t="s">
        <v>9418</v>
      </c>
      <c r="E3715">
        <v>5</v>
      </c>
      <c r="G3715">
        <v>0</v>
      </c>
      <c r="H3715" s="5" t="str">
        <f t="shared" si="96"/>
        <v/>
      </c>
      <c r="I3715" s="5" t="str">
        <f ca="1">OFFSET('Appendix E'!$G$2,MATCH(A3715,'Appendix E'!$A$3:$A$115,0),0)</f>
        <v>Yes</v>
      </c>
    </row>
    <row r="3716" spans="1:9" x14ac:dyDescent="0.25">
      <c r="A3716" t="s">
        <v>1307</v>
      </c>
      <c r="B3716" t="s">
        <v>4063</v>
      </c>
      <c r="C3716" s="5" t="s">
        <v>8801</v>
      </c>
      <c r="D3716" t="s">
        <v>9418</v>
      </c>
      <c r="E3716">
        <v>5</v>
      </c>
      <c r="G3716">
        <v>0</v>
      </c>
      <c r="H3716" s="5" t="str">
        <f t="shared" ref="H3716:H3779" si="97">IF(F3716&lt;&gt;"",1,"")</f>
        <v/>
      </c>
      <c r="I3716" s="5" t="str">
        <f ca="1">OFFSET('Appendix E'!$G$2,MATCH(A3716,'Appendix E'!$A$3:$A$115,0),0)</f>
        <v>Yes</v>
      </c>
    </row>
    <row r="3717" spans="1:9" x14ac:dyDescent="0.25">
      <c r="A3717" t="s">
        <v>1307</v>
      </c>
      <c r="B3717" t="s">
        <v>4064</v>
      </c>
      <c r="C3717" s="5" t="s">
        <v>8802</v>
      </c>
      <c r="D3717" t="s">
        <v>9418</v>
      </c>
      <c r="E3717">
        <v>5</v>
      </c>
      <c r="G3717">
        <v>0</v>
      </c>
      <c r="H3717" s="5" t="str">
        <f t="shared" si="97"/>
        <v/>
      </c>
      <c r="I3717" s="5" t="str">
        <f ca="1">OFFSET('Appendix E'!$G$2,MATCH(A3717,'Appendix E'!$A$3:$A$115,0),0)</f>
        <v>Yes</v>
      </c>
    </row>
    <row r="3718" spans="1:9" x14ac:dyDescent="0.25">
      <c r="A3718" t="s">
        <v>1307</v>
      </c>
      <c r="B3718" t="s">
        <v>4065</v>
      </c>
      <c r="C3718" s="5" t="s">
        <v>8803</v>
      </c>
      <c r="D3718" t="s">
        <v>9418</v>
      </c>
      <c r="E3718">
        <v>5</v>
      </c>
      <c r="G3718">
        <v>0</v>
      </c>
      <c r="H3718" s="5" t="str">
        <f t="shared" si="97"/>
        <v/>
      </c>
      <c r="I3718" s="5" t="str">
        <f ca="1">OFFSET('Appendix E'!$G$2,MATCH(A3718,'Appendix E'!$A$3:$A$115,0),0)</f>
        <v>Yes</v>
      </c>
    </row>
    <row r="3719" spans="1:9" x14ac:dyDescent="0.25">
      <c r="A3719" t="s">
        <v>1307</v>
      </c>
      <c r="B3719" t="s">
        <v>4066</v>
      </c>
      <c r="C3719" s="5" t="s">
        <v>8804</v>
      </c>
      <c r="D3719" t="s">
        <v>9418</v>
      </c>
      <c r="E3719">
        <v>5</v>
      </c>
      <c r="G3719">
        <v>0</v>
      </c>
      <c r="H3719" s="5" t="str">
        <f t="shared" si="97"/>
        <v/>
      </c>
      <c r="I3719" s="5" t="str">
        <f ca="1">OFFSET('Appendix E'!$G$2,MATCH(A3719,'Appendix E'!$A$3:$A$115,0),0)</f>
        <v>Yes</v>
      </c>
    </row>
    <row r="3720" spans="1:9" x14ac:dyDescent="0.25">
      <c r="A3720" t="s">
        <v>1307</v>
      </c>
      <c r="B3720" t="s">
        <v>4067</v>
      </c>
      <c r="C3720" s="5" t="s">
        <v>8339</v>
      </c>
      <c r="D3720" t="s">
        <v>9418</v>
      </c>
      <c r="E3720">
        <v>5</v>
      </c>
      <c r="G3720">
        <v>0</v>
      </c>
      <c r="H3720" s="5" t="str">
        <f t="shared" si="97"/>
        <v/>
      </c>
      <c r="I3720" s="5" t="str">
        <f ca="1">OFFSET('Appendix E'!$G$2,MATCH(A3720,'Appendix E'!$A$3:$A$115,0),0)</f>
        <v>Yes</v>
      </c>
    </row>
    <row r="3721" spans="1:9" x14ac:dyDescent="0.25">
      <c r="A3721" t="s">
        <v>1307</v>
      </c>
      <c r="B3721" t="s">
        <v>4068</v>
      </c>
      <c r="C3721" s="5" t="s">
        <v>8942</v>
      </c>
      <c r="D3721" t="s">
        <v>9418</v>
      </c>
      <c r="E3721">
        <v>5</v>
      </c>
      <c r="G3721">
        <v>0</v>
      </c>
      <c r="H3721" s="5" t="str">
        <f t="shared" si="97"/>
        <v/>
      </c>
      <c r="I3721" s="5" t="str">
        <f ca="1">OFFSET('Appendix E'!$G$2,MATCH(A3721,'Appendix E'!$A$3:$A$115,0),0)</f>
        <v>Yes</v>
      </c>
    </row>
    <row r="3722" spans="1:9" x14ac:dyDescent="0.25">
      <c r="A3722" t="s">
        <v>1307</v>
      </c>
      <c r="B3722" t="s">
        <v>4069</v>
      </c>
      <c r="C3722" s="5" t="s">
        <v>8805</v>
      </c>
      <c r="D3722" t="s">
        <v>9418</v>
      </c>
      <c r="E3722">
        <v>5</v>
      </c>
      <c r="G3722">
        <v>0</v>
      </c>
      <c r="H3722" s="5" t="str">
        <f t="shared" si="97"/>
        <v/>
      </c>
      <c r="I3722" s="5" t="str">
        <f ca="1">OFFSET('Appendix E'!$G$2,MATCH(A3722,'Appendix E'!$A$3:$A$115,0),0)</f>
        <v>Yes</v>
      </c>
    </row>
    <row r="3723" spans="1:9" x14ac:dyDescent="0.25">
      <c r="A3723" t="s">
        <v>1307</v>
      </c>
      <c r="B3723" t="s">
        <v>4070</v>
      </c>
      <c r="C3723" s="5" t="s">
        <v>8349</v>
      </c>
      <c r="D3723" t="s">
        <v>9418</v>
      </c>
      <c r="E3723">
        <v>5</v>
      </c>
      <c r="G3723">
        <v>0</v>
      </c>
      <c r="H3723" s="5" t="str">
        <f t="shared" si="97"/>
        <v/>
      </c>
      <c r="I3723" s="5" t="str">
        <f ca="1">OFFSET('Appendix E'!$G$2,MATCH(A3723,'Appendix E'!$A$3:$A$115,0),0)</f>
        <v>Yes</v>
      </c>
    </row>
    <row r="3724" spans="1:9" x14ac:dyDescent="0.25">
      <c r="A3724" t="s">
        <v>1307</v>
      </c>
      <c r="B3724" t="s">
        <v>4071</v>
      </c>
      <c r="C3724" s="5" t="s">
        <v>8943</v>
      </c>
      <c r="D3724" t="s">
        <v>9418</v>
      </c>
      <c r="E3724">
        <v>5</v>
      </c>
      <c r="G3724">
        <v>0</v>
      </c>
      <c r="H3724" s="5" t="str">
        <f t="shared" si="97"/>
        <v/>
      </c>
      <c r="I3724" s="5" t="str">
        <f ca="1">OFFSET('Appendix E'!$G$2,MATCH(A3724,'Appendix E'!$A$3:$A$115,0),0)</f>
        <v>Yes</v>
      </c>
    </row>
    <row r="3725" spans="1:9" x14ac:dyDescent="0.25">
      <c r="A3725" t="s">
        <v>1307</v>
      </c>
      <c r="B3725" t="s">
        <v>4072</v>
      </c>
      <c r="C3725" s="5" t="s">
        <v>8807</v>
      </c>
      <c r="D3725" t="s">
        <v>9418</v>
      </c>
      <c r="E3725">
        <v>5</v>
      </c>
      <c r="G3725">
        <v>0</v>
      </c>
      <c r="H3725" s="5" t="str">
        <f t="shared" si="97"/>
        <v/>
      </c>
      <c r="I3725" s="5" t="str">
        <f ca="1">OFFSET('Appendix E'!$G$2,MATCH(A3725,'Appendix E'!$A$3:$A$115,0),0)</f>
        <v>Yes</v>
      </c>
    </row>
    <row r="3726" spans="1:9" x14ac:dyDescent="0.25">
      <c r="A3726" t="s">
        <v>1307</v>
      </c>
      <c r="B3726" t="s">
        <v>4073</v>
      </c>
      <c r="C3726" s="5" t="s">
        <v>8284</v>
      </c>
      <c r="D3726" t="s">
        <v>9418</v>
      </c>
      <c r="E3726">
        <v>5</v>
      </c>
      <c r="G3726">
        <v>0</v>
      </c>
      <c r="H3726" s="5" t="str">
        <f t="shared" si="97"/>
        <v/>
      </c>
      <c r="I3726" s="5" t="str">
        <f ca="1">OFFSET('Appendix E'!$G$2,MATCH(A3726,'Appendix E'!$A$3:$A$115,0),0)</f>
        <v>Yes</v>
      </c>
    </row>
    <row r="3727" spans="1:9" x14ac:dyDescent="0.25">
      <c r="A3727" t="s">
        <v>1307</v>
      </c>
      <c r="B3727" t="s">
        <v>4074</v>
      </c>
      <c r="C3727" s="5" t="s">
        <v>8808</v>
      </c>
      <c r="D3727" t="s">
        <v>9418</v>
      </c>
      <c r="E3727">
        <v>5</v>
      </c>
      <c r="G3727">
        <v>0</v>
      </c>
      <c r="H3727" s="5" t="str">
        <f t="shared" si="97"/>
        <v/>
      </c>
      <c r="I3727" s="5" t="str">
        <f ca="1">OFFSET('Appendix E'!$G$2,MATCH(A3727,'Appendix E'!$A$3:$A$115,0),0)</f>
        <v>Yes</v>
      </c>
    </row>
    <row r="3728" spans="1:9" x14ac:dyDescent="0.25">
      <c r="A3728" t="s">
        <v>1307</v>
      </c>
      <c r="B3728" t="s">
        <v>4075</v>
      </c>
      <c r="C3728" s="5" t="s">
        <v>8809</v>
      </c>
      <c r="D3728" t="s">
        <v>9418</v>
      </c>
      <c r="E3728">
        <v>5</v>
      </c>
      <c r="G3728">
        <v>0</v>
      </c>
      <c r="H3728" s="5" t="str">
        <f t="shared" si="97"/>
        <v/>
      </c>
      <c r="I3728" s="5" t="str">
        <f ca="1">OFFSET('Appendix E'!$G$2,MATCH(A3728,'Appendix E'!$A$3:$A$115,0),0)</f>
        <v>Yes</v>
      </c>
    </row>
    <row r="3729" spans="1:9" x14ac:dyDescent="0.25">
      <c r="A3729" t="s">
        <v>1307</v>
      </c>
      <c r="B3729" t="s">
        <v>4076</v>
      </c>
      <c r="C3729" s="5" t="s">
        <v>8810</v>
      </c>
      <c r="D3729" t="s">
        <v>9418</v>
      </c>
      <c r="E3729">
        <v>5</v>
      </c>
      <c r="G3729">
        <v>0</v>
      </c>
      <c r="H3729" s="5" t="str">
        <f t="shared" si="97"/>
        <v/>
      </c>
      <c r="I3729" s="5" t="str">
        <f ca="1">OFFSET('Appendix E'!$G$2,MATCH(A3729,'Appendix E'!$A$3:$A$115,0),0)</f>
        <v>Yes</v>
      </c>
    </row>
    <row r="3730" spans="1:9" x14ac:dyDescent="0.25">
      <c r="A3730" t="s">
        <v>1307</v>
      </c>
      <c r="B3730" t="s">
        <v>4077</v>
      </c>
      <c r="C3730" s="5" t="s">
        <v>8811</v>
      </c>
      <c r="D3730" t="s">
        <v>9418</v>
      </c>
      <c r="E3730">
        <v>5</v>
      </c>
      <c r="G3730">
        <v>0</v>
      </c>
      <c r="H3730" s="5" t="str">
        <f t="shared" si="97"/>
        <v/>
      </c>
      <c r="I3730" s="5" t="str">
        <f ca="1">OFFSET('Appendix E'!$G$2,MATCH(A3730,'Appendix E'!$A$3:$A$115,0),0)</f>
        <v>Yes</v>
      </c>
    </row>
    <row r="3731" spans="1:9" x14ac:dyDescent="0.25">
      <c r="A3731" t="s">
        <v>1307</v>
      </c>
      <c r="B3731" t="s">
        <v>4078</v>
      </c>
      <c r="C3731" s="5" t="s">
        <v>8812</v>
      </c>
      <c r="D3731" t="s">
        <v>9418</v>
      </c>
      <c r="E3731">
        <v>5</v>
      </c>
      <c r="G3731">
        <v>0</v>
      </c>
      <c r="H3731" s="5" t="str">
        <f t="shared" si="97"/>
        <v/>
      </c>
      <c r="I3731" s="5" t="str">
        <f ca="1">OFFSET('Appendix E'!$G$2,MATCH(A3731,'Appendix E'!$A$3:$A$115,0),0)</f>
        <v>Yes</v>
      </c>
    </row>
    <row r="3732" spans="1:9" x14ac:dyDescent="0.25">
      <c r="A3732" t="s">
        <v>1307</v>
      </c>
      <c r="B3732" t="s">
        <v>4079</v>
      </c>
      <c r="C3732" s="5" t="s">
        <v>8786</v>
      </c>
      <c r="D3732" t="s">
        <v>9418</v>
      </c>
      <c r="E3732">
        <v>5</v>
      </c>
      <c r="G3732">
        <v>0</v>
      </c>
      <c r="H3732" s="5" t="str">
        <f t="shared" si="97"/>
        <v/>
      </c>
      <c r="I3732" s="5" t="str">
        <f ca="1">OFFSET('Appendix E'!$G$2,MATCH(A3732,'Appendix E'!$A$3:$A$115,0),0)</f>
        <v>Yes</v>
      </c>
    </row>
    <row r="3733" spans="1:9" x14ac:dyDescent="0.25">
      <c r="A3733" t="s">
        <v>1307</v>
      </c>
      <c r="B3733" t="s">
        <v>4080</v>
      </c>
      <c r="C3733" s="5" t="s">
        <v>8788</v>
      </c>
      <c r="D3733" t="s">
        <v>9418</v>
      </c>
      <c r="E3733">
        <v>5</v>
      </c>
      <c r="G3733">
        <v>0</v>
      </c>
      <c r="H3733" s="5" t="str">
        <f t="shared" si="97"/>
        <v/>
      </c>
      <c r="I3733" s="5" t="str">
        <f ca="1">OFFSET('Appendix E'!$G$2,MATCH(A3733,'Appendix E'!$A$3:$A$115,0),0)</f>
        <v>Yes</v>
      </c>
    </row>
    <row r="3734" spans="1:9" x14ac:dyDescent="0.25">
      <c r="A3734" t="s">
        <v>1307</v>
      </c>
      <c r="B3734" t="s">
        <v>4081</v>
      </c>
      <c r="C3734" s="5" t="s">
        <v>8944</v>
      </c>
      <c r="D3734" t="s">
        <v>9418</v>
      </c>
      <c r="E3734">
        <v>5</v>
      </c>
      <c r="G3734">
        <v>0</v>
      </c>
      <c r="H3734" s="5" t="str">
        <f t="shared" si="97"/>
        <v/>
      </c>
      <c r="I3734" s="5" t="str">
        <f ca="1">OFFSET('Appendix E'!$G$2,MATCH(A3734,'Appendix E'!$A$3:$A$115,0),0)</f>
        <v>Yes</v>
      </c>
    </row>
    <row r="3735" spans="1:9" x14ac:dyDescent="0.25">
      <c r="A3735" t="s">
        <v>1307</v>
      </c>
      <c r="B3735" t="s">
        <v>4082</v>
      </c>
      <c r="C3735" s="5" t="s">
        <v>8791</v>
      </c>
      <c r="D3735" t="s">
        <v>9418</v>
      </c>
      <c r="E3735">
        <v>5</v>
      </c>
      <c r="G3735">
        <v>0</v>
      </c>
      <c r="H3735" s="5" t="str">
        <f t="shared" si="97"/>
        <v/>
      </c>
      <c r="I3735" s="5" t="str">
        <f ca="1">OFFSET('Appendix E'!$G$2,MATCH(A3735,'Appendix E'!$A$3:$A$115,0),0)</f>
        <v>Yes</v>
      </c>
    </row>
    <row r="3736" spans="1:9" x14ac:dyDescent="0.25">
      <c r="A3736" t="s">
        <v>1307</v>
      </c>
      <c r="B3736" t="s">
        <v>4083</v>
      </c>
      <c r="C3736" s="5" t="s">
        <v>8945</v>
      </c>
      <c r="D3736" t="s">
        <v>9418</v>
      </c>
      <c r="E3736">
        <v>5</v>
      </c>
      <c r="G3736">
        <v>0</v>
      </c>
      <c r="H3736" s="5" t="str">
        <f t="shared" si="97"/>
        <v/>
      </c>
      <c r="I3736" s="5" t="str">
        <f ca="1">OFFSET('Appendix E'!$G$2,MATCH(A3736,'Appendix E'!$A$3:$A$115,0),0)</f>
        <v>Yes</v>
      </c>
    </row>
    <row r="3737" spans="1:9" x14ac:dyDescent="0.25">
      <c r="A3737" t="s">
        <v>1307</v>
      </c>
      <c r="B3737" t="s">
        <v>4084</v>
      </c>
      <c r="C3737" s="5" t="s">
        <v>8794</v>
      </c>
      <c r="D3737" t="s">
        <v>9418</v>
      </c>
      <c r="E3737">
        <v>5</v>
      </c>
      <c r="G3737">
        <v>0</v>
      </c>
      <c r="H3737" s="5" t="str">
        <f t="shared" si="97"/>
        <v/>
      </c>
      <c r="I3737" s="5" t="str">
        <f ca="1">OFFSET('Appendix E'!$G$2,MATCH(A3737,'Appendix E'!$A$3:$A$115,0),0)</f>
        <v>Yes</v>
      </c>
    </row>
    <row r="3738" spans="1:9" x14ac:dyDescent="0.25">
      <c r="A3738" t="s">
        <v>1307</v>
      </c>
      <c r="B3738" t="s">
        <v>4085</v>
      </c>
      <c r="C3738" s="5" t="s">
        <v>8796</v>
      </c>
      <c r="D3738" t="s">
        <v>9418</v>
      </c>
      <c r="E3738">
        <v>5</v>
      </c>
      <c r="G3738">
        <v>0</v>
      </c>
      <c r="H3738" s="5" t="str">
        <f t="shared" si="97"/>
        <v/>
      </c>
      <c r="I3738" s="5" t="str">
        <f ca="1">OFFSET('Appendix E'!$G$2,MATCH(A3738,'Appendix E'!$A$3:$A$115,0),0)</f>
        <v>Yes</v>
      </c>
    </row>
    <row r="3739" spans="1:9" x14ac:dyDescent="0.25">
      <c r="A3739" t="s">
        <v>1307</v>
      </c>
      <c r="B3739" t="s">
        <v>4086</v>
      </c>
      <c r="C3739" s="5" t="s">
        <v>8798</v>
      </c>
      <c r="D3739" t="s">
        <v>9418</v>
      </c>
      <c r="E3739">
        <v>5</v>
      </c>
      <c r="G3739">
        <v>0</v>
      </c>
      <c r="H3739" s="5" t="str">
        <f t="shared" si="97"/>
        <v/>
      </c>
      <c r="I3739" s="5" t="str">
        <f ca="1">OFFSET('Appendix E'!$G$2,MATCH(A3739,'Appendix E'!$A$3:$A$115,0),0)</f>
        <v>Yes</v>
      </c>
    </row>
    <row r="3740" spans="1:9" x14ac:dyDescent="0.25">
      <c r="A3740" t="s">
        <v>1307</v>
      </c>
      <c r="B3740" t="s">
        <v>4087</v>
      </c>
      <c r="C3740" s="5" t="s">
        <v>8946</v>
      </c>
      <c r="D3740" t="s">
        <v>9418</v>
      </c>
      <c r="E3740">
        <v>5</v>
      </c>
      <c r="G3740">
        <v>0</v>
      </c>
      <c r="H3740" s="5" t="str">
        <f t="shared" si="97"/>
        <v/>
      </c>
      <c r="I3740" s="5" t="str">
        <f ca="1">OFFSET('Appendix E'!$G$2,MATCH(A3740,'Appendix E'!$A$3:$A$115,0),0)</f>
        <v>Yes</v>
      </c>
    </row>
    <row r="3741" spans="1:9" x14ac:dyDescent="0.25">
      <c r="A3741" t="s">
        <v>1307</v>
      </c>
      <c r="B3741" t="s">
        <v>4088</v>
      </c>
      <c r="C3741" s="5" t="s">
        <v>8947</v>
      </c>
      <c r="D3741" t="s">
        <v>9418</v>
      </c>
      <c r="E3741">
        <v>5</v>
      </c>
      <c r="G3741">
        <v>0</v>
      </c>
      <c r="H3741" s="5" t="str">
        <f t="shared" si="97"/>
        <v/>
      </c>
      <c r="I3741" s="5" t="str">
        <f ca="1">OFFSET('Appendix E'!$G$2,MATCH(A3741,'Appendix E'!$A$3:$A$115,0),0)</f>
        <v>Yes</v>
      </c>
    </row>
    <row r="3742" spans="1:9" x14ac:dyDescent="0.25">
      <c r="A3742" t="s">
        <v>1307</v>
      </c>
      <c r="B3742" t="s">
        <v>4089</v>
      </c>
      <c r="C3742" s="5" t="s">
        <v>8948</v>
      </c>
      <c r="D3742" t="s">
        <v>9418</v>
      </c>
      <c r="E3742">
        <v>5</v>
      </c>
      <c r="G3742">
        <v>0</v>
      </c>
      <c r="H3742" s="5" t="str">
        <f t="shared" si="97"/>
        <v/>
      </c>
      <c r="I3742" s="5" t="str">
        <f ca="1">OFFSET('Appendix E'!$G$2,MATCH(A3742,'Appendix E'!$A$3:$A$115,0),0)</f>
        <v>Yes</v>
      </c>
    </row>
    <row r="3743" spans="1:9" x14ac:dyDescent="0.25">
      <c r="A3743" t="s">
        <v>1307</v>
      </c>
      <c r="B3743" t="s">
        <v>4090</v>
      </c>
      <c r="C3743" s="5" t="s">
        <v>8949</v>
      </c>
      <c r="D3743" t="s">
        <v>9418</v>
      </c>
      <c r="E3743">
        <v>5</v>
      </c>
      <c r="G3743">
        <v>0</v>
      </c>
      <c r="H3743" s="5" t="str">
        <f t="shared" si="97"/>
        <v/>
      </c>
      <c r="I3743" s="5" t="str">
        <f ca="1">OFFSET('Appendix E'!$G$2,MATCH(A3743,'Appendix E'!$A$3:$A$115,0),0)</f>
        <v>Yes</v>
      </c>
    </row>
    <row r="3744" spans="1:9" x14ac:dyDescent="0.25">
      <c r="A3744" t="s">
        <v>1307</v>
      </c>
      <c r="B3744" t="s">
        <v>4091</v>
      </c>
      <c r="C3744" s="5" t="s">
        <v>8950</v>
      </c>
      <c r="D3744" t="s">
        <v>9418</v>
      </c>
      <c r="E3744">
        <v>5</v>
      </c>
      <c r="G3744">
        <v>0</v>
      </c>
      <c r="H3744" s="5" t="str">
        <f t="shared" si="97"/>
        <v/>
      </c>
      <c r="I3744" s="5" t="str">
        <f ca="1">OFFSET('Appendix E'!$G$2,MATCH(A3744,'Appendix E'!$A$3:$A$115,0),0)</f>
        <v>Yes</v>
      </c>
    </row>
    <row r="3745" spans="1:9" x14ac:dyDescent="0.25">
      <c r="A3745" t="s">
        <v>1307</v>
      </c>
      <c r="B3745" t="s">
        <v>4092</v>
      </c>
      <c r="C3745" s="5" t="s">
        <v>8951</v>
      </c>
      <c r="D3745" t="s">
        <v>9418</v>
      </c>
      <c r="E3745">
        <v>5</v>
      </c>
      <c r="G3745">
        <v>0</v>
      </c>
      <c r="H3745" s="5" t="str">
        <f t="shared" si="97"/>
        <v/>
      </c>
      <c r="I3745" s="5" t="str">
        <f ca="1">OFFSET('Appendix E'!$G$2,MATCH(A3745,'Appendix E'!$A$3:$A$115,0),0)</f>
        <v>Yes</v>
      </c>
    </row>
    <row r="3746" spans="1:9" x14ac:dyDescent="0.25">
      <c r="A3746" t="s">
        <v>1307</v>
      </c>
      <c r="B3746" t="s">
        <v>4093</v>
      </c>
      <c r="C3746" s="5" t="s">
        <v>8952</v>
      </c>
      <c r="D3746" t="s">
        <v>9418</v>
      </c>
      <c r="E3746">
        <v>5</v>
      </c>
      <c r="G3746">
        <v>0</v>
      </c>
      <c r="H3746" s="5" t="str">
        <f t="shared" si="97"/>
        <v/>
      </c>
      <c r="I3746" s="5" t="str">
        <f ca="1">OFFSET('Appendix E'!$G$2,MATCH(A3746,'Appendix E'!$A$3:$A$115,0),0)</f>
        <v>Yes</v>
      </c>
    </row>
    <row r="3747" spans="1:9" x14ac:dyDescent="0.25">
      <c r="A3747" t="s">
        <v>1307</v>
      </c>
      <c r="B3747" t="s">
        <v>4094</v>
      </c>
      <c r="C3747" s="5" t="s">
        <v>8953</v>
      </c>
      <c r="D3747" t="s">
        <v>9418</v>
      </c>
      <c r="E3747">
        <v>5</v>
      </c>
      <c r="G3747">
        <v>0</v>
      </c>
      <c r="H3747" s="5" t="str">
        <f t="shared" si="97"/>
        <v/>
      </c>
      <c r="I3747" s="5" t="str">
        <f ca="1">OFFSET('Appendix E'!$G$2,MATCH(A3747,'Appendix E'!$A$3:$A$115,0),0)</f>
        <v>Yes</v>
      </c>
    </row>
    <row r="3748" spans="1:9" x14ac:dyDescent="0.25">
      <c r="A3748" t="s">
        <v>1307</v>
      </c>
      <c r="B3748" t="s">
        <v>4095</v>
      </c>
      <c r="C3748" s="5" t="s">
        <v>8954</v>
      </c>
      <c r="D3748" t="s">
        <v>9418</v>
      </c>
      <c r="E3748">
        <v>5</v>
      </c>
      <c r="G3748">
        <v>0</v>
      </c>
      <c r="H3748" s="5" t="str">
        <f t="shared" si="97"/>
        <v/>
      </c>
      <c r="I3748" s="5" t="str">
        <f ca="1">OFFSET('Appendix E'!$G$2,MATCH(A3748,'Appendix E'!$A$3:$A$115,0),0)</f>
        <v>Yes</v>
      </c>
    </row>
    <row r="3749" spans="1:9" x14ac:dyDescent="0.25">
      <c r="A3749" t="s">
        <v>1307</v>
      </c>
      <c r="B3749" t="s">
        <v>4096</v>
      </c>
      <c r="C3749" s="5" t="s">
        <v>8955</v>
      </c>
      <c r="D3749" t="s">
        <v>9418</v>
      </c>
      <c r="E3749">
        <v>5</v>
      </c>
      <c r="G3749">
        <v>0</v>
      </c>
      <c r="H3749" s="5" t="str">
        <f t="shared" si="97"/>
        <v/>
      </c>
      <c r="I3749" s="5" t="str">
        <f ca="1">OFFSET('Appendix E'!$G$2,MATCH(A3749,'Appendix E'!$A$3:$A$115,0),0)</f>
        <v>Yes</v>
      </c>
    </row>
    <row r="3750" spans="1:9" x14ac:dyDescent="0.25">
      <c r="A3750" t="s">
        <v>1307</v>
      </c>
      <c r="B3750" t="s">
        <v>4097</v>
      </c>
      <c r="C3750" s="5" t="s">
        <v>8792</v>
      </c>
      <c r="D3750" t="s">
        <v>9418</v>
      </c>
      <c r="E3750">
        <v>5</v>
      </c>
      <c r="G3750">
        <v>0</v>
      </c>
      <c r="H3750" s="5" t="str">
        <f t="shared" si="97"/>
        <v/>
      </c>
      <c r="I3750" s="5" t="str">
        <f ca="1">OFFSET('Appendix E'!$G$2,MATCH(A3750,'Appendix E'!$A$3:$A$115,0),0)</f>
        <v>Yes</v>
      </c>
    </row>
    <row r="3751" spans="1:9" x14ac:dyDescent="0.25">
      <c r="A3751" t="s">
        <v>1307</v>
      </c>
      <c r="B3751" t="s">
        <v>4098</v>
      </c>
      <c r="C3751" s="5" t="s">
        <v>8793</v>
      </c>
      <c r="D3751" t="s">
        <v>9418</v>
      </c>
      <c r="E3751">
        <v>5</v>
      </c>
      <c r="G3751">
        <v>0</v>
      </c>
      <c r="H3751" s="5" t="str">
        <f t="shared" si="97"/>
        <v/>
      </c>
      <c r="I3751" s="5" t="str">
        <f ca="1">OFFSET('Appendix E'!$G$2,MATCH(A3751,'Appendix E'!$A$3:$A$115,0),0)</f>
        <v>Yes</v>
      </c>
    </row>
    <row r="3752" spans="1:9" x14ac:dyDescent="0.25">
      <c r="A3752" t="s">
        <v>1307</v>
      </c>
      <c r="B3752" t="s">
        <v>4099</v>
      </c>
      <c r="C3752" s="5" t="s">
        <v>8913</v>
      </c>
      <c r="D3752" t="s">
        <v>9419</v>
      </c>
      <c r="E3752">
        <v>1</v>
      </c>
      <c r="G3752">
        <v>0</v>
      </c>
      <c r="H3752" s="5" t="str">
        <f t="shared" si="97"/>
        <v/>
      </c>
      <c r="I3752" s="5" t="str">
        <f ca="1">OFFSET('Appendix E'!$G$2,MATCH(A3752,'Appendix E'!$A$3:$A$115,0),0)</f>
        <v>Yes</v>
      </c>
    </row>
    <row r="3753" spans="1:9" x14ac:dyDescent="0.25">
      <c r="A3753" t="s">
        <v>1307</v>
      </c>
      <c r="B3753" t="s">
        <v>4100</v>
      </c>
      <c r="C3753" s="5" t="s">
        <v>6913</v>
      </c>
      <c r="D3753" t="s">
        <v>9418</v>
      </c>
      <c r="E3753">
        <v>5</v>
      </c>
      <c r="G3753">
        <v>0</v>
      </c>
      <c r="H3753" s="5" t="str">
        <f t="shared" si="97"/>
        <v/>
      </c>
      <c r="I3753" s="5" t="str">
        <f ca="1">OFFSET('Appendix E'!$G$2,MATCH(A3753,'Appendix E'!$A$3:$A$115,0),0)</f>
        <v>Yes</v>
      </c>
    </row>
    <row r="3754" spans="1:9" x14ac:dyDescent="0.25">
      <c r="A3754" t="s">
        <v>1307</v>
      </c>
      <c r="B3754" t="s">
        <v>1368</v>
      </c>
      <c r="C3754" s="5" t="s">
        <v>1368</v>
      </c>
      <c r="D3754" t="s">
        <v>9418</v>
      </c>
      <c r="E3754">
        <v>5</v>
      </c>
      <c r="G3754">
        <v>0</v>
      </c>
      <c r="H3754" s="5" t="str">
        <f t="shared" si="97"/>
        <v/>
      </c>
      <c r="I3754" s="5" t="str">
        <f ca="1">OFFSET('Appendix E'!$G$2,MATCH(A3754,'Appendix E'!$A$3:$A$115,0),0)</f>
        <v>Yes</v>
      </c>
    </row>
    <row r="3755" spans="1:9" x14ac:dyDescent="0.25">
      <c r="A3755" t="s">
        <v>1309</v>
      </c>
      <c r="B3755" t="s">
        <v>4101</v>
      </c>
      <c r="C3755" s="5" t="s">
        <v>8294</v>
      </c>
      <c r="D3755" t="s">
        <v>9418</v>
      </c>
      <c r="E3755">
        <v>5</v>
      </c>
      <c r="G3755">
        <v>0</v>
      </c>
      <c r="H3755" s="5" t="str">
        <f t="shared" si="97"/>
        <v/>
      </c>
      <c r="I3755" s="5" t="str">
        <f ca="1">OFFSET('Appendix E'!$G$2,MATCH(A3755,'Appendix E'!$A$3:$A$115,0),0)</f>
        <v>Yes</v>
      </c>
    </row>
    <row r="3756" spans="1:9" x14ac:dyDescent="0.25">
      <c r="A3756" t="s">
        <v>1309</v>
      </c>
      <c r="B3756" t="s">
        <v>4102</v>
      </c>
      <c r="C3756" s="5" t="s">
        <v>8937</v>
      </c>
      <c r="D3756" t="s">
        <v>9419</v>
      </c>
      <c r="E3756">
        <v>14</v>
      </c>
      <c r="G3756">
        <v>0</v>
      </c>
      <c r="H3756" s="5" t="str">
        <f t="shared" si="97"/>
        <v/>
      </c>
      <c r="I3756" s="5" t="str">
        <f ca="1">OFFSET('Appendix E'!$G$2,MATCH(A3756,'Appendix E'!$A$3:$A$115,0),0)</f>
        <v>Yes</v>
      </c>
    </row>
    <row r="3757" spans="1:9" x14ac:dyDescent="0.25">
      <c r="A3757" t="s">
        <v>1309</v>
      </c>
      <c r="B3757" t="s">
        <v>4103</v>
      </c>
      <c r="C3757" s="5" t="s">
        <v>8938</v>
      </c>
      <c r="D3757" t="s">
        <v>9419</v>
      </c>
      <c r="E3757">
        <v>15</v>
      </c>
      <c r="G3757">
        <v>0</v>
      </c>
      <c r="H3757" s="5" t="str">
        <f t="shared" si="97"/>
        <v/>
      </c>
      <c r="I3757" s="5" t="str">
        <f ca="1">OFFSET('Appendix E'!$G$2,MATCH(A3757,'Appendix E'!$A$3:$A$115,0),0)</f>
        <v>Yes</v>
      </c>
    </row>
    <row r="3758" spans="1:9" x14ac:dyDescent="0.25">
      <c r="A3758" t="s">
        <v>1309</v>
      </c>
      <c r="B3758" t="s">
        <v>4104</v>
      </c>
      <c r="C3758" s="5" t="s">
        <v>8956</v>
      </c>
      <c r="D3758" t="s">
        <v>9418</v>
      </c>
      <c r="E3758">
        <v>5</v>
      </c>
      <c r="G3758">
        <v>0</v>
      </c>
      <c r="H3758" s="5" t="str">
        <f t="shared" si="97"/>
        <v/>
      </c>
      <c r="I3758" s="5" t="str">
        <f ca="1">OFFSET('Appendix E'!$G$2,MATCH(A3758,'Appendix E'!$A$3:$A$115,0),0)</f>
        <v>Yes</v>
      </c>
    </row>
    <row r="3759" spans="1:9" x14ac:dyDescent="0.25">
      <c r="A3759" t="s">
        <v>1309</v>
      </c>
      <c r="B3759" t="s">
        <v>4105</v>
      </c>
      <c r="C3759" s="5" t="s">
        <v>8957</v>
      </c>
      <c r="D3759" t="s">
        <v>9418</v>
      </c>
      <c r="E3759">
        <v>5</v>
      </c>
      <c r="G3759">
        <v>0</v>
      </c>
      <c r="H3759" s="5" t="str">
        <f t="shared" si="97"/>
        <v/>
      </c>
      <c r="I3759" s="5" t="str">
        <f ca="1">OFFSET('Appendix E'!$G$2,MATCH(A3759,'Appendix E'!$A$3:$A$115,0),0)</f>
        <v>Yes</v>
      </c>
    </row>
    <row r="3760" spans="1:9" x14ac:dyDescent="0.25">
      <c r="A3760" t="s">
        <v>1309</v>
      </c>
      <c r="B3760" t="s">
        <v>4106</v>
      </c>
      <c r="C3760" s="5" t="s">
        <v>8913</v>
      </c>
      <c r="D3760" t="s">
        <v>9419</v>
      </c>
      <c r="E3760">
        <v>1</v>
      </c>
      <c r="G3760">
        <v>0</v>
      </c>
      <c r="H3760" s="5" t="str">
        <f t="shared" si="97"/>
        <v/>
      </c>
      <c r="I3760" s="5" t="str">
        <f ca="1">OFFSET('Appendix E'!$G$2,MATCH(A3760,'Appendix E'!$A$3:$A$115,0),0)</f>
        <v>Yes</v>
      </c>
    </row>
    <row r="3761" spans="1:9" x14ac:dyDescent="0.25">
      <c r="A3761" t="s">
        <v>1309</v>
      </c>
      <c r="B3761" t="s">
        <v>4107</v>
      </c>
      <c r="C3761" s="5" t="s">
        <v>6913</v>
      </c>
      <c r="D3761" t="s">
        <v>9418</v>
      </c>
      <c r="E3761">
        <v>5</v>
      </c>
      <c r="G3761">
        <v>0</v>
      </c>
      <c r="H3761" s="5" t="str">
        <f t="shared" si="97"/>
        <v/>
      </c>
      <c r="I3761" s="5" t="str">
        <f ca="1">OFFSET('Appendix E'!$G$2,MATCH(A3761,'Appendix E'!$A$3:$A$115,0),0)</f>
        <v>Yes</v>
      </c>
    </row>
    <row r="3762" spans="1:9" x14ac:dyDescent="0.25">
      <c r="A3762" t="s">
        <v>1309</v>
      </c>
      <c r="B3762" t="s">
        <v>1368</v>
      </c>
      <c r="C3762" s="5" t="s">
        <v>1368</v>
      </c>
      <c r="D3762" t="s">
        <v>9418</v>
      </c>
      <c r="E3762">
        <v>5</v>
      </c>
      <c r="G3762">
        <v>0</v>
      </c>
      <c r="H3762" s="5" t="str">
        <f t="shared" si="97"/>
        <v/>
      </c>
      <c r="I3762" s="5" t="str">
        <f ca="1">OFFSET('Appendix E'!$G$2,MATCH(A3762,'Appendix E'!$A$3:$A$115,0),0)</f>
        <v>Yes</v>
      </c>
    </row>
    <row r="3763" spans="1:9" x14ac:dyDescent="0.25">
      <c r="A3763" t="s">
        <v>1311</v>
      </c>
      <c r="B3763" t="s">
        <v>4108</v>
      </c>
      <c r="C3763" s="5" t="s">
        <v>8294</v>
      </c>
      <c r="D3763" t="s">
        <v>9418</v>
      </c>
      <c r="E3763">
        <v>5</v>
      </c>
      <c r="G3763">
        <v>0</v>
      </c>
      <c r="H3763" s="5" t="str">
        <f t="shared" si="97"/>
        <v/>
      </c>
      <c r="I3763" s="5" t="str">
        <f ca="1">OFFSET('Appendix E'!$G$2,MATCH(A3763,'Appendix E'!$A$3:$A$115,0),0)</f>
        <v>Yes</v>
      </c>
    </row>
    <row r="3764" spans="1:9" x14ac:dyDescent="0.25">
      <c r="A3764" t="s">
        <v>1311</v>
      </c>
      <c r="B3764" t="s">
        <v>4109</v>
      </c>
      <c r="C3764" s="5" t="s">
        <v>6980</v>
      </c>
      <c r="D3764" t="s">
        <v>9419</v>
      </c>
      <c r="E3764">
        <v>3</v>
      </c>
      <c r="G3764">
        <v>0</v>
      </c>
      <c r="H3764" s="5" t="str">
        <f t="shared" si="97"/>
        <v/>
      </c>
      <c r="I3764" s="5" t="str">
        <f ca="1">OFFSET('Appendix E'!$G$2,MATCH(A3764,'Appendix E'!$A$3:$A$115,0),0)</f>
        <v>Yes</v>
      </c>
    </row>
    <row r="3765" spans="1:9" x14ac:dyDescent="0.25">
      <c r="A3765" t="s">
        <v>1311</v>
      </c>
      <c r="B3765" t="s">
        <v>4110</v>
      </c>
      <c r="C3765" s="5" t="s">
        <v>8958</v>
      </c>
      <c r="D3765" t="s">
        <v>9418</v>
      </c>
      <c r="E3765">
        <v>5</v>
      </c>
      <c r="G3765">
        <v>0</v>
      </c>
      <c r="H3765" s="5" t="str">
        <f t="shared" si="97"/>
        <v/>
      </c>
      <c r="I3765" s="5" t="str">
        <f ca="1">OFFSET('Appendix E'!$G$2,MATCH(A3765,'Appendix E'!$A$3:$A$115,0),0)</f>
        <v>Yes</v>
      </c>
    </row>
    <row r="3766" spans="1:9" x14ac:dyDescent="0.25">
      <c r="A3766" t="s">
        <v>1311</v>
      </c>
      <c r="B3766" t="s">
        <v>4111</v>
      </c>
      <c r="C3766" s="5" t="s">
        <v>8959</v>
      </c>
      <c r="D3766" t="s">
        <v>9418</v>
      </c>
      <c r="E3766">
        <v>5</v>
      </c>
      <c r="G3766">
        <v>0</v>
      </c>
      <c r="H3766" s="5" t="str">
        <f t="shared" si="97"/>
        <v/>
      </c>
      <c r="I3766" s="5" t="str">
        <f ca="1">OFFSET('Appendix E'!$G$2,MATCH(A3766,'Appendix E'!$A$3:$A$115,0),0)</f>
        <v>Yes</v>
      </c>
    </row>
    <row r="3767" spans="1:9" x14ac:dyDescent="0.25">
      <c r="A3767" t="s">
        <v>1311</v>
      </c>
      <c r="B3767" t="s">
        <v>4112</v>
      </c>
      <c r="C3767" s="5" t="s">
        <v>8929</v>
      </c>
      <c r="D3767" t="s">
        <v>9419</v>
      </c>
      <c r="E3767">
        <v>3</v>
      </c>
      <c r="G3767">
        <v>0</v>
      </c>
      <c r="H3767" s="5" t="str">
        <f t="shared" si="97"/>
        <v/>
      </c>
      <c r="I3767" s="5" t="str">
        <f ca="1">OFFSET('Appendix E'!$G$2,MATCH(A3767,'Appendix E'!$A$3:$A$115,0),0)</f>
        <v>Yes</v>
      </c>
    </row>
    <row r="3768" spans="1:9" x14ac:dyDescent="0.25">
      <c r="A3768" t="s">
        <v>1311</v>
      </c>
      <c r="B3768" t="s">
        <v>4113</v>
      </c>
      <c r="C3768" s="5" t="s">
        <v>8937</v>
      </c>
      <c r="D3768" t="s">
        <v>9419</v>
      </c>
      <c r="E3768">
        <v>14</v>
      </c>
      <c r="G3768">
        <v>0</v>
      </c>
      <c r="H3768" s="5" t="str">
        <f t="shared" si="97"/>
        <v/>
      </c>
      <c r="I3768" s="5" t="str">
        <f ca="1">OFFSET('Appendix E'!$G$2,MATCH(A3768,'Appendix E'!$A$3:$A$115,0),0)</f>
        <v>Yes</v>
      </c>
    </row>
    <row r="3769" spans="1:9" x14ac:dyDescent="0.25">
      <c r="A3769" t="s">
        <v>1311</v>
      </c>
      <c r="B3769" t="s">
        <v>4114</v>
      </c>
      <c r="C3769" s="5" t="s">
        <v>8938</v>
      </c>
      <c r="D3769" t="s">
        <v>9419</v>
      </c>
      <c r="E3769">
        <v>15</v>
      </c>
      <c r="G3769">
        <v>0</v>
      </c>
      <c r="H3769" s="5" t="str">
        <f t="shared" si="97"/>
        <v/>
      </c>
      <c r="I3769" s="5" t="str">
        <f ca="1">OFFSET('Appendix E'!$G$2,MATCH(A3769,'Appendix E'!$A$3:$A$115,0),0)</f>
        <v>Yes</v>
      </c>
    </row>
    <row r="3770" spans="1:9" x14ac:dyDescent="0.25">
      <c r="A3770" t="s">
        <v>1311</v>
      </c>
      <c r="B3770" t="s">
        <v>4115</v>
      </c>
      <c r="C3770" s="5" t="s">
        <v>2122</v>
      </c>
      <c r="D3770" t="s">
        <v>9418</v>
      </c>
      <c r="E3770">
        <v>5</v>
      </c>
      <c r="G3770">
        <v>0</v>
      </c>
      <c r="H3770" s="5" t="str">
        <f t="shared" si="97"/>
        <v/>
      </c>
      <c r="I3770" s="5" t="str">
        <f ca="1">OFFSET('Appendix E'!$G$2,MATCH(A3770,'Appendix E'!$A$3:$A$115,0),0)</f>
        <v>Yes</v>
      </c>
    </row>
    <row r="3771" spans="1:9" x14ac:dyDescent="0.25">
      <c r="A3771" t="s">
        <v>1311</v>
      </c>
      <c r="B3771" t="s">
        <v>4116</v>
      </c>
      <c r="C3771" s="5" t="s">
        <v>8960</v>
      </c>
      <c r="D3771" t="s">
        <v>9418</v>
      </c>
      <c r="E3771">
        <v>5</v>
      </c>
      <c r="G3771">
        <v>0</v>
      </c>
      <c r="H3771" s="5" t="str">
        <f t="shared" si="97"/>
        <v/>
      </c>
      <c r="I3771" s="5" t="str">
        <f ca="1">OFFSET('Appendix E'!$G$2,MATCH(A3771,'Appendix E'!$A$3:$A$115,0),0)</f>
        <v>Yes</v>
      </c>
    </row>
    <row r="3772" spans="1:9" x14ac:dyDescent="0.25">
      <c r="A3772" t="s">
        <v>1311</v>
      </c>
      <c r="B3772" t="s">
        <v>4117</v>
      </c>
      <c r="C3772" s="5" t="s">
        <v>8961</v>
      </c>
      <c r="D3772" t="s">
        <v>9419</v>
      </c>
      <c r="E3772">
        <v>3</v>
      </c>
      <c r="G3772">
        <v>0</v>
      </c>
      <c r="H3772" s="5" t="str">
        <f t="shared" si="97"/>
        <v/>
      </c>
      <c r="I3772" s="5" t="str">
        <f ca="1">OFFSET('Appendix E'!$G$2,MATCH(A3772,'Appendix E'!$A$3:$A$115,0),0)</f>
        <v>Yes</v>
      </c>
    </row>
    <row r="3773" spans="1:9" x14ac:dyDescent="0.25">
      <c r="A3773" t="s">
        <v>1311</v>
      </c>
      <c r="B3773" t="s">
        <v>4118</v>
      </c>
      <c r="C3773" s="5" t="s">
        <v>8962</v>
      </c>
      <c r="D3773" t="s">
        <v>9418</v>
      </c>
      <c r="E3773">
        <v>5</v>
      </c>
      <c r="G3773">
        <v>0</v>
      </c>
      <c r="H3773" s="5" t="str">
        <f t="shared" si="97"/>
        <v/>
      </c>
      <c r="I3773" s="5" t="str">
        <f ca="1">OFFSET('Appendix E'!$G$2,MATCH(A3773,'Appendix E'!$A$3:$A$115,0),0)</f>
        <v>Yes</v>
      </c>
    </row>
    <row r="3774" spans="1:9" x14ac:dyDescent="0.25">
      <c r="A3774" t="s">
        <v>1311</v>
      </c>
      <c r="B3774" t="s">
        <v>4119</v>
      </c>
      <c r="C3774" s="5" t="s">
        <v>8913</v>
      </c>
      <c r="D3774" t="s">
        <v>9419</v>
      </c>
      <c r="E3774">
        <v>1</v>
      </c>
      <c r="G3774">
        <v>0</v>
      </c>
      <c r="H3774" s="5" t="str">
        <f t="shared" si="97"/>
        <v/>
      </c>
      <c r="I3774" s="5" t="str">
        <f ca="1">OFFSET('Appendix E'!$G$2,MATCH(A3774,'Appendix E'!$A$3:$A$115,0),0)</f>
        <v>Yes</v>
      </c>
    </row>
    <row r="3775" spans="1:9" x14ac:dyDescent="0.25">
      <c r="A3775" t="s">
        <v>1311</v>
      </c>
      <c r="B3775" t="s">
        <v>4120</v>
      </c>
      <c r="C3775" s="5" t="s">
        <v>6913</v>
      </c>
      <c r="D3775" t="s">
        <v>9418</v>
      </c>
      <c r="E3775">
        <v>5</v>
      </c>
      <c r="G3775">
        <v>0</v>
      </c>
      <c r="H3775" s="5" t="str">
        <f t="shared" si="97"/>
        <v/>
      </c>
      <c r="I3775" s="5" t="str">
        <f ca="1">OFFSET('Appendix E'!$G$2,MATCH(A3775,'Appendix E'!$A$3:$A$115,0),0)</f>
        <v>Yes</v>
      </c>
    </row>
    <row r="3776" spans="1:9" x14ac:dyDescent="0.25">
      <c r="A3776" t="s">
        <v>1311</v>
      </c>
      <c r="B3776" t="s">
        <v>1368</v>
      </c>
      <c r="C3776" s="5" t="s">
        <v>1368</v>
      </c>
      <c r="D3776" t="s">
        <v>9418</v>
      </c>
      <c r="E3776">
        <v>5</v>
      </c>
      <c r="G3776">
        <v>0</v>
      </c>
      <c r="H3776" s="5" t="str">
        <f t="shared" si="97"/>
        <v/>
      </c>
      <c r="I3776" s="5" t="str">
        <f ca="1">OFFSET('Appendix E'!$G$2,MATCH(A3776,'Appendix E'!$A$3:$A$115,0),0)</f>
        <v>Yes</v>
      </c>
    </row>
    <row r="3777" spans="1:9" x14ac:dyDescent="0.25">
      <c r="A3777" t="s">
        <v>1313</v>
      </c>
      <c r="B3777" t="s">
        <v>4121</v>
      </c>
      <c r="C3777" s="5" t="s">
        <v>8294</v>
      </c>
      <c r="D3777" t="s">
        <v>9418</v>
      </c>
      <c r="E3777">
        <v>5</v>
      </c>
      <c r="G3777">
        <v>0</v>
      </c>
      <c r="H3777" s="5" t="str">
        <f t="shared" si="97"/>
        <v/>
      </c>
      <c r="I3777" s="5" t="str">
        <f ca="1">OFFSET('Appendix E'!$G$2,MATCH(A3777,'Appendix E'!$A$3:$A$115,0),0)</f>
        <v>Yes</v>
      </c>
    </row>
    <row r="3778" spans="1:9" x14ac:dyDescent="0.25">
      <c r="A3778" t="s">
        <v>1313</v>
      </c>
      <c r="B3778" t="s">
        <v>4122</v>
      </c>
      <c r="C3778" s="5" t="s">
        <v>6980</v>
      </c>
      <c r="D3778" t="s">
        <v>9419</v>
      </c>
      <c r="E3778">
        <v>3</v>
      </c>
      <c r="G3778">
        <v>0</v>
      </c>
      <c r="H3778" s="5" t="str">
        <f t="shared" si="97"/>
        <v/>
      </c>
      <c r="I3778" s="5" t="str">
        <f ca="1">OFFSET('Appendix E'!$G$2,MATCH(A3778,'Appendix E'!$A$3:$A$115,0),0)</f>
        <v>Yes</v>
      </c>
    </row>
    <row r="3779" spans="1:9" x14ac:dyDescent="0.25">
      <c r="A3779" t="s">
        <v>1313</v>
      </c>
      <c r="B3779" t="s">
        <v>4123</v>
      </c>
      <c r="C3779" s="5" t="s">
        <v>8929</v>
      </c>
      <c r="D3779" t="s">
        <v>9419</v>
      </c>
      <c r="E3779">
        <v>3</v>
      </c>
      <c r="G3779">
        <v>0</v>
      </c>
      <c r="H3779" s="5" t="str">
        <f t="shared" si="97"/>
        <v/>
      </c>
      <c r="I3779" s="5" t="str">
        <f ca="1">OFFSET('Appendix E'!$G$2,MATCH(A3779,'Appendix E'!$A$3:$A$115,0),0)</f>
        <v>Yes</v>
      </c>
    </row>
    <row r="3780" spans="1:9" x14ac:dyDescent="0.25">
      <c r="A3780" t="s">
        <v>1313</v>
      </c>
      <c r="B3780" t="s">
        <v>4124</v>
      </c>
      <c r="C3780" s="5" t="s">
        <v>8963</v>
      </c>
      <c r="D3780" t="s">
        <v>9418</v>
      </c>
      <c r="E3780">
        <v>5</v>
      </c>
      <c r="G3780">
        <v>0</v>
      </c>
      <c r="H3780" s="5" t="str">
        <f t="shared" ref="H3780:H3843" si="98">IF(F3780&lt;&gt;"",1,"")</f>
        <v/>
      </c>
      <c r="I3780" s="5" t="str">
        <f ca="1">OFFSET('Appendix E'!$G$2,MATCH(A3780,'Appendix E'!$A$3:$A$115,0),0)</f>
        <v>Yes</v>
      </c>
    </row>
    <row r="3781" spans="1:9" x14ac:dyDescent="0.25">
      <c r="A3781" t="s">
        <v>1313</v>
      </c>
      <c r="B3781" t="s">
        <v>4125</v>
      </c>
      <c r="C3781" s="5" t="s">
        <v>8964</v>
      </c>
      <c r="D3781" t="s">
        <v>9418</v>
      </c>
      <c r="E3781">
        <v>5</v>
      </c>
      <c r="G3781">
        <v>0</v>
      </c>
      <c r="H3781" s="5" t="str">
        <f t="shared" si="98"/>
        <v/>
      </c>
      <c r="I3781" s="5" t="str">
        <f ca="1">OFFSET('Appendix E'!$G$2,MATCH(A3781,'Appendix E'!$A$3:$A$115,0),0)</f>
        <v>Yes</v>
      </c>
    </row>
    <row r="3782" spans="1:9" x14ac:dyDescent="0.25">
      <c r="A3782" t="s">
        <v>1313</v>
      </c>
      <c r="B3782" t="s">
        <v>4126</v>
      </c>
      <c r="C3782" s="5" t="s">
        <v>8965</v>
      </c>
      <c r="D3782" t="s">
        <v>9419</v>
      </c>
      <c r="E3782">
        <v>3</v>
      </c>
      <c r="G3782">
        <v>0</v>
      </c>
      <c r="H3782" s="5" t="str">
        <f t="shared" si="98"/>
        <v/>
      </c>
      <c r="I3782" s="5" t="str">
        <f ca="1">OFFSET('Appendix E'!$G$2,MATCH(A3782,'Appendix E'!$A$3:$A$115,0),0)</f>
        <v>Yes</v>
      </c>
    </row>
    <row r="3783" spans="1:9" x14ac:dyDescent="0.25">
      <c r="A3783" t="s">
        <v>1313</v>
      </c>
      <c r="B3783" t="s">
        <v>4127</v>
      </c>
      <c r="C3783" s="5" t="s">
        <v>8966</v>
      </c>
      <c r="D3783" t="s">
        <v>9418</v>
      </c>
      <c r="E3783">
        <v>5</v>
      </c>
      <c r="G3783">
        <v>0</v>
      </c>
      <c r="H3783" s="5" t="str">
        <f t="shared" si="98"/>
        <v/>
      </c>
      <c r="I3783" s="5" t="str">
        <f ca="1">OFFSET('Appendix E'!$G$2,MATCH(A3783,'Appendix E'!$A$3:$A$115,0),0)</f>
        <v>Yes</v>
      </c>
    </row>
    <row r="3784" spans="1:9" x14ac:dyDescent="0.25">
      <c r="A3784" t="s">
        <v>1313</v>
      </c>
      <c r="B3784" t="s">
        <v>4128</v>
      </c>
      <c r="C3784" s="5" t="s">
        <v>8967</v>
      </c>
      <c r="D3784" t="s">
        <v>9418</v>
      </c>
      <c r="E3784">
        <v>5</v>
      </c>
      <c r="G3784">
        <v>0</v>
      </c>
      <c r="H3784" s="5" t="str">
        <f t="shared" si="98"/>
        <v/>
      </c>
      <c r="I3784" s="5" t="str">
        <f ca="1">OFFSET('Appendix E'!$G$2,MATCH(A3784,'Appendix E'!$A$3:$A$115,0),0)</f>
        <v>Yes</v>
      </c>
    </row>
    <row r="3785" spans="1:9" x14ac:dyDescent="0.25">
      <c r="A3785" t="s">
        <v>1313</v>
      </c>
      <c r="B3785" t="s">
        <v>4129</v>
      </c>
      <c r="C3785" s="5" t="s">
        <v>8968</v>
      </c>
      <c r="D3785" t="s">
        <v>9418</v>
      </c>
      <c r="E3785">
        <v>5</v>
      </c>
      <c r="G3785">
        <v>0</v>
      </c>
      <c r="H3785" s="5" t="str">
        <f t="shared" si="98"/>
        <v/>
      </c>
      <c r="I3785" s="5" t="str">
        <f ca="1">OFFSET('Appendix E'!$G$2,MATCH(A3785,'Appendix E'!$A$3:$A$115,0),0)</f>
        <v>Yes</v>
      </c>
    </row>
    <row r="3786" spans="1:9" x14ac:dyDescent="0.25">
      <c r="A3786" t="s">
        <v>1313</v>
      </c>
      <c r="B3786" t="s">
        <v>4130</v>
      </c>
      <c r="C3786" s="5" t="s">
        <v>8969</v>
      </c>
      <c r="D3786" t="s">
        <v>9418</v>
      </c>
      <c r="E3786">
        <v>5</v>
      </c>
      <c r="G3786">
        <v>0</v>
      </c>
      <c r="H3786" s="5" t="str">
        <f t="shared" si="98"/>
        <v/>
      </c>
      <c r="I3786" s="5" t="str">
        <f ca="1">OFFSET('Appendix E'!$G$2,MATCH(A3786,'Appendix E'!$A$3:$A$115,0),0)</f>
        <v>Yes</v>
      </c>
    </row>
    <row r="3787" spans="1:9" x14ac:dyDescent="0.25">
      <c r="A3787" t="s">
        <v>1313</v>
      </c>
      <c r="B3787" t="s">
        <v>4131</v>
      </c>
      <c r="C3787" s="5" t="s">
        <v>8970</v>
      </c>
      <c r="D3787" t="s">
        <v>9419</v>
      </c>
      <c r="E3787">
        <v>3</v>
      </c>
      <c r="G3787">
        <v>0</v>
      </c>
      <c r="H3787" s="5" t="str">
        <f t="shared" si="98"/>
        <v/>
      </c>
      <c r="I3787" s="5" t="str">
        <f ca="1">OFFSET('Appendix E'!$G$2,MATCH(A3787,'Appendix E'!$A$3:$A$115,0),0)</f>
        <v>Yes</v>
      </c>
    </row>
    <row r="3788" spans="1:9" x14ac:dyDescent="0.25">
      <c r="A3788" t="s">
        <v>1313</v>
      </c>
      <c r="B3788" t="s">
        <v>4132</v>
      </c>
      <c r="C3788" s="5" t="s">
        <v>8971</v>
      </c>
      <c r="D3788" t="s">
        <v>9418</v>
      </c>
      <c r="E3788">
        <v>5</v>
      </c>
      <c r="G3788">
        <v>0</v>
      </c>
      <c r="H3788" s="5" t="str">
        <f t="shared" si="98"/>
        <v/>
      </c>
      <c r="I3788" s="5" t="str">
        <f ca="1">OFFSET('Appendix E'!$G$2,MATCH(A3788,'Appendix E'!$A$3:$A$115,0),0)</f>
        <v>Yes</v>
      </c>
    </row>
    <row r="3789" spans="1:9" x14ac:dyDescent="0.25">
      <c r="A3789" t="s">
        <v>1313</v>
      </c>
      <c r="B3789" t="s">
        <v>4133</v>
      </c>
      <c r="C3789" s="5" t="s">
        <v>8934</v>
      </c>
      <c r="D3789" t="s">
        <v>9418</v>
      </c>
      <c r="E3789">
        <v>5</v>
      </c>
      <c r="G3789">
        <v>0</v>
      </c>
      <c r="H3789" s="5" t="str">
        <f t="shared" si="98"/>
        <v/>
      </c>
      <c r="I3789" s="5" t="str">
        <f ca="1">OFFSET('Appendix E'!$G$2,MATCH(A3789,'Appendix E'!$A$3:$A$115,0),0)</f>
        <v>Yes</v>
      </c>
    </row>
    <row r="3790" spans="1:9" x14ac:dyDescent="0.25">
      <c r="A3790" t="s">
        <v>1313</v>
      </c>
      <c r="B3790" t="s">
        <v>4134</v>
      </c>
      <c r="C3790" s="5" t="s">
        <v>8913</v>
      </c>
      <c r="D3790" t="s">
        <v>9419</v>
      </c>
      <c r="E3790">
        <v>1</v>
      </c>
      <c r="G3790">
        <v>0</v>
      </c>
      <c r="H3790" s="5" t="str">
        <f t="shared" si="98"/>
        <v/>
      </c>
      <c r="I3790" s="5" t="str">
        <f ca="1">OFFSET('Appendix E'!$G$2,MATCH(A3790,'Appendix E'!$A$3:$A$115,0),0)</f>
        <v>Yes</v>
      </c>
    </row>
    <row r="3791" spans="1:9" x14ac:dyDescent="0.25">
      <c r="A3791" t="s">
        <v>1313</v>
      </c>
      <c r="B3791" t="s">
        <v>4135</v>
      </c>
      <c r="C3791" s="5" t="s">
        <v>6913</v>
      </c>
      <c r="D3791" t="s">
        <v>9418</v>
      </c>
      <c r="E3791">
        <v>5</v>
      </c>
      <c r="G3791">
        <v>0</v>
      </c>
      <c r="H3791" s="5" t="str">
        <f t="shared" si="98"/>
        <v/>
      </c>
      <c r="I3791" s="5" t="str">
        <f ca="1">OFFSET('Appendix E'!$G$2,MATCH(A3791,'Appendix E'!$A$3:$A$115,0),0)</f>
        <v>Yes</v>
      </c>
    </row>
    <row r="3792" spans="1:9" x14ac:dyDescent="0.25">
      <c r="A3792" t="s">
        <v>1313</v>
      </c>
      <c r="B3792" t="s">
        <v>1368</v>
      </c>
      <c r="C3792" s="5" t="s">
        <v>1368</v>
      </c>
      <c r="D3792" t="s">
        <v>9418</v>
      </c>
      <c r="E3792">
        <v>5</v>
      </c>
      <c r="G3792">
        <v>0</v>
      </c>
      <c r="H3792" s="5" t="str">
        <f t="shared" si="98"/>
        <v/>
      </c>
      <c r="I3792" s="5" t="str">
        <f ca="1">OFFSET('Appendix E'!$G$2,MATCH(A3792,'Appendix E'!$A$3:$A$115,0),0)</f>
        <v>Yes</v>
      </c>
    </row>
    <row r="3793" spans="1:9" x14ac:dyDescent="0.25">
      <c r="A3793" t="s">
        <v>1315</v>
      </c>
      <c r="B3793" t="s">
        <v>4136</v>
      </c>
      <c r="C3793" s="5" t="s">
        <v>8294</v>
      </c>
      <c r="D3793" t="s">
        <v>9418</v>
      </c>
      <c r="E3793">
        <v>5</v>
      </c>
      <c r="G3793">
        <v>0</v>
      </c>
      <c r="H3793" s="5" t="str">
        <f t="shared" si="98"/>
        <v/>
      </c>
      <c r="I3793" s="5" t="str">
        <f ca="1">OFFSET('Appendix E'!$G$2,MATCH(A3793,'Appendix E'!$A$3:$A$115,0),0)</f>
        <v>Yes</v>
      </c>
    </row>
    <row r="3794" spans="1:9" x14ac:dyDescent="0.25">
      <c r="A3794" t="s">
        <v>1315</v>
      </c>
      <c r="B3794" t="s">
        <v>4137</v>
      </c>
      <c r="C3794" s="5" t="s">
        <v>8972</v>
      </c>
      <c r="D3794" t="s">
        <v>9419</v>
      </c>
      <c r="E3794">
        <v>3</v>
      </c>
      <c r="G3794">
        <v>0</v>
      </c>
      <c r="H3794" s="5" t="str">
        <f t="shared" si="98"/>
        <v/>
      </c>
      <c r="I3794" s="5" t="str">
        <f ca="1">OFFSET('Appendix E'!$G$2,MATCH(A3794,'Appendix E'!$A$3:$A$115,0),0)</f>
        <v>Yes</v>
      </c>
    </row>
    <row r="3795" spans="1:9" x14ac:dyDescent="0.25">
      <c r="A3795" t="s">
        <v>1315</v>
      </c>
      <c r="B3795" t="s">
        <v>4138</v>
      </c>
      <c r="C3795" s="5" t="s">
        <v>8295</v>
      </c>
      <c r="D3795" t="s">
        <v>9419</v>
      </c>
      <c r="E3795">
        <v>3</v>
      </c>
      <c r="G3795">
        <v>0</v>
      </c>
      <c r="H3795" s="5" t="str">
        <f t="shared" si="98"/>
        <v/>
      </c>
      <c r="I3795" s="5" t="str">
        <f ca="1">OFFSET('Appendix E'!$G$2,MATCH(A3795,'Appendix E'!$A$3:$A$115,0),0)</f>
        <v>Yes</v>
      </c>
    </row>
    <row r="3796" spans="1:9" x14ac:dyDescent="0.25">
      <c r="A3796" t="s">
        <v>1315</v>
      </c>
      <c r="B3796" t="s">
        <v>4139</v>
      </c>
      <c r="C3796" s="5" t="s">
        <v>8929</v>
      </c>
      <c r="D3796" t="s">
        <v>9419</v>
      </c>
      <c r="E3796">
        <v>3</v>
      </c>
      <c r="G3796">
        <v>0</v>
      </c>
      <c r="H3796" s="5" t="str">
        <f t="shared" si="98"/>
        <v/>
      </c>
      <c r="I3796" s="5" t="str">
        <f ca="1">OFFSET('Appendix E'!$G$2,MATCH(A3796,'Appendix E'!$A$3:$A$115,0),0)</f>
        <v>Yes</v>
      </c>
    </row>
    <row r="3797" spans="1:9" x14ac:dyDescent="0.25">
      <c r="A3797" t="s">
        <v>1315</v>
      </c>
      <c r="B3797" t="s">
        <v>4140</v>
      </c>
      <c r="C3797" s="5" t="s">
        <v>8973</v>
      </c>
      <c r="D3797" t="s">
        <v>9418</v>
      </c>
      <c r="E3797">
        <v>5</v>
      </c>
      <c r="G3797">
        <v>0</v>
      </c>
      <c r="H3797" s="5" t="str">
        <f t="shared" si="98"/>
        <v/>
      </c>
      <c r="I3797" s="5" t="str">
        <f ca="1">OFFSET('Appendix E'!$G$2,MATCH(A3797,'Appendix E'!$A$3:$A$115,0),0)</f>
        <v>Yes</v>
      </c>
    </row>
    <row r="3798" spans="1:9" x14ac:dyDescent="0.25">
      <c r="A3798" t="s">
        <v>1315</v>
      </c>
      <c r="B3798" t="s">
        <v>4141</v>
      </c>
      <c r="C3798" s="5" t="s">
        <v>8974</v>
      </c>
      <c r="D3798" t="s">
        <v>9419</v>
      </c>
      <c r="E3798">
        <v>3</v>
      </c>
      <c r="G3798">
        <v>0</v>
      </c>
      <c r="H3798" s="5" t="str">
        <f t="shared" si="98"/>
        <v/>
      </c>
      <c r="I3798" s="5" t="str">
        <f ca="1">OFFSET('Appendix E'!$G$2,MATCH(A3798,'Appendix E'!$A$3:$A$115,0),0)</f>
        <v>Yes</v>
      </c>
    </row>
    <row r="3799" spans="1:9" x14ac:dyDescent="0.25">
      <c r="A3799" t="s">
        <v>1315</v>
      </c>
      <c r="B3799" t="s">
        <v>4142</v>
      </c>
      <c r="C3799" s="5" t="s">
        <v>8975</v>
      </c>
      <c r="D3799" t="s">
        <v>9419</v>
      </c>
      <c r="E3799">
        <v>3</v>
      </c>
      <c r="G3799">
        <v>0</v>
      </c>
      <c r="H3799" s="5" t="str">
        <f t="shared" si="98"/>
        <v/>
      </c>
      <c r="I3799" s="5" t="str">
        <f ca="1">OFFSET('Appendix E'!$G$2,MATCH(A3799,'Appendix E'!$A$3:$A$115,0),0)</f>
        <v>Yes</v>
      </c>
    </row>
    <row r="3800" spans="1:9" x14ac:dyDescent="0.25">
      <c r="A3800" t="s">
        <v>1315</v>
      </c>
      <c r="B3800" t="s">
        <v>4143</v>
      </c>
      <c r="C3800" s="5" t="s">
        <v>8976</v>
      </c>
      <c r="D3800" t="s">
        <v>9419</v>
      </c>
      <c r="E3800">
        <v>4</v>
      </c>
      <c r="G3800">
        <v>0</v>
      </c>
      <c r="H3800" s="5" t="str">
        <f t="shared" si="98"/>
        <v/>
      </c>
      <c r="I3800" s="5" t="str">
        <f ca="1">OFFSET('Appendix E'!$G$2,MATCH(A3800,'Appendix E'!$A$3:$A$115,0),0)</f>
        <v>Yes</v>
      </c>
    </row>
    <row r="3801" spans="1:9" x14ac:dyDescent="0.25">
      <c r="A3801" t="s">
        <v>1315</v>
      </c>
      <c r="B3801" t="s">
        <v>4144</v>
      </c>
      <c r="C3801" s="5" t="s">
        <v>8934</v>
      </c>
      <c r="D3801" t="s">
        <v>9419</v>
      </c>
      <c r="E3801">
        <v>6</v>
      </c>
      <c r="G3801">
        <v>0</v>
      </c>
      <c r="H3801" s="5" t="str">
        <f t="shared" si="98"/>
        <v/>
      </c>
      <c r="I3801" s="5" t="str">
        <f ca="1">OFFSET('Appendix E'!$G$2,MATCH(A3801,'Appendix E'!$A$3:$A$115,0),0)</f>
        <v>Yes</v>
      </c>
    </row>
    <row r="3802" spans="1:9" x14ac:dyDescent="0.25">
      <c r="A3802" t="s">
        <v>1315</v>
      </c>
      <c r="B3802" t="s">
        <v>4145</v>
      </c>
      <c r="C3802" s="5" t="s">
        <v>8977</v>
      </c>
      <c r="D3802" t="s">
        <v>9418</v>
      </c>
      <c r="E3802">
        <v>5</v>
      </c>
      <c r="G3802">
        <v>0</v>
      </c>
      <c r="H3802" s="5" t="str">
        <f t="shared" si="98"/>
        <v/>
      </c>
      <c r="I3802" s="5" t="str">
        <f ca="1">OFFSET('Appendix E'!$G$2,MATCH(A3802,'Appendix E'!$A$3:$A$115,0),0)</f>
        <v>Yes</v>
      </c>
    </row>
    <row r="3803" spans="1:9" x14ac:dyDescent="0.25">
      <c r="A3803" t="s">
        <v>1315</v>
      </c>
      <c r="B3803" t="s">
        <v>4146</v>
      </c>
      <c r="C3803" s="5" t="s">
        <v>8913</v>
      </c>
      <c r="D3803" t="s">
        <v>9419</v>
      </c>
      <c r="E3803">
        <v>1</v>
      </c>
      <c r="G3803">
        <v>0</v>
      </c>
      <c r="H3803" s="5" t="str">
        <f t="shared" si="98"/>
        <v/>
      </c>
      <c r="I3803" s="5" t="str">
        <f ca="1">OFFSET('Appendix E'!$G$2,MATCH(A3803,'Appendix E'!$A$3:$A$115,0),0)</f>
        <v>Yes</v>
      </c>
    </row>
    <row r="3804" spans="1:9" x14ac:dyDescent="0.25">
      <c r="A3804" t="s">
        <v>1315</v>
      </c>
      <c r="B3804" t="s">
        <v>4147</v>
      </c>
      <c r="C3804" s="5" t="s">
        <v>6913</v>
      </c>
      <c r="D3804" t="s">
        <v>9418</v>
      </c>
      <c r="E3804">
        <v>5</v>
      </c>
      <c r="G3804">
        <v>0</v>
      </c>
      <c r="H3804" s="5" t="str">
        <f t="shared" si="98"/>
        <v/>
      </c>
      <c r="I3804" s="5" t="str">
        <f ca="1">OFFSET('Appendix E'!$G$2,MATCH(A3804,'Appendix E'!$A$3:$A$115,0),0)</f>
        <v>Yes</v>
      </c>
    </row>
    <row r="3805" spans="1:9" x14ac:dyDescent="0.25">
      <c r="A3805" t="s">
        <v>1315</v>
      </c>
      <c r="B3805" t="s">
        <v>1368</v>
      </c>
      <c r="C3805" s="5" t="s">
        <v>1368</v>
      </c>
      <c r="D3805" t="s">
        <v>9418</v>
      </c>
      <c r="E3805">
        <v>5</v>
      </c>
      <c r="G3805">
        <v>0</v>
      </c>
      <c r="H3805" s="5" t="str">
        <f t="shared" si="98"/>
        <v/>
      </c>
      <c r="I3805" s="5" t="str">
        <f ca="1">OFFSET('Appendix E'!$G$2,MATCH(A3805,'Appendix E'!$A$3:$A$115,0),0)</f>
        <v>Yes</v>
      </c>
    </row>
    <row r="3806" spans="1:9" x14ac:dyDescent="0.25">
      <c r="A3806" t="s">
        <v>1317</v>
      </c>
      <c r="B3806" t="s">
        <v>4148</v>
      </c>
      <c r="C3806" s="5" t="s">
        <v>8294</v>
      </c>
      <c r="D3806" t="s">
        <v>9418</v>
      </c>
      <c r="E3806">
        <v>5</v>
      </c>
      <c r="G3806">
        <v>0</v>
      </c>
      <c r="H3806" s="5" t="str">
        <f t="shared" si="98"/>
        <v/>
      </c>
      <c r="I3806" s="5" t="str">
        <f ca="1">OFFSET('Appendix E'!$G$2,MATCH(A3806,'Appendix E'!$A$3:$A$115,0),0)</f>
        <v>Yes</v>
      </c>
    </row>
    <row r="3807" spans="1:9" x14ac:dyDescent="0.25">
      <c r="A3807" t="s">
        <v>1317</v>
      </c>
      <c r="B3807" t="s">
        <v>4149</v>
      </c>
      <c r="C3807" s="5" t="s">
        <v>8978</v>
      </c>
      <c r="D3807" t="s">
        <v>9419</v>
      </c>
      <c r="E3807">
        <v>3</v>
      </c>
      <c r="G3807">
        <v>0</v>
      </c>
      <c r="H3807" s="5" t="str">
        <f t="shared" si="98"/>
        <v/>
      </c>
      <c r="I3807" s="5" t="str">
        <f ca="1">OFFSET('Appendix E'!$G$2,MATCH(A3807,'Appendix E'!$A$3:$A$115,0),0)</f>
        <v>Yes</v>
      </c>
    </row>
    <row r="3808" spans="1:9" x14ac:dyDescent="0.25">
      <c r="A3808" t="s">
        <v>1317</v>
      </c>
      <c r="B3808" t="s">
        <v>4150</v>
      </c>
      <c r="C3808" s="5" t="s">
        <v>8979</v>
      </c>
      <c r="D3808" t="s">
        <v>9419</v>
      </c>
      <c r="E3808">
        <v>3</v>
      </c>
      <c r="G3808">
        <v>0</v>
      </c>
      <c r="H3808" s="5" t="str">
        <f t="shared" si="98"/>
        <v/>
      </c>
      <c r="I3808" s="5" t="str">
        <f ca="1">OFFSET('Appendix E'!$G$2,MATCH(A3808,'Appendix E'!$A$3:$A$115,0),0)</f>
        <v>Yes</v>
      </c>
    </row>
    <row r="3809" spans="1:9" x14ac:dyDescent="0.25">
      <c r="A3809" t="s">
        <v>1317</v>
      </c>
      <c r="B3809" t="s">
        <v>4151</v>
      </c>
      <c r="C3809" s="5" t="s">
        <v>8980</v>
      </c>
      <c r="D3809" t="s">
        <v>9419</v>
      </c>
      <c r="E3809">
        <v>3</v>
      </c>
      <c r="G3809">
        <v>0</v>
      </c>
      <c r="H3809" s="5" t="str">
        <f t="shared" si="98"/>
        <v/>
      </c>
      <c r="I3809" s="5" t="str">
        <f ca="1">OFFSET('Appendix E'!$G$2,MATCH(A3809,'Appendix E'!$A$3:$A$115,0),0)</f>
        <v>Yes</v>
      </c>
    </row>
    <row r="3810" spans="1:9" x14ac:dyDescent="0.25">
      <c r="A3810" t="s">
        <v>1317</v>
      </c>
      <c r="B3810" t="s">
        <v>4152</v>
      </c>
      <c r="C3810" s="5" t="s">
        <v>6914</v>
      </c>
      <c r="D3810" t="s">
        <v>9419</v>
      </c>
      <c r="E3810">
        <v>3</v>
      </c>
      <c r="G3810">
        <v>0</v>
      </c>
      <c r="H3810" s="5" t="str">
        <f t="shared" si="98"/>
        <v/>
      </c>
      <c r="I3810" s="5" t="str">
        <f ca="1">OFFSET('Appendix E'!$G$2,MATCH(A3810,'Appendix E'!$A$3:$A$115,0),0)</f>
        <v>Yes</v>
      </c>
    </row>
    <row r="3811" spans="1:9" x14ac:dyDescent="0.25">
      <c r="A3811" t="s">
        <v>1317</v>
      </c>
      <c r="B3811" t="s">
        <v>4153</v>
      </c>
      <c r="C3811" s="5" t="s">
        <v>8981</v>
      </c>
      <c r="D3811" t="s">
        <v>9418</v>
      </c>
      <c r="E3811">
        <v>5</v>
      </c>
      <c r="G3811">
        <v>0</v>
      </c>
      <c r="H3811" s="5" t="str">
        <f t="shared" si="98"/>
        <v/>
      </c>
      <c r="I3811" s="5" t="str">
        <f ca="1">OFFSET('Appendix E'!$G$2,MATCH(A3811,'Appendix E'!$A$3:$A$115,0),0)</f>
        <v>Yes</v>
      </c>
    </row>
    <row r="3812" spans="1:9" x14ac:dyDescent="0.25">
      <c r="A3812" t="s">
        <v>1317</v>
      </c>
      <c r="B3812" t="s">
        <v>4154</v>
      </c>
      <c r="C3812" s="5" t="s">
        <v>8982</v>
      </c>
      <c r="D3812" t="s">
        <v>9418</v>
      </c>
      <c r="E3812">
        <v>5</v>
      </c>
      <c r="G3812">
        <v>0</v>
      </c>
      <c r="H3812" s="5" t="str">
        <f t="shared" si="98"/>
        <v/>
      </c>
      <c r="I3812" s="5" t="str">
        <f ca="1">OFFSET('Appendix E'!$G$2,MATCH(A3812,'Appendix E'!$A$3:$A$115,0),0)</f>
        <v>Yes</v>
      </c>
    </row>
    <row r="3813" spans="1:9" x14ac:dyDescent="0.25">
      <c r="A3813" t="s">
        <v>1317</v>
      </c>
      <c r="B3813" t="s">
        <v>4155</v>
      </c>
      <c r="C3813" s="5" t="s">
        <v>8983</v>
      </c>
      <c r="D3813" t="s">
        <v>9419</v>
      </c>
      <c r="E3813">
        <v>3</v>
      </c>
      <c r="G3813">
        <v>0</v>
      </c>
      <c r="H3813" s="5" t="str">
        <f t="shared" si="98"/>
        <v/>
      </c>
      <c r="I3813" s="5" t="str">
        <f ca="1">OFFSET('Appendix E'!$G$2,MATCH(A3813,'Appendix E'!$A$3:$A$115,0),0)</f>
        <v>Yes</v>
      </c>
    </row>
    <row r="3814" spans="1:9" x14ac:dyDescent="0.25">
      <c r="A3814" t="s">
        <v>1317</v>
      </c>
      <c r="B3814" t="s">
        <v>4156</v>
      </c>
      <c r="C3814" s="5" t="s">
        <v>8984</v>
      </c>
      <c r="D3814" t="s">
        <v>9418</v>
      </c>
      <c r="E3814">
        <v>5</v>
      </c>
      <c r="G3814">
        <v>0</v>
      </c>
      <c r="H3814" s="5" t="str">
        <f t="shared" si="98"/>
        <v/>
      </c>
      <c r="I3814" s="5" t="str">
        <f ca="1">OFFSET('Appendix E'!$G$2,MATCH(A3814,'Appendix E'!$A$3:$A$115,0),0)</f>
        <v>Yes</v>
      </c>
    </row>
    <row r="3815" spans="1:9" x14ac:dyDescent="0.25">
      <c r="A3815" t="s">
        <v>1317</v>
      </c>
      <c r="B3815" t="s">
        <v>4157</v>
      </c>
      <c r="C3815" s="5" t="s">
        <v>8308</v>
      </c>
      <c r="D3815" t="s">
        <v>9418</v>
      </c>
      <c r="E3815">
        <v>5</v>
      </c>
      <c r="G3815">
        <v>0</v>
      </c>
      <c r="H3815" s="5" t="str">
        <f t="shared" si="98"/>
        <v/>
      </c>
      <c r="I3815" s="5" t="str">
        <f ca="1">OFFSET('Appendix E'!$G$2,MATCH(A3815,'Appendix E'!$A$3:$A$115,0),0)</f>
        <v>Yes</v>
      </c>
    </row>
    <row r="3816" spans="1:9" x14ac:dyDescent="0.25">
      <c r="A3816" t="s">
        <v>1317</v>
      </c>
      <c r="B3816" t="s">
        <v>4158</v>
      </c>
      <c r="C3816" s="5" t="s">
        <v>8985</v>
      </c>
      <c r="D3816" t="s">
        <v>9418</v>
      </c>
      <c r="E3816">
        <v>5</v>
      </c>
      <c r="G3816">
        <v>0</v>
      </c>
      <c r="H3816" s="5" t="str">
        <f t="shared" si="98"/>
        <v/>
      </c>
      <c r="I3816" s="5" t="str">
        <f ca="1">OFFSET('Appendix E'!$G$2,MATCH(A3816,'Appendix E'!$A$3:$A$115,0),0)</f>
        <v>Yes</v>
      </c>
    </row>
    <row r="3817" spans="1:9" x14ac:dyDescent="0.25">
      <c r="A3817" t="s">
        <v>1317</v>
      </c>
      <c r="B3817" t="s">
        <v>4159</v>
      </c>
      <c r="C3817" s="5" t="s">
        <v>8986</v>
      </c>
      <c r="D3817" t="s">
        <v>9419</v>
      </c>
      <c r="E3817">
        <v>3</v>
      </c>
      <c r="G3817">
        <v>0</v>
      </c>
      <c r="H3817" s="5" t="str">
        <f t="shared" si="98"/>
        <v/>
      </c>
      <c r="I3817" s="5" t="str">
        <f ca="1">OFFSET('Appendix E'!$G$2,MATCH(A3817,'Appendix E'!$A$3:$A$115,0),0)</f>
        <v>Yes</v>
      </c>
    </row>
    <row r="3818" spans="1:9" x14ac:dyDescent="0.25">
      <c r="A3818" t="s">
        <v>1317</v>
      </c>
      <c r="B3818" t="s">
        <v>4160</v>
      </c>
      <c r="C3818" s="5" t="s">
        <v>8987</v>
      </c>
      <c r="D3818" t="s">
        <v>9419</v>
      </c>
      <c r="E3818">
        <v>3</v>
      </c>
      <c r="G3818">
        <v>0</v>
      </c>
      <c r="H3818" s="5" t="str">
        <f t="shared" si="98"/>
        <v/>
      </c>
      <c r="I3818" s="5" t="str">
        <f ca="1">OFFSET('Appendix E'!$G$2,MATCH(A3818,'Appendix E'!$A$3:$A$115,0),0)</f>
        <v>Yes</v>
      </c>
    </row>
    <row r="3819" spans="1:9" x14ac:dyDescent="0.25">
      <c r="A3819" t="s">
        <v>1317</v>
      </c>
      <c r="B3819" t="s">
        <v>4161</v>
      </c>
      <c r="C3819" s="5" t="s">
        <v>8913</v>
      </c>
      <c r="D3819" t="s">
        <v>9419</v>
      </c>
      <c r="E3819">
        <v>1</v>
      </c>
      <c r="G3819">
        <v>0</v>
      </c>
      <c r="H3819" s="5" t="str">
        <f t="shared" si="98"/>
        <v/>
      </c>
      <c r="I3819" s="5" t="str">
        <f ca="1">OFFSET('Appendix E'!$G$2,MATCH(A3819,'Appendix E'!$A$3:$A$115,0),0)</f>
        <v>Yes</v>
      </c>
    </row>
    <row r="3820" spans="1:9" x14ac:dyDescent="0.25">
      <c r="A3820" t="s">
        <v>1317</v>
      </c>
      <c r="B3820" t="s">
        <v>4162</v>
      </c>
      <c r="C3820" s="5" t="s">
        <v>6913</v>
      </c>
      <c r="D3820" t="s">
        <v>9418</v>
      </c>
      <c r="E3820">
        <v>5</v>
      </c>
      <c r="G3820">
        <v>0</v>
      </c>
      <c r="H3820" s="5" t="str">
        <f t="shared" si="98"/>
        <v/>
      </c>
      <c r="I3820" s="5" t="str">
        <f ca="1">OFFSET('Appendix E'!$G$2,MATCH(A3820,'Appendix E'!$A$3:$A$115,0),0)</f>
        <v>Yes</v>
      </c>
    </row>
    <row r="3821" spans="1:9" x14ac:dyDescent="0.25">
      <c r="A3821" t="s">
        <v>1317</v>
      </c>
      <c r="B3821" t="s">
        <v>1368</v>
      </c>
      <c r="C3821" s="5" t="s">
        <v>1368</v>
      </c>
      <c r="D3821" t="s">
        <v>9418</v>
      </c>
      <c r="E3821">
        <v>5</v>
      </c>
      <c r="G3821">
        <v>0</v>
      </c>
      <c r="H3821" s="5" t="str">
        <f t="shared" si="98"/>
        <v/>
      </c>
      <c r="I3821" s="5" t="str">
        <f ca="1">OFFSET('Appendix E'!$G$2,MATCH(A3821,'Appendix E'!$A$3:$A$115,0),0)</f>
        <v>Yes</v>
      </c>
    </row>
    <row r="3822" spans="1:9" x14ac:dyDescent="0.25">
      <c r="A3822" t="s">
        <v>1319</v>
      </c>
      <c r="B3822" t="s">
        <v>4163</v>
      </c>
      <c r="C3822" s="5" t="s">
        <v>8294</v>
      </c>
      <c r="D3822" t="s">
        <v>9418</v>
      </c>
      <c r="E3822">
        <v>5</v>
      </c>
      <c r="G3822">
        <v>0</v>
      </c>
      <c r="H3822" s="5" t="str">
        <f t="shared" si="98"/>
        <v/>
      </c>
      <c r="I3822" s="5" t="str">
        <f ca="1">OFFSET('Appendix E'!$G$2,MATCH(A3822,'Appendix E'!$A$3:$A$115,0),0)</f>
        <v>Yes</v>
      </c>
    </row>
    <row r="3823" spans="1:9" x14ac:dyDescent="0.25">
      <c r="A3823" t="s">
        <v>1319</v>
      </c>
      <c r="B3823" t="s">
        <v>4164</v>
      </c>
      <c r="C3823" s="5" t="s">
        <v>6980</v>
      </c>
      <c r="D3823" t="s">
        <v>9419</v>
      </c>
      <c r="E3823">
        <v>3</v>
      </c>
      <c r="G3823">
        <v>0</v>
      </c>
      <c r="H3823" s="5" t="str">
        <f t="shared" si="98"/>
        <v/>
      </c>
      <c r="I3823" s="5" t="str">
        <f ca="1">OFFSET('Appendix E'!$G$2,MATCH(A3823,'Appendix E'!$A$3:$A$115,0),0)</f>
        <v>Yes</v>
      </c>
    </row>
    <row r="3824" spans="1:9" x14ac:dyDescent="0.25">
      <c r="A3824" t="s">
        <v>1319</v>
      </c>
      <c r="B3824" t="s">
        <v>4165</v>
      </c>
      <c r="C3824" s="5" t="s">
        <v>8986</v>
      </c>
      <c r="D3824" t="s">
        <v>9419</v>
      </c>
      <c r="E3824">
        <v>3</v>
      </c>
      <c r="G3824">
        <v>0</v>
      </c>
      <c r="H3824" s="5" t="str">
        <f t="shared" si="98"/>
        <v/>
      </c>
      <c r="I3824" s="5" t="str">
        <f ca="1">OFFSET('Appendix E'!$G$2,MATCH(A3824,'Appendix E'!$A$3:$A$115,0),0)</f>
        <v>Yes</v>
      </c>
    </row>
    <row r="3825" spans="1:9" x14ac:dyDescent="0.25">
      <c r="A3825" t="s">
        <v>1319</v>
      </c>
      <c r="B3825" t="s">
        <v>4166</v>
      </c>
      <c r="C3825" s="5" t="s">
        <v>8987</v>
      </c>
      <c r="D3825" t="s">
        <v>9419</v>
      </c>
      <c r="E3825">
        <v>3</v>
      </c>
      <c r="G3825">
        <v>0</v>
      </c>
      <c r="H3825" s="5" t="str">
        <f t="shared" si="98"/>
        <v/>
      </c>
      <c r="I3825" s="5" t="str">
        <f ca="1">OFFSET('Appendix E'!$G$2,MATCH(A3825,'Appendix E'!$A$3:$A$115,0),0)</f>
        <v>Yes</v>
      </c>
    </row>
    <row r="3826" spans="1:9" x14ac:dyDescent="0.25">
      <c r="A3826" t="s">
        <v>1319</v>
      </c>
      <c r="B3826" t="s">
        <v>4167</v>
      </c>
      <c r="C3826" s="5" t="s">
        <v>8988</v>
      </c>
      <c r="D3826" t="s">
        <v>9418</v>
      </c>
      <c r="E3826">
        <v>5</v>
      </c>
      <c r="G3826">
        <v>0</v>
      </c>
      <c r="H3826" s="5" t="str">
        <f t="shared" si="98"/>
        <v/>
      </c>
      <c r="I3826" s="5" t="str">
        <f ca="1">OFFSET('Appendix E'!$G$2,MATCH(A3826,'Appendix E'!$A$3:$A$115,0),0)</f>
        <v>Yes</v>
      </c>
    </row>
    <row r="3827" spans="1:9" x14ac:dyDescent="0.25">
      <c r="A3827" t="s">
        <v>1319</v>
      </c>
      <c r="B3827" t="s">
        <v>4168</v>
      </c>
      <c r="C3827" s="5" t="s">
        <v>8989</v>
      </c>
      <c r="D3827" t="s">
        <v>9418</v>
      </c>
      <c r="E3827">
        <v>5</v>
      </c>
      <c r="G3827">
        <v>0</v>
      </c>
      <c r="H3827" s="5" t="str">
        <f t="shared" si="98"/>
        <v/>
      </c>
      <c r="I3827" s="5" t="str">
        <f ca="1">OFFSET('Appendix E'!$G$2,MATCH(A3827,'Appendix E'!$A$3:$A$115,0),0)</f>
        <v>Yes</v>
      </c>
    </row>
    <row r="3828" spans="1:9" x14ac:dyDescent="0.25">
      <c r="A3828" t="s">
        <v>1319</v>
      </c>
      <c r="B3828" t="s">
        <v>4169</v>
      </c>
      <c r="C3828" s="5" t="s">
        <v>8974</v>
      </c>
      <c r="D3828" t="s">
        <v>9419</v>
      </c>
      <c r="E3828">
        <v>3</v>
      </c>
      <c r="G3828">
        <v>0</v>
      </c>
      <c r="H3828" s="5" t="str">
        <f t="shared" si="98"/>
        <v/>
      </c>
      <c r="I3828" s="5" t="str">
        <f ca="1">OFFSET('Appendix E'!$G$2,MATCH(A3828,'Appendix E'!$A$3:$A$115,0),0)</f>
        <v>Yes</v>
      </c>
    </row>
    <row r="3829" spans="1:9" x14ac:dyDescent="0.25">
      <c r="A3829" t="s">
        <v>1319</v>
      </c>
      <c r="B3829" t="s">
        <v>4170</v>
      </c>
      <c r="C3829" s="5" t="s">
        <v>8975</v>
      </c>
      <c r="D3829" t="s">
        <v>9419</v>
      </c>
      <c r="E3829">
        <v>3</v>
      </c>
      <c r="G3829">
        <v>0</v>
      </c>
      <c r="H3829" s="5" t="str">
        <f t="shared" si="98"/>
        <v/>
      </c>
      <c r="I3829" s="5" t="str">
        <f ca="1">OFFSET('Appendix E'!$G$2,MATCH(A3829,'Appendix E'!$A$3:$A$115,0),0)</f>
        <v>Yes</v>
      </c>
    </row>
    <row r="3830" spans="1:9" x14ac:dyDescent="0.25">
      <c r="A3830" t="s">
        <v>1319</v>
      </c>
      <c r="B3830" t="s">
        <v>4171</v>
      </c>
      <c r="C3830" s="5" t="s">
        <v>8976</v>
      </c>
      <c r="D3830" t="s">
        <v>9418</v>
      </c>
      <c r="E3830">
        <v>5</v>
      </c>
      <c r="G3830">
        <v>0</v>
      </c>
      <c r="H3830" s="5" t="str">
        <f t="shared" si="98"/>
        <v/>
      </c>
      <c r="I3830" s="5" t="str">
        <f ca="1">OFFSET('Appendix E'!$G$2,MATCH(A3830,'Appendix E'!$A$3:$A$115,0),0)</f>
        <v>Yes</v>
      </c>
    </row>
    <row r="3831" spans="1:9" x14ac:dyDescent="0.25">
      <c r="A3831" t="s">
        <v>1319</v>
      </c>
      <c r="B3831" t="s">
        <v>4172</v>
      </c>
      <c r="C3831" s="5" t="s">
        <v>8934</v>
      </c>
      <c r="D3831" t="s">
        <v>9418</v>
      </c>
      <c r="E3831">
        <v>5</v>
      </c>
      <c r="G3831">
        <v>0</v>
      </c>
      <c r="H3831" s="5" t="str">
        <f t="shared" si="98"/>
        <v/>
      </c>
      <c r="I3831" s="5" t="str">
        <f ca="1">OFFSET('Appendix E'!$G$2,MATCH(A3831,'Appendix E'!$A$3:$A$115,0),0)</f>
        <v>Yes</v>
      </c>
    </row>
    <row r="3832" spans="1:9" x14ac:dyDescent="0.25">
      <c r="A3832" t="s">
        <v>1319</v>
      </c>
      <c r="B3832" t="s">
        <v>4173</v>
      </c>
      <c r="C3832" s="5" t="s">
        <v>8990</v>
      </c>
      <c r="D3832" t="s">
        <v>9419</v>
      </c>
      <c r="E3832">
        <v>2</v>
      </c>
      <c r="G3832">
        <v>0</v>
      </c>
      <c r="H3832" s="5" t="str">
        <f t="shared" si="98"/>
        <v/>
      </c>
      <c r="I3832" s="5" t="str">
        <f ca="1">OFFSET('Appendix E'!$G$2,MATCH(A3832,'Appendix E'!$A$3:$A$115,0),0)</f>
        <v>Yes</v>
      </c>
    </row>
    <row r="3833" spans="1:9" x14ac:dyDescent="0.25">
      <c r="A3833" t="s">
        <v>1319</v>
      </c>
      <c r="B3833" t="s">
        <v>4174</v>
      </c>
      <c r="C3833" s="5" t="s">
        <v>8913</v>
      </c>
      <c r="D3833" t="s">
        <v>9419</v>
      </c>
      <c r="E3833">
        <v>1</v>
      </c>
      <c r="G3833">
        <v>0</v>
      </c>
      <c r="H3833" s="5" t="str">
        <f t="shared" si="98"/>
        <v/>
      </c>
      <c r="I3833" s="5" t="str">
        <f ca="1">OFFSET('Appendix E'!$G$2,MATCH(A3833,'Appendix E'!$A$3:$A$115,0),0)</f>
        <v>Yes</v>
      </c>
    </row>
    <row r="3834" spans="1:9" x14ac:dyDescent="0.25">
      <c r="A3834" t="s">
        <v>1319</v>
      </c>
      <c r="B3834" t="s">
        <v>4175</v>
      </c>
      <c r="C3834" s="5" t="s">
        <v>6913</v>
      </c>
      <c r="D3834" t="s">
        <v>9418</v>
      </c>
      <c r="E3834">
        <v>5</v>
      </c>
      <c r="G3834">
        <v>0</v>
      </c>
      <c r="H3834" s="5" t="str">
        <f t="shared" si="98"/>
        <v/>
      </c>
      <c r="I3834" s="5" t="str">
        <f ca="1">OFFSET('Appendix E'!$G$2,MATCH(A3834,'Appendix E'!$A$3:$A$115,0),0)</f>
        <v>Yes</v>
      </c>
    </row>
    <row r="3835" spans="1:9" x14ac:dyDescent="0.25">
      <c r="A3835" t="s">
        <v>1319</v>
      </c>
      <c r="B3835" t="s">
        <v>1368</v>
      </c>
      <c r="C3835" s="5" t="s">
        <v>1368</v>
      </c>
      <c r="D3835" t="s">
        <v>9418</v>
      </c>
      <c r="E3835">
        <v>5</v>
      </c>
      <c r="G3835">
        <v>0</v>
      </c>
      <c r="H3835" s="5" t="str">
        <f t="shared" si="98"/>
        <v/>
      </c>
      <c r="I3835" s="5" t="str">
        <f ca="1">OFFSET('Appendix E'!$G$2,MATCH(A3835,'Appendix E'!$A$3:$A$115,0),0)</f>
        <v>Yes</v>
      </c>
    </row>
    <row r="3836" spans="1:9" x14ac:dyDescent="0.25">
      <c r="A3836" t="s">
        <v>1321</v>
      </c>
      <c r="B3836" t="s">
        <v>4176</v>
      </c>
      <c r="C3836" s="5" t="s">
        <v>8294</v>
      </c>
      <c r="D3836" t="s">
        <v>9418</v>
      </c>
      <c r="E3836">
        <v>5</v>
      </c>
      <c r="G3836">
        <v>0</v>
      </c>
      <c r="H3836" s="5" t="str">
        <f t="shared" si="98"/>
        <v/>
      </c>
      <c r="I3836" s="5" t="str">
        <f ca="1">OFFSET('Appendix E'!$G$2,MATCH(A3836,'Appendix E'!$A$3:$A$115,0),0)</f>
        <v>Yes</v>
      </c>
    </row>
    <row r="3837" spans="1:9" x14ac:dyDescent="0.25">
      <c r="A3837" t="s">
        <v>1321</v>
      </c>
      <c r="B3837" t="s">
        <v>4177</v>
      </c>
      <c r="C3837" s="5" t="s">
        <v>8991</v>
      </c>
      <c r="D3837" t="s">
        <v>9419</v>
      </c>
      <c r="E3837">
        <v>3</v>
      </c>
      <c r="G3837">
        <v>0</v>
      </c>
      <c r="H3837" s="5" t="str">
        <f t="shared" si="98"/>
        <v/>
      </c>
      <c r="I3837" s="5" t="str">
        <f ca="1">OFFSET('Appendix E'!$G$2,MATCH(A3837,'Appendix E'!$A$3:$A$115,0),0)</f>
        <v>Yes</v>
      </c>
    </row>
    <row r="3838" spans="1:9" x14ac:dyDescent="0.25">
      <c r="A3838" t="s">
        <v>1321</v>
      </c>
      <c r="B3838" t="s">
        <v>4178</v>
      </c>
      <c r="C3838" s="5" t="s">
        <v>8992</v>
      </c>
      <c r="D3838" t="s">
        <v>9419</v>
      </c>
      <c r="E3838">
        <v>3</v>
      </c>
      <c r="G3838">
        <v>0</v>
      </c>
      <c r="H3838" s="5" t="str">
        <f t="shared" si="98"/>
        <v/>
      </c>
      <c r="I3838" s="5" t="str">
        <f ca="1">OFFSET('Appendix E'!$G$2,MATCH(A3838,'Appendix E'!$A$3:$A$115,0),0)</f>
        <v>Yes</v>
      </c>
    </row>
    <row r="3839" spans="1:9" x14ac:dyDescent="0.25">
      <c r="A3839" t="s">
        <v>1321</v>
      </c>
      <c r="B3839" t="s">
        <v>4179</v>
      </c>
      <c r="C3839" s="5" t="s">
        <v>8993</v>
      </c>
      <c r="D3839" t="s">
        <v>9418</v>
      </c>
      <c r="E3839">
        <v>5</v>
      </c>
      <c r="G3839">
        <v>0</v>
      </c>
      <c r="H3839" s="5" t="str">
        <f t="shared" si="98"/>
        <v/>
      </c>
      <c r="I3839" s="5" t="str">
        <f ca="1">OFFSET('Appendix E'!$G$2,MATCH(A3839,'Appendix E'!$A$3:$A$115,0),0)</f>
        <v>Yes</v>
      </c>
    </row>
    <row r="3840" spans="1:9" x14ac:dyDescent="0.25">
      <c r="A3840" t="s">
        <v>1321</v>
      </c>
      <c r="B3840" t="s">
        <v>4180</v>
      </c>
      <c r="C3840" s="5" t="s">
        <v>8994</v>
      </c>
      <c r="D3840" t="s">
        <v>9418</v>
      </c>
      <c r="E3840">
        <v>5</v>
      </c>
      <c r="G3840">
        <v>0</v>
      </c>
      <c r="H3840" s="5" t="str">
        <f t="shared" si="98"/>
        <v/>
      </c>
      <c r="I3840" s="5" t="str">
        <f ca="1">OFFSET('Appendix E'!$G$2,MATCH(A3840,'Appendix E'!$A$3:$A$115,0),0)</f>
        <v>Yes</v>
      </c>
    </row>
    <row r="3841" spans="1:9" x14ac:dyDescent="0.25">
      <c r="A3841" t="s">
        <v>1321</v>
      </c>
      <c r="B3841" t="s">
        <v>4181</v>
      </c>
      <c r="C3841" s="5" t="s">
        <v>8995</v>
      </c>
      <c r="D3841" t="s">
        <v>9418</v>
      </c>
      <c r="E3841">
        <v>5</v>
      </c>
      <c r="G3841">
        <v>0</v>
      </c>
      <c r="H3841" s="5" t="str">
        <f t="shared" si="98"/>
        <v/>
      </c>
      <c r="I3841" s="5" t="str">
        <f ca="1">OFFSET('Appendix E'!$G$2,MATCH(A3841,'Appendix E'!$A$3:$A$115,0),0)</f>
        <v>Yes</v>
      </c>
    </row>
    <row r="3842" spans="1:9" x14ac:dyDescent="0.25">
      <c r="A3842" t="s">
        <v>1321</v>
      </c>
      <c r="B3842" t="s">
        <v>4182</v>
      </c>
      <c r="C3842" s="5" t="s">
        <v>8996</v>
      </c>
      <c r="D3842" t="s">
        <v>9418</v>
      </c>
      <c r="E3842">
        <v>5</v>
      </c>
      <c r="G3842">
        <v>0</v>
      </c>
      <c r="H3842" s="5" t="str">
        <f t="shared" si="98"/>
        <v/>
      </c>
      <c r="I3842" s="5" t="str">
        <f ca="1">OFFSET('Appendix E'!$G$2,MATCH(A3842,'Appendix E'!$A$3:$A$115,0),0)</f>
        <v>Yes</v>
      </c>
    </row>
    <row r="3843" spans="1:9" x14ac:dyDescent="0.25">
      <c r="A3843" t="s">
        <v>1321</v>
      </c>
      <c r="B3843" t="s">
        <v>4183</v>
      </c>
      <c r="C3843" s="5" t="s">
        <v>8997</v>
      </c>
      <c r="D3843" t="s">
        <v>9419</v>
      </c>
      <c r="E3843">
        <v>3</v>
      </c>
      <c r="G3843">
        <v>0</v>
      </c>
      <c r="H3843" s="5" t="str">
        <f t="shared" si="98"/>
        <v/>
      </c>
      <c r="I3843" s="5" t="str">
        <f ca="1">OFFSET('Appendix E'!$G$2,MATCH(A3843,'Appendix E'!$A$3:$A$115,0),0)</f>
        <v>Yes</v>
      </c>
    </row>
    <row r="3844" spans="1:9" x14ac:dyDescent="0.25">
      <c r="A3844" t="s">
        <v>1321</v>
      </c>
      <c r="B3844" t="s">
        <v>4184</v>
      </c>
      <c r="C3844" s="5" t="s">
        <v>8998</v>
      </c>
      <c r="D3844" t="s">
        <v>9418</v>
      </c>
      <c r="E3844">
        <v>5</v>
      </c>
      <c r="G3844">
        <v>0</v>
      </c>
      <c r="H3844" s="5" t="str">
        <f t="shared" ref="H3844:H3907" si="99">IF(F3844&lt;&gt;"",1,"")</f>
        <v/>
      </c>
      <c r="I3844" s="5" t="str">
        <f ca="1">OFFSET('Appendix E'!$G$2,MATCH(A3844,'Appendix E'!$A$3:$A$115,0),0)</f>
        <v>Yes</v>
      </c>
    </row>
    <row r="3845" spans="1:9" x14ac:dyDescent="0.25">
      <c r="A3845" t="s">
        <v>1321</v>
      </c>
      <c r="B3845" t="s">
        <v>4185</v>
      </c>
      <c r="C3845" s="5" t="s">
        <v>8999</v>
      </c>
      <c r="D3845" t="s">
        <v>9418</v>
      </c>
      <c r="E3845">
        <v>5</v>
      </c>
      <c r="G3845">
        <v>0</v>
      </c>
      <c r="H3845" s="5" t="str">
        <f t="shared" si="99"/>
        <v/>
      </c>
      <c r="I3845" s="5" t="str">
        <f ca="1">OFFSET('Appendix E'!$G$2,MATCH(A3845,'Appendix E'!$A$3:$A$115,0),0)</f>
        <v>Yes</v>
      </c>
    </row>
    <row r="3846" spans="1:9" x14ac:dyDescent="0.25">
      <c r="A3846" t="s">
        <v>1321</v>
      </c>
      <c r="B3846" t="s">
        <v>4186</v>
      </c>
      <c r="C3846" s="5" t="s">
        <v>8913</v>
      </c>
      <c r="D3846" t="s">
        <v>9419</v>
      </c>
      <c r="E3846">
        <v>1</v>
      </c>
      <c r="G3846">
        <v>0</v>
      </c>
      <c r="H3846" s="5" t="str">
        <f t="shared" si="99"/>
        <v/>
      </c>
      <c r="I3846" s="5" t="str">
        <f ca="1">OFFSET('Appendix E'!$G$2,MATCH(A3846,'Appendix E'!$A$3:$A$115,0),0)</f>
        <v>Yes</v>
      </c>
    </row>
    <row r="3847" spans="1:9" x14ac:dyDescent="0.25">
      <c r="A3847" t="s">
        <v>1321</v>
      </c>
      <c r="B3847" t="s">
        <v>4187</v>
      </c>
      <c r="C3847" s="5" t="s">
        <v>6913</v>
      </c>
      <c r="D3847" t="s">
        <v>9418</v>
      </c>
      <c r="E3847">
        <v>5</v>
      </c>
      <c r="G3847">
        <v>0</v>
      </c>
      <c r="H3847" s="5" t="str">
        <f t="shared" si="99"/>
        <v/>
      </c>
      <c r="I3847" s="5" t="str">
        <f ca="1">OFFSET('Appendix E'!$G$2,MATCH(A3847,'Appendix E'!$A$3:$A$115,0),0)</f>
        <v>Yes</v>
      </c>
    </row>
    <row r="3848" spans="1:9" x14ac:dyDescent="0.25">
      <c r="A3848" t="s">
        <v>1321</v>
      </c>
      <c r="B3848" t="s">
        <v>1368</v>
      </c>
      <c r="C3848" s="5" t="s">
        <v>1368</v>
      </c>
      <c r="D3848" t="s">
        <v>9418</v>
      </c>
      <c r="E3848">
        <v>5</v>
      </c>
      <c r="G3848">
        <v>0</v>
      </c>
      <c r="H3848" s="5" t="str">
        <f t="shared" si="99"/>
        <v/>
      </c>
      <c r="I3848" s="5" t="str">
        <f ca="1">OFFSET('Appendix E'!$G$2,MATCH(A3848,'Appendix E'!$A$3:$A$115,0),0)</f>
        <v>Yes</v>
      </c>
    </row>
    <row r="3849" spans="1:9" x14ac:dyDescent="0.25">
      <c r="A3849" t="s">
        <v>1323</v>
      </c>
      <c r="B3849" t="s">
        <v>4188</v>
      </c>
      <c r="C3849" s="5" t="s">
        <v>9000</v>
      </c>
      <c r="D3849" t="s">
        <v>9418</v>
      </c>
      <c r="E3849">
        <v>5</v>
      </c>
      <c r="G3849">
        <v>0</v>
      </c>
      <c r="H3849" s="5" t="str">
        <f t="shared" si="99"/>
        <v/>
      </c>
      <c r="I3849" s="5" t="str">
        <f ca="1">OFFSET('Appendix E'!$G$2,MATCH(A3849,'Appendix E'!$A$3:$A$115,0),0)</f>
        <v>Yes</v>
      </c>
    </row>
    <row r="3850" spans="1:9" x14ac:dyDescent="0.25">
      <c r="A3850" t="s">
        <v>1323</v>
      </c>
      <c r="B3850" t="s">
        <v>4189</v>
      </c>
      <c r="C3850" s="5" t="s">
        <v>9001</v>
      </c>
      <c r="D3850" t="s">
        <v>9418</v>
      </c>
      <c r="E3850">
        <v>5</v>
      </c>
      <c r="G3850">
        <v>0</v>
      </c>
      <c r="H3850" s="5" t="str">
        <f t="shared" si="99"/>
        <v/>
      </c>
      <c r="I3850" s="5" t="str">
        <f ca="1">OFFSET('Appendix E'!$G$2,MATCH(A3850,'Appendix E'!$A$3:$A$115,0),0)</f>
        <v>Yes</v>
      </c>
    </row>
    <row r="3851" spans="1:9" x14ac:dyDescent="0.25">
      <c r="A3851" t="s">
        <v>1323</v>
      </c>
      <c r="B3851" t="s">
        <v>4190</v>
      </c>
      <c r="C3851" s="5" t="s">
        <v>9002</v>
      </c>
      <c r="D3851" t="s">
        <v>9418</v>
      </c>
      <c r="E3851">
        <v>5</v>
      </c>
      <c r="G3851">
        <v>0</v>
      </c>
      <c r="H3851" s="5" t="str">
        <f t="shared" si="99"/>
        <v/>
      </c>
      <c r="I3851" s="5" t="str">
        <f ca="1">OFFSET('Appendix E'!$G$2,MATCH(A3851,'Appendix E'!$A$3:$A$115,0),0)</f>
        <v>Yes</v>
      </c>
    </row>
    <row r="3852" spans="1:9" x14ac:dyDescent="0.25">
      <c r="A3852" t="s">
        <v>1323</v>
      </c>
      <c r="B3852" t="s">
        <v>4191</v>
      </c>
      <c r="C3852" s="5" t="s">
        <v>9003</v>
      </c>
      <c r="D3852" t="s">
        <v>9418</v>
      </c>
      <c r="E3852">
        <v>5</v>
      </c>
      <c r="G3852">
        <v>0</v>
      </c>
      <c r="H3852" s="5" t="str">
        <f t="shared" si="99"/>
        <v/>
      </c>
      <c r="I3852" s="5" t="str">
        <f ca="1">OFFSET('Appendix E'!$G$2,MATCH(A3852,'Appendix E'!$A$3:$A$115,0),0)</f>
        <v>Yes</v>
      </c>
    </row>
    <row r="3853" spans="1:9" x14ac:dyDescent="0.25">
      <c r="A3853" t="s">
        <v>1323</v>
      </c>
      <c r="B3853" t="s">
        <v>4192</v>
      </c>
      <c r="C3853" s="5" t="s">
        <v>9004</v>
      </c>
      <c r="D3853" t="s">
        <v>9418</v>
      </c>
      <c r="E3853">
        <v>5</v>
      </c>
      <c r="G3853">
        <v>0</v>
      </c>
      <c r="H3853" s="5" t="str">
        <f t="shared" si="99"/>
        <v/>
      </c>
      <c r="I3853" s="5" t="str">
        <f ca="1">OFFSET('Appendix E'!$G$2,MATCH(A3853,'Appendix E'!$A$3:$A$115,0),0)</f>
        <v>Yes</v>
      </c>
    </row>
    <row r="3854" spans="1:9" x14ac:dyDescent="0.25">
      <c r="A3854" t="s">
        <v>1323</v>
      </c>
      <c r="B3854" t="s">
        <v>4193</v>
      </c>
      <c r="C3854" s="5" t="s">
        <v>9005</v>
      </c>
      <c r="D3854" t="s">
        <v>9418</v>
      </c>
      <c r="E3854">
        <v>5</v>
      </c>
      <c r="G3854">
        <v>0</v>
      </c>
      <c r="H3854" s="5" t="str">
        <f t="shared" si="99"/>
        <v/>
      </c>
      <c r="I3854" s="5" t="str">
        <f ca="1">OFFSET('Appendix E'!$G$2,MATCH(A3854,'Appendix E'!$A$3:$A$115,0),0)</f>
        <v>Yes</v>
      </c>
    </row>
    <row r="3855" spans="1:9" x14ac:dyDescent="0.25">
      <c r="A3855" t="s">
        <v>1323</v>
      </c>
      <c r="B3855" t="s">
        <v>4194</v>
      </c>
      <c r="C3855" s="5" t="s">
        <v>9006</v>
      </c>
      <c r="D3855" t="s">
        <v>9418</v>
      </c>
      <c r="E3855">
        <v>5</v>
      </c>
      <c r="G3855">
        <v>0</v>
      </c>
      <c r="H3855" s="5" t="str">
        <f t="shared" si="99"/>
        <v/>
      </c>
      <c r="I3855" s="5" t="str">
        <f ca="1">OFFSET('Appendix E'!$G$2,MATCH(A3855,'Appendix E'!$A$3:$A$115,0),0)</f>
        <v>Yes</v>
      </c>
    </row>
    <row r="3856" spans="1:9" x14ac:dyDescent="0.25">
      <c r="A3856" t="s">
        <v>1323</v>
      </c>
      <c r="B3856" t="s">
        <v>4195</v>
      </c>
      <c r="C3856" s="5" t="s">
        <v>9007</v>
      </c>
      <c r="D3856" t="s">
        <v>9418</v>
      </c>
      <c r="E3856">
        <v>5</v>
      </c>
      <c r="G3856">
        <v>0</v>
      </c>
      <c r="H3856" s="5" t="str">
        <f t="shared" si="99"/>
        <v/>
      </c>
      <c r="I3856" s="5" t="str">
        <f ca="1">OFFSET('Appendix E'!$G$2,MATCH(A3856,'Appendix E'!$A$3:$A$115,0),0)</f>
        <v>Yes</v>
      </c>
    </row>
    <row r="3857" spans="1:9" x14ac:dyDescent="0.25">
      <c r="A3857" t="s">
        <v>1323</v>
      </c>
      <c r="B3857" t="s">
        <v>4196</v>
      </c>
      <c r="C3857" s="5" t="s">
        <v>9008</v>
      </c>
      <c r="D3857" t="s">
        <v>9418</v>
      </c>
      <c r="E3857">
        <v>5</v>
      </c>
      <c r="G3857">
        <v>0</v>
      </c>
      <c r="H3857" s="5" t="str">
        <f t="shared" si="99"/>
        <v/>
      </c>
      <c r="I3857" s="5" t="str">
        <f ca="1">OFFSET('Appendix E'!$G$2,MATCH(A3857,'Appendix E'!$A$3:$A$115,0),0)</f>
        <v>Yes</v>
      </c>
    </row>
    <row r="3858" spans="1:9" x14ac:dyDescent="0.25">
      <c r="A3858" t="s">
        <v>1323</v>
      </c>
      <c r="B3858" t="s">
        <v>4197</v>
      </c>
      <c r="C3858" s="5" t="s">
        <v>9009</v>
      </c>
      <c r="D3858" t="s">
        <v>9418</v>
      </c>
      <c r="E3858">
        <v>5</v>
      </c>
      <c r="G3858">
        <v>0</v>
      </c>
      <c r="H3858" s="5" t="str">
        <f t="shared" si="99"/>
        <v/>
      </c>
      <c r="I3858" s="5" t="str">
        <f ca="1">OFFSET('Appendix E'!$G$2,MATCH(A3858,'Appendix E'!$A$3:$A$115,0),0)</f>
        <v>Yes</v>
      </c>
    </row>
    <row r="3859" spans="1:9" x14ac:dyDescent="0.25">
      <c r="A3859" t="s">
        <v>1323</v>
      </c>
      <c r="B3859" t="s">
        <v>4198</v>
      </c>
      <c r="C3859" s="5" t="s">
        <v>9010</v>
      </c>
      <c r="D3859" t="s">
        <v>9418</v>
      </c>
      <c r="E3859">
        <v>5</v>
      </c>
      <c r="G3859">
        <v>0</v>
      </c>
      <c r="H3859" s="5" t="str">
        <f t="shared" si="99"/>
        <v/>
      </c>
      <c r="I3859" s="5" t="str">
        <f ca="1">OFFSET('Appendix E'!$G$2,MATCH(A3859,'Appendix E'!$A$3:$A$115,0),0)</f>
        <v>Yes</v>
      </c>
    </row>
    <row r="3860" spans="1:9" x14ac:dyDescent="0.25">
      <c r="A3860" t="s">
        <v>1323</v>
      </c>
      <c r="B3860" t="s">
        <v>4199</v>
      </c>
      <c r="C3860" s="5" t="s">
        <v>9011</v>
      </c>
      <c r="D3860" t="s">
        <v>9418</v>
      </c>
      <c r="E3860">
        <v>5</v>
      </c>
      <c r="G3860">
        <v>0</v>
      </c>
      <c r="H3860" s="5" t="str">
        <f t="shared" si="99"/>
        <v/>
      </c>
      <c r="I3860" s="5" t="str">
        <f ca="1">OFFSET('Appendix E'!$G$2,MATCH(A3860,'Appendix E'!$A$3:$A$115,0),0)</f>
        <v>Yes</v>
      </c>
    </row>
    <row r="3861" spans="1:9" x14ac:dyDescent="0.25">
      <c r="A3861" t="s">
        <v>1323</v>
      </c>
      <c r="B3861" t="s">
        <v>4200</v>
      </c>
      <c r="C3861" s="5" t="s">
        <v>9012</v>
      </c>
      <c r="D3861" t="s">
        <v>9418</v>
      </c>
      <c r="E3861">
        <v>5</v>
      </c>
      <c r="G3861">
        <v>0</v>
      </c>
      <c r="H3861" s="5" t="str">
        <f t="shared" si="99"/>
        <v/>
      </c>
      <c r="I3861" s="5" t="str">
        <f ca="1">OFFSET('Appendix E'!$G$2,MATCH(A3861,'Appendix E'!$A$3:$A$115,0),0)</f>
        <v>Yes</v>
      </c>
    </row>
    <row r="3862" spans="1:9" x14ac:dyDescent="0.25">
      <c r="A3862" t="s">
        <v>1323</v>
      </c>
      <c r="B3862" t="s">
        <v>4201</v>
      </c>
      <c r="C3862" s="5" t="s">
        <v>9013</v>
      </c>
      <c r="D3862" t="s">
        <v>9418</v>
      </c>
      <c r="E3862">
        <v>5</v>
      </c>
      <c r="G3862">
        <v>0</v>
      </c>
      <c r="H3862" s="5" t="str">
        <f t="shared" si="99"/>
        <v/>
      </c>
      <c r="I3862" s="5" t="str">
        <f ca="1">OFFSET('Appendix E'!$G$2,MATCH(A3862,'Appendix E'!$A$3:$A$115,0),0)</f>
        <v>Yes</v>
      </c>
    </row>
    <row r="3863" spans="1:9" x14ac:dyDescent="0.25">
      <c r="A3863" t="s">
        <v>1323</v>
      </c>
      <c r="B3863" t="s">
        <v>4202</v>
      </c>
      <c r="C3863" s="5" t="s">
        <v>9014</v>
      </c>
      <c r="D3863" t="s">
        <v>9418</v>
      </c>
      <c r="E3863">
        <v>5</v>
      </c>
      <c r="G3863">
        <v>0</v>
      </c>
      <c r="H3863" s="5" t="str">
        <f t="shared" si="99"/>
        <v/>
      </c>
      <c r="I3863" s="5" t="str">
        <f ca="1">OFFSET('Appendix E'!$G$2,MATCH(A3863,'Appendix E'!$A$3:$A$115,0),0)</f>
        <v>Yes</v>
      </c>
    </row>
    <row r="3864" spans="1:9" x14ac:dyDescent="0.25">
      <c r="A3864" t="s">
        <v>1323</v>
      </c>
      <c r="B3864" t="s">
        <v>4203</v>
      </c>
      <c r="C3864" s="5" t="s">
        <v>9015</v>
      </c>
      <c r="D3864" t="s">
        <v>9418</v>
      </c>
      <c r="E3864">
        <v>5</v>
      </c>
      <c r="G3864">
        <v>0</v>
      </c>
      <c r="H3864" s="5" t="str">
        <f t="shared" si="99"/>
        <v/>
      </c>
      <c r="I3864" s="5" t="str">
        <f ca="1">OFFSET('Appendix E'!$G$2,MATCH(A3864,'Appendix E'!$A$3:$A$115,0),0)</f>
        <v>Yes</v>
      </c>
    </row>
    <row r="3865" spans="1:9" x14ac:dyDescent="0.25">
      <c r="A3865" t="s">
        <v>1323</v>
      </c>
      <c r="B3865" t="s">
        <v>4204</v>
      </c>
      <c r="C3865" s="5" t="s">
        <v>9016</v>
      </c>
      <c r="D3865" t="s">
        <v>9418</v>
      </c>
      <c r="E3865">
        <v>5</v>
      </c>
      <c r="G3865">
        <v>0</v>
      </c>
      <c r="H3865" s="5" t="str">
        <f t="shared" si="99"/>
        <v/>
      </c>
      <c r="I3865" s="5" t="str">
        <f ca="1">OFFSET('Appendix E'!$G$2,MATCH(A3865,'Appendix E'!$A$3:$A$115,0),0)</f>
        <v>Yes</v>
      </c>
    </row>
    <row r="3866" spans="1:9" x14ac:dyDescent="0.25">
      <c r="A3866" t="s">
        <v>1323</v>
      </c>
      <c r="B3866" t="s">
        <v>4205</v>
      </c>
      <c r="C3866" s="5" t="s">
        <v>9017</v>
      </c>
      <c r="D3866" t="s">
        <v>9418</v>
      </c>
      <c r="E3866">
        <v>5</v>
      </c>
      <c r="G3866">
        <v>0</v>
      </c>
      <c r="H3866" s="5" t="str">
        <f t="shared" si="99"/>
        <v/>
      </c>
      <c r="I3866" s="5" t="str">
        <f ca="1">OFFSET('Appendix E'!$G$2,MATCH(A3866,'Appendix E'!$A$3:$A$115,0),0)</f>
        <v>Yes</v>
      </c>
    </row>
    <row r="3867" spans="1:9" x14ac:dyDescent="0.25">
      <c r="A3867" t="s">
        <v>1323</v>
      </c>
      <c r="B3867" t="s">
        <v>4206</v>
      </c>
      <c r="C3867" s="5" t="s">
        <v>9018</v>
      </c>
      <c r="D3867" t="s">
        <v>9418</v>
      </c>
      <c r="E3867">
        <v>5</v>
      </c>
      <c r="G3867">
        <v>0</v>
      </c>
      <c r="H3867" s="5" t="str">
        <f t="shared" si="99"/>
        <v/>
      </c>
      <c r="I3867" s="5" t="str">
        <f ca="1">OFFSET('Appendix E'!$G$2,MATCH(A3867,'Appendix E'!$A$3:$A$115,0),0)</f>
        <v>Yes</v>
      </c>
    </row>
    <row r="3868" spans="1:9" x14ac:dyDescent="0.25">
      <c r="A3868" t="s">
        <v>1323</v>
      </c>
      <c r="B3868" t="s">
        <v>4207</v>
      </c>
      <c r="C3868" s="5" t="s">
        <v>9019</v>
      </c>
      <c r="D3868" t="s">
        <v>9418</v>
      </c>
      <c r="E3868">
        <v>5</v>
      </c>
      <c r="G3868">
        <v>0</v>
      </c>
      <c r="H3868" s="5" t="str">
        <f t="shared" si="99"/>
        <v/>
      </c>
      <c r="I3868" s="5" t="str">
        <f ca="1">OFFSET('Appendix E'!$G$2,MATCH(A3868,'Appendix E'!$A$3:$A$115,0),0)</f>
        <v>Yes</v>
      </c>
    </row>
    <row r="3869" spans="1:9" x14ac:dyDescent="0.25">
      <c r="A3869" t="s">
        <v>1323</v>
      </c>
      <c r="B3869" t="s">
        <v>4208</v>
      </c>
      <c r="C3869" s="5" t="s">
        <v>9020</v>
      </c>
      <c r="D3869" t="s">
        <v>9418</v>
      </c>
      <c r="E3869">
        <v>5</v>
      </c>
      <c r="G3869">
        <v>0</v>
      </c>
      <c r="H3869" s="5" t="str">
        <f t="shared" si="99"/>
        <v/>
      </c>
      <c r="I3869" s="5" t="str">
        <f ca="1">OFFSET('Appendix E'!$G$2,MATCH(A3869,'Appendix E'!$A$3:$A$115,0),0)</f>
        <v>Yes</v>
      </c>
    </row>
    <row r="3870" spans="1:9" x14ac:dyDescent="0.25">
      <c r="A3870" t="s">
        <v>1323</v>
      </c>
      <c r="B3870" t="s">
        <v>4209</v>
      </c>
      <c r="C3870" s="5" t="s">
        <v>9021</v>
      </c>
      <c r="D3870" t="s">
        <v>9418</v>
      </c>
      <c r="E3870">
        <v>5</v>
      </c>
      <c r="G3870">
        <v>0</v>
      </c>
      <c r="H3870" s="5" t="str">
        <f t="shared" si="99"/>
        <v/>
      </c>
      <c r="I3870" s="5" t="str">
        <f ca="1">OFFSET('Appendix E'!$G$2,MATCH(A3870,'Appendix E'!$A$3:$A$115,0),0)</f>
        <v>Yes</v>
      </c>
    </row>
    <row r="3871" spans="1:9" x14ac:dyDescent="0.25">
      <c r="A3871" t="s">
        <v>1323</v>
      </c>
      <c r="B3871" t="s">
        <v>4210</v>
      </c>
      <c r="C3871" s="5" t="s">
        <v>9022</v>
      </c>
      <c r="D3871" t="s">
        <v>9418</v>
      </c>
      <c r="E3871">
        <v>5</v>
      </c>
      <c r="G3871">
        <v>0</v>
      </c>
      <c r="H3871" s="5" t="str">
        <f t="shared" si="99"/>
        <v/>
      </c>
      <c r="I3871" s="5" t="str">
        <f ca="1">OFFSET('Appendix E'!$G$2,MATCH(A3871,'Appendix E'!$A$3:$A$115,0),0)</f>
        <v>Yes</v>
      </c>
    </row>
    <row r="3872" spans="1:9" x14ac:dyDescent="0.25">
      <c r="A3872" t="s">
        <v>1323</v>
      </c>
      <c r="B3872" t="s">
        <v>4211</v>
      </c>
      <c r="C3872" s="5" t="s">
        <v>9023</v>
      </c>
      <c r="D3872" t="s">
        <v>9418</v>
      </c>
      <c r="E3872">
        <v>5</v>
      </c>
      <c r="G3872">
        <v>0</v>
      </c>
      <c r="H3872" s="5" t="str">
        <f t="shared" si="99"/>
        <v/>
      </c>
      <c r="I3872" s="5" t="str">
        <f ca="1">OFFSET('Appendix E'!$G$2,MATCH(A3872,'Appendix E'!$A$3:$A$115,0),0)</f>
        <v>Yes</v>
      </c>
    </row>
    <row r="3873" spans="1:9" x14ac:dyDescent="0.25">
      <c r="A3873" t="s">
        <v>1323</v>
      </c>
      <c r="B3873" t="s">
        <v>4212</v>
      </c>
      <c r="C3873" s="5" t="s">
        <v>8913</v>
      </c>
      <c r="D3873" t="s">
        <v>9419</v>
      </c>
      <c r="E3873">
        <v>1</v>
      </c>
      <c r="G3873">
        <v>0</v>
      </c>
      <c r="H3873" s="5" t="str">
        <f t="shared" si="99"/>
        <v/>
      </c>
      <c r="I3873" s="5" t="str">
        <f ca="1">OFFSET('Appendix E'!$G$2,MATCH(A3873,'Appendix E'!$A$3:$A$115,0),0)</f>
        <v>Yes</v>
      </c>
    </row>
    <row r="3874" spans="1:9" x14ac:dyDescent="0.25">
      <c r="A3874" t="s">
        <v>1323</v>
      </c>
      <c r="B3874" t="s">
        <v>4213</v>
      </c>
      <c r="C3874" s="5" t="s">
        <v>6913</v>
      </c>
      <c r="D3874" t="s">
        <v>9418</v>
      </c>
      <c r="E3874">
        <v>5</v>
      </c>
      <c r="G3874">
        <v>0</v>
      </c>
      <c r="H3874" s="5" t="str">
        <f t="shared" si="99"/>
        <v/>
      </c>
      <c r="I3874" s="5" t="str">
        <f ca="1">OFFSET('Appendix E'!$G$2,MATCH(A3874,'Appendix E'!$A$3:$A$115,0),0)</f>
        <v>Yes</v>
      </c>
    </row>
    <row r="3875" spans="1:9" x14ac:dyDescent="0.25">
      <c r="A3875" t="s">
        <v>1323</v>
      </c>
      <c r="B3875" t="s">
        <v>1368</v>
      </c>
      <c r="C3875" s="5" t="s">
        <v>1368</v>
      </c>
      <c r="D3875" t="s">
        <v>9418</v>
      </c>
      <c r="E3875">
        <v>5</v>
      </c>
      <c r="G3875">
        <v>0</v>
      </c>
      <c r="H3875" s="5" t="str">
        <f t="shared" si="99"/>
        <v/>
      </c>
      <c r="I3875" s="5" t="str">
        <f ca="1">OFFSET('Appendix E'!$G$2,MATCH(A3875,'Appendix E'!$A$3:$A$115,0),0)</f>
        <v>Yes</v>
      </c>
    </row>
    <row r="3876" spans="1:9" x14ac:dyDescent="0.25">
      <c r="A3876" t="s">
        <v>1325</v>
      </c>
      <c r="B3876" t="s">
        <v>4214</v>
      </c>
      <c r="C3876" s="5" t="s">
        <v>8294</v>
      </c>
      <c r="D3876" t="s">
        <v>9418</v>
      </c>
      <c r="E3876">
        <v>5</v>
      </c>
      <c r="G3876">
        <v>0</v>
      </c>
      <c r="H3876" s="5" t="str">
        <f t="shared" si="99"/>
        <v/>
      </c>
      <c r="I3876" s="5" t="str">
        <f ca="1">OFFSET('Appendix E'!$G$2,MATCH(A3876,'Appendix E'!$A$3:$A$115,0),0)</f>
        <v>Yes</v>
      </c>
    </row>
    <row r="3877" spans="1:9" x14ac:dyDescent="0.25">
      <c r="A3877" t="s">
        <v>1325</v>
      </c>
      <c r="B3877" t="s">
        <v>4215</v>
      </c>
      <c r="C3877" s="5" t="s">
        <v>9024</v>
      </c>
      <c r="D3877" t="s">
        <v>9419</v>
      </c>
      <c r="E3877">
        <v>3</v>
      </c>
      <c r="G3877">
        <v>0</v>
      </c>
      <c r="H3877" s="5" t="str">
        <f t="shared" si="99"/>
        <v/>
      </c>
      <c r="I3877" s="5" t="str">
        <f ca="1">OFFSET('Appendix E'!$G$2,MATCH(A3877,'Appendix E'!$A$3:$A$115,0),0)</f>
        <v>Yes</v>
      </c>
    </row>
    <row r="3878" spans="1:9" x14ac:dyDescent="0.25">
      <c r="A3878" t="s">
        <v>1325</v>
      </c>
      <c r="B3878" t="s">
        <v>4216</v>
      </c>
      <c r="C3878" s="5" t="s">
        <v>9025</v>
      </c>
      <c r="D3878" t="s">
        <v>9419</v>
      </c>
      <c r="E3878">
        <v>3</v>
      </c>
      <c r="G3878">
        <v>0</v>
      </c>
      <c r="H3878" s="5" t="str">
        <f t="shared" si="99"/>
        <v/>
      </c>
      <c r="I3878" s="5" t="str">
        <f ca="1">OFFSET('Appendix E'!$G$2,MATCH(A3878,'Appendix E'!$A$3:$A$115,0),0)</f>
        <v>Yes</v>
      </c>
    </row>
    <row r="3879" spans="1:9" x14ac:dyDescent="0.25">
      <c r="A3879" t="s">
        <v>1325</v>
      </c>
      <c r="B3879" t="s">
        <v>4217</v>
      </c>
      <c r="C3879" s="5" t="s">
        <v>6914</v>
      </c>
      <c r="D3879" t="s">
        <v>9419</v>
      </c>
      <c r="E3879">
        <v>3</v>
      </c>
      <c r="G3879">
        <v>0</v>
      </c>
      <c r="H3879" s="5" t="str">
        <f t="shared" si="99"/>
        <v/>
      </c>
      <c r="I3879" s="5" t="str">
        <f ca="1">OFFSET('Appendix E'!$G$2,MATCH(A3879,'Appendix E'!$A$3:$A$115,0),0)</f>
        <v>Yes</v>
      </c>
    </row>
    <row r="3880" spans="1:9" x14ac:dyDescent="0.25">
      <c r="A3880" t="s">
        <v>1325</v>
      </c>
      <c r="B3880" t="s">
        <v>4218</v>
      </c>
      <c r="C3880" s="5" t="s">
        <v>8974</v>
      </c>
      <c r="D3880" t="s">
        <v>9419</v>
      </c>
      <c r="E3880">
        <v>3</v>
      </c>
      <c r="G3880">
        <v>0</v>
      </c>
      <c r="H3880" s="5" t="str">
        <f t="shared" si="99"/>
        <v/>
      </c>
      <c r="I3880" s="5" t="str">
        <f ca="1">OFFSET('Appendix E'!$G$2,MATCH(A3880,'Appendix E'!$A$3:$A$115,0),0)</f>
        <v>Yes</v>
      </c>
    </row>
    <row r="3881" spans="1:9" x14ac:dyDescent="0.25">
      <c r="A3881" t="s">
        <v>1325</v>
      </c>
      <c r="B3881" t="s">
        <v>4219</v>
      </c>
      <c r="C3881" s="5" t="s">
        <v>8975</v>
      </c>
      <c r="D3881" t="s">
        <v>9419</v>
      </c>
      <c r="E3881">
        <v>3</v>
      </c>
      <c r="G3881">
        <v>0</v>
      </c>
      <c r="H3881" s="5" t="str">
        <f t="shared" si="99"/>
        <v/>
      </c>
      <c r="I3881" s="5" t="str">
        <f ca="1">OFFSET('Appendix E'!$G$2,MATCH(A3881,'Appendix E'!$A$3:$A$115,0),0)</f>
        <v>Yes</v>
      </c>
    </row>
    <row r="3882" spans="1:9" x14ac:dyDescent="0.25">
      <c r="A3882" t="s">
        <v>1325</v>
      </c>
      <c r="B3882" t="s">
        <v>4220</v>
      </c>
      <c r="C3882" s="5" t="s">
        <v>8976</v>
      </c>
      <c r="D3882" t="s">
        <v>9418</v>
      </c>
      <c r="E3882">
        <v>5</v>
      </c>
      <c r="G3882">
        <v>0</v>
      </c>
      <c r="H3882" s="5" t="str">
        <f t="shared" si="99"/>
        <v/>
      </c>
      <c r="I3882" s="5" t="str">
        <f ca="1">OFFSET('Appendix E'!$G$2,MATCH(A3882,'Appendix E'!$A$3:$A$115,0),0)</f>
        <v>Yes</v>
      </c>
    </row>
    <row r="3883" spans="1:9" x14ac:dyDescent="0.25">
      <c r="A3883" t="s">
        <v>1325</v>
      </c>
      <c r="B3883" t="s">
        <v>4221</v>
      </c>
      <c r="C3883" s="5" t="s">
        <v>8934</v>
      </c>
      <c r="D3883" t="s">
        <v>9418</v>
      </c>
      <c r="E3883">
        <v>5</v>
      </c>
      <c r="G3883">
        <v>0</v>
      </c>
      <c r="H3883" s="5" t="str">
        <f t="shared" si="99"/>
        <v/>
      </c>
      <c r="I3883" s="5" t="str">
        <f ca="1">OFFSET('Appendix E'!$G$2,MATCH(A3883,'Appendix E'!$A$3:$A$115,0),0)</f>
        <v>Yes</v>
      </c>
    </row>
    <row r="3884" spans="1:9" x14ac:dyDescent="0.25">
      <c r="A3884" t="s">
        <v>1325</v>
      </c>
      <c r="B3884" t="s">
        <v>4222</v>
      </c>
      <c r="C3884" s="5" t="s">
        <v>8984</v>
      </c>
      <c r="D3884" t="s">
        <v>9418</v>
      </c>
      <c r="E3884">
        <v>5</v>
      </c>
      <c r="G3884">
        <v>0</v>
      </c>
      <c r="H3884" s="5" t="str">
        <f t="shared" si="99"/>
        <v/>
      </c>
      <c r="I3884" s="5" t="str">
        <f ca="1">OFFSET('Appendix E'!$G$2,MATCH(A3884,'Appendix E'!$A$3:$A$115,0),0)</f>
        <v>Yes</v>
      </c>
    </row>
    <row r="3885" spans="1:9" x14ac:dyDescent="0.25">
      <c r="A3885" t="s">
        <v>1325</v>
      </c>
      <c r="B3885" t="s">
        <v>4223</v>
      </c>
      <c r="C3885" s="5" t="s">
        <v>9026</v>
      </c>
      <c r="D3885" t="s">
        <v>9418</v>
      </c>
      <c r="E3885">
        <v>5</v>
      </c>
      <c r="G3885">
        <v>0</v>
      </c>
      <c r="H3885" s="5" t="str">
        <f t="shared" si="99"/>
        <v/>
      </c>
      <c r="I3885" s="5" t="str">
        <f ca="1">OFFSET('Appendix E'!$G$2,MATCH(A3885,'Appendix E'!$A$3:$A$115,0),0)</f>
        <v>Yes</v>
      </c>
    </row>
    <row r="3886" spans="1:9" x14ac:dyDescent="0.25">
      <c r="A3886" t="s">
        <v>1325</v>
      </c>
      <c r="B3886" t="s">
        <v>4224</v>
      </c>
      <c r="C3886" s="5" t="s">
        <v>8977</v>
      </c>
      <c r="D3886" t="s">
        <v>9418</v>
      </c>
      <c r="E3886">
        <v>5</v>
      </c>
      <c r="G3886">
        <v>0</v>
      </c>
      <c r="H3886" s="5" t="str">
        <f t="shared" si="99"/>
        <v/>
      </c>
      <c r="I3886" s="5" t="str">
        <f ca="1">OFFSET('Appendix E'!$G$2,MATCH(A3886,'Appendix E'!$A$3:$A$115,0),0)</f>
        <v>Yes</v>
      </c>
    </row>
    <row r="3887" spans="1:9" x14ac:dyDescent="0.25">
      <c r="A3887" t="s">
        <v>1325</v>
      </c>
      <c r="B3887" t="s">
        <v>4225</v>
      </c>
      <c r="C3887" s="5" t="s">
        <v>9027</v>
      </c>
      <c r="D3887" t="s">
        <v>9419</v>
      </c>
      <c r="E3887">
        <v>3</v>
      </c>
      <c r="G3887">
        <v>0</v>
      </c>
      <c r="H3887" s="5" t="str">
        <f t="shared" si="99"/>
        <v/>
      </c>
      <c r="I3887" s="5" t="str">
        <f ca="1">OFFSET('Appendix E'!$G$2,MATCH(A3887,'Appendix E'!$A$3:$A$115,0),0)</f>
        <v>Yes</v>
      </c>
    </row>
    <row r="3888" spans="1:9" x14ac:dyDescent="0.25">
      <c r="A3888" t="s">
        <v>1325</v>
      </c>
      <c r="B3888" t="s">
        <v>4226</v>
      </c>
      <c r="C3888" s="5" t="s">
        <v>8986</v>
      </c>
      <c r="D3888" t="s">
        <v>9419</v>
      </c>
      <c r="E3888">
        <v>3</v>
      </c>
      <c r="G3888">
        <v>0</v>
      </c>
      <c r="H3888" s="5" t="str">
        <f t="shared" si="99"/>
        <v/>
      </c>
      <c r="I3888" s="5" t="str">
        <f ca="1">OFFSET('Appendix E'!$G$2,MATCH(A3888,'Appendix E'!$A$3:$A$115,0),0)</f>
        <v>Yes</v>
      </c>
    </row>
    <row r="3889" spans="1:9" x14ac:dyDescent="0.25">
      <c r="A3889" t="s">
        <v>1325</v>
      </c>
      <c r="B3889" t="s">
        <v>4227</v>
      </c>
      <c r="C3889" s="5" t="s">
        <v>8987</v>
      </c>
      <c r="D3889" t="s">
        <v>9419</v>
      </c>
      <c r="E3889">
        <v>3</v>
      </c>
      <c r="G3889">
        <v>0</v>
      </c>
      <c r="H3889" s="5" t="str">
        <f t="shared" si="99"/>
        <v/>
      </c>
      <c r="I3889" s="5" t="str">
        <f ca="1">OFFSET('Appendix E'!$G$2,MATCH(A3889,'Appendix E'!$A$3:$A$115,0),0)</f>
        <v>Yes</v>
      </c>
    </row>
    <row r="3890" spans="1:9" x14ac:dyDescent="0.25">
      <c r="A3890" t="s">
        <v>1325</v>
      </c>
      <c r="B3890" t="s">
        <v>4228</v>
      </c>
      <c r="C3890" s="5" t="s">
        <v>8913</v>
      </c>
      <c r="D3890" t="s">
        <v>9419</v>
      </c>
      <c r="E3890">
        <v>1</v>
      </c>
      <c r="G3890">
        <v>0</v>
      </c>
      <c r="H3890" s="5" t="str">
        <f t="shared" si="99"/>
        <v/>
      </c>
      <c r="I3890" s="5" t="str">
        <f ca="1">OFFSET('Appendix E'!$G$2,MATCH(A3890,'Appendix E'!$A$3:$A$115,0),0)</f>
        <v>Yes</v>
      </c>
    </row>
    <row r="3891" spans="1:9" x14ac:dyDescent="0.25">
      <c r="A3891" t="s">
        <v>1325</v>
      </c>
      <c r="B3891" t="s">
        <v>4229</v>
      </c>
      <c r="C3891" s="5" t="s">
        <v>6913</v>
      </c>
      <c r="D3891" t="s">
        <v>9418</v>
      </c>
      <c r="E3891">
        <v>5</v>
      </c>
      <c r="G3891">
        <v>0</v>
      </c>
      <c r="H3891" s="5" t="str">
        <f t="shared" si="99"/>
        <v/>
      </c>
      <c r="I3891" s="5" t="str">
        <f ca="1">OFFSET('Appendix E'!$G$2,MATCH(A3891,'Appendix E'!$A$3:$A$115,0),0)</f>
        <v>Yes</v>
      </c>
    </row>
    <row r="3892" spans="1:9" x14ac:dyDescent="0.25">
      <c r="A3892" t="s">
        <v>1325</v>
      </c>
      <c r="B3892" t="s">
        <v>1368</v>
      </c>
      <c r="C3892" s="5" t="s">
        <v>1368</v>
      </c>
      <c r="D3892" t="s">
        <v>9418</v>
      </c>
      <c r="E3892">
        <v>5</v>
      </c>
      <c r="G3892">
        <v>0</v>
      </c>
      <c r="H3892" s="5" t="str">
        <f t="shared" si="99"/>
        <v/>
      </c>
      <c r="I3892" s="5" t="str">
        <f ca="1">OFFSET('Appendix E'!$G$2,MATCH(A3892,'Appendix E'!$A$3:$A$115,0),0)</f>
        <v>Yes</v>
      </c>
    </row>
    <row r="3893" spans="1:9" x14ac:dyDescent="0.25">
      <c r="A3893" t="s">
        <v>1327</v>
      </c>
      <c r="B3893" t="s">
        <v>4230</v>
      </c>
      <c r="C3893" s="5" t="s">
        <v>8294</v>
      </c>
      <c r="D3893" t="s">
        <v>9418</v>
      </c>
      <c r="E3893">
        <v>5</v>
      </c>
      <c r="G3893">
        <v>0</v>
      </c>
      <c r="H3893" s="5" t="str">
        <f t="shared" si="99"/>
        <v/>
      </c>
      <c r="I3893" s="5" t="str">
        <f ca="1">OFFSET('Appendix E'!$G$2,MATCH(A3893,'Appendix E'!$A$3:$A$115,0),0)</f>
        <v>Yes</v>
      </c>
    </row>
    <row r="3894" spans="1:9" x14ac:dyDescent="0.25">
      <c r="A3894" t="s">
        <v>1327</v>
      </c>
      <c r="B3894" t="s">
        <v>4231</v>
      </c>
      <c r="C3894" s="5" t="s">
        <v>9028</v>
      </c>
      <c r="D3894" t="s">
        <v>9419</v>
      </c>
      <c r="E3894">
        <v>3</v>
      </c>
      <c r="G3894">
        <v>0</v>
      </c>
      <c r="H3894" s="5" t="str">
        <f t="shared" si="99"/>
        <v/>
      </c>
      <c r="I3894" s="5" t="str">
        <f ca="1">OFFSET('Appendix E'!$G$2,MATCH(A3894,'Appendix E'!$A$3:$A$115,0),0)</f>
        <v>Yes</v>
      </c>
    </row>
    <row r="3895" spans="1:9" x14ac:dyDescent="0.25">
      <c r="A3895" t="s">
        <v>1327</v>
      </c>
      <c r="B3895" t="s">
        <v>4232</v>
      </c>
      <c r="C3895" s="5" t="s">
        <v>9029</v>
      </c>
      <c r="D3895" t="s">
        <v>9418</v>
      </c>
      <c r="E3895">
        <v>5</v>
      </c>
      <c r="G3895">
        <v>0</v>
      </c>
      <c r="H3895" s="5" t="str">
        <f t="shared" si="99"/>
        <v/>
      </c>
      <c r="I3895" s="5" t="str">
        <f ca="1">OFFSET('Appendix E'!$G$2,MATCH(A3895,'Appendix E'!$A$3:$A$115,0),0)</f>
        <v>Yes</v>
      </c>
    </row>
    <row r="3896" spans="1:9" x14ac:dyDescent="0.25">
      <c r="A3896" t="s">
        <v>1327</v>
      </c>
      <c r="B3896" t="s">
        <v>4233</v>
      </c>
      <c r="C3896" s="5" t="s">
        <v>9030</v>
      </c>
      <c r="D3896" t="s">
        <v>9418</v>
      </c>
      <c r="E3896">
        <v>5</v>
      </c>
      <c r="G3896">
        <v>0</v>
      </c>
      <c r="H3896" s="5" t="str">
        <f t="shared" si="99"/>
        <v/>
      </c>
      <c r="I3896" s="5" t="str">
        <f ca="1">OFFSET('Appendix E'!$G$2,MATCH(A3896,'Appendix E'!$A$3:$A$115,0),0)</f>
        <v>Yes</v>
      </c>
    </row>
    <row r="3897" spans="1:9" x14ac:dyDescent="0.25">
      <c r="A3897" t="s">
        <v>1327</v>
      </c>
      <c r="B3897" t="s">
        <v>4234</v>
      </c>
      <c r="C3897" s="5" t="s">
        <v>9031</v>
      </c>
      <c r="D3897" t="s">
        <v>9419</v>
      </c>
      <c r="E3897">
        <v>3</v>
      </c>
      <c r="G3897">
        <v>0</v>
      </c>
      <c r="H3897" s="5" t="str">
        <f t="shared" si="99"/>
        <v/>
      </c>
      <c r="I3897" s="5" t="str">
        <f ca="1">OFFSET('Appendix E'!$G$2,MATCH(A3897,'Appendix E'!$A$3:$A$115,0),0)</f>
        <v>Yes</v>
      </c>
    </row>
    <row r="3898" spans="1:9" x14ac:dyDescent="0.25">
      <c r="A3898" t="s">
        <v>1327</v>
      </c>
      <c r="B3898" t="s">
        <v>4235</v>
      </c>
      <c r="C3898" s="5" t="s">
        <v>9032</v>
      </c>
      <c r="D3898" t="s">
        <v>9419</v>
      </c>
      <c r="E3898">
        <v>3</v>
      </c>
      <c r="G3898">
        <v>0</v>
      </c>
      <c r="H3898" s="5" t="str">
        <f t="shared" si="99"/>
        <v/>
      </c>
      <c r="I3898" s="5" t="str">
        <f ca="1">OFFSET('Appendix E'!$G$2,MATCH(A3898,'Appendix E'!$A$3:$A$115,0),0)</f>
        <v>Yes</v>
      </c>
    </row>
    <row r="3899" spans="1:9" x14ac:dyDescent="0.25">
      <c r="A3899" t="s">
        <v>1327</v>
      </c>
      <c r="B3899" t="s">
        <v>4236</v>
      </c>
      <c r="C3899" s="5" t="s">
        <v>6914</v>
      </c>
      <c r="D3899" t="s">
        <v>9419</v>
      </c>
      <c r="E3899">
        <v>3</v>
      </c>
      <c r="G3899">
        <v>0</v>
      </c>
      <c r="H3899" s="5" t="str">
        <f t="shared" si="99"/>
        <v/>
      </c>
      <c r="I3899" s="5" t="str">
        <f ca="1">OFFSET('Appendix E'!$G$2,MATCH(A3899,'Appendix E'!$A$3:$A$115,0),0)</f>
        <v>Yes</v>
      </c>
    </row>
    <row r="3900" spans="1:9" x14ac:dyDescent="0.25">
      <c r="A3900" t="s">
        <v>1327</v>
      </c>
      <c r="B3900" t="s">
        <v>4237</v>
      </c>
      <c r="C3900" s="5" t="s">
        <v>9033</v>
      </c>
      <c r="D3900" t="s">
        <v>9419</v>
      </c>
      <c r="E3900">
        <v>3</v>
      </c>
      <c r="G3900">
        <v>0</v>
      </c>
      <c r="H3900" s="5" t="str">
        <f t="shared" si="99"/>
        <v/>
      </c>
      <c r="I3900" s="5" t="str">
        <f ca="1">OFFSET('Appendix E'!$G$2,MATCH(A3900,'Appendix E'!$A$3:$A$115,0),0)</f>
        <v>Yes</v>
      </c>
    </row>
    <row r="3901" spans="1:9" x14ac:dyDescent="0.25">
      <c r="A3901" t="s">
        <v>1327</v>
      </c>
      <c r="B3901" t="s">
        <v>4238</v>
      </c>
      <c r="C3901" s="5" t="s">
        <v>8981</v>
      </c>
      <c r="D3901" t="s">
        <v>9418</v>
      </c>
      <c r="E3901">
        <v>5</v>
      </c>
      <c r="G3901">
        <v>0</v>
      </c>
      <c r="H3901" s="5" t="str">
        <f t="shared" si="99"/>
        <v/>
      </c>
      <c r="I3901" s="5" t="str">
        <f ca="1">OFFSET('Appendix E'!$G$2,MATCH(A3901,'Appendix E'!$A$3:$A$115,0),0)</f>
        <v>Yes</v>
      </c>
    </row>
    <row r="3902" spans="1:9" x14ac:dyDescent="0.25">
      <c r="A3902" t="s">
        <v>1327</v>
      </c>
      <c r="B3902" t="s">
        <v>4239</v>
      </c>
      <c r="C3902" s="5" t="s">
        <v>8982</v>
      </c>
      <c r="D3902" t="s">
        <v>9418</v>
      </c>
      <c r="E3902">
        <v>5</v>
      </c>
      <c r="G3902">
        <v>0</v>
      </c>
      <c r="H3902" s="5" t="str">
        <f t="shared" si="99"/>
        <v/>
      </c>
      <c r="I3902" s="5" t="str">
        <f ca="1">OFFSET('Appendix E'!$G$2,MATCH(A3902,'Appendix E'!$A$3:$A$115,0),0)</f>
        <v>Yes</v>
      </c>
    </row>
    <row r="3903" spans="1:9" x14ac:dyDescent="0.25">
      <c r="A3903" t="s">
        <v>1327</v>
      </c>
      <c r="B3903" t="s">
        <v>4240</v>
      </c>
      <c r="C3903" s="5" t="s">
        <v>8984</v>
      </c>
      <c r="D3903" t="s">
        <v>9418</v>
      </c>
      <c r="E3903">
        <v>5</v>
      </c>
      <c r="G3903">
        <v>0</v>
      </c>
      <c r="H3903" s="5" t="str">
        <f t="shared" si="99"/>
        <v/>
      </c>
      <c r="I3903" s="5" t="str">
        <f ca="1">OFFSET('Appendix E'!$G$2,MATCH(A3903,'Appendix E'!$A$3:$A$115,0),0)</f>
        <v>Yes</v>
      </c>
    </row>
    <row r="3904" spans="1:9" x14ac:dyDescent="0.25">
      <c r="A3904" t="s">
        <v>1327</v>
      </c>
      <c r="B3904" t="s">
        <v>4241</v>
      </c>
      <c r="C3904" s="5" t="s">
        <v>9034</v>
      </c>
      <c r="D3904" t="s">
        <v>9418</v>
      </c>
      <c r="E3904">
        <v>5</v>
      </c>
      <c r="G3904">
        <v>0</v>
      </c>
      <c r="H3904" s="5" t="str">
        <f t="shared" si="99"/>
        <v/>
      </c>
      <c r="I3904" s="5" t="str">
        <f ca="1">OFFSET('Appendix E'!$G$2,MATCH(A3904,'Appendix E'!$A$3:$A$115,0),0)</f>
        <v>Yes</v>
      </c>
    </row>
    <row r="3905" spans="1:9" x14ac:dyDescent="0.25">
      <c r="A3905" t="s">
        <v>1327</v>
      </c>
      <c r="B3905" t="s">
        <v>4242</v>
      </c>
      <c r="C3905" s="5" t="s">
        <v>8929</v>
      </c>
      <c r="D3905" t="s">
        <v>9419</v>
      </c>
      <c r="E3905">
        <v>3</v>
      </c>
      <c r="G3905">
        <v>0</v>
      </c>
      <c r="H3905" s="5" t="str">
        <f t="shared" si="99"/>
        <v/>
      </c>
      <c r="I3905" s="5" t="str">
        <f ca="1">OFFSET('Appendix E'!$G$2,MATCH(A3905,'Appendix E'!$A$3:$A$115,0),0)</f>
        <v>Yes</v>
      </c>
    </row>
    <row r="3906" spans="1:9" x14ac:dyDescent="0.25">
      <c r="A3906" t="s">
        <v>1327</v>
      </c>
      <c r="B3906" t="s">
        <v>4243</v>
      </c>
      <c r="C3906" s="5" t="s">
        <v>9035</v>
      </c>
      <c r="D3906" t="s">
        <v>9418</v>
      </c>
      <c r="E3906">
        <v>5</v>
      </c>
      <c r="G3906">
        <v>0</v>
      </c>
      <c r="H3906" s="5" t="str">
        <f t="shared" si="99"/>
        <v/>
      </c>
      <c r="I3906" s="5" t="str">
        <f ca="1">OFFSET('Appendix E'!$G$2,MATCH(A3906,'Appendix E'!$A$3:$A$115,0),0)</f>
        <v>Yes</v>
      </c>
    </row>
    <row r="3907" spans="1:9" x14ac:dyDescent="0.25">
      <c r="A3907" t="s">
        <v>1327</v>
      </c>
      <c r="B3907" t="s">
        <v>4244</v>
      </c>
      <c r="C3907" s="5" t="s">
        <v>8913</v>
      </c>
      <c r="D3907" t="s">
        <v>9419</v>
      </c>
      <c r="E3907">
        <v>1</v>
      </c>
      <c r="G3907">
        <v>0</v>
      </c>
      <c r="H3907" s="5" t="str">
        <f t="shared" si="99"/>
        <v/>
      </c>
      <c r="I3907" s="5" t="str">
        <f ca="1">OFFSET('Appendix E'!$G$2,MATCH(A3907,'Appendix E'!$A$3:$A$115,0),0)</f>
        <v>Yes</v>
      </c>
    </row>
    <row r="3908" spans="1:9" x14ac:dyDescent="0.25">
      <c r="A3908" t="s">
        <v>1327</v>
      </c>
      <c r="B3908" t="s">
        <v>4245</v>
      </c>
      <c r="C3908" s="5" t="s">
        <v>6913</v>
      </c>
      <c r="D3908" t="s">
        <v>9418</v>
      </c>
      <c r="E3908">
        <v>5</v>
      </c>
      <c r="G3908">
        <v>0</v>
      </c>
      <c r="H3908" s="5" t="str">
        <f t="shared" ref="H3908:H3971" si="100">IF(F3908&lt;&gt;"",1,"")</f>
        <v/>
      </c>
      <c r="I3908" s="5" t="str">
        <f ca="1">OFFSET('Appendix E'!$G$2,MATCH(A3908,'Appendix E'!$A$3:$A$115,0),0)</f>
        <v>Yes</v>
      </c>
    </row>
    <row r="3909" spans="1:9" x14ac:dyDescent="0.25">
      <c r="A3909" t="s">
        <v>1327</v>
      </c>
      <c r="B3909" t="s">
        <v>1368</v>
      </c>
      <c r="C3909" s="5" t="s">
        <v>1368</v>
      </c>
      <c r="D3909" t="s">
        <v>9418</v>
      </c>
      <c r="E3909">
        <v>5</v>
      </c>
      <c r="G3909">
        <v>0</v>
      </c>
      <c r="H3909" s="5" t="str">
        <f t="shared" si="100"/>
        <v/>
      </c>
      <c r="I3909" s="5" t="str">
        <f ca="1">OFFSET('Appendix E'!$G$2,MATCH(A3909,'Appendix E'!$A$3:$A$115,0),0)</f>
        <v>Yes</v>
      </c>
    </row>
    <row r="3910" spans="1:9" x14ac:dyDescent="0.25">
      <c r="A3910" t="s">
        <v>1329</v>
      </c>
      <c r="B3910" t="s">
        <v>4246</v>
      </c>
      <c r="C3910" s="5" t="s">
        <v>8294</v>
      </c>
      <c r="D3910" t="s">
        <v>9418</v>
      </c>
      <c r="E3910">
        <v>5</v>
      </c>
      <c r="G3910">
        <v>0</v>
      </c>
      <c r="H3910" s="5" t="str">
        <f t="shared" si="100"/>
        <v/>
      </c>
      <c r="I3910" s="5" t="str">
        <f ca="1">OFFSET('Appendix E'!$G$2,MATCH(A3910,'Appendix E'!$A$3:$A$115,0),0)</f>
        <v>Yes</v>
      </c>
    </row>
    <row r="3911" spans="1:9" x14ac:dyDescent="0.25">
      <c r="A3911" t="s">
        <v>1329</v>
      </c>
      <c r="B3911" t="s">
        <v>4247</v>
      </c>
      <c r="C3911" s="5" t="s">
        <v>9036</v>
      </c>
      <c r="D3911" t="s">
        <v>9419</v>
      </c>
      <c r="E3911">
        <v>3</v>
      </c>
      <c r="G3911">
        <v>0</v>
      </c>
      <c r="H3911" s="5" t="str">
        <f t="shared" si="100"/>
        <v/>
      </c>
      <c r="I3911" s="5" t="str">
        <f ca="1">OFFSET('Appendix E'!$G$2,MATCH(A3911,'Appendix E'!$A$3:$A$115,0),0)</f>
        <v>Yes</v>
      </c>
    </row>
    <row r="3912" spans="1:9" x14ac:dyDescent="0.25">
      <c r="A3912" t="s">
        <v>1329</v>
      </c>
      <c r="B3912" t="s">
        <v>4248</v>
      </c>
      <c r="C3912" s="5" t="s">
        <v>9037</v>
      </c>
      <c r="D3912" t="s">
        <v>9419</v>
      </c>
      <c r="E3912">
        <v>3</v>
      </c>
      <c r="G3912">
        <v>0</v>
      </c>
      <c r="H3912" s="5" t="str">
        <f t="shared" si="100"/>
        <v/>
      </c>
      <c r="I3912" s="5" t="str">
        <f ca="1">OFFSET('Appendix E'!$G$2,MATCH(A3912,'Appendix E'!$A$3:$A$115,0),0)</f>
        <v>Yes</v>
      </c>
    </row>
    <row r="3913" spans="1:9" x14ac:dyDescent="0.25">
      <c r="A3913" t="s">
        <v>1329</v>
      </c>
      <c r="B3913" t="s">
        <v>4249</v>
      </c>
      <c r="C3913" s="5" t="s">
        <v>9038</v>
      </c>
      <c r="D3913" t="s">
        <v>9419</v>
      </c>
      <c r="E3913">
        <v>1</v>
      </c>
      <c r="G3913">
        <v>0</v>
      </c>
      <c r="H3913" s="5" t="str">
        <f t="shared" si="100"/>
        <v/>
      </c>
      <c r="I3913" s="5" t="str">
        <f ca="1">OFFSET('Appendix E'!$G$2,MATCH(A3913,'Appendix E'!$A$3:$A$115,0),0)</f>
        <v>Yes</v>
      </c>
    </row>
    <row r="3914" spans="1:9" x14ac:dyDescent="0.25">
      <c r="A3914" t="s">
        <v>1329</v>
      </c>
      <c r="B3914" t="s">
        <v>4250</v>
      </c>
      <c r="C3914" s="5" t="s">
        <v>9039</v>
      </c>
      <c r="D3914" t="s">
        <v>9418</v>
      </c>
      <c r="E3914">
        <v>5</v>
      </c>
      <c r="G3914">
        <v>0</v>
      </c>
      <c r="H3914" s="5" t="str">
        <f t="shared" si="100"/>
        <v/>
      </c>
      <c r="I3914" s="5" t="str">
        <f ca="1">OFFSET('Appendix E'!$G$2,MATCH(A3914,'Appendix E'!$A$3:$A$115,0),0)</f>
        <v>Yes</v>
      </c>
    </row>
    <row r="3915" spans="1:9" x14ac:dyDescent="0.25">
      <c r="A3915" t="s">
        <v>1329</v>
      </c>
      <c r="B3915" t="s">
        <v>4251</v>
      </c>
      <c r="C3915" s="5" t="s">
        <v>9040</v>
      </c>
      <c r="D3915" t="s">
        <v>9418</v>
      </c>
      <c r="E3915">
        <v>5</v>
      </c>
      <c r="G3915">
        <v>0</v>
      </c>
      <c r="H3915" s="5" t="str">
        <f t="shared" si="100"/>
        <v/>
      </c>
      <c r="I3915" s="5" t="str">
        <f ca="1">OFFSET('Appendix E'!$G$2,MATCH(A3915,'Appendix E'!$A$3:$A$115,0),0)</f>
        <v>Yes</v>
      </c>
    </row>
    <row r="3916" spans="1:9" x14ac:dyDescent="0.25">
      <c r="A3916" t="s">
        <v>1329</v>
      </c>
      <c r="B3916" t="s">
        <v>4252</v>
      </c>
      <c r="C3916" s="5" t="s">
        <v>9041</v>
      </c>
      <c r="D3916" t="s">
        <v>9418</v>
      </c>
      <c r="E3916">
        <v>5</v>
      </c>
      <c r="G3916">
        <v>0</v>
      </c>
      <c r="H3916" s="5" t="str">
        <f t="shared" si="100"/>
        <v/>
      </c>
      <c r="I3916" s="5" t="str">
        <f ca="1">OFFSET('Appendix E'!$G$2,MATCH(A3916,'Appendix E'!$A$3:$A$115,0),0)</f>
        <v>Yes</v>
      </c>
    </row>
    <row r="3917" spans="1:9" x14ac:dyDescent="0.25">
      <c r="A3917" t="s">
        <v>1329</v>
      </c>
      <c r="B3917" t="s">
        <v>4253</v>
      </c>
      <c r="C3917" s="5" t="s">
        <v>9042</v>
      </c>
      <c r="D3917" t="s">
        <v>9418</v>
      </c>
      <c r="E3917">
        <v>5</v>
      </c>
      <c r="G3917">
        <v>0</v>
      </c>
      <c r="H3917" s="5" t="str">
        <f t="shared" si="100"/>
        <v/>
      </c>
      <c r="I3917" s="5" t="str">
        <f ca="1">OFFSET('Appendix E'!$G$2,MATCH(A3917,'Appendix E'!$A$3:$A$115,0),0)</f>
        <v>Yes</v>
      </c>
    </row>
    <row r="3918" spans="1:9" x14ac:dyDescent="0.25">
      <c r="A3918" t="s">
        <v>1329</v>
      </c>
      <c r="B3918" t="s">
        <v>4254</v>
      </c>
      <c r="C3918" s="5" t="s">
        <v>9043</v>
      </c>
      <c r="D3918" t="s">
        <v>9418</v>
      </c>
      <c r="E3918">
        <v>5</v>
      </c>
      <c r="G3918">
        <v>0</v>
      </c>
      <c r="H3918" s="5" t="str">
        <f t="shared" si="100"/>
        <v/>
      </c>
      <c r="I3918" s="5" t="str">
        <f ca="1">OFFSET('Appendix E'!$G$2,MATCH(A3918,'Appendix E'!$A$3:$A$115,0),0)</f>
        <v>Yes</v>
      </c>
    </row>
    <row r="3919" spans="1:9" x14ac:dyDescent="0.25">
      <c r="A3919" t="s">
        <v>1329</v>
      </c>
      <c r="B3919" t="s">
        <v>4255</v>
      </c>
      <c r="C3919" s="5" t="s">
        <v>9044</v>
      </c>
      <c r="D3919" t="s">
        <v>9418</v>
      </c>
      <c r="E3919">
        <v>5</v>
      </c>
      <c r="G3919">
        <v>0</v>
      </c>
      <c r="H3919" s="5" t="str">
        <f t="shared" si="100"/>
        <v/>
      </c>
      <c r="I3919" s="5" t="str">
        <f ca="1">OFFSET('Appendix E'!$G$2,MATCH(A3919,'Appendix E'!$A$3:$A$115,0),0)</f>
        <v>Yes</v>
      </c>
    </row>
    <row r="3920" spans="1:9" x14ac:dyDescent="0.25">
      <c r="A3920" t="s">
        <v>1329</v>
      </c>
      <c r="B3920" t="s">
        <v>4256</v>
      </c>
      <c r="C3920" s="5" t="s">
        <v>8913</v>
      </c>
      <c r="D3920" t="s">
        <v>9419</v>
      </c>
      <c r="E3920">
        <v>1</v>
      </c>
      <c r="G3920">
        <v>0</v>
      </c>
      <c r="H3920" s="5" t="str">
        <f t="shared" si="100"/>
        <v/>
      </c>
      <c r="I3920" s="5" t="str">
        <f ca="1">OFFSET('Appendix E'!$G$2,MATCH(A3920,'Appendix E'!$A$3:$A$115,0),0)</f>
        <v>Yes</v>
      </c>
    </row>
    <row r="3921" spans="1:9" x14ac:dyDescent="0.25">
      <c r="A3921" t="s">
        <v>1329</v>
      </c>
      <c r="B3921" t="s">
        <v>4257</v>
      </c>
      <c r="C3921" s="5" t="s">
        <v>6913</v>
      </c>
      <c r="D3921" t="s">
        <v>9418</v>
      </c>
      <c r="E3921">
        <v>5</v>
      </c>
      <c r="G3921">
        <v>0</v>
      </c>
      <c r="H3921" s="5" t="str">
        <f t="shared" si="100"/>
        <v/>
      </c>
      <c r="I3921" s="5" t="str">
        <f ca="1">OFFSET('Appendix E'!$G$2,MATCH(A3921,'Appendix E'!$A$3:$A$115,0),0)</f>
        <v>Yes</v>
      </c>
    </row>
    <row r="3922" spans="1:9" x14ac:dyDescent="0.25">
      <c r="A3922" t="s">
        <v>1329</v>
      </c>
      <c r="B3922" t="s">
        <v>1368</v>
      </c>
      <c r="C3922" s="5" t="s">
        <v>1368</v>
      </c>
      <c r="D3922" t="s">
        <v>9418</v>
      </c>
      <c r="E3922">
        <v>5</v>
      </c>
      <c r="G3922">
        <v>0</v>
      </c>
      <c r="H3922" s="5" t="str">
        <f t="shared" si="100"/>
        <v/>
      </c>
      <c r="I3922" s="5" t="str">
        <f ca="1">OFFSET('Appendix E'!$G$2,MATCH(A3922,'Appendix E'!$A$3:$A$115,0),0)</f>
        <v>Yes</v>
      </c>
    </row>
    <row r="3923" spans="1:9" x14ac:dyDescent="0.25">
      <c r="A3923" t="s">
        <v>1331</v>
      </c>
      <c r="B3923" t="s">
        <v>4258</v>
      </c>
      <c r="C3923" s="5" t="s">
        <v>6980</v>
      </c>
      <c r="D3923" t="s">
        <v>9419</v>
      </c>
      <c r="E3923">
        <v>5</v>
      </c>
      <c r="G3923">
        <v>0</v>
      </c>
      <c r="H3923" s="5" t="str">
        <f t="shared" si="100"/>
        <v/>
      </c>
      <c r="I3923" s="5" t="str">
        <f ca="1">OFFSET('Appendix E'!$G$2,MATCH(A3923,'Appendix E'!$A$3:$A$115,0),0)</f>
        <v>Yes</v>
      </c>
    </row>
    <row r="3924" spans="1:9" x14ac:dyDescent="0.25">
      <c r="A3924" t="s">
        <v>1331</v>
      </c>
      <c r="B3924" t="s">
        <v>4259</v>
      </c>
      <c r="C3924" s="5" t="s">
        <v>6922</v>
      </c>
      <c r="D3924" t="s">
        <v>9419</v>
      </c>
      <c r="E3924">
        <v>70</v>
      </c>
      <c r="G3924">
        <v>0</v>
      </c>
      <c r="H3924" s="5" t="str">
        <f t="shared" si="100"/>
        <v/>
      </c>
      <c r="I3924" s="5" t="str">
        <f ca="1">OFFSET('Appendix E'!$G$2,MATCH(A3924,'Appendix E'!$A$3:$A$115,0),0)</f>
        <v>Yes</v>
      </c>
    </row>
    <row r="3925" spans="1:9" x14ac:dyDescent="0.25">
      <c r="A3925" t="s">
        <v>1331</v>
      </c>
      <c r="B3925" t="s">
        <v>4260</v>
      </c>
      <c r="C3925" s="5" t="s">
        <v>8294</v>
      </c>
      <c r="D3925" t="s">
        <v>9418</v>
      </c>
      <c r="E3925">
        <v>5</v>
      </c>
      <c r="G3925">
        <v>0</v>
      </c>
      <c r="H3925" s="5" t="str">
        <f t="shared" si="100"/>
        <v/>
      </c>
      <c r="I3925" s="5" t="str">
        <f ca="1">OFFSET('Appendix E'!$G$2,MATCH(A3925,'Appendix E'!$A$3:$A$115,0),0)</f>
        <v>Yes</v>
      </c>
    </row>
    <row r="3926" spans="1:9" x14ac:dyDescent="0.25">
      <c r="A3926" t="s">
        <v>1331</v>
      </c>
      <c r="B3926" t="s">
        <v>4261</v>
      </c>
      <c r="C3926" s="5" t="s">
        <v>8913</v>
      </c>
      <c r="D3926" t="s">
        <v>9419</v>
      </c>
      <c r="E3926">
        <v>1</v>
      </c>
      <c r="G3926">
        <v>0</v>
      </c>
      <c r="H3926" s="5" t="str">
        <f t="shared" si="100"/>
        <v/>
      </c>
      <c r="I3926" s="5" t="str">
        <f ca="1">OFFSET('Appendix E'!$G$2,MATCH(A3926,'Appendix E'!$A$3:$A$115,0),0)</f>
        <v>Yes</v>
      </c>
    </row>
    <row r="3927" spans="1:9" x14ac:dyDescent="0.25">
      <c r="A3927" t="s">
        <v>1331</v>
      </c>
      <c r="B3927" t="s">
        <v>4262</v>
      </c>
      <c r="C3927" s="5" t="s">
        <v>6913</v>
      </c>
      <c r="D3927" t="s">
        <v>9418</v>
      </c>
      <c r="E3927">
        <v>5</v>
      </c>
      <c r="G3927">
        <v>0</v>
      </c>
      <c r="H3927" s="5" t="str">
        <f t="shared" si="100"/>
        <v/>
      </c>
      <c r="I3927" s="5" t="str">
        <f ca="1">OFFSET('Appendix E'!$G$2,MATCH(A3927,'Appendix E'!$A$3:$A$115,0),0)</f>
        <v>Yes</v>
      </c>
    </row>
    <row r="3928" spans="1:9" x14ac:dyDescent="0.25">
      <c r="A3928" t="s">
        <v>1331</v>
      </c>
      <c r="B3928" t="s">
        <v>1368</v>
      </c>
      <c r="C3928" s="5" t="s">
        <v>1368</v>
      </c>
      <c r="D3928" t="s">
        <v>9418</v>
      </c>
      <c r="E3928">
        <v>5</v>
      </c>
      <c r="G3928">
        <v>0</v>
      </c>
      <c r="H3928" s="5" t="str">
        <f t="shared" si="100"/>
        <v/>
      </c>
      <c r="I3928" s="5" t="str">
        <f ca="1">OFFSET('Appendix E'!$G$2,MATCH(A3928,'Appendix E'!$A$3:$A$115,0),0)</f>
        <v>Yes</v>
      </c>
    </row>
    <row r="3929" spans="1:9" x14ac:dyDescent="0.25">
      <c r="A3929" t="s">
        <v>1333</v>
      </c>
      <c r="B3929" t="s">
        <v>4263</v>
      </c>
      <c r="C3929" s="5" t="s">
        <v>8294</v>
      </c>
      <c r="D3929" t="s">
        <v>9418</v>
      </c>
      <c r="E3929">
        <v>5</v>
      </c>
      <c r="G3929">
        <v>0</v>
      </c>
      <c r="H3929" s="5" t="str">
        <f t="shared" si="100"/>
        <v/>
      </c>
      <c r="I3929" s="5" t="str">
        <f ca="1">OFFSET('Appendix E'!$G$2,MATCH(A3929,'Appendix E'!$A$3:$A$115,0),0)</f>
        <v>Yes</v>
      </c>
    </row>
    <row r="3930" spans="1:9" x14ac:dyDescent="0.25">
      <c r="A3930" t="s">
        <v>1333</v>
      </c>
      <c r="B3930" t="s">
        <v>4264</v>
      </c>
      <c r="C3930" s="5" t="s">
        <v>9045</v>
      </c>
      <c r="D3930" t="s">
        <v>9419</v>
      </c>
      <c r="E3930">
        <v>3</v>
      </c>
      <c r="G3930">
        <v>0</v>
      </c>
      <c r="H3930" s="5" t="str">
        <f t="shared" si="100"/>
        <v/>
      </c>
      <c r="I3930" s="5" t="str">
        <f ca="1">OFFSET('Appendix E'!$G$2,MATCH(A3930,'Appendix E'!$A$3:$A$115,0),0)</f>
        <v>Yes</v>
      </c>
    </row>
    <row r="3931" spans="1:9" x14ac:dyDescent="0.25">
      <c r="A3931" t="s">
        <v>1333</v>
      </c>
      <c r="B3931" t="s">
        <v>4265</v>
      </c>
      <c r="C3931" s="5" t="s">
        <v>9046</v>
      </c>
      <c r="D3931" t="s">
        <v>9418</v>
      </c>
      <c r="E3931">
        <v>5</v>
      </c>
      <c r="G3931">
        <v>0</v>
      </c>
      <c r="H3931" s="5" t="str">
        <f t="shared" si="100"/>
        <v/>
      </c>
      <c r="I3931" s="5" t="str">
        <f ca="1">OFFSET('Appendix E'!$G$2,MATCH(A3931,'Appendix E'!$A$3:$A$115,0),0)</f>
        <v>Yes</v>
      </c>
    </row>
    <row r="3932" spans="1:9" x14ac:dyDescent="0.25">
      <c r="A3932" t="s">
        <v>1333</v>
      </c>
      <c r="B3932" t="s">
        <v>4266</v>
      </c>
      <c r="C3932" s="5" t="s">
        <v>9047</v>
      </c>
      <c r="D3932" t="s">
        <v>9418</v>
      </c>
      <c r="E3932">
        <v>5</v>
      </c>
      <c r="G3932">
        <v>0</v>
      </c>
      <c r="H3932" s="5" t="str">
        <f t="shared" si="100"/>
        <v/>
      </c>
      <c r="I3932" s="5" t="str">
        <f ca="1">OFFSET('Appendix E'!$G$2,MATCH(A3932,'Appendix E'!$A$3:$A$115,0),0)</f>
        <v>Yes</v>
      </c>
    </row>
    <row r="3933" spans="1:9" x14ac:dyDescent="0.25">
      <c r="A3933" t="s">
        <v>1333</v>
      </c>
      <c r="B3933" t="s">
        <v>4267</v>
      </c>
      <c r="C3933" s="5" t="s">
        <v>9048</v>
      </c>
      <c r="D3933" t="s">
        <v>9419</v>
      </c>
      <c r="E3933">
        <v>3</v>
      </c>
      <c r="G3933">
        <v>0</v>
      </c>
      <c r="H3933" s="5" t="str">
        <f t="shared" si="100"/>
        <v/>
      </c>
      <c r="I3933" s="5" t="str">
        <f ca="1">OFFSET('Appendix E'!$G$2,MATCH(A3933,'Appendix E'!$A$3:$A$115,0),0)</f>
        <v>Yes</v>
      </c>
    </row>
    <row r="3934" spans="1:9" x14ac:dyDescent="0.25">
      <c r="A3934" t="s">
        <v>1333</v>
      </c>
      <c r="B3934" t="s">
        <v>4268</v>
      </c>
      <c r="C3934" s="5" t="s">
        <v>6980</v>
      </c>
      <c r="D3934" t="s">
        <v>9419</v>
      </c>
      <c r="E3934">
        <v>24</v>
      </c>
      <c r="G3934">
        <v>0</v>
      </c>
      <c r="H3934" s="5" t="str">
        <f t="shared" si="100"/>
        <v/>
      </c>
      <c r="I3934" s="5" t="str">
        <f ca="1">OFFSET('Appendix E'!$G$2,MATCH(A3934,'Appendix E'!$A$3:$A$115,0),0)</f>
        <v>Yes</v>
      </c>
    </row>
    <row r="3935" spans="1:9" x14ac:dyDescent="0.25">
      <c r="A3935" t="s">
        <v>1333</v>
      </c>
      <c r="B3935" t="s">
        <v>4269</v>
      </c>
      <c r="C3935" s="5" t="s">
        <v>9049</v>
      </c>
      <c r="D3935" t="s">
        <v>9419</v>
      </c>
      <c r="E3935">
        <v>25</v>
      </c>
      <c r="G3935">
        <v>0</v>
      </c>
      <c r="H3935" s="5" t="str">
        <f t="shared" si="100"/>
        <v/>
      </c>
      <c r="I3935" s="5" t="str">
        <f ca="1">OFFSET('Appendix E'!$G$2,MATCH(A3935,'Appendix E'!$A$3:$A$115,0),0)</f>
        <v>Yes</v>
      </c>
    </row>
    <row r="3936" spans="1:9" x14ac:dyDescent="0.25">
      <c r="A3936" t="s">
        <v>1333</v>
      </c>
      <c r="B3936" t="s">
        <v>4270</v>
      </c>
      <c r="C3936" s="5" t="s">
        <v>8913</v>
      </c>
      <c r="D3936" t="s">
        <v>9419</v>
      </c>
      <c r="E3936">
        <v>1</v>
      </c>
      <c r="G3936">
        <v>0</v>
      </c>
      <c r="H3936" s="5" t="str">
        <f t="shared" si="100"/>
        <v/>
      </c>
      <c r="I3936" s="5" t="str">
        <f ca="1">OFFSET('Appendix E'!$G$2,MATCH(A3936,'Appendix E'!$A$3:$A$115,0),0)</f>
        <v>Yes</v>
      </c>
    </row>
    <row r="3937" spans="1:9" x14ac:dyDescent="0.25">
      <c r="A3937" t="s">
        <v>1333</v>
      </c>
      <c r="B3937" t="s">
        <v>4271</v>
      </c>
      <c r="C3937" s="5" t="s">
        <v>6913</v>
      </c>
      <c r="D3937" t="s">
        <v>9418</v>
      </c>
      <c r="E3937">
        <v>5</v>
      </c>
      <c r="G3937">
        <v>0</v>
      </c>
      <c r="H3937" s="5" t="str">
        <f t="shared" si="100"/>
        <v/>
      </c>
      <c r="I3937" s="5" t="str">
        <f ca="1">OFFSET('Appendix E'!$G$2,MATCH(A3937,'Appendix E'!$A$3:$A$115,0),0)</f>
        <v>Yes</v>
      </c>
    </row>
    <row r="3938" spans="1:9" x14ac:dyDescent="0.25">
      <c r="A3938" t="s">
        <v>1333</v>
      </c>
      <c r="B3938" t="s">
        <v>1368</v>
      </c>
      <c r="C3938" s="5" t="s">
        <v>1368</v>
      </c>
      <c r="D3938" t="s">
        <v>9418</v>
      </c>
      <c r="E3938">
        <v>5</v>
      </c>
      <c r="G3938">
        <v>0</v>
      </c>
      <c r="H3938" s="5" t="str">
        <f t="shared" si="100"/>
        <v/>
      </c>
      <c r="I3938" s="5" t="str">
        <f ca="1">OFFSET('Appendix E'!$G$2,MATCH(A3938,'Appendix E'!$A$3:$A$115,0),0)</f>
        <v>Yes</v>
      </c>
    </row>
    <row r="3939" spans="1:9" x14ac:dyDescent="0.25">
      <c r="A3939" t="s">
        <v>1335</v>
      </c>
      <c r="B3939" t="s">
        <v>4272</v>
      </c>
      <c r="C3939" s="5" t="s">
        <v>8294</v>
      </c>
      <c r="D3939" t="s">
        <v>9418</v>
      </c>
      <c r="E3939">
        <v>5</v>
      </c>
      <c r="G3939">
        <v>0</v>
      </c>
      <c r="H3939" s="5" t="str">
        <f t="shared" si="100"/>
        <v/>
      </c>
      <c r="I3939" s="5" t="str">
        <f ca="1">OFFSET('Appendix E'!$G$2,MATCH(A3939,'Appendix E'!$A$3:$A$115,0),0)</f>
        <v>Yes</v>
      </c>
    </row>
    <row r="3940" spans="1:9" x14ac:dyDescent="0.25">
      <c r="A3940" t="s">
        <v>1335</v>
      </c>
      <c r="B3940" t="s">
        <v>4273</v>
      </c>
      <c r="C3940" s="5" t="s">
        <v>6980</v>
      </c>
      <c r="D3940" t="s">
        <v>9419</v>
      </c>
      <c r="E3940">
        <v>3</v>
      </c>
      <c r="G3940">
        <v>0</v>
      </c>
      <c r="H3940" s="5" t="str">
        <f t="shared" si="100"/>
        <v/>
      </c>
      <c r="I3940" s="5" t="str">
        <f ca="1">OFFSET('Appendix E'!$G$2,MATCH(A3940,'Appendix E'!$A$3:$A$115,0),0)</f>
        <v>Yes</v>
      </c>
    </row>
    <row r="3941" spans="1:9" x14ac:dyDescent="0.25">
      <c r="A3941" t="s">
        <v>1335</v>
      </c>
      <c r="B3941" t="s">
        <v>4274</v>
      </c>
      <c r="C3941" s="5" t="s">
        <v>9050</v>
      </c>
      <c r="D3941" t="s">
        <v>9419</v>
      </c>
      <c r="E3941">
        <v>3</v>
      </c>
      <c r="G3941">
        <v>0</v>
      </c>
      <c r="H3941" s="5" t="str">
        <f t="shared" si="100"/>
        <v/>
      </c>
      <c r="I3941" s="5" t="str">
        <f ca="1">OFFSET('Appendix E'!$G$2,MATCH(A3941,'Appendix E'!$A$3:$A$115,0),0)</f>
        <v>Yes</v>
      </c>
    </row>
    <row r="3942" spans="1:9" x14ac:dyDescent="0.25">
      <c r="A3942" t="s">
        <v>1335</v>
      </c>
      <c r="B3942" t="s">
        <v>4275</v>
      </c>
      <c r="C3942" s="5" t="s">
        <v>9027</v>
      </c>
      <c r="D3942" t="s">
        <v>9419</v>
      </c>
      <c r="E3942">
        <v>3</v>
      </c>
      <c r="G3942">
        <v>0</v>
      </c>
      <c r="H3942" s="5" t="str">
        <f t="shared" si="100"/>
        <v/>
      </c>
      <c r="I3942" s="5" t="str">
        <f ca="1">OFFSET('Appendix E'!$G$2,MATCH(A3942,'Appendix E'!$A$3:$A$115,0),0)</f>
        <v>Yes</v>
      </c>
    </row>
    <row r="3943" spans="1:9" x14ac:dyDescent="0.25">
      <c r="A3943" t="s">
        <v>1335</v>
      </c>
      <c r="B3943" t="s">
        <v>4276</v>
      </c>
      <c r="C3943" s="5" t="s">
        <v>9051</v>
      </c>
      <c r="D3943" t="s">
        <v>9419</v>
      </c>
      <c r="E3943">
        <v>3</v>
      </c>
      <c r="G3943">
        <v>0</v>
      </c>
      <c r="H3943" s="5" t="str">
        <f t="shared" si="100"/>
        <v/>
      </c>
      <c r="I3943" s="5" t="str">
        <f ca="1">OFFSET('Appendix E'!$G$2,MATCH(A3943,'Appendix E'!$A$3:$A$115,0),0)</f>
        <v>Yes</v>
      </c>
    </row>
    <row r="3944" spans="1:9" x14ac:dyDescent="0.25">
      <c r="A3944" t="s">
        <v>1335</v>
      </c>
      <c r="B3944" t="s">
        <v>4277</v>
      </c>
      <c r="C3944" s="5" t="s">
        <v>9052</v>
      </c>
      <c r="D3944" t="s">
        <v>9418</v>
      </c>
      <c r="E3944">
        <v>5</v>
      </c>
      <c r="G3944">
        <v>0</v>
      </c>
      <c r="H3944" s="5" t="str">
        <f t="shared" si="100"/>
        <v/>
      </c>
      <c r="I3944" s="5" t="str">
        <f ca="1">OFFSET('Appendix E'!$G$2,MATCH(A3944,'Appendix E'!$A$3:$A$115,0),0)</f>
        <v>Yes</v>
      </c>
    </row>
    <row r="3945" spans="1:9" x14ac:dyDescent="0.25">
      <c r="A3945" t="s">
        <v>1335</v>
      </c>
      <c r="B3945" t="s">
        <v>4278</v>
      </c>
      <c r="C3945" s="5" t="s">
        <v>9053</v>
      </c>
      <c r="D3945" t="s">
        <v>9418</v>
      </c>
      <c r="E3945">
        <v>5</v>
      </c>
      <c r="G3945">
        <v>0</v>
      </c>
      <c r="H3945" s="5" t="str">
        <f t="shared" si="100"/>
        <v/>
      </c>
      <c r="I3945" s="5" t="str">
        <f ca="1">OFFSET('Appendix E'!$G$2,MATCH(A3945,'Appendix E'!$A$3:$A$115,0),0)</f>
        <v>Yes</v>
      </c>
    </row>
    <row r="3946" spans="1:9" x14ac:dyDescent="0.25">
      <c r="A3946" t="s">
        <v>1335</v>
      </c>
      <c r="B3946" t="s">
        <v>4279</v>
      </c>
      <c r="C3946" s="5" t="s">
        <v>8934</v>
      </c>
      <c r="D3946" t="s">
        <v>9418</v>
      </c>
      <c r="E3946">
        <v>5</v>
      </c>
      <c r="G3946">
        <v>0</v>
      </c>
      <c r="H3946" s="5" t="str">
        <f t="shared" si="100"/>
        <v/>
      </c>
      <c r="I3946" s="5" t="str">
        <f ca="1">OFFSET('Appendix E'!$G$2,MATCH(A3946,'Appendix E'!$A$3:$A$115,0),0)</f>
        <v>Yes</v>
      </c>
    </row>
    <row r="3947" spans="1:9" x14ac:dyDescent="0.25">
      <c r="A3947" t="s">
        <v>1335</v>
      </c>
      <c r="B3947" t="s">
        <v>4280</v>
      </c>
      <c r="C3947" s="5" t="s">
        <v>9054</v>
      </c>
      <c r="D3947" t="s">
        <v>9418</v>
      </c>
      <c r="E3947">
        <v>5</v>
      </c>
      <c r="G3947">
        <v>0</v>
      </c>
      <c r="H3947" s="5" t="str">
        <f t="shared" si="100"/>
        <v/>
      </c>
      <c r="I3947" s="5" t="str">
        <f ca="1">OFFSET('Appendix E'!$G$2,MATCH(A3947,'Appendix E'!$A$3:$A$115,0),0)</f>
        <v>Yes</v>
      </c>
    </row>
    <row r="3948" spans="1:9" x14ac:dyDescent="0.25">
      <c r="A3948" t="s">
        <v>1335</v>
      </c>
      <c r="B3948" t="s">
        <v>4281</v>
      </c>
      <c r="C3948" s="5" t="s">
        <v>9055</v>
      </c>
      <c r="D3948" t="s">
        <v>9418</v>
      </c>
      <c r="E3948">
        <v>5</v>
      </c>
      <c r="G3948">
        <v>0</v>
      </c>
      <c r="H3948" s="5" t="str">
        <f t="shared" si="100"/>
        <v/>
      </c>
      <c r="I3948" s="5" t="str">
        <f ca="1">OFFSET('Appendix E'!$G$2,MATCH(A3948,'Appendix E'!$A$3:$A$115,0),0)</f>
        <v>Yes</v>
      </c>
    </row>
    <row r="3949" spans="1:9" x14ac:dyDescent="0.25">
      <c r="A3949" t="s">
        <v>1335</v>
      </c>
      <c r="B3949" t="s">
        <v>4282</v>
      </c>
      <c r="C3949" s="5" t="s">
        <v>8913</v>
      </c>
      <c r="D3949" t="s">
        <v>9419</v>
      </c>
      <c r="E3949">
        <v>1</v>
      </c>
      <c r="G3949">
        <v>0</v>
      </c>
      <c r="H3949" s="5" t="str">
        <f t="shared" si="100"/>
        <v/>
      </c>
      <c r="I3949" s="5" t="str">
        <f ca="1">OFFSET('Appendix E'!$G$2,MATCH(A3949,'Appendix E'!$A$3:$A$115,0),0)</f>
        <v>Yes</v>
      </c>
    </row>
    <row r="3950" spans="1:9" x14ac:dyDescent="0.25">
      <c r="A3950" t="s">
        <v>1335</v>
      </c>
      <c r="B3950" t="s">
        <v>4283</v>
      </c>
      <c r="C3950" s="5" t="s">
        <v>6913</v>
      </c>
      <c r="D3950" t="s">
        <v>9418</v>
      </c>
      <c r="E3950">
        <v>5</v>
      </c>
      <c r="G3950">
        <v>0</v>
      </c>
      <c r="H3950" s="5" t="str">
        <f t="shared" si="100"/>
        <v/>
      </c>
      <c r="I3950" s="5" t="str">
        <f ca="1">OFFSET('Appendix E'!$G$2,MATCH(A3950,'Appendix E'!$A$3:$A$115,0),0)</f>
        <v>Yes</v>
      </c>
    </row>
    <row r="3951" spans="1:9" x14ac:dyDescent="0.25">
      <c r="A3951" t="s">
        <v>1335</v>
      </c>
      <c r="B3951" t="s">
        <v>1368</v>
      </c>
      <c r="C3951" s="5" t="s">
        <v>1368</v>
      </c>
      <c r="D3951" t="s">
        <v>9418</v>
      </c>
      <c r="E3951">
        <v>5</v>
      </c>
      <c r="G3951">
        <v>0</v>
      </c>
      <c r="H3951" s="5" t="str">
        <f t="shared" si="100"/>
        <v/>
      </c>
      <c r="I3951" s="5" t="str">
        <f ca="1">OFFSET('Appendix E'!$G$2,MATCH(A3951,'Appendix E'!$A$3:$A$115,0),0)</f>
        <v>Yes</v>
      </c>
    </row>
    <row r="3952" spans="1:9" x14ac:dyDescent="0.25">
      <c r="A3952" t="s">
        <v>1337</v>
      </c>
      <c r="B3952" t="s">
        <v>4284</v>
      </c>
      <c r="C3952" s="5" t="s">
        <v>8294</v>
      </c>
      <c r="D3952" t="s">
        <v>9418</v>
      </c>
      <c r="E3952">
        <v>5</v>
      </c>
      <c r="G3952">
        <v>0</v>
      </c>
      <c r="H3952" s="5" t="str">
        <f t="shared" si="100"/>
        <v/>
      </c>
      <c r="I3952" s="5" t="str">
        <f ca="1">OFFSET('Appendix E'!$G$2,MATCH(A3952,'Appendix E'!$A$3:$A$115,0),0)</f>
        <v>Yes</v>
      </c>
    </row>
    <row r="3953" spans="1:9" x14ac:dyDescent="0.25">
      <c r="A3953" t="s">
        <v>1337</v>
      </c>
      <c r="B3953" t="s">
        <v>4285</v>
      </c>
      <c r="C3953" s="5" t="s">
        <v>9056</v>
      </c>
      <c r="D3953" t="s">
        <v>9418</v>
      </c>
      <c r="E3953">
        <v>5</v>
      </c>
      <c r="G3953">
        <v>0</v>
      </c>
      <c r="H3953" s="5" t="str">
        <f t="shared" si="100"/>
        <v/>
      </c>
      <c r="I3953" s="5" t="str">
        <f ca="1">OFFSET('Appendix E'!$G$2,MATCH(A3953,'Appendix E'!$A$3:$A$115,0),0)</f>
        <v>Yes</v>
      </c>
    </row>
    <row r="3954" spans="1:9" x14ac:dyDescent="0.25">
      <c r="A3954" t="s">
        <v>1337</v>
      </c>
      <c r="B3954" t="s">
        <v>4286</v>
      </c>
      <c r="C3954" s="5" t="s">
        <v>9057</v>
      </c>
      <c r="D3954" t="s">
        <v>9418</v>
      </c>
      <c r="E3954">
        <v>5</v>
      </c>
      <c r="G3954">
        <v>0</v>
      </c>
      <c r="H3954" s="5" t="str">
        <f t="shared" si="100"/>
        <v/>
      </c>
      <c r="I3954" s="5" t="str">
        <f ca="1">OFFSET('Appendix E'!$G$2,MATCH(A3954,'Appendix E'!$A$3:$A$115,0),0)</f>
        <v>Yes</v>
      </c>
    </row>
    <row r="3955" spans="1:9" x14ac:dyDescent="0.25">
      <c r="A3955" t="s">
        <v>1337</v>
      </c>
      <c r="B3955" t="s">
        <v>4287</v>
      </c>
      <c r="C3955" s="5" t="s">
        <v>8913</v>
      </c>
      <c r="D3955" t="s">
        <v>9419</v>
      </c>
      <c r="E3955">
        <v>1</v>
      </c>
      <c r="G3955">
        <v>0</v>
      </c>
      <c r="H3955" s="5" t="str">
        <f t="shared" si="100"/>
        <v/>
      </c>
      <c r="I3955" s="5" t="str">
        <f ca="1">OFFSET('Appendix E'!$G$2,MATCH(A3955,'Appendix E'!$A$3:$A$115,0),0)</f>
        <v>Yes</v>
      </c>
    </row>
    <row r="3956" spans="1:9" x14ac:dyDescent="0.25">
      <c r="A3956" t="s">
        <v>1337</v>
      </c>
      <c r="B3956" t="s">
        <v>4288</v>
      </c>
      <c r="C3956" s="5" t="s">
        <v>6913</v>
      </c>
      <c r="D3956" t="s">
        <v>9418</v>
      </c>
      <c r="E3956">
        <v>5</v>
      </c>
      <c r="G3956">
        <v>0</v>
      </c>
      <c r="H3956" s="5" t="str">
        <f t="shared" si="100"/>
        <v/>
      </c>
      <c r="I3956" s="5" t="str">
        <f ca="1">OFFSET('Appendix E'!$G$2,MATCH(A3956,'Appendix E'!$A$3:$A$115,0),0)</f>
        <v>Yes</v>
      </c>
    </row>
    <row r="3957" spans="1:9" x14ac:dyDescent="0.25">
      <c r="A3957" t="s">
        <v>1337</v>
      </c>
      <c r="B3957" t="s">
        <v>1368</v>
      </c>
      <c r="C3957" s="5" t="s">
        <v>1368</v>
      </c>
      <c r="D3957" t="s">
        <v>9418</v>
      </c>
      <c r="E3957">
        <v>5</v>
      </c>
      <c r="G3957">
        <v>0</v>
      </c>
      <c r="H3957" s="5" t="str">
        <f t="shared" si="100"/>
        <v/>
      </c>
      <c r="I3957" s="5" t="str">
        <f ca="1">OFFSET('Appendix E'!$G$2,MATCH(A3957,'Appendix E'!$A$3:$A$115,0),0)</f>
        <v>Yes</v>
      </c>
    </row>
    <row r="3958" spans="1:9" x14ac:dyDescent="0.25">
      <c r="A3958" t="s">
        <v>1339</v>
      </c>
      <c r="B3958" t="s">
        <v>4289</v>
      </c>
      <c r="C3958" s="5" t="s">
        <v>8294</v>
      </c>
      <c r="D3958" t="s">
        <v>9418</v>
      </c>
      <c r="E3958">
        <v>5</v>
      </c>
      <c r="G3958">
        <v>0</v>
      </c>
      <c r="H3958" s="5" t="str">
        <f t="shared" si="100"/>
        <v/>
      </c>
      <c r="I3958" s="5" t="str">
        <f ca="1">OFFSET('Appendix E'!$G$2,MATCH(A3958,'Appendix E'!$A$3:$A$115,0),0)</f>
        <v>Yes</v>
      </c>
    </row>
    <row r="3959" spans="1:9" x14ac:dyDescent="0.25">
      <c r="A3959" t="s">
        <v>1339</v>
      </c>
      <c r="B3959" t="s">
        <v>4290</v>
      </c>
      <c r="C3959" s="5" t="s">
        <v>9058</v>
      </c>
      <c r="D3959" t="s">
        <v>9419</v>
      </c>
      <c r="E3959">
        <v>8</v>
      </c>
      <c r="G3959">
        <v>0</v>
      </c>
      <c r="H3959" s="5" t="str">
        <f t="shared" si="100"/>
        <v/>
      </c>
      <c r="I3959" s="5" t="str">
        <f ca="1">OFFSET('Appendix E'!$G$2,MATCH(A3959,'Appendix E'!$A$3:$A$115,0),0)</f>
        <v>Yes</v>
      </c>
    </row>
    <row r="3960" spans="1:9" x14ac:dyDescent="0.25">
      <c r="A3960" t="s">
        <v>1339</v>
      </c>
      <c r="B3960" t="s">
        <v>4291</v>
      </c>
      <c r="C3960" s="5" t="s">
        <v>9059</v>
      </c>
      <c r="D3960" t="s">
        <v>9419</v>
      </c>
      <c r="E3960">
        <v>1</v>
      </c>
      <c r="G3960">
        <v>0</v>
      </c>
      <c r="H3960" s="5" t="str">
        <f t="shared" si="100"/>
        <v/>
      </c>
      <c r="I3960" s="5" t="str">
        <f ca="1">OFFSET('Appendix E'!$G$2,MATCH(A3960,'Appendix E'!$A$3:$A$115,0),0)</f>
        <v>Yes</v>
      </c>
    </row>
    <row r="3961" spans="1:9" x14ac:dyDescent="0.25">
      <c r="A3961" t="s">
        <v>1339</v>
      </c>
      <c r="B3961" t="s">
        <v>4292</v>
      </c>
      <c r="C3961" s="5" t="s">
        <v>9060</v>
      </c>
      <c r="D3961" t="s">
        <v>9419</v>
      </c>
      <c r="E3961">
        <v>1</v>
      </c>
      <c r="G3961">
        <v>0</v>
      </c>
      <c r="H3961" s="5" t="str">
        <f t="shared" si="100"/>
        <v/>
      </c>
      <c r="I3961" s="5" t="str">
        <f ca="1">OFFSET('Appendix E'!$G$2,MATCH(A3961,'Appendix E'!$A$3:$A$115,0),0)</f>
        <v>Yes</v>
      </c>
    </row>
    <row r="3962" spans="1:9" x14ac:dyDescent="0.25">
      <c r="A3962" t="s">
        <v>1339</v>
      </c>
      <c r="B3962" t="s">
        <v>4293</v>
      </c>
      <c r="C3962" s="5" t="s">
        <v>9061</v>
      </c>
      <c r="D3962" t="s">
        <v>9419</v>
      </c>
      <c r="E3962">
        <v>1</v>
      </c>
      <c r="G3962">
        <v>0</v>
      </c>
      <c r="H3962" s="5" t="str">
        <f t="shared" si="100"/>
        <v/>
      </c>
      <c r="I3962" s="5" t="str">
        <f ca="1">OFFSET('Appendix E'!$G$2,MATCH(A3962,'Appendix E'!$A$3:$A$115,0),0)</f>
        <v>Yes</v>
      </c>
    </row>
    <row r="3963" spans="1:9" x14ac:dyDescent="0.25">
      <c r="A3963" t="s">
        <v>1339</v>
      </c>
      <c r="B3963" t="s">
        <v>4294</v>
      </c>
      <c r="C3963" s="5" t="s">
        <v>9062</v>
      </c>
      <c r="D3963" t="s">
        <v>9419</v>
      </c>
      <c r="E3963">
        <v>1</v>
      </c>
      <c r="G3963">
        <v>0</v>
      </c>
      <c r="H3963" s="5" t="str">
        <f t="shared" si="100"/>
        <v/>
      </c>
      <c r="I3963" s="5" t="str">
        <f ca="1">OFFSET('Appendix E'!$G$2,MATCH(A3963,'Appendix E'!$A$3:$A$115,0),0)</f>
        <v>Yes</v>
      </c>
    </row>
    <row r="3964" spans="1:9" x14ac:dyDescent="0.25">
      <c r="A3964" t="s">
        <v>1339</v>
      </c>
      <c r="B3964" t="s">
        <v>4295</v>
      </c>
      <c r="C3964" s="5" t="s">
        <v>9063</v>
      </c>
      <c r="D3964" t="s">
        <v>9419</v>
      </c>
      <c r="E3964">
        <v>1</v>
      </c>
      <c r="G3964">
        <v>0</v>
      </c>
      <c r="H3964" s="5" t="str">
        <f t="shared" si="100"/>
        <v/>
      </c>
      <c r="I3964" s="5" t="str">
        <f ca="1">OFFSET('Appendix E'!$G$2,MATCH(A3964,'Appendix E'!$A$3:$A$115,0),0)</f>
        <v>Yes</v>
      </c>
    </row>
    <row r="3965" spans="1:9" x14ac:dyDescent="0.25">
      <c r="A3965" t="s">
        <v>1339</v>
      </c>
      <c r="B3965" t="s">
        <v>4296</v>
      </c>
      <c r="C3965" s="5" t="s">
        <v>9064</v>
      </c>
      <c r="D3965" t="s">
        <v>9419</v>
      </c>
      <c r="E3965">
        <v>1</v>
      </c>
      <c r="G3965">
        <v>0</v>
      </c>
      <c r="H3965" s="5" t="str">
        <f t="shared" si="100"/>
        <v/>
      </c>
      <c r="I3965" s="5" t="str">
        <f ca="1">OFFSET('Appendix E'!$G$2,MATCH(A3965,'Appendix E'!$A$3:$A$115,0),0)</f>
        <v>Yes</v>
      </c>
    </row>
    <row r="3966" spans="1:9" x14ac:dyDescent="0.25">
      <c r="A3966" t="s">
        <v>1339</v>
      </c>
      <c r="B3966" t="s">
        <v>4297</v>
      </c>
      <c r="C3966" s="5" t="s">
        <v>9065</v>
      </c>
      <c r="D3966" t="s">
        <v>9419</v>
      </c>
      <c r="E3966">
        <v>1</v>
      </c>
      <c r="G3966">
        <v>0</v>
      </c>
      <c r="H3966" s="5" t="str">
        <f t="shared" si="100"/>
        <v/>
      </c>
      <c r="I3966" s="5" t="str">
        <f ca="1">OFFSET('Appendix E'!$G$2,MATCH(A3966,'Appendix E'!$A$3:$A$115,0),0)</f>
        <v>Yes</v>
      </c>
    </row>
    <row r="3967" spans="1:9" x14ac:dyDescent="0.25">
      <c r="A3967" t="s">
        <v>1339</v>
      </c>
      <c r="B3967" t="s">
        <v>4298</v>
      </c>
      <c r="C3967" s="5" t="s">
        <v>9066</v>
      </c>
      <c r="D3967" t="s">
        <v>9419</v>
      </c>
      <c r="E3967">
        <v>25</v>
      </c>
      <c r="G3967">
        <v>0</v>
      </c>
      <c r="H3967" s="5" t="str">
        <f t="shared" si="100"/>
        <v/>
      </c>
      <c r="I3967" s="5" t="str">
        <f ca="1">OFFSET('Appendix E'!$G$2,MATCH(A3967,'Appendix E'!$A$3:$A$115,0),0)</f>
        <v>Yes</v>
      </c>
    </row>
    <row r="3968" spans="1:9" x14ac:dyDescent="0.25">
      <c r="A3968" t="s">
        <v>1339</v>
      </c>
      <c r="B3968" t="s">
        <v>4299</v>
      </c>
      <c r="C3968" s="5" t="s">
        <v>9067</v>
      </c>
      <c r="D3968" t="s">
        <v>9418</v>
      </c>
      <c r="E3968">
        <v>5</v>
      </c>
      <c r="G3968">
        <v>0</v>
      </c>
      <c r="H3968" s="5" t="str">
        <f t="shared" si="100"/>
        <v/>
      </c>
      <c r="I3968" s="5" t="str">
        <f ca="1">OFFSET('Appendix E'!$G$2,MATCH(A3968,'Appendix E'!$A$3:$A$115,0),0)</f>
        <v>Yes</v>
      </c>
    </row>
    <row r="3969" spans="1:9" x14ac:dyDescent="0.25">
      <c r="A3969" t="s">
        <v>1339</v>
      </c>
      <c r="B3969" t="s">
        <v>4300</v>
      </c>
      <c r="C3969" s="5" t="s">
        <v>9068</v>
      </c>
      <c r="D3969" t="s">
        <v>9418</v>
      </c>
      <c r="E3969">
        <v>5</v>
      </c>
      <c r="G3969">
        <v>0</v>
      </c>
      <c r="H3969" s="5" t="str">
        <f t="shared" si="100"/>
        <v/>
      </c>
      <c r="I3969" s="5" t="str">
        <f ca="1">OFFSET('Appendix E'!$G$2,MATCH(A3969,'Appendix E'!$A$3:$A$115,0),0)</f>
        <v>Yes</v>
      </c>
    </row>
    <row r="3970" spans="1:9" x14ac:dyDescent="0.25">
      <c r="A3970" t="s">
        <v>1339</v>
      </c>
      <c r="B3970" t="s">
        <v>4301</v>
      </c>
      <c r="C3970" s="5" t="s">
        <v>9069</v>
      </c>
      <c r="D3970" t="s">
        <v>9418</v>
      </c>
      <c r="E3970">
        <v>5</v>
      </c>
      <c r="G3970">
        <v>0</v>
      </c>
      <c r="H3970" s="5" t="str">
        <f t="shared" si="100"/>
        <v/>
      </c>
      <c r="I3970" s="5" t="str">
        <f ca="1">OFFSET('Appendix E'!$G$2,MATCH(A3970,'Appendix E'!$A$3:$A$115,0),0)</f>
        <v>Yes</v>
      </c>
    </row>
    <row r="3971" spans="1:9" x14ac:dyDescent="0.25">
      <c r="A3971" t="s">
        <v>1339</v>
      </c>
      <c r="B3971" t="s">
        <v>4302</v>
      </c>
      <c r="C3971" s="5" t="s">
        <v>9070</v>
      </c>
      <c r="D3971" t="s">
        <v>9418</v>
      </c>
      <c r="E3971">
        <v>5</v>
      </c>
      <c r="G3971">
        <v>0</v>
      </c>
      <c r="H3971" s="5" t="str">
        <f t="shared" si="100"/>
        <v/>
      </c>
      <c r="I3971" s="5" t="str">
        <f ca="1">OFFSET('Appendix E'!$G$2,MATCH(A3971,'Appendix E'!$A$3:$A$115,0),0)</f>
        <v>Yes</v>
      </c>
    </row>
    <row r="3972" spans="1:9" x14ac:dyDescent="0.25">
      <c r="A3972" t="s">
        <v>1339</v>
      </c>
      <c r="B3972" t="s">
        <v>4303</v>
      </c>
      <c r="C3972" s="5" t="s">
        <v>9071</v>
      </c>
      <c r="D3972" t="s">
        <v>9418</v>
      </c>
      <c r="E3972">
        <v>5</v>
      </c>
      <c r="G3972">
        <v>0</v>
      </c>
      <c r="H3972" s="5" t="str">
        <f t="shared" ref="H3972:H4035" si="101">IF(F3972&lt;&gt;"",1,"")</f>
        <v/>
      </c>
      <c r="I3972" s="5" t="str">
        <f ca="1">OFFSET('Appendix E'!$G$2,MATCH(A3972,'Appendix E'!$A$3:$A$115,0),0)</f>
        <v>Yes</v>
      </c>
    </row>
    <row r="3973" spans="1:9" x14ac:dyDescent="0.25">
      <c r="A3973" t="s">
        <v>1339</v>
      </c>
      <c r="B3973" t="s">
        <v>4304</v>
      </c>
      <c r="C3973" s="5" t="s">
        <v>9072</v>
      </c>
      <c r="D3973" t="s">
        <v>9418</v>
      </c>
      <c r="E3973">
        <v>5</v>
      </c>
      <c r="G3973">
        <v>0</v>
      </c>
      <c r="H3973" s="5" t="str">
        <f t="shared" si="101"/>
        <v/>
      </c>
      <c r="I3973" s="5" t="str">
        <f ca="1">OFFSET('Appendix E'!$G$2,MATCH(A3973,'Appendix E'!$A$3:$A$115,0),0)</f>
        <v>Yes</v>
      </c>
    </row>
    <row r="3974" spans="1:9" x14ac:dyDescent="0.25">
      <c r="A3974" t="s">
        <v>1339</v>
      </c>
      <c r="B3974" t="s">
        <v>4305</v>
      </c>
      <c r="C3974" s="5" t="s">
        <v>9073</v>
      </c>
      <c r="D3974" t="s">
        <v>9418</v>
      </c>
      <c r="E3974">
        <v>5</v>
      </c>
      <c r="G3974">
        <v>0</v>
      </c>
      <c r="H3974" s="5" t="str">
        <f t="shared" si="101"/>
        <v/>
      </c>
      <c r="I3974" s="5" t="str">
        <f ca="1">OFFSET('Appendix E'!$G$2,MATCH(A3974,'Appendix E'!$A$3:$A$115,0),0)</f>
        <v>Yes</v>
      </c>
    </row>
    <row r="3975" spans="1:9" x14ac:dyDescent="0.25">
      <c r="A3975" t="s">
        <v>1339</v>
      </c>
      <c r="B3975" t="s">
        <v>4306</v>
      </c>
      <c r="C3975" s="5" t="s">
        <v>9074</v>
      </c>
      <c r="D3975" t="s">
        <v>9418</v>
      </c>
      <c r="E3975">
        <v>5</v>
      </c>
      <c r="G3975">
        <v>0</v>
      </c>
      <c r="H3975" s="5" t="str">
        <f t="shared" si="101"/>
        <v/>
      </c>
      <c r="I3975" s="5" t="str">
        <f ca="1">OFFSET('Appendix E'!$G$2,MATCH(A3975,'Appendix E'!$A$3:$A$115,0),0)</f>
        <v>Yes</v>
      </c>
    </row>
    <row r="3976" spans="1:9" x14ac:dyDescent="0.25">
      <c r="A3976" t="s">
        <v>1339</v>
      </c>
      <c r="B3976" t="s">
        <v>4307</v>
      </c>
      <c r="C3976" s="5" t="s">
        <v>9075</v>
      </c>
      <c r="D3976" t="s">
        <v>9418</v>
      </c>
      <c r="E3976">
        <v>5</v>
      </c>
      <c r="G3976">
        <v>0</v>
      </c>
      <c r="H3976" s="5" t="str">
        <f t="shared" si="101"/>
        <v/>
      </c>
      <c r="I3976" s="5" t="str">
        <f ca="1">OFFSET('Appendix E'!$G$2,MATCH(A3976,'Appendix E'!$A$3:$A$115,0),0)</f>
        <v>Yes</v>
      </c>
    </row>
    <row r="3977" spans="1:9" x14ac:dyDescent="0.25">
      <c r="A3977" t="s">
        <v>1339</v>
      </c>
      <c r="B3977" t="s">
        <v>4308</v>
      </c>
      <c r="C3977" s="5" t="s">
        <v>9076</v>
      </c>
      <c r="D3977" t="s">
        <v>9418</v>
      </c>
      <c r="E3977">
        <v>5</v>
      </c>
      <c r="G3977">
        <v>0</v>
      </c>
      <c r="H3977" s="5" t="str">
        <f t="shared" si="101"/>
        <v/>
      </c>
      <c r="I3977" s="5" t="str">
        <f ca="1">OFFSET('Appendix E'!$G$2,MATCH(A3977,'Appendix E'!$A$3:$A$115,0),0)</f>
        <v>Yes</v>
      </c>
    </row>
    <row r="3978" spans="1:9" x14ac:dyDescent="0.25">
      <c r="A3978" t="s">
        <v>1339</v>
      </c>
      <c r="B3978" t="s">
        <v>4309</v>
      </c>
      <c r="C3978" s="5" t="s">
        <v>9077</v>
      </c>
      <c r="D3978" t="s">
        <v>9418</v>
      </c>
      <c r="E3978">
        <v>5</v>
      </c>
      <c r="G3978">
        <v>0</v>
      </c>
      <c r="H3978" s="5" t="str">
        <f t="shared" si="101"/>
        <v/>
      </c>
      <c r="I3978" s="5" t="str">
        <f ca="1">OFFSET('Appendix E'!$G$2,MATCH(A3978,'Appendix E'!$A$3:$A$115,0),0)</f>
        <v>Yes</v>
      </c>
    </row>
    <row r="3979" spans="1:9" x14ac:dyDescent="0.25">
      <c r="A3979" t="s">
        <v>1339</v>
      </c>
      <c r="B3979" t="s">
        <v>4310</v>
      </c>
      <c r="C3979" s="5" t="s">
        <v>9078</v>
      </c>
      <c r="D3979" t="s">
        <v>9419</v>
      </c>
      <c r="E3979">
        <v>3</v>
      </c>
      <c r="G3979">
        <v>0</v>
      </c>
      <c r="H3979" s="5" t="str">
        <f t="shared" si="101"/>
        <v/>
      </c>
      <c r="I3979" s="5" t="str">
        <f ca="1">OFFSET('Appendix E'!$G$2,MATCH(A3979,'Appendix E'!$A$3:$A$115,0),0)</f>
        <v>Yes</v>
      </c>
    </row>
    <row r="3980" spans="1:9" x14ac:dyDescent="0.25">
      <c r="A3980" t="s">
        <v>1339</v>
      </c>
      <c r="B3980" t="s">
        <v>4311</v>
      </c>
      <c r="C3980" s="5" t="s">
        <v>9079</v>
      </c>
      <c r="D3980" t="s">
        <v>9419</v>
      </c>
      <c r="E3980">
        <v>8</v>
      </c>
      <c r="G3980">
        <v>0</v>
      </c>
      <c r="H3980" s="5" t="str">
        <f t="shared" si="101"/>
        <v/>
      </c>
      <c r="I3980" s="5" t="str">
        <f ca="1">OFFSET('Appendix E'!$G$2,MATCH(A3980,'Appendix E'!$A$3:$A$115,0),0)</f>
        <v>Yes</v>
      </c>
    </row>
    <row r="3981" spans="1:9" x14ac:dyDescent="0.25">
      <c r="A3981" t="s">
        <v>1339</v>
      </c>
      <c r="B3981" t="s">
        <v>4312</v>
      </c>
      <c r="C3981" s="5" t="s">
        <v>9080</v>
      </c>
      <c r="D3981" t="s">
        <v>9418</v>
      </c>
      <c r="E3981">
        <v>5</v>
      </c>
      <c r="G3981">
        <v>0</v>
      </c>
      <c r="H3981" s="5" t="str">
        <f t="shared" si="101"/>
        <v/>
      </c>
      <c r="I3981" s="5" t="str">
        <f ca="1">OFFSET('Appendix E'!$G$2,MATCH(A3981,'Appendix E'!$A$3:$A$115,0),0)</f>
        <v>Yes</v>
      </c>
    </row>
    <row r="3982" spans="1:9" x14ac:dyDescent="0.25">
      <c r="A3982" t="s">
        <v>1339</v>
      </c>
      <c r="B3982" t="s">
        <v>4313</v>
      </c>
      <c r="C3982" s="5" t="s">
        <v>9081</v>
      </c>
      <c r="D3982" t="s">
        <v>9418</v>
      </c>
      <c r="E3982">
        <v>5</v>
      </c>
      <c r="G3982">
        <v>0</v>
      </c>
      <c r="H3982" s="5" t="str">
        <f t="shared" si="101"/>
        <v/>
      </c>
      <c r="I3982" s="5" t="str">
        <f ca="1">OFFSET('Appendix E'!$G$2,MATCH(A3982,'Appendix E'!$A$3:$A$115,0),0)</f>
        <v>Yes</v>
      </c>
    </row>
    <row r="3983" spans="1:9" x14ac:dyDescent="0.25">
      <c r="A3983" t="s">
        <v>1339</v>
      </c>
      <c r="B3983" t="s">
        <v>4314</v>
      </c>
      <c r="C3983" s="5" t="s">
        <v>9082</v>
      </c>
      <c r="D3983" t="s">
        <v>9418</v>
      </c>
      <c r="E3983">
        <v>5</v>
      </c>
      <c r="G3983">
        <v>0</v>
      </c>
      <c r="H3983" s="5" t="str">
        <f t="shared" si="101"/>
        <v/>
      </c>
      <c r="I3983" s="5" t="str">
        <f ca="1">OFFSET('Appendix E'!$G$2,MATCH(A3983,'Appendix E'!$A$3:$A$115,0),0)</f>
        <v>Yes</v>
      </c>
    </row>
    <row r="3984" spans="1:9" x14ac:dyDescent="0.25">
      <c r="A3984" t="s">
        <v>1339</v>
      </c>
      <c r="B3984" t="s">
        <v>4315</v>
      </c>
      <c r="C3984" s="5" t="s">
        <v>9083</v>
      </c>
      <c r="D3984" t="s">
        <v>9418</v>
      </c>
      <c r="E3984">
        <v>5</v>
      </c>
      <c r="G3984">
        <v>0</v>
      </c>
      <c r="H3984" s="5" t="str">
        <f t="shared" si="101"/>
        <v/>
      </c>
      <c r="I3984" s="5" t="str">
        <f ca="1">OFFSET('Appendix E'!$G$2,MATCH(A3984,'Appendix E'!$A$3:$A$115,0),0)</f>
        <v>Yes</v>
      </c>
    </row>
    <row r="3985" spans="1:9" x14ac:dyDescent="0.25">
      <c r="A3985" t="s">
        <v>1339</v>
      </c>
      <c r="B3985" t="s">
        <v>4316</v>
      </c>
      <c r="C3985" s="5" t="s">
        <v>9084</v>
      </c>
      <c r="D3985" t="s">
        <v>9418</v>
      </c>
      <c r="E3985">
        <v>5</v>
      </c>
      <c r="G3985">
        <v>0</v>
      </c>
      <c r="H3985" s="5" t="str">
        <f t="shared" si="101"/>
        <v/>
      </c>
      <c r="I3985" s="5" t="str">
        <f ca="1">OFFSET('Appendix E'!$G$2,MATCH(A3985,'Appendix E'!$A$3:$A$115,0),0)</f>
        <v>Yes</v>
      </c>
    </row>
    <row r="3986" spans="1:9" x14ac:dyDescent="0.25">
      <c r="A3986" t="s">
        <v>1339</v>
      </c>
      <c r="B3986" t="s">
        <v>4317</v>
      </c>
      <c r="C3986" s="5" t="s">
        <v>9085</v>
      </c>
      <c r="D3986" t="s">
        <v>9418</v>
      </c>
      <c r="E3986">
        <v>5</v>
      </c>
      <c r="G3986">
        <v>0</v>
      </c>
      <c r="H3986" s="5" t="str">
        <f t="shared" si="101"/>
        <v/>
      </c>
      <c r="I3986" s="5" t="str">
        <f ca="1">OFFSET('Appendix E'!$G$2,MATCH(A3986,'Appendix E'!$A$3:$A$115,0),0)</f>
        <v>Yes</v>
      </c>
    </row>
    <row r="3987" spans="1:9" x14ac:dyDescent="0.25">
      <c r="A3987" t="s">
        <v>1339</v>
      </c>
      <c r="B3987" t="s">
        <v>4318</v>
      </c>
      <c r="C3987" s="5" t="s">
        <v>9086</v>
      </c>
      <c r="D3987" t="s">
        <v>9418</v>
      </c>
      <c r="E3987">
        <v>5</v>
      </c>
      <c r="G3987">
        <v>0</v>
      </c>
      <c r="H3987" s="5" t="str">
        <f t="shared" si="101"/>
        <v/>
      </c>
      <c r="I3987" s="5" t="str">
        <f ca="1">OFFSET('Appendix E'!$G$2,MATCH(A3987,'Appendix E'!$A$3:$A$115,0),0)</f>
        <v>Yes</v>
      </c>
    </row>
    <row r="3988" spans="1:9" x14ac:dyDescent="0.25">
      <c r="A3988" t="s">
        <v>1339</v>
      </c>
      <c r="B3988" t="s">
        <v>4319</v>
      </c>
      <c r="C3988" s="5" t="s">
        <v>9087</v>
      </c>
      <c r="D3988" t="s">
        <v>9418</v>
      </c>
      <c r="E3988">
        <v>5</v>
      </c>
      <c r="G3988">
        <v>0</v>
      </c>
      <c r="H3988" s="5" t="str">
        <f t="shared" si="101"/>
        <v/>
      </c>
      <c r="I3988" s="5" t="str">
        <f ca="1">OFFSET('Appendix E'!$G$2,MATCH(A3988,'Appendix E'!$A$3:$A$115,0),0)</f>
        <v>Yes</v>
      </c>
    </row>
    <row r="3989" spans="1:9" x14ac:dyDescent="0.25">
      <c r="A3989" t="s">
        <v>1339</v>
      </c>
      <c r="B3989" t="s">
        <v>4320</v>
      </c>
      <c r="C3989" s="5" t="s">
        <v>9088</v>
      </c>
      <c r="D3989" t="s">
        <v>9418</v>
      </c>
      <c r="E3989">
        <v>5</v>
      </c>
      <c r="G3989">
        <v>0</v>
      </c>
      <c r="H3989" s="5" t="str">
        <f t="shared" si="101"/>
        <v/>
      </c>
      <c r="I3989" s="5" t="str">
        <f ca="1">OFFSET('Appendix E'!$G$2,MATCH(A3989,'Appendix E'!$A$3:$A$115,0),0)</f>
        <v>Yes</v>
      </c>
    </row>
    <row r="3990" spans="1:9" x14ac:dyDescent="0.25">
      <c r="A3990" t="s">
        <v>1339</v>
      </c>
      <c r="B3990" t="s">
        <v>4321</v>
      </c>
      <c r="C3990" s="5" t="s">
        <v>9089</v>
      </c>
      <c r="D3990" t="s">
        <v>9418</v>
      </c>
      <c r="E3990">
        <v>5</v>
      </c>
      <c r="G3990">
        <v>0</v>
      </c>
      <c r="H3990" s="5" t="str">
        <f t="shared" si="101"/>
        <v/>
      </c>
      <c r="I3990" s="5" t="str">
        <f ca="1">OFFSET('Appendix E'!$G$2,MATCH(A3990,'Appendix E'!$A$3:$A$115,0),0)</f>
        <v>Yes</v>
      </c>
    </row>
    <row r="3991" spans="1:9" x14ac:dyDescent="0.25">
      <c r="A3991" t="s">
        <v>1339</v>
      </c>
      <c r="B3991" t="s">
        <v>4322</v>
      </c>
      <c r="C3991" s="5" t="s">
        <v>9090</v>
      </c>
      <c r="D3991" t="s">
        <v>9418</v>
      </c>
      <c r="E3991">
        <v>5</v>
      </c>
      <c r="G3991">
        <v>0</v>
      </c>
      <c r="H3991" s="5" t="str">
        <f t="shared" si="101"/>
        <v/>
      </c>
      <c r="I3991" s="5" t="str">
        <f ca="1">OFFSET('Appendix E'!$G$2,MATCH(A3991,'Appendix E'!$A$3:$A$115,0),0)</f>
        <v>Yes</v>
      </c>
    </row>
    <row r="3992" spans="1:9" x14ac:dyDescent="0.25">
      <c r="A3992" t="s">
        <v>1339</v>
      </c>
      <c r="B3992" t="s">
        <v>4323</v>
      </c>
      <c r="C3992" s="5" t="s">
        <v>9091</v>
      </c>
      <c r="D3992" t="s">
        <v>9419</v>
      </c>
      <c r="E3992">
        <v>25</v>
      </c>
      <c r="G3992">
        <v>0</v>
      </c>
      <c r="H3992" s="5" t="str">
        <f t="shared" si="101"/>
        <v/>
      </c>
      <c r="I3992" s="5" t="str">
        <f ca="1">OFFSET('Appendix E'!$G$2,MATCH(A3992,'Appendix E'!$A$3:$A$115,0),0)</f>
        <v>Yes</v>
      </c>
    </row>
    <row r="3993" spans="1:9" x14ac:dyDescent="0.25">
      <c r="A3993" t="s">
        <v>1339</v>
      </c>
      <c r="B3993" t="s">
        <v>4324</v>
      </c>
      <c r="C3993" s="5" t="s">
        <v>9092</v>
      </c>
      <c r="D3993" t="s">
        <v>9418</v>
      </c>
      <c r="E3993">
        <v>5</v>
      </c>
      <c r="G3993">
        <v>0</v>
      </c>
      <c r="H3993" s="5" t="str">
        <f t="shared" si="101"/>
        <v/>
      </c>
      <c r="I3993" s="5" t="str">
        <f ca="1">OFFSET('Appendix E'!$G$2,MATCH(A3993,'Appendix E'!$A$3:$A$115,0),0)</f>
        <v>Yes</v>
      </c>
    </row>
    <row r="3994" spans="1:9" x14ac:dyDescent="0.25">
      <c r="A3994" t="s">
        <v>1339</v>
      </c>
      <c r="B3994" t="s">
        <v>4325</v>
      </c>
      <c r="C3994" s="5" t="s">
        <v>9093</v>
      </c>
      <c r="D3994" t="s">
        <v>9418</v>
      </c>
      <c r="E3994">
        <v>5</v>
      </c>
      <c r="G3994">
        <v>0</v>
      </c>
      <c r="H3994" s="5" t="str">
        <f t="shared" si="101"/>
        <v/>
      </c>
      <c r="I3994" s="5" t="str">
        <f ca="1">OFFSET('Appendix E'!$G$2,MATCH(A3994,'Appendix E'!$A$3:$A$115,0),0)</f>
        <v>Yes</v>
      </c>
    </row>
    <row r="3995" spans="1:9" x14ac:dyDescent="0.25">
      <c r="A3995" t="s">
        <v>1339</v>
      </c>
      <c r="B3995" t="s">
        <v>4326</v>
      </c>
      <c r="C3995" s="5" t="s">
        <v>9094</v>
      </c>
      <c r="D3995" t="s">
        <v>9418</v>
      </c>
      <c r="E3995">
        <v>5</v>
      </c>
      <c r="G3995">
        <v>0</v>
      </c>
      <c r="H3995" s="5" t="str">
        <f t="shared" si="101"/>
        <v/>
      </c>
      <c r="I3995" s="5" t="str">
        <f ca="1">OFFSET('Appendix E'!$G$2,MATCH(A3995,'Appendix E'!$A$3:$A$115,0),0)</f>
        <v>Yes</v>
      </c>
    </row>
    <row r="3996" spans="1:9" x14ac:dyDescent="0.25">
      <c r="A3996" t="s">
        <v>1339</v>
      </c>
      <c r="B3996" t="s">
        <v>4327</v>
      </c>
      <c r="C3996" s="5" t="s">
        <v>9095</v>
      </c>
      <c r="D3996" t="s">
        <v>9418</v>
      </c>
      <c r="E3996">
        <v>5</v>
      </c>
      <c r="G3996">
        <v>0</v>
      </c>
      <c r="H3996" s="5" t="str">
        <f t="shared" si="101"/>
        <v/>
      </c>
      <c r="I3996" s="5" t="str">
        <f ca="1">OFFSET('Appendix E'!$G$2,MATCH(A3996,'Appendix E'!$A$3:$A$115,0),0)</f>
        <v>Yes</v>
      </c>
    </row>
    <row r="3997" spans="1:9" x14ac:dyDescent="0.25">
      <c r="A3997" t="s">
        <v>1339</v>
      </c>
      <c r="B3997" t="s">
        <v>4328</v>
      </c>
      <c r="C3997" s="5" t="s">
        <v>9096</v>
      </c>
      <c r="D3997" t="s">
        <v>9418</v>
      </c>
      <c r="E3997">
        <v>5</v>
      </c>
      <c r="G3997">
        <v>0</v>
      </c>
      <c r="H3997" s="5" t="str">
        <f t="shared" si="101"/>
        <v/>
      </c>
      <c r="I3997" s="5" t="str">
        <f ca="1">OFFSET('Appendix E'!$G$2,MATCH(A3997,'Appendix E'!$A$3:$A$115,0),0)</f>
        <v>Yes</v>
      </c>
    </row>
    <row r="3998" spans="1:9" x14ac:dyDescent="0.25">
      <c r="A3998" t="s">
        <v>1339</v>
      </c>
      <c r="B3998" t="s">
        <v>4329</v>
      </c>
      <c r="C3998" s="5" t="s">
        <v>9097</v>
      </c>
      <c r="D3998" t="s">
        <v>9418</v>
      </c>
      <c r="E3998">
        <v>5</v>
      </c>
      <c r="G3998">
        <v>0</v>
      </c>
      <c r="H3998" s="5" t="str">
        <f t="shared" si="101"/>
        <v/>
      </c>
      <c r="I3998" s="5" t="str">
        <f ca="1">OFFSET('Appendix E'!$G$2,MATCH(A3998,'Appendix E'!$A$3:$A$115,0),0)</f>
        <v>Yes</v>
      </c>
    </row>
    <row r="3999" spans="1:9" x14ac:dyDescent="0.25">
      <c r="A3999" t="s">
        <v>1339</v>
      </c>
      <c r="B3999" t="s">
        <v>4330</v>
      </c>
      <c r="C3999" s="5" t="s">
        <v>9098</v>
      </c>
      <c r="D3999" t="s">
        <v>9418</v>
      </c>
      <c r="E3999">
        <v>5</v>
      </c>
      <c r="G3999">
        <v>0</v>
      </c>
      <c r="H3999" s="5" t="str">
        <f t="shared" si="101"/>
        <v/>
      </c>
      <c r="I3999" s="5" t="str">
        <f ca="1">OFFSET('Appendix E'!$G$2,MATCH(A3999,'Appendix E'!$A$3:$A$115,0),0)</f>
        <v>Yes</v>
      </c>
    </row>
    <row r="4000" spans="1:9" x14ac:dyDescent="0.25">
      <c r="A4000" t="s">
        <v>1339</v>
      </c>
      <c r="B4000" t="s">
        <v>4331</v>
      </c>
      <c r="C4000" s="5" t="s">
        <v>9099</v>
      </c>
      <c r="D4000" t="s">
        <v>9419</v>
      </c>
      <c r="E4000">
        <v>70</v>
      </c>
      <c r="G4000">
        <v>0</v>
      </c>
      <c r="H4000" s="5" t="str">
        <f t="shared" si="101"/>
        <v/>
      </c>
      <c r="I4000" s="5" t="str">
        <f ca="1">OFFSET('Appendix E'!$G$2,MATCH(A4000,'Appendix E'!$A$3:$A$115,0),0)</f>
        <v>Yes</v>
      </c>
    </row>
    <row r="4001" spans="1:9" x14ac:dyDescent="0.25">
      <c r="A4001" t="s">
        <v>1339</v>
      </c>
      <c r="B4001" t="s">
        <v>4332</v>
      </c>
      <c r="C4001" s="5" t="s">
        <v>9100</v>
      </c>
      <c r="D4001" t="s">
        <v>9419</v>
      </c>
      <c r="E4001">
        <v>70</v>
      </c>
      <c r="G4001">
        <v>0</v>
      </c>
      <c r="H4001" s="5" t="str">
        <f t="shared" si="101"/>
        <v/>
      </c>
      <c r="I4001" s="5" t="str">
        <f ca="1">OFFSET('Appendix E'!$G$2,MATCH(A4001,'Appendix E'!$A$3:$A$115,0),0)</f>
        <v>Yes</v>
      </c>
    </row>
    <row r="4002" spans="1:9" x14ac:dyDescent="0.25">
      <c r="A4002" t="s">
        <v>1339</v>
      </c>
      <c r="B4002" t="s">
        <v>4333</v>
      </c>
      <c r="C4002" s="5" t="s">
        <v>9101</v>
      </c>
      <c r="D4002" t="s">
        <v>9419</v>
      </c>
      <c r="E4002">
        <v>70</v>
      </c>
      <c r="G4002">
        <v>0</v>
      </c>
      <c r="H4002" s="5" t="str">
        <f t="shared" si="101"/>
        <v/>
      </c>
      <c r="I4002" s="5" t="str">
        <f ca="1">OFFSET('Appendix E'!$G$2,MATCH(A4002,'Appendix E'!$A$3:$A$115,0),0)</f>
        <v>Yes</v>
      </c>
    </row>
    <row r="4003" spans="1:9" x14ac:dyDescent="0.25">
      <c r="A4003" t="s">
        <v>1339</v>
      </c>
      <c r="B4003" t="s">
        <v>4334</v>
      </c>
      <c r="C4003" s="5" t="s">
        <v>9102</v>
      </c>
      <c r="D4003" t="s">
        <v>9419</v>
      </c>
      <c r="E4003">
        <v>3</v>
      </c>
      <c r="G4003">
        <v>0</v>
      </c>
      <c r="H4003" s="5" t="str">
        <f t="shared" si="101"/>
        <v/>
      </c>
      <c r="I4003" s="5" t="str">
        <f ca="1">OFFSET('Appendix E'!$G$2,MATCH(A4003,'Appendix E'!$A$3:$A$115,0),0)</f>
        <v>Yes</v>
      </c>
    </row>
    <row r="4004" spans="1:9" x14ac:dyDescent="0.25">
      <c r="A4004" t="s">
        <v>1339</v>
      </c>
      <c r="B4004" t="s">
        <v>4335</v>
      </c>
      <c r="C4004" s="5" t="s">
        <v>9103</v>
      </c>
      <c r="D4004" t="s">
        <v>9419</v>
      </c>
      <c r="E4004">
        <v>3</v>
      </c>
      <c r="G4004">
        <v>0</v>
      </c>
      <c r="H4004" s="5" t="str">
        <f t="shared" si="101"/>
        <v/>
      </c>
      <c r="I4004" s="5" t="str">
        <f ca="1">OFFSET('Appendix E'!$G$2,MATCH(A4004,'Appendix E'!$A$3:$A$115,0),0)</f>
        <v>Yes</v>
      </c>
    </row>
    <row r="4005" spans="1:9" x14ac:dyDescent="0.25">
      <c r="A4005" t="s">
        <v>1339</v>
      </c>
      <c r="B4005" t="s">
        <v>4336</v>
      </c>
      <c r="C4005" s="5" t="s">
        <v>9104</v>
      </c>
      <c r="D4005" t="s">
        <v>9419</v>
      </c>
      <c r="E4005">
        <v>3</v>
      </c>
      <c r="G4005">
        <v>0</v>
      </c>
      <c r="H4005" s="5" t="str">
        <f t="shared" si="101"/>
        <v/>
      </c>
      <c r="I4005" s="5" t="str">
        <f ca="1">OFFSET('Appendix E'!$G$2,MATCH(A4005,'Appendix E'!$A$3:$A$115,0),0)</f>
        <v>Yes</v>
      </c>
    </row>
    <row r="4006" spans="1:9" x14ac:dyDescent="0.25">
      <c r="A4006" t="s">
        <v>1339</v>
      </c>
      <c r="B4006" t="s">
        <v>4337</v>
      </c>
      <c r="C4006" s="5" t="s">
        <v>9105</v>
      </c>
      <c r="D4006" t="s">
        <v>9419</v>
      </c>
      <c r="E4006">
        <v>3</v>
      </c>
      <c r="G4006">
        <v>0</v>
      </c>
      <c r="H4006" s="5" t="str">
        <f t="shared" si="101"/>
        <v/>
      </c>
      <c r="I4006" s="5" t="str">
        <f ca="1">OFFSET('Appendix E'!$G$2,MATCH(A4006,'Appendix E'!$A$3:$A$115,0),0)</f>
        <v>Yes</v>
      </c>
    </row>
    <row r="4007" spans="1:9" x14ac:dyDescent="0.25">
      <c r="A4007" t="s">
        <v>1339</v>
      </c>
      <c r="B4007" t="s">
        <v>4338</v>
      </c>
      <c r="C4007" s="5" t="s">
        <v>9106</v>
      </c>
      <c r="D4007" t="s">
        <v>9419</v>
      </c>
      <c r="E4007">
        <v>25</v>
      </c>
      <c r="G4007">
        <v>0</v>
      </c>
      <c r="H4007" s="5" t="str">
        <f t="shared" si="101"/>
        <v/>
      </c>
      <c r="I4007" s="5" t="str">
        <f ca="1">OFFSET('Appendix E'!$G$2,MATCH(A4007,'Appendix E'!$A$3:$A$115,0),0)</f>
        <v>Yes</v>
      </c>
    </row>
    <row r="4008" spans="1:9" x14ac:dyDescent="0.25">
      <c r="A4008" t="s">
        <v>1339</v>
      </c>
      <c r="B4008" t="s">
        <v>4339</v>
      </c>
      <c r="C4008" s="5" t="s">
        <v>9107</v>
      </c>
      <c r="D4008" t="s">
        <v>9419</v>
      </c>
      <c r="E4008">
        <v>25</v>
      </c>
      <c r="G4008">
        <v>0</v>
      </c>
      <c r="H4008" s="5" t="str">
        <f t="shared" si="101"/>
        <v/>
      </c>
      <c r="I4008" s="5" t="str">
        <f ca="1">OFFSET('Appendix E'!$G$2,MATCH(A4008,'Appendix E'!$A$3:$A$115,0),0)</f>
        <v>Yes</v>
      </c>
    </row>
    <row r="4009" spans="1:9" x14ac:dyDescent="0.25">
      <c r="A4009" t="s">
        <v>1339</v>
      </c>
      <c r="B4009" t="s">
        <v>4340</v>
      </c>
      <c r="C4009" s="5" t="s">
        <v>9108</v>
      </c>
      <c r="D4009" t="s">
        <v>9419</v>
      </c>
      <c r="E4009">
        <v>6</v>
      </c>
      <c r="G4009">
        <v>0</v>
      </c>
      <c r="H4009" s="5" t="str">
        <f t="shared" si="101"/>
        <v/>
      </c>
      <c r="I4009" s="5" t="str">
        <f ca="1">OFFSET('Appendix E'!$G$2,MATCH(A4009,'Appendix E'!$A$3:$A$115,0),0)</f>
        <v>Yes</v>
      </c>
    </row>
    <row r="4010" spans="1:9" x14ac:dyDescent="0.25">
      <c r="A4010" t="s">
        <v>1339</v>
      </c>
      <c r="B4010" t="s">
        <v>4341</v>
      </c>
      <c r="C4010" s="5" t="s">
        <v>9109</v>
      </c>
      <c r="D4010" t="s">
        <v>9419</v>
      </c>
      <c r="E4010">
        <v>6</v>
      </c>
      <c r="G4010">
        <v>0</v>
      </c>
      <c r="H4010" s="5" t="str">
        <f t="shared" si="101"/>
        <v/>
      </c>
      <c r="I4010" s="5" t="str">
        <f ca="1">OFFSET('Appendix E'!$G$2,MATCH(A4010,'Appendix E'!$A$3:$A$115,0),0)</f>
        <v>Yes</v>
      </c>
    </row>
    <row r="4011" spans="1:9" x14ac:dyDescent="0.25">
      <c r="A4011" t="s">
        <v>1339</v>
      </c>
      <c r="B4011" t="s">
        <v>4342</v>
      </c>
      <c r="C4011" s="5" t="s">
        <v>9110</v>
      </c>
      <c r="D4011" t="s">
        <v>9419</v>
      </c>
      <c r="E4011">
        <v>6</v>
      </c>
      <c r="G4011">
        <v>0</v>
      </c>
      <c r="H4011" s="5" t="str">
        <f t="shared" si="101"/>
        <v/>
      </c>
      <c r="I4011" s="5" t="str">
        <f ca="1">OFFSET('Appendix E'!$G$2,MATCH(A4011,'Appendix E'!$A$3:$A$115,0),0)</f>
        <v>Yes</v>
      </c>
    </row>
    <row r="4012" spans="1:9" x14ac:dyDescent="0.25">
      <c r="A4012" t="s">
        <v>1339</v>
      </c>
      <c r="B4012" t="s">
        <v>4343</v>
      </c>
      <c r="C4012" s="5" t="s">
        <v>9111</v>
      </c>
      <c r="D4012" t="s">
        <v>9419</v>
      </c>
      <c r="E4012">
        <v>6</v>
      </c>
      <c r="G4012">
        <v>0</v>
      </c>
      <c r="H4012" s="5" t="str">
        <f t="shared" si="101"/>
        <v/>
      </c>
      <c r="I4012" s="5" t="str">
        <f ca="1">OFFSET('Appendix E'!$G$2,MATCH(A4012,'Appendix E'!$A$3:$A$115,0),0)</f>
        <v>Yes</v>
      </c>
    </row>
    <row r="4013" spans="1:9" x14ac:dyDescent="0.25">
      <c r="A4013" t="s">
        <v>1339</v>
      </c>
      <c r="B4013" t="s">
        <v>4344</v>
      </c>
      <c r="C4013" s="5" t="s">
        <v>9112</v>
      </c>
      <c r="D4013" t="s">
        <v>9419</v>
      </c>
      <c r="E4013">
        <v>6</v>
      </c>
      <c r="G4013">
        <v>0</v>
      </c>
      <c r="H4013" s="5" t="str">
        <f t="shared" si="101"/>
        <v/>
      </c>
      <c r="I4013" s="5" t="str">
        <f ca="1">OFFSET('Appendix E'!$G$2,MATCH(A4013,'Appendix E'!$A$3:$A$115,0),0)</f>
        <v>Yes</v>
      </c>
    </row>
    <row r="4014" spans="1:9" x14ac:dyDescent="0.25">
      <c r="A4014" t="s">
        <v>1339</v>
      </c>
      <c r="B4014" t="s">
        <v>4345</v>
      </c>
      <c r="C4014" s="5" t="s">
        <v>9113</v>
      </c>
      <c r="D4014" t="s">
        <v>9419</v>
      </c>
      <c r="E4014">
        <v>6</v>
      </c>
      <c r="G4014">
        <v>0</v>
      </c>
      <c r="H4014" s="5" t="str">
        <f t="shared" si="101"/>
        <v/>
      </c>
      <c r="I4014" s="5" t="str">
        <f ca="1">OFFSET('Appendix E'!$G$2,MATCH(A4014,'Appendix E'!$A$3:$A$115,0),0)</f>
        <v>Yes</v>
      </c>
    </row>
    <row r="4015" spans="1:9" x14ac:dyDescent="0.25">
      <c r="A4015" t="s">
        <v>1339</v>
      </c>
      <c r="B4015" t="s">
        <v>4346</v>
      </c>
      <c r="C4015" s="5" t="s">
        <v>9114</v>
      </c>
      <c r="D4015" t="s">
        <v>9419</v>
      </c>
      <c r="E4015">
        <v>1</v>
      </c>
      <c r="G4015">
        <v>0</v>
      </c>
      <c r="H4015" s="5" t="str">
        <f t="shared" si="101"/>
        <v/>
      </c>
      <c r="I4015" s="5" t="str">
        <f ca="1">OFFSET('Appendix E'!$G$2,MATCH(A4015,'Appendix E'!$A$3:$A$115,0),0)</f>
        <v>Yes</v>
      </c>
    </row>
    <row r="4016" spans="1:9" x14ac:dyDescent="0.25">
      <c r="A4016" t="s">
        <v>1339</v>
      </c>
      <c r="B4016" t="s">
        <v>4347</v>
      </c>
      <c r="C4016" s="5" t="s">
        <v>9115</v>
      </c>
      <c r="D4016" t="s">
        <v>9419</v>
      </c>
      <c r="E4016">
        <v>1</v>
      </c>
      <c r="G4016">
        <v>0</v>
      </c>
      <c r="H4016" s="5" t="str">
        <f t="shared" si="101"/>
        <v/>
      </c>
      <c r="I4016" s="5" t="str">
        <f ca="1">OFFSET('Appendix E'!$G$2,MATCH(A4016,'Appendix E'!$A$3:$A$115,0),0)</f>
        <v>Yes</v>
      </c>
    </row>
    <row r="4017" spans="1:9" x14ac:dyDescent="0.25">
      <c r="A4017" t="s">
        <v>1339</v>
      </c>
      <c r="B4017" t="s">
        <v>4348</v>
      </c>
      <c r="C4017" s="5" t="s">
        <v>9116</v>
      </c>
      <c r="D4017" t="s">
        <v>9419</v>
      </c>
      <c r="E4017">
        <v>1</v>
      </c>
      <c r="G4017">
        <v>0</v>
      </c>
      <c r="H4017" s="5" t="str">
        <f t="shared" si="101"/>
        <v/>
      </c>
      <c r="I4017" s="5" t="str">
        <f ca="1">OFFSET('Appendix E'!$G$2,MATCH(A4017,'Appendix E'!$A$3:$A$115,0),0)</f>
        <v>Yes</v>
      </c>
    </row>
    <row r="4018" spans="1:9" x14ac:dyDescent="0.25">
      <c r="A4018" t="s">
        <v>1339</v>
      </c>
      <c r="B4018" t="s">
        <v>4349</v>
      </c>
      <c r="C4018" s="5" t="s">
        <v>9117</v>
      </c>
      <c r="D4018" t="s">
        <v>9419</v>
      </c>
      <c r="E4018">
        <v>1</v>
      </c>
      <c r="G4018">
        <v>0</v>
      </c>
      <c r="H4018" s="5" t="str">
        <f t="shared" si="101"/>
        <v/>
      </c>
      <c r="I4018" s="5" t="str">
        <f ca="1">OFFSET('Appendix E'!$G$2,MATCH(A4018,'Appendix E'!$A$3:$A$115,0),0)</f>
        <v>Yes</v>
      </c>
    </row>
    <row r="4019" spans="1:9" x14ac:dyDescent="0.25">
      <c r="A4019" t="s">
        <v>1339</v>
      </c>
      <c r="B4019" t="s">
        <v>4350</v>
      </c>
      <c r="C4019" s="5" t="s">
        <v>9118</v>
      </c>
      <c r="D4019" t="s">
        <v>9419</v>
      </c>
      <c r="E4019">
        <v>1</v>
      </c>
      <c r="G4019">
        <v>0</v>
      </c>
      <c r="H4019" s="5" t="str">
        <f t="shared" si="101"/>
        <v/>
      </c>
      <c r="I4019" s="5" t="str">
        <f ca="1">OFFSET('Appendix E'!$G$2,MATCH(A4019,'Appendix E'!$A$3:$A$115,0),0)</f>
        <v>Yes</v>
      </c>
    </row>
    <row r="4020" spans="1:9" x14ac:dyDescent="0.25">
      <c r="A4020" t="s">
        <v>1339</v>
      </c>
      <c r="B4020" t="s">
        <v>4351</v>
      </c>
      <c r="C4020" s="5" t="s">
        <v>9119</v>
      </c>
      <c r="D4020" t="s">
        <v>9419</v>
      </c>
      <c r="E4020">
        <v>1</v>
      </c>
      <c r="G4020">
        <v>0</v>
      </c>
      <c r="H4020" s="5" t="str">
        <f t="shared" si="101"/>
        <v/>
      </c>
      <c r="I4020" s="5" t="str">
        <f ca="1">OFFSET('Appendix E'!$G$2,MATCH(A4020,'Appendix E'!$A$3:$A$115,0),0)</f>
        <v>Yes</v>
      </c>
    </row>
    <row r="4021" spans="1:9" x14ac:dyDescent="0.25">
      <c r="A4021" t="s">
        <v>1339</v>
      </c>
      <c r="B4021" t="s">
        <v>4352</v>
      </c>
      <c r="C4021" s="5" t="s">
        <v>9120</v>
      </c>
      <c r="D4021" t="s">
        <v>9419</v>
      </c>
      <c r="E4021">
        <v>1</v>
      </c>
      <c r="G4021">
        <v>0</v>
      </c>
      <c r="H4021" s="5" t="str">
        <f t="shared" si="101"/>
        <v/>
      </c>
      <c r="I4021" s="5" t="str">
        <f ca="1">OFFSET('Appendix E'!$G$2,MATCH(A4021,'Appendix E'!$A$3:$A$115,0),0)</f>
        <v>Yes</v>
      </c>
    </row>
    <row r="4022" spans="1:9" x14ac:dyDescent="0.25">
      <c r="A4022" t="s">
        <v>1339</v>
      </c>
      <c r="B4022" t="s">
        <v>4353</v>
      </c>
      <c r="C4022" s="5" t="s">
        <v>9121</v>
      </c>
      <c r="D4022" t="s">
        <v>9419</v>
      </c>
      <c r="E4022">
        <v>1</v>
      </c>
      <c r="G4022">
        <v>0</v>
      </c>
      <c r="H4022" s="5" t="str">
        <f t="shared" si="101"/>
        <v/>
      </c>
      <c r="I4022" s="5" t="str">
        <f ca="1">OFFSET('Appendix E'!$G$2,MATCH(A4022,'Appendix E'!$A$3:$A$115,0),0)</f>
        <v>Yes</v>
      </c>
    </row>
    <row r="4023" spans="1:9" x14ac:dyDescent="0.25">
      <c r="A4023" t="s">
        <v>1339</v>
      </c>
      <c r="B4023" t="s">
        <v>4354</v>
      </c>
      <c r="C4023" s="5" t="s">
        <v>9122</v>
      </c>
      <c r="D4023" t="s">
        <v>9419</v>
      </c>
      <c r="E4023">
        <v>1</v>
      </c>
      <c r="G4023">
        <v>0</v>
      </c>
      <c r="H4023" s="5" t="str">
        <f t="shared" si="101"/>
        <v/>
      </c>
      <c r="I4023" s="5" t="str">
        <f ca="1">OFFSET('Appendix E'!$G$2,MATCH(A4023,'Appendix E'!$A$3:$A$115,0),0)</f>
        <v>Yes</v>
      </c>
    </row>
    <row r="4024" spans="1:9" x14ac:dyDescent="0.25">
      <c r="A4024" t="s">
        <v>1339</v>
      </c>
      <c r="B4024" t="s">
        <v>4355</v>
      </c>
      <c r="C4024" s="5" t="s">
        <v>9123</v>
      </c>
      <c r="D4024" t="s">
        <v>9419</v>
      </c>
      <c r="E4024">
        <v>1</v>
      </c>
      <c r="G4024">
        <v>0</v>
      </c>
      <c r="H4024" s="5" t="str">
        <f t="shared" si="101"/>
        <v/>
      </c>
      <c r="I4024" s="5" t="str">
        <f ca="1">OFFSET('Appendix E'!$G$2,MATCH(A4024,'Appendix E'!$A$3:$A$115,0),0)</f>
        <v>Yes</v>
      </c>
    </row>
    <row r="4025" spans="1:9" x14ac:dyDescent="0.25">
      <c r="A4025" t="s">
        <v>1339</v>
      </c>
      <c r="B4025" t="s">
        <v>4356</v>
      </c>
      <c r="C4025" s="5" t="s">
        <v>9124</v>
      </c>
      <c r="D4025" t="s">
        <v>9419</v>
      </c>
      <c r="E4025">
        <v>1</v>
      </c>
      <c r="G4025">
        <v>0</v>
      </c>
      <c r="H4025" s="5" t="str">
        <f t="shared" si="101"/>
        <v/>
      </c>
      <c r="I4025" s="5" t="str">
        <f ca="1">OFFSET('Appendix E'!$G$2,MATCH(A4025,'Appendix E'!$A$3:$A$115,0),0)</f>
        <v>Yes</v>
      </c>
    </row>
    <row r="4026" spans="1:9" x14ac:dyDescent="0.25">
      <c r="A4026" t="s">
        <v>1339</v>
      </c>
      <c r="B4026" t="s">
        <v>4357</v>
      </c>
      <c r="C4026" s="5" t="s">
        <v>9125</v>
      </c>
      <c r="D4026" t="s">
        <v>9419</v>
      </c>
      <c r="E4026">
        <v>1</v>
      </c>
      <c r="G4026">
        <v>0</v>
      </c>
      <c r="H4026" s="5" t="str">
        <f t="shared" si="101"/>
        <v/>
      </c>
      <c r="I4026" s="5" t="str">
        <f ca="1">OFFSET('Appendix E'!$G$2,MATCH(A4026,'Appendix E'!$A$3:$A$115,0),0)</f>
        <v>Yes</v>
      </c>
    </row>
    <row r="4027" spans="1:9" x14ac:dyDescent="0.25">
      <c r="A4027" t="s">
        <v>1339</v>
      </c>
      <c r="B4027" t="s">
        <v>4358</v>
      </c>
      <c r="C4027" s="5" t="s">
        <v>9126</v>
      </c>
      <c r="D4027" t="s">
        <v>9419</v>
      </c>
      <c r="E4027">
        <v>25</v>
      </c>
      <c r="G4027">
        <v>0</v>
      </c>
      <c r="H4027" s="5" t="str">
        <f t="shared" si="101"/>
        <v/>
      </c>
      <c r="I4027" s="5" t="str">
        <f ca="1">OFFSET('Appendix E'!$G$2,MATCH(A4027,'Appendix E'!$A$3:$A$115,0),0)</f>
        <v>Yes</v>
      </c>
    </row>
    <row r="4028" spans="1:9" x14ac:dyDescent="0.25">
      <c r="A4028" t="s">
        <v>1339</v>
      </c>
      <c r="B4028" t="s">
        <v>4359</v>
      </c>
      <c r="C4028" s="5" t="s">
        <v>9127</v>
      </c>
      <c r="D4028" t="s">
        <v>9419</v>
      </c>
      <c r="E4028">
        <v>25</v>
      </c>
      <c r="G4028">
        <v>0</v>
      </c>
      <c r="H4028" s="5" t="str">
        <f t="shared" si="101"/>
        <v/>
      </c>
      <c r="I4028" s="5" t="str">
        <f ca="1">OFFSET('Appendix E'!$G$2,MATCH(A4028,'Appendix E'!$A$3:$A$115,0),0)</f>
        <v>Yes</v>
      </c>
    </row>
    <row r="4029" spans="1:9" x14ac:dyDescent="0.25">
      <c r="A4029" t="s">
        <v>1339</v>
      </c>
      <c r="B4029" t="s">
        <v>4360</v>
      </c>
      <c r="C4029" s="5" t="s">
        <v>9128</v>
      </c>
      <c r="D4029" t="s">
        <v>9418</v>
      </c>
      <c r="E4029">
        <v>5</v>
      </c>
      <c r="G4029">
        <v>0</v>
      </c>
      <c r="H4029" s="5" t="str">
        <f t="shared" si="101"/>
        <v/>
      </c>
      <c r="I4029" s="5" t="str">
        <f ca="1">OFFSET('Appendix E'!$G$2,MATCH(A4029,'Appendix E'!$A$3:$A$115,0),0)</f>
        <v>Yes</v>
      </c>
    </row>
    <row r="4030" spans="1:9" x14ac:dyDescent="0.25">
      <c r="A4030" t="s">
        <v>1339</v>
      </c>
      <c r="B4030" t="s">
        <v>4361</v>
      </c>
      <c r="C4030" s="5" t="s">
        <v>9129</v>
      </c>
      <c r="D4030" t="s">
        <v>9419</v>
      </c>
      <c r="E4030">
        <v>3</v>
      </c>
      <c r="G4030">
        <v>0</v>
      </c>
      <c r="H4030" s="5" t="str">
        <f t="shared" si="101"/>
        <v/>
      </c>
      <c r="I4030" s="5" t="str">
        <f ca="1">OFFSET('Appendix E'!$G$2,MATCH(A4030,'Appendix E'!$A$3:$A$115,0),0)</f>
        <v>Yes</v>
      </c>
    </row>
    <row r="4031" spans="1:9" x14ac:dyDescent="0.25">
      <c r="A4031" t="s">
        <v>1339</v>
      </c>
      <c r="B4031" t="s">
        <v>4362</v>
      </c>
      <c r="C4031" s="5" t="s">
        <v>9130</v>
      </c>
      <c r="D4031" t="s">
        <v>9418</v>
      </c>
      <c r="E4031">
        <v>5</v>
      </c>
      <c r="G4031">
        <v>0</v>
      </c>
      <c r="H4031" s="5" t="str">
        <f t="shared" si="101"/>
        <v/>
      </c>
      <c r="I4031" s="5" t="str">
        <f ca="1">OFFSET('Appendix E'!$G$2,MATCH(A4031,'Appendix E'!$A$3:$A$115,0),0)</f>
        <v>Yes</v>
      </c>
    </row>
    <row r="4032" spans="1:9" x14ac:dyDescent="0.25">
      <c r="A4032" t="s">
        <v>1339</v>
      </c>
      <c r="B4032" t="s">
        <v>4363</v>
      </c>
      <c r="C4032" s="5" t="s">
        <v>9131</v>
      </c>
      <c r="D4032" t="s">
        <v>9418</v>
      </c>
      <c r="E4032">
        <v>5</v>
      </c>
      <c r="G4032">
        <v>0</v>
      </c>
      <c r="H4032" s="5" t="str">
        <f t="shared" si="101"/>
        <v/>
      </c>
      <c r="I4032" s="5" t="str">
        <f ca="1">OFFSET('Appendix E'!$G$2,MATCH(A4032,'Appendix E'!$A$3:$A$115,0),0)</f>
        <v>Yes</v>
      </c>
    </row>
    <row r="4033" spans="1:9" x14ac:dyDescent="0.25">
      <c r="A4033" t="s">
        <v>1339</v>
      </c>
      <c r="B4033" t="s">
        <v>4364</v>
      </c>
      <c r="C4033" s="5" t="s">
        <v>9132</v>
      </c>
      <c r="D4033" t="s">
        <v>9419</v>
      </c>
      <c r="E4033">
        <v>3</v>
      </c>
      <c r="G4033">
        <v>0</v>
      </c>
      <c r="H4033" s="5" t="str">
        <f t="shared" si="101"/>
        <v/>
      </c>
      <c r="I4033" s="5" t="str">
        <f ca="1">OFFSET('Appendix E'!$G$2,MATCH(A4033,'Appendix E'!$A$3:$A$115,0),0)</f>
        <v>Yes</v>
      </c>
    </row>
    <row r="4034" spans="1:9" x14ac:dyDescent="0.25">
      <c r="A4034" t="s">
        <v>1339</v>
      </c>
      <c r="B4034" t="s">
        <v>4365</v>
      </c>
      <c r="C4034" s="5" t="s">
        <v>9133</v>
      </c>
      <c r="D4034" t="s">
        <v>9419</v>
      </c>
      <c r="E4034">
        <v>25</v>
      </c>
      <c r="G4034">
        <v>0</v>
      </c>
      <c r="H4034" s="5" t="str">
        <f t="shared" si="101"/>
        <v/>
      </c>
      <c r="I4034" s="5" t="str">
        <f ca="1">OFFSET('Appendix E'!$G$2,MATCH(A4034,'Appendix E'!$A$3:$A$115,0),0)</f>
        <v>Yes</v>
      </c>
    </row>
    <row r="4035" spans="1:9" x14ac:dyDescent="0.25">
      <c r="A4035" t="s">
        <v>1339</v>
      </c>
      <c r="B4035" t="s">
        <v>4366</v>
      </c>
      <c r="C4035" s="5" t="s">
        <v>9134</v>
      </c>
      <c r="D4035" t="s">
        <v>9419</v>
      </c>
      <c r="E4035">
        <v>3</v>
      </c>
      <c r="G4035">
        <v>0</v>
      </c>
      <c r="H4035" s="5" t="str">
        <f t="shared" si="101"/>
        <v/>
      </c>
      <c r="I4035" s="5" t="str">
        <f ca="1">OFFSET('Appendix E'!$G$2,MATCH(A4035,'Appendix E'!$A$3:$A$115,0),0)</f>
        <v>Yes</v>
      </c>
    </row>
    <row r="4036" spans="1:9" x14ac:dyDescent="0.25">
      <c r="A4036" t="s">
        <v>1339</v>
      </c>
      <c r="B4036" t="s">
        <v>4367</v>
      </c>
      <c r="C4036" s="5" t="s">
        <v>8913</v>
      </c>
      <c r="D4036" t="s">
        <v>9419</v>
      </c>
      <c r="E4036">
        <v>1</v>
      </c>
      <c r="G4036">
        <v>0</v>
      </c>
      <c r="H4036" s="5" t="str">
        <f t="shared" ref="H4036:H4099" si="102">IF(F4036&lt;&gt;"",1,"")</f>
        <v/>
      </c>
      <c r="I4036" s="5" t="str">
        <f ca="1">OFFSET('Appendix E'!$G$2,MATCH(A4036,'Appendix E'!$A$3:$A$115,0),0)</f>
        <v>Yes</v>
      </c>
    </row>
    <row r="4037" spans="1:9" x14ac:dyDescent="0.25">
      <c r="A4037" t="s">
        <v>1339</v>
      </c>
      <c r="B4037" t="s">
        <v>4368</v>
      </c>
      <c r="C4037" s="5" t="s">
        <v>6913</v>
      </c>
      <c r="D4037" t="s">
        <v>9418</v>
      </c>
      <c r="E4037">
        <v>5</v>
      </c>
      <c r="G4037">
        <v>0</v>
      </c>
      <c r="H4037" s="5" t="str">
        <f t="shared" si="102"/>
        <v/>
      </c>
      <c r="I4037" s="5" t="str">
        <f ca="1">OFFSET('Appendix E'!$G$2,MATCH(A4037,'Appendix E'!$A$3:$A$115,0),0)</f>
        <v>Yes</v>
      </c>
    </row>
    <row r="4038" spans="1:9" x14ac:dyDescent="0.25">
      <c r="A4038" t="s">
        <v>1339</v>
      </c>
      <c r="B4038" t="s">
        <v>1368</v>
      </c>
      <c r="C4038" s="5" t="s">
        <v>1368</v>
      </c>
      <c r="D4038" t="s">
        <v>9418</v>
      </c>
      <c r="E4038">
        <v>5</v>
      </c>
      <c r="G4038">
        <v>0</v>
      </c>
      <c r="H4038" s="5" t="str">
        <f t="shared" si="102"/>
        <v/>
      </c>
      <c r="I4038" s="5" t="str">
        <f ca="1">OFFSET('Appendix E'!$G$2,MATCH(A4038,'Appendix E'!$A$3:$A$115,0),0)</f>
        <v>Yes</v>
      </c>
    </row>
    <row r="4039" spans="1:9" x14ac:dyDescent="0.25">
      <c r="A4039" t="s">
        <v>1341</v>
      </c>
      <c r="B4039" t="s">
        <v>4369</v>
      </c>
      <c r="C4039" s="5" t="s">
        <v>8294</v>
      </c>
      <c r="D4039" t="s">
        <v>9418</v>
      </c>
      <c r="E4039">
        <v>5</v>
      </c>
      <c r="G4039">
        <v>0</v>
      </c>
      <c r="H4039" s="5" t="str">
        <f t="shared" si="102"/>
        <v/>
      </c>
      <c r="I4039" s="5" t="str">
        <f ca="1">OFFSET('Appendix E'!$G$2,MATCH(A4039,'Appendix E'!$A$3:$A$115,0),0)</f>
        <v>Yes</v>
      </c>
    </row>
    <row r="4040" spans="1:9" x14ac:dyDescent="0.25">
      <c r="A4040" t="s">
        <v>1341</v>
      </c>
      <c r="B4040" t="s">
        <v>4370</v>
      </c>
      <c r="C4040" s="5" t="s">
        <v>6976</v>
      </c>
      <c r="D4040" t="s">
        <v>9419</v>
      </c>
      <c r="E4040">
        <v>3</v>
      </c>
      <c r="G4040">
        <v>0</v>
      </c>
      <c r="H4040" s="5" t="str">
        <f t="shared" si="102"/>
        <v/>
      </c>
      <c r="I4040" s="5" t="str">
        <f ca="1">OFFSET('Appendix E'!$G$2,MATCH(A4040,'Appendix E'!$A$3:$A$115,0),0)</f>
        <v>Yes</v>
      </c>
    </row>
    <row r="4041" spans="1:9" x14ac:dyDescent="0.25">
      <c r="A4041" t="s">
        <v>1341</v>
      </c>
      <c r="B4041" t="s">
        <v>4371</v>
      </c>
      <c r="C4041" s="5" t="s">
        <v>9135</v>
      </c>
      <c r="D4041" t="s">
        <v>9419</v>
      </c>
      <c r="E4041">
        <v>25</v>
      </c>
      <c r="G4041">
        <v>0</v>
      </c>
      <c r="H4041" s="5" t="str">
        <f t="shared" si="102"/>
        <v/>
      </c>
      <c r="I4041" s="5" t="str">
        <f ca="1">OFFSET('Appendix E'!$G$2,MATCH(A4041,'Appendix E'!$A$3:$A$115,0),0)</f>
        <v>Yes</v>
      </c>
    </row>
    <row r="4042" spans="1:9" x14ac:dyDescent="0.25">
      <c r="A4042" t="s">
        <v>1341</v>
      </c>
      <c r="B4042" t="s">
        <v>4372</v>
      </c>
      <c r="C4042" s="5" t="s">
        <v>9136</v>
      </c>
      <c r="D4042" t="s">
        <v>9419</v>
      </c>
      <c r="E4042">
        <v>1</v>
      </c>
      <c r="G4042">
        <v>0</v>
      </c>
      <c r="H4042" s="5" t="str">
        <f t="shared" si="102"/>
        <v/>
      </c>
      <c r="I4042" s="5" t="str">
        <f ca="1">OFFSET('Appendix E'!$G$2,MATCH(A4042,'Appendix E'!$A$3:$A$115,0),0)</f>
        <v>Yes</v>
      </c>
    </row>
    <row r="4043" spans="1:9" x14ac:dyDescent="0.25">
      <c r="A4043" t="s">
        <v>1341</v>
      </c>
      <c r="B4043" t="s">
        <v>4373</v>
      </c>
      <c r="C4043" s="5" t="s">
        <v>8913</v>
      </c>
      <c r="D4043" t="s">
        <v>9419</v>
      </c>
      <c r="E4043">
        <v>1</v>
      </c>
      <c r="G4043">
        <v>0</v>
      </c>
      <c r="H4043" s="5" t="str">
        <f t="shared" si="102"/>
        <v/>
      </c>
      <c r="I4043" s="5" t="str">
        <f ca="1">OFFSET('Appendix E'!$G$2,MATCH(A4043,'Appendix E'!$A$3:$A$115,0),0)</f>
        <v>Yes</v>
      </c>
    </row>
    <row r="4044" spans="1:9" x14ac:dyDescent="0.25">
      <c r="A4044" t="s">
        <v>1341</v>
      </c>
      <c r="B4044" t="s">
        <v>4374</v>
      </c>
      <c r="C4044" s="5" t="s">
        <v>6913</v>
      </c>
      <c r="D4044" t="s">
        <v>9418</v>
      </c>
      <c r="E4044">
        <v>5</v>
      </c>
      <c r="G4044">
        <v>0</v>
      </c>
      <c r="H4044" s="5" t="str">
        <f t="shared" si="102"/>
        <v/>
      </c>
      <c r="I4044" s="5" t="str">
        <f ca="1">OFFSET('Appendix E'!$G$2,MATCH(A4044,'Appendix E'!$A$3:$A$115,0),0)</f>
        <v>Yes</v>
      </c>
    </row>
    <row r="4045" spans="1:9" x14ac:dyDescent="0.25">
      <c r="A4045" t="s">
        <v>1341</v>
      </c>
      <c r="B4045" t="s">
        <v>1368</v>
      </c>
      <c r="C4045" s="5" t="s">
        <v>1368</v>
      </c>
      <c r="D4045" t="s">
        <v>9418</v>
      </c>
      <c r="E4045">
        <v>5</v>
      </c>
      <c r="G4045">
        <v>0</v>
      </c>
      <c r="H4045" s="5" t="str">
        <f t="shared" si="102"/>
        <v/>
      </c>
      <c r="I4045" s="5" t="str">
        <f ca="1">OFFSET('Appendix E'!$G$2,MATCH(A4045,'Appendix E'!$A$3:$A$115,0),0)</f>
        <v>Yes</v>
      </c>
    </row>
    <row r="4046" spans="1:9" x14ac:dyDescent="0.25">
      <c r="A4046" t="s">
        <v>1343</v>
      </c>
      <c r="B4046" t="s">
        <v>4375</v>
      </c>
      <c r="C4046" s="5" t="s">
        <v>6976</v>
      </c>
      <c r="D4046" t="s">
        <v>9419</v>
      </c>
      <c r="E4046">
        <v>3</v>
      </c>
      <c r="G4046">
        <v>0</v>
      </c>
      <c r="H4046" s="5" t="str">
        <f t="shared" si="102"/>
        <v/>
      </c>
      <c r="I4046" s="5" t="str">
        <f ca="1">OFFSET('Appendix E'!$G$2,MATCH(A4046,'Appendix E'!$A$3:$A$115,0),0)</f>
        <v>Yes</v>
      </c>
    </row>
    <row r="4047" spans="1:9" x14ac:dyDescent="0.25">
      <c r="A4047" t="s">
        <v>1343</v>
      </c>
      <c r="B4047" t="s">
        <v>4376</v>
      </c>
      <c r="C4047" s="5" t="s">
        <v>9137</v>
      </c>
      <c r="D4047" t="s">
        <v>9419</v>
      </c>
      <c r="E4047">
        <v>25</v>
      </c>
      <c r="G4047">
        <v>0</v>
      </c>
      <c r="H4047" s="5" t="str">
        <f t="shared" si="102"/>
        <v/>
      </c>
      <c r="I4047" s="5" t="str">
        <f ca="1">OFFSET('Appendix E'!$G$2,MATCH(A4047,'Appendix E'!$A$3:$A$115,0),0)</f>
        <v>Yes</v>
      </c>
    </row>
    <row r="4048" spans="1:9" x14ac:dyDescent="0.25">
      <c r="A4048" t="s">
        <v>1343</v>
      </c>
      <c r="B4048" t="s">
        <v>4377</v>
      </c>
      <c r="C4048" s="5" t="s">
        <v>9138</v>
      </c>
      <c r="D4048" t="s">
        <v>9419</v>
      </c>
      <c r="E4048">
        <v>25</v>
      </c>
      <c r="G4048">
        <v>0</v>
      </c>
      <c r="H4048" s="5" t="str">
        <f t="shared" si="102"/>
        <v/>
      </c>
      <c r="I4048" s="5" t="str">
        <f ca="1">OFFSET('Appendix E'!$G$2,MATCH(A4048,'Appendix E'!$A$3:$A$115,0),0)</f>
        <v>Yes</v>
      </c>
    </row>
    <row r="4049" spans="1:9" x14ac:dyDescent="0.25">
      <c r="A4049" t="s">
        <v>1345</v>
      </c>
      <c r="B4049" t="s">
        <v>4378</v>
      </c>
      <c r="C4049" s="5" t="s">
        <v>9139</v>
      </c>
      <c r="D4049" t="s">
        <v>9419</v>
      </c>
      <c r="E4049">
        <v>1</v>
      </c>
      <c r="G4049">
        <v>0</v>
      </c>
      <c r="H4049" s="5" t="str">
        <f t="shared" si="102"/>
        <v/>
      </c>
      <c r="I4049" s="5" t="str">
        <f ca="1">OFFSET('Appendix E'!$G$2,MATCH(A4049,'Appendix E'!$A$3:$A$115,0),0)</f>
        <v>Yes</v>
      </c>
    </row>
    <row r="4050" spans="1:9" x14ac:dyDescent="0.25">
      <c r="A4050" t="s">
        <v>1345</v>
      </c>
      <c r="B4050" t="s">
        <v>4379</v>
      </c>
      <c r="C4050" s="5" t="s">
        <v>9140</v>
      </c>
      <c r="D4050" t="s">
        <v>9419</v>
      </c>
      <c r="E4050">
        <v>1</v>
      </c>
      <c r="G4050">
        <v>0</v>
      </c>
      <c r="H4050" s="5" t="str">
        <f t="shared" si="102"/>
        <v/>
      </c>
      <c r="I4050" s="5" t="str">
        <f ca="1">OFFSET('Appendix E'!$G$2,MATCH(A4050,'Appendix E'!$A$3:$A$115,0),0)</f>
        <v>Yes</v>
      </c>
    </row>
    <row r="4051" spans="1:9" x14ac:dyDescent="0.25">
      <c r="A4051" t="s">
        <v>1345</v>
      </c>
      <c r="B4051" t="s">
        <v>4380</v>
      </c>
      <c r="C4051" s="5" t="s">
        <v>9141</v>
      </c>
      <c r="D4051" t="s">
        <v>9419</v>
      </c>
      <c r="E4051">
        <v>1</v>
      </c>
      <c r="G4051">
        <v>0</v>
      </c>
      <c r="H4051" s="5" t="str">
        <f t="shared" si="102"/>
        <v/>
      </c>
      <c r="I4051" s="5" t="str">
        <f ca="1">OFFSET('Appendix E'!$G$2,MATCH(A4051,'Appendix E'!$A$3:$A$115,0),0)</f>
        <v>Yes</v>
      </c>
    </row>
    <row r="4052" spans="1:9" x14ac:dyDescent="0.25">
      <c r="A4052" t="s">
        <v>1345</v>
      </c>
      <c r="B4052" t="s">
        <v>4381</v>
      </c>
      <c r="C4052" s="5" t="s">
        <v>9142</v>
      </c>
      <c r="D4052" t="s">
        <v>9419</v>
      </c>
      <c r="E4052">
        <v>1</v>
      </c>
      <c r="G4052">
        <v>0</v>
      </c>
      <c r="H4052" s="5" t="str">
        <f t="shared" si="102"/>
        <v/>
      </c>
      <c r="I4052" s="5" t="str">
        <f ca="1">OFFSET('Appendix E'!$G$2,MATCH(A4052,'Appendix E'!$A$3:$A$115,0),0)</f>
        <v>Yes</v>
      </c>
    </row>
    <row r="4053" spans="1:9" x14ac:dyDescent="0.25">
      <c r="A4053" t="s">
        <v>1345</v>
      </c>
      <c r="B4053" t="s">
        <v>4382</v>
      </c>
      <c r="C4053" s="5" t="s">
        <v>9143</v>
      </c>
      <c r="D4053" t="s">
        <v>9419</v>
      </c>
      <c r="E4053">
        <v>1</v>
      </c>
      <c r="G4053">
        <v>0</v>
      </c>
      <c r="H4053" s="5" t="str">
        <f t="shared" si="102"/>
        <v/>
      </c>
      <c r="I4053" s="5" t="str">
        <f ca="1">OFFSET('Appendix E'!$G$2,MATCH(A4053,'Appendix E'!$A$3:$A$115,0),0)</f>
        <v>Yes</v>
      </c>
    </row>
    <row r="4054" spans="1:9" x14ac:dyDescent="0.25">
      <c r="A4054" t="s">
        <v>1345</v>
      </c>
      <c r="B4054" t="s">
        <v>4383</v>
      </c>
      <c r="C4054" s="5" t="s">
        <v>9144</v>
      </c>
      <c r="D4054" t="s">
        <v>9419</v>
      </c>
      <c r="E4054">
        <v>1</v>
      </c>
      <c r="G4054">
        <v>0</v>
      </c>
      <c r="H4054" s="5" t="str">
        <f t="shared" si="102"/>
        <v/>
      </c>
      <c r="I4054" s="5" t="str">
        <f ca="1">OFFSET('Appendix E'!$G$2,MATCH(A4054,'Appendix E'!$A$3:$A$115,0),0)</f>
        <v>Yes</v>
      </c>
    </row>
    <row r="4055" spans="1:9" x14ac:dyDescent="0.25">
      <c r="A4055" t="s">
        <v>1345</v>
      </c>
      <c r="B4055" t="s">
        <v>4384</v>
      </c>
      <c r="C4055" s="5" t="s">
        <v>6913</v>
      </c>
      <c r="D4055" t="s">
        <v>9418</v>
      </c>
      <c r="E4055">
        <v>5</v>
      </c>
      <c r="G4055">
        <v>0</v>
      </c>
      <c r="H4055" s="5" t="str">
        <f t="shared" si="102"/>
        <v/>
      </c>
      <c r="I4055" s="5" t="str">
        <f ca="1">OFFSET('Appendix E'!$G$2,MATCH(A4055,'Appendix E'!$A$3:$A$115,0),0)</f>
        <v>Yes</v>
      </c>
    </row>
    <row r="4056" spans="1:9" x14ac:dyDescent="0.25">
      <c r="A4056" t="s">
        <v>1345</v>
      </c>
      <c r="B4056" t="s">
        <v>1368</v>
      </c>
      <c r="C4056" s="5" t="s">
        <v>1368</v>
      </c>
      <c r="D4056" t="s">
        <v>9418</v>
      </c>
      <c r="E4056">
        <v>5</v>
      </c>
      <c r="G4056">
        <v>0</v>
      </c>
      <c r="H4056" s="5" t="str">
        <f t="shared" si="102"/>
        <v/>
      </c>
      <c r="I4056" s="5" t="str">
        <f ca="1">OFFSET('Appendix E'!$G$2,MATCH(A4056,'Appendix E'!$A$3:$A$115,0),0)</f>
        <v>Yes</v>
      </c>
    </row>
    <row r="4057" spans="1:9" x14ac:dyDescent="0.25">
      <c r="A4057" t="s">
        <v>1347</v>
      </c>
      <c r="B4057" t="s">
        <v>3650</v>
      </c>
      <c r="C4057" s="5" t="s">
        <v>8253</v>
      </c>
      <c r="D4057" t="s">
        <v>9418</v>
      </c>
      <c r="E4057">
        <v>3</v>
      </c>
      <c r="F4057" t="s">
        <v>9484</v>
      </c>
      <c r="G4057">
        <v>21</v>
      </c>
      <c r="H4057" s="5">
        <f t="shared" si="102"/>
        <v>1</v>
      </c>
      <c r="I4057" s="5" t="str">
        <f ca="1">OFFSET('Appendix E'!$G$2,MATCH(A4057,'Appendix E'!$A$3:$A$115,0),0)</f>
        <v>No</v>
      </c>
    </row>
    <row r="4058" spans="1:9" x14ac:dyDescent="0.25">
      <c r="A4058" t="s">
        <v>1347</v>
      </c>
      <c r="B4058" t="s">
        <v>3651</v>
      </c>
      <c r="C4058" s="5" t="s">
        <v>8757</v>
      </c>
      <c r="D4058" t="s">
        <v>9418</v>
      </c>
      <c r="E4058">
        <v>3</v>
      </c>
      <c r="F4058" t="s">
        <v>9485</v>
      </c>
      <c r="G4058">
        <v>29</v>
      </c>
      <c r="H4058" s="5">
        <f t="shared" si="102"/>
        <v>1</v>
      </c>
      <c r="I4058" s="5" t="str">
        <f ca="1">OFFSET('Appendix E'!$G$2,MATCH(A4058,'Appendix E'!$A$3:$A$115,0),0)</f>
        <v>No</v>
      </c>
    </row>
    <row r="4059" spans="1:9" x14ac:dyDescent="0.25">
      <c r="A4059" t="s">
        <v>1347</v>
      </c>
      <c r="B4059" t="s">
        <v>3652</v>
      </c>
      <c r="C4059" s="5" t="s">
        <v>8758</v>
      </c>
      <c r="D4059" t="s">
        <v>9418</v>
      </c>
      <c r="E4059">
        <v>4</v>
      </c>
      <c r="F4059" t="s">
        <v>3225</v>
      </c>
      <c r="G4059">
        <v>21</v>
      </c>
      <c r="H4059" s="5">
        <f t="shared" si="102"/>
        <v>1</v>
      </c>
      <c r="I4059" s="5" t="str">
        <f ca="1">OFFSET('Appendix E'!$G$2,MATCH(A4059,'Appendix E'!$A$3:$A$115,0),0)</f>
        <v>No</v>
      </c>
    </row>
    <row r="4060" spans="1:9" x14ac:dyDescent="0.25">
      <c r="A4060" t="s">
        <v>1347</v>
      </c>
      <c r="B4060" t="s">
        <v>3653</v>
      </c>
      <c r="C4060" s="5" t="s">
        <v>8759</v>
      </c>
      <c r="D4060" t="s">
        <v>9418</v>
      </c>
      <c r="E4060">
        <v>4</v>
      </c>
      <c r="F4060" t="s">
        <v>3225</v>
      </c>
      <c r="G4060">
        <v>21</v>
      </c>
      <c r="H4060" s="5">
        <f t="shared" si="102"/>
        <v>1</v>
      </c>
      <c r="I4060" s="5" t="str">
        <f ca="1">OFFSET('Appendix E'!$G$2,MATCH(A4060,'Appendix E'!$A$3:$A$115,0),0)</f>
        <v>No</v>
      </c>
    </row>
    <row r="4061" spans="1:9" x14ac:dyDescent="0.25">
      <c r="A4061" t="s">
        <v>1347</v>
      </c>
      <c r="B4061" t="s">
        <v>3654</v>
      </c>
      <c r="C4061" s="5" t="s">
        <v>8760</v>
      </c>
      <c r="D4061" t="s">
        <v>9418</v>
      </c>
      <c r="E4061">
        <v>3</v>
      </c>
      <c r="F4061" t="s">
        <v>9421</v>
      </c>
      <c r="G4061">
        <v>21</v>
      </c>
      <c r="H4061" s="5">
        <f t="shared" si="102"/>
        <v>1</v>
      </c>
      <c r="I4061" s="5" t="str">
        <f ca="1">OFFSET('Appendix E'!$G$2,MATCH(A4061,'Appendix E'!$A$3:$A$115,0),0)</f>
        <v>No</v>
      </c>
    </row>
    <row r="4062" spans="1:9" x14ac:dyDescent="0.25">
      <c r="A4062" t="s">
        <v>1347</v>
      </c>
      <c r="B4062" t="s">
        <v>3655</v>
      </c>
      <c r="D4062" t="s">
        <v>9418</v>
      </c>
      <c r="E4062">
        <v>8</v>
      </c>
      <c r="F4062" t="s">
        <v>2122</v>
      </c>
      <c r="G4062">
        <v>9</v>
      </c>
      <c r="H4062" s="5">
        <f t="shared" si="102"/>
        <v>1</v>
      </c>
      <c r="I4062" s="5" t="str">
        <f ca="1">OFFSET('Appendix E'!$G$2,MATCH(A4062,'Appendix E'!$A$3:$A$115,0),0)</f>
        <v>No</v>
      </c>
    </row>
    <row r="4063" spans="1:9" x14ac:dyDescent="0.25">
      <c r="A4063" t="s">
        <v>1347</v>
      </c>
      <c r="B4063" t="s">
        <v>3656</v>
      </c>
      <c r="C4063" s="5" t="s">
        <v>8761</v>
      </c>
      <c r="D4063" t="s">
        <v>9418</v>
      </c>
      <c r="E4063">
        <v>3</v>
      </c>
      <c r="F4063" t="s">
        <v>9421</v>
      </c>
      <c r="G4063">
        <v>14</v>
      </c>
      <c r="H4063" s="5">
        <f t="shared" si="102"/>
        <v>1</v>
      </c>
      <c r="I4063" s="5" t="str">
        <f ca="1">OFFSET('Appendix E'!$G$2,MATCH(A4063,'Appendix E'!$A$3:$A$115,0),0)</f>
        <v>No</v>
      </c>
    </row>
    <row r="4064" spans="1:9" x14ac:dyDescent="0.25">
      <c r="A4064" t="s">
        <v>1347</v>
      </c>
      <c r="B4064" t="s">
        <v>3657</v>
      </c>
      <c r="C4064" s="5" t="s">
        <v>8762</v>
      </c>
      <c r="D4064" t="s">
        <v>9418</v>
      </c>
      <c r="E4064">
        <v>3</v>
      </c>
      <c r="F4064" t="s">
        <v>9421</v>
      </c>
      <c r="G4064">
        <v>14</v>
      </c>
      <c r="H4064" s="5">
        <f t="shared" si="102"/>
        <v>1</v>
      </c>
      <c r="I4064" s="5" t="str">
        <f ca="1">OFFSET('Appendix E'!$G$2,MATCH(A4064,'Appendix E'!$A$3:$A$115,0),0)</f>
        <v>No</v>
      </c>
    </row>
    <row r="4065" spans="1:9" x14ac:dyDescent="0.25">
      <c r="A4065" t="s">
        <v>1347</v>
      </c>
      <c r="B4065" t="s">
        <v>3658</v>
      </c>
      <c r="C4065" s="5" t="s">
        <v>8763</v>
      </c>
      <c r="D4065" t="s">
        <v>9418</v>
      </c>
      <c r="E4065">
        <v>3</v>
      </c>
      <c r="F4065" t="s">
        <v>9421</v>
      </c>
      <c r="G4065">
        <v>14</v>
      </c>
      <c r="H4065" s="5">
        <f t="shared" si="102"/>
        <v>1</v>
      </c>
      <c r="I4065" s="5" t="str">
        <f ca="1">OFFSET('Appendix E'!$G$2,MATCH(A4065,'Appendix E'!$A$3:$A$115,0),0)</f>
        <v>No</v>
      </c>
    </row>
    <row r="4066" spans="1:9" x14ac:dyDescent="0.25">
      <c r="A4066" t="s">
        <v>1347</v>
      </c>
      <c r="B4066" t="s">
        <v>3659</v>
      </c>
      <c r="C4066" s="5" t="s">
        <v>8764</v>
      </c>
      <c r="D4066" t="s">
        <v>9418</v>
      </c>
      <c r="E4066">
        <v>3</v>
      </c>
      <c r="F4066" t="s">
        <v>9421</v>
      </c>
      <c r="G4066">
        <v>14</v>
      </c>
      <c r="H4066" s="5">
        <f t="shared" si="102"/>
        <v>1</v>
      </c>
      <c r="I4066" s="5" t="str">
        <f ca="1">OFFSET('Appendix E'!$G$2,MATCH(A4066,'Appendix E'!$A$3:$A$115,0),0)</f>
        <v>No</v>
      </c>
    </row>
    <row r="4067" spans="1:9" x14ac:dyDescent="0.25">
      <c r="A4067" t="s">
        <v>1347</v>
      </c>
      <c r="B4067" t="s">
        <v>3660</v>
      </c>
      <c r="C4067" s="5" t="s">
        <v>8765</v>
      </c>
      <c r="D4067" t="s">
        <v>9418</v>
      </c>
      <c r="E4067">
        <v>3</v>
      </c>
      <c r="F4067" t="s">
        <v>9421</v>
      </c>
      <c r="G4067">
        <v>14</v>
      </c>
      <c r="H4067" s="5">
        <f t="shared" si="102"/>
        <v>1</v>
      </c>
      <c r="I4067" s="5" t="str">
        <f ca="1">OFFSET('Appendix E'!$G$2,MATCH(A4067,'Appendix E'!$A$3:$A$115,0),0)</f>
        <v>No</v>
      </c>
    </row>
    <row r="4068" spans="1:9" x14ac:dyDescent="0.25">
      <c r="A4068" t="s">
        <v>1347</v>
      </c>
      <c r="B4068" t="s">
        <v>3661</v>
      </c>
      <c r="C4068" s="5" t="s">
        <v>8766</v>
      </c>
      <c r="D4068" t="s">
        <v>9418</v>
      </c>
      <c r="E4068">
        <v>3</v>
      </c>
      <c r="F4068" t="s">
        <v>9421</v>
      </c>
      <c r="G4068">
        <v>14</v>
      </c>
      <c r="H4068" s="5">
        <f t="shared" si="102"/>
        <v>1</v>
      </c>
      <c r="I4068" s="5" t="str">
        <f ca="1">OFFSET('Appendix E'!$G$2,MATCH(A4068,'Appendix E'!$A$3:$A$115,0),0)</f>
        <v>No</v>
      </c>
    </row>
    <row r="4069" spans="1:9" x14ac:dyDescent="0.25">
      <c r="A4069" t="s">
        <v>1347</v>
      </c>
      <c r="B4069" t="s">
        <v>3662</v>
      </c>
      <c r="C4069" s="5" t="s">
        <v>8767</v>
      </c>
      <c r="D4069" t="s">
        <v>9418</v>
      </c>
      <c r="E4069">
        <v>3</v>
      </c>
      <c r="F4069" t="s">
        <v>9421</v>
      </c>
      <c r="G4069">
        <v>14</v>
      </c>
      <c r="H4069" s="5">
        <f t="shared" si="102"/>
        <v>1</v>
      </c>
      <c r="I4069" s="5" t="str">
        <f ca="1">OFFSET('Appendix E'!$G$2,MATCH(A4069,'Appendix E'!$A$3:$A$115,0),0)</f>
        <v>No</v>
      </c>
    </row>
    <row r="4070" spans="1:9" x14ac:dyDescent="0.25">
      <c r="A4070" t="s">
        <v>1347</v>
      </c>
      <c r="B4070" t="s">
        <v>3663</v>
      </c>
      <c r="C4070" s="5" t="s">
        <v>8768</v>
      </c>
      <c r="D4070" t="s">
        <v>9418</v>
      </c>
      <c r="E4070">
        <v>3</v>
      </c>
      <c r="F4070" t="s">
        <v>9421</v>
      </c>
      <c r="G4070">
        <v>14</v>
      </c>
      <c r="H4070" s="5">
        <f t="shared" si="102"/>
        <v>1</v>
      </c>
      <c r="I4070" s="5" t="str">
        <f ca="1">OFFSET('Appendix E'!$G$2,MATCH(A4070,'Appendix E'!$A$3:$A$115,0),0)</f>
        <v>No</v>
      </c>
    </row>
    <row r="4071" spans="1:9" x14ac:dyDescent="0.25">
      <c r="A4071" t="s">
        <v>1347</v>
      </c>
      <c r="B4071" t="s">
        <v>3664</v>
      </c>
      <c r="C4071" s="5" t="s">
        <v>8769</v>
      </c>
      <c r="D4071" t="s">
        <v>9418</v>
      </c>
      <c r="E4071">
        <v>3</v>
      </c>
      <c r="F4071" t="s">
        <v>9421</v>
      </c>
      <c r="G4071">
        <v>14</v>
      </c>
      <c r="H4071" s="5">
        <f t="shared" si="102"/>
        <v>1</v>
      </c>
      <c r="I4071" s="5" t="str">
        <f ca="1">OFFSET('Appendix E'!$G$2,MATCH(A4071,'Appendix E'!$A$3:$A$115,0),0)</f>
        <v>No</v>
      </c>
    </row>
    <row r="4072" spans="1:9" x14ac:dyDescent="0.25">
      <c r="A4072" t="s">
        <v>1347</v>
      </c>
      <c r="B4072" t="s">
        <v>3665</v>
      </c>
      <c r="C4072" s="5" t="s">
        <v>8770</v>
      </c>
      <c r="D4072" t="s">
        <v>9418</v>
      </c>
      <c r="E4072">
        <v>3</v>
      </c>
      <c r="F4072" t="s">
        <v>9421</v>
      </c>
      <c r="G4072">
        <v>14</v>
      </c>
      <c r="H4072" s="5">
        <f t="shared" si="102"/>
        <v>1</v>
      </c>
      <c r="I4072" s="5" t="str">
        <f ca="1">OFFSET('Appendix E'!$G$2,MATCH(A4072,'Appendix E'!$A$3:$A$115,0),0)</f>
        <v>No</v>
      </c>
    </row>
    <row r="4073" spans="1:9" x14ac:dyDescent="0.25">
      <c r="A4073" t="s">
        <v>1347</v>
      </c>
      <c r="B4073" t="s">
        <v>3666</v>
      </c>
      <c r="C4073" s="5" t="s">
        <v>8771</v>
      </c>
      <c r="D4073" t="s">
        <v>9418</v>
      </c>
      <c r="E4073">
        <v>3</v>
      </c>
      <c r="F4073" t="s">
        <v>9421</v>
      </c>
      <c r="G4073">
        <v>14</v>
      </c>
      <c r="H4073" s="5">
        <f t="shared" si="102"/>
        <v>1</v>
      </c>
      <c r="I4073" s="5" t="str">
        <f ca="1">OFFSET('Appendix E'!$G$2,MATCH(A4073,'Appendix E'!$A$3:$A$115,0),0)</f>
        <v>No</v>
      </c>
    </row>
    <row r="4074" spans="1:9" x14ac:dyDescent="0.25">
      <c r="A4074" t="s">
        <v>1347</v>
      </c>
      <c r="B4074" t="s">
        <v>3667</v>
      </c>
      <c r="C4074" s="5" t="s">
        <v>8772</v>
      </c>
      <c r="D4074" t="s">
        <v>9418</v>
      </c>
      <c r="E4074">
        <v>3</v>
      </c>
      <c r="F4074" t="s">
        <v>9421</v>
      </c>
      <c r="G4074">
        <v>14</v>
      </c>
      <c r="H4074" s="5">
        <f t="shared" si="102"/>
        <v>1</v>
      </c>
      <c r="I4074" s="5" t="str">
        <f ca="1">OFFSET('Appendix E'!$G$2,MATCH(A4074,'Appendix E'!$A$3:$A$115,0),0)</f>
        <v>No</v>
      </c>
    </row>
    <row r="4075" spans="1:9" x14ac:dyDescent="0.25">
      <c r="A4075" t="s">
        <v>1347</v>
      </c>
      <c r="B4075" t="s">
        <v>3668</v>
      </c>
      <c r="C4075" s="5" t="s">
        <v>8773</v>
      </c>
      <c r="D4075" t="s">
        <v>9418</v>
      </c>
      <c r="E4075">
        <v>3</v>
      </c>
      <c r="F4075" t="s">
        <v>9421</v>
      </c>
      <c r="G4075">
        <v>14</v>
      </c>
      <c r="H4075" s="5">
        <f t="shared" si="102"/>
        <v>1</v>
      </c>
      <c r="I4075" s="5" t="str">
        <f ca="1">OFFSET('Appendix E'!$G$2,MATCH(A4075,'Appendix E'!$A$3:$A$115,0),0)</f>
        <v>No</v>
      </c>
    </row>
    <row r="4076" spans="1:9" x14ac:dyDescent="0.25">
      <c r="A4076" t="s">
        <v>1347</v>
      </c>
      <c r="B4076" t="s">
        <v>3669</v>
      </c>
      <c r="C4076" s="5" t="s">
        <v>8774</v>
      </c>
      <c r="D4076" t="s">
        <v>9418</v>
      </c>
      <c r="E4076">
        <v>3</v>
      </c>
      <c r="F4076" t="s">
        <v>9421</v>
      </c>
      <c r="G4076">
        <v>14</v>
      </c>
      <c r="H4076" s="5">
        <f t="shared" si="102"/>
        <v>1</v>
      </c>
      <c r="I4076" s="5" t="str">
        <f ca="1">OFFSET('Appendix E'!$G$2,MATCH(A4076,'Appendix E'!$A$3:$A$115,0),0)</f>
        <v>No</v>
      </c>
    </row>
    <row r="4077" spans="1:9" x14ac:dyDescent="0.25">
      <c r="A4077" t="s">
        <v>1347</v>
      </c>
      <c r="B4077" t="s">
        <v>3670</v>
      </c>
      <c r="C4077" s="5" t="s">
        <v>8775</v>
      </c>
      <c r="D4077" t="s">
        <v>9418</v>
      </c>
      <c r="E4077">
        <v>3</v>
      </c>
      <c r="F4077" t="s">
        <v>9421</v>
      </c>
      <c r="G4077">
        <v>14</v>
      </c>
      <c r="H4077" s="5">
        <f t="shared" si="102"/>
        <v>1</v>
      </c>
      <c r="I4077" s="5" t="str">
        <f ca="1">OFFSET('Appendix E'!$G$2,MATCH(A4077,'Appendix E'!$A$3:$A$115,0),0)</f>
        <v>No</v>
      </c>
    </row>
    <row r="4078" spans="1:9" x14ac:dyDescent="0.25">
      <c r="A4078" t="s">
        <v>1347</v>
      </c>
      <c r="B4078" t="s">
        <v>3671</v>
      </c>
      <c r="C4078" s="5" t="s">
        <v>8776</v>
      </c>
      <c r="D4078" t="s">
        <v>9418</v>
      </c>
      <c r="E4078">
        <v>3</v>
      </c>
      <c r="F4078" t="s">
        <v>9421</v>
      </c>
      <c r="G4078">
        <v>14</v>
      </c>
      <c r="H4078" s="5">
        <f t="shared" si="102"/>
        <v>1</v>
      </c>
      <c r="I4078" s="5" t="str">
        <f ca="1">OFFSET('Appendix E'!$G$2,MATCH(A4078,'Appendix E'!$A$3:$A$115,0),0)</f>
        <v>No</v>
      </c>
    </row>
    <row r="4079" spans="1:9" x14ac:dyDescent="0.25">
      <c r="A4079" t="s">
        <v>1347</v>
      </c>
      <c r="B4079" t="s">
        <v>3672</v>
      </c>
      <c r="C4079" s="5" t="s">
        <v>8777</v>
      </c>
      <c r="D4079" t="s">
        <v>9418</v>
      </c>
      <c r="E4079">
        <v>3</v>
      </c>
      <c r="F4079" t="s">
        <v>9421</v>
      </c>
      <c r="G4079">
        <v>14</v>
      </c>
      <c r="H4079" s="5">
        <f t="shared" si="102"/>
        <v>1</v>
      </c>
      <c r="I4079" s="5" t="str">
        <f ca="1">OFFSET('Appendix E'!$G$2,MATCH(A4079,'Appendix E'!$A$3:$A$115,0),0)</f>
        <v>No</v>
      </c>
    </row>
    <row r="4080" spans="1:9" x14ac:dyDescent="0.25">
      <c r="A4080" t="s">
        <v>1347</v>
      </c>
      <c r="B4080" t="s">
        <v>3673</v>
      </c>
      <c r="C4080" s="5" t="s">
        <v>8778</v>
      </c>
      <c r="D4080" t="s">
        <v>9418</v>
      </c>
      <c r="E4080">
        <v>3</v>
      </c>
      <c r="F4080" t="s">
        <v>9421</v>
      </c>
      <c r="G4080">
        <v>14</v>
      </c>
      <c r="H4080" s="5">
        <f t="shared" si="102"/>
        <v>1</v>
      </c>
      <c r="I4080" s="5" t="str">
        <f ca="1">OFFSET('Appendix E'!$G$2,MATCH(A4080,'Appendix E'!$A$3:$A$115,0),0)</f>
        <v>No</v>
      </c>
    </row>
    <row r="4081" spans="1:9" x14ac:dyDescent="0.25">
      <c r="A4081" t="s">
        <v>1347</v>
      </c>
      <c r="B4081" t="s">
        <v>3674</v>
      </c>
      <c r="C4081" s="5" t="s">
        <v>8779</v>
      </c>
      <c r="D4081" t="s">
        <v>9418</v>
      </c>
      <c r="E4081">
        <v>3</v>
      </c>
      <c r="F4081" t="s">
        <v>9421</v>
      </c>
      <c r="G4081">
        <v>14</v>
      </c>
      <c r="H4081" s="5">
        <f t="shared" si="102"/>
        <v>1</v>
      </c>
      <c r="I4081" s="5" t="str">
        <f ca="1">OFFSET('Appendix E'!$G$2,MATCH(A4081,'Appendix E'!$A$3:$A$115,0),0)</f>
        <v>No</v>
      </c>
    </row>
    <row r="4082" spans="1:9" x14ac:dyDescent="0.25">
      <c r="A4082" t="s">
        <v>1347</v>
      </c>
      <c r="B4082" t="s">
        <v>3675</v>
      </c>
      <c r="C4082" s="5" t="s">
        <v>8780</v>
      </c>
      <c r="D4082" t="s">
        <v>9418</v>
      </c>
      <c r="E4082">
        <v>3</v>
      </c>
      <c r="F4082" t="s">
        <v>9421</v>
      </c>
      <c r="G4082">
        <v>14</v>
      </c>
      <c r="H4082" s="5">
        <f t="shared" si="102"/>
        <v>1</v>
      </c>
      <c r="I4082" s="5" t="str">
        <f ca="1">OFFSET('Appendix E'!$G$2,MATCH(A4082,'Appendix E'!$A$3:$A$115,0),0)</f>
        <v>No</v>
      </c>
    </row>
    <row r="4083" spans="1:9" x14ac:dyDescent="0.25">
      <c r="A4083" t="s">
        <v>1347</v>
      </c>
      <c r="B4083" t="s">
        <v>3676</v>
      </c>
      <c r="C4083" s="5" t="s">
        <v>8781</v>
      </c>
      <c r="D4083" t="s">
        <v>9418</v>
      </c>
      <c r="E4083">
        <v>3</v>
      </c>
      <c r="F4083" t="s">
        <v>9421</v>
      </c>
      <c r="G4083">
        <v>14</v>
      </c>
      <c r="H4083" s="5">
        <f t="shared" si="102"/>
        <v>1</v>
      </c>
      <c r="I4083" s="5" t="str">
        <f ca="1">OFFSET('Appendix E'!$G$2,MATCH(A4083,'Appendix E'!$A$3:$A$115,0),0)</f>
        <v>No</v>
      </c>
    </row>
    <row r="4084" spans="1:9" x14ac:dyDescent="0.25">
      <c r="A4084" t="s">
        <v>1347</v>
      </c>
      <c r="B4084" t="s">
        <v>3677</v>
      </c>
      <c r="C4084" s="5" t="s">
        <v>8782</v>
      </c>
      <c r="D4084" t="s">
        <v>9418</v>
      </c>
      <c r="E4084">
        <v>3</v>
      </c>
      <c r="F4084" t="s">
        <v>9421</v>
      </c>
      <c r="G4084">
        <v>14</v>
      </c>
      <c r="H4084" s="5">
        <f t="shared" si="102"/>
        <v>1</v>
      </c>
      <c r="I4084" s="5" t="str">
        <f ca="1">OFFSET('Appendix E'!$G$2,MATCH(A4084,'Appendix E'!$A$3:$A$115,0),0)</f>
        <v>No</v>
      </c>
    </row>
    <row r="4085" spans="1:9" x14ac:dyDescent="0.25">
      <c r="A4085" t="s">
        <v>1347</v>
      </c>
      <c r="B4085" t="s">
        <v>3678</v>
      </c>
      <c r="C4085" s="5" t="s">
        <v>8783</v>
      </c>
      <c r="D4085" t="s">
        <v>9418</v>
      </c>
      <c r="E4085">
        <v>3</v>
      </c>
      <c r="F4085" t="s">
        <v>9421</v>
      </c>
      <c r="G4085">
        <v>14</v>
      </c>
      <c r="H4085" s="5">
        <f t="shared" si="102"/>
        <v>1</v>
      </c>
      <c r="I4085" s="5" t="str">
        <f ca="1">OFFSET('Appendix E'!$G$2,MATCH(A4085,'Appendix E'!$A$3:$A$115,0),0)</f>
        <v>No</v>
      </c>
    </row>
    <row r="4086" spans="1:9" x14ac:dyDescent="0.25">
      <c r="A4086" t="s">
        <v>1347</v>
      </c>
      <c r="B4086" t="s">
        <v>3679</v>
      </c>
      <c r="C4086" s="5" t="s">
        <v>8784</v>
      </c>
      <c r="D4086" t="s">
        <v>9418</v>
      </c>
      <c r="E4086">
        <v>3</v>
      </c>
      <c r="F4086" t="s">
        <v>9421</v>
      </c>
      <c r="G4086">
        <v>14</v>
      </c>
      <c r="H4086" s="5">
        <f t="shared" si="102"/>
        <v>1</v>
      </c>
      <c r="I4086" s="5" t="str">
        <f ca="1">OFFSET('Appendix E'!$G$2,MATCH(A4086,'Appendix E'!$A$3:$A$115,0),0)</f>
        <v>No</v>
      </c>
    </row>
    <row r="4087" spans="1:9" x14ac:dyDescent="0.25">
      <c r="A4087" t="s">
        <v>1347</v>
      </c>
      <c r="B4087" t="s">
        <v>3680</v>
      </c>
      <c r="D4087" t="s">
        <v>9418</v>
      </c>
      <c r="E4087">
        <v>8</v>
      </c>
      <c r="G4087">
        <v>0</v>
      </c>
      <c r="H4087" s="5" t="str">
        <f t="shared" si="102"/>
        <v/>
      </c>
      <c r="I4087" s="5" t="str">
        <f ca="1">OFFSET('Appendix E'!$G$2,MATCH(A4087,'Appendix E'!$A$3:$A$115,0),0)</f>
        <v>No</v>
      </c>
    </row>
    <row r="4088" spans="1:9" x14ac:dyDescent="0.25">
      <c r="A4088" t="s">
        <v>1347</v>
      </c>
      <c r="B4088" t="s">
        <v>3681</v>
      </c>
      <c r="C4088" s="5" t="s">
        <v>8785</v>
      </c>
      <c r="D4088" t="s">
        <v>9418</v>
      </c>
      <c r="E4088">
        <v>3</v>
      </c>
      <c r="F4088" t="s">
        <v>9421</v>
      </c>
      <c r="G4088">
        <v>14</v>
      </c>
      <c r="H4088" s="5">
        <f t="shared" si="102"/>
        <v>1</v>
      </c>
      <c r="I4088" s="5" t="str">
        <f ca="1">OFFSET('Appendix E'!$G$2,MATCH(A4088,'Appendix E'!$A$3:$A$115,0),0)</f>
        <v>No</v>
      </c>
    </row>
    <row r="4089" spans="1:9" x14ac:dyDescent="0.25">
      <c r="A4089" t="s">
        <v>1347</v>
      </c>
      <c r="B4089" t="s">
        <v>3682</v>
      </c>
      <c r="C4089" s="5" t="s">
        <v>8786</v>
      </c>
      <c r="D4089" t="s">
        <v>9418</v>
      </c>
      <c r="E4089">
        <v>3</v>
      </c>
      <c r="F4089" t="s">
        <v>9421</v>
      </c>
      <c r="G4089">
        <v>14</v>
      </c>
      <c r="H4089" s="5">
        <f t="shared" si="102"/>
        <v>1</v>
      </c>
      <c r="I4089" s="5" t="str">
        <f ca="1">OFFSET('Appendix E'!$G$2,MATCH(A4089,'Appendix E'!$A$3:$A$115,0),0)</f>
        <v>No</v>
      </c>
    </row>
    <row r="4090" spans="1:9" x14ac:dyDescent="0.25">
      <c r="A4090" t="s">
        <v>1347</v>
      </c>
      <c r="B4090" t="s">
        <v>3683</v>
      </c>
      <c r="C4090" s="5" t="s">
        <v>8787</v>
      </c>
      <c r="D4090" t="s">
        <v>9418</v>
      </c>
      <c r="E4090">
        <v>3</v>
      </c>
      <c r="F4090" t="s">
        <v>9421</v>
      </c>
      <c r="G4090">
        <v>14</v>
      </c>
      <c r="H4090" s="5">
        <f t="shared" si="102"/>
        <v>1</v>
      </c>
      <c r="I4090" s="5" t="str">
        <f ca="1">OFFSET('Appendix E'!$G$2,MATCH(A4090,'Appendix E'!$A$3:$A$115,0),0)</f>
        <v>No</v>
      </c>
    </row>
    <row r="4091" spans="1:9" x14ac:dyDescent="0.25">
      <c r="A4091" t="s">
        <v>1347</v>
      </c>
      <c r="B4091" t="s">
        <v>3684</v>
      </c>
      <c r="C4091" s="5" t="s">
        <v>8788</v>
      </c>
      <c r="D4091" t="s">
        <v>9418</v>
      </c>
      <c r="E4091">
        <v>3</v>
      </c>
      <c r="F4091" t="s">
        <v>9421</v>
      </c>
      <c r="G4091">
        <v>14</v>
      </c>
      <c r="H4091" s="5">
        <f t="shared" si="102"/>
        <v>1</v>
      </c>
      <c r="I4091" s="5" t="str">
        <f ca="1">OFFSET('Appendix E'!$G$2,MATCH(A4091,'Appendix E'!$A$3:$A$115,0),0)</f>
        <v>No</v>
      </c>
    </row>
    <row r="4092" spans="1:9" x14ac:dyDescent="0.25">
      <c r="A4092" t="s">
        <v>1347</v>
      </c>
      <c r="B4092" t="s">
        <v>3685</v>
      </c>
      <c r="C4092" s="5" t="s">
        <v>8789</v>
      </c>
      <c r="D4092" t="s">
        <v>9418</v>
      </c>
      <c r="E4092">
        <v>3</v>
      </c>
      <c r="F4092" t="s">
        <v>9421</v>
      </c>
      <c r="G4092">
        <v>14</v>
      </c>
      <c r="H4092" s="5">
        <f t="shared" si="102"/>
        <v>1</v>
      </c>
      <c r="I4092" s="5" t="str">
        <f ca="1">OFFSET('Appendix E'!$G$2,MATCH(A4092,'Appendix E'!$A$3:$A$115,0),0)</f>
        <v>No</v>
      </c>
    </row>
    <row r="4093" spans="1:9" x14ac:dyDescent="0.25">
      <c r="A4093" t="s">
        <v>1347</v>
      </c>
      <c r="B4093" t="s">
        <v>3686</v>
      </c>
      <c r="C4093" s="5" t="s">
        <v>8790</v>
      </c>
      <c r="D4093" t="s">
        <v>9418</v>
      </c>
      <c r="E4093">
        <v>3</v>
      </c>
      <c r="F4093" t="s">
        <v>9421</v>
      </c>
      <c r="G4093">
        <v>14</v>
      </c>
      <c r="H4093" s="5">
        <f t="shared" si="102"/>
        <v>1</v>
      </c>
      <c r="I4093" s="5" t="str">
        <f ca="1">OFFSET('Appendix E'!$G$2,MATCH(A4093,'Appendix E'!$A$3:$A$115,0),0)</f>
        <v>No</v>
      </c>
    </row>
    <row r="4094" spans="1:9" x14ac:dyDescent="0.25">
      <c r="A4094" t="s">
        <v>1347</v>
      </c>
      <c r="B4094" t="s">
        <v>3687</v>
      </c>
      <c r="C4094" s="5" t="s">
        <v>8791</v>
      </c>
      <c r="D4094" t="s">
        <v>9418</v>
      </c>
      <c r="E4094">
        <v>3</v>
      </c>
      <c r="F4094" t="s">
        <v>9421</v>
      </c>
      <c r="G4094">
        <v>14</v>
      </c>
      <c r="H4094" s="5">
        <f t="shared" si="102"/>
        <v>1</v>
      </c>
      <c r="I4094" s="5" t="str">
        <f ca="1">OFFSET('Appendix E'!$G$2,MATCH(A4094,'Appendix E'!$A$3:$A$115,0),0)</f>
        <v>No</v>
      </c>
    </row>
    <row r="4095" spans="1:9" x14ac:dyDescent="0.25">
      <c r="A4095" t="s">
        <v>1347</v>
      </c>
      <c r="B4095" t="s">
        <v>3688</v>
      </c>
      <c r="C4095" s="5" t="s">
        <v>8792</v>
      </c>
      <c r="D4095" t="s">
        <v>9418</v>
      </c>
      <c r="E4095">
        <v>3</v>
      </c>
      <c r="F4095" t="s">
        <v>9421</v>
      </c>
      <c r="G4095">
        <v>14</v>
      </c>
      <c r="H4095" s="5">
        <f t="shared" si="102"/>
        <v>1</v>
      </c>
      <c r="I4095" s="5" t="str">
        <f ca="1">OFFSET('Appendix E'!$G$2,MATCH(A4095,'Appendix E'!$A$3:$A$115,0),0)</f>
        <v>No</v>
      </c>
    </row>
    <row r="4096" spans="1:9" x14ac:dyDescent="0.25">
      <c r="A4096" t="s">
        <v>1347</v>
      </c>
      <c r="B4096" t="s">
        <v>3689</v>
      </c>
      <c r="C4096" s="5" t="s">
        <v>8793</v>
      </c>
      <c r="D4096" t="s">
        <v>9418</v>
      </c>
      <c r="E4096">
        <v>3</v>
      </c>
      <c r="F4096" t="s">
        <v>9421</v>
      </c>
      <c r="G4096">
        <v>14</v>
      </c>
      <c r="H4096" s="5">
        <f t="shared" si="102"/>
        <v>1</v>
      </c>
      <c r="I4096" s="5" t="str">
        <f ca="1">OFFSET('Appendix E'!$G$2,MATCH(A4096,'Appendix E'!$A$3:$A$115,0),0)</f>
        <v>No</v>
      </c>
    </row>
    <row r="4097" spans="1:9" x14ac:dyDescent="0.25">
      <c r="A4097" t="s">
        <v>1347</v>
      </c>
      <c r="B4097" t="s">
        <v>3690</v>
      </c>
      <c r="C4097" s="5" t="s">
        <v>8794</v>
      </c>
      <c r="D4097" t="s">
        <v>9418</v>
      </c>
      <c r="E4097">
        <v>3</v>
      </c>
      <c r="F4097" t="s">
        <v>9421</v>
      </c>
      <c r="G4097">
        <v>14</v>
      </c>
      <c r="H4097" s="5">
        <f t="shared" si="102"/>
        <v>1</v>
      </c>
      <c r="I4097" s="5" t="str">
        <f ca="1">OFFSET('Appendix E'!$G$2,MATCH(A4097,'Appendix E'!$A$3:$A$115,0),0)</f>
        <v>No</v>
      </c>
    </row>
    <row r="4098" spans="1:9" x14ac:dyDescent="0.25">
      <c r="A4098" t="s">
        <v>1347</v>
      </c>
      <c r="B4098" t="s">
        <v>3691</v>
      </c>
      <c r="C4098" s="5" t="s">
        <v>8795</v>
      </c>
      <c r="D4098" t="s">
        <v>9418</v>
      </c>
      <c r="E4098">
        <v>3</v>
      </c>
      <c r="F4098" t="s">
        <v>9421</v>
      </c>
      <c r="G4098">
        <v>14</v>
      </c>
      <c r="H4098" s="5">
        <f t="shared" si="102"/>
        <v>1</v>
      </c>
      <c r="I4098" s="5" t="str">
        <f ca="1">OFFSET('Appendix E'!$G$2,MATCH(A4098,'Appendix E'!$A$3:$A$115,0),0)</f>
        <v>No</v>
      </c>
    </row>
    <row r="4099" spans="1:9" x14ac:dyDescent="0.25">
      <c r="A4099" t="s">
        <v>1347</v>
      </c>
      <c r="B4099" t="s">
        <v>3692</v>
      </c>
      <c r="C4099" s="5" t="s">
        <v>8796</v>
      </c>
      <c r="D4099" t="s">
        <v>9418</v>
      </c>
      <c r="E4099">
        <v>3</v>
      </c>
      <c r="F4099" t="s">
        <v>9421</v>
      </c>
      <c r="G4099">
        <v>14</v>
      </c>
      <c r="H4099" s="5">
        <f t="shared" si="102"/>
        <v>1</v>
      </c>
      <c r="I4099" s="5" t="str">
        <f ca="1">OFFSET('Appendix E'!$G$2,MATCH(A4099,'Appendix E'!$A$3:$A$115,0),0)</f>
        <v>No</v>
      </c>
    </row>
    <row r="4100" spans="1:9" x14ac:dyDescent="0.25">
      <c r="A4100" t="s">
        <v>1347</v>
      </c>
      <c r="B4100" t="s">
        <v>3693</v>
      </c>
      <c r="C4100" s="5" t="s">
        <v>8797</v>
      </c>
      <c r="D4100" t="s">
        <v>9418</v>
      </c>
      <c r="E4100">
        <v>3</v>
      </c>
      <c r="F4100" t="s">
        <v>9421</v>
      </c>
      <c r="G4100">
        <v>14</v>
      </c>
      <c r="H4100" s="5">
        <f t="shared" ref="H4100:H4163" si="103">IF(F4100&lt;&gt;"",1,"")</f>
        <v>1</v>
      </c>
      <c r="I4100" s="5" t="str">
        <f ca="1">OFFSET('Appendix E'!$G$2,MATCH(A4100,'Appendix E'!$A$3:$A$115,0),0)</f>
        <v>No</v>
      </c>
    </row>
    <row r="4101" spans="1:9" x14ac:dyDescent="0.25">
      <c r="A4101" t="s">
        <v>1347</v>
      </c>
      <c r="B4101" t="s">
        <v>3694</v>
      </c>
      <c r="C4101" s="5" t="s">
        <v>8798</v>
      </c>
      <c r="D4101" t="s">
        <v>9418</v>
      </c>
      <c r="E4101">
        <v>3</v>
      </c>
      <c r="F4101" t="s">
        <v>9421</v>
      </c>
      <c r="G4101">
        <v>14</v>
      </c>
      <c r="H4101" s="5">
        <f t="shared" si="103"/>
        <v>1</v>
      </c>
      <c r="I4101" s="5" t="str">
        <f ca="1">OFFSET('Appendix E'!$G$2,MATCH(A4101,'Appendix E'!$A$3:$A$115,0),0)</f>
        <v>No</v>
      </c>
    </row>
    <row r="4102" spans="1:9" x14ac:dyDescent="0.25">
      <c r="A4102" t="s">
        <v>1347</v>
      </c>
      <c r="B4102" t="s">
        <v>3695</v>
      </c>
      <c r="C4102" s="5" t="s">
        <v>8799</v>
      </c>
      <c r="D4102" t="s">
        <v>9418</v>
      </c>
      <c r="E4102">
        <v>3</v>
      </c>
      <c r="F4102" t="s">
        <v>9421</v>
      </c>
      <c r="G4102">
        <v>14</v>
      </c>
      <c r="H4102" s="5">
        <f t="shared" si="103"/>
        <v>1</v>
      </c>
      <c r="I4102" s="5" t="str">
        <f ca="1">OFFSET('Appendix E'!$G$2,MATCH(A4102,'Appendix E'!$A$3:$A$115,0),0)</f>
        <v>No</v>
      </c>
    </row>
    <row r="4103" spans="1:9" x14ac:dyDescent="0.25">
      <c r="A4103" t="s">
        <v>1347</v>
      </c>
      <c r="B4103" t="s">
        <v>3696</v>
      </c>
      <c r="C4103" s="5" t="s">
        <v>8800</v>
      </c>
      <c r="D4103" t="s">
        <v>9418</v>
      </c>
      <c r="E4103">
        <v>3</v>
      </c>
      <c r="F4103" t="s">
        <v>9421</v>
      </c>
      <c r="G4103">
        <v>14</v>
      </c>
      <c r="H4103" s="5">
        <f t="shared" si="103"/>
        <v>1</v>
      </c>
      <c r="I4103" s="5" t="str">
        <f ca="1">OFFSET('Appendix E'!$G$2,MATCH(A4103,'Appendix E'!$A$3:$A$115,0),0)</f>
        <v>No</v>
      </c>
    </row>
    <row r="4104" spans="1:9" x14ac:dyDescent="0.25">
      <c r="A4104" t="s">
        <v>1347</v>
      </c>
      <c r="B4104" t="s">
        <v>3697</v>
      </c>
      <c r="C4104" s="5" t="s">
        <v>8801</v>
      </c>
      <c r="D4104" t="s">
        <v>9418</v>
      </c>
      <c r="E4104">
        <v>3</v>
      </c>
      <c r="F4104" t="s">
        <v>9421</v>
      </c>
      <c r="G4104">
        <v>14</v>
      </c>
      <c r="H4104" s="5">
        <f t="shared" si="103"/>
        <v>1</v>
      </c>
      <c r="I4104" s="5" t="str">
        <f ca="1">OFFSET('Appendix E'!$G$2,MATCH(A4104,'Appendix E'!$A$3:$A$115,0),0)</f>
        <v>No</v>
      </c>
    </row>
    <row r="4105" spans="1:9" x14ac:dyDescent="0.25">
      <c r="A4105" t="s">
        <v>1347</v>
      </c>
      <c r="B4105" t="s">
        <v>3698</v>
      </c>
      <c r="C4105" s="5" t="s">
        <v>8802</v>
      </c>
      <c r="D4105" t="s">
        <v>9418</v>
      </c>
      <c r="E4105">
        <v>3</v>
      </c>
      <c r="F4105" t="s">
        <v>9421</v>
      </c>
      <c r="G4105">
        <v>14</v>
      </c>
      <c r="H4105" s="5">
        <f t="shared" si="103"/>
        <v>1</v>
      </c>
      <c r="I4105" s="5" t="str">
        <f ca="1">OFFSET('Appendix E'!$G$2,MATCH(A4105,'Appendix E'!$A$3:$A$115,0),0)</f>
        <v>No</v>
      </c>
    </row>
    <row r="4106" spans="1:9" x14ac:dyDescent="0.25">
      <c r="A4106" t="s">
        <v>1347</v>
      </c>
      <c r="B4106" t="s">
        <v>3699</v>
      </c>
      <c r="C4106" s="5" t="s">
        <v>8803</v>
      </c>
      <c r="D4106" t="s">
        <v>9418</v>
      </c>
      <c r="E4106">
        <v>3</v>
      </c>
      <c r="F4106" t="s">
        <v>9421</v>
      </c>
      <c r="G4106">
        <v>14</v>
      </c>
      <c r="H4106" s="5">
        <f t="shared" si="103"/>
        <v>1</v>
      </c>
      <c r="I4106" s="5" t="str">
        <f ca="1">OFFSET('Appendix E'!$G$2,MATCH(A4106,'Appendix E'!$A$3:$A$115,0),0)</f>
        <v>No</v>
      </c>
    </row>
    <row r="4107" spans="1:9" x14ac:dyDescent="0.25">
      <c r="A4107" t="s">
        <v>1347</v>
      </c>
      <c r="B4107" t="s">
        <v>3700</v>
      </c>
      <c r="C4107" s="5" t="s">
        <v>8804</v>
      </c>
      <c r="D4107" t="s">
        <v>9418</v>
      </c>
      <c r="E4107">
        <v>3</v>
      </c>
      <c r="F4107" t="s">
        <v>9421</v>
      </c>
      <c r="G4107">
        <v>14</v>
      </c>
      <c r="H4107" s="5">
        <f t="shared" si="103"/>
        <v>1</v>
      </c>
      <c r="I4107" s="5" t="str">
        <f ca="1">OFFSET('Appendix E'!$G$2,MATCH(A4107,'Appendix E'!$A$3:$A$115,0),0)</f>
        <v>No</v>
      </c>
    </row>
    <row r="4108" spans="1:9" x14ac:dyDescent="0.25">
      <c r="A4108" t="s">
        <v>1347</v>
      </c>
      <c r="B4108" t="s">
        <v>3701</v>
      </c>
      <c r="C4108" s="5" t="s">
        <v>8339</v>
      </c>
      <c r="D4108" t="s">
        <v>9418</v>
      </c>
      <c r="E4108">
        <v>3</v>
      </c>
      <c r="F4108" t="s">
        <v>9421</v>
      </c>
      <c r="G4108">
        <v>14</v>
      </c>
      <c r="H4108" s="5">
        <f t="shared" si="103"/>
        <v>1</v>
      </c>
      <c r="I4108" s="5" t="str">
        <f ca="1">OFFSET('Appendix E'!$G$2,MATCH(A4108,'Appendix E'!$A$3:$A$115,0),0)</f>
        <v>No</v>
      </c>
    </row>
    <row r="4109" spans="1:9" x14ac:dyDescent="0.25">
      <c r="A4109" t="s">
        <v>1347</v>
      </c>
      <c r="B4109" t="s">
        <v>3702</v>
      </c>
      <c r="C4109" s="5" t="s">
        <v>8805</v>
      </c>
      <c r="D4109" t="s">
        <v>9418</v>
      </c>
      <c r="E4109">
        <v>3</v>
      </c>
      <c r="F4109" t="s">
        <v>9421</v>
      </c>
      <c r="G4109">
        <v>14</v>
      </c>
      <c r="H4109" s="5">
        <f t="shared" si="103"/>
        <v>1</v>
      </c>
      <c r="I4109" s="5" t="str">
        <f ca="1">OFFSET('Appendix E'!$G$2,MATCH(A4109,'Appendix E'!$A$3:$A$115,0),0)</f>
        <v>No</v>
      </c>
    </row>
    <row r="4110" spans="1:9" x14ac:dyDescent="0.25">
      <c r="A4110" t="s">
        <v>1347</v>
      </c>
      <c r="B4110" t="s">
        <v>3703</v>
      </c>
      <c r="C4110" s="5" t="s">
        <v>8349</v>
      </c>
      <c r="D4110" t="s">
        <v>9418</v>
      </c>
      <c r="E4110">
        <v>3</v>
      </c>
      <c r="F4110" t="s">
        <v>9421</v>
      </c>
      <c r="G4110">
        <v>14</v>
      </c>
      <c r="H4110" s="5">
        <f t="shared" si="103"/>
        <v>1</v>
      </c>
      <c r="I4110" s="5" t="str">
        <f ca="1">OFFSET('Appendix E'!$G$2,MATCH(A4110,'Appendix E'!$A$3:$A$115,0),0)</f>
        <v>No</v>
      </c>
    </row>
    <row r="4111" spans="1:9" x14ac:dyDescent="0.25">
      <c r="A4111" t="s">
        <v>1347</v>
      </c>
      <c r="B4111" t="s">
        <v>3704</v>
      </c>
      <c r="C4111" s="5" t="s">
        <v>8806</v>
      </c>
      <c r="D4111" t="s">
        <v>9418</v>
      </c>
      <c r="E4111">
        <v>3</v>
      </c>
      <c r="F4111" t="s">
        <v>9421</v>
      </c>
      <c r="G4111">
        <v>14</v>
      </c>
      <c r="H4111" s="5">
        <f t="shared" si="103"/>
        <v>1</v>
      </c>
      <c r="I4111" s="5" t="str">
        <f ca="1">OFFSET('Appendix E'!$G$2,MATCH(A4111,'Appendix E'!$A$3:$A$115,0),0)</f>
        <v>No</v>
      </c>
    </row>
    <row r="4112" spans="1:9" x14ac:dyDescent="0.25">
      <c r="A4112" t="s">
        <v>1347</v>
      </c>
      <c r="B4112" t="s">
        <v>3705</v>
      </c>
      <c r="C4112" s="5" t="s">
        <v>8807</v>
      </c>
      <c r="D4112" t="s">
        <v>9418</v>
      </c>
      <c r="E4112">
        <v>3</v>
      </c>
      <c r="F4112" t="s">
        <v>9421</v>
      </c>
      <c r="G4112">
        <v>14</v>
      </c>
      <c r="H4112" s="5">
        <f t="shared" si="103"/>
        <v>1</v>
      </c>
      <c r="I4112" s="5" t="str">
        <f ca="1">OFFSET('Appendix E'!$G$2,MATCH(A4112,'Appendix E'!$A$3:$A$115,0),0)</f>
        <v>No</v>
      </c>
    </row>
    <row r="4113" spans="1:9" x14ac:dyDescent="0.25">
      <c r="A4113" t="s">
        <v>1347</v>
      </c>
      <c r="B4113" t="s">
        <v>3706</v>
      </c>
      <c r="C4113" s="5" t="s">
        <v>8284</v>
      </c>
      <c r="D4113" t="s">
        <v>9418</v>
      </c>
      <c r="E4113">
        <v>3</v>
      </c>
      <c r="F4113" t="s">
        <v>9421</v>
      </c>
      <c r="G4113">
        <v>14</v>
      </c>
      <c r="H4113" s="5">
        <f t="shared" si="103"/>
        <v>1</v>
      </c>
      <c r="I4113" s="5" t="str">
        <f ca="1">OFFSET('Appendix E'!$G$2,MATCH(A4113,'Appendix E'!$A$3:$A$115,0),0)</f>
        <v>No</v>
      </c>
    </row>
    <row r="4114" spans="1:9" x14ac:dyDescent="0.25">
      <c r="A4114" t="s">
        <v>1347</v>
      </c>
      <c r="B4114" t="s">
        <v>3707</v>
      </c>
      <c r="C4114" s="5" t="s">
        <v>8808</v>
      </c>
      <c r="D4114" t="s">
        <v>9418</v>
      </c>
      <c r="E4114">
        <v>3</v>
      </c>
      <c r="F4114" t="s">
        <v>9421</v>
      </c>
      <c r="G4114">
        <v>14</v>
      </c>
      <c r="H4114" s="5">
        <f t="shared" si="103"/>
        <v>1</v>
      </c>
      <c r="I4114" s="5" t="str">
        <f ca="1">OFFSET('Appendix E'!$G$2,MATCH(A4114,'Appendix E'!$A$3:$A$115,0),0)</f>
        <v>No</v>
      </c>
    </row>
    <row r="4115" spans="1:9" x14ac:dyDescent="0.25">
      <c r="A4115" t="s">
        <v>1347</v>
      </c>
      <c r="B4115" t="s">
        <v>3708</v>
      </c>
      <c r="C4115" s="5" t="s">
        <v>8809</v>
      </c>
      <c r="D4115" t="s">
        <v>9418</v>
      </c>
      <c r="E4115">
        <v>3</v>
      </c>
      <c r="F4115" t="s">
        <v>9421</v>
      </c>
      <c r="G4115">
        <v>14</v>
      </c>
      <c r="H4115" s="5">
        <f t="shared" si="103"/>
        <v>1</v>
      </c>
      <c r="I4115" s="5" t="str">
        <f ca="1">OFFSET('Appendix E'!$G$2,MATCH(A4115,'Appendix E'!$A$3:$A$115,0),0)</f>
        <v>No</v>
      </c>
    </row>
    <row r="4116" spans="1:9" x14ac:dyDescent="0.25">
      <c r="A4116" t="s">
        <v>1347</v>
      </c>
      <c r="B4116" t="s">
        <v>3709</v>
      </c>
      <c r="C4116" s="5" t="s">
        <v>8810</v>
      </c>
      <c r="D4116" t="s">
        <v>9418</v>
      </c>
      <c r="E4116">
        <v>3</v>
      </c>
      <c r="F4116" t="s">
        <v>9421</v>
      </c>
      <c r="G4116">
        <v>14</v>
      </c>
      <c r="H4116" s="5">
        <f t="shared" si="103"/>
        <v>1</v>
      </c>
      <c r="I4116" s="5" t="str">
        <f ca="1">OFFSET('Appendix E'!$G$2,MATCH(A4116,'Appendix E'!$A$3:$A$115,0),0)</f>
        <v>No</v>
      </c>
    </row>
    <row r="4117" spans="1:9" x14ac:dyDescent="0.25">
      <c r="A4117" t="s">
        <v>1347</v>
      </c>
      <c r="B4117" t="s">
        <v>3710</v>
      </c>
      <c r="C4117" s="5" t="s">
        <v>8811</v>
      </c>
      <c r="D4117" t="s">
        <v>9418</v>
      </c>
      <c r="E4117">
        <v>3</v>
      </c>
      <c r="F4117" t="s">
        <v>9421</v>
      </c>
      <c r="G4117">
        <v>14</v>
      </c>
      <c r="H4117" s="5">
        <f t="shared" si="103"/>
        <v>1</v>
      </c>
      <c r="I4117" s="5" t="str">
        <f ca="1">OFFSET('Appendix E'!$G$2,MATCH(A4117,'Appendix E'!$A$3:$A$115,0),0)</f>
        <v>No</v>
      </c>
    </row>
    <row r="4118" spans="1:9" x14ac:dyDescent="0.25">
      <c r="A4118" t="s">
        <v>1347</v>
      </c>
      <c r="B4118" t="s">
        <v>3711</v>
      </c>
      <c r="C4118" s="5" t="s">
        <v>8812</v>
      </c>
      <c r="D4118" t="s">
        <v>9418</v>
      </c>
      <c r="E4118">
        <v>3</v>
      </c>
      <c r="F4118" t="s">
        <v>9421</v>
      </c>
      <c r="G4118">
        <v>14</v>
      </c>
      <c r="H4118" s="5">
        <f t="shared" si="103"/>
        <v>1</v>
      </c>
      <c r="I4118" s="5" t="str">
        <f ca="1">OFFSET('Appendix E'!$G$2,MATCH(A4118,'Appendix E'!$A$3:$A$115,0),0)</f>
        <v>No</v>
      </c>
    </row>
    <row r="4119" spans="1:9" x14ac:dyDescent="0.25">
      <c r="A4119" t="s">
        <v>1347</v>
      </c>
      <c r="B4119" t="s">
        <v>1368</v>
      </c>
      <c r="C4119" s="5" t="s">
        <v>1368</v>
      </c>
      <c r="D4119" t="s">
        <v>9418</v>
      </c>
      <c r="E4119">
        <v>4</v>
      </c>
      <c r="G4119">
        <v>0</v>
      </c>
      <c r="H4119" s="5" t="str">
        <f t="shared" si="103"/>
        <v/>
      </c>
      <c r="I4119" s="5" t="str">
        <f ca="1">OFFSET('Appendix E'!$G$2,MATCH(A4119,'Appendix E'!$A$3:$A$115,0),0)</f>
        <v>No</v>
      </c>
    </row>
    <row r="4120" spans="1:9" x14ac:dyDescent="0.25">
      <c r="A4120" t="s">
        <v>1347</v>
      </c>
      <c r="B4120" t="s">
        <v>3712</v>
      </c>
      <c r="C4120" s="5" t="s">
        <v>7447</v>
      </c>
      <c r="D4120" t="s">
        <v>9418</v>
      </c>
      <c r="E4120">
        <v>4</v>
      </c>
      <c r="F4120" t="s">
        <v>9421</v>
      </c>
      <c r="G4120">
        <v>21</v>
      </c>
      <c r="H4120" s="5">
        <f t="shared" si="103"/>
        <v>1</v>
      </c>
      <c r="I4120" s="5" t="str">
        <f ca="1">OFFSET('Appendix E'!$G$2,MATCH(A4120,'Appendix E'!$A$3:$A$115,0),0)</f>
        <v>No</v>
      </c>
    </row>
    <row r="4121" spans="1:9" x14ac:dyDescent="0.25">
      <c r="A4121" t="s">
        <v>1347</v>
      </c>
      <c r="B4121" t="s">
        <v>3713</v>
      </c>
      <c r="C4121" s="5" t="s">
        <v>7453</v>
      </c>
      <c r="D4121" t="s">
        <v>9418</v>
      </c>
      <c r="E4121">
        <v>4</v>
      </c>
      <c r="F4121" t="s">
        <v>9421</v>
      </c>
      <c r="G4121">
        <v>21</v>
      </c>
      <c r="H4121" s="5">
        <f t="shared" si="103"/>
        <v>1</v>
      </c>
      <c r="I4121" s="5" t="str">
        <f ca="1">OFFSET('Appendix E'!$G$2,MATCH(A4121,'Appendix E'!$A$3:$A$115,0),0)</f>
        <v>No</v>
      </c>
    </row>
    <row r="4122" spans="1:9" x14ac:dyDescent="0.25">
      <c r="A4122" t="s">
        <v>1347</v>
      </c>
      <c r="B4122" t="s">
        <v>3714</v>
      </c>
      <c r="C4122" s="5" t="s">
        <v>8813</v>
      </c>
      <c r="D4122" t="s">
        <v>9418</v>
      </c>
      <c r="E4122">
        <v>4</v>
      </c>
      <c r="F4122" t="s">
        <v>9421</v>
      </c>
      <c r="G4122">
        <v>21</v>
      </c>
      <c r="H4122" s="5">
        <f t="shared" si="103"/>
        <v>1</v>
      </c>
      <c r="I4122" s="5" t="str">
        <f ca="1">OFFSET('Appendix E'!$G$2,MATCH(A4122,'Appendix E'!$A$3:$A$115,0),0)</f>
        <v>No</v>
      </c>
    </row>
    <row r="4123" spans="1:9" x14ac:dyDescent="0.25">
      <c r="A4123" t="s">
        <v>1347</v>
      </c>
      <c r="B4123" t="s">
        <v>3715</v>
      </c>
      <c r="C4123" s="5" t="s">
        <v>8814</v>
      </c>
      <c r="D4123" t="s">
        <v>9418</v>
      </c>
      <c r="E4123">
        <v>3</v>
      </c>
      <c r="F4123" t="s">
        <v>9421</v>
      </c>
      <c r="G4123">
        <v>21</v>
      </c>
      <c r="H4123" s="5">
        <f t="shared" si="103"/>
        <v>1</v>
      </c>
      <c r="I4123" s="5" t="str">
        <f ca="1">OFFSET('Appendix E'!$G$2,MATCH(A4123,'Appendix E'!$A$3:$A$115,0),0)</f>
        <v>No</v>
      </c>
    </row>
    <row r="4124" spans="1:9" x14ac:dyDescent="0.25">
      <c r="A4124" t="s">
        <v>1347</v>
      </c>
      <c r="B4124" t="s">
        <v>3716</v>
      </c>
      <c r="C4124" s="5" t="s">
        <v>7449</v>
      </c>
      <c r="D4124" t="s">
        <v>9418</v>
      </c>
      <c r="E4124">
        <v>4</v>
      </c>
      <c r="F4124" t="s">
        <v>9421</v>
      </c>
      <c r="G4124">
        <v>21</v>
      </c>
      <c r="H4124" s="5">
        <f t="shared" si="103"/>
        <v>1</v>
      </c>
      <c r="I4124" s="5" t="str">
        <f ca="1">OFFSET('Appendix E'!$G$2,MATCH(A4124,'Appendix E'!$A$3:$A$115,0),0)</f>
        <v>No</v>
      </c>
    </row>
    <row r="4125" spans="1:9" x14ac:dyDescent="0.25">
      <c r="A4125" t="s">
        <v>1347</v>
      </c>
      <c r="B4125" t="s">
        <v>3717</v>
      </c>
      <c r="C4125" s="5" t="s">
        <v>8815</v>
      </c>
      <c r="D4125" t="s">
        <v>9418</v>
      </c>
      <c r="E4125">
        <v>4</v>
      </c>
      <c r="F4125" t="s">
        <v>9421</v>
      </c>
      <c r="G4125">
        <v>21</v>
      </c>
      <c r="H4125" s="5">
        <f t="shared" si="103"/>
        <v>1</v>
      </c>
      <c r="I4125" s="5" t="str">
        <f ca="1">OFFSET('Appendix E'!$G$2,MATCH(A4125,'Appendix E'!$A$3:$A$115,0),0)</f>
        <v>No</v>
      </c>
    </row>
    <row r="4126" spans="1:9" x14ac:dyDescent="0.25">
      <c r="A4126" t="s">
        <v>1347</v>
      </c>
      <c r="B4126" t="s">
        <v>3718</v>
      </c>
      <c r="C4126" s="5" t="s">
        <v>8816</v>
      </c>
      <c r="D4126" t="s">
        <v>9418</v>
      </c>
      <c r="E4126">
        <v>4</v>
      </c>
      <c r="F4126" t="s">
        <v>9421</v>
      </c>
      <c r="G4126">
        <v>21</v>
      </c>
      <c r="H4126" s="5">
        <f t="shared" si="103"/>
        <v>1</v>
      </c>
      <c r="I4126" s="5" t="str">
        <f ca="1">OFFSET('Appendix E'!$G$2,MATCH(A4126,'Appendix E'!$A$3:$A$115,0),0)</f>
        <v>No</v>
      </c>
    </row>
    <row r="4127" spans="1:9" x14ac:dyDescent="0.25">
      <c r="A4127" t="s">
        <v>1347</v>
      </c>
      <c r="B4127" t="s">
        <v>3719</v>
      </c>
      <c r="C4127" s="5" t="s">
        <v>7450</v>
      </c>
      <c r="D4127" t="s">
        <v>9418</v>
      </c>
      <c r="E4127">
        <v>4</v>
      </c>
      <c r="F4127" t="s">
        <v>9421</v>
      </c>
      <c r="G4127">
        <v>21</v>
      </c>
      <c r="H4127" s="5">
        <f t="shared" si="103"/>
        <v>1</v>
      </c>
      <c r="I4127" s="5" t="str">
        <f ca="1">OFFSET('Appendix E'!$G$2,MATCH(A4127,'Appendix E'!$A$3:$A$115,0),0)</f>
        <v>No</v>
      </c>
    </row>
    <row r="4128" spans="1:9" x14ac:dyDescent="0.25">
      <c r="A4128" t="s">
        <v>1347</v>
      </c>
      <c r="B4128" t="s">
        <v>3720</v>
      </c>
      <c r="C4128" s="5" t="s">
        <v>8817</v>
      </c>
      <c r="D4128" t="s">
        <v>9418</v>
      </c>
      <c r="E4128">
        <v>4</v>
      </c>
      <c r="F4128" t="s">
        <v>9421</v>
      </c>
      <c r="G4128">
        <v>21</v>
      </c>
      <c r="H4128" s="5">
        <f t="shared" si="103"/>
        <v>1</v>
      </c>
      <c r="I4128" s="5" t="str">
        <f ca="1">OFFSET('Appendix E'!$G$2,MATCH(A4128,'Appendix E'!$A$3:$A$115,0),0)</f>
        <v>No</v>
      </c>
    </row>
    <row r="4129" spans="1:9" x14ac:dyDescent="0.25">
      <c r="A4129" t="s">
        <v>1347</v>
      </c>
      <c r="B4129" t="s">
        <v>3721</v>
      </c>
      <c r="C4129" s="5" t="s">
        <v>8818</v>
      </c>
      <c r="D4129" t="s">
        <v>9418</v>
      </c>
      <c r="E4129">
        <v>3</v>
      </c>
      <c r="F4129" t="s">
        <v>9421</v>
      </c>
      <c r="G4129">
        <v>21</v>
      </c>
      <c r="H4129" s="5">
        <f t="shared" si="103"/>
        <v>1</v>
      </c>
      <c r="I4129" s="5" t="str">
        <f ca="1">OFFSET('Appendix E'!$G$2,MATCH(A4129,'Appendix E'!$A$3:$A$115,0),0)</f>
        <v>No</v>
      </c>
    </row>
    <row r="4130" spans="1:9" x14ac:dyDescent="0.25">
      <c r="A4130" t="s">
        <v>1347</v>
      </c>
      <c r="B4130" t="s">
        <v>3722</v>
      </c>
      <c r="C4130" s="5" t="s">
        <v>7317</v>
      </c>
      <c r="D4130" t="s">
        <v>9418</v>
      </c>
      <c r="E4130">
        <v>4</v>
      </c>
      <c r="F4130" t="s">
        <v>9421</v>
      </c>
      <c r="G4130">
        <v>21</v>
      </c>
      <c r="H4130" s="5">
        <f t="shared" si="103"/>
        <v>1</v>
      </c>
      <c r="I4130" s="5" t="str">
        <f ca="1">OFFSET('Appendix E'!$G$2,MATCH(A4130,'Appendix E'!$A$3:$A$115,0),0)</f>
        <v>No</v>
      </c>
    </row>
    <row r="4131" spans="1:9" x14ac:dyDescent="0.25">
      <c r="A4131" t="s">
        <v>1347</v>
      </c>
      <c r="B4131" t="s">
        <v>3723</v>
      </c>
      <c r="C4131" s="5" t="s">
        <v>8819</v>
      </c>
      <c r="D4131" t="s">
        <v>9418</v>
      </c>
      <c r="E4131">
        <v>4</v>
      </c>
      <c r="F4131" t="s">
        <v>9421</v>
      </c>
      <c r="G4131">
        <v>21</v>
      </c>
      <c r="H4131" s="5">
        <f t="shared" si="103"/>
        <v>1</v>
      </c>
      <c r="I4131" s="5" t="str">
        <f ca="1">OFFSET('Appendix E'!$G$2,MATCH(A4131,'Appendix E'!$A$3:$A$115,0),0)</f>
        <v>No</v>
      </c>
    </row>
    <row r="4132" spans="1:9" x14ac:dyDescent="0.25">
      <c r="A4132" t="s">
        <v>1347</v>
      </c>
      <c r="B4132" t="s">
        <v>3724</v>
      </c>
      <c r="C4132" s="5" t="s">
        <v>8820</v>
      </c>
      <c r="D4132" t="s">
        <v>9418</v>
      </c>
      <c r="E4132">
        <v>3</v>
      </c>
      <c r="F4132" t="s">
        <v>9421</v>
      </c>
      <c r="G4132">
        <v>21</v>
      </c>
      <c r="H4132" s="5">
        <f t="shared" si="103"/>
        <v>1</v>
      </c>
      <c r="I4132" s="5" t="str">
        <f ca="1">OFFSET('Appendix E'!$G$2,MATCH(A4132,'Appendix E'!$A$3:$A$115,0),0)</f>
        <v>No</v>
      </c>
    </row>
    <row r="4133" spans="1:9" x14ac:dyDescent="0.25">
      <c r="A4133" t="s">
        <v>1347</v>
      </c>
      <c r="B4133" t="s">
        <v>3725</v>
      </c>
      <c r="C4133" s="5" t="s">
        <v>7448</v>
      </c>
      <c r="D4133" t="s">
        <v>9418</v>
      </c>
      <c r="E4133">
        <v>4</v>
      </c>
      <c r="F4133" t="s">
        <v>9421</v>
      </c>
      <c r="G4133">
        <v>21</v>
      </c>
      <c r="H4133" s="5">
        <f t="shared" si="103"/>
        <v>1</v>
      </c>
      <c r="I4133" s="5" t="str">
        <f ca="1">OFFSET('Appendix E'!$G$2,MATCH(A4133,'Appendix E'!$A$3:$A$115,0),0)</f>
        <v>No</v>
      </c>
    </row>
    <row r="4134" spans="1:9" x14ac:dyDescent="0.25">
      <c r="A4134" t="s">
        <v>1347</v>
      </c>
      <c r="B4134" t="s">
        <v>3726</v>
      </c>
      <c r="C4134" s="5" t="s">
        <v>8821</v>
      </c>
      <c r="D4134" t="s">
        <v>9418</v>
      </c>
      <c r="E4134">
        <v>4</v>
      </c>
      <c r="F4134" t="s">
        <v>9421</v>
      </c>
      <c r="G4134">
        <v>21</v>
      </c>
      <c r="H4134" s="5">
        <f t="shared" si="103"/>
        <v>1</v>
      </c>
      <c r="I4134" s="5" t="str">
        <f ca="1">OFFSET('Appendix E'!$G$2,MATCH(A4134,'Appendix E'!$A$3:$A$115,0),0)</f>
        <v>No</v>
      </c>
    </row>
    <row r="4135" spans="1:9" x14ac:dyDescent="0.25">
      <c r="A4135" t="s">
        <v>1347</v>
      </c>
      <c r="B4135" t="s">
        <v>3727</v>
      </c>
      <c r="C4135" s="5" t="s">
        <v>8822</v>
      </c>
      <c r="D4135" t="s">
        <v>9418</v>
      </c>
      <c r="E4135">
        <v>3</v>
      </c>
      <c r="F4135" t="s">
        <v>9421</v>
      </c>
      <c r="G4135">
        <v>21</v>
      </c>
      <c r="H4135" s="5">
        <f t="shared" si="103"/>
        <v>1</v>
      </c>
      <c r="I4135" s="5" t="str">
        <f ca="1">OFFSET('Appendix E'!$G$2,MATCH(A4135,'Appendix E'!$A$3:$A$115,0),0)</f>
        <v>No</v>
      </c>
    </row>
    <row r="4136" spans="1:9" x14ac:dyDescent="0.25">
      <c r="A4136" t="s">
        <v>1347</v>
      </c>
      <c r="B4136" t="s">
        <v>3728</v>
      </c>
      <c r="C4136" s="5" t="s">
        <v>8823</v>
      </c>
      <c r="D4136" t="s">
        <v>9418</v>
      </c>
      <c r="E4136">
        <v>4</v>
      </c>
      <c r="F4136" t="s">
        <v>9421</v>
      </c>
      <c r="G4136">
        <v>21</v>
      </c>
      <c r="H4136" s="5">
        <f t="shared" si="103"/>
        <v>1</v>
      </c>
      <c r="I4136" s="5" t="str">
        <f ca="1">OFFSET('Appendix E'!$G$2,MATCH(A4136,'Appendix E'!$A$3:$A$115,0),0)</f>
        <v>No</v>
      </c>
    </row>
    <row r="4137" spans="1:9" x14ac:dyDescent="0.25">
      <c r="A4137" t="s">
        <v>1347</v>
      </c>
      <c r="B4137" t="s">
        <v>3729</v>
      </c>
      <c r="C4137" s="5" t="s">
        <v>8824</v>
      </c>
      <c r="D4137" t="s">
        <v>9418</v>
      </c>
      <c r="E4137">
        <v>4</v>
      </c>
      <c r="F4137" t="s">
        <v>9421</v>
      </c>
      <c r="G4137">
        <v>21</v>
      </c>
      <c r="H4137" s="5">
        <f t="shared" si="103"/>
        <v>1</v>
      </c>
      <c r="I4137" s="5" t="str">
        <f ca="1">OFFSET('Appendix E'!$G$2,MATCH(A4137,'Appendix E'!$A$3:$A$115,0),0)</f>
        <v>No</v>
      </c>
    </row>
    <row r="4138" spans="1:9" x14ac:dyDescent="0.25">
      <c r="A4138" t="s">
        <v>1347</v>
      </c>
      <c r="B4138" t="s">
        <v>3730</v>
      </c>
      <c r="C4138" s="5" t="s">
        <v>8825</v>
      </c>
      <c r="D4138" t="s">
        <v>9418</v>
      </c>
      <c r="E4138">
        <v>3</v>
      </c>
      <c r="F4138" t="s">
        <v>9421</v>
      </c>
      <c r="G4138">
        <v>21</v>
      </c>
      <c r="H4138" s="5">
        <f t="shared" si="103"/>
        <v>1</v>
      </c>
      <c r="I4138" s="5" t="str">
        <f ca="1">OFFSET('Appendix E'!$G$2,MATCH(A4138,'Appendix E'!$A$3:$A$115,0),0)</f>
        <v>No</v>
      </c>
    </row>
    <row r="4139" spans="1:9" x14ac:dyDescent="0.25">
      <c r="A4139" t="s">
        <v>1347</v>
      </c>
      <c r="B4139" t="s">
        <v>3731</v>
      </c>
      <c r="C4139" s="5" t="s">
        <v>7451</v>
      </c>
      <c r="D4139" t="s">
        <v>9418</v>
      </c>
      <c r="E4139">
        <v>4</v>
      </c>
      <c r="F4139" t="s">
        <v>9421</v>
      </c>
      <c r="G4139">
        <v>21</v>
      </c>
      <c r="H4139" s="5">
        <f t="shared" si="103"/>
        <v>1</v>
      </c>
      <c r="I4139" s="5" t="str">
        <f ca="1">OFFSET('Appendix E'!$G$2,MATCH(A4139,'Appendix E'!$A$3:$A$115,0),0)</f>
        <v>No</v>
      </c>
    </row>
    <row r="4140" spans="1:9" x14ac:dyDescent="0.25">
      <c r="A4140" t="s">
        <v>1347</v>
      </c>
      <c r="B4140" t="s">
        <v>3732</v>
      </c>
      <c r="C4140" s="5" t="s">
        <v>7445</v>
      </c>
      <c r="D4140" t="s">
        <v>9418</v>
      </c>
      <c r="E4140">
        <v>4</v>
      </c>
      <c r="F4140" t="s">
        <v>9421</v>
      </c>
      <c r="G4140">
        <v>21</v>
      </c>
      <c r="H4140" s="5">
        <f t="shared" si="103"/>
        <v>1</v>
      </c>
      <c r="I4140" s="5" t="str">
        <f ca="1">OFFSET('Appendix E'!$G$2,MATCH(A4140,'Appendix E'!$A$3:$A$115,0),0)</f>
        <v>No</v>
      </c>
    </row>
    <row r="4141" spans="1:9" x14ac:dyDescent="0.25">
      <c r="A4141" t="s">
        <v>1347</v>
      </c>
      <c r="B4141" t="s">
        <v>3733</v>
      </c>
      <c r="C4141" s="5" t="s">
        <v>8826</v>
      </c>
      <c r="D4141" t="s">
        <v>9418</v>
      </c>
      <c r="E4141">
        <v>3</v>
      </c>
      <c r="F4141" t="s">
        <v>9421</v>
      </c>
      <c r="G4141">
        <v>21</v>
      </c>
      <c r="H4141" s="5">
        <f t="shared" si="103"/>
        <v>1</v>
      </c>
      <c r="I4141" s="5" t="str">
        <f ca="1">OFFSET('Appendix E'!$G$2,MATCH(A4141,'Appendix E'!$A$3:$A$115,0),0)</f>
        <v>No</v>
      </c>
    </row>
    <row r="4142" spans="1:9" x14ac:dyDescent="0.25">
      <c r="A4142" t="s">
        <v>1347</v>
      </c>
      <c r="B4142" t="s">
        <v>3734</v>
      </c>
      <c r="C4142" s="5" t="s">
        <v>7452</v>
      </c>
      <c r="D4142" t="s">
        <v>9418</v>
      </c>
      <c r="E4142">
        <v>4</v>
      </c>
      <c r="F4142" t="s">
        <v>9421</v>
      </c>
      <c r="G4142">
        <v>21</v>
      </c>
      <c r="H4142" s="5">
        <f t="shared" si="103"/>
        <v>1</v>
      </c>
      <c r="I4142" s="5" t="str">
        <f ca="1">OFFSET('Appendix E'!$G$2,MATCH(A4142,'Appendix E'!$A$3:$A$115,0),0)</f>
        <v>No</v>
      </c>
    </row>
    <row r="4143" spans="1:9" x14ac:dyDescent="0.25">
      <c r="A4143" t="s">
        <v>1347</v>
      </c>
      <c r="B4143" t="s">
        <v>3735</v>
      </c>
      <c r="C4143" s="5" t="s">
        <v>7446</v>
      </c>
      <c r="D4143" t="s">
        <v>9418</v>
      </c>
      <c r="E4143">
        <v>4</v>
      </c>
      <c r="F4143" t="s">
        <v>9421</v>
      </c>
      <c r="G4143">
        <v>21</v>
      </c>
      <c r="H4143" s="5">
        <f t="shared" si="103"/>
        <v>1</v>
      </c>
      <c r="I4143" s="5" t="str">
        <f ca="1">OFFSET('Appendix E'!$G$2,MATCH(A4143,'Appendix E'!$A$3:$A$115,0),0)</f>
        <v>No</v>
      </c>
    </row>
    <row r="4144" spans="1:9" x14ac:dyDescent="0.25">
      <c r="A4144" t="s">
        <v>1347</v>
      </c>
      <c r="B4144" t="s">
        <v>3736</v>
      </c>
      <c r="C4144" s="5" t="s">
        <v>8827</v>
      </c>
      <c r="D4144" t="s">
        <v>9418</v>
      </c>
      <c r="E4144">
        <v>3</v>
      </c>
      <c r="F4144" t="s">
        <v>9421</v>
      </c>
      <c r="G4144">
        <v>21</v>
      </c>
      <c r="H4144" s="5">
        <f t="shared" si="103"/>
        <v>1</v>
      </c>
      <c r="I4144" s="5" t="str">
        <f ca="1">OFFSET('Appendix E'!$G$2,MATCH(A4144,'Appendix E'!$A$3:$A$115,0),0)</f>
        <v>No</v>
      </c>
    </row>
    <row r="4145" spans="1:9" x14ac:dyDescent="0.25">
      <c r="A4145" t="s">
        <v>1347</v>
      </c>
      <c r="B4145" t="s">
        <v>3737</v>
      </c>
      <c r="C4145" s="5" t="s">
        <v>8828</v>
      </c>
      <c r="D4145" t="s">
        <v>9418</v>
      </c>
      <c r="E4145">
        <v>3</v>
      </c>
      <c r="F4145" t="s">
        <v>9421</v>
      </c>
      <c r="G4145">
        <v>21</v>
      </c>
      <c r="H4145" s="5">
        <f t="shared" si="103"/>
        <v>1</v>
      </c>
      <c r="I4145" s="5" t="str">
        <f ca="1">OFFSET('Appendix E'!$G$2,MATCH(A4145,'Appendix E'!$A$3:$A$115,0),0)</f>
        <v>No</v>
      </c>
    </row>
    <row r="4146" spans="1:9" x14ac:dyDescent="0.25">
      <c r="A4146" t="s">
        <v>1347</v>
      </c>
      <c r="B4146" t="s">
        <v>3738</v>
      </c>
      <c r="C4146" s="5" t="s">
        <v>8829</v>
      </c>
      <c r="D4146" t="s">
        <v>9418</v>
      </c>
      <c r="E4146">
        <v>3</v>
      </c>
      <c r="F4146" t="s">
        <v>9421</v>
      </c>
      <c r="G4146">
        <v>21</v>
      </c>
      <c r="H4146" s="5">
        <f t="shared" si="103"/>
        <v>1</v>
      </c>
      <c r="I4146" s="5" t="str">
        <f ca="1">OFFSET('Appendix E'!$G$2,MATCH(A4146,'Appendix E'!$A$3:$A$115,0),0)</f>
        <v>No</v>
      </c>
    </row>
    <row r="4147" spans="1:9" x14ac:dyDescent="0.25">
      <c r="A4147" t="s">
        <v>1347</v>
      </c>
      <c r="B4147" t="s">
        <v>3739</v>
      </c>
      <c r="C4147" s="5" t="s">
        <v>8830</v>
      </c>
      <c r="D4147" t="s">
        <v>9418</v>
      </c>
      <c r="E4147">
        <v>4</v>
      </c>
      <c r="F4147" t="s">
        <v>9421</v>
      </c>
      <c r="G4147">
        <v>21</v>
      </c>
      <c r="H4147" s="5">
        <f t="shared" si="103"/>
        <v>1</v>
      </c>
      <c r="I4147" s="5" t="str">
        <f ca="1">OFFSET('Appendix E'!$G$2,MATCH(A4147,'Appendix E'!$A$3:$A$115,0),0)</f>
        <v>No</v>
      </c>
    </row>
    <row r="4148" spans="1:9" x14ac:dyDescent="0.25">
      <c r="A4148" t="s">
        <v>1347</v>
      </c>
      <c r="B4148" t="s">
        <v>3740</v>
      </c>
      <c r="C4148" s="5" t="s">
        <v>8831</v>
      </c>
      <c r="D4148" t="s">
        <v>9418</v>
      </c>
      <c r="E4148">
        <v>3</v>
      </c>
      <c r="F4148" t="s">
        <v>9421</v>
      </c>
      <c r="G4148">
        <v>21</v>
      </c>
      <c r="H4148" s="5">
        <f t="shared" si="103"/>
        <v>1</v>
      </c>
      <c r="I4148" s="5" t="str">
        <f ca="1">OFFSET('Appendix E'!$G$2,MATCH(A4148,'Appendix E'!$A$3:$A$115,0),0)</f>
        <v>No</v>
      </c>
    </row>
    <row r="4149" spans="1:9" x14ac:dyDescent="0.25">
      <c r="A4149" t="s">
        <v>1347</v>
      </c>
      <c r="B4149" t="s">
        <v>3741</v>
      </c>
      <c r="C4149" s="5" t="s">
        <v>8832</v>
      </c>
      <c r="D4149" t="s">
        <v>9418</v>
      </c>
      <c r="E4149">
        <v>3</v>
      </c>
      <c r="F4149" t="s">
        <v>9421</v>
      </c>
      <c r="G4149">
        <v>21</v>
      </c>
      <c r="H4149" s="5">
        <f t="shared" si="103"/>
        <v>1</v>
      </c>
      <c r="I4149" s="5" t="str">
        <f ca="1">OFFSET('Appendix E'!$G$2,MATCH(A4149,'Appendix E'!$A$3:$A$115,0),0)</f>
        <v>No</v>
      </c>
    </row>
    <row r="4150" spans="1:9" x14ac:dyDescent="0.25">
      <c r="A4150" t="s">
        <v>1347</v>
      </c>
      <c r="B4150" t="s">
        <v>3742</v>
      </c>
      <c r="C4150" s="5" t="s">
        <v>8833</v>
      </c>
      <c r="D4150" t="s">
        <v>9418</v>
      </c>
      <c r="E4150">
        <v>3</v>
      </c>
      <c r="F4150" t="s">
        <v>9421</v>
      </c>
      <c r="G4150">
        <v>21</v>
      </c>
      <c r="H4150" s="5">
        <f t="shared" si="103"/>
        <v>1</v>
      </c>
      <c r="I4150" s="5" t="str">
        <f ca="1">OFFSET('Appendix E'!$G$2,MATCH(A4150,'Appendix E'!$A$3:$A$115,0),0)</f>
        <v>No</v>
      </c>
    </row>
    <row r="4151" spans="1:9" x14ac:dyDescent="0.25">
      <c r="A4151" t="s">
        <v>1347</v>
      </c>
      <c r="B4151" t="s">
        <v>3743</v>
      </c>
      <c r="C4151" s="5" t="s">
        <v>8834</v>
      </c>
      <c r="D4151" t="s">
        <v>9418</v>
      </c>
      <c r="E4151">
        <v>3</v>
      </c>
      <c r="F4151" t="s">
        <v>9421</v>
      </c>
      <c r="G4151">
        <v>21</v>
      </c>
      <c r="H4151" s="5">
        <f t="shared" si="103"/>
        <v>1</v>
      </c>
      <c r="I4151" s="5" t="str">
        <f ca="1">OFFSET('Appendix E'!$G$2,MATCH(A4151,'Appendix E'!$A$3:$A$115,0),0)</f>
        <v>No</v>
      </c>
    </row>
    <row r="4152" spans="1:9" x14ac:dyDescent="0.25">
      <c r="A4152" t="s">
        <v>1347</v>
      </c>
      <c r="B4152" t="s">
        <v>3744</v>
      </c>
      <c r="C4152" s="5" t="s">
        <v>7246</v>
      </c>
      <c r="D4152" t="s">
        <v>9418</v>
      </c>
      <c r="E4152">
        <v>3</v>
      </c>
      <c r="F4152" t="s">
        <v>9421</v>
      </c>
      <c r="G4152">
        <v>21</v>
      </c>
      <c r="H4152" s="5">
        <f t="shared" si="103"/>
        <v>1</v>
      </c>
      <c r="I4152" s="5" t="str">
        <f ca="1">OFFSET('Appendix E'!$G$2,MATCH(A4152,'Appendix E'!$A$3:$A$115,0),0)</f>
        <v>No</v>
      </c>
    </row>
    <row r="4153" spans="1:9" x14ac:dyDescent="0.25">
      <c r="A4153" t="s">
        <v>1347</v>
      </c>
      <c r="B4153" t="s">
        <v>3745</v>
      </c>
      <c r="C4153" s="5" t="s">
        <v>7248</v>
      </c>
      <c r="D4153" t="s">
        <v>9418</v>
      </c>
      <c r="E4153">
        <v>3</v>
      </c>
      <c r="F4153" t="s">
        <v>9421</v>
      </c>
      <c r="G4153">
        <v>21</v>
      </c>
      <c r="H4153" s="5">
        <f t="shared" si="103"/>
        <v>1</v>
      </c>
      <c r="I4153" s="5" t="str">
        <f ca="1">OFFSET('Appendix E'!$G$2,MATCH(A4153,'Appendix E'!$A$3:$A$115,0),0)</f>
        <v>No</v>
      </c>
    </row>
    <row r="4154" spans="1:9" x14ac:dyDescent="0.25">
      <c r="A4154" t="s">
        <v>1347</v>
      </c>
      <c r="B4154" t="s">
        <v>3746</v>
      </c>
      <c r="C4154" s="5" t="s">
        <v>7247</v>
      </c>
      <c r="D4154" t="s">
        <v>9418</v>
      </c>
      <c r="E4154">
        <v>3</v>
      </c>
      <c r="F4154" t="s">
        <v>9421</v>
      </c>
      <c r="G4154">
        <v>21</v>
      </c>
      <c r="H4154" s="5">
        <f t="shared" si="103"/>
        <v>1</v>
      </c>
      <c r="I4154" s="5" t="str">
        <f ca="1">OFFSET('Appendix E'!$G$2,MATCH(A4154,'Appendix E'!$A$3:$A$115,0),0)</f>
        <v>No</v>
      </c>
    </row>
    <row r="4155" spans="1:9" x14ac:dyDescent="0.25">
      <c r="A4155" t="s">
        <v>1347</v>
      </c>
      <c r="B4155" t="s">
        <v>3747</v>
      </c>
      <c r="C4155" s="5" t="s">
        <v>7249</v>
      </c>
      <c r="D4155" t="s">
        <v>9418</v>
      </c>
      <c r="E4155">
        <v>3</v>
      </c>
      <c r="F4155" t="s">
        <v>9427</v>
      </c>
      <c r="G4155">
        <v>19</v>
      </c>
      <c r="H4155" s="5">
        <f t="shared" si="103"/>
        <v>1</v>
      </c>
      <c r="I4155" s="5" t="str">
        <f ca="1">OFFSET('Appendix E'!$G$2,MATCH(A4155,'Appendix E'!$A$3:$A$115,0),0)</f>
        <v>No</v>
      </c>
    </row>
    <row r="4156" spans="1:9" x14ac:dyDescent="0.25">
      <c r="A4156" t="s">
        <v>1347</v>
      </c>
      <c r="B4156" t="s">
        <v>3748</v>
      </c>
      <c r="C4156" s="5" t="s">
        <v>8835</v>
      </c>
      <c r="D4156" t="s">
        <v>9418</v>
      </c>
      <c r="E4156">
        <v>3</v>
      </c>
      <c r="F4156" t="s">
        <v>9421</v>
      </c>
      <c r="G4156">
        <v>21</v>
      </c>
      <c r="H4156" s="5">
        <f t="shared" si="103"/>
        <v>1</v>
      </c>
      <c r="I4156" s="5" t="str">
        <f ca="1">OFFSET('Appendix E'!$G$2,MATCH(A4156,'Appendix E'!$A$3:$A$115,0),0)</f>
        <v>No</v>
      </c>
    </row>
    <row r="4157" spans="1:9" x14ac:dyDescent="0.25">
      <c r="A4157" t="s">
        <v>1347</v>
      </c>
      <c r="B4157" t="s">
        <v>3749</v>
      </c>
      <c r="C4157" s="5" t="s">
        <v>8836</v>
      </c>
      <c r="D4157" t="s">
        <v>9418</v>
      </c>
      <c r="E4157">
        <v>3</v>
      </c>
      <c r="F4157" t="s">
        <v>9486</v>
      </c>
      <c r="G4157">
        <v>19</v>
      </c>
      <c r="H4157" s="5">
        <f t="shared" si="103"/>
        <v>1</v>
      </c>
      <c r="I4157" s="5" t="str">
        <f ca="1">OFFSET('Appendix E'!$G$2,MATCH(A4157,'Appendix E'!$A$3:$A$115,0),0)</f>
        <v>No</v>
      </c>
    </row>
    <row r="4158" spans="1:9" x14ac:dyDescent="0.25">
      <c r="A4158" t="s">
        <v>1347</v>
      </c>
      <c r="B4158" t="s">
        <v>3750</v>
      </c>
      <c r="C4158" s="5" t="s">
        <v>8837</v>
      </c>
      <c r="D4158" t="s">
        <v>9418</v>
      </c>
      <c r="E4158">
        <v>3</v>
      </c>
      <c r="F4158" t="s">
        <v>9427</v>
      </c>
      <c r="G4158">
        <v>19</v>
      </c>
      <c r="H4158" s="5">
        <f t="shared" si="103"/>
        <v>1</v>
      </c>
      <c r="I4158" s="5" t="str">
        <f ca="1">OFFSET('Appendix E'!$G$2,MATCH(A4158,'Appendix E'!$A$3:$A$115,0),0)</f>
        <v>No</v>
      </c>
    </row>
    <row r="4159" spans="1:9" x14ac:dyDescent="0.25">
      <c r="A4159" t="s">
        <v>1347</v>
      </c>
      <c r="B4159" t="s">
        <v>3751</v>
      </c>
      <c r="C4159" s="5" t="s">
        <v>8838</v>
      </c>
      <c r="D4159" t="s">
        <v>9418</v>
      </c>
      <c r="E4159">
        <v>3</v>
      </c>
      <c r="F4159" t="s">
        <v>9421</v>
      </c>
      <c r="G4159">
        <v>21</v>
      </c>
      <c r="H4159" s="5">
        <f t="shared" si="103"/>
        <v>1</v>
      </c>
      <c r="I4159" s="5" t="str">
        <f ca="1">OFFSET('Appendix E'!$G$2,MATCH(A4159,'Appendix E'!$A$3:$A$115,0),0)</f>
        <v>No</v>
      </c>
    </row>
    <row r="4160" spans="1:9" x14ac:dyDescent="0.25">
      <c r="A4160" t="s">
        <v>1347</v>
      </c>
      <c r="B4160" t="s">
        <v>3752</v>
      </c>
      <c r="C4160" s="5" t="s">
        <v>8839</v>
      </c>
      <c r="D4160" t="s">
        <v>9418</v>
      </c>
      <c r="E4160">
        <v>3</v>
      </c>
      <c r="F4160" t="s">
        <v>9486</v>
      </c>
      <c r="G4160">
        <v>19</v>
      </c>
      <c r="H4160" s="5">
        <f t="shared" si="103"/>
        <v>1</v>
      </c>
      <c r="I4160" s="5" t="str">
        <f ca="1">OFFSET('Appendix E'!$G$2,MATCH(A4160,'Appendix E'!$A$3:$A$115,0),0)</f>
        <v>No</v>
      </c>
    </row>
    <row r="4161" spans="1:9" x14ac:dyDescent="0.25">
      <c r="A4161" t="s">
        <v>1347</v>
      </c>
      <c r="B4161" t="s">
        <v>3753</v>
      </c>
      <c r="C4161" s="5" t="s">
        <v>8840</v>
      </c>
      <c r="D4161" t="s">
        <v>9418</v>
      </c>
      <c r="E4161">
        <v>3</v>
      </c>
      <c r="F4161" t="s">
        <v>9427</v>
      </c>
      <c r="G4161">
        <v>19</v>
      </c>
      <c r="H4161" s="5">
        <f t="shared" si="103"/>
        <v>1</v>
      </c>
      <c r="I4161" s="5" t="str">
        <f ca="1">OFFSET('Appendix E'!$G$2,MATCH(A4161,'Appendix E'!$A$3:$A$115,0),0)</f>
        <v>No</v>
      </c>
    </row>
    <row r="4162" spans="1:9" x14ac:dyDescent="0.25">
      <c r="A4162" t="s">
        <v>1347</v>
      </c>
      <c r="B4162" t="s">
        <v>3754</v>
      </c>
      <c r="C4162" s="5" t="s">
        <v>8841</v>
      </c>
      <c r="D4162" t="s">
        <v>9418</v>
      </c>
      <c r="E4162">
        <v>3</v>
      </c>
      <c r="F4162" t="s">
        <v>9421</v>
      </c>
      <c r="G4162">
        <v>21</v>
      </c>
      <c r="H4162" s="5">
        <f t="shared" si="103"/>
        <v>1</v>
      </c>
      <c r="I4162" s="5" t="str">
        <f ca="1">OFFSET('Appendix E'!$G$2,MATCH(A4162,'Appendix E'!$A$3:$A$115,0),0)</f>
        <v>No</v>
      </c>
    </row>
    <row r="4163" spans="1:9" x14ac:dyDescent="0.25">
      <c r="A4163" t="s">
        <v>1347</v>
      </c>
      <c r="B4163" t="s">
        <v>3755</v>
      </c>
      <c r="C4163" s="5" t="s">
        <v>8842</v>
      </c>
      <c r="D4163" t="s">
        <v>9418</v>
      </c>
      <c r="E4163">
        <v>3</v>
      </c>
      <c r="F4163" t="s">
        <v>9486</v>
      </c>
      <c r="G4163">
        <v>19</v>
      </c>
      <c r="H4163" s="5">
        <f t="shared" si="103"/>
        <v>1</v>
      </c>
      <c r="I4163" s="5" t="str">
        <f ca="1">OFFSET('Appendix E'!$G$2,MATCH(A4163,'Appendix E'!$A$3:$A$115,0),0)</f>
        <v>No</v>
      </c>
    </row>
    <row r="4164" spans="1:9" x14ac:dyDescent="0.25">
      <c r="A4164" t="s">
        <v>1347</v>
      </c>
      <c r="B4164" t="s">
        <v>3756</v>
      </c>
      <c r="C4164" s="5" t="s">
        <v>8843</v>
      </c>
      <c r="D4164" t="s">
        <v>9418</v>
      </c>
      <c r="E4164">
        <v>3</v>
      </c>
      <c r="F4164" t="s">
        <v>9427</v>
      </c>
      <c r="G4164">
        <v>19</v>
      </c>
      <c r="H4164" s="5">
        <f t="shared" ref="H4164:H4227" si="104">IF(F4164&lt;&gt;"",1,"")</f>
        <v>1</v>
      </c>
      <c r="I4164" s="5" t="str">
        <f ca="1">OFFSET('Appendix E'!$G$2,MATCH(A4164,'Appendix E'!$A$3:$A$115,0),0)</f>
        <v>No</v>
      </c>
    </row>
    <row r="4165" spans="1:9" x14ac:dyDescent="0.25">
      <c r="A4165" t="s">
        <v>1347</v>
      </c>
      <c r="B4165" t="s">
        <v>3757</v>
      </c>
      <c r="C4165" s="5" t="s">
        <v>8844</v>
      </c>
      <c r="D4165" t="s">
        <v>9418</v>
      </c>
      <c r="E4165">
        <v>3</v>
      </c>
      <c r="F4165" t="s">
        <v>9421</v>
      </c>
      <c r="G4165">
        <v>21</v>
      </c>
      <c r="H4165" s="5">
        <f t="shared" si="104"/>
        <v>1</v>
      </c>
      <c r="I4165" s="5" t="str">
        <f ca="1">OFFSET('Appendix E'!$G$2,MATCH(A4165,'Appendix E'!$A$3:$A$115,0),0)</f>
        <v>No</v>
      </c>
    </row>
    <row r="4166" spans="1:9" x14ac:dyDescent="0.25">
      <c r="A4166" t="s">
        <v>1347</v>
      </c>
      <c r="B4166" t="s">
        <v>3758</v>
      </c>
      <c r="C4166" s="5" t="s">
        <v>8845</v>
      </c>
      <c r="D4166" t="s">
        <v>9418</v>
      </c>
      <c r="E4166">
        <v>3</v>
      </c>
      <c r="F4166" t="s">
        <v>9487</v>
      </c>
      <c r="G4166">
        <v>19</v>
      </c>
      <c r="H4166" s="5">
        <f t="shared" si="104"/>
        <v>1</v>
      </c>
      <c r="I4166" s="5" t="str">
        <f ca="1">OFFSET('Appendix E'!$G$2,MATCH(A4166,'Appendix E'!$A$3:$A$115,0),0)</f>
        <v>No</v>
      </c>
    </row>
    <row r="4167" spans="1:9" x14ac:dyDescent="0.25">
      <c r="A4167" t="s">
        <v>1347</v>
      </c>
      <c r="B4167" t="s">
        <v>3759</v>
      </c>
      <c r="C4167" s="5" t="s">
        <v>8846</v>
      </c>
      <c r="D4167" t="s">
        <v>9418</v>
      </c>
      <c r="E4167">
        <v>3</v>
      </c>
      <c r="F4167" t="s">
        <v>9427</v>
      </c>
      <c r="G4167">
        <v>19</v>
      </c>
      <c r="H4167" s="5">
        <f t="shared" si="104"/>
        <v>1</v>
      </c>
      <c r="I4167" s="5" t="str">
        <f ca="1">OFFSET('Appendix E'!$G$2,MATCH(A4167,'Appendix E'!$A$3:$A$115,0),0)</f>
        <v>No</v>
      </c>
    </row>
    <row r="4168" spans="1:9" x14ac:dyDescent="0.25">
      <c r="A4168" t="s">
        <v>1347</v>
      </c>
      <c r="B4168" t="s">
        <v>3760</v>
      </c>
      <c r="C4168" s="5" t="s">
        <v>8847</v>
      </c>
      <c r="D4168" t="s">
        <v>9418</v>
      </c>
      <c r="E4168">
        <v>3</v>
      </c>
      <c r="F4168" t="s">
        <v>9421</v>
      </c>
      <c r="G4168">
        <v>21</v>
      </c>
      <c r="H4168" s="5">
        <f t="shared" si="104"/>
        <v>1</v>
      </c>
      <c r="I4168" s="5" t="str">
        <f ca="1">OFFSET('Appendix E'!$G$2,MATCH(A4168,'Appendix E'!$A$3:$A$115,0),0)</f>
        <v>No</v>
      </c>
    </row>
    <row r="4169" spans="1:9" x14ac:dyDescent="0.25">
      <c r="A4169" t="s">
        <v>1347</v>
      </c>
      <c r="B4169" t="s">
        <v>3761</v>
      </c>
      <c r="C4169" s="5" t="s">
        <v>8848</v>
      </c>
      <c r="D4169" t="s">
        <v>9418</v>
      </c>
      <c r="E4169">
        <v>3</v>
      </c>
      <c r="F4169" t="s">
        <v>9487</v>
      </c>
      <c r="G4169">
        <v>19</v>
      </c>
      <c r="H4169" s="5">
        <f t="shared" si="104"/>
        <v>1</v>
      </c>
      <c r="I4169" s="5" t="str">
        <f ca="1">OFFSET('Appendix E'!$G$2,MATCH(A4169,'Appendix E'!$A$3:$A$115,0),0)</f>
        <v>No</v>
      </c>
    </row>
    <row r="4170" spans="1:9" x14ac:dyDescent="0.25">
      <c r="A4170" t="s">
        <v>1347</v>
      </c>
      <c r="B4170" t="s">
        <v>3762</v>
      </c>
      <c r="C4170" s="5" t="s">
        <v>8849</v>
      </c>
      <c r="D4170" t="s">
        <v>9418</v>
      </c>
      <c r="E4170">
        <v>3</v>
      </c>
      <c r="F4170" t="s">
        <v>9427</v>
      </c>
      <c r="G4170">
        <v>19</v>
      </c>
      <c r="H4170" s="5">
        <f t="shared" si="104"/>
        <v>1</v>
      </c>
      <c r="I4170" s="5" t="str">
        <f ca="1">OFFSET('Appendix E'!$G$2,MATCH(A4170,'Appendix E'!$A$3:$A$115,0),0)</f>
        <v>No</v>
      </c>
    </row>
    <row r="4171" spans="1:9" x14ac:dyDescent="0.25">
      <c r="A4171" t="s">
        <v>1347</v>
      </c>
      <c r="B4171" t="s">
        <v>3763</v>
      </c>
      <c r="C4171" s="5" t="s">
        <v>8850</v>
      </c>
      <c r="D4171" t="s">
        <v>9418</v>
      </c>
      <c r="E4171">
        <v>3</v>
      </c>
      <c r="F4171" t="s">
        <v>9421</v>
      </c>
      <c r="G4171">
        <v>21</v>
      </c>
      <c r="H4171" s="5">
        <f t="shared" si="104"/>
        <v>1</v>
      </c>
      <c r="I4171" s="5" t="str">
        <f ca="1">OFFSET('Appendix E'!$G$2,MATCH(A4171,'Appendix E'!$A$3:$A$115,0),0)</f>
        <v>No</v>
      </c>
    </row>
    <row r="4172" spans="1:9" x14ac:dyDescent="0.25">
      <c r="A4172" t="s">
        <v>1347</v>
      </c>
      <c r="B4172" t="s">
        <v>3764</v>
      </c>
      <c r="C4172" s="5" t="s">
        <v>8851</v>
      </c>
      <c r="D4172" t="s">
        <v>9418</v>
      </c>
      <c r="E4172">
        <v>3</v>
      </c>
      <c r="F4172" t="s">
        <v>9487</v>
      </c>
      <c r="G4172">
        <v>19</v>
      </c>
      <c r="H4172" s="5">
        <f t="shared" si="104"/>
        <v>1</v>
      </c>
      <c r="I4172" s="5" t="str">
        <f ca="1">OFFSET('Appendix E'!$G$2,MATCH(A4172,'Appendix E'!$A$3:$A$115,0),0)</f>
        <v>No</v>
      </c>
    </row>
    <row r="4173" spans="1:9" x14ac:dyDescent="0.25">
      <c r="A4173" t="s">
        <v>1347</v>
      </c>
      <c r="B4173" t="s">
        <v>3765</v>
      </c>
      <c r="C4173" s="5" t="s">
        <v>7250</v>
      </c>
      <c r="D4173" t="s">
        <v>9418</v>
      </c>
      <c r="E4173">
        <v>3</v>
      </c>
      <c r="F4173" t="s">
        <v>9421</v>
      </c>
      <c r="G4173">
        <v>21</v>
      </c>
      <c r="H4173" s="5">
        <f t="shared" si="104"/>
        <v>1</v>
      </c>
      <c r="I4173" s="5" t="str">
        <f ca="1">OFFSET('Appendix E'!$G$2,MATCH(A4173,'Appendix E'!$A$3:$A$115,0),0)</f>
        <v>No</v>
      </c>
    </row>
    <row r="4174" spans="1:9" x14ac:dyDescent="0.25">
      <c r="A4174" t="s">
        <v>1347</v>
      </c>
      <c r="B4174" t="s">
        <v>3766</v>
      </c>
      <c r="C4174" s="5" t="s">
        <v>7251</v>
      </c>
      <c r="D4174" t="s">
        <v>9418</v>
      </c>
      <c r="E4174">
        <v>3</v>
      </c>
      <c r="F4174" t="s">
        <v>9421</v>
      </c>
      <c r="G4174">
        <v>21</v>
      </c>
      <c r="H4174" s="5">
        <f t="shared" si="104"/>
        <v>1</v>
      </c>
      <c r="I4174" s="5" t="str">
        <f ca="1">OFFSET('Appendix E'!$G$2,MATCH(A4174,'Appendix E'!$A$3:$A$115,0),0)</f>
        <v>No</v>
      </c>
    </row>
    <row r="4175" spans="1:9" x14ac:dyDescent="0.25">
      <c r="A4175" t="s">
        <v>1347</v>
      </c>
      <c r="B4175" t="s">
        <v>3767</v>
      </c>
      <c r="C4175" s="5" t="s">
        <v>8852</v>
      </c>
      <c r="D4175" t="s">
        <v>9418</v>
      </c>
      <c r="E4175">
        <v>3</v>
      </c>
      <c r="F4175" t="s">
        <v>9421</v>
      </c>
      <c r="G4175">
        <v>21</v>
      </c>
      <c r="H4175" s="5">
        <f t="shared" si="104"/>
        <v>1</v>
      </c>
      <c r="I4175" s="5" t="str">
        <f ca="1">OFFSET('Appendix E'!$G$2,MATCH(A4175,'Appendix E'!$A$3:$A$115,0),0)</f>
        <v>No</v>
      </c>
    </row>
    <row r="4176" spans="1:9" x14ac:dyDescent="0.25">
      <c r="A4176" t="s">
        <v>1347</v>
      </c>
      <c r="B4176" t="s">
        <v>3768</v>
      </c>
      <c r="C4176" s="5" t="s">
        <v>8853</v>
      </c>
      <c r="D4176" t="s">
        <v>9418</v>
      </c>
      <c r="E4176">
        <v>3</v>
      </c>
      <c r="F4176" t="s">
        <v>9421</v>
      </c>
      <c r="G4176">
        <v>21</v>
      </c>
      <c r="H4176" s="5">
        <f t="shared" si="104"/>
        <v>1</v>
      </c>
      <c r="I4176" s="5" t="str">
        <f ca="1">OFFSET('Appendix E'!$G$2,MATCH(A4176,'Appendix E'!$A$3:$A$115,0),0)</f>
        <v>No</v>
      </c>
    </row>
    <row r="4177" spans="1:9" x14ac:dyDescent="0.25">
      <c r="A4177" t="s">
        <v>1347</v>
      </c>
      <c r="B4177" t="s">
        <v>3769</v>
      </c>
      <c r="C4177" s="5" t="s">
        <v>7430</v>
      </c>
      <c r="D4177" t="s">
        <v>9418</v>
      </c>
      <c r="E4177">
        <v>3</v>
      </c>
      <c r="F4177" t="s">
        <v>9421</v>
      </c>
      <c r="G4177">
        <v>21</v>
      </c>
      <c r="H4177" s="5">
        <f t="shared" si="104"/>
        <v>1</v>
      </c>
      <c r="I4177" s="5" t="str">
        <f ca="1">OFFSET('Appendix E'!$G$2,MATCH(A4177,'Appendix E'!$A$3:$A$115,0),0)</f>
        <v>No</v>
      </c>
    </row>
    <row r="4178" spans="1:9" x14ac:dyDescent="0.25">
      <c r="A4178" t="s">
        <v>1347</v>
      </c>
      <c r="B4178" t="s">
        <v>3770</v>
      </c>
      <c r="C4178" s="5" t="s">
        <v>7433</v>
      </c>
      <c r="D4178" t="s">
        <v>9418</v>
      </c>
      <c r="E4178">
        <v>3</v>
      </c>
      <c r="F4178" t="s">
        <v>9421</v>
      </c>
      <c r="G4178">
        <v>21</v>
      </c>
      <c r="H4178" s="5">
        <f t="shared" si="104"/>
        <v>1</v>
      </c>
      <c r="I4178" s="5" t="str">
        <f ca="1">OFFSET('Appendix E'!$G$2,MATCH(A4178,'Appendix E'!$A$3:$A$115,0),0)</f>
        <v>No</v>
      </c>
    </row>
    <row r="4179" spans="1:9" x14ac:dyDescent="0.25">
      <c r="A4179" t="s">
        <v>1347</v>
      </c>
      <c r="B4179" t="s">
        <v>3771</v>
      </c>
      <c r="C4179" s="5" t="s">
        <v>7436</v>
      </c>
      <c r="D4179" t="s">
        <v>9418</v>
      </c>
      <c r="E4179">
        <v>3</v>
      </c>
      <c r="F4179" t="s">
        <v>9421</v>
      </c>
      <c r="G4179">
        <v>21</v>
      </c>
      <c r="H4179" s="5">
        <f t="shared" si="104"/>
        <v>1</v>
      </c>
      <c r="I4179" s="5" t="str">
        <f ca="1">OFFSET('Appendix E'!$G$2,MATCH(A4179,'Appendix E'!$A$3:$A$115,0),0)</f>
        <v>No</v>
      </c>
    </row>
    <row r="4180" spans="1:9" x14ac:dyDescent="0.25">
      <c r="A4180" t="s">
        <v>1347</v>
      </c>
      <c r="B4180" t="s">
        <v>3772</v>
      </c>
      <c r="C4180" s="5" t="s">
        <v>7439</v>
      </c>
      <c r="D4180" t="s">
        <v>9418</v>
      </c>
      <c r="E4180">
        <v>3</v>
      </c>
      <c r="F4180" t="s">
        <v>9421</v>
      </c>
      <c r="G4180">
        <v>21</v>
      </c>
      <c r="H4180" s="5">
        <f t="shared" si="104"/>
        <v>1</v>
      </c>
      <c r="I4180" s="5" t="str">
        <f ca="1">OFFSET('Appendix E'!$G$2,MATCH(A4180,'Appendix E'!$A$3:$A$115,0),0)</f>
        <v>No</v>
      </c>
    </row>
    <row r="4181" spans="1:9" x14ac:dyDescent="0.25">
      <c r="A4181" t="s">
        <v>1347</v>
      </c>
      <c r="B4181" t="s">
        <v>3773</v>
      </c>
      <c r="C4181" s="5" t="s">
        <v>7442</v>
      </c>
      <c r="D4181" t="s">
        <v>9418</v>
      </c>
      <c r="E4181">
        <v>3</v>
      </c>
      <c r="F4181" t="s">
        <v>9421</v>
      </c>
      <c r="G4181">
        <v>21</v>
      </c>
      <c r="H4181" s="5">
        <f t="shared" si="104"/>
        <v>1</v>
      </c>
      <c r="I4181" s="5" t="str">
        <f ca="1">OFFSET('Appendix E'!$G$2,MATCH(A4181,'Appendix E'!$A$3:$A$115,0),0)</f>
        <v>No</v>
      </c>
    </row>
    <row r="4182" spans="1:9" x14ac:dyDescent="0.25">
      <c r="A4182" t="s">
        <v>1347</v>
      </c>
      <c r="B4182" t="s">
        <v>3774</v>
      </c>
      <c r="C4182" s="5" t="s">
        <v>7454</v>
      </c>
      <c r="D4182" t="s">
        <v>9418</v>
      </c>
      <c r="E4182">
        <v>3</v>
      </c>
      <c r="F4182" t="s">
        <v>9421</v>
      </c>
      <c r="G4182">
        <v>21</v>
      </c>
      <c r="H4182" s="5">
        <f t="shared" si="104"/>
        <v>1</v>
      </c>
      <c r="I4182" s="5" t="str">
        <f ca="1">OFFSET('Appendix E'!$G$2,MATCH(A4182,'Appendix E'!$A$3:$A$115,0),0)</f>
        <v>No</v>
      </c>
    </row>
    <row r="4183" spans="1:9" x14ac:dyDescent="0.25">
      <c r="A4183" t="s">
        <v>1347</v>
      </c>
      <c r="B4183" t="s">
        <v>3775</v>
      </c>
      <c r="C4183" s="5" t="s">
        <v>7431</v>
      </c>
      <c r="D4183" t="s">
        <v>9418</v>
      </c>
      <c r="E4183">
        <v>4</v>
      </c>
      <c r="F4183" t="s">
        <v>9421</v>
      </c>
      <c r="G4183">
        <v>21</v>
      </c>
      <c r="H4183" s="5">
        <f t="shared" si="104"/>
        <v>1</v>
      </c>
      <c r="I4183" s="5" t="str">
        <f ca="1">OFFSET('Appendix E'!$G$2,MATCH(A4183,'Appendix E'!$A$3:$A$115,0),0)</f>
        <v>No</v>
      </c>
    </row>
    <row r="4184" spans="1:9" x14ac:dyDescent="0.25">
      <c r="A4184" t="s">
        <v>1347</v>
      </c>
      <c r="B4184" t="s">
        <v>3776</v>
      </c>
      <c r="C4184" s="5" t="s">
        <v>7434</v>
      </c>
      <c r="D4184" t="s">
        <v>9418</v>
      </c>
      <c r="E4184">
        <v>4</v>
      </c>
      <c r="F4184" t="s">
        <v>9421</v>
      </c>
      <c r="G4184">
        <v>21</v>
      </c>
      <c r="H4184" s="5">
        <f t="shared" si="104"/>
        <v>1</v>
      </c>
      <c r="I4184" s="5" t="str">
        <f ca="1">OFFSET('Appendix E'!$G$2,MATCH(A4184,'Appendix E'!$A$3:$A$115,0),0)</f>
        <v>No</v>
      </c>
    </row>
    <row r="4185" spans="1:9" x14ac:dyDescent="0.25">
      <c r="A4185" t="s">
        <v>1347</v>
      </c>
      <c r="B4185" t="s">
        <v>3777</v>
      </c>
      <c r="C4185" s="5" t="s">
        <v>7437</v>
      </c>
      <c r="D4185" t="s">
        <v>9418</v>
      </c>
      <c r="E4185">
        <v>4</v>
      </c>
      <c r="F4185" t="s">
        <v>9421</v>
      </c>
      <c r="G4185">
        <v>21</v>
      </c>
      <c r="H4185" s="5">
        <f t="shared" si="104"/>
        <v>1</v>
      </c>
      <c r="I4185" s="5" t="str">
        <f ca="1">OFFSET('Appendix E'!$G$2,MATCH(A4185,'Appendix E'!$A$3:$A$115,0),0)</f>
        <v>No</v>
      </c>
    </row>
    <row r="4186" spans="1:9" x14ac:dyDescent="0.25">
      <c r="A4186" t="s">
        <v>1347</v>
      </c>
      <c r="B4186" t="s">
        <v>3778</v>
      </c>
      <c r="C4186" s="5" t="s">
        <v>7440</v>
      </c>
      <c r="D4186" t="s">
        <v>9418</v>
      </c>
      <c r="E4186">
        <v>3</v>
      </c>
      <c r="F4186" t="s">
        <v>9421</v>
      </c>
      <c r="G4186">
        <v>21</v>
      </c>
      <c r="H4186" s="5">
        <f t="shared" si="104"/>
        <v>1</v>
      </c>
      <c r="I4186" s="5" t="str">
        <f ca="1">OFFSET('Appendix E'!$G$2,MATCH(A4186,'Appendix E'!$A$3:$A$115,0),0)</f>
        <v>No</v>
      </c>
    </row>
    <row r="4187" spans="1:9" x14ac:dyDescent="0.25">
      <c r="A4187" t="s">
        <v>1347</v>
      </c>
      <c r="B4187" t="s">
        <v>3779</v>
      </c>
      <c r="C4187" s="5" t="s">
        <v>7443</v>
      </c>
      <c r="D4187" t="s">
        <v>9418</v>
      </c>
      <c r="E4187">
        <v>3</v>
      </c>
      <c r="F4187" t="s">
        <v>9421</v>
      </c>
      <c r="G4187">
        <v>21</v>
      </c>
      <c r="H4187" s="5">
        <f t="shared" si="104"/>
        <v>1</v>
      </c>
      <c r="I4187" s="5" t="str">
        <f ca="1">OFFSET('Appendix E'!$G$2,MATCH(A4187,'Appendix E'!$A$3:$A$115,0),0)</f>
        <v>No</v>
      </c>
    </row>
    <row r="4188" spans="1:9" x14ac:dyDescent="0.25">
      <c r="A4188" t="s">
        <v>1347</v>
      </c>
      <c r="B4188" t="s">
        <v>3780</v>
      </c>
      <c r="C4188" s="5" t="s">
        <v>7455</v>
      </c>
      <c r="D4188" t="s">
        <v>9418</v>
      </c>
      <c r="E4188">
        <v>4</v>
      </c>
      <c r="F4188" t="s">
        <v>9421</v>
      </c>
      <c r="G4188">
        <v>21</v>
      </c>
      <c r="H4188" s="5">
        <f t="shared" si="104"/>
        <v>1</v>
      </c>
      <c r="I4188" s="5" t="str">
        <f ca="1">OFFSET('Appendix E'!$G$2,MATCH(A4188,'Appendix E'!$A$3:$A$115,0),0)</f>
        <v>No</v>
      </c>
    </row>
    <row r="4189" spans="1:9" x14ac:dyDescent="0.25">
      <c r="A4189" t="s">
        <v>1347</v>
      </c>
      <c r="B4189" t="s">
        <v>3781</v>
      </c>
      <c r="C4189" s="5" t="s">
        <v>7432</v>
      </c>
      <c r="D4189" t="s">
        <v>9418</v>
      </c>
      <c r="E4189">
        <v>3</v>
      </c>
      <c r="F4189" t="s">
        <v>9421</v>
      </c>
      <c r="G4189">
        <v>21</v>
      </c>
      <c r="H4189" s="5">
        <f t="shared" si="104"/>
        <v>1</v>
      </c>
      <c r="I4189" s="5" t="str">
        <f ca="1">OFFSET('Appendix E'!$G$2,MATCH(A4189,'Appendix E'!$A$3:$A$115,0),0)</f>
        <v>No</v>
      </c>
    </row>
    <row r="4190" spans="1:9" x14ac:dyDescent="0.25">
      <c r="A4190" t="s">
        <v>1347</v>
      </c>
      <c r="B4190" t="s">
        <v>3782</v>
      </c>
      <c r="C4190" s="5" t="s">
        <v>7435</v>
      </c>
      <c r="D4190" t="s">
        <v>9418</v>
      </c>
      <c r="E4190">
        <v>3</v>
      </c>
      <c r="F4190" t="s">
        <v>9421</v>
      </c>
      <c r="G4190">
        <v>21</v>
      </c>
      <c r="H4190" s="5">
        <f t="shared" si="104"/>
        <v>1</v>
      </c>
      <c r="I4190" s="5" t="str">
        <f ca="1">OFFSET('Appendix E'!$G$2,MATCH(A4190,'Appendix E'!$A$3:$A$115,0),0)</f>
        <v>No</v>
      </c>
    </row>
    <row r="4191" spans="1:9" x14ac:dyDescent="0.25">
      <c r="A4191" t="s">
        <v>1347</v>
      </c>
      <c r="B4191" t="s">
        <v>3783</v>
      </c>
      <c r="C4191" s="5" t="s">
        <v>7438</v>
      </c>
      <c r="D4191" t="s">
        <v>9418</v>
      </c>
      <c r="E4191">
        <v>3</v>
      </c>
      <c r="F4191" t="s">
        <v>9421</v>
      </c>
      <c r="G4191">
        <v>21</v>
      </c>
      <c r="H4191" s="5">
        <f t="shared" si="104"/>
        <v>1</v>
      </c>
      <c r="I4191" s="5" t="str">
        <f ca="1">OFFSET('Appendix E'!$G$2,MATCH(A4191,'Appendix E'!$A$3:$A$115,0),0)</f>
        <v>No</v>
      </c>
    </row>
    <row r="4192" spans="1:9" x14ac:dyDescent="0.25">
      <c r="A4192" t="s">
        <v>1347</v>
      </c>
      <c r="B4192" t="s">
        <v>3784</v>
      </c>
      <c r="C4192" s="5" t="s">
        <v>7441</v>
      </c>
      <c r="D4192" t="s">
        <v>9418</v>
      </c>
      <c r="E4192">
        <v>3</v>
      </c>
      <c r="F4192" t="s">
        <v>9421</v>
      </c>
      <c r="G4192">
        <v>21</v>
      </c>
      <c r="H4192" s="5">
        <f t="shared" si="104"/>
        <v>1</v>
      </c>
      <c r="I4192" s="5" t="str">
        <f ca="1">OFFSET('Appendix E'!$G$2,MATCH(A4192,'Appendix E'!$A$3:$A$115,0),0)</f>
        <v>No</v>
      </c>
    </row>
    <row r="4193" spans="1:9" x14ac:dyDescent="0.25">
      <c r="A4193" t="s">
        <v>1347</v>
      </c>
      <c r="B4193" t="s">
        <v>3785</v>
      </c>
      <c r="C4193" s="5" t="s">
        <v>7444</v>
      </c>
      <c r="D4193" t="s">
        <v>9418</v>
      </c>
      <c r="E4193">
        <v>3</v>
      </c>
      <c r="F4193" t="s">
        <v>9421</v>
      </c>
      <c r="G4193">
        <v>21</v>
      </c>
      <c r="H4193" s="5">
        <f t="shared" si="104"/>
        <v>1</v>
      </c>
      <c r="I4193" s="5" t="str">
        <f ca="1">OFFSET('Appendix E'!$G$2,MATCH(A4193,'Appendix E'!$A$3:$A$115,0),0)</f>
        <v>No</v>
      </c>
    </row>
    <row r="4194" spans="1:9" x14ac:dyDescent="0.25">
      <c r="A4194" t="s">
        <v>1347</v>
      </c>
      <c r="B4194" t="s">
        <v>3786</v>
      </c>
      <c r="C4194" s="5" t="s">
        <v>7456</v>
      </c>
      <c r="D4194" t="s">
        <v>9418</v>
      </c>
      <c r="E4194">
        <v>4</v>
      </c>
      <c r="F4194" t="s">
        <v>9421</v>
      </c>
      <c r="G4194">
        <v>21</v>
      </c>
      <c r="H4194" s="5">
        <f t="shared" si="104"/>
        <v>1</v>
      </c>
      <c r="I4194" s="5" t="str">
        <f ca="1">OFFSET('Appendix E'!$G$2,MATCH(A4194,'Appendix E'!$A$3:$A$115,0),0)</f>
        <v>No</v>
      </c>
    </row>
    <row r="4195" spans="1:9" x14ac:dyDescent="0.25">
      <c r="A4195" t="s">
        <v>1347</v>
      </c>
      <c r="B4195" t="s">
        <v>3787</v>
      </c>
      <c r="C4195" s="5" t="s">
        <v>7318</v>
      </c>
      <c r="D4195" t="s">
        <v>9418</v>
      </c>
      <c r="E4195">
        <v>3</v>
      </c>
      <c r="F4195" t="s">
        <v>9421</v>
      </c>
      <c r="G4195">
        <v>21</v>
      </c>
      <c r="H4195" s="5">
        <f t="shared" si="104"/>
        <v>1</v>
      </c>
      <c r="I4195" s="5" t="str">
        <f ca="1">OFFSET('Appendix E'!$G$2,MATCH(A4195,'Appendix E'!$A$3:$A$115,0),0)</f>
        <v>No</v>
      </c>
    </row>
    <row r="4196" spans="1:9" x14ac:dyDescent="0.25">
      <c r="A4196" t="s">
        <v>1347</v>
      </c>
      <c r="B4196" t="s">
        <v>3788</v>
      </c>
      <c r="C4196" s="5" t="s">
        <v>7319</v>
      </c>
      <c r="D4196" t="s">
        <v>9418</v>
      </c>
      <c r="E4196">
        <v>4</v>
      </c>
      <c r="F4196" t="s">
        <v>9421</v>
      </c>
      <c r="G4196">
        <v>21</v>
      </c>
      <c r="H4196" s="5">
        <f t="shared" si="104"/>
        <v>1</v>
      </c>
      <c r="I4196" s="5" t="str">
        <f ca="1">OFFSET('Appendix E'!$G$2,MATCH(A4196,'Appendix E'!$A$3:$A$115,0),0)</f>
        <v>No</v>
      </c>
    </row>
    <row r="4197" spans="1:9" x14ac:dyDescent="0.25">
      <c r="A4197" t="s">
        <v>1347</v>
      </c>
      <c r="B4197" t="s">
        <v>3789</v>
      </c>
      <c r="C4197" s="5" t="s">
        <v>7324</v>
      </c>
      <c r="D4197" t="s">
        <v>9418</v>
      </c>
      <c r="E4197">
        <v>4</v>
      </c>
      <c r="F4197" t="s">
        <v>9421</v>
      </c>
      <c r="G4197">
        <v>21</v>
      </c>
      <c r="H4197" s="5">
        <f t="shared" si="104"/>
        <v>1</v>
      </c>
      <c r="I4197" s="5" t="str">
        <f ca="1">OFFSET('Appendix E'!$G$2,MATCH(A4197,'Appendix E'!$A$3:$A$115,0),0)</f>
        <v>No</v>
      </c>
    </row>
    <row r="4198" spans="1:9" x14ac:dyDescent="0.25">
      <c r="A4198" t="s">
        <v>1347</v>
      </c>
      <c r="B4198" t="s">
        <v>3790</v>
      </c>
      <c r="C4198" s="5" t="s">
        <v>7329</v>
      </c>
      <c r="D4198" t="s">
        <v>9418</v>
      </c>
      <c r="E4198">
        <v>4</v>
      </c>
      <c r="F4198" t="s">
        <v>9421</v>
      </c>
      <c r="G4198">
        <v>21</v>
      </c>
      <c r="H4198" s="5">
        <f t="shared" si="104"/>
        <v>1</v>
      </c>
      <c r="I4198" s="5" t="str">
        <f ca="1">OFFSET('Appendix E'!$G$2,MATCH(A4198,'Appendix E'!$A$3:$A$115,0),0)</f>
        <v>No</v>
      </c>
    </row>
    <row r="4199" spans="1:9" x14ac:dyDescent="0.25">
      <c r="A4199" t="s">
        <v>1347</v>
      </c>
      <c r="B4199" t="s">
        <v>3791</v>
      </c>
      <c r="C4199" s="5" t="s">
        <v>7334</v>
      </c>
      <c r="D4199" t="s">
        <v>9418</v>
      </c>
      <c r="E4199">
        <v>4</v>
      </c>
      <c r="F4199" t="s">
        <v>9421</v>
      </c>
      <c r="G4199">
        <v>21</v>
      </c>
      <c r="H4199" s="5">
        <f t="shared" si="104"/>
        <v>1</v>
      </c>
      <c r="I4199" s="5" t="str">
        <f ca="1">OFFSET('Appendix E'!$G$2,MATCH(A4199,'Appendix E'!$A$3:$A$115,0),0)</f>
        <v>No</v>
      </c>
    </row>
    <row r="4200" spans="1:9" x14ac:dyDescent="0.25">
      <c r="A4200" t="s">
        <v>1347</v>
      </c>
      <c r="B4200" t="s">
        <v>3792</v>
      </c>
      <c r="C4200" s="5" t="s">
        <v>7339</v>
      </c>
      <c r="D4200" t="s">
        <v>9418</v>
      </c>
      <c r="E4200">
        <v>4</v>
      </c>
      <c r="F4200" t="s">
        <v>9421</v>
      </c>
      <c r="G4200">
        <v>21</v>
      </c>
      <c r="H4200" s="5">
        <f t="shared" si="104"/>
        <v>1</v>
      </c>
      <c r="I4200" s="5" t="str">
        <f ca="1">OFFSET('Appendix E'!$G$2,MATCH(A4200,'Appendix E'!$A$3:$A$115,0),0)</f>
        <v>No</v>
      </c>
    </row>
    <row r="4201" spans="1:9" x14ac:dyDescent="0.25">
      <c r="A4201" t="s">
        <v>1347</v>
      </c>
      <c r="B4201" t="s">
        <v>3793</v>
      </c>
      <c r="C4201" s="5" t="s">
        <v>7344</v>
      </c>
      <c r="D4201" t="s">
        <v>9418</v>
      </c>
      <c r="E4201">
        <v>4</v>
      </c>
      <c r="F4201" t="s">
        <v>9421</v>
      </c>
      <c r="G4201">
        <v>21</v>
      </c>
      <c r="H4201" s="5">
        <f t="shared" si="104"/>
        <v>1</v>
      </c>
      <c r="I4201" s="5" t="str">
        <f ca="1">OFFSET('Appendix E'!$G$2,MATCH(A4201,'Appendix E'!$A$3:$A$115,0),0)</f>
        <v>No</v>
      </c>
    </row>
    <row r="4202" spans="1:9" x14ac:dyDescent="0.25">
      <c r="A4202" t="s">
        <v>1347</v>
      </c>
      <c r="B4202" t="s">
        <v>3794</v>
      </c>
      <c r="C4202" s="5" t="s">
        <v>7349</v>
      </c>
      <c r="D4202" t="s">
        <v>9418</v>
      </c>
      <c r="E4202">
        <v>4</v>
      </c>
      <c r="F4202" t="s">
        <v>9421</v>
      </c>
      <c r="G4202">
        <v>21</v>
      </c>
      <c r="H4202" s="5">
        <f t="shared" si="104"/>
        <v>1</v>
      </c>
      <c r="I4202" s="5" t="str">
        <f ca="1">OFFSET('Appendix E'!$G$2,MATCH(A4202,'Appendix E'!$A$3:$A$115,0),0)</f>
        <v>No</v>
      </c>
    </row>
    <row r="4203" spans="1:9" x14ac:dyDescent="0.25">
      <c r="A4203" t="s">
        <v>1347</v>
      </c>
      <c r="B4203" t="s">
        <v>3795</v>
      </c>
      <c r="C4203" s="5" t="s">
        <v>7354</v>
      </c>
      <c r="D4203" t="s">
        <v>9418</v>
      </c>
      <c r="E4203">
        <v>4</v>
      </c>
      <c r="F4203" t="s">
        <v>9421</v>
      </c>
      <c r="G4203">
        <v>21</v>
      </c>
      <c r="H4203" s="5">
        <f t="shared" si="104"/>
        <v>1</v>
      </c>
      <c r="I4203" s="5" t="str">
        <f ca="1">OFFSET('Appendix E'!$G$2,MATCH(A4203,'Appendix E'!$A$3:$A$115,0),0)</f>
        <v>No</v>
      </c>
    </row>
    <row r="4204" spans="1:9" x14ac:dyDescent="0.25">
      <c r="A4204" t="s">
        <v>1347</v>
      </c>
      <c r="B4204" t="s">
        <v>3796</v>
      </c>
      <c r="C4204" s="5" t="s">
        <v>7359</v>
      </c>
      <c r="D4204" t="s">
        <v>9418</v>
      </c>
      <c r="E4204">
        <v>4</v>
      </c>
      <c r="F4204" t="s">
        <v>9421</v>
      </c>
      <c r="G4204">
        <v>21</v>
      </c>
      <c r="H4204" s="5">
        <f t="shared" si="104"/>
        <v>1</v>
      </c>
      <c r="I4204" s="5" t="str">
        <f ca="1">OFFSET('Appendix E'!$G$2,MATCH(A4204,'Appendix E'!$A$3:$A$115,0),0)</f>
        <v>No</v>
      </c>
    </row>
    <row r="4205" spans="1:9" x14ac:dyDescent="0.25">
      <c r="A4205" t="s">
        <v>1347</v>
      </c>
      <c r="B4205" t="s">
        <v>3797</v>
      </c>
      <c r="C4205" s="5" t="s">
        <v>7364</v>
      </c>
      <c r="D4205" t="s">
        <v>9418</v>
      </c>
      <c r="E4205">
        <v>3</v>
      </c>
      <c r="F4205" t="s">
        <v>9421</v>
      </c>
      <c r="G4205">
        <v>21</v>
      </c>
      <c r="H4205" s="5">
        <f t="shared" si="104"/>
        <v>1</v>
      </c>
      <c r="I4205" s="5" t="str">
        <f ca="1">OFFSET('Appendix E'!$G$2,MATCH(A4205,'Appendix E'!$A$3:$A$115,0),0)</f>
        <v>No</v>
      </c>
    </row>
    <row r="4206" spans="1:9" x14ac:dyDescent="0.25">
      <c r="A4206" t="s">
        <v>1347</v>
      </c>
      <c r="B4206" t="s">
        <v>3798</v>
      </c>
      <c r="C4206" s="5" t="s">
        <v>7320</v>
      </c>
      <c r="D4206" t="s">
        <v>9418</v>
      </c>
      <c r="E4206">
        <v>4</v>
      </c>
      <c r="F4206" t="s">
        <v>9421</v>
      </c>
      <c r="G4206">
        <v>21</v>
      </c>
      <c r="H4206" s="5">
        <f t="shared" si="104"/>
        <v>1</v>
      </c>
      <c r="I4206" s="5" t="str">
        <f ca="1">OFFSET('Appendix E'!$G$2,MATCH(A4206,'Appendix E'!$A$3:$A$115,0),0)</f>
        <v>No</v>
      </c>
    </row>
    <row r="4207" spans="1:9" x14ac:dyDescent="0.25">
      <c r="A4207" t="s">
        <v>1347</v>
      </c>
      <c r="B4207" t="s">
        <v>3799</v>
      </c>
      <c r="C4207" s="5" t="s">
        <v>7325</v>
      </c>
      <c r="D4207" t="s">
        <v>9418</v>
      </c>
      <c r="E4207">
        <v>4</v>
      </c>
      <c r="F4207" t="s">
        <v>9421</v>
      </c>
      <c r="G4207">
        <v>21</v>
      </c>
      <c r="H4207" s="5">
        <f t="shared" si="104"/>
        <v>1</v>
      </c>
      <c r="I4207" s="5" t="str">
        <f ca="1">OFFSET('Appendix E'!$G$2,MATCH(A4207,'Appendix E'!$A$3:$A$115,0),0)</f>
        <v>No</v>
      </c>
    </row>
    <row r="4208" spans="1:9" x14ac:dyDescent="0.25">
      <c r="A4208" t="s">
        <v>1347</v>
      </c>
      <c r="B4208" t="s">
        <v>3800</v>
      </c>
      <c r="C4208" s="5" t="s">
        <v>7330</v>
      </c>
      <c r="D4208" t="s">
        <v>9418</v>
      </c>
      <c r="E4208">
        <v>4</v>
      </c>
      <c r="F4208" t="s">
        <v>9421</v>
      </c>
      <c r="G4208">
        <v>21</v>
      </c>
      <c r="H4208" s="5">
        <f t="shared" si="104"/>
        <v>1</v>
      </c>
      <c r="I4208" s="5" t="str">
        <f ca="1">OFFSET('Appendix E'!$G$2,MATCH(A4208,'Appendix E'!$A$3:$A$115,0),0)</f>
        <v>No</v>
      </c>
    </row>
    <row r="4209" spans="1:9" x14ac:dyDescent="0.25">
      <c r="A4209" t="s">
        <v>1347</v>
      </c>
      <c r="B4209" t="s">
        <v>3801</v>
      </c>
      <c r="C4209" s="5" t="s">
        <v>7335</v>
      </c>
      <c r="D4209" t="s">
        <v>9418</v>
      </c>
      <c r="E4209">
        <v>4</v>
      </c>
      <c r="F4209" t="s">
        <v>9421</v>
      </c>
      <c r="G4209">
        <v>21</v>
      </c>
      <c r="H4209" s="5">
        <f t="shared" si="104"/>
        <v>1</v>
      </c>
      <c r="I4209" s="5" t="str">
        <f ca="1">OFFSET('Appendix E'!$G$2,MATCH(A4209,'Appendix E'!$A$3:$A$115,0),0)</f>
        <v>No</v>
      </c>
    </row>
    <row r="4210" spans="1:9" x14ac:dyDescent="0.25">
      <c r="A4210" t="s">
        <v>1347</v>
      </c>
      <c r="B4210" t="s">
        <v>3802</v>
      </c>
      <c r="C4210" s="5" t="s">
        <v>7340</v>
      </c>
      <c r="D4210" t="s">
        <v>9418</v>
      </c>
      <c r="E4210">
        <v>4</v>
      </c>
      <c r="F4210" t="s">
        <v>9421</v>
      </c>
      <c r="G4210">
        <v>21</v>
      </c>
      <c r="H4210" s="5">
        <f t="shared" si="104"/>
        <v>1</v>
      </c>
      <c r="I4210" s="5" t="str">
        <f ca="1">OFFSET('Appendix E'!$G$2,MATCH(A4210,'Appendix E'!$A$3:$A$115,0),0)</f>
        <v>No</v>
      </c>
    </row>
    <row r="4211" spans="1:9" x14ac:dyDescent="0.25">
      <c r="A4211" t="s">
        <v>1347</v>
      </c>
      <c r="B4211" t="s">
        <v>3803</v>
      </c>
      <c r="C4211" s="5" t="s">
        <v>7345</v>
      </c>
      <c r="D4211" t="s">
        <v>9418</v>
      </c>
      <c r="E4211">
        <v>4</v>
      </c>
      <c r="F4211" t="s">
        <v>9421</v>
      </c>
      <c r="G4211">
        <v>21</v>
      </c>
      <c r="H4211" s="5">
        <f t="shared" si="104"/>
        <v>1</v>
      </c>
      <c r="I4211" s="5" t="str">
        <f ca="1">OFFSET('Appendix E'!$G$2,MATCH(A4211,'Appendix E'!$A$3:$A$115,0),0)</f>
        <v>No</v>
      </c>
    </row>
    <row r="4212" spans="1:9" x14ac:dyDescent="0.25">
      <c r="A4212" t="s">
        <v>1347</v>
      </c>
      <c r="B4212" t="s">
        <v>3804</v>
      </c>
      <c r="C4212" s="5" t="s">
        <v>7350</v>
      </c>
      <c r="D4212" t="s">
        <v>9418</v>
      </c>
      <c r="E4212">
        <v>4</v>
      </c>
      <c r="F4212" t="s">
        <v>9421</v>
      </c>
      <c r="G4212">
        <v>21</v>
      </c>
      <c r="H4212" s="5">
        <f t="shared" si="104"/>
        <v>1</v>
      </c>
      <c r="I4212" s="5" t="str">
        <f ca="1">OFFSET('Appendix E'!$G$2,MATCH(A4212,'Appendix E'!$A$3:$A$115,0),0)</f>
        <v>No</v>
      </c>
    </row>
    <row r="4213" spans="1:9" x14ac:dyDescent="0.25">
      <c r="A4213" t="s">
        <v>1347</v>
      </c>
      <c r="B4213" t="s">
        <v>3805</v>
      </c>
      <c r="C4213" s="5" t="s">
        <v>7355</v>
      </c>
      <c r="D4213" t="s">
        <v>9418</v>
      </c>
      <c r="E4213">
        <v>4</v>
      </c>
      <c r="F4213" t="s">
        <v>9421</v>
      </c>
      <c r="G4213">
        <v>21</v>
      </c>
      <c r="H4213" s="5">
        <f t="shared" si="104"/>
        <v>1</v>
      </c>
      <c r="I4213" s="5" t="str">
        <f ca="1">OFFSET('Appendix E'!$G$2,MATCH(A4213,'Appendix E'!$A$3:$A$115,0),0)</f>
        <v>No</v>
      </c>
    </row>
    <row r="4214" spans="1:9" x14ac:dyDescent="0.25">
      <c r="A4214" t="s">
        <v>1347</v>
      </c>
      <c r="B4214" t="s">
        <v>3806</v>
      </c>
      <c r="C4214" s="5" t="s">
        <v>7360</v>
      </c>
      <c r="D4214" t="s">
        <v>9418</v>
      </c>
      <c r="E4214">
        <v>4</v>
      </c>
      <c r="F4214" t="s">
        <v>9421</v>
      </c>
      <c r="G4214">
        <v>21</v>
      </c>
      <c r="H4214" s="5">
        <f t="shared" si="104"/>
        <v>1</v>
      </c>
      <c r="I4214" s="5" t="str">
        <f ca="1">OFFSET('Appendix E'!$G$2,MATCH(A4214,'Appendix E'!$A$3:$A$115,0),0)</f>
        <v>No</v>
      </c>
    </row>
    <row r="4215" spans="1:9" x14ac:dyDescent="0.25">
      <c r="A4215" t="s">
        <v>1347</v>
      </c>
      <c r="B4215" t="s">
        <v>3807</v>
      </c>
      <c r="C4215" s="5" t="s">
        <v>7365</v>
      </c>
      <c r="D4215" t="s">
        <v>9418</v>
      </c>
      <c r="E4215">
        <v>3</v>
      </c>
      <c r="F4215" t="s">
        <v>9421</v>
      </c>
      <c r="G4215">
        <v>21</v>
      </c>
      <c r="H4215" s="5">
        <f t="shared" si="104"/>
        <v>1</v>
      </c>
      <c r="I4215" s="5" t="str">
        <f ca="1">OFFSET('Appendix E'!$G$2,MATCH(A4215,'Appendix E'!$A$3:$A$115,0),0)</f>
        <v>No</v>
      </c>
    </row>
    <row r="4216" spans="1:9" x14ac:dyDescent="0.25">
      <c r="A4216" t="s">
        <v>1347</v>
      </c>
      <c r="B4216" t="s">
        <v>3808</v>
      </c>
      <c r="C4216" s="5" t="s">
        <v>7321</v>
      </c>
      <c r="D4216" t="s">
        <v>9418</v>
      </c>
      <c r="E4216">
        <v>4</v>
      </c>
      <c r="F4216" t="s">
        <v>9421</v>
      </c>
      <c r="G4216">
        <v>21</v>
      </c>
      <c r="H4216" s="5">
        <f t="shared" si="104"/>
        <v>1</v>
      </c>
      <c r="I4216" s="5" t="str">
        <f ca="1">OFFSET('Appendix E'!$G$2,MATCH(A4216,'Appendix E'!$A$3:$A$115,0),0)</f>
        <v>No</v>
      </c>
    </row>
    <row r="4217" spans="1:9" x14ac:dyDescent="0.25">
      <c r="A4217" t="s">
        <v>1347</v>
      </c>
      <c r="B4217" t="s">
        <v>3809</v>
      </c>
      <c r="C4217" s="5" t="s">
        <v>7326</v>
      </c>
      <c r="D4217" t="s">
        <v>9418</v>
      </c>
      <c r="E4217">
        <v>4</v>
      </c>
      <c r="F4217" t="s">
        <v>9421</v>
      </c>
      <c r="G4217">
        <v>21</v>
      </c>
      <c r="H4217" s="5">
        <f t="shared" si="104"/>
        <v>1</v>
      </c>
      <c r="I4217" s="5" t="str">
        <f ca="1">OFFSET('Appendix E'!$G$2,MATCH(A4217,'Appendix E'!$A$3:$A$115,0),0)</f>
        <v>No</v>
      </c>
    </row>
    <row r="4218" spans="1:9" x14ac:dyDescent="0.25">
      <c r="A4218" t="s">
        <v>1347</v>
      </c>
      <c r="B4218" t="s">
        <v>3810</v>
      </c>
      <c r="C4218" s="5" t="s">
        <v>7331</v>
      </c>
      <c r="D4218" t="s">
        <v>9418</v>
      </c>
      <c r="E4218">
        <v>4</v>
      </c>
      <c r="F4218" t="s">
        <v>9421</v>
      </c>
      <c r="G4218">
        <v>21</v>
      </c>
      <c r="H4218" s="5">
        <f t="shared" si="104"/>
        <v>1</v>
      </c>
      <c r="I4218" s="5" t="str">
        <f ca="1">OFFSET('Appendix E'!$G$2,MATCH(A4218,'Appendix E'!$A$3:$A$115,0),0)</f>
        <v>No</v>
      </c>
    </row>
    <row r="4219" spans="1:9" x14ac:dyDescent="0.25">
      <c r="A4219" t="s">
        <v>1347</v>
      </c>
      <c r="B4219" t="s">
        <v>3811</v>
      </c>
      <c r="C4219" s="5" t="s">
        <v>7336</v>
      </c>
      <c r="D4219" t="s">
        <v>9418</v>
      </c>
      <c r="E4219">
        <v>4</v>
      </c>
      <c r="F4219" t="s">
        <v>9421</v>
      </c>
      <c r="G4219">
        <v>21</v>
      </c>
      <c r="H4219" s="5">
        <f t="shared" si="104"/>
        <v>1</v>
      </c>
      <c r="I4219" s="5" t="str">
        <f ca="1">OFFSET('Appendix E'!$G$2,MATCH(A4219,'Appendix E'!$A$3:$A$115,0),0)</f>
        <v>No</v>
      </c>
    </row>
    <row r="4220" spans="1:9" x14ac:dyDescent="0.25">
      <c r="A4220" t="s">
        <v>1347</v>
      </c>
      <c r="B4220" t="s">
        <v>3812</v>
      </c>
      <c r="C4220" s="5" t="s">
        <v>7341</v>
      </c>
      <c r="D4220" t="s">
        <v>9418</v>
      </c>
      <c r="E4220">
        <v>4</v>
      </c>
      <c r="F4220" t="s">
        <v>9421</v>
      </c>
      <c r="G4220">
        <v>21</v>
      </c>
      <c r="H4220" s="5">
        <f t="shared" si="104"/>
        <v>1</v>
      </c>
      <c r="I4220" s="5" t="str">
        <f ca="1">OFFSET('Appendix E'!$G$2,MATCH(A4220,'Appendix E'!$A$3:$A$115,0),0)</f>
        <v>No</v>
      </c>
    </row>
    <row r="4221" spans="1:9" x14ac:dyDescent="0.25">
      <c r="A4221" t="s">
        <v>1347</v>
      </c>
      <c r="B4221" t="s">
        <v>3813</v>
      </c>
      <c r="C4221" s="5" t="s">
        <v>7346</v>
      </c>
      <c r="D4221" t="s">
        <v>9418</v>
      </c>
      <c r="E4221">
        <v>4</v>
      </c>
      <c r="F4221" t="s">
        <v>9421</v>
      </c>
      <c r="G4221">
        <v>21</v>
      </c>
      <c r="H4221" s="5">
        <f t="shared" si="104"/>
        <v>1</v>
      </c>
      <c r="I4221" s="5" t="str">
        <f ca="1">OFFSET('Appendix E'!$G$2,MATCH(A4221,'Appendix E'!$A$3:$A$115,0),0)</f>
        <v>No</v>
      </c>
    </row>
    <row r="4222" spans="1:9" x14ac:dyDescent="0.25">
      <c r="A4222" t="s">
        <v>1347</v>
      </c>
      <c r="B4222" t="s">
        <v>3814</v>
      </c>
      <c r="C4222" s="5" t="s">
        <v>7351</v>
      </c>
      <c r="D4222" t="s">
        <v>9418</v>
      </c>
      <c r="E4222">
        <v>4</v>
      </c>
      <c r="F4222" t="s">
        <v>9421</v>
      </c>
      <c r="G4222">
        <v>21</v>
      </c>
      <c r="H4222" s="5">
        <f t="shared" si="104"/>
        <v>1</v>
      </c>
      <c r="I4222" s="5" t="str">
        <f ca="1">OFFSET('Appendix E'!$G$2,MATCH(A4222,'Appendix E'!$A$3:$A$115,0),0)</f>
        <v>No</v>
      </c>
    </row>
    <row r="4223" spans="1:9" x14ac:dyDescent="0.25">
      <c r="A4223" t="s">
        <v>1347</v>
      </c>
      <c r="B4223" t="s">
        <v>3815</v>
      </c>
      <c r="C4223" s="5" t="s">
        <v>7356</v>
      </c>
      <c r="D4223" t="s">
        <v>9418</v>
      </c>
      <c r="E4223">
        <v>4</v>
      </c>
      <c r="F4223" t="s">
        <v>9421</v>
      </c>
      <c r="G4223">
        <v>21</v>
      </c>
      <c r="H4223" s="5">
        <f t="shared" si="104"/>
        <v>1</v>
      </c>
      <c r="I4223" s="5" t="str">
        <f ca="1">OFFSET('Appendix E'!$G$2,MATCH(A4223,'Appendix E'!$A$3:$A$115,0),0)</f>
        <v>No</v>
      </c>
    </row>
    <row r="4224" spans="1:9" x14ac:dyDescent="0.25">
      <c r="A4224" t="s">
        <v>1347</v>
      </c>
      <c r="B4224" t="s">
        <v>3816</v>
      </c>
      <c r="C4224" s="5" t="s">
        <v>7361</v>
      </c>
      <c r="D4224" t="s">
        <v>9418</v>
      </c>
      <c r="E4224">
        <v>4</v>
      </c>
      <c r="F4224" t="s">
        <v>9421</v>
      </c>
      <c r="G4224">
        <v>21</v>
      </c>
      <c r="H4224" s="5">
        <f t="shared" si="104"/>
        <v>1</v>
      </c>
      <c r="I4224" s="5" t="str">
        <f ca="1">OFFSET('Appendix E'!$G$2,MATCH(A4224,'Appendix E'!$A$3:$A$115,0),0)</f>
        <v>No</v>
      </c>
    </row>
    <row r="4225" spans="1:9" x14ac:dyDescent="0.25">
      <c r="A4225" t="s">
        <v>1347</v>
      </c>
      <c r="B4225" t="s">
        <v>3817</v>
      </c>
      <c r="C4225" s="5" t="s">
        <v>7366</v>
      </c>
      <c r="D4225" t="s">
        <v>9418</v>
      </c>
      <c r="E4225">
        <v>3</v>
      </c>
      <c r="F4225" t="s">
        <v>9421</v>
      </c>
      <c r="G4225">
        <v>21</v>
      </c>
      <c r="H4225" s="5">
        <f t="shared" si="104"/>
        <v>1</v>
      </c>
      <c r="I4225" s="5" t="str">
        <f ca="1">OFFSET('Appendix E'!$G$2,MATCH(A4225,'Appendix E'!$A$3:$A$115,0),0)</f>
        <v>No</v>
      </c>
    </row>
    <row r="4226" spans="1:9" x14ac:dyDescent="0.25">
      <c r="A4226" t="s">
        <v>1347</v>
      </c>
      <c r="B4226" t="s">
        <v>3818</v>
      </c>
      <c r="C4226" s="5" t="s">
        <v>7322</v>
      </c>
      <c r="D4226" t="s">
        <v>9418</v>
      </c>
      <c r="E4226">
        <v>4</v>
      </c>
      <c r="F4226" t="s">
        <v>9421</v>
      </c>
      <c r="G4226">
        <v>21</v>
      </c>
      <c r="H4226" s="5">
        <f t="shared" si="104"/>
        <v>1</v>
      </c>
      <c r="I4226" s="5" t="str">
        <f ca="1">OFFSET('Appendix E'!$G$2,MATCH(A4226,'Appendix E'!$A$3:$A$115,0),0)</f>
        <v>No</v>
      </c>
    </row>
    <row r="4227" spans="1:9" x14ac:dyDescent="0.25">
      <c r="A4227" t="s">
        <v>1347</v>
      </c>
      <c r="B4227" t="s">
        <v>3819</v>
      </c>
      <c r="C4227" s="5" t="s">
        <v>7327</v>
      </c>
      <c r="D4227" t="s">
        <v>9418</v>
      </c>
      <c r="E4227">
        <v>4</v>
      </c>
      <c r="F4227" t="s">
        <v>9421</v>
      </c>
      <c r="G4227">
        <v>21</v>
      </c>
      <c r="H4227" s="5">
        <f t="shared" si="104"/>
        <v>1</v>
      </c>
      <c r="I4227" s="5" t="str">
        <f ca="1">OFFSET('Appendix E'!$G$2,MATCH(A4227,'Appendix E'!$A$3:$A$115,0),0)</f>
        <v>No</v>
      </c>
    </row>
    <row r="4228" spans="1:9" x14ac:dyDescent="0.25">
      <c r="A4228" t="s">
        <v>1347</v>
      </c>
      <c r="B4228" t="s">
        <v>3820</v>
      </c>
      <c r="C4228" s="5" t="s">
        <v>7332</v>
      </c>
      <c r="D4228" t="s">
        <v>9418</v>
      </c>
      <c r="E4228">
        <v>4</v>
      </c>
      <c r="F4228" t="s">
        <v>9421</v>
      </c>
      <c r="G4228">
        <v>21</v>
      </c>
      <c r="H4228" s="5">
        <f t="shared" ref="H4228:H4291" si="105">IF(F4228&lt;&gt;"",1,"")</f>
        <v>1</v>
      </c>
      <c r="I4228" s="5" t="str">
        <f ca="1">OFFSET('Appendix E'!$G$2,MATCH(A4228,'Appendix E'!$A$3:$A$115,0),0)</f>
        <v>No</v>
      </c>
    </row>
    <row r="4229" spans="1:9" x14ac:dyDescent="0.25">
      <c r="A4229" t="s">
        <v>1347</v>
      </c>
      <c r="B4229" t="s">
        <v>3821</v>
      </c>
      <c r="C4229" s="5" t="s">
        <v>7337</v>
      </c>
      <c r="D4229" t="s">
        <v>9418</v>
      </c>
      <c r="E4229">
        <v>4</v>
      </c>
      <c r="F4229" t="s">
        <v>9421</v>
      </c>
      <c r="G4229">
        <v>21</v>
      </c>
      <c r="H4229" s="5">
        <f t="shared" si="105"/>
        <v>1</v>
      </c>
      <c r="I4229" s="5" t="str">
        <f ca="1">OFFSET('Appendix E'!$G$2,MATCH(A4229,'Appendix E'!$A$3:$A$115,0),0)</f>
        <v>No</v>
      </c>
    </row>
    <row r="4230" spans="1:9" x14ac:dyDescent="0.25">
      <c r="A4230" t="s">
        <v>1347</v>
      </c>
      <c r="B4230" t="s">
        <v>3822</v>
      </c>
      <c r="C4230" s="5" t="s">
        <v>7342</v>
      </c>
      <c r="D4230" t="s">
        <v>9418</v>
      </c>
      <c r="E4230">
        <v>4</v>
      </c>
      <c r="F4230" t="s">
        <v>9421</v>
      </c>
      <c r="G4230">
        <v>21</v>
      </c>
      <c r="H4230" s="5">
        <f t="shared" si="105"/>
        <v>1</v>
      </c>
      <c r="I4230" s="5" t="str">
        <f ca="1">OFFSET('Appendix E'!$G$2,MATCH(A4230,'Appendix E'!$A$3:$A$115,0),0)</f>
        <v>No</v>
      </c>
    </row>
    <row r="4231" spans="1:9" x14ac:dyDescent="0.25">
      <c r="A4231" t="s">
        <v>1347</v>
      </c>
      <c r="B4231" t="s">
        <v>3823</v>
      </c>
      <c r="C4231" s="5" t="s">
        <v>7347</v>
      </c>
      <c r="D4231" t="s">
        <v>9418</v>
      </c>
      <c r="E4231">
        <v>4</v>
      </c>
      <c r="F4231" t="s">
        <v>9421</v>
      </c>
      <c r="G4231">
        <v>21</v>
      </c>
      <c r="H4231" s="5">
        <f t="shared" si="105"/>
        <v>1</v>
      </c>
      <c r="I4231" s="5" t="str">
        <f ca="1">OFFSET('Appendix E'!$G$2,MATCH(A4231,'Appendix E'!$A$3:$A$115,0),0)</f>
        <v>No</v>
      </c>
    </row>
    <row r="4232" spans="1:9" x14ac:dyDescent="0.25">
      <c r="A4232" t="s">
        <v>1347</v>
      </c>
      <c r="B4232" t="s">
        <v>3824</v>
      </c>
      <c r="C4232" s="5" t="s">
        <v>7352</v>
      </c>
      <c r="D4232" t="s">
        <v>9418</v>
      </c>
      <c r="E4232">
        <v>4</v>
      </c>
      <c r="F4232" t="s">
        <v>9421</v>
      </c>
      <c r="G4232">
        <v>21</v>
      </c>
      <c r="H4232" s="5">
        <f t="shared" si="105"/>
        <v>1</v>
      </c>
      <c r="I4232" s="5" t="str">
        <f ca="1">OFFSET('Appendix E'!$G$2,MATCH(A4232,'Appendix E'!$A$3:$A$115,0),0)</f>
        <v>No</v>
      </c>
    </row>
    <row r="4233" spans="1:9" x14ac:dyDescent="0.25">
      <c r="A4233" t="s">
        <v>1347</v>
      </c>
      <c r="B4233" t="s">
        <v>3825</v>
      </c>
      <c r="C4233" s="5" t="s">
        <v>7357</v>
      </c>
      <c r="D4233" t="s">
        <v>9418</v>
      </c>
      <c r="E4233">
        <v>4</v>
      </c>
      <c r="F4233" t="s">
        <v>9421</v>
      </c>
      <c r="G4233">
        <v>21</v>
      </c>
      <c r="H4233" s="5">
        <f t="shared" si="105"/>
        <v>1</v>
      </c>
      <c r="I4233" s="5" t="str">
        <f ca="1">OFFSET('Appendix E'!$G$2,MATCH(A4233,'Appendix E'!$A$3:$A$115,0),0)</f>
        <v>No</v>
      </c>
    </row>
    <row r="4234" spans="1:9" x14ac:dyDescent="0.25">
      <c r="A4234" t="s">
        <v>1347</v>
      </c>
      <c r="B4234" t="s">
        <v>3826</v>
      </c>
      <c r="C4234" s="5" t="s">
        <v>7362</v>
      </c>
      <c r="D4234" t="s">
        <v>9418</v>
      </c>
      <c r="E4234">
        <v>4</v>
      </c>
      <c r="F4234" t="s">
        <v>9421</v>
      </c>
      <c r="G4234">
        <v>21</v>
      </c>
      <c r="H4234" s="5">
        <f t="shared" si="105"/>
        <v>1</v>
      </c>
      <c r="I4234" s="5" t="str">
        <f ca="1">OFFSET('Appendix E'!$G$2,MATCH(A4234,'Appendix E'!$A$3:$A$115,0),0)</f>
        <v>No</v>
      </c>
    </row>
    <row r="4235" spans="1:9" x14ac:dyDescent="0.25">
      <c r="A4235" t="s">
        <v>1347</v>
      </c>
      <c r="B4235" t="s">
        <v>3827</v>
      </c>
      <c r="C4235" s="5" t="s">
        <v>7367</v>
      </c>
      <c r="D4235" t="s">
        <v>9418</v>
      </c>
      <c r="E4235">
        <v>3</v>
      </c>
      <c r="F4235" t="s">
        <v>9421</v>
      </c>
      <c r="G4235">
        <v>21</v>
      </c>
      <c r="H4235" s="5">
        <f t="shared" si="105"/>
        <v>1</v>
      </c>
      <c r="I4235" s="5" t="str">
        <f ca="1">OFFSET('Appendix E'!$G$2,MATCH(A4235,'Appendix E'!$A$3:$A$115,0),0)</f>
        <v>No</v>
      </c>
    </row>
    <row r="4236" spans="1:9" x14ac:dyDescent="0.25">
      <c r="A4236" t="s">
        <v>1347</v>
      </c>
      <c r="B4236" t="s">
        <v>3828</v>
      </c>
      <c r="C4236" s="5" t="s">
        <v>7323</v>
      </c>
      <c r="D4236" t="s">
        <v>9418</v>
      </c>
      <c r="E4236">
        <v>4</v>
      </c>
      <c r="F4236" t="s">
        <v>9421</v>
      </c>
      <c r="G4236">
        <v>21</v>
      </c>
      <c r="H4236" s="5">
        <f t="shared" si="105"/>
        <v>1</v>
      </c>
      <c r="I4236" s="5" t="str">
        <f ca="1">OFFSET('Appendix E'!$G$2,MATCH(A4236,'Appendix E'!$A$3:$A$115,0),0)</f>
        <v>No</v>
      </c>
    </row>
    <row r="4237" spans="1:9" x14ac:dyDescent="0.25">
      <c r="A4237" t="s">
        <v>1347</v>
      </c>
      <c r="B4237" t="s">
        <v>3829</v>
      </c>
      <c r="C4237" s="5" t="s">
        <v>7328</v>
      </c>
      <c r="D4237" t="s">
        <v>9418</v>
      </c>
      <c r="E4237">
        <v>4</v>
      </c>
      <c r="F4237" t="s">
        <v>9421</v>
      </c>
      <c r="G4237">
        <v>21</v>
      </c>
      <c r="H4237" s="5">
        <f t="shared" si="105"/>
        <v>1</v>
      </c>
      <c r="I4237" s="5" t="str">
        <f ca="1">OFFSET('Appendix E'!$G$2,MATCH(A4237,'Appendix E'!$A$3:$A$115,0),0)</f>
        <v>No</v>
      </c>
    </row>
    <row r="4238" spans="1:9" x14ac:dyDescent="0.25">
      <c r="A4238" t="s">
        <v>1347</v>
      </c>
      <c r="B4238" t="s">
        <v>3830</v>
      </c>
      <c r="C4238" s="5" t="s">
        <v>7333</v>
      </c>
      <c r="D4238" t="s">
        <v>9418</v>
      </c>
      <c r="E4238">
        <v>4</v>
      </c>
      <c r="F4238" t="s">
        <v>9421</v>
      </c>
      <c r="G4238">
        <v>21</v>
      </c>
      <c r="H4238" s="5">
        <f t="shared" si="105"/>
        <v>1</v>
      </c>
      <c r="I4238" s="5" t="str">
        <f ca="1">OFFSET('Appendix E'!$G$2,MATCH(A4238,'Appendix E'!$A$3:$A$115,0),0)</f>
        <v>No</v>
      </c>
    </row>
    <row r="4239" spans="1:9" x14ac:dyDescent="0.25">
      <c r="A4239" t="s">
        <v>1347</v>
      </c>
      <c r="B4239" t="s">
        <v>3831</v>
      </c>
      <c r="C4239" s="5" t="s">
        <v>7338</v>
      </c>
      <c r="D4239" t="s">
        <v>9418</v>
      </c>
      <c r="E4239">
        <v>4</v>
      </c>
      <c r="F4239" t="s">
        <v>9421</v>
      </c>
      <c r="G4239">
        <v>21</v>
      </c>
      <c r="H4239" s="5">
        <f t="shared" si="105"/>
        <v>1</v>
      </c>
      <c r="I4239" s="5" t="str">
        <f ca="1">OFFSET('Appendix E'!$G$2,MATCH(A4239,'Appendix E'!$A$3:$A$115,0),0)</f>
        <v>No</v>
      </c>
    </row>
    <row r="4240" spans="1:9" x14ac:dyDescent="0.25">
      <c r="A4240" t="s">
        <v>1347</v>
      </c>
      <c r="B4240" t="s">
        <v>3832</v>
      </c>
      <c r="C4240" s="5" t="s">
        <v>7343</v>
      </c>
      <c r="D4240" t="s">
        <v>9418</v>
      </c>
      <c r="E4240">
        <v>4</v>
      </c>
      <c r="F4240" t="s">
        <v>9421</v>
      </c>
      <c r="G4240">
        <v>21</v>
      </c>
      <c r="H4240" s="5">
        <f t="shared" si="105"/>
        <v>1</v>
      </c>
      <c r="I4240" s="5" t="str">
        <f ca="1">OFFSET('Appendix E'!$G$2,MATCH(A4240,'Appendix E'!$A$3:$A$115,0),0)</f>
        <v>No</v>
      </c>
    </row>
    <row r="4241" spans="1:9" x14ac:dyDescent="0.25">
      <c r="A4241" t="s">
        <v>1347</v>
      </c>
      <c r="B4241" t="s">
        <v>3833</v>
      </c>
      <c r="C4241" s="5" t="s">
        <v>7348</v>
      </c>
      <c r="D4241" t="s">
        <v>9418</v>
      </c>
      <c r="E4241">
        <v>4</v>
      </c>
      <c r="F4241" t="s">
        <v>9421</v>
      </c>
      <c r="G4241">
        <v>21</v>
      </c>
      <c r="H4241" s="5">
        <f t="shared" si="105"/>
        <v>1</v>
      </c>
      <c r="I4241" s="5" t="str">
        <f ca="1">OFFSET('Appendix E'!$G$2,MATCH(A4241,'Appendix E'!$A$3:$A$115,0),0)</f>
        <v>No</v>
      </c>
    </row>
    <row r="4242" spans="1:9" x14ac:dyDescent="0.25">
      <c r="A4242" t="s">
        <v>1347</v>
      </c>
      <c r="B4242" t="s">
        <v>3834</v>
      </c>
      <c r="C4242" s="5" t="s">
        <v>7353</v>
      </c>
      <c r="D4242" t="s">
        <v>9418</v>
      </c>
      <c r="E4242">
        <v>4</v>
      </c>
      <c r="F4242" t="s">
        <v>9421</v>
      </c>
      <c r="G4242">
        <v>21</v>
      </c>
      <c r="H4242" s="5">
        <f t="shared" si="105"/>
        <v>1</v>
      </c>
      <c r="I4242" s="5" t="str">
        <f ca="1">OFFSET('Appendix E'!$G$2,MATCH(A4242,'Appendix E'!$A$3:$A$115,0),0)</f>
        <v>No</v>
      </c>
    </row>
    <row r="4243" spans="1:9" x14ac:dyDescent="0.25">
      <c r="A4243" t="s">
        <v>1347</v>
      </c>
      <c r="B4243" t="s">
        <v>3835</v>
      </c>
      <c r="C4243" s="5" t="s">
        <v>7358</v>
      </c>
      <c r="D4243" t="s">
        <v>9418</v>
      </c>
      <c r="E4243">
        <v>4</v>
      </c>
      <c r="F4243" t="s">
        <v>9421</v>
      </c>
      <c r="G4243">
        <v>21</v>
      </c>
      <c r="H4243" s="5">
        <f t="shared" si="105"/>
        <v>1</v>
      </c>
      <c r="I4243" s="5" t="str">
        <f ca="1">OFFSET('Appendix E'!$G$2,MATCH(A4243,'Appendix E'!$A$3:$A$115,0),0)</f>
        <v>No</v>
      </c>
    </row>
    <row r="4244" spans="1:9" x14ac:dyDescent="0.25">
      <c r="A4244" t="s">
        <v>1347</v>
      </c>
      <c r="B4244" t="s">
        <v>3836</v>
      </c>
      <c r="C4244" s="5" t="s">
        <v>7363</v>
      </c>
      <c r="D4244" t="s">
        <v>9418</v>
      </c>
      <c r="E4244">
        <v>4</v>
      </c>
      <c r="F4244" t="s">
        <v>9421</v>
      </c>
      <c r="G4244">
        <v>21</v>
      </c>
      <c r="H4244" s="5">
        <f t="shared" si="105"/>
        <v>1</v>
      </c>
      <c r="I4244" s="5" t="str">
        <f ca="1">OFFSET('Appendix E'!$G$2,MATCH(A4244,'Appendix E'!$A$3:$A$115,0),0)</f>
        <v>No</v>
      </c>
    </row>
    <row r="4245" spans="1:9" x14ac:dyDescent="0.25">
      <c r="A4245" t="s">
        <v>1347</v>
      </c>
      <c r="B4245" t="s">
        <v>3837</v>
      </c>
      <c r="C4245" s="5" t="s">
        <v>7368</v>
      </c>
      <c r="D4245" t="s">
        <v>9418</v>
      </c>
      <c r="E4245">
        <v>3</v>
      </c>
      <c r="F4245" t="s">
        <v>9421</v>
      </c>
      <c r="G4245">
        <v>21</v>
      </c>
      <c r="H4245" s="5">
        <f t="shared" si="105"/>
        <v>1</v>
      </c>
      <c r="I4245" s="5" t="str">
        <f ca="1">OFFSET('Appendix E'!$G$2,MATCH(A4245,'Appendix E'!$A$3:$A$115,0),0)</f>
        <v>No</v>
      </c>
    </row>
    <row r="4246" spans="1:9" x14ac:dyDescent="0.25">
      <c r="A4246" t="s">
        <v>1347</v>
      </c>
      <c r="B4246" t="s">
        <v>3838</v>
      </c>
      <c r="C4246" s="5" t="s">
        <v>7369</v>
      </c>
      <c r="D4246" t="s">
        <v>9418</v>
      </c>
      <c r="E4246">
        <v>4</v>
      </c>
      <c r="F4246" t="s">
        <v>9421</v>
      </c>
      <c r="G4246">
        <v>21</v>
      </c>
      <c r="H4246" s="5">
        <f t="shared" si="105"/>
        <v>1</v>
      </c>
      <c r="I4246" s="5" t="str">
        <f ca="1">OFFSET('Appendix E'!$G$2,MATCH(A4246,'Appendix E'!$A$3:$A$115,0),0)</f>
        <v>No</v>
      </c>
    </row>
    <row r="4247" spans="1:9" x14ac:dyDescent="0.25">
      <c r="A4247" t="s">
        <v>1347</v>
      </c>
      <c r="B4247" t="s">
        <v>3839</v>
      </c>
      <c r="C4247" s="5" t="s">
        <v>7374</v>
      </c>
      <c r="D4247" t="s">
        <v>9418</v>
      </c>
      <c r="E4247">
        <v>3</v>
      </c>
      <c r="F4247" t="s">
        <v>9421</v>
      </c>
      <c r="G4247">
        <v>21</v>
      </c>
      <c r="H4247" s="5">
        <f t="shared" si="105"/>
        <v>1</v>
      </c>
      <c r="I4247" s="5" t="str">
        <f ca="1">OFFSET('Appendix E'!$G$2,MATCH(A4247,'Appendix E'!$A$3:$A$115,0),0)</f>
        <v>No</v>
      </c>
    </row>
    <row r="4248" spans="1:9" x14ac:dyDescent="0.25">
      <c r="A4248" t="s">
        <v>1347</v>
      </c>
      <c r="B4248" t="s">
        <v>3840</v>
      </c>
      <c r="C4248" s="5" t="s">
        <v>7379</v>
      </c>
      <c r="D4248" t="s">
        <v>9418</v>
      </c>
      <c r="E4248">
        <v>3</v>
      </c>
      <c r="F4248" t="s">
        <v>9421</v>
      </c>
      <c r="G4248">
        <v>21</v>
      </c>
      <c r="H4248" s="5">
        <f t="shared" si="105"/>
        <v>1</v>
      </c>
      <c r="I4248" s="5" t="str">
        <f ca="1">OFFSET('Appendix E'!$G$2,MATCH(A4248,'Appendix E'!$A$3:$A$115,0),0)</f>
        <v>No</v>
      </c>
    </row>
    <row r="4249" spans="1:9" x14ac:dyDescent="0.25">
      <c r="A4249" t="s">
        <v>1347</v>
      </c>
      <c r="B4249" t="s">
        <v>3841</v>
      </c>
      <c r="C4249" s="5" t="s">
        <v>7384</v>
      </c>
      <c r="D4249" t="s">
        <v>9418</v>
      </c>
      <c r="E4249">
        <v>3</v>
      </c>
      <c r="F4249" t="s">
        <v>9421</v>
      </c>
      <c r="G4249">
        <v>21</v>
      </c>
      <c r="H4249" s="5">
        <f t="shared" si="105"/>
        <v>1</v>
      </c>
      <c r="I4249" s="5" t="str">
        <f ca="1">OFFSET('Appendix E'!$G$2,MATCH(A4249,'Appendix E'!$A$3:$A$115,0),0)</f>
        <v>No</v>
      </c>
    </row>
    <row r="4250" spans="1:9" x14ac:dyDescent="0.25">
      <c r="A4250" t="s">
        <v>1347</v>
      </c>
      <c r="B4250" t="s">
        <v>3842</v>
      </c>
      <c r="C4250" s="5" t="s">
        <v>7389</v>
      </c>
      <c r="D4250" t="s">
        <v>9418</v>
      </c>
      <c r="E4250">
        <v>3</v>
      </c>
      <c r="F4250" t="s">
        <v>9421</v>
      </c>
      <c r="G4250">
        <v>21</v>
      </c>
      <c r="H4250" s="5">
        <f t="shared" si="105"/>
        <v>1</v>
      </c>
      <c r="I4250" s="5" t="str">
        <f ca="1">OFFSET('Appendix E'!$G$2,MATCH(A4250,'Appendix E'!$A$3:$A$115,0),0)</f>
        <v>No</v>
      </c>
    </row>
    <row r="4251" spans="1:9" x14ac:dyDescent="0.25">
      <c r="A4251" t="s">
        <v>1347</v>
      </c>
      <c r="B4251" t="s">
        <v>3843</v>
      </c>
      <c r="C4251" s="5" t="s">
        <v>7394</v>
      </c>
      <c r="D4251" t="s">
        <v>9418</v>
      </c>
      <c r="E4251">
        <v>3</v>
      </c>
      <c r="F4251" t="s">
        <v>9421</v>
      </c>
      <c r="G4251">
        <v>21</v>
      </c>
      <c r="H4251" s="5">
        <f t="shared" si="105"/>
        <v>1</v>
      </c>
      <c r="I4251" s="5" t="str">
        <f ca="1">OFFSET('Appendix E'!$G$2,MATCH(A4251,'Appendix E'!$A$3:$A$115,0),0)</f>
        <v>No</v>
      </c>
    </row>
    <row r="4252" spans="1:9" x14ac:dyDescent="0.25">
      <c r="A4252" t="s">
        <v>1347</v>
      </c>
      <c r="B4252" t="s">
        <v>3844</v>
      </c>
      <c r="C4252" s="5" t="s">
        <v>7399</v>
      </c>
      <c r="D4252" t="s">
        <v>9418</v>
      </c>
      <c r="E4252">
        <v>3</v>
      </c>
      <c r="F4252" t="s">
        <v>9421</v>
      </c>
      <c r="G4252">
        <v>21</v>
      </c>
      <c r="H4252" s="5">
        <f t="shared" si="105"/>
        <v>1</v>
      </c>
      <c r="I4252" s="5" t="str">
        <f ca="1">OFFSET('Appendix E'!$G$2,MATCH(A4252,'Appendix E'!$A$3:$A$115,0),0)</f>
        <v>No</v>
      </c>
    </row>
    <row r="4253" spans="1:9" x14ac:dyDescent="0.25">
      <c r="A4253" t="s">
        <v>1347</v>
      </c>
      <c r="B4253" t="s">
        <v>3845</v>
      </c>
      <c r="C4253" s="5" t="s">
        <v>7404</v>
      </c>
      <c r="D4253" t="s">
        <v>9418</v>
      </c>
      <c r="E4253">
        <v>4</v>
      </c>
      <c r="F4253" t="s">
        <v>9421</v>
      </c>
      <c r="G4253">
        <v>21</v>
      </c>
      <c r="H4253" s="5">
        <f t="shared" si="105"/>
        <v>1</v>
      </c>
      <c r="I4253" s="5" t="str">
        <f ca="1">OFFSET('Appendix E'!$G$2,MATCH(A4253,'Appendix E'!$A$3:$A$115,0),0)</f>
        <v>No</v>
      </c>
    </row>
    <row r="4254" spans="1:9" x14ac:dyDescent="0.25">
      <c r="A4254" t="s">
        <v>1347</v>
      </c>
      <c r="B4254" t="s">
        <v>3846</v>
      </c>
      <c r="C4254" s="5" t="s">
        <v>7409</v>
      </c>
      <c r="D4254" t="s">
        <v>9418</v>
      </c>
      <c r="E4254">
        <v>3</v>
      </c>
      <c r="F4254" t="s">
        <v>9421</v>
      </c>
      <c r="G4254">
        <v>21</v>
      </c>
      <c r="H4254" s="5">
        <f t="shared" si="105"/>
        <v>1</v>
      </c>
      <c r="I4254" s="5" t="str">
        <f ca="1">OFFSET('Appendix E'!$G$2,MATCH(A4254,'Appendix E'!$A$3:$A$115,0),0)</f>
        <v>No</v>
      </c>
    </row>
    <row r="4255" spans="1:9" x14ac:dyDescent="0.25">
      <c r="A4255" t="s">
        <v>1347</v>
      </c>
      <c r="B4255" t="s">
        <v>3847</v>
      </c>
      <c r="C4255" s="5" t="s">
        <v>7373</v>
      </c>
      <c r="D4255" t="s">
        <v>9418</v>
      </c>
      <c r="E4255">
        <v>4</v>
      </c>
      <c r="F4255" t="s">
        <v>9421</v>
      </c>
      <c r="G4255">
        <v>21</v>
      </c>
      <c r="H4255" s="5">
        <f t="shared" si="105"/>
        <v>1</v>
      </c>
      <c r="I4255" s="5" t="str">
        <f ca="1">OFFSET('Appendix E'!$G$2,MATCH(A4255,'Appendix E'!$A$3:$A$115,0),0)</f>
        <v>No</v>
      </c>
    </row>
    <row r="4256" spans="1:9" x14ac:dyDescent="0.25">
      <c r="A4256" t="s">
        <v>1347</v>
      </c>
      <c r="B4256" t="s">
        <v>3848</v>
      </c>
      <c r="C4256" s="5" t="s">
        <v>7378</v>
      </c>
      <c r="D4256" t="s">
        <v>9418</v>
      </c>
      <c r="E4256">
        <v>3</v>
      </c>
      <c r="F4256" t="s">
        <v>9421</v>
      </c>
      <c r="G4256">
        <v>21</v>
      </c>
      <c r="H4256" s="5">
        <f t="shared" si="105"/>
        <v>1</v>
      </c>
      <c r="I4256" s="5" t="str">
        <f ca="1">OFFSET('Appendix E'!$G$2,MATCH(A4256,'Appendix E'!$A$3:$A$115,0),0)</f>
        <v>No</v>
      </c>
    </row>
    <row r="4257" spans="1:9" x14ac:dyDescent="0.25">
      <c r="A4257" t="s">
        <v>1347</v>
      </c>
      <c r="B4257" t="s">
        <v>3849</v>
      </c>
      <c r="C4257" s="5" t="s">
        <v>7383</v>
      </c>
      <c r="D4257" t="s">
        <v>9418</v>
      </c>
      <c r="E4257">
        <v>3</v>
      </c>
      <c r="F4257" t="s">
        <v>9421</v>
      </c>
      <c r="G4257">
        <v>21</v>
      </c>
      <c r="H4257" s="5">
        <f t="shared" si="105"/>
        <v>1</v>
      </c>
      <c r="I4257" s="5" t="str">
        <f ca="1">OFFSET('Appendix E'!$G$2,MATCH(A4257,'Appendix E'!$A$3:$A$115,0),0)</f>
        <v>No</v>
      </c>
    </row>
    <row r="4258" spans="1:9" x14ac:dyDescent="0.25">
      <c r="A4258" t="s">
        <v>1347</v>
      </c>
      <c r="B4258" t="s">
        <v>3850</v>
      </c>
      <c r="C4258" s="5" t="s">
        <v>7388</v>
      </c>
      <c r="D4258" t="s">
        <v>9418</v>
      </c>
      <c r="E4258">
        <v>3</v>
      </c>
      <c r="F4258" t="s">
        <v>9421</v>
      </c>
      <c r="G4258">
        <v>21</v>
      </c>
      <c r="H4258" s="5">
        <f t="shared" si="105"/>
        <v>1</v>
      </c>
      <c r="I4258" s="5" t="str">
        <f ca="1">OFFSET('Appendix E'!$G$2,MATCH(A4258,'Appendix E'!$A$3:$A$115,0),0)</f>
        <v>No</v>
      </c>
    </row>
    <row r="4259" spans="1:9" x14ac:dyDescent="0.25">
      <c r="A4259" t="s">
        <v>1347</v>
      </c>
      <c r="B4259" t="s">
        <v>3851</v>
      </c>
      <c r="C4259" s="5" t="s">
        <v>7393</v>
      </c>
      <c r="D4259" t="s">
        <v>9418</v>
      </c>
      <c r="E4259">
        <v>3</v>
      </c>
      <c r="F4259" t="s">
        <v>9421</v>
      </c>
      <c r="G4259">
        <v>21</v>
      </c>
      <c r="H4259" s="5">
        <f t="shared" si="105"/>
        <v>1</v>
      </c>
      <c r="I4259" s="5" t="str">
        <f ca="1">OFFSET('Appendix E'!$G$2,MATCH(A4259,'Appendix E'!$A$3:$A$115,0),0)</f>
        <v>No</v>
      </c>
    </row>
    <row r="4260" spans="1:9" x14ac:dyDescent="0.25">
      <c r="A4260" t="s">
        <v>1347</v>
      </c>
      <c r="B4260" t="s">
        <v>3852</v>
      </c>
      <c r="C4260" s="5" t="s">
        <v>7398</v>
      </c>
      <c r="D4260" t="s">
        <v>9418</v>
      </c>
      <c r="E4260">
        <v>3</v>
      </c>
      <c r="F4260" t="s">
        <v>9421</v>
      </c>
      <c r="G4260">
        <v>21</v>
      </c>
      <c r="H4260" s="5">
        <f t="shared" si="105"/>
        <v>1</v>
      </c>
      <c r="I4260" s="5" t="str">
        <f ca="1">OFFSET('Appendix E'!$G$2,MATCH(A4260,'Appendix E'!$A$3:$A$115,0),0)</f>
        <v>No</v>
      </c>
    </row>
    <row r="4261" spans="1:9" x14ac:dyDescent="0.25">
      <c r="A4261" t="s">
        <v>1347</v>
      </c>
      <c r="B4261" t="s">
        <v>3853</v>
      </c>
      <c r="C4261" s="5" t="s">
        <v>7403</v>
      </c>
      <c r="D4261" t="s">
        <v>9418</v>
      </c>
      <c r="E4261">
        <v>3</v>
      </c>
      <c r="F4261" t="s">
        <v>9421</v>
      </c>
      <c r="G4261">
        <v>21</v>
      </c>
      <c r="H4261" s="5">
        <f t="shared" si="105"/>
        <v>1</v>
      </c>
      <c r="I4261" s="5" t="str">
        <f ca="1">OFFSET('Appendix E'!$G$2,MATCH(A4261,'Appendix E'!$A$3:$A$115,0),0)</f>
        <v>No</v>
      </c>
    </row>
    <row r="4262" spans="1:9" x14ac:dyDescent="0.25">
      <c r="A4262" t="s">
        <v>1347</v>
      </c>
      <c r="B4262" t="s">
        <v>3854</v>
      </c>
      <c r="C4262" s="5" t="s">
        <v>7408</v>
      </c>
      <c r="D4262" t="s">
        <v>9418</v>
      </c>
      <c r="E4262">
        <v>3</v>
      </c>
      <c r="F4262" t="s">
        <v>9421</v>
      </c>
      <c r="G4262">
        <v>21</v>
      </c>
      <c r="H4262" s="5">
        <f t="shared" si="105"/>
        <v>1</v>
      </c>
      <c r="I4262" s="5" t="str">
        <f ca="1">OFFSET('Appendix E'!$G$2,MATCH(A4262,'Appendix E'!$A$3:$A$115,0),0)</f>
        <v>No</v>
      </c>
    </row>
    <row r="4263" spans="1:9" x14ac:dyDescent="0.25">
      <c r="A4263" t="s">
        <v>1347</v>
      </c>
      <c r="B4263" t="s">
        <v>3855</v>
      </c>
      <c r="C4263" s="5" t="s">
        <v>7413</v>
      </c>
      <c r="D4263" t="s">
        <v>9418</v>
      </c>
      <c r="E4263">
        <v>3</v>
      </c>
      <c r="F4263" t="s">
        <v>9421</v>
      </c>
      <c r="G4263">
        <v>21</v>
      </c>
      <c r="H4263" s="5">
        <f t="shared" si="105"/>
        <v>1</v>
      </c>
      <c r="I4263" s="5" t="str">
        <f ca="1">OFFSET('Appendix E'!$G$2,MATCH(A4263,'Appendix E'!$A$3:$A$115,0),0)</f>
        <v>No</v>
      </c>
    </row>
    <row r="4264" spans="1:9" x14ac:dyDescent="0.25">
      <c r="A4264" t="s">
        <v>1347</v>
      </c>
      <c r="B4264" t="s">
        <v>3856</v>
      </c>
      <c r="C4264" s="5" t="s">
        <v>7371</v>
      </c>
      <c r="D4264" t="s">
        <v>9418</v>
      </c>
      <c r="E4264">
        <v>4</v>
      </c>
      <c r="F4264" t="s">
        <v>9421</v>
      </c>
      <c r="G4264">
        <v>21</v>
      </c>
      <c r="H4264" s="5">
        <f t="shared" si="105"/>
        <v>1</v>
      </c>
      <c r="I4264" s="5" t="str">
        <f ca="1">OFFSET('Appendix E'!$G$2,MATCH(A4264,'Appendix E'!$A$3:$A$115,0),0)</f>
        <v>No</v>
      </c>
    </row>
    <row r="4265" spans="1:9" x14ac:dyDescent="0.25">
      <c r="A4265" t="s">
        <v>1347</v>
      </c>
      <c r="B4265" t="s">
        <v>3857</v>
      </c>
      <c r="C4265" s="5" t="s">
        <v>7376</v>
      </c>
      <c r="D4265" t="s">
        <v>9418</v>
      </c>
      <c r="E4265">
        <v>3</v>
      </c>
      <c r="F4265" t="s">
        <v>9421</v>
      </c>
      <c r="G4265">
        <v>21</v>
      </c>
      <c r="H4265" s="5">
        <f t="shared" si="105"/>
        <v>1</v>
      </c>
      <c r="I4265" s="5" t="str">
        <f ca="1">OFFSET('Appendix E'!$G$2,MATCH(A4265,'Appendix E'!$A$3:$A$115,0),0)</f>
        <v>No</v>
      </c>
    </row>
    <row r="4266" spans="1:9" x14ac:dyDescent="0.25">
      <c r="A4266" t="s">
        <v>1347</v>
      </c>
      <c r="B4266" t="s">
        <v>3858</v>
      </c>
      <c r="C4266" s="5" t="s">
        <v>7381</v>
      </c>
      <c r="D4266" t="s">
        <v>9418</v>
      </c>
      <c r="E4266">
        <v>3</v>
      </c>
      <c r="F4266" t="s">
        <v>9421</v>
      </c>
      <c r="G4266">
        <v>21</v>
      </c>
      <c r="H4266" s="5">
        <f t="shared" si="105"/>
        <v>1</v>
      </c>
      <c r="I4266" s="5" t="str">
        <f ca="1">OFFSET('Appendix E'!$G$2,MATCH(A4266,'Appendix E'!$A$3:$A$115,0),0)</f>
        <v>No</v>
      </c>
    </row>
    <row r="4267" spans="1:9" x14ac:dyDescent="0.25">
      <c r="A4267" t="s">
        <v>1347</v>
      </c>
      <c r="B4267" t="s">
        <v>3859</v>
      </c>
      <c r="C4267" s="5" t="s">
        <v>7386</v>
      </c>
      <c r="D4267" t="s">
        <v>9418</v>
      </c>
      <c r="E4267">
        <v>3</v>
      </c>
      <c r="F4267" t="s">
        <v>9421</v>
      </c>
      <c r="G4267">
        <v>21</v>
      </c>
      <c r="H4267" s="5">
        <f t="shared" si="105"/>
        <v>1</v>
      </c>
      <c r="I4267" s="5" t="str">
        <f ca="1">OFFSET('Appendix E'!$G$2,MATCH(A4267,'Appendix E'!$A$3:$A$115,0),0)</f>
        <v>No</v>
      </c>
    </row>
    <row r="4268" spans="1:9" x14ac:dyDescent="0.25">
      <c r="A4268" t="s">
        <v>1347</v>
      </c>
      <c r="B4268" t="s">
        <v>3860</v>
      </c>
      <c r="C4268" s="5" t="s">
        <v>7391</v>
      </c>
      <c r="D4268" t="s">
        <v>9418</v>
      </c>
      <c r="E4268">
        <v>3</v>
      </c>
      <c r="F4268" t="s">
        <v>9421</v>
      </c>
      <c r="G4268">
        <v>21</v>
      </c>
      <c r="H4268" s="5">
        <f t="shared" si="105"/>
        <v>1</v>
      </c>
      <c r="I4268" s="5" t="str">
        <f ca="1">OFFSET('Appendix E'!$G$2,MATCH(A4268,'Appendix E'!$A$3:$A$115,0),0)</f>
        <v>No</v>
      </c>
    </row>
    <row r="4269" spans="1:9" x14ac:dyDescent="0.25">
      <c r="A4269" t="s">
        <v>1347</v>
      </c>
      <c r="B4269" t="s">
        <v>3861</v>
      </c>
      <c r="C4269" s="5" t="s">
        <v>7396</v>
      </c>
      <c r="D4269" t="s">
        <v>9418</v>
      </c>
      <c r="E4269">
        <v>3</v>
      </c>
      <c r="F4269" t="s">
        <v>9421</v>
      </c>
      <c r="G4269">
        <v>21</v>
      </c>
      <c r="H4269" s="5">
        <f t="shared" si="105"/>
        <v>1</v>
      </c>
      <c r="I4269" s="5" t="str">
        <f ca="1">OFFSET('Appendix E'!$G$2,MATCH(A4269,'Appendix E'!$A$3:$A$115,0),0)</f>
        <v>No</v>
      </c>
    </row>
    <row r="4270" spans="1:9" x14ac:dyDescent="0.25">
      <c r="A4270" t="s">
        <v>1347</v>
      </c>
      <c r="B4270" t="s">
        <v>3862</v>
      </c>
      <c r="C4270" s="5" t="s">
        <v>7401</v>
      </c>
      <c r="D4270" t="s">
        <v>9418</v>
      </c>
      <c r="E4270">
        <v>3</v>
      </c>
      <c r="F4270" t="s">
        <v>9421</v>
      </c>
      <c r="G4270">
        <v>21</v>
      </c>
      <c r="H4270" s="5">
        <f t="shared" si="105"/>
        <v>1</v>
      </c>
      <c r="I4270" s="5" t="str">
        <f ca="1">OFFSET('Appendix E'!$G$2,MATCH(A4270,'Appendix E'!$A$3:$A$115,0),0)</f>
        <v>No</v>
      </c>
    </row>
    <row r="4271" spans="1:9" x14ac:dyDescent="0.25">
      <c r="A4271" t="s">
        <v>1347</v>
      </c>
      <c r="B4271" t="s">
        <v>3863</v>
      </c>
      <c r="C4271" s="5" t="s">
        <v>7406</v>
      </c>
      <c r="D4271" t="s">
        <v>9418</v>
      </c>
      <c r="E4271">
        <v>3</v>
      </c>
      <c r="F4271" t="s">
        <v>9421</v>
      </c>
      <c r="G4271">
        <v>21</v>
      </c>
      <c r="H4271" s="5">
        <f t="shared" si="105"/>
        <v>1</v>
      </c>
      <c r="I4271" s="5" t="str">
        <f ca="1">OFFSET('Appendix E'!$G$2,MATCH(A4271,'Appendix E'!$A$3:$A$115,0),0)</f>
        <v>No</v>
      </c>
    </row>
    <row r="4272" spans="1:9" x14ac:dyDescent="0.25">
      <c r="A4272" t="s">
        <v>1347</v>
      </c>
      <c r="B4272" t="s">
        <v>3864</v>
      </c>
      <c r="C4272" s="5" t="s">
        <v>7411</v>
      </c>
      <c r="D4272" t="s">
        <v>9418</v>
      </c>
      <c r="E4272">
        <v>3</v>
      </c>
      <c r="F4272" t="s">
        <v>9421</v>
      </c>
      <c r="G4272">
        <v>21</v>
      </c>
      <c r="H4272" s="5">
        <f t="shared" si="105"/>
        <v>1</v>
      </c>
      <c r="I4272" s="5" t="str">
        <f ca="1">OFFSET('Appendix E'!$G$2,MATCH(A4272,'Appendix E'!$A$3:$A$115,0),0)</f>
        <v>No</v>
      </c>
    </row>
    <row r="4273" spans="1:9" x14ac:dyDescent="0.25">
      <c r="A4273" t="s">
        <v>1347</v>
      </c>
      <c r="B4273" t="s">
        <v>3865</v>
      </c>
      <c r="C4273" s="5" t="s">
        <v>7372</v>
      </c>
      <c r="D4273" t="s">
        <v>9418</v>
      </c>
      <c r="E4273">
        <v>4</v>
      </c>
      <c r="F4273" t="s">
        <v>9421</v>
      </c>
      <c r="G4273">
        <v>21</v>
      </c>
      <c r="H4273" s="5">
        <f t="shared" si="105"/>
        <v>1</v>
      </c>
      <c r="I4273" s="5" t="str">
        <f ca="1">OFFSET('Appendix E'!$G$2,MATCH(A4273,'Appendix E'!$A$3:$A$115,0),0)</f>
        <v>No</v>
      </c>
    </row>
    <row r="4274" spans="1:9" x14ac:dyDescent="0.25">
      <c r="A4274" t="s">
        <v>1347</v>
      </c>
      <c r="B4274" t="s">
        <v>3866</v>
      </c>
      <c r="C4274" s="5" t="s">
        <v>7377</v>
      </c>
      <c r="D4274" t="s">
        <v>9418</v>
      </c>
      <c r="E4274">
        <v>3</v>
      </c>
      <c r="F4274" t="s">
        <v>9421</v>
      </c>
      <c r="G4274">
        <v>21</v>
      </c>
      <c r="H4274" s="5">
        <f t="shared" si="105"/>
        <v>1</v>
      </c>
      <c r="I4274" s="5" t="str">
        <f ca="1">OFFSET('Appendix E'!$G$2,MATCH(A4274,'Appendix E'!$A$3:$A$115,0),0)</f>
        <v>No</v>
      </c>
    </row>
    <row r="4275" spans="1:9" x14ac:dyDescent="0.25">
      <c r="A4275" t="s">
        <v>1347</v>
      </c>
      <c r="B4275" t="s">
        <v>3867</v>
      </c>
      <c r="C4275" s="5" t="s">
        <v>7382</v>
      </c>
      <c r="D4275" t="s">
        <v>9418</v>
      </c>
      <c r="E4275">
        <v>3</v>
      </c>
      <c r="F4275" t="s">
        <v>9421</v>
      </c>
      <c r="G4275">
        <v>21</v>
      </c>
      <c r="H4275" s="5">
        <f t="shared" si="105"/>
        <v>1</v>
      </c>
      <c r="I4275" s="5" t="str">
        <f ca="1">OFFSET('Appendix E'!$G$2,MATCH(A4275,'Appendix E'!$A$3:$A$115,0),0)</f>
        <v>No</v>
      </c>
    </row>
    <row r="4276" spans="1:9" x14ac:dyDescent="0.25">
      <c r="A4276" t="s">
        <v>1347</v>
      </c>
      <c r="B4276" t="s">
        <v>3868</v>
      </c>
      <c r="C4276" s="5" t="s">
        <v>7387</v>
      </c>
      <c r="D4276" t="s">
        <v>9418</v>
      </c>
      <c r="E4276">
        <v>3</v>
      </c>
      <c r="F4276" t="s">
        <v>9421</v>
      </c>
      <c r="G4276">
        <v>21</v>
      </c>
      <c r="H4276" s="5">
        <f t="shared" si="105"/>
        <v>1</v>
      </c>
      <c r="I4276" s="5" t="str">
        <f ca="1">OFFSET('Appendix E'!$G$2,MATCH(A4276,'Appendix E'!$A$3:$A$115,0),0)</f>
        <v>No</v>
      </c>
    </row>
    <row r="4277" spans="1:9" x14ac:dyDescent="0.25">
      <c r="A4277" t="s">
        <v>1347</v>
      </c>
      <c r="B4277" t="s">
        <v>3869</v>
      </c>
      <c r="C4277" s="5" t="s">
        <v>7392</v>
      </c>
      <c r="D4277" t="s">
        <v>9418</v>
      </c>
      <c r="E4277">
        <v>3</v>
      </c>
      <c r="F4277" t="s">
        <v>9421</v>
      </c>
      <c r="G4277">
        <v>21</v>
      </c>
      <c r="H4277" s="5">
        <f t="shared" si="105"/>
        <v>1</v>
      </c>
      <c r="I4277" s="5" t="str">
        <f ca="1">OFFSET('Appendix E'!$G$2,MATCH(A4277,'Appendix E'!$A$3:$A$115,0),0)</f>
        <v>No</v>
      </c>
    </row>
    <row r="4278" spans="1:9" x14ac:dyDescent="0.25">
      <c r="A4278" t="s">
        <v>1347</v>
      </c>
      <c r="B4278" t="s">
        <v>3870</v>
      </c>
      <c r="C4278" s="5" t="s">
        <v>7397</v>
      </c>
      <c r="D4278" t="s">
        <v>9418</v>
      </c>
      <c r="E4278">
        <v>3</v>
      </c>
      <c r="F4278" t="s">
        <v>9421</v>
      </c>
      <c r="G4278">
        <v>21</v>
      </c>
      <c r="H4278" s="5">
        <f t="shared" si="105"/>
        <v>1</v>
      </c>
      <c r="I4278" s="5" t="str">
        <f ca="1">OFFSET('Appendix E'!$G$2,MATCH(A4278,'Appendix E'!$A$3:$A$115,0),0)</f>
        <v>No</v>
      </c>
    </row>
    <row r="4279" spans="1:9" x14ac:dyDescent="0.25">
      <c r="A4279" t="s">
        <v>1347</v>
      </c>
      <c r="B4279" t="s">
        <v>3871</v>
      </c>
      <c r="C4279" s="5" t="s">
        <v>7402</v>
      </c>
      <c r="D4279" t="s">
        <v>9418</v>
      </c>
      <c r="E4279">
        <v>3</v>
      </c>
      <c r="F4279" t="s">
        <v>9421</v>
      </c>
      <c r="G4279">
        <v>21</v>
      </c>
      <c r="H4279" s="5">
        <f t="shared" si="105"/>
        <v>1</v>
      </c>
      <c r="I4279" s="5" t="str">
        <f ca="1">OFFSET('Appendix E'!$G$2,MATCH(A4279,'Appendix E'!$A$3:$A$115,0),0)</f>
        <v>No</v>
      </c>
    </row>
    <row r="4280" spans="1:9" x14ac:dyDescent="0.25">
      <c r="A4280" t="s">
        <v>1347</v>
      </c>
      <c r="B4280" t="s">
        <v>3872</v>
      </c>
      <c r="C4280" s="5" t="s">
        <v>7407</v>
      </c>
      <c r="D4280" t="s">
        <v>9418</v>
      </c>
      <c r="E4280">
        <v>3</v>
      </c>
      <c r="F4280" t="s">
        <v>9421</v>
      </c>
      <c r="G4280">
        <v>21</v>
      </c>
      <c r="H4280" s="5">
        <f t="shared" si="105"/>
        <v>1</v>
      </c>
      <c r="I4280" s="5" t="str">
        <f ca="1">OFFSET('Appendix E'!$G$2,MATCH(A4280,'Appendix E'!$A$3:$A$115,0),0)</f>
        <v>No</v>
      </c>
    </row>
    <row r="4281" spans="1:9" x14ac:dyDescent="0.25">
      <c r="A4281" t="s">
        <v>1347</v>
      </c>
      <c r="B4281" t="s">
        <v>3873</v>
      </c>
      <c r="C4281" s="5" t="s">
        <v>7412</v>
      </c>
      <c r="D4281" t="s">
        <v>9418</v>
      </c>
      <c r="E4281">
        <v>3</v>
      </c>
      <c r="F4281" t="s">
        <v>9421</v>
      </c>
      <c r="G4281">
        <v>21</v>
      </c>
      <c r="H4281" s="5">
        <f t="shared" si="105"/>
        <v>1</v>
      </c>
      <c r="I4281" s="5" t="str">
        <f ca="1">OFFSET('Appendix E'!$G$2,MATCH(A4281,'Appendix E'!$A$3:$A$115,0),0)</f>
        <v>No</v>
      </c>
    </row>
    <row r="4282" spans="1:9" x14ac:dyDescent="0.25">
      <c r="A4282" t="s">
        <v>1347</v>
      </c>
      <c r="B4282" t="s">
        <v>3874</v>
      </c>
      <c r="C4282" s="5" t="s">
        <v>7370</v>
      </c>
      <c r="D4282" t="s">
        <v>9418</v>
      </c>
      <c r="E4282">
        <v>3</v>
      </c>
      <c r="F4282" t="s">
        <v>9421</v>
      </c>
      <c r="G4282">
        <v>21</v>
      </c>
      <c r="H4282" s="5">
        <f t="shared" si="105"/>
        <v>1</v>
      </c>
      <c r="I4282" s="5" t="str">
        <f ca="1">OFFSET('Appendix E'!$G$2,MATCH(A4282,'Appendix E'!$A$3:$A$115,0),0)</f>
        <v>No</v>
      </c>
    </row>
    <row r="4283" spans="1:9" x14ac:dyDescent="0.25">
      <c r="A4283" t="s">
        <v>1347</v>
      </c>
      <c r="B4283" t="s">
        <v>3875</v>
      </c>
      <c r="C4283" s="5" t="s">
        <v>7375</v>
      </c>
      <c r="D4283" t="s">
        <v>9418</v>
      </c>
      <c r="E4283">
        <v>3</v>
      </c>
      <c r="F4283" t="s">
        <v>9421</v>
      </c>
      <c r="G4283">
        <v>21</v>
      </c>
      <c r="H4283" s="5">
        <f t="shared" si="105"/>
        <v>1</v>
      </c>
      <c r="I4283" s="5" t="str">
        <f ca="1">OFFSET('Appendix E'!$G$2,MATCH(A4283,'Appendix E'!$A$3:$A$115,0),0)</f>
        <v>No</v>
      </c>
    </row>
    <row r="4284" spans="1:9" x14ac:dyDescent="0.25">
      <c r="A4284" t="s">
        <v>1347</v>
      </c>
      <c r="B4284" t="s">
        <v>3876</v>
      </c>
      <c r="C4284" s="5" t="s">
        <v>7380</v>
      </c>
      <c r="D4284" t="s">
        <v>9418</v>
      </c>
      <c r="E4284">
        <v>3</v>
      </c>
      <c r="F4284" t="s">
        <v>9421</v>
      </c>
      <c r="G4284">
        <v>21</v>
      </c>
      <c r="H4284" s="5">
        <f t="shared" si="105"/>
        <v>1</v>
      </c>
      <c r="I4284" s="5" t="str">
        <f ca="1">OFFSET('Appendix E'!$G$2,MATCH(A4284,'Appendix E'!$A$3:$A$115,0),0)</f>
        <v>No</v>
      </c>
    </row>
    <row r="4285" spans="1:9" x14ac:dyDescent="0.25">
      <c r="A4285" t="s">
        <v>1347</v>
      </c>
      <c r="B4285" t="s">
        <v>3877</v>
      </c>
      <c r="C4285" s="5" t="s">
        <v>7385</v>
      </c>
      <c r="D4285" t="s">
        <v>9418</v>
      </c>
      <c r="E4285">
        <v>3</v>
      </c>
      <c r="F4285" t="s">
        <v>9421</v>
      </c>
      <c r="G4285">
        <v>21</v>
      </c>
      <c r="H4285" s="5">
        <f t="shared" si="105"/>
        <v>1</v>
      </c>
      <c r="I4285" s="5" t="str">
        <f ca="1">OFFSET('Appendix E'!$G$2,MATCH(A4285,'Appendix E'!$A$3:$A$115,0),0)</f>
        <v>No</v>
      </c>
    </row>
    <row r="4286" spans="1:9" x14ac:dyDescent="0.25">
      <c r="A4286" t="s">
        <v>1347</v>
      </c>
      <c r="B4286" t="s">
        <v>3878</v>
      </c>
      <c r="C4286" s="5" t="s">
        <v>7390</v>
      </c>
      <c r="D4286" t="s">
        <v>9418</v>
      </c>
      <c r="E4286">
        <v>3</v>
      </c>
      <c r="F4286" t="s">
        <v>9421</v>
      </c>
      <c r="G4286">
        <v>21</v>
      </c>
      <c r="H4286" s="5">
        <f t="shared" si="105"/>
        <v>1</v>
      </c>
      <c r="I4286" s="5" t="str">
        <f ca="1">OFFSET('Appendix E'!$G$2,MATCH(A4286,'Appendix E'!$A$3:$A$115,0),0)</f>
        <v>No</v>
      </c>
    </row>
    <row r="4287" spans="1:9" x14ac:dyDescent="0.25">
      <c r="A4287" t="s">
        <v>1347</v>
      </c>
      <c r="B4287" t="s">
        <v>3879</v>
      </c>
      <c r="C4287" s="5" t="s">
        <v>7395</v>
      </c>
      <c r="D4287" t="s">
        <v>9418</v>
      </c>
      <c r="E4287">
        <v>3</v>
      </c>
      <c r="F4287" t="s">
        <v>9421</v>
      </c>
      <c r="G4287">
        <v>21</v>
      </c>
      <c r="H4287" s="5">
        <f t="shared" si="105"/>
        <v>1</v>
      </c>
      <c r="I4287" s="5" t="str">
        <f ca="1">OFFSET('Appendix E'!$G$2,MATCH(A4287,'Appendix E'!$A$3:$A$115,0),0)</f>
        <v>No</v>
      </c>
    </row>
    <row r="4288" spans="1:9" x14ac:dyDescent="0.25">
      <c r="A4288" t="s">
        <v>1347</v>
      </c>
      <c r="B4288" t="s">
        <v>3880</v>
      </c>
      <c r="C4288" s="5" t="s">
        <v>7400</v>
      </c>
      <c r="D4288" t="s">
        <v>9418</v>
      </c>
      <c r="E4288">
        <v>3</v>
      </c>
      <c r="F4288" t="s">
        <v>9421</v>
      </c>
      <c r="G4288">
        <v>21</v>
      </c>
      <c r="H4288" s="5">
        <f t="shared" si="105"/>
        <v>1</v>
      </c>
      <c r="I4288" s="5" t="str">
        <f ca="1">OFFSET('Appendix E'!$G$2,MATCH(A4288,'Appendix E'!$A$3:$A$115,0),0)</f>
        <v>No</v>
      </c>
    </row>
    <row r="4289" spans="1:9" x14ac:dyDescent="0.25">
      <c r="A4289" t="s">
        <v>1347</v>
      </c>
      <c r="B4289" t="s">
        <v>3881</v>
      </c>
      <c r="C4289" s="5" t="s">
        <v>7405</v>
      </c>
      <c r="D4289" t="s">
        <v>9418</v>
      </c>
      <c r="E4289">
        <v>3</v>
      </c>
      <c r="F4289" t="s">
        <v>9421</v>
      </c>
      <c r="G4289">
        <v>21</v>
      </c>
      <c r="H4289" s="5">
        <f t="shared" si="105"/>
        <v>1</v>
      </c>
      <c r="I4289" s="5" t="str">
        <f ca="1">OFFSET('Appendix E'!$G$2,MATCH(A4289,'Appendix E'!$A$3:$A$115,0),0)</f>
        <v>No</v>
      </c>
    </row>
    <row r="4290" spans="1:9" x14ac:dyDescent="0.25">
      <c r="A4290" t="s">
        <v>1347</v>
      </c>
      <c r="B4290" t="s">
        <v>3882</v>
      </c>
      <c r="C4290" s="5" t="s">
        <v>7410</v>
      </c>
      <c r="D4290" t="s">
        <v>9418</v>
      </c>
      <c r="E4290">
        <v>3</v>
      </c>
      <c r="F4290" t="s">
        <v>9421</v>
      </c>
      <c r="G4290">
        <v>21</v>
      </c>
      <c r="H4290" s="5">
        <f t="shared" si="105"/>
        <v>1</v>
      </c>
      <c r="I4290" s="5" t="str">
        <f ca="1">OFFSET('Appendix E'!$G$2,MATCH(A4290,'Appendix E'!$A$3:$A$115,0),0)</f>
        <v>No</v>
      </c>
    </row>
    <row r="4291" spans="1:9" x14ac:dyDescent="0.25">
      <c r="A4291" t="s">
        <v>1347</v>
      </c>
      <c r="B4291" t="s">
        <v>3883</v>
      </c>
      <c r="C4291" s="5" t="s">
        <v>7414</v>
      </c>
      <c r="D4291" t="s">
        <v>9418</v>
      </c>
      <c r="E4291">
        <v>4</v>
      </c>
      <c r="F4291" t="s">
        <v>9421</v>
      </c>
      <c r="G4291">
        <v>21</v>
      </c>
      <c r="H4291" s="5">
        <f t="shared" si="105"/>
        <v>1</v>
      </c>
      <c r="I4291" s="5" t="str">
        <f ca="1">OFFSET('Appendix E'!$G$2,MATCH(A4291,'Appendix E'!$A$3:$A$115,0),0)</f>
        <v>No</v>
      </c>
    </row>
    <row r="4292" spans="1:9" x14ac:dyDescent="0.25">
      <c r="A4292" t="s">
        <v>1347</v>
      </c>
      <c r="B4292" t="s">
        <v>3884</v>
      </c>
      <c r="C4292" s="5" t="s">
        <v>7324</v>
      </c>
      <c r="D4292" t="s">
        <v>9418</v>
      </c>
      <c r="E4292">
        <v>4</v>
      </c>
      <c r="F4292" t="s">
        <v>9421</v>
      </c>
      <c r="G4292">
        <v>21</v>
      </c>
      <c r="H4292" s="5">
        <f t="shared" ref="H4292:H4355" si="106">IF(F4292&lt;&gt;"",1,"")</f>
        <v>1</v>
      </c>
      <c r="I4292" s="5" t="str">
        <f ca="1">OFFSET('Appendix E'!$G$2,MATCH(A4292,'Appendix E'!$A$3:$A$115,0),0)</f>
        <v>No</v>
      </c>
    </row>
    <row r="4293" spans="1:9" x14ac:dyDescent="0.25">
      <c r="A4293" t="s">
        <v>1347</v>
      </c>
      <c r="B4293" t="s">
        <v>3885</v>
      </c>
      <c r="C4293" s="5" t="s">
        <v>7329</v>
      </c>
      <c r="D4293" t="s">
        <v>9418</v>
      </c>
      <c r="E4293">
        <v>4</v>
      </c>
      <c r="F4293" t="s">
        <v>9421</v>
      </c>
      <c r="G4293">
        <v>21</v>
      </c>
      <c r="H4293" s="5">
        <f t="shared" si="106"/>
        <v>1</v>
      </c>
      <c r="I4293" s="5" t="str">
        <f ca="1">OFFSET('Appendix E'!$G$2,MATCH(A4293,'Appendix E'!$A$3:$A$115,0),0)</f>
        <v>No</v>
      </c>
    </row>
    <row r="4294" spans="1:9" x14ac:dyDescent="0.25">
      <c r="A4294" t="s">
        <v>1347</v>
      </c>
      <c r="B4294" t="s">
        <v>3886</v>
      </c>
      <c r="C4294" s="5" t="s">
        <v>7334</v>
      </c>
      <c r="D4294" t="s">
        <v>9418</v>
      </c>
      <c r="E4294">
        <v>4</v>
      </c>
      <c r="F4294" t="s">
        <v>9421</v>
      </c>
      <c r="G4294">
        <v>21</v>
      </c>
      <c r="H4294" s="5">
        <f t="shared" si="106"/>
        <v>1</v>
      </c>
      <c r="I4294" s="5" t="str">
        <f ca="1">OFFSET('Appendix E'!$G$2,MATCH(A4294,'Appendix E'!$A$3:$A$115,0),0)</f>
        <v>No</v>
      </c>
    </row>
    <row r="4295" spans="1:9" x14ac:dyDescent="0.25">
      <c r="A4295" t="s">
        <v>1347</v>
      </c>
      <c r="B4295" t="s">
        <v>3887</v>
      </c>
      <c r="C4295" s="5" t="s">
        <v>7339</v>
      </c>
      <c r="D4295" t="s">
        <v>9418</v>
      </c>
      <c r="E4295">
        <v>4</v>
      </c>
      <c r="F4295" t="s">
        <v>9421</v>
      </c>
      <c r="G4295">
        <v>21</v>
      </c>
      <c r="H4295" s="5">
        <f t="shared" si="106"/>
        <v>1</v>
      </c>
      <c r="I4295" s="5" t="str">
        <f ca="1">OFFSET('Appendix E'!$G$2,MATCH(A4295,'Appendix E'!$A$3:$A$115,0),0)</f>
        <v>No</v>
      </c>
    </row>
    <row r="4296" spans="1:9" x14ac:dyDescent="0.25">
      <c r="A4296" t="s">
        <v>1347</v>
      </c>
      <c r="B4296" t="s">
        <v>3888</v>
      </c>
      <c r="C4296" s="5" t="s">
        <v>7344</v>
      </c>
      <c r="D4296" t="s">
        <v>9418</v>
      </c>
      <c r="E4296">
        <v>4</v>
      </c>
      <c r="F4296" t="s">
        <v>9421</v>
      </c>
      <c r="G4296">
        <v>21</v>
      </c>
      <c r="H4296" s="5">
        <f t="shared" si="106"/>
        <v>1</v>
      </c>
      <c r="I4296" s="5" t="str">
        <f ca="1">OFFSET('Appendix E'!$G$2,MATCH(A4296,'Appendix E'!$A$3:$A$115,0),0)</f>
        <v>No</v>
      </c>
    </row>
    <row r="4297" spans="1:9" x14ac:dyDescent="0.25">
      <c r="A4297" t="s">
        <v>1347</v>
      </c>
      <c r="B4297" t="s">
        <v>3889</v>
      </c>
      <c r="C4297" s="5" t="s">
        <v>7349</v>
      </c>
      <c r="D4297" t="s">
        <v>9418</v>
      </c>
      <c r="E4297">
        <v>4</v>
      </c>
      <c r="F4297" t="s">
        <v>9421</v>
      </c>
      <c r="G4297">
        <v>21</v>
      </c>
      <c r="H4297" s="5">
        <f t="shared" si="106"/>
        <v>1</v>
      </c>
      <c r="I4297" s="5" t="str">
        <f ca="1">OFFSET('Appendix E'!$G$2,MATCH(A4297,'Appendix E'!$A$3:$A$115,0),0)</f>
        <v>No</v>
      </c>
    </row>
    <row r="4298" spans="1:9" x14ac:dyDescent="0.25">
      <c r="A4298" t="s">
        <v>1347</v>
      </c>
      <c r="B4298" t="s">
        <v>3890</v>
      </c>
      <c r="C4298" s="5" t="s">
        <v>7354</v>
      </c>
      <c r="D4298" t="s">
        <v>9418</v>
      </c>
      <c r="E4298">
        <v>4</v>
      </c>
      <c r="F4298" t="s">
        <v>9421</v>
      </c>
      <c r="G4298">
        <v>21</v>
      </c>
      <c r="H4298" s="5">
        <f t="shared" si="106"/>
        <v>1</v>
      </c>
      <c r="I4298" s="5" t="str">
        <f ca="1">OFFSET('Appendix E'!$G$2,MATCH(A4298,'Appendix E'!$A$3:$A$115,0),0)</f>
        <v>No</v>
      </c>
    </row>
    <row r="4299" spans="1:9" x14ac:dyDescent="0.25">
      <c r="A4299" t="s">
        <v>1347</v>
      </c>
      <c r="B4299" t="s">
        <v>3891</v>
      </c>
      <c r="C4299" s="5" t="s">
        <v>7359</v>
      </c>
      <c r="D4299" t="s">
        <v>9418</v>
      </c>
      <c r="E4299">
        <v>4</v>
      </c>
      <c r="F4299" t="s">
        <v>9421</v>
      </c>
      <c r="G4299">
        <v>21</v>
      </c>
      <c r="H4299" s="5">
        <f t="shared" si="106"/>
        <v>1</v>
      </c>
      <c r="I4299" s="5" t="str">
        <f ca="1">OFFSET('Appendix E'!$G$2,MATCH(A4299,'Appendix E'!$A$3:$A$115,0),0)</f>
        <v>No</v>
      </c>
    </row>
    <row r="4300" spans="1:9" x14ac:dyDescent="0.25">
      <c r="A4300" t="s">
        <v>1347</v>
      </c>
      <c r="B4300" t="s">
        <v>3892</v>
      </c>
      <c r="C4300" s="5" t="s">
        <v>7415</v>
      </c>
      <c r="D4300" t="s">
        <v>9418</v>
      </c>
      <c r="E4300">
        <v>4</v>
      </c>
      <c r="F4300" t="s">
        <v>9421</v>
      </c>
      <c r="G4300">
        <v>21</v>
      </c>
      <c r="H4300" s="5">
        <f t="shared" si="106"/>
        <v>1</v>
      </c>
      <c r="I4300" s="5" t="str">
        <f ca="1">OFFSET('Appendix E'!$G$2,MATCH(A4300,'Appendix E'!$A$3:$A$115,0),0)</f>
        <v>No</v>
      </c>
    </row>
    <row r="4301" spans="1:9" x14ac:dyDescent="0.25">
      <c r="A4301" t="s">
        <v>1347</v>
      </c>
      <c r="B4301" t="s">
        <v>3893</v>
      </c>
      <c r="C4301" s="5" t="s">
        <v>7416</v>
      </c>
      <c r="D4301" t="s">
        <v>9418</v>
      </c>
      <c r="E4301">
        <v>4</v>
      </c>
      <c r="F4301" t="s">
        <v>9421</v>
      </c>
      <c r="G4301">
        <v>21</v>
      </c>
      <c r="H4301" s="5">
        <f t="shared" si="106"/>
        <v>1</v>
      </c>
      <c r="I4301" s="5" t="str">
        <f ca="1">OFFSET('Appendix E'!$G$2,MATCH(A4301,'Appendix E'!$A$3:$A$115,0),0)</f>
        <v>No</v>
      </c>
    </row>
    <row r="4302" spans="1:9" x14ac:dyDescent="0.25">
      <c r="A4302" t="s">
        <v>1347</v>
      </c>
      <c r="B4302" t="s">
        <v>3894</v>
      </c>
      <c r="C4302" s="5" t="s">
        <v>7417</v>
      </c>
      <c r="D4302" t="s">
        <v>9418</v>
      </c>
      <c r="E4302">
        <v>4</v>
      </c>
      <c r="F4302" t="s">
        <v>9421</v>
      </c>
      <c r="G4302">
        <v>21</v>
      </c>
      <c r="H4302" s="5">
        <f t="shared" si="106"/>
        <v>1</v>
      </c>
      <c r="I4302" s="5" t="str">
        <f ca="1">OFFSET('Appendix E'!$G$2,MATCH(A4302,'Appendix E'!$A$3:$A$115,0),0)</f>
        <v>No</v>
      </c>
    </row>
    <row r="4303" spans="1:9" x14ac:dyDescent="0.25">
      <c r="A4303" t="s">
        <v>1347</v>
      </c>
      <c r="B4303" t="s">
        <v>3895</v>
      </c>
      <c r="C4303" s="5" t="s">
        <v>7418</v>
      </c>
      <c r="D4303" t="s">
        <v>9418</v>
      </c>
      <c r="E4303">
        <v>4</v>
      </c>
      <c r="F4303" t="s">
        <v>9421</v>
      </c>
      <c r="G4303">
        <v>21</v>
      </c>
      <c r="H4303" s="5">
        <f t="shared" si="106"/>
        <v>1</v>
      </c>
      <c r="I4303" s="5" t="str">
        <f ca="1">OFFSET('Appendix E'!$G$2,MATCH(A4303,'Appendix E'!$A$3:$A$115,0),0)</f>
        <v>No</v>
      </c>
    </row>
    <row r="4304" spans="1:9" x14ac:dyDescent="0.25">
      <c r="A4304" t="s">
        <v>1347</v>
      </c>
      <c r="B4304" t="s">
        <v>3896</v>
      </c>
      <c r="C4304" s="5" t="s">
        <v>7419</v>
      </c>
      <c r="D4304" t="s">
        <v>9418</v>
      </c>
      <c r="E4304">
        <v>4</v>
      </c>
      <c r="F4304" t="s">
        <v>9421</v>
      </c>
      <c r="G4304">
        <v>21</v>
      </c>
      <c r="H4304" s="5">
        <f t="shared" si="106"/>
        <v>1</v>
      </c>
      <c r="I4304" s="5" t="str">
        <f ca="1">OFFSET('Appendix E'!$G$2,MATCH(A4304,'Appendix E'!$A$3:$A$115,0),0)</f>
        <v>No</v>
      </c>
    </row>
    <row r="4305" spans="1:9" x14ac:dyDescent="0.25">
      <c r="A4305" t="s">
        <v>1347</v>
      </c>
      <c r="B4305" t="s">
        <v>3897</v>
      </c>
      <c r="C4305" s="5" t="s">
        <v>7420</v>
      </c>
      <c r="D4305" t="s">
        <v>9418</v>
      </c>
      <c r="E4305">
        <v>4</v>
      </c>
      <c r="F4305" t="s">
        <v>9421</v>
      </c>
      <c r="G4305">
        <v>21</v>
      </c>
      <c r="H4305" s="5">
        <f t="shared" si="106"/>
        <v>1</v>
      </c>
      <c r="I4305" s="5" t="str">
        <f ca="1">OFFSET('Appendix E'!$G$2,MATCH(A4305,'Appendix E'!$A$3:$A$115,0),0)</f>
        <v>No</v>
      </c>
    </row>
    <row r="4306" spans="1:9" x14ac:dyDescent="0.25">
      <c r="A4306" t="s">
        <v>1347</v>
      </c>
      <c r="B4306" t="s">
        <v>3898</v>
      </c>
      <c r="C4306" s="5" t="s">
        <v>7421</v>
      </c>
      <c r="D4306" t="s">
        <v>9418</v>
      </c>
      <c r="E4306">
        <v>4</v>
      </c>
      <c r="F4306" t="s">
        <v>9421</v>
      </c>
      <c r="G4306">
        <v>21</v>
      </c>
      <c r="H4306" s="5">
        <f t="shared" si="106"/>
        <v>1</v>
      </c>
      <c r="I4306" s="5" t="str">
        <f ca="1">OFFSET('Appendix E'!$G$2,MATCH(A4306,'Appendix E'!$A$3:$A$115,0),0)</f>
        <v>No</v>
      </c>
    </row>
    <row r="4307" spans="1:9" x14ac:dyDescent="0.25">
      <c r="A4307" t="s">
        <v>1347</v>
      </c>
      <c r="B4307" t="s">
        <v>3899</v>
      </c>
      <c r="C4307" s="5" t="s">
        <v>7422</v>
      </c>
      <c r="D4307" t="s">
        <v>9418</v>
      </c>
      <c r="E4307">
        <v>4</v>
      </c>
      <c r="F4307" t="s">
        <v>9421</v>
      </c>
      <c r="G4307">
        <v>21</v>
      </c>
      <c r="H4307" s="5">
        <f t="shared" si="106"/>
        <v>1</v>
      </c>
      <c r="I4307" s="5" t="str">
        <f ca="1">OFFSET('Appendix E'!$G$2,MATCH(A4307,'Appendix E'!$A$3:$A$115,0),0)</f>
        <v>No</v>
      </c>
    </row>
    <row r="4308" spans="1:9" x14ac:dyDescent="0.25">
      <c r="A4308" t="s">
        <v>1347</v>
      </c>
      <c r="B4308" t="s">
        <v>3900</v>
      </c>
      <c r="C4308" s="5" t="s">
        <v>7423</v>
      </c>
      <c r="D4308" t="s">
        <v>9418</v>
      </c>
      <c r="E4308">
        <v>4</v>
      </c>
      <c r="F4308" t="s">
        <v>9421</v>
      </c>
      <c r="G4308">
        <v>21</v>
      </c>
      <c r="H4308" s="5">
        <f t="shared" si="106"/>
        <v>1</v>
      </c>
      <c r="I4308" s="5" t="str">
        <f ca="1">OFFSET('Appendix E'!$G$2,MATCH(A4308,'Appendix E'!$A$3:$A$115,0),0)</f>
        <v>No</v>
      </c>
    </row>
    <row r="4309" spans="1:9" x14ac:dyDescent="0.25">
      <c r="A4309" t="s">
        <v>1347</v>
      </c>
      <c r="B4309" t="s">
        <v>3901</v>
      </c>
      <c r="C4309" s="5" t="s">
        <v>8854</v>
      </c>
      <c r="D4309" t="s">
        <v>9418</v>
      </c>
      <c r="E4309">
        <v>4</v>
      </c>
      <c r="F4309" t="s">
        <v>9421</v>
      </c>
      <c r="G4309">
        <v>21</v>
      </c>
      <c r="H4309" s="5">
        <f t="shared" si="106"/>
        <v>1</v>
      </c>
      <c r="I4309" s="5" t="str">
        <f ca="1">OFFSET('Appendix E'!$G$2,MATCH(A4309,'Appendix E'!$A$3:$A$115,0),0)</f>
        <v>No</v>
      </c>
    </row>
    <row r="4310" spans="1:9" x14ac:dyDescent="0.25">
      <c r="A4310" t="s">
        <v>1347</v>
      </c>
      <c r="B4310" t="s">
        <v>3902</v>
      </c>
      <c r="C4310" s="5" t="s">
        <v>7325</v>
      </c>
      <c r="D4310" t="s">
        <v>9418</v>
      </c>
      <c r="E4310">
        <v>4</v>
      </c>
      <c r="F4310" t="s">
        <v>9421</v>
      </c>
      <c r="G4310">
        <v>21</v>
      </c>
      <c r="H4310" s="5">
        <f t="shared" si="106"/>
        <v>1</v>
      </c>
      <c r="I4310" s="5" t="str">
        <f ca="1">OFFSET('Appendix E'!$G$2,MATCH(A4310,'Appendix E'!$A$3:$A$115,0),0)</f>
        <v>No</v>
      </c>
    </row>
    <row r="4311" spans="1:9" x14ac:dyDescent="0.25">
      <c r="A4311" t="s">
        <v>1347</v>
      </c>
      <c r="B4311" t="s">
        <v>3903</v>
      </c>
      <c r="C4311" s="5" t="s">
        <v>7330</v>
      </c>
      <c r="D4311" t="s">
        <v>9418</v>
      </c>
      <c r="E4311">
        <v>4</v>
      </c>
      <c r="F4311" t="s">
        <v>9421</v>
      </c>
      <c r="G4311">
        <v>21</v>
      </c>
      <c r="H4311" s="5">
        <f t="shared" si="106"/>
        <v>1</v>
      </c>
      <c r="I4311" s="5" t="str">
        <f ca="1">OFFSET('Appendix E'!$G$2,MATCH(A4311,'Appendix E'!$A$3:$A$115,0),0)</f>
        <v>No</v>
      </c>
    </row>
    <row r="4312" spans="1:9" x14ac:dyDescent="0.25">
      <c r="A4312" t="s">
        <v>1347</v>
      </c>
      <c r="B4312" t="s">
        <v>3904</v>
      </c>
      <c r="C4312" s="5" t="s">
        <v>7335</v>
      </c>
      <c r="D4312" t="s">
        <v>9418</v>
      </c>
      <c r="E4312">
        <v>4</v>
      </c>
      <c r="F4312" t="s">
        <v>9421</v>
      </c>
      <c r="G4312">
        <v>21</v>
      </c>
      <c r="H4312" s="5">
        <f t="shared" si="106"/>
        <v>1</v>
      </c>
      <c r="I4312" s="5" t="str">
        <f ca="1">OFFSET('Appendix E'!$G$2,MATCH(A4312,'Appendix E'!$A$3:$A$115,0),0)</f>
        <v>No</v>
      </c>
    </row>
    <row r="4313" spans="1:9" x14ac:dyDescent="0.25">
      <c r="A4313" t="s">
        <v>1347</v>
      </c>
      <c r="B4313" t="s">
        <v>3905</v>
      </c>
      <c r="C4313" s="5" t="s">
        <v>7340</v>
      </c>
      <c r="D4313" t="s">
        <v>9418</v>
      </c>
      <c r="E4313">
        <v>4</v>
      </c>
      <c r="F4313" t="s">
        <v>9421</v>
      </c>
      <c r="G4313">
        <v>21</v>
      </c>
      <c r="H4313" s="5">
        <f t="shared" si="106"/>
        <v>1</v>
      </c>
      <c r="I4313" s="5" t="str">
        <f ca="1">OFFSET('Appendix E'!$G$2,MATCH(A4313,'Appendix E'!$A$3:$A$115,0),0)</f>
        <v>No</v>
      </c>
    </row>
    <row r="4314" spans="1:9" x14ac:dyDescent="0.25">
      <c r="A4314" t="s">
        <v>1347</v>
      </c>
      <c r="B4314" t="s">
        <v>3906</v>
      </c>
      <c r="C4314" s="5" t="s">
        <v>7345</v>
      </c>
      <c r="D4314" t="s">
        <v>9418</v>
      </c>
      <c r="E4314">
        <v>4</v>
      </c>
      <c r="F4314" t="s">
        <v>9421</v>
      </c>
      <c r="G4314">
        <v>21</v>
      </c>
      <c r="H4314" s="5">
        <f t="shared" si="106"/>
        <v>1</v>
      </c>
      <c r="I4314" s="5" t="str">
        <f ca="1">OFFSET('Appendix E'!$G$2,MATCH(A4314,'Appendix E'!$A$3:$A$115,0),0)</f>
        <v>No</v>
      </c>
    </row>
    <row r="4315" spans="1:9" x14ac:dyDescent="0.25">
      <c r="A4315" t="s">
        <v>1347</v>
      </c>
      <c r="B4315" t="s">
        <v>3907</v>
      </c>
      <c r="C4315" s="5" t="s">
        <v>7350</v>
      </c>
      <c r="D4315" t="s">
        <v>9418</v>
      </c>
      <c r="E4315">
        <v>4</v>
      </c>
      <c r="F4315" t="s">
        <v>9421</v>
      </c>
      <c r="G4315">
        <v>21</v>
      </c>
      <c r="H4315" s="5">
        <f t="shared" si="106"/>
        <v>1</v>
      </c>
      <c r="I4315" s="5" t="str">
        <f ca="1">OFFSET('Appendix E'!$G$2,MATCH(A4315,'Appendix E'!$A$3:$A$115,0),0)</f>
        <v>No</v>
      </c>
    </row>
    <row r="4316" spans="1:9" x14ac:dyDescent="0.25">
      <c r="A4316" t="s">
        <v>1347</v>
      </c>
      <c r="B4316" t="s">
        <v>3908</v>
      </c>
      <c r="C4316" s="5" t="s">
        <v>7355</v>
      </c>
      <c r="D4316" t="s">
        <v>9418</v>
      </c>
      <c r="E4316">
        <v>4</v>
      </c>
      <c r="F4316" t="s">
        <v>9421</v>
      </c>
      <c r="G4316">
        <v>21</v>
      </c>
      <c r="H4316" s="5">
        <f t="shared" si="106"/>
        <v>1</v>
      </c>
      <c r="I4316" s="5" t="str">
        <f ca="1">OFFSET('Appendix E'!$G$2,MATCH(A4316,'Appendix E'!$A$3:$A$115,0),0)</f>
        <v>No</v>
      </c>
    </row>
    <row r="4317" spans="1:9" x14ac:dyDescent="0.25">
      <c r="A4317" t="s">
        <v>1347</v>
      </c>
      <c r="B4317" t="s">
        <v>3909</v>
      </c>
      <c r="C4317" s="5" t="s">
        <v>7360</v>
      </c>
      <c r="D4317" t="s">
        <v>9418</v>
      </c>
      <c r="E4317">
        <v>4</v>
      </c>
      <c r="F4317" t="s">
        <v>9421</v>
      </c>
      <c r="G4317">
        <v>21</v>
      </c>
      <c r="H4317" s="5">
        <f t="shared" si="106"/>
        <v>1</v>
      </c>
      <c r="I4317" s="5" t="str">
        <f ca="1">OFFSET('Appendix E'!$G$2,MATCH(A4317,'Appendix E'!$A$3:$A$115,0),0)</f>
        <v>No</v>
      </c>
    </row>
    <row r="4318" spans="1:9" x14ac:dyDescent="0.25">
      <c r="A4318" t="s">
        <v>1347</v>
      </c>
      <c r="B4318" t="s">
        <v>3910</v>
      </c>
      <c r="D4318" t="s">
        <v>9418</v>
      </c>
      <c r="E4318">
        <v>3</v>
      </c>
      <c r="F4318" t="s">
        <v>9421</v>
      </c>
      <c r="G4318">
        <v>21</v>
      </c>
      <c r="H4318" s="5">
        <f t="shared" si="106"/>
        <v>1</v>
      </c>
      <c r="I4318" s="5" t="str">
        <f ca="1">OFFSET('Appendix E'!$G$2,MATCH(A4318,'Appendix E'!$A$3:$A$115,0),0)</f>
        <v>No</v>
      </c>
    </row>
    <row r="4319" spans="1:9" x14ac:dyDescent="0.25">
      <c r="A4319" t="s">
        <v>1347</v>
      </c>
      <c r="B4319" t="s">
        <v>3911</v>
      </c>
      <c r="C4319" s="5" t="s">
        <v>8855</v>
      </c>
      <c r="D4319" t="s">
        <v>9418</v>
      </c>
      <c r="E4319">
        <v>4</v>
      </c>
      <c r="F4319" t="s">
        <v>9421</v>
      </c>
      <c r="G4319">
        <v>21</v>
      </c>
      <c r="H4319" s="5">
        <f t="shared" si="106"/>
        <v>1</v>
      </c>
      <c r="I4319" s="5" t="str">
        <f ca="1">OFFSET('Appendix E'!$G$2,MATCH(A4319,'Appendix E'!$A$3:$A$115,0),0)</f>
        <v>No</v>
      </c>
    </row>
    <row r="4320" spans="1:9" x14ac:dyDescent="0.25">
      <c r="A4320" t="s">
        <v>1347</v>
      </c>
      <c r="B4320" t="s">
        <v>3912</v>
      </c>
      <c r="C4320" s="5" t="s">
        <v>7424</v>
      </c>
      <c r="D4320" t="s">
        <v>9418</v>
      </c>
      <c r="E4320">
        <v>4</v>
      </c>
      <c r="F4320" t="s">
        <v>9421</v>
      </c>
      <c r="G4320">
        <v>21</v>
      </c>
      <c r="H4320" s="5">
        <f t="shared" si="106"/>
        <v>1</v>
      </c>
      <c r="I4320" s="5" t="str">
        <f ca="1">OFFSET('Appendix E'!$G$2,MATCH(A4320,'Appendix E'!$A$3:$A$115,0),0)</f>
        <v>No</v>
      </c>
    </row>
    <row r="4321" spans="1:9" x14ac:dyDescent="0.25">
      <c r="A4321" t="s">
        <v>1347</v>
      </c>
      <c r="B4321" t="s">
        <v>3913</v>
      </c>
      <c r="C4321" s="5" t="s">
        <v>7425</v>
      </c>
      <c r="D4321" t="s">
        <v>9418</v>
      </c>
      <c r="E4321">
        <v>4</v>
      </c>
      <c r="F4321" t="s">
        <v>9421</v>
      </c>
      <c r="G4321">
        <v>21</v>
      </c>
      <c r="H4321" s="5">
        <f t="shared" si="106"/>
        <v>1</v>
      </c>
      <c r="I4321" s="5" t="str">
        <f ca="1">OFFSET('Appendix E'!$G$2,MATCH(A4321,'Appendix E'!$A$3:$A$115,0),0)</f>
        <v>No</v>
      </c>
    </row>
    <row r="4322" spans="1:9" x14ac:dyDescent="0.25">
      <c r="A4322" t="s">
        <v>1347</v>
      </c>
      <c r="B4322" t="s">
        <v>3914</v>
      </c>
      <c r="C4322" s="5" t="s">
        <v>7426</v>
      </c>
      <c r="D4322" t="s">
        <v>9418</v>
      </c>
      <c r="E4322">
        <v>4</v>
      </c>
      <c r="F4322" t="s">
        <v>9421</v>
      </c>
      <c r="G4322">
        <v>21</v>
      </c>
      <c r="H4322" s="5">
        <f t="shared" si="106"/>
        <v>1</v>
      </c>
      <c r="I4322" s="5" t="str">
        <f ca="1">OFFSET('Appendix E'!$G$2,MATCH(A4322,'Appendix E'!$A$3:$A$115,0),0)</f>
        <v>No</v>
      </c>
    </row>
    <row r="4323" spans="1:9" x14ac:dyDescent="0.25">
      <c r="A4323" t="s">
        <v>1347</v>
      </c>
      <c r="B4323" t="s">
        <v>3915</v>
      </c>
      <c r="C4323" s="5" t="s">
        <v>7427</v>
      </c>
      <c r="D4323" t="s">
        <v>9418</v>
      </c>
      <c r="E4323">
        <v>4</v>
      </c>
      <c r="F4323" t="s">
        <v>9421</v>
      </c>
      <c r="G4323">
        <v>21</v>
      </c>
      <c r="H4323" s="5">
        <f t="shared" si="106"/>
        <v>1</v>
      </c>
      <c r="I4323" s="5" t="str">
        <f ca="1">OFFSET('Appendix E'!$G$2,MATCH(A4323,'Appendix E'!$A$3:$A$115,0),0)</f>
        <v>No</v>
      </c>
    </row>
    <row r="4324" spans="1:9" x14ac:dyDescent="0.25">
      <c r="A4324" t="s">
        <v>1347</v>
      </c>
      <c r="B4324" t="s">
        <v>3916</v>
      </c>
      <c r="C4324" s="5" t="s">
        <v>7428</v>
      </c>
      <c r="D4324" t="s">
        <v>9418</v>
      </c>
      <c r="E4324">
        <v>4</v>
      </c>
      <c r="F4324" t="s">
        <v>9421</v>
      </c>
      <c r="G4324">
        <v>21</v>
      </c>
      <c r="H4324" s="5">
        <f t="shared" si="106"/>
        <v>1</v>
      </c>
      <c r="I4324" s="5" t="str">
        <f ca="1">OFFSET('Appendix E'!$G$2,MATCH(A4324,'Appendix E'!$A$3:$A$115,0),0)</f>
        <v>No</v>
      </c>
    </row>
    <row r="4325" spans="1:9" x14ac:dyDescent="0.25">
      <c r="A4325" t="s">
        <v>1347</v>
      </c>
      <c r="B4325" t="s">
        <v>3917</v>
      </c>
      <c r="C4325" s="5" t="s">
        <v>7429</v>
      </c>
      <c r="D4325" t="s">
        <v>9418</v>
      </c>
      <c r="E4325">
        <v>4</v>
      </c>
      <c r="F4325" t="s">
        <v>9421</v>
      </c>
      <c r="G4325">
        <v>21</v>
      </c>
      <c r="H4325" s="5">
        <f t="shared" si="106"/>
        <v>1</v>
      </c>
      <c r="I4325" s="5" t="str">
        <f ca="1">OFFSET('Appendix E'!$G$2,MATCH(A4325,'Appendix E'!$A$3:$A$115,0),0)</f>
        <v>No</v>
      </c>
    </row>
    <row r="4326" spans="1:9" x14ac:dyDescent="0.25">
      <c r="A4326" t="s">
        <v>1347</v>
      </c>
      <c r="B4326" t="s">
        <v>3918</v>
      </c>
      <c r="C4326" s="5" t="s">
        <v>8856</v>
      </c>
      <c r="D4326" t="s">
        <v>9418</v>
      </c>
      <c r="E4326">
        <v>4</v>
      </c>
      <c r="F4326" t="s">
        <v>9421</v>
      </c>
      <c r="G4326">
        <v>21</v>
      </c>
      <c r="H4326" s="5">
        <f t="shared" si="106"/>
        <v>1</v>
      </c>
      <c r="I4326" s="5" t="str">
        <f ca="1">OFFSET('Appendix E'!$G$2,MATCH(A4326,'Appendix E'!$A$3:$A$115,0),0)</f>
        <v>No</v>
      </c>
    </row>
    <row r="4327" spans="1:9" x14ac:dyDescent="0.25">
      <c r="A4327" t="s">
        <v>1347</v>
      </c>
      <c r="B4327" t="s">
        <v>3919</v>
      </c>
      <c r="C4327" s="5" t="s">
        <v>7314</v>
      </c>
      <c r="D4327" t="s">
        <v>9418</v>
      </c>
      <c r="E4327">
        <v>4</v>
      </c>
      <c r="F4327" t="s">
        <v>9421</v>
      </c>
      <c r="G4327">
        <v>21</v>
      </c>
      <c r="H4327" s="5">
        <f t="shared" si="106"/>
        <v>1</v>
      </c>
      <c r="I4327" s="5" t="str">
        <f ca="1">OFFSET('Appendix E'!$G$2,MATCH(A4327,'Appendix E'!$A$3:$A$115,0),0)</f>
        <v>No</v>
      </c>
    </row>
    <row r="4328" spans="1:9" x14ac:dyDescent="0.25">
      <c r="A4328" t="s">
        <v>1347</v>
      </c>
      <c r="B4328" t="s">
        <v>3920</v>
      </c>
      <c r="C4328" s="5" t="s">
        <v>7315</v>
      </c>
      <c r="D4328" t="s">
        <v>9418</v>
      </c>
      <c r="E4328">
        <v>4</v>
      </c>
      <c r="F4328" t="s">
        <v>9421</v>
      </c>
      <c r="G4328">
        <v>21</v>
      </c>
      <c r="H4328" s="5">
        <f t="shared" si="106"/>
        <v>1</v>
      </c>
      <c r="I4328" s="5" t="str">
        <f ca="1">OFFSET('Appendix E'!$G$2,MATCH(A4328,'Appendix E'!$A$3:$A$115,0),0)</f>
        <v>No</v>
      </c>
    </row>
    <row r="4329" spans="1:9" x14ac:dyDescent="0.25">
      <c r="A4329" t="s">
        <v>1347</v>
      </c>
      <c r="B4329" t="s">
        <v>3921</v>
      </c>
      <c r="C4329" s="5" t="s">
        <v>7316</v>
      </c>
      <c r="D4329" t="s">
        <v>9418</v>
      </c>
      <c r="E4329">
        <v>4</v>
      </c>
      <c r="F4329" t="s">
        <v>9421</v>
      </c>
      <c r="G4329">
        <v>21</v>
      </c>
      <c r="H4329" s="5">
        <f t="shared" si="106"/>
        <v>1</v>
      </c>
      <c r="I4329" s="5" t="str">
        <f ca="1">OFFSET('Appendix E'!$G$2,MATCH(A4329,'Appendix E'!$A$3:$A$115,0),0)</f>
        <v>No</v>
      </c>
    </row>
    <row r="4330" spans="1:9" x14ac:dyDescent="0.25">
      <c r="A4330" t="s">
        <v>1347</v>
      </c>
      <c r="B4330" t="s">
        <v>3922</v>
      </c>
      <c r="C4330" s="5" t="s">
        <v>8857</v>
      </c>
      <c r="D4330" t="s">
        <v>9418</v>
      </c>
      <c r="E4330">
        <v>3</v>
      </c>
      <c r="F4330" t="s">
        <v>9421</v>
      </c>
      <c r="G4330">
        <v>21</v>
      </c>
      <c r="H4330" s="5">
        <f t="shared" si="106"/>
        <v>1</v>
      </c>
      <c r="I4330" s="5" t="str">
        <f ca="1">OFFSET('Appendix E'!$G$2,MATCH(A4330,'Appendix E'!$A$3:$A$115,0),0)</f>
        <v>No</v>
      </c>
    </row>
    <row r="4331" spans="1:9" x14ac:dyDescent="0.25">
      <c r="A4331" t="s">
        <v>1347</v>
      </c>
      <c r="B4331" t="s">
        <v>3923</v>
      </c>
      <c r="C4331" s="5" t="s">
        <v>8858</v>
      </c>
      <c r="D4331" t="s">
        <v>9418</v>
      </c>
      <c r="E4331">
        <v>3</v>
      </c>
      <c r="F4331" t="s">
        <v>9421</v>
      </c>
      <c r="G4331">
        <v>21</v>
      </c>
      <c r="H4331" s="5">
        <f t="shared" si="106"/>
        <v>1</v>
      </c>
      <c r="I4331" s="5" t="str">
        <f ca="1">OFFSET('Appendix E'!$G$2,MATCH(A4331,'Appendix E'!$A$3:$A$115,0),0)</f>
        <v>No</v>
      </c>
    </row>
    <row r="4332" spans="1:9" x14ac:dyDescent="0.25">
      <c r="A4332" t="s">
        <v>1347</v>
      </c>
      <c r="B4332" t="s">
        <v>3924</v>
      </c>
      <c r="C4332" s="5" t="s">
        <v>8859</v>
      </c>
      <c r="D4332" t="s">
        <v>9418</v>
      </c>
      <c r="E4332">
        <v>3</v>
      </c>
      <c r="F4332" t="s">
        <v>9421</v>
      </c>
      <c r="G4332">
        <v>21</v>
      </c>
      <c r="H4332" s="5">
        <f t="shared" si="106"/>
        <v>1</v>
      </c>
      <c r="I4332" s="5" t="str">
        <f ca="1">OFFSET('Appendix E'!$G$2,MATCH(A4332,'Appendix E'!$A$3:$A$115,0),0)</f>
        <v>No</v>
      </c>
    </row>
    <row r="4333" spans="1:9" x14ac:dyDescent="0.25">
      <c r="A4333" t="s">
        <v>1347</v>
      </c>
      <c r="B4333" t="s">
        <v>3925</v>
      </c>
      <c r="C4333" s="5" t="s">
        <v>8860</v>
      </c>
      <c r="D4333" t="s">
        <v>9418</v>
      </c>
      <c r="E4333">
        <v>3</v>
      </c>
      <c r="F4333" t="s">
        <v>9421</v>
      </c>
      <c r="G4333">
        <v>21</v>
      </c>
      <c r="H4333" s="5">
        <f t="shared" si="106"/>
        <v>1</v>
      </c>
      <c r="I4333" s="5" t="str">
        <f ca="1">OFFSET('Appendix E'!$G$2,MATCH(A4333,'Appendix E'!$A$3:$A$115,0),0)</f>
        <v>No</v>
      </c>
    </row>
    <row r="4334" spans="1:9" x14ac:dyDescent="0.25">
      <c r="A4334" t="s">
        <v>1347</v>
      </c>
      <c r="B4334" t="s">
        <v>3926</v>
      </c>
      <c r="C4334" s="5" t="s">
        <v>8861</v>
      </c>
      <c r="D4334" t="s">
        <v>9418</v>
      </c>
      <c r="E4334">
        <v>3</v>
      </c>
      <c r="F4334" t="s">
        <v>9421</v>
      </c>
      <c r="G4334">
        <v>21</v>
      </c>
      <c r="H4334" s="5">
        <f t="shared" si="106"/>
        <v>1</v>
      </c>
      <c r="I4334" s="5" t="str">
        <f ca="1">OFFSET('Appendix E'!$G$2,MATCH(A4334,'Appendix E'!$A$3:$A$115,0),0)</f>
        <v>No</v>
      </c>
    </row>
    <row r="4335" spans="1:9" x14ac:dyDescent="0.25">
      <c r="A4335" t="s">
        <v>1347</v>
      </c>
      <c r="B4335" t="s">
        <v>3927</v>
      </c>
      <c r="C4335" s="5" t="s">
        <v>8862</v>
      </c>
      <c r="D4335" t="s">
        <v>9418</v>
      </c>
      <c r="E4335">
        <v>3</v>
      </c>
      <c r="F4335" t="s">
        <v>9421</v>
      </c>
      <c r="G4335">
        <v>21</v>
      </c>
      <c r="H4335" s="5">
        <f t="shared" si="106"/>
        <v>1</v>
      </c>
      <c r="I4335" s="5" t="str">
        <f ca="1">OFFSET('Appendix E'!$G$2,MATCH(A4335,'Appendix E'!$A$3:$A$115,0),0)</f>
        <v>No</v>
      </c>
    </row>
    <row r="4336" spans="1:9" x14ac:dyDescent="0.25">
      <c r="A4336" t="s">
        <v>1347</v>
      </c>
      <c r="B4336" t="s">
        <v>3928</v>
      </c>
      <c r="C4336" s="5" t="s">
        <v>8863</v>
      </c>
      <c r="D4336" t="s">
        <v>9418</v>
      </c>
      <c r="E4336">
        <v>3</v>
      </c>
      <c r="F4336" t="s">
        <v>9421</v>
      </c>
      <c r="G4336">
        <v>21</v>
      </c>
      <c r="H4336" s="5">
        <f t="shared" si="106"/>
        <v>1</v>
      </c>
      <c r="I4336" s="5" t="str">
        <f ca="1">OFFSET('Appendix E'!$G$2,MATCH(A4336,'Appendix E'!$A$3:$A$115,0),0)</f>
        <v>No</v>
      </c>
    </row>
    <row r="4337" spans="1:9" x14ac:dyDescent="0.25">
      <c r="A4337" t="s">
        <v>1347</v>
      </c>
      <c r="B4337" t="s">
        <v>3929</v>
      </c>
      <c r="C4337" s="5" t="s">
        <v>8864</v>
      </c>
      <c r="D4337" t="s">
        <v>9418</v>
      </c>
      <c r="E4337">
        <v>3</v>
      </c>
      <c r="F4337" t="s">
        <v>9421</v>
      </c>
      <c r="G4337">
        <v>21</v>
      </c>
      <c r="H4337" s="5">
        <f t="shared" si="106"/>
        <v>1</v>
      </c>
      <c r="I4337" s="5" t="str">
        <f ca="1">OFFSET('Appendix E'!$G$2,MATCH(A4337,'Appendix E'!$A$3:$A$115,0),0)</f>
        <v>No</v>
      </c>
    </row>
    <row r="4338" spans="1:9" x14ac:dyDescent="0.25">
      <c r="A4338" t="s">
        <v>1347</v>
      </c>
      <c r="B4338" t="s">
        <v>3930</v>
      </c>
      <c r="C4338" s="5" t="s">
        <v>8865</v>
      </c>
      <c r="D4338" t="s">
        <v>9418</v>
      </c>
      <c r="E4338">
        <v>4</v>
      </c>
      <c r="F4338" t="s">
        <v>9421</v>
      </c>
      <c r="G4338">
        <v>21</v>
      </c>
      <c r="H4338" s="5">
        <f t="shared" si="106"/>
        <v>1</v>
      </c>
      <c r="I4338" s="5" t="str">
        <f ca="1">OFFSET('Appendix E'!$G$2,MATCH(A4338,'Appendix E'!$A$3:$A$115,0),0)</f>
        <v>No</v>
      </c>
    </row>
    <row r="4339" spans="1:9" x14ac:dyDescent="0.25">
      <c r="A4339" t="s">
        <v>1347</v>
      </c>
      <c r="B4339" t="s">
        <v>3931</v>
      </c>
      <c r="C4339" s="5" t="s">
        <v>8866</v>
      </c>
      <c r="D4339" t="s">
        <v>9418</v>
      </c>
      <c r="E4339">
        <v>4</v>
      </c>
      <c r="F4339" t="s">
        <v>9421</v>
      </c>
      <c r="G4339">
        <v>21</v>
      </c>
      <c r="H4339" s="5">
        <f t="shared" si="106"/>
        <v>1</v>
      </c>
      <c r="I4339" s="5" t="str">
        <f ca="1">OFFSET('Appendix E'!$G$2,MATCH(A4339,'Appendix E'!$A$3:$A$115,0),0)</f>
        <v>No</v>
      </c>
    </row>
    <row r="4340" spans="1:9" x14ac:dyDescent="0.25">
      <c r="A4340" t="s">
        <v>1347</v>
      </c>
      <c r="B4340" t="s">
        <v>3932</v>
      </c>
      <c r="C4340" s="5" t="s">
        <v>8867</v>
      </c>
      <c r="D4340" t="s">
        <v>9418</v>
      </c>
      <c r="E4340">
        <v>4</v>
      </c>
      <c r="F4340" t="s">
        <v>9421</v>
      </c>
      <c r="G4340">
        <v>21</v>
      </c>
      <c r="H4340" s="5">
        <f t="shared" si="106"/>
        <v>1</v>
      </c>
      <c r="I4340" s="5" t="str">
        <f ca="1">OFFSET('Appendix E'!$G$2,MATCH(A4340,'Appendix E'!$A$3:$A$115,0),0)</f>
        <v>No</v>
      </c>
    </row>
    <row r="4341" spans="1:9" x14ac:dyDescent="0.25">
      <c r="A4341" t="s">
        <v>1347</v>
      </c>
      <c r="B4341" t="s">
        <v>3933</v>
      </c>
      <c r="C4341" s="5" t="s">
        <v>8868</v>
      </c>
      <c r="D4341" t="s">
        <v>9418</v>
      </c>
      <c r="E4341">
        <v>4</v>
      </c>
      <c r="F4341" t="s">
        <v>9421</v>
      </c>
      <c r="G4341">
        <v>21</v>
      </c>
      <c r="H4341" s="5">
        <f t="shared" si="106"/>
        <v>1</v>
      </c>
      <c r="I4341" s="5" t="str">
        <f ca="1">OFFSET('Appendix E'!$G$2,MATCH(A4341,'Appendix E'!$A$3:$A$115,0),0)</f>
        <v>No</v>
      </c>
    </row>
    <row r="4342" spans="1:9" x14ac:dyDescent="0.25">
      <c r="A4342" t="s">
        <v>1347</v>
      </c>
      <c r="B4342" t="s">
        <v>3934</v>
      </c>
      <c r="C4342" s="5" t="s">
        <v>8869</v>
      </c>
      <c r="D4342" t="s">
        <v>9418</v>
      </c>
      <c r="E4342">
        <v>4</v>
      </c>
      <c r="F4342" t="s">
        <v>9421</v>
      </c>
      <c r="G4342">
        <v>21</v>
      </c>
      <c r="H4342" s="5">
        <f t="shared" si="106"/>
        <v>1</v>
      </c>
      <c r="I4342" s="5" t="str">
        <f ca="1">OFFSET('Appendix E'!$G$2,MATCH(A4342,'Appendix E'!$A$3:$A$115,0),0)</f>
        <v>No</v>
      </c>
    </row>
    <row r="4343" spans="1:9" x14ac:dyDescent="0.25">
      <c r="A4343" t="s">
        <v>1347</v>
      </c>
      <c r="B4343" t="s">
        <v>3935</v>
      </c>
      <c r="C4343" s="5" t="s">
        <v>8870</v>
      </c>
      <c r="D4343" t="s">
        <v>9418</v>
      </c>
      <c r="E4343">
        <v>4</v>
      </c>
      <c r="F4343" t="s">
        <v>9421</v>
      </c>
      <c r="G4343">
        <v>21</v>
      </c>
      <c r="H4343" s="5">
        <f t="shared" si="106"/>
        <v>1</v>
      </c>
      <c r="I4343" s="5" t="str">
        <f ca="1">OFFSET('Appendix E'!$G$2,MATCH(A4343,'Appendix E'!$A$3:$A$115,0),0)</f>
        <v>No</v>
      </c>
    </row>
    <row r="4344" spans="1:9" x14ac:dyDescent="0.25">
      <c r="A4344" t="s">
        <v>1347</v>
      </c>
      <c r="B4344" t="s">
        <v>3936</v>
      </c>
      <c r="C4344" s="5" t="s">
        <v>8871</v>
      </c>
      <c r="D4344" t="s">
        <v>9418</v>
      </c>
      <c r="E4344">
        <v>4</v>
      </c>
      <c r="F4344" t="s">
        <v>9421</v>
      </c>
      <c r="G4344">
        <v>21</v>
      </c>
      <c r="H4344" s="5">
        <f t="shared" si="106"/>
        <v>1</v>
      </c>
      <c r="I4344" s="5" t="str">
        <f ca="1">OFFSET('Appendix E'!$G$2,MATCH(A4344,'Appendix E'!$A$3:$A$115,0),0)</f>
        <v>No</v>
      </c>
    </row>
    <row r="4345" spans="1:9" x14ac:dyDescent="0.25">
      <c r="A4345" t="s">
        <v>1347</v>
      </c>
      <c r="B4345" t="s">
        <v>3937</v>
      </c>
      <c r="C4345" s="5" t="s">
        <v>8872</v>
      </c>
      <c r="D4345" t="s">
        <v>9418</v>
      </c>
      <c r="E4345">
        <v>4</v>
      </c>
      <c r="F4345" t="s">
        <v>9421</v>
      </c>
      <c r="G4345">
        <v>21</v>
      </c>
      <c r="H4345" s="5">
        <f t="shared" si="106"/>
        <v>1</v>
      </c>
      <c r="I4345" s="5" t="str">
        <f ca="1">OFFSET('Appendix E'!$G$2,MATCH(A4345,'Appendix E'!$A$3:$A$115,0),0)</f>
        <v>No</v>
      </c>
    </row>
    <row r="4346" spans="1:9" x14ac:dyDescent="0.25">
      <c r="A4346" t="s">
        <v>1347</v>
      </c>
      <c r="B4346" t="s">
        <v>3938</v>
      </c>
      <c r="C4346" s="5" t="s">
        <v>8873</v>
      </c>
      <c r="D4346" t="s">
        <v>9418</v>
      </c>
      <c r="E4346">
        <v>4</v>
      </c>
      <c r="F4346" t="s">
        <v>9421</v>
      </c>
      <c r="G4346">
        <v>21</v>
      </c>
      <c r="H4346" s="5">
        <f t="shared" si="106"/>
        <v>1</v>
      </c>
      <c r="I4346" s="5" t="str">
        <f ca="1">OFFSET('Appendix E'!$G$2,MATCH(A4346,'Appendix E'!$A$3:$A$115,0),0)</f>
        <v>No</v>
      </c>
    </row>
    <row r="4347" spans="1:9" x14ac:dyDescent="0.25">
      <c r="A4347" t="s">
        <v>1347</v>
      </c>
      <c r="B4347" t="s">
        <v>3939</v>
      </c>
      <c r="C4347" s="5" t="s">
        <v>8874</v>
      </c>
      <c r="D4347" t="s">
        <v>9418</v>
      </c>
      <c r="E4347">
        <v>4</v>
      </c>
      <c r="F4347" t="s">
        <v>9421</v>
      </c>
      <c r="G4347">
        <v>21</v>
      </c>
      <c r="H4347" s="5">
        <f t="shared" si="106"/>
        <v>1</v>
      </c>
      <c r="I4347" s="5" t="str">
        <f ca="1">OFFSET('Appendix E'!$G$2,MATCH(A4347,'Appendix E'!$A$3:$A$115,0),0)</f>
        <v>No</v>
      </c>
    </row>
    <row r="4348" spans="1:9" x14ac:dyDescent="0.25">
      <c r="A4348" t="s">
        <v>1347</v>
      </c>
      <c r="B4348" t="s">
        <v>3940</v>
      </c>
      <c r="C4348" s="5" t="s">
        <v>7258</v>
      </c>
      <c r="D4348" t="s">
        <v>9418</v>
      </c>
      <c r="E4348">
        <v>3</v>
      </c>
      <c r="F4348" t="s">
        <v>9421</v>
      </c>
      <c r="G4348">
        <v>21</v>
      </c>
      <c r="H4348" s="5">
        <f t="shared" si="106"/>
        <v>1</v>
      </c>
      <c r="I4348" s="5" t="str">
        <f ca="1">OFFSET('Appendix E'!$G$2,MATCH(A4348,'Appendix E'!$A$3:$A$115,0),0)</f>
        <v>No</v>
      </c>
    </row>
    <row r="4349" spans="1:9" x14ac:dyDescent="0.25">
      <c r="A4349" t="s">
        <v>1347</v>
      </c>
      <c r="B4349" t="s">
        <v>3941</v>
      </c>
      <c r="C4349" s="5" t="s">
        <v>7257</v>
      </c>
      <c r="D4349" t="s">
        <v>9418</v>
      </c>
      <c r="E4349">
        <v>3</v>
      </c>
      <c r="F4349" t="s">
        <v>9421</v>
      </c>
      <c r="G4349">
        <v>21</v>
      </c>
      <c r="H4349" s="5">
        <f t="shared" si="106"/>
        <v>1</v>
      </c>
      <c r="I4349" s="5" t="str">
        <f ca="1">OFFSET('Appendix E'!$G$2,MATCH(A4349,'Appendix E'!$A$3:$A$115,0),0)</f>
        <v>No</v>
      </c>
    </row>
    <row r="4350" spans="1:9" x14ac:dyDescent="0.25">
      <c r="A4350" t="s">
        <v>1347</v>
      </c>
      <c r="B4350" t="s">
        <v>3942</v>
      </c>
      <c r="C4350" s="5" t="s">
        <v>7259</v>
      </c>
      <c r="D4350" t="s">
        <v>9418</v>
      </c>
      <c r="E4350">
        <v>3</v>
      </c>
      <c r="F4350" t="s">
        <v>9421</v>
      </c>
      <c r="G4350">
        <v>21</v>
      </c>
      <c r="H4350" s="5">
        <f t="shared" si="106"/>
        <v>1</v>
      </c>
      <c r="I4350" s="5" t="str">
        <f ca="1">OFFSET('Appendix E'!$G$2,MATCH(A4350,'Appendix E'!$A$3:$A$115,0),0)</f>
        <v>No</v>
      </c>
    </row>
    <row r="4351" spans="1:9" x14ac:dyDescent="0.25">
      <c r="A4351" t="s">
        <v>1347</v>
      </c>
      <c r="B4351" t="s">
        <v>3943</v>
      </c>
      <c r="C4351" s="5" t="s">
        <v>7262</v>
      </c>
      <c r="D4351" t="s">
        <v>9418</v>
      </c>
      <c r="E4351">
        <v>3</v>
      </c>
      <c r="F4351" t="s">
        <v>9421</v>
      </c>
      <c r="G4351">
        <v>21</v>
      </c>
      <c r="H4351" s="5">
        <f t="shared" si="106"/>
        <v>1</v>
      </c>
      <c r="I4351" s="5" t="str">
        <f ca="1">OFFSET('Appendix E'!$G$2,MATCH(A4351,'Appendix E'!$A$3:$A$115,0),0)</f>
        <v>No</v>
      </c>
    </row>
    <row r="4352" spans="1:9" x14ac:dyDescent="0.25">
      <c r="A4352" t="s">
        <v>1347</v>
      </c>
      <c r="B4352" t="s">
        <v>3944</v>
      </c>
      <c r="C4352" s="5" t="s">
        <v>7265</v>
      </c>
      <c r="D4352" t="s">
        <v>9418</v>
      </c>
      <c r="E4352">
        <v>3</v>
      </c>
      <c r="F4352" t="s">
        <v>9421</v>
      </c>
      <c r="G4352">
        <v>21</v>
      </c>
      <c r="H4352" s="5">
        <f t="shared" si="106"/>
        <v>1</v>
      </c>
      <c r="I4352" s="5" t="str">
        <f ca="1">OFFSET('Appendix E'!$G$2,MATCH(A4352,'Appendix E'!$A$3:$A$115,0),0)</f>
        <v>No</v>
      </c>
    </row>
    <row r="4353" spans="1:9" x14ac:dyDescent="0.25">
      <c r="A4353" t="s">
        <v>1347</v>
      </c>
      <c r="B4353" t="s">
        <v>3945</v>
      </c>
      <c r="C4353" s="5" t="s">
        <v>7268</v>
      </c>
      <c r="D4353" t="s">
        <v>9418</v>
      </c>
      <c r="E4353">
        <v>3</v>
      </c>
      <c r="F4353" t="s">
        <v>9421</v>
      </c>
      <c r="G4353">
        <v>21</v>
      </c>
      <c r="H4353" s="5">
        <f t="shared" si="106"/>
        <v>1</v>
      </c>
      <c r="I4353" s="5" t="str">
        <f ca="1">OFFSET('Appendix E'!$G$2,MATCH(A4353,'Appendix E'!$A$3:$A$115,0),0)</f>
        <v>No</v>
      </c>
    </row>
    <row r="4354" spans="1:9" x14ac:dyDescent="0.25">
      <c r="A4354" t="s">
        <v>1347</v>
      </c>
      <c r="B4354" t="s">
        <v>3946</v>
      </c>
      <c r="C4354" s="5" t="s">
        <v>7271</v>
      </c>
      <c r="D4354" t="s">
        <v>9418</v>
      </c>
      <c r="E4354">
        <v>3</v>
      </c>
      <c r="F4354" t="s">
        <v>9421</v>
      </c>
      <c r="G4354">
        <v>21</v>
      </c>
      <c r="H4354" s="5">
        <f t="shared" si="106"/>
        <v>1</v>
      </c>
      <c r="I4354" s="5" t="str">
        <f ca="1">OFFSET('Appendix E'!$G$2,MATCH(A4354,'Appendix E'!$A$3:$A$115,0),0)</f>
        <v>No</v>
      </c>
    </row>
    <row r="4355" spans="1:9" x14ac:dyDescent="0.25">
      <c r="A4355" t="s">
        <v>1347</v>
      </c>
      <c r="B4355" t="s">
        <v>3947</v>
      </c>
      <c r="C4355" s="5" t="s">
        <v>7260</v>
      </c>
      <c r="D4355" t="s">
        <v>9418</v>
      </c>
      <c r="E4355">
        <v>3</v>
      </c>
      <c r="F4355" t="s">
        <v>9429</v>
      </c>
      <c r="G4355">
        <v>34</v>
      </c>
      <c r="H4355" s="5">
        <f t="shared" si="106"/>
        <v>1</v>
      </c>
      <c r="I4355" s="5" t="str">
        <f ca="1">OFFSET('Appendix E'!$G$2,MATCH(A4355,'Appendix E'!$A$3:$A$115,0),0)</f>
        <v>No</v>
      </c>
    </row>
    <row r="4356" spans="1:9" x14ac:dyDescent="0.25">
      <c r="A4356" t="s">
        <v>1347</v>
      </c>
      <c r="B4356" t="s">
        <v>3948</v>
      </c>
      <c r="C4356" s="5" t="s">
        <v>7263</v>
      </c>
      <c r="D4356" t="s">
        <v>9418</v>
      </c>
      <c r="E4356">
        <v>3</v>
      </c>
      <c r="F4356" t="s">
        <v>9429</v>
      </c>
      <c r="G4356">
        <v>34</v>
      </c>
      <c r="H4356" s="5">
        <f t="shared" ref="H4356:H4419" si="107">IF(F4356&lt;&gt;"",1,"")</f>
        <v>1</v>
      </c>
      <c r="I4356" s="5" t="str">
        <f ca="1">OFFSET('Appendix E'!$G$2,MATCH(A4356,'Appendix E'!$A$3:$A$115,0),0)</f>
        <v>No</v>
      </c>
    </row>
    <row r="4357" spans="1:9" x14ac:dyDescent="0.25">
      <c r="A4357" t="s">
        <v>1347</v>
      </c>
      <c r="B4357" t="s">
        <v>3949</v>
      </c>
      <c r="C4357" s="5" t="s">
        <v>7266</v>
      </c>
      <c r="D4357" t="s">
        <v>9418</v>
      </c>
      <c r="E4357">
        <v>3</v>
      </c>
      <c r="F4357" t="s">
        <v>9429</v>
      </c>
      <c r="G4357">
        <v>34</v>
      </c>
      <c r="H4357" s="5">
        <f t="shared" si="107"/>
        <v>1</v>
      </c>
      <c r="I4357" s="5" t="str">
        <f ca="1">OFFSET('Appendix E'!$G$2,MATCH(A4357,'Appendix E'!$A$3:$A$115,0),0)</f>
        <v>No</v>
      </c>
    </row>
    <row r="4358" spans="1:9" x14ac:dyDescent="0.25">
      <c r="A4358" t="s">
        <v>1347</v>
      </c>
      <c r="B4358" t="s">
        <v>3950</v>
      </c>
      <c r="C4358" s="5" t="s">
        <v>7269</v>
      </c>
      <c r="D4358" t="s">
        <v>9418</v>
      </c>
      <c r="E4358">
        <v>3</v>
      </c>
      <c r="F4358" t="s">
        <v>9429</v>
      </c>
      <c r="G4358">
        <v>34</v>
      </c>
      <c r="H4358" s="5">
        <f t="shared" si="107"/>
        <v>1</v>
      </c>
      <c r="I4358" s="5" t="str">
        <f ca="1">OFFSET('Appendix E'!$G$2,MATCH(A4358,'Appendix E'!$A$3:$A$115,0),0)</f>
        <v>No</v>
      </c>
    </row>
    <row r="4359" spans="1:9" x14ac:dyDescent="0.25">
      <c r="A4359" t="s">
        <v>1347</v>
      </c>
      <c r="B4359" t="s">
        <v>3951</v>
      </c>
      <c r="C4359" s="5" t="s">
        <v>7272</v>
      </c>
      <c r="D4359" t="s">
        <v>9418</v>
      </c>
      <c r="E4359">
        <v>3</v>
      </c>
      <c r="F4359" t="s">
        <v>9429</v>
      </c>
      <c r="G4359">
        <v>34</v>
      </c>
      <c r="H4359" s="5">
        <f t="shared" si="107"/>
        <v>1</v>
      </c>
      <c r="I4359" s="5" t="str">
        <f ca="1">OFFSET('Appendix E'!$G$2,MATCH(A4359,'Appendix E'!$A$3:$A$115,0),0)</f>
        <v>No</v>
      </c>
    </row>
    <row r="4360" spans="1:9" x14ac:dyDescent="0.25">
      <c r="A4360" t="s">
        <v>1347</v>
      </c>
      <c r="B4360" t="s">
        <v>3952</v>
      </c>
      <c r="C4360" s="5" t="s">
        <v>7261</v>
      </c>
      <c r="D4360" t="s">
        <v>9418</v>
      </c>
      <c r="E4360">
        <v>3</v>
      </c>
      <c r="F4360" t="s">
        <v>9430</v>
      </c>
      <c r="G4360">
        <v>40</v>
      </c>
      <c r="H4360" s="5">
        <f t="shared" si="107"/>
        <v>1</v>
      </c>
      <c r="I4360" s="5" t="str">
        <f ca="1">OFFSET('Appendix E'!$G$2,MATCH(A4360,'Appendix E'!$A$3:$A$115,0),0)</f>
        <v>No</v>
      </c>
    </row>
    <row r="4361" spans="1:9" x14ac:dyDescent="0.25">
      <c r="A4361" t="s">
        <v>1347</v>
      </c>
      <c r="B4361" t="s">
        <v>3953</v>
      </c>
      <c r="C4361" s="5" t="s">
        <v>7264</v>
      </c>
      <c r="D4361" t="s">
        <v>9418</v>
      </c>
      <c r="E4361">
        <v>3</v>
      </c>
      <c r="F4361" t="s">
        <v>9430</v>
      </c>
      <c r="G4361">
        <v>40</v>
      </c>
      <c r="H4361" s="5">
        <f t="shared" si="107"/>
        <v>1</v>
      </c>
      <c r="I4361" s="5" t="str">
        <f ca="1">OFFSET('Appendix E'!$G$2,MATCH(A4361,'Appendix E'!$A$3:$A$115,0),0)</f>
        <v>No</v>
      </c>
    </row>
    <row r="4362" spans="1:9" x14ac:dyDescent="0.25">
      <c r="A4362" t="s">
        <v>1347</v>
      </c>
      <c r="B4362" t="s">
        <v>3954</v>
      </c>
      <c r="C4362" s="5" t="s">
        <v>7267</v>
      </c>
      <c r="D4362" t="s">
        <v>9418</v>
      </c>
      <c r="E4362">
        <v>3</v>
      </c>
      <c r="F4362" t="s">
        <v>9430</v>
      </c>
      <c r="G4362">
        <v>40</v>
      </c>
      <c r="H4362" s="5">
        <f t="shared" si="107"/>
        <v>1</v>
      </c>
      <c r="I4362" s="5" t="str">
        <f ca="1">OFFSET('Appendix E'!$G$2,MATCH(A4362,'Appendix E'!$A$3:$A$115,0),0)</f>
        <v>No</v>
      </c>
    </row>
    <row r="4363" spans="1:9" x14ac:dyDescent="0.25">
      <c r="A4363" t="s">
        <v>1347</v>
      </c>
      <c r="B4363" t="s">
        <v>3955</v>
      </c>
      <c r="C4363" s="5" t="s">
        <v>7270</v>
      </c>
      <c r="D4363" t="s">
        <v>9418</v>
      </c>
      <c r="E4363">
        <v>3</v>
      </c>
      <c r="F4363" t="s">
        <v>9430</v>
      </c>
      <c r="G4363">
        <v>40</v>
      </c>
      <c r="H4363" s="5">
        <f t="shared" si="107"/>
        <v>1</v>
      </c>
      <c r="I4363" s="5" t="str">
        <f ca="1">OFFSET('Appendix E'!$G$2,MATCH(A4363,'Appendix E'!$A$3:$A$115,0),0)</f>
        <v>No</v>
      </c>
    </row>
    <row r="4364" spans="1:9" x14ac:dyDescent="0.25">
      <c r="A4364" t="s">
        <v>1347</v>
      </c>
      <c r="B4364" t="s">
        <v>3956</v>
      </c>
      <c r="C4364" s="5" t="s">
        <v>7273</v>
      </c>
      <c r="D4364" t="s">
        <v>9418</v>
      </c>
      <c r="E4364">
        <v>3</v>
      </c>
      <c r="F4364" t="s">
        <v>9430</v>
      </c>
      <c r="G4364">
        <v>40</v>
      </c>
      <c r="H4364" s="5">
        <f t="shared" si="107"/>
        <v>1</v>
      </c>
      <c r="I4364" s="5" t="str">
        <f ca="1">OFFSET('Appendix E'!$G$2,MATCH(A4364,'Appendix E'!$A$3:$A$115,0),0)</f>
        <v>No</v>
      </c>
    </row>
    <row r="4365" spans="1:9" x14ac:dyDescent="0.25">
      <c r="A4365" t="s">
        <v>1347</v>
      </c>
      <c r="B4365" t="s">
        <v>3957</v>
      </c>
      <c r="C4365" s="5" t="s">
        <v>8875</v>
      </c>
      <c r="D4365" t="s">
        <v>9418</v>
      </c>
      <c r="E4365">
        <v>3</v>
      </c>
      <c r="F4365" t="s">
        <v>9426</v>
      </c>
      <c r="G4365">
        <v>21</v>
      </c>
      <c r="H4365" s="5">
        <f t="shared" si="107"/>
        <v>1</v>
      </c>
      <c r="I4365" s="5" t="str">
        <f ca="1">OFFSET('Appendix E'!$G$2,MATCH(A4365,'Appendix E'!$A$3:$A$115,0),0)</f>
        <v>No</v>
      </c>
    </row>
    <row r="4366" spans="1:9" x14ac:dyDescent="0.25">
      <c r="A4366" t="s">
        <v>1347</v>
      </c>
      <c r="B4366" t="s">
        <v>3958</v>
      </c>
      <c r="C4366" s="5" t="s">
        <v>8876</v>
      </c>
      <c r="D4366" t="s">
        <v>9418</v>
      </c>
      <c r="E4366">
        <v>3</v>
      </c>
      <c r="F4366" t="s">
        <v>9488</v>
      </c>
      <c r="G4366">
        <v>20</v>
      </c>
      <c r="H4366" s="5">
        <f t="shared" si="107"/>
        <v>1</v>
      </c>
      <c r="I4366" s="5" t="str">
        <f ca="1">OFFSET('Appendix E'!$G$2,MATCH(A4366,'Appendix E'!$A$3:$A$115,0),0)</f>
        <v>No</v>
      </c>
    </row>
    <row r="4367" spans="1:9" x14ac:dyDescent="0.25">
      <c r="A4367" t="s">
        <v>1347</v>
      </c>
      <c r="B4367" t="s">
        <v>3959</v>
      </c>
      <c r="C4367" s="5" t="s">
        <v>8877</v>
      </c>
      <c r="D4367" t="s">
        <v>9418</v>
      </c>
      <c r="E4367">
        <v>3</v>
      </c>
      <c r="F4367" t="s">
        <v>9426</v>
      </c>
      <c r="G4367">
        <v>21</v>
      </c>
      <c r="H4367" s="5">
        <f t="shared" si="107"/>
        <v>1</v>
      </c>
      <c r="I4367" s="5" t="str">
        <f ca="1">OFFSET('Appendix E'!$G$2,MATCH(A4367,'Appendix E'!$A$3:$A$115,0),0)</f>
        <v>No</v>
      </c>
    </row>
    <row r="4368" spans="1:9" x14ac:dyDescent="0.25">
      <c r="A4368" t="s">
        <v>1347</v>
      </c>
      <c r="B4368" t="s">
        <v>3960</v>
      </c>
      <c r="C4368" s="5" t="s">
        <v>8878</v>
      </c>
      <c r="D4368" t="s">
        <v>9419</v>
      </c>
      <c r="E4368">
        <v>8</v>
      </c>
      <c r="F4368" t="s">
        <v>9489</v>
      </c>
      <c r="G4368">
        <v>11</v>
      </c>
      <c r="H4368" s="5">
        <f t="shared" si="107"/>
        <v>1</v>
      </c>
      <c r="I4368" s="5" t="str">
        <f ca="1">OFFSET('Appendix E'!$G$2,MATCH(A4368,'Appendix E'!$A$3:$A$115,0),0)</f>
        <v>No</v>
      </c>
    </row>
    <row r="4369" spans="1:9" x14ac:dyDescent="0.25">
      <c r="A4369" t="s">
        <v>1347</v>
      </c>
      <c r="B4369" t="s">
        <v>3961</v>
      </c>
      <c r="C4369" s="5" t="s">
        <v>8878</v>
      </c>
      <c r="D4369" t="s">
        <v>9418</v>
      </c>
      <c r="E4369">
        <v>3</v>
      </c>
      <c r="F4369" t="s">
        <v>9490</v>
      </c>
      <c r="G4369">
        <v>19</v>
      </c>
      <c r="H4369" s="5">
        <f t="shared" si="107"/>
        <v>1</v>
      </c>
      <c r="I4369" s="5" t="str">
        <f ca="1">OFFSET('Appendix E'!$G$2,MATCH(A4369,'Appendix E'!$A$3:$A$115,0),0)</f>
        <v>No</v>
      </c>
    </row>
    <row r="4370" spans="1:9" x14ac:dyDescent="0.25">
      <c r="A4370" t="s">
        <v>1347</v>
      </c>
      <c r="B4370" t="s">
        <v>3962</v>
      </c>
      <c r="C4370" s="5" t="s">
        <v>7279</v>
      </c>
      <c r="D4370" t="s">
        <v>9418</v>
      </c>
      <c r="E4370">
        <v>3</v>
      </c>
      <c r="F4370" t="s">
        <v>9426</v>
      </c>
      <c r="G4370">
        <v>21</v>
      </c>
      <c r="H4370" s="5">
        <f t="shared" si="107"/>
        <v>1</v>
      </c>
      <c r="I4370" s="5" t="str">
        <f ca="1">OFFSET('Appendix E'!$G$2,MATCH(A4370,'Appendix E'!$A$3:$A$115,0),0)</f>
        <v>No</v>
      </c>
    </row>
    <row r="4371" spans="1:9" x14ac:dyDescent="0.25">
      <c r="A4371" t="s">
        <v>1347</v>
      </c>
      <c r="B4371" t="s">
        <v>3963</v>
      </c>
      <c r="C4371" s="5" t="s">
        <v>7276</v>
      </c>
      <c r="D4371" t="s">
        <v>9418</v>
      </c>
      <c r="E4371">
        <v>3</v>
      </c>
      <c r="F4371" t="s">
        <v>9421</v>
      </c>
      <c r="G4371">
        <v>21</v>
      </c>
      <c r="H4371" s="5">
        <f t="shared" si="107"/>
        <v>1</v>
      </c>
      <c r="I4371" s="5" t="str">
        <f ca="1">OFFSET('Appendix E'!$G$2,MATCH(A4371,'Appendix E'!$A$3:$A$115,0),0)</f>
        <v>No</v>
      </c>
    </row>
    <row r="4372" spans="1:9" x14ac:dyDescent="0.25">
      <c r="A4372" t="s">
        <v>1347</v>
      </c>
      <c r="B4372" t="s">
        <v>3964</v>
      </c>
      <c r="C4372" s="5" t="s">
        <v>8879</v>
      </c>
      <c r="D4372" t="s">
        <v>9418</v>
      </c>
      <c r="E4372">
        <v>3</v>
      </c>
      <c r="F4372" t="s">
        <v>9491</v>
      </c>
      <c r="G4372">
        <v>34</v>
      </c>
      <c r="H4372" s="5">
        <f t="shared" si="107"/>
        <v>1</v>
      </c>
      <c r="I4372" s="5" t="str">
        <f ca="1">OFFSET('Appendix E'!$G$2,MATCH(A4372,'Appendix E'!$A$3:$A$115,0),0)</f>
        <v>No</v>
      </c>
    </row>
    <row r="4373" spans="1:9" x14ac:dyDescent="0.25">
      <c r="A4373" t="s">
        <v>1347</v>
      </c>
      <c r="B4373" t="s">
        <v>3965</v>
      </c>
      <c r="C4373" s="5" t="s">
        <v>8880</v>
      </c>
      <c r="D4373" t="s">
        <v>9418</v>
      </c>
      <c r="E4373">
        <v>3</v>
      </c>
      <c r="F4373" t="s">
        <v>9426</v>
      </c>
      <c r="G4373">
        <v>21</v>
      </c>
      <c r="H4373" s="5">
        <f t="shared" si="107"/>
        <v>1</v>
      </c>
      <c r="I4373" s="5" t="str">
        <f ca="1">OFFSET('Appendix E'!$G$2,MATCH(A4373,'Appendix E'!$A$3:$A$115,0),0)</f>
        <v>No</v>
      </c>
    </row>
    <row r="4374" spans="1:9" x14ac:dyDescent="0.25">
      <c r="A4374" t="s">
        <v>1347</v>
      </c>
      <c r="B4374" t="s">
        <v>3966</v>
      </c>
      <c r="C4374" s="5" t="s">
        <v>8881</v>
      </c>
      <c r="D4374" t="s">
        <v>9418</v>
      </c>
      <c r="E4374">
        <v>3</v>
      </c>
      <c r="F4374" t="s">
        <v>9421</v>
      </c>
      <c r="G4374">
        <v>21</v>
      </c>
      <c r="H4374" s="5">
        <f t="shared" si="107"/>
        <v>1</v>
      </c>
      <c r="I4374" s="5" t="str">
        <f ca="1">OFFSET('Appendix E'!$G$2,MATCH(A4374,'Appendix E'!$A$3:$A$115,0),0)</f>
        <v>No</v>
      </c>
    </row>
    <row r="4375" spans="1:9" x14ac:dyDescent="0.25">
      <c r="A4375" t="s">
        <v>1347</v>
      </c>
      <c r="B4375" t="s">
        <v>3967</v>
      </c>
      <c r="C4375" s="5" t="s">
        <v>8882</v>
      </c>
      <c r="D4375" t="s">
        <v>9418</v>
      </c>
      <c r="E4375">
        <v>3</v>
      </c>
      <c r="F4375" t="s">
        <v>9421</v>
      </c>
      <c r="G4375">
        <v>21</v>
      </c>
      <c r="H4375" s="5">
        <f t="shared" si="107"/>
        <v>1</v>
      </c>
      <c r="I4375" s="5" t="str">
        <f ca="1">OFFSET('Appendix E'!$G$2,MATCH(A4375,'Appendix E'!$A$3:$A$115,0),0)</f>
        <v>No</v>
      </c>
    </row>
    <row r="4376" spans="1:9" x14ac:dyDescent="0.25">
      <c r="A4376" t="s">
        <v>1347</v>
      </c>
      <c r="B4376" t="s">
        <v>3968</v>
      </c>
      <c r="C4376" s="5" t="s">
        <v>7278</v>
      </c>
      <c r="D4376" t="s">
        <v>9418</v>
      </c>
      <c r="E4376">
        <v>3</v>
      </c>
      <c r="F4376" t="s">
        <v>9421</v>
      </c>
      <c r="G4376">
        <v>21</v>
      </c>
      <c r="H4376" s="5">
        <f t="shared" si="107"/>
        <v>1</v>
      </c>
      <c r="I4376" s="5" t="str">
        <f ca="1">OFFSET('Appendix E'!$G$2,MATCH(A4376,'Appendix E'!$A$3:$A$115,0),0)</f>
        <v>No</v>
      </c>
    </row>
    <row r="4377" spans="1:9" x14ac:dyDescent="0.25">
      <c r="A4377" t="s">
        <v>1347</v>
      </c>
      <c r="B4377" t="s">
        <v>3969</v>
      </c>
      <c r="C4377" s="5" t="s">
        <v>8883</v>
      </c>
      <c r="D4377" t="s">
        <v>9419</v>
      </c>
      <c r="E4377">
        <v>3</v>
      </c>
      <c r="F4377" t="s">
        <v>9489</v>
      </c>
      <c r="G4377">
        <v>11</v>
      </c>
      <c r="H4377" s="5">
        <f t="shared" si="107"/>
        <v>1</v>
      </c>
      <c r="I4377" s="5" t="str">
        <f ca="1">OFFSET('Appendix E'!$G$2,MATCH(A4377,'Appendix E'!$A$3:$A$115,0),0)</f>
        <v>No</v>
      </c>
    </row>
    <row r="4378" spans="1:9" x14ac:dyDescent="0.25">
      <c r="A4378" t="s">
        <v>1347</v>
      </c>
      <c r="B4378" t="s">
        <v>3970</v>
      </c>
      <c r="C4378" s="5" t="s">
        <v>8884</v>
      </c>
      <c r="D4378" t="s">
        <v>9418</v>
      </c>
      <c r="E4378">
        <v>3</v>
      </c>
      <c r="F4378" t="s">
        <v>9426</v>
      </c>
      <c r="G4378">
        <v>21</v>
      </c>
      <c r="H4378" s="5">
        <f t="shared" si="107"/>
        <v>1</v>
      </c>
      <c r="I4378" s="5" t="str">
        <f ca="1">OFFSET('Appendix E'!$G$2,MATCH(A4378,'Appendix E'!$A$3:$A$115,0),0)</f>
        <v>No</v>
      </c>
    </row>
    <row r="4379" spans="1:9" x14ac:dyDescent="0.25">
      <c r="A4379" t="s">
        <v>1347</v>
      </c>
      <c r="B4379" t="s">
        <v>3971</v>
      </c>
      <c r="C4379" s="5" t="s">
        <v>7253</v>
      </c>
      <c r="D4379" t="s">
        <v>9418</v>
      </c>
      <c r="E4379">
        <v>3</v>
      </c>
      <c r="F4379" t="s">
        <v>9421</v>
      </c>
      <c r="G4379">
        <v>21</v>
      </c>
      <c r="H4379" s="5">
        <f t="shared" si="107"/>
        <v>1</v>
      </c>
      <c r="I4379" s="5" t="str">
        <f ca="1">OFFSET('Appendix E'!$G$2,MATCH(A4379,'Appendix E'!$A$3:$A$115,0),0)</f>
        <v>No</v>
      </c>
    </row>
    <row r="4380" spans="1:9" x14ac:dyDescent="0.25">
      <c r="A4380" t="s">
        <v>1347</v>
      </c>
      <c r="B4380" t="s">
        <v>3972</v>
      </c>
      <c r="C4380" s="5" t="s">
        <v>7255</v>
      </c>
      <c r="D4380" t="s">
        <v>9418</v>
      </c>
      <c r="E4380">
        <v>3</v>
      </c>
      <c r="F4380" t="s">
        <v>9421</v>
      </c>
      <c r="G4380">
        <v>21</v>
      </c>
      <c r="H4380" s="5">
        <f t="shared" si="107"/>
        <v>1</v>
      </c>
      <c r="I4380" s="5" t="str">
        <f ca="1">OFFSET('Appendix E'!$G$2,MATCH(A4380,'Appendix E'!$A$3:$A$115,0),0)</f>
        <v>No</v>
      </c>
    </row>
    <row r="4381" spans="1:9" x14ac:dyDescent="0.25">
      <c r="A4381" t="s">
        <v>1347</v>
      </c>
      <c r="B4381" t="s">
        <v>3973</v>
      </c>
      <c r="C4381" s="5" t="s">
        <v>8885</v>
      </c>
      <c r="D4381" t="s">
        <v>9418</v>
      </c>
      <c r="E4381">
        <v>3</v>
      </c>
      <c r="F4381" t="s">
        <v>9421</v>
      </c>
      <c r="G4381">
        <v>21</v>
      </c>
      <c r="H4381" s="5">
        <f t="shared" si="107"/>
        <v>1</v>
      </c>
      <c r="I4381" s="5" t="str">
        <f ca="1">OFFSET('Appendix E'!$G$2,MATCH(A4381,'Appendix E'!$A$3:$A$115,0),0)</f>
        <v>No</v>
      </c>
    </row>
    <row r="4382" spans="1:9" x14ac:dyDescent="0.25">
      <c r="A4382" t="s">
        <v>1347</v>
      </c>
      <c r="B4382" t="s">
        <v>3974</v>
      </c>
      <c r="C4382" s="5" t="s">
        <v>7252</v>
      </c>
      <c r="D4382" t="s">
        <v>9418</v>
      </c>
      <c r="E4382">
        <v>3</v>
      </c>
      <c r="F4382" t="s">
        <v>9421</v>
      </c>
      <c r="G4382">
        <v>21</v>
      </c>
      <c r="H4382" s="5">
        <f t="shared" si="107"/>
        <v>1</v>
      </c>
      <c r="I4382" s="5" t="str">
        <f ca="1">OFFSET('Appendix E'!$G$2,MATCH(A4382,'Appendix E'!$A$3:$A$115,0),0)</f>
        <v>No</v>
      </c>
    </row>
    <row r="4383" spans="1:9" x14ac:dyDescent="0.25">
      <c r="A4383" t="s">
        <v>1347</v>
      </c>
      <c r="B4383" t="s">
        <v>3975</v>
      </c>
      <c r="C4383" s="5" t="s">
        <v>7254</v>
      </c>
      <c r="D4383" t="s">
        <v>9418</v>
      </c>
      <c r="E4383">
        <v>3</v>
      </c>
      <c r="F4383" t="s">
        <v>9421</v>
      </c>
      <c r="G4383">
        <v>21</v>
      </c>
      <c r="H4383" s="5">
        <f t="shared" si="107"/>
        <v>1</v>
      </c>
      <c r="I4383" s="5" t="str">
        <f ca="1">OFFSET('Appendix E'!$G$2,MATCH(A4383,'Appendix E'!$A$3:$A$115,0),0)</f>
        <v>No</v>
      </c>
    </row>
    <row r="4384" spans="1:9" x14ac:dyDescent="0.25">
      <c r="A4384" t="s">
        <v>1347</v>
      </c>
      <c r="B4384" t="s">
        <v>3976</v>
      </c>
      <c r="C4384" s="5" t="s">
        <v>8886</v>
      </c>
      <c r="D4384" t="s">
        <v>9418</v>
      </c>
      <c r="E4384">
        <v>3</v>
      </c>
      <c r="F4384" t="s">
        <v>9421</v>
      </c>
      <c r="G4384">
        <v>21</v>
      </c>
      <c r="H4384" s="5">
        <f t="shared" si="107"/>
        <v>1</v>
      </c>
      <c r="I4384" s="5" t="str">
        <f ca="1">OFFSET('Appendix E'!$G$2,MATCH(A4384,'Appendix E'!$A$3:$A$115,0),0)</f>
        <v>No</v>
      </c>
    </row>
    <row r="4385" spans="1:9" x14ac:dyDescent="0.25">
      <c r="A4385" t="s">
        <v>1347</v>
      </c>
      <c r="B4385" t="s">
        <v>3977</v>
      </c>
      <c r="D4385" t="s">
        <v>9418</v>
      </c>
      <c r="E4385">
        <v>3</v>
      </c>
      <c r="F4385" t="s">
        <v>9421</v>
      </c>
      <c r="G4385">
        <v>21</v>
      </c>
      <c r="H4385" s="5">
        <f t="shared" si="107"/>
        <v>1</v>
      </c>
      <c r="I4385" s="5" t="str">
        <f ca="1">OFFSET('Appendix E'!$G$2,MATCH(A4385,'Appendix E'!$A$3:$A$115,0),0)</f>
        <v>No</v>
      </c>
    </row>
    <row r="4386" spans="1:9" x14ac:dyDescent="0.25">
      <c r="A4386" t="s">
        <v>1347</v>
      </c>
      <c r="B4386" t="s">
        <v>3978</v>
      </c>
      <c r="C4386" s="5" t="s">
        <v>8887</v>
      </c>
      <c r="D4386" t="s">
        <v>9418</v>
      </c>
      <c r="E4386">
        <v>3</v>
      </c>
      <c r="F4386" t="s">
        <v>9426</v>
      </c>
      <c r="G4386">
        <v>21</v>
      </c>
      <c r="H4386" s="5">
        <f t="shared" si="107"/>
        <v>1</v>
      </c>
      <c r="I4386" s="5" t="str">
        <f ca="1">OFFSET('Appendix E'!$G$2,MATCH(A4386,'Appendix E'!$A$3:$A$115,0),0)</f>
        <v>No</v>
      </c>
    </row>
    <row r="4387" spans="1:9" x14ac:dyDescent="0.25">
      <c r="A4387" t="s">
        <v>1347</v>
      </c>
      <c r="B4387" t="s">
        <v>3979</v>
      </c>
      <c r="C4387" s="5" t="s">
        <v>8888</v>
      </c>
      <c r="D4387" t="s">
        <v>9418</v>
      </c>
      <c r="E4387">
        <v>3</v>
      </c>
      <c r="F4387" t="s">
        <v>9426</v>
      </c>
      <c r="G4387">
        <v>21</v>
      </c>
      <c r="H4387" s="5">
        <f t="shared" si="107"/>
        <v>1</v>
      </c>
      <c r="I4387" s="5" t="str">
        <f ca="1">OFFSET('Appendix E'!$G$2,MATCH(A4387,'Appendix E'!$A$3:$A$115,0),0)</f>
        <v>No</v>
      </c>
    </row>
    <row r="4388" spans="1:9" x14ac:dyDescent="0.25">
      <c r="A4388" t="s">
        <v>1347</v>
      </c>
      <c r="B4388" t="s">
        <v>3980</v>
      </c>
      <c r="C4388" s="5" t="s">
        <v>8889</v>
      </c>
      <c r="D4388" t="s">
        <v>9418</v>
      </c>
      <c r="E4388">
        <v>3</v>
      </c>
      <c r="F4388" t="s">
        <v>9421</v>
      </c>
      <c r="G4388">
        <v>21</v>
      </c>
      <c r="H4388" s="5">
        <f t="shared" si="107"/>
        <v>1</v>
      </c>
      <c r="I4388" s="5" t="str">
        <f ca="1">OFFSET('Appendix E'!$G$2,MATCH(A4388,'Appendix E'!$A$3:$A$115,0),0)</f>
        <v>No</v>
      </c>
    </row>
    <row r="4389" spans="1:9" x14ac:dyDescent="0.25">
      <c r="A4389" t="s">
        <v>1347</v>
      </c>
      <c r="B4389" t="s">
        <v>3981</v>
      </c>
      <c r="C4389" s="5" t="s">
        <v>8890</v>
      </c>
      <c r="D4389" t="s">
        <v>9418</v>
      </c>
      <c r="E4389">
        <v>3</v>
      </c>
      <c r="F4389" t="s">
        <v>9421</v>
      </c>
      <c r="G4389">
        <v>21</v>
      </c>
      <c r="H4389" s="5">
        <f t="shared" si="107"/>
        <v>1</v>
      </c>
      <c r="I4389" s="5" t="str">
        <f ca="1">OFFSET('Appendix E'!$G$2,MATCH(A4389,'Appendix E'!$A$3:$A$115,0),0)</f>
        <v>No</v>
      </c>
    </row>
    <row r="4390" spans="1:9" x14ac:dyDescent="0.25">
      <c r="A4390" t="s">
        <v>1347</v>
      </c>
      <c r="B4390" t="s">
        <v>3982</v>
      </c>
      <c r="C4390" s="5" t="s">
        <v>8891</v>
      </c>
      <c r="D4390" t="s">
        <v>9418</v>
      </c>
      <c r="E4390">
        <v>3</v>
      </c>
      <c r="F4390" t="s">
        <v>9421</v>
      </c>
      <c r="G4390">
        <v>21</v>
      </c>
      <c r="H4390" s="5">
        <f t="shared" si="107"/>
        <v>1</v>
      </c>
      <c r="I4390" s="5" t="str">
        <f ca="1">OFFSET('Appendix E'!$G$2,MATCH(A4390,'Appendix E'!$A$3:$A$115,0),0)</f>
        <v>No</v>
      </c>
    </row>
    <row r="4391" spans="1:9" x14ac:dyDescent="0.25">
      <c r="A4391" t="s">
        <v>1347</v>
      </c>
      <c r="B4391" t="s">
        <v>3983</v>
      </c>
      <c r="C4391" s="5" t="s">
        <v>8892</v>
      </c>
      <c r="D4391" t="s">
        <v>9418</v>
      </c>
      <c r="E4391">
        <v>3</v>
      </c>
      <c r="F4391" t="s">
        <v>9421</v>
      </c>
      <c r="G4391">
        <v>21</v>
      </c>
      <c r="H4391" s="5">
        <f t="shared" si="107"/>
        <v>1</v>
      </c>
      <c r="I4391" s="5" t="str">
        <f ca="1">OFFSET('Appendix E'!$G$2,MATCH(A4391,'Appendix E'!$A$3:$A$115,0),0)</f>
        <v>No</v>
      </c>
    </row>
    <row r="4392" spans="1:9" x14ac:dyDescent="0.25">
      <c r="A4392" t="s">
        <v>1347</v>
      </c>
      <c r="B4392" t="s">
        <v>3984</v>
      </c>
      <c r="C4392" s="5" t="s">
        <v>8893</v>
      </c>
      <c r="D4392" t="s">
        <v>9418</v>
      </c>
      <c r="E4392">
        <v>3</v>
      </c>
      <c r="F4392" t="s">
        <v>9426</v>
      </c>
      <c r="G4392">
        <v>21</v>
      </c>
      <c r="H4392" s="5">
        <f t="shared" si="107"/>
        <v>1</v>
      </c>
      <c r="I4392" s="5" t="str">
        <f ca="1">OFFSET('Appendix E'!$G$2,MATCH(A4392,'Appendix E'!$A$3:$A$115,0),0)</f>
        <v>No</v>
      </c>
    </row>
    <row r="4393" spans="1:9" x14ac:dyDescent="0.25">
      <c r="A4393" t="s">
        <v>1347</v>
      </c>
      <c r="B4393" t="s">
        <v>3985</v>
      </c>
      <c r="C4393" s="5" t="s">
        <v>8894</v>
      </c>
      <c r="D4393" t="s">
        <v>9418</v>
      </c>
      <c r="E4393">
        <v>3</v>
      </c>
      <c r="F4393" t="s">
        <v>9426</v>
      </c>
      <c r="G4393">
        <v>21</v>
      </c>
      <c r="H4393" s="5">
        <f t="shared" si="107"/>
        <v>1</v>
      </c>
      <c r="I4393" s="5" t="str">
        <f ca="1">OFFSET('Appendix E'!$G$2,MATCH(A4393,'Appendix E'!$A$3:$A$115,0),0)</f>
        <v>No</v>
      </c>
    </row>
    <row r="4394" spans="1:9" x14ac:dyDescent="0.25">
      <c r="A4394" t="s">
        <v>1347</v>
      </c>
      <c r="B4394" t="s">
        <v>3986</v>
      </c>
      <c r="C4394" s="5" t="s">
        <v>8895</v>
      </c>
      <c r="D4394" t="s">
        <v>9418</v>
      </c>
      <c r="E4394">
        <v>3</v>
      </c>
      <c r="F4394" t="s">
        <v>9426</v>
      </c>
      <c r="G4394">
        <v>21</v>
      </c>
      <c r="H4394" s="5">
        <f t="shared" si="107"/>
        <v>1</v>
      </c>
      <c r="I4394" s="5" t="str">
        <f ca="1">OFFSET('Appendix E'!$G$2,MATCH(A4394,'Appendix E'!$A$3:$A$115,0),0)</f>
        <v>No</v>
      </c>
    </row>
    <row r="4395" spans="1:9" x14ac:dyDescent="0.25">
      <c r="A4395" t="s">
        <v>1347</v>
      </c>
      <c r="B4395" t="s">
        <v>3987</v>
      </c>
      <c r="C4395" s="5" t="s">
        <v>8896</v>
      </c>
      <c r="D4395" t="s">
        <v>9418</v>
      </c>
      <c r="E4395">
        <v>3</v>
      </c>
      <c r="F4395" t="s">
        <v>9426</v>
      </c>
      <c r="G4395">
        <v>21</v>
      </c>
      <c r="H4395" s="5">
        <f t="shared" si="107"/>
        <v>1</v>
      </c>
      <c r="I4395" s="5" t="str">
        <f ca="1">OFFSET('Appendix E'!$G$2,MATCH(A4395,'Appendix E'!$A$3:$A$115,0),0)</f>
        <v>No</v>
      </c>
    </row>
    <row r="4396" spans="1:9" x14ac:dyDescent="0.25">
      <c r="A4396" t="s">
        <v>1347</v>
      </c>
      <c r="B4396" t="s">
        <v>3988</v>
      </c>
      <c r="C4396" s="5" t="s">
        <v>8897</v>
      </c>
      <c r="D4396" t="s">
        <v>9418</v>
      </c>
      <c r="E4396">
        <v>3</v>
      </c>
      <c r="F4396" t="s">
        <v>9426</v>
      </c>
      <c r="G4396">
        <v>21</v>
      </c>
      <c r="H4396" s="5">
        <f t="shared" si="107"/>
        <v>1</v>
      </c>
      <c r="I4396" s="5" t="str">
        <f ca="1">OFFSET('Appendix E'!$G$2,MATCH(A4396,'Appendix E'!$A$3:$A$115,0),0)</f>
        <v>No</v>
      </c>
    </row>
    <row r="4397" spans="1:9" x14ac:dyDescent="0.25">
      <c r="A4397" t="s">
        <v>1347</v>
      </c>
      <c r="B4397" t="s">
        <v>3989</v>
      </c>
      <c r="C4397" s="5" t="s">
        <v>8898</v>
      </c>
      <c r="D4397" t="s">
        <v>9418</v>
      </c>
      <c r="E4397">
        <v>3</v>
      </c>
      <c r="F4397" t="s">
        <v>9426</v>
      </c>
      <c r="G4397">
        <v>21</v>
      </c>
      <c r="H4397" s="5">
        <f t="shared" si="107"/>
        <v>1</v>
      </c>
      <c r="I4397" s="5" t="str">
        <f ca="1">OFFSET('Appendix E'!$G$2,MATCH(A4397,'Appendix E'!$A$3:$A$115,0),0)</f>
        <v>No</v>
      </c>
    </row>
    <row r="4398" spans="1:9" x14ac:dyDescent="0.25">
      <c r="A4398" t="s">
        <v>1347</v>
      </c>
      <c r="B4398" t="s">
        <v>3990</v>
      </c>
      <c r="C4398" s="5" t="s">
        <v>8899</v>
      </c>
      <c r="D4398" t="s">
        <v>9418</v>
      </c>
      <c r="E4398">
        <v>3</v>
      </c>
      <c r="F4398" t="s">
        <v>9421</v>
      </c>
      <c r="G4398">
        <v>21</v>
      </c>
      <c r="H4398" s="5">
        <f t="shared" si="107"/>
        <v>1</v>
      </c>
      <c r="I4398" s="5" t="str">
        <f ca="1">OFFSET('Appendix E'!$G$2,MATCH(A4398,'Appendix E'!$A$3:$A$115,0),0)</f>
        <v>No</v>
      </c>
    </row>
    <row r="4399" spans="1:9" x14ac:dyDescent="0.25">
      <c r="A4399" t="s">
        <v>1347</v>
      </c>
      <c r="B4399" t="s">
        <v>3991</v>
      </c>
      <c r="C4399" s="5" t="s">
        <v>8900</v>
      </c>
      <c r="D4399" t="s">
        <v>9418</v>
      </c>
      <c r="E4399">
        <v>3</v>
      </c>
      <c r="F4399" t="s">
        <v>9421</v>
      </c>
      <c r="G4399">
        <v>21</v>
      </c>
      <c r="H4399" s="5">
        <f t="shared" si="107"/>
        <v>1</v>
      </c>
      <c r="I4399" s="5" t="str">
        <f ca="1">OFFSET('Appendix E'!$G$2,MATCH(A4399,'Appendix E'!$A$3:$A$115,0),0)</f>
        <v>No</v>
      </c>
    </row>
    <row r="4400" spans="1:9" x14ac:dyDescent="0.25">
      <c r="A4400" t="s">
        <v>1347</v>
      </c>
      <c r="B4400" t="s">
        <v>3992</v>
      </c>
      <c r="C4400" s="5" t="s">
        <v>8901</v>
      </c>
      <c r="D4400" t="s">
        <v>9418</v>
      </c>
      <c r="E4400">
        <v>3</v>
      </c>
      <c r="F4400" t="s">
        <v>9421</v>
      </c>
      <c r="G4400">
        <v>21</v>
      </c>
      <c r="H4400" s="5">
        <f t="shared" si="107"/>
        <v>1</v>
      </c>
      <c r="I4400" s="5" t="str">
        <f ca="1">OFFSET('Appendix E'!$G$2,MATCH(A4400,'Appendix E'!$A$3:$A$115,0),0)</f>
        <v>No</v>
      </c>
    </row>
    <row r="4401" spans="1:9" x14ac:dyDescent="0.25">
      <c r="A4401" t="s">
        <v>1347</v>
      </c>
      <c r="B4401" t="s">
        <v>3993</v>
      </c>
      <c r="C4401" s="5" t="s">
        <v>8902</v>
      </c>
      <c r="D4401" t="s">
        <v>9418</v>
      </c>
      <c r="E4401">
        <v>3</v>
      </c>
      <c r="F4401" t="s">
        <v>9421</v>
      </c>
      <c r="G4401">
        <v>21</v>
      </c>
      <c r="H4401" s="5">
        <f t="shared" si="107"/>
        <v>1</v>
      </c>
      <c r="I4401" s="5" t="str">
        <f ca="1">OFFSET('Appendix E'!$G$2,MATCH(A4401,'Appendix E'!$A$3:$A$115,0),0)</f>
        <v>No</v>
      </c>
    </row>
    <row r="4402" spans="1:9" x14ac:dyDescent="0.25">
      <c r="A4402" t="s">
        <v>1347</v>
      </c>
      <c r="B4402" t="s">
        <v>3994</v>
      </c>
      <c r="C4402" s="5" t="s">
        <v>8903</v>
      </c>
      <c r="D4402" t="s">
        <v>9418</v>
      </c>
      <c r="E4402">
        <v>3</v>
      </c>
      <c r="F4402" t="s">
        <v>9421</v>
      </c>
      <c r="G4402">
        <v>21</v>
      </c>
      <c r="H4402" s="5">
        <f t="shared" si="107"/>
        <v>1</v>
      </c>
      <c r="I4402" s="5" t="str">
        <f ca="1">OFFSET('Appendix E'!$G$2,MATCH(A4402,'Appendix E'!$A$3:$A$115,0),0)</f>
        <v>No</v>
      </c>
    </row>
    <row r="4403" spans="1:9" x14ac:dyDescent="0.25">
      <c r="A4403" t="s">
        <v>1347</v>
      </c>
      <c r="B4403" t="s">
        <v>3995</v>
      </c>
      <c r="C4403" s="5" t="s">
        <v>8904</v>
      </c>
      <c r="D4403" t="s">
        <v>9418</v>
      </c>
      <c r="E4403">
        <v>3</v>
      </c>
      <c r="F4403" t="s">
        <v>9421</v>
      </c>
      <c r="G4403">
        <v>21</v>
      </c>
      <c r="H4403" s="5">
        <f t="shared" si="107"/>
        <v>1</v>
      </c>
      <c r="I4403" s="5" t="str">
        <f ca="1">OFFSET('Appendix E'!$G$2,MATCH(A4403,'Appendix E'!$A$3:$A$115,0),0)</f>
        <v>No</v>
      </c>
    </row>
    <row r="4404" spans="1:9" x14ac:dyDescent="0.25">
      <c r="A4404" t="s">
        <v>1347</v>
      </c>
      <c r="B4404" t="s">
        <v>3996</v>
      </c>
      <c r="C4404" s="5" t="s">
        <v>8905</v>
      </c>
      <c r="D4404" t="s">
        <v>9418</v>
      </c>
      <c r="E4404">
        <v>3</v>
      </c>
      <c r="F4404" t="s">
        <v>9421</v>
      </c>
      <c r="G4404">
        <v>21</v>
      </c>
      <c r="H4404" s="5">
        <f t="shared" si="107"/>
        <v>1</v>
      </c>
      <c r="I4404" s="5" t="str">
        <f ca="1">OFFSET('Appendix E'!$G$2,MATCH(A4404,'Appendix E'!$A$3:$A$115,0),0)</f>
        <v>No</v>
      </c>
    </row>
    <row r="4405" spans="1:9" x14ac:dyDescent="0.25">
      <c r="A4405" t="s">
        <v>1347</v>
      </c>
      <c r="B4405" t="s">
        <v>3997</v>
      </c>
      <c r="C4405" s="5" t="s">
        <v>8906</v>
      </c>
      <c r="D4405" t="s">
        <v>9418</v>
      </c>
      <c r="E4405">
        <v>3</v>
      </c>
      <c r="F4405" t="s">
        <v>9421</v>
      </c>
      <c r="G4405">
        <v>21</v>
      </c>
      <c r="H4405" s="5">
        <f t="shared" si="107"/>
        <v>1</v>
      </c>
      <c r="I4405" s="5" t="str">
        <f ca="1">OFFSET('Appendix E'!$G$2,MATCH(A4405,'Appendix E'!$A$3:$A$115,0),0)</f>
        <v>No</v>
      </c>
    </row>
    <row r="4406" spans="1:9" x14ac:dyDescent="0.25">
      <c r="A4406" t="s">
        <v>1348</v>
      </c>
      <c r="B4406" t="s">
        <v>4385</v>
      </c>
      <c r="D4406" t="s">
        <v>9418</v>
      </c>
      <c r="E4406">
        <v>3</v>
      </c>
      <c r="F4406" t="s">
        <v>9492</v>
      </c>
      <c r="G4406">
        <v>22</v>
      </c>
      <c r="H4406" s="5">
        <f t="shared" si="107"/>
        <v>1</v>
      </c>
      <c r="I4406" s="5" t="str">
        <f ca="1">OFFSET('Appendix E'!$G$2,MATCH(A4406,'Appendix E'!$A$3:$A$115,0),0)</f>
        <v>No</v>
      </c>
    </row>
    <row r="4407" spans="1:9" x14ac:dyDescent="0.25">
      <c r="A4407" t="s">
        <v>1348</v>
      </c>
      <c r="B4407" t="s">
        <v>4386</v>
      </c>
      <c r="D4407" t="s">
        <v>9418</v>
      </c>
      <c r="E4407">
        <v>3</v>
      </c>
      <c r="F4407" t="s">
        <v>9492</v>
      </c>
      <c r="G4407">
        <v>22</v>
      </c>
      <c r="H4407" s="5">
        <f t="shared" si="107"/>
        <v>1</v>
      </c>
      <c r="I4407" s="5" t="str">
        <f ca="1">OFFSET('Appendix E'!$G$2,MATCH(A4407,'Appendix E'!$A$3:$A$115,0),0)</f>
        <v>No</v>
      </c>
    </row>
    <row r="4408" spans="1:9" x14ac:dyDescent="0.25">
      <c r="A4408" t="s">
        <v>1348</v>
      </c>
      <c r="B4408" t="s">
        <v>4387</v>
      </c>
      <c r="D4408" t="s">
        <v>9418</v>
      </c>
      <c r="E4408">
        <v>3</v>
      </c>
      <c r="F4408" t="s">
        <v>9492</v>
      </c>
      <c r="G4408">
        <v>22</v>
      </c>
      <c r="H4408" s="5">
        <f t="shared" si="107"/>
        <v>1</v>
      </c>
      <c r="I4408" s="5" t="str">
        <f ca="1">OFFSET('Appendix E'!$G$2,MATCH(A4408,'Appendix E'!$A$3:$A$115,0),0)</f>
        <v>No</v>
      </c>
    </row>
    <row r="4409" spans="1:9" x14ac:dyDescent="0.25">
      <c r="A4409" t="s">
        <v>1348</v>
      </c>
      <c r="B4409" t="s">
        <v>4388</v>
      </c>
      <c r="D4409" t="s">
        <v>9418</v>
      </c>
      <c r="E4409">
        <v>3</v>
      </c>
      <c r="F4409" t="s">
        <v>9492</v>
      </c>
      <c r="G4409">
        <v>22</v>
      </c>
      <c r="H4409" s="5">
        <f t="shared" si="107"/>
        <v>1</v>
      </c>
      <c r="I4409" s="5" t="str">
        <f ca="1">OFFSET('Appendix E'!$G$2,MATCH(A4409,'Appendix E'!$A$3:$A$115,0),0)</f>
        <v>No</v>
      </c>
    </row>
    <row r="4410" spans="1:9" x14ac:dyDescent="0.25">
      <c r="A4410" t="s">
        <v>1348</v>
      </c>
      <c r="B4410" t="s">
        <v>4389</v>
      </c>
      <c r="D4410" t="s">
        <v>9418</v>
      </c>
      <c r="E4410">
        <v>3</v>
      </c>
      <c r="F4410" t="s">
        <v>9492</v>
      </c>
      <c r="G4410">
        <v>22</v>
      </c>
      <c r="H4410" s="5">
        <f t="shared" si="107"/>
        <v>1</v>
      </c>
      <c r="I4410" s="5" t="str">
        <f ca="1">OFFSET('Appendix E'!$G$2,MATCH(A4410,'Appendix E'!$A$3:$A$115,0),0)</f>
        <v>No</v>
      </c>
    </row>
    <row r="4411" spans="1:9" x14ac:dyDescent="0.25">
      <c r="A4411" t="s">
        <v>1348</v>
      </c>
      <c r="B4411" t="s">
        <v>4390</v>
      </c>
      <c r="D4411" t="s">
        <v>9418</v>
      </c>
      <c r="E4411">
        <v>3</v>
      </c>
      <c r="F4411" t="s">
        <v>9492</v>
      </c>
      <c r="G4411">
        <v>22</v>
      </c>
      <c r="H4411" s="5">
        <f t="shared" si="107"/>
        <v>1</v>
      </c>
      <c r="I4411" s="5" t="str">
        <f ca="1">OFFSET('Appendix E'!$G$2,MATCH(A4411,'Appendix E'!$A$3:$A$115,0),0)</f>
        <v>No</v>
      </c>
    </row>
    <row r="4412" spans="1:9" x14ac:dyDescent="0.25">
      <c r="A4412" t="s">
        <v>1348</v>
      </c>
      <c r="B4412" t="s">
        <v>4391</v>
      </c>
      <c r="D4412" t="s">
        <v>9418</v>
      </c>
      <c r="E4412">
        <v>3</v>
      </c>
      <c r="F4412" t="s">
        <v>9492</v>
      </c>
      <c r="G4412">
        <v>22</v>
      </c>
      <c r="H4412" s="5">
        <f t="shared" si="107"/>
        <v>1</v>
      </c>
      <c r="I4412" s="5" t="str">
        <f ca="1">OFFSET('Appendix E'!$G$2,MATCH(A4412,'Appendix E'!$A$3:$A$115,0),0)</f>
        <v>No</v>
      </c>
    </row>
    <row r="4413" spans="1:9" x14ac:dyDescent="0.25">
      <c r="A4413" t="s">
        <v>1348</v>
      </c>
      <c r="B4413" t="s">
        <v>4392</v>
      </c>
      <c r="D4413" t="s">
        <v>9418</v>
      </c>
      <c r="E4413">
        <v>3</v>
      </c>
      <c r="F4413" t="s">
        <v>9492</v>
      </c>
      <c r="G4413">
        <v>22</v>
      </c>
      <c r="H4413" s="5">
        <f t="shared" si="107"/>
        <v>1</v>
      </c>
      <c r="I4413" s="5" t="str">
        <f ca="1">OFFSET('Appendix E'!$G$2,MATCH(A4413,'Appendix E'!$A$3:$A$115,0),0)</f>
        <v>No</v>
      </c>
    </row>
    <row r="4414" spans="1:9" x14ac:dyDescent="0.25">
      <c r="A4414" t="s">
        <v>1348</v>
      </c>
      <c r="B4414" t="s">
        <v>4393</v>
      </c>
      <c r="D4414" t="s">
        <v>9418</v>
      </c>
      <c r="E4414">
        <v>3</v>
      </c>
      <c r="F4414" t="s">
        <v>9492</v>
      </c>
      <c r="G4414">
        <v>22</v>
      </c>
      <c r="H4414" s="5">
        <f t="shared" si="107"/>
        <v>1</v>
      </c>
      <c r="I4414" s="5" t="str">
        <f ca="1">OFFSET('Appendix E'!$G$2,MATCH(A4414,'Appendix E'!$A$3:$A$115,0),0)</f>
        <v>No</v>
      </c>
    </row>
    <row r="4415" spans="1:9" x14ac:dyDescent="0.25">
      <c r="A4415" t="s">
        <v>1348</v>
      </c>
      <c r="B4415" t="s">
        <v>4394</v>
      </c>
      <c r="D4415" t="s">
        <v>9418</v>
      </c>
      <c r="E4415">
        <v>3</v>
      </c>
      <c r="F4415" t="s">
        <v>9492</v>
      </c>
      <c r="G4415">
        <v>22</v>
      </c>
      <c r="H4415" s="5">
        <f t="shared" si="107"/>
        <v>1</v>
      </c>
      <c r="I4415" s="5" t="str">
        <f ca="1">OFFSET('Appendix E'!$G$2,MATCH(A4415,'Appendix E'!$A$3:$A$115,0),0)</f>
        <v>No</v>
      </c>
    </row>
    <row r="4416" spans="1:9" x14ac:dyDescent="0.25">
      <c r="A4416" t="s">
        <v>1348</v>
      </c>
      <c r="B4416" t="s">
        <v>4395</v>
      </c>
      <c r="D4416" t="s">
        <v>9418</v>
      </c>
      <c r="E4416">
        <v>3</v>
      </c>
      <c r="F4416" t="s">
        <v>9492</v>
      </c>
      <c r="G4416">
        <v>22</v>
      </c>
      <c r="H4416" s="5">
        <f t="shared" si="107"/>
        <v>1</v>
      </c>
      <c r="I4416" s="5" t="str">
        <f ca="1">OFFSET('Appendix E'!$G$2,MATCH(A4416,'Appendix E'!$A$3:$A$115,0),0)</f>
        <v>No</v>
      </c>
    </row>
    <row r="4417" spans="1:9" x14ac:dyDescent="0.25">
      <c r="A4417" t="s">
        <v>1348</v>
      </c>
      <c r="B4417" t="s">
        <v>4396</v>
      </c>
      <c r="D4417" t="s">
        <v>9418</v>
      </c>
      <c r="E4417">
        <v>3</v>
      </c>
      <c r="F4417" t="s">
        <v>9492</v>
      </c>
      <c r="G4417">
        <v>22</v>
      </c>
      <c r="H4417" s="5">
        <f t="shared" si="107"/>
        <v>1</v>
      </c>
      <c r="I4417" s="5" t="str">
        <f ca="1">OFFSET('Appendix E'!$G$2,MATCH(A4417,'Appendix E'!$A$3:$A$115,0),0)</f>
        <v>No</v>
      </c>
    </row>
    <row r="4418" spans="1:9" x14ac:dyDescent="0.25">
      <c r="A4418" t="s">
        <v>1348</v>
      </c>
      <c r="B4418" t="s">
        <v>4397</v>
      </c>
      <c r="D4418" t="s">
        <v>9418</v>
      </c>
      <c r="E4418">
        <v>3</v>
      </c>
      <c r="F4418" t="s">
        <v>9492</v>
      </c>
      <c r="G4418">
        <v>22</v>
      </c>
      <c r="H4418" s="5">
        <f t="shared" si="107"/>
        <v>1</v>
      </c>
      <c r="I4418" s="5" t="str">
        <f ca="1">OFFSET('Appendix E'!$G$2,MATCH(A4418,'Appendix E'!$A$3:$A$115,0),0)</f>
        <v>No</v>
      </c>
    </row>
    <row r="4419" spans="1:9" x14ac:dyDescent="0.25">
      <c r="A4419" t="s">
        <v>1348</v>
      </c>
      <c r="B4419" t="s">
        <v>4398</v>
      </c>
      <c r="D4419" t="s">
        <v>9418</v>
      </c>
      <c r="E4419">
        <v>3</v>
      </c>
      <c r="F4419" t="s">
        <v>9492</v>
      </c>
      <c r="G4419">
        <v>22</v>
      </c>
      <c r="H4419" s="5">
        <f t="shared" si="107"/>
        <v>1</v>
      </c>
      <c r="I4419" s="5" t="str">
        <f ca="1">OFFSET('Appendix E'!$G$2,MATCH(A4419,'Appendix E'!$A$3:$A$115,0),0)</f>
        <v>No</v>
      </c>
    </row>
    <row r="4420" spans="1:9" x14ac:dyDescent="0.25">
      <c r="A4420" t="s">
        <v>1348</v>
      </c>
      <c r="B4420" t="s">
        <v>4399</v>
      </c>
      <c r="D4420" t="s">
        <v>9418</v>
      </c>
      <c r="E4420">
        <v>3</v>
      </c>
      <c r="F4420" t="s">
        <v>9492</v>
      </c>
      <c r="G4420">
        <v>22</v>
      </c>
      <c r="H4420" s="5">
        <f t="shared" ref="H4420:H4483" si="108">IF(F4420&lt;&gt;"",1,"")</f>
        <v>1</v>
      </c>
      <c r="I4420" s="5" t="str">
        <f ca="1">OFFSET('Appendix E'!$G$2,MATCH(A4420,'Appendix E'!$A$3:$A$115,0),0)</f>
        <v>No</v>
      </c>
    </row>
    <row r="4421" spans="1:9" x14ac:dyDescent="0.25">
      <c r="A4421" t="s">
        <v>1348</v>
      </c>
      <c r="B4421" t="s">
        <v>4400</v>
      </c>
      <c r="D4421" t="s">
        <v>9418</v>
      </c>
      <c r="E4421">
        <v>3</v>
      </c>
      <c r="F4421" t="s">
        <v>9492</v>
      </c>
      <c r="G4421">
        <v>22</v>
      </c>
      <c r="H4421" s="5">
        <f t="shared" si="108"/>
        <v>1</v>
      </c>
      <c r="I4421" s="5" t="str">
        <f ca="1">OFFSET('Appendix E'!$G$2,MATCH(A4421,'Appendix E'!$A$3:$A$115,0),0)</f>
        <v>No</v>
      </c>
    </row>
    <row r="4422" spans="1:9" x14ac:dyDescent="0.25">
      <c r="A4422" t="s">
        <v>1348</v>
      </c>
      <c r="B4422" t="s">
        <v>4401</v>
      </c>
      <c r="D4422" t="s">
        <v>9418</v>
      </c>
      <c r="E4422">
        <v>3</v>
      </c>
      <c r="F4422" t="s">
        <v>9492</v>
      </c>
      <c r="G4422">
        <v>22</v>
      </c>
      <c r="H4422" s="5">
        <f t="shared" si="108"/>
        <v>1</v>
      </c>
      <c r="I4422" s="5" t="str">
        <f ca="1">OFFSET('Appendix E'!$G$2,MATCH(A4422,'Appendix E'!$A$3:$A$115,0),0)</f>
        <v>No</v>
      </c>
    </row>
    <row r="4423" spans="1:9" x14ac:dyDescent="0.25">
      <c r="A4423" t="s">
        <v>1348</v>
      </c>
      <c r="B4423" t="s">
        <v>4402</v>
      </c>
      <c r="D4423" t="s">
        <v>9418</v>
      </c>
      <c r="E4423">
        <v>3</v>
      </c>
      <c r="F4423" t="s">
        <v>9492</v>
      </c>
      <c r="G4423">
        <v>22</v>
      </c>
      <c r="H4423" s="5">
        <f t="shared" si="108"/>
        <v>1</v>
      </c>
      <c r="I4423" s="5" t="str">
        <f ca="1">OFFSET('Appendix E'!$G$2,MATCH(A4423,'Appendix E'!$A$3:$A$115,0),0)</f>
        <v>No</v>
      </c>
    </row>
    <row r="4424" spans="1:9" x14ac:dyDescent="0.25">
      <c r="A4424" t="s">
        <v>1348</v>
      </c>
      <c r="B4424" t="s">
        <v>4403</v>
      </c>
      <c r="D4424" t="s">
        <v>9418</v>
      </c>
      <c r="E4424">
        <v>3</v>
      </c>
      <c r="F4424" t="s">
        <v>9492</v>
      </c>
      <c r="G4424">
        <v>22</v>
      </c>
      <c r="H4424" s="5">
        <f t="shared" si="108"/>
        <v>1</v>
      </c>
      <c r="I4424" s="5" t="str">
        <f ca="1">OFFSET('Appendix E'!$G$2,MATCH(A4424,'Appendix E'!$A$3:$A$115,0),0)</f>
        <v>No</v>
      </c>
    </row>
    <row r="4425" spans="1:9" x14ac:dyDescent="0.25">
      <c r="A4425" t="s">
        <v>1348</v>
      </c>
      <c r="B4425" t="s">
        <v>4404</v>
      </c>
      <c r="D4425" t="s">
        <v>9418</v>
      </c>
      <c r="E4425">
        <v>3</v>
      </c>
      <c r="F4425" t="s">
        <v>9492</v>
      </c>
      <c r="G4425">
        <v>22</v>
      </c>
      <c r="H4425" s="5">
        <f t="shared" si="108"/>
        <v>1</v>
      </c>
      <c r="I4425" s="5" t="str">
        <f ca="1">OFFSET('Appendix E'!$G$2,MATCH(A4425,'Appendix E'!$A$3:$A$115,0),0)</f>
        <v>No</v>
      </c>
    </row>
    <row r="4426" spans="1:9" x14ac:dyDescent="0.25">
      <c r="A4426" t="s">
        <v>1348</v>
      </c>
      <c r="B4426" t="s">
        <v>4405</v>
      </c>
      <c r="D4426" t="s">
        <v>9418</v>
      </c>
      <c r="E4426">
        <v>3</v>
      </c>
      <c r="F4426" t="s">
        <v>9492</v>
      </c>
      <c r="G4426">
        <v>22</v>
      </c>
      <c r="H4426" s="5">
        <f t="shared" si="108"/>
        <v>1</v>
      </c>
      <c r="I4426" s="5" t="str">
        <f ca="1">OFFSET('Appendix E'!$G$2,MATCH(A4426,'Appendix E'!$A$3:$A$115,0),0)</f>
        <v>No</v>
      </c>
    </row>
    <row r="4427" spans="1:9" x14ac:dyDescent="0.25">
      <c r="A4427" t="s">
        <v>1348</v>
      </c>
      <c r="B4427" t="s">
        <v>4406</v>
      </c>
      <c r="D4427" t="s">
        <v>9418</v>
      </c>
      <c r="E4427">
        <v>3</v>
      </c>
      <c r="F4427" t="s">
        <v>9492</v>
      </c>
      <c r="G4427">
        <v>22</v>
      </c>
      <c r="H4427" s="5">
        <f t="shared" si="108"/>
        <v>1</v>
      </c>
      <c r="I4427" s="5" t="str">
        <f ca="1">OFFSET('Appendix E'!$G$2,MATCH(A4427,'Appendix E'!$A$3:$A$115,0),0)</f>
        <v>No</v>
      </c>
    </row>
    <row r="4428" spans="1:9" x14ac:dyDescent="0.25">
      <c r="A4428" t="s">
        <v>1348</v>
      </c>
      <c r="B4428" t="s">
        <v>4407</v>
      </c>
      <c r="D4428" t="s">
        <v>9418</v>
      </c>
      <c r="E4428">
        <v>3</v>
      </c>
      <c r="F4428" t="s">
        <v>9492</v>
      </c>
      <c r="G4428">
        <v>22</v>
      </c>
      <c r="H4428" s="5">
        <f t="shared" si="108"/>
        <v>1</v>
      </c>
      <c r="I4428" s="5" t="str">
        <f ca="1">OFFSET('Appendix E'!$G$2,MATCH(A4428,'Appendix E'!$A$3:$A$115,0),0)</f>
        <v>No</v>
      </c>
    </row>
    <row r="4429" spans="1:9" x14ac:dyDescent="0.25">
      <c r="A4429" t="s">
        <v>1348</v>
      </c>
      <c r="B4429" t="s">
        <v>4408</v>
      </c>
      <c r="D4429" t="s">
        <v>9418</v>
      </c>
      <c r="E4429">
        <v>3</v>
      </c>
      <c r="F4429" t="s">
        <v>9492</v>
      </c>
      <c r="G4429">
        <v>22</v>
      </c>
      <c r="H4429" s="5">
        <f t="shared" si="108"/>
        <v>1</v>
      </c>
      <c r="I4429" s="5" t="str">
        <f ca="1">OFFSET('Appendix E'!$G$2,MATCH(A4429,'Appendix E'!$A$3:$A$115,0),0)</f>
        <v>No</v>
      </c>
    </row>
    <row r="4430" spans="1:9" x14ac:dyDescent="0.25">
      <c r="A4430" t="s">
        <v>1348</v>
      </c>
      <c r="B4430" t="s">
        <v>4409</v>
      </c>
      <c r="D4430" t="s">
        <v>9418</v>
      </c>
      <c r="E4430">
        <v>3</v>
      </c>
      <c r="F4430" t="s">
        <v>9492</v>
      </c>
      <c r="G4430">
        <v>22</v>
      </c>
      <c r="H4430" s="5">
        <f t="shared" si="108"/>
        <v>1</v>
      </c>
      <c r="I4430" s="5" t="str">
        <f ca="1">OFFSET('Appendix E'!$G$2,MATCH(A4430,'Appendix E'!$A$3:$A$115,0),0)</f>
        <v>No</v>
      </c>
    </row>
    <row r="4431" spans="1:9" x14ac:dyDescent="0.25">
      <c r="A4431" t="s">
        <v>1348</v>
      </c>
      <c r="B4431" t="s">
        <v>4410</v>
      </c>
      <c r="D4431" t="s">
        <v>9418</v>
      </c>
      <c r="E4431">
        <v>3</v>
      </c>
      <c r="F4431" t="s">
        <v>9492</v>
      </c>
      <c r="G4431">
        <v>22</v>
      </c>
      <c r="H4431" s="5">
        <f t="shared" si="108"/>
        <v>1</v>
      </c>
      <c r="I4431" s="5" t="str">
        <f ca="1">OFFSET('Appendix E'!$G$2,MATCH(A4431,'Appendix E'!$A$3:$A$115,0),0)</f>
        <v>No</v>
      </c>
    </row>
    <row r="4432" spans="1:9" x14ac:dyDescent="0.25">
      <c r="A4432" t="s">
        <v>1348</v>
      </c>
      <c r="B4432" t="s">
        <v>4411</v>
      </c>
      <c r="D4432" t="s">
        <v>9418</v>
      </c>
      <c r="E4432">
        <v>3</v>
      </c>
      <c r="F4432" t="s">
        <v>9492</v>
      </c>
      <c r="G4432">
        <v>22</v>
      </c>
      <c r="H4432" s="5">
        <f t="shared" si="108"/>
        <v>1</v>
      </c>
      <c r="I4432" s="5" t="str">
        <f ca="1">OFFSET('Appendix E'!$G$2,MATCH(A4432,'Appendix E'!$A$3:$A$115,0),0)</f>
        <v>No</v>
      </c>
    </row>
    <row r="4433" spans="1:9" x14ac:dyDescent="0.25">
      <c r="A4433" t="s">
        <v>1348</v>
      </c>
      <c r="B4433" t="s">
        <v>4412</v>
      </c>
      <c r="D4433" t="s">
        <v>9418</v>
      </c>
      <c r="E4433">
        <v>3</v>
      </c>
      <c r="F4433" t="s">
        <v>9492</v>
      </c>
      <c r="G4433">
        <v>22</v>
      </c>
      <c r="H4433" s="5">
        <f t="shared" si="108"/>
        <v>1</v>
      </c>
      <c r="I4433" s="5" t="str">
        <f ca="1">OFFSET('Appendix E'!$G$2,MATCH(A4433,'Appendix E'!$A$3:$A$115,0),0)</f>
        <v>No</v>
      </c>
    </row>
    <row r="4434" spans="1:9" x14ac:dyDescent="0.25">
      <c r="A4434" t="s">
        <v>1348</v>
      </c>
      <c r="B4434" t="s">
        <v>4413</v>
      </c>
      <c r="D4434" t="s">
        <v>9418</v>
      </c>
      <c r="E4434">
        <v>3</v>
      </c>
      <c r="F4434" t="s">
        <v>9492</v>
      </c>
      <c r="G4434">
        <v>22</v>
      </c>
      <c r="H4434" s="5">
        <f t="shared" si="108"/>
        <v>1</v>
      </c>
      <c r="I4434" s="5" t="str">
        <f ca="1">OFFSET('Appendix E'!$G$2,MATCH(A4434,'Appendix E'!$A$3:$A$115,0),0)</f>
        <v>No</v>
      </c>
    </row>
    <row r="4435" spans="1:9" x14ac:dyDescent="0.25">
      <c r="A4435" t="s">
        <v>1348</v>
      </c>
      <c r="B4435" t="s">
        <v>4414</v>
      </c>
      <c r="D4435" t="s">
        <v>9418</v>
      </c>
      <c r="E4435">
        <v>3</v>
      </c>
      <c r="F4435" t="s">
        <v>9492</v>
      </c>
      <c r="G4435">
        <v>22</v>
      </c>
      <c r="H4435" s="5">
        <f t="shared" si="108"/>
        <v>1</v>
      </c>
      <c r="I4435" s="5" t="str">
        <f ca="1">OFFSET('Appendix E'!$G$2,MATCH(A4435,'Appendix E'!$A$3:$A$115,0),0)</f>
        <v>No</v>
      </c>
    </row>
    <row r="4436" spans="1:9" x14ac:dyDescent="0.25">
      <c r="A4436" t="s">
        <v>1348</v>
      </c>
      <c r="B4436" t="s">
        <v>4415</v>
      </c>
      <c r="D4436" t="s">
        <v>9418</v>
      </c>
      <c r="E4436">
        <v>3</v>
      </c>
      <c r="F4436" t="s">
        <v>9492</v>
      </c>
      <c r="G4436">
        <v>22</v>
      </c>
      <c r="H4436" s="5">
        <f t="shared" si="108"/>
        <v>1</v>
      </c>
      <c r="I4436" s="5" t="str">
        <f ca="1">OFFSET('Appendix E'!$G$2,MATCH(A4436,'Appendix E'!$A$3:$A$115,0),0)</f>
        <v>No</v>
      </c>
    </row>
    <row r="4437" spans="1:9" x14ac:dyDescent="0.25">
      <c r="A4437" t="s">
        <v>1348</v>
      </c>
      <c r="B4437" t="s">
        <v>4416</v>
      </c>
      <c r="D4437" t="s">
        <v>9418</v>
      </c>
      <c r="E4437">
        <v>3</v>
      </c>
      <c r="F4437" t="s">
        <v>9492</v>
      </c>
      <c r="G4437">
        <v>22</v>
      </c>
      <c r="H4437" s="5">
        <f t="shared" si="108"/>
        <v>1</v>
      </c>
      <c r="I4437" s="5" t="str">
        <f ca="1">OFFSET('Appendix E'!$G$2,MATCH(A4437,'Appendix E'!$A$3:$A$115,0),0)</f>
        <v>No</v>
      </c>
    </row>
    <row r="4438" spans="1:9" x14ac:dyDescent="0.25">
      <c r="A4438" t="s">
        <v>1348</v>
      </c>
      <c r="B4438" t="s">
        <v>4417</v>
      </c>
      <c r="D4438" t="s">
        <v>9418</v>
      </c>
      <c r="E4438">
        <v>3</v>
      </c>
      <c r="F4438" t="s">
        <v>9492</v>
      </c>
      <c r="G4438">
        <v>22</v>
      </c>
      <c r="H4438" s="5">
        <f t="shared" si="108"/>
        <v>1</v>
      </c>
      <c r="I4438" s="5" t="str">
        <f ca="1">OFFSET('Appendix E'!$G$2,MATCH(A4438,'Appendix E'!$A$3:$A$115,0),0)</f>
        <v>No</v>
      </c>
    </row>
    <row r="4439" spans="1:9" x14ac:dyDescent="0.25">
      <c r="A4439" t="s">
        <v>1348</v>
      </c>
      <c r="B4439" t="s">
        <v>4418</v>
      </c>
      <c r="D4439" t="s">
        <v>9418</v>
      </c>
      <c r="E4439">
        <v>3</v>
      </c>
      <c r="F4439" t="s">
        <v>9492</v>
      </c>
      <c r="G4439">
        <v>22</v>
      </c>
      <c r="H4439" s="5">
        <f t="shared" si="108"/>
        <v>1</v>
      </c>
      <c r="I4439" s="5" t="str">
        <f ca="1">OFFSET('Appendix E'!$G$2,MATCH(A4439,'Appendix E'!$A$3:$A$115,0),0)</f>
        <v>No</v>
      </c>
    </row>
    <row r="4440" spans="1:9" x14ac:dyDescent="0.25">
      <c r="A4440" t="s">
        <v>1348</v>
      </c>
      <c r="B4440" t="s">
        <v>4419</v>
      </c>
      <c r="D4440" t="s">
        <v>9418</v>
      </c>
      <c r="E4440">
        <v>3</v>
      </c>
      <c r="F4440" t="s">
        <v>9492</v>
      </c>
      <c r="G4440">
        <v>22</v>
      </c>
      <c r="H4440" s="5">
        <f t="shared" si="108"/>
        <v>1</v>
      </c>
      <c r="I4440" s="5" t="str">
        <f ca="1">OFFSET('Appendix E'!$G$2,MATCH(A4440,'Appendix E'!$A$3:$A$115,0),0)</f>
        <v>No</v>
      </c>
    </row>
    <row r="4441" spans="1:9" x14ac:dyDescent="0.25">
      <c r="A4441" t="s">
        <v>1348</v>
      </c>
      <c r="B4441" t="s">
        <v>4420</v>
      </c>
      <c r="D4441" t="s">
        <v>9418</v>
      </c>
      <c r="E4441">
        <v>3</v>
      </c>
      <c r="F4441" t="s">
        <v>9492</v>
      </c>
      <c r="G4441">
        <v>22</v>
      </c>
      <c r="H4441" s="5">
        <f t="shared" si="108"/>
        <v>1</v>
      </c>
      <c r="I4441" s="5" t="str">
        <f ca="1">OFFSET('Appendix E'!$G$2,MATCH(A4441,'Appendix E'!$A$3:$A$115,0),0)</f>
        <v>No</v>
      </c>
    </row>
    <row r="4442" spans="1:9" x14ac:dyDescent="0.25">
      <c r="A4442" t="s">
        <v>1348</v>
      </c>
      <c r="B4442" t="s">
        <v>4421</v>
      </c>
      <c r="D4442" t="s">
        <v>9418</v>
      </c>
      <c r="E4442">
        <v>3</v>
      </c>
      <c r="F4442" t="s">
        <v>9492</v>
      </c>
      <c r="G4442">
        <v>22</v>
      </c>
      <c r="H4442" s="5">
        <f t="shared" si="108"/>
        <v>1</v>
      </c>
      <c r="I4442" s="5" t="str">
        <f ca="1">OFFSET('Appendix E'!$G$2,MATCH(A4442,'Appendix E'!$A$3:$A$115,0),0)</f>
        <v>No</v>
      </c>
    </row>
    <row r="4443" spans="1:9" x14ac:dyDescent="0.25">
      <c r="A4443" t="s">
        <v>1348</v>
      </c>
      <c r="B4443" t="s">
        <v>4422</v>
      </c>
      <c r="D4443" t="s">
        <v>9418</v>
      </c>
      <c r="E4443">
        <v>3</v>
      </c>
      <c r="F4443" t="s">
        <v>9492</v>
      </c>
      <c r="G4443">
        <v>22</v>
      </c>
      <c r="H4443" s="5">
        <f t="shared" si="108"/>
        <v>1</v>
      </c>
      <c r="I4443" s="5" t="str">
        <f ca="1">OFFSET('Appendix E'!$G$2,MATCH(A4443,'Appendix E'!$A$3:$A$115,0),0)</f>
        <v>No</v>
      </c>
    </row>
    <row r="4444" spans="1:9" x14ac:dyDescent="0.25">
      <c r="A4444" t="s">
        <v>1348</v>
      </c>
      <c r="B4444" t="s">
        <v>4423</v>
      </c>
      <c r="D4444" t="s">
        <v>9418</v>
      </c>
      <c r="E4444">
        <v>3</v>
      </c>
      <c r="F4444" t="s">
        <v>9492</v>
      </c>
      <c r="G4444">
        <v>22</v>
      </c>
      <c r="H4444" s="5">
        <f t="shared" si="108"/>
        <v>1</v>
      </c>
      <c r="I4444" s="5" t="str">
        <f ca="1">OFFSET('Appendix E'!$G$2,MATCH(A4444,'Appendix E'!$A$3:$A$115,0),0)</f>
        <v>No</v>
      </c>
    </row>
    <row r="4445" spans="1:9" x14ac:dyDescent="0.25">
      <c r="A4445" t="s">
        <v>1348</v>
      </c>
      <c r="B4445" t="s">
        <v>4424</v>
      </c>
      <c r="D4445" t="s">
        <v>9418</v>
      </c>
      <c r="E4445">
        <v>3</v>
      </c>
      <c r="F4445" t="s">
        <v>9492</v>
      </c>
      <c r="G4445">
        <v>22</v>
      </c>
      <c r="H4445" s="5">
        <f t="shared" si="108"/>
        <v>1</v>
      </c>
      <c r="I4445" s="5" t="str">
        <f ca="1">OFFSET('Appendix E'!$G$2,MATCH(A4445,'Appendix E'!$A$3:$A$115,0),0)</f>
        <v>No</v>
      </c>
    </row>
    <row r="4446" spans="1:9" x14ac:dyDescent="0.25">
      <c r="A4446" t="s">
        <v>1348</v>
      </c>
      <c r="B4446" t="s">
        <v>4425</v>
      </c>
      <c r="D4446" t="s">
        <v>9418</v>
      </c>
      <c r="E4446">
        <v>3</v>
      </c>
      <c r="F4446" t="s">
        <v>9492</v>
      </c>
      <c r="G4446">
        <v>22</v>
      </c>
      <c r="H4446" s="5">
        <f t="shared" si="108"/>
        <v>1</v>
      </c>
      <c r="I4446" s="5" t="str">
        <f ca="1">OFFSET('Appendix E'!$G$2,MATCH(A4446,'Appendix E'!$A$3:$A$115,0),0)</f>
        <v>No</v>
      </c>
    </row>
    <row r="4447" spans="1:9" x14ac:dyDescent="0.25">
      <c r="A4447" t="s">
        <v>1348</v>
      </c>
      <c r="B4447" t="s">
        <v>4426</v>
      </c>
      <c r="D4447" t="s">
        <v>9418</v>
      </c>
      <c r="E4447">
        <v>3</v>
      </c>
      <c r="F4447" t="s">
        <v>9492</v>
      </c>
      <c r="G4447">
        <v>22</v>
      </c>
      <c r="H4447" s="5">
        <f t="shared" si="108"/>
        <v>1</v>
      </c>
      <c r="I4447" s="5" t="str">
        <f ca="1">OFFSET('Appendix E'!$G$2,MATCH(A4447,'Appendix E'!$A$3:$A$115,0),0)</f>
        <v>No</v>
      </c>
    </row>
    <row r="4448" spans="1:9" x14ac:dyDescent="0.25">
      <c r="A4448" t="s">
        <v>1348</v>
      </c>
      <c r="B4448" t="s">
        <v>4427</v>
      </c>
      <c r="D4448" t="s">
        <v>9418</v>
      </c>
      <c r="E4448">
        <v>3</v>
      </c>
      <c r="F4448" t="s">
        <v>9492</v>
      </c>
      <c r="G4448">
        <v>22</v>
      </c>
      <c r="H4448" s="5">
        <f t="shared" si="108"/>
        <v>1</v>
      </c>
      <c r="I4448" s="5" t="str">
        <f ca="1">OFFSET('Appendix E'!$G$2,MATCH(A4448,'Appendix E'!$A$3:$A$115,0),0)</f>
        <v>No</v>
      </c>
    </row>
    <row r="4449" spans="1:9" x14ac:dyDescent="0.25">
      <c r="A4449" t="s">
        <v>1348</v>
      </c>
      <c r="B4449" t="s">
        <v>4428</v>
      </c>
      <c r="D4449" t="s">
        <v>9418</v>
      </c>
      <c r="E4449">
        <v>3</v>
      </c>
      <c r="F4449" t="s">
        <v>9492</v>
      </c>
      <c r="G4449">
        <v>22</v>
      </c>
      <c r="H4449" s="5">
        <f t="shared" si="108"/>
        <v>1</v>
      </c>
      <c r="I4449" s="5" t="str">
        <f ca="1">OFFSET('Appendix E'!$G$2,MATCH(A4449,'Appendix E'!$A$3:$A$115,0),0)</f>
        <v>No</v>
      </c>
    </row>
    <row r="4450" spans="1:9" x14ac:dyDescent="0.25">
      <c r="A4450" t="s">
        <v>1348</v>
      </c>
      <c r="B4450" t="s">
        <v>4429</v>
      </c>
      <c r="D4450" t="s">
        <v>9418</v>
      </c>
      <c r="E4450">
        <v>3</v>
      </c>
      <c r="F4450" t="s">
        <v>9492</v>
      </c>
      <c r="G4450">
        <v>22</v>
      </c>
      <c r="H4450" s="5">
        <f t="shared" si="108"/>
        <v>1</v>
      </c>
      <c r="I4450" s="5" t="str">
        <f ca="1">OFFSET('Appendix E'!$G$2,MATCH(A4450,'Appendix E'!$A$3:$A$115,0),0)</f>
        <v>No</v>
      </c>
    </row>
    <row r="4451" spans="1:9" x14ac:dyDescent="0.25">
      <c r="A4451" t="s">
        <v>1348</v>
      </c>
      <c r="B4451" t="s">
        <v>4430</v>
      </c>
      <c r="D4451" t="s">
        <v>9418</v>
      </c>
      <c r="E4451">
        <v>3</v>
      </c>
      <c r="F4451" t="s">
        <v>9492</v>
      </c>
      <c r="G4451">
        <v>22</v>
      </c>
      <c r="H4451" s="5">
        <f t="shared" si="108"/>
        <v>1</v>
      </c>
      <c r="I4451" s="5" t="str">
        <f ca="1">OFFSET('Appendix E'!$G$2,MATCH(A4451,'Appendix E'!$A$3:$A$115,0),0)</f>
        <v>No</v>
      </c>
    </row>
    <row r="4452" spans="1:9" x14ac:dyDescent="0.25">
      <c r="A4452" t="s">
        <v>1348</v>
      </c>
      <c r="B4452" t="s">
        <v>4431</v>
      </c>
      <c r="D4452" t="s">
        <v>9418</v>
      </c>
      <c r="E4452">
        <v>3</v>
      </c>
      <c r="F4452" t="s">
        <v>9492</v>
      </c>
      <c r="G4452">
        <v>22</v>
      </c>
      <c r="H4452" s="5">
        <f t="shared" si="108"/>
        <v>1</v>
      </c>
      <c r="I4452" s="5" t="str">
        <f ca="1">OFFSET('Appendix E'!$G$2,MATCH(A4452,'Appendix E'!$A$3:$A$115,0),0)</f>
        <v>No</v>
      </c>
    </row>
    <row r="4453" spans="1:9" x14ac:dyDescent="0.25">
      <c r="A4453" t="s">
        <v>1348</v>
      </c>
      <c r="B4453" t="s">
        <v>4432</v>
      </c>
      <c r="D4453" t="s">
        <v>9418</v>
      </c>
      <c r="E4453">
        <v>3</v>
      </c>
      <c r="F4453" t="s">
        <v>9492</v>
      </c>
      <c r="G4453">
        <v>22</v>
      </c>
      <c r="H4453" s="5">
        <f t="shared" si="108"/>
        <v>1</v>
      </c>
      <c r="I4453" s="5" t="str">
        <f ca="1">OFFSET('Appendix E'!$G$2,MATCH(A4453,'Appendix E'!$A$3:$A$115,0),0)</f>
        <v>No</v>
      </c>
    </row>
    <row r="4454" spans="1:9" x14ac:dyDescent="0.25">
      <c r="A4454" t="s">
        <v>1348</v>
      </c>
      <c r="B4454" t="s">
        <v>4433</v>
      </c>
      <c r="D4454" t="s">
        <v>9418</v>
      </c>
      <c r="E4454">
        <v>3</v>
      </c>
      <c r="F4454" t="s">
        <v>9492</v>
      </c>
      <c r="G4454">
        <v>22</v>
      </c>
      <c r="H4454" s="5">
        <f t="shared" si="108"/>
        <v>1</v>
      </c>
      <c r="I4454" s="5" t="str">
        <f ca="1">OFFSET('Appendix E'!$G$2,MATCH(A4454,'Appendix E'!$A$3:$A$115,0),0)</f>
        <v>No</v>
      </c>
    </row>
    <row r="4455" spans="1:9" x14ac:dyDescent="0.25">
      <c r="A4455" t="s">
        <v>1348</v>
      </c>
      <c r="B4455" t="s">
        <v>4434</v>
      </c>
      <c r="D4455" t="s">
        <v>9418</v>
      </c>
      <c r="E4455">
        <v>3</v>
      </c>
      <c r="F4455" t="s">
        <v>9492</v>
      </c>
      <c r="G4455">
        <v>22</v>
      </c>
      <c r="H4455" s="5">
        <f t="shared" si="108"/>
        <v>1</v>
      </c>
      <c r="I4455" s="5" t="str">
        <f ca="1">OFFSET('Appendix E'!$G$2,MATCH(A4455,'Appendix E'!$A$3:$A$115,0),0)</f>
        <v>No</v>
      </c>
    </row>
    <row r="4456" spans="1:9" x14ac:dyDescent="0.25">
      <c r="A4456" t="s">
        <v>1348</v>
      </c>
      <c r="B4456" t="s">
        <v>4435</v>
      </c>
      <c r="D4456" t="s">
        <v>9418</v>
      </c>
      <c r="E4456">
        <v>3</v>
      </c>
      <c r="F4456" t="s">
        <v>9492</v>
      </c>
      <c r="G4456">
        <v>22</v>
      </c>
      <c r="H4456" s="5">
        <f t="shared" si="108"/>
        <v>1</v>
      </c>
      <c r="I4456" s="5" t="str">
        <f ca="1">OFFSET('Appendix E'!$G$2,MATCH(A4456,'Appendix E'!$A$3:$A$115,0),0)</f>
        <v>No</v>
      </c>
    </row>
    <row r="4457" spans="1:9" x14ac:dyDescent="0.25">
      <c r="A4457" t="s">
        <v>1348</v>
      </c>
      <c r="B4457" t="s">
        <v>4436</v>
      </c>
      <c r="D4457" t="s">
        <v>9418</v>
      </c>
      <c r="E4457">
        <v>3</v>
      </c>
      <c r="F4457" t="s">
        <v>9492</v>
      </c>
      <c r="G4457">
        <v>22</v>
      </c>
      <c r="H4457" s="5">
        <f t="shared" si="108"/>
        <v>1</v>
      </c>
      <c r="I4457" s="5" t="str">
        <f ca="1">OFFSET('Appendix E'!$G$2,MATCH(A4457,'Appendix E'!$A$3:$A$115,0),0)</f>
        <v>No</v>
      </c>
    </row>
    <row r="4458" spans="1:9" x14ac:dyDescent="0.25">
      <c r="A4458" t="s">
        <v>1348</v>
      </c>
      <c r="B4458" t="s">
        <v>4437</v>
      </c>
      <c r="D4458" t="s">
        <v>9418</v>
      </c>
      <c r="E4458">
        <v>3</v>
      </c>
      <c r="F4458" t="s">
        <v>9492</v>
      </c>
      <c r="G4458">
        <v>22</v>
      </c>
      <c r="H4458" s="5">
        <f t="shared" si="108"/>
        <v>1</v>
      </c>
      <c r="I4458" s="5" t="str">
        <f ca="1">OFFSET('Appendix E'!$G$2,MATCH(A4458,'Appendix E'!$A$3:$A$115,0),0)</f>
        <v>No</v>
      </c>
    </row>
    <row r="4459" spans="1:9" x14ac:dyDescent="0.25">
      <c r="A4459" t="s">
        <v>1348</v>
      </c>
      <c r="B4459" t="s">
        <v>4438</v>
      </c>
      <c r="D4459" t="s">
        <v>9418</v>
      </c>
      <c r="E4459">
        <v>3</v>
      </c>
      <c r="F4459" t="s">
        <v>9492</v>
      </c>
      <c r="G4459">
        <v>22</v>
      </c>
      <c r="H4459" s="5">
        <f t="shared" si="108"/>
        <v>1</v>
      </c>
      <c r="I4459" s="5" t="str">
        <f ca="1">OFFSET('Appendix E'!$G$2,MATCH(A4459,'Appendix E'!$A$3:$A$115,0),0)</f>
        <v>No</v>
      </c>
    </row>
    <row r="4460" spans="1:9" x14ac:dyDescent="0.25">
      <c r="A4460" t="s">
        <v>1348</v>
      </c>
      <c r="B4460" t="s">
        <v>4439</v>
      </c>
      <c r="D4460" t="s">
        <v>9418</v>
      </c>
      <c r="E4460">
        <v>3</v>
      </c>
      <c r="F4460" t="s">
        <v>9492</v>
      </c>
      <c r="G4460">
        <v>22</v>
      </c>
      <c r="H4460" s="5">
        <f t="shared" si="108"/>
        <v>1</v>
      </c>
      <c r="I4460" s="5" t="str">
        <f ca="1">OFFSET('Appendix E'!$G$2,MATCH(A4460,'Appendix E'!$A$3:$A$115,0),0)</f>
        <v>No</v>
      </c>
    </row>
    <row r="4461" spans="1:9" x14ac:dyDescent="0.25">
      <c r="A4461" t="s">
        <v>1348</v>
      </c>
      <c r="B4461" t="s">
        <v>4440</v>
      </c>
      <c r="D4461" t="s">
        <v>9418</v>
      </c>
      <c r="E4461">
        <v>3</v>
      </c>
      <c r="F4461" t="s">
        <v>9492</v>
      </c>
      <c r="G4461">
        <v>22</v>
      </c>
      <c r="H4461" s="5">
        <f t="shared" si="108"/>
        <v>1</v>
      </c>
      <c r="I4461" s="5" t="str">
        <f ca="1">OFFSET('Appendix E'!$G$2,MATCH(A4461,'Appendix E'!$A$3:$A$115,0),0)</f>
        <v>No</v>
      </c>
    </row>
    <row r="4462" spans="1:9" x14ac:dyDescent="0.25">
      <c r="A4462" t="s">
        <v>1348</v>
      </c>
      <c r="B4462" t="s">
        <v>4441</v>
      </c>
      <c r="D4462" t="s">
        <v>9418</v>
      </c>
      <c r="E4462">
        <v>3</v>
      </c>
      <c r="F4462" t="s">
        <v>9492</v>
      </c>
      <c r="G4462">
        <v>22</v>
      </c>
      <c r="H4462" s="5">
        <f t="shared" si="108"/>
        <v>1</v>
      </c>
      <c r="I4462" s="5" t="str">
        <f ca="1">OFFSET('Appendix E'!$G$2,MATCH(A4462,'Appendix E'!$A$3:$A$115,0),0)</f>
        <v>No</v>
      </c>
    </row>
    <row r="4463" spans="1:9" x14ac:dyDescent="0.25">
      <c r="A4463" t="s">
        <v>1348</v>
      </c>
      <c r="B4463" t="s">
        <v>4442</v>
      </c>
      <c r="D4463" t="s">
        <v>9418</v>
      </c>
      <c r="E4463">
        <v>3</v>
      </c>
      <c r="F4463" t="s">
        <v>9492</v>
      </c>
      <c r="G4463">
        <v>22</v>
      </c>
      <c r="H4463" s="5">
        <f t="shared" si="108"/>
        <v>1</v>
      </c>
      <c r="I4463" s="5" t="str">
        <f ca="1">OFFSET('Appendix E'!$G$2,MATCH(A4463,'Appendix E'!$A$3:$A$115,0),0)</f>
        <v>No</v>
      </c>
    </row>
    <row r="4464" spans="1:9" x14ac:dyDescent="0.25">
      <c r="A4464" t="s">
        <v>1348</v>
      </c>
      <c r="B4464" t="s">
        <v>4443</v>
      </c>
      <c r="D4464" t="s">
        <v>9418</v>
      </c>
      <c r="E4464">
        <v>3</v>
      </c>
      <c r="F4464" t="s">
        <v>9492</v>
      </c>
      <c r="G4464">
        <v>22</v>
      </c>
      <c r="H4464" s="5">
        <f t="shared" si="108"/>
        <v>1</v>
      </c>
      <c r="I4464" s="5" t="str">
        <f ca="1">OFFSET('Appendix E'!$G$2,MATCH(A4464,'Appendix E'!$A$3:$A$115,0),0)</f>
        <v>No</v>
      </c>
    </row>
    <row r="4465" spans="1:9" x14ac:dyDescent="0.25">
      <c r="A4465" t="s">
        <v>1348</v>
      </c>
      <c r="B4465" t="s">
        <v>4444</v>
      </c>
      <c r="D4465" t="s">
        <v>9418</v>
      </c>
      <c r="E4465">
        <v>3</v>
      </c>
      <c r="F4465" t="s">
        <v>9492</v>
      </c>
      <c r="G4465">
        <v>22</v>
      </c>
      <c r="H4465" s="5">
        <f t="shared" si="108"/>
        <v>1</v>
      </c>
      <c r="I4465" s="5" t="str">
        <f ca="1">OFFSET('Appendix E'!$G$2,MATCH(A4465,'Appendix E'!$A$3:$A$115,0),0)</f>
        <v>No</v>
      </c>
    </row>
    <row r="4466" spans="1:9" x14ac:dyDescent="0.25">
      <c r="A4466" t="s">
        <v>1348</v>
      </c>
      <c r="B4466" t="s">
        <v>4445</v>
      </c>
      <c r="D4466" t="s">
        <v>9418</v>
      </c>
      <c r="E4466">
        <v>3</v>
      </c>
      <c r="F4466" t="s">
        <v>9492</v>
      </c>
      <c r="G4466">
        <v>22</v>
      </c>
      <c r="H4466" s="5">
        <f t="shared" si="108"/>
        <v>1</v>
      </c>
      <c r="I4466" s="5" t="str">
        <f ca="1">OFFSET('Appendix E'!$G$2,MATCH(A4466,'Appendix E'!$A$3:$A$115,0),0)</f>
        <v>No</v>
      </c>
    </row>
    <row r="4467" spans="1:9" x14ac:dyDescent="0.25">
      <c r="A4467" t="s">
        <v>1348</v>
      </c>
      <c r="B4467" t="s">
        <v>4446</v>
      </c>
      <c r="D4467" t="s">
        <v>9418</v>
      </c>
      <c r="E4467">
        <v>3</v>
      </c>
      <c r="F4467" t="s">
        <v>9492</v>
      </c>
      <c r="G4467">
        <v>22</v>
      </c>
      <c r="H4467" s="5">
        <f t="shared" si="108"/>
        <v>1</v>
      </c>
      <c r="I4467" s="5" t="str">
        <f ca="1">OFFSET('Appendix E'!$G$2,MATCH(A4467,'Appendix E'!$A$3:$A$115,0),0)</f>
        <v>No</v>
      </c>
    </row>
    <row r="4468" spans="1:9" x14ac:dyDescent="0.25">
      <c r="A4468" t="s">
        <v>1348</v>
      </c>
      <c r="B4468" t="s">
        <v>4447</v>
      </c>
      <c r="D4468" t="s">
        <v>9418</v>
      </c>
      <c r="E4468">
        <v>3</v>
      </c>
      <c r="F4468" t="s">
        <v>9492</v>
      </c>
      <c r="G4468">
        <v>22</v>
      </c>
      <c r="H4468" s="5">
        <f t="shared" si="108"/>
        <v>1</v>
      </c>
      <c r="I4468" s="5" t="str">
        <f ca="1">OFFSET('Appendix E'!$G$2,MATCH(A4468,'Appendix E'!$A$3:$A$115,0),0)</f>
        <v>No</v>
      </c>
    </row>
    <row r="4469" spans="1:9" x14ac:dyDescent="0.25">
      <c r="A4469" t="s">
        <v>1348</v>
      </c>
      <c r="B4469" t="s">
        <v>4448</v>
      </c>
      <c r="D4469" t="s">
        <v>9418</v>
      </c>
      <c r="E4469">
        <v>3</v>
      </c>
      <c r="F4469" t="s">
        <v>9492</v>
      </c>
      <c r="G4469">
        <v>22</v>
      </c>
      <c r="H4469" s="5">
        <f t="shared" si="108"/>
        <v>1</v>
      </c>
      <c r="I4469" s="5" t="str">
        <f ca="1">OFFSET('Appendix E'!$G$2,MATCH(A4469,'Appendix E'!$A$3:$A$115,0),0)</f>
        <v>No</v>
      </c>
    </row>
    <row r="4470" spans="1:9" x14ac:dyDescent="0.25">
      <c r="A4470" t="s">
        <v>1348</v>
      </c>
      <c r="B4470" t="s">
        <v>4449</v>
      </c>
      <c r="D4470" t="s">
        <v>9418</v>
      </c>
      <c r="E4470">
        <v>3</v>
      </c>
      <c r="F4470" t="s">
        <v>9492</v>
      </c>
      <c r="G4470">
        <v>22</v>
      </c>
      <c r="H4470" s="5">
        <f t="shared" si="108"/>
        <v>1</v>
      </c>
      <c r="I4470" s="5" t="str">
        <f ca="1">OFFSET('Appendix E'!$G$2,MATCH(A4470,'Appendix E'!$A$3:$A$115,0),0)</f>
        <v>No</v>
      </c>
    </row>
    <row r="4471" spans="1:9" x14ac:dyDescent="0.25">
      <c r="A4471" t="s">
        <v>1348</v>
      </c>
      <c r="B4471" t="s">
        <v>4450</v>
      </c>
      <c r="D4471" t="s">
        <v>9418</v>
      </c>
      <c r="E4471">
        <v>3</v>
      </c>
      <c r="F4471" t="s">
        <v>9492</v>
      </c>
      <c r="G4471">
        <v>22</v>
      </c>
      <c r="H4471" s="5">
        <f t="shared" si="108"/>
        <v>1</v>
      </c>
      <c r="I4471" s="5" t="str">
        <f ca="1">OFFSET('Appendix E'!$G$2,MATCH(A4471,'Appendix E'!$A$3:$A$115,0),0)</f>
        <v>No</v>
      </c>
    </row>
    <row r="4472" spans="1:9" x14ac:dyDescent="0.25">
      <c r="A4472" t="s">
        <v>1348</v>
      </c>
      <c r="B4472" t="s">
        <v>4451</v>
      </c>
      <c r="D4472" t="s">
        <v>9418</v>
      </c>
      <c r="E4472">
        <v>3</v>
      </c>
      <c r="F4472" t="s">
        <v>9492</v>
      </c>
      <c r="G4472">
        <v>22</v>
      </c>
      <c r="H4472" s="5">
        <f t="shared" si="108"/>
        <v>1</v>
      </c>
      <c r="I4472" s="5" t="str">
        <f ca="1">OFFSET('Appendix E'!$G$2,MATCH(A4472,'Appendix E'!$A$3:$A$115,0),0)</f>
        <v>No</v>
      </c>
    </row>
    <row r="4473" spans="1:9" x14ac:dyDescent="0.25">
      <c r="A4473" t="s">
        <v>1348</v>
      </c>
      <c r="B4473" t="s">
        <v>4452</v>
      </c>
      <c r="D4473" t="s">
        <v>9418</v>
      </c>
      <c r="E4473">
        <v>3</v>
      </c>
      <c r="F4473" t="s">
        <v>9492</v>
      </c>
      <c r="G4473">
        <v>22</v>
      </c>
      <c r="H4473" s="5">
        <f t="shared" si="108"/>
        <v>1</v>
      </c>
      <c r="I4473" s="5" t="str">
        <f ca="1">OFFSET('Appendix E'!$G$2,MATCH(A4473,'Appendix E'!$A$3:$A$115,0),0)</f>
        <v>No</v>
      </c>
    </row>
    <row r="4474" spans="1:9" x14ac:dyDescent="0.25">
      <c r="A4474" t="s">
        <v>1348</v>
      </c>
      <c r="B4474" t="s">
        <v>4453</v>
      </c>
      <c r="D4474" t="s">
        <v>9418</v>
      </c>
      <c r="E4474">
        <v>3</v>
      </c>
      <c r="F4474" t="s">
        <v>9492</v>
      </c>
      <c r="G4474">
        <v>22</v>
      </c>
      <c r="H4474" s="5">
        <f t="shared" si="108"/>
        <v>1</v>
      </c>
      <c r="I4474" s="5" t="str">
        <f ca="1">OFFSET('Appendix E'!$G$2,MATCH(A4474,'Appendix E'!$A$3:$A$115,0),0)</f>
        <v>No</v>
      </c>
    </row>
    <row r="4475" spans="1:9" x14ac:dyDescent="0.25">
      <c r="A4475" t="s">
        <v>1348</v>
      </c>
      <c r="B4475" t="s">
        <v>4454</v>
      </c>
      <c r="D4475" t="s">
        <v>9418</v>
      </c>
      <c r="E4475">
        <v>3</v>
      </c>
      <c r="F4475" t="s">
        <v>9492</v>
      </c>
      <c r="G4475">
        <v>22</v>
      </c>
      <c r="H4475" s="5">
        <f t="shared" si="108"/>
        <v>1</v>
      </c>
      <c r="I4475" s="5" t="str">
        <f ca="1">OFFSET('Appendix E'!$G$2,MATCH(A4475,'Appendix E'!$A$3:$A$115,0),0)</f>
        <v>No</v>
      </c>
    </row>
    <row r="4476" spans="1:9" x14ac:dyDescent="0.25">
      <c r="A4476" t="s">
        <v>1348</v>
      </c>
      <c r="B4476" t="s">
        <v>4455</v>
      </c>
      <c r="D4476" t="s">
        <v>9418</v>
      </c>
      <c r="E4476">
        <v>3</v>
      </c>
      <c r="F4476" t="s">
        <v>9492</v>
      </c>
      <c r="G4476">
        <v>22</v>
      </c>
      <c r="H4476" s="5">
        <f t="shared" si="108"/>
        <v>1</v>
      </c>
      <c r="I4476" s="5" t="str">
        <f ca="1">OFFSET('Appendix E'!$G$2,MATCH(A4476,'Appendix E'!$A$3:$A$115,0),0)</f>
        <v>No</v>
      </c>
    </row>
    <row r="4477" spans="1:9" x14ac:dyDescent="0.25">
      <c r="A4477" t="s">
        <v>1348</v>
      </c>
      <c r="B4477" t="s">
        <v>4456</v>
      </c>
      <c r="D4477" t="s">
        <v>9418</v>
      </c>
      <c r="E4477">
        <v>3</v>
      </c>
      <c r="F4477" t="s">
        <v>9492</v>
      </c>
      <c r="G4477">
        <v>22</v>
      </c>
      <c r="H4477" s="5">
        <f t="shared" si="108"/>
        <v>1</v>
      </c>
      <c r="I4477" s="5" t="str">
        <f ca="1">OFFSET('Appendix E'!$G$2,MATCH(A4477,'Appendix E'!$A$3:$A$115,0),0)</f>
        <v>No</v>
      </c>
    </row>
    <row r="4478" spans="1:9" x14ac:dyDescent="0.25">
      <c r="A4478" t="s">
        <v>1348</v>
      </c>
      <c r="B4478" t="s">
        <v>4457</v>
      </c>
      <c r="D4478" t="s">
        <v>9418</v>
      </c>
      <c r="E4478">
        <v>3</v>
      </c>
      <c r="F4478" t="s">
        <v>9492</v>
      </c>
      <c r="G4478">
        <v>22</v>
      </c>
      <c r="H4478" s="5">
        <f t="shared" si="108"/>
        <v>1</v>
      </c>
      <c r="I4478" s="5" t="str">
        <f ca="1">OFFSET('Appendix E'!$G$2,MATCH(A4478,'Appendix E'!$A$3:$A$115,0),0)</f>
        <v>No</v>
      </c>
    </row>
    <row r="4479" spans="1:9" x14ac:dyDescent="0.25">
      <c r="A4479" t="s">
        <v>1348</v>
      </c>
      <c r="B4479" t="s">
        <v>4458</v>
      </c>
      <c r="D4479" t="s">
        <v>9418</v>
      </c>
      <c r="E4479">
        <v>3</v>
      </c>
      <c r="F4479" t="s">
        <v>9492</v>
      </c>
      <c r="G4479">
        <v>22</v>
      </c>
      <c r="H4479" s="5">
        <f t="shared" si="108"/>
        <v>1</v>
      </c>
      <c r="I4479" s="5" t="str">
        <f ca="1">OFFSET('Appendix E'!$G$2,MATCH(A4479,'Appendix E'!$A$3:$A$115,0),0)</f>
        <v>No</v>
      </c>
    </row>
    <row r="4480" spans="1:9" x14ac:dyDescent="0.25">
      <c r="A4480" t="s">
        <v>1348</v>
      </c>
      <c r="B4480" t="s">
        <v>4459</v>
      </c>
      <c r="D4480" t="s">
        <v>9418</v>
      </c>
      <c r="E4480">
        <v>3</v>
      </c>
      <c r="F4480" t="s">
        <v>9492</v>
      </c>
      <c r="G4480">
        <v>22</v>
      </c>
      <c r="H4480" s="5">
        <f t="shared" si="108"/>
        <v>1</v>
      </c>
      <c r="I4480" s="5" t="str">
        <f ca="1">OFFSET('Appendix E'!$G$2,MATCH(A4480,'Appendix E'!$A$3:$A$115,0),0)</f>
        <v>No</v>
      </c>
    </row>
    <row r="4481" spans="1:9" x14ac:dyDescent="0.25">
      <c r="A4481" t="s">
        <v>1348</v>
      </c>
      <c r="B4481" t="s">
        <v>4460</v>
      </c>
      <c r="D4481" t="s">
        <v>9418</v>
      </c>
      <c r="E4481">
        <v>3</v>
      </c>
      <c r="F4481" t="s">
        <v>9492</v>
      </c>
      <c r="G4481">
        <v>22</v>
      </c>
      <c r="H4481" s="5">
        <f t="shared" si="108"/>
        <v>1</v>
      </c>
      <c r="I4481" s="5" t="str">
        <f ca="1">OFFSET('Appendix E'!$G$2,MATCH(A4481,'Appendix E'!$A$3:$A$115,0),0)</f>
        <v>No</v>
      </c>
    </row>
    <row r="4482" spans="1:9" x14ac:dyDescent="0.25">
      <c r="A4482" t="s">
        <v>1348</v>
      </c>
      <c r="B4482" t="s">
        <v>4461</v>
      </c>
      <c r="D4482" t="s">
        <v>9418</v>
      </c>
      <c r="E4482">
        <v>3</v>
      </c>
      <c r="F4482" t="s">
        <v>9492</v>
      </c>
      <c r="G4482">
        <v>22</v>
      </c>
      <c r="H4482" s="5">
        <f t="shared" si="108"/>
        <v>1</v>
      </c>
      <c r="I4482" s="5" t="str">
        <f ca="1">OFFSET('Appendix E'!$G$2,MATCH(A4482,'Appendix E'!$A$3:$A$115,0),0)</f>
        <v>No</v>
      </c>
    </row>
    <row r="4483" spans="1:9" x14ac:dyDescent="0.25">
      <c r="A4483" t="s">
        <v>1348</v>
      </c>
      <c r="B4483" t="s">
        <v>4462</v>
      </c>
      <c r="D4483" t="s">
        <v>9418</v>
      </c>
      <c r="E4483">
        <v>3</v>
      </c>
      <c r="F4483" t="s">
        <v>9492</v>
      </c>
      <c r="G4483">
        <v>22</v>
      </c>
      <c r="H4483" s="5">
        <f t="shared" si="108"/>
        <v>1</v>
      </c>
      <c r="I4483" s="5" t="str">
        <f ca="1">OFFSET('Appendix E'!$G$2,MATCH(A4483,'Appendix E'!$A$3:$A$115,0),0)</f>
        <v>No</v>
      </c>
    </row>
    <row r="4484" spans="1:9" x14ac:dyDescent="0.25">
      <c r="A4484" t="s">
        <v>1348</v>
      </c>
      <c r="B4484" t="s">
        <v>4463</v>
      </c>
      <c r="D4484" t="s">
        <v>9418</v>
      </c>
      <c r="E4484">
        <v>3</v>
      </c>
      <c r="F4484" t="s">
        <v>9492</v>
      </c>
      <c r="G4484">
        <v>22</v>
      </c>
      <c r="H4484" s="5">
        <f t="shared" ref="H4484:H4547" si="109">IF(F4484&lt;&gt;"",1,"")</f>
        <v>1</v>
      </c>
      <c r="I4484" s="5" t="str">
        <f ca="1">OFFSET('Appendix E'!$G$2,MATCH(A4484,'Appendix E'!$A$3:$A$115,0),0)</f>
        <v>No</v>
      </c>
    </row>
    <row r="4485" spans="1:9" x14ac:dyDescent="0.25">
      <c r="A4485" t="s">
        <v>1348</v>
      </c>
      <c r="B4485" t="s">
        <v>4464</v>
      </c>
      <c r="D4485" t="s">
        <v>9418</v>
      </c>
      <c r="E4485">
        <v>3</v>
      </c>
      <c r="F4485" t="s">
        <v>9492</v>
      </c>
      <c r="G4485">
        <v>22</v>
      </c>
      <c r="H4485" s="5">
        <f t="shared" si="109"/>
        <v>1</v>
      </c>
      <c r="I4485" s="5" t="str">
        <f ca="1">OFFSET('Appendix E'!$G$2,MATCH(A4485,'Appendix E'!$A$3:$A$115,0),0)</f>
        <v>No</v>
      </c>
    </row>
    <row r="4486" spans="1:9" x14ac:dyDescent="0.25">
      <c r="A4486" t="s">
        <v>1348</v>
      </c>
      <c r="B4486" t="s">
        <v>4465</v>
      </c>
      <c r="D4486" t="s">
        <v>9418</v>
      </c>
      <c r="E4486">
        <v>3</v>
      </c>
      <c r="F4486" t="s">
        <v>9492</v>
      </c>
      <c r="G4486">
        <v>22</v>
      </c>
      <c r="H4486" s="5">
        <f t="shared" si="109"/>
        <v>1</v>
      </c>
      <c r="I4486" s="5" t="str">
        <f ca="1">OFFSET('Appendix E'!$G$2,MATCH(A4486,'Appendix E'!$A$3:$A$115,0),0)</f>
        <v>No</v>
      </c>
    </row>
    <row r="4487" spans="1:9" x14ac:dyDescent="0.25">
      <c r="A4487" t="s">
        <v>1348</v>
      </c>
      <c r="B4487" t="s">
        <v>4466</v>
      </c>
      <c r="D4487" t="s">
        <v>9418</v>
      </c>
      <c r="E4487">
        <v>3</v>
      </c>
      <c r="F4487" t="s">
        <v>9492</v>
      </c>
      <c r="G4487">
        <v>22</v>
      </c>
      <c r="H4487" s="5">
        <f t="shared" si="109"/>
        <v>1</v>
      </c>
      <c r="I4487" s="5" t="str">
        <f ca="1">OFFSET('Appendix E'!$G$2,MATCH(A4487,'Appendix E'!$A$3:$A$115,0),0)</f>
        <v>No</v>
      </c>
    </row>
    <row r="4488" spans="1:9" x14ac:dyDescent="0.25">
      <c r="A4488" t="s">
        <v>1348</v>
      </c>
      <c r="B4488" t="s">
        <v>4467</v>
      </c>
      <c r="D4488" t="s">
        <v>9418</v>
      </c>
      <c r="E4488">
        <v>3</v>
      </c>
      <c r="F4488" t="s">
        <v>9492</v>
      </c>
      <c r="G4488">
        <v>22</v>
      </c>
      <c r="H4488" s="5">
        <f t="shared" si="109"/>
        <v>1</v>
      </c>
      <c r="I4488" s="5" t="str">
        <f ca="1">OFFSET('Appendix E'!$G$2,MATCH(A4488,'Appendix E'!$A$3:$A$115,0),0)</f>
        <v>No</v>
      </c>
    </row>
    <row r="4489" spans="1:9" x14ac:dyDescent="0.25">
      <c r="A4489" t="s">
        <v>1348</v>
      </c>
      <c r="B4489" t="s">
        <v>4468</v>
      </c>
      <c r="D4489" t="s">
        <v>9418</v>
      </c>
      <c r="E4489">
        <v>3</v>
      </c>
      <c r="F4489" t="s">
        <v>9492</v>
      </c>
      <c r="G4489">
        <v>22</v>
      </c>
      <c r="H4489" s="5">
        <f t="shared" si="109"/>
        <v>1</v>
      </c>
      <c r="I4489" s="5" t="str">
        <f ca="1">OFFSET('Appendix E'!$G$2,MATCH(A4489,'Appendix E'!$A$3:$A$115,0),0)</f>
        <v>No</v>
      </c>
    </row>
    <row r="4490" spans="1:9" x14ac:dyDescent="0.25">
      <c r="A4490" t="s">
        <v>1348</v>
      </c>
      <c r="B4490" t="s">
        <v>4469</v>
      </c>
      <c r="D4490" t="s">
        <v>9418</v>
      </c>
      <c r="E4490">
        <v>3</v>
      </c>
      <c r="F4490" t="s">
        <v>9492</v>
      </c>
      <c r="G4490">
        <v>22</v>
      </c>
      <c r="H4490" s="5">
        <f t="shared" si="109"/>
        <v>1</v>
      </c>
      <c r="I4490" s="5" t="str">
        <f ca="1">OFFSET('Appendix E'!$G$2,MATCH(A4490,'Appendix E'!$A$3:$A$115,0),0)</f>
        <v>No</v>
      </c>
    </row>
    <row r="4491" spans="1:9" x14ac:dyDescent="0.25">
      <c r="A4491" t="s">
        <v>1348</v>
      </c>
      <c r="B4491" t="s">
        <v>4470</v>
      </c>
      <c r="D4491" t="s">
        <v>9418</v>
      </c>
      <c r="E4491">
        <v>3</v>
      </c>
      <c r="F4491" t="s">
        <v>9492</v>
      </c>
      <c r="G4491">
        <v>22</v>
      </c>
      <c r="H4491" s="5">
        <f t="shared" si="109"/>
        <v>1</v>
      </c>
      <c r="I4491" s="5" t="str">
        <f ca="1">OFFSET('Appendix E'!$G$2,MATCH(A4491,'Appendix E'!$A$3:$A$115,0),0)</f>
        <v>No</v>
      </c>
    </row>
    <row r="4492" spans="1:9" x14ac:dyDescent="0.25">
      <c r="A4492" t="s">
        <v>1348</v>
      </c>
      <c r="B4492" t="s">
        <v>4471</v>
      </c>
      <c r="D4492" t="s">
        <v>9418</v>
      </c>
      <c r="E4492">
        <v>3</v>
      </c>
      <c r="F4492" t="s">
        <v>9492</v>
      </c>
      <c r="G4492">
        <v>22</v>
      </c>
      <c r="H4492" s="5">
        <f t="shared" si="109"/>
        <v>1</v>
      </c>
      <c r="I4492" s="5" t="str">
        <f ca="1">OFFSET('Appendix E'!$G$2,MATCH(A4492,'Appendix E'!$A$3:$A$115,0),0)</f>
        <v>No</v>
      </c>
    </row>
    <row r="4493" spans="1:9" x14ac:dyDescent="0.25">
      <c r="A4493" t="s">
        <v>1348</v>
      </c>
      <c r="B4493" t="s">
        <v>4472</v>
      </c>
      <c r="D4493" t="s">
        <v>9418</v>
      </c>
      <c r="E4493">
        <v>3</v>
      </c>
      <c r="F4493" t="s">
        <v>9492</v>
      </c>
      <c r="G4493">
        <v>22</v>
      </c>
      <c r="H4493" s="5">
        <f t="shared" si="109"/>
        <v>1</v>
      </c>
      <c r="I4493" s="5" t="str">
        <f ca="1">OFFSET('Appendix E'!$G$2,MATCH(A4493,'Appendix E'!$A$3:$A$115,0),0)</f>
        <v>No</v>
      </c>
    </row>
    <row r="4494" spans="1:9" x14ac:dyDescent="0.25">
      <c r="A4494" t="s">
        <v>1348</v>
      </c>
      <c r="B4494" t="s">
        <v>4473</v>
      </c>
      <c r="D4494" t="s">
        <v>9418</v>
      </c>
      <c r="E4494">
        <v>3</v>
      </c>
      <c r="F4494" t="s">
        <v>9492</v>
      </c>
      <c r="G4494">
        <v>22</v>
      </c>
      <c r="H4494" s="5">
        <f t="shared" si="109"/>
        <v>1</v>
      </c>
      <c r="I4494" s="5" t="str">
        <f ca="1">OFFSET('Appendix E'!$G$2,MATCH(A4494,'Appendix E'!$A$3:$A$115,0),0)</f>
        <v>No</v>
      </c>
    </row>
    <row r="4495" spans="1:9" x14ac:dyDescent="0.25">
      <c r="A4495" t="s">
        <v>1348</v>
      </c>
      <c r="B4495" t="s">
        <v>4474</v>
      </c>
      <c r="D4495" t="s">
        <v>9418</v>
      </c>
      <c r="E4495">
        <v>3</v>
      </c>
      <c r="F4495" t="s">
        <v>9492</v>
      </c>
      <c r="G4495">
        <v>22</v>
      </c>
      <c r="H4495" s="5">
        <f t="shared" si="109"/>
        <v>1</v>
      </c>
      <c r="I4495" s="5" t="str">
        <f ca="1">OFFSET('Appendix E'!$G$2,MATCH(A4495,'Appendix E'!$A$3:$A$115,0),0)</f>
        <v>No</v>
      </c>
    </row>
    <row r="4496" spans="1:9" x14ac:dyDescent="0.25">
      <c r="A4496" t="s">
        <v>1348</v>
      </c>
      <c r="B4496" t="s">
        <v>4475</v>
      </c>
      <c r="D4496" t="s">
        <v>9418</v>
      </c>
      <c r="E4496">
        <v>3</v>
      </c>
      <c r="F4496" t="s">
        <v>9492</v>
      </c>
      <c r="G4496">
        <v>22</v>
      </c>
      <c r="H4496" s="5">
        <f t="shared" si="109"/>
        <v>1</v>
      </c>
      <c r="I4496" s="5" t="str">
        <f ca="1">OFFSET('Appendix E'!$G$2,MATCH(A4496,'Appendix E'!$A$3:$A$115,0),0)</f>
        <v>No</v>
      </c>
    </row>
    <row r="4497" spans="1:9" x14ac:dyDescent="0.25">
      <c r="A4497" t="s">
        <v>1348</v>
      </c>
      <c r="B4497" t="s">
        <v>4476</v>
      </c>
      <c r="D4497" t="s">
        <v>9418</v>
      </c>
      <c r="E4497">
        <v>3</v>
      </c>
      <c r="F4497" t="s">
        <v>9492</v>
      </c>
      <c r="G4497">
        <v>22</v>
      </c>
      <c r="H4497" s="5">
        <f t="shared" si="109"/>
        <v>1</v>
      </c>
      <c r="I4497" s="5" t="str">
        <f ca="1">OFFSET('Appendix E'!$G$2,MATCH(A4497,'Appendix E'!$A$3:$A$115,0),0)</f>
        <v>No</v>
      </c>
    </row>
    <row r="4498" spans="1:9" x14ac:dyDescent="0.25">
      <c r="A4498" t="s">
        <v>1348</v>
      </c>
      <c r="B4498" t="s">
        <v>4477</v>
      </c>
      <c r="D4498" t="s">
        <v>9418</v>
      </c>
      <c r="E4498">
        <v>3</v>
      </c>
      <c r="F4498" t="s">
        <v>9492</v>
      </c>
      <c r="G4498">
        <v>22</v>
      </c>
      <c r="H4498" s="5">
        <f t="shared" si="109"/>
        <v>1</v>
      </c>
      <c r="I4498" s="5" t="str">
        <f ca="1">OFFSET('Appendix E'!$G$2,MATCH(A4498,'Appendix E'!$A$3:$A$115,0),0)</f>
        <v>No</v>
      </c>
    </row>
    <row r="4499" spans="1:9" x14ac:dyDescent="0.25">
      <c r="A4499" t="s">
        <v>1348</v>
      </c>
      <c r="B4499" t="s">
        <v>4478</v>
      </c>
      <c r="D4499" t="s">
        <v>9418</v>
      </c>
      <c r="E4499">
        <v>3</v>
      </c>
      <c r="F4499" t="s">
        <v>9492</v>
      </c>
      <c r="G4499">
        <v>22</v>
      </c>
      <c r="H4499" s="5">
        <f t="shared" si="109"/>
        <v>1</v>
      </c>
      <c r="I4499" s="5" t="str">
        <f ca="1">OFFSET('Appendix E'!$G$2,MATCH(A4499,'Appendix E'!$A$3:$A$115,0),0)</f>
        <v>No</v>
      </c>
    </row>
    <row r="4500" spans="1:9" x14ac:dyDescent="0.25">
      <c r="A4500" t="s">
        <v>1348</v>
      </c>
      <c r="B4500" t="s">
        <v>4479</v>
      </c>
      <c r="D4500" t="s">
        <v>9418</v>
      </c>
      <c r="E4500">
        <v>3</v>
      </c>
      <c r="F4500" t="s">
        <v>9492</v>
      </c>
      <c r="G4500">
        <v>22</v>
      </c>
      <c r="H4500" s="5">
        <f t="shared" si="109"/>
        <v>1</v>
      </c>
      <c r="I4500" s="5" t="str">
        <f ca="1">OFFSET('Appendix E'!$G$2,MATCH(A4500,'Appendix E'!$A$3:$A$115,0),0)</f>
        <v>No</v>
      </c>
    </row>
    <row r="4501" spans="1:9" x14ac:dyDescent="0.25">
      <c r="A4501" t="s">
        <v>1348</v>
      </c>
      <c r="B4501" t="s">
        <v>4480</v>
      </c>
      <c r="D4501" t="s">
        <v>9418</v>
      </c>
      <c r="E4501">
        <v>3</v>
      </c>
      <c r="F4501" t="s">
        <v>9492</v>
      </c>
      <c r="G4501">
        <v>22</v>
      </c>
      <c r="H4501" s="5">
        <f t="shared" si="109"/>
        <v>1</v>
      </c>
      <c r="I4501" s="5" t="str">
        <f ca="1">OFFSET('Appendix E'!$G$2,MATCH(A4501,'Appendix E'!$A$3:$A$115,0),0)</f>
        <v>No</v>
      </c>
    </row>
    <row r="4502" spans="1:9" x14ac:dyDescent="0.25">
      <c r="A4502" t="s">
        <v>1348</v>
      </c>
      <c r="B4502" t="s">
        <v>4481</v>
      </c>
      <c r="D4502" t="s">
        <v>9418</v>
      </c>
      <c r="E4502">
        <v>3</v>
      </c>
      <c r="F4502" t="s">
        <v>9492</v>
      </c>
      <c r="G4502">
        <v>22</v>
      </c>
      <c r="H4502" s="5">
        <f t="shared" si="109"/>
        <v>1</v>
      </c>
      <c r="I4502" s="5" t="str">
        <f ca="1">OFFSET('Appendix E'!$G$2,MATCH(A4502,'Appendix E'!$A$3:$A$115,0),0)</f>
        <v>No</v>
      </c>
    </row>
    <row r="4503" spans="1:9" x14ac:dyDescent="0.25">
      <c r="A4503" t="s">
        <v>1348</v>
      </c>
      <c r="B4503" t="s">
        <v>4482</v>
      </c>
      <c r="D4503" t="s">
        <v>9418</v>
      </c>
      <c r="E4503">
        <v>3</v>
      </c>
      <c r="F4503" t="s">
        <v>9492</v>
      </c>
      <c r="G4503">
        <v>22</v>
      </c>
      <c r="H4503" s="5">
        <f t="shared" si="109"/>
        <v>1</v>
      </c>
      <c r="I4503" s="5" t="str">
        <f ca="1">OFFSET('Appendix E'!$G$2,MATCH(A4503,'Appendix E'!$A$3:$A$115,0),0)</f>
        <v>No</v>
      </c>
    </row>
    <row r="4504" spans="1:9" x14ac:dyDescent="0.25">
      <c r="A4504" t="s">
        <v>1348</v>
      </c>
      <c r="B4504" t="s">
        <v>4483</v>
      </c>
      <c r="D4504" t="s">
        <v>9418</v>
      </c>
      <c r="E4504">
        <v>3</v>
      </c>
      <c r="F4504" t="s">
        <v>9492</v>
      </c>
      <c r="G4504">
        <v>22</v>
      </c>
      <c r="H4504" s="5">
        <f t="shared" si="109"/>
        <v>1</v>
      </c>
      <c r="I4504" s="5" t="str">
        <f ca="1">OFFSET('Appendix E'!$G$2,MATCH(A4504,'Appendix E'!$A$3:$A$115,0),0)</f>
        <v>No</v>
      </c>
    </row>
    <row r="4505" spans="1:9" x14ac:dyDescent="0.25">
      <c r="A4505" t="s">
        <v>1348</v>
      </c>
      <c r="B4505" t="s">
        <v>4484</v>
      </c>
      <c r="D4505" t="s">
        <v>9418</v>
      </c>
      <c r="E4505">
        <v>3</v>
      </c>
      <c r="F4505" t="s">
        <v>9492</v>
      </c>
      <c r="G4505">
        <v>22</v>
      </c>
      <c r="H4505" s="5">
        <f t="shared" si="109"/>
        <v>1</v>
      </c>
      <c r="I4505" s="5" t="str">
        <f ca="1">OFFSET('Appendix E'!$G$2,MATCH(A4505,'Appendix E'!$A$3:$A$115,0),0)</f>
        <v>No</v>
      </c>
    </row>
    <row r="4506" spans="1:9" x14ac:dyDescent="0.25">
      <c r="A4506" t="s">
        <v>1348</v>
      </c>
      <c r="B4506" t="s">
        <v>4485</v>
      </c>
      <c r="D4506" t="s">
        <v>9418</v>
      </c>
      <c r="E4506">
        <v>3</v>
      </c>
      <c r="F4506" t="s">
        <v>9492</v>
      </c>
      <c r="G4506">
        <v>22</v>
      </c>
      <c r="H4506" s="5">
        <f t="shared" si="109"/>
        <v>1</v>
      </c>
      <c r="I4506" s="5" t="str">
        <f ca="1">OFFSET('Appendix E'!$G$2,MATCH(A4506,'Appendix E'!$A$3:$A$115,0),0)</f>
        <v>No</v>
      </c>
    </row>
    <row r="4507" spans="1:9" x14ac:dyDescent="0.25">
      <c r="A4507" t="s">
        <v>1348</v>
      </c>
      <c r="B4507" t="s">
        <v>4486</v>
      </c>
      <c r="D4507" t="s">
        <v>9418</v>
      </c>
      <c r="E4507">
        <v>3</v>
      </c>
      <c r="F4507" t="s">
        <v>9492</v>
      </c>
      <c r="G4507">
        <v>22</v>
      </c>
      <c r="H4507" s="5">
        <f t="shared" si="109"/>
        <v>1</v>
      </c>
      <c r="I4507" s="5" t="str">
        <f ca="1">OFFSET('Appendix E'!$G$2,MATCH(A4507,'Appendix E'!$A$3:$A$115,0),0)</f>
        <v>No</v>
      </c>
    </row>
    <row r="4508" spans="1:9" x14ac:dyDescent="0.25">
      <c r="A4508" t="s">
        <v>1348</v>
      </c>
      <c r="B4508" t="s">
        <v>4487</v>
      </c>
      <c r="D4508" t="s">
        <v>9418</v>
      </c>
      <c r="E4508">
        <v>3</v>
      </c>
      <c r="F4508" t="s">
        <v>9492</v>
      </c>
      <c r="G4508">
        <v>22</v>
      </c>
      <c r="H4508" s="5">
        <f t="shared" si="109"/>
        <v>1</v>
      </c>
      <c r="I4508" s="5" t="str">
        <f ca="1">OFFSET('Appendix E'!$G$2,MATCH(A4508,'Appendix E'!$A$3:$A$115,0),0)</f>
        <v>No</v>
      </c>
    </row>
    <row r="4509" spans="1:9" x14ac:dyDescent="0.25">
      <c r="A4509" t="s">
        <v>1348</v>
      </c>
      <c r="B4509" t="s">
        <v>4488</v>
      </c>
      <c r="D4509" t="s">
        <v>9418</v>
      </c>
      <c r="E4509">
        <v>3</v>
      </c>
      <c r="F4509" t="s">
        <v>9492</v>
      </c>
      <c r="G4509">
        <v>22</v>
      </c>
      <c r="H4509" s="5">
        <f t="shared" si="109"/>
        <v>1</v>
      </c>
      <c r="I4509" s="5" t="str">
        <f ca="1">OFFSET('Appendix E'!$G$2,MATCH(A4509,'Appendix E'!$A$3:$A$115,0),0)</f>
        <v>No</v>
      </c>
    </row>
    <row r="4510" spans="1:9" x14ac:dyDescent="0.25">
      <c r="A4510" t="s">
        <v>1348</v>
      </c>
      <c r="B4510" t="s">
        <v>4489</v>
      </c>
      <c r="D4510" t="s">
        <v>9418</v>
      </c>
      <c r="E4510">
        <v>3</v>
      </c>
      <c r="F4510" t="s">
        <v>9492</v>
      </c>
      <c r="G4510">
        <v>22</v>
      </c>
      <c r="H4510" s="5">
        <f t="shared" si="109"/>
        <v>1</v>
      </c>
      <c r="I4510" s="5" t="str">
        <f ca="1">OFFSET('Appendix E'!$G$2,MATCH(A4510,'Appendix E'!$A$3:$A$115,0),0)</f>
        <v>No</v>
      </c>
    </row>
    <row r="4511" spans="1:9" x14ac:dyDescent="0.25">
      <c r="A4511" t="s">
        <v>1348</v>
      </c>
      <c r="B4511" t="s">
        <v>4490</v>
      </c>
      <c r="D4511" t="s">
        <v>9418</v>
      </c>
      <c r="E4511">
        <v>3</v>
      </c>
      <c r="F4511" t="s">
        <v>9492</v>
      </c>
      <c r="G4511">
        <v>22</v>
      </c>
      <c r="H4511" s="5">
        <f t="shared" si="109"/>
        <v>1</v>
      </c>
      <c r="I4511" s="5" t="str">
        <f ca="1">OFFSET('Appendix E'!$G$2,MATCH(A4511,'Appendix E'!$A$3:$A$115,0),0)</f>
        <v>No</v>
      </c>
    </row>
    <row r="4512" spans="1:9" x14ac:dyDescent="0.25">
      <c r="A4512" t="s">
        <v>1348</v>
      </c>
      <c r="B4512" t="s">
        <v>4491</v>
      </c>
      <c r="D4512" t="s">
        <v>9418</v>
      </c>
      <c r="E4512">
        <v>3</v>
      </c>
      <c r="F4512" t="s">
        <v>9492</v>
      </c>
      <c r="G4512">
        <v>22</v>
      </c>
      <c r="H4512" s="5">
        <f t="shared" si="109"/>
        <v>1</v>
      </c>
      <c r="I4512" s="5" t="str">
        <f ca="1">OFFSET('Appendix E'!$G$2,MATCH(A4512,'Appendix E'!$A$3:$A$115,0),0)</f>
        <v>No</v>
      </c>
    </row>
    <row r="4513" spans="1:9" x14ac:dyDescent="0.25">
      <c r="A4513" t="s">
        <v>1348</v>
      </c>
      <c r="B4513" t="s">
        <v>4492</v>
      </c>
      <c r="D4513" t="s">
        <v>9418</v>
      </c>
      <c r="E4513">
        <v>3</v>
      </c>
      <c r="F4513" t="s">
        <v>9492</v>
      </c>
      <c r="G4513">
        <v>22</v>
      </c>
      <c r="H4513" s="5">
        <f t="shared" si="109"/>
        <v>1</v>
      </c>
      <c r="I4513" s="5" t="str">
        <f ca="1">OFFSET('Appendix E'!$G$2,MATCH(A4513,'Appendix E'!$A$3:$A$115,0),0)</f>
        <v>No</v>
      </c>
    </row>
    <row r="4514" spans="1:9" x14ac:dyDescent="0.25">
      <c r="A4514" t="s">
        <v>1348</v>
      </c>
      <c r="B4514" t="s">
        <v>4493</v>
      </c>
      <c r="D4514" t="s">
        <v>9418</v>
      </c>
      <c r="E4514">
        <v>3</v>
      </c>
      <c r="F4514" t="s">
        <v>9492</v>
      </c>
      <c r="G4514">
        <v>22</v>
      </c>
      <c r="H4514" s="5">
        <f t="shared" si="109"/>
        <v>1</v>
      </c>
      <c r="I4514" s="5" t="str">
        <f ca="1">OFFSET('Appendix E'!$G$2,MATCH(A4514,'Appendix E'!$A$3:$A$115,0),0)</f>
        <v>No</v>
      </c>
    </row>
    <row r="4515" spans="1:9" x14ac:dyDescent="0.25">
      <c r="A4515" t="s">
        <v>1348</v>
      </c>
      <c r="B4515" t="s">
        <v>4494</v>
      </c>
      <c r="D4515" t="s">
        <v>9418</v>
      </c>
      <c r="E4515">
        <v>3</v>
      </c>
      <c r="F4515" t="s">
        <v>9492</v>
      </c>
      <c r="G4515">
        <v>22</v>
      </c>
      <c r="H4515" s="5">
        <f t="shared" si="109"/>
        <v>1</v>
      </c>
      <c r="I4515" s="5" t="str">
        <f ca="1">OFFSET('Appendix E'!$G$2,MATCH(A4515,'Appendix E'!$A$3:$A$115,0),0)</f>
        <v>No</v>
      </c>
    </row>
    <row r="4516" spans="1:9" x14ac:dyDescent="0.25">
      <c r="A4516" t="s">
        <v>1348</v>
      </c>
      <c r="B4516" t="s">
        <v>4495</v>
      </c>
      <c r="D4516" t="s">
        <v>9418</v>
      </c>
      <c r="E4516">
        <v>3</v>
      </c>
      <c r="F4516" t="s">
        <v>9492</v>
      </c>
      <c r="G4516">
        <v>22</v>
      </c>
      <c r="H4516" s="5">
        <f t="shared" si="109"/>
        <v>1</v>
      </c>
      <c r="I4516" s="5" t="str">
        <f ca="1">OFFSET('Appendix E'!$G$2,MATCH(A4516,'Appendix E'!$A$3:$A$115,0),0)</f>
        <v>No</v>
      </c>
    </row>
    <row r="4517" spans="1:9" x14ac:dyDescent="0.25">
      <c r="A4517" t="s">
        <v>1348</v>
      </c>
      <c r="B4517" t="s">
        <v>4496</v>
      </c>
      <c r="D4517" t="s">
        <v>9418</v>
      </c>
      <c r="E4517">
        <v>3</v>
      </c>
      <c r="F4517" t="s">
        <v>9492</v>
      </c>
      <c r="G4517">
        <v>22</v>
      </c>
      <c r="H4517" s="5">
        <f t="shared" si="109"/>
        <v>1</v>
      </c>
      <c r="I4517" s="5" t="str">
        <f ca="1">OFFSET('Appendix E'!$G$2,MATCH(A4517,'Appendix E'!$A$3:$A$115,0),0)</f>
        <v>No</v>
      </c>
    </row>
    <row r="4518" spans="1:9" x14ac:dyDescent="0.25">
      <c r="A4518" t="s">
        <v>1348</v>
      </c>
      <c r="B4518" t="s">
        <v>4497</v>
      </c>
      <c r="D4518" t="s">
        <v>9418</v>
      </c>
      <c r="E4518">
        <v>3</v>
      </c>
      <c r="F4518" t="s">
        <v>9492</v>
      </c>
      <c r="G4518">
        <v>22</v>
      </c>
      <c r="H4518" s="5">
        <f t="shared" si="109"/>
        <v>1</v>
      </c>
      <c r="I4518" s="5" t="str">
        <f ca="1">OFFSET('Appendix E'!$G$2,MATCH(A4518,'Appendix E'!$A$3:$A$115,0),0)</f>
        <v>No</v>
      </c>
    </row>
    <row r="4519" spans="1:9" x14ac:dyDescent="0.25">
      <c r="A4519" t="s">
        <v>1348</v>
      </c>
      <c r="B4519" t="s">
        <v>4498</v>
      </c>
      <c r="D4519" t="s">
        <v>9418</v>
      </c>
      <c r="E4519">
        <v>3</v>
      </c>
      <c r="F4519" t="s">
        <v>9492</v>
      </c>
      <c r="G4519">
        <v>22</v>
      </c>
      <c r="H4519" s="5">
        <f t="shared" si="109"/>
        <v>1</v>
      </c>
      <c r="I4519" s="5" t="str">
        <f ca="1">OFFSET('Appendix E'!$G$2,MATCH(A4519,'Appendix E'!$A$3:$A$115,0),0)</f>
        <v>No</v>
      </c>
    </row>
    <row r="4520" spans="1:9" x14ac:dyDescent="0.25">
      <c r="A4520" t="s">
        <v>1348</v>
      </c>
      <c r="B4520" t="s">
        <v>4499</v>
      </c>
      <c r="D4520" t="s">
        <v>9418</v>
      </c>
      <c r="E4520">
        <v>3</v>
      </c>
      <c r="F4520" t="s">
        <v>9492</v>
      </c>
      <c r="G4520">
        <v>22</v>
      </c>
      <c r="H4520" s="5">
        <f t="shared" si="109"/>
        <v>1</v>
      </c>
      <c r="I4520" s="5" t="str">
        <f ca="1">OFFSET('Appendix E'!$G$2,MATCH(A4520,'Appendix E'!$A$3:$A$115,0),0)</f>
        <v>No</v>
      </c>
    </row>
    <row r="4521" spans="1:9" x14ac:dyDescent="0.25">
      <c r="A4521" t="s">
        <v>1348</v>
      </c>
      <c r="B4521" t="s">
        <v>4500</v>
      </c>
      <c r="D4521" t="s">
        <v>9418</v>
      </c>
      <c r="E4521">
        <v>3</v>
      </c>
      <c r="F4521" t="s">
        <v>9492</v>
      </c>
      <c r="G4521">
        <v>22</v>
      </c>
      <c r="H4521" s="5">
        <f t="shared" si="109"/>
        <v>1</v>
      </c>
      <c r="I4521" s="5" t="str">
        <f ca="1">OFFSET('Appendix E'!$G$2,MATCH(A4521,'Appendix E'!$A$3:$A$115,0),0)</f>
        <v>No</v>
      </c>
    </row>
    <row r="4522" spans="1:9" x14ac:dyDescent="0.25">
      <c r="A4522" t="s">
        <v>1348</v>
      </c>
      <c r="B4522" t="s">
        <v>4501</v>
      </c>
      <c r="D4522" t="s">
        <v>9418</v>
      </c>
      <c r="E4522">
        <v>3</v>
      </c>
      <c r="F4522" t="s">
        <v>9492</v>
      </c>
      <c r="G4522">
        <v>22</v>
      </c>
      <c r="H4522" s="5">
        <f t="shared" si="109"/>
        <v>1</v>
      </c>
      <c r="I4522" s="5" t="str">
        <f ca="1">OFFSET('Appendix E'!$G$2,MATCH(A4522,'Appendix E'!$A$3:$A$115,0),0)</f>
        <v>No</v>
      </c>
    </row>
    <row r="4523" spans="1:9" x14ac:dyDescent="0.25">
      <c r="A4523" t="s">
        <v>1348</v>
      </c>
      <c r="B4523" t="s">
        <v>4502</v>
      </c>
      <c r="D4523" t="s">
        <v>9418</v>
      </c>
      <c r="E4523">
        <v>3</v>
      </c>
      <c r="F4523" t="s">
        <v>9492</v>
      </c>
      <c r="G4523">
        <v>22</v>
      </c>
      <c r="H4523" s="5">
        <f t="shared" si="109"/>
        <v>1</v>
      </c>
      <c r="I4523" s="5" t="str">
        <f ca="1">OFFSET('Appendix E'!$G$2,MATCH(A4523,'Appendix E'!$A$3:$A$115,0),0)</f>
        <v>No</v>
      </c>
    </row>
    <row r="4524" spans="1:9" x14ac:dyDescent="0.25">
      <c r="A4524" t="s">
        <v>1348</v>
      </c>
      <c r="B4524" t="s">
        <v>4503</v>
      </c>
      <c r="D4524" t="s">
        <v>9418</v>
      </c>
      <c r="E4524">
        <v>3</v>
      </c>
      <c r="F4524" t="s">
        <v>9492</v>
      </c>
      <c r="G4524">
        <v>22</v>
      </c>
      <c r="H4524" s="5">
        <f t="shared" si="109"/>
        <v>1</v>
      </c>
      <c r="I4524" s="5" t="str">
        <f ca="1">OFFSET('Appendix E'!$G$2,MATCH(A4524,'Appendix E'!$A$3:$A$115,0),0)</f>
        <v>No</v>
      </c>
    </row>
    <row r="4525" spans="1:9" x14ac:dyDescent="0.25">
      <c r="A4525" t="s">
        <v>1348</v>
      </c>
      <c r="B4525" t="s">
        <v>4504</v>
      </c>
      <c r="D4525" t="s">
        <v>9418</v>
      </c>
      <c r="E4525">
        <v>3</v>
      </c>
      <c r="F4525" t="s">
        <v>9492</v>
      </c>
      <c r="G4525">
        <v>22</v>
      </c>
      <c r="H4525" s="5">
        <f t="shared" si="109"/>
        <v>1</v>
      </c>
      <c r="I4525" s="5" t="str">
        <f ca="1">OFFSET('Appendix E'!$G$2,MATCH(A4525,'Appendix E'!$A$3:$A$115,0),0)</f>
        <v>No</v>
      </c>
    </row>
    <row r="4526" spans="1:9" x14ac:dyDescent="0.25">
      <c r="A4526" t="s">
        <v>1348</v>
      </c>
      <c r="B4526" t="s">
        <v>4505</v>
      </c>
      <c r="D4526" t="s">
        <v>9418</v>
      </c>
      <c r="E4526">
        <v>3</v>
      </c>
      <c r="F4526" t="s">
        <v>9492</v>
      </c>
      <c r="G4526">
        <v>22</v>
      </c>
      <c r="H4526" s="5">
        <f t="shared" si="109"/>
        <v>1</v>
      </c>
      <c r="I4526" s="5" t="str">
        <f ca="1">OFFSET('Appendix E'!$G$2,MATCH(A4526,'Appendix E'!$A$3:$A$115,0),0)</f>
        <v>No</v>
      </c>
    </row>
    <row r="4527" spans="1:9" x14ac:dyDescent="0.25">
      <c r="A4527" t="s">
        <v>1348</v>
      </c>
      <c r="B4527" t="s">
        <v>4506</v>
      </c>
      <c r="D4527" t="s">
        <v>9418</v>
      </c>
      <c r="E4527">
        <v>3</v>
      </c>
      <c r="F4527" t="s">
        <v>9492</v>
      </c>
      <c r="G4527">
        <v>22</v>
      </c>
      <c r="H4527" s="5">
        <f t="shared" si="109"/>
        <v>1</v>
      </c>
      <c r="I4527" s="5" t="str">
        <f ca="1">OFFSET('Appendix E'!$G$2,MATCH(A4527,'Appendix E'!$A$3:$A$115,0),0)</f>
        <v>No</v>
      </c>
    </row>
    <row r="4528" spans="1:9" x14ac:dyDescent="0.25">
      <c r="A4528" t="s">
        <v>1348</v>
      </c>
      <c r="B4528" t="s">
        <v>4507</v>
      </c>
      <c r="D4528" t="s">
        <v>9418</v>
      </c>
      <c r="E4528">
        <v>3</v>
      </c>
      <c r="F4528" t="s">
        <v>9492</v>
      </c>
      <c r="G4528">
        <v>22</v>
      </c>
      <c r="H4528" s="5">
        <f t="shared" si="109"/>
        <v>1</v>
      </c>
      <c r="I4528" s="5" t="str">
        <f ca="1">OFFSET('Appendix E'!$G$2,MATCH(A4528,'Appendix E'!$A$3:$A$115,0),0)</f>
        <v>No</v>
      </c>
    </row>
    <row r="4529" spans="1:9" x14ac:dyDescent="0.25">
      <c r="A4529" t="s">
        <v>1348</v>
      </c>
      <c r="B4529" t="s">
        <v>4508</v>
      </c>
      <c r="D4529" t="s">
        <v>9418</v>
      </c>
      <c r="E4529">
        <v>3</v>
      </c>
      <c r="F4529" t="s">
        <v>9492</v>
      </c>
      <c r="G4529">
        <v>22</v>
      </c>
      <c r="H4529" s="5">
        <f t="shared" si="109"/>
        <v>1</v>
      </c>
      <c r="I4529" s="5" t="str">
        <f ca="1">OFFSET('Appendix E'!$G$2,MATCH(A4529,'Appendix E'!$A$3:$A$115,0),0)</f>
        <v>No</v>
      </c>
    </row>
    <row r="4530" spans="1:9" x14ac:dyDescent="0.25">
      <c r="A4530" t="s">
        <v>1348</v>
      </c>
      <c r="B4530" t="s">
        <v>4509</v>
      </c>
      <c r="D4530" t="s">
        <v>9418</v>
      </c>
      <c r="E4530">
        <v>3</v>
      </c>
      <c r="F4530" t="s">
        <v>9492</v>
      </c>
      <c r="G4530">
        <v>22</v>
      </c>
      <c r="H4530" s="5">
        <f t="shared" si="109"/>
        <v>1</v>
      </c>
      <c r="I4530" s="5" t="str">
        <f ca="1">OFFSET('Appendix E'!$G$2,MATCH(A4530,'Appendix E'!$A$3:$A$115,0),0)</f>
        <v>No</v>
      </c>
    </row>
    <row r="4531" spans="1:9" x14ac:dyDescent="0.25">
      <c r="A4531" t="s">
        <v>1348</v>
      </c>
      <c r="B4531" t="s">
        <v>4510</v>
      </c>
      <c r="D4531" t="s">
        <v>9418</v>
      </c>
      <c r="E4531">
        <v>3</v>
      </c>
      <c r="F4531" t="s">
        <v>9492</v>
      </c>
      <c r="G4531">
        <v>22</v>
      </c>
      <c r="H4531" s="5">
        <f t="shared" si="109"/>
        <v>1</v>
      </c>
      <c r="I4531" s="5" t="str">
        <f ca="1">OFFSET('Appendix E'!$G$2,MATCH(A4531,'Appendix E'!$A$3:$A$115,0),0)</f>
        <v>No</v>
      </c>
    </row>
    <row r="4532" spans="1:9" x14ac:dyDescent="0.25">
      <c r="A4532" t="s">
        <v>1348</v>
      </c>
      <c r="B4532" t="s">
        <v>4511</v>
      </c>
      <c r="D4532" t="s">
        <v>9418</v>
      </c>
      <c r="E4532">
        <v>3</v>
      </c>
      <c r="F4532" t="s">
        <v>9492</v>
      </c>
      <c r="G4532">
        <v>22</v>
      </c>
      <c r="H4532" s="5">
        <f t="shared" si="109"/>
        <v>1</v>
      </c>
      <c r="I4532" s="5" t="str">
        <f ca="1">OFFSET('Appendix E'!$G$2,MATCH(A4532,'Appendix E'!$A$3:$A$115,0),0)</f>
        <v>No</v>
      </c>
    </row>
    <row r="4533" spans="1:9" x14ac:dyDescent="0.25">
      <c r="A4533" t="s">
        <v>1348</v>
      </c>
      <c r="B4533" t="s">
        <v>4512</v>
      </c>
      <c r="D4533" t="s">
        <v>9418</v>
      </c>
      <c r="E4533">
        <v>3</v>
      </c>
      <c r="F4533" t="s">
        <v>9492</v>
      </c>
      <c r="G4533">
        <v>22</v>
      </c>
      <c r="H4533" s="5">
        <f t="shared" si="109"/>
        <v>1</v>
      </c>
      <c r="I4533" s="5" t="str">
        <f ca="1">OFFSET('Appendix E'!$G$2,MATCH(A4533,'Appendix E'!$A$3:$A$115,0),0)</f>
        <v>No</v>
      </c>
    </row>
    <row r="4534" spans="1:9" x14ac:dyDescent="0.25">
      <c r="A4534" t="s">
        <v>1348</v>
      </c>
      <c r="B4534" t="s">
        <v>4513</v>
      </c>
      <c r="D4534" t="s">
        <v>9418</v>
      </c>
      <c r="E4534">
        <v>3</v>
      </c>
      <c r="F4534" t="s">
        <v>9492</v>
      </c>
      <c r="G4534">
        <v>22</v>
      </c>
      <c r="H4534" s="5">
        <f t="shared" si="109"/>
        <v>1</v>
      </c>
      <c r="I4534" s="5" t="str">
        <f ca="1">OFFSET('Appendix E'!$G$2,MATCH(A4534,'Appendix E'!$A$3:$A$115,0),0)</f>
        <v>No</v>
      </c>
    </row>
    <row r="4535" spans="1:9" x14ac:dyDescent="0.25">
      <c r="A4535" t="s">
        <v>1348</v>
      </c>
      <c r="B4535" t="s">
        <v>4514</v>
      </c>
      <c r="D4535" t="s">
        <v>9418</v>
      </c>
      <c r="E4535">
        <v>3</v>
      </c>
      <c r="F4535" t="s">
        <v>9492</v>
      </c>
      <c r="G4535">
        <v>22</v>
      </c>
      <c r="H4535" s="5">
        <f t="shared" si="109"/>
        <v>1</v>
      </c>
      <c r="I4535" s="5" t="str">
        <f ca="1">OFFSET('Appendix E'!$G$2,MATCH(A4535,'Appendix E'!$A$3:$A$115,0),0)</f>
        <v>No</v>
      </c>
    </row>
    <row r="4536" spans="1:9" x14ac:dyDescent="0.25">
      <c r="A4536" t="s">
        <v>1348</v>
      </c>
      <c r="B4536" t="s">
        <v>4515</v>
      </c>
      <c r="D4536" t="s">
        <v>9418</v>
      </c>
      <c r="E4536">
        <v>3</v>
      </c>
      <c r="F4536" t="s">
        <v>9492</v>
      </c>
      <c r="G4536">
        <v>22</v>
      </c>
      <c r="H4536" s="5">
        <f t="shared" si="109"/>
        <v>1</v>
      </c>
      <c r="I4536" s="5" t="str">
        <f ca="1">OFFSET('Appendix E'!$G$2,MATCH(A4536,'Appendix E'!$A$3:$A$115,0),0)</f>
        <v>No</v>
      </c>
    </row>
    <row r="4537" spans="1:9" x14ac:dyDescent="0.25">
      <c r="A4537" t="s">
        <v>1348</v>
      </c>
      <c r="B4537" t="s">
        <v>4516</v>
      </c>
      <c r="D4537" t="s">
        <v>9418</v>
      </c>
      <c r="E4537">
        <v>3</v>
      </c>
      <c r="F4537" t="s">
        <v>9492</v>
      </c>
      <c r="G4537">
        <v>22</v>
      </c>
      <c r="H4537" s="5">
        <f t="shared" si="109"/>
        <v>1</v>
      </c>
      <c r="I4537" s="5" t="str">
        <f ca="1">OFFSET('Appendix E'!$G$2,MATCH(A4537,'Appendix E'!$A$3:$A$115,0),0)</f>
        <v>No</v>
      </c>
    </row>
    <row r="4538" spans="1:9" x14ac:dyDescent="0.25">
      <c r="A4538" t="s">
        <v>1348</v>
      </c>
      <c r="B4538" t="s">
        <v>4517</v>
      </c>
      <c r="D4538" t="s">
        <v>9418</v>
      </c>
      <c r="E4538">
        <v>3</v>
      </c>
      <c r="F4538" t="s">
        <v>9492</v>
      </c>
      <c r="G4538">
        <v>22</v>
      </c>
      <c r="H4538" s="5">
        <f t="shared" si="109"/>
        <v>1</v>
      </c>
      <c r="I4538" s="5" t="str">
        <f ca="1">OFFSET('Appendix E'!$G$2,MATCH(A4538,'Appendix E'!$A$3:$A$115,0),0)</f>
        <v>No</v>
      </c>
    </row>
    <row r="4539" spans="1:9" x14ac:dyDescent="0.25">
      <c r="A4539" t="s">
        <v>1348</v>
      </c>
      <c r="B4539" t="s">
        <v>4518</v>
      </c>
      <c r="D4539" t="s">
        <v>9418</v>
      </c>
      <c r="E4539">
        <v>3</v>
      </c>
      <c r="F4539" t="s">
        <v>9492</v>
      </c>
      <c r="G4539">
        <v>22</v>
      </c>
      <c r="H4539" s="5">
        <f t="shared" si="109"/>
        <v>1</v>
      </c>
      <c r="I4539" s="5" t="str">
        <f ca="1">OFFSET('Appendix E'!$G$2,MATCH(A4539,'Appendix E'!$A$3:$A$115,0),0)</f>
        <v>No</v>
      </c>
    </row>
    <row r="4540" spans="1:9" x14ac:dyDescent="0.25">
      <c r="A4540" t="s">
        <v>1348</v>
      </c>
      <c r="B4540" t="s">
        <v>4519</v>
      </c>
      <c r="D4540" t="s">
        <v>9418</v>
      </c>
      <c r="E4540">
        <v>3</v>
      </c>
      <c r="F4540" t="s">
        <v>9492</v>
      </c>
      <c r="G4540">
        <v>22</v>
      </c>
      <c r="H4540" s="5">
        <f t="shared" si="109"/>
        <v>1</v>
      </c>
      <c r="I4540" s="5" t="str">
        <f ca="1">OFFSET('Appendix E'!$G$2,MATCH(A4540,'Appendix E'!$A$3:$A$115,0),0)</f>
        <v>No</v>
      </c>
    </row>
    <row r="4541" spans="1:9" x14ac:dyDescent="0.25">
      <c r="A4541" t="s">
        <v>1348</v>
      </c>
      <c r="B4541" t="s">
        <v>4520</v>
      </c>
      <c r="D4541" t="s">
        <v>9418</v>
      </c>
      <c r="E4541">
        <v>3</v>
      </c>
      <c r="F4541" t="s">
        <v>9492</v>
      </c>
      <c r="G4541">
        <v>22</v>
      </c>
      <c r="H4541" s="5">
        <f t="shared" si="109"/>
        <v>1</v>
      </c>
      <c r="I4541" s="5" t="str">
        <f ca="1">OFFSET('Appendix E'!$G$2,MATCH(A4541,'Appendix E'!$A$3:$A$115,0),0)</f>
        <v>No</v>
      </c>
    </row>
    <row r="4542" spans="1:9" x14ac:dyDescent="0.25">
      <c r="A4542" t="s">
        <v>1348</v>
      </c>
      <c r="B4542" t="s">
        <v>4521</v>
      </c>
      <c r="D4542" t="s">
        <v>9418</v>
      </c>
      <c r="E4542">
        <v>3</v>
      </c>
      <c r="F4542" t="s">
        <v>9492</v>
      </c>
      <c r="G4542">
        <v>22</v>
      </c>
      <c r="H4542" s="5">
        <f t="shared" si="109"/>
        <v>1</v>
      </c>
      <c r="I4542" s="5" t="str">
        <f ca="1">OFFSET('Appendix E'!$G$2,MATCH(A4542,'Appendix E'!$A$3:$A$115,0),0)</f>
        <v>No</v>
      </c>
    </row>
    <row r="4543" spans="1:9" x14ac:dyDescent="0.25">
      <c r="A4543" t="s">
        <v>1348</v>
      </c>
      <c r="B4543" t="s">
        <v>4522</v>
      </c>
      <c r="D4543" t="s">
        <v>9418</v>
      </c>
      <c r="E4543">
        <v>3</v>
      </c>
      <c r="F4543" t="s">
        <v>9492</v>
      </c>
      <c r="G4543">
        <v>22</v>
      </c>
      <c r="H4543" s="5">
        <f t="shared" si="109"/>
        <v>1</v>
      </c>
      <c r="I4543" s="5" t="str">
        <f ca="1">OFFSET('Appendix E'!$G$2,MATCH(A4543,'Appendix E'!$A$3:$A$115,0),0)</f>
        <v>No</v>
      </c>
    </row>
    <row r="4544" spans="1:9" x14ac:dyDescent="0.25">
      <c r="A4544" t="s">
        <v>1348</v>
      </c>
      <c r="B4544" t="s">
        <v>4523</v>
      </c>
      <c r="D4544" t="s">
        <v>9418</v>
      </c>
      <c r="E4544">
        <v>3</v>
      </c>
      <c r="F4544" t="s">
        <v>9492</v>
      </c>
      <c r="G4544">
        <v>22</v>
      </c>
      <c r="H4544" s="5">
        <f t="shared" si="109"/>
        <v>1</v>
      </c>
      <c r="I4544" s="5" t="str">
        <f ca="1">OFFSET('Appendix E'!$G$2,MATCH(A4544,'Appendix E'!$A$3:$A$115,0),0)</f>
        <v>No</v>
      </c>
    </row>
    <row r="4545" spans="1:9" x14ac:dyDescent="0.25">
      <c r="A4545" t="s">
        <v>1348</v>
      </c>
      <c r="B4545" t="s">
        <v>4524</v>
      </c>
      <c r="D4545" t="s">
        <v>9418</v>
      </c>
      <c r="E4545">
        <v>3</v>
      </c>
      <c r="F4545" t="s">
        <v>9492</v>
      </c>
      <c r="G4545">
        <v>22</v>
      </c>
      <c r="H4545" s="5">
        <f t="shared" si="109"/>
        <v>1</v>
      </c>
      <c r="I4545" s="5" t="str">
        <f ca="1">OFFSET('Appendix E'!$G$2,MATCH(A4545,'Appendix E'!$A$3:$A$115,0),0)</f>
        <v>No</v>
      </c>
    </row>
    <row r="4546" spans="1:9" x14ac:dyDescent="0.25">
      <c r="A4546" t="s">
        <v>1348</v>
      </c>
      <c r="B4546" t="s">
        <v>4525</v>
      </c>
      <c r="D4546" t="s">
        <v>9418</v>
      </c>
      <c r="E4546">
        <v>3</v>
      </c>
      <c r="F4546" t="s">
        <v>9492</v>
      </c>
      <c r="G4546">
        <v>22</v>
      </c>
      <c r="H4546" s="5">
        <f t="shared" si="109"/>
        <v>1</v>
      </c>
      <c r="I4546" s="5" t="str">
        <f ca="1">OFFSET('Appendix E'!$G$2,MATCH(A4546,'Appendix E'!$A$3:$A$115,0),0)</f>
        <v>No</v>
      </c>
    </row>
    <row r="4547" spans="1:9" x14ac:dyDescent="0.25">
      <c r="A4547" t="s">
        <v>1348</v>
      </c>
      <c r="B4547" t="s">
        <v>4526</v>
      </c>
      <c r="D4547" t="s">
        <v>9418</v>
      </c>
      <c r="E4547">
        <v>3</v>
      </c>
      <c r="F4547" t="s">
        <v>9492</v>
      </c>
      <c r="G4547">
        <v>22</v>
      </c>
      <c r="H4547" s="5">
        <f t="shared" si="109"/>
        <v>1</v>
      </c>
      <c r="I4547" s="5" t="str">
        <f ca="1">OFFSET('Appendix E'!$G$2,MATCH(A4547,'Appendix E'!$A$3:$A$115,0),0)</f>
        <v>No</v>
      </c>
    </row>
    <row r="4548" spans="1:9" x14ac:dyDescent="0.25">
      <c r="A4548" t="s">
        <v>1348</v>
      </c>
      <c r="B4548" t="s">
        <v>4527</v>
      </c>
      <c r="D4548" t="s">
        <v>9418</v>
      </c>
      <c r="E4548">
        <v>3</v>
      </c>
      <c r="F4548" t="s">
        <v>9492</v>
      </c>
      <c r="G4548">
        <v>22</v>
      </c>
      <c r="H4548" s="5">
        <f t="shared" ref="H4548:H4611" si="110">IF(F4548&lt;&gt;"",1,"")</f>
        <v>1</v>
      </c>
      <c r="I4548" s="5" t="str">
        <f ca="1">OFFSET('Appendix E'!$G$2,MATCH(A4548,'Appendix E'!$A$3:$A$115,0),0)</f>
        <v>No</v>
      </c>
    </row>
    <row r="4549" spans="1:9" x14ac:dyDescent="0.25">
      <c r="A4549" t="s">
        <v>1348</v>
      </c>
      <c r="B4549" t="s">
        <v>4528</v>
      </c>
      <c r="D4549" t="s">
        <v>9418</v>
      </c>
      <c r="E4549">
        <v>3</v>
      </c>
      <c r="F4549" t="s">
        <v>9492</v>
      </c>
      <c r="G4549">
        <v>22</v>
      </c>
      <c r="H4549" s="5">
        <f t="shared" si="110"/>
        <v>1</v>
      </c>
      <c r="I4549" s="5" t="str">
        <f ca="1">OFFSET('Appendix E'!$G$2,MATCH(A4549,'Appendix E'!$A$3:$A$115,0),0)</f>
        <v>No</v>
      </c>
    </row>
    <row r="4550" spans="1:9" x14ac:dyDescent="0.25">
      <c r="A4550" t="s">
        <v>1348</v>
      </c>
      <c r="B4550" t="s">
        <v>4529</v>
      </c>
      <c r="D4550" t="s">
        <v>9418</v>
      </c>
      <c r="E4550">
        <v>3</v>
      </c>
      <c r="F4550" t="s">
        <v>9492</v>
      </c>
      <c r="G4550">
        <v>22</v>
      </c>
      <c r="H4550" s="5">
        <f t="shared" si="110"/>
        <v>1</v>
      </c>
      <c r="I4550" s="5" t="str">
        <f ca="1">OFFSET('Appendix E'!$G$2,MATCH(A4550,'Appendix E'!$A$3:$A$115,0),0)</f>
        <v>No</v>
      </c>
    </row>
    <row r="4551" spans="1:9" x14ac:dyDescent="0.25">
      <c r="A4551" t="s">
        <v>1348</v>
      </c>
      <c r="B4551" t="s">
        <v>4530</v>
      </c>
      <c r="D4551" t="s">
        <v>9418</v>
      </c>
      <c r="E4551">
        <v>3</v>
      </c>
      <c r="F4551" t="s">
        <v>9492</v>
      </c>
      <c r="G4551">
        <v>22</v>
      </c>
      <c r="H4551" s="5">
        <f t="shared" si="110"/>
        <v>1</v>
      </c>
      <c r="I4551" s="5" t="str">
        <f ca="1">OFFSET('Appendix E'!$G$2,MATCH(A4551,'Appendix E'!$A$3:$A$115,0),0)</f>
        <v>No</v>
      </c>
    </row>
    <row r="4552" spans="1:9" x14ac:dyDescent="0.25">
      <c r="A4552" t="s">
        <v>1348</v>
      </c>
      <c r="B4552" t="s">
        <v>4531</v>
      </c>
      <c r="D4552" t="s">
        <v>9418</v>
      </c>
      <c r="E4552">
        <v>3</v>
      </c>
      <c r="F4552" t="s">
        <v>9492</v>
      </c>
      <c r="G4552">
        <v>22</v>
      </c>
      <c r="H4552" s="5">
        <f t="shared" si="110"/>
        <v>1</v>
      </c>
      <c r="I4552" s="5" t="str">
        <f ca="1">OFFSET('Appendix E'!$G$2,MATCH(A4552,'Appendix E'!$A$3:$A$115,0),0)</f>
        <v>No</v>
      </c>
    </row>
    <row r="4553" spans="1:9" x14ac:dyDescent="0.25">
      <c r="A4553" t="s">
        <v>1348</v>
      </c>
      <c r="B4553" t="s">
        <v>4532</v>
      </c>
      <c r="D4553" t="s">
        <v>9418</v>
      </c>
      <c r="E4553">
        <v>3</v>
      </c>
      <c r="F4553" t="s">
        <v>9492</v>
      </c>
      <c r="G4553">
        <v>22</v>
      </c>
      <c r="H4553" s="5">
        <f t="shared" si="110"/>
        <v>1</v>
      </c>
      <c r="I4553" s="5" t="str">
        <f ca="1">OFFSET('Appendix E'!$G$2,MATCH(A4553,'Appendix E'!$A$3:$A$115,0),0)</f>
        <v>No</v>
      </c>
    </row>
    <row r="4554" spans="1:9" x14ac:dyDescent="0.25">
      <c r="A4554" t="s">
        <v>1348</v>
      </c>
      <c r="B4554" t="s">
        <v>4533</v>
      </c>
      <c r="D4554" t="s">
        <v>9418</v>
      </c>
      <c r="E4554">
        <v>3</v>
      </c>
      <c r="F4554" t="s">
        <v>9492</v>
      </c>
      <c r="G4554">
        <v>22</v>
      </c>
      <c r="H4554" s="5">
        <f t="shared" si="110"/>
        <v>1</v>
      </c>
      <c r="I4554" s="5" t="str">
        <f ca="1">OFFSET('Appendix E'!$G$2,MATCH(A4554,'Appendix E'!$A$3:$A$115,0),0)</f>
        <v>No</v>
      </c>
    </row>
    <row r="4555" spans="1:9" x14ac:dyDescent="0.25">
      <c r="A4555" t="s">
        <v>1348</v>
      </c>
      <c r="B4555" t="s">
        <v>4534</v>
      </c>
      <c r="D4555" t="s">
        <v>9418</v>
      </c>
      <c r="E4555">
        <v>3</v>
      </c>
      <c r="F4555" t="s">
        <v>9492</v>
      </c>
      <c r="G4555">
        <v>22</v>
      </c>
      <c r="H4555" s="5">
        <f t="shared" si="110"/>
        <v>1</v>
      </c>
      <c r="I4555" s="5" t="str">
        <f ca="1">OFFSET('Appendix E'!$G$2,MATCH(A4555,'Appendix E'!$A$3:$A$115,0),0)</f>
        <v>No</v>
      </c>
    </row>
    <row r="4556" spans="1:9" x14ac:dyDescent="0.25">
      <c r="A4556" t="s">
        <v>1348</v>
      </c>
      <c r="B4556" t="s">
        <v>4535</v>
      </c>
      <c r="D4556" t="s">
        <v>9418</v>
      </c>
      <c r="E4556">
        <v>3</v>
      </c>
      <c r="F4556" t="s">
        <v>9492</v>
      </c>
      <c r="G4556">
        <v>22</v>
      </c>
      <c r="H4556" s="5">
        <f t="shared" si="110"/>
        <v>1</v>
      </c>
      <c r="I4556" s="5" t="str">
        <f ca="1">OFFSET('Appendix E'!$G$2,MATCH(A4556,'Appendix E'!$A$3:$A$115,0),0)</f>
        <v>No</v>
      </c>
    </row>
    <row r="4557" spans="1:9" x14ac:dyDescent="0.25">
      <c r="A4557" t="s">
        <v>1348</v>
      </c>
      <c r="B4557" t="s">
        <v>4536</v>
      </c>
      <c r="D4557" t="s">
        <v>9418</v>
      </c>
      <c r="E4557">
        <v>3</v>
      </c>
      <c r="F4557" t="s">
        <v>9492</v>
      </c>
      <c r="G4557">
        <v>22</v>
      </c>
      <c r="H4557" s="5">
        <f t="shared" si="110"/>
        <v>1</v>
      </c>
      <c r="I4557" s="5" t="str">
        <f ca="1">OFFSET('Appendix E'!$G$2,MATCH(A4557,'Appendix E'!$A$3:$A$115,0),0)</f>
        <v>No</v>
      </c>
    </row>
    <row r="4558" spans="1:9" x14ac:dyDescent="0.25">
      <c r="A4558" t="s">
        <v>1348</v>
      </c>
      <c r="B4558" t="s">
        <v>4537</v>
      </c>
      <c r="D4558" t="s">
        <v>9418</v>
      </c>
      <c r="E4558">
        <v>3</v>
      </c>
      <c r="F4558" t="s">
        <v>9492</v>
      </c>
      <c r="G4558">
        <v>22</v>
      </c>
      <c r="H4558" s="5">
        <f t="shared" si="110"/>
        <v>1</v>
      </c>
      <c r="I4558" s="5" t="str">
        <f ca="1">OFFSET('Appendix E'!$G$2,MATCH(A4558,'Appendix E'!$A$3:$A$115,0),0)</f>
        <v>No</v>
      </c>
    </row>
    <row r="4559" spans="1:9" x14ac:dyDescent="0.25">
      <c r="A4559" t="s">
        <v>1348</v>
      </c>
      <c r="B4559" t="s">
        <v>4538</v>
      </c>
      <c r="D4559" t="s">
        <v>9418</v>
      </c>
      <c r="E4559">
        <v>3</v>
      </c>
      <c r="F4559" t="s">
        <v>9492</v>
      </c>
      <c r="G4559">
        <v>22</v>
      </c>
      <c r="H4559" s="5">
        <f t="shared" si="110"/>
        <v>1</v>
      </c>
      <c r="I4559" s="5" t="str">
        <f ca="1">OFFSET('Appendix E'!$G$2,MATCH(A4559,'Appendix E'!$A$3:$A$115,0),0)</f>
        <v>No</v>
      </c>
    </row>
    <row r="4560" spans="1:9" x14ac:dyDescent="0.25">
      <c r="A4560" t="s">
        <v>1348</v>
      </c>
      <c r="B4560" t="s">
        <v>4539</v>
      </c>
      <c r="D4560" t="s">
        <v>9418</v>
      </c>
      <c r="E4560">
        <v>3</v>
      </c>
      <c r="F4560" t="s">
        <v>9492</v>
      </c>
      <c r="G4560">
        <v>22</v>
      </c>
      <c r="H4560" s="5">
        <f t="shared" si="110"/>
        <v>1</v>
      </c>
      <c r="I4560" s="5" t="str">
        <f ca="1">OFFSET('Appendix E'!$G$2,MATCH(A4560,'Appendix E'!$A$3:$A$115,0),0)</f>
        <v>No</v>
      </c>
    </row>
    <row r="4561" spans="1:9" x14ac:dyDescent="0.25">
      <c r="A4561" t="s">
        <v>1348</v>
      </c>
      <c r="B4561" t="s">
        <v>4540</v>
      </c>
      <c r="D4561" t="s">
        <v>9418</v>
      </c>
      <c r="E4561">
        <v>3</v>
      </c>
      <c r="F4561" t="s">
        <v>9492</v>
      </c>
      <c r="G4561">
        <v>22</v>
      </c>
      <c r="H4561" s="5">
        <f t="shared" si="110"/>
        <v>1</v>
      </c>
      <c r="I4561" s="5" t="str">
        <f ca="1">OFFSET('Appendix E'!$G$2,MATCH(A4561,'Appendix E'!$A$3:$A$115,0),0)</f>
        <v>No</v>
      </c>
    </row>
    <row r="4562" spans="1:9" x14ac:dyDescent="0.25">
      <c r="A4562" t="s">
        <v>1348</v>
      </c>
      <c r="B4562" t="s">
        <v>4541</v>
      </c>
      <c r="D4562" t="s">
        <v>9418</v>
      </c>
      <c r="E4562">
        <v>3</v>
      </c>
      <c r="F4562" t="s">
        <v>9492</v>
      </c>
      <c r="G4562">
        <v>22</v>
      </c>
      <c r="H4562" s="5">
        <f t="shared" si="110"/>
        <v>1</v>
      </c>
      <c r="I4562" s="5" t="str">
        <f ca="1">OFFSET('Appendix E'!$G$2,MATCH(A4562,'Appendix E'!$A$3:$A$115,0),0)</f>
        <v>No</v>
      </c>
    </row>
    <row r="4563" spans="1:9" x14ac:dyDescent="0.25">
      <c r="A4563" t="s">
        <v>1348</v>
      </c>
      <c r="B4563" t="s">
        <v>4542</v>
      </c>
      <c r="D4563" t="s">
        <v>9418</v>
      </c>
      <c r="E4563">
        <v>3</v>
      </c>
      <c r="F4563" t="s">
        <v>9492</v>
      </c>
      <c r="G4563">
        <v>22</v>
      </c>
      <c r="H4563" s="5">
        <f t="shared" si="110"/>
        <v>1</v>
      </c>
      <c r="I4563" s="5" t="str">
        <f ca="1">OFFSET('Appendix E'!$G$2,MATCH(A4563,'Appendix E'!$A$3:$A$115,0),0)</f>
        <v>No</v>
      </c>
    </row>
    <row r="4564" spans="1:9" x14ac:dyDescent="0.25">
      <c r="A4564" t="s">
        <v>1348</v>
      </c>
      <c r="B4564" t="s">
        <v>4543</v>
      </c>
      <c r="D4564" t="s">
        <v>9418</v>
      </c>
      <c r="E4564">
        <v>3</v>
      </c>
      <c r="F4564" t="s">
        <v>9492</v>
      </c>
      <c r="G4564">
        <v>22</v>
      </c>
      <c r="H4564" s="5">
        <f t="shared" si="110"/>
        <v>1</v>
      </c>
      <c r="I4564" s="5" t="str">
        <f ca="1">OFFSET('Appendix E'!$G$2,MATCH(A4564,'Appendix E'!$A$3:$A$115,0),0)</f>
        <v>No</v>
      </c>
    </row>
    <row r="4565" spans="1:9" x14ac:dyDescent="0.25">
      <c r="A4565" t="s">
        <v>1348</v>
      </c>
      <c r="B4565" t="s">
        <v>4544</v>
      </c>
      <c r="D4565" t="s">
        <v>9418</v>
      </c>
      <c r="E4565">
        <v>3</v>
      </c>
      <c r="F4565" t="s">
        <v>9492</v>
      </c>
      <c r="G4565">
        <v>22</v>
      </c>
      <c r="H4565" s="5">
        <f t="shared" si="110"/>
        <v>1</v>
      </c>
      <c r="I4565" s="5" t="str">
        <f ca="1">OFFSET('Appendix E'!$G$2,MATCH(A4565,'Appendix E'!$A$3:$A$115,0),0)</f>
        <v>No</v>
      </c>
    </row>
    <row r="4566" spans="1:9" x14ac:dyDescent="0.25">
      <c r="A4566" t="s">
        <v>1348</v>
      </c>
      <c r="B4566" t="s">
        <v>4545</v>
      </c>
      <c r="D4566" t="s">
        <v>9418</v>
      </c>
      <c r="E4566">
        <v>3</v>
      </c>
      <c r="F4566" t="s">
        <v>9492</v>
      </c>
      <c r="G4566">
        <v>22</v>
      </c>
      <c r="H4566" s="5">
        <f t="shared" si="110"/>
        <v>1</v>
      </c>
      <c r="I4566" s="5" t="str">
        <f ca="1">OFFSET('Appendix E'!$G$2,MATCH(A4566,'Appendix E'!$A$3:$A$115,0),0)</f>
        <v>No</v>
      </c>
    </row>
    <row r="4567" spans="1:9" x14ac:dyDescent="0.25">
      <c r="A4567" t="s">
        <v>1348</v>
      </c>
      <c r="B4567" t="s">
        <v>4546</v>
      </c>
      <c r="D4567" t="s">
        <v>9418</v>
      </c>
      <c r="E4567">
        <v>3</v>
      </c>
      <c r="F4567" t="s">
        <v>9492</v>
      </c>
      <c r="G4567">
        <v>22</v>
      </c>
      <c r="H4567" s="5">
        <f t="shared" si="110"/>
        <v>1</v>
      </c>
      <c r="I4567" s="5" t="str">
        <f ca="1">OFFSET('Appendix E'!$G$2,MATCH(A4567,'Appendix E'!$A$3:$A$115,0),0)</f>
        <v>No</v>
      </c>
    </row>
    <row r="4568" spans="1:9" x14ac:dyDescent="0.25">
      <c r="A4568" t="s">
        <v>1348</v>
      </c>
      <c r="B4568" t="s">
        <v>4547</v>
      </c>
      <c r="D4568" t="s">
        <v>9418</v>
      </c>
      <c r="E4568">
        <v>3</v>
      </c>
      <c r="F4568" t="s">
        <v>9492</v>
      </c>
      <c r="G4568">
        <v>22</v>
      </c>
      <c r="H4568" s="5">
        <f t="shared" si="110"/>
        <v>1</v>
      </c>
      <c r="I4568" s="5" t="str">
        <f ca="1">OFFSET('Appendix E'!$G$2,MATCH(A4568,'Appendix E'!$A$3:$A$115,0),0)</f>
        <v>No</v>
      </c>
    </row>
    <row r="4569" spans="1:9" x14ac:dyDescent="0.25">
      <c r="A4569" t="s">
        <v>1348</v>
      </c>
      <c r="B4569" t="s">
        <v>4548</v>
      </c>
      <c r="D4569" t="s">
        <v>9418</v>
      </c>
      <c r="E4569">
        <v>3</v>
      </c>
      <c r="F4569" t="s">
        <v>9492</v>
      </c>
      <c r="G4569">
        <v>22</v>
      </c>
      <c r="H4569" s="5">
        <f t="shared" si="110"/>
        <v>1</v>
      </c>
      <c r="I4569" s="5" t="str">
        <f ca="1">OFFSET('Appendix E'!$G$2,MATCH(A4569,'Appendix E'!$A$3:$A$115,0),0)</f>
        <v>No</v>
      </c>
    </row>
    <row r="4570" spans="1:9" x14ac:dyDescent="0.25">
      <c r="A4570" t="s">
        <v>1348</v>
      </c>
      <c r="B4570" t="s">
        <v>4549</v>
      </c>
      <c r="D4570" t="s">
        <v>9418</v>
      </c>
      <c r="E4570">
        <v>3</v>
      </c>
      <c r="F4570" t="s">
        <v>9492</v>
      </c>
      <c r="G4570">
        <v>22</v>
      </c>
      <c r="H4570" s="5">
        <f t="shared" si="110"/>
        <v>1</v>
      </c>
      <c r="I4570" s="5" t="str">
        <f ca="1">OFFSET('Appendix E'!$G$2,MATCH(A4570,'Appendix E'!$A$3:$A$115,0),0)</f>
        <v>No</v>
      </c>
    </row>
    <row r="4571" spans="1:9" x14ac:dyDescent="0.25">
      <c r="A4571" t="s">
        <v>1348</v>
      </c>
      <c r="B4571" t="s">
        <v>4550</v>
      </c>
      <c r="D4571" t="s">
        <v>9418</v>
      </c>
      <c r="E4571">
        <v>3</v>
      </c>
      <c r="F4571" t="s">
        <v>9492</v>
      </c>
      <c r="G4571">
        <v>22</v>
      </c>
      <c r="H4571" s="5">
        <f t="shared" si="110"/>
        <v>1</v>
      </c>
      <c r="I4571" s="5" t="str">
        <f ca="1">OFFSET('Appendix E'!$G$2,MATCH(A4571,'Appendix E'!$A$3:$A$115,0),0)</f>
        <v>No</v>
      </c>
    </row>
    <row r="4572" spans="1:9" x14ac:dyDescent="0.25">
      <c r="A4572" t="s">
        <v>1348</v>
      </c>
      <c r="B4572" t="s">
        <v>4551</v>
      </c>
      <c r="D4572" t="s">
        <v>9418</v>
      </c>
      <c r="E4572">
        <v>3</v>
      </c>
      <c r="F4572" t="s">
        <v>9492</v>
      </c>
      <c r="G4572">
        <v>22</v>
      </c>
      <c r="H4572" s="5">
        <f t="shared" si="110"/>
        <v>1</v>
      </c>
      <c r="I4572" s="5" t="str">
        <f ca="1">OFFSET('Appendix E'!$G$2,MATCH(A4572,'Appendix E'!$A$3:$A$115,0),0)</f>
        <v>No</v>
      </c>
    </row>
    <row r="4573" spans="1:9" x14ac:dyDescent="0.25">
      <c r="A4573" t="s">
        <v>1348</v>
      </c>
      <c r="B4573" t="s">
        <v>4552</v>
      </c>
      <c r="D4573" t="s">
        <v>9418</v>
      </c>
      <c r="E4573">
        <v>3</v>
      </c>
      <c r="F4573" t="s">
        <v>9492</v>
      </c>
      <c r="G4573">
        <v>22</v>
      </c>
      <c r="H4573" s="5">
        <f t="shared" si="110"/>
        <v>1</v>
      </c>
      <c r="I4573" s="5" t="str">
        <f ca="1">OFFSET('Appendix E'!$G$2,MATCH(A4573,'Appendix E'!$A$3:$A$115,0),0)</f>
        <v>No</v>
      </c>
    </row>
    <row r="4574" spans="1:9" x14ac:dyDescent="0.25">
      <c r="A4574" t="s">
        <v>1348</v>
      </c>
      <c r="B4574" t="s">
        <v>4553</v>
      </c>
      <c r="D4574" t="s">
        <v>9418</v>
      </c>
      <c r="E4574">
        <v>3</v>
      </c>
      <c r="F4574" t="s">
        <v>9492</v>
      </c>
      <c r="G4574">
        <v>22</v>
      </c>
      <c r="H4574" s="5">
        <f t="shared" si="110"/>
        <v>1</v>
      </c>
      <c r="I4574" s="5" t="str">
        <f ca="1">OFFSET('Appendix E'!$G$2,MATCH(A4574,'Appendix E'!$A$3:$A$115,0),0)</f>
        <v>No</v>
      </c>
    </row>
    <row r="4575" spans="1:9" x14ac:dyDescent="0.25">
      <c r="A4575" t="s">
        <v>1348</v>
      </c>
      <c r="B4575" t="s">
        <v>4554</v>
      </c>
      <c r="D4575" t="s">
        <v>9418</v>
      </c>
      <c r="E4575">
        <v>3</v>
      </c>
      <c r="F4575" t="s">
        <v>9492</v>
      </c>
      <c r="G4575">
        <v>22</v>
      </c>
      <c r="H4575" s="5">
        <f t="shared" si="110"/>
        <v>1</v>
      </c>
      <c r="I4575" s="5" t="str">
        <f ca="1">OFFSET('Appendix E'!$G$2,MATCH(A4575,'Appendix E'!$A$3:$A$115,0),0)</f>
        <v>No</v>
      </c>
    </row>
    <row r="4576" spans="1:9" x14ac:dyDescent="0.25">
      <c r="A4576" t="s">
        <v>1348</v>
      </c>
      <c r="B4576" t="s">
        <v>4555</v>
      </c>
      <c r="D4576" t="s">
        <v>9418</v>
      </c>
      <c r="E4576">
        <v>3</v>
      </c>
      <c r="F4576" t="s">
        <v>9492</v>
      </c>
      <c r="G4576">
        <v>22</v>
      </c>
      <c r="H4576" s="5">
        <f t="shared" si="110"/>
        <v>1</v>
      </c>
      <c r="I4576" s="5" t="str">
        <f ca="1">OFFSET('Appendix E'!$G$2,MATCH(A4576,'Appendix E'!$A$3:$A$115,0),0)</f>
        <v>No</v>
      </c>
    </row>
    <row r="4577" spans="1:9" x14ac:dyDescent="0.25">
      <c r="A4577" t="s">
        <v>1348</v>
      </c>
      <c r="B4577" t="s">
        <v>4556</v>
      </c>
      <c r="D4577" t="s">
        <v>9418</v>
      </c>
      <c r="E4577">
        <v>3</v>
      </c>
      <c r="F4577" t="s">
        <v>9492</v>
      </c>
      <c r="G4577">
        <v>22</v>
      </c>
      <c r="H4577" s="5">
        <f t="shared" si="110"/>
        <v>1</v>
      </c>
      <c r="I4577" s="5" t="str">
        <f ca="1">OFFSET('Appendix E'!$G$2,MATCH(A4577,'Appendix E'!$A$3:$A$115,0),0)</f>
        <v>No</v>
      </c>
    </row>
    <row r="4578" spans="1:9" x14ac:dyDescent="0.25">
      <c r="A4578" t="s">
        <v>1348</v>
      </c>
      <c r="B4578" t="s">
        <v>4557</v>
      </c>
      <c r="D4578" t="s">
        <v>9418</v>
      </c>
      <c r="E4578">
        <v>3</v>
      </c>
      <c r="F4578" t="s">
        <v>9492</v>
      </c>
      <c r="G4578">
        <v>22</v>
      </c>
      <c r="H4578" s="5">
        <f t="shared" si="110"/>
        <v>1</v>
      </c>
      <c r="I4578" s="5" t="str">
        <f ca="1">OFFSET('Appendix E'!$G$2,MATCH(A4578,'Appendix E'!$A$3:$A$115,0),0)</f>
        <v>No</v>
      </c>
    </row>
    <row r="4579" spans="1:9" x14ac:dyDescent="0.25">
      <c r="A4579" t="s">
        <v>1348</v>
      </c>
      <c r="B4579" t="s">
        <v>4558</v>
      </c>
      <c r="D4579" t="s">
        <v>9418</v>
      </c>
      <c r="E4579">
        <v>3</v>
      </c>
      <c r="F4579" t="s">
        <v>9492</v>
      </c>
      <c r="G4579">
        <v>22</v>
      </c>
      <c r="H4579" s="5">
        <f t="shared" si="110"/>
        <v>1</v>
      </c>
      <c r="I4579" s="5" t="str">
        <f ca="1">OFFSET('Appendix E'!$G$2,MATCH(A4579,'Appendix E'!$A$3:$A$115,0),0)</f>
        <v>No</v>
      </c>
    </row>
    <row r="4580" spans="1:9" x14ac:dyDescent="0.25">
      <c r="A4580" t="s">
        <v>1348</v>
      </c>
      <c r="B4580" t="s">
        <v>4559</v>
      </c>
      <c r="D4580" t="s">
        <v>9418</v>
      </c>
      <c r="E4580">
        <v>3</v>
      </c>
      <c r="F4580" t="s">
        <v>9492</v>
      </c>
      <c r="G4580">
        <v>22</v>
      </c>
      <c r="H4580" s="5">
        <f t="shared" si="110"/>
        <v>1</v>
      </c>
      <c r="I4580" s="5" t="str">
        <f ca="1">OFFSET('Appendix E'!$G$2,MATCH(A4580,'Appendix E'!$A$3:$A$115,0),0)</f>
        <v>No</v>
      </c>
    </row>
    <row r="4581" spans="1:9" x14ac:dyDescent="0.25">
      <c r="A4581" t="s">
        <v>1348</v>
      </c>
      <c r="B4581" t="s">
        <v>4560</v>
      </c>
      <c r="D4581" t="s">
        <v>9418</v>
      </c>
      <c r="E4581">
        <v>3</v>
      </c>
      <c r="F4581" t="s">
        <v>9492</v>
      </c>
      <c r="G4581">
        <v>22</v>
      </c>
      <c r="H4581" s="5">
        <f t="shared" si="110"/>
        <v>1</v>
      </c>
      <c r="I4581" s="5" t="str">
        <f ca="1">OFFSET('Appendix E'!$G$2,MATCH(A4581,'Appendix E'!$A$3:$A$115,0),0)</f>
        <v>No</v>
      </c>
    </row>
    <row r="4582" spans="1:9" x14ac:dyDescent="0.25">
      <c r="A4582" t="s">
        <v>1348</v>
      </c>
      <c r="B4582" t="s">
        <v>4561</v>
      </c>
      <c r="D4582" t="s">
        <v>9418</v>
      </c>
      <c r="E4582">
        <v>3</v>
      </c>
      <c r="F4582" t="s">
        <v>9492</v>
      </c>
      <c r="G4582">
        <v>22</v>
      </c>
      <c r="H4582" s="5">
        <f t="shared" si="110"/>
        <v>1</v>
      </c>
      <c r="I4582" s="5" t="str">
        <f ca="1">OFFSET('Appendix E'!$G$2,MATCH(A4582,'Appendix E'!$A$3:$A$115,0),0)</f>
        <v>No</v>
      </c>
    </row>
    <row r="4583" spans="1:9" x14ac:dyDescent="0.25">
      <c r="A4583" t="s">
        <v>1348</v>
      </c>
      <c r="B4583" t="s">
        <v>4562</v>
      </c>
      <c r="D4583" t="s">
        <v>9418</v>
      </c>
      <c r="E4583">
        <v>3</v>
      </c>
      <c r="F4583" t="s">
        <v>9492</v>
      </c>
      <c r="G4583">
        <v>22</v>
      </c>
      <c r="H4583" s="5">
        <f t="shared" si="110"/>
        <v>1</v>
      </c>
      <c r="I4583" s="5" t="str">
        <f ca="1">OFFSET('Appendix E'!$G$2,MATCH(A4583,'Appendix E'!$A$3:$A$115,0),0)</f>
        <v>No</v>
      </c>
    </row>
    <row r="4584" spans="1:9" x14ac:dyDescent="0.25">
      <c r="A4584" t="s">
        <v>1348</v>
      </c>
      <c r="B4584" t="s">
        <v>4563</v>
      </c>
      <c r="D4584" t="s">
        <v>9418</v>
      </c>
      <c r="E4584">
        <v>3</v>
      </c>
      <c r="F4584" t="s">
        <v>9492</v>
      </c>
      <c r="G4584">
        <v>22</v>
      </c>
      <c r="H4584" s="5">
        <f t="shared" si="110"/>
        <v>1</v>
      </c>
      <c r="I4584" s="5" t="str">
        <f ca="1">OFFSET('Appendix E'!$G$2,MATCH(A4584,'Appendix E'!$A$3:$A$115,0),0)</f>
        <v>No</v>
      </c>
    </row>
    <row r="4585" spans="1:9" x14ac:dyDescent="0.25">
      <c r="A4585" t="s">
        <v>1348</v>
      </c>
      <c r="B4585" t="s">
        <v>4564</v>
      </c>
      <c r="D4585" t="s">
        <v>9418</v>
      </c>
      <c r="E4585">
        <v>3</v>
      </c>
      <c r="F4585" t="s">
        <v>9492</v>
      </c>
      <c r="G4585">
        <v>22</v>
      </c>
      <c r="H4585" s="5">
        <f t="shared" si="110"/>
        <v>1</v>
      </c>
      <c r="I4585" s="5" t="str">
        <f ca="1">OFFSET('Appendix E'!$G$2,MATCH(A4585,'Appendix E'!$A$3:$A$115,0),0)</f>
        <v>No</v>
      </c>
    </row>
    <row r="4586" spans="1:9" x14ac:dyDescent="0.25">
      <c r="A4586" t="s">
        <v>1348</v>
      </c>
      <c r="B4586" t="s">
        <v>4565</v>
      </c>
      <c r="D4586" t="s">
        <v>9418</v>
      </c>
      <c r="E4586">
        <v>3</v>
      </c>
      <c r="F4586" t="s">
        <v>9492</v>
      </c>
      <c r="G4586">
        <v>22</v>
      </c>
      <c r="H4586" s="5">
        <f t="shared" si="110"/>
        <v>1</v>
      </c>
      <c r="I4586" s="5" t="str">
        <f ca="1">OFFSET('Appendix E'!$G$2,MATCH(A4586,'Appendix E'!$A$3:$A$115,0),0)</f>
        <v>No</v>
      </c>
    </row>
    <row r="4587" spans="1:9" x14ac:dyDescent="0.25">
      <c r="A4587" t="s">
        <v>1348</v>
      </c>
      <c r="B4587" t="s">
        <v>4566</v>
      </c>
      <c r="D4587" t="s">
        <v>9418</v>
      </c>
      <c r="E4587">
        <v>3</v>
      </c>
      <c r="F4587" t="s">
        <v>9492</v>
      </c>
      <c r="G4587">
        <v>22</v>
      </c>
      <c r="H4587" s="5">
        <f t="shared" si="110"/>
        <v>1</v>
      </c>
      <c r="I4587" s="5" t="str">
        <f ca="1">OFFSET('Appendix E'!$G$2,MATCH(A4587,'Appendix E'!$A$3:$A$115,0),0)</f>
        <v>No</v>
      </c>
    </row>
    <row r="4588" spans="1:9" x14ac:dyDescent="0.25">
      <c r="A4588" t="s">
        <v>1348</v>
      </c>
      <c r="B4588" t="s">
        <v>4567</v>
      </c>
      <c r="D4588" t="s">
        <v>9418</v>
      </c>
      <c r="E4588">
        <v>3</v>
      </c>
      <c r="F4588" t="s">
        <v>9492</v>
      </c>
      <c r="G4588">
        <v>22</v>
      </c>
      <c r="H4588" s="5">
        <f t="shared" si="110"/>
        <v>1</v>
      </c>
      <c r="I4588" s="5" t="str">
        <f ca="1">OFFSET('Appendix E'!$G$2,MATCH(A4588,'Appendix E'!$A$3:$A$115,0),0)</f>
        <v>No</v>
      </c>
    </row>
    <row r="4589" spans="1:9" x14ac:dyDescent="0.25">
      <c r="A4589" t="s">
        <v>1348</v>
      </c>
      <c r="B4589" t="s">
        <v>4568</v>
      </c>
      <c r="D4589" t="s">
        <v>9418</v>
      </c>
      <c r="E4589">
        <v>3</v>
      </c>
      <c r="F4589" t="s">
        <v>9492</v>
      </c>
      <c r="G4589">
        <v>22</v>
      </c>
      <c r="H4589" s="5">
        <f t="shared" si="110"/>
        <v>1</v>
      </c>
      <c r="I4589" s="5" t="str">
        <f ca="1">OFFSET('Appendix E'!$G$2,MATCH(A4589,'Appendix E'!$A$3:$A$115,0),0)</f>
        <v>No</v>
      </c>
    </row>
    <row r="4590" spans="1:9" x14ac:dyDescent="0.25">
      <c r="A4590" t="s">
        <v>1348</v>
      </c>
      <c r="B4590" t="s">
        <v>4569</v>
      </c>
      <c r="D4590" t="s">
        <v>9418</v>
      </c>
      <c r="E4590">
        <v>3</v>
      </c>
      <c r="F4590" t="s">
        <v>9492</v>
      </c>
      <c r="G4590">
        <v>22</v>
      </c>
      <c r="H4590" s="5">
        <f t="shared" si="110"/>
        <v>1</v>
      </c>
      <c r="I4590" s="5" t="str">
        <f ca="1">OFFSET('Appendix E'!$G$2,MATCH(A4590,'Appendix E'!$A$3:$A$115,0),0)</f>
        <v>No</v>
      </c>
    </row>
    <row r="4591" spans="1:9" x14ac:dyDescent="0.25">
      <c r="A4591" t="s">
        <v>1348</v>
      </c>
      <c r="B4591" t="s">
        <v>4570</v>
      </c>
      <c r="D4591" t="s">
        <v>9418</v>
      </c>
      <c r="E4591">
        <v>3</v>
      </c>
      <c r="F4591" t="s">
        <v>9492</v>
      </c>
      <c r="G4591">
        <v>22</v>
      </c>
      <c r="H4591" s="5">
        <f t="shared" si="110"/>
        <v>1</v>
      </c>
      <c r="I4591" s="5" t="str">
        <f ca="1">OFFSET('Appendix E'!$G$2,MATCH(A4591,'Appendix E'!$A$3:$A$115,0),0)</f>
        <v>No</v>
      </c>
    </row>
    <row r="4592" spans="1:9" x14ac:dyDescent="0.25">
      <c r="A4592" t="s">
        <v>1348</v>
      </c>
      <c r="B4592" t="s">
        <v>4571</v>
      </c>
      <c r="D4592" t="s">
        <v>9418</v>
      </c>
      <c r="E4592">
        <v>3</v>
      </c>
      <c r="F4592" t="s">
        <v>9492</v>
      </c>
      <c r="G4592">
        <v>22</v>
      </c>
      <c r="H4592" s="5">
        <f t="shared" si="110"/>
        <v>1</v>
      </c>
      <c r="I4592" s="5" t="str">
        <f ca="1">OFFSET('Appendix E'!$G$2,MATCH(A4592,'Appendix E'!$A$3:$A$115,0),0)</f>
        <v>No</v>
      </c>
    </row>
    <row r="4593" spans="1:9" x14ac:dyDescent="0.25">
      <c r="A4593" t="s">
        <v>1348</v>
      </c>
      <c r="B4593" t="s">
        <v>4572</v>
      </c>
      <c r="D4593" t="s">
        <v>9418</v>
      </c>
      <c r="E4593">
        <v>3</v>
      </c>
      <c r="F4593" t="s">
        <v>9492</v>
      </c>
      <c r="G4593">
        <v>22</v>
      </c>
      <c r="H4593" s="5">
        <f t="shared" si="110"/>
        <v>1</v>
      </c>
      <c r="I4593" s="5" t="str">
        <f ca="1">OFFSET('Appendix E'!$G$2,MATCH(A4593,'Appendix E'!$A$3:$A$115,0),0)</f>
        <v>No</v>
      </c>
    </row>
    <row r="4594" spans="1:9" x14ac:dyDescent="0.25">
      <c r="A4594" t="s">
        <v>1348</v>
      </c>
      <c r="B4594" t="s">
        <v>4573</v>
      </c>
      <c r="D4594" t="s">
        <v>9418</v>
      </c>
      <c r="E4594">
        <v>3</v>
      </c>
      <c r="F4594" t="s">
        <v>9492</v>
      </c>
      <c r="G4594">
        <v>22</v>
      </c>
      <c r="H4594" s="5">
        <f t="shared" si="110"/>
        <v>1</v>
      </c>
      <c r="I4594" s="5" t="str">
        <f ca="1">OFFSET('Appendix E'!$G$2,MATCH(A4594,'Appendix E'!$A$3:$A$115,0),0)</f>
        <v>No</v>
      </c>
    </row>
    <row r="4595" spans="1:9" x14ac:dyDescent="0.25">
      <c r="A4595" t="s">
        <v>1348</v>
      </c>
      <c r="B4595" t="s">
        <v>4574</v>
      </c>
      <c r="D4595" t="s">
        <v>9418</v>
      </c>
      <c r="E4595">
        <v>3</v>
      </c>
      <c r="F4595" t="s">
        <v>9492</v>
      </c>
      <c r="G4595">
        <v>22</v>
      </c>
      <c r="H4595" s="5">
        <f t="shared" si="110"/>
        <v>1</v>
      </c>
      <c r="I4595" s="5" t="str">
        <f ca="1">OFFSET('Appendix E'!$G$2,MATCH(A4595,'Appendix E'!$A$3:$A$115,0),0)</f>
        <v>No</v>
      </c>
    </row>
    <row r="4596" spans="1:9" x14ac:dyDescent="0.25">
      <c r="A4596" t="s">
        <v>1348</v>
      </c>
      <c r="B4596" t="s">
        <v>4575</v>
      </c>
      <c r="D4596" t="s">
        <v>9418</v>
      </c>
      <c r="E4596">
        <v>3</v>
      </c>
      <c r="F4596" t="s">
        <v>9492</v>
      </c>
      <c r="G4596">
        <v>22</v>
      </c>
      <c r="H4596" s="5">
        <f t="shared" si="110"/>
        <v>1</v>
      </c>
      <c r="I4596" s="5" t="str">
        <f ca="1">OFFSET('Appendix E'!$G$2,MATCH(A4596,'Appendix E'!$A$3:$A$115,0),0)</f>
        <v>No</v>
      </c>
    </row>
    <row r="4597" spans="1:9" x14ac:dyDescent="0.25">
      <c r="A4597" t="s">
        <v>1348</v>
      </c>
      <c r="B4597" t="s">
        <v>4576</v>
      </c>
      <c r="D4597" t="s">
        <v>9418</v>
      </c>
      <c r="E4597">
        <v>3</v>
      </c>
      <c r="F4597" t="s">
        <v>9492</v>
      </c>
      <c r="G4597">
        <v>22</v>
      </c>
      <c r="H4597" s="5">
        <f t="shared" si="110"/>
        <v>1</v>
      </c>
      <c r="I4597" s="5" t="str">
        <f ca="1">OFFSET('Appendix E'!$G$2,MATCH(A4597,'Appendix E'!$A$3:$A$115,0),0)</f>
        <v>No</v>
      </c>
    </row>
    <row r="4598" spans="1:9" x14ac:dyDescent="0.25">
      <c r="A4598" t="s">
        <v>1348</v>
      </c>
      <c r="B4598" t="s">
        <v>4577</v>
      </c>
      <c r="D4598" t="s">
        <v>9418</v>
      </c>
      <c r="E4598">
        <v>3</v>
      </c>
      <c r="F4598" t="s">
        <v>9492</v>
      </c>
      <c r="G4598">
        <v>22</v>
      </c>
      <c r="H4598" s="5">
        <f t="shared" si="110"/>
        <v>1</v>
      </c>
      <c r="I4598" s="5" t="str">
        <f ca="1">OFFSET('Appendix E'!$G$2,MATCH(A4598,'Appendix E'!$A$3:$A$115,0),0)</f>
        <v>No</v>
      </c>
    </row>
    <row r="4599" spans="1:9" x14ac:dyDescent="0.25">
      <c r="A4599" t="s">
        <v>1348</v>
      </c>
      <c r="B4599" t="s">
        <v>4578</v>
      </c>
      <c r="D4599" t="s">
        <v>9418</v>
      </c>
      <c r="E4599">
        <v>3</v>
      </c>
      <c r="F4599" t="s">
        <v>9492</v>
      </c>
      <c r="G4599">
        <v>22</v>
      </c>
      <c r="H4599" s="5">
        <f t="shared" si="110"/>
        <v>1</v>
      </c>
      <c r="I4599" s="5" t="str">
        <f ca="1">OFFSET('Appendix E'!$G$2,MATCH(A4599,'Appendix E'!$A$3:$A$115,0),0)</f>
        <v>No</v>
      </c>
    </row>
    <row r="4600" spans="1:9" x14ac:dyDescent="0.25">
      <c r="A4600" t="s">
        <v>1348</v>
      </c>
      <c r="B4600" t="s">
        <v>4579</v>
      </c>
      <c r="D4600" t="s">
        <v>9418</v>
      </c>
      <c r="E4600">
        <v>3</v>
      </c>
      <c r="F4600" t="s">
        <v>9492</v>
      </c>
      <c r="G4600">
        <v>22</v>
      </c>
      <c r="H4600" s="5">
        <f t="shared" si="110"/>
        <v>1</v>
      </c>
      <c r="I4600" s="5" t="str">
        <f ca="1">OFFSET('Appendix E'!$G$2,MATCH(A4600,'Appendix E'!$A$3:$A$115,0),0)</f>
        <v>No</v>
      </c>
    </row>
    <row r="4601" spans="1:9" x14ac:dyDescent="0.25">
      <c r="A4601" t="s">
        <v>1348</v>
      </c>
      <c r="B4601" t="s">
        <v>4580</v>
      </c>
      <c r="D4601" t="s">
        <v>9418</v>
      </c>
      <c r="E4601">
        <v>3</v>
      </c>
      <c r="F4601" t="s">
        <v>9492</v>
      </c>
      <c r="G4601">
        <v>22</v>
      </c>
      <c r="H4601" s="5">
        <f t="shared" si="110"/>
        <v>1</v>
      </c>
      <c r="I4601" s="5" t="str">
        <f ca="1">OFFSET('Appendix E'!$G$2,MATCH(A4601,'Appendix E'!$A$3:$A$115,0),0)</f>
        <v>No</v>
      </c>
    </row>
    <row r="4602" spans="1:9" x14ac:dyDescent="0.25">
      <c r="A4602" t="s">
        <v>1348</v>
      </c>
      <c r="B4602" t="s">
        <v>4581</v>
      </c>
      <c r="D4602" t="s">
        <v>9418</v>
      </c>
      <c r="E4602">
        <v>3</v>
      </c>
      <c r="F4602" t="s">
        <v>9492</v>
      </c>
      <c r="G4602">
        <v>22</v>
      </c>
      <c r="H4602" s="5">
        <f t="shared" si="110"/>
        <v>1</v>
      </c>
      <c r="I4602" s="5" t="str">
        <f ca="1">OFFSET('Appendix E'!$G$2,MATCH(A4602,'Appendix E'!$A$3:$A$115,0),0)</f>
        <v>No</v>
      </c>
    </row>
    <row r="4603" spans="1:9" x14ac:dyDescent="0.25">
      <c r="A4603" t="s">
        <v>1348</v>
      </c>
      <c r="B4603" t="s">
        <v>4582</v>
      </c>
      <c r="D4603" t="s">
        <v>9418</v>
      </c>
      <c r="E4603">
        <v>3</v>
      </c>
      <c r="F4603" t="s">
        <v>9492</v>
      </c>
      <c r="G4603">
        <v>22</v>
      </c>
      <c r="H4603" s="5">
        <f t="shared" si="110"/>
        <v>1</v>
      </c>
      <c r="I4603" s="5" t="str">
        <f ca="1">OFFSET('Appendix E'!$G$2,MATCH(A4603,'Appendix E'!$A$3:$A$115,0),0)</f>
        <v>No</v>
      </c>
    </row>
    <row r="4604" spans="1:9" x14ac:dyDescent="0.25">
      <c r="A4604" t="s">
        <v>1348</v>
      </c>
      <c r="B4604" t="s">
        <v>4583</v>
      </c>
      <c r="D4604" t="s">
        <v>9418</v>
      </c>
      <c r="E4604">
        <v>3</v>
      </c>
      <c r="F4604" t="s">
        <v>9492</v>
      </c>
      <c r="G4604">
        <v>22</v>
      </c>
      <c r="H4604" s="5">
        <f t="shared" si="110"/>
        <v>1</v>
      </c>
      <c r="I4604" s="5" t="str">
        <f ca="1">OFFSET('Appendix E'!$G$2,MATCH(A4604,'Appendix E'!$A$3:$A$115,0),0)</f>
        <v>No</v>
      </c>
    </row>
    <row r="4605" spans="1:9" x14ac:dyDescent="0.25">
      <c r="A4605" t="s">
        <v>1348</v>
      </c>
      <c r="B4605" t="s">
        <v>4584</v>
      </c>
      <c r="D4605" t="s">
        <v>9418</v>
      </c>
      <c r="E4605">
        <v>3</v>
      </c>
      <c r="F4605" t="s">
        <v>9492</v>
      </c>
      <c r="G4605">
        <v>22</v>
      </c>
      <c r="H4605" s="5">
        <f t="shared" si="110"/>
        <v>1</v>
      </c>
      <c r="I4605" s="5" t="str">
        <f ca="1">OFFSET('Appendix E'!$G$2,MATCH(A4605,'Appendix E'!$A$3:$A$115,0),0)</f>
        <v>No</v>
      </c>
    </row>
    <row r="4606" spans="1:9" x14ac:dyDescent="0.25">
      <c r="A4606" t="s">
        <v>1348</v>
      </c>
      <c r="B4606" t="s">
        <v>4585</v>
      </c>
      <c r="D4606" t="s">
        <v>9418</v>
      </c>
      <c r="E4606">
        <v>3</v>
      </c>
      <c r="F4606" t="s">
        <v>9492</v>
      </c>
      <c r="G4606">
        <v>22</v>
      </c>
      <c r="H4606" s="5">
        <f t="shared" si="110"/>
        <v>1</v>
      </c>
      <c r="I4606" s="5" t="str">
        <f ca="1">OFFSET('Appendix E'!$G$2,MATCH(A4606,'Appendix E'!$A$3:$A$115,0),0)</f>
        <v>No</v>
      </c>
    </row>
    <row r="4607" spans="1:9" x14ac:dyDescent="0.25">
      <c r="A4607" t="s">
        <v>1348</v>
      </c>
      <c r="B4607" t="s">
        <v>4586</v>
      </c>
      <c r="D4607" t="s">
        <v>9418</v>
      </c>
      <c r="E4607">
        <v>3</v>
      </c>
      <c r="F4607" t="s">
        <v>9492</v>
      </c>
      <c r="G4607">
        <v>22</v>
      </c>
      <c r="H4607" s="5">
        <f t="shared" si="110"/>
        <v>1</v>
      </c>
      <c r="I4607" s="5" t="str">
        <f ca="1">OFFSET('Appendix E'!$G$2,MATCH(A4607,'Appendix E'!$A$3:$A$115,0),0)</f>
        <v>No</v>
      </c>
    </row>
    <row r="4608" spans="1:9" x14ac:dyDescent="0.25">
      <c r="A4608" t="s">
        <v>1348</v>
      </c>
      <c r="B4608" t="s">
        <v>4587</v>
      </c>
      <c r="D4608" t="s">
        <v>9418</v>
      </c>
      <c r="E4608">
        <v>3</v>
      </c>
      <c r="F4608" t="s">
        <v>9492</v>
      </c>
      <c r="G4608">
        <v>22</v>
      </c>
      <c r="H4608" s="5">
        <f t="shared" si="110"/>
        <v>1</v>
      </c>
      <c r="I4608" s="5" t="str">
        <f ca="1">OFFSET('Appendix E'!$G$2,MATCH(A4608,'Appendix E'!$A$3:$A$115,0),0)</f>
        <v>No</v>
      </c>
    </row>
    <row r="4609" spans="1:9" x14ac:dyDescent="0.25">
      <c r="A4609" t="s">
        <v>1348</v>
      </c>
      <c r="B4609" t="s">
        <v>4588</v>
      </c>
      <c r="D4609" t="s">
        <v>9418</v>
      </c>
      <c r="E4609">
        <v>3</v>
      </c>
      <c r="F4609" t="s">
        <v>9492</v>
      </c>
      <c r="G4609">
        <v>22</v>
      </c>
      <c r="H4609" s="5">
        <f t="shared" si="110"/>
        <v>1</v>
      </c>
      <c r="I4609" s="5" t="str">
        <f ca="1">OFFSET('Appendix E'!$G$2,MATCH(A4609,'Appendix E'!$A$3:$A$115,0),0)</f>
        <v>No</v>
      </c>
    </row>
    <row r="4610" spans="1:9" x14ac:dyDescent="0.25">
      <c r="A4610" t="s">
        <v>1348</v>
      </c>
      <c r="B4610" t="s">
        <v>4589</v>
      </c>
      <c r="D4610" t="s">
        <v>9418</v>
      </c>
      <c r="E4610">
        <v>3</v>
      </c>
      <c r="F4610" t="s">
        <v>9492</v>
      </c>
      <c r="G4610">
        <v>22</v>
      </c>
      <c r="H4610" s="5">
        <f t="shared" si="110"/>
        <v>1</v>
      </c>
      <c r="I4610" s="5" t="str">
        <f ca="1">OFFSET('Appendix E'!$G$2,MATCH(A4610,'Appendix E'!$A$3:$A$115,0),0)</f>
        <v>No</v>
      </c>
    </row>
    <row r="4611" spans="1:9" x14ac:dyDescent="0.25">
      <c r="A4611" t="s">
        <v>1348</v>
      </c>
      <c r="B4611" t="s">
        <v>4590</v>
      </c>
      <c r="D4611" t="s">
        <v>9418</v>
      </c>
      <c r="E4611">
        <v>3</v>
      </c>
      <c r="F4611" t="s">
        <v>9492</v>
      </c>
      <c r="G4611">
        <v>22</v>
      </c>
      <c r="H4611" s="5">
        <f t="shared" si="110"/>
        <v>1</v>
      </c>
      <c r="I4611" s="5" t="str">
        <f ca="1">OFFSET('Appendix E'!$G$2,MATCH(A4611,'Appendix E'!$A$3:$A$115,0),0)</f>
        <v>No</v>
      </c>
    </row>
    <row r="4612" spans="1:9" x14ac:dyDescent="0.25">
      <c r="A4612" t="s">
        <v>1348</v>
      </c>
      <c r="B4612" t="s">
        <v>4591</v>
      </c>
      <c r="D4612" t="s">
        <v>9418</v>
      </c>
      <c r="E4612">
        <v>3</v>
      </c>
      <c r="F4612" t="s">
        <v>9492</v>
      </c>
      <c r="G4612">
        <v>22</v>
      </c>
      <c r="H4612" s="5">
        <f t="shared" ref="H4612:H4675" si="111">IF(F4612&lt;&gt;"",1,"")</f>
        <v>1</v>
      </c>
      <c r="I4612" s="5" t="str">
        <f ca="1">OFFSET('Appendix E'!$G$2,MATCH(A4612,'Appendix E'!$A$3:$A$115,0),0)</f>
        <v>No</v>
      </c>
    </row>
    <row r="4613" spans="1:9" x14ac:dyDescent="0.25">
      <c r="A4613" t="s">
        <v>1348</v>
      </c>
      <c r="B4613" t="s">
        <v>4592</v>
      </c>
      <c r="D4613" t="s">
        <v>9418</v>
      </c>
      <c r="E4613">
        <v>3</v>
      </c>
      <c r="F4613" t="s">
        <v>9492</v>
      </c>
      <c r="G4613">
        <v>22</v>
      </c>
      <c r="H4613" s="5">
        <f t="shared" si="111"/>
        <v>1</v>
      </c>
      <c r="I4613" s="5" t="str">
        <f ca="1">OFFSET('Appendix E'!$G$2,MATCH(A4613,'Appendix E'!$A$3:$A$115,0),0)</f>
        <v>No</v>
      </c>
    </row>
    <row r="4614" spans="1:9" x14ac:dyDescent="0.25">
      <c r="A4614" t="s">
        <v>1348</v>
      </c>
      <c r="B4614" t="s">
        <v>4593</v>
      </c>
      <c r="D4614" t="s">
        <v>9418</v>
      </c>
      <c r="E4614">
        <v>3</v>
      </c>
      <c r="F4614" t="s">
        <v>9492</v>
      </c>
      <c r="G4614">
        <v>22</v>
      </c>
      <c r="H4614" s="5">
        <f t="shared" si="111"/>
        <v>1</v>
      </c>
      <c r="I4614" s="5" t="str">
        <f ca="1">OFFSET('Appendix E'!$G$2,MATCH(A4614,'Appendix E'!$A$3:$A$115,0),0)</f>
        <v>No</v>
      </c>
    </row>
    <row r="4615" spans="1:9" x14ac:dyDescent="0.25">
      <c r="A4615" t="s">
        <v>1348</v>
      </c>
      <c r="B4615" t="s">
        <v>4594</v>
      </c>
      <c r="D4615" t="s">
        <v>9418</v>
      </c>
      <c r="E4615">
        <v>3</v>
      </c>
      <c r="F4615" t="s">
        <v>9492</v>
      </c>
      <c r="G4615">
        <v>22</v>
      </c>
      <c r="H4615" s="5">
        <f t="shared" si="111"/>
        <v>1</v>
      </c>
      <c r="I4615" s="5" t="str">
        <f ca="1">OFFSET('Appendix E'!$G$2,MATCH(A4615,'Appendix E'!$A$3:$A$115,0),0)</f>
        <v>No</v>
      </c>
    </row>
    <row r="4616" spans="1:9" x14ac:dyDescent="0.25">
      <c r="A4616" t="s">
        <v>1348</v>
      </c>
      <c r="B4616" t="s">
        <v>4595</v>
      </c>
      <c r="D4616" t="s">
        <v>9418</v>
      </c>
      <c r="E4616">
        <v>3</v>
      </c>
      <c r="F4616" t="s">
        <v>9492</v>
      </c>
      <c r="G4616">
        <v>22</v>
      </c>
      <c r="H4616" s="5">
        <f t="shared" si="111"/>
        <v>1</v>
      </c>
      <c r="I4616" s="5" t="str">
        <f ca="1">OFFSET('Appendix E'!$G$2,MATCH(A4616,'Appendix E'!$A$3:$A$115,0),0)</f>
        <v>No</v>
      </c>
    </row>
    <row r="4617" spans="1:9" x14ac:dyDescent="0.25">
      <c r="A4617" t="s">
        <v>1348</v>
      </c>
      <c r="B4617" t="s">
        <v>4596</v>
      </c>
      <c r="D4617" t="s">
        <v>9418</v>
      </c>
      <c r="E4617">
        <v>3</v>
      </c>
      <c r="F4617" t="s">
        <v>9492</v>
      </c>
      <c r="G4617">
        <v>22</v>
      </c>
      <c r="H4617" s="5">
        <f t="shared" si="111"/>
        <v>1</v>
      </c>
      <c r="I4617" s="5" t="str">
        <f ca="1">OFFSET('Appendix E'!$G$2,MATCH(A4617,'Appendix E'!$A$3:$A$115,0),0)</f>
        <v>No</v>
      </c>
    </row>
    <row r="4618" spans="1:9" x14ac:dyDescent="0.25">
      <c r="A4618" t="s">
        <v>1348</v>
      </c>
      <c r="B4618" t="s">
        <v>4597</v>
      </c>
      <c r="D4618" t="s">
        <v>9418</v>
      </c>
      <c r="E4618">
        <v>3</v>
      </c>
      <c r="F4618" t="s">
        <v>9492</v>
      </c>
      <c r="G4618">
        <v>22</v>
      </c>
      <c r="H4618" s="5">
        <f t="shared" si="111"/>
        <v>1</v>
      </c>
      <c r="I4618" s="5" t="str">
        <f ca="1">OFFSET('Appendix E'!$G$2,MATCH(A4618,'Appendix E'!$A$3:$A$115,0),0)</f>
        <v>No</v>
      </c>
    </row>
    <row r="4619" spans="1:9" x14ac:dyDescent="0.25">
      <c r="A4619" t="s">
        <v>1348</v>
      </c>
      <c r="B4619" t="s">
        <v>4598</v>
      </c>
      <c r="D4619" t="s">
        <v>9418</v>
      </c>
      <c r="E4619">
        <v>3</v>
      </c>
      <c r="F4619" t="s">
        <v>9492</v>
      </c>
      <c r="G4619">
        <v>22</v>
      </c>
      <c r="H4619" s="5">
        <f t="shared" si="111"/>
        <v>1</v>
      </c>
      <c r="I4619" s="5" t="str">
        <f ca="1">OFFSET('Appendix E'!$G$2,MATCH(A4619,'Appendix E'!$A$3:$A$115,0),0)</f>
        <v>No</v>
      </c>
    </row>
    <row r="4620" spans="1:9" x14ac:dyDescent="0.25">
      <c r="A4620" t="s">
        <v>1348</v>
      </c>
      <c r="B4620" t="s">
        <v>4599</v>
      </c>
      <c r="D4620" t="s">
        <v>9418</v>
      </c>
      <c r="E4620">
        <v>3</v>
      </c>
      <c r="F4620" t="s">
        <v>9492</v>
      </c>
      <c r="G4620">
        <v>22</v>
      </c>
      <c r="H4620" s="5">
        <f t="shared" si="111"/>
        <v>1</v>
      </c>
      <c r="I4620" s="5" t="str">
        <f ca="1">OFFSET('Appendix E'!$G$2,MATCH(A4620,'Appendix E'!$A$3:$A$115,0),0)</f>
        <v>No</v>
      </c>
    </row>
    <row r="4621" spans="1:9" x14ac:dyDescent="0.25">
      <c r="A4621" t="s">
        <v>1348</v>
      </c>
      <c r="B4621" t="s">
        <v>4600</v>
      </c>
      <c r="D4621" t="s">
        <v>9418</v>
      </c>
      <c r="E4621">
        <v>3</v>
      </c>
      <c r="F4621" t="s">
        <v>9492</v>
      </c>
      <c r="G4621">
        <v>22</v>
      </c>
      <c r="H4621" s="5">
        <f t="shared" si="111"/>
        <v>1</v>
      </c>
      <c r="I4621" s="5" t="str">
        <f ca="1">OFFSET('Appendix E'!$G$2,MATCH(A4621,'Appendix E'!$A$3:$A$115,0),0)</f>
        <v>No</v>
      </c>
    </row>
    <row r="4622" spans="1:9" x14ac:dyDescent="0.25">
      <c r="A4622" t="s">
        <v>1348</v>
      </c>
      <c r="B4622" t="s">
        <v>4601</v>
      </c>
      <c r="D4622" t="s">
        <v>9418</v>
      </c>
      <c r="E4622">
        <v>3</v>
      </c>
      <c r="F4622" t="s">
        <v>9492</v>
      </c>
      <c r="G4622">
        <v>22</v>
      </c>
      <c r="H4622" s="5">
        <f t="shared" si="111"/>
        <v>1</v>
      </c>
      <c r="I4622" s="5" t="str">
        <f ca="1">OFFSET('Appendix E'!$G$2,MATCH(A4622,'Appendix E'!$A$3:$A$115,0),0)</f>
        <v>No</v>
      </c>
    </row>
    <row r="4623" spans="1:9" x14ac:dyDescent="0.25">
      <c r="A4623" t="s">
        <v>1348</v>
      </c>
      <c r="B4623" t="s">
        <v>4602</v>
      </c>
      <c r="D4623" t="s">
        <v>9418</v>
      </c>
      <c r="E4623">
        <v>3</v>
      </c>
      <c r="F4623" t="s">
        <v>9492</v>
      </c>
      <c r="G4623">
        <v>22</v>
      </c>
      <c r="H4623" s="5">
        <f t="shared" si="111"/>
        <v>1</v>
      </c>
      <c r="I4623" s="5" t="str">
        <f ca="1">OFFSET('Appendix E'!$G$2,MATCH(A4623,'Appendix E'!$A$3:$A$115,0),0)</f>
        <v>No</v>
      </c>
    </row>
    <row r="4624" spans="1:9" x14ac:dyDescent="0.25">
      <c r="A4624" t="s">
        <v>1348</v>
      </c>
      <c r="B4624" t="s">
        <v>4603</v>
      </c>
      <c r="D4624" t="s">
        <v>9418</v>
      </c>
      <c r="E4624">
        <v>3</v>
      </c>
      <c r="F4624" t="s">
        <v>9492</v>
      </c>
      <c r="G4624">
        <v>22</v>
      </c>
      <c r="H4624" s="5">
        <f t="shared" si="111"/>
        <v>1</v>
      </c>
      <c r="I4624" s="5" t="str">
        <f ca="1">OFFSET('Appendix E'!$G$2,MATCH(A4624,'Appendix E'!$A$3:$A$115,0),0)</f>
        <v>No</v>
      </c>
    </row>
    <row r="4625" spans="1:9" x14ac:dyDescent="0.25">
      <c r="A4625" t="s">
        <v>1348</v>
      </c>
      <c r="B4625" t="s">
        <v>4604</v>
      </c>
      <c r="D4625" t="s">
        <v>9418</v>
      </c>
      <c r="E4625">
        <v>3</v>
      </c>
      <c r="F4625" t="s">
        <v>9492</v>
      </c>
      <c r="G4625">
        <v>22</v>
      </c>
      <c r="H4625" s="5">
        <f t="shared" si="111"/>
        <v>1</v>
      </c>
      <c r="I4625" s="5" t="str">
        <f ca="1">OFFSET('Appendix E'!$G$2,MATCH(A4625,'Appendix E'!$A$3:$A$115,0),0)</f>
        <v>No</v>
      </c>
    </row>
    <row r="4626" spans="1:9" x14ac:dyDescent="0.25">
      <c r="A4626" t="s">
        <v>1348</v>
      </c>
      <c r="B4626" t="s">
        <v>4605</v>
      </c>
      <c r="D4626" t="s">
        <v>9418</v>
      </c>
      <c r="E4626">
        <v>3</v>
      </c>
      <c r="F4626" t="s">
        <v>9492</v>
      </c>
      <c r="G4626">
        <v>22</v>
      </c>
      <c r="H4626" s="5">
        <f t="shared" si="111"/>
        <v>1</v>
      </c>
      <c r="I4626" s="5" t="str">
        <f ca="1">OFFSET('Appendix E'!$G$2,MATCH(A4626,'Appendix E'!$A$3:$A$115,0),0)</f>
        <v>No</v>
      </c>
    </row>
    <row r="4627" spans="1:9" x14ac:dyDescent="0.25">
      <c r="A4627" t="s">
        <v>1348</v>
      </c>
      <c r="B4627" t="s">
        <v>4606</v>
      </c>
      <c r="D4627" t="s">
        <v>9418</v>
      </c>
      <c r="E4627">
        <v>3</v>
      </c>
      <c r="F4627" t="s">
        <v>9492</v>
      </c>
      <c r="G4627">
        <v>22</v>
      </c>
      <c r="H4627" s="5">
        <f t="shared" si="111"/>
        <v>1</v>
      </c>
      <c r="I4627" s="5" t="str">
        <f ca="1">OFFSET('Appendix E'!$G$2,MATCH(A4627,'Appendix E'!$A$3:$A$115,0),0)</f>
        <v>No</v>
      </c>
    </row>
    <row r="4628" spans="1:9" x14ac:dyDescent="0.25">
      <c r="A4628" t="s">
        <v>1348</v>
      </c>
      <c r="B4628" t="s">
        <v>4607</v>
      </c>
      <c r="D4628" t="s">
        <v>9418</v>
      </c>
      <c r="E4628">
        <v>3</v>
      </c>
      <c r="F4628" t="s">
        <v>9492</v>
      </c>
      <c r="G4628">
        <v>22</v>
      </c>
      <c r="H4628" s="5">
        <f t="shared" si="111"/>
        <v>1</v>
      </c>
      <c r="I4628" s="5" t="str">
        <f ca="1">OFFSET('Appendix E'!$G$2,MATCH(A4628,'Appendix E'!$A$3:$A$115,0),0)</f>
        <v>No</v>
      </c>
    </row>
    <row r="4629" spans="1:9" x14ac:dyDescent="0.25">
      <c r="A4629" t="s">
        <v>1348</v>
      </c>
      <c r="B4629" t="s">
        <v>4608</v>
      </c>
      <c r="D4629" t="s">
        <v>9418</v>
      </c>
      <c r="E4629">
        <v>3</v>
      </c>
      <c r="F4629" t="s">
        <v>9492</v>
      </c>
      <c r="G4629">
        <v>22</v>
      </c>
      <c r="H4629" s="5">
        <f t="shared" si="111"/>
        <v>1</v>
      </c>
      <c r="I4629" s="5" t="str">
        <f ca="1">OFFSET('Appendix E'!$G$2,MATCH(A4629,'Appendix E'!$A$3:$A$115,0),0)</f>
        <v>No</v>
      </c>
    </row>
    <row r="4630" spans="1:9" x14ac:dyDescent="0.25">
      <c r="A4630" t="s">
        <v>1348</v>
      </c>
      <c r="B4630" t="s">
        <v>4609</v>
      </c>
      <c r="D4630" t="s">
        <v>9418</v>
      </c>
      <c r="E4630">
        <v>3</v>
      </c>
      <c r="F4630" t="s">
        <v>9492</v>
      </c>
      <c r="G4630">
        <v>22</v>
      </c>
      <c r="H4630" s="5">
        <f t="shared" si="111"/>
        <v>1</v>
      </c>
      <c r="I4630" s="5" t="str">
        <f ca="1">OFFSET('Appendix E'!$G$2,MATCH(A4630,'Appendix E'!$A$3:$A$115,0),0)</f>
        <v>No</v>
      </c>
    </row>
    <row r="4631" spans="1:9" x14ac:dyDescent="0.25">
      <c r="A4631" t="s">
        <v>1348</v>
      </c>
      <c r="B4631" t="s">
        <v>4610</v>
      </c>
      <c r="D4631" t="s">
        <v>9418</v>
      </c>
      <c r="E4631">
        <v>3</v>
      </c>
      <c r="F4631" t="s">
        <v>9492</v>
      </c>
      <c r="G4631">
        <v>22</v>
      </c>
      <c r="H4631" s="5">
        <f t="shared" si="111"/>
        <v>1</v>
      </c>
      <c r="I4631" s="5" t="str">
        <f ca="1">OFFSET('Appendix E'!$G$2,MATCH(A4631,'Appendix E'!$A$3:$A$115,0),0)</f>
        <v>No</v>
      </c>
    </row>
    <row r="4632" spans="1:9" x14ac:dyDescent="0.25">
      <c r="A4632" t="s">
        <v>1348</v>
      </c>
      <c r="B4632" t="s">
        <v>4611</v>
      </c>
      <c r="D4632" t="s">
        <v>9418</v>
      </c>
      <c r="E4632">
        <v>3</v>
      </c>
      <c r="F4632" t="s">
        <v>9492</v>
      </c>
      <c r="G4632">
        <v>22</v>
      </c>
      <c r="H4632" s="5">
        <f t="shared" si="111"/>
        <v>1</v>
      </c>
      <c r="I4632" s="5" t="str">
        <f ca="1">OFFSET('Appendix E'!$G$2,MATCH(A4632,'Appendix E'!$A$3:$A$115,0),0)</f>
        <v>No</v>
      </c>
    </row>
    <row r="4633" spans="1:9" x14ac:dyDescent="0.25">
      <c r="A4633" t="s">
        <v>1348</v>
      </c>
      <c r="B4633" t="s">
        <v>4612</v>
      </c>
      <c r="D4633" t="s">
        <v>9418</v>
      </c>
      <c r="E4633">
        <v>3</v>
      </c>
      <c r="F4633" t="s">
        <v>9492</v>
      </c>
      <c r="G4633">
        <v>22</v>
      </c>
      <c r="H4633" s="5">
        <f t="shared" si="111"/>
        <v>1</v>
      </c>
      <c r="I4633" s="5" t="str">
        <f ca="1">OFFSET('Appendix E'!$G$2,MATCH(A4633,'Appendix E'!$A$3:$A$115,0),0)</f>
        <v>No</v>
      </c>
    </row>
    <row r="4634" spans="1:9" x14ac:dyDescent="0.25">
      <c r="A4634" t="s">
        <v>1348</v>
      </c>
      <c r="B4634" t="s">
        <v>4613</v>
      </c>
      <c r="D4634" t="s">
        <v>9418</v>
      </c>
      <c r="E4634">
        <v>3</v>
      </c>
      <c r="F4634" t="s">
        <v>9492</v>
      </c>
      <c r="G4634">
        <v>22</v>
      </c>
      <c r="H4634" s="5">
        <f t="shared" si="111"/>
        <v>1</v>
      </c>
      <c r="I4634" s="5" t="str">
        <f ca="1">OFFSET('Appendix E'!$G$2,MATCH(A4634,'Appendix E'!$A$3:$A$115,0),0)</f>
        <v>No</v>
      </c>
    </row>
    <row r="4635" spans="1:9" x14ac:dyDescent="0.25">
      <c r="A4635" t="s">
        <v>1348</v>
      </c>
      <c r="B4635" t="s">
        <v>4614</v>
      </c>
      <c r="D4635" t="s">
        <v>9418</v>
      </c>
      <c r="E4635">
        <v>3</v>
      </c>
      <c r="F4635" t="s">
        <v>9492</v>
      </c>
      <c r="G4635">
        <v>22</v>
      </c>
      <c r="H4635" s="5">
        <f t="shared" si="111"/>
        <v>1</v>
      </c>
      <c r="I4635" s="5" t="str">
        <f ca="1">OFFSET('Appendix E'!$G$2,MATCH(A4635,'Appendix E'!$A$3:$A$115,0),0)</f>
        <v>No</v>
      </c>
    </row>
    <row r="4636" spans="1:9" x14ac:dyDescent="0.25">
      <c r="A4636" t="s">
        <v>1348</v>
      </c>
      <c r="B4636" t="s">
        <v>4615</v>
      </c>
      <c r="D4636" t="s">
        <v>9418</v>
      </c>
      <c r="E4636">
        <v>3</v>
      </c>
      <c r="F4636" t="s">
        <v>9492</v>
      </c>
      <c r="G4636">
        <v>22</v>
      </c>
      <c r="H4636" s="5">
        <f t="shared" si="111"/>
        <v>1</v>
      </c>
      <c r="I4636" s="5" t="str">
        <f ca="1">OFFSET('Appendix E'!$G$2,MATCH(A4636,'Appendix E'!$A$3:$A$115,0),0)</f>
        <v>No</v>
      </c>
    </row>
    <row r="4637" spans="1:9" x14ac:dyDescent="0.25">
      <c r="A4637" t="s">
        <v>1348</v>
      </c>
      <c r="B4637" t="s">
        <v>4616</v>
      </c>
      <c r="D4637" t="s">
        <v>9418</v>
      </c>
      <c r="E4637">
        <v>3</v>
      </c>
      <c r="F4637" t="s">
        <v>9492</v>
      </c>
      <c r="G4637">
        <v>22</v>
      </c>
      <c r="H4637" s="5">
        <f t="shared" si="111"/>
        <v>1</v>
      </c>
      <c r="I4637" s="5" t="str">
        <f ca="1">OFFSET('Appendix E'!$G$2,MATCH(A4637,'Appendix E'!$A$3:$A$115,0),0)</f>
        <v>No</v>
      </c>
    </row>
    <row r="4638" spans="1:9" x14ac:dyDescent="0.25">
      <c r="A4638" t="s">
        <v>1348</v>
      </c>
      <c r="B4638" t="s">
        <v>4617</v>
      </c>
      <c r="D4638" t="s">
        <v>9418</v>
      </c>
      <c r="E4638">
        <v>3</v>
      </c>
      <c r="F4638" t="s">
        <v>9492</v>
      </c>
      <c r="G4638">
        <v>22</v>
      </c>
      <c r="H4638" s="5">
        <f t="shared" si="111"/>
        <v>1</v>
      </c>
      <c r="I4638" s="5" t="str">
        <f ca="1">OFFSET('Appendix E'!$G$2,MATCH(A4638,'Appendix E'!$A$3:$A$115,0),0)</f>
        <v>No</v>
      </c>
    </row>
    <row r="4639" spans="1:9" x14ac:dyDescent="0.25">
      <c r="A4639" t="s">
        <v>1348</v>
      </c>
      <c r="B4639" t="s">
        <v>4618</v>
      </c>
      <c r="D4639" t="s">
        <v>9418</v>
      </c>
      <c r="E4639">
        <v>3</v>
      </c>
      <c r="F4639" t="s">
        <v>9492</v>
      </c>
      <c r="G4639">
        <v>22</v>
      </c>
      <c r="H4639" s="5">
        <f t="shared" si="111"/>
        <v>1</v>
      </c>
      <c r="I4639" s="5" t="str">
        <f ca="1">OFFSET('Appendix E'!$G$2,MATCH(A4639,'Appendix E'!$A$3:$A$115,0),0)</f>
        <v>No</v>
      </c>
    </row>
    <row r="4640" spans="1:9" x14ac:dyDescent="0.25">
      <c r="A4640" t="s">
        <v>1348</v>
      </c>
      <c r="B4640" t="s">
        <v>4619</v>
      </c>
      <c r="D4640" t="s">
        <v>9418</v>
      </c>
      <c r="E4640">
        <v>3</v>
      </c>
      <c r="F4640" t="s">
        <v>9492</v>
      </c>
      <c r="G4640">
        <v>22</v>
      </c>
      <c r="H4640" s="5">
        <f t="shared" si="111"/>
        <v>1</v>
      </c>
      <c r="I4640" s="5" t="str">
        <f ca="1">OFFSET('Appendix E'!$G$2,MATCH(A4640,'Appendix E'!$A$3:$A$115,0),0)</f>
        <v>No</v>
      </c>
    </row>
    <row r="4641" spans="1:9" x14ac:dyDescent="0.25">
      <c r="A4641" t="s">
        <v>1348</v>
      </c>
      <c r="B4641" t="s">
        <v>4620</v>
      </c>
      <c r="D4641" t="s">
        <v>9418</v>
      </c>
      <c r="E4641">
        <v>3</v>
      </c>
      <c r="F4641" t="s">
        <v>9492</v>
      </c>
      <c r="G4641">
        <v>22</v>
      </c>
      <c r="H4641" s="5">
        <f t="shared" si="111"/>
        <v>1</v>
      </c>
      <c r="I4641" s="5" t="str">
        <f ca="1">OFFSET('Appendix E'!$G$2,MATCH(A4641,'Appendix E'!$A$3:$A$115,0),0)</f>
        <v>No</v>
      </c>
    </row>
    <row r="4642" spans="1:9" x14ac:dyDescent="0.25">
      <c r="A4642" t="s">
        <v>1348</v>
      </c>
      <c r="B4642" t="s">
        <v>4621</v>
      </c>
      <c r="D4642" t="s">
        <v>9418</v>
      </c>
      <c r="E4642">
        <v>3</v>
      </c>
      <c r="F4642" t="s">
        <v>9492</v>
      </c>
      <c r="G4642">
        <v>22</v>
      </c>
      <c r="H4642" s="5">
        <f t="shared" si="111"/>
        <v>1</v>
      </c>
      <c r="I4642" s="5" t="str">
        <f ca="1">OFFSET('Appendix E'!$G$2,MATCH(A4642,'Appendix E'!$A$3:$A$115,0),0)</f>
        <v>No</v>
      </c>
    </row>
    <row r="4643" spans="1:9" x14ac:dyDescent="0.25">
      <c r="A4643" t="s">
        <v>1348</v>
      </c>
      <c r="B4643" t="s">
        <v>4622</v>
      </c>
      <c r="D4643" t="s">
        <v>9418</v>
      </c>
      <c r="E4643">
        <v>3</v>
      </c>
      <c r="F4643" t="s">
        <v>9492</v>
      </c>
      <c r="G4643">
        <v>22</v>
      </c>
      <c r="H4643" s="5">
        <f t="shared" si="111"/>
        <v>1</v>
      </c>
      <c r="I4643" s="5" t="str">
        <f ca="1">OFFSET('Appendix E'!$G$2,MATCH(A4643,'Appendix E'!$A$3:$A$115,0),0)</f>
        <v>No</v>
      </c>
    </row>
    <row r="4644" spans="1:9" x14ac:dyDescent="0.25">
      <c r="A4644" t="s">
        <v>1348</v>
      </c>
      <c r="B4644" t="s">
        <v>4623</v>
      </c>
      <c r="D4644" t="s">
        <v>9418</v>
      </c>
      <c r="E4644">
        <v>3</v>
      </c>
      <c r="F4644" t="s">
        <v>9492</v>
      </c>
      <c r="G4644">
        <v>22</v>
      </c>
      <c r="H4644" s="5">
        <f t="shared" si="111"/>
        <v>1</v>
      </c>
      <c r="I4644" s="5" t="str">
        <f ca="1">OFFSET('Appendix E'!$G$2,MATCH(A4644,'Appendix E'!$A$3:$A$115,0),0)</f>
        <v>No</v>
      </c>
    </row>
    <row r="4645" spans="1:9" x14ac:dyDescent="0.25">
      <c r="A4645" t="s">
        <v>1348</v>
      </c>
      <c r="B4645" t="s">
        <v>4624</v>
      </c>
      <c r="D4645" t="s">
        <v>9418</v>
      </c>
      <c r="E4645">
        <v>3</v>
      </c>
      <c r="F4645" t="s">
        <v>9492</v>
      </c>
      <c r="G4645">
        <v>22</v>
      </c>
      <c r="H4645" s="5">
        <f t="shared" si="111"/>
        <v>1</v>
      </c>
      <c r="I4645" s="5" t="str">
        <f ca="1">OFFSET('Appendix E'!$G$2,MATCH(A4645,'Appendix E'!$A$3:$A$115,0),0)</f>
        <v>No</v>
      </c>
    </row>
    <row r="4646" spans="1:9" x14ac:dyDescent="0.25">
      <c r="A4646" t="s">
        <v>1348</v>
      </c>
      <c r="B4646" t="s">
        <v>4625</v>
      </c>
      <c r="D4646" t="s">
        <v>9418</v>
      </c>
      <c r="E4646">
        <v>3</v>
      </c>
      <c r="F4646" t="s">
        <v>9492</v>
      </c>
      <c r="G4646">
        <v>22</v>
      </c>
      <c r="H4646" s="5">
        <f t="shared" si="111"/>
        <v>1</v>
      </c>
      <c r="I4646" s="5" t="str">
        <f ca="1">OFFSET('Appendix E'!$G$2,MATCH(A4646,'Appendix E'!$A$3:$A$115,0),0)</f>
        <v>No</v>
      </c>
    </row>
    <row r="4647" spans="1:9" x14ac:dyDescent="0.25">
      <c r="A4647" t="s">
        <v>1348</v>
      </c>
      <c r="B4647" t="s">
        <v>4626</v>
      </c>
      <c r="D4647" t="s">
        <v>9418</v>
      </c>
      <c r="E4647">
        <v>3</v>
      </c>
      <c r="F4647" t="s">
        <v>9492</v>
      </c>
      <c r="G4647">
        <v>22</v>
      </c>
      <c r="H4647" s="5">
        <f t="shared" si="111"/>
        <v>1</v>
      </c>
      <c r="I4647" s="5" t="str">
        <f ca="1">OFFSET('Appendix E'!$G$2,MATCH(A4647,'Appendix E'!$A$3:$A$115,0),0)</f>
        <v>No</v>
      </c>
    </row>
    <row r="4648" spans="1:9" x14ac:dyDescent="0.25">
      <c r="A4648" t="s">
        <v>1348</v>
      </c>
      <c r="B4648" t="s">
        <v>4627</v>
      </c>
      <c r="D4648" t="s">
        <v>9418</v>
      </c>
      <c r="E4648">
        <v>3</v>
      </c>
      <c r="F4648" t="s">
        <v>9492</v>
      </c>
      <c r="G4648">
        <v>22</v>
      </c>
      <c r="H4648" s="5">
        <f t="shared" si="111"/>
        <v>1</v>
      </c>
      <c r="I4648" s="5" t="str">
        <f ca="1">OFFSET('Appendix E'!$G$2,MATCH(A4648,'Appendix E'!$A$3:$A$115,0),0)</f>
        <v>No</v>
      </c>
    </row>
    <row r="4649" spans="1:9" x14ac:dyDescent="0.25">
      <c r="A4649" t="s">
        <v>1348</v>
      </c>
      <c r="B4649" t="s">
        <v>4628</v>
      </c>
      <c r="D4649" t="s">
        <v>9418</v>
      </c>
      <c r="E4649">
        <v>3</v>
      </c>
      <c r="F4649" t="s">
        <v>9492</v>
      </c>
      <c r="G4649">
        <v>22</v>
      </c>
      <c r="H4649" s="5">
        <f t="shared" si="111"/>
        <v>1</v>
      </c>
      <c r="I4649" s="5" t="str">
        <f ca="1">OFFSET('Appendix E'!$G$2,MATCH(A4649,'Appendix E'!$A$3:$A$115,0),0)</f>
        <v>No</v>
      </c>
    </row>
    <row r="4650" spans="1:9" x14ac:dyDescent="0.25">
      <c r="A4650" t="s">
        <v>1348</v>
      </c>
      <c r="B4650" t="s">
        <v>4629</v>
      </c>
      <c r="D4650" t="s">
        <v>9418</v>
      </c>
      <c r="E4650">
        <v>3</v>
      </c>
      <c r="F4650" t="s">
        <v>9492</v>
      </c>
      <c r="G4650">
        <v>22</v>
      </c>
      <c r="H4650" s="5">
        <f t="shared" si="111"/>
        <v>1</v>
      </c>
      <c r="I4650" s="5" t="str">
        <f ca="1">OFFSET('Appendix E'!$G$2,MATCH(A4650,'Appendix E'!$A$3:$A$115,0),0)</f>
        <v>No</v>
      </c>
    </row>
    <row r="4651" spans="1:9" x14ac:dyDescent="0.25">
      <c r="A4651" t="s">
        <v>1348</v>
      </c>
      <c r="B4651" t="s">
        <v>4630</v>
      </c>
      <c r="D4651" t="s">
        <v>9418</v>
      </c>
      <c r="E4651">
        <v>3</v>
      </c>
      <c r="F4651" t="s">
        <v>9492</v>
      </c>
      <c r="G4651">
        <v>22</v>
      </c>
      <c r="H4651" s="5">
        <f t="shared" si="111"/>
        <v>1</v>
      </c>
      <c r="I4651" s="5" t="str">
        <f ca="1">OFFSET('Appendix E'!$G$2,MATCH(A4651,'Appendix E'!$A$3:$A$115,0),0)</f>
        <v>No</v>
      </c>
    </row>
    <row r="4652" spans="1:9" x14ac:dyDescent="0.25">
      <c r="A4652" t="s">
        <v>1348</v>
      </c>
      <c r="B4652" t="s">
        <v>4631</v>
      </c>
      <c r="D4652" t="s">
        <v>9418</v>
      </c>
      <c r="E4652">
        <v>3</v>
      </c>
      <c r="F4652" t="s">
        <v>9492</v>
      </c>
      <c r="G4652">
        <v>22</v>
      </c>
      <c r="H4652" s="5">
        <f t="shared" si="111"/>
        <v>1</v>
      </c>
      <c r="I4652" s="5" t="str">
        <f ca="1">OFFSET('Appendix E'!$G$2,MATCH(A4652,'Appendix E'!$A$3:$A$115,0),0)</f>
        <v>No</v>
      </c>
    </row>
    <row r="4653" spans="1:9" x14ac:dyDescent="0.25">
      <c r="A4653" t="s">
        <v>1348</v>
      </c>
      <c r="B4653" t="s">
        <v>4632</v>
      </c>
      <c r="D4653" t="s">
        <v>9418</v>
      </c>
      <c r="E4653">
        <v>3</v>
      </c>
      <c r="F4653" t="s">
        <v>9492</v>
      </c>
      <c r="G4653">
        <v>22</v>
      </c>
      <c r="H4653" s="5">
        <f t="shared" si="111"/>
        <v>1</v>
      </c>
      <c r="I4653" s="5" t="str">
        <f ca="1">OFFSET('Appendix E'!$G$2,MATCH(A4653,'Appendix E'!$A$3:$A$115,0),0)</f>
        <v>No</v>
      </c>
    </row>
    <row r="4654" spans="1:9" x14ac:dyDescent="0.25">
      <c r="A4654" t="s">
        <v>1348</v>
      </c>
      <c r="B4654" t="s">
        <v>4633</v>
      </c>
      <c r="D4654" t="s">
        <v>9418</v>
      </c>
      <c r="E4654">
        <v>3</v>
      </c>
      <c r="F4654" t="s">
        <v>9492</v>
      </c>
      <c r="G4654">
        <v>22</v>
      </c>
      <c r="H4654" s="5">
        <f t="shared" si="111"/>
        <v>1</v>
      </c>
      <c r="I4654" s="5" t="str">
        <f ca="1">OFFSET('Appendix E'!$G$2,MATCH(A4654,'Appendix E'!$A$3:$A$115,0),0)</f>
        <v>No</v>
      </c>
    </row>
    <row r="4655" spans="1:9" x14ac:dyDescent="0.25">
      <c r="A4655" t="s">
        <v>1348</v>
      </c>
      <c r="B4655" t="s">
        <v>4634</v>
      </c>
      <c r="D4655" t="s">
        <v>9418</v>
      </c>
      <c r="E4655">
        <v>3</v>
      </c>
      <c r="F4655" t="s">
        <v>9492</v>
      </c>
      <c r="G4655">
        <v>22</v>
      </c>
      <c r="H4655" s="5">
        <f t="shared" si="111"/>
        <v>1</v>
      </c>
      <c r="I4655" s="5" t="str">
        <f ca="1">OFFSET('Appendix E'!$G$2,MATCH(A4655,'Appendix E'!$A$3:$A$115,0),0)</f>
        <v>No</v>
      </c>
    </row>
    <row r="4656" spans="1:9" x14ac:dyDescent="0.25">
      <c r="A4656" t="s">
        <v>1348</v>
      </c>
      <c r="B4656" t="s">
        <v>4635</v>
      </c>
      <c r="D4656" t="s">
        <v>9418</v>
      </c>
      <c r="E4656">
        <v>3</v>
      </c>
      <c r="F4656" t="s">
        <v>9492</v>
      </c>
      <c r="G4656">
        <v>22</v>
      </c>
      <c r="H4656" s="5">
        <f t="shared" si="111"/>
        <v>1</v>
      </c>
      <c r="I4656" s="5" t="str">
        <f ca="1">OFFSET('Appendix E'!$G$2,MATCH(A4656,'Appendix E'!$A$3:$A$115,0),0)</f>
        <v>No</v>
      </c>
    </row>
    <row r="4657" spans="1:9" x14ac:dyDescent="0.25">
      <c r="A4657" t="s">
        <v>1348</v>
      </c>
      <c r="B4657" t="s">
        <v>4636</v>
      </c>
      <c r="D4657" t="s">
        <v>9418</v>
      </c>
      <c r="E4657">
        <v>3</v>
      </c>
      <c r="F4657" t="s">
        <v>9492</v>
      </c>
      <c r="G4657">
        <v>22</v>
      </c>
      <c r="H4657" s="5">
        <f t="shared" si="111"/>
        <v>1</v>
      </c>
      <c r="I4657" s="5" t="str">
        <f ca="1">OFFSET('Appendix E'!$G$2,MATCH(A4657,'Appendix E'!$A$3:$A$115,0),0)</f>
        <v>No</v>
      </c>
    </row>
    <row r="4658" spans="1:9" x14ac:dyDescent="0.25">
      <c r="A4658" t="s">
        <v>1348</v>
      </c>
      <c r="B4658" t="s">
        <v>4637</v>
      </c>
      <c r="D4658" t="s">
        <v>9418</v>
      </c>
      <c r="E4658">
        <v>3</v>
      </c>
      <c r="F4658" t="s">
        <v>9492</v>
      </c>
      <c r="G4658">
        <v>22</v>
      </c>
      <c r="H4658" s="5">
        <f t="shared" si="111"/>
        <v>1</v>
      </c>
      <c r="I4658" s="5" t="str">
        <f ca="1">OFFSET('Appendix E'!$G$2,MATCH(A4658,'Appendix E'!$A$3:$A$115,0),0)</f>
        <v>No</v>
      </c>
    </row>
    <row r="4659" spans="1:9" x14ac:dyDescent="0.25">
      <c r="A4659" t="s">
        <v>1348</v>
      </c>
      <c r="B4659" t="s">
        <v>4638</v>
      </c>
      <c r="D4659" t="s">
        <v>9418</v>
      </c>
      <c r="E4659">
        <v>3</v>
      </c>
      <c r="F4659" t="s">
        <v>9492</v>
      </c>
      <c r="G4659">
        <v>22</v>
      </c>
      <c r="H4659" s="5">
        <f t="shared" si="111"/>
        <v>1</v>
      </c>
      <c r="I4659" s="5" t="str">
        <f ca="1">OFFSET('Appendix E'!$G$2,MATCH(A4659,'Appendix E'!$A$3:$A$115,0),0)</f>
        <v>No</v>
      </c>
    </row>
    <row r="4660" spans="1:9" x14ac:dyDescent="0.25">
      <c r="A4660" t="s">
        <v>1348</v>
      </c>
      <c r="B4660" t="s">
        <v>4639</v>
      </c>
      <c r="D4660" t="s">
        <v>9418</v>
      </c>
      <c r="E4660">
        <v>3</v>
      </c>
      <c r="F4660" t="s">
        <v>9492</v>
      </c>
      <c r="G4660">
        <v>22</v>
      </c>
      <c r="H4660" s="5">
        <f t="shared" si="111"/>
        <v>1</v>
      </c>
      <c r="I4660" s="5" t="str">
        <f ca="1">OFFSET('Appendix E'!$G$2,MATCH(A4660,'Appendix E'!$A$3:$A$115,0),0)</f>
        <v>No</v>
      </c>
    </row>
    <row r="4661" spans="1:9" x14ac:dyDescent="0.25">
      <c r="A4661" t="s">
        <v>1348</v>
      </c>
      <c r="B4661" t="s">
        <v>4640</v>
      </c>
      <c r="D4661" t="s">
        <v>9418</v>
      </c>
      <c r="E4661">
        <v>3</v>
      </c>
      <c r="F4661" t="s">
        <v>9492</v>
      </c>
      <c r="G4661">
        <v>22</v>
      </c>
      <c r="H4661" s="5">
        <f t="shared" si="111"/>
        <v>1</v>
      </c>
      <c r="I4661" s="5" t="str">
        <f ca="1">OFFSET('Appendix E'!$G$2,MATCH(A4661,'Appendix E'!$A$3:$A$115,0),0)</f>
        <v>No</v>
      </c>
    </row>
    <row r="4662" spans="1:9" x14ac:dyDescent="0.25">
      <c r="A4662" t="s">
        <v>1348</v>
      </c>
      <c r="B4662" t="s">
        <v>4641</v>
      </c>
      <c r="D4662" t="s">
        <v>9418</v>
      </c>
      <c r="E4662">
        <v>3</v>
      </c>
      <c r="F4662" t="s">
        <v>9492</v>
      </c>
      <c r="G4662">
        <v>22</v>
      </c>
      <c r="H4662" s="5">
        <f t="shared" si="111"/>
        <v>1</v>
      </c>
      <c r="I4662" s="5" t="str">
        <f ca="1">OFFSET('Appendix E'!$G$2,MATCH(A4662,'Appendix E'!$A$3:$A$115,0),0)</f>
        <v>No</v>
      </c>
    </row>
    <row r="4663" spans="1:9" x14ac:dyDescent="0.25">
      <c r="A4663" t="s">
        <v>1348</v>
      </c>
      <c r="B4663" t="s">
        <v>4642</v>
      </c>
      <c r="D4663" t="s">
        <v>9418</v>
      </c>
      <c r="E4663">
        <v>3</v>
      </c>
      <c r="F4663" t="s">
        <v>9492</v>
      </c>
      <c r="G4663">
        <v>22</v>
      </c>
      <c r="H4663" s="5">
        <f t="shared" si="111"/>
        <v>1</v>
      </c>
      <c r="I4663" s="5" t="str">
        <f ca="1">OFFSET('Appendix E'!$G$2,MATCH(A4663,'Appendix E'!$A$3:$A$115,0),0)</f>
        <v>No</v>
      </c>
    </row>
    <row r="4664" spans="1:9" x14ac:dyDescent="0.25">
      <c r="A4664" t="s">
        <v>1348</v>
      </c>
      <c r="B4664" t="s">
        <v>4643</v>
      </c>
      <c r="D4664" t="s">
        <v>9418</v>
      </c>
      <c r="E4664">
        <v>3</v>
      </c>
      <c r="F4664" t="s">
        <v>9492</v>
      </c>
      <c r="G4664">
        <v>22</v>
      </c>
      <c r="H4664" s="5">
        <f t="shared" si="111"/>
        <v>1</v>
      </c>
      <c r="I4664" s="5" t="str">
        <f ca="1">OFFSET('Appendix E'!$G$2,MATCH(A4664,'Appendix E'!$A$3:$A$115,0),0)</f>
        <v>No</v>
      </c>
    </row>
    <row r="4665" spans="1:9" x14ac:dyDescent="0.25">
      <c r="A4665" t="s">
        <v>1348</v>
      </c>
      <c r="B4665" t="s">
        <v>4644</v>
      </c>
      <c r="D4665" t="s">
        <v>9418</v>
      </c>
      <c r="E4665">
        <v>3</v>
      </c>
      <c r="F4665" t="s">
        <v>9492</v>
      </c>
      <c r="G4665">
        <v>22</v>
      </c>
      <c r="H4665" s="5">
        <f t="shared" si="111"/>
        <v>1</v>
      </c>
      <c r="I4665" s="5" t="str">
        <f ca="1">OFFSET('Appendix E'!$G$2,MATCH(A4665,'Appendix E'!$A$3:$A$115,0),0)</f>
        <v>No</v>
      </c>
    </row>
    <row r="4666" spans="1:9" x14ac:dyDescent="0.25">
      <c r="A4666" t="s">
        <v>1348</v>
      </c>
      <c r="B4666" t="s">
        <v>4645</v>
      </c>
      <c r="D4666" t="s">
        <v>9418</v>
      </c>
      <c r="E4666">
        <v>3</v>
      </c>
      <c r="F4666" t="s">
        <v>9492</v>
      </c>
      <c r="G4666">
        <v>22</v>
      </c>
      <c r="H4666" s="5">
        <f t="shared" si="111"/>
        <v>1</v>
      </c>
      <c r="I4666" s="5" t="str">
        <f ca="1">OFFSET('Appendix E'!$G$2,MATCH(A4666,'Appendix E'!$A$3:$A$115,0),0)</f>
        <v>No</v>
      </c>
    </row>
    <row r="4667" spans="1:9" x14ac:dyDescent="0.25">
      <c r="A4667" t="s">
        <v>1348</v>
      </c>
      <c r="B4667" t="s">
        <v>4646</v>
      </c>
      <c r="D4667" t="s">
        <v>9418</v>
      </c>
      <c r="E4667">
        <v>3</v>
      </c>
      <c r="F4667" t="s">
        <v>9492</v>
      </c>
      <c r="G4667">
        <v>22</v>
      </c>
      <c r="H4667" s="5">
        <f t="shared" si="111"/>
        <v>1</v>
      </c>
      <c r="I4667" s="5" t="str">
        <f ca="1">OFFSET('Appendix E'!$G$2,MATCH(A4667,'Appendix E'!$A$3:$A$115,0),0)</f>
        <v>No</v>
      </c>
    </row>
    <row r="4668" spans="1:9" x14ac:dyDescent="0.25">
      <c r="A4668" t="s">
        <v>1348</v>
      </c>
      <c r="B4668" t="s">
        <v>4647</v>
      </c>
      <c r="D4668" t="s">
        <v>9418</v>
      </c>
      <c r="E4668">
        <v>3</v>
      </c>
      <c r="F4668" t="s">
        <v>9492</v>
      </c>
      <c r="G4668">
        <v>22</v>
      </c>
      <c r="H4668" s="5">
        <f t="shared" si="111"/>
        <v>1</v>
      </c>
      <c r="I4668" s="5" t="str">
        <f ca="1">OFFSET('Appendix E'!$G$2,MATCH(A4668,'Appendix E'!$A$3:$A$115,0),0)</f>
        <v>No</v>
      </c>
    </row>
    <row r="4669" spans="1:9" x14ac:dyDescent="0.25">
      <c r="A4669" t="s">
        <v>1348</v>
      </c>
      <c r="B4669" t="s">
        <v>4648</v>
      </c>
      <c r="D4669" t="s">
        <v>9418</v>
      </c>
      <c r="E4669">
        <v>3</v>
      </c>
      <c r="F4669" t="s">
        <v>9492</v>
      </c>
      <c r="G4669">
        <v>22</v>
      </c>
      <c r="H4669" s="5">
        <f t="shared" si="111"/>
        <v>1</v>
      </c>
      <c r="I4669" s="5" t="str">
        <f ca="1">OFFSET('Appendix E'!$G$2,MATCH(A4669,'Appendix E'!$A$3:$A$115,0),0)</f>
        <v>No</v>
      </c>
    </row>
    <row r="4670" spans="1:9" x14ac:dyDescent="0.25">
      <c r="A4670" t="s">
        <v>1348</v>
      </c>
      <c r="B4670" t="s">
        <v>4649</v>
      </c>
      <c r="D4670" t="s">
        <v>9418</v>
      </c>
      <c r="E4670">
        <v>3</v>
      </c>
      <c r="F4670" t="s">
        <v>9492</v>
      </c>
      <c r="G4670">
        <v>22</v>
      </c>
      <c r="H4670" s="5">
        <f t="shared" si="111"/>
        <v>1</v>
      </c>
      <c r="I4670" s="5" t="str">
        <f ca="1">OFFSET('Appendix E'!$G$2,MATCH(A4670,'Appendix E'!$A$3:$A$115,0),0)</f>
        <v>No</v>
      </c>
    </row>
    <row r="4671" spans="1:9" x14ac:dyDescent="0.25">
      <c r="A4671" t="s">
        <v>1348</v>
      </c>
      <c r="B4671" t="s">
        <v>4650</v>
      </c>
      <c r="D4671" t="s">
        <v>9418</v>
      </c>
      <c r="E4671">
        <v>3</v>
      </c>
      <c r="F4671" t="s">
        <v>9492</v>
      </c>
      <c r="G4671">
        <v>22</v>
      </c>
      <c r="H4671" s="5">
        <f t="shared" si="111"/>
        <v>1</v>
      </c>
      <c r="I4671" s="5" t="str">
        <f ca="1">OFFSET('Appendix E'!$G$2,MATCH(A4671,'Appendix E'!$A$3:$A$115,0),0)</f>
        <v>No</v>
      </c>
    </row>
    <row r="4672" spans="1:9" x14ac:dyDescent="0.25">
      <c r="A4672" t="s">
        <v>1348</v>
      </c>
      <c r="B4672" t="s">
        <v>4651</v>
      </c>
      <c r="D4672" t="s">
        <v>9418</v>
      </c>
      <c r="E4672">
        <v>3</v>
      </c>
      <c r="F4672" t="s">
        <v>9492</v>
      </c>
      <c r="G4672">
        <v>22</v>
      </c>
      <c r="H4672" s="5">
        <f t="shared" si="111"/>
        <v>1</v>
      </c>
      <c r="I4672" s="5" t="str">
        <f ca="1">OFFSET('Appendix E'!$G$2,MATCH(A4672,'Appendix E'!$A$3:$A$115,0),0)</f>
        <v>No</v>
      </c>
    </row>
    <row r="4673" spans="1:9" x14ac:dyDescent="0.25">
      <c r="A4673" t="s">
        <v>1348</v>
      </c>
      <c r="B4673" t="s">
        <v>4652</v>
      </c>
      <c r="D4673" t="s">
        <v>9418</v>
      </c>
      <c r="E4673">
        <v>3</v>
      </c>
      <c r="F4673" t="s">
        <v>9492</v>
      </c>
      <c r="G4673">
        <v>22</v>
      </c>
      <c r="H4673" s="5">
        <f t="shared" si="111"/>
        <v>1</v>
      </c>
      <c r="I4673" s="5" t="str">
        <f ca="1">OFFSET('Appendix E'!$G$2,MATCH(A4673,'Appendix E'!$A$3:$A$115,0),0)</f>
        <v>No</v>
      </c>
    </row>
    <row r="4674" spans="1:9" x14ac:dyDescent="0.25">
      <c r="A4674" t="s">
        <v>1348</v>
      </c>
      <c r="B4674" t="s">
        <v>4653</v>
      </c>
      <c r="D4674" t="s">
        <v>9418</v>
      </c>
      <c r="E4674">
        <v>3</v>
      </c>
      <c r="F4674" t="s">
        <v>9492</v>
      </c>
      <c r="G4674">
        <v>22</v>
      </c>
      <c r="H4674" s="5">
        <f t="shared" si="111"/>
        <v>1</v>
      </c>
      <c r="I4674" s="5" t="str">
        <f ca="1">OFFSET('Appendix E'!$G$2,MATCH(A4674,'Appendix E'!$A$3:$A$115,0),0)</f>
        <v>No</v>
      </c>
    </row>
    <row r="4675" spans="1:9" x14ac:dyDescent="0.25">
      <c r="A4675" t="s">
        <v>1348</v>
      </c>
      <c r="B4675" t="s">
        <v>4654</v>
      </c>
      <c r="D4675" t="s">
        <v>9418</v>
      </c>
      <c r="E4675">
        <v>3</v>
      </c>
      <c r="F4675" t="s">
        <v>9492</v>
      </c>
      <c r="G4675">
        <v>22</v>
      </c>
      <c r="H4675" s="5">
        <f t="shared" si="111"/>
        <v>1</v>
      </c>
      <c r="I4675" s="5" t="str">
        <f ca="1">OFFSET('Appendix E'!$G$2,MATCH(A4675,'Appendix E'!$A$3:$A$115,0),0)</f>
        <v>No</v>
      </c>
    </row>
    <row r="4676" spans="1:9" x14ac:dyDescent="0.25">
      <c r="A4676" t="s">
        <v>1348</v>
      </c>
      <c r="B4676" t="s">
        <v>4655</v>
      </c>
      <c r="D4676" t="s">
        <v>9418</v>
      </c>
      <c r="E4676">
        <v>3</v>
      </c>
      <c r="F4676" t="s">
        <v>9492</v>
      </c>
      <c r="G4676">
        <v>22</v>
      </c>
      <c r="H4676" s="5">
        <f t="shared" ref="H4676:H4739" si="112">IF(F4676&lt;&gt;"",1,"")</f>
        <v>1</v>
      </c>
      <c r="I4676" s="5" t="str">
        <f ca="1">OFFSET('Appendix E'!$G$2,MATCH(A4676,'Appendix E'!$A$3:$A$115,0),0)</f>
        <v>No</v>
      </c>
    </row>
    <row r="4677" spans="1:9" x14ac:dyDescent="0.25">
      <c r="A4677" t="s">
        <v>1348</v>
      </c>
      <c r="B4677" t="s">
        <v>4656</v>
      </c>
      <c r="D4677" t="s">
        <v>9418</v>
      </c>
      <c r="E4677">
        <v>3</v>
      </c>
      <c r="F4677" t="s">
        <v>9492</v>
      </c>
      <c r="G4677">
        <v>22</v>
      </c>
      <c r="H4677" s="5">
        <f t="shared" si="112"/>
        <v>1</v>
      </c>
      <c r="I4677" s="5" t="str">
        <f ca="1">OFFSET('Appendix E'!$G$2,MATCH(A4677,'Appendix E'!$A$3:$A$115,0),0)</f>
        <v>No</v>
      </c>
    </row>
    <row r="4678" spans="1:9" x14ac:dyDescent="0.25">
      <c r="A4678" t="s">
        <v>1348</v>
      </c>
      <c r="B4678" t="s">
        <v>4657</v>
      </c>
      <c r="D4678" t="s">
        <v>9418</v>
      </c>
      <c r="E4678">
        <v>3</v>
      </c>
      <c r="F4678" t="s">
        <v>9492</v>
      </c>
      <c r="G4678">
        <v>22</v>
      </c>
      <c r="H4678" s="5">
        <f t="shared" si="112"/>
        <v>1</v>
      </c>
      <c r="I4678" s="5" t="str">
        <f ca="1">OFFSET('Appendix E'!$G$2,MATCH(A4678,'Appendix E'!$A$3:$A$115,0),0)</f>
        <v>No</v>
      </c>
    </row>
    <row r="4679" spans="1:9" x14ac:dyDescent="0.25">
      <c r="A4679" t="s">
        <v>1348</v>
      </c>
      <c r="B4679" t="s">
        <v>4658</v>
      </c>
      <c r="D4679" t="s">
        <v>9418</v>
      </c>
      <c r="E4679">
        <v>3</v>
      </c>
      <c r="F4679" t="s">
        <v>9492</v>
      </c>
      <c r="G4679">
        <v>22</v>
      </c>
      <c r="H4679" s="5">
        <f t="shared" si="112"/>
        <v>1</v>
      </c>
      <c r="I4679" s="5" t="str">
        <f ca="1">OFFSET('Appendix E'!$G$2,MATCH(A4679,'Appendix E'!$A$3:$A$115,0),0)</f>
        <v>No</v>
      </c>
    </row>
    <row r="4680" spans="1:9" x14ac:dyDescent="0.25">
      <c r="A4680" t="s">
        <v>1348</v>
      </c>
      <c r="B4680" t="s">
        <v>4659</v>
      </c>
      <c r="D4680" t="s">
        <v>9418</v>
      </c>
      <c r="E4680">
        <v>3</v>
      </c>
      <c r="F4680" t="s">
        <v>9492</v>
      </c>
      <c r="G4680">
        <v>22</v>
      </c>
      <c r="H4680" s="5">
        <f t="shared" si="112"/>
        <v>1</v>
      </c>
      <c r="I4680" s="5" t="str">
        <f ca="1">OFFSET('Appendix E'!$G$2,MATCH(A4680,'Appendix E'!$A$3:$A$115,0),0)</f>
        <v>No</v>
      </c>
    </row>
    <row r="4681" spans="1:9" x14ac:dyDescent="0.25">
      <c r="A4681" t="s">
        <v>1348</v>
      </c>
      <c r="B4681" t="s">
        <v>4660</v>
      </c>
      <c r="D4681" t="s">
        <v>9418</v>
      </c>
      <c r="E4681">
        <v>3</v>
      </c>
      <c r="F4681" t="s">
        <v>9492</v>
      </c>
      <c r="G4681">
        <v>22</v>
      </c>
      <c r="H4681" s="5">
        <f t="shared" si="112"/>
        <v>1</v>
      </c>
      <c r="I4681" s="5" t="str">
        <f ca="1">OFFSET('Appendix E'!$G$2,MATCH(A4681,'Appendix E'!$A$3:$A$115,0),0)</f>
        <v>No</v>
      </c>
    </row>
    <row r="4682" spans="1:9" x14ac:dyDescent="0.25">
      <c r="A4682" t="s">
        <v>1348</v>
      </c>
      <c r="B4682" t="s">
        <v>4661</v>
      </c>
      <c r="D4682" t="s">
        <v>9418</v>
      </c>
      <c r="E4682">
        <v>3</v>
      </c>
      <c r="F4682" t="s">
        <v>9492</v>
      </c>
      <c r="G4682">
        <v>22</v>
      </c>
      <c r="H4682" s="5">
        <f t="shared" si="112"/>
        <v>1</v>
      </c>
      <c r="I4682" s="5" t="str">
        <f ca="1">OFFSET('Appendix E'!$G$2,MATCH(A4682,'Appendix E'!$A$3:$A$115,0),0)</f>
        <v>No</v>
      </c>
    </row>
    <row r="4683" spans="1:9" x14ac:dyDescent="0.25">
      <c r="A4683" t="s">
        <v>1348</v>
      </c>
      <c r="B4683" t="s">
        <v>4662</v>
      </c>
      <c r="D4683" t="s">
        <v>9418</v>
      </c>
      <c r="E4683">
        <v>3</v>
      </c>
      <c r="F4683" t="s">
        <v>9492</v>
      </c>
      <c r="G4683">
        <v>22</v>
      </c>
      <c r="H4683" s="5">
        <f t="shared" si="112"/>
        <v>1</v>
      </c>
      <c r="I4683" s="5" t="str">
        <f ca="1">OFFSET('Appendix E'!$G$2,MATCH(A4683,'Appendix E'!$A$3:$A$115,0),0)</f>
        <v>No</v>
      </c>
    </row>
    <row r="4684" spans="1:9" x14ac:dyDescent="0.25">
      <c r="A4684" t="s">
        <v>1348</v>
      </c>
      <c r="B4684" t="s">
        <v>4663</v>
      </c>
      <c r="D4684" t="s">
        <v>9418</v>
      </c>
      <c r="E4684">
        <v>3</v>
      </c>
      <c r="F4684" t="s">
        <v>9492</v>
      </c>
      <c r="G4684">
        <v>22</v>
      </c>
      <c r="H4684" s="5">
        <f t="shared" si="112"/>
        <v>1</v>
      </c>
      <c r="I4684" s="5" t="str">
        <f ca="1">OFFSET('Appendix E'!$G$2,MATCH(A4684,'Appendix E'!$A$3:$A$115,0),0)</f>
        <v>No</v>
      </c>
    </row>
    <row r="4685" spans="1:9" x14ac:dyDescent="0.25">
      <c r="A4685" t="s">
        <v>1348</v>
      </c>
      <c r="B4685" t="s">
        <v>4664</v>
      </c>
      <c r="D4685" t="s">
        <v>9418</v>
      </c>
      <c r="E4685">
        <v>3</v>
      </c>
      <c r="F4685" t="s">
        <v>9492</v>
      </c>
      <c r="G4685">
        <v>22</v>
      </c>
      <c r="H4685" s="5">
        <f t="shared" si="112"/>
        <v>1</v>
      </c>
      <c r="I4685" s="5" t="str">
        <f ca="1">OFFSET('Appendix E'!$G$2,MATCH(A4685,'Appendix E'!$A$3:$A$115,0),0)</f>
        <v>No</v>
      </c>
    </row>
    <row r="4686" spans="1:9" x14ac:dyDescent="0.25">
      <c r="A4686" t="s">
        <v>1348</v>
      </c>
      <c r="B4686" t="s">
        <v>4665</v>
      </c>
      <c r="D4686" t="s">
        <v>9418</v>
      </c>
      <c r="E4686">
        <v>3</v>
      </c>
      <c r="F4686" t="s">
        <v>9492</v>
      </c>
      <c r="G4686">
        <v>22</v>
      </c>
      <c r="H4686" s="5">
        <f t="shared" si="112"/>
        <v>1</v>
      </c>
      <c r="I4686" s="5" t="str">
        <f ca="1">OFFSET('Appendix E'!$G$2,MATCH(A4686,'Appendix E'!$A$3:$A$115,0),0)</f>
        <v>No</v>
      </c>
    </row>
    <row r="4687" spans="1:9" x14ac:dyDescent="0.25">
      <c r="A4687" t="s">
        <v>1348</v>
      </c>
      <c r="B4687" t="s">
        <v>4666</v>
      </c>
      <c r="D4687" t="s">
        <v>9418</v>
      </c>
      <c r="E4687">
        <v>3</v>
      </c>
      <c r="F4687" t="s">
        <v>9492</v>
      </c>
      <c r="G4687">
        <v>22</v>
      </c>
      <c r="H4687" s="5">
        <f t="shared" si="112"/>
        <v>1</v>
      </c>
      <c r="I4687" s="5" t="str">
        <f ca="1">OFFSET('Appendix E'!$G$2,MATCH(A4687,'Appendix E'!$A$3:$A$115,0),0)</f>
        <v>No</v>
      </c>
    </row>
    <row r="4688" spans="1:9" x14ac:dyDescent="0.25">
      <c r="A4688" t="s">
        <v>1348</v>
      </c>
      <c r="B4688" t="s">
        <v>4667</v>
      </c>
      <c r="D4688" t="s">
        <v>9418</v>
      </c>
      <c r="E4688">
        <v>3</v>
      </c>
      <c r="F4688" t="s">
        <v>9492</v>
      </c>
      <c r="G4688">
        <v>22</v>
      </c>
      <c r="H4688" s="5">
        <f t="shared" si="112"/>
        <v>1</v>
      </c>
      <c r="I4688" s="5" t="str">
        <f ca="1">OFFSET('Appendix E'!$G$2,MATCH(A4688,'Appendix E'!$A$3:$A$115,0),0)</f>
        <v>No</v>
      </c>
    </row>
    <row r="4689" spans="1:9" x14ac:dyDescent="0.25">
      <c r="A4689" t="s">
        <v>1348</v>
      </c>
      <c r="B4689" t="s">
        <v>4668</v>
      </c>
      <c r="D4689" t="s">
        <v>9418</v>
      </c>
      <c r="E4689">
        <v>3</v>
      </c>
      <c r="F4689" t="s">
        <v>9492</v>
      </c>
      <c r="G4689">
        <v>22</v>
      </c>
      <c r="H4689" s="5">
        <f t="shared" si="112"/>
        <v>1</v>
      </c>
      <c r="I4689" s="5" t="str">
        <f ca="1">OFFSET('Appendix E'!$G$2,MATCH(A4689,'Appendix E'!$A$3:$A$115,0),0)</f>
        <v>No</v>
      </c>
    </row>
    <row r="4690" spans="1:9" x14ac:dyDescent="0.25">
      <c r="A4690" t="s">
        <v>1348</v>
      </c>
      <c r="B4690" t="s">
        <v>4669</v>
      </c>
      <c r="D4690" t="s">
        <v>9418</v>
      </c>
      <c r="E4690">
        <v>3</v>
      </c>
      <c r="F4690" t="s">
        <v>9492</v>
      </c>
      <c r="G4690">
        <v>22</v>
      </c>
      <c r="H4690" s="5">
        <f t="shared" si="112"/>
        <v>1</v>
      </c>
      <c r="I4690" s="5" t="str">
        <f ca="1">OFFSET('Appendix E'!$G$2,MATCH(A4690,'Appendix E'!$A$3:$A$115,0),0)</f>
        <v>No</v>
      </c>
    </row>
    <row r="4691" spans="1:9" x14ac:dyDescent="0.25">
      <c r="A4691" t="s">
        <v>1348</v>
      </c>
      <c r="B4691" t="s">
        <v>4670</v>
      </c>
      <c r="D4691" t="s">
        <v>9418</v>
      </c>
      <c r="E4691">
        <v>3</v>
      </c>
      <c r="F4691" t="s">
        <v>9492</v>
      </c>
      <c r="G4691">
        <v>22</v>
      </c>
      <c r="H4691" s="5">
        <f t="shared" si="112"/>
        <v>1</v>
      </c>
      <c r="I4691" s="5" t="str">
        <f ca="1">OFFSET('Appendix E'!$G$2,MATCH(A4691,'Appendix E'!$A$3:$A$115,0),0)</f>
        <v>No</v>
      </c>
    </row>
    <row r="4692" spans="1:9" x14ac:dyDescent="0.25">
      <c r="A4692" t="s">
        <v>1348</v>
      </c>
      <c r="B4692" t="s">
        <v>4671</v>
      </c>
      <c r="D4692" t="s">
        <v>9418</v>
      </c>
      <c r="E4692">
        <v>3</v>
      </c>
      <c r="F4692" t="s">
        <v>9492</v>
      </c>
      <c r="G4692">
        <v>22</v>
      </c>
      <c r="H4692" s="5">
        <f t="shared" si="112"/>
        <v>1</v>
      </c>
      <c r="I4692" s="5" t="str">
        <f ca="1">OFFSET('Appendix E'!$G$2,MATCH(A4692,'Appendix E'!$A$3:$A$115,0),0)</f>
        <v>No</v>
      </c>
    </row>
    <row r="4693" spans="1:9" x14ac:dyDescent="0.25">
      <c r="A4693" t="s">
        <v>1348</v>
      </c>
      <c r="B4693" t="s">
        <v>4672</v>
      </c>
      <c r="D4693" t="s">
        <v>9418</v>
      </c>
      <c r="E4693">
        <v>3</v>
      </c>
      <c r="F4693" t="s">
        <v>9492</v>
      </c>
      <c r="G4693">
        <v>22</v>
      </c>
      <c r="H4693" s="5">
        <f t="shared" si="112"/>
        <v>1</v>
      </c>
      <c r="I4693" s="5" t="str">
        <f ca="1">OFFSET('Appendix E'!$G$2,MATCH(A4693,'Appendix E'!$A$3:$A$115,0),0)</f>
        <v>No</v>
      </c>
    </row>
    <row r="4694" spans="1:9" x14ac:dyDescent="0.25">
      <c r="A4694" t="s">
        <v>1348</v>
      </c>
      <c r="B4694" t="s">
        <v>4673</v>
      </c>
      <c r="D4694" t="s">
        <v>9418</v>
      </c>
      <c r="E4694">
        <v>3</v>
      </c>
      <c r="F4694" t="s">
        <v>9492</v>
      </c>
      <c r="G4694">
        <v>22</v>
      </c>
      <c r="H4694" s="5">
        <f t="shared" si="112"/>
        <v>1</v>
      </c>
      <c r="I4694" s="5" t="str">
        <f ca="1">OFFSET('Appendix E'!$G$2,MATCH(A4694,'Appendix E'!$A$3:$A$115,0),0)</f>
        <v>No</v>
      </c>
    </row>
    <row r="4695" spans="1:9" x14ac:dyDescent="0.25">
      <c r="A4695" t="s">
        <v>1348</v>
      </c>
      <c r="B4695" t="s">
        <v>4674</v>
      </c>
      <c r="D4695" t="s">
        <v>9418</v>
      </c>
      <c r="E4695">
        <v>3</v>
      </c>
      <c r="F4695" t="s">
        <v>9492</v>
      </c>
      <c r="G4695">
        <v>22</v>
      </c>
      <c r="H4695" s="5">
        <f t="shared" si="112"/>
        <v>1</v>
      </c>
      <c r="I4695" s="5" t="str">
        <f ca="1">OFFSET('Appendix E'!$G$2,MATCH(A4695,'Appendix E'!$A$3:$A$115,0),0)</f>
        <v>No</v>
      </c>
    </row>
    <row r="4696" spans="1:9" x14ac:dyDescent="0.25">
      <c r="A4696" t="s">
        <v>1348</v>
      </c>
      <c r="B4696" t="s">
        <v>4675</v>
      </c>
      <c r="D4696" t="s">
        <v>9418</v>
      </c>
      <c r="E4696">
        <v>3</v>
      </c>
      <c r="F4696" t="s">
        <v>9492</v>
      </c>
      <c r="G4696">
        <v>22</v>
      </c>
      <c r="H4696" s="5">
        <f t="shared" si="112"/>
        <v>1</v>
      </c>
      <c r="I4696" s="5" t="str">
        <f ca="1">OFFSET('Appendix E'!$G$2,MATCH(A4696,'Appendix E'!$A$3:$A$115,0),0)</f>
        <v>No</v>
      </c>
    </row>
    <row r="4697" spans="1:9" x14ac:dyDescent="0.25">
      <c r="A4697" t="s">
        <v>1348</v>
      </c>
      <c r="B4697" t="s">
        <v>4676</v>
      </c>
      <c r="D4697" t="s">
        <v>9418</v>
      </c>
      <c r="E4697">
        <v>3</v>
      </c>
      <c r="F4697" t="s">
        <v>9492</v>
      </c>
      <c r="G4697">
        <v>22</v>
      </c>
      <c r="H4697" s="5">
        <f t="shared" si="112"/>
        <v>1</v>
      </c>
      <c r="I4697" s="5" t="str">
        <f ca="1">OFFSET('Appendix E'!$G$2,MATCH(A4697,'Appendix E'!$A$3:$A$115,0),0)</f>
        <v>No</v>
      </c>
    </row>
    <row r="4698" spans="1:9" x14ac:dyDescent="0.25">
      <c r="A4698" t="s">
        <v>1348</v>
      </c>
      <c r="B4698" t="s">
        <v>4677</v>
      </c>
      <c r="D4698" t="s">
        <v>9418</v>
      </c>
      <c r="E4698">
        <v>3</v>
      </c>
      <c r="F4698" t="s">
        <v>9492</v>
      </c>
      <c r="G4698">
        <v>22</v>
      </c>
      <c r="H4698" s="5">
        <f t="shared" si="112"/>
        <v>1</v>
      </c>
      <c r="I4698" s="5" t="str">
        <f ca="1">OFFSET('Appendix E'!$G$2,MATCH(A4698,'Appendix E'!$A$3:$A$115,0),0)</f>
        <v>No</v>
      </c>
    </row>
    <row r="4699" spans="1:9" x14ac:dyDescent="0.25">
      <c r="A4699" t="s">
        <v>1348</v>
      </c>
      <c r="B4699" t="s">
        <v>4678</v>
      </c>
      <c r="D4699" t="s">
        <v>9418</v>
      </c>
      <c r="E4699">
        <v>3</v>
      </c>
      <c r="F4699" t="s">
        <v>9492</v>
      </c>
      <c r="G4699">
        <v>22</v>
      </c>
      <c r="H4699" s="5">
        <f t="shared" si="112"/>
        <v>1</v>
      </c>
      <c r="I4699" s="5" t="str">
        <f ca="1">OFFSET('Appendix E'!$G$2,MATCH(A4699,'Appendix E'!$A$3:$A$115,0),0)</f>
        <v>No</v>
      </c>
    </row>
    <row r="4700" spans="1:9" x14ac:dyDescent="0.25">
      <c r="A4700" t="s">
        <v>1348</v>
      </c>
      <c r="B4700" t="s">
        <v>4679</v>
      </c>
      <c r="D4700" t="s">
        <v>9418</v>
      </c>
      <c r="E4700">
        <v>3</v>
      </c>
      <c r="F4700" t="s">
        <v>9492</v>
      </c>
      <c r="G4700">
        <v>22</v>
      </c>
      <c r="H4700" s="5">
        <f t="shared" si="112"/>
        <v>1</v>
      </c>
      <c r="I4700" s="5" t="str">
        <f ca="1">OFFSET('Appendix E'!$G$2,MATCH(A4700,'Appendix E'!$A$3:$A$115,0),0)</f>
        <v>No</v>
      </c>
    </row>
    <row r="4701" spans="1:9" x14ac:dyDescent="0.25">
      <c r="A4701" t="s">
        <v>1348</v>
      </c>
      <c r="B4701" t="s">
        <v>4680</v>
      </c>
      <c r="D4701" t="s">
        <v>9418</v>
      </c>
      <c r="E4701">
        <v>3</v>
      </c>
      <c r="F4701" t="s">
        <v>9492</v>
      </c>
      <c r="G4701">
        <v>22</v>
      </c>
      <c r="H4701" s="5">
        <f t="shared" si="112"/>
        <v>1</v>
      </c>
      <c r="I4701" s="5" t="str">
        <f ca="1">OFFSET('Appendix E'!$G$2,MATCH(A4701,'Appendix E'!$A$3:$A$115,0),0)</f>
        <v>No</v>
      </c>
    </row>
    <row r="4702" spans="1:9" x14ac:dyDescent="0.25">
      <c r="A4702" t="s">
        <v>1348</v>
      </c>
      <c r="B4702" t="s">
        <v>4681</v>
      </c>
      <c r="D4702" t="s">
        <v>9418</v>
      </c>
      <c r="E4702">
        <v>3</v>
      </c>
      <c r="F4702" t="s">
        <v>9492</v>
      </c>
      <c r="G4702">
        <v>22</v>
      </c>
      <c r="H4702" s="5">
        <f t="shared" si="112"/>
        <v>1</v>
      </c>
      <c r="I4702" s="5" t="str">
        <f ca="1">OFFSET('Appendix E'!$G$2,MATCH(A4702,'Appendix E'!$A$3:$A$115,0),0)</f>
        <v>No</v>
      </c>
    </row>
    <row r="4703" spans="1:9" x14ac:dyDescent="0.25">
      <c r="A4703" t="s">
        <v>1348</v>
      </c>
      <c r="B4703" t="s">
        <v>4682</v>
      </c>
      <c r="D4703" t="s">
        <v>9418</v>
      </c>
      <c r="E4703">
        <v>3</v>
      </c>
      <c r="F4703" t="s">
        <v>9492</v>
      </c>
      <c r="G4703">
        <v>22</v>
      </c>
      <c r="H4703" s="5">
        <f t="shared" si="112"/>
        <v>1</v>
      </c>
      <c r="I4703" s="5" t="str">
        <f ca="1">OFFSET('Appendix E'!$G$2,MATCH(A4703,'Appendix E'!$A$3:$A$115,0),0)</f>
        <v>No</v>
      </c>
    </row>
    <row r="4704" spans="1:9" x14ac:dyDescent="0.25">
      <c r="A4704" t="s">
        <v>1348</v>
      </c>
      <c r="B4704" t="s">
        <v>4683</v>
      </c>
      <c r="D4704" t="s">
        <v>9418</v>
      </c>
      <c r="E4704">
        <v>3</v>
      </c>
      <c r="F4704" t="s">
        <v>9492</v>
      </c>
      <c r="G4704">
        <v>22</v>
      </c>
      <c r="H4704" s="5">
        <f t="shared" si="112"/>
        <v>1</v>
      </c>
      <c r="I4704" s="5" t="str">
        <f ca="1">OFFSET('Appendix E'!$G$2,MATCH(A4704,'Appendix E'!$A$3:$A$115,0),0)</f>
        <v>No</v>
      </c>
    </row>
    <row r="4705" spans="1:9" x14ac:dyDescent="0.25">
      <c r="A4705" t="s">
        <v>1348</v>
      </c>
      <c r="B4705" t="s">
        <v>4684</v>
      </c>
      <c r="D4705" t="s">
        <v>9418</v>
      </c>
      <c r="E4705">
        <v>3</v>
      </c>
      <c r="F4705" t="s">
        <v>9492</v>
      </c>
      <c r="G4705">
        <v>22</v>
      </c>
      <c r="H4705" s="5">
        <f t="shared" si="112"/>
        <v>1</v>
      </c>
      <c r="I4705" s="5" t="str">
        <f ca="1">OFFSET('Appendix E'!$G$2,MATCH(A4705,'Appendix E'!$A$3:$A$115,0),0)</f>
        <v>No</v>
      </c>
    </row>
    <row r="4706" spans="1:9" x14ac:dyDescent="0.25">
      <c r="A4706" t="s">
        <v>1348</v>
      </c>
      <c r="B4706" t="s">
        <v>4685</v>
      </c>
      <c r="D4706" t="s">
        <v>9418</v>
      </c>
      <c r="E4706">
        <v>3</v>
      </c>
      <c r="F4706" t="s">
        <v>9492</v>
      </c>
      <c r="G4706">
        <v>22</v>
      </c>
      <c r="H4706" s="5">
        <f t="shared" si="112"/>
        <v>1</v>
      </c>
      <c r="I4706" s="5" t="str">
        <f ca="1">OFFSET('Appendix E'!$G$2,MATCH(A4706,'Appendix E'!$A$3:$A$115,0),0)</f>
        <v>No</v>
      </c>
    </row>
    <row r="4707" spans="1:9" x14ac:dyDescent="0.25">
      <c r="A4707" t="s">
        <v>1348</v>
      </c>
      <c r="B4707" t="s">
        <v>4686</v>
      </c>
      <c r="D4707" t="s">
        <v>9418</v>
      </c>
      <c r="E4707">
        <v>3</v>
      </c>
      <c r="F4707" t="s">
        <v>9492</v>
      </c>
      <c r="G4707">
        <v>22</v>
      </c>
      <c r="H4707" s="5">
        <f t="shared" si="112"/>
        <v>1</v>
      </c>
      <c r="I4707" s="5" t="str">
        <f ca="1">OFFSET('Appendix E'!$G$2,MATCH(A4707,'Appendix E'!$A$3:$A$115,0),0)</f>
        <v>No</v>
      </c>
    </row>
    <row r="4708" spans="1:9" x14ac:dyDescent="0.25">
      <c r="A4708" t="s">
        <v>1348</v>
      </c>
      <c r="B4708" t="s">
        <v>4687</v>
      </c>
      <c r="D4708" t="s">
        <v>9418</v>
      </c>
      <c r="E4708">
        <v>3</v>
      </c>
      <c r="F4708" t="s">
        <v>9492</v>
      </c>
      <c r="G4708">
        <v>22</v>
      </c>
      <c r="H4708" s="5">
        <f t="shared" si="112"/>
        <v>1</v>
      </c>
      <c r="I4708" s="5" t="str">
        <f ca="1">OFFSET('Appendix E'!$G$2,MATCH(A4708,'Appendix E'!$A$3:$A$115,0),0)</f>
        <v>No</v>
      </c>
    </row>
    <row r="4709" spans="1:9" x14ac:dyDescent="0.25">
      <c r="A4709" t="s">
        <v>1348</v>
      </c>
      <c r="B4709" t="s">
        <v>4688</v>
      </c>
      <c r="D4709" t="s">
        <v>9418</v>
      </c>
      <c r="E4709">
        <v>3</v>
      </c>
      <c r="F4709" t="s">
        <v>9492</v>
      </c>
      <c r="G4709">
        <v>22</v>
      </c>
      <c r="H4709" s="5">
        <f t="shared" si="112"/>
        <v>1</v>
      </c>
      <c r="I4709" s="5" t="str">
        <f ca="1">OFFSET('Appendix E'!$G$2,MATCH(A4709,'Appendix E'!$A$3:$A$115,0),0)</f>
        <v>No</v>
      </c>
    </row>
    <row r="4710" spans="1:9" x14ac:dyDescent="0.25">
      <c r="A4710" t="s">
        <v>1348</v>
      </c>
      <c r="B4710" t="s">
        <v>4689</v>
      </c>
      <c r="D4710" t="s">
        <v>9418</v>
      </c>
      <c r="E4710">
        <v>3</v>
      </c>
      <c r="F4710" t="s">
        <v>9492</v>
      </c>
      <c r="G4710">
        <v>22</v>
      </c>
      <c r="H4710" s="5">
        <f t="shared" si="112"/>
        <v>1</v>
      </c>
      <c r="I4710" s="5" t="str">
        <f ca="1">OFFSET('Appendix E'!$G$2,MATCH(A4710,'Appendix E'!$A$3:$A$115,0),0)</f>
        <v>No</v>
      </c>
    </row>
    <row r="4711" spans="1:9" x14ac:dyDescent="0.25">
      <c r="A4711" t="s">
        <v>1348</v>
      </c>
      <c r="B4711" t="s">
        <v>4690</v>
      </c>
      <c r="D4711" t="s">
        <v>9418</v>
      </c>
      <c r="E4711">
        <v>3</v>
      </c>
      <c r="F4711" t="s">
        <v>9492</v>
      </c>
      <c r="G4711">
        <v>22</v>
      </c>
      <c r="H4711" s="5">
        <f t="shared" si="112"/>
        <v>1</v>
      </c>
      <c r="I4711" s="5" t="str">
        <f ca="1">OFFSET('Appendix E'!$G$2,MATCH(A4711,'Appendix E'!$A$3:$A$115,0),0)</f>
        <v>No</v>
      </c>
    </row>
    <row r="4712" spans="1:9" x14ac:dyDescent="0.25">
      <c r="A4712" t="s">
        <v>1348</v>
      </c>
      <c r="B4712" t="s">
        <v>4691</v>
      </c>
      <c r="D4712" t="s">
        <v>9418</v>
      </c>
      <c r="E4712">
        <v>3</v>
      </c>
      <c r="F4712" t="s">
        <v>9492</v>
      </c>
      <c r="G4712">
        <v>22</v>
      </c>
      <c r="H4712" s="5">
        <f t="shared" si="112"/>
        <v>1</v>
      </c>
      <c r="I4712" s="5" t="str">
        <f ca="1">OFFSET('Appendix E'!$G$2,MATCH(A4712,'Appendix E'!$A$3:$A$115,0),0)</f>
        <v>No</v>
      </c>
    </row>
    <row r="4713" spans="1:9" x14ac:dyDescent="0.25">
      <c r="A4713" t="s">
        <v>1348</v>
      </c>
      <c r="B4713" t="s">
        <v>4692</v>
      </c>
      <c r="D4713" t="s">
        <v>9418</v>
      </c>
      <c r="E4713">
        <v>3</v>
      </c>
      <c r="F4713" t="s">
        <v>9492</v>
      </c>
      <c r="G4713">
        <v>22</v>
      </c>
      <c r="H4713" s="5">
        <f t="shared" si="112"/>
        <v>1</v>
      </c>
      <c r="I4713" s="5" t="str">
        <f ca="1">OFFSET('Appendix E'!$G$2,MATCH(A4713,'Appendix E'!$A$3:$A$115,0),0)</f>
        <v>No</v>
      </c>
    </row>
    <row r="4714" spans="1:9" x14ac:dyDescent="0.25">
      <c r="A4714" t="s">
        <v>1348</v>
      </c>
      <c r="B4714" t="s">
        <v>4693</v>
      </c>
      <c r="D4714" t="s">
        <v>9418</v>
      </c>
      <c r="E4714">
        <v>3</v>
      </c>
      <c r="F4714" t="s">
        <v>9492</v>
      </c>
      <c r="G4714">
        <v>22</v>
      </c>
      <c r="H4714" s="5">
        <f t="shared" si="112"/>
        <v>1</v>
      </c>
      <c r="I4714" s="5" t="str">
        <f ca="1">OFFSET('Appendix E'!$G$2,MATCH(A4714,'Appendix E'!$A$3:$A$115,0),0)</f>
        <v>No</v>
      </c>
    </row>
    <row r="4715" spans="1:9" x14ac:dyDescent="0.25">
      <c r="A4715" t="s">
        <v>1348</v>
      </c>
      <c r="B4715" t="s">
        <v>4694</v>
      </c>
      <c r="D4715" t="s">
        <v>9418</v>
      </c>
      <c r="E4715">
        <v>3</v>
      </c>
      <c r="F4715" t="s">
        <v>9492</v>
      </c>
      <c r="G4715">
        <v>22</v>
      </c>
      <c r="H4715" s="5">
        <f t="shared" si="112"/>
        <v>1</v>
      </c>
      <c r="I4715" s="5" t="str">
        <f ca="1">OFFSET('Appendix E'!$G$2,MATCH(A4715,'Appendix E'!$A$3:$A$115,0),0)</f>
        <v>No</v>
      </c>
    </row>
    <row r="4716" spans="1:9" x14ac:dyDescent="0.25">
      <c r="A4716" t="s">
        <v>1348</v>
      </c>
      <c r="B4716" t="s">
        <v>4695</v>
      </c>
      <c r="D4716" t="s">
        <v>9418</v>
      </c>
      <c r="E4716">
        <v>3</v>
      </c>
      <c r="F4716" t="s">
        <v>9492</v>
      </c>
      <c r="G4716">
        <v>22</v>
      </c>
      <c r="H4716" s="5">
        <f t="shared" si="112"/>
        <v>1</v>
      </c>
      <c r="I4716" s="5" t="str">
        <f ca="1">OFFSET('Appendix E'!$G$2,MATCH(A4716,'Appendix E'!$A$3:$A$115,0),0)</f>
        <v>No</v>
      </c>
    </row>
    <row r="4717" spans="1:9" x14ac:dyDescent="0.25">
      <c r="A4717" t="s">
        <v>1348</v>
      </c>
      <c r="B4717" t="s">
        <v>4696</v>
      </c>
      <c r="D4717" t="s">
        <v>9418</v>
      </c>
      <c r="E4717">
        <v>3</v>
      </c>
      <c r="F4717" t="s">
        <v>9492</v>
      </c>
      <c r="G4717">
        <v>22</v>
      </c>
      <c r="H4717" s="5">
        <f t="shared" si="112"/>
        <v>1</v>
      </c>
      <c r="I4717" s="5" t="str">
        <f ca="1">OFFSET('Appendix E'!$G$2,MATCH(A4717,'Appendix E'!$A$3:$A$115,0),0)</f>
        <v>No</v>
      </c>
    </row>
    <row r="4718" spans="1:9" x14ac:dyDescent="0.25">
      <c r="A4718" t="s">
        <v>1348</v>
      </c>
      <c r="B4718" t="s">
        <v>4697</v>
      </c>
      <c r="D4718" t="s">
        <v>9418</v>
      </c>
      <c r="E4718">
        <v>3</v>
      </c>
      <c r="F4718" t="s">
        <v>9492</v>
      </c>
      <c r="G4718">
        <v>22</v>
      </c>
      <c r="H4718" s="5">
        <f t="shared" si="112"/>
        <v>1</v>
      </c>
      <c r="I4718" s="5" t="str">
        <f ca="1">OFFSET('Appendix E'!$G$2,MATCH(A4718,'Appendix E'!$A$3:$A$115,0),0)</f>
        <v>No</v>
      </c>
    </row>
    <row r="4719" spans="1:9" x14ac:dyDescent="0.25">
      <c r="A4719" t="s">
        <v>1348</v>
      </c>
      <c r="B4719" t="s">
        <v>4698</v>
      </c>
      <c r="D4719" t="s">
        <v>9418</v>
      </c>
      <c r="E4719">
        <v>3</v>
      </c>
      <c r="F4719" t="s">
        <v>9492</v>
      </c>
      <c r="G4719">
        <v>22</v>
      </c>
      <c r="H4719" s="5">
        <f t="shared" si="112"/>
        <v>1</v>
      </c>
      <c r="I4719" s="5" t="str">
        <f ca="1">OFFSET('Appendix E'!$G$2,MATCH(A4719,'Appendix E'!$A$3:$A$115,0),0)</f>
        <v>No</v>
      </c>
    </row>
    <row r="4720" spans="1:9" x14ac:dyDescent="0.25">
      <c r="A4720" t="s">
        <v>1348</v>
      </c>
      <c r="B4720" t="s">
        <v>4699</v>
      </c>
      <c r="D4720" t="s">
        <v>9418</v>
      </c>
      <c r="E4720">
        <v>3</v>
      </c>
      <c r="F4720" t="s">
        <v>9492</v>
      </c>
      <c r="G4720">
        <v>22</v>
      </c>
      <c r="H4720" s="5">
        <f t="shared" si="112"/>
        <v>1</v>
      </c>
      <c r="I4720" s="5" t="str">
        <f ca="1">OFFSET('Appendix E'!$G$2,MATCH(A4720,'Appendix E'!$A$3:$A$115,0),0)</f>
        <v>No</v>
      </c>
    </row>
    <row r="4721" spans="1:9" x14ac:dyDescent="0.25">
      <c r="A4721" t="s">
        <v>1348</v>
      </c>
      <c r="B4721" t="s">
        <v>4700</v>
      </c>
      <c r="D4721" t="s">
        <v>9418</v>
      </c>
      <c r="E4721">
        <v>3</v>
      </c>
      <c r="F4721" t="s">
        <v>9492</v>
      </c>
      <c r="G4721">
        <v>22</v>
      </c>
      <c r="H4721" s="5">
        <f t="shared" si="112"/>
        <v>1</v>
      </c>
      <c r="I4721" s="5" t="str">
        <f ca="1">OFFSET('Appendix E'!$G$2,MATCH(A4721,'Appendix E'!$A$3:$A$115,0),0)</f>
        <v>No</v>
      </c>
    </row>
    <row r="4722" spans="1:9" x14ac:dyDescent="0.25">
      <c r="A4722" t="s">
        <v>1348</v>
      </c>
      <c r="B4722" t="s">
        <v>4701</v>
      </c>
      <c r="D4722" t="s">
        <v>9418</v>
      </c>
      <c r="E4722">
        <v>3</v>
      </c>
      <c r="F4722" t="s">
        <v>9492</v>
      </c>
      <c r="G4722">
        <v>22</v>
      </c>
      <c r="H4722" s="5">
        <f t="shared" si="112"/>
        <v>1</v>
      </c>
      <c r="I4722" s="5" t="str">
        <f ca="1">OFFSET('Appendix E'!$G$2,MATCH(A4722,'Appendix E'!$A$3:$A$115,0),0)</f>
        <v>No</v>
      </c>
    </row>
    <row r="4723" spans="1:9" x14ac:dyDescent="0.25">
      <c r="A4723" t="s">
        <v>1348</v>
      </c>
      <c r="B4723" t="s">
        <v>4702</v>
      </c>
      <c r="D4723" t="s">
        <v>9418</v>
      </c>
      <c r="E4723">
        <v>3</v>
      </c>
      <c r="F4723" t="s">
        <v>9492</v>
      </c>
      <c r="G4723">
        <v>22</v>
      </c>
      <c r="H4723" s="5">
        <f t="shared" si="112"/>
        <v>1</v>
      </c>
      <c r="I4723" s="5" t="str">
        <f ca="1">OFFSET('Appendix E'!$G$2,MATCH(A4723,'Appendix E'!$A$3:$A$115,0),0)</f>
        <v>No</v>
      </c>
    </row>
    <row r="4724" spans="1:9" x14ac:dyDescent="0.25">
      <c r="A4724" t="s">
        <v>1348</v>
      </c>
      <c r="B4724" t="s">
        <v>4703</v>
      </c>
      <c r="D4724" t="s">
        <v>9418</v>
      </c>
      <c r="E4724">
        <v>3</v>
      </c>
      <c r="F4724" t="s">
        <v>9492</v>
      </c>
      <c r="G4724">
        <v>22</v>
      </c>
      <c r="H4724" s="5">
        <f t="shared" si="112"/>
        <v>1</v>
      </c>
      <c r="I4724" s="5" t="str">
        <f ca="1">OFFSET('Appendix E'!$G$2,MATCH(A4724,'Appendix E'!$A$3:$A$115,0),0)</f>
        <v>No</v>
      </c>
    </row>
    <row r="4725" spans="1:9" x14ac:dyDescent="0.25">
      <c r="A4725" t="s">
        <v>1348</v>
      </c>
      <c r="B4725" t="s">
        <v>4704</v>
      </c>
      <c r="D4725" t="s">
        <v>9418</v>
      </c>
      <c r="E4725">
        <v>3</v>
      </c>
      <c r="F4725" t="s">
        <v>9492</v>
      </c>
      <c r="G4725">
        <v>22</v>
      </c>
      <c r="H4725" s="5">
        <f t="shared" si="112"/>
        <v>1</v>
      </c>
      <c r="I4725" s="5" t="str">
        <f ca="1">OFFSET('Appendix E'!$G$2,MATCH(A4725,'Appendix E'!$A$3:$A$115,0),0)</f>
        <v>No</v>
      </c>
    </row>
    <row r="4726" spans="1:9" x14ac:dyDescent="0.25">
      <c r="A4726" t="s">
        <v>1348</v>
      </c>
      <c r="B4726" t="s">
        <v>4705</v>
      </c>
      <c r="D4726" t="s">
        <v>9418</v>
      </c>
      <c r="E4726">
        <v>3</v>
      </c>
      <c r="F4726" t="s">
        <v>9492</v>
      </c>
      <c r="G4726">
        <v>22</v>
      </c>
      <c r="H4726" s="5">
        <f t="shared" si="112"/>
        <v>1</v>
      </c>
      <c r="I4726" s="5" t="str">
        <f ca="1">OFFSET('Appendix E'!$G$2,MATCH(A4726,'Appendix E'!$A$3:$A$115,0),0)</f>
        <v>No</v>
      </c>
    </row>
    <row r="4727" spans="1:9" x14ac:dyDescent="0.25">
      <c r="A4727" t="s">
        <v>1348</v>
      </c>
      <c r="B4727" t="s">
        <v>4706</v>
      </c>
      <c r="D4727" t="s">
        <v>9418</v>
      </c>
      <c r="E4727">
        <v>3</v>
      </c>
      <c r="F4727" t="s">
        <v>9492</v>
      </c>
      <c r="G4727">
        <v>22</v>
      </c>
      <c r="H4727" s="5">
        <f t="shared" si="112"/>
        <v>1</v>
      </c>
      <c r="I4727" s="5" t="str">
        <f ca="1">OFFSET('Appendix E'!$G$2,MATCH(A4727,'Appendix E'!$A$3:$A$115,0),0)</f>
        <v>No</v>
      </c>
    </row>
    <row r="4728" spans="1:9" x14ac:dyDescent="0.25">
      <c r="A4728" t="s">
        <v>1348</v>
      </c>
      <c r="B4728" t="s">
        <v>4707</v>
      </c>
      <c r="D4728" t="s">
        <v>9418</v>
      </c>
      <c r="E4728">
        <v>3</v>
      </c>
      <c r="F4728" t="s">
        <v>9492</v>
      </c>
      <c r="G4728">
        <v>22</v>
      </c>
      <c r="H4728" s="5">
        <f t="shared" si="112"/>
        <v>1</v>
      </c>
      <c r="I4728" s="5" t="str">
        <f ca="1">OFFSET('Appendix E'!$G$2,MATCH(A4728,'Appendix E'!$A$3:$A$115,0),0)</f>
        <v>No</v>
      </c>
    </row>
    <row r="4729" spans="1:9" x14ac:dyDescent="0.25">
      <c r="A4729" t="s">
        <v>1348</v>
      </c>
      <c r="B4729" t="s">
        <v>4708</v>
      </c>
      <c r="D4729" t="s">
        <v>9418</v>
      </c>
      <c r="E4729">
        <v>3</v>
      </c>
      <c r="F4729" t="s">
        <v>9492</v>
      </c>
      <c r="G4729">
        <v>22</v>
      </c>
      <c r="H4729" s="5">
        <f t="shared" si="112"/>
        <v>1</v>
      </c>
      <c r="I4729" s="5" t="str">
        <f ca="1">OFFSET('Appendix E'!$G$2,MATCH(A4729,'Appendix E'!$A$3:$A$115,0),0)</f>
        <v>No</v>
      </c>
    </row>
    <row r="4730" spans="1:9" x14ac:dyDescent="0.25">
      <c r="A4730" t="s">
        <v>1348</v>
      </c>
      <c r="B4730" t="s">
        <v>4709</v>
      </c>
      <c r="D4730" t="s">
        <v>9418</v>
      </c>
      <c r="E4730">
        <v>3</v>
      </c>
      <c r="F4730" t="s">
        <v>9492</v>
      </c>
      <c r="G4730">
        <v>22</v>
      </c>
      <c r="H4730" s="5">
        <f t="shared" si="112"/>
        <v>1</v>
      </c>
      <c r="I4730" s="5" t="str">
        <f ca="1">OFFSET('Appendix E'!$G$2,MATCH(A4730,'Appendix E'!$A$3:$A$115,0),0)</f>
        <v>No</v>
      </c>
    </row>
    <row r="4731" spans="1:9" x14ac:dyDescent="0.25">
      <c r="A4731" t="s">
        <v>1348</v>
      </c>
      <c r="B4731" t="s">
        <v>4710</v>
      </c>
      <c r="D4731" t="s">
        <v>9418</v>
      </c>
      <c r="E4731">
        <v>3</v>
      </c>
      <c r="F4731" t="s">
        <v>9492</v>
      </c>
      <c r="G4731">
        <v>22</v>
      </c>
      <c r="H4731" s="5">
        <f t="shared" si="112"/>
        <v>1</v>
      </c>
      <c r="I4731" s="5" t="str">
        <f ca="1">OFFSET('Appendix E'!$G$2,MATCH(A4731,'Appendix E'!$A$3:$A$115,0),0)</f>
        <v>No</v>
      </c>
    </row>
    <row r="4732" spans="1:9" x14ac:dyDescent="0.25">
      <c r="A4732" t="s">
        <v>1348</v>
      </c>
      <c r="B4732" t="s">
        <v>4711</v>
      </c>
      <c r="D4732" t="s">
        <v>9418</v>
      </c>
      <c r="E4732">
        <v>3</v>
      </c>
      <c r="F4732" t="s">
        <v>9492</v>
      </c>
      <c r="G4732">
        <v>22</v>
      </c>
      <c r="H4732" s="5">
        <f t="shared" si="112"/>
        <v>1</v>
      </c>
      <c r="I4732" s="5" t="str">
        <f ca="1">OFFSET('Appendix E'!$G$2,MATCH(A4732,'Appendix E'!$A$3:$A$115,0),0)</f>
        <v>No</v>
      </c>
    </row>
    <row r="4733" spans="1:9" x14ac:dyDescent="0.25">
      <c r="A4733" t="s">
        <v>1348</v>
      </c>
      <c r="B4733" t="s">
        <v>4712</v>
      </c>
      <c r="D4733" t="s">
        <v>9418</v>
      </c>
      <c r="E4733">
        <v>3</v>
      </c>
      <c r="F4733" t="s">
        <v>9492</v>
      </c>
      <c r="G4733">
        <v>22</v>
      </c>
      <c r="H4733" s="5">
        <f t="shared" si="112"/>
        <v>1</v>
      </c>
      <c r="I4733" s="5" t="str">
        <f ca="1">OFFSET('Appendix E'!$G$2,MATCH(A4733,'Appendix E'!$A$3:$A$115,0),0)</f>
        <v>No</v>
      </c>
    </row>
    <row r="4734" spans="1:9" x14ac:dyDescent="0.25">
      <c r="A4734" t="s">
        <v>1348</v>
      </c>
      <c r="B4734" t="s">
        <v>4713</v>
      </c>
      <c r="D4734" t="s">
        <v>9418</v>
      </c>
      <c r="E4734">
        <v>3</v>
      </c>
      <c r="F4734" t="s">
        <v>9492</v>
      </c>
      <c r="G4734">
        <v>22</v>
      </c>
      <c r="H4734" s="5">
        <f t="shared" si="112"/>
        <v>1</v>
      </c>
      <c r="I4734" s="5" t="str">
        <f ca="1">OFFSET('Appendix E'!$G$2,MATCH(A4734,'Appendix E'!$A$3:$A$115,0),0)</f>
        <v>No</v>
      </c>
    </row>
    <row r="4735" spans="1:9" x14ac:dyDescent="0.25">
      <c r="A4735" t="s">
        <v>1348</v>
      </c>
      <c r="B4735" t="s">
        <v>4714</v>
      </c>
      <c r="D4735" t="s">
        <v>9418</v>
      </c>
      <c r="E4735">
        <v>3</v>
      </c>
      <c r="F4735" t="s">
        <v>9492</v>
      </c>
      <c r="G4735">
        <v>22</v>
      </c>
      <c r="H4735" s="5">
        <f t="shared" si="112"/>
        <v>1</v>
      </c>
      <c r="I4735" s="5" t="str">
        <f ca="1">OFFSET('Appendix E'!$G$2,MATCH(A4735,'Appendix E'!$A$3:$A$115,0),0)</f>
        <v>No</v>
      </c>
    </row>
    <row r="4736" spans="1:9" x14ac:dyDescent="0.25">
      <c r="A4736" t="s">
        <v>1348</v>
      </c>
      <c r="B4736" t="s">
        <v>4715</v>
      </c>
      <c r="D4736" t="s">
        <v>9418</v>
      </c>
      <c r="E4736">
        <v>3</v>
      </c>
      <c r="F4736" t="s">
        <v>9492</v>
      </c>
      <c r="G4736">
        <v>22</v>
      </c>
      <c r="H4736" s="5">
        <f t="shared" si="112"/>
        <v>1</v>
      </c>
      <c r="I4736" s="5" t="str">
        <f ca="1">OFFSET('Appendix E'!$G$2,MATCH(A4736,'Appendix E'!$A$3:$A$115,0),0)</f>
        <v>No</v>
      </c>
    </row>
    <row r="4737" spans="1:9" x14ac:dyDescent="0.25">
      <c r="A4737" t="s">
        <v>1348</v>
      </c>
      <c r="B4737" t="s">
        <v>4716</v>
      </c>
      <c r="D4737" t="s">
        <v>9418</v>
      </c>
      <c r="E4737">
        <v>3</v>
      </c>
      <c r="F4737" t="s">
        <v>9492</v>
      </c>
      <c r="G4737">
        <v>22</v>
      </c>
      <c r="H4737" s="5">
        <f t="shared" si="112"/>
        <v>1</v>
      </c>
      <c r="I4737" s="5" t="str">
        <f ca="1">OFFSET('Appendix E'!$G$2,MATCH(A4737,'Appendix E'!$A$3:$A$115,0),0)</f>
        <v>No</v>
      </c>
    </row>
    <row r="4738" spans="1:9" x14ac:dyDescent="0.25">
      <c r="A4738" t="s">
        <v>1348</v>
      </c>
      <c r="B4738" t="s">
        <v>4717</v>
      </c>
      <c r="D4738" t="s">
        <v>9418</v>
      </c>
      <c r="E4738">
        <v>3</v>
      </c>
      <c r="F4738" t="s">
        <v>9492</v>
      </c>
      <c r="G4738">
        <v>22</v>
      </c>
      <c r="H4738" s="5">
        <f t="shared" si="112"/>
        <v>1</v>
      </c>
      <c r="I4738" s="5" t="str">
        <f ca="1">OFFSET('Appendix E'!$G$2,MATCH(A4738,'Appendix E'!$A$3:$A$115,0),0)</f>
        <v>No</v>
      </c>
    </row>
    <row r="4739" spans="1:9" x14ac:dyDescent="0.25">
      <c r="A4739" t="s">
        <v>1348</v>
      </c>
      <c r="B4739" t="s">
        <v>4718</v>
      </c>
      <c r="D4739" t="s">
        <v>9418</v>
      </c>
      <c r="E4739">
        <v>3</v>
      </c>
      <c r="F4739" t="s">
        <v>9492</v>
      </c>
      <c r="G4739">
        <v>22</v>
      </c>
      <c r="H4739" s="5">
        <f t="shared" si="112"/>
        <v>1</v>
      </c>
      <c r="I4739" s="5" t="str">
        <f ca="1">OFFSET('Appendix E'!$G$2,MATCH(A4739,'Appendix E'!$A$3:$A$115,0),0)</f>
        <v>No</v>
      </c>
    </row>
    <row r="4740" spans="1:9" x14ac:dyDescent="0.25">
      <c r="A4740" t="s">
        <v>1348</v>
      </c>
      <c r="B4740" t="s">
        <v>4719</v>
      </c>
      <c r="D4740" t="s">
        <v>9418</v>
      </c>
      <c r="E4740">
        <v>3</v>
      </c>
      <c r="F4740" t="s">
        <v>9492</v>
      </c>
      <c r="G4740">
        <v>22</v>
      </c>
      <c r="H4740" s="5">
        <f t="shared" ref="H4740:H4803" si="113">IF(F4740&lt;&gt;"",1,"")</f>
        <v>1</v>
      </c>
      <c r="I4740" s="5" t="str">
        <f ca="1">OFFSET('Appendix E'!$G$2,MATCH(A4740,'Appendix E'!$A$3:$A$115,0),0)</f>
        <v>No</v>
      </c>
    </row>
    <row r="4741" spans="1:9" x14ac:dyDescent="0.25">
      <c r="A4741" t="s">
        <v>1348</v>
      </c>
      <c r="B4741" t="s">
        <v>4720</v>
      </c>
      <c r="D4741" t="s">
        <v>9418</v>
      </c>
      <c r="E4741">
        <v>3</v>
      </c>
      <c r="F4741" t="s">
        <v>9492</v>
      </c>
      <c r="G4741">
        <v>22</v>
      </c>
      <c r="H4741" s="5">
        <f t="shared" si="113"/>
        <v>1</v>
      </c>
      <c r="I4741" s="5" t="str">
        <f ca="1">OFFSET('Appendix E'!$G$2,MATCH(A4741,'Appendix E'!$A$3:$A$115,0),0)</f>
        <v>No</v>
      </c>
    </row>
    <row r="4742" spans="1:9" x14ac:dyDescent="0.25">
      <c r="A4742" t="s">
        <v>1348</v>
      </c>
      <c r="B4742" t="s">
        <v>4721</v>
      </c>
      <c r="D4742" t="s">
        <v>9418</v>
      </c>
      <c r="E4742">
        <v>3</v>
      </c>
      <c r="F4742" t="s">
        <v>9492</v>
      </c>
      <c r="G4742">
        <v>22</v>
      </c>
      <c r="H4742" s="5">
        <f t="shared" si="113"/>
        <v>1</v>
      </c>
      <c r="I4742" s="5" t="str">
        <f ca="1">OFFSET('Appendix E'!$G$2,MATCH(A4742,'Appendix E'!$A$3:$A$115,0),0)</f>
        <v>No</v>
      </c>
    </row>
    <row r="4743" spans="1:9" x14ac:dyDescent="0.25">
      <c r="A4743" t="s">
        <v>1348</v>
      </c>
      <c r="B4743" t="s">
        <v>4722</v>
      </c>
      <c r="D4743" t="s">
        <v>9418</v>
      </c>
      <c r="E4743">
        <v>3</v>
      </c>
      <c r="F4743" t="s">
        <v>9492</v>
      </c>
      <c r="G4743">
        <v>22</v>
      </c>
      <c r="H4743" s="5">
        <f t="shared" si="113"/>
        <v>1</v>
      </c>
      <c r="I4743" s="5" t="str">
        <f ca="1">OFFSET('Appendix E'!$G$2,MATCH(A4743,'Appendix E'!$A$3:$A$115,0),0)</f>
        <v>No</v>
      </c>
    </row>
    <row r="4744" spans="1:9" x14ac:dyDescent="0.25">
      <c r="A4744" t="s">
        <v>1348</v>
      </c>
      <c r="B4744" t="s">
        <v>4723</v>
      </c>
      <c r="D4744" t="s">
        <v>9418</v>
      </c>
      <c r="E4744">
        <v>3</v>
      </c>
      <c r="F4744" t="s">
        <v>9492</v>
      </c>
      <c r="G4744">
        <v>22</v>
      </c>
      <c r="H4744" s="5">
        <f t="shared" si="113"/>
        <v>1</v>
      </c>
      <c r="I4744" s="5" t="str">
        <f ca="1">OFFSET('Appendix E'!$G$2,MATCH(A4744,'Appendix E'!$A$3:$A$115,0),0)</f>
        <v>No</v>
      </c>
    </row>
    <row r="4745" spans="1:9" x14ac:dyDescent="0.25">
      <c r="A4745" t="s">
        <v>1348</v>
      </c>
      <c r="B4745" t="s">
        <v>4724</v>
      </c>
      <c r="D4745" t="s">
        <v>9418</v>
      </c>
      <c r="E4745">
        <v>3</v>
      </c>
      <c r="F4745" t="s">
        <v>9492</v>
      </c>
      <c r="G4745">
        <v>22</v>
      </c>
      <c r="H4745" s="5">
        <f t="shared" si="113"/>
        <v>1</v>
      </c>
      <c r="I4745" s="5" t="str">
        <f ca="1">OFFSET('Appendix E'!$G$2,MATCH(A4745,'Appendix E'!$A$3:$A$115,0),0)</f>
        <v>No</v>
      </c>
    </row>
    <row r="4746" spans="1:9" x14ac:dyDescent="0.25">
      <c r="A4746" t="s">
        <v>1348</v>
      </c>
      <c r="B4746" t="s">
        <v>4725</v>
      </c>
      <c r="D4746" t="s">
        <v>9418</v>
      </c>
      <c r="E4746">
        <v>3</v>
      </c>
      <c r="F4746" t="s">
        <v>9492</v>
      </c>
      <c r="G4746">
        <v>22</v>
      </c>
      <c r="H4746" s="5">
        <f t="shared" si="113"/>
        <v>1</v>
      </c>
      <c r="I4746" s="5" t="str">
        <f ca="1">OFFSET('Appendix E'!$G$2,MATCH(A4746,'Appendix E'!$A$3:$A$115,0),0)</f>
        <v>No</v>
      </c>
    </row>
    <row r="4747" spans="1:9" x14ac:dyDescent="0.25">
      <c r="A4747" t="s">
        <v>1348</v>
      </c>
      <c r="B4747" t="s">
        <v>4726</v>
      </c>
      <c r="D4747" t="s">
        <v>9418</v>
      </c>
      <c r="E4747">
        <v>3</v>
      </c>
      <c r="F4747" t="s">
        <v>9492</v>
      </c>
      <c r="G4747">
        <v>22</v>
      </c>
      <c r="H4747" s="5">
        <f t="shared" si="113"/>
        <v>1</v>
      </c>
      <c r="I4747" s="5" t="str">
        <f ca="1">OFFSET('Appendix E'!$G$2,MATCH(A4747,'Appendix E'!$A$3:$A$115,0),0)</f>
        <v>No</v>
      </c>
    </row>
    <row r="4748" spans="1:9" x14ac:dyDescent="0.25">
      <c r="A4748" t="s">
        <v>1348</v>
      </c>
      <c r="B4748" t="s">
        <v>4727</v>
      </c>
      <c r="D4748" t="s">
        <v>9418</v>
      </c>
      <c r="E4748">
        <v>3</v>
      </c>
      <c r="F4748" t="s">
        <v>9492</v>
      </c>
      <c r="G4748">
        <v>22</v>
      </c>
      <c r="H4748" s="5">
        <f t="shared" si="113"/>
        <v>1</v>
      </c>
      <c r="I4748" s="5" t="str">
        <f ca="1">OFFSET('Appendix E'!$G$2,MATCH(A4748,'Appendix E'!$A$3:$A$115,0),0)</f>
        <v>No</v>
      </c>
    </row>
    <row r="4749" spans="1:9" x14ac:dyDescent="0.25">
      <c r="A4749" t="s">
        <v>1348</v>
      </c>
      <c r="B4749" t="s">
        <v>4728</v>
      </c>
      <c r="D4749" t="s">
        <v>9418</v>
      </c>
      <c r="E4749">
        <v>3</v>
      </c>
      <c r="F4749" t="s">
        <v>9492</v>
      </c>
      <c r="G4749">
        <v>22</v>
      </c>
      <c r="H4749" s="5">
        <f t="shared" si="113"/>
        <v>1</v>
      </c>
      <c r="I4749" s="5" t="str">
        <f ca="1">OFFSET('Appendix E'!$G$2,MATCH(A4749,'Appendix E'!$A$3:$A$115,0),0)</f>
        <v>No</v>
      </c>
    </row>
    <row r="4750" spans="1:9" x14ac:dyDescent="0.25">
      <c r="A4750" t="s">
        <v>1348</v>
      </c>
      <c r="B4750" t="s">
        <v>4729</v>
      </c>
      <c r="D4750" t="s">
        <v>9418</v>
      </c>
      <c r="E4750">
        <v>3</v>
      </c>
      <c r="F4750" t="s">
        <v>9492</v>
      </c>
      <c r="G4750">
        <v>22</v>
      </c>
      <c r="H4750" s="5">
        <f t="shared" si="113"/>
        <v>1</v>
      </c>
      <c r="I4750" s="5" t="str">
        <f ca="1">OFFSET('Appendix E'!$G$2,MATCH(A4750,'Appendix E'!$A$3:$A$115,0),0)</f>
        <v>No</v>
      </c>
    </row>
    <row r="4751" spans="1:9" x14ac:dyDescent="0.25">
      <c r="A4751" t="s">
        <v>1348</v>
      </c>
      <c r="B4751" t="s">
        <v>4730</v>
      </c>
      <c r="D4751" t="s">
        <v>9418</v>
      </c>
      <c r="E4751">
        <v>3</v>
      </c>
      <c r="F4751" t="s">
        <v>9492</v>
      </c>
      <c r="G4751">
        <v>22</v>
      </c>
      <c r="H4751" s="5">
        <f t="shared" si="113"/>
        <v>1</v>
      </c>
      <c r="I4751" s="5" t="str">
        <f ca="1">OFFSET('Appendix E'!$G$2,MATCH(A4751,'Appendix E'!$A$3:$A$115,0),0)</f>
        <v>No</v>
      </c>
    </row>
    <row r="4752" spans="1:9" x14ac:dyDescent="0.25">
      <c r="A4752" t="s">
        <v>1348</v>
      </c>
      <c r="B4752" t="s">
        <v>4731</v>
      </c>
      <c r="D4752" t="s">
        <v>9418</v>
      </c>
      <c r="E4752">
        <v>3</v>
      </c>
      <c r="F4752" t="s">
        <v>9492</v>
      </c>
      <c r="G4752">
        <v>22</v>
      </c>
      <c r="H4752" s="5">
        <f t="shared" si="113"/>
        <v>1</v>
      </c>
      <c r="I4752" s="5" t="str">
        <f ca="1">OFFSET('Appendix E'!$G$2,MATCH(A4752,'Appendix E'!$A$3:$A$115,0),0)</f>
        <v>No</v>
      </c>
    </row>
    <row r="4753" spans="1:9" x14ac:dyDescent="0.25">
      <c r="A4753" t="s">
        <v>1348</v>
      </c>
      <c r="B4753" t="s">
        <v>4732</v>
      </c>
      <c r="D4753" t="s">
        <v>9418</v>
      </c>
      <c r="E4753">
        <v>3</v>
      </c>
      <c r="F4753" t="s">
        <v>9492</v>
      </c>
      <c r="G4753">
        <v>22</v>
      </c>
      <c r="H4753" s="5">
        <f t="shared" si="113"/>
        <v>1</v>
      </c>
      <c r="I4753" s="5" t="str">
        <f ca="1">OFFSET('Appendix E'!$G$2,MATCH(A4753,'Appendix E'!$A$3:$A$115,0),0)</f>
        <v>No</v>
      </c>
    </row>
    <row r="4754" spans="1:9" x14ac:dyDescent="0.25">
      <c r="A4754" t="s">
        <v>1348</v>
      </c>
      <c r="B4754" t="s">
        <v>4733</v>
      </c>
      <c r="D4754" t="s">
        <v>9418</v>
      </c>
      <c r="E4754">
        <v>3</v>
      </c>
      <c r="F4754" t="s">
        <v>9492</v>
      </c>
      <c r="G4754">
        <v>22</v>
      </c>
      <c r="H4754" s="5">
        <f t="shared" si="113"/>
        <v>1</v>
      </c>
      <c r="I4754" s="5" t="str">
        <f ca="1">OFFSET('Appendix E'!$G$2,MATCH(A4754,'Appendix E'!$A$3:$A$115,0),0)</f>
        <v>No</v>
      </c>
    </row>
    <row r="4755" spans="1:9" x14ac:dyDescent="0.25">
      <c r="A4755" t="s">
        <v>1348</v>
      </c>
      <c r="B4755" t="s">
        <v>4734</v>
      </c>
      <c r="D4755" t="s">
        <v>9418</v>
      </c>
      <c r="E4755">
        <v>3</v>
      </c>
      <c r="F4755" t="s">
        <v>9492</v>
      </c>
      <c r="G4755">
        <v>22</v>
      </c>
      <c r="H4755" s="5">
        <f t="shared" si="113"/>
        <v>1</v>
      </c>
      <c r="I4755" s="5" t="str">
        <f ca="1">OFFSET('Appendix E'!$G$2,MATCH(A4755,'Appendix E'!$A$3:$A$115,0),0)</f>
        <v>No</v>
      </c>
    </row>
    <row r="4756" spans="1:9" x14ac:dyDescent="0.25">
      <c r="A4756" t="s">
        <v>1348</v>
      </c>
      <c r="B4756" t="s">
        <v>4735</v>
      </c>
      <c r="D4756" t="s">
        <v>9418</v>
      </c>
      <c r="E4756">
        <v>3</v>
      </c>
      <c r="F4756" t="s">
        <v>9492</v>
      </c>
      <c r="G4756">
        <v>22</v>
      </c>
      <c r="H4756" s="5">
        <f t="shared" si="113"/>
        <v>1</v>
      </c>
      <c r="I4756" s="5" t="str">
        <f ca="1">OFFSET('Appendix E'!$G$2,MATCH(A4756,'Appendix E'!$A$3:$A$115,0),0)</f>
        <v>No</v>
      </c>
    </row>
    <row r="4757" spans="1:9" x14ac:dyDescent="0.25">
      <c r="A4757" t="s">
        <v>1348</v>
      </c>
      <c r="B4757" t="s">
        <v>4736</v>
      </c>
      <c r="D4757" t="s">
        <v>9418</v>
      </c>
      <c r="E4757">
        <v>3</v>
      </c>
      <c r="F4757" t="s">
        <v>9492</v>
      </c>
      <c r="G4757">
        <v>22</v>
      </c>
      <c r="H4757" s="5">
        <f t="shared" si="113"/>
        <v>1</v>
      </c>
      <c r="I4757" s="5" t="str">
        <f ca="1">OFFSET('Appendix E'!$G$2,MATCH(A4757,'Appendix E'!$A$3:$A$115,0),0)</f>
        <v>No</v>
      </c>
    </row>
    <row r="4758" spans="1:9" x14ac:dyDescent="0.25">
      <c r="A4758" t="s">
        <v>1348</v>
      </c>
      <c r="B4758" t="s">
        <v>4737</v>
      </c>
      <c r="D4758" t="s">
        <v>9418</v>
      </c>
      <c r="E4758">
        <v>3</v>
      </c>
      <c r="F4758" t="s">
        <v>9492</v>
      </c>
      <c r="G4758">
        <v>22</v>
      </c>
      <c r="H4758" s="5">
        <f t="shared" si="113"/>
        <v>1</v>
      </c>
      <c r="I4758" s="5" t="str">
        <f ca="1">OFFSET('Appendix E'!$G$2,MATCH(A4758,'Appendix E'!$A$3:$A$115,0),0)</f>
        <v>No</v>
      </c>
    </row>
    <row r="4759" spans="1:9" x14ac:dyDescent="0.25">
      <c r="A4759" t="s">
        <v>1348</v>
      </c>
      <c r="B4759" t="s">
        <v>4738</v>
      </c>
      <c r="D4759" t="s">
        <v>9418</v>
      </c>
      <c r="E4759">
        <v>3</v>
      </c>
      <c r="F4759" t="s">
        <v>9492</v>
      </c>
      <c r="G4759">
        <v>22</v>
      </c>
      <c r="H4759" s="5">
        <f t="shared" si="113"/>
        <v>1</v>
      </c>
      <c r="I4759" s="5" t="str">
        <f ca="1">OFFSET('Appendix E'!$G$2,MATCH(A4759,'Appendix E'!$A$3:$A$115,0),0)</f>
        <v>No</v>
      </c>
    </row>
    <row r="4760" spans="1:9" x14ac:dyDescent="0.25">
      <c r="A4760" t="s">
        <v>1348</v>
      </c>
      <c r="B4760" t="s">
        <v>4739</v>
      </c>
      <c r="D4760" t="s">
        <v>9418</v>
      </c>
      <c r="E4760">
        <v>3</v>
      </c>
      <c r="F4760" t="s">
        <v>9492</v>
      </c>
      <c r="G4760">
        <v>22</v>
      </c>
      <c r="H4760" s="5">
        <f t="shared" si="113"/>
        <v>1</v>
      </c>
      <c r="I4760" s="5" t="str">
        <f ca="1">OFFSET('Appendix E'!$G$2,MATCH(A4760,'Appendix E'!$A$3:$A$115,0),0)</f>
        <v>No</v>
      </c>
    </row>
    <row r="4761" spans="1:9" x14ac:dyDescent="0.25">
      <c r="A4761" t="s">
        <v>1348</v>
      </c>
      <c r="B4761" t="s">
        <v>4740</v>
      </c>
      <c r="D4761" t="s">
        <v>9418</v>
      </c>
      <c r="E4761">
        <v>3</v>
      </c>
      <c r="F4761" t="s">
        <v>9492</v>
      </c>
      <c r="G4761">
        <v>22</v>
      </c>
      <c r="H4761" s="5">
        <f t="shared" si="113"/>
        <v>1</v>
      </c>
      <c r="I4761" s="5" t="str">
        <f ca="1">OFFSET('Appendix E'!$G$2,MATCH(A4761,'Appendix E'!$A$3:$A$115,0),0)</f>
        <v>No</v>
      </c>
    </row>
    <row r="4762" spans="1:9" x14ac:dyDescent="0.25">
      <c r="A4762" t="s">
        <v>1348</v>
      </c>
      <c r="B4762" t="s">
        <v>4741</v>
      </c>
      <c r="D4762" t="s">
        <v>9418</v>
      </c>
      <c r="E4762">
        <v>3</v>
      </c>
      <c r="F4762" t="s">
        <v>9492</v>
      </c>
      <c r="G4762">
        <v>22</v>
      </c>
      <c r="H4762" s="5">
        <f t="shared" si="113"/>
        <v>1</v>
      </c>
      <c r="I4762" s="5" t="str">
        <f ca="1">OFFSET('Appendix E'!$G$2,MATCH(A4762,'Appendix E'!$A$3:$A$115,0),0)</f>
        <v>No</v>
      </c>
    </row>
    <row r="4763" spans="1:9" x14ac:dyDescent="0.25">
      <c r="A4763" t="s">
        <v>1348</v>
      </c>
      <c r="B4763" t="s">
        <v>4742</v>
      </c>
      <c r="D4763" t="s">
        <v>9418</v>
      </c>
      <c r="E4763">
        <v>3</v>
      </c>
      <c r="F4763" t="s">
        <v>9492</v>
      </c>
      <c r="G4763">
        <v>22</v>
      </c>
      <c r="H4763" s="5">
        <f t="shared" si="113"/>
        <v>1</v>
      </c>
      <c r="I4763" s="5" t="str">
        <f ca="1">OFFSET('Appendix E'!$G$2,MATCH(A4763,'Appendix E'!$A$3:$A$115,0),0)</f>
        <v>No</v>
      </c>
    </row>
    <row r="4764" spans="1:9" x14ac:dyDescent="0.25">
      <c r="A4764" t="s">
        <v>1348</v>
      </c>
      <c r="B4764" t="s">
        <v>4743</v>
      </c>
      <c r="D4764" t="s">
        <v>9418</v>
      </c>
      <c r="E4764">
        <v>3</v>
      </c>
      <c r="F4764" t="s">
        <v>9492</v>
      </c>
      <c r="G4764">
        <v>22</v>
      </c>
      <c r="H4764" s="5">
        <f t="shared" si="113"/>
        <v>1</v>
      </c>
      <c r="I4764" s="5" t="str">
        <f ca="1">OFFSET('Appendix E'!$G$2,MATCH(A4764,'Appendix E'!$A$3:$A$115,0),0)</f>
        <v>No</v>
      </c>
    </row>
    <row r="4765" spans="1:9" x14ac:dyDescent="0.25">
      <c r="A4765" t="s">
        <v>1348</v>
      </c>
      <c r="B4765" t="s">
        <v>4744</v>
      </c>
      <c r="D4765" t="s">
        <v>9418</v>
      </c>
      <c r="E4765">
        <v>3</v>
      </c>
      <c r="F4765" t="s">
        <v>9492</v>
      </c>
      <c r="G4765">
        <v>22</v>
      </c>
      <c r="H4765" s="5">
        <f t="shared" si="113"/>
        <v>1</v>
      </c>
      <c r="I4765" s="5" t="str">
        <f ca="1">OFFSET('Appendix E'!$G$2,MATCH(A4765,'Appendix E'!$A$3:$A$115,0),0)</f>
        <v>No</v>
      </c>
    </row>
    <row r="4766" spans="1:9" x14ac:dyDescent="0.25">
      <c r="A4766" t="s">
        <v>1348</v>
      </c>
      <c r="B4766" t="s">
        <v>4745</v>
      </c>
      <c r="D4766" t="s">
        <v>9418</v>
      </c>
      <c r="E4766">
        <v>3</v>
      </c>
      <c r="F4766" t="s">
        <v>9492</v>
      </c>
      <c r="G4766">
        <v>22</v>
      </c>
      <c r="H4766" s="5">
        <f t="shared" si="113"/>
        <v>1</v>
      </c>
      <c r="I4766" s="5" t="str">
        <f ca="1">OFFSET('Appendix E'!$G$2,MATCH(A4766,'Appendix E'!$A$3:$A$115,0),0)</f>
        <v>No</v>
      </c>
    </row>
    <row r="4767" spans="1:9" x14ac:dyDescent="0.25">
      <c r="A4767" t="s">
        <v>1348</v>
      </c>
      <c r="B4767" t="s">
        <v>4746</v>
      </c>
      <c r="D4767" t="s">
        <v>9418</v>
      </c>
      <c r="E4767">
        <v>3</v>
      </c>
      <c r="F4767" t="s">
        <v>9492</v>
      </c>
      <c r="G4767">
        <v>22</v>
      </c>
      <c r="H4767" s="5">
        <f t="shared" si="113"/>
        <v>1</v>
      </c>
      <c r="I4767" s="5" t="str">
        <f ca="1">OFFSET('Appendix E'!$G$2,MATCH(A4767,'Appendix E'!$A$3:$A$115,0),0)</f>
        <v>No</v>
      </c>
    </row>
    <row r="4768" spans="1:9" x14ac:dyDescent="0.25">
      <c r="A4768" t="s">
        <v>1348</v>
      </c>
      <c r="B4768" t="s">
        <v>4747</v>
      </c>
      <c r="D4768" t="s">
        <v>9418</v>
      </c>
      <c r="E4768">
        <v>3</v>
      </c>
      <c r="F4768" t="s">
        <v>9492</v>
      </c>
      <c r="G4768">
        <v>22</v>
      </c>
      <c r="H4768" s="5">
        <f t="shared" si="113"/>
        <v>1</v>
      </c>
      <c r="I4768" s="5" t="str">
        <f ca="1">OFFSET('Appendix E'!$G$2,MATCH(A4768,'Appendix E'!$A$3:$A$115,0),0)</f>
        <v>No</v>
      </c>
    </row>
    <row r="4769" spans="1:9" x14ac:dyDescent="0.25">
      <c r="A4769" t="s">
        <v>1348</v>
      </c>
      <c r="B4769" t="s">
        <v>4748</v>
      </c>
      <c r="D4769" t="s">
        <v>9418</v>
      </c>
      <c r="E4769">
        <v>3</v>
      </c>
      <c r="F4769" t="s">
        <v>9492</v>
      </c>
      <c r="G4769">
        <v>22</v>
      </c>
      <c r="H4769" s="5">
        <f t="shared" si="113"/>
        <v>1</v>
      </c>
      <c r="I4769" s="5" t="str">
        <f ca="1">OFFSET('Appendix E'!$G$2,MATCH(A4769,'Appendix E'!$A$3:$A$115,0),0)</f>
        <v>No</v>
      </c>
    </row>
    <row r="4770" spans="1:9" x14ac:dyDescent="0.25">
      <c r="A4770" t="s">
        <v>1348</v>
      </c>
      <c r="B4770" t="s">
        <v>4749</v>
      </c>
      <c r="D4770" t="s">
        <v>9418</v>
      </c>
      <c r="E4770">
        <v>3</v>
      </c>
      <c r="F4770" t="s">
        <v>9492</v>
      </c>
      <c r="G4770">
        <v>22</v>
      </c>
      <c r="H4770" s="5">
        <f t="shared" si="113"/>
        <v>1</v>
      </c>
      <c r="I4770" s="5" t="str">
        <f ca="1">OFFSET('Appendix E'!$G$2,MATCH(A4770,'Appendix E'!$A$3:$A$115,0),0)</f>
        <v>No</v>
      </c>
    </row>
    <row r="4771" spans="1:9" x14ac:dyDescent="0.25">
      <c r="A4771" t="s">
        <v>1348</v>
      </c>
      <c r="B4771" t="s">
        <v>4750</v>
      </c>
      <c r="D4771" t="s">
        <v>9418</v>
      </c>
      <c r="E4771">
        <v>3</v>
      </c>
      <c r="F4771" t="s">
        <v>9492</v>
      </c>
      <c r="G4771">
        <v>22</v>
      </c>
      <c r="H4771" s="5">
        <f t="shared" si="113"/>
        <v>1</v>
      </c>
      <c r="I4771" s="5" t="str">
        <f ca="1">OFFSET('Appendix E'!$G$2,MATCH(A4771,'Appendix E'!$A$3:$A$115,0),0)</f>
        <v>No</v>
      </c>
    </row>
    <row r="4772" spans="1:9" x14ac:dyDescent="0.25">
      <c r="A4772" t="s">
        <v>1348</v>
      </c>
      <c r="B4772" t="s">
        <v>4751</v>
      </c>
      <c r="D4772" t="s">
        <v>9418</v>
      </c>
      <c r="E4772">
        <v>3</v>
      </c>
      <c r="F4772" t="s">
        <v>9492</v>
      </c>
      <c r="G4772">
        <v>22</v>
      </c>
      <c r="H4772" s="5">
        <f t="shared" si="113"/>
        <v>1</v>
      </c>
      <c r="I4772" s="5" t="str">
        <f ca="1">OFFSET('Appendix E'!$G$2,MATCH(A4772,'Appendix E'!$A$3:$A$115,0),0)</f>
        <v>No</v>
      </c>
    </row>
    <row r="4773" spans="1:9" x14ac:dyDescent="0.25">
      <c r="A4773" t="s">
        <v>1348</v>
      </c>
      <c r="B4773" t="s">
        <v>4752</v>
      </c>
      <c r="D4773" t="s">
        <v>9418</v>
      </c>
      <c r="E4773">
        <v>3</v>
      </c>
      <c r="F4773" t="s">
        <v>9492</v>
      </c>
      <c r="G4773">
        <v>22</v>
      </c>
      <c r="H4773" s="5">
        <f t="shared" si="113"/>
        <v>1</v>
      </c>
      <c r="I4773" s="5" t="str">
        <f ca="1">OFFSET('Appendix E'!$G$2,MATCH(A4773,'Appendix E'!$A$3:$A$115,0),0)</f>
        <v>No</v>
      </c>
    </row>
    <row r="4774" spans="1:9" x14ac:dyDescent="0.25">
      <c r="A4774" t="s">
        <v>1348</v>
      </c>
      <c r="B4774" t="s">
        <v>4753</v>
      </c>
      <c r="D4774" t="s">
        <v>9418</v>
      </c>
      <c r="E4774">
        <v>3</v>
      </c>
      <c r="F4774" t="s">
        <v>9492</v>
      </c>
      <c r="G4774">
        <v>22</v>
      </c>
      <c r="H4774" s="5">
        <f t="shared" si="113"/>
        <v>1</v>
      </c>
      <c r="I4774" s="5" t="str">
        <f ca="1">OFFSET('Appendix E'!$G$2,MATCH(A4774,'Appendix E'!$A$3:$A$115,0),0)</f>
        <v>No</v>
      </c>
    </row>
    <row r="4775" spans="1:9" x14ac:dyDescent="0.25">
      <c r="A4775" t="s">
        <v>1348</v>
      </c>
      <c r="B4775" t="s">
        <v>4754</v>
      </c>
      <c r="D4775" t="s">
        <v>9418</v>
      </c>
      <c r="E4775">
        <v>3</v>
      </c>
      <c r="F4775" t="s">
        <v>9492</v>
      </c>
      <c r="G4775">
        <v>22</v>
      </c>
      <c r="H4775" s="5">
        <f t="shared" si="113"/>
        <v>1</v>
      </c>
      <c r="I4775" s="5" t="str">
        <f ca="1">OFFSET('Appendix E'!$G$2,MATCH(A4775,'Appendix E'!$A$3:$A$115,0),0)</f>
        <v>No</v>
      </c>
    </row>
    <row r="4776" spans="1:9" x14ac:dyDescent="0.25">
      <c r="A4776" t="s">
        <v>1348</v>
      </c>
      <c r="B4776" t="s">
        <v>4755</v>
      </c>
      <c r="D4776" t="s">
        <v>9418</v>
      </c>
      <c r="E4776">
        <v>3</v>
      </c>
      <c r="F4776" t="s">
        <v>9492</v>
      </c>
      <c r="G4776">
        <v>22</v>
      </c>
      <c r="H4776" s="5">
        <f t="shared" si="113"/>
        <v>1</v>
      </c>
      <c r="I4776" s="5" t="str">
        <f ca="1">OFFSET('Appendix E'!$G$2,MATCH(A4776,'Appendix E'!$A$3:$A$115,0),0)</f>
        <v>No</v>
      </c>
    </row>
    <row r="4777" spans="1:9" x14ac:dyDescent="0.25">
      <c r="A4777" t="s">
        <v>1348</v>
      </c>
      <c r="B4777" t="s">
        <v>4756</v>
      </c>
      <c r="D4777" t="s">
        <v>9418</v>
      </c>
      <c r="E4777">
        <v>3</v>
      </c>
      <c r="F4777" t="s">
        <v>9492</v>
      </c>
      <c r="G4777">
        <v>22</v>
      </c>
      <c r="H4777" s="5">
        <f t="shared" si="113"/>
        <v>1</v>
      </c>
      <c r="I4777" s="5" t="str">
        <f ca="1">OFFSET('Appendix E'!$G$2,MATCH(A4777,'Appendix E'!$A$3:$A$115,0),0)</f>
        <v>No</v>
      </c>
    </row>
    <row r="4778" spans="1:9" x14ac:dyDescent="0.25">
      <c r="A4778" t="s">
        <v>1348</v>
      </c>
      <c r="B4778" t="s">
        <v>4757</v>
      </c>
      <c r="D4778" t="s">
        <v>9418</v>
      </c>
      <c r="E4778">
        <v>3</v>
      </c>
      <c r="F4778" t="s">
        <v>9492</v>
      </c>
      <c r="G4778">
        <v>22</v>
      </c>
      <c r="H4778" s="5">
        <f t="shared" si="113"/>
        <v>1</v>
      </c>
      <c r="I4778" s="5" t="str">
        <f ca="1">OFFSET('Appendix E'!$G$2,MATCH(A4778,'Appendix E'!$A$3:$A$115,0),0)</f>
        <v>No</v>
      </c>
    </row>
    <row r="4779" spans="1:9" x14ac:dyDescent="0.25">
      <c r="A4779" t="s">
        <v>1348</v>
      </c>
      <c r="B4779" t="s">
        <v>4758</v>
      </c>
      <c r="D4779" t="s">
        <v>9418</v>
      </c>
      <c r="E4779">
        <v>3</v>
      </c>
      <c r="F4779" t="s">
        <v>9492</v>
      </c>
      <c r="G4779">
        <v>22</v>
      </c>
      <c r="H4779" s="5">
        <f t="shared" si="113"/>
        <v>1</v>
      </c>
      <c r="I4779" s="5" t="str">
        <f ca="1">OFFSET('Appendix E'!$G$2,MATCH(A4779,'Appendix E'!$A$3:$A$115,0),0)</f>
        <v>No</v>
      </c>
    </row>
    <row r="4780" spans="1:9" x14ac:dyDescent="0.25">
      <c r="A4780" t="s">
        <v>1348</v>
      </c>
      <c r="B4780" t="s">
        <v>4759</v>
      </c>
      <c r="D4780" t="s">
        <v>9418</v>
      </c>
      <c r="E4780">
        <v>3</v>
      </c>
      <c r="F4780" t="s">
        <v>9492</v>
      </c>
      <c r="G4780">
        <v>22</v>
      </c>
      <c r="H4780" s="5">
        <f t="shared" si="113"/>
        <v>1</v>
      </c>
      <c r="I4780" s="5" t="str">
        <f ca="1">OFFSET('Appendix E'!$G$2,MATCH(A4780,'Appendix E'!$A$3:$A$115,0),0)</f>
        <v>No</v>
      </c>
    </row>
    <row r="4781" spans="1:9" x14ac:dyDescent="0.25">
      <c r="A4781" t="s">
        <v>1348</v>
      </c>
      <c r="B4781" t="s">
        <v>4760</v>
      </c>
      <c r="D4781" t="s">
        <v>9418</v>
      </c>
      <c r="E4781">
        <v>3</v>
      </c>
      <c r="F4781" t="s">
        <v>9492</v>
      </c>
      <c r="G4781">
        <v>22</v>
      </c>
      <c r="H4781" s="5">
        <f t="shared" si="113"/>
        <v>1</v>
      </c>
      <c r="I4781" s="5" t="str">
        <f ca="1">OFFSET('Appendix E'!$G$2,MATCH(A4781,'Appendix E'!$A$3:$A$115,0),0)</f>
        <v>No</v>
      </c>
    </row>
    <row r="4782" spans="1:9" x14ac:dyDescent="0.25">
      <c r="A4782" t="s">
        <v>1348</v>
      </c>
      <c r="B4782" t="s">
        <v>4761</v>
      </c>
      <c r="D4782" t="s">
        <v>9418</v>
      </c>
      <c r="E4782">
        <v>3</v>
      </c>
      <c r="F4782" t="s">
        <v>9492</v>
      </c>
      <c r="G4782">
        <v>22</v>
      </c>
      <c r="H4782" s="5">
        <f t="shared" si="113"/>
        <v>1</v>
      </c>
      <c r="I4782" s="5" t="str">
        <f ca="1">OFFSET('Appendix E'!$G$2,MATCH(A4782,'Appendix E'!$A$3:$A$115,0),0)</f>
        <v>No</v>
      </c>
    </row>
    <row r="4783" spans="1:9" x14ac:dyDescent="0.25">
      <c r="A4783" t="s">
        <v>1348</v>
      </c>
      <c r="B4783" t="s">
        <v>4762</v>
      </c>
      <c r="D4783" t="s">
        <v>9418</v>
      </c>
      <c r="E4783">
        <v>3</v>
      </c>
      <c r="F4783" t="s">
        <v>9492</v>
      </c>
      <c r="G4783">
        <v>22</v>
      </c>
      <c r="H4783" s="5">
        <f t="shared" si="113"/>
        <v>1</v>
      </c>
      <c r="I4783" s="5" t="str">
        <f ca="1">OFFSET('Appendix E'!$G$2,MATCH(A4783,'Appendix E'!$A$3:$A$115,0),0)</f>
        <v>No</v>
      </c>
    </row>
    <row r="4784" spans="1:9" x14ac:dyDescent="0.25">
      <c r="A4784" t="s">
        <v>1348</v>
      </c>
      <c r="B4784" t="s">
        <v>4763</v>
      </c>
      <c r="D4784" t="s">
        <v>9418</v>
      </c>
      <c r="E4784">
        <v>3</v>
      </c>
      <c r="F4784" t="s">
        <v>9492</v>
      </c>
      <c r="G4784">
        <v>22</v>
      </c>
      <c r="H4784" s="5">
        <f t="shared" si="113"/>
        <v>1</v>
      </c>
      <c r="I4784" s="5" t="str">
        <f ca="1">OFFSET('Appendix E'!$G$2,MATCH(A4784,'Appendix E'!$A$3:$A$115,0),0)</f>
        <v>No</v>
      </c>
    </row>
    <row r="4785" spans="1:9" x14ac:dyDescent="0.25">
      <c r="A4785" t="s">
        <v>1348</v>
      </c>
      <c r="B4785" t="s">
        <v>4764</v>
      </c>
      <c r="D4785" t="s">
        <v>9418</v>
      </c>
      <c r="E4785">
        <v>3</v>
      </c>
      <c r="F4785" t="s">
        <v>9492</v>
      </c>
      <c r="G4785">
        <v>22</v>
      </c>
      <c r="H4785" s="5">
        <f t="shared" si="113"/>
        <v>1</v>
      </c>
      <c r="I4785" s="5" t="str">
        <f ca="1">OFFSET('Appendix E'!$G$2,MATCH(A4785,'Appendix E'!$A$3:$A$115,0),0)</f>
        <v>No</v>
      </c>
    </row>
    <row r="4786" spans="1:9" x14ac:dyDescent="0.25">
      <c r="A4786" t="s">
        <v>1348</v>
      </c>
      <c r="B4786" t="s">
        <v>4765</v>
      </c>
      <c r="D4786" t="s">
        <v>9418</v>
      </c>
      <c r="E4786">
        <v>3</v>
      </c>
      <c r="F4786" t="s">
        <v>9492</v>
      </c>
      <c r="G4786">
        <v>22</v>
      </c>
      <c r="H4786" s="5">
        <f t="shared" si="113"/>
        <v>1</v>
      </c>
      <c r="I4786" s="5" t="str">
        <f ca="1">OFFSET('Appendix E'!$G$2,MATCH(A4786,'Appendix E'!$A$3:$A$115,0),0)</f>
        <v>No</v>
      </c>
    </row>
    <row r="4787" spans="1:9" x14ac:dyDescent="0.25">
      <c r="A4787" t="s">
        <v>1348</v>
      </c>
      <c r="B4787" t="s">
        <v>4766</v>
      </c>
      <c r="D4787" t="s">
        <v>9418</v>
      </c>
      <c r="E4787">
        <v>3</v>
      </c>
      <c r="F4787" t="s">
        <v>9492</v>
      </c>
      <c r="G4787">
        <v>22</v>
      </c>
      <c r="H4787" s="5">
        <f t="shared" si="113"/>
        <v>1</v>
      </c>
      <c r="I4787" s="5" t="str">
        <f ca="1">OFFSET('Appendix E'!$G$2,MATCH(A4787,'Appendix E'!$A$3:$A$115,0),0)</f>
        <v>No</v>
      </c>
    </row>
    <row r="4788" spans="1:9" x14ac:dyDescent="0.25">
      <c r="A4788" t="s">
        <v>1348</v>
      </c>
      <c r="B4788" t="s">
        <v>4767</v>
      </c>
      <c r="D4788" t="s">
        <v>9418</v>
      </c>
      <c r="E4788">
        <v>3</v>
      </c>
      <c r="F4788" t="s">
        <v>9492</v>
      </c>
      <c r="G4788">
        <v>22</v>
      </c>
      <c r="H4788" s="5">
        <f t="shared" si="113"/>
        <v>1</v>
      </c>
      <c r="I4788" s="5" t="str">
        <f ca="1">OFFSET('Appendix E'!$G$2,MATCH(A4788,'Appendix E'!$A$3:$A$115,0),0)</f>
        <v>No</v>
      </c>
    </row>
    <row r="4789" spans="1:9" x14ac:dyDescent="0.25">
      <c r="A4789" t="s">
        <v>1348</v>
      </c>
      <c r="B4789" t="s">
        <v>4768</v>
      </c>
      <c r="D4789" t="s">
        <v>9418</v>
      </c>
      <c r="E4789">
        <v>3</v>
      </c>
      <c r="F4789" t="s">
        <v>9492</v>
      </c>
      <c r="G4789">
        <v>22</v>
      </c>
      <c r="H4789" s="5">
        <f t="shared" si="113"/>
        <v>1</v>
      </c>
      <c r="I4789" s="5" t="str">
        <f ca="1">OFFSET('Appendix E'!$G$2,MATCH(A4789,'Appendix E'!$A$3:$A$115,0),0)</f>
        <v>No</v>
      </c>
    </row>
    <row r="4790" spans="1:9" x14ac:dyDescent="0.25">
      <c r="A4790" t="s">
        <v>1348</v>
      </c>
      <c r="B4790" t="s">
        <v>4769</v>
      </c>
      <c r="D4790" t="s">
        <v>9418</v>
      </c>
      <c r="E4790">
        <v>3</v>
      </c>
      <c r="F4790" t="s">
        <v>9492</v>
      </c>
      <c r="G4790">
        <v>22</v>
      </c>
      <c r="H4790" s="5">
        <f t="shared" si="113"/>
        <v>1</v>
      </c>
      <c r="I4790" s="5" t="str">
        <f ca="1">OFFSET('Appendix E'!$G$2,MATCH(A4790,'Appendix E'!$A$3:$A$115,0),0)</f>
        <v>No</v>
      </c>
    </row>
    <row r="4791" spans="1:9" x14ac:dyDescent="0.25">
      <c r="A4791" t="s">
        <v>1348</v>
      </c>
      <c r="B4791" t="s">
        <v>4770</v>
      </c>
      <c r="D4791" t="s">
        <v>9418</v>
      </c>
      <c r="E4791">
        <v>3</v>
      </c>
      <c r="F4791" t="s">
        <v>9492</v>
      </c>
      <c r="G4791">
        <v>22</v>
      </c>
      <c r="H4791" s="5">
        <f t="shared" si="113"/>
        <v>1</v>
      </c>
      <c r="I4791" s="5" t="str">
        <f ca="1">OFFSET('Appendix E'!$G$2,MATCH(A4791,'Appendix E'!$A$3:$A$115,0),0)</f>
        <v>No</v>
      </c>
    </row>
    <row r="4792" spans="1:9" x14ac:dyDescent="0.25">
      <c r="A4792" t="s">
        <v>1348</v>
      </c>
      <c r="B4792" t="s">
        <v>4771</v>
      </c>
      <c r="D4792" t="s">
        <v>9418</v>
      </c>
      <c r="E4792">
        <v>3</v>
      </c>
      <c r="F4792" t="s">
        <v>9492</v>
      </c>
      <c r="G4792">
        <v>22</v>
      </c>
      <c r="H4792" s="5">
        <f t="shared" si="113"/>
        <v>1</v>
      </c>
      <c r="I4792" s="5" t="str">
        <f ca="1">OFFSET('Appendix E'!$G$2,MATCH(A4792,'Appendix E'!$A$3:$A$115,0),0)</f>
        <v>No</v>
      </c>
    </row>
    <row r="4793" spans="1:9" x14ac:dyDescent="0.25">
      <c r="A4793" t="s">
        <v>1348</v>
      </c>
      <c r="B4793" t="s">
        <v>4772</v>
      </c>
      <c r="D4793" t="s">
        <v>9418</v>
      </c>
      <c r="E4793">
        <v>3</v>
      </c>
      <c r="F4793" t="s">
        <v>9492</v>
      </c>
      <c r="G4793">
        <v>22</v>
      </c>
      <c r="H4793" s="5">
        <f t="shared" si="113"/>
        <v>1</v>
      </c>
      <c r="I4793" s="5" t="str">
        <f ca="1">OFFSET('Appendix E'!$G$2,MATCH(A4793,'Appendix E'!$A$3:$A$115,0),0)</f>
        <v>No</v>
      </c>
    </row>
    <row r="4794" spans="1:9" x14ac:dyDescent="0.25">
      <c r="A4794" t="s">
        <v>1348</v>
      </c>
      <c r="B4794" t="s">
        <v>4773</v>
      </c>
      <c r="D4794" t="s">
        <v>9418</v>
      </c>
      <c r="E4794">
        <v>3</v>
      </c>
      <c r="F4794" t="s">
        <v>9492</v>
      </c>
      <c r="G4794">
        <v>22</v>
      </c>
      <c r="H4794" s="5">
        <f t="shared" si="113"/>
        <v>1</v>
      </c>
      <c r="I4794" s="5" t="str">
        <f ca="1">OFFSET('Appendix E'!$G$2,MATCH(A4794,'Appendix E'!$A$3:$A$115,0),0)</f>
        <v>No</v>
      </c>
    </row>
    <row r="4795" spans="1:9" x14ac:dyDescent="0.25">
      <c r="A4795" t="s">
        <v>1348</v>
      </c>
      <c r="B4795" t="s">
        <v>4774</v>
      </c>
      <c r="D4795" t="s">
        <v>9418</v>
      </c>
      <c r="E4795">
        <v>3</v>
      </c>
      <c r="F4795" t="s">
        <v>9492</v>
      </c>
      <c r="G4795">
        <v>22</v>
      </c>
      <c r="H4795" s="5">
        <f t="shared" si="113"/>
        <v>1</v>
      </c>
      <c r="I4795" s="5" t="str">
        <f ca="1">OFFSET('Appendix E'!$G$2,MATCH(A4795,'Appendix E'!$A$3:$A$115,0),0)</f>
        <v>No</v>
      </c>
    </row>
    <row r="4796" spans="1:9" x14ac:dyDescent="0.25">
      <c r="A4796" t="s">
        <v>1348</v>
      </c>
      <c r="B4796" t="s">
        <v>4775</v>
      </c>
      <c r="D4796" t="s">
        <v>9418</v>
      </c>
      <c r="E4796">
        <v>3</v>
      </c>
      <c r="F4796" t="s">
        <v>9492</v>
      </c>
      <c r="G4796">
        <v>22</v>
      </c>
      <c r="H4796" s="5">
        <f t="shared" si="113"/>
        <v>1</v>
      </c>
      <c r="I4796" s="5" t="str">
        <f ca="1">OFFSET('Appendix E'!$G$2,MATCH(A4796,'Appendix E'!$A$3:$A$115,0),0)</f>
        <v>No</v>
      </c>
    </row>
    <row r="4797" spans="1:9" x14ac:dyDescent="0.25">
      <c r="A4797" t="s">
        <v>1348</v>
      </c>
      <c r="B4797" t="s">
        <v>4776</v>
      </c>
      <c r="D4797" t="s">
        <v>9418</v>
      </c>
      <c r="E4797">
        <v>3</v>
      </c>
      <c r="F4797" t="s">
        <v>9492</v>
      </c>
      <c r="G4797">
        <v>22</v>
      </c>
      <c r="H4797" s="5">
        <f t="shared" si="113"/>
        <v>1</v>
      </c>
      <c r="I4797" s="5" t="str">
        <f ca="1">OFFSET('Appendix E'!$G$2,MATCH(A4797,'Appendix E'!$A$3:$A$115,0),0)</f>
        <v>No</v>
      </c>
    </row>
    <row r="4798" spans="1:9" x14ac:dyDescent="0.25">
      <c r="A4798" t="s">
        <v>1348</v>
      </c>
      <c r="B4798" t="s">
        <v>4777</v>
      </c>
      <c r="D4798" t="s">
        <v>9418</v>
      </c>
      <c r="E4798">
        <v>3</v>
      </c>
      <c r="F4798" t="s">
        <v>9492</v>
      </c>
      <c r="G4798">
        <v>22</v>
      </c>
      <c r="H4798" s="5">
        <f t="shared" si="113"/>
        <v>1</v>
      </c>
      <c r="I4798" s="5" t="str">
        <f ca="1">OFFSET('Appendix E'!$G$2,MATCH(A4798,'Appendix E'!$A$3:$A$115,0),0)</f>
        <v>No</v>
      </c>
    </row>
    <row r="4799" spans="1:9" x14ac:dyDescent="0.25">
      <c r="A4799" t="s">
        <v>1348</v>
      </c>
      <c r="B4799" t="s">
        <v>4778</v>
      </c>
      <c r="D4799" t="s">
        <v>9418</v>
      </c>
      <c r="E4799">
        <v>3</v>
      </c>
      <c r="F4799" t="s">
        <v>9492</v>
      </c>
      <c r="G4799">
        <v>22</v>
      </c>
      <c r="H4799" s="5">
        <f t="shared" si="113"/>
        <v>1</v>
      </c>
      <c r="I4799" s="5" t="str">
        <f ca="1">OFFSET('Appendix E'!$G$2,MATCH(A4799,'Appendix E'!$A$3:$A$115,0),0)</f>
        <v>No</v>
      </c>
    </row>
    <row r="4800" spans="1:9" x14ac:dyDescent="0.25">
      <c r="A4800" t="s">
        <v>1348</v>
      </c>
      <c r="B4800" t="s">
        <v>4779</v>
      </c>
      <c r="D4800" t="s">
        <v>9418</v>
      </c>
      <c r="E4800">
        <v>3</v>
      </c>
      <c r="F4800" t="s">
        <v>9492</v>
      </c>
      <c r="G4800">
        <v>22</v>
      </c>
      <c r="H4800" s="5">
        <f t="shared" si="113"/>
        <v>1</v>
      </c>
      <c r="I4800" s="5" t="str">
        <f ca="1">OFFSET('Appendix E'!$G$2,MATCH(A4800,'Appendix E'!$A$3:$A$115,0),0)</f>
        <v>No</v>
      </c>
    </row>
    <row r="4801" spans="1:9" x14ac:dyDescent="0.25">
      <c r="A4801" t="s">
        <v>1348</v>
      </c>
      <c r="B4801" t="s">
        <v>4780</v>
      </c>
      <c r="D4801" t="s">
        <v>9418</v>
      </c>
      <c r="E4801">
        <v>3</v>
      </c>
      <c r="F4801" t="s">
        <v>9492</v>
      </c>
      <c r="G4801">
        <v>22</v>
      </c>
      <c r="H4801" s="5">
        <f t="shared" si="113"/>
        <v>1</v>
      </c>
      <c r="I4801" s="5" t="str">
        <f ca="1">OFFSET('Appendix E'!$G$2,MATCH(A4801,'Appendix E'!$A$3:$A$115,0),0)</f>
        <v>No</v>
      </c>
    </row>
    <row r="4802" spans="1:9" x14ac:dyDescent="0.25">
      <c r="A4802" t="s">
        <v>1348</v>
      </c>
      <c r="B4802" t="s">
        <v>4781</v>
      </c>
      <c r="D4802" t="s">
        <v>9418</v>
      </c>
      <c r="E4802">
        <v>3</v>
      </c>
      <c r="F4802" t="s">
        <v>9492</v>
      </c>
      <c r="G4802">
        <v>22</v>
      </c>
      <c r="H4802" s="5">
        <f t="shared" si="113"/>
        <v>1</v>
      </c>
      <c r="I4802" s="5" t="str">
        <f ca="1">OFFSET('Appendix E'!$G$2,MATCH(A4802,'Appendix E'!$A$3:$A$115,0),0)</f>
        <v>No</v>
      </c>
    </row>
    <row r="4803" spans="1:9" x14ac:dyDescent="0.25">
      <c r="A4803" t="s">
        <v>1348</v>
      </c>
      <c r="B4803" t="s">
        <v>4782</v>
      </c>
      <c r="D4803" t="s">
        <v>9418</v>
      </c>
      <c r="E4803">
        <v>3</v>
      </c>
      <c r="F4803" t="s">
        <v>9492</v>
      </c>
      <c r="G4803">
        <v>22</v>
      </c>
      <c r="H4803" s="5">
        <f t="shared" si="113"/>
        <v>1</v>
      </c>
      <c r="I4803" s="5" t="str">
        <f ca="1">OFFSET('Appendix E'!$G$2,MATCH(A4803,'Appendix E'!$A$3:$A$115,0),0)</f>
        <v>No</v>
      </c>
    </row>
    <row r="4804" spans="1:9" x14ac:dyDescent="0.25">
      <c r="A4804" t="s">
        <v>1348</v>
      </c>
      <c r="B4804" t="s">
        <v>4783</v>
      </c>
      <c r="D4804" t="s">
        <v>9418</v>
      </c>
      <c r="E4804">
        <v>3</v>
      </c>
      <c r="F4804" t="s">
        <v>9492</v>
      </c>
      <c r="G4804">
        <v>22</v>
      </c>
      <c r="H4804" s="5">
        <f t="shared" ref="H4804:H4867" si="114">IF(F4804&lt;&gt;"",1,"")</f>
        <v>1</v>
      </c>
      <c r="I4804" s="5" t="str">
        <f ca="1">OFFSET('Appendix E'!$G$2,MATCH(A4804,'Appendix E'!$A$3:$A$115,0),0)</f>
        <v>No</v>
      </c>
    </row>
    <row r="4805" spans="1:9" x14ac:dyDescent="0.25">
      <c r="A4805" t="s">
        <v>1348</v>
      </c>
      <c r="B4805" t="s">
        <v>4784</v>
      </c>
      <c r="D4805" t="s">
        <v>9418</v>
      </c>
      <c r="E4805">
        <v>3</v>
      </c>
      <c r="F4805" t="s">
        <v>9492</v>
      </c>
      <c r="G4805">
        <v>22</v>
      </c>
      <c r="H4805" s="5">
        <f t="shared" si="114"/>
        <v>1</v>
      </c>
      <c r="I4805" s="5" t="str">
        <f ca="1">OFFSET('Appendix E'!$G$2,MATCH(A4805,'Appendix E'!$A$3:$A$115,0),0)</f>
        <v>No</v>
      </c>
    </row>
    <row r="4806" spans="1:9" x14ac:dyDescent="0.25">
      <c r="A4806" t="s">
        <v>1348</v>
      </c>
      <c r="B4806" t="s">
        <v>4785</v>
      </c>
      <c r="D4806" t="s">
        <v>9418</v>
      </c>
      <c r="E4806">
        <v>3</v>
      </c>
      <c r="F4806" t="s">
        <v>9492</v>
      </c>
      <c r="G4806">
        <v>22</v>
      </c>
      <c r="H4806" s="5">
        <f t="shared" si="114"/>
        <v>1</v>
      </c>
      <c r="I4806" s="5" t="str">
        <f ca="1">OFFSET('Appendix E'!$G$2,MATCH(A4806,'Appendix E'!$A$3:$A$115,0),0)</f>
        <v>No</v>
      </c>
    </row>
    <row r="4807" spans="1:9" x14ac:dyDescent="0.25">
      <c r="A4807" t="s">
        <v>1348</v>
      </c>
      <c r="B4807" t="s">
        <v>4786</v>
      </c>
      <c r="D4807" t="s">
        <v>9418</v>
      </c>
      <c r="E4807">
        <v>3</v>
      </c>
      <c r="F4807" t="s">
        <v>9492</v>
      </c>
      <c r="G4807">
        <v>22</v>
      </c>
      <c r="H4807" s="5">
        <f t="shared" si="114"/>
        <v>1</v>
      </c>
      <c r="I4807" s="5" t="str">
        <f ca="1">OFFSET('Appendix E'!$G$2,MATCH(A4807,'Appendix E'!$A$3:$A$115,0),0)</f>
        <v>No</v>
      </c>
    </row>
    <row r="4808" spans="1:9" x14ac:dyDescent="0.25">
      <c r="A4808" t="s">
        <v>1348</v>
      </c>
      <c r="B4808" t="s">
        <v>4787</v>
      </c>
      <c r="D4808" t="s">
        <v>9418</v>
      </c>
      <c r="E4808">
        <v>3</v>
      </c>
      <c r="F4808" t="s">
        <v>9492</v>
      </c>
      <c r="G4808">
        <v>22</v>
      </c>
      <c r="H4808" s="5">
        <f t="shared" si="114"/>
        <v>1</v>
      </c>
      <c r="I4808" s="5" t="str">
        <f ca="1">OFFSET('Appendix E'!$G$2,MATCH(A4808,'Appendix E'!$A$3:$A$115,0),0)</f>
        <v>No</v>
      </c>
    </row>
    <row r="4809" spans="1:9" x14ac:dyDescent="0.25">
      <c r="A4809" t="s">
        <v>1348</v>
      </c>
      <c r="B4809" t="s">
        <v>4788</v>
      </c>
      <c r="D4809" t="s">
        <v>9418</v>
      </c>
      <c r="E4809">
        <v>3</v>
      </c>
      <c r="F4809" t="s">
        <v>9492</v>
      </c>
      <c r="G4809">
        <v>22</v>
      </c>
      <c r="H4809" s="5">
        <f t="shared" si="114"/>
        <v>1</v>
      </c>
      <c r="I4809" s="5" t="str">
        <f ca="1">OFFSET('Appendix E'!$G$2,MATCH(A4809,'Appendix E'!$A$3:$A$115,0),0)</f>
        <v>No</v>
      </c>
    </row>
    <row r="4810" spans="1:9" x14ac:dyDescent="0.25">
      <c r="A4810" t="s">
        <v>1348</v>
      </c>
      <c r="B4810" t="s">
        <v>4789</v>
      </c>
      <c r="D4810" t="s">
        <v>9418</v>
      </c>
      <c r="E4810">
        <v>3</v>
      </c>
      <c r="F4810" t="s">
        <v>9492</v>
      </c>
      <c r="G4810">
        <v>22</v>
      </c>
      <c r="H4810" s="5">
        <f t="shared" si="114"/>
        <v>1</v>
      </c>
      <c r="I4810" s="5" t="str">
        <f ca="1">OFFSET('Appendix E'!$G$2,MATCH(A4810,'Appendix E'!$A$3:$A$115,0),0)</f>
        <v>No</v>
      </c>
    </row>
    <row r="4811" spans="1:9" x14ac:dyDescent="0.25">
      <c r="A4811" t="s">
        <v>1348</v>
      </c>
      <c r="B4811" t="s">
        <v>4790</v>
      </c>
      <c r="D4811" t="s">
        <v>9418</v>
      </c>
      <c r="E4811">
        <v>3</v>
      </c>
      <c r="F4811" t="s">
        <v>9492</v>
      </c>
      <c r="G4811">
        <v>22</v>
      </c>
      <c r="H4811" s="5">
        <f t="shared" si="114"/>
        <v>1</v>
      </c>
      <c r="I4811" s="5" t="str">
        <f ca="1">OFFSET('Appendix E'!$G$2,MATCH(A4811,'Appendix E'!$A$3:$A$115,0),0)</f>
        <v>No</v>
      </c>
    </row>
    <row r="4812" spans="1:9" x14ac:dyDescent="0.25">
      <c r="A4812" t="s">
        <v>1348</v>
      </c>
      <c r="B4812" t="s">
        <v>4791</v>
      </c>
      <c r="D4812" t="s">
        <v>9418</v>
      </c>
      <c r="E4812">
        <v>3</v>
      </c>
      <c r="F4812" t="s">
        <v>9492</v>
      </c>
      <c r="G4812">
        <v>22</v>
      </c>
      <c r="H4812" s="5">
        <f t="shared" si="114"/>
        <v>1</v>
      </c>
      <c r="I4812" s="5" t="str">
        <f ca="1">OFFSET('Appendix E'!$G$2,MATCH(A4812,'Appendix E'!$A$3:$A$115,0),0)</f>
        <v>No</v>
      </c>
    </row>
    <row r="4813" spans="1:9" x14ac:dyDescent="0.25">
      <c r="A4813" t="s">
        <v>1348</v>
      </c>
      <c r="B4813" t="s">
        <v>4792</v>
      </c>
      <c r="D4813" t="s">
        <v>9418</v>
      </c>
      <c r="E4813">
        <v>3</v>
      </c>
      <c r="F4813" t="s">
        <v>9492</v>
      </c>
      <c r="G4813">
        <v>22</v>
      </c>
      <c r="H4813" s="5">
        <f t="shared" si="114"/>
        <v>1</v>
      </c>
      <c r="I4813" s="5" t="str">
        <f ca="1">OFFSET('Appendix E'!$G$2,MATCH(A4813,'Appendix E'!$A$3:$A$115,0),0)</f>
        <v>No</v>
      </c>
    </row>
    <row r="4814" spans="1:9" x14ac:dyDescent="0.25">
      <c r="A4814" t="s">
        <v>1348</v>
      </c>
      <c r="B4814" t="s">
        <v>4793</v>
      </c>
      <c r="D4814" t="s">
        <v>9418</v>
      </c>
      <c r="E4814">
        <v>3</v>
      </c>
      <c r="F4814" t="s">
        <v>9492</v>
      </c>
      <c r="G4814">
        <v>22</v>
      </c>
      <c r="H4814" s="5">
        <f t="shared" si="114"/>
        <v>1</v>
      </c>
      <c r="I4814" s="5" t="str">
        <f ca="1">OFFSET('Appendix E'!$G$2,MATCH(A4814,'Appendix E'!$A$3:$A$115,0),0)</f>
        <v>No</v>
      </c>
    </row>
    <row r="4815" spans="1:9" x14ac:dyDescent="0.25">
      <c r="A4815" t="s">
        <v>1348</v>
      </c>
      <c r="B4815" t="s">
        <v>4794</v>
      </c>
      <c r="D4815" t="s">
        <v>9418</v>
      </c>
      <c r="E4815">
        <v>3</v>
      </c>
      <c r="F4815" t="s">
        <v>9492</v>
      </c>
      <c r="G4815">
        <v>22</v>
      </c>
      <c r="H4815" s="5">
        <f t="shared" si="114"/>
        <v>1</v>
      </c>
      <c r="I4815" s="5" t="str">
        <f ca="1">OFFSET('Appendix E'!$G$2,MATCH(A4815,'Appendix E'!$A$3:$A$115,0),0)</f>
        <v>No</v>
      </c>
    </row>
    <row r="4816" spans="1:9" x14ac:dyDescent="0.25">
      <c r="A4816" t="s">
        <v>1348</v>
      </c>
      <c r="B4816" t="s">
        <v>4795</v>
      </c>
      <c r="D4816" t="s">
        <v>9418</v>
      </c>
      <c r="E4816">
        <v>3</v>
      </c>
      <c r="F4816" t="s">
        <v>9492</v>
      </c>
      <c r="G4816">
        <v>22</v>
      </c>
      <c r="H4816" s="5">
        <f t="shared" si="114"/>
        <v>1</v>
      </c>
      <c r="I4816" s="5" t="str">
        <f ca="1">OFFSET('Appendix E'!$G$2,MATCH(A4816,'Appendix E'!$A$3:$A$115,0),0)</f>
        <v>No</v>
      </c>
    </row>
    <row r="4817" spans="1:9" x14ac:dyDescent="0.25">
      <c r="A4817" t="s">
        <v>1348</v>
      </c>
      <c r="B4817" t="s">
        <v>4796</v>
      </c>
      <c r="D4817" t="s">
        <v>9418</v>
      </c>
      <c r="E4817">
        <v>3</v>
      </c>
      <c r="F4817" t="s">
        <v>9492</v>
      </c>
      <c r="G4817">
        <v>22</v>
      </c>
      <c r="H4817" s="5">
        <f t="shared" si="114"/>
        <v>1</v>
      </c>
      <c r="I4817" s="5" t="str">
        <f ca="1">OFFSET('Appendix E'!$G$2,MATCH(A4817,'Appendix E'!$A$3:$A$115,0),0)</f>
        <v>No</v>
      </c>
    </row>
    <row r="4818" spans="1:9" x14ac:dyDescent="0.25">
      <c r="A4818" t="s">
        <v>1348</v>
      </c>
      <c r="B4818" t="s">
        <v>4797</v>
      </c>
      <c r="D4818" t="s">
        <v>9418</v>
      </c>
      <c r="E4818">
        <v>3</v>
      </c>
      <c r="F4818" t="s">
        <v>9492</v>
      </c>
      <c r="G4818">
        <v>22</v>
      </c>
      <c r="H4818" s="5">
        <f t="shared" si="114"/>
        <v>1</v>
      </c>
      <c r="I4818" s="5" t="str">
        <f ca="1">OFFSET('Appendix E'!$G$2,MATCH(A4818,'Appendix E'!$A$3:$A$115,0),0)</f>
        <v>No</v>
      </c>
    </row>
    <row r="4819" spans="1:9" x14ac:dyDescent="0.25">
      <c r="A4819" t="s">
        <v>1348</v>
      </c>
      <c r="B4819" t="s">
        <v>4798</v>
      </c>
      <c r="D4819" t="s">
        <v>9418</v>
      </c>
      <c r="E4819">
        <v>3</v>
      </c>
      <c r="F4819" t="s">
        <v>9492</v>
      </c>
      <c r="G4819">
        <v>22</v>
      </c>
      <c r="H4819" s="5">
        <f t="shared" si="114"/>
        <v>1</v>
      </c>
      <c r="I4819" s="5" t="str">
        <f ca="1">OFFSET('Appendix E'!$G$2,MATCH(A4819,'Appendix E'!$A$3:$A$115,0),0)</f>
        <v>No</v>
      </c>
    </row>
    <row r="4820" spans="1:9" x14ac:dyDescent="0.25">
      <c r="A4820" t="s">
        <v>1348</v>
      </c>
      <c r="B4820" t="s">
        <v>4799</v>
      </c>
      <c r="D4820" t="s">
        <v>9418</v>
      </c>
      <c r="E4820">
        <v>3</v>
      </c>
      <c r="F4820" t="s">
        <v>9492</v>
      </c>
      <c r="G4820">
        <v>22</v>
      </c>
      <c r="H4820" s="5">
        <f t="shared" si="114"/>
        <v>1</v>
      </c>
      <c r="I4820" s="5" t="str">
        <f ca="1">OFFSET('Appendix E'!$G$2,MATCH(A4820,'Appendix E'!$A$3:$A$115,0),0)</f>
        <v>No</v>
      </c>
    </row>
    <row r="4821" spans="1:9" x14ac:dyDescent="0.25">
      <c r="A4821" t="s">
        <v>1348</v>
      </c>
      <c r="B4821" t="s">
        <v>4800</v>
      </c>
      <c r="D4821" t="s">
        <v>9418</v>
      </c>
      <c r="E4821">
        <v>3</v>
      </c>
      <c r="F4821" t="s">
        <v>9492</v>
      </c>
      <c r="G4821">
        <v>22</v>
      </c>
      <c r="H4821" s="5">
        <f t="shared" si="114"/>
        <v>1</v>
      </c>
      <c r="I4821" s="5" t="str">
        <f ca="1">OFFSET('Appendix E'!$G$2,MATCH(A4821,'Appendix E'!$A$3:$A$115,0),0)</f>
        <v>No</v>
      </c>
    </row>
    <row r="4822" spans="1:9" x14ac:dyDescent="0.25">
      <c r="A4822" t="s">
        <v>1348</v>
      </c>
      <c r="B4822" t="s">
        <v>4801</v>
      </c>
      <c r="D4822" t="s">
        <v>9418</v>
      </c>
      <c r="E4822">
        <v>3</v>
      </c>
      <c r="F4822" t="s">
        <v>9492</v>
      </c>
      <c r="G4822">
        <v>22</v>
      </c>
      <c r="H4822" s="5">
        <f t="shared" si="114"/>
        <v>1</v>
      </c>
      <c r="I4822" s="5" t="str">
        <f ca="1">OFFSET('Appendix E'!$G$2,MATCH(A4822,'Appendix E'!$A$3:$A$115,0),0)</f>
        <v>No</v>
      </c>
    </row>
    <row r="4823" spans="1:9" x14ac:dyDescent="0.25">
      <c r="A4823" t="s">
        <v>1348</v>
      </c>
      <c r="B4823" t="s">
        <v>4802</v>
      </c>
      <c r="D4823" t="s">
        <v>9418</v>
      </c>
      <c r="E4823">
        <v>3</v>
      </c>
      <c r="F4823" t="s">
        <v>9492</v>
      </c>
      <c r="G4823">
        <v>22</v>
      </c>
      <c r="H4823" s="5">
        <f t="shared" si="114"/>
        <v>1</v>
      </c>
      <c r="I4823" s="5" t="str">
        <f ca="1">OFFSET('Appendix E'!$G$2,MATCH(A4823,'Appendix E'!$A$3:$A$115,0),0)</f>
        <v>No</v>
      </c>
    </row>
    <row r="4824" spans="1:9" x14ac:dyDescent="0.25">
      <c r="A4824" t="s">
        <v>1348</v>
      </c>
      <c r="B4824" t="s">
        <v>4803</v>
      </c>
      <c r="D4824" t="s">
        <v>9418</v>
      </c>
      <c r="E4824">
        <v>3</v>
      </c>
      <c r="F4824" t="s">
        <v>9492</v>
      </c>
      <c r="G4824">
        <v>22</v>
      </c>
      <c r="H4824" s="5">
        <f t="shared" si="114"/>
        <v>1</v>
      </c>
      <c r="I4824" s="5" t="str">
        <f ca="1">OFFSET('Appendix E'!$G$2,MATCH(A4824,'Appendix E'!$A$3:$A$115,0),0)</f>
        <v>No</v>
      </c>
    </row>
    <row r="4825" spans="1:9" x14ac:dyDescent="0.25">
      <c r="A4825" t="s">
        <v>1348</v>
      </c>
      <c r="B4825" t="s">
        <v>4804</v>
      </c>
      <c r="D4825" t="s">
        <v>9418</v>
      </c>
      <c r="E4825">
        <v>3</v>
      </c>
      <c r="F4825" t="s">
        <v>9492</v>
      </c>
      <c r="G4825">
        <v>22</v>
      </c>
      <c r="H4825" s="5">
        <f t="shared" si="114"/>
        <v>1</v>
      </c>
      <c r="I4825" s="5" t="str">
        <f ca="1">OFFSET('Appendix E'!$G$2,MATCH(A4825,'Appendix E'!$A$3:$A$115,0),0)</f>
        <v>No</v>
      </c>
    </row>
    <row r="4826" spans="1:9" x14ac:dyDescent="0.25">
      <c r="A4826" t="s">
        <v>1348</v>
      </c>
      <c r="B4826" t="s">
        <v>4805</v>
      </c>
      <c r="D4826" t="s">
        <v>9418</v>
      </c>
      <c r="E4826">
        <v>3</v>
      </c>
      <c r="F4826" t="s">
        <v>9492</v>
      </c>
      <c r="G4826">
        <v>22</v>
      </c>
      <c r="H4826" s="5">
        <f t="shared" si="114"/>
        <v>1</v>
      </c>
      <c r="I4826" s="5" t="str">
        <f ca="1">OFFSET('Appendix E'!$G$2,MATCH(A4826,'Appendix E'!$A$3:$A$115,0),0)</f>
        <v>No</v>
      </c>
    </row>
    <row r="4827" spans="1:9" x14ac:dyDescent="0.25">
      <c r="A4827" t="s">
        <v>1348</v>
      </c>
      <c r="B4827" t="s">
        <v>4806</v>
      </c>
      <c r="D4827" t="s">
        <v>9418</v>
      </c>
      <c r="E4827">
        <v>3</v>
      </c>
      <c r="F4827" t="s">
        <v>9492</v>
      </c>
      <c r="G4827">
        <v>22</v>
      </c>
      <c r="H4827" s="5">
        <f t="shared" si="114"/>
        <v>1</v>
      </c>
      <c r="I4827" s="5" t="str">
        <f ca="1">OFFSET('Appendix E'!$G$2,MATCH(A4827,'Appendix E'!$A$3:$A$115,0),0)</f>
        <v>No</v>
      </c>
    </row>
    <row r="4828" spans="1:9" x14ac:dyDescent="0.25">
      <c r="A4828" t="s">
        <v>1348</v>
      </c>
      <c r="B4828" t="s">
        <v>4807</v>
      </c>
      <c r="D4828" t="s">
        <v>9418</v>
      </c>
      <c r="E4828">
        <v>3</v>
      </c>
      <c r="F4828" t="s">
        <v>9492</v>
      </c>
      <c r="G4828">
        <v>22</v>
      </c>
      <c r="H4828" s="5">
        <f t="shared" si="114"/>
        <v>1</v>
      </c>
      <c r="I4828" s="5" t="str">
        <f ca="1">OFFSET('Appendix E'!$G$2,MATCH(A4828,'Appendix E'!$A$3:$A$115,0),0)</f>
        <v>No</v>
      </c>
    </row>
    <row r="4829" spans="1:9" x14ac:dyDescent="0.25">
      <c r="A4829" t="s">
        <v>1348</v>
      </c>
      <c r="B4829" t="s">
        <v>4808</v>
      </c>
      <c r="D4829" t="s">
        <v>9418</v>
      </c>
      <c r="E4829">
        <v>3</v>
      </c>
      <c r="F4829" t="s">
        <v>9492</v>
      </c>
      <c r="G4829">
        <v>22</v>
      </c>
      <c r="H4829" s="5">
        <f t="shared" si="114"/>
        <v>1</v>
      </c>
      <c r="I4829" s="5" t="str">
        <f ca="1">OFFSET('Appendix E'!$G$2,MATCH(A4829,'Appendix E'!$A$3:$A$115,0),0)</f>
        <v>No</v>
      </c>
    </row>
    <row r="4830" spans="1:9" x14ac:dyDescent="0.25">
      <c r="A4830" t="s">
        <v>1348</v>
      </c>
      <c r="B4830" t="s">
        <v>4809</v>
      </c>
      <c r="D4830" t="s">
        <v>9418</v>
      </c>
      <c r="E4830">
        <v>3</v>
      </c>
      <c r="F4830" t="s">
        <v>9492</v>
      </c>
      <c r="G4830">
        <v>22</v>
      </c>
      <c r="H4830" s="5">
        <f t="shared" si="114"/>
        <v>1</v>
      </c>
      <c r="I4830" s="5" t="str">
        <f ca="1">OFFSET('Appendix E'!$G$2,MATCH(A4830,'Appendix E'!$A$3:$A$115,0),0)</f>
        <v>No</v>
      </c>
    </row>
    <row r="4831" spans="1:9" x14ac:dyDescent="0.25">
      <c r="A4831" t="s">
        <v>1348</v>
      </c>
      <c r="B4831" t="s">
        <v>4810</v>
      </c>
      <c r="D4831" t="s">
        <v>9418</v>
      </c>
      <c r="E4831">
        <v>3</v>
      </c>
      <c r="F4831" t="s">
        <v>9492</v>
      </c>
      <c r="G4831">
        <v>22</v>
      </c>
      <c r="H4831" s="5">
        <f t="shared" si="114"/>
        <v>1</v>
      </c>
      <c r="I4831" s="5" t="str">
        <f ca="1">OFFSET('Appendix E'!$G$2,MATCH(A4831,'Appendix E'!$A$3:$A$115,0),0)</f>
        <v>No</v>
      </c>
    </row>
    <row r="4832" spans="1:9" x14ac:dyDescent="0.25">
      <c r="A4832" t="s">
        <v>1348</v>
      </c>
      <c r="B4832" t="s">
        <v>4811</v>
      </c>
      <c r="D4832" t="s">
        <v>9418</v>
      </c>
      <c r="E4832">
        <v>3</v>
      </c>
      <c r="F4832" t="s">
        <v>9492</v>
      </c>
      <c r="G4832">
        <v>22</v>
      </c>
      <c r="H4832" s="5">
        <f t="shared" si="114"/>
        <v>1</v>
      </c>
      <c r="I4832" s="5" t="str">
        <f ca="1">OFFSET('Appendix E'!$G$2,MATCH(A4832,'Appendix E'!$A$3:$A$115,0),0)</f>
        <v>No</v>
      </c>
    </row>
    <row r="4833" spans="1:9" x14ac:dyDescent="0.25">
      <c r="A4833" t="s">
        <v>1348</v>
      </c>
      <c r="B4833" t="s">
        <v>4812</v>
      </c>
      <c r="D4833" t="s">
        <v>9418</v>
      </c>
      <c r="E4833">
        <v>3</v>
      </c>
      <c r="F4833" t="s">
        <v>9492</v>
      </c>
      <c r="G4833">
        <v>22</v>
      </c>
      <c r="H4833" s="5">
        <f t="shared" si="114"/>
        <v>1</v>
      </c>
      <c r="I4833" s="5" t="str">
        <f ca="1">OFFSET('Appendix E'!$G$2,MATCH(A4833,'Appendix E'!$A$3:$A$115,0),0)</f>
        <v>No</v>
      </c>
    </row>
    <row r="4834" spans="1:9" x14ac:dyDescent="0.25">
      <c r="A4834" t="s">
        <v>1348</v>
      </c>
      <c r="B4834" t="s">
        <v>4813</v>
      </c>
      <c r="D4834" t="s">
        <v>9418</v>
      </c>
      <c r="E4834">
        <v>3</v>
      </c>
      <c r="F4834" t="s">
        <v>9492</v>
      </c>
      <c r="G4834">
        <v>22</v>
      </c>
      <c r="H4834" s="5">
        <f t="shared" si="114"/>
        <v>1</v>
      </c>
      <c r="I4834" s="5" t="str">
        <f ca="1">OFFSET('Appendix E'!$G$2,MATCH(A4834,'Appendix E'!$A$3:$A$115,0),0)</f>
        <v>No</v>
      </c>
    </row>
    <row r="4835" spans="1:9" x14ac:dyDescent="0.25">
      <c r="A4835" t="s">
        <v>1348</v>
      </c>
      <c r="B4835" t="s">
        <v>4814</v>
      </c>
      <c r="D4835" t="s">
        <v>9418</v>
      </c>
      <c r="E4835">
        <v>3</v>
      </c>
      <c r="F4835" t="s">
        <v>9492</v>
      </c>
      <c r="G4835">
        <v>22</v>
      </c>
      <c r="H4835" s="5">
        <f t="shared" si="114"/>
        <v>1</v>
      </c>
      <c r="I4835" s="5" t="str">
        <f ca="1">OFFSET('Appendix E'!$G$2,MATCH(A4835,'Appendix E'!$A$3:$A$115,0),0)</f>
        <v>No</v>
      </c>
    </row>
    <row r="4836" spans="1:9" x14ac:dyDescent="0.25">
      <c r="A4836" t="s">
        <v>1348</v>
      </c>
      <c r="B4836" t="s">
        <v>4815</v>
      </c>
      <c r="D4836" t="s">
        <v>9418</v>
      </c>
      <c r="E4836">
        <v>3</v>
      </c>
      <c r="F4836" t="s">
        <v>9492</v>
      </c>
      <c r="G4836">
        <v>22</v>
      </c>
      <c r="H4836" s="5">
        <f t="shared" si="114"/>
        <v>1</v>
      </c>
      <c r="I4836" s="5" t="str">
        <f ca="1">OFFSET('Appendix E'!$G$2,MATCH(A4836,'Appendix E'!$A$3:$A$115,0),0)</f>
        <v>No</v>
      </c>
    </row>
    <row r="4837" spans="1:9" x14ac:dyDescent="0.25">
      <c r="A4837" t="s">
        <v>1348</v>
      </c>
      <c r="B4837" t="s">
        <v>4816</v>
      </c>
      <c r="D4837" t="s">
        <v>9418</v>
      </c>
      <c r="E4837">
        <v>3</v>
      </c>
      <c r="F4837" t="s">
        <v>9492</v>
      </c>
      <c r="G4837">
        <v>22</v>
      </c>
      <c r="H4837" s="5">
        <f t="shared" si="114"/>
        <v>1</v>
      </c>
      <c r="I4837" s="5" t="str">
        <f ca="1">OFFSET('Appendix E'!$G$2,MATCH(A4837,'Appendix E'!$A$3:$A$115,0),0)</f>
        <v>No</v>
      </c>
    </row>
    <row r="4838" spans="1:9" x14ac:dyDescent="0.25">
      <c r="A4838" t="s">
        <v>1348</v>
      </c>
      <c r="B4838" t="s">
        <v>4817</v>
      </c>
      <c r="D4838" t="s">
        <v>9418</v>
      </c>
      <c r="E4838">
        <v>3</v>
      </c>
      <c r="F4838" t="s">
        <v>9492</v>
      </c>
      <c r="G4838">
        <v>22</v>
      </c>
      <c r="H4838" s="5">
        <f t="shared" si="114"/>
        <v>1</v>
      </c>
      <c r="I4838" s="5" t="str">
        <f ca="1">OFFSET('Appendix E'!$G$2,MATCH(A4838,'Appendix E'!$A$3:$A$115,0),0)</f>
        <v>No</v>
      </c>
    </row>
    <row r="4839" spans="1:9" x14ac:dyDescent="0.25">
      <c r="A4839" t="s">
        <v>1348</v>
      </c>
      <c r="B4839" t="s">
        <v>4818</v>
      </c>
      <c r="D4839" t="s">
        <v>9418</v>
      </c>
      <c r="E4839">
        <v>3</v>
      </c>
      <c r="F4839" t="s">
        <v>9492</v>
      </c>
      <c r="G4839">
        <v>22</v>
      </c>
      <c r="H4839" s="5">
        <f t="shared" si="114"/>
        <v>1</v>
      </c>
      <c r="I4839" s="5" t="str">
        <f ca="1">OFFSET('Appendix E'!$G$2,MATCH(A4839,'Appendix E'!$A$3:$A$115,0),0)</f>
        <v>No</v>
      </c>
    </row>
    <row r="4840" spans="1:9" x14ac:dyDescent="0.25">
      <c r="A4840" t="s">
        <v>1348</v>
      </c>
      <c r="B4840" t="s">
        <v>4819</v>
      </c>
      <c r="D4840" t="s">
        <v>9418</v>
      </c>
      <c r="E4840">
        <v>3</v>
      </c>
      <c r="F4840" t="s">
        <v>9492</v>
      </c>
      <c r="G4840">
        <v>22</v>
      </c>
      <c r="H4840" s="5">
        <f t="shared" si="114"/>
        <v>1</v>
      </c>
      <c r="I4840" s="5" t="str">
        <f ca="1">OFFSET('Appendix E'!$G$2,MATCH(A4840,'Appendix E'!$A$3:$A$115,0),0)</f>
        <v>No</v>
      </c>
    </row>
    <row r="4841" spans="1:9" x14ac:dyDescent="0.25">
      <c r="A4841" t="s">
        <v>1348</v>
      </c>
      <c r="B4841" t="s">
        <v>4820</v>
      </c>
      <c r="D4841" t="s">
        <v>9418</v>
      </c>
      <c r="E4841">
        <v>3</v>
      </c>
      <c r="F4841" t="s">
        <v>9492</v>
      </c>
      <c r="G4841">
        <v>22</v>
      </c>
      <c r="H4841" s="5">
        <f t="shared" si="114"/>
        <v>1</v>
      </c>
      <c r="I4841" s="5" t="str">
        <f ca="1">OFFSET('Appendix E'!$G$2,MATCH(A4841,'Appendix E'!$A$3:$A$115,0),0)</f>
        <v>No</v>
      </c>
    </row>
    <row r="4842" spans="1:9" x14ac:dyDescent="0.25">
      <c r="A4842" t="s">
        <v>1348</v>
      </c>
      <c r="B4842" t="s">
        <v>4821</v>
      </c>
      <c r="D4842" t="s">
        <v>9418</v>
      </c>
      <c r="E4842">
        <v>3</v>
      </c>
      <c r="F4842" t="s">
        <v>9492</v>
      </c>
      <c r="G4842">
        <v>22</v>
      </c>
      <c r="H4842" s="5">
        <f t="shared" si="114"/>
        <v>1</v>
      </c>
      <c r="I4842" s="5" t="str">
        <f ca="1">OFFSET('Appendix E'!$G$2,MATCH(A4842,'Appendix E'!$A$3:$A$115,0),0)</f>
        <v>No</v>
      </c>
    </row>
    <row r="4843" spans="1:9" x14ac:dyDescent="0.25">
      <c r="A4843" t="s">
        <v>1348</v>
      </c>
      <c r="B4843" t="s">
        <v>4822</v>
      </c>
      <c r="D4843" t="s">
        <v>9418</v>
      </c>
      <c r="E4843">
        <v>3</v>
      </c>
      <c r="F4843" t="s">
        <v>9492</v>
      </c>
      <c r="G4843">
        <v>22</v>
      </c>
      <c r="H4843" s="5">
        <f t="shared" si="114"/>
        <v>1</v>
      </c>
      <c r="I4843" s="5" t="str">
        <f ca="1">OFFSET('Appendix E'!$G$2,MATCH(A4843,'Appendix E'!$A$3:$A$115,0),0)</f>
        <v>No</v>
      </c>
    </row>
    <row r="4844" spans="1:9" x14ac:dyDescent="0.25">
      <c r="A4844" t="s">
        <v>1348</v>
      </c>
      <c r="B4844" t="s">
        <v>4823</v>
      </c>
      <c r="D4844" t="s">
        <v>9418</v>
      </c>
      <c r="E4844">
        <v>3</v>
      </c>
      <c r="F4844" t="s">
        <v>9492</v>
      </c>
      <c r="G4844">
        <v>22</v>
      </c>
      <c r="H4844" s="5">
        <f t="shared" si="114"/>
        <v>1</v>
      </c>
      <c r="I4844" s="5" t="str">
        <f ca="1">OFFSET('Appendix E'!$G$2,MATCH(A4844,'Appendix E'!$A$3:$A$115,0),0)</f>
        <v>No</v>
      </c>
    </row>
    <row r="4845" spans="1:9" x14ac:dyDescent="0.25">
      <c r="A4845" t="s">
        <v>1348</v>
      </c>
      <c r="B4845" t="s">
        <v>4824</v>
      </c>
      <c r="D4845" t="s">
        <v>9418</v>
      </c>
      <c r="E4845">
        <v>3</v>
      </c>
      <c r="F4845" t="s">
        <v>9492</v>
      </c>
      <c r="G4845">
        <v>22</v>
      </c>
      <c r="H4845" s="5">
        <f t="shared" si="114"/>
        <v>1</v>
      </c>
      <c r="I4845" s="5" t="str">
        <f ca="1">OFFSET('Appendix E'!$G$2,MATCH(A4845,'Appendix E'!$A$3:$A$115,0),0)</f>
        <v>No</v>
      </c>
    </row>
    <row r="4846" spans="1:9" x14ac:dyDescent="0.25">
      <c r="A4846" t="s">
        <v>1348</v>
      </c>
      <c r="B4846" t="s">
        <v>4825</v>
      </c>
      <c r="D4846" t="s">
        <v>9418</v>
      </c>
      <c r="E4846">
        <v>3</v>
      </c>
      <c r="F4846" t="s">
        <v>9492</v>
      </c>
      <c r="G4846">
        <v>22</v>
      </c>
      <c r="H4846" s="5">
        <f t="shared" si="114"/>
        <v>1</v>
      </c>
      <c r="I4846" s="5" t="str">
        <f ca="1">OFFSET('Appendix E'!$G$2,MATCH(A4846,'Appendix E'!$A$3:$A$115,0),0)</f>
        <v>No</v>
      </c>
    </row>
    <row r="4847" spans="1:9" x14ac:dyDescent="0.25">
      <c r="A4847" t="s">
        <v>1348</v>
      </c>
      <c r="B4847" t="s">
        <v>4826</v>
      </c>
      <c r="D4847" t="s">
        <v>9418</v>
      </c>
      <c r="E4847">
        <v>3</v>
      </c>
      <c r="F4847" t="s">
        <v>9492</v>
      </c>
      <c r="G4847">
        <v>22</v>
      </c>
      <c r="H4847" s="5">
        <f t="shared" si="114"/>
        <v>1</v>
      </c>
      <c r="I4847" s="5" t="str">
        <f ca="1">OFFSET('Appendix E'!$G$2,MATCH(A4847,'Appendix E'!$A$3:$A$115,0),0)</f>
        <v>No</v>
      </c>
    </row>
    <row r="4848" spans="1:9" x14ac:dyDescent="0.25">
      <c r="A4848" t="s">
        <v>1348</v>
      </c>
      <c r="B4848" t="s">
        <v>4827</v>
      </c>
      <c r="D4848" t="s">
        <v>9418</v>
      </c>
      <c r="E4848">
        <v>3</v>
      </c>
      <c r="F4848" t="s">
        <v>9492</v>
      </c>
      <c r="G4848">
        <v>22</v>
      </c>
      <c r="H4848" s="5">
        <f t="shared" si="114"/>
        <v>1</v>
      </c>
      <c r="I4848" s="5" t="str">
        <f ca="1">OFFSET('Appendix E'!$G$2,MATCH(A4848,'Appendix E'!$A$3:$A$115,0),0)</f>
        <v>No</v>
      </c>
    </row>
    <row r="4849" spans="1:9" x14ac:dyDescent="0.25">
      <c r="A4849" t="s">
        <v>1348</v>
      </c>
      <c r="B4849" t="s">
        <v>4828</v>
      </c>
      <c r="D4849" t="s">
        <v>9418</v>
      </c>
      <c r="E4849">
        <v>3</v>
      </c>
      <c r="F4849" t="s">
        <v>9492</v>
      </c>
      <c r="G4849">
        <v>22</v>
      </c>
      <c r="H4849" s="5">
        <f t="shared" si="114"/>
        <v>1</v>
      </c>
      <c r="I4849" s="5" t="str">
        <f ca="1">OFFSET('Appendix E'!$G$2,MATCH(A4849,'Appendix E'!$A$3:$A$115,0),0)</f>
        <v>No</v>
      </c>
    </row>
    <row r="4850" spans="1:9" x14ac:dyDescent="0.25">
      <c r="A4850" t="s">
        <v>1348</v>
      </c>
      <c r="B4850" t="s">
        <v>4829</v>
      </c>
      <c r="D4850" t="s">
        <v>9418</v>
      </c>
      <c r="E4850">
        <v>3</v>
      </c>
      <c r="F4850" t="s">
        <v>9492</v>
      </c>
      <c r="G4850">
        <v>22</v>
      </c>
      <c r="H4850" s="5">
        <f t="shared" si="114"/>
        <v>1</v>
      </c>
      <c r="I4850" s="5" t="str">
        <f ca="1">OFFSET('Appendix E'!$G$2,MATCH(A4850,'Appendix E'!$A$3:$A$115,0),0)</f>
        <v>No</v>
      </c>
    </row>
    <row r="4851" spans="1:9" x14ac:dyDescent="0.25">
      <c r="A4851" t="s">
        <v>1348</v>
      </c>
      <c r="B4851" t="s">
        <v>4830</v>
      </c>
      <c r="D4851" t="s">
        <v>9418</v>
      </c>
      <c r="E4851">
        <v>3</v>
      </c>
      <c r="F4851" t="s">
        <v>9492</v>
      </c>
      <c r="G4851">
        <v>22</v>
      </c>
      <c r="H4851" s="5">
        <f t="shared" si="114"/>
        <v>1</v>
      </c>
      <c r="I4851" s="5" t="str">
        <f ca="1">OFFSET('Appendix E'!$G$2,MATCH(A4851,'Appendix E'!$A$3:$A$115,0),0)</f>
        <v>No</v>
      </c>
    </row>
    <row r="4852" spans="1:9" x14ac:dyDescent="0.25">
      <c r="A4852" t="s">
        <v>1348</v>
      </c>
      <c r="B4852" t="s">
        <v>4831</v>
      </c>
      <c r="D4852" t="s">
        <v>9418</v>
      </c>
      <c r="E4852">
        <v>3</v>
      </c>
      <c r="F4852" t="s">
        <v>9492</v>
      </c>
      <c r="G4852">
        <v>22</v>
      </c>
      <c r="H4852" s="5">
        <f t="shared" si="114"/>
        <v>1</v>
      </c>
      <c r="I4852" s="5" t="str">
        <f ca="1">OFFSET('Appendix E'!$G$2,MATCH(A4852,'Appendix E'!$A$3:$A$115,0),0)</f>
        <v>No</v>
      </c>
    </row>
    <row r="4853" spans="1:9" x14ac:dyDescent="0.25">
      <c r="A4853" t="s">
        <v>1348</v>
      </c>
      <c r="B4853" t="s">
        <v>4832</v>
      </c>
      <c r="D4853" t="s">
        <v>9418</v>
      </c>
      <c r="E4853">
        <v>3</v>
      </c>
      <c r="F4853" t="s">
        <v>9492</v>
      </c>
      <c r="G4853">
        <v>22</v>
      </c>
      <c r="H4853" s="5">
        <f t="shared" si="114"/>
        <v>1</v>
      </c>
      <c r="I4853" s="5" t="str">
        <f ca="1">OFFSET('Appendix E'!$G$2,MATCH(A4853,'Appendix E'!$A$3:$A$115,0),0)</f>
        <v>No</v>
      </c>
    </row>
    <row r="4854" spans="1:9" x14ac:dyDescent="0.25">
      <c r="A4854" t="s">
        <v>1348</v>
      </c>
      <c r="B4854" t="s">
        <v>4833</v>
      </c>
      <c r="D4854" t="s">
        <v>9418</v>
      </c>
      <c r="E4854">
        <v>3</v>
      </c>
      <c r="F4854" t="s">
        <v>9492</v>
      </c>
      <c r="G4854">
        <v>22</v>
      </c>
      <c r="H4854" s="5">
        <f t="shared" si="114"/>
        <v>1</v>
      </c>
      <c r="I4854" s="5" t="str">
        <f ca="1">OFFSET('Appendix E'!$G$2,MATCH(A4854,'Appendix E'!$A$3:$A$115,0),0)</f>
        <v>No</v>
      </c>
    </row>
    <row r="4855" spans="1:9" x14ac:dyDescent="0.25">
      <c r="A4855" t="s">
        <v>1348</v>
      </c>
      <c r="B4855" t="s">
        <v>4834</v>
      </c>
      <c r="D4855" t="s">
        <v>9418</v>
      </c>
      <c r="E4855">
        <v>3</v>
      </c>
      <c r="F4855" t="s">
        <v>9492</v>
      </c>
      <c r="G4855">
        <v>22</v>
      </c>
      <c r="H4855" s="5">
        <f t="shared" si="114"/>
        <v>1</v>
      </c>
      <c r="I4855" s="5" t="str">
        <f ca="1">OFFSET('Appendix E'!$G$2,MATCH(A4855,'Appendix E'!$A$3:$A$115,0),0)</f>
        <v>No</v>
      </c>
    </row>
    <row r="4856" spans="1:9" x14ac:dyDescent="0.25">
      <c r="A4856" t="s">
        <v>1348</v>
      </c>
      <c r="B4856" t="s">
        <v>4835</v>
      </c>
      <c r="D4856" t="s">
        <v>9418</v>
      </c>
      <c r="E4856">
        <v>3</v>
      </c>
      <c r="F4856" t="s">
        <v>9492</v>
      </c>
      <c r="G4856">
        <v>22</v>
      </c>
      <c r="H4856" s="5">
        <f t="shared" si="114"/>
        <v>1</v>
      </c>
      <c r="I4856" s="5" t="str">
        <f ca="1">OFFSET('Appendix E'!$G$2,MATCH(A4856,'Appendix E'!$A$3:$A$115,0),0)</f>
        <v>No</v>
      </c>
    </row>
    <row r="4857" spans="1:9" x14ac:dyDescent="0.25">
      <c r="A4857" t="s">
        <v>1348</v>
      </c>
      <c r="B4857" t="s">
        <v>4836</v>
      </c>
      <c r="D4857" t="s">
        <v>9418</v>
      </c>
      <c r="E4857">
        <v>3</v>
      </c>
      <c r="F4857" t="s">
        <v>9492</v>
      </c>
      <c r="G4857">
        <v>22</v>
      </c>
      <c r="H4857" s="5">
        <f t="shared" si="114"/>
        <v>1</v>
      </c>
      <c r="I4857" s="5" t="str">
        <f ca="1">OFFSET('Appendix E'!$G$2,MATCH(A4857,'Appendix E'!$A$3:$A$115,0),0)</f>
        <v>No</v>
      </c>
    </row>
    <row r="4858" spans="1:9" x14ac:dyDescent="0.25">
      <c r="A4858" t="s">
        <v>1348</v>
      </c>
      <c r="B4858" t="s">
        <v>4837</v>
      </c>
      <c r="D4858" t="s">
        <v>9418</v>
      </c>
      <c r="E4858">
        <v>3</v>
      </c>
      <c r="F4858" t="s">
        <v>9492</v>
      </c>
      <c r="G4858">
        <v>22</v>
      </c>
      <c r="H4858" s="5">
        <f t="shared" si="114"/>
        <v>1</v>
      </c>
      <c r="I4858" s="5" t="str">
        <f ca="1">OFFSET('Appendix E'!$G$2,MATCH(A4858,'Appendix E'!$A$3:$A$115,0),0)</f>
        <v>No</v>
      </c>
    </row>
    <row r="4859" spans="1:9" x14ac:dyDescent="0.25">
      <c r="A4859" t="s">
        <v>1348</v>
      </c>
      <c r="B4859" t="s">
        <v>4838</v>
      </c>
      <c r="D4859" t="s">
        <v>9418</v>
      </c>
      <c r="E4859">
        <v>3</v>
      </c>
      <c r="F4859" t="s">
        <v>9492</v>
      </c>
      <c r="G4859">
        <v>22</v>
      </c>
      <c r="H4859" s="5">
        <f t="shared" si="114"/>
        <v>1</v>
      </c>
      <c r="I4859" s="5" t="str">
        <f ca="1">OFFSET('Appendix E'!$G$2,MATCH(A4859,'Appendix E'!$A$3:$A$115,0),0)</f>
        <v>No</v>
      </c>
    </row>
    <row r="4860" spans="1:9" x14ac:dyDescent="0.25">
      <c r="A4860" t="s">
        <v>1348</v>
      </c>
      <c r="B4860" t="s">
        <v>4839</v>
      </c>
      <c r="D4860" t="s">
        <v>9418</v>
      </c>
      <c r="E4860">
        <v>3</v>
      </c>
      <c r="F4860" t="s">
        <v>9492</v>
      </c>
      <c r="G4860">
        <v>22</v>
      </c>
      <c r="H4860" s="5">
        <f t="shared" si="114"/>
        <v>1</v>
      </c>
      <c r="I4860" s="5" t="str">
        <f ca="1">OFFSET('Appendix E'!$G$2,MATCH(A4860,'Appendix E'!$A$3:$A$115,0),0)</f>
        <v>No</v>
      </c>
    </row>
    <row r="4861" spans="1:9" x14ac:dyDescent="0.25">
      <c r="A4861" t="s">
        <v>1348</v>
      </c>
      <c r="B4861" t="s">
        <v>4840</v>
      </c>
      <c r="D4861" t="s">
        <v>9418</v>
      </c>
      <c r="E4861">
        <v>3</v>
      </c>
      <c r="F4861" t="s">
        <v>9492</v>
      </c>
      <c r="G4861">
        <v>22</v>
      </c>
      <c r="H4861" s="5">
        <f t="shared" si="114"/>
        <v>1</v>
      </c>
      <c r="I4861" s="5" t="str">
        <f ca="1">OFFSET('Appendix E'!$G$2,MATCH(A4861,'Appendix E'!$A$3:$A$115,0),0)</f>
        <v>No</v>
      </c>
    </row>
    <row r="4862" spans="1:9" x14ac:dyDescent="0.25">
      <c r="A4862" t="s">
        <v>1348</v>
      </c>
      <c r="B4862" t="s">
        <v>4841</v>
      </c>
      <c r="D4862" t="s">
        <v>9418</v>
      </c>
      <c r="E4862">
        <v>3</v>
      </c>
      <c r="F4862" t="s">
        <v>9492</v>
      </c>
      <c r="G4862">
        <v>22</v>
      </c>
      <c r="H4862" s="5">
        <f t="shared" si="114"/>
        <v>1</v>
      </c>
      <c r="I4862" s="5" t="str">
        <f ca="1">OFFSET('Appendix E'!$G$2,MATCH(A4862,'Appendix E'!$A$3:$A$115,0),0)</f>
        <v>No</v>
      </c>
    </row>
    <row r="4863" spans="1:9" x14ac:dyDescent="0.25">
      <c r="A4863" t="s">
        <v>1348</v>
      </c>
      <c r="B4863" t="s">
        <v>4842</v>
      </c>
      <c r="D4863" t="s">
        <v>9418</v>
      </c>
      <c r="E4863">
        <v>3</v>
      </c>
      <c r="F4863" t="s">
        <v>9492</v>
      </c>
      <c r="G4863">
        <v>22</v>
      </c>
      <c r="H4863" s="5">
        <f t="shared" si="114"/>
        <v>1</v>
      </c>
      <c r="I4863" s="5" t="str">
        <f ca="1">OFFSET('Appendix E'!$G$2,MATCH(A4863,'Appendix E'!$A$3:$A$115,0),0)</f>
        <v>No</v>
      </c>
    </row>
    <row r="4864" spans="1:9" x14ac:dyDescent="0.25">
      <c r="A4864" t="s">
        <v>1348</v>
      </c>
      <c r="B4864" t="s">
        <v>4843</v>
      </c>
      <c r="D4864" t="s">
        <v>9418</v>
      </c>
      <c r="E4864">
        <v>3</v>
      </c>
      <c r="F4864" t="s">
        <v>9492</v>
      </c>
      <c r="G4864">
        <v>22</v>
      </c>
      <c r="H4864" s="5">
        <f t="shared" si="114"/>
        <v>1</v>
      </c>
      <c r="I4864" s="5" t="str">
        <f ca="1">OFFSET('Appendix E'!$G$2,MATCH(A4864,'Appendix E'!$A$3:$A$115,0),0)</f>
        <v>No</v>
      </c>
    </row>
    <row r="4865" spans="1:9" x14ac:dyDescent="0.25">
      <c r="A4865" t="s">
        <v>1348</v>
      </c>
      <c r="B4865" t="s">
        <v>4844</v>
      </c>
      <c r="D4865" t="s">
        <v>9418</v>
      </c>
      <c r="E4865">
        <v>3</v>
      </c>
      <c r="F4865" t="s">
        <v>9492</v>
      </c>
      <c r="G4865">
        <v>22</v>
      </c>
      <c r="H4865" s="5">
        <f t="shared" si="114"/>
        <v>1</v>
      </c>
      <c r="I4865" s="5" t="str">
        <f ca="1">OFFSET('Appendix E'!$G$2,MATCH(A4865,'Appendix E'!$A$3:$A$115,0),0)</f>
        <v>No</v>
      </c>
    </row>
    <row r="4866" spans="1:9" x14ac:dyDescent="0.25">
      <c r="A4866" t="s">
        <v>1348</v>
      </c>
      <c r="B4866" t="s">
        <v>4845</v>
      </c>
      <c r="D4866" t="s">
        <v>9418</v>
      </c>
      <c r="E4866">
        <v>3</v>
      </c>
      <c r="F4866" t="s">
        <v>9492</v>
      </c>
      <c r="G4866">
        <v>22</v>
      </c>
      <c r="H4866" s="5">
        <f t="shared" si="114"/>
        <v>1</v>
      </c>
      <c r="I4866" s="5" t="str">
        <f ca="1">OFFSET('Appendix E'!$G$2,MATCH(A4866,'Appendix E'!$A$3:$A$115,0),0)</f>
        <v>No</v>
      </c>
    </row>
    <row r="4867" spans="1:9" x14ac:dyDescent="0.25">
      <c r="A4867" t="s">
        <v>1348</v>
      </c>
      <c r="B4867" t="s">
        <v>4846</v>
      </c>
      <c r="D4867" t="s">
        <v>9418</v>
      </c>
      <c r="E4867">
        <v>3</v>
      </c>
      <c r="F4867" t="s">
        <v>9492</v>
      </c>
      <c r="G4867">
        <v>22</v>
      </c>
      <c r="H4867" s="5">
        <f t="shared" si="114"/>
        <v>1</v>
      </c>
      <c r="I4867" s="5" t="str">
        <f ca="1">OFFSET('Appendix E'!$G$2,MATCH(A4867,'Appendix E'!$A$3:$A$115,0),0)</f>
        <v>No</v>
      </c>
    </row>
    <row r="4868" spans="1:9" x14ac:dyDescent="0.25">
      <c r="A4868" t="s">
        <v>1348</v>
      </c>
      <c r="B4868" t="s">
        <v>4847</v>
      </c>
      <c r="D4868" t="s">
        <v>9418</v>
      </c>
      <c r="E4868">
        <v>3</v>
      </c>
      <c r="F4868" t="s">
        <v>9492</v>
      </c>
      <c r="G4868">
        <v>22</v>
      </c>
      <c r="H4868" s="5">
        <f t="shared" ref="H4868:H4931" si="115">IF(F4868&lt;&gt;"",1,"")</f>
        <v>1</v>
      </c>
      <c r="I4868" s="5" t="str">
        <f ca="1">OFFSET('Appendix E'!$G$2,MATCH(A4868,'Appendix E'!$A$3:$A$115,0),0)</f>
        <v>No</v>
      </c>
    </row>
    <row r="4869" spans="1:9" x14ac:dyDescent="0.25">
      <c r="A4869" t="s">
        <v>1348</v>
      </c>
      <c r="B4869" t="s">
        <v>4848</v>
      </c>
      <c r="D4869" t="s">
        <v>9418</v>
      </c>
      <c r="E4869">
        <v>3</v>
      </c>
      <c r="F4869" t="s">
        <v>9492</v>
      </c>
      <c r="G4869">
        <v>22</v>
      </c>
      <c r="H4869" s="5">
        <f t="shared" si="115"/>
        <v>1</v>
      </c>
      <c r="I4869" s="5" t="str">
        <f ca="1">OFFSET('Appendix E'!$G$2,MATCH(A4869,'Appendix E'!$A$3:$A$115,0),0)</f>
        <v>No</v>
      </c>
    </row>
    <row r="4870" spans="1:9" x14ac:dyDescent="0.25">
      <c r="A4870" t="s">
        <v>1348</v>
      </c>
      <c r="B4870" t="s">
        <v>4849</v>
      </c>
      <c r="D4870" t="s">
        <v>9418</v>
      </c>
      <c r="E4870">
        <v>3</v>
      </c>
      <c r="F4870" t="s">
        <v>9492</v>
      </c>
      <c r="G4870">
        <v>22</v>
      </c>
      <c r="H4870" s="5">
        <f t="shared" si="115"/>
        <v>1</v>
      </c>
      <c r="I4870" s="5" t="str">
        <f ca="1">OFFSET('Appendix E'!$G$2,MATCH(A4870,'Appendix E'!$A$3:$A$115,0),0)</f>
        <v>No</v>
      </c>
    </row>
    <row r="4871" spans="1:9" x14ac:dyDescent="0.25">
      <c r="A4871" t="s">
        <v>1348</v>
      </c>
      <c r="B4871" t="s">
        <v>4850</v>
      </c>
      <c r="D4871" t="s">
        <v>9418</v>
      </c>
      <c r="E4871">
        <v>3</v>
      </c>
      <c r="F4871" t="s">
        <v>9492</v>
      </c>
      <c r="G4871">
        <v>22</v>
      </c>
      <c r="H4871" s="5">
        <f t="shared" si="115"/>
        <v>1</v>
      </c>
      <c r="I4871" s="5" t="str">
        <f ca="1">OFFSET('Appendix E'!$G$2,MATCH(A4871,'Appendix E'!$A$3:$A$115,0),0)</f>
        <v>No</v>
      </c>
    </row>
    <row r="4872" spans="1:9" x14ac:dyDescent="0.25">
      <c r="A4872" t="s">
        <v>1348</v>
      </c>
      <c r="B4872" t="s">
        <v>4851</v>
      </c>
      <c r="D4872" t="s">
        <v>9418</v>
      </c>
      <c r="E4872">
        <v>3</v>
      </c>
      <c r="F4872" t="s">
        <v>9492</v>
      </c>
      <c r="G4872">
        <v>22</v>
      </c>
      <c r="H4872" s="5">
        <f t="shared" si="115"/>
        <v>1</v>
      </c>
      <c r="I4872" s="5" t="str">
        <f ca="1">OFFSET('Appendix E'!$G$2,MATCH(A4872,'Appendix E'!$A$3:$A$115,0),0)</f>
        <v>No</v>
      </c>
    </row>
    <row r="4873" spans="1:9" x14ac:dyDescent="0.25">
      <c r="A4873" t="s">
        <v>1348</v>
      </c>
      <c r="B4873" t="s">
        <v>4852</v>
      </c>
      <c r="D4873" t="s">
        <v>9418</v>
      </c>
      <c r="E4873">
        <v>3</v>
      </c>
      <c r="F4873" t="s">
        <v>9492</v>
      </c>
      <c r="G4873">
        <v>22</v>
      </c>
      <c r="H4873" s="5">
        <f t="shared" si="115"/>
        <v>1</v>
      </c>
      <c r="I4873" s="5" t="str">
        <f ca="1">OFFSET('Appendix E'!$G$2,MATCH(A4873,'Appendix E'!$A$3:$A$115,0),0)</f>
        <v>No</v>
      </c>
    </row>
    <row r="4874" spans="1:9" x14ac:dyDescent="0.25">
      <c r="A4874" t="s">
        <v>1348</v>
      </c>
      <c r="B4874" t="s">
        <v>4853</v>
      </c>
      <c r="D4874" t="s">
        <v>9418</v>
      </c>
      <c r="E4874">
        <v>3</v>
      </c>
      <c r="F4874" t="s">
        <v>9492</v>
      </c>
      <c r="G4874">
        <v>22</v>
      </c>
      <c r="H4874" s="5">
        <f t="shared" si="115"/>
        <v>1</v>
      </c>
      <c r="I4874" s="5" t="str">
        <f ca="1">OFFSET('Appendix E'!$G$2,MATCH(A4874,'Appendix E'!$A$3:$A$115,0),0)</f>
        <v>No</v>
      </c>
    </row>
    <row r="4875" spans="1:9" x14ac:dyDescent="0.25">
      <c r="A4875" t="s">
        <v>1348</v>
      </c>
      <c r="B4875" t="s">
        <v>4854</v>
      </c>
      <c r="D4875" t="s">
        <v>9418</v>
      </c>
      <c r="E4875">
        <v>3</v>
      </c>
      <c r="F4875" t="s">
        <v>9492</v>
      </c>
      <c r="G4875">
        <v>22</v>
      </c>
      <c r="H4875" s="5">
        <f t="shared" si="115"/>
        <v>1</v>
      </c>
      <c r="I4875" s="5" t="str">
        <f ca="1">OFFSET('Appendix E'!$G$2,MATCH(A4875,'Appendix E'!$A$3:$A$115,0),0)</f>
        <v>No</v>
      </c>
    </row>
    <row r="4876" spans="1:9" x14ac:dyDescent="0.25">
      <c r="A4876" t="s">
        <v>1348</v>
      </c>
      <c r="B4876" t="s">
        <v>4855</v>
      </c>
      <c r="D4876" t="s">
        <v>9418</v>
      </c>
      <c r="E4876">
        <v>3</v>
      </c>
      <c r="F4876" t="s">
        <v>9492</v>
      </c>
      <c r="G4876">
        <v>22</v>
      </c>
      <c r="H4876" s="5">
        <f t="shared" si="115"/>
        <v>1</v>
      </c>
      <c r="I4876" s="5" t="str">
        <f ca="1">OFFSET('Appendix E'!$G$2,MATCH(A4876,'Appendix E'!$A$3:$A$115,0),0)</f>
        <v>No</v>
      </c>
    </row>
    <row r="4877" spans="1:9" x14ac:dyDescent="0.25">
      <c r="A4877" t="s">
        <v>1348</v>
      </c>
      <c r="B4877" t="s">
        <v>4856</v>
      </c>
      <c r="D4877" t="s">
        <v>9418</v>
      </c>
      <c r="E4877">
        <v>3</v>
      </c>
      <c r="F4877" t="s">
        <v>9492</v>
      </c>
      <c r="G4877">
        <v>22</v>
      </c>
      <c r="H4877" s="5">
        <f t="shared" si="115"/>
        <v>1</v>
      </c>
      <c r="I4877" s="5" t="str">
        <f ca="1">OFFSET('Appendix E'!$G$2,MATCH(A4877,'Appendix E'!$A$3:$A$115,0),0)</f>
        <v>No</v>
      </c>
    </row>
    <row r="4878" spans="1:9" x14ac:dyDescent="0.25">
      <c r="A4878" t="s">
        <v>1348</v>
      </c>
      <c r="B4878" t="s">
        <v>4857</v>
      </c>
      <c r="D4878" t="s">
        <v>9418</v>
      </c>
      <c r="E4878">
        <v>3</v>
      </c>
      <c r="F4878" t="s">
        <v>9492</v>
      </c>
      <c r="G4878">
        <v>22</v>
      </c>
      <c r="H4878" s="5">
        <f t="shared" si="115"/>
        <v>1</v>
      </c>
      <c r="I4878" s="5" t="str">
        <f ca="1">OFFSET('Appendix E'!$G$2,MATCH(A4878,'Appendix E'!$A$3:$A$115,0),0)</f>
        <v>No</v>
      </c>
    </row>
    <row r="4879" spans="1:9" x14ac:dyDescent="0.25">
      <c r="A4879" t="s">
        <v>1348</v>
      </c>
      <c r="B4879" t="s">
        <v>4858</v>
      </c>
      <c r="D4879" t="s">
        <v>9418</v>
      </c>
      <c r="E4879">
        <v>3</v>
      </c>
      <c r="F4879" t="s">
        <v>9492</v>
      </c>
      <c r="G4879">
        <v>22</v>
      </c>
      <c r="H4879" s="5">
        <f t="shared" si="115"/>
        <v>1</v>
      </c>
      <c r="I4879" s="5" t="str">
        <f ca="1">OFFSET('Appendix E'!$G$2,MATCH(A4879,'Appendix E'!$A$3:$A$115,0),0)</f>
        <v>No</v>
      </c>
    </row>
    <row r="4880" spans="1:9" x14ac:dyDescent="0.25">
      <c r="A4880" t="s">
        <v>1348</v>
      </c>
      <c r="B4880" t="s">
        <v>4859</v>
      </c>
      <c r="D4880" t="s">
        <v>9418</v>
      </c>
      <c r="E4880">
        <v>3</v>
      </c>
      <c r="F4880" t="s">
        <v>9492</v>
      </c>
      <c r="G4880">
        <v>22</v>
      </c>
      <c r="H4880" s="5">
        <f t="shared" si="115"/>
        <v>1</v>
      </c>
      <c r="I4880" s="5" t="str">
        <f ca="1">OFFSET('Appendix E'!$G$2,MATCH(A4880,'Appendix E'!$A$3:$A$115,0),0)</f>
        <v>No</v>
      </c>
    </row>
    <row r="4881" spans="1:9" x14ac:dyDescent="0.25">
      <c r="A4881" t="s">
        <v>1348</v>
      </c>
      <c r="B4881" t="s">
        <v>4860</v>
      </c>
      <c r="D4881" t="s">
        <v>9418</v>
      </c>
      <c r="E4881">
        <v>3</v>
      </c>
      <c r="F4881" t="s">
        <v>9492</v>
      </c>
      <c r="G4881">
        <v>22</v>
      </c>
      <c r="H4881" s="5">
        <f t="shared" si="115"/>
        <v>1</v>
      </c>
      <c r="I4881" s="5" t="str">
        <f ca="1">OFFSET('Appendix E'!$G$2,MATCH(A4881,'Appendix E'!$A$3:$A$115,0),0)</f>
        <v>No</v>
      </c>
    </row>
    <row r="4882" spans="1:9" x14ac:dyDescent="0.25">
      <c r="A4882" t="s">
        <v>1348</v>
      </c>
      <c r="B4882" t="s">
        <v>4861</v>
      </c>
      <c r="D4882" t="s">
        <v>9418</v>
      </c>
      <c r="E4882">
        <v>3</v>
      </c>
      <c r="F4882" t="s">
        <v>9492</v>
      </c>
      <c r="G4882">
        <v>22</v>
      </c>
      <c r="H4882" s="5">
        <f t="shared" si="115"/>
        <v>1</v>
      </c>
      <c r="I4882" s="5" t="str">
        <f ca="1">OFFSET('Appendix E'!$G$2,MATCH(A4882,'Appendix E'!$A$3:$A$115,0),0)</f>
        <v>No</v>
      </c>
    </row>
    <row r="4883" spans="1:9" x14ac:dyDescent="0.25">
      <c r="A4883" t="s">
        <v>1348</v>
      </c>
      <c r="B4883" t="s">
        <v>4862</v>
      </c>
      <c r="D4883" t="s">
        <v>9418</v>
      </c>
      <c r="E4883">
        <v>3</v>
      </c>
      <c r="F4883" t="s">
        <v>9492</v>
      </c>
      <c r="G4883">
        <v>22</v>
      </c>
      <c r="H4883" s="5">
        <f t="shared" si="115"/>
        <v>1</v>
      </c>
      <c r="I4883" s="5" t="str">
        <f ca="1">OFFSET('Appendix E'!$G$2,MATCH(A4883,'Appendix E'!$A$3:$A$115,0),0)</f>
        <v>No</v>
      </c>
    </row>
    <row r="4884" spans="1:9" x14ac:dyDescent="0.25">
      <c r="A4884" t="s">
        <v>1348</v>
      </c>
      <c r="B4884" t="s">
        <v>4863</v>
      </c>
      <c r="D4884" t="s">
        <v>9418</v>
      </c>
      <c r="E4884">
        <v>3</v>
      </c>
      <c r="F4884" t="s">
        <v>9492</v>
      </c>
      <c r="G4884">
        <v>22</v>
      </c>
      <c r="H4884" s="5">
        <f t="shared" si="115"/>
        <v>1</v>
      </c>
      <c r="I4884" s="5" t="str">
        <f ca="1">OFFSET('Appendix E'!$G$2,MATCH(A4884,'Appendix E'!$A$3:$A$115,0),0)</f>
        <v>No</v>
      </c>
    </row>
    <row r="4885" spans="1:9" x14ac:dyDescent="0.25">
      <c r="A4885" t="s">
        <v>1348</v>
      </c>
      <c r="B4885" t="s">
        <v>4864</v>
      </c>
      <c r="D4885" t="s">
        <v>9418</v>
      </c>
      <c r="E4885">
        <v>3</v>
      </c>
      <c r="F4885" t="s">
        <v>9492</v>
      </c>
      <c r="G4885">
        <v>22</v>
      </c>
      <c r="H4885" s="5">
        <f t="shared" si="115"/>
        <v>1</v>
      </c>
      <c r="I4885" s="5" t="str">
        <f ca="1">OFFSET('Appendix E'!$G$2,MATCH(A4885,'Appendix E'!$A$3:$A$115,0),0)</f>
        <v>No</v>
      </c>
    </row>
    <row r="4886" spans="1:9" x14ac:dyDescent="0.25">
      <c r="A4886" t="s">
        <v>1348</v>
      </c>
      <c r="B4886" t="s">
        <v>4865</v>
      </c>
      <c r="D4886" t="s">
        <v>9418</v>
      </c>
      <c r="E4886">
        <v>3</v>
      </c>
      <c r="F4886" t="s">
        <v>9492</v>
      </c>
      <c r="G4886">
        <v>22</v>
      </c>
      <c r="H4886" s="5">
        <f t="shared" si="115"/>
        <v>1</v>
      </c>
      <c r="I4886" s="5" t="str">
        <f ca="1">OFFSET('Appendix E'!$G$2,MATCH(A4886,'Appendix E'!$A$3:$A$115,0),0)</f>
        <v>No</v>
      </c>
    </row>
    <row r="4887" spans="1:9" x14ac:dyDescent="0.25">
      <c r="A4887" t="s">
        <v>1348</v>
      </c>
      <c r="B4887" t="s">
        <v>4866</v>
      </c>
      <c r="D4887" t="s">
        <v>9418</v>
      </c>
      <c r="E4887">
        <v>3</v>
      </c>
      <c r="F4887" t="s">
        <v>9492</v>
      </c>
      <c r="G4887">
        <v>22</v>
      </c>
      <c r="H4887" s="5">
        <f t="shared" si="115"/>
        <v>1</v>
      </c>
      <c r="I4887" s="5" t="str">
        <f ca="1">OFFSET('Appendix E'!$G$2,MATCH(A4887,'Appendix E'!$A$3:$A$115,0),0)</f>
        <v>No</v>
      </c>
    </row>
    <row r="4888" spans="1:9" x14ac:dyDescent="0.25">
      <c r="A4888" t="s">
        <v>1348</v>
      </c>
      <c r="B4888" t="s">
        <v>4867</v>
      </c>
      <c r="D4888" t="s">
        <v>9418</v>
      </c>
      <c r="E4888">
        <v>3</v>
      </c>
      <c r="F4888" t="s">
        <v>9492</v>
      </c>
      <c r="G4888">
        <v>22</v>
      </c>
      <c r="H4888" s="5">
        <f t="shared" si="115"/>
        <v>1</v>
      </c>
      <c r="I4888" s="5" t="str">
        <f ca="1">OFFSET('Appendix E'!$G$2,MATCH(A4888,'Appendix E'!$A$3:$A$115,0),0)</f>
        <v>No</v>
      </c>
    </row>
    <row r="4889" spans="1:9" x14ac:dyDescent="0.25">
      <c r="A4889" t="s">
        <v>1348</v>
      </c>
      <c r="B4889" t="s">
        <v>4868</v>
      </c>
      <c r="D4889" t="s">
        <v>9418</v>
      </c>
      <c r="E4889">
        <v>3</v>
      </c>
      <c r="F4889" t="s">
        <v>9492</v>
      </c>
      <c r="G4889">
        <v>22</v>
      </c>
      <c r="H4889" s="5">
        <f t="shared" si="115"/>
        <v>1</v>
      </c>
      <c r="I4889" s="5" t="str">
        <f ca="1">OFFSET('Appendix E'!$G$2,MATCH(A4889,'Appendix E'!$A$3:$A$115,0),0)</f>
        <v>No</v>
      </c>
    </row>
    <row r="4890" spans="1:9" x14ac:dyDescent="0.25">
      <c r="A4890" t="s">
        <v>1348</v>
      </c>
      <c r="B4890" t="s">
        <v>4869</v>
      </c>
      <c r="D4890" t="s">
        <v>9418</v>
      </c>
      <c r="E4890">
        <v>3</v>
      </c>
      <c r="F4890" t="s">
        <v>9492</v>
      </c>
      <c r="G4890">
        <v>22</v>
      </c>
      <c r="H4890" s="5">
        <f t="shared" si="115"/>
        <v>1</v>
      </c>
      <c r="I4890" s="5" t="str">
        <f ca="1">OFFSET('Appendix E'!$G$2,MATCH(A4890,'Appendix E'!$A$3:$A$115,0),0)</f>
        <v>No</v>
      </c>
    </row>
    <row r="4891" spans="1:9" x14ac:dyDescent="0.25">
      <c r="A4891" t="s">
        <v>1348</v>
      </c>
      <c r="B4891" t="s">
        <v>4870</v>
      </c>
      <c r="D4891" t="s">
        <v>9418</v>
      </c>
      <c r="E4891">
        <v>3</v>
      </c>
      <c r="F4891" t="s">
        <v>9492</v>
      </c>
      <c r="G4891">
        <v>22</v>
      </c>
      <c r="H4891" s="5">
        <f t="shared" si="115"/>
        <v>1</v>
      </c>
      <c r="I4891" s="5" t="str">
        <f ca="1">OFFSET('Appendix E'!$G$2,MATCH(A4891,'Appendix E'!$A$3:$A$115,0),0)</f>
        <v>No</v>
      </c>
    </row>
    <row r="4892" spans="1:9" x14ac:dyDescent="0.25">
      <c r="A4892" t="s">
        <v>1348</v>
      </c>
      <c r="B4892" t="s">
        <v>4871</v>
      </c>
      <c r="D4892" t="s">
        <v>9418</v>
      </c>
      <c r="E4892">
        <v>3</v>
      </c>
      <c r="F4892" t="s">
        <v>9492</v>
      </c>
      <c r="G4892">
        <v>22</v>
      </c>
      <c r="H4892" s="5">
        <f t="shared" si="115"/>
        <v>1</v>
      </c>
      <c r="I4892" s="5" t="str">
        <f ca="1">OFFSET('Appendix E'!$G$2,MATCH(A4892,'Appendix E'!$A$3:$A$115,0),0)</f>
        <v>No</v>
      </c>
    </row>
    <row r="4893" spans="1:9" x14ac:dyDescent="0.25">
      <c r="A4893" t="s">
        <v>1348</v>
      </c>
      <c r="B4893" t="s">
        <v>4872</v>
      </c>
      <c r="D4893" t="s">
        <v>9418</v>
      </c>
      <c r="E4893">
        <v>3</v>
      </c>
      <c r="F4893" t="s">
        <v>9492</v>
      </c>
      <c r="G4893">
        <v>22</v>
      </c>
      <c r="H4893" s="5">
        <f t="shared" si="115"/>
        <v>1</v>
      </c>
      <c r="I4893" s="5" t="str">
        <f ca="1">OFFSET('Appendix E'!$G$2,MATCH(A4893,'Appendix E'!$A$3:$A$115,0),0)</f>
        <v>No</v>
      </c>
    </row>
    <row r="4894" spans="1:9" x14ac:dyDescent="0.25">
      <c r="A4894" t="s">
        <v>1348</v>
      </c>
      <c r="B4894" t="s">
        <v>4873</v>
      </c>
      <c r="D4894" t="s">
        <v>9418</v>
      </c>
      <c r="E4894">
        <v>3</v>
      </c>
      <c r="F4894" t="s">
        <v>9492</v>
      </c>
      <c r="G4894">
        <v>22</v>
      </c>
      <c r="H4894" s="5">
        <f t="shared" si="115"/>
        <v>1</v>
      </c>
      <c r="I4894" s="5" t="str">
        <f ca="1">OFFSET('Appendix E'!$G$2,MATCH(A4894,'Appendix E'!$A$3:$A$115,0),0)</f>
        <v>No</v>
      </c>
    </row>
    <row r="4895" spans="1:9" x14ac:dyDescent="0.25">
      <c r="A4895" t="s">
        <v>1348</v>
      </c>
      <c r="B4895" t="s">
        <v>4874</v>
      </c>
      <c r="D4895" t="s">
        <v>9418</v>
      </c>
      <c r="E4895">
        <v>3</v>
      </c>
      <c r="F4895" t="s">
        <v>9492</v>
      </c>
      <c r="G4895">
        <v>22</v>
      </c>
      <c r="H4895" s="5">
        <f t="shared" si="115"/>
        <v>1</v>
      </c>
      <c r="I4895" s="5" t="str">
        <f ca="1">OFFSET('Appendix E'!$G$2,MATCH(A4895,'Appendix E'!$A$3:$A$115,0),0)</f>
        <v>No</v>
      </c>
    </row>
    <row r="4896" spans="1:9" x14ac:dyDescent="0.25">
      <c r="A4896" t="s">
        <v>1348</v>
      </c>
      <c r="B4896" t="s">
        <v>4875</v>
      </c>
      <c r="D4896" t="s">
        <v>9418</v>
      </c>
      <c r="E4896">
        <v>3</v>
      </c>
      <c r="F4896" t="s">
        <v>9492</v>
      </c>
      <c r="G4896">
        <v>22</v>
      </c>
      <c r="H4896" s="5">
        <f t="shared" si="115"/>
        <v>1</v>
      </c>
      <c r="I4896" s="5" t="str">
        <f ca="1">OFFSET('Appendix E'!$G$2,MATCH(A4896,'Appendix E'!$A$3:$A$115,0),0)</f>
        <v>No</v>
      </c>
    </row>
    <row r="4897" spans="1:9" x14ac:dyDescent="0.25">
      <c r="A4897" t="s">
        <v>1348</v>
      </c>
      <c r="B4897" t="s">
        <v>4876</v>
      </c>
      <c r="D4897" t="s">
        <v>9418</v>
      </c>
      <c r="E4897">
        <v>3</v>
      </c>
      <c r="F4897" t="s">
        <v>9492</v>
      </c>
      <c r="G4897">
        <v>22</v>
      </c>
      <c r="H4897" s="5">
        <f t="shared" si="115"/>
        <v>1</v>
      </c>
      <c r="I4897" s="5" t="str">
        <f ca="1">OFFSET('Appendix E'!$G$2,MATCH(A4897,'Appendix E'!$A$3:$A$115,0),0)</f>
        <v>No</v>
      </c>
    </row>
    <row r="4898" spans="1:9" x14ac:dyDescent="0.25">
      <c r="A4898" t="s">
        <v>1348</v>
      </c>
      <c r="B4898" t="s">
        <v>4877</v>
      </c>
      <c r="D4898" t="s">
        <v>9418</v>
      </c>
      <c r="E4898">
        <v>3</v>
      </c>
      <c r="F4898" t="s">
        <v>9492</v>
      </c>
      <c r="G4898">
        <v>22</v>
      </c>
      <c r="H4898" s="5">
        <f t="shared" si="115"/>
        <v>1</v>
      </c>
      <c r="I4898" s="5" t="str">
        <f ca="1">OFFSET('Appendix E'!$G$2,MATCH(A4898,'Appendix E'!$A$3:$A$115,0),0)</f>
        <v>No</v>
      </c>
    </row>
    <row r="4899" spans="1:9" x14ac:dyDescent="0.25">
      <c r="A4899" t="s">
        <v>1348</v>
      </c>
      <c r="B4899" t="s">
        <v>4878</v>
      </c>
      <c r="D4899" t="s">
        <v>9418</v>
      </c>
      <c r="E4899">
        <v>3</v>
      </c>
      <c r="F4899" t="s">
        <v>9492</v>
      </c>
      <c r="G4899">
        <v>22</v>
      </c>
      <c r="H4899" s="5">
        <f t="shared" si="115"/>
        <v>1</v>
      </c>
      <c r="I4899" s="5" t="str">
        <f ca="1">OFFSET('Appendix E'!$G$2,MATCH(A4899,'Appendix E'!$A$3:$A$115,0),0)</f>
        <v>No</v>
      </c>
    </row>
    <row r="4900" spans="1:9" x14ac:dyDescent="0.25">
      <c r="A4900" t="s">
        <v>1348</v>
      </c>
      <c r="B4900" t="s">
        <v>4879</v>
      </c>
      <c r="D4900" t="s">
        <v>9418</v>
      </c>
      <c r="E4900">
        <v>3</v>
      </c>
      <c r="F4900" t="s">
        <v>9492</v>
      </c>
      <c r="G4900">
        <v>22</v>
      </c>
      <c r="H4900" s="5">
        <f t="shared" si="115"/>
        <v>1</v>
      </c>
      <c r="I4900" s="5" t="str">
        <f ca="1">OFFSET('Appendix E'!$G$2,MATCH(A4900,'Appendix E'!$A$3:$A$115,0),0)</f>
        <v>No</v>
      </c>
    </row>
    <row r="4901" spans="1:9" x14ac:dyDescent="0.25">
      <c r="A4901" t="s">
        <v>1348</v>
      </c>
      <c r="B4901" t="s">
        <v>4880</v>
      </c>
      <c r="D4901" t="s">
        <v>9418</v>
      </c>
      <c r="E4901">
        <v>3</v>
      </c>
      <c r="F4901" t="s">
        <v>9492</v>
      </c>
      <c r="G4901">
        <v>22</v>
      </c>
      <c r="H4901" s="5">
        <f t="shared" si="115"/>
        <v>1</v>
      </c>
      <c r="I4901" s="5" t="str">
        <f ca="1">OFFSET('Appendix E'!$G$2,MATCH(A4901,'Appendix E'!$A$3:$A$115,0),0)</f>
        <v>No</v>
      </c>
    </row>
    <row r="4902" spans="1:9" x14ac:dyDescent="0.25">
      <c r="A4902" t="s">
        <v>1348</v>
      </c>
      <c r="B4902" t="s">
        <v>4881</v>
      </c>
      <c r="D4902" t="s">
        <v>9418</v>
      </c>
      <c r="E4902">
        <v>3</v>
      </c>
      <c r="F4902" t="s">
        <v>9492</v>
      </c>
      <c r="G4902">
        <v>22</v>
      </c>
      <c r="H4902" s="5">
        <f t="shared" si="115"/>
        <v>1</v>
      </c>
      <c r="I4902" s="5" t="str">
        <f ca="1">OFFSET('Appendix E'!$G$2,MATCH(A4902,'Appendix E'!$A$3:$A$115,0),0)</f>
        <v>No</v>
      </c>
    </row>
    <row r="4903" spans="1:9" x14ac:dyDescent="0.25">
      <c r="A4903" t="s">
        <v>1348</v>
      </c>
      <c r="B4903" t="s">
        <v>4882</v>
      </c>
      <c r="D4903" t="s">
        <v>9418</v>
      </c>
      <c r="E4903">
        <v>3</v>
      </c>
      <c r="F4903" t="s">
        <v>9492</v>
      </c>
      <c r="G4903">
        <v>22</v>
      </c>
      <c r="H4903" s="5">
        <f t="shared" si="115"/>
        <v>1</v>
      </c>
      <c r="I4903" s="5" t="str">
        <f ca="1">OFFSET('Appendix E'!$G$2,MATCH(A4903,'Appendix E'!$A$3:$A$115,0),0)</f>
        <v>No</v>
      </c>
    </row>
    <row r="4904" spans="1:9" x14ac:dyDescent="0.25">
      <c r="A4904" t="s">
        <v>1348</v>
      </c>
      <c r="B4904" t="s">
        <v>4883</v>
      </c>
      <c r="D4904" t="s">
        <v>9418</v>
      </c>
      <c r="E4904">
        <v>3</v>
      </c>
      <c r="F4904" t="s">
        <v>9492</v>
      </c>
      <c r="G4904">
        <v>22</v>
      </c>
      <c r="H4904" s="5">
        <f t="shared" si="115"/>
        <v>1</v>
      </c>
      <c r="I4904" s="5" t="str">
        <f ca="1">OFFSET('Appendix E'!$G$2,MATCH(A4904,'Appendix E'!$A$3:$A$115,0),0)</f>
        <v>No</v>
      </c>
    </row>
    <row r="4905" spans="1:9" x14ac:dyDescent="0.25">
      <c r="A4905" t="s">
        <v>1348</v>
      </c>
      <c r="B4905" t="s">
        <v>4884</v>
      </c>
      <c r="D4905" t="s">
        <v>9418</v>
      </c>
      <c r="E4905">
        <v>3</v>
      </c>
      <c r="F4905" t="s">
        <v>9492</v>
      </c>
      <c r="G4905">
        <v>22</v>
      </c>
      <c r="H4905" s="5">
        <f t="shared" si="115"/>
        <v>1</v>
      </c>
      <c r="I4905" s="5" t="str">
        <f ca="1">OFFSET('Appendix E'!$G$2,MATCH(A4905,'Appendix E'!$A$3:$A$115,0),0)</f>
        <v>No</v>
      </c>
    </row>
    <row r="4906" spans="1:9" x14ac:dyDescent="0.25">
      <c r="A4906" t="s">
        <v>1348</v>
      </c>
      <c r="B4906" t="s">
        <v>4885</v>
      </c>
      <c r="D4906" t="s">
        <v>9418</v>
      </c>
      <c r="E4906">
        <v>3</v>
      </c>
      <c r="F4906" t="s">
        <v>9492</v>
      </c>
      <c r="G4906">
        <v>22</v>
      </c>
      <c r="H4906" s="5">
        <f t="shared" si="115"/>
        <v>1</v>
      </c>
      <c r="I4906" s="5" t="str">
        <f ca="1">OFFSET('Appendix E'!$G$2,MATCH(A4906,'Appendix E'!$A$3:$A$115,0),0)</f>
        <v>No</v>
      </c>
    </row>
    <row r="4907" spans="1:9" x14ac:dyDescent="0.25">
      <c r="A4907" t="s">
        <v>1348</v>
      </c>
      <c r="B4907" t="s">
        <v>4886</v>
      </c>
      <c r="D4907" t="s">
        <v>9418</v>
      </c>
      <c r="E4907">
        <v>3</v>
      </c>
      <c r="F4907" t="s">
        <v>9492</v>
      </c>
      <c r="G4907">
        <v>22</v>
      </c>
      <c r="H4907" s="5">
        <f t="shared" si="115"/>
        <v>1</v>
      </c>
      <c r="I4907" s="5" t="str">
        <f ca="1">OFFSET('Appendix E'!$G$2,MATCH(A4907,'Appendix E'!$A$3:$A$115,0),0)</f>
        <v>No</v>
      </c>
    </row>
    <row r="4908" spans="1:9" x14ac:dyDescent="0.25">
      <c r="A4908" t="s">
        <v>1348</v>
      </c>
      <c r="B4908" t="s">
        <v>4887</v>
      </c>
      <c r="D4908" t="s">
        <v>9418</v>
      </c>
      <c r="E4908">
        <v>3</v>
      </c>
      <c r="F4908" t="s">
        <v>9492</v>
      </c>
      <c r="G4908">
        <v>22</v>
      </c>
      <c r="H4908" s="5">
        <f t="shared" si="115"/>
        <v>1</v>
      </c>
      <c r="I4908" s="5" t="str">
        <f ca="1">OFFSET('Appendix E'!$G$2,MATCH(A4908,'Appendix E'!$A$3:$A$115,0),0)</f>
        <v>No</v>
      </c>
    </row>
    <row r="4909" spans="1:9" x14ac:dyDescent="0.25">
      <c r="A4909" t="s">
        <v>1348</v>
      </c>
      <c r="B4909" t="s">
        <v>4888</v>
      </c>
      <c r="D4909" t="s">
        <v>9418</v>
      </c>
      <c r="E4909">
        <v>3</v>
      </c>
      <c r="F4909" t="s">
        <v>9492</v>
      </c>
      <c r="G4909">
        <v>22</v>
      </c>
      <c r="H4909" s="5">
        <f t="shared" si="115"/>
        <v>1</v>
      </c>
      <c r="I4909" s="5" t="str">
        <f ca="1">OFFSET('Appendix E'!$G$2,MATCH(A4909,'Appendix E'!$A$3:$A$115,0),0)</f>
        <v>No</v>
      </c>
    </row>
    <row r="4910" spans="1:9" x14ac:dyDescent="0.25">
      <c r="A4910" t="s">
        <v>1348</v>
      </c>
      <c r="B4910" t="s">
        <v>4889</v>
      </c>
      <c r="D4910" t="s">
        <v>9418</v>
      </c>
      <c r="E4910">
        <v>3</v>
      </c>
      <c r="F4910" t="s">
        <v>9492</v>
      </c>
      <c r="G4910">
        <v>22</v>
      </c>
      <c r="H4910" s="5">
        <f t="shared" si="115"/>
        <v>1</v>
      </c>
      <c r="I4910" s="5" t="str">
        <f ca="1">OFFSET('Appendix E'!$G$2,MATCH(A4910,'Appendix E'!$A$3:$A$115,0),0)</f>
        <v>No</v>
      </c>
    </row>
    <row r="4911" spans="1:9" x14ac:dyDescent="0.25">
      <c r="A4911" t="s">
        <v>1348</v>
      </c>
      <c r="B4911" t="s">
        <v>4890</v>
      </c>
      <c r="D4911" t="s">
        <v>9418</v>
      </c>
      <c r="E4911">
        <v>3</v>
      </c>
      <c r="F4911" t="s">
        <v>9492</v>
      </c>
      <c r="G4911">
        <v>22</v>
      </c>
      <c r="H4911" s="5">
        <f t="shared" si="115"/>
        <v>1</v>
      </c>
      <c r="I4911" s="5" t="str">
        <f ca="1">OFFSET('Appendix E'!$G$2,MATCH(A4911,'Appendix E'!$A$3:$A$115,0),0)</f>
        <v>No</v>
      </c>
    </row>
    <row r="4912" spans="1:9" x14ac:dyDescent="0.25">
      <c r="A4912" t="s">
        <v>1348</v>
      </c>
      <c r="B4912" t="s">
        <v>4891</v>
      </c>
      <c r="D4912" t="s">
        <v>9418</v>
      </c>
      <c r="E4912">
        <v>3</v>
      </c>
      <c r="F4912" t="s">
        <v>9492</v>
      </c>
      <c r="G4912">
        <v>22</v>
      </c>
      <c r="H4912" s="5">
        <f t="shared" si="115"/>
        <v>1</v>
      </c>
      <c r="I4912" s="5" t="str">
        <f ca="1">OFFSET('Appendix E'!$G$2,MATCH(A4912,'Appendix E'!$A$3:$A$115,0),0)</f>
        <v>No</v>
      </c>
    </row>
    <row r="4913" spans="1:9" x14ac:dyDescent="0.25">
      <c r="A4913" t="s">
        <v>1348</v>
      </c>
      <c r="B4913" t="s">
        <v>4892</v>
      </c>
      <c r="D4913" t="s">
        <v>9418</v>
      </c>
      <c r="E4913">
        <v>3</v>
      </c>
      <c r="F4913" t="s">
        <v>9492</v>
      </c>
      <c r="G4913">
        <v>22</v>
      </c>
      <c r="H4913" s="5">
        <f t="shared" si="115"/>
        <v>1</v>
      </c>
      <c r="I4913" s="5" t="str">
        <f ca="1">OFFSET('Appendix E'!$G$2,MATCH(A4913,'Appendix E'!$A$3:$A$115,0),0)</f>
        <v>No</v>
      </c>
    </row>
    <row r="4914" spans="1:9" x14ac:dyDescent="0.25">
      <c r="A4914" t="s">
        <v>1348</v>
      </c>
      <c r="B4914" t="s">
        <v>4893</v>
      </c>
      <c r="D4914" t="s">
        <v>9418</v>
      </c>
      <c r="E4914">
        <v>3</v>
      </c>
      <c r="F4914" t="s">
        <v>9492</v>
      </c>
      <c r="G4914">
        <v>22</v>
      </c>
      <c r="H4914" s="5">
        <f t="shared" si="115"/>
        <v>1</v>
      </c>
      <c r="I4914" s="5" t="str">
        <f ca="1">OFFSET('Appendix E'!$G$2,MATCH(A4914,'Appendix E'!$A$3:$A$115,0),0)</f>
        <v>No</v>
      </c>
    </row>
    <row r="4915" spans="1:9" x14ac:dyDescent="0.25">
      <c r="A4915" t="s">
        <v>1348</v>
      </c>
      <c r="B4915" t="s">
        <v>4894</v>
      </c>
      <c r="D4915" t="s">
        <v>9418</v>
      </c>
      <c r="E4915">
        <v>3</v>
      </c>
      <c r="F4915" t="s">
        <v>9492</v>
      </c>
      <c r="G4915">
        <v>22</v>
      </c>
      <c r="H4915" s="5">
        <f t="shared" si="115"/>
        <v>1</v>
      </c>
      <c r="I4915" s="5" t="str">
        <f ca="1">OFFSET('Appendix E'!$G$2,MATCH(A4915,'Appendix E'!$A$3:$A$115,0),0)</f>
        <v>No</v>
      </c>
    </row>
    <row r="4916" spans="1:9" x14ac:dyDescent="0.25">
      <c r="A4916" t="s">
        <v>1348</v>
      </c>
      <c r="B4916" t="s">
        <v>4895</v>
      </c>
      <c r="D4916" t="s">
        <v>9418</v>
      </c>
      <c r="E4916">
        <v>3</v>
      </c>
      <c r="F4916" t="s">
        <v>9492</v>
      </c>
      <c r="G4916">
        <v>22</v>
      </c>
      <c r="H4916" s="5">
        <f t="shared" si="115"/>
        <v>1</v>
      </c>
      <c r="I4916" s="5" t="str">
        <f ca="1">OFFSET('Appendix E'!$G$2,MATCH(A4916,'Appendix E'!$A$3:$A$115,0),0)</f>
        <v>No</v>
      </c>
    </row>
    <row r="4917" spans="1:9" x14ac:dyDescent="0.25">
      <c r="A4917" t="s">
        <v>1348</v>
      </c>
      <c r="B4917" t="s">
        <v>4896</v>
      </c>
      <c r="D4917" t="s">
        <v>9418</v>
      </c>
      <c r="E4917">
        <v>3</v>
      </c>
      <c r="F4917" t="s">
        <v>9492</v>
      </c>
      <c r="G4917">
        <v>22</v>
      </c>
      <c r="H4917" s="5">
        <f t="shared" si="115"/>
        <v>1</v>
      </c>
      <c r="I4917" s="5" t="str">
        <f ca="1">OFFSET('Appendix E'!$G$2,MATCH(A4917,'Appendix E'!$A$3:$A$115,0),0)</f>
        <v>No</v>
      </c>
    </row>
    <row r="4918" spans="1:9" x14ac:dyDescent="0.25">
      <c r="A4918" t="s">
        <v>1348</v>
      </c>
      <c r="B4918" t="s">
        <v>4897</v>
      </c>
      <c r="D4918" t="s">
        <v>9418</v>
      </c>
      <c r="E4918">
        <v>3</v>
      </c>
      <c r="F4918" t="s">
        <v>9492</v>
      </c>
      <c r="G4918">
        <v>22</v>
      </c>
      <c r="H4918" s="5">
        <f t="shared" si="115"/>
        <v>1</v>
      </c>
      <c r="I4918" s="5" t="str">
        <f ca="1">OFFSET('Appendix E'!$G$2,MATCH(A4918,'Appendix E'!$A$3:$A$115,0),0)</f>
        <v>No</v>
      </c>
    </row>
    <row r="4919" spans="1:9" x14ac:dyDescent="0.25">
      <c r="A4919" t="s">
        <v>1348</v>
      </c>
      <c r="B4919" t="s">
        <v>4898</v>
      </c>
      <c r="D4919" t="s">
        <v>9418</v>
      </c>
      <c r="E4919">
        <v>3</v>
      </c>
      <c r="F4919" t="s">
        <v>9492</v>
      </c>
      <c r="G4919">
        <v>22</v>
      </c>
      <c r="H4919" s="5">
        <f t="shared" si="115"/>
        <v>1</v>
      </c>
      <c r="I4919" s="5" t="str">
        <f ca="1">OFFSET('Appendix E'!$G$2,MATCH(A4919,'Appendix E'!$A$3:$A$115,0),0)</f>
        <v>No</v>
      </c>
    </row>
    <row r="4920" spans="1:9" x14ac:dyDescent="0.25">
      <c r="A4920" t="s">
        <v>1348</v>
      </c>
      <c r="B4920" t="s">
        <v>4899</v>
      </c>
      <c r="D4920" t="s">
        <v>9418</v>
      </c>
      <c r="E4920">
        <v>3</v>
      </c>
      <c r="F4920" t="s">
        <v>9492</v>
      </c>
      <c r="G4920">
        <v>22</v>
      </c>
      <c r="H4920" s="5">
        <f t="shared" si="115"/>
        <v>1</v>
      </c>
      <c r="I4920" s="5" t="str">
        <f ca="1">OFFSET('Appendix E'!$G$2,MATCH(A4920,'Appendix E'!$A$3:$A$115,0),0)</f>
        <v>No</v>
      </c>
    </row>
    <row r="4921" spans="1:9" x14ac:dyDescent="0.25">
      <c r="A4921" t="s">
        <v>1348</v>
      </c>
      <c r="B4921" t="s">
        <v>4900</v>
      </c>
      <c r="D4921" t="s">
        <v>9418</v>
      </c>
      <c r="E4921">
        <v>3</v>
      </c>
      <c r="F4921" t="s">
        <v>9492</v>
      </c>
      <c r="G4921">
        <v>22</v>
      </c>
      <c r="H4921" s="5">
        <f t="shared" si="115"/>
        <v>1</v>
      </c>
      <c r="I4921" s="5" t="str">
        <f ca="1">OFFSET('Appendix E'!$G$2,MATCH(A4921,'Appendix E'!$A$3:$A$115,0),0)</f>
        <v>No</v>
      </c>
    </row>
    <row r="4922" spans="1:9" x14ac:dyDescent="0.25">
      <c r="A4922" t="s">
        <v>1348</v>
      </c>
      <c r="B4922" t="s">
        <v>4901</v>
      </c>
      <c r="D4922" t="s">
        <v>9418</v>
      </c>
      <c r="E4922">
        <v>3</v>
      </c>
      <c r="F4922" t="s">
        <v>9492</v>
      </c>
      <c r="G4922">
        <v>22</v>
      </c>
      <c r="H4922" s="5">
        <f t="shared" si="115"/>
        <v>1</v>
      </c>
      <c r="I4922" s="5" t="str">
        <f ca="1">OFFSET('Appendix E'!$G$2,MATCH(A4922,'Appendix E'!$A$3:$A$115,0),0)</f>
        <v>No</v>
      </c>
    </row>
    <row r="4923" spans="1:9" x14ac:dyDescent="0.25">
      <c r="A4923" t="s">
        <v>1348</v>
      </c>
      <c r="B4923" t="s">
        <v>4902</v>
      </c>
      <c r="D4923" t="s">
        <v>9418</v>
      </c>
      <c r="E4923">
        <v>3</v>
      </c>
      <c r="F4923" t="s">
        <v>9492</v>
      </c>
      <c r="G4923">
        <v>22</v>
      </c>
      <c r="H4923" s="5">
        <f t="shared" si="115"/>
        <v>1</v>
      </c>
      <c r="I4923" s="5" t="str">
        <f ca="1">OFFSET('Appendix E'!$G$2,MATCH(A4923,'Appendix E'!$A$3:$A$115,0),0)</f>
        <v>No</v>
      </c>
    </row>
    <row r="4924" spans="1:9" x14ac:dyDescent="0.25">
      <c r="A4924" t="s">
        <v>1348</v>
      </c>
      <c r="B4924" t="s">
        <v>4903</v>
      </c>
      <c r="D4924" t="s">
        <v>9418</v>
      </c>
      <c r="E4924">
        <v>3</v>
      </c>
      <c r="F4924" t="s">
        <v>9492</v>
      </c>
      <c r="G4924">
        <v>22</v>
      </c>
      <c r="H4924" s="5">
        <f t="shared" si="115"/>
        <v>1</v>
      </c>
      <c r="I4924" s="5" t="str">
        <f ca="1">OFFSET('Appendix E'!$G$2,MATCH(A4924,'Appendix E'!$A$3:$A$115,0),0)</f>
        <v>No</v>
      </c>
    </row>
    <row r="4925" spans="1:9" x14ac:dyDescent="0.25">
      <c r="A4925" t="s">
        <v>1348</v>
      </c>
      <c r="B4925" t="s">
        <v>4904</v>
      </c>
      <c r="D4925" t="s">
        <v>9418</v>
      </c>
      <c r="E4925">
        <v>3</v>
      </c>
      <c r="F4925" t="s">
        <v>9492</v>
      </c>
      <c r="G4925">
        <v>22</v>
      </c>
      <c r="H4925" s="5">
        <f t="shared" si="115"/>
        <v>1</v>
      </c>
      <c r="I4925" s="5" t="str">
        <f ca="1">OFFSET('Appendix E'!$G$2,MATCH(A4925,'Appendix E'!$A$3:$A$115,0),0)</f>
        <v>No</v>
      </c>
    </row>
    <row r="4926" spans="1:9" x14ac:dyDescent="0.25">
      <c r="A4926" t="s">
        <v>1348</v>
      </c>
      <c r="B4926" t="s">
        <v>4905</v>
      </c>
      <c r="D4926" t="s">
        <v>9418</v>
      </c>
      <c r="E4926">
        <v>3</v>
      </c>
      <c r="F4926" t="s">
        <v>9492</v>
      </c>
      <c r="G4926">
        <v>22</v>
      </c>
      <c r="H4926" s="5">
        <f t="shared" si="115"/>
        <v>1</v>
      </c>
      <c r="I4926" s="5" t="str">
        <f ca="1">OFFSET('Appendix E'!$G$2,MATCH(A4926,'Appendix E'!$A$3:$A$115,0),0)</f>
        <v>No</v>
      </c>
    </row>
    <row r="4927" spans="1:9" x14ac:dyDescent="0.25">
      <c r="A4927" t="s">
        <v>1348</v>
      </c>
      <c r="B4927" t="s">
        <v>4906</v>
      </c>
      <c r="D4927" t="s">
        <v>9418</v>
      </c>
      <c r="E4927">
        <v>3</v>
      </c>
      <c r="F4927" t="s">
        <v>9492</v>
      </c>
      <c r="G4927">
        <v>22</v>
      </c>
      <c r="H4927" s="5">
        <f t="shared" si="115"/>
        <v>1</v>
      </c>
      <c r="I4927" s="5" t="str">
        <f ca="1">OFFSET('Appendix E'!$G$2,MATCH(A4927,'Appendix E'!$A$3:$A$115,0),0)</f>
        <v>No</v>
      </c>
    </row>
    <row r="4928" spans="1:9" x14ac:dyDescent="0.25">
      <c r="A4928" t="s">
        <v>1348</v>
      </c>
      <c r="B4928" t="s">
        <v>4907</v>
      </c>
      <c r="D4928" t="s">
        <v>9418</v>
      </c>
      <c r="E4928">
        <v>3</v>
      </c>
      <c r="F4928" t="s">
        <v>9492</v>
      </c>
      <c r="G4928">
        <v>22</v>
      </c>
      <c r="H4928" s="5">
        <f t="shared" si="115"/>
        <v>1</v>
      </c>
      <c r="I4928" s="5" t="str">
        <f ca="1">OFFSET('Appendix E'!$G$2,MATCH(A4928,'Appendix E'!$A$3:$A$115,0),0)</f>
        <v>No</v>
      </c>
    </row>
    <row r="4929" spans="1:9" x14ac:dyDescent="0.25">
      <c r="A4929" t="s">
        <v>1348</v>
      </c>
      <c r="B4929" t="s">
        <v>4908</v>
      </c>
      <c r="D4929" t="s">
        <v>9418</v>
      </c>
      <c r="E4929">
        <v>3</v>
      </c>
      <c r="F4929" t="s">
        <v>9492</v>
      </c>
      <c r="G4929">
        <v>22</v>
      </c>
      <c r="H4929" s="5">
        <f t="shared" si="115"/>
        <v>1</v>
      </c>
      <c r="I4929" s="5" t="str">
        <f ca="1">OFFSET('Appendix E'!$G$2,MATCH(A4929,'Appendix E'!$A$3:$A$115,0),0)</f>
        <v>No</v>
      </c>
    </row>
    <row r="4930" spans="1:9" x14ac:dyDescent="0.25">
      <c r="A4930" t="s">
        <v>1348</v>
      </c>
      <c r="B4930" t="s">
        <v>4909</v>
      </c>
      <c r="D4930" t="s">
        <v>9418</v>
      </c>
      <c r="E4930">
        <v>3</v>
      </c>
      <c r="F4930" t="s">
        <v>9492</v>
      </c>
      <c r="G4930">
        <v>22</v>
      </c>
      <c r="H4930" s="5">
        <f t="shared" si="115"/>
        <v>1</v>
      </c>
      <c r="I4930" s="5" t="str">
        <f ca="1">OFFSET('Appendix E'!$G$2,MATCH(A4930,'Appendix E'!$A$3:$A$115,0),0)</f>
        <v>No</v>
      </c>
    </row>
    <row r="4931" spans="1:9" x14ac:dyDescent="0.25">
      <c r="A4931" t="s">
        <v>1348</v>
      </c>
      <c r="B4931" t="s">
        <v>4910</v>
      </c>
      <c r="D4931" t="s">
        <v>9418</v>
      </c>
      <c r="E4931">
        <v>3</v>
      </c>
      <c r="F4931" t="s">
        <v>9492</v>
      </c>
      <c r="G4931">
        <v>22</v>
      </c>
      <c r="H4931" s="5">
        <f t="shared" si="115"/>
        <v>1</v>
      </c>
      <c r="I4931" s="5" t="str">
        <f ca="1">OFFSET('Appendix E'!$G$2,MATCH(A4931,'Appendix E'!$A$3:$A$115,0),0)</f>
        <v>No</v>
      </c>
    </row>
    <row r="4932" spans="1:9" x14ac:dyDescent="0.25">
      <c r="A4932" t="s">
        <v>1348</v>
      </c>
      <c r="B4932" t="s">
        <v>4911</v>
      </c>
      <c r="D4932" t="s">
        <v>9418</v>
      </c>
      <c r="E4932">
        <v>3</v>
      </c>
      <c r="F4932" t="s">
        <v>9492</v>
      </c>
      <c r="G4932">
        <v>22</v>
      </c>
      <c r="H4932" s="5">
        <f t="shared" ref="H4932:H4995" si="116">IF(F4932&lt;&gt;"",1,"")</f>
        <v>1</v>
      </c>
      <c r="I4932" s="5" t="str">
        <f ca="1">OFFSET('Appendix E'!$G$2,MATCH(A4932,'Appendix E'!$A$3:$A$115,0),0)</f>
        <v>No</v>
      </c>
    </row>
    <row r="4933" spans="1:9" x14ac:dyDescent="0.25">
      <c r="A4933" t="s">
        <v>1348</v>
      </c>
      <c r="B4933" t="s">
        <v>4912</v>
      </c>
      <c r="D4933" t="s">
        <v>9418</v>
      </c>
      <c r="E4933">
        <v>3</v>
      </c>
      <c r="F4933" t="s">
        <v>9492</v>
      </c>
      <c r="G4933">
        <v>22</v>
      </c>
      <c r="H4933" s="5">
        <f t="shared" si="116"/>
        <v>1</v>
      </c>
      <c r="I4933" s="5" t="str">
        <f ca="1">OFFSET('Appendix E'!$G$2,MATCH(A4933,'Appendix E'!$A$3:$A$115,0),0)</f>
        <v>No</v>
      </c>
    </row>
    <row r="4934" spans="1:9" x14ac:dyDescent="0.25">
      <c r="A4934" t="s">
        <v>1348</v>
      </c>
      <c r="B4934" t="s">
        <v>4913</v>
      </c>
      <c r="D4934" t="s">
        <v>9418</v>
      </c>
      <c r="E4934">
        <v>3</v>
      </c>
      <c r="F4934" t="s">
        <v>9492</v>
      </c>
      <c r="G4934">
        <v>22</v>
      </c>
      <c r="H4934" s="5">
        <f t="shared" si="116"/>
        <v>1</v>
      </c>
      <c r="I4934" s="5" t="str">
        <f ca="1">OFFSET('Appendix E'!$G$2,MATCH(A4934,'Appendix E'!$A$3:$A$115,0),0)</f>
        <v>No</v>
      </c>
    </row>
    <row r="4935" spans="1:9" x14ac:dyDescent="0.25">
      <c r="A4935" t="s">
        <v>1348</v>
      </c>
      <c r="B4935" t="s">
        <v>4914</v>
      </c>
      <c r="D4935" t="s">
        <v>9418</v>
      </c>
      <c r="E4935">
        <v>3</v>
      </c>
      <c r="F4935" t="s">
        <v>9492</v>
      </c>
      <c r="G4935">
        <v>22</v>
      </c>
      <c r="H4935" s="5">
        <f t="shared" si="116"/>
        <v>1</v>
      </c>
      <c r="I4935" s="5" t="str">
        <f ca="1">OFFSET('Appendix E'!$G$2,MATCH(A4935,'Appendix E'!$A$3:$A$115,0),0)</f>
        <v>No</v>
      </c>
    </row>
    <row r="4936" spans="1:9" x14ac:dyDescent="0.25">
      <c r="A4936" t="s">
        <v>1348</v>
      </c>
      <c r="B4936" t="s">
        <v>4915</v>
      </c>
      <c r="D4936" t="s">
        <v>9418</v>
      </c>
      <c r="E4936">
        <v>3</v>
      </c>
      <c r="F4936" t="s">
        <v>9492</v>
      </c>
      <c r="G4936">
        <v>22</v>
      </c>
      <c r="H4936" s="5">
        <f t="shared" si="116"/>
        <v>1</v>
      </c>
      <c r="I4936" s="5" t="str">
        <f ca="1">OFFSET('Appendix E'!$G$2,MATCH(A4936,'Appendix E'!$A$3:$A$115,0),0)</f>
        <v>No</v>
      </c>
    </row>
    <row r="4937" spans="1:9" x14ac:dyDescent="0.25">
      <c r="A4937" t="s">
        <v>1348</v>
      </c>
      <c r="B4937" t="s">
        <v>4916</v>
      </c>
      <c r="D4937" t="s">
        <v>9418</v>
      </c>
      <c r="E4937">
        <v>3</v>
      </c>
      <c r="F4937" t="s">
        <v>9492</v>
      </c>
      <c r="G4937">
        <v>22</v>
      </c>
      <c r="H4937" s="5">
        <f t="shared" si="116"/>
        <v>1</v>
      </c>
      <c r="I4937" s="5" t="str">
        <f ca="1">OFFSET('Appendix E'!$G$2,MATCH(A4937,'Appendix E'!$A$3:$A$115,0),0)</f>
        <v>No</v>
      </c>
    </row>
    <row r="4938" spans="1:9" x14ac:dyDescent="0.25">
      <c r="A4938" t="s">
        <v>1348</v>
      </c>
      <c r="B4938" t="s">
        <v>4917</v>
      </c>
      <c r="D4938" t="s">
        <v>9418</v>
      </c>
      <c r="E4938">
        <v>3</v>
      </c>
      <c r="F4938" t="s">
        <v>9492</v>
      </c>
      <c r="G4938">
        <v>22</v>
      </c>
      <c r="H4938" s="5">
        <f t="shared" si="116"/>
        <v>1</v>
      </c>
      <c r="I4938" s="5" t="str">
        <f ca="1">OFFSET('Appendix E'!$G$2,MATCH(A4938,'Appendix E'!$A$3:$A$115,0),0)</f>
        <v>No</v>
      </c>
    </row>
    <row r="4939" spans="1:9" x14ac:dyDescent="0.25">
      <c r="A4939" t="s">
        <v>1348</v>
      </c>
      <c r="B4939" t="s">
        <v>4918</v>
      </c>
      <c r="D4939" t="s">
        <v>9418</v>
      </c>
      <c r="E4939">
        <v>3</v>
      </c>
      <c r="F4939" t="s">
        <v>9492</v>
      </c>
      <c r="G4939">
        <v>22</v>
      </c>
      <c r="H4939" s="5">
        <f t="shared" si="116"/>
        <v>1</v>
      </c>
      <c r="I4939" s="5" t="str">
        <f ca="1">OFFSET('Appendix E'!$G$2,MATCH(A4939,'Appendix E'!$A$3:$A$115,0),0)</f>
        <v>No</v>
      </c>
    </row>
    <row r="4940" spans="1:9" x14ac:dyDescent="0.25">
      <c r="A4940" t="s">
        <v>1348</v>
      </c>
      <c r="B4940" t="s">
        <v>4919</v>
      </c>
      <c r="D4940" t="s">
        <v>9418</v>
      </c>
      <c r="E4940">
        <v>3</v>
      </c>
      <c r="F4940" t="s">
        <v>9492</v>
      </c>
      <c r="G4940">
        <v>22</v>
      </c>
      <c r="H4940" s="5">
        <f t="shared" si="116"/>
        <v>1</v>
      </c>
      <c r="I4940" s="5" t="str">
        <f ca="1">OFFSET('Appendix E'!$G$2,MATCH(A4940,'Appendix E'!$A$3:$A$115,0),0)</f>
        <v>No</v>
      </c>
    </row>
    <row r="4941" spans="1:9" x14ac:dyDescent="0.25">
      <c r="A4941" t="s">
        <v>1348</v>
      </c>
      <c r="B4941" t="s">
        <v>4920</v>
      </c>
      <c r="D4941" t="s">
        <v>9418</v>
      </c>
      <c r="E4941">
        <v>3</v>
      </c>
      <c r="F4941" t="s">
        <v>9492</v>
      </c>
      <c r="G4941">
        <v>22</v>
      </c>
      <c r="H4941" s="5">
        <f t="shared" si="116"/>
        <v>1</v>
      </c>
      <c r="I4941" s="5" t="str">
        <f ca="1">OFFSET('Appendix E'!$G$2,MATCH(A4941,'Appendix E'!$A$3:$A$115,0),0)</f>
        <v>No</v>
      </c>
    </row>
    <row r="4942" spans="1:9" x14ac:dyDescent="0.25">
      <c r="A4942" t="s">
        <v>1348</v>
      </c>
      <c r="B4942" t="s">
        <v>4921</v>
      </c>
      <c r="D4942" t="s">
        <v>9418</v>
      </c>
      <c r="E4942">
        <v>3</v>
      </c>
      <c r="F4942" t="s">
        <v>9492</v>
      </c>
      <c r="G4942">
        <v>22</v>
      </c>
      <c r="H4942" s="5">
        <f t="shared" si="116"/>
        <v>1</v>
      </c>
      <c r="I4942" s="5" t="str">
        <f ca="1">OFFSET('Appendix E'!$G$2,MATCH(A4942,'Appendix E'!$A$3:$A$115,0),0)</f>
        <v>No</v>
      </c>
    </row>
    <row r="4943" spans="1:9" x14ac:dyDescent="0.25">
      <c r="A4943" t="s">
        <v>1348</v>
      </c>
      <c r="B4943" t="s">
        <v>4922</v>
      </c>
      <c r="D4943" t="s">
        <v>9418</v>
      </c>
      <c r="E4943">
        <v>3</v>
      </c>
      <c r="F4943" t="s">
        <v>9492</v>
      </c>
      <c r="G4943">
        <v>22</v>
      </c>
      <c r="H4943" s="5">
        <f t="shared" si="116"/>
        <v>1</v>
      </c>
      <c r="I4943" s="5" t="str">
        <f ca="1">OFFSET('Appendix E'!$G$2,MATCH(A4943,'Appendix E'!$A$3:$A$115,0),0)</f>
        <v>No</v>
      </c>
    </row>
    <row r="4944" spans="1:9" x14ac:dyDescent="0.25">
      <c r="A4944" t="s">
        <v>1348</v>
      </c>
      <c r="B4944" t="s">
        <v>4923</v>
      </c>
      <c r="D4944" t="s">
        <v>9418</v>
      </c>
      <c r="E4944">
        <v>3</v>
      </c>
      <c r="F4944" t="s">
        <v>9492</v>
      </c>
      <c r="G4944">
        <v>22</v>
      </c>
      <c r="H4944" s="5">
        <f t="shared" si="116"/>
        <v>1</v>
      </c>
      <c r="I4944" s="5" t="str">
        <f ca="1">OFFSET('Appendix E'!$G$2,MATCH(A4944,'Appendix E'!$A$3:$A$115,0),0)</f>
        <v>No</v>
      </c>
    </row>
    <row r="4945" spans="1:9" x14ac:dyDescent="0.25">
      <c r="A4945" t="s">
        <v>1348</v>
      </c>
      <c r="B4945" t="s">
        <v>4924</v>
      </c>
      <c r="D4945" t="s">
        <v>9418</v>
      </c>
      <c r="E4945">
        <v>3</v>
      </c>
      <c r="F4945" t="s">
        <v>9492</v>
      </c>
      <c r="G4945">
        <v>22</v>
      </c>
      <c r="H4945" s="5">
        <f t="shared" si="116"/>
        <v>1</v>
      </c>
      <c r="I4945" s="5" t="str">
        <f ca="1">OFFSET('Appendix E'!$G$2,MATCH(A4945,'Appendix E'!$A$3:$A$115,0),0)</f>
        <v>No</v>
      </c>
    </row>
    <row r="4946" spans="1:9" x14ac:dyDescent="0.25">
      <c r="A4946" t="s">
        <v>1348</v>
      </c>
      <c r="B4946" t="s">
        <v>4925</v>
      </c>
      <c r="D4946" t="s">
        <v>9418</v>
      </c>
      <c r="E4946">
        <v>3</v>
      </c>
      <c r="F4946" t="s">
        <v>9492</v>
      </c>
      <c r="G4946">
        <v>22</v>
      </c>
      <c r="H4946" s="5">
        <f t="shared" si="116"/>
        <v>1</v>
      </c>
      <c r="I4946" s="5" t="str">
        <f ca="1">OFFSET('Appendix E'!$G$2,MATCH(A4946,'Appendix E'!$A$3:$A$115,0),0)</f>
        <v>No</v>
      </c>
    </row>
    <row r="4947" spans="1:9" x14ac:dyDescent="0.25">
      <c r="A4947" t="s">
        <v>1348</v>
      </c>
      <c r="B4947" t="s">
        <v>4926</v>
      </c>
      <c r="D4947" t="s">
        <v>9418</v>
      </c>
      <c r="E4947">
        <v>3</v>
      </c>
      <c r="F4947" t="s">
        <v>9492</v>
      </c>
      <c r="G4947">
        <v>22</v>
      </c>
      <c r="H4947" s="5">
        <f t="shared" si="116"/>
        <v>1</v>
      </c>
      <c r="I4947" s="5" t="str">
        <f ca="1">OFFSET('Appendix E'!$G$2,MATCH(A4947,'Appendix E'!$A$3:$A$115,0),0)</f>
        <v>No</v>
      </c>
    </row>
    <row r="4948" spans="1:9" x14ac:dyDescent="0.25">
      <c r="A4948" t="s">
        <v>1348</v>
      </c>
      <c r="B4948" t="s">
        <v>4927</v>
      </c>
      <c r="D4948" t="s">
        <v>9418</v>
      </c>
      <c r="E4948">
        <v>3</v>
      </c>
      <c r="F4948" t="s">
        <v>9492</v>
      </c>
      <c r="G4948">
        <v>22</v>
      </c>
      <c r="H4948" s="5">
        <f t="shared" si="116"/>
        <v>1</v>
      </c>
      <c r="I4948" s="5" t="str">
        <f ca="1">OFFSET('Appendix E'!$G$2,MATCH(A4948,'Appendix E'!$A$3:$A$115,0),0)</f>
        <v>No</v>
      </c>
    </row>
    <row r="4949" spans="1:9" x14ac:dyDescent="0.25">
      <c r="A4949" t="s">
        <v>1348</v>
      </c>
      <c r="B4949" t="s">
        <v>4928</v>
      </c>
      <c r="D4949" t="s">
        <v>9418</v>
      </c>
      <c r="E4949">
        <v>3</v>
      </c>
      <c r="F4949" t="s">
        <v>9492</v>
      </c>
      <c r="G4949">
        <v>22</v>
      </c>
      <c r="H4949" s="5">
        <f t="shared" si="116"/>
        <v>1</v>
      </c>
      <c r="I4949" s="5" t="str">
        <f ca="1">OFFSET('Appendix E'!$G$2,MATCH(A4949,'Appendix E'!$A$3:$A$115,0),0)</f>
        <v>No</v>
      </c>
    </row>
    <row r="4950" spans="1:9" x14ac:dyDescent="0.25">
      <c r="A4950" t="s">
        <v>1348</v>
      </c>
      <c r="B4950" t="s">
        <v>4929</v>
      </c>
      <c r="D4950" t="s">
        <v>9418</v>
      </c>
      <c r="E4950">
        <v>3</v>
      </c>
      <c r="F4950" t="s">
        <v>9492</v>
      </c>
      <c r="G4950">
        <v>22</v>
      </c>
      <c r="H4950" s="5">
        <f t="shared" si="116"/>
        <v>1</v>
      </c>
      <c r="I4950" s="5" t="str">
        <f ca="1">OFFSET('Appendix E'!$G$2,MATCH(A4950,'Appendix E'!$A$3:$A$115,0),0)</f>
        <v>No</v>
      </c>
    </row>
    <row r="4951" spans="1:9" x14ac:dyDescent="0.25">
      <c r="A4951" t="s">
        <v>1348</v>
      </c>
      <c r="B4951" t="s">
        <v>4930</v>
      </c>
      <c r="D4951" t="s">
        <v>9418</v>
      </c>
      <c r="E4951">
        <v>3</v>
      </c>
      <c r="F4951" t="s">
        <v>9492</v>
      </c>
      <c r="G4951">
        <v>22</v>
      </c>
      <c r="H4951" s="5">
        <f t="shared" si="116"/>
        <v>1</v>
      </c>
      <c r="I4951" s="5" t="str">
        <f ca="1">OFFSET('Appendix E'!$G$2,MATCH(A4951,'Appendix E'!$A$3:$A$115,0),0)</f>
        <v>No</v>
      </c>
    </row>
    <row r="4952" spans="1:9" x14ac:dyDescent="0.25">
      <c r="A4952" t="s">
        <v>1348</v>
      </c>
      <c r="B4952" t="s">
        <v>4931</v>
      </c>
      <c r="D4952" t="s">
        <v>9418</v>
      </c>
      <c r="E4952">
        <v>3</v>
      </c>
      <c r="F4952" t="s">
        <v>9492</v>
      </c>
      <c r="G4952">
        <v>22</v>
      </c>
      <c r="H4952" s="5">
        <f t="shared" si="116"/>
        <v>1</v>
      </c>
      <c r="I4952" s="5" t="str">
        <f ca="1">OFFSET('Appendix E'!$G$2,MATCH(A4952,'Appendix E'!$A$3:$A$115,0),0)</f>
        <v>No</v>
      </c>
    </row>
    <row r="4953" spans="1:9" x14ac:dyDescent="0.25">
      <c r="A4953" t="s">
        <v>1348</v>
      </c>
      <c r="B4953" t="s">
        <v>4932</v>
      </c>
      <c r="D4953" t="s">
        <v>9418</v>
      </c>
      <c r="E4953">
        <v>3</v>
      </c>
      <c r="F4953" t="s">
        <v>9492</v>
      </c>
      <c r="G4953">
        <v>22</v>
      </c>
      <c r="H4953" s="5">
        <f t="shared" si="116"/>
        <v>1</v>
      </c>
      <c r="I4953" s="5" t="str">
        <f ca="1">OFFSET('Appendix E'!$G$2,MATCH(A4953,'Appendix E'!$A$3:$A$115,0),0)</f>
        <v>No</v>
      </c>
    </row>
    <row r="4954" spans="1:9" x14ac:dyDescent="0.25">
      <c r="A4954" t="s">
        <v>1348</v>
      </c>
      <c r="B4954" t="s">
        <v>4933</v>
      </c>
      <c r="D4954" t="s">
        <v>9418</v>
      </c>
      <c r="E4954">
        <v>3</v>
      </c>
      <c r="F4954" t="s">
        <v>9492</v>
      </c>
      <c r="G4954">
        <v>22</v>
      </c>
      <c r="H4954" s="5">
        <f t="shared" si="116"/>
        <v>1</v>
      </c>
      <c r="I4954" s="5" t="str">
        <f ca="1">OFFSET('Appendix E'!$G$2,MATCH(A4954,'Appendix E'!$A$3:$A$115,0),0)</f>
        <v>No</v>
      </c>
    </row>
    <row r="4955" spans="1:9" x14ac:dyDescent="0.25">
      <c r="A4955" t="s">
        <v>1348</v>
      </c>
      <c r="B4955" t="s">
        <v>4934</v>
      </c>
      <c r="D4955" t="s">
        <v>9418</v>
      </c>
      <c r="E4955">
        <v>3</v>
      </c>
      <c r="F4955" t="s">
        <v>9492</v>
      </c>
      <c r="G4955">
        <v>22</v>
      </c>
      <c r="H4955" s="5">
        <f t="shared" si="116"/>
        <v>1</v>
      </c>
      <c r="I4955" s="5" t="str">
        <f ca="1">OFFSET('Appendix E'!$G$2,MATCH(A4955,'Appendix E'!$A$3:$A$115,0),0)</f>
        <v>No</v>
      </c>
    </row>
    <row r="4956" spans="1:9" x14ac:dyDescent="0.25">
      <c r="A4956" t="s">
        <v>1348</v>
      </c>
      <c r="B4956" t="s">
        <v>4935</v>
      </c>
      <c r="D4956" t="s">
        <v>9418</v>
      </c>
      <c r="E4956">
        <v>3</v>
      </c>
      <c r="F4956" t="s">
        <v>9492</v>
      </c>
      <c r="G4956">
        <v>22</v>
      </c>
      <c r="H4956" s="5">
        <f t="shared" si="116"/>
        <v>1</v>
      </c>
      <c r="I4956" s="5" t="str">
        <f ca="1">OFFSET('Appendix E'!$G$2,MATCH(A4956,'Appendix E'!$A$3:$A$115,0),0)</f>
        <v>No</v>
      </c>
    </row>
    <row r="4957" spans="1:9" x14ac:dyDescent="0.25">
      <c r="A4957" t="s">
        <v>1348</v>
      </c>
      <c r="B4957" t="s">
        <v>4936</v>
      </c>
      <c r="D4957" t="s">
        <v>9418</v>
      </c>
      <c r="E4957">
        <v>3</v>
      </c>
      <c r="F4957" t="s">
        <v>9492</v>
      </c>
      <c r="G4957">
        <v>22</v>
      </c>
      <c r="H4957" s="5">
        <f t="shared" si="116"/>
        <v>1</v>
      </c>
      <c r="I4957" s="5" t="str">
        <f ca="1">OFFSET('Appendix E'!$G$2,MATCH(A4957,'Appendix E'!$A$3:$A$115,0),0)</f>
        <v>No</v>
      </c>
    </row>
    <row r="4958" spans="1:9" x14ac:dyDescent="0.25">
      <c r="A4958" t="s">
        <v>1348</v>
      </c>
      <c r="B4958" t="s">
        <v>4937</v>
      </c>
      <c r="D4958" t="s">
        <v>9418</v>
      </c>
      <c r="E4958">
        <v>3</v>
      </c>
      <c r="F4958" t="s">
        <v>9492</v>
      </c>
      <c r="G4958">
        <v>22</v>
      </c>
      <c r="H4958" s="5">
        <f t="shared" si="116"/>
        <v>1</v>
      </c>
      <c r="I4958" s="5" t="str">
        <f ca="1">OFFSET('Appendix E'!$G$2,MATCH(A4958,'Appendix E'!$A$3:$A$115,0),0)</f>
        <v>No</v>
      </c>
    </row>
    <row r="4959" spans="1:9" x14ac:dyDescent="0.25">
      <c r="A4959" t="s">
        <v>1348</v>
      </c>
      <c r="B4959" t="s">
        <v>4938</v>
      </c>
      <c r="D4959" t="s">
        <v>9418</v>
      </c>
      <c r="E4959">
        <v>3</v>
      </c>
      <c r="F4959" t="s">
        <v>9492</v>
      </c>
      <c r="G4959">
        <v>22</v>
      </c>
      <c r="H4959" s="5">
        <f t="shared" si="116"/>
        <v>1</v>
      </c>
      <c r="I4959" s="5" t="str">
        <f ca="1">OFFSET('Appendix E'!$G$2,MATCH(A4959,'Appendix E'!$A$3:$A$115,0),0)</f>
        <v>No</v>
      </c>
    </row>
    <row r="4960" spans="1:9" x14ac:dyDescent="0.25">
      <c r="A4960" t="s">
        <v>1348</v>
      </c>
      <c r="B4960" t="s">
        <v>4939</v>
      </c>
      <c r="D4960" t="s">
        <v>9418</v>
      </c>
      <c r="E4960">
        <v>3</v>
      </c>
      <c r="F4960" t="s">
        <v>9492</v>
      </c>
      <c r="G4960">
        <v>22</v>
      </c>
      <c r="H4960" s="5">
        <f t="shared" si="116"/>
        <v>1</v>
      </c>
      <c r="I4960" s="5" t="str">
        <f ca="1">OFFSET('Appendix E'!$G$2,MATCH(A4960,'Appendix E'!$A$3:$A$115,0),0)</f>
        <v>No</v>
      </c>
    </row>
    <row r="4961" spans="1:9" x14ac:dyDescent="0.25">
      <c r="A4961" t="s">
        <v>1348</v>
      </c>
      <c r="B4961" t="s">
        <v>4940</v>
      </c>
      <c r="D4961" t="s">
        <v>9418</v>
      </c>
      <c r="E4961">
        <v>3</v>
      </c>
      <c r="F4961" t="s">
        <v>9492</v>
      </c>
      <c r="G4961">
        <v>22</v>
      </c>
      <c r="H4961" s="5">
        <f t="shared" si="116"/>
        <v>1</v>
      </c>
      <c r="I4961" s="5" t="str">
        <f ca="1">OFFSET('Appendix E'!$G$2,MATCH(A4961,'Appendix E'!$A$3:$A$115,0),0)</f>
        <v>No</v>
      </c>
    </row>
    <row r="4962" spans="1:9" x14ac:dyDescent="0.25">
      <c r="A4962" t="s">
        <v>1348</v>
      </c>
      <c r="B4962" t="s">
        <v>4941</v>
      </c>
      <c r="D4962" t="s">
        <v>9418</v>
      </c>
      <c r="E4962">
        <v>3</v>
      </c>
      <c r="F4962" t="s">
        <v>9492</v>
      </c>
      <c r="G4962">
        <v>22</v>
      </c>
      <c r="H4962" s="5">
        <f t="shared" si="116"/>
        <v>1</v>
      </c>
      <c r="I4962" s="5" t="str">
        <f ca="1">OFFSET('Appendix E'!$G$2,MATCH(A4962,'Appendix E'!$A$3:$A$115,0),0)</f>
        <v>No</v>
      </c>
    </row>
    <row r="4963" spans="1:9" x14ac:dyDescent="0.25">
      <c r="A4963" t="s">
        <v>1348</v>
      </c>
      <c r="B4963" t="s">
        <v>4942</v>
      </c>
      <c r="D4963" t="s">
        <v>9418</v>
      </c>
      <c r="E4963">
        <v>3</v>
      </c>
      <c r="F4963" t="s">
        <v>9492</v>
      </c>
      <c r="G4963">
        <v>22</v>
      </c>
      <c r="H4963" s="5">
        <f t="shared" si="116"/>
        <v>1</v>
      </c>
      <c r="I4963" s="5" t="str">
        <f ca="1">OFFSET('Appendix E'!$G$2,MATCH(A4963,'Appendix E'!$A$3:$A$115,0),0)</f>
        <v>No</v>
      </c>
    </row>
    <row r="4964" spans="1:9" x14ac:dyDescent="0.25">
      <c r="A4964" t="s">
        <v>1348</v>
      </c>
      <c r="B4964" t="s">
        <v>4943</v>
      </c>
      <c r="D4964" t="s">
        <v>9418</v>
      </c>
      <c r="E4964">
        <v>3</v>
      </c>
      <c r="F4964" t="s">
        <v>9492</v>
      </c>
      <c r="G4964">
        <v>22</v>
      </c>
      <c r="H4964" s="5">
        <f t="shared" si="116"/>
        <v>1</v>
      </c>
      <c r="I4964" s="5" t="str">
        <f ca="1">OFFSET('Appendix E'!$G$2,MATCH(A4964,'Appendix E'!$A$3:$A$115,0),0)</f>
        <v>No</v>
      </c>
    </row>
    <row r="4965" spans="1:9" x14ac:dyDescent="0.25">
      <c r="A4965" t="s">
        <v>1348</v>
      </c>
      <c r="B4965" t="s">
        <v>4944</v>
      </c>
      <c r="D4965" t="s">
        <v>9418</v>
      </c>
      <c r="E4965">
        <v>3</v>
      </c>
      <c r="F4965" t="s">
        <v>9492</v>
      </c>
      <c r="G4965">
        <v>22</v>
      </c>
      <c r="H4965" s="5">
        <f t="shared" si="116"/>
        <v>1</v>
      </c>
      <c r="I4965" s="5" t="str">
        <f ca="1">OFFSET('Appendix E'!$G$2,MATCH(A4965,'Appendix E'!$A$3:$A$115,0),0)</f>
        <v>No</v>
      </c>
    </row>
    <row r="4966" spans="1:9" x14ac:dyDescent="0.25">
      <c r="A4966" t="s">
        <v>1348</v>
      </c>
      <c r="B4966" t="s">
        <v>4945</v>
      </c>
      <c r="D4966" t="s">
        <v>9418</v>
      </c>
      <c r="E4966">
        <v>3</v>
      </c>
      <c r="F4966" t="s">
        <v>9492</v>
      </c>
      <c r="G4966">
        <v>22</v>
      </c>
      <c r="H4966" s="5">
        <f t="shared" si="116"/>
        <v>1</v>
      </c>
      <c r="I4966" s="5" t="str">
        <f ca="1">OFFSET('Appendix E'!$G$2,MATCH(A4966,'Appendix E'!$A$3:$A$115,0),0)</f>
        <v>No</v>
      </c>
    </row>
    <row r="4967" spans="1:9" x14ac:dyDescent="0.25">
      <c r="A4967" t="s">
        <v>1348</v>
      </c>
      <c r="B4967" t="s">
        <v>4946</v>
      </c>
      <c r="D4967" t="s">
        <v>9418</v>
      </c>
      <c r="E4967">
        <v>3</v>
      </c>
      <c r="F4967" t="s">
        <v>9492</v>
      </c>
      <c r="G4967">
        <v>22</v>
      </c>
      <c r="H4967" s="5">
        <f t="shared" si="116"/>
        <v>1</v>
      </c>
      <c r="I4967" s="5" t="str">
        <f ca="1">OFFSET('Appendix E'!$G$2,MATCH(A4967,'Appendix E'!$A$3:$A$115,0),0)</f>
        <v>No</v>
      </c>
    </row>
    <row r="4968" spans="1:9" x14ac:dyDescent="0.25">
      <c r="A4968" t="s">
        <v>1348</v>
      </c>
      <c r="B4968" t="s">
        <v>4947</v>
      </c>
      <c r="D4968" t="s">
        <v>9418</v>
      </c>
      <c r="E4968">
        <v>3</v>
      </c>
      <c r="F4968" t="s">
        <v>9492</v>
      </c>
      <c r="G4968">
        <v>22</v>
      </c>
      <c r="H4968" s="5">
        <f t="shared" si="116"/>
        <v>1</v>
      </c>
      <c r="I4968" s="5" t="str">
        <f ca="1">OFFSET('Appendix E'!$G$2,MATCH(A4968,'Appendix E'!$A$3:$A$115,0),0)</f>
        <v>No</v>
      </c>
    </row>
    <row r="4969" spans="1:9" x14ac:dyDescent="0.25">
      <c r="A4969" t="s">
        <v>1348</v>
      </c>
      <c r="B4969" t="s">
        <v>4948</v>
      </c>
      <c r="D4969" t="s">
        <v>9418</v>
      </c>
      <c r="E4969">
        <v>3</v>
      </c>
      <c r="F4969" t="s">
        <v>9492</v>
      </c>
      <c r="G4969">
        <v>22</v>
      </c>
      <c r="H4969" s="5">
        <f t="shared" si="116"/>
        <v>1</v>
      </c>
      <c r="I4969" s="5" t="str">
        <f ca="1">OFFSET('Appendix E'!$G$2,MATCH(A4969,'Appendix E'!$A$3:$A$115,0),0)</f>
        <v>No</v>
      </c>
    </row>
    <row r="4970" spans="1:9" x14ac:dyDescent="0.25">
      <c r="A4970" t="s">
        <v>1348</v>
      </c>
      <c r="B4970" t="s">
        <v>4949</v>
      </c>
      <c r="D4970" t="s">
        <v>9418</v>
      </c>
      <c r="E4970">
        <v>3</v>
      </c>
      <c r="F4970" t="s">
        <v>9492</v>
      </c>
      <c r="G4970">
        <v>22</v>
      </c>
      <c r="H4970" s="5">
        <f t="shared" si="116"/>
        <v>1</v>
      </c>
      <c r="I4970" s="5" t="str">
        <f ca="1">OFFSET('Appendix E'!$G$2,MATCH(A4970,'Appendix E'!$A$3:$A$115,0),0)</f>
        <v>No</v>
      </c>
    </row>
    <row r="4971" spans="1:9" x14ac:dyDescent="0.25">
      <c r="A4971" t="s">
        <v>1348</v>
      </c>
      <c r="B4971" t="s">
        <v>4950</v>
      </c>
      <c r="D4971" t="s">
        <v>9418</v>
      </c>
      <c r="E4971">
        <v>3</v>
      </c>
      <c r="F4971" t="s">
        <v>9492</v>
      </c>
      <c r="G4971">
        <v>22</v>
      </c>
      <c r="H4971" s="5">
        <f t="shared" si="116"/>
        <v>1</v>
      </c>
      <c r="I4971" s="5" t="str">
        <f ca="1">OFFSET('Appendix E'!$G$2,MATCH(A4971,'Appendix E'!$A$3:$A$115,0),0)</f>
        <v>No</v>
      </c>
    </row>
    <row r="4972" spans="1:9" x14ac:dyDescent="0.25">
      <c r="A4972" t="s">
        <v>1348</v>
      </c>
      <c r="B4972" t="s">
        <v>4951</v>
      </c>
      <c r="D4972" t="s">
        <v>9418</v>
      </c>
      <c r="E4972">
        <v>3</v>
      </c>
      <c r="F4972" t="s">
        <v>9492</v>
      </c>
      <c r="G4972">
        <v>22</v>
      </c>
      <c r="H4972" s="5">
        <f t="shared" si="116"/>
        <v>1</v>
      </c>
      <c r="I4972" s="5" t="str">
        <f ca="1">OFFSET('Appendix E'!$G$2,MATCH(A4972,'Appendix E'!$A$3:$A$115,0),0)</f>
        <v>No</v>
      </c>
    </row>
    <row r="4973" spans="1:9" x14ac:dyDescent="0.25">
      <c r="A4973" t="s">
        <v>1348</v>
      </c>
      <c r="B4973" t="s">
        <v>4952</v>
      </c>
      <c r="D4973" t="s">
        <v>9418</v>
      </c>
      <c r="E4973">
        <v>3</v>
      </c>
      <c r="F4973" t="s">
        <v>9492</v>
      </c>
      <c r="G4973">
        <v>22</v>
      </c>
      <c r="H4973" s="5">
        <f t="shared" si="116"/>
        <v>1</v>
      </c>
      <c r="I4973" s="5" t="str">
        <f ca="1">OFFSET('Appendix E'!$G$2,MATCH(A4973,'Appendix E'!$A$3:$A$115,0),0)</f>
        <v>No</v>
      </c>
    </row>
    <row r="4974" spans="1:9" x14ac:dyDescent="0.25">
      <c r="A4974" t="s">
        <v>1348</v>
      </c>
      <c r="B4974" t="s">
        <v>4953</v>
      </c>
      <c r="D4974" t="s">
        <v>9418</v>
      </c>
      <c r="E4974">
        <v>3</v>
      </c>
      <c r="F4974" t="s">
        <v>9492</v>
      </c>
      <c r="G4974">
        <v>22</v>
      </c>
      <c r="H4974" s="5">
        <f t="shared" si="116"/>
        <v>1</v>
      </c>
      <c r="I4974" s="5" t="str">
        <f ca="1">OFFSET('Appendix E'!$G$2,MATCH(A4974,'Appendix E'!$A$3:$A$115,0),0)</f>
        <v>No</v>
      </c>
    </row>
    <row r="4975" spans="1:9" x14ac:dyDescent="0.25">
      <c r="A4975" t="s">
        <v>1348</v>
      </c>
      <c r="B4975" t="s">
        <v>4954</v>
      </c>
      <c r="D4975" t="s">
        <v>9418</v>
      </c>
      <c r="E4975">
        <v>3</v>
      </c>
      <c r="F4975" t="s">
        <v>9492</v>
      </c>
      <c r="G4975">
        <v>22</v>
      </c>
      <c r="H4975" s="5">
        <f t="shared" si="116"/>
        <v>1</v>
      </c>
      <c r="I4975" s="5" t="str">
        <f ca="1">OFFSET('Appendix E'!$G$2,MATCH(A4975,'Appendix E'!$A$3:$A$115,0),0)</f>
        <v>No</v>
      </c>
    </row>
    <row r="4976" spans="1:9" x14ac:dyDescent="0.25">
      <c r="A4976" t="s">
        <v>1348</v>
      </c>
      <c r="B4976" t="s">
        <v>4955</v>
      </c>
      <c r="D4976" t="s">
        <v>9418</v>
      </c>
      <c r="E4976">
        <v>3</v>
      </c>
      <c r="F4976" t="s">
        <v>9492</v>
      </c>
      <c r="G4976">
        <v>22</v>
      </c>
      <c r="H4976" s="5">
        <f t="shared" si="116"/>
        <v>1</v>
      </c>
      <c r="I4976" s="5" t="str">
        <f ca="1">OFFSET('Appendix E'!$G$2,MATCH(A4976,'Appendix E'!$A$3:$A$115,0),0)</f>
        <v>No</v>
      </c>
    </row>
    <row r="4977" spans="1:9" x14ac:dyDescent="0.25">
      <c r="A4977" t="s">
        <v>1348</v>
      </c>
      <c r="B4977" t="s">
        <v>4956</v>
      </c>
      <c r="D4977" t="s">
        <v>9418</v>
      </c>
      <c r="E4977">
        <v>3</v>
      </c>
      <c r="F4977" t="s">
        <v>9492</v>
      </c>
      <c r="G4977">
        <v>22</v>
      </c>
      <c r="H4977" s="5">
        <f t="shared" si="116"/>
        <v>1</v>
      </c>
      <c r="I4977" s="5" t="str">
        <f ca="1">OFFSET('Appendix E'!$G$2,MATCH(A4977,'Appendix E'!$A$3:$A$115,0),0)</f>
        <v>No</v>
      </c>
    </row>
    <row r="4978" spans="1:9" x14ac:dyDescent="0.25">
      <c r="A4978" t="s">
        <v>1348</v>
      </c>
      <c r="B4978" t="s">
        <v>4957</v>
      </c>
      <c r="D4978" t="s">
        <v>9418</v>
      </c>
      <c r="E4978">
        <v>3</v>
      </c>
      <c r="F4978" t="s">
        <v>9492</v>
      </c>
      <c r="G4978">
        <v>22</v>
      </c>
      <c r="H4978" s="5">
        <f t="shared" si="116"/>
        <v>1</v>
      </c>
      <c r="I4978" s="5" t="str">
        <f ca="1">OFFSET('Appendix E'!$G$2,MATCH(A4978,'Appendix E'!$A$3:$A$115,0),0)</f>
        <v>No</v>
      </c>
    </row>
    <row r="4979" spans="1:9" x14ac:dyDescent="0.25">
      <c r="A4979" t="s">
        <v>1348</v>
      </c>
      <c r="B4979" t="s">
        <v>4958</v>
      </c>
      <c r="D4979" t="s">
        <v>9418</v>
      </c>
      <c r="E4979">
        <v>3</v>
      </c>
      <c r="F4979" t="s">
        <v>9492</v>
      </c>
      <c r="G4979">
        <v>22</v>
      </c>
      <c r="H4979" s="5">
        <f t="shared" si="116"/>
        <v>1</v>
      </c>
      <c r="I4979" s="5" t="str">
        <f ca="1">OFFSET('Appendix E'!$G$2,MATCH(A4979,'Appendix E'!$A$3:$A$115,0),0)</f>
        <v>No</v>
      </c>
    </row>
    <row r="4980" spans="1:9" x14ac:dyDescent="0.25">
      <c r="A4980" t="s">
        <v>1348</v>
      </c>
      <c r="B4980" t="s">
        <v>4959</v>
      </c>
      <c r="D4980" t="s">
        <v>9418</v>
      </c>
      <c r="E4980">
        <v>3</v>
      </c>
      <c r="F4980" t="s">
        <v>9492</v>
      </c>
      <c r="G4980">
        <v>22</v>
      </c>
      <c r="H4980" s="5">
        <f t="shared" si="116"/>
        <v>1</v>
      </c>
      <c r="I4980" s="5" t="str">
        <f ca="1">OFFSET('Appendix E'!$G$2,MATCH(A4980,'Appendix E'!$A$3:$A$115,0),0)</f>
        <v>No</v>
      </c>
    </row>
    <row r="4981" spans="1:9" x14ac:dyDescent="0.25">
      <c r="A4981" t="s">
        <v>1348</v>
      </c>
      <c r="B4981" t="s">
        <v>4960</v>
      </c>
      <c r="D4981" t="s">
        <v>9418</v>
      </c>
      <c r="E4981">
        <v>3</v>
      </c>
      <c r="F4981" t="s">
        <v>9492</v>
      </c>
      <c r="G4981">
        <v>22</v>
      </c>
      <c r="H4981" s="5">
        <f t="shared" si="116"/>
        <v>1</v>
      </c>
      <c r="I4981" s="5" t="str">
        <f ca="1">OFFSET('Appendix E'!$G$2,MATCH(A4981,'Appendix E'!$A$3:$A$115,0),0)</f>
        <v>No</v>
      </c>
    </row>
    <row r="4982" spans="1:9" x14ac:dyDescent="0.25">
      <c r="A4982" t="s">
        <v>1348</v>
      </c>
      <c r="B4982" t="s">
        <v>4961</v>
      </c>
      <c r="D4982" t="s">
        <v>9418</v>
      </c>
      <c r="E4982">
        <v>3</v>
      </c>
      <c r="F4982" t="s">
        <v>9492</v>
      </c>
      <c r="G4982">
        <v>22</v>
      </c>
      <c r="H4982" s="5">
        <f t="shared" si="116"/>
        <v>1</v>
      </c>
      <c r="I4982" s="5" t="str">
        <f ca="1">OFFSET('Appendix E'!$G$2,MATCH(A4982,'Appendix E'!$A$3:$A$115,0),0)</f>
        <v>No</v>
      </c>
    </row>
    <row r="4983" spans="1:9" x14ac:dyDescent="0.25">
      <c r="A4983" t="s">
        <v>1348</v>
      </c>
      <c r="B4983" t="s">
        <v>4962</v>
      </c>
      <c r="D4983" t="s">
        <v>9418</v>
      </c>
      <c r="E4983">
        <v>3</v>
      </c>
      <c r="F4983" t="s">
        <v>9492</v>
      </c>
      <c r="G4983">
        <v>22</v>
      </c>
      <c r="H4983" s="5">
        <f t="shared" si="116"/>
        <v>1</v>
      </c>
      <c r="I4983" s="5" t="str">
        <f ca="1">OFFSET('Appendix E'!$G$2,MATCH(A4983,'Appendix E'!$A$3:$A$115,0),0)</f>
        <v>No</v>
      </c>
    </row>
    <row r="4984" spans="1:9" x14ac:dyDescent="0.25">
      <c r="A4984" t="s">
        <v>1348</v>
      </c>
      <c r="B4984" t="s">
        <v>4963</v>
      </c>
      <c r="D4984" t="s">
        <v>9418</v>
      </c>
      <c r="E4984">
        <v>3</v>
      </c>
      <c r="F4984" t="s">
        <v>9492</v>
      </c>
      <c r="G4984">
        <v>22</v>
      </c>
      <c r="H4984" s="5">
        <f t="shared" si="116"/>
        <v>1</v>
      </c>
      <c r="I4984" s="5" t="str">
        <f ca="1">OFFSET('Appendix E'!$G$2,MATCH(A4984,'Appendix E'!$A$3:$A$115,0),0)</f>
        <v>No</v>
      </c>
    </row>
    <row r="4985" spans="1:9" x14ac:dyDescent="0.25">
      <c r="A4985" t="s">
        <v>1348</v>
      </c>
      <c r="B4985" t="s">
        <v>4964</v>
      </c>
      <c r="D4985" t="s">
        <v>9418</v>
      </c>
      <c r="E4985">
        <v>3</v>
      </c>
      <c r="F4985" t="s">
        <v>9492</v>
      </c>
      <c r="G4985">
        <v>22</v>
      </c>
      <c r="H4985" s="5">
        <f t="shared" si="116"/>
        <v>1</v>
      </c>
      <c r="I4985" s="5" t="str">
        <f ca="1">OFFSET('Appendix E'!$G$2,MATCH(A4985,'Appendix E'!$A$3:$A$115,0),0)</f>
        <v>No</v>
      </c>
    </row>
    <row r="4986" spans="1:9" x14ac:dyDescent="0.25">
      <c r="A4986" t="s">
        <v>1348</v>
      </c>
      <c r="B4986" t="s">
        <v>4965</v>
      </c>
      <c r="D4986" t="s">
        <v>9418</v>
      </c>
      <c r="E4986">
        <v>3</v>
      </c>
      <c r="F4986" t="s">
        <v>9492</v>
      </c>
      <c r="G4986">
        <v>22</v>
      </c>
      <c r="H4986" s="5">
        <f t="shared" si="116"/>
        <v>1</v>
      </c>
      <c r="I4986" s="5" t="str">
        <f ca="1">OFFSET('Appendix E'!$G$2,MATCH(A4986,'Appendix E'!$A$3:$A$115,0),0)</f>
        <v>No</v>
      </c>
    </row>
    <row r="4987" spans="1:9" x14ac:dyDescent="0.25">
      <c r="A4987" t="s">
        <v>1348</v>
      </c>
      <c r="B4987" t="s">
        <v>4966</v>
      </c>
      <c r="D4987" t="s">
        <v>9418</v>
      </c>
      <c r="E4987">
        <v>3</v>
      </c>
      <c r="F4987" t="s">
        <v>9492</v>
      </c>
      <c r="G4987">
        <v>22</v>
      </c>
      <c r="H4987" s="5">
        <f t="shared" si="116"/>
        <v>1</v>
      </c>
      <c r="I4987" s="5" t="str">
        <f ca="1">OFFSET('Appendix E'!$G$2,MATCH(A4987,'Appendix E'!$A$3:$A$115,0),0)</f>
        <v>No</v>
      </c>
    </row>
    <row r="4988" spans="1:9" x14ac:dyDescent="0.25">
      <c r="A4988" t="s">
        <v>1348</v>
      </c>
      <c r="B4988" t="s">
        <v>4967</v>
      </c>
      <c r="D4988" t="s">
        <v>9418</v>
      </c>
      <c r="E4988">
        <v>3</v>
      </c>
      <c r="F4988" t="s">
        <v>9492</v>
      </c>
      <c r="G4988">
        <v>22</v>
      </c>
      <c r="H4988" s="5">
        <f t="shared" si="116"/>
        <v>1</v>
      </c>
      <c r="I4988" s="5" t="str">
        <f ca="1">OFFSET('Appendix E'!$G$2,MATCH(A4988,'Appendix E'!$A$3:$A$115,0),0)</f>
        <v>No</v>
      </c>
    </row>
    <row r="4989" spans="1:9" x14ac:dyDescent="0.25">
      <c r="A4989" t="s">
        <v>1348</v>
      </c>
      <c r="B4989" t="s">
        <v>4968</v>
      </c>
      <c r="D4989" t="s">
        <v>9418</v>
      </c>
      <c r="E4989">
        <v>3</v>
      </c>
      <c r="F4989" t="s">
        <v>9492</v>
      </c>
      <c r="G4989">
        <v>22</v>
      </c>
      <c r="H4989" s="5">
        <f t="shared" si="116"/>
        <v>1</v>
      </c>
      <c r="I4989" s="5" t="str">
        <f ca="1">OFFSET('Appendix E'!$G$2,MATCH(A4989,'Appendix E'!$A$3:$A$115,0),0)</f>
        <v>No</v>
      </c>
    </row>
    <row r="4990" spans="1:9" x14ac:dyDescent="0.25">
      <c r="A4990" t="s">
        <v>1348</v>
      </c>
      <c r="B4990" t="s">
        <v>4969</v>
      </c>
      <c r="D4990" t="s">
        <v>9418</v>
      </c>
      <c r="E4990">
        <v>3</v>
      </c>
      <c r="F4990" t="s">
        <v>9492</v>
      </c>
      <c r="G4990">
        <v>22</v>
      </c>
      <c r="H4990" s="5">
        <f t="shared" si="116"/>
        <v>1</v>
      </c>
      <c r="I4990" s="5" t="str">
        <f ca="1">OFFSET('Appendix E'!$G$2,MATCH(A4990,'Appendix E'!$A$3:$A$115,0),0)</f>
        <v>No</v>
      </c>
    </row>
    <row r="4991" spans="1:9" x14ac:dyDescent="0.25">
      <c r="A4991" t="s">
        <v>1348</v>
      </c>
      <c r="B4991" t="s">
        <v>4970</v>
      </c>
      <c r="D4991" t="s">
        <v>9418</v>
      </c>
      <c r="E4991">
        <v>3</v>
      </c>
      <c r="F4991" t="s">
        <v>9492</v>
      </c>
      <c r="G4991">
        <v>22</v>
      </c>
      <c r="H4991" s="5">
        <f t="shared" si="116"/>
        <v>1</v>
      </c>
      <c r="I4991" s="5" t="str">
        <f ca="1">OFFSET('Appendix E'!$G$2,MATCH(A4991,'Appendix E'!$A$3:$A$115,0),0)</f>
        <v>No</v>
      </c>
    </row>
    <row r="4992" spans="1:9" x14ac:dyDescent="0.25">
      <c r="A4992" t="s">
        <v>1348</v>
      </c>
      <c r="B4992" t="s">
        <v>4971</v>
      </c>
      <c r="D4992" t="s">
        <v>9418</v>
      </c>
      <c r="E4992">
        <v>3</v>
      </c>
      <c r="F4992" t="s">
        <v>9492</v>
      </c>
      <c r="G4992">
        <v>22</v>
      </c>
      <c r="H4992" s="5">
        <f t="shared" si="116"/>
        <v>1</v>
      </c>
      <c r="I4992" s="5" t="str">
        <f ca="1">OFFSET('Appendix E'!$G$2,MATCH(A4992,'Appendix E'!$A$3:$A$115,0),0)</f>
        <v>No</v>
      </c>
    </row>
    <row r="4993" spans="1:9" x14ac:dyDescent="0.25">
      <c r="A4993" t="s">
        <v>1348</v>
      </c>
      <c r="B4993" t="s">
        <v>4972</v>
      </c>
      <c r="D4993" t="s">
        <v>9418</v>
      </c>
      <c r="E4993">
        <v>3</v>
      </c>
      <c r="F4993" t="s">
        <v>9492</v>
      </c>
      <c r="G4993">
        <v>22</v>
      </c>
      <c r="H4993" s="5">
        <f t="shared" si="116"/>
        <v>1</v>
      </c>
      <c r="I4993" s="5" t="str">
        <f ca="1">OFFSET('Appendix E'!$G$2,MATCH(A4993,'Appendix E'!$A$3:$A$115,0),0)</f>
        <v>No</v>
      </c>
    </row>
    <row r="4994" spans="1:9" x14ac:dyDescent="0.25">
      <c r="A4994" t="s">
        <v>1348</v>
      </c>
      <c r="B4994" t="s">
        <v>4973</v>
      </c>
      <c r="D4994" t="s">
        <v>9418</v>
      </c>
      <c r="E4994">
        <v>3</v>
      </c>
      <c r="F4994" t="s">
        <v>9492</v>
      </c>
      <c r="G4994">
        <v>22</v>
      </c>
      <c r="H4994" s="5">
        <f t="shared" si="116"/>
        <v>1</v>
      </c>
      <c r="I4994" s="5" t="str">
        <f ca="1">OFFSET('Appendix E'!$G$2,MATCH(A4994,'Appendix E'!$A$3:$A$115,0),0)</f>
        <v>No</v>
      </c>
    </row>
    <row r="4995" spans="1:9" x14ac:dyDescent="0.25">
      <c r="A4995" t="s">
        <v>1348</v>
      </c>
      <c r="B4995" t="s">
        <v>4974</v>
      </c>
      <c r="D4995" t="s">
        <v>9418</v>
      </c>
      <c r="E4995">
        <v>3</v>
      </c>
      <c r="F4995" t="s">
        <v>9492</v>
      </c>
      <c r="G4995">
        <v>22</v>
      </c>
      <c r="H4995" s="5">
        <f t="shared" si="116"/>
        <v>1</v>
      </c>
      <c r="I4995" s="5" t="str">
        <f ca="1">OFFSET('Appendix E'!$G$2,MATCH(A4995,'Appendix E'!$A$3:$A$115,0),0)</f>
        <v>No</v>
      </c>
    </row>
    <row r="4996" spans="1:9" x14ac:dyDescent="0.25">
      <c r="A4996" t="s">
        <v>1348</v>
      </c>
      <c r="B4996" t="s">
        <v>4975</v>
      </c>
      <c r="D4996" t="s">
        <v>9418</v>
      </c>
      <c r="E4996">
        <v>3</v>
      </c>
      <c r="F4996" t="s">
        <v>9492</v>
      </c>
      <c r="G4996">
        <v>22</v>
      </c>
      <c r="H4996" s="5">
        <f t="shared" ref="H4996:H5059" si="117">IF(F4996&lt;&gt;"",1,"")</f>
        <v>1</v>
      </c>
      <c r="I4996" s="5" t="str">
        <f ca="1">OFFSET('Appendix E'!$G$2,MATCH(A4996,'Appendix E'!$A$3:$A$115,0),0)</f>
        <v>No</v>
      </c>
    </row>
    <row r="4997" spans="1:9" x14ac:dyDescent="0.25">
      <c r="A4997" t="s">
        <v>1348</v>
      </c>
      <c r="B4997" t="s">
        <v>4976</v>
      </c>
      <c r="D4997" t="s">
        <v>9418</v>
      </c>
      <c r="E4997">
        <v>3</v>
      </c>
      <c r="F4997" t="s">
        <v>9492</v>
      </c>
      <c r="G4997">
        <v>22</v>
      </c>
      <c r="H4997" s="5">
        <f t="shared" si="117"/>
        <v>1</v>
      </c>
      <c r="I4997" s="5" t="str">
        <f ca="1">OFFSET('Appendix E'!$G$2,MATCH(A4997,'Appendix E'!$A$3:$A$115,0),0)</f>
        <v>No</v>
      </c>
    </row>
    <row r="4998" spans="1:9" x14ac:dyDescent="0.25">
      <c r="A4998" t="s">
        <v>1348</v>
      </c>
      <c r="B4998" t="s">
        <v>4977</v>
      </c>
      <c r="D4998" t="s">
        <v>9418</v>
      </c>
      <c r="E4998">
        <v>3</v>
      </c>
      <c r="F4998" t="s">
        <v>9492</v>
      </c>
      <c r="G4998">
        <v>22</v>
      </c>
      <c r="H4998" s="5">
        <f t="shared" si="117"/>
        <v>1</v>
      </c>
      <c r="I4998" s="5" t="str">
        <f ca="1">OFFSET('Appendix E'!$G$2,MATCH(A4998,'Appendix E'!$A$3:$A$115,0),0)</f>
        <v>No</v>
      </c>
    </row>
    <row r="4999" spans="1:9" x14ac:dyDescent="0.25">
      <c r="A4999" t="s">
        <v>1348</v>
      </c>
      <c r="B4999" t="s">
        <v>4978</v>
      </c>
      <c r="D4999" t="s">
        <v>9418</v>
      </c>
      <c r="E4999">
        <v>3</v>
      </c>
      <c r="F4999" t="s">
        <v>9492</v>
      </c>
      <c r="G4999">
        <v>22</v>
      </c>
      <c r="H4999" s="5">
        <f t="shared" si="117"/>
        <v>1</v>
      </c>
      <c r="I4999" s="5" t="str">
        <f ca="1">OFFSET('Appendix E'!$G$2,MATCH(A4999,'Appendix E'!$A$3:$A$115,0),0)</f>
        <v>No</v>
      </c>
    </row>
    <row r="5000" spans="1:9" x14ac:dyDescent="0.25">
      <c r="A5000" t="s">
        <v>1348</v>
      </c>
      <c r="B5000" t="s">
        <v>4979</v>
      </c>
      <c r="D5000" t="s">
        <v>9418</v>
      </c>
      <c r="E5000">
        <v>3</v>
      </c>
      <c r="F5000" t="s">
        <v>9492</v>
      </c>
      <c r="G5000">
        <v>22</v>
      </c>
      <c r="H5000" s="5">
        <f t="shared" si="117"/>
        <v>1</v>
      </c>
      <c r="I5000" s="5" t="str">
        <f ca="1">OFFSET('Appendix E'!$G$2,MATCH(A5000,'Appendix E'!$A$3:$A$115,0),0)</f>
        <v>No</v>
      </c>
    </row>
    <row r="5001" spans="1:9" x14ac:dyDescent="0.25">
      <c r="A5001" t="s">
        <v>1348</v>
      </c>
      <c r="B5001" t="s">
        <v>4980</v>
      </c>
      <c r="D5001" t="s">
        <v>9418</v>
      </c>
      <c r="E5001">
        <v>3</v>
      </c>
      <c r="F5001" t="s">
        <v>9492</v>
      </c>
      <c r="G5001">
        <v>22</v>
      </c>
      <c r="H5001" s="5">
        <f t="shared" si="117"/>
        <v>1</v>
      </c>
      <c r="I5001" s="5" t="str">
        <f ca="1">OFFSET('Appendix E'!$G$2,MATCH(A5001,'Appendix E'!$A$3:$A$115,0),0)</f>
        <v>No</v>
      </c>
    </row>
    <row r="5002" spans="1:9" x14ac:dyDescent="0.25">
      <c r="A5002" t="s">
        <v>1348</v>
      </c>
      <c r="B5002" t="s">
        <v>4981</v>
      </c>
      <c r="D5002" t="s">
        <v>9418</v>
      </c>
      <c r="E5002">
        <v>3</v>
      </c>
      <c r="F5002" t="s">
        <v>9492</v>
      </c>
      <c r="G5002">
        <v>22</v>
      </c>
      <c r="H5002" s="5">
        <f t="shared" si="117"/>
        <v>1</v>
      </c>
      <c r="I5002" s="5" t="str">
        <f ca="1">OFFSET('Appendix E'!$G$2,MATCH(A5002,'Appendix E'!$A$3:$A$115,0),0)</f>
        <v>No</v>
      </c>
    </row>
    <row r="5003" spans="1:9" x14ac:dyDescent="0.25">
      <c r="A5003" t="s">
        <v>1348</v>
      </c>
      <c r="B5003" t="s">
        <v>4982</v>
      </c>
      <c r="D5003" t="s">
        <v>9418</v>
      </c>
      <c r="E5003">
        <v>3</v>
      </c>
      <c r="F5003" t="s">
        <v>9492</v>
      </c>
      <c r="G5003">
        <v>22</v>
      </c>
      <c r="H5003" s="5">
        <f t="shared" si="117"/>
        <v>1</v>
      </c>
      <c r="I5003" s="5" t="str">
        <f ca="1">OFFSET('Appendix E'!$G$2,MATCH(A5003,'Appendix E'!$A$3:$A$115,0),0)</f>
        <v>No</v>
      </c>
    </row>
    <row r="5004" spans="1:9" x14ac:dyDescent="0.25">
      <c r="A5004" t="s">
        <v>1348</v>
      </c>
      <c r="B5004" t="s">
        <v>4983</v>
      </c>
      <c r="D5004" t="s">
        <v>9418</v>
      </c>
      <c r="E5004">
        <v>3</v>
      </c>
      <c r="F5004" t="s">
        <v>9492</v>
      </c>
      <c r="G5004">
        <v>22</v>
      </c>
      <c r="H5004" s="5">
        <f t="shared" si="117"/>
        <v>1</v>
      </c>
      <c r="I5004" s="5" t="str">
        <f ca="1">OFFSET('Appendix E'!$G$2,MATCH(A5004,'Appendix E'!$A$3:$A$115,0),0)</f>
        <v>No</v>
      </c>
    </row>
    <row r="5005" spans="1:9" x14ac:dyDescent="0.25">
      <c r="A5005" t="s">
        <v>1348</v>
      </c>
      <c r="B5005" t="s">
        <v>4984</v>
      </c>
      <c r="D5005" t="s">
        <v>9418</v>
      </c>
      <c r="E5005">
        <v>3</v>
      </c>
      <c r="F5005" t="s">
        <v>9492</v>
      </c>
      <c r="G5005">
        <v>22</v>
      </c>
      <c r="H5005" s="5">
        <f t="shared" si="117"/>
        <v>1</v>
      </c>
      <c r="I5005" s="5" t="str">
        <f ca="1">OFFSET('Appendix E'!$G$2,MATCH(A5005,'Appendix E'!$A$3:$A$115,0),0)</f>
        <v>No</v>
      </c>
    </row>
    <row r="5006" spans="1:9" x14ac:dyDescent="0.25">
      <c r="A5006" t="s">
        <v>1348</v>
      </c>
      <c r="B5006" t="s">
        <v>4985</v>
      </c>
      <c r="D5006" t="s">
        <v>9418</v>
      </c>
      <c r="E5006">
        <v>3</v>
      </c>
      <c r="F5006" t="s">
        <v>9492</v>
      </c>
      <c r="G5006">
        <v>22</v>
      </c>
      <c r="H5006" s="5">
        <f t="shared" si="117"/>
        <v>1</v>
      </c>
      <c r="I5006" s="5" t="str">
        <f ca="1">OFFSET('Appendix E'!$G$2,MATCH(A5006,'Appendix E'!$A$3:$A$115,0),0)</f>
        <v>No</v>
      </c>
    </row>
    <row r="5007" spans="1:9" x14ac:dyDescent="0.25">
      <c r="A5007" t="s">
        <v>1348</v>
      </c>
      <c r="B5007" t="s">
        <v>4986</v>
      </c>
      <c r="D5007" t="s">
        <v>9418</v>
      </c>
      <c r="E5007">
        <v>3</v>
      </c>
      <c r="F5007" t="s">
        <v>9492</v>
      </c>
      <c r="G5007">
        <v>22</v>
      </c>
      <c r="H5007" s="5">
        <f t="shared" si="117"/>
        <v>1</v>
      </c>
      <c r="I5007" s="5" t="str">
        <f ca="1">OFFSET('Appendix E'!$G$2,MATCH(A5007,'Appendix E'!$A$3:$A$115,0),0)</f>
        <v>No</v>
      </c>
    </row>
    <row r="5008" spans="1:9" x14ac:dyDescent="0.25">
      <c r="A5008" t="s">
        <v>1348</v>
      </c>
      <c r="B5008" t="s">
        <v>4987</v>
      </c>
      <c r="D5008" t="s">
        <v>9418</v>
      </c>
      <c r="E5008">
        <v>3</v>
      </c>
      <c r="F5008" t="s">
        <v>9492</v>
      </c>
      <c r="G5008">
        <v>22</v>
      </c>
      <c r="H5008" s="5">
        <f t="shared" si="117"/>
        <v>1</v>
      </c>
      <c r="I5008" s="5" t="str">
        <f ca="1">OFFSET('Appendix E'!$G$2,MATCH(A5008,'Appendix E'!$A$3:$A$115,0),0)</f>
        <v>No</v>
      </c>
    </row>
    <row r="5009" spans="1:9" x14ac:dyDescent="0.25">
      <c r="A5009" t="s">
        <v>1348</v>
      </c>
      <c r="B5009" t="s">
        <v>4988</v>
      </c>
      <c r="D5009" t="s">
        <v>9418</v>
      </c>
      <c r="E5009">
        <v>3</v>
      </c>
      <c r="F5009" t="s">
        <v>9492</v>
      </c>
      <c r="G5009">
        <v>22</v>
      </c>
      <c r="H5009" s="5">
        <f t="shared" si="117"/>
        <v>1</v>
      </c>
      <c r="I5009" s="5" t="str">
        <f ca="1">OFFSET('Appendix E'!$G$2,MATCH(A5009,'Appendix E'!$A$3:$A$115,0),0)</f>
        <v>No</v>
      </c>
    </row>
    <row r="5010" spans="1:9" x14ac:dyDescent="0.25">
      <c r="A5010" t="s">
        <v>1348</v>
      </c>
      <c r="B5010" t="s">
        <v>4989</v>
      </c>
      <c r="D5010" t="s">
        <v>9418</v>
      </c>
      <c r="E5010">
        <v>3</v>
      </c>
      <c r="F5010" t="s">
        <v>9492</v>
      </c>
      <c r="G5010">
        <v>22</v>
      </c>
      <c r="H5010" s="5">
        <f t="shared" si="117"/>
        <v>1</v>
      </c>
      <c r="I5010" s="5" t="str">
        <f ca="1">OFFSET('Appendix E'!$G$2,MATCH(A5010,'Appendix E'!$A$3:$A$115,0),0)</f>
        <v>No</v>
      </c>
    </row>
    <row r="5011" spans="1:9" x14ac:dyDescent="0.25">
      <c r="A5011" t="s">
        <v>1348</v>
      </c>
      <c r="B5011" t="s">
        <v>4990</v>
      </c>
      <c r="D5011" t="s">
        <v>9418</v>
      </c>
      <c r="E5011">
        <v>3</v>
      </c>
      <c r="F5011" t="s">
        <v>9492</v>
      </c>
      <c r="G5011">
        <v>22</v>
      </c>
      <c r="H5011" s="5">
        <f t="shared" si="117"/>
        <v>1</v>
      </c>
      <c r="I5011" s="5" t="str">
        <f ca="1">OFFSET('Appendix E'!$G$2,MATCH(A5011,'Appendix E'!$A$3:$A$115,0),0)</f>
        <v>No</v>
      </c>
    </row>
    <row r="5012" spans="1:9" x14ac:dyDescent="0.25">
      <c r="A5012" t="s">
        <v>1348</v>
      </c>
      <c r="B5012" t="s">
        <v>4991</v>
      </c>
      <c r="D5012" t="s">
        <v>9418</v>
      </c>
      <c r="E5012">
        <v>3</v>
      </c>
      <c r="F5012" t="s">
        <v>9492</v>
      </c>
      <c r="G5012">
        <v>22</v>
      </c>
      <c r="H5012" s="5">
        <f t="shared" si="117"/>
        <v>1</v>
      </c>
      <c r="I5012" s="5" t="str">
        <f ca="1">OFFSET('Appendix E'!$G$2,MATCH(A5012,'Appendix E'!$A$3:$A$115,0),0)</f>
        <v>No</v>
      </c>
    </row>
    <row r="5013" spans="1:9" x14ac:dyDescent="0.25">
      <c r="A5013" t="s">
        <v>1348</v>
      </c>
      <c r="B5013" t="s">
        <v>4992</v>
      </c>
      <c r="D5013" t="s">
        <v>9418</v>
      </c>
      <c r="E5013">
        <v>3</v>
      </c>
      <c r="F5013" t="s">
        <v>9492</v>
      </c>
      <c r="G5013">
        <v>22</v>
      </c>
      <c r="H5013" s="5">
        <f t="shared" si="117"/>
        <v>1</v>
      </c>
      <c r="I5013" s="5" t="str">
        <f ca="1">OFFSET('Appendix E'!$G$2,MATCH(A5013,'Appendix E'!$A$3:$A$115,0),0)</f>
        <v>No</v>
      </c>
    </row>
    <row r="5014" spans="1:9" x14ac:dyDescent="0.25">
      <c r="A5014" t="s">
        <v>1348</v>
      </c>
      <c r="B5014" t="s">
        <v>4993</v>
      </c>
      <c r="D5014" t="s">
        <v>9418</v>
      </c>
      <c r="E5014">
        <v>3</v>
      </c>
      <c r="F5014" t="s">
        <v>9492</v>
      </c>
      <c r="G5014">
        <v>22</v>
      </c>
      <c r="H5014" s="5">
        <f t="shared" si="117"/>
        <v>1</v>
      </c>
      <c r="I5014" s="5" t="str">
        <f ca="1">OFFSET('Appendix E'!$G$2,MATCH(A5014,'Appendix E'!$A$3:$A$115,0),0)</f>
        <v>No</v>
      </c>
    </row>
    <row r="5015" spans="1:9" x14ac:dyDescent="0.25">
      <c r="A5015" t="s">
        <v>1348</v>
      </c>
      <c r="B5015" t="s">
        <v>4994</v>
      </c>
      <c r="D5015" t="s">
        <v>9418</v>
      </c>
      <c r="E5015">
        <v>3</v>
      </c>
      <c r="F5015" t="s">
        <v>9492</v>
      </c>
      <c r="G5015">
        <v>22</v>
      </c>
      <c r="H5015" s="5">
        <f t="shared" si="117"/>
        <v>1</v>
      </c>
      <c r="I5015" s="5" t="str">
        <f ca="1">OFFSET('Appendix E'!$G$2,MATCH(A5015,'Appendix E'!$A$3:$A$115,0),0)</f>
        <v>No</v>
      </c>
    </row>
    <row r="5016" spans="1:9" x14ac:dyDescent="0.25">
      <c r="A5016" t="s">
        <v>1348</v>
      </c>
      <c r="B5016" t="s">
        <v>4995</v>
      </c>
      <c r="D5016" t="s">
        <v>9418</v>
      </c>
      <c r="E5016">
        <v>3</v>
      </c>
      <c r="F5016" t="s">
        <v>9492</v>
      </c>
      <c r="G5016">
        <v>22</v>
      </c>
      <c r="H5016" s="5">
        <f t="shared" si="117"/>
        <v>1</v>
      </c>
      <c r="I5016" s="5" t="str">
        <f ca="1">OFFSET('Appendix E'!$G$2,MATCH(A5016,'Appendix E'!$A$3:$A$115,0),0)</f>
        <v>No</v>
      </c>
    </row>
    <row r="5017" spans="1:9" x14ac:dyDescent="0.25">
      <c r="A5017" t="s">
        <v>1348</v>
      </c>
      <c r="B5017" t="s">
        <v>4996</v>
      </c>
      <c r="D5017" t="s">
        <v>9418</v>
      </c>
      <c r="E5017">
        <v>3</v>
      </c>
      <c r="F5017" t="s">
        <v>9492</v>
      </c>
      <c r="G5017">
        <v>22</v>
      </c>
      <c r="H5017" s="5">
        <f t="shared" si="117"/>
        <v>1</v>
      </c>
      <c r="I5017" s="5" t="str">
        <f ca="1">OFFSET('Appendix E'!$G$2,MATCH(A5017,'Appendix E'!$A$3:$A$115,0),0)</f>
        <v>No</v>
      </c>
    </row>
    <row r="5018" spans="1:9" x14ac:dyDescent="0.25">
      <c r="A5018" t="s">
        <v>1348</v>
      </c>
      <c r="B5018" t="s">
        <v>4997</v>
      </c>
      <c r="D5018" t="s">
        <v>9418</v>
      </c>
      <c r="E5018">
        <v>3</v>
      </c>
      <c r="F5018" t="s">
        <v>9492</v>
      </c>
      <c r="G5018">
        <v>22</v>
      </c>
      <c r="H5018" s="5">
        <f t="shared" si="117"/>
        <v>1</v>
      </c>
      <c r="I5018" s="5" t="str">
        <f ca="1">OFFSET('Appendix E'!$G$2,MATCH(A5018,'Appendix E'!$A$3:$A$115,0),0)</f>
        <v>No</v>
      </c>
    </row>
    <row r="5019" spans="1:9" x14ac:dyDescent="0.25">
      <c r="A5019" t="s">
        <v>1348</v>
      </c>
      <c r="B5019" t="s">
        <v>4998</v>
      </c>
      <c r="D5019" t="s">
        <v>9418</v>
      </c>
      <c r="E5019">
        <v>3</v>
      </c>
      <c r="F5019" t="s">
        <v>9492</v>
      </c>
      <c r="G5019">
        <v>22</v>
      </c>
      <c r="H5019" s="5">
        <f t="shared" si="117"/>
        <v>1</v>
      </c>
      <c r="I5019" s="5" t="str">
        <f ca="1">OFFSET('Appendix E'!$G$2,MATCH(A5019,'Appendix E'!$A$3:$A$115,0),0)</f>
        <v>No</v>
      </c>
    </row>
    <row r="5020" spans="1:9" x14ac:dyDescent="0.25">
      <c r="A5020" t="s">
        <v>1348</v>
      </c>
      <c r="B5020" t="s">
        <v>4999</v>
      </c>
      <c r="D5020" t="s">
        <v>9418</v>
      </c>
      <c r="E5020">
        <v>3</v>
      </c>
      <c r="F5020" t="s">
        <v>9492</v>
      </c>
      <c r="G5020">
        <v>22</v>
      </c>
      <c r="H5020" s="5">
        <f t="shared" si="117"/>
        <v>1</v>
      </c>
      <c r="I5020" s="5" t="str">
        <f ca="1">OFFSET('Appendix E'!$G$2,MATCH(A5020,'Appendix E'!$A$3:$A$115,0),0)</f>
        <v>No</v>
      </c>
    </row>
    <row r="5021" spans="1:9" x14ac:dyDescent="0.25">
      <c r="A5021" t="s">
        <v>1348</v>
      </c>
      <c r="B5021" t="s">
        <v>5000</v>
      </c>
      <c r="D5021" t="s">
        <v>9418</v>
      </c>
      <c r="E5021">
        <v>3</v>
      </c>
      <c r="F5021" t="s">
        <v>9492</v>
      </c>
      <c r="G5021">
        <v>22</v>
      </c>
      <c r="H5021" s="5">
        <f t="shared" si="117"/>
        <v>1</v>
      </c>
      <c r="I5021" s="5" t="str">
        <f ca="1">OFFSET('Appendix E'!$G$2,MATCH(A5021,'Appendix E'!$A$3:$A$115,0),0)</f>
        <v>No</v>
      </c>
    </row>
    <row r="5022" spans="1:9" x14ac:dyDescent="0.25">
      <c r="A5022" t="s">
        <v>1348</v>
      </c>
      <c r="B5022" t="s">
        <v>5001</v>
      </c>
      <c r="D5022" t="s">
        <v>9418</v>
      </c>
      <c r="E5022">
        <v>3</v>
      </c>
      <c r="F5022" t="s">
        <v>9492</v>
      </c>
      <c r="G5022">
        <v>22</v>
      </c>
      <c r="H5022" s="5">
        <f t="shared" si="117"/>
        <v>1</v>
      </c>
      <c r="I5022" s="5" t="str">
        <f ca="1">OFFSET('Appendix E'!$G$2,MATCH(A5022,'Appendix E'!$A$3:$A$115,0),0)</f>
        <v>No</v>
      </c>
    </row>
    <row r="5023" spans="1:9" x14ac:dyDescent="0.25">
      <c r="A5023" t="s">
        <v>1348</v>
      </c>
      <c r="B5023" t="s">
        <v>5002</v>
      </c>
      <c r="D5023" t="s">
        <v>9418</v>
      </c>
      <c r="E5023">
        <v>3</v>
      </c>
      <c r="F5023" t="s">
        <v>9492</v>
      </c>
      <c r="G5023">
        <v>22</v>
      </c>
      <c r="H5023" s="5">
        <f t="shared" si="117"/>
        <v>1</v>
      </c>
      <c r="I5023" s="5" t="str">
        <f ca="1">OFFSET('Appendix E'!$G$2,MATCH(A5023,'Appendix E'!$A$3:$A$115,0),0)</f>
        <v>No</v>
      </c>
    </row>
    <row r="5024" spans="1:9" x14ac:dyDescent="0.25">
      <c r="A5024" t="s">
        <v>1348</v>
      </c>
      <c r="B5024" t="s">
        <v>5003</v>
      </c>
      <c r="D5024" t="s">
        <v>9418</v>
      </c>
      <c r="E5024">
        <v>3</v>
      </c>
      <c r="F5024" t="s">
        <v>9492</v>
      </c>
      <c r="G5024">
        <v>22</v>
      </c>
      <c r="H5024" s="5">
        <f t="shared" si="117"/>
        <v>1</v>
      </c>
      <c r="I5024" s="5" t="str">
        <f ca="1">OFFSET('Appendix E'!$G$2,MATCH(A5024,'Appendix E'!$A$3:$A$115,0),0)</f>
        <v>No</v>
      </c>
    </row>
    <row r="5025" spans="1:9" x14ac:dyDescent="0.25">
      <c r="A5025" t="s">
        <v>1348</v>
      </c>
      <c r="B5025" t="s">
        <v>5004</v>
      </c>
      <c r="D5025" t="s">
        <v>9418</v>
      </c>
      <c r="E5025">
        <v>3</v>
      </c>
      <c r="F5025" t="s">
        <v>9492</v>
      </c>
      <c r="G5025">
        <v>22</v>
      </c>
      <c r="H5025" s="5">
        <f t="shared" si="117"/>
        <v>1</v>
      </c>
      <c r="I5025" s="5" t="str">
        <f ca="1">OFFSET('Appendix E'!$G$2,MATCH(A5025,'Appendix E'!$A$3:$A$115,0),0)</f>
        <v>No</v>
      </c>
    </row>
    <row r="5026" spans="1:9" x14ac:dyDescent="0.25">
      <c r="A5026" t="s">
        <v>1348</v>
      </c>
      <c r="B5026" t="s">
        <v>5005</v>
      </c>
      <c r="D5026" t="s">
        <v>9418</v>
      </c>
      <c r="E5026">
        <v>3</v>
      </c>
      <c r="F5026" t="s">
        <v>9492</v>
      </c>
      <c r="G5026">
        <v>22</v>
      </c>
      <c r="H5026" s="5">
        <f t="shared" si="117"/>
        <v>1</v>
      </c>
      <c r="I5026" s="5" t="str">
        <f ca="1">OFFSET('Appendix E'!$G$2,MATCH(A5026,'Appendix E'!$A$3:$A$115,0),0)</f>
        <v>No</v>
      </c>
    </row>
    <row r="5027" spans="1:9" x14ac:dyDescent="0.25">
      <c r="A5027" t="s">
        <v>1348</v>
      </c>
      <c r="B5027" t="s">
        <v>5006</v>
      </c>
      <c r="D5027" t="s">
        <v>9418</v>
      </c>
      <c r="E5027">
        <v>3</v>
      </c>
      <c r="F5027" t="s">
        <v>9492</v>
      </c>
      <c r="G5027">
        <v>22</v>
      </c>
      <c r="H5027" s="5">
        <f t="shared" si="117"/>
        <v>1</v>
      </c>
      <c r="I5027" s="5" t="str">
        <f ca="1">OFFSET('Appendix E'!$G$2,MATCH(A5027,'Appendix E'!$A$3:$A$115,0),0)</f>
        <v>No</v>
      </c>
    </row>
    <row r="5028" spans="1:9" x14ac:dyDescent="0.25">
      <c r="A5028" t="s">
        <v>1348</v>
      </c>
      <c r="B5028" t="s">
        <v>5007</v>
      </c>
      <c r="D5028" t="s">
        <v>9418</v>
      </c>
      <c r="E5028">
        <v>3</v>
      </c>
      <c r="F5028" t="s">
        <v>9492</v>
      </c>
      <c r="G5028">
        <v>22</v>
      </c>
      <c r="H5028" s="5">
        <f t="shared" si="117"/>
        <v>1</v>
      </c>
      <c r="I5028" s="5" t="str">
        <f ca="1">OFFSET('Appendix E'!$G$2,MATCH(A5028,'Appendix E'!$A$3:$A$115,0),0)</f>
        <v>No</v>
      </c>
    </row>
    <row r="5029" spans="1:9" x14ac:dyDescent="0.25">
      <c r="A5029" t="s">
        <v>1348</v>
      </c>
      <c r="B5029" t="s">
        <v>5008</v>
      </c>
      <c r="D5029" t="s">
        <v>9418</v>
      </c>
      <c r="E5029">
        <v>3</v>
      </c>
      <c r="F5029" t="s">
        <v>9492</v>
      </c>
      <c r="G5029">
        <v>22</v>
      </c>
      <c r="H5029" s="5">
        <f t="shared" si="117"/>
        <v>1</v>
      </c>
      <c r="I5029" s="5" t="str">
        <f ca="1">OFFSET('Appendix E'!$G$2,MATCH(A5029,'Appendix E'!$A$3:$A$115,0),0)</f>
        <v>No</v>
      </c>
    </row>
    <row r="5030" spans="1:9" x14ac:dyDescent="0.25">
      <c r="A5030" t="s">
        <v>1348</v>
      </c>
      <c r="B5030" t="s">
        <v>5009</v>
      </c>
      <c r="D5030" t="s">
        <v>9418</v>
      </c>
      <c r="E5030">
        <v>3</v>
      </c>
      <c r="F5030" t="s">
        <v>9492</v>
      </c>
      <c r="G5030">
        <v>22</v>
      </c>
      <c r="H5030" s="5">
        <f t="shared" si="117"/>
        <v>1</v>
      </c>
      <c r="I5030" s="5" t="str">
        <f ca="1">OFFSET('Appendix E'!$G$2,MATCH(A5030,'Appendix E'!$A$3:$A$115,0),0)</f>
        <v>No</v>
      </c>
    </row>
    <row r="5031" spans="1:9" x14ac:dyDescent="0.25">
      <c r="A5031" t="s">
        <v>1348</v>
      </c>
      <c r="B5031" t="s">
        <v>5010</v>
      </c>
      <c r="D5031" t="s">
        <v>9418</v>
      </c>
      <c r="E5031">
        <v>3</v>
      </c>
      <c r="F5031" t="s">
        <v>9492</v>
      </c>
      <c r="G5031">
        <v>22</v>
      </c>
      <c r="H5031" s="5">
        <f t="shared" si="117"/>
        <v>1</v>
      </c>
      <c r="I5031" s="5" t="str">
        <f ca="1">OFFSET('Appendix E'!$G$2,MATCH(A5031,'Appendix E'!$A$3:$A$115,0),0)</f>
        <v>No</v>
      </c>
    </row>
    <row r="5032" spans="1:9" x14ac:dyDescent="0.25">
      <c r="A5032" t="s">
        <v>1348</v>
      </c>
      <c r="B5032" t="s">
        <v>5011</v>
      </c>
      <c r="D5032" t="s">
        <v>9418</v>
      </c>
      <c r="E5032">
        <v>3</v>
      </c>
      <c r="F5032" t="s">
        <v>9492</v>
      </c>
      <c r="G5032">
        <v>22</v>
      </c>
      <c r="H5032" s="5">
        <f t="shared" si="117"/>
        <v>1</v>
      </c>
      <c r="I5032" s="5" t="str">
        <f ca="1">OFFSET('Appendix E'!$G$2,MATCH(A5032,'Appendix E'!$A$3:$A$115,0),0)</f>
        <v>No</v>
      </c>
    </row>
    <row r="5033" spans="1:9" x14ac:dyDescent="0.25">
      <c r="A5033" t="s">
        <v>1348</v>
      </c>
      <c r="B5033" t="s">
        <v>5012</v>
      </c>
      <c r="D5033" t="s">
        <v>9418</v>
      </c>
      <c r="E5033">
        <v>3</v>
      </c>
      <c r="F5033" t="s">
        <v>9492</v>
      </c>
      <c r="G5033">
        <v>22</v>
      </c>
      <c r="H5033" s="5">
        <f t="shared" si="117"/>
        <v>1</v>
      </c>
      <c r="I5033" s="5" t="str">
        <f ca="1">OFFSET('Appendix E'!$G$2,MATCH(A5033,'Appendix E'!$A$3:$A$115,0),0)</f>
        <v>No</v>
      </c>
    </row>
    <row r="5034" spans="1:9" x14ac:dyDescent="0.25">
      <c r="A5034" t="s">
        <v>1348</v>
      </c>
      <c r="B5034" t="s">
        <v>5013</v>
      </c>
      <c r="D5034" t="s">
        <v>9418</v>
      </c>
      <c r="E5034">
        <v>3</v>
      </c>
      <c r="F5034" t="s">
        <v>9492</v>
      </c>
      <c r="G5034">
        <v>22</v>
      </c>
      <c r="H5034" s="5">
        <f t="shared" si="117"/>
        <v>1</v>
      </c>
      <c r="I5034" s="5" t="str">
        <f ca="1">OFFSET('Appendix E'!$G$2,MATCH(A5034,'Appendix E'!$A$3:$A$115,0),0)</f>
        <v>No</v>
      </c>
    </row>
    <row r="5035" spans="1:9" x14ac:dyDescent="0.25">
      <c r="A5035" t="s">
        <v>1348</v>
      </c>
      <c r="B5035" t="s">
        <v>5014</v>
      </c>
      <c r="D5035" t="s">
        <v>9418</v>
      </c>
      <c r="E5035">
        <v>3</v>
      </c>
      <c r="F5035" t="s">
        <v>9492</v>
      </c>
      <c r="G5035">
        <v>22</v>
      </c>
      <c r="H5035" s="5">
        <f t="shared" si="117"/>
        <v>1</v>
      </c>
      <c r="I5035" s="5" t="str">
        <f ca="1">OFFSET('Appendix E'!$G$2,MATCH(A5035,'Appendix E'!$A$3:$A$115,0),0)</f>
        <v>No</v>
      </c>
    </row>
    <row r="5036" spans="1:9" x14ac:dyDescent="0.25">
      <c r="A5036" t="s">
        <v>1348</v>
      </c>
      <c r="B5036" t="s">
        <v>5015</v>
      </c>
      <c r="D5036" t="s">
        <v>9418</v>
      </c>
      <c r="E5036">
        <v>3</v>
      </c>
      <c r="F5036" t="s">
        <v>9492</v>
      </c>
      <c r="G5036">
        <v>22</v>
      </c>
      <c r="H5036" s="5">
        <f t="shared" si="117"/>
        <v>1</v>
      </c>
      <c r="I5036" s="5" t="str">
        <f ca="1">OFFSET('Appendix E'!$G$2,MATCH(A5036,'Appendix E'!$A$3:$A$115,0),0)</f>
        <v>No</v>
      </c>
    </row>
    <row r="5037" spans="1:9" x14ac:dyDescent="0.25">
      <c r="A5037" t="s">
        <v>1348</v>
      </c>
      <c r="B5037" t="s">
        <v>5016</v>
      </c>
      <c r="D5037" t="s">
        <v>9418</v>
      </c>
      <c r="E5037">
        <v>3</v>
      </c>
      <c r="F5037" t="s">
        <v>9492</v>
      </c>
      <c r="G5037">
        <v>22</v>
      </c>
      <c r="H5037" s="5">
        <f t="shared" si="117"/>
        <v>1</v>
      </c>
      <c r="I5037" s="5" t="str">
        <f ca="1">OFFSET('Appendix E'!$G$2,MATCH(A5037,'Appendix E'!$A$3:$A$115,0),0)</f>
        <v>No</v>
      </c>
    </row>
    <row r="5038" spans="1:9" x14ac:dyDescent="0.25">
      <c r="A5038" t="s">
        <v>1348</v>
      </c>
      <c r="B5038" t="s">
        <v>5017</v>
      </c>
      <c r="D5038" t="s">
        <v>9418</v>
      </c>
      <c r="E5038">
        <v>3</v>
      </c>
      <c r="F5038" t="s">
        <v>9492</v>
      </c>
      <c r="G5038">
        <v>22</v>
      </c>
      <c r="H5038" s="5">
        <f t="shared" si="117"/>
        <v>1</v>
      </c>
      <c r="I5038" s="5" t="str">
        <f ca="1">OFFSET('Appendix E'!$G$2,MATCH(A5038,'Appendix E'!$A$3:$A$115,0),0)</f>
        <v>No</v>
      </c>
    </row>
    <row r="5039" spans="1:9" x14ac:dyDescent="0.25">
      <c r="A5039" t="s">
        <v>1348</v>
      </c>
      <c r="B5039" t="s">
        <v>5018</v>
      </c>
      <c r="D5039" t="s">
        <v>9418</v>
      </c>
      <c r="E5039">
        <v>3</v>
      </c>
      <c r="F5039" t="s">
        <v>9492</v>
      </c>
      <c r="G5039">
        <v>22</v>
      </c>
      <c r="H5039" s="5">
        <f t="shared" si="117"/>
        <v>1</v>
      </c>
      <c r="I5039" s="5" t="str">
        <f ca="1">OFFSET('Appendix E'!$G$2,MATCH(A5039,'Appendix E'!$A$3:$A$115,0),0)</f>
        <v>No</v>
      </c>
    </row>
    <row r="5040" spans="1:9" x14ac:dyDescent="0.25">
      <c r="A5040" t="s">
        <v>1348</v>
      </c>
      <c r="B5040" t="s">
        <v>5019</v>
      </c>
      <c r="D5040" t="s">
        <v>9418</v>
      </c>
      <c r="E5040">
        <v>3</v>
      </c>
      <c r="F5040" t="s">
        <v>9492</v>
      </c>
      <c r="G5040">
        <v>22</v>
      </c>
      <c r="H5040" s="5">
        <f t="shared" si="117"/>
        <v>1</v>
      </c>
      <c r="I5040" s="5" t="str">
        <f ca="1">OFFSET('Appendix E'!$G$2,MATCH(A5040,'Appendix E'!$A$3:$A$115,0),0)</f>
        <v>No</v>
      </c>
    </row>
    <row r="5041" spans="1:9" x14ac:dyDescent="0.25">
      <c r="A5041" t="s">
        <v>1348</v>
      </c>
      <c r="B5041" t="s">
        <v>5020</v>
      </c>
      <c r="D5041" t="s">
        <v>9418</v>
      </c>
      <c r="E5041">
        <v>3</v>
      </c>
      <c r="F5041" t="s">
        <v>9492</v>
      </c>
      <c r="G5041">
        <v>22</v>
      </c>
      <c r="H5041" s="5">
        <f t="shared" si="117"/>
        <v>1</v>
      </c>
      <c r="I5041" s="5" t="str">
        <f ca="1">OFFSET('Appendix E'!$G$2,MATCH(A5041,'Appendix E'!$A$3:$A$115,0),0)</f>
        <v>No</v>
      </c>
    </row>
    <row r="5042" spans="1:9" x14ac:dyDescent="0.25">
      <c r="A5042" t="s">
        <v>1348</v>
      </c>
      <c r="B5042" t="s">
        <v>5021</v>
      </c>
      <c r="D5042" t="s">
        <v>9418</v>
      </c>
      <c r="E5042">
        <v>3</v>
      </c>
      <c r="F5042" t="s">
        <v>9492</v>
      </c>
      <c r="G5042">
        <v>22</v>
      </c>
      <c r="H5042" s="5">
        <f t="shared" si="117"/>
        <v>1</v>
      </c>
      <c r="I5042" s="5" t="str">
        <f ca="1">OFFSET('Appendix E'!$G$2,MATCH(A5042,'Appendix E'!$A$3:$A$115,0),0)</f>
        <v>No</v>
      </c>
    </row>
    <row r="5043" spans="1:9" x14ac:dyDescent="0.25">
      <c r="A5043" t="s">
        <v>1348</v>
      </c>
      <c r="B5043" t="s">
        <v>5022</v>
      </c>
      <c r="D5043" t="s">
        <v>9418</v>
      </c>
      <c r="E5043">
        <v>3</v>
      </c>
      <c r="F5043" t="s">
        <v>9492</v>
      </c>
      <c r="G5043">
        <v>22</v>
      </c>
      <c r="H5043" s="5">
        <f t="shared" si="117"/>
        <v>1</v>
      </c>
      <c r="I5043" s="5" t="str">
        <f ca="1">OFFSET('Appendix E'!$G$2,MATCH(A5043,'Appendix E'!$A$3:$A$115,0),0)</f>
        <v>No</v>
      </c>
    </row>
    <row r="5044" spans="1:9" x14ac:dyDescent="0.25">
      <c r="A5044" t="s">
        <v>1348</v>
      </c>
      <c r="B5044" t="s">
        <v>5023</v>
      </c>
      <c r="D5044" t="s">
        <v>9418</v>
      </c>
      <c r="E5044">
        <v>3</v>
      </c>
      <c r="F5044" t="s">
        <v>9492</v>
      </c>
      <c r="G5044">
        <v>22</v>
      </c>
      <c r="H5044" s="5">
        <f t="shared" si="117"/>
        <v>1</v>
      </c>
      <c r="I5044" s="5" t="str">
        <f ca="1">OFFSET('Appendix E'!$G$2,MATCH(A5044,'Appendix E'!$A$3:$A$115,0),0)</f>
        <v>No</v>
      </c>
    </row>
    <row r="5045" spans="1:9" x14ac:dyDescent="0.25">
      <c r="A5045" t="s">
        <v>1348</v>
      </c>
      <c r="B5045" t="s">
        <v>5024</v>
      </c>
      <c r="D5045" t="s">
        <v>9418</v>
      </c>
      <c r="E5045">
        <v>3</v>
      </c>
      <c r="F5045" t="s">
        <v>9492</v>
      </c>
      <c r="G5045">
        <v>22</v>
      </c>
      <c r="H5045" s="5">
        <f t="shared" si="117"/>
        <v>1</v>
      </c>
      <c r="I5045" s="5" t="str">
        <f ca="1">OFFSET('Appendix E'!$G$2,MATCH(A5045,'Appendix E'!$A$3:$A$115,0),0)</f>
        <v>No</v>
      </c>
    </row>
    <row r="5046" spans="1:9" x14ac:dyDescent="0.25">
      <c r="A5046" t="s">
        <v>1348</v>
      </c>
      <c r="B5046" t="s">
        <v>5025</v>
      </c>
      <c r="D5046" t="s">
        <v>9418</v>
      </c>
      <c r="E5046">
        <v>3</v>
      </c>
      <c r="F5046" t="s">
        <v>9492</v>
      </c>
      <c r="G5046">
        <v>22</v>
      </c>
      <c r="H5046" s="5">
        <f t="shared" si="117"/>
        <v>1</v>
      </c>
      <c r="I5046" s="5" t="str">
        <f ca="1">OFFSET('Appendix E'!$G$2,MATCH(A5046,'Appendix E'!$A$3:$A$115,0),0)</f>
        <v>No</v>
      </c>
    </row>
    <row r="5047" spans="1:9" x14ac:dyDescent="0.25">
      <c r="A5047" t="s">
        <v>1348</v>
      </c>
      <c r="B5047" t="s">
        <v>5026</v>
      </c>
      <c r="D5047" t="s">
        <v>9418</v>
      </c>
      <c r="E5047">
        <v>3</v>
      </c>
      <c r="F5047" t="s">
        <v>9492</v>
      </c>
      <c r="G5047">
        <v>22</v>
      </c>
      <c r="H5047" s="5">
        <f t="shared" si="117"/>
        <v>1</v>
      </c>
      <c r="I5047" s="5" t="str">
        <f ca="1">OFFSET('Appendix E'!$G$2,MATCH(A5047,'Appendix E'!$A$3:$A$115,0),0)</f>
        <v>No</v>
      </c>
    </row>
    <row r="5048" spans="1:9" x14ac:dyDescent="0.25">
      <c r="A5048" t="s">
        <v>1348</v>
      </c>
      <c r="B5048" t="s">
        <v>5027</v>
      </c>
      <c r="D5048" t="s">
        <v>9418</v>
      </c>
      <c r="E5048">
        <v>3</v>
      </c>
      <c r="F5048" t="s">
        <v>9492</v>
      </c>
      <c r="G5048">
        <v>22</v>
      </c>
      <c r="H5048" s="5">
        <f t="shared" si="117"/>
        <v>1</v>
      </c>
      <c r="I5048" s="5" t="str">
        <f ca="1">OFFSET('Appendix E'!$G$2,MATCH(A5048,'Appendix E'!$A$3:$A$115,0),0)</f>
        <v>No</v>
      </c>
    </row>
    <row r="5049" spans="1:9" x14ac:dyDescent="0.25">
      <c r="A5049" t="s">
        <v>1348</v>
      </c>
      <c r="B5049" t="s">
        <v>5028</v>
      </c>
      <c r="D5049" t="s">
        <v>9418</v>
      </c>
      <c r="E5049">
        <v>3</v>
      </c>
      <c r="F5049" t="s">
        <v>9492</v>
      </c>
      <c r="G5049">
        <v>22</v>
      </c>
      <c r="H5049" s="5">
        <f t="shared" si="117"/>
        <v>1</v>
      </c>
      <c r="I5049" s="5" t="str">
        <f ca="1">OFFSET('Appendix E'!$G$2,MATCH(A5049,'Appendix E'!$A$3:$A$115,0),0)</f>
        <v>No</v>
      </c>
    </row>
    <row r="5050" spans="1:9" x14ac:dyDescent="0.25">
      <c r="A5050" t="s">
        <v>1348</v>
      </c>
      <c r="B5050" t="s">
        <v>5029</v>
      </c>
      <c r="D5050" t="s">
        <v>9418</v>
      </c>
      <c r="E5050">
        <v>3</v>
      </c>
      <c r="F5050" t="s">
        <v>9492</v>
      </c>
      <c r="G5050">
        <v>22</v>
      </c>
      <c r="H5050" s="5">
        <f t="shared" si="117"/>
        <v>1</v>
      </c>
      <c r="I5050" s="5" t="str">
        <f ca="1">OFFSET('Appendix E'!$G$2,MATCH(A5050,'Appendix E'!$A$3:$A$115,0),0)</f>
        <v>No</v>
      </c>
    </row>
    <row r="5051" spans="1:9" x14ac:dyDescent="0.25">
      <c r="A5051" t="s">
        <v>1348</v>
      </c>
      <c r="B5051" t="s">
        <v>5030</v>
      </c>
      <c r="D5051" t="s">
        <v>9418</v>
      </c>
      <c r="E5051">
        <v>3</v>
      </c>
      <c r="F5051" t="s">
        <v>9492</v>
      </c>
      <c r="G5051">
        <v>22</v>
      </c>
      <c r="H5051" s="5">
        <f t="shared" si="117"/>
        <v>1</v>
      </c>
      <c r="I5051" s="5" t="str">
        <f ca="1">OFFSET('Appendix E'!$G$2,MATCH(A5051,'Appendix E'!$A$3:$A$115,0),0)</f>
        <v>No</v>
      </c>
    </row>
    <row r="5052" spans="1:9" x14ac:dyDescent="0.25">
      <c r="A5052" t="s">
        <v>1348</v>
      </c>
      <c r="B5052" t="s">
        <v>5031</v>
      </c>
      <c r="D5052" t="s">
        <v>9418</v>
      </c>
      <c r="E5052">
        <v>3</v>
      </c>
      <c r="F5052" t="s">
        <v>9492</v>
      </c>
      <c r="G5052">
        <v>22</v>
      </c>
      <c r="H5052" s="5">
        <f t="shared" si="117"/>
        <v>1</v>
      </c>
      <c r="I5052" s="5" t="str">
        <f ca="1">OFFSET('Appendix E'!$G$2,MATCH(A5052,'Appendix E'!$A$3:$A$115,0),0)</f>
        <v>No</v>
      </c>
    </row>
    <row r="5053" spans="1:9" x14ac:dyDescent="0.25">
      <c r="A5053" t="s">
        <v>1348</v>
      </c>
      <c r="B5053" t="s">
        <v>5032</v>
      </c>
      <c r="D5053" t="s">
        <v>9418</v>
      </c>
      <c r="E5053">
        <v>3</v>
      </c>
      <c r="F5053" t="s">
        <v>9492</v>
      </c>
      <c r="G5053">
        <v>22</v>
      </c>
      <c r="H5053" s="5">
        <f t="shared" si="117"/>
        <v>1</v>
      </c>
      <c r="I5053" s="5" t="str">
        <f ca="1">OFFSET('Appendix E'!$G$2,MATCH(A5053,'Appendix E'!$A$3:$A$115,0),0)</f>
        <v>No</v>
      </c>
    </row>
    <row r="5054" spans="1:9" x14ac:dyDescent="0.25">
      <c r="A5054" t="s">
        <v>1348</v>
      </c>
      <c r="B5054" t="s">
        <v>5033</v>
      </c>
      <c r="D5054" t="s">
        <v>9418</v>
      </c>
      <c r="E5054">
        <v>3</v>
      </c>
      <c r="F5054" t="s">
        <v>9492</v>
      </c>
      <c r="G5054">
        <v>22</v>
      </c>
      <c r="H5054" s="5">
        <f t="shared" si="117"/>
        <v>1</v>
      </c>
      <c r="I5054" s="5" t="str">
        <f ca="1">OFFSET('Appendix E'!$G$2,MATCH(A5054,'Appendix E'!$A$3:$A$115,0),0)</f>
        <v>No</v>
      </c>
    </row>
    <row r="5055" spans="1:9" x14ac:dyDescent="0.25">
      <c r="A5055" t="s">
        <v>1348</v>
      </c>
      <c r="B5055" t="s">
        <v>5034</v>
      </c>
      <c r="D5055" t="s">
        <v>9418</v>
      </c>
      <c r="E5055">
        <v>3</v>
      </c>
      <c r="F5055" t="s">
        <v>9492</v>
      </c>
      <c r="G5055">
        <v>22</v>
      </c>
      <c r="H5055" s="5">
        <f t="shared" si="117"/>
        <v>1</v>
      </c>
      <c r="I5055" s="5" t="str">
        <f ca="1">OFFSET('Appendix E'!$G$2,MATCH(A5055,'Appendix E'!$A$3:$A$115,0),0)</f>
        <v>No</v>
      </c>
    </row>
    <row r="5056" spans="1:9" x14ac:dyDescent="0.25">
      <c r="A5056" t="s">
        <v>1348</v>
      </c>
      <c r="B5056" t="s">
        <v>5035</v>
      </c>
      <c r="D5056" t="s">
        <v>9418</v>
      </c>
      <c r="E5056">
        <v>3</v>
      </c>
      <c r="F5056" t="s">
        <v>9492</v>
      </c>
      <c r="G5056">
        <v>22</v>
      </c>
      <c r="H5056" s="5">
        <f t="shared" si="117"/>
        <v>1</v>
      </c>
      <c r="I5056" s="5" t="str">
        <f ca="1">OFFSET('Appendix E'!$G$2,MATCH(A5056,'Appendix E'!$A$3:$A$115,0),0)</f>
        <v>No</v>
      </c>
    </row>
    <row r="5057" spans="1:9" x14ac:dyDescent="0.25">
      <c r="A5057" t="s">
        <v>1348</v>
      </c>
      <c r="B5057" t="s">
        <v>5036</v>
      </c>
      <c r="D5057" t="s">
        <v>9418</v>
      </c>
      <c r="E5057">
        <v>3</v>
      </c>
      <c r="F5057" t="s">
        <v>9492</v>
      </c>
      <c r="G5057">
        <v>22</v>
      </c>
      <c r="H5057" s="5">
        <f t="shared" si="117"/>
        <v>1</v>
      </c>
      <c r="I5057" s="5" t="str">
        <f ca="1">OFFSET('Appendix E'!$G$2,MATCH(A5057,'Appendix E'!$A$3:$A$115,0),0)</f>
        <v>No</v>
      </c>
    </row>
    <row r="5058" spans="1:9" x14ac:dyDescent="0.25">
      <c r="A5058" t="s">
        <v>1348</v>
      </c>
      <c r="B5058" t="s">
        <v>5037</v>
      </c>
      <c r="D5058" t="s">
        <v>9418</v>
      </c>
      <c r="E5058">
        <v>3</v>
      </c>
      <c r="F5058" t="s">
        <v>9492</v>
      </c>
      <c r="G5058">
        <v>22</v>
      </c>
      <c r="H5058" s="5">
        <f t="shared" si="117"/>
        <v>1</v>
      </c>
      <c r="I5058" s="5" t="str">
        <f ca="1">OFFSET('Appendix E'!$G$2,MATCH(A5058,'Appendix E'!$A$3:$A$115,0),0)</f>
        <v>No</v>
      </c>
    </row>
    <row r="5059" spans="1:9" x14ac:dyDescent="0.25">
      <c r="A5059" t="s">
        <v>1348</v>
      </c>
      <c r="B5059" t="s">
        <v>5038</v>
      </c>
      <c r="D5059" t="s">
        <v>9418</v>
      </c>
      <c r="E5059">
        <v>3</v>
      </c>
      <c r="F5059" t="s">
        <v>9492</v>
      </c>
      <c r="G5059">
        <v>22</v>
      </c>
      <c r="H5059" s="5">
        <f t="shared" si="117"/>
        <v>1</v>
      </c>
      <c r="I5059" s="5" t="str">
        <f ca="1">OFFSET('Appendix E'!$G$2,MATCH(A5059,'Appendix E'!$A$3:$A$115,0),0)</f>
        <v>No</v>
      </c>
    </row>
    <row r="5060" spans="1:9" x14ac:dyDescent="0.25">
      <c r="A5060" t="s">
        <v>1348</v>
      </c>
      <c r="B5060" t="s">
        <v>5039</v>
      </c>
      <c r="D5060" t="s">
        <v>9418</v>
      </c>
      <c r="E5060">
        <v>3</v>
      </c>
      <c r="F5060" t="s">
        <v>9492</v>
      </c>
      <c r="G5060">
        <v>22</v>
      </c>
      <c r="H5060" s="5">
        <f t="shared" ref="H5060:H5123" si="118">IF(F5060&lt;&gt;"",1,"")</f>
        <v>1</v>
      </c>
      <c r="I5060" s="5" t="str">
        <f ca="1">OFFSET('Appendix E'!$G$2,MATCH(A5060,'Appendix E'!$A$3:$A$115,0),0)</f>
        <v>No</v>
      </c>
    </row>
    <row r="5061" spans="1:9" x14ac:dyDescent="0.25">
      <c r="A5061" t="s">
        <v>1348</v>
      </c>
      <c r="B5061" t="s">
        <v>5040</v>
      </c>
      <c r="D5061" t="s">
        <v>9418</v>
      </c>
      <c r="E5061">
        <v>3</v>
      </c>
      <c r="F5061" t="s">
        <v>9492</v>
      </c>
      <c r="G5061">
        <v>22</v>
      </c>
      <c r="H5061" s="5">
        <f t="shared" si="118"/>
        <v>1</v>
      </c>
      <c r="I5061" s="5" t="str">
        <f ca="1">OFFSET('Appendix E'!$G$2,MATCH(A5061,'Appendix E'!$A$3:$A$115,0),0)</f>
        <v>No</v>
      </c>
    </row>
    <row r="5062" spans="1:9" x14ac:dyDescent="0.25">
      <c r="A5062" t="s">
        <v>1348</v>
      </c>
      <c r="B5062" t="s">
        <v>5041</v>
      </c>
      <c r="D5062" t="s">
        <v>9418</v>
      </c>
      <c r="E5062">
        <v>3</v>
      </c>
      <c r="F5062" t="s">
        <v>9492</v>
      </c>
      <c r="G5062">
        <v>22</v>
      </c>
      <c r="H5062" s="5">
        <f t="shared" si="118"/>
        <v>1</v>
      </c>
      <c r="I5062" s="5" t="str">
        <f ca="1">OFFSET('Appendix E'!$G$2,MATCH(A5062,'Appendix E'!$A$3:$A$115,0),0)</f>
        <v>No</v>
      </c>
    </row>
    <row r="5063" spans="1:9" x14ac:dyDescent="0.25">
      <c r="A5063" t="s">
        <v>1348</v>
      </c>
      <c r="B5063" t="s">
        <v>5042</v>
      </c>
      <c r="D5063" t="s">
        <v>9418</v>
      </c>
      <c r="E5063">
        <v>3</v>
      </c>
      <c r="F5063" t="s">
        <v>9492</v>
      </c>
      <c r="G5063">
        <v>22</v>
      </c>
      <c r="H5063" s="5">
        <f t="shared" si="118"/>
        <v>1</v>
      </c>
      <c r="I5063" s="5" t="str">
        <f ca="1">OFFSET('Appendix E'!$G$2,MATCH(A5063,'Appendix E'!$A$3:$A$115,0),0)</f>
        <v>No</v>
      </c>
    </row>
    <row r="5064" spans="1:9" x14ac:dyDescent="0.25">
      <c r="A5064" t="s">
        <v>1348</v>
      </c>
      <c r="B5064" t="s">
        <v>5043</v>
      </c>
      <c r="D5064" t="s">
        <v>9418</v>
      </c>
      <c r="E5064">
        <v>3</v>
      </c>
      <c r="F5064" t="s">
        <v>9492</v>
      </c>
      <c r="G5064">
        <v>22</v>
      </c>
      <c r="H5064" s="5">
        <f t="shared" si="118"/>
        <v>1</v>
      </c>
      <c r="I5064" s="5" t="str">
        <f ca="1">OFFSET('Appendix E'!$G$2,MATCH(A5064,'Appendix E'!$A$3:$A$115,0),0)</f>
        <v>No</v>
      </c>
    </row>
    <row r="5065" spans="1:9" x14ac:dyDescent="0.25">
      <c r="A5065" t="s">
        <v>1348</v>
      </c>
      <c r="B5065" t="s">
        <v>5044</v>
      </c>
      <c r="D5065" t="s">
        <v>9418</v>
      </c>
      <c r="E5065">
        <v>3</v>
      </c>
      <c r="F5065" t="s">
        <v>9492</v>
      </c>
      <c r="G5065">
        <v>22</v>
      </c>
      <c r="H5065" s="5">
        <f t="shared" si="118"/>
        <v>1</v>
      </c>
      <c r="I5065" s="5" t="str">
        <f ca="1">OFFSET('Appendix E'!$G$2,MATCH(A5065,'Appendix E'!$A$3:$A$115,0),0)</f>
        <v>No</v>
      </c>
    </row>
    <row r="5066" spans="1:9" x14ac:dyDescent="0.25">
      <c r="A5066" t="s">
        <v>1348</v>
      </c>
      <c r="B5066" t="s">
        <v>5045</v>
      </c>
      <c r="D5066" t="s">
        <v>9418</v>
      </c>
      <c r="E5066">
        <v>3</v>
      </c>
      <c r="F5066" t="s">
        <v>9492</v>
      </c>
      <c r="G5066">
        <v>22</v>
      </c>
      <c r="H5066" s="5">
        <f t="shared" si="118"/>
        <v>1</v>
      </c>
      <c r="I5066" s="5" t="str">
        <f ca="1">OFFSET('Appendix E'!$G$2,MATCH(A5066,'Appendix E'!$A$3:$A$115,0),0)</f>
        <v>No</v>
      </c>
    </row>
    <row r="5067" spans="1:9" x14ac:dyDescent="0.25">
      <c r="A5067" t="s">
        <v>1348</v>
      </c>
      <c r="B5067" t="s">
        <v>5046</v>
      </c>
      <c r="D5067" t="s">
        <v>9418</v>
      </c>
      <c r="E5067">
        <v>3</v>
      </c>
      <c r="F5067" t="s">
        <v>9492</v>
      </c>
      <c r="G5067">
        <v>22</v>
      </c>
      <c r="H5067" s="5">
        <f t="shared" si="118"/>
        <v>1</v>
      </c>
      <c r="I5067" s="5" t="str">
        <f ca="1">OFFSET('Appendix E'!$G$2,MATCH(A5067,'Appendix E'!$A$3:$A$115,0),0)</f>
        <v>No</v>
      </c>
    </row>
    <row r="5068" spans="1:9" x14ac:dyDescent="0.25">
      <c r="A5068" t="s">
        <v>1348</v>
      </c>
      <c r="B5068" t="s">
        <v>5047</v>
      </c>
      <c r="D5068" t="s">
        <v>9418</v>
      </c>
      <c r="E5068">
        <v>3</v>
      </c>
      <c r="F5068" t="s">
        <v>9492</v>
      </c>
      <c r="G5068">
        <v>22</v>
      </c>
      <c r="H5068" s="5">
        <f t="shared" si="118"/>
        <v>1</v>
      </c>
      <c r="I5068" s="5" t="str">
        <f ca="1">OFFSET('Appendix E'!$G$2,MATCH(A5068,'Appendix E'!$A$3:$A$115,0),0)</f>
        <v>No</v>
      </c>
    </row>
    <row r="5069" spans="1:9" x14ac:dyDescent="0.25">
      <c r="A5069" t="s">
        <v>1348</v>
      </c>
      <c r="B5069" t="s">
        <v>5048</v>
      </c>
      <c r="D5069" t="s">
        <v>9418</v>
      </c>
      <c r="E5069">
        <v>3</v>
      </c>
      <c r="F5069" t="s">
        <v>9492</v>
      </c>
      <c r="G5069">
        <v>22</v>
      </c>
      <c r="H5069" s="5">
        <f t="shared" si="118"/>
        <v>1</v>
      </c>
      <c r="I5069" s="5" t="str">
        <f ca="1">OFFSET('Appendix E'!$G$2,MATCH(A5069,'Appendix E'!$A$3:$A$115,0),0)</f>
        <v>No</v>
      </c>
    </row>
    <row r="5070" spans="1:9" x14ac:dyDescent="0.25">
      <c r="A5070" t="s">
        <v>1348</v>
      </c>
      <c r="B5070" t="s">
        <v>5049</v>
      </c>
      <c r="D5070" t="s">
        <v>9418</v>
      </c>
      <c r="E5070">
        <v>3</v>
      </c>
      <c r="F5070" t="s">
        <v>9492</v>
      </c>
      <c r="G5070">
        <v>22</v>
      </c>
      <c r="H5070" s="5">
        <f t="shared" si="118"/>
        <v>1</v>
      </c>
      <c r="I5070" s="5" t="str">
        <f ca="1">OFFSET('Appendix E'!$G$2,MATCH(A5070,'Appendix E'!$A$3:$A$115,0),0)</f>
        <v>No</v>
      </c>
    </row>
    <row r="5071" spans="1:9" x14ac:dyDescent="0.25">
      <c r="A5071" t="s">
        <v>1348</v>
      </c>
      <c r="B5071" t="s">
        <v>5050</v>
      </c>
      <c r="D5071" t="s">
        <v>9418</v>
      </c>
      <c r="E5071">
        <v>3</v>
      </c>
      <c r="F5071" t="s">
        <v>9492</v>
      </c>
      <c r="G5071">
        <v>22</v>
      </c>
      <c r="H5071" s="5">
        <f t="shared" si="118"/>
        <v>1</v>
      </c>
      <c r="I5071" s="5" t="str">
        <f ca="1">OFFSET('Appendix E'!$G$2,MATCH(A5071,'Appendix E'!$A$3:$A$115,0),0)</f>
        <v>No</v>
      </c>
    </row>
    <row r="5072" spans="1:9" x14ac:dyDescent="0.25">
      <c r="A5072" t="s">
        <v>1348</v>
      </c>
      <c r="B5072" t="s">
        <v>5051</v>
      </c>
      <c r="D5072" t="s">
        <v>9418</v>
      </c>
      <c r="E5072">
        <v>3</v>
      </c>
      <c r="F5072" t="s">
        <v>9492</v>
      </c>
      <c r="G5072">
        <v>22</v>
      </c>
      <c r="H5072" s="5">
        <f t="shared" si="118"/>
        <v>1</v>
      </c>
      <c r="I5072" s="5" t="str">
        <f ca="1">OFFSET('Appendix E'!$G$2,MATCH(A5072,'Appendix E'!$A$3:$A$115,0),0)</f>
        <v>No</v>
      </c>
    </row>
    <row r="5073" spans="1:9" x14ac:dyDescent="0.25">
      <c r="A5073" t="s">
        <v>1348</v>
      </c>
      <c r="B5073" t="s">
        <v>5052</v>
      </c>
      <c r="D5073" t="s">
        <v>9418</v>
      </c>
      <c r="E5073">
        <v>3</v>
      </c>
      <c r="F5073" t="s">
        <v>9492</v>
      </c>
      <c r="G5073">
        <v>22</v>
      </c>
      <c r="H5073" s="5">
        <f t="shared" si="118"/>
        <v>1</v>
      </c>
      <c r="I5073" s="5" t="str">
        <f ca="1">OFFSET('Appendix E'!$G$2,MATCH(A5073,'Appendix E'!$A$3:$A$115,0),0)</f>
        <v>No</v>
      </c>
    </row>
    <row r="5074" spans="1:9" x14ac:dyDescent="0.25">
      <c r="A5074" t="s">
        <v>1348</v>
      </c>
      <c r="B5074" t="s">
        <v>5053</v>
      </c>
      <c r="D5074" t="s">
        <v>9418</v>
      </c>
      <c r="E5074">
        <v>3</v>
      </c>
      <c r="F5074" t="s">
        <v>9492</v>
      </c>
      <c r="G5074">
        <v>22</v>
      </c>
      <c r="H5074" s="5">
        <f t="shared" si="118"/>
        <v>1</v>
      </c>
      <c r="I5074" s="5" t="str">
        <f ca="1">OFFSET('Appendix E'!$G$2,MATCH(A5074,'Appendix E'!$A$3:$A$115,0),0)</f>
        <v>No</v>
      </c>
    </row>
    <row r="5075" spans="1:9" x14ac:dyDescent="0.25">
      <c r="A5075" t="s">
        <v>1348</v>
      </c>
      <c r="B5075" t="s">
        <v>5054</v>
      </c>
      <c r="D5075" t="s">
        <v>9418</v>
      </c>
      <c r="E5075">
        <v>3</v>
      </c>
      <c r="F5075" t="s">
        <v>9492</v>
      </c>
      <c r="G5075">
        <v>22</v>
      </c>
      <c r="H5075" s="5">
        <f t="shared" si="118"/>
        <v>1</v>
      </c>
      <c r="I5075" s="5" t="str">
        <f ca="1">OFFSET('Appendix E'!$G$2,MATCH(A5075,'Appendix E'!$A$3:$A$115,0),0)</f>
        <v>No</v>
      </c>
    </row>
    <row r="5076" spans="1:9" x14ac:dyDescent="0.25">
      <c r="A5076" t="s">
        <v>1348</v>
      </c>
      <c r="B5076" t="s">
        <v>5055</v>
      </c>
      <c r="D5076" t="s">
        <v>9418</v>
      </c>
      <c r="E5076">
        <v>3</v>
      </c>
      <c r="F5076" t="s">
        <v>9492</v>
      </c>
      <c r="G5076">
        <v>22</v>
      </c>
      <c r="H5076" s="5">
        <f t="shared" si="118"/>
        <v>1</v>
      </c>
      <c r="I5076" s="5" t="str">
        <f ca="1">OFFSET('Appendix E'!$G$2,MATCH(A5076,'Appendix E'!$A$3:$A$115,0),0)</f>
        <v>No</v>
      </c>
    </row>
    <row r="5077" spans="1:9" x14ac:dyDescent="0.25">
      <c r="A5077" t="s">
        <v>1348</v>
      </c>
      <c r="B5077" t="s">
        <v>5056</v>
      </c>
      <c r="D5077" t="s">
        <v>9418</v>
      </c>
      <c r="E5077">
        <v>3</v>
      </c>
      <c r="F5077" t="s">
        <v>9492</v>
      </c>
      <c r="G5077">
        <v>22</v>
      </c>
      <c r="H5077" s="5">
        <f t="shared" si="118"/>
        <v>1</v>
      </c>
      <c r="I5077" s="5" t="str">
        <f ca="1">OFFSET('Appendix E'!$G$2,MATCH(A5077,'Appendix E'!$A$3:$A$115,0),0)</f>
        <v>No</v>
      </c>
    </row>
    <row r="5078" spans="1:9" x14ac:dyDescent="0.25">
      <c r="A5078" t="s">
        <v>1348</v>
      </c>
      <c r="B5078" t="s">
        <v>5057</v>
      </c>
      <c r="D5078" t="s">
        <v>9418</v>
      </c>
      <c r="E5078">
        <v>3</v>
      </c>
      <c r="F5078" t="s">
        <v>9492</v>
      </c>
      <c r="G5078">
        <v>22</v>
      </c>
      <c r="H5078" s="5">
        <f t="shared" si="118"/>
        <v>1</v>
      </c>
      <c r="I5078" s="5" t="str">
        <f ca="1">OFFSET('Appendix E'!$G$2,MATCH(A5078,'Appendix E'!$A$3:$A$115,0),0)</f>
        <v>No</v>
      </c>
    </row>
    <row r="5079" spans="1:9" x14ac:dyDescent="0.25">
      <c r="A5079" t="s">
        <v>1348</v>
      </c>
      <c r="B5079" t="s">
        <v>5058</v>
      </c>
      <c r="D5079" t="s">
        <v>9418</v>
      </c>
      <c r="E5079">
        <v>3</v>
      </c>
      <c r="F5079" t="s">
        <v>9492</v>
      </c>
      <c r="G5079">
        <v>22</v>
      </c>
      <c r="H5079" s="5">
        <f t="shared" si="118"/>
        <v>1</v>
      </c>
      <c r="I5079" s="5" t="str">
        <f ca="1">OFFSET('Appendix E'!$G$2,MATCH(A5079,'Appendix E'!$A$3:$A$115,0),0)</f>
        <v>No</v>
      </c>
    </row>
    <row r="5080" spans="1:9" x14ac:dyDescent="0.25">
      <c r="A5080" t="s">
        <v>1348</v>
      </c>
      <c r="B5080" t="s">
        <v>5059</v>
      </c>
      <c r="D5080" t="s">
        <v>9418</v>
      </c>
      <c r="E5080">
        <v>3</v>
      </c>
      <c r="F5080" t="s">
        <v>9492</v>
      </c>
      <c r="G5080">
        <v>22</v>
      </c>
      <c r="H5080" s="5">
        <f t="shared" si="118"/>
        <v>1</v>
      </c>
      <c r="I5080" s="5" t="str">
        <f ca="1">OFFSET('Appendix E'!$G$2,MATCH(A5080,'Appendix E'!$A$3:$A$115,0),0)</f>
        <v>No</v>
      </c>
    </row>
    <row r="5081" spans="1:9" x14ac:dyDescent="0.25">
      <c r="A5081" t="s">
        <v>1348</v>
      </c>
      <c r="B5081" t="s">
        <v>5060</v>
      </c>
      <c r="D5081" t="s">
        <v>9418</v>
      </c>
      <c r="E5081">
        <v>3</v>
      </c>
      <c r="F5081" t="s">
        <v>9492</v>
      </c>
      <c r="G5081">
        <v>22</v>
      </c>
      <c r="H5081" s="5">
        <f t="shared" si="118"/>
        <v>1</v>
      </c>
      <c r="I5081" s="5" t="str">
        <f ca="1">OFFSET('Appendix E'!$G$2,MATCH(A5081,'Appendix E'!$A$3:$A$115,0),0)</f>
        <v>No</v>
      </c>
    </row>
    <row r="5082" spans="1:9" x14ac:dyDescent="0.25">
      <c r="A5082" t="s">
        <v>1348</v>
      </c>
      <c r="B5082" t="s">
        <v>5061</v>
      </c>
      <c r="D5082" t="s">
        <v>9418</v>
      </c>
      <c r="E5082">
        <v>3</v>
      </c>
      <c r="F5082" t="s">
        <v>9492</v>
      </c>
      <c r="G5082">
        <v>22</v>
      </c>
      <c r="H5082" s="5">
        <f t="shared" si="118"/>
        <v>1</v>
      </c>
      <c r="I5082" s="5" t="str">
        <f ca="1">OFFSET('Appendix E'!$G$2,MATCH(A5082,'Appendix E'!$A$3:$A$115,0),0)</f>
        <v>No</v>
      </c>
    </row>
    <row r="5083" spans="1:9" x14ac:dyDescent="0.25">
      <c r="A5083" t="s">
        <v>1348</v>
      </c>
      <c r="B5083" t="s">
        <v>5062</v>
      </c>
      <c r="D5083" t="s">
        <v>9418</v>
      </c>
      <c r="E5083">
        <v>3</v>
      </c>
      <c r="F5083" t="s">
        <v>9492</v>
      </c>
      <c r="G5083">
        <v>22</v>
      </c>
      <c r="H5083" s="5">
        <f t="shared" si="118"/>
        <v>1</v>
      </c>
      <c r="I5083" s="5" t="str">
        <f ca="1">OFFSET('Appendix E'!$G$2,MATCH(A5083,'Appendix E'!$A$3:$A$115,0),0)</f>
        <v>No</v>
      </c>
    </row>
    <row r="5084" spans="1:9" x14ac:dyDescent="0.25">
      <c r="A5084" t="s">
        <v>1348</v>
      </c>
      <c r="B5084" t="s">
        <v>5063</v>
      </c>
      <c r="D5084" t="s">
        <v>9418</v>
      </c>
      <c r="E5084">
        <v>3</v>
      </c>
      <c r="F5084" t="s">
        <v>9492</v>
      </c>
      <c r="G5084">
        <v>22</v>
      </c>
      <c r="H5084" s="5">
        <f t="shared" si="118"/>
        <v>1</v>
      </c>
      <c r="I5084" s="5" t="str">
        <f ca="1">OFFSET('Appendix E'!$G$2,MATCH(A5084,'Appendix E'!$A$3:$A$115,0),0)</f>
        <v>No</v>
      </c>
    </row>
    <row r="5085" spans="1:9" x14ac:dyDescent="0.25">
      <c r="A5085" t="s">
        <v>1348</v>
      </c>
      <c r="B5085" t="s">
        <v>5064</v>
      </c>
      <c r="D5085" t="s">
        <v>9418</v>
      </c>
      <c r="E5085">
        <v>3</v>
      </c>
      <c r="F5085" t="s">
        <v>9492</v>
      </c>
      <c r="G5085">
        <v>22</v>
      </c>
      <c r="H5085" s="5">
        <f t="shared" si="118"/>
        <v>1</v>
      </c>
      <c r="I5085" s="5" t="str">
        <f ca="1">OFFSET('Appendix E'!$G$2,MATCH(A5085,'Appendix E'!$A$3:$A$115,0),0)</f>
        <v>No</v>
      </c>
    </row>
    <row r="5086" spans="1:9" x14ac:dyDescent="0.25">
      <c r="A5086" t="s">
        <v>1348</v>
      </c>
      <c r="B5086" t="s">
        <v>5065</v>
      </c>
      <c r="D5086" t="s">
        <v>9418</v>
      </c>
      <c r="E5086">
        <v>3</v>
      </c>
      <c r="F5086" t="s">
        <v>9492</v>
      </c>
      <c r="G5086">
        <v>22</v>
      </c>
      <c r="H5086" s="5">
        <f t="shared" si="118"/>
        <v>1</v>
      </c>
      <c r="I5086" s="5" t="str">
        <f ca="1">OFFSET('Appendix E'!$G$2,MATCH(A5086,'Appendix E'!$A$3:$A$115,0),0)</f>
        <v>No</v>
      </c>
    </row>
    <row r="5087" spans="1:9" x14ac:dyDescent="0.25">
      <c r="A5087" t="s">
        <v>1348</v>
      </c>
      <c r="B5087" t="s">
        <v>5066</v>
      </c>
      <c r="D5087" t="s">
        <v>9418</v>
      </c>
      <c r="E5087">
        <v>3</v>
      </c>
      <c r="F5087" t="s">
        <v>9492</v>
      </c>
      <c r="G5087">
        <v>22</v>
      </c>
      <c r="H5087" s="5">
        <f t="shared" si="118"/>
        <v>1</v>
      </c>
      <c r="I5087" s="5" t="str">
        <f ca="1">OFFSET('Appendix E'!$G$2,MATCH(A5087,'Appendix E'!$A$3:$A$115,0),0)</f>
        <v>No</v>
      </c>
    </row>
    <row r="5088" spans="1:9" x14ac:dyDescent="0.25">
      <c r="A5088" t="s">
        <v>1348</v>
      </c>
      <c r="B5088" t="s">
        <v>5067</v>
      </c>
      <c r="D5088" t="s">
        <v>9418</v>
      </c>
      <c r="E5088">
        <v>3</v>
      </c>
      <c r="F5088" t="s">
        <v>9492</v>
      </c>
      <c r="G5088">
        <v>22</v>
      </c>
      <c r="H5088" s="5">
        <f t="shared" si="118"/>
        <v>1</v>
      </c>
      <c r="I5088" s="5" t="str">
        <f ca="1">OFFSET('Appendix E'!$G$2,MATCH(A5088,'Appendix E'!$A$3:$A$115,0),0)</f>
        <v>No</v>
      </c>
    </row>
    <row r="5089" spans="1:9" x14ac:dyDescent="0.25">
      <c r="A5089" t="s">
        <v>1348</v>
      </c>
      <c r="B5089" t="s">
        <v>5068</v>
      </c>
      <c r="D5089" t="s">
        <v>9418</v>
      </c>
      <c r="E5089">
        <v>3</v>
      </c>
      <c r="F5089" t="s">
        <v>9492</v>
      </c>
      <c r="G5089">
        <v>22</v>
      </c>
      <c r="H5089" s="5">
        <f t="shared" si="118"/>
        <v>1</v>
      </c>
      <c r="I5089" s="5" t="str">
        <f ca="1">OFFSET('Appendix E'!$G$2,MATCH(A5089,'Appendix E'!$A$3:$A$115,0),0)</f>
        <v>No</v>
      </c>
    </row>
    <row r="5090" spans="1:9" x14ac:dyDescent="0.25">
      <c r="A5090" t="s">
        <v>1348</v>
      </c>
      <c r="B5090" t="s">
        <v>5069</v>
      </c>
      <c r="D5090" t="s">
        <v>9418</v>
      </c>
      <c r="E5090">
        <v>3</v>
      </c>
      <c r="F5090" t="s">
        <v>9492</v>
      </c>
      <c r="G5090">
        <v>22</v>
      </c>
      <c r="H5090" s="5">
        <f t="shared" si="118"/>
        <v>1</v>
      </c>
      <c r="I5090" s="5" t="str">
        <f ca="1">OFFSET('Appendix E'!$G$2,MATCH(A5090,'Appendix E'!$A$3:$A$115,0),0)</f>
        <v>No</v>
      </c>
    </row>
    <row r="5091" spans="1:9" x14ac:dyDescent="0.25">
      <c r="A5091" t="s">
        <v>1348</v>
      </c>
      <c r="B5091" t="s">
        <v>5070</v>
      </c>
      <c r="D5091" t="s">
        <v>9418</v>
      </c>
      <c r="E5091">
        <v>3</v>
      </c>
      <c r="F5091" t="s">
        <v>9492</v>
      </c>
      <c r="G5091">
        <v>22</v>
      </c>
      <c r="H5091" s="5">
        <f t="shared" si="118"/>
        <v>1</v>
      </c>
      <c r="I5091" s="5" t="str">
        <f ca="1">OFFSET('Appendix E'!$G$2,MATCH(A5091,'Appendix E'!$A$3:$A$115,0),0)</f>
        <v>No</v>
      </c>
    </row>
    <row r="5092" spans="1:9" x14ac:dyDescent="0.25">
      <c r="A5092" t="s">
        <v>1348</v>
      </c>
      <c r="B5092" t="s">
        <v>5071</v>
      </c>
      <c r="D5092" t="s">
        <v>9418</v>
      </c>
      <c r="E5092">
        <v>3</v>
      </c>
      <c r="F5092" t="s">
        <v>9492</v>
      </c>
      <c r="G5092">
        <v>22</v>
      </c>
      <c r="H5092" s="5">
        <f t="shared" si="118"/>
        <v>1</v>
      </c>
      <c r="I5092" s="5" t="str">
        <f ca="1">OFFSET('Appendix E'!$G$2,MATCH(A5092,'Appendix E'!$A$3:$A$115,0),0)</f>
        <v>No</v>
      </c>
    </row>
    <row r="5093" spans="1:9" x14ac:dyDescent="0.25">
      <c r="A5093" t="s">
        <v>1348</v>
      </c>
      <c r="B5093" t="s">
        <v>5072</v>
      </c>
      <c r="D5093" t="s">
        <v>9418</v>
      </c>
      <c r="E5093">
        <v>3</v>
      </c>
      <c r="F5093" t="s">
        <v>9492</v>
      </c>
      <c r="G5093">
        <v>22</v>
      </c>
      <c r="H5093" s="5">
        <f t="shared" si="118"/>
        <v>1</v>
      </c>
      <c r="I5093" s="5" t="str">
        <f ca="1">OFFSET('Appendix E'!$G$2,MATCH(A5093,'Appendix E'!$A$3:$A$115,0),0)</f>
        <v>No</v>
      </c>
    </row>
    <row r="5094" spans="1:9" x14ac:dyDescent="0.25">
      <c r="A5094" t="s">
        <v>1348</v>
      </c>
      <c r="B5094" t="s">
        <v>5073</v>
      </c>
      <c r="D5094" t="s">
        <v>9418</v>
      </c>
      <c r="E5094">
        <v>3</v>
      </c>
      <c r="F5094" t="s">
        <v>9492</v>
      </c>
      <c r="G5094">
        <v>22</v>
      </c>
      <c r="H5094" s="5">
        <f t="shared" si="118"/>
        <v>1</v>
      </c>
      <c r="I5094" s="5" t="str">
        <f ca="1">OFFSET('Appendix E'!$G$2,MATCH(A5094,'Appendix E'!$A$3:$A$115,0),0)</f>
        <v>No</v>
      </c>
    </row>
    <row r="5095" spans="1:9" x14ac:dyDescent="0.25">
      <c r="A5095" t="s">
        <v>1348</v>
      </c>
      <c r="B5095" t="s">
        <v>5074</v>
      </c>
      <c r="D5095" t="s">
        <v>9418</v>
      </c>
      <c r="E5095">
        <v>3</v>
      </c>
      <c r="F5095" t="s">
        <v>9492</v>
      </c>
      <c r="G5095">
        <v>22</v>
      </c>
      <c r="H5095" s="5">
        <f t="shared" si="118"/>
        <v>1</v>
      </c>
      <c r="I5095" s="5" t="str">
        <f ca="1">OFFSET('Appendix E'!$G$2,MATCH(A5095,'Appendix E'!$A$3:$A$115,0),0)</f>
        <v>No</v>
      </c>
    </row>
    <row r="5096" spans="1:9" x14ac:dyDescent="0.25">
      <c r="A5096" t="s">
        <v>1348</v>
      </c>
      <c r="B5096" t="s">
        <v>5075</v>
      </c>
      <c r="D5096" t="s">
        <v>9418</v>
      </c>
      <c r="E5096">
        <v>3</v>
      </c>
      <c r="F5096" t="s">
        <v>9492</v>
      </c>
      <c r="G5096">
        <v>22</v>
      </c>
      <c r="H5096" s="5">
        <f t="shared" si="118"/>
        <v>1</v>
      </c>
      <c r="I5096" s="5" t="str">
        <f ca="1">OFFSET('Appendix E'!$G$2,MATCH(A5096,'Appendix E'!$A$3:$A$115,0),0)</f>
        <v>No</v>
      </c>
    </row>
    <row r="5097" spans="1:9" x14ac:dyDescent="0.25">
      <c r="A5097" t="s">
        <v>1348</v>
      </c>
      <c r="B5097" t="s">
        <v>5076</v>
      </c>
      <c r="D5097" t="s">
        <v>9418</v>
      </c>
      <c r="E5097">
        <v>3</v>
      </c>
      <c r="F5097" t="s">
        <v>9492</v>
      </c>
      <c r="G5097">
        <v>22</v>
      </c>
      <c r="H5097" s="5">
        <f t="shared" si="118"/>
        <v>1</v>
      </c>
      <c r="I5097" s="5" t="str">
        <f ca="1">OFFSET('Appendix E'!$G$2,MATCH(A5097,'Appendix E'!$A$3:$A$115,0),0)</f>
        <v>No</v>
      </c>
    </row>
    <row r="5098" spans="1:9" x14ac:dyDescent="0.25">
      <c r="A5098" t="s">
        <v>1348</v>
      </c>
      <c r="B5098" t="s">
        <v>5077</v>
      </c>
      <c r="D5098" t="s">
        <v>9418</v>
      </c>
      <c r="E5098">
        <v>3</v>
      </c>
      <c r="F5098" t="s">
        <v>9492</v>
      </c>
      <c r="G5098">
        <v>22</v>
      </c>
      <c r="H5098" s="5">
        <f t="shared" si="118"/>
        <v>1</v>
      </c>
      <c r="I5098" s="5" t="str">
        <f ca="1">OFFSET('Appendix E'!$G$2,MATCH(A5098,'Appendix E'!$A$3:$A$115,0),0)</f>
        <v>No</v>
      </c>
    </row>
    <row r="5099" spans="1:9" x14ac:dyDescent="0.25">
      <c r="A5099" t="s">
        <v>1348</v>
      </c>
      <c r="B5099" t="s">
        <v>5078</v>
      </c>
      <c r="D5099" t="s">
        <v>9418</v>
      </c>
      <c r="E5099">
        <v>3</v>
      </c>
      <c r="F5099" t="s">
        <v>9492</v>
      </c>
      <c r="G5099">
        <v>22</v>
      </c>
      <c r="H5099" s="5">
        <f t="shared" si="118"/>
        <v>1</v>
      </c>
      <c r="I5099" s="5" t="str">
        <f ca="1">OFFSET('Appendix E'!$G$2,MATCH(A5099,'Appendix E'!$A$3:$A$115,0),0)</f>
        <v>No</v>
      </c>
    </row>
    <row r="5100" spans="1:9" x14ac:dyDescent="0.25">
      <c r="A5100" t="s">
        <v>1348</v>
      </c>
      <c r="B5100" t="s">
        <v>5079</v>
      </c>
      <c r="D5100" t="s">
        <v>9418</v>
      </c>
      <c r="E5100">
        <v>3</v>
      </c>
      <c r="F5100" t="s">
        <v>9492</v>
      </c>
      <c r="G5100">
        <v>22</v>
      </c>
      <c r="H5100" s="5">
        <f t="shared" si="118"/>
        <v>1</v>
      </c>
      <c r="I5100" s="5" t="str">
        <f ca="1">OFFSET('Appendix E'!$G$2,MATCH(A5100,'Appendix E'!$A$3:$A$115,0),0)</f>
        <v>No</v>
      </c>
    </row>
    <row r="5101" spans="1:9" x14ac:dyDescent="0.25">
      <c r="A5101" t="s">
        <v>1348</v>
      </c>
      <c r="B5101" t="s">
        <v>5080</v>
      </c>
      <c r="D5101" t="s">
        <v>9418</v>
      </c>
      <c r="E5101">
        <v>3</v>
      </c>
      <c r="F5101" t="s">
        <v>9492</v>
      </c>
      <c r="G5101">
        <v>22</v>
      </c>
      <c r="H5101" s="5">
        <f t="shared" si="118"/>
        <v>1</v>
      </c>
      <c r="I5101" s="5" t="str">
        <f ca="1">OFFSET('Appendix E'!$G$2,MATCH(A5101,'Appendix E'!$A$3:$A$115,0),0)</f>
        <v>No</v>
      </c>
    </row>
    <row r="5102" spans="1:9" x14ac:dyDescent="0.25">
      <c r="A5102" t="s">
        <v>1348</v>
      </c>
      <c r="B5102" t="s">
        <v>5081</v>
      </c>
      <c r="D5102" t="s">
        <v>9418</v>
      </c>
      <c r="E5102">
        <v>3</v>
      </c>
      <c r="F5102" t="s">
        <v>9492</v>
      </c>
      <c r="G5102">
        <v>22</v>
      </c>
      <c r="H5102" s="5">
        <f t="shared" si="118"/>
        <v>1</v>
      </c>
      <c r="I5102" s="5" t="str">
        <f ca="1">OFFSET('Appendix E'!$G$2,MATCH(A5102,'Appendix E'!$A$3:$A$115,0),0)</f>
        <v>No</v>
      </c>
    </row>
    <row r="5103" spans="1:9" x14ac:dyDescent="0.25">
      <c r="A5103" t="s">
        <v>1348</v>
      </c>
      <c r="B5103" t="s">
        <v>5082</v>
      </c>
      <c r="D5103" t="s">
        <v>9418</v>
      </c>
      <c r="E5103">
        <v>3</v>
      </c>
      <c r="F5103" t="s">
        <v>9492</v>
      </c>
      <c r="G5103">
        <v>22</v>
      </c>
      <c r="H5103" s="5">
        <f t="shared" si="118"/>
        <v>1</v>
      </c>
      <c r="I5103" s="5" t="str">
        <f ca="1">OFFSET('Appendix E'!$G$2,MATCH(A5103,'Appendix E'!$A$3:$A$115,0),0)</f>
        <v>No</v>
      </c>
    </row>
    <row r="5104" spans="1:9" x14ac:dyDescent="0.25">
      <c r="A5104" t="s">
        <v>1348</v>
      </c>
      <c r="B5104" t="s">
        <v>5083</v>
      </c>
      <c r="D5104" t="s">
        <v>9418</v>
      </c>
      <c r="E5104">
        <v>3</v>
      </c>
      <c r="F5104" t="s">
        <v>9492</v>
      </c>
      <c r="G5104">
        <v>22</v>
      </c>
      <c r="H5104" s="5">
        <f t="shared" si="118"/>
        <v>1</v>
      </c>
      <c r="I5104" s="5" t="str">
        <f ca="1">OFFSET('Appendix E'!$G$2,MATCH(A5104,'Appendix E'!$A$3:$A$115,0),0)</f>
        <v>No</v>
      </c>
    </row>
    <row r="5105" spans="1:9" x14ac:dyDescent="0.25">
      <c r="A5105" t="s">
        <v>1348</v>
      </c>
      <c r="B5105" t="s">
        <v>5084</v>
      </c>
      <c r="D5105" t="s">
        <v>9418</v>
      </c>
      <c r="E5105">
        <v>3</v>
      </c>
      <c r="F5105" t="s">
        <v>9492</v>
      </c>
      <c r="G5105">
        <v>22</v>
      </c>
      <c r="H5105" s="5">
        <f t="shared" si="118"/>
        <v>1</v>
      </c>
      <c r="I5105" s="5" t="str">
        <f ca="1">OFFSET('Appendix E'!$G$2,MATCH(A5105,'Appendix E'!$A$3:$A$115,0),0)</f>
        <v>No</v>
      </c>
    </row>
    <row r="5106" spans="1:9" x14ac:dyDescent="0.25">
      <c r="A5106" t="s">
        <v>1348</v>
      </c>
      <c r="B5106" t="s">
        <v>1368</v>
      </c>
      <c r="C5106" s="5" t="s">
        <v>1368</v>
      </c>
      <c r="D5106" t="s">
        <v>9418</v>
      </c>
      <c r="E5106">
        <v>4</v>
      </c>
      <c r="G5106">
        <v>0</v>
      </c>
      <c r="H5106" s="5" t="str">
        <f t="shared" si="118"/>
        <v/>
      </c>
      <c r="I5106" s="5" t="str">
        <f ca="1">OFFSET('Appendix E'!$G$2,MATCH(A5106,'Appendix E'!$A$3:$A$115,0),0)</f>
        <v>No</v>
      </c>
    </row>
    <row r="5107" spans="1:9" x14ac:dyDescent="0.25">
      <c r="A5107" t="s">
        <v>1348</v>
      </c>
      <c r="B5107" t="s">
        <v>5085</v>
      </c>
      <c r="D5107" t="s">
        <v>9418</v>
      </c>
      <c r="E5107">
        <v>3</v>
      </c>
      <c r="F5107" t="s">
        <v>9492</v>
      </c>
      <c r="G5107">
        <v>22</v>
      </c>
      <c r="H5107" s="5">
        <f t="shared" si="118"/>
        <v>1</v>
      </c>
      <c r="I5107" s="5" t="str">
        <f ca="1">OFFSET('Appendix E'!$G$2,MATCH(A5107,'Appendix E'!$A$3:$A$115,0),0)</f>
        <v>No</v>
      </c>
    </row>
    <row r="5108" spans="1:9" x14ac:dyDescent="0.25">
      <c r="A5108" t="s">
        <v>1348</v>
      </c>
      <c r="B5108" t="s">
        <v>5086</v>
      </c>
      <c r="D5108" t="s">
        <v>9418</v>
      </c>
      <c r="E5108">
        <v>3</v>
      </c>
      <c r="F5108" t="s">
        <v>9492</v>
      </c>
      <c r="G5108">
        <v>22</v>
      </c>
      <c r="H5108" s="5">
        <f t="shared" si="118"/>
        <v>1</v>
      </c>
      <c r="I5108" s="5" t="str">
        <f ca="1">OFFSET('Appendix E'!$G$2,MATCH(A5108,'Appendix E'!$A$3:$A$115,0),0)</f>
        <v>No</v>
      </c>
    </row>
    <row r="5109" spans="1:9" x14ac:dyDescent="0.25">
      <c r="A5109" t="s">
        <v>1348</v>
      </c>
      <c r="B5109" t="s">
        <v>5087</v>
      </c>
      <c r="D5109" t="s">
        <v>9418</v>
      </c>
      <c r="E5109">
        <v>3</v>
      </c>
      <c r="F5109" t="s">
        <v>9492</v>
      </c>
      <c r="G5109">
        <v>22</v>
      </c>
      <c r="H5109" s="5">
        <f t="shared" si="118"/>
        <v>1</v>
      </c>
      <c r="I5109" s="5" t="str">
        <f ca="1">OFFSET('Appendix E'!$G$2,MATCH(A5109,'Appendix E'!$A$3:$A$115,0),0)</f>
        <v>No</v>
      </c>
    </row>
    <row r="5110" spans="1:9" x14ac:dyDescent="0.25">
      <c r="A5110" t="s">
        <v>1348</v>
      </c>
      <c r="B5110" t="s">
        <v>5088</v>
      </c>
      <c r="D5110" t="s">
        <v>9418</v>
      </c>
      <c r="E5110">
        <v>3</v>
      </c>
      <c r="F5110" t="s">
        <v>9492</v>
      </c>
      <c r="G5110">
        <v>22</v>
      </c>
      <c r="H5110" s="5">
        <f t="shared" si="118"/>
        <v>1</v>
      </c>
      <c r="I5110" s="5" t="str">
        <f ca="1">OFFSET('Appendix E'!$G$2,MATCH(A5110,'Appendix E'!$A$3:$A$115,0),0)</f>
        <v>No</v>
      </c>
    </row>
    <row r="5111" spans="1:9" x14ac:dyDescent="0.25">
      <c r="A5111" t="s">
        <v>1348</v>
      </c>
      <c r="B5111" t="s">
        <v>5089</v>
      </c>
      <c r="D5111" t="s">
        <v>9418</v>
      </c>
      <c r="E5111">
        <v>3</v>
      </c>
      <c r="F5111" t="s">
        <v>9492</v>
      </c>
      <c r="G5111">
        <v>22</v>
      </c>
      <c r="H5111" s="5">
        <f t="shared" si="118"/>
        <v>1</v>
      </c>
      <c r="I5111" s="5" t="str">
        <f ca="1">OFFSET('Appendix E'!$G$2,MATCH(A5111,'Appendix E'!$A$3:$A$115,0),0)</f>
        <v>No</v>
      </c>
    </row>
    <row r="5112" spans="1:9" x14ac:dyDescent="0.25">
      <c r="A5112" t="s">
        <v>1348</v>
      </c>
      <c r="B5112" t="s">
        <v>5090</v>
      </c>
      <c r="D5112" t="s">
        <v>9418</v>
      </c>
      <c r="E5112">
        <v>3</v>
      </c>
      <c r="F5112" t="s">
        <v>9492</v>
      </c>
      <c r="G5112">
        <v>22</v>
      </c>
      <c r="H5112" s="5">
        <f t="shared" si="118"/>
        <v>1</v>
      </c>
      <c r="I5112" s="5" t="str">
        <f ca="1">OFFSET('Appendix E'!$G$2,MATCH(A5112,'Appendix E'!$A$3:$A$115,0),0)</f>
        <v>No</v>
      </c>
    </row>
    <row r="5113" spans="1:9" x14ac:dyDescent="0.25">
      <c r="A5113" t="s">
        <v>1348</v>
      </c>
      <c r="B5113" t="s">
        <v>5091</v>
      </c>
      <c r="D5113" t="s">
        <v>9418</v>
      </c>
      <c r="E5113">
        <v>3</v>
      </c>
      <c r="F5113" t="s">
        <v>9492</v>
      </c>
      <c r="G5113">
        <v>22</v>
      </c>
      <c r="H5113" s="5">
        <f t="shared" si="118"/>
        <v>1</v>
      </c>
      <c r="I5113" s="5" t="str">
        <f ca="1">OFFSET('Appendix E'!$G$2,MATCH(A5113,'Appendix E'!$A$3:$A$115,0),0)</f>
        <v>No</v>
      </c>
    </row>
    <row r="5114" spans="1:9" x14ac:dyDescent="0.25">
      <c r="A5114" t="s">
        <v>1348</v>
      </c>
      <c r="B5114" t="s">
        <v>5092</v>
      </c>
      <c r="D5114" t="s">
        <v>9418</v>
      </c>
      <c r="E5114">
        <v>3</v>
      </c>
      <c r="F5114" t="s">
        <v>9492</v>
      </c>
      <c r="G5114">
        <v>22</v>
      </c>
      <c r="H5114" s="5">
        <f t="shared" si="118"/>
        <v>1</v>
      </c>
      <c r="I5114" s="5" t="str">
        <f ca="1">OFFSET('Appendix E'!$G$2,MATCH(A5114,'Appendix E'!$A$3:$A$115,0),0)</f>
        <v>No</v>
      </c>
    </row>
    <row r="5115" spans="1:9" x14ac:dyDescent="0.25">
      <c r="A5115" t="s">
        <v>1348</v>
      </c>
      <c r="B5115" t="s">
        <v>5093</v>
      </c>
      <c r="D5115" t="s">
        <v>9418</v>
      </c>
      <c r="E5115">
        <v>3</v>
      </c>
      <c r="F5115" t="s">
        <v>9492</v>
      </c>
      <c r="G5115">
        <v>22</v>
      </c>
      <c r="H5115" s="5">
        <f t="shared" si="118"/>
        <v>1</v>
      </c>
      <c r="I5115" s="5" t="str">
        <f ca="1">OFFSET('Appendix E'!$G$2,MATCH(A5115,'Appendix E'!$A$3:$A$115,0),0)</f>
        <v>No</v>
      </c>
    </row>
    <row r="5116" spans="1:9" x14ac:dyDescent="0.25">
      <c r="A5116" t="s">
        <v>1348</v>
      </c>
      <c r="B5116" t="s">
        <v>5094</v>
      </c>
      <c r="D5116" t="s">
        <v>9418</v>
      </c>
      <c r="E5116">
        <v>3</v>
      </c>
      <c r="F5116" t="s">
        <v>9492</v>
      </c>
      <c r="G5116">
        <v>22</v>
      </c>
      <c r="H5116" s="5">
        <f t="shared" si="118"/>
        <v>1</v>
      </c>
      <c r="I5116" s="5" t="str">
        <f ca="1">OFFSET('Appendix E'!$G$2,MATCH(A5116,'Appendix E'!$A$3:$A$115,0),0)</f>
        <v>No</v>
      </c>
    </row>
    <row r="5117" spans="1:9" x14ac:dyDescent="0.25">
      <c r="A5117" t="s">
        <v>1348</v>
      </c>
      <c r="B5117" t="s">
        <v>5095</v>
      </c>
      <c r="D5117" t="s">
        <v>9418</v>
      </c>
      <c r="E5117">
        <v>3</v>
      </c>
      <c r="F5117" t="s">
        <v>9492</v>
      </c>
      <c r="G5117">
        <v>22</v>
      </c>
      <c r="H5117" s="5">
        <f t="shared" si="118"/>
        <v>1</v>
      </c>
      <c r="I5117" s="5" t="str">
        <f ca="1">OFFSET('Appendix E'!$G$2,MATCH(A5117,'Appendix E'!$A$3:$A$115,0),0)</f>
        <v>No</v>
      </c>
    </row>
    <row r="5118" spans="1:9" x14ac:dyDescent="0.25">
      <c r="A5118" t="s">
        <v>1348</v>
      </c>
      <c r="B5118" t="s">
        <v>5096</v>
      </c>
      <c r="D5118" t="s">
        <v>9418</v>
      </c>
      <c r="E5118">
        <v>3</v>
      </c>
      <c r="F5118" t="s">
        <v>9492</v>
      </c>
      <c r="G5118">
        <v>22</v>
      </c>
      <c r="H5118" s="5">
        <f t="shared" si="118"/>
        <v>1</v>
      </c>
      <c r="I5118" s="5" t="str">
        <f ca="1">OFFSET('Appendix E'!$G$2,MATCH(A5118,'Appendix E'!$A$3:$A$115,0),0)</f>
        <v>No</v>
      </c>
    </row>
    <row r="5119" spans="1:9" x14ac:dyDescent="0.25">
      <c r="A5119" t="s">
        <v>1348</v>
      </c>
      <c r="B5119" t="s">
        <v>5097</v>
      </c>
      <c r="D5119" t="s">
        <v>9418</v>
      </c>
      <c r="E5119">
        <v>3</v>
      </c>
      <c r="F5119" t="s">
        <v>9492</v>
      </c>
      <c r="G5119">
        <v>22</v>
      </c>
      <c r="H5119" s="5">
        <f t="shared" si="118"/>
        <v>1</v>
      </c>
      <c r="I5119" s="5" t="str">
        <f ca="1">OFFSET('Appendix E'!$G$2,MATCH(A5119,'Appendix E'!$A$3:$A$115,0),0)</f>
        <v>No</v>
      </c>
    </row>
    <row r="5120" spans="1:9" x14ac:dyDescent="0.25">
      <c r="A5120" t="s">
        <v>1348</v>
      </c>
      <c r="B5120" t="s">
        <v>5098</v>
      </c>
      <c r="D5120" t="s">
        <v>9418</v>
      </c>
      <c r="E5120">
        <v>3</v>
      </c>
      <c r="F5120" t="s">
        <v>9492</v>
      </c>
      <c r="G5120">
        <v>22</v>
      </c>
      <c r="H5120" s="5">
        <f t="shared" si="118"/>
        <v>1</v>
      </c>
      <c r="I5120" s="5" t="str">
        <f ca="1">OFFSET('Appendix E'!$G$2,MATCH(A5120,'Appendix E'!$A$3:$A$115,0),0)</f>
        <v>No</v>
      </c>
    </row>
    <row r="5121" spans="1:9" x14ac:dyDescent="0.25">
      <c r="A5121" t="s">
        <v>1348</v>
      </c>
      <c r="B5121" t="s">
        <v>5099</v>
      </c>
      <c r="D5121" t="s">
        <v>9418</v>
      </c>
      <c r="E5121">
        <v>3</v>
      </c>
      <c r="F5121" t="s">
        <v>9492</v>
      </c>
      <c r="G5121">
        <v>22</v>
      </c>
      <c r="H5121" s="5">
        <f t="shared" si="118"/>
        <v>1</v>
      </c>
      <c r="I5121" s="5" t="str">
        <f ca="1">OFFSET('Appendix E'!$G$2,MATCH(A5121,'Appendix E'!$A$3:$A$115,0),0)</f>
        <v>No</v>
      </c>
    </row>
    <row r="5122" spans="1:9" x14ac:dyDescent="0.25">
      <c r="A5122" t="s">
        <v>1348</v>
      </c>
      <c r="B5122" t="s">
        <v>5100</v>
      </c>
      <c r="D5122" t="s">
        <v>9418</v>
      </c>
      <c r="E5122">
        <v>3</v>
      </c>
      <c r="F5122" t="s">
        <v>9492</v>
      </c>
      <c r="G5122">
        <v>22</v>
      </c>
      <c r="H5122" s="5">
        <f t="shared" si="118"/>
        <v>1</v>
      </c>
      <c r="I5122" s="5" t="str">
        <f ca="1">OFFSET('Appendix E'!$G$2,MATCH(A5122,'Appendix E'!$A$3:$A$115,0),0)</f>
        <v>No</v>
      </c>
    </row>
    <row r="5123" spans="1:9" x14ac:dyDescent="0.25">
      <c r="A5123" t="s">
        <v>1348</v>
      </c>
      <c r="B5123" t="s">
        <v>5101</v>
      </c>
      <c r="D5123" t="s">
        <v>9418</v>
      </c>
      <c r="E5123">
        <v>3</v>
      </c>
      <c r="F5123" t="s">
        <v>9492</v>
      </c>
      <c r="G5123">
        <v>22</v>
      </c>
      <c r="H5123" s="5">
        <f t="shared" si="118"/>
        <v>1</v>
      </c>
      <c r="I5123" s="5" t="str">
        <f ca="1">OFFSET('Appendix E'!$G$2,MATCH(A5123,'Appendix E'!$A$3:$A$115,0),0)</f>
        <v>No</v>
      </c>
    </row>
    <row r="5124" spans="1:9" x14ac:dyDescent="0.25">
      <c r="A5124" t="s">
        <v>1348</v>
      </c>
      <c r="B5124" t="s">
        <v>5102</v>
      </c>
      <c r="D5124" t="s">
        <v>9418</v>
      </c>
      <c r="E5124">
        <v>3</v>
      </c>
      <c r="F5124" t="s">
        <v>9492</v>
      </c>
      <c r="G5124">
        <v>22</v>
      </c>
      <c r="H5124" s="5">
        <f t="shared" ref="H5124:H5187" si="119">IF(F5124&lt;&gt;"",1,"")</f>
        <v>1</v>
      </c>
      <c r="I5124" s="5" t="str">
        <f ca="1">OFFSET('Appendix E'!$G$2,MATCH(A5124,'Appendix E'!$A$3:$A$115,0),0)</f>
        <v>No</v>
      </c>
    </row>
    <row r="5125" spans="1:9" x14ac:dyDescent="0.25">
      <c r="A5125" t="s">
        <v>1348</v>
      </c>
      <c r="B5125" t="s">
        <v>5103</v>
      </c>
      <c r="D5125" t="s">
        <v>9418</v>
      </c>
      <c r="E5125">
        <v>3</v>
      </c>
      <c r="F5125" t="s">
        <v>9492</v>
      </c>
      <c r="G5125">
        <v>22</v>
      </c>
      <c r="H5125" s="5">
        <f t="shared" si="119"/>
        <v>1</v>
      </c>
      <c r="I5125" s="5" t="str">
        <f ca="1">OFFSET('Appendix E'!$G$2,MATCH(A5125,'Appendix E'!$A$3:$A$115,0),0)</f>
        <v>No</v>
      </c>
    </row>
    <row r="5126" spans="1:9" x14ac:dyDescent="0.25">
      <c r="A5126" t="s">
        <v>1348</v>
      </c>
      <c r="B5126" t="s">
        <v>5104</v>
      </c>
      <c r="D5126" t="s">
        <v>9418</v>
      </c>
      <c r="E5126">
        <v>3</v>
      </c>
      <c r="F5126" t="s">
        <v>9492</v>
      </c>
      <c r="G5126">
        <v>22</v>
      </c>
      <c r="H5126" s="5">
        <f t="shared" si="119"/>
        <v>1</v>
      </c>
      <c r="I5126" s="5" t="str">
        <f ca="1">OFFSET('Appendix E'!$G$2,MATCH(A5126,'Appendix E'!$A$3:$A$115,0),0)</f>
        <v>No</v>
      </c>
    </row>
    <row r="5127" spans="1:9" x14ac:dyDescent="0.25">
      <c r="A5127" t="s">
        <v>1348</v>
      </c>
      <c r="B5127" t="s">
        <v>5105</v>
      </c>
      <c r="D5127" t="s">
        <v>9418</v>
      </c>
      <c r="E5127">
        <v>3</v>
      </c>
      <c r="F5127" t="s">
        <v>9492</v>
      </c>
      <c r="G5127">
        <v>22</v>
      </c>
      <c r="H5127" s="5">
        <f t="shared" si="119"/>
        <v>1</v>
      </c>
      <c r="I5127" s="5" t="str">
        <f ca="1">OFFSET('Appendix E'!$G$2,MATCH(A5127,'Appendix E'!$A$3:$A$115,0),0)</f>
        <v>No</v>
      </c>
    </row>
    <row r="5128" spans="1:9" x14ac:dyDescent="0.25">
      <c r="A5128" t="s">
        <v>1348</v>
      </c>
      <c r="B5128" t="s">
        <v>5106</v>
      </c>
      <c r="D5128" t="s">
        <v>9418</v>
      </c>
      <c r="E5128">
        <v>3</v>
      </c>
      <c r="F5128" t="s">
        <v>9492</v>
      </c>
      <c r="G5128">
        <v>22</v>
      </c>
      <c r="H5128" s="5">
        <f t="shared" si="119"/>
        <v>1</v>
      </c>
      <c r="I5128" s="5" t="str">
        <f ca="1">OFFSET('Appendix E'!$G$2,MATCH(A5128,'Appendix E'!$A$3:$A$115,0),0)</f>
        <v>No</v>
      </c>
    </row>
    <row r="5129" spans="1:9" x14ac:dyDescent="0.25">
      <c r="A5129" t="s">
        <v>1348</v>
      </c>
      <c r="B5129" t="s">
        <v>5107</v>
      </c>
      <c r="D5129" t="s">
        <v>9418</v>
      </c>
      <c r="E5129">
        <v>3</v>
      </c>
      <c r="F5129" t="s">
        <v>9492</v>
      </c>
      <c r="G5129">
        <v>22</v>
      </c>
      <c r="H5129" s="5">
        <f t="shared" si="119"/>
        <v>1</v>
      </c>
      <c r="I5129" s="5" t="str">
        <f ca="1">OFFSET('Appendix E'!$G$2,MATCH(A5129,'Appendix E'!$A$3:$A$115,0),0)</f>
        <v>No</v>
      </c>
    </row>
    <row r="5130" spans="1:9" x14ac:dyDescent="0.25">
      <c r="A5130" t="s">
        <v>1348</v>
      </c>
      <c r="B5130" t="s">
        <v>5108</v>
      </c>
      <c r="D5130" t="s">
        <v>9418</v>
      </c>
      <c r="E5130">
        <v>3</v>
      </c>
      <c r="F5130" t="s">
        <v>9492</v>
      </c>
      <c r="G5130">
        <v>22</v>
      </c>
      <c r="H5130" s="5">
        <f t="shared" si="119"/>
        <v>1</v>
      </c>
      <c r="I5130" s="5" t="str">
        <f ca="1">OFFSET('Appendix E'!$G$2,MATCH(A5130,'Appendix E'!$A$3:$A$115,0),0)</f>
        <v>No</v>
      </c>
    </row>
    <row r="5131" spans="1:9" x14ac:dyDescent="0.25">
      <c r="A5131" t="s">
        <v>1348</v>
      </c>
      <c r="B5131" t="s">
        <v>5109</v>
      </c>
      <c r="D5131" t="s">
        <v>9418</v>
      </c>
      <c r="E5131">
        <v>3</v>
      </c>
      <c r="F5131" t="s">
        <v>9492</v>
      </c>
      <c r="G5131">
        <v>22</v>
      </c>
      <c r="H5131" s="5">
        <f t="shared" si="119"/>
        <v>1</v>
      </c>
      <c r="I5131" s="5" t="str">
        <f ca="1">OFFSET('Appendix E'!$G$2,MATCH(A5131,'Appendix E'!$A$3:$A$115,0),0)</f>
        <v>No</v>
      </c>
    </row>
    <row r="5132" spans="1:9" x14ac:dyDescent="0.25">
      <c r="A5132" t="s">
        <v>1348</v>
      </c>
      <c r="B5132" t="s">
        <v>5110</v>
      </c>
      <c r="D5132" t="s">
        <v>9418</v>
      </c>
      <c r="E5132">
        <v>3</v>
      </c>
      <c r="F5132" t="s">
        <v>9492</v>
      </c>
      <c r="G5132">
        <v>22</v>
      </c>
      <c r="H5132" s="5">
        <f t="shared" si="119"/>
        <v>1</v>
      </c>
      <c r="I5132" s="5" t="str">
        <f ca="1">OFFSET('Appendix E'!$G$2,MATCH(A5132,'Appendix E'!$A$3:$A$115,0),0)</f>
        <v>No</v>
      </c>
    </row>
    <row r="5133" spans="1:9" x14ac:dyDescent="0.25">
      <c r="A5133" t="s">
        <v>1348</v>
      </c>
      <c r="B5133" t="s">
        <v>5111</v>
      </c>
      <c r="D5133" t="s">
        <v>9418</v>
      </c>
      <c r="E5133">
        <v>3</v>
      </c>
      <c r="F5133" t="s">
        <v>9492</v>
      </c>
      <c r="G5133">
        <v>22</v>
      </c>
      <c r="H5133" s="5">
        <f t="shared" si="119"/>
        <v>1</v>
      </c>
      <c r="I5133" s="5" t="str">
        <f ca="1">OFFSET('Appendix E'!$G$2,MATCH(A5133,'Appendix E'!$A$3:$A$115,0),0)</f>
        <v>No</v>
      </c>
    </row>
    <row r="5134" spans="1:9" x14ac:dyDescent="0.25">
      <c r="A5134" t="s">
        <v>1348</v>
      </c>
      <c r="B5134" t="s">
        <v>5112</v>
      </c>
      <c r="D5134" t="s">
        <v>9418</v>
      </c>
      <c r="E5134">
        <v>3</v>
      </c>
      <c r="F5134" t="s">
        <v>9492</v>
      </c>
      <c r="G5134">
        <v>22</v>
      </c>
      <c r="H5134" s="5">
        <f t="shared" si="119"/>
        <v>1</v>
      </c>
      <c r="I5134" s="5" t="str">
        <f ca="1">OFFSET('Appendix E'!$G$2,MATCH(A5134,'Appendix E'!$A$3:$A$115,0),0)</f>
        <v>No</v>
      </c>
    </row>
    <row r="5135" spans="1:9" x14ac:dyDescent="0.25">
      <c r="A5135" t="s">
        <v>1348</v>
      </c>
      <c r="B5135" t="s">
        <v>5113</v>
      </c>
      <c r="D5135" t="s">
        <v>9418</v>
      </c>
      <c r="E5135">
        <v>3</v>
      </c>
      <c r="F5135" t="s">
        <v>9492</v>
      </c>
      <c r="G5135">
        <v>22</v>
      </c>
      <c r="H5135" s="5">
        <f t="shared" si="119"/>
        <v>1</v>
      </c>
      <c r="I5135" s="5" t="str">
        <f ca="1">OFFSET('Appendix E'!$G$2,MATCH(A5135,'Appendix E'!$A$3:$A$115,0),0)</f>
        <v>No</v>
      </c>
    </row>
    <row r="5136" spans="1:9" x14ac:dyDescent="0.25">
      <c r="A5136" t="s">
        <v>1348</v>
      </c>
      <c r="B5136" t="s">
        <v>5114</v>
      </c>
      <c r="D5136" t="s">
        <v>9418</v>
      </c>
      <c r="E5136">
        <v>3</v>
      </c>
      <c r="F5136" t="s">
        <v>9492</v>
      </c>
      <c r="G5136">
        <v>22</v>
      </c>
      <c r="H5136" s="5">
        <f t="shared" si="119"/>
        <v>1</v>
      </c>
      <c r="I5136" s="5" t="str">
        <f ca="1">OFFSET('Appendix E'!$G$2,MATCH(A5136,'Appendix E'!$A$3:$A$115,0),0)</f>
        <v>No</v>
      </c>
    </row>
    <row r="5137" spans="1:9" x14ac:dyDescent="0.25">
      <c r="A5137" t="s">
        <v>1348</v>
      </c>
      <c r="B5137" t="s">
        <v>5115</v>
      </c>
      <c r="D5137" t="s">
        <v>9418</v>
      </c>
      <c r="E5137">
        <v>3</v>
      </c>
      <c r="F5137" t="s">
        <v>9492</v>
      </c>
      <c r="G5137">
        <v>22</v>
      </c>
      <c r="H5137" s="5">
        <f t="shared" si="119"/>
        <v>1</v>
      </c>
      <c r="I5137" s="5" t="str">
        <f ca="1">OFFSET('Appendix E'!$G$2,MATCH(A5137,'Appendix E'!$A$3:$A$115,0),0)</f>
        <v>No</v>
      </c>
    </row>
    <row r="5138" spans="1:9" x14ac:dyDescent="0.25">
      <c r="A5138" t="s">
        <v>1348</v>
      </c>
      <c r="B5138" t="s">
        <v>5116</v>
      </c>
      <c r="D5138" t="s">
        <v>9418</v>
      </c>
      <c r="E5138">
        <v>3</v>
      </c>
      <c r="F5138" t="s">
        <v>9492</v>
      </c>
      <c r="G5138">
        <v>22</v>
      </c>
      <c r="H5138" s="5">
        <f t="shared" si="119"/>
        <v>1</v>
      </c>
      <c r="I5138" s="5" t="str">
        <f ca="1">OFFSET('Appendix E'!$G$2,MATCH(A5138,'Appendix E'!$A$3:$A$115,0),0)</f>
        <v>No</v>
      </c>
    </row>
    <row r="5139" spans="1:9" x14ac:dyDescent="0.25">
      <c r="A5139" t="s">
        <v>1348</v>
      </c>
      <c r="B5139" t="s">
        <v>5117</v>
      </c>
      <c r="D5139" t="s">
        <v>9418</v>
      </c>
      <c r="E5139">
        <v>3</v>
      </c>
      <c r="F5139" t="s">
        <v>9492</v>
      </c>
      <c r="G5139">
        <v>22</v>
      </c>
      <c r="H5139" s="5">
        <f t="shared" si="119"/>
        <v>1</v>
      </c>
      <c r="I5139" s="5" t="str">
        <f ca="1">OFFSET('Appendix E'!$G$2,MATCH(A5139,'Appendix E'!$A$3:$A$115,0),0)</f>
        <v>No</v>
      </c>
    </row>
    <row r="5140" spans="1:9" x14ac:dyDescent="0.25">
      <c r="A5140" t="s">
        <v>1348</v>
      </c>
      <c r="B5140" t="s">
        <v>5118</v>
      </c>
      <c r="D5140" t="s">
        <v>9418</v>
      </c>
      <c r="E5140">
        <v>3</v>
      </c>
      <c r="F5140" t="s">
        <v>9492</v>
      </c>
      <c r="G5140">
        <v>22</v>
      </c>
      <c r="H5140" s="5">
        <f t="shared" si="119"/>
        <v>1</v>
      </c>
      <c r="I5140" s="5" t="str">
        <f ca="1">OFFSET('Appendix E'!$G$2,MATCH(A5140,'Appendix E'!$A$3:$A$115,0),0)</f>
        <v>No</v>
      </c>
    </row>
    <row r="5141" spans="1:9" x14ac:dyDescent="0.25">
      <c r="A5141" t="s">
        <v>1348</v>
      </c>
      <c r="B5141" t="s">
        <v>5119</v>
      </c>
      <c r="D5141" t="s">
        <v>9418</v>
      </c>
      <c r="E5141">
        <v>3</v>
      </c>
      <c r="F5141" t="s">
        <v>9492</v>
      </c>
      <c r="G5141">
        <v>22</v>
      </c>
      <c r="H5141" s="5">
        <f t="shared" si="119"/>
        <v>1</v>
      </c>
      <c r="I5141" s="5" t="str">
        <f ca="1">OFFSET('Appendix E'!$G$2,MATCH(A5141,'Appendix E'!$A$3:$A$115,0),0)</f>
        <v>No</v>
      </c>
    </row>
    <row r="5142" spans="1:9" x14ac:dyDescent="0.25">
      <c r="A5142" t="s">
        <v>1348</v>
      </c>
      <c r="B5142" t="s">
        <v>5120</v>
      </c>
      <c r="D5142" t="s">
        <v>9418</v>
      </c>
      <c r="E5142">
        <v>3</v>
      </c>
      <c r="F5142" t="s">
        <v>9492</v>
      </c>
      <c r="G5142">
        <v>22</v>
      </c>
      <c r="H5142" s="5">
        <f t="shared" si="119"/>
        <v>1</v>
      </c>
      <c r="I5142" s="5" t="str">
        <f ca="1">OFFSET('Appendix E'!$G$2,MATCH(A5142,'Appendix E'!$A$3:$A$115,0),0)</f>
        <v>No</v>
      </c>
    </row>
    <row r="5143" spans="1:9" x14ac:dyDescent="0.25">
      <c r="A5143" t="s">
        <v>1348</v>
      </c>
      <c r="B5143" t="s">
        <v>5121</v>
      </c>
      <c r="D5143" t="s">
        <v>9418</v>
      </c>
      <c r="E5143">
        <v>3</v>
      </c>
      <c r="F5143" t="s">
        <v>9492</v>
      </c>
      <c r="G5143">
        <v>22</v>
      </c>
      <c r="H5143" s="5">
        <f t="shared" si="119"/>
        <v>1</v>
      </c>
      <c r="I5143" s="5" t="str">
        <f ca="1">OFFSET('Appendix E'!$G$2,MATCH(A5143,'Appendix E'!$A$3:$A$115,0),0)</f>
        <v>No</v>
      </c>
    </row>
    <row r="5144" spans="1:9" x14ac:dyDescent="0.25">
      <c r="A5144" t="s">
        <v>1348</v>
      </c>
      <c r="B5144" t="s">
        <v>5122</v>
      </c>
      <c r="D5144" t="s">
        <v>9418</v>
      </c>
      <c r="E5144">
        <v>3</v>
      </c>
      <c r="F5144" t="s">
        <v>9492</v>
      </c>
      <c r="G5144">
        <v>22</v>
      </c>
      <c r="H5144" s="5">
        <f t="shared" si="119"/>
        <v>1</v>
      </c>
      <c r="I5144" s="5" t="str">
        <f ca="1">OFFSET('Appendix E'!$G$2,MATCH(A5144,'Appendix E'!$A$3:$A$115,0),0)</f>
        <v>No</v>
      </c>
    </row>
    <row r="5145" spans="1:9" x14ac:dyDescent="0.25">
      <c r="A5145" t="s">
        <v>1348</v>
      </c>
      <c r="B5145" t="s">
        <v>5123</v>
      </c>
      <c r="D5145" t="s">
        <v>9418</v>
      </c>
      <c r="E5145">
        <v>3</v>
      </c>
      <c r="F5145" t="s">
        <v>9492</v>
      </c>
      <c r="G5145">
        <v>22</v>
      </c>
      <c r="H5145" s="5">
        <f t="shared" si="119"/>
        <v>1</v>
      </c>
      <c r="I5145" s="5" t="str">
        <f ca="1">OFFSET('Appendix E'!$G$2,MATCH(A5145,'Appendix E'!$A$3:$A$115,0),0)</f>
        <v>No</v>
      </c>
    </row>
    <row r="5146" spans="1:9" x14ac:dyDescent="0.25">
      <c r="A5146" t="s">
        <v>1348</v>
      </c>
      <c r="B5146" t="s">
        <v>5124</v>
      </c>
      <c r="D5146" t="s">
        <v>9418</v>
      </c>
      <c r="E5146">
        <v>3</v>
      </c>
      <c r="F5146" t="s">
        <v>9492</v>
      </c>
      <c r="G5146">
        <v>22</v>
      </c>
      <c r="H5146" s="5">
        <f t="shared" si="119"/>
        <v>1</v>
      </c>
      <c r="I5146" s="5" t="str">
        <f ca="1">OFFSET('Appendix E'!$G$2,MATCH(A5146,'Appendix E'!$A$3:$A$115,0),0)</f>
        <v>No</v>
      </c>
    </row>
    <row r="5147" spans="1:9" x14ac:dyDescent="0.25">
      <c r="A5147" t="s">
        <v>1348</v>
      </c>
      <c r="B5147" t="s">
        <v>5125</v>
      </c>
      <c r="D5147" t="s">
        <v>9418</v>
      </c>
      <c r="E5147">
        <v>3</v>
      </c>
      <c r="F5147" t="s">
        <v>9492</v>
      </c>
      <c r="G5147">
        <v>22</v>
      </c>
      <c r="H5147" s="5">
        <f t="shared" si="119"/>
        <v>1</v>
      </c>
      <c r="I5147" s="5" t="str">
        <f ca="1">OFFSET('Appendix E'!$G$2,MATCH(A5147,'Appendix E'!$A$3:$A$115,0),0)</f>
        <v>No</v>
      </c>
    </row>
    <row r="5148" spans="1:9" x14ac:dyDescent="0.25">
      <c r="A5148" t="s">
        <v>1348</v>
      </c>
      <c r="B5148" t="s">
        <v>5126</v>
      </c>
      <c r="D5148" t="s">
        <v>9418</v>
      </c>
      <c r="E5148">
        <v>3</v>
      </c>
      <c r="F5148" t="s">
        <v>9492</v>
      </c>
      <c r="G5148">
        <v>22</v>
      </c>
      <c r="H5148" s="5">
        <f t="shared" si="119"/>
        <v>1</v>
      </c>
      <c r="I5148" s="5" t="str">
        <f ca="1">OFFSET('Appendix E'!$G$2,MATCH(A5148,'Appendix E'!$A$3:$A$115,0),0)</f>
        <v>No</v>
      </c>
    </row>
    <row r="5149" spans="1:9" x14ac:dyDescent="0.25">
      <c r="A5149" t="s">
        <v>1348</v>
      </c>
      <c r="B5149" t="s">
        <v>5127</v>
      </c>
      <c r="D5149" t="s">
        <v>9418</v>
      </c>
      <c r="E5149">
        <v>3</v>
      </c>
      <c r="F5149" t="s">
        <v>9492</v>
      </c>
      <c r="G5149">
        <v>22</v>
      </c>
      <c r="H5149" s="5">
        <f t="shared" si="119"/>
        <v>1</v>
      </c>
      <c r="I5149" s="5" t="str">
        <f ca="1">OFFSET('Appendix E'!$G$2,MATCH(A5149,'Appendix E'!$A$3:$A$115,0),0)</f>
        <v>No</v>
      </c>
    </row>
    <row r="5150" spans="1:9" x14ac:dyDescent="0.25">
      <c r="A5150" t="s">
        <v>1348</v>
      </c>
      <c r="B5150" t="s">
        <v>5128</v>
      </c>
      <c r="D5150" t="s">
        <v>9418</v>
      </c>
      <c r="E5150">
        <v>3</v>
      </c>
      <c r="F5150" t="s">
        <v>9492</v>
      </c>
      <c r="G5150">
        <v>22</v>
      </c>
      <c r="H5150" s="5">
        <f t="shared" si="119"/>
        <v>1</v>
      </c>
      <c r="I5150" s="5" t="str">
        <f ca="1">OFFSET('Appendix E'!$G$2,MATCH(A5150,'Appendix E'!$A$3:$A$115,0),0)</f>
        <v>No</v>
      </c>
    </row>
    <row r="5151" spans="1:9" x14ac:dyDescent="0.25">
      <c r="A5151" t="s">
        <v>1348</v>
      </c>
      <c r="B5151" t="s">
        <v>5129</v>
      </c>
      <c r="D5151" t="s">
        <v>9418</v>
      </c>
      <c r="E5151">
        <v>3</v>
      </c>
      <c r="F5151" t="s">
        <v>9492</v>
      </c>
      <c r="G5151">
        <v>22</v>
      </c>
      <c r="H5151" s="5">
        <f t="shared" si="119"/>
        <v>1</v>
      </c>
      <c r="I5151" s="5" t="str">
        <f ca="1">OFFSET('Appendix E'!$G$2,MATCH(A5151,'Appendix E'!$A$3:$A$115,0),0)</f>
        <v>No</v>
      </c>
    </row>
    <row r="5152" spans="1:9" x14ac:dyDescent="0.25">
      <c r="A5152" t="s">
        <v>1348</v>
      </c>
      <c r="B5152" t="s">
        <v>5130</v>
      </c>
      <c r="D5152" t="s">
        <v>9418</v>
      </c>
      <c r="E5152">
        <v>3</v>
      </c>
      <c r="F5152" t="s">
        <v>9492</v>
      </c>
      <c r="G5152">
        <v>22</v>
      </c>
      <c r="H5152" s="5">
        <f t="shared" si="119"/>
        <v>1</v>
      </c>
      <c r="I5152" s="5" t="str">
        <f ca="1">OFFSET('Appendix E'!$G$2,MATCH(A5152,'Appendix E'!$A$3:$A$115,0),0)</f>
        <v>No</v>
      </c>
    </row>
    <row r="5153" spans="1:9" x14ac:dyDescent="0.25">
      <c r="A5153" t="s">
        <v>1348</v>
      </c>
      <c r="B5153" t="s">
        <v>5131</v>
      </c>
      <c r="D5153" t="s">
        <v>9418</v>
      </c>
      <c r="E5153">
        <v>3</v>
      </c>
      <c r="F5153" t="s">
        <v>9492</v>
      </c>
      <c r="G5153">
        <v>22</v>
      </c>
      <c r="H5153" s="5">
        <f t="shared" si="119"/>
        <v>1</v>
      </c>
      <c r="I5153" s="5" t="str">
        <f ca="1">OFFSET('Appendix E'!$G$2,MATCH(A5153,'Appendix E'!$A$3:$A$115,0),0)</f>
        <v>No</v>
      </c>
    </row>
    <row r="5154" spans="1:9" x14ac:dyDescent="0.25">
      <c r="A5154" t="s">
        <v>1348</v>
      </c>
      <c r="B5154" t="s">
        <v>5132</v>
      </c>
      <c r="D5154" t="s">
        <v>9418</v>
      </c>
      <c r="E5154">
        <v>3</v>
      </c>
      <c r="F5154" t="s">
        <v>9492</v>
      </c>
      <c r="G5154">
        <v>22</v>
      </c>
      <c r="H5154" s="5">
        <f t="shared" si="119"/>
        <v>1</v>
      </c>
      <c r="I5154" s="5" t="str">
        <f ca="1">OFFSET('Appendix E'!$G$2,MATCH(A5154,'Appendix E'!$A$3:$A$115,0),0)</f>
        <v>No</v>
      </c>
    </row>
    <row r="5155" spans="1:9" x14ac:dyDescent="0.25">
      <c r="A5155" t="s">
        <v>1348</v>
      </c>
      <c r="B5155" t="s">
        <v>5133</v>
      </c>
      <c r="D5155" t="s">
        <v>9418</v>
      </c>
      <c r="E5155">
        <v>3</v>
      </c>
      <c r="F5155" t="s">
        <v>9492</v>
      </c>
      <c r="G5155">
        <v>22</v>
      </c>
      <c r="H5155" s="5">
        <f t="shared" si="119"/>
        <v>1</v>
      </c>
      <c r="I5155" s="5" t="str">
        <f ca="1">OFFSET('Appendix E'!$G$2,MATCH(A5155,'Appendix E'!$A$3:$A$115,0),0)</f>
        <v>No</v>
      </c>
    </row>
    <row r="5156" spans="1:9" x14ac:dyDescent="0.25">
      <c r="A5156" t="s">
        <v>1348</v>
      </c>
      <c r="B5156" t="s">
        <v>5134</v>
      </c>
      <c r="D5156" t="s">
        <v>9418</v>
      </c>
      <c r="E5156">
        <v>3</v>
      </c>
      <c r="F5156" t="s">
        <v>9492</v>
      </c>
      <c r="G5156">
        <v>22</v>
      </c>
      <c r="H5156" s="5">
        <f t="shared" si="119"/>
        <v>1</v>
      </c>
      <c r="I5156" s="5" t="str">
        <f ca="1">OFFSET('Appendix E'!$G$2,MATCH(A5156,'Appendix E'!$A$3:$A$115,0),0)</f>
        <v>No</v>
      </c>
    </row>
    <row r="5157" spans="1:9" x14ac:dyDescent="0.25">
      <c r="A5157" t="s">
        <v>1348</v>
      </c>
      <c r="B5157" t="s">
        <v>5135</v>
      </c>
      <c r="D5157" t="s">
        <v>9418</v>
      </c>
      <c r="E5157">
        <v>3</v>
      </c>
      <c r="F5157" t="s">
        <v>9492</v>
      </c>
      <c r="G5157">
        <v>22</v>
      </c>
      <c r="H5157" s="5">
        <f t="shared" si="119"/>
        <v>1</v>
      </c>
      <c r="I5157" s="5" t="str">
        <f ca="1">OFFSET('Appendix E'!$G$2,MATCH(A5157,'Appendix E'!$A$3:$A$115,0),0)</f>
        <v>No</v>
      </c>
    </row>
    <row r="5158" spans="1:9" x14ac:dyDescent="0.25">
      <c r="A5158" t="s">
        <v>1348</v>
      </c>
      <c r="B5158" t="s">
        <v>5136</v>
      </c>
      <c r="D5158" t="s">
        <v>9418</v>
      </c>
      <c r="E5158">
        <v>3</v>
      </c>
      <c r="F5158" t="s">
        <v>9492</v>
      </c>
      <c r="G5158">
        <v>22</v>
      </c>
      <c r="H5158" s="5">
        <f t="shared" si="119"/>
        <v>1</v>
      </c>
      <c r="I5158" s="5" t="str">
        <f ca="1">OFFSET('Appendix E'!$G$2,MATCH(A5158,'Appendix E'!$A$3:$A$115,0),0)</f>
        <v>No</v>
      </c>
    </row>
    <row r="5159" spans="1:9" x14ac:dyDescent="0.25">
      <c r="A5159" t="s">
        <v>1348</v>
      </c>
      <c r="B5159" t="s">
        <v>5137</v>
      </c>
      <c r="D5159" t="s">
        <v>9418</v>
      </c>
      <c r="E5159">
        <v>3</v>
      </c>
      <c r="F5159" t="s">
        <v>9492</v>
      </c>
      <c r="G5159">
        <v>22</v>
      </c>
      <c r="H5159" s="5">
        <f t="shared" si="119"/>
        <v>1</v>
      </c>
      <c r="I5159" s="5" t="str">
        <f ca="1">OFFSET('Appendix E'!$G$2,MATCH(A5159,'Appendix E'!$A$3:$A$115,0),0)</f>
        <v>No</v>
      </c>
    </row>
    <row r="5160" spans="1:9" x14ac:dyDescent="0.25">
      <c r="A5160" t="s">
        <v>1348</v>
      </c>
      <c r="B5160" t="s">
        <v>5138</v>
      </c>
      <c r="D5160" t="s">
        <v>9418</v>
      </c>
      <c r="E5160">
        <v>3</v>
      </c>
      <c r="F5160" t="s">
        <v>9492</v>
      </c>
      <c r="G5160">
        <v>22</v>
      </c>
      <c r="H5160" s="5">
        <f t="shared" si="119"/>
        <v>1</v>
      </c>
      <c r="I5160" s="5" t="str">
        <f ca="1">OFFSET('Appendix E'!$G$2,MATCH(A5160,'Appendix E'!$A$3:$A$115,0),0)</f>
        <v>No</v>
      </c>
    </row>
    <row r="5161" spans="1:9" x14ac:dyDescent="0.25">
      <c r="A5161" t="s">
        <v>1348</v>
      </c>
      <c r="B5161" t="s">
        <v>5139</v>
      </c>
      <c r="D5161" t="s">
        <v>9418</v>
      </c>
      <c r="E5161">
        <v>3</v>
      </c>
      <c r="F5161" t="s">
        <v>9492</v>
      </c>
      <c r="G5161">
        <v>22</v>
      </c>
      <c r="H5161" s="5">
        <f t="shared" si="119"/>
        <v>1</v>
      </c>
      <c r="I5161" s="5" t="str">
        <f ca="1">OFFSET('Appendix E'!$G$2,MATCH(A5161,'Appendix E'!$A$3:$A$115,0),0)</f>
        <v>No</v>
      </c>
    </row>
    <row r="5162" spans="1:9" x14ac:dyDescent="0.25">
      <c r="A5162" t="s">
        <v>1348</v>
      </c>
      <c r="B5162" t="s">
        <v>5140</v>
      </c>
      <c r="D5162" t="s">
        <v>9418</v>
      </c>
      <c r="E5162">
        <v>3</v>
      </c>
      <c r="F5162" t="s">
        <v>9492</v>
      </c>
      <c r="G5162">
        <v>22</v>
      </c>
      <c r="H5162" s="5">
        <f t="shared" si="119"/>
        <v>1</v>
      </c>
      <c r="I5162" s="5" t="str">
        <f ca="1">OFFSET('Appendix E'!$G$2,MATCH(A5162,'Appendix E'!$A$3:$A$115,0),0)</f>
        <v>No</v>
      </c>
    </row>
    <row r="5163" spans="1:9" x14ac:dyDescent="0.25">
      <c r="A5163" t="s">
        <v>1348</v>
      </c>
      <c r="B5163" t="s">
        <v>5141</v>
      </c>
      <c r="D5163" t="s">
        <v>9418</v>
      </c>
      <c r="E5163">
        <v>3</v>
      </c>
      <c r="F5163" t="s">
        <v>9492</v>
      </c>
      <c r="G5163">
        <v>22</v>
      </c>
      <c r="H5163" s="5">
        <f t="shared" si="119"/>
        <v>1</v>
      </c>
      <c r="I5163" s="5" t="str">
        <f ca="1">OFFSET('Appendix E'!$G$2,MATCH(A5163,'Appendix E'!$A$3:$A$115,0),0)</f>
        <v>No</v>
      </c>
    </row>
    <row r="5164" spans="1:9" x14ac:dyDescent="0.25">
      <c r="A5164" t="s">
        <v>1348</v>
      </c>
      <c r="B5164" t="s">
        <v>5142</v>
      </c>
      <c r="D5164" t="s">
        <v>9418</v>
      </c>
      <c r="E5164">
        <v>3</v>
      </c>
      <c r="F5164" t="s">
        <v>9492</v>
      </c>
      <c r="G5164">
        <v>22</v>
      </c>
      <c r="H5164" s="5">
        <f t="shared" si="119"/>
        <v>1</v>
      </c>
      <c r="I5164" s="5" t="str">
        <f ca="1">OFFSET('Appendix E'!$G$2,MATCH(A5164,'Appendix E'!$A$3:$A$115,0),0)</f>
        <v>No</v>
      </c>
    </row>
    <row r="5165" spans="1:9" x14ac:dyDescent="0.25">
      <c r="A5165" t="s">
        <v>1348</v>
      </c>
      <c r="B5165" t="s">
        <v>5143</v>
      </c>
      <c r="D5165" t="s">
        <v>9418</v>
      </c>
      <c r="E5165">
        <v>3</v>
      </c>
      <c r="F5165" t="s">
        <v>9492</v>
      </c>
      <c r="G5165">
        <v>22</v>
      </c>
      <c r="H5165" s="5">
        <f t="shared" si="119"/>
        <v>1</v>
      </c>
      <c r="I5165" s="5" t="str">
        <f ca="1">OFFSET('Appendix E'!$G$2,MATCH(A5165,'Appendix E'!$A$3:$A$115,0),0)</f>
        <v>No</v>
      </c>
    </row>
    <row r="5166" spans="1:9" x14ac:dyDescent="0.25">
      <c r="A5166" t="s">
        <v>1348</v>
      </c>
      <c r="B5166" t="s">
        <v>5144</v>
      </c>
      <c r="D5166" t="s">
        <v>9418</v>
      </c>
      <c r="E5166">
        <v>3</v>
      </c>
      <c r="F5166" t="s">
        <v>9492</v>
      </c>
      <c r="G5166">
        <v>22</v>
      </c>
      <c r="H5166" s="5">
        <f t="shared" si="119"/>
        <v>1</v>
      </c>
      <c r="I5166" s="5" t="str">
        <f ca="1">OFFSET('Appendix E'!$G$2,MATCH(A5166,'Appendix E'!$A$3:$A$115,0),0)</f>
        <v>No</v>
      </c>
    </row>
    <row r="5167" spans="1:9" x14ac:dyDescent="0.25">
      <c r="A5167" t="s">
        <v>1348</v>
      </c>
      <c r="B5167" t="s">
        <v>5145</v>
      </c>
      <c r="D5167" t="s">
        <v>9418</v>
      </c>
      <c r="E5167">
        <v>3</v>
      </c>
      <c r="F5167" t="s">
        <v>9492</v>
      </c>
      <c r="G5167">
        <v>22</v>
      </c>
      <c r="H5167" s="5">
        <f t="shared" si="119"/>
        <v>1</v>
      </c>
      <c r="I5167" s="5" t="str">
        <f ca="1">OFFSET('Appendix E'!$G$2,MATCH(A5167,'Appendix E'!$A$3:$A$115,0),0)</f>
        <v>No</v>
      </c>
    </row>
    <row r="5168" spans="1:9" x14ac:dyDescent="0.25">
      <c r="A5168" t="s">
        <v>1348</v>
      </c>
      <c r="B5168" t="s">
        <v>5146</v>
      </c>
      <c r="D5168" t="s">
        <v>9418</v>
      </c>
      <c r="E5168">
        <v>3</v>
      </c>
      <c r="F5168" t="s">
        <v>9492</v>
      </c>
      <c r="G5168">
        <v>22</v>
      </c>
      <c r="H5168" s="5">
        <f t="shared" si="119"/>
        <v>1</v>
      </c>
      <c r="I5168" s="5" t="str">
        <f ca="1">OFFSET('Appendix E'!$G$2,MATCH(A5168,'Appendix E'!$A$3:$A$115,0),0)</f>
        <v>No</v>
      </c>
    </row>
    <row r="5169" spans="1:9" x14ac:dyDescent="0.25">
      <c r="A5169" t="s">
        <v>1348</v>
      </c>
      <c r="B5169" t="s">
        <v>5147</v>
      </c>
      <c r="D5169" t="s">
        <v>9418</v>
      </c>
      <c r="E5169">
        <v>3</v>
      </c>
      <c r="F5169" t="s">
        <v>9492</v>
      </c>
      <c r="G5169">
        <v>22</v>
      </c>
      <c r="H5169" s="5">
        <f t="shared" si="119"/>
        <v>1</v>
      </c>
      <c r="I5169" s="5" t="str">
        <f ca="1">OFFSET('Appendix E'!$G$2,MATCH(A5169,'Appendix E'!$A$3:$A$115,0),0)</f>
        <v>No</v>
      </c>
    </row>
    <row r="5170" spans="1:9" x14ac:dyDescent="0.25">
      <c r="A5170" t="s">
        <v>1348</v>
      </c>
      <c r="B5170" t="s">
        <v>5148</v>
      </c>
      <c r="D5170" t="s">
        <v>9418</v>
      </c>
      <c r="E5170">
        <v>3</v>
      </c>
      <c r="F5170" t="s">
        <v>9492</v>
      </c>
      <c r="G5170">
        <v>22</v>
      </c>
      <c r="H5170" s="5">
        <f t="shared" si="119"/>
        <v>1</v>
      </c>
      <c r="I5170" s="5" t="str">
        <f ca="1">OFFSET('Appendix E'!$G$2,MATCH(A5170,'Appendix E'!$A$3:$A$115,0),0)</f>
        <v>No</v>
      </c>
    </row>
    <row r="5171" spans="1:9" x14ac:dyDescent="0.25">
      <c r="A5171" t="s">
        <v>1348</v>
      </c>
      <c r="B5171" t="s">
        <v>5149</v>
      </c>
      <c r="D5171" t="s">
        <v>9418</v>
      </c>
      <c r="E5171">
        <v>3</v>
      </c>
      <c r="F5171" t="s">
        <v>9492</v>
      </c>
      <c r="G5171">
        <v>22</v>
      </c>
      <c r="H5171" s="5">
        <f t="shared" si="119"/>
        <v>1</v>
      </c>
      <c r="I5171" s="5" t="str">
        <f ca="1">OFFSET('Appendix E'!$G$2,MATCH(A5171,'Appendix E'!$A$3:$A$115,0),0)</f>
        <v>No</v>
      </c>
    </row>
    <row r="5172" spans="1:9" x14ac:dyDescent="0.25">
      <c r="A5172" t="s">
        <v>1348</v>
      </c>
      <c r="B5172" t="s">
        <v>5150</v>
      </c>
      <c r="D5172" t="s">
        <v>9418</v>
      </c>
      <c r="E5172">
        <v>3</v>
      </c>
      <c r="F5172" t="s">
        <v>9492</v>
      </c>
      <c r="G5172">
        <v>22</v>
      </c>
      <c r="H5172" s="5">
        <f t="shared" si="119"/>
        <v>1</v>
      </c>
      <c r="I5172" s="5" t="str">
        <f ca="1">OFFSET('Appendix E'!$G$2,MATCH(A5172,'Appendix E'!$A$3:$A$115,0),0)</f>
        <v>No</v>
      </c>
    </row>
    <row r="5173" spans="1:9" x14ac:dyDescent="0.25">
      <c r="A5173" t="s">
        <v>1348</v>
      </c>
      <c r="B5173" t="s">
        <v>5151</v>
      </c>
      <c r="D5173" t="s">
        <v>9418</v>
      </c>
      <c r="E5173">
        <v>3</v>
      </c>
      <c r="F5173" t="s">
        <v>9492</v>
      </c>
      <c r="G5173">
        <v>22</v>
      </c>
      <c r="H5173" s="5">
        <f t="shared" si="119"/>
        <v>1</v>
      </c>
      <c r="I5173" s="5" t="str">
        <f ca="1">OFFSET('Appendix E'!$G$2,MATCH(A5173,'Appendix E'!$A$3:$A$115,0),0)</f>
        <v>No</v>
      </c>
    </row>
    <row r="5174" spans="1:9" x14ac:dyDescent="0.25">
      <c r="A5174" t="s">
        <v>1348</v>
      </c>
      <c r="B5174" t="s">
        <v>5152</v>
      </c>
      <c r="D5174" t="s">
        <v>9418</v>
      </c>
      <c r="E5174">
        <v>3</v>
      </c>
      <c r="F5174" t="s">
        <v>9492</v>
      </c>
      <c r="G5174">
        <v>22</v>
      </c>
      <c r="H5174" s="5">
        <f t="shared" si="119"/>
        <v>1</v>
      </c>
      <c r="I5174" s="5" t="str">
        <f ca="1">OFFSET('Appendix E'!$G$2,MATCH(A5174,'Appendix E'!$A$3:$A$115,0),0)</f>
        <v>No</v>
      </c>
    </row>
    <row r="5175" spans="1:9" x14ac:dyDescent="0.25">
      <c r="A5175" t="s">
        <v>1348</v>
      </c>
      <c r="B5175" t="s">
        <v>5153</v>
      </c>
      <c r="D5175" t="s">
        <v>9418</v>
      </c>
      <c r="E5175">
        <v>3</v>
      </c>
      <c r="F5175" t="s">
        <v>9492</v>
      </c>
      <c r="G5175">
        <v>22</v>
      </c>
      <c r="H5175" s="5">
        <f t="shared" si="119"/>
        <v>1</v>
      </c>
      <c r="I5175" s="5" t="str">
        <f ca="1">OFFSET('Appendix E'!$G$2,MATCH(A5175,'Appendix E'!$A$3:$A$115,0),0)</f>
        <v>No</v>
      </c>
    </row>
    <row r="5176" spans="1:9" x14ac:dyDescent="0.25">
      <c r="A5176" t="s">
        <v>1348</v>
      </c>
      <c r="B5176" t="s">
        <v>5154</v>
      </c>
      <c r="D5176" t="s">
        <v>9418</v>
      </c>
      <c r="E5176">
        <v>3</v>
      </c>
      <c r="F5176" t="s">
        <v>9492</v>
      </c>
      <c r="G5176">
        <v>22</v>
      </c>
      <c r="H5176" s="5">
        <f t="shared" si="119"/>
        <v>1</v>
      </c>
      <c r="I5176" s="5" t="str">
        <f ca="1">OFFSET('Appendix E'!$G$2,MATCH(A5176,'Appendix E'!$A$3:$A$115,0),0)</f>
        <v>No</v>
      </c>
    </row>
    <row r="5177" spans="1:9" x14ac:dyDescent="0.25">
      <c r="A5177" t="s">
        <v>1348</v>
      </c>
      <c r="B5177" t="s">
        <v>5155</v>
      </c>
      <c r="D5177" t="s">
        <v>9418</v>
      </c>
      <c r="E5177">
        <v>3</v>
      </c>
      <c r="F5177" t="s">
        <v>9492</v>
      </c>
      <c r="G5177">
        <v>22</v>
      </c>
      <c r="H5177" s="5">
        <f t="shared" si="119"/>
        <v>1</v>
      </c>
      <c r="I5177" s="5" t="str">
        <f ca="1">OFFSET('Appendix E'!$G$2,MATCH(A5177,'Appendix E'!$A$3:$A$115,0),0)</f>
        <v>No</v>
      </c>
    </row>
    <row r="5178" spans="1:9" x14ac:dyDescent="0.25">
      <c r="A5178" t="s">
        <v>1348</v>
      </c>
      <c r="B5178" t="s">
        <v>5156</v>
      </c>
      <c r="D5178" t="s">
        <v>9418</v>
      </c>
      <c r="E5178">
        <v>3</v>
      </c>
      <c r="F5178" t="s">
        <v>9492</v>
      </c>
      <c r="G5178">
        <v>22</v>
      </c>
      <c r="H5178" s="5">
        <f t="shared" si="119"/>
        <v>1</v>
      </c>
      <c r="I5178" s="5" t="str">
        <f ca="1">OFFSET('Appendix E'!$G$2,MATCH(A5178,'Appendix E'!$A$3:$A$115,0),0)</f>
        <v>No</v>
      </c>
    </row>
    <row r="5179" spans="1:9" x14ac:dyDescent="0.25">
      <c r="A5179" t="s">
        <v>1348</v>
      </c>
      <c r="B5179" t="s">
        <v>5157</v>
      </c>
      <c r="D5179" t="s">
        <v>9418</v>
      </c>
      <c r="E5179">
        <v>3</v>
      </c>
      <c r="F5179" t="s">
        <v>9492</v>
      </c>
      <c r="G5179">
        <v>22</v>
      </c>
      <c r="H5179" s="5">
        <f t="shared" si="119"/>
        <v>1</v>
      </c>
      <c r="I5179" s="5" t="str">
        <f ca="1">OFFSET('Appendix E'!$G$2,MATCH(A5179,'Appendix E'!$A$3:$A$115,0),0)</f>
        <v>No</v>
      </c>
    </row>
    <row r="5180" spans="1:9" x14ac:dyDescent="0.25">
      <c r="A5180" t="s">
        <v>1348</v>
      </c>
      <c r="B5180" t="s">
        <v>5158</v>
      </c>
      <c r="D5180" t="s">
        <v>9418</v>
      </c>
      <c r="E5180">
        <v>3</v>
      </c>
      <c r="F5180" t="s">
        <v>9492</v>
      </c>
      <c r="G5180">
        <v>22</v>
      </c>
      <c r="H5180" s="5">
        <f t="shared" si="119"/>
        <v>1</v>
      </c>
      <c r="I5180" s="5" t="str">
        <f ca="1">OFFSET('Appendix E'!$G$2,MATCH(A5180,'Appendix E'!$A$3:$A$115,0),0)</f>
        <v>No</v>
      </c>
    </row>
    <row r="5181" spans="1:9" x14ac:dyDescent="0.25">
      <c r="A5181" t="s">
        <v>1348</v>
      </c>
      <c r="B5181" t="s">
        <v>5159</v>
      </c>
      <c r="D5181" t="s">
        <v>9418</v>
      </c>
      <c r="E5181">
        <v>3</v>
      </c>
      <c r="F5181" t="s">
        <v>9492</v>
      </c>
      <c r="G5181">
        <v>22</v>
      </c>
      <c r="H5181" s="5">
        <f t="shared" si="119"/>
        <v>1</v>
      </c>
      <c r="I5181" s="5" t="str">
        <f ca="1">OFFSET('Appendix E'!$G$2,MATCH(A5181,'Appendix E'!$A$3:$A$115,0),0)</f>
        <v>No</v>
      </c>
    </row>
    <row r="5182" spans="1:9" x14ac:dyDescent="0.25">
      <c r="A5182" t="s">
        <v>1348</v>
      </c>
      <c r="B5182" t="s">
        <v>5160</v>
      </c>
      <c r="D5182" t="s">
        <v>9418</v>
      </c>
      <c r="E5182">
        <v>3</v>
      </c>
      <c r="F5182" t="s">
        <v>9492</v>
      </c>
      <c r="G5182">
        <v>22</v>
      </c>
      <c r="H5182" s="5">
        <f t="shared" si="119"/>
        <v>1</v>
      </c>
      <c r="I5182" s="5" t="str">
        <f ca="1">OFFSET('Appendix E'!$G$2,MATCH(A5182,'Appendix E'!$A$3:$A$115,0),0)</f>
        <v>No</v>
      </c>
    </row>
    <row r="5183" spans="1:9" x14ac:dyDescent="0.25">
      <c r="A5183" t="s">
        <v>1348</v>
      </c>
      <c r="B5183" t="s">
        <v>5161</v>
      </c>
      <c r="D5183" t="s">
        <v>9418</v>
      </c>
      <c r="E5183">
        <v>3</v>
      </c>
      <c r="F5183" t="s">
        <v>9492</v>
      </c>
      <c r="G5183">
        <v>22</v>
      </c>
      <c r="H5183" s="5">
        <f t="shared" si="119"/>
        <v>1</v>
      </c>
      <c r="I5183" s="5" t="str">
        <f ca="1">OFFSET('Appendix E'!$G$2,MATCH(A5183,'Appendix E'!$A$3:$A$115,0),0)</f>
        <v>No</v>
      </c>
    </row>
    <row r="5184" spans="1:9" x14ac:dyDescent="0.25">
      <c r="A5184" t="s">
        <v>1348</v>
      </c>
      <c r="B5184" t="s">
        <v>5162</v>
      </c>
      <c r="D5184" t="s">
        <v>9418</v>
      </c>
      <c r="E5184">
        <v>3</v>
      </c>
      <c r="F5184" t="s">
        <v>9492</v>
      </c>
      <c r="G5184">
        <v>22</v>
      </c>
      <c r="H5184" s="5">
        <f t="shared" si="119"/>
        <v>1</v>
      </c>
      <c r="I5184" s="5" t="str">
        <f ca="1">OFFSET('Appendix E'!$G$2,MATCH(A5184,'Appendix E'!$A$3:$A$115,0),0)</f>
        <v>No</v>
      </c>
    </row>
    <row r="5185" spans="1:9" x14ac:dyDescent="0.25">
      <c r="A5185" t="s">
        <v>1348</v>
      </c>
      <c r="B5185" t="s">
        <v>5163</v>
      </c>
      <c r="D5185" t="s">
        <v>9418</v>
      </c>
      <c r="E5185">
        <v>3</v>
      </c>
      <c r="F5185" t="s">
        <v>9492</v>
      </c>
      <c r="G5185">
        <v>22</v>
      </c>
      <c r="H5185" s="5">
        <f t="shared" si="119"/>
        <v>1</v>
      </c>
      <c r="I5185" s="5" t="str">
        <f ca="1">OFFSET('Appendix E'!$G$2,MATCH(A5185,'Appendix E'!$A$3:$A$115,0),0)</f>
        <v>No</v>
      </c>
    </row>
    <row r="5186" spans="1:9" x14ac:dyDescent="0.25">
      <c r="A5186" t="s">
        <v>1348</v>
      </c>
      <c r="B5186" t="s">
        <v>5164</v>
      </c>
      <c r="D5186" t="s">
        <v>9418</v>
      </c>
      <c r="E5186">
        <v>3</v>
      </c>
      <c r="F5186" t="s">
        <v>9492</v>
      </c>
      <c r="G5186">
        <v>22</v>
      </c>
      <c r="H5186" s="5">
        <f t="shared" si="119"/>
        <v>1</v>
      </c>
      <c r="I5186" s="5" t="str">
        <f ca="1">OFFSET('Appendix E'!$G$2,MATCH(A5186,'Appendix E'!$A$3:$A$115,0),0)</f>
        <v>No</v>
      </c>
    </row>
    <row r="5187" spans="1:9" x14ac:dyDescent="0.25">
      <c r="A5187" t="s">
        <v>1348</v>
      </c>
      <c r="B5187" t="s">
        <v>5165</v>
      </c>
      <c r="D5187" t="s">
        <v>9418</v>
      </c>
      <c r="E5187">
        <v>3</v>
      </c>
      <c r="F5187" t="s">
        <v>9492</v>
      </c>
      <c r="G5187">
        <v>22</v>
      </c>
      <c r="H5187" s="5">
        <f t="shared" si="119"/>
        <v>1</v>
      </c>
      <c r="I5187" s="5" t="str">
        <f ca="1">OFFSET('Appendix E'!$G$2,MATCH(A5187,'Appendix E'!$A$3:$A$115,0),0)</f>
        <v>No</v>
      </c>
    </row>
    <row r="5188" spans="1:9" x14ac:dyDescent="0.25">
      <c r="A5188" t="s">
        <v>1348</v>
      </c>
      <c r="B5188" t="s">
        <v>5166</v>
      </c>
      <c r="D5188" t="s">
        <v>9418</v>
      </c>
      <c r="E5188">
        <v>3</v>
      </c>
      <c r="F5188" t="s">
        <v>9492</v>
      </c>
      <c r="G5188">
        <v>22</v>
      </c>
      <c r="H5188" s="5">
        <f t="shared" ref="H5188:H5251" si="120">IF(F5188&lt;&gt;"",1,"")</f>
        <v>1</v>
      </c>
      <c r="I5188" s="5" t="str">
        <f ca="1">OFFSET('Appendix E'!$G$2,MATCH(A5188,'Appendix E'!$A$3:$A$115,0),0)</f>
        <v>No</v>
      </c>
    </row>
    <row r="5189" spans="1:9" x14ac:dyDescent="0.25">
      <c r="A5189" t="s">
        <v>1348</v>
      </c>
      <c r="B5189" t="s">
        <v>5167</v>
      </c>
      <c r="D5189" t="s">
        <v>9418</v>
      </c>
      <c r="E5189">
        <v>3</v>
      </c>
      <c r="F5189" t="s">
        <v>9492</v>
      </c>
      <c r="G5189">
        <v>22</v>
      </c>
      <c r="H5189" s="5">
        <f t="shared" si="120"/>
        <v>1</v>
      </c>
      <c r="I5189" s="5" t="str">
        <f ca="1">OFFSET('Appendix E'!$G$2,MATCH(A5189,'Appendix E'!$A$3:$A$115,0),0)</f>
        <v>No</v>
      </c>
    </row>
    <row r="5190" spans="1:9" x14ac:dyDescent="0.25">
      <c r="A5190" t="s">
        <v>1348</v>
      </c>
      <c r="B5190" t="s">
        <v>5168</v>
      </c>
      <c r="D5190" t="s">
        <v>9418</v>
      </c>
      <c r="E5190">
        <v>3</v>
      </c>
      <c r="F5190" t="s">
        <v>9492</v>
      </c>
      <c r="G5190">
        <v>22</v>
      </c>
      <c r="H5190" s="5">
        <f t="shared" si="120"/>
        <v>1</v>
      </c>
      <c r="I5190" s="5" t="str">
        <f ca="1">OFFSET('Appendix E'!$G$2,MATCH(A5190,'Appendix E'!$A$3:$A$115,0),0)</f>
        <v>No</v>
      </c>
    </row>
    <row r="5191" spans="1:9" x14ac:dyDescent="0.25">
      <c r="A5191" t="s">
        <v>1348</v>
      </c>
      <c r="B5191" t="s">
        <v>5169</v>
      </c>
      <c r="D5191" t="s">
        <v>9418</v>
      </c>
      <c r="E5191">
        <v>3</v>
      </c>
      <c r="F5191" t="s">
        <v>9492</v>
      </c>
      <c r="G5191">
        <v>22</v>
      </c>
      <c r="H5191" s="5">
        <f t="shared" si="120"/>
        <v>1</v>
      </c>
      <c r="I5191" s="5" t="str">
        <f ca="1">OFFSET('Appendix E'!$G$2,MATCH(A5191,'Appendix E'!$A$3:$A$115,0),0)</f>
        <v>No</v>
      </c>
    </row>
    <row r="5192" spans="1:9" x14ac:dyDescent="0.25">
      <c r="A5192" t="s">
        <v>1348</v>
      </c>
      <c r="B5192" t="s">
        <v>5170</v>
      </c>
      <c r="D5192" t="s">
        <v>9418</v>
      </c>
      <c r="E5192">
        <v>3</v>
      </c>
      <c r="F5192" t="s">
        <v>9492</v>
      </c>
      <c r="G5192">
        <v>22</v>
      </c>
      <c r="H5192" s="5">
        <f t="shared" si="120"/>
        <v>1</v>
      </c>
      <c r="I5192" s="5" t="str">
        <f ca="1">OFFSET('Appendix E'!$G$2,MATCH(A5192,'Appendix E'!$A$3:$A$115,0),0)</f>
        <v>No</v>
      </c>
    </row>
    <row r="5193" spans="1:9" x14ac:dyDescent="0.25">
      <c r="A5193" t="s">
        <v>1348</v>
      </c>
      <c r="B5193" t="s">
        <v>5171</v>
      </c>
      <c r="D5193" t="s">
        <v>9418</v>
      </c>
      <c r="E5193">
        <v>3</v>
      </c>
      <c r="F5193" t="s">
        <v>9492</v>
      </c>
      <c r="G5193">
        <v>22</v>
      </c>
      <c r="H5193" s="5">
        <f t="shared" si="120"/>
        <v>1</v>
      </c>
      <c r="I5193" s="5" t="str">
        <f ca="1">OFFSET('Appendix E'!$G$2,MATCH(A5193,'Appendix E'!$A$3:$A$115,0),0)</f>
        <v>No</v>
      </c>
    </row>
    <row r="5194" spans="1:9" x14ac:dyDescent="0.25">
      <c r="A5194" t="s">
        <v>1348</v>
      </c>
      <c r="B5194" t="s">
        <v>5172</v>
      </c>
      <c r="D5194" t="s">
        <v>9418</v>
      </c>
      <c r="E5194">
        <v>3</v>
      </c>
      <c r="F5194" t="s">
        <v>9492</v>
      </c>
      <c r="G5194">
        <v>22</v>
      </c>
      <c r="H5194" s="5">
        <f t="shared" si="120"/>
        <v>1</v>
      </c>
      <c r="I5194" s="5" t="str">
        <f ca="1">OFFSET('Appendix E'!$G$2,MATCH(A5194,'Appendix E'!$A$3:$A$115,0),0)</f>
        <v>No</v>
      </c>
    </row>
    <row r="5195" spans="1:9" x14ac:dyDescent="0.25">
      <c r="A5195" t="s">
        <v>1348</v>
      </c>
      <c r="B5195" t="s">
        <v>5173</v>
      </c>
      <c r="D5195" t="s">
        <v>9418</v>
      </c>
      <c r="E5195">
        <v>3</v>
      </c>
      <c r="F5195" t="s">
        <v>9492</v>
      </c>
      <c r="G5195">
        <v>22</v>
      </c>
      <c r="H5195" s="5">
        <f t="shared" si="120"/>
        <v>1</v>
      </c>
      <c r="I5195" s="5" t="str">
        <f ca="1">OFFSET('Appendix E'!$G$2,MATCH(A5195,'Appendix E'!$A$3:$A$115,0),0)</f>
        <v>No</v>
      </c>
    </row>
    <row r="5196" spans="1:9" x14ac:dyDescent="0.25">
      <c r="A5196" t="s">
        <v>1348</v>
      </c>
      <c r="B5196" t="s">
        <v>5174</v>
      </c>
      <c r="D5196" t="s">
        <v>9418</v>
      </c>
      <c r="E5196">
        <v>3</v>
      </c>
      <c r="F5196" t="s">
        <v>9492</v>
      </c>
      <c r="G5196">
        <v>22</v>
      </c>
      <c r="H5196" s="5">
        <f t="shared" si="120"/>
        <v>1</v>
      </c>
      <c r="I5196" s="5" t="str">
        <f ca="1">OFFSET('Appendix E'!$G$2,MATCH(A5196,'Appendix E'!$A$3:$A$115,0),0)</f>
        <v>No</v>
      </c>
    </row>
    <row r="5197" spans="1:9" x14ac:dyDescent="0.25">
      <c r="A5197" t="s">
        <v>1348</v>
      </c>
      <c r="B5197" t="s">
        <v>5175</v>
      </c>
      <c r="D5197" t="s">
        <v>9418</v>
      </c>
      <c r="E5197">
        <v>3</v>
      </c>
      <c r="F5197" t="s">
        <v>9492</v>
      </c>
      <c r="G5197">
        <v>22</v>
      </c>
      <c r="H5197" s="5">
        <f t="shared" si="120"/>
        <v>1</v>
      </c>
      <c r="I5197" s="5" t="str">
        <f ca="1">OFFSET('Appendix E'!$G$2,MATCH(A5197,'Appendix E'!$A$3:$A$115,0),0)</f>
        <v>No</v>
      </c>
    </row>
    <row r="5198" spans="1:9" x14ac:dyDescent="0.25">
      <c r="A5198" t="s">
        <v>1348</v>
      </c>
      <c r="B5198" t="s">
        <v>5176</v>
      </c>
      <c r="D5198" t="s">
        <v>9418</v>
      </c>
      <c r="E5198">
        <v>3</v>
      </c>
      <c r="F5198" t="s">
        <v>9492</v>
      </c>
      <c r="G5198">
        <v>22</v>
      </c>
      <c r="H5198" s="5">
        <f t="shared" si="120"/>
        <v>1</v>
      </c>
      <c r="I5198" s="5" t="str">
        <f ca="1">OFFSET('Appendix E'!$G$2,MATCH(A5198,'Appendix E'!$A$3:$A$115,0),0)</f>
        <v>No</v>
      </c>
    </row>
    <row r="5199" spans="1:9" x14ac:dyDescent="0.25">
      <c r="A5199" t="s">
        <v>1348</v>
      </c>
      <c r="B5199" t="s">
        <v>5177</v>
      </c>
      <c r="D5199" t="s">
        <v>9418</v>
      </c>
      <c r="E5199">
        <v>3</v>
      </c>
      <c r="F5199" t="s">
        <v>9492</v>
      </c>
      <c r="G5199">
        <v>22</v>
      </c>
      <c r="H5199" s="5">
        <f t="shared" si="120"/>
        <v>1</v>
      </c>
      <c r="I5199" s="5" t="str">
        <f ca="1">OFFSET('Appendix E'!$G$2,MATCH(A5199,'Appendix E'!$A$3:$A$115,0),0)</f>
        <v>No</v>
      </c>
    </row>
    <row r="5200" spans="1:9" x14ac:dyDescent="0.25">
      <c r="A5200" t="s">
        <v>1348</v>
      </c>
      <c r="B5200" t="s">
        <v>5178</v>
      </c>
      <c r="D5200" t="s">
        <v>9418</v>
      </c>
      <c r="E5200">
        <v>3</v>
      </c>
      <c r="F5200" t="s">
        <v>9492</v>
      </c>
      <c r="G5200">
        <v>22</v>
      </c>
      <c r="H5200" s="5">
        <f t="shared" si="120"/>
        <v>1</v>
      </c>
      <c r="I5200" s="5" t="str">
        <f ca="1">OFFSET('Appendix E'!$G$2,MATCH(A5200,'Appendix E'!$A$3:$A$115,0),0)</f>
        <v>No</v>
      </c>
    </row>
    <row r="5201" spans="1:9" x14ac:dyDescent="0.25">
      <c r="A5201" t="s">
        <v>1348</v>
      </c>
      <c r="B5201" t="s">
        <v>5179</v>
      </c>
      <c r="D5201" t="s">
        <v>9418</v>
      </c>
      <c r="E5201">
        <v>3</v>
      </c>
      <c r="F5201" t="s">
        <v>9492</v>
      </c>
      <c r="G5201">
        <v>22</v>
      </c>
      <c r="H5201" s="5">
        <f t="shared" si="120"/>
        <v>1</v>
      </c>
      <c r="I5201" s="5" t="str">
        <f ca="1">OFFSET('Appendix E'!$G$2,MATCH(A5201,'Appendix E'!$A$3:$A$115,0),0)</f>
        <v>No</v>
      </c>
    </row>
    <row r="5202" spans="1:9" x14ac:dyDescent="0.25">
      <c r="A5202" t="s">
        <v>1348</v>
      </c>
      <c r="B5202" t="s">
        <v>5180</v>
      </c>
      <c r="D5202" t="s">
        <v>9418</v>
      </c>
      <c r="E5202">
        <v>3</v>
      </c>
      <c r="F5202" t="s">
        <v>9492</v>
      </c>
      <c r="G5202">
        <v>22</v>
      </c>
      <c r="H5202" s="5">
        <f t="shared" si="120"/>
        <v>1</v>
      </c>
      <c r="I5202" s="5" t="str">
        <f ca="1">OFFSET('Appendix E'!$G$2,MATCH(A5202,'Appendix E'!$A$3:$A$115,0),0)</f>
        <v>No</v>
      </c>
    </row>
    <row r="5203" spans="1:9" x14ac:dyDescent="0.25">
      <c r="A5203" t="s">
        <v>1348</v>
      </c>
      <c r="B5203" t="s">
        <v>5181</v>
      </c>
      <c r="D5203" t="s">
        <v>9418</v>
      </c>
      <c r="E5203">
        <v>3</v>
      </c>
      <c r="F5203" t="s">
        <v>9492</v>
      </c>
      <c r="G5203">
        <v>22</v>
      </c>
      <c r="H5203" s="5">
        <f t="shared" si="120"/>
        <v>1</v>
      </c>
      <c r="I5203" s="5" t="str">
        <f ca="1">OFFSET('Appendix E'!$G$2,MATCH(A5203,'Appendix E'!$A$3:$A$115,0),0)</f>
        <v>No</v>
      </c>
    </row>
    <row r="5204" spans="1:9" x14ac:dyDescent="0.25">
      <c r="A5204" t="s">
        <v>1348</v>
      </c>
      <c r="B5204" t="s">
        <v>5182</v>
      </c>
      <c r="D5204" t="s">
        <v>9418</v>
      </c>
      <c r="E5204">
        <v>3</v>
      </c>
      <c r="F5204" t="s">
        <v>9492</v>
      </c>
      <c r="G5204">
        <v>22</v>
      </c>
      <c r="H5204" s="5">
        <f t="shared" si="120"/>
        <v>1</v>
      </c>
      <c r="I5204" s="5" t="str">
        <f ca="1">OFFSET('Appendix E'!$G$2,MATCH(A5204,'Appendix E'!$A$3:$A$115,0),0)</f>
        <v>No</v>
      </c>
    </row>
    <row r="5205" spans="1:9" x14ac:dyDescent="0.25">
      <c r="A5205" t="s">
        <v>1348</v>
      </c>
      <c r="B5205" t="s">
        <v>5183</v>
      </c>
      <c r="D5205" t="s">
        <v>9418</v>
      </c>
      <c r="E5205">
        <v>3</v>
      </c>
      <c r="F5205" t="s">
        <v>9492</v>
      </c>
      <c r="G5205">
        <v>22</v>
      </c>
      <c r="H5205" s="5">
        <f t="shared" si="120"/>
        <v>1</v>
      </c>
      <c r="I5205" s="5" t="str">
        <f ca="1">OFFSET('Appendix E'!$G$2,MATCH(A5205,'Appendix E'!$A$3:$A$115,0),0)</f>
        <v>No</v>
      </c>
    </row>
    <row r="5206" spans="1:9" x14ac:dyDescent="0.25">
      <c r="A5206" t="s">
        <v>1348</v>
      </c>
      <c r="B5206" t="s">
        <v>5184</v>
      </c>
      <c r="D5206" t="s">
        <v>9418</v>
      </c>
      <c r="E5206">
        <v>3</v>
      </c>
      <c r="F5206" t="s">
        <v>9492</v>
      </c>
      <c r="G5206">
        <v>22</v>
      </c>
      <c r="H5206" s="5">
        <f t="shared" si="120"/>
        <v>1</v>
      </c>
      <c r="I5206" s="5" t="str">
        <f ca="1">OFFSET('Appendix E'!$G$2,MATCH(A5206,'Appendix E'!$A$3:$A$115,0),0)</f>
        <v>No</v>
      </c>
    </row>
    <row r="5207" spans="1:9" x14ac:dyDescent="0.25">
      <c r="A5207" t="s">
        <v>1348</v>
      </c>
      <c r="B5207" t="s">
        <v>5185</v>
      </c>
      <c r="D5207" t="s">
        <v>9418</v>
      </c>
      <c r="E5207">
        <v>3</v>
      </c>
      <c r="F5207" t="s">
        <v>9492</v>
      </c>
      <c r="G5207">
        <v>22</v>
      </c>
      <c r="H5207" s="5">
        <f t="shared" si="120"/>
        <v>1</v>
      </c>
      <c r="I5207" s="5" t="str">
        <f ca="1">OFFSET('Appendix E'!$G$2,MATCH(A5207,'Appendix E'!$A$3:$A$115,0),0)</f>
        <v>No</v>
      </c>
    </row>
    <row r="5208" spans="1:9" x14ac:dyDescent="0.25">
      <c r="A5208" t="s">
        <v>1348</v>
      </c>
      <c r="B5208" t="s">
        <v>5186</v>
      </c>
      <c r="D5208" t="s">
        <v>9418</v>
      </c>
      <c r="E5208">
        <v>3</v>
      </c>
      <c r="F5208" t="s">
        <v>9492</v>
      </c>
      <c r="G5208">
        <v>22</v>
      </c>
      <c r="H5208" s="5">
        <f t="shared" si="120"/>
        <v>1</v>
      </c>
      <c r="I5208" s="5" t="str">
        <f ca="1">OFFSET('Appendix E'!$G$2,MATCH(A5208,'Appendix E'!$A$3:$A$115,0),0)</f>
        <v>No</v>
      </c>
    </row>
    <row r="5209" spans="1:9" x14ac:dyDescent="0.25">
      <c r="A5209" t="s">
        <v>1348</v>
      </c>
      <c r="B5209" t="s">
        <v>5187</v>
      </c>
      <c r="D5209" t="s">
        <v>9418</v>
      </c>
      <c r="E5209">
        <v>3</v>
      </c>
      <c r="F5209" t="s">
        <v>9492</v>
      </c>
      <c r="G5209">
        <v>22</v>
      </c>
      <c r="H5209" s="5">
        <f t="shared" si="120"/>
        <v>1</v>
      </c>
      <c r="I5209" s="5" t="str">
        <f ca="1">OFFSET('Appendix E'!$G$2,MATCH(A5209,'Appendix E'!$A$3:$A$115,0),0)</f>
        <v>No</v>
      </c>
    </row>
    <row r="5210" spans="1:9" x14ac:dyDescent="0.25">
      <c r="A5210" t="s">
        <v>1348</v>
      </c>
      <c r="B5210" t="s">
        <v>5188</v>
      </c>
      <c r="D5210" t="s">
        <v>9418</v>
      </c>
      <c r="E5210">
        <v>3</v>
      </c>
      <c r="F5210" t="s">
        <v>9492</v>
      </c>
      <c r="G5210">
        <v>22</v>
      </c>
      <c r="H5210" s="5">
        <f t="shared" si="120"/>
        <v>1</v>
      </c>
      <c r="I5210" s="5" t="str">
        <f ca="1">OFFSET('Appendix E'!$G$2,MATCH(A5210,'Appendix E'!$A$3:$A$115,0),0)</f>
        <v>No</v>
      </c>
    </row>
    <row r="5211" spans="1:9" x14ac:dyDescent="0.25">
      <c r="A5211" t="s">
        <v>1348</v>
      </c>
      <c r="B5211" t="s">
        <v>5189</v>
      </c>
      <c r="D5211" t="s">
        <v>9418</v>
      </c>
      <c r="E5211">
        <v>3</v>
      </c>
      <c r="F5211" t="s">
        <v>9492</v>
      </c>
      <c r="G5211">
        <v>22</v>
      </c>
      <c r="H5211" s="5">
        <f t="shared" si="120"/>
        <v>1</v>
      </c>
      <c r="I5211" s="5" t="str">
        <f ca="1">OFFSET('Appendix E'!$G$2,MATCH(A5211,'Appendix E'!$A$3:$A$115,0),0)</f>
        <v>No</v>
      </c>
    </row>
    <row r="5212" spans="1:9" x14ac:dyDescent="0.25">
      <c r="A5212" t="s">
        <v>1348</v>
      </c>
      <c r="B5212" t="s">
        <v>5190</v>
      </c>
      <c r="D5212" t="s">
        <v>9418</v>
      </c>
      <c r="E5212">
        <v>3</v>
      </c>
      <c r="F5212" t="s">
        <v>9492</v>
      </c>
      <c r="G5212">
        <v>22</v>
      </c>
      <c r="H5212" s="5">
        <f t="shared" si="120"/>
        <v>1</v>
      </c>
      <c r="I5212" s="5" t="str">
        <f ca="1">OFFSET('Appendix E'!$G$2,MATCH(A5212,'Appendix E'!$A$3:$A$115,0),0)</f>
        <v>No</v>
      </c>
    </row>
    <row r="5213" spans="1:9" x14ac:dyDescent="0.25">
      <c r="A5213" t="s">
        <v>1348</v>
      </c>
      <c r="B5213" t="s">
        <v>5191</v>
      </c>
      <c r="D5213" t="s">
        <v>9418</v>
      </c>
      <c r="E5213">
        <v>3</v>
      </c>
      <c r="F5213" t="s">
        <v>9492</v>
      </c>
      <c r="G5213">
        <v>22</v>
      </c>
      <c r="H5213" s="5">
        <f t="shared" si="120"/>
        <v>1</v>
      </c>
      <c r="I5213" s="5" t="str">
        <f ca="1">OFFSET('Appendix E'!$G$2,MATCH(A5213,'Appendix E'!$A$3:$A$115,0),0)</f>
        <v>No</v>
      </c>
    </row>
    <row r="5214" spans="1:9" x14ac:dyDescent="0.25">
      <c r="A5214" t="s">
        <v>1348</v>
      </c>
      <c r="B5214" t="s">
        <v>5192</v>
      </c>
      <c r="D5214" t="s">
        <v>9418</v>
      </c>
      <c r="E5214">
        <v>3</v>
      </c>
      <c r="F5214" t="s">
        <v>9492</v>
      </c>
      <c r="G5214">
        <v>22</v>
      </c>
      <c r="H5214" s="5">
        <f t="shared" si="120"/>
        <v>1</v>
      </c>
      <c r="I5214" s="5" t="str">
        <f ca="1">OFFSET('Appendix E'!$G$2,MATCH(A5214,'Appendix E'!$A$3:$A$115,0),0)</f>
        <v>No</v>
      </c>
    </row>
    <row r="5215" spans="1:9" x14ac:dyDescent="0.25">
      <c r="A5215" t="s">
        <v>1348</v>
      </c>
      <c r="B5215" t="s">
        <v>5193</v>
      </c>
      <c r="D5215" t="s">
        <v>9418</v>
      </c>
      <c r="E5215">
        <v>3</v>
      </c>
      <c r="F5215" t="s">
        <v>9492</v>
      </c>
      <c r="G5215">
        <v>22</v>
      </c>
      <c r="H5215" s="5">
        <f t="shared" si="120"/>
        <v>1</v>
      </c>
      <c r="I5215" s="5" t="str">
        <f ca="1">OFFSET('Appendix E'!$G$2,MATCH(A5215,'Appendix E'!$A$3:$A$115,0),0)</f>
        <v>No</v>
      </c>
    </row>
    <row r="5216" spans="1:9" x14ac:dyDescent="0.25">
      <c r="A5216" t="s">
        <v>1348</v>
      </c>
      <c r="B5216" t="s">
        <v>5194</v>
      </c>
      <c r="D5216" t="s">
        <v>9418</v>
      </c>
      <c r="E5216">
        <v>3</v>
      </c>
      <c r="F5216" t="s">
        <v>9492</v>
      </c>
      <c r="G5216">
        <v>22</v>
      </c>
      <c r="H5216" s="5">
        <f t="shared" si="120"/>
        <v>1</v>
      </c>
      <c r="I5216" s="5" t="str">
        <f ca="1">OFFSET('Appendix E'!$G$2,MATCH(A5216,'Appendix E'!$A$3:$A$115,0),0)</f>
        <v>No</v>
      </c>
    </row>
    <row r="5217" spans="1:9" x14ac:dyDescent="0.25">
      <c r="A5217" t="s">
        <v>1348</v>
      </c>
      <c r="B5217" t="s">
        <v>5195</v>
      </c>
      <c r="D5217" t="s">
        <v>9418</v>
      </c>
      <c r="E5217">
        <v>3</v>
      </c>
      <c r="F5217" t="s">
        <v>9492</v>
      </c>
      <c r="G5217">
        <v>22</v>
      </c>
      <c r="H5217" s="5">
        <f t="shared" si="120"/>
        <v>1</v>
      </c>
      <c r="I5217" s="5" t="str">
        <f ca="1">OFFSET('Appendix E'!$G$2,MATCH(A5217,'Appendix E'!$A$3:$A$115,0),0)</f>
        <v>No</v>
      </c>
    </row>
    <row r="5218" spans="1:9" x14ac:dyDescent="0.25">
      <c r="A5218" t="s">
        <v>1348</v>
      </c>
      <c r="B5218" t="s">
        <v>5196</v>
      </c>
      <c r="D5218" t="s">
        <v>9418</v>
      </c>
      <c r="E5218">
        <v>3</v>
      </c>
      <c r="F5218" t="s">
        <v>9492</v>
      </c>
      <c r="G5218">
        <v>22</v>
      </c>
      <c r="H5218" s="5">
        <f t="shared" si="120"/>
        <v>1</v>
      </c>
      <c r="I5218" s="5" t="str">
        <f ca="1">OFFSET('Appendix E'!$G$2,MATCH(A5218,'Appendix E'!$A$3:$A$115,0),0)</f>
        <v>No</v>
      </c>
    </row>
    <row r="5219" spans="1:9" x14ac:dyDescent="0.25">
      <c r="A5219" t="s">
        <v>1348</v>
      </c>
      <c r="B5219" t="s">
        <v>5197</v>
      </c>
      <c r="D5219" t="s">
        <v>9418</v>
      </c>
      <c r="E5219">
        <v>3</v>
      </c>
      <c r="F5219" t="s">
        <v>9492</v>
      </c>
      <c r="G5219">
        <v>22</v>
      </c>
      <c r="H5219" s="5">
        <f t="shared" si="120"/>
        <v>1</v>
      </c>
      <c r="I5219" s="5" t="str">
        <f ca="1">OFFSET('Appendix E'!$G$2,MATCH(A5219,'Appendix E'!$A$3:$A$115,0),0)</f>
        <v>No</v>
      </c>
    </row>
    <row r="5220" spans="1:9" x14ac:dyDescent="0.25">
      <c r="A5220" t="s">
        <v>1348</v>
      </c>
      <c r="B5220" t="s">
        <v>5198</v>
      </c>
      <c r="D5220" t="s">
        <v>9418</v>
      </c>
      <c r="E5220">
        <v>3</v>
      </c>
      <c r="F5220" t="s">
        <v>9492</v>
      </c>
      <c r="G5220">
        <v>22</v>
      </c>
      <c r="H5220" s="5">
        <f t="shared" si="120"/>
        <v>1</v>
      </c>
      <c r="I5220" s="5" t="str">
        <f ca="1">OFFSET('Appendix E'!$G$2,MATCH(A5220,'Appendix E'!$A$3:$A$115,0),0)</f>
        <v>No</v>
      </c>
    </row>
    <row r="5221" spans="1:9" x14ac:dyDescent="0.25">
      <c r="A5221" t="s">
        <v>1348</v>
      </c>
      <c r="B5221" t="s">
        <v>5199</v>
      </c>
      <c r="D5221" t="s">
        <v>9418</v>
      </c>
      <c r="E5221">
        <v>3</v>
      </c>
      <c r="F5221" t="s">
        <v>9492</v>
      </c>
      <c r="G5221">
        <v>22</v>
      </c>
      <c r="H5221" s="5">
        <f t="shared" si="120"/>
        <v>1</v>
      </c>
      <c r="I5221" s="5" t="str">
        <f ca="1">OFFSET('Appendix E'!$G$2,MATCH(A5221,'Appendix E'!$A$3:$A$115,0),0)</f>
        <v>No</v>
      </c>
    </row>
    <row r="5222" spans="1:9" x14ac:dyDescent="0.25">
      <c r="A5222" t="s">
        <v>1348</v>
      </c>
      <c r="B5222" t="s">
        <v>5200</v>
      </c>
      <c r="D5222" t="s">
        <v>9418</v>
      </c>
      <c r="E5222">
        <v>3</v>
      </c>
      <c r="F5222" t="s">
        <v>9492</v>
      </c>
      <c r="G5222">
        <v>22</v>
      </c>
      <c r="H5222" s="5">
        <f t="shared" si="120"/>
        <v>1</v>
      </c>
      <c r="I5222" s="5" t="str">
        <f ca="1">OFFSET('Appendix E'!$G$2,MATCH(A5222,'Appendix E'!$A$3:$A$115,0),0)</f>
        <v>No</v>
      </c>
    </row>
    <row r="5223" spans="1:9" x14ac:dyDescent="0.25">
      <c r="A5223" t="s">
        <v>1348</v>
      </c>
      <c r="B5223" t="s">
        <v>5201</v>
      </c>
      <c r="D5223" t="s">
        <v>9418</v>
      </c>
      <c r="E5223">
        <v>3</v>
      </c>
      <c r="F5223" t="s">
        <v>9492</v>
      </c>
      <c r="G5223">
        <v>22</v>
      </c>
      <c r="H5223" s="5">
        <f t="shared" si="120"/>
        <v>1</v>
      </c>
      <c r="I5223" s="5" t="str">
        <f ca="1">OFFSET('Appendix E'!$G$2,MATCH(A5223,'Appendix E'!$A$3:$A$115,0),0)</f>
        <v>No</v>
      </c>
    </row>
    <row r="5224" spans="1:9" x14ac:dyDescent="0.25">
      <c r="A5224" t="s">
        <v>1348</v>
      </c>
      <c r="B5224" t="s">
        <v>5202</v>
      </c>
      <c r="D5224" t="s">
        <v>9418</v>
      </c>
      <c r="E5224">
        <v>3</v>
      </c>
      <c r="F5224" t="s">
        <v>9492</v>
      </c>
      <c r="G5224">
        <v>22</v>
      </c>
      <c r="H5224" s="5">
        <f t="shared" si="120"/>
        <v>1</v>
      </c>
      <c r="I5224" s="5" t="str">
        <f ca="1">OFFSET('Appendix E'!$G$2,MATCH(A5224,'Appendix E'!$A$3:$A$115,0),0)</f>
        <v>No</v>
      </c>
    </row>
    <row r="5225" spans="1:9" x14ac:dyDescent="0.25">
      <c r="A5225" t="s">
        <v>1348</v>
      </c>
      <c r="B5225" t="s">
        <v>5203</v>
      </c>
      <c r="D5225" t="s">
        <v>9418</v>
      </c>
      <c r="E5225">
        <v>3</v>
      </c>
      <c r="F5225" t="s">
        <v>9492</v>
      </c>
      <c r="G5225">
        <v>22</v>
      </c>
      <c r="H5225" s="5">
        <f t="shared" si="120"/>
        <v>1</v>
      </c>
      <c r="I5225" s="5" t="str">
        <f ca="1">OFFSET('Appendix E'!$G$2,MATCH(A5225,'Appendix E'!$A$3:$A$115,0),0)</f>
        <v>No</v>
      </c>
    </row>
    <row r="5226" spans="1:9" x14ac:dyDescent="0.25">
      <c r="A5226" t="s">
        <v>1348</v>
      </c>
      <c r="B5226" t="s">
        <v>5204</v>
      </c>
      <c r="D5226" t="s">
        <v>9418</v>
      </c>
      <c r="E5226">
        <v>3</v>
      </c>
      <c r="F5226" t="s">
        <v>9492</v>
      </c>
      <c r="G5226">
        <v>22</v>
      </c>
      <c r="H5226" s="5">
        <f t="shared" si="120"/>
        <v>1</v>
      </c>
      <c r="I5226" s="5" t="str">
        <f ca="1">OFFSET('Appendix E'!$G$2,MATCH(A5226,'Appendix E'!$A$3:$A$115,0),0)</f>
        <v>No</v>
      </c>
    </row>
    <row r="5227" spans="1:9" x14ac:dyDescent="0.25">
      <c r="A5227" t="s">
        <v>1348</v>
      </c>
      <c r="B5227" t="s">
        <v>5205</v>
      </c>
      <c r="D5227" t="s">
        <v>9418</v>
      </c>
      <c r="E5227">
        <v>3</v>
      </c>
      <c r="F5227" t="s">
        <v>9492</v>
      </c>
      <c r="G5227">
        <v>22</v>
      </c>
      <c r="H5227" s="5">
        <f t="shared" si="120"/>
        <v>1</v>
      </c>
      <c r="I5227" s="5" t="str">
        <f ca="1">OFFSET('Appendix E'!$G$2,MATCH(A5227,'Appendix E'!$A$3:$A$115,0),0)</f>
        <v>No</v>
      </c>
    </row>
    <row r="5228" spans="1:9" x14ac:dyDescent="0.25">
      <c r="A5228" t="s">
        <v>1348</v>
      </c>
      <c r="B5228" t="s">
        <v>5206</v>
      </c>
      <c r="D5228" t="s">
        <v>9418</v>
      </c>
      <c r="E5228">
        <v>3</v>
      </c>
      <c r="F5228" t="s">
        <v>9492</v>
      </c>
      <c r="G5228">
        <v>22</v>
      </c>
      <c r="H5228" s="5">
        <f t="shared" si="120"/>
        <v>1</v>
      </c>
      <c r="I5228" s="5" t="str">
        <f ca="1">OFFSET('Appendix E'!$G$2,MATCH(A5228,'Appendix E'!$A$3:$A$115,0),0)</f>
        <v>No</v>
      </c>
    </row>
    <row r="5229" spans="1:9" x14ac:dyDescent="0.25">
      <c r="A5229" t="s">
        <v>1348</v>
      </c>
      <c r="B5229" t="s">
        <v>5207</v>
      </c>
      <c r="D5229" t="s">
        <v>9418</v>
      </c>
      <c r="E5229">
        <v>3</v>
      </c>
      <c r="F5229" t="s">
        <v>9492</v>
      </c>
      <c r="G5229">
        <v>22</v>
      </c>
      <c r="H5229" s="5">
        <f t="shared" si="120"/>
        <v>1</v>
      </c>
      <c r="I5229" s="5" t="str">
        <f ca="1">OFFSET('Appendix E'!$G$2,MATCH(A5229,'Appendix E'!$A$3:$A$115,0),0)</f>
        <v>No</v>
      </c>
    </row>
    <row r="5230" spans="1:9" x14ac:dyDescent="0.25">
      <c r="A5230" t="s">
        <v>1348</v>
      </c>
      <c r="B5230" t="s">
        <v>5208</v>
      </c>
      <c r="D5230" t="s">
        <v>9418</v>
      </c>
      <c r="E5230">
        <v>3</v>
      </c>
      <c r="F5230" t="s">
        <v>9492</v>
      </c>
      <c r="G5230">
        <v>22</v>
      </c>
      <c r="H5230" s="5">
        <f t="shared" si="120"/>
        <v>1</v>
      </c>
      <c r="I5230" s="5" t="str">
        <f ca="1">OFFSET('Appendix E'!$G$2,MATCH(A5230,'Appendix E'!$A$3:$A$115,0),0)</f>
        <v>No</v>
      </c>
    </row>
    <row r="5231" spans="1:9" x14ac:dyDescent="0.25">
      <c r="A5231" t="s">
        <v>1348</v>
      </c>
      <c r="B5231" t="s">
        <v>3770</v>
      </c>
      <c r="D5231" t="s">
        <v>9418</v>
      </c>
      <c r="E5231">
        <v>3</v>
      </c>
      <c r="F5231" t="s">
        <v>9492</v>
      </c>
      <c r="G5231">
        <v>22</v>
      </c>
      <c r="H5231" s="5">
        <f t="shared" si="120"/>
        <v>1</v>
      </c>
      <c r="I5231" s="5" t="str">
        <f ca="1">OFFSET('Appendix E'!$G$2,MATCH(A5231,'Appendix E'!$A$3:$A$115,0),0)</f>
        <v>No</v>
      </c>
    </row>
    <row r="5232" spans="1:9" x14ac:dyDescent="0.25">
      <c r="A5232" t="s">
        <v>1348</v>
      </c>
      <c r="B5232" t="s">
        <v>3771</v>
      </c>
      <c r="D5232" t="s">
        <v>9418</v>
      </c>
      <c r="E5232">
        <v>3</v>
      </c>
      <c r="F5232" t="s">
        <v>9492</v>
      </c>
      <c r="G5232">
        <v>22</v>
      </c>
      <c r="H5232" s="5">
        <f t="shared" si="120"/>
        <v>1</v>
      </c>
      <c r="I5232" s="5" t="str">
        <f ca="1">OFFSET('Appendix E'!$G$2,MATCH(A5232,'Appendix E'!$A$3:$A$115,0),0)</f>
        <v>No</v>
      </c>
    </row>
    <row r="5233" spans="1:9" x14ac:dyDescent="0.25">
      <c r="A5233" t="s">
        <v>1348</v>
      </c>
      <c r="B5233" t="s">
        <v>3772</v>
      </c>
      <c r="D5233" t="s">
        <v>9418</v>
      </c>
      <c r="E5233">
        <v>3</v>
      </c>
      <c r="F5233" t="s">
        <v>9492</v>
      </c>
      <c r="G5233">
        <v>22</v>
      </c>
      <c r="H5233" s="5">
        <f t="shared" si="120"/>
        <v>1</v>
      </c>
      <c r="I5233" s="5" t="str">
        <f ca="1">OFFSET('Appendix E'!$G$2,MATCH(A5233,'Appendix E'!$A$3:$A$115,0),0)</f>
        <v>No</v>
      </c>
    </row>
    <row r="5234" spans="1:9" x14ac:dyDescent="0.25">
      <c r="A5234" t="s">
        <v>1348</v>
      </c>
      <c r="B5234" t="s">
        <v>3773</v>
      </c>
      <c r="D5234" t="s">
        <v>9418</v>
      </c>
      <c r="E5234">
        <v>3</v>
      </c>
      <c r="F5234" t="s">
        <v>9492</v>
      </c>
      <c r="G5234">
        <v>22</v>
      </c>
      <c r="H5234" s="5">
        <f t="shared" si="120"/>
        <v>1</v>
      </c>
      <c r="I5234" s="5" t="str">
        <f ca="1">OFFSET('Appendix E'!$G$2,MATCH(A5234,'Appendix E'!$A$3:$A$115,0),0)</f>
        <v>No</v>
      </c>
    </row>
    <row r="5235" spans="1:9" x14ac:dyDescent="0.25">
      <c r="A5235" t="s">
        <v>1348</v>
      </c>
      <c r="B5235" t="s">
        <v>3774</v>
      </c>
      <c r="D5235" t="s">
        <v>9418</v>
      </c>
      <c r="E5235">
        <v>3</v>
      </c>
      <c r="F5235" t="s">
        <v>9492</v>
      </c>
      <c r="G5235">
        <v>22</v>
      </c>
      <c r="H5235" s="5">
        <f t="shared" si="120"/>
        <v>1</v>
      </c>
      <c r="I5235" s="5" t="str">
        <f ca="1">OFFSET('Appendix E'!$G$2,MATCH(A5235,'Appendix E'!$A$3:$A$115,0),0)</f>
        <v>No</v>
      </c>
    </row>
    <row r="5236" spans="1:9" x14ac:dyDescent="0.25">
      <c r="A5236" t="s">
        <v>1348</v>
      </c>
      <c r="B5236" t="s">
        <v>5209</v>
      </c>
      <c r="D5236" t="s">
        <v>9418</v>
      </c>
      <c r="E5236">
        <v>3</v>
      </c>
      <c r="F5236" t="s">
        <v>9492</v>
      </c>
      <c r="G5236">
        <v>22</v>
      </c>
      <c r="H5236" s="5">
        <f t="shared" si="120"/>
        <v>1</v>
      </c>
      <c r="I5236" s="5" t="str">
        <f ca="1">OFFSET('Appendix E'!$G$2,MATCH(A5236,'Appendix E'!$A$3:$A$115,0),0)</f>
        <v>No</v>
      </c>
    </row>
    <row r="5237" spans="1:9" x14ac:dyDescent="0.25">
      <c r="A5237" t="s">
        <v>1348</v>
      </c>
      <c r="B5237" t="s">
        <v>3776</v>
      </c>
      <c r="D5237" t="s">
        <v>9418</v>
      </c>
      <c r="E5237">
        <v>3</v>
      </c>
      <c r="F5237" t="s">
        <v>9492</v>
      </c>
      <c r="G5237">
        <v>22</v>
      </c>
      <c r="H5237" s="5">
        <f t="shared" si="120"/>
        <v>1</v>
      </c>
      <c r="I5237" s="5" t="str">
        <f ca="1">OFFSET('Appendix E'!$G$2,MATCH(A5237,'Appendix E'!$A$3:$A$115,0),0)</f>
        <v>No</v>
      </c>
    </row>
    <row r="5238" spans="1:9" x14ac:dyDescent="0.25">
      <c r="A5238" t="s">
        <v>1348</v>
      </c>
      <c r="B5238" t="s">
        <v>3777</v>
      </c>
      <c r="D5238" t="s">
        <v>9418</v>
      </c>
      <c r="E5238">
        <v>3</v>
      </c>
      <c r="F5238" t="s">
        <v>9492</v>
      </c>
      <c r="G5238">
        <v>22</v>
      </c>
      <c r="H5238" s="5">
        <f t="shared" si="120"/>
        <v>1</v>
      </c>
      <c r="I5238" s="5" t="str">
        <f ca="1">OFFSET('Appendix E'!$G$2,MATCH(A5238,'Appendix E'!$A$3:$A$115,0),0)</f>
        <v>No</v>
      </c>
    </row>
    <row r="5239" spans="1:9" x14ac:dyDescent="0.25">
      <c r="A5239" t="s">
        <v>1348</v>
      </c>
      <c r="B5239" t="s">
        <v>3778</v>
      </c>
      <c r="D5239" t="s">
        <v>9418</v>
      </c>
      <c r="E5239">
        <v>3</v>
      </c>
      <c r="F5239" t="s">
        <v>9492</v>
      </c>
      <c r="G5239">
        <v>22</v>
      </c>
      <c r="H5239" s="5">
        <f t="shared" si="120"/>
        <v>1</v>
      </c>
      <c r="I5239" s="5" t="str">
        <f ca="1">OFFSET('Appendix E'!$G$2,MATCH(A5239,'Appendix E'!$A$3:$A$115,0),0)</f>
        <v>No</v>
      </c>
    </row>
    <row r="5240" spans="1:9" x14ac:dyDescent="0.25">
      <c r="A5240" t="s">
        <v>1348</v>
      </c>
      <c r="B5240" t="s">
        <v>3779</v>
      </c>
      <c r="D5240" t="s">
        <v>9418</v>
      </c>
      <c r="E5240">
        <v>3</v>
      </c>
      <c r="F5240" t="s">
        <v>9492</v>
      </c>
      <c r="G5240">
        <v>22</v>
      </c>
      <c r="H5240" s="5">
        <f t="shared" si="120"/>
        <v>1</v>
      </c>
      <c r="I5240" s="5" t="str">
        <f ca="1">OFFSET('Appendix E'!$G$2,MATCH(A5240,'Appendix E'!$A$3:$A$115,0),0)</f>
        <v>No</v>
      </c>
    </row>
    <row r="5241" spans="1:9" x14ac:dyDescent="0.25">
      <c r="A5241" t="s">
        <v>1348</v>
      </c>
      <c r="B5241" t="s">
        <v>3780</v>
      </c>
      <c r="D5241" t="s">
        <v>9418</v>
      </c>
      <c r="E5241">
        <v>3</v>
      </c>
      <c r="F5241" t="s">
        <v>9492</v>
      </c>
      <c r="G5241">
        <v>22</v>
      </c>
      <c r="H5241" s="5">
        <f t="shared" si="120"/>
        <v>1</v>
      </c>
      <c r="I5241" s="5" t="str">
        <f ca="1">OFFSET('Appendix E'!$G$2,MATCH(A5241,'Appendix E'!$A$3:$A$115,0),0)</f>
        <v>No</v>
      </c>
    </row>
    <row r="5242" spans="1:9" x14ac:dyDescent="0.25">
      <c r="A5242" t="s">
        <v>1348</v>
      </c>
      <c r="B5242" t="s">
        <v>5210</v>
      </c>
      <c r="D5242" t="s">
        <v>9418</v>
      </c>
      <c r="E5242">
        <v>3</v>
      </c>
      <c r="F5242" t="s">
        <v>9492</v>
      </c>
      <c r="G5242">
        <v>22</v>
      </c>
      <c r="H5242" s="5">
        <f t="shared" si="120"/>
        <v>1</v>
      </c>
      <c r="I5242" s="5" t="str">
        <f ca="1">OFFSET('Appendix E'!$G$2,MATCH(A5242,'Appendix E'!$A$3:$A$115,0),0)</f>
        <v>No</v>
      </c>
    </row>
    <row r="5243" spans="1:9" x14ac:dyDescent="0.25">
      <c r="A5243" t="s">
        <v>1348</v>
      </c>
      <c r="B5243" t="s">
        <v>3782</v>
      </c>
      <c r="D5243" t="s">
        <v>9418</v>
      </c>
      <c r="E5243">
        <v>3</v>
      </c>
      <c r="F5243" t="s">
        <v>9492</v>
      </c>
      <c r="G5243">
        <v>22</v>
      </c>
      <c r="H5243" s="5">
        <f t="shared" si="120"/>
        <v>1</v>
      </c>
      <c r="I5243" s="5" t="str">
        <f ca="1">OFFSET('Appendix E'!$G$2,MATCH(A5243,'Appendix E'!$A$3:$A$115,0),0)</f>
        <v>No</v>
      </c>
    </row>
    <row r="5244" spans="1:9" x14ac:dyDescent="0.25">
      <c r="A5244" t="s">
        <v>1348</v>
      </c>
      <c r="B5244" t="s">
        <v>3783</v>
      </c>
      <c r="D5244" t="s">
        <v>9418</v>
      </c>
      <c r="E5244">
        <v>3</v>
      </c>
      <c r="F5244" t="s">
        <v>9492</v>
      </c>
      <c r="G5244">
        <v>22</v>
      </c>
      <c r="H5244" s="5">
        <f t="shared" si="120"/>
        <v>1</v>
      </c>
      <c r="I5244" s="5" t="str">
        <f ca="1">OFFSET('Appendix E'!$G$2,MATCH(A5244,'Appendix E'!$A$3:$A$115,0),0)</f>
        <v>No</v>
      </c>
    </row>
    <row r="5245" spans="1:9" x14ac:dyDescent="0.25">
      <c r="A5245" t="s">
        <v>1348</v>
      </c>
      <c r="B5245" t="s">
        <v>3784</v>
      </c>
      <c r="D5245" t="s">
        <v>9418</v>
      </c>
      <c r="E5245">
        <v>3</v>
      </c>
      <c r="F5245" t="s">
        <v>9492</v>
      </c>
      <c r="G5245">
        <v>22</v>
      </c>
      <c r="H5245" s="5">
        <f t="shared" si="120"/>
        <v>1</v>
      </c>
      <c r="I5245" s="5" t="str">
        <f ca="1">OFFSET('Appendix E'!$G$2,MATCH(A5245,'Appendix E'!$A$3:$A$115,0),0)</f>
        <v>No</v>
      </c>
    </row>
    <row r="5246" spans="1:9" x14ac:dyDescent="0.25">
      <c r="A5246" t="s">
        <v>1348</v>
      </c>
      <c r="B5246" t="s">
        <v>3785</v>
      </c>
      <c r="D5246" t="s">
        <v>9418</v>
      </c>
      <c r="E5246">
        <v>3</v>
      </c>
      <c r="F5246" t="s">
        <v>9492</v>
      </c>
      <c r="G5246">
        <v>22</v>
      </c>
      <c r="H5246" s="5">
        <f t="shared" si="120"/>
        <v>1</v>
      </c>
      <c r="I5246" s="5" t="str">
        <f ca="1">OFFSET('Appendix E'!$G$2,MATCH(A5246,'Appendix E'!$A$3:$A$115,0),0)</f>
        <v>No</v>
      </c>
    </row>
    <row r="5247" spans="1:9" x14ac:dyDescent="0.25">
      <c r="A5247" t="s">
        <v>1348</v>
      </c>
      <c r="B5247" t="s">
        <v>3786</v>
      </c>
      <c r="D5247" t="s">
        <v>9418</v>
      </c>
      <c r="E5247">
        <v>3</v>
      </c>
      <c r="F5247" t="s">
        <v>9492</v>
      </c>
      <c r="G5247">
        <v>22</v>
      </c>
      <c r="H5247" s="5">
        <f t="shared" si="120"/>
        <v>1</v>
      </c>
      <c r="I5247" s="5" t="str">
        <f ca="1">OFFSET('Appendix E'!$G$2,MATCH(A5247,'Appendix E'!$A$3:$A$115,0),0)</f>
        <v>No</v>
      </c>
    </row>
    <row r="5248" spans="1:9" x14ac:dyDescent="0.25">
      <c r="A5248" t="s">
        <v>1348</v>
      </c>
      <c r="B5248" t="s">
        <v>5211</v>
      </c>
      <c r="D5248" t="s">
        <v>9418</v>
      </c>
      <c r="E5248">
        <v>3</v>
      </c>
      <c r="F5248" t="s">
        <v>9492</v>
      </c>
      <c r="G5248">
        <v>22</v>
      </c>
      <c r="H5248" s="5">
        <f t="shared" si="120"/>
        <v>1</v>
      </c>
      <c r="I5248" s="5" t="str">
        <f ca="1">OFFSET('Appendix E'!$G$2,MATCH(A5248,'Appendix E'!$A$3:$A$115,0),0)</f>
        <v>No</v>
      </c>
    </row>
    <row r="5249" spans="1:9" x14ac:dyDescent="0.25">
      <c r="A5249" t="s">
        <v>1348</v>
      </c>
      <c r="B5249" t="s">
        <v>5212</v>
      </c>
      <c r="D5249" t="s">
        <v>9418</v>
      </c>
      <c r="E5249">
        <v>3</v>
      </c>
      <c r="F5249" t="s">
        <v>9492</v>
      </c>
      <c r="G5249">
        <v>22</v>
      </c>
      <c r="H5249" s="5">
        <f t="shared" si="120"/>
        <v>1</v>
      </c>
      <c r="I5249" s="5" t="str">
        <f ca="1">OFFSET('Appendix E'!$G$2,MATCH(A5249,'Appendix E'!$A$3:$A$115,0),0)</f>
        <v>No</v>
      </c>
    </row>
    <row r="5250" spans="1:9" x14ac:dyDescent="0.25">
      <c r="A5250" t="s">
        <v>1348</v>
      </c>
      <c r="B5250" t="s">
        <v>5213</v>
      </c>
      <c r="D5250" t="s">
        <v>9418</v>
      </c>
      <c r="E5250">
        <v>3</v>
      </c>
      <c r="F5250" t="s">
        <v>9492</v>
      </c>
      <c r="G5250">
        <v>22</v>
      </c>
      <c r="H5250" s="5">
        <f t="shared" si="120"/>
        <v>1</v>
      </c>
      <c r="I5250" s="5" t="str">
        <f ca="1">OFFSET('Appendix E'!$G$2,MATCH(A5250,'Appendix E'!$A$3:$A$115,0),0)</f>
        <v>No</v>
      </c>
    </row>
    <row r="5251" spans="1:9" x14ac:dyDescent="0.25">
      <c r="A5251" t="s">
        <v>1348</v>
      </c>
      <c r="B5251" t="s">
        <v>5214</v>
      </c>
      <c r="D5251" t="s">
        <v>9418</v>
      </c>
      <c r="E5251">
        <v>3</v>
      </c>
      <c r="F5251" t="s">
        <v>9492</v>
      </c>
      <c r="G5251">
        <v>22</v>
      </c>
      <c r="H5251" s="5">
        <f t="shared" si="120"/>
        <v>1</v>
      </c>
      <c r="I5251" s="5" t="str">
        <f ca="1">OFFSET('Appendix E'!$G$2,MATCH(A5251,'Appendix E'!$A$3:$A$115,0),0)</f>
        <v>No</v>
      </c>
    </row>
    <row r="5252" spans="1:9" x14ac:dyDescent="0.25">
      <c r="A5252" t="s">
        <v>1348</v>
      </c>
      <c r="B5252" t="s">
        <v>5215</v>
      </c>
      <c r="D5252" t="s">
        <v>9418</v>
      </c>
      <c r="E5252">
        <v>3</v>
      </c>
      <c r="F5252" t="s">
        <v>9492</v>
      </c>
      <c r="G5252">
        <v>22</v>
      </c>
      <c r="H5252" s="5">
        <f t="shared" ref="H5252:H5315" si="121">IF(F5252&lt;&gt;"",1,"")</f>
        <v>1</v>
      </c>
      <c r="I5252" s="5" t="str">
        <f ca="1">OFFSET('Appendix E'!$G$2,MATCH(A5252,'Appendix E'!$A$3:$A$115,0),0)</f>
        <v>No</v>
      </c>
    </row>
    <row r="5253" spans="1:9" x14ac:dyDescent="0.25">
      <c r="A5253" t="s">
        <v>1348</v>
      </c>
      <c r="B5253" t="s">
        <v>5216</v>
      </c>
      <c r="D5253" t="s">
        <v>9418</v>
      </c>
      <c r="E5253">
        <v>3</v>
      </c>
      <c r="F5253" t="s">
        <v>9492</v>
      </c>
      <c r="G5253">
        <v>22</v>
      </c>
      <c r="H5253" s="5">
        <f t="shared" si="121"/>
        <v>1</v>
      </c>
      <c r="I5253" s="5" t="str">
        <f ca="1">OFFSET('Appendix E'!$G$2,MATCH(A5253,'Appendix E'!$A$3:$A$115,0),0)</f>
        <v>No</v>
      </c>
    </row>
    <row r="5254" spans="1:9" x14ac:dyDescent="0.25">
      <c r="A5254" t="s">
        <v>1348</v>
      </c>
      <c r="B5254" t="s">
        <v>5217</v>
      </c>
      <c r="D5254" t="s">
        <v>9418</v>
      </c>
      <c r="E5254">
        <v>3</v>
      </c>
      <c r="F5254" t="s">
        <v>9492</v>
      </c>
      <c r="G5254">
        <v>22</v>
      </c>
      <c r="H5254" s="5">
        <f t="shared" si="121"/>
        <v>1</v>
      </c>
      <c r="I5254" s="5" t="str">
        <f ca="1">OFFSET('Appendix E'!$G$2,MATCH(A5254,'Appendix E'!$A$3:$A$115,0),0)</f>
        <v>No</v>
      </c>
    </row>
    <row r="5255" spans="1:9" x14ac:dyDescent="0.25">
      <c r="A5255" t="s">
        <v>1348</v>
      </c>
      <c r="B5255" t="s">
        <v>5218</v>
      </c>
      <c r="D5255" t="s">
        <v>9418</v>
      </c>
      <c r="E5255">
        <v>3</v>
      </c>
      <c r="F5255" t="s">
        <v>9492</v>
      </c>
      <c r="G5255">
        <v>22</v>
      </c>
      <c r="H5255" s="5">
        <f t="shared" si="121"/>
        <v>1</v>
      </c>
      <c r="I5255" s="5" t="str">
        <f ca="1">OFFSET('Appendix E'!$G$2,MATCH(A5255,'Appendix E'!$A$3:$A$115,0),0)</f>
        <v>No</v>
      </c>
    </row>
    <row r="5256" spans="1:9" x14ac:dyDescent="0.25">
      <c r="A5256" t="s">
        <v>1348</v>
      </c>
      <c r="B5256" t="s">
        <v>5219</v>
      </c>
      <c r="D5256" t="s">
        <v>9418</v>
      </c>
      <c r="E5256">
        <v>3</v>
      </c>
      <c r="F5256" t="s">
        <v>9492</v>
      </c>
      <c r="G5256">
        <v>22</v>
      </c>
      <c r="H5256" s="5">
        <f t="shared" si="121"/>
        <v>1</v>
      </c>
      <c r="I5256" s="5" t="str">
        <f ca="1">OFFSET('Appendix E'!$G$2,MATCH(A5256,'Appendix E'!$A$3:$A$115,0),0)</f>
        <v>No</v>
      </c>
    </row>
    <row r="5257" spans="1:9" x14ac:dyDescent="0.25">
      <c r="A5257" t="s">
        <v>1348</v>
      </c>
      <c r="B5257" t="s">
        <v>5220</v>
      </c>
      <c r="D5257" t="s">
        <v>9418</v>
      </c>
      <c r="E5257">
        <v>3</v>
      </c>
      <c r="F5257" t="s">
        <v>9492</v>
      </c>
      <c r="G5257">
        <v>22</v>
      </c>
      <c r="H5257" s="5">
        <f t="shared" si="121"/>
        <v>1</v>
      </c>
      <c r="I5257" s="5" t="str">
        <f ca="1">OFFSET('Appendix E'!$G$2,MATCH(A5257,'Appendix E'!$A$3:$A$115,0),0)</f>
        <v>No</v>
      </c>
    </row>
    <row r="5258" spans="1:9" x14ac:dyDescent="0.25">
      <c r="A5258" t="s">
        <v>1348</v>
      </c>
      <c r="B5258" t="s">
        <v>5221</v>
      </c>
      <c r="D5258" t="s">
        <v>9418</v>
      </c>
      <c r="E5258">
        <v>3</v>
      </c>
      <c r="F5258" t="s">
        <v>9492</v>
      </c>
      <c r="G5258">
        <v>22</v>
      </c>
      <c r="H5258" s="5">
        <f t="shared" si="121"/>
        <v>1</v>
      </c>
      <c r="I5258" s="5" t="str">
        <f ca="1">OFFSET('Appendix E'!$G$2,MATCH(A5258,'Appendix E'!$A$3:$A$115,0),0)</f>
        <v>No</v>
      </c>
    </row>
    <row r="5259" spans="1:9" x14ac:dyDescent="0.25">
      <c r="A5259" t="s">
        <v>1348</v>
      </c>
      <c r="B5259" t="s">
        <v>5222</v>
      </c>
      <c r="D5259" t="s">
        <v>9418</v>
      </c>
      <c r="E5259">
        <v>3</v>
      </c>
      <c r="F5259" t="s">
        <v>9492</v>
      </c>
      <c r="G5259">
        <v>22</v>
      </c>
      <c r="H5259" s="5">
        <f t="shared" si="121"/>
        <v>1</v>
      </c>
      <c r="I5259" s="5" t="str">
        <f ca="1">OFFSET('Appendix E'!$G$2,MATCH(A5259,'Appendix E'!$A$3:$A$115,0),0)</f>
        <v>No</v>
      </c>
    </row>
    <row r="5260" spans="1:9" x14ac:dyDescent="0.25">
      <c r="A5260" t="s">
        <v>1348</v>
      </c>
      <c r="B5260" t="s">
        <v>5223</v>
      </c>
      <c r="D5260" t="s">
        <v>9418</v>
      </c>
      <c r="E5260">
        <v>3</v>
      </c>
      <c r="F5260" t="s">
        <v>9492</v>
      </c>
      <c r="G5260">
        <v>22</v>
      </c>
      <c r="H5260" s="5">
        <f t="shared" si="121"/>
        <v>1</v>
      </c>
      <c r="I5260" s="5" t="str">
        <f ca="1">OFFSET('Appendix E'!$G$2,MATCH(A5260,'Appendix E'!$A$3:$A$115,0),0)</f>
        <v>No</v>
      </c>
    </row>
    <row r="5261" spans="1:9" x14ac:dyDescent="0.25">
      <c r="A5261" t="s">
        <v>1348</v>
      </c>
      <c r="B5261" t="s">
        <v>5224</v>
      </c>
      <c r="D5261" t="s">
        <v>9418</v>
      </c>
      <c r="E5261">
        <v>3</v>
      </c>
      <c r="F5261" t="s">
        <v>9492</v>
      </c>
      <c r="G5261">
        <v>22</v>
      </c>
      <c r="H5261" s="5">
        <f t="shared" si="121"/>
        <v>1</v>
      </c>
      <c r="I5261" s="5" t="str">
        <f ca="1">OFFSET('Appendix E'!$G$2,MATCH(A5261,'Appendix E'!$A$3:$A$115,0),0)</f>
        <v>No</v>
      </c>
    </row>
    <row r="5262" spans="1:9" x14ac:dyDescent="0.25">
      <c r="A5262" t="s">
        <v>1348</v>
      </c>
      <c r="B5262" t="s">
        <v>5225</v>
      </c>
      <c r="D5262" t="s">
        <v>9418</v>
      </c>
      <c r="E5262">
        <v>3</v>
      </c>
      <c r="F5262" t="s">
        <v>9492</v>
      </c>
      <c r="G5262">
        <v>22</v>
      </c>
      <c r="H5262" s="5">
        <f t="shared" si="121"/>
        <v>1</v>
      </c>
      <c r="I5262" s="5" t="str">
        <f ca="1">OFFSET('Appendix E'!$G$2,MATCH(A5262,'Appendix E'!$A$3:$A$115,0),0)</f>
        <v>No</v>
      </c>
    </row>
    <row r="5263" spans="1:9" x14ac:dyDescent="0.25">
      <c r="A5263" t="s">
        <v>1348</v>
      </c>
      <c r="B5263" t="s">
        <v>5226</v>
      </c>
      <c r="D5263" t="s">
        <v>9418</v>
      </c>
      <c r="E5263">
        <v>3</v>
      </c>
      <c r="F5263" t="s">
        <v>9492</v>
      </c>
      <c r="G5263">
        <v>22</v>
      </c>
      <c r="H5263" s="5">
        <f t="shared" si="121"/>
        <v>1</v>
      </c>
      <c r="I5263" s="5" t="str">
        <f ca="1">OFFSET('Appendix E'!$G$2,MATCH(A5263,'Appendix E'!$A$3:$A$115,0),0)</f>
        <v>No</v>
      </c>
    </row>
    <row r="5264" spans="1:9" x14ac:dyDescent="0.25">
      <c r="A5264" t="s">
        <v>1348</v>
      </c>
      <c r="B5264" t="s">
        <v>5227</v>
      </c>
      <c r="D5264" t="s">
        <v>9418</v>
      </c>
      <c r="E5264">
        <v>3</v>
      </c>
      <c r="F5264" t="s">
        <v>9492</v>
      </c>
      <c r="G5264">
        <v>22</v>
      </c>
      <c r="H5264" s="5">
        <f t="shared" si="121"/>
        <v>1</v>
      </c>
      <c r="I5264" s="5" t="str">
        <f ca="1">OFFSET('Appendix E'!$G$2,MATCH(A5264,'Appendix E'!$A$3:$A$115,0),0)</f>
        <v>No</v>
      </c>
    </row>
    <row r="5265" spans="1:9" x14ac:dyDescent="0.25">
      <c r="A5265" t="s">
        <v>1348</v>
      </c>
      <c r="B5265" t="s">
        <v>5228</v>
      </c>
      <c r="D5265" t="s">
        <v>9418</v>
      </c>
      <c r="E5265">
        <v>3</v>
      </c>
      <c r="F5265" t="s">
        <v>9492</v>
      </c>
      <c r="G5265">
        <v>22</v>
      </c>
      <c r="H5265" s="5">
        <f t="shared" si="121"/>
        <v>1</v>
      </c>
      <c r="I5265" s="5" t="str">
        <f ca="1">OFFSET('Appendix E'!$G$2,MATCH(A5265,'Appendix E'!$A$3:$A$115,0),0)</f>
        <v>No</v>
      </c>
    </row>
    <row r="5266" spans="1:9" x14ac:dyDescent="0.25">
      <c r="A5266" t="s">
        <v>1348</v>
      </c>
      <c r="B5266" t="s">
        <v>5229</v>
      </c>
      <c r="D5266" t="s">
        <v>9418</v>
      </c>
      <c r="E5266">
        <v>3</v>
      </c>
      <c r="F5266" t="s">
        <v>9492</v>
      </c>
      <c r="G5266">
        <v>22</v>
      </c>
      <c r="H5266" s="5">
        <f t="shared" si="121"/>
        <v>1</v>
      </c>
      <c r="I5266" s="5" t="str">
        <f ca="1">OFFSET('Appendix E'!$G$2,MATCH(A5266,'Appendix E'!$A$3:$A$115,0),0)</f>
        <v>No</v>
      </c>
    </row>
    <row r="5267" spans="1:9" x14ac:dyDescent="0.25">
      <c r="A5267" t="s">
        <v>1348</v>
      </c>
      <c r="B5267" t="s">
        <v>5230</v>
      </c>
      <c r="D5267" t="s">
        <v>9418</v>
      </c>
      <c r="E5267">
        <v>3</v>
      </c>
      <c r="F5267" t="s">
        <v>9492</v>
      </c>
      <c r="G5267">
        <v>22</v>
      </c>
      <c r="H5267" s="5">
        <f t="shared" si="121"/>
        <v>1</v>
      </c>
      <c r="I5267" s="5" t="str">
        <f ca="1">OFFSET('Appendix E'!$G$2,MATCH(A5267,'Appendix E'!$A$3:$A$115,0),0)</f>
        <v>No</v>
      </c>
    </row>
    <row r="5268" spans="1:9" x14ac:dyDescent="0.25">
      <c r="A5268" t="s">
        <v>1348</v>
      </c>
      <c r="B5268" t="s">
        <v>5231</v>
      </c>
      <c r="D5268" t="s">
        <v>9418</v>
      </c>
      <c r="E5268">
        <v>3</v>
      </c>
      <c r="F5268" t="s">
        <v>9492</v>
      </c>
      <c r="G5268">
        <v>22</v>
      </c>
      <c r="H5268" s="5">
        <f t="shared" si="121"/>
        <v>1</v>
      </c>
      <c r="I5268" s="5" t="str">
        <f ca="1">OFFSET('Appendix E'!$G$2,MATCH(A5268,'Appendix E'!$A$3:$A$115,0),0)</f>
        <v>No</v>
      </c>
    </row>
    <row r="5269" spans="1:9" x14ac:dyDescent="0.25">
      <c r="A5269" t="s">
        <v>1348</v>
      </c>
      <c r="B5269" t="s">
        <v>5232</v>
      </c>
      <c r="D5269" t="s">
        <v>9418</v>
      </c>
      <c r="E5269">
        <v>3</v>
      </c>
      <c r="F5269" t="s">
        <v>9492</v>
      </c>
      <c r="G5269">
        <v>22</v>
      </c>
      <c r="H5269" s="5">
        <f t="shared" si="121"/>
        <v>1</v>
      </c>
      <c r="I5269" s="5" t="str">
        <f ca="1">OFFSET('Appendix E'!$G$2,MATCH(A5269,'Appendix E'!$A$3:$A$115,0),0)</f>
        <v>No</v>
      </c>
    </row>
    <row r="5270" spans="1:9" x14ac:dyDescent="0.25">
      <c r="A5270" t="s">
        <v>1348</v>
      </c>
      <c r="B5270" t="s">
        <v>5233</v>
      </c>
      <c r="D5270" t="s">
        <v>9418</v>
      </c>
      <c r="E5270">
        <v>3</v>
      </c>
      <c r="F5270" t="s">
        <v>9492</v>
      </c>
      <c r="G5270">
        <v>22</v>
      </c>
      <c r="H5270" s="5">
        <f t="shared" si="121"/>
        <v>1</v>
      </c>
      <c r="I5270" s="5" t="str">
        <f ca="1">OFFSET('Appendix E'!$G$2,MATCH(A5270,'Appendix E'!$A$3:$A$115,0),0)</f>
        <v>No</v>
      </c>
    </row>
    <row r="5271" spans="1:9" x14ac:dyDescent="0.25">
      <c r="A5271" t="s">
        <v>1348</v>
      </c>
      <c r="B5271" t="s">
        <v>5234</v>
      </c>
      <c r="D5271" t="s">
        <v>9418</v>
      </c>
      <c r="E5271">
        <v>3</v>
      </c>
      <c r="F5271" t="s">
        <v>9492</v>
      </c>
      <c r="G5271">
        <v>22</v>
      </c>
      <c r="H5271" s="5">
        <f t="shared" si="121"/>
        <v>1</v>
      </c>
      <c r="I5271" s="5" t="str">
        <f ca="1">OFFSET('Appendix E'!$G$2,MATCH(A5271,'Appendix E'!$A$3:$A$115,0),0)</f>
        <v>No</v>
      </c>
    </row>
    <row r="5272" spans="1:9" x14ac:dyDescent="0.25">
      <c r="A5272" t="s">
        <v>1348</v>
      </c>
      <c r="B5272" t="s">
        <v>5235</v>
      </c>
      <c r="D5272" t="s">
        <v>9418</v>
      </c>
      <c r="E5272">
        <v>3</v>
      </c>
      <c r="F5272" t="s">
        <v>9492</v>
      </c>
      <c r="G5272">
        <v>22</v>
      </c>
      <c r="H5272" s="5">
        <f t="shared" si="121"/>
        <v>1</v>
      </c>
      <c r="I5272" s="5" t="str">
        <f ca="1">OFFSET('Appendix E'!$G$2,MATCH(A5272,'Appendix E'!$A$3:$A$115,0),0)</f>
        <v>No</v>
      </c>
    </row>
    <row r="5273" spans="1:9" x14ac:dyDescent="0.25">
      <c r="A5273" t="s">
        <v>1348</v>
      </c>
      <c r="B5273" t="s">
        <v>5236</v>
      </c>
      <c r="D5273" t="s">
        <v>9418</v>
      </c>
      <c r="E5273">
        <v>3</v>
      </c>
      <c r="F5273" t="s">
        <v>9492</v>
      </c>
      <c r="G5273">
        <v>22</v>
      </c>
      <c r="H5273" s="5">
        <f t="shared" si="121"/>
        <v>1</v>
      </c>
      <c r="I5273" s="5" t="str">
        <f ca="1">OFFSET('Appendix E'!$G$2,MATCH(A5273,'Appendix E'!$A$3:$A$115,0),0)</f>
        <v>No</v>
      </c>
    </row>
    <row r="5274" spans="1:9" x14ac:dyDescent="0.25">
      <c r="A5274" t="s">
        <v>1348</v>
      </c>
      <c r="B5274" t="s">
        <v>5237</v>
      </c>
      <c r="D5274" t="s">
        <v>9418</v>
      </c>
      <c r="E5274">
        <v>3</v>
      </c>
      <c r="F5274" t="s">
        <v>9492</v>
      </c>
      <c r="G5274">
        <v>22</v>
      </c>
      <c r="H5274" s="5">
        <f t="shared" si="121"/>
        <v>1</v>
      </c>
      <c r="I5274" s="5" t="str">
        <f ca="1">OFFSET('Appendix E'!$G$2,MATCH(A5274,'Appendix E'!$A$3:$A$115,0),0)</f>
        <v>No</v>
      </c>
    </row>
    <row r="5275" spans="1:9" x14ac:dyDescent="0.25">
      <c r="A5275" t="s">
        <v>1348</v>
      </c>
      <c r="B5275" t="s">
        <v>5238</v>
      </c>
      <c r="D5275" t="s">
        <v>9418</v>
      </c>
      <c r="E5275">
        <v>3</v>
      </c>
      <c r="F5275" t="s">
        <v>9492</v>
      </c>
      <c r="G5275">
        <v>22</v>
      </c>
      <c r="H5275" s="5">
        <f t="shared" si="121"/>
        <v>1</v>
      </c>
      <c r="I5275" s="5" t="str">
        <f ca="1">OFFSET('Appendix E'!$G$2,MATCH(A5275,'Appendix E'!$A$3:$A$115,0),0)</f>
        <v>No</v>
      </c>
    </row>
    <row r="5276" spans="1:9" x14ac:dyDescent="0.25">
      <c r="A5276" t="s">
        <v>1348</v>
      </c>
      <c r="B5276" t="s">
        <v>5239</v>
      </c>
      <c r="D5276" t="s">
        <v>9418</v>
      </c>
      <c r="E5276">
        <v>3</v>
      </c>
      <c r="F5276" t="s">
        <v>9492</v>
      </c>
      <c r="G5276">
        <v>22</v>
      </c>
      <c r="H5276" s="5">
        <f t="shared" si="121"/>
        <v>1</v>
      </c>
      <c r="I5276" s="5" t="str">
        <f ca="1">OFFSET('Appendix E'!$G$2,MATCH(A5276,'Appendix E'!$A$3:$A$115,0),0)</f>
        <v>No</v>
      </c>
    </row>
    <row r="5277" spans="1:9" x14ac:dyDescent="0.25">
      <c r="A5277" t="s">
        <v>1348</v>
      </c>
      <c r="B5277" t="s">
        <v>5240</v>
      </c>
      <c r="D5277" t="s">
        <v>9418</v>
      </c>
      <c r="E5277">
        <v>3</v>
      </c>
      <c r="F5277" t="s">
        <v>9492</v>
      </c>
      <c r="G5277">
        <v>22</v>
      </c>
      <c r="H5277" s="5">
        <f t="shared" si="121"/>
        <v>1</v>
      </c>
      <c r="I5277" s="5" t="str">
        <f ca="1">OFFSET('Appendix E'!$G$2,MATCH(A5277,'Appendix E'!$A$3:$A$115,0),0)</f>
        <v>No</v>
      </c>
    </row>
    <row r="5278" spans="1:9" x14ac:dyDescent="0.25">
      <c r="A5278" t="s">
        <v>1348</v>
      </c>
      <c r="B5278" t="s">
        <v>5241</v>
      </c>
      <c r="D5278" t="s">
        <v>9418</v>
      </c>
      <c r="E5278">
        <v>3</v>
      </c>
      <c r="F5278" t="s">
        <v>9492</v>
      </c>
      <c r="G5278">
        <v>22</v>
      </c>
      <c r="H5278" s="5">
        <f t="shared" si="121"/>
        <v>1</v>
      </c>
      <c r="I5278" s="5" t="str">
        <f ca="1">OFFSET('Appendix E'!$G$2,MATCH(A5278,'Appendix E'!$A$3:$A$115,0),0)</f>
        <v>No</v>
      </c>
    </row>
    <row r="5279" spans="1:9" x14ac:dyDescent="0.25">
      <c r="A5279" t="s">
        <v>1348</v>
      </c>
      <c r="B5279" t="s">
        <v>5242</v>
      </c>
      <c r="D5279" t="s">
        <v>9418</v>
      </c>
      <c r="E5279">
        <v>3</v>
      </c>
      <c r="F5279" t="s">
        <v>9492</v>
      </c>
      <c r="G5279">
        <v>22</v>
      </c>
      <c r="H5279" s="5">
        <f t="shared" si="121"/>
        <v>1</v>
      </c>
      <c r="I5279" s="5" t="str">
        <f ca="1">OFFSET('Appendix E'!$G$2,MATCH(A5279,'Appendix E'!$A$3:$A$115,0),0)</f>
        <v>No</v>
      </c>
    </row>
    <row r="5280" spans="1:9" x14ac:dyDescent="0.25">
      <c r="A5280" t="s">
        <v>1348</v>
      </c>
      <c r="B5280" t="s">
        <v>5243</v>
      </c>
      <c r="D5280" t="s">
        <v>9418</v>
      </c>
      <c r="E5280">
        <v>3</v>
      </c>
      <c r="F5280" t="s">
        <v>9492</v>
      </c>
      <c r="G5280">
        <v>22</v>
      </c>
      <c r="H5280" s="5">
        <f t="shared" si="121"/>
        <v>1</v>
      </c>
      <c r="I5280" s="5" t="str">
        <f ca="1">OFFSET('Appendix E'!$G$2,MATCH(A5280,'Appendix E'!$A$3:$A$115,0),0)</f>
        <v>No</v>
      </c>
    </row>
    <row r="5281" spans="1:9" x14ac:dyDescent="0.25">
      <c r="A5281" t="s">
        <v>1348</v>
      </c>
      <c r="B5281" t="s">
        <v>5244</v>
      </c>
      <c r="D5281" t="s">
        <v>9418</v>
      </c>
      <c r="E5281">
        <v>3</v>
      </c>
      <c r="F5281" t="s">
        <v>9492</v>
      </c>
      <c r="G5281">
        <v>22</v>
      </c>
      <c r="H5281" s="5">
        <f t="shared" si="121"/>
        <v>1</v>
      </c>
      <c r="I5281" s="5" t="str">
        <f ca="1">OFFSET('Appendix E'!$G$2,MATCH(A5281,'Appendix E'!$A$3:$A$115,0),0)</f>
        <v>No</v>
      </c>
    </row>
    <row r="5282" spans="1:9" x14ac:dyDescent="0.25">
      <c r="A5282" t="s">
        <v>1348</v>
      </c>
      <c r="B5282" t="s">
        <v>5245</v>
      </c>
      <c r="D5282" t="s">
        <v>9418</v>
      </c>
      <c r="E5282">
        <v>3</v>
      </c>
      <c r="F5282" t="s">
        <v>9492</v>
      </c>
      <c r="G5282">
        <v>22</v>
      </c>
      <c r="H5282" s="5">
        <f t="shared" si="121"/>
        <v>1</v>
      </c>
      <c r="I5282" s="5" t="str">
        <f ca="1">OFFSET('Appendix E'!$G$2,MATCH(A5282,'Appendix E'!$A$3:$A$115,0),0)</f>
        <v>No</v>
      </c>
    </row>
    <row r="5283" spans="1:9" x14ac:dyDescent="0.25">
      <c r="A5283" t="s">
        <v>1348</v>
      </c>
      <c r="B5283" t="s">
        <v>5246</v>
      </c>
      <c r="D5283" t="s">
        <v>9418</v>
      </c>
      <c r="E5283">
        <v>3</v>
      </c>
      <c r="F5283" t="s">
        <v>9492</v>
      </c>
      <c r="G5283">
        <v>22</v>
      </c>
      <c r="H5283" s="5">
        <f t="shared" si="121"/>
        <v>1</v>
      </c>
      <c r="I5283" s="5" t="str">
        <f ca="1">OFFSET('Appendix E'!$G$2,MATCH(A5283,'Appendix E'!$A$3:$A$115,0),0)</f>
        <v>No</v>
      </c>
    </row>
    <row r="5284" spans="1:9" x14ac:dyDescent="0.25">
      <c r="A5284" t="s">
        <v>1348</v>
      </c>
      <c r="B5284" t="s">
        <v>5247</v>
      </c>
      <c r="D5284" t="s">
        <v>9418</v>
      </c>
      <c r="E5284">
        <v>3</v>
      </c>
      <c r="F5284" t="s">
        <v>9492</v>
      </c>
      <c r="G5284">
        <v>22</v>
      </c>
      <c r="H5284" s="5">
        <f t="shared" si="121"/>
        <v>1</v>
      </c>
      <c r="I5284" s="5" t="str">
        <f ca="1">OFFSET('Appendix E'!$G$2,MATCH(A5284,'Appendix E'!$A$3:$A$115,0),0)</f>
        <v>No</v>
      </c>
    </row>
    <row r="5285" spans="1:9" x14ac:dyDescent="0.25">
      <c r="A5285" t="s">
        <v>1348</v>
      </c>
      <c r="B5285" t="s">
        <v>5248</v>
      </c>
      <c r="D5285" t="s">
        <v>9418</v>
      </c>
      <c r="E5285">
        <v>3</v>
      </c>
      <c r="F5285" t="s">
        <v>9492</v>
      </c>
      <c r="G5285">
        <v>22</v>
      </c>
      <c r="H5285" s="5">
        <f t="shared" si="121"/>
        <v>1</v>
      </c>
      <c r="I5285" s="5" t="str">
        <f ca="1">OFFSET('Appendix E'!$G$2,MATCH(A5285,'Appendix E'!$A$3:$A$115,0),0)</f>
        <v>No</v>
      </c>
    </row>
    <row r="5286" spans="1:9" x14ac:dyDescent="0.25">
      <c r="A5286" t="s">
        <v>1348</v>
      </c>
      <c r="B5286" t="s">
        <v>5249</v>
      </c>
      <c r="D5286" t="s">
        <v>9418</v>
      </c>
      <c r="E5286">
        <v>3</v>
      </c>
      <c r="F5286" t="s">
        <v>9492</v>
      </c>
      <c r="G5286">
        <v>22</v>
      </c>
      <c r="H5286" s="5">
        <f t="shared" si="121"/>
        <v>1</v>
      </c>
      <c r="I5286" s="5" t="str">
        <f ca="1">OFFSET('Appendix E'!$G$2,MATCH(A5286,'Appendix E'!$A$3:$A$115,0),0)</f>
        <v>No</v>
      </c>
    </row>
    <row r="5287" spans="1:9" x14ac:dyDescent="0.25">
      <c r="A5287" t="s">
        <v>1348</v>
      </c>
      <c r="B5287" t="s">
        <v>5250</v>
      </c>
      <c r="D5287" t="s">
        <v>9418</v>
      </c>
      <c r="E5287">
        <v>3</v>
      </c>
      <c r="F5287" t="s">
        <v>9492</v>
      </c>
      <c r="G5287">
        <v>22</v>
      </c>
      <c r="H5287" s="5">
        <f t="shared" si="121"/>
        <v>1</v>
      </c>
      <c r="I5287" s="5" t="str">
        <f ca="1">OFFSET('Appendix E'!$G$2,MATCH(A5287,'Appendix E'!$A$3:$A$115,0),0)</f>
        <v>No</v>
      </c>
    </row>
    <row r="5288" spans="1:9" x14ac:dyDescent="0.25">
      <c r="A5288" t="s">
        <v>1348</v>
      </c>
      <c r="B5288" t="s">
        <v>5251</v>
      </c>
      <c r="D5288" t="s">
        <v>9418</v>
      </c>
      <c r="E5288">
        <v>3</v>
      </c>
      <c r="F5288" t="s">
        <v>9492</v>
      </c>
      <c r="G5288">
        <v>22</v>
      </c>
      <c r="H5288" s="5">
        <f t="shared" si="121"/>
        <v>1</v>
      </c>
      <c r="I5288" s="5" t="str">
        <f ca="1">OFFSET('Appendix E'!$G$2,MATCH(A5288,'Appendix E'!$A$3:$A$115,0),0)</f>
        <v>No</v>
      </c>
    </row>
    <row r="5289" spans="1:9" x14ac:dyDescent="0.25">
      <c r="A5289" t="s">
        <v>1348</v>
      </c>
      <c r="B5289" t="s">
        <v>5252</v>
      </c>
      <c r="D5289" t="s">
        <v>9418</v>
      </c>
      <c r="E5289">
        <v>3</v>
      </c>
      <c r="F5289" t="s">
        <v>9492</v>
      </c>
      <c r="G5289">
        <v>22</v>
      </c>
      <c r="H5289" s="5">
        <f t="shared" si="121"/>
        <v>1</v>
      </c>
      <c r="I5289" s="5" t="str">
        <f ca="1">OFFSET('Appendix E'!$G$2,MATCH(A5289,'Appendix E'!$A$3:$A$115,0),0)</f>
        <v>No</v>
      </c>
    </row>
    <row r="5290" spans="1:9" x14ac:dyDescent="0.25">
      <c r="A5290" t="s">
        <v>1348</v>
      </c>
      <c r="B5290" t="s">
        <v>5253</v>
      </c>
      <c r="D5290" t="s">
        <v>9418</v>
      </c>
      <c r="E5290">
        <v>3</v>
      </c>
      <c r="F5290" t="s">
        <v>9492</v>
      </c>
      <c r="G5290">
        <v>22</v>
      </c>
      <c r="H5290" s="5">
        <f t="shared" si="121"/>
        <v>1</v>
      </c>
      <c r="I5290" s="5" t="str">
        <f ca="1">OFFSET('Appendix E'!$G$2,MATCH(A5290,'Appendix E'!$A$3:$A$115,0),0)</f>
        <v>No</v>
      </c>
    </row>
    <row r="5291" spans="1:9" x14ac:dyDescent="0.25">
      <c r="A5291" t="s">
        <v>1348</v>
      </c>
      <c r="B5291" t="s">
        <v>5254</v>
      </c>
      <c r="D5291" t="s">
        <v>9418</v>
      </c>
      <c r="E5291">
        <v>3</v>
      </c>
      <c r="F5291" t="s">
        <v>9492</v>
      </c>
      <c r="G5291">
        <v>22</v>
      </c>
      <c r="H5291" s="5">
        <f t="shared" si="121"/>
        <v>1</v>
      </c>
      <c r="I5291" s="5" t="str">
        <f ca="1">OFFSET('Appendix E'!$G$2,MATCH(A5291,'Appendix E'!$A$3:$A$115,0),0)</f>
        <v>No</v>
      </c>
    </row>
    <row r="5292" spans="1:9" x14ac:dyDescent="0.25">
      <c r="A5292" t="s">
        <v>1348</v>
      </c>
      <c r="B5292" t="s">
        <v>5255</v>
      </c>
      <c r="D5292" t="s">
        <v>9418</v>
      </c>
      <c r="E5292">
        <v>3</v>
      </c>
      <c r="F5292" t="s">
        <v>9492</v>
      </c>
      <c r="G5292">
        <v>22</v>
      </c>
      <c r="H5292" s="5">
        <f t="shared" si="121"/>
        <v>1</v>
      </c>
      <c r="I5292" s="5" t="str">
        <f ca="1">OFFSET('Appendix E'!$G$2,MATCH(A5292,'Appendix E'!$A$3:$A$115,0),0)</f>
        <v>No</v>
      </c>
    </row>
    <row r="5293" spans="1:9" x14ac:dyDescent="0.25">
      <c r="A5293" t="s">
        <v>1348</v>
      </c>
      <c r="B5293" t="s">
        <v>5256</v>
      </c>
      <c r="D5293" t="s">
        <v>9418</v>
      </c>
      <c r="E5293">
        <v>3</v>
      </c>
      <c r="F5293" t="s">
        <v>9492</v>
      </c>
      <c r="G5293">
        <v>22</v>
      </c>
      <c r="H5293" s="5">
        <f t="shared" si="121"/>
        <v>1</v>
      </c>
      <c r="I5293" s="5" t="str">
        <f ca="1">OFFSET('Appendix E'!$G$2,MATCH(A5293,'Appendix E'!$A$3:$A$115,0),0)</f>
        <v>No</v>
      </c>
    </row>
    <row r="5294" spans="1:9" x14ac:dyDescent="0.25">
      <c r="A5294" t="s">
        <v>1348</v>
      </c>
      <c r="B5294" t="s">
        <v>5257</v>
      </c>
      <c r="D5294" t="s">
        <v>9418</v>
      </c>
      <c r="E5294">
        <v>3</v>
      </c>
      <c r="F5294" t="s">
        <v>9492</v>
      </c>
      <c r="G5294">
        <v>22</v>
      </c>
      <c r="H5294" s="5">
        <f t="shared" si="121"/>
        <v>1</v>
      </c>
      <c r="I5294" s="5" t="str">
        <f ca="1">OFFSET('Appendix E'!$G$2,MATCH(A5294,'Appendix E'!$A$3:$A$115,0),0)</f>
        <v>No</v>
      </c>
    </row>
    <row r="5295" spans="1:9" x14ac:dyDescent="0.25">
      <c r="A5295" t="s">
        <v>1348</v>
      </c>
      <c r="B5295" t="s">
        <v>5258</v>
      </c>
      <c r="D5295" t="s">
        <v>9418</v>
      </c>
      <c r="E5295">
        <v>3</v>
      </c>
      <c r="F5295" t="s">
        <v>9492</v>
      </c>
      <c r="G5295">
        <v>22</v>
      </c>
      <c r="H5295" s="5">
        <f t="shared" si="121"/>
        <v>1</v>
      </c>
      <c r="I5295" s="5" t="str">
        <f ca="1">OFFSET('Appendix E'!$G$2,MATCH(A5295,'Appendix E'!$A$3:$A$115,0),0)</f>
        <v>No</v>
      </c>
    </row>
    <row r="5296" spans="1:9" x14ac:dyDescent="0.25">
      <c r="A5296" t="s">
        <v>1348</v>
      </c>
      <c r="B5296" t="s">
        <v>5259</v>
      </c>
      <c r="D5296" t="s">
        <v>9418</v>
      </c>
      <c r="E5296">
        <v>3</v>
      </c>
      <c r="F5296" t="s">
        <v>9492</v>
      </c>
      <c r="G5296">
        <v>22</v>
      </c>
      <c r="H5296" s="5">
        <f t="shared" si="121"/>
        <v>1</v>
      </c>
      <c r="I5296" s="5" t="str">
        <f ca="1">OFFSET('Appendix E'!$G$2,MATCH(A5296,'Appendix E'!$A$3:$A$115,0),0)</f>
        <v>No</v>
      </c>
    </row>
    <row r="5297" spans="1:9" x14ac:dyDescent="0.25">
      <c r="A5297" t="s">
        <v>1348</v>
      </c>
      <c r="B5297" t="s">
        <v>5260</v>
      </c>
      <c r="D5297" t="s">
        <v>9418</v>
      </c>
      <c r="E5297">
        <v>3</v>
      </c>
      <c r="F5297" t="s">
        <v>9492</v>
      </c>
      <c r="G5297">
        <v>22</v>
      </c>
      <c r="H5297" s="5">
        <f t="shared" si="121"/>
        <v>1</v>
      </c>
      <c r="I5297" s="5" t="str">
        <f ca="1">OFFSET('Appendix E'!$G$2,MATCH(A5297,'Appendix E'!$A$3:$A$115,0),0)</f>
        <v>No</v>
      </c>
    </row>
    <row r="5298" spans="1:9" x14ac:dyDescent="0.25">
      <c r="A5298" t="s">
        <v>1348</v>
      </c>
      <c r="B5298" t="s">
        <v>5261</v>
      </c>
      <c r="D5298" t="s">
        <v>9418</v>
      </c>
      <c r="E5298">
        <v>3</v>
      </c>
      <c r="F5298" t="s">
        <v>9492</v>
      </c>
      <c r="G5298">
        <v>22</v>
      </c>
      <c r="H5298" s="5">
        <f t="shared" si="121"/>
        <v>1</v>
      </c>
      <c r="I5298" s="5" t="str">
        <f ca="1">OFFSET('Appendix E'!$G$2,MATCH(A5298,'Appendix E'!$A$3:$A$115,0),0)</f>
        <v>No</v>
      </c>
    </row>
    <row r="5299" spans="1:9" x14ac:dyDescent="0.25">
      <c r="A5299" t="s">
        <v>1348</v>
      </c>
      <c r="B5299" t="s">
        <v>5262</v>
      </c>
      <c r="D5299" t="s">
        <v>9418</v>
      </c>
      <c r="E5299">
        <v>3</v>
      </c>
      <c r="F5299" t="s">
        <v>9492</v>
      </c>
      <c r="G5299">
        <v>22</v>
      </c>
      <c r="H5299" s="5">
        <f t="shared" si="121"/>
        <v>1</v>
      </c>
      <c r="I5299" s="5" t="str">
        <f ca="1">OFFSET('Appendix E'!$G$2,MATCH(A5299,'Appendix E'!$A$3:$A$115,0),0)</f>
        <v>No</v>
      </c>
    </row>
    <row r="5300" spans="1:9" x14ac:dyDescent="0.25">
      <c r="A5300" t="s">
        <v>1348</v>
      </c>
      <c r="B5300" t="s">
        <v>5263</v>
      </c>
      <c r="D5300" t="s">
        <v>9418</v>
      </c>
      <c r="E5300">
        <v>3</v>
      </c>
      <c r="F5300" t="s">
        <v>9492</v>
      </c>
      <c r="G5300">
        <v>22</v>
      </c>
      <c r="H5300" s="5">
        <f t="shared" si="121"/>
        <v>1</v>
      </c>
      <c r="I5300" s="5" t="str">
        <f ca="1">OFFSET('Appendix E'!$G$2,MATCH(A5300,'Appendix E'!$A$3:$A$115,0),0)</f>
        <v>No</v>
      </c>
    </row>
    <row r="5301" spans="1:9" x14ac:dyDescent="0.25">
      <c r="A5301" t="s">
        <v>1348</v>
      </c>
      <c r="B5301" t="s">
        <v>5264</v>
      </c>
      <c r="D5301" t="s">
        <v>9418</v>
      </c>
      <c r="E5301">
        <v>3</v>
      </c>
      <c r="F5301" t="s">
        <v>9492</v>
      </c>
      <c r="G5301">
        <v>22</v>
      </c>
      <c r="H5301" s="5">
        <f t="shared" si="121"/>
        <v>1</v>
      </c>
      <c r="I5301" s="5" t="str">
        <f ca="1">OFFSET('Appendix E'!$G$2,MATCH(A5301,'Appendix E'!$A$3:$A$115,0),0)</f>
        <v>No</v>
      </c>
    </row>
    <row r="5302" spans="1:9" x14ac:dyDescent="0.25">
      <c r="A5302" t="s">
        <v>1348</v>
      </c>
      <c r="B5302" t="s">
        <v>5265</v>
      </c>
      <c r="D5302" t="s">
        <v>9418</v>
      </c>
      <c r="E5302">
        <v>3</v>
      </c>
      <c r="F5302" t="s">
        <v>9492</v>
      </c>
      <c r="G5302">
        <v>22</v>
      </c>
      <c r="H5302" s="5">
        <f t="shared" si="121"/>
        <v>1</v>
      </c>
      <c r="I5302" s="5" t="str">
        <f ca="1">OFFSET('Appendix E'!$G$2,MATCH(A5302,'Appendix E'!$A$3:$A$115,0),0)</f>
        <v>No</v>
      </c>
    </row>
    <row r="5303" spans="1:9" x14ac:dyDescent="0.25">
      <c r="A5303" t="s">
        <v>1348</v>
      </c>
      <c r="B5303" t="s">
        <v>5266</v>
      </c>
      <c r="D5303" t="s">
        <v>9418</v>
      </c>
      <c r="E5303">
        <v>3</v>
      </c>
      <c r="F5303" t="s">
        <v>9492</v>
      </c>
      <c r="G5303">
        <v>22</v>
      </c>
      <c r="H5303" s="5">
        <f t="shared" si="121"/>
        <v>1</v>
      </c>
      <c r="I5303" s="5" t="str">
        <f ca="1">OFFSET('Appendix E'!$G$2,MATCH(A5303,'Appendix E'!$A$3:$A$115,0),0)</f>
        <v>No</v>
      </c>
    </row>
    <row r="5304" spans="1:9" x14ac:dyDescent="0.25">
      <c r="A5304" t="s">
        <v>1348</v>
      </c>
      <c r="B5304" t="s">
        <v>5267</v>
      </c>
      <c r="D5304" t="s">
        <v>9418</v>
      </c>
      <c r="E5304">
        <v>3</v>
      </c>
      <c r="F5304" t="s">
        <v>9492</v>
      </c>
      <c r="G5304">
        <v>22</v>
      </c>
      <c r="H5304" s="5">
        <f t="shared" si="121"/>
        <v>1</v>
      </c>
      <c r="I5304" s="5" t="str">
        <f ca="1">OFFSET('Appendix E'!$G$2,MATCH(A5304,'Appendix E'!$A$3:$A$115,0),0)</f>
        <v>No</v>
      </c>
    </row>
    <row r="5305" spans="1:9" x14ac:dyDescent="0.25">
      <c r="A5305" t="s">
        <v>1348</v>
      </c>
      <c r="B5305" t="s">
        <v>5268</v>
      </c>
      <c r="D5305" t="s">
        <v>9418</v>
      </c>
      <c r="E5305">
        <v>3</v>
      </c>
      <c r="F5305" t="s">
        <v>9492</v>
      </c>
      <c r="G5305">
        <v>22</v>
      </c>
      <c r="H5305" s="5">
        <f t="shared" si="121"/>
        <v>1</v>
      </c>
      <c r="I5305" s="5" t="str">
        <f ca="1">OFFSET('Appendix E'!$G$2,MATCH(A5305,'Appendix E'!$A$3:$A$115,0),0)</f>
        <v>No</v>
      </c>
    </row>
    <row r="5306" spans="1:9" x14ac:dyDescent="0.25">
      <c r="A5306" t="s">
        <v>1348</v>
      </c>
      <c r="B5306" t="s">
        <v>5269</v>
      </c>
      <c r="D5306" t="s">
        <v>9418</v>
      </c>
      <c r="E5306">
        <v>3</v>
      </c>
      <c r="F5306" t="s">
        <v>9492</v>
      </c>
      <c r="G5306">
        <v>22</v>
      </c>
      <c r="H5306" s="5">
        <f t="shared" si="121"/>
        <v>1</v>
      </c>
      <c r="I5306" s="5" t="str">
        <f ca="1">OFFSET('Appendix E'!$G$2,MATCH(A5306,'Appendix E'!$A$3:$A$115,0),0)</f>
        <v>No</v>
      </c>
    </row>
    <row r="5307" spans="1:9" x14ac:dyDescent="0.25">
      <c r="A5307" t="s">
        <v>1348</v>
      </c>
      <c r="B5307" t="s">
        <v>5270</v>
      </c>
      <c r="D5307" t="s">
        <v>9418</v>
      </c>
      <c r="E5307">
        <v>3</v>
      </c>
      <c r="F5307" t="s">
        <v>9492</v>
      </c>
      <c r="G5307">
        <v>22</v>
      </c>
      <c r="H5307" s="5">
        <f t="shared" si="121"/>
        <v>1</v>
      </c>
      <c r="I5307" s="5" t="str">
        <f ca="1">OFFSET('Appendix E'!$G$2,MATCH(A5307,'Appendix E'!$A$3:$A$115,0),0)</f>
        <v>No</v>
      </c>
    </row>
    <row r="5308" spans="1:9" x14ac:dyDescent="0.25">
      <c r="A5308" t="s">
        <v>1348</v>
      </c>
      <c r="B5308" t="s">
        <v>5271</v>
      </c>
      <c r="D5308" t="s">
        <v>9418</v>
      </c>
      <c r="E5308">
        <v>3</v>
      </c>
      <c r="F5308" t="s">
        <v>9492</v>
      </c>
      <c r="G5308">
        <v>22</v>
      </c>
      <c r="H5308" s="5">
        <f t="shared" si="121"/>
        <v>1</v>
      </c>
      <c r="I5308" s="5" t="str">
        <f ca="1">OFFSET('Appendix E'!$G$2,MATCH(A5308,'Appendix E'!$A$3:$A$115,0),0)</f>
        <v>No</v>
      </c>
    </row>
    <row r="5309" spans="1:9" x14ac:dyDescent="0.25">
      <c r="A5309" t="s">
        <v>1348</v>
      </c>
      <c r="B5309" t="s">
        <v>5272</v>
      </c>
      <c r="D5309" t="s">
        <v>9418</v>
      </c>
      <c r="E5309">
        <v>3</v>
      </c>
      <c r="F5309" t="s">
        <v>9492</v>
      </c>
      <c r="G5309">
        <v>22</v>
      </c>
      <c r="H5309" s="5">
        <f t="shared" si="121"/>
        <v>1</v>
      </c>
      <c r="I5309" s="5" t="str">
        <f ca="1">OFFSET('Appendix E'!$G$2,MATCH(A5309,'Appendix E'!$A$3:$A$115,0),0)</f>
        <v>No</v>
      </c>
    </row>
    <row r="5310" spans="1:9" x14ac:dyDescent="0.25">
      <c r="A5310" t="s">
        <v>1348</v>
      </c>
      <c r="B5310" t="s">
        <v>5273</v>
      </c>
      <c r="D5310" t="s">
        <v>9418</v>
      </c>
      <c r="E5310">
        <v>3</v>
      </c>
      <c r="F5310" t="s">
        <v>9492</v>
      </c>
      <c r="G5310">
        <v>22</v>
      </c>
      <c r="H5310" s="5">
        <f t="shared" si="121"/>
        <v>1</v>
      </c>
      <c r="I5310" s="5" t="str">
        <f ca="1">OFFSET('Appendix E'!$G$2,MATCH(A5310,'Appendix E'!$A$3:$A$115,0),0)</f>
        <v>No</v>
      </c>
    </row>
    <row r="5311" spans="1:9" x14ac:dyDescent="0.25">
      <c r="A5311" t="s">
        <v>1348</v>
      </c>
      <c r="B5311" t="s">
        <v>5274</v>
      </c>
      <c r="D5311" t="s">
        <v>9418</v>
      </c>
      <c r="E5311">
        <v>3</v>
      </c>
      <c r="F5311" t="s">
        <v>9492</v>
      </c>
      <c r="G5311">
        <v>22</v>
      </c>
      <c r="H5311" s="5">
        <f t="shared" si="121"/>
        <v>1</v>
      </c>
      <c r="I5311" s="5" t="str">
        <f ca="1">OFFSET('Appendix E'!$G$2,MATCH(A5311,'Appendix E'!$A$3:$A$115,0),0)</f>
        <v>No</v>
      </c>
    </row>
    <row r="5312" spans="1:9" x14ac:dyDescent="0.25">
      <c r="A5312" t="s">
        <v>1348</v>
      </c>
      <c r="B5312" t="s">
        <v>5275</v>
      </c>
      <c r="D5312" t="s">
        <v>9418</v>
      </c>
      <c r="E5312">
        <v>3</v>
      </c>
      <c r="F5312" t="s">
        <v>9492</v>
      </c>
      <c r="G5312">
        <v>22</v>
      </c>
      <c r="H5312" s="5">
        <f t="shared" si="121"/>
        <v>1</v>
      </c>
      <c r="I5312" s="5" t="str">
        <f ca="1">OFFSET('Appendix E'!$G$2,MATCH(A5312,'Appendix E'!$A$3:$A$115,0),0)</f>
        <v>No</v>
      </c>
    </row>
    <row r="5313" spans="1:9" x14ac:dyDescent="0.25">
      <c r="A5313" t="s">
        <v>1348</v>
      </c>
      <c r="B5313" t="s">
        <v>5276</v>
      </c>
      <c r="D5313" t="s">
        <v>9418</v>
      </c>
      <c r="E5313">
        <v>3</v>
      </c>
      <c r="F5313" t="s">
        <v>9492</v>
      </c>
      <c r="G5313">
        <v>22</v>
      </c>
      <c r="H5313" s="5">
        <f t="shared" si="121"/>
        <v>1</v>
      </c>
      <c r="I5313" s="5" t="str">
        <f ca="1">OFFSET('Appendix E'!$G$2,MATCH(A5313,'Appendix E'!$A$3:$A$115,0),0)</f>
        <v>No</v>
      </c>
    </row>
    <row r="5314" spans="1:9" x14ac:dyDescent="0.25">
      <c r="A5314" t="s">
        <v>1348</v>
      </c>
      <c r="B5314" t="s">
        <v>5277</v>
      </c>
      <c r="D5314" t="s">
        <v>9418</v>
      </c>
      <c r="E5314">
        <v>3</v>
      </c>
      <c r="F5314" t="s">
        <v>9492</v>
      </c>
      <c r="G5314">
        <v>22</v>
      </c>
      <c r="H5314" s="5">
        <f t="shared" si="121"/>
        <v>1</v>
      </c>
      <c r="I5314" s="5" t="str">
        <f ca="1">OFFSET('Appendix E'!$G$2,MATCH(A5314,'Appendix E'!$A$3:$A$115,0),0)</f>
        <v>No</v>
      </c>
    </row>
    <row r="5315" spans="1:9" x14ac:dyDescent="0.25">
      <c r="A5315" t="s">
        <v>1348</v>
      </c>
      <c r="B5315" t="s">
        <v>5278</v>
      </c>
      <c r="D5315" t="s">
        <v>9418</v>
      </c>
      <c r="E5315">
        <v>3</v>
      </c>
      <c r="F5315" t="s">
        <v>9492</v>
      </c>
      <c r="G5315">
        <v>22</v>
      </c>
      <c r="H5315" s="5">
        <f t="shared" si="121"/>
        <v>1</v>
      </c>
      <c r="I5315" s="5" t="str">
        <f ca="1">OFFSET('Appendix E'!$G$2,MATCH(A5315,'Appendix E'!$A$3:$A$115,0),0)</f>
        <v>No</v>
      </c>
    </row>
    <row r="5316" spans="1:9" x14ac:dyDescent="0.25">
      <c r="A5316" t="s">
        <v>1348</v>
      </c>
      <c r="B5316" t="s">
        <v>5279</v>
      </c>
      <c r="D5316" t="s">
        <v>9418</v>
      </c>
      <c r="E5316">
        <v>3</v>
      </c>
      <c r="F5316" t="s">
        <v>9492</v>
      </c>
      <c r="G5316">
        <v>22</v>
      </c>
      <c r="H5316" s="5">
        <f t="shared" ref="H5316:H5379" si="122">IF(F5316&lt;&gt;"",1,"")</f>
        <v>1</v>
      </c>
      <c r="I5316" s="5" t="str">
        <f ca="1">OFFSET('Appendix E'!$G$2,MATCH(A5316,'Appendix E'!$A$3:$A$115,0),0)</f>
        <v>No</v>
      </c>
    </row>
    <row r="5317" spans="1:9" x14ac:dyDescent="0.25">
      <c r="A5317" t="s">
        <v>1348</v>
      </c>
      <c r="B5317" t="s">
        <v>5280</v>
      </c>
      <c r="D5317" t="s">
        <v>9418</v>
      </c>
      <c r="E5317">
        <v>3</v>
      </c>
      <c r="F5317" t="s">
        <v>9492</v>
      </c>
      <c r="G5317">
        <v>22</v>
      </c>
      <c r="H5317" s="5">
        <f t="shared" si="122"/>
        <v>1</v>
      </c>
      <c r="I5317" s="5" t="str">
        <f ca="1">OFFSET('Appendix E'!$G$2,MATCH(A5317,'Appendix E'!$A$3:$A$115,0),0)</f>
        <v>No</v>
      </c>
    </row>
    <row r="5318" spans="1:9" x14ac:dyDescent="0.25">
      <c r="A5318" t="s">
        <v>1348</v>
      </c>
      <c r="B5318" t="s">
        <v>5281</v>
      </c>
      <c r="D5318" t="s">
        <v>9418</v>
      </c>
      <c r="E5318">
        <v>3</v>
      </c>
      <c r="F5318" t="s">
        <v>9492</v>
      </c>
      <c r="G5318">
        <v>22</v>
      </c>
      <c r="H5318" s="5">
        <f t="shared" si="122"/>
        <v>1</v>
      </c>
      <c r="I5318" s="5" t="str">
        <f ca="1">OFFSET('Appendix E'!$G$2,MATCH(A5318,'Appendix E'!$A$3:$A$115,0),0)</f>
        <v>No</v>
      </c>
    </row>
    <row r="5319" spans="1:9" x14ac:dyDescent="0.25">
      <c r="A5319" t="s">
        <v>1348</v>
      </c>
      <c r="B5319" t="s">
        <v>5282</v>
      </c>
      <c r="D5319" t="s">
        <v>9418</v>
      </c>
      <c r="E5319">
        <v>3</v>
      </c>
      <c r="F5319" t="s">
        <v>9492</v>
      </c>
      <c r="G5319">
        <v>22</v>
      </c>
      <c r="H5319" s="5">
        <f t="shared" si="122"/>
        <v>1</v>
      </c>
      <c r="I5319" s="5" t="str">
        <f ca="1">OFFSET('Appendix E'!$G$2,MATCH(A5319,'Appendix E'!$A$3:$A$115,0),0)</f>
        <v>No</v>
      </c>
    </row>
    <row r="5320" spans="1:9" x14ac:dyDescent="0.25">
      <c r="A5320" t="s">
        <v>1348</v>
      </c>
      <c r="B5320" t="s">
        <v>5283</v>
      </c>
      <c r="D5320" t="s">
        <v>9418</v>
      </c>
      <c r="E5320">
        <v>3</v>
      </c>
      <c r="F5320" t="s">
        <v>9492</v>
      </c>
      <c r="G5320">
        <v>22</v>
      </c>
      <c r="H5320" s="5">
        <f t="shared" si="122"/>
        <v>1</v>
      </c>
      <c r="I5320" s="5" t="str">
        <f ca="1">OFFSET('Appendix E'!$G$2,MATCH(A5320,'Appendix E'!$A$3:$A$115,0),0)</f>
        <v>No</v>
      </c>
    </row>
    <row r="5321" spans="1:9" x14ac:dyDescent="0.25">
      <c r="A5321" t="s">
        <v>1348</v>
      </c>
      <c r="B5321" t="s">
        <v>5284</v>
      </c>
      <c r="D5321" t="s">
        <v>9418</v>
      </c>
      <c r="E5321">
        <v>3</v>
      </c>
      <c r="F5321" t="s">
        <v>9492</v>
      </c>
      <c r="G5321">
        <v>22</v>
      </c>
      <c r="H5321" s="5">
        <f t="shared" si="122"/>
        <v>1</v>
      </c>
      <c r="I5321" s="5" t="str">
        <f ca="1">OFFSET('Appendix E'!$G$2,MATCH(A5321,'Appendix E'!$A$3:$A$115,0),0)</f>
        <v>No</v>
      </c>
    </row>
    <row r="5322" spans="1:9" x14ac:dyDescent="0.25">
      <c r="A5322" t="s">
        <v>1348</v>
      </c>
      <c r="B5322" t="s">
        <v>5285</v>
      </c>
      <c r="D5322" t="s">
        <v>9418</v>
      </c>
      <c r="E5322">
        <v>3</v>
      </c>
      <c r="F5322" t="s">
        <v>9492</v>
      </c>
      <c r="G5322">
        <v>22</v>
      </c>
      <c r="H5322" s="5">
        <f t="shared" si="122"/>
        <v>1</v>
      </c>
      <c r="I5322" s="5" t="str">
        <f ca="1">OFFSET('Appendix E'!$G$2,MATCH(A5322,'Appendix E'!$A$3:$A$115,0),0)</f>
        <v>No</v>
      </c>
    </row>
    <row r="5323" spans="1:9" x14ac:dyDescent="0.25">
      <c r="A5323" t="s">
        <v>1348</v>
      </c>
      <c r="B5323" t="s">
        <v>5286</v>
      </c>
      <c r="D5323" t="s">
        <v>9418</v>
      </c>
      <c r="E5323">
        <v>3</v>
      </c>
      <c r="F5323" t="s">
        <v>9492</v>
      </c>
      <c r="G5323">
        <v>22</v>
      </c>
      <c r="H5323" s="5">
        <f t="shared" si="122"/>
        <v>1</v>
      </c>
      <c r="I5323" s="5" t="str">
        <f ca="1">OFFSET('Appendix E'!$G$2,MATCH(A5323,'Appendix E'!$A$3:$A$115,0),0)</f>
        <v>No</v>
      </c>
    </row>
    <row r="5324" spans="1:9" x14ac:dyDescent="0.25">
      <c r="A5324" t="s">
        <v>1348</v>
      </c>
      <c r="B5324" t="s">
        <v>5287</v>
      </c>
      <c r="D5324" t="s">
        <v>9418</v>
      </c>
      <c r="E5324">
        <v>3</v>
      </c>
      <c r="F5324" t="s">
        <v>9492</v>
      </c>
      <c r="G5324">
        <v>22</v>
      </c>
      <c r="H5324" s="5">
        <f t="shared" si="122"/>
        <v>1</v>
      </c>
      <c r="I5324" s="5" t="str">
        <f ca="1">OFFSET('Appendix E'!$G$2,MATCH(A5324,'Appendix E'!$A$3:$A$115,0),0)</f>
        <v>No</v>
      </c>
    </row>
    <row r="5325" spans="1:9" x14ac:dyDescent="0.25">
      <c r="A5325" t="s">
        <v>1348</v>
      </c>
      <c r="B5325" t="s">
        <v>5288</v>
      </c>
      <c r="D5325" t="s">
        <v>9418</v>
      </c>
      <c r="E5325">
        <v>3</v>
      </c>
      <c r="F5325" t="s">
        <v>9492</v>
      </c>
      <c r="G5325">
        <v>22</v>
      </c>
      <c r="H5325" s="5">
        <f t="shared" si="122"/>
        <v>1</v>
      </c>
      <c r="I5325" s="5" t="str">
        <f ca="1">OFFSET('Appendix E'!$G$2,MATCH(A5325,'Appendix E'!$A$3:$A$115,0),0)</f>
        <v>No</v>
      </c>
    </row>
    <row r="5326" spans="1:9" x14ac:dyDescent="0.25">
      <c r="A5326" t="s">
        <v>1348</v>
      </c>
      <c r="B5326" t="s">
        <v>5289</v>
      </c>
      <c r="D5326" t="s">
        <v>9418</v>
      </c>
      <c r="E5326">
        <v>3</v>
      </c>
      <c r="F5326" t="s">
        <v>9492</v>
      </c>
      <c r="G5326">
        <v>22</v>
      </c>
      <c r="H5326" s="5">
        <f t="shared" si="122"/>
        <v>1</v>
      </c>
      <c r="I5326" s="5" t="str">
        <f ca="1">OFFSET('Appendix E'!$G$2,MATCH(A5326,'Appendix E'!$A$3:$A$115,0),0)</f>
        <v>No</v>
      </c>
    </row>
    <row r="5327" spans="1:9" x14ac:dyDescent="0.25">
      <c r="A5327" t="s">
        <v>1348</v>
      </c>
      <c r="B5327" t="s">
        <v>5290</v>
      </c>
      <c r="D5327" t="s">
        <v>9418</v>
      </c>
      <c r="E5327">
        <v>3</v>
      </c>
      <c r="F5327" t="s">
        <v>9492</v>
      </c>
      <c r="G5327">
        <v>22</v>
      </c>
      <c r="H5327" s="5">
        <f t="shared" si="122"/>
        <v>1</v>
      </c>
      <c r="I5327" s="5" t="str">
        <f ca="1">OFFSET('Appendix E'!$G$2,MATCH(A5327,'Appendix E'!$A$3:$A$115,0),0)</f>
        <v>No</v>
      </c>
    </row>
    <row r="5328" spans="1:9" x14ac:dyDescent="0.25">
      <c r="A5328" t="s">
        <v>1348</v>
      </c>
      <c r="B5328" t="s">
        <v>5291</v>
      </c>
      <c r="D5328" t="s">
        <v>9418</v>
      </c>
      <c r="E5328">
        <v>3</v>
      </c>
      <c r="F5328" t="s">
        <v>9492</v>
      </c>
      <c r="G5328">
        <v>22</v>
      </c>
      <c r="H5328" s="5">
        <f t="shared" si="122"/>
        <v>1</v>
      </c>
      <c r="I5328" s="5" t="str">
        <f ca="1">OFFSET('Appendix E'!$G$2,MATCH(A5328,'Appendix E'!$A$3:$A$115,0),0)</f>
        <v>No</v>
      </c>
    </row>
    <row r="5329" spans="1:9" x14ac:dyDescent="0.25">
      <c r="A5329" t="s">
        <v>1348</v>
      </c>
      <c r="B5329" t="s">
        <v>5292</v>
      </c>
      <c r="D5329" t="s">
        <v>9418</v>
      </c>
      <c r="E5329">
        <v>3</v>
      </c>
      <c r="F5329" t="s">
        <v>9492</v>
      </c>
      <c r="G5329">
        <v>22</v>
      </c>
      <c r="H5329" s="5">
        <f t="shared" si="122"/>
        <v>1</v>
      </c>
      <c r="I5329" s="5" t="str">
        <f ca="1">OFFSET('Appendix E'!$G$2,MATCH(A5329,'Appendix E'!$A$3:$A$115,0),0)</f>
        <v>No</v>
      </c>
    </row>
    <row r="5330" spans="1:9" x14ac:dyDescent="0.25">
      <c r="A5330" t="s">
        <v>1348</v>
      </c>
      <c r="B5330" t="s">
        <v>5293</v>
      </c>
      <c r="D5330" t="s">
        <v>9418</v>
      </c>
      <c r="E5330">
        <v>3</v>
      </c>
      <c r="F5330" t="s">
        <v>9492</v>
      </c>
      <c r="G5330">
        <v>22</v>
      </c>
      <c r="H5330" s="5">
        <f t="shared" si="122"/>
        <v>1</v>
      </c>
      <c r="I5330" s="5" t="str">
        <f ca="1">OFFSET('Appendix E'!$G$2,MATCH(A5330,'Appendix E'!$A$3:$A$115,0),0)</f>
        <v>No</v>
      </c>
    </row>
    <row r="5331" spans="1:9" x14ac:dyDescent="0.25">
      <c r="A5331" t="s">
        <v>1348</v>
      </c>
      <c r="B5331" t="s">
        <v>5294</v>
      </c>
      <c r="D5331" t="s">
        <v>9418</v>
      </c>
      <c r="E5331">
        <v>3</v>
      </c>
      <c r="F5331" t="s">
        <v>9492</v>
      </c>
      <c r="G5331">
        <v>22</v>
      </c>
      <c r="H5331" s="5">
        <f t="shared" si="122"/>
        <v>1</v>
      </c>
      <c r="I5331" s="5" t="str">
        <f ca="1">OFFSET('Appendix E'!$G$2,MATCH(A5331,'Appendix E'!$A$3:$A$115,0),0)</f>
        <v>No</v>
      </c>
    </row>
    <row r="5332" spans="1:9" x14ac:dyDescent="0.25">
      <c r="A5332" t="s">
        <v>1348</v>
      </c>
      <c r="B5332" t="s">
        <v>5295</v>
      </c>
      <c r="D5332" t="s">
        <v>9418</v>
      </c>
      <c r="E5332">
        <v>3</v>
      </c>
      <c r="F5332" t="s">
        <v>9492</v>
      </c>
      <c r="G5332">
        <v>22</v>
      </c>
      <c r="H5332" s="5">
        <f t="shared" si="122"/>
        <v>1</v>
      </c>
      <c r="I5332" s="5" t="str">
        <f ca="1">OFFSET('Appendix E'!$G$2,MATCH(A5332,'Appendix E'!$A$3:$A$115,0),0)</f>
        <v>No</v>
      </c>
    </row>
    <row r="5333" spans="1:9" x14ac:dyDescent="0.25">
      <c r="A5333" t="s">
        <v>1348</v>
      </c>
      <c r="B5333" t="s">
        <v>5296</v>
      </c>
      <c r="D5333" t="s">
        <v>9418</v>
      </c>
      <c r="E5333">
        <v>3</v>
      </c>
      <c r="F5333" t="s">
        <v>9492</v>
      </c>
      <c r="G5333">
        <v>22</v>
      </c>
      <c r="H5333" s="5">
        <f t="shared" si="122"/>
        <v>1</v>
      </c>
      <c r="I5333" s="5" t="str">
        <f ca="1">OFFSET('Appendix E'!$G$2,MATCH(A5333,'Appendix E'!$A$3:$A$115,0),0)</f>
        <v>No</v>
      </c>
    </row>
    <row r="5334" spans="1:9" x14ac:dyDescent="0.25">
      <c r="A5334" t="s">
        <v>1348</v>
      </c>
      <c r="B5334" t="s">
        <v>5297</v>
      </c>
      <c r="D5334" t="s">
        <v>9418</v>
      </c>
      <c r="E5334">
        <v>3</v>
      </c>
      <c r="F5334" t="s">
        <v>9492</v>
      </c>
      <c r="G5334">
        <v>22</v>
      </c>
      <c r="H5334" s="5">
        <f t="shared" si="122"/>
        <v>1</v>
      </c>
      <c r="I5334" s="5" t="str">
        <f ca="1">OFFSET('Appendix E'!$G$2,MATCH(A5334,'Appendix E'!$A$3:$A$115,0),0)</f>
        <v>No</v>
      </c>
    </row>
    <row r="5335" spans="1:9" x14ac:dyDescent="0.25">
      <c r="A5335" t="s">
        <v>1348</v>
      </c>
      <c r="B5335" t="s">
        <v>5298</v>
      </c>
      <c r="D5335" t="s">
        <v>9418</v>
      </c>
      <c r="E5335">
        <v>3</v>
      </c>
      <c r="F5335" t="s">
        <v>9492</v>
      </c>
      <c r="G5335">
        <v>22</v>
      </c>
      <c r="H5335" s="5">
        <f t="shared" si="122"/>
        <v>1</v>
      </c>
      <c r="I5335" s="5" t="str">
        <f ca="1">OFFSET('Appendix E'!$G$2,MATCH(A5335,'Appendix E'!$A$3:$A$115,0),0)</f>
        <v>No</v>
      </c>
    </row>
    <row r="5336" spans="1:9" x14ac:dyDescent="0.25">
      <c r="A5336" t="s">
        <v>1348</v>
      </c>
      <c r="B5336" t="s">
        <v>5299</v>
      </c>
      <c r="D5336" t="s">
        <v>9418</v>
      </c>
      <c r="E5336">
        <v>3</v>
      </c>
      <c r="F5336" t="s">
        <v>9492</v>
      </c>
      <c r="G5336">
        <v>22</v>
      </c>
      <c r="H5336" s="5">
        <f t="shared" si="122"/>
        <v>1</v>
      </c>
      <c r="I5336" s="5" t="str">
        <f ca="1">OFFSET('Appendix E'!$G$2,MATCH(A5336,'Appendix E'!$A$3:$A$115,0),0)</f>
        <v>No</v>
      </c>
    </row>
    <row r="5337" spans="1:9" x14ac:dyDescent="0.25">
      <c r="A5337" t="s">
        <v>1348</v>
      </c>
      <c r="B5337" t="s">
        <v>5300</v>
      </c>
      <c r="D5337" t="s">
        <v>9418</v>
      </c>
      <c r="E5337">
        <v>3</v>
      </c>
      <c r="F5337" t="s">
        <v>9492</v>
      </c>
      <c r="G5337">
        <v>22</v>
      </c>
      <c r="H5337" s="5">
        <f t="shared" si="122"/>
        <v>1</v>
      </c>
      <c r="I5337" s="5" t="str">
        <f ca="1">OFFSET('Appendix E'!$G$2,MATCH(A5337,'Appendix E'!$A$3:$A$115,0),0)</f>
        <v>No</v>
      </c>
    </row>
    <row r="5338" spans="1:9" x14ac:dyDescent="0.25">
      <c r="A5338" t="s">
        <v>1348</v>
      </c>
      <c r="B5338" t="s">
        <v>5301</v>
      </c>
      <c r="D5338" t="s">
        <v>9418</v>
      </c>
      <c r="E5338">
        <v>3</v>
      </c>
      <c r="F5338" t="s">
        <v>9492</v>
      </c>
      <c r="G5338">
        <v>22</v>
      </c>
      <c r="H5338" s="5">
        <f t="shared" si="122"/>
        <v>1</v>
      </c>
      <c r="I5338" s="5" t="str">
        <f ca="1">OFFSET('Appendix E'!$G$2,MATCH(A5338,'Appendix E'!$A$3:$A$115,0),0)</f>
        <v>No</v>
      </c>
    </row>
    <row r="5339" spans="1:9" x14ac:dyDescent="0.25">
      <c r="A5339" t="s">
        <v>1348</v>
      </c>
      <c r="B5339" t="s">
        <v>5302</v>
      </c>
      <c r="D5339" t="s">
        <v>9418</v>
      </c>
      <c r="E5339">
        <v>3</v>
      </c>
      <c r="F5339" t="s">
        <v>9492</v>
      </c>
      <c r="G5339">
        <v>22</v>
      </c>
      <c r="H5339" s="5">
        <f t="shared" si="122"/>
        <v>1</v>
      </c>
      <c r="I5339" s="5" t="str">
        <f ca="1">OFFSET('Appendix E'!$G$2,MATCH(A5339,'Appendix E'!$A$3:$A$115,0),0)</f>
        <v>No</v>
      </c>
    </row>
    <row r="5340" spans="1:9" x14ac:dyDescent="0.25">
      <c r="A5340" t="s">
        <v>1348</v>
      </c>
      <c r="B5340" t="s">
        <v>5303</v>
      </c>
      <c r="D5340" t="s">
        <v>9418</v>
      </c>
      <c r="E5340">
        <v>3</v>
      </c>
      <c r="F5340" t="s">
        <v>9492</v>
      </c>
      <c r="G5340">
        <v>22</v>
      </c>
      <c r="H5340" s="5">
        <f t="shared" si="122"/>
        <v>1</v>
      </c>
      <c r="I5340" s="5" t="str">
        <f ca="1">OFFSET('Appendix E'!$G$2,MATCH(A5340,'Appendix E'!$A$3:$A$115,0),0)</f>
        <v>No</v>
      </c>
    </row>
    <row r="5341" spans="1:9" x14ac:dyDescent="0.25">
      <c r="A5341" t="s">
        <v>1348</v>
      </c>
      <c r="B5341" t="s">
        <v>5304</v>
      </c>
      <c r="D5341" t="s">
        <v>9418</v>
      </c>
      <c r="E5341">
        <v>3</v>
      </c>
      <c r="F5341" t="s">
        <v>9492</v>
      </c>
      <c r="G5341">
        <v>22</v>
      </c>
      <c r="H5341" s="5">
        <f t="shared" si="122"/>
        <v>1</v>
      </c>
      <c r="I5341" s="5" t="str">
        <f ca="1">OFFSET('Appendix E'!$G$2,MATCH(A5341,'Appendix E'!$A$3:$A$115,0),0)</f>
        <v>No</v>
      </c>
    </row>
    <row r="5342" spans="1:9" x14ac:dyDescent="0.25">
      <c r="A5342" t="s">
        <v>1348</v>
      </c>
      <c r="B5342" t="s">
        <v>5305</v>
      </c>
      <c r="D5342" t="s">
        <v>9418</v>
      </c>
      <c r="E5342">
        <v>3</v>
      </c>
      <c r="F5342" t="s">
        <v>9492</v>
      </c>
      <c r="G5342">
        <v>22</v>
      </c>
      <c r="H5342" s="5">
        <f t="shared" si="122"/>
        <v>1</v>
      </c>
      <c r="I5342" s="5" t="str">
        <f ca="1">OFFSET('Appendix E'!$G$2,MATCH(A5342,'Appendix E'!$A$3:$A$115,0),0)</f>
        <v>No</v>
      </c>
    </row>
    <row r="5343" spans="1:9" x14ac:dyDescent="0.25">
      <c r="A5343" t="s">
        <v>1348</v>
      </c>
      <c r="B5343" t="s">
        <v>5306</v>
      </c>
      <c r="D5343" t="s">
        <v>9418</v>
      </c>
      <c r="E5343">
        <v>3</v>
      </c>
      <c r="F5343" t="s">
        <v>9492</v>
      </c>
      <c r="G5343">
        <v>22</v>
      </c>
      <c r="H5343" s="5">
        <f t="shared" si="122"/>
        <v>1</v>
      </c>
      <c r="I5343" s="5" t="str">
        <f ca="1">OFFSET('Appendix E'!$G$2,MATCH(A5343,'Appendix E'!$A$3:$A$115,0),0)</f>
        <v>No</v>
      </c>
    </row>
    <row r="5344" spans="1:9" x14ac:dyDescent="0.25">
      <c r="A5344" t="s">
        <v>1348</v>
      </c>
      <c r="B5344" t="s">
        <v>5307</v>
      </c>
      <c r="D5344" t="s">
        <v>9418</v>
      </c>
      <c r="E5344">
        <v>3</v>
      </c>
      <c r="F5344" t="s">
        <v>9492</v>
      </c>
      <c r="G5344">
        <v>22</v>
      </c>
      <c r="H5344" s="5">
        <f t="shared" si="122"/>
        <v>1</v>
      </c>
      <c r="I5344" s="5" t="str">
        <f ca="1">OFFSET('Appendix E'!$G$2,MATCH(A5344,'Appendix E'!$A$3:$A$115,0),0)</f>
        <v>No</v>
      </c>
    </row>
    <row r="5345" spans="1:9" x14ac:dyDescent="0.25">
      <c r="A5345" t="s">
        <v>1348</v>
      </c>
      <c r="B5345" t="s">
        <v>5308</v>
      </c>
      <c r="D5345" t="s">
        <v>9418</v>
      </c>
      <c r="E5345">
        <v>3</v>
      </c>
      <c r="F5345" t="s">
        <v>9492</v>
      </c>
      <c r="G5345">
        <v>22</v>
      </c>
      <c r="H5345" s="5">
        <f t="shared" si="122"/>
        <v>1</v>
      </c>
      <c r="I5345" s="5" t="str">
        <f ca="1">OFFSET('Appendix E'!$G$2,MATCH(A5345,'Appendix E'!$A$3:$A$115,0),0)</f>
        <v>No</v>
      </c>
    </row>
    <row r="5346" spans="1:9" x14ac:dyDescent="0.25">
      <c r="A5346" t="s">
        <v>1348</v>
      </c>
      <c r="B5346" t="s">
        <v>5309</v>
      </c>
      <c r="D5346" t="s">
        <v>9418</v>
      </c>
      <c r="E5346">
        <v>3</v>
      </c>
      <c r="F5346" t="s">
        <v>9492</v>
      </c>
      <c r="G5346">
        <v>22</v>
      </c>
      <c r="H5346" s="5">
        <f t="shared" si="122"/>
        <v>1</v>
      </c>
      <c r="I5346" s="5" t="str">
        <f ca="1">OFFSET('Appendix E'!$G$2,MATCH(A5346,'Appendix E'!$A$3:$A$115,0),0)</f>
        <v>No</v>
      </c>
    </row>
    <row r="5347" spans="1:9" x14ac:dyDescent="0.25">
      <c r="A5347" t="s">
        <v>1348</v>
      </c>
      <c r="B5347" t="s">
        <v>5310</v>
      </c>
      <c r="D5347" t="s">
        <v>9418</v>
      </c>
      <c r="E5347">
        <v>3</v>
      </c>
      <c r="F5347" t="s">
        <v>9492</v>
      </c>
      <c r="G5347">
        <v>22</v>
      </c>
      <c r="H5347" s="5">
        <f t="shared" si="122"/>
        <v>1</v>
      </c>
      <c r="I5347" s="5" t="str">
        <f ca="1">OFFSET('Appendix E'!$G$2,MATCH(A5347,'Appendix E'!$A$3:$A$115,0),0)</f>
        <v>No</v>
      </c>
    </row>
    <row r="5348" spans="1:9" x14ac:dyDescent="0.25">
      <c r="A5348" t="s">
        <v>1348</v>
      </c>
      <c r="B5348" t="s">
        <v>5311</v>
      </c>
      <c r="D5348" t="s">
        <v>9418</v>
      </c>
      <c r="E5348">
        <v>3</v>
      </c>
      <c r="F5348" t="s">
        <v>9492</v>
      </c>
      <c r="G5348">
        <v>22</v>
      </c>
      <c r="H5348" s="5">
        <f t="shared" si="122"/>
        <v>1</v>
      </c>
      <c r="I5348" s="5" t="str">
        <f ca="1">OFFSET('Appendix E'!$G$2,MATCH(A5348,'Appendix E'!$A$3:$A$115,0),0)</f>
        <v>No</v>
      </c>
    </row>
    <row r="5349" spans="1:9" x14ac:dyDescent="0.25">
      <c r="A5349" t="s">
        <v>1348</v>
      </c>
      <c r="B5349" t="s">
        <v>5312</v>
      </c>
      <c r="D5349" t="s">
        <v>9418</v>
      </c>
      <c r="E5349">
        <v>3</v>
      </c>
      <c r="F5349" t="s">
        <v>9492</v>
      </c>
      <c r="G5349">
        <v>22</v>
      </c>
      <c r="H5349" s="5">
        <f t="shared" si="122"/>
        <v>1</v>
      </c>
      <c r="I5349" s="5" t="str">
        <f ca="1">OFFSET('Appendix E'!$G$2,MATCH(A5349,'Appendix E'!$A$3:$A$115,0),0)</f>
        <v>No</v>
      </c>
    </row>
    <row r="5350" spans="1:9" x14ac:dyDescent="0.25">
      <c r="A5350" t="s">
        <v>1348</v>
      </c>
      <c r="B5350" t="s">
        <v>5313</v>
      </c>
      <c r="D5350" t="s">
        <v>9418</v>
      </c>
      <c r="E5350">
        <v>3</v>
      </c>
      <c r="F5350" t="s">
        <v>9492</v>
      </c>
      <c r="G5350">
        <v>22</v>
      </c>
      <c r="H5350" s="5">
        <f t="shared" si="122"/>
        <v>1</v>
      </c>
      <c r="I5350" s="5" t="str">
        <f ca="1">OFFSET('Appendix E'!$G$2,MATCH(A5350,'Appendix E'!$A$3:$A$115,0),0)</f>
        <v>No</v>
      </c>
    </row>
    <row r="5351" spans="1:9" x14ac:dyDescent="0.25">
      <c r="A5351" t="s">
        <v>1348</v>
      </c>
      <c r="B5351" t="s">
        <v>5314</v>
      </c>
      <c r="D5351" t="s">
        <v>9418</v>
      </c>
      <c r="E5351">
        <v>3</v>
      </c>
      <c r="F5351" t="s">
        <v>9492</v>
      </c>
      <c r="G5351">
        <v>22</v>
      </c>
      <c r="H5351" s="5">
        <f t="shared" si="122"/>
        <v>1</v>
      </c>
      <c r="I5351" s="5" t="str">
        <f ca="1">OFFSET('Appendix E'!$G$2,MATCH(A5351,'Appendix E'!$A$3:$A$115,0),0)</f>
        <v>No</v>
      </c>
    </row>
    <row r="5352" spans="1:9" x14ac:dyDescent="0.25">
      <c r="A5352" t="s">
        <v>1348</v>
      </c>
      <c r="B5352" t="s">
        <v>5315</v>
      </c>
      <c r="D5352" t="s">
        <v>9418</v>
      </c>
      <c r="E5352">
        <v>3</v>
      </c>
      <c r="F5352" t="s">
        <v>9492</v>
      </c>
      <c r="G5352">
        <v>22</v>
      </c>
      <c r="H5352" s="5">
        <f t="shared" si="122"/>
        <v>1</v>
      </c>
      <c r="I5352" s="5" t="str">
        <f ca="1">OFFSET('Appendix E'!$G$2,MATCH(A5352,'Appendix E'!$A$3:$A$115,0),0)</f>
        <v>No</v>
      </c>
    </row>
    <row r="5353" spans="1:9" x14ac:dyDescent="0.25">
      <c r="A5353" t="s">
        <v>1348</v>
      </c>
      <c r="B5353" t="s">
        <v>5316</v>
      </c>
      <c r="D5353" t="s">
        <v>9418</v>
      </c>
      <c r="E5353">
        <v>3</v>
      </c>
      <c r="F5353" t="s">
        <v>9492</v>
      </c>
      <c r="G5353">
        <v>22</v>
      </c>
      <c r="H5353" s="5">
        <f t="shared" si="122"/>
        <v>1</v>
      </c>
      <c r="I5353" s="5" t="str">
        <f ca="1">OFFSET('Appendix E'!$G$2,MATCH(A5353,'Appendix E'!$A$3:$A$115,0),0)</f>
        <v>No</v>
      </c>
    </row>
    <row r="5354" spans="1:9" x14ac:dyDescent="0.25">
      <c r="A5354" t="s">
        <v>1348</v>
      </c>
      <c r="B5354" t="s">
        <v>5317</v>
      </c>
      <c r="D5354" t="s">
        <v>9418</v>
      </c>
      <c r="E5354">
        <v>3</v>
      </c>
      <c r="F5354" t="s">
        <v>9492</v>
      </c>
      <c r="G5354">
        <v>22</v>
      </c>
      <c r="H5354" s="5">
        <f t="shared" si="122"/>
        <v>1</v>
      </c>
      <c r="I5354" s="5" t="str">
        <f ca="1">OFFSET('Appendix E'!$G$2,MATCH(A5354,'Appendix E'!$A$3:$A$115,0),0)</f>
        <v>No</v>
      </c>
    </row>
    <row r="5355" spans="1:9" x14ac:dyDescent="0.25">
      <c r="A5355" t="s">
        <v>1348</v>
      </c>
      <c r="B5355" t="s">
        <v>5318</v>
      </c>
      <c r="D5355" t="s">
        <v>9418</v>
      </c>
      <c r="E5355">
        <v>3</v>
      </c>
      <c r="F5355" t="s">
        <v>9492</v>
      </c>
      <c r="G5355">
        <v>22</v>
      </c>
      <c r="H5355" s="5">
        <f t="shared" si="122"/>
        <v>1</v>
      </c>
      <c r="I5355" s="5" t="str">
        <f ca="1">OFFSET('Appendix E'!$G$2,MATCH(A5355,'Appendix E'!$A$3:$A$115,0),0)</f>
        <v>No</v>
      </c>
    </row>
    <row r="5356" spans="1:9" x14ac:dyDescent="0.25">
      <c r="A5356" t="s">
        <v>1348</v>
      </c>
      <c r="B5356" t="s">
        <v>5319</v>
      </c>
      <c r="D5356" t="s">
        <v>9418</v>
      </c>
      <c r="E5356">
        <v>3</v>
      </c>
      <c r="F5356" t="s">
        <v>9492</v>
      </c>
      <c r="G5356">
        <v>22</v>
      </c>
      <c r="H5356" s="5">
        <f t="shared" si="122"/>
        <v>1</v>
      </c>
      <c r="I5356" s="5" t="str">
        <f ca="1">OFFSET('Appendix E'!$G$2,MATCH(A5356,'Appendix E'!$A$3:$A$115,0),0)</f>
        <v>No</v>
      </c>
    </row>
    <row r="5357" spans="1:9" x14ac:dyDescent="0.25">
      <c r="A5357" t="s">
        <v>1348</v>
      </c>
      <c r="B5357" t="s">
        <v>5320</v>
      </c>
      <c r="D5357" t="s">
        <v>9418</v>
      </c>
      <c r="E5357">
        <v>3</v>
      </c>
      <c r="F5357" t="s">
        <v>9492</v>
      </c>
      <c r="G5357">
        <v>22</v>
      </c>
      <c r="H5357" s="5">
        <f t="shared" si="122"/>
        <v>1</v>
      </c>
      <c r="I5357" s="5" t="str">
        <f ca="1">OFFSET('Appendix E'!$G$2,MATCH(A5357,'Appendix E'!$A$3:$A$115,0),0)</f>
        <v>No</v>
      </c>
    </row>
    <row r="5358" spans="1:9" x14ac:dyDescent="0.25">
      <c r="A5358" t="s">
        <v>1348</v>
      </c>
      <c r="B5358" t="s">
        <v>5321</v>
      </c>
      <c r="D5358" t="s">
        <v>9418</v>
      </c>
      <c r="E5358">
        <v>3</v>
      </c>
      <c r="F5358" t="s">
        <v>9492</v>
      </c>
      <c r="G5358">
        <v>22</v>
      </c>
      <c r="H5358" s="5">
        <f t="shared" si="122"/>
        <v>1</v>
      </c>
      <c r="I5358" s="5" t="str">
        <f ca="1">OFFSET('Appendix E'!$G$2,MATCH(A5358,'Appendix E'!$A$3:$A$115,0),0)</f>
        <v>No</v>
      </c>
    </row>
    <row r="5359" spans="1:9" x14ac:dyDescent="0.25">
      <c r="A5359" t="s">
        <v>1348</v>
      </c>
      <c r="B5359" t="s">
        <v>5322</v>
      </c>
      <c r="D5359" t="s">
        <v>9418</v>
      </c>
      <c r="E5359">
        <v>3</v>
      </c>
      <c r="F5359" t="s">
        <v>9492</v>
      </c>
      <c r="G5359">
        <v>22</v>
      </c>
      <c r="H5359" s="5">
        <f t="shared" si="122"/>
        <v>1</v>
      </c>
      <c r="I5359" s="5" t="str">
        <f ca="1">OFFSET('Appendix E'!$G$2,MATCH(A5359,'Appendix E'!$A$3:$A$115,0),0)</f>
        <v>No</v>
      </c>
    </row>
    <row r="5360" spans="1:9" x14ac:dyDescent="0.25">
      <c r="A5360" t="s">
        <v>1348</v>
      </c>
      <c r="B5360" t="s">
        <v>5323</v>
      </c>
      <c r="D5360" t="s">
        <v>9418</v>
      </c>
      <c r="E5360">
        <v>3</v>
      </c>
      <c r="F5360" t="s">
        <v>9492</v>
      </c>
      <c r="G5360">
        <v>22</v>
      </c>
      <c r="H5360" s="5">
        <f t="shared" si="122"/>
        <v>1</v>
      </c>
      <c r="I5360" s="5" t="str">
        <f ca="1">OFFSET('Appendix E'!$G$2,MATCH(A5360,'Appendix E'!$A$3:$A$115,0),0)</f>
        <v>No</v>
      </c>
    </row>
    <row r="5361" spans="1:9" x14ac:dyDescent="0.25">
      <c r="A5361" t="s">
        <v>1348</v>
      </c>
      <c r="B5361" t="s">
        <v>5324</v>
      </c>
      <c r="D5361" t="s">
        <v>9418</v>
      </c>
      <c r="E5361">
        <v>3</v>
      </c>
      <c r="F5361" t="s">
        <v>9492</v>
      </c>
      <c r="G5361">
        <v>22</v>
      </c>
      <c r="H5361" s="5">
        <f t="shared" si="122"/>
        <v>1</v>
      </c>
      <c r="I5361" s="5" t="str">
        <f ca="1">OFFSET('Appendix E'!$G$2,MATCH(A5361,'Appendix E'!$A$3:$A$115,0),0)</f>
        <v>No</v>
      </c>
    </row>
    <row r="5362" spans="1:9" x14ac:dyDescent="0.25">
      <c r="A5362" t="s">
        <v>1348</v>
      </c>
      <c r="B5362" t="s">
        <v>5325</v>
      </c>
      <c r="D5362" t="s">
        <v>9418</v>
      </c>
      <c r="E5362">
        <v>3</v>
      </c>
      <c r="F5362" t="s">
        <v>9492</v>
      </c>
      <c r="G5362">
        <v>22</v>
      </c>
      <c r="H5362" s="5">
        <f t="shared" si="122"/>
        <v>1</v>
      </c>
      <c r="I5362" s="5" t="str">
        <f ca="1">OFFSET('Appendix E'!$G$2,MATCH(A5362,'Appendix E'!$A$3:$A$115,0),0)</f>
        <v>No</v>
      </c>
    </row>
    <row r="5363" spans="1:9" x14ac:dyDescent="0.25">
      <c r="A5363" t="s">
        <v>1348</v>
      </c>
      <c r="B5363" t="s">
        <v>5326</v>
      </c>
      <c r="D5363" t="s">
        <v>9418</v>
      </c>
      <c r="E5363">
        <v>3</v>
      </c>
      <c r="F5363" t="s">
        <v>9492</v>
      </c>
      <c r="G5363">
        <v>22</v>
      </c>
      <c r="H5363" s="5">
        <f t="shared" si="122"/>
        <v>1</v>
      </c>
      <c r="I5363" s="5" t="str">
        <f ca="1">OFFSET('Appendix E'!$G$2,MATCH(A5363,'Appendix E'!$A$3:$A$115,0),0)</f>
        <v>No</v>
      </c>
    </row>
    <row r="5364" spans="1:9" x14ac:dyDescent="0.25">
      <c r="A5364" t="s">
        <v>1348</v>
      </c>
      <c r="B5364" t="s">
        <v>5327</v>
      </c>
      <c r="D5364" t="s">
        <v>9418</v>
      </c>
      <c r="E5364">
        <v>3</v>
      </c>
      <c r="F5364" t="s">
        <v>9492</v>
      </c>
      <c r="G5364">
        <v>22</v>
      </c>
      <c r="H5364" s="5">
        <f t="shared" si="122"/>
        <v>1</v>
      </c>
      <c r="I5364" s="5" t="str">
        <f ca="1">OFFSET('Appendix E'!$G$2,MATCH(A5364,'Appendix E'!$A$3:$A$115,0),0)</f>
        <v>No</v>
      </c>
    </row>
    <row r="5365" spans="1:9" x14ac:dyDescent="0.25">
      <c r="A5365" t="s">
        <v>1348</v>
      </c>
      <c r="B5365" t="s">
        <v>5328</v>
      </c>
      <c r="D5365" t="s">
        <v>9418</v>
      </c>
      <c r="E5365">
        <v>3</v>
      </c>
      <c r="F5365" t="s">
        <v>9492</v>
      </c>
      <c r="G5365">
        <v>22</v>
      </c>
      <c r="H5365" s="5">
        <f t="shared" si="122"/>
        <v>1</v>
      </c>
      <c r="I5365" s="5" t="str">
        <f ca="1">OFFSET('Appendix E'!$G$2,MATCH(A5365,'Appendix E'!$A$3:$A$115,0),0)</f>
        <v>No</v>
      </c>
    </row>
    <row r="5366" spans="1:9" x14ac:dyDescent="0.25">
      <c r="A5366" t="s">
        <v>1348</v>
      </c>
      <c r="B5366" t="s">
        <v>5329</v>
      </c>
      <c r="D5366" t="s">
        <v>9418</v>
      </c>
      <c r="E5366">
        <v>3</v>
      </c>
      <c r="F5366" t="s">
        <v>9492</v>
      </c>
      <c r="G5366">
        <v>22</v>
      </c>
      <c r="H5366" s="5">
        <f t="shared" si="122"/>
        <v>1</v>
      </c>
      <c r="I5366" s="5" t="str">
        <f ca="1">OFFSET('Appendix E'!$G$2,MATCH(A5366,'Appendix E'!$A$3:$A$115,0),0)</f>
        <v>No</v>
      </c>
    </row>
    <row r="5367" spans="1:9" x14ac:dyDescent="0.25">
      <c r="A5367" t="s">
        <v>1348</v>
      </c>
      <c r="B5367" t="s">
        <v>5330</v>
      </c>
      <c r="D5367" t="s">
        <v>9418</v>
      </c>
      <c r="E5367">
        <v>3</v>
      </c>
      <c r="F5367" t="s">
        <v>9492</v>
      </c>
      <c r="G5367">
        <v>22</v>
      </c>
      <c r="H5367" s="5">
        <f t="shared" si="122"/>
        <v>1</v>
      </c>
      <c r="I5367" s="5" t="str">
        <f ca="1">OFFSET('Appendix E'!$G$2,MATCH(A5367,'Appendix E'!$A$3:$A$115,0),0)</f>
        <v>No</v>
      </c>
    </row>
    <row r="5368" spans="1:9" x14ac:dyDescent="0.25">
      <c r="A5368" t="s">
        <v>1348</v>
      </c>
      <c r="B5368" t="s">
        <v>5331</v>
      </c>
      <c r="D5368" t="s">
        <v>9418</v>
      </c>
      <c r="E5368">
        <v>3</v>
      </c>
      <c r="F5368" t="s">
        <v>9492</v>
      </c>
      <c r="G5368">
        <v>22</v>
      </c>
      <c r="H5368" s="5">
        <f t="shared" si="122"/>
        <v>1</v>
      </c>
      <c r="I5368" s="5" t="str">
        <f ca="1">OFFSET('Appendix E'!$G$2,MATCH(A5368,'Appendix E'!$A$3:$A$115,0),0)</f>
        <v>No</v>
      </c>
    </row>
    <row r="5369" spans="1:9" x14ac:dyDescent="0.25">
      <c r="A5369" t="s">
        <v>1348</v>
      </c>
      <c r="B5369" t="s">
        <v>5332</v>
      </c>
      <c r="D5369" t="s">
        <v>9418</v>
      </c>
      <c r="E5369">
        <v>3</v>
      </c>
      <c r="F5369" t="s">
        <v>9492</v>
      </c>
      <c r="G5369">
        <v>22</v>
      </c>
      <c r="H5369" s="5">
        <f t="shared" si="122"/>
        <v>1</v>
      </c>
      <c r="I5369" s="5" t="str">
        <f ca="1">OFFSET('Appendix E'!$G$2,MATCH(A5369,'Appendix E'!$A$3:$A$115,0),0)</f>
        <v>No</v>
      </c>
    </row>
    <row r="5370" spans="1:9" x14ac:dyDescent="0.25">
      <c r="A5370" t="s">
        <v>1348</v>
      </c>
      <c r="B5370" t="s">
        <v>5333</v>
      </c>
      <c r="D5370" t="s">
        <v>9418</v>
      </c>
      <c r="E5370">
        <v>3</v>
      </c>
      <c r="F5370" t="s">
        <v>9492</v>
      </c>
      <c r="G5370">
        <v>22</v>
      </c>
      <c r="H5370" s="5">
        <f t="shared" si="122"/>
        <v>1</v>
      </c>
      <c r="I5370" s="5" t="str">
        <f ca="1">OFFSET('Appendix E'!$G$2,MATCH(A5370,'Appendix E'!$A$3:$A$115,0),0)</f>
        <v>No</v>
      </c>
    </row>
    <row r="5371" spans="1:9" x14ac:dyDescent="0.25">
      <c r="A5371" t="s">
        <v>1348</v>
      </c>
      <c r="B5371" t="s">
        <v>5334</v>
      </c>
      <c r="D5371" t="s">
        <v>9418</v>
      </c>
      <c r="E5371">
        <v>3</v>
      </c>
      <c r="F5371" t="s">
        <v>9492</v>
      </c>
      <c r="G5371">
        <v>22</v>
      </c>
      <c r="H5371" s="5">
        <f t="shared" si="122"/>
        <v>1</v>
      </c>
      <c r="I5371" s="5" t="str">
        <f ca="1">OFFSET('Appendix E'!$G$2,MATCH(A5371,'Appendix E'!$A$3:$A$115,0),0)</f>
        <v>No</v>
      </c>
    </row>
    <row r="5372" spans="1:9" x14ac:dyDescent="0.25">
      <c r="A5372" t="s">
        <v>1348</v>
      </c>
      <c r="B5372" t="s">
        <v>5335</v>
      </c>
      <c r="D5372" t="s">
        <v>9418</v>
      </c>
      <c r="E5372">
        <v>3</v>
      </c>
      <c r="F5372" t="s">
        <v>9492</v>
      </c>
      <c r="G5372">
        <v>22</v>
      </c>
      <c r="H5372" s="5">
        <f t="shared" si="122"/>
        <v>1</v>
      </c>
      <c r="I5372" s="5" t="str">
        <f ca="1">OFFSET('Appendix E'!$G$2,MATCH(A5372,'Appendix E'!$A$3:$A$115,0),0)</f>
        <v>No</v>
      </c>
    </row>
    <row r="5373" spans="1:9" x14ac:dyDescent="0.25">
      <c r="A5373" t="s">
        <v>1348</v>
      </c>
      <c r="B5373" t="s">
        <v>5336</v>
      </c>
      <c r="D5373" t="s">
        <v>9418</v>
      </c>
      <c r="E5373">
        <v>3</v>
      </c>
      <c r="F5373" t="s">
        <v>9492</v>
      </c>
      <c r="G5373">
        <v>22</v>
      </c>
      <c r="H5373" s="5">
        <f t="shared" si="122"/>
        <v>1</v>
      </c>
      <c r="I5373" s="5" t="str">
        <f ca="1">OFFSET('Appendix E'!$G$2,MATCH(A5373,'Appendix E'!$A$3:$A$115,0),0)</f>
        <v>No</v>
      </c>
    </row>
    <row r="5374" spans="1:9" x14ac:dyDescent="0.25">
      <c r="A5374" t="s">
        <v>1348</v>
      </c>
      <c r="B5374" t="s">
        <v>5337</v>
      </c>
      <c r="D5374" t="s">
        <v>9418</v>
      </c>
      <c r="E5374">
        <v>3</v>
      </c>
      <c r="F5374" t="s">
        <v>9492</v>
      </c>
      <c r="G5374">
        <v>22</v>
      </c>
      <c r="H5374" s="5">
        <f t="shared" si="122"/>
        <v>1</v>
      </c>
      <c r="I5374" s="5" t="str">
        <f ca="1">OFFSET('Appendix E'!$G$2,MATCH(A5374,'Appendix E'!$A$3:$A$115,0),0)</f>
        <v>No</v>
      </c>
    </row>
    <row r="5375" spans="1:9" x14ac:dyDescent="0.25">
      <c r="A5375" t="s">
        <v>1348</v>
      </c>
      <c r="B5375" t="s">
        <v>5338</v>
      </c>
      <c r="D5375" t="s">
        <v>9418</v>
      </c>
      <c r="E5375">
        <v>3</v>
      </c>
      <c r="F5375" t="s">
        <v>9492</v>
      </c>
      <c r="G5375">
        <v>22</v>
      </c>
      <c r="H5375" s="5">
        <f t="shared" si="122"/>
        <v>1</v>
      </c>
      <c r="I5375" s="5" t="str">
        <f ca="1">OFFSET('Appendix E'!$G$2,MATCH(A5375,'Appendix E'!$A$3:$A$115,0),0)</f>
        <v>No</v>
      </c>
    </row>
    <row r="5376" spans="1:9" x14ac:dyDescent="0.25">
      <c r="A5376" t="s">
        <v>1348</v>
      </c>
      <c r="B5376" t="s">
        <v>5339</v>
      </c>
      <c r="D5376" t="s">
        <v>9418</v>
      </c>
      <c r="E5376">
        <v>3</v>
      </c>
      <c r="F5376" t="s">
        <v>9492</v>
      </c>
      <c r="G5376">
        <v>22</v>
      </c>
      <c r="H5376" s="5">
        <f t="shared" si="122"/>
        <v>1</v>
      </c>
      <c r="I5376" s="5" t="str">
        <f ca="1">OFFSET('Appendix E'!$G$2,MATCH(A5376,'Appendix E'!$A$3:$A$115,0),0)</f>
        <v>No</v>
      </c>
    </row>
    <row r="5377" spans="1:9" x14ac:dyDescent="0.25">
      <c r="A5377" t="s">
        <v>1348</v>
      </c>
      <c r="B5377" t="s">
        <v>5340</v>
      </c>
      <c r="D5377" t="s">
        <v>9418</v>
      </c>
      <c r="E5377">
        <v>3</v>
      </c>
      <c r="F5377" t="s">
        <v>9492</v>
      </c>
      <c r="G5377">
        <v>22</v>
      </c>
      <c r="H5377" s="5">
        <f t="shared" si="122"/>
        <v>1</v>
      </c>
      <c r="I5377" s="5" t="str">
        <f ca="1">OFFSET('Appendix E'!$G$2,MATCH(A5377,'Appendix E'!$A$3:$A$115,0),0)</f>
        <v>No</v>
      </c>
    </row>
    <row r="5378" spans="1:9" x14ac:dyDescent="0.25">
      <c r="A5378" t="s">
        <v>1348</v>
      </c>
      <c r="B5378" t="s">
        <v>5341</v>
      </c>
      <c r="D5378" t="s">
        <v>9418</v>
      </c>
      <c r="E5378">
        <v>3</v>
      </c>
      <c r="F5378" t="s">
        <v>9492</v>
      </c>
      <c r="G5378">
        <v>22</v>
      </c>
      <c r="H5378" s="5">
        <f t="shared" si="122"/>
        <v>1</v>
      </c>
      <c r="I5378" s="5" t="str">
        <f ca="1">OFFSET('Appendix E'!$G$2,MATCH(A5378,'Appendix E'!$A$3:$A$115,0),0)</f>
        <v>No</v>
      </c>
    </row>
    <row r="5379" spans="1:9" x14ac:dyDescent="0.25">
      <c r="A5379" t="s">
        <v>1348</v>
      </c>
      <c r="B5379" t="s">
        <v>5342</v>
      </c>
      <c r="D5379" t="s">
        <v>9418</v>
      </c>
      <c r="E5379">
        <v>3</v>
      </c>
      <c r="F5379" t="s">
        <v>9492</v>
      </c>
      <c r="G5379">
        <v>22</v>
      </c>
      <c r="H5379" s="5">
        <f t="shared" si="122"/>
        <v>1</v>
      </c>
      <c r="I5379" s="5" t="str">
        <f ca="1">OFFSET('Appendix E'!$G$2,MATCH(A5379,'Appendix E'!$A$3:$A$115,0),0)</f>
        <v>No</v>
      </c>
    </row>
    <row r="5380" spans="1:9" x14ac:dyDescent="0.25">
      <c r="A5380" t="s">
        <v>1348</v>
      </c>
      <c r="B5380" t="s">
        <v>5343</v>
      </c>
      <c r="D5380" t="s">
        <v>9418</v>
      </c>
      <c r="E5380">
        <v>3</v>
      </c>
      <c r="F5380" t="s">
        <v>9492</v>
      </c>
      <c r="G5380">
        <v>22</v>
      </c>
      <c r="H5380" s="5">
        <f t="shared" ref="H5380:H5443" si="123">IF(F5380&lt;&gt;"",1,"")</f>
        <v>1</v>
      </c>
      <c r="I5380" s="5" t="str">
        <f ca="1">OFFSET('Appendix E'!$G$2,MATCH(A5380,'Appendix E'!$A$3:$A$115,0),0)</f>
        <v>No</v>
      </c>
    </row>
    <row r="5381" spans="1:9" x14ac:dyDescent="0.25">
      <c r="A5381" t="s">
        <v>1348</v>
      </c>
      <c r="B5381" t="s">
        <v>5344</v>
      </c>
      <c r="D5381" t="s">
        <v>9418</v>
      </c>
      <c r="E5381">
        <v>3</v>
      </c>
      <c r="F5381" t="s">
        <v>9492</v>
      </c>
      <c r="G5381">
        <v>22</v>
      </c>
      <c r="H5381" s="5">
        <f t="shared" si="123"/>
        <v>1</v>
      </c>
      <c r="I5381" s="5" t="str">
        <f ca="1">OFFSET('Appendix E'!$G$2,MATCH(A5381,'Appendix E'!$A$3:$A$115,0),0)</f>
        <v>No</v>
      </c>
    </row>
    <row r="5382" spans="1:9" x14ac:dyDescent="0.25">
      <c r="A5382" t="s">
        <v>1348</v>
      </c>
      <c r="B5382" t="s">
        <v>5345</v>
      </c>
      <c r="D5382" t="s">
        <v>9418</v>
      </c>
      <c r="E5382">
        <v>3</v>
      </c>
      <c r="F5382" t="s">
        <v>9492</v>
      </c>
      <c r="G5382">
        <v>22</v>
      </c>
      <c r="H5382" s="5">
        <f t="shared" si="123"/>
        <v>1</v>
      </c>
      <c r="I5382" s="5" t="str">
        <f ca="1">OFFSET('Appendix E'!$G$2,MATCH(A5382,'Appendix E'!$A$3:$A$115,0),0)</f>
        <v>No</v>
      </c>
    </row>
    <row r="5383" spans="1:9" x14ac:dyDescent="0.25">
      <c r="A5383" t="s">
        <v>1348</v>
      </c>
      <c r="B5383" t="s">
        <v>5346</v>
      </c>
      <c r="D5383" t="s">
        <v>9418</v>
      </c>
      <c r="E5383">
        <v>3</v>
      </c>
      <c r="F5383" t="s">
        <v>9492</v>
      </c>
      <c r="G5383">
        <v>22</v>
      </c>
      <c r="H5383" s="5">
        <f t="shared" si="123"/>
        <v>1</v>
      </c>
      <c r="I5383" s="5" t="str">
        <f ca="1">OFFSET('Appendix E'!$G$2,MATCH(A5383,'Appendix E'!$A$3:$A$115,0),0)</f>
        <v>No</v>
      </c>
    </row>
    <row r="5384" spans="1:9" x14ac:dyDescent="0.25">
      <c r="A5384" t="s">
        <v>1348</v>
      </c>
      <c r="B5384" t="s">
        <v>5347</v>
      </c>
      <c r="D5384" t="s">
        <v>9418</v>
      </c>
      <c r="E5384">
        <v>3</v>
      </c>
      <c r="F5384" t="s">
        <v>9492</v>
      </c>
      <c r="G5384">
        <v>22</v>
      </c>
      <c r="H5384" s="5">
        <f t="shared" si="123"/>
        <v>1</v>
      </c>
      <c r="I5384" s="5" t="str">
        <f ca="1">OFFSET('Appendix E'!$G$2,MATCH(A5384,'Appendix E'!$A$3:$A$115,0),0)</f>
        <v>No</v>
      </c>
    </row>
    <row r="5385" spans="1:9" x14ac:dyDescent="0.25">
      <c r="A5385" t="s">
        <v>1348</v>
      </c>
      <c r="B5385" t="s">
        <v>5348</v>
      </c>
      <c r="D5385" t="s">
        <v>9418</v>
      </c>
      <c r="E5385">
        <v>3</v>
      </c>
      <c r="F5385" t="s">
        <v>9492</v>
      </c>
      <c r="G5385">
        <v>22</v>
      </c>
      <c r="H5385" s="5">
        <f t="shared" si="123"/>
        <v>1</v>
      </c>
      <c r="I5385" s="5" t="str">
        <f ca="1">OFFSET('Appendix E'!$G$2,MATCH(A5385,'Appendix E'!$A$3:$A$115,0),0)</f>
        <v>No</v>
      </c>
    </row>
    <row r="5386" spans="1:9" x14ac:dyDescent="0.25">
      <c r="A5386" t="s">
        <v>1348</v>
      </c>
      <c r="B5386" t="s">
        <v>5349</v>
      </c>
      <c r="D5386" t="s">
        <v>9418</v>
      </c>
      <c r="E5386">
        <v>3</v>
      </c>
      <c r="F5386" t="s">
        <v>9492</v>
      </c>
      <c r="G5386">
        <v>22</v>
      </c>
      <c r="H5386" s="5">
        <f t="shared" si="123"/>
        <v>1</v>
      </c>
      <c r="I5386" s="5" t="str">
        <f ca="1">OFFSET('Appendix E'!$G$2,MATCH(A5386,'Appendix E'!$A$3:$A$115,0),0)</f>
        <v>No</v>
      </c>
    </row>
    <row r="5387" spans="1:9" x14ac:dyDescent="0.25">
      <c r="A5387" t="s">
        <v>1348</v>
      </c>
      <c r="B5387" t="s">
        <v>5350</v>
      </c>
      <c r="D5387" t="s">
        <v>9418</v>
      </c>
      <c r="E5387">
        <v>3</v>
      </c>
      <c r="F5387" t="s">
        <v>9492</v>
      </c>
      <c r="G5387">
        <v>22</v>
      </c>
      <c r="H5387" s="5">
        <f t="shared" si="123"/>
        <v>1</v>
      </c>
      <c r="I5387" s="5" t="str">
        <f ca="1">OFFSET('Appendix E'!$G$2,MATCH(A5387,'Appendix E'!$A$3:$A$115,0),0)</f>
        <v>No</v>
      </c>
    </row>
    <row r="5388" spans="1:9" x14ac:dyDescent="0.25">
      <c r="A5388" t="s">
        <v>1348</v>
      </c>
      <c r="B5388" t="s">
        <v>5351</v>
      </c>
      <c r="D5388" t="s">
        <v>9418</v>
      </c>
      <c r="E5388">
        <v>3</v>
      </c>
      <c r="F5388" t="s">
        <v>9492</v>
      </c>
      <c r="G5388">
        <v>22</v>
      </c>
      <c r="H5388" s="5">
        <f t="shared" si="123"/>
        <v>1</v>
      </c>
      <c r="I5388" s="5" t="str">
        <f ca="1">OFFSET('Appendix E'!$G$2,MATCH(A5388,'Appendix E'!$A$3:$A$115,0),0)</f>
        <v>No</v>
      </c>
    </row>
    <row r="5389" spans="1:9" x14ac:dyDescent="0.25">
      <c r="A5389" t="s">
        <v>1348</v>
      </c>
      <c r="B5389" t="s">
        <v>5352</v>
      </c>
      <c r="D5389" t="s">
        <v>9418</v>
      </c>
      <c r="E5389">
        <v>3</v>
      </c>
      <c r="F5389" t="s">
        <v>9492</v>
      </c>
      <c r="G5389">
        <v>22</v>
      </c>
      <c r="H5389" s="5">
        <f t="shared" si="123"/>
        <v>1</v>
      </c>
      <c r="I5389" s="5" t="str">
        <f ca="1">OFFSET('Appendix E'!$G$2,MATCH(A5389,'Appendix E'!$A$3:$A$115,0),0)</f>
        <v>No</v>
      </c>
    </row>
    <row r="5390" spans="1:9" x14ac:dyDescent="0.25">
      <c r="A5390" t="s">
        <v>1348</v>
      </c>
      <c r="B5390" t="s">
        <v>5353</v>
      </c>
      <c r="D5390" t="s">
        <v>9418</v>
      </c>
      <c r="E5390">
        <v>3</v>
      </c>
      <c r="F5390" t="s">
        <v>9492</v>
      </c>
      <c r="G5390">
        <v>22</v>
      </c>
      <c r="H5390" s="5">
        <f t="shared" si="123"/>
        <v>1</v>
      </c>
      <c r="I5390" s="5" t="str">
        <f ca="1">OFFSET('Appendix E'!$G$2,MATCH(A5390,'Appendix E'!$A$3:$A$115,0),0)</f>
        <v>No</v>
      </c>
    </row>
    <row r="5391" spans="1:9" x14ac:dyDescent="0.25">
      <c r="A5391" t="s">
        <v>1348</v>
      </c>
      <c r="B5391" t="s">
        <v>5354</v>
      </c>
      <c r="D5391" t="s">
        <v>9418</v>
      </c>
      <c r="E5391">
        <v>3</v>
      </c>
      <c r="F5391" t="s">
        <v>9492</v>
      </c>
      <c r="G5391">
        <v>22</v>
      </c>
      <c r="H5391" s="5">
        <f t="shared" si="123"/>
        <v>1</v>
      </c>
      <c r="I5391" s="5" t="str">
        <f ca="1">OFFSET('Appendix E'!$G$2,MATCH(A5391,'Appendix E'!$A$3:$A$115,0),0)</f>
        <v>No</v>
      </c>
    </row>
    <row r="5392" spans="1:9" x14ac:dyDescent="0.25">
      <c r="A5392" t="s">
        <v>1348</v>
      </c>
      <c r="B5392" t="s">
        <v>5355</v>
      </c>
      <c r="D5392" t="s">
        <v>9418</v>
      </c>
      <c r="E5392">
        <v>3</v>
      </c>
      <c r="F5392" t="s">
        <v>9492</v>
      </c>
      <c r="G5392">
        <v>22</v>
      </c>
      <c r="H5392" s="5">
        <f t="shared" si="123"/>
        <v>1</v>
      </c>
      <c r="I5392" s="5" t="str">
        <f ca="1">OFFSET('Appendix E'!$G$2,MATCH(A5392,'Appendix E'!$A$3:$A$115,0),0)</f>
        <v>No</v>
      </c>
    </row>
    <row r="5393" spans="1:9" x14ac:dyDescent="0.25">
      <c r="A5393" t="s">
        <v>1348</v>
      </c>
      <c r="B5393" t="s">
        <v>5356</v>
      </c>
      <c r="D5393" t="s">
        <v>9418</v>
      </c>
      <c r="E5393">
        <v>3</v>
      </c>
      <c r="F5393" t="s">
        <v>9492</v>
      </c>
      <c r="G5393">
        <v>22</v>
      </c>
      <c r="H5393" s="5">
        <f t="shared" si="123"/>
        <v>1</v>
      </c>
      <c r="I5393" s="5" t="str">
        <f ca="1">OFFSET('Appendix E'!$G$2,MATCH(A5393,'Appendix E'!$A$3:$A$115,0),0)</f>
        <v>No</v>
      </c>
    </row>
    <row r="5394" spans="1:9" x14ac:dyDescent="0.25">
      <c r="A5394" t="s">
        <v>1348</v>
      </c>
      <c r="B5394" t="s">
        <v>5357</v>
      </c>
      <c r="D5394" t="s">
        <v>9418</v>
      </c>
      <c r="E5394">
        <v>3</v>
      </c>
      <c r="F5394" t="s">
        <v>9492</v>
      </c>
      <c r="G5394">
        <v>22</v>
      </c>
      <c r="H5394" s="5">
        <f t="shared" si="123"/>
        <v>1</v>
      </c>
      <c r="I5394" s="5" t="str">
        <f ca="1">OFFSET('Appendix E'!$G$2,MATCH(A5394,'Appendix E'!$A$3:$A$115,0),0)</f>
        <v>No</v>
      </c>
    </row>
    <row r="5395" spans="1:9" x14ac:dyDescent="0.25">
      <c r="A5395" t="s">
        <v>1348</v>
      </c>
      <c r="B5395" t="s">
        <v>5358</v>
      </c>
      <c r="D5395" t="s">
        <v>9418</v>
      </c>
      <c r="E5395">
        <v>3</v>
      </c>
      <c r="F5395" t="s">
        <v>9492</v>
      </c>
      <c r="G5395">
        <v>22</v>
      </c>
      <c r="H5395" s="5">
        <f t="shared" si="123"/>
        <v>1</v>
      </c>
      <c r="I5395" s="5" t="str">
        <f ca="1">OFFSET('Appendix E'!$G$2,MATCH(A5395,'Appendix E'!$A$3:$A$115,0),0)</f>
        <v>No</v>
      </c>
    </row>
    <row r="5396" spans="1:9" x14ac:dyDescent="0.25">
      <c r="A5396" t="s">
        <v>1348</v>
      </c>
      <c r="B5396" t="s">
        <v>5359</v>
      </c>
      <c r="D5396" t="s">
        <v>9418</v>
      </c>
      <c r="E5396">
        <v>3</v>
      </c>
      <c r="F5396" t="s">
        <v>9492</v>
      </c>
      <c r="G5396">
        <v>22</v>
      </c>
      <c r="H5396" s="5">
        <f t="shared" si="123"/>
        <v>1</v>
      </c>
      <c r="I5396" s="5" t="str">
        <f ca="1">OFFSET('Appendix E'!$G$2,MATCH(A5396,'Appendix E'!$A$3:$A$115,0),0)</f>
        <v>No</v>
      </c>
    </row>
    <row r="5397" spans="1:9" x14ac:dyDescent="0.25">
      <c r="A5397" t="s">
        <v>1348</v>
      </c>
      <c r="B5397" t="s">
        <v>5360</v>
      </c>
      <c r="D5397" t="s">
        <v>9418</v>
      </c>
      <c r="E5397">
        <v>3</v>
      </c>
      <c r="F5397" t="s">
        <v>9492</v>
      </c>
      <c r="G5397">
        <v>22</v>
      </c>
      <c r="H5397" s="5">
        <f t="shared" si="123"/>
        <v>1</v>
      </c>
      <c r="I5397" s="5" t="str">
        <f ca="1">OFFSET('Appendix E'!$G$2,MATCH(A5397,'Appendix E'!$A$3:$A$115,0),0)</f>
        <v>No</v>
      </c>
    </row>
    <row r="5398" spans="1:9" x14ac:dyDescent="0.25">
      <c r="A5398" t="s">
        <v>1348</v>
      </c>
      <c r="B5398" t="s">
        <v>5361</v>
      </c>
      <c r="D5398" t="s">
        <v>9418</v>
      </c>
      <c r="E5398">
        <v>3</v>
      </c>
      <c r="F5398" t="s">
        <v>9492</v>
      </c>
      <c r="G5398">
        <v>22</v>
      </c>
      <c r="H5398" s="5">
        <f t="shared" si="123"/>
        <v>1</v>
      </c>
      <c r="I5398" s="5" t="str">
        <f ca="1">OFFSET('Appendix E'!$G$2,MATCH(A5398,'Appendix E'!$A$3:$A$115,0),0)</f>
        <v>No</v>
      </c>
    </row>
    <row r="5399" spans="1:9" x14ac:dyDescent="0.25">
      <c r="A5399" t="s">
        <v>1348</v>
      </c>
      <c r="B5399" t="s">
        <v>5362</v>
      </c>
      <c r="D5399" t="s">
        <v>9418</v>
      </c>
      <c r="E5399">
        <v>3</v>
      </c>
      <c r="F5399" t="s">
        <v>9492</v>
      </c>
      <c r="G5399">
        <v>22</v>
      </c>
      <c r="H5399" s="5">
        <f t="shared" si="123"/>
        <v>1</v>
      </c>
      <c r="I5399" s="5" t="str">
        <f ca="1">OFFSET('Appendix E'!$G$2,MATCH(A5399,'Appendix E'!$A$3:$A$115,0),0)</f>
        <v>No</v>
      </c>
    </row>
    <row r="5400" spans="1:9" x14ac:dyDescent="0.25">
      <c r="A5400" t="s">
        <v>1348</v>
      </c>
      <c r="B5400" t="s">
        <v>5363</v>
      </c>
      <c r="D5400" t="s">
        <v>9418</v>
      </c>
      <c r="E5400">
        <v>3</v>
      </c>
      <c r="F5400" t="s">
        <v>9492</v>
      </c>
      <c r="G5400">
        <v>22</v>
      </c>
      <c r="H5400" s="5">
        <f t="shared" si="123"/>
        <v>1</v>
      </c>
      <c r="I5400" s="5" t="str">
        <f ca="1">OFFSET('Appendix E'!$G$2,MATCH(A5400,'Appendix E'!$A$3:$A$115,0),0)</f>
        <v>No</v>
      </c>
    </row>
    <row r="5401" spans="1:9" x14ac:dyDescent="0.25">
      <c r="A5401" t="s">
        <v>1348</v>
      </c>
      <c r="B5401" t="s">
        <v>5364</v>
      </c>
      <c r="D5401" t="s">
        <v>9418</v>
      </c>
      <c r="E5401">
        <v>3</v>
      </c>
      <c r="F5401" t="s">
        <v>9492</v>
      </c>
      <c r="G5401">
        <v>22</v>
      </c>
      <c r="H5401" s="5">
        <f t="shared" si="123"/>
        <v>1</v>
      </c>
      <c r="I5401" s="5" t="str">
        <f ca="1">OFFSET('Appendix E'!$G$2,MATCH(A5401,'Appendix E'!$A$3:$A$115,0),0)</f>
        <v>No</v>
      </c>
    </row>
    <row r="5402" spans="1:9" x14ac:dyDescent="0.25">
      <c r="A5402" t="s">
        <v>1348</v>
      </c>
      <c r="B5402" t="s">
        <v>5365</v>
      </c>
      <c r="D5402" t="s">
        <v>9418</v>
      </c>
      <c r="E5402">
        <v>3</v>
      </c>
      <c r="F5402" t="s">
        <v>9492</v>
      </c>
      <c r="G5402">
        <v>22</v>
      </c>
      <c r="H5402" s="5">
        <f t="shared" si="123"/>
        <v>1</v>
      </c>
      <c r="I5402" s="5" t="str">
        <f ca="1">OFFSET('Appendix E'!$G$2,MATCH(A5402,'Appendix E'!$A$3:$A$115,0),0)</f>
        <v>No</v>
      </c>
    </row>
    <row r="5403" spans="1:9" x14ac:dyDescent="0.25">
      <c r="A5403" t="s">
        <v>1348</v>
      </c>
      <c r="B5403" t="s">
        <v>5366</v>
      </c>
      <c r="D5403" t="s">
        <v>9418</v>
      </c>
      <c r="E5403">
        <v>3</v>
      </c>
      <c r="F5403" t="s">
        <v>9492</v>
      </c>
      <c r="G5403">
        <v>22</v>
      </c>
      <c r="H5403" s="5">
        <f t="shared" si="123"/>
        <v>1</v>
      </c>
      <c r="I5403" s="5" t="str">
        <f ca="1">OFFSET('Appendix E'!$G$2,MATCH(A5403,'Appendix E'!$A$3:$A$115,0),0)</f>
        <v>No</v>
      </c>
    </row>
    <row r="5404" spans="1:9" x14ac:dyDescent="0.25">
      <c r="A5404" t="s">
        <v>1348</v>
      </c>
      <c r="B5404" t="s">
        <v>5367</v>
      </c>
      <c r="D5404" t="s">
        <v>9418</v>
      </c>
      <c r="E5404">
        <v>3</v>
      </c>
      <c r="F5404" t="s">
        <v>9492</v>
      </c>
      <c r="G5404">
        <v>22</v>
      </c>
      <c r="H5404" s="5">
        <f t="shared" si="123"/>
        <v>1</v>
      </c>
      <c r="I5404" s="5" t="str">
        <f ca="1">OFFSET('Appendix E'!$G$2,MATCH(A5404,'Appendix E'!$A$3:$A$115,0),0)</f>
        <v>No</v>
      </c>
    </row>
    <row r="5405" spans="1:9" x14ac:dyDescent="0.25">
      <c r="A5405" t="s">
        <v>1348</v>
      </c>
      <c r="B5405" t="s">
        <v>5368</v>
      </c>
      <c r="D5405" t="s">
        <v>9418</v>
      </c>
      <c r="E5405">
        <v>3</v>
      </c>
      <c r="F5405" t="s">
        <v>9492</v>
      </c>
      <c r="G5405">
        <v>22</v>
      </c>
      <c r="H5405" s="5">
        <f t="shared" si="123"/>
        <v>1</v>
      </c>
      <c r="I5405" s="5" t="str">
        <f ca="1">OFFSET('Appendix E'!$G$2,MATCH(A5405,'Appendix E'!$A$3:$A$115,0),0)</f>
        <v>No</v>
      </c>
    </row>
    <row r="5406" spans="1:9" x14ac:dyDescent="0.25">
      <c r="A5406" t="s">
        <v>1348</v>
      </c>
      <c r="B5406" t="s">
        <v>5369</v>
      </c>
      <c r="D5406" t="s">
        <v>9418</v>
      </c>
      <c r="E5406">
        <v>3</v>
      </c>
      <c r="F5406" t="s">
        <v>9492</v>
      </c>
      <c r="G5406">
        <v>22</v>
      </c>
      <c r="H5406" s="5">
        <f t="shared" si="123"/>
        <v>1</v>
      </c>
      <c r="I5406" s="5" t="str">
        <f ca="1">OFFSET('Appendix E'!$G$2,MATCH(A5406,'Appendix E'!$A$3:$A$115,0),0)</f>
        <v>No</v>
      </c>
    </row>
    <row r="5407" spans="1:9" x14ac:dyDescent="0.25">
      <c r="A5407" t="s">
        <v>1348</v>
      </c>
      <c r="B5407" t="s">
        <v>5370</v>
      </c>
      <c r="D5407" t="s">
        <v>9418</v>
      </c>
      <c r="E5407">
        <v>3</v>
      </c>
      <c r="F5407" t="s">
        <v>9492</v>
      </c>
      <c r="G5407">
        <v>22</v>
      </c>
      <c r="H5407" s="5">
        <f t="shared" si="123"/>
        <v>1</v>
      </c>
      <c r="I5407" s="5" t="str">
        <f ca="1">OFFSET('Appendix E'!$G$2,MATCH(A5407,'Appendix E'!$A$3:$A$115,0),0)</f>
        <v>No</v>
      </c>
    </row>
    <row r="5408" spans="1:9" x14ac:dyDescent="0.25">
      <c r="A5408" t="s">
        <v>1348</v>
      </c>
      <c r="B5408" t="s">
        <v>5371</v>
      </c>
      <c r="D5408" t="s">
        <v>9418</v>
      </c>
      <c r="E5408">
        <v>3</v>
      </c>
      <c r="F5408" t="s">
        <v>9492</v>
      </c>
      <c r="G5408">
        <v>22</v>
      </c>
      <c r="H5408" s="5">
        <f t="shared" si="123"/>
        <v>1</v>
      </c>
      <c r="I5408" s="5" t="str">
        <f ca="1">OFFSET('Appendix E'!$G$2,MATCH(A5408,'Appendix E'!$A$3:$A$115,0),0)</f>
        <v>No</v>
      </c>
    </row>
    <row r="5409" spans="1:9" x14ac:dyDescent="0.25">
      <c r="A5409" t="s">
        <v>1348</v>
      </c>
      <c r="B5409" t="s">
        <v>5372</v>
      </c>
      <c r="D5409" t="s">
        <v>9418</v>
      </c>
      <c r="E5409">
        <v>3</v>
      </c>
      <c r="F5409" t="s">
        <v>9492</v>
      </c>
      <c r="G5409">
        <v>22</v>
      </c>
      <c r="H5409" s="5">
        <f t="shared" si="123"/>
        <v>1</v>
      </c>
      <c r="I5409" s="5" t="str">
        <f ca="1">OFFSET('Appendix E'!$G$2,MATCH(A5409,'Appendix E'!$A$3:$A$115,0),0)</f>
        <v>No</v>
      </c>
    </row>
    <row r="5410" spans="1:9" x14ac:dyDescent="0.25">
      <c r="A5410" t="s">
        <v>1348</v>
      </c>
      <c r="B5410" t="s">
        <v>5373</v>
      </c>
      <c r="D5410" t="s">
        <v>9418</v>
      </c>
      <c r="E5410">
        <v>3</v>
      </c>
      <c r="F5410" t="s">
        <v>9492</v>
      </c>
      <c r="G5410">
        <v>22</v>
      </c>
      <c r="H5410" s="5">
        <f t="shared" si="123"/>
        <v>1</v>
      </c>
      <c r="I5410" s="5" t="str">
        <f ca="1">OFFSET('Appendix E'!$G$2,MATCH(A5410,'Appendix E'!$A$3:$A$115,0),0)</f>
        <v>No</v>
      </c>
    </row>
    <row r="5411" spans="1:9" x14ac:dyDescent="0.25">
      <c r="A5411" t="s">
        <v>1348</v>
      </c>
      <c r="B5411" t="s">
        <v>5374</v>
      </c>
      <c r="D5411" t="s">
        <v>9418</v>
      </c>
      <c r="E5411">
        <v>3</v>
      </c>
      <c r="F5411" t="s">
        <v>9492</v>
      </c>
      <c r="G5411">
        <v>22</v>
      </c>
      <c r="H5411" s="5">
        <f t="shared" si="123"/>
        <v>1</v>
      </c>
      <c r="I5411" s="5" t="str">
        <f ca="1">OFFSET('Appendix E'!$G$2,MATCH(A5411,'Appendix E'!$A$3:$A$115,0),0)</f>
        <v>No</v>
      </c>
    </row>
    <row r="5412" spans="1:9" x14ac:dyDescent="0.25">
      <c r="A5412" t="s">
        <v>1348</v>
      </c>
      <c r="B5412" t="s">
        <v>5375</v>
      </c>
      <c r="D5412" t="s">
        <v>9418</v>
      </c>
      <c r="E5412">
        <v>3</v>
      </c>
      <c r="F5412" t="s">
        <v>9492</v>
      </c>
      <c r="G5412">
        <v>22</v>
      </c>
      <c r="H5412" s="5">
        <f t="shared" si="123"/>
        <v>1</v>
      </c>
      <c r="I5412" s="5" t="str">
        <f ca="1">OFFSET('Appendix E'!$G$2,MATCH(A5412,'Appendix E'!$A$3:$A$115,0),0)</f>
        <v>No</v>
      </c>
    </row>
    <row r="5413" spans="1:9" x14ac:dyDescent="0.25">
      <c r="A5413" t="s">
        <v>1348</v>
      </c>
      <c r="B5413" t="s">
        <v>5376</v>
      </c>
      <c r="D5413" t="s">
        <v>9418</v>
      </c>
      <c r="E5413">
        <v>3</v>
      </c>
      <c r="F5413" t="s">
        <v>9492</v>
      </c>
      <c r="G5413">
        <v>22</v>
      </c>
      <c r="H5413" s="5">
        <f t="shared" si="123"/>
        <v>1</v>
      </c>
      <c r="I5413" s="5" t="str">
        <f ca="1">OFFSET('Appendix E'!$G$2,MATCH(A5413,'Appendix E'!$A$3:$A$115,0),0)</f>
        <v>No</v>
      </c>
    </row>
    <row r="5414" spans="1:9" x14ac:dyDescent="0.25">
      <c r="A5414" t="s">
        <v>1348</v>
      </c>
      <c r="B5414" t="s">
        <v>5377</v>
      </c>
      <c r="D5414" t="s">
        <v>9418</v>
      </c>
      <c r="E5414">
        <v>3</v>
      </c>
      <c r="F5414" t="s">
        <v>9492</v>
      </c>
      <c r="G5414">
        <v>22</v>
      </c>
      <c r="H5414" s="5">
        <f t="shared" si="123"/>
        <v>1</v>
      </c>
      <c r="I5414" s="5" t="str">
        <f ca="1">OFFSET('Appendix E'!$G$2,MATCH(A5414,'Appendix E'!$A$3:$A$115,0),0)</f>
        <v>No</v>
      </c>
    </row>
    <row r="5415" spans="1:9" x14ac:dyDescent="0.25">
      <c r="A5415" t="s">
        <v>1348</v>
      </c>
      <c r="B5415" t="s">
        <v>5378</v>
      </c>
      <c r="D5415" t="s">
        <v>9418</v>
      </c>
      <c r="E5415">
        <v>3</v>
      </c>
      <c r="F5415" t="s">
        <v>9492</v>
      </c>
      <c r="G5415">
        <v>22</v>
      </c>
      <c r="H5415" s="5">
        <f t="shared" si="123"/>
        <v>1</v>
      </c>
      <c r="I5415" s="5" t="str">
        <f ca="1">OFFSET('Appendix E'!$G$2,MATCH(A5415,'Appendix E'!$A$3:$A$115,0),0)</f>
        <v>No</v>
      </c>
    </row>
    <row r="5416" spans="1:9" x14ac:dyDescent="0.25">
      <c r="A5416" t="s">
        <v>1348</v>
      </c>
      <c r="B5416" t="s">
        <v>5379</v>
      </c>
      <c r="D5416" t="s">
        <v>9418</v>
      </c>
      <c r="E5416">
        <v>3</v>
      </c>
      <c r="F5416" t="s">
        <v>9492</v>
      </c>
      <c r="G5416">
        <v>22</v>
      </c>
      <c r="H5416" s="5">
        <f t="shared" si="123"/>
        <v>1</v>
      </c>
      <c r="I5416" s="5" t="str">
        <f ca="1">OFFSET('Appendix E'!$G$2,MATCH(A5416,'Appendix E'!$A$3:$A$115,0),0)</f>
        <v>No</v>
      </c>
    </row>
    <row r="5417" spans="1:9" x14ac:dyDescent="0.25">
      <c r="A5417" t="s">
        <v>1348</v>
      </c>
      <c r="B5417" t="s">
        <v>5380</v>
      </c>
      <c r="D5417" t="s">
        <v>9418</v>
      </c>
      <c r="E5417">
        <v>3</v>
      </c>
      <c r="F5417" t="s">
        <v>9492</v>
      </c>
      <c r="G5417">
        <v>22</v>
      </c>
      <c r="H5417" s="5">
        <f t="shared" si="123"/>
        <v>1</v>
      </c>
      <c r="I5417" s="5" t="str">
        <f ca="1">OFFSET('Appendix E'!$G$2,MATCH(A5417,'Appendix E'!$A$3:$A$115,0),0)</f>
        <v>No</v>
      </c>
    </row>
    <row r="5418" spans="1:9" x14ac:dyDescent="0.25">
      <c r="A5418" t="s">
        <v>1348</v>
      </c>
      <c r="B5418" t="s">
        <v>5381</v>
      </c>
      <c r="D5418" t="s">
        <v>9418</v>
      </c>
      <c r="E5418">
        <v>3</v>
      </c>
      <c r="F5418" t="s">
        <v>9492</v>
      </c>
      <c r="G5418">
        <v>22</v>
      </c>
      <c r="H5418" s="5">
        <f t="shared" si="123"/>
        <v>1</v>
      </c>
      <c r="I5418" s="5" t="str">
        <f ca="1">OFFSET('Appendix E'!$G$2,MATCH(A5418,'Appendix E'!$A$3:$A$115,0),0)</f>
        <v>No</v>
      </c>
    </row>
    <row r="5419" spans="1:9" x14ac:dyDescent="0.25">
      <c r="A5419" t="s">
        <v>1348</v>
      </c>
      <c r="B5419" t="s">
        <v>5382</v>
      </c>
      <c r="D5419" t="s">
        <v>9418</v>
      </c>
      <c r="E5419">
        <v>3</v>
      </c>
      <c r="F5419" t="s">
        <v>9492</v>
      </c>
      <c r="G5419">
        <v>22</v>
      </c>
      <c r="H5419" s="5">
        <f t="shared" si="123"/>
        <v>1</v>
      </c>
      <c r="I5419" s="5" t="str">
        <f ca="1">OFFSET('Appendix E'!$G$2,MATCH(A5419,'Appendix E'!$A$3:$A$115,0),0)</f>
        <v>No</v>
      </c>
    </row>
    <row r="5420" spans="1:9" x14ac:dyDescent="0.25">
      <c r="A5420" t="s">
        <v>1348</v>
      </c>
      <c r="B5420" t="s">
        <v>5383</v>
      </c>
      <c r="D5420" t="s">
        <v>9418</v>
      </c>
      <c r="E5420">
        <v>3</v>
      </c>
      <c r="F5420" t="s">
        <v>9492</v>
      </c>
      <c r="G5420">
        <v>22</v>
      </c>
      <c r="H5420" s="5">
        <f t="shared" si="123"/>
        <v>1</v>
      </c>
      <c r="I5420" s="5" t="str">
        <f ca="1">OFFSET('Appendix E'!$G$2,MATCH(A5420,'Appendix E'!$A$3:$A$115,0),0)</f>
        <v>No</v>
      </c>
    </row>
    <row r="5421" spans="1:9" x14ac:dyDescent="0.25">
      <c r="A5421" t="s">
        <v>1348</v>
      </c>
      <c r="B5421" t="s">
        <v>5384</v>
      </c>
      <c r="D5421" t="s">
        <v>9418</v>
      </c>
      <c r="E5421">
        <v>3</v>
      </c>
      <c r="F5421" t="s">
        <v>9492</v>
      </c>
      <c r="G5421">
        <v>22</v>
      </c>
      <c r="H5421" s="5">
        <f t="shared" si="123"/>
        <v>1</v>
      </c>
      <c r="I5421" s="5" t="str">
        <f ca="1">OFFSET('Appendix E'!$G$2,MATCH(A5421,'Appendix E'!$A$3:$A$115,0),0)</f>
        <v>No</v>
      </c>
    </row>
    <row r="5422" spans="1:9" x14ac:dyDescent="0.25">
      <c r="A5422" t="s">
        <v>1348</v>
      </c>
      <c r="B5422" t="s">
        <v>5385</v>
      </c>
      <c r="D5422" t="s">
        <v>9418</v>
      </c>
      <c r="E5422">
        <v>3</v>
      </c>
      <c r="F5422" t="s">
        <v>9492</v>
      </c>
      <c r="G5422">
        <v>22</v>
      </c>
      <c r="H5422" s="5">
        <f t="shared" si="123"/>
        <v>1</v>
      </c>
      <c r="I5422" s="5" t="str">
        <f ca="1">OFFSET('Appendix E'!$G$2,MATCH(A5422,'Appendix E'!$A$3:$A$115,0),0)</f>
        <v>No</v>
      </c>
    </row>
    <row r="5423" spans="1:9" x14ac:dyDescent="0.25">
      <c r="A5423" t="s">
        <v>1348</v>
      </c>
      <c r="B5423" t="s">
        <v>5386</v>
      </c>
      <c r="D5423" t="s">
        <v>9418</v>
      </c>
      <c r="E5423">
        <v>3</v>
      </c>
      <c r="F5423" t="s">
        <v>9492</v>
      </c>
      <c r="G5423">
        <v>22</v>
      </c>
      <c r="H5423" s="5">
        <f t="shared" si="123"/>
        <v>1</v>
      </c>
      <c r="I5423" s="5" t="str">
        <f ca="1">OFFSET('Appendix E'!$G$2,MATCH(A5423,'Appendix E'!$A$3:$A$115,0),0)</f>
        <v>No</v>
      </c>
    </row>
    <row r="5424" spans="1:9" x14ac:dyDescent="0.25">
      <c r="A5424" t="s">
        <v>1348</v>
      </c>
      <c r="B5424" t="s">
        <v>5387</v>
      </c>
      <c r="D5424" t="s">
        <v>9418</v>
      </c>
      <c r="E5424">
        <v>3</v>
      </c>
      <c r="F5424" t="s">
        <v>9492</v>
      </c>
      <c r="G5424">
        <v>22</v>
      </c>
      <c r="H5424" s="5">
        <f t="shared" si="123"/>
        <v>1</v>
      </c>
      <c r="I5424" s="5" t="str">
        <f ca="1">OFFSET('Appendix E'!$G$2,MATCH(A5424,'Appendix E'!$A$3:$A$115,0),0)</f>
        <v>No</v>
      </c>
    </row>
    <row r="5425" spans="1:9" x14ac:dyDescent="0.25">
      <c r="A5425" t="s">
        <v>1348</v>
      </c>
      <c r="B5425" t="s">
        <v>5388</v>
      </c>
      <c r="D5425" t="s">
        <v>9418</v>
      </c>
      <c r="E5425">
        <v>3</v>
      </c>
      <c r="F5425" t="s">
        <v>9492</v>
      </c>
      <c r="G5425">
        <v>22</v>
      </c>
      <c r="H5425" s="5">
        <f t="shared" si="123"/>
        <v>1</v>
      </c>
      <c r="I5425" s="5" t="str">
        <f ca="1">OFFSET('Appendix E'!$G$2,MATCH(A5425,'Appendix E'!$A$3:$A$115,0),0)</f>
        <v>No</v>
      </c>
    </row>
    <row r="5426" spans="1:9" x14ac:dyDescent="0.25">
      <c r="A5426" t="s">
        <v>1348</v>
      </c>
      <c r="B5426" t="s">
        <v>5389</v>
      </c>
      <c r="D5426" t="s">
        <v>9418</v>
      </c>
      <c r="E5426">
        <v>3</v>
      </c>
      <c r="F5426" t="s">
        <v>9492</v>
      </c>
      <c r="G5426">
        <v>22</v>
      </c>
      <c r="H5426" s="5">
        <f t="shared" si="123"/>
        <v>1</v>
      </c>
      <c r="I5426" s="5" t="str">
        <f ca="1">OFFSET('Appendix E'!$G$2,MATCH(A5426,'Appendix E'!$A$3:$A$115,0),0)</f>
        <v>No</v>
      </c>
    </row>
    <row r="5427" spans="1:9" x14ac:dyDescent="0.25">
      <c r="A5427" t="s">
        <v>1348</v>
      </c>
      <c r="B5427" t="s">
        <v>5390</v>
      </c>
      <c r="D5427" t="s">
        <v>9418</v>
      </c>
      <c r="E5427">
        <v>3</v>
      </c>
      <c r="F5427" t="s">
        <v>9492</v>
      </c>
      <c r="G5427">
        <v>22</v>
      </c>
      <c r="H5427" s="5">
        <f t="shared" si="123"/>
        <v>1</v>
      </c>
      <c r="I5427" s="5" t="str">
        <f ca="1">OFFSET('Appendix E'!$G$2,MATCH(A5427,'Appendix E'!$A$3:$A$115,0),0)</f>
        <v>No</v>
      </c>
    </row>
    <row r="5428" spans="1:9" x14ac:dyDescent="0.25">
      <c r="A5428" t="s">
        <v>1348</v>
      </c>
      <c r="B5428" t="s">
        <v>5391</v>
      </c>
      <c r="D5428" t="s">
        <v>9418</v>
      </c>
      <c r="E5428">
        <v>3</v>
      </c>
      <c r="F5428" t="s">
        <v>9492</v>
      </c>
      <c r="G5428">
        <v>22</v>
      </c>
      <c r="H5428" s="5">
        <f t="shared" si="123"/>
        <v>1</v>
      </c>
      <c r="I5428" s="5" t="str">
        <f ca="1">OFFSET('Appendix E'!$G$2,MATCH(A5428,'Appendix E'!$A$3:$A$115,0),0)</f>
        <v>No</v>
      </c>
    </row>
    <row r="5429" spans="1:9" x14ac:dyDescent="0.25">
      <c r="A5429" t="s">
        <v>1348</v>
      </c>
      <c r="B5429" t="s">
        <v>5392</v>
      </c>
      <c r="D5429" t="s">
        <v>9418</v>
      </c>
      <c r="E5429">
        <v>3</v>
      </c>
      <c r="F5429" t="s">
        <v>9492</v>
      </c>
      <c r="G5429">
        <v>22</v>
      </c>
      <c r="H5429" s="5">
        <f t="shared" si="123"/>
        <v>1</v>
      </c>
      <c r="I5429" s="5" t="str">
        <f ca="1">OFFSET('Appendix E'!$G$2,MATCH(A5429,'Appendix E'!$A$3:$A$115,0),0)</f>
        <v>No</v>
      </c>
    </row>
    <row r="5430" spans="1:9" x14ac:dyDescent="0.25">
      <c r="A5430" t="s">
        <v>1348</v>
      </c>
      <c r="B5430" t="s">
        <v>5393</v>
      </c>
      <c r="D5430" t="s">
        <v>9418</v>
      </c>
      <c r="E5430">
        <v>3</v>
      </c>
      <c r="F5430" t="s">
        <v>9492</v>
      </c>
      <c r="G5430">
        <v>22</v>
      </c>
      <c r="H5430" s="5">
        <f t="shared" si="123"/>
        <v>1</v>
      </c>
      <c r="I5430" s="5" t="str">
        <f ca="1">OFFSET('Appendix E'!$G$2,MATCH(A5430,'Appendix E'!$A$3:$A$115,0),0)</f>
        <v>No</v>
      </c>
    </row>
    <row r="5431" spans="1:9" x14ac:dyDescent="0.25">
      <c r="A5431" t="s">
        <v>1348</v>
      </c>
      <c r="B5431" t="s">
        <v>5394</v>
      </c>
      <c r="D5431" t="s">
        <v>9418</v>
      </c>
      <c r="E5431">
        <v>3</v>
      </c>
      <c r="F5431" t="s">
        <v>9492</v>
      </c>
      <c r="G5431">
        <v>22</v>
      </c>
      <c r="H5431" s="5">
        <f t="shared" si="123"/>
        <v>1</v>
      </c>
      <c r="I5431" s="5" t="str">
        <f ca="1">OFFSET('Appendix E'!$G$2,MATCH(A5431,'Appendix E'!$A$3:$A$115,0),0)</f>
        <v>No</v>
      </c>
    </row>
    <row r="5432" spans="1:9" x14ac:dyDescent="0.25">
      <c r="A5432" t="s">
        <v>1348</v>
      </c>
      <c r="B5432" t="s">
        <v>5395</v>
      </c>
      <c r="D5432" t="s">
        <v>9418</v>
      </c>
      <c r="E5432">
        <v>3</v>
      </c>
      <c r="F5432" t="s">
        <v>9492</v>
      </c>
      <c r="G5432">
        <v>22</v>
      </c>
      <c r="H5432" s="5">
        <f t="shared" si="123"/>
        <v>1</v>
      </c>
      <c r="I5432" s="5" t="str">
        <f ca="1">OFFSET('Appendix E'!$G$2,MATCH(A5432,'Appendix E'!$A$3:$A$115,0),0)</f>
        <v>No</v>
      </c>
    </row>
    <row r="5433" spans="1:9" x14ac:dyDescent="0.25">
      <c r="A5433" t="s">
        <v>1348</v>
      </c>
      <c r="B5433" t="s">
        <v>5396</v>
      </c>
      <c r="D5433" t="s">
        <v>9418</v>
      </c>
      <c r="E5433">
        <v>3</v>
      </c>
      <c r="F5433" t="s">
        <v>9492</v>
      </c>
      <c r="G5433">
        <v>22</v>
      </c>
      <c r="H5433" s="5">
        <f t="shared" si="123"/>
        <v>1</v>
      </c>
      <c r="I5433" s="5" t="str">
        <f ca="1">OFFSET('Appendix E'!$G$2,MATCH(A5433,'Appendix E'!$A$3:$A$115,0),0)</f>
        <v>No</v>
      </c>
    </row>
    <row r="5434" spans="1:9" x14ac:dyDescent="0.25">
      <c r="A5434" t="s">
        <v>1348</v>
      </c>
      <c r="B5434" t="s">
        <v>5397</v>
      </c>
      <c r="D5434" t="s">
        <v>9418</v>
      </c>
      <c r="E5434">
        <v>3</v>
      </c>
      <c r="F5434" t="s">
        <v>9492</v>
      </c>
      <c r="G5434">
        <v>22</v>
      </c>
      <c r="H5434" s="5">
        <f t="shared" si="123"/>
        <v>1</v>
      </c>
      <c r="I5434" s="5" t="str">
        <f ca="1">OFFSET('Appendix E'!$G$2,MATCH(A5434,'Appendix E'!$A$3:$A$115,0),0)</f>
        <v>No</v>
      </c>
    </row>
    <row r="5435" spans="1:9" x14ac:dyDescent="0.25">
      <c r="A5435" t="s">
        <v>1348</v>
      </c>
      <c r="B5435" t="s">
        <v>5398</v>
      </c>
      <c r="D5435" t="s">
        <v>9418</v>
      </c>
      <c r="E5435">
        <v>3</v>
      </c>
      <c r="F5435" t="s">
        <v>9492</v>
      </c>
      <c r="G5435">
        <v>22</v>
      </c>
      <c r="H5435" s="5">
        <f t="shared" si="123"/>
        <v>1</v>
      </c>
      <c r="I5435" s="5" t="str">
        <f ca="1">OFFSET('Appendix E'!$G$2,MATCH(A5435,'Appendix E'!$A$3:$A$115,0),0)</f>
        <v>No</v>
      </c>
    </row>
    <row r="5436" spans="1:9" x14ac:dyDescent="0.25">
      <c r="A5436" t="s">
        <v>1348</v>
      </c>
      <c r="B5436" t="s">
        <v>5399</v>
      </c>
      <c r="D5436" t="s">
        <v>9418</v>
      </c>
      <c r="E5436">
        <v>3</v>
      </c>
      <c r="F5436" t="s">
        <v>9492</v>
      </c>
      <c r="G5436">
        <v>22</v>
      </c>
      <c r="H5436" s="5">
        <f t="shared" si="123"/>
        <v>1</v>
      </c>
      <c r="I5436" s="5" t="str">
        <f ca="1">OFFSET('Appendix E'!$G$2,MATCH(A5436,'Appendix E'!$A$3:$A$115,0),0)</f>
        <v>No</v>
      </c>
    </row>
    <row r="5437" spans="1:9" x14ac:dyDescent="0.25">
      <c r="A5437" t="s">
        <v>1348</v>
      </c>
      <c r="B5437" t="s">
        <v>5400</v>
      </c>
      <c r="D5437" t="s">
        <v>9418</v>
      </c>
      <c r="E5437">
        <v>3</v>
      </c>
      <c r="F5437" t="s">
        <v>9492</v>
      </c>
      <c r="G5437">
        <v>22</v>
      </c>
      <c r="H5437" s="5">
        <f t="shared" si="123"/>
        <v>1</v>
      </c>
      <c r="I5437" s="5" t="str">
        <f ca="1">OFFSET('Appendix E'!$G$2,MATCH(A5437,'Appendix E'!$A$3:$A$115,0),0)</f>
        <v>No</v>
      </c>
    </row>
    <row r="5438" spans="1:9" x14ac:dyDescent="0.25">
      <c r="A5438" t="s">
        <v>1348</v>
      </c>
      <c r="B5438" t="s">
        <v>5401</v>
      </c>
      <c r="D5438" t="s">
        <v>9418</v>
      </c>
      <c r="E5438">
        <v>3</v>
      </c>
      <c r="F5438" t="s">
        <v>9492</v>
      </c>
      <c r="G5438">
        <v>22</v>
      </c>
      <c r="H5438" s="5">
        <f t="shared" si="123"/>
        <v>1</v>
      </c>
      <c r="I5438" s="5" t="str">
        <f ca="1">OFFSET('Appendix E'!$G$2,MATCH(A5438,'Appendix E'!$A$3:$A$115,0),0)</f>
        <v>No</v>
      </c>
    </row>
    <row r="5439" spans="1:9" x14ac:dyDescent="0.25">
      <c r="A5439" t="s">
        <v>1348</v>
      </c>
      <c r="B5439" t="s">
        <v>5402</v>
      </c>
      <c r="D5439" t="s">
        <v>9418</v>
      </c>
      <c r="E5439">
        <v>3</v>
      </c>
      <c r="F5439" t="s">
        <v>9492</v>
      </c>
      <c r="G5439">
        <v>22</v>
      </c>
      <c r="H5439" s="5">
        <f t="shared" si="123"/>
        <v>1</v>
      </c>
      <c r="I5439" s="5" t="str">
        <f ca="1">OFFSET('Appendix E'!$G$2,MATCH(A5439,'Appendix E'!$A$3:$A$115,0),0)</f>
        <v>No</v>
      </c>
    </row>
    <row r="5440" spans="1:9" x14ac:dyDescent="0.25">
      <c r="A5440" t="s">
        <v>1348</v>
      </c>
      <c r="B5440" t="s">
        <v>5403</v>
      </c>
      <c r="D5440" t="s">
        <v>9418</v>
      </c>
      <c r="E5440">
        <v>3</v>
      </c>
      <c r="F5440" t="s">
        <v>9492</v>
      </c>
      <c r="G5440">
        <v>22</v>
      </c>
      <c r="H5440" s="5">
        <f t="shared" si="123"/>
        <v>1</v>
      </c>
      <c r="I5440" s="5" t="str">
        <f ca="1">OFFSET('Appendix E'!$G$2,MATCH(A5440,'Appendix E'!$A$3:$A$115,0),0)</f>
        <v>No</v>
      </c>
    </row>
    <row r="5441" spans="1:9" x14ac:dyDescent="0.25">
      <c r="A5441" t="s">
        <v>1348</v>
      </c>
      <c r="B5441" t="s">
        <v>5404</v>
      </c>
      <c r="D5441" t="s">
        <v>9418</v>
      </c>
      <c r="E5441">
        <v>3</v>
      </c>
      <c r="F5441" t="s">
        <v>9492</v>
      </c>
      <c r="G5441">
        <v>22</v>
      </c>
      <c r="H5441" s="5">
        <f t="shared" si="123"/>
        <v>1</v>
      </c>
      <c r="I5441" s="5" t="str">
        <f ca="1">OFFSET('Appendix E'!$G$2,MATCH(A5441,'Appendix E'!$A$3:$A$115,0),0)</f>
        <v>No</v>
      </c>
    </row>
    <row r="5442" spans="1:9" x14ac:dyDescent="0.25">
      <c r="A5442" t="s">
        <v>1348</v>
      </c>
      <c r="B5442" t="s">
        <v>5405</v>
      </c>
      <c r="D5442" t="s">
        <v>9418</v>
      </c>
      <c r="E5442">
        <v>3</v>
      </c>
      <c r="F5442" t="s">
        <v>9492</v>
      </c>
      <c r="G5442">
        <v>22</v>
      </c>
      <c r="H5442" s="5">
        <f t="shared" si="123"/>
        <v>1</v>
      </c>
      <c r="I5442" s="5" t="str">
        <f ca="1">OFFSET('Appendix E'!$G$2,MATCH(A5442,'Appendix E'!$A$3:$A$115,0),0)</f>
        <v>No</v>
      </c>
    </row>
    <row r="5443" spans="1:9" x14ac:dyDescent="0.25">
      <c r="A5443" t="s">
        <v>1348</v>
      </c>
      <c r="B5443" t="s">
        <v>5406</v>
      </c>
      <c r="D5443" t="s">
        <v>9418</v>
      </c>
      <c r="E5443">
        <v>3</v>
      </c>
      <c r="F5443" t="s">
        <v>9492</v>
      </c>
      <c r="G5443">
        <v>22</v>
      </c>
      <c r="H5443" s="5">
        <f t="shared" si="123"/>
        <v>1</v>
      </c>
      <c r="I5443" s="5" t="str">
        <f ca="1">OFFSET('Appendix E'!$G$2,MATCH(A5443,'Appendix E'!$A$3:$A$115,0),0)</f>
        <v>No</v>
      </c>
    </row>
    <row r="5444" spans="1:9" x14ac:dyDescent="0.25">
      <c r="A5444" t="s">
        <v>1348</v>
      </c>
      <c r="B5444" t="s">
        <v>5407</v>
      </c>
      <c r="D5444" t="s">
        <v>9418</v>
      </c>
      <c r="E5444">
        <v>3</v>
      </c>
      <c r="F5444" t="s">
        <v>9492</v>
      </c>
      <c r="G5444">
        <v>22</v>
      </c>
      <c r="H5444" s="5">
        <f t="shared" ref="H5444:H5507" si="124">IF(F5444&lt;&gt;"",1,"")</f>
        <v>1</v>
      </c>
      <c r="I5444" s="5" t="str">
        <f ca="1">OFFSET('Appendix E'!$G$2,MATCH(A5444,'Appendix E'!$A$3:$A$115,0),0)</f>
        <v>No</v>
      </c>
    </row>
    <row r="5445" spans="1:9" x14ac:dyDescent="0.25">
      <c r="A5445" t="s">
        <v>1348</v>
      </c>
      <c r="B5445" t="s">
        <v>5408</v>
      </c>
      <c r="D5445" t="s">
        <v>9418</v>
      </c>
      <c r="E5445">
        <v>3</v>
      </c>
      <c r="F5445" t="s">
        <v>9492</v>
      </c>
      <c r="G5445">
        <v>22</v>
      </c>
      <c r="H5445" s="5">
        <f t="shared" si="124"/>
        <v>1</v>
      </c>
      <c r="I5445" s="5" t="str">
        <f ca="1">OFFSET('Appendix E'!$G$2,MATCH(A5445,'Appendix E'!$A$3:$A$115,0),0)</f>
        <v>No</v>
      </c>
    </row>
    <row r="5446" spans="1:9" x14ac:dyDescent="0.25">
      <c r="A5446" t="s">
        <v>1348</v>
      </c>
      <c r="B5446" t="s">
        <v>5409</v>
      </c>
      <c r="D5446" t="s">
        <v>9418</v>
      </c>
      <c r="E5446">
        <v>3</v>
      </c>
      <c r="F5446" t="s">
        <v>9492</v>
      </c>
      <c r="G5446">
        <v>22</v>
      </c>
      <c r="H5446" s="5">
        <f t="shared" si="124"/>
        <v>1</v>
      </c>
      <c r="I5446" s="5" t="str">
        <f ca="1">OFFSET('Appendix E'!$G$2,MATCH(A5446,'Appendix E'!$A$3:$A$115,0),0)</f>
        <v>No</v>
      </c>
    </row>
    <row r="5447" spans="1:9" x14ac:dyDescent="0.25">
      <c r="A5447" t="s">
        <v>1348</v>
      </c>
      <c r="B5447" t="s">
        <v>5410</v>
      </c>
      <c r="D5447" t="s">
        <v>9418</v>
      </c>
      <c r="E5447">
        <v>3</v>
      </c>
      <c r="F5447" t="s">
        <v>9492</v>
      </c>
      <c r="G5447">
        <v>22</v>
      </c>
      <c r="H5447" s="5">
        <f t="shared" si="124"/>
        <v>1</v>
      </c>
      <c r="I5447" s="5" t="str">
        <f ca="1">OFFSET('Appendix E'!$G$2,MATCH(A5447,'Appendix E'!$A$3:$A$115,0),0)</f>
        <v>No</v>
      </c>
    </row>
    <row r="5448" spans="1:9" x14ac:dyDescent="0.25">
      <c r="A5448" t="s">
        <v>1348</v>
      </c>
      <c r="B5448" t="s">
        <v>5411</v>
      </c>
      <c r="D5448" t="s">
        <v>9418</v>
      </c>
      <c r="E5448">
        <v>3</v>
      </c>
      <c r="F5448" t="s">
        <v>9492</v>
      </c>
      <c r="G5448">
        <v>22</v>
      </c>
      <c r="H5448" s="5">
        <f t="shared" si="124"/>
        <v>1</v>
      </c>
      <c r="I5448" s="5" t="str">
        <f ca="1">OFFSET('Appendix E'!$G$2,MATCH(A5448,'Appendix E'!$A$3:$A$115,0),0)</f>
        <v>No</v>
      </c>
    </row>
    <row r="5449" spans="1:9" x14ac:dyDescent="0.25">
      <c r="A5449" t="s">
        <v>1348</v>
      </c>
      <c r="B5449" t="s">
        <v>5412</v>
      </c>
      <c r="D5449" t="s">
        <v>9418</v>
      </c>
      <c r="E5449">
        <v>3</v>
      </c>
      <c r="F5449" t="s">
        <v>9492</v>
      </c>
      <c r="G5449">
        <v>22</v>
      </c>
      <c r="H5449" s="5">
        <f t="shared" si="124"/>
        <v>1</v>
      </c>
      <c r="I5449" s="5" t="str">
        <f ca="1">OFFSET('Appendix E'!$G$2,MATCH(A5449,'Appendix E'!$A$3:$A$115,0),0)</f>
        <v>No</v>
      </c>
    </row>
    <row r="5450" spans="1:9" x14ac:dyDescent="0.25">
      <c r="A5450" t="s">
        <v>1348</v>
      </c>
      <c r="B5450" t="s">
        <v>5413</v>
      </c>
      <c r="D5450" t="s">
        <v>9418</v>
      </c>
      <c r="E5450">
        <v>3</v>
      </c>
      <c r="F5450" t="s">
        <v>9492</v>
      </c>
      <c r="G5450">
        <v>22</v>
      </c>
      <c r="H5450" s="5">
        <f t="shared" si="124"/>
        <v>1</v>
      </c>
      <c r="I5450" s="5" t="str">
        <f ca="1">OFFSET('Appendix E'!$G$2,MATCH(A5450,'Appendix E'!$A$3:$A$115,0),0)</f>
        <v>No</v>
      </c>
    </row>
    <row r="5451" spans="1:9" x14ac:dyDescent="0.25">
      <c r="A5451" t="s">
        <v>1348</v>
      </c>
      <c r="B5451" t="s">
        <v>5414</v>
      </c>
      <c r="D5451" t="s">
        <v>9418</v>
      </c>
      <c r="E5451">
        <v>3</v>
      </c>
      <c r="F5451" t="s">
        <v>9492</v>
      </c>
      <c r="G5451">
        <v>22</v>
      </c>
      <c r="H5451" s="5">
        <f t="shared" si="124"/>
        <v>1</v>
      </c>
      <c r="I5451" s="5" t="str">
        <f ca="1">OFFSET('Appendix E'!$G$2,MATCH(A5451,'Appendix E'!$A$3:$A$115,0),0)</f>
        <v>No</v>
      </c>
    </row>
    <row r="5452" spans="1:9" x14ac:dyDescent="0.25">
      <c r="A5452" t="s">
        <v>1348</v>
      </c>
      <c r="B5452" t="s">
        <v>5415</v>
      </c>
      <c r="D5452" t="s">
        <v>9418</v>
      </c>
      <c r="E5452">
        <v>3</v>
      </c>
      <c r="F5452" t="s">
        <v>9492</v>
      </c>
      <c r="G5452">
        <v>22</v>
      </c>
      <c r="H5452" s="5">
        <f t="shared" si="124"/>
        <v>1</v>
      </c>
      <c r="I5452" s="5" t="str">
        <f ca="1">OFFSET('Appendix E'!$G$2,MATCH(A5452,'Appendix E'!$A$3:$A$115,0),0)</f>
        <v>No</v>
      </c>
    </row>
    <row r="5453" spans="1:9" x14ac:dyDescent="0.25">
      <c r="A5453" t="s">
        <v>1348</v>
      </c>
      <c r="B5453" t="s">
        <v>5416</v>
      </c>
      <c r="D5453" t="s">
        <v>9418</v>
      </c>
      <c r="E5453">
        <v>3</v>
      </c>
      <c r="F5453" t="s">
        <v>9492</v>
      </c>
      <c r="G5453">
        <v>22</v>
      </c>
      <c r="H5453" s="5">
        <f t="shared" si="124"/>
        <v>1</v>
      </c>
      <c r="I5453" s="5" t="str">
        <f ca="1">OFFSET('Appendix E'!$G$2,MATCH(A5453,'Appendix E'!$A$3:$A$115,0),0)</f>
        <v>No</v>
      </c>
    </row>
    <row r="5454" spans="1:9" x14ac:dyDescent="0.25">
      <c r="A5454" t="s">
        <v>1348</v>
      </c>
      <c r="B5454" t="s">
        <v>5417</v>
      </c>
      <c r="D5454" t="s">
        <v>9418</v>
      </c>
      <c r="E5454">
        <v>3</v>
      </c>
      <c r="F5454" t="s">
        <v>9492</v>
      </c>
      <c r="G5454">
        <v>22</v>
      </c>
      <c r="H5454" s="5">
        <f t="shared" si="124"/>
        <v>1</v>
      </c>
      <c r="I5454" s="5" t="str">
        <f ca="1">OFFSET('Appendix E'!$G$2,MATCH(A5454,'Appendix E'!$A$3:$A$115,0),0)</f>
        <v>No</v>
      </c>
    </row>
    <row r="5455" spans="1:9" x14ac:dyDescent="0.25">
      <c r="A5455" t="s">
        <v>1348</v>
      </c>
      <c r="B5455" t="s">
        <v>5418</v>
      </c>
      <c r="D5455" t="s">
        <v>9418</v>
      </c>
      <c r="E5455">
        <v>3</v>
      </c>
      <c r="F5455" t="s">
        <v>9492</v>
      </c>
      <c r="G5455">
        <v>22</v>
      </c>
      <c r="H5455" s="5">
        <f t="shared" si="124"/>
        <v>1</v>
      </c>
      <c r="I5455" s="5" t="str">
        <f ca="1">OFFSET('Appendix E'!$G$2,MATCH(A5455,'Appendix E'!$A$3:$A$115,0),0)</f>
        <v>No</v>
      </c>
    </row>
    <row r="5456" spans="1:9" x14ac:dyDescent="0.25">
      <c r="A5456" t="s">
        <v>1348</v>
      </c>
      <c r="B5456" t="s">
        <v>5419</v>
      </c>
      <c r="D5456" t="s">
        <v>9418</v>
      </c>
      <c r="E5456">
        <v>3</v>
      </c>
      <c r="F5456" t="s">
        <v>9492</v>
      </c>
      <c r="G5456">
        <v>22</v>
      </c>
      <c r="H5456" s="5">
        <f t="shared" si="124"/>
        <v>1</v>
      </c>
      <c r="I5456" s="5" t="str">
        <f ca="1">OFFSET('Appendix E'!$G$2,MATCH(A5456,'Appendix E'!$A$3:$A$115,0),0)</f>
        <v>No</v>
      </c>
    </row>
    <row r="5457" spans="1:9" x14ac:dyDescent="0.25">
      <c r="A5457" t="s">
        <v>1348</v>
      </c>
      <c r="B5457" t="s">
        <v>5420</v>
      </c>
      <c r="D5457" t="s">
        <v>9418</v>
      </c>
      <c r="E5457">
        <v>3</v>
      </c>
      <c r="F5457" t="s">
        <v>9492</v>
      </c>
      <c r="G5457">
        <v>22</v>
      </c>
      <c r="H5457" s="5">
        <f t="shared" si="124"/>
        <v>1</v>
      </c>
      <c r="I5457" s="5" t="str">
        <f ca="1">OFFSET('Appendix E'!$G$2,MATCH(A5457,'Appendix E'!$A$3:$A$115,0),0)</f>
        <v>No</v>
      </c>
    </row>
    <row r="5458" spans="1:9" x14ac:dyDescent="0.25">
      <c r="A5458" t="s">
        <v>1348</v>
      </c>
      <c r="B5458" t="s">
        <v>5421</v>
      </c>
      <c r="D5458" t="s">
        <v>9418</v>
      </c>
      <c r="E5458">
        <v>3</v>
      </c>
      <c r="F5458" t="s">
        <v>9492</v>
      </c>
      <c r="G5458">
        <v>22</v>
      </c>
      <c r="H5458" s="5">
        <f t="shared" si="124"/>
        <v>1</v>
      </c>
      <c r="I5458" s="5" t="str">
        <f ca="1">OFFSET('Appendix E'!$G$2,MATCH(A5458,'Appendix E'!$A$3:$A$115,0),0)</f>
        <v>No</v>
      </c>
    </row>
    <row r="5459" spans="1:9" x14ac:dyDescent="0.25">
      <c r="A5459" t="s">
        <v>1348</v>
      </c>
      <c r="B5459" t="s">
        <v>5422</v>
      </c>
      <c r="D5459" t="s">
        <v>9418</v>
      </c>
      <c r="E5459">
        <v>3</v>
      </c>
      <c r="F5459" t="s">
        <v>9492</v>
      </c>
      <c r="G5459">
        <v>22</v>
      </c>
      <c r="H5459" s="5">
        <f t="shared" si="124"/>
        <v>1</v>
      </c>
      <c r="I5459" s="5" t="str">
        <f ca="1">OFFSET('Appendix E'!$G$2,MATCH(A5459,'Appendix E'!$A$3:$A$115,0),0)</f>
        <v>No</v>
      </c>
    </row>
    <row r="5460" spans="1:9" x14ac:dyDescent="0.25">
      <c r="A5460" t="s">
        <v>1348</v>
      </c>
      <c r="B5460" t="s">
        <v>5423</v>
      </c>
      <c r="D5460" t="s">
        <v>9418</v>
      </c>
      <c r="E5460">
        <v>3</v>
      </c>
      <c r="F5460" t="s">
        <v>9492</v>
      </c>
      <c r="G5460">
        <v>22</v>
      </c>
      <c r="H5460" s="5">
        <f t="shared" si="124"/>
        <v>1</v>
      </c>
      <c r="I5460" s="5" t="str">
        <f ca="1">OFFSET('Appendix E'!$G$2,MATCH(A5460,'Appendix E'!$A$3:$A$115,0),0)</f>
        <v>No</v>
      </c>
    </row>
    <row r="5461" spans="1:9" x14ac:dyDescent="0.25">
      <c r="A5461" t="s">
        <v>1348</v>
      </c>
      <c r="B5461" t="s">
        <v>5424</v>
      </c>
      <c r="D5461" t="s">
        <v>9418</v>
      </c>
      <c r="E5461">
        <v>3</v>
      </c>
      <c r="F5461" t="s">
        <v>9492</v>
      </c>
      <c r="G5461">
        <v>22</v>
      </c>
      <c r="H5461" s="5">
        <f t="shared" si="124"/>
        <v>1</v>
      </c>
      <c r="I5461" s="5" t="str">
        <f ca="1">OFFSET('Appendix E'!$G$2,MATCH(A5461,'Appendix E'!$A$3:$A$115,0),0)</f>
        <v>No</v>
      </c>
    </row>
    <row r="5462" spans="1:9" x14ac:dyDescent="0.25">
      <c r="A5462" t="s">
        <v>1348</v>
      </c>
      <c r="B5462" t="s">
        <v>5425</v>
      </c>
      <c r="D5462" t="s">
        <v>9418</v>
      </c>
      <c r="E5462">
        <v>3</v>
      </c>
      <c r="F5462" t="s">
        <v>9492</v>
      </c>
      <c r="G5462">
        <v>22</v>
      </c>
      <c r="H5462" s="5">
        <f t="shared" si="124"/>
        <v>1</v>
      </c>
      <c r="I5462" s="5" t="str">
        <f ca="1">OFFSET('Appendix E'!$G$2,MATCH(A5462,'Appendix E'!$A$3:$A$115,0),0)</f>
        <v>No</v>
      </c>
    </row>
    <row r="5463" spans="1:9" x14ac:dyDescent="0.25">
      <c r="A5463" t="s">
        <v>1348</v>
      </c>
      <c r="B5463" t="s">
        <v>5426</v>
      </c>
      <c r="D5463" t="s">
        <v>9418</v>
      </c>
      <c r="E5463">
        <v>3</v>
      </c>
      <c r="F5463" t="s">
        <v>9492</v>
      </c>
      <c r="G5463">
        <v>22</v>
      </c>
      <c r="H5463" s="5">
        <f t="shared" si="124"/>
        <v>1</v>
      </c>
      <c r="I5463" s="5" t="str">
        <f ca="1">OFFSET('Appendix E'!$G$2,MATCH(A5463,'Appendix E'!$A$3:$A$115,0),0)</f>
        <v>No</v>
      </c>
    </row>
    <row r="5464" spans="1:9" x14ac:dyDescent="0.25">
      <c r="A5464" t="s">
        <v>1348</v>
      </c>
      <c r="B5464" t="s">
        <v>5427</v>
      </c>
      <c r="D5464" t="s">
        <v>9418</v>
      </c>
      <c r="E5464">
        <v>3</v>
      </c>
      <c r="F5464" t="s">
        <v>9492</v>
      </c>
      <c r="G5464">
        <v>22</v>
      </c>
      <c r="H5464" s="5">
        <f t="shared" si="124"/>
        <v>1</v>
      </c>
      <c r="I5464" s="5" t="str">
        <f ca="1">OFFSET('Appendix E'!$G$2,MATCH(A5464,'Appendix E'!$A$3:$A$115,0),0)</f>
        <v>No</v>
      </c>
    </row>
    <row r="5465" spans="1:9" x14ac:dyDescent="0.25">
      <c r="A5465" t="s">
        <v>1348</v>
      </c>
      <c r="B5465" t="s">
        <v>5428</v>
      </c>
      <c r="D5465" t="s">
        <v>9418</v>
      </c>
      <c r="E5465">
        <v>3</v>
      </c>
      <c r="F5465" t="s">
        <v>9492</v>
      </c>
      <c r="G5465">
        <v>22</v>
      </c>
      <c r="H5465" s="5">
        <f t="shared" si="124"/>
        <v>1</v>
      </c>
      <c r="I5465" s="5" t="str">
        <f ca="1">OFFSET('Appendix E'!$G$2,MATCH(A5465,'Appendix E'!$A$3:$A$115,0),0)</f>
        <v>No</v>
      </c>
    </row>
    <row r="5466" spans="1:9" x14ac:dyDescent="0.25">
      <c r="A5466" t="s">
        <v>1348</v>
      </c>
      <c r="B5466" t="s">
        <v>5429</v>
      </c>
      <c r="D5466" t="s">
        <v>9418</v>
      </c>
      <c r="E5466">
        <v>3</v>
      </c>
      <c r="F5466" t="s">
        <v>9492</v>
      </c>
      <c r="G5466">
        <v>22</v>
      </c>
      <c r="H5466" s="5">
        <f t="shared" si="124"/>
        <v>1</v>
      </c>
      <c r="I5466" s="5" t="str">
        <f ca="1">OFFSET('Appendix E'!$G$2,MATCH(A5466,'Appendix E'!$A$3:$A$115,0),0)</f>
        <v>No</v>
      </c>
    </row>
    <row r="5467" spans="1:9" x14ac:dyDescent="0.25">
      <c r="A5467" t="s">
        <v>1348</v>
      </c>
      <c r="B5467" t="s">
        <v>5430</v>
      </c>
      <c r="D5467" t="s">
        <v>9418</v>
      </c>
      <c r="E5467">
        <v>3</v>
      </c>
      <c r="F5467" t="s">
        <v>9492</v>
      </c>
      <c r="G5467">
        <v>22</v>
      </c>
      <c r="H5467" s="5">
        <f t="shared" si="124"/>
        <v>1</v>
      </c>
      <c r="I5467" s="5" t="str">
        <f ca="1">OFFSET('Appendix E'!$G$2,MATCH(A5467,'Appendix E'!$A$3:$A$115,0),0)</f>
        <v>No</v>
      </c>
    </row>
    <row r="5468" spans="1:9" x14ac:dyDescent="0.25">
      <c r="A5468" t="s">
        <v>1348</v>
      </c>
      <c r="B5468" t="s">
        <v>5431</v>
      </c>
      <c r="D5468" t="s">
        <v>9418</v>
      </c>
      <c r="E5468">
        <v>3</v>
      </c>
      <c r="F5468" t="s">
        <v>9492</v>
      </c>
      <c r="G5468">
        <v>22</v>
      </c>
      <c r="H5468" s="5">
        <f t="shared" si="124"/>
        <v>1</v>
      </c>
      <c r="I5468" s="5" t="str">
        <f ca="1">OFFSET('Appendix E'!$G$2,MATCH(A5468,'Appendix E'!$A$3:$A$115,0),0)</f>
        <v>No</v>
      </c>
    </row>
    <row r="5469" spans="1:9" x14ac:dyDescent="0.25">
      <c r="A5469" t="s">
        <v>1348</v>
      </c>
      <c r="B5469" t="s">
        <v>5432</v>
      </c>
      <c r="D5469" t="s">
        <v>9418</v>
      </c>
      <c r="E5469">
        <v>3</v>
      </c>
      <c r="F5469" t="s">
        <v>9492</v>
      </c>
      <c r="G5469">
        <v>22</v>
      </c>
      <c r="H5469" s="5">
        <f t="shared" si="124"/>
        <v>1</v>
      </c>
      <c r="I5469" s="5" t="str">
        <f ca="1">OFFSET('Appendix E'!$G$2,MATCH(A5469,'Appendix E'!$A$3:$A$115,0),0)</f>
        <v>No</v>
      </c>
    </row>
    <row r="5470" spans="1:9" x14ac:dyDescent="0.25">
      <c r="A5470" t="s">
        <v>1348</v>
      </c>
      <c r="B5470" t="s">
        <v>5433</v>
      </c>
      <c r="D5470" t="s">
        <v>9418</v>
      </c>
      <c r="E5470">
        <v>3</v>
      </c>
      <c r="F5470" t="s">
        <v>9492</v>
      </c>
      <c r="G5470">
        <v>22</v>
      </c>
      <c r="H5470" s="5">
        <f t="shared" si="124"/>
        <v>1</v>
      </c>
      <c r="I5470" s="5" t="str">
        <f ca="1">OFFSET('Appendix E'!$G$2,MATCH(A5470,'Appendix E'!$A$3:$A$115,0),0)</f>
        <v>No</v>
      </c>
    </row>
    <row r="5471" spans="1:9" x14ac:dyDescent="0.25">
      <c r="A5471" t="s">
        <v>1348</v>
      </c>
      <c r="B5471" t="s">
        <v>5434</v>
      </c>
      <c r="D5471" t="s">
        <v>9418</v>
      </c>
      <c r="E5471">
        <v>3</v>
      </c>
      <c r="F5471" t="s">
        <v>9492</v>
      </c>
      <c r="G5471">
        <v>22</v>
      </c>
      <c r="H5471" s="5">
        <f t="shared" si="124"/>
        <v>1</v>
      </c>
      <c r="I5471" s="5" t="str">
        <f ca="1">OFFSET('Appendix E'!$G$2,MATCH(A5471,'Appendix E'!$A$3:$A$115,0),0)</f>
        <v>No</v>
      </c>
    </row>
    <row r="5472" spans="1:9" x14ac:dyDescent="0.25">
      <c r="A5472" t="s">
        <v>1348</v>
      </c>
      <c r="B5472" t="s">
        <v>5435</v>
      </c>
      <c r="D5472" t="s">
        <v>9418</v>
      </c>
      <c r="E5472">
        <v>3</v>
      </c>
      <c r="F5472" t="s">
        <v>9492</v>
      </c>
      <c r="G5472">
        <v>22</v>
      </c>
      <c r="H5472" s="5">
        <f t="shared" si="124"/>
        <v>1</v>
      </c>
      <c r="I5472" s="5" t="str">
        <f ca="1">OFFSET('Appendix E'!$G$2,MATCH(A5472,'Appendix E'!$A$3:$A$115,0),0)</f>
        <v>No</v>
      </c>
    </row>
    <row r="5473" spans="1:9" x14ac:dyDescent="0.25">
      <c r="A5473" t="s">
        <v>1348</v>
      </c>
      <c r="B5473" t="s">
        <v>5436</v>
      </c>
      <c r="D5473" t="s">
        <v>9418</v>
      </c>
      <c r="E5473">
        <v>3</v>
      </c>
      <c r="F5473" t="s">
        <v>9492</v>
      </c>
      <c r="G5473">
        <v>22</v>
      </c>
      <c r="H5473" s="5">
        <f t="shared" si="124"/>
        <v>1</v>
      </c>
      <c r="I5473" s="5" t="str">
        <f ca="1">OFFSET('Appendix E'!$G$2,MATCH(A5473,'Appendix E'!$A$3:$A$115,0),0)</f>
        <v>No</v>
      </c>
    </row>
    <row r="5474" spans="1:9" x14ac:dyDescent="0.25">
      <c r="A5474" t="s">
        <v>1348</v>
      </c>
      <c r="B5474" t="s">
        <v>5437</v>
      </c>
      <c r="D5474" t="s">
        <v>9418</v>
      </c>
      <c r="E5474">
        <v>3</v>
      </c>
      <c r="F5474" t="s">
        <v>9492</v>
      </c>
      <c r="G5474">
        <v>22</v>
      </c>
      <c r="H5474" s="5">
        <f t="shared" si="124"/>
        <v>1</v>
      </c>
      <c r="I5474" s="5" t="str">
        <f ca="1">OFFSET('Appendix E'!$G$2,MATCH(A5474,'Appendix E'!$A$3:$A$115,0),0)</f>
        <v>No</v>
      </c>
    </row>
    <row r="5475" spans="1:9" x14ac:dyDescent="0.25">
      <c r="A5475" t="s">
        <v>1348</v>
      </c>
      <c r="B5475" t="s">
        <v>5438</v>
      </c>
      <c r="D5475" t="s">
        <v>9418</v>
      </c>
      <c r="E5475">
        <v>3</v>
      </c>
      <c r="F5475" t="s">
        <v>9492</v>
      </c>
      <c r="G5475">
        <v>22</v>
      </c>
      <c r="H5475" s="5">
        <f t="shared" si="124"/>
        <v>1</v>
      </c>
      <c r="I5475" s="5" t="str">
        <f ca="1">OFFSET('Appendix E'!$G$2,MATCH(A5475,'Appendix E'!$A$3:$A$115,0),0)</f>
        <v>No</v>
      </c>
    </row>
    <row r="5476" spans="1:9" x14ac:dyDescent="0.25">
      <c r="A5476" t="s">
        <v>1348</v>
      </c>
      <c r="B5476" t="s">
        <v>5439</v>
      </c>
      <c r="D5476" t="s">
        <v>9418</v>
      </c>
      <c r="E5476">
        <v>3</v>
      </c>
      <c r="F5476" t="s">
        <v>9492</v>
      </c>
      <c r="G5476">
        <v>22</v>
      </c>
      <c r="H5476" s="5">
        <f t="shared" si="124"/>
        <v>1</v>
      </c>
      <c r="I5476" s="5" t="str">
        <f ca="1">OFFSET('Appendix E'!$G$2,MATCH(A5476,'Appendix E'!$A$3:$A$115,0),0)</f>
        <v>No</v>
      </c>
    </row>
    <row r="5477" spans="1:9" x14ac:dyDescent="0.25">
      <c r="A5477" t="s">
        <v>1348</v>
      </c>
      <c r="B5477" t="s">
        <v>5440</v>
      </c>
      <c r="D5477" t="s">
        <v>9418</v>
      </c>
      <c r="E5477">
        <v>3</v>
      </c>
      <c r="F5477" t="s">
        <v>9492</v>
      </c>
      <c r="G5477">
        <v>22</v>
      </c>
      <c r="H5477" s="5">
        <f t="shared" si="124"/>
        <v>1</v>
      </c>
      <c r="I5477" s="5" t="str">
        <f ca="1">OFFSET('Appendix E'!$G$2,MATCH(A5477,'Appendix E'!$A$3:$A$115,0),0)</f>
        <v>No</v>
      </c>
    </row>
    <row r="5478" spans="1:9" x14ac:dyDescent="0.25">
      <c r="A5478" t="s">
        <v>1348</v>
      </c>
      <c r="B5478" t="s">
        <v>5441</v>
      </c>
      <c r="D5478" t="s">
        <v>9418</v>
      </c>
      <c r="E5478">
        <v>3</v>
      </c>
      <c r="F5478" t="s">
        <v>9492</v>
      </c>
      <c r="G5478">
        <v>22</v>
      </c>
      <c r="H5478" s="5">
        <f t="shared" si="124"/>
        <v>1</v>
      </c>
      <c r="I5478" s="5" t="str">
        <f ca="1">OFFSET('Appendix E'!$G$2,MATCH(A5478,'Appendix E'!$A$3:$A$115,0),0)</f>
        <v>No</v>
      </c>
    </row>
    <row r="5479" spans="1:9" x14ac:dyDescent="0.25">
      <c r="A5479" t="s">
        <v>1348</v>
      </c>
      <c r="B5479" t="s">
        <v>5442</v>
      </c>
      <c r="D5479" t="s">
        <v>9418</v>
      </c>
      <c r="E5479">
        <v>3</v>
      </c>
      <c r="F5479" t="s">
        <v>9492</v>
      </c>
      <c r="G5479">
        <v>22</v>
      </c>
      <c r="H5479" s="5">
        <f t="shared" si="124"/>
        <v>1</v>
      </c>
      <c r="I5479" s="5" t="str">
        <f ca="1">OFFSET('Appendix E'!$G$2,MATCH(A5479,'Appendix E'!$A$3:$A$115,0),0)</f>
        <v>No</v>
      </c>
    </row>
    <row r="5480" spans="1:9" x14ac:dyDescent="0.25">
      <c r="A5480" t="s">
        <v>1348</v>
      </c>
      <c r="B5480" t="s">
        <v>5443</v>
      </c>
      <c r="D5480" t="s">
        <v>9418</v>
      </c>
      <c r="E5480">
        <v>3</v>
      </c>
      <c r="F5480" t="s">
        <v>9492</v>
      </c>
      <c r="G5480">
        <v>22</v>
      </c>
      <c r="H5480" s="5">
        <f t="shared" si="124"/>
        <v>1</v>
      </c>
      <c r="I5480" s="5" t="str">
        <f ca="1">OFFSET('Appendix E'!$G$2,MATCH(A5480,'Appendix E'!$A$3:$A$115,0),0)</f>
        <v>No</v>
      </c>
    </row>
    <row r="5481" spans="1:9" x14ac:dyDescent="0.25">
      <c r="A5481" t="s">
        <v>1348</v>
      </c>
      <c r="B5481" t="s">
        <v>5444</v>
      </c>
      <c r="D5481" t="s">
        <v>9418</v>
      </c>
      <c r="E5481">
        <v>3</v>
      </c>
      <c r="F5481" t="s">
        <v>9492</v>
      </c>
      <c r="G5481">
        <v>22</v>
      </c>
      <c r="H5481" s="5">
        <f t="shared" si="124"/>
        <v>1</v>
      </c>
      <c r="I5481" s="5" t="str">
        <f ca="1">OFFSET('Appendix E'!$G$2,MATCH(A5481,'Appendix E'!$A$3:$A$115,0),0)</f>
        <v>No</v>
      </c>
    </row>
    <row r="5482" spans="1:9" x14ac:dyDescent="0.25">
      <c r="A5482" t="s">
        <v>1348</v>
      </c>
      <c r="B5482" t="s">
        <v>5445</v>
      </c>
      <c r="D5482" t="s">
        <v>9418</v>
      </c>
      <c r="E5482">
        <v>3</v>
      </c>
      <c r="F5482" t="s">
        <v>9492</v>
      </c>
      <c r="G5482">
        <v>22</v>
      </c>
      <c r="H5482" s="5">
        <f t="shared" si="124"/>
        <v>1</v>
      </c>
      <c r="I5482" s="5" t="str">
        <f ca="1">OFFSET('Appendix E'!$G$2,MATCH(A5482,'Appendix E'!$A$3:$A$115,0),0)</f>
        <v>No</v>
      </c>
    </row>
    <row r="5483" spans="1:9" x14ac:dyDescent="0.25">
      <c r="A5483" t="s">
        <v>1348</v>
      </c>
      <c r="B5483" t="s">
        <v>5446</v>
      </c>
      <c r="D5483" t="s">
        <v>9418</v>
      </c>
      <c r="E5483">
        <v>3</v>
      </c>
      <c r="F5483" t="s">
        <v>9492</v>
      </c>
      <c r="G5483">
        <v>22</v>
      </c>
      <c r="H5483" s="5">
        <f t="shared" si="124"/>
        <v>1</v>
      </c>
      <c r="I5483" s="5" t="str">
        <f ca="1">OFFSET('Appendix E'!$G$2,MATCH(A5483,'Appendix E'!$A$3:$A$115,0),0)</f>
        <v>No</v>
      </c>
    </row>
    <row r="5484" spans="1:9" x14ac:dyDescent="0.25">
      <c r="A5484" t="s">
        <v>1348</v>
      </c>
      <c r="B5484" t="s">
        <v>5447</v>
      </c>
      <c r="D5484" t="s">
        <v>9418</v>
      </c>
      <c r="E5484">
        <v>3</v>
      </c>
      <c r="F5484" t="s">
        <v>9492</v>
      </c>
      <c r="G5484">
        <v>22</v>
      </c>
      <c r="H5484" s="5">
        <f t="shared" si="124"/>
        <v>1</v>
      </c>
      <c r="I5484" s="5" t="str">
        <f ca="1">OFFSET('Appendix E'!$G$2,MATCH(A5484,'Appendix E'!$A$3:$A$115,0),0)</f>
        <v>No</v>
      </c>
    </row>
    <row r="5485" spans="1:9" x14ac:dyDescent="0.25">
      <c r="A5485" t="s">
        <v>1348</v>
      </c>
      <c r="B5485" t="s">
        <v>5448</v>
      </c>
      <c r="D5485" t="s">
        <v>9418</v>
      </c>
      <c r="E5485">
        <v>3</v>
      </c>
      <c r="F5485" t="s">
        <v>9492</v>
      </c>
      <c r="G5485">
        <v>22</v>
      </c>
      <c r="H5485" s="5">
        <f t="shared" si="124"/>
        <v>1</v>
      </c>
      <c r="I5485" s="5" t="str">
        <f ca="1">OFFSET('Appendix E'!$G$2,MATCH(A5485,'Appendix E'!$A$3:$A$115,0),0)</f>
        <v>No</v>
      </c>
    </row>
    <row r="5486" spans="1:9" x14ac:dyDescent="0.25">
      <c r="A5486" t="s">
        <v>1348</v>
      </c>
      <c r="B5486" t="s">
        <v>5449</v>
      </c>
      <c r="D5486" t="s">
        <v>9418</v>
      </c>
      <c r="E5486">
        <v>3</v>
      </c>
      <c r="F5486" t="s">
        <v>9492</v>
      </c>
      <c r="G5486">
        <v>22</v>
      </c>
      <c r="H5486" s="5">
        <f t="shared" si="124"/>
        <v>1</v>
      </c>
      <c r="I5486" s="5" t="str">
        <f ca="1">OFFSET('Appendix E'!$G$2,MATCH(A5486,'Appendix E'!$A$3:$A$115,0),0)</f>
        <v>No</v>
      </c>
    </row>
    <row r="5487" spans="1:9" x14ac:dyDescent="0.25">
      <c r="A5487" t="s">
        <v>1348</v>
      </c>
      <c r="B5487" t="s">
        <v>5450</v>
      </c>
      <c r="D5487" t="s">
        <v>9418</v>
      </c>
      <c r="E5487">
        <v>3</v>
      </c>
      <c r="F5487" t="s">
        <v>9492</v>
      </c>
      <c r="G5487">
        <v>22</v>
      </c>
      <c r="H5487" s="5">
        <f t="shared" si="124"/>
        <v>1</v>
      </c>
      <c r="I5487" s="5" t="str">
        <f ca="1">OFFSET('Appendix E'!$G$2,MATCH(A5487,'Appendix E'!$A$3:$A$115,0),0)</f>
        <v>No</v>
      </c>
    </row>
    <row r="5488" spans="1:9" x14ac:dyDescent="0.25">
      <c r="A5488" t="s">
        <v>1349</v>
      </c>
      <c r="B5488" t="s">
        <v>5451</v>
      </c>
      <c r="C5488" s="5" t="s">
        <v>7459</v>
      </c>
      <c r="D5488" t="s">
        <v>9418</v>
      </c>
      <c r="E5488">
        <v>5</v>
      </c>
      <c r="G5488">
        <v>0</v>
      </c>
      <c r="H5488" s="5" t="str">
        <f t="shared" si="124"/>
        <v/>
      </c>
      <c r="I5488" s="5" t="str">
        <f ca="1">OFFSET('Appendix E'!$G$2,MATCH(A5488,'Appendix E'!$A$3:$A$115,0),0)</f>
        <v>Yes</v>
      </c>
    </row>
    <row r="5489" spans="1:9" x14ac:dyDescent="0.25">
      <c r="A5489" t="s">
        <v>1349</v>
      </c>
      <c r="B5489" t="s">
        <v>5452</v>
      </c>
      <c r="C5489" s="5" t="s">
        <v>7460</v>
      </c>
      <c r="D5489" t="s">
        <v>9418</v>
      </c>
      <c r="E5489">
        <v>5</v>
      </c>
      <c r="G5489">
        <v>0</v>
      </c>
      <c r="H5489" s="5" t="str">
        <f t="shared" si="124"/>
        <v/>
      </c>
      <c r="I5489" s="5" t="str">
        <f ca="1">OFFSET('Appendix E'!$G$2,MATCH(A5489,'Appendix E'!$A$3:$A$115,0),0)</f>
        <v>Yes</v>
      </c>
    </row>
    <row r="5490" spans="1:9" x14ac:dyDescent="0.25">
      <c r="A5490" t="s">
        <v>1349</v>
      </c>
      <c r="B5490" t="s">
        <v>5453</v>
      </c>
      <c r="C5490" s="5" t="s">
        <v>7461</v>
      </c>
      <c r="D5490" t="s">
        <v>9418</v>
      </c>
      <c r="E5490">
        <v>5</v>
      </c>
      <c r="G5490">
        <v>0</v>
      </c>
      <c r="H5490" s="5" t="str">
        <f t="shared" si="124"/>
        <v/>
      </c>
      <c r="I5490" s="5" t="str">
        <f ca="1">OFFSET('Appendix E'!$G$2,MATCH(A5490,'Appendix E'!$A$3:$A$115,0),0)</f>
        <v>Yes</v>
      </c>
    </row>
    <row r="5491" spans="1:9" x14ac:dyDescent="0.25">
      <c r="A5491" t="s">
        <v>1349</v>
      </c>
      <c r="B5491" t="s">
        <v>5454</v>
      </c>
      <c r="C5491" s="5" t="s">
        <v>7462</v>
      </c>
      <c r="D5491" t="s">
        <v>9418</v>
      </c>
      <c r="E5491">
        <v>5</v>
      </c>
      <c r="G5491">
        <v>0</v>
      </c>
      <c r="H5491" s="5" t="str">
        <f t="shared" si="124"/>
        <v/>
      </c>
      <c r="I5491" s="5" t="str">
        <f ca="1">OFFSET('Appendix E'!$G$2,MATCH(A5491,'Appendix E'!$A$3:$A$115,0),0)</f>
        <v>Yes</v>
      </c>
    </row>
    <row r="5492" spans="1:9" x14ac:dyDescent="0.25">
      <c r="A5492" t="s">
        <v>1349</v>
      </c>
      <c r="B5492" t="s">
        <v>5455</v>
      </c>
      <c r="C5492" s="5" t="s">
        <v>7463</v>
      </c>
      <c r="D5492" t="s">
        <v>9418</v>
      </c>
      <c r="E5492">
        <v>5</v>
      </c>
      <c r="G5492">
        <v>0</v>
      </c>
      <c r="H5492" s="5" t="str">
        <f t="shared" si="124"/>
        <v/>
      </c>
      <c r="I5492" s="5" t="str">
        <f ca="1">OFFSET('Appendix E'!$G$2,MATCH(A5492,'Appendix E'!$A$3:$A$115,0),0)</f>
        <v>Yes</v>
      </c>
    </row>
    <row r="5493" spans="1:9" x14ac:dyDescent="0.25">
      <c r="A5493" t="s">
        <v>1349</v>
      </c>
      <c r="B5493" t="s">
        <v>5456</v>
      </c>
      <c r="C5493" s="5" t="s">
        <v>7464</v>
      </c>
      <c r="D5493" t="s">
        <v>9418</v>
      </c>
      <c r="E5493">
        <v>5</v>
      </c>
      <c r="G5493">
        <v>0</v>
      </c>
      <c r="H5493" s="5" t="str">
        <f t="shared" si="124"/>
        <v/>
      </c>
      <c r="I5493" s="5" t="str">
        <f ca="1">OFFSET('Appendix E'!$G$2,MATCH(A5493,'Appendix E'!$A$3:$A$115,0),0)</f>
        <v>Yes</v>
      </c>
    </row>
    <row r="5494" spans="1:9" x14ac:dyDescent="0.25">
      <c r="A5494" t="s">
        <v>1349</v>
      </c>
      <c r="B5494" t="s">
        <v>5457</v>
      </c>
      <c r="C5494" s="5" t="s">
        <v>7465</v>
      </c>
      <c r="D5494" t="s">
        <v>9418</v>
      </c>
      <c r="E5494">
        <v>5</v>
      </c>
      <c r="G5494">
        <v>0</v>
      </c>
      <c r="H5494" s="5" t="str">
        <f t="shared" si="124"/>
        <v/>
      </c>
      <c r="I5494" s="5" t="str">
        <f ca="1">OFFSET('Appendix E'!$G$2,MATCH(A5494,'Appendix E'!$A$3:$A$115,0),0)</f>
        <v>Yes</v>
      </c>
    </row>
    <row r="5495" spans="1:9" x14ac:dyDescent="0.25">
      <c r="A5495" t="s">
        <v>1349</v>
      </c>
      <c r="B5495" t="s">
        <v>5458</v>
      </c>
      <c r="C5495" s="5" t="s">
        <v>7466</v>
      </c>
      <c r="D5495" t="s">
        <v>9418</v>
      </c>
      <c r="E5495">
        <v>5</v>
      </c>
      <c r="G5495">
        <v>0</v>
      </c>
      <c r="H5495" s="5" t="str">
        <f t="shared" si="124"/>
        <v/>
      </c>
      <c r="I5495" s="5" t="str">
        <f ca="1">OFFSET('Appendix E'!$G$2,MATCH(A5495,'Appendix E'!$A$3:$A$115,0),0)</f>
        <v>Yes</v>
      </c>
    </row>
    <row r="5496" spans="1:9" x14ac:dyDescent="0.25">
      <c r="A5496" t="s">
        <v>1349</v>
      </c>
      <c r="B5496" t="s">
        <v>5459</v>
      </c>
      <c r="C5496" s="5" t="s">
        <v>7467</v>
      </c>
      <c r="D5496" t="s">
        <v>9418</v>
      </c>
      <c r="E5496">
        <v>5</v>
      </c>
      <c r="G5496">
        <v>0</v>
      </c>
      <c r="H5496" s="5" t="str">
        <f t="shared" si="124"/>
        <v/>
      </c>
      <c r="I5496" s="5" t="str">
        <f ca="1">OFFSET('Appendix E'!$G$2,MATCH(A5496,'Appendix E'!$A$3:$A$115,0),0)</f>
        <v>Yes</v>
      </c>
    </row>
    <row r="5497" spans="1:9" x14ac:dyDescent="0.25">
      <c r="A5497" t="s">
        <v>1349</v>
      </c>
      <c r="B5497" t="s">
        <v>5460</v>
      </c>
      <c r="C5497" s="5" t="s">
        <v>7468</v>
      </c>
      <c r="D5497" t="s">
        <v>9418</v>
      </c>
      <c r="E5497">
        <v>5</v>
      </c>
      <c r="G5497">
        <v>0</v>
      </c>
      <c r="H5497" s="5" t="str">
        <f t="shared" si="124"/>
        <v/>
      </c>
      <c r="I5497" s="5" t="str">
        <f ca="1">OFFSET('Appendix E'!$G$2,MATCH(A5497,'Appendix E'!$A$3:$A$115,0),0)</f>
        <v>Yes</v>
      </c>
    </row>
    <row r="5498" spans="1:9" x14ac:dyDescent="0.25">
      <c r="A5498" t="s">
        <v>1349</v>
      </c>
      <c r="B5498" t="s">
        <v>5461</v>
      </c>
      <c r="C5498" s="5" t="s">
        <v>7469</v>
      </c>
      <c r="D5498" t="s">
        <v>9418</v>
      </c>
      <c r="E5498">
        <v>5</v>
      </c>
      <c r="G5498">
        <v>0</v>
      </c>
      <c r="H5498" s="5" t="str">
        <f t="shared" si="124"/>
        <v/>
      </c>
      <c r="I5498" s="5" t="str">
        <f ca="1">OFFSET('Appendix E'!$G$2,MATCH(A5498,'Appendix E'!$A$3:$A$115,0),0)</f>
        <v>Yes</v>
      </c>
    </row>
    <row r="5499" spans="1:9" x14ac:dyDescent="0.25">
      <c r="A5499" t="s">
        <v>1349</v>
      </c>
      <c r="B5499" t="s">
        <v>5462</v>
      </c>
      <c r="C5499" s="5" t="s">
        <v>7470</v>
      </c>
      <c r="D5499" t="s">
        <v>9418</v>
      </c>
      <c r="E5499">
        <v>5</v>
      </c>
      <c r="G5499">
        <v>0</v>
      </c>
      <c r="H5499" s="5" t="str">
        <f t="shared" si="124"/>
        <v/>
      </c>
      <c r="I5499" s="5" t="str">
        <f ca="1">OFFSET('Appendix E'!$G$2,MATCH(A5499,'Appendix E'!$A$3:$A$115,0),0)</f>
        <v>Yes</v>
      </c>
    </row>
    <row r="5500" spans="1:9" x14ac:dyDescent="0.25">
      <c r="A5500" t="s">
        <v>1349</v>
      </c>
      <c r="B5500" t="s">
        <v>5463</v>
      </c>
      <c r="C5500" s="5" t="s">
        <v>7471</v>
      </c>
      <c r="D5500" t="s">
        <v>9418</v>
      </c>
      <c r="E5500">
        <v>5</v>
      </c>
      <c r="G5500">
        <v>0</v>
      </c>
      <c r="H5500" s="5" t="str">
        <f t="shared" si="124"/>
        <v/>
      </c>
      <c r="I5500" s="5" t="str">
        <f ca="1">OFFSET('Appendix E'!$G$2,MATCH(A5500,'Appendix E'!$A$3:$A$115,0),0)</f>
        <v>Yes</v>
      </c>
    </row>
    <row r="5501" spans="1:9" x14ac:dyDescent="0.25">
      <c r="A5501" t="s">
        <v>1349</v>
      </c>
      <c r="B5501" t="s">
        <v>5464</v>
      </c>
      <c r="C5501" s="5" t="s">
        <v>7472</v>
      </c>
      <c r="D5501" t="s">
        <v>9418</v>
      </c>
      <c r="E5501">
        <v>5</v>
      </c>
      <c r="G5501">
        <v>0</v>
      </c>
      <c r="H5501" s="5" t="str">
        <f t="shared" si="124"/>
        <v/>
      </c>
      <c r="I5501" s="5" t="str">
        <f ca="1">OFFSET('Appendix E'!$G$2,MATCH(A5501,'Appendix E'!$A$3:$A$115,0),0)</f>
        <v>Yes</v>
      </c>
    </row>
    <row r="5502" spans="1:9" x14ac:dyDescent="0.25">
      <c r="A5502" t="s">
        <v>1349</v>
      </c>
      <c r="B5502" t="s">
        <v>5465</v>
      </c>
      <c r="C5502" s="5" t="s">
        <v>7473</v>
      </c>
      <c r="D5502" t="s">
        <v>9418</v>
      </c>
      <c r="E5502">
        <v>5</v>
      </c>
      <c r="G5502">
        <v>0</v>
      </c>
      <c r="H5502" s="5" t="str">
        <f t="shared" si="124"/>
        <v/>
      </c>
      <c r="I5502" s="5" t="str">
        <f ca="1">OFFSET('Appendix E'!$G$2,MATCH(A5502,'Appendix E'!$A$3:$A$115,0),0)</f>
        <v>Yes</v>
      </c>
    </row>
    <row r="5503" spans="1:9" x14ac:dyDescent="0.25">
      <c r="A5503" t="s">
        <v>1349</v>
      </c>
      <c r="B5503" t="s">
        <v>5466</v>
      </c>
      <c r="C5503" s="5" t="s">
        <v>7474</v>
      </c>
      <c r="D5503" t="s">
        <v>9418</v>
      </c>
      <c r="E5503">
        <v>5</v>
      </c>
      <c r="G5503">
        <v>0</v>
      </c>
      <c r="H5503" s="5" t="str">
        <f t="shared" si="124"/>
        <v/>
      </c>
      <c r="I5503" s="5" t="str">
        <f ca="1">OFFSET('Appendix E'!$G$2,MATCH(A5503,'Appendix E'!$A$3:$A$115,0),0)</f>
        <v>Yes</v>
      </c>
    </row>
    <row r="5504" spans="1:9" x14ac:dyDescent="0.25">
      <c r="A5504" t="s">
        <v>1349</v>
      </c>
      <c r="B5504" t="s">
        <v>5467</v>
      </c>
      <c r="C5504" s="5" t="s">
        <v>7475</v>
      </c>
      <c r="D5504" t="s">
        <v>9418</v>
      </c>
      <c r="E5504">
        <v>5</v>
      </c>
      <c r="G5504">
        <v>0</v>
      </c>
      <c r="H5504" s="5" t="str">
        <f t="shared" si="124"/>
        <v/>
      </c>
      <c r="I5504" s="5" t="str">
        <f ca="1">OFFSET('Appendix E'!$G$2,MATCH(A5504,'Appendix E'!$A$3:$A$115,0),0)</f>
        <v>Yes</v>
      </c>
    </row>
    <row r="5505" spans="1:9" x14ac:dyDescent="0.25">
      <c r="A5505" t="s">
        <v>1349</v>
      </c>
      <c r="B5505" t="s">
        <v>5468</v>
      </c>
      <c r="C5505" s="5" t="s">
        <v>7476</v>
      </c>
      <c r="D5505" t="s">
        <v>9418</v>
      </c>
      <c r="E5505">
        <v>5</v>
      </c>
      <c r="G5505">
        <v>0</v>
      </c>
      <c r="H5505" s="5" t="str">
        <f t="shared" si="124"/>
        <v/>
      </c>
      <c r="I5505" s="5" t="str">
        <f ca="1">OFFSET('Appendix E'!$G$2,MATCH(A5505,'Appendix E'!$A$3:$A$115,0),0)</f>
        <v>Yes</v>
      </c>
    </row>
    <row r="5506" spans="1:9" x14ac:dyDescent="0.25">
      <c r="A5506" t="s">
        <v>1349</v>
      </c>
      <c r="B5506" t="s">
        <v>5469</v>
      </c>
      <c r="C5506" s="5" t="s">
        <v>7477</v>
      </c>
      <c r="D5506" t="s">
        <v>9418</v>
      </c>
      <c r="E5506">
        <v>5</v>
      </c>
      <c r="G5506">
        <v>0</v>
      </c>
      <c r="H5506" s="5" t="str">
        <f t="shared" si="124"/>
        <v/>
      </c>
      <c r="I5506" s="5" t="str">
        <f ca="1">OFFSET('Appendix E'!$G$2,MATCH(A5506,'Appendix E'!$A$3:$A$115,0),0)</f>
        <v>Yes</v>
      </c>
    </row>
    <row r="5507" spans="1:9" x14ac:dyDescent="0.25">
      <c r="A5507" t="s">
        <v>1349</v>
      </c>
      <c r="B5507" t="s">
        <v>5470</v>
      </c>
      <c r="C5507" s="5" t="s">
        <v>7478</v>
      </c>
      <c r="D5507" t="s">
        <v>9418</v>
      </c>
      <c r="E5507">
        <v>5</v>
      </c>
      <c r="G5507">
        <v>0</v>
      </c>
      <c r="H5507" s="5" t="str">
        <f t="shared" si="124"/>
        <v/>
      </c>
      <c r="I5507" s="5" t="str">
        <f ca="1">OFFSET('Appendix E'!$G$2,MATCH(A5507,'Appendix E'!$A$3:$A$115,0),0)</f>
        <v>Yes</v>
      </c>
    </row>
    <row r="5508" spans="1:9" x14ac:dyDescent="0.25">
      <c r="A5508" t="s">
        <v>1349</v>
      </c>
      <c r="B5508" t="s">
        <v>5471</v>
      </c>
      <c r="C5508" s="5" t="s">
        <v>7479</v>
      </c>
      <c r="D5508" t="s">
        <v>9418</v>
      </c>
      <c r="E5508">
        <v>5</v>
      </c>
      <c r="G5508">
        <v>0</v>
      </c>
      <c r="H5508" s="5" t="str">
        <f t="shared" ref="H5508:H5571" si="125">IF(F5508&lt;&gt;"",1,"")</f>
        <v/>
      </c>
      <c r="I5508" s="5" t="str">
        <f ca="1">OFFSET('Appendix E'!$G$2,MATCH(A5508,'Appendix E'!$A$3:$A$115,0),0)</f>
        <v>Yes</v>
      </c>
    </row>
    <row r="5509" spans="1:9" x14ac:dyDescent="0.25">
      <c r="A5509" t="s">
        <v>1349</v>
      </c>
      <c r="B5509" t="s">
        <v>5472</v>
      </c>
      <c r="C5509" s="5" t="s">
        <v>7480</v>
      </c>
      <c r="D5509" t="s">
        <v>9418</v>
      </c>
      <c r="E5509">
        <v>5</v>
      </c>
      <c r="G5509">
        <v>0</v>
      </c>
      <c r="H5509" s="5" t="str">
        <f t="shared" si="125"/>
        <v/>
      </c>
      <c r="I5509" s="5" t="str">
        <f ca="1">OFFSET('Appendix E'!$G$2,MATCH(A5509,'Appendix E'!$A$3:$A$115,0),0)</f>
        <v>Yes</v>
      </c>
    </row>
    <row r="5510" spans="1:9" x14ac:dyDescent="0.25">
      <c r="A5510" t="s">
        <v>1349</v>
      </c>
      <c r="B5510" t="s">
        <v>5473</v>
      </c>
      <c r="C5510" s="5" t="s">
        <v>7481</v>
      </c>
      <c r="D5510" t="s">
        <v>9418</v>
      </c>
      <c r="E5510">
        <v>5</v>
      </c>
      <c r="G5510">
        <v>0</v>
      </c>
      <c r="H5510" s="5" t="str">
        <f t="shared" si="125"/>
        <v/>
      </c>
      <c r="I5510" s="5" t="str">
        <f ca="1">OFFSET('Appendix E'!$G$2,MATCH(A5510,'Appendix E'!$A$3:$A$115,0),0)</f>
        <v>Yes</v>
      </c>
    </row>
    <row r="5511" spans="1:9" x14ac:dyDescent="0.25">
      <c r="A5511" t="s">
        <v>1349</v>
      </c>
      <c r="B5511" t="s">
        <v>5474</v>
      </c>
      <c r="C5511" s="5" t="s">
        <v>7482</v>
      </c>
      <c r="D5511" t="s">
        <v>9418</v>
      </c>
      <c r="E5511">
        <v>5</v>
      </c>
      <c r="G5511">
        <v>0</v>
      </c>
      <c r="H5511" s="5" t="str">
        <f t="shared" si="125"/>
        <v/>
      </c>
      <c r="I5511" s="5" t="str">
        <f ca="1">OFFSET('Appendix E'!$G$2,MATCH(A5511,'Appendix E'!$A$3:$A$115,0),0)</f>
        <v>Yes</v>
      </c>
    </row>
    <row r="5512" spans="1:9" x14ac:dyDescent="0.25">
      <c r="A5512" t="s">
        <v>1349</v>
      </c>
      <c r="B5512" t="s">
        <v>5475</v>
      </c>
      <c r="C5512" s="5" t="s">
        <v>7483</v>
      </c>
      <c r="D5512" t="s">
        <v>9418</v>
      </c>
      <c r="E5512">
        <v>5</v>
      </c>
      <c r="G5512">
        <v>0</v>
      </c>
      <c r="H5512" s="5" t="str">
        <f t="shared" si="125"/>
        <v/>
      </c>
      <c r="I5512" s="5" t="str">
        <f ca="1">OFFSET('Appendix E'!$G$2,MATCH(A5512,'Appendix E'!$A$3:$A$115,0),0)</f>
        <v>Yes</v>
      </c>
    </row>
    <row r="5513" spans="1:9" x14ac:dyDescent="0.25">
      <c r="A5513" t="s">
        <v>1349</v>
      </c>
      <c r="B5513" t="s">
        <v>5476</v>
      </c>
      <c r="C5513" s="5" t="s">
        <v>7484</v>
      </c>
      <c r="D5513" t="s">
        <v>9418</v>
      </c>
      <c r="E5513">
        <v>5</v>
      </c>
      <c r="G5513">
        <v>0</v>
      </c>
      <c r="H5513" s="5" t="str">
        <f t="shared" si="125"/>
        <v/>
      </c>
      <c r="I5513" s="5" t="str">
        <f ca="1">OFFSET('Appendix E'!$G$2,MATCH(A5513,'Appendix E'!$A$3:$A$115,0),0)</f>
        <v>Yes</v>
      </c>
    </row>
    <row r="5514" spans="1:9" x14ac:dyDescent="0.25">
      <c r="A5514" t="s">
        <v>1349</v>
      </c>
      <c r="B5514" t="s">
        <v>5477</v>
      </c>
      <c r="C5514" s="5" t="s">
        <v>7485</v>
      </c>
      <c r="D5514" t="s">
        <v>9418</v>
      </c>
      <c r="E5514">
        <v>5</v>
      </c>
      <c r="G5514">
        <v>0</v>
      </c>
      <c r="H5514" s="5" t="str">
        <f t="shared" si="125"/>
        <v/>
      </c>
      <c r="I5514" s="5" t="str">
        <f ca="1">OFFSET('Appendix E'!$G$2,MATCH(A5514,'Appendix E'!$A$3:$A$115,0),0)</f>
        <v>Yes</v>
      </c>
    </row>
    <row r="5515" spans="1:9" x14ac:dyDescent="0.25">
      <c r="A5515" t="s">
        <v>1349</v>
      </c>
      <c r="B5515" t="s">
        <v>5478</v>
      </c>
      <c r="C5515" s="5" t="s">
        <v>7486</v>
      </c>
      <c r="D5515" t="s">
        <v>9418</v>
      </c>
      <c r="E5515">
        <v>5</v>
      </c>
      <c r="G5515">
        <v>0</v>
      </c>
      <c r="H5515" s="5" t="str">
        <f t="shared" si="125"/>
        <v/>
      </c>
      <c r="I5515" s="5" t="str">
        <f ca="1">OFFSET('Appendix E'!$G$2,MATCH(A5515,'Appendix E'!$A$3:$A$115,0),0)</f>
        <v>Yes</v>
      </c>
    </row>
    <row r="5516" spans="1:9" x14ac:dyDescent="0.25">
      <c r="A5516" t="s">
        <v>1349</v>
      </c>
      <c r="B5516" t="s">
        <v>5479</v>
      </c>
      <c r="C5516" s="5" t="s">
        <v>7487</v>
      </c>
      <c r="D5516" t="s">
        <v>9418</v>
      </c>
      <c r="E5516">
        <v>5</v>
      </c>
      <c r="G5516">
        <v>0</v>
      </c>
      <c r="H5516" s="5" t="str">
        <f t="shared" si="125"/>
        <v/>
      </c>
      <c r="I5516" s="5" t="str">
        <f ca="1">OFFSET('Appendix E'!$G$2,MATCH(A5516,'Appendix E'!$A$3:$A$115,0),0)</f>
        <v>Yes</v>
      </c>
    </row>
    <row r="5517" spans="1:9" x14ac:dyDescent="0.25">
      <c r="A5517" t="s">
        <v>1349</v>
      </c>
      <c r="B5517" t="s">
        <v>5480</v>
      </c>
      <c r="C5517" s="5" t="s">
        <v>7488</v>
      </c>
      <c r="D5517" t="s">
        <v>9418</v>
      </c>
      <c r="E5517">
        <v>5</v>
      </c>
      <c r="G5517">
        <v>0</v>
      </c>
      <c r="H5517" s="5" t="str">
        <f t="shared" si="125"/>
        <v/>
      </c>
      <c r="I5517" s="5" t="str">
        <f ca="1">OFFSET('Appendix E'!$G$2,MATCH(A5517,'Appendix E'!$A$3:$A$115,0),0)</f>
        <v>Yes</v>
      </c>
    </row>
    <row r="5518" spans="1:9" x14ac:dyDescent="0.25">
      <c r="A5518" t="s">
        <v>1349</v>
      </c>
      <c r="B5518" t="s">
        <v>5481</v>
      </c>
      <c r="C5518" s="5" t="s">
        <v>7489</v>
      </c>
      <c r="D5518" t="s">
        <v>9418</v>
      </c>
      <c r="E5518">
        <v>5</v>
      </c>
      <c r="G5518">
        <v>0</v>
      </c>
      <c r="H5518" s="5" t="str">
        <f t="shared" si="125"/>
        <v/>
      </c>
      <c r="I5518" s="5" t="str">
        <f ca="1">OFFSET('Appendix E'!$G$2,MATCH(A5518,'Appendix E'!$A$3:$A$115,0),0)</f>
        <v>Yes</v>
      </c>
    </row>
    <row r="5519" spans="1:9" x14ac:dyDescent="0.25">
      <c r="A5519" t="s">
        <v>1349</v>
      </c>
      <c r="B5519" t="s">
        <v>5482</v>
      </c>
      <c r="C5519" s="5" t="s">
        <v>7490</v>
      </c>
      <c r="D5519" t="s">
        <v>9418</v>
      </c>
      <c r="E5519">
        <v>5</v>
      </c>
      <c r="G5519">
        <v>0</v>
      </c>
      <c r="H5519" s="5" t="str">
        <f t="shared" si="125"/>
        <v/>
      </c>
      <c r="I5519" s="5" t="str">
        <f ca="1">OFFSET('Appendix E'!$G$2,MATCH(A5519,'Appendix E'!$A$3:$A$115,0),0)</f>
        <v>Yes</v>
      </c>
    </row>
    <row r="5520" spans="1:9" x14ac:dyDescent="0.25">
      <c r="A5520" t="s">
        <v>1349</v>
      </c>
      <c r="B5520" t="s">
        <v>5483</v>
      </c>
      <c r="C5520" s="5" t="s">
        <v>7491</v>
      </c>
      <c r="D5520" t="s">
        <v>9418</v>
      </c>
      <c r="E5520">
        <v>5</v>
      </c>
      <c r="G5520">
        <v>0</v>
      </c>
      <c r="H5520" s="5" t="str">
        <f t="shared" si="125"/>
        <v/>
      </c>
      <c r="I5520" s="5" t="str">
        <f ca="1">OFFSET('Appendix E'!$G$2,MATCH(A5520,'Appendix E'!$A$3:$A$115,0),0)</f>
        <v>Yes</v>
      </c>
    </row>
    <row r="5521" spans="1:9" x14ac:dyDescent="0.25">
      <c r="A5521" t="s">
        <v>1349</v>
      </c>
      <c r="B5521" t="s">
        <v>5484</v>
      </c>
      <c r="C5521" s="5" t="s">
        <v>7492</v>
      </c>
      <c r="D5521" t="s">
        <v>9418</v>
      </c>
      <c r="E5521">
        <v>5</v>
      </c>
      <c r="G5521">
        <v>0</v>
      </c>
      <c r="H5521" s="5" t="str">
        <f t="shared" si="125"/>
        <v/>
      </c>
      <c r="I5521" s="5" t="str">
        <f ca="1">OFFSET('Appendix E'!$G$2,MATCH(A5521,'Appendix E'!$A$3:$A$115,0),0)</f>
        <v>Yes</v>
      </c>
    </row>
    <row r="5522" spans="1:9" x14ac:dyDescent="0.25">
      <c r="A5522" t="s">
        <v>1349</v>
      </c>
      <c r="B5522" t="s">
        <v>5485</v>
      </c>
      <c r="C5522" s="5" t="s">
        <v>7493</v>
      </c>
      <c r="D5522" t="s">
        <v>9418</v>
      </c>
      <c r="E5522">
        <v>5</v>
      </c>
      <c r="G5522">
        <v>0</v>
      </c>
      <c r="H5522" s="5" t="str">
        <f t="shared" si="125"/>
        <v/>
      </c>
      <c r="I5522" s="5" t="str">
        <f ca="1">OFFSET('Appendix E'!$G$2,MATCH(A5522,'Appendix E'!$A$3:$A$115,0),0)</f>
        <v>Yes</v>
      </c>
    </row>
    <row r="5523" spans="1:9" x14ac:dyDescent="0.25">
      <c r="A5523" t="s">
        <v>1349</v>
      </c>
      <c r="B5523" t="s">
        <v>5486</v>
      </c>
      <c r="C5523" s="5" t="s">
        <v>7494</v>
      </c>
      <c r="D5523" t="s">
        <v>9418</v>
      </c>
      <c r="E5523">
        <v>5</v>
      </c>
      <c r="G5523">
        <v>0</v>
      </c>
      <c r="H5523" s="5" t="str">
        <f t="shared" si="125"/>
        <v/>
      </c>
      <c r="I5523" s="5" t="str">
        <f ca="1">OFFSET('Appendix E'!$G$2,MATCH(A5523,'Appendix E'!$A$3:$A$115,0),0)</f>
        <v>Yes</v>
      </c>
    </row>
    <row r="5524" spans="1:9" x14ac:dyDescent="0.25">
      <c r="A5524" t="s">
        <v>1349</v>
      </c>
      <c r="B5524" t="s">
        <v>5487</v>
      </c>
      <c r="C5524" s="5" t="s">
        <v>7495</v>
      </c>
      <c r="D5524" t="s">
        <v>9418</v>
      </c>
      <c r="E5524">
        <v>5</v>
      </c>
      <c r="G5524">
        <v>0</v>
      </c>
      <c r="H5524" s="5" t="str">
        <f t="shared" si="125"/>
        <v/>
      </c>
      <c r="I5524" s="5" t="str">
        <f ca="1">OFFSET('Appendix E'!$G$2,MATCH(A5524,'Appendix E'!$A$3:$A$115,0),0)</f>
        <v>Yes</v>
      </c>
    </row>
    <row r="5525" spans="1:9" x14ac:dyDescent="0.25">
      <c r="A5525" t="s">
        <v>1349</v>
      </c>
      <c r="B5525" t="s">
        <v>5488</v>
      </c>
      <c r="C5525" s="5" t="s">
        <v>7496</v>
      </c>
      <c r="D5525" t="s">
        <v>9418</v>
      </c>
      <c r="E5525">
        <v>5</v>
      </c>
      <c r="G5525">
        <v>0</v>
      </c>
      <c r="H5525" s="5" t="str">
        <f t="shared" si="125"/>
        <v/>
      </c>
      <c r="I5525" s="5" t="str">
        <f ca="1">OFFSET('Appendix E'!$G$2,MATCH(A5525,'Appendix E'!$A$3:$A$115,0),0)</f>
        <v>Yes</v>
      </c>
    </row>
    <row r="5526" spans="1:9" x14ac:dyDescent="0.25">
      <c r="A5526" t="s">
        <v>1349</v>
      </c>
      <c r="B5526" t="s">
        <v>5489</v>
      </c>
      <c r="C5526" s="5" t="s">
        <v>7497</v>
      </c>
      <c r="D5526" t="s">
        <v>9418</v>
      </c>
      <c r="E5526">
        <v>5</v>
      </c>
      <c r="G5526">
        <v>0</v>
      </c>
      <c r="H5526" s="5" t="str">
        <f t="shared" si="125"/>
        <v/>
      </c>
      <c r="I5526" s="5" t="str">
        <f ca="1">OFFSET('Appendix E'!$G$2,MATCH(A5526,'Appendix E'!$A$3:$A$115,0),0)</f>
        <v>Yes</v>
      </c>
    </row>
    <row r="5527" spans="1:9" x14ac:dyDescent="0.25">
      <c r="A5527" t="s">
        <v>1349</v>
      </c>
      <c r="B5527" t="s">
        <v>5490</v>
      </c>
      <c r="C5527" s="5" t="s">
        <v>7498</v>
      </c>
      <c r="D5527" t="s">
        <v>9418</v>
      </c>
      <c r="E5527">
        <v>5</v>
      </c>
      <c r="G5527">
        <v>0</v>
      </c>
      <c r="H5527" s="5" t="str">
        <f t="shared" si="125"/>
        <v/>
      </c>
      <c r="I5527" s="5" t="str">
        <f ca="1">OFFSET('Appendix E'!$G$2,MATCH(A5527,'Appendix E'!$A$3:$A$115,0),0)</f>
        <v>Yes</v>
      </c>
    </row>
    <row r="5528" spans="1:9" x14ac:dyDescent="0.25">
      <c r="A5528" t="s">
        <v>1349</v>
      </c>
      <c r="B5528" t="s">
        <v>5491</v>
      </c>
      <c r="C5528" s="5" t="s">
        <v>7499</v>
      </c>
      <c r="D5528" t="s">
        <v>9418</v>
      </c>
      <c r="E5528">
        <v>5</v>
      </c>
      <c r="G5528">
        <v>0</v>
      </c>
      <c r="H5528" s="5" t="str">
        <f t="shared" si="125"/>
        <v/>
      </c>
      <c r="I5528" s="5" t="str">
        <f ca="1">OFFSET('Appendix E'!$G$2,MATCH(A5528,'Appendix E'!$A$3:$A$115,0),0)</f>
        <v>Yes</v>
      </c>
    </row>
    <row r="5529" spans="1:9" x14ac:dyDescent="0.25">
      <c r="A5529" t="s">
        <v>1349</v>
      </c>
      <c r="B5529" t="s">
        <v>5492</v>
      </c>
      <c r="C5529" s="5" t="s">
        <v>7500</v>
      </c>
      <c r="D5529" t="s">
        <v>9418</v>
      </c>
      <c r="E5529">
        <v>5</v>
      </c>
      <c r="G5529">
        <v>0</v>
      </c>
      <c r="H5529" s="5" t="str">
        <f t="shared" si="125"/>
        <v/>
      </c>
      <c r="I5529" s="5" t="str">
        <f ca="1">OFFSET('Appendix E'!$G$2,MATCH(A5529,'Appendix E'!$A$3:$A$115,0),0)</f>
        <v>Yes</v>
      </c>
    </row>
    <row r="5530" spans="1:9" x14ac:dyDescent="0.25">
      <c r="A5530" t="s">
        <v>1349</v>
      </c>
      <c r="B5530" t="s">
        <v>5493</v>
      </c>
      <c r="C5530" s="5" t="s">
        <v>7501</v>
      </c>
      <c r="D5530" t="s">
        <v>9418</v>
      </c>
      <c r="E5530">
        <v>5</v>
      </c>
      <c r="G5530">
        <v>0</v>
      </c>
      <c r="H5530" s="5" t="str">
        <f t="shared" si="125"/>
        <v/>
      </c>
      <c r="I5530" s="5" t="str">
        <f ca="1">OFFSET('Appendix E'!$G$2,MATCH(A5530,'Appendix E'!$A$3:$A$115,0),0)</f>
        <v>Yes</v>
      </c>
    </row>
    <row r="5531" spans="1:9" x14ac:dyDescent="0.25">
      <c r="A5531" t="s">
        <v>1349</v>
      </c>
      <c r="B5531" t="s">
        <v>5494</v>
      </c>
      <c r="C5531" s="5" t="s">
        <v>7502</v>
      </c>
      <c r="D5531" t="s">
        <v>9418</v>
      </c>
      <c r="E5531">
        <v>5</v>
      </c>
      <c r="G5531">
        <v>0</v>
      </c>
      <c r="H5531" s="5" t="str">
        <f t="shared" si="125"/>
        <v/>
      </c>
      <c r="I5531" s="5" t="str">
        <f ca="1">OFFSET('Appendix E'!$G$2,MATCH(A5531,'Appendix E'!$A$3:$A$115,0),0)</f>
        <v>Yes</v>
      </c>
    </row>
    <row r="5532" spans="1:9" x14ac:dyDescent="0.25">
      <c r="A5532" t="s">
        <v>1349</v>
      </c>
      <c r="B5532" t="s">
        <v>5495</v>
      </c>
      <c r="C5532" s="5" t="s">
        <v>7503</v>
      </c>
      <c r="D5532" t="s">
        <v>9418</v>
      </c>
      <c r="E5532">
        <v>5</v>
      </c>
      <c r="G5532">
        <v>0</v>
      </c>
      <c r="H5532" s="5" t="str">
        <f t="shared" si="125"/>
        <v/>
      </c>
      <c r="I5532" s="5" t="str">
        <f ca="1">OFFSET('Appendix E'!$G$2,MATCH(A5532,'Appendix E'!$A$3:$A$115,0),0)</f>
        <v>Yes</v>
      </c>
    </row>
    <row r="5533" spans="1:9" x14ac:dyDescent="0.25">
      <c r="A5533" t="s">
        <v>1349</v>
      </c>
      <c r="B5533" t="s">
        <v>5496</v>
      </c>
      <c r="C5533" s="5" t="s">
        <v>7504</v>
      </c>
      <c r="D5533" t="s">
        <v>9418</v>
      </c>
      <c r="E5533">
        <v>5</v>
      </c>
      <c r="G5533">
        <v>0</v>
      </c>
      <c r="H5533" s="5" t="str">
        <f t="shared" si="125"/>
        <v/>
      </c>
      <c r="I5533" s="5" t="str">
        <f ca="1">OFFSET('Appendix E'!$G$2,MATCH(A5533,'Appendix E'!$A$3:$A$115,0),0)</f>
        <v>Yes</v>
      </c>
    </row>
    <row r="5534" spans="1:9" x14ac:dyDescent="0.25">
      <c r="A5534" t="s">
        <v>1349</v>
      </c>
      <c r="B5534" t="s">
        <v>1368</v>
      </c>
      <c r="C5534" s="5" t="s">
        <v>1368</v>
      </c>
      <c r="D5534" t="s">
        <v>9418</v>
      </c>
      <c r="E5534">
        <v>5</v>
      </c>
      <c r="G5534">
        <v>0</v>
      </c>
      <c r="H5534" s="5" t="str">
        <f t="shared" si="125"/>
        <v/>
      </c>
      <c r="I5534" s="5" t="str">
        <f ca="1">OFFSET('Appendix E'!$G$2,MATCH(A5534,'Appendix E'!$A$3:$A$115,0),0)</f>
        <v>Yes</v>
      </c>
    </row>
    <row r="5535" spans="1:9" x14ac:dyDescent="0.25">
      <c r="A5535" t="s">
        <v>1350</v>
      </c>
      <c r="B5535" t="s">
        <v>5497</v>
      </c>
      <c r="C5535" s="5" t="s">
        <v>9145</v>
      </c>
      <c r="D5535" t="s">
        <v>9418</v>
      </c>
      <c r="E5535">
        <v>3</v>
      </c>
      <c r="F5535" t="s">
        <v>9433</v>
      </c>
      <c r="G5535">
        <v>21</v>
      </c>
      <c r="H5535" s="5">
        <f t="shared" si="125"/>
        <v>1</v>
      </c>
      <c r="I5535" s="5" t="str">
        <f ca="1">OFFSET('Appendix E'!$G$2,MATCH(A5535,'Appendix E'!$A$3:$A$115,0),0)</f>
        <v>Yes</v>
      </c>
    </row>
    <row r="5536" spans="1:9" x14ac:dyDescent="0.25">
      <c r="A5536" t="s">
        <v>1350</v>
      </c>
      <c r="B5536" t="s">
        <v>5498</v>
      </c>
      <c r="C5536" s="5" t="s">
        <v>9146</v>
      </c>
      <c r="D5536" t="s">
        <v>9418</v>
      </c>
      <c r="E5536">
        <v>3</v>
      </c>
      <c r="F5536" t="s">
        <v>9493</v>
      </c>
      <c r="G5536">
        <v>16</v>
      </c>
      <c r="H5536" s="5">
        <f t="shared" si="125"/>
        <v>1</v>
      </c>
      <c r="I5536" s="5" t="str">
        <f ca="1">OFFSET('Appendix E'!$G$2,MATCH(A5536,'Appendix E'!$A$3:$A$115,0),0)</f>
        <v>Yes</v>
      </c>
    </row>
    <row r="5537" spans="1:9" x14ac:dyDescent="0.25">
      <c r="A5537" t="s">
        <v>1350</v>
      </c>
      <c r="B5537" t="s">
        <v>5499</v>
      </c>
      <c r="C5537" s="5" t="s">
        <v>9147</v>
      </c>
      <c r="D5537" t="s">
        <v>9418</v>
      </c>
      <c r="E5537">
        <v>3</v>
      </c>
      <c r="F5537" t="s">
        <v>9493</v>
      </c>
      <c r="G5537">
        <v>16</v>
      </c>
      <c r="H5537" s="5">
        <f t="shared" si="125"/>
        <v>1</v>
      </c>
      <c r="I5537" s="5" t="str">
        <f ca="1">OFFSET('Appendix E'!$G$2,MATCH(A5537,'Appendix E'!$A$3:$A$115,0),0)</f>
        <v>Yes</v>
      </c>
    </row>
    <row r="5538" spans="1:9" x14ac:dyDescent="0.25">
      <c r="A5538" t="s">
        <v>1350</v>
      </c>
      <c r="B5538" t="s">
        <v>5500</v>
      </c>
      <c r="C5538" s="5" t="s">
        <v>9148</v>
      </c>
      <c r="D5538" t="s">
        <v>9418</v>
      </c>
      <c r="E5538">
        <v>3</v>
      </c>
      <c r="F5538" t="s">
        <v>9493</v>
      </c>
      <c r="G5538">
        <v>16</v>
      </c>
      <c r="H5538" s="5">
        <f t="shared" si="125"/>
        <v>1</v>
      </c>
      <c r="I5538" s="5" t="str">
        <f ca="1">OFFSET('Appendix E'!$G$2,MATCH(A5538,'Appendix E'!$A$3:$A$115,0),0)</f>
        <v>Yes</v>
      </c>
    </row>
    <row r="5539" spans="1:9" x14ac:dyDescent="0.25">
      <c r="A5539" t="s">
        <v>1350</v>
      </c>
      <c r="B5539" t="s">
        <v>5501</v>
      </c>
      <c r="C5539" s="5" t="s">
        <v>9149</v>
      </c>
      <c r="D5539" t="s">
        <v>9418</v>
      </c>
      <c r="E5539">
        <v>3</v>
      </c>
      <c r="F5539" t="s">
        <v>9493</v>
      </c>
      <c r="G5539">
        <v>16</v>
      </c>
      <c r="H5539" s="5">
        <f t="shared" si="125"/>
        <v>1</v>
      </c>
      <c r="I5539" s="5" t="str">
        <f ca="1">OFFSET('Appendix E'!$G$2,MATCH(A5539,'Appendix E'!$A$3:$A$115,0),0)</f>
        <v>Yes</v>
      </c>
    </row>
    <row r="5540" spans="1:9" x14ac:dyDescent="0.25">
      <c r="A5540" t="s">
        <v>1350</v>
      </c>
      <c r="B5540" t="s">
        <v>5502</v>
      </c>
      <c r="C5540" s="5" t="s">
        <v>9150</v>
      </c>
      <c r="D5540" t="s">
        <v>9418</v>
      </c>
      <c r="E5540">
        <v>3</v>
      </c>
      <c r="F5540" t="s">
        <v>9493</v>
      </c>
      <c r="G5540">
        <v>16</v>
      </c>
      <c r="H5540" s="5">
        <f t="shared" si="125"/>
        <v>1</v>
      </c>
      <c r="I5540" s="5" t="str">
        <f ca="1">OFFSET('Appendix E'!$G$2,MATCH(A5540,'Appendix E'!$A$3:$A$115,0),0)</f>
        <v>Yes</v>
      </c>
    </row>
    <row r="5541" spans="1:9" x14ac:dyDescent="0.25">
      <c r="A5541" t="s">
        <v>1350</v>
      </c>
      <c r="B5541" t="s">
        <v>5503</v>
      </c>
      <c r="C5541" s="5" t="s">
        <v>9151</v>
      </c>
      <c r="D5541" t="s">
        <v>9418</v>
      </c>
      <c r="E5541">
        <v>3</v>
      </c>
      <c r="F5541" t="s">
        <v>9493</v>
      </c>
      <c r="G5541">
        <v>16</v>
      </c>
      <c r="H5541" s="5">
        <f t="shared" si="125"/>
        <v>1</v>
      </c>
      <c r="I5541" s="5" t="str">
        <f ca="1">OFFSET('Appendix E'!$G$2,MATCH(A5541,'Appendix E'!$A$3:$A$115,0),0)</f>
        <v>Yes</v>
      </c>
    </row>
    <row r="5542" spans="1:9" x14ac:dyDescent="0.25">
      <c r="A5542" t="s">
        <v>1350</v>
      </c>
      <c r="B5542" t="s">
        <v>5504</v>
      </c>
      <c r="C5542" s="5" t="s">
        <v>9152</v>
      </c>
      <c r="D5542" t="s">
        <v>9418</v>
      </c>
      <c r="E5542">
        <v>3</v>
      </c>
      <c r="F5542" t="s">
        <v>9421</v>
      </c>
      <c r="G5542">
        <v>21</v>
      </c>
      <c r="H5542" s="5">
        <f t="shared" si="125"/>
        <v>1</v>
      </c>
      <c r="I5542" s="5" t="str">
        <f ca="1">OFFSET('Appendix E'!$G$2,MATCH(A5542,'Appendix E'!$A$3:$A$115,0),0)</f>
        <v>Yes</v>
      </c>
    </row>
    <row r="5543" spans="1:9" x14ac:dyDescent="0.25">
      <c r="A5543" t="s">
        <v>1350</v>
      </c>
      <c r="B5543" t="s">
        <v>5505</v>
      </c>
      <c r="C5543" s="5" t="s">
        <v>9153</v>
      </c>
      <c r="D5543" t="s">
        <v>9418</v>
      </c>
      <c r="E5543">
        <v>3</v>
      </c>
      <c r="F5543" t="s">
        <v>9421</v>
      </c>
      <c r="G5543">
        <v>21</v>
      </c>
      <c r="H5543" s="5">
        <f t="shared" si="125"/>
        <v>1</v>
      </c>
      <c r="I5543" s="5" t="str">
        <f ca="1">OFFSET('Appendix E'!$G$2,MATCH(A5543,'Appendix E'!$A$3:$A$115,0),0)</f>
        <v>Yes</v>
      </c>
    </row>
    <row r="5544" spans="1:9" x14ac:dyDescent="0.25">
      <c r="A5544" t="s">
        <v>1350</v>
      </c>
      <c r="B5544" t="s">
        <v>5506</v>
      </c>
      <c r="C5544" s="5" t="s">
        <v>9154</v>
      </c>
      <c r="D5544" t="s">
        <v>9418</v>
      </c>
      <c r="E5544">
        <v>3</v>
      </c>
      <c r="F5544" t="s">
        <v>9421</v>
      </c>
      <c r="G5544">
        <v>21</v>
      </c>
      <c r="H5544" s="5">
        <f t="shared" si="125"/>
        <v>1</v>
      </c>
      <c r="I5544" s="5" t="str">
        <f ca="1">OFFSET('Appendix E'!$G$2,MATCH(A5544,'Appendix E'!$A$3:$A$115,0),0)</f>
        <v>Yes</v>
      </c>
    </row>
    <row r="5545" spans="1:9" x14ac:dyDescent="0.25">
      <c r="A5545" t="s">
        <v>1350</v>
      </c>
      <c r="B5545" t="s">
        <v>5507</v>
      </c>
      <c r="C5545" s="5" t="s">
        <v>9155</v>
      </c>
      <c r="D5545" t="s">
        <v>9418</v>
      </c>
      <c r="E5545">
        <v>3</v>
      </c>
      <c r="F5545" t="s">
        <v>9494</v>
      </c>
      <c r="G5545">
        <v>7</v>
      </c>
      <c r="H5545" s="5">
        <f t="shared" si="125"/>
        <v>1</v>
      </c>
      <c r="I5545" s="5" t="str">
        <f ca="1">OFFSET('Appendix E'!$G$2,MATCH(A5545,'Appendix E'!$A$3:$A$115,0),0)</f>
        <v>Yes</v>
      </c>
    </row>
    <row r="5546" spans="1:9" x14ac:dyDescent="0.25">
      <c r="A5546" t="s">
        <v>1350</v>
      </c>
      <c r="B5546" t="s">
        <v>5508</v>
      </c>
      <c r="C5546" s="5" t="s">
        <v>9156</v>
      </c>
      <c r="D5546" t="s">
        <v>9418</v>
      </c>
      <c r="E5546">
        <v>3</v>
      </c>
      <c r="F5546" t="s">
        <v>9494</v>
      </c>
      <c r="G5546">
        <v>7</v>
      </c>
      <c r="H5546" s="5">
        <f t="shared" si="125"/>
        <v>1</v>
      </c>
      <c r="I5546" s="5" t="str">
        <f ca="1">OFFSET('Appendix E'!$G$2,MATCH(A5546,'Appendix E'!$A$3:$A$115,0),0)</f>
        <v>Yes</v>
      </c>
    </row>
    <row r="5547" spans="1:9" x14ac:dyDescent="0.25">
      <c r="A5547" t="s">
        <v>1350</v>
      </c>
      <c r="B5547" t="s">
        <v>5509</v>
      </c>
      <c r="C5547" s="5" t="s">
        <v>9157</v>
      </c>
      <c r="D5547" t="s">
        <v>9418</v>
      </c>
      <c r="E5547">
        <v>3</v>
      </c>
      <c r="F5547" t="s">
        <v>9421</v>
      </c>
      <c r="G5547">
        <v>21</v>
      </c>
      <c r="H5547" s="5">
        <f t="shared" si="125"/>
        <v>1</v>
      </c>
      <c r="I5547" s="5" t="str">
        <f ca="1">OFFSET('Appendix E'!$G$2,MATCH(A5547,'Appendix E'!$A$3:$A$115,0),0)</f>
        <v>Yes</v>
      </c>
    </row>
    <row r="5548" spans="1:9" x14ac:dyDescent="0.25">
      <c r="A5548" t="s">
        <v>1350</v>
      </c>
      <c r="B5548" t="s">
        <v>5510</v>
      </c>
      <c r="C5548" s="5" t="s">
        <v>9158</v>
      </c>
      <c r="D5548" t="s">
        <v>9418</v>
      </c>
      <c r="E5548">
        <v>3</v>
      </c>
      <c r="F5548" t="s">
        <v>9421</v>
      </c>
      <c r="G5548">
        <v>21</v>
      </c>
      <c r="H5548" s="5">
        <f t="shared" si="125"/>
        <v>1</v>
      </c>
      <c r="I5548" s="5" t="str">
        <f ca="1">OFFSET('Appendix E'!$G$2,MATCH(A5548,'Appendix E'!$A$3:$A$115,0),0)</f>
        <v>Yes</v>
      </c>
    </row>
    <row r="5549" spans="1:9" x14ac:dyDescent="0.25">
      <c r="A5549" t="s">
        <v>1350</v>
      </c>
      <c r="B5549" t="s">
        <v>5511</v>
      </c>
      <c r="C5549" s="5" t="s">
        <v>9159</v>
      </c>
      <c r="D5549" t="s">
        <v>9418</v>
      </c>
      <c r="E5549">
        <v>3</v>
      </c>
      <c r="F5549" t="s">
        <v>9421</v>
      </c>
      <c r="G5549">
        <v>21</v>
      </c>
      <c r="H5549" s="5">
        <f t="shared" si="125"/>
        <v>1</v>
      </c>
      <c r="I5549" s="5" t="str">
        <f ca="1">OFFSET('Appendix E'!$G$2,MATCH(A5549,'Appendix E'!$A$3:$A$115,0),0)</f>
        <v>Yes</v>
      </c>
    </row>
    <row r="5550" spans="1:9" x14ac:dyDescent="0.25">
      <c r="A5550" t="s">
        <v>1350</v>
      </c>
      <c r="B5550" t="s">
        <v>5512</v>
      </c>
      <c r="C5550" s="5" t="s">
        <v>9160</v>
      </c>
      <c r="D5550" t="s">
        <v>9418</v>
      </c>
      <c r="E5550">
        <v>3</v>
      </c>
      <c r="F5550" t="s">
        <v>9421</v>
      </c>
      <c r="G5550">
        <v>21</v>
      </c>
      <c r="H5550" s="5">
        <f t="shared" si="125"/>
        <v>1</v>
      </c>
      <c r="I5550" s="5" t="str">
        <f ca="1">OFFSET('Appendix E'!$G$2,MATCH(A5550,'Appendix E'!$A$3:$A$115,0),0)</f>
        <v>Yes</v>
      </c>
    </row>
    <row r="5551" spans="1:9" x14ac:dyDescent="0.25">
      <c r="A5551" t="s">
        <v>1350</v>
      </c>
      <c r="B5551" t="s">
        <v>5513</v>
      </c>
      <c r="C5551" s="5" t="s">
        <v>9161</v>
      </c>
      <c r="D5551" t="s">
        <v>9418</v>
      </c>
      <c r="E5551">
        <v>3</v>
      </c>
      <c r="F5551" t="s">
        <v>9421</v>
      </c>
      <c r="G5551">
        <v>21</v>
      </c>
      <c r="H5551" s="5">
        <f t="shared" si="125"/>
        <v>1</v>
      </c>
      <c r="I5551" s="5" t="str">
        <f ca="1">OFFSET('Appendix E'!$G$2,MATCH(A5551,'Appendix E'!$A$3:$A$115,0),0)</f>
        <v>Yes</v>
      </c>
    </row>
    <row r="5552" spans="1:9" x14ac:dyDescent="0.25">
      <c r="A5552" t="s">
        <v>1350</v>
      </c>
      <c r="B5552" t="s">
        <v>5514</v>
      </c>
      <c r="C5552" s="5" t="s">
        <v>9162</v>
      </c>
      <c r="D5552" t="s">
        <v>9418</v>
      </c>
      <c r="E5552">
        <v>3</v>
      </c>
      <c r="F5552" t="s">
        <v>9421</v>
      </c>
      <c r="G5552">
        <v>21</v>
      </c>
      <c r="H5552" s="5">
        <f t="shared" si="125"/>
        <v>1</v>
      </c>
      <c r="I5552" s="5" t="str">
        <f ca="1">OFFSET('Appendix E'!$G$2,MATCH(A5552,'Appendix E'!$A$3:$A$115,0),0)</f>
        <v>Yes</v>
      </c>
    </row>
    <row r="5553" spans="1:9" x14ac:dyDescent="0.25">
      <c r="A5553" t="s">
        <v>1350</v>
      </c>
      <c r="B5553" t="s">
        <v>5515</v>
      </c>
      <c r="C5553" s="5" t="s">
        <v>9163</v>
      </c>
      <c r="D5553" t="s">
        <v>9418</v>
      </c>
      <c r="E5553">
        <v>3</v>
      </c>
      <c r="F5553" t="s">
        <v>9421</v>
      </c>
      <c r="G5553">
        <v>21</v>
      </c>
      <c r="H5553" s="5">
        <f t="shared" si="125"/>
        <v>1</v>
      </c>
      <c r="I5553" s="5" t="str">
        <f ca="1">OFFSET('Appendix E'!$G$2,MATCH(A5553,'Appendix E'!$A$3:$A$115,0),0)</f>
        <v>Yes</v>
      </c>
    </row>
    <row r="5554" spans="1:9" x14ac:dyDescent="0.25">
      <c r="A5554" t="s">
        <v>1350</v>
      </c>
      <c r="B5554" t="s">
        <v>5516</v>
      </c>
      <c r="C5554" s="5" t="s">
        <v>9164</v>
      </c>
      <c r="D5554" t="s">
        <v>9418</v>
      </c>
      <c r="E5554">
        <v>3</v>
      </c>
      <c r="F5554" t="s">
        <v>9421</v>
      </c>
      <c r="G5554">
        <v>21</v>
      </c>
      <c r="H5554" s="5">
        <f t="shared" si="125"/>
        <v>1</v>
      </c>
      <c r="I5554" s="5" t="str">
        <f ca="1">OFFSET('Appendix E'!$G$2,MATCH(A5554,'Appendix E'!$A$3:$A$115,0),0)</f>
        <v>Yes</v>
      </c>
    </row>
    <row r="5555" spans="1:9" x14ac:dyDescent="0.25">
      <c r="A5555" t="s">
        <v>1350</v>
      </c>
      <c r="B5555" t="s">
        <v>5517</v>
      </c>
      <c r="C5555" s="5" t="s">
        <v>9165</v>
      </c>
      <c r="D5555" t="s">
        <v>9418</v>
      </c>
      <c r="E5555">
        <v>3</v>
      </c>
      <c r="F5555" t="s">
        <v>9421</v>
      </c>
      <c r="G5555">
        <v>21</v>
      </c>
      <c r="H5555" s="5">
        <f t="shared" si="125"/>
        <v>1</v>
      </c>
      <c r="I5555" s="5" t="str">
        <f ca="1">OFFSET('Appendix E'!$G$2,MATCH(A5555,'Appendix E'!$A$3:$A$115,0),0)</f>
        <v>Yes</v>
      </c>
    </row>
    <row r="5556" spans="1:9" x14ac:dyDescent="0.25">
      <c r="A5556" t="s">
        <v>1350</v>
      </c>
      <c r="B5556" t="s">
        <v>5518</v>
      </c>
      <c r="C5556" s="5" t="s">
        <v>9166</v>
      </c>
      <c r="D5556" t="s">
        <v>9418</v>
      </c>
      <c r="E5556">
        <v>3</v>
      </c>
      <c r="F5556" t="s">
        <v>9421</v>
      </c>
      <c r="G5556">
        <v>21</v>
      </c>
      <c r="H5556" s="5">
        <f t="shared" si="125"/>
        <v>1</v>
      </c>
      <c r="I5556" s="5" t="str">
        <f ca="1">OFFSET('Appendix E'!$G$2,MATCH(A5556,'Appendix E'!$A$3:$A$115,0),0)</f>
        <v>Yes</v>
      </c>
    </row>
    <row r="5557" spans="1:9" x14ac:dyDescent="0.25">
      <c r="A5557" t="s">
        <v>1350</v>
      </c>
      <c r="B5557" t="s">
        <v>5519</v>
      </c>
      <c r="C5557" s="5" t="s">
        <v>9167</v>
      </c>
      <c r="D5557" t="s">
        <v>9418</v>
      </c>
      <c r="E5557">
        <v>3</v>
      </c>
      <c r="F5557" t="s">
        <v>9421</v>
      </c>
      <c r="G5557">
        <v>21</v>
      </c>
      <c r="H5557" s="5">
        <f t="shared" si="125"/>
        <v>1</v>
      </c>
      <c r="I5557" s="5" t="str">
        <f ca="1">OFFSET('Appendix E'!$G$2,MATCH(A5557,'Appendix E'!$A$3:$A$115,0),0)</f>
        <v>Yes</v>
      </c>
    </row>
    <row r="5558" spans="1:9" x14ac:dyDescent="0.25">
      <c r="A5558" t="s">
        <v>1350</v>
      </c>
      <c r="B5558" t="s">
        <v>5520</v>
      </c>
      <c r="C5558" s="5" t="s">
        <v>9168</v>
      </c>
      <c r="D5558" t="s">
        <v>9418</v>
      </c>
      <c r="E5558">
        <v>3</v>
      </c>
      <c r="F5558" t="s">
        <v>9421</v>
      </c>
      <c r="G5558">
        <v>21</v>
      </c>
      <c r="H5558" s="5">
        <f t="shared" si="125"/>
        <v>1</v>
      </c>
      <c r="I5558" s="5" t="str">
        <f ca="1">OFFSET('Appendix E'!$G$2,MATCH(A5558,'Appendix E'!$A$3:$A$115,0),0)</f>
        <v>Yes</v>
      </c>
    </row>
    <row r="5559" spans="1:9" x14ac:dyDescent="0.25">
      <c r="A5559" t="s">
        <v>1350</v>
      </c>
      <c r="B5559" t="s">
        <v>5521</v>
      </c>
      <c r="C5559" s="5" t="s">
        <v>9169</v>
      </c>
      <c r="D5559" t="s">
        <v>9418</v>
      </c>
      <c r="E5559">
        <v>3</v>
      </c>
      <c r="F5559" t="s">
        <v>9421</v>
      </c>
      <c r="G5559">
        <v>21</v>
      </c>
      <c r="H5559" s="5">
        <f t="shared" si="125"/>
        <v>1</v>
      </c>
      <c r="I5559" s="5" t="str">
        <f ca="1">OFFSET('Appendix E'!$G$2,MATCH(A5559,'Appendix E'!$A$3:$A$115,0),0)</f>
        <v>Yes</v>
      </c>
    </row>
    <row r="5560" spans="1:9" x14ac:dyDescent="0.25">
      <c r="A5560" t="s">
        <v>1350</v>
      </c>
      <c r="B5560" t="s">
        <v>5522</v>
      </c>
      <c r="C5560" s="5" t="s">
        <v>9170</v>
      </c>
      <c r="D5560" t="s">
        <v>9418</v>
      </c>
      <c r="E5560">
        <v>3</v>
      </c>
      <c r="F5560" t="s">
        <v>9421</v>
      </c>
      <c r="G5560">
        <v>21</v>
      </c>
      <c r="H5560" s="5">
        <f t="shared" si="125"/>
        <v>1</v>
      </c>
      <c r="I5560" s="5" t="str">
        <f ca="1">OFFSET('Appendix E'!$G$2,MATCH(A5560,'Appendix E'!$A$3:$A$115,0),0)</f>
        <v>Yes</v>
      </c>
    </row>
    <row r="5561" spans="1:9" x14ac:dyDescent="0.25">
      <c r="A5561" t="s">
        <v>1350</v>
      </c>
      <c r="B5561" t="s">
        <v>5523</v>
      </c>
      <c r="C5561" s="5" t="s">
        <v>9171</v>
      </c>
      <c r="D5561" t="s">
        <v>9418</v>
      </c>
      <c r="E5561">
        <v>3</v>
      </c>
      <c r="F5561" t="s">
        <v>9421</v>
      </c>
      <c r="G5561">
        <v>21</v>
      </c>
      <c r="H5561" s="5">
        <f t="shared" si="125"/>
        <v>1</v>
      </c>
      <c r="I5561" s="5" t="str">
        <f ca="1">OFFSET('Appendix E'!$G$2,MATCH(A5561,'Appendix E'!$A$3:$A$115,0),0)</f>
        <v>Yes</v>
      </c>
    </row>
    <row r="5562" spans="1:9" x14ac:dyDescent="0.25">
      <c r="A5562" t="s">
        <v>1350</v>
      </c>
      <c r="B5562" t="s">
        <v>5524</v>
      </c>
      <c r="C5562" s="5" t="s">
        <v>9172</v>
      </c>
      <c r="D5562" t="s">
        <v>9418</v>
      </c>
      <c r="E5562">
        <v>3</v>
      </c>
      <c r="F5562" t="s">
        <v>9421</v>
      </c>
      <c r="G5562">
        <v>21</v>
      </c>
      <c r="H5562" s="5">
        <f t="shared" si="125"/>
        <v>1</v>
      </c>
      <c r="I5562" s="5" t="str">
        <f ca="1">OFFSET('Appendix E'!$G$2,MATCH(A5562,'Appendix E'!$A$3:$A$115,0),0)</f>
        <v>Yes</v>
      </c>
    </row>
    <row r="5563" spans="1:9" x14ac:dyDescent="0.25">
      <c r="A5563" t="s">
        <v>1350</v>
      </c>
      <c r="B5563" t="s">
        <v>5525</v>
      </c>
      <c r="C5563" s="5" t="s">
        <v>9173</v>
      </c>
      <c r="D5563" t="s">
        <v>9418</v>
      </c>
      <c r="E5563">
        <v>3</v>
      </c>
      <c r="F5563" t="s">
        <v>9421</v>
      </c>
      <c r="G5563">
        <v>21</v>
      </c>
      <c r="H5563" s="5">
        <f t="shared" si="125"/>
        <v>1</v>
      </c>
      <c r="I5563" s="5" t="str">
        <f ca="1">OFFSET('Appendix E'!$G$2,MATCH(A5563,'Appendix E'!$A$3:$A$115,0),0)</f>
        <v>Yes</v>
      </c>
    </row>
    <row r="5564" spans="1:9" x14ac:dyDescent="0.25">
      <c r="A5564" t="s">
        <v>1350</v>
      </c>
      <c r="B5564" t="s">
        <v>5526</v>
      </c>
      <c r="C5564" s="5" t="s">
        <v>9174</v>
      </c>
      <c r="D5564" t="s">
        <v>9418</v>
      </c>
      <c r="E5564">
        <v>3</v>
      </c>
      <c r="F5564" t="s">
        <v>9421</v>
      </c>
      <c r="G5564">
        <v>21</v>
      </c>
      <c r="H5564" s="5">
        <f t="shared" si="125"/>
        <v>1</v>
      </c>
      <c r="I5564" s="5" t="str">
        <f ca="1">OFFSET('Appendix E'!$G$2,MATCH(A5564,'Appendix E'!$A$3:$A$115,0),0)</f>
        <v>Yes</v>
      </c>
    </row>
    <row r="5565" spans="1:9" x14ac:dyDescent="0.25">
      <c r="A5565" t="s">
        <v>1350</v>
      </c>
      <c r="B5565" t="s">
        <v>5527</v>
      </c>
      <c r="C5565" s="5" t="s">
        <v>9175</v>
      </c>
      <c r="D5565" t="s">
        <v>9418</v>
      </c>
      <c r="E5565">
        <v>3</v>
      </c>
      <c r="F5565" t="s">
        <v>9421</v>
      </c>
      <c r="G5565">
        <v>21</v>
      </c>
      <c r="H5565" s="5">
        <f t="shared" si="125"/>
        <v>1</v>
      </c>
      <c r="I5565" s="5" t="str">
        <f ca="1">OFFSET('Appendix E'!$G$2,MATCH(A5565,'Appendix E'!$A$3:$A$115,0),0)</f>
        <v>Yes</v>
      </c>
    </row>
    <row r="5566" spans="1:9" x14ac:dyDescent="0.25">
      <c r="A5566" t="s">
        <v>1350</v>
      </c>
      <c r="B5566" t="s">
        <v>5528</v>
      </c>
      <c r="C5566" s="5" t="s">
        <v>9176</v>
      </c>
      <c r="D5566" t="s">
        <v>9418</v>
      </c>
      <c r="E5566">
        <v>3</v>
      </c>
      <c r="F5566" t="s">
        <v>9421</v>
      </c>
      <c r="G5566">
        <v>21</v>
      </c>
      <c r="H5566" s="5">
        <f t="shared" si="125"/>
        <v>1</v>
      </c>
      <c r="I5566" s="5" t="str">
        <f ca="1">OFFSET('Appendix E'!$G$2,MATCH(A5566,'Appendix E'!$A$3:$A$115,0),0)</f>
        <v>Yes</v>
      </c>
    </row>
    <row r="5567" spans="1:9" x14ac:dyDescent="0.25">
      <c r="A5567" t="s">
        <v>1350</v>
      </c>
      <c r="B5567" t="s">
        <v>5529</v>
      </c>
      <c r="C5567" s="5" t="s">
        <v>9177</v>
      </c>
      <c r="D5567" t="s">
        <v>9418</v>
      </c>
      <c r="E5567">
        <v>3</v>
      </c>
      <c r="F5567" t="s">
        <v>9428</v>
      </c>
      <c r="G5567">
        <v>21</v>
      </c>
      <c r="H5567" s="5">
        <f t="shared" si="125"/>
        <v>1</v>
      </c>
      <c r="I5567" s="5" t="str">
        <f ca="1">OFFSET('Appendix E'!$G$2,MATCH(A5567,'Appendix E'!$A$3:$A$115,0),0)</f>
        <v>Yes</v>
      </c>
    </row>
    <row r="5568" spans="1:9" x14ac:dyDescent="0.25">
      <c r="A5568" t="s">
        <v>1350</v>
      </c>
      <c r="B5568" t="s">
        <v>5530</v>
      </c>
      <c r="C5568" s="5" t="s">
        <v>9178</v>
      </c>
      <c r="D5568" t="s">
        <v>9418</v>
      </c>
      <c r="E5568">
        <v>3</v>
      </c>
      <c r="F5568" t="s">
        <v>9421</v>
      </c>
      <c r="G5568">
        <v>21</v>
      </c>
      <c r="H5568" s="5">
        <f t="shared" si="125"/>
        <v>1</v>
      </c>
      <c r="I5568" s="5" t="str">
        <f ca="1">OFFSET('Appendix E'!$G$2,MATCH(A5568,'Appendix E'!$A$3:$A$115,0),0)</f>
        <v>Yes</v>
      </c>
    </row>
    <row r="5569" spans="1:9" x14ac:dyDescent="0.25">
      <c r="A5569" t="s">
        <v>1350</v>
      </c>
      <c r="B5569" t="s">
        <v>5531</v>
      </c>
      <c r="C5569" s="5" t="s">
        <v>9179</v>
      </c>
      <c r="D5569" t="s">
        <v>9418</v>
      </c>
      <c r="E5569">
        <v>3</v>
      </c>
      <c r="F5569" t="s">
        <v>9441</v>
      </c>
      <c r="G5569">
        <v>16</v>
      </c>
      <c r="H5569" s="5">
        <f t="shared" si="125"/>
        <v>1</v>
      </c>
      <c r="I5569" s="5" t="str">
        <f ca="1">OFFSET('Appendix E'!$G$2,MATCH(A5569,'Appendix E'!$A$3:$A$115,0),0)</f>
        <v>Yes</v>
      </c>
    </row>
    <row r="5570" spans="1:9" x14ac:dyDescent="0.25">
      <c r="A5570" t="s">
        <v>1350</v>
      </c>
      <c r="B5570" t="s">
        <v>5532</v>
      </c>
      <c r="C5570" s="5" t="s">
        <v>9180</v>
      </c>
      <c r="D5570" t="s">
        <v>9418</v>
      </c>
      <c r="E5570">
        <v>3</v>
      </c>
      <c r="F5570" t="s">
        <v>9441</v>
      </c>
      <c r="G5570">
        <v>16</v>
      </c>
      <c r="H5570" s="5">
        <f t="shared" si="125"/>
        <v>1</v>
      </c>
      <c r="I5570" s="5" t="str">
        <f ca="1">OFFSET('Appendix E'!$G$2,MATCH(A5570,'Appendix E'!$A$3:$A$115,0),0)</f>
        <v>Yes</v>
      </c>
    </row>
    <row r="5571" spans="1:9" x14ac:dyDescent="0.25">
      <c r="A5571" t="s">
        <v>1350</v>
      </c>
      <c r="B5571" t="s">
        <v>5533</v>
      </c>
      <c r="C5571" s="5" t="s">
        <v>9181</v>
      </c>
      <c r="D5571" t="s">
        <v>9418</v>
      </c>
      <c r="E5571">
        <v>3</v>
      </c>
      <c r="F5571" t="s">
        <v>9432</v>
      </c>
      <c r="G5571">
        <v>21</v>
      </c>
      <c r="H5571" s="5">
        <f t="shared" si="125"/>
        <v>1</v>
      </c>
      <c r="I5571" s="5" t="str">
        <f ca="1">OFFSET('Appendix E'!$G$2,MATCH(A5571,'Appendix E'!$A$3:$A$115,0),0)</f>
        <v>Yes</v>
      </c>
    </row>
    <row r="5572" spans="1:9" x14ac:dyDescent="0.25">
      <c r="A5572" t="s">
        <v>1350</v>
      </c>
      <c r="B5572" t="s">
        <v>5534</v>
      </c>
      <c r="C5572" s="5" t="s">
        <v>9182</v>
      </c>
      <c r="D5572" t="s">
        <v>9418</v>
      </c>
      <c r="E5572">
        <v>3</v>
      </c>
      <c r="F5572" t="s">
        <v>9421</v>
      </c>
      <c r="G5572">
        <v>21</v>
      </c>
      <c r="H5572" s="5">
        <f t="shared" ref="H5572:H5635" si="126">IF(F5572&lt;&gt;"",1,"")</f>
        <v>1</v>
      </c>
      <c r="I5572" s="5" t="str">
        <f ca="1">OFFSET('Appendix E'!$G$2,MATCH(A5572,'Appendix E'!$A$3:$A$115,0),0)</f>
        <v>Yes</v>
      </c>
    </row>
    <row r="5573" spans="1:9" x14ac:dyDescent="0.25">
      <c r="A5573" t="s">
        <v>1350</v>
      </c>
      <c r="B5573" t="s">
        <v>5535</v>
      </c>
      <c r="C5573" s="5" t="s">
        <v>9183</v>
      </c>
      <c r="D5573" t="s">
        <v>9418</v>
      </c>
      <c r="E5573">
        <v>3</v>
      </c>
      <c r="F5573" t="s">
        <v>9421</v>
      </c>
      <c r="G5573">
        <v>21</v>
      </c>
      <c r="H5573" s="5">
        <f t="shared" si="126"/>
        <v>1</v>
      </c>
      <c r="I5573" s="5" t="str">
        <f ca="1">OFFSET('Appendix E'!$G$2,MATCH(A5573,'Appendix E'!$A$3:$A$115,0),0)</f>
        <v>Yes</v>
      </c>
    </row>
    <row r="5574" spans="1:9" x14ac:dyDescent="0.25">
      <c r="A5574" t="s">
        <v>1350</v>
      </c>
      <c r="B5574" t="s">
        <v>5536</v>
      </c>
      <c r="C5574" s="5" t="s">
        <v>9184</v>
      </c>
      <c r="D5574" t="s">
        <v>9418</v>
      </c>
      <c r="E5574">
        <v>3</v>
      </c>
      <c r="F5574" t="s">
        <v>9421</v>
      </c>
      <c r="G5574">
        <v>21</v>
      </c>
      <c r="H5574" s="5">
        <f t="shared" si="126"/>
        <v>1</v>
      </c>
      <c r="I5574" s="5" t="str">
        <f ca="1">OFFSET('Appendix E'!$G$2,MATCH(A5574,'Appendix E'!$A$3:$A$115,0),0)</f>
        <v>Yes</v>
      </c>
    </row>
    <row r="5575" spans="1:9" x14ac:dyDescent="0.25">
      <c r="A5575" t="s">
        <v>1350</v>
      </c>
      <c r="B5575" t="s">
        <v>5537</v>
      </c>
      <c r="C5575" s="5" t="s">
        <v>9185</v>
      </c>
      <c r="D5575" t="s">
        <v>9418</v>
      </c>
      <c r="E5575">
        <v>3</v>
      </c>
      <c r="F5575" t="s">
        <v>9421</v>
      </c>
      <c r="G5575">
        <v>21</v>
      </c>
      <c r="H5575" s="5">
        <f t="shared" si="126"/>
        <v>1</v>
      </c>
      <c r="I5575" s="5" t="str">
        <f ca="1">OFFSET('Appendix E'!$G$2,MATCH(A5575,'Appendix E'!$A$3:$A$115,0),0)</f>
        <v>Yes</v>
      </c>
    </row>
    <row r="5576" spans="1:9" x14ac:dyDescent="0.25">
      <c r="A5576" t="s">
        <v>1350</v>
      </c>
      <c r="B5576" t="s">
        <v>5538</v>
      </c>
      <c r="C5576" s="5" t="s">
        <v>9186</v>
      </c>
      <c r="D5576" t="s">
        <v>9418</v>
      </c>
      <c r="E5576">
        <v>3</v>
      </c>
      <c r="F5576" t="s">
        <v>9421</v>
      </c>
      <c r="G5576">
        <v>21</v>
      </c>
      <c r="H5576" s="5">
        <f t="shared" si="126"/>
        <v>1</v>
      </c>
      <c r="I5576" s="5" t="str">
        <f ca="1">OFFSET('Appendix E'!$G$2,MATCH(A5576,'Appendix E'!$A$3:$A$115,0),0)</f>
        <v>Yes</v>
      </c>
    </row>
    <row r="5577" spans="1:9" x14ac:dyDescent="0.25">
      <c r="A5577" t="s">
        <v>1350</v>
      </c>
      <c r="B5577" t="s">
        <v>5539</v>
      </c>
      <c r="C5577" s="5" t="s">
        <v>9187</v>
      </c>
      <c r="D5577" t="s">
        <v>9418</v>
      </c>
      <c r="E5577">
        <v>3</v>
      </c>
      <c r="F5577" t="s">
        <v>9421</v>
      </c>
      <c r="G5577">
        <v>21</v>
      </c>
      <c r="H5577" s="5">
        <f t="shared" si="126"/>
        <v>1</v>
      </c>
      <c r="I5577" s="5" t="str">
        <f ca="1">OFFSET('Appendix E'!$G$2,MATCH(A5577,'Appendix E'!$A$3:$A$115,0),0)</f>
        <v>Yes</v>
      </c>
    </row>
    <row r="5578" spans="1:9" x14ac:dyDescent="0.25">
      <c r="A5578" t="s">
        <v>1350</v>
      </c>
      <c r="B5578" t="s">
        <v>5540</v>
      </c>
      <c r="C5578" s="5" t="s">
        <v>9188</v>
      </c>
      <c r="D5578" t="s">
        <v>9418</v>
      </c>
      <c r="E5578">
        <v>3</v>
      </c>
      <c r="F5578" t="s">
        <v>9421</v>
      </c>
      <c r="G5578">
        <v>21</v>
      </c>
      <c r="H5578" s="5">
        <f t="shared" si="126"/>
        <v>1</v>
      </c>
      <c r="I5578" s="5" t="str">
        <f ca="1">OFFSET('Appendix E'!$G$2,MATCH(A5578,'Appendix E'!$A$3:$A$115,0),0)</f>
        <v>Yes</v>
      </c>
    </row>
    <row r="5579" spans="1:9" x14ac:dyDescent="0.25">
      <c r="A5579" t="s">
        <v>1350</v>
      </c>
      <c r="B5579" t="s">
        <v>5541</v>
      </c>
      <c r="C5579" s="5" t="s">
        <v>9189</v>
      </c>
      <c r="D5579" t="s">
        <v>9418</v>
      </c>
      <c r="E5579">
        <v>3</v>
      </c>
      <c r="F5579" t="s">
        <v>9421</v>
      </c>
      <c r="G5579">
        <v>21</v>
      </c>
      <c r="H5579" s="5">
        <f t="shared" si="126"/>
        <v>1</v>
      </c>
      <c r="I5579" s="5" t="str">
        <f ca="1">OFFSET('Appendix E'!$G$2,MATCH(A5579,'Appendix E'!$A$3:$A$115,0),0)</f>
        <v>Yes</v>
      </c>
    </row>
    <row r="5580" spans="1:9" x14ac:dyDescent="0.25">
      <c r="A5580" t="s">
        <v>1350</v>
      </c>
      <c r="B5580" t="s">
        <v>5542</v>
      </c>
      <c r="C5580" s="5" t="s">
        <v>9190</v>
      </c>
      <c r="D5580" t="s">
        <v>9418</v>
      </c>
      <c r="E5580">
        <v>3</v>
      </c>
      <c r="F5580" t="s">
        <v>9421</v>
      </c>
      <c r="G5580">
        <v>21</v>
      </c>
      <c r="H5580" s="5">
        <f t="shared" si="126"/>
        <v>1</v>
      </c>
      <c r="I5580" s="5" t="str">
        <f ca="1">OFFSET('Appendix E'!$G$2,MATCH(A5580,'Appendix E'!$A$3:$A$115,0),0)</f>
        <v>Yes</v>
      </c>
    </row>
    <row r="5581" spans="1:9" x14ac:dyDescent="0.25">
      <c r="A5581" t="s">
        <v>1350</v>
      </c>
      <c r="B5581" t="s">
        <v>5543</v>
      </c>
      <c r="C5581" s="5" t="s">
        <v>9191</v>
      </c>
      <c r="D5581" t="s">
        <v>9418</v>
      </c>
      <c r="E5581">
        <v>3</v>
      </c>
      <c r="F5581" t="s">
        <v>9421</v>
      </c>
      <c r="G5581">
        <v>21</v>
      </c>
      <c r="H5581" s="5">
        <f t="shared" si="126"/>
        <v>1</v>
      </c>
      <c r="I5581" s="5" t="str">
        <f ca="1">OFFSET('Appendix E'!$G$2,MATCH(A5581,'Appendix E'!$A$3:$A$115,0),0)</f>
        <v>Yes</v>
      </c>
    </row>
    <row r="5582" spans="1:9" x14ac:dyDescent="0.25">
      <c r="A5582" t="s">
        <v>1350</v>
      </c>
      <c r="B5582" t="s">
        <v>5544</v>
      </c>
      <c r="C5582" s="5" t="s">
        <v>9192</v>
      </c>
      <c r="D5582" t="s">
        <v>9418</v>
      </c>
      <c r="E5582">
        <v>3</v>
      </c>
      <c r="F5582" t="s">
        <v>9421</v>
      </c>
      <c r="G5582">
        <v>21</v>
      </c>
      <c r="H5582" s="5">
        <f t="shared" si="126"/>
        <v>1</v>
      </c>
      <c r="I5582" s="5" t="str">
        <f ca="1">OFFSET('Appendix E'!$G$2,MATCH(A5582,'Appendix E'!$A$3:$A$115,0),0)</f>
        <v>Yes</v>
      </c>
    </row>
    <row r="5583" spans="1:9" x14ac:dyDescent="0.25">
      <c r="A5583" t="s">
        <v>1350</v>
      </c>
      <c r="B5583" t="s">
        <v>5545</v>
      </c>
      <c r="C5583" s="5" t="s">
        <v>9193</v>
      </c>
      <c r="D5583" t="s">
        <v>9418</v>
      </c>
      <c r="E5583">
        <v>3</v>
      </c>
      <c r="F5583" t="s">
        <v>9495</v>
      </c>
      <c r="G5583">
        <v>16</v>
      </c>
      <c r="H5583" s="5">
        <f t="shared" si="126"/>
        <v>1</v>
      </c>
      <c r="I5583" s="5" t="str">
        <f ca="1">OFFSET('Appendix E'!$G$2,MATCH(A5583,'Appendix E'!$A$3:$A$115,0),0)</f>
        <v>Yes</v>
      </c>
    </row>
    <row r="5584" spans="1:9" x14ac:dyDescent="0.25">
      <c r="A5584" t="s">
        <v>1350</v>
      </c>
      <c r="B5584" t="s">
        <v>5546</v>
      </c>
      <c r="C5584" s="5" t="s">
        <v>9194</v>
      </c>
      <c r="D5584" t="s">
        <v>9418</v>
      </c>
      <c r="E5584">
        <v>3</v>
      </c>
      <c r="F5584" t="s">
        <v>9496</v>
      </c>
      <c r="G5584">
        <v>16</v>
      </c>
      <c r="H5584" s="5">
        <f t="shared" si="126"/>
        <v>1</v>
      </c>
      <c r="I5584" s="5" t="str">
        <f ca="1">OFFSET('Appendix E'!$G$2,MATCH(A5584,'Appendix E'!$A$3:$A$115,0),0)</f>
        <v>Yes</v>
      </c>
    </row>
    <row r="5585" spans="1:9" x14ac:dyDescent="0.25">
      <c r="A5585" t="s">
        <v>1350</v>
      </c>
      <c r="B5585" t="s">
        <v>5547</v>
      </c>
      <c r="C5585" s="5" t="s">
        <v>9195</v>
      </c>
      <c r="D5585" t="s">
        <v>9418</v>
      </c>
      <c r="E5585">
        <v>3</v>
      </c>
      <c r="F5585" t="s">
        <v>9437</v>
      </c>
      <c r="G5585">
        <v>21</v>
      </c>
      <c r="H5585" s="5">
        <f t="shared" si="126"/>
        <v>1</v>
      </c>
      <c r="I5585" s="5" t="str">
        <f ca="1">OFFSET('Appendix E'!$G$2,MATCH(A5585,'Appendix E'!$A$3:$A$115,0),0)</f>
        <v>Yes</v>
      </c>
    </row>
    <row r="5586" spans="1:9" x14ac:dyDescent="0.25">
      <c r="A5586" t="s">
        <v>1350</v>
      </c>
      <c r="B5586" t="s">
        <v>5548</v>
      </c>
      <c r="C5586" s="5" t="s">
        <v>9196</v>
      </c>
      <c r="D5586" t="s">
        <v>9418</v>
      </c>
      <c r="E5586">
        <v>4</v>
      </c>
      <c r="F5586" t="s">
        <v>9421</v>
      </c>
      <c r="G5586">
        <v>21</v>
      </c>
      <c r="H5586" s="5">
        <f t="shared" si="126"/>
        <v>1</v>
      </c>
      <c r="I5586" s="5" t="str">
        <f ca="1">OFFSET('Appendix E'!$G$2,MATCH(A5586,'Appendix E'!$A$3:$A$115,0),0)</f>
        <v>Yes</v>
      </c>
    </row>
    <row r="5587" spans="1:9" x14ac:dyDescent="0.25">
      <c r="A5587" t="s">
        <v>1350</v>
      </c>
      <c r="B5587" t="s">
        <v>5549</v>
      </c>
      <c r="C5587" s="5" t="s">
        <v>9197</v>
      </c>
      <c r="D5587" t="s">
        <v>9418</v>
      </c>
      <c r="E5587">
        <v>3</v>
      </c>
      <c r="F5587" t="s">
        <v>2148</v>
      </c>
      <c r="G5587">
        <v>21</v>
      </c>
      <c r="H5587" s="5">
        <f t="shared" si="126"/>
        <v>1</v>
      </c>
      <c r="I5587" s="5" t="str">
        <f ca="1">OFFSET('Appendix E'!$G$2,MATCH(A5587,'Appendix E'!$A$3:$A$115,0),0)</f>
        <v>Yes</v>
      </c>
    </row>
    <row r="5588" spans="1:9" x14ac:dyDescent="0.25">
      <c r="A5588" t="s">
        <v>1350</v>
      </c>
      <c r="B5588" t="s">
        <v>5550</v>
      </c>
      <c r="C5588" s="5" t="s">
        <v>9198</v>
      </c>
      <c r="D5588" t="s">
        <v>9418</v>
      </c>
      <c r="E5588">
        <v>4</v>
      </c>
      <c r="F5588" t="s">
        <v>9421</v>
      </c>
      <c r="G5588">
        <v>21</v>
      </c>
      <c r="H5588" s="5">
        <f t="shared" si="126"/>
        <v>1</v>
      </c>
      <c r="I5588" s="5" t="str">
        <f ca="1">OFFSET('Appendix E'!$G$2,MATCH(A5588,'Appendix E'!$A$3:$A$115,0),0)</f>
        <v>Yes</v>
      </c>
    </row>
    <row r="5589" spans="1:9" x14ac:dyDescent="0.25">
      <c r="A5589" t="s">
        <v>1350</v>
      </c>
      <c r="B5589" t="s">
        <v>5551</v>
      </c>
      <c r="C5589" s="5" t="s">
        <v>9199</v>
      </c>
      <c r="D5589" t="s">
        <v>9418</v>
      </c>
      <c r="E5589">
        <v>3</v>
      </c>
      <c r="F5589" t="s">
        <v>9497</v>
      </c>
      <c r="G5589">
        <v>16</v>
      </c>
      <c r="H5589" s="5">
        <f t="shared" si="126"/>
        <v>1</v>
      </c>
      <c r="I5589" s="5" t="str">
        <f ca="1">OFFSET('Appendix E'!$G$2,MATCH(A5589,'Appendix E'!$A$3:$A$115,0),0)</f>
        <v>Yes</v>
      </c>
    </row>
    <row r="5590" spans="1:9" x14ac:dyDescent="0.25">
      <c r="A5590" t="s">
        <v>1350</v>
      </c>
      <c r="B5590" t="s">
        <v>5552</v>
      </c>
      <c r="C5590" s="5" t="s">
        <v>9200</v>
      </c>
      <c r="D5590" t="s">
        <v>9418</v>
      </c>
      <c r="E5590">
        <v>3</v>
      </c>
      <c r="F5590" t="s">
        <v>9498</v>
      </c>
      <c r="G5590">
        <v>14</v>
      </c>
      <c r="H5590" s="5">
        <f t="shared" si="126"/>
        <v>1</v>
      </c>
      <c r="I5590" s="5" t="str">
        <f ca="1">OFFSET('Appendix E'!$G$2,MATCH(A5590,'Appendix E'!$A$3:$A$115,0),0)</f>
        <v>Yes</v>
      </c>
    </row>
    <row r="5591" spans="1:9" x14ac:dyDescent="0.25">
      <c r="A5591" t="s">
        <v>1350</v>
      </c>
      <c r="B5591" t="s">
        <v>5553</v>
      </c>
      <c r="C5591" s="5" t="s">
        <v>9201</v>
      </c>
      <c r="D5591" t="s">
        <v>9418</v>
      </c>
      <c r="E5591">
        <v>3</v>
      </c>
      <c r="F5591" t="s">
        <v>9498</v>
      </c>
      <c r="G5591">
        <v>14</v>
      </c>
      <c r="H5591" s="5">
        <f t="shared" si="126"/>
        <v>1</v>
      </c>
      <c r="I5591" s="5" t="str">
        <f ca="1">OFFSET('Appendix E'!$G$2,MATCH(A5591,'Appendix E'!$A$3:$A$115,0),0)</f>
        <v>Yes</v>
      </c>
    </row>
    <row r="5592" spans="1:9" x14ac:dyDescent="0.25">
      <c r="A5592" t="s">
        <v>1350</v>
      </c>
      <c r="B5592" t="s">
        <v>5554</v>
      </c>
      <c r="C5592" s="5" t="s">
        <v>9202</v>
      </c>
      <c r="D5592" t="s">
        <v>9418</v>
      </c>
      <c r="E5592">
        <v>3</v>
      </c>
      <c r="F5592" t="s">
        <v>9498</v>
      </c>
      <c r="G5592">
        <v>14</v>
      </c>
      <c r="H5592" s="5">
        <f t="shared" si="126"/>
        <v>1</v>
      </c>
      <c r="I5592" s="5" t="str">
        <f ca="1">OFFSET('Appendix E'!$G$2,MATCH(A5592,'Appendix E'!$A$3:$A$115,0),0)</f>
        <v>Yes</v>
      </c>
    </row>
    <row r="5593" spans="1:9" x14ac:dyDescent="0.25">
      <c r="A5593" t="s">
        <v>1350</v>
      </c>
      <c r="B5593" t="s">
        <v>5555</v>
      </c>
      <c r="C5593" s="5" t="s">
        <v>9203</v>
      </c>
      <c r="D5593" t="s">
        <v>9418</v>
      </c>
      <c r="E5593">
        <v>3</v>
      </c>
      <c r="F5593" t="s">
        <v>9421</v>
      </c>
      <c r="G5593">
        <v>21</v>
      </c>
      <c r="H5593" s="5">
        <f t="shared" si="126"/>
        <v>1</v>
      </c>
      <c r="I5593" s="5" t="str">
        <f ca="1">OFFSET('Appendix E'!$G$2,MATCH(A5593,'Appendix E'!$A$3:$A$115,0),0)</f>
        <v>Yes</v>
      </c>
    </row>
    <row r="5594" spans="1:9" x14ac:dyDescent="0.25">
      <c r="A5594" t="s">
        <v>1350</v>
      </c>
      <c r="B5594" t="s">
        <v>5556</v>
      </c>
      <c r="C5594" s="5" t="s">
        <v>9204</v>
      </c>
      <c r="D5594" t="s">
        <v>9418</v>
      </c>
      <c r="E5594">
        <v>3</v>
      </c>
      <c r="F5594" t="s">
        <v>9421</v>
      </c>
      <c r="G5594">
        <v>21</v>
      </c>
      <c r="H5594" s="5">
        <f t="shared" si="126"/>
        <v>1</v>
      </c>
      <c r="I5594" s="5" t="str">
        <f ca="1">OFFSET('Appendix E'!$G$2,MATCH(A5594,'Appendix E'!$A$3:$A$115,0),0)</f>
        <v>Yes</v>
      </c>
    </row>
    <row r="5595" spans="1:9" x14ac:dyDescent="0.25">
      <c r="A5595" t="s">
        <v>1350</v>
      </c>
      <c r="B5595" t="s">
        <v>5557</v>
      </c>
      <c r="C5595" s="5" t="s">
        <v>9205</v>
      </c>
      <c r="D5595" t="s">
        <v>9418</v>
      </c>
      <c r="E5595">
        <v>3</v>
      </c>
      <c r="F5595" t="s">
        <v>9421</v>
      </c>
      <c r="G5595">
        <v>21</v>
      </c>
      <c r="H5595" s="5">
        <f t="shared" si="126"/>
        <v>1</v>
      </c>
      <c r="I5595" s="5" t="str">
        <f ca="1">OFFSET('Appendix E'!$G$2,MATCH(A5595,'Appendix E'!$A$3:$A$115,0),0)</f>
        <v>Yes</v>
      </c>
    </row>
    <row r="5596" spans="1:9" x14ac:dyDescent="0.25">
      <c r="A5596" t="s">
        <v>1350</v>
      </c>
      <c r="B5596" t="s">
        <v>5558</v>
      </c>
      <c r="C5596" s="5" t="s">
        <v>9206</v>
      </c>
      <c r="D5596" t="s">
        <v>9418</v>
      </c>
      <c r="E5596">
        <v>3</v>
      </c>
      <c r="F5596" t="s">
        <v>9421</v>
      </c>
      <c r="G5596">
        <v>21</v>
      </c>
      <c r="H5596" s="5">
        <f t="shared" si="126"/>
        <v>1</v>
      </c>
      <c r="I5596" s="5" t="str">
        <f ca="1">OFFSET('Appendix E'!$G$2,MATCH(A5596,'Appendix E'!$A$3:$A$115,0),0)</f>
        <v>Yes</v>
      </c>
    </row>
    <row r="5597" spans="1:9" x14ac:dyDescent="0.25">
      <c r="A5597" t="s">
        <v>1350</v>
      </c>
      <c r="B5597" t="s">
        <v>5559</v>
      </c>
      <c r="C5597" s="5" t="s">
        <v>9207</v>
      </c>
      <c r="D5597" t="s">
        <v>9418</v>
      </c>
      <c r="E5597">
        <v>3</v>
      </c>
      <c r="F5597" t="s">
        <v>9421</v>
      </c>
      <c r="G5597">
        <v>21</v>
      </c>
      <c r="H5597" s="5">
        <f t="shared" si="126"/>
        <v>1</v>
      </c>
      <c r="I5597" s="5" t="str">
        <f ca="1">OFFSET('Appendix E'!$G$2,MATCH(A5597,'Appendix E'!$A$3:$A$115,0),0)</f>
        <v>Yes</v>
      </c>
    </row>
    <row r="5598" spans="1:9" x14ac:dyDescent="0.25">
      <c r="A5598" t="s">
        <v>1350</v>
      </c>
      <c r="B5598" t="s">
        <v>5560</v>
      </c>
      <c r="C5598" s="5" t="s">
        <v>9208</v>
      </c>
      <c r="D5598" t="s">
        <v>9418</v>
      </c>
      <c r="E5598">
        <v>3</v>
      </c>
      <c r="F5598" t="s">
        <v>9434</v>
      </c>
      <c r="G5598">
        <v>21</v>
      </c>
      <c r="H5598" s="5">
        <f t="shared" si="126"/>
        <v>1</v>
      </c>
      <c r="I5598" s="5" t="str">
        <f ca="1">OFFSET('Appendix E'!$G$2,MATCH(A5598,'Appendix E'!$A$3:$A$115,0),0)</f>
        <v>Yes</v>
      </c>
    </row>
    <row r="5599" spans="1:9" x14ac:dyDescent="0.25">
      <c r="A5599" t="s">
        <v>1350</v>
      </c>
      <c r="B5599" t="s">
        <v>5561</v>
      </c>
      <c r="C5599" s="5" t="s">
        <v>9209</v>
      </c>
      <c r="D5599" t="s">
        <v>9418</v>
      </c>
      <c r="E5599">
        <v>3</v>
      </c>
      <c r="F5599" t="s">
        <v>9499</v>
      </c>
      <c r="G5599">
        <v>16</v>
      </c>
      <c r="H5599" s="5">
        <f t="shared" si="126"/>
        <v>1</v>
      </c>
      <c r="I5599" s="5" t="str">
        <f ca="1">OFFSET('Appendix E'!$G$2,MATCH(A5599,'Appendix E'!$A$3:$A$115,0),0)</f>
        <v>Yes</v>
      </c>
    </row>
    <row r="5600" spans="1:9" x14ac:dyDescent="0.25">
      <c r="A5600" t="s">
        <v>1350</v>
      </c>
      <c r="B5600" t="s">
        <v>5562</v>
      </c>
      <c r="C5600" s="5" t="s">
        <v>9210</v>
      </c>
      <c r="D5600" t="s">
        <v>9418</v>
      </c>
      <c r="E5600">
        <v>3</v>
      </c>
      <c r="F5600" t="s">
        <v>9499</v>
      </c>
      <c r="G5600">
        <v>16</v>
      </c>
      <c r="H5600" s="5">
        <f t="shared" si="126"/>
        <v>1</v>
      </c>
      <c r="I5600" s="5" t="str">
        <f ca="1">OFFSET('Appendix E'!$G$2,MATCH(A5600,'Appendix E'!$A$3:$A$115,0),0)</f>
        <v>Yes</v>
      </c>
    </row>
    <row r="5601" spans="1:9" x14ac:dyDescent="0.25">
      <c r="A5601" t="s">
        <v>1350</v>
      </c>
      <c r="B5601" t="s">
        <v>5563</v>
      </c>
      <c r="C5601" s="5" t="s">
        <v>9211</v>
      </c>
      <c r="D5601" t="s">
        <v>9418</v>
      </c>
      <c r="E5601">
        <v>3</v>
      </c>
      <c r="F5601" t="s">
        <v>9500</v>
      </c>
      <c r="G5601">
        <v>14</v>
      </c>
      <c r="H5601" s="5">
        <f t="shared" si="126"/>
        <v>1</v>
      </c>
      <c r="I5601" s="5" t="str">
        <f ca="1">OFFSET('Appendix E'!$G$2,MATCH(A5601,'Appendix E'!$A$3:$A$115,0),0)</f>
        <v>Yes</v>
      </c>
    </row>
    <row r="5602" spans="1:9" x14ac:dyDescent="0.25">
      <c r="A5602" t="s">
        <v>1350</v>
      </c>
      <c r="B5602" t="s">
        <v>5564</v>
      </c>
      <c r="C5602" s="5" t="s">
        <v>9212</v>
      </c>
      <c r="D5602" t="s">
        <v>9418</v>
      </c>
      <c r="E5602">
        <v>3</v>
      </c>
      <c r="F5602" t="s">
        <v>9500</v>
      </c>
      <c r="G5602">
        <v>14</v>
      </c>
      <c r="H5602" s="5">
        <f t="shared" si="126"/>
        <v>1</v>
      </c>
      <c r="I5602" s="5" t="str">
        <f ca="1">OFFSET('Appendix E'!$G$2,MATCH(A5602,'Appendix E'!$A$3:$A$115,0),0)</f>
        <v>Yes</v>
      </c>
    </row>
    <row r="5603" spans="1:9" x14ac:dyDescent="0.25">
      <c r="A5603" t="s">
        <v>1350</v>
      </c>
      <c r="B5603" t="s">
        <v>5565</v>
      </c>
      <c r="C5603" s="5" t="s">
        <v>9213</v>
      </c>
      <c r="D5603" t="s">
        <v>9418</v>
      </c>
      <c r="E5603">
        <v>3</v>
      </c>
      <c r="F5603" t="s">
        <v>9501</v>
      </c>
      <c r="G5603">
        <v>14</v>
      </c>
      <c r="H5603" s="5">
        <f t="shared" si="126"/>
        <v>1</v>
      </c>
      <c r="I5603" s="5" t="str">
        <f ca="1">OFFSET('Appendix E'!$G$2,MATCH(A5603,'Appendix E'!$A$3:$A$115,0),0)</f>
        <v>Yes</v>
      </c>
    </row>
    <row r="5604" spans="1:9" x14ac:dyDescent="0.25">
      <c r="A5604" t="s">
        <v>1350</v>
      </c>
      <c r="B5604" t="s">
        <v>5566</v>
      </c>
      <c r="C5604" s="5" t="s">
        <v>9214</v>
      </c>
      <c r="D5604" t="s">
        <v>9418</v>
      </c>
      <c r="E5604">
        <v>3</v>
      </c>
      <c r="F5604" t="s">
        <v>9502</v>
      </c>
      <c r="G5604">
        <v>14</v>
      </c>
      <c r="H5604" s="5">
        <f t="shared" si="126"/>
        <v>1</v>
      </c>
      <c r="I5604" s="5" t="str">
        <f ca="1">OFFSET('Appendix E'!$G$2,MATCH(A5604,'Appendix E'!$A$3:$A$115,0),0)</f>
        <v>Yes</v>
      </c>
    </row>
    <row r="5605" spans="1:9" x14ac:dyDescent="0.25">
      <c r="A5605" t="s">
        <v>1350</v>
      </c>
      <c r="B5605" t="s">
        <v>5567</v>
      </c>
      <c r="C5605" s="5" t="s">
        <v>9215</v>
      </c>
      <c r="D5605" t="s">
        <v>9418</v>
      </c>
      <c r="E5605">
        <v>3</v>
      </c>
      <c r="F5605" t="s">
        <v>2148</v>
      </c>
      <c r="G5605">
        <v>21</v>
      </c>
      <c r="H5605" s="5">
        <f t="shared" si="126"/>
        <v>1</v>
      </c>
      <c r="I5605" s="5" t="str">
        <f ca="1">OFFSET('Appendix E'!$G$2,MATCH(A5605,'Appendix E'!$A$3:$A$115,0),0)</f>
        <v>Yes</v>
      </c>
    </row>
    <row r="5606" spans="1:9" x14ac:dyDescent="0.25">
      <c r="A5606" t="s">
        <v>1350</v>
      </c>
      <c r="B5606" t="s">
        <v>5568</v>
      </c>
      <c r="C5606" s="5" t="s">
        <v>9216</v>
      </c>
      <c r="D5606" t="s">
        <v>9418</v>
      </c>
      <c r="E5606">
        <v>3</v>
      </c>
      <c r="F5606" t="s">
        <v>9421</v>
      </c>
      <c r="G5606">
        <v>21</v>
      </c>
      <c r="H5606" s="5">
        <f t="shared" si="126"/>
        <v>1</v>
      </c>
      <c r="I5606" s="5" t="str">
        <f ca="1">OFFSET('Appendix E'!$G$2,MATCH(A5606,'Appendix E'!$A$3:$A$115,0),0)</f>
        <v>Yes</v>
      </c>
    </row>
    <row r="5607" spans="1:9" x14ac:dyDescent="0.25">
      <c r="A5607" t="s">
        <v>1350</v>
      </c>
      <c r="B5607" t="s">
        <v>5569</v>
      </c>
      <c r="C5607" s="5" t="s">
        <v>9217</v>
      </c>
      <c r="D5607" t="s">
        <v>9418</v>
      </c>
      <c r="E5607">
        <v>3</v>
      </c>
      <c r="F5607" t="s">
        <v>9421</v>
      </c>
      <c r="G5607">
        <v>21</v>
      </c>
      <c r="H5607" s="5">
        <f t="shared" si="126"/>
        <v>1</v>
      </c>
      <c r="I5607" s="5" t="str">
        <f ca="1">OFFSET('Appendix E'!$G$2,MATCH(A5607,'Appendix E'!$A$3:$A$115,0),0)</f>
        <v>Yes</v>
      </c>
    </row>
    <row r="5608" spans="1:9" x14ac:dyDescent="0.25">
      <c r="A5608" t="s">
        <v>1350</v>
      </c>
      <c r="B5608" t="s">
        <v>1368</v>
      </c>
      <c r="C5608" s="5" t="s">
        <v>1368</v>
      </c>
      <c r="D5608" t="s">
        <v>9418</v>
      </c>
      <c r="E5608">
        <v>4</v>
      </c>
      <c r="G5608">
        <v>0</v>
      </c>
      <c r="H5608" s="5" t="str">
        <f t="shared" si="126"/>
        <v/>
      </c>
      <c r="I5608" s="5" t="str">
        <f ca="1">OFFSET('Appendix E'!$G$2,MATCH(A5608,'Appendix E'!$A$3:$A$115,0),0)</f>
        <v>Yes</v>
      </c>
    </row>
    <row r="5609" spans="1:9" x14ac:dyDescent="0.25">
      <c r="A5609" t="s">
        <v>1350</v>
      </c>
      <c r="B5609" t="s">
        <v>5570</v>
      </c>
      <c r="C5609" s="5" t="s">
        <v>7311</v>
      </c>
      <c r="D5609" t="s">
        <v>9418</v>
      </c>
      <c r="E5609">
        <v>3</v>
      </c>
      <c r="F5609" t="s">
        <v>9421</v>
      </c>
      <c r="G5609">
        <v>21</v>
      </c>
      <c r="H5609" s="5">
        <f t="shared" si="126"/>
        <v>1</v>
      </c>
      <c r="I5609" s="5" t="str">
        <f ca="1">OFFSET('Appendix E'!$G$2,MATCH(A5609,'Appendix E'!$A$3:$A$115,0),0)</f>
        <v>Yes</v>
      </c>
    </row>
    <row r="5610" spans="1:9" x14ac:dyDescent="0.25">
      <c r="A5610" t="s">
        <v>1350</v>
      </c>
      <c r="B5610" t="s">
        <v>5571</v>
      </c>
      <c r="C5610" s="5" t="s">
        <v>7312</v>
      </c>
      <c r="D5610" t="s">
        <v>9418</v>
      </c>
      <c r="E5610">
        <v>3</v>
      </c>
      <c r="F5610" t="s">
        <v>9421</v>
      </c>
      <c r="G5610">
        <v>21</v>
      </c>
      <c r="H5610" s="5">
        <f t="shared" si="126"/>
        <v>1</v>
      </c>
      <c r="I5610" s="5" t="str">
        <f ca="1">OFFSET('Appendix E'!$G$2,MATCH(A5610,'Appendix E'!$A$3:$A$115,0),0)</f>
        <v>Yes</v>
      </c>
    </row>
    <row r="5611" spans="1:9" x14ac:dyDescent="0.25">
      <c r="A5611" t="s">
        <v>1350</v>
      </c>
      <c r="B5611" t="s">
        <v>5572</v>
      </c>
      <c r="C5611" s="5" t="s">
        <v>7242</v>
      </c>
      <c r="D5611" t="s">
        <v>9418</v>
      </c>
      <c r="E5611">
        <v>3</v>
      </c>
      <c r="F5611" t="s">
        <v>9421</v>
      </c>
      <c r="G5611">
        <v>21</v>
      </c>
      <c r="H5611" s="5">
        <f t="shared" si="126"/>
        <v>1</v>
      </c>
      <c r="I5611" s="5" t="str">
        <f ca="1">OFFSET('Appendix E'!$G$2,MATCH(A5611,'Appendix E'!$A$3:$A$115,0),0)</f>
        <v>Yes</v>
      </c>
    </row>
    <row r="5612" spans="1:9" x14ac:dyDescent="0.25">
      <c r="A5612" t="s">
        <v>1350</v>
      </c>
      <c r="B5612" t="s">
        <v>5573</v>
      </c>
      <c r="C5612" s="5" t="s">
        <v>7506</v>
      </c>
      <c r="D5612" t="s">
        <v>9418</v>
      </c>
      <c r="E5612">
        <v>3</v>
      </c>
      <c r="F5612" t="s">
        <v>9421</v>
      </c>
      <c r="G5612">
        <v>21</v>
      </c>
      <c r="H5612" s="5">
        <f t="shared" si="126"/>
        <v>1</v>
      </c>
      <c r="I5612" s="5" t="str">
        <f ca="1">OFFSET('Appendix E'!$G$2,MATCH(A5612,'Appendix E'!$A$3:$A$115,0),0)</f>
        <v>Yes</v>
      </c>
    </row>
    <row r="5613" spans="1:9" x14ac:dyDescent="0.25">
      <c r="A5613" t="s">
        <v>1350</v>
      </c>
      <c r="B5613" t="s">
        <v>5574</v>
      </c>
      <c r="C5613" s="5" t="s">
        <v>9218</v>
      </c>
      <c r="D5613" t="s">
        <v>9418</v>
      </c>
      <c r="E5613">
        <v>3</v>
      </c>
      <c r="F5613" t="s">
        <v>3225</v>
      </c>
      <c r="G5613">
        <v>21</v>
      </c>
      <c r="H5613" s="5">
        <f t="shared" si="126"/>
        <v>1</v>
      </c>
      <c r="I5613" s="5" t="str">
        <f ca="1">OFFSET('Appendix E'!$G$2,MATCH(A5613,'Appendix E'!$A$3:$A$115,0),0)</f>
        <v>Yes</v>
      </c>
    </row>
    <row r="5614" spans="1:9" x14ac:dyDescent="0.25">
      <c r="A5614" t="s">
        <v>1350</v>
      </c>
      <c r="B5614" t="s">
        <v>5575</v>
      </c>
      <c r="C5614" s="5" t="s">
        <v>9219</v>
      </c>
      <c r="D5614" t="s">
        <v>9418</v>
      </c>
      <c r="E5614">
        <v>8</v>
      </c>
      <c r="F5614" t="s">
        <v>2122</v>
      </c>
      <c r="G5614">
        <v>9</v>
      </c>
      <c r="H5614" s="5">
        <f t="shared" si="126"/>
        <v>1</v>
      </c>
      <c r="I5614" s="5" t="str">
        <f ca="1">OFFSET('Appendix E'!$G$2,MATCH(A5614,'Appendix E'!$A$3:$A$115,0),0)</f>
        <v>Yes</v>
      </c>
    </row>
    <row r="5615" spans="1:9" x14ac:dyDescent="0.25">
      <c r="A5615" t="s">
        <v>1350</v>
      </c>
      <c r="B5615" t="s">
        <v>5576</v>
      </c>
      <c r="C5615" s="5" t="s">
        <v>9220</v>
      </c>
      <c r="D5615" t="s">
        <v>9418</v>
      </c>
      <c r="E5615">
        <v>3</v>
      </c>
      <c r="F5615" t="s">
        <v>9431</v>
      </c>
      <c r="G5615">
        <v>21</v>
      </c>
      <c r="H5615" s="5">
        <f t="shared" si="126"/>
        <v>1</v>
      </c>
      <c r="I5615" s="5" t="str">
        <f ca="1">OFFSET('Appendix E'!$G$2,MATCH(A5615,'Appendix E'!$A$3:$A$115,0),0)</f>
        <v>Yes</v>
      </c>
    </row>
    <row r="5616" spans="1:9" x14ac:dyDescent="0.25">
      <c r="A5616" t="s">
        <v>1350</v>
      </c>
      <c r="B5616" t="s">
        <v>5577</v>
      </c>
      <c r="C5616" s="5" t="s">
        <v>9221</v>
      </c>
      <c r="D5616" t="s">
        <v>9418</v>
      </c>
      <c r="E5616">
        <v>3</v>
      </c>
      <c r="F5616" t="s">
        <v>9426</v>
      </c>
      <c r="G5616">
        <v>21</v>
      </c>
      <c r="H5616" s="5">
        <f t="shared" si="126"/>
        <v>1</v>
      </c>
      <c r="I5616" s="5" t="str">
        <f ca="1">OFFSET('Appendix E'!$G$2,MATCH(A5616,'Appendix E'!$A$3:$A$115,0),0)</f>
        <v>Yes</v>
      </c>
    </row>
    <row r="5617" spans="1:9" x14ac:dyDescent="0.25">
      <c r="A5617" t="s">
        <v>1350</v>
      </c>
      <c r="B5617" t="s">
        <v>5578</v>
      </c>
      <c r="C5617" s="5" t="s">
        <v>7227</v>
      </c>
      <c r="D5617" t="s">
        <v>9418</v>
      </c>
      <c r="E5617">
        <v>8</v>
      </c>
      <c r="F5617" t="s">
        <v>2122</v>
      </c>
      <c r="G5617">
        <v>9</v>
      </c>
      <c r="H5617" s="5">
        <f t="shared" si="126"/>
        <v>1</v>
      </c>
      <c r="I5617" s="5" t="str">
        <f ca="1">OFFSET('Appendix E'!$G$2,MATCH(A5617,'Appendix E'!$A$3:$A$115,0),0)</f>
        <v>Yes</v>
      </c>
    </row>
    <row r="5618" spans="1:9" x14ac:dyDescent="0.25">
      <c r="A5618" t="s">
        <v>1350</v>
      </c>
      <c r="B5618" t="s">
        <v>5579</v>
      </c>
      <c r="C5618" s="5" t="s">
        <v>9222</v>
      </c>
      <c r="D5618" t="s">
        <v>9418</v>
      </c>
      <c r="E5618">
        <v>3</v>
      </c>
      <c r="F5618" t="s">
        <v>9426</v>
      </c>
      <c r="G5618">
        <v>21</v>
      </c>
      <c r="H5618" s="5">
        <f t="shared" si="126"/>
        <v>1</v>
      </c>
      <c r="I5618" s="5" t="str">
        <f ca="1">OFFSET('Appendix E'!$G$2,MATCH(A5618,'Appendix E'!$A$3:$A$115,0),0)</f>
        <v>Yes</v>
      </c>
    </row>
    <row r="5619" spans="1:9" x14ac:dyDescent="0.25">
      <c r="A5619" t="s">
        <v>1350</v>
      </c>
      <c r="B5619" t="s">
        <v>5580</v>
      </c>
      <c r="C5619" s="5" t="s">
        <v>9223</v>
      </c>
      <c r="D5619" t="s">
        <v>9418</v>
      </c>
      <c r="E5619">
        <v>3</v>
      </c>
      <c r="F5619" t="s">
        <v>9421</v>
      </c>
      <c r="G5619">
        <v>21</v>
      </c>
      <c r="H5619" s="5">
        <f t="shared" si="126"/>
        <v>1</v>
      </c>
      <c r="I5619" s="5" t="str">
        <f ca="1">OFFSET('Appendix E'!$G$2,MATCH(A5619,'Appendix E'!$A$3:$A$115,0),0)</f>
        <v>Yes</v>
      </c>
    </row>
    <row r="5620" spans="1:9" x14ac:dyDescent="0.25">
      <c r="A5620" t="s">
        <v>1350</v>
      </c>
      <c r="B5620" t="s">
        <v>5581</v>
      </c>
      <c r="C5620" s="5" t="s">
        <v>9224</v>
      </c>
      <c r="D5620" t="s">
        <v>9418</v>
      </c>
      <c r="E5620">
        <v>3</v>
      </c>
      <c r="F5620" t="s">
        <v>9426</v>
      </c>
      <c r="G5620">
        <v>21</v>
      </c>
      <c r="H5620" s="5">
        <f t="shared" si="126"/>
        <v>1</v>
      </c>
      <c r="I5620" s="5" t="str">
        <f ca="1">OFFSET('Appendix E'!$G$2,MATCH(A5620,'Appendix E'!$A$3:$A$115,0),0)</f>
        <v>Yes</v>
      </c>
    </row>
    <row r="5621" spans="1:9" x14ac:dyDescent="0.25">
      <c r="A5621" t="s">
        <v>1350</v>
      </c>
      <c r="B5621" t="s">
        <v>5582</v>
      </c>
      <c r="C5621" s="5" t="s">
        <v>7640</v>
      </c>
      <c r="D5621" t="s">
        <v>9418</v>
      </c>
      <c r="E5621">
        <v>3</v>
      </c>
      <c r="F5621" t="s">
        <v>9426</v>
      </c>
      <c r="G5621">
        <v>21</v>
      </c>
      <c r="H5621" s="5">
        <f t="shared" si="126"/>
        <v>1</v>
      </c>
      <c r="I5621" s="5" t="str">
        <f ca="1">OFFSET('Appendix E'!$G$2,MATCH(A5621,'Appendix E'!$A$3:$A$115,0),0)</f>
        <v>Yes</v>
      </c>
    </row>
    <row r="5622" spans="1:9" x14ac:dyDescent="0.25">
      <c r="A5622" t="s">
        <v>1350</v>
      </c>
      <c r="B5622" t="s">
        <v>5583</v>
      </c>
      <c r="C5622" s="5" t="s">
        <v>7281</v>
      </c>
      <c r="D5622" t="s">
        <v>9418</v>
      </c>
      <c r="E5622">
        <v>3</v>
      </c>
      <c r="F5622" t="s">
        <v>9441</v>
      </c>
      <c r="G5622">
        <v>21</v>
      </c>
      <c r="H5622" s="5">
        <f t="shared" si="126"/>
        <v>1</v>
      </c>
      <c r="I5622" s="5" t="str">
        <f ca="1">OFFSET('Appendix E'!$G$2,MATCH(A5622,'Appendix E'!$A$3:$A$115,0),0)</f>
        <v>Yes</v>
      </c>
    </row>
    <row r="5623" spans="1:9" x14ac:dyDescent="0.25">
      <c r="A5623" t="s">
        <v>1351</v>
      </c>
      <c r="B5623" t="s">
        <v>5584</v>
      </c>
      <c r="C5623" s="5" t="s">
        <v>9225</v>
      </c>
      <c r="D5623" t="s">
        <v>9418</v>
      </c>
      <c r="E5623">
        <v>3</v>
      </c>
      <c r="F5623" t="s">
        <v>9503</v>
      </c>
      <c r="G5623">
        <v>21</v>
      </c>
      <c r="H5623" s="5">
        <f t="shared" si="126"/>
        <v>1</v>
      </c>
      <c r="I5623" s="5" t="str">
        <f ca="1">OFFSET('Appendix E'!$G$2,MATCH(A5623,'Appendix E'!$A$3:$A$115,0),0)</f>
        <v>Yes</v>
      </c>
    </row>
    <row r="5624" spans="1:9" x14ac:dyDescent="0.25">
      <c r="A5624" t="s">
        <v>1351</v>
      </c>
      <c r="B5624" t="s">
        <v>5585</v>
      </c>
      <c r="C5624" s="5" t="s">
        <v>9226</v>
      </c>
      <c r="D5624" t="s">
        <v>9418</v>
      </c>
      <c r="E5624">
        <v>3</v>
      </c>
      <c r="F5624" t="s">
        <v>9421</v>
      </c>
      <c r="G5624">
        <v>21</v>
      </c>
      <c r="H5624" s="5">
        <f t="shared" si="126"/>
        <v>1</v>
      </c>
      <c r="I5624" s="5" t="str">
        <f ca="1">OFFSET('Appendix E'!$G$2,MATCH(A5624,'Appendix E'!$A$3:$A$115,0),0)</f>
        <v>Yes</v>
      </c>
    </row>
    <row r="5625" spans="1:9" x14ac:dyDescent="0.25">
      <c r="A5625" t="s">
        <v>1351</v>
      </c>
      <c r="B5625" t="s">
        <v>5586</v>
      </c>
      <c r="C5625" s="5" t="s">
        <v>9227</v>
      </c>
      <c r="D5625" t="s">
        <v>9418</v>
      </c>
      <c r="E5625">
        <v>3</v>
      </c>
      <c r="F5625" t="s">
        <v>2148</v>
      </c>
      <c r="G5625">
        <v>21</v>
      </c>
      <c r="H5625" s="5">
        <f t="shared" si="126"/>
        <v>1</v>
      </c>
      <c r="I5625" s="5" t="str">
        <f ca="1">OFFSET('Appendix E'!$G$2,MATCH(A5625,'Appendix E'!$A$3:$A$115,0),0)</f>
        <v>Yes</v>
      </c>
    </row>
    <row r="5626" spans="1:9" x14ac:dyDescent="0.25">
      <c r="A5626" t="s">
        <v>1351</v>
      </c>
      <c r="B5626" t="s">
        <v>5587</v>
      </c>
      <c r="C5626" s="5" t="s">
        <v>9228</v>
      </c>
      <c r="D5626" t="s">
        <v>9418</v>
      </c>
      <c r="E5626">
        <v>3</v>
      </c>
      <c r="F5626" t="s">
        <v>3225</v>
      </c>
      <c r="G5626">
        <v>21</v>
      </c>
      <c r="H5626" s="5">
        <f t="shared" si="126"/>
        <v>1</v>
      </c>
      <c r="I5626" s="5" t="str">
        <f ca="1">OFFSET('Appendix E'!$G$2,MATCH(A5626,'Appendix E'!$A$3:$A$115,0),0)</f>
        <v>Yes</v>
      </c>
    </row>
    <row r="5627" spans="1:9" x14ac:dyDescent="0.25">
      <c r="A5627" t="s">
        <v>1351</v>
      </c>
      <c r="B5627" t="s">
        <v>5588</v>
      </c>
      <c r="C5627" s="5" t="s">
        <v>9229</v>
      </c>
      <c r="D5627" t="s">
        <v>9418</v>
      </c>
      <c r="E5627">
        <v>3</v>
      </c>
      <c r="F5627" t="s">
        <v>9504</v>
      </c>
      <c r="G5627">
        <v>16</v>
      </c>
      <c r="H5627" s="5">
        <f t="shared" si="126"/>
        <v>1</v>
      </c>
      <c r="I5627" s="5" t="str">
        <f ca="1">OFFSET('Appendix E'!$G$2,MATCH(A5627,'Appendix E'!$A$3:$A$115,0),0)</f>
        <v>Yes</v>
      </c>
    </row>
    <row r="5628" spans="1:9" x14ac:dyDescent="0.25">
      <c r="A5628" t="s">
        <v>1351</v>
      </c>
      <c r="B5628" t="s">
        <v>5589</v>
      </c>
      <c r="C5628" s="5" t="s">
        <v>9230</v>
      </c>
      <c r="D5628" t="s">
        <v>9418</v>
      </c>
      <c r="E5628">
        <v>3</v>
      </c>
      <c r="F5628" t="s">
        <v>9505</v>
      </c>
      <c r="G5628">
        <v>16</v>
      </c>
      <c r="H5628" s="5">
        <f t="shared" si="126"/>
        <v>1</v>
      </c>
      <c r="I5628" s="5" t="str">
        <f ca="1">OFFSET('Appendix E'!$G$2,MATCH(A5628,'Appendix E'!$A$3:$A$115,0),0)</f>
        <v>Yes</v>
      </c>
    </row>
    <row r="5629" spans="1:9" x14ac:dyDescent="0.25">
      <c r="A5629" t="s">
        <v>1351</v>
      </c>
      <c r="B5629" t="s">
        <v>5590</v>
      </c>
      <c r="C5629" s="5" t="s">
        <v>9231</v>
      </c>
      <c r="D5629" t="s">
        <v>9418</v>
      </c>
      <c r="E5629">
        <v>3</v>
      </c>
      <c r="F5629" t="s">
        <v>9505</v>
      </c>
      <c r="G5629">
        <v>16</v>
      </c>
      <c r="H5629" s="5">
        <f t="shared" si="126"/>
        <v>1</v>
      </c>
      <c r="I5629" s="5" t="str">
        <f ca="1">OFFSET('Appendix E'!$G$2,MATCH(A5629,'Appendix E'!$A$3:$A$115,0),0)</f>
        <v>Yes</v>
      </c>
    </row>
    <row r="5630" spans="1:9" x14ac:dyDescent="0.25">
      <c r="A5630" t="s">
        <v>1351</v>
      </c>
      <c r="B5630" t="s">
        <v>5591</v>
      </c>
      <c r="C5630" s="5" t="s">
        <v>9232</v>
      </c>
      <c r="D5630" t="s">
        <v>9418</v>
      </c>
      <c r="E5630">
        <v>3</v>
      </c>
      <c r="F5630" t="s">
        <v>9505</v>
      </c>
      <c r="G5630">
        <v>16</v>
      </c>
      <c r="H5630" s="5">
        <f t="shared" si="126"/>
        <v>1</v>
      </c>
      <c r="I5630" s="5" t="str">
        <f ca="1">OFFSET('Appendix E'!$G$2,MATCH(A5630,'Appendix E'!$A$3:$A$115,0),0)</f>
        <v>Yes</v>
      </c>
    </row>
    <row r="5631" spans="1:9" x14ac:dyDescent="0.25">
      <c r="A5631" t="s">
        <v>1351</v>
      </c>
      <c r="B5631" t="s">
        <v>5592</v>
      </c>
      <c r="C5631" s="5" t="s">
        <v>9233</v>
      </c>
      <c r="D5631" t="s">
        <v>9418</v>
      </c>
      <c r="E5631">
        <v>3</v>
      </c>
      <c r="F5631" t="s">
        <v>9426</v>
      </c>
      <c r="G5631">
        <v>21</v>
      </c>
      <c r="H5631" s="5">
        <f t="shared" si="126"/>
        <v>1</v>
      </c>
      <c r="I5631" s="5" t="str">
        <f ca="1">OFFSET('Appendix E'!$G$2,MATCH(A5631,'Appendix E'!$A$3:$A$115,0),0)</f>
        <v>Yes</v>
      </c>
    </row>
    <row r="5632" spans="1:9" x14ac:dyDescent="0.25">
      <c r="A5632" t="s">
        <v>1351</v>
      </c>
      <c r="B5632" t="s">
        <v>5593</v>
      </c>
      <c r="C5632" s="5" t="s">
        <v>9234</v>
      </c>
      <c r="D5632" t="s">
        <v>9418</v>
      </c>
      <c r="E5632">
        <v>3</v>
      </c>
      <c r="F5632" t="s">
        <v>9506</v>
      </c>
      <c r="G5632">
        <v>15</v>
      </c>
      <c r="H5632" s="5">
        <f t="shared" si="126"/>
        <v>1</v>
      </c>
      <c r="I5632" s="5" t="str">
        <f ca="1">OFFSET('Appendix E'!$G$2,MATCH(A5632,'Appendix E'!$A$3:$A$115,0),0)</f>
        <v>Yes</v>
      </c>
    </row>
    <row r="5633" spans="1:9" x14ac:dyDescent="0.25">
      <c r="A5633" t="s">
        <v>1351</v>
      </c>
      <c r="B5633" t="s">
        <v>5594</v>
      </c>
      <c r="C5633" s="5" t="s">
        <v>9235</v>
      </c>
      <c r="D5633" t="s">
        <v>9418</v>
      </c>
      <c r="E5633">
        <v>3</v>
      </c>
      <c r="F5633" t="s">
        <v>9426</v>
      </c>
      <c r="G5633">
        <v>21</v>
      </c>
      <c r="H5633" s="5">
        <f t="shared" si="126"/>
        <v>1</v>
      </c>
      <c r="I5633" s="5" t="str">
        <f ca="1">OFFSET('Appendix E'!$G$2,MATCH(A5633,'Appendix E'!$A$3:$A$115,0),0)</f>
        <v>Yes</v>
      </c>
    </row>
    <row r="5634" spans="1:9" x14ac:dyDescent="0.25">
      <c r="A5634" t="s">
        <v>1351</v>
      </c>
      <c r="B5634" t="s">
        <v>5595</v>
      </c>
      <c r="C5634" s="5" t="s">
        <v>9236</v>
      </c>
      <c r="D5634" t="s">
        <v>9418</v>
      </c>
      <c r="E5634">
        <v>4</v>
      </c>
      <c r="F5634" t="s">
        <v>9421</v>
      </c>
      <c r="G5634">
        <v>21</v>
      </c>
      <c r="H5634" s="5">
        <f t="shared" si="126"/>
        <v>1</v>
      </c>
      <c r="I5634" s="5" t="str">
        <f ca="1">OFFSET('Appendix E'!$G$2,MATCH(A5634,'Appendix E'!$A$3:$A$115,0),0)</f>
        <v>Yes</v>
      </c>
    </row>
    <row r="5635" spans="1:9" x14ac:dyDescent="0.25">
      <c r="A5635" t="s">
        <v>1351</v>
      </c>
      <c r="B5635" t="s">
        <v>5596</v>
      </c>
      <c r="C5635" s="5" t="s">
        <v>9237</v>
      </c>
      <c r="D5635" t="s">
        <v>9418</v>
      </c>
      <c r="E5635">
        <v>3</v>
      </c>
      <c r="F5635" t="s">
        <v>9426</v>
      </c>
      <c r="G5635">
        <v>21</v>
      </c>
      <c r="H5635" s="5">
        <f t="shared" si="126"/>
        <v>1</v>
      </c>
      <c r="I5635" s="5" t="str">
        <f ca="1">OFFSET('Appendix E'!$G$2,MATCH(A5635,'Appendix E'!$A$3:$A$115,0),0)</f>
        <v>Yes</v>
      </c>
    </row>
    <row r="5636" spans="1:9" x14ac:dyDescent="0.25">
      <c r="A5636" t="s">
        <v>1351</v>
      </c>
      <c r="B5636" t="s">
        <v>5597</v>
      </c>
      <c r="C5636" s="5" t="s">
        <v>9238</v>
      </c>
      <c r="D5636" t="s">
        <v>9418</v>
      </c>
      <c r="E5636">
        <v>3</v>
      </c>
      <c r="F5636" t="s">
        <v>9426</v>
      </c>
      <c r="G5636">
        <v>21</v>
      </c>
      <c r="H5636" s="5">
        <f t="shared" ref="H5636:H5699" si="127">IF(F5636&lt;&gt;"",1,"")</f>
        <v>1</v>
      </c>
      <c r="I5636" s="5" t="str">
        <f ca="1">OFFSET('Appendix E'!$G$2,MATCH(A5636,'Appendix E'!$A$3:$A$115,0),0)</f>
        <v>Yes</v>
      </c>
    </row>
    <row r="5637" spans="1:9" x14ac:dyDescent="0.25">
      <c r="A5637" t="s">
        <v>1351</v>
      </c>
      <c r="B5637" t="s">
        <v>5598</v>
      </c>
      <c r="C5637" s="5" t="s">
        <v>9239</v>
      </c>
      <c r="D5637" t="s">
        <v>9418</v>
      </c>
      <c r="E5637">
        <v>3</v>
      </c>
      <c r="F5637" t="s">
        <v>9421</v>
      </c>
      <c r="G5637">
        <v>21</v>
      </c>
      <c r="H5637" s="5">
        <f t="shared" si="127"/>
        <v>1</v>
      </c>
      <c r="I5637" s="5" t="str">
        <f ca="1">OFFSET('Appendix E'!$G$2,MATCH(A5637,'Appendix E'!$A$3:$A$115,0),0)</f>
        <v>Yes</v>
      </c>
    </row>
    <row r="5638" spans="1:9" x14ac:dyDescent="0.25">
      <c r="A5638" t="s">
        <v>1351</v>
      </c>
      <c r="B5638" t="s">
        <v>5599</v>
      </c>
      <c r="C5638" s="5" t="s">
        <v>9240</v>
      </c>
      <c r="D5638" t="s">
        <v>9418</v>
      </c>
      <c r="E5638">
        <v>3</v>
      </c>
      <c r="F5638" t="s">
        <v>9421</v>
      </c>
      <c r="G5638">
        <v>21</v>
      </c>
      <c r="H5638" s="5">
        <f t="shared" si="127"/>
        <v>1</v>
      </c>
      <c r="I5638" s="5" t="str">
        <f ca="1">OFFSET('Appendix E'!$G$2,MATCH(A5638,'Appendix E'!$A$3:$A$115,0),0)</f>
        <v>Yes</v>
      </c>
    </row>
    <row r="5639" spans="1:9" x14ac:dyDescent="0.25">
      <c r="A5639" t="s">
        <v>1351</v>
      </c>
      <c r="B5639" t="s">
        <v>5600</v>
      </c>
      <c r="C5639" s="5" t="s">
        <v>9241</v>
      </c>
      <c r="D5639" t="s">
        <v>9418</v>
      </c>
      <c r="E5639">
        <v>3</v>
      </c>
      <c r="F5639" t="s">
        <v>9421</v>
      </c>
      <c r="G5639">
        <v>21</v>
      </c>
      <c r="H5639" s="5">
        <f t="shared" si="127"/>
        <v>1</v>
      </c>
      <c r="I5639" s="5" t="str">
        <f ca="1">OFFSET('Appendix E'!$G$2,MATCH(A5639,'Appendix E'!$A$3:$A$115,0),0)</f>
        <v>Yes</v>
      </c>
    </row>
    <row r="5640" spans="1:9" x14ac:dyDescent="0.25">
      <c r="A5640" t="s">
        <v>1351</v>
      </c>
      <c r="B5640" t="s">
        <v>5601</v>
      </c>
      <c r="C5640" s="5" t="s">
        <v>9242</v>
      </c>
      <c r="D5640" t="s">
        <v>9418</v>
      </c>
      <c r="E5640">
        <v>3</v>
      </c>
      <c r="F5640" t="s">
        <v>9421</v>
      </c>
      <c r="G5640">
        <v>21</v>
      </c>
      <c r="H5640" s="5">
        <f t="shared" si="127"/>
        <v>1</v>
      </c>
      <c r="I5640" s="5" t="str">
        <f ca="1">OFFSET('Appendix E'!$G$2,MATCH(A5640,'Appendix E'!$A$3:$A$115,0),0)</f>
        <v>Yes</v>
      </c>
    </row>
    <row r="5641" spans="1:9" x14ac:dyDescent="0.25">
      <c r="A5641" t="s">
        <v>1351</v>
      </c>
      <c r="B5641" t="s">
        <v>5602</v>
      </c>
      <c r="C5641" s="5" t="s">
        <v>9243</v>
      </c>
      <c r="D5641" t="s">
        <v>9418</v>
      </c>
      <c r="E5641">
        <v>3</v>
      </c>
      <c r="F5641" t="s">
        <v>9421</v>
      </c>
      <c r="G5641">
        <v>21</v>
      </c>
      <c r="H5641" s="5">
        <f t="shared" si="127"/>
        <v>1</v>
      </c>
      <c r="I5641" s="5" t="str">
        <f ca="1">OFFSET('Appendix E'!$G$2,MATCH(A5641,'Appendix E'!$A$3:$A$115,0),0)</f>
        <v>Yes</v>
      </c>
    </row>
    <row r="5642" spans="1:9" x14ac:dyDescent="0.25">
      <c r="A5642" t="s">
        <v>1351</v>
      </c>
      <c r="B5642" t="s">
        <v>5603</v>
      </c>
      <c r="C5642" s="5" t="s">
        <v>9244</v>
      </c>
      <c r="D5642" t="s">
        <v>9418</v>
      </c>
      <c r="E5642">
        <v>3</v>
      </c>
      <c r="F5642" t="s">
        <v>9421</v>
      </c>
      <c r="G5642">
        <v>21</v>
      </c>
      <c r="H5642" s="5">
        <f t="shared" si="127"/>
        <v>1</v>
      </c>
      <c r="I5642" s="5" t="str">
        <f ca="1">OFFSET('Appendix E'!$G$2,MATCH(A5642,'Appendix E'!$A$3:$A$115,0),0)</f>
        <v>Yes</v>
      </c>
    </row>
    <row r="5643" spans="1:9" x14ac:dyDescent="0.25">
      <c r="A5643" t="s">
        <v>1351</v>
      </c>
      <c r="B5643" t="s">
        <v>5604</v>
      </c>
      <c r="C5643" s="5" t="s">
        <v>9245</v>
      </c>
      <c r="D5643" t="s">
        <v>9418</v>
      </c>
      <c r="E5643">
        <v>3</v>
      </c>
      <c r="F5643" t="s">
        <v>9421</v>
      </c>
      <c r="G5643">
        <v>21</v>
      </c>
      <c r="H5643" s="5">
        <f t="shared" si="127"/>
        <v>1</v>
      </c>
      <c r="I5643" s="5" t="str">
        <f ca="1">OFFSET('Appendix E'!$G$2,MATCH(A5643,'Appendix E'!$A$3:$A$115,0),0)</f>
        <v>Yes</v>
      </c>
    </row>
    <row r="5644" spans="1:9" x14ac:dyDescent="0.25">
      <c r="A5644" t="s">
        <v>1351</v>
      </c>
      <c r="B5644" t="s">
        <v>5605</v>
      </c>
      <c r="C5644" s="5" t="s">
        <v>9246</v>
      </c>
      <c r="D5644" t="s">
        <v>9418</v>
      </c>
      <c r="E5644">
        <v>3</v>
      </c>
      <c r="F5644" t="s">
        <v>9421</v>
      </c>
      <c r="G5644">
        <v>21</v>
      </c>
      <c r="H5644" s="5">
        <f t="shared" si="127"/>
        <v>1</v>
      </c>
      <c r="I5644" s="5" t="str">
        <f ca="1">OFFSET('Appendix E'!$G$2,MATCH(A5644,'Appendix E'!$A$3:$A$115,0),0)</f>
        <v>Yes</v>
      </c>
    </row>
    <row r="5645" spans="1:9" x14ac:dyDescent="0.25">
      <c r="A5645" t="s">
        <v>1351</v>
      </c>
      <c r="B5645" t="s">
        <v>5606</v>
      </c>
      <c r="C5645" s="5" t="s">
        <v>9247</v>
      </c>
      <c r="D5645" t="s">
        <v>9418</v>
      </c>
      <c r="E5645">
        <v>3</v>
      </c>
      <c r="F5645" t="s">
        <v>9421</v>
      </c>
      <c r="G5645">
        <v>21</v>
      </c>
      <c r="H5645" s="5">
        <f t="shared" si="127"/>
        <v>1</v>
      </c>
      <c r="I5645" s="5" t="str">
        <f ca="1">OFFSET('Appendix E'!$G$2,MATCH(A5645,'Appendix E'!$A$3:$A$115,0),0)</f>
        <v>Yes</v>
      </c>
    </row>
    <row r="5646" spans="1:9" x14ac:dyDescent="0.25">
      <c r="A5646" t="s">
        <v>1351</v>
      </c>
      <c r="B5646" t="s">
        <v>5607</v>
      </c>
      <c r="C5646" s="5" t="s">
        <v>9248</v>
      </c>
      <c r="D5646" t="s">
        <v>9418</v>
      </c>
      <c r="E5646">
        <v>3</v>
      </c>
      <c r="F5646" t="s">
        <v>9421</v>
      </c>
      <c r="G5646">
        <v>21</v>
      </c>
      <c r="H5646" s="5">
        <f t="shared" si="127"/>
        <v>1</v>
      </c>
      <c r="I5646" s="5" t="str">
        <f ca="1">OFFSET('Appendix E'!$G$2,MATCH(A5646,'Appendix E'!$A$3:$A$115,0),0)</f>
        <v>Yes</v>
      </c>
    </row>
    <row r="5647" spans="1:9" x14ac:dyDescent="0.25">
      <c r="A5647" t="s">
        <v>1351</v>
      </c>
      <c r="B5647" t="s">
        <v>5608</v>
      </c>
      <c r="C5647" s="5" t="s">
        <v>9249</v>
      </c>
      <c r="D5647" t="s">
        <v>9418</v>
      </c>
      <c r="E5647">
        <v>3</v>
      </c>
      <c r="F5647" t="s">
        <v>9421</v>
      </c>
      <c r="G5647">
        <v>21</v>
      </c>
      <c r="H5647" s="5">
        <f t="shared" si="127"/>
        <v>1</v>
      </c>
      <c r="I5647" s="5" t="str">
        <f ca="1">OFFSET('Appendix E'!$G$2,MATCH(A5647,'Appendix E'!$A$3:$A$115,0),0)</f>
        <v>Yes</v>
      </c>
    </row>
    <row r="5648" spans="1:9" x14ac:dyDescent="0.25">
      <c r="A5648" t="s">
        <v>1351</v>
      </c>
      <c r="B5648" t="s">
        <v>5609</v>
      </c>
      <c r="C5648" s="5" t="s">
        <v>9250</v>
      </c>
      <c r="D5648" t="s">
        <v>9418</v>
      </c>
      <c r="E5648">
        <v>3</v>
      </c>
      <c r="F5648" t="s">
        <v>9421</v>
      </c>
      <c r="G5648">
        <v>21</v>
      </c>
      <c r="H5648" s="5">
        <f t="shared" si="127"/>
        <v>1</v>
      </c>
      <c r="I5648" s="5" t="str">
        <f ca="1">OFFSET('Appendix E'!$G$2,MATCH(A5648,'Appendix E'!$A$3:$A$115,0),0)</f>
        <v>Yes</v>
      </c>
    </row>
    <row r="5649" spans="1:9" x14ac:dyDescent="0.25">
      <c r="A5649" t="s">
        <v>1351</v>
      </c>
      <c r="B5649" t="s">
        <v>5610</v>
      </c>
      <c r="C5649" s="5" t="s">
        <v>9251</v>
      </c>
      <c r="D5649" t="s">
        <v>9418</v>
      </c>
      <c r="E5649">
        <v>3</v>
      </c>
      <c r="F5649" t="s">
        <v>9421</v>
      </c>
      <c r="G5649">
        <v>21</v>
      </c>
      <c r="H5649" s="5">
        <f t="shared" si="127"/>
        <v>1</v>
      </c>
      <c r="I5649" s="5" t="str">
        <f ca="1">OFFSET('Appendix E'!$G$2,MATCH(A5649,'Appendix E'!$A$3:$A$115,0),0)</f>
        <v>Yes</v>
      </c>
    </row>
    <row r="5650" spans="1:9" x14ac:dyDescent="0.25">
      <c r="A5650" t="s">
        <v>1351</v>
      </c>
      <c r="B5650" t="s">
        <v>5611</v>
      </c>
      <c r="C5650" s="5" t="s">
        <v>9252</v>
      </c>
      <c r="D5650" t="s">
        <v>9418</v>
      </c>
      <c r="E5650">
        <v>3</v>
      </c>
      <c r="F5650" t="s">
        <v>9421</v>
      </c>
      <c r="G5650">
        <v>21</v>
      </c>
      <c r="H5650" s="5">
        <f t="shared" si="127"/>
        <v>1</v>
      </c>
      <c r="I5650" s="5" t="str">
        <f ca="1">OFFSET('Appendix E'!$G$2,MATCH(A5650,'Appendix E'!$A$3:$A$115,0),0)</f>
        <v>Yes</v>
      </c>
    </row>
    <row r="5651" spans="1:9" x14ac:dyDescent="0.25">
      <c r="A5651" t="s">
        <v>1351</v>
      </c>
      <c r="B5651" t="s">
        <v>5612</v>
      </c>
      <c r="C5651" s="5" t="s">
        <v>9253</v>
      </c>
      <c r="D5651" t="s">
        <v>9418</v>
      </c>
      <c r="E5651">
        <v>3</v>
      </c>
      <c r="F5651" t="s">
        <v>9421</v>
      </c>
      <c r="G5651">
        <v>21</v>
      </c>
      <c r="H5651" s="5">
        <f t="shared" si="127"/>
        <v>1</v>
      </c>
      <c r="I5651" s="5" t="str">
        <f ca="1">OFFSET('Appendix E'!$G$2,MATCH(A5651,'Appendix E'!$A$3:$A$115,0),0)</f>
        <v>Yes</v>
      </c>
    </row>
    <row r="5652" spans="1:9" x14ac:dyDescent="0.25">
      <c r="A5652" t="s">
        <v>1351</v>
      </c>
      <c r="B5652" t="s">
        <v>5613</v>
      </c>
      <c r="C5652" s="5" t="s">
        <v>9254</v>
      </c>
      <c r="D5652" t="s">
        <v>9418</v>
      </c>
      <c r="E5652">
        <v>3</v>
      </c>
      <c r="F5652" t="s">
        <v>9421</v>
      </c>
      <c r="G5652">
        <v>21</v>
      </c>
      <c r="H5652" s="5">
        <f t="shared" si="127"/>
        <v>1</v>
      </c>
      <c r="I5652" s="5" t="str">
        <f ca="1">OFFSET('Appendix E'!$G$2,MATCH(A5652,'Appendix E'!$A$3:$A$115,0),0)</f>
        <v>Yes</v>
      </c>
    </row>
    <row r="5653" spans="1:9" x14ac:dyDescent="0.25">
      <c r="A5653" t="s">
        <v>1351</v>
      </c>
      <c r="B5653" t="s">
        <v>5614</v>
      </c>
      <c r="C5653" s="5" t="s">
        <v>9255</v>
      </c>
      <c r="D5653" t="s">
        <v>9418</v>
      </c>
      <c r="E5653">
        <v>3</v>
      </c>
      <c r="F5653" t="s">
        <v>9421</v>
      </c>
      <c r="G5653">
        <v>21</v>
      </c>
      <c r="H5653" s="5">
        <f t="shared" si="127"/>
        <v>1</v>
      </c>
      <c r="I5653" s="5" t="str">
        <f ca="1">OFFSET('Appendix E'!$G$2,MATCH(A5653,'Appendix E'!$A$3:$A$115,0),0)</f>
        <v>Yes</v>
      </c>
    </row>
    <row r="5654" spans="1:9" x14ac:dyDescent="0.25">
      <c r="A5654" t="s">
        <v>1351</v>
      </c>
      <c r="B5654" t="s">
        <v>5615</v>
      </c>
      <c r="C5654" s="5" t="s">
        <v>9256</v>
      </c>
      <c r="D5654" t="s">
        <v>9418</v>
      </c>
      <c r="E5654">
        <v>3</v>
      </c>
      <c r="F5654" t="s">
        <v>9421</v>
      </c>
      <c r="G5654">
        <v>21</v>
      </c>
      <c r="H5654" s="5">
        <f t="shared" si="127"/>
        <v>1</v>
      </c>
      <c r="I5654" s="5" t="str">
        <f ca="1">OFFSET('Appendix E'!$G$2,MATCH(A5654,'Appendix E'!$A$3:$A$115,0),0)</f>
        <v>Yes</v>
      </c>
    </row>
    <row r="5655" spans="1:9" x14ac:dyDescent="0.25">
      <c r="A5655" t="s">
        <v>1351</v>
      </c>
      <c r="B5655" t="s">
        <v>5616</v>
      </c>
      <c r="C5655" s="5" t="s">
        <v>9257</v>
      </c>
      <c r="D5655" t="s">
        <v>9418</v>
      </c>
      <c r="E5655">
        <v>3</v>
      </c>
      <c r="F5655" t="s">
        <v>9421</v>
      </c>
      <c r="G5655">
        <v>21</v>
      </c>
      <c r="H5655" s="5">
        <f t="shared" si="127"/>
        <v>1</v>
      </c>
      <c r="I5655" s="5" t="str">
        <f ca="1">OFFSET('Appendix E'!$G$2,MATCH(A5655,'Appendix E'!$A$3:$A$115,0),0)</f>
        <v>Yes</v>
      </c>
    </row>
    <row r="5656" spans="1:9" x14ac:dyDescent="0.25">
      <c r="A5656" t="s">
        <v>1351</v>
      </c>
      <c r="B5656" t="s">
        <v>5617</v>
      </c>
      <c r="C5656" s="5" t="s">
        <v>9258</v>
      </c>
      <c r="D5656" t="s">
        <v>9418</v>
      </c>
      <c r="E5656">
        <v>3</v>
      </c>
      <c r="F5656" t="s">
        <v>9421</v>
      </c>
      <c r="G5656">
        <v>21</v>
      </c>
      <c r="H5656" s="5">
        <f t="shared" si="127"/>
        <v>1</v>
      </c>
      <c r="I5656" s="5" t="str">
        <f ca="1">OFFSET('Appendix E'!$G$2,MATCH(A5656,'Appendix E'!$A$3:$A$115,0),0)</f>
        <v>Yes</v>
      </c>
    </row>
    <row r="5657" spans="1:9" x14ac:dyDescent="0.25">
      <c r="A5657" t="s">
        <v>1351</v>
      </c>
      <c r="B5657" t="s">
        <v>5618</v>
      </c>
      <c r="C5657" s="5" t="s">
        <v>9259</v>
      </c>
      <c r="D5657" t="s">
        <v>9418</v>
      </c>
      <c r="E5657">
        <v>3</v>
      </c>
      <c r="F5657" t="s">
        <v>9426</v>
      </c>
      <c r="G5657">
        <v>21</v>
      </c>
      <c r="H5657" s="5">
        <f t="shared" si="127"/>
        <v>1</v>
      </c>
      <c r="I5657" s="5" t="str">
        <f ca="1">OFFSET('Appendix E'!$G$2,MATCH(A5657,'Appendix E'!$A$3:$A$115,0),0)</f>
        <v>Yes</v>
      </c>
    </row>
    <row r="5658" spans="1:9" x14ac:dyDescent="0.25">
      <c r="A5658" t="s">
        <v>1351</v>
      </c>
      <c r="B5658" t="s">
        <v>5619</v>
      </c>
      <c r="C5658" s="5" t="s">
        <v>9260</v>
      </c>
      <c r="D5658" t="s">
        <v>9418</v>
      </c>
      <c r="E5658">
        <v>3</v>
      </c>
      <c r="F5658" t="s">
        <v>9426</v>
      </c>
      <c r="G5658">
        <v>21</v>
      </c>
      <c r="H5658" s="5">
        <f t="shared" si="127"/>
        <v>1</v>
      </c>
      <c r="I5658" s="5" t="str">
        <f ca="1">OFFSET('Appendix E'!$G$2,MATCH(A5658,'Appendix E'!$A$3:$A$115,0),0)</f>
        <v>Yes</v>
      </c>
    </row>
    <row r="5659" spans="1:9" x14ac:dyDescent="0.25">
      <c r="A5659" t="s">
        <v>1351</v>
      </c>
      <c r="B5659" t="s">
        <v>5620</v>
      </c>
      <c r="C5659" s="5" t="s">
        <v>9261</v>
      </c>
      <c r="D5659" t="s">
        <v>9418</v>
      </c>
      <c r="E5659">
        <v>3</v>
      </c>
      <c r="F5659" t="s">
        <v>9421</v>
      </c>
      <c r="G5659">
        <v>21</v>
      </c>
      <c r="H5659" s="5">
        <f t="shared" si="127"/>
        <v>1</v>
      </c>
      <c r="I5659" s="5" t="str">
        <f ca="1">OFFSET('Appendix E'!$G$2,MATCH(A5659,'Appendix E'!$A$3:$A$115,0),0)</f>
        <v>Yes</v>
      </c>
    </row>
    <row r="5660" spans="1:9" x14ac:dyDescent="0.25">
      <c r="A5660" t="s">
        <v>1351</v>
      </c>
      <c r="B5660" t="s">
        <v>5621</v>
      </c>
      <c r="C5660" s="5" t="s">
        <v>9262</v>
      </c>
      <c r="D5660" t="s">
        <v>9418</v>
      </c>
      <c r="E5660">
        <v>3</v>
      </c>
      <c r="F5660" t="s">
        <v>9421</v>
      </c>
      <c r="G5660">
        <v>21</v>
      </c>
      <c r="H5660" s="5">
        <f t="shared" si="127"/>
        <v>1</v>
      </c>
      <c r="I5660" s="5" t="str">
        <f ca="1">OFFSET('Appendix E'!$G$2,MATCH(A5660,'Appendix E'!$A$3:$A$115,0),0)</f>
        <v>Yes</v>
      </c>
    </row>
    <row r="5661" spans="1:9" x14ac:dyDescent="0.25">
      <c r="A5661" t="s">
        <v>1351</v>
      </c>
      <c r="B5661" t="s">
        <v>5622</v>
      </c>
      <c r="C5661" s="5" t="s">
        <v>9263</v>
      </c>
      <c r="D5661" t="s">
        <v>9418</v>
      </c>
      <c r="E5661">
        <v>3</v>
      </c>
      <c r="F5661" t="s">
        <v>9507</v>
      </c>
      <c r="G5661">
        <v>16</v>
      </c>
      <c r="H5661" s="5">
        <f t="shared" si="127"/>
        <v>1</v>
      </c>
      <c r="I5661" s="5" t="str">
        <f ca="1">OFFSET('Appendix E'!$G$2,MATCH(A5661,'Appendix E'!$A$3:$A$115,0),0)</f>
        <v>Yes</v>
      </c>
    </row>
    <row r="5662" spans="1:9" x14ac:dyDescent="0.25">
      <c r="A5662" t="s">
        <v>1351</v>
      </c>
      <c r="B5662" t="s">
        <v>5623</v>
      </c>
      <c r="C5662" s="5" t="s">
        <v>9264</v>
      </c>
      <c r="D5662" t="s">
        <v>9418</v>
      </c>
      <c r="E5662">
        <v>3</v>
      </c>
      <c r="F5662" t="s">
        <v>9426</v>
      </c>
      <c r="G5662">
        <v>21</v>
      </c>
      <c r="H5662" s="5">
        <f t="shared" si="127"/>
        <v>1</v>
      </c>
      <c r="I5662" s="5" t="str">
        <f ca="1">OFFSET('Appendix E'!$G$2,MATCH(A5662,'Appendix E'!$A$3:$A$115,0),0)</f>
        <v>Yes</v>
      </c>
    </row>
    <row r="5663" spans="1:9" x14ac:dyDescent="0.25">
      <c r="A5663" t="s">
        <v>1351</v>
      </c>
      <c r="B5663" t="s">
        <v>5624</v>
      </c>
      <c r="C5663" s="5" t="s">
        <v>9265</v>
      </c>
      <c r="D5663" t="s">
        <v>9418</v>
      </c>
      <c r="E5663">
        <v>3</v>
      </c>
      <c r="F5663" t="s">
        <v>9507</v>
      </c>
      <c r="G5663">
        <v>16</v>
      </c>
      <c r="H5663" s="5">
        <f t="shared" si="127"/>
        <v>1</v>
      </c>
      <c r="I5663" s="5" t="str">
        <f ca="1">OFFSET('Appendix E'!$G$2,MATCH(A5663,'Appendix E'!$A$3:$A$115,0),0)</f>
        <v>Yes</v>
      </c>
    </row>
    <row r="5664" spans="1:9" x14ac:dyDescent="0.25">
      <c r="A5664" t="s">
        <v>1351</v>
      </c>
      <c r="B5664" t="s">
        <v>5625</v>
      </c>
      <c r="C5664" s="5" t="s">
        <v>9266</v>
      </c>
      <c r="D5664" t="s">
        <v>9418</v>
      </c>
      <c r="E5664">
        <v>3</v>
      </c>
      <c r="F5664" t="s">
        <v>9508</v>
      </c>
      <c r="G5664">
        <v>16</v>
      </c>
      <c r="H5664" s="5">
        <f t="shared" si="127"/>
        <v>1</v>
      </c>
      <c r="I5664" s="5" t="str">
        <f ca="1">OFFSET('Appendix E'!$G$2,MATCH(A5664,'Appendix E'!$A$3:$A$115,0),0)</f>
        <v>Yes</v>
      </c>
    </row>
    <row r="5665" spans="1:9" x14ac:dyDescent="0.25">
      <c r="A5665" t="s">
        <v>1351</v>
      </c>
      <c r="B5665" t="s">
        <v>5626</v>
      </c>
      <c r="C5665" s="5" t="s">
        <v>9267</v>
      </c>
      <c r="D5665" t="s">
        <v>9418</v>
      </c>
      <c r="E5665">
        <v>3</v>
      </c>
      <c r="F5665" t="s">
        <v>9509</v>
      </c>
      <c r="G5665">
        <v>14</v>
      </c>
      <c r="H5665" s="5">
        <f t="shared" si="127"/>
        <v>1</v>
      </c>
      <c r="I5665" s="5" t="str">
        <f ca="1">OFFSET('Appendix E'!$G$2,MATCH(A5665,'Appendix E'!$A$3:$A$115,0),0)</f>
        <v>Yes</v>
      </c>
    </row>
    <row r="5666" spans="1:9" x14ac:dyDescent="0.25">
      <c r="A5666" t="s">
        <v>1351</v>
      </c>
      <c r="B5666" t="s">
        <v>5627</v>
      </c>
      <c r="C5666" s="5" t="s">
        <v>9268</v>
      </c>
      <c r="D5666" t="s">
        <v>9418</v>
      </c>
      <c r="E5666">
        <v>3</v>
      </c>
      <c r="F5666" t="s">
        <v>9510</v>
      </c>
      <c r="G5666">
        <v>15</v>
      </c>
      <c r="H5666" s="5">
        <f t="shared" si="127"/>
        <v>1</v>
      </c>
      <c r="I5666" s="5" t="str">
        <f ca="1">OFFSET('Appendix E'!$G$2,MATCH(A5666,'Appendix E'!$A$3:$A$115,0),0)</f>
        <v>Yes</v>
      </c>
    </row>
    <row r="5667" spans="1:9" x14ac:dyDescent="0.25">
      <c r="A5667" t="s">
        <v>1351</v>
      </c>
      <c r="B5667" t="s">
        <v>5628</v>
      </c>
      <c r="C5667" s="5" t="s">
        <v>9269</v>
      </c>
      <c r="D5667" t="s">
        <v>9418</v>
      </c>
      <c r="E5667">
        <v>3</v>
      </c>
      <c r="F5667" t="s">
        <v>9428</v>
      </c>
      <c r="G5667">
        <v>21</v>
      </c>
      <c r="H5667" s="5">
        <f t="shared" si="127"/>
        <v>1</v>
      </c>
      <c r="I5667" s="5" t="str">
        <f ca="1">OFFSET('Appendix E'!$G$2,MATCH(A5667,'Appendix E'!$A$3:$A$115,0),0)</f>
        <v>Yes</v>
      </c>
    </row>
    <row r="5668" spans="1:9" x14ac:dyDescent="0.25">
      <c r="A5668" t="s">
        <v>1351</v>
      </c>
      <c r="B5668" t="s">
        <v>5629</v>
      </c>
      <c r="C5668" s="5" t="s">
        <v>9270</v>
      </c>
      <c r="D5668" t="s">
        <v>9418</v>
      </c>
      <c r="E5668">
        <v>3</v>
      </c>
      <c r="F5668" t="s">
        <v>9421</v>
      </c>
      <c r="G5668">
        <v>21</v>
      </c>
      <c r="H5668" s="5">
        <f t="shared" si="127"/>
        <v>1</v>
      </c>
      <c r="I5668" s="5" t="str">
        <f ca="1">OFFSET('Appendix E'!$G$2,MATCH(A5668,'Appendix E'!$A$3:$A$115,0),0)</f>
        <v>Yes</v>
      </c>
    </row>
    <row r="5669" spans="1:9" x14ac:dyDescent="0.25">
      <c r="A5669" t="s">
        <v>1351</v>
      </c>
      <c r="B5669" t="s">
        <v>5630</v>
      </c>
      <c r="C5669" s="5" t="s">
        <v>9271</v>
      </c>
      <c r="D5669" t="s">
        <v>9418</v>
      </c>
      <c r="E5669">
        <v>3</v>
      </c>
      <c r="F5669" t="s">
        <v>9511</v>
      </c>
      <c r="G5669">
        <v>8</v>
      </c>
      <c r="H5669" s="5">
        <f t="shared" si="127"/>
        <v>1</v>
      </c>
      <c r="I5669" s="5" t="str">
        <f ca="1">OFFSET('Appendix E'!$G$2,MATCH(A5669,'Appendix E'!$A$3:$A$115,0),0)</f>
        <v>Yes</v>
      </c>
    </row>
    <row r="5670" spans="1:9" x14ac:dyDescent="0.25">
      <c r="A5670" t="s">
        <v>1351</v>
      </c>
      <c r="B5670" t="s">
        <v>5631</v>
      </c>
      <c r="C5670" s="5" t="s">
        <v>9272</v>
      </c>
      <c r="D5670" t="s">
        <v>9418</v>
      </c>
      <c r="E5670">
        <v>3</v>
      </c>
      <c r="F5670" t="s">
        <v>9426</v>
      </c>
      <c r="G5670">
        <v>21</v>
      </c>
      <c r="H5670" s="5">
        <f t="shared" si="127"/>
        <v>1</v>
      </c>
      <c r="I5670" s="5" t="str">
        <f ca="1">OFFSET('Appendix E'!$G$2,MATCH(A5670,'Appendix E'!$A$3:$A$115,0),0)</f>
        <v>Yes</v>
      </c>
    </row>
    <row r="5671" spans="1:9" x14ac:dyDescent="0.25">
      <c r="A5671" t="s">
        <v>1351</v>
      </c>
      <c r="B5671" t="s">
        <v>5632</v>
      </c>
      <c r="C5671" s="5" t="s">
        <v>9273</v>
      </c>
      <c r="D5671" t="s">
        <v>9418</v>
      </c>
      <c r="E5671">
        <v>3</v>
      </c>
      <c r="F5671" t="s">
        <v>9426</v>
      </c>
      <c r="G5671">
        <v>21</v>
      </c>
      <c r="H5671" s="5">
        <f t="shared" si="127"/>
        <v>1</v>
      </c>
      <c r="I5671" s="5" t="str">
        <f ca="1">OFFSET('Appendix E'!$G$2,MATCH(A5671,'Appendix E'!$A$3:$A$115,0),0)</f>
        <v>Yes</v>
      </c>
    </row>
    <row r="5672" spans="1:9" x14ac:dyDescent="0.25">
      <c r="A5672" t="s">
        <v>1351</v>
      </c>
      <c r="B5672" t="s">
        <v>5633</v>
      </c>
      <c r="C5672" s="5" t="s">
        <v>9274</v>
      </c>
      <c r="D5672" t="s">
        <v>9418</v>
      </c>
      <c r="E5672">
        <v>3</v>
      </c>
      <c r="F5672" t="s">
        <v>9426</v>
      </c>
      <c r="G5672">
        <v>21</v>
      </c>
      <c r="H5672" s="5">
        <f t="shared" si="127"/>
        <v>1</v>
      </c>
      <c r="I5672" s="5" t="str">
        <f ca="1">OFFSET('Appendix E'!$G$2,MATCH(A5672,'Appendix E'!$A$3:$A$115,0),0)</f>
        <v>Yes</v>
      </c>
    </row>
    <row r="5673" spans="1:9" x14ac:dyDescent="0.25">
      <c r="A5673" t="s">
        <v>1351</v>
      </c>
      <c r="B5673" t="s">
        <v>5634</v>
      </c>
      <c r="C5673" s="5" t="s">
        <v>9275</v>
      </c>
      <c r="D5673" t="s">
        <v>9418</v>
      </c>
      <c r="E5673">
        <v>3</v>
      </c>
      <c r="F5673" t="s">
        <v>9426</v>
      </c>
      <c r="G5673">
        <v>21</v>
      </c>
      <c r="H5673" s="5">
        <f t="shared" si="127"/>
        <v>1</v>
      </c>
      <c r="I5673" s="5" t="str">
        <f ca="1">OFFSET('Appendix E'!$G$2,MATCH(A5673,'Appendix E'!$A$3:$A$115,0),0)</f>
        <v>Yes</v>
      </c>
    </row>
    <row r="5674" spans="1:9" x14ac:dyDescent="0.25">
      <c r="A5674" t="s">
        <v>1351</v>
      </c>
      <c r="B5674" t="s">
        <v>5635</v>
      </c>
      <c r="C5674" s="5" t="s">
        <v>9276</v>
      </c>
      <c r="D5674" t="s">
        <v>9418</v>
      </c>
      <c r="E5674">
        <v>3</v>
      </c>
      <c r="F5674" t="s">
        <v>9426</v>
      </c>
      <c r="G5674">
        <v>21</v>
      </c>
      <c r="H5674" s="5">
        <f t="shared" si="127"/>
        <v>1</v>
      </c>
      <c r="I5674" s="5" t="str">
        <f ca="1">OFFSET('Appendix E'!$G$2,MATCH(A5674,'Appendix E'!$A$3:$A$115,0),0)</f>
        <v>Yes</v>
      </c>
    </row>
    <row r="5675" spans="1:9" x14ac:dyDescent="0.25">
      <c r="A5675" t="s">
        <v>1351</v>
      </c>
      <c r="B5675" t="s">
        <v>5636</v>
      </c>
      <c r="C5675" s="5" t="s">
        <v>9277</v>
      </c>
      <c r="D5675" t="s">
        <v>9418</v>
      </c>
      <c r="E5675">
        <v>3</v>
      </c>
      <c r="F5675" t="s">
        <v>9426</v>
      </c>
      <c r="G5675">
        <v>21</v>
      </c>
      <c r="H5675" s="5">
        <f t="shared" si="127"/>
        <v>1</v>
      </c>
      <c r="I5675" s="5" t="str">
        <f ca="1">OFFSET('Appendix E'!$G$2,MATCH(A5675,'Appendix E'!$A$3:$A$115,0),0)</f>
        <v>Yes</v>
      </c>
    </row>
    <row r="5676" spans="1:9" x14ac:dyDescent="0.25">
      <c r="A5676" t="s">
        <v>1351</v>
      </c>
      <c r="B5676" t="s">
        <v>5637</v>
      </c>
      <c r="C5676" s="5" t="s">
        <v>9278</v>
      </c>
      <c r="D5676" t="s">
        <v>9418</v>
      </c>
      <c r="E5676">
        <v>3</v>
      </c>
      <c r="F5676" t="s">
        <v>9426</v>
      </c>
      <c r="G5676">
        <v>21</v>
      </c>
      <c r="H5676" s="5">
        <f t="shared" si="127"/>
        <v>1</v>
      </c>
      <c r="I5676" s="5" t="str">
        <f ca="1">OFFSET('Appendix E'!$G$2,MATCH(A5676,'Appendix E'!$A$3:$A$115,0),0)</f>
        <v>Yes</v>
      </c>
    </row>
    <row r="5677" spans="1:9" x14ac:dyDescent="0.25">
      <c r="A5677" t="s">
        <v>1351</v>
      </c>
      <c r="B5677" t="s">
        <v>5638</v>
      </c>
      <c r="C5677" s="5" t="s">
        <v>9279</v>
      </c>
      <c r="D5677" t="s">
        <v>9418</v>
      </c>
      <c r="E5677">
        <v>3</v>
      </c>
      <c r="F5677" t="s">
        <v>9426</v>
      </c>
      <c r="G5677">
        <v>21</v>
      </c>
      <c r="H5677" s="5">
        <f t="shared" si="127"/>
        <v>1</v>
      </c>
      <c r="I5677" s="5" t="str">
        <f ca="1">OFFSET('Appendix E'!$G$2,MATCH(A5677,'Appendix E'!$A$3:$A$115,0),0)</f>
        <v>Yes</v>
      </c>
    </row>
    <row r="5678" spans="1:9" x14ac:dyDescent="0.25">
      <c r="A5678" t="s">
        <v>1351</v>
      </c>
      <c r="B5678" t="s">
        <v>5639</v>
      </c>
      <c r="C5678" s="5" t="s">
        <v>9280</v>
      </c>
      <c r="D5678" t="s">
        <v>9418</v>
      </c>
      <c r="E5678">
        <v>3</v>
      </c>
      <c r="F5678" t="s">
        <v>9512</v>
      </c>
      <c r="G5678">
        <v>16</v>
      </c>
      <c r="H5678" s="5">
        <f t="shared" si="127"/>
        <v>1</v>
      </c>
      <c r="I5678" s="5" t="str">
        <f ca="1">OFFSET('Appendix E'!$G$2,MATCH(A5678,'Appendix E'!$A$3:$A$115,0),0)</f>
        <v>Yes</v>
      </c>
    </row>
    <row r="5679" spans="1:9" x14ac:dyDescent="0.25">
      <c r="A5679" t="s">
        <v>1351</v>
      </c>
      <c r="B5679" t="s">
        <v>5640</v>
      </c>
      <c r="C5679" s="5" t="s">
        <v>9281</v>
      </c>
      <c r="D5679" t="s">
        <v>9418</v>
      </c>
      <c r="E5679">
        <v>3</v>
      </c>
      <c r="F5679" t="s">
        <v>9512</v>
      </c>
      <c r="G5679">
        <v>16</v>
      </c>
      <c r="H5679" s="5">
        <f t="shared" si="127"/>
        <v>1</v>
      </c>
      <c r="I5679" s="5" t="str">
        <f ca="1">OFFSET('Appendix E'!$G$2,MATCH(A5679,'Appendix E'!$A$3:$A$115,0),0)</f>
        <v>Yes</v>
      </c>
    </row>
    <row r="5680" spans="1:9" x14ac:dyDescent="0.25">
      <c r="A5680" t="s">
        <v>1351</v>
      </c>
      <c r="B5680" t="s">
        <v>5641</v>
      </c>
      <c r="C5680" s="5" t="s">
        <v>9282</v>
      </c>
      <c r="D5680" t="s">
        <v>9418</v>
      </c>
      <c r="E5680">
        <v>3</v>
      </c>
      <c r="F5680" t="s">
        <v>9512</v>
      </c>
      <c r="G5680">
        <v>16</v>
      </c>
      <c r="H5680" s="5">
        <f t="shared" si="127"/>
        <v>1</v>
      </c>
      <c r="I5680" s="5" t="str">
        <f ca="1">OFFSET('Appendix E'!$G$2,MATCH(A5680,'Appendix E'!$A$3:$A$115,0),0)</f>
        <v>Yes</v>
      </c>
    </row>
    <row r="5681" spans="1:9" x14ac:dyDescent="0.25">
      <c r="A5681" t="s">
        <v>1351</v>
      </c>
      <c r="B5681" t="s">
        <v>5642</v>
      </c>
      <c r="C5681" s="5" t="s">
        <v>9283</v>
      </c>
      <c r="D5681" t="s">
        <v>9418</v>
      </c>
      <c r="E5681">
        <v>3</v>
      </c>
      <c r="F5681" t="s">
        <v>9512</v>
      </c>
      <c r="G5681">
        <v>16</v>
      </c>
      <c r="H5681" s="5">
        <f t="shared" si="127"/>
        <v>1</v>
      </c>
      <c r="I5681" s="5" t="str">
        <f ca="1">OFFSET('Appendix E'!$G$2,MATCH(A5681,'Appendix E'!$A$3:$A$115,0),0)</f>
        <v>Yes</v>
      </c>
    </row>
    <row r="5682" spans="1:9" x14ac:dyDescent="0.25">
      <c r="A5682" t="s">
        <v>1351</v>
      </c>
      <c r="B5682" t="s">
        <v>5643</v>
      </c>
      <c r="C5682" s="5" t="s">
        <v>9284</v>
      </c>
      <c r="D5682" t="s">
        <v>9418</v>
      </c>
      <c r="E5682">
        <v>3</v>
      </c>
      <c r="F5682" t="s">
        <v>9512</v>
      </c>
      <c r="G5682">
        <v>16</v>
      </c>
      <c r="H5682" s="5">
        <f t="shared" si="127"/>
        <v>1</v>
      </c>
      <c r="I5682" s="5" t="str">
        <f ca="1">OFFSET('Appendix E'!$G$2,MATCH(A5682,'Appendix E'!$A$3:$A$115,0),0)</f>
        <v>Yes</v>
      </c>
    </row>
    <row r="5683" spans="1:9" x14ac:dyDescent="0.25">
      <c r="A5683" t="s">
        <v>1351</v>
      </c>
      <c r="B5683" t="s">
        <v>5644</v>
      </c>
      <c r="C5683" s="5" t="s">
        <v>9285</v>
      </c>
      <c r="D5683" t="s">
        <v>9418</v>
      </c>
      <c r="E5683">
        <v>3</v>
      </c>
      <c r="F5683" t="s">
        <v>9512</v>
      </c>
      <c r="G5683">
        <v>16</v>
      </c>
      <c r="H5683" s="5">
        <f t="shared" si="127"/>
        <v>1</v>
      </c>
      <c r="I5683" s="5" t="str">
        <f ca="1">OFFSET('Appendix E'!$G$2,MATCH(A5683,'Appendix E'!$A$3:$A$115,0),0)</f>
        <v>Yes</v>
      </c>
    </row>
    <row r="5684" spans="1:9" x14ac:dyDescent="0.25">
      <c r="A5684" t="s">
        <v>1351</v>
      </c>
      <c r="B5684" t="s">
        <v>5645</v>
      </c>
      <c r="C5684" s="5" t="s">
        <v>9286</v>
      </c>
      <c r="D5684" t="s">
        <v>9418</v>
      </c>
      <c r="E5684">
        <v>3</v>
      </c>
      <c r="F5684" t="s">
        <v>9512</v>
      </c>
      <c r="G5684">
        <v>16</v>
      </c>
      <c r="H5684" s="5">
        <f t="shared" si="127"/>
        <v>1</v>
      </c>
      <c r="I5684" s="5" t="str">
        <f ca="1">OFFSET('Appendix E'!$G$2,MATCH(A5684,'Appendix E'!$A$3:$A$115,0),0)</f>
        <v>Yes</v>
      </c>
    </row>
    <row r="5685" spans="1:9" x14ac:dyDescent="0.25">
      <c r="A5685" t="s">
        <v>1351</v>
      </c>
      <c r="B5685" t="s">
        <v>5646</v>
      </c>
      <c r="C5685" s="5" t="s">
        <v>9287</v>
      </c>
      <c r="D5685" t="s">
        <v>9418</v>
      </c>
      <c r="E5685">
        <v>3</v>
      </c>
      <c r="F5685" t="s">
        <v>9512</v>
      </c>
      <c r="G5685">
        <v>16</v>
      </c>
      <c r="H5685" s="5">
        <f t="shared" si="127"/>
        <v>1</v>
      </c>
      <c r="I5685" s="5" t="str">
        <f ca="1">OFFSET('Appendix E'!$G$2,MATCH(A5685,'Appendix E'!$A$3:$A$115,0),0)</f>
        <v>Yes</v>
      </c>
    </row>
    <row r="5686" spans="1:9" x14ac:dyDescent="0.25">
      <c r="A5686" t="s">
        <v>1351</v>
      </c>
      <c r="B5686" t="s">
        <v>5647</v>
      </c>
      <c r="C5686" s="5" t="s">
        <v>9288</v>
      </c>
      <c r="D5686" t="s">
        <v>9418</v>
      </c>
      <c r="E5686">
        <v>3</v>
      </c>
      <c r="F5686" t="s">
        <v>9512</v>
      </c>
      <c r="G5686">
        <v>16</v>
      </c>
      <c r="H5686" s="5">
        <f t="shared" si="127"/>
        <v>1</v>
      </c>
      <c r="I5686" s="5" t="str">
        <f ca="1">OFFSET('Appendix E'!$G$2,MATCH(A5686,'Appendix E'!$A$3:$A$115,0),0)</f>
        <v>Yes</v>
      </c>
    </row>
    <row r="5687" spans="1:9" x14ac:dyDescent="0.25">
      <c r="A5687" t="s">
        <v>1351</v>
      </c>
      <c r="B5687" t="s">
        <v>5648</v>
      </c>
      <c r="C5687" s="5" t="s">
        <v>9289</v>
      </c>
      <c r="D5687" t="s">
        <v>9418</v>
      </c>
      <c r="E5687">
        <v>3</v>
      </c>
      <c r="F5687" t="s">
        <v>9512</v>
      </c>
      <c r="G5687">
        <v>16</v>
      </c>
      <c r="H5687" s="5">
        <f t="shared" si="127"/>
        <v>1</v>
      </c>
      <c r="I5687" s="5" t="str">
        <f ca="1">OFFSET('Appendix E'!$G$2,MATCH(A5687,'Appendix E'!$A$3:$A$115,0),0)</f>
        <v>Yes</v>
      </c>
    </row>
    <row r="5688" spans="1:9" x14ac:dyDescent="0.25">
      <c r="A5688" t="s">
        <v>1351</v>
      </c>
      <c r="B5688" t="s">
        <v>5649</v>
      </c>
      <c r="C5688" s="5" t="s">
        <v>9290</v>
      </c>
      <c r="D5688" t="s">
        <v>9418</v>
      </c>
      <c r="E5688">
        <v>3</v>
      </c>
      <c r="F5688" t="s">
        <v>9510</v>
      </c>
      <c r="G5688">
        <v>15</v>
      </c>
      <c r="H5688" s="5">
        <f t="shared" si="127"/>
        <v>1</v>
      </c>
      <c r="I5688" s="5" t="str">
        <f ca="1">OFFSET('Appendix E'!$G$2,MATCH(A5688,'Appendix E'!$A$3:$A$115,0),0)</f>
        <v>Yes</v>
      </c>
    </row>
    <row r="5689" spans="1:9" x14ac:dyDescent="0.25">
      <c r="A5689" t="s">
        <v>1351</v>
      </c>
      <c r="B5689" t="s">
        <v>5650</v>
      </c>
      <c r="C5689" s="5" t="s">
        <v>9291</v>
      </c>
      <c r="D5689" t="s">
        <v>9418</v>
      </c>
      <c r="E5689">
        <v>3</v>
      </c>
      <c r="F5689" t="s">
        <v>9462</v>
      </c>
      <c r="G5689">
        <v>21</v>
      </c>
      <c r="H5689" s="5">
        <f t="shared" si="127"/>
        <v>1</v>
      </c>
      <c r="I5689" s="5" t="str">
        <f ca="1">OFFSET('Appendix E'!$G$2,MATCH(A5689,'Appendix E'!$A$3:$A$115,0),0)</f>
        <v>Yes</v>
      </c>
    </row>
    <row r="5690" spans="1:9" x14ac:dyDescent="0.25">
      <c r="A5690" t="s">
        <v>1351</v>
      </c>
      <c r="B5690" t="s">
        <v>5651</v>
      </c>
      <c r="C5690" s="5" t="s">
        <v>9292</v>
      </c>
      <c r="D5690" t="s">
        <v>9418</v>
      </c>
      <c r="E5690">
        <v>3</v>
      </c>
      <c r="F5690" t="s">
        <v>9432</v>
      </c>
      <c r="G5690">
        <v>21</v>
      </c>
      <c r="H5690" s="5">
        <f t="shared" si="127"/>
        <v>1</v>
      </c>
      <c r="I5690" s="5" t="str">
        <f ca="1">OFFSET('Appendix E'!$G$2,MATCH(A5690,'Appendix E'!$A$3:$A$115,0),0)</f>
        <v>Yes</v>
      </c>
    </row>
    <row r="5691" spans="1:9" x14ac:dyDescent="0.25">
      <c r="A5691" t="s">
        <v>1351</v>
      </c>
      <c r="B5691" t="s">
        <v>5652</v>
      </c>
      <c r="C5691" s="5" t="s">
        <v>9293</v>
      </c>
      <c r="D5691" t="s">
        <v>9418</v>
      </c>
      <c r="E5691">
        <v>3</v>
      </c>
      <c r="F5691" t="s">
        <v>9513</v>
      </c>
      <c r="G5691">
        <v>15</v>
      </c>
      <c r="H5691" s="5">
        <f t="shared" si="127"/>
        <v>1</v>
      </c>
      <c r="I5691" s="5" t="str">
        <f ca="1">OFFSET('Appendix E'!$G$2,MATCH(A5691,'Appendix E'!$A$3:$A$115,0),0)</f>
        <v>Yes</v>
      </c>
    </row>
    <row r="5692" spans="1:9" x14ac:dyDescent="0.25">
      <c r="A5692" t="s">
        <v>1351</v>
      </c>
      <c r="B5692" t="s">
        <v>5653</v>
      </c>
      <c r="C5692" s="5" t="s">
        <v>9294</v>
      </c>
      <c r="D5692" t="s">
        <v>9418</v>
      </c>
      <c r="E5692">
        <v>3</v>
      </c>
      <c r="F5692" t="s">
        <v>9433</v>
      </c>
      <c r="G5692">
        <v>21</v>
      </c>
      <c r="H5692" s="5">
        <f t="shared" si="127"/>
        <v>1</v>
      </c>
      <c r="I5692" s="5" t="str">
        <f ca="1">OFFSET('Appendix E'!$G$2,MATCH(A5692,'Appendix E'!$A$3:$A$115,0),0)</f>
        <v>Yes</v>
      </c>
    </row>
    <row r="5693" spans="1:9" x14ac:dyDescent="0.25">
      <c r="A5693" t="s">
        <v>1351</v>
      </c>
      <c r="B5693" t="s">
        <v>5654</v>
      </c>
      <c r="C5693" s="5" t="s">
        <v>9295</v>
      </c>
      <c r="D5693" t="s">
        <v>9418</v>
      </c>
      <c r="E5693">
        <v>3</v>
      </c>
      <c r="F5693" t="s">
        <v>9426</v>
      </c>
      <c r="G5693">
        <v>21</v>
      </c>
      <c r="H5693" s="5">
        <f t="shared" si="127"/>
        <v>1</v>
      </c>
      <c r="I5693" s="5" t="str">
        <f ca="1">OFFSET('Appendix E'!$G$2,MATCH(A5693,'Appendix E'!$A$3:$A$115,0),0)</f>
        <v>Yes</v>
      </c>
    </row>
    <row r="5694" spans="1:9" x14ac:dyDescent="0.25">
      <c r="A5694" t="s">
        <v>1351</v>
      </c>
      <c r="B5694" t="s">
        <v>5655</v>
      </c>
      <c r="C5694" s="5" t="s">
        <v>9296</v>
      </c>
      <c r="D5694" t="s">
        <v>9418</v>
      </c>
      <c r="E5694">
        <v>3</v>
      </c>
      <c r="F5694" t="s">
        <v>9514</v>
      </c>
      <c r="G5694">
        <v>16</v>
      </c>
      <c r="H5694" s="5">
        <f t="shared" si="127"/>
        <v>1</v>
      </c>
      <c r="I5694" s="5" t="str">
        <f ca="1">OFFSET('Appendix E'!$G$2,MATCH(A5694,'Appendix E'!$A$3:$A$115,0),0)</f>
        <v>Yes</v>
      </c>
    </row>
    <row r="5695" spans="1:9" x14ac:dyDescent="0.25">
      <c r="A5695" t="s">
        <v>1351</v>
      </c>
      <c r="B5695" t="s">
        <v>5656</v>
      </c>
      <c r="C5695" s="5" t="s">
        <v>9297</v>
      </c>
      <c r="D5695" t="s">
        <v>9418</v>
      </c>
      <c r="E5695">
        <v>3</v>
      </c>
      <c r="F5695" t="s">
        <v>9426</v>
      </c>
      <c r="G5695">
        <v>21</v>
      </c>
      <c r="H5695" s="5">
        <f t="shared" si="127"/>
        <v>1</v>
      </c>
      <c r="I5695" s="5" t="str">
        <f ca="1">OFFSET('Appendix E'!$G$2,MATCH(A5695,'Appendix E'!$A$3:$A$115,0),0)</f>
        <v>Yes</v>
      </c>
    </row>
    <row r="5696" spans="1:9" x14ac:dyDescent="0.25">
      <c r="A5696" t="s">
        <v>1351</v>
      </c>
      <c r="B5696" t="s">
        <v>5657</v>
      </c>
      <c r="C5696" s="5" t="s">
        <v>9298</v>
      </c>
      <c r="D5696" t="s">
        <v>9418</v>
      </c>
      <c r="E5696">
        <v>3</v>
      </c>
      <c r="F5696" t="s">
        <v>9421</v>
      </c>
      <c r="G5696">
        <v>21</v>
      </c>
      <c r="H5696" s="5">
        <f t="shared" si="127"/>
        <v>1</v>
      </c>
      <c r="I5696" s="5" t="str">
        <f ca="1">OFFSET('Appendix E'!$G$2,MATCH(A5696,'Appendix E'!$A$3:$A$115,0),0)</f>
        <v>Yes</v>
      </c>
    </row>
    <row r="5697" spans="1:9" x14ac:dyDescent="0.25">
      <c r="A5697" t="s">
        <v>1351</v>
      </c>
      <c r="B5697" t="s">
        <v>5658</v>
      </c>
      <c r="C5697" s="5" t="s">
        <v>9299</v>
      </c>
      <c r="D5697" t="s">
        <v>9418</v>
      </c>
      <c r="E5697">
        <v>3</v>
      </c>
      <c r="F5697" t="s">
        <v>9437</v>
      </c>
      <c r="G5697">
        <v>21</v>
      </c>
      <c r="H5697" s="5">
        <f t="shared" si="127"/>
        <v>1</v>
      </c>
      <c r="I5697" s="5" t="str">
        <f ca="1">OFFSET('Appendix E'!$G$2,MATCH(A5697,'Appendix E'!$A$3:$A$115,0),0)</f>
        <v>Yes</v>
      </c>
    </row>
    <row r="5698" spans="1:9" x14ac:dyDescent="0.25">
      <c r="A5698" t="s">
        <v>1351</v>
      </c>
      <c r="B5698" t="s">
        <v>5659</v>
      </c>
      <c r="C5698" s="5" t="s">
        <v>9300</v>
      </c>
      <c r="D5698" t="s">
        <v>9418</v>
      </c>
      <c r="E5698">
        <v>3</v>
      </c>
      <c r="F5698" t="s">
        <v>9515</v>
      </c>
      <c r="G5698">
        <v>15</v>
      </c>
      <c r="H5698" s="5">
        <f t="shared" si="127"/>
        <v>1</v>
      </c>
      <c r="I5698" s="5" t="str">
        <f ca="1">OFFSET('Appendix E'!$G$2,MATCH(A5698,'Appendix E'!$A$3:$A$115,0),0)</f>
        <v>Yes</v>
      </c>
    </row>
    <row r="5699" spans="1:9" x14ac:dyDescent="0.25">
      <c r="A5699" t="s">
        <v>1351</v>
      </c>
      <c r="B5699" t="s">
        <v>5660</v>
      </c>
      <c r="C5699" s="5" t="s">
        <v>9301</v>
      </c>
      <c r="D5699" t="s">
        <v>9418</v>
      </c>
      <c r="E5699">
        <v>3</v>
      </c>
      <c r="F5699" t="s">
        <v>9516</v>
      </c>
      <c r="G5699">
        <v>15</v>
      </c>
      <c r="H5699" s="5">
        <f t="shared" si="127"/>
        <v>1</v>
      </c>
      <c r="I5699" s="5" t="str">
        <f ca="1">OFFSET('Appendix E'!$G$2,MATCH(A5699,'Appendix E'!$A$3:$A$115,0),0)</f>
        <v>Yes</v>
      </c>
    </row>
    <row r="5700" spans="1:9" x14ac:dyDescent="0.25">
      <c r="A5700" t="s">
        <v>1351</v>
      </c>
      <c r="B5700" t="s">
        <v>5661</v>
      </c>
      <c r="C5700" s="5" t="s">
        <v>9302</v>
      </c>
      <c r="D5700" t="s">
        <v>9418</v>
      </c>
      <c r="E5700">
        <v>3</v>
      </c>
      <c r="F5700" t="s">
        <v>9517</v>
      </c>
      <c r="G5700">
        <v>16</v>
      </c>
      <c r="H5700" s="5">
        <f t="shared" ref="H5700:H5763" si="128">IF(F5700&lt;&gt;"",1,"")</f>
        <v>1</v>
      </c>
      <c r="I5700" s="5" t="str">
        <f ca="1">OFFSET('Appendix E'!$G$2,MATCH(A5700,'Appendix E'!$A$3:$A$115,0),0)</f>
        <v>Yes</v>
      </c>
    </row>
    <row r="5701" spans="1:9" x14ac:dyDescent="0.25">
      <c r="A5701" t="s">
        <v>1351</v>
      </c>
      <c r="B5701" t="s">
        <v>5662</v>
      </c>
      <c r="C5701" s="5" t="s">
        <v>9303</v>
      </c>
      <c r="D5701" t="s">
        <v>9418</v>
      </c>
      <c r="E5701">
        <v>3</v>
      </c>
      <c r="F5701" t="s">
        <v>9426</v>
      </c>
      <c r="G5701">
        <v>21</v>
      </c>
      <c r="H5701" s="5">
        <f t="shared" si="128"/>
        <v>1</v>
      </c>
      <c r="I5701" s="5" t="str">
        <f ca="1">OFFSET('Appendix E'!$G$2,MATCH(A5701,'Appendix E'!$A$3:$A$115,0),0)</f>
        <v>Yes</v>
      </c>
    </row>
    <row r="5702" spans="1:9" x14ac:dyDescent="0.25">
      <c r="A5702" t="s">
        <v>1351</v>
      </c>
      <c r="B5702" t="s">
        <v>5663</v>
      </c>
      <c r="C5702" s="5" t="s">
        <v>9304</v>
      </c>
      <c r="D5702" t="s">
        <v>9418</v>
      </c>
      <c r="E5702">
        <v>3</v>
      </c>
      <c r="F5702" t="s">
        <v>9518</v>
      </c>
      <c r="G5702">
        <v>15</v>
      </c>
      <c r="H5702" s="5">
        <f t="shared" si="128"/>
        <v>1</v>
      </c>
      <c r="I5702" s="5" t="str">
        <f ca="1">OFFSET('Appendix E'!$G$2,MATCH(A5702,'Appendix E'!$A$3:$A$115,0),0)</f>
        <v>Yes</v>
      </c>
    </row>
    <row r="5703" spans="1:9" x14ac:dyDescent="0.25">
      <c r="A5703" t="s">
        <v>1351</v>
      </c>
      <c r="B5703" t="s">
        <v>5664</v>
      </c>
      <c r="C5703" s="5" t="s">
        <v>9305</v>
      </c>
      <c r="D5703" t="s">
        <v>9418</v>
      </c>
      <c r="E5703">
        <v>3</v>
      </c>
      <c r="F5703" t="s">
        <v>9516</v>
      </c>
      <c r="G5703">
        <v>15</v>
      </c>
      <c r="H5703" s="5">
        <f t="shared" si="128"/>
        <v>1</v>
      </c>
      <c r="I5703" s="5" t="str">
        <f ca="1">OFFSET('Appendix E'!$G$2,MATCH(A5703,'Appendix E'!$A$3:$A$115,0),0)</f>
        <v>Yes</v>
      </c>
    </row>
    <row r="5704" spans="1:9" x14ac:dyDescent="0.25">
      <c r="A5704" t="s">
        <v>1351</v>
      </c>
      <c r="B5704" t="s">
        <v>5665</v>
      </c>
      <c r="C5704" s="5" t="s">
        <v>9306</v>
      </c>
      <c r="D5704" t="s">
        <v>9418</v>
      </c>
      <c r="E5704">
        <v>3</v>
      </c>
      <c r="F5704" t="s">
        <v>9517</v>
      </c>
      <c r="G5704">
        <v>16</v>
      </c>
      <c r="H5704" s="5">
        <f t="shared" si="128"/>
        <v>1</v>
      </c>
      <c r="I5704" s="5" t="str">
        <f ca="1">OFFSET('Appendix E'!$G$2,MATCH(A5704,'Appendix E'!$A$3:$A$115,0),0)</f>
        <v>Yes</v>
      </c>
    </row>
    <row r="5705" spans="1:9" x14ac:dyDescent="0.25">
      <c r="A5705" t="s">
        <v>1351</v>
      </c>
      <c r="B5705" t="s">
        <v>5666</v>
      </c>
      <c r="C5705" s="5" t="s">
        <v>9307</v>
      </c>
      <c r="D5705" t="s">
        <v>9418</v>
      </c>
      <c r="E5705">
        <v>3</v>
      </c>
      <c r="F5705" t="s">
        <v>9421</v>
      </c>
      <c r="G5705">
        <v>21</v>
      </c>
      <c r="H5705" s="5">
        <f t="shared" si="128"/>
        <v>1</v>
      </c>
      <c r="I5705" s="5" t="str">
        <f ca="1">OFFSET('Appendix E'!$G$2,MATCH(A5705,'Appendix E'!$A$3:$A$115,0),0)</f>
        <v>Yes</v>
      </c>
    </row>
    <row r="5706" spans="1:9" x14ac:dyDescent="0.25">
      <c r="A5706" t="s">
        <v>1351</v>
      </c>
      <c r="B5706" t="s">
        <v>5667</v>
      </c>
      <c r="C5706" s="5" t="s">
        <v>9308</v>
      </c>
      <c r="D5706" t="s">
        <v>9418</v>
      </c>
      <c r="E5706">
        <v>3</v>
      </c>
      <c r="F5706" t="s">
        <v>9434</v>
      </c>
      <c r="G5706">
        <v>21</v>
      </c>
      <c r="H5706" s="5">
        <f t="shared" si="128"/>
        <v>1</v>
      </c>
      <c r="I5706" s="5" t="str">
        <f ca="1">OFFSET('Appendix E'!$G$2,MATCH(A5706,'Appendix E'!$A$3:$A$115,0),0)</f>
        <v>Yes</v>
      </c>
    </row>
    <row r="5707" spans="1:9" x14ac:dyDescent="0.25">
      <c r="A5707" t="s">
        <v>1351</v>
      </c>
      <c r="B5707" t="s">
        <v>5668</v>
      </c>
      <c r="C5707" s="5" t="s">
        <v>9309</v>
      </c>
      <c r="D5707" t="s">
        <v>9418</v>
      </c>
      <c r="E5707">
        <v>3</v>
      </c>
      <c r="F5707" t="s">
        <v>9421</v>
      </c>
      <c r="G5707">
        <v>21</v>
      </c>
      <c r="H5707" s="5">
        <f t="shared" si="128"/>
        <v>1</v>
      </c>
      <c r="I5707" s="5" t="str">
        <f ca="1">OFFSET('Appendix E'!$G$2,MATCH(A5707,'Appendix E'!$A$3:$A$115,0),0)</f>
        <v>Yes</v>
      </c>
    </row>
    <row r="5708" spans="1:9" x14ac:dyDescent="0.25">
      <c r="A5708" t="s">
        <v>1351</v>
      </c>
      <c r="B5708" t="s">
        <v>5669</v>
      </c>
      <c r="C5708" s="5" t="s">
        <v>9310</v>
      </c>
      <c r="D5708" t="s">
        <v>9418</v>
      </c>
      <c r="E5708">
        <v>3</v>
      </c>
      <c r="F5708" t="s">
        <v>9421</v>
      </c>
      <c r="G5708">
        <v>21</v>
      </c>
      <c r="H5708" s="5">
        <f t="shared" si="128"/>
        <v>1</v>
      </c>
      <c r="I5708" s="5" t="str">
        <f ca="1">OFFSET('Appendix E'!$G$2,MATCH(A5708,'Appendix E'!$A$3:$A$115,0),0)</f>
        <v>Yes</v>
      </c>
    </row>
    <row r="5709" spans="1:9" x14ac:dyDescent="0.25">
      <c r="A5709" t="s">
        <v>1351</v>
      </c>
      <c r="B5709" t="s">
        <v>5670</v>
      </c>
      <c r="C5709" s="5" t="s">
        <v>9311</v>
      </c>
      <c r="D5709" t="s">
        <v>9418</v>
      </c>
      <c r="E5709">
        <v>3</v>
      </c>
      <c r="F5709" t="s">
        <v>9421</v>
      </c>
      <c r="G5709">
        <v>21</v>
      </c>
      <c r="H5709" s="5">
        <f t="shared" si="128"/>
        <v>1</v>
      </c>
      <c r="I5709" s="5" t="str">
        <f ca="1">OFFSET('Appendix E'!$G$2,MATCH(A5709,'Appendix E'!$A$3:$A$115,0),0)</f>
        <v>Yes</v>
      </c>
    </row>
    <row r="5710" spans="1:9" x14ac:dyDescent="0.25">
      <c r="A5710" t="s">
        <v>1351</v>
      </c>
      <c r="B5710" t="s">
        <v>5671</v>
      </c>
      <c r="C5710" s="5" t="s">
        <v>9312</v>
      </c>
      <c r="D5710" t="s">
        <v>9418</v>
      </c>
      <c r="E5710">
        <v>3</v>
      </c>
      <c r="F5710" t="s">
        <v>9426</v>
      </c>
      <c r="G5710">
        <v>21</v>
      </c>
      <c r="H5710" s="5">
        <f t="shared" si="128"/>
        <v>1</v>
      </c>
      <c r="I5710" s="5" t="str">
        <f ca="1">OFFSET('Appendix E'!$G$2,MATCH(A5710,'Appendix E'!$A$3:$A$115,0),0)</f>
        <v>Yes</v>
      </c>
    </row>
    <row r="5711" spans="1:9" x14ac:dyDescent="0.25">
      <c r="A5711" t="s">
        <v>1351</v>
      </c>
      <c r="B5711" t="s">
        <v>5672</v>
      </c>
      <c r="C5711" s="5" t="s">
        <v>9313</v>
      </c>
      <c r="D5711" t="s">
        <v>9418</v>
      </c>
      <c r="E5711">
        <v>3</v>
      </c>
      <c r="F5711" t="s">
        <v>9426</v>
      </c>
      <c r="G5711">
        <v>21</v>
      </c>
      <c r="H5711" s="5">
        <f t="shared" si="128"/>
        <v>1</v>
      </c>
      <c r="I5711" s="5" t="str">
        <f ca="1">OFFSET('Appendix E'!$G$2,MATCH(A5711,'Appendix E'!$A$3:$A$115,0),0)</f>
        <v>Yes</v>
      </c>
    </row>
    <row r="5712" spans="1:9" x14ac:dyDescent="0.25">
      <c r="A5712" t="s">
        <v>1351</v>
      </c>
      <c r="B5712" t="s">
        <v>5673</v>
      </c>
      <c r="C5712" s="5" t="s">
        <v>9314</v>
      </c>
      <c r="D5712" t="s">
        <v>9418</v>
      </c>
      <c r="E5712">
        <v>3</v>
      </c>
      <c r="F5712" t="s">
        <v>9426</v>
      </c>
      <c r="G5712">
        <v>21</v>
      </c>
      <c r="H5712" s="5">
        <f t="shared" si="128"/>
        <v>1</v>
      </c>
      <c r="I5712" s="5" t="str">
        <f ca="1">OFFSET('Appendix E'!$G$2,MATCH(A5712,'Appendix E'!$A$3:$A$115,0),0)</f>
        <v>Yes</v>
      </c>
    </row>
    <row r="5713" spans="1:9" x14ac:dyDescent="0.25">
      <c r="A5713" t="s">
        <v>1351</v>
      </c>
      <c r="B5713" t="s">
        <v>5674</v>
      </c>
      <c r="C5713" s="5" t="s">
        <v>9315</v>
      </c>
      <c r="D5713" t="s">
        <v>9418</v>
      </c>
      <c r="E5713">
        <v>3</v>
      </c>
      <c r="F5713" t="s">
        <v>9426</v>
      </c>
      <c r="G5713">
        <v>21</v>
      </c>
      <c r="H5713" s="5">
        <f t="shared" si="128"/>
        <v>1</v>
      </c>
      <c r="I5713" s="5" t="str">
        <f ca="1">OFFSET('Appendix E'!$G$2,MATCH(A5713,'Appendix E'!$A$3:$A$115,0),0)</f>
        <v>Yes</v>
      </c>
    </row>
    <row r="5714" spans="1:9" x14ac:dyDescent="0.25">
      <c r="A5714" t="s">
        <v>1351</v>
      </c>
      <c r="B5714" t="s">
        <v>5675</v>
      </c>
      <c r="C5714" s="5" t="s">
        <v>9316</v>
      </c>
      <c r="D5714" t="s">
        <v>9418</v>
      </c>
      <c r="E5714">
        <v>3</v>
      </c>
      <c r="F5714" t="s">
        <v>9426</v>
      </c>
      <c r="G5714">
        <v>21</v>
      </c>
      <c r="H5714" s="5">
        <f t="shared" si="128"/>
        <v>1</v>
      </c>
      <c r="I5714" s="5" t="str">
        <f ca="1">OFFSET('Appendix E'!$G$2,MATCH(A5714,'Appendix E'!$A$3:$A$115,0),0)</f>
        <v>Yes</v>
      </c>
    </row>
    <row r="5715" spans="1:9" x14ac:dyDescent="0.25">
      <c r="A5715" t="s">
        <v>1351</v>
      </c>
      <c r="B5715" t="s">
        <v>5676</v>
      </c>
      <c r="C5715" s="5" t="s">
        <v>9317</v>
      </c>
      <c r="D5715" t="s">
        <v>9418</v>
      </c>
      <c r="E5715">
        <v>3</v>
      </c>
      <c r="F5715" t="s">
        <v>9426</v>
      </c>
      <c r="G5715">
        <v>21</v>
      </c>
      <c r="H5715" s="5">
        <f t="shared" si="128"/>
        <v>1</v>
      </c>
      <c r="I5715" s="5" t="str">
        <f ca="1">OFFSET('Appendix E'!$G$2,MATCH(A5715,'Appendix E'!$A$3:$A$115,0),0)</f>
        <v>Yes</v>
      </c>
    </row>
    <row r="5716" spans="1:9" x14ac:dyDescent="0.25">
      <c r="A5716" t="s">
        <v>1351</v>
      </c>
      <c r="B5716" t="s">
        <v>5677</v>
      </c>
      <c r="C5716" s="5" t="s">
        <v>9318</v>
      </c>
      <c r="D5716" t="s">
        <v>9418</v>
      </c>
      <c r="E5716">
        <v>4</v>
      </c>
      <c r="F5716" t="s">
        <v>9421</v>
      </c>
      <c r="G5716">
        <v>17</v>
      </c>
      <c r="H5716" s="5">
        <f t="shared" si="128"/>
        <v>1</v>
      </c>
      <c r="I5716" s="5" t="str">
        <f ca="1">OFFSET('Appendix E'!$G$2,MATCH(A5716,'Appendix E'!$A$3:$A$115,0),0)</f>
        <v>Yes</v>
      </c>
    </row>
    <row r="5717" spans="1:9" x14ac:dyDescent="0.25">
      <c r="A5717" t="s">
        <v>1351</v>
      </c>
      <c r="B5717" t="s">
        <v>5678</v>
      </c>
      <c r="C5717" s="5" t="s">
        <v>9319</v>
      </c>
      <c r="D5717" t="s">
        <v>9418</v>
      </c>
      <c r="E5717">
        <v>3</v>
      </c>
      <c r="F5717" t="s">
        <v>9421</v>
      </c>
      <c r="G5717">
        <v>17</v>
      </c>
      <c r="H5717" s="5">
        <f t="shared" si="128"/>
        <v>1</v>
      </c>
      <c r="I5717" s="5" t="str">
        <f ca="1">OFFSET('Appendix E'!$G$2,MATCH(A5717,'Appendix E'!$A$3:$A$115,0),0)</f>
        <v>Yes</v>
      </c>
    </row>
    <row r="5718" spans="1:9" x14ac:dyDescent="0.25">
      <c r="A5718" t="s">
        <v>1351</v>
      </c>
      <c r="B5718" t="s">
        <v>1368</v>
      </c>
      <c r="C5718" s="5" t="s">
        <v>1368</v>
      </c>
      <c r="D5718" t="s">
        <v>9418</v>
      </c>
      <c r="E5718">
        <v>4</v>
      </c>
      <c r="G5718">
        <v>0</v>
      </c>
      <c r="H5718" s="5" t="str">
        <f t="shared" si="128"/>
        <v/>
      </c>
      <c r="I5718" s="5" t="str">
        <f ca="1">OFFSET('Appendix E'!$G$2,MATCH(A5718,'Appendix E'!$A$3:$A$115,0),0)</f>
        <v>Yes</v>
      </c>
    </row>
    <row r="5719" spans="1:9" x14ac:dyDescent="0.25">
      <c r="A5719" t="s">
        <v>1351</v>
      </c>
      <c r="B5719" t="s">
        <v>5679</v>
      </c>
      <c r="C5719" s="5" t="s">
        <v>7311</v>
      </c>
      <c r="D5719" t="s">
        <v>9418</v>
      </c>
      <c r="E5719">
        <v>3</v>
      </c>
      <c r="F5719" t="s">
        <v>9421</v>
      </c>
      <c r="G5719">
        <v>21</v>
      </c>
      <c r="H5719" s="5">
        <f t="shared" si="128"/>
        <v>1</v>
      </c>
      <c r="I5719" s="5" t="str">
        <f ca="1">OFFSET('Appendix E'!$G$2,MATCH(A5719,'Appendix E'!$A$3:$A$115,0),0)</f>
        <v>Yes</v>
      </c>
    </row>
    <row r="5720" spans="1:9" x14ac:dyDescent="0.25">
      <c r="A5720" t="s">
        <v>1351</v>
      </c>
      <c r="B5720" t="s">
        <v>5680</v>
      </c>
      <c r="C5720" s="5" t="s">
        <v>7312</v>
      </c>
      <c r="D5720" t="s">
        <v>9418</v>
      </c>
      <c r="E5720">
        <v>3</v>
      </c>
      <c r="F5720" t="s">
        <v>9421</v>
      </c>
      <c r="G5720">
        <v>21</v>
      </c>
      <c r="H5720" s="5">
        <f t="shared" si="128"/>
        <v>1</v>
      </c>
      <c r="I5720" s="5" t="str">
        <f ca="1">OFFSET('Appendix E'!$G$2,MATCH(A5720,'Appendix E'!$A$3:$A$115,0),0)</f>
        <v>Yes</v>
      </c>
    </row>
    <row r="5721" spans="1:9" x14ac:dyDescent="0.25">
      <c r="A5721" t="s">
        <v>1351</v>
      </c>
      <c r="B5721" t="s">
        <v>5681</v>
      </c>
      <c r="C5721" s="5" t="s">
        <v>7636</v>
      </c>
      <c r="D5721" t="s">
        <v>9418</v>
      </c>
      <c r="E5721">
        <v>3</v>
      </c>
      <c r="F5721" t="s">
        <v>9435</v>
      </c>
      <c r="G5721">
        <v>21</v>
      </c>
      <c r="H5721" s="5">
        <f t="shared" si="128"/>
        <v>1</v>
      </c>
      <c r="I5721" s="5" t="str">
        <f ca="1">OFFSET('Appendix E'!$G$2,MATCH(A5721,'Appendix E'!$A$3:$A$115,0),0)</f>
        <v>Yes</v>
      </c>
    </row>
    <row r="5722" spans="1:9" x14ac:dyDescent="0.25">
      <c r="A5722" t="s">
        <v>1351</v>
      </c>
      <c r="B5722" t="s">
        <v>5682</v>
      </c>
      <c r="C5722" s="5" t="s">
        <v>7637</v>
      </c>
      <c r="D5722" t="s">
        <v>9418</v>
      </c>
      <c r="E5722">
        <v>3</v>
      </c>
      <c r="F5722" t="s">
        <v>9436</v>
      </c>
      <c r="G5722">
        <v>27</v>
      </c>
      <c r="H5722" s="5">
        <f t="shared" si="128"/>
        <v>1</v>
      </c>
      <c r="I5722" s="5" t="str">
        <f ca="1">OFFSET('Appendix E'!$G$2,MATCH(A5722,'Appendix E'!$A$3:$A$115,0),0)</f>
        <v>Yes</v>
      </c>
    </row>
    <row r="5723" spans="1:9" x14ac:dyDescent="0.25">
      <c r="A5723" t="s">
        <v>1351</v>
      </c>
      <c r="B5723" t="s">
        <v>5683</v>
      </c>
      <c r="C5723" s="5" t="s">
        <v>7242</v>
      </c>
      <c r="D5723" t="s">
        <v>9418</v>
      </c>
      <c r="E5723">
        <v>3</v>
      </c>
      <c r="F5723" t="s">
        <v>9421</v>
      </c>
      <c r="G5723">
        <v>21</v>
      </c>
      <c r="H5723" s="5">
        <f t="shared" si="128"/>
        <v>1</v>
      </c>
      <c r="I5723" s="5" t="str">
        <f ca="1">OFFSET('Appendix E'!$G$2,MATCH(A5723,'Appendix E'!$A$3:$A$115,0),0)</f>
        <v>Yes</v>
      </c>
    </row>
    <row r="5724" spans="1:9" x14ac:dyDescent="0.25">
      <c r="A5724" t="s">
        <v>1351</v>
      </c>
      <c r="B5724" t="s">
        <v>5684</v>
      </c>
      <c r="C5724" s="5" t="s">
        <v>9220</v>
      </c>
      <c r="D5724" t="s">
        <v>9418</v>
      </c>
      <c r="E5724">
        <v>3</v>
      </c>
      <c r="F5724" t="s">
        <v>9431</v>
      </c>
      <c r="G5724">
        <v>21</v>
      </c>
      <c r="H5724" s="5">
        <f t="shared" si="128"/>
        <v>1</v>
      </c>
      <c r="I5724" s="5" t="str">
        <f ca="1">OFFSET('Appendix E'!$G$2,MATCH(A5724,'Appendix E'!$A$3:$A$115,0),0)</f>
        <v>Yes</v>
      </c>
    </row>
    <row r="5725" spans="1:9" x14ac:dyDescent="0.25">
      <c r="A5725" t="s">
        <v>1351</v>
      </c>
      <c r="B5725" t="s">
        <v>5685</v>
      </c>
      <c r="C5725" s="5" t="s">
        <v>9320</v>
      </c>
      <c r="D5725" t="s">
        <v>9418</v>
      </c>
      <c r="E5725">
        <v>3</v>
      </c>
      <c r="F5725" t="s">
        <v>9426</v>
      </c>
      <c r="G5725">
        <v>21</v>
      </c>
      <c r="H5725" s="5">
        <f t="shared" si="128"/>
        <v>1</v>
      </c>
      <c r="I5725" s="5" t="str">
        <f ca="1">OFFSET('Appendix E'!$G$2,MATCH(A5725,'Appendix E'!$A$3:$A$115,0),0)</f>
        <v>Yes</v>
      </c>
    </row>
    <row r="5726" spans="1:9" x14ac:dyDescent="0.25">
      <c r="A5726" t="s">
        <v>1351</v>
      </c>
      <c r="B5726" t="s">
        <v>5686</v>
      </c>
      <c r="C5726" s="5" t="s">
        <v>9321</v>
      </c>
      <c r="D5726" t="s">
        <v>9418</v>
      </c>
      <c r="E5726">
        <v>3</v>
      </c>
      <c r="F5726" t="s">
        <v>9426</v>
      </c>
      <c r="G5726">
        <v>21</v>
      </c>
      <c r="H5726" s="5">
        <f t="shared" si="128"/>
        <v>1</v>
      </c>
      <c r="I5726" s="5" t="str">
        <f ca="1">OFFSET('Appendix E'!$G$2,MATCH(A5726,'Appendix E'!$A$3:$A$115,0),0)</f>
        <v>Yes</v>
      </c>
    </row>
    <row r="5727" spans="1:9" x14ac:dyDescent="0.25">
      <c r="A5727" t="s">
        <v>1351</v>
      </c>
      <c r="B5727" t="s">
        <v>5687</v>
      </c>
      <c r="C5727" s="5" t="s">
        <v>7296</v>
      </c>
      <c r="D5727" t="s">
        <v>9418</v>
      </c>
      <c r="E5727">
        <v>3</v>
      </c>
      <c r="F5727" t="s">
        <v>9437</v>
      </c>
      <c r="G5727">
        <v>21</v>
      </c>
      <c r="H5727" s="5">
        <f t="shared" si="128"/>
        <v>1</v>
      </c>
      <c r="I5727" s="5" t="str">
        <f ca="1">OFFSET('Appendix E'!$G$2,MATCH(A5727,'Appendix E'!$A$3:$A$115,0),0)</f>
        <v>Yes</v>
      </c>
    </row>
    <row r="5728" spans="1:9" x14ac:dyDescent="0.25">
      <c r="A5728" t="s">
        <v>1351</v>
      </c>
      <c r="B5728" t="s">
        <v>5688</v>
      </c>
      <c r="C5728" s="5" t="s">
        <v>7281</v>
      </c>
      <c r="D5728" t="s">
        <v>9418</v>
      </c>
      <c r="E5728">
        <v>3</v>
      </c>
      <c r="F5728" t="s">
        <v>9441</v>
      </c>
      <c r="G5728">
        <v>21</v>
      </c>
      <c r="H5728" s="5">
        <f t="shared" si="128"/>
        <v>1</v>
      </c>
      <c r="I5728" s="5" t="str">
        <f ca="1">OFFSET('Appendix E'!$G$2,MATCH(A5728,'Appendix E'!$A$3:$A$115,0),0)</f>
        <v>Yes</v>
      </c>
    </row>
    <row r="5729" spans="1:10" x14ac:dyDescent="0.25">
      <c r="A5729" t="s">
        <v>1352</v>
      </c>
      <c r="B5729" t="s">
        <v>5689</v>
      </c>
      <c r="C5729" s="5" t="s">
        <v>9322</v>
      </c>
      <c r="D5729" t="s">
        <v>9418</v>
      </c>
      <c r="E5729">
        <v>5</v>
      </c>
      <c r="G5729">
        <v>0</v>
      </c>
      <c r="H5729" s="5" t="str">
        <f t="shared" si="128"/>
        <v/>
      </c>
      <c r="I5729" s="5" t="str">
        <f ca="1">OFFSET('Appendix E'!$G$2,MATCH(A5729,'Appendix E'!$A$3:$A$115,0),0)</f>
        <v>Yes</v>
      </c>
    </row>
    <row r="5730" spans="1:10" x14ac:dyDescent="0.25">
      <c r="A5730" t="s">
        <v>1352</v>
      </c>
      <c r="B5730" t="s">
        <v>5690</v>
      </c>
      <c r="C5730" s="5" t="s">
        <v>9323</v>
      </c>
      <c r="D5730" t="s">
        <v>9418</v>
      </c>
      <c r="E5730">
        <v>5</v>
      </c>
      <c r="G5730">
        <v>0</v>
      </c>
      <c r="H5730" s="5" t="str">
        <f t="shared" si="128"/>
        <v/>
      </c>
      <c r="I5730" s="5" t="str">
        <f ca="1">OFFSET('Appendix E'!$G$2,MATCH(A5730,'Appendix E'!$A$3:$A$115,0),0)</f>
        <v>Yes</v>
      </c>
    </row>
    <row r="5731" spans="1:10" x14ac:dyDescent="0.25">
      <c r="A5731" t="s">
        <v>1352</v>
      </c>
      <c r="B5731" t="s">
        <v>5691</v>
      </c>
      <c r="C5731" s="5" t="s">
        <v>9324</v>
      </c>
      <c r="D5731" t="s">
        <v>9418</v>
      </c>
      <c r="E5731">
        <v>5</v>
      </c>
      <c r="G5731">
        <v>0</v>
      </c>
      <c r="H5731" s="5" t="str">
        <f t="shared" si="128"/>
        <v/>
      </c>
      <c r="I5731" s="5" t="str">
        <f ca="1">OFFSET('Appendix E'!$G$2,MATCH(A5731,'Appendix E'!$A$3:$A$115,0),0)</f>
        <v>Yes</v>
      </c>
    </row>
    <row r="5732" spans="1:10" x14ac:dyDescent="0.25">
      <c r="A5732" t="s">
        <v>1352</v>
      </c>
      <c r="B5732" t="s">
        <v>5692</v>
      </c>
      <c r="C5732" s="5" t="s">
        <v>9325</v>
      </c>
      <c r="D5732" t="s">
        <v>9418</v>
      </c>
      <c r="E5732">
        <v>5</v>
      </c>
      <c r="G5732">
        <v>0</v>
      </c>
      <c r="H5732" s="5" t="str">
        <f t="shared" si="128"/>
        <v/>
      </c>
      <c r="I5732" s="5" t="str">
        <f ca="1">OFFSET('Appendix E'!$G$2,MATCH(A5732,'Appendix E'!$A$3:$A$115,0),0)</f>
        <v>Yes</v>
      </c>
    </row>
    <row r="5733" spans="1:10" x14ac:dyDescent="0.25">
      <c r="A5733" t="s">
        <v>1352</v>
      </c>
      <c r="B5733" t="s">
        <v>5693</v>
      </c>
      <c r="C5733" s="5" t="s">
        <v>9326</v>
      </c>
      <c r="D5733" t="s">
        <v>9418</v>
      </c>
      <c r="E5733">
        <v>5</v>
      </c>
      <c r="G5733">
        <v>0</v>
      </c>
      <c r="H5733" s="5" t="str">
        <f t="shared" si="128"/>
        <v/>
      </c>
      <c r="I5733" s="5" t="str">
        <f ca="1">OFFSET('Appendix E'!$G$2,MATCH(A5733,'Appendix E'!$A$3:$A$115,0),0)</f>
        <v>Yes</v>
      </c>
    </row>
    <row r="5734" spans="1:10" x14ac:dyDescent="0.25">
      <c r="A5734" t="s">
        <v>1352</v>
      </c>
      <c r="B5734" t="s">
        <v>1368</v>
      </c>
      <c r="C5734" s="5" t="s">
        <v>1368</v>
      </c>
      <c r="D5734" t="s">
        <v>9418</v>
      </c>
      <c r="E5734">
        <v>5</v>
      </c>
      <c r="G5734">
        <v>0</v>
      </c>
      <c r="H5734" s="5" t="str">
        <f t="shared" si="128"/>
        <v/>
      </c>
      <c r="I5734" s="5" t="str">
        <f ca="1">OFFSET('Appendix E'!$G$2,MATCH(A5734,'Appendix E'!$A$3:$A$115,0),0)</f>
        <v>Yes</v>
      </c>
    </row>
    <row r="5735" spans="1:10" x14ac:dyDescent="0.25">
      <c r="A5735" t="s">
        <v>1353</v>
      </c>
      <c r="B5735" t="s">
        <v>5694</v>
      </c>
      <c r="C5735" s="5" t="s">
        <v>9327</v>
      </c>
      <c r="D5735" t="s">
        <v>9418</v>
      </c>
      <c r="E5735">
        <v>8</v>
      </c>
      <c r="F5735" t="s">
        <v>2122</v>
      </c>
      <c r="G5735">
        <v>9</v>
      </c>
      <c r="H5735" s="5">
        <f t="shared" si="128"/>
        <v>1</v>
      </c>
      <c r="I5735" s="5" t="str">
        <f ca="1">OFFSET('Appendix E'!$G$2,MATCH(A5735,'Appendix E'!$A$3:$A$115,0),0)</f>
        <v>Yes</v>
      </c>
    </row>
    <row r="5736" spans="1:10" x14ac:dyDescent="0.25">
      <c r="A5736" t="s">
        <v>1353</v>
      </c>
      <c r="B5736" t="s">
        <v>5695</v>
      </c>
      <c r="C5736" s="5" t="s">
        <v>9328</v>
      </c>
      <c r="D5736" t="s">
        <v>9418</v>
      </c>
      <c r="E5736">
        <v>8</v>
      </c>
      <c r="F5736" t="s">
        <v>9519</v>
      </c>
      <c r="G5736">
        <v>5</v>
      </c>
      <c r="H5736" s="5">
        <f t="shared" si="128"/>
        <v>1</v>
      </c>
      <c r="I5736" s="5" t="str">
        <f ca="1">OFFSET('Appendix E'!$G$2,MATCH(A5736,'Appendix E'!$A$3:$A$115,0),0)</f>
        <v>Yes</v>
      </c>
    </row>
    <row r="5737" spans="1:10" x14ac:dyDescent="0.25">
      <c r="A5737" t="s">
        <v>1353</v>
      </c>
      <c r="B5737" t="s">
        <v>5696</v>
      </c>
      <c r="C5737" s="5" t="s">
        <v>9329</v>
      </c>
      <c r="D5737" t="s">
        <v>9418</v>
      </c>
      <c r="E5737">
        <v>8</v>
      </c>
      <c r="F5737" t="s">
        <v>2122</v>
      </c>
      <c r="G5737">
        <v>9</v>
      </c>
      <c r="H5737" s="5">
        <f t="shared" si="128"/>
        <v>1</v>
      </c>
      <c r="I5737" s="5" t="str">
        <f ca="1">OFFSET('Appendix E'!$G$2,MATCH(A5737,'Appendix E'!$A$3:$A$115,0),0)</f>
        <v>Yes</v>
      </c>
    </row>
    <row r="5738" spans="1:10" x14ac:dyDescent="0.25">
      <c r="A5738" t="s">
        <v>1353</v>
      </c>
      <c r="B5738" t="s">
        <v>5697</v>
      </c>
      <c r="C5738" s="5" t="s">
        <v>9330</v>
      </c>
      <c r="D5738" t="s">
        <v>9418</v>
      </c>
      <c r="E5738">
        <v>8</v>
      </c>
      <c r="F5738" t="s">
        <v>9519</v>
      </c>
      <c r="G5738">
        <v>5</v>
      </c>
      <c r="H5738" s="5">
        <f t="shared" si="128"/>
        <v>1</v>
      </c>
      <c r="I5738" s="5" t="str">
        <f ca="1">OFFSET('Appendix E'!$G$2,MATCH(A5738,'Appendix E'!$A$3:$A$115,0),0)</f>
        <v>Yes</v>
      </c>
    </row>
    <row r="5739" spans="1:10" x14ac:dyDescent="0.25">
      <c r="A5739" t="s">
        <v>1353</v>
      </c>
      <c r="B5739" t="s">
        <v>5698</v>
      </c>
      <c r="C5739" s="5" t="s">
        <v>9331</v>
      </c>
      <c r="D5739" t="s">
        <v>9418</v>
      </c>
      <c r="E5739">
        <v>3</v>
      </c>
      <c r="F5739" t="s">
        <v>9520</v>
      </c>
      <c r="G5739">
        <v>21</v>
      </c>
      <c r="H5739" s="5">
        <f t="shared" si="128"/>
        <v>1</v>
      </c>
      <c r="I5739" s="5" t="str">
        <f ca="1">OFFSET('Appendix E'!$G$2,MATCH(A5739,'Appendix E'!$A$3:$A$115,0),0)</f>
        <v>Yes</v>
      </c>
      <c r="J5739" t="s">
        <v>9945</v>
      </c>
    </row>
    <row r="5740" spans="1:10" x14ac:dyDescent="0.25">
      <c r="A5740" t="s">
        <v>1353</v>
      </c>
      <c r="B5740" t="s">
        <v>5699</v>
      </c>
      <c r="C5740" s="5" t="s">
        <v>9332</v>
      </c>
      <c r="D5740" t="s">
        <v>9418</v>
      </c>
      <c r="E5740">
        <v>3</v>
      </c>
      <c r="F5740" t="s">
        <v>9438</v>
      </c>
      <c r="G5740">
        <v>21</v>
      </c>
      <c r="H5740" s="5">
        <f t="shared" si="128"/>
        <v>1</v>
      </c>
      <c r="I5740" s="5" t="str">
        <f ca="1">OFFSET('Appendix E'!$G$2,MATCH(A5740,'Appendix E'!$A$3:$A$115,0),0)</f>
        <v>Yes</v>
      </c>
      <c r="J5740" t="s">
        <v>9945</v>
      </c>
    </row>
    <row r="5741" spans="1:10" x14ac:dyDescent="0.25">
      <c r="A5741" t="s">
        <v>1353</v>
      </c>
      <c r="B5741" t="s">
        <v>5700</v>
      </c>
      <c r="C5741" s="5" t="s">
        <v>8280</v>
      </c>
      <c r="D5741" t="s">
        <v>9418</v>
      </c>
      <c r="E5741">
        <v>5</v>
      </c>
      <c r="F5741" t="s">
        <v>9421</v>
      </c>
      <c r="G5741">
        <v>21</v>
      </c>
      <c r="H5741" s="5">
        <f t="shared" si="128"/>
        <v>1</v>
      </c>
      <c r="I5741" s="5" t="str">
        <f ca="1">OFFSET('Appendix E'!$G$2,MATCH(A5741,'Appendix E'!$A$3:$A$115,0),0)</f>
        <v>Yes</v>
      </c>
      <c r="J5741" t="s">
        <v>9945</v>
      </c>
    </row>
    <row r="5742" spans="1:10" x14ac:dyDescent="0.25">
      <c r="A5742" t="s">
        <v>1353</v>
      </c>
      <c r="B5742" t="s">
        <v>5701</v>
      </c>
      <c r="C5742" s="5" t="s">
        <v>1448</v>
      </c>
      <c r="D5742" t="s">
        <v>9418</v>
      </c>
      <c r="E5742">
        <v>3</v>
      </c>
      <c r="F5742" t="s">
        <v>1448</v>
      </c>
      <c r="G5742">
        <v>37</v>
      </c>
      <c r="H5742" s="5">
        <f t="shared" si="128"/>
        <v>1</v>
      </c>
      <c r="I5742" s="5" t="str">
        <f ca="1">OFFSET('Appendix E'!$G$2,MATCH(A5742,'Appendix E'!$A$3:$A$115,0),0)</f>
        <v>Yes</v>
      </c>
      <c r="J5742" t="s">
        <v>9794</v>
      </c>
    </row>
    <row r="5743" spans="1:10" x14ac:dyDescent="0.25">
      <c r="A5743" t="s">
        <v>1353</v>
      </c>
      <c r="B5743" t="s">
        <v>5702</v>
      </c>
      <c r="C5743" s="5" t="s">
        <v>7303</v>
      </c>
      <c r="D5743" t="s">
        <v>9418</v>
      </c>
      <c r="E5743">
        <v>3</v>
      </c>
      <c r="F5743" t="s">
        <v>9439</v>
      </c>
      <c r="G5743">
        <v>23</v>
      </c>
      <c r="H5743" s="5">
        <f t="shared" si="128"/>
        <v>1</v>
      </c>
      <c r="I5743" s="5" t="str">
        <f ca="1">OFFSET('Appendix E'!$G$2,MATCH(A5743,'Appendix E'!$A$3:$A$115,0),0)</f>
        <v>Yes</v>
      </c>
      <c r="J5743" t="s">
        <v>9945</v>
      </c>
    </row>
    <row r="5744" spans="1:10" x14ac:dyDescent="0.25">
      <c r="A5744" t="s">
        <v>1353</v>
      </c>
      <c r="B5744" t="s">
        <v>5703</v>
      </c>
      <c r="C5744" s="5" t="s">
        <v>9333</v>
      </c>
      <c r="D5744" t="s">
        <v>9418</v>
      </c>
      <c r="E5744">
        <v>3</v>
      </c>
      <c r="F5744" t="s">
        <v>9521</v>
      </c>
      <c r="G5744">
        <v>24</v>
      </c>
      <c r="H5744" s="5">
        <f t="shared" si="128"/>
        <v>1</v>
      </c>
      <c r="I5744" s="5" t="str">
        <f ca="1">OFFSET('Appendix E'!$G$2,MATCH(A5744,'Appendix E'!$A$3:$A$115,0),0)</f>
        <v>Yes</v>
      </c>
      <c r="J5744" t="s">
        <v>9945</v>
      </c>
    </row>
    <row r="5745" spans="1:10" x14ac:dyDescent="0.25">
      <c r="A5745" t="s">
        <v>1353</v>
      </c>
      <c r="B5745" t="s">
        <v>5704</v>
      </c>
      <c r="C5745" s="5" t="s">
        <v>9334</v>
      </c>
      <c r="D5745" t="s">
        <v>9418</v>
      </c>
      <c r="E5745">
        <v>4</v>
      </c>
      <c r="F5745" t="s">
        <v>9421</v>
      </c>
      <c r="G5745">
        <v>21</v>
      </c>
      <c r="H5745" s="5">
        <f t="shared" si="128"/>
        <v>1</v>
      </c>
      <c r="I5745" s="5" t="str">
        <f ca="1">OFFSET('Appendix E'!$G$2,MATCH(A5745,'Appendix E'!$A$3:$A$115,0),0)</f>
        <v>Yes</v>
      </c>
      <c r="J5745" t="s">
        <v>9945</v>
      </c>
    </row>
    <row r="5746" spans="1:10" x14ac:dyDescent="0.25">
      <c r="A5746" t="s">
        <v>1353</v>
      </c>
      <c r="B5746" t="s">
        <v>5705</v>
      </c>
      <c r="C5746" s="5" t="s">
        <v>9335</v>
      </c>
      <c r="D5746" t="s">
        <v>9418</v>
      </c>
      <c r="E5746">
        <v>4</v>
      </c>
      <c r="F5746" t="s">
        <v>9421</v>
      </c>
      <c r="G5746">
        <v>21</v>
      </c>
      <c r="H5746" s="5">
        <f t="shared" si="128"/>
        <v>1</v>
      </c>
      <c r="I5746" s="5" t="str">
        <f ca="1">OFFSET('Appendix E'!$G$2,MATCH(A5746,'Appendix E'!$A$3:$A$115,0),0)</f>
        <v>Yes</v>
      </c>
      <c r="J5746" t="s">
        <v>9945</v>
      </c>
    </row>
    <row r="5747" spans="1:10" x14ac:dyDescent="0.25">
      <c r="A5747" t="s">
        <v>1353</v>
      </c>
      <c r="B5747" t="s">
        <v>5706</v>
      </c>
      <c r="C5747" s="5" t="s">
        <v>9336</v>
      </c>
      <c r="D5747" t="s">
        <v>9418</v>
      </c>
      <c r="E5747">
        <v>4</v>
      </c>
      <c r="F5747" t="s">
        <v>9421</v>
      </c>
      <c r="G5747">
        <v>21</v>
      </c>
      <c r="H5747" s="5">
        <f t="shared" si="128"/>
        <v>1</v>
      </c>
      <c r="I5747" s="5" t="str">
        <f ca="1">OFFSET('Appendix E'!$G$2,MATCH(A5747,'Appendix E'!$A$3:$A$115,0),0)</f>
        <v>Yes</v>
      </c>
    </row>
    <row r="5748" spans="1:10" x14ac:dyDescent="0.25">
      <c r="A5748" t="s">
        <v>1353</v>
      </c>
      <c r="B5748" t="s">
        <v>5707</v>
      </c>
      <c r="C5748" s="5" t="s">
        <v>9337</v>
      </c>
      <c r="D5748" t="s">
        <v>9418</v>
      </c>
      <c r="E5748">
        <v>4</v>
      </c>
      <c r="F5748" t="s">
        <v>9421</v>
      </c>
      <c r="G5748">
        <v>21</v>
      </c>
      <c r="H5748" s="5">
        <f t="shared" si="128"/>
        <v>1</v>
      </c>
      <c r="I5748" s="5" t="str">
        <f ca="1">OFFSET('Appendix E'!$G$2,MATCH(A5748,'Appendix E'!$A$3:$A$115,0),0)</f>
        <v>Yes</v>
      </c>
      <c r="J5748" s="5" t="s">
        <v>9945</v>
      </c>
    </row>
    <row r="5749" spans="1:10" x14ac:dyDescent="0.25">
      <c r="A5749" t="s">
        <v>1353</v>
      </c>
      <c r="B5749" t="s">
        <v>5708</v>
      </c>
      <c r="C5749" s="5" t="s">
        <v>9338</v>
      </c>
      <c r="D5749" t="s">
        <v>9418</v>
      </c>
      <c r="E5749">
        <v>4</v>
      </c>
      <c r="F5749" t="s">
        <v>9421</v>
      </c>
      <c r="G5749">
        <v>21</v>
      </c>
      <c r="H5749" s="5">
        <f t="shared" si="128"/>
        <v>1</v>
      </c>
      <c r="I5749" s="5" t="str">
        <f ca="1">OFFSET('Appendix E'!$G$2,MATCH(A5749,'Appendix E'!$A$3:$A$115,0),0)</f>
        <v>Yes</v>
      </c>
      <c r="J5749" s="5" t="s">
        <v>9945</v>
      </c>
    </row>
    <row r="5750" spans="1:10" x14ac:dyDescent="0.25">
      <c r="A5750" t="s">
        <v>1353</v>
      </c>
      <c r="B5750" t="s">
        <v>5709</v>
      </c>
      <c r="C5750" s="5" t="s">
        <v>9339</v>
      </c>
      <c r="D5750" t="s">
        <v>9418</v>
      </c>
      <c r="E5750">
        <v>3</v>
      </c>
      <c r="F5750" t="s">
        <v>9522</v>
      </c>
      <c r="G5750">
        <v>21</v>
      </c>
      <c r="H5750" s="5">
        <f t="shared" si="128"/>
        <v>1</v>
      </c>
      <c r="I5750" s="5" t="str">
        <f ca="1">OFFSET('Appendix E'!$G$2,MATCH(A5750,'Appendix E'!$A$3:$A$115,0),0)</f>
        <v>Yes</v>
      </c>
      <c r="J5750" s="5" t="s">
        <v>9945</v>
      </c>
    </row>
    <row r="5751" spans="1:10" x14ac:dyDescent="0.25">
      <c r="A5751" t="s">
        <v>1353</v>
      </c>
      <c r="B5751" t="s">
        <v>5710</v>
      </c>
      <c r="C5751" s="5" t="s">
        <v>9340</v>
      </c>
      <c r="D5751" t="s">
        <v>9419</v>
      </c>
      <c r="E5751">
        <v>4</v>
      </c>
      <c r="G5751">
        <v>0</v>
      </c>
      <c r="H5751" s="5" t="str">
        <f t="shared" si="128"/>
        <v/>
      </c>
      <c r="I5751" s="5" t="str">
        <f ca="1">OFFSET('Appendix E'!$G$2,MATCH(A5751,'Appendix E'!$A$3:$A$115,0),0)</f>
        <v>Yes</v>
      </c>
    </row>
    <row r="5752" spans="1:10" x14ac:dyDescent="0.25">
      <c r="A5752" t="s">
        <v>1353</v>
      </c>
      <c r="B5752" t="s">
        <v>1368</v>
      </c>
      <c r="C5752" s="5" t="s">
        <v>1368</v>
      </c>
      <c r="D5752" t="s">
        <v>9418</v>
      </c>
      <c r="E5752">
        <v>4</v>
      </c>
      <c r="G5752">
        <v>0</v>
      </c>
      <c r="H5752" s="5" t="str">
        <f t="shared" si="128"/>
        <v/>
      </c>
      <c r="I5752" s="5" t="str">
        <f ca="1">OFFSET('Appendix E'!$G$2,MATCH(A5752,'Appendix E'!$A$3:$A$115,0),0)</f>
        <v>Yes</v>
      </c>
    </row>
    <row r="5753" spans="1:10" x14ac:dyDescent="0.25">
      <c r="A5753" t="s">
        <v>1354</v>
      </c>
      <c r="B5753" t="s">
        <v>5711</v>
      </c>
      <c r="C5753" s="5" t="s">
        <v>7301</v>
      </c>
      <c r="D5753" t="s">
        <v>9418</v>
      </c>
      <c r="E5753">
        <v>3</v>
      </c>
      <c r="F5753" t="s">
        <v>1442</v>
      </c>
      <c r="G5753">
        <v>38</v>
      </c>
      <c r="H5753" s="5">
        <f t="shared" si="128"/>
        <v>1</v>
      </c>
      <c r="I5753" s="5" t="str">
        <f ca="1">OFFSET('Appendix E'!$G$2,MATCH(A5753,'Appendix E'!$A$3:$A$115,0),0)</f>
        <v>Yes</v>
      </c>
    </row>
    <row r="5754" spans="1:10" x14ac:dyDescent="0.25">
      <c r="A5754" t="s">
        <v>1354</v>
      </c>
      <c r="B5754" t="s">
        <v>5712</v>
      </c>
      <c r="C5754" s="5" t="s">
        <v>7302</v>
      </c>
      <c r="D5754" t="s">
        <v>9418</v>
      </c>
      <c r="E5754">
        <v>3</v>
      </c>
      <c r="F5754" t="s">
        <v>1442</v>
      </c>
      <c r="G5754">
        <v>38</v>
      </c>
      <c r="H5754" s="5">
        <f t="shared" si="128"/>
        <v>1</v>
      </c>
      <c r="I5754" s="5" t="str">
        <f ca="1">OFFSET('Appendix E'!$G$2,MATCH(A5754,'Appendix E'!$A$3:$A$115,0),0)</f>
        <v>Yes</v>
      </c>
    </row>
    <row r="5755" spans="1:10" x14ac:dyDescent="0.25">
      <c r="A5755" t="s">
        <v>1354</v>
      </c>
      <c r="B5755" t="s">
        <v>5713</v>
      </c>
      <c r="C5755" s="5" t="s">
        <v>9341</v>
      </c>
      <c r="D5755" t="s">
        <v>9418</v>
      </c>
      <c r="E5755">
        <v>3</v>
      </c>
      <c r="F5755" t="s">
        <v>9426</v>
      </c>
      <c r="G5755">
        <v>21</v>
      </c>
      <c r="H5755" s="5">
        <f t="shared" si="128"/>
        <v>1</v>
      </c>
      <c r="I5755" s="5" t="str">
        <f ca="1">OFFSET('Appendix E'!$G$2,MATCH(A5755,'Appendix E'!$A$3:$A$115,0),0)</f>
        <v>Yes</v>
      </c>
    </row>
    <row r="5756" spans="1:10" x14ac:dyDescent="0.25">
      <c r="A5756" t="s">
        <v>1354</v>
      </c>
      <c r="B5756" t="s">
        <v>5714</v>
      </c>
      <c r="C5756" s="5" t="s">
        <v>9342</v>
      </c>
      <c r="D5756" t="s">
        <v>9418</v>
      </c>
      <c r="E5756">
        <v>4</v>
      </c>
      <c r="F5756" t="s">
        <v>9421</v>
      </c>
      <c r="G5756">
        <v>21</v>
      </c>
      <c r="H5756" s="5">
        <f t="shared" si="128"/>
        <v>1</v>
      </c>
      <c r="I5756" s="5" t="str">
        <f ca="1">OFFSET('Appendix E'!$G$2,MATCH(A5756,'Appendix E'!$A$3:$A$115,0),0)</f>
        <v>Yes</v>
      </c>
    </row>
    <row r="5757" spans="1:10" x14ac:dyDescent="0.25">
      <c r="A5757" t="s">
        <v>1354</v>
      </c>
      <c r="B5757" t="s">
        <v>5715</v>
      </c>
      <c r="C5757" s="5" t="s">
        <v>9343</v>
      </c>
      <c r="D5757" t="s">
        <v>9418</v>
      </c>
      <c r="E5757">
        <v>4</v>
      </c>
      <c r="F5757" t="s">
        <v>9421</v>
      </c>
      <c r="G5757">
        <v>21</v>
      </c>
      <c r="H5757" s="5">
        <f t="shared" si="128"/>
        <v>1</v>
      </c>
      <c r="I5757" s="5" t="str">
        <f ca="1">OFFSET('Appendix E'!$G$2,MATCH(A5757,'Appendix E'!$A$3:$A$115,0),0)</f>
        <v>Yes</v>
      </c>
    </row>
    <row r="5758" spans="1:10" x14ac:dyDescent="0.25">
      <c r="A5758" t="s">
        <v>1354</v>
      </c>
      <c r="B5758" t="s">
        <v>5716</v>
      </c>
      <c r="C5758" s="5" t="s">
        <v>9344</v>
      </c>
      <c r="D5758" t="s">
        <v>9418</v>
      </c>
      <c r="E5758">
        <v>3</v>
      </c>
      <c r="F5758" t="s">
        <v>9421</v>
      </c>
      <c r="G5758">
        <v>21</v>
      </c>
      <c r="H5758" s="5">
        <f t="shared" si="128"/>
        <v>1</v>
      </c>
      <c r="I5758" s="5" t="str">
        <f ca="1">OFFSET('Appendix E'!$G$2,MATCH(A5758,'Appendix E'!$A$3:$A$115,0),0)</f>
        <v>Yes</v>
      </c>
    </row>
    <row r="5759" spans="1:10" x14ac:dyDescent="0.25">
      <c r="A5759" t="s">
        <v>1354</v>
      </c>
      <c r="B5759" t="s">
        <v>5717</v>
      </c>
      <c r="C5759" s="5" t="s">
        <v>9345</v>
      </c>
      <c r="D5759" t="s">
        <v>9418</v>
      </c>
      <c r="E5759">
        <v>3</v>
      </c>
      <c r="F5759" t="s">
        <v>9523</v>
      </c>
      <c r="G5759">
        <v>39</v>
      </c>
      <c r="H5759" s="5">
        <f t="shared" si="128"/>
        <v>1</v>
      </c>
      <c r="I5759" s="5" t="str">
        <f ca="1">OFFSET('Appendix E'!$G$2,MATCH(A5759,'Appendix E'!$A$3:$A$115,0),0)</f>
        <v>Yes</v>
      </c>
      <c r="J5759" t="s">
        <v>9945</v>
      </c>
    </row>
    <row r="5760" spans="1:10" x14ac:dyDescent="0.25">
      <c r="A5760" t="s">
        <v>1354</v>
      </c>
      <c r="B5760" t="s">
        <v>5718</v>
      </c>
      <c r="C5760" s="5" t="s">
        <v>9346</v>
      </c>
      <c r="D5760" t="s">
        <v>9418</v>
      </c>
      <c r="E5760">
        <v>3</v>
      </c>
      <c r="F5760" t="s">
        <v>9524</v>
      </c>
      <c r="G5760">
        <v>37</v>
      </c>
      <c r="H5760" s="5">
        <f t="shared" si="128"/>
        <v>1</v>
      </c>
      <c r="I5760" s="5" t="str">
        <f ca="1">OFFSET('Appendix E'!$G$2,MATCH(A5760,'Appendix E'!$A$3:$A$115,0),0)</f>
        <v>Yes</v>
      </c>
    </row>
    <row r="5761" spans="1:10" x14ac:dyDescent="0.25">
      <c r="A5761" t="s">
        <v>1354</v>
      </c>
      <c r="B5761" t="s">
        <v>5719</v>
      </c>
      <c r="C5761" s="5" t="s">
        <v>9347</v>
      </c>
      <c r="D5761" t="s">
        <v>9418</v>
      </c>
      <c r="E5761">
        <v>3</v>
      </c>
      <c r="F5761" t="s">
        <v>9525</v>
      </c>
      <c r="G5761">
        <v>37</v>
      </c>
      <c r="H5761" s="5">
        <f t="shared" si="128"/>
        <v>1</v>
      </c>
      <c r="I5761" s="5" t="str">
        <f ca="1">OFFSET('Appendix E'!$G$2,MATCH(A5761,'Appendix E'!$A$3:$A$115,0),0)</f>
        <v>Yes</v>
      </c>
    </row>
    <row r="5762" spans="1:10" x14ac:dyDescent="0.25">
      <c r="A5762" t="s">
        <v>1354</v>
      </c>
      <c r="B5762" t="s">
        <v>5720</v>
      </c>
      <c r="C5762" s="5" t="s">
        <v>6885</v>
      </c>
      <c r="D5762" t="s">
        <v>9418</v>
      </c>
      <c r="E5762">
        <v>8</v>
      </c>
      <c r="F5762" t="s">
        <v>2122</v>
      </c>
      <c r="G5762">
        <v>9</v>
      </c>
      <c r="H5762" s="5">
        <f t="shared" si="128"/>
        <v>1</v>
      </c>
      <c r="I5762" s="5" t="str">
        <f ca="1">OFFSET('Appendix E'!$G$2,MATCH(A5762,'Appendix E'!$A$3:$A$115,0),0)</f>
        <v>Yes</v>
      </c>
    </row>
    <row r="5763" spans="1:10" x14ac:dyDescent="0.25">
      <c r="A5763" t="s">
        <v>1354</v>
      </c>
      <c r="B5763" t="s">
        <v>5721</v>
      </c>
      <c r="C5763" s="5" t="s">
        <v>9348</v>
      </c>
      <c r="D5763" t="s">
        <v>9418</v>
      </c>
      <c r="E5763">
        <v>8</v>
      </c>
      <c r="F5763" t="s">
        <v>9519</v>
      </c>
      <c r="G5763">
        <v>5</v>
      </c>
      <c r="H5763" s="5">
        <f t="shared" si="128"/>
        <v>1</v>
      </c>
      <c r="I5763" s="5" t="str">
        <f ca="1">OFFSET('Appendix E'!$G$2,MATCH(A5763,'Appendix E'!$A$3:$A$115,0),0)</f>
        <v>Yes</v>
      </c>
    </row>
    <row r="5764" spans="1:10" x14ac:dyDescent="0.25">
      <c r="A5764" t="s">
        <v>1354</v>
      </c>
      <c r="B5764" t="s">
        <v>5722</v>
      </c>
      <c r="C5764" s="5" t="s">
        <v>3540</v>
      </c>
      <c r="D5764" t="s">
        <v>9418</v>
      </c>
      <c r="E5764">
        <v>8</v>
      </c>
      <c r="F5764" t="s">
        <v>2122</v>
      </c>
      <c r="G5764">
        <v>9</v>
      </c>
      <c r="H5764" s="5">
        <f t="shared" ref="H5764:H5827" si="129">IF(F5764&lt;&gt;"",1,"")</f>
        <v>1</v>
      </c>
      <c r="I5764" s="5" t="str">
        <f ca="1">OFFSET('Appendix E'!$G$2,MATCH(A5764,'Appendix E'!$A$3:$A$115,0),0)</f>
        <v>Yes</v>
      </c>
    </row>
    <row r="5765" spans="1:10" x14ac:dyDescent="0.25">
      <c r="A5765" t="s">
        <v>1354</v>
      </c>
      <c r="B5765" t="s">
        <v>5723</v>
      </c>
      <c r="C5765" s="5" t="s">
        <v>9349</v>
      </c>
      <c r="D5765" t="s">
        <v>9418</v>
      </c>
      <c r="E5765">
        <v>8</v>
      </c>
      <c r="F5765" t="s">
        <v>9519</v>
      </c>
      <c r="G5765">
        <v>5</v>
      </c>
      <c r="H5765" s="5">
        <f t="shared" si="129"/>
        <v>1</v>
      </c>
      <c r="I5765" s="5" t="str">
        <f ca="1">OFFSET('Appendix E'!$G$2,MATCH(A5765,'Appendix E'!$A$3:$A$115,0),0)</f>
        <v>Yes</v>
      </c>
    </row>
    <row r="5766" spans="1:10" x14ac:dyDescent="0.25">
      <c r="A5766" t="s">
        <v>1354</v>
      </c>
      <c r="B5766" t="s">
        <v>5724</v>
      </c>
      <c r="C5766" s="5" t="s">
        <v>9350</v>
      </c>
      <c r="D5766" t="s">
        <v>9418</v>
      </c>
      <c r="E5766">
        <v>3</v>
      </c>
      <c r="F5766" t="s">
        <v>9421</v>
      </c>
      <c r="G5766">
        <v>21</v>
      </c>
      <c r="H5766" s="5">
        <f t="shared" si="129"/>
        <v>1</v>
      </c>
      <c r="I5766" s="5" t="str">
        <f ca="1">OFFSET('Appendix E'!$G$2,MATCH(A5766,'Appendix E'!$A$3:$A$115,0),0)</f>
        <v>Yes</v>
      </c>
    </row>
    <row r="5767" spans="1:10" x14ac:dyDescent="0.25">
      <c r="A5767" t="s">
        <v>1354</v>
      </c>
      <c r="B5767" t="s">
        <v>5725</v>
      </c>
      <c r="C5767" s="5" t="s">
        <v>7308</v>
      </c>
      <c r="D5767" t="s">
        <v>9418</v>
      </c>
      <c r="E5767">
        <v>3</v>
      </c>
      <c r="F5767" t="s">
        <v>1352</v>
      </c>
      <c r="G5767">
        <v>34</v>
      </c>
      <c r="H5767" s="5">
        <f t="shared" si="129"/>
        <v>1</v>
      </c>
      <c r="I5767" s="5" t="str">
        <f ca="1">OFFSET('Appendix E'!$G$2,MATCH(A5767,'Appendix E'!$A$3:$A$115,0),0)</f>
        <v>Yes</v>
      </c>
    </row>
    <row r="5768" spans="1:10" x14ac:dyDescent="0.25">
      <c r="A5768" t="s">
        <v>1354</v>
      </c>
      <c r="B5768" t="s">
        <v>5726</v>
      </c>
      <c r="C5768" s="5" t="s">
        <v>7072</v>
      </c>
      <c r="D5768" t="s">
        <v>9418</v>
      </c>
      <c r="E5768">
        <v>3</v>
      </c>
      <c r="F5768" t="s">
        <v>1352</v>
      </c>
      <c r="G5768">
        <v>34</v>
      </c>
      <c r="H5768" s="5">
        <f t="shared" si="129"/>
        <v>1</v>
      </c>
      <c r="I5768" s="5" t="str">
        <f ca="1">OFFSET('Appendix E'!$G$2,MATCH(A5768,'Appendix E'!$A$3:$A$115,0),0)</f>
        <v>Yes</v>
      </c>
    </row>
    <row r="5769" spans="1:10" x14ac:dyDescent="0.25">
      <c r="A5769" t="s">
        <v>1354</v>
      </c>
      <c r="B5769" t="s">
        <v>5727</v>
      </c>
      <c r="C5769" s="5" t="s">
        <v>7309</v>
      </c>
      <c r="D5769" t="s">
        <v>9418</v>
      </c>
      <c r="E5769">
        <v>3</v>
      </c>
      <c r="F5769" t="s">
        <v>1352</v>
      </c>
      <c r="G5769">
        <v>34</v>
      </c>
      <c r="H5769" s="5">
        <f t="shared" si="129"/>
        <v>1</v>
      </c>
      <c r="I5769" s="5" t="str">
        <f ca="1">OFFSET('Appendix E'!$G$2,MATCH(A5769,'Appendix E'!$A$3:$A$115,0),0)</f>
        <v>Yes</v>
      </c>
    </row>
    <row r="5770" spans="1:10" x14ac:dyDescent="0.25">
      <c r="A5770" t="s">
        <v>1354</v>
      </c>
      <c r="B5770" t="s">
        <v>5728</v>
      </c>
      <c r="C5770" s="5" t="s">
        <v>7310</v>
      </c>
      <c r="D5770" t="s">
        <v>9418</v>
      </c>
      <c r="E5770">
        <v>3</v>
      </c>
      <c r="F5770" t="s">
        <v>1352</v>
      </c>
      <c r="G5770">
        <v>34</v>
      </c>
      <c r="H5770" s="5">
        <f t="shared" si="129"/>
        <v>1</v>
      </c>
      <c r="I5770" s="5" t="str">
        <f ca="1">OFFSET('Appendix E'!$G$2,MATCH(A5770,'Appendix E'!$A$3:$A$115,0),0)</f>
        <v>Yes</v>
      </c>
    </row>
    <row r="5771" spans="1:10" x14ac:dyDescent="0.25">
      <c r="A5771" t="s">
        <v>1354</v>
      </c>
      <c r="B5771" t="s">
        <v>5729</v>
      </c>
      <c r="C5771" s="5" t="s">
        <v>7307</v>
      </c>
      <c r="D5771" t="s">
        <v>9418</v>
      </c>
      <c r="E5771">
        <v>3</v>
      </c>
      <c r="F5771" t="s">
        <v>9440</v>
      </c>
      <c r="G5771">
        <v>21</v>
      </c>
      <c r="H5771" s="5">
        <f t="shared" si="129"/>
        <v>1</v>
      </c>
      <c r="I5771" s="5" t="str">
        <f ca="1">OFFSET('Appendix E'!$G$2,MATCH(A5771,'Appendix E'!$A$3:$A$115,0),0)</f>
        <v>Yes</v>
      </c>
      <c r="J5771" t="s">
        <v>9945</v>
      </c>
    </row>
    <row r="5772" spans="1:10" x14ac:dyDescent="0.25">
      <c r="A5772" t="s">
        <v>1354</v>
      </c>
      <c r="B5772" t="s">
        <v>1368</v>
      </c>
      <c r="C5772" s="5" t="s">
        <v>1368</v>
      </c>
      <c r="D5772" t="s">
        <v>9418</v>
      </c>
      <c r="E5772">
        <v>4</v>
      </c>
      <c r="G5772">
        <v>0</v>
      </c>
      <c r="H5772" s="5" t="str">
        <f t="shared" si="129"/>
        <v/>
      </c>
      <c r="I5772" s="5" t="str">
        <f ca="1">OFFSET('Appendix E'!$G$2,MATCH(A5772,'Appendix E'!$A$3:$A$115,0),0)</f>
        <v>Yes</v>
      </c>
    </row>
    <row r="5773" spans="1:10" x14ac:dyDescent="0.25">
      <c r="A5773" t="s">
        <v>1355</v>
      </c>
      <c r="B5773" t="s">
        <v>5730</v>
      </c>
      <c r="D5773" t="s">
        <v>9418</v>
      </c>
      <c r="E5773">
        <v>3</v>
      </c>
      <c r="F5773" t="s">
        <v>9526</v>
      </c>
      <c r="G5773">
        <v>14</v>
      </c>
      <c r="H5773" s="5">
        <f t="shared" si="129"/>
        <v>1</v>
      </c>
      <c r="I5773" s="5" t="str">
        <f ca="1">OFFSET('Appendix E'!$G$2,MATCH(A5773,'Appendix E'!$A$3:$A$115,0),0)</f>
        <v>Yes</v>
      </c>
    </row>
    <row r="5774" spans="1:10" x14ac:dyDescent="0.25">
      <c r="A5774" t="s">
        <v>1355</v>
      </c>
      <c r="B5774" t="s">
        <v>5731</v>
      </c>
      <c r="D5774" t="s">
        <v>9418</v>
      </c>
      <c r="E5774">
        <v>3</v>
      </c>
      <c r="F5774" t="s">
        <v>9526</v>
      </c>
      <c r="G5774">
        <v>14</v>
      </c>
      <c r="H5774" s="5">
        <f t="shared" si="129"/>
        <v>1</v>
      </c>
      <c r="I5774" s="5" t="str">
        <f ca="1">OFFSET('Appendix E'!$G$2,MATCH(A5774,'Appendix E'!$A$3:$A$115,0),0)</f>
        <v>Yes</v>
      </c>
    </row>
    <row r="5775" spans="1:10" x14ac:dyDescent="0.25">
      <c r="A5775" t="s">
        <v>1355</v>
      </c>
      <c r="B5775" t="s">
        <v>5732</v>
      </c>
      <c r="D5775" t="s">
        <v>9418</v>
      </c>
      <c r="E5775">
        <v>3</v>
      </c>
      <c r="F5775" t="s">
        <v>9526</v>
      </c>
      <c r="G5775">
        <v>14</v>
      </c>
      <c r="H5775" s="5">
        <f t="shared" si="129"/>
        <v>1</v>
      </c>
      <c r="I5775" s="5" t="str">
        <f ca="1">OFFSET('Appendix E'!$G$2,MATCH(A5775,'Appendix E'!$A$3:$A$115,0),0)</f>
        <v>Yes</v>
      </c>
    </row>
    <row r="5776" spans="1:10" x14ac:dyDescent="0.25">
      <c r="A5776" t="s">
        <v>1355</v>
      </c>
      <c r="B5776" t="s">
        <v>5733</v>
      </c>
      <c r="D5776" t="s">
        <v>9418</v>
      </c>
      <c r="E5776">
        <v>3</v>
      </c>
      <c r="F5776" t="s">
        <v>9526</v>
      </c>
      <c r="G5776">
        <v>14</v>
      </c>
      <c r="H5776" s="5">
        <f t="shared" si="129"/>
        <v>1</v>
      </c>
      <c r="I5776" s="5" t="str">
        <f ca="1">OFFSET('Appendix E'!$G$2,MATCH(A5776,'Appendix E'!$A$3:$A$115,0),0)</f>
        <v>Yes</v>
      </c>
    </row>
    <row r="5777" spans="1:9" x14ac:dyDescent="0.25">
      <c r="A5777" t="s">
        <v>1355</v>
      </c>
      <c r="B5777" t="s">
        <v>5734</v>
      </c>
      <c r="D5777" t="s">
        <v>9418</v>
      </c>
      <c r="E5777">
        <v>3</v>
      </c>
      <c r="F5777" t="s">
        <v>9526</v>
      </c>
      <c r="G5777">
        <v>14</v>
      </c>
      <c r="H5777" s="5">
        <f t="shared" si="129"/>
        <v>1</v>
      </c>
      <c r="I5777" s="5" t="str">
        <f ca="1">OFFSET('Appendix E'!$G$2,MATCH(A5777,'Appendix E'!$A$3:$A$115,0),0)</f>
        <v>Yes</v>
      </c>
    </row>
    <row r="5778" spans="1:9" x14ac:dyDescent="0.25">
      <c r="A5778" t="s">
        <v>1355</v>
      </c>
      <c r="B5778" t="s">
        <v>5735</v>
      </c>
      <c r="D5778" t="s">
        <v>9418</v>
      </c>
      <c r="E5778">
        <v>3</v>
      </c>
      <c r="F5778" t="s">
        <v>9526</v>
      </c>
      <c r="G5778">
        <v>14</v>
      </c>
      <c r="H5778" s="5">
        <f t="shared" si="129"/>
        <v>1</v>
      </c>
      <c r="I5778" s="5" t="str">
        <f ca="1">OFFSET('Appendix E'!$G$2,MATCH(A5778,'Appendix E'!$A$3:$A$115,0),0)</f>
        <v>Yes</v>
      </c>
    </row>
    <row r="5779" spans="1:9" x14ac:dyDescent="0.25">
      <c r="A5779" t="s">
        <v>1355</v>
      </c>
      <c r="B5779" t="s">
        <v>5736</v>
      </c>
      <c r="D5779" t="s">
        <v>9418</v>
      </c>
      <c r="E5779">
        <v>3</v>
      </c>
      <c r="F5779" t="s">
        <v>9526</v>
      </c>
      <c r="G5779">
        <v>14</v>
      </c>
      <c r="H5779" s="5">
        <f t="shared" si="129"/>
        <v>1</v>
      </c>
      <c r="I5779" s="5" t="str">
        <f ca="1">OFFSET('Appendix E'!$G$2,MATCH(A5779,'Appendix E'!$A$3:$A$115,0),0)</f>
        <v>Yes</v>
      </c>
    </row>
    <row r="5780" spans="1:9" x14ac:dyDescent="0.25">
      <c r="A5780" t="s">
        <v>1355</v>
      </c>
      <c r="B5780" t="s">
        <v>5737</v>
      </c>
      <c r="D5780" t="s">
        <v>9418</v>
      </c>
      <c r="E5780">
        <v>3</v>
      </c>
      <c r="F5780" t="s">
        <v>9526</v>
      </c>
      <c r="G5780">
        <v>14</v>
      </c>
      <c r="H5780" s="5">
        <f t="shared" si="129"/>
        <v>1</v>
      </c>
      <c r="I5780" s="5" t="str">
        <f ca="1">OFFSET('Appendix E'!$G$2,MATCH(A5780,'Appendix E'!$A$3:$A$115,0),0)</f>
        <v>Yes</v>
      </c>
    </row>
    <row r="5781" spans="1:9" x14ac:dyDescent="0.25">
      <c r="A5781" t="s">
        <v>1355</v>
      </c>
      <c r="B5781" t="s">
        <v>5738</v>
      </c>
      <c r="D5781" t="s">
        <v>9418</v>
      </c>
      <c r="E5781">
        <v>3</v>
      </c>
      <c r="F5781" t="s">
        <v>9526</v>
      </c>
      <c r="G5781">
        <v>14</v>
      </c>
      <c r="H5781" s="5">
        <f t="shared" si="129"/>
        <v>1</v>
      </c>
      <c r="I5781" s="5" t="str">
        <f ca="1">OFFSET('Appendix E'!$G$2,MATCH(A5781,'Appendix E'!$A$3:$A$115,0),0)</f>
        <v>Yes</v>
      </c>
    </row>
    <row r="5782" spans="1:9" x14ac:dyDescent="0.25">
      <c r="A5782" t="s">
        <v>1355</v>
      </c>
      <c r="B5782" t="s">
        <v>5739</v>
      </c>
      <c r="D5782" t="s">
        <v>9418</v>
      </c>
      <c r="E5782">
        <v>3</v>
      </c>
      <c r="F5782" t="s">
        <v>9526</v>
      </c>
      <c r="G5782">
        <v>14</v>
      </c>
      <c r="H5782" s="5">
        <f t="shared" si="129"/>
        <v>1</v>
      </c>
      <c r="I5782" s="5" t="str">
        <f ca="1">OFFSET('Appendix E'!$G$2,MATCH(A5782,'Appendix E'!$A$3:$A$115,0),0)</f>
        <v>Yes</v>
      </c>
    </row>
    <row r="5783" spans="1:9" x14ac:dyDescent="0.25">
      <c r="A5783" t="s">
        <v>1355</v>
      </c>
      <c r="B5783" t="s">
        <v>5740</v>
      </c>
      <c r="D5783" t="s">
        <v>9418</v>
      </c>
      <c r="E5783">
        <v>3</v>
      </c>
      <c r="F5783" t="s">
        <v>9526</v>
      </c>
      <c r="G5783">
        <v>14</v>
      </c>
      <c r="H5783" s="5">
        <f t="shared" si="129"/>
        <v>1</v>
      </c>
      <c r="I5783" s="5" t="str">
        <f ca="1">OFFSET('Appendix E'!$G$2,MATCH(A5783,'Appendix E'!$A$3:$A$115,0),0)</f>
        <v>Yes</v>
      </c>
    </row>
    <row r="5784" spans="1:9" x14ac:dyDescent="0.25">
      <c r="A5784" t="s">
        <v>1355</v>
      </c>
      <c r="B5784" t="s">
        <v>5741</v>
      </c>
      <c r="D5784" t="s">
        <v>9418</v>
      </c>
      <c r="E5784">
        <v>3</v>
      </c>
      <c r="F5784" t="s">
        <v>9526</v>
      </c>
      <c r="G5784">
        <v>14</v>
      </c>
      <c r="H5784" s="5">
        <f t="shared" si="129"/>
        <v>1</v>
      </c>
      <c r="I5784" s="5" t="str">
        <f ca="1">OFFSET('Appendix E'!$G$2,MATCH(A5784,'Appendix E'!$A$3:$A$115,0),0)</f>
        <v>Yes</v>
      </c>
    </row>
    <row r="5785" spans="1:9" x14ac:dyDescent="0.25">
      <c r="A5785" t="s">
        <v>1355</v>
      </c>
      <c r="B5785" t="s">
        <v>5742</v>
      </c>
      <c r="D5785" t="s">
        <v>9418</v>
      </c>
      <c r="E5785">
        <v>3</v>
      </c>
      <c r="F5785" t="s">
        <v>9526</v>
      </c>
      <c r="G5785">
        <v>14</v>
      </c>
      <c r="H5785" s="5">
        <f t="shared" si="129"/>
        <v>1</v>
      </c>
      <c r="I5785" s="5" t="str">
        <f ca="1">OFFSET('Appendix E'!$G$2,MATCH(A5785,'Appendix E'!$A$3:$A$115,0),0)</f>
        <v>Yes</v>
      </c>
    </row>
    <row r="5786" spans="1:9" x14ac:dyDescent="0.25">
      <c r="A5786" t="s">
        <v>1355</v>
      </c>
      <c r="B5786" t="s">
        <v>5743</v>
      </c>
      <c r="D5786" t="s">
        <v>9418</v>
      </c>
      <c r="E5786">
        <v>3</v>
      </c>
      <c r="F5786" t="s">
        <v>9526</v>
      </c>
      <c r="G5786">
        <v>14</v>
      </c>
      <c r="H5786" s="5">
        <f t="shared" si="129"/>
        <v>1</v>
      </c>
      <c r="I5786" s="5" t="str">
        <f ca="1">OFFSET('Appendix E'!$G$2,MATCH(A5786,'Appendix E'!$A$3:$A$115,0),0)</f>
        <v>Yes</v>
      </c>
    </row>
    <row r="5787" spans="1:9" x14ac:dyDescent="0.25">
      <c r="A5787" t="s">
        <v>1355</v>
      </c>
      <c r="B5787" t="s">
        <v>5744</v>
      </c>
      <c r="D5787" t="s">
        <v>9418</v>
      </c>
      <c r="E5787">
        <v>3</v>
      </c>
      <c r="F5787" t="s">
        <v>9526</v>
      </c>
      <c r="G5787">
        <v>14</v>
      </c>
      <c r="H5787" s="5">
        <f t="shared" si="129"/>
        <v>1</v>
      </c>
      <c r="I5787" s="5" t="str">
        <f ca="1">OFFSET('Appendix E'!$G$2,MATCH(A5787,'Appendix E'!$A$3:$A$115,0),0)</f>
        <v>Yes</v>
      </c>
    </row>
    <row r="5788" spans="1:9" x14ac:dyDescent="0.25">
      <c r="A5788" t="s">
        <v>1355</v>
      </c>
      <c r="B5788" t="s">
        <v>5745</v>
      </c>
      <c r="D5788" t="s">
        <v>9418</v>
      </c>
      <c r="E5788">
        <v>3</v>
      </c>
      <c r="F5788" t="s">
        <v>9526</v>
      </c>
      <c r="G5788">
        <v>14</v>
      </c>
      <c r="H5788" s="5">
        <f t="shared" si="129"/>
        <v>1</v>
      </c>
      <c r="I5788" s="5" t="str">
        <f ca="1">OFFSET('Appendix E'!$G$2,MATCH(A5788,'Appendix E'!$A$3:$A$115,0),0)</f>
        <v>Yes</v>
      </c>
    </row>
    <row r="5789" spans="1:9" x14ac:dyDescent="0.25">
      <c r="A5789" t="s">
        <v>1355</v>
      </c>
      <c r="B5789" t="s">
        <v>5746</v>
      </c>
      <c r="D5789" t="s">
        <v>9418</v>
      </c>
      <c r="E5789">
        <v>3</v>
      </c>
      <c r="F5789" t="s">
        <v>9526</v>
      </c>
      <c r="G5789">
        <v>14</v>
      </c>
      <c r="H5789" s="5">
        <f t="shared" si="129"/>
        <v>1</v>
      </c>
      <c r="I5789" s="5" t="str">
        <f ca="1">OFFSET('Appendix E'!$G$2,MATCH(A5789,'Appendix E'!$A$3:$A$115,0),0)</f>
        <v>Yes</v>
      </c>
    </row>
    <row r="5790" spans="1:9" x14ac:dyDescent="0.25">
      <c r="A5790" t="s">
        <v>1355</v>
      </c>
      <c r="B5790" t="s">
        <v>5747</v>
      </c>
      <c r="D5790" t="s">
        <v>9418</v>
      </c>
      <c r="E5790">
        <v>3</v>
      </c>
      <c r="F5790" t="s">
        <v>9526</v>
      </c>
      <c r="G5790">
        <v>14</v>
      </c>
      <c r="H5790" s="5">
        <f t="shared" si="129"/>
        <v>1</v>
      </c>
      <c r="I5790" s="5" t="str">
        <f ca="1">OFFSET('Appendix E'!$G$2,MATCH(A5790,'Appendix E'!$A$3:$A$115,0),0)</f>
        <v>Yes</v>
      </c>
    </row>
    <row r="5791" spans="1:9" x14ac:dyDescent="0.25">
      <c r="A5791" t="s">
        <v>1355</v>
      </c>
      <c r="B5791" t="s">
        <v>5748</v>
      </c>
      <c r="D5791" t="s">
        <v>9418</v>
      </c>
      <c r="E5791">
        <v>3</v>
      </c>
      <c r="F5791" t="s">
        <v>9526</v>
      </c>
      <c r="G5791">
        <v>14</v>
      </c>
      <c r="H5791" s="5">
        <f t="shared" si="129"/>
        <v>1</v>
      </c>
      <c r="I5791" s="5" t="str">
        <f ca="1">OFFSET('Appendix E'!$G$2,MATCH(A5791,'Appendix E'!$A$3:$A$115,0),0)</f>
        <v>Yes</v>
      </c>
    </row>
    <row r="5792" spans="1:9" x14ac:dyDescent="0.25">
      <c r="A5792" t="s">
        <v>1355</v>
      </c>
      <c r="B5792" t="s">
        <v>5749</v>
      </c>
      <c r="D5792" t="s">
        <v>9418</v>
      </c>
      <c r="E5792">
        <v>3</v>
      </c>
      <c r="F5792" t="s">
        <v>9526</v>
      </c>
      <c r="G5792">
        <v>14</v>
      </c>
      <c r="H5792" s="5">
        <f t="shared" si="129"/>
        <v>1</v>
      </c>
      <c r="I5792" s="5" t="str">
        <f ca="1">OFFSET('Appendix E'!$G$2,MATCH(A5792,'Appendix E'!$A$3:$A$115,0),0)</f>
        <v>Yes</v>
      </c>
    </row>
    <row r="5793" spans="1:9" x14ac:dyDescent="0.25">
      <c r="A5793" t="s">
        <v>1355</v>
      </c>
      <c r="B5793" t="s">
        <v>5750</v>
      </c>
      <c r="D5793" t="s">
        <v>9418</v>
      </c>
      <c r="E5793">
        <v>3</v>
      </c>
      <c r="F5793" t="s">
        <v>9526</v>
      </c>
      <c r="G5793">
        <v>14</v>
      </c>
      <c r="H5793" s="5">
        <f t="shared" si="129"/>
        <v>1</v>
      </c>
      <c r="I5793" s="5" t="str">
        <f ca="1">OFFSET('Appendix E'!$G$2,MATCH(A5793,'Appendix E'!$A$3:$A$115,0),0)</f>
        <v>Yes</v>
      </c>
    </row>
    <row r="5794" spans="1:9" x14ac:dyDescent="0.25">
      <c r="A5794" t="s">
        <v>1355</v>
      </c>
      <c r="B5794" t="s">
        <v>5751</v>
      </c>
      <c r="D5794" t="s">
        <v>9418</v>
      </c>
      <c r="E5794">
        <v>3</v>
      </c>
      <c r="F5794" t="s">
        <v>9526</v>
      </c>
      <c r="G5794">
        <v>14</v>
      </c>
      <c r="H5794" s="5">
        <f t="shared" si="129"/>
        <v>1</v>
      </c>
      <c r="I5794" s="5" t="str">
        <f ca="1">OFFSET('Appendix E'!$G$2,MATCH(A5794,'Appendix E'!$A$3:$A$115,0),0)</f>
        <v>Yes</v>
      </c>
    </row>
    <row r="5795" spans="1:9" x14ac:dyDescent="0.25">
      <c r="A5795" t="s">
        <v>1355</v>
      </c>
      <c r="B5795" t="s">
        <v>5752</v>
      </c>
      <c r="D5795" t="s">
        <v>9418</v>
      </c>
      <c r="E5795">
        <v>3</v>
      </c>
      <c r="F5795" t="s">
        <v>9526</v>
      </c>
      <c r="G5795">
        <v>14</v>
      </c>
      <c r="H5795" s="5">
        <f t="shared" si="129"/>
        <v>1</v>
      </c>
      <c r="I5795" s="5" t="str">
        <f ca="1">OFFSET('Appendix E'!$G$2,MATCH(A5795,'Appendix E'!$A$3:$A$115,0),0)</f>
        <v>Yes</v>
      </c>
    </row>
    <row r="5796" spans="1:9" x14ac:dyDescent="0.25">
      <c r="A5796" t="s">
        <v>1355</v>
      </c>
      <c r="B5796" t="s">
        <v>5753</v>
      </c>
      <c r="D5796" t="s">
        <v>9418</v>
      </c>
      <c r="E5796">
        <v>3</v>
      </c>
      <c r="F5796" t="s">
        <v>9526</v>
      </c>
      <c r="G5796">
        <v>14</v>
      </c>
      <c r="H5796" s="5">
        <f t="shared" si="129"/>
        <v>1</v>
      </c>
      <c r="I5796" s="5" t="str">
        <f ca="1">OFFSET('Appendix E'!$G$2,MATCH(A5796,'Appendix E'!$A$3:$A$115,0),0)</f>
        <v>Yes</v>
      </c>
    </row>
    <row r="5797" spans="1:9" x14ac:dyDescent="0.25">
      <c r="A5797" t="s">
        <v>1355</v>
      </c>
      <c r="B5797" t="s">
        <v>5754</v>
      </c>
      <c r="D5797" t="s">
        <v>9418</v>
      </c>
      <c r="E5797">
        <v>3</v>
      </c>
      <c r="F5797" t="s">
        <v>9526</v>
      </c>
      <c r="G5797">
        <v>14</v>
      </c>
      <c r="H5797" s="5">
        <f t="shared" si="129"/>
        <v>1</v>
      </c>
      <c r="I5797" s="5" t="str">
        <f ca="1">OFFSET('Appendix E'!$G$2,MATCH(A5797,'Appendix E'!$A$3:$A$115,0),0)</f>
        <v>Yes</v>
      </c>
    </row>
    <row r="5798" spans="1:9" x14ac:dyDescent="0.25">
      <c r="A5798" t="s">
        <v>1355</v>
      </c>
      <c r="B5798" t="s">
        <v>5755</v>
      </c>
      <c r="D5798" t="s">
        <v>9418</v>
      </c>
      <c r="E5798">
        <v>3</v>
      </c>
      <c r="F5798" t="s">
        <v>9526</v>
      </c>
      <c r="G5798">
        <v>14</v>
      </c>
      <c r="H5798" s="5">
        <f t="shared" si="129"/>
        <v>1</v>
      </c>
      <c r="I5798" s="5" t="str">
        <f ca="1">OFFSET('Appendix E'!$G$2,MATCH(A5798,'Appendix E'!$A$3:$A$115,0),0)</f>
        <v>Yes</v>
      </c>
    </row>
    <row r="5799" spans="1:9" x14ac:dyDescent="0.25">
      <c r="A5799" t="s">
        <v>1355</v>
      </c>
      <c r="B5799" t="s">
        <v>5756</v>
      </c>
      <c r="D5799" t="s">
        <v>9418</v>
      </c>
      <c r="E5799">
        <v>3</v>
      </c>
      <c r="F5799" t="s">
        <v>9526</v>
      </c>
      <c r="G5799">
        <v>14</v>
      </c>
      <c r="H5799" s="5">
        <f t="shared" si="129"/>
        <v>1</v>
      </c>
      <c r="I5799" s="5" t="str">
        <f ca="1">OFFSET('Appendix E'!$G$2,MATCH(A5799,'Appendix E'!$A$3:$A$115,0),0)</f>
        <v>Yes</v>
      </c>
    </row>
    <row r="5800" spans="1:9" x14ac:dyDescent="0.25">
      <c r="A5800" t="s">
        <v>1355</v>
      </c>
      <c r="B5800" t="s">
        <v>5757</v>
      </c>
      <c r="D5800" t="s">
        <v>9418</v>
      </c>
      <c r="E5800">
        <v>3</v>
      </c>
      <c r="F5800" t="s">
        <v>9526</v>
      </c>
      <c r="G5800">
        <v>14</v>
      </c>
      <c r="H5800" s="5">
        <f t="shared" si="129"/>
        <v>1</v>
      </c>
      <c r="I5800" s="5" t="str">
        <f ca="1">OFFSET('Appendix E'!$G$2,MATCH(A5800,'Appendix E'!$A$3:$A$115,0),0)</f>
        <v>Yes</v>
      </c>
    </row>
    <row r="5801" spans="1:9" x14ac:dyDescent="0.25">
      <c r="A5801" t="s">
        <v>1355</v>
      </c>
      <c r="B5801" t="s">
        <v>5758</v>
      </c>
      <c r="D5801" t="s">
        <v>9418</v>
      </c>
      <c r="E5801">
        <v>3</v>
      </c>
      <c r="F5801" t="s">
        <v>9526</v>
      </c>
      <c r="G5801">
        <v>14</v>
      </c>
      <c r="H5801" s="5">
        <f t="shared" si="129"/>
        <v>1</v>
      </c>
      <c r="I5801" s="5" t="str">
        <f ca="1">OFFSET('Appendix E'!$G$2,MATCH(A5801,'Appendix E'!$A$3:$A$115,0),0)</f>
        <v>Yes</v>
      </c>
    </row>
    <row r="5802" spans="1:9" x14ac:dyDescent="0.25">
      <c r="A5802" t="s">
        <v>1355</v>
      </c>
      <c r="B5802" t="s">
        <v>5759</v>
      </c>
      <c r="D5802" t="s">
        <v>9418</v>
      </c>
      <c r="E5802">
        <v>3</v>
      </c>
      <c r="F5802" t="s">
        <v>9526</v>
      </c>
      <c r="G5802">
        <v>14</v>
      </c>
      <c r="H5802" s="5">
        <f t="shared" si="129"/>
        <v>1</v>
      </c>
      <c r="I5802" s="5" t="str">
        <f ca="1">OFFSET('Appendix E'!$G$2,MATCH(A5802,'Appendix E'!$A$3:$A$115,0),0)</f>
        <v>Yes</v>
      </c>
    </row>
    <row r="5803" spans="1:9" x14ac:dyDescent="0.25">
      <c r="A5803" t="s">
        <v>1355</v>
      </c>
      <c r="B5803" t="s">
        <v>5760</v>
      </c>
      <c r="D5803" t="s">
        <v>9418</v>
      </c>
      <c r="E5803">
        <v>3</v>
      </c>
      <c r="F5803" t="s">
        <v>9526</v>
      </c>
      <c r="G5803">
        <v>14</v>
      </c>
      <c r="H5803" s="5">
        <f t="shared" si="129"/>
        <v>1</v>
      </c>
      <c r="I5803" s="5" t="str">
        <f ca="1">OFFSET('Appendix E'!$G$2,MATCH(A5803,'Appendix E'!$A$3:$A$115,0),0)</f>
        <v>Yes</v>
      </c>
    </row>
    <row r="5804" spans="1:9" x14ac:dyDescent="0.25">
      <c r="A5804" t="s">
        <v>1355</v>
      </c>
      <c r="B5804" t="s">
        <v>5761</v>
      </c>
      <c r="D5804" t="s">
        <v>9418</v>
      </c>
      <c r="E5804">
        <v>3</v>
      </c>
      <c r="F5804" t="s">
        <v>9526</v>
      </c>
      <c r="G5804">
        <v>14</v>
      </c>
      <c r="H5804" s="5">
        <f t="shared" si="129"/>
        <v>1</v>
      </c>
      <c r="I5804" s="5" t="str">
        <f ca="1">OFFSET('Appendix E'!$G$2,MATCH(A5804,'Appendix E'!$A$3:$A$115,0),0)</f>
        <v>Yes</v>
      </c>
    </row>
    <row r="5805" spans="1:9" x14ac:dyDescent="0.25">
      <c r="A5805" t="s">
        <v>1355</v>
      </c>
      <c r="B5805" t="s">
        <v>5762</v>
      </c>
      <c r="D5805" t="s">
        <v>9418</v>
      </c>
      <c r="E5805">
        <v>3</v>
      </c>
      <c r="F5805" t="s">
        <v>9526</v>
      </c>
      <c r="G5805">
        <v>14</v>
      </c>
      <c r="H5805" s="5">
        <f t="shared" si="129"/>
        <v>1</v>
      </c>
      <c r="I5805" s="5" t="str">
        <f ca="1">OFFSET('Appendix E'!$G$2,MATCH(A5805,'Appendix E'!$A$3:$A$115,0),0)</f>
        <v>Yes</v>
      </c>
    </row>
    <row r="5806" spans="1:9" x14ac:dyDescent="0.25">
      <c r="A5806" t="s">
        <v>1355</v>
      </c>
      <c r="B5806" t="s">
        <v>5763</v>
      </c>
      <c r="D5806" t="s">
        <v>9418</v>
      </c>
      <c r="E5806">
        <v>3</v>
      </c>
      <c r="F5806" t="s">
        <v>9526</v>
      </c>
      <c r="G5806">
        <v>14</v>
      </c>
      <c r="H5806" s="5">
        <f t="shared" si="129"/>
        <v>1</v>
      </c>
      <c r="I5806" s="5" t="str">
        <f ca="1">OFFSET('Appendix E'!$G$2,MATCH(A5806,'Appendix E'!$A$3:$A$115,0),0)</f>
        <v>Yes</v>
      </c>
    </row>
    <row r="5807" spans="1:9" x14ac:dyDescent="0.25">
      <c r="A5807" t="s">
        <v>1355</v>
      </c>
      <c r="B5807" t="s">
        <v>5764</v>
      </c>
      <c r="D5807" t="s">
        <v>9418</v>
      </c>
      <c r="E5807">
        <v>3</v>
      </c>
      <c r="F5807" t="s">
        <v>9526</v>
      </c>
      <c r="G5807">
        <v>14</v>
      </c>
      <c r="H5807" s="5">
        <f t="shared" si="129"/>
        <v>1</v>
      </c>
      <c r="I5807" s="5" t="str">
        <f ca="1">OFFSET('Appendix E'!$G$2,MATCH(A5807,'Appendix E'!$A$3:$A$115,0),0)</f>
        <v>Yes</v>
      </c>
    </row>
    <row r="5808" spans="1:9" x14ac:dyDescent="0.25">
      <c r="A5808" t="s">
        <v>1355</v>
      </c>
      <c r="B5808" t="s">
        <v>5765</v>
      </c>
      <c r="D5808" t="s">
        <v>9418</v>
      </c>
      <c r="E5808">
        <v>3</v>
      </c>
      <c r="F5808" t="s">
        <v>9526</v>
      </c>
      <c r="G5808">
        <v>14</v>
      </c>
      <c r="H5808" s="5">
        <f t="shared" si="129"/>
        <v>1</v>
      </c>
      <c r="I5808" s="5" t="str">
        <f ca="1">OFFSET('Appendix E'!$G$2,MATCH(A5808,'Appendix E'!$A$3:$A$115,0),0)</f>
        <v>Yes</v>
      </c>
    </row>
    <row r="5809" spans="1:9" x14ac:dyDescent="0.25">
      <c r="A5809" t="s">
        <v>1355</v>
      </c>
      <c r="B5809" t="s">
        <v>5766</v>
      </c>
      <c r="D5809" t="s">
        <v>9418</v>
      </c>
      <c r="E5809">
        <v>3</v>
      </c>
      <c r="F5809" t="s">
        <v>9526</v>
      </c>
      <c r="G5809">
        <v>14</v>
      </c>
      <c r="H5809" s="5">
        <f t="shared" si="129"/>
        <v>1</v>
      </c>
      <c r="I5809" s="5" t="str">
        <f ca="1">OFFSET('Appendix E'!$G$2,MATCH(A5809,'Appendix E'!$A$3:$A$115,0),0)</f>
        <v>Yes</v>
      </c>
    </row>
    <row r="5810" spans="1:9" x14ac:dyDescent="0.25">
      <c r="A5810" t="s">
        <v>1355</v>
      </c>
      <c r="B5810" t="s">
        <v>5767</v>
      </c>
      <c r="D5810" t="s">
        <v>9418</v>
      </c>
      <c r="E5810">
        <v>3</v>
      </c>
      <c r="F5810" t="s">
        <v>9526</v>
      </c>
      <c r="G5810">
        <v>14</v>
      </c>
      <c r="H5810" s="5">
        <f t="shared" si="129"/>
        <v>1</v>
      </c>
      <c r="I5810" s="5" t="str">
        <f ca="1">OFFSET('Appendix E'!$G$2,MATCH(A5810,'Appendix E'!$A$3:$A$115,0),0)</f>
        <v>Yes</v>
      </c>
    </row>
    <row r="5811" spans="1:9" x14ac:dyDescent="0.25">
      <c r="A5811" t="s">
        <v>1355</v>
      </c>
      <c r="B5811" t="s">
        <v>5768</v>
      </c>
      <c r="D5811" t="s">
        <v>9418</v>
      </c>
      <c r="E5811">
        <v>3</v>
      </c>
      <c r="F5811" t="s">
        <v>9526</v>
      </c>
      <c r="G5811">
        <v>14</v>
      </c>
      <c r="H5811" s="5">
        <f t="shared" si="129"/>
        <v>1</v>
      </c>
      <c r="I5811" s="5" t="str">
        <f ca="1">OFFSET('Appendix E'!$G$2,MATCH(A5811,'Appendix E'!$A$3:$A$115,0),0)</f>
        <v>Yes</v>
      </c>
    </row>
    <row r="5812" spans="1:9" x14ac:dyDescent="0.25">
      <c r="A5812" t="s">
        <v>1355</v>
      </c>
      <c r="B5812" t="s">
        <v>5769</v>
      </c>
      <c r="D5812" t="s">
        <v>9418</v>
      </c>
      <c r="E5812">
        <v>3</v>
      </c>
      <c r="F5812" t="s">
        <v>9526</v>
      </c>
      <c r="G5812">
        <v>14</v>
      </c>
      <c r="H5812" s="5">
        <f t="shared" si="129"/>
        <v>1</v>
      </c>
      <c r="I5812" s="5" t="str">
        <f ca="1">OFFSET('Appendix E'!$G$2,MATCH(A5812,'Appendix E'!$A$3:$A$115,0),0)</f>
        <v>Yes</v>
      </c>
    </row>
    <row r="5813" spans="1:9" x14ac:dyDescent="0.25">
      <c r="A5813" t="s">
        <v>1355</v>
      </c>
      <c r="B5813" t="s">
        <v>5770</v>
      </c>
      <c r="D5813" t="s">
        <v>9418</v>
      </c>
      <c r="E5813">
        <v>3</v>
      </c>
      <c r="F5813" t="s">
        <v>9526</v>
      </c>
      <c r="G5813">
        <v>14</v>
      </c>
      <c r="H5813" s="5">
        <f t="shared" si="129"/>
        <v>1</v>
      </c>
      <c r="I5813" s="5" t="str">
        <f ca="1">OFFSET('Appendix E'!$G$2,MATCH(A5813,'Appendix E'!$A$3:$A$115,0),0)</f>
        <v>Yes</v>
      </c>
    </row>
    <row r="5814" spans="1:9" x14ac:dyDescent="0.25">
      <c r="A5814" t="s">
        <v>1355</v>
      </c>
      <c r="B5814" t="s">
        <v>5771</v>
      </c>
      <c r="D5814" t="s">
        <v>9418</v>
      </c>
      <c r="E5814">
        <v>3</v>
      </c>
      <c r="F5814" t="s">
        <v>9526</v>
      </c>
      <c r="G5814">
        <v>14</v>
      </c>
      <c r="H5814" s="5">
        <f t="shared" si="129"/>
        <v>1</v>
      </c>
      <c r="I5814" s="5" t="str">
        <f ca="1">OFFSET('Appendix E'!$G$2,MATCH(A5814,'Appendix E'!$A$3:$A$115,0),0)</f>
        <v>Yes</v>
      </c>
    </row>
    <row r="5815" spans="1:9" x14ac:dyDescent="0.25">
      <c r="A5815" t="s">
        <v>1355</v>
      </c>
      <c r="B5815" t="s">
        <v>5772</v>
      </c>
      <c r="D5815" t="s">
        <v>9418</v>
      </c>
      <c r="E5815">
        <v>3</v>
      </c>
      <c r="F5815" t="s">
        <v>9526</v>
      </c>
      <c r="G5815">
        <v>14</v>
      </c>
      <c r="H5815" s="5">
        <f t="shared" si="129"/>
        <v>1</v>
      </c>
      <c r="I5815" s="5" t="str">
        <f ca="1">OFFSET('Appendix E'!$G$2,MATCH(A5815,'Appendix E'!$A$3:$A$115,0),0)</f>
        <v>Yes</v>
      </c>
    </row>
    <row r="5816" spans="1:9" x14ac:dyDescent="0.25">
      <c r="A5816" t="s">
        <v>1355</v>
      </c>
      <c r="B5816" t="s">
        <v>5773</v>
      </c>
      <c r="D5816" t="s">
        <v>9418</v>
      </c>
      <c r="E5816">
        <v>3</v>
      </c>
      <c r="F5816" t="s">
        <v>9526</v>
      </c>
      <c r="G5816">
        <v>14</v>
      </c>
      <c r="H5816" s="5">
        <f t="shared" si="129"/>
        <v>1</v>
      </c>
      <c r="I5816" s="5" t="str">
        <f ca="1">OFFSET('Appendix E'!$G$2,MATCH(A5816,'Appendix E'!$A$3:$A$115,0),0)</f>
        <v>Yes</v>
      </c>
    </row>
    <row r="5817" spans="1:9" x14ac:dyDescent="0.25">
      <c r="A5817" t="s">
        <v>1355</v>
      </c>
      <c r="B5817" t="s">
        <v>5774</v>
      </c>
      <c r="D5817" t="s">
        <v>9418</v>
      </c>
      <c r="E5817">
        <v>3</v>
      </c>
      <c r="F5817" t="s">
        <v>9526</v>
      </c>
      <c r="G5817">
        <v>14</v>
      </c>
      <c r="H5817" s="5">
        <f t="shared" si="129"/>
        <v>1</v>
      </c>
      <c r="I5817" s="5" t="str">
        <f ca="1">OFFSET('Appendix E'!$G$2,MATCH(A5817,'Appendix E'!$A$3:$A$115,0),0)</f>
        <v>Yes</v>
      </c>
    </row>
    <row r="5818" spans="1:9" x14ac:dyDescent="0.25">
      <c r="A5818" t="s">
        <v>1355</v>
      </c>
      <c r="B5818" t="s">
        <v>5775</v>
      </c>
      <c r="D5818" t="s">
        <v>9418</v>
      </c>
      <c r="E5818">
        <v>3</v>
      </c>
      <c r="F5818" t="s">
        <v>9526</v>
      </c>
      <c r="G5818">
        <v>14</v>
      </c>
      <c r="H5818" s="5">
        <f t="shared" si="129"/>
        <v>1</v>
      </c>
      <c r="I5818" s="5" t="str">
        <f ca="1">OFFSET('Appendix E'!$G$2,MATCH(A5818,'Appendix E'!$A$3:$A$115,0),0)</f>
        <v>Yes</v>
      </c>
    </row>
    <row r="5819" spans="1:9" x14ac:dyDescent="0.25">
      <c r="A5819" t="s">
        <v>1355</v>
      </c>
      <c r="B5819" t="s">
        <v>5776</v>
      </c>
      <c r="D5819" t="s">
        <v>9418</v>
      </c>
      <c r="E5819">
        <v>3</v>
      </c>
      <c r="F5819" t="s">
        <v>9526</v>
      </c>
      <c r="G5819">
        <v>14</v>
      </c>
      <c r="H5819" s="5">
        <f t="shared" si="129"/>
        <v>1</v>
      </c>
      <c r="I5819" s="5" t="str">
        <f ca="1">OFFSET('Appendix E'!$G$2,MATCH(A5819,'Appendix E'!$A$3:$A$115,0),0)</f>
        <v>Yes</v>
      </c>
    </row>
    <row r="5820" spans="1:9" x14ac:dyDescent="0.25">
      <c r="A5820" t="s">
        <v>1355</v>
      </c>
      <c r="B5820" t="s">
        <v>5777</v>
      </c>
      <c r="D5820" t="s">
        <v>9418</v>
      </c>
      <c r="E5820">
        <v>3</v>
      </c>
      <c r="F5820" t="s">
        <v>9526</v>
      </c>
      <c r="G5820">
        <v>14</v>
      </c>
      <c r="H5820" s="5">
        <f t="shared" si="129"/>
        <v>1</v>
      </c>
      <c r="I5820" s="5" t="str">
        <f ca="1">OFFSET('Appendix E'!$G$2,MATCH(A5820,'Appendix E'!$A$3:$A$115,0),0)</f>
        <v>Yes</v>
      </c>
    </row>
    <row r="5821" spans="1:9" x14ac:dyDescent="0.25">
      <c r="A5821" t="s">
        <v>1355</v>
      </c>
      <c r="B5821" t="s">
        <v>5778</v>
      </c>
      <c r="D5821" t="s">
        <v>9418</v>
      </c>
      <c r="E5821">
        <v>3</v>
      </c>
      <c r="F5821" t="s">
        <v>9526</v>
      </c>
      <c r="G5821">
        <v>14</v>
      </c>
      <c r="H5821" s="5">
        <f t="shared" si="129"/>
        <v>1</v>
      </c>
      <c r="I5821" s="5" t="str">
        <f ca="1">OFFSET('Appendix E'!$G$2,MATCH(A5821,'Appendix E'!$A$3:$A$115,0),0)</f>
        <v>Yes</v>
      </c>
    </row>
    <row r="5822" spans="1:9" x14ac:dyDescent="0.25">
      <c r="A5822" t="s">
        <v>1355</v>
      </c>
      <c r="B5822" t="s">
        <v>5779</v>
      </c>
      <c r="D5822" t="s">
        <v>9418</v>
      </c>
      <c r="E5822">
        <v>3</v>
      </c>
      <c r="F5822" t="s">
        <v>9526</v>
      </c>
      <c r="G5822">
        <v>14</v>
      </c>
      <c r="H5822" s="5">
        <f t="shared" si="129"/>
        <v>1</v>
      </c>
      <c r="I5822" s="5" t="str">
        <f ca="1">OFFSET('Appendix E'!$G$2,MATCH(A5822,'Appendix E'!$A$3:$A$115,0),0)</f>
        <v>Yes</v>
      </c>
    </row>
    <row r="5823" spans="1:9" x14ac:dyDescent="0.25">
      <c r="A5823" t="s">
        <v>1355</v>
      </c>
      <c r="B5823" t="s">
        <v>5780</v>
      </c>
      <c r="D5823" t="s">
        <v>9418</v>
      </c>
      <c r="E5823">
        <v>3</v>
      </c>
      <c r="F5823" t="s">
        <v>9526</v>
      </c>
      <c r="G5823">
        <v>14</v>
      </c>
      <c r="H5823" s="5">
        <f t="shared" si="129"/>
        <v>1</v>
      </c>
      <c r="I5823" s="5" t="str">
        <f ca="1">OFFSET('Appendix E'!$G$2,MATCH(A5823,'Appendix E'!$A$3:$A$115,0),0)</f>
        <v>Yes</v>
      </c>
    </row>
    <row r="5824" spans="1:9" x14ac:dyDescent="0.25">
      <c r="A5824" t="s">
        <v>1355</v>
      </c>
      <c r="B5824" t="s">
        <v>5781</v>
      </c>
      <c r="D5824" t="s">
        <v>9418</v>
      </c>
      <c r="E5824">
        <v>3</v>
      </c>
      <c r="F5824" t="s">
        <v>9526</v>
      </c>
      <c r="G5824">
        <v>14</v>
      </c>
      <c r="H5824" s="5">
        <f t="shared" si="129"/>
        <v>1</v>
      </c>
      <c r="I5824" s="5" t="str">
        <f ca="1">OFFSET('Appendix E'!$G$2,MATCH(A5824,'Appendix E'!$A$3:$A$115,0),0)</f>
        <v>Yes</v>
      </c>
    </row>
    <row r="5825" spans="1:9" x14ac:dyDescent="0.25">
      <c r="A5825" t="s">
        <v>1355</v>
      </c>
      <c r="B5825" t="s">
        <v>5782</v>
      </c>
      <c r="D5825" t="s">
        <v>9418</v>
      </c>
      <c r="E5825">
        <v>3</v>
      </c>
      <c r="F5825" t="s">
        <v>9526</v>
      </c>
      <c r="G5825">
        <v>14</v>
      </c>
      <c r="H5825" s="5">
        <f t="shared" si="129"/>
        <v>1</v>
      </c>
      <c r="I5825" s="5" t="str">
        <f ca="1">OFFSET('Appendix E'!$G$2,MATCH(A5825,'Appendix E'!$A$3:$A$115,0),0)</f>
        <v>Yes</v>
      </c>
    </row>
    <row r="5826" spans="1:9" x14ac:dyDescent="0.25">
      <c r="A5826" t="s">
        <v>1355</v>
      </c>
      <c r="B5826" t="s">
        <v>5783</v>
      </c>
      <c r="D5826" t="s">
        <v>9418</v>
      </c>
      <c r="E5826">
        <v>3</v>
      </c>
      <c r="F5826" t="s">
        <v>9526</v>
      </c>
      <c r="G5826">
        <v>14</v>
      </c>
      <c r="H5826" s="5">
        <f t="shared" si="129"/>
        <v>1</v>
      </c>
      <c r="I5826" s="5" t="str">
        <f ca="1">OFFSET('Appendix E'!$G$2,MATCH(A5826,'Appendix E'!$A$3:$A$115,0),0)</f>
        <v>Yes</v>
      </c>
    </row>
    <row r="5827" spans="1:9" x14ac:dyDescent="0.25">
      <c r="A5827" t="s">
        <v>1355</v>
      </c>
      <c r="B5827" t="s">
        <v>5784</v>
      </c>
      <c r="D5827" t="s">
        <v>9418</v>
      </c>
      <c r="E5827">
        <v>3</v>
      </c>
      <c r="F5827" t="s">
        <v>9526</v>
      </c>
      <c r="G5827">
        <v>14</v>
      </c>
      <c r="H5827" s="5">
        <f t="shared" si="129"/>
        <v>1</v>
      </c>
      <c r="I5827" s="5" t="str">
        <f ca="1">OFFSET('Appendix E'!$G$2,MATCH(A5827,'Appendix E'!$A$3:$A$115,0),0)</f>
        <v>Yes</v>
      </c>
    </row>
    <row r="5828" spans="1:9" x14ac:dyDescent="0.25">
      <c r="A5828" t="s">
        <v>1355</v>
      </c>
      <c r="B5828" t="s">
        <v>5785</v>
      </c>
      <c r="D5828" t="s">
        <v>9418</v>
      </c>
      <c r="E5828">
        <v>3</v>
      </c>
      <c r="F5828" t="s">
        <v>9526</v>
      </c>
      <c r="G5828">
        <v>14</v>
      </c>
      <c r="H5828" s="5">
        <f t="shared" ref="H5828:H5891" si="130">IF(F5828&lt;&gt;"",1,"")</f>
        <v>1</v>
      </c>
      <c r="I5828" s="5" t="str">
        <f ca="1">OFFSET('Appendix E'!$G$2,MATCH(A5828,'Appendix E'!$A$3:$A$115,0),0)</f>
        <v>Yes</v>
      </c>
    </row>
    <row r="5829" spans="1:9" x14ac:dyDescent="0.25">
      <c r="A5829" t="s">
        <v>1355</v>
      </c>
      <c r="B5829" t="s">
        <v>5786</v>
      </c>
      <c r="D5829" t="s">
        <v>9418</v>
      </c>
      <c r="E5829">
        <v>3</v>
      </c>
      <c r="F5829" t="s">
        <v>9526</v>
      </c>
      <c r="G5829">
        <v>14</v>
      </c>
      <c r="H5829" s="5">
        <f t="shared" si="130"/>
        <v>1</v>
      </c>
      <c r="I5829" s="5" t="str">
        <f ca="1">OFFSET('Appendix E'!$G$2,MATCH(A5829,'Appendix E'!$A$3:$A$115,0),0)</f>
        <v>Yes</v>
      </c>
    </row>
    <row r="5830" spans="1:9" x14ac:dyDescent="0.25">
      <c r="A5830" t="s">
        <v>1355</v>
      </c>
      <c r="B5830" t="s">
        <v>5787</v>
      </c>
      <c r="D5830" t="s">
        <v>9418</v>
      </c>
      <c r="E5830">
        <v>3</v>
      </c>
      <c r="F5830" t="s">
        <v>9526</v>
      </c>
      <c r="G5830">
        <v>14</v>
      </c>
      <c r="H5830" s="5">
        <f t="shared" si="130"/>
        <v>1</v>
      </c>
      <c r="I5830" s="5" t="str">
        <f ca="1">OFFSET('Appendix E'!$G$2,MATCH(A5830,'Appendix E'!$A$3:$A$115,0),0)</f>
        <v>Yes</v>
      </c>
    </row>
    <row r="5831" spans="1:9" x14ac:dyDescent="0.25">
      <c r="A5831" t="s">
        <v>1355</v>
      </c>
      <c r="B5831" t="s">
        <v>5788</v>
      </c>
      <c r="D5831" t="s">
        <v>9418</v>
      </c>
      <c r="E5831">
        <v>3</v>
      </c>
      <c r="F5831" t="s">
        <v>9526</v>
      </c>
      <c r="G5831">
        <v>14</v>
      </c>
      <c r="H5831" s="5">
        <f t="shared" si="130"/>
        <v>1</v>
      </c>
      <c r="I5831" s="5" t="str">
        <f ca="1">OFFSET('Appendix E'!$G$2,MATCH(A5831,'Appendix E'!$A$3:$A$115,0),0)</f>
        <v>Yes</v>
      </c>
    </row>
    <row r="5832" spans="1:9" x14ac:dyDescent="0.25">
      <c r="A5832" t="s">
        <v>1355</v>
      </c>
      <c r="B5832" t="s">
        <v>5789</v>
      </c>
      <c r="D5832" t="s">
        <v>9418</v>
      </c>
      <c r="E5832">
        <v>3</v>
      </c>
      <c r="F5832" t="s">
        <v>9526</v>
      </c>
      <c r="G5832">
        <v>14</v>
      </c>
      <c r="H5832" s="5">
        <f t="shared" si="130"/>
        <v>1</v>
      </c>
      <c r="I5832" s="5" t="str">
        <f ca="1">OFFSET('Appendix E'!$G$2,MATCH(A5832,'Appendix E'!$A$3:$A$115,0),0)</f>
        <v>Yes</v>
      </c>
    </row>
    <row r="5833" spans="1:9" x14ac:dyDescent="0.25">
      <c r="A5833" t="s">
        <v>1355</v>
      </c>
      <c r="B5833" t="s">
        <v>5790</v>
      </c>
      <c r="D5833" t="s">
        <v>9418</v>
      </c>
      <c r="E5833">
        <v>3</v>
      </c>
      <c r="F5833" t="s">
        <v>9526</v>
      </c>
      <c r="G5833">
        <v>14</v>
      </c>
      <c r="H5833" s="5">
        <f t="shared" si="130"/>
        <v>1</v>
      </c>
      <c r="I5833" s="5" t="str">
        <f ca="1">OFFSET('Appendix E'!$G$2,MATCH(A5833,'Appendix E'!$A$3:$A$115,0),0)</f>
        <v>Yes</v>
      </c>
    </row>
    <row r="5834" spans="1:9" x14ac:dyDescent="0.25">
      <c r="A5834" t="s">
        <v>1355</v>
      </c>
      <c r="B5834" t="s">
        <v>5791</v>
      </c>
      <c r="D5834" t="s">
        <v>9418</v>
      </c>
      <c r="E5834">
        <v>3</v>
      </c>
      <c r="F5834" t="s">
        <v>9526</v>
      </c>
      <c r="G5834">
        <v>14</v>
      </c>
      <c r="H5834" s="5">
        <f t="shared" si="130"/>
        <v>1</v>
      </c>
      <c r="I5834" s="5" t="str">
        <f ca="1">OFFSET('Appendix E'!$G$2,MATCH(A5834,'Appendix E'!$A$3:$A$115,0),0)</f>
        <v>Yes</v>
      </c>
    </row>
    <row r="5835" spans="1:9" x14ac:dyDescent="0.25">
      <c r="A5835" t="s">
        <v>1355</v>
      </c>
      <c r="B5835" t="s">
        <v>5792</v>
      </c>
      <c r="D5835" t="s">
        <v>9418</v>
      </c>
      <c r="E5835">
        <v>3</v>
      </c>
      <c r="F5835" t="s">
        <v>9526</v>
      </c>
      <c r="G5835">
        <v>14</v>
      </c>
      <c r="H5835" s="5">
        <f t="shared" si="130"/>
        <v>1</v>
      </c>
      <c r="I5835" s="5" t="str">
        <f ca="1">OFFSET('Appendix E'!$G$2,MATCH(A5835,'Appendix E'!$A$3:$A$115,0),0)</f>
        <v>Yes</v>
      </c>
    </row>
    <row r="5836" spans="1:9" x14ac:dyDescent="0.25">
      <c r="A5836" t="s">
        <v>1355</v>
      </c>
      <c r="B5836" t="s">
        <v>5793</v>
      </c>
      <c r="D5836" t="s">
        <v>9418</v>
      </c>
      <c r="E5836">
        <v>3</v>
      </c>
      <c r="F5836" t="s">
        <v>9526</v>
      </c>
      <c r="G5836">
        <v>14</v>
      </c>
      <c r="H5836" s="5">
        <f t="shared" si="130"/>
        <v>1</v>
      </c>
      <c r="I5836" s="5" t="str">
        <f ca="1">OFFSET('Appendix E'!$G$2,MATCH(A5836,'Appendix E'!$A$3:$A$115,0),0)</f>
        <v>Yes</v>
      </c>
    </row>
    <row r="5837" spans="1:9" x14ac:dyDescent="0.25">
      <c r="A5837" t="s">
        <v>1355</v>
      </c>
      <c r="B5837" t="s">
        <v>5794</v>
      </c>
      <c r="D5837" t="s">
        <v>9418</v>
      </c>
      <c r="E5837">
        <v>3</v>
      </c>
      <c r="F5837" t="s">
        <v>9526</v>
      </c>
      <c r="G5837">
        <v>14</v>
      </c>
      <c r="H5837" s="5">
        <f t="shared" si="130"/>
        <v>1</v>
      </c>
      <c r="I5837" s="5" t="str">
        <f ca="1">OFFSET('Appendix E'!$G$2,MATCH(A5837,'Appendix E'!$A$3:$A$115,0),0)</f>
        <v>Yes</v>
      </c>
    </row>
    <row r="5838" spans="1:9" x14ac:dyDescent="0.25">
      <c r="A5838" t="s">
        <v>1355</v>
      </c>
      <c r="B5838" t="s">
        <v>5795</v>
      </c>
      <c r="D5838" t="s">
        <v>9418</v>
      </c>
      <c r="E5838">
        <v>3</v>
      </c>
      <c r="F5838" t="s">
        <v>9526</v>
      </c>
      <c r="G5838">
        <v>14</v>
      </c>
      <c r="H5838" s="5">
        <f t="shared" si="130"/>
        <v>1</v>
      </c>
      <c r="I5838" s="5" t="str">
        <f ca="1">OFFSET('Appendix E'!$G$2,MATCH(A5838,'Appendix E'!$A$3:$A$115,0),0)</f>
        <v>Yes</v>
      </c>
    </row>
    <row r="5839" spans="1:9" x14ac:dyDescent="0.25">
      <c r="A5839" t="s">
        <v>1355</v>
      </c>
      <c r="B5839" t="s">
        <v>5796</v>
      </c>
      <c r="D5839" t="s">
        <v>9418</v>
      </c>
      <c r="E5839">
        <v>3</v>
      </c>
      <c r="F5839" t="s">
        <v>9526</v>
      </c>
      <c r="G5839">
        <v>14</v>
      </c>
      <c r="H5839" s="5">
        <f t="shared" si="130"/>
        <v>1</v>
      </c>
      <c r="I5839" s="5" t="str">
        <f ca="1">OFFSET('Appendix E'!$G$2,MATCH(A5839,'Appendix E'!$A$3:$A$115,0),0)</f>
        <v>Yes</v>
      </c>
    </row>
    <row r="5840" spans="1:9" x14ac:dyDescent="0.25">
      <c r="A5840" t="s">
        <v>1355</v>
      </c>
      <c r="B5840" t="s">
        <v>5797</v>
      </c>
      <c r="D5840" t="s">
        <v>9418</v>
      </c>
      <c r="E5840">
        <v>3</v>
      </c>
      <c r="F5840" t="s">
        <v>9526</v>
      </c>
      <c r="G5840">
        <v>14</v>
      </c>
      <c r="H5840" s="5">
        <f t="shared" si="130"/>
        <v>1</v>
      </c>
      <c r="I5840" s="5" t="str">
        <f ca="1">OFFSET('Appendix E'!$G$2,MATCH(A5840,'Appendix E'!$A$3:$A$115,0),0)</f>
        <v>Yes</v>
      </c>
    </row>
    <row r="5841" spans="1:9" x14ac:dyDescent="0.25">
      <c r="A5841" t="s">
        <v>1355</v>
      </c>
      <c r="B5841" t="s">
        <v>5798</v>
      </c>
      <c r="D5841" t="s">
        <v>9418</v>
      </c>
      <c r="E5841">
        <v>3</v>
      </c>
      <c r="F5841" t="s">
        <v>9526</v>
      </c>
      <c r="G5841">
        <v>14</v>
      </c>
      <c r="H5841" s="5">
        <f t="shared" si="130"/>
        <v>1</v>
      </c>
      <c r="I5841" s="5" t="str">
        <f ca="1">OFFSET('Appendix E'!$G$2,MATCH(A5841,'Appendix E'!$A$3:$A$115,0),0)</f>
        <v>Yes</v>
      </c>
    </row>
    <row r="5842" spans="1:9" x14ac:dyDescent="0.25">
      <c r="A5842" t="s">
        <v>1355</v>
      </c>
      <c r="B5842" t="s">
        <v>5799</v>
      </c>
      <c r="D5842" t="s">
        <v>9418</v>
      </c>
      <c r="E5842">
        <v>3</v>
      </c>
      <c r="F5842" t="s">
        <v>9526</v>
      </c>
      <c r="G5842">
        <v>14</v>
      </c>
      <c r="H5842" s="5">
        <f t="shared" si="130"/>
        <v>1</v>
      </c>
      <c r="I5842" s="5" t="str">
        <f ca="1">OFFSET('Appendix E'!$G$2,MATCH(A5842,'Appendix E'!$A$3:$A$115,0),0)</f>
        <v>Yes</v>
      </c>
    </row>
    <row r="5843" spans="1:9" x14ac:dyDescent="0.25">
      <c r="A5843" t="s">
        <v>1355</v>
      </c>
      <c r="B5843" t="s">
        <v>5800</v>
      </c>
      <c r="D5843" t="s">
        <v>9418</v>
      </c>
      <c r="E5843">
        <v>3</v>
      </c>
      <c r="F5843" t="s">
        <v>9526</v>
      </c>
      <c r="G5843">
        <v>14</v>
      </c>
      <c r="H5843" s="5">
        <f t="shared" si="130"/>
        <v>1</v>
      </c>
      <c r="I5843" s="5" t="str">
        <f ca="1">OFFSET('Appendix E'!$G$2,MATCH(A5843,'Appendix E'!$A$3:$A$115,0),0)</f>
        <v>Yes</v>
      </c>
    </row>
    <row r="5844" spans="1:9" x14ac:dyDescent="0.25">
      <c r="A5844" t="s">
        <v>1355</v>
      </c>
      <c r="B5844" t="s">
        <v>5801</v>
      </c>
      <c r="D5844" t="s">
        <v>9418</v>
      </c>
      <c r="E5844">
        <v>3</v>
      </c>
      <c r="F5844" t="s">
        <v>9526</v>
      </c>
      <c r="G5844">
        <v>14</v>
      </c>
      <c r="H5844" s="5">
        <f t="shared" si="130"/>
        <v>1</v>
      </c>
      <c r="I5844" s="5" t="str">
        <f ca="1">OFFSET('Appendix E'!$G$2,MATCH(A5844,'Appendix E'!$A$3:$A$115,0),0)</f>
        <v>Yes</v>
      </c>
    </row>
    <row r="5845" spans="1:9" x14ac:dyDescent="0.25">
      <c r="A5845" t="s">
        <v>1355</v>
      </c>
      <c r="B5845" t="s">
        <v>5802</v>
      </c>
      <c r="D5845" t="s">
        <v>9418</v>
      </c>
      <c r="E5845">
        <v>3</v>
      </c>
      <c r="F5845" t="s">
        <v>9526</v>
      </c>
      <c r="G5845">
        <v>14</v>
      </c>
      <c r="H5845" s="5">
        <f t="shared" si="130"/>
        <v>1</v>
      </c>
      <c r="I5845" s="5" t="str">
        <f ca="1">OFFSET('Appendix E'!$G$2,MATCH(A5845,'Appendix E'!$A$3:$A$115,0),0)</f>
        <v>Yes</v>
      </c>
    </row>
    <row r="5846" spans="1:9" x14ac:dyDescent="0.25">
      <c r="A5846" t="s">
        <v>1355</v>
      </c>
      <c r="B5846" t="s">
        <v>5803</v>
      </c>
      <c r="D5846" t="s">
        <v>9418</v>
      </c>
      <c r="E5846">
        <v>3</v>
      </c>
      <c r="F5846" t="s">
        <v>9526</v>
      </c>
      <c r="G5846">
        <v>14</v>
      </c>
      <c r="H5846" s="5">
        <f t="shared" si="130"/>
        <v>1</v>
      </c>
      <c r="I5846" s="5" t="str">
        <f ca="1">OFFSET('Appendix E'!$G$2,MATCH(A5846,'Appendix E'!$A$3:$A$115,0),0)</f>
        <v>Yes</v>
      </c>
    </row>
    <row r="5847" spans="1:9" x14ac:dyDescent="0.25">
      <c r="A5847" t="s">
        <v>1355</v>
      </c>
      <c r="B5847" t="s">
        <v>5804</v>
      </c>
      <c r="D5847" t="s">
        <v>9418</v>
      </c>
      <c r="E5847">
        <v>3</v>
      </c>
      <c r="F5847" t="s">
        <v>9526</v>
      </c>
      <c r="G5847">
        <v>14</v>
      </c>
      <c r="H5847" s="5">
        <f t="shared" si="130"/>
        <v>1</v>
      </c>
      <c r="I5847" s="5" t="str">
        <f ca="1">OFFSET('Appendix E'!$G$2,MATCH(A5847,'Appendix E'!$A$3:$A$115,0),0)</f>
        <v>Yes</v>
      </c>
    </row>
    <row r="5848" spans="1:9" x14ac:dyDescent="0.25">
      <c r="A5848" t="s">
        <v>1355</v>
      </c>
      <c r="B5848" t="s">
        <v>5805</v>
      </c>
      <c r="D5848" t="s">
        <v>9418</v>
      </c>
      <c r="E5848">
        <v>3</v>
      </c>
      <c r="F5848" t="s">
        <v>9526</v>
      </c>
      <c r="G5848">
        <v>14</v>
      </c>
      <c r="H5848" s="5">
        <f t="shared" si="130"/>
        <v>1</v>
      </c>
      <c r="I5848" s="5" t="str">
        <f ca="1">OFFSET('Appendix E'!$G$2,MATCH(A5848,'Appendix E'!$A$3:$A$115,0),0)</f>
        <v>Yes</v>
      </c>
    </row>
    <row r="5849" spans="1:9" x14ac:dyDescent="0.25">
      <c r="A5849" t="s">
        <v>1355</v>
      </c>
      <c r="B5849" t="s">
        <v>5806</v>
      </c>
      <c r="D5849" t="s">
        <v>9418</v>
      </c>
      <c r="E5849">
        <v>3</v>
      </c>
      <c r="F5849" t="s">
        <v>9526</v>
      </c>
      <c r="G5849">
        <v>14</v>
      </c>
      <c r="H5849" s="5">
        <f t="shared" si="130"/>
        <v>1</v>
      </c>
      <c r="I5849" s="5" t="str">
        <f ca="1">OFFSET('Appendix E'!$G$2,MATCH(A5849,'Appendix E'!$A$3:$A$115,0),0)</f>
        <v>Yes</v>
      </c>
    </row>
    <row r="5850" spans="1:9" x14ac:dyDescent="0.25">
      <c r="A5850" t="s">
        <v>1355</v>
      </c>
      <c r="B5850" t="s">
        <v>5807</v>
      </c>
      <c r="D5850" t="s">
        <v>9418</v>
      </c>
      <c r="E5850">
        <v>3</v>
      </c>
      <c r="F5850" t="s">
        <v>9526</v>
      </c>
      <c r="G5850">
        <v>14</v>
      </c>
      <c r="H5850" s="5">
        <f t="shared" si="130"/>
        <v>1</v>
      </c>
      <c r="I5850" s="5" t="str">
        <f ca="1">OFFSET('Appendix E'!$G$2,MATCH(A5850,'Appendix E'!$A$3:$A$115,0),0)</f>
        <v>Yes</v>
      </c>
    </row>
    <row r="5851" spans="1:9" x14ac:dyDescent="0.25">
      <c r="A5851" t="s">
        <v>1355</v>
      </c>
      <c r="B5851" t="s">
        <v>5808</v>
      </c>
      <c r="D5851" t="s">
        <v>9418</v>
      </c>
      <c r="E5851">
        <v>3</v>
      </c>
      <c r="F5851" t="s">
        <v>9526</v>
      </c>
      <c r="G5851">
        <v>14</v>
      </c>
      <c r="H5851" s="5">
        <f t="shared" si="130"/>
        <v>1</v>
      </c>
      <c r="I5851" s="5" t="str">
        <f ca="1">OFFSET('Appendix E'!$G$2,MATCH(A5851,'Appendix E'!$A$3:$A$115,0),0)</f>
        <v>Yes</v>
      </c>
    </row>
    <row r="5852" spans="1:9" x14ac:dyDescent="0.25">
      <c r="A5852" t="s">
        <v>1355</v>
      </c>
      <c r="B5852" t="s">
        <v>5809</v>
      </c>
      <c r="D5852" t="s">
        <v>9418</v>
      </c>
      <c r="E5852">
        <v>3</v>
      </c>
      <c r="F5852" t="s">
        <v>9526</v>
      </c>
      <c r="G5852">
        <v>14</v>
      </c>
      <c r="H5852" s="5">
        <f t="shared" si="130"/>
        <v>1</v>
      </c>
      <c r="I5852" s="5" t="str">
        <f ca="1">OFFSET('Appendix E'!$G$2,MATCH(A5852,'Appendix E'!$A$3:$A$115,0),0)</f>
        <v>Yes</v>
      </c>
    </row>
    <row r="5853" spans="1:9" x14ac:dyDescent="0.25">
      <c r="A5853" t="s">
        <v>1355</v>
      </c>
      <c r="B5853" t="s">
        <v>5810</v>
      </c>
      <c r="D5853" t="s">
        <v>9418</v>
      </c>
      <c r="E5853">
        <v>3</v>
      </c>
      <c r="F5853" t="s">
        <v>9526</v>
      </c>
      <c r="G5853">
        <v>14</v>
      </c>
      <c r="H5853" s="5">
        <f t="shared" si="130"/>
        <v>1</v>
      </c>
      <c r="I5853" s="5" t="str">
        <f ca="1">OFFSET('Appendix E'!$G$2,MATCH(A5853,'Appendix E'!$A$3:$A$115,0),0)</f>
        <v>Yes</v>
      </c>
    </row>
    <row r="5854" spans="1:9" x14ac:dyDescent="0.25">
      <c r="A5854" t="s">
        <v>1355</v>
      </c>
      <c r="B5854" t="s">
        <v>5811</v>
      </c>
      <c r="D5854" t="s">
        <v>9418</v>
      </c>
      <c r="E5854">
        <v>3</v>
      </c>
      <c r="F5854" t="s">
        <v>9526</v>
      </c>
      <c r="G5854">
        <v>14</v>
      </c>
      <c r="H5854" s="5">
        <f t="shared" si="130"/>
        <v>1</v>
      </c>
      <c r="I5854" s="5" t="str">
        <f ca="1">OFFSET('Appendix E'!$G$2,MATCH(A5854,'Appendix E'!$A$3:$A$115,0),0)</f>
        <v>Yes</v>
      </c>
    </row>
    <row r="5855" spans="1:9" x14ac:dyDescent="0.25">
      <c r="A5855" t="s">
        <v>1355</v>
      </c>
      <c r="B5855" t="s">
        <v>5812</v>
      </c>
      <c r="D5855" t="s">
        <v>9418</v>
      </c>
      <c r="E5855">
        <v>3</v>
      </c>
      <c r="F5855" t="s">
        <v>9526</v>
      </c>
      <c r="G5855">
        <v>14</v>
      </c>
      <c r="H5855" s="5">
        <f t="shared" si="130"/>
        <v>1</v>
      </c>
      <c r="I5855" s="5" t="str">
        <f ca="1">OFFSET('Appendix E'!$G$2,MATCH(A5855,'Appendix E'!$A$3:$A$115,0),0)</f>
        <v>Yes</v>
      </c>
    </row>
    <row r="5856" spans="1:9" x14ac:dyDescent="0.25">
      <c r="A5856" t="s">
        <v>1355</v>
      </c>
      <c r="B5856" t="s">
        <v>5813</v>
      </c>
      <c r="D5856" t="s">
        <v>9418</v>
      </c>
      <c r="E5856">
        <v>3</v>
      </c>
      <c r="F5856" t="s">
        <v>9526</v>
      </c>
      <c r="G5856">
        <v>14</v>
      </c>
      <c r="H5856" s="5">
        <f t="shared" si="130"/>
        <v>1</v>
      </c>
      <c r="I5856" s="5" t="str">
        <f ca="1">OFFSET('Appendix E'!$G$2,MATCH(A5856,'Appendix E'!$A$3:$A$115,0),0)</f>
        <v>Yes</v>
      </c>
    </row>
    <row r="5857" spans="1:9" x14ac:dyDescent="0.25">
      <c r="A5857" t="s">
        <v>1355</v>
      </c>
      <c r="B5857" t="s">
        <v>5814</v>
      </c>
      <c r="D5857" t="s">
        <v>9418</v>
      </c>
      <c r="E5857">
        <v>3</v>
      </c>
      <c r="F5857" t="s">
        <v>9526</v>
      </c>
      <c r="G5857">
        <v>14</v>
      </c>
      <c r="H5857" s="5">
        <f t="shared" si="130"/>
        <v>1</v>
      </c>
      <c r="I5857" s="5" t="str">
        <f ca="1">OFFSET('Appendix E'!$G$2,MATCH(A5857,'Appendix E'!$A$3:$A$115,0),0)</f>
        <v>Yes</v>
      </c>
    </row>
    <row r="5858" spans="1:9" x14ac:dyDescent="0.25">
      <c r="A5858" t="s">
        <v>1355</v>
      </c>
      <c r="B5858" t="s">
        <v>5815</v>
      </c>
      <c r="D5858" t="s">
        <v>9418</v>
      </c>
      <c r="E5858">
        <v>3</v>
      </c>
      <c r="F5858" t="s">
        <v>9526</v>
      </c>
      <c r="G5858">
        <v>14</v>
      </c>
      <c r="H5858" s="5">
        <f t="shared" si="130"/>
        <v>1</v>
      </c>
      <c r="I5858" s="5" t="str">
        <f ca="1">OFFSET('Appendix E'!$G$2,MATCH(A5858,'Appendix E'!$A$3:$A$115,0),0)</f>
        <v>Yes</v>
      </c>
    </row>
    <row r="5859" spans="1:9" x14ac:dyDescent="0.25">
      <c r="A5859" t="s">
        <v>1355</v>
      </c>
      <c r="B5859" t="s">
        <v>5816</v>
      </c>
      <c r="D5859" t="s">
        <v>9418</v>
      </c>
      <c r="E5859">
        <v>3</v>
      </c>
      <c r="F5859" t="s">
        <v>9526</v>
      </c>
      <c r="G5859">
        <v>14</v>
      </c>
      <c r="H5859" s="5">
        <f t="shared" si="130"/>
        <v>1</v>
      </c>
      <c r="I5859" s="5" t="str">
        <f ca="1">OFFSET('Appendix E'!$G$2,MATCH(A5859,'Appendix E'!$A$3:$A$115,0),0)</f>
        <v>Yes</v>
      </c>
    </row>
    <row r="5860" spans="1:9" x14ac:dyDescent="0.25">
      <c r="A5860" t="s">
        <v>1355</v>
      </c>
      <c r="B5860" t="s">
        <v>5817</v>
      </c>
      <c r="D5860" t="s">
        <v>9418</v>
      </c>
      <c r="E5860">
        <v>3</v>
      </c>
      <c r="F5860" t="s">
        <v>9526</v>
      </c>
      <c r="G5860">
        <v>14</v>
      </c>
      <c r="H5860" s="5">
        <f t="shared" si="130"/>
        <v>1</v>
      </c>
      <c r="I5860" s="5" t="str">
        <f ca="1">OFFSET('Appendix E'!$G$2,MATCH(A5860,'Appendix E'!$A$3:$A$115,0),0)</f>
        <v>Yes</v>
      </c>
    </row>
    <row r="5861" spans="1:9" x14ac:dyDescent="0.25">
      <c r="A5861" t="s">
        <v>1355</v>
      </c>
      <c r="B5861" t="s">
        <v>5818</v>
      </c>
      <c r="D5861" t="s">
        <v>9418</v>
      </c>
      <c r="E5861">
        <v>3</v>
      </c>
      <c r="F5861" t="s">
        <v>9526</v>
      </c>
      <c r="G5861">
        <v>14</v>
      </c>
      <c r="H5861" s="5">
        <f t="shared" si="130"/>
        <v>1</v>
      </c>
      <c r="I5861" s="5" t="str">
        <f ca="1">OFFSET('Appendix E'!$G$2,MATCH(A5861,'Appendix E'!$A$3:$A$115,0),0)</f>
        <v>Yes</v>
      </c>
    </row>
    <row r="5862" spans="1:9" x14ac:dyDescent="0.25">
      <c r="A5862" t="s">
        <v>1355</v>
      </c>
      <c r="B5862" t="s">
        <v>5819</v>
      </c>
      <c r="D5862" t="s">
        <v>9418</v>
      </c>
      <c r="E5862">
        <v>3</v>
      </c>
      <c r="F5862" t="s">
        <v>9526</v>
      </c>
      <c r="G5862">
        <v>14</v>
      </c>
      <c r="H5862" s="5">
        <f t="shared" si="130"/>
        <v>1</v>
      </c>
      <c r="I5862" s="5" t="str">
        <f ca="1">OFFSET('Appendix E'!$G$2,MATCH(A5862,'Appendix E'!$A$3:$A$115,0),0)</f>
        <v>Yes</v>
      </c>
    </row>
    <row r="5863" spans="1:9" x14ac:dyDescent="0.25">
      <c r="A5863" t="s">
        <v>1355</v>
      </c>
      <c r="B5863" t="s">
        <v>5820</v>
      </c>
      <c r="D5863" t="s">
        <v>9418</v>
      </c>
      <c r="E5863">
        <v>3</v>
      </c>
      <c r="F5863" t="s">
        <v>9526</v>
      </c>
      <c r="G5863">
        <v>14</v>
      </c>
      <c r="H5863" s="5">
        <f t="shared" si="130"/>
        <v>1</v>
      </c>
      <c r="I5863" s="5" t="str">
        <f ca="1">OFFSET('Appendix E'!$G$2,MATCH(A5863,'Appendix E'!$A$3:$A$115,0),0)</f>
        <v>Yes</v>
      </c>
    </row>
    <row r="5864" spans="1:9" x14ac:dyDescent="0.25">
      <c r="A5864" t="s">
        <v>1355</v>
      </c>
      <c r="B5864" t="s">
        <v>5821</v>
      </c>
      <c r="D5864" t="s">
        <v>9418</v>
      </c>
      <c r="E5864">
        <v>3</v>
      </c>
      <c r="F5864" t="s">
        <v>9526</v>
      </c>
      <c r="G5864">
        <v>14</v>
      </c>
      <c r="H5864" s="5">
        <f t="shared" si="130"/>
        <v>1</v>
      </c>
      <c r="I5864" s="5" t="str">
        <f ca="1">OFFSET('Appendix E'!$G$2,MATCH(A5864,'Appendix E'!$A$3:$A$115,0),0)</f>
        <v>Yes</v>
      </c>
    </row>
    <row r="5865" spans="1:9" x14ac:dyDescent="0.25">
      <c r="A5865" t="s">
        <v>1355</v>
      </c>
      <c r="B5865" t="s">
        <v>5822</v>
      </c>
      <c r="D5865" t="s">
        <v>9418</v>
      </c>
      <c r="E5865">
        <v>3</v>
      </c>
      <c r="F5865" t="s">
        <v>9526</v>
      </c>
      <c r="G5865">
        <v>14</v>
      </c>
      <c r="H5865" s="5">
        <f t="shared" si="130"/>
        <v>1</v>
      </c>
      <c r="I5865" s="5" t="str">
        <f ca="1">OFFSET('Appendix E'!$G$2,MATCH(A5865,'Appendix E'!$A$3:$A$115,0),0)</f>
        <v>Yes</v>
      </c>
    </row>
    <row r="5866" spans="1:9" x14ac:dyDescent="0.25">
      <c r="A5866" t="s">
        <v>1355</v>
      </c>
      <c r="B5866" t="s">
        <v>5823</v>
      </c>
      <c r="D5866" t="s">
        <v>9418</v>
      </c>
      <c r="E5866">
        <v>3</v>
      </c>
      <c r="F5866" t="s">
        <v>9526</v>
      </c>
      <c r="G5866">
        <v>14</v>
      </c>
      <c r="H5866" s="5">
        <f t="shared" si="130"/>
        <v>1</v>
      </c>
      <c r="I5866" s="5" t="str">
        <f ca="1">OFFSET('Appendix E'!$G$2,MATCH(A5866,'Appendix E'!$A$3:$A$115,0),0)</f>
        <v>Yes</v>
      </c>
    </row>
    <row r="5867" spans="1:9" x14ac:dyDescent="0.25">
      <c r="A5867" t="s">
        <v>1355</v>
      </c>
      <c r="B5867" t="s">
        <v>5824</v>
      </c>
      <c r="D5867" t="s">
        <v>9418</v>
      </c>
      <c r="E5867">
        <v>3</v>
      </c>
      <c r="F5867" t="s">
        <v>9526</v>
      </c>
      <c r="G5867">
        <v>14</v>
      </c>
      <c r="H5867" s="5">
        <f t="shared" si="130"/>
        <v>1</v>
      </c>
      <c r="I5867" s="5" t="str">
        <f ca="1">OFFSET('Appendix E'!$G$2,MATCH(A5867,'Appendix E'!$A$3:$A$115,0),0)</f>
        <v>Yes</v>
      </c>
    </row>
    <row r="5868" spans="1:9" x14ac:dyDescent="0.25">
      <c r="A5868" t="s">
        <v>1355</v>
      </c>
      <c r="B5868" t="s">
        <v>5825</v>
      </c>
      <c r="D5868" t="s">
        <v>9418</v>
      </c>
      <c r="E5868">
        <v>3</v>
      </c>
      <c r="F5868" t="s">
        <v>9526</v>
      </c>
      <c r="G5868">
        <v>14</v>
      </c>
      <c r="H5868" s="5">
        <f t="shared" si="130"/>
        <v>1</v>
      </c>
      <c r="I5868" s="5" t="str">
        <f ca="1">OFFSET('Appendix E'!$G$2,MATCH(A5868,'Appendix E'!$A$3:$A$115,0),0)</f>
        <v>Yes</v>
      </c>
    </row>
    <row r="5869" spans="1:9" x14ac:dyDescent="0.25">
      <c r="A5869" t="s">
        <v>1355</v>
      </c>
      <c r="B5869" t="s">
        <v>5826</v>
      </c>
      <c r="D5869" t="s">
        <v>9418</v>
      </c>
      <c r="E5869">
        <v>3</v>
      </c>
      <c r="F5869" t="s">
        <v>9526</v>
      </c>
      <c r="G5869">
        <v>14</v>
      </c>
      <c r="H5869" s="5">
        <f t="shared" si="130"/>
        <v>1</v>
      </c>
      <c r="I5869" s="5" t="str">
        <f ca="1">OFFSET('Appendix E'!$G$2,MATCH(A5869,'Appendix E'!$A$3:$A$115,0),0)</f>
        <v>Yes</v>
      </c>
    </row>
    <row r="5870" spans="1:9" x14ac:dyDescent="0.25">
      <c r="A5870" t="s">
        <v>1355</v>
      </c>
      <c r="B5870" t="s">
        <v>5827</v>
      </c>
      <c r="D5870" t="s">
        <v>9418</v>
      </c>
      <c r="E5870">
        <v>3</v>
      </c>
      <c r="F5870" t="s">
        <v>9526</v>
      </c>
      <c r="G5870">
        <v>14</v>
      </c>
      <c r="H5870" s="5">
        <f t="shared" si="130"/>
        <v>1</v>
      </c>
      <c r="I5870" s="5" t="str">
        <f ca="1">OFFSET('Appendix E'!$G$2,MATCH(A5870,'Appendix E'!$A$3:$A$115,0),0)</f>
        <v>Yes</v>
      </c>
    </row>
    <row r="5871" spans="1:9" x14ac:dyDescent="0.25">
      <c r="A5871" t="s">
        <v>1355</v>
      </c>
      <c r="B5871" t="s">
        <v>5828</v>
      </c>
      <c r="D5871" t="s">
        <v>9418</v>
      </c>
      <c r="E5871">
        <v>3</v>
      </c>
      <c r="F5871" t="s">
        <v>9526</v>
      </c>
      <c r="G5871">
        <v>14</v>
      </c>
      <c r="H5871" s="5">
        <f t="shared" si="130"/>
        <v>1</v>
      </c>
      <c r="I5871" s="5" t="str">
        <f ca="1">OFFSET('Appendix E'!$G$2,MATCH(A5871,'Appendix E'!$A$3:$A$115,0),0)</f>
        <v>Yes</v>
      </c>
    </row>
    <row r="5872" spans="1:9" x14ac:dyDescent="0.25">
      <c r="A5872" t="s">
        <v>1355</v>
      </c>
      <c r="B5872" t="s">
        <v>5829</v>
      </c>
      <c r="D5872" t="s">
        <v>9418</v>
      </c>
      <c r="E5872">
        <v>3</v>
      </c>
      <c r="F5872" t="s">
        <v>9526</v>
      </c>
      <c r="G5872">
        <v>14</v>
      </c>
      <c r="H5872" s="5">
        <f t="shared" si="130"/>
        <v>1</v>
      </c>
      <c r="I5872" s="5" t="str">
        <f ca="1">OFFSET('Appendix E'!$G$2,MATCH(A5872,'Appendix E'!$A$3:$A$115,0),0)</f>
        <v>Yes</v>
      </c>
    </row>
    <row r="5873" spans="1:9" x14ac:dyDescent="0.25">
      <c r="A5873" t="s">
        <v>1355</v>
      </c>
      <c r="B5873" t="s">
        <v>5830</v>
      </c>
      <c r="D5873" t="s">
        <v>9418</v>
      </c>
      <c r="E5873">
        <v>3</v>
      </c>
      <c r="F5873" t="s">
        <v>9526</v>
      </c>
      <c r="G5873">
        <v>14</v>
      </c>
      <c r="H5873" s="5">
        <f t="shared" si="130"/>
        <v>1</v>
      </c>
      <c r="I5873" s="5" t="str">
        <f ca="1">OFFSET('Appendix E'!$G$2,MATCH(A5873,'Appendix E'!$A$3:$A$115,0),0)</f>
        <v>Yes</v>
      </c>
    </row>
    <row r="5874" spans="1:9" x14ac:dyDescent="0.25">
      <c r="A5874" t="s">
        <v>1355</v>
      </c>
      <c r="B5874" t="s">
        <v>5831</v>
      </c>
      <c r="D5874" t="s">
        <v>9418</v>
      </c>
      <c r="E5874">
        <v>3</v>
      </c>
      <c r="F5874" t="s">
        <v>9526</v>
      </c>
      <c r="G5874">
        <v>14</v>
      </c>
      <c r="H5874" s="5">
        <f t="shared" si="130"/>
        <v>1</v>
      </c>
      <c r="I5874" s="5" t="str">
        <f ca="1">OFFSET('Appendix E'!$G$2,MATCH(A5874,'Appendix E'!$A$3:$A$115,0),0)</f>
        <v>Yes</v>
      </c>
    </row>
    <row r="5875" spans="1:9" x14ac:dyDescent="0.25">
      <c r="A5875" t="s">
        <v>1355</v>
      </c>
      <c r="B5875" t="s">
        <v>5832</v>
      </c>
      <c r="D5875" t="s">
        <v>9418</v>
      </c>
      <c r="E5875">
        <v>3</v>
      </c>
      <c r="F5875" t="s">
        <v>9526</v>
      </c>
      <c r="G5875">
        <v>14</v>
      </c>
      <c r="H5875" s="5">
        <f t="shared" si="130"/>
        <v>1</v>
      </c>
      <c r="I5875" s="5" t="str">
        <f ca="1">OFFSET('Appendix E'!$G$2,MATCH(A5875,'Appendix E'!$A$3:$A$115,0),0)</f>
        <v>Yes</v>
      </c>
    </row>
    <row r="5876" spans="1:9" x14ac:dyDescent="0.25">
      <c r="A5876" t="s">
        <v>1355</v>
      </c>
      <c r="B5876" t="s">
        <v>5833</v>
      </c>
      <c r="D5876" t="s">
        <v>9418</v>
      </c>
      <c r="E5876">
        <v>3</v>
      </c>
      <c r="F5876" t="s">
        <v>9526</v>
      </c>
      <c r="G5876">
        <v>14</v>
      </c>
      <c r="H5876" s="5">
        <f t="shared" si="130"/>
        <v>1</v>
      </c>
      <c r="I5876" s="5" t="str">
        <f ca="1">OFFSET('Appendix E'!$G$2,MATCH(A5876,'Appendix E'!$A$3:$A$115,0),0)</f>
        <v>Yes</v>
      </c>
    </row>
    <row r="5877" spans="1:9" x14ac:dyDescent="0.25">
      <c r="A5877" t="s">
        <v>1355</v>
      </c>
      <c r="B5877" t="s">
        <v>5834</v>
      </c>
      <c r="D5877" t="s">
        <v>9418</v>
      </c>
      <c r="E5877">
        <v>3</v>
      </c>
      <c r="F5877" t="s">
        <v>9526</v>
      </c>
      <c r="G5877">
        <v>14</v>
      </c>
      <c r="H5877" s="5">
        <f t="shared" si="130"/>
        <v>1</v>
      </c>
      <c r="I5877" s="5" t="str">
        <f ca="1">OFFSET('Appendix E'!$G$2,MATCH(A5877,'Appendix E'!$A$3:$A$115,0),0)</f>
        <v>Yes</v>
      </c>
    </row>
    <row r="5878" spans="1:9" x14ac:dyDescent="0.25">
      <c r="A5878" t="s">
        <v>1355</v>
      </c>
      <c r="B5878" t="s">
        <v>5835</v>
      </c>
      <c r="D5878" t="s">
        <v>9418</v>
      </c>
      <c r="E5878">
        <v>3</v>
      </c>
      <c r="F5878" t="s">
        <v>9526</v>
      </c>
      <c r="G5878">
        <v>14</v>
      </c>
      <c r="H5878" s="5">
        <f t="shared" si="130"/>
        <v>1</v>
      </c>
      <c r="I5878" s="5" t="str">
        <f ca="1">OFFSET('Appendix E'!$G$2,MATCH(A5878,'Appendix E'!$A$3:$A$115,0),0)</f>
        <v>Yes</v>
      </c>
    </row>
    <row r="5879" spans="1:9" x14ac:dyDescent="0.25">
      <c r="A5879" t="s">
        <v>1355</v>
      </c>
      <c r="B5879" t="s">
        <v>5836</v>
      </c>
      <c r="D5879" t="s">
        <v>9418</v>
      </c>
      <c r="E5879">
        <v>3</v>
      </c>
      <c r="F5879" t="s">
        <v>9526</v>
      </c>
      <c r="G5879">
        <v>14</v>
      </c>
      <c r="H5879" s="5">
        <f t="shared" si="130"/>
        <v>1</v>
      </c>
      <c r="I5879" s="5" t="str">
        <f ca="1">OFFSET('Appendix E'!$G$2,MATCH(A5879,'Appendix E'!$A$3:$A$115,0),0)</f>
        <v>Yes</v>
      </c>
    </row>
    <row r="5880" spans="1:9" x14ac:dyDescent="0.25">
      <c r="A5880" t="s">
        <v>1355</v>
      </c>
      <c r="B5880" t="s">
        <v>5837</v>
      </c>
      <c r="D5880" t="s">
        <v>9418</v>
      </c>
      <c r="E5880">
        <v>3</v>
      </c>
      <c r="F5880" t="s">
        <v>9526</v>
      </c>
      <c r="G5880">
        <v>14</v>
      </c>
      <c r="H5880" s="5">
        <f t="shared" si="130"/>
        <v>1</v>
      </c>
      <c r="I5880" s="5" t="str">
        <f ca="1">OFFSET('Appendix E'!$G$2,MATCH(A5880,'Appendix E'!$A$3:$A$115,0),0)</f>
        <v>Yes</v>
      </c>
    </row>
    <row r="5881" spans="1:9" x14ac:dyDescent="0.25">
      <c r="A5881" t="s">
        <v>1355</v>
      </c>
      <c r="B5881" t="s">
        <v>5838</v>
      </c>
      <c r="D5881" t="s">
        <v>9418</v>
      </c>
      <c r="E5881">
        <v>3</v>
      </c>
      <c r="F5881" t="s">
        <v>9526</v>
      </c>
      <c r="G5881">
        <v>14</v>
      </c>
      <c r="H5881" s="5">
        <f t="shared" si="130"/>
        <v>1</v>
      </c>
      <c r="I5881" s="5" t="str">
        <f ca="1">OFFSET('Appendix E'!$G$2,MATCH(A5881,'Appendix E'!$A$3:$A$115,0),0)</f>
        <v>Yes</v>
      </c>
    </row>
    <row r="5882" spans="1:9" x14ac:dyDescent="0.25">
      <c r="A5882" t="s">
        <v>1355</v>
      </c>
      <c r="B5882" t="s">
        <v>5839</v>
      </c>
      <c r="D5882" t="s">
        <v>9418</v>
      </c>
      <c r="E5882">
        <v>3</v>
      </c>
      <c r="F5882" t="s">
        <v>9526</v>
      </c>
      <c r="G5882">
        <v>14</v>
      </c>
      <c r="H5882" s="5">
        <f t="shared" si="130"/>
        <v>1</v>
      </c>
      <c r="I5882" s="5" t="str">
        <f ca="1">OFFSET('Appendix E'!$G$2,MATCH(A5882,'Appendix E'!$A$3:$A$115,0),0)</f>
        <v>Yes</v>
      </c>
    </row>
    <row r="5883" spans="1:9" x14ac:dyDescent="0.25">
      <c r="A5883" t="s">
        <v>1355</v>
      </c>
      <c r="B5883" t="s">
        <v>5840</v>
      </c>
      <c r="D5883" t="s">
        <v>9418</v>
      </c>
      <c r="E5883">
        <v>3</v>
      </c>
      <c r="F5883" t="s">
        <v>9526</v>
      </c>
      <c r="G5883">
        <v>14</v>
      </c>
      <c r="H5883" s="5">
        <f t="shared" si="130"/>
        <v>1</v>
      </c>
      <c r="I5883" s="5" t="str">
        <f ca="1">OFFSET('Appendix E'!$G$2,MATCH(A5883,'Appendix E'!$A$3:$A$115,0),0)</f>
        <v>Yes</v>
      </c>
    </row>
    <row r="5884" spans="1:9" x14ac:dyDescent="0.25">
      <c r="A5884" t="s">
        <v>1355</v>
      </c>
      <c r="B5884" t="s">
        <v>5841</v>
      </c>
      <c r="D5884" t="s">
        <v>9418</v>
      </c>
      <c r="E5884">
        <v>3</v>
      </c>
      <c r="F5884" t="s">
        <v>9526</v>
      </c>
      <c r="G5884">
        <v>14</v>
      </c>
      <c r="H5884" s="5">
        <f t="shared" si="130"/>
        <v>1</v>
      </c>
      <c r="I5884" s="5" t="str">
        <f ca="1">OFFSET('Appendix E'!$G$2,MATCH(A5884,'Appendix E'!$A$3:$A$115,0),0)</f>
        <v>Yes</v>
      </c>
    </row>
    <row r="5885" spans="1:9" x14ac:dyDescent="0.25">
      <c r="A5885" t="s">
        <v>1355</v>
      </c>
      <c r="B5885" t="s">
        <v>5842</v>
      </c>
      <c r="D5885" t="s">
        <v>9418</v>
      </c>
      <c r="E5885">
        <v>3</v>
      </c>
      <c r="F5885" t="s">
        <v>9526</v>
      </c>
      <c r="G5885">
        <v>14</v>
      </c>
      <c r="H5885" s="5">
        <f t="shared" si="130"/>
        <v>1</v>
      </c>
      <c r="I5885" s="5" t="str">
        <f ca="1">OFFSET('Appendix E'!$G$2,MATCH(A5885,'Appendix E'!$A$3:$A$115,0),0)</f>
        <v>Yes</v>
      </c>
    </row>
    <row r="5886" spans="1:9" x14ac:dyDescent="0.25">
      <c r="A5886" t="s">
        <v>1355</v>
      </c>
      <c r="B5886" t="s">
        <v>5843</v>
      </c>
      <c r="D5886" t="s">
        <v>9418</v>
      </c>
      <c r="E5886">
        <v>3</v>
      </c>
      <c r="F5886" t="s">
        <v>9526</v>
      </c>
      <c r="G5886">
        <v>14</v>
      </c>
      <c r="H5886" s="5">
        <f t="shared" si="130"/>
        <v>1</v>
      </c>
      <c r="I5886" s="5" t="str">
        <f ca="1">OFFSET('Appendix E'!$G$2,MATCH(A5886,'Appendix E'!$A$3:$A$115,0),0)</f>
        <v>Yes</v>
      </c>
    </row>
    <row r="5887" spans="1:9" x14ac:dyDescent="0.25">
      <c r="A5887" t="s">
        <v>1355</v>
      </c>
      <c r="B5887" t="s">
        <v>5844</v>
      </c>
      <c r="D5887" t="s">
        <v>9418</v>
      </c>
      <c r="E5887">
        <v>3</v>
      </c>
      <c r="F5887" t="s">
        <v>9526</v>
      </c>
      <c r="G5887">
        <v>14</v>
      </c>
      <c r="H5887" s="5">
        <f t="shared" si="130"/>
        <v>1</v>
      </c>
      <c r="I5887" s="5" t="str">
        <f ca="1">OFFSET('Appendix E'!$G$2,MATCH(A5887,'Appendix E'!$A$3:$A$115,0),0)</f>
        <v>Yes</v>
      </c>
    </row>
    <row r="5888" spans="1:9" x14ac:dyDescent="0.25">
      <c r="A5888" t="s">
        <v>1355</v>
      </c>
      <c r="B5888" t="s">
        <v>5845</v>
      </c>
      <c r="D5888" t="s">
        <v>9418</v>
      </c>
      <c r="E5888">
        <v>3</v>
      </c>
      <c r="F5888" t="s">
        <v>9526</v>
      </c>
      <c r="G5888">
        <v>14</v>
      </c>
      <c r="H5888" s="5">
        <f t="shared" si="130"/>
        <v>1</v>
      </c>
      <c r="I5888" s="5" t="str">
        <f ca="1">OFFSET('Appendix E'!$G$2,MATCH(A5888,'Appendix E'!$A$3:$A$115,0),0)</f>
        <v>Yes</v>
      </c>
    </row>
    <row r="5889" spans="1:9" x14ac:dyDescent="0.25">
      <c r="A5889" t="s">
        <v>1355</v>
      </c>
      <c r="B5889" t="s">
        <v>5846</v>
      </c>
      <c r="D5889" t="s">
        <v>9418</v>
      </c>
      <c r="E5889">
        <v>3</v>
      </c>
      <c r="F5889" t="s">
        <v>9526</v>
      </c>
      <c r="G5889">
        <v>14</v>
      </c>
      <c r="H5889" s="5">
        <f t="shared" si="130"/>
        <v>1</v>
      </c>
      <c r="I5889" s="5" t="str">
        <f ca="1">OFFSET('Appendix E'!$G$2,MATCH(A5889,'Appendix E'!$A$3:$A$115,0),0)</f>
        <v>Yes</v>
      </c>
    </row>
    <row r="5890" spans="1:9" x14ac:dyDescent="0.25">
      <c r="A5890" t="s">
        <v>1355</v>
      </c>
      <c r="B5890" t="s">
        <v>5847</v>
      </c>
      <c r="D5890" t="s">
        <v>9418</v>
      </c>
      <c r="E5890">
        <v>3</v>
      </c>
      <c r="F5890" t="s">
        <v>9526</v>
      </c>
      <c r="G5890">
        <v>14</v>
      </c>
      <c r="H5890" s="5">
        <f t="shared" si="130"/>
        <v>1</v>
      </c>
      <c r="I5890" s="5" t="str">
        <f ca="1">OFFSET('Appendix E'!$G$2,MATCH(A5890,'Appendix E'!$A$3:$A$115,0),0)</f>
        <v>Yes</v>
      </c>
    </row>
    <row r="5891" spans="1:9" x14ac:dyDescent="0.25">
      <c r="A5891" t="s">
        <v>1355</v>
      </c>
      <c r="B5891" t="s">
        <v>5848</v>
      </c>
      <c r="D5891" t="s">
        <v>9418</v>
      </c>
      <c r="E5891">
        <v>3</v>
      </c>
      <c r="F5891" t="s">
        <v>9526</v>
      </c>
      <c r="G5891">
        <v>14</v>
      </c>
      <c r="H5891" s="5">
        <f t="shared" si="130"/>
        <v>1</v>
      </c>
      <c r="I5891" s="5" t="str">
        <f ca="1">OFFSET('Appendix E'!$G$2,MATCH(A5891,'Appendix E'!$A$3:$A$115,0),0)</f>
        <v>Yes</v>
      </c>
    </row>
    <row r="5892" spans="1:9" x14ac:dyDescent="0.25">
      <c r="A5892" t="s">
        <v>1355</v>
      </c>
      <c r="B5892" t="s">
        <v>5849</v>
      </c>
      <c r="D5892" t="s">
        <v>9418</v>
      </c>
      <c r="E5892">
        <v>3</v>
      </c>
      <c r="F5892" t="s">
        <v>9526</v>
      </c>
      <c r="G5892">
        <v>14</v>
      </c>
      <c r="H5892" s="5">
        <f t="shared" ref="H5892:H5955" si="131">IF(F5892&lt;&gt;"",1,"")</f>
        <v>1</v>
      </c>
      <c r="I5892" s="5" t="str">
        <f ca="1">OFFSET('Appendix E'!$G$2,MATCH(A5892,'Appendix E'!$A$3:$A$115,0),0)</f>
        <v>Yes</v>
      </c>
    </row>
    <row r="5893" spans="1:9" x14ac:dyDescent="0.25">
      <c r="A5893" t="s">
        <v>1355</v>
      </c>
      <c r="B5893" t="s">
        <v>5850</v>
      </c>
      <c r="D5893" t="s">
        <v>9418</v>
      </c>
      <c r="E5893">
        <v>3</v>
      </c>
      <c r="F5893" t="s">
        <v>9526</v>
      </c>
      <c r="G5893">
        <v>14</v>
      </c>
      <c r="H5893" s="5">
        <f t="shared" si="131"/>
        <v>1</v>
      </c>
      <c r="I5893" s="5" t="str">
        <f ca="1">OFFSET('Appendix E'!$G$2,MATCH(A5893,'Appendix E'!$A$3:$A$115,0),0)</f>
        <v>Yes</v>
      </c>
    </row>
    <row r="5894" spans="1:9" x14ac:dyDescent="0.25">
      <c r="A5894" t="s">
        <v>1355</v>
      </c>
      <c r="B5894" t="s">
        <v>5851</v>
      </c>
      <c r="D5894" t="s">
        <v>9418</v>
      </c>
      <c r="E5894">
        <v>3</v>
      </c>
      <c r="F5894" t="s">
        <v>9526</v>
      </c>
      <c r="G5894">
        <v>14</v>
      </c>
      <c r="H5894" s="5">
        <f t="shared" si="131"/>
        <v>1</v>
      </c>
      <c r="I5894" s="5" t="str">
        <f ca="1">OFFSET('Appendix E'!$G$2,MATCH(A5894,'Appendix E'!$A$3:$A$115,0),0)</f>
        <v>Yes</v>
      </c>
    </row>
    <row r="5895" spans="1:9" x14ac:dyDescent="0.25">
      <c r="A5895" t="s">
        <v>1355</v>
      </c>
      <c r="B5895" t="s">
        <v>5852</v>
      </c>
      <c r="D5895" t="s">
        <v>9418</v>
      </c>
      <c r="E5895">
        <v>3</v>
      </c>
      <c r="F5895" t="s">
        <v>9526</v>
      </c>
      <c r="G5895">
        <v>14</v>
      </c>
      <c r="H5895" s="5">
        <f t="shared" si="131"/>
        <v>1</v>
      </c>
      <c r="I5895" s="5" t="str">
        <f ca="1">OFFSET('Appendix E'!$G$2,MATCH(A5895,'Appendix E'!$A$3:$A$115,0),0)</f>
        <v>Yes</v>
      </c>
    </row>
    <row r="5896" spans="1:9" x14ac:dyDescent="0.25">
      <c r="A5896" t="s">
        <v>1355</v>
      </c>
      <c r="B5896" t="s">
        <v>5853</v>
      </c>
      <c r="D5896" t="s">
        <v>9418</v>
      </c>
      <c r="E5896">
        <v>3</v>
      </c>
      <c r="F5896" t="s">
        <v>9526</v>
      </c>
      <c r="G5896">
        <v>14</v>
      </c>
      <c r="H5896" s="5">
        <f t="shared" si="131"/>
        <v>1</v>
      </c>
      <c r="I5896" s="5" t="str">
        <f ca="1">OFFSET('Appendix E'!$G$2,MATCH(A5896,'Appendix E'!$A$3:$A$115,0),0)</f>
        <v>Yes</v>
      </c>
    </row>
    <row r="5897" spans="1:9" x14ac:dyDescent="0.25">
      <c r="A5897" t="s">
        <v>1355</v>
      </c>
      <c r="B5897" t="s">
        <v>5854</v>
      </c>
      <c r="D5897" t="s">
        <v>9418</v>
      </c>
      <c r="E5897">
        <v>3</v>
      </c>
      <c r="F5897" t="s">
        <v>9526</v>
      </c>
      <c r="G5897">
        <v>14</v>
      </c>
      <c r="H5897" s="5">
        <f t="shared" si="131"/>
        <v>1</v>
      </c>
      <c r="I5897" s="5" t="str">
        <f ca="1">OFFSET('Appendix E'!$G$2,MATCH(A5897,'Appendix E'!$A$3:$A$115,0),0)</f>
        <v>Yes</v>
      </c>
    </row>
    <row r="5898" spans="1:9" x14ac:dyDescent="0.25">
      <c r="A5898" t="s">
        <v>1355</v>
      </c>
      <c r="B5898" t="s">
        <v>5855</v>
      </c>
      <c r="D5898" t="s">
        <v>9418</v>
      </c>
      <c r="E5898">
        <v>3</v>
      </c>
      <c r="F5898" t="s">
        <v>9526</v>
      </c>
      <c r="G5898">
        <v>14</v>
      </c>
      <c r="H5898" s="5">
        <f t="shared" si="131"/>
        <v>1</v>
      </c>
      <c r="I5898" s="5" t="str">
        <f ca="1">OFFSET('Appendix E'!$G$2,MATCH(A5898,'Appendix E'!$A$3:$A$115,0),0)</f>
        <v>Yes</v>
      </c>
    </row>
    <row r="5899" spans="1:9" x14ac:dyDescent="0.25">
      <c r="A5899" t="s">
        <v>1355</v>
      </c>
      <c r="B5899" t="s">
        <v>5856</v>
      </c>
      <c r="D5899" t="s">
        <v>9418</v>
      </c>
      <c r="E5899">
        <v>3</v>
      </c>
      <c r="F5899" t="s">
        <v>9526</v>
      </c>
      <c r="G5899">
        <v>14</v>
      </c>
      <c r="H5899" s="5">
        <f t="shared" si="131"/>
        <v>1</v>
      </c>
      <c r="I5899" s="5" t="str">
        <f ca="1">OFFSET('Appendix E'!$G$2,MATCH(A5899,'Appendix E'!$A$3:$A$115,0),0)</f>
        <v>Yes</v>
      </c>
    </row>
    <row r="5900" spans="1:9" x14ac:dyDescent="0.25">
      <c r="A5900" t="s">
        <v>1355</v>
      </c>
      <c r="B5900" t="s">
        <v>5857</v>
      </c>
      <c r="D5900" t="s">
        <v>9418</v>
      </c>
      <c r="E5900">
        <v>3</v>
      </c>
      <c r="F5900" t="s">
        <v>9526</v>
      </c>
      <c r="G5900">
        <v>14</v>
      </c>
      <c r="H5900" s="5">
        <f t="shared" si="131"/>
        <v>1</v>
      </c>
      <c r="I5900" s="5" t="str">
        <f ca="1">OFFSET('Appendix E'!$G$2,MATCH(A5900,'Appendix E'!$A$3:$A$115,0),0)</f>
        <v>Yes</v>
      </c>
    </row>
    <row r="5901" spans="1:9" x14ac:dyDescent="0.25">
      <c r="A5901" t="s">
        <v>1355</v>
      </c>
      <c r="B5901" t="s">
        <v>5858</v>
      </c>
      <c r="D5901" t="s">
        <v>9418</v>
      </c>
      <c r="E5901">
        <v>3</v>
      </c>
      <c r="F5901" t="s">
        <v>9526</v>
      </c>
      <c r="G5901">
        <v>14</v>
      </c>
      <c r="H5901" s="5">
        <f t="shared" si="131"/>
        <v>1</v>
      </c>
      <c r="I5901" s="5" t="str">
        <f ca="1">OFFSET('Appendix E'!$G$2,MATCH(A5901,'Appendix E'!$A$3:$A$115,0),0)</f>
        <v>Yes</v>
      </c>
    </row>
    <row r="5902" spans="1:9" x14ac:dyDescent="0.25">
      <c r="A5902" t="s">
        <v>1355</v>
      </c>
      <c r="B5902" t="s">
        <v>5859</v>
      </c>
      <c r="D5902" t="s">
        <v>9418</v>
      </c>
      <c r="E5902">
        <v>3</v>
      </c>
      <c r="F5902" t="s">
        <v>9526</v>
      </c>
      <c r="G5902">
        <v>14</v>
      </c>
      <c r="H5902" s="5">
        <f t="shared" si="131"/>
        <v>1</v>
      </c>
      <c r="I5902" s="5" t="str">
        <f ca="1">OFFSET('Appendix E'!$G$2,MATCH(A5902,'Appendix E'!$A$3:$A$115,0),0)</f>
        <v>Yes</v>
      </c>
    </row>
    <row r="5903" spans="1:9" x14ac:dyDescent="0.25">
      <c r="A5903" t="s">
        <v>1355</v>
      </c>
      <c r="B5903" t="s">
        <v>5860</v>
      </c>
      <c r="D5903" t="s">
        <v>9418</v>
      </c>
      <c r="E5903">
        <v>3</v>
      </c>
      <c r="F5903" t="s">
        <v>9526</v>
      </c>
      <c r="G5903">
        <v>14</v>
      </c>
      <c r="H5903" s="5">
        <f t="shared" si="131"/>
        <v>1</v>
      </c>
      <c r="I5903" s="5" t="str">
        <f ca="1">OFFSET('Appendix E'!$G$2,MATCH(A5903,'Appendix E'!$A$3:$A$115,0),0)</f>
        <v>Yes</v>
      </c>
    </row>
    <row r="5904" spans="1:9" x14ac:dyDescent="0.25">
      <c r="A5904" t="s">
        <v>1355</v>
      </c>
      <c r="B5904" t="s">
        <v>5861</v>
      </c>
      <c r="D5904" t="s">
        <v>9418</v>
      </c>
      <c r="E5904">
        <v>3</v>
      </c>
      <c r="F5904" t="s">
        <v>9526</v>
      </c>
      <c r="G5904">
        <v>14</v>
      </c>
      <c r="H5904" s="5">
        <f t="shared" si="131"/>
        <v>1</v>
      </c>
      <c r="I5904" s="5" t="str">
        <f ca="1">OFFSET('Appendix E'!$G$2,MATCH(A5904,'Appendix E'!$A$3:$A$115,0),0)</f>
        <v>Yes</v>
      </c>
    </row>
    <row r="5905" spans="1:9" x14ac:dyDescent="0.25">
      <c r="A5905" t="s">
        <v>1355</v>
      </c>
      <c r="B5905" t="s">
        <v>5862</v>
      </c>
      <c r="D5905" t="s">
        <v>9418</v>
      </c>
      <c r="E5905">
        <v>3</v>
      </c>
      <c r="F5905" t="s">
        <v>9526</v>
      </c>
      <c r="G5905">
        <v>14</v>
      </c>
      <c r="H5905" s="5">
        <f t="shared" si="131"/>
        <v>1</v>
      </c>
      <c r="I5905" s="5" t="str">
        <f ca="1">OFFSET('Appendix E'!$G$2,MATCH(A5905,'Appendix E'!$A$3:$A$115,0),0)</f>
        <v>Yes</v>
      </c>
    </row>
    <row r="5906" spans="1:9" x14ac:dyDescent="0.25">
      <c r="A5906" t="s">
        <v>1355</v>
      </c>
      <c r="B5906" t="s">
        <v>5863</v>
      </c>
      <c r="D5906" t="s">
        <v>9418</v>
      </c>
      <c r="E5906">
        <v>3</v>
      </c>
      <c r="F5906" t="s">
        <v>9526</v>
      </c>
      <c r="G5906">
        <v>14</v>
      </c>
      <c r="H5906" s="5">
        <f t="shared" si="131"/>
        <v>1</v>
      </c>
      <c r="I5906" s="5" t="str">
        <f ca="1">OFFSET('Appendix E'!$G$2,MATCH(A5906,'Appendix E'!$A$3:$A$115,0),0)</f>
        <v>Yes</v>
      </c>
    </row>
    <row r="5907" spans="1:9" x14ac:dyDescent="0.25">
      <c r="A5907" t="s">
        <v>1355</v>
      </c>
      <c r="B5907" t="s">
        <v>5864</v>
      </c>
      <c r="D5907" t="s">
        <v>9418</v>
      </c>
      <c r="E5907">
        <v>3</v>
      </c>
      <c r="F5907" t="s">
        <v>9526</v>
      </c>
      <c r="G5907">
        <v>14</v>
      </c>
      <c r="H5907" s="5">
        <f t="shared" si="131"/>
        <v>1</v>
      </c>
      <c r="I5907" s="5" t="str">
        <f ca="1">OFFSET('Appendix E'!$G$2,MATCH(A5907,'Appendix E'!$A$3:$A$115,0),0)</f>
        <v>Yes</v>
      </c>
    </row>
    <row r="5908" spans="1:9" x14ac:dyDescent="0.25">
      <c r="A5908" t="s">
        <v>1355</v>
      </c>
      <c r="B5908" t="s">
        <v>5865</v>
      </c>
      <c r="D5908" t="s">
        <v>9418</v>
      </c>
      <c r="E5908">
        <v>3</v>
      </c>
      <c r="F5908" t="s">
        <v>9526</v>
      </c>
      <c r="G5908">
        <v>14</v>
      </c>
      <c r="H5908" s="5">
        <f t="shared" si="131"/>
        <v>1</v>
      </c>
      <c r="I5908" s="5" t="str">
        <f ca="1">OFFSET('Appendix E'!$G$2,MATCH(A5908,'Appendix E'!$A$3:$A$115,0),0)</f>
        <v>Yes</v>
      </c>
    </row>
    <row r="5909" spans="1:9" x14ac:dyDescent="0.25">
      <c r="A5909" t="s">
        <v>1355</v>
      </c>
      <c r="B5909" t="s">
        <v>5866</v>
      </c>
      <c r="D5909" t="s">
        <v>9418</v>
      </c>
      <c r="E5909">
        <v>3</v>
      </c>
      <c r="F5909" t="s">
        <v>9526</v>
      </c>
      <c r="G5909">
        <v>14</v>
      </c>
      <c r="H5909" s="5">
        <f t="shared" si="131"/>
        <v>1</v>
      </c>
      <c r="I5909" s="5" t="str">
        <f ca="1">OFFSET('Appendix E'!$G$2,MATCH(A5909,'Appendix E'!$A$3:$A$115,0),0)</f>
        <v>Yes</v>
      </c>
    </row>
    <row r="5910" spans="1:9" x14ac:dyDescent="0.25">
      <c r="A5910" t="s">
        <v>1355</v>
      </c>
      <c r="B5910" t="s">
        <v>5867</v>
      </c>
      <c r="D5910" t="s">
        <v>9418</v>
      </c>
      <c r="E5910">
        <v>3</v>
      </c>
      <c r="F5910" t="s">
        <v>9526</v>
      </c>
      <c r="G5910">
        <v>14</v>
      </c>
      <c r="H5910" s="5">
        <f t="shared" si="131"/>
        <v>1</v>
      </c>
      <c r="I5910" s="5" t="str">
        <f ca="1">OFFSET('Appendix E'!$G$2,MATCH(A5910,'Appendix E'!$A$3:$A$115,0),0)</f>
        <v>Yes</v>
      </c>
    </row>
    <row r="5911" spans="1:9" x14ac:dyDescent="0.25">
      <c r="A5911" t="s">
        <v>1355</v>
      </c>
      <c r="B5911" t="s">
        <v>5868</v>
      </c>
      <c r="D5911" t="s">
        <v>9418</v>
      </c>
      <c r="E5911">
        <v>3</v>
      </c>
      <c r="F5911" t="s">
        <v>9526</v>
      </c>
      <c r="G5911">
        <v>14</v>
      </c>
      <c r="H5911" s="5">
        <f t="shared" si="131"/>
        <v>1</v>
      </c>
      <c r="I5911" s="5" t="str">
        <f ca="1">OFFSET('Appendix E'!$G$2,MATCH(A5911,'Appendix E'!$A$3:$A$115,0),0)</f>
        <v>Yes</v>
      </c>
    </row>
    <row r="5912" spans="1:9" x14ac:dyDescent="0.25">
      <c r="A5912" t="s">
        <v>1355</v>
      </c>
      <c r="B5912" t="s">
        <v>5869</v>
      </c>
      <c r="D5912" t="s">
        <v>9418</v>
      </c>
      <c r="E5912">
        <v>3</v>
      </c>
      <c r="F5912" t="s">
        <v>9526</v>
      </c>
      <c r="G5912">
        <v>14</v>
      </c>
      <c r="H5912" s="5">
        <f t="shared" si="131"/>
        <v>1</v>
      </c>
      <c r="I5912" s="5" t="str">
        <f ca="1">OFFSET('Appendix E'!$G$2,MATCH(A5912,'Appendix E'!$A$3:$A$115,0),0)</f>
        <v>Yes</v>
      </c>
    </row>
    <row r="5913" spans="1:9" x14ac:dyDescent="0.25">
      <c r="A5913" t="s">
        <v>1355</v>
      </c>
      <c r="B5913" t="s">
        <v>5870</v>
      </c>
      <c r="D5913" t="s">
        <v>9418</v>
      </c>
      <c r="E5913">
        <v>3</v>
      </c>
      <c r="F5913" t="s">
        <v>9526</v>
      </c>
      <c r="G5913">
        <v>14</v>
      </c>
      <c r="H5913" s="5">
        <f t="shared" si="131"/>
        <v>1</v>
      </c>
      <c r="I5913" s="5" t="str">
        <f ca="1">OFFSET('Appendix E'!$G$2,MATCH(A5913,'Appendix E'!$A$3:$A$115,0),0)</f>
        <v>Yes</v>
      </c>
    </row>
    <row r="5914" spans="1:9" x14ac:dyDescent="0.25">
      <c r="A5914" t="s">
        <v>1355</v>
      </c>
      <c r="B5914" t="s">
        <v>5871</v>
      </c>
      <c r="D5914" t="s">
        <v>9418</v>
      </c>
      <c r="E5914">
        <v>3</v>
      </c>
      <c r="F5914" t="s">
        <v>9526</v>
      </c>
      <c r="G5914">
        <v>14</v>
      </c>
      <c r="H5914" s="5">
        <f t="shared" si="131"/>
        <v>1</v>
      </c>
      <c r="I5914" s="5" t="str">
        <f ca="1">OFFSET('Appendix E'!$G$2,MATCH(A5914,'Appendix E'!$A$3:$A$115,0),0)</f>
        <v>Yes</v>
      </c>
    </row>
    <row r="5915" spans="1:9" x14ac:dyDescent="0.25">
      <c r="A5915" t="s">
        <v>1355</v>
      </c>
      <c r="B5915" t="s">
        <v>5872</v>
      </c>
      <c r="D5915" t="s">
        <v>9418</v>
      </c>
      <c r="E5915">
        <v>3</v>
      </c>
      <c r="F5915" t="s">
        <v>9526</v>
      </c>
      <c r="G5915">
        <v>14</v>
      </c>
      <c r="H5915" s="5">
        <f t="shared" si="131"/>
        <v>1</v>
      </c>
      <c r="I5915" s="5" t="str">
        <f ca="1">OFFSET('Appendix E'!$G$2,MATCH(A5915,'Appendix E'!$A$3:$A$115,0),0)</f>
        <v>Yes</v>
      </c>
    </row>
    <row r="5916" spans="1:9" x14ac:dyDescent="0.25">
      <c r="A5916" t="s">
        <v>1355</v>
      </c>
      <c r="B5916" t="s">
        <v>5873</v>
      </c>
      <c r="D5916" t="s">
        <v>9418</v>
      </c>
      <c r="E5916">
        <v>3</v>
      </c>
      <c r="F5916" t="s">
        <v>9526</v>
      </c>
      <c r="G5916">
        <v>14</v>
      </c>
      <c r="H5916" s="5">
        <f t="shared" si="131"/>
        <v>1</v>
      </c>
      <c r="I5916" s="5" t="str">
        <f ca="1">OFFSET('Appendix E'!$G$2,MATCH(A5916,'Appendix E'!$A$3:$A$115,0),0)</f>
        <v>Yes</v>
      </c>
    </row>
    <row r="5917" spans="1:9" x14ac:dyDescent="0.25">
      <c r="A5917" t="s">
        <v>1355</v>
      </c>
      <c r="B5917" t="s">
        <v>5874</v>
      </c>
      <c r="D5917" t="s">
        <v>9418</v>
      </c>
      <c r="E5917">
        <v>3</v>
      </c>
      <c r="F5917" t="s">
        <v>9526</v>
      </c>
      <c r="G5917">
        <v>14</v>
      </c>
      <c r="H5917" s="5">
        <f t="shared" si="131"/>
        <v>1</v>
      </c>
      <c r="I5917" s="5" t="str">
        <f ca="1">OFFSET('Appendix E'!$G$2,MATCH(A5917,'Appendix E'!$A$3:$A$115,0),0)</f>
        <v>Yes</v>
      </c>
    </row>
    <row r="5918" spans="1:9" x14ac:dyDescent="0.25">
      <c r="A5918" t="s">
        <v>1355</v>
      </c>
      <c r="B5918" t="s">
        <v>5875</v>
      </c>
      <c r="D5918" t="s">
        <v>9418</v>
      </c>
      <c r="E5918">
        <v>3</v>
      </c>
      <c r="F5918" t="s">
        <v>9526</v>
      </c>
      <c r="G5918">
        <v>14</v>
      </c>
      <c r="H5918" s="5">
        <f t="shared" si="131"/>
        <v>1</v>
      </c>
      <c r="I5918" s="5" t="str">
        <f ca="1">OFFSET('Appendix E'!$G$2,MATCH(A5918,'Appendix E'!$A$3:$A$115,0),0)</f>
        <v>Yes</v>
      </c>
    </row>
    <row r="5919" spans="1:9" x14ac:dyDescent="0.25">
      <c r="A5919" t="s">
        <v>1355</v>
      </c>
      <c r="B5919" t="s">
        <v>5876</v>
      </c>
      <c r="D5919" t="s">
        <v>9418</v>
      </c>
      <c r="E5919">
        <v>3</v>
      </c>
      <c r="F5919" t="s">
        <v>9526</v>
      </c>
      <c r="G5919">
        <v>14</v>
      </c>
      <c r="H5919" s="5">
        <f t="shared" si="131"/>
        <v>1</v>
      </c>
      <c r="I5919" s="5" t="str">
        <f ca="1">OFFSET('Appendix E'!$G$2,MATCH(A5919,'Appendix E'!$A$3:$A$115,0),0)</f>
        <v>Yes</v>
      </c>
    </row>
    <row r="5920" spans="1:9" x14ac:dyDescent="0.25">
      <c r="A5920" t="s">
        <v>1355</v>
      </c>
      <c r="B5920" t="s">
        <v>5877</v>
      </c>
      <c r="D5920" t="s">
        <v>9418</v>
      </c>
      <c r="E5920">
        <v>3</v>
      </c>
      <c r="F5920" t="s">
        <v>9526</v>
      </c>
      <c r="G5920">
        <v>14</v>
      </c>
      <c r="H5920" s="5">
        <f t="shared" si="131"/>
        <v>1</v>
      </c>
      <c r="I5920" s="5" t="str">
        <f ca="1">OFFSET('Appendix E'!$G$2,MATCH(A5920,'Appendix E'!$A$3:$A$115,0),0)</f>
        <v>Yes</v>
      </c>
    </row>
    <row r="5921" spans="1:9" x14ac:dyDescent="0.25">
      <c r="A5921" t="s">
        <v>1355</v>
      </c>
      <c r="B5921" t="s">
        <v>5878</v>
      </c>
      <c r="D5921" t="s">
        <v>9418</v>
      </c>
      <c r="E5921">
        <v>3</v>
      </c>
      <c r="F5921" t="s">
        <v>9526</v>
      </c>
      <c r="G5921">
        <v>14</v>
      </c>
      <c r="H5921" s="5">
        <f t="shared" si="131"/>
        <v>1</v>
      </c>
      <c r="I5921" s="5" t="str">
        <f ca="1">OFFSET('Appendix E'!$G$2,MATCH(A5921,'Appendix E'!$A$3:$A$115,0),0)</f>
        <v>Yes</v>
      </c>
    </row>
    <row r="5922" spans="1:9" x14ac:dyDescent="0.25">
      <c r="A5922" t="s">
        <v>1355</v>
      </c>
      <c r="B5922" t="s">
        <v>5879</v>
      </c>
      <c r="D5922" t="s">
        <v>9418</v>
      </c>
      <c r="E5922">
        <v>3</v>
      </c>
      <c r="F5922" t="s">
        <v>9526</v>
      </c>
      <c r="G5922">
        <v>14</v>
      </c>
      <c r="H5922" s="5">
        <f t="shared" si="131"/>
        <v>1</v>
      </c>
      <c r="I5922" s="5" t="str">
        <f ca="1">OFFSET('Appendix E'!$G$2,MATCH(A5922,'Appendix E'!$A$3:$A$115,0),0)</f>
        <v>Yes</v>
      </c>
    </row>
    <row r="5923" spans="1:9" x14ac:dyDescent="0.25">
      <c r="A5923" t="s">
        <v>1355</v>
      </c>
      <c r="B5923" t="s">
        <v>5880</v>
      </c>
      <c r="D5923" t="s">
        <v>9418</v>
      </c>
      <c r="E5923">
        <v>3</v>
      </c>
      <c r="F5923" t="s">
        <v>9526</v>
      </c>
      <c r="G5923">
        <v>14</v>
      </c>
      <c r="H5923" s="5">
        <f t="shared" si="131"/>
        <v>1</v>
      </c>
      <c r="I5923" s="5" t="str">
        <f ca="1">OFFSET('Appendix E'!$G$2,MATCH(A5923,'Appendix E'!$A$3:$A$115,0),0)</f>
        <v>Yes</v>
      </c>
    </row>
    <row r="5924" spans="1:9" x14ac:dyDescent="0.25">
      <c r="A5924" t="s">
        <v>1355</v>
      </c>
      <c r="B5924" t="s">
        <v>5881</v>
      </c>
      <c r="D5924" t="s">
        <v>9418</v>
      </c>
      <c r="E5924">
        <v>3</v>
      </c>
      <c r="F5924" t="s">
        <v>9526</v>
      </c>
      <c r="G5924">
        <v>14</v>
      </c>
      <c r="H5924" s="5">
        <f t="shared" si="131"/>
        <v>1</v>
      </c>
      <c r="I5924" s="5" t="str">
        <f ca="1">OFFSET('Appendix E'!$G$2,MATCH(A5924,'Appendix E'!$A$3:$A$115,0),0)</f>
        <v>Yes</v>
      </c>
    </row>
    <row r="5925" spans="1:9" x14ac:dyDescent="0.25">
      <c r="A5925" t="s">
        <v>1355</v>
      </c>
      <c r="B5925" t="s">
        <v>5882</v>
      </c>
      <c r="D5925" t="s">
        <v>9418</v>
      </c>
      <c r="E5925">
        <v>3</v>
      </c>
      <c r="F5925" t="s">
        <v>9526</v>
      </c>
      <c r="G5925">
        <v>14</v>
      </c>
      <c r="H5925" s="5">
        <f t="shared" si="131"/>
        <v>1</v>
      </c>
      <c r="I5925" s="5" t="str">
        <f ca="1">OFFSET('Appendix E'!$G$2,MATCH(A5925,'Appendix E'!$A$3:$A$115,0),0)</f>
        <v>Yes</v>
      </c>
    </row>
    <row r="5926" spans="1:9" x14ac:dyDescent="0.25">
      <c r="A5926" t="s">
        <v>1355</v>
      </c>
      <c r="B5926" t="s">
        <v>5883</v>
      </c>
      <c r="D5926" t="s">
        <v>9418</v>
      </c>
      <c r="E5926">
        <v>3</v>
      </c>
      <c r="F5926" t="s">
        <v>9526</v>
      </c>
      <c r="G5926">
        <v>14</v>
      </c>
      <c r="H5926" s="5">
        <f t="shared" si="131"/>
        <v>1</v>
      </c>
      <c r="I5926" s="5" t="str">
        <f ca="1">OFFSET('Appendix E'!$G$2,MATCH(A5926,'Appendix E'!$A$3:$A$115,0),0)</f>
        <v>Yes</v>
      </c>
    </row>
    <row r="5927" spans="1:9" x14ac:dyDescent="0.25">
      <c r="A5927" t="s">
        <v>1355</v>
      </c>
      <c r="B5927" t="s">
        <v>5884</v>
      </c>
      <c r="D5927" t="s">
        <v>9418</v>
      </c>
      <c r="E5927">
        <v>3</v>
      </c>
      <c r="F5927" t="s">
        <v>9526</v>
      </c>
      <c r="G5927">
        <v>14</v>
      </c>
      <c r="H5927" s="5">
        <f t="shared" si="131"/>
        <v>1</v>
      </c>
      <c r="I5927" s="5" t="str">
        <f ca="1">OFFSET('Appendix E'!$G$2,MATCH(A5927,'Appendix E'!$A$3:$A$115,0),0)</f>
        <v>Yes</v>
      </c>
    </row>
    <row r="5928" spans="1:9" x14ac:dyDescent="0.25">
      <c r="A5928" t="s">
        <v>1355</v>
      </c>
      <c r="B5928" t="s">
        <v>5885</v>
      </c>
      <c r="D5928" t="s">
        <v>9418</v>
      </c>
      <c r="E5928">
        <v>3</v>
      </c>
      <c r="F5928" t="s">
        <v>9526</v>
      </c>
      <c r="G5928">
        <v>14</v>
      </c>
      <c r="H5928" s="5">
        <f t="shared" si="131"/>
        <v>1</v>
      </c>
      <c r="I5928" s="5" t="str">
        <f ca="1">OFFSET('Appendix E'!$G$2,MATCH(A5928,'Appendix E'!$A$3:$A$115,0),0)</f>
        <v>Yes</v>
      </c>
    </row>
    <row r="5929" spans="1:9" x14ac:dyDescent="0.25">
      <c r="A5929" t="s">
        <v>1355</v>
      </c>
      <c r="B5929" t="s">
        <v>5886</v>
      </c>
      <c r="D5929" t="s">
        <v>9418</v>
      </c>
      <c r="E5929">
        <v>3</v>
      </c>
      <c r="F5929" t="s">
        <v>9526</v>
      </c>
      <c r="G5929">
        <v>14</v>
      </c>
      <c r="H5929" s="5">
        <f t="shared" si="131"/>
        <v>1</v>
      </c>
      <c r="I5929" s="5" t="str">
        <f ca="1">OFFSET('Appendix E'!$G$2,MATCH(A5929,'Appendix E'!$A$3:$A$115,0),0)</f>
        <v>Yes</v>
      </c>
    </row>
    <row r="5930" spans="1:9" x14ac:dyDescent="0.25">
      <c r="A5930" t="s">
        <v>1355</v>
      </c>
      <c r="B5930" t="s">
        <v>5887</v>
      </c>
      <c r="D5930" t="s">
        <v>9418</v>
      </c>
      <c r="E5930">
        <v>3</v>
      </c>
      <c r="F5930" t="s">
        <v>9526</v>
      </c>
      <c r="G5930">
        <v>14</v>
      </c>
      <c r="H5930" s="5">
        <f t="shared" si="131"/>
        <v>1</v>
      </c>
      <c r="I5930" s="5" t="str">
        <f ca="1">OFFSET('Appendix E'!$G$2,MATCH(A5930,'Appendix E'!$A$3:$A$115,0),0)</f>
        <v>Yes</v>
      </c>
    </row>
    <row r="5931" spans="1:9" x14ac:dyDescent="0.25">
      <c r="A5931" t="s">
        <v>1355</v>
      </c>
      <c r="B5931" t="s">
        <v>5888</v>
      </c>
      <c r="D5931" t="s">
        <v>9418</v>
      </c>
      <c r="E5931">
        <v>3</v>
      </c>
      <c r="F5931" t="s">
        <v>9526</v>
      </c>
      <c r="G5931">
        <v>14</v>
      </c>
      <c r="H5931" s="5">
        <f t="shared" si="131"/>
        <v>1</v>
      </c>
      <c r="I5931" s="5" t="str">
        <f ca="1">OFFSET('Appendix E'!$G$2,MATCH(A5931,'Appendix E'!$A$3:$A$115,0),0)</f>
        <v>Yes</v>
      </c>
    </row>
    <row r="5932" spans="1:9" x14ac:dyDescent="0.25">
      <c r="A5932" t="s">
        <v>1355</v>
      </c>
      <c r="B5932" t="s">
        <v>5889</v>
      </c>
      <c r="D5932" t="s">
        <v>9418</v>
      </c>
      <c r="E5932">
        <v>3</v>
      </c>
      <c r="F5932" t="s">
        <v>9526</v>
      </c>
      <c r="G5932">
        <v>14</v>
      </c>
      <c r="H5932" s="5">
        <f t="shared" si="131"/>
        <v>1</v>
      </c>
      <c r="I5932" s="5" t="str">
        <f ca="1">OFFSET('Appendix E'!$G$2,MATCH(A5932,'Appendix E'!$A$3:$A$115,0),0)</f>
        <v>Yes</v>
      </c>
    </row>
    <row r="5933" spans="1:9" x14ac:dyDescent="0.25">
      <c r="A5933" t="s">
        <v>1355</v>
      </c>
      <c r="B5933" t="s">
        <v>5890</v>
      </c>
      <c r="D5933" t="s">
        <v>9418</v>
      </c>
      <c r="E5933">
        <v>3</v>
      </c>
      <c r="F5933" t="s">
        <v>9526</v>
      </c>
      <c r="G5933">
        <v>14</v>
      </c>
      <c r="H5933" s="5">
        <f t="shared" si="131"/>
        <v>1</v>
      </c>
      <c r="I5933" s="5" t="str">
        <f ca="1">OFFSET('Appendix E'!$G$2,MATCH(A5933,'Appendix E'!$A$3:$A$115,0),0)</f>
        <v>Yes</v>
      </c>
    </row>
    <row r="5934" spans="1:9" x14ac:dyDescent="0.25">
      <c r="A5934" t="s">
        <v>1355</v>
      </c>
      <c r="B5934" t="s">
        <v>5891</v>
      </c>
      <c r="D5934" t="s">
        <v>9418</v>
      </c>
      <c r="E5934">
        <v>3</v>
      </c>
      <c r="F5934" t="s">
        <v>9526</v>
      </c>
      <c r="G5934">
        <v>14</v>
      </c>
      <c r="H5934" s="5">
        <f t="shared" si="131"/>
        <v>1</v>
      </c>
      <c r="I5934" s="5" t="str">
        <f ca="1">OFFSET('Appendix E'!$G$2,MATCH(A5934,'Appendix E'!$A$3:$A$115,0),0)</f>
        <v>Yes</v>
      </c>
    </row>
    <row r="5935" spans="1:9" x14ac:dyDescent="0.25">
      <c r="A5935" t="s">
        <v>1355</v>
      </c>
      <c r="B5935" t="s">
        <v>5892</v>
      </c>
      <c r="D5935" t="s">
        <v>9418</v>
      </c>
      <c r="E5935">
        <v>3</v>
      </c>
      <c r="F5935" t="s">
        <v>9526</v>
      </c>
      <c r="G5935">
        <v>14</v>
      </c>
      <c r="H5935" s="5">
        <f t="shared" si="131"/>
        <v>1</v>
      </c>
      <c r="I5935" s="5" t="str">
        <f ca="1">OFFSET('Appendix E'!$G$2,MATCH(A5935,'Appendix E'!$A$3:$A$115,0),0)</f>
        <v>Yes</v>
      </c>
    </row>
    <row r="5936" spans="1:9" x14ac:dyDescent="0.25">
      <c r="A5936" t="s">
        <v>1355</v>
      </c>
      <c r="B5936" t="s">
        <v>5893</v>
      </c>
      <c r="D5936" t="s">
        <v>9418</v>
      </c>
      <c r="E5936">
        <v>3</v>
      </c>
      <c r="F5936" t="s">
        <v>9526</v>
      </c>
      <c r="G5936">
        <v>14</v>
      </c>
      <c r="H5936" s="5">
        <f t="shared" si="131"/>
        <v>1</v>
      </c>
      <c r="I5936" s="5" t="str">
        <f ca="1">OFFSET('Appendix E'!$G$2,MATCH(A5936,'Appendix E'!$A$3:$A$115,0),0)</f>
        <v>Yes</v>
      </c>
    </row>
    <row r="5937" spans="1:9" x14ac:dyDescent="0.25">
      <c r="A5937" t="s">
        <v>1355</v>
      </c>
      <c r="B5937" t="s">
        <v>5894</v>
      </c>
      <c r="D5937" t="s">
        <v>9418</v>
      </c>
      <c r="E5937">
        <v>3</v>
      </c>
      <c r="F5937" t="s">
        <v>9526</v>
      </c>
      <c r="G5937">
        <v>14</v>
      </c>
      <c r="H5937" s="5">
        <f t="shared" si="131"/>
        <v>1</v>
      </c>
      <c r="I5937" s="5" t="str">
        <f ca="1">OFFSET('Appendix E'!$G$2,MATCH(A5937,'Appendix E'!$A$3:$A$115,0),0)</f>
        <v>Yes</v>
      </c>
    </row>
    <row r="5938" spans="1:9" x14ac:dyDescent="0.25">
      <c r="A5938" t="s">
        <v>1355</v>
      </c>
      <c r="B5938" t="s">
        <v>5895</v>
      </c>
      <c r="D5938" t="s">
        <v>9418</v>
      </c>
      <c r="E5938">
        <v>3</v>
      </c>
      <c r="F5938" t="s">
        <v>9526</v>
      </c>
      <c r="G5938">
        <v>14</v>
      </c>
      <c r="H5938" s="5">
        <f t="shared" si="131"/>
        <v>1</v>
      </c>
      <c r="I5938" s="5" t="str">
        <f ca="1">OFFSET('Appendix E'!$G$2,MATCH(A5938,'Appendix E'!$A$3:$A$115,0),0)</f>
        <v>Yes</v>
      </c>
    </row>
    <row r="5939" spans="1:9" x14ac:dyDescent="0.25">
      <c r="A5939" t="s">
        <v>1355</v>
      </c>
      <c r="B5939" t="s">
        <v>5896</v>
      </c>
      <c r="D5939" t="s">
        <v>9418</v>
      </c>
      <c r="E5939">
        <v>3</v>
      </c>
      <c r="F5939" t="s">
        <v>9526</v>
      </c>
      <c r="G5939">
        <v>14</v>
      </c>
      <c r="H5939" s="5">
        <f t="shared" si="131"/>
        <v>1</v>
      </c>
      <c r="I5939" s="5" t="str">
        <f ca="1">OFFSET('Appendix E'!$G$2,MATCH(A5939,'Appendix E'!$A$3:$A$115,0),0)</f>
        <v>Yes</v>
      </c>
    </row>
    <row r="5940" spans="1:9" x14ac:dyDescent="0.25">
      <c r="A5940" t="s">
        <v>1355</v>
      </c>
      <c r="B5940" t="s">
        <v>5897</v>
      </c>
      <c r="D5940" t="s">
        <v>9418</v>
      </c>
      <c r="E5940">
        <v>3</v>
      </c>
      <c r="F5940" t="s">
        <v>9526</v>
      </c>
      <c r="G5940">
        <v>14</v>
      </c>
      <c r="H5940" s="5">
        <f t="shared" si="131"/>
        <v>1</v>
      </c>
      <c r="I5940" s="5" t="str">
        <f ca="1">OFFSET('Appendix E'!$G$2,MATCH(A5940,'Appendix E'!$A$3:$A$115,0),0)</f>
        <v>Yes</v>
      </c>
    </row>
    <row r="5941" spans="1:9" x14ac:dyDescent="0.25">
      <c r="A5941" t="s">
        <v>1355</v>
      </c>
      <c r="B5941" t="s">
        <v>5898</v>
      </c>
      <c r="D5941" t="s">
        <v>9418</v>
      </c>
      <c r="E5941">
        <v>3</v>
      </c>
      <c r="F5941" t="s">
        <v>9526</v>
      </c>
      <c r="G5941">
        <v>14</v>
      </c>
      <c r="H5941" s="5">
        <f t="shared" si="131"/>
        <v>1</v>
      </c>
      <c r="I5941" s="5" t="str">
        <f ca="1">OFFSET('Appendix E'!$G$2,MATCH(A5941,'Appendix E'!$A$3:$A$115,0),0)</f>
        <v>Yes</v>
      </c>
    </row>
    <row r="5942" spans="1:9" x14ac:dyDescent="0.25">
      <c r="A5942" t="s">
        <v>1355</v>
      </c>
      <c r="B5942" t="s">
        <v>5899</v>
      </c>
      <c r="D5942" t="s">
        <v>9418</v>
      </c>
      <c r="E5942">
        <v>3</v>
      </c>
      <c r="F5942" t="s">
        <v>9526</v>
      </c>
      <c r="G5942">
        <v>14</v>
      </c>
      <c r="H5942" s="5">
        <f t="shared" si="131"/>
        <v>1</v>
      </c>
      <c r="I5942" s="5" t="str">
        <f ca="1">OFFSET('Appendix E'!$G$2,MATCH(A5942,'Appendix E'!$A$3:$A$115,0),0)</f>
        <v>Yes</v>
      </c>
    </row>
    <row r="5943" spans="1:9" x14ac:dyDescent="0.25">
      <c r="A5943" t="s">
        <v>1355</v>
      </c>
      <c r="B5943" t="s">
        <v>5900</v>
      </c>
      <c r="D5943" t="s">
        <v>9418</v>
      </c>
      <c r="E5943">
        <v>3</v>
      </c>
      <c r="F5943" t="s">
        <v>9526</v>
      </c>
      <c r="G5943">
        <v>14</v>
      </c>
      <c r="H5943" s="5">
        <f t="shared" si="131"/>
        <v>1</v>
      </c>
      <c r="I5943" s="5" t="str">
        <f ca="1">OFFSET('Appendix E'!$G$2,MATCH(A5943,'Appendix E'!$A$3:$A$115,0),0)</f>
        <v>Yes</v>
      </c>
    </row>
    <row r="5944" spans="1:9" x14ac:dyDescent="0.25">
      <c r="A5944" t="s">
        <v>1355</v>
      </c>
      <c r="B5944" t="s">
        <v>5901</v>
      </c>
      <c r="D5944" t="s">
        <v>9418</v>
      </c>
      <c r="E5944">
        <v>3</v>
      </c>
      <c r="F5944" t="s">
        <v>9526</v>
      </c>
      <c r="G5944">
        <v>14</v>
      </c>
      <c r="H5944" s="5">
        <f t="shared" si="131"/>
        <v>1</v>
      </c>
      <c r="I5944" s="5" t="str">
        <f ca="1">OFFSET('Appendix E'!$G$2,MATCH(A5944,'Appendix E'!$A$3:$A$115,0),0)</f>
        <v>Yes</v>
      </c>
    </row>
    <row r="5945" spans="1:9" x14ac:dyDescent="0.25">
      <c r="A5945" t="s">
        <v>1355</v>
      </c>
      <c r="B5945" t="s">
        <v>5902</v>
      </c>
      <c r="D5945" t="s">
        <v>9418</v>
      </c>
      <c r="E5945">
        <v>3</v>
      </c>
      <c r="F5945" t="s">
        <v>9526</v>
      </c>
      <c r="G5945">
        <v>14</v>
      </c>
      <c r="H5945" s="5">
        <f t="shared" si="131"/>
        <v>1</v>
      </c>
      <c r="I5945" s="5" t="str">
        <f ca="1">OFFSET('Appendix E'!$G$2,MATCH(A5945,'Appendix E'!$A$3:$A$115,0),0)</f>
        <v>Yes</v>
      </c>
    </row>
    <row r="5946" spans="1:9" x14ac:dyDescent="0.25">
      <c r="A5946" t="s">
        <v>1355</v>
      </c>
      <c r="B5946" t="s">
        <v>5903</v>
      </c>
      <c r="D5946" t="s">
        <v>9418</v>
      </c>
      <c r="E5946">
        <v>3</v>
      </c>
      <c r="F5946" t="s">
        <v>9526</v>
      </c>
      <c r="G5946">
        <v>14</v>
      </c>
      <c r="H5946" s="5">
        <f t="shared" si="131"/>
        <v>1</v>
      </c>
      <c r="I5946" s="5" t="str">
        <f ca="1">OFFSET('Appendix E'!$G$2,MATCH(A5946,'Appendix E'!$A$3:$A$115,0),0)</f>
        <v>Yes</v>
      </c>
    </row>
    <row r="5947" spans="1:9" x14ac:dyDescent="0.25">
      <c r="A5947" t="s">
        <v>1355</v>
      </c>
      <c r="B5947" t="s">
        <v>5904</v>
      </c>
      <c r="D5947" t="s">
        <v>9418</v>
      </c>
      <c r="E5947">
        <v>3</v>
      </c>
      <c r="F5947" t="s">
        <v>9526</v>
      </c>
      <c r="G5947">
        <v>14</v>
      </c>
      <c r="H5947" s="5">
        <f t="shared" si="131"/>
        <v>1</v>
      </c>
      <c r="I5947" s="5" t="str">
        <f ca="1">OFFSET('Appendix E'!$G$2,MATCH(A5947,'Appendix E'!$A$3:$A$115,0),0)</f>
        <v>Yes</v>
      </c>
    </row>
    <row r="5948" spans="1:9" x14ac:dyDescent="0.25">
      <c r="A5948" t="s">
        <v>1355</v>
      </c>
      <c r="B5948" t="s">
        <v>5905</v>
      </c>
      <c r="D5948" t="s">
        <v>9418</v>
      </c>
      <c r="E5948">
        <v>3</v>
      </c>
      <c r="F5948" t="s">
        <v>9526</v>
      </c>
      <c r="G5948">
        <v>14</v>
      </c>
      <c r="H5948" s="5">
        <f t="shared" si="131"/>
        <v>1</v>
      </c>
      <c r="I5948" s="5" t="str">
        <f ca="1">OFFSET('Appendix E'!$G$2,MATCH(A5948,'Appendix E'!$A$3:$A$115,0),0)</f>
        <v>Yes</v>
      </c>
    </row>
    <row r="5949" spans="1:9" x14ac:dyDescent="0.25">
      <c r="A5949" t="s">
        <v>1355</v>
      </c>
      <c r="B5949" t="s">
        <v>5906</v>
      </c>
      <c r="D5949" t="s">
        <v>9418</v>
      </c>
      <c r="E5949">
        <v>3</v>
      </c>
      <c r="F5949" t="s">
        <v>9526</v>
      </c>
      <c r="G5949">
        <v>14</v>
      </c>
      <c r="H5949" s="5">
        <f t="shared" si="131"/>
        <v>1</v>
      </c>
      <c r="I5949" s="5" t="str">
        <f ca="1">OFFSET('Appendix E'!$G$2,MATCH(A5949,'Appendix E'!$A$3:$A$115,0),0)</f>
        <v>Yes</v>
      </c>
    </row>
    <row r="5950" spans="1:9" x14ac:dyDescent="0.25">
      <c r="A5950" t="s">
        <v>1355</v>
      </c>
      <c r="B5950" t="s">
        <v>5907</v>
      </c>
      <c r="D5950" t="s">
        <v>9418</v>
      </c>
      <c r="E5950">
        <v>3</v>
      </c>
      <c r="F5950" t="s">
        <v>9526</v>
      </c>
      <c r="G5950">
        <v>14</v>
      </c>
      <c r="H5950" s="5">
        <f t="shared" si="131"/>
        <v>1</v>
      </c>
      <c r="I5950" s="5" t="str">
        <f ca="1">OFFSET('Appendix E'!$G$2,MATCH(A5950,'Appendix E'!$A$3:$A$115,0),0)</f>
        <v>Yes</v>
      </c>
    </row>
    <row r="5951" spans="1:9" x14ac:dyDescent="0.25">
      <c r="A5951" t="s">
        <v>1355</v>
      </c>
      <c r="B5951" t="s">
        <v>5908</v>
      </c>
      <c r="D5951" t="s">
        <v>9418</v>
      </c>
      <c r="E5951">
        <v>3</v>
      </c>
      <c r="F5951" t="s">
        <v>9526</v>
      </c>
      <c r="G5951">
        <v>14</v>
      </c>
      <c r="H5951" s="5">
        <f t="shared" si="131"/>
        <v>1</v>
      </c>
      <c r="I5951" s="5" t="str">
        <f ca="1">OFFSET('Appendix E'!$G$2,MATCH(A5951,'Appendix E'!$A$3:$A$115,0),0)</f>
        <v>Yes</v>
      </c>
    </row>
    <row r="5952" spans="1:9" x14ac:dyDescent="0.25">
      <c r="A5952" t="s">
        <v>1355</v>
      </c>
      <c r="B5952" t="s">
        <v>5909</v>
      </c>
      <c r="D5952" t="s">
        <v>9418</v>
      </c>
      <c r="E5952">
        <v>3</v>
      </c>
      <c r="F5952" t="s">
        <v>9526</v>
      </c>
      <c r="G5952">
        <v>14</v>
      </c>
      <c r="H5952" s="5">
        <f t="shared" si="131"/>
        <v>1</v>
      </c>
      <c r="I5952" s="5" t="str">
        <f ca="1">OFFSET('Appendix E'!$G$2,MATCH(A5952,'Appendix E'!$A$3:$A$115,0),0)</f>
        <v>Yes</v>
      </c>
    </row>
    <row r="5953" spans="1:9" x14ac:dyDescent="0.25">
      <c r="A5953" t="s">
        <v>1355</v>
      </c>
      <c r="B5953" t="s">
        <v>5910</v>
      </c>
      <c r="D5953" t="s">
        <v>9418</v>
      </c>
      <c r="E5953">
        <v>3</v>
      </c>
      <c r="F5953" t="s">
        <v>9526</v>
      </c>
      <c r="G5953">
        <v>14</v>
      </c>
      <c r="H5953" s="5">
        <f t="shared" si="131"/>
        <v>1</v>
      </c>
      <c r="I5953" s="5" t="str">
        <f ca="1">OFFSET('Appendix E'!$G$2,MATCH(A5953,'Appendix E'!$A$3:$A$115,0),0)</f>
        <v>Yes</v>
      </c>
    </row>
    <row r="5954" spans="1:9" x14ac:dyDescent="0.25">
      <c r="A5954" t="s">
        <v>1355</v>
      </c>
      <c r="B5954" t="s">
        <v>5911</v>
      </c>
      <c r="D5954" t="s">
        <v>9418</v>
      </c>
      <c r="E5954">
        <v>3</v>
      </c>
      <c r="F5954" t="s">
        <v>9526</v>
      </c>
      <c r="G5954">
        <v>14</v>
      </c>
      <c r="H5954" s="5">
        <f t="shared" si="131"/>
        <v>1</v>
      </c>
      <c r="I5954" s="5" t="str">
        <f ca="1">OFFSET('Appendix E'!$G$2,MATCH(A5954,'Appendix E'!$A$3:$A$115,0),0)</f>
        <v>Yes</v>
      </c>
    </row>
    <row r="5955" spans="1:9" x14ac:dyDescent="0.25">
      <c r="A5955" t="s">
        <v>1355</v>
      </c>
      <c r="B5955" t="s">
        <v>5912</v>
      </c>
      <c r="D5955" t="s">
        <v>9418</v>
      </c>
      <c r="E5955">
        <v>3</v>
      </c>
      <c r="F5955" t="s">
        <v>9526</v>
      </c>
      <c r="G5955">
        <v>14</v>
      </c>
      <c r="H5955" s="5">
        <f t="shared" si="131"/>
        <v>1</v>
      </c>
      <c r="I5955" s="5" t="str">
        <f ca="1">OFFSET('Appendix E'!$G$2,MATCH(A5955,'Appendix E'!$A$3:$A$115,0),0)</f>
        <v>Yes</v>
      </c>
    </row>
    <row r="5956" spans="1:9" x14ac:dyDescent="0.25">
      <c r="A5956" t="s">
        <v>1355</v>
      </c>
      <c r="B5956" t="s">
        <v>5913</v>
      </c>
      <c r="D5956" t="s">
        <v>9418</v>
      </c>
      <c r="E5956">
        <v>3</v>
      </c>
      <c r="F5956" t="s">
        <v>9526</v>
      </c>
      <c r="G5956">
        <v>14</v>
      </c>
      <c r="H5956" s="5">
        <f t="shared" ref="H5956:H6019" si="132">IF(F5956&lt;&gt;"",1,"")</f>
        <v>1</v>
      </c>
      <c r="I5956" s="5" t="str">
        <f ca="1">OFFSET('Appendix E'!$G$2,MATCH(A5956,'Appendix E'!$A$3:$A$115,0),0)</f>
        <v>Yes</v>
      </c>
    </row>
    <row r="5957" spans="1:9" x14ac:dyDescent="0.25">
      <c r="A5957" t="s">
        <v>1355</v>
      </c>
      <c r="B5957" t="s">
        <v>5914</v>
      </c>
      <c r="D5957" t="s">
        <v>9418</v>
      </c>
      <c r="E5957">
        <v>3</v>
      </c>
      <c r="F5957" t="s">
        <v>9526</v>
      </c>
      <c r="G5957">
        <v>14</v>
      </c>
      <c r="H5957" s="5">
        <f t="shared" si="132"/>
        <v>1</v>
      </c>
      <c r="I5957" s="5" t="str">
        <f ca="1">OFFSET('Appendix E'!$G$2,MATCH(A5957,'Appendix E'!$A$3:$A$115,0),0)</f>
        <v>Yes</v>
      </c>
    </row>
    <row r="5958" spans="1:9" x14ac:dyDescent="0.25">
      <c r="A5958" t="s">
        <v>1355</v>
      </c>
      <c r="B5958" t="s">
        <v>5915</v>
      </c>
      <c r="D5958" t="s">
        <v>9418</v>
      </c>
      <c r="E5958">
        <v>3</v>
      </c>
      <c r="F5958" t="s">
        <v>9526</v>
      </c>
      <c r="G5958">
        <v>14</v>
      </c>
      <c r="H5958" s="5">
        <f t="shared" si="132"/>
        <v>1</v>
      </c>
      <c r="I5958" s="5" t="str">
        <f ca="1">OFFSET('Appendix E'!$G$2,MATCH(A5958,'Appendix E'!$A$3:$A$115,0),0)</f>
        <v>Yes</v>
      </c>
    </row>
    <row r="5959" spans="1:9" x14ac:dyDescent="0.25">
      <c r="A5959" t="s">
        <v>1355</v>
      </c>
      <c r="B5959" t="s">
        <v>5916</v>
      </c>
      <c r="D5959" t="s">
        <v>9418</v>
      </c>
      <c r="E5959">
        <v>3</v>
      </c>
      <c r="F5959" t="s">
        <v>9526</v>
      </c>
      <c r="G5959">
        <v>14</v>
      </c>
      <c r="H5959" s="5">
        <f t="shared" si="132"/>
        <v>1</v>
      </c>
      <c r="I5959" s="5" t="str">
        <f ca="1">OFFSET('Appendix E'!$G$2,MATCH(A5959,'Appendix E'!$A$3:$A$115,0),0)</f>
        <v>Yes</v>
      </c>
    </row>
    <row r="5960" spans="1:9" x14ac:dyDescent="0.25">
      <c r="A5960" t="s">
        <v>1355</v>
      </c>
      <c r="B5960" t="s">
        <v>5917</v>
      </c>
      <c r="D5960" t="s">
        <v>9418</v>
      </c>
      <c r="E5960">
        <v>3</v>
      </c>
      <c r="F5960" t="s">
        <v>9526</v>
      </c>
      <c r="G5960">
        <v>14</v>
      </c>
      <c r="H5960" s="5">
        <f t="shared" si="132"/>
        <v>1</v>
      </c>
      <c r="I5960" s="5" t="str">
        <f ca="1">OFFSET('Appendix E'!$G$2,MATCH(A5960,'Appendix E'!$A$3:$A$115,0),0)</f>
        <v>Yes</v>
      </c>
    </row>
    <row r="5961" spans="1:9" x14ac:dyDescent="0.25">
      <c r="A5961" t="s">
        <v>1355</v>
      </c>
      <c r="B5961" t="s">
        <v>5918</v>
      </c>
      <c r="D5961" t="s">
        <v>9418</v>
      </c>
      <c r="E5961">
        <v>3</v>
      </c>
      <c r="F5961" t="s">
        <v>9526</v>
      </c>
      <c r="G5961">
        <v>14</v>
      </c>
      <c r="H5961" s="5">
        <f t="shared" si="132"/>
        <v>1</v>
      </c>
      <c r="I5961" s="5" t="str">
        <f ca="1">OFFSET('Appendix E'!$G$2,MATCH(A5961,'Appendix E'!$A$3:$A$115,0),0)</f>
        <v>Yes</v>
      </c>
    </row>
    <row r="5962" spans="1:9" x14ac:dyDescent="0.25">
      <c r="A5962" t="s">
        <v>1355</v>
      </c>
      <c r="B5962" t="s">
        <v>5919</v>
      </c>
      <c r="D5962" t="s">
        <v>9418</v>
      </c>
      <c r="E5962">
        <v>3</v>
      </c>
      <c r="F5962" t="s">
        <v>9526</v>
      </c>
      <c r="G5962">
        <v>14</v>
      </c>
      <c r="H5962" s="5">
        <f t="shared" si="132"/>
        <v>1</v>
      </c>
      <c r="I5962" s="5" t="str">
        <f ca="1">OFFSET('Appendix E'!$G$2,MATCH(A5962,'Appendix E'!$A$3:$A$115,0),0)</f>
        <v>Yes</v>
      </c>
    </row>
    <row r="5963" spans="1:9" x14ac:dyDescent="0.25">
      <c r="A5963" t="s">
        <v>1355</v>
      </c>
      <c r="B5963" t="s">
        <v>5920</v>
      </c>
      <c r="D5963" t="s">
        <v>9418</v>
      </c>
      <c r="E5963">
        <v>3</v>
      </c>
      <c r="F5963" t="s">
        <v>9526</v>
      </c>
      <c r="G5963">
        <v>14</v>
      </c>
      <c r="H5963" s="5">
        <f t="shared" si="132"/>
        <v>1</v>
      </c>
      <c r="I5963" s="5" t="str">
        <f ca="1">OFFSET('Appendix E'!$G$2,MATCH(A5963,'Appendix E'!$A$3:$A$115,0),0)</f>
        <v>Yes</v>
      </c>
    </row>
    <row r="5964" spans="1:9" x14ac:dyDescent="0.25">
      <c r="A5964" t="s">
        <v>1355</v>
      </c>
      <c r="B5964" t="s">
        <v>5921</v>
      </c>
      <c r="D5964" t="s">
        <v>9418</v>
      </c>
      <c r="E5964">
        <v>3</v>
      </c>
      <c r="F5964" t="s">
        <v>9526</v>
      </c>
      <c r="G5964">
        <v>14</v>
      </c>
      <c r="H5964" s="5">
        <f t="shared" si="132"/>
        <v>1</v>
      </c>
      <c r="I5964" s="5" t="str">
        <f ca="1">OFFSET('Appendix E'!$G$2,MATCH(A5964,'Appendix E'!$A$3:$A$115,0),0)</f>
        <v>Yes</v>
      </c>
    </row>
    <row r="5965" spans="1:9" x14ac:dyDescent="0.25">
      <c r="A5965" t="s">
        <v>1355</v>
      </c>
      <c r="B5965" t="s">
        <v>5922</v>
      </c>
      <c r="D5965" t="s">
        <v>9418</v>
      </c>
      <c r="E5965">
        <v>3</v>
      </c>
      <c r="F5965" t="s">
        <v>9526</v>
      </c>
      <c r="G5965">
        <v>14</v>
      </c>
      <c r="H5965" s="5">
        <f t="shared" si="132"/>
        <v>1</v>
      </c>
      <c r="I5965" s="5" t="str">
        <f ca="1">OFFSET('Appendix E'!$G$2,MATCH(A5965,'Appendix E'!$A$3:$A$115,0),0)</f>
        <v>Yes</v>
      </c>
    </row>
    <row r="5966" spans="1:9" x14ac:dyDescent="0.25">
      <c r="A5966" t="s">
        <v>1355</v>
      </c>
      <c r="B5966" t="s">
        <v>5923</v>
      </c>
      <c r="D5966" t="s">
        <v>9418</v>
      </c>
      <c r="E5966">
        <v>3</v>
      </c>
      <c r="F5966" t="s">
        <v>9526</v>
      </c>
      <c r="G5966">
        <v>14</v>
      </c>
      <c r="H5966" s="5">
        <f t="shared" si="132"/>
        <v>1</v>
      </c>
      <c r="I5966" s="5" t="str">
        <f ca="1">OFFSET('Appendix E'!$G$2,MATCH(A5966,'Appendix E'!$A$3:$A$115,0),0)</f>
        <v>Yes</v>
      </c>
    </row>
    <row r="5967" spans="1:9" x14ac:dyDescent="0.25">
      <c r="A5967" t="s">
        <v>1355</v>
      </c>
      <c r="B5967" t="s">
        <v>5924</v>
      </c>
      <c r="D5967" t="s">
        <v>9418</v>
      </c>
      <c r="E5967">
        <v>3</v>
      </c>
      <c r="F5967" t="s">
        <v>9526</v>
      </c>
      <c r="G5967">
        <v>14</v>
      </c>
      <c r="H5967" s="5">
        <f t="shared" si="132"/>
        <v>1</v>
      </c>
      <c r="I5967" s="5" t="str">
        <f ca="1">OFFSET('Appendix E'!$G$2,MATCH(A5967,'Appendix E'!$A$3:$A$115,0),0)</f>
        <v>Yes</v>
      </c>
    </row>
    <row r="5968" spans="1:9" x14ac:dyDescent="0.25">
      <c r="A5968" t="s">
        <v>1355</v>
      </c>
      <c r="B5968" t="s">
        <v>5925</v>
      </c>
      <c r="D5968" t="s">
        <v>9418</v>
      </c>
      <c r="E5968">
        <v>3</v>
      </c>
      <c r="F5968" t="s">
        <v>9526</v>
      </c>
      <c r="G5968">
        <v>14</v>
      </c>
      <c r="H5968" s="5">
        <f t="shared" si="132"/>
        <v>1</v>
      </c>
      <c r="I5968" s="5" t="str">
        <f ca="1">OFFSET('Appendix E'!$G$2,MATCH(A5968,'Appendix E'!$A$3:$A$115,0),0)</f>
        <v>Yes</v>
      </c>
    </row>
    <row r="5969" spans="1:9" x14ac:dyDescent="0.25">
      <c r="A5969" t="s">
        <v>1355</v>
      </c>
      <c r="B5969" t="s">
        <v>5926</v>
      </c>
      <c r="D5969" t="s">
        <v>9418</v>
      </c>
      <c r="E5969">
        <v>3</v>
      </c>
      <c r="F5969" t="s">
        <v>9526</v>
      </c>
      <c r="G5969">
        <v>14</v>
      </c>
      <c r="H5969" s="5">
        <f t="shared" si="132"/>
        <v>1</v>
      </c>
      <c r="I5969" s="5" t="str">
        <f ca="1">OFFSET('Appendix E'!$G$2,MATCH(A5969,'Appendix E'!$A$3:$A$115,0),0)</f>
        <v>Yes</v>
      </c>
    </row>
    <row r="5970" spans="1:9" x14ac:dyDescent="0.25">
      <c r="A5970" t="s">
        <v>1355</v>
      </c>
      <c r="B5970" t="s">
        <v>5927</v>
      </c>
      <c r="D5970" t="s">
        <v>9418</v>
      </c>
      <c r="E5970">
        <v>3</v>
      </c>
      <c r="F5970" t="s">
        <v>9526</v>
      </c>
      <c r="G5970">
        <v>14</v>
      </c>
      <c r="H5970" s="5">
        <f t="shared" si="132"/>
        <v>1</v>
      </c>
      <c r="I5970" s="5" t="str">
        <f ca="1">OFFSET('Appendix E'!$G$2,MATCH(A5970,'Appendix E'!$A$3:$A$115,0),0)</f>
        <v>Yes</v>
      </c>
    </row>
    <row r="5971" spans="1:9" x14ac:dyDescent="0.25">
      <c r="A5971" t="s">
        <v>1355</v>
      </c>
      <c r="B5971" t="s">
        <v>5928</v>
      </c>
      <c r="D5971" t="s">
        <v>9418</v>
      </c>
      <c r="E5971">
        <v>3</v>
      </c>
      <c r="F5971" t="s">
        <v>9526</v>
      </c>
      <c r="G5971">
        <v>14</v>
      </c>
      <c r="H5971" s="5">
        <f t="shared" si="132"/>
        <v>1</v>
      </c>
      <c r="I5971" s="5" t="str">
        <f ca="1">OFFSET('Appendix E'!$G$2,MATCH(A5971,'Appendix E'!$A$3:$A$115,0),0)</f>
        <v>Yes</v>
      </c>
    </row>
    <row r="5972" spans="1:9" x14ac:dyDescent="0.25">
      <c r="A5972" t="s">
        <v>1355</v>
      </c>
      <c r="B5972" t="s">
        <v>5929</v>
      </c>
      <c r="D5972" t="s">
        <v>9418</v>
      </c>
      <c r="E5972">
        <v>3</v>
      </c>
      <c r="F5972" t="s">
        <v>9526</v>
      </c>
      <c r="G5972">
        <v>14</v>
      </c>
      <c r="H5972" s="5">
        <f t="shared" si="132"/>
        <v>1</v>
      </c>
      <c r="I5972" s="5" t="str">
        <f ca="1">OFFSET('Appendix E'!$G$2,MATCH(A5972,'Appendix E'!$A$3:$A$115,0),0)</f>
        <v>Yes</v>
      </c>
    </row>
    <row r="5973" spans="1:9" x14ac:dyDescent="0.25">
      <c r="A5973" t="s">
        <v>1355</v>
      </c>
      <c r="B5973" t="s">
        <v>5930</v>
      </c>
      <c r="D5973" t="s">
        <v>9418</v>
      </c>
      <c r="E5973">
        <v>3</v>
      </c>
      <c r="F5973" t="s">
        <v>9526</v>
      </c>
      <c r="G5973">
        <v>14</v>
      </c>
      <c r="H5973" s="5">
        <f t="shared" si="132"/>
        <v>1</v>
      </c>
      <c r="I5973" s="5" t="str">
        <f ca="1">OFFSET('Appendix E'!$G$2,MATCH(A5973,'Appendix E'!$A$3:$A$115,0),0)</f>
        <v>Yes</v>
      </c>
    </row>
    <row r="5974" spans="1:9" x14ac:dyDescent="0.25">
      <c r="A5974" t="s">
        <v>1355</v>
      </c>
      <c r="B5974" t="s">
        <v>5931</v>
      </c>
      <c r="D5974" t="s">
        <v>9418</v>
      </c>
      <c r="E5974">
        <v>3</v>
      </c>
      <c r="F5974" t="s">
        <v>9526</v>
      </c>
      <c r="G5974">
        <v>14</v>
      </c>
      <c r="H5974" s="5">
        <f t="shared" si="132"/>
        <v>1</v>
      </c>
      <c r="I5974" s="5" t="str">
        <f ca="1">OFFSET('Appendix E'!$G$2,MATCH(A5974,'Appendix E'!$A$3:$A$115,0),0)</f>
        <v>Yes</v>
      </c>
    </row>
    <row r="5975" spans="1:9" x14ac:dyDescent="0.25">
      <c r="A5975" t="s">
        <v>1355</v>
      </c>
      <c r="B5975" t="s">
        <v>5932</v>
      </c>
      <c r="D5975" t="s">
        <v>9418</v>
      </c>
      <c r="E5975">
        <v>3</v>
      </c>
      <c r="F5975" t="s">
        <v>9526</v>
      </c>
      <c r="G5975">
        <v>14</v>
      </c>
      <c r="H5975" s="5">
        <f t="shared" si="132"/>
        <v>1</v>
      </c>
      <c r="I5975" s="5" t="str">
        <f ca="1">OFFSET('Appendix E'!$G$2,MATCH(A5975,'Appendix E'!$A$3:$A$115,0),0)</f>
        <v>Yes</v>
      </c>
    </row>
    <row r="5976" spans="1:9" x14ac:dyDescent="0.25">
      <c r="A5976" t="s">
        <v>1355</v>
      </c>
      <c r="B5976" t="s">
        <v>5933</v>
      </c>
      <c r="D5976" t="s">
        <v>9418</v>
      </c>
      <c r="E5976">
        <v>3</v>
      </c>
      <c r="F5976" t="s">
        <v>9526</v>
      </c>
      <c r="G5976">
        <v>14</v>
      </c>
      <c r="H5976" s="5">
        <f t="shared" si="132"/>
        <v>1</v>
      </c>
      <c r="I5976" s="5" t="str">
        <f ca="1">OFFSET('Appendix E'!$G$2,MATCH(A5976,'Appendix E'!$A$3:$A$115,0),0)</f>
        <v>Yes</v>
      </c>
    </row>
    <row r="5977" spans="1:9" x14ac:dyDescent="0.25">
      <c r="A5977" t="s">
        <v>1355</v>
      </c>
      <c r="B5977" t="s">
        <v>5934</v>
      </c>
      <c r="D5977" t="s">
        <v>9418</v>
      </c>
      <c r="E5977">
        <v>3</v>
      </c>
      <c r="F5977" t="s">
        <v>9526</v>
      </c>
      <c r="G5977">
        <v>14</v>
      </c>
      <c r="H5977" s="5">
        <f t="shared" si="132"/>
        <v>1</v>
      </c>
      <c r="I5977" s="5" t="str">
        <f ca="1">OFFSET('Appendix E'!$G$2,MATCH(A5977,'Appendix E'!$A$3:$A$115,0),0)</f>
        <v>Yes</v>
      </c>
    </row>
    <row r="5978" spans="1:9" x14ac:dyDescent="0.25">
      <c r="A5978" t="s">
        <v>1355</v>
      </c>
      <c r="B5978" t="s">
        <v>5935</v>
      </c>
      <c r="D5978" t="s">
        <v>9418</v>
      </c>
      <c r="E5978">
        <v>3</v>
      </c>
      <c r="F5978" t="s">
        <v>9526</v>
      </c>
      <c r="G5978">
        <v>14</v>
      </c>
      <c r="H5978" s="5">
        <f t="shared" si="132"/>
        <v>1</v>
      </c>
      <c r="I5978" s="5" t="str">
        <f ca="1">OFFSET('Appendix E'!$G$2,MATCH(A5978,'Appendix E'!$A$3:$A$115,0),0)</f>
        <v>Yes</v>
      </c>
    </row>
    <row r="5979" spans="1:9" x14ac:dyDescent="0.25">
      <c r="A5979" t="s">
        <v>1355</v>
      </c>
      <c r="B5979" t="s">
        <v>5936</v>
      </c>
      <c r="D5979" t="s">
        <v>9418</v>
      </c>
      <c r="E5979">
        <v>3</v>
      </c>
      <c r="F5979" t="s">
        <v>9526</v>
      </c>
      <c r="G5979">
        <v>14</v>
      </c>
      <c r="H5979" s="5">
        <f t="shared" si="132"/>
        <v>1</v>
      </c>
      <c r="I5979" s="5" t="str">
        <f ca="1">OFFSET('Appendix E'!$G$2,MATCH(A5979,'Appendix E'!$A$3:$A$115,0),0)</f>
        <v>Yes</v>
      </c>
    </row>
    <row r="5980" spans="1:9" x14ac:dyDescent="0.25">
      <c r="A5980" t="s">
        <v>1355</v>
      </c>
      <c r="B5980" t="s">
        <v>5937</v>
      </c>
      <c r="D5980" t="s">
        <v>9418</v>
      </c>
      <c r="E5980">
        <v>3</v>
      </c>
      <c r="F5980" t="s">
        <v>9526</v>
      </c>
      <c r="G5980">
        <v>14</v>
      </c>
      <c r="H5980" s="5">
        <f t="shared" si="132"/>
        <v>1</v>
      </c>
      <c r="I5980" s="5" t="str">
        <f ca="1">OFFSET('Appendix E'!$G$2,MATCH(A5980,'Appendix E'!$A$3:$A$115,0),0)</f>
        <v>Yes</v>
      </c>
    </row>
    <row r="5981" spans="1:9" x14ac:dyDescent="0.25">
      <c r="A5981" t="s">
        <v>1355</v>
      </c>
      <c r="B5981" t="s">
        <v>5938</v>
      </c>
      <c r="D5981" t="s">
        <v>9418</v>
      </c>
      <c r="E5981">
        <v>3</v>
      </c>
      <c r="F5981" t="s">
        <v>9526</v>
      </c>
      <c r="G5981">
        <v>14</v>
      </c>
      <c r="H5981" s="5">
        <f t="shared" si="132"/>
        <v>1</v>
      </c>
      <c r="I5981" s="5" t="str">
        <f ca="1">OFFSET('Appendix E'!$G$2,MATCH(A5981,'Appendix E'!$A$3:$A$115,0),0)</f>
        <v>Yes</v>
      </c>
    </row>
    <row r="5982" spans="1:9" x14ac:dyDescent="0.25">
      <c r="A5982" t="s">
        <v>1355</v>
      </c>
      <c r="B5982" t="s">
        <v>5939</v>
      </c>
      <c r="D5982" t="s">
        <v>9418</v>
      </c>
      <c r="E5982">
        <v>3</v>
      </c>
      <c r="F5982" t="s">
        <v>9526</v>
      </c>
      <c r="G5982">
        <v>14</v>
      </c>
      <c r="H5982" s="5">
        <f t="shared" si="132"/>
        <v>1</v>
      </c>
      <c r="I5982" s="5" t="str">
        <f ca="1">OFFSET('Appendix E'!$G$2,MATCH(A5982,'Appendix E'!$A$3:$A$115,0),0)</f>
        <v>Yes</v>
      </c>
    </row>
    <row r="5983" spans="1:9" x14ac:dyDescent="0.25">
      <c r="A5983" t="s">
        <v>1355</v>
      </c>
      <c r="B5983" t="s">
        <v>5940</v>
      </c>
      <c r="D5983" t="s">
        <v>9418</v>
      </c>
      <c r="E5983">
        <v>3</v>
      </c>
      <c r="F5983" t="s">
        <v>9526</v>
      </c>
      <c r="G5983">
        <v>14</v>
      </c>
      <c r="H5983" s="5">
        <f t="shared" si="132"/>
        <v>1</v>
      </c>
      <c r="I5983" s="5" t="str">
        <f ca="1">OFFSET('Appendix E'!$G$2,MATCH(A5983,'Appendix E'!$A$3:$A$115,0),0)</f>
        <v>Yes</v>
      </c>
    </row>
    <row r="5984" spans="1:9" x14ac:dyDescent="0.25">
      <c r="A5984" t="s">
        <v>1355</v>
      </c>
      <c r="B5984" t="s">
        <v>5941</v>
      </c>
      <c r="D5984" t="s">
        <v>9418</v>
      </c>
      <c r="E5984">
        <v>3</v>
      </c>
      <c r="F5984" t="s">
        <v>9526</v>
      </c>
      <c r="G5984">
        <v>14</v>
      </c>
      <c r="H5984" s="5">
        <f t="shared" si="132"/>
        <v>1</v>
      </c>
      <c r="I5984" s="5" t="str">
        <f ca="1">OFFSET('Appendix E'!$G$2,MATCH(A5984,'Appendix E'!$A$3:$A$115,0),0)</f>
        <v>Yes</v>
      </c>
    </row>
    <row r="5985" spans="1:9" x14ac:dyDescent="0.25">
      <c r="A5985" t="s">
        <v>1355</v>
      </c>
      <c r="B5985" t="s">
        <v>5942</v>
      </c>
      <c r="D5985" t="s">
        <v>9418</v>
      </c>
      <c r="E5985">
        <v>3</v>
      </c>
      <c r="F5985" t="s">
        <v>9526</v>
      </c>
      <c r="G5985">
        <v>14</v>
      </c>
      <c r="H5985" s="5">
        <f t="shared" si="132"/>
        <v>1</v>
      </c>
      <c r="I5985" s="5" t="str">
        <f ca="1">OFFSET('Appendix E'!$G$2,MATCH(A5985,'Appendix E'!$A$3:$A$115,0),0)</f>
        <v>Yes</v>
      </c>
    </row>
    <row r="5986" spans="1:9" x14ac:dyDescent="0.25">
      <c r="A5986" t="s">
        <v>1355</v>
      </c>
      <c r="B5986" t="s">
        <v>5943</v>
      </c>
      <c r="D5986" t="s">
        <v>9418</v>
      </c>
      <c r="E5986">
        <v>3</v>
      </c>
      <c r="F5986" t="s">
        <v>9526</v>
      </c>
      <c r="G5986">
        <v>14</v>
      </c>
      <c r="H5986" s="5">
        <f t="shared" si="132"/>
        <v>1</v>
      </c>
      <c r="I5986" s="5" t="str">
        <f ca="1">OFFSET('Appendix E'!$G$2,MATCH(A5986,'Appendix E'!$A$3:$A$115,0),0)</f>
        <v>Yes</v>
      </c>
    </row>
    <row r="5987" spans="1:9" x14ac:dyDescent="0.25">
      <c r="A5987" t="s">
        <v>1355</v>
      </c>
      <c r="B5987" t="s">
        <v>5944</v>
      </c>
      <c r="D5987" t="s">
        <v>9418</v>
      </c>
      <c r="E5987">
        <v>3</v>
      </c>
      <c r="F5987" t="s">
        <v>9526</v>
      </c>
      <c r="G5987">
        <v>14</v>
      </c>
      <c r="H5987" s="5">
        <f t="shared" si="132"/>
        <v>1</v>
      </c>
      <c r="I5987" s="5" t="str">
        <f ca="1">OFFSET('Appendix E'!$G$2,MATCH(A5987,'Appendix E'!$A$3:$A$115,0),0)</f>
        <v>Yes</v>
      </c>
    </row>
    <row r="5988" spans="1:9" x14ac:dyDescent="0.25">
      <c r="A5988" t="s">
        <v>1355</v>
      </c>
      <c r="B5988" t="s">
        <v>5945</v>
      </c>
      <c r="D5988" t="s">
        <v>9418</v>
      </c>
      <c r="E5988">
        <v>3</v>
      </c>
      <c r="F5988" t="s">
        <v>9526</v>
      </c>
      <c r="G5988">
        <v>14</v>
      </c>
      <c r="H5988" s="5">
        <f t="shared" si="132"/>
        <v>1</v>
      </c>
      <c r="I5988" s="5" t="str">
        <f ca="1">OFFSET('Appendix E'!$G$2,MATCH(A5988,'Appendix E'!$A$3:$A$115,0),0)</f>
        <v>Yes</v>
      </c>
    </row>
    <row r="5989" spans="1:9" x14ac:dyDescent="0.25">
      <c r="A5989" t="s">
        <v>1355</v>
      </c>
      <c r="B5989" t="s">
        <v>5946</v>
      </c>
      <c r="D5989" t="s">
        <v>9418</v>
      </c>
      <c r="E5989">
        <v>3</v>
      </c>
      <c r="F5989" t="s">
        <v>9526</v>
      </c>
      <c r="G5989">
        <v>14</v>
      </c>
      <c r="H5989" s="5">
        <f t="shared" si="132"/>
        <v>1</v>
      </c>
      <c r="I5989" s="5" t="str">
        <f ca="1">OFFSET('Appendix E'!$G$2,MATCH(A5989,'Appendix E'!$A$3:$A$115,0),0)</f>
        <v>Yes</v>
      </c>
    </row>
    <row r="5990" spans="1:9" x14ac:dyDescent="0.25">
      <c r="A5990" t="s">
        <v>1355</v>
      </c>
      <c r="B5990" t="s">
        <v>5947</v>
      </c>
      <c r="D5990" t="s">
        <v>9418</v>
      </c>
      <c r="E5990">
        <v>3</v>
      </c>
      <c r="F5990" t="s">
        <v>9526</v>
      </c>
      <c r="G5990">
        <v>14</v>
      </c>
      <c r="H5990" s="5">
        <f t="shared" si="132"/>
        <v>1</v>
      </c>
      <c r="I5990" s="5" t="str">
        <f ca="1">OFFSET('Appendix E'!$G$2,MATCH(A5990,'Appendix E'!$A$3:$A$115,0),0)</f>
        <v>Yes</v>
      </c>
    </row>
    <row r="5991" spans="1:9" x14ac:dyDescent="0.25">
      <c r="A5991" t="s">
        <v>1355</v>
      </c>
      <c r="B5991" t="s">
        <v>5948</v>
      </c>
      <c r="D5991" t="s">
        <v>9418</v>
      </c>
      <c r="E5991">
        <v>3</v>
      </c>
      <c r="F5991" t="s">
        <v>9526</v>
      </c>
      <c r="G5991">
        <v>14</v>
      </c>
      <c r="H5991" s="5">
        <f t="shared" si="132"/>
        <v>1</v>
      </c>
      <c r="I5991" s="5" t="str">
        <f ca="1">OFFSET('Appendix E'!$G$2,MATCH(A5991,'Appendix E'!$A$3:$A$115,0),0)</f>
        <v>Yes</v>
      </c>
    </row>
    <row r="5992" spans="1:9" x14ac:dyDescent="0.25">
      <c r="A5992" t="s">
        <v>1355</v>
      </c>
      <c r="B5992" t="s">
        <v>5949</v>
      </c>
      <c r="D5992" t="s">
        <v>9418</v>
      </c>
      <c r="E5992">
        <v>3</v>
      </c>
      <c r="F5992" t="s">
        <v>9526</v>
      </c>
      <c r="G5992">
        <v>14</v>
      </c>
      <c r="H5992" s="5">
        <f t="shared" si="132"/>
        <v>1</v>
      </c>
      <c r="I5992" s="5" t="str">
        <f ca="1">OFFSET('Appendix E'!$G$2,MATCH(A5992,'Appendix E'!$A$3:$A$115,0),0)</f>
        <v>Yes</v>
      </c>
    </row>
    <row r="5993" spans="1:9" x14ac:dyDescent="0.25">
      <c r="A5993" t="s">
        <v>1355</v>
      </c>
      <c r="B5993" t="s">
        <v>5950</v>
      </c>
      <c r="D5993" t="s">
        <v>9418</v>
      </c>
      <c r="E5993">
        <v>3</v>
      </c>
      <c r="F5993" t="s">
        <v>9526</v>
      </c>
      <c r="G5993">
        <v>14</v>
      </c>
      <c r="H5993" s="5">
        <f t="shared" si="132"/>
        <v>1</v>
      </c>
      <c r="I5993" s="5" t="str">
        <f ca="1">OFFSET('Appendix E'!$G$2,MATCH(A5993,'Appendix E'!$A$3:$A$115,0),0)</f>
        <v>Yes</v>
      </c>
    </row>
    <row r="5994" spans="1:9" x14ac:dyDescent="0.25">
      <c r="A5994" t="s">
        <v>1355</v>
      </c>
      <c r="B5994" t="s">
        <v>5951</v>
      </c>
      <c r="D5994" t="s">
        <v>9418</v>
      </c>
      <c r="E5994">
        <v>3</v>
      </c>
      <c r="F5994" t="s">
        <v>9526</v>
      </c>
      <c r="G5994">
        <v>14</v>
      </c>
      <c r="H5994" s="5">
        <f t="shared" si="132"/>
        <v>1</v>
      </c>
      <c r="I5994" s="5" t="str">
        <f ca="1">OFFSET('Appendix E'!$G$2,MATCH(A5994,'Appendix E'!$A$3:$A$115,0),0)</f>
        <v>Yes</v>
      </c>
    </row>
    <row r="5995" spans="1:9" x14ac:dyDescent="0.25">
      <c r="A5995" t="s">
        <v>1355</v>
      </c>
      <c r="B5995" t="s">
        <v>5952</v>
      </c>
      <c r="D5995" t="s">
        <v>9418</v>
      </c>
      <c r="E5995">
        <v>3</v>
      </c>
      <c r="F5995" t="s">
        <v>9526</v>
      </c>
      <c r="G5995">
        <v>14</v>
      </c>
      <c r="H5995" s="5">
        <f t="shared" si="132"/>
        <v>1</v>
      </c>
      <c r="I5995" s="5" t="str">
        <f ca="1">OFFSET('Appendix E'!$G$2,MATCH(A5995,'Appendix E'!$A$3:$A$115,0),0)</f>
        <v>Yes</v>
      </c>
    </row>
    <row r="5996" spans="1:9" x14ac:dyDescent="0.25">
      <c r="A5996" t="s">
        <v>1355</v>
      </c>
      <c r="B5996" t="s">
        <v>5953</v>
      </c>
      <c r="D5996" t="s">
        <v>9418</v>
      </c>
      <c r="E5996">
        <v>3</v>
      </c>
      <c r="F5996" t="s">
        <v>9526</v>
      </c>
      <c r="G5996">
        <v>14</v>
      </c>
      <c r="H5996" s="5">
        <f t="shared" si="132"/>
        <v>1</v>
      </c>
      <c r="I5996" s="5" t="str">
        <f ca="1">OFFSET('Appendix E'!$G$2,MATCH(A5996,'Appendix E'!$A$3:$A$115,0),0)</f>
        <v>Yes</v>
      </c>
    </row>
    <row r="5997" spans="1:9" x14ac:dyDescent="0.25">
      <c r="A5997" t="s">
        <v>1355</v>
      </c>
      <c r="B5997" t="s">
        <v>5954</v>
      </c>
      <c r="D5997" t="s">
        <v>9418</v>
      </c>
      <c r="E5997">
        <v>3</v>
      </c>
      <c r="F5997" t="s">
        <v>9526</v>
      </c>
      <c r="G5997">
        <v>14</v>
      </c>
      <c r="H5997" s="5">
        <f t="shared" si="132"/>
        <v>1</v>
      </c>
      <c r="I5997" s="5" t="str">
        <f ca="1">OFFSET('Appendix E'!$G$2,MATCH(A5997,'Appendix E'!$A$3:$A$115,0),0)</f>
        <v>Yes</v>
      </c>
    </row>
    <row r="5998" spans="1:9" x14ac:dyDescent="0.25">
      <c r="A5998" t="s">
        <v>1355</v>
      </c>
      <c r="B5998" t="s">
        <v>5955</v>
      </c>
      <c r="D5998" t="s">
        <v>9418</v>
      </c>
      <c r="E5998">
        <v>3</v>
      </c>
      <c r="F5998" t="s">
        <v>9526</v>
      </c>
      <c r="G5998">
        <v>14</v>
      </c>
      <c r="H5998" s="5">
        <f t="shared" si="132"/>
        <v>1</v>
      </c>
      <c r="I5998" s="5" t="str">
        <f ca="1">OFFSET('Appendix E'!$G$2,MATCH(A5998,'Appendix E'!$A$3:$A$115,0),0)</f>
        <v>Yes</v>
      </c>
    </row>
    <row r="5999" spans="1:9" x14ac:dyDescent="0.25">
      <c r="A5999" t="s">
        <v>1355</v>
      </c>
      <c r="B5999" t="s">
        <v>5956</v>
      </c>
      <c r="D5999" t="s">
        <v>9418</v>
      </c>
      <c r="E5999">
        <v>3</v>
      </c>
      <c r="F5999" t="s">
        <v>9526</v>
      </c>
      <c r="G5999">
        <v>14</v>
      </c>
      <c r="H5999" s="5">
        <f t="shared" si="132"/>
        <v>1</v>
      </c>
      <c r="I5999" s="5" t="str">
        <f ca="1">OFFSET('Appendix E'!$G$2,MATCH(A5999,'Appendix E'!$A$3:$A$115,0),0)</f>
        <v>Yes</v>
      </c>
    </row>
    <row r="6000" spans="1:9" x14ac:dyDescent="0.25">
      <c r="A6000" t="s">
        <v>1355</v>
      </c>
      <c r="B6000" t="s">
        <v>5957</v>
      </c>
      <c r="D6000" t="s">
        <v>9418</v>
      </c>
      <c r="E6000">
        <v>3</v>
      </c>
      <c r="F6000" t="s">
        <v>9526</v>
      </c>
      <c r="G6000">
        <v>14</v>
      </c>
      <c r="H6000" s="5">
        <f t="shared" si="132"/>
        <v>1</v>
      </c>
      <c r="I6000" s="5" t="str">
        <f ca="1">OFFSET('Appendix E'!$G$2,MATCH(A6000,'Appendix E'!$A$3:$A$115,0),0)</f>
        <v>Yes</v>
      </c>
    </row>
    <row r="6001" spans="1:9" x14ac:dyDescent="0.25">
      <c r="A6001" t="s">
        <v>1355</v>
      </c>
      <c r="B6001" t="s">
        <v>5958</v>
      </c>
      <c r="D6001" t="s">
        <v>9418</v>
      </c>
      <c r="E6001">
        <v>3</v>
      </c>
      <c r="F6001" t="s">
        <v>9526</v>
      </c>
      <c r="G6001">
        <v>14</v>
      </c>
      <c r="H6001" s="5">
        <f t="shared" si="132"/>
        <v>1</v>
      </c>
      <c r="I6001" s="5" t="str">
        <f ca="1">OFFSET('Appendix E'!$G$2,MATCH(A6001,'Appendix E'!$A$3:$A$115,0),0)</f>
        <v>Yes</v>
      </c>
    </row>
    <row r="6002" spans="1:9" x14ac:dyDescent="0.25">
      <c r="A6002" t="s">
        <v>1355</v>
      </c>
      <c r="B6002" t="s">
        <v>5959</v>
      </c>
      <c r="D6002" t="s">
        <v>9418</v>
      </c>
      <c r="E6002">
        <v>3</v>
      </c>
      <c r="F6002" t="s">
        <v>9526</v>
      </c>
      <c r="G6002">
        <v>14</v>
      </c>
      <c r="H6002" s="5">
        <f t="shared" si="132"/>
        <v>1</v>
      </c>
      <c r="I6002" s="5" t="str">
        <f ca="1">OFFSET('Appendix E'!$G$2,MATCH(A6002,'Appendix E'!$A$3:$A$115,0),0)</f>
        <v>Yes</v>
      </c>
    </row>
    <row r="6003" spans="1:9" x14ac:dyDescent="0.25">
      <c r="A6003" t="s">
        <v>1355</v>
      </c>
      <c r="B6003" t="s">
        <v>5960</v>
      </c>
      <c r="D6003" t="s">
        <v>9418</v>
      </c>
      <c r="E6003">
        <v>3</v>
      </c>
      <c r="F6003" t="s">
        <v>9526</v>
      </c>
      <c r="G6003">
        <v>14</v>
      </c>
      <c r="H6003" s="5">
        <f t="shared" si="132"/>
        <v>1</v>
      </c>
      <c r="I6003" s="5" t="str">
        <f ca="1">OFFSET('Appendix E'!$G$2,MATCH(A6003,'Appendix E'!$A$3:$A$115,0),0)</f>
        <v>Yes</v>
      </c>
    </row>
    <row r="6004" spans="1:9" x14ac:dyDescent="0.25">
      <c r="A6004" t="s">
        <v>1355</v>
      </c>
      <c r="B6004" t="s">
        <v>5961</v>
      </c>
      <c r="D6004" t="s">
        <v>9418</v>
      </c>
      <c r="E6004">
        <v>3</v>
      </c>
      <c r="F6004" t="s">
        <v>9526</v>
      </c>
      <c r="G6004">
        <v>14</v>
      </c>
      <c r="H6004" s="5">
        <f t="shared" si="132"/>
        <v>1</v>
      </c>
      <c r="I6004" s="5" t="str">
        <f ca="1">OFFSET('Appendix E'!$G$2,MATCH(A6004,'Appendix E'!$A$3:$A$115,0),0)</f>
        <v>Yes</v>
      </c>
    </row>
    <row r="6005" spans="1:9" x14ac:dyDescent="0.25">
      <c r="A6005" t="s">
        <v>1355</v>
      </c>
      <c r="B6005" t="s">
        <v>5962</v>
      </c>
      <c r="D6005" t="s">
        <v>9418</v>
      </c>
      <c r="E6005">
        <v>3</v>
      </c>
      <c r="F6005" t="s">
        <v>9526</v>
      </c>
      <c r="G6005">
        <v>14</v>
      </c>
      <c r="H6005" s="5">
        <f t="shared" si="132"/>
        <v>1</v>
      </c>
      <c r="I6005" s="5" t="str">
        <f ca="1">OFFSET('Appendix E'!$G$2,MATCH(A6005,'Appendix E'!$A$3:$A$115,0),0)</f>
        <v>Yes</v>
      </c>
    </row>
    <row r="6006" spans="1:9" x14ac:dyDescent="0.25">
      <c r="A6006" t="s">
        <v>1355</v>
      </c>
      <c r="B6006" t="s">
        <v>5963</v>
      </c>
      <c r="D6006" t="s">
        <v>9418</v>
      </c>
      <c r="E6006">
        <v>3</v>
      </c>
      <c r="F6006" t="s">
        <v>9526</v>
      </c>
      <c r="G6006">
        <v>14</v>
      </c>
      <c r="H6006" s="5">
        <f t="shared" si="132"/>
        <v>1</v>
      </c>
      <c r="I6006" s="5" t="str">
        <f ca="1">OFFSET('Appendix E'!$G$2,MATCH(A6006,'Appendix E'!$A$3:$A$115,0),0)</f>
        <v>Yes</v>
      </c>
    </row>
    <row r="6007" spans="1:9" x14ac:dyDescent="0.25">
      <c r="A6007" t="s">
        <v>1355</v>
      </c>
      <c r="B6007" t="s">
        <v>5964</v>
      </c>
      <c r="D6007" t="s">
        <v>9418</v>
      </c>
      <c r="E6007">
        <v>3</v>
      </c>
      <c r="F6007" t="s">
        <v>9526</v>
      </c>
      <c r="G6007">
        <v>14</v>
      </c>
      <c r="H6007" s="5">
        <f t="shared" si="132"/>
        <v>1</v>
      </c>
      <c r="I6007" s="5" t="str">
        <f ca="1">OFFSET('Appendix E'!$G$2,MATCH(A6007,'Appendix E'!$A$3:$A$115,0),0)</f>
        <v>Yes</v>
      </c>
    </row>
    <row r="6008" spans="1:9" x14ac:dyDescent="0.25">
      <c r="A6008" t="s">
        <v>1355</v>
      </c>
      <c r="B6008" t="s">
        <v>5965</v>
      </c>
      <c r="D6008" t="s">
        <v>9418</v>
      </c>
      <c r="E6008">
        <v>3</v>
      </c>
      <c r="F6008" t="s">
        <v>9526</v>
      </c>
      <c r="G6008">
        <v>14</v>
      </c>
      <c r="H6008" s="5">
        <f t="shared" si="132"/>
        <v>1</v>
      </c>
      <c r="I6008" s="5" t="str">
        <f ca="1">OFFSET('Appendix E'!$G$2,MATCH(A6008,'Appendix E'!$A$3:$A$115,0),0)</f>
        <v>Yes</v>
      </c>
    </row>
    <row r="6009" spans="1:9" x14ac:dyDescent="0.25">
      <c r="A6009" t="s">
        <v>1355</v>
      </c>
      <c r="B6009" t="s">
        <v>5966</v>
      </c>
      <c r="D6009" t="s">
        <v>9418</v>
      </c>
      <c r="E6009">
        <v>3</v>
      </c>
      <c r="F6009" t="s">
        <v>9526</v>
      </c>
      <c r="G6009">
        <v>14</v>
      </c>
      <c r="H6009" s="5">
        <f t="shared" si="132"/>
        <v>1</v>
      </c>
      <c r="I6009" s="5" t="str">
        <f ca="1">OFFSET('Appendix E'!$G$2,MATCH(A6009,'Appendix E'!$A$3:$A$115,0),0)</f>
        <v>Yes</v>
      </c>
    </row>
    <row r="6010" spans="1:9" x14ac:dyDescent="0.25">
      <c r="A6010" t="s">
        <v>1355</v>
      </c>
      <c r="B6010" t="s">
        <v>5967</v>
      </c>
      <c r="D6010" t="s">
        <v>9418</v>
      </c>
      <c r="E6010">
        <v>3</v>
      </c>
      <c r="F6010" t="s">
        <v>9526</v>
      </c>
      <c r="G6010">
        <v>14</v>
      </c>
      <c r="H6010" s="5">
        <f t="shared" si="132"/>
        <v>1</v>
      </c>
      <c r="I6010" s="5" t="str">
        <f ca="1">OFFSET('Appendix E'!$G$2,MATCH(A6010,'Appendix E'!$A$3:$A$115,0),0)</f>
        <v>Yes</v>
      </c>
    </row>
    <row r="6011" spans="1:9" x14ac:dyDescent="0.25">
      <c r="A6011" t="s">
        <v>1355</v>
      </c>
      <c r="B6011" t="s">
        <v>5968</v>
      </c>
      <c r="D6011" t="s">
        <v>9418</v>
      </c>
      <c r="E6011">
        <v>3</v>
      </c>
      <c r="F6011" t="s">
        <v>9526</v>
      </c>
      <c r="G6011">
        <v>14</v>
      </c>
      <c r="H6011" s="5">
        <f t="shared" si="132"/>
        <v>1</v>
      </c>
      <c r="I6011" s="5" t="str">
        <f ca="1">OFFSET('Appendix E'!$G$2,MATCH(A6011,'Appendix E'!$A$3:$A$115,0),0)</f>
        <v>Yes</v>
      </c>
    </row>
    <row r="6012" spans="1:9" x14ac:dyDescent="0.25">
      <c r="A6012" t="s">
        <v>1355</v>
      </c>
      <c r="B6012" t="s">
        <v>5969</v>
      </c>
      <c r="D6012" t="s">
        <v>9418</v>
      </c>
      <c r="E6012">
        <v>3</v>
      </c>
      <c r="F6012" t="s">
        <v>9526</v>
      </c>
      <c r="G6012">
        <v>14</v>
      </c>
      <c r="H6012" s="5">
        <f t="shared" si="132"/>
        <v>1</v>
      </c>
      <c r="I6012" s="5" t="str">
        <f ca="1">OFFSET('Appendix E'!$G$2,MATCH(A6012,'Appendix E'!$A$3:$A$115,0),0)</f>
        <v>Yes</v>
      </c>
    </row>
    <row r="6013" spans="1:9" x14ac:dyDescent="0.25">
      <c r="A6013" t="s">
        <v>1355</v>
      </c>
      <c r="B6013" t="s">
        <v>5970</v>
      </c>
      <c r="D6013" t="s">
        <v>9418</v>
      </c>
      <c r="E6013">
        <v>3</v>
      </c>
      <c r="F6013" t="s">
        <v>9526</v>
      </c>
      <c r="G6013">
        <v>14</v>
      </c>
      <c r="H6013" s="5">
        <f t="shared" si="132"/>
        <v>1</v>
      </c>
      <c r="I6013" s="5" t="str">
        <f ca="1">OFFSET('Appendix E'!$G$2,MATCH(A6013,'Appendix E'!$A$3:$A$115,0),0)</f>
        <v>Yes</v>
      </c>
    </row>
    <row r="6014" spans="1:9" x14ac:dyDescent="0.25">
      <c r="A6014" t="s">
        <v>1355</v>
      </c>
      <c r="B6014" t="s">
        <v>5971</v>
      </c>
      <c r="D6014" t="s">
        <v>9418</v>
      </c>
      <c r="E6014">
        <v>3</v>
      </c>
      <c r="F6014" t="s">
        <v>9526</v>
      </c>
      <c r="G6014">
        <v>14</v>
      </c>
      <c r="H6014" s="5">
        <f t="shared" si="132"/>
        <v>1</v>
      </c>
      <c r="I6014" s="5" t="str">
        <f ca="1">OFFSET('Appendix E'!$G$2,MATCH(A6014,'Appendix E'!$A$3:$A$115,0),0)</f>
        <v>Yes</v>
      </c>
    </row>
    <row r="6015" spans="1:9" x14ac:dyDescent="0.25">
      <c r="A6015" t="s">
        <v>1355</v>
      </c>
      <c r="B6015" t="s">
        <v>5972</v>
      </c>
      <c r="D6015" t="s">
        <v>9418</v>
      </c>
      <c r="E6015">
        <v>3</v>
      </c>
      <c r="F6015" t="s">
        <v>9526</v>
      </c>
      <c r="G6015">
        <v>14</v>
      </c>
      <c r="H6015" s="5">
        <f t="shared" si="132"/>
        <v>1</v>
      </c>
      <c r="I6015" s="5" t="str">
        <f ca="1">OFFSET('Appendix E'!$G$2,MATCH(A6015,'Appendix E'!$A$3:$A$115,0),0)</f>
        <v>Yes</v>
      </c>
    </row>
    <row r="6016" spans="1:9" x14ac:dyDescent="0.25">
      <c r="A6016" t="s">
        <v>1355</v>
      </c>
      <c r="B6016" t="s">
        <v>5973</v>
      </c>
      <c r="D6016" t="s">
        <v>9418</v>
      </c>
      <c r="E6016">
        <v>3</v>
      </c>
      <c r="F6016" t="s">
        <v>9526</v>
      </c>
      <c r="G6016">
        <v>14</v>
      </c>
      <c r="H6016" s="5">
        <f t="shared" si="132"/>
        <v>1</v>
      </c>
      <c r="I6016" s="5" t="str">
        <f ca="1">OFFSET('Appendix E'!$G$2,MATCH(A6016,'Appendix E'!$A$3:$A$115,0),0)</f>
        <v>Yes</v>
      </c>
    </row>
    <row r="6017" spans="1:9" x14ac:dyDescent="0.25">
      <c r="A6017" t="s">
        <v>1355</v>
      </c>
      <c r="B6017" t="s">
        <v>5974</v>
      </c>
      <c r="D6017" t="s">
        <v>9418</v>
      </c>
      <c r="E6017">
        <v>3</v>
      </c>
      <c r="F6017" t="s">
        <v>9526</v>
      </c>
      <c r="G6017">
        <v>14</v>
      </c>
      <c r="H6017" s="5">
        <f t="shared" si="132"/>
        <v>1</v>
      </c>
      <c r="I6017" s="5" t="str">
        <f ca="1">OFFSET('Appendix E'!$G$2,MATCH(A6017,'Appendix E'!$A$3:$A$115,0),0)</f>
        <v>Yes</v>
      </c>
    </row>
    <row r="6018" spans="1:9" x14ac:dyDescent="0.25">
      <c r="A6018" t="s">
        <v>1355</v>
      </c>
      <c r="B6018" t="s">
        <v>5975</v>
      </c>
      <c r="D6018" t="s">
        <v>9418</v>
      </c>
      <c r="E6018">
        <v>3</v>
      </c>
      <c r="F6018" t="s">
        <v>9526</v>
      </c>
      <c r="G6018">
        <v>14</v>
      </c>
      <c r="H6018" s="5">
        <f t="shared" si="132"/>
        <v>1</v>
      </c>
      <c r="I6018" s="5" t="str">
        <f ca="1">OFFSET('Appendix E'!$G$2,MATCH(A6018,'Appendix E'!$A$3:$A$115,0),0)</f>
        <v>Yes</v>
      </c>
    </row>
    <row r="6019" spans="1:9" x14ac:dyDescent="0.25">
      <c r="A6019" t="s">
        <v>1355</v>
      </c>
      <c r="B6019" t="s">
        <v>5976</v>
      </c>
      <c r="D6019" t="s">
        <v>9418</v>
      </c>
      <c r="E6019">
        <v>3</v>
      </c>
      <c r="F6019" t="s">
        <v>9526</v>
      </c>
      <c r="G6019">
        <v>14</v>
      </c>
      <c r="H6019" s="5">
        <f t="shared" si="132"/>
        <v>1</v>
      </c>
      <c r="I6019" s="5" t="str">
        <f ca="1">OFFSET('Appendix E'!$G$2,MATCH(A6019,'Appendix E'!$A$3:$A$115,0),0)</f>
        <v>Yes</v>
      </c>
    </row>
    <row r="6020" spans="1:9" x14ac:dyDescent="0.25">
      <c r="A6020" t="s">
        <v>1355</v>
      </c>
      <c r="B6020" t="s">
        <v>5977</v>
      </c>
      <c r="D6020" t="s">
        <v>9418</v>
      </c>
      <c r="E6020">
        <v>3</v>
      </c>
      <c r="F6020" t="s">
        <v>9526</v>
      </c>
      <c r="G6020">
        <v>14</v>
      </c>
      <c r="H6020" s="5">
        <f t="shared" ref="H6020:H6083" si="133">IF(F6020&lt;&gt;"",1,"")</f>
        <v>1</v>
      </c>
      <c r="I6020" s="5" t="str">
        <f ca="1">OFFSET('Appendix E'!$G$2,MATCH(A6020,'Appendix E'!$A$3:$A$115,0),0)</f>
        <v>Yes</v>
      </c>
    </row>
    <row r="6021" spans="1:9" x14ac:dyDescent="0.25">
      <c r="A6021" t="s">
        <v>1355</v>
      </c>
      <c r="B6021" t="s">
        <v>5978</v>
      </c>
      <c r="D6021" t="s">
        <v>9418</v>
      </c>
      <c r="E6021">
        <v>3</v>
      </c>
      <c r="F6021" t="s">
        <v>9526</v>
      </c>
      <c r="G6021">
        <v>14</v>
      </c>
      <c r="H6021" s="5">
        <f t="shared" si="133"/>
        <v>1</v>
      </c>
      <c r="I6021" s="5" t="str">
        <f ca="1">OFFSET('Appendix E'!$G$2,MATCH(A6021,'Appendix E'!$A$3:$A$115,0),0)</f>
        <v>Yes</v>
      </c>
    </row>
    <row r="6022" spans="1:9" x14ac:dyDescent="0.25">
      <c r="A6022" t="s">
        <v>1355</v>
      </c>
      <c r="B6022" t="s">
        <v>5979</v>
      </c>
      <c r="D6022" t="s">
        <v>9418</v>
      </c>
      <c r="E6022">
        <v>3</v>
      </c>
      <c r="F6022" t="s">
        <v>9526</v>
      </c>
      <c r="G6022">
        <v>14</v>
      </c>
      <c r="H6022" s="5">
        <f t="shared" si="133"/>
        <v>1</v>
      </c>
      <c r="I6022" s="5" t="str">
        <f ca="1">OFFSET('Appendix E'!$G$2,MATCH(A6022,'Appendix E'!$A$3:$A$115,0),0)</f>
        <v>Yes</v>
      </c>
    </row>
    <row r="6023" spans="1:9" x14ac:dyDescent="0.25">
      <c r="A6023" t="s">
        <v>1355</v>
      </c>
      <c r="B6023" t="s">
        <v>5980</v>
      </c>
      <c r="D6023" t="s">
        <v>9418</v>
      </c>
      <c r="E6023">
        <v>3</v>
      </c>
      <c r="F6023" t="s">
        <v>9526</v>
      </c>
      <c r="G6023">
        <v>14</v>
      </c>
      <c r="H6023" s="5">
        <f t="shared" si="133"/>
        <v>1</v>
      </c>
      <c r="I6023" s="5" t="str">
        <f ca="1">OFFSET('Appendix E'!$G$2,MATCH(A6023,'Appendix E'!$A$3:$A$115,0),0)</f>
        <v>Yes</v>
      </c>
    </row>
    <row r="6024" spans="1:9" x14ac:dyDescent="0.25">
      <c r="A6024" t="s">
        <v>1355</v>
      </c>
      <c r="B6024" t="s">
        <v>5981</v>
      </c>
      <c r="D6024" t="s">
        <v>9418</v>
      </c>
      <c r="E6024">
        <v>3</v>
      </c>
      <c r="F6024" t="s">
        <v>9526</v>
      </c>
      <c r="G6024">
        <v>14</v>
      </c>
      <c r="H6024" s="5">
        <f t="shared" si="133"/>
        <v>1</v>
      </c>
      <c r="I6024" s="5" t="str">
        <f ca="1">OFFSET('Appendix E'!$G$2,MATCH(A6024,'Appendix E'!$A$3:$A$115,0),0)</f>
        <v>Yes</v>
      </c>
    </row>
    <row r="6025" spans="1:9" x14ac:dyDescent="0.25">
      <c r="A6025" t="s">
        <v>1355</v>
      </c>
      <c r="B6025" t="s">
        <v>5982</v>
      </c>
      <c r="D6025" t="s">
        <v>9418</v>
      </c>
      <c r="E6025">
        <v>3</v>
      </c>
      <c r="F6025" t="s">
        <v>9526</v>
      </c>
      <c r="G6025">
        <v>14</v>
      </c>
      <c r="H6025" s="5">
        <f t="shared" si="133"/>
        <v>1</v>
      </c>
      <c r="I6025" s="5" t="str">
        <f ca="1">OFFSET('Appendix E'!$G$2,MATCH(A6025,'Appendix E'!$A$3:$A$115,0),0)</f>
        <v>Yes</v>
      </c>
    </row>
    <row r="6026" spans="1:9" x14ac:dyDescent="0.25">
      <c r="A6026" t="s">
        <v>1355</v>
      </c>
      <c r="B6026" t="s">
        <v>5983</v>
      </c>
      <c r="D6026" t="s">
        <v>9418</v>
      </c>
      <c r="E6026">
        <v>3</v>
      </c>
      <c r="F6026" t="s">
        <v>9526</v>
      </c>
      <c r="G6026">
        <v>14</v>
      </c>
      <c r="H6026" s="5">
        <f t="shared" si="133"/>
        <v>1</v>
      </c>
      <c r="I6026" s="5" t="str">
        <f ca="1">OFFSET('Appendix E'!$G$2,MATCH(A6026,'Appendix E'!$A$3:$A$115,0),0)</f>
        <v>Yes</v>
      </c>
    </row>
    <row r="6027" spans="1:9" x14ac:dyDescent="0.25">
      <c r="A6027" t="s">
        <v>1355</v>
      </c>
      <c r="B6027" t="s">
        <v>5984</v>
      </c>
      <c r="D6027" t="s">
        <v>9418</v>
      </c>
      <c r="E6027">
        <v>3</v>
      </c>
      <c r="F6027" t="s">
        <v>9526</v>
      </c>
      <c r="G6027">
        <v>14</v>
      </c>
      <c r="H6027" s="5">
        <f t="shared" si="133"/>
        <v>1</v>
      </c>
      <c r="I6027" s="5" t="str">
        <f ca="1">OFFSET('Appendix E'!$G$2,MATCH(A6027,'Appendix E'!$A$3:$A$115,0),0)</f>
        <v>Yes</v>
      </c>
    </row>
    <row r="6028" spans="1:9" x14ac:dyDescent="0.25">
      <c r="A6028" t="s">
        <v>1355</v>
      </c>
      <c r="B6028" t="s">
        <v>5985</v>
      </c>
      <c r="D6028" t="s">
        <v>9418</v>
      </c>
      <c r="E6028">
        <v>3</v>
      </c>
      <c r="F6028" t="s">
        <v>9526</v>
      </c>
      <c r="G6028">
        <v>14</v>
      </c>
      <c r="H6028" s="5">
        <f t="shared" si="133"/>
        <v>1</v>
      </c>
      <c r="I6028" s="5" t="str">
        <f ca="1">OFFSET('Appendix E'!$G$2,MATCH(A6028,'Appendix E'!$A$3:$A$115,0),0)</f>
        <v>Yes</v>
      </c>
    </row>
    <row r="6029" spans="1:9" x14ac:dyDescent="0.25">
      <c r="A6029" t="s">
        <v>1355</v>
      </c>
      <c r="B6029" t="s">
        <v>5986</v>
      </c>
      <c r="D6029" t="s">
        <v>9418</v>
      </c>
      <c r="E6029">
        <v>3</v>
      </c>
      <c r="F6029" t="s">
        <v>9526</v>
      </c>
      <c r="G6029">
        <v>14</v>
      </c>
      <c r="H6029" s="5">
        <f t="shared" si="133"/>
        <v>1</v>
      </c>
      <c r="I6029" s="5" t="str">
        <f ca="1">OFFSET('Appendix E'!$G$2,MATCH(A6029,'Appendix E'!$A$3:$A$115,0),0)</f>
        <v>Yes</v>
      </c>
    </row>
    <row r="6030" spans="1:9" x14ac:dyDescent="0.25">
      <c r="A6030" t="s">
        <v>1355</v>
      </c>
      <c r="B6030" t="s">
        <v>5987</v>
      </c>
      <c r="D6030" t="s">
        <v>9418</v>
      </c>
      <c r="E6030">
        <v>3</v>
      </c>
      <c r="F6030" t="s">
        <v>9526</v>
      </c>
      <c r="G6030">
        <v>14</v>
      </c>
      <c r="H6030" s="5">
        <f t="shared" si="133"/>
        <v>1</v>
      </c>
      <c r="I6030" s="5" t="str">
        <f ca="1">OFFSET('Appendix E'!$G$2,MATCH(A6030,'Appendix E'!$A$3:$A$115,0),0)</f>
        <v>Yes</v>
      </c>
    </row>
    <row r="6031" spans="1:9" x14ac:dyDescent="0.25">
      <c r="A6031" t="s">
        <v>1355</v>
      </c>
      <c r="B6031" t="s">
        <v>5988</v>
      </c>
      <c r="D6031" t="s">
        <v>9418</v>
      </c>
      <c r="E6031">
        <v>3</v>
      </c>
      <c r="F6031" t="s">
        <v>9526</v>
      </c>
      <c r="G6031">
        <v>14</v>
      </c>
      <c r="H6031" s="5">
        <f t="shared" si="133"/>
        <v>1</v>
      </c>
      <c r="I6031" s="5" t="str">
        <f ca="1">OFFSET('Appendix E'!$G$2,MATCH(A6031,'Appendix E'!$A$3:$A$115,0),0)</f>
        <v>Yes</v>
      </c>
    </row>
    <row r="6032" spans="1:9" x14ac:dyDescent="0.25">
      <c r="A6032" t="s">
        <v>1355</v>
      </c>
      <c r="B6032" t="s">
        <v>5989</v>
      </c>
      <c r="D6032" t="s">
        <v>9418</v>
      </c>
      <c r="E6032">
        <v>3</v>
      </c>
      <c r="F6032" t="s">
        <v>9526</v>
      </c>
      <c r="G6032">
        <v>14</v>
      </c>
      <c r="H6032" s="5">
        <f t="shared" si="133"/>
        <v>1</v>
      </c>
      <c r="I6032" s="5" t="str">
        <f ca="1">OFFSET('Appendix E'!$G$2,MATCH(A6032,'Appendix E'!$A$3:$A$115,0),0)</f>
        <v>Yes</v>
      </c>
    </row>
    <row r="6033" spans="1:9" x14ac:dyDescent="0.25">
      <c r="A6033" t="s">
        <v>1355</v>
      </c>
      <c r="B6033" t="s">
        <v>5990</v>
      </c>
      <c r="D6033" t="s">
        <v>9418</v>
      </c>
      <c r="E6033">
        <v>3</v>
      </c>
      <c r="F6033" t="s">
        <v>9526</v>
      </c>
      <c r="G6033">
        <v>14</v>
      </c>
      <c r="H6033" s="5">
        <f t="shared" si="133"/>
        <v>1</v>
      </c>
      <c r="I6033" s="5" t="str">
        <f ca="1">OFFSET('Appendix E'!$G$2,MATCH(A6033,'Appendix E'!$A$3:$A$115,0),0)</f>
        <v>Yes</v>
      </c>
    </row>
    <row r="6034" spans="1:9" x14ac:dyDescent="0.25">
      <c r="A6034" t="s">
        <v>1355</v>
      </c>
      <c r="B6034" t="s">
        <v>5991</v>
      </c>
      <c r="D6034" t="s">
        <v>9418</v>
      </c>
      <c r="E6034">
        <v>3</v>
      </c>
      <c r="F6034" t="s">
        <v>9526</v>
      </c>
      <c r="G6034">
        <v>14</v>
      </c>
      <c r="H6034" s="5">
        <f t="shared" si="133"/>
        <v>1</v>
      </c>
      <c r="I6034" s="5" t="str">
        <f ca="1">OFFSET('Appendix E'!$G$2,MATCH(A6034,'Appendix E'!$A$3:$A$115,0),0)</f>
        <v>Yes</v>
      </c>
    </row>
    <row r="6035" spans="1:9" x14ac:dyDescent="0.25">
      <c r="A6035" t="s">
        <v>1355</v>
      </c>
      <c r="B6035" t="s">
        <v>5992</v>
      </c>
      <c r="D6035" t="s">
        <v>9418</v>
      </c>
      <c r="E6035">
        <v>3</v>
      </c>
      <c r="F6035" t="s">
        <v>9526</v>
      </c>
      <c r="G6035">
        <v>14</v>
      </c>
      <c r="H6035" s="5">
        <f t="shared" si="133"/>
        <v>1</v>
      </c>
      <c r="I6035" s="5" t="str">
        <f ca="1">OFFSET('Appendix E'!$G$2,MATCH(A6035,'Appendix E'!$A$3:$A$115,0),0)</f>
        <v>Yes</v>
      </c>
    </row>
    <row r="6036" spans="1:9" x14ac:dyDescent="0.25">
      <c r="A6036" t="s">
        <v>1355</v>
      </c>
      <c r="B6036" t="s">
        <v>5993</v>
      </c>
      <c r="D6036" t="s">
        <v>9418</v>
      </c>
      <c r="E6036">
        <v>3</v>
      </c>
      <c r="F6036" t="s">
        <v>9526</v>
      </c>
      <c r="G6036">
        <v>14</v>
      </c>
      <c r="H6036" s="5">
        <f t="shared" si="133"/>
        <v>1</v>
      </c>
      <c r="I6036" s="5" t="str">
        <f ca="1">OFFSET('Appendix E'!$G$2,MATCH(A6036,'Appendix E'!$A$3:$A$115,0),0)</f>
        <v>Yes</v>
      </c>
    </row>
    <row r="6037" spans="1:9" x14ac:dyDescent="0.25">
      <c r="A6037" t="s">
        <v>1355</v>
      </c>
      <c r="B6037" t="s">
        <v>5994</v>
      </c>
      <c r="D6037" t="s">
        <v>9418</v>
      </c>
      <c r="E6037">
        <v>3</v>
      </c>
      <c r="F6037" t="s">
        <v>9526</v>
      </c>
      <c r="G6037">
        <v>14</v>
      </c>
      <c r="H6037" s="5">
        <f t="shared" si="133"/>
        <v>1</v>
      </c>
      <c r="I6037" s="5" t="str">
        <f ca="1">OFFSET('Appendix E'!$G$2,MATCH(A6037,'Appendix E'!$A$3:$A$115,0),0)</f>
        <v>Yes</v>
      </c>
    </row>
    <row r="6038" spans="1:9" x14ac:dyDescent="0.25">
      <c r="A6038" t="s">
        <v>1355</v>
      </c>
      <c r="B6038" t="s">
        <v>5995</v>
      </c>
      <c r="D6038" t="s">
        <v>9418</v>
      </c>
      <c r="E6038">
        <v>3</v>
      </c>
      <c r="F6038" t="s">
        <v>9526</v>
      </c>
      <c r="G6038">
        <v>14</v>
      </c>
      <c r="H6038" s="5">
        <f t="shared" si="133"/>
        <v>1</v>
      </c>
      <c r="I6038" s="5" t="str">
        <f ca="1">OFFSET('Appendix E'!$G$2,MATCH(A6038,'Appendix E'!$A$3:$A$115,0),0)</f>
        <v>Yes</v>
      </c>
    </row>
    <row r="6039" spans="1:9" x14ac:dyDescent="0.25">
      <c r="A6039" t="s">
        <v>1355</v>
      </c>
      <c r="B6039" t="s">
        <v>5996</v>
      </c>
      <c r="D6039" t="s">
        <v>9418</v>
      </c>
      <c r="E6039">
        <v>3</v>
      </c>
      <c r="F6039" t="s">
        <v>9526</v>
      </c>
      <c r="G6039">
        <v>14</v>
      </c>
      <c r="H6039" s="5">
        <f t="shared" si="133"/>
        <v>1</v>
      </c>
      <c r="I6039" s="5" t="str">
        <f ca="1">OFFSET('Appendix E'!$G$2,MATCH(A6039,'Appendix E'!$A$3:$A$115,0),0)</f>
        <v>Yes</v>
      </c>
    </row>
    <row r="6040" spans="1:9" x14ac:dyDescent="0.25">
      <c r="A6040" t="s">
        <v>1355</v>
      </c>
      <c r="B6040" t="s">
        <v>5997</v>
      </c>
      <c r="D6040" t="s">
        <v>9418</v>
      </c>
      <c r="E6040">
        <v>3</v>
      </c>
      <c r="F6040" t="s">
        <v>9526</v>
      </c>
      <c r="G6040">
        <v>14</v>
      </c>
      <c r="H6040" s="5">
        <f t="shared" si="133"/>
        <v>1</v>
      </c>
      <c r="I6040" s="5" t="str">
        <f ca="1">OFFSET('Appendix E'!$G$2,MATCH(A6040,'Appendix E'!$A$3:$A$115,0),0)</f>
        <v>Yes</v>
      </c>
    </row>
    <row r="6041" spans="1:9" x14ac:dyDescent="0.25">
      <c r="A6041" t="s">
        <v>1355</v>
      </c>
      <c r="B6041" t="s">
        <v>5998</v>
      </c>
      <c r="D6041" t="s">
        <v>9418</v>
      </c>
      <c r="E6041">
        <v>3</v>
      </c>
      <c r="F6041" t="s">
        <v>9526</v>
      </c>
      <c r="G6041">
        <v>14</v>
      </c>
      <c r="H6041" s="5">
        <f t="shared" si="133"/>
        <v>1</v>
      </c>
      <c r="I6041" s="5" t="str">
        <f ca="1">OFFSET('Appendix E'!$G$2,MATCH(A6041,'Appendix E'!$A$3:$A$115,0),0)</f>
        <v>Yes</v>
      </c>
    </row>
    <row r="6042" spans="1:9" x14ac:dyDescent="0.25">
      <c r="A6042" t="s">
        <v>1355</v>
      </c>
      <c r="B6042" t="s">
        <v>5999</v>
      </c>
      <c r="D6042" t="s">
        <v>9418</v>
      </c>
      <c r="E6042">
        <v>3</v>
      </c>
      <c r="F6042" t="s">
        <v>9526</v>
      </c>
      <c r="G6042">
        <v>14</v>
      </c>
      <c r="H6042" s="5">
        <f t="shared" si="133"/>
        <v>1</v>
      </c>
      <c r="I6042" s="5" t="str">
        <f ca="1">OFFSET('Appendix E'!$G$2,MATCH(A6042,'Appendix E'!$A$3:$A$115,0),0)</f>
        <v>Yes</v>
      </c>
    </row>
    <row r="6043" spans="1:9" x14ac:dyDescent="0.25">
      <c r="A6043" t="s">
        <v>1355</v>
      </c>
      <c r="B6043" t="s">
        <v>6000</v>
      </c>
      <c r="D6043" t="s">
        <v>9418</v>
      </c>
      <c r="E6043">
        <v>3</v>
      </c>
      <c r="F6043" t="s">
        <v>9526</v>
      </c>
      <c r="G6043">
        <v>14</v>
      </c>
      <c r="H6043" s="5">
        <f t="shared" si="133"/>
        <v>1</v>
      </c>
      <c r="I6043" s="5" t="str">
        <f ca="1">OFFSET('Appendix E'!$G$2,MATCH(A6043,'Appendix E'!$A$3:$A$115,0),0)</f>
        <v>Yes</v>
      </c>
    </row>
    <row r="6044" spans="1:9" x14ac:dyDescent="0.25">
      <c r="A6044" t="s">
        <v>1355</v>
      </c>
      <c r="B6044" t="s">
        <v>6001</v>
      </c>
      <c r="D6044" t="s">
        <v>9418</v>
      </c>
      <c r="E6044">
        <v>3</v>
      </c>
      <c r="F6044" t="s">
        <v>9526</v>
      </c>
      <c r="G6044">
        <v>14</v>
      </c>
      <c r="H6044" s="5">
        <f t="shared" si="133"/>
        <v>1</v>
      </c>
      <c r="I6044" s="5" t="str">
        <f ca="1">OFFSET('Appendix E'!$G$2,MATCH(A6044,'Appendix E'!$A$3:$A$115,0),0)</f>
        <v>Yes</v>
      </c>
    </row>
    <row r="6045" spans="1:9" x14ac:dyDescent="0.25">
      <c r="A6045" t="s">
        <v>1355</v>
      </c>
      <c r="B6045" t="s">
        <v>6002</v>
      </c>
      <c r="D6045" t="s">
        <v>9418</v>
      </c>
      <c r="E6045">
        <v>3</v>
      </c>
      <c r="F6045" t="s">
        <v>9526</v>
      </c>
      <c r="G6045">
        <v>14</v>
      </c>
      <c r="H6045" s="5">
        <f t="shared" si="133"/>
        <v>1</v>
      </c>
      <c r="I6045" s="5" t="str">
        <f ca="1">OFFSET('Appendix E'!$G$2,MATCH(A6045,'Appendix E'!$A$3:$A$115,0),0)</f>
        <v>Yes</v>
      </c>
    </row>
    <row r="6046" spans="1:9" x14ac:dyDescent="0.25">
      <c r="A6046" t="s">
        <v>1355</v>
      </c>
      <c r="B6046" t="s">
        <v>6003</v>
      </c>
      <c r="D6046" t="s">
        <v>9418</v>
      </c>
      <c r="E6046">
        <v>3</v>
      </c>
      <c r="F6046" t="s">
        <v>9526</v>
      </c>
      <c r="G6046">
        <v>14</v>
      </c>
      <c r="H6046" s="5">
        <f t="shared" si="133"/>
        <v>1</v>
      </c>
      <c r="I6046" s="5" t="str">
        <f ca="1">OFFSET('Appendix E'!$G$2,MATCH(A6046,'Appendix E'!$A$3:$A$115,0),0)</f>
        <v>Yes</v>
      </c>
    </row>
    <row r="6047" spans="1:9" x14ac:dyDescent="0.25">
      <c r="A6047" t="s">
        <v>1355</v>
      </c>
      <c r="B6047" t="s">
        <v>6004</v>
      </c>
      <c r="D6047" t="s">
        <v>9418</v>
      </c>
      <c r="E6047">
        <v>3</v>
      </c>
      <c r="F6047" t="s">
        <v>9526</v>
      </c>
      <c r="G6047">
        <v>14</v>
      </c>
      <c r="H6047" s="5">
        <f t="shared" si="133"/>
        <v>1</v>
      </c>
      <c r="I6047" s="5" t="str">
        <f ca="1">OFFSET('Appendix E'!$G$2,MATCH(A6047,'Appendix E'!$A$3:$A$115,0),0)</f>
        <v>Yes</v>
      </c>
    </row>
    <row r="6048" spans="1:9" x14ac:dyDescent="0.25">
      <c r="A6048" t="s">
        <v>1355</v>
      </c>
      <c r="B6048" t="s">
        <v>6005</v>
      </c>
      <c r="D6048" t="s">
        <v>9418</v>
      </c>
      <c r="E6048">
        <v>3</v>
      </c>
      <c r="F6048" t="s">
        <v>9526</v>
      </c>
      <c r="G6048">
        <v>14</v>
      </c>
      <c r="H6048" s="5">
        <f t="shared" si="133"/>
        <v>1</v>
      </c>
      <c r="I6048" s="5" t="str">
        <f ca="1">OFFSET('Appendix E'!$G$2,MATCH(A6048,'Appendix E'!$A$3:$A$115,0),0)</f>
        <v>Yes</v>
      </c>
    </row>
    <row r="6049" spans="1:9" x14ac:dyDescent="0.25">
      <c r="A6049" t="s">
        <v>1355</v>
      </c>
      <c r="B6049" t="s">
        <v>6006</v>
      </c>
      <c r="D6049" t="s">
        <v>9418</v>
      </c>
      <c r="E6049">
        <v>3</v>
      </c>
      <c r="F6049" t="s">
        <v>9526</v>
      </c>
      <c r="G6049">
        <v>14</v>
      </c>
      <c r="H6049" s="5">
        <f t="shared" si="133"/>
        <v>1</v>
      </c>
      <c r="I6049" s="5" t="str">
        <f ca="1">OFFSET('Appendix E'!$G$2,MATCH(A6049,'Appendix E'!$A$3:$A$115,0),0)</f>
        <v>Yes</v>
      </c>
    </row>
    <row r="6050" spans="1:9" x14ac:dyDescent="0.25">
      <c r="A6050" t="s">
        <v>1355</v>
      </c>
      <c r="B6050" t="s">
        <v>6007</v>
      </c>
      <c r="D6050" t="s">
        <v>9418</v>
      </c>
      <c r="E6050">
        <v>3</v>
      </c>
      <c r="F6050" t="s">
        <v>9526</v>
      </c>
      <c r="G6050">
        <v>14</v>
      </c>
      <c r="H6050" s="5">
        <f t="shared" si="133"/>
        <v>1</v>
      </c>
      <c r="I6050" s="5" t="str">
        <f ca="1">OFFSET('Appendix E'!$G$2,MATCH(A6050,'Appendix E'!$A$3:$A$115,0),0)</f>
        <v>Yes</v>
      </c>
    </row>
    <row r="6051" spans="1:9" x14ac:dyDescent="0.25">
      <c r="A6051" t="s">
        <v>1355</v>
      </c>
      <c r="B6051" t="s">
        <v>6008</v>
      </c>
      <c r="D6051" t="s">
        <v>9418</v>
      </c>
      <c r="E6051">
        <v>3</v>
      </c>
      <c r="F6051" t="s">
        <v>9526</v>
      </c>
      <c r="G6051">
        <v>14</v>
      </c>
      <c r="H6051" s="5">
        <f t="shared" si="133"/>
        <v>1</v>
      </c>
      <c r="I6051" s="5" t="str">
        <f ca="1">OFFSET('Appendix E'!$G$2,MATCH(A6051,'Appendix E'!$A$3:$A$115,0),0)</f>
        <v>Yes</v>
      </c>
    </row>
    <row r="6052" spans="1:9" x14ac:dyDescent="0.25">
      <c r="A6052" t="s">
        <v>1355</v>
      </c>
      <c r="B6052" t="s">
        <v>6009</v>
      </c>
      <c r="D6052" t="s">
        <v>9418</v>
      </c>
      <c r="E6052">
        <v>3</v>
      </c>
      <c r="F6052" t="s">
        <v>9526</v>
      </c>
      <c r="G6052">
        <v>14</v>
      </c>
      <c r="H6052" s="5">
        <f t="shared" si="133"/>
        <v>1</v>
      </c>
      <c r="I6052" s="5" t="str">
        <f ca="1">OFFSET('Appendix E'!$G$2,MATCH(A6052,'Appendix E'!$A$3:$A$115,0),0)</f>
        <v>Yes</v>
      </c>
    </row>
    <row r="6053" spans="1:9" x14ac:dyDescent="0.25">
      <c r="A6053" t="s">
        <v>1355</v>
      </c>
      <c r="B6053" t="s">
        <v>6010</v>
      </c>
      <c r="D6053" t="s">
        <v>9418</v>
      </c>
      <c r="E6053">
        <v>3</v>
      </c>
      <c r="F6053" t="s">
        <v>9526</v>
      </c>
      <c r="G6053">
        <v>14</v>
      </c>
      <c r="H6053" s="5">
        <f t="shared" si="133"/>
        <v>1</v>
      </c>
      <c r="I6053" s="5" t="str">
        <f ca="1">OFFSET('Appendix E'!$G$2,MATCH(A6053,'Appendix E'!$A$3:$A$115,0),0)</f>
        <v>Yes</v>
      </c>
    </row>
    <row r="6054" spans="1:9" x14ac:dyDescent="0.25">
      <c r="A6054" t="s">
        <v>1355</v>
      </c>
      <c r="B6054" t="s">
        <v>6011</v>
      </c>
      <c r="D6054" t="s">
        <v>9418</v>
      </c>
      <c r="E6054">
        <v>3</v>
      </c>
      <c r="F6054" t="s">
        <v>9526</v>
      </c>
      <c r="G6054">
        <v>14</v>
      </c>
      <c r="H6054" s="5">
        <f t="shared" si="133"/>
        <v>1</v>
      </c>
      <c r="I6054" s="5" t="str">
        <f ca="1">OFFSET('Appendix E'!$G$2,MATCH(A6054,'Appendix E'!$A$3:$A$115,0),0)</f>
        <v>Yes</v>
      </c>
    </row>
    <row r="6055" spans="1:9" x14ac:dyDescent="0.25">
      <c r="A6055" t="s">
        <v>1355</v>
      </c>
      <c r="B6055" t="s">
        <v>6012</v>
      </c>
      <c r="D6055" t="s">
        <v>9418</v>
      </c>
      <c r="E6055">
        <v>3</v>
      </c>
      <c r="F6055" t="s">
        <v>9526</v>
      </c>
      <c r="G6055">
        <v>14</v>
      </c>
      <c r="H6055" s="5">
        <f t="shared" si="133"/>
        <v>1</v>
      </c>
      <c r="I6055" s="5" t="str">
        <f ca="1">OFFSET('Appendix E'!$G$2,MATCH(A6055,'Appendix E'!$A$3:$A$115,0),0)</f>
        <v>Yes</v>
      </c>
    </row>
    <row r="6056" spans="1:9" x14ac:dyDescent="0.25">
      <c r="A6056" t="s">
        <v>1355</v>
      </c>
      <c r="B6056" t="s">
        <v>6013</v>
      </c>
      <c r="D6056" t="s">
        <v>9418</v>
      </c>
      <c r="E6056">
        <v>3</v>
      </c>
      <c r="F6056" t="s">
        <v>9526</v>
      </c>
      <c r="G6056">
        <v>14</v>
      </c>
      <c r="H6056" s="5">
        <f t="shared" si="133"/>
        <v>1</v>
      </c>
      <c r="I6056" s="5" t="str">
        <f ca="1">OFFSET('Appendix E'!$G$2,MATCH(A6056,'Appendix E'!$A$3:$A$115,0),0)</f>
        <v>Yes</v>
      </c>
    </row>
    <row r="6057" spans="1:9" x14ac:dyDescent="0.25">
      <c r="A6057" t="s">
        <v>1355</v>
      </c>
      <c r="B6057" t="s">
        <v>6014</v>
      </c>
      <c r="D6057" t="s">
        <v>9418</v>
      </c>
      <c r="E6057">
        <v>3</v>
      </c>
      <c r="F6057" t="s">
        <v>9526</v>
      </c>
      <c r="G6057">
        <v>14</v>
      </c>
      <c r="H6057" s="5">
        <f t="shared" si="133"/>
        <v>1</v>
      </c>
      <c r="I6057" s="5" t="str">
        <f ca="1">OFFSET('Appendix E'!$G$2,MATCH(A6057,'Appendix E'!$A$3:$A$115,0),0)</f>
        <v>Yes</v>
      </c>
    </row>
    <row r="6058" spans="1:9" x14ac:dyDescent="0.25">
      <c r="A6058" t="s">
        <v>1355</v>
      </c>
      <c r="B6058" t="s">
        <v>6015</v>
      </c>
      <c r="D6058" t="s">
        <v>9418</v>
      </c>
      <c r="E6058">
        <v>3</v>
      </c>
      <c r="F6058" t="s">
        <v>9526</v>
      </c>
      <c r="G6058">
        <v>14</v>
      </c>
      <c r="H6058" s="5">
        <f t="shared" si="133"/>
        <v>1</v>
      </c>
      <c r="I6058" s="5" t="str">
        <f ca="1">OFFSET('Appendix E'!$G$2,MATCH(A6058,'Appendix E'!$A$3:$A$115,0),0)</f>
        <v>Yes</v>
      </c>
    </row>
    <row r="6059" spans="1:9" x14ac:dyDescent="0.25">
      <c r="A6059" t="s">
        <v>1355</v>
      </c>
      <c r="B6059" t="s">
        <v>6016</v>
      </c>
      <c r="D6059" t="s">
        <v>9418</v>
      </c>
      <c r="E6059">
        <v>3</v>
      </c>
      <c r="F6059" t="s">
        <v>9526</v>
      </c>
      <c r="G6059">
        <v>14</v>
      </c>
      <c r="H6059" s="5">
        <f t="shared" si="133"/>
        <v>1</v>
      </c>
      <c r="I6059" s="5" t="str">
        <f ca="1">OFFSET('Appendix E'!$G$2,MATCH(A6059,'Appendix E'!$A$3:$A$115,0),0)</f>
        <v>Yes</v>
      </c>
    </row>
    <row r="6060" spans="1:9" x14ac:dyDescent="0.25">
      <c r="A6060" t="s">
        <v>1355</v>
      </c>
      <c r="B6060" t="s">
        <v>6017</v>
      </c>
      <c r="D6060" t="s">
        <v>9418</v>
      </c>
      <c r="E6060">
        <v>3</v>
      </c>
      <c r="F6060" t="s">
        <v>9526</v>
      </c>
      <c r="G6060">
        <v>14</v>
      </c>
      <c r="H6060" s="5">
        <f t="shared" si="133"/>
        <v>1</v>
      </c>
      <c r="I6060" s="5" t="str">
        <f ca="1">OFFSET('Appendix E'!$G$2,MATCH(A6060,'Appendix E'!$A$3:$A$115,0),0)</f>
        <v>Yes</v>
      </c>
    </row>
    <row r="6061" spans="1:9" x14ac:dyDescent="0.25">
      <c r="A6061" t="s">
        <v>1355</v>
      </c>
      <c r="B6061" t="s">
        <v>6018</v>
      </c>
      <c r="D6061" t="s">
        <v>9418</v>
      </c>
      <c r="E6061">
        <v>3</v>
      </c>
      <c r="F6061" t="s">
        <v>9526</v>
      </c>
      <c r="G6061">
        <v>14</v>
      </c>
      <c r="H6061" s="5">
        <f t="shared" si="133"/>
        <v>1</v>
      </c>
      <c r="I6061" s="5" t="str">
        <f ca="1">OFFSET('Appendix E'!$G$2,MATCH(A6061,'Appendix E'!$A$3:$A$115,0),0)</f>
        <v>Yes</v>
      </c>
    </row>
    <row r="6062" spans="1:9" x14ac:dyDescent="0.25">
      <c r="A6062" t="s">
        <v>1355</v>
      </c>
      <c r="B6062" t="s">
        <v>6019</v>
      </c>
      <c r="D6062" t="s">
        <v>9418</v>
      </c>
      <c r="E6062">
        <v>3</v>
      </c>
      <c r="F6062" t="s">
        <v>9526</v>
      </c>
      <c r="G6062">
        <v>14</v>
      </c>
      <c r="H6062" s="5">
        <f t="shared" si="133"/>
        <v>1</v>
      </c>
      <c r="I6062" s="5" t="str">
        <f ca="1">OFFSET('Appendix E'!$G$2,MATCH(A6062,'Appendix E'!$A$3:$A$115,0),0)</f>
        <v>Yes</v>
      </c>
    </row>
    <row r="6063" spans="1:9" x14ac:dyDescent="0.25">
      <c r="A6063" t="s">
        <v>1355</v>
      </c>
      <c r="B6063" t="s">
        <v>6020</v>
      </c>
      <c r="D6063" t="s">
        <v>9418</v>
      </c>
      <c r="E6063">
        <v>3</v>
      </c>
      <c r="F6063" t="s">
        <v>9526</v>
      </c>
      <c r="G6063">
        <v>14</v>
      </c>
      <c r="H6063" s="5">
        <f t="shared" si="133"/>
        <v>1</v>
      </c>
      <c r="I6063" s="5" t="str">
        <f ca="1">OFFSET('Appendix E'!$G$2,MATCH(A6063,'Appendix E'!$A$3:$A$115,0),0)</f>
        <v>Yes</v>
      </c>
    </row>
    <row r="6064" spans="1:9" x14ac:dyDescent="0.25">
      <c r="A6064" t="s">
        <v>1355</v>
      </c>
      <c r="B6064" t="s">
        <v>6021</v>
      </c>
      <c r="D6064" t="s">
        <v>9418</v>
      </c>
      <c r="E6064">
        <v>3</v>
      </c>
      <c r="F6064" t="s">
        <v>9526</v>
      </c>
      <c r="G6064">
        <v>14</v>
      </c>
      <c r="H6064" s="5">
        <f t="shared" si="133"/>
        <v>1</v>
      </c>
      <c r="I6064" s="5" t="str">
        <f ca="1">OFFSET('Appendix E'!$G$2,MATCH(A6064,'Appendix E'!$A$3:$A$115,0),0)</f>
        <v>Yes</v>
      </c>
    </row>
    <row r="6065" spans="1:9" x14ac:dyDescent="0.25">
      <c r="A6065" t="s">
        <v>1355</v>
      </c>
      <c r="B6065" t="s">
        <v>6022</v>
      </c>
      <c r="D6065" t="s">
        <v>9418</v>
      </c>
      <c r="E6065">
        <v>3</v>
      </c>
      <c r="F6065" t="s">
        <v>9526</v>
      </c>
      <c r="G6065">
        <v>14</v>
      </c>
      <c r="H6065" s="5">
        <f t="shared" si="133"/>
        <v>1</v>
      </c>
      <c r="I6065" s="5" t="str">
        <f ca="1">OFFSET('Appendix E'!$G$2,MATCH(A6065,'Appendix E'!$A$3:$A$115,0),0)</f>
        <v>Yes</v>
      </c>
    </row>
    <row r="6066" spans="1:9" x14ac:dyDescent="0.25">
      <c r="A6066" t="s">
        <v>1355</v>
      </c>
      <c r="B6066" t="s">
        <v>6023</v>
      </c>
      <c r="D6066" t="s">
        <v>9418</v>
      </c>
      <c r="E6066">
        <v>3</v>
      </c>
      <c r="F6066" t="s">
        <v>9526</v>
      </c>
      <c r="G6066">
        <v>14</v>
      </c>
      <c r="H6066" s="5">
        <f t="shared" si="133"/>
        <v>1</v>
      </c>
      <c r="I6066" s="5" t="str">
        <f ca="1">OFFSET('Appendix E'!$G$2,MATCH(A6066,'Appendix E'!$A$3:$A$115,0),0)</f>
        <v>Yes</v>
      </c>
    </row>
    <row r="6067" spans="1:9" x14ac:dyDescent="0.25">
      <c r="A6067" t="s">
        <v>1355</v>
      </c>
      <c r="B6067" t="s">
        <v>6024</v>
      </c>
      <c r="D6067" t="s">
        <v>9418</v>
      </c>
      <c r="E6067">
        <v>3</v>
      </c>
      <c r="F6067" t="s">
        <v>9526</v>
      </c>
      <c r="G6067">
        <v>14</v>
      </c>
      <c r="H6067" s="5">
        <f t="shared" si="133"/>
        <v>1</v>
      </c>
      <c r="I6067" s="5" t="str">
        <f ca="1">OFFSET('Appendix E'!$G$2,MATCH(A6067,'Appendix E'!$A$3:$A$115,0),0)</f>
        <v>Yes</v>
      </c>
    </row>
    <row r="6068" spans="1:9" x14ac:dyDescent="0.25">
      <c r="A6068" t="s">
        <v>1355</v>
      </c>
      <c r="B6068" t="s">
        <v>6025</v>
      </c>
      <c r="D6068" t="s">
        <v>9418</v>
      </c>
      <c r="E6068">
        <v>3</v>
      </c>
      <c r="F6068" t="s">
        <v>9526</v>
      </c>
      <c r="G6068">
        <v>14</v>
      </c>
      <c r="H6068" s="5">
        <f t="shared" si="133"/>
        <v>1</v>
      </c>
      <c r="I6068" s="5" t="str">
        <f ca="1">OFFSET('Appendix E'!$G$2,MATCH(A6068,'Appendix E'!$A$3:$A$115,0),0)</f>
        <v>Yes</v>
      </c>
    </row>
    <row r="6069" spans="1:9" x14ac:dyDescent="0.25">
      <c r="A6069" t="s">
        <v>1355</v>
      </c>
      <c r="B6069" t="s">
        <v>6026</v>
      </c>
      <c r="D6069" t="s">
        <v>9418</v>
      </c>
      <c r="E6069">
        <v>3</v>
      </c>
      <c r="F6069" t="s">
        <v>9526</v>
      </c>
      <c r="G6069">
        <v>14</v>
      </c>
      <c r="H6069" s="5">
        <f t="shared" si="133"/>
        <v>1</v>
      </c>
      <c r="I6069" s="5" t="str">
        <f ca="1">OFFSET('Appendix E'!$G$2,MATCH(A6069,'Appendix E'!$A$3:$A$115,0),0)</f>
        <v>Yes</v>
      </c>
    </row>
    <row r="6070" spans="1:9" x14ac:dyDescent="0.25">
      <c r="A6070" t="s">
        <v>1355</v>
      </c>
      <c r="B6070" t="s">
        <v>6027</v>
      </c>
      <c r="D6070" t="s">
        <v>9418</v>
      </c>
      <c r="E6070">
        <v>3</v>
      </c>
      <c r="F6070" t="s">
        <v>9526</v>
      </c>
      <c r="G6070">
        <v>14</v>
      </c>
      <c r="H6070" s="5">
        <f t="shared" si="133"/>
        <v>1</v>
      </c>
      <c r="I6070" s="5" t="str">
        <f ca="1">OFFSET('Appendix E'!$G$2,MATCH(A6070,'Appendix E'!$A$3:$A$115,0),0)</f>
        <v>Yes</v>
      </c>
    </row>
    <row r="6071" spans="1:9" x14ac:dyDescent="0.25">
      <c r="A6071" t="s">
        <v>1355</v>
      </c>
      <c r="B6071" t="s">
        <v>6028</v>
      </c>
      <c r="D6071" t="s">
        <v>9418</v>
      </c>
      <c r="E6071">
        <v>3</v>
      </c>
      <c r="F6071" t="s">
        <v>9526</v>
      </c>
      <c r="G6071">
        <v>14</v>
      </c>
      <c r="H6071" s="5">
        <f t="shared" si="133"/>
        <v>1</v>
      </c>
      <c r="I6071" s="5" t="str">
        <f ca="1">OFFSET('Appendix E'!$G$2,MATCH(A6071,'Appendix E'!$A$3:$A$115,0),0)</f>
        <v>Yes</v>
      </c>
    </row>
    <row r="6072" spans="1:9" x14ac:dyDescent="0.25">
      <c r="A6072" t="s">
        <v>1355</v>
      </c>
      <c r="B6072" t="s">
        <v>6029</v>
      </c>
      <c r="D6072" t="s">
        <v>9418</v>
      </c>
      <c r="E6072">
        <v>3</v>
      </c>
      <c r="F6072" t="s">
        <v>9526</v>
      </c>
      <c r="G6072">
        <v>14</v>
      </c>
      <c r="H6072" s="5">
        <f t="shared" si="133"/>
        <v>1</v>
      </c>
      <c r="I6072" s="5" t="str">
        <f ca="1">OFFSET('Appendix E'!$G$2,MATCH(A6072,'Appendix E'!$A$3:$A$115,0),0)</f>
        <v>Yes</v>
      </c>
    </row>
    <row r="6073" spans="1:9" x14ac:dyDescent="0.25">
      <c r="A6073" t="s">
        <v>1355</v>
      </c>
      <c r="B6073" t="s">
        <v>6030</v>
      </c>
      <c r="D6073" t="s">
        <v>9418</v>
      </c>
      <c r="E6073">
        <v>3</v>
      </c>
      <c r="F6073" t="s">
        <v>9526</v>
      </c>
      <c r="G6073">
        <v>14</v>
      </c>
      <c r="H6073" s="5">
        <f t="shared" si="133"/>
        <v>1</v>
      </c>
      <c r="I6073" s="5" t="str">
        <f ca="1">OFFSET('Appendix E'!$G$2,MATCH(A6073,'Appendix E'!$A$3:$A$115,0),0)</f>
        <v>Yes</v>
      </c>
    </row>
    <row r="6074" spans="1:9" x14ac:dyDescent="0.25">
      <c r="A6074" t="s">
        <v>1355</v>
      </c>
      <c r="B6074" t="s">
        <v>6031</v>
      </c>
      <c r="D6074" t="s">
        <v>9418</v>
      </c>
      <c r="E6074">
        <v>3</v>
      </c>
      <c r="F6074" t="s">
        <v>9526</v>
      </c>
      <c r="G6074">
        <v>14</v>
      </c>
      <c r="H6074" s="5">
        <f t="shared" si="133"/>
        <v>1</v>
      </c>
      <c r="I6074" s="5" t="str">
        <f ca="1">OFFSET('Appendix E'!$G$2,MATCH(A6074,'Appendix E'!$A$3:$A$115,0),0)</f>
        <v>Yes</v>
      </c>
    </row>
    <row r="6075" spans="1:9" x14ac:dyDescent="0.25">
      <c r="A6075" t="s">
        <v>1355</v>
      </c>
      <c r="B6075" t="s">
        <v>6032</v>
      </c>
      <c r="D6075" t="s">
        <v>9418</v>
      </c>
      <c r="E6075">
        <v>3</v>
      </c>
      <c r="F6075" t="s">
        <v>9526</v>
      </c>
      <c r="G6075">
        <v>14</v>
      </c>
      <c r="H6075" s="5">
        <f t="shared" si="133"/>
        <v>1</v>
      </c>
      <c r="I6075" s="5" t="str">
        <f ca="1">OFFSET('Appendix E'!$G$2,MATCH(A6075,'Appendix E'!$A$3:$A$115,0),0)</f>
        <v>Yes</v>
      </c>
    </row>
    <row r="6076" spans="1:9" x14ac:dyDescent="0.25">
      <c r="A6076" t="s">
        <v>1355</v>
      </c>
      <c r="B6076" t="s">
        <v>6033</v>
      </c>
      <c r="D6076" t="s">
        <v>9418</v>
      </c>
      <c r="E6076">
        <v>3</v>
      </c>
      <c r="F6076" t="s">
        <v>9526</v>
      </c>
      <c r="G6076">
        <v>14</v>
      </c>
      <c r="H6076" s="5">
        <f t="shared" si="133"/>
        <v>1</v>
      </c>
      <c r="I6076" s="5" t="str">
        <f ca="1">OFFSET('Appendix E'!$G$2,MATCH(A6076,'Appendix E'!$A$3:$A$115,0),0)</f>
        <v>Yes</v>
      </c>
    </row>
    <row r="6077" spans="1:9" x14ac:dyDescent="0.25">
      <c r="A6077" t="s">
        <v>1355</v>
      </c>
      <c r="B6077" t="s">
        <v>6034</v>
      </c>
      <c r="D6077" t="s">
        <v>9418</v>
      </c>
      <c r="E6077">
        <v>3</v>
      </c>
      <c r="F6077" t="s">
        <v>9526</v>
      </c>
      <c r="G6077">
        <v>14</v>
      </c>
      <c r="H6077" s="5">
        <f t="shared" si="133"/>
        <v>1</v>
      </c>
      <c r="I6077" s="5" t="str">
        <f ca="1">OFFSET('Appendix E'!$G$2,MATCH(A6077,'Appendix E'!$A$3:$A$115,0),0)</f>
        <v>Yes</v>
      </c>
    </row>
    <row r="6078" spans="1:9" x14ac:dyDescent="0.25">
      <c r="A6078" t="s">
        <v>1355</v>
      </c>
      <c r="B6078" t="s">
        <v>6035</v>
      </c>
      <c r="D6078" t="s">
        <v>9418</v>
      </c>
      <c r="E6078">
        <v>3</v>
      </c>
      <c r="F6078" t="s">
        <v>9526</v>
      </c>
      <c r="G6078">
        <v>14</v>
      </c>
      <c r="H6078" s="5">
        <f t="shared" si="133"/>
        <v>1</v>
      </c>
      <c r="I6078" s="5" t="str">
        <f ca="1">OFFSET('Appendix E'!$G$2,MATCH(A6078,'Appendix E'!$A$3:$A$115,0),0)</f>
        <v>Yes</v>
      </c>
    </row>
    <row r="6079" spans="1:9" x14ac:dyDescent="0.25">
      <c r="A6079" t="s">
        <v>1355</v>
      </c>
      <c r="B6079" t="s">
        <v>6036</v>
      </c>
      <c r="D6079" t="s">
        <v>9418</v>
      </c>
      <c r="E6079">
        <v>3</v>
      </c>
      <c r="F6079" t="s">
        <v>9526</v>
      </c>
      <c r="G6079">
        <v>14</v>
      </c>
      <c r="H6079" s="5">
        <f t="shared" si="133"/>
        <v>1</v>
      </c>
      <c r="I6079" s="5" t="str">
        <f ca="1">OFFSET('Appendix E'!$G$2,MATCH(A6079,'Appendix E'!$A$3:$A$115,0),0)</f>
        <v>Yes</v>
      </c>
    </row>
    <row r="6080" spans="1:9" x14ac:dyDescent="0.25">
      <c r="A6080" t="s">
        <v>1355</v>
      </c>
      <c r="B6080" t="s">
        <v>6037</v>
      </c>
      <c r="D6080" t="s">
        <v>9418</v>
      </c>
      <c r="E6080">
        <v>3</v>
      </c>
      <c r="F6080" t="s">
        <v>9526</v>
      </c>
      <c r="G6080">
        <v>14</v>
      </c>
      <c r="H6080" s="5">
        <f t="shared" si="133"/>
        <v>1</v>
      </c>
      <c r="I6080" s="5" t="str">
        <f ca="1">OFFSET('Appendix E'!$G$2,MATCH(A6080,'Appendix E'!$A$3:$A$115,0),0)</f>
        <v>Yes</v>
      </c>
    </row>
    <row r="6081" spans="1:9" x14ac:dyDescent="0.25">
      <c r="A6081" t="s">
        <v>1355</v>
      </c>
      <c r="B6081" t="s">
        <v>6038</v>
      </c>
      <c r="D6081" t="s">
        <v>9418</v>
      </c>
      <c r="E6081">
        <v>3</v>
      </c>
      <c r="F6081" t="s">
        <v>9526</v>
      </c>
      <c r="G6081">
        <v>14</v>
      </c>
      <c r="H6081" s="5">
        <f t="shared" si="133"/>
        <v>1</v>
      </c>
      <c r="I6081" s="5" t="str">
        <f ca="1">OFFSET('Appendix E'!$G$2,MATCH(A6081,'Appendix E'!$A$3:$A$115,0),0)</f>
        <v>Yes</v>
      </c>
    </row>
    <row r="6082" spans="1:9" x14ac:dyDescent="0.25">
      <c r="A6082" t="s">
        <v>1355</v>
      </c>
      <c r="B6082" t="s">
        <v>6039</v>
      </c>
      <c r="D6082" t="s">
        <v>9418</v>
      </c>
      <c r="E6082">
        <v>3</v>
      </c>
      <c r="F6082" t="s">
        <v>9526</v>
      </c>
      <c r="G6082">
        <v>14</v>
      </c>
      <c r="H6082" s="5">
        <f t="shared" si="133"/>
        <v>1</v>
      </c>
      <c r="I6082" s="5" t="str">
        <f ca="1">OFFSET('Appendix E'!$G$2,MATCH(A6082,'Appendix E'!$A$3:$A$115,0),0)</f>
        <v>Yes</v>
      </c>
    </row>
    <row r="6083" spans="1:9" x14ac:dyDescent="0.25">
      <c r="A6083" t="s">
        <v>1355</v>
      </c>
      <c r="B6083" t="s">
        <v>6040</v>
      </c>
      <c r="D6083" t="s">
        <v>9418</v>
      </c>
      <c r="E6083">
        <v>3</v>
      </c>
      <c r="F6083" t="s">
        <v>9526</v>
      </c>
      <c r="G6083">
        <v>14</v>
      </c>
      <c r="H6083" s="5">
        <f t="shared" si="133"/>
        <v>1</v>
      </c>
      <c r="I6083" s="5" t="str">
        <f ca="1">OFFSET('Appendix E'!$G$2,MATCH(A6083,'Appendix E'!$A$3:$A$115,0),0)</f>
        <v>Yes</v>
      </c>
    </row>
    <row r="6084" spans="1:9" x14ac:dyDescent="0.25">
      <c r="A6084" t="s">
        <v>1355</v>
      </c>
      <c r="B6084" t="s">
        <v>6041</v>
      </c>
      <c r="D6084" t="s">
        <v>9418</v>
      </c>
      <c r="E6084">
        <v>3</v>
      </c>
      <c r="F6084" t="s">
        <v>9526</v>
      </c>
      <c r="G6084">
        <v>14</v>
      </c>
      <c r="H6084" s="5">
        <f t="shared" ref="H6084:H6147" si="134">IF(F6084&lt;&gt;"",1,"")</f>
        <v>1</v>
      </c>
      <c r="I6084" s="5" t="str">
        <f ca="1">OFFSET('Appendix E'!$G$2,MATCH(A6084,'Appendix E'!$A$3:$A$115,0),0)</f>
        <v>Yes</v>
      </c>
    </row>
    <row r="6085" spans="1:9" x14ac:dyDescent="0.25">
      <c r="A6085" t="s">
        <v>1355</v>
      </c>
      <c r="B6085" t="s">
        <v>6042</v>
      </c>
      <c r="D6085" t="s">
        <v>9418</v>
      </c>
      <c r="E6085">
        <v>3</v>
      </c>
      <c r="F6085" t="s">
        <v>9526</v>
      </c>
      <c r="G6085">
        <v>14</v>
      </c>
      <c r="H6085" s="5">
        <f t="shared" si="134"/>
        <v>1</v>
      </c>
      <c r="I6085" s="5" t="str">
        <f ca="1">OFFSET('Appendix E'!$G$2,MATCH(A6085,'Appendix E'!$A$3:$A$115,0),0)</f>
        <v>Yes</v>
      </c>
    </row>
    <row r="6086" spans="1:9" x14ac:dyDescent="0.25">
      <c r="A6086" t="s">
        <v>1355</v>
      </c>
      <c r="B6086" t="s">
        <v>6043</v>
      </c>
      <c r="D6086" t="s">
        <v>9418</v>
      </c>
      <c r="E6086">
        <v>3</v>
      </c>
      <c r="F6086" t="s">
        <v>9526</v>
      </c>
      <c r="G6086">
        <v>14</v>
      </c>
      <c r="H6086" s="5">
        <f t="shared" si="134"/>
        <v>1</v>
      </c>
      <c r="I6086" s="5" t="str">
        <f ca="1">OFFSET('Appendix E'!$G$2,MATCH(A6086,'Appendix E'!$A$3:$A$115,0),0)</f>
        <v>Yes</v>
      </c>
    </row>
    <row r="6087" spans="1:9" x14ac:dyDescent="0.25">
      <c r="A6087" t="s">
        <v>1355</v>
      </c>
      <c r="B6087" t="s">
        <v>6044</v>
      </c>
      <c r="D6087" t="s">
        <v>9418</v>
      </c>
      <c r="E6087">
        <v>3</v>
      </c>
      <c r="F6087" t="s">
        <v>9526</v>
      </c>
      <c r="G6087">
        <v>14</v>
      </c>
      <c r="H6087" s="5">
        <f t="shared" si="134"/>
        <v>1</v>
      </c>
      <c r="I6087" s="5" t="str">
        <f ca="1">OFFSET('Appendix E'!$G$2,MATCH(A6087,'Appendix E'!$A$3:$A$115,0),0)</f>
        <v>Yes</v>
      </c>
    </row>
    <row r="6088" spans="1:9" x14ac:dyDescent="0.25">
      <c r="A6088" t="s">
        <v>1355</v>
      </c>
      <c r="B6088" t="s">
        <v>6045</v>
      </c>
      <c r="D6088" t="s">
        <v>9418</v>
      </c>
      <c r="E6088">
        <v>3</v>
      </c>
      <c r="F6088" t="s">
        <v>9526</v>
      </c>
      <c r="G6088">
        <v>14</v>
      </c>
      <c r="H6088" s="5">
        <f t="shared" si="134"/>
        <v>1</v>
      </c>
      <c r="I6088" s="5" t="str">
        <f ca="1">OFFSET('Appendix E'!$G$2,MATCH(A6088,'Appendix E'!$A$3:$A$115,0),0)</f>
        <v>Yes</v>
      </c>
    </row>
    <row r="6089" spans="1:9" x14ac:dyDescent="0.25">
      <c r="A6089" t="s">
        <v>1355</v>
      </c>
      <c r="B6089" t="s">
        <v>6046</v>
      </c>
      <c r="D6089" t="s">
        <v>9418</v>
      </c>
      <c r="E6089">
        <v>3</v>
      </c>
      <c r="F6089" t="s">
        <v>9526</v>
      </c>
      <c r="G6089">
        <v>14</v>
      </c>
      <c r="H6089" s="5">
        <f t="shared" si="134"/>
        <v>1</v>
      </c>
      <c r="I6089" s="5" t="str">
        <f ca="1">OFFSET('Appendix E'!$G$2,MATCH(A6089,'Appendix E'!$A$3:$A$115,0),0)</f>
        <v>Yes</v>
      </c>
    </row>
    <row r="6090" spans="1:9" x14ac:dyDescent="0.25">
      <c r="A6090" t="s">
        <v>1355</v>
      </c>
      <c r="B6090" t="s">
        <v>6047</v>
      </c>
      <c r="D6090" t="s">
        <v>9418</v>
      </c>
      <c r="E6090">
        <v>3</v>
      </c>
      <c r="F6090" t="s">
        <v>9526</v>
      </c>
      <c r="G6090">
        <v>14</v>
      </c>
      <c r="H6090" s="5">
        <f t="shared" si="134"/>
        <v>1</v>
      </c>
      <c r="I6090" s="5" t="str">
        <f ca="1">OFFSET('Appendix E'!$G$2,MATCH(A6090,'Appendix E'!$A$3:$A$115,0),0)</f>
        <v>Yes</v>
      </c>
    </row>
    <row r="6091" spans="1:9" x14ac:dyDescent="0.25">
      <c r="A6091" t="s">
        <v>1355</v>
      </c>
      <c r="B6091" t="s">
        <v>6048</v>
      </c>
      <c r="D6091" t="s">
        <v>9418</v>
      </c>
      <c r="E6091">
        <v>3</v>
      </c>
      <c r="F6091" t="s">
        <v>9526</v>
      </c>
      <c r="G6091">
        <v>14</v>
      </c>
      <c r="H6091" s="5">
        <f t="shared" si="134"/>
        <v>1</v>
      </c>
      <c r="I6091" s="5" t="str">
        <f ca="1">OFFSET('Appendix E'!$G$2,MATCH(A6091,'Appendix E'!$A$3:$A$115,0),0)</f>
        <v>Yes</v>
      </c>
    </row>
    <row r="6092" spans="1:9" x14ac:dyDescent="0.25">
      <c r="A6092" t="s">
        <v>1355</v>
      </c>
      <c r="B6092" t="s">
        <v>6049</v>
      </c>
      <c r="D6092" t="s">
        <v>9418</v>
      </c>
      <c r="E6092">
        <v>3</v>
      </c>
      <c r="F6092" t="s">
        <v>9526</v>
      </c>
      <c r="G6092">
        <v>14</v>
      </c>
      <c r="H6092" s="5">
        <f t="shared" si="134"/>
        <v>1</v>
      </c>
      <c r="I6092" s="5" t="str">
        <f ca="1">OFFSET('Appendix E'!$G$2,MATCH(A6092,'Appendix E'!$A$3:$A$115,0),0)</f>
        <v>Yes</v>
      </c>
    </row>
    <row r="6093" spans="1:9" x14ac:dyDescent="0.25">
      <c r="A6093" t="s">
        <v>1355</v>
      </c>
      <c r="B6093" t="s">
        <v>6050</v>
      </c>
      <c r="D6093" t="s">
        <v>9418</v>
      </c>
      <c r="E6093">
        <v>3</v>
      </c>
      <c r="F6093" t="s">
        <v>9526</v>
      </c>
      <c r="G6093">
        <v>14</v>
      </c>
      <c r="H6093" s="5">
        <f t="shared" si="134"/>
        <v>1</v>
      </c>
      <c r="I6093" s="5" t="str">
        <f ca="1">OFFSET('Appendix E'!$G$2,MATCH(A6093,'Appendix E'!$A$3:$A$115,0),0)</f>
        <v>Yes</v>
      </c>
    </row>
    <row r="6094" spans="1:9" x14ac:dyDescent="0.25">
      <c r="A6094" t="s">
        <v>1355</v>
      </c>
      <c r="B6094" t="s">
        <v>6051</v>
      </c>
      <c r="D6094" t="s">
        <v>9418</v>
      </c>
      <c r="E6094">
        <v>3</v>
      </c>
      <c r="F6094" t="s">
        <v>9526</v>
      </c>
      <c r="G6094">
        <v>14</v>
      </c>
      <c r="H6094" s="5">
        <f t="shared" si="134"/>
        <v>1</v>
      </c>
      <c r="I6094" s="5" t="str">
        <f ca="1">OFFSET('Appendix E'!$G$2,MATCH(A6094,'Appendix E'!$A$3:$A$115,0),0)</f>
        <v>Yes</v>
      </c>
    </row>
    <row r="6095" spans="1:9" x14ac:dyDescent="0.25">
      <c r="A6095" t="s">
        <v>1355</v>
      </c>
      <c r="B6095" t="s">
        <v>6052</v>
      </c>
      <c r="D6095" t="s">
        <v>9418</v>
      </c>
      <c r="E6095">
        <v>3</v>
      </c>
      <c r="F6095" t="s">
        <v>9526</v>
      </c>
      <c r="G6095">
        <v>14</v>
      </c>
      <c r="H6095" s="5">
        <f t="shared" si="134"/>
        <v>1</v>
      </c>
      <c r="I6095" s="5" t="str">
        <f ca="1">OFFSET('Appendix E'!$G$2,MATCH(A6095,'Appendix E'!$A$3:$A$115,0),0)</f>
        <v>Yes</v>
      </c>
    </row>
    <row r="6096" spans="1:9" x14ac:dyDescent="0.25">
      <c r="A6096" t="s">
        <v>1355</v>
      </c>
      <c r="B6096" t="s">
        <v>6053</v>
      </c>
      <c r="D6096" t="s">
        <v>9418</v>
      </c>
      <c r="E6096">
        <v>3</v>
      </c>
      <c r="F6096" t="s">
        <v>9526</v>
      </c>
      <c r="G6096">
        <v>14</v>
      </c>
      <c r="H6096" s="5">
        <f t="shared" si="134"/>
        <v>1</v>
      </c>
      <c r="I6096" s="5" t="str">
        <f ca="1">OFFSET('Appendix E'!$G$2,MATCH(A6096,'Appendix E'!$A$3:$A$115,0),0)</f>
        <v>Yes</v>
      </c>
    </row>
    <row r="6097" spans="1:9" x14ac:dyDescent="0.25">
      <c r="A6097" t="s">
        <v>1355</v>
      </c>
      <c r="B6097" t="s">
        <v>6054</v>
      </c>
      <c r="D6097" t="s">
        <v>9418</v>
      </c>
      <c r="E6097">
        <v>3</v>
      </c>
      <c r="F6097" t="s">
        <v>9526</v>
      </c>
      <c r="G6097">
        <v>14</v>
      </c>
      <c r="H6097" s="5">
        <f t="shared" si="134"/>
        <v>1</v>
      </c>
      <c r="I6097" s="5" t="str">
        <f ca="1">OFFSET('Appendix E'!$G$2,MATCH(A6097,'Appendix E'!$A$3:$A$115,0),0)</f>
        <v>Yes</v>
      </c>
    </row>
    <row r="6098" spans="1:9" x14ac:dyDescent="0.25">
      <c r="A6098" t="s">
        <v>1355</v>
      </c>
      <c r="B6098" t="s">
        <v>6055</v>
      </c>
      <c r="D6098" t="s">
        <v>9418</v>
      </c>
      <c r="E6098">
        <v>3</v>
      </c>
      <c r="F6098" t="s">
        <v>9526</v>
      </c>
      <c r="G6098">
        <v>14</v>
      </c>
      <c r="H6098" s="5">
        <f t="shared" si="134"/>
        <v>1</v>
      </c>
      <c r="I6098" s="5" t="str">
        <f ca="1">OFFSET('Appendix E'!$G$2,MATCH(A6098,'Appendix E'!$A$3:$A$115,0),0)</f>
        <v>Yes</v>
      </c>
    </row>
    <row r="6099" spans="1:9" x14ac:dyDescent="0.25">
      <c r="A6099" t="s">
        <v>1355</v>
      </c>
      <c r="B6099" t="s">
        <v>6056</v>
      </c>
      <c r="D6099" t="s">
        <v>9418</v>
      </c>
      <c r="E6099">
        <v>3</v>
      </c>
      <c r="F6099" t="s">
        <v>9526</v>
      </c>
      <c r="G6099">
        <v>14</v>
      </c>
      <c r="H6099" s="5">
        <f t="shared" si="134"/>
        <v>1</v>
      </c>
      <c r="I6099" s="5" t="str">
        <f ca="1">OFFSET('Appendix E'!$G$2,MATCH(A6099,'Appendix E'!$A$3:$A$115,0),0)</f>
        <v>Yes</v>
      </c>
    </row>
    <row r="6100" spans="1:9" x14ac:dyDescent="0.25">
      <c r="A6100" t="s">
        <v>1355</v>
      </c>
      <c r="B6100" t="s">
        <v>6057</v>
      </c>
      <c r="D6100" t="s">
        <v>9418</v>
      </c>
      <c r="E6100">
        <v>3</v>
      </c>
      <c r="F6100" t="s">
        <v>9526</v>
      </c>
      <c r="G6100">
        <v>14</v>
      </c>
      <c r="H6100" s="5">
        <f t="shared" si="134"/>
        <v>1</v>
      </c>
      <c r="I6100" s="5" t="str">
        <f ca="1">OFFSET('Appendix E'!$G$2,MATCH(A6100,'Appendix E'!$A$3:$A$115,0),0)</f>
        <v>Yes</v>
      </c>
    </row>
    <row r="6101" spans="1:9" x14ac:dyDescent="0.25">
      <c r="A6101" t="s">
        <v>1355</v>
      </c>
      <c r="B6101" t="s">
        <v>6058</v>
      </c>
      <c r="D6101" t="s">
        <v>9418</v>
      </c>
      <c r="E6101">
        <v>3</v>
      </c>
      <c r="F6101" t="s">
        <v>9526</v>
      </c>
      <c r="G6101">
        <v>14</v>
      </c>
      <c r="H6101" s="5">
        <f t="shared" si="134"/>
        <v>1</v>
      </c>
      <c r="I6101" s="5" t="str">
        <f ca="1">OFFSET('Appendix E'!$G$2,MATCH(A6101,'Appendix E'!$A$3:$A$115,0),0)</f>
        <v>Yes</v>
      </c>
    </row>
    <row r="6102" spans="1:9" x14ac:dyDescent="0.25">
      <c r="A6102" t="s">
        <v>1355</v>
      </c>
      <c r="B6102" t="s">
        <v>6059</v>
      </c>
      <c r="D6102" t="s">
        <v>9418</v>
      </c>
      <c r="E6102">
        <v>3</v>
      </c>
      <c r="F6102" t="s">
        <v>9526</v>
      </c>
      <c r="G6102">
        <v>14</v>
      </c>
      <c r="H6102" s="5">
        <f t="shared" si="134"/>
        <v>1</v>
      </c>
      <c r="I6102" s="5" t="str">
        <f ca="1">OFFSET('Appendix E'!$G$2,MATCH(A6102,'Appendix E'!$A$3:$A$115,0),0)</f>
        <v>Yes</v>
      </c>
    </row>
    <row r="6103" spans="1:9" x14ac:dyDescent="0.25">
      <c r="A6103" t="s">
        <v>1355</v>
      </c>
      <c r="B6103" t="s">
        <v>6060</v>
      </c>
      <c r="D6103" t="s">
        <v>9418</v>
      </c>
      <c r="E6103">
        <v>3</v>
      </c>
      <c r="F6103" t="s">
        <v>9526</v>
      </c>
      <c r="G6103">
        <v>14</v>
      </c>
      <c r="H6103" s="5">
        <f t="shared" si="134"/>
        <v>1</v>
      </c>
      <c r="I6103" s="5" t="str">
        <f ca="1">OFFSET('Appendix E'!$G$2,MATCH(A6103,'Appendix E'!$A$3:$A$115,0),0)</f>
        <v>Yes</v>
      </c>
    </row>
    <row r="6104" spans="1:9" x14ac:dyDescent="0.25">
      <c r="A6104" t="s">
        <v>1355</v>
      </c>
      <c r="B6104" t="s">
        <v>6061</v>
      </c>
      <c r="D6104" t="s">
        <v>9418</v>
      </c>
      <c r="E6104">
        <v>3</v>
      </c>
      <c r="F6104" t="s">
        <v>9526</v>
      </c>
      <c r="G6104">
        <v>14</v>
      </c>
      <c r="H6104" s="5">
        <f t="shared" si="134"/>
        <v>1</v>
      </c>
      <c r="I6104" s="5" t="str">
        <f ca="1">OFFSET('Appendix E'!$G$2,MATCH(A6104,'Appendix E'!$A$3:$A$115,0),0)</f>
        <v>Yes</v>
      </c>
    </row>
    <row r="6105" spans="1:9" x14ac:dyDescent="0.25">
      <c r="A6105" t="s">
        <v>1355</v>
      </c>
      <c r="B6105" t="s">
        <v>6062</v>
      </c>
      <c r="D6105" t="s">
        <v>9418</v>
      </c>
      <c r="E6105">
        <v>3</v>
      </c>
      <c r="F6105" t="s">
        <v>9526</v>
      </c>
      <c r="G6105">
        <v>14</v>
      </c>
      <c r="H6105" s="5">
        <f t="shared" si="134"/>
        <v>1</v>
      </c>
      <c r="I6105" s="5" t="str">
        <f ca="1">OFFSET('Appendix E'!$G$2,MATCH(A6105,'Appendix E'!$A$3:$A$115,0),0)</f>
        <v>Yes</v>
      </c>
    </row>
    <row r="6106" spans="1:9" x14ac:dyDescent="0.25">
      <c r="A6106" t="s">
        <v>1355</v>
      </c>
      <c r="B6106" t="s">
        <v>6063</v>
      </c>
      <c r="D6106" t="s">
        <v>9418</v>
      </c>
      <c r="E6106">
        <v>3</v>
      </c>
      <c r="F6106" t="s">
        <v>9526</v>
      </c>
      <c r="G6106">
        <v>14</v>
      </c>
      <c r="H6106" s="5">
        <f t="shared" si="134"/>
        <v>1</v>
      </c>
      <c r="I6106" s="5" t="str">
        <f ca="1">OFFSET('Appendix E'!$G$2,MATCH(A6106,'Appendix E'!$A$3:$A$115,0),0)</f>
        <v>Yes</v>
      </c>
    </row>
    <row r="6107" spans="1:9" x14ac:dyDescent="0.25">
      <c r="A6107" t="s">
        <v>1355</v>
      </c>
      <c r="B6107" t="s">
        <v>6064</v>
      </c>
      <c r="D6107" t="s">
        <v>9418</v>
      </c>
      <c r="E6107">
        <v>3</v>
      </c>
      <c r="F6107" t="s">
        <v>9526</v>
      </c>
      <c r="G6107">
        <v>14</v>
      </c>
      <c r="H6107" s="5">
        <f t="shared" si="134"/>
        <v>1</v>
      </c>
      <c r="I6107" s="5" t="str">
        <f ca="1">OFFSET('Appendix E'!$G$2,MATCH(A6107,'Appendix E'!$A$3:$A$115,0),0)</f>
        <v>Yes</v>
      </c>
    </row>
    <row r="6108" spans="1:9" x14ac:dyDescent="0.25">
      <c r="A6108" t="s">
        <v>1355</v>
      </c>
      <c r="B6108" t="s">
        <v>6065</v>
      </c>
      <c r="D6108" t="s">
        <v>9418</v>
      </c>
      <c r="E6108">
        <v>3</v>
      </c>
      <c r="F6108" t="s">
        <v>9526</v>
      </c>
      <c r="G6108">
        <v>14</v>
      </c>
      <c r="H6108" s="5">
        <f t="shared" si="134"/>
        <v>1</v>
      </c>
      <c r="I6108" s="5" t="str">
        <f ca="1">OFFSET('Appendix E'!$G$2,MATCH(A6108,'Appendix E'!$A$3:$A$115,0),0)</f>
        <v>Yes</v>
      </c>
    </row>
    <row r="6109" spans="1:9" x14ac:dyDescent="0.25">
      <c r="A6109" t="s">
        <v>1355</v>
      </c>
      <c r="B6109" t="s">
        <v>6066</v>
      </c>
      <c r="D6109" t="s">
        <v>9418</v>
      </c>
      <c r="E6109">
        <v>3</v>
      </c>
      <c r="F6109" t="s">
        <v>9526</v>
      </c>
      <c r="G6109">
        <v>14</v>
      </c>
      <c r="H6109" s="5">
        <f t="shared" si="134"/>
        <v>1</v>
      </c>
      <c r="I6109" s="5" t="str">
        <f ca="1">OFFSET('Appendix E'!$G$2,MATCH(A6109,'Appendix E'!$A$3:$A$115,0),0)</f>
        <v>Yes</v>
      </c>
    </row>
    <row r="6110" spans="1:9" x14ac:dyDescent="0.25">
      <c r="A6110" t="s">
        <v>1355</v>
      </c>
      <c r="B6110" t="s">
        <v>6067</v>
      </c>
      <c r="D6110" t="s">
        <v>9418</v>
      </c>
      <c r="E6110">
        <v>3</v>
      </c>
      <c r="F6110" t="s">
        <v>9526</v>
      </c>
      <c r="G6110">
        <v>14</v>
      </c>
      <c r="H6110" s="5">
        <f t="shared" si="134"/>
        <v>1</v>
      </c>
      <c r="I6110" s="5" t="str">
        <f ca="1">OFFSET('Appendix E'!$G$2,MATCH(A6110,'Appendix E'!$A$3:$A$115,0),0)</f>
        <v>Yes</v>
      </c>
    </row>
    <row r="6111" spans="1:9" x14ac:dyDescent="0.25">
      <c r="A6111" t="s">
        <v>1355</v>
      </c>
      <c r="B6111" t="s">
        <v>6068</v>
      </c>
      <c r="D6111" t="s">
        <v>9418</v>
      </c>
      <c r="E6111">
        <v>3</v>
      </c>
      <c r="F6111" t="s">
        <v>9526</v>
      </c>
      <c r="G6111">
        <v>14</v>
      </c>
      <c r="H6111" s="5">
        <f t="shared" si="134"/>
        <v>1</v>
      </c>
      <c r="I6111" s="5" t="str">
        <f ca="1">OFFSET('Appendix E'!$G$2,MATCH(A6111,'Appendix E'!$A$3:$A$115,0),0)</f>
        <v>Yes</v>
      </c>
    </row>
    <row r="6112" spans="1:9" x14ac:dyDescent="0.25">
      <c r="A6112" t="s">
        <v>1355</v>
      </c>
      <c r="B6112" t="s">
        <v>6069</v>
      </c>
      <c r="D6112" t="s">
        <v>9418</v>
      </c>
      <c r="E6112">
        <v>3</v>
      </c>
      <c r="F6112" t="s">
        <v>9526</v>
      </c>
      <c r="G6112">
        <v>14</v>
      </c>
      <c r="H6112" s="5">
        <f t="shared" si="134"/>
        <v>1</v>
      </c>
      <c r="I6112" s="5" t="str">
        <f ca="1">OFFSET('Appendix E'!$G$2,MATCH(A6112,'Appendix E'!$A$3:$A$115,0),0)</f>
        <v>Yes</v>
      </c>
    </row>
    <row r="6113" spans="1:9" x14ac:dyDescent="0.25">
      <c r="A6113" t="s">
        <v>1355</v>
      </c>
      <c r="B6113" t="s">
        <v>6070</v>
      </c>
      <c r="D6113" t="s">
        <v>9418</v>
      </c>
      <c r="E6113">
        <v>3</v>
      </c>
      <c r="F6113" t="s">
        <v>9526</v>
      </c>
      <c r="G6113">
        <v>14</v>
      </c>
      <c r="H6113" s="5">
        <f t="shared" si="134"/>
        <v>1</v>
      </c>
      <c r="I6113" s="5" t="str">
        <f ca="1">OFFSET('Appendix E'!$G$2,MATCH(A6113,'Appendix E'!$A$3:$A$115,0),0)</f>
        <v>Yes</v>
      </c>
    </row>
    <row r="6114" spans="1:9" x14ac:dyDescent="0.25">
      <c r="A6114" t="s">
        <v>1355</v>
      </c>
      <c r="B6114" t="s">
        <v>6071</v>
      </c>
      <c r="D6114" t="s">
        <v>9418</v>
      </c>
      <c r="E6114">
        <v>3</v>
      </c>
      <c r="F6114" t="s">
        <v>9526</v>
      </c>
      <c r="G6114">
        <v>14</v>
      </c>
      <c r="H6114" s="5">
        <f t="shared" si="134"/>
        <v>1</v>
      </c>
      <c r="I6114" s="5" t="str">
        <f ca="1">OFFSET('Appendix E'!$G$2,MATCH(A6114,'Appendix E'!$A$3:$A$115,0),0)</f>
        <v>Yes</v>
      </c>
    </row>
    <row r="6115" spans="1:9" x14ac:dyDescent="0.25">
      <c r="A6115" t="s">
        <v>1355</v>
      </c>
      <c r="B6115" t="s">
        <v>6072</v>
      </c>
      <c r="D6115" t="s">
        <v>9418</v>
      </c>
      <c r="E6115">
        <v>3</v>
      </c>
      <c r="F6115" t="s">
        <v>9526</v>
      </c>
      <c r="G6115">
        <v>14</v>
      </c>
      <c r="H6115" s="5">
        <f t="shared" si="134"/>
        <v>1</v>
      </c>
      <c r="I6115" s="5" t="str">
        <f ca="1">OFFSET('Appendix E'!$G$2,MATCH(A6115,'Appendix E'!$A$3:$A$115,0),0)</f>
        <v>Yes</v>
      </c>
    </row>
    <row r="6116" spans="1:9" x14ac:dyDescent="0.25">
      <c r="A6116" t="s">
        <v>1355</v>
      </c>
      <c r="B6116" t="s">
        <v>6073</v>
      </c>
      <c r="D6116" t="s">
        <v>9418</v>
      </c>
      <c r="E6116">
        <v>3</v>
      </c>
      <c r="F6116" t="s">
        <v>9526</v>
      </c>
      <c r="G6116">
        <v>14</v>
      </c>
      <c r="H6116" s="5">
        <f t="shared" si="134"/>
        <v>1</v>
      </c>
      <c r="I6116" s="5" t="str">
        <f ca="1">OFFSET('Appendix E'!$G$2,MATCH(A6116,'Appendix E'!$A$3:$A$115,0),0)</f>
        <v>Yes</v>
      </c>
    </row>
    <row r="6117" spans="1:9" x14ac:dyDescent="0.25">
      <c r="A6117" t="s">
        <v>1355</v>
      </c>
      <c r="B6117" t="s">
        <v>6074</v>
      </c>
      <c r="D6117" t="s">
        <v>9418</v>
      </c>
      <c r="E6117">
        <v>3</v>
      </c>
      <c r="F6117" t="s">
        <v>9526</v>
      </c>
      <c r="G6117">
        <v>14</v>
      </c>
      <c r="H6117" s="5">
        <f t="shared" si="134"/>
        <v>1</v>
      </c>
      <c r="I6117" s="5" t="str">
        <f ca="1">OFFSET('Appendix E'!$G$2,MATCH(A6117,'Appendix E'!$A$3:$A$115,0),0)</f>
        <v>Yes</v>
      </c>
    </row>
    <row r="6118" spans="1:9" x14ac:dyDescent="0.25">
      <c r="A6118" t="s">
        <v>1355</v>
      </c>
      <c r="B6118" t="s">
        <v>6075</v>
      </c>
      <c r="D6118" t="s">
        <v>9418</v>
      </c>
      <c r="E6118">
        <v>3</v>
      </c>
      <c r="F6118" t="s">
        <v>9526</v>
      </c>
      <c r="G6118">
        <v>14</v>
      </c>
      <c r="H6118" s="5">
        <f t="shared" si="134"/>
        <v>1</v>
      </c>
      <c r="I6118" s="5" t="str">
        <f ca="1">OFFSET('Appendix E'!$G$2,MATCH(A6118,'Appendix E'!$A$3:$A$115,0),0)</f>
        <v>Yes</v>
      </c>
    </row>
    <row r="6119" spans="1:9" x14ac:dyDescent="0.25">
      <c r="A6119" t="s">
        <v>1355</v>
      </c>
      <c r="B6119" t="s">
        <v>6076</v>
      </c>
      <c r="D6119" t="s">
        <v>9418</v>
      </c>
      <c r="E6119">
        <v>3</v>
      </c>
      <c r="F6119" t="s">
        <v>9526</v>
      </c>
      <c r="G6119">
        <v>14</v>
      </c>
      <c r="H6119" s="5">
        <f t="shared" si="134"/>
        <v>1</v>
      </c>
      <c r="I6119" s="5" t="str">
        <f ca="1">OFFSET('Appendix E'!$G$2,MATCH(A6119,'Appendix E'!$A$3:$A$115,0),0)</f>
        <v>Yes</v>
      </c>
    </row>
    <row r="6120" spans="1:9" x14ac:dyDescent="0.25">
      <c r="A6120" t="s">
        <v>1355</v>
      </c>
      <c r="B6120" t="s">
        <v>6077</v>
      </c>
      <c r="D6120" t="s">
        <v>9418</v>
      </c>
      <c r="E6120">
        <v>3</v>
      </c>
      <c r="F6120" t="s">
        <v>9526</v>
      </c>
      <c r="G6120">
        <v>14</v>
      </c>
      <c r="H6120" s="5">
        <f t="shared" si="134"/>
        <v>1</v>
      </c>
      <c r="I6120" s="5" t="str">
        <f ca="1">OFFSET('Appendix E'!$G$2,MATCH(A6120,'Appendix E'!$A$3:$A$115,0),0)</f>
        <v>Yes</v>
      </c>
    </row>
    <row r="6121" spans="1:9" x14ac:dyDescent="0.25">
      <c r="A6121" t="s">
        <v>1355</v>
      </c>
      <c r="B6121" t="s">
        <v>6078</v>
      </c>
      <c r="D6121" t="s">
        <v>9418</v>
      </c>
      <c r="E6121">
        <v>3</v>
      </c>
      <c r="F6121" t="s">
        <v>9526</v>
      </c>
      <c r="G6121">
        <v>14</v>
      </c>
      <c r="H6121" s="5">
        <f t="shared" si="134"/>
        <v>1</v>
      </c>
      <c r="I6121" s="5" t="str">
        <f ca="1">OFFSET('Appendix E'!$G$2,MATCH(A6121,'Appendix E'!$A$3:$A$115,0),0)</f>
        <v>Yes</v>
      </c>
    </row>
    <row r="6122" spans="1:9" x14ac:dyDescent="0.25">
      <c r="A6122" t="s">
        <v>1355</v>
      </c>
      <c r="B6122" t="s">
        <v>6079</v>
      </c>
      <c r="D6122" t="s">
        <v>9418</v>
      </c>
      <c r="E6122">
        <v>3</v>
      </c>
      <c r="F6122" t="s">
        <v>9526</v>
      </c>
      <c r="G6122">
        <v>14</v>
      </c>
      <c r="H6122" s="5">
        <f t="shared" si="134"/>
        <v>1</v>
      </c>
      <c r="I6122" s="5" t="str">
        <f ca="1">OFFSET('Appendix E'!$G$2,MATCH(A6122,'Appendix E'!$A$3:$A$115,0),0)</f>
        <v>Yes</v>
      </c>
    </row>
    <row r="6123" spans="1:9" x14ac:dyDescent="0.25">
      <c r="A6123" t="s">
        <v>1355</v>
      </c>
      <c r="B6123" t="s">
        <v>6080</v>
      </c>
      <c r="D6123" t="s">
        <v>9418</v>
      </c>
      <c r="E6123">
        <v>3</v>
      </c>
      <c r="F6123" t="s">
        <v>9526</v>
      </c>
      <c r="G6123">
        <v>14</v>
      </c>
      <c r="H6123" s="5">
        <f t="shared" si="134"/>
        <v>1</v>
      </c>
      <c r="I6123" s="5" t="str">
        <f ca="1">OFFSET('Appendix E'!$G$2,MATCH(A6123,'Appendix E'!$A$3:$A$115,0),0)</f>
        <v>Yes</v>
      </c>
    </row>
    <row r="6124" spans="1:9" x14ac:dyDescent="0.25">
      <c r="A6124" t="s">
        <v>1355</v>
      </c>
      <c r="B6124" t="s">
        <v>6081</v>
      </c>
      <c r="D6124" t="s">
        <v>9418</v>
      </c>
      <c r="E6124">
        <v>3</v>
      </c>
      <c r="F6124" t="s">
        <v>9526</v>
      </c>
      <c r="G6124">
        <v>14</v>
      </c>
      <c r="H6124" s="5">
        <f t="shared" si="134"/>
        <v>1</v>
      </c>
      <c r="I6124" s="5" t="str">
        <f ca="1">OFFSET('Appendix E'!$G$2,MATCH(A6124,'Appendix E'!$A$3:$A$115,0),0)</f>
        <v>Yes</v>
      </c>
    </row>
    <row r="6125" spans="1:9" x14ac:dyDescent="0.25">
      <c r="A6125" t="s">
        <v>1355</v>
      </c>
      <c r="B6125" t="s">
        <v>6082</v>
      </c>
      <c r="D6125" t="s">
        <v>9418</v>
      </c>
      <c r="E6125">
        <v>3</v>
      </c>
      <c r="F6125" t="s">
        <v>9526</v>
      </c>
      <c r="G6125">
        <v>14</v>
      </c>
      <c r="H6125" s="5">
        <f t="shared" si="134"/>
        <v>1</v>
      </c>
      <c r="I6125" s="5" t="str">
        <f ca="1">OFFSET('Appendix E'!$G$2,MATCH(A6125,'Appendix E'!$A$3:$A$115,0),0)</f>
        <v>Yes</v>
      </c>
    </row>
    <row r="6126" spans="1:9" x14ac:dyDescent="0.25">
      <c r="A6126" t="s">
        <v>1355</v>
      </c>
      <c r="B6126" t="s">
        <v>6083</v>
      </c>
      <c r="D6126" t="s">
        <v>9418</v>
      </c>
      <c r="E6126">
        <v>3</v>
      </c>
      <c r="F6126" t="s">
        <v>9526</v>
      </c>
      <c r="G6126">
        <v>14</v>
      </c>
      <c r="H6126" s="5">
        <f t="shared" si="134"/>
        <v>1</v>
      </c>
      <c r="I6126" s="5" t="str">
        <f ca="1">OFFSET('Appendix E'!$G$2,MATCH(A6126,'Appendix E'!$A$3:$A$115,0),0)</f>
        <v>Yes</v>
      </c>
    </row>
    <row r="6127" spans="1:9" x14ac:dyDescent="0.25">
      <c r="A6127" t="s">
        <v>1355</v>
      </c>
      <c r="B6127" t="s">
        <v>6084</v>
      </c>
      <c r="D6127" t="s">
        <v>9418</v>
      </c>
      <c r="E6127">
        <v>3</v>
      </c>
      <c r="F6127" t="s">
        <v>9526</v>
      </c>
      <c r="G6127">
        <v>14</v>
      </c>
      <c r="H6127" s="5">
        <f t="shared" si="134"/>
        <v>1</v>
      </c>
      <c r="I6127" s="5" t="str">
        <f ca="1">OFFSET('Appendix E'!$G$2,MATCH(A6127,'Appendix E'!$A$3:$A$115,0),0)</f>
        <v>Yes</v>
      </c>
    </row>
    <row r="6128" spans="1:9" x14ac:dyDescent="0.25">
      <c r="A6128" t="s">
        <v>1355</v>
      </c>
      <c r="B6128" t="s">
        <v>6085</v>
      </c>
      <c r="D6128" t="s">
        <v>9418</v>
      </c>
      <c r="E6128">
        <v>3</v>
      </c>
      <c r="F6128" t="s">
        <v>9526</v>
      </c>
      <c r="G6128">
        <v>14</v>
      </c>
      <c r="H6128" s="5">
        <f t="shared" si="134"/>
        <v>1</v>
      </c>
      <c r="I6128" s="5" t="str">
        <f ca="1">OFFSET('Appendix E'!$G$2,MATCH(A6128,'Appendix E'!$A$3:$A$115,0),0)</f>
        <v>Yes</v>
      </c>
    </row>
    <row r="6129" spans="1:9" x14ac:dyDescent="0.25">
      <c r="A6129" t="s">
        <v>1355</v>
      </c>
      <c r="B6129" t="s">
        <v>6086</v>
      </c>
      <c r="D6129" t="s">
        <v>9418</v>
      </c>
      <c r="E6129">
        <v>3</v>
      </c>
      <c r="F6129" t="s">
        <v>9526</v>
      </c>
      <c r="G6129">
        <v>14</v>
      </c>
      <c r="H6129" s="5">
        <f t="shared" si="134"/>
        <v>1</v>
      </c>
      <c r="I6129" s="5" t="str">
        <f ca="1">OFFSET('Appendix E'!$G$2,MATCH(A6129,'Appendix E'!$A$3:$A$115,0),0)</f>
        <v>Yes</v>
      </c>
    </row>
    <row r="6130" spans="1:9" x14ac:dyDescent="0.25">
      <c r="A6130" t="s">
        <v>1355</v>
      </c>
      <c r="B6130" t="s">
        <v>6087</v>
      </c>
      <c r="D6130" t="s">
        <v>9418</v>
      </c>
      <c r="E6130">
        <v>3</v>
      </c>
      <c r="F6130" t="s">
        <v>9526</v>
      </c>
      <c r="G6130">
        <v>14</v>
      </c>
      <c r="H6130" s="5">
        <f t="shared" si="134"/>
        <v>1</v>
      </c>
      <c r="I6130" s="5" t="str">
        <f ca="1">OFFSET('Appendix E'!$G$2,MATCH(A6130,'Appendix E'!$A$3:$A$115,0),0)</f>
        <v>Yes</v>
      </c>
    </row>
    <row r="6131" spans="1:9" x14ac:dyDescent="0.25">
      <c r="A6131" t="s">
        <v>1355</v>
      </c>
      <c r="B6131" t="s">
        <v>6088</v>
      </c>
      <c r="D6131" t="s">
        <v>9418</v>
      </c>
      <c r="E6131">
        <v>3</v>
      </c>
      <c r="F6131" t="s">
        <v>9526</v>
      </c>
      <c r="G6131">
        <v>14</v>
      </c>
      <c r="H6131" s="5">
        <f t="shared" si="134"/>
        <v>1</v>
      </c>
      <c r="I6131" s="5" t="str">
        <f ca="1">OFFSET('Appendix E'!$G$2,MATCH(A6131,'Appendix E'!$A$3:$A$115,0),0)</f>
        <v>Yes</v>
      </c>
    </row>
    <row r="6132" spans="1:9" x14ac:dyDescent="0.25">
      <c r="A6132" t="s">
        <v>1355</v>
      </c>
      <c r="B6132" t="s">
        <v>6089</v>
      </c>
      <c r="D6132" t="s">
        <v>9418</v>
      </c>
      <c r="E6132">
        <v>3</v>
      </c>
      <c r="F6132" t="s">
        <v>9526</v>
      </c>
      <c r="G6132">
        <v>14</v>
      </c>
      <c r="H6132" s="5">
        <f t="shared" si="134"/>
        <v>1</v>
      </c>
      <c r="I6132" s="5" t="str">
        <f ca="1">OFFSET('Appendix E'!$G$2,MATCH(A6132,'Appendix E'!$A$3:$A$115,0),0)</f>
        <v>Yes</v>
      </c>
    </row>
    <row r="6133" spans="1:9" x14ac:dyDescent="0.25">
      <c r="A6133" t="s">
        <v>1355</v>
      </c>
      <c r="B6133" t="s">
        <v>6090</v>
      </c>
      <c r="D6133" t="s">
        <v>9418</v>
      </c>
      <c r="E6133">
        <v>3</v>
      </c>
      <c r="F6133" t="s">
        <v>9526</v>
      </c>
      <c r="G6133">
        <v>14</v>
      </c>
      <c r="H6133" s="5">
        <f t="shared" si="134"/>
        <v>1</v>
      </c>
      <c r="I6133" s="5" t="str">
        <f ca="1">OFFSET('Appendix E'!$G$2,MATCH(A6133,'Appendix E'!$A$3:$A$115,0),0)</f>
        <v>Yes</v>
      </c>
    </row>
    <row r="6134" spans="1:9" x14ac:dyDescent="0.25">
      <c r="A6134" t="s">
        <v>1355</v>
      </c>
      <c r="B6134" t="s">
        <v>6091</v>
      </c>
      <c r="D6134" t="s">
        <v>9418</v>
      </c>
      <c r="E6134">
        <v>3</v>
      </c>
      <c r="F6134" t="s">
        <v>9526</v>
      </c>
      <c r="G6134">
        <v>14</v>
      </c>
      <c r="H6134" s="5">
        <f t="shared" si="134"/>
        <v>1</v>
      </c>
      <c r="I6134" s="5" t="str">
        <f ca="1">OFFSET('Appendix E'!$G$2,MATCH(A6134,'Appendix E'!$A$3:$A$115,0),0)</f>
        <v>Yes</v>
      </c>
    </row>
    <row r="6135" spans="1:9" x14ac:dyDescent="0.25">
      <c r="A6135" t="s">
        <v>1355</v>
      </c>
      <c r="B6135" t="s">
        <v>6092</v>
      </c>
      <c r="D6135" t="s">
        <v>9418</v>
      </c>
      <c r="E6135">
        <v>3</v>
      </c>
      <c r="F6135" t="s">
        <v>9526</v>
      </c>
      <c r="G6135">
        <v>14</v>
      </c>
      <c r="H6135" s="5">
        <f t="shared" si="134"/>
        <v>1</v>
      </c>
      <c r="I6135" s="5" t="str">
        <f ca="1">OFFSET('Appendix E'!$G$2,MATCH(A6135,'Appendix E'!$A$3:$A$115,0),0)</f>
        <v>Yes</v>
      </c>
    </row>
    <row r="6136" spans="1:9" x14ac:dyDescent="0.25">
      <c r="A6136" t="s">
        <v>1355</v>
      </c>
      <c r="B6136" t="s">
        <v>6093</v>
      </c>
      <c r="D6136" t="s">
        <v>9418</v>
      </c>
      <c r="E6136">
        <v>3</v>
      </c>
      <c r="F6136" t="s">
        <v>9526</v>
      </c>
      <c r="G6136">
        <v>14</v>
      </c>
      <c r="H6136" s="5">
        <f t="shared" si="134"/>
        <v>1</v>
      </c>
      <c r="I6136" s="5" t="str">
        <f ca="1">OFFSET('Appendix E'!$G$2,MATCH(A6136,'Appendix E'!$A$3:$A$115,0),0)</f>
        <v>Yes</v>
      </c>
    </row>
    <row r="6137" spans="1:9" x14ac:dyDescent="0.25">
      <c r="A6137" t="s">
        <v>1355</v>
      </c>
      <c r="B6137" t="s">
        <v>6094</v>
      </c>
      <c r="D6137" t="s">
        <v>9418</v>
      </c>
      <c r="E6137">
        <v>3</v>
      </c>
      <c r="F6137" t="s">
        <v>9526</v>
      </c>
      <c r="G6137">
        <v>14</v>
      </c>
      <c r="H6137" s="5">
        <f t="shared" si="134"/>
        <v>1</v>
      </c>
      <c r="I6137" s="5" t="str">
        <f ca="1">OFFSET('Appendix E'!$G$2,MATCH(A6137,'Appendix E'!$A$3:$A$115,0),0)</f>
        <v>Yes</v>
      </c>
    </row>
    <row r="6138" spans="1:9" x14ac:dyDescent="0.25">
      <c r="A6138" t="s">
        <v>1355</v>
      </c>
      <c r="B6138" t="s">
        <v>6095</v>
      </c>
      <c r="D6138" t="s">
        <v>9418</v>
      </c>
      <c r="E6138">
        <v>3</v>
      </c>
      <c r="F6138" t="s">
        <v>9526</v>
      </c>
      <c r="G6138">
        <v>14</v>
      </c>
      <c r="H6138" s="5">
        <f t="shared" si="134"/>
        <v>1</v>
      </c>
      <c r="I6138" s="5" t="str">
        <f ca="1">OFFSET('Appendix E'!$G$2,MATCH(A6138,'Appendix E'!$A$3:$A$115,0),0)</f>
        <v>Yes</v>
      </c>
    </row>
    <row r="6139" spans="1:9" x14ac:dyDescent="0.25">
      <c r="A6139" t="s">
        <v>1355</v>
      </c>
      <c r="B6139" t="s">
        <v>6096</v>
      </c>
      <c r="D6139" t="s">
        <v>9418</v>
      </c>
      <c r="E6139">
        <v>3</v>
      </c>
      <c r="F6139" t="s">
        <v>9526</v>
      </c>
      <c r="G6139">
        <v>14</v>
      </c>
      <c r="H6139" s="5">
        <f t="shared" si="134"/>
        <v>1</v>
      </c>
      <c r="I6139" s="5" t="str">
        <f ca="1">OFFSET('Appendix E'!$G$2,MATCH(A6139,'Appendix E'!$A$3:$A$115,0),0)</f>
        <v>Yes</v>
      </c>
    </row>
    <row r="6140" spans="1:9" x14ac:dyDescent="0.25">
      <c r="A6140" t="s">
        <v>1355</v>
      </c>
      <c r="B6140" t="s">
        <v>6097</v>
      </c>
      <c r="D6140" t="s">
        <v>9418</v>
      </c>
      <c r="E6140">
        <v>3</v>
      </c>
      <c r="F6140" t="s">
        <v>9526</v>
      </c>
      <c r="G6140">
        <v>14</v>
      </c>
      <c r="H6140" s="5">
        <f t="shared" si="134"/>
        <v>1</v>
      </c>
      <c r="I6140" s="5" t="str">
        <f ca="1">OFFSET('Appendix E'!$G$2,MATCH(A6140,'Appendix E'!$A$3:$A$115,0),0)</f>
        <v>Yes</v>
      </c>
    </row>
    <row r="6141" spans="1:9" x14ac:dyDescent="0.25">
      <c r="A6141" t="s">
        <v>1355</v>
      </c>
      <c r="B6141" t="s">
        <v>6098</v>
      </c>
      <c r="D6141" t="s">
        <v>9418</v>
      </c>
      <c r="E6141">
        <v>3</v>
      </c>
      <c r="F6141" t="s">
        <v>9526</v>
      </c>
      <c r="G6141">
        <v>14</v>
      </c>
      <c r="H6141" s="5">
        <f t="shared" si="134"/>
        <v>1</v>
      </c>
      <c r="I6141" s="5" t="str">
        <f ca="1">OFFSET('Appendix E'!$G$2,MATCH(A6141,'Appendix E'!$A$3:$A$115,0),0)</f>
        <v>Yes</v>
      </c>
    </row>
    <row r="6142" spans="1:9" x14ac:dyDescent="0.25">
      <c r="A6142" t="s">
        <v>1355</v>
      </c>
      <c r="B6142" t="s">
        <v>6099</v>
      </c>
      <c r="D6142" t="s">
        <v>9418</v>
      </c>
      <c r="E6142">
        <v>3</v>
      </c>
      <c r="F6142" t="s">
        <v>9526</v>
      </c>
      <c r="G6142">
        <v>14</v>
      </c>
      <c r="H6142" s="5">
        <f t="shared" si="134"/>
        <v>1</v>
      </c>
      <c r="I6142" s="5" t="str">
        <f ca="1">OFFSET('Appendix E'!$G$2,MATCH(A6142,'Appendix E'!$A$3:$A$115,0),0)</f>
        <v>Yes</v>
      </c>
    </row>
    <row r="6143" spans="1:9" x14ac:dyDescent="0.25">
      <c r="A6143" t="s">
        <v>1355</v>
      </c>
      <c r="B6143" t="s">
        <v>6100</v>
      </c>
      <c r="D6143" t="s">
        <v>9418</v>
      </c>
      <c r="E6143">
        <v>3</v>
      </c>
      <c r="F6143" t="s">
        <v>9526</v>
      </c>
      <c r="G6143">
        <v>14</v>
      </c>
      <c r="H6143" s="5">
        <f t="shared" si="134"/>
        <v>1</v>
      </c>
      <c r="I6143" s="5" t="str">
        <f ca="1">OFFSET('Appendix E'!$G$2,MATCH(A6143,'Appendix E'!$A$3:$A$115,0),0)</f>
        <v>Yes</v>
      </c>
    </row>
    <row r="6144" spans="1:9" x14ac:dyDescent="0.25">
      <c r="A6144" t="s">
        <v>1355</v>
      </c>
      <c r="B6144" t="s">
        <v>6101</v>
      </c>
      <c r="D6144" t="s">
        <v>9418</v>
      </c>
      <c r="E6144">
        <v>3</v>
      </c>
      <c r="F6144" t="s">
        <v>9526</v>
      </c>
      <c r="G6144">
        <v>14</v>
      </c>
      <c r="H6144" s="5">
        <f t="shared" si="134"/>
        <v>1</v>
      </c>
      <c r="I6144" s="5" t="str">
        <f ca="1">OFFSET('Appendix E'!$G$2,MATCH(A6144,'Appendix E'!$A$3:$A$115,0),0)</f>
        <v>Yes</v>
      </c>
    </row>
    <row r="6145" spans="1:9" x14ac:dyDescent="0.25">
      <c r="A6145" t="s">
        <v>1355</v>
      </c>
      <c r="B6145" t="s">
        <v>6102</v>
      </c>
      <c r="D6145" t="s">
        <v>9418</v>
      </c>
      <c r="E6145">
        <v>3</v>
      </c>
      <c r="F6145" t="s">
        <v>9526</v>
      </c>
      <c r="G6145">
        <v>14</v>
      </c>
      <c r="H6145" s="5">
        <f t="shared" si="134"/>
        <v>1</v>
      </c>
      <c r="I6145" s="5" t="str">
        <f ca="1">OFFSET('Appendix E'!$G$2,MATCH(A6145,'Appendix E'!$A$3:$A$115,0),0)</f>
        <v>Yes</v>
      </c>
    </row>
    <row r="6146" spans="1:9" x14ac:dyDescent="0.25">
      <c r="A6146" t="s">
        <v>1355</v>
      </c>
      <c r="B6146" t="s">
        <v>6103</v>
      </c>
      <c r="D6146" t="s">
        <v>9418</v>
      </c>
      <c r="E6146">
        <v>3</v>
      </c>
      <c r="F6146" t="s">
        <v>9526</v>
      </c>
      <c r="G6146">
        <v>14</v>
      </c>
      <c r="H6146" s="5">
        <f t="shared" si="134"/>
        <v>1</v>
      </c>
      <c r="I6146" s="5" t="str">
        <f ca="1">OFFSET('Appendix E'!$G$2,MATCH(A6146,'Appendix E'!$A$3:$A$115,0),0)</f>
        <v>Yes</v>
      </c>
    </row>
    <row r="6147" spans="1:9" x14ac:dyDescent="0.25">
      <c r="A6147" t="s">
        <v>1355</v>
      </c>
      <c r="B6147" t="s">
        <v>6104</v>
      </c>
      <c r="D6147" t="s">
        <v>9418</v>
      </c>
      <c r="E6147">
        <v>3</v>
      </c>
      <c r="F6147" t="s">
        <v>9526</v>
      </c>
      <c r="G6147">
        <v>14</v>
      </c>
      <c r="H6147" s="5">
        <f t="shared" si="134"/>
        <v>1</v>
      </c>
      <c r="I6147" s="5" t="str">
        <f ca="1">OFFSET('Appendix E'!$G$2,MATCH(A6147,'Appendix E'!$A$3:$A$115,0),0)</f>
        <v>Yes</v>
      </c>
    </row>
    <row r="6148" spans="1:9" x14ac:dyDescent="0.25">
      <c r="A6148" t="s">
        <v>1355</v>
      </c>
      <c r="B6148" t="s">
        <v>6105</v>
      </c>
      <c r="D6148" t="s">
        <v>9418</v>
      </c>
      <c r="E6148">
        <v>3</v>
      </c>
      <c r="F6148" t="s">
        <v>9526</v>
      </c>
      <c r="G6148">
        <v>14</v>
      </c>
      <c r="H6148" s="5">
        <f t="shared" ref="H6148:H6211" si="135">IF(F6148&lt;&gt;"",1,"")</f>
        <v>1</v>
      </c>
      <c r="I6148" s="5" t="str">
        <f ca="1">OFFSET('Appendix E'!$G$2,MATCH(A6148,'Appendix E'!$A$3:$A$115,0),0)</f>
        <v>Yes</v>
      </c>
    </row>
    <row r="6149" spans="1:9" x14ac:dyDescent="0.25">
      <c r="A6149" t="s">
        <v>1355</v>
      </c>
      <c r="B6149" t="s">
        <v>6106</v>
      </c>
      <c r="D6149" t="s">
        <v>9418</v>
      </c>
      <c r="E6149">
        <v>3</v>
      </c>
      <c r="F6149" t="s">
        <v>9526</v>
      </c>
      <c r="G6149">
        <v>14</v>
      </c>
      <c r="H6149" s="5">
        <f t="shared" si="135"/>
        <v>1</v>
      </c>
      <c r="I6149" s="5" t="str">
        <f ca="1">OFFSET('Appendix E'!$G$2,MATCH(A6149,'Appendix E'!$A$3:$A$115,0),0)</f>
        <v>Yes</v>
      </c>
    </row>
    <row r="6150" spans="1:9" x14ac:dyDescent="0.25">
      <c r="A6150" t="s">
        <v>1355</v>
      </c>
      <c r="B6150" t="s">
        <v>6107</v>
      </c>
      <c r="D6150" t="s">
        <v>9418</v>
      </c>
      <c r="E6150">
        <v>3</v>
      </c>
      <c r="F6150" t="s">
        <v>9526</v>
      </c>
      <c r="G6150">
        <v>14</v>
      </c>
      <c r="H6150" s="5">
        <f t="shared" si="135"/>
        <v>1</v>
      </c>
      <c r="I6150" s="5" t="str">
        <f ca="1">OFFSET('Appendix E'!$G$2,MATCH(A6150,'Appendix E'!$A$3:$A$115,0),0)</f>
        <v>Yes</v>
      </c>
    </row>
    <row r="6151" spans="1:9" x14ac:dyDescent="0.25">
      <c r="A6151" t="s">
        <v>1355</v>
      </c>
      <c r="B6151" t="s">
        <v>6108</v>
      </c>
      <c r="D6151" t="s">
        <v>9418</v>
      </c>
      <c r="E6151">
        <v>3</v>
      </c>
      <c r="F6151" t="s">
        <v>9526</v>
      </c>
      <c r="G6151">
        <v>14</v>
      </c>
      <c r="H6151" s="5">
        <f t="shared" si="135"/>
        <v>1</v>
      </c>
      <c r="I6151" s="5" t="str">
        <f ca="1">OFFSET('Appendix E'!$G$2,MATCH(A6151,'Appendix E'!$A$3:$A$115,0),0)</f>
        <v>Yes</v>
      </c>
    </row>
    <row r="6152" spans="1:9" x14ac:dyDescent="0.25">
      <c r="A6152" t="s">
        <v>1355</v>
      </c>
      <c r="B6152" t="s">
        <v>6109</v>
      </c>
      <c r="D6152" t="s">
        <v>9418</v>
      </c>
      <c r="E6152">
        <v>3</v>
      </c>
      <c r="F6152" t="s">
        <v>9526</v>
      </c>
      <c r="G6152">
        <v>14</v>
      </c>
      <c r="H6152" s="5">
        <f t="shared" si="135"/>
        <v>1</v>
      </c>
      <c r="I6152" s="5" t="str">
        <f ca="1">OFFSET('Appendix E'!$G$2,MATCH(A6152,'Appendix E'!$A$3:$A$115,0),0)</f>
        <v>Yes</v>
      </c>
    </row>
    <row r="6153" spans="1:9" x14ac:dyDescent="0.25">
      <c r="A6153" t="s">
        <v>1355</v>
      </c>
      <c r="B6153" t="s">
        <v>6110</v>
      </c>
      <c r="D6153" t="s">
        <v>9418</v>
      </c>
      <c r="E6153">
        <v>3</v>
      </c>
      <c r="F6153" t="s">
        <v>9526</v>
      </c>
      <c r="G6153">
        <v>14</v>
      </c>
      <c r="H6153" s="5">
        <f t="shared" si="135"/>
        <v>1</v>
      </c>
      <c r="I6153" s="5" t="str">
        <f ca="1">OFFSET('Appendix E'!$G$2,MATCH(A6153,'Appendix E'!$A$3:$A$115,0),0)</f>
        <v>Yes</v>
      </c>
    </row>
    <row r="6154" spans="1:9" x14ac:dyDescent="0.25">
      <c r="A6154" t="s">
        <v>1355</v>
      </c>
      <c r="B6154" t="s">
        <v>6111</v>
      </c>
      <c r="D6154" t="s">
        <v>9418</v>
      </c>
      <c r="E6154">
        <v>3</v>
      </c>
      <c r="F6154" t="s">
        <v>9526</v>
      </c>
      <c r="G6154">
        <v>14</v>
      </c>
      <c r="H6154" s="5">
        <f t="shared" si="135"/>
        <v>1</v>
      </c>
      <c r="I6154" s="5" t="str">
        <f ca="1">OFFSET('Appendix E'!$G$2,MATCH(A6154,'Appendix E'!$A$3:$A$115,0),0)</f>
        <v>Yes</v>
      </c>
    </row>
    <row r="6155" spans="1:9" x14ac:dyDescent="0.25">
      <c r="A6155" t="s">
        <v>1355</v>
      </c>
      <c r="B6155" t="s">
        <v>6112</v>
      </c>
      <c r="D6155" t="s">
        <v>9418</v>
      </c>
      <c r="E6155">
        <v>3</v>
      </c>
      <c r="F6155" t="s">
        <v>9526</v>
      </c>
      <c r="G6155">
        <v>14</v>
      </c>
      <c r="H6155" s="5">
        <f t="shared" si="135"/>
        <v>1</v>
      </c>
      <c r="I6155" s="5" t="str">
        <f ca="1">OFFSET('Appendix E'!$G$2,MATCH(A6155,'Appendix E'!$A$3:$A$115,0),0)</f>
        <v>Yes</v>
      </c>
    </row>
    <row r="6156" spans="1:9" x14ac:dyDescent="0.25">
      <c r="A6156" t="s">
        <v>1355</v>
      </c>
      <c r="B6156" t="s">
        <v>6113</v>
      </c>
      <c r="D6156" t="s">
        <v>9418</v>
      </c>
      <c r="E6156">
        <v>3</v>
      </c>
      <c r="F6156" t="s">
        <v>9526</v>
      </c>
      <c r="G6156">
        <v>14</v>
      </c>
      <c r="H6156" s="5">
        <f t="shared" si="135"/>
        <v>1</v>
      </c>
      <c r="I6156" s="5" t="str">
        <f ca="1">OFFSET('Appendix E'!$G$2,MATCH(A6156,'Appendix E'!$A$3:$A$115,0),0)</f>
        <v>Yes</v>
      </c>
    </row>
    <row r="6157" spans="1:9" x14ac:dyDescent="0.25">
      <c r="A6157" t="s">
        <v>1355</v>
      </c>
      <c r="B6157" t="s">
        <v>6114</v>
      </c>
      <c r="D6157" t="s">
        <v>9418</v>
      </c>
      <c r="E6157">
        <v>3</v>
      </c>
      <c r="F6157" t="s">
        <v>9526</v>
      </c>
      <c r="G6157">
        <v>14</v>
      </c>
      <c r="H6157" s="5">
        <f t="shared" si="135"/>
        <v>1</v>
      </c>
      <c r="I6157" s="5" t="str">
        <f ca="1">OFFSET('Appendix E'!$G$2,MATCH(A6157,'Appendix E'!$A$3:$A$115,0),0)</f>
        <v>Yes</v>
      </c>
    </row>
    <row r="6158" spans="1:9" x14ac:dyDescent="0.25">
      <c r="A6158" t="s">
        <v>1355</v>
      </c>
      <c r="B6158" t="s">
        <v>6115</v>
      </c>
      <c r="D6158" t="s">
        <v>9418</v>
      </c>
      <c r="E6158">
        <v>3</v>
      </c>
      <c r="F6158" t="s">
        <v>9526</v>
      </c>
      <c r="G6158">
        <v>14</v>
      </c>
      <c r="H6158" s="5">
        <f t="shared" si="135"/>
        <v>1</v>
      </c>
      <c r="I6158" s="5" t="str">
        <f ca="1">OFFSET('Appendix E'!$G$2,MATCH(A6158,'Appendix E'!$A$3:$A$115,0),0)</f>
        <v>Yes</v>
      </c>
    </row>
    <row r="6159" spans="1:9" x14ac:dyDescent="0.25">
      <c r="A6159" t="s">
        <v>1355</v>
      </c>
      <c r="B6159" t="s">
        <v>6116</v>
      </c>
      <c r="D6159" t="s">
        <v>9418</v>
      </c>
      <c r="E6159">
        <v>3</v>
      </c>
      <c r="F6159" t="s">
        <v>9526</v>
      </c>
      <c r="G6159">
        <v>14</v>
      </c>
      <c r="H6159" s="5">
        <f t="shared" si="135"/>
        <v>1</v>
      </c>
      <c r="I6159" s="5" t="str">
        <f ca="1">OFFSET('Appendix E'!$G$2,MATCH(A6159,'Appendix E'!$A$3:$A$115,0),0)</f>
        <v>Yes</v>
      </c>
    </row>
    <row r="6160" spans="1:9" x14ac:dyDescent="0.25">
      <c r="A6160" t="s">
        <v>1355</v>
      </c>
      <c r="B6160" t="s">
        <v>6117</v>
      </c>
      <c r="D6160" t="s">
        <v>9418</v>
      </c>
      <c r="E6160">
        <v>3</v>
      </c>
      <c r="F6160" t="s">
        <v>9526</v>
      </c>
      <c r="G6160">
        <v>14</v>
      </c>
      <c r="H6160" s="5">
        <f t="shared" si="135"/>
        <v>1</v>
      </c>
      <c r="I6160" s="5" t="str">
        <f ca="1">OFFSET('Appendix E'!$G$2,MATCH(A6160,'Appendix E'!$A$3:$A$115,0),0)</f>
        <v>Yes</v>
      </c>
    </row>
    <row r="6161" spans="1:9" x14ac:dyDescent="0.25">
      <c r="A6161" t="s">
        <v>1355</v>
      </c>
      <c r="B6161" t="s">
        <v>6118</v>
      </c>
      <c r="D6161" t="s">
        <v>9418</v>
      </c>
      <c r="E6161">
        <v>3</v>
      </c>
      <c r="F6161" t="s">
        <v>9526</v>
      </c>
      <c r="G6161">
        <v>14</v>
      </c>
      <c r="H6161" s="5">
        <f t="shared" si="135"/>
        <v>1</v>
      </c>
      <c r="I6161" s="5" t="str">
        <f ca="1">OFFSET('Appendix E'!$G$2,MATCH(A6161,'Appendix E'!$A$3:$A$115,0),0)</f>
        <v>Yes</v>
      </c>
    </row>
    <row r="6162" spans="1:9" x14ac:dyDescent="0.25">
      <c r="A6162" t="s">
        <v>1355</v>
      </c>
      <c r="B6162" t="s">
        <v>6119</v>
      </c>
      <c r="D6162" t="s">
        <v>9418</v>
      </c>
      <c r="E6162">
        <v>3</v>
      </c>
      <c r="F6162" t="s">
        <v>9526</v>
      </c>
      <c r="G6162">
        <v>14</v>
      </c>
      <c r="H6162" s="5">
        <f t="shared" si="135"/>
        <v>1</v>
      </c>
      <c r="I6162" s="5" t="str">
        <f ca="1">OFFSET('Appendix E'!$G$2,MATCH(A6162,'Appendix E'!$A$3:$A$115,0),0)</f>
        <v>Yes</v>
      </c>
    </row>
    <row r="6163" spans="1:9" x14ac:dyDescent="0.25">
      <c r="A6163" t="s">
        <v>1355</v>
      </c>
      <c r="B6163" t="s">
        <v>6120</v>
      </c>
      <c r="D6163" t="s">
        <v>9418</v>
      </c>
      <c r="E6163">
        <v>3</v>
      </c>
      <c r="F6163" t="s">
        <v>9526</v>
      </c>
      <c r="G6163">
        <v>14</v>
      </c>
      <c r="H6163" s="5">
        <f t="shared" si="135"/>
        <v>1</v>
      </c>
      <c r="I6163" s="5" t="str">
        <f ca="1">OFFSET('Appendix E'!$G$2,MATCH(A6163,'Appendix E'!$A$3:$A$115,0),0)</f>
        <v>Yes</v>
      </c>
    </row>
    <row r="6164" spans="1:9" x14ac:dyDescent="0.25">
      <c r="A6164" t="s">
        <v>1355</v>
      </c>
      <c r="B6164" t="s">
        <v>6121</v>
      </c>
      <c r="D6164" t="s">
        <v>9418</v>
      </c>
      <c r="E6164">
        <v>3</v>
      </c>
      <c r="F6164" t="s">
        <v>9526</v>
      </c>
      <c r="G6164">
        <v>14</v>
      </c>
      <c r="H6164" s="5">
        <f t="shared" si="135"/>
        <v>1</v>
      </c>
      <c r="I6164" s="5" t="str">
        <f ca="1">OFFSET('Appendix E'!$G$2,MATCH(A6164,'Appendix E'!$A$3:$A$115,0),0)</f>
        <v>Yes</v>
      </c>
    </row>
    <row r="6165" spans="1:9" x14ac:dyDescent="0.25">
      <c r="A6165" t="s">
        <v>1355</v>
      </c>
      <c r="B6165" t="s">
        <v>6122</v>
      </c>
      <c r="D6165" t="s">
        <v>9418</v>
      </c>
      <c r="E6165">
        <v>3</v>
      </c>
      <c r="F6165" t="s">
        <v>9526</v>
      </c>
      <c r="G6165">
        <v>14</v>
      </c>
      <c r="H6165" s="5">
        <f t="shared" si="135"/>
        <v>1</v>
      </c>
      <c r="I6165" s="5" t="str">
        <f ca="1">OFFSET('Appendix E'!$G$2,MATCH(A6165,'Appendix E'!$A$3:$A$115,0),0)</f>
        <v>Yes</v>
      </c>
    </row>
    <row r="6166" spans="1:9" x14ac:dyDescent="0.25">
      <c r="A6166" t="s">
        <v>1355</v>
      </c>
      <c r="B6166" t="s">
        <v>6123</v>
      </c>
      <c r="D6166" t="s">
        <v>9418</v>
      </c>
      <c r="E6166">
        <v>3</v>
      </c>
      <c r="F6166" t="s">
        <v>9526</v>
      </c>
      <c r="G6166">
        <v>14</v>
      </c>
      <c r="H6166" s="5">
        <f t="shared" si="135"/>
        <v>1</v>
      </c>
      <c r="I6166" s="5" t="str">
        <f ca="1">OFFSET('Appendix E'!$G$2,MATCH(A6166,'Appendix E'!$A$3:$A$115,0),0)</f>
        <v>Yes</v>
      </c>
    </row>
    <row r="6167" spans="1:9" x14ac:dyDescent="0.25">
      <c r="A6167" t="s">
        <v>1355</v>
      </c>
      <c r="B6167" t="s">
        <v>6124</v>
      </c>
      <c r="D6167" t="s">
        <v>9418</v>
      </c>
      <c r="E6167">
        <v>3</v>
      </c>
      <c r="F6167" t="s">
        <v>9526</v>
      </c>
      <c r="G6167">
        <v>14</v>
      </c>
      <c r="H6167" s="5">
        <f t="shared" si="135"/>
        <v>1</v>
      </c>
      <c r="I6167" s="5" t="str">
        <f ca="1">OFFSET('Appendix E'!$G$2,MATCH(A6167,'Appendix E'!$A$3:$A$115,0),0)</f>
        <v>Yes</v>
      </c>
    </row>
    <row r="6168" spans="1:9" x14ac:dyDescent="0.25">
      <c r="A6168" t="s">
        <v>1355</v>
      </c>
      <c r="B6168" t="s">
        <v>6125</v>
      </c>
      <c r="D6168" t="s">
        <v>9418</v>
      </c>
      <c r="E6168">
        <v>3</v>
      </c>
      <c r="F6168" t="s">
        <v>9526</v>
      </c>
      <c r="G6168">
        <v>14</v>
      </c>
      <c r="H6168" s="5">
        <f t="shared" si="135"/>
        <v>1</v>
      </c>
      <c r="I6168" s="5" t="str">
        <f ca="1">OFFSET('Appendix E'!$G$2,MATCH(A6168,'Appendix E'!$A$3:$A$115,0),0)</f>
        <v>Yes</v>
      </c>
    </row>
    <row r="6169" spans="1:9" x14ac:dyDescent="0.25">
      <c r="A6169" t="s">
        <v>1355</v>
      </c>
      <c r="B6169" t="s">
        <v>6126</v>
      </c>
      <c r="D6169" t="s">
        <v>9418</v>
      </c>
      <c r="E6169">
        <v>3</v>
      </c>
      <c r="F6169" t="s">
        <v>9526</v>
      </c>
      <c r="G6169">
        <v>14</v>
      </c>
      <c r="H6169" s="5">
        <f t="shared" si="135"/>
        <v>1</v>
      </c>
      <c r="I6169" s="5" t="str">
        <f ca="1">OFFSET('Appendix E'!$G$2,MATCH(A6169,'Appendix E'!$A$3:$A$115,0),0)</f>
        <v>Yes</v>
      </c>
    </row>
    <row r="6170" spans="1:9" x14ac:dyDescent="0.25">
      <c r="A6170" t="s">
        <v>1355</v>
      </c>
      <c r="B6170" t="s">
        <v>6127</v>
      </c>
      <c r="D6170" t="s">
        <v>9418</v>
      </c>
      <c r="E6170">
        <v>3</v>
      </c>
      <c r="F6170" t="s">
        <v>9526</v>
      </c>
      <c r="G6170">
        <v>14</v>
      </c>
      <c r="H6170" s="5">
        <f t="shared" si="135"/>
        <v>1</v>
      </c>
      <c r="I6170" s="5" t="str">
        <f ca="1">OFFSET('Appendix E'!$G$2,MATCH(A6170,'Appendix E'!$A$3:$A$115,0),0)</f>
        <v>Yes</v>
      </c>
    </row>
    <row r="6171" spans="1:9" x14ac:dyDescent="0.25">
      <c r="A6171" t="s">
        <v>1355</v>
      </c>
      <c r="B6171" t="s">
        <v>6128</v>
      </c>
      <c r="D6171" t="s">
        <v>9418</v>
      </c>
      <c r="E6171">
        <v>3</v>
      </c>
      <c r="F6171" t="s">
        <v>9526</v>
      </c>
      <c r="G6171">
        <v>14</v>
      </c>
      <c r="H6171" s="5">
        <f t="shared" si="135"/>
        <v>1</v>
      </c>
      <c r="I6171" s="5" t="str">
        <f ca="1">OFFSET('Appendix E'!$G$2,MATCH(A6171,'Appendix E'!$A$3:$A$115,0),0)</f>
        <v>Yes</v>
      </c>
    </row>
    <row r="6172" spans="1:9" x14ac:dyDescent="0.25">
      <c r="A6172" t="s">
        <v>1355</v>
      </c>
      <c r="B6172" t="s">
        <v>6129</v>
      </c>
      <c r="D6172" t="s">
        <v>9418</v>
      </c>
      <c r="E6172">
        <v>3</v>
      </c>
      <c r="F6172" t="s">
        <v>9526</v>
      </c>
      <c r="G6172">
        <v>14</v>
      </c>
      <c r="H6172" s="5">
        <f t="shared" si="135"/>
        <v>1</v>
      </c>
      <c r="I6172" s="5" t="str">
        <f ca="1">OFFSET('Appendix E'!$G$2,MATCH(A6172,'Appendix E'!$A$3:$A$115,0),0)</f>
        <v>Yes</v>
      </c>
    </row>
    <row r="6173" spans="1:9" x14ac:dyDescent="0.25">
      <c r="A6173" t="s">
        <v>1355</v>
      </c>
      <c r="B6173" t="s">
        <v>6130</v>
      </c>
      <c r="D6173" t="s">
        <v>9418</v>
      </c>
      <c r="E6173">
        <v>3</v>
      </c>
      <c r="F6173" t="s">
        <v>9526</v>
      </c>
      <c r="G6173">
        <v>14</v>
      </c>
      <c r="H6173" s="5">
        <f t="shared" si="135"/>
        <v>1</v>
      </c>
      <c r="I6173" s="5" t="str">
        <f ca="1">OFFSET('Appendix E'!$G$2,MATCH(A6173,'Appendix E'!$A$3:$A$115,0),0)</f>
        <v>Yes</v>
      </c>
    </row>
    <row r="6174" spans="1:9" x14ac:dyDescent="0.25">
      <c r="A6174" t="s">
        <v>1355</v>
      </c>
      <c r="B6174" t="s">
        <v>6131</v>
      </c>
      <c r="D6174" t="s">
        <v>9418</v>
      </c>
      <c r="E6174">
        <v>3</v>
      </c>
      <c r="F6174" t="s">
        <v>9526</v>
      </c>
      <c r="G6174">
        <v>14</v>
      </c>
      <c r="H6174" s="5">
        <f t="shared" si="135"/>
        <v>1</v>
      </c>
      <c r="I6174" s="5" t="str">
        <f ca="1">OFFSET('Appendix E'!$G$2,MATCH(A6174,'Appendix E'!$A$3:$A$115,0),0)</f>
        <v>Yes</v>
      </c>
    </row>
    <row r="6175" spans="1:9" x14ac:dyDescent="0.25">
      <c r="A6175" t="s">
        <v>1355</v>
      </c>
      <c r="B6175" t="s">
        <v>6132</v>
      </c>
      <c r="D6175" t="s">
        <v>9418</v>
      </c>
      <c r="E6175">
        <v>3</v>
      </c>
      <c r="F6175" t="s">
        <v>9526</v>
      </c>
      <c r="G6175">
        <v>14</v>
      </c>
      <c r="H6175" s="5">
        <f t="shared" si="135"/>
        <v>1</v>
      </c>
      <c r="I6175" s="5" t="str">
        <f ca="1">OFFSET('Appendix E'!$G$2,MATCH(A6175,'Appendix E'!$A$3:$A$115,0),0)</f>
        <v>Yes</v>
      </c>
    </row>
    <row r="6176" spans="1:9" x14ac:dyDescent="0.25">
      <c r="A6176" t="s">
        <v>1355</v>
      </c>
      <c r="B6176" t="s">
        <v>6133</v>
      </c>
      <c r="D6176" t="s">
        <v>9418</v>
      </c>
      <c r="E6176">
        <v>3</v>
      </c>
      <c r="F6176" t="s">
        <v>9526</v>
      </c>
      <c r="G6176">
        <v>14</v>
      </c>
      <c r="H6176" s="5">
        <f t="shared" si="135"/>
        <v>1</v>
      </c>
      <c r="I6176" s="5" t="str">
        <f ca="1">OFFSET('Appendix E'!$G$2,MATCH(A6176,'Appendix E'!$A$3:$A$115,0),0)</f>
        <v>Yes</v>
      </c>
    </row>
    <row r="6177" spans="1:9" x14ac:dyDescent="0.25">
      <c r="A6177" t="s">
        <v>1355</v>
      </c>
      <c r="B6177" t="s">
        <v>6134</v>
      </c>
      <c r="D6177" t="s">
        <v>9418</v>
      </c>
      <c r="E6177">
        <v>3</v>
      </c>
      <c r="F6177" t="s">
        <v>9526</v>
      </c>
      <c r="G6177">
        <v>14</v>
      </c>
      <c r="H6177" s="5">
        <f t="shared" si="135"/>
        <v>1</v>
      </c>
      <c r="I6177" s="5" t="str">
        <f ca="1">OFFSET('Appendix E'!$G$2,MATCH(A6177,'Appendix E'!$A$3:$A$115,0),0)</f>
        <v>Yes</v>
      </c>
    </row>
    <row r="6178" spans="1:9" x14ac:dyDescent="0.25">
      <c r="A6178" t="s">
        <v>1355</v>
      </c>
      <c r="B6178" t="s">
        <v>6135</v>
      </c>
      <c r="D6178" t="s">
        <v>9418</v>
      </c>
      <c r="E6178">
        <v>3</v>
      </c>
      <c r="F6178" t="s">
        <v>9526</v>
      </c>
      <c r="G6178">
        <v>14</v>
      </c>
      <c r="H6178" s="5">
        <f t="shared" si="135"/>
        <v>1</v>
      </c>
      <c r="I6178" s="5" t="str">
        <f ca="1">OFFSET('Appendix E'!$G$2,MATCH(A6178,'Appendix E'!$A$3:$A$115,0),0)</f>
        <v>Yes</v>
      </c>
    </row>
    <row r="6179" spans="1:9" x14ac:dyDescent="0.25">
      <c r="A6179" t="s">
        <v>1355</v>
      </c>
      <c r="B6179" t="s">
        <v>6136</v>
      </c>
      <c r="D6179" t="s">
        <v>9418</v>
      </c>
      <c r="E6179">
        <v>3</v>
      </c>
      <c r="F6179" t="s">
        <v>9526</v>
      </c>
      <c r="G6179">
        <v>14</v>
      </c>
      <c r="H6179" s="5">
        <f t="shared" si="135"/>
        <v>1</v>
      </c>
      <c r="I6179" s="5" t="str">
        <f ca="1">OFFSET('Appendix E'!$G$2,MATCH(A6179,'Appendix E'!$A$3:$A$115,0),0)</f>
        <v>Yes</v>
      </c>
    </row>
    <row r="6180" spans="1:9" x14ac:dyDescent="0.25">
      <c r="A6180" t="s">
        <v>1355</v>
      </c>
      <c r="B6180" t="s">
        <v>6137</v>
      </c>
      <c r="D6180" t="s">
        <v>9418</v>
      </c>
      <c r="E6180">
        <v>3</v>
      </c>
      <c r="F6180" t="s">
        <v>9526</v>
      </c>
      <c r="G6180">
        <v>14</v>
      </c>
      <c r="H6180" s="5">
        <f t="shared" si="135"/>
        <v>1</v>
      </c>
      <c r="I6180" s="5" t="str">
        <f ca="1">OFFSET('Appendix E'!$G$2,MATCH(A6180,'Appendix E'!$A$3:$A$115,0),0)</f>
        <v>Yes</v>
      </c>
    </row>
    <row r="6181" spans="1:9" x14ac:dyDescent="0.25">
      <c r="A6181" t="s">
        <v>1355</v>
      </c>
      <c r="B6181" t="s">
        <v>6138</v>
      </c>
      <c r="D6181" t="s">
        <v>9418</v>
      </c>
      <c r="E6181">
        <v>3</v>
      </c>
      <c r="F6181" t="s">
        <v>9526</v>
      </c>
      <c r="G6181">
        <v>14</v>
      </c>
      <c r="H6181" s="5">
        <f t="shared" si="135"/>
        <v>1</v>
      </c>
      <c r="I6181" s="5" t="str">
        <f ca="1">OFFSET('Appendix E'!$G$2,MATCH(A6181,'Appendix E'!$A$3:$A$115,0),0)</f>
        <v>Yes</v>
      </c>
    </row>
    <row r="6182" spans="1:9" x14ac:dyDescent="0.25">
      <c r="A6182" t="s">
        <v>1355</v>
      </c>
      <c r="B6182" t="s">
        <v>6139</v>
      </c>
      <c r="D6182" t="s">
        <v>9418</v>
      </c>
      <c r="E6182">
        <v>3</v>
      </c>
      <c r="F6182" t="s">
        <v>9526</v>
      </c>
      <c r="G6182">
        <v>14</v>
      </c>
      <c r="H6182" s="5">
        <f t="shared" si="135"/>
        <v>1</v>
      </c>
      <c r="I6182" s="5" t="str">
        <f ca="1">OFFSET('Appendix E'!$G$2,MATCH(A6182,'Appendix E'!$A$3:$A$115,0),0)</f>
        <v>Yes</v>
      </c>
    </row>
    <row r="6183" spans="1:9" x14ac:dyDescent="0.25">
      <c r="A6183" t="s">
        <v>1355</v>
      </c>
      <c r="B6183" t="s">
        <v>6140</v>
      </c>
      <c r="D6183" t="s">
        <v>9418</v>
      </c>
      <c r="E6183">
        <v>3</v>
      </c>
      <c r="F6183" t="s">
        <v>9526</v>
      </c>
      <c r="G6183">
        <v>14</v>
      </c>
      <c r="H6183" s="5">
        <f t="shared" si="135"/>
        <v>1</v>
      </c>
      <c r="I6183" s="5" t="str">
        <f ca="1">OFFSET('Appendix E'!$G$2,MATCH(A6183,'Appendix E'!$A$3:$A$115,0),0)</f>
        <v>Yes</v>
      </c>
    </row>
    <row r="6184" spans="1:9" x14ac:dyDescent="0.25">
      <c r="A6184" t="s">
        <v>1355</v>
      </c>
      <c r="B6184" t="s">
        <v>6141</v>
      </c>
      <c r="D6184" t="s">
        <v>9418</v>
      </c>
      <c r="E6184">
        <v>3</v>
      </c>
      <c r="F6184" t="s">
        <v>9526</v>
      </c>
      <c r="G6184">
        <v>14</v>
      </c>
      <c r="H6184" s="5">
        <f t="shared" si="135"/>
        <v>1</v>
      </c>
      <c r="I6184" s="5" t="str">
        <f ca="1">OFFSET('Appendix E'!$G$2,MATCH(A6184,'Appendix E'!$A$3:$A$115,0),0)</f>
        <v>Yes</v>
      </c>
    </row>
    <row r="6185" spans="1:9" x14ac:dyDescent="0.25">
      <c r="A6185" t="s">
        <v>1355</v>
      </c>
      <c r="B6185" t="s">
        <v>6142</v>
      </c>
      <c r="D6185" t="s">
        <v>9418</v>
      </c>
      <c r="E6185">
        <v>3</v>
      </c>
      <c r="F6185" t="s">
        <v>9526</v>
      </c>
      <c r="G6185">
        <v>14</v>
      </c>
      <c r="H6185" s="5">
        <f t="shared" si="135"/>
        <v>1</v>
      </c>
      <c r="I6185" s="5" t="str">
        <f ca="1">OFFSET('Appendix E'!$G$2,MATCH(A6185,'Appendix E'!$A$3:$A$115,0),0)</f>
        <v>Yes</v>
      </c>
    </row>
    <row r="6186" spans="1:9" x14ac:dyDescent="0.25">
      <c r="A6186" t="s">
        <v>1355</v>
      </c>
      <c r="B6186" t="s">
        <v>6143</v>
      </c>
      <c r="D6186" t="s">
        <v>9418</v>
      </c>
      <c r="E6186">
        <v>3</v>
      </c>
      <c r="F6186" t="s">
        <v>9526</v>
      </c>
      <c r="G6186">
        <v>14</v>
      </c>
      <c r="H6186" s="5">
        <f t="shared" si="135"/>
        <v>1</v>
      </c>
      <c r="I6186" s="5" t="str">
        <f ca="1">OFFSET('Appendix E'!$G$2,MATCH(A6186,'Appendix E'!$A$3:$A$115,0),0)</f>
        <v>Yes</v>
      </c>
    </row>
    <row r="6187" spans="1:9" x14ac:dyDescent="0.25">
      <c r="A6187" t="s">
        <v>1355</v>
      </c>
      <c r="B6187" t="s">
        <v>6144</v>
      </c>
      <c r="D6187" t="s">
        <v>9418</v>
      </c>
      <c r="E6187">
        <v>3</v>
      </c>
      <c r="F6187" t="s">
        <v>9526</v>
      </c>
      <c r="G6187">
        <v>14</v>
      </c>
      <c r="H6187" s="5">
        <f t="shared" si="135"/>
        <v>1</v>
      </c>
      <c r="I6187" s="5" t="str">
        <f ca="1">OFFSET('Appendix E'!$G$2,MATCH(A6187,'Appendix E'!$A$3:$A$115,0),0)</f>
        <v>Yes</v>
      </c>
    </row>
    <row r="6188" spans="1:9" x14ac:dyDescent="0.25">
      <c r="A6188" t="s">
        <v>1355</v>
      </c>
      <c r="B6188" t="s">
        <v>6145</v>
      </c>
      <c r="D6188" t="s">
        <v>9418</v>
      </c>
      <c r="E6188">
        <v>3</v>
      </c>
      <c r="F6188" t="s">
        <v>9526</v>
      </c>
      <c r="G6188">
        <v>14</v>
      </c>
      <c r="H6188" s="5">
        <f t="shared" si="135"/>
        <v>1</v>
      </c>
      <c r="I6188" s="5" t="str">
        <f ca="1">OFFSET('Appendix E'!$G$2,MATCH(A6188,'Appendix E'!$A$3:$A$115,0),0)</f>
        <v>Yes</v>
      </c>
    </row>
    <row r="6189" spans="1:9" x14ac:dyDescent="0.25">
      <c r="A6189" t="s">
        <v>1355</v>
      </c>
      <c r="B6189" t="s">
        <v>6146</v>
      </c>
      <c r="D6189" t="s">
        <v>9418</v>
      </c>
      <c r="E6189">
        <v>3</v>
      </c>
      <c r="F6189" t="s">
        <v>9526</v>
      </c>
      <c r="G6189">
        <v>14</v>
      </c>
      <c r="H6189" s="5">
        <f t="shared" si="135"/>
        <v>1</v>
      </c>
      <c r="I6189" s="5" t="str">
        <f ca="1">OFFSET('Appendix E'!$G$2,MATCH(A6189,'Appendix E'!$A$3:$A$115,0),0)</f>
        <v>Yes</v>
      </c>
    </row>
    <row r="6190" spans="1:9" x14ac:dyDescent="0.25">
      <c r="A6190" t="s">
        <v>1355</v>
      </c>
      <c r="B6190" t="s">
        <v>6147</v>
      </c>
      <c r="D6190" t="s">
        <v>9418</v>
      </c>
      <c r="E6190">
        <v>3</v>
      </c>
      <c r="F6190" t="s">
        <v>9526</v>
      </c>
      <c r="G6190">
        <v>14</v>
      </c>
      <c r="H6190" s="5">
        <f t="shared" si="135"/>
        <v>1</v>
      </c>
      <c r="I6190" s="5" t="str">
        <f ca="1">OFFSET('Appendix E'!$G$2,MATCH(A6190,'Appendix E'!$A$3:$A$115,0),0)</f>
        <v>Yes</v>
      </c>
    </row>
    <row r="6191" spans="1:9" x14ac:dyDescent="0.25">
      <c r="A6191" t="s">
        <v>1355</v>
      </c>
      <c r="B6191" t="s">
        <v>6148</v>
      </c>
      <c r="D6191" t="s">
        <v>9418</v>
      </c>
      <c r="E6191">
        <v>3</v>
      </c>
      <c r="F6191" t="s">
        <v>9526</v>
      </c>
      <c r="G6191">
        <v>14</v>
      </c>
      <c r="H6191" s="5">
        <f t="shared" si="135"/>
        <v>1</v>
      </c>
      <c r="I6191" s="5" t="str">
        <f ca="1">OFFSET('Appendix E'!$G$2,MATCH(A6191,'Appendix E'!$A$3:$A$115,0),0)</f>
        <v>Yes</v>
      </c>
    </row>
    <row r="6192" spans="1:9" x14ac:dyDescent="0.25">
      <c r="A6192" t="s">
        <v>1355</v>
      </c>
      <c r="B6192" t="s">
        <v>6149</v>
      </c>
      <c r="D6192" t="s">
        <v>9418</v>
      </c>
      <c r="E6192">
        <v>3</v>
      </c>
      <c r="F6192" t="s">
        <v>9526</v>
      </c>
      <c r="G6192">
        <v>14</v>
      </c>
      <c r="H6192" s="5">
        <f t="shared" si="135"/>
        <v>1</v>
      </c>
      <c r="I6192" s="5" t="str">
        <f ca="1">OFFSET('Appendix E'!$G$2,MATCH(A6192,'Appendix E'!$A$3:$A$115,0),0)</f>
        <v>Yes</v>
      </c>
    </row>
    <row r="6193" spans="1:9" x14ac:dyDescent="0.25">
      <c r="A6193" t="s">
        <v>1355</v>
      </c>
      <c r="B6193" t="s">
        <v>6150</v>
      </c>
      <c r="D6193" t="s">
        <v>9418</v>
      </c>
      <c r="E6193">
        <v>3</v>
      </c>
      <c r="F6193" t="s">
        <v>9526</v>
      </c>
      <c r="G6193">
        <v>14</v>
      </c>
      <c r="H6193" s="5">
        <f t="shared" si="135"/>
        <v>1</v>
      </c>
      <c r="I6193" s="5" t="str">
        <f ca="1">OFFSET('Appendix E'!$G$2,MATCH(A6193,'Appendix E'!$A$3:$A$115,0),0)</f>
        <v>Yes</v>
      </c>
    </row>
    <row r="6194" spans="1:9" x14ac:dyDescent="0.25">
      <c r="A6194" t="s">
        <v>1355</v>
      </c>
      <c r="B6194" t="s">
        <v>6151</v>
      </c>
      <c r="D6194" t="s">
        <v>9418</v>
      </c>
      <c r="E6194">
        <v>3</v>
      </c>
      <c r="F6194" t="s">
        <v>9526</v>
      </c>
      <c r="G6194">
        <v>14</v>
      </c>
      <c r="H6194" s="5">
        <f t="shared" si="135"/>
        <v>1</v>
      </c>
      <c r="I6194" s="5" t="str">
        <f ca="1">OFFSET('Appendix E'!$G$2,MATCH(A6194,'Appendix E'!$A$3:$A$115,0),0)</f>
        <v>Yes</v>
      </c>
    </row>
    <row r="6195" spans="1:9" x14ac:dyDescent="0.25">
      <c r="A6195" t="s">
        <v>1355</v>
      </c>
      <c r="B6195" t="s">
        <v>6152</v>
      </c>
      <c r="D6195" t="s">
        <v>9418</v>
      </c>
      <c r="E6195">
        <v>3</v>
      </c>
      <c r="F6195" t="s">
        <v>9526</v>
      </c>
      <c r="G6195">
        <v>14</v>
      </c>
      <c r="H6195" s="5">
        <f t="shared" si="135"/>
        <v>1</v>
      </c>
      <c r="I6195" s="5" t="str">
        <f ca="1">OFFSET('Appendix E'!$G$2,MATCH(A6195,'Appendix E'!$A$3:$A$115,0),0)</f>
        <v>Yes</v>
      </c>
    </row>
    <row r="6196" spans="1:9" x14ac:dyDescent="0.25">
      <c r="A6196" t="s">
        <v>1355</v>
      </c>
      <c r="B6196" t="s">
        <v>6153</v>
      </c>
      <c r="D6196" t="s">
        <v>9418</v>
      </c>
      <c r="E6196">
        <v>3</v>
      </c>
      <c r="F6196" t="s">
        <v>9526</v>
      </c>
      <c r="G6196">
        <v>14</v>
      </c>
      <c r="H6196" s="5">
        <f t="shared" si="135"/>
        <v>1</v>
      </c>
      <c r="I6196" s="5" t="str">
        <f ca="1">OFFSET('Appendix E'!$G$2,MATCH(A6196,'Appendix E'!$A$3:$A$115,0),0)</f>
        <v>Yes</v>
      </c>
    </row>
    <row r="6197" spans="1:9" x14ac:dyDescent="0.25">
      <c r="A6197" t="s">
        <v>1355</v>
      </c>
      <c r="B6197" t="s">
        <v>6154</v>
      </c>
      <c r="D6197" t="s">
        <v>9418</v>
      </c>
      <c r="E6197">
        <v>3</v>
      </c>
      <c r="F6197" t="s">
        <v>9526</v>
      </c>
      <c r="G6197">
        <v>14</v>
      </c>
      <c r="H6197" s="5">
        <f t="shared" si="135"/>
        <v>1</v>
      </c>
      <c r="I6197" s="5" t="str">
        <f ca="1">OFFSET('Appendix E'!$G$2,MATCH(A6197,'Appendix E'!$A$3:$A$115,0),0)</f>
        <v>Yes</v>
      </c>
    </row>
    <row r="6198" spans="1:9" x14ac:dyDescent="0.25">
      <c r="A6198" t="s">
        <v>1355</v>
      </c>
      <c r="B6198" t="s">
        <v>6155</v>
      </c>
      <c r="D6198" t="s">
        <v>9418</v>
      </c>
      <c r="E6198">
        <v>3</v>
      </c>
      <c r="F6198" t="s">
        <v>9526</v>
      </c>
      <c r="G6198">
        <v>14</v>
      </c>
      <c r="H6198" s="5">
        <f t="shared" si="135"/>
        <v>1</v>
      </c>
      <c r="I6198" s="5" t="str">
        <f ca="1">OFFSET('Appendix E'!$G$2,MATCH(A6198,'Appendix E'!$A$3:$A$115,0),0)</f>
        <v>Yes</v>
      </c>
    </row>
    <row r="6199" spans="1:9" x14ac:dyDescent="0.25">
      <c r="A6199" t="s">
        <v>1355</v>
      </c>
      <c r="B6199" t="s">
        <v>6156</v>
      </c>
      <c r="D6199" t="s">
        <v>9418</v>
      </c>
      <c r="E6199">
        <v>3</v>
      </c>
      <c r="F6199" t="s">
        <v>9526</v>
      </c>
      <c r="G6199">
        <v>14</v>
      </c>
      <c r="H6199" s="5">
        <f t="shared" si="135"/>
        <v>1</v>
      </c>
      <c r="I6199" s="5" t="str">
        <f ca="1">OFFSET('Appendix E'!$G$2,MATCH(A6199,'Appendix E'!$A$3:$A$115,0),0)</f>
        <v>Yes</v>
      </c>
    </row>
    <row r="6200" spans="1:9" x14ac:dyDescent="0.25">
      <c r="A6200" t="s">
        <v>1355</v>
      </c>
      <c r="B6200" t="s">
        <v>6157</v>
      </c>
      <c r="D6200" t="s">
        <v>9418</v>
      </c>
      <c r="E6200">
        <v>3</v>
      </c>
      <c r="F6200" t="s">
        <v>9526</v>
      </c>
      <c r="G6200">
        <v>14</v>
      </c>
      <c r="H6200" s="5">
        <f t="shared" si="135"/>
        <v>1</v>
      </c>
      <c r="I6200" s="5" t="str">
        <f ca="1">OFFSET('Appendix E'!$G$2,MATCH(A6200,'Appendix E'!$A$3:$A$115,0),0)</f>
        <v>Yes</v>
      </c>
    </row>
    <row r="6201" spans="1:9" x14ac:dyDescent="0.25">
      <c r="A6201" t="s">
        <v>1355</v>
      </c>
      <c r="B6201" t="s">
        <v>6158</v>
      </c>
      <c r="D6201" t="s">
        <v>9418</v>
      </c>
      <c r="E6201">
        <v>3</v>
      </c>
      <c r="F6201" t="s">
        <v>9526</v>
      </c>
      <c r="G6201">
        <v>14</v>
      </c>
      <c r="H6201" s="5">
        <f t="shared" si="135"/>
        <v>1</v>
      </c>
      <c r="I6201" s="5" t="str">
        <f ca="1">OFFSET('Appendix E'!$G$2,MATCH(A6201,'Appendix E'!$A$3:$A$115,0),0)</f>
        <v>Yes</v>
      </c>
    </row>
    <row r="6202" spans="1:9" x14ac:dyDescent="0.25">
      <c r="A6202" t="s">
        <v>1355</v>
      </c>
      <c r="B6202" t="s">
        <v>6159</v>
      </c>
      <c r="D6202" t="s">
        <v>9418</v>
      </c>
      <c r="E6202">
        <v>3</v>
      </c>
      <c r="F6202" t="s">
        <v>9526</v>
      </c>
      <c r="G6202">
        <v>14</v>
      </c>
      <c r="H6202" s="5">
        <f t="shared" si="135"/>
        <v>1</v>
      </c>
      <c r="I6202" s="5" t="str">
        <f ca="1">OFFSET('Appendix E'!$G$2,MATCH(A6202,'Appendix E'!$A$3:$A$115,0),0)</f>
        <v>Yes</v>
      </c>
    </row>
    <row r="6203" spans="1:9" x14ac:dyDescent="0.25">
      <c r="A6203" t="s">
        <v>1355</v>
      </c>
      <c r="B6203" t="s">
        <v>6160</v>
      </c>
      <c r="D6203" t="s">
        <v>9418</v>
      </c>
      <c r="E6203">
        <v>3</v>
      </c>
      <c r="F6203" t="s">
        <v>9526</v>
      </c>
      <c r="G6203">
        <v>14</v>
      </c>
      <c r="H6203" s="5">
        <f t="shared" si="135"/>
        <v>1</v>
      </c>
      <c r="I6203" s="5" t="str">
        <f ca="1">OFFSET('Appendix E'!$G$2,MATCH(A6203,'Appendix E'!$A$3:$A$115,0),0)</f>
        <v>Yes</v>
      </c>
    </row>
    <row r="6204" spans="1:9" x14ac:dyDescent="0.25">
      <c r="A6204" t="s">
        <v>1355</v>
      </c>
      <c r="B6204" t="s">
        <v>6161</v>
      </c>
      <c r="D6204" t="s">
        <v>9418</v>
      </c>
      <c r="E6204">
        <v>3</v>
      </c>
      <c r="F6204" t="s">
        <v>9526</v>
      </c>
      <c r="G6204">
        <v>14</v>
      </c>
      <c r="H6204" s="5">
        <f t="shared" si="135"/>
        <v>1</v>
      </c>
      <c r="I6204" s="5" t="str">
        <f ca="1">OFFSET('Appendix E'!$G$2,MATCH(A6204,'Appendix E'!$A$3:$A$115,0),0)</f>
        <v>Yes</v>
      </c>
    </row>
    <row r="6205" spans="1:9" x14ac:dyDescent="0.25">
      <c r="A6205" t="s">
        <v>1355</v>
      </c>
      <c r="B6205" t="s">
        <v>6162</v>
      </c>
      <c r="D6205" t="s">
        <v>9418</v>
      </c>
      <c r="E6205">
        <v>3</v>
      </c>
      <c r="F6205" t="s">
        <v>9526</v>
      </c>
      <c r="G6205">
        <v>14</v>
      </c>
      <c r="H6205" s="5">
        <f t="shared" si="135"/>
        <v>1</v>
      </c>
      <c r="I6205" s="5" t="str">
        <f ca="1">OFFSET('Appendix E'!$G$2,MATCH(A6205,'Appendix E'!$A$3:$A$115,0),0)</f>
        <v>Yes</v>
      </c>
    </row>
    <row r="6206" spans="1:9" x14ac:dyDescent="0.25">
      <c r="A6206" t="s">
        <v>1355</v>
      </c>
      <c r="B6206" t="s">
        <v>6163</v>
      </c>
      <c r="D6206" t="s">
        <v>9418</v>
      </c>
      <c r="E6206">
        <v>3</v>
      </c>
      <c r="F6206" t="s">
        <v>9526</v>
      </c>
      <c r="G6206">
        <v>14</v>
      </c>
      <c r="H6206" s="5">
        <f t="shared" si="135"/>
        <v>1</v>
      </c>
      <c r="I6206" s="5" t="str">
        <f ca="1">OFFSET('Appendix E'!$G$2,MATCH(A6206,'Appendix E'!$A$3:$A$115,0),0)</f>
        <v>Yes</v>
      </c>
    </row>
    <row r="6207" spans="1:9" x14ac:dyDescent="0.25">
      <c r="A6207" t="s">
        <v>1355</v>
      </c>
      <c r="B6207" t="s">
        <v>6164</v>
      </c>
      <c r="D6207" t="s">
        <v>9418</v>
      </c>
      <c r="E6207">
        <v>3</v>
      </c>
      <c r="F6207" t="s">
        <v>9526</v>
      </c>
      <c r="G6207">
        <v>14</v>
      </c>
      <c r="H6207" s="5">
        <f t="shared" si="135"/>
        <v>1</v>
      </c>
      <c r="I6207" s="5" t="str">
        <f ca="1">OFFSET('Appendix E'!$G$2,MATCH(A6207,'Appendix E'!$A$3:$A$115,0),0)</f>
        <v>Yes</v>
      </c>
    </row>
    <row r="6208" spans="1:9" x14ac:dyDescent="0.25">
      <c r="A6208" t="s">
        <v>1355</v>
      </c>
      <c r="B6208" t="s">
        <v>6165</v>
      </c>
      <c r="D6208" t="s">
        <v>9418</v>
      </c>
      <c r="E6208">
        <v>3</v>
      </c>
      <c r="F6208" t="s">
        <v>9526</v>
      </c>
      <c r="G6208">
        <v>14</v>
      </c>
      <c r="H6208" s="5">
        <f t="shared" si="135"/>
        <v>1</v>
      </c>
      <c r="I6208" s="5" t="str">
        <f ca="1">OFFSET('Appendix E'!$G$2,MATCH(A6208,'Appendix E'!$A$3:$A$115,0),0)</f>
        <v>Yes</v>
      </c>
    </row>
    <row r="6209" spans="1:9" x14ac:dyDescent="0.25">
      <c r="A6209" t="s">
        <v>1355</v>
      </c>
      <c r="B6209" t="s">
        <v>6166</v>
      </c>
      <c r="D6209" t="s">
        <v>9418</v>
      </c>
      <c r="E6209">
        <v>3</v>
      </c>
      <c r="F6209" t="s">
        <v>9526</v>
      </c>
      <c r="G6209">
        <v>14</v>
      </c>
      <c r="H6209" s="5">
        <f t="shared" si="135"/>
        <v>1</v>
      </c>
      <c r="I6209" s="5" t="str">
        <f ca="1">OFFSET('Appendix E'!$G$2,MATCH(A6209,'Appendix E'!$A$3:$A$115,0),0)</f>
        <v>Yes</v>
      </c>
    </row>
    <row r="6210" spans="1:9" x14ac:dyDescent="0.25">
      <c r="A6210" t="s">
        <v>1355</v>
      </c>
      <c r="B6210" t="s">
        <v>6167</v>
      </c>
      <c r="D6210" t="s">
        <v>9418</v>
      </c>
      <c r="E6210">
        <v>3</v>
      </c>
      <c r="F6210" t="s">
        <v>9526</v>
      </c>
      <c r="G6210">
        <v>14</v>
      </c>
      <c r="H6210" s="5">
        <f t="shared" si="135"/>
        <v>1</v>
      </c>
      <c r="I6210" s="5" t="str">
        <f ca="1">OFFSET('Appendix E'!$G$2,MATCH(A6210,'Appendix E'!$A$3:$A$115,0),0)</f>
        <v>Yes</v>
      </c>
    </row>
    <row r="6211" spans="1:9" x14ac:dyDescent="0.25">
      <c r="A6211" t="s">
        <v>1355</v>
      </c>
      <c r="B6211" t="s">
        <v>6168</v>
      </c>
      <c r="D6211" t="s">
        <v>9418</v>
      </c>
      <c r="E6211">
        <v>3</v>
      </c>
      <c r="F6211" t="s">
        <v>9526</v>
      </c>
      <c r="G6211">
        <v>14</v>
      </c>
      <c r="H6211" s="5">
        <f t="shared" si="135"/>
        <v>1</v>
      </c>
      <c r="I6211" s="5" t="str">
        <f ca="1">OFFSET('Appendix E'!$G$2,MATCH(A6211,'Appendix E'!$A$3:$A$115,0),0)</f>
        <v>Yes</v>
      </c>
    </row>
    <row r="6212" spans="1:9" x14ac:dyDescent="0.25">
      <c r="A6212" t="s">
        <v>1355</v>
      </c>
      <c r="B6212" t="s">
        <v>6169</v>
      </c>
      <c r="D6212" t="s">
        <v>9418</v>
      </c>
      <c r="E6212">
        <v>3</v>
      </c>
      <c r="F6212" t="s">
        <v>9526</v>
      </c>
      <c r="G6212">
        <v>14</v>
      </c>
      <c r="H6212" s="5">
        <f t="shared" ref="H6212:H6275" si="136">IF(F6212&lt;&gt;"",1,"")</f>
        <v>1</v>
      </c>
      <c r="I6212" s="5" t="str">
        <f ca="1">OFFSET('Appendix E'!$G$2,MATCH(A6212,'Appendix E'!$A$3:$A$115,0),0)</f>
        <v>Yes</v>
      </c>
    </row>
    <row r="6213" spans="1:9" x14ac:dyDescent="0.25">
      <c r="A6213" t="s">
        <v>1355</v>
      </c>
      <c r="B6213" t="s">
        <v>6170</v>
      </c>
      <c r="D6213" t="s">
        <v>9418</v>
      </c>
      <c r="E6213">
        <v>3</v>
      </c>
      <c r="F6213" t="s">
        <v>9526</v>
      </c>
      <c r="G6213">
        <v>14</v>
      </c>
      <c r="H6213" s="5">
        <f t="shared" si="136"/>
        <v>1</v>
      </c>
      <c r="I6213" s="5" t="str">
        <f ca="1">OFFSET('Appendix E'!$G$2,MATCH(A6213,'Appendix E'!$A$3:$A$115,0),0)</f>
        <v>Yes</v>
      </c>
    </row>
    <row r="6214" spans="1:9" x14ac:dyDescent="0.25">
      <c r="A6214" t="s">
        <v>1355</v>
      </c>
      <c r="B6214" t="s">
        <v>6171</v>
      </c>
      <c r="D6214" t="s">
        <v>9418</v>
      </c>
      <c r="E6214">
        <v>3</v>
      </c>
      <c r="F6214" t="s">
        <v>9526</v>
      </c>
      <c r="G6214">
        <v>14</v>
      </c>
      <c r="H6214" s="5">
        <f t="shared" si="136"/>
        <v>1</v>
      </c>
      <c r="I6214" s="5" t="str">
        <f ca="1">OFFSET('Appendix E'!$G$2,MATCH(A6214,'Appendix E'!$A$3:$A$115,0),0)</f>
        <v>Yes</v>
      </c>
    </row>
    <row r="6215" spans="1:9" x14ac:dyDescent="0.25">
      <c r="A6215" t="s">
        <v>1355</v>
      </c>
      <c r="B6215" t="s">
        <v>6172</v>
      </c>
      <c r="D6215" t="s">
        <v>9418</v>
      </c>
      <c r="E6215">
        <v>3</v>
      </c>
      <c r="F6215" t="s">
        <v>9526</v>
      </c>
      <c r="G6215">
        <v>14</v>
      </c>
      <c r="H6215" s="5">
        <f t="shared" si="136"/>
        <v>1</v>
      </c>
      <c r="I6215" s="5" t="str">
        <f ca="1">OFFSET('Appendix E'!$G$2,MATCH(A6215,'Appendix E'!$A$3:$A$115,0),0)</f>
        <v>Yes</v>
      </c>
    </row>
    <row r="6216" spans="1:9" x14ac:dyDescent="0.25">
      <c r="A6216" t="s">
        <v>1355</v>
      </c>
      <c r="B6216" t="s">
        <v>6173</v>
      </c>
      <c r="D6216" t="s">
        <v>9418</v>
      </c>
      <c r="E6216">
        <v>3</v>
      </c>
      <c r="F6216" t="s">
        <v>9526</v>
      </c>
      <c r="G6216">
        <v>14</v>
      </c>
      <c r="H6216" s="5">
        <f t="shared" si="136"/>
        <v>1</v>
      </c>
      <c r="I6216" s="5" t="str">
        <f ca="1">OFFSET('Appendix E'!$G$2,MATCH(A6216,'Appendix E'!$A$3:$A$115,0),0)</f>
        <v>Yes</v>
      </c>
    </row>
    <row r="6217" spans="1:9" x14ac:dyDescent="0.25">
      <c r="A6217" t="s">
        <v>1355</v>
      </c>
      <c r="B6217" t="s">
        <v>6174</v>
      </c>
      <c r="D6217" t="s">
        <v>9418</v>
      </c>
      <c r="E6217">
        <v>3</v>
      </c>
      <c r="F6217" t="s">
        <v>9526</v>
      </c>
      <c r="G6217">
        <v>14</v>
      </c>
      <c r="H6217" s="5">
        <f t="shared" si="136"/>
        <v>1</v>
      </c>
      <c r="I6217" s="5" t="str">
        <f ca="1">OFFSET('Appendix E'!$G$2,MATCH(A6217,'Appendix E'!$A$3:$A$115,0),0)</f>
        <v>Yes</v>
      </c>
    </row>
    <row r="6218" spans="1:9" x14ac:dyDescent="0.25">
      <c r="A6218" t="s">
        <v>1355</v>
      </c>
      <c r="B6218" t="s">
        <v>6175</v>
      </c>
      <c r="D6218" t="s">
        <v>9418</v>
      </c>
      <c r="E6218">
        <v>3</v>
      </c>
      <c r="F6218" t="s">
        <v>9526</v>
      </c>
      <c r="G6218">
        <v>14</v>
      </c>
      <c r="H6218" s="5">
        <f t="shared" si="136"/>
        <v>1</v>
      </c>
      <c r="I6218" s="5" t="str">
        <f ca="1">OFFSET('Appendix E'!$G$2,MATCH(A6218,'Appendix E'!$A$3:$A$115,0),0)</f>
        <v>Yes</v>
      </c>
    </row>
    <row r="6219" spans="1:9" x14ac:dyDescent="0.25">
      <c r="A6219" t="s">
        <v>1355</v>
      </c>
      <c r="B6219" t="s">
        <v>6176</v>
      </c>
      <c r="D6219" t="s">
        <v>9418</v>
      </c>
      <c r="E6219">
        <v>3</v>
      </c>
      <c r="F6219" t="s">
        <v>9526</v>
      </c>
      <c r="G6219">
        <v>14</v>
      </c>
      <c r="H6219" s="5">
        <f t="shared" si="136"/>
        <v>1</v>
      </c>
      <c r="I6219" s="5" t="str">
        <f ca="1">OFFSET('Appendix E'!$G$2,MATCH(A6219,'Appendix E'!$A$3:$A$115,0),0)</f>
        <v>Yes</v>
      </c>
    </row>
    <row r="6220" spans="1:9" x14ac:dyDescent="0.25">
      <c r="A6220" t="s">
        <v>1355</v>
      </c>
      <c r="B6220" t="s">
        <v>6177</v>
      </c>
      <c r="D6220" t="s">
        <v>9418</v>
      </c>
      <c r="E6220">
        <v>3</v>
      </c>
      <c r="F6220" t="s">
        <v>9526</v>
      </c>
      <c r="G6220">
        <v>14</v>
      </c>
      <c r="H6220" s="5">
        <f t="shared" si="136"/>
        <v>1</v>
      </c>
      <c r="I6220" s="5" t="str">
        <f ca="1">OFFSET('Appendix E'!$G$2,MATCH(A6220,'Appendix E'!$A$3:$A$115,0),0)</f>
        <v>Yes</v>
      </c>
    </row>
    <row r="6221" spans="1:9" x14ac:dyDescent="0.25">
      <c r="A6221" t="s">
        <v>1355</v>
      </c>
      <c r="B6221" t="s">
        <v>6178</v>
      </c>
      <c r="D6221" t="s">
        <v>9418</v>
      </c>
      <c r="E6221">
        <v>3</v>
      </c>
      <c r="F6221" t="s">
        <v>9526</v>
      </c>
      <c r="G6221">
        <v>14</v>
      </c>
      <c r="H6221" s="5">
        <f t="shared" si="136"/>
        <v>1</v>
      </c>
      <c r="I6221" s="5" t="str">
        <f ca="1">OFFSET('Appendix E'!$G$2,MATCH(A6221,'Appendix E'!$A$3:$A$115,0),0)</f>
        <v>Yes</v>
      </c>
    </row>
    <row r="6222" spans="1:9" x14ac:dyDescent="0.25">
      <c r="A6222" t="s">
        <v>1355</v>
      </c>
      <c r="B6222" t="s">
        <v>6179</v>
      </c>
      <c r="D6222" t="s">
        <v>9418</v>
      </c>
      <c r="E6222">
        <v>3</v>
      </c>
      <c r="F6222" t="s">
        <v>9526</v>
      </c>
      <c r="G6222">
        <v>14</v>
      </c>
      <c r="H6222" s="5">
        <f t="shared" si="136"/>
        <v>1</v>
      </c>
      <c r="I6222" s="5" t="str">
        <f ca="1">OFFSET('Appendix E'!$G$2,MATCH(A6222,'Appendix E'!$A$3:$A$115,0),0)</f>
        <v>Yes</v>
      </c>
    </row>
    <row r="6223" spans="1:9" x14ac:dyDescent="0.25">
      <c r="A6223" t="s">
        <v>1355</v>
      </c>
      <c r="B6223" t="s">
        <v>6180</v>
      </c>
      <c r="D6223" t="s">
        <v>9418</v>
      </c>
      <c r="E6223">
        <v>3</v>
      </c>
      <c r="F6223" t="s">
        <v>9526</v>
      </c>
      <c r="G6223">
        <v>14</v>
      </c>
      <c r="H6223" s="5">
        <f t="shared" si="136"/>
        <v>1</v>
      </c>
      <c r="I6223" s="5" t="str">
        <f ca="1">OFFSET('Appendix E'!$G$2,MATCH(A6223,'Appendix E'!$A$3:$A$115,0),0)</f>
        <v>Yes</v>
      </c>
    </row>
    <row r="6224" spans="1:9" x14ac:dyDescent="0.25">
      <c r="A6224" t="s">
        <v>1355</v>
      </c>
      <c r="B6224" t="s">
        <v>6181</v>
      </c>
      <c r="D6224" t="s">
        <v>9418</v>
      </c>
      <c r="E6224">
        <v>3</v>
      </c>
      <c r="F6224" t="s">
        <v>9526</v>
      </c>
      <c r="G6224">
        <v>14</v>
      </c>
      <c r="H6224" s="5">
        <f t="shared" si="136"/>
        <v>1</v>
      </c>
      <c r="I6224" s="5" t="str">
        <f ca="1">OFFSET('Appendix E'!$G$2,MATCH(A6224,'Appendix E'!$A$3:$A$115,0),0)</f>
        <v>Yes</v>
      </c>
    </row>
    <row r="6225" spans="1:9" x14ac:dyDescent="0.25">
      <c r="A6225" t="s">
        <v>1355</v>
      </c>
      <c r="B6225" t="s">
        <v>6182</v>
      </c>
      <c r="D6225" t="s">
        <v>9418</v>
      </c>
      <c r="E6225">
        <v>3</v>
      </c>
      <c r="F6225" t="s">
        <v>9526</v>
      </c>
      <c r="G6225">
        <v>14</v>
      </c>
      <c r="H6225" s="5">
        <f t="shared" si="136"/>
        <v>1</v>
      </c>
      <c r="I6225" s="5" t="str">
        <f ca="1">OFFSET('Appendix E'!$G$2,MATCH(A6225,'Appendix E'!$A$3:$A$115,0),0)</f>
        <v>Yes</v>
      </c>
    </row>
    <row r="6226" spans="1:9" x14ac:dyDescent="0.25">
      <c r="A6226" t="s">
        <v>1355</v>
      </c>
      <c r="B6226" t="s">
        <v>6183</v>
      </c>
      <c r="D6226" t="s">
        <v>9418</v>
      </c>
      <c r="E6226">
        <v>3</v>
      </c>
      <c r="F6226" t="s">
        <v>9526</v>
      </c>
      <c r="G6226">
        <v>14</v>
      </c>
      <c r="H6226" s="5">
        <f t="shared" si="136"/>
        <v>1</v>
      </c>
      <c r="I6226" s="5" t="str">
        <f ca="1">OFFSET('Appendix E'!$G$2,MATCH(A6226,'Appendix E'!$A$3:$A$115,0),0)</f>
        <v>Yes</v>
      </c>
    </row>
    <row r="6227" spans="1:9" x14ac:dyDescent="0.25">
      <c r="A6227" t="s">
        <v>1355</v>
      </c>
      <c r="B6227" t="s">
        <v>6184</v>
      </c>
      <c r="D6227" t="s">
        <v>9418</v>
      </c>
      <c r="E6227">
        <v>3</v>
      </c>
      <c r="F6227" t="s">
        <v>9526</v>
      </c>
      <c r="G6227">
        <v>14</v>
      </c>
      <c r="H6227" s="5">
        <f t="shared" si="136"/>
        <v>1</v>
      </c>
      <c r="I6227" s="5" t="str">
        <f ca="1">OFFSET('Appendix E'!$G$2,MATCH(A6227,'Appendix E'!$A$3:$A$115,0),0)</f>
        <v>Yes</v>
      </c>
    </row>
    <row r="6228" spans="1:9" x14ac:dyDescent="0.25">
      <c r="A6228" t="s">
        <v>1355</v>
      </c>
      <c r="B6228" t="s">
        <v>6185</v>
      </c>
      <c r="D6228" t="s">
        <v>9418</v>
      </c>
      <c r="E6228">
        <v>3</v>
      </c>
      <c r="F6228" t="s">
        <v>9526</v>
      </c>
      <c r="G6228">
        <v>14</v>
      </c>
      <c r="H6228" s="5">
        <f t="shared" si="136"/>
        <v>1</v>
      </c>
      <c r="I6228" s="5" t="str">
        <f ca="1">OFFSET('Appendix E'!$G$2,MATCH(A6228,'Appendix E'!$A$3:$A$115,0),0)</f>
        <v>Yes</v>
      </c>
    </row>
    <row r="6229" spans="1:9" x14ac:dyDescent="0.25">
      <c r="A6229" t="s">
        <v>1355</v>
      </c>
      <c r="B6229" t="s">
        <v>6186</v>
      </c>
      <c r="D6229" t="s">
        <v>9418</v>
      </c>
      <c r="E6229">
        <v>3</v>
      </c>
      <c r="F6229" t="s">
        <v>9526</v>
      </c>
      <c r="G6229">
        <v>14</v>
      </c>
      <c r="H6229" s="5">
        <f t="shared" si="136"/>
        <v>1</v>
      </c>
      <c r="I6229" s="5" t="str">
        <f ca="1">OFFSET('Appendix E'!$G$2,MATCH(A6229,'Appendix E'!$A$3:$A$115,0),0)</f>
        <v>Yes</v>
      </c>
    </row>
    <row r="6230" spans="1:9" x14ac:dyDescent="0.25">
      <c r="A6230" t="s">
        <v>1355</v>
      </c>
      <c r="B6230" t="s">
        <v>6187</v>
      </c>
      <c r="D6230" t="s">
        <v>9418</v>
      </c>
      <c r="E6230">
        <v>3</v>
      </c>
      <c r="F6230" t="s">
        <v>9526</v>
      </c>
      <c r="G6230">
        <v>14</v>
      </c>
      <c r="H6230" s="5">
        <f t="shared" si="136"/>
        <v>1</v>
      </c>
      <c r="I6230" s="5" t="str">
        <f ca="1">OFFSET('Appendix E'!$G$2,MATCH(A6230,'Appendix E'!$A$3:$A$115,0),0)</f>
        <v>Yes</v>
      </c>
    </row>
    <row r="6231" spans="1:9" x14ac:dyDescent="0.25">
      <c r="A6231" t="s">
        <v>1355</v>
      </c>
      <c r="B6231" t="s">
        <v>6188</v>
      </c>
      <c r="D6231" t="s">
        <v>9418</v>
      </c>
      <c r="E6231">
        <v>3</v>
      </c>
      <c r="F6231" t="s">
        <v>9526</v>
      </c>
      <c r="G6231">
        <v>14</v>
      </c>
      <c r="H6231" s="5">
        <f t="shared" si="136"/>
        <v>1</v>
      </c>
      <c r="I6231" s="5" t="str">
        <f ca="1">OFFSET('Appendix E'!$G$2,MATCH(A6231,'Appendix E'!$A$3:$A$115,0),0)</f>
        <v>Yes</v>
      </c>
    </row>
    <row r="6232" spans="1:9" x14ac:dyDescent="0.25">
      <c r="A6232" t="s">
        <v>1355</v>
      </c>
      <c r="B6232" t="s">
        <v>6189</v>
      </c>
      <c r="D6232" t="s">
        <v>9418</v>
      </c>
      <c r="E6232">
        <v>3</v>
      </c>
      <c r="F6232" t="s">
        <v>9526</v>
      </c>
      <c r="G6232">
        <v>14</v>
      </c>
      <c r="H6232" s="5">
        <f t="shared" si="136"/>
        <v>1</v>
      </c>
      <c r="I6232" s="5" t="str">
        <f ca="1">OFFSET('Appendix E'!$G$2,MATCH(A6232,'Appendix E'!$A$3:$A$115,0),0)</f>
        <v>Yes</v>
      </c>
    </row>
    <row r="6233" spans="1:9" x14ac:dyDescent="0.25">
      <c r="A6233" t="s">
        <v>1355</v>
      </c>
      <c r="B6233" t="s">
        <v>6190</v>
      </c>
      <c r="D6233" t="s">
        <v>9418</v>
      </c>
      <c r="E6233">
        <v>3</v>
      </c>
      <c r="F6233" t="s">
        <v>9526</v>
      </c>
      <c r="G6233">
        <v>14</v>
      </c>
      <c r="H6233" s="5">
        <f t="shared" si="136"/>
        <v>1</v>
      </c>
      <c r="I6233" s="5" t="str">
        <f ca="1">OFFSET('Appendix E'!$G$2,MATCH(A6233,'Appendix E'!$A$3:$A$115,0),0)</f>
        <v>Yes</v>
      </c>
    </row>
    <row r="6234" spans="1:9" x14ac:dyDescent="0.25">
      <c r="A6234" t="s">
        <v>1355</v>
      </c>
      <c r="B6234" t="s">
        <v>6191</v>
      </c>
      <c r="D6234" t="s">
        <v>9418</v>
      </c>
      <c r="E6234">
        <v>3</v>
      </c>
      <c r="F6234" t="s">
        <v>9526</v>
      </c>
      <c r="G6234">
        <v>14</v>
      </c>
      <c r="H6234" s="5">
        <f t="shared" si="136"/>
        <v>1</v>
      </c>
      <c r="I6234" s="5" t="str">
        <f ca="1">OFFSET('Appendix E'!$G$2,MATCH(A6234,'Appendix E'!$A$3:$A$115,0),0)</f>
        <v>Yes</v>
      </c>
    </row>
    <row r="6235" spans="1:9" x14ac:dyDescent="0.25">
      <c r="A6235" t="s">
        <v>1355</v>
      </c>
      <c r="B6235" t="s">
        <v>6192</v>
      </c>
      <c r="D6235" t="s">
        <v>9418</v>
      </c>
      <c r="E6235">
        <v>3</v>
      </c>
      <c r="F6235" t="s">
        <v>9526</v>
      </c>
      <c r="G6235">
        <v>14</v>
      </c>
      <c r="H6235" s="5">
        <f t="shared" si="136"/>
        <v>1</v>
      </c>
      <c r="I6235" s="5" t="str">
        <f ca="1">OFFSET('Appendix E'!$G$2,MATCH(A6235,'Appendix E'!$A$3:$A$115,0),0)</f>
        <v>Yes</v>
      </c>
    </row>
    <row r="6236" spans="1:9" x14ac:dyDescent="0.25">
      <c r="A6236" t="s">
        <v>1355</v>
      </c>
      <c r="B6236" t="s">
        <v>6193</v>
      </c>
      <c r="D6236" t="s">
        <v>9418</v>
      </c>
      <c r="E6236">
        <v>3</v>
      </c>
      <c r="F6236" t="s">
        <v>9526</v>
      </c>
      <c r="G6236">
        <v>14</v>
      </c>
      <c r="H6236" s="5">
        <f t="shared" si="136"/>
        <v>1</v>
      </c>
      <c r="I6236" s="5" t="str">
        <f ca="1">OFFSET('Appendix E'!$G$2,MATCH(A6236,'Appendix E'!$A$3:$A$115,0),0)</f>
        <v>Yes</v>
      </c>
    </row>
    <row r="6237" spans="1:9" x14ac:dyDescent="0.25">
      <c r="A6237" t="s">
        <v>1355</v>
      </c>
      <c r="B6237" t="s">
        <v>6194</v>
      </c>
      <c r="D6237" t="s">
        <v>9418</v>
      </c>
      <c r="E6237">
        <v>3</v>
      </c>
      <c r="F6237" t="s">
        <v>9526</v>
      </c>
      <c r="G6237">
        <v>14</v>
      </c>
      <c r="H6237" s="5">
        <f t="shared" si="136"/>
        <v>1</v>
      </c>
      <c r="I6237" s="5" t="str">
        <f ca="1">OFFSET('Appendix E'!$G$2,MATCH(A6237,'Appendix E'!$A$3:$A$115,0),0)</f>
        <v>Yes</v>
      </c>
    </row>
    <row r="6238" spans="1:9" x14ac:dyDescent="0.25">
      <c r="A6238" t="s">
        <v>1355</v>
      </c>
      <c r="B6238" t="s">
        <v>6195</v>
      </c>
      <c r="D6238" t="s">
        <v>9418</v>
      </c>
      <c r="E6238">
        <v>3</v>
      </c>
      <c r="F6238" t="s">
        <v>9526</v>
      </c>
      <c r="G6238">
        <v>14</v>
      </c>
      <c r="H6238" s="5">
        <f t="shared" si="136"/>
        <v>1</v>
      </c>
      <c r="I6238" s="5" t="str">
        <f ca="1">OFFSET('Appendix E'!$G$2,MATCH(A6238,'Appendix E'!$A$3:$A$115,0),0)</f>
        <v>Yes</v>
      </c>
    </row>
    <row r="6239" spans="1:9" x14ac:dyDescent="0.25">
      <c r="A6239" t="s">
        <v>1355</v>
      </c>
      <c r="B6239" t="s">
        <v>6196</v>
      </c>
      <c r="D6239" t="s">
        <v>9418</v>
      </c>
      <c r="E6239">
        <v>3</v>
      </c>
      <c r="F6239" t="s">
        <v>9526</v>
      </c>
      <c r="G6239">
        <v>14</v>
      </c>
      <c r="H6239" s="5">
        <f t="shared" si="136"/>
        <v>1</v>
      </c>
      <c r="I6239" s="5" t="str">
        <f ca="1">OFFSET('Appendix E'!$G$2,MATCH(A6239,'Appendix E'!$A$3:$A$115,0),0)</f>
        <v>Yes</v>
      </c>
    </row>
    <row r="6240" spans="1:9" x14ac:dyDescent="0.25">
      <c r="A6240" t="s">
        <v>1355</v>
      </c>
      <c r="B6240" t="s">
        <v>6197</v>
      </c>
      <c r="D6240" t="s">
        <v>9418</v>
      </c>
      <c r="E6240">
        <v>3</v>
      </c>
      <c r="F6240" t="s">
        <v>9526</v>
      </c>
      <c r="G6240">
        <v>14</v>
      </c>
      <c r="H6240" s="5">
        <f t="shared" si="136"/>
        <v>1</v>
      </c>
      <c r="I6240" s="5" t="str">
        <f ca="1">OFFSET('Appendix E'!$G$2,MATCH(A6240,'Appendix E'!$A$3:$A$115,0),0)</f>
        <v>Yes</v>
      </c>
    </row>
    <row r="6241" spans="1:9" x14ac:dyDescent="0.25">
      <c r="A6241" t="s">
        <v>1355</v>
      </c>
      <c r="B6241" t="s">
        <v>6198</v>
      </c>
      <c r="D6241" t="s">
        <v>9418</v>
      </c>
      <c r="E6241">
        <v>3</v>
      </c>
      <c r="F6241" t="s">
        <v>9526</v>
      </c>
      <c r="G6241">
        <v>14</v>
      </c>
      <c r="H6241" s="5">
        <f t="shared" si="136"/>
        <v>1</v>
      </c>
      <c r="I6241" s="5" t="str">
        <f ca="1">OFFSET('Appendix E'!$G$2,MATCH(A6241,'Appendix E'!$A$3:$A$115,0),0)</f>
        <v>Yes</v>
      </c>
    </row>
    <row r="6242" spans="1:9" x14ac:dyDescent="0.25">
      <c r="A6242" t="s">
        <v>1355</v>
      </c>
      <c r="B6242" t="s">
        <v>6199</v>
      </c>
      <c r="D6242" t="s">
        <v>9418</v>
      </c>
      <c r="E6242">
        <v>3</v>
      </c>
      <c r="F6242" t="s">
        <v>9526</v>
      </c>
      <c r="G6242">
        <v>14</v>
      </c>
      <c r="H6242" s="5">
        <f t="shared" si="136"/>
        <v>1</v>
      </c>
      <c r="I6242" s="5" t="str">
        <f ca="1">OFFSET('Appendix E'!$G$2,MATCH(A6242,'Appendix E'!$A$3:$A$115,0),0)</f>
        <v>Yes</v>
      </c>
    </row>
    <row r="6243" spans="1:9" x14ac:dyDescent="0.25">
      <c r="A6243" t="s">
        <v>1355</v>
      </c>
      <c r="B6243" t="s">
        <v>6200</v>
      </c>
      <c r="D6243" t="s">
        <v>9418</v>
      </c>
      <c r="E6243">
        <v>3</v>
      </c>
      <c r="F6243" t="s">
        <v>9526</v>
      </c>
      <c r="G6243">
        <v>14</v>
      </c>
      <c r="H6243" s="5">
        <f t="shared" si="136"/>
        <v>1</v>
      </c>
      <c r="I6243" s="5" t="str">
        <f ca="1">OFFSET('Appendix E'!$G$2,MATCH(A6243,'Appendix E'!$A$3:$A$115,0),0)</f>
        <v>Yes</v>
      </c>
    </row>
    <row r="6244" spans="1:9" x14ac:dyDescent="0.25">
      <c r="A6244" t="s">
        <v>1355</v>
      </c>
      <c r="B6244" t="s">
        <v>6201</v>
      </c>
      <c r="D6244" t="s">
        <v>9418</v>
      </c>
      <c r="E6244">
        <v>3</v>
      </c>
      <c r="F6244" t="s">
        <v>9526</v>
      </c>
      <c r="G6244">
        <v>14</v>
      </c>
      <c r="H6244" s="5">
        <f t="shared" si="136"/>
        <v>1</v>
      </c>
      <c r="I6244" s="5" t="str">
        <f ca="1">OFFSET('Appendix E'!$G$2,MATCH(A6244,'Appendix E'!$A$3:$A$115,0),0)</f>
        <v>Yes</v>
      </c>
    </row>
    <row r="6245" spans="1:9" x14ac:dyDescent="0.25">
      <c r="A6245" t="s">
        <v>1355</v>
      </c>
      <c r="B6245" t="s">
        <v>6202</v>
      </c>
      <c r="D6245" t="s">
        <v>9418</v>
      </c>
      <c r="E6245">
        <v>3</v>
      </c>
      <c r="F6245" t="s">
        <v>9526</v>
      </c>
      <c r="G6245">
        <v>14</v>
      </c>
      <c r="H6245" s="5">
        <f t="shared" si="136"/>
        <v>1</v>
      </c>
      <c r="I6245" s="5" t="str">
        <f ca="1">OFFSET('Appendix E'!$G$2,MATCH(A6245,'Appendix E'!$A$3:$A$115,0),0)</f>
        <v>Yes</v>
      </c>
    </row>
    <row r="6246" spans="1:9" x14ac:dyDescent="0.25">
      <c r="A6246" t="s">
        <v>1355</v>
      </c>
      <c r="B6246" t="s">
        <v>6203</v>
      </c>
      <c r="D6246" t="s">
        <v>9418</v>
      </c>
      <c r="E6246">
        <v>3</v>
      </c>
      <c r="F6246" t="s">
        <v>9526</v>
      </c>
      <c r="G6246">
        <v>14</v>
      </c>
      <c r="H6246" s="5">
        <f t="shared" si="136"/>
        <v>1</v>
      </c>
      <c r="I6246" s="5" t="str">
        <f ca="1">OFFSET('Appendix E'!$G$2,MATCH(A6246,'Appendix E'!$A$3:$A$115,0),0)</f>
        <v>Yes</v>
      </c>
    </row>
    <row r="6247" spans="1:9" x14ac:dyDescent="0.25">
      <c r="A6247" t="s">
        <v>1355</v>
      </c>
      <c r="B6247" t="s">
        <v>6204</v>
      </c>
      <c r="D6247" t="s">
        <v>9418</v>
      </c>
      <c r="E6247">
        <v>3</v>
      </c>
      <c r="F6247" t="s">
        <v>9526</v>
      </c>
      <c r="G6247">
        <v>14</v>
      </c>
      <c r="H6247" s="5">
        <f t="shared" si="136"/>
        <v>1</v>
      </c>
      <c r="I6247" s="5" t="str">
        <f ca="1">OFFSET('Appendix E'!$G$2,MATCH(A6247,'Appendix E'!$A$3:$A$115,0),0)</f>
        <v>Yes</v>
      </c>
    </row>
    <row r="6248" spans="1:9" x14ac:dyDescent="0.25">
      <c r="A6248" t="s">
        <v>1355</v>
      </c>
      <c r="B6248" t="s">
        <v>6205</v>
      </c>
      <c r="D6248" t="s">
        <v>9418</v>
      </c>
      <c r="E6248">
        <v>3</v>
      </c>
      <c r="F6248" t="s">
        <v>9526</v>
      </c>
      <c r="G6248">
        <v>14</v>
      </c>
      <c r="H6248" s="5">
        <f t="shared" si="136"/>
        <v>1</v>
      </c>
      <c r="I6248" s="5" t="str">
        <f ca="1">OFFSET('Appendix E'!$G$2,MATCH(A6248,'Appendix E'!$A$3:$A$115,0),0)</f>
        <v>Yes</v>
      </c>
    </row>
    <row r="6249" spans="1:9" x14ac:dyDescent="0.25">
      <c r="A6249" t="s">
        <v>1355</v>
      </c>
      <c r="B6249" t="s">
        <v>6206</v>
      </c>
      <c r="D6249" t="s">
        <v>9418</v>
      </c>
      <c r="E6249">
        <v>3</v>
      </c>
      <c r="F6249" t="s">
        <v>9526</v>
      </c>
      <c r="G6249">
        <v>14</v>
      </c>
      <c r="H6249" s="5">
        <f t="shared" si="136"/>
        <v>1</v>
      </c>
      <c r="I6249" s="5" t="str">
        <f ca="1">OFFSET('Appendix E'!$G$2,MATCH(A6249,'Appendix E'!$A$3:$A$115,0),0)</f>
        <v>Yes</v>
      </c>
    </row>
    <row r="6250" spans="1:9" x14ac:dyDescent="0.25">
      <c r="A6250" t="s">
        <v>1355</v>
      </c>
      <c r="B6250" t="s">
        <v>6207</v>
      </c>
      <c r="D6250" t="s">
        <v>9418</v>
      </c>
      <c r="E6250">
        <v>3</v>
      </c>
      <c r="F6250" t="s">
        <v>9526</v>
      </c>
      <c r="G6250">
        <v>14</v>
      </c>
      <c r="H6250" s="5">
        <f t="shared" si="136"/>
        <v>1</v>
      </c>
      <c r="I6250" s="5" t="str">
        <f ca="1">OFFSET('Appendix E'!$G$2,MATCH(A6250,'Appendix E'!$A$3:$A$115,0),0)</f>
        <v>Yes</v>
      </c>
    </row>
    <row r="6251" spans="1:9" x14ac:dyDescent="0.25">
      <c r="A6251" t="s">
        <v>1355</v>
      </c>
      <c r="B6251" t="s">
        <v>6208</v>
      </c>
      <c r="D6251" t="s">
        <v>9418</v>
      </c>
      <c r="E6251">
        <v>3</v>
      </c>
      <c r="F6251" t="s">
        <v>9526</v>
      </c>
      <c r="G6251">
        <v>14</v>
      </c>
      <c r="H6251" s="5">
        <f t="shared" si="136"/>
        <v>1</v>
      </c>
      <c r="I6251" s="5" t="str">
        <f ca="1">OFFSET('Appendix E'!$G$2,MATCH(A6251,'Appendix E'!$A$3:$A$115,0),0)</f>
        <v>Yes</v>
      </c>
    </row>
    <row r="6252" spans="1:9" x14ac:dyDescent="0.25">
      <c r="A6252" t="s">
        <v>1355</v>
      </c>
      <c r="B6252" t="s">
        <v>6209</v>
      </c>
      <c r="D6252" t="s">
        <v>9418</v>
      </c>
      <c r="E6252">
        <v>3</v>
      </c>
      <c r="F6252" t="s">
        <v>9526</v>
      </c>
      <c r="G6252">
        <v>14</v>
      </c>
      <c r="H6252" s="5">
        <f t="shared" si="136"/>
        <v>1</v>
      </c>
      <c r="I6252" s="5" t="str">
        <f ca="1">OFFSET('Appendix E'!$G$2,MATCH(A6252,'Appendix E'!$A$3:$A$115,0),0)</f>
        <v>Yes</v>
      </c>
    </row>
    <row r="6253" spans="1:9" x14ac:dyDescent="0.25">
      <c r="A6253" t="s">
        <v>1355</v>
      </c>
      <c r="B6253" t="s">
        <v>6210</v>
      </c>
      <c r="D6253" t="s">
        <v>9418</v>
      </c>
      <c r="E6253">
        <v>3</v>
      </c>
      <c r="F6253" t="s">
        <v>9526</v>
      </c>
      <c r="G6253">
        <v>14</v>
      </c>
      <c r="H6253" s="5">
        <f t="shared" si="136"/>
        <v>1</v>
      </c>
      <c r="I6253" s="5" t="str">
        <f ca="1">OFFSET('Appendix E'!$G$2,MATCH(A6253,'Appendix E'!$A$3:$A$115,0),0)</f>
        <v>Yes</v>
      </c>
    </row>
    <row r="6254" spans="1:9" x14ac:dyDescent="0.25">
      <c r="A6254" t="s">
        <v>1355</v>
      </c>
      <c r="B6254" t="s">
        <v>6211</v>
      </c>
      <c r="D6254" t="s">
        <v>9418</v>
      </c>
      <c r="E6254">
        <v>3</v>
      </c>
      <c r="F6254" t="s">
        <v>9526</v>
      </c>
      <c r="G6254">
        <v>14</v>
      </c>
      <c r="H6254" s="5">
        <f t="shared" si="136"/>
        <v>1</v>
      </c>
      <c r="I6254" s="5" t="str">
        <f ca="1">OFFSET('Appendix E'!$G$2,MATCH(A6254,'Appendix E'!$A$3:$A$115,0),0)</f>
        <v>Yes</v>
      </c>
    </row>
    <row r="6255" spans="1:9" x14ac:dyDescent="0.25">
      <c r="A6255" t="s">
        <v>1355</v>
      </c>
      <c r="B6255" t="s">
        <v>6212</v>
      </c>
      <c r="D6255" t="s">
        <v>9418</v>
      </c>
      <c r="E6255">
        <v>3</v>
      </c>
      <c r="F6255" t="s">
        <v>9526</v>
      </c>
      <c r="G6255">
        <v>14</v>
      </c>
      <c r="H6255" s="5">
        <f t="shared" si="136"/>
        <v>1</v>
      </c>
      <c r="I6255" s="5" t="str">
        <f ca="1">OFFSET('Appendix E'!$G$2,MATCH(A6255,'Appendix E'!$A$3:$A$115,0),0)</f>
        <v>Yes</v>
      </c>
    </row>
    <row r="6256" spans="1:9" x14ac:dyDescent="0.25">
      <c r="A6256" t="s">
        <v>1355</v>
      </c>
      <c r="B6256" t="s">
        <v>6213</v>
      </c>
      <c r="D6256" t="s">
        <v>9418</v>
      </c>
      <c r="E6256">
        <v>3</v>
      </c>
      <c r="F6256" t="s">
        <v>9526</v>
      </c>
      <c r="G6256">
        <v>14</v>
      </c>
      <c r="H6256" s="5">
        <f t="shared" si="136"/>
        <v>1</v>
      </c>
      <c r="I6256" s="5" t="str">
        <f ca="1">OFFSET('Appendix E'!$G$2,MATCH(A6256,'Appendix E'!$A$3:$A$115,0),0)</f>
        <v>Yes</v>
      </c>
    </row>
    <row r="6257" spans="1:9" x14ac:dyDescent="0.25">
      <c r="A6257" t="s">
        <v>1355</v>
      </c>
      <c r="B6257" t="s">
        <v>6214</v>
      </c>
      <c r="D6257" t="s">
        <v>9418</v>
      </c>
      <c r="E6257">
        <v>3</v>
      </c>
      <c r="F6257" t="s">
        <v>9526</v>
      </c>
      <c r="G6257">
        <v>14</v>
      </c>
      <c r="H6257" s="5">
        <f t="shared" si="136"/>
        <v>1</v>
      </c>
      <c r="I6257" s="5" t="str">
        <f ca="1">OFFSET('Appendix E'!$G$2,MATCH(A6257,'Appendix E'!$A$3:$A$115,0),0)</f>
        <v>Yes</v>
      </c>
    </row>
    <row r="6258" spans="1:9" x14ac:dyDescent="0.25">
      <c r="A6258" t="s">
        <v>1355</v>
      </c>
      <c r="B6258" t="s">
        <v>6215</v>
      </c>
      <c r="D6258" t="s">
        <v>9418</v>
      </c>
      <c r="E6258">
        <v>3</v>
      </c>
      <c r="F6258" t="s">
        <v>9526</v>
      </c>
      <c r="G6258">
        <v>14</v>
      </c>
      <c r="H6258" s="5">
        <f t="shared" si="136"/>
        <v>1</v>
      </c>
      <c r="I6258" s="5" t="str">
        <f ca="1">OFFSET('Appendix E'!$G$2,MATCH(A6258,'Appendix E'!$A$3:$A$115,0),0)</f>
        <v>Yes</v>
      </c>
    </row>
    <row r="6259" spans="1:9" x14ac:dyDescent="0.25">
      <c r="A6259" t="s">
        <v>1355</v>
      </c>
      <c r="B6259" t="s">
        <v>6216</v>
      </c>
      <c r="D6259" t="s">
        <v>9418</v>
      </c>
      <c r="E6259">
        <v>3</v>
      </c>
      <c r="F6259" t="s">
        <v>9526</v>
      </c>
      <c r="G6259">
        <v>14</v>
      </c>
      <c r="H6259" s="5">
        <f t="shared" si="136"/>
        <v>1</v>
      </c>
      <c r="I6259" s="5" t="str">
        <f ca="1">OFFSET('Appendix E'!$G$2,MATCH(A6259,'Appendix E'!$A$3:$A$115,0),0)</f>
        <v>Yes</v>
      </c>
    </row>
    <row r="6260" spans="1:9" x14ac:dyDescent="0.25">
      <c r="A6260" t="s">
        <v>1355</v>
      </c>
      <c r="B6260" t="s">
        <v>6217</v>
      </c>
      <c r="D6260" t="s">
        <v>9418</v>
      </c>
      <c r="E6260">
        <v>3</v>
      </c>
      <c r="F6260" t="s">
        <v>9526</v>
      </c>
      <c r="G6260">
        <v>14</v>
      </c>
      <c r="H6260" s="5">
        <f t="shared" si="136"/>
        <v>1</v>
      </c>
      <c r="I6260" s="5" t="str">
        <f ca="1">OFFSET('Appendix E'!$G$2,MATCH(A6260,'Appendix E'!$A$3:$A$115,0),0)</f>
        <v>Yes</v>
      </c>
    </row>
    <row r="6261" spans="1:9" x14ac:dyDescent="0.25">
      <c r="A6261" t="s">
        <v>1355</v>
      </c>
      <c r="B6261" t="s">
        <v>6218</v>
      </c>
      <c r="D6261" t="s">
        <v>9418</v>
      </c>
      <c r="E6261">
        <v>3</v>
      </c>
      <c r="F6261" t="s">
        <v>9526</v>
      </c>
      <c r="G6261">
        <v>14</v>
      </c>
      <c r="H6261" s="5">
        <f t="shared" si="136"/>
        <v>1</v>
      </c>
      <c r="I6261" s="5" t="str">
        <f ca="1">OFFSET('Appendix E'!$G$2,MATCH(A6261,'Appendix E'!$A$3:$A$115,0),0)</f>
        <v>Yes</v>
      </c>
    </row>
    <row r="6262" spans="1:9" x14ac:dyDescent="0.25">
      <c r="A6262" t="s">
        <v>1355</v>
      </c>
      <c r="B6262" t="s">
        <v>6219</v>
      </c>
      <c r="D6262" t="s">
        <v>9418</v>
      </c>
      <c r="E6262">
        <v>3</v>
      </c>
      <c r="F6262" t="s">
        <v>9526</v>
      </c>
      <c r="G6262">
        <v>14</v>
      </c>
      <c r="H6262" s="5">
        <f t="shared" si="136"/>
        <v>1</v>
      </c>
      <c r="I6262" s="5" t="str">
        <f ca="1">OFFSET('Appendix E'!$G$2,MATCH(A6262,'Appendix E'!$A$3:$A$115,0),0)</f>
        <v>Yes</v>
      </c>
    </row>
    <row r="6263" spans="1:9" x14ac:dyDescent="0.25">
      <c r="A6263" t="s">
        <v>1355</v>
      </c>
      <c r="B6263" t="s">
        <v>6220</v>
      </c>
      <c r="D6263" t="s">
        <v>9418</v>
      </c>
      <c r="E6263">
        <v>3</v>
      </c>
      <c r="F6263" t="s">
        <v>9526</v>
      </c>
      <c r="G6263">
        <v>14</v>
      </c>
      <c r="H6263" s="5">
        <f t="shared" si="136"/>
        <v>1</v>
      </c>
      <c r="I6263" s="5" t="str">
        <f ca="1">OFFSET('Appendix E'!$G$2,MATCH(A6263,'Appendix E'!$A$3:$A$115,0),0)</f>
        <v>Yes</v>
      </c>
    </row>
    <row r="6264" spans="1:9" x14ac:dyDescent="0.25">
      <c r="A6264" t="s">
        <v>1355</v>
      </c>
      <c r="B6264" t="s">
        <v>6221</v>
      </c>
      <c r="D6264" t="s">
        <v>9418</v>
      </c>
      <c r="E6264">
        <v>3</v>
      </c>
      <c r="F6264" t="s">
        <v>9526</v>
      </c>
      <c r="G6264">
        <v>14</v>
      </c>
      <c r="H6264" s="5">
        <f t="shared" si="136"/>
        <v>1</v>
      </c>
      <c r="I6264" s="5" t="str">
        <f ca="1">OFFSET('Appendix E'!$G$2,MATCH(A6264,'Appendix E'!$A$3:$A$115,0),0)</f>
        <v>Yes</v>
      </c>
    </row>
    <row r="6265" spans="1:9" x14ac:dyDescent="0.25">
      <c r="A6265" t="s">
        <v>1355</v>
      </c>
      <c r="B6265" t="s">
        <v>6222</v>
      </c>
      <c r="D6265" t="s">
        <v>9418</v>
      </c>
      <c r="E6265">
        <v>3</v>
      </c>
      <c r="F6265" t="s">
        <v>9526</v>
      </c>
      <c r="G6265">
        <v>14</v>
      </c>
      <c r="H6265" s="5">
        <f t="shared" si="136"/>
        <v>1</v>
      </c>
      <c r="I6265" s="5" t="str">
        <f ca="1">OFFSET('Appendix E'!$G$2,MATCH(A6265,'Appendix E'!$A$3:$A$115,0),0)</f>
        <v>Yes</v>
      </c>
    </row>
    <row r="6266" spans="1:9" x14ac:dyDescent="0.25">
      <c r="A6266" t="s">
        <v>1355</v>
      </c>
      <c r="B6266" t="s">
        <v>6223</v>
      </c>
      <c r="D6266" t="s">
        <v>9418</v>
      </c>
      <c r="E6266">
        <v>3</v>
      </c>
      <c r="F6266" t="s">
        <v>9526</v>
      </c>
      <c r="G6266">
        <v>14</v>
      </c>
      <c r="H6266" s="5">
        <f t="shared" si="136"/>
        <v>1</v>
      </c>
      <c r="I6266" s="5" t="str">
        <f ca="1">OFFSET('Appendix E'!$G$2,MATCH(A6266,'Appendix E'!$A$3:$A$115,0),0)</f>
        <v>Yes</v>
      </c>
    </row>
    <row r="6267" spans="1:9" x14ac:dyDescent="0.25">
      <c r="A6267" t="s">
        <v>1355</v>
      </c>
      <c r="B6267" t="s">
        <v>6224</v>
      </c>
      <c r="D6267" t="s">
        <v>9418</v>
      </c>
      <c r="E6267">
        <v>3</v>
      </c>
      <c r="F6267" t="s">
        <v>9526</v>
      </c>
      <c r="G6267">
        <v>14</v>
      </c>
      <c r="H6267" s="5">
        <f t="shared" si="136"/>
        <v>1</v>
      </c>
      <c r="I6267" s="5" t="str">
        <f ca="1">OFFSET('Appendix E'!$G$2,MATCH(A6267,'Appendix E'!$A$3:$A$115,0),0)</f>
        <v>Yes</v>
      </c>
    </row>
    <row r="6268" spans="1:9" x14ac:dyDescent="0.25">
      <c r="A6268" t="s">
        <v>1355</v>
      </c>
      <c r="B6268" t="s">
        <v>6225</v>
      </c>
      <c r="D6268" t="s">
        <v>9418</v>
      </c>
      <c r="E6268">
        <v>3</v>
      </c>
      <c r="F6268" t="s">
        <v>9526</v>
      </c>
      <c r="G6268">
        <v>14</v>
      </c>
      <c r="H6268" s="5">
        <f t="shared" si="136"/>
        <v>1</v>
      </c>
      <c r="I6268" s="5" t="str">
        <f ca="1">OFFSET('Appendix E'!$G$2,MATCH(A6268,'Appendix E'!$A$3:$A$115,0),0)</f>
        <v>Yes</v>
      </c>
    </row>
    <row r="6269" spans="1:9" x14ac:dyDescent="0.25">
      <c r="A6269" t="s">
        <v>1355</v>
      </c>
      <c r="B6269" t="s">
        <v>6226</v>
      </c>
      <c r="D6269" t="s">
        <v>9418</v>
      </c>
      <c r="E6269">
        <v>3</v>
      </c>
      <c r="F6269" t="s">
        <v>9526</v>
      </c>
      <c r="G6269">
        <v>14</v>
      </c>
      <c r="H6269" s="5">
        <f t="shared" si="136"/>
        <v>1</v>
      </c>
      <c r="I6269" s="5" t="str">
        <f ca="1">OFFSET('Appendix E'!$G$2,MATCH(A6269,'Appendix E'!$A$3:$A$115,0),0)</f>
        <v>Yes</v>
      </c>
    </row>
    <row r="6270" spans="1:9" x14ac:dyDescent="0.25">
      <c r="A6270" t="s">
        <v>1355</v>
      </c>
      <c r="B6270" t="s">
        <v>6227</v>
      </c>
      <c r="D6270" t="s">
        <v>9418</v>
      </c>
      <c r="E6270">
        <v>3</v>
      </c>
      <c r="F6270" t="s">
        <v>9526</v>
      </c>
      <c r="G6270">
        <v>14</v>
      </c>
      <c r="H6270" s="5">
        <f t="shared" si="136"/>
        <v>1</v>
      </c>
      <c r="I6270" s="5" t="str">
        <f ca="1">OFFSET('Appendix E'!$G$2,MATCH(A6270,'Appendix E'!$A$3:$A$115,0),0)</f>
        <v>Yes</v>
      </c>
    </row>
    <row r="6271" spans="1:9" x14ac:dyDescent="0.25">
      <c r="A6271" t="s">
        <v>1355</v>
      </c>
      <c r="B6271" t="s">
        <v>6228</v>
      </c>
      <c r="D6271" t="s">
        <v>9418</v>
      </c>
      <c r="E6271">
        <v>3</v>
      </c>
      <c r="F6271" t="s">
        <v>9526</v>
      </c>
      <c r="G6271">
        <v>14</v>
      </c>
      <c r="H6271" s="5">
        <f t="shared" si="136"/>
        <v>1</v>
      </c>
      <c r="I6271" s="5" t="str">
        <f ca="1">OFFSET('Appendix E'!$G$2,MATCH(A6271,'Appendix E'!$A$3:$A$115,0),0)</f>
        <v>Yes</v>
      </c>
    </row>
    <row r="6272" spans="1:9" x14ac:dyDescent="0.25">
      <c r="A6272" t="s">
        <v>1355</v>
      </c>
      <c r="B6272" t="s">
        <v>6229</v>
      </c>
      <c r="D6272" t="s">
        <v>9418</v>
      </c>
      <c r="E6272">
        <v>3</v>
      </c>
      <c r="F6272" t="s">
        <v>9526</v>
      </c>
      <c r="G6272">
        <v>14</v>
      </c>
      <c r="H6272" s="5">
        <f t="shared" si="136"/>
        <v>1</v>
      </c>
      <c r="I6272" s="5" t="str">
        <f ca="1">OFFSET('Appendix E'!$G$2,MATCH(A6272,'Appendix E'!$A$3:$A$115,0),0)</f>
        <v>Yes</v>
      </c>
    </row>
    <row r="6273" spans="1:9" x14ac:dyDescent="0.25">
      <c r="A6273" t="s">
        <v>1355</v>
      </c>
      <c r="B6273" t="s">
        <v>6230</v>
      </c>
      <c r="D6273" t="s">
        <v>9418</v>
      </c>
      <c r="E6273">
        <v>3</v>
      </c>
      <c r="F6273" t="s">
        <v>9526</v>
      </c>
      <c r="G6273">
        <v>14</v>
      </c>
      <c r="H6273" s="5">
        <f t="shared" si="136"/>
        <v>1</v>
      </c>
      <c r="I6273" s="5" t="str">
        <f ca="1">OFFSET('Appendix E'!$G$2,MATCH(A6273,'Appendix E'!$A$3:$A$115,0),0)</f>
        <v>Yes</v>
      </c>
    </row>
    <row r="6274" spans="1:9" x14ac:dyDescent="0.25">
      <c r="A6274" t="s">
        <v>1355</v>
      </c>
      <c r="B6274" t="s">
        <v>6231</v>
      </c>
      <c r="D6274" t="s">
        <v>9418</v>
      </c>
      <c r="E6274">
        <v>3</v>
      </c>
      <c r="F6274" t="s">
        <v>9526</v>
      </c>
      <c r="G6274">
        <v>14</v>
      </c>
      <c r="H6274" s="5">
        <f t="shared" si="136"/>
        <v>1</v>
      </c>
      <c r="I6274" s="5" t="str">
        <f ca="1">OFFSET('Appendix E'!$G$2,MATCH(A6274,'Appendix E'!$A$3:$A$115,0),0)</f>
        <v>Yes</v>
      </c>
    </row>
    <row r="6275" spans="1:9" x14ac:dyDescent="0.25">
      <c r="A6275" t="s">
        <v>1355</v>
      </c>
      <c r="B6275" t="s">
        <v>6232</v>
      </c>
      <c r="D6275" t="s">
        <v>9418</v>
      </c>
      <c r="E6275">
        <v>3</v>
      </c>
      <c r="F6275" t="s">
        <v>9526</v>
      </c>
      <c r="G6275">
        <v>14</v>
      </c>
      <c r="H6275" s="5">
        <f t="shared" si="136"/>
        <v>1</v>
      </c>
      <c r="I6275" s="5" t="str">
        <f ca="1">OFFSET('Appendix E'!$G$2,MATCH(A6275,'Appendix E'!$A$3:$A$115,0),0)</f>
        <v>Yes</v>
      </c>
    </row>
    <row r="6276" spans="1:9" x14ac:dyDescent="0.25">
      <c r="A6276" t="s">
        <v>1355</v>
      </c>
      <c r="B6276" t="s">
        <v>6233</v>
      </c>
      <c r="D6276" t="s">
        <v>9418</v>
      </c>
      <c r="E6276">
        <v>3</v>
      </c>
      <c r="F6276" t="s">
        <v>9526</v>
      </c>
      <c r="G6276">
        <v>14</v>
      </c>
      <c r="H6276" s="5">
        <f t="shared" ref="H6276:H6339" si="137">IF(F6276&lt;&gt;"",1,"")</f>
        <v>1</v>
      </c>
      <c r="I6276" s="5" t="str">
        <f ca="1">OFFSET('Appendix E'!$G$2,MATCH(A6276,'Appendix E'!$A$3:$A$115,0),0)</f>
        <v>Yes</v>
      </c>
    </row>
    <row r="6277" spans="1:9" x14ac:dyDescent="0.25">
      <c r="A6277" t="s">
        <v>1355</v>
      </c>
      <c r="B6277" t="s">
        <v>6234</v>
      </c>
      <c r="D6277" t="s">
        <v>9418</v>
      </c>
      <c r="E6277">
        <v>3</v>
      </c>
      <c r="F6277" t="s">
        <v>9526</v>
      </c>
      <c r="G6277">
        <v>14</v>
      </c>
      <c r="H6277" s="5">
        <f t="shared" si="137"/>
        <v>1</v>
      </c>
      <c r="I6277" s="5" t="str">
        <f ca="1">OFFSET('Appendix E'!$G$2,MATCH(A6277,'Appendix E'!$A$3:$A$115,0),0)</f>
        <v>Yes</v>
      </c>
    </row>
    <row r="6278" spans="1:9" x14ac:dyDescent="0.25">
      <c r="A6278" t="s">
        <v>1355</v>
      </c>
      <c r="B6278" t="s">
        <v>6235</v>
      </c>
      <c r="D6278" t="s">
        <v>9418</v>
      </c>
      <c r="E6278">
        <v>3</v>
      </c>
      <c r="F6278" t="s">
        <v>9526</v>
      </c>
      <c r="G6278">
        <v>14</v>
      </c>
      <c r="H6278" s="5">
        <f t="shared" si="137"/>
        <v>1</v>
      </c>
      <c r="I6278" s="5" t="str">
        <f ca="1">OFFSET('Appendix E'!$G$2,MATCH(A6278,'Appendix E'!$A$3:$A$115,0),0)</f>
        <v>Yes</v>
      </c>
    </row>
    <row r="6279" spans="1:9" x14ac:dyDescent="0.25">
      <c r="A6279" t="s">
        <v>1355</v>
      </c>
      <c r="B6279" t="s">
        <v>6236</v>
      </c>
      <c r="D6279" t="s">
        <v>9418</v>
      </c>
      <c r="E6279">
        <v>3</v>
      </c>
      <c r="F6279" t="s">
        <v>9526</v>
      </c>
      <c r="G6279">
        <v>14</v>
      </c>
      <c r="H6279" s="5">
        <f t="shared" si="137"/>
        <v>1</v>
      </c>
      <c r="I6279" s="5" t="str">
        <f ca="1">OFFSET('Appendix E'!$G$2,MATCH(A6279,'Appendix E'!$A$3:$A$115,0),0)</f>
        <v>Yes</v>
      </c>
    </row>
    <row r="6280" spans="1:9" x14ac:dyDescent="0.25">
      <c r="A6280" t="s">
        <v>1355</v>
      </c>
      <c r="B6280" t="s">
        <v>6237</v>
      </c>
      <c r="D6280" t="s">
        <v>9418</v>
      </c>
      <c r="E6280">
        <v>3</v>
      </c>
      <c r="F6280" t="s">
        <v>9526</v>
      </c>
      <c r="G6280">
        <v>14</v>
      </c>
      <c r="H6280" s="5">
        <f t="shared" si="137"/>
        <v>1</v>
      </c>
      <c r="I6280" s="5" t="str">
        <f ca="1">OFFSET('Appendix E'!$G$2,MATCH(A6280,'Appendix E'!$A$3:$A$115,0),0)</f>
        <v>Yes</v>
      </c>
    </row>
    <row r="6281" spans="1:9" x14ac:dyDescent="0.25">
      <c r="A6281" t="s">
        <v>1355</v>
      </c>
      <c r="B6281" t="s">
        <v>6238</v>
      </c>
      <c r="D6281" t="s">
        <v>9418</v>
      </c>
      <c r="E6281">
        <v>3</v>
      </c>
      <c r="F6281" t="s">
        <v>9526</v>
      </c>
      <c r="G6281">
        <v>14</v>
      </c>
      <c r="H6281" s="5">
        <f t="shared" si="137"/>
        <v>1</v>
      </c>
      <c r="I6281" s="5" t="str">
        <f ca="1">OFFSET('Appendix E'!$G$2,MATCH(A6281,'Appendix E'!$A$3:$A$115,0),0)</f>
        <v>Yes</v>
      </c>
    </row>
    <row r="6282" spans="1:9" x14ac:dyDescent="0.25">
      <c r="A6282" t="s">
        <v>1355</v>
      </c>
      <c r="B6282" t="s">
        <v>6239</v>
      </c>
      <c r="D6282" t="s">
        <v>9418</v>
      </c>
      <c r="E6282">
        <v>3</v>
      </c>
      <c r="F6282" t="s">
        <v>9526</v>
      </c>
      <c r="G6282">
        <v>14</v>
      </c>
      <c r="H6282" s="5">
        <f t="shared" si="137"/>
        <v>1</v>
      </c>
      <c r="I6282" s="5" t="str">
        <f ca="1">OFFSET('Appendix E'!$G$2,MATCH(A6282,'Appendix E'!$A$3:$A$115,0),0)</f>
        <v>Yes</v>
      </c>
    </row>
    <row r="6283" spans="1:9" x14ac:dyDescent="0.25">
      <c r="A6283" t="s">
        <v>1355</v>
      </c>
      <c r="B6283" t="s">
        <v>6240</v>
      </c>
      <c r="D6283" t="s">
        <v>9418</v>
      </c>
      <c r="E6283">
        <v>3</v>
      </c>
      <c r="F6283" t="s">
        <v>9526</v>
      </c>
      <c r="G6283">
        <v>14</v>
      </c>
      <c r="H6283" s="5">
        <f t="shared" si="137"/>
        <v>1</v>
      </c>
      <c r="I6283" s="5" t="str">
        <f ca="1">OFFSET('Appendix E'!$G$2,MATCH(A6283,'Appendix E'!$A$3:$A$115,0),0)</f>
        <v>Yes</v>
      </c>
    </row>
    <row r="6284" spans="1:9" x14ac:dyDescent="0.25">
      <c r="A6284" t="s">
        <v>1355</v>
      </c>
      <c r="B6284" t="s">
        <v>6241</v>
      </c>
      <c r="D6284" t="s">
        <v>9418</v>
      </c>
      <c r="E6284">
        <v>3</v>
      </c>
      <c r="F6284" t="s">
        <v>9526</v>
      </c>
      <c r="G6284">
        <v>14</v>
      </c>
      <c r="H6284" s="5">
        <f t="shared" si="137"/>
        <v>1</v>
      </c>
      <c r="I6284" s="5" t="str">
        <f ca="1">OFFSET('Appendix E'!$G$2,MATCH(A6284,'Appendix E'!$A$3:$A$115,0),0)</f>
        <v>Yes</v>
      </c>
    </row>
    <row r="6285" spans="1:9" x14ac:dyDescent="0.25">
      <c r="A6285" t="s">
        <v>1355</v>
      </c>
      <c r="B6285" t="s">
        <v>6242</v>
      </c>
      <c r="D6285" t="s">
        <v>9418</v>
      </c>
      <c r="E6285">
        <v>3</v>
      </c>
      <c r="F6285" t="s">
        <v>9526</v>
      </c>
      <c r="G6285">
        <v>14</v>
      </c>
      <c r="H6285" s="5">
        <f t="shared" si="137"/>
        <v>1</v>
      </c>
      <c r="I6285" s="5" t="str">
        <f ca="1">OFFSET('Appendix E'!$G$2,MATCH(A6285,'Appendix E'!$A$3:$A$115,0),0)</f>
        <v>Yes</v>
      </c>
    </row>
    <row r="6286" spans="1:9" x14ac:dyDescent="0.25">
      <c r="A6286" t="s">
        <v>1355</v>
      </c>
      <c r="B6286" t="s">
        <v>6243</v>
      </c>
      <c r="D6286" t="s">
        <v>9418</v>
      </c>
      <c r="E6286">
        <v>3</v>
      </c>
      <c r="F6286" t="s">
        <v>9526</v>
      </c>
      <c r="G6286">
        <v>14</v>
      </c>
      <c r="H6286" s="5">
        <f t="shared" si="137"/>
        <v>1</v>
      </c>
      <c r="I6286" s="5" t="str">
        <f ca="1">OFFSET('Appendix E'!$G$2,MATCH(A6286,'Appendix E'!$A$3:$A$115,0),0)</f>
        <v>Yes</v>
      </c>
    </row>
    <row r="6287" spans="1:9" x14ac:dyDescent="0.25">
      <c r="A6287" t="s">
        <v>1355</v>
      </c>
      <c r="B6287" t="s">
        <v>6244</v>
      </c>
      <c r="D6287" t="s">
        <v>9418</v>
      </c>
      <c r="E6287">
        <v>3</v>
      </c>
      <c r="F6287" t="s">
        <v>9526</v>
      </c>
      <c r="G6287">
        <v>14</v>
      </c>
      <c r="H6287" s="5">
        <f t="shared" si="137"/>
        <v>1</v>
      </c>
      <c r="I6287" s="5" t="str">
        <f ca="1">OFFSET('Appendix E'!$G$2,MATCH(A6287,'Appendix E'!$A$3:$A$115,0),0)</f>
        <v>Yes</v>
      </c>
    </row>
    <row r="6288" spans="1:9" x14ac:dyDescent="0.25">
      <c r="A6288" t="s">
        <v>1355</v>
      </c>
      <c r="B6288" t="s">
        <v>6245</v>
      </c>
      <c r="D6288" t="s">
        <v>9418</v>
      </c>
      <c r="E6288">
        <v>3</v>
      </c>
      <c r="F6288" t="s">
        <v>9526</v>
      </c>
      <c r="G6288">
        <v>14</v>
      </c>
      <c r="H6288" s="5">
        <f t="shared" si="137"/>
        <v>1</v>
      </c>
      <c r="I6288" s="5" t="str">
        <f ca="1">OFFSET('Appendix E'!$G$2,MATCH(A6288,'Appendix E'!$A$3:$A$115,0),0)</f>
        <v>Yes</v>
      </c>
    </row>
    <row r="6289" spans="1:9" x14ac:dyDescent="0.25">
      <c r="A6289" t="s">
        <v>1355</v>
      </c>
      <c r="B6289" t="s">
        <v>6246</v>
      </c>
      <c r="D6289" t="s">
        <v>9418</v>
      </c>
      <c r="E6289">
        <v>3</v>
      </c>
      <c r="F6289" t="s">
        <v>9526</v>
      </c>
      <c r="G6289">
        <v>14</v>
      </c>
      <c r="H6289" s="5">
        <f t="shared" si="137"/>
        <v>1</v>
      </c>
      <c r="I6289" s="5" t="str">
        <f ca="1">OFFSET('Appendix E'!$G$2,MATCH(A6289,'Appendix E'!$A$3:$A$115,0),0)</f>
        <v>Yes</v>
      </c>
    </row>
    <row r="6290" spans="1:9" x14ac:dyDescent="0.25">
      <c r="A6290" t="s">
        <v>1355</v>
      </c>
      <c r="B6290" t="s">
        <v>6247</v>
      </c>
      <c r="D6290" t="s">
        <v>9418</v>
      </c>
      <c r="E6290">
        <v>3</v>
      </c>
      <c r="F6290" t="s">
        <v>9526</v>
      </c>
      <c r="G6290">
        <v>14</v>
      </c>
      <c r="H6290" s="5">
        <f t="shared" si="137"/>
        <v>1</v>
      </c>
      <c r="I6290" s="5" t="str">
        <f ca="1">OFFSET('Appendix E'!$G$2,MATCH(A6290,'Appendix E'!$A$3:$A$115,0),0)</f>
        <v>Yes</v>
      </c>
    </row>
    <row r="6291" spans="1:9" x14ac:dyDescent="0.25">
      <c r="A6291" t="s">
        <v>1355</v>
      </c>
      <c r="B6291" t="s">
        <v>6248</v>
      </c>
      <c r="D6291" t="s">
        <v>9418</v>
      </c>
      <c r="E6291">
        <v>3</v>
      </c>
      <c r="F6291" t="s">
        <v>9526</v>
      </c>
      <c r="G6291">
        <v>14</v>
      </c>
      <c r="H6291" s="5">
        <f t="shared" si="137"/>
        <v>1</v>
      </c>
      <c r="I6291" s="5" t="str">
        <f ca="1">OFFSET('Appendix E'!$G$2,MATCH(A6291,'Appendix E'!$A$3:$A$115,0),0)</f>
        <v>Yes</v>
      </c>
    </row>
    <row r="6292" spans="1:9" x14ac:dyDescent="0.25">
      <c r="A6292" t="s">
        <v>1355</v>
      </c>
      <c r="B6292" t="s">
        <v>6249</v>
      </c>
      <c r="D6292" t="s">
        <v>9418</v>
      </c>
      <c r="E6292">
        <v>3</v>
      </c>
      <c r="F6292" t="s">
        <v>9526</v>
      </c>
      <c r="G6292">
        <v>14</v>
      </c>
      <c r="H6292" s="5">
        <f t="shared" si="137"/>
        <v>1</v>
      </c>
      <c r="I6292" s="5" t="str">
        <f ca="1">OFFSET('Appendix E'!$G$2,MATCH(A6292,'Appendix E'!$A$3:$A$115,0),0)</f>
        <v>Yes</v>
      </c>
    </row>
    <row r="6293" spans="1:9" x14ac:dyDescent="0.25">
      <c r="A6293" t="s">
        <v>1355</v>
      </c>
      <c r="B6293" t="s">
        <v>6250</v>
      </c>
      <c r="D6293" t="s">
        <v>9418</v>
      </c>
      <c r="E6293">
        <v>3</v>
      </c>
      <c r="F6293" t="s">
        <v>9526</v>
      </c>
      <c r="G6293">
        <v>14</v>
      </c>
      <c r="H6293" s="5">
        <f t="shared" si="137"/>
        <v>1</v>
      </c>
      <c r="I6293" s="5" t="str">
        <f ca="1">OFFSET('Appendix E'!$G$2,MATCH(A6293,'Appendix E'!$A$3:$A$115,0),0)</f>
        <v>Yes</v>
      </c>
    </row>
    <row r="6294" spans="1:9" x14ac:dyDescent="0.25">
      <c r="A6294" t="s">
        <v>1355</v>
      </c>
      <c r="B6294" t="s">
        <v>6251</v>
      </c>
      <c r="D6294" t="s">
        <v>9418</v>
      </c>
      <c r="E6294">
        <v>3</v>
      </c>
      <c r="F6294" t="s">
        <v>9526</v>
      </c>
      <c r="G6294">
        <v>14</v>
      </c>
      <c r="H6294" s="5">
        <f t="shared" si="137"/>
        <v>1</v>
      </c>
      <c r="I6294" s="5" t="str">
        <f ca="1">OFFSET('Appendix E'!$G$2,MATCH(A6294,'Appendix E'!$A$3:$A$115,0),0)</f>
        <v>Yes</v>
      </c>
    </row>
    <row r="6295" spans="1:9" x14ac:dyDescent="0.25">
      <c r="A6295" t="s">
        <v>1355</v>
      </c>
      <c r="B6295" t="s">
        <v>6252</v>
      </c>
      <c r="D6295" t="s">
        <v>9418</v>
      </c>
      <c r="E6295">
        <v>3</v>
      </c>
      <c r="F6295" t="s">
        <v>9526</v>
      </c>
      <c r="G6295">
        <v>14</v>
      </c>
      <c r="H6295" s="5">
        <f t="shared" si="137"/>
        <v>1</v>
      </c>
      <c r="I6295" s="5" t="str">
        <f ca="1">OFFSET('Appendix E'!$G$2,MATCH(A6295,'Appendix E'!$A$3:$A$115,0),0)</f>
        <v>Yes</v>
      </c>
    </row>
    <row r="6296" spans="1:9" x14ac:dyDescent="0.25">
      <c r="A6296" t="s">
        <v>1355</v>
      </c>
      <c r="B6296" t="s">
        <v>6253</v>
      </c>
      <c r="D6296" t="s">
        <v>9418</v>
      </c>
      <c r="E6296">
        <v>3</v>
      </c>
      <c r="F6296" t="s">
        <v>9526</v>
      </c>
      <c r="G6296">
        <v>14</v>
      </c>
      <c r="H6296" s="5">
        <f t="shared" si="137"/>
        <v>1</v>
      </c>
      <c r="I6296" s="5" t="str">
        <f ca="1">OFFSET('Appendix E'!$G$2,MATCH(A6296,'Appendix E'!$A$3:$A$115,0),0)</f>
        <v>Yes</v>
      </c>
    </row>
    <row r="6297" spans="1:9" x14ac:dyDescent="0.25">
      <c r="A6297" t="s">
        <v>1355</v>
      </c>
      <c r="B6297" t="s">
        <v>6254</v>
      </c>
      <c r="D6297" t="s">
        <v>9418</v>
      </c>
      <c r="E6297">
        <v>3</v>
      </c>
      <c r="F6297" t="s">
        <v>9526</v>
      </c>
      <c r="G6297">
        <v>14</v>
      </c>
      <c r="H6297" s="5">
        <f t="shared" si="137"/>
        <v>1</v>
      </c>
      <c r="I6297" s="5" t="str">
        <f ca="1">OFFSET('Appendix E'!$G$2,MATCH(A6297,'Appendix E'!$A$3:$A$115,0),0)</f>
        <v>Yes</v>
      </c>
    </row>
    <row r="6298" spans="1:9" x14ac:dyDescent="0.25">
      <c r="A6298" t="s">
        <v>1355</v>
      </c>
      <c r="B6298" t="s">
        <v>6255</v>
      </c>
      <c r="D6298" t="s">
        <v>9418</v>
      </c>
      <c r="E6298">
        <v>3</v>
      </c>
      <c r="F6298" t="s">
        <v>9526</v>
      </c>
      <c r="G6298">
        <v>14</v>
      </c>
      <c r="H6298" s="5">
        <f t="shared" si="137"/>
        <v>1</v>
      </c>
      <c r="I6298" s="5" t="str">
        <f ca="1">OFFSET('Appendix E'!$G$2,MATCH(A6298,'Appendix E'!$A$3:$A$115,0),0)</f>
        <v>Yes</v>
      </c>
    </row>
    <row r="6299" spans="1:9" x14ac:dyDescent="0.25">
      <c r="A6299" t="s">
        <v>1355</v>
      </c>
      <c r="B6299" t="s">
        <v>6256</v>
      </c>
      <c r="D6299" t="s">
        <v>9418</v>
      </c>
      <c r="E6299">
        <v>3</v>
      </c>
      <c r="F6299" t="s">
        <v>9526</v>
      </c>
      <c r="G6299">
        <v>14</v>
      </c>
      <c r="H6299" s="5">
        <f t="shared" si="137"/>
        <v>1</v>
      </c>
      <c r="I6299" s="5" t="str">
        <f ca="1">OFFSET('Appendix E'!$G$2,MATCH(A6299,'Appendix E'!$A$3:$A$115,0),0)</f>
        <v>Yes</v>
      </c>
    </row>
    <row r="6300" spans="1:9" x14ac:dyDescent="0.25">
      <c r="A6300" t="s">
        <v>1355</v>
      </c>
      <c r="B6300" t="s">
        <v>6257</v>
      </c>
      <c r="D6300" t="s">
        <v>9418</v>
      </c>
      <c r="E6300">
        <v>3</v>
      </c>
      <c r="F6300" t="s">
        <v>9526</v>
      </c>
      <c r="G6300">
        <v>14</v>
      </c>
      <c r="H6300" s="5">
        <f t="shared" si="137"/>
        <v>1</v>
      </c>
      <c r="I6300" s="5" t="str">
        <f ca="1">OFFSET('Appendix E'!$G$2,MATCH(A6300,'Appendix E'!$A$3:$A$115,0),0)</f>
        <v>Yes</v>
      </c>
    </row>
    <row r="6301" spans="1:9" x14ac:dyDescent="0.25">
      <c r="A6301" t="s">
        <v>1355</v>
      </c>
      <c r="B6301" t="s">
        <v>6258</v>
      </c>
      <c r="D6301" t="s">
        <v>9418</v>
      </c>
      <c r="E6301">
        <v>3</v>
      </c>
      <c r="F6301" t="s">
        <v>9526</v>
      </c>
      <c r="G6301">
        <v>14</v>
      </c>
      <c r="H6301" s="5">
        <f t="shared" si="137"/>
        <v>1</v>
      </c>
      <c r="I6301" s="5" t="str">
        <f ca="1">OFFSET('Appendix E'!$G$2,MATCH(A6301,'Appendix E'!$A$3:$A$115,0),0)</f>
        <v>Yes</v>
      </c>
    </row>
    <row r="6302" spans="1:9" x14ac:dyDescent="0.25">
      <c r="A6302" t="s">
        <v>1355</v>
      </c>
      <c r="B6302" t="s">
        <v>6259</v>
      </c>
      <c r="D6302" t="s">
        <v>9418</v>
      </c>
      <c r="E6302">
        <v>3</v>
      </c>
      <c r="F6302" t="s">
        <v>9526</v>
      </c>
      <c r="G6302">
        <v>14</v>
      </c>
      <c r="H6302" s="5">
        <f t="shared" si="137"/>
        <v>1</v>
      </c>
      <c r="I6302" s="5" t="str">
        <f ca="1">OFFSET('Appendix E'!$G$2,MATCH(A6302,'Appendix E'!$A$3:$A$115,0),0)</f>
        <v>Yes</v>
      </c>
    </row>
    <row r="6303" spans="1:9" x14ac:dyDescent="0.25">
      <c r="A6303" t="s">
        <v>1355</v>
      </c>
      <c r="B6303" t="s">
        <v>6260</v>
      </c>
      <c r="D6303" t="s">
        <v>9418</v>
      </c>
      <c r="E6303">
        <v>3</v>
      </c>
      <c r="F6303" t="s">
        <v>9526</v>
      </c>
      <c r="G6303">
        <v>14</v>
      </c>
      <c r="H6303" s="5">
        <f t="shared" si="137"/>
        <v>1</v>
      </c>
      <c r="I6303" s="5" t="str">
        <f ca="1">OFFSET('Appendix E'!$G$2,MATCH(A6303,'Appendix E'!$A$3:$A$115,0),0)</f>
        <v>Yes</v>
      </c>
    </row>
    <row r="6304" spans="1:9" x14ac:dyDescent="0.25">
      <c r="A6304" t="s">
        <v>1355</v>
      </c>
      <c r="B6304" t="s">
        <v>6261</v>
      </c>
      <c r="D6304" t="s">
        <v>9418</v>
      </c>
      <c r="E6304">
        <v>3</v>
      </c>
      <c r="F6304" t="s">
        <v>9526</v>
      </c>
      <c r="G6304">
        <v>14</v>
      </c>
      <c r="H6304" s="5">
        <f t="shared" si="137"/>
        <v>1</v>
      </c>
      <c r="I6304" s="5" t="str">
        <f ca="1">OFFSET('Appendix E'!$G$2,MATCH(A6304,'Appendix E'!$A$3:$A$115,0),0)</f>
        <v>Yes</v>
      </c>
    </row>
    <row r="6305" spans="1:9" x14ac:dyDescent="0.25">
      <c r="A6305" t="s">
        <v>1355</v>
      </c>
      <c r="B6305" t="s">
        <v>6262</v>
      </c>
      <c r="D6305" t="s">
        <v>9418</v>
      </c>
      <c r="E6305">
        <v>3</v>
      </c>
      <c r="F6305" t="s">
        <v>9526</v>
      </c>
      <c r="G6305">
        <v>14</v>
      </c>
      <c r="H6305" s="5">
        <f t="shared" si="137"/>
        <v>1</v>
      </c>
      <c r="I6305" s="5" t="str">
        <f ca="1">OFFSET('Appendix E'!$G$2,MATCH(A6305,'Appendix E'!$A$3:$A$115,0),0)</f>
        <v>Yes</v>
      </c>
    </row>
    <row r="6306" spans="1:9" x14ac:dyDescent="0.25">
      <c r="A6306" t="s">
        <v>1355</v>
      </c>
      <c r="B6306" t="s">
        <v>6263</v>
      </c>
      <c r="D6306" t="s">
        <v>9418</v>
      </c>
      <c r="E6306">
        <v>3</v>
      </c>
      <c r="F6306" t="s">
        <v>9526</v>
      </c>
      <c r="G6306">
        <v>14</v>
      </c>
      <c r="H6306" s="5">
        <f t="shared" si="137"/>
        <v>1</v>
      </c>
      <c r="I6306" s="5" t="str">
        <f ca="1">OFFSET('Appendix E'!$G$2,MATCH(A6306,'Appendix E'!$A$3:$A$115,0),0)</f>
        <v>Yes</v>
      </c>
    </row>
    <row r="6307" spans="1:9" x14ac:dyDescent="0.25">
      <c r="A6307" t="s">
        <v>1355</v>
      </c>
      <c r="B6307" t="s">
        <v>6264</v>
      </c>
      <c r="D6307" t="s">
        <v>9418</v>
      </c>
      <c r="E6307">
        <v>3</v>
      </c>
      <c r="F6307" t="s">
        <v>9526</v>
      </c>
      <c r="G6307">
        <v>14</v>
      </c>
      <c r="H6307" s="5">
        <f t="shared" si="137"/>
        <v>1</v>
      </c>
      <c r="I6307" s="5" t="str">
        <f ca="1">OFFSET('Appendix E'!$G$2,MATCH(A6307,'Appendix E'!$A$3:$A$115,0),0)</f>
        <v>Yes</v>
      </c>
    </row>
    <row r="6308" spans="1:9" x14ac:dyDescent="0.25">
      <c r="A6308" t="s">
        <v>1355</v>
      </c>
      <c r="B6308" t="s">
        <v>6265</v>
      </c>
      <c r="D6308" t="s">
        <v>9418</v>
      </c>
      <c r="E6308">
        <v>3</v>
      </c>
      <c r="F6308" t="s">
        <v>9526</v>
      </c>
      <c r="G6308">
        <v>14</v>
      </c>
      <c r="H6308" s="5">
        <f t="shared" si="137"/>
        <v>1</v>
      </c>
      <c r="I6308" s="5" t="str">
        <f ca="1">OFFSET('Appendix E'!$G$2,MATCH(A6308,'Appendix E'!$A$3:$A$115,0),0)</f>
        <v>Yes</v>
      </c>
    </row>
    <row r="6309" spans="1:9" x14ac:dyDescent="0.25">
      <c r="A6309" t="s">
        <v>1355</v>
      </c>
      <c r="B6309" t="s">
        <v>6266</v>
      </c>
      <c r="D6309" t="s">
        <v>9418</v>
      </c>
      <c r="E6309">
        <v>3</v>
      </c>
      <c r="F6309" t="s">
        <v>9526</v>
      </c>
      <c r="G6309">
        <v>14</v>
      </c>
      <c r="H6309" s="5">
        <f t="shared" si="137"/>
        <v>1</v>
      </c>
      <c r="I6309" s="5" t="str">
        <f ca="1">OFFSET('Appendix E'!$G$2,MATCH(A6309,'Appendix E'!$A$3:$A$115,0),0)</f>
        <v>Yes</v>
      </c>
    </row>
    <row r="6310" spans="1:9" x14ac:dyDescent="0.25">
      <c r="A6310" t="s">
        <v>1355</v>
      </c>
      <c r="B6310" t="s">
        <v>6267</v>
      </c>
      <c r="D6310" t="s">
        <v>9418</v>
      </c>
      <c r="E6310">
        <v>3</v>
      </c>
      <c r="F6310" t="s">
        <v>9526</v>
      </c>
      <c r="G6310">
        <v>14</v>
      </c>
      <c r="H6310" s="5">
        <f t="shared" si="137"/>
        <v>1</v>
      </c>
      <c r="I6310" s="5" t="str">
        <f ca="1">OFFSET('Appendix E'!$G$2,MATCH(A6310,'Appendix E'!$A$3:$A$115,0),0)</f>
        <v>Yes</v>
      </c>
    </row>
    <row r="6311" spans="1:9" x14ac:dyDescent="0.25">
      <c r="A6311" t="s">
        <v>1355</v>
      </c>
      <c r="B6311" t="s">
        <v>6268</v>
      </c>
      <c r="D6311" t="s">
        <v>9418</v>
      </c>
      <c r="E6311">
        <v>3</v>
      </c>
      <c r="F6311" t="s">
        <v>9526</v>
      </c>
      <c r="G6311">
        <v>14</v>
      </c>
      <c r="H6311" s="5">
        <f t="shared" si="137"/>
        <v>1</v>
      </c>
      <c r="I6311" s="5" t="str">
        <f ca="1">OFFSET('Appendix E'!$G$2,MATCH(A6311,'Appendix E'!$A$3:$A$115,0),0)</f>
        <v>Yes</v>
      </c>
    </row>
    <row r="6312" spans="1:9" x14ac:dyDescent="0.25">
      <c r="A6312" t="s">
        <v>1355</v>
      </c>
      <c r="B6312" t="s">
        <v>6269</v>
      </c>
      <c r="D6312" t="s">
        <v>9418</v>
      </c>
      <c r="E6312">
        <v>3</v>
      </c>
      <c r="F6312" t="s">
        <v>9526</v>
      </c>
      <c r="G6312">
        <v>14</v>
      </c>
      <c r="H6312" s="5">
        <f t="shared" si="137"/>
        <v>1</v>
      </c>
      <c r="I6312" s="5" t="str">
        <f ca="1">OFFSET('Appendix E'!$G$2,MATCH(A6312,'Appendix E'!$A$3:$A$115,0),0)</f>
        <v>Yes</v>
      </c>
    </row>
    <row r="6313" spans="1:9" x14ac:dyDescent="0.25">
      <c r="A6313" t="s">
        <v>1355</v>
      </c>
      <c r="B6313" t="s">
        <v>6270</v>
      </c>
      <c r="D6313" t="s">
        <v>9418</v>
      </c>
      <c r="E6313">
        <v>3</v>
      </c>
      <c r="F6313" t="s">
        <v>9526</v>
      </c>
      <c r="G6313">
        <v>14</v>
      </c>
      <c r="H6313" s="5">
        <f t="shared" si="137"/>
        <v>1</v>
      </c>
      <c r="I6313" s="5" t="str">
        <f ca="1">OFFSET('Appendix E'!$G$2,MATCH(A6313,'Appendix E'!$A$3:$A$115,0),0)</f>
        <v>Yes</v>
      </c>
    </row>
    <row r="6314" spans="1:9" x14ac:dyDescent="0.25">
      <c r="A6314" t="s">
        <v>1355</v>
      </c>
      <c r="B6314" t="s">
        <v>6271</v>
      </c>
      <c r="D6314" t="s">
        <v>9418</v>
      </c>
      <c r="E6314">
        <v>3</v>
      </c>
      <c r="F6314" t="s">
        <v>9526</v>
      </c>
      <c r="G6314">
        <v>14</v>
      </c>
      <c r="H6314" s="5">
        <f t="shared" si="137"/>
        <v>1</v>
      </c>
      <c r="I6314" s="5" t="str">
        <f ca="1">OFFSET('Appendix E'!$G$2,MATCH(A6314,'Appendix E'!$A$3:$A$115,0),0)</f>
        <v>Yes</v>
      </c>
    </row>
    <row r="6315" spans="1:9" x14ac:dyDescent="0.25">
      <c r="A6315" t="s">
        <v>1355</v>
      </c>
      <c r="B6315" t="s">
        <v>6272</v>
      </c>
      <c r="D6315" t="s">
        <v>9418</v>
      </c>
      <c r="E6315">
        <v>3</v>
      </c>
      <c r="F6315" t="s">
        <v>9526</v>
      </c>
      <c r="G6315">
        <v>14</v>
      </c>
      <c r="H6315" s="5">
        <f t="shared" si="137"/>
        <v>1</v>
      </c>
      <c r="I6315" s="5" t="str">
        <f ca="1">OFFSET('Appendix E'!$G$2,MATCH(A6315,'Appendix E'!$A$3:$A$115,0),0)</f>
        <v>Yes</v>
      </c>
    </row>
    <row r="6316" spans="1:9" x14ac:dyDescent="0.25">
      <c r="A6316" t="s">
        <v>1355</v>
      </c>
      <c r="B6316" t="s">
        <v>6273</v>
      </c>
      <c r="D6316" t="s">
        <v>9418</v>
      </c>
      <c r="E6316">
        <v>3</v>
      </c>
      <c r="F6316" t="s">
        <v>9526</v>
      </c>
      <c r="G6316">
        <v>14</v>
      </c>
      <c r="H6316" s="5">
        <f t="shared" si="137"/>
        <v>1</v>
      </c>
      <c r="I6316" s="5" t="str">
        <f ca="1">OFFSET('Appendix E'!$G$2,MATCH(A6316,'Appendix E'!$A$3:$A$115,0),0)</f>
        <v>Yes</v>
      </c>
    </row>
    <row r="6317" spans="1:9" x14ac:dyDescent="0.25">
      <c r="A6317" t="s">
        <v>1355</v>
      </c>
      <c r="B6317" t="s">
        <v>6274</v>
      </c>
      <c r="D6317" t="s">
        <v>9418</v>
      </c>
      <c r="E6317">
        <v>3</v>
      </c>
      <c r="F6317" t="s">
        <v>9526</v>
      </c>
      <c r="G6317">
        <v>14</v>
      </c>
      <c r="H6317" s="5">
        <f t="shared" si="137"/>
        <v>1</v>
      </c>
      <c r="I6317" s="5" t="str">
        <f ca="1">OFFSET('Appendix E'!$G$2,MATCH(A6317,'Appendix E'!$A$3:$A$115,0),0)</f>
        <v>Yes</v>
      </c>
    </row>
    <row r="6318" spans="1:9" x14ac:dyDescent="0.25">
      <c r="A6318" t="s">
        <v>1355</v>
      </c>
      <c r="B6318" t="s">
        <v>6275</v>
      </c>
      <c r="D6318" t="s">
        <v>9418</v>
      </c>
      <c r="E6318">
        <v>3</v>
      </c>
      <c r="F6318" t="s">
        <v>9526</v>
      </c>
      <c r="G6318">
        <v>14</v>
      </c>
      <c r="H6318" s="5">
        <f t="shared" si="137"/>
        <v>1</v>
      </c>
      <c r="I6318" s="5" t="str">
        <f ca="1">OFFSET('Appendix E'!$G$2,MATCH(A6318,'Appendix E'!$A$3:$A$115,0),0)</f>
        <v>Yes</v>
      </c>
    </row>
    <row r="6319" spans="1:9" x14ac:dyDescent="0.25">
      <c r="A6319" t="s">
        <v>1355</v>
      </c>
      <c r="B6319" t="s">
        <v>6276</v>
      </c>
      <c r="D6319" t="s">
        <v>9418</v>
      </c>
      <c r="E6319">
        <v>3</v>
      </c>
      <c r="F6319" t="s">
        <v>9526</v>
      </c>
      <c r="G6319">
        <v>14</v>
      </c>
      <c r="H6319" s="5">
        <f t="shared" si="137"/>
        <v>1</v>
      </c>
      <c r="I6319" s="5" t="str">
        <f ca="1">OFFSET('Appendix E'!$G$2,MATCH(A6319,'Appendix E'!$A$3:$A$115,0),0)</f>
        <v>Yes</v>
      </c>
    </row>
    <row r="6320" spans="1:9" x14ac:dyDescent="0.25">
      <c r="A6320" t="s">
        <v>1355</v>
      </c>
      <c r="B6320" t="s">
        <v>6277</v>
      </c>
      <c r="D6320" t="s">
        <v>9418</v>
      </c>
      <c r="E6320">
        <v>3</v>
      </c>
      <c r="F6320" t="s">
        <v>9526</v>
      </c>
      <c r="G6320">
        <v>14</v>
      </c>
      <c r="H6320" s="5">
        <f t="shared" si="137"/>
        <v>1</v>
      </c>
      <c r="I6320" s="5" t="str">
        <f ca="1">OFFSET('Appendix E'!$G$2,MATCH(A6320,'Appendix E'!$A$3:$A$115,0),0)</f>
        <v>Yes</v>
      </c>
    </row>
    <row r="6321" spans="1:9" x14ac:dyDescent="0.25">
      <c r="A6321" t="s">
        <v>1355</v>
      </c>
      <c r="B6321" t="s">
        <v>6278</v>
      </c>
      <c r="D6321" t="s">
        <v>9418</v>
      </c>
      <c r="E6321">
        <v>3</v>
      </c>
      <c r="F6321" t="s">
        <v>9526</v>
      </c>
      <c r="G6321">
        <v>14</v>
      </c>
      <c r="H6321" s="5">
        <f t="shared" si="137"/>
        <v>1</v>
      </c>
      <c r="I6321" s="5" t="str">
        <f ca="1">OFFSET('Appendix E'!$G$2,MATCH(A6321,'Appendix E'!$A$3:$A$115,0),0)</f>
        <v>Yes</v>
      </c>
    </row>
    <row r="6322" spans="1:9" x14ac:dyDescent="0.25">
      <c r="A6322" t="s">
        <v>1355</v>
      </c>
      <c r="B6322" t="s">
        <v>6279</v>
      </c>
      <c r="D6322" t="s">
        <v>9418</v>
      </c>
      <c r="E6322">
        <v>3</v>
      </c>
      <c r="F6322" t="s">
        <v>9526</v>
      </c>
      <c r="G6322">
        <v>14</v>
      </c>
      <c r="H6322" s="5">
        <f t="shared" si="137"/>
        <v>1</v>
      </c>
      <c r="I6322" s="5" t="str">
        <f ca="1">OFFSET('Appendix E'!$G$2,MATCH(A6322,'Appendix E'!$A$3:$A$115,0),0)</f>
        <v>Yes</v>
      </c>
    </row>
    <row r="6323" spans="1:9" x14ac:dyDescent="0.25">
      <c r="A6323" t="s">
        <v>1355</v>
      </c>
      <c r="B6323" t="s">
        <v>6280</v>
      </c>
      <c r="D6323" t="s">
        <v>9418</v>
      </c>
      <c r="E6323">
        <v>3</v>
      </c>
      <c r="F6323" t="s">
        <v>9526</v>
      </c>
      <c r="G6323">
        <v>14</v>
      </c>
      <c r="H6323" s="5">
        <f t="shared" si="137"/>
        <v>1</v>
      </c>
      <c r="I6323" s="5" t="str">
        <f ca="1">OFFSET('Appendix E'!$G$2,MATCH(A6323,'Appendix E'!$A$3:$A$115,0),0)</f>
        <v>Yes</v>
      </c>
    </row>
    <row r="6324" spans="1:9" x14ac:dyDescent="0.25">
      <c r="A6324" t="s">
        <v>1355</v>
      </c>
      <c r="B6324" t="s">
        <v>6281</v>
      </c>
      <c r="D6324" t="s">
        <v>9418</v>
      </c>
      <c r="E6324">
        <v>3</v>
      </c>
      <c r="F6324" t="s">
        <v>9526</v>
      </c>
      <c r="G6324">
        <v>14</v>
      </c>
      <c r="H6324" s="5">
        <f t="shared" si="137"/>
        <v>1</v>
      </c>
      <c r="I6324" s="5" t="str">
        <f ca="1">OFFSET('Appendix E'!$G$2,MATCH(A6324,'Appendix E'!$A$3:$A$115,0),0)</f>
        <v>Yes</v>
      </c>
    </row>
    <row r="6325" spans="1:9" x14ac:dyDescent="0.25">
      <c r="A6325" t="s">
        <v>1355</v>
      </c>
      <c r="B6325" t="s">
        <v>6282</v>
      </c>
      <c r="D6325" t="s">
        <v>9418</v>
      </c>
      <c r="E6325">
        <v>3</v>
      </c>
      <c r="F6325" t="s">
        <v>9526</v>
      </c>
      <c r="G6325">
        <v>14</v>
      </c>
      <c r="H6325" s="5">
        <f t="shared" si="137"/>
        <v>1</v>
      </c>
      <c r="I6325" s="5" t="str">
        <f ca="1">OFFSET('Appendix E'!$G$2,MATCH(A6325,'Appendix E'!$A$3:$A$115,0),0)</f>
        <v>Yes</v>
      </c>
    </row>
    <row r="6326" spans="1:9" x14ac:dyDescent="0.25">
      <c r="A6326" t="s">
        <v>1355</v>
      </c>
      <c r="B6326" t="s">
        <v>6283</v>
      </c>
      <c r="D6326" t="s">
        <v>9418</v>
      </c>
      <c r="E6326">
        <v>3</v>
      </c>
      <c r="F6326" t="s">
        <v>9526</v>
      </c>
      <c r="G6326">
        <v>14</v>
      </c>
      <c r="H6326" s="5">
        <f t="shared" si="137"/>
        <v>1</v>
      </c>
      <c r="I6326" s="5" t="str">
        <f ca="1">OFFSET('Appendix E'!$G$2,MATCH(A6326,'Appendix E'!$A$3:$A$115,0),0)</f>
        <v>Yes</v>
      </c>
    </row>
    <row r="6327" spans="1:9" x14ac:dyDescent="0.25">
      <c r="A6327" t="s">
        <v>1355</v>
      </c>
      <c r="B6327" t="s">
        <v>6284</v>
      </c>
      <c r="D6327" t="s">
        <v>9418</v>
      </c>
      <c r="E6327">
        <v>3</v>
      </c>
      <c r="F6327" t="s">
        <v>9526</v>
      </c>
      <c r="G6327">
        <v>14</v>
      </c>
      <c r="H6327" s="5">
        <f t="shared" si="137"/>
        <v>1</v>
      </c>
      <c r="I6327" s="5" t="str">
        <f ca="1">OFFSET('Appendix E'!$G$2,MATCH(A6327,'Appendix E'!$A$3:$A$115,0),0)</f>
        <v>Yes</v>
      </c>
    </row>
    <row r="6328" spans="1:9" x14ac:dyDescent="0.25">
      <c r="A6328" t="s">
        <v>1355</v>
      </c>
      <c r="B6328" t="s">
        <v>6285</v>
      </c>
      <c r="D6328" t="s">
        <v>9418</v>
      </c>
      <c r="E6328">
        <v>3</v>
      </c>
      <c r="F6328" t="s">
        <v>9526</v>
      </c>
      <c r="G6328">
        <v>14</v>
      </c>
      <c r="H6328" s="5">
        <f t="shared" si="137"/>
        <v>1</v>
      </c>
      <c r="I6328" s="5" t="str">
        <f ca="1">OFFSET('Appendix E'!$G$2,MATCH(A6328,'Appendix E'!$A$3:$A$115,0),0)</f>
        <v>Yes</v>
      </c>
    </row>
    <row r="6329" spans="1:9" x14ac:dyDescent="0.25">
      <c r="A6329" t="s">
        <v>1355</v>
      </c>
      <c r="B6329" t="s">
        <v>6286</v>
      </c>
      <c r="D6329" t="s">
        <v>9418</v>
      </c>
      <c r="E6329">
        <v>3</v>
      </c>
      <c r="F6329" t="s">
        <v>9526</v>
      </c>
      <c r="G6329">
        <v>14</v>
      </c>
      <c r="H6329" s="5">
        <f t="shared" si="137"/>
        <v>1</v>
      </c>
      <c r="I6329" s="5" t="str">
        <f ca="1">OFFSET('Appendix E'!$G$2,MATCH(A6329,'Appendix E'!$A$3:$A$115,0),0)</f>
        <v>Yes</v>
      </c>
    </row>
    <row r="6330" spans="1:9" x14ac:dyDescent="0.25">
      <c r="A6330" t="s">
        <v>1355</v>
      </c>
      <c r="B6330" t="s">
        <v>6287</v>
      </c>
      <c r="D6330" t="s">
        <v>9418</v>
      </c>
      <c r="E6330">
        <v>3</v>
      </c>
      <c r="F6330" t="s">
        <v>9526</v>
      </c>
      <c r="G6330">
        <v>14</v>
      </c>
      <c r="H6330" s="5">
        <f t="shared" si="137"/>
        <v>1</v>
      </c>
      <c r="I6330" s="5" t="str">
        <f ca="1">OFFSET('Appendix E'!$G$2,MATCH(A6330,'Appendix E'!$A$3:$A$115,0),0)</f>
        <v>Yes</v>
      </c>
    </row>
    <row r="6331" spans="1:9" x14ac:dyDescent="0.25">
      <c r="A6331" t="s">
        <v>1355</v>
      </c>
      <c r="B6331" t="s">
        <v>6288</v>
      </c>
      <c r="D6331" t="s">
        <v>9418</v>
      </c>
      <c r="E6331">
        <v>3</v>
      </c>
      <c r="F6331" t="s">
        <v>9526</v>
      </c>
      <c r="G6331">
        <v>14</v>
      </c>
      <c r="H6331" s="5">
        <f t="shared" si="137"/>
        <v>1</v>
      </c>
      <c r="I6331" s="5" t="str">
        <f ca="1">OFFSET('Appendix E'!$G$2,MATCH(A6331,'Appendix E'!$A$3:$A$115,0),0)</f>
        <v>Yes</v>
      </c>
    </row>
    <row r="6332" spans="1:9" x14ac:dyDescent="0.25">
      <c r="A6332" t="s">
        <v>1355</v>
      </c>
      <c r="B6332" t="s">
        <v>6289</v>
      </c>
      <c r="D6332" t="s">
        <v>9418</v>
      </c>
      <c r="E6332">
        <v>3</v>
      </c>
      <c r="F6332" t="s">
        <v>9526</v>
      </c>
      <c r="G6332">
        <v>14</v>
      </c>
      <c r="H6332" s="5">
        <f t="shared" si="137"/>
        <v>1</v>
      </c>
      <c r="I6332" s="5" t="str">
        <f ca="1">OFFSET('Appendix E'!$G$2,MATCH(A6332,'Appendix E'!$A$3:$A$115,0),0)</f>
        <v>Yes</v>
      </c>
    </row>
    <row r="6333" spans="1:9" x14ac:dyDescent="0.25">
      <c r="A6333" t="s">
        <v>1355</v>
      </c>
      <c r="B6333" t="s">
        <v>6290</v>
      </c>
      <c r="D6333" t="s">
        <v>9418</v>
      </c>
      <c r="E6333">
        <v>3</v>
      </c>
      <c r="F6333" t="s">
        <v>9526</v>
      </c>
      <c r="G6333">
        <v>14</v>
      </c>
      <c r="H6333" s="5">
        <f t="shared" si="137"/>
        <v>1</v>
      </c>
      <c r="I6333" s="5" t="str">
        <f ca="1">OFFSET('Appendix E'!$G$2,MATCH(A6333,'Appendix E'!$A$3:$A$115,0),0)</f>
        <v>Yes</v>
      </c>
    </row>
    <row r="6334" spans="1:9" x14ac:dyDescent="0.25">
      <c r="A6334" t="s">
        <v>1355</v>
      </c>
      <c r="B6334" t="s">
        <v>6291</v>
      </c>
      <c r="D6334" t="s">
        <v>9418</v>
      </c>
      <c r="E6334">
        <v>3</v>
      </c>
      <c r="F6334" t="s">
        <v>9526</v>
      </c>
      <c r="G6334">
        <v>14</v>
      </c>
      <c r="H6334" s="5">
        <f t="shared" si="137"/>
        <v>1</v>
      </c>
      <c r="I6334" s="5" t="str">
        <f ca="1">OFFSET('Appendix E'!$G$2,MATCH(A6334,'Appendix E'!$A$3:$A$115,0),0)</f>
        <v>Yes</v>
      </c>
    </row>
    <row r="6335" spans="1:9" x14ac:dyDescent="0.25">
      <c r="A6335" t="s">
        <v>1355</v>
      </c>
      <c r="B6335" t="s">
        <v>6292</v>
      </c>
      <c r="D6335" t="s">
        <v>9418</v>
      </c>
      <c r="E6335">
        <v>3</v>
      </c>
      <c r="F6335" t="s">
        <v>9526</v>
      </c>
      <c r="G6335">
        <v>14</v>
      </c>
      <c r="H6335" s="5">
        <f t="shared" si="137"/>
        <v>1</v>
      </c>
      <c r="I6335" s="5" t="str">
        <f ca="1">OFFSET('Appendix E'!$G$2,MATCH(A6335,'Appendix E'!$A$3:$A$115,0),0)</f>
        <v>Yes</v>
      </c>
    </row>
    <row r="6336" spans="1:9" x14ac:dyDescent="0.25">
      <c r="A6336" t="s">
        <v>1355</v>
      </c>
      <c r="B6336" t="s">
        <v>6293</v>
      </c>
      <c r="D6336" t="s">
        <v>9418</v>
      </c>
      <c r="E6336">
        <v>3</v>
      </c>
      <c r="F6336" t="s">
        <v>9526</v>
      </c>
      <c r="G6336">
        <v>14</v>
      </c>
      <c r="H6336" s="5">
        <f t="shared" si="137"/>
        <v>1</v>
      </c>
      <c r="I6336" s="5" t="str">
        <f ca="1">OFFSET('Appendix E'!$G$2,MATCH(A6336,'Appendix E'!$A$3:$A$115,0),0)</f>
        <v>Yes</v>
      </c>
    </row>
    <row r="6337" spans="1:9" x14ac:dyDescent="0.25">
      <c r="A6337" t="s">
        <v>1355</v>
      </c>
      <c r="B6337" t="s">
        <v>6294</v>
      </c>
      <c r="D6337" t="s">
        <v>9418</v>
      </c>
      <c r="E6337">
        <v>3</v>
      </c>
      <c r="F6337" t="s">
        <v>9526</v>
      </c>
      <c r="G6337">
        <v>14</v>
      </c>
      <c r="H6337" s="5">
        <f t="shared" si="137"/>
        <v>1</v>
      </c>
      <c r="I6337" s="5" t="str">
        <f ca="1">OFFSET('Appendix E'!$G$2,MATCH(A6337,'Appendix E'!$A$3:$A$115,0),0)</f>
        <v>Yes</v>
      </c>
    </row>
    <row r="6338" spans="1:9" x14ac:dyDescent="0.25">
      <c r="A6338" t="s">
        <v>1355</v>
      </c>
      <c r="B6338" t="s">
        <v>6295</v>
      </c>
      <c r="D6338" t="s">
        <v>9418</v>
      </c>
      <c r="E6338">
        <v>3</v>
      </c>
      <c r="F6338" t="s">
        <v>9526</v>
      </c>
      <c r="G6338">
        <v>14</v>
      </c>
      <c r="H6338" s="5">
        <f t="shared" si="137"/>
        <v>1</v>
      </c>
      <c r="I6338" s="5" t="str">
        <f ca="1">OFFSET('Appendix E'!$G$2,MATCH(A6338,'Appendix E'!$A$3:$A$115,0),0)</f>
        <v>Yes</v>
      </c>
    </row>
    <row r="6339" spans="1:9" x14ac:dyDescent="0.25">
      <c r="A6339" t="s">
        <v>1355</v>
      </c>
      <c r="B6339" t="s">
        <v>6296</v>
      </c>
      <c r="D6339" t="s">
        <v>9418</v>
      </c>
      <c r="E6339">
        <v>3</v>
      </c>
      <c r="F6339" t="s">
        <v>9526</v>
      </c>
      <c r="G6339">
        <v>14</v>
      </c>
      <c r="H6339" s="5">
        <f t="shared" si="137"/>
        <v>1</v>
      </c>
      <c r="I6339" s="5" t="str">
        <f ca="1">OFFSET('Appendix E'!$G$2,MATCH(A6339,'Appendix E'!$A$3:$A$115,0),0)</f>
        <v>Yes</v>
      </c>
    </row>
    <row r="6340" spans="1:9" x14ac:dyDescent="0.25">
      <c r="A6340" t="s">
        <v>1355</v>
      </c>
      <c r="B6340" t="s">
        <v>6297</v>
      </c>
      <c r="D6340" t="s">
        <v>9418</v>
      </c>
      <c r="E6340">
        <v>3</v>
      </c>
      <c r="F6340" t="s">
        <v>9526</v>
      </c>
      <c r="G6340">
        <v>14</v>
      </c>
      <c r="H6340" s="5">
        <f t="shared" ref="H6340:H6403" si="138">IF(F6340&lt;&gt;"",1,"")</f>
        <v>1</v>
      </c>
      <c r="I6340" s="5" t="str">
        <f ca="1">OFFSET('Appendix E'!$G$2,MATCH(A6340,'Appendix E'!$A$3:$A$115,0),0)</f>
        <v>Yes</v>
      </c>
    </row>
    <row r="6341" spans="1:9" x14ac:dyDescent="0.25">
      <c r="A6341" t="s">
        <v>1355</v>
      </c>
      <c r="B6341" t="s">
        <v>6298</v>
      </c>
      <c r="D6341" t="s">
        <v>9418</v>
      </c>
      <c r="E6341">
        <v>3</v>
      </c>
      <c r="F6341" t="s">
        <v>9526</v>
      </c>
      <c r="G6341">
        <v>14</v>
      </c>
      <c r="H6341" s="5">
        <f t="shared" si="138"/>
        <v>1</v>
      </c>
      <c r="I6341" s="5" t="str">
        <f ca="1">OFFSET('Appendix E'!$G$2,MATCH(A6341,'Appendix E'!$A$3:$A$115,0),0)</f>
        <v>Yes</v>
      </c>
    </row>
    <row r="6342" spans="1:9" x14ac:dyDescent="0.25">
      <c r="A6342" t="s">
        <v>1355</v>
      </c>
      <c r="B6342" t="s">
        <v>6299</v>
      </c>
      <c r="D6342" t="s">
        <v>9418</v>
      </c>
      <c r="E6342">
        <v>3</v>
      </c>
      <c r="F6342" t="s">
        <v>9526</v>
      </c>
      <c r="G6342">
        <v>14</v>
      </c>
      <c r="H6342" s="5">
        <f t="shared" si="138"/>
        <v>1</v>
      </c>
      <c r="I6342" s="5" t="str">
        <f ca="1">OFFSET('Appendix E'!$G$2,MATCH(A6342,'Appendix E'!$A$3:$A$115,0),0)</f>
        <v>Yes</v>
      </c>
    </row>
    <row r="6343" spans="1:9" x14ac:dyDescent="0.25">
      <c r="A6343" t="s">
        <v>1355</v>
      </c>
      <c r="B6343" t="s">
        <v>6300</v>
      </c>
      <c r="D6343" t="s">
        <v>9418</v>
      </c>
      <c r="E6343">
        <v>3</v>
      </c>
      <c r="F6343" t="s">
        <v>9526</v>
      </c>
      <c r="G6343">
        <v>14</v>
      </c>
      <c r="H6343" s="5">
        <f t="shared" si="138"/>
        <v>1</v>
      </c>
      <c r="I6343" s="5" t="str">
        <f ca="1">OFFSET('Appendix E'!$G$2,MATCH(A6343,'Appendix E'!$A$3:$A$115,0),0)</f>
        <v>Yes</v>
      </c>
    </row>
    <row r="6344" spans="1:9" x14ac:dyDescent="0.25">
      <c r="A6344" t="s">
        <v>1355</v>
      </c>
      <c r="B6344" t="s">
        <v>6301</v>
      </c>
      <c r="D6344" t="s">
        <v>9418</v>
      </c>
      <c r="E6344">
        <v>3</v>
      </c>
      <c r="F6344" t="s">
        <v>9526</v>
      </c>
      <c r="G6344">
        <v>14</v>
      </c>
      <c r="H6344" s="5">
        <f t="shared" si="138"/>
        <v>1</v>
      </c>
      <c r="I6344" s="5" t="str">
        <f ca="1">OFFSET('Appendix E'!$G$2,MATCH(A6344,'Appendix E'!$A$3:$A$115,0),0)</f>
        <v>Yes</v>
      </c>
    </row>
    <row r="6345" spans="1:9" x14ac:dyDescent="0.25">
      <c r="A6345" t="s">
        <v>1355</v>
      </c>
      <c r="B6345" t="s">
        <v>6302</v>
      </c>
      <c r="D6345" t="s">
        <v>9418</v>
      </c>
      <c r="E6345">
        <v>3</v>
      </c>
      <c r="F6345" t="s">
        <v>9526</v>
      </c>
      <c r="G6345">
        <v>14</v>
      </c>
      <c r="H6345" s="5">
        <f t="shared" si="138"/>
        <v>1</v>
      </c>
      <c r="I6345" s="5" t="str">
        <f ca="1">OFFSET('Appendix E'!$G$2,MATCH(A6345,'Appendix E'!$A$3:$A$115,0),0)</f>
        <v>Yes</v>
      </c>
    </row>
    <row r="6346" spans="1:9" x14ac:dyDescent="0.25">
      <c r="A6346" t="s">
        <v>1355</v>
      </c>
      <c r="B6346" t="s">
        <v>6303</v>
      </c>
      <c r="D6346" t="s">
        <v>9418</v>
      </c>
      <c r="E6346">
        <v>3</v>
      </c>
      <c r="F6346" t="s">
        <v>9526</v>
      </c>
      <c r="G6346">
        <v>14</v>
      </c>
      <c r="H6346" s="5">
        <f t="shared" si="138"/>
        <v>1</v>
      </c>
      <c r="I6346" s="5" t="str">
        <f ca="1">OFFSET('Appendix E'!$G$2,MATCH(A6346,'Appendix E'!$A$3:$A$115,0),0)</f>
        <v>Yes</v>
      </c>
    </row>
    <row r="6347" spans="1:9" x14ac:dyDescent="0.25">
      <c r="A6347" t="s">
        <v>1355</v>
      </c>
      <c r="B6347" t="s">
        <v>6304</v>
      </c>
      <c r="D6347" t="s">
        <v>9418</v>
      </c>
      <c r="E6347">
        <v>3</v>
      </c>
      <c r="F6347" t="s">
        <v>9526</v>
      </c>
      <c r="G6347">
        <v>14</v>
      </c>
      <c r="H6347" s="5">
        <f t="shared" si="138"/>
        <v>1</v>
      </c>
      <c r="I6347" s="5" t="str">
        <f ca="1">OFFSET('Appendix E'!$G$2,MATCH(A6347,'Appendix E'!$A$3:$A$115,0),0)</f>
        <v>Yes</v>
      </c>
    </row>
    <row r="6348" spans="1:9" x14ac:dyDescent="0.25">
      <c r="A6348" t="s">
        <v>1355</v>
      </c>
      <c r="B6348" t="s">
        <v>6305</v>
      </c>
      <c r="D6348" t="s">
        <v>9418</v>
      </c>
      <c r="E6348">
        <v>3</v>
      </c>
      <c r="F6348" t="s">
        <v>9526</v>
      </c>
      <c r="G6348">
        <v>14</v>
      </c>
      <c r="H6348" s="5">
        <f t="shared" si="138"/>
        <v>1</v>
      </c>
      <c r="I6348" s="5" t="str">
        <f ca="1">OFFSET('Appendix E'!$G$2,MATCH(A6348,'Appendix E'!$A$3:$A$115,0),0)</f>
        <v>Yes</v>
      </c>
    </row>
    <row r="6349" spans="1:9" x14ac:dyDescent="0.25">
      <c r="A6349" t="s">
        <v>1355</v>
      </c>
      <c r="B6349" t="s">
        <v>6306</v>
      </c>
      <c r="D6349" t="s">
        <v>9418</v>
      </c>
      <c r="E6349">
        <v>3</v>
      </c>
      <c r="F6349" t="s">
        <v>9526</v>
      </c>
      <c r="G6349">
        <v>14</v>
      </c>
      <c r="H6349" s="5">
        <f t="shared" si="138"/>
        <v>1</v>
      </c>
      <c r="I6349" s="5" t="str">
        <f ca="1">OFFSET('Appendix E'!$G$2,MATCH(A6349,'Appendix E'!$A$3:$A$115,0),0)</f>
        <v>Yes</v>
      </c>
    </row>
    <row r="6350" spans="1:9" x14ac:dyDescent="0.25">
      <c r="A6350" t="s">
        <v>1355</v>
      </c>
      <c r="B6350" t="s">
        <v>6307</v>
      </c>
      <c r="D6350" t="s">
        <v>9418</v>
      </c>
      <c r="E6350">
        <v>3</v>
      </c>
      <c r="F6350" t="s">
        <v>9526</v>
      </c>
      <c r="G6350">
        <v>14</v>
      </c>
      <c r="H6350" s="5">
        <f t="shared" si="138"/>
        <v>1</v>
      </c>
      <c r="I6350" s="5" t="str">
        <f ca="1">OFFSET('Appendix E'!$G$2,MATCH(A6350,'Appendix E'!$A$3:$A$115,0),0)</f>
        <v>Yes</v>
      </c>
    </row>
    <row r="6351" spans="1:9" x14ac:dyDescent="0.25">
      <c r="A6351" t="s">
        <v>1355</v>
      </c>
      <c r="B6351" t="s">
        <v>6308</v>
      </c>
      <c r="D6351" t="s">
        <v>9418</v>
      </c>
      <c r="E6351">
        <v>3</v>
      </c>
      <c r="F6351" t="s">
        <v>9526</v>
      </c>
      <c r="G6351">
        <v>14</v>
      </c>
      <c r="H6351" s="5">
        <f t="shared" si="138"/>
        <v>1</v>
      </c>
      <c r="I6351" s="5" t="str">
        <f ca="1">OFFSET('Appendix E'!$G$2,MATCH(A6351,'Appendix E'!$A$3:$A$115,0),0)</f>
        <v>Yes</v>
      </c>
    </row>
    <row r="6352" spans="1:9" x14ac:dyDescent="0.25">
      <c r="A6352" t="s">
        <v>1355</v>
      </c>
      <c r="B6352" t="s">
        <v>6309</v>
      </c>
      <c r="D6352" t="s">
        <v>9418</v>
      </c>
      <c r="E6352">
        <v>3</v>
      </c>
      <c r="F6352" t="s">
        <v>9526</v>
      </c>
      <c r="G6352">
        <v>14</v>
      </c>
      <c r="H6352" s="5">
        <f t="shared" si="138"/>
        <v>1</v>
      </c>
      <c r="I6352" s="5" t="str">
        <f ca="1">OFFSET('Appendix E'!$G$2,MATCH(A6352,'Appendix E'!$A$3:$A$115,0),0)</f>
        <v>Yes</v>
      </c>
    </row>
    <row r="6353" spans="1:9" x14ac:dyDescent="0.25">
      <c r="A6353" t="s">
        <v>1355</v>
      </c>
      <c r="B6353" t="s">
        <v>6310</v>
      </c>
      <c r="D6353" t="s">
        <v>9418</v>
      </c>
      <c r="E6353">
        <v>3</v>
      </c>
      <c r="F6353" t="s">
        <v>9526</v>
      </c>
      <c r="G6353">
        <v>14</v>
      </c>
      <c r="H6353" s="5">
        <f t="shared" si="138"/>
        <v>1</v>
      </c>
      <c r="I6353" s="5" t="str">
        <f ca="1">OFFSET('Appendix E'!$G$2,MATCH(A6353,'Appendix E'!$A$3:$A$115,0),0)</f>
        <v>Yes</v>
      </c>
    </row>
    <row r="6354" spans="1:9" x14ac:dyDescent="0.25">
      <c r="A6354" t="s">
        <v>1355</v>
      </c>
      <c r="B6354" t="s">
        <v>6311</v>
      </c>
      <c r="D6354" t="s">
        <v>9418</v>
      </c>
      <c r="E6354">
        <v>3</v>
      </c>
      <c r="F6354" t="s">
        <v>9526</v>
      </c>
      <c r="G6354">
        <v>14</v>
      </c>
      <c r="H6354" s="5">
        <f t="shared" si="138"/>
        <v>1</v>
      </c>
      <c r="I6354" s="5" t="str">
        <f ca="1">OFFSET('Appendix E'!$G$2,MATCH(A6354,'Appendix E'!$A$3:$A$115,0),0)</f>
        <v>Yes</v>
      </c>
    </row>
    <row r="6355" spans="1:9" x14ac:dyDescent="0.25">
      <c r="A6355" t="s">
        <v>1355</v>
      </c>
      <c r="B6355" t="s">
        <v>6312</v>
      </c>
      <c r="D6355" t="s">
        <v>9418</v>
      </c>
      <c r="E6355">
        <v>3</v>
      </c>
      <c r="F6355" t="s">
        <v>9526</v>
      </c>
      <c r="G6355">
        <v>14</v>
      </c>
      <c r="H6355" s="5">
        <f t="shared" si="138"/>
        <v>1</v>
      </c>
      <c r="I6355" s="5" t="str">
        <f ca="1">OFFSET('Appendix E'!$G$2,MATCH(A6355,'Appendix E'!$A$3:$A$115,0),0)</f>
        <v>Yes</v>
      </c>
    </row>
    <row r="6356" spans="1:9" x14ac:dyDescent="0.25">
      <c r="A6356" t="s">
        <v>1355</v>
      </c>
      <c r="B6356" t="s">
        <v>6313</v>
      </c>
      <c r="D6356" t="s">
        <v>9418</v>
      </c>
      <c r="E6356">
        <v>3</v>
      </c>
      <c r="F6356" t="s">
        <v>9526</v>
      </c>
      <c r="G6356">
        <v>14</v>
      </c>
      <c r="H6356" s="5">
        <f t="shared" si="138"/>
        <v>1</v>
      </c>
      <c r="I6356" s="5" t="str">
        <f ca="1">OFFSET('Appendix E'!$G$2,MATCH(A6356,'Appendix E'!$A$3:$A$115,0),0)</f>
        <v>Yes</v>
      </c>
    </row>
    <row r="6357" spans="1:9" x14ac:dyDescent="0.25">
      <c r="A6357" t="s">
        <v>1355</v>
      </c>
      <c r="B6357" t="s">
        <v>6314</v>
      </c>
      <c r="D6357" t="s">
        <v>9418</v>
      </c>
      <c r="E6357">
        <v>3</v>
      </c>
      <c r="F6357" t="s">
        <v>9526</v>
      </c>
      <c r="G6357">
        <v>14</v>
      </c>
      <c r="H6357" s="5">
        <f t="shared" si="138"/>
        <v>1</v>
      </c>
      <c r="I6357" s="5" t="str">
        <f ca="1">OFFSET('Appendix E'!$G$2,MATCH(A6357,'Appendix E'!$A$3:$A$115,0),0)</f>
        <v>Yes</v>
      </c>
    </row>
    <row r="6358" spans="1:9" x14ac:dyDescent="0.25">
      <c r="A6358" t="s">
        <v>1355</v>
      </c>
      <c r="B6358" t="s">
        <v>6315</v>
      </c>
      <c r="D6358" t="s">
        <v>9418</v>
      </c>
      <c r="E6358">
        <v>3</v>
      </c>
      <c r="F6358" t="s">
        <v>9526</v>
      </c>
      <c r="G6358">
        <v>14</v>
      </c>
      <c r="H6358" s="5">
        <f t="shared" si="138"/>
        <v>1</v>
      </c>
      <c r="I6358" s="5" t="str">
        <f ca="1">OFFSET('Appendix E'!$G$2,MATCH(A6358,'Appendix E'!$A$3:$A$115,0),0)</f>
        <v>Yes</v>
      </c>
    </row>
    <row r="6359" spans="1:9" x14ac:dyDescent="0.25">
      <c r="A6359" t="s">
        <v>1355</v>
      </c>
      <c r="B6359" t="s">
        <v>6316</v>
      </c>
      <c r="D6359" t="s">
        <v>9418</v>
      </c>
      <c r="E6359">
        <v>3</v>
      </c>
      <c r="F6359" t="s">
        <v>9526</v>
      </c>
      <c r="G6359">
        <v>14</v>
      </c>
      <c r="H6359" s="5">
        <f t="shared" si="138"/>
        <v>1</v>
      </c>
      <c r="I6359" s="5" t="str">
        <f ca="1">OFFSET('Appendix E'!$G$2,MATCH(A6359,'Appendix E'!$A$3:$A$115,0),0)</f>
        <v>Yes</v>
      </c>
    </row>
    <row r="6360" spans="1:9" x14ac:dyDescent="0.25">
      <c r="A6360" t="s">
        <v>1355</v>
      </c>
      <c r="B6360" t="s">
        <v>6317</v>
      </c>
      <c r="D6360" t="s">
        <v>9418</v>
      </c>
      <c r="E6360">
        <v>3</v>
      </c>
      <c r="F6360" t="s">
        <v>9526</v>
      </c>
      <c r="G6360">
        <v>14</v>
      </c>
      <c r="H6360" s="5">
        <f t="shared" si="138"/>
        <v>1</v>
      </c>
      <c r="I6360" s="5" t="str">
        <f ca="1">OFFSET('Appendix E'!$G$2,MATCH(A6360,'Appendix E'!$A$3:$A$115,0),0)</f>
        <v>Yes</v>
      </c>
    </row>
    <row r="6361" spans="1:9" x14ac:dyDescent="0.25">
      <c r="A6361" t="s">
        <v>1355</v>
      </c>
      <c r="B6361" t="s">
        <v>6318</v>
      </c>
      <c r="D6361" t="s">
        <v>9418</v>
      </c>
      <c r="E6361">
        <v>3</v>
      </c>
      <c r="F6361" t="s">
        <v>9526</v>
      </c>
      <c r="G6361">
        <v>14</v>
      </c>
      <c r="H6361" s="5">
        <f t="shared" si="138"/>
        <v>1</v>
      </c>
      <c r="I6361" s="5" t="str">
        <f ca="1">OFFSET('Appendix E'!$G$2,MATCH(A6361,'Appendix E'!$A$3:$A$115,0),0)</f>
        <v>Yes</v>
      </c>
    </row>
    <row r="6362" spans="1:9" x14ac:dyDescent="0.25">
      <c r="A6362" t="s">
        <v>1355</v>
      </c>
      <c r="B6362" t="s">
        <v>6319</v>
      </c>
      <c r="D6362" t="s">
        <v>9418</v>
      </c>
      <c r="E6362">
        <v>3</v>
      </c>
      <c r="F6362" t="s">
        <v>9526</v>
      </c>
      <c r="G6362">
        <v>14</v>
      </c>
      <c r="H6362" s="5">
        <f t="shared" si="138"/>
        <v>1</v>
      </c>
      <c r="I6362" s="5" t="str">
        <f ca="1">OFFSET('Appendix E'!$G$2,MATCH(A6362,'Appendix E'!$A$3:$A$115,0),0)</f>
        <v>Yes</v>
      </c>
    </row>
    <row r="6363" spans="1:9" x14ac:dyDescent="0.25">
      <c r="A6363" t="s">
        <v>1355</v>
      </c>
      <c r="B6363" t="s">
        <v>6320</v>
      </c>
      <c r="D6363" t="s">
        <v>9418</v>
      </c>
      <c r="E6363">
        <v>3</v>
      </c>
      <c r="F6363" t="s">
        <v>9526</v>
      </c>
      <c r="G6363">
        <v>14</v>
      </c>
      <c r="H6363" s="5">
        <f t="shared" si="138"/>
        <v>1</v>
      </c>
      <c r="I6363" s="5" t="str">
        <f ca="1">OFFSET('Appendix E'!$G$2,MATCH(A6363,'Appendix E'!$A$3:$A$115,0),0)</f>
        <v>Yes</v>
      </c>
    </row>
    <row r="6364" spans="1:9" x14ac:dyDescent="0.25">
      <c r="A6364" t="s">
        <v>1355</v>
      </c>
      <c r="B6364" t="s">
        <v>6321</v>
      </c>
      <c r="D6364" t="s">
        <v>9418</v>
      </c>
      <c r="E6364">
        <v>3</v>
      </c>
      <c r="F6364" t="s">
        <v>9526</v>
      </c>
      <c r="G6364">
        <v>14</v>
      </c>
      <c r="H6364" s="5">
        <f t="shared" si="138"/>
        <v>1</v>
      </c>
      <c r="I6364" s="5" t="str">
        <f ca="1">OFFSET('Appendix E'!$G$2,MATCH(A6364,'Appendix E'!$A$3:$A$115,0),0)</f>
        <v>Yes</v>
      </c>
    </row>
    <row r="6365" spans="1:9" x14ac:dyDescent="0.25">
      <c r="A6365" t="s">
        <v>1355</v>
      </c>
      <c r="B6365" t="s">
        <v>6322</v>
      </c>
      <c r="D6365" t="s">
        <v>9418</v>
      </c>
      <c r="E6365">
        <v>3</v>
      </c>
      <c r="F6365" t="s">
        <v>9526</v>
      </c>
      <c r="G6365">
        <v>14</v>
      </c>
      <c r="H6365" s="5">
        <f t="shared" si="138"/>
        <v>1</v>
      </c>
      <c r="I6365" s="5" t="str">
        <f ca="1">OFFSET('Appendix E'!$G$2,MATCH(A6365,'Appendix E'!$A$3:$A$115,0),0)</f>
        <v>Yes</v>
      </c>
    </row>
    <row r="6366" spans="1:9" x14ac:dyDescent="0.25">
      <c r="A6366" t="s">
        <v>1355</v>
      </c>
      <c r="B6366" t="s">
        <v>6323</v>
      </c>
      <c r="D6366" t="s">
        <v>9418</v>
      </c>
      <c r="E6366">
        <v>3</v>
      </c>
      <c r="F6366" t="s">
        <v>9526</v>
      </c>
      <c r="G6366">
        <v>14</v>
      </c>
      <c r="H6366" s="5">
        <f t="shared" si="138"/>
        <v>1</v>
      </c>
      <c r="I6366" s="5" t="str">
        <f ca="1">OFFSET('Appendix E'!$G$2,MATCH(A6366,'Appendix E'!$A$3:$A$115,0),0)</f>
        <v>Yes</v>
      </c>
    </row>
    <row r="6367" spans="1:9" x14ac:dyDescent="0.25">
      <c r="A6367" t="s">
        <v>1355</v>
      </c>
      <c r="B6367" t="s">
        <v>6324</v>
      </c>
      <c r="D6367" t="s">
        <v>9418</v>
      </c>
      <c r="E6367">
        <v>3</v>
      </c>
      <c r="F6367" t="s">
        <v>9526</v>
      </c>
      <c r="G6367">
        <v>14</v>
      </c>
      <c r="H6367" s="5">
        <f t="shared" si="138"/>
        <v>1</v>
      </c>
      <c r="I6367" s="5" t="str">
        <f ca="1">OFFSET('Appendix E'!$G$2,MATCH(A6367,'Appendix E'!$A$3:$A$115,0),0)</f>
        <v>Yes</v>
      </c>
    </row>
    <row r="6368" spans="1:9" x14ac:dyDescent="0.25">
      <c r="A6368" t="s">
        <v>1355</v>
      </c>
      <c r="B6368" t="s">
        <v>6325</v>
      </c>
      <c r="D6368" t="s">
        <v>9418</v>
      </c>
      <c r="E6368">
        <v>3</v>
      </c>
      <c r="F6368" t="s">
        <v>9526</v>
      </c>
      <c r="G6368">
        <v>14</v>
      </c>
      <c r="H6368" s="5">
        <f t="shared" si="138"/>
        <v>1</v>
      </c>
      <c r="I6368" s="5" t="str">
        <f ca="1">OFFSET('Appendix E'!$G$2,MATCH(A6368,'Appendix E'!$A$3:$A$115,0),0)</f>
        <v>Yes</v>
      </c>
    </row>
    <row r="6369" spans="1:9" x14ac:dyDescent="0.25">
      <c r="A6369" t="s">
        <v>1355</v>
      </c>
      <c r="B6369" t="s">
        <v>6326</v>
      </c>
      <c r="D6369" t="s">
        <v>9418</v>
      </c>
      <c r="E6369">
        <v>3</v>
      </c>
      <c r="F6369" t="s">
        <v>9526</v>
      </c>
      <c r="G6369">
        <v>14</v>
      </c>
      <c r="H6369" s="5">
        <f t="shared" si="138"/>
        <v>1</v>
      </c>
      <c r="I6369" s="5" t="str">
        <f ca="1">OFFSET('Appendix E'!$G$2,MATCH(A6369,'Appendix E'!$A$3:$A$115,0),0)</f>
        <v>Yes</v>
      </c>
    </row>
    <row r="6370" spans="1:9" x14ac:dyDescent="0.25">
      <c r="A6370" t="s">
        <v>1355</v>
      </c>
      <c r="B6370" t="s">
        <v>6327</v>
      </c>
      <c r="D6370" t="s">
        <v>9418</v>
      </c>
      <c r="E6370">
        <v>3</v>
      </c>
      <c r="F6370" t="s">
        <v>9526</v>
      </c>
      <c r="G6370">
        <v>14</v>
      </c>
      <c r="H6370" s="5">
        <f t="shared" si="138"/>
        <v>1</v>
      </c>
      <c r="I6370" s="5" t="str">
        <f ca="1">OFFSET('Appendix E'!$G$2,MATCH(A6370,'Appendix E'!$A$3:$A$115,0),0)</f>
        <v>Yes</v>
      </c>
    </row>
    <row r="6371" spans="1:9" x14ac:dyDescent="0.25">
      <c r="A6371" t="s">
        <v>1355</v>
      </c>
      <c r="B6371" t="s">
        <v>6328</v>
      </c>
      <c r="D6371" t="s">
        <v>9418</v>
      </c>
      <c r="E6371">
        <v>3</v>
      </c>
      <c r="F6371" t="s">
        <v>9526</v>
      </c>
      <c r="G6371">
        <v>14</v>
      </c>
      <c r="H6371" s="5">
        <f t="shared" si="138"/>
        <v>1</v>
      </c>
      <c r="I6371" s="5" t="str">
        <f ca="1">OFFSET('Appendix E'!$G$2,MATCH(A6371,'Appendix E'!$A$3:$A$115,0),0)</f>
        <v>Yes</v>
      </c>
    </row>
    <row r="6372" spans="1:9" x14ac:dyDescent="0.25">
      <c r="A6372" t="s">
        <v>1355</v>
      </c>
      <c r="B6372" t="s">
        <v>6329</v>
      </c>
      <c r="D6372" t="s">
        <v>9418</v>
      </c>
      <c r="E6372">
        <v>3</v>
      </c>
      <c r="F6372" t="s">
        <v>9526</v>
      </c>
      <c r="G6372">
        <v>14</v>
      </c>
      <c r="H6372" s="5">
        <f t="shared" si="138"/>
        <v>1</v>
      </c>
      <c r="I6372" s="5" t="str">
        <f ca="1">OFFSET('Appendix E'!$G$2,MATCH(A6372,'Appendix E'!$A$3:$A$115,0),0)</f>
        <v>Yes</v>
      </c>
    </row>
    <row r="6373" spans="1:9" x14ac:dyDescent="0.25">
      <c r="A6373" t="s">
        <v>1355</v>
      </c>
      <c r="B6373" t="s">
        <v>6330</v>
      </c>
      <c r="D6373" t="s">
        <v>9418</v>
      </c>
      <c r="E6373">
        <v>3</v>
      </c>
      <c r="F6373" t="s">
        <v>9526</v>
      </c>
      <c r="G6373">
        <v>14</v>
      </c>
      <c r="H6373" s="5">
        <f t="shared" si="138"/>
        <v>1</v>
      </c>
      <c r="I6373" s="5" t="str">
        <f ca="1">OFFSET('Appendix E'!$G$2,MATCH(A6373,'Appendix E'!$A$3:$A$115,0),0)</f>
        <v>Yes</v>
      </c>
    </row>
    <row r="6374" spans="1:9" x14ac:dyDescent="0.25">
      <c r="A6374" t="s">
        <v>1355</v>
      </c>
      <c r="B6374" t="s">
        <v>6331</v>
      </c>
      <c r="D6374" t="s">
        <v>9418</v>
      </c>
      <c r="E6374">
        <v>3</v>
      </c>
      <c r="F6374" t="s">
        <v>9526</v>
      </c>
      <c r="G6374">
        <v>14</v>
      </c>
      <c r="H6374" s="5">
        <f t="shared" si="138"/>
        <v>1</v>
      </c>
      <c r="I6374" s="5" t="str">
        <f ca="1">OFFSET('Appendix E'!$G$2,MATCH(A6374,'Appendix E'!$A$3:$A$115,0),0)</f>
        <v>Yes</v>
      </c>
    </row>
    <row r="6375" spans="1:9" x14ac:dyDescent="0.25">
      <c r="A6375" t="s">
        <v>1355</v>
      </c>
      <c r="B6375" t="s">
        <v>6332</v>
      </c>
      <c r="D6375" t="s">
        <v>9418</v>
      </c>
      <c r="E6375">
        <v>3</v>
      </c>
      <c r="F6375" t="s">
        <v>9526</v>
      </c>
      <c r="G6375">
        <v>14</v>
      </c>
      <c r="H6375" s="5">
        <f t="shared" si="138"/>
        <v>1</v>
      </c>
      <c r="I6375" s="5" t="str">
        <f ca="1">OFFSET('Appendix E'!$G$2,MATCH(A6375,'Appendix E'!$A$3:$A$115,0),0)</f>
        <v>Yes</v>
      </c>
    </row>
    <row r="6376" spans="1:9" x14ac:dyDescent="0.25">
      <c r="A6376" t="s">
        <v>1355</v>
      </c>
      <c r="B6376" t="s">
        <v>6333</v>
      </c>
      <c r="D6376" t="s">
        <v>9418</v>
      </c>
      <c r="E6376">
        <v>3</v>
      </c>
      <c r="F6376" t="s">
        <v>9526</v>
      </c>
      <c r="G6376">
        <v>14</v>
      </c>
      <c r="H6376" s="5">
        <f t="shared" si="138"/>
        <v>1</v>
      </c>
      <c r="I6376" s="5" t="str">
        <f ca="1">OFFSET('Appendix E'!$G$2,MATCH(A6376,'Appendix E'!$A$3:$A$115,0),0)</f>
        <v>Yes</v>
      </c>
    </row>
    <row r="6377" spans="1:9" x14ac:dyDescent="0.25">
      <c r="A6377" t="s">
        <v>1355</v>
      </c>
      <c r="B6377" t="s">
        <v>6334</v>
      </c>
      <c r="D6377" t="s">
        <v>9418</v>
      </c>
      <c r="E6377">
        <v>3</v>
      </c>
      <c r="F6377" t="s">
        <v>9526</v>
      </c>
      <c r="G6377">
        <v>14</v>
      </c>
      <c r="H6377" s="5">
        <f t="shared" si="138"/>
        <v>1</v>
      </c>
      <c r="I6377" s="5" t="str">
        <f ca="1">OFFSET('Appendix E'!$G$2,MATCH(A6377,'Appendix E'!$A$3:$A$115,0),0)</f>
        <v>Yes</v>
      </c>
    </row>
    <row r="6378" spans="1:9" x14ac:dyDescent="0.25">
      <c r="A6378" t="s">
        <v>1355</v>
      </c>
      <c r="B6378" t="s">
        <v>6335</v>
      </c>
      <c r="D6378" t="s">
        <v>9418</v>
      </c>
      <c r="E6378">
        <v>3</v>
      </c>
      <c r="F6378" t="s">
        <v>9526</v>
      </c>
      <c r="G6378">
        <v>14</v>
      </c>
      <c r="H6378" s="5">
        <f t="shared" si="138"/>
        <v>1</v>
      </c>
      <c r="I6378" s="5" t="str">
        <f ca="1">OFFSET('Appendix E'!$G$2,MATCH(A6378,'Appendix E'!$A$3:$A$115,0),0)</f>
        <v>Yes</v>
      </c>
    </row>
    <row r="6379" spans="1:9" x14ac:dyDescent="0.25">
      <c r="A6379" t="s">
        <v>1355</v>
      </c>
      <c r="B6379" t="s">
        <v>6336</v>
      </c>
      <c r="D6379" t="s">
        <v>9418</v>
      </c>
      <c r="E6379">
        <v>3</v>
      </c>
      <c r="F6379" t="s">
        <v>9526</v>
      </c>
      <c r="G6379">
        <v>14</v>
      </c>
      <c r="H6379" s="5">
        <f t="shared" si="138"/>
        <v>1</v>
      </c>
      <c r="I6379" s="5" t="str">
        <f ca="1">OFFSET('Appendix E'!$G$2,MATCH(A6379,'Appendix E'!$A$3:$A$115,0),0)</f>
        <v>Yes</v>
      </c>
    </row>
    <row r="6380" spans="1:9" x14ac:dyDescent="0.25">
      <c r="A6380" t="s">
        <v>1355</v>
      </c>
      <c r="B6380" t="s">
        <v>6337</v>
      </c>
      <c r="D6380" t="s">
        <v>9418</v>
      </c>
      <c r="E6380">
        <v>3</v>
      </c>
      <c r="F6380" t="s">
        <v>9526</v>
      </c>
      <c r="G6380">
        <v>14</v>
      </c>
      <c r="H6380" s="5">
        <f t="shared" si="138"/>
        <v>1</v>
      </c>
      <c r="I6380" s="5" t="str">
        <f ca="1">OFFSET('Appendix E'!$G$2,MATCH(A6380,'Appendix E'!$A$3:$A$115,0),0)</f>
        <v>Yes</v>
      </c>
    </row>
    <row r="6381" spans="1:9" x14ac:dyDescent="0.25">
      <c r="A6381" t="s">
        <v>1355</v>
      </c>
      <c r="B6381" t="s">
        <v>6338</v>
      </c>
      <c r="D6381" t="s">
        <v>9418</v>
      </c>
      <c r="E6381">
        <v>3</v>
      </c>
      <c r="F6381" t="s">
        <v>9526</v>
      </c>
      <c r="G6381">
        <v>14</v>
      </c>
      <c r="H6381" s="5">
        <f t="shared" si="138"/>
        <v>1</v>
      </c>
      <c r="I6381" s="5" t="str">
        <f ca="1">OFFSET('Appendix E'!$G$2,MATCH(A6381,'Appendix E'!$A$3:$A$115,0),0)</f>
        <v>Yes</v>
      </c>
    </row>
    <row r="6382" spans="1:9" x14ac:dyDescent="0.25">
      <c r="A6382" t="s">
        <v>1355</v>
      </c>
      <c r="B6382" t="s">
        <v>6339</v>
      </c>
      <c r="D6382" t="s">
        <v>9418</v>
      </c>
      <c r="E6382">
        <v>3</v>
      </c>
      <c r="F6382" t="s">
        <v>9526</v>
      </c>
      <c r="G6382">
        <v>14</v>
      </c>
      <c r="H6382" s="5">
        <f t="shared" si="138"/>
        <v>1</v>
      </c>
      <c r="I6382" s="5" t="str">
        <f ca="1">OFFSET('Appendix E'!$G$2,MATCH(A6382,'Appendix E'!$A$3:$A$115,0),0)</f>
        <v>Yes</v>
      </c>
    </row>
    <row r="6383" spans="1:9" x14ac:dyDescent="0.25">
      <c r="A6383" t="s">
        <v>1355</v>
      </c>
      <c r="B6383" t="s">
        <v>6340</v>
      </c>
      <c r="D6383" t="s">
        <v>9418</v>
      </c>
      <c r="E6383">
        <v>3</v>
      </c>
      <c r="F6383" t="s">
        <v>9526</v>
      </c>
      <c r="G6383">
        <v>14</v>
      </c>
      <c r="H6383" s="5">
        <f t="shared" si="138"/>
        <v>1</v>
      </c>
      <c r="I6383" s="5" t="str">
        <f ca="1">OFFSET('Appendix E'!$G$2,MATCH(A6383,'Appendix E'!$A$3:$A$115,0),0)</f>
        <v>Yes</v>
      </c>
    </row>
    <row r="6384" spans="1:9" x14ac:dyDescent="0.25">
      <c r="A6384" t="s">
        <v>1355</v>
      </c>
      <c r="B6384" t="s">
        <v>6341</v>
      </c>
      <c r="D6384" t="s">
        <v>9418</v>
      </c>
      <c r="E6384">
        <v>3</v>
      </c>
      <c r="F6384" t="s">
        <v>9526</v>
      </c>
      <c r="G6384">
        <v>14</v>
      </c>
      <c r="H6384" s="5">
        <f t="shared" si="138"/>
        <v>1</v>
      </c>
      <c r="I6384" s="5" t="str">
        <f ca="1">OFFSET('Appendix E'!$G$2,MATCH(A6384,'Appendix E'!$A$3:$A$115,0),0)</f>
        <v>Yes</v>
      </c>
    </row>
    <row r="6385" spans="1:9" x14ac:dyDescent="0.25">
      <c r="A6385" t="s">
        <v>1355</v>
      </c>
      <c r="B6385" t="s">
        <v>6342</v>
      </c>
      <c r="D6385" t="s">
        <v>9418</v>
      </c>
      <c r="E6385">
        <v>3</v>
      </c>
      <c r="F6385" t="s">
        <v>9526</v>
      </c>
      <c r="G6385">
        <v>14</v>
      </c>
      <c r="H6385" s="5">
        <f t="shared" si="138"/>
        <v>1</v>
      </c>
      <c r="I6385" s="5" t="str">
        <f ca="1">OFFSET('Appendix E'!$G$2,MATCH(A6385,'Appendix E'!$A$3:$A$115,0),0)</f>
        <v>Yes</v>
      </c>
    </row>
    <row r="6386" spans="1:9" x14ac:dyDescent="0.25">
      <c r="A6386" t="s">
        <v>1355</v>
      </c>
      <c r="B6386" t="s">
        <v>6343</v>
      </c>
      <c r="D6386" t="s">
        <v>9418</v>
      </c>
      <c r="E6386">
        <v>3</v>
      </c>
      <c r="F6386" t="s">
        <v>9526</v>
      </c>
      <c r="G6386">
        <v>14</v>
      </c>
      <c r="H6386" s="5">
        <f t="shared" si="138"/>
        <v>1</v>
      </c>
      <c r="I6386" s="5" t="str">
        <f ca="1">OFFSET('Appendix E'!$G$2,MATCH(A6386,'Appendix E'!$A$3:$A$115,0),0)</f>
        <v>Yes</v>
      </c>
    </row>
    <row r="6387" spans="1:9" x14ac:dyDescent="0.25">
      <c r="A6387" t="s">
        <v>1355</v>
      </c>
      <c r="B6387" t="s">
        <v>6344</v>
      </c>
      <c r="D6387" t="s">
        <v>9418</v>
      </c>
      <c r="E6387">
        <v>3</v>
      </c>
      <c r="F6387" t="s">
        <v>9526</v>
      </c>
      <c r="G6387">
        <v>14</v>
      </c>
      <c r="H6387" s="5">
        <f t="shared" si="138"/>
        <v>1</v>
      </c>
      <c r="I6387" s="5" t="str">
        <f ca="1">OFFSET('Appendix E'!$G$2,MATCH(A6387,'Appendix E'!$A$3:$A$115,0),0)</f>
        <v>Yes</v>
      </c>
    </row>
    <row r="6388" spans="1:9" x14ac:dyDescent="0.25">
      <c r="A6388" t="s">
        <v>1355</v>
      </c>
      <c r="B6388" t="s">
        <v>6345</v>
      </c>
      <c r="D6388" t="s">
        <v>9418</v>
      </c>
      <c r="E6388">
        <v>3</v>
      </c>
      <c r="F6388" t="s">
        <v>9526</v>
      </c>
      <c r="G6388">
        <v>14</v>
      </c>
      <c r="H6388" s="5">
        <f t="shared" si="138"/>
        <v>1</v>
      </c>
      <c r="I6388" s="5" t="str">
        <f ca="1">OFFSET('Appendix E'!$G$2,MATCH(A6388,'Appendix E'!$A$3:$A$115,0),0)</f>
        <v>Yes</v>
      </c>
    </row>
    <row r="6389" spans="1:9" x14ac:dyDescent="0.25">
      <c r="A6389" t="s">
        <v>1355</v>
      </c>
      <c r="B6389" t="s">
        <v>6346</v>
      </c>
      <c r="D6389" t="s">
        <v>9418</v>
      </c>
      <c r="E6389">
        <v>3</v>
      </c>
      <c r="F6389" t="s">
        <v>9526</v>
      </c>
      <c r="G6389">
        <v>14</v>
      </c>
      <c r="H6389" s="5">
        <f t="shared" si="138"/>
        <v>1</v>
      </c>
      <c r="I6389" s="5" t="str">
        <f ca="1">OFFSET('Appendix E'!$G$2,MATCH(A6389,'Appendix E'!$A$3:$A$115,0),0)</f>
        <v>Yes</v>
      </c>
    </row>
    <row r="6390" spans="1:9" x14ac:dyDescent="0.25">
      <c r="A6390" t="s">
        <v>1355</v>
      </c>
      <c r="B6390" t="s">
        <v>6347</v>
      </c>
      <c r="D6390" t="s">
        <v>9418</v>
      </c>
      <c r="E6390">
        <v>3</v>
      </c>
      <c r="F6390" t="s">
        <v>9526</v>
      </c>
      <c r="G6390">
        <v>14</v>
      </c>
      <c r="H6390" s="5">
        <f t="shared" si="138"/>
        <v>1</v>
      </c>
      <c r="I6390" s="5" t="str">
        <f ca="1">OFFSET('Appendix E'!$G$2,MATCH(A6390,'Appendix E'!$A$3:$A$115,0),0)</f>
        <v>Yes</v>
      </c>
    </row>
    <row r="6391" spans="1:9" x14ac:dyDescent="0.25">
      <c r="A6391" t="s">
        <v>1355</v>
      </c>
      <c r="B6391" t="s">
        <v>6348</v>
      </c>
      <c r="D6391" t="s">
        <v>9418</v>
      </c>
      <c r="E6391">
        <v>3</v>
      </c>
      <c r="F6391" t="s">
        <v>9526</v>
      </c>
      <c r="G6391">
        <v>14</v>
      </c>
      <c r="H6391" s="5">
        <f t="shared" si="138"/>
        <v>1</v>
      </c>
      <c r="I6391" s="5" t="str">
        <f ca="1">OFFSET('Appendix E'!$G$2,MATCH(A6391,'Appendix E'!$A$3:$A$115,0),0)</f>
        <v>Yes</v>
      </c>
    </row>
    <row r="6392" spans="1:9" x14ac:dyDescent="0.25">
      <c r="A6392" t="s">
        <v>1355</v>
      </c>
      <c r="B6392" t="s">
        <v>6349</v>
      </c>
      <c r="D6392" t="s">
        <v>9418</v>
      </c>
      <c r="E6392">
        <v>3</v>
      </c>
      <c r="F6392" t="s">
        <v>9526</v>
      </c>
      <c r="G6392">
        <v>14</v>
      </c>
      <c r="H6392" s="5">
        <f t="shared" si="138"/>
        <v>1</v>
      </c>
      <c r="I6392" s="5" t="str">
        <f ca="1">OFFSET('Appendix E'!$G$2,MATCH(A6392,'Appendix E'!$A$3:$A$115,0),0)</f>
        <v>Yes</v>
      </c>
    </row>
    <row r="6393" spans="1:9" x14ac:dyDescent="0.25">
      <c r="A6393" t="s">
        <v>1355</v>
      </c>
      <c r="B6393" t="s">
        <v>6350</v>
      </c>
      <c r="D6393" t="s">
        <v>9418</v>
      </c>
      <c r="E6393">
        <v>3</v>
      </c>
      <c r="F6393" t="s">
        <v>9526</v>
      </c>
      <c r="G6393">
        <v>14</v>
      </c>
      <c r="H6393" s="5">
        <f t="shared" si="138"/>
        <v>1</v>
      </c>
      <c r="I6393" s="5" t="str">
        <f ca="1">OFFSET('Appendix E'!$G$2,MATCH(A6393,'Appendix E'!$A$3:$A$115,0),0)</f>
        <v>Yes</v>
      </c>
    </row>
    <row r="6394" spans="1:9" x14ac:dyDescent="0.25">
      <c r="A6394" t="s">
        <v>1355</v>
      </c>
      <c r="B6394" t="s">
        <v>6351</v>
      </c>
      <c r="D6394" t="s">
        <v>9418</v>
      </c>
      <c r="E6394">
        <v>3</v>
      </c>
      <c r="F6394" t="s">
        <v>9526</v>
      </c>
      <c r="G6394">
        <v>14</v>
      </c>
      <c r="H6394" s="5">
        <f t="shared" si="138"/>
        <v>1</v>
      </c>
      <c r="I6394" s="5" t="str">
        <f ca="1">OFFSET('Appendix E'!$G$2,MATCH(A6394,'Appendix E'!$A$3:$A$115,0),0)</f>
        <v>Yes</v>
      </c>
    </row>
    <row r="6395" spans="1:9" x14ac:dyDescent="0.25">
      <c r="A6395" t="s">
        <v>1355</v>
      </c>
      <c r="B6395" t="s">
        <v>6352</v>
      </c>
      <c r="D6395" t="s">
        <v>9418</v>
      </c>
      <c r="E6395">
        <v>3</v>
      </c>
      <c r="F6395" t="s">
        <v>9526</v>
      </c>
      <c r="G6395">
        <v>14</v>
      </c>
      <c r="H6395" s="5">
        <f t="shared" si="138"/>
        <v>1</v>
      </c>
      <c r="I6395" s="5" t="str">
        <f ca="1">OFFSET('Appendix E'!$G$2,MATCH(A6395,'Appendix E'!$A$3:$A$115,0),0)</f>
        <v>Yes</v>
      </c>
    </row>
    <row r="6396" spans="1:9" x14ac:dyDescent="0.25">
      <c r="A6396" t="s">
        <v>1355</v>
      </c>
      <c r="B6396" t="s">
        <v>6353</v>
      </c>
      <c r="D6396" t="s">
        <v>9418</v>
      </c>
      <c r="E6396">
        <v>3</v>
      </c>
      <c r="F6396" t="s">
        <v>9526</v>
      </c>
      <c r="G6396">
        <v>14</v>
      </c>
      <c r="H6396" s="5">
        <f t="shared" si="138"/>
        <v>1</v>
      </c>
      <c r="I6396" s="5" t="str">
        <f ca="1">OFFSET('Appendix E'!$G$2,MATCH(A6396,'Appendix E'!$A$3:$A$115,0),0)</f>
        <v>Yes</v>
      </c>
    </row>
    <row r="6397" spans="1:9" x14ac:dyDescent="0.25">
      <c r="A6397" t="s">
        <v>1355</v>
      </c>
      <c r="B6397" t="s">
        <v>6354</v>
      </c>
      <c r="D6397" t="s">
        <v>9418</v>
      </c>
      <c r="E6397">
        <v>3</v>
      </c>
      <c r="F6397" t="s">
        <v>9526</v>
      </c>
      <c r="G6397">
        <v>14</v>
      </c>
      <c r="H6397" s="5">
        <f t="shared" si="138"/>
        <v>1</v>
      </c>
      <c r="I6397" s="5" t="str">
        <f ca="1">OFFSET('Appendix E'!$G$2,MATCH(A6397,'Appendix E'!$A$3:$A$115,0),0)</f>
        <v>Yes</v>
      </c>
    </row>
    <row r="6398" spans="1:9" x14ac:dyDescent="0.25">
      <c r="A6398" t="s">
        <v>1355</v>
      </c>
      <c r="B6398" t="s">
        <v>6355</v>
      </c>
      <c r="D6398" t="s">
        <v>9418</v>
      </c>
      <c r="E6398">
        <v>3</v>
      </c>
      <c r="F6398" t="s">
        <v>9526</v>
      </c>
      <c r="G6398">
        <v>14</v>
      </c>
      <c r="H6398" s="5">
        <f t="shared" si="138"/>
        <v>1</v>
      </c>
      <c r="I6398" s="5" t="str">
        <f ca="1">OFFSET('Appendix E'!$G$2,MATCH(A6398,'Appendix E'!$A$3:$A$115,0),0)</f>
        <v>Yes</v>
      </c>
    </row>
    <row r="6399" spans="1:9" x14ac:dyDescent="0.25">
      <c r="A6399" t="s">
        <v>1355</v>
      </c>
      <c r="B6399" t="s">
        <v>6356</v>
      </c>
      <c r="D6399" t="s">
        <v>9418</v>
      </c>
      <c r="E6399">
        <v>3</v>
      </c>
      <c r="F6399" t="s">
        <v>9526</v>
      </c>
      <c r="G6399">
        <v>14</v>
      </c>
      <c r="H6399" s="5">
        <f t="shared" si="138"/>
        <v>1</v>
      </c>
      <c r="I6399" s="5" t="str">
        <f ca="1">OFFSET('Appendix E'!$G$2,MATCH(A6399,'Appendix E'!$A$3:$A$115,0),0)</f>
        <v>Yes</v>
      </c>
    </row>
    <row r="6400" spans="1:9" x14ac:dyDescent="0.25">
      <c r="A6400" t="s">
        <v>1355</v>
      </c>
      <c r="B6400" t="s">
        <v>6357</v>
      </c>
      <c r="D6400" t="s">
        <v>9418</v>
      </c>
      <c r="E6400">
        <v>3</v>
      </c>
      <c r="F6400" t="s">
        <v>9526</v>
      </c>
      <c r="G6400">
        <v>14</v>
      </c>
      <c r="H6400" s="5">
        <f t="shared" si="138"/>
        <v>1</v>
      </c>
      <c r="I6400" s="5" t="str">
        <f ca="1">OFFSET('Appendix E'!$G$2,MATCH(A6400,'Appendix E'!$A$3:$A$115,0),0)</f>
        <v>Yes</v>
      </c>
    </row>
    <row r="6401" spans="1:9" x14ac:dyDescent="0.25">
      <c r="A6401" t="s">
        <v>1355</v>
      </c>
      <c r="B6401" t="s">
        <v>6358</v>
      </c>
      <c r="D6401" t="s">
        <v>9418</v>
      </c>
      <c r="E6401">
        <v>3</v>
      </c>
      <c r="F6401" t="s">
        <v>9526</v>
      </c>
      <c r="G6401">
        <v>14</v>
      </c>
      <c r="H6401" s="5">
        <f t="shared" si="138"/>
        <v>1</v>
      </c>
      <c r="I6401" s="5" t="str">
        <f ca="1">OFFSET('Appendix E'!$G$2,MATCH(A6401,'Appendix E'!$A$3:$A$115,0),0)</f>
        <v>Yes</v>
      </c>
    </row>
    <row r="6402" spans="1:9" x14ac:dyDescent="0.25">
      <c r="A6402" t="s">
        <v>1355</v>
      </c>
      <c r="B6402" t="s">
        <v>6359</v>
      </c>
      <c r="D6402" t="s">
        <v>9418</v>
      </c>
      <c r="E6402">
        <v>3</v>
      </c>
      <c r="F6402" t="s">
        <v>9526</v>
      </c>
      <c r="G6402">
        <v>14</v>
      </c>
      <c r="H6402" s="5">
        <f t="shared" si="138"/>
        <v>1</v>
      </c>
      <c r="I6402" s="5" t="str">
        <f ca="1">OFFSET('Appendix E'!$G$2,MATCH(A6402,'Appendix E'!$A$3:$A$115,0),0)</f>
        <v>Yes</v>
      </c>
    </row>
    <row r="6403" spans="1:9" x14ac:dyDescent="0.25">
      <c r="A6403" t="s">
        <v>1355</v>
      </c>
      <c r="B6403" t="s">
        <v>6360</v>
      </c>
      <c r="D6403" t="s">
        <v>9418</v>
      </c>
      <c r="E6403">
        <v>3</v>
      </c>
      <c r="F6403" t="s">
        <v>9526</v>
      </c>
      <c r="G6403">
        <v>14</v>
      </c>
      <c r="H6403" s="5">
        <f t="shared" si="138"/>
        <v>1</v>
      </c>
      <c r="I6403" s="5" t="str">
        <f ca="1">OFFSET('Appendix E'!$G$2,MATCH(A6403,'Appendix E'!$A$3:$A$115,0),0)</f>
        <v>Yes</v>
      </c>
    </row>
    <row r="6404" spans="1:9" x14ac:dyDescent="0.25">
      <c r="A6404" t="s">
        <v>1355</v>
      </c>
      <c r="B6404" t="s">
        <v>6361</v>
      </c>
      <c r="D6404" t="s">
        <v>9418</v>
      </c>
      <c r="E6404">
        <v>3</v>
      </c>
      <c r="F6404" t="s">
        <v>9526</v>
      </c>
      <c r="G6404">
        <v>14</v>
      </c>
      <c r="H6404" s="5">
        <f t="shared" ref="H6404:H6467" si="139">IF(F6404&lt;&gt;"",1,"")</f>
        <v>1</v>
      </c>
      <c r="I6404" s="5" t="str">
        <f ca="1">OFFSET('Appendix E'!$G$2,MATCH(A6404,'Appendix E'!$A$3:$A$115,0),0)</f>
        <v>Yes</v>
      </c>
    </row>
    <row r="6405" spans="1:9" x14ac:dyDescent="0.25">
      <c r="A6405" t="s">
        <v>1355</v>
      </c>
      <c r="B6405" t="s">
        <v>6362</v>
      </c>
      <c r="D6405" t="s">
        <v>9418</v>
      </c>
      <c r="E6405">
        <v>3</v>
      </c>
      <c r="F6405" t="s">
        <v>9526</v>
      </c>
      <c r="G6405">
        <v>14</v>
      </c>
      <c r="H6405" s="5">
        <f t="shared" si="139"/>
        <v>1</v>
      </c>
      <c r="I6405" s="5" t="str">
        <f ca="1">OFFSET('Appendix E'!$G$2,MATCH(A6405,'Appendix E'!$A$3:$A$115,0),0)</f>
        <v>Yes</v>
      </c>
    </row>
    <row r="6406" spans="1:9" x14ac:dyDescent="0.25">
      <c r="A6406" t="s">
        <v>1355</v>
      </c>
      <c r="B6406" t="s">
        <v>6363</v>
      </c>
      <c r="D6406" t="s">
        <v>9418</v>
      </c>
      <c r="E6406">
        <v>3</v>
      </c>
      <c r="F6406" t="s">
        <v>9526</v>
      </c>
      <c r="G6406">
        <v>14</v>
      </c>
      <c r="H6406" s="5">
        <f t="shared" si="139"/>
        <v>1</v>
      </c>
      <c r="I6406" s="5" t="str">
        <f ca="1">OFFSET('Appendix E'!$G$2,MATCH(A6406,'Appendix E'!$A$3:$A$115,0),0)</f>
        <v>Yes</v>
      </c>
    </row>
    <row r="6407" spans="1:9" x14ac:dyDescent="0.25">
      <c r="A6407" t="s">
        <v>1355</v>
      </c>
      <c r="B6407" t="s">
        <v>6364</v>
      </c>
      <c r="D6407" t="s">
        <v>9418</v>
      </c>
      <c r="E6407">
        <v>3</v>
      </c>
      <c r="F6407" t="s">
        <v>9526</v>
      </c>
      <c r="G6407">
        <v>14</v>
      </c>
      <c r="H6407" s="5">
        <f t="shared" si="139"/>
        <v>1</v>
      </c>
      <c r="I6407" s="5" t="str">
        <f ca="1">OFFSET('Appendix E'!$G$2,MATCH(A6407,'Appendix E'!$A$3:$A$115,0),0)</f>
        <v>Yes</v>
      </c>
    </row>
    <row r="6408" spans="1:9" x14ac:dyDescent="0.25">
      <c r="A6408" t="s">
        <v>1355</v>
      </c>
      <c r="B6408" t="s">
        <v>6365</v>
      </c>
      <c r="D6408" t="s">
        <v>9418</v>
      </c>
      <c r="E6408">
        <v>3</v>
      </c>
      <c r="F6408" t="s">
        <v>9526</v>
      </c>
      <c r="G6408">
        <v>14</v>
      </c>
      <c r="H6408" s="5">
        <f t="shared" si="139"/>
        <v>1</v>
      </c>
      <c r="I6408" s="5" t="str">
        <f ca="1">OFFSET('Appendix E'!$G$2,MATCH(A6408,'Appendix E'!$A$3:$A$115,0),0)</f>
        <v>Yes</v>
      </c>
    </row>
    <row r="6409" spans="1:9" x14ac:dyDescent="0.25">
      <c r="A6409" t="s">
        <v>1355</v>
      </c>
      <c r="B6409" t="s">
        <v>6366</v>
      </c>
      <c r="D6409" t="s">
        <v>9418</v>
      </c>
      <c r="E6409">
        <v>3</v>
      </c>
      <c r="F6409" t="s">
        <v>9526</v>
      </c>
      <c r="G6409">
        <v>14</v>
      </c>
      <c r="H6409" s="5">
        <f t="shared" si="139"/>
        <v>1</v>
      </c>
      <c r="I6409" s="5" t="str">
        <f ca="1">OFFSET('Appendix E'!$G$2,MATCH(A6409,'Appendix E'!$A$3:$A$115,0),0)</f>
        <v>Yes</v>
      </c>
    </row>
    <row r="6410" spans="1:9" x14ac:dyDescent="0.25">
      <c r="A6410" t="s">
        <v>1355</v>
      </c>
      <c r="B6410" t="s">
        <v>6367</v>
      </c>
      <c r="D6410" t="s">
        <v>9418</v>
      </c>
      <c r="E6410">
        <v>3</v>
      </c>
      <c r="F6410" t="s">
        <v>9526</v>
      </c>
      <c r="G6410">
        <v>14</v>
      </c>
      <c r="H6410" s="5">
        <f t="shared" si="139"/>
        <v>1</v>
      </c>
      <c r="I6410" s="5" t="str">
        <f ca="1">OFFSET('Appendix E'!$G$2,MATCH(A6410,'Appendix E'!$A$3:$A$115,0),0)</f>
        <v>Yes</v>
      </c>
    </row>
    <row r="6411" spans="1:9" x14ac:dyDescent="0.25">
      <c r="A6411" t="s">
        <v>1355</v>
      </c>
      <c r="B6411" t="s">
        <v>6368</v>
      </c>
      <c r="D6411" t="s">
        <v>9418</v>
      </c>
      <c r="E6411">
        <v>3</v>
      </c>
      <c r="F6411" t="s">
        <v>9526</v>
      </c>
      <c r="G6411">
        <v>14</v>
      </c>
      <c r="H6411" s="5">
        <f t="shared" si="139"/>
        <v>1</v>
      </c>
      <c r="I6411" s="5" t="str">
        <f ca="1">OFFSET('Appendix E'!$G$2,MATCH(A6411,'Appendix E'!$A$3:$A$115,0),0)</f>
        <v>Yes</v>
      </c>
    </row>
    <row r="6412" spans="1:9" x14ac:dyDescent="0.25">
      <c r="A6412" t="s">
        <v>1355</v>
      </c>
      <c r="B6412" t="s">
        <v>6369</v>
      </c>
      <c r="D6412" t="s">
        <v>9418</v>
      </c>
      <c r="E6412">
        <v>3</v>
      </c>
      <c r="F6412" t="s">
        <v>9526</v>
      </c>
      <c r="G6412">
        <v>14</v>
      </c>
      <c r="H6412" s="5">
        <f t="shared" si="139"/>
        <v>1</v>
      </c>
      <c r="I6412" s="5" t="str">
        <f ca="1">OFFSET('Appendix E'!$G$2,MATCH(A6412,'Appendix E'!$A$3:$A$115,0),0)</f>
        <v>Yes</v>
      </c>
    </row>
    <row r="6413" spans="1:9" x14ac:dyDescent="0.25">
      <c r="A6413" t="s">
        <v>1355</v>
      </c>
      <c r="B6413" t="s">
        <v>6370</v>
      </c>
      <c r="D6413" t="s">
        <v>9418</v>
      </c>
      <c r="E6413">
        <v>3</v>
      </c>
      <c r="F6413" t="s">
        <v>9526</v>
      </c>
      <c r="G6413">
        <v>14</v>
      </c>
      <c r="H6413" s="5">
        <f t="shared" si="139"/>
        <v>1</v>
      </c>
      <c r="I6413" s="5" t="str">
        <f ca="1">OFFSET('Appendix E'!$G$2,MATCH(A6413,'Appendix E'!$A$3:$A$115,0),0)</f>
        <v>Yes</v>
      </c>
    </row>
    <row r="6414" spans="1:9" x14ac:dyDescent="0.25">
      <c r="A6414" t="s">
        <v>1355</v>
      </c>
      <c r="B6414" t="s">
        <v>6371</v>
      </c>
      <c r="D6414" t="s">
        <v>9418</v>
      </c>
      <c r="E6414">
        <v>3</v>
      </c>
      <c r="F6414" t="s">
        <v>9526</v>
      </c>
      <c r="G6414">
        <v>14</v>
      </c>
      <c r="H6414" s="5">
        <f t="shared" si="139"/>
        <v>1</v>
      </c>
      <c r="I6414" s="5" t="str">
        <f ca="1">OFFSET('Appendix E'!$G$2,MATCH(A6414,'Appendix E'!$A$3:$A$115,0),0)</f>
        <v>Yes</v>
      </c>
    </row>
    <row r="6415" spans="1:9" x14ac:dyDescent="0.25">
      <c r="A6415" t="s">
        <v>1355</v>
      </c>
      <c r="B6415" t="s">
        <v>6372</v>
      </c>
      <c r="D6415" t="s">
        <v>9418</v>
      </c>
      <c r="E6415">
        <v>3</v>
      </c>
      <c r="F6415" t="s">
        <v>9526</v>
      </c>
      <c r="G6415">
        <v>14</v>
      </c>
      <c r="H6415" s="5">
        <f t="shared" si="139"/>
        <v>1</v>
      </c>
      <c r="I6415" s="5" t="str">
        <f ca="1">OFFSET('Appendix E'!$G$2,MATCH(A6415,'Appendix E'!$A$3:$A$115,0),0)</f>
        <v>Yes</v>
      </c>
    </row>
    <row r="6416" spans="1:9" x14ac:dyDescent="0.25">
      <c r="A6416" t="s">
        <v>1355</v>
      </c>
      <c r="B6416" t="s">
        <v>6373</v>
      </c>
      <c r="D6416" t="s">
        <v>9418</v>
      </c>
      <c r="E6416">
        <v>3</v>
      </c>
      <c r="F6416" t="s">
        <v>9526</v>
      </c>
      <c r="G6416">
        <v>14</v>
      </c>
      <c r="H6416" s="5">
        <f t="shared" si="139"/>
        <v>1</v>
      </c>
      <c r="I6416" s="5" t="str">
        <f ca="1">OFFSET('Appendix E'!$G$2,MATCH(A6416,'Appendix E'!$A$3:$A$115,0),0)</f>
        <v>Yes</v>
      </c>
    </row>
    <row r="6417" spans="1:9" x14ac:dyDescent="0.25">
      <c r="A6417" t="s">
        <v>1355</v>
      </c>
      <c r="B6417" t="s">
        <v>6374</v>
      </c>
      <c r="D6417" t="s">
        <v>9418</v>
      </c>
      <c r="E6417">
        <v>3</v>
      </c>
      <c r="F6417" t="s">
        <v>9526</v>
      </c>
      <c r="G6417">
        <v>14</v>
      </c>
      <c r="H6417" s="5">
        <f t="shared" si="139"/>
        <v>1</v>
      </c>
      <c r="I6417" s="5" t="str">
        <f ca="1">OFFSET('Appendix E'!$G$2,MATCH(A6417,'Appendix E'!$A$3:$A$115,0),0)</f>
        <v>Yes</v>
      </c>
    </row>
    <row r="6418" spans="1:9" x14ac:dyDescent="0.25">
      <c r="A6418" t="s">
        <v>1355</v>
      </c>
      <c r="B6418" t="s">
        <v>6375</v>
      </c>
      <c r="D6418" t="s">
        <v>9418</v>
      </c>
      <c r="E6418">
        <v>3</v>
      </c>
      <c r="F6418" t="s">
        <v>9526</v>
      </c>
      <c r="G6418">
        <v>14</v>
      </c>
      <c r="H6418" s="5">
        <f t="shared" si="139"/>
        <v>1</v>
      </c>
      <c r="I6418" s="5" t="str">
        <f ca="1">OFFSET('Appendix E'!$G$2,MATCH(A6418,'Appendix E'!$A$3:$A$115,0),0)</f>
        <v>Yes</v>
      </c>
    </row>
    <row r="6419" spans="1:9" x14ac:dyDescent="0.25">
      <c r="A6419" t="s">
        <v>1355</v>
      </c>
      <c r="B6419" t="s">
        <v>6376</v>
      </c>
      <c r="D6419" t="s">
        <v>9418</v>
      </c>
      <c r="E6419">
        <v>3</v>
      </c>
      <c r="F6419" t="s">
        <v>9526</v>
      </c>
      <c r="G6419">
        <v>14</v>
      </c>
      <c r="H6419" s="5">
        <f t="shared" si="139"/>
        <v>1</v>
      </c>
      <c r="I6419" s="5" t="str">
        <f ca="1">OFFSET('Appendix E'!$G$2,MATCH(A6419,'Appendix E'!$A$3:$A$115,0),0)</f>
        <v>Yes</v>
      </c>
    </row>
    <row r="6420" spans="1:9" x14ac:dyDescent="0.25">
      <c r="A6420" t="s">
        <v>1355</v>
      </c>
      <c r="B6420" t="s">
        <v>6377</v>
      </c>
      <c r="D6420" t="s">
        <v>9418</v>
      </c>
      <c r="E6420">
        <v>3</v>
      </c>
      <c r="F6420" t="s">
        <v>9526</v>
      </c>
      <c r="G6420">
        <v>14</v>
      </c>
      <c r="H6420" s="5">
        <f t="shared" si="139"/>
        <v>1</v>
      </c>
      <c r="I6420" s="5" t="str">
        <f ca="1">OFFSET('Appendix E'!$G$2,MATCH(A6420,'Appendix E'!$A$3:$A$115,0),0)</f>
        <v>Yes</v>
      </c>
    </row>
    <row r="6421" spans="1:9" x14ac:dyDescent="0.25">
      <c r="A6421" t="s">
        <v>1355</v>
      </c>
      <c r="B6421" t="s">
        <v>6378</v>
      </c>
      <c r="D6421" t="s">
        <v>9418</v>
      </c>
      <c r="E6421">
        <v>3</v>
      </c>
      <c r="F6421" t="s">
        <v>9526</v>
      </c>
      <c r="G6421">
        <v>14</v>
      </c>
      <c r="H6421" s="5">
        <f t="shared" si="139"/>
        <v>1</v>
      </c>
      <c r="I6421" s="5" t="str">
        <f ca="1">OFFSET('Appendix E'!$G$2,MATCH(A6421,'Appendix E'!$A$3:$A$115,0),0)</f>
        <v>Yes</v>
      </c>
    </row>
    <row r="6422" spans="1:9" x14ac:dyDescent="0.25">
      <c r="A6422" t="s">
        <v>1355</v>
      </c>
      <c r="B6422" t="s">
        <v>6379</v>
      </c>
      <c r="D6422" t="s">
        <v>9418</v>
      </c>
      <c r="E6422">
        <v>3</v>
      </c>
      <c r="F6422" t="s">
        <v>9526</v>
      </c>
      <c r="G6422">
        <v>14</v>
      </c>
      <c r="H6422" s="5">
        <f t="shared" si="139"/>
        <v>1</v>
      </c>
      <c r="I6422" s="5" t="str">
        <f ca="1">OFFSET('Appendix E'!$G$2,MATCH(A6422,'Appendix E'!$A$3:$A$115,0),0)</f>
        <v>Yes</v>
      </c>
    </row>
    <row r="6423" spans="1:9" x14ac:dyDescent="0.25">
      <c r="A6423" t="s">
        <v>1355</v>
      </c>
      <c r="B6423" t="s">
        <v>6380</v>
      </c>
      <c r="D6423" t="s">
        <v>9418</v>
      </c>
      <c r="E6423">
        <v>3</v>
      </c>
      <c r="F6423" t="s">
        <v>9526</v>
      </c>
      <c r="G6423">
        <v>14</v>
      </c>
      <c r="H6423" s="5">
        <f t="shared" si="139"/>
        <v>1</v>
      </c>
      <c r="I6423" s="5" t="str">
        <f ca="1">OFFSET('Appendix E'!$G$2,MATCH(A6423,'Appendix E'!$A$3:$A$115,0),0)</f>
        <v>Yes</v>
      </c>
    </row>
    <row r="6424" spans="1:9" x14ac:dyDescent="0.25">
      <c r="A6424" t="s">
        <v>1355</v>
      </c>
      <c r="B6424" t="s">
        <v>6381</v>
      </c>
      <c r="D6424" t="s">
        <v>9418</v>
      </c>
      <c r="E6424">
        <v>3</v>
      </c>
      <c r="F6424" t="s">
        <v>9526</v>
      </c>
      <c r="G6424">
        <v>14</v>
      </c>
      <c r="H6424" s="5">
        <f t="shared" si="139"/>
        <v>1</v>
      </c>
      <c r="I6424" s="5" t="str">
        <f ca="1">OFFSET('Appendix E'!$G$2,MATCH(A6424,'Appendix E'!$A$3:$A$115,0),0)</f>
        <v>Yes</v>
      </c>
    </row>
    <row r="6425" spans="1:9" x14ac:dyDescent="0.25">
      <c r="A6425" t="s">
        <v>1355</v>
      </c>
      <c r="B6425" t="s">
        <v>6382</v>
      </c>
      <c r="D6425" t="s">
        <v>9418</v>
      </c>
      <c r="E6425">
        <v>3</v>
      </c>
      <c r="F6425" t="s">
        <v>9526</v>
      </c>
      <c r="G6425">
        <v>14</v>
      </c>
      <c r="H6425" s="5">
        <f t="shared" si="139"/>
        <v>1</v>
      </c>
      <c r="I6425" s="5" t="str">
        <f ca="1">OFFSET('Appendix E'!$G$2,MATCH(A6425,'Appendix E'!$A$3:$A$115,0),0)</f>
        <v>Yes</v>
      </c>
    </row>
    <row r="6426" spans="1:9" x14ac:dyDescent="0.25">
      <c r="A6426" t="s">
        <v>1355</v>
      </c>
      <c r="B6426" t="s">
        <v>6383</v>
      </c>
      <c r="D6426" t="s">
        <v>9418</v>
      </c>
      <c r="E6426">
        <v>3</v>
      </c>
      <c r="F6426" t="s">
        <v>9526</v>
      </c>
      <c r="G6426">
        <v>14</v>
      </c>
      <c r="H6426" s="5">
        <f t="shared" si="139"/>
        <v>1</v>
      </c>
      <c r="I6426" s="5" t="str">
        <f ca="1">OFFSET('Appendix E'!$G$2,MATCH(A6426,'Appendix E'!$A$3:$A$115,0),0)</f>
        <v>Yes</v>
      </c>
    </row>
    <row r="6427" spans="1:9" x14ac:dyDescent="0.25">
      <c r="A6427" t="s">
        <v>1355</v>
      </c>
      <c r="B6427" t="s">
        <v>6384</v>
      </c>
      <c r="D6427" t="s">
        <v>9418</v>
      </c>
      <c r="E6427">
        <v>3</v>
      </c>
      <c r="F6427" t="s">
        <v>9526</v>
      </c>
      <c r="G6427">
        <v>14</v>
      </c>
      <c r="H6427" s="5">
        <f t="shared" si="139"/>
        <v>1</v>
      </c>
      <c r="I6427" s="5" t="str">
        <f ca="1">OFFSET('Appendix E'!$G$2,MATCH(A6427,'Appendix E'!$A$3:$A$115,0),0)</f>
        <v>Yes</v>
      </c>
    </row>
    <row r="6428" spans="1:9" x14ac:dyDescent="0.25">
      <c r="A6428" t="s">
        <v>1355</v>
      </c>
      <c r="B6428" t="s">
        <v>6385</v>
      </c>
      <c r="D6428" t="s">
        <v>9418</v>
      </c>
      <c r="E6428">
        <v>3</v>
      </c>
      <c r="F6428" t="s">
        <v>9526</v>
      </c>
      <c r="G6428">
        <v>14</v>
      </c>
      <c r="H6428" s="5">
        <f t="shared" si="139"/>
        <v>1</v>
      </c>
      <c r="I6428" s="5" t="str">
        <f ca="1">OFFSET('Appendix E'!$G$2,MATCH(A6428,'Appendix E'!$A$3:$A$115,0),0)</f>
        <v>Yes</v>
      </c>
    </row>
    <row r="6429" spans="1:9" x14ac:dyDescent="0.25">
      <c r="A6429" t="s">
        <v>1355</v>
      </c>
      <c r="B6429" t="s">
        <v>6386</v>
      </c>
      <c r="D6429" t="s">
        <v>9418</v>
      </c>
      <c r="E6429">
        <v>3</v>
      </c>
      <c r="F6429" t="s">
        <v>9526</v>
      </c>
      <c r="G6429">
        <v>14</v>
      </c>
      <c r="H6429" s="5">
        <f t="shared" si="139"/>
        <v>1</v>
      </c>
      <c r="I6429" s="5" t="str">
        <f ca="1">OFFSET('Appendix E'!$G$2,MATCH(A6429,'Appendix E'!$A$3:$A$115,0),0)</f>
        <v>Yes</v>
      </c>
    </row>
    <row r="6430" spans="1:9" x14ac:dyDescent="0.25">
      <c r="A6430" t="s">
        <v>1355</v>
      </c>
      <c r="B6430" t="s">
        <v>6387</v>
      </c>
      <c r="D6430" t="s">
        <v>9418</v>
      </c>
      <c r="E6430">
        <v>3</v>
      </c>
      <c r="F6430" t="s">
        <v>9526</v>
      </c>
      <c r="G6430">
        <v>14</v>
      </c>
      <c r="H6430" s="5">
        <f t="shared" si="139"/>
        <v>1</v>
      </c>
      <c r="I6430" s="5" t="str">
        <f ca="1">OFFSET('Appendix E'!$G$2,MATCH(A6430,'Appendix E'!$A$3:$A$115,0),0)</f>
        <v>Yes</v>
      </c>
    </row>
    <row r="6431" spans="1:9" x14ac:dyDescent="0.25">
      <c r="A6431" t="s">
        <v>1355</v>
      </c>
      <c r="B6431" t="s">
        <v>6388</v>
      </c>
      <c r="D6431" t="s">
        <v>9418</v>
      </c>
      <c r="E6431">
        <v>3</v>
      </c>
      <c r="F6431" t="s">
        <v>9526</v>
      </c>
      <c r="G6431">
        <v>14</v>
      </c>
      <c r="H6431" s="5">
        <f t="shared" si="139"/>
        <v>1</v>
      </c>
      <c r="I6431" s="5" t="str">
        <f ca="1">OFFSET('Appendix E'!$G$2,MATCH(A6431,'Appendix E'!$A$3:$A$115,0),0)</f>
        <v>Yes</v>
      </c>
    </row>
    <row r="6432" spans="1:9" x14ac:dyDescent="0.25">
      <c r="A6432" t="s">
        <v>1355</v>
      </c>
      <c r="B6432" t="s">
        <v>6389</v>
      </c>
      <c r="D6432" t="s">
        <v>9418</v>
      </c>
      <c r="E6432">
        <v>3</v>
      </c>
      <c r="F6432" t="s">
        <v>9526</v>
      </c>
      <c r="G6432">
        <v>14</v>
      </c>
      <c r="H6432" s="5">
        <f t="shared" si="139"/>
        <v>1</v>
      </c>
      <c r="I6432" s="5" t="str">
        <f ca="1">OFFSET('Appendix E'!$G$2,MATCH(A6432,'Appendix E'!$A$3:$A$115,0),0)</f>
        <v>Yes</v>
      </c>
    </row>
    <row r="6433" spans="1:9" x14ac:dyDescent="0.25">
      <c r="A6433" t="s">
        <v>1355</v>
      </c>
      <c r="B6433" t="s">
        <v>6390</v>
      </c>
      <c r="D6433" t="s">
        <v>9418</v>
      </c>
      <c r="E6433">
        <v>3</v>
      </c>
      <c r="F6433" t="s">
        <v>9526</v>
      </c>
      <c r="G6433">
        <v>14</v>
      </c>
      <c r="H6433" s="5">
        <f t="shared" si="139"/>
        <v>1</v>
      </c>
      <c r="I6433" s="5" t="str">
        <f ca="1">OFFSET('Appendix E'!$G$2,MATCH(A6433,'Appendix E'!$A$3:$A$115,0),0)</f>
        <v>Yes</v>
      </c>
    </row>
    <row r="6434" spans="1:9" x14ac:dyDescent="0.25">
      <c r="A6434" t="s">
        <v>1355</v>
      </c>
      <c r="B6434" t="s">
        <v>6391</v>
      </c>
      <c r="D6434" t="s">
        <v>9418</v>
      </c>
      <c r="E6434">
        <v>3</v>
      </c>
      <c r="F6434" t="s">
        <v>9526</v>
      </c>
      <c r="G6434">
        <v>14</v>
      </c>
      <c r="H6434" s="5">
        <f t="shared" si="139"/>
        <v>1</v>
      </c>
      <c r="I6434" s="5" t="str">
        <f ca="1">OFFSET('Appendix E'!$G$2,MATCH(A6434,'Appendix E'!$A$3:$A$115,0),0)</f>
        <v>Yes</v>
      </c>
    </row>
    <row r="6435" spans="1:9" x14ac:dyDescent="0.25">
      <c r="A6435" t="s">
        <v>1355</v>
      </c>
      <c r="B6435" t="s">
        <v>6392</v>
      </c>
      <c r="D6435" t="s">
        <v>9418</v>
      </c>
      <c r="E6435">
        <v>3</v>
      </c>
      <c r="F6435" t="s">
        <v>9526</v>
      </c>
      <c r="G6435">
        <v>14</v>
      </c>
      <c r="H6435" s="5">
        <f t="shared" si="139"/>
        <v>1</v>
      </c>
      <c r="I6435" s="5" t="str">
        <f ca="1">OFFSET('Appendix E'!$G$2,MATCH(A6435,'Appendix E'!$A$3:$A$115,0),0)</f>
        <v>Yes</v>
      </c>
    </row>
    <row r="6436" spans="1:9" x14ac:dyDescent="0.25">
      <c r="A6436" t="s">
        <v>1355</v>
      </c>
      <c r="B6436" t="s">
        <v>6393</v>
      </c>
      <c r="D6436" t="s">
        <v>9418</v>
      </c>
      <c r="E6436">
        <v>3</v>
      </c>
      <c r="F6436" t="s">
        <v>9526</v>
      </c>
      <c r="G6436">
        <v>14</v>
      </c>
      <c r="H6436" s="5">
        <f t="shared" si="139"/>
        <v>1</v>
      </c>
      <c r="I6436" s="5" t="str">
        <f ca="1">OFFSET('Appendix E'!$G$2,MATCH(A6436,'Appendix E'!$A$3:$A$115,0),0)</f>
        <v>Yes</v>
      </c>
    </row>
    <row r="6437" spans="1:9" x14ac:dyDescent="0.25">
      <c r="A6437" t="s">
        <v>1355</v>
      </c>
      <c r="B6437" t="s">
        <v>6394</v>
      </c>
      <c r="D6437" t="s">
        <v>9418</v>
      </c>
      <c r="E6437">
        <v>3</v>
      </c>
      <c r="F6437" t="s">
        <v>9526</v>
      </c>
      <c r="G6437">
        <v>14</v>
      </c>
      <c r="H6437" s="5">
        <f t="shared" si="139"/>
        <v>1</v>
      </c>
      <c r="I6437" s="5" t="str">
        <f ca="1">OFFSET('Appendix E'!$G$2,MATCH(A6437,'Appendix E'!$A$3:$A$115,0),0)</f>
        <v>Yes</v>
      </c>
    </row>
    <row r="6438" spans="1:9" x14ac:dyDescent="0.25">
      <c r="A6438" t="s">
        <v>1355</v>
      </c>
      <c r="B6438" t="s">
        <v>6395</v>
      </c>
      <c r="D6438" t="s">
        <v>9418</v>
      </c>
      <c r="E6438">
        <v>3</v>
      </c>
      <c r="F6438" t="s">
        <v>9526</v>
      </c>
      <c r="G6438">
        <v>14</v>
      </c>
      <c r="H6438" s="5">
        <f t="shared" si="139"/>
        <v>1</v>
      </c>
      <c r="I6438" s="5" t="str">
        <f ca="1">OFFSET('Appendix E'!$G$2,MATCH(A6438,'Appendix E'!$A$3:$A$115,0),0)</f>
        <v>Yes</v>
      </c>
    </row>
    <row r="6439" spans="1:9" x14ac:dyDescent="0.25">
      <c r="A6439" t="s">
        <v>1355</v>
      </c>
      <c r="B6439" t="s">
        <v>6396</v>
      </c>
      <c r="D6439" t="s">
        <v>9418</v>
      </c>
      <c r="E6439">
        <v>3</v>
      </c>
      <c r="F6439" t="s">
        <v>9526</v>
      </c>
      <c r="G6439">
        <v>14</v>
      </c>
      <c r="H6439" s="5">
        <f t="shared" si="139"/>
        <v>1</v>
      </c>
      <c r="I6439" s="5" t="str">
        <f ca="1">OFFSET('Appendix E'!$G$2,MATCH(A6439,'Appendix E'!$A$3:$A$115,0),0)</f>
        <v>Yes</v>
      </c>
    </row>
    <row r="6440" spans="1:9" x14ac:dyDescent="0.25">
      <c r="A6440" t="s">
        <v>1355</v>
      </c>
      <c r="B6440" t="s">
        <v>6397</v>
      </c>
      <c r="D6440" t="s">
        <v>9418</v>
      </c>
      <c r="E6440">
        <v>3</v>
      </c>
      <c r="F6440" t="s">
        <v>9526</v>
      </c>
      <c r="G6440">
        <v>14</v>
      </c>
      <c r="H6440" s="5">
        <f t="shared" si="139"/>
        <v>1</v>
      </c>
      <c r="I6440" s="5" t="str">
        <f ca="1">OFFSET('Appendix E'!$G$2,MATCH(A6440,'Appendix E'!$A$3:$A$115,0),0)</f>
        <v>Yes</v>
      </c>
    </row>
    <row r="6441" spans="1:9" x14ac:dyDescent="0.25">
      <c r="A6441" t="s">
        <v>1355</v>
      </c>
      <c r="B6441" t="s">
        <v>6398</v>
      </c>
      <c r="D6441" t="s">
        <v>9418</v>
      </c>
      <c r="E6441">
        <v>3</v>
      </c>
      <c r="F6441" t="s">
        <v>9526</v>
      </c>
      <c r="G6441">
        <v>14</v>
      </c>
      <c r="H6441" s="5">
        <f t="shared" si="139"/>
        <v>1</v>
      </c>
      <c r="I6441" s="5" t="str">
        <f ca="1">OFFSET('Appendix E'!$G$2,MATCH(A6441,'Appendix E'!$A$3:$A$115,0),0)</f>
        <v>Yes</v>
      </c>
    </row>
    <row r="6442" spans="1:9" x14ac:dyDescent="0.25">
      <c r="A6442" t="s">
        <v>1355</v>
      </c>
      <c r="B6442" t="s">
        <v>6399</v>
      </c>
      <c r="D6442" t="s">
        <v>9418</v>
      </c>
      <c r="E6442">
        <v>3</v>
      </c>
      <c r="F6442" t="s">
        <v>9526</v>
      </c>
      <c r="G6442">
        <v>14</v>
      </c>
      <c r="H6442" s="5">
        <f t="shared" si="139"/>
        <v>1</v>
      </c>
      <c r="I6442" s="5" t="str">
        <f ca="1">OFFSET('Appendix E'!$G$2,MATCH(A6442,'Appendix E'!$A$3:$A$115,0),0)</f>
        <v>Yes</v>
      </c>
    </row>
    <row r="6443" spans="1:9" x14ac:dyDescent="0.25">
      <c r="A6443" t="s">
        <v>1355</v>
      </c>
      <c r="B6443" t="s">
        <v>6400</v>
      </c>
      <c r="D6443" t="s">
        <v>9418</v>
      </c>
      <c r="E6443">
        <v>3</v>
      </c>
      <c r="F6443" t="s">
        <v>9526</v>
      </c>
      <c r="G6443">
        <v>14</v>
      </c>
      <c r="H6443" s="5">
        <f t="shared" si="139"/>
        <v>1</v>
      </c>
      <c r="I6443" s="5" t="str">
        <f ca="1">OFFSET('Appendix E'!$G$2,MATCH(A6443,'Appendix E'!$A$3:$A$115,0),0)</f>
        <v>Yes</v>
      </c>
    </row>
    <row r="6444" spans="1:9" x14ac:dyDescent="0.25">
      <c r="A6444" t="s">
        <v>1355</v>
      </c>
      <c r="B6444" t="s">
        <v>6401</v>
      </c>
      <c r="D6444" t="s">
        <v>9418</v>
      </c>
      <c r="E6444">
        <v>3</v>
      </c>
      <c r="F6444" t="s">
        <v>9526</v>
      </c>
      <c r="G6444">
        <v>14</v>
      </c>
      <c r="H6444" s="5">
        <f t="shared" si="139"/>
        <v>1</v>
      </c>
      <c r="I6444" s="5" t="str">
        <f ca="1">OFFSET('Appendix E'!$G$2,MATCH(A6444,'Appendix E'!$A$3:$A$115,0),0)</f>
        <v>Yes</v>
      </c>
    </row>
    <row r="6445" spans="1:9" x14ac:dyDescent="0.25">
      <c r="A6445" t="s">
        <v>1355</v>
      </c>
      <c r="B6445" t="s">
        <v>6402</v>
      </c>
      <c r="D6445" t="s">
        <v>9418</v>
      </c>
      <c r="E6445">
        <v>3</v>
      </c>
      <c r="F6445" t="s">
        <v>9526</v>
      </c>
      <c r="G6445">
        <v>14</v>
      </c>
      <c r="H6445" s="5">
        <f t="shared" si="139"/>
        <v>1</v>
      </c>
      <c r="I6445" s="5" t="str">
        <f ca="1">OFFSET('Appendix E'!$G$2,MATCH(A6445,'Appendix E'!$A$3:$A$115,0),0)</f>
        <v>Yes</v>
      </c>
    </row>
    <row r="6446" spans="1:9" x14ac:dyDescent="0.25">
      <c r="A6446" t="s">
        <v>1355</v>
      </c>
      <c r="B6446" t="s">
        <v>6403</v>
      </c>
      <c r="D6446" t="s">
        <v>9418</v>
      </c>
      <c r="E6446">
        <v>3</v>
      </c>
      <c r="F6446" t="s">
        <v>9526</v>
      </c>
      <c r="G6446">
        <v>14</v>
      </c>
      <c r="H6446" s="5">
        <f t="shared" si="139"/>
        <v>1</v>
      </c>
      <c r="I6446" s="5" t="str">
        <f ca="1">OFFSET('Appendix E'!$G$2,MATCH(A6446,'Appendix E'!$A$3:$A$115,0),0)</f>
        <v>Yes</v>
      </c>
    </row>
    <row r="6447" spans="1:9" x14ac:dyDescent="0.25">
      <c r="A6447" t="s">
        <v>1355</v>
      </c>
      <c r="B6447" t="s">
        <v>6404</v>
      </c>
      <c r="D6447" t="s">
        <v>9418</v>
      </c>
      <c r="E6447">
        <v>3</v>
      </c>
      <c r="F6447" t="s">
        <v>9526</v>
      </c>
      <c r="G6447">
        <v>14</v>
      </c>
      <c r="H6447" s="5">
        <f t="shared" si="139"/>
        <v>1</v>
      </c>
      <c r="I6447" s="5" t="str">
        <f ca="1">OFFSET('Appendix E'!$G$2,MATCH(A6447,'Appendix E'!$A$3:$A$115,0),0)</f>
        <v>Yes</v>
      </c>
    </row>
    <row r="6448" spans="1:9" x14ac:dyDescent="0.25">
      <c r="A6448" t="s">
        <v>1355</v>
      </c>
      <c r="B6448" t="s">
        <v>6405</v>
      </c>
      <c r="D6448" t="s">
        <v>9418</v>
      </c>
      <c r="E6448">
        <v>3</v>
      </c>
      <c r="F6448" t="s">
        <v>9526</v>
      </c>
      <c r="G6448">
        <v>14</v>
      </c>
      <c r="H6448" s="5">
        <f t="shared" si="139"/>
        <v>1</v>
      </c>
      <c r="I6448" s="5" t="str">
        <f ca="1">OFFSET('Appendix E'!$G$2,MATCH(A6448,'Appendix E'!$A$3:$A$115,0),0)</f>
        <v>Yes</v>
      </c>
    </row>
    <row r="6449" spans="1:9" x14ac:dyDescent="0.25">
      <c r="A6449" t="s">
        <v>1355</v>
      </c>
      <c r="B6449" t="s">
        <v>6406</v>
      </c>
      <c r="D6449" t="s">
        <v>9418</v>
      </c>
      <c r="E6449">
        <v>3</v>
      </c>
      <c r="F6449" t="s">
        <v>9526</v>
      </c>
      <c r="G6449">
        <v>14</v>
      </c>
      <c r="H6449" s="5">
        <f t="shared" si="139"/>
        <v>1</v>
      </c>
      <c r="I6449" s="5" t="str">
        <f ca="1">OFFSET('Appendix E'!$G$2,MATCH(A6449,'Appendix E'!$A$3:$A$115,0),0)</f>
        <v>Yes</v>
      </c>
    </row>
    <row r="6450" spans="1:9" x14ac:dyDescent="0.25">
      <c r="A6450" t="s">
        <v>1355</v>
      </c>
      <c r="B6450" t="s">
        <v>6407</v>
      </c>
      <c r="D6450" t="s">
        <v>9418</v>
      </c>
      <c r="E6450">
        <v>3</v>
      </c>
      <c r="F6450" t="s">
        <v>9526</v>
      </c>
      <c r="G6450">
        <v>14</v>
      </c>
      <c r="H6450" s="5">
        <f t="shared" si="139"/>
        <v>1</v>
      </c>
      <c r="I6450" s="5" t="str">
        <f ca="1">OFFSET('Appendix E'!$G$2,MATCH(A6450,'Appendix E'!$A$3:$A$115,0),0)</f>
        <v>Yes</v>
      </c>
    </row>
    <row r="6451" spans="1:9" x14ac:dyDescent="0.25">
      <c r="A6451" t="s">
        <v>1355</v>
      </c>
      <c r="B6451" t="s">
        <v>6408</v>
      </c>
      <c r="D6451" t="s">
        <v>9418</v>
      </c>
      <c r="E6451">
        <v>3</v>
      </c>
      <c r="F6451" t="s">
        <v>9526</v>
      </c>
      <c r="G6451">
        <v>14</v>
      </c>
      <c r="H6451" s="5">
        <f t="shared" si="139"/>
        <v>1</v>
      </c>
      <c r="I6451" s="5" t="str">
        <f ca="1">OFFSET('Appendix E'!$G$2,MATCH(A6451,'Appendix E'!$A$3:$A$115,0),0)</f>
        <v>Yes</v>
      </c>
    </row>
    <row r="6452" spans="1:9" x14ac:dyDescent="0.25">
      <c r="A6452" t="s">
        <v>1355</v>
      </c>
      <c r="B6452" t="s">
        <v>6409</v>
      </c>
      <c r="D6452" t="s">
        <v>9418</v>
      </c>
      <c r="E6452">
        <v>3</v>
      </c>
      <c r="F6452" t="s">
        <v>9526</v>
      </c>
      <c r="G6452">
        <v>14</v>
      </c>
      <c r="H6452" s="5">
        <f t="shared" si="139"/>
        <v>1</v>
      </c>
      <c r="I6452" s="5" t="str">
        <f ca="1">OFFSET('Appendix E'!$G$2,MATCH(A6452,'Appendix E'!$A$3:$A$115,0),0)</f>
        <v>Yes</v>
      </c>
    </row>
    <row r="6453" spans="1:9" x14ac:dyDescent="0.25">
      <c r="A6453" t="s">
        <v>1355</v>
      </c>
      <c r="B6453" t="s">
        <v>6410</v>
      </c>
      <c r="D6453" t="s">
        <v>9418</v>
      </c>
      <c r="E6453">
        <v>3</v>
      </c>
      <c r="F6453" t="s">
        <v>9526</v>
      </c>
      <c r="G6453">
        <v>14</v>
      </c>
      <c r="H6453" s="5">
        <f t="shared" si="139"/>
        <v>1</v>
      </c>
      <c r="I6453" s="5" t="str">
        <f ca="1">OFFSET('Appendix E'!$G$2,MATCH(A6453,'Appendix E'!$A$3:$A$115,0),0)</f>
        <v>Yes</v>
      </c>
    </row>
    <row r="6454" spans="1:9" x14ac:dyDescent="0.25">
      <c r="A6454" t="s">
        <v>1355</v>
      </c>
      <c r="B6454" t="s">
        <v>6411</v>
      </c>
      <c r="D6454" t="s">
        <v>9418</v>
      </c>
      <c r="E6454">
        <v>3</v>
      </c>
      <c r="F6454" t="s">
        <v>9526</v>
      </c>
      <c r="G6454">
        <v>14</v>
      </c>
      <c r="H6454" s="5">
        <f t="shared" si="139"/>
        <v>1</v>
      </c>
      <c r="I6454" s="5" t="str">
        <f ca="1">OFFSET('Appendix E'!$G$2,MATCH(A6454,'Appendix E'!$A$3:$A$115,0),0)</f>
        <v>Yes</v>
      </c>
    </row>
    <row r="6455" spans="1:9" x14ac:dyDescent="0.25">
      <c r="A6455" t="s">
        <v>1355</v>
      </c>
      <c r="B6455" t="s">
        <v>6412</v>
      </c>
      <c r="D6455" t="s">
        <v>9418</v>
      </c>
      <c r="E6455">
        <v>3</v>
      </c>
      <c r="F6455" t="s">
        <v>9526</v>
      </c>
      <c r="G6455">
        <v>14</v>
      </c>
      <c r="H6455" s="5">
        <f t="shared" si="139"/>
        <v>1</v>
      </c>
      <c r="I6455" s="5" t="str">
        <f ca="1">OFFSET('Appendix E'!$G$2,MATCH(A6455,'Appendix E'!$A$3:$A$115,0),0)</f>
        <v>Yes</v>
      </c>
    </row>
    <row r="6456" spans="1:9" x14ac:dyDescent="0.25">
      <c r="A6456" t="s">
        <v>1355</v>
      </c>
      <c r="B6456" t="s">
        <v>6413</v>
      </c>
      <c r="D6456" t="s">
        <v>9418</v>
      </c>
      <c r="E6456">
        <v>3</v>
      </c>
      <c r="F6456" t="s">
        <v>9526</v>
      </c>
      <c r="G6456">
        <v>14</v>
      </c>
      <c r="H6456" s="5">
        <f t="shared" si="139"/>
        <v>1</v>
      </c>
      <c r="I6456" s="5" t="str">
        <f ca="1">OFFSET('Appendix E'!$G$2,MATCH(A6456,'Appendix E'!$A$3:$A$115,0),0)</f>
        <v>Yes</v>
      </c>
    </row>
    <row r="6457" spans="1:9" x14ac:dyDescent="0.25">
      <c r="A6457" t="s">
        <v>1355</v>
      </c>
      <c r="B6457" t="s">
        <v>6414</v>
      </c>
      <c r="D6457" t="s">
        <v>9418</v>
      </c>
      <c r="E6457">
        <v>3</v>
      </c>
      <c r="F6457" t="s">
        <v>9526</v>
      </c>
      <c r="G6457">
        <v>14</v>
      </c>
      <c r="H6457" s="5">
        <f t="shared" si="139"/>
        <v>1</v>
      </c>
      <c r="I6457" s="5" t="str">
        <f ca="1">OFFSET('Appendix E'!$G$2,MATCH(A6457,'Appendix E'!$A$3:$A$115,0),0)</f>
        <v>Yes</v>
      </c>
    </row>
    <row r="6458" spans="1:9" x14ac:dyDescent="0.25">
      <c r="A6458" t="s">
        <v>1355</v>
      </c>
      <c r="B6458" t="s">
        <v>6415</v>
      </c>
      <c r="D6458" t="s">
        <v>9418</v>
      </c>
      <c r="E6458">
        <v>3</v>
      </c>
      <c r="F6458" t="s">
        <v>9526</v>
      </c>
      <c r="G6458">
        <v>14</v>
      </c>
      <c r="H6458" s="5">
        <f t="shared" si="139"/>
        <v>1</v>
      </c>
      <c r="I6458" s="5" t="str">
        <f ca="1">OFFSET('Appendix E'!$G$2,MATCH(A6458,'Appendix E'!$A$3:$A$115,0),0)</f>
        <v>Yes</v>
      </c>
    </row>
    <row r="6459" spans="1:9" x14ac:dyDescent="0.25">
      <c r="A6459" t="s">
        <v>1355</v>
      </c>
      <c r="B6459" t="s">
        <v>6416</v>
      </c>
      <c r="D6459" t="s">
        <v>9418</v>
      </c>
      <c r="E6459">
        <v>3</v>
      </c>
      <c r="F6459" t="s">
        <v>9526</v>
      </c>
      <c r="G6459">
        <v>14</v>
      </c>
      <c r="H6459" s="5">
        <f t="shared" si="139"/>
        <v>1</v>
      </c>
      <c r="I6459" s="5" t="str">
        <f ca="1">OFFSET('Appendix E'!$G$2,MATCH(A6459,'Appendix E'!$A$3:$A$115,0),0)</f>
        <v>Yes</v>
      </c>
    </row>
    <row r="6460" spans="1:9" x14ac:dyDescent="0.25">
      <c r="A6460" t="s">
        <v>1355</v>
      </c>
      <c r="B6460" t="s">
        <v>6417</v>
      </c>
      <c r="D6460" t="s">
        <v>9418</v>
      </c>
      <c r="E6460">
        <v>3</v>
      </c>
      <c r="F6460" t="s">
        <v>9526</v>
      </c>
      <c r="G6460">
        <v>14</v>
      </c>
      <c r="H6460" s="5">
        <f t="shared" si="139"/>
        <v>1</v>
      </c>
      <c r="I6460" s="5" t="str">
        <f ca="1">OFFSET('Appendix E'!$G$2,MATCH(A6460,'Appendix E'!$A$3:$A$115,0),0)</f>
        <v>Yes</v>
      </c>
    </row>
    <row r="6461" spans="1:9" x14ac:dyDescent="0.25">
      <c r="A6461" t="s">
        <v>1355</v>
      </c>
      <c r="B6461" t="s">
        <v>6418</v>
      </c>
      <c r="D6461" t="s">
        <v>9418</v>
      </c>
      <c r="E6461">
        <v>3</v>
      </c>
      <c r="F6461" t="s">
        <v>9526</v>
      </c>
      <c r="G6461">
        <v>14</v>
      </c>
      <c r="H6461" s="5">
        <f t="shared" si="139"/>
        <v>1</v>
      </c>
      <c r="I6461" s="5" t="str">
        <f ca="1">OFFSET('Appendix E'!$G$2,MATCH(A6461,'Appendix E'!$A$3:$A$115,0),0)</f>
        <v>Yes</v>
      </c>
    </row>
    <row r="6462" spans="1:9" x14ac:dyDescent="0.25">
      <c r="A6462" t="s">
        <v>1355</v>
      </c>
      <c r="B6462" t="s">
        <v>6419</v>
      </c>
      <c r="D6462" t="s">
        <v>9418</v>
      </c>
      <c r="E6462">
        <v>3</v>
      </c>
      <c r="F6462" t="s">
        <v>9526</v>
      </c>
      <c r="G6462">
        <v>14</v>
      </c>
      <c r="H6462" s="5">
        <f t="shared" si="139"/>
        <v>1</v>
      </c>
      <c r="I6462" s="5" t="str">
        <f ca="1">OFFSET('Appendix E'!$G$2,MATCH(A6462,'Appendix E'!$A$3:$A$115,0),0)</f>
        <v>Yes</v>
      </c>
    </row>
    <row r="6463" spans="1:9" x14ac:dyDescent="0.25">
      <c r="A6463" t="s">
        <v>1355</v>
      </c>
      <c r="B6463" t="s">
        <v>6420</v>
      </c>
      <c r="D6463" t="s">
        <v>9418</v>
      </c>
      <c r="E6463">
        <v>3</v>
      </c>
      <c r="F6463" t="s">
        <v>9526</v>
      </c>
      <c r="G6463">
        <v>14</v>
      </c>
      <c r="H6463" s="5">
        <f t="shared" si="139"/>
        <v>1</v>
      </c>
      <c r="I6463" s="5" t="str">
        <f ca="1">OFFSET('Appendix E'!$G$2,MATCH(A6463,'Appendix E'!$A$3:$A$115,0),0)</f>
        <v>Yes</v>
      </c>
    </row>
    <row r="6464" spans="1:9" x14ac:dyDescent="0.25">
      <c r="A6464" t="s">
        <v>1355</v>
      </c>
      <c r="B6464" t="s">
        <v>6421</v>
      </c>
      <c r="D6464" t="s">
        <v>9418</v>
      </c>
      <c r="E6464">
        <v>3</v>
      </c>
      <c r="F6464" t="s">
        <v>9526</v>
      </c>
      <c r="G6464">
        <v>14</v>
      </c>
      <c r="H6464" s="5">
        <f t="shared" si="139"/>
        <v>1</v>
      </c>
      <c r="I6464" s="5" t="str">
        <f ca="1">OFFSET('Appendix E'!$G$2,MATCH(A6464,'Appendix E'!$A$3:$A$115,0),0)</f>
        <v>Yes</v>
      </c>
    </row>
    <row r="6465" spans="1:9" x14ac:dyDescent="0.25">
      <c r="A6465" t="s">
        <v>1355</v>
      </c>
      <c r="B6465" t="s">
        <v>6422</v>
      </c>
      <c r="D6465" t="s">
        <v>9418</v>
      </c>
      <c r="E6465">
        <v>3</v>
      </c>
      <c r="F6465" t="s">
        <v>9526</v>
      </c>
      <c r="G6465">
        <v>14</v>
      </c>
      <c r="H6465" s="5">
        <f t="shared" si="139"/>
        <v>1</v>
      </c>
      <c r="I6465" s="5" t="str">
        <f ca="1">OFFSET('Appendix E'!$G$2,MATCH(A6465,'Appendix E'!$A$3:$A$115,0),0)</f>
        <v>Yes</v>
      </c>
    </row>
    <row r="6466" spans="1:9" x14ac:dyDescent="0.25">
      <c r="A6466" t="s">
        <v>1355</v>
      </c>
      <c r="B6466" t="s">
        <v>6423</v>
      </c>
      <c r="D6466" t="s">
        <v>9418</v>
      </c>
      <c r="E6466">
        <v>3</v>
      </c>
      <c r="F6466" t="s">
        <v>9526</v>
      </c>
      <c r="G6466">
        <v>14</v>
      </c>
      <c r="H6466" s="5">
        <f t="shared" si="139"/>
        <v>1</v>
      </c>
      <c r="I6466" s="5" t="str">
        <f ca="1">OFFSET('Appendix E'!$G$2,MATCH(A6466,'Appendix E'!$A$3:$A$115,0),0)</f>
        <v>Yes</v>
      </c>
    </row>
    <row r="6467" spans="1:9" x14ac:dyDescent="0.25">
      <c r="A6467" t="s">
        <v>1355</v>
      </c>
      <c r="B6467" t="s">
        <v>6424</v>
      </c>
      <c r="D6467" t="s">
        <v>9418</v>
      </c>
      <c r="E6467">
        <v>3</v>
      </c>
      <c r="F6467" t="s">
        <v>9526</v>
      </c>
      <c r="G6467">
        <v>14</v>
      </c>
      <c r="H6467" s="5">
        <f t="shared" si="139"/>
        <v>1</v>
      </c>
      <c r="I6467" s="5" t="str">
        <f ca="1">OFFSET('Appendix E'!$G$2,MATCH(A6467,'Appendix E'!$A$3:$A$115,0),0)</f>
        <v>Yes</v>
      </c>
    </row>
    <row r="6468" spans="1:9" x14ac:dyDescent="0.25">
      <c r="A6468" t="s">
        <v>1355</v>
      </c>
      <c r="B6468" t="s">
        <v>6425</v>
      </c>
      <c r="D6468" t="s">
        <v>9418</v>
      </c>
      <c r="E6468">
        <v>3</v>
      </c>
      <c r="F6468" t="s">
        <v>9526</v>
      </c>
      <c r="G6468">
        <v>14</v>
      </c>
      <c r="H6468" s="5">
        <f t="shared" ref="H6468:H6531" si="140">IF(F6468&lt;&gt;"",1,"")</f>
        <v>1</v>
      </c>
      <c r="I6468" s="5" t="str">
        <f ca="1">OFFSET('Appendix E'!$G$2,MATCH(A6468,'Appendix E'!$A$3:$A$115,0),0)</f>
        <v>Yes</v>
      </c>
    </row>
    <row r="6469" spans="1:9" x14ac:dyDescent="0.25">
      <c r="A6469" t="s">
        <v>1355</v>
      </c>
      <c r="B6469" t="s">
        <v>6426</v>
      </c>
      <c r="D6469" t="s">
        <v>9418</v>
      </c>
      <c r="E6469">
        <v>3</v>
      </c>
      <c r="F6469" t="s">
        <v>9526</v>
      </c>
      <c r="G6469">
        <v>14</v>
      </c>
      <c r="H6469" s="5">
        <f t="shared" si="140"/>
        <v>1</v>
      </c>
      <c r="I6469" s="5" t="str">
        <f ca="1">OFFSET('Appendix E'!$G$2,MATCH(A6469,'Appendix E'!$A$3:$A$115,0),0)</f>
        <v>Yes</v>
      </c>
    </row>
    <row r="6470" spans="1:9" x14ac:dyDescent="0.25">
      <c r="A6470" t="s">
        <v>1355</v>
      </c>
      <c r="B6470" t="s">
        <v>6427</v>
      </c>
      <c r="D6470" t="s">
        <v>9418</v>
      </c>
      <c r="E6470">
        <v>3</v>
      </c>
      <c r="F6470" t="s">
        <v>9526</v>
      </c>
      <c r="G6470">
        <v>14</v>
      </c>
      <c r="H6470" s="5">
        <f t="shared" si="140"/>
        <v>1</v>
      </c>
      <c r="I6470" s="5" t="str">
        <f ca="1">OFFSET('Appendix E'!$G$2,MATCH(A6470,'Appendix E'!$A$3:$A$115,0),0)</f>
        <v>Yes</v>
      </c>
    </row>
    <row r="6471" spans="1:9" x14ac:dyDescent="0.25">
      <c r="A6471" t="s">
        <v>1355</v>
      </c>
      <c r="B6471" t="s">
        <v>6428</v>
      </c>
      <c r="D6471" t="s">
        <v>9418</v>
      </c>
      <c r="E6471">
        <v>3</v>
      </c>
      <c r="F6471" t="s">
        <v>9526</v>
      </c>
      <c r="G6471">
        <v>14</v>
      </c>
      <c r="H6471" s="5">
        <f t="shared" si="140"/>
        <v>1</v>
      </c>
      <c r="I6471" s="5" t="str">
        <f ca="1">OFFSET('Appendix E'!$G$2,MATCH(A6471,'Appendix E'!$A$3:$A$115,0),0)</f>
        <v>Yes</v>
      </c>
    </row>
    <row r="6472" spans="1:9" x14ac:dyDescent="0.25">
      <c r="A6472" t="s">
        <v>1355</v>
      </c>
      <c r="B6472" t="s">
        <v>6429</v>
      </c>
      <c r="D6472" t="s">
        <v>9418</v>
      </c>
      <c r="E6472">
        <v>3</v>
      </c>
      <c r="F6472" t="s">
        <v>9526</v>
      </c>
      <c r="G6472">
        <v>14</v>
      </c>
      <c r="H6472" s="5">
        <f t="shared" si="140"/>
        <v>1</v>
      </c>
      <c r="I6472" s="5" t="str">
        <f ca="1">OFFSET('Appendix E'!$G$2,MATCH(A6472,'Appendix E'!$A$3:$A$115,0),0)</f>
        <v>Yes</v>
      </c>
    </row>
    <row r="6473" spans="1:9" x14ac:dyDescent="0.25">
      <c r="A6473" t="s">
        <v>1355</v>
      </c>
      <c r="B6473" t="s">
        <v>1368</v>
      </c>
      <c r="C6473" s="5" t="s">
        <v>1368</v>
      </c>
      <c r="D6473" t="s">
        <v>9418</v>
      </c>
      <c r="E6473">
        <v>4</v>
      </c>
      <c r="G6473">
        <v>0</v>
      </c>
      <c r="H6473" s="5" t="str">
        <f t="shared" si="140"/>
        <v/>
      </c>
      <c r="I6473" s="5" t="str">
        <f ca="1">OFFSET('Appendix E'!$G$2,MATCH(A6473,'Appendix E'!$A$3:$A$115,0),0)</f>
        <v>Yes</v>
      </c>
    </row>
    <row r="6474" spans="1:9" x14ac:dyDescent="0.25">
      <c r="A6474" t="s">
        <v>1355</v>
      </c>
      <c r="B6474" t="s">
        <v>6430</v>
      </c>
      <c r="D6474" t="s">
        <v>9418</v>
      </c>
      <c r="E6474">
        <v>3</v>
      </c>
      <c r="F6474" t="s">
        <v>9526</v>
      </c>
      <c r="G6474">
        <v>14</v>
      </c>
      <c r="H6474" s="5">
        <f t="shared" si="140"/>
        <v>1</v>
      </c>
      <c r="I6474" s="5" t="str">
        <f ca="1">OFFSET('Appendix E'!$G$2,MATCH(A6474,'Appendix E'!$A$3:$A$115,0),0)</f>
        <v>Yes</v>
      </c>
    </row>
    <row r="6475" spans="1:9" x14ac:dyDescent="0.25">
      <c r="A6475" t="s">
        <v>1355</v>
      </c>
      <c r="B6475" t="s">
        <v>6431</v>
      </c>
      <c r="D6475" t="s">
        <v>9418</v>
      </c>
      <c r="E6475">
        <v>3</v>
      </c>
      <c r="F6475" t="s">
        <v>9526</v>
      </c>
      <c r="G6475">
        <v>14</v>
      </c>
      <c r="H6475" s="5">
        <f t="shared" si="140"/>
        <v>1</v>
      </c>
      <c r="I6475" s="5" t="str">
        <f ca="1">OFFSET('Appendix E'!$G$2,MATCH(A6475,'Appendix E'!$A$3:$A$115,0),0)</f>
        <v>Yes</v>
      </c>
    </row>
    <row r="6476" spans="1:9" x14ac:dyDescent="0.25">
      <c r="A6476" t="s">
        <v>1355</v>
      </c>
      <c r="B6476" t="s">
        <v>6432</v>
      </c>
      <c r="D6476" t="s">
        <v>9418</v>
      </c>
      <c r="E6476">
        <v>3</v>
      </c>
      <c r="F6476" t="s">
        <v>9526</v>
      </c>
      <c r="G6476">
        <v>14</v>
      </c>
      <c r="H6476" s="5">
        <f t="shared" si="140"/>
        <v>1</v>
      </c>
      <c r="I6476" s="5" t="str">
        <f ca="1">OFFSET('Appendix E'!$G$2,MATCH(A6476,'Appendix E'!$A$3:$A$115,0),0)</f>
        <v>Yes</v>
      </c>
    </row>
    <row r="6477" spans="1:9" x14ac:dyDescent="0.25">
      <c r="A6477" t="s">
        <v>1355</v>
      </c>
      <c r="B6477" t="s">
        <v>6433</v>
      </c>
      <c r="D6477" t="s">
        <v>9418</v>
      </c>
      <c r="E6477">
        <v>3</v>
      </c>
      <c r="F6477" t="s">
        <v>9526</v>
      </c>
      <c r="G6477">
        <v>14</v>
      </c>
      <c r="H6477" s="5">
        <f t="shared" si="140"/>
        <v>1</v>
      </c>
      <c r="I6477" s="5" t="str">
        <f ca="1">OFFSET('Appendix E'!$G$2,MATCH(A6477,'Appendix E'!$A$3:$A$115,0),0)</f>
        <v>Yes</v>
      </c>
    </row>
    <row r="6478" spans="1:9" x14ac:dyDescent="0.25">
      <c r="A6478" t="s">
        <v>1355</v>
      </c>
      <c r="B6478" t="s">
        <v>6434</v>
      </c>
      <c r="D6478" t="s">
        <v>9418</v>
      </c>
      <c r="E6478">
        <v>3</v>
      </c>
      <c r="F6478" t="s">
        <v>9526</v>
      </c>
      <c r="G6478">
        <v>14</v>
      </c>
      <c r="H6478" s="5">
        <f t="shared" si="140"/>
        <v>1</v>
      </c>
      <c r="I6478" s="5" t="str">
        <f ca="1">OFFSET('Appendix E'!$G$2,MATCH(A6478,'Appendix E'!$A$3:$A$115,0),0)</f>
        <v>Yes</v>
      </c>
    </row>
    <row r="6479" spans="1:9" x14ac:dyDescent="0.25">
      <c r="A6479" t="s">
        <v>1355</v>
      </c>
      <c r="B6479" t="s">
        <v>6435</v>
      </c>
      <c r="D6479" t="s">
        <v>9418</v>
      </c>
      <c r="E6479">
        <v>3</v>
      </c>
      <c r="F6479" t="s">
        <v>9526</v>
      </c>
      <c r="G6479">
        <v>14</v>
      </c>
      <c r="H6479" s="5">
        <f t="shared" si="140"/>
        <v>1</v>
      </c>
      <c r="I6479" s="5" t="str">
        <f ca="1">OFFSET('Appendix E'!$G$2,MATCH(A6479,'Appendix E'!$A$3:$A$115,0),0)</f>
        <v>Yes</v>
      </c>
    </row>
    <row r="6480" spans="1:9" x14ac:dyDescent="0.25">
      <c r="A6480" t="s">
        <v>1355</v>
      </c>
      <c r="B6480" t="s">
        <v>6436</v>
      </c>
      <c r="D6480" t="s">
        <v>9418</v>
      </c>
      <c r="E6480">
        <v>3</v>
      </c>
      <c r="F6480" t="s">
        <v>9526</v>
      </c>
      <c r="G6480">
        <v>14</v>
      </c>
      <c r="H6480" s="5">
        <f t="shared" si="140"/>
        <v>1</v>
      </c>
      <c r="I6480" s="5" t="str">
        <f ca="1">OFFSET('Appendix E'!$G$2,MATCH(A6480,'Appendix E'!$A$3:$A$115,0),0)</f>
        <v>Yes</v>
      </c>
    </row>
    <row r="6481" spans="1:9" x14ac:dyDescent="0.25">
      <c r="A6481" t="s">
        <v>1355</v>
      </c>
      <c r="B6481" t="s">
        <v>6437</v>
      </c>
      <c r="D6481" t="s">
        <v>9418</v>
      </c>
      <c r="E6481">
        <v>3</v>
      </c>
      <c r="F6481" t="s">
        <v>9526</v>
      </c>
      <c r="G6481">
        <v>14</v>
      </c>
      <c r="H6481" s="5">
        <f t="shared" si="140"/>
        <v>1</v>
      </c>
      <c r="I6481" s="5" t="str">
        <f ca="1">OFFSET('Appendix E'!$G$2,MATCH(A6481,'Appendix E'!$A$3:$A$115,0),0)</f>
        <v>Yes</v>
      </c>
    </row>
    <row r="6482" spans="1:9" x14ac:dyDescent="0.25">
      <c r="A6482" t="s">
        <v>1355</v>
      </c>
      <c r="B6482" t="s">
        <v>6438</v>
      </c>
      <c r="D6482" t="s">
        <v>9418</v>
      </c>
      <c r="E6482">
        <v>3</v>
      </c>
      <c r="F6482" t="s">
        <v>9526</v>
      </c>
      <c r="G6482">
        <v>14</v>
      </c>
      <c r="H6482" s="5">
        <f t="shared" si="140"/>
        <v>1</v>
      </c>
      <c r="I6482" s="5" t="str">
        <f ca="1">OFFSET('Appendix E'!$G$2,MATCH(A6482,'Appendix E'!$A$3:$A$115,0),0)</f>
        <v>Yes</v>
      </c>
    </row>
    <row r="6483" spans="1:9" x14ac:dyDescent="0.25">
      <c r="A6483" t="s">
        <v>1355</v>
      </c>
      <c r="B6483" t="s">
        <v>6439</v>
      </c>
      <c r="D6483" t="s">
        <v>9418</v>
      </c>
      <c r="E6483">
        <v>3</v>
      </c>
      <c r="F6483" t="s">
        <v>9526</v>
      </c>
      <c r="G6483">
        <v>14</v>
      </c>
      <c r="H6483" s="5">
        <f t="shared" si="140"/>
        <v>1</v>
      </c>
      <c r="I6483" s="5" t="str">
        <f ca="1">OFFSET('Appendix E'!$G$2,MATCH(A6483,'Appendix E'!$A$3:$A$115,0),0)</f>
        <v>Yes</v>
      </c>
    </row>
    <row r="6484" spans="1:9" x14ac:dyDescent="0.25">
      <c r="A6484" t="s">
        <v>1355</v>
      </c>
      <c r="B6484" t="s">
        <v>6440</v>
      </c>
      <c r="D6484" t="s">
        <v>9418</v>
      </c>
      <c r="E6484">
        <v>3</v>
      </c>
      <c r="F6484" t="s">
        <v>9526</v>
      </c>
      <c r="G6484">
        <v>14</v>
      </c>
      <c r="H6484" s="5">
        <f t="shared" si="140"/>
        <v>1</v>
      </c>
      <c r="I6484" s="5" t="str">
        <f ca="1">OFFSET('Appendix E'!$G$2,MATCH(A6484,'Appendix E'!$A$3:$A$115,0),0)</f>
        <v>Yes</v>
      </c>
    </row>
    <row r="6485" spans="1:9" x14ac:dyDescent="0.25">
      <c r="A6485" t="s">
        <v>1355</v>
      </c>
      <c r="B6485" t="s">
        <v>6441</v>
      </c>
      <c r="D6485" t="s">
        <v>9418</v>
      </c>
      <c r="E6485">
        <v>3</v>
      </c>
      <c r="F6485" t="s">
        <v>9526</v>
      </c>
      <c r="G6485">
        <v>14</v>
      </c>
      <c r="H6485" s="5">
        <f t="shared" si="140"/>
        <v>1</v>
      </c>
      <c r="I6485" s="5" t="str">
        <f ca="1">OFFSET('Appendix E'!$G$2,MATCH(A6485,'Appendix E'!$A$3:$A$115,0),0)</f>
        <v>Yes</v>
      </c>
    </row>
    <row r="6486" spans="1:9" x14ac:dyDescent="0.25">
      <c r="A6486" t="s">
        <v>1355</v>
      </c>
      <c r="B6486" t="s">
        <v>6442</v>
      </c>
      <c r="D6486" t="s">
        <v>9418</v>
      </c>
      <c r="E6486">
        <v>3</v>
      </c>
      <c r="F6486" t="s">
        <v>9526</v>
      </c>
      <c r="G6486">
        <v>14</v>
      </c>
      <c r="H6486" s="5">
        <f t="shared" si="140"/>
        <v>1</v>
      </c>
      <c r="I6486" s="5" t="str">
        <f ca="1">OFFSET('Appendix E'!$G$2,MATCH(A6486,'Appendix E'!$A$3:$A$115,0),0)</f>
        <v>Yes</v>
      </c>
    </row>
    <row r="6487" spans="1:9" x14ac:dyDescent="0.25">
      <c r="A6487" t="s">
        <v>1355</v>
      </c>
      <c r="B6487" t="s">
        <v>6443</v>
      </c>
      <c r="D6487" t="s">
        <v>9418</v>
      </c>
      <c r="E6487">
        <v>3</v>
      </c>
      <c r="F6487" t="s">
        <v>9526</v>
      </c>
      <c r="G6487">
        <v>14</v>
      </c>
      <c r="H6487" s="5">
        <f t="shared" si="140"/>
        <v>1</v>
      </c>
      <c r="I6487" s="5" t="str">
        <f ca="1">OFFSET('Appendix E'!$G$2,MATCH(A6487,'Appendix E'!$A$3:$A$115,0),0)</f>
        <v>Yes</v>
      </c>
    </row>
    <row r="6488" spans="1:9" x14ac:dyDescent="0.25">
      <c r="A6488" t="s">
        <v>1355</v>
      </c>
      <c r="B6488" t="s">
        <v>6444</v>
      </c>
      <c r="D6488" t="s">
        <v>9418</v>
      </c>
      <c r="E6488">
        <v>3</v>
      </c>
      <c r="F6488" t="s">
        <v>9526</v>
      </c>
      <c r="G6488">
        <v>14</v>
      </c>
      <c r="H6488" s="5">
        <f t="shared" si="140"/>
        <v>1</v>
      </c>
      <c r="I6488" s="5" t="str">
        <f ca="1">OFFSET('Appendix E'!$G$2,MATCH(A6488,'Appendix E'!$A$3:$A$115,0),0)</f>
        <v>Yes</v>
      </c>
    </row>
    <row r="6489" spans="1:9" x14ac:dyDescent="0.25">
      <c r="A6489" t="s">
        <v>1355</v>
      </c>
      <c r="B6489" t="s">
        <v>6445</v>
      </c>
      <c r="D6489" t="s">
        <v>9418</v>
      </c>
      <c r="E6489">
        <v>3</v>
      </c>
      <c r="F6489" t="s">
        <v>9526</v>
      </c>
      <c r="G6489">
        <v>14</v>
      </c>
      <c r="H6489" s="5">
        <f t="shared" si="140"/>
        <v>1</v>
      </c>
      <c r="I6489" s="5" t="str">
        <f ca="1">OFFSET('Appendix E'!$G$2,MATCH(A6489,'Appendix E'!$A$3:$A$115,0),0)</f>
        <v>Yes</v>
      </c>
    </row>
    <row r="6490" spans="1:9" x14ac:dyDescent="0.25">
      <c r="A6490" t="s">
        <v>1355</v>
      </c>
      <c r="B6490" t="s">
        <v>6446</v>
      </c>
      <c r="D6490" t="s">
        <v>9418</v>
      </c>
      <c r="E6490">
        <v>3</v>
      </c>
      <c r="F6490" t="s">
        <v>9526</v>
      </c>
      <c r="G6490">
        <v>14</v>
      </c>
      <c r="H6490" s="5">
        <f t="shared" si="140"/>
        <v>1</v>
      </c>
      <c r="I6490" s="5" t="str">
        <f ca="1">OFFSET('Appendix E'!$G$2,MATCH(A6490,'Appendix E'!$A$3:$A$115,0),0)</f>
        <v>Yes</v>
      </c>
    </row>
    <row r="6491" spans="1:9" x14ac:dyDescent="0.25">
      <c r="A6491" t="s">
        <v>1355</v>
      </c>
      <c r="B6491" t="s">
        <v>6447</v>
      </c>
      <c r="D6491" t="s">
        <v>9418</v>
      </c>
      <c r="E6491">
        <v>3</v>
      </c>
      <c r="F6491" t="s">
        <v>9526</v>
      </c>
      <c r="G6491">
        <v>14</v>
      </c>
      <c r="H6491" s="5">
        <f t="shared" si="140"/>
        <v>1</v>
      </c>
      <c r="I6491" s="5" t="str">
        <f ca="1">OFFSET('Appendix E'!$G$2,MATCH(A6491,'Appendix E'!$A$3:$A$115,0),0)</f>
        <v>Yes</v>
      </c>
    </row>
    <row r="6492" spans="1:9" x14ac:dyDescent="0.25">
      <c r="A6492" t="s">
        <v>1355</v>
      </c>
      <c r="B6492" t="s">
        <v>6448</v>
      </c>
      <c r="D6492" t="s">
        <v>9418</v>
      </c>
      <c r="E6492">
        <v>3</v>
      </c>
      <c r="F6492" t="s">
        <v>9526</v>
      </c>
      <c r="G6492">
        <v>14</v>
      </c>
      <c r="H6492" s="5">
        <f t="shared" si="140"/>
        <v>1</v>
      </c>
      <c r="I6492" s="5" t="str">
        <f ca="1">OFFSET('Appendix E'!$G$2,MATCH(A6492,'Appendix E'!$A$3:$A$115,0),0)</f>
        <v>Yes</v>
      </c>
    </row>
    <row r="6493" spans="1:9" x14ac:dyDescent="0.25">
      <c r="A6493" t="s">
        <v>1355</v>
      </c>
      <c r="B6493" t="s">
        <v>6449</v>
      </c>
      <c r="D6493" t="s">
        <v>9418</v>
      </c>
      <c r="E6493">
        <v>3</v>
      </c>
      <c r="F6493" t="s">
        <v>9526</v>
      </c>
      <c r="G6493">
        <v>14</v>
      </c>
      <c r="H6493" s="5">
        <f t="shared" si="140"/>
        <v>1</v>
      </c>
      <c r="I6493" s="5" t="str">
        <f ca="1">OFFSET('Appendix E'!$G$2,MATCH(A6493,'Appendix E'!$A$3:$A$115,0),0)</f>
        <v>Yes</v>
      </c>
    </row>
    <row r="6494" spans="1:9" x14ac:dyDescent="0.25">
      <c r="A6494" t="s">
        <v>1355</v>
      </c>
      <c r="B6494" t="s">
        <v>6450</v>
      </c>
      <c r="D6494" t="s">
        <v>9418</v>
      </c>
      <c r="E6494">
        <v>3</v>
      </c>
      <c r="F6494" t="s">
        <v>9526</v>
      </c>
      <c r="G6494">
        <v>14</v>
      </c>
      <c r="H6494" s="5">
        <f t="shared" si="140"/>
        <v>1</v>
      </c>
      <c r="I6494" s="5" t="str">
        <f ca="1">OFFSET('Appendix E'!$G$2,MATCH(A6494,'Appendix E'!$A$3:$A$115,0),0)</f>
        <v>Yes</v>
      </c>
    </row>
    <row r="6495" spans="1:9" x14ac:dyDescent="0.25">
      <c r="A6495" t="s">
        <v>1355</v>
      </c>
      <c r="B6495" t="s">
        <v>6451</v>
      </c>
      <c r="D6495" t="s">
        <v>9418</v>
      </c>
      <c r="E6495">
        <v>3</v>
      </c>
      <c r="F6495" t="s">
        <v>9526</v>
      </c>
      <c r="G6495">
        <v>14</v>
      </c>
      <c r="H6495" s="5">
        <f t="shared" si="140"/>
        <v>1</v>
      </c>
      <c r="I6495" s="5" t="str">
        <f ca="1">OFFSET('Appendix E'!$G$2,MATCH(A6495,'Appendix E'!$A$3:$A$115,0),0)</f>
        <v>Yes</v>
      </c>
    </row>
    <row r="6496" spans="1:9" x14ac:dyDescent="0.25">
      <c r="A6496" t="s">
        <v>1355</v>
      </c>
      <c r="B6496" t="s">
        <v>6452</v>
      </c>
      <c r="D6496" t="s">
        <v>9418</v>
      </c>
      <c r="E6496">
        <v>3</v>
      </c>
      <c r="F6496" t="s">
        <v>9526</v>
      </c>
      <c r="G6496">
        <v>14</v>
      </c>
      <c r="H6496" s="5">
        <f t="shared" si="140"/>
        <v>1</v>
      </c>
      <c r="I6496" s="5" t="str">
        <f ca="1">OFFSET('Appendix E'!$G$2,MATCH(A6496,'Appendix E'!$A$3:$A$115,0),0)</f>
        <v>Yes</v>
      </c>
    </row>
    <row r="6497" spans="1:9" x14ac:dyDescent="0.25">
      <c r="A6497" t="s">
        <v>1355</v>
      </c>
      <c r="B6497" t="s">
        <v>6453</v>
      </c>
      <c r="D6497" t="s">
        <v>9418</v>
      </c>
      <c r="E6497">
        <v>3</v>
      </c>
      <c r="F6497" t="s">
        <v>9526</v>
      </c>
      <c r="G6497">
        <v>14</v>
      </c>
      <c r="H6497" s="5">
        <f t="shared" si="140"/>
        <v>1</v>
      </c>
      <c r="I6497" s="5" t="str">
        <f ca="1">OFFSET('Appendix E'!$G$2,MATCH(A6497,'Appendix E'!$A$3:$A$115,0),0)</f>
        <v>Yes</v>
      </c>
    </row>
    <row r="6498" spans="1:9" x14ac:dyDescent="0.25">
      <c r="A6498" t="s">
        <v>1355</v>
      </c>
      <c r="B6498" t="s">
        <v>6454</v>
      </c>
      <c r="D6498" t="s">
        <v>9418</v>
      </c>
      <c r="E6498">
        <v>3</v>
      </c>
      <c r="F6498" t="s">
        <v>9526</v>
      </c>
      <c r="G6498">
        <v>14</v>
      </c>
      <c r="H6498" s="5">
        <f t="shared" si="140"/>
        <v>1</v>
      </c>
      <c r="I6498" s="5" t="str">
        <f ca="1">OFFSET('Appendix E'!$G$2,MATCH(A6498,'Appendix E'!$A$3:$A$115,0),0)</f>
        <v>Yes</v>
      </c>
    </row>
    <row r="6499" spans="1:9" x14ac:dyDescent="0.25">
      <c r="A6499" t="s">
        <v>1355</v>
      </c>
      <c r="B6499" t="s">
        <v>6455</v>
      </c>
      <c r="D6499" t="s">
        <v>9418</v>
      </c>
      <c r="E6499">
        <v>3</v>
      </c>
      <c r="F6499" t="s">
        <v>9526</v>
      </c>
      <c r="G6499">
        <v>14</v>
      </c>
      <c r="H6499" s="5">
        <f t="shared" si="140"/>
        <v>1</v>
      </c>
      <c r="I6499" s="5" t="str">
        <f ca="1">OFFSET('Appendix E'!$G$2,MATCH(A6499,'Appendix E'!$A$3:$A$115,0),0)</f>
        <v>Yes</v>
      </c>
    </row>
    <row r="6500" spans="1:9" x14ac:dyDescent="0.25">
      <c r="A6500" t="s">
        <v>1355</v>
      </c>
      <c r="B6500" t="s">
        <v>6456</v>
      </c>
      <c r="D6500" t="s">
        <v>9418</v>
      </c>
      <c r="E6500">
        <v>3</v>
      </c>
      <c r="F6500" t="s">
        <v>9526</v>
      </c>
      <c r="G6500">
        <v>14</v>
      </c>
      <c r="H6500" s="5">
        <f t="shared" si="140"/>
        <v>1</v>
      </c>
      <c r="I6500" s="5" t="str">
        <f ca="1">OFFSET('Appendix E'!$G$2,MATCH(A6500,'Appendix E'!$A$3:$A$115,0),0)</f>
        <v>Yes</v>
      </c>
    </row>
    <row r="6501" spans="1:9" x14ac:dyDescent="0.25">
      <c r="A6501" t="s">
        <v>1355</v>
      </c>
      <c r="B6501" t="s">
        <v>6457</v>
      </c>
      <c r="D6501" t="s">
        <v>9418</v>
      </c>
      <c r="E6501">
        <v>3</v>
      </c>
      <c r="F6501" t="s">
        <v>9526</v>
      </c>
      <c r="G6501">
        <v>14</v>
      </c>
      <c r="H6501" s="5">
        <f t="shared" si="140"/>
        <v>1</v>
      </c>
      <c r="I6501" s="5" t="str">
        <f ca="1">OFFSET('Appendix E'!$G$2,MATCH(A6501,'Appendix E'!$A$3:$A$115,0),0)</f>
        <v>Yes</v>
      </c>
    </row>
    <row r="6502" spans="1:9" x14ac:dyDescent="0.25">
      <c r="A6502" t="s">
        <v>1355</v>
      </c>
      <c r="B6502" t="s">
        <v>6458</v>
      </c>
      <c r="D6502" t="s">
        <v>9418</v>
      </c>
      <c r="E6502">
        <v>3</v>
      </c>
      <c r="F6502" t="s">
        <v>9526</v>
      </c>
      <c r="G6502">
        <v>14</v>
      </c>
      <c r="H6502" s="5">
        <f t="shared" si="140"/>
        <v>1</v>
      </c>
      <c r="I6502" s="5" t="str">
        <f ca="1">OFFSET('Appendix E'!$G$2,MATCH(A6502,'Appendix E'!$A$3:$A$115,0),0)</f>
        <v>Yes</v>
      </c>
    </row>
    <row r="6503" spans="1:9" x14ac:dyDescent="0.25">
      <c r="A6503" t="s">
        <v>1355</v>
      </c>
      <c r="B6503" t="s">
        <v>6459</v>
      </c>
      <c r="D6503" t="s">
        <v>9418</v>
      </c>
      <c r="E6503">
        <v>3</v>
      </c>
      <c r="F6503" t="s">
        <v>9526</v>
      </c>
      <c r="G6503">
        <v>14</v>
      </c>
      <c r="H6503" s="5">
        <f t="shared" si="140"/>
        <v>1</v>
      </c>
      <c r="I6503" s="5" t="str">
        <f ca="1">OFFSET('Appendix E'!$G$2,MATCH(A6503,'Appendix E'!$A$3:$A$115,0),0)</f>
        <v>Yes</v>
      </c>
    </row>
    <row r="6504" spans="1:9" x14ac:dyDescent="0.25">
      <c r="A6504" t="s">
        <v>1355</v>
      </c>
      <c r="B6504" t="s">
        <v>6460</v>
      </c>
      <c r="D6504" t="s">
        <v>9418</v>
      </c>
      <c r="E6504">
        <v>3</v>
      </c>
      <c r="F6504" t="s">
        <v>9526</v>
      </c>
      <c r="G6504">
        <v>14</v>
      </c>
      <c r="H6504" s="5">
        <f t="shared" si="140"/>
        <v>1</v>
      </c>
      <c r="I6504" s="5" t="str">
        <f ca="1">OFFSET('Appendix E'!$G$2,MATCH(A6504,'Appendix E'!$A$3:$A$115,0),0)</f>
        <v>Yes</v>
      </c>
    </row>
    <row r="6505" spans="1:9" x14ac:dyDescent="0.25">
      <c r="A6505" t="s">
        <v>1355</v>
      </c>
      <c r="B6505" t="s">
        <v>6461</v>
      </c>
      <c r="D6505" t="s">
        <v>9418</v>
      </c>
      <c r="E6505">
        <v>3</v>
      </c>
      <c r="F6505" t="s">
        <v>9526</v>
      </c>
      <c r="G6505">
        <v>14</v>
      </c>
      <c r="H6505" s="5">
        <f t="shared" si="140"/>
        <v>1</v>
      </c>
      <c r="I6505" s="5" t="str">
        <f ca="1">OFFSET('Appendix E'!$G$2,MATCH(A6505,'Appendix E'!$A$3:$A$115,0),0)</f>
        <v>Yes</v>
      </c>
    </row>
    <row r="6506" spans="1:9" x14ac:dyDescent="0.25">
      <c r="A6506" t="s">
        <v>1355</v>
      </c>
      <c r="B6506" t="s">
        <v>6462</v>
      </c>
      <c r="D6506" t="s">
        <v>9418</v>
      </c>
      <c r="E6506">
        <v>3</v>
      </c>
      <c r="F6506" t="s">
        <v>9526</v>
      </c>
      <c r="G6506">
        <v>14</v>
      </c>
      <c r="H6506" s="5">
        <f t="shared" si="140"/>
        <v>1</v>
      </c>
      <c r="I6506" s="5" t="str">
        <f ca="1">OFFSET('Appendix E'!$G$2,MATCH(A6506,'Appendix E'!$A$3:$A$115,0),0)</f>
        <v>Yes</v>
      </c>
    </row>
    <row r="6507" spans="1:9" x14ac:dyDescent="0.25">
      <c r="A6507" t="s">
        <v>1355</v>
      </c>
      <c r="B6507" t="s">
        <v>6463</v>
      </c>
      <c r="D6507" t="s">
        <v>9418</v>
      </c>
      <c r="E6507">
        <v>3</v>
      </c>
      <c r="F6507" t="s">
        <v>9526</v>
      </c>
      <c r="G6507">
        <v>14</v>
      </c>
      <c r="H6507" s="5">
        <f t="shared" si="140"/>
        <v>1</v>
      </c>
      <c r="I6507" s="5" t="str">
        <f ca="1">OFFSET('Appendix E'!$G$2,MATCH(A6507,'Appendix E'!$A$3:$A$115,0),0)</f>
        <v>Yes</v>
      </c>
    </row>
    <row r="6508" spans="1:9" x14ac:dyDescent="0.25">
      <c r="A6508" t="s">
        <v>1355</v>
      </c>
      <c r="B6508" t="s">
        <v>6464</v>
      </c>
      <c r="D6508" t="s">
        <v>9418</v>
      </c>
      <c r="E6508">
        <v>3</v>
      </c>
      <c r="F6508" t="s">
        <v>9526</v>
      </c>
      <c r="G6508">
        <v>14</v>
      </c>
      <c r="H6508" s="5">
        <f t="shared" si="140"/>
        <v>1</v>
      </c>
      <c r="I6508" s="5" t="str">
        <f ca="1">OFFSET('Appendix E'!$G$2,MATCH(A6508,'Appendix E'!$A$3:$A$115,0),0)</f>
        <v>Yes</v>
      </c>
    </row>
    <row r="6509" spans="1:9" x14ac:dyDescent="0.25">
      <c r="A6509" t="s">
        <v>1355</v>
      </c>
      <c r="B6509" t="s">
        <v>6465</v>
      </c>
      <c r="D6509" t="s">
        <v>9418</v>
      </c>
      <c r="E6509">
        <v>3</v>
      </c>
      <c r="F6509" t="s">
        <v>9526</v>
      </c>
      <c r="G6509">
        <v>14</v>
      </c>
      <c r="H6509" s="5">
        <f t="shared" si="140"/>
        <v>1</v>
      </c>
      <c r="I6509" s="5" t="str">
        <f ca="1">OFFSET('Appendix E'!$G$2,MATCH(A6509,'Appendix E'!$A$3:$A$115,0),0)</f>
        <v>Yes</v>
      </c>
    </row>
    <row r="6510" spans="1:9" x14ac:dyDescent="0.25">
      <c r="A6510" t="s">
        <v>1355</v>
      </c>
      <c r="B6510" t="s">
        <v>6466</v>
      </c>
      <c r="D6510" t="s">
        <v>9418</v>
      </c>
      <c r="E6510">
        <v>3</v>
      </c>
      <c r="F6510" t="s">
        <v>9526</v>
      </c>
      <c r="G6510">
        <v>14</v>
      </c>
      <c r="H6510" s="5">
        <f t="shared" si="140"/>
        <v>1</v>
      </c>
      <c r="I6510" s="5" t="str">
        <f ca="1">OFFSET('Appendix E'!$G$2,MATCH(A6510,'Appendix E'!$A$3:$A$115,0),0)</f>
        <v>Yes</v>
      </c>
    </row>
    <row r="6511" spans="1:9" x14ac:dyDescent="0.25">
      <c r="A6511" t="s">
        <v>1355</v>
      </c>
      <c r="B6511" t="s">
        <v>6467</v>
      </c>
      <c r="D6511" t="s">
        <v>9418</v>
      </c>
      <c r="E6511">
        <v>3</v>
      </c>
      <c r="F6511" t="s">
        <v>9526</v>
      </c>
      <c r="G6511">
        <v>14</v>
      </c>
      <c r="H6511" s="5">
        <f t="shared" si="140"/>
        <v>1</v>
      </c>
      <c r="I6511" s="5" t="str">
        <f ca="1">OFFSET('Appendix E'!$G$2,MATCH(A6511,'Appendix E'!$A$3:$A$115,0),0)</f>
        <v>Yes</v>
      </c>
    </row>
    <row r="6512" spans="1:9" x14ac:dyDescent="0.25">
      <c r="A6512" t="s">
        <v>1355</v>
      </c>
      <c r="B6512" t="s">
        <v>6468</v>
      </c>
      <c r="D6512" t="s">
        <v>9418</v>
      </c>
      <c r="E6512">
        <v>3</v>
      </c>
      <c r="F6512" t="s">
        <v>9526</v>
      </c>
      <c r="G6512">
        <v>14</v>
      </c>
      <c r="H6512" s="5">
        <f t="shared" si="140"/>
        <v>1</v>
      </c>
      <c r="I6512" s="5" t="str">
        <f ca="1">OFFSET('Appendix E'!$G$2,MATCH(A6512,'Appendix E'!$A$3:$A$115,0),0)</f>
        <v>Yes</v>
      </c>
    </row>
    <row r="6513" spans="1:9" x14ac:dyDescent="0.25">
      <c r="A6513" t="s">
        <v>1355</v>
      </c>
      <c r="B6513" t="s">
        <v>6469</v>
      </c>
      <c r="D6513" t="s">
        <v>9418</v>
      </c>
      <c r="E6513">
        <v>3</v>
      </c>
      <c r="F6513" t="s">
        <v>9526</v>
      </c>
      <c r="G6513">
        <v>14</v>
      </c>
      <c r="H6513" s="5">
        <f t="shared" si="140"/>
        <v>1</v>
      </c>
      <c r="I6513" s="5" t="str">
        <f ca="1">OFFSET('Appendix E'!$G$2,MATCH(A6513,'Appendix E'!$A$3:$A$115,0),0)</f>
        <v>Yes</v>
      </c>
    </row>
    <row r="6514" spans="1:9" x14ac:dyDescent="0.25">
      <c r="A6514" t="s">
        <v>1355</v>
      </c>
      <c r="B6514" t="s">
        <v>6470</v>
      </c>
      <c r="D6514" t="s">
        <v>9418</v>
      </c>
      <c r="E6514">
        <v>3</v>
      </c>
      <c r="F6514" t="s">
        <v>9526</v>
      </c>
      <c r="G6514">
        <v>14</v>
      </c>
      <c r="H6514" s="5">
        <f t="shared" si="140"/>
        <v>1</v>
      </c>
      <c r="I6514" s="5" t="str">
        <f ca="1">OFFSET('Appendix E'!$G$2,MATCH(A6514,'Appendix E'!$A$3:$A$115,0),0)</f>
        <v>Yes</v>
      </c>
    </row>
    <row r="6515" spans="1:9" x14ac:dyDescent="0.25">
      <c r="A6515" t="s">
        <v>1355</v>
      </c>
      <c r="B6515" t="s">
        <v>6471</v>
      </c>
      <c r="D6515" t="s">
        <v>9418</v>
      </c>
      <c r="E6515">
        <v>3</v>
      </c>
      <c r="F6515" t="s">
        <v>9526</v>
      </c>
      <c r="G6515">
        <v>14</v>
      </c>
      <c r="H6515" s="5">
        <f t="shared" si="140"/>
        <v>1</v>
      </c>
      <c r="I6515" s="5" t="str">
        <f ca="1">OFFSET('Appendix E'!$G$2,MATCH(A6515,'Appendix E'!$A$3:$A$115,0),0)</f>
        <v>Yes</v>
      </c>
    </row>
    <row r="6516" spans="1:9" x14ac:dyDescent="0.25">
      <c r="A6516" t="s">
        <v>1355</v>
      </c>
      <c r="B6516" t="s">
        <v>6472</v>
      </c>
      <c r="D6516" t="s">
        <v>9418</v>
      </c>
      <c r="E6516">
        <v>3</v>
      </c>
      <c r="F6516" t="s">
        <v>9526</v>
      </c>
      <c r="G6516">
        <v>14</v>
      </c>
      <c r="H6516" s="5">
        <f t="shared" si="140"/>
        <v>1</v>
      </c>
      <c r="I6516" s="5" t="str">
        <f ca="1">OFFSET('Appendix E'!$G$2,MATCH(A6516,'Appendix E'!$A$3:$A$115,0),0)</f>
        <v>Yes</v>
      </c>
    </row>
    <row r="6517" spans="1:9" x14ac:dyDescent="0.25">
      <c r="A6517" t="s">
        <v>1355</v>
      </c>
      <c r="B6517" t="s">
        <v>6473</v>
      </c>
      <c r="D6517" t="s">
        <v>9418</v>
      </c>
      <c r="E6517">
        <v>3</v>
      </c>
      <c r="F6517" t="s">
        <v>9526</v>
      </c>
      <c r="G6517">
        <v>14</v>
      </c>
      <c r="H6517" s="5">
        <f t="shared" si="140"/>
        <v>1</v>
      </c>
      <c r="I6517" s="5" t="str">
        <f ca="1">OFFSET('Appendix E'!$G$2,MATCH(A6517,'Appendix E'!$A$3:$A$115,0),0)</f>
        <v>Yes</v>
      </c>
    </row>
    <row r="6518" spans="1:9" x14ac:dyDescent="0.25">
      <c r="A6518" t="s">
        <v>1355</v>
      </c>
      <c r="B6518" t="s">
        <v>6474</v>
      </c>
      <c r="D6518" t="s">
        <v>9418</v>
      </c>
      <c r="E6518">
        <v>3</v>
      </c>
      <c r="F6518" t="s">
        <v>9526</v>
      </c>
      <c r="G6518">
        <v>14</v>
      </c>
      <c r="H6518" s="5">
        <f t="shared" si="140"/>
        <v>1</v>
      </c>
      <c r="I6518" s="5" t="str">
        <f ca="1">OFFSET('Appendix E'!$G$2,MATCH(A6518,'Appendix E'!$A$3:$A$115,0),0)</f>
        <v>Yes</v>
      </c>
    </row>
    <row r="6519" spans="1:9" x14ac:dyDescent="0.25">
      <c r="A6519" t="s">
        <v>1355</v>
      </c>
      <c r="B6519" t="s">
        <v>6475</v>
      </c>
      <c r="D6519" t="s">
        <v>9418</v>
      </c>
      <c r="E6519">
        <v>3</v>
      </c>
      <c r="F6519" t="s">
        <v>9526</v>
      </c>
      <c r="G6519">
        <v>14</v>
      </c>
      <c r="H6519" s="5">
        <f t="shared" si="140"/>
        <v>1</v>
      </c>
      <c r="I6519" s="5" t="str">
        <f ca="1">OFFSET('Appendix E'!$G$2,MATCH(A6519,'Appendix E'!$A$3:$A$115,0),0)</f>
        <v>Yes</v>
      </c>
    </row>
    <row r="6520" spans="1:9" x14ac:dyDescent="0.25">
      <c r="A6520" t="s">
        <v>1355</v>
      </c>
      <c r="B6520" t="s">
        <v>6476</v>
      </c>
      <c r="D6520" t="s">
        <v>9418</v>
      </c>
      <c r="E6520">
        <v>3</v>
      </c>
      <c r="F6520" t="s">
        <v>9526</v>
      </c>
      <c r="G6520">
        <v>14</v>
      </c>
      <c r="H6520" s="5">
        <f t="shared" si="140"/>
        <v>1</v>
      </c>
      <c r="I6520" s="5" t="str">
        <f ca="1">OFFSET('Appendix E'!$G$2,MATCH(A6520,'Appendix E'!$A$3:$A$115,0),0)</f>
        <v>Yes</v>
      </c>
    </row>
    <row r="6521" spans="1:9" x14ac:dyDescent="0.25">
      <c r="A6521" t="s">
        <v>1355</v>
      </c>
      <c r="B6521" t="s">
        <v>6477</v>
      </c>
      <c r="D6521" t="s">
        <v>9418</v>
      </c>
      <c r="E6521">
        <v>3</v>
      </c>
      <c r="F6521" t="s">
        <v>9526</v>
      </c>
      <c r="G6521">
        <v>14</v>
      </c>
      <c r="H6521" s="5">
        <f t="shared" si="140"/>
        <v>1</v>
      </c>
      <c r="I6521" s="5" t="str">
        <f ca="1">OFFSET('Appendix E'!$G$2,MATCH(A6521,'Appendix E'!$A$3:$A$115,0),0)</f>
        <v>Yes</v>
      </c>
    </row>
    <row r="6522" spans="1:9" x14ac:dyDescent="0.25">
      <c r="A6522" t="s">
        <v>1355</v>
      </c>
      <c r="B6522" t="s">
        <v>6478</v>
      </c>
      <c r="D6522" t="s">
        <v>9418</v>
      </c>
      <c r="E6522">
        <v>3</v>
      </c>
      <c r="F6522" t="s">
        <v>9526</v>
      </c>
      <c r="G6522">
        <v>14</v>
      </c>
      <c r="H6522" s="5">
        <f t="shared" si="140"/>
        <v>1</v>
      </c>
      <c r="I6522" s="5" t="str">
        <f ca="1">OFFSET('Appendix E'!$G$2,MATCH(A6522,'Appendix E'!$A$3:$A$115,0),0)</f>
        <v>Yes</v>
      </c>
    </row>
    <row r="6523" spans="1:9" x14ac:dyDescent="0.25">
      <c r="A6523" t="s">
        <v>1355</v>
      </c>
      <c r="B6523" t="s">
        <v>6479</v>
      </c>
      <c r="D6523" t="s">
        <v>9418</v>
      </c>
      <c r="E6523">
        <v>3</v>
      </c>
      <c r="F6523" t="s">
        <v>9526</v>
      </c>
      <c r="G6523">
        <v>14</v>
      </c>
      <c r="H6523" s="5">
        <f t="shared" si="140"/>
        <v>1</v>
      </c>
      <c r="I6523" s="5" t="str">
        <f ca="1">OFFSET('Appendix E'!$G$2,MATCH(A6523,'Appendix E'!$A$3:$A$115,0),0)</f>
        <v>Yes</v>
      </c>
    </row>
    <row r="6524" spans="1:9" x14ac:dyDescent="0.25">
      <c r="A6524" t="s">
        <v>1355</v>
      </c>
      <c r="B6524" t="s">
        <v>6480</v>
      </c>
      <c r="D6524" t="s">
        <v>9418</v>
      </c>
      <c r="E6524">
        <v>3</v>
      </c>
      <c r="F6524" t="s">
        <v>9526</v>
      </c>
      <c r="G6524">
        <v>14</v>
      </c>
      <c r="H6524" s="5">
        <f t="shared" si="140"/>
        <v>1</v>
      </c>
      <c r="I6524" s="5" t="str">
        <f ca="1">OFFSET('Appendix E'!$G$2,MATCH(A6524,'Appendix E'!$A$3:$A$115,0),0)</f>
        <v>Yes</v>
      </c>
    </row>
    <row r="6525" spans="1:9" x14ac:dyDescent="0.25">
      <c r="A6525" t="s">
        <v>1355</v>
      </c>
      <c r="B6525" t="s">
        <v>6481</v>
      </c>
      <c r="D6525" t="s">
        <v>9418</v>
      </c>
      <c r="E6525">
        <v>3</v>
      </c>
      <c r="F6525" t="s">
        <v>9526</v>
      </c>
      <c r="G6525">
        <v>14</v>
      </c>
      <c r="H6525" s="5">
        <f t="shared" si="140"/>
        <v>1</v>
      </c>
      <c r="I6525" s="5" t="str">
        <f ca="1">OFFSET('Appendix E'!$G$2,MATCH(A6525,'Appendix E'!$A$3:$A$115,0),0)</f>
        <v>Yes</v>
      </c>
    </row>
    <row r="6526" spans="1:9" x14ac:dyDescent="0.25">
      <c r="A6526" t="s">
        <v>1355</v>
      </c>
      <c r="B6526" t="s">
        <v>6482</v>
      </c>
      <c r="D6526" t="s">
        <v>9418</v>
      </c>
      <c r="E6526">
        <v>3</v>
      </c>
      <c r="F6526" t="s">
        <v>9526</v>
      </c>
      <c r="G6526">
        <v>14</v>
      </c>
      <c r="H6526" s="5">
        <f t="shared" si="140"/>
        <v>1</v>
      </c>
      <c r="I6526" s="5" t="str">
        <f ca="1">OFFSET('Appendix E'!$G$2,MATCH(A6526,'Appendix E'!$A$3:$A$115,0),0)</f>
        <v>Yes</v>
      </c>
    </row>
    <row r="6527" spans="1:9" x14ac:dyDescent="0.25">
      <c r="A6527" t="s">
        <v>1355</v>
      </c>
      <c r="B6527" t="s">
        <v>6483</v>
      </c>
      <c r="D6527" t="s">
        <v>9418</v>
      </c>
      <c r="E6527">
        <v>3</v>
      </c>
      <c r="F6527" t="s">
        <v>9526</v>
      </c>
      <c r="G6527">
        <v>14</v>
      </c>
      <c r="H6527" s="5">
        <f t="shared" si="140"/>
        <v>1</v>
      </c>
      <c r="I6527" s="5" t="str">
        <f ca="1">OFFSET('Appendix E'!$G$2,MATCH(A6527,'Appendix E'!$A$3:$A$115,0),0)</f>
        <v>Yes</v>
      </c>
    </row>
    <row r="6528" spans="1:9" x14ac:dyDescent="0.25">
      <c r="A6528" t="s">
        <v>1355</v>
      </c>
      <c r="B6528" t="s">
        <v>6484</v>
      </c>
      <c r="D6528" t="s">
        <v>9418</v>
      </c>
      <c r="E6528">
        <v>3</v>
      </c>
      <c r="F6528" t="s">
        <v>9526</v>
      </c>
      <c r="G6528">
        <v>14</v>
      </c>
      <c r="H6528" s="5">
        <f t="shared" si="140"/>
        <v>1</v>
      </c>
      <c r="I6528" s="5" t="str">
        <f ca="1">OFFSET('Appendix E'!$G$2,MATCH(A6528,'Appendix E'!$A$3:$A$115,0),0)</f>
        <v>Yes</v>
      </c>
    </row>
    <row r="6529" spans="1:9" x14ac:dyDescent="0.25">
      <c r="A6529" t="s">
        <v>1355</v>
      </c>
      <c r="B6529" t="s">
        <v>6485</v>
      </c>
      <c r="D6529" t="s">
        <v>9418</v>
      </c>
      <c r="E6529">
        <v>3</v>
      </c>
      <c r="F6529" t="s">
        <v>9526</v>
      </c>
      <c r="G6529">
        <v>14</v>
      </c>
      <c r="H6529" s="5">
        <f t="shared" si="140"/>
        <v>1</v>
      </c>
      <c r="I6529" s="5" t="str">
        <f ca="1">OFFSET('Appendix E'!$G$2,MATCH(A6529,'Appendix E'!$A$3:$A$115,0),0)</f>
        <v>Yes</v>
      </c>
    </row>
    <row r="6530" spans="1:9" x14ac:dyDescent="0.25">
      <c r="A6530" t="s">
        <v>1355</v>
      </c>
      <c r="B6530" t="s">
        <v>6486</v>
      </c>
      <c r="D6530" t="s">
        <v>9418</v>
      </c>
      <c r="E6530">
        <v>3</v>
      </c>
      <c r="F6530" t="s">
        <v>9526</v>
      </c>
      <c r="G6530">
        <v>14</v>
      </c>
      <c r="H6530" s="5">
        <f t="shared" si="140"/>
        <v>1</v>
      </c>
      <c r="I6530" s="5" t="str">
        <f ca="1">OFFSET('Appendix E'!$G$2,MATCH(A6530,'Appendix E'!$A$3:$A$115,0),0)</f>
        <v>Yes</v>
      </c>
    </row>
    <row r="6531" spans="1:9" x14ac:dyDescent="0.25">
      <c r="A6531" t="s">
        <v>1355</v>
      </c>
      <c r="B6531" t="s">
        <v>6487</v>
      </c>
      <c r="D6531" t="s">
        <v>9418</v>
      </c>
      <c r="E6531">
        <v>3</v>
      </c>
      <c r="F6531" t="s">
        <v>9526</v>
      </c>
      <c r="G6531">
        <v>14</v>
      </c>
      <c r="H6531" s="5">
        <f t="shared" si="140"/>
        <v>1</v>
      </c>
      <c r="I6531" s="5" t="str">
        <f ca="1">OFFSET('Appendix E'!$G$2,MATCH(A6531,'Appendix E'!$A$3:$A$115,0),0)</f>
        <v>Yes</v>
      </c>
    </row>
    <row r="6532" spans="1:9" x14ac:dyDescent="0.25">
      <c r="A6532" t="s">
        <v>1355</v>
      </c>
      <c r="B6532" t="s">
        <v>6488</v>
      </c>
      <c r="D6532" t="s">
        <v>9418</v>
      </c>
      <c r="E6532">
        <v>3</v>
      </c>
      <c r="F6532" t="s">
        <v>9526</v>
      </c>
      <c r="G6532">
        <v>14</v>
      </c>
      <c r="H6532" s="5">
        <f t="shared" ref="H6532:H6595" si="141">IF(F6532&lt;&gt;"",1,"")</f>
        <v>1</v>
      </c>
      <c r="I6532" s="5" t="str">
        <f ca="1">OFFSET('Appendix E'!$G$2,MATCH(A6532,'Appendix E'!$A$3:$A$115,0),0)</f>
        <v>Yes</v>
      </c>
    </row>
    <row r="6533" spans="1:9" x14ac:dyDescent="0.25">
      <c r="A6533" t="s">
        <v>1355</v>
      </c>
      <c r="B6533" t="s">
        <v>6489</v>
      </c>
      <c r="D6533" t="s">
        <v>9418</v>
      </c>
      <c r="E6533">
        <v>3</v>
      </c>
      <c r="F6533" t="s">
        <v>9526</v>
      </c>
      <c r="G6533">
        <v>14</v>
      </c>
      <c r="H6533" s="5">
        <f t="shared" si="141"/>
        <v>1</v>
      </c>
      <c r="I6533" s="5" t="str">
        <f ca="1">OFFSET('Appendix E'!$G$2,MATCH(A6533,'Appendix E'!$A$3:$A$115,0),0)</f>
        <v>Yes</v>
      </c>
    </row>
    <row r="6534" spans="1:9" x14ac:dyDescent="0.25">
      <c r="A6534" t="s">
        <v>1355</v>
      </c>
      <c r="B6534" t="s">
        <v>6490</v>
      </c>
      <c r="D6534" t="s">
        <v>9418</v>
      </c>
      <c r="E6534">
        <v>3</v>
      </c>
      <c r="F6534" t="s">
        <v>9526</v>
      </c>
      <c r="G6534">
        <v>14</v>
      </c>
      <c r="H6534" s="5">
        <f t="shared" si="141"/>
        <v>1</v>
      </c>
      <c r="I6534" s="5" t="str">
        <f ca="1">OFFSET('Appendix E'!$G$2,MATCH(A6534,'Appendix E'!$A$3:$A$115,0),0)</f>
        <v>Yes</v>
      </c>
    </row>
    <row r="6535" spans="1:9" x14ac:dyDescent="0.25">
      <c r="A6535" t="s">
        <v>1355</v>
      </c>
      <c r="B6535" t="s">
        <v>6491</v>
      </c>
      <c r="D6535" t="s">
        <v>9418</v>
      </c>
      <c r="E6535">
        <v>3</v>
      </c>
      <c r="F6535" t="s">
        <v>9526</v>
      </c>
      <c r="G6535">
        <v>14</v>
      </c>
      <c r="H6535" s="5">
        <f t="shared" si="141"/>
        <v>1</v>
      </c>
      <c r="I6535" s="5" t="str">
        <f ca="1">OFFSET('Appendix E'!$G$2,MATCH(A6535,'Appendix E'!$A$3:$A$115,0),0)</f>
        <v>Yes</v>
      </c>
    </row>
    <row r="6536" spans="1:9" x14ac:dyDescent="0.25">
      <c r="A6536" t="s">
        <v>1355</v>
      </c>
      <c r="B6536" t="s">
        <v>6492</v>
      </c>
      <c r="D6536" t="s">
        <v>9418</v>
      </c>
      <c r="E6536">
        <v>3</v>
      </c>
      <c r="F6536" t="s">
        <v>9526</v>
      </c>
      <c r="G6536">
        <v>14</v>
      </c>
      <c r="H6536" s="5">
        <f t="shared" si="141"/>
        <v>1</v>
      </c>
      <c r="I6536" s="5" t="str">
        <f ca="1">OFFSET('Appendix E'!$G$2,MATCH(A6536,'Appendix E'!$A$3:$A$115,0),0)</f>
        <v>Yes</v>
      </c>
    </row>
    <row r="6537" spans="1:9" x14ac:dyDescent="0.25">
      <c r="A6537" t="s">
        <v>1355</v>
      </c>
      <c r="B6537" t="s">
        <v>6493</v>
      </c>
      <c r="D6537" t="s">
        <v>9418</v>
      </c>
      <c r="E6537">
        <v>3</v>
      </c>
      <c r="F6537" t="s">
        <v>9526</v>
      </c>
      <c r="G6537">
        <v>14</v>
      </c>
      <c r="H6537" s="5">
        <f t="shared" si="141"/>
        <v>1</v>
      </c>
      <c r="I6537" s="5" t="str">
        <f ca="1">OFFSET('Appendix E'!$G$2,MATCH(A6537,'Appendix E'!$A$3:$A$115,0),0)</f>
        <v>Yes</v>
      </c>
    </row>
    <row r="6538" spans="1:9" x14ac:dyDescent="0.25">
      <c r="A6538" t="s">
        <v>1355</v>
      </c>
      <c r="B6538" t="s">
        <v>6494</v>
      </c>
      <c r="D6538" t="s">
        <v>9418</v>
      </c>
      <c r="E6538">
        <v>3</v>
      </c>
      <c r="F6538" t="s">
        <v>9526</v>
      </c>
      <c r="G6538">
        <v>14</v>
      </c>
      <c r="H6538" s="5">
        <f t="shared" si="141"/>
        <v>1</v>
      </c>
      <c r="I6538" s="5" t="str">
        <f ca="1">OFFSET('Appendix E'!$G$2,MATCH(A6538,'Appendix E'!$A$3:$A$115,0),0)</f>
        <v>Yes</v>
      </c>
    </row>
    <row r="6539" spans="1:9" x14ac:dyDescent="0.25">
      <c r="A6539" t="s">
        <v>1355</v>
      </c>
      <c r="B6539" t="s">
        <v>6495</v>
      </c>
      <c r="D6539" t="s">
        <v>9418</v>
      </c>
      <c r="E6539">
        <v>3</v>
      </c>
      <c r="F6539" t="s">
        <v>9526</v>
      </c>
      <c r="G6539">
        <v>14</v>
      </c>
      <c r="H6539" s="5">
        <f t="shared" si="141"/>
        <v>1</v>
      </c>
      <c r="I6539" s="5" t="str">
        <f ca="1">OFFSET('Appendix E'!$G$2,MATCH(A6539,'Appendix E'!$A$3:$A$115,0),0)</f>
        <v>Yes</v>
      </c>
    </row>
    <row r="6540" spans="1:9" x14ac:dyDescent="0.25">
      <c r="A6540" t="s">
        <v>1355</v>
      </c>
      <c r="B6540" t="s">
        <v>6496</v>
      </c>
      <c r="D6540" t="s">
        <v>9418</v>
      </c>
      <c r="E6540">
        <v>3</v>
      </c>
      <c r="F6540" t="s">
        <v>9526</v>
      </c>
      <c r="G6540">
        <v>14</v>
      </c>
      <c r="H6540" s="5">
        <f t="shared" si="141"/>
        <v>1</v>
      </c>
      <c r="I6540" s="5" t="str">
        <f ca="1">OFFSET('Appendix E'!$G$2,MATCH(A6540,'Appendix E'!$A$3:$A$115,0),0)</f>
        <v>Yes</v>
      </c>
    </row>
    <row r="6541" spans="1:9" x14ac:dyDescent="0.25">
      <c r="A6541" t="s">
        <v>1355</v>
      </c>
      <c r="B6541" t="s">
        <v>6497</v>
      </c>
      <c r="D6541" t="s">
        <v>9418</v>
      </c>
      <c r="E6541">
        <v>3</v>
      </c>
      <c r="F6541" t="s">
        <v>9526</v>
      </c>
      <c r="G6541">
        <v>14</v>
      </c>
      <c r="H6541" s="5">
        <f t="shared" si="141"/>
        <v>1</v>
      </c>
      <c r="I6541" s="5" t="str">
        <f ca="1">OFFSET('Appendix E'!$G$2,MATCH(A6541,'Appendix E'!$A$3:$A$115,0),0)</f>
        <v>Yes</v>
      </c>
    </row>
    <row r="6542" spans="1:9" x14ac:dyDescent="0.25">
      <c r="A6542" t="s">
        <v>1355</v>
      </c>
      <c r="B6542" t="s">
        <v>6498</v>
      </c>
      <c r="D6542" t="s">
        <v>9418</v>
      </c>
      <c r="E6542">
        <v>3</v>
      </c>
      <c r="F6542" t="s">
        <v>9526</v>
      </c>
      <c r="G6542">
        <v>14</v>
      </c>
      <c r="H6542" s="5">
        <f t="shared" si="141"/>
        <v>1</v>
      </c>
      <c r="I6542" s="5" t="str">
        <f ca="1">OFFSET('Appendix E'!$G$2,MATCH(A6542,'Appendix E'!$A$3:$A$115,0),0)</f>
        <v>Yes</v>
      </c>
    </row>
    <row r="6543" spans="1:9" x14ac:dyDescent="0.25">
      <c r="A6543" t="s">
        <v>1355</v>
      </c>
      <c r="B6543" t="s">
        <v>6499</v>
      </c>
      <c r="D6543" t="s">
        <v>9418</v>
      </c>
      <c r="E6543">
        <v>3</v>
      </c>
      <c r="F6543" t="s">
        <v>9526</v>
      </c>
      <c r="G6543">
        <v>14</v>
      </c>
      <c r="H6543" s="5">
        <f t="shared" si="141"/>
        <v>1</v>
      </c>
      <c r="I6543" s="5" t="str">
        <f ca="1">OFFSET('Appendix E'!$G$2,MATCH(A6543,'Appendix E'!$A$3:$A$115,0),0)</f>
        <v>Yes</v>
      </c>
    </row>
    <row r="6544" spans="1:9" x14ac:dyDescent="0.25">
      <c r="A6544" t="s">
        <v>1355</v>
      </c>
      <c r="B6544" t="s">
        <v>6500</v>
      </c>
      <c r="D6544" t="s">
        <v>9418</v>
      </c>
      <c r="E6544">
        <v>3</v>
      </c>
      <c r="F6544" t="s">
        <v>9526</v>
      </c>
      <c r="G6544">
        <v>14</v>
      </c>
      <c r="H6544" s="5">
        <f t="shared" si="141"/>
        <v>1</v>
      </c>
      <c r="I6544" s="5" t="str">
        <f ca="1">OFFSET('Appendix E'!$G$2,MATCH(A6544,'Appendix E'!$A$3:$A$115,0),0)</f>
        <v>Yes</v>
      </c>
    </row>
    <row r="6545" spans="1:9" x14ac:dyDescent="0.25">
      <c r="A6545" t="s">
        <v>1355</v>
      </c>
      <c r="B6545" t="s">
        <v>6501</v>
      </c>
      <c r="D6545" t="s">
        <v>9418</v>
      </c>
      <c r="E6545">
        <v>3</v>
      </c>
      <c r="F6545" t="s">
        <v>9526</v>
      </c>
      <c r="G6545">
        <v>14</v>
      </c>
      <c r="H6545" s="5">
        <f t="shared" si="141"/>
        <v>1</v>
      </c>
      <c r="I6545" s="5" t="str">
        <f ca="1">OFFSET('Appendix E'!$G$2,MATCH(A6545,'Appendix E'!$A$3:$A$115,0),0)</f>
        <v>Yes</v>
      </c>
    </row>
    <row r="6546" spans="1:9" x14ac:dyDescent="0.25">
      <c r="A6546" t="s">
        <v>1355</v>
      </c>
      <c r="B6546" t="s">
        <v>6502</v>
      </c>
      <c r="D6546" t="s">
        <v>9418</v>
      </c>
      <c r="E6546">
        <v>3</v>
      </c>
      <c r="F6546" t="s">
        <v>9526</v>
      </c>
      <c r="G6546">
        <v>14</v>
      </c>
      <c r="H6546" s="5">
        <f t="shared" si="141"/>
        <v>1</v>
      </c>
      <c r="I6546" s="5" t="str">
        <f ca="1">OFFSET('Appendix E'!$G$2,MATCH(A6546,'Appendix E'!$A$3:$A$115,0),0)</f>
        <v>Yes</v>
      </c>
    </row>
    <row r="6547" spans="1:9" x14ac:dyDescent="0.25">
      <c r="A6547" t="s">
        <v>1355</v>
      </c>
      <c r="B6547" t="s">
        <v>6503</v>
      </c>
      <c r="D6547" t="s">
        <v>9418</v>
      </c>
      <c r="E6547">
        <v>3</v>
      </c>
      <c r="F6547" t="s">
        <v>9526</v>
      </c>
      <c r="G6547">
        <v>14</v>
      </c>
      <c r="H6547" s="5">
        <f t="shared" si="141"/>
        <v>1</v>
      </c>
      <c r="I6547" s="5" t="str">
        <f ca="1">OFFSET('Appendix E'!$G$2,MATCH(A6547,'Appendix E'!$A$3:$A$115,0),0)</f>
        <v>Yes</v>
      </c>
    </row>
    <row r="6548" spans="1:9" x14ac:dyDescent="0.25">
      <c r="A6548" t="s">
        <v>1355</v>
      </c>
      <c r="B6548" t="s">
        <v>6504</v>
      </c>
      <c r="D6548" t="s">
        <v>9418</v>
      </c>
      <c r="E6548">
        <v>3</v>
      </c>
      <c r="F6548" t="s">
        <v>9526</v>
      </c>
      <c r="G6548">
        <v>14</v>
      </c>
      <c r="H6548" s="5">
        <f t="shared" si="141"/>
        <v>1</v>
      </c>
      <c r="I6548" s="5" t="str">
        <f ca="1">OFFSET('Appendix E'!$G$2,MATCH(A6548,'Appendix E'!$A$3:$A$115,0),0)</f>
        <v>Yes</v>
      </c>
    </row>
    <row r="6549" spans="1:9" x14ac:dyDescent="0.25">
      <c r="A6549" t="s">
        <v>1355</v>
      </c>
      <c r="B6549" t="s">
        <v>6505</v>
      </c>
      <c r="D6549" t="s">
        <v>9418</v>
      </c>
      <c r="E6549">
        <v>3</v>
      </c>
      <c r="F6549" t="s">
        <v>9526</v>
      </c>
      <c r="G6549">
        <v>14</v>
      </c>
      <c r="H6549" s="5">
        <f t="shared" si="141"/>
        <v>1</v>
      </c>
      <c r="I6549" s="5" t="str">
        <f ca="1">OFFSET('Appendix E'!$G$2,MATCH(A6549,'Appendix E'!$A$3:$A$115,0),0)</f>
        <v>Yes</v>
      </c>
    </row>
    <row r="6550" spans="1:9" x14ac:dyDescent="0.25">
      <c r="A6550" t="s">
        <v>1355</v>
      </c>
      <c r="B6550" t="s">
        <v>6506</v>
      </c>
      <c r="D6550" t="s">
        <v>9418</v>
      </c>
      <c r="E6550">
        <v>3</v>
      </c>
      <c r="F6550" t="s">
        <v>9526</v>
      </c>
      <c r="G6550">
        <v>14</v>
      </c>
      <c r="H6550" s="5">
        <f t="shared" si="141"/>
        <v>1</v>
      </c>
      <c r="I6550" s="5" t="str">
        <f ca="1">OFFSET('Appendix E'!$G$2,MATCH(A6550,'Appendix E'!$A$3:$A$115,0),0)</f>
        <v>Yes</v>
      </c>
    </row>
    <row r="6551" spans="1:9" x14ac:dyDescent="0.25">
      <c r="A6551" t="s">
        <v>1355</v>
      </c>
      <c r="B6551" t="s">
        <v>6507</v>
      </c>
      <c r="D6551" t="s">
        <v>9418</v>
      </c>
      <c r="E6551">
        <v>3</v>
      </c>
      <c r="F6551" t="s">
        <v>9526</v>
      </c>
      <c r="G6551">
        <v>14</v>
      </c>
      <c r="H6551" s="5">
        <f t="shared" si="141"/>
        <v>1</v>
      </c>
      <c r="I6551" s="5" t="str">
        <f ca="1">OFFSET('Appendix E'!$G$2,MATCH(A6551,'Appendix E'!$A$3:$A$115,0),0)</f>
        <v>Yes</v>
      </c>
    </row>
    <row r="6552" spans="1:9" x14ac:dyDescent="0.25">
      <c r="A6552" t="s">
        <v>1355</v>
      </c>
      <c r="B6552" t="s">
        <v>6508</v>
      </c>
      <c r="D6552" t="s">
        <v>9418</v>
      </c>
      <c r="E6552">
        <v>3</v>
      </c>
      <c r="F6552" t="s">
        <v>9526</v>
      </c>
      <c r="G6552">
        <v>14</v>
      </c>
      <c r="H6552" s="5">
        <f t="shared" si="141"/>
        <v>1</v>
      </c>
      <c r="I6552" s="5" t="str">
        <f ca="1">OFFSET('Appendix E'!$G$2,MATCH(A6552,'Appendix E'!$A$3:$A$115,0),0)</f>
        <v>Yes</v>
      </c>
    </row>
    <row r="6553" spans="1:9" x14ac:dyDescent="0.25">
      <c r="A6553" t="s">
        <v>1355</v>
      </c>
      <c r="B6553" t="s">
        <v>6509</v>
      </c>
      <c r="D6553" t="s">
        <v>9418</v>
      </c>
      <c r="E6553">
        <v>3</v>
      </c>
      <c r="F6553" t="s">
        <v>9526</v>
      </c>
      <c r="G6553">
        <v>14</v>
      </c>
      <c r="H6553" s="5">
        <f t="shared" si="141"/>
        <v>1</v>
      </c>
      <c r="I6553" s="5" t="str">
        <f ca="1">OFFSET('Appendix E'!$G$2,MATCH(A6553,'Appendix E'!$A$3:$A$115,0),0)</f>
        <v>Yes</v>
      </c>
    </row>
    <row r="6554" spans="1:9" x14ac:dyDescent="0.25">
      <c r="A6554" t="s">
        <v>1355</v>
      </c>
      <c r="B6554" t="s">
        <v>6510</v>
      </c>
      <c r="D6554" t="s">
        <v>9418</v>
      </c>
      <c r="E6554">
        <v>3</v>
      </c>
      <c r="F6554" t="s">
        <v>9526</v>
      </c>
      <c r="G6554">
        <v>14</v>
      </c>
      <c r="H6554" s="5">
        <f t="shared" si="141"/>
        <v>1</v>
      </c>
      <c r="I6554" s="5" t="str">
        <f ca="1">OFFSET('Appendix E'!$G$2,MATCH(A6554,'Appendix E'!$A$3:$A$115,0),0)</f>
        <v>Yes</v>
      </c>
    </row>
    <row r="6555" spans="1:9" x14ac:dyDescent="0.25">
      <c r="A6555" t="s">
        <v>1355</v>
      </c>
      <c r="B6555" t="s">
        <v>6511</v>
      </c>
      <c r="D6555" t="s">
        <v>9418</v>
      </c>
      <c r="E6555">
        <v>3</v>
      </c>
      <c r="F6555" t="s">
        <v>9526</v>
      </c>
      <c r="G6555">
        <v>14</v>
      </c>
      <c r="H6555" s="5">
        <f t="shared" si="141"/>
        <v>1</v>
      </c>
      <c r="I6555" s="5" t="str">
        <f ca="1">OFFSET('Appendix E'!$G$2,MATCH(A6555,'Appendix E'!$A$3:$A$115,0),0)</f>
        <v>Yes</v>
      </c>
    </row>
    <row r="6556" spans="1:9" x14ac:dyDescent="0.25">
      <c r="A6556" t="s">
        <v>1355</v>
      </c>
      <c r="B6556" t="s">
        <v>6512</v>
      </c>
      <c r="D6556" t="s">
        <v>9418</v>
      </c>
      <c r="E6556">
        <v>3</v>
      </c>
      <c r="F6556" t="s">
        <v>9526</v>
      </c>
      <c r="G6556">
        <v>14</v>
      </c>
      <c r="H6556" s="5">
        <f t="shared" si="141"/>
        <v>1</v>
      </c>
      <c r="I6556" s="5" t="str">
        <f ca="1">OFFSET('Appendix E'!$G$2,MATCH(A6556,'Appendix E'!$A$3:$A$115,0),0)</f>
        <v>Yes</v>
      </c>
    </row>
    <row r="6557" spans="1:9" x14ac:dyDescent="0.25">
      <c r="A6557" t="s">
        <v>1355</v>
      </c>
      <c r="B6557" t="s">
        <v>6513</v>
      </c>
      <c r="D6557" t="s">
        <v>9418</v>
      </c>
      <c r="E6557">
        <v>3</v>
      </c>
      <c r="F6557" t="s">
        <v>9526</v>
      </c>
      <c r="G6557">
        <v>14</v>
      </c>
      <c r="H6557" s="5">
        <f t="shared" si="141"/>
        <v>1</v>
      </c>
      <c r="I6557" s="5" t="str">
        <f ca="1">OFFSET('Appendix E'!$G$2,MATCH(A6557,'Appendix E'!$A$3:$A$115,0),0)</f>
        <v>Yes</v>
      </c>
    </row>
    <row r="6558" spans="1:9" x14ac:dyDescent="0.25">
      <c r="A6558" t="s">
        <v>1355</v>
      </c>
      <c r="B6558" t="s">
        <v>6514</v>
      </c>
      <c r="D6558" t="s">
        <v>9418</v>
      </c>
      <c r="E6558">
        <v>3</v>
      </c>
      <c r="F6558" t="s">
        <v>9526</v>
      </c>
      <c r="G6558">
        <v>14</v>
      </c>
      <c r="H6558" s="5">
        <f t="shared" si="141"/>
        <v>1</v>
      </c>
      <c r="I6558" s="5" t="str">
        <f ca="1">OFFSET('Appendix E'!$G$2,MATCH(A6558,'Appendix E'!$A$3:$A$115,0),0)</f>
        <v>Yes</v>
      </c>
    </row>
    <row r="6559" spans="1:9" x14ac:dyDescent="0.25">
      <c r="A6559" t="s">
        <v>1355</v>
      </c>
      <c r="B6559" t="s">
        <v>6515</v>
      </c>
      <c r="D6559" t="s">
        <v>9418</v>
      </c>
      <c r="E6559">
        <v>3</v>
      </c>
      <c r="F6559" t="s">
        <v>9526</v>
      </c>
      <c r="G6559">
        <v>14</v>
      </c>
      <c r="H6559" s="5">
        <f t="shared" si="141"/>
        <v>1</v>
      </c>
      <c r="I6559" s="5" t="str">
        <f ca="1">OFFSET('Appendix E'!$G$2,MATCH(A6559,'Appendix E'!$A$3:$A$115,0),0)</f>
        <v>Yes</v>
      </c>
    </row>
    <row r="6560" spans="1:9" x14ac:dyDescent="0.25">
      <c r="A6560" t="s">
        <v>1355</v>
      </c>
      <c r="B6560" t="s">
        <v>6516</v>
      </c>
      <c r="D6560" t="s">
        <v>9418</v>
      </c>
      <c r="E6560">
        <v>3</v>
      </c>
      <c r="F6560" t="s">
        <v>9526</v>
      </c>
      <c r="G6560">
        <v>14</v>
      </c>
      <c r="H6560" s="5">
        <f t="shared" si="141"/>
        <v>1</v>
      </c>
      <c r="I6560" s="5" t="str">
        <f ca="1">OFFSET('Appendix E'!$G$2,MATCH(A6560,'Appendix E'!$A$3:$A$115,0),0)</f>
        <v>Yes</v>
      </c>
    </row>
    <row r="6561" spans="1:9" x14ac:dyDescent="0.25">
      <c r="A6561" t="s">
        <v>1355</v>
      </c>
      <c r="B6561" t="s">
        <v>6517</v>
      </c>
      <c r="D6561" t="s">
        <v>9418</v>
      </c>
      <c r="E6561">
        <v>3</v>
      </c>
      <c r="F6561" t="s">
        <v>9526</v>
      </c>
      <c r="G6561">
        <v>14</v>
      </c>
      <c r="H6561" s="5">
        <f t="shared" si="141"/>
        <v>1</v>
      </c>
      <c r="I6561" s="5" t="str">
        <f ca="1">OFFSET('Appendix E'!$G$2,MATCH(A6561,'Appendix E'!$A$3:$A$115,0),0)</f>
        <v>Yes</v>
      </c>
    </row>
    <row r="6562" spans="1:9" x14ac:dyDescent="0.25">
      <c r="A6562" t="s">
        <v>1355</v>
      </c>
      <c r="B6562" t="s">
        <v>6518</v>
      </c>
      <c r="D6562" t="s">
        <v>9418</v>
      </c>
      <c r="E6562">
        <v>3</v>
      </c>
      <c r="F6562" t="s">
        <v>9526</v>
      </c>
      <c r="G6562">
        <v>14</v>
      </c>
      <c r="H6562" s="5">
        <f t="shared" si="141"/>
        <v>1</v>
      </c>
      <c r="I6562" s="5" t="str">
        <f ca="1">OFFSET('Appendix E'!$G$2,MATCH(A6562,'Appendix E'!$A$3:$A$115,0),0)</f>
        <v>Yes</v>
      </c>
    </row>
    <row r="6563" spans="1:9" x14ac:dyDescent="0.25">
      <c r="A6563" t="s">
        <v>1355</v>
      </c>
      <c r="B6563" t="s">
        <v>6519</v>
      </c>
      <c r="D6563" t="s">
        <v>9418</v>
      </c>
      <c r="E6563">
        <v>3</v>
      </c>
      <c r="F6563" t="s">
        <v>9526</v>
      </c>
      <c r="G6563">
        <v>14</v>
      </c>
      <c r="H6563" s="5">
        <f t="shared" si="141"/>
        <v>1</v>
      </c>
      <c r="I6563" s="5" t="str">
        <f ca="1">OFFSET('Appendix E'!$G$2,MATCH(A6563,'Appendix E'!$A$3:$A$115,0),0)</f>
        <v>Yes</v>
      </c>
    </row>
    <row r="6564" spans="1:9" x14ac:dyDescent="0.25">
      <c r="A6564" t="s">
        <v>1355</v>
      </c>
      <c r="B6564" t="s">
        <v>6520</v>
      </c>
      <c r="D6564" t="s">
        <v>9418</v>
      </c>
      <c r="E6564">
        <v>3</v>
      </c>
      <c r="F6564" t="s">
        <v>9526</v>
      </c>
      <c r="G6564">
        <v>14</v>
      </c>
      <c r="H6564" s="5">
        <f t="shared" si="141"/>
        <v>1</v>
      </c>
      <c r="I6564" s="5" t="str">
        <f ca="1">OFFSET('Appendix E'!$G$2,MATCH(A6564,'Appendix E'!$A$3:$A$115,0),0)</f>
        <v>Yes</v>
      </c>
    </row>
    <row r="6565" spans="1:9" x14ac:dyDescent="0.25">
      <c r="A6565" t="s">
        <v>1355</v>
      </c>
      <c r="B6565" t="s">
        <v>6521</v>
      </c>
      <c r="D6565" t="s">
        <v>9418</v>
      </c>
      <c r="E6565">
        <v>3</v>
      </c>
      <c r="F6565" t="s">
        <v>9526</v>
      </c>
      <c r="G6565">
        <v>14</v>
      </c>
      <c r="H6565" s="5">
        <f t="shared" si="141"/>
        <v>1</v>
      </c>
      <c r="I6565" s="5" t="str">
        <f ca="1">OFFSET('Appendix E'!$G$2,MATCH(A6565,'Appendix E'!$A$3:$A$115,0),0)</f>
        <v>Yes</v>
      </c>
    </row>
    <row r="6566" spans="1:9" x14ac:dyDescent="0.25">
      <c r="A6566" t="s">
        <v>1355</v>
      </c>
      <c r="B6566" t="s">
        <v>6522</v>
      </c>
      <c r="D6566" t="s">
        <v>9418</v>
      </c>
      <c r="E6566">
        <v>3</v>
      </c>
      <c r="F6566" t="s">
        <v>9526</v>
      </c>
      <c r="G6566">
        <v>14</v>
      </c>
      <c r="H6566" s="5">
        <f t="shared" si="141"/>
        <v>1</v>
      </c>
      <c r="I6566" s="5" t="str">
        <f ca="1">OFFSET('Appendix E'!$G$2,MATCH(A6566,'Appendix E'!$A$3:$A$115,0),0)</f>
        <v>Yes</v>
      </c>
    </row>
    <row r="6567" spans="1:9" x14ac:dyDescent="0.25">
      <c r="A6567" t="s">
        <v>1355</v>
      </c>
      <c r="B6567" t="s">
        <v>6523</v>
      </c>
      <c r="D6567" t="s">
        <v>9418</v>
      </c>
      <c r="E6567">
        <v>3</v>
      </c>
      <c r="F6567" t="s">
        <v>9526</v>
      </c>
      <c r="G6567">
        <v>14</v>
      </c>
      <c r="H6567" s="5">
        <f t="shared" si="141"/>
        <v>1</v>
      </c>
      <c r="I6567" s="5" t="str">
        <f ca="1">OFFSET('Appendix E'!$G$2,MATCH(A6567,'Appendix E'!$A$3:$A$115,0),0)</f>
        <v>Yes</v>
      </c>
    </row>
    <row r="6568" spans="1:9" x14ac:dyDescent="0.25">
      <c r="A6568" t="s">
        <v>1355</v>
      </c>
      <c r="B6568" t="s">
        <v>6524</v>
      </c>
      <c r="D6568" t="s">
        <v>9418</v>
      </c>
      <c r="E6568">
        <v>3</v>
      </c>
      <c r="F6568" t="s">
        <v>9526</v>
      </c>
      <c r="G6568">
        <v>14</v>
      </c>
      <c r="H6568" s="5">
        <f t="shared" si="141"/>
        <v>1</v>
      </c>
      <c r="I6568" s="5" t="str">
        <f ca="1">OFFSET('Appendix E'!$G$2,MATCH(A6568,'Appendix E'!$A$3:$A$115,0),0)</f>
        <v>Yes</v>
      </c>
    </row>
    <row r="6569" spans="1:9" x14ac:dyDescent="0.25">
      <c r="A6569" t="s">
        <v>1355</v>
      </c>
      <c r="B6569" t="s">
        <v>6525</v>
      </c>
      <c r="D6569" t="s">
        <v>9418</v>
      </c>
      <c r="E6569">
        <v>3</v>
      </c>
      <c r="F6569" t="s">
        <v>9526</v>
      </c>
      <c r="G6569">
        <v>14</v>
      </c>
      <c r="H6569" s="5">
        <f t="shared" si="141"/>
        <v>1</v>
      </c>
      <c r="I6569" s="5" t="str">
        <f ca="1">OFFSET('Appendix E'!$G$2,MATCH(A6569,'Appendix E'!$A$3:$A$115,0),0)</f>
        <v>Yes</v>
      </c>
    </row>
    <row r="6570" spans="1:9" x14ac:dyDescent="0.25">
      <c r="A6570" t="s">
        <v>1355</v>
      </c>
      <c r="B6570" t="s">
        <v>6526</v>
      </c>
      <c r="D6570" t="s">
        <v>9418</v>
      </c>
      <c r="E6570">
        <v>3</v>
      </c>
      <c r="F6570" t="s">
        <v>9526</v>
      </c>
      <c r="G6570">
        <v>14</v>
      </c>
      <c r="H6570" s="5">
        <f t="shared" si="141"/>
        <v>1</v>
      </c>
      <c r="I6570" s="5" t="str">
        <f ca="1">OFFSET('Appendix E'!$G$2,MATCH(A6570,'Appendix E'!$A$3:$A$115,0),0)</f>
        <v>Yes</v>
      </c>
    </row>
    <row r="6571" spans="1:9" x14ac:dyDescent="0.25">
      <c r="A6571" t="s">
        <v>1355</v>
      </c>
      <c r="B6571" t="s">
        <v>6527</v>
      </c>
      <c r="D6571" t="s">
        <v>9418</v>
      </c>
      <c r="E6571">
        <v>3</v>
      </c>
      <c r="F6571" t="s">
        <v>9526</v>
      </c>
      <c r="G6571">
        <v>14</v>
      </c>
      <c r="H6571" s="5">
        <f t="shared" si="141"/>
        <v>1</v>
      </c>
      <c r="I6571" s="5" t="str">
        <f ca="1">OFFSET('Appendix E'!$G$2,MATCH(A6571,'Appendix E'!$A$3:$A$115,0),0)</f>
        <v>Yes</v>
      </c>
    </row>
    <row r="6572" spans="1:9" x14ac:dyDescent="0.25">
      <c r="A6572" t="s">
        <v>1355</v>
      </c>
      <c r="B6572" t="s">
        <v>6528</v>
      </c>
      <c r="D6572" t="s">
        <v>9418</v>
      </c>
      <c r="E6572">
        <v>3</v>
      </c>
      <c r="F6572" t="s">
        <v>9526</v>
      </c>
      <c r="G6572">
        <v>14</v>
      </c>
      <c r="H6572" s="5">
        <f t="shared" si="141"/>
        <v>1</v>
      </c>
      <c r="I6572" s="5" t="str">
        <f ca="1">OFFSET('Appendix E'!$G$2,MATCH(A6572,'Appendix E'!$A$3:$A$115,0),0)</f>
        <v>Yes</v>
      </c>
    </row>
    <row r="6573" spans="1:9" x14ac:dyDescent="0.25">
      <c r="A6573" t="s">
        <v>1355</v>
      </c>
      <c r="B6573" t="s">
        <v>6529</v>
      </c>
      <c r="D6573" t="s">
        <v>9418</v>
      </c>
      <c r="E6573">
        <v>3</v>
      </c>
      <c r="F6573" t="s">
        <v>9526</v>
      </c>
      <c r="G6573">
        <v>14</v>
      </c>
      <c r="H6573" s="5">
        <f t="shared" si="141"/>
        <v>1</v>
      </c>
      <c r="I6573" s="5" t="str">
        <f ca="1">OFFSET('Appendix E'!$G$2,MATCH(A6573,'Appendix E'!$A$3:$A$115,0),0)</f>
        <v>Yes</v>
      </c>
    </row>
    <row r="6574" spans="1:9" x14ac:dyDescent="0.25">
      <c r="A6574" t="s">
        <v>1355</v>
      </c>
      <c r="B6574" t="s">
        <v>6530</v>
      </c>
      <c r="D6574" t="s">
        <v>9418</v>
      </c>
      <c r="E6574">
        <v>3</v>
      </c>
      <c r="F6574" t="s">
        <v>9526</v>
      </c>
      <c r="G6574">
        <v>14</v>
      </c>
      <c r="H6574" s="5">
        <f t="shared" si="141"/>
        <v>1</v>
      </c>
      <c r="I6574" s="5" t="str">
        <f ca="1">OFFSET('Appendix E'!$G$2,MATCH(A6574,'Appendix E'!$A$3:$A$115,0),0)</f>
        <v>Yes</v>
      </c>
    </row>
    <row r="6575" spans="1:9" x14ac:dyDescent="0.25">
      <c r="A6575" t="s">
        <v>1355</v>
      </c>
      <c r="B6575" t="s">
        <v>6531</v>
      </c>
      <c r="D6575" t="s">
        <v>9418</v>
      </c>
      <c r="E6575">
        <v>3</v>
      </c>
      <c r="F6575" t="s">
        <v>9526</v>
      </c>
      <c r="G6575">
        <v>14</v>
      </c>
      <c r="H6575" s="5">
        <f t="shared" si="141"/>
        <v>1</v>
      </c>
      <c r="I6575" s="5" t="str">
        <f ca="1">OFFSET('Appendix E'!$G$2,MATCH(A6575,'Appendix E'!$A$3:$A$115,0),0)</f>
        <v>Yes</v>
      </c>
    </row>
    <row r="6576" spans="1:9" x14ac:dyDescent="0.25">
      <c r="A6576" t="s">
        <v>1355</v>
      </c>
      <c r="B6576" t="s">
        <v>6532</v>
      </c>
      <c r="D6576" t="s">
        <v>9418</v>
      </c>
      <c r="E6576">
        <v>3</v>
      </c>
      <c r="F6576" t="s">
        <v>9526</v>
      </c>
      <c r="G6576">
        <v>14</v>
      </c>
      <c r="H6576" s="5">
        <f t="shared" si="141"/>
        <v>1</v>
      </c>
      <c r="I6576" s="5" t="str">
        <f ca="1">OFFSET('Appendix E'!$G$2,MATCH(A6576,'Appendix E'!$A$3:$A$115,0),0)</f>
        <v>Yes</v>
      </c>
    </row>
    <row r="6577" spans="1:9" x14ac:dyDescent="0.25">
      <c r="A6577" t="s">
        <v>1355</v>
      </c>
      <c r="B6577" t="s">
        <v>6533</v>
      </c>
      <c r="D6577" t="s">
        <v>9418</v>
      </c>
      <c r="E6577">
        <v>3</v>
      </c>
      <c r="F6577" t="s">
        <v>9526</v>
      </c>
      <c r="G6577">
        <v>14</v>
      </c>
      <c r="H6577" s="5">
        <f t="shared" si="141"/>
        <v>1</v>
      </c>
      <c r="I6577" s="5" t="str">
        <f ca="1">OFFSET('Appendix E'!$G$2,MATCH(A6577,'Appendix E'!$A$3:$A$115,0),0)</f>
        <v>Yes</v>
      </c>
    </row>
    <row r="6578" spans="1:9" x14ac:dyDescent="0.25">
      <c r="A6578" t="s">
        <v>1355</v>
      </c>
      <c r="B6578" t="s">
        <v>6534</v>
      </c>
      <c r="D6578" t="s">
        <v>9418</v>
      </c>
      <c r="E6578">
        <v>3</v>
      </c>
      <c r="F6578" t="s">
        <v>9526</v>
      </c>
      <c r="G6578">
        <v>14</v>
      </c>
      <c r="H6578" s="5">
        <f t="shared" si="141"/>
        <v>1</v>
      </c>
      <c r="I6578" s="5" t="str">
        <f ca="1">OFFSET('Appendix E'!$G$2,MATCH(A6578,'Appendix E'!$A$3:$A$115,0),0)</f>
        <v>Yes</v>
      </c>
    </row>
    <row r="6579" spans="1:9" x14ac:dyDescent="0.25">
      <c r="A6579" t="s">
        <v>1355</v>
      </c>
      <c r="B6579" t="s">
        <v>6535</v>
      </c>
      <c r="D6579" t="s">
        <v>9418</v>
      </c>
      <c r="E6579">
        <v>3</v>
      </c>
      <c r="F6579" t="s">
        <v>9526</v>
      </c>
      <c r="G6579">
        <v>14</v>
      </c>
      <c r="H6579" s="5">
        <f t="shared" si="141"/>
        <v>1</v>
      </c>
      <c r="I6579" s="5" t="str">
        <f ca="1">OFFSET('Appendix E'!$G$2,MATCH(A6579,'Appendix E'!$A$3:$A$115,0),0)</f>
        <v>Yes</v>
      </c>
    </row>
    <row r="6580" spans="1:9" x14ac:dyDescent="0.25">
      <c r="A6580" t="s">
        <v>1355</v>
      </c>
      <c r="B6580" t="s">
        <v>6536</v>
      </c>
      <c r="D6580" t="s">
        <v>9418</v>
      </c>
      <c r="E6580">
        <v>3</v>
      </c>
      <c r="F6580" t="s">
        <v>9526</v>
      </c>
      <c r="G6580">
        <v>14</v>
      </c>
      <c r="H6580" s="5">
        <f t="shared" si="141"/>
        <v>1</v>
      </c>
      <c r="I6580" s="5" t="str">
        <f ca="1">OFFSET('Appendix E'!$G$2,MATCH(A6580,'Appendix E'!$A$3:$A$115,0),0)</f>
        <v>Yes</v>
      </c>
    </row>
    <row r="6581" spans="1:9" x14ac:dyDescent="0.25">
      <c r="A6581" t="s">
        <v>1355</v>
      </c>
      <c r="B6581" t="s">
        <v>6537</v>
      </c>
      <c r="D6581" t="s">
        <v>9418</v>
      </c>
      <c r="E6581">
        <v>3</v>
      </c>
      <c r="F6581" t="s">
        <v>9526</v>
      </c>
      <c r="G6581">
        <v>14</v>
      </c>
      <c r="H6581" s="5">
        <f t="shared" si="141"/>
        <v>1</v>
      </c>
      <c r="I6581" s="5" t="str">
        <f ca="1">OFFSET('Appendix E'!$G$2,MATCH(A6581,'Appendix E'!$A$3:$A$115,0),0)</f>
        <v>Yes</v>
      </c>
    </row>
    <row r="6582" spans="1:9" x14ac:dyDescent="0.25">
      <c r="A6582" t="s">
        <v>1355</v>
      </c>
      <c r="B6582" t="s">
        <v>6538</v>
      </c>
      <c r="D6582" t="s">
        <v>9418</v>
      </c>
      <c r="E6582">
        <v>3</v>
      </c>
      <c r="F6582" t="s">
        <v>9526</v>
      </c>
      <c r="G6582">
        <v>14</v>
      </c>
      <c r="H6582" s="5">
        <f t="shared" si="141"/>
        <v>1</v>
      </c>
      <c r="I6582" s="5" t="str">
        <f ca="1">OFFSET('Appendix E'!$G$2,MATCH(A6582,'Appendix E'!$A$3:$A$115,0),0)</f>
        <v>Yes</v>
      </c>
    </row>
    <row r="6583" spans="1:9" x14ac:dyDescent="0.25">
      <c r="A6583" t="s">
        <v>1355</v>
      </c>
      <c r="B6583" t="s">
        <v>6539</v>
      </c>
      <c r="D6583" t="s">
        <v>9418</v>
      </c>
      <c r="E6583">
        <v>3</v>
      </c>
      <c r="F6583" t="s">
        <v>9526</v>
      </c>
      <c r="G6583">
        <v>14</v>
      </c>
      <c r="H6583" s="5">
        <f t="shared" si="141"/>
        <v>1</v>
      </c>
      <c r="I6583" s="5" t="str">
        <f ca="1">OFFSET('Appendix E'!$G$2,MATCH(A6583,'Appendix E'!$A$3:$A$115,0),0)</f>
        <v>Yes</v>
      </c>
    </row>
    <row r="6584" spans="1:9" x14ac:dyDescent="0.25">
      <c r="A6584" t="s">
        <v>1355</v>
      </c>
      <c r="B6584" t="s">
        <v>6540</v>
      </c>
      <c r="D6584" t="s">
        <v>9418</v>
      </c>
      <c r="E6584">
        <v>3</v>
      </c>
      <c r="F6584" t="s">
        <v>9526</v>
      </c>
      <c r="G6584">
        <v>14</v>
      </c>
      <c r="H6584" s="5">
        <f t="shared" si="141"/>
        <v>1</v>
      </c>
      <c r="I6584" s="5" t="str">
        <f ca="1">OFFSET('Appendix E'!$G$2,MATCH(A6584,'Appendix E'!$A$3:$A$115,0),0)</f>
        <v>Yes</v>
      </c>
    </row>
    <row r="6585" spans="1:9" x14ac:dyDescent="0.25">
      <c r="A6585" t="s">
        <v>1355</v>
      </c>
      <c r="B6585" t="s">
        <v>6541</v>
      </c>
      <c r="D6585" t="s">
        <v>9418</v>
      </c>
      <c r="E6585">
        <v>3</v>
      </c>
      <c r="F6585" t="s">
        <v>9526</v>
      </c>
      <c r="G6585">
        <v>14</v>
      </c>
      <c r="H6585" s="5">
        <f t="shared" si="141"/>
        <v>1</v>
      </c>
      <c r="I6585" s="5" t="str">
        <f ca="1">OFFSET('Appendix E'!$G$2,MATCH(A6585,'Appendix E'!$A$3:$A$115,0),0)</f>
        <v>Yes</v>
      </c>
    </row>
    <row r="6586" spans="1:9" x14ac:dyDescent="0.25">
      <c r="A6586" t="s">
        <v>1355</v>
      </c>
      <c r="B6586" t="s">
        <v>6542</v>
      </c>
      <c r="D6586" t="s">
        <v>9418</v>
      </c>
      <c r="E6586">
        <v>3</v>
      </c>
      <c r="F6586" t="s">
        <v>9526</v>
      </c>
      <c r="G6586">
        <v>14</v>
      </c>
      <c r="H6586" s="5">
        <f t="shared" si="141"/>
        <v>1</v>
      </c>
      <c r="I6586" s="5" t="str">
        <f ca="1">OFFSET('Appendix E'!$G$2,MATCH(A6586,'Appendix E'!$A$3:$A$115,0),0)</f>
        <v>Yes</v>
      </c>
    </row>
    <row r="6587" spans="1:9" x14ac:dyDescent="0.25">
      <c r="A6587" t="s">
        <v>1355</v>
      </c>
      <c r="B6587" t="s">
        <v>6543</v>
      </c>
      <c r="D6587" t="s">
        <v>9418</v>
      </c>
      <c r="E6587">
        <v>3</v>
      </c>
      <c r="F6587" t="s">
        <v>9526</v>
      </c>
      <c r="G6587">
        <v>14</v>
      </c>
      <c r="H6587" s="5">
        <f t="shared" si="141"/>
        <v>1</v>
      </c>
      <c r="I6587" s="5" t="str">
        <f ca="1">OFFSET('Appendix E'!$G$2,MATCH(A6587,'Appendix E'!$A$3:$A$115,0),0)</f>
        <v>Yes</v>
      </c>
    </row>
    <row r="6588" spans="1:9" x14ac:dyDescent="0.25">
      <c r="A6588" t="s">
        <v>1355</v>
      </c>
      <c r="B6588" t="s">
        <v>6544</v>
      </c>
      <c r="D6588" t="s">
        <v>9418</v>
      </c>
      <c r="E6588">
        <v>3</v>
      </c>
      <c r="F6588" t="s">
        <v>9526</v>
      </c>
      <c r="G6588">
        <v>14</v>
      </c>
      <c r="H6588" s="5">
        <f t="shared" si="141"/>
        <v>1</v>
      </c>
      <c r="I6588" s="5" t="str">
        <f ca="1">OFFSET('Appendix E'!$G$2,MATCH(A6588,'Appendix E'!$A$3:$A$115,0),0)</f>
        <v>Yes</v>
      </c>
    </row>
    <row r="6589" spans="1:9" x14ac:dyDescent="0.25">
      <c r="A6589" t="s">
        <v>1355</v>
      </c>
      <c r="B6589" t="s">
        <v>6545</v>
      </c>
      <c r="D6589" t="s">
        <v>9418</v>
      </c>
      <c r="E6589">
        <v>3</v>
      </c>
      <c r="F6589" t="s">
        <v>9526</v>
      </c>
      <c r="G6589">
        <v>14</v>
      </c>
      <c r="H6589" s="5">
        <f t="shared" si="141"/>
        <v>1</v>
      </c>
      <c r="I6589" s="5" t="str">
        <f ca="1">OFFSET('Appendix E'!$G$2,MATCH(A6589,'Appendix E'!$A$3:$A$115,0),0)</f>
        <v>Yes</v>
      </c>
    </row>
    <row r="6590" spans="1:9" x14ac:dyDescent="0.25">
      <c r="A6590" t="s">
        <v>1355</v>
      </c>
      <c r="B6590" t="s">
        <v>6546</v>
      </c>
      <c r="D6590" t="s">
        <v>9418</v>
      </c>
      <c r="E6590">
        <v>3</v>
      </c>
      <c r="F6590" t="s">
        <v>9526</v>
      </c>
      <c r="G6590">
        <v>14</v>
      </c>
      <c r="H6590" s="5">
        <f t="shared" si="141"/>
        <v>1</v>
      </c>
      <c r="I6590" s="5" t="str">
        <f ca="1">OFFSET('Appendix E'!$G$2,MATCH(A6590,'Appendix E'!$A$3:$A$115,0),0)</f>
        <v>Yes</v>
      </c>
    </row>
    <row r="6591" spans="1:9" x14ac:dyDescent="0.25">
      <c r="A6591" t="s">
        <v>1355</v>
      </c>
      <c r="B6591" t="s">
        <v>6547</v>
      </c>
      <c r="D6591" t="s">
        <v>9418</v>
      </c>
      <c r="E6591">
        <v>3</v>
      </c>
      <c r="F6591" t="s">
        <v>9526</v>
      </c>
      <c r="G6591">
        <v>14</v>
      </c>
      <c r="H6591" s="5">
        <f t="shared" si="141"/>
        <v>1</v>
      </c>
      <c r="I6591" s="5" t="str">
        <f ca="1">OFFSET('Appendix E'!$G$2,MATCH(A6591,'Appendix E'!$A$3:$A$115,0),0)</f>
        <v>Yes</v>
      </c>
    </row>
    <row r="6592" spans="1:9" x14ac:dyDescent="0.25">
      <c r="A6592" t="s">
        <v>1355</v>
      </c>
      <c r="B6592" t="s">
        <v>6548</v>
      </c>
      <c r="D6592" t="s">
        <v>9418</v>
      </c>
      <c r="E6592">
        <v>3</v>
      </c>
      <c r="F6592" t="s">
        <v>9526</v>
      </c>
      <c r="G6592">
        <v>14</v>
      </c>
      <c r="H6592" s="5">
        <f t="shared" si="141"/>
        <v>1</v>
      </c>
      <c r="I6592" s="5" t="str">
        <f ca="1">OFFSET('Appendix E'!$G$2,MATCH(A6592,'Appendix E'!$A$3:$A$115,0),0)</f>
        <v>Yes</v>
      </c>
    </row>
    <row r="6593" spans="1:9" x14ac:dyDescent="0.25">
      <c r="A6593" t="s">
        <v>1355</v>
      </c>
      <c r="B6593" t="s">
        <v>6549</v>
      </c>
      <c r="D6593" t="s">
        <v>9418</v>
      </c>
      <c r="E6593">
        <v>3</v>
      </c>
      <c r="F6593" t="s">
        <v>9526</v>
      </c>
      <c r="G6593">
        <v>14</v>
      </c>
      <c r="H6593" s="5">
        <f t="shared" si="141"/>
        <v>1</v>
      </c>
      <c r="I6593" s="5" t="str">
        <f ca="1">OFFSET('Appendix E'!$G$2,MATCH(A6593,'Appendix E'!$A$3:$A$115,0),0)</f>
        <v>Yes</v>
      </c>
    </row>
    <row r="6594" spans="1:9" x14ac:dyDescent="0.25">
      <c r="A6594" t="s">
        <v>1355</v>
      </c>
      <c r="B6594" t="s">
        <v>6550</v>
      </c>
      <c r="D6594" t="s">
        <v>9418</v>
      </c>
      <c r="E6594">
        <v>3</v>
      </c>
      <c r="F6594" t="s">
        <v>9526</v>
      </c>
      <c r="G6594">
        <v>14</v>
      </c>
      <c r="H6594" s="5">
        <f t="shared" si="141"/>
        <v>1</v>
      </c>
      <c r="I6594" s="5" t="str">
        <f ca="1">OFFSET('Appendix E'!$G$2,MATCH(A6594,'Appendix E'!$A$3:$A$115,0),0)</f>
        <v>Yes</v>
      </c>
    </row>
    <row r="6595" spans="1:9" x14ac:dyDescent="0.25">
      <c r="A6595" t="s">
        <v>1355</v>
      </c>
      <c r="B6595" t="s">
        <v>6551</v>
      </c>
      <c r="D6595" t="s">
        <v>9418</v>
      </c>
      <c r="E6595">
        <v>3</v>
      </c>
      <c r="F6595" t="s">
        <v>9526</v>
      </c>
      <c r="G6595">
        <v>14</v>
      </c>
      <c r="H6595" s="5">
        <f t="shared" si="141"/>
        <v>1</v>
      </c>
      <c r="I6595" s="5" t="str">
        <f ca="1">OFFSET('Appendix E'!$G$2,MATCH(A6595,'Appendix E'!$A$3:$A$115,0),0)</f>
        <v>Yes</v>
      </c>
    </row>
    <row r="6596" spans="1:9" x14ac:dyDescent="0.25">
      <c r="A6596" t="s">
        <v>1355</v>
      </c>
      <c r="B6596" t="s">
        <v>6552</v>
      </c>
      <c r="D6596" t="s">
        <v>9418</v>
      </c>
      <c r="E6596">
        <v>3</v>
      </c>
      <c r="F6596" t="s">
        <v>9526</v>
      </c>
      <c r="G6596">
        <v>14</v>
      </c>
      <c r="H6596" s="5">
        <f t="shared" ref="H6596:H6659" si="142">IF(F6596&lt;&gt;"",1,"")</f>
        <v>1</v>
      </c>
      <c r="I6596" s="5" t="str">
        <f ca="1">OFFSET('Appendix E'!$G$2,MATCH(A6596,'Appendix E'!$A$3:$A$115,0),0)</f>
        <v>Yes</v>
      </c>
    </row>
    <row r="6597" spans="1:9" x14ac:dyDescent="0.25">
      <c r="A6597" t="s">
        <v>1355</v>
      </c>
      <c r="B6597" t="s">
        <v>6553</v>
      </c>
      <c r="D6597" t="s">
        <v>9418</v>
      </c>
      <c r="E6597">
        <v>3</v>
      </c>
      <c r="F6597" t="s">
        <v>9526</v>
      </c>
      <c r="G6597">
        <v>14</v>
      </c>
      <c r="H6597" s="5">
        <f t="shared" si="142"/>
        <v>1</v>
      </c>
      <c r="I6597" s="5" t="str">
        <f ca="1">OFFSET('Appendix E'!$G$2,MATCH(A6597,'Appendix E'!$A$3:$A$115,0),0)</f>
        <v>Yes</v>
      </c>
    </row>
    <row r="6598" spans="1:9" x14ac:dyDescent="0.25">
      <c r="A6598" t="s">
        <v>1355</v>
      </c>
      <c r="B6598" t="s">
        <v>3770</v>
      </c>
      <c r="C6598" s="5" t="s">
        <v>7433</v>
      </c>
      <c r="D6598" t="s">
        <v>9418</v>
      </c>
      <c r="E6598">
        <v>3</v>
      </c>
      <c r="F6598" t="s">
        <v>9526</v>
      </c>
      <c r="G6598">
        <v>14</v>
      </c>
      <c r="H6598" s="5">
        <f t="shared" si="142"/>
        <v>1</v>
      </c>
      <c r="I6598" s="5" t="str">
        <f ca="1">OFFSET('Appendix E'!$G$2,MATCH(A6598,'Appendix E'!$A$3:$A$115,0),0)</f>
        <v>Yes</v>
      </c>
    </row>
    <row r="6599" spans="1:9" x14ac:dyDescent="0.25">
      <c r="A6599" t="s">
        <v>1355</v>
      </c>
      <c r="B6599" t="s">
        <v>3771</v>
      </c>
      <c r="C6599" s="5" t="s">
        <v>7436</v>
      </c>
      <c r="D6599" t="s">
        <v>9418</v>
      </c>
      <c r="E6599">
        <v>3</v>
      </c>
      <c r="F6599" t="s">
        <v>9526</v>
      </c>
      <c r="G6599">
        <v>14</v>
      </c>
      <c r="H6599" s="5">
        <f t="shared" si="142"/>
        <v>1</v>
      </c>
      <c r="I6599" s="5" t="str">
        <f ca="1">OFFSET('Appendix E'!$G$2,MATCH(A6599,'Appendix E'!$A$3:$A$115,0),0)</f>
        <v>Yes</v>
      </c>
    </row>
    <row r="6600" spans="1:9" x14ac:dyDescent="0.25">
      <c r="A6600" t="s">
        <v>1355</v>
      </c>
      <c r="B6600" t="s">
        <v>3772</v>
      </c>
      <c r="C6600" s="5" t="s">
        <v>7439</v>
      </c>
      <c r="D6600" t="s">
        <v>9418</v>
      </c>
      <c r="E6600">
        <v>3</v>
      </c>
      <c r="F6600" t="s">
        <v>9526</v>
      </c>
      <c r="G6600">
        <v>14</v>
      </c>
      <c r="H6600" s="5">
        <f t="shared" si="142"/>
        <v>1</v>
      </c>
      <c r="I6600" s="5" t="str">
        <f ca="1">OFFSET('Appendix E'!$G$2,MATCH(A6600,'Appendix E'!$A$3:$A$115,0),0)</f>
        <v>Yes</v>
      </c>
    </row>
    <row r="6601" spans="1:9" x14ac:dyDescent="0.25">
      <c r="A6601" t="s">
        <v>1355</v>
      </c>
      <c r="B6601" t="s">
        <v>3773</v>
      </c>
      <c r="C6601" s="5" t="s">
        <v>7442</v>
      </c>
      <c r="D6601" t="s">
        <v>9418</v>
      </c>
      <c r="E6601">
        <v>3</v>
      </c>
      <c r="F6601" t="s">
        <v>9526</v>
      </c>
      <c r="G6601">
        <v>14</v>
      </c>
      <c r="H6601" s="5">
        <f t="shared" si="142"/>
        <v>1</v>
      </c>
      <c r="I6601" s="5" t="str">
        <f ca="1">OFFSET('Appendix E'!$G$2,MATCH(A6601,'Appendix E'!$A$3:$A$115,0),0)</f>
        <v>Yes</v>
      </c>
    </row>
    <row r="6602" spans="1:9" x14ac:dyDescent="0.25">
      <c r="A6602" t="s">
        <v>1355</v>
      </c>
      <c r="B6602" t="s">
        <v>3774</v>
      </c>
      <c r="C6602" s="5" t="s">
        <v>7454</v>
      </c>
      <c r="D6602" t="s">
        <v>9418</v>
      </c>
      <c r="E6602">
        <v>3</v>
      </c>
      <c r="F6602" t="s">
        <v>9526</v>
      </c>
      <c r="G6602">
        <v>14</v>
      </c>
      <c r="H6602" s="5">
        <f t="shared" si="142"/>
        <v>1</v>
      </c>
      <c r="I6602" s="5" t="str">
        <f ca="1">OFFSET('Appendix E'!$G$2,MATCH(A6602,'Appendix E'!$A$3:$A$115,0),0)</f>
        <v>Yes</v>
      </c>
    </row>
    <row r="6603" spans="1:9" x14ac:dyDescent="0.25">
      <c r="A6603" t="s">
        <v>1355</v>
      </c>
      <c r="B6603" t="s">
        <v>6554</v>
      </c>
      <c r="D6603" t="s">
        <v>9418</v>
      </c>
      <c r="E6603">
        <v>3</v>
      </c>
      <c r="F6603" t="s">
        <v>9526</v>
      </c>
      <c r="G6603">
        <v>14</v>
      </c>
      <c r="H6603" s="5">
        <f t="shared" si="142"/>
        <v>1</v>
      </c>
      <c r="I6603" s="5" t="str">
        <f ca="1">OFFSET('Appendix E'!$G$2,MATCH(A6603,'Appendix E'!$A$3:$A$115,0),0)</f>
        <v>Yes</v>
      </c>
    </row>
    <row r="6604" spans="1:9" x14ac:dyDescent="0.25">
      <c r="A6604" t="s">
        <v>1355</v>
      </c>
      <c r="B6604" t="s">
        <v>3776</v>
      </c>
      <c r="C6604" s="5" t="s">
        <v>7434</v>
      </c>
      <c r="D6604" t="s">
        <v>9418</v>
      </c>
      <c r="E6604">
        <v>3</v>
      </c>
      <c r="F6604" t="s">
        <v>9526</v>
      </c>
      <c r="G6604">
        <v>14</v>
      </c>
      <c r="H6604" s="5">
        <f t="shared" si="142"/>
        <v>1</v>
      </c>
      <c r="I6604" s="5" t="str">
        <f ca="1">OFFSET('Appendix E'!$G$2,MATCH(A6604,'Appendix E'!$A$3:$A$115,0),0)</f>
        <v>Yes</v>
      </c>
    </row>
    <row r="6605" spans="1:9" x14ac:dyDescent="0.25">
      <c r="A6605" t="s">
        <v>1355</v>
      </c>
      <c r="B6605" t="s">
        <v>3777</v>
      </c>
      <c r="C6605" s="5" t="s">
        <v>7437</v>
      </c>
      <c r="D6605" t="s">
        <v>9418</v>
      </c>
      <c r="E6605">
        <v>3</v>
      </c>
      <c r="F6605" t="s">
        <v>9526</v>
      </c>
      <c r="G6605">
        <v>14</v>
      </c>
      <c r="H6605" s="5">
        <f t="shared" si="142"/>
        <v>1</v>
      </c>
      <c r="I6605" s="5" t="str">
        <f ca="1">OFFSET('Appendix E'!$G$2,MATCH(A6605,'Appendix E'!$A$3:$A$115,0),0)</f>
        <v>Yes</v>
      </c>
    </row>
    <row r="6606" spans="1:9" x14ac:dyDescent="0.25">
      <c r="A6606" t="s">
        <v>1355</v>
      </c>
      <c r="B6606" t="s">
        <v>3778</v>
      </c>
      <c r="C6606" s="5" t="s">
        <v>7440</v>
      </c>
      <c r="D6606" t="s">
        <v>9418</v>
      </c>
      <c r="E6606">
        <v>3</v>
      </c>
      <c r="F6606" t="s">
        <v>9526</v>
      </c>
      <c r="G6606">
        <v>14</v>
      </c>
      <c r="H6606" s="5">
        <f t="shared" si="142"/>
        <v>1</v>
      </c>
      <c r="I6606" s="5" t="str">
        <f ca="1">OFFSET('Appendix E'!$G$2,MATCH(A6606,'Appendix E'!$A$3:$A$115,0),0)</f>
        <v>Yes</v>
      </c>
    </row>
    <row r="6607" spans="1:9" x14ac:dyDescent="0.25">
      <c r="A6607" t="s">
        <v>1355</v>
      </c>
      <c r="B6607" t="s">
        <v>3779</v>
      </c>
      <c r="C6607" s="5" t="s">
        <v>7443</v>
      </c>
      <c r="D6607" t="s">
        <v>9418</v>
      </c>
      <c r="E6607">
        <v>3</v>
      </c>
      <c r="F6607" t="s">
        <v>9526</v>
      </c>
      <c r="G6607">
        <v>14</v>
      </c>
      <c r="H6607" s="5">
        <f t="shared" si="142"/>
        <v>1</v>
      </c>
      <c r="I6607" s="5" t="str">
        <f ca="1">OFFSET('Appendix E'!$G$2,MATCH(A6607,'Appendix E'!$A$3:$A$115,0),0)</f>
        <v>Yes</v>
      </c>
    </row>
    <row r="6608" spans="1:9" x14ac:dyDescent="0.25">
      <c r="A6608" t="s">
        <v>1355</v>
      </c>
      <c r="B6608" t="s">
        <v>3780</v>
      </c>
      <c r="C6608" s="5" t="s">
        <v>7455</v>
      </c>
      <c r="D6608" t="s">
        <v>9418</v>
      </c>
      <c r="E6608">
        <v>3</v>
      </c>
      <c r="F6608" t="s">
        <v>9526</v>
      </c>
      <c r="G6608">
        <v>14</v>
      </c>
      <c r="H6608" s="5">
        <f t="shared" si="142"/>
        <v>1</v>
      </c>
      <c r="I6608" s="5" t="str">
        <f ca="1">OFFSET('Appendix E'!$G$2,MATCH(A6608,'Appendix E'!$A$3:$A$115,0),0)</f>
        <v>Yes</v>
      </c>
    </row>
    <row r="6609" spans="1:9" x14ac:dyDescent="0.25">
      <c r="A6609" t="s">
        <v>1355</v>
      </c>
      <c r="B6609" t="s">
        <v>6555</v>
      </c>
      <c r="D6609" t="s">
        <v>9418</v>
      </c>
      <c r="E6609">
        <v>3</v>
      </c>
      <c r="F6609" t="s">
        <v>9526</v>
      </c>
      <c r="G6609">
        <v>14</v>
      </c>
      <c r="H6609" s="5">
        <f t="shared" si="142"/>
        <v>1</v>
      </c>
      <c r="I6609" s="5" t="str">
        <f ca="1">OFFSET('Appendix E'!$G$2,MATCH(A6609,'Appendix E'!$A$3:$A$115,0),0)</f>
        <v>Yes</v>
      </c>
    </row>
    <row r="6610" spans="1:9" x14ac:dyDescent="0.25">
      <c r="A6610" t="s">
        <v>1355</v>
      </c>
      <c r="B6610" t="s">
        <v>3782</v>
      </c>
      <c r="C6610" s="5" t="s">
        <v>7435</v>
      </c>
      <c r="D6610" t="s">
        <v>9418</v>
      </c>
      <c r="E6610">
        <v>3</v>
      </c>
      <c r="F6610" t="s">
        <v>9526</v>
      </c>
      <c r="G6610">
        <v>14</v>
      </c>
      <c r="H6610" s="5">
        <f t="shared" si="142"/>
        <v>1</v>
      </c>
      <c r="I6610" s="5" t="str">
        <f ca="1">OFFSET('Appendix E'!$G$2,MATCH(A6610,'Appendix E'!$A$3:$A$115,0),0)</f>
        <v>Yes</v>
      </c>
    </row>
    <row r="6611" spans="1:9" x14ac:dyDescent="0.25">
      <c r="A6611" t="s">
        <v>1355</v>
      </c>
      <c r="B6611" t="s">
        <v>3783</v>
      </c>
      <c r="C6611" s="5" t="s">
        <v>7438</v>
      </c>
      <c r="D6611" t="s">
        <v>9418</v>
      </c>
      <c r="E6611">
        <v>3</v>
      </c>
      <c r="F6611" t="s">
        <v>9526</v>
      </c>
      <c r="G6611">
        <v>14</v>
      </c>
      <c r="H6611" s="5">
        <f t="shared" si="142"/>
        <v>1</v>
      </c>
      <c r="I6611" s="5" t="str">
        <f ca="1">OFFSET('Appendix E'!$G$2,MATCH(A6611,'Appendix E'!$A$3:$A$115,0),0)</f>
        <v>Yes</v>
      </c>
    </row>
    <row r="6612" spans="1:9" x14ac:dyDescent="0.25">
      <c r="A6612" t="s">
        <v>1355</v>
      </c>
      <c r="B6612" t="s">
        <v>3784</v>
      </c>
      <c r="C6612" s="5" t="s">
        <v>7441</v>
      </c>
      <c r="D6612" t="s">
        <v>9418</v>
      </c>
      <c r="E6612">
        <v>3</v>
      </c>
      <c r="F6612" t="s">
        <v>9526</v>
      </c>
      <c r="G6612">
        <v>14</v>
      </c>
      <c r="H6612" s="5">
        <f t="shared" si="142"/>
        <v>1</v>
      </c>
      <c r="I6612" s="5" t="str">
        <f ca="1">OFFSET('Appendix E'!$G$2,MATCH(A6612,'Appendix E'!$A$3:$A$115,0),0)</f>
        <v>Yes</v>
      </c>
    </row>
    <row r="6613" spans="1:9" x14ac:dyDescent="0.25">
      <c r="A6613" t="s">
        <v>1355</v>
      </c>
      <c r="B6613" t="s">
        <v>3785</v>
      </c>
      <c r="C6613" s="5" t="s">
        <v>7444</v>
      </c>
      <c r="D6613" t="s">
        <v>9418</v>
      </c>
      <c r="E6613">
        <v>3</v>
      </c>
      <c r="F6613" t="s">
        <v>9526</v>
      </c>
      <c r="G6613">
        <v>14</v>
      </c>
      <c r="H6613" s="5">
        <f t="shared" si="142"/>
        <v>1</v>
      </c>
      <c r="I6613" s="5" t="str">
        <f ca="1">OFFSET('Appendix E'!$G$2,MATCH(A6613,'Appendix E'!$A$3:$A$115,0),0)</f>
        <v>Yes</v>
      </c>
    </row>
    <row r="6614" spans="1:9" x14ac:dyDescent="0.25">
      <c r="A6614" t="s">
        <v>1355</v>
      </c>
      <c r="B6614" t="s">
        <v>3786</v>
      </c>
      <c r="C6614" s="5" t="s">
        <v>7456</v>
      </c>
      <c r="D6614" t="s">
        <v>9418</v>
      </c>
      <c r="E6614">
        <v>3</v>
      </c>
      <c r="F6614" t="s">
        <v>9526</v>
      </c>
      <c r="G6614">
        <v>14</v>
      </c>
      <c r="H6614" s="5">
        <f t="shared" si="142"/>
        <v>1</v>
      </c>
      <c r="I6614" s="5" t="str">
        <f ca="1">OFFSET('Appendix E'!$G$2,MATCH(A6614,'Appendix E'!$A$3:$A$115,0),0)</f>
        <v>Yes</v>
      </c>
    </row>
    <row r="6615" spans="1:9" x14ac:dyDescent="0.25">
      <c r="A6615" t="s">
        <v>1355</v>
      </c>
      <c r="B6615" t="s">
        <v>6556</v>
      </c>
      <c r="D6615" t="s">
        <v>9418</v>
      </c>
      <c r="E6615">
        <v>3</v>
      </c>
      <c r="F6615" t="s">
        <v>9526</v>
      </c>
      <c r="G6615">
        <v>14</v>
      </c>
      <c r="H6615" s="5">
        <f t="shared" si="142"/>
        <v>1</v>
      </c>
      <c r="I6615" s="5" t="str">
        <f ca="1">OFFSET('Appendix E'!$G$2,MATCH(A6615,'Appendix E'!$A$3:$A$115,0),0)</f>
        <v>Yes</v>
      </c>
    </row>
    <row r="6616" spans="1:9" x14ac:dyDescent="0.25">
      <c r="A6616" t="s">
        <v>1355</v>
      </c>
      <c r="B6616" t="s">
        <v>6557</v>
      </c>
      <c r="D6616" t="s">
        <v>9418</v>
      </c>
      <c r="E6616">
        <v>3</v>
      </c>
      <c r="F6616" t="s">
        <v>9526</v>
      </c>
      <c r="G6616">
        <v>14</v>
      </c>
      <c r="H6616" s="5">
        <f t="shared" si="142"/>
        <v>1</v>
      </c>
      <c r="I6616" s="5" t="str">
        <f ca="1">OFFSET('Appendix E'!$G$2,MATCH(A6616,'Appendix E'!$A$3:$A$115,0),0)</f>
        <v>Yes</v>
      </c>
    </row>
    <row r="6617" spans="1:9" x14ac:dyDescent="0.25">
      <c r="A6617" t="s">
        <v>1355</v>
      </c>
      <c r="B6617" t="s">
        <v>6558</v>
      </c>
      <c r="D6617" t="s">
        <v>9418</v>
      </c>
      <c r="E6617">
        <v>3</v>
      </c>
      <c r="F6617" t="s">
        <v>9526</v>
      </c>
      <c r="G6617">
        <v>14</v>
      </c>
      <c r="H6617" s="5">
        <f t="shared" si="142"/>
        <v>1</v>
      </c>
      <c r="I6617" s="5" t="str">
        <f ca="1">OFFSET('Appendix E'!$G$2,MATCH(A6617,'Appendix E'!$A$3:$A$115,0),0)</f>
        <v>Yes</v>
      </c>
    </row>
    <row r="6618" spans="1:9" x14ac:dyDescent="0.25">
      <c r="A6618" t="s">
        <v>1355</v>
      </c>
      <c r="B6618" t="s">
        <v>6559</v>
      </c>
      <c r="D6618" t="s">
        <v>9418</v>
      </c>
      <c r="E6618">
        <v>3</v>
      </c>
      <c r="F6618" t="s">
        <v>9526</v>
      </c>
      <c r="G6618">
        <v>14</v>
      </c>
      <c r="H6618" s="5">
        <f t="shared" si="142"/>
        <v>1</v>
      </c>
      <c r="I6618" s="5" t="str">
        <f ca="1">OFFSET('Appendix E'!$G$2,MATCH(A6618,'Appendix E'!$A$3:$A$115,0),0)</f>
        <v>Yes</v>
      </c>
    </row>
    <row r="6619" spans="1:9" x14ac:dyDescent="0.25">
      <c r="A6619" t="s">
        <v>1355</v>
      </c>
      <c r="B6619" t="s">
        <v>6560</v>
      </c>
      <c r="D6619" t="s">
        <v>9418</v>
      </c>
      <c r="E6619">
        <v>3</v>
      </c>
      <c r="F6619" t="s">
        <v>9526</v>
      </c>
      <c r="G6619">
        <v>14</v>
      </c>
      <c r="H6619" s="5">
        <f t="shared" si="142"/>
        <v>1</v>
      </c>
      <c r="I6619" s="5" t="str">
        <f ca="1">OFFSET('Appendix E'!$G$2,MATCH(A6619,'Appendix E'!$A$3:$A$115,0),0)</f>
        <v>Yes</v>
      </c>
    </row>
    <row r="6620" spans="1:9" x14ac:dyDescent="0.25">
      <c r="A6620" t="s">
        <v>1355</v>
      </c>
      <c r="B6620" t="s">
        <v>6561</v>
      </c>
      <c r="D6620" t="s">
        <v>9418</v>
      </c>
      <c r="E6620">
        <v>3</v>
      </c>
      <c r="F6620" t="s">
        <v>9526</v>
      </c>
      <c r="G6620">
        <v>14</v>
      </c>
      <c r="H6620" s="5">
        <f t="shared" si="142"/>
        <v>1</v>
      </c>
      <c r="I6620" s="5" t="str">
        <f ca="1">OFFSET('Appendix E'!$G$2,MATCH(A6620,'Appendix E'!$A$3:$A$115,0),0)</f>
        <v>Yes</v>
      </c>
    </row>
    <row r="6621" spans="1:9" x14ac:dyDescent="0.25">
      <c r="A6621" t="s">
        <v>1355</v>
      </c>
      <c r="B6621" t="s">
        <v>6562</v>
      </c>
      <c r="D6621" t="s">
        <v>9418</v>
      </c>
      <c r="E6621">
        <v>3</v>
      </c>
      <c r="F6621" t="s">
        <v>9526</v>
      </c>
      <c r="G6621">
        <v>14</v>
      </c>
      <c r="H6621" s="5">
        <f t="shared" si="142"/>
        <v>1</v>
      </c>
      <c r="I6621" s="5" t="str">
        <f ca="1">OFFSET('Appendix E'!$G$2,MATCH(A6621,'Appendix E'!$A$3:$A$115,0),0)</f>
        <v>Yes</v>
      </c>
    </row>
    <row r="6622" spans="1:9" x14ac:dyDescent="0.25">
      <c r="A6622" t="s">
        <v>1355</v>
      </c>
      <c r="B6622" t="s">
        <v>6563</v>
      </c>
      <c r="D6622" t="s">
        <v>9418</v>
      </c>
      <c r="E6622">
        <v>3</v>
      </c>
      <c r="F6622" t="s">
        <v>9526</v>
      </c>
      <c r="G6622">
        <v>14</v>
      </c>
      <c r="H6622" s="5">
        <f t="shared" si="142"/>
        <v>1</v>
      </c>
      <c r="I6622" s="5" t="str">
        <f ca="1">OFFSET('Appendix E'!$G$2,MATCH(A6622,'Appendix E'!$A$3:$A$115,0),0)</f>
        <v>Yes</v>
      </c>
    </row>
    <row r="6623" spans="1:9" x14ac:dyDescent="0.25">
      <c r="A6623" t="s">
        <v>1355</v>
      </c>
      <c r="B6623" t="s">
        <v>6564</v>
      </c>
      <c r="D6623" t="s">
        <v>9418</v>
      </c>
      <c r="E6623">
        <v>3</v>
      </c>
      <c r="F6623" t="s">
        <v>9526</v>
      </c>
      <c r="G6623">
        <v>14</v>
      </c>
      <c r="H6623" s="5">
        <f t="shared" si="142"/>
        <v>1</v>
      </c>
      <c r="I6623" s="5" t="str">
        <f ca="1">OFFSET('Appendix E'!$G$2,MATCH(A6623,'Appendix E'!$A$3:$A$115,0),0)</f>
        <v>Yes</v>
      </c>
    </row>
    <row r="6624" spans="1:9" x14ac:dyDescent="0.25">
      <c r="A6624" t="s">
        <v>1355</v>
      </c>
      <c r="B6624" t="s">
        <v>6565</v>
      </c>
      <c r="D6624" t="s">
        <v>9418</v>
      </c>
      <c r="E6624">
        <v>3</v>
      </c>
      <c r="F6624" t="s">
        <v>9526</v>
      </c>
      <c r="G6624">
        <v>14</v>
      </c>
      <c r="H6624" s="5">
        <f t="shared" si="142"/>
        <v>1</v>
      </c>
      <c r="I6624" s="5" t="str">
        <f ca="1">OFFSET('Appendix E'!$G$2,MATCH(A6624,'Appendix E'!$A$3:$A$115,0),0)</f>
        <v>Yes</v>
      </c>
    </row>
    <row r="6625" spans="1:9" x14ac:dyDescent="0.25">
      <c r="A6625" t="s">
        <v>1355</v>
      </c>
      <c r="B6625" t="s">
        <v>6566</v>
      </c>
      <c r="D6625" t="s">
        <v>9418</v>
      </c>
      <c r="E6625">
        <v>3</v>
      </c>
      <c r="F6625" t="s">
        <v>9526</v>
      </c>
      <c r="G6625">
        <v>14</v>
      </c>
      <c r="H6625" s="5">
        <f t="shared" si="142"/>
        <v>1</v>
      </c>
      <c r="I6625" s="5" t="str">
        <f ca="1">OFFSET('Appendix E'!$G$2,MATCH(A6625,'Appendix E'!$A$3:$A$115,0),0)</f>
        <v>Yes</v>
      </c>
    </row>
    <row r="6626" spans="1:9" x14ac:dyDescent="0.25">
      <c r="A6626" t="s">
        <v>1355</v>
      </c>
      <c r="B6626" t="s">
        <v>6567</v>
      </c>
      <c r="D6626" t="s">
        <v>9418</v>
      </c>
      <c r="E6626">
        <v>3</v>
      </c>
      <c r="F6626" t="s">
        <v>9526</v>
      </c>
      <c r="G6626">
        <v>14</v>
      </c>
      <c r="H6626" s="5">
        <f t="shared" si="142"/>
        <v>1</v>
      </c>
      <c r="I6626" s="5" t="str">
        <f ca="1">OFFSET('Appendix E'!$G$2,MATCH(A6626,'Appendix E'!$A$3:$A$115,0),0)</f>
        <v>Yes</v>
      </c>
    </row>
    <row r="6627" spans="1:9" x14ac:dyDescent="0.25">
      <c r="A6627" t="s">
        <v>1355</v>
      </c>
      <c r="B6627" t="s">
        <v>6568</v>
      </c>
      <c r="D6627" t="s">
        <v>9418</v>
      </c>
      <c r="E6627">
        <v>3</v>
      </c>
      <c r="F6627" t="s">
        <v>9526</v>
      </c>
      <c r="G6627">
        <v>14</v>
      </c>
      <c r="H6627" s="5">
        <f t="shared" si="142"/>
        <v>1</v>
      </c>
      <c r="I6627" s="5" t="str">
        <f ca="1">OFFSET('Appendix E'!$G$2,MATCH(A6627,'Appendix E'!$A$3:$A$115,0),0)</f>
        <v>Yes</v>
      </c>
    </row>
    <row r="6628" spans="1:9" x14ac:dyDescent="0.25">
      <c r="A6628" t="s">
        <v>1355</v>
      </c>
      <c r="B6628" t="s">
        <v>6569</v>
      </c>
      <c r="D6628" t="s">
        <v>9418</v>
      </c>
      <c r="E6628">
        <v>3</v>
      </c>
      <c r="F6628" t="s">
        <v>9526</v>
      </c>
      <c r="G6628">
        <v>14</v>
      </c>
      <c r="H6628" s="5">
        <f t="shared" si="142"/>
        <v>1</v>
      </c>
      <c r="I6628" s="5" t="str">
        <f ca="1">OFFSET('Appendix E'!$G$2,MATCH(A6628,'Appendix E'!$A$3:$A$115,0),0)</f>
        <v>Yes</v>
      </c>
    </row>
    <row r="6629" spans="1:9" x14ac:dyDescent="0.25">
      <c r="A6629" t="s">
        <v>1355</v>
      </c>
      <c r="B6629" t="s">
        <v>6570</v>
      </c>
      <c r="D6629" t="s">
        <v>9418</v>
      </c>
      <c r="E6629">
        <v>3</v>
      </c>
      <c r="F6629" t="s">
        <v>9526</v>
      </c>
      <c r="G6629">
        <v>14</v>
      </c>
      <c r="H6629" s="5">
        <f t="shared" si="142"/>
        <v>1</v>
      </c>
      <c r="I6629" s="5" t="str">
        <f ca="1">OFFSET('Appendix E'!$G$2,MATCH(A6629,'Appendix E'!$A$3:$A$115,0),0)</f>
        <v>Yes</v>
      </c>
    </row>
    <row r="6630" spans="1:9" x14ac:dyDescent="0.25">
      <c r="A6630" t="s">
        <v>1355</v>
      </c>
      <c r="B6630" t="s">
        <v>6571</v>
      </c>
      <c r="D6630" t="s">
        <v>9418</v>
      </c>
      <c r="E6630">
        <v>3</v>
      </c>
      <c r="F6630" t="s">
        <v>9526</v>
      </c>
      <c r="G6630">
        <v>14</v>
      </c>
      <c r="H6630" s="5">
        <f t="shared" si="142"/>
        <v>1</v>
      </c>
      <c r="I6630" s="5" t="str">
        <f ca="1">OFFSET('Appendix E'!$G$2,MATCH(A6630,'Appendix E'!$A$3:$A$115,0),0)</f>
        <v>Yes</v>
      </c>
    </row>
    <row r="6631" spans="1:9" x14ac:dyDescent="0.25">
      <c r="A6631" t="s">
        <v>1355</v>
      </c>
      <c r="B6631" t="s">
        <v>6572</v>
      </c>
      <c r="D6631" t="s">
        <v>9418</v>
      </c>
      <c r="E6631">
        <v>3</v>
      </c>
      <c r="F6631" t="s">
        <v>9526</v>
      </c>
      <c r="G6631">
        <v>14</v>
      </c>
      <c r="H6631" s="5">
        <f t="shared" si="142"/>
        <v>1</v>
      </c>
      <c r="I6631" s="5" t="str">
        <f ca="1">OFFSET('Appendix E'!$G$2,MATCH(A6631,'Appendix E'!$A$3:$A$115,0),0)</f>
        <v>Yes</v>
      </c>
    </row>
    <row r="6632" spans="1:9" x14ac:dyDescent="0.25">
      <c r="A6632" t="s">
        <v>1355</v>
      </c>
      <c r="B6632" t="s">
        <v>6573</v>
      </c>
      <c r="D6632" t="s">
        <v>9418</v>
      </c>
      <c r="E6632">
        <v>3</v>
      </c>
      <c r="F6632" t="s">
        <v>9526</v>
      </c>
      <c r="G6632">
        <v>14</v>
      </c>
      <c r="H6632" s="5">
        <f t="shared" si="142"/>
        <v>1</v>
      </c>
      <c r="I6632" s="5" t="str">
        <f ca="1">OFFSET('Appendix E'!$G$2,MATCH(A6632,'Appendix E'!$A$3:$A$115,0),0)</f>
        <v>Yes</v>
      </c>
    </row>
    <row r="6633" spans="1:9" x14ac:dyDescent="0.25">
      <c r="A6633" t="s">
        <v>1355</v>
      </c>
      <c r="B6633" t="s">
        <v>6574</v>
      </c>
      <c r="D6633" t="s">
        <v>9418</v>
      </c>
      <c r="E6633">
        <v>3</v>
      </c>
      <c r="F6633" t="s">
        <v>9526</v>
      </c>
      <c r="G6633">
        <v>14</v>
      </c>
      <c r="H6633" s="5">
        <f t="shared" si="142"/>
        <v>1</v>
      </c>
      <c r="I6633" s="5" t="str">
        <f ca="1">OFFSET('Appendix E'!$G$2,MATCH(A6633,'Appendix E'!$A$3:$A$115,0),0)</f>
        <v>Yes</v>
      </c>
    </row>
    <row r="6634" spans="1:9" x14ac:dyDescent="0.25">
      <c r="A6634" t="s">
        <v>1355</v>
      </c>
      <c r="B6634" t="s">
        <v>6575</v>
      </c>
      <c r="D6634" t="s">
        <v>9418</v>
      </c>
      <c r="E6634">
        <v>3</v>
      </c>
      <c r="F6634" t="s">
        <v>9526</v>
      </c>
      <c r="G6634">
        <v>14</v>
      </c>
      <c r="H6634" s="5">
        <f t="shared" si="142"/>
        <v>1</v>
      </c>
      <c r="I6634" s="5" t="str">
        <f ca="1">OFFSET('Appendix E'!$G$2,MATCH(A6634,'Appendix E'!$A$3:$A$115,0),0)</f>
        <v>Yes</v>
      </c>
    </row>
    <row r="6635" spans="1:9" x14ac:dyDescent="0.25">
      <c r="A6635" t="s">
        <v>1355</v>
      </c>
      <c r="B6635" t="s">
        <v>6576</v>
      </c>
      <c r="D6635" t="s">
        <v>9418</v>
      </c>
      <c r="E6635">
        <v>3</v>
      </c>
      <c r="F6635" t="s">
        <v>9526</v>
      </c>
      <c r="G6635">
        <v>14</v>
      </c>
      <c r="H6635" s="5">
        <f t="shared" si="142"/>
        <v>1</v>
      </c>
      <c r="I6635" s="5" t="str">
        <f ca="1">OFFSET('Appendix E'!$G$2,MATCH(A6635,'Appendix E'!$A$3:$A$115,0),0)</f>
        <v>Yes</v>
      </c>
    </row>
    <row r="6636" spans="1:9" x14ac:dyDescent="0.25">
      <c r="A6636" t="s">
        <v>1355</v>
      </c>
      <c r="B6636" t="s">
        <v>6577</v>
      </c>
      <c r="D6636" t="s">
        <v>9418</v>
      </c>
      <c r="E6636">
        <v>3</v>
      </c>
      <c r="F6636" t="s">
        <v>9526</v>
      </c>
      <c r="G6636">
        <v>14</v>
      </c>
      <c r="H6636" s="5">
        <f t="shared" si="142"/>
        <v>1</v>
      </c>
      <c r="I6636" s="5" t="str">
        <f ca="1">OFFSET('Appendix E'!$G$2,MATCH(A6636,'Appendix E'!$A$3:$A$115,0),0)</f>
        <v>Yes</v>
      </c>
    </row>
    <row r="6637" spans="1:9" x14ac:dyDescent="0.25">
      <c r="A6637" t="s">
        <v>1355</v>
      </c>
      <c r="B6637" t="s">
        <v>6578</v>
      </c>
      <c r="D6637" t="s">
        <v>9418</v>
      </c>
      <c r="E6637">
        <v>3</v>
      </c>
      <c r="F6637" t="s">
        <v>9526</v>
      </c>
      <c r="G6637">
        <v>14</v>
      </c>
      <c r="H6637" s="5">
        <f t="shared" si="142"/>
        <v>1</v>
      </c>
      <c r="I6637" s="5" t="str">
        <f ca="1">OFFSET('Appendix E'!$G$2,MATCH(A6637,'Appendix E'!$A$3:$A$115,0),0)</f>
        <v>Yes</v>
      </c>
    </row>
    <row r="6638" spans="1:9" x14ac:dyDescent="0.25">
      <c r="A6638" t="s">
        <v>1355</v>
      </c>
      <c r="B6638" t="s">
        <v>6579</v>
      </c>
      <c r="D6638" t="s">
        <v>9418</v>
      </c>
      <c r="E6638">
        <v>3</v>
      </c>
      <c r="F6638" t="s">
        <v>9526</v>
      </c>
      <c r="G6638">
        <v>14</v>
      </c>
      <c r="H6638" s="5">
        <f t="shared" si="142"/>
        <v>1</v>
      </c>
      <c r="I6638" s="5" t="str">
        <f ca="1">OFFSET('Appendix E'!$G$2,MATCH(A6638,'Appendix E'!$A$3:$A$115,0),0)</f>
        <v>Yes</v>
      </c>
    </row>
    <row r="6639" spans="1:9" x14ac:dyDescent="0.25">
      <c r="A6639" t="s">
        <v>1355</v>
      </c>
      <c r="B6639" t="s">
        <v>6580</v>
      </c>
      <c r="D6639" t="s">
        <v>9418</v>
      </c>
      <c r="E6639">
        <v>3</v>
      </c>
      <c r="F6639" t="s">
        <v>9526</v>
      </c>
      <c r="G6639">
        <v>14</v>
      </c>
      <c r="H6639" s="5">
        <f t="shared" si="142"/>
        <v>1</v>
      </c>
      <c r="I6639" s="5" t="str">
        <f ca="1">OFFSET('Appendix E'!$G$2,MATCH(A6639,'Appendix E'!$A$3:$A$115,0),0)</f>
        <v>Yes</v>
      </c>
    </row>
    <row r="6640" spans="1:9" x14ac:dyDescent="0.25">
      <c r="A6640" t="s">
        <v>1355</v>
      </c>
      <c r="B6640" t="s">
        <v>6581</v>
      </c>
      <c r="D6640" t="s">
        <v>9418</v>
      </c>
      <c r="E6640">
        <v>3</v>
      </c>
      <c r="F6640" t="s">
        <v>9526</v>
      </c>
      <c r="G6640">
        <v>14</v>
      </c>
      <c r="H6640" s="5">
        <f t="shared" si="142"/>
        <v>1</v>
      </c>
      <c r="I6640" s="5" t="str">
        <f ca="1">OFFSET('Appendix E'!$G$2,MATCH(A6640,'Appendix E'!$A$3:$A$115,0),0)</f>
        <v>Yes</v>
      </c>
    </row>
    <row r="6641" spans="1:9" x14ac:dyDescent="0.25">
      <c r="A6641" t="s">
        <v>1355</v>
      </c>
      <c r="B6641" t="s">
        <v>6582</v>
      </c>
      <c r="D6641" t="s">
        <v>9418</v>
      </c>
      <c r="E6641">
        <v>3</v>
      </c>
      <c r="F6641" t="s">
        <v>9526</v>
      </c>
      <c r="G6641">
        <v>14</v>
      </c>
      <c r="H6641" s="5">
        <f t="shared" si="142"/>
        <v>1</v>
      </c>
      <c r="I6641" s="5" t="str">
        <f ca="1">OFFSET('Appendix E'!$G$2,MATCH(A6641,'Appendix E'!$A$3:$A$115,0),0)</f>
        <v>Yes</v>
      </c>
    </row>
    <row r="6642" spans="1:9" x14ac:dyDescent="0.25">
      <c r="A6642" t="s">
        <v>1355</v>
      </c>
      <c r="B6642" t="s">
        <v>6583</v>
      </c>
      <c r="D6642" t="s">
        <v>9418</v>
      </c>
      <c r="E6642">
        <v>3</v>
      </c>
      <c r="F6642" t="s">
        <v>9526</v>
      </c>
      <c r="G6642">
        <v>14</v>
      </c>
      <c r="H6642" s="5">
        <f t="shared" si="142"/>
        <v>1</v>
      </c>
      <c r="I6642" s="5" t="str">
        <f ca="1">OFFSET('Appendix E'!$G$2,MATCH(A6642,'Appendix E'!$A$3:$A$115,0),0)</f>
        <v>Yes</v>
      </c>
    </row>
    <row r="6643" spans="1:9" x14ac:dyDescent="0.25">
      <c r="A6643" t="s">
        <v>1355</v>
      </c>
      <c r="B6643" t="s">
        <v>6584</v>
      </c>
      <c r="D6643" t="s">
        <v>9418</v>
      </c>
      <c r="E6643">
        <v>3</v>
      </c>
      <c r="F6643" t="s">
        <v>9526</v>
      </c>
      <c r="G6643">
        <v>14</v>
      </c>
      <c r="H6643" s="5">
        <f t="shared" si="142"/>
        <v>1</v>
      </c>
      <c r="I6643" s="5" t="str">
        <f ca="1">OFFSET('Appendix E'!$G$2,MATCH(A6643,'Appendix E'!$A$3:$A$115,0),0)</f>
        <v>Yes</v>
      </c>
    </row>
    <row r="6644" spans="1:9" x14ac:dyDescent="0.25">
      <c r="A6644" t="s">
        <v>1355</v>
      </c>
      <c r="B6644" t="s">
        <v>6585</v>
      </c>
      <c r="D6644" t="s">
        <v>9418</v>
      </c>
      <c r="E6644">
        <v>3</v>
      </c>
      <c r="F6644" t="s">
        <v>9526</v>
      </c>
      <c r="G6644">
        <v>14</v>
      </c>
      <c r="H6644" s="5">
        <f t="shared" si="142"/>
        <v>1</v>
      </c>
      <c r="I6644" s="5" t="str">
        <f ca="1">OFFSET('Appendix E'!$G$2,MATCH(A6644,'Appendix E'!$A$3:$A$115,0),0)</f>
        <v>Yes</v>
      </c>
    </row>
    <row r="6645" spans="1:9" x14ac:dyDescent="0.25">
      <c r="A6645" t="s">
        <v>1355</v>
      </c>
      <c r="B6645" t="s">
        <v>6586</v>
      </c>
      <c r="D6645" t="s">
        <v>9418</v>
      </c>
      <c r="E6645">
        <v>3</v>
      </c>
      <c r="F6645" t="s">
        <v>9526</v>
      </c>
      <c r="G6645">
        <v>14</v>
      </c>
      <c r="H6645" s="5">
        <f t="shared" si="142"/>
        <v>1</v>
      </c>
      <c r="I6645" s="5" t="str">
        <f ca="1">OFFSET('Appendix E'!$G$2,MATCH(A6645,'Appendix E'!$A$3:$A$115,0),0)</f>
        <v>Yes</v>
      </c>
    </row>
    <row r="6646" spans="1:9" x14ac:dyDescent="0.25">
      <c r="A6646" t="s">
        <v>1355</v>
      </c>
      <c r="B6646" t="s">
        <v>6587</v>
      </c>
      <c r="D6646" t="s">
        <v>9418</v>
      </c>
      <c r="E6646">
        <v>3</v>
      </c>
      <c r="F6646" t="s">
        <v>9526</v>
      </c>
      <c r="G6646">
        <v>14</v>
      </c>
      <c r="H6646" s="5">
        <f t="shared" si="142"/>
        <v>1</v>
      </c>
      <c r="I6646" s="5" t="str">
        <f ca="1">OFFSET('Appendix E'!$G$2,MATCH(A6646,'Appendix E'!$A$3:$A$115,0),0)</f>
        <v>Yes</v>
      </c>
    </row>
    <row r="6647" spans="1:9" x14ac:dyDescent="0.25">
      <c r="A6647" t="s">
        <v>1355</v>
      </c>
      <c r="B6647" t="s">
        <v>6588</v>
      </c>
      <c r="D6647" t="s">
        <v>9418</v>
      </c>
      <c r="E6647">
        <v>3</v>
      </c>
      <c r="F6647" t="s">
        <v>9526</v>
      </c>
      <c r="G6647">
        <v>14</v>
      </c>
      <c r="H6647" s="5">
        <f t="shared" si="142"/>
        <v>1</v>
      </c>
      <c r="I6647" s="5" t="str">
        <f ca="1">OFFSET('Appendix E'!$G$2,MATCH(A6647,'Appendix E'!$A$3:$A$115,0),0)</f>
        <v>Yes</v>
      </c>
    </row>
    <row r="6648" spans="1:9" x14ac:dyDescent="0.25">
      <c r="A6648" t="s">
        <v>1355</v>
      </c>
      <c r="B6648" t="s">
        <v>6589</v>
      </c>
      <c r="D6648" t="s">
        <v>9418</v>
      </c>
      <c r="E6648">
        <v>3</v>
      </c>
      <c r="F6648" t="s">
        <v>9526</v>
      </c>
      <c r="G6648">
        <v>14</v>
      </c>
      <c r="H6648" s="5">
        <f t="shared" si="142"/>
        <v>1</v>
      </c>
      <c r="I6648" s="5" t="str">
        <f ca="1">OFFSET('Appendix E'!$G$2,MATCH(A6648,'Appendix E'!$A$3:$A$115,0),0)</f>
        <v>Yes</v>
      </c>
    </row>
    <row r="6649" spans="1:9" x14ac:dyDescent="0.25">
      <c r="A6649" t="s">
        <v>1355</v>
      </c>
      <c r="B6649" t="s">
        <v>6590</v>
      </c>
      <c r="D6649" t="s">
        <v>9418</v>
      </c>
      <c r="E6649">
        <v>3</v>
      </c>
      <c r="F6649" t="s">
        <v>9526</v>
      </c>
      <c r="G6649">
        <v>14</v>
      </c>
      <c r="H6649" s="5">
        <f t="shared" si="142"/>
        <v>1</v>
      </c>
      <c r="I6649" s="5" t="str">
        <f ca="1">OFFSET('Appendix E'!$G$2,MATCH(A6649,'Appendix E'!$A$3:$A$115,0),0)</f>
        <v>Yes</v>
      </c>
    </row>
    <row r="6650" spans="1:9" x14ac:dyDescent="0.25">
      <c r="A6650" t="s">
        <v>1355</v>
      </c>
      <c r="B6650" t="s">
        <v>6591</v>
      </c>
      <c r="D6650" t="s">
        <v>9418</v>
      </c>
      <c r="E6650">
        <v>3</v>
      </c>
      <c r="F6650" t="s">
        <v>9526</v>
      </c>
      <c r="G6650">
        <v>14</v>
      </c>
      <c r="H6650" s="5">
        <f t="shared" si="142"/>
        <v>1</v>
      </c>
      <c r="I6650" s="5" t="str">
        <f ca="1">OFFSET('Appendix E'!$G$2,MATCH(A6650,'Appendix E'!$A$3:$A$115,0),0)</f>
        <v>Yes</v>
      </c>
    </row>
    <row r="6651" spans="1:9" x14ac:dyDescent="0.25">
      <c r="A6651" t="s">
        <v>1355</v>
      </c>
      <c r="B6651" t="s">
        <v>6592</v>
      </c>
      <c r="D6651" t="s">
        <v>9418</v>
      </c>
      <c r="E6651">
        <v>3</v>
      </c>
      <c r="F6651" t="s">
        <v>9526</v>
      </c>
      <c r="G6651">
        <v>14</v>
      </c>
      <c r="H6651" s="5">
        <f t="shared" si="142"/>
        <v>1</v>
      </c>
      <c r="I6651" s="5" t="str">
        <f ca="1">OFFSET('Appendix E'!$G$2,MATCH(A6651,'Appendix E'!$A$3:$A$115,0),0)</f>
        <v>Yes</v>
      </c>
    </row>
    <row r="6652" spans="1:9" x14ac:dyDescent="0.25">
      <c r="A6652" t="s">
        <v>1355</v>
      </c>
      <c r="B6652" t="s">
        <v>6593</v>
      </c>
      <c r="D6652" t="s">
        <v>9418</v>
      </c>
      <c r="E6652">
        <v>3</v>
      </c>
      <c r="F6652" t="s">
        <v>9526</v>
      </c>
      <c r="G6652">
        <v>14</v>
      </c>
      <c r="H6652" s="5">
        <f t="shared" si="142"/>
        <v>1</v>
      </c>
      <c r="I6652" s="5" t="str">
        <f ca="1">OFFSET('Appendix E'!$G$2,MATCH(A6652,'Appendix E'!$A$3:$A$115,0),0)</f>
        <v>Yes</v>
      </c>
    </row>
    <row r="6653" spans="1:9" x14ac:dyDescent="0.25">
      <c r="A6653" t="s">
        <v>1355</v>
      </c>
      <c r="B6653" t="s">
        <v>6594</v>
      </c>
      <c r="D6653" t="s">
        <v>9418</v>
      </c>
      <c r="E6653">
        <v>3</v>
      </c>
      <c r="F6653" t="s">
        <v>9526</v>
      </c>
      <c r="G6653">
        <v>14</v>
      </c>
      <c r="H6653" s="5">
        <f t="shared" si="142"/>
        <v>1</v>
      </c>
      <c r="I6653" s="5" t="str">
        <f ca="1">OFFSET('Appendix E'!$G$2,MATCH(A6653,'Appendix E'!$A$3:$A$115,0),0)</f>
        <v>Yes</v>
      </c>
    </row>
    <row r="6654" spans="1:9" x14ac:dyDescent="0.25">
      <c r="A6654" t="s">
        <v>1355</v>
      </c>
      <c r="B6654" t="s">
        <v>6595</v>
      </c>
      <c r="D6654" t="s">
        <v>9418</v>
      </c>
      <c r="E6654">
        <v>3</v>
      </c>
      <c r="F6654" t="s">
        <v>9526</v>
      </c>
      <c r="G6654">
        <v>14</v>
      </c>
      <c r="H6654" s="5">
        <f t="shared" si="142"/>
        <v>1</v>
      </c>
      <c r="I6654" s="5" t="str">
        <f ca="1">OFFSET('Appendix E'!$G$2,MATCH(A6654,'Appendix E'!$A$3:$A$115,0),0)</f>
        <v>Yes</v>
      </c>
    </row>
    <row r="6655" spans="1:9" x14ac:dyDescent="0.25">
      <c r="A6655" t="s">
        <v>1355</v>
      </c>
      <c r="B6655" t="s">
        <v>6596</v>
      </c>
      <c r="D6655" t="s">
        <v>9418</v>
      </c>
      <c r="E6655">
        <v>3</v>
      </c>
      <c r="F6655" t="s">
        <v>9526</v>
      </c>
      <c r="G6655">
        <v>14</v>
      </c>
      <c r="H6655" s="5">
        <f t="shared" si="142"/>
        <v>1</v>
      </c>
      <c r="I6655" s="5" t="str">
        <f ca="1">OFFSET('Appendix E'!$G$2,MATCH(A6655,'Appendix E'!$A$3:$A$115,0),0)</f>
        <v>Yes</v>
      </c>
    </row>
    <row r="6656" spans="1:9" x14ac:dyDescent="0.25">
      <c r="A6656" t="s">
        <v>1355</v>
      </c>
      <c r="B6656" t="s">
        <v>6597</v>
      </c>
      <c r="D6656" t="s">
        <v>9418</v>
      </c>
      <c r="E6656">
        <v>3</v>
      </c>
      <c r="F6656" t="s">
        <v>9526</v>
      </c>
      <c r="G6656">
        <v>14</v>
      </c>
      <c r="H6656" s="5">
        <f t="shared" si="142"/>
        <v>1</v>
      </c>
      <c r="I6656" s="5" t="str">
        <f ca="1">OFFSET('Appendix E'!$G$2,MATCH(A6656,'Appendix E'!$A$3:$A$115,0),0)</f>
        <v>Yes</v>
      </c>
    </row>
    <row r="6657" spans="1:9" x14ac:dyDescent="0.25">
      <c r="A6657" t="s">
        <v>1355</v>
      </c>
      <c r="B6657" t="s">
        <v>6598</v>
      </c>
      <c r="D6657" t="s">
        <v>9418</v>
      </c>
      <c r="E6657">
        <v>3</v>
      </c>
      <c r="F6657" t="s">
        <v>9526</v>
      </c>
      <c r="G6657">
        <v>14</v>
      </c>
      <c r="H6657" s="5">
        <f t="shared" si="142"/>
        <v>1</v>
      </c>
      <c r="I6657" s="5" t="str">
        <f ca="1">OFFSET('Appendix E'!$G$2,MATCH(A6657,'Appendix E'!$A$3:$A$115,0),0)</f>
        <v>Yes</v>
      </c>
    </row>
    <row r="6658" spans="1:9" x14ac:dyDescent="0.25">
      <c r="A6658" t="s">
        <v>1355</v>
      </c>
      <c r="B6658" t="s">
        <v>6599</v>
      </c>
      <c r="D6658" t="s">
        <v>9418</v>
      </c>
      <c r="E6658">
        <v>3</v>
      </c>
      <c r="F6658" t="s">
        <v>9526</v>
      </c>
      <c r="G6658">
        <v>14</v>
      </c>
      <c r="H6658" s="5">
        <f t="shared" si="142"/>
        <v>1</v>
      </c>
      <c r="I6658" s="5" t="str">
        <f ca="1">OFFSET('Appendix E'!$G$2,MATCH(A6658,'Appendix E'!$A$3:$A$115,0),0)</f>
        <v>Yes</v>
      </c>
    </row>
    <row r="6659" spans="1:9" x14ac:dyDescent="0.25">
      <c r="A6659" t="s">
        <v>1355</v>
      </c>
      <c r="B6659" t="s">
        <v>6600</v>
      </c>
      <c r="D6659" t="s">
        <v>9418</v>
      </c>
      <c r="E6659">
        <v>3</v>
      </c>
      <c r="F6659" t="s">
        <v>9526</v>
      </c>
      <c r="G6659">
        <v>14</v>
      </c>
      <c r="H6659" s="5">
        <f t="shared" si="142"/>
        <v>1</v>
      </c>
      <c r="I6659" s="5" t="str">
        <f ca="1">OFFSET('Appendix E'!$G$2,MATCH(A6659,'Appendix E'!$A$3:$A$115,0),0)</f>
        <v>Yes</v>
      </c>
    </row>
    <row r="6660" spans="1:9" x14ac:dyDescent="0.25">
      <c r="A6660" t="s">
        <v>1355</v>
      </c>
      <c r="B6660" t="s">
        <v>6601</v>
      </c>
      <c r="D6660" t="s">
        <v>9418</v>
      </c>
      <c r="E6660">
        <v>3</v>
      </c>
      <c r="F6660" t="s">
        <v>9526</v>
      </c>
      <c r="G6660">
        <v>14</v>
      </c>
      <c r="H6660" s="5">
        <f t="shared" ref="H6660:H6723" si="143">IF(F6660&lt;&gt;"",1,"")</f>
        <v>1</v>
      </c>
      <c r="I6660" s="5" t="str">
        <f ca="1">OFFSET('Appendix E'!$G$2,MATCH(A6660,'Appendix E'!$A$3:$A$115,0),0)</f>
        <v>Yes</v>
      </c>
    </row>
    <row r="6661" spans="1:9" x14ac:dyDescent="0.25">
      <c r="A6661" t="s">
        <v>1355</v>
      </c>
      <c r="B6661" t="s">
        <v>6602</v>
      </c>
      <c r="D6661" t="s">
        <v>9418</v>
      </c>
      <c r="E6661">
        <v>3</v>
      </c>
      <c r="F6661" t="s">
        <v>9526</v>
      </c>
      <c r="G6661">
        <v>14</v>
      </c>
      <c r="H6661" s="5">
        <f t="shared" si="143"/>
        <v>1</v>
      </c>
      <c r="I6661" s="5" t="str">
        <f ca="1">OFFSET('Appendix E'!$G$2,MATCH(A6661,'Appendix E'!$A$3:$A$115,0),0)</f>
        <v>Yes</v>
      </c>
    </row>
    <row r="6662" spans="1:9" x14ac:dyDescent="0.25">
      <c r="A6662" t="s">
        <v>1355</v>
      </c>
      <c r="B6662" t="s">
        <v>6603</v>
      </c>
      <c r="D6662" t="s">
        <v>9418</v>
      </c>
      <c r="E6662">
        <v>3</v>
      </c>
      <c r="F6662" t="s">
        <v>9526</v>
      </c>
      <c r="G6662">
        <v>14</v>
      </c>
      <c r="H6662" s="5">
        <f t="shared" si="143"/>
        <v>1</v>
      </c>
      <c r="I6662" s="5" t="str">
        <f ca="1">OFFSET('Appendix E'!$G$2,MATCH(A6662,'Appendix E'!$A$3:$A$115,0),0)</f>
        <v>Yes</v>
      </c>
    </row>
    <row r="6663" spans="1:9" x14ac:dyDescent="0.25">
      <c r="A6663" t="s">
        <v>1355</v>
      </c>
      <c r="B6663" t="s">
        <v>6604</v>
      </c>
      <c r="D6663" t="s">
        <v>9418</v>
      </c>
      <c r="E6663">
        <v>3</v>
      </c>
      <c r="F6663" t="s">
        <v>9526</v>
      </c>
      <c r="G6663">
        <v>14</v>
      </c>
      <c r="H6663" s="5">
        <f t="shared" si="143"/>
        <v>1</v>
      </c>
      <c r="I6663" s="5" t="str">
        <f ca="1">OFFSET('Appendix E'!$G$2,MATCH(A6663,'Appendix E'!$A$3:$A$115,0),0)</f>
        <v>Yes</v>
      </c>
    </row>
    <row r="6664" spans="1:9" x14ac:dyDescent="0.25">
      <c r="A6664" t="s">
        <v>1355</v>
      </c>
      <c r="B6664" t="s">
        <v>6605</v>
      </c>
      <c r="D6664" t="s">
        <v>9418</v>
      </c>
      <c r="E6664">
        <v>3</v>
      </c>
      <c r="F6664" t="s">
        <v>9526</v>
      </c>
      <c r="G6664">
        <v>14</v>
      </c>
      <c r="H6664" s="5">
        <f t="shared" si="143"/>
        <v>1</v>
      </c>
      <c r="I6664" s="5" t="str">
        <f ca="1">OFFSET('Appendix E'!$G$2,MATCH(A6664,'Appendix E'!$A$3:$A$115,0),0)</f>
        <v>Yes</v>
      </c>
    </row>
    <row r="6665" spans="1:9" x14ac:dyDescent="0.25">
      <c r="A6665" t="s">
        <v>1355</v>
      </c>
      <c r="B6665" t="s">
        <v>6606</v>
      </c>
      <c r="D6665" t="s">
        <v>9418</v>
      </c>
      <c r="E6665">
        <v>3</v>
      </c>
      <c r="F6665" t="s">
        <v>9526</v>
      </c>
      <c r="G6665">
        <v>14</v>
      </c>
      <c r="H6665" s="5">
        <f t="shared" si="143"/>
        <v>1</v>
      </c>
      <c r="I6665" s="5" t="str">
        <f ca="1">OFFSET('Appendix E'!$G$2,MATCH(A6665,'Appendix E'!$A$3:$A$115,0),0)</f>
        <v>Yes</v>
      </c>
    </row>
    <row r="6666" spans="1:9" x14ac:dyDescent="0.25">
      <c r="A6666" t="s">
        <v>1355</v>
      </c>
      <c r="B6666" t="s">
        <v>6607</v>
      </c>
      <c r="D6666" t="s">
        <v>9418</v>
      </c>
      <c r="E6666">
        <v>3</v>
      </c>
      <c r="F6666" t="s">
        <v>9526</v>
      </c>
      <c r="G6666">
        <v>14</v>
      </c>
      <c r="H6666" s="5">
        <f t="shared" si="143"/>
        <v>1</v>
      </c>
      <c r="I6666" s="5" t="str">
        <f ca="1">OFFSET('Appendix E'!$G$2,MATCH(A6666,'Appendix E'!$A$3:$A$115,0),0)</f>
        <v>Yes</v>
      </c>
    </row>
    <row r="6667" spans="1:9" x14ac:dyDescent="0.25">
      <c r="A6667" t="s">
        <v>1355</v>
      </c>
      <c r="B6667" t="s">
        <v>6608</v>
      </c>
      <c r="D6667" t="s">
        <v>9418</v>
      </c>
      <c r="E6667">
        <v>3</v>
      </c>
      <c r="F6667" t="s">
        <v>9526</v>
      </c>
      <c r="G6667">
        <v>14</v>
      </c>
      <c r="H6667" s="5">
        <f t="shared" si="143"/>
        <v>1</v>
      </c>
      <c r="I6667" s="5" t="str">
        <f ca="1">OFFSET('Appendix E'!$G$2,MATCH(A6667,'Appendix E'!$A$3:$A$115,0),0)</f>
        <v>Yes</v>
      </c>
    </row>
    <row r="6668" spans="1:9" x14ac:dyDescent="0.25">
      <c r="A6668" t="s">
        <v>1355</v>
      </c>
      <c r="B6668" t="s">
        <v>6609</v>
      </c>
      <c r="D6668" t="s">
        <v>9418</v>
      </c>
      <c r="E6668">
        <v>3</v>
      </c>
      <c r="F6668" t="s">
        <v>9526</v>
      </c>
      <c r="G6668">
        <v>14</v>
      </c>
      <c r="H6668" s="5">
        <f t="shared" si="143"/>
        <v>1</v>
      </c>
      <c r="I6668" s="5" t="str">
        <f ca="1">OFFSET('Appendix E'!$G$2,MATCH(A6668,'Appendix E'!$A$3:$A$115,0),0)</f>
        <v>Yes</v>
      </c>
    </row>
    <row r="6669" spans="1:9" x14ac:dyDescent="0.25">
      <c r="A6669" t="s">
        <v>1355</v>
      </c>
      <c r="B6669" t="s">
        <v>6610</v>
      </c>
      <c r="D6669" t="s">
        <v>9418</v>
      </c>
      <c r="E6669">
        <v>3</v>
      </c>
      <c r="F6669" t="s">
        <v>9526</v>
      </c>
      <c r="G6669">
        <v>14</v>
      </c>
      <c r="H6669" s="5">
        <f t="shared" si="143"/>
        <v>1</v>
      </c>
      <c r="I6669" s="5" t="str">
        <f ca="1">OFFSET('Appendix E'!$G$2,MATCH(A6669,'Appendix E'!$A$3:$A$115,0),0)</f>
        <v>Yes</v>
      </c>
    </row>
    <row r="6670" spans="1:9" x14ac:dyDescent="0.25">
      <c r="A6670" t="s">
        <v>1355</v>
      </c>
      <c r="B6670" t="s">
        <v>6611</v>
      </c>
      <c r="D6670" t="s">
        <v>9418</v>
      </c>
      <c r="E6670">
        <v>3</v>
      </c>
      <c r="F6670" t="s">
        <v>9526</v>
      </c>
      <c r="G6670">
        <v>14</v>
      </c>
      <c r="H6670" s="5">
        <f t="shared" si="143"/>
        <v>1</v>
      </c>
      <c r="I6670" s="5" t="str">
        <f ca="1">OFFSET('Appendix E'!$G$2,MATCH(A6670,'Appendix E'!$A$3:$A$115,0),0)</f>
        <v>Yes</v>
      </c>
    </row>
    <row r="6671" spans="1:9" x14ac:dyDescent="0.25">
      <c r="A6671" t="s">
        <v>1355</v>
      </c>
      <c r="B6671" t="s">
        <v>6612</v>
      </c>
      <c r="D6671" t="s">
        <v>9418</v>
      </c>
      <c r="E6671">
        <v>3</v>
      </c>
      <c r="F6671" t="s">
        <v>9526</v>
      </c>
      <c r="G6671">
        <v>14</v>
      </c>
      <c r="H6671" s="5">
        <f t="shared" si="143"/>
        <v>1</v>
      </c>
      <c r="I6671" s="5" t="str">
        <f ca="1">OFFSET('Appendix E'!$G$2,MATCH(A6671,'Appendix E'!$A$3:$A$115,0),0)</f>
        <v>Yes</v>
      </c>
    </row>
    <row r="6672" spans="1:9" x14ac:dyDescent="0.25">
      <c r="A6672" t="s">
        <v>1355</v>
      </c>
      <c r="B6672" t="s">
        <v>6613</v>
      </c>
      <c r="D6672" t="s">
        <v>9418</v>
      </c>
      <c r="E6672">
        <v>3</v>
      </c>
      <c r="F6672" t="s">
        <v>9526</v>
      </c>
      <c r="G6672">
        <v>14</v>
      </c>
      <c r="H6672" s="5">
        <f t="shared" si="143"/>
        <v>1</v>
      </c>
      <c r="I6672" s="5" t="str">
        <f ca="1">OFFSET('Appendix E'!$G$2,MATCH(A6672,'Appendix E'!$A$3:$A$115,0),0)</f>
        <v>Yes</v>
      </c>
    </row>
    <row r="6673" spans="1:9" x14ac:dyDescent="0.25">
      <c r="A6673" t="s">
        <v>1355</v>
      </c>
      <c r="B6673" t="s">
        <v>6614</v>
      </c>
      <c r="D6673" t="s">
        <v>9418</v>
      </c>
      <c r="E6673">
        <v>3</v>
      </c>
      <c r="F6673" t="s">
        <v>9526</v>
      </c>
      <c r="G6673">
        <v>14</v>
      </c>
      <c r="H6673" s="5">
        <f t="shared" si="143"/>
        <v>1</v>
      </c>
      <c r="I6673" s="5" t="str">
        <f ca="1">OFFSET('Appendix E'!$G$2,MATCH(A6673,'Appendix E'!$A$3:$A$115,0),0)</f>
        <v>Yes</v>
      </c>
    </row>
    <row r="6674" spans="1:9" x14ac:dyDescent="0.25">
      <c r="A6674" t="s">
        <v>1355</v>
      </c>
      <c r="B6674" t="s">
        <v>6615</v>
      </c>
      <c r="D6674" t="s">
        <v>9418</v>
      </c>
      <c r="E6674">
        <v>3</v>
      </c>
      <c r="F6674" t="s">
        <v>9526</v>
      </c>
      <c r="G6674">
        <v>14</v>
      </c>
      <c r="H6674" s="5">
        <f t="shared" si="143"/>
        <v>1</v>
      </c>
      <c r="I6674" s="5" t="str">
        <f ca="1">OFFSET('Appendix E'!$G$2,MATCH(A6674,'Appendix E'!$A$3:$A$115,0),0)</f>
        <v>Yes</v>
      </c>
    </row>
    <row r="6675" spans="1:9" x14ac:dyDescent="0.25">
      <c r="A6675" t="s">
        <v>1355</v>
      </c>
      <c r="B6675" t="s">
        <v>6616</v>
      </c>
      <c r="D6675" t="s">
        <v>9418</v>
      </c>
      <c r="E6675">
        <v>3</v>
      </c>
      <c r="F6675" t="s">
        <v>9526</v>
      </c>
      <c r="G6675">
        <v>14</v>
      </c>
      <c r="H6675" s="5">
        <f t="shared" si="143"/>
        <v>1</v>
      </c>
      <c r="I6675" s="5" t="str">
        <f ca="1">OFFSET('Appendix E'!$G$2,MATCH(A6675,'Appendix E'!$A$3:$A$115,0),0)</f>
        <v>Yes</v>
      </c>
    </row>
    <row r="6676" spans="1:9" x14ac:dyDescent="0.25">
      <c r="A6676" t="s">
        <v>1355</v>
      </c>
      <c r="B6676" t="s">
        <v>6617</v>
      </c>
      <c r="D6676" t="s">
        <v>9418</v>
      </c>
      <c r="E6676">
        <v>3</v>
      </c>
      <c r="F6676" t="s">
        <v>9526</v>
      </c>
      <c r="G6676">
        <v>14</v>
      </c>
      <c r="H6676" s="5">
        <f t="shared" si="143"/>
        <v>1</v>
      </c>
      <c r="I6676" s="5" t="str">
        <f ca="1">OFFSET('Appendix E'!$G$2,MATCH(A6676,'Appendix E'!$A$3:$A$115,0),0)</f>
        <v>Yes</v>
      </c>
    </row>
    <row r="6677" spans="1:9" x14ac:dyDescent="0.25">
      <c r="A6677" t="s">
        <v>1355</v>
      </c>
      <c r="B6677" t="s">
        <v>6618</v>
      </c>
      <c r="D6677" t="s">
        <v>9418</v>
      </c>
      <c r="E6677">
        <v>3</v>
      </c>
      <c r="F6677" t="s">
        <v>9526</v>
      </c>
      <c r="G6677">
        <v>14</v>
      </c>
      <c r="H6677" s="5">
        <f t="shared" si="143"/>
        <v>1</v>
      </c>
      <c r="I6677" s="5" t="str">
        <f ca="1">OFFSET('Appendix E'!$G$2,MATCH(A6677,'Appendix E'!$A$3:$A$115,0),0)</f>
        <v>Yes</v>
      </c>
    </row>
    <row r="6678" spans="1:9" x14ac:dyDescent="0.25">
      <c r="A6678" t="s">
        <v>1355</v>
      </c>
      <c r="B6678" t="s">
        <v>6619</v>
      </c>
      <c r="D6678" t="s">
        <v>9418</v>
      </c>
      <c r="E6678">
        <v>3</v>
      </c>
      <c r="F6678" t="s">
        <v>9526</v>
      </c>
      <c r="G6678">
        <v>14</v>
      </c>
      <c r="H6678" s="5">
        <f t="shared" si="143"/>
        <v>1</v>
      </c>
      <c r="I6678" s="5" t="str">
        <f ca="1">OFFSET('Appendix E'!$G$2,MATCH(A6678,'Appendix E'!$A$3:$A$115,0),0)</f>
        <v>Yes</v>
      </c>
    </row>
    <row r="6679" spans="1:9" x14ac:dyDescent="0.25">
      <c r="A6679" t="s">
        <v>1355</v>
      </c>
      <c r="B6679" t="s">
        <v>6620</v>
      </c>
      <c r="D6679" t="s">
        <v>9418</v>
      </c>
      <c r="E6679">
        <v>3</v>
      </c>
      <c r="F6679" t="s">
        <v>9526</v>
      </c>
      <c r="G6679">
        <v>14</v>
      </c>
      <c r="H6679" s="5">
        <f t="shared" si="143"/>
        <v>1</v>
      </c>
      <c r="I6679" s="5" t="str">
        <f ca="1">OFFSET('Appendix E'!$G$2,MATCH(A6679,'Appendix E'!$A$3:$A$115,0),0)</f>
        <v>Yes</v>
      </c>
    </row>
    <row r="6680" spans="1:9" x14ac:dyDescent="0.25">
      <c r="A6680" t="s">
        <v>1355</v>
      </c>
      <c r="B6680" t="s">
        <v>6621</v>
      </c>
      <c r="D6680" t="s">
        <v>9418</v>
      </c>
      <c r="E6680">
        <v>3</v>
      </c>
      <c r="F6680" t="s">
        <v>9526</v>
      </c>
      <c r="G6680">
        <v>14</v>
      </c>
      <c r="H6680" s="5">
        <f t="shared" si="143"/>
        <v>1</v>
      </c>
      <c r="I6680" s="5" t="str">
        <f ca="1">OFFSET('Appendix E'!$G$2,MATCH(A6680,'Appendix E'!$A$3:$A$115,0),0)</f>
        <v>Yes</v>
      </c>
    </row>
    <row r="6681" spans="1:9" x14ac:dyDescent="0.25">
      <c r="A6681" t="s">
        <v>1355</v>
      </c>
      <c r="B6681" t="s">
        <v>6622</v>
      </c>
      <c r="D6681" t="s">
        <v>9418</v>
      </c>
      <c r="E6681">
        <v>3</v>
      </c>
      <c r="F6681" t="s">
        <v>9526</v>
      </c>
      <c r="G6681">
        <v>14</v>
      </c>
      <c r="H6681" s="5">
        <f t="shared" si="143"/>
        <v>1</v>
      </c>
      <c r="I6681" s="5" t="str">
        <f ca="1">OFFSET('Appendix E'!$G$2,MATCH(A6681,'Appendix E'!$A$3:$A$115,0),0)</f>
        <v>Yes</v>
      </c>
    </row>
    <row r="6682" spans="1:9" x14ac:dyDescent="0.25">
      <c r="A6682" t="s">
        <v>1355</v>
      </c>
      <c r="B6682" t="s">
        <v>6623</v>
      </c>
      <c r="D6682" t="s">
        <v>9418</v>
      </c>
      <c r="E6682">
        <v>3</v>
      </c>
      <c r="F6682" t="s">
        <v>9526</v>
      </c>
      <c r="G6682">
        <v>14</v>
      </c>
      <c r="H6682" s="5">
        <f t="shared" si="143"/>
        <v>1</v>
      </c>
      <c r="I6682" s="5" t="str">
        <f ca="1">OFFSET('Appendix E'!$G$2,MATCH(A6682,'Appendix E'!$A$3:$A$115,0),0)</f>
        <v>Yes</v>
      </c>
    </row>
    <row r="6683" spans="1:9" x14ac:dyDescent="0.25">
      <c r="A6683" t="s">
        <v>1355</v>
      </c>
      <c r="B6683" t="s">
        <v>6624</v>
      </c>
      <c r="D6683" t="s">
        <v>9418</v>
      </c>
      <c r="E6683">
        <v>3</v>
      </c>
      <c r="F6683" t="s">
        <v>9526</v>
      </c>
      <c r="G6683">
        <v>14</v>
      </c>
      <c r="H6683" s="5">
        <f t="shared" si="143"/>
        <v>1</v>
      </c>
      <c r="I6683" s="5" t="str">
        <f ca="1">OFFSET('Appendix E'!$G$2,MATCH(A6683,'Appendix E'!$A$3:$A$115,0),0)</f>
        <v>Yes</v>
      </c>
    </row>
    <row r="6684" spans="1:9" x14ac:dyDescent="0.25">
      <c r="A6684" t="s">
        <v>1355</v>
      </c>
      <c r="B6684" t="s">
        <v>6625</v>
      </c>
      <c r="D6684" t="s">
        <v>9418</v>
      </c>
      <c r="E6684">
        <v>3</v>
      </c>
      <c r="F6684" t="s">
        <v>9526</v>
      </c>
      <c r="G6684">
        <v>14</v>
      </c>
      <c r="H6684" s="5">
        <f t="shared" si="143"/>
        <v>1</v>
      </c>
      <c r="I6684" s="5" t="str">
        <f ca="1">OFFSET('Appendix E'!$G$2,MATCH(A6684,'Appendix E'!$A$3:$A$115,0),0)</f>
        <v>Yes</v>
      </c>
    </row>
    <row r="6685" spans="1:9" x14ac:dyDescent="0.25">
      <c r="A6685" t="s">
        <v>1355</v>
      </c>
      <c r="B6685" t="s">
        <v>6626</v>
      </c>
      <c r="D6685" t="s">
        <v>9418</v>
      </c>
      <c r="E6685">
        <v>3</v>
      </c>
      <c r="F6685" t="s">
        <v>9526</v>
      </c>
      <c r="G6685">
        <v>14</v>
      </c>
      <c r="H6685" s="5">
        <f t="shared" si="143"/>
        <v>1</v>
      </c>
      <c r="I6685" s="5" t="str">
        <f ca="1">OFFSET('Appendix E'!$G$2,MATCH(A6685,'Appendix E'!$A$3:$A$115,0),0)</f>
        <v>Yes</v>
      </c>
    </row>
    <row r="6686" spans="1:9" x14ac:dyDescent="0.25">
      <c r="A6686" t="s">
        <v>1355</v>
      </c>
      <c r="B6686" t="s">
        <v>6627</v>
      </c>
      <c r="D6686" t="s">
        <v>9418</v>
      </c>
      <c r="E6686">
        <v>3</v>
      </c>
      <c r="F6686" t="s">
        <v>9526</v>
      </c>
      <c r="G6686">
        <v>14</v>
      </c>
      <c r="H6686" s="5">
        <f t="shared" si="143"/>
        <v>1</v>
      </c>
      <c r="I6686" s="5" t="str">
        <f ca="1">OFFSET('Appendix E'!$G$2,MATCH(A6686,'Appendix E'!$A$3:$A$115,0),0)</f>
        <v>Yes</v>
      </c>
    </row>
    <row r="6687" spans="1:9" x14ac:dyDescent="0.25">
      <c r="A6687" t="s">
        <v>1355</v>
      </c>
      <c r="B6687" t="s">
        <v>6628</v>
      </c>
      <c r="D6687" t="s">
        <v>9418</v>
      </c>
      <c r="E6687">
        <v>3</v>
      </c>
      <c r="F6687" t="s">
        <v>9526</v>
      </c>
      <c r="G6687">
        <v>14</v>
      </c>
      <c r="H6687" s="5">
        <f t="shared" si="143"/>
        <v>1</v>
      </c>
      <c r="I6687" s="5" t="str">
        <f ca="1">OFFSET('Appendix E'!$G$2,MATCH(A6687,'Appendix E'!$A$3:$A$115,0),0)</f>
        <v>Yes</v>
      </c>
    </row>
    <row r="6688" spans="1:9" x14ac:dyDescent="0.25">
      <c r="A6688" t="s">
        <v>1355</v>
      </c>
      <c r="B6688" t="s">
        <v>6629</v>
      </c>
      <c r="D6688" t="s">
        <v>9418</v>
      </c>
      <c r="E6688">
        <v>3</v>
      </c>
      <c r="F6688" t="s">
        <v>9526</v>
      </c>
      <c r="G6688">
        <v>14</v>
      </c>
      <c r="H6688" s="5">
        <f t="shared" si="143"/>
        <v>1</v>
      </c>
      <c r="I6688" s="5" t="str">
        <f ca="1">OFFSET('Appendix E'!$G$2,MATCH(A6688,'Appendix E'!$A$3:$A$115,0),0)</f>
        <v>Yes</v>
      </c>
    </row>
    <row r="6689" spans="1:9" x14ac:dyDescent="0.25">
      <c r="A6689" t="s">
        <v>1355</v>
      </c>
      <c r="B6689" t="s">
        <v>6630</v>
      </c>
      <c r="D6689" t="s">
        <v>9418</v>
      </c>
      <c r="E6689">
        <v>3</v>
      </c>
      <c r="F6689" t="s">
        <v>9526</v>
      </c>
      <c r="G6689">
        <v>14</v>
      </c>
      <c r="H6689" s="5">
        <f t="shared" si="143"/>
        <v>1</v>
      </c>
      <c r="I6689" s="5" t="str">
        <f ca="1">OFFSET('Appendix E'!$G$2,MATCH(A6689,'Appendix E'!$A$3:$A$115,0),0)</f>
        <v>Yes</v>
      </c>
    </row>
    <row r="6690" spans="1:9" x14ac:dyDescent="0.25">
      <c r="A6690" t="s">
        <v>1355</v>
      </c>
      <c r="B6690" t="s">
        <v>6631</v>
      </c>
      <c r="D6690" t="s">
        <v>9418</v>
      </c>
      <c r="E6690">
        <v>3</v>
      </c>
      <c r="F6690" t="s">
        <v>9526</v>
      </c>
      <c r="G6690">
        <v>14</v>
      </c>
      <c r="H6690" s="5">
        <f t="shared" si="143"/>
        <v>1</v>
      </c>
      <c r="I6690" s="5" t="str">
        <f ca="1">OFFSET('Appendix E'!$G$2,MATCH(A6690,'Appendix E'!$A$3:$A$115,0),0)</f>
        <v>Yes</v>
      </c>
    </row>
    <row r="6691" spans="1:9" x14ac:dyDescent="0.25">
      <c r="A6691" t="s">
        <v>1355</v>
      </c>
      <c r="B6691" t="s">
        <v>6632</v>
      </c>
      <c r="D6691" t="s">
        <v>9418</v>
      </c>
      <c r="E6691">
        <v>3</v>
      </c>
      <c r="F6691" t="s">
        <v>9526</v>
      </c>
      <c r="G6691">
        <v>14</v>
      </c>
      <c r="H6691" s="5">
        <f t="shared" si="143"/>
        <v>1</v>
      </c>
      <c r="I6691" s="5" t="str">
        <f ca="1">OFFSET('Appendix E'!$G$2,MATCH(A6691,'Appendix E'!$A$3:$A$115,0),0)</f>
        <v>Yes</v>
      </c>
    </row>
    <row r="6692" spans="1:9" x14ac:dyDescent="0.25">
      <c r="A6692" t="s">
        <v>1355</v>
      </c>
      <c r="B6692" t="s">
        <v>6633</v>
      </c>
      <c r="D6692" t="s">
        <v>9418</v>
      </c>
      <c r="E6692">
        <v>3</v>
      </c>
      <c r="F6692" t="s">
        <v>9526</v>
      </c>
      <c r="G6692">
        <v>14</v>
      </c>
      <c r="H6692" s="5">
        <f t="shared" si="143"/>
        <v>1</v>
      </c>
      <c r="I6692" s="5" t="str">
        <f ca="1">OFFSET('Appendix E'!$G$2,MATCH(A6692,'Appendix E'!$A$3:$A$115,0),0)</f>
        <v>Yes</v>
      </c>
    </row>
    <row r="6693" spans="1:9" x14ac:dyDescent="0.25">
      <c r="A6693" t="s">
        <v>1355</v>
      </c>
      <c r="B6693" t="s">
        <v>6634</v>
      </c>
      <c r="D6693" t="s">
        <v>9418</v>
      </c>
      <c r="E6693">
        <v>3</v>
      </c>
      <c r="F6693" t="s">
        <v>9526</v>
      </c>
      <c r="G6693">
        <v>14</v>
      </c>
      <c r="H6693" s="5">
        <f t="shared" si="143"/>
        <v>1</v>
      </c>
      <c r="I6693" s="5" t="str">
        <f ca="1">OFFSET('Appendix E'!$G$2,MATCH(A6693,'Appendix E'!$A$3:$A$115,0),0)</f>
        <v>Yes</v>
      </c>
    </row>
    <row r="6694" spans="1:9" x14ac:dyDescent="0.25">
      <c r="A6694" t="s">
        <v>1355</v>
      </c>
      <c r="B6694" t="s">
        <v>6635</v>
      </c>
      <c r="D6694" t="s">
        <v>9418</v>
      </c>
      <c r="E6694">
        <v>3</v>
      </c>
      <c r="F6694" t="s">
        <v>9526</v>
      </c>
      <c r="G6694">
        <v>14</v>
      </c>
      <c r="H6694" s="5">
        <f t="shared" si="143"/>
        <v>1</v>
      </c>
      <c r="I6694" s="5" t="str">
        <f ca="1">OFFSET('Appendix E'!$G$2,MATCH(A6694,'Appendix E'!$A$3:$A$115,0),0)</f>
        <v>Yes</v>
      </c>
    </row>
    <row r="6695" spans="1:9" x14ac:dyDescent="0.25">
      <c r="A6695" t="s">
        <v>1355</v>
      </c>
      <c r="B6695" t="s">
        <v>6636</v>
      </c>
      <c r="D6695" t="s">
        <v>9418</v>
      </c>
      <c r="E6695">
        <v>3</v>
      </c>
      <c r="F6695" t="s">
        <v>9526</v>
      </c>
      <c r="G6695">
        <v>14</v>
      </c>
      <c r="H6695" s="5">
        <f t="shared" si="143"/>
        <v>1</v>
      </c>
      <c r="I6695" s="5" t="str">
        <f ca="1">OFFSET('Appendix E'!$G$2,MATCH(A6695,'Appendix E'!$A$3:$A$115,0),0)</f>
        <v>Yes</v>
      </c>
    </row>
    <row r="6696" spans="1:9" x14ac:dyDescent="0.25">
      <c r="A6696" t="s">
        <v>1355</v>
      </c>
      <c r="B6696" t="s">
        <v>6637</v>
      </c>
      <c r="D6696" t="s">
        <v>9418</v>
      </c>
      <c r="E6696">
        <v>3</v>
      </c>
      <c r="F6696" t="s">
        <v>9526</v>
      </c>
      <c r="G6696">
        <v>14</v>
      </c>
      <c r="H6696" s="5">
        <f t="shared" si="143"/>
        <v>1</v>
      </c>
      <c r="I6696" s="5" t="str">
        <f ca="1">OFFSET('Appendix E'!$G$2,MATCH(A6696,'Appendix E'!$A$3:$A$115,0),0)</f>
        <v>Yes</v>
      </c>
    </row>
    <row r="6697" spans="1:9" x14ac:dyDescent="0.25">
      <c r="A6697" t="s">
        <v>1355</v>
      </c>
      <c r="B6697" t="s">
        <v>6638</v>
      </c>
      <c r="D6697" t="s">
        <v>9418</v>
      </c>
      <c r="E6697">
        <v>3</v>
      </c>
      <c r="F6697" t="s">
        <v>9526</v>
      </c>
      <c r="G6697">
        <v>14</v>
      </c>
      <c r="H6697" s="5">
        <f t="shared" si="143"/>
        <v>1</v>
      </c>
      <c r="I6697" s="5" t="str">
        <f ca="1">OFFSET('Appendix E'!$G$2,MATCH(A6697,'Appendix E'!$A$3:$A$115,0),0)</f>
        <v>Yes</v>
      </c>
    </row>
    <row r="6698" spans="1:9" x14ac:dyDescent="0.25">
      <c r="A6698" t="s">
        <v>1355</v>
      </c>
      <c r="B6698" t="s">
        <v>6639</v>
      </c>
      <c r="D6698" t="s">
        <v>9418</v>
      </c>
      <c r="E6698">
        <v>3</v>
      </c>
      <c r="F6698" t="s">
        <v>9526</v>
      </c>
      <c r="G6698">
        <v>14</v>
      </c>
      <c r="H6698" s="5">
        <f t="shared" si="143"/>
        <v>1</v>
      </c>
      <c r="I6698" s="5" t="str">
        <f ca="1">OFFSET('Appendix E'!$G$2,MATCH(A6698,'Appendix E'!$A$3:$A$115,0),0)</f>
        <v>Yes</v>
      </c>
    </row>
    <row r="6699" spans="1:9" x14ac:dyDescent="0.25">
      <c r="A6699" t="s">
        <v>1355</v>
      </c>
      <c r="B6699" t="s">
        <v>6640</v>
      </c>
      <c r="D6699" t="s">
        <v>9418</v>
      </c>
      <c r="E6699">
        <v>3</v>
      </c>
      <c r="F6699" t="s">
        <v>9526</v>
      </c>
      <c r="G6699">
        <v>14</v>
      </c>
      <c r="H6699" s="5">
        <f t="shared" si="143"/>
        <v>1</v>
      </c>
      <c r="I6699" s="5" t="str">
        <f ca="1">OFFSET('Appendix E'!$G$2,MATCH(A6699,'Appendix E'!$A$3:$A$115,0),0)</f>
        <v>Yes</v>
      </c>
    </row>
    <row r="6700" spans="1:9" x14ac:dyDescent="0.25">
      <c r="A6700" t="s">
        <v>1355</v>
      </c>
      <c r="B6700" t="s">
        <v>6641</v>
      </c>
      <c r="D6700" t="s">
        <v>9418</v>
      </c>
      <c r="E6700">
        <v>3</v>
      </c>
      <c r="F6700" t="s">
        <v>9526</v>
      </c>
      <c r="G6700">
        <v>14</v>
      </c>
      <c r="H6700" s="5">
        <f t="shared" si="143"/>
        <v>1</v>
      </c>
      <c r="I6700" s="5" t="str">
        <f ca="1">OFFSET('Appendix E'!$G$2,MATCH(A6700,'Appendix E'!$A$3:$A$115,0),0)</f>
        <v>Yes</v>
      </c>
    </row>
    <row r="6701" spans="1:9" x14ac:dyDescent="0.25">
      <c r="A6701" t="s">
        <v>1355</v>
      </c>
      <c r="B6701" t="s">
        <v>6642</v>
      </c>
      <c r="D6701" t="s">
        <v>9418</v>
      </c>
      <c r="E6701">
        <v>3</v>
      </c>
      <c r="F6701" t="s">
        <v>9526</v>
      </c>
      <c r="G6701">
        <v>14</v>
      </c>
      <c r="H6701" s="5">
        <f t="shared" si="143"/>
        <v>1</v>
      </c>
      <c r="I6701" s="5" t="str">
        <f ca="1">OFFSET('Appendix E'!$G$2,MATCH(A6701,'Appendix E'!$A$3:$A$115,0),0)</f>
        <v>Yes</v>
      </c>
    </row>
    <row r="6702" spans="1:9" x14ac:dyDescent="0.25">
      <c r="A6702" t="s">
        <v>1355</v>
      </c>
      <c r="B6702" t="s">
        <v>6643</v>
      </c>
      <c r="D6702" t="s">
        <v>9418</v>
      </c>
      <c r="E6702">
        <v>3</v>
      </c>
      <c r="F6702" t="s">
        <v>9526</v>
      </c>
      <c r="G6702">
        <v>14</v>
      </c>
      <c r="H6702" s="5">
        <f t="shared" si="143"/>
        <v>1</v>
      </c>
      <c r="I6702" s="5" t="str">
        <f ca="1">OFFSET('Appendix E'!$G$2,MATCH(A6702,'Appendix E'!$A$3:$A$115,0),0)</f>
        <v>Yes</v>
      </c>
    </row>
    <row r="6703" spans="1:9" x14ac:dyDescent="0.25">
      <c r="A6703" t="s">
        <v>1355</v>
      </c>
      <c r="B6703" t="s">
        <v>6644</v>
      </c>
      <c r="D6703" t="s">
        <v>9418</v>
      </c>
      <c r="E6703">
        <v>3</v>
      </c>
      <c r="F6703" t="s">
        <v>9526</v>
      </c>
      <c r="G6703">
        <v>14</v>
      </c>
      <c r="H6703" s="5">
        <f t="shared" si="143"/>
        <v>1</v>
      </c>
      <c r="I6703" s="5" t="str">
        <f ca="1">OFFSET('Appendix E'!$G$2,MATCH(A6703,'Appendix E'!$A$3:$A$115,0),0)</f>
        <v>Yes</v>
      </c>
    </row>
    <row r="6704" spans="1:9" x14ac:dyDescent="0.25">
      <c r="A6704" t="s">
        <v>1355</v>
      </c>
      <c r="B6704" t="s">
        <v>6645</v>
      </c>
      <c r="D6704" t="s">
        <v>9418</v>
      </c>
      <c r="E6704">
        <v>3</v>
      </c>
      <c r="F6704" t="s">
        <v>9526</v>
      </c>
      <c r="G6704">
        <v>14</v>
      </c>
      <c r="H6704" s="5">
        <f t="shared" si="143"/>
        <v>1</v>
      </c>
      <c r="I6704" s="5" t="str">
        <f ca="1">OFFSET('Appendix E'!$G$2,MATCH(A6704,'Appendix E'!$A$3:$A$115,0),0)</f>
        <v>Yes</v>
      </c>
    </row>
    <row r="6705" spans="1:9" x14ac:dyDescent="0.25">
      <c r="A6705" t="s">
        <v>1355</v>
      </c>
      <c r="B6705" t="s">
        <v>6646</v>
      </c>
      <c r="D6705" t="s">
        <v>9418</v>
      </c>
      <c r="E6705">
        <v>3</v>
      </c>
      <c r="F6705" t="s">
        <v>9526</v>
      </c>
      <c r="G6705">
        <v>14</v>
      </c>
      <c r="H6705" s="5">
        <f t="shared" si="143"/>
        <v>1</v>
      </c>
      <c r="I6705" s="5" t="str">
        <f ca="1">OFFSET('Appendix E'!$G$2,MATCH(A6705,'Appendix E'!$A$3:$A$115,0),0)</f>
        <v>Yes</v>
      </c>
    </row>
    <row r="6706" spans="1:9" x14ac:dyDescent="0.25">
      <c r="A6706" t="s">
        <v>1355</v>
      </c>
      <c r="B6706" t="s">
        <v>6647</v>
      </c>
      <c r="D6706" t="s">
        <v>9418</v>
      </c>
      <c r="E6706">
        <v>3</v>
      </c>
      <c r="F6706" t="s">
        <v>9526</v>
      </c>
      <c r="G6706">
        <v>14</v>
      </c>
      <c r="H6706" s="5">
        <f t="shared" si="143"/>
        <v>1</v>
      </c>
      <c r="I6706" s="5" t="str">
        <f ca="1">OFFSET('Appendix E'!$G$2,MATCH(A6706,'Appendix E'!$A$3:$A$115,0),0)</f>
        <v>Yes</v>
      </c>
    </row>
    <row r="6707" spans="1:9" x14ac:dyDescent="0.25">
      <c r="A6707" t="s">
        <v>1355</v>
      </c>
      <c r="B6707" t="s">
        <v>6648</v>
      </c>
      <c r="D6707" t="s">
        <v>9418</v>
      </c>
      <c r="E6707">
        <v>3</v>
      </c>
      <c r="F6707" t="s">
        <v>9526</v>
      </c>
      <c r="G6707">
        <v>14</v>
      </c>
      <c r="H6707" s="5">
        <f t="shared" si="143"/>
        <v>1</v>
      </c>
      <c r="I6707" s="5" t="str">
        <f ca="1">OFFSET('Appendix E'!$G$2,MATCH(A6707,'Appendix E'!$A$3:$A$115,0),0)</f>
        <v>Yes</v>
      </c>
    </row>
    <row r="6708" spans="1:9" x14ac:dyDescent="0.25">
      <c r="A6708" t="s">
        <v>1355</v>
      </c>
      <c r="B6708" t="s">
        <v>6649</v>
      </c>
      <c r="D6708" t="s">
        <v>9418</v>
      </c>
      <c r="E6708">
        <v>3</v>
      </c>
      <c r="F6708" t="s">
        <v>9526</v>
      </c>
      <c r="G6708">
        <v>14</v>
      </c>
      <c r="H6708" s="5">
        <f t="shared" si="143"/>
        <v>1</v>
      </c>
      <c r="I6708" s="5" t="str">
        <f ca="1">OFFSET('Appendix E'!$G$2,MATCH(A6708,'Appendix E'!$A$3:$A$115,0),0)</f>
        <v>Yes</v>
      </c>
    </row>
    <row r="6709" spans="1:9" x14ac:dyDescent="0.25">
      <c r="A6709" t="s">
        <v>1355</v>
      </c>
      <c r="B6709" t="s">
        <v>6650</v>
      </c>
      <c r="D6709" t="s">
        <v>9418</v>
      </c>
      <c r="E6709">
        <v>3</v>
      </c>
      <c r="F6709" t="s">
        <v>9526</v>
      </c>
      <c r="G6709">
        <v>14</v>
      </c>
      <c r="H6709" s="5">
        <f t="shared" si="143"/>
        <v>1</v>
      </c>
      <c r="I6709" s="5" t="str">
        <f ca="1">OFFSET('Appendix E'!$G$2,MATCH(A6709,'Appendix E'!$A$3:$A$115,0),0)</f>
        <v>Yes</v>
      </c>
    </row>
    <row r="6710" spans="1:9" x14ac:dyDescent="0.25">
      <c r="A6710" t="s">
        <v>1355</v>
      </c>
      <c r="B6710" t="s">
        <v>6651</v>
      </c>
      <c r="D6710" t="s">
        <v>9418</v>
      </c>
      <c r="E6710">
        <v>3</v>
      </c>
      <c r="F6710" t="s">
        <v>9526</v>
      </c>
      <c r="G6710">
        <v>14</v>
      </c>
      <c r="H6710" s="5">
        <f t="shared" si="143"/>
        <v>1</v>
      </c>
      <c r="I6710" s="5" t="str">
        <f ca="1">OFFSET('Appendix E'!$G$2,MATCH(A6710,'Appendix E'!$A$3:$A$115,0),0)</f>
        <v>Yes</v>
      </c>
    </row>
    <row r="6711" spans="1:9" x14ac:dyDescent="0.25">
      <c r="A6711" t="s">
        <v>1355</v>
      </c>
      <c r="B6711" t="s">
        <v>6652</v>
      </c>
      <c r="D6711" t="s">
        <v>9418</v>
      </c>
      <c r="E6711">
        <v>3</v>
      </c>
      <c r="F6711" t="s">
        <v>9526</v>
      </c>
      <c r="G6711">
        <v>14</v>
      </c>
      <c r="H6711" s="5">
        <f t="shared" si="143"/>
        <v>1</v>
      </c>
      <c r="I6711" s="5" t="str">
        <f ca="1">OFFSET('Appendix E'!$G$2,MATCH(A6711,'Appendix E'!$A$3:$A$115,0),0)</f>
        <v>Yes</v>
      </c>
    </row>
    <row r="6712" spans="1:9" x14ac:dyDescent="0.25">
      <c r="A6712" t="s">
        <v>1355</v>
      </c>
      <c r="B6712" t="s">
        <v>6653</v>
      </c>
      <c r="D6712" t="s">
        <v>9418</v>
      </c>
      <c r="E6712">
        <v>3</v>
      </c>
      <c r="F6712" t="s">
        <v>9526</v>
      </c>
      <c r="G6712">
        <v>14</v>
      </c>
      <c r="H6712" s="5">
        <f t="shared" si="143"/>
        <v>1</v>
      </c>
      <c r="I6712" s="5" t="str">
        <f ca="1">OFFSET('Appendix E'!$G$2,MATCH(A6712,'Appendix E'!$A$3:$A$115,0),0)</f>
        <v>Yes</v>
      </c>
    </row>
    <row r="6713" spans="1:9" x14ac:dyDescent="0.25">
      <c r="A6713" t="s">
        <v>1355</v>
      </c>
      <c r="B6713" t="s">
        <v>6654</v>
      </c>
      <c r="D6713" t="s">
        <v>9418</v>
      </c>
      <c r="E6713">
        <v>3</v>
      </c>
      <c r="F6713" t="s">
        <v>9526</v>
      </c>
      <c r="G6713">
        <v>14</v>
      </c>
      <c r="H6713" s="5">
        <f t="shared" si="143"/>
        <v>1</v>
      </c>
      <c r="I6713" s="5" t="str">
        <f ca="1">OFFSET('Appendix E'!$G$2,MATCH(A6713,'Appendix E'!$A$3:$A$115,0),0)</f>
        <v>Yes</v>
      </c>
    </row>
    <row r="6714" spans="1:9" x14ac:dyDescent="0.25">
      <c r="A6714" t="s">
        <v>1355</v>
      </c>
      <c r="B6714" t="s">
        <v>6655</v>
      </c>
      <c r="D6714" t="s">
        <v>9418</v>
      </c>
      <c r="E6714">
        <v>3</v>
      </c>
      <c r="F6714" t="s">
        <v>9526</v>
      </c>
      <c r="G6714">
        <v>14</v>
      </c>
      <c r="H6714" s="5">
        <f t="shared" si="143"/>
        <v>1</v>
      </c>
      <c r="I6714" s="5" t="str">
        <f ca="1">OFFSET('Appendix E'!$G$2,MATCH(A6714,'Appendix E'!$A$3:$A$115,0),0)</f>
        <v>Yes</v>
      </c>
    </row>
    <row r="6715" spans="1:9" x14ac:dyDescent="0.25">
      <c r="A6715" t="s">
        <v>1355</v>
      </c>
      <c r="B6715" t="s">
        <v>6656</v>
      </c>
      <c r="D6715" t="s">
        <v>9418</v>
      </c>
      <c r="E6715">
        <v>3</v>
      </c>
      <c r="F6715" t="s">
        <v>9526</v>
      </c>
      <c r="G6715">
        <v>14</v>
      </c>
      <c r="H6715" s="5">
        <f t="shared" si="143"/>
        <v>1</v>
      </c>
      <c r="I6715" s="5" t="str">
        <f ca="1">OFFSET('Appendix E'!$G$2,MATCH(A6715,'Appendix E'!$A$3:$A$115,0),0)</f>
        <v>Yes</v>
      </c>
    </row>
    <row r="6716" spans="1:9" x14ac:dyDescent="0.25">
      <c r="A6716" t="s">
        <v>1355</v>
      </c>
      <c r="B6716" t="s">
        <v>6657</v>
      </c>
      <c r="D6716" t="s">
        <v>9418</v>
      </c>
      <c r="E6716">
        <v>3</v>
      </c>
      <c r="F6716" t="s">
        <v>9526</v>
      </c>
      <c r="G6716">
        <v>14</v>
      </c>
      <c r="H6716" s="5">
        <f t="shared" si="143"/>
        <v>1</v>
      </c>
      <c r="I6716" s="5" t="str">
        <f ca="1">OFFSET('Appendix E'!$G$2,MATCH(A6716,'Appendix E'!$A$3:$A$115,0),0)</f>
        <v>Yes</v>
      </c>
    </row>
    <row r="6717" spans="1:9" x14ac:dyDescent="0.25">
      <c r="A6717" t="s">
        <v>1355</v>
      </c>
      <c r="B6717" t="s">
        <v>6658</v>
      </c>
      <c r="D6717" t="s">
        <v>9418</v>
      </c>
      <c r="E6717">
        <v>3</v>
      </c>
      <c r="F6717" t="s">
        <v>9526</v>
      </c>
      <c r="G6717">
        <v>14</v>
      </c>
      <c r="H6717" s="5">
        <f t="shared" si="143"/>
        <v>1</v>
      </c>
      <c r="I6717" s="5" t="str">
        <f ca="1">OFFSET('Appendix E'!$G$2,MATCH(A6717,'Appendix E'!$A$3:$A$115,0),0)</f>
        <v>Yes</v>
      </c>
    </row>
    <row r="6718" spans="1:9" x14ac:dyDescent="0.25">
      <c r="A6718" t="s">
        <v>1355</v>
      </c>
      <c r="B6718" t="s">
        <v>6659</v>
      </c>
      <c r="D6718" t="s">
        <v>9418</v>
      </c>
      <c r="E6718">
        <v>3</v>
      </c>
      <c r="F6718" t="s">
        <v>9526</v>
      </c>
      <c r="G6718">
        <v>14</v>
      </c>
      <c r="H6718" s="5">
        <f t="shared" si="143"/>
        <v>1</v>
      </c>
      <c r="I6718" s="5" t="str">
        <f ca="1">OFFSET('Appendix E'!$G$2,MATCH(A6718,'Appendix E'!$A$3:$A$115,0),0)</f>
        <v>Yes</v>
      </c>
    </row>
    <row r="6719" spans="1:9" x14ac:dyDescent="0.25">
      <c r="A6719" t="s">
        <v>1355</v>
      </c>
      <c r="B6719" t="s">
        <v>6660</v>
      </c>
      <c r="D6719" t="s">
        <v>9418</v>
      </c>
      <c r="E6719">
        <v>3</v>
      </c>
      <c r="F6719" t="s">
        <v>9526</v>
      </c>
      <c r="G6719">
        <v>14</v>
      </c>
      <c r="H6719" s="5">
        <f t="shared" si="143"/>
        <v>1</v>
      </c>
      <c r="I6719" s="5" t="str">
        <f ca="1">OFFSET('Appendix E'!$G$2,MATCH(A6719,'Appendix E'!$A$3:$A$115,0),0)</f>
        <v>Yes</v>
      </c>
    </row>
    <row r="6720" spans="1:9" x14ac:dyDescent="0.25">
      <c r="A6720" t="s">
        <v>1355</v>
      </c>
      <c r="B6720" t="s">
        <v>6661</v>
      </c>
      <c r="D6720" t="s">
        <v>9418</v>
      </c>
      <c r="E6720">
        <v>3</v>
      </c>
      <c r="F6720" t="s">
        <v>9526</v>
      </c>
      <c r="G6720">
        <v>14</v>
      </c>
      <c r="H6720" s="5">
        <f t="shared" si="143"/>
        <v>1</v>
      </c>
      <c r="I6720" s="5" t="str">
        <f ca="1">OFFSET('Appendix E'!$G$2,MATCH(A6720,'Appendix E'!$A$3:$A$115,0),0)</f>
        <v>Yes</v>
      </c>
    </row>
    <row r="6721" spans="1:9" x14ac:dyDescent="0.25">
      <c r="A6721" t="s">
        <v>1355</v>
      </c>
      <c r="B6721" t="s">
        <v>6662</v>
      </c>
      <c r="D6721" t="s">
        <v>9418</v>
      </c>
      <c r="E6721">
        <v>3</v>
      </c>
      <c r="F6721" t="s">
        <v>9526</v>
      </c>
      <c r="G6721">
        <v>14</v>
      </c>
      <c r="H6721" s="5">
        <f t="shared" si="143"/>
        <v>1</v>
      </c>
      <c r="I6721" s="5" t="str">
        <f ca="1">OFFSET('Appendix E'!$G$2,MATCH(A6721,'Appendix E'!$A$3:$A$115,0),0)</f>
        <v>Yes</v>
      </c>
    </row>
    <row r="6722" spans="1:9" x14ac:dyDescent="0.25">
      <c r="A6722" t="s">
        <v>1355</v>
      </c>
      <c r="B6722" t="s">
        <v>6663</v>
      </c>
      <c r="D6722" t="s">
        <v>9418</v>
      </c>
      <c r="E6722">
        <v>3</v>
      </c>
      <c r="F6722" t="s">
        <v>9526</v>
      </c>
      <c r="G6722">
        <v>14</v>
      </c>
      <c r="H6722" s="5">
        <f t="shared" si="143"/>
        <v>1</v>
      </c>
      <c r="I6722" s="5" t="str">
        <f ca="1">OFFSET('Appendix E'!$G$2,MATCH(A6722,'Appendix E'!$A$3:$A$115,0),0)</f>
        <v>Yes</v>
      </c>
    </row>
    <row r="6723" spans="1:9" x14ac:dyDescent="0.25">
      <c r="A6723" t="s">
        <v>1355</v>
      </c>
      <c r="B6723" t="s">
        <v>6664</v>
      </c>
      <c r="D6723" t="s">
        <v>9418</v>
      </c>
      <c r="E6723">
        <v>3</v>
      </c>
      <c r="F6723" t="s">
        <v>9526</v>
      </c>
      <c r="G6723">
        <v>14</v>
      </c>
      <c r="H6723" s="5">
        <f t="shared" si="143"/>
        <v>1</v>
      </c>
      <c r="I6723" s="5" t="str">
        <f ca="1">OFFSET('Appendix E'!$G$2,MATCH(A6723,'Appendix E'!$A$3:$A$115,0),0)</f>
        <v>Yes</v>
      </c>
    </row>
    <row r="6724" spans="1:9" x14ac:dyDescent="0.25">
      <c r="A6724" t="s">
        <v>1355</v>
      </c>
      <c r="B6724" t="s">
        <v>6665</v>
      </c>
      <c r="D6724" t="s">
        <v>9418</v>
      </c>
      <c r="E6724">
        <v>3</v>
      </c>
      <c r="F6724" t="s">
        <v>9526</v>
      </c>
      <c r="G6724">
        <v>14</v>
      </c>
      <c r="H6724" s="5">
        <f t="shared" ref="H6724:H6787" si="144">IF(F6724&lt;&gt;"",1,"")</f>
        <v>1</v>
      </c>
      <c r="I6724" s="5" t="str">
        <f ca="1">OFFSET('Appendix E'!$G$2,MATCH(A6724,'Appendix E'!$A$3:$A$115,0),0)</f>
        <v>Yes</v>
      </c>
    </row>
    <row r="6725" spans="1:9" x14ac:dyDescent="0.25">
      <c r="A6725" t="s">
        <v>1355</v>
      </c>
      <c r="B6725" t="s">
        <v>6666</v>
      </c>
      <c r="D6725" t="s">
        <v>9418</v>
      </c>
      <c r="E6725">
        <v>3</v>
      </c>
      <c r="F6725" t="s">
        <v>9526</v>
      </c>
      <c r="G6725">
        <v>14</v>
      </c>
      <c r="H6725" s="5">
        <f t="shared" si="144"/>
        <v>1</v>
      </c>
      <c r="I6725" s="5" t="str">
        <f ca="1">OFFSET('Appendix E'!$G$2,MATCH(A6725,'Appendix E'!$A$3:$A$115,0),0)</f>
        <v>Yes</v>
      </c>
    </row>
    <row r="6726" spans="1:9" x14ac:dyDescent="0.25">
      <c r="A6726" t="s">
        <v>1355</v>
      </c>
      <c r="B6726" t="s">
        <v>6667</v>
      </c>
      <c r="D6726" t="s">
        <v>9418</v>
      </c>
      <c r="E6726">
        <v>3</v>
      </c>
      <c r="F6726" t="s">
        <v>9526</v>
      </c>
      <c r="G6726">
        <v>14</v>
      </c>
      <c r="H6726" s="5">
        <f t="shared" si="144"/>
        <v>1</v>
      </c>
      <c r="I6726" s="5" t="str">
        <f ca="1">OFFSET('Appendix E'!$G$2,MATCH(A6726,'Appendix E'!$A$3:$A$115,0),0)</f>
        <v>Yes</v>
      </c>
    </row>
    <row r="6727" spans="1:9" x14ac:dyDescent="0.25">
      <c r="A6727" t="s">
        <v>1355</v>
      </c>
      <c r="B6727" t="s">
        <v>6668</v>
      </c>
      <c r="D6727" t="s">
        <v>9418</v>
      </c>
      <c r="E6727">
        <v>3</v>
      </c>
      <c r="F6727" t="s">
        <v>9526</v>
      </c>
      <c r="G6727">
        <v>14</v>
      </c>
      <c r="H6727" s="5">
        <f t="shared" si="144"/>
        <v>1</v>
      </c>
      <c r="I6727" s="5" t="str">
        <f ca="1">OFFSET('Appendix E'!$G$2,MATCH(A6727,'Appendix E'!$A$3:$A$115,0),0)</f>
        <v>Yes</v>
      </c>
    </row>
    <row r="6728" spans="1:9" x14ac:dyDescent="0.25">
      <c r="A6728" t="s">
        <v>1355</v>
      </c>
      <c r="B6728" t="s">
        <v>6669</v>
      </c>
      <c r="D6728" t="s">
        <v>9418</v>
      </c>
      <c r="E6728">
        <v>3</v>
      </c>
      <c r="F6728" t="s">
        <v>9526</v>
      </c>
      <c r="G6728">
        <v>14</v>
      </c>
      <c r="H6728" s="5">
        <f t="shared" si="144"/>
        <v>1</v>
      </c>
      <c r="I6728" s="5" t="str">
        <f ca="1">OFFSET('Appendix E'!$G$2,MATCH(A6728,'Appendix E'!$A$3:$A$115,0),0)</f>
        <v>Yes</v>
      </c>
    </row>
    <row r="6729" spans="1:9" x14ac:dyDescent="0.25">
      <c r="A6729" t="s">
        <v>1355</v>
      </c>
      <c r="B6729" t="s">
        <v>6670</v>
      </c>
      <c r="D6729" t="s">
        <v>9418</v>
      </c>
      <c r="E6729">
        <v>3</v>
      </c>
      <c r="F6729" t="s">
        <v>9526</v>
      </c>
      <c r="G6729">
        <v>14</v>
      </c>
      <c r="H6729" s="5">
        <f t="shared" si="144"/>
        <v>1</v>
      </c>
      <c r="I6729" s="5" t="str">
        <f ca="1">OFFSET('Appendix E'!$G$2,MATCH(A6729,'Appendix E'!$A$3:$A$115,0),0)</f>
        <v>Yes</v>
      </c>
    </row>
    <row r="6730" spans="1:9" x14ac:dyDescent="0.25">
      <c r="A6730" t="s">
        <v>1355</v>
      </c>
      <c r="B6730" t="s">
        <v>6671</v>
      </c>
      <c r="D6730" t="s">
        <v>9418</v>
      </c>
      <c r="E6730">
        <v>3</v>
      </c>
      <c r="F6730" t="s">
        <v>9526</v>
      </c>
      <c r="G6730">
        <v>14</v>
      </c>
      <c r="H6730" s="5">
        <f t="shared" si="144"/>
        <v>1</v>
      </c>
      <c r="I6730" s="5" t="str">
        <f ca="1">OFFSET('Appendix E'!$G$2,MATCH(A6730,'Appendix E'!$A$3:$A$115,0),0)</f>
        <v>Yes</v>
      </c>
    </row>
    <row r="6731" spans="1:9" x14ac:dyDescent="0.25">
      <c r="A6731" t="s">
        <v>1355</v>
      </c>
      <c r="B6731" t="s">
        <v>6672</v>
      </c>
      <c r="D6731" t="s">
        <v>9418</v>
      </c>
      <c r="E6731">
        <v>3</v>
      </c>
      <c r="F6731" t="s">
        <v>9526</v>
      </c>
      <c r="G6731">
        <v>14</v>
      </c>
      <c r="H6731" s="5">
        <f t="shared" si="144"/>
        <v>1</v>
      </c>
      <c r="I6731" s="5" t="str">
        <f ca="1">OFFSET('Appendix E'!$G$2,MATCH(A6731,'Appendix E'!$A$3:$A$115,0),0)</f>
        <v>Yes</v>
      </c>
    </row>
    <row r="6732" spans="1:9" x14ac:dyDescent="0.25">
      <c r="A6732" t="s">
        <v>1355</v>
      </c>
      <c r="B6732" t="s">
        <v>6673</v>
      </c>
      <c r="D6732" t="s">
        <v>9418</v>
      </c>
      <c r="E6732">
        <v>3</v>
      </c>
      <c r="F6732" t="s">
        <v>9526</v>
      </c>
      <c r="G6732">
        <v>14</v>
      </c>
      <c r="H6732" s="5">
        <f t="shared" si="144"/>
        <v>1</v>
      </c>
      <c r="I6732" s="5" t="str">
        <f ca="1">OFFSET('Appendix E'!$G$2,MATCH(A6732,'Appendix E'!$A$3:$A$115,0),0)</f>
        <v>Yes</v>
      </c>
    </row>
    <row r="6733" spans="1:9" x14ac:dyDescent="0.25">
      <c r="A6733" t="s">
        <v>1355</v>
      </c>
      <c r="B6733" t="s">
        <v>6674</v>
      </c>
      <c r="D6733" t="s">
        <v>9418</v>
      </c>
      <c r="E6733">
        <v>3</v>
      </c>
      <c r="F6733" t="s">
        <v>9526</v>
      </c>
      <c r="G6733">
        <v>14</v>
      </c>
      <c r="H6733" s="5">
        <f t="shared" si="144"/>
        <v>1</v>
      </c>
      <c r="I6733" s="5" t="str">
        <f ca="1">OFFSET('Appendix E'!$G$2,MATCH(A6733,'Appendix E'!$A$3:$A$115,0),0)</f>
        <v>Yes</v>
      </c>
    </row>
    <row r="6734" spans="1:9" x14ac:dyDescent="0.25">
      <c r="A6734" t="s">
        <v>1355</v>
      </c>
      <c r="B6734" t="s">
        <v>6675</v>
      </c>
      <c r="D6734" t="s">
        <v>9418</v>
      </c>
      <c r="E6734">
        <v>3</v>
      </c>
      <c r="F6734" t="s">
        <v>9526</v>
      </c>
      <c r="G6734">
        <v>14</v>
      </c>
      <c r="H6734" s="5">
        <f t="shared" si="144"/>
        <v>1</v>
      </c>
      <c r="I6734" s="5" t="str">
        <f ca="1">OFFSET('Appendix E'!$G$2,MATCH(A6734,'Appendix E'!$A$3:$A$115,0),0)</f>
        <v>Yes</v>
      </c>
    </row>
    <row r="6735" spans="1:9" x14ac:dyDescent="0.25">
      <c r="A6735" t="s">
        <v>1355</v>
      </c>
      <c r="B6735" t="s">
        <v>6676</v>
      </c>
      <c r="D6735" t="s">
        <v>9418</v>
      </c>
      <c r="E6735">
        <v>3</v>
      </c>
      <c r="F6735" t="s">
        <v>9526</v>
      </c>
      <c r="G6735">
        <v>14</v>
      </c>
      <c r="H6735" s="5">
        <f t="shared" si="144"/>
        <v>1</v>
      </c>
      <c r="I6735" s="5" t="str">
        <f ca="1">OFFSET('Appendix E'!$G$2,MATCH(A6735,'Appendix E'!$A$3:$A$115,0),0)</f>
        <v>Yes</v>
      </c>
    </row>
    <row r="6736" spans="1:9" x14ac:dyDescent="0.25">
      <c r="A6736" t="s">
        <v>1355</v>
      </c>
      <c r="B6736" t="s">
        <v>6677</v>
      </c>
      <c r="D6736" t="s">
        <v>9418</v>
      </c>
      <c r="E6736">
        <v>3</v>
      </c>
      <c r="F6736" t="s">
        <v>9526</v>
      </c>
      <c r="G6736">
        <v>14</v>
      </c>
      <c r="H6736" s="5">
        <f t="shared" si="144"/>
        <v>1</v>
      </c>
      <c r="I6736" s="5" t="str">
        <f ca="1">OFFSET('Appendix E'!$G$2,MATCH(A6736,'Appendix E'!$A$3:$A$115,0),0)</f>
        <v>Yes</v>
      </c>
    </row>
    <row r="6737" spans="1:9" x14ac:dyDescent="0.25">
      <c r="A6737" t="s">
        <v>1355</v>
      </c>
      <c r="B6737" t="s">
        <v>6678</v>
      </c>
      <c r="D6737" t="s">
        <v>9418</v>
      </c>
      <c r="E6737">
        <v>3</v>
      </c>
      <c r="F6737" t="s">
        <v>9526</v>
      </c>
      <c r="G6737">
        <v>14</v>
      </c>
      <c r="H6737" s="5">
        <f t="shared" si="144"/>
        <v>1</v>
      </c>
      <c r="I6737" s="5" t="str">
        <f ca="1">OFFSET('Appendix E'!$G$2,MATCH(A6737,'Appendix E'!$A$3:$A$115,0),0)</f>
        <v>Yes</v>
      </c>
    </row>
    <row r="6738" spans="1:9" x14ac:dyDescent="0.25">
      <c r="A6738" t="s">
        <v>1355</v>
      </c>
      <c r="B6738" t="s">
        <v>6679</v>
      </c>
      <c r="D6738" t="s">
        <v>9418</v>
      </c>
      <c r="E6738">
        <v>3</v>
      </c>
      <c r="F6738" t="s">
        <v>9526</v>
      </c>
      <c r="G6738">
        <v>14</v>
      </c>
      <c r="H6738" s="5">
        <f t="shared" si="144"/>
        <v>1</v>
      </c>
      <c r="I6738" s="5" t="str">
        <f ca="1">OFFSET('Appendix E'!$G$2,MATCH(A6738,'Appendix E'!$A$3:$A$115,0),0)</f>
        <v>Yes</v>
      </c>
    </row>
    <row r="6739" spans="1:9" x14ac:dyDescent="0.25">
      <c r="A6739" t="s">
        <v>1355</v>
      </c>
      <c r="B6739" t="s">
        <v>6680</v>
      </c>
      <c r="D6739" t="s">
        <v>9418</v>
      </c>
      <c r="E6739">
        <v>3</v>
      </c>
      <c r="F6739" t="s">
        <v>9526</v>
      </c>
      <c r="G6739">
        <v>14</v>
      </c>
      <c r="H6739" s="5">
        <f t="shared" si="144"/>
        <v>1</v>
      </c>
      <c r="I6739" s="5" t="str">
        <f ca="1">OFFSET('Appendix E'!$G$2,MATCH(A6739,'Appendix E'!$A$3:$A$115,0),0)</f>
        <v>Yes</v>
      </c>
    </row>
    <row r="6740" spans="1:9" x14ac:dyDescent="0.25">
      <c r="A6740" t="s">
        <v>1355</v>
      </c>
      <c r="B6740" t="s">
        <v>6681</v>
      </c>
      <c r="D6740" t="s">
        <v>9418</v>
      </c>
      <c r="E6740">
        <v>3</v>
      </c>
      <c r="F6740" t="s">
        <v>9526</v>
      </c>
      <c r="G6740">
        <v>14</v>
      </c>
      <c r="H6740" s="5">
        <f t="shared" si="144"/>
        <v>1</v>
      </c>
      <c r="I6740" s="5" t="str">
        <f ca="1">OFFSET('Appendix E'!$G$2,MATCH(A6740,'Appendix E'!$A$3:$A$115,0),0)</f>
        <v>Yes</v>
      </c>
    </row>
    <row r="6741" spans="1:9" x14ac:dyDescent="0.25">
      <c r="A6741" t="s">
        <v>1355</v>
      </c>
      <c r="B6741" t="s">
        <v>6682</v>
      </c>
      <c r="D6741" t="s">
        <v>9418</v>
      </c>
      <c r="E6741">
        <v>3</v>
      </c>
      <c r="F6741" t="s">
        <v>9526</v>
      </c>
      <c r="G6741">
        <v>14</v>
      </c>
      <c r="H6741" s="5">
        <f t="shared" si="144"/>
        <v>1</v>
      </c>
      <c r="I6741" s="5" t="str">
        <f ca="1">OFFSET('Appendix E'!$G$2,MATCH(A6741,'Appendix E'!$A$3:$A$115,0),0)</f>
        <v>Yes</v>
      </c>
    </row>
    <row r="6742" spans="1:9" x14ac:dyDescent="0.25">
      <c r="A6742" t="s">
        <v>1355</v>
      </c>
      <c r="B6742" t="s">
        <v>6683</v>
      </c>
      <c r="D6742" t="s">
        <v>9418</v>
      </c>
      <c r="E6742">
        <v>3</v>
      </c>
      <c r="F6742" t="s">
        <v>9526</v>
      </c>
      <c r="G6742">
        <v>14</v>
      </c>
      <c r="H6742" s="5">
        <f t="shared" si="144"/>
        <v>1</v>
      </c>
      <c r="I6742" s="5" t="str">
        <f ca="1">OFFSET('Appendix E'!$G$2,MATCH(A6742,'Appendix E'!$A$3:$A$115,0),0)</f>
        <v>Yes</v>
      </c>
    </row>
    <row r="6743" spans="1:9" x14ac:dyDescent="0.25">
      <c r="A6743" t="s">
        <v>1355</v>
      </c>
      <c r="B6743" t="s">
        <v>6684</v>
      </c>
      <c r="D6743" t="s">
        <v>9418</v>
      </c>
      <c r="E6743">
        <v>3</v>
      </c>
      <c r="F6743" t="s">
        <v>9526</v>
      </c>
      <c r="G6743">
        <v>14</v>
      </c>
      <c r="H6743" s="5">
        <f t="shared" si="144"/>
        <v>1</v>
      </c>
      <c r="I6743" s="5" t="str">
        <f ca="1">OFFSET('Appendix E'!$G$2,MATCH(A6743,'Appendix E'!$A$3:$A$115,0),0)</f>
        <v>Yes</v>
      </c>
    </row>
    <row r="6744" spans="1:9" x14ac:dyDescent="0.25">
      <c r="A6744" t="s">
        <v>1355</v>
      </c>
      <c r="B6744" t="s">
        <v>6685</v>
      </c>
      <c r="D6744" t="s">
        <v>9418</v>
      </c>
      <c r="E6744">
        <v>3</v>
      </c>
      <c r="F6744" t="s">
        <v>9526</v>
      </c>
      <c r="G6744">
        <v>14</v>
      </c>
      <c r="H6744" s="5">
        <f t="shared" si="144"/>
        <v>1</v>
      </c>
      <c r="I6744" s="5" t="str">
        <f ca="1">OFFSET('Appendix E'!$G$2,MATCH(A6744,'Appendix E'!$A$3:$A$115,0),0)</f>
        <v>Yes</v>
      </c>
    </row>
    <row r="6745" spans="1:9" x14ac:dyDescent="0.25">
      <c r="A6745" t="s">
        <v>1355</v>
      </c>
      <c r="B6745" t="s">
        <v>6686</v>
      </c>
      <c r="D6745" t="s">
        <v>9418</v>
      </c>
      <c r="E6745">
        <v>3</v>
      </c>
      <c r="F6745" t="s">
        <v>9526</v>
      </c>
      <c r="G6745">
        <v>14</v>
      </c>
      <c r="H6745" s="5">
        <f t="shared" si="144"/>
        <v>1</v>
      </c>
      <c r="I6745" s="5" t="str">
        <f ca="1">OFFSET('Appendix E'!$G$2,MATCH(A6745,'Appendix E'!$A$3:$A$115,0),0)</f>
        <v>Yes</v>
      </c>
    </row>
    <row r="6746" spans="1:9" x14ac:dyDescent="0.25">
      <c r="A6746" t="s">
        <v>1355</v>
      </c>
      <c r="B6746" t="s">
        <v>6687</v>
      </c>
      <c r="D6746" t="s">
        <v>9418</v>
      </c>
      <c r="E6746">
        <v>3</v>
      </c>
      <c r="F6746" t="s">
        <v>9526</v>
      </c>
      <c r="G6746">
        <v>14</v>
      </c>
      <c r="H6746" s="5">
        <f t="shared" si="144"/>
        <v>1</v>
      </c>
      <c r="I6746" s="5" t="str">
        <f ca="1">OFFSET('Appendix E'!$G$2,MATCH(A6746,'Appendix E'!$A$3:$A$115,0),0)</f>
        <v>Yes</v>
      </c>
    </row>
    <row r="6747" spans="1:9" x14ac:dyDescent="0.25">
      <c r="A6747" t="s">
        <v>1355</v>
      </c>
      <c r="B6747" t="s">
        <v>6688</v>
      </c>
      <c r="D6747" t="s">
        <v>9418</v>
      </c>
      <c r="E6747">
        <v>3</v>
      </c>
      <c r="F6747" t="s">
        <v>9526</v>
      </c>
      <c r="G6747">
        <v>14</v>
      </c>
      <c r="H6747" s="5">
        <f t="shared" si="144"/>
        <v>1</v>
      </c>
      <c r="I6747" s="5" t="str">
        <f ca="1">OFFSET('Appendix E'!$G$2,MATCH(A6747,'Appendix E'!$A$3:$A$115,0),0)</f>
        <v>Yes</v>
      </c>
    </row>
    <row r="6748" spans="1:9" x14ac:dyDescent="0.25">
      <c r="A6748" t="s">
        <v>1355</v>
      </c>
      <c r="B6748" t="s">
        <v>6689</v>
      </c>
      <c r="D6748" t="s">
        <v>9418</v>
      </c>
      <c r="E6748">
        <v>3</v>
      </c>
      <c r="F6748" t="s">
        <v>9526</v>
      </c>
      <c r="G6748">
        <v>14</v>
      </c>
      <c r="H6748" s="5">
        <f t="shared" si="144"/>
        <v>1</v>
      </c>
      <c r="I6748" s="5" t="str">
        <f ca="1">OFFSET('Appendix E'!$G$2,MATCH(A6748,'Appendix E'!$A$3:$A$115,0),0)</f>
        <v>Yes</v>
      </c>
    </row>
    <row r="6749" spans="1:9" x14ac:dyDescent="0.25">
      <c r="A6749" t="s">
        <v>1355</v>
      </c>
      <c r="B6749" t="s">
        <v>6690</v>
      </c>
      <c r="D6749" t="s">
        <v>9418</v>
      </c>
      <c r="E6749">
        <v>3</v>
      </c>
      <c r="F6749" t="s">
        <v>9526</v>
      </c>
      <c r="G6749">
        <v>14</v>
      </c>
      <c r="H6749" s="5">
        <f t="shared" si="144"/>
        <v>1</v>
      </c>
      <c r="I6749" s="5" t="str">
        <f ca="1">OFFSET('Appendix E'!$G$2,MATCH(A6749,'Appendix E'!$A$3:$A$115,0),0)</f>
        <v>Yes</v>
      </c>
    </row>
    <row r="6750" spans="1:9" x14ac:dyDescent="0.25">
      <c r="A6750" t="s">
        <v>1355</v>
      </c>
      <c r="B6750" t="s">
        <v>6691</v>
      </c>
      <c r="D6750" t="s">
        <v>9418</v>
      </c>
      <c r="E6750">
        <v>3</v>
      </c>
      <c r="F6750" t="s">
        <v>9526</v>
      </c>
      <c r="G6750">
        <v>14</v>
      </c>
      <c r="H6750" s="5">
        <f t="shared" si="144"/>
        <v>1</v>
      </c>
      <c r="I6750" s="5" t="str">
        <f ca="1">OFFSET('Appendix E'!$G$2,MATCH(A6750,'Appendix E'!$A$3:$A$115,0),0)</f>
        <v>Yes</v>
      </c>
    </row>
    <row r="6751" spans="1:9" x14ac:dyDescent="0.25">
      <c r="A6751" t="s">
        <v>1355</v>
      </c>
      <c r="B6751" t="s">
        <v>6692</v>
      </c>
      <c r="D6751" t="s">
        <v>9418</v>
      </c>
      <c r="E6751">
        <v>3</v>
      </c>
      <c r="F6751" t="s">
        <v>9526</v>
      </c>
      <c r="G6751">
        <v>14</v>
      </c>
      <c r="H6751" s="5">
        <f t="shared" si="144"/>
        <v>1</v>
      </c>
      <c r="I6751" s="5" t="str">
        <f ca="1">OFFSET('Appendix E'!$G$2,MATCH(A6751,'Appendix E'!$A$3:$A$115,0),0)</f>
        <v>Yes</v>
      </c>
    </row>
    <row r="6752" spans="1:9" x14ac:dyDescent="0.25">
      <c r="A6752" t="s">
        <v>1355</v>
      </c>
      <c r="B6752" t="s">
        <v>6693</v>
      </c>
      <c r="D6752" t="s">
        <v>9418</v>
      </c>
      <c r="E6752">
        <v>3</v>
      </c>
      <c r="F6752" t="s">
        <v>9526</v>
      </c>
      <c r="G6752">
        <v>14</v>
      </c>
      <c r="H6752" s="5">
        <f t="shared" si="144"/>
        <v>1</v>
      </c>
      <c r="I6752" s="5" t="str">
        <f ca="1">OFFSET('Appendix E'!$G$2,MATCH(A6752,'Appendix E'!$A$3:$A$115,0),0)</f>
        <v>Yes</v>
      </c>
    </row>
    <row r="6753" spans="1:9" x14ac:dyDescent="0.25">
      <c r="A6753" t="s">
        <v>1355</v>
      </c>
      <c r="B6753" t="s">
        <v>6694</v>
      </c>
      <c r="D6753" t="s">
        <v>9418</v>
      </c>
      <c r="E6753">
        <v>3</v>
      </c>
      <c r="F6753" t="s">
        <v>9526</v>
      </c>
      <c r="G6753">
        <v>14</v>
      </c>
      <c r="H6753" s="5">
        <f t="shared" si="144"/>
        <v>1</v>
      </c>
      <c r="I6753" s="5" t="str">
        <f ca="1">OFFSET('Appendix E'!$G$2,MATCH(A6753,'Appendix E'!$A$3:$A$115,0),0)</f>
        <v>Yes</v>
      </c>
    </row>
    <row r="6754" spans="1:9" x14ac:dyDescent="0.25">
      <c r="A6754" t="s">
        <v>1355</v>
      </c>
      <c r="B6754" t="s">
        <v>6695</v>
      </c>
      <c r="D6754" t="s">
        <v>9418</v>
      </c>
      <c r="E6754">
        <v>3</v>
      </c>
      <c r="F6754" t="s">
        <v>9526</v>
      </c>
      <c r="G6754">
        <v>14</v>
      </c>
      <c r="H6754" s="5">
        <f t="shared" si="144"/>
        <v>1</v>
      </c>
      <c r="I6754" s="5" t="str">
        <f ca="1">OFFSET('Appendix E'!$G$2,MATCH(A6754,'Appendix E'!$A$3:$A$115,0),0)</f>
        <v>Yes</v>
      </c>
    </row>
    <row r="6755" spans="1:9" x14ac:dyDescent="0.25">
      <c r="A6755" t="s">
        <v>1355</v>
      </c>
      <c r="B6755" t="s">
        <v>6696</v>
      </c>
      <c r="D6755" t="s">
        <v>9418</v>
      </c>
      <c r="E6755">
        <v>3</v>
      </c>
      <c r="F6755" t="s">
        <v>9526</v>
      </c>
      <c r="G6755">
        <v>14</v>
      </c>
      <c r="H6755" s="5">
        <f t="shared" si="144"/>
        <v>1</v>
      </c>
      <c r="I6755" s="5" t="str">
        <f ca="1">OFFSET('Appendix E'!$G$2,MATCH(A6755,'Appendix E'!$A$3:$A$115,0),0)</f>
        <v>Yes</v>
      </c>
    </row>
    <row r="6756" spans="1:9" x14ac:dyDescent="0.25">
      <c r="A6756" t="s">
        <v>1355</v>
      </c>
      <c r="B6756" t="s">
        <v>6697</v>
      </c>
      <c r="D6756" t="s">
        <v>9418</v>
      </c>
      <c r="E6756">
        <v>3</v>
      </c>
      <c r="F6756" t="s">
        <v>9526</v>
      </c>
      <c r="G6756">
        <v>14</v>
      </c>
      <c r="H6756" s="5">
        <f t="shared" si="144"/>
        <v>1</v>
      </c>
      <c r="I6756" s="5" t="str">
        <f ca="1">OFFSET('Appendix E'!$G$2,MATCH(A6756,'Appendix E'!$A$3:$A$115,0),0)</f>
        <v>Yes</v>
      </c>
    </row>
    <row r="6757" spans="1:9" x14ac:dyDescent="0.25">
      <c r="A6757" t="s">
        <v>1355</v>
      </c>
      <c r="B6757" t="s">
        <v>6698</v>
      </c>
      <c r="D6757" t="s">
        <v>9418</v>
      </c>
      <c r="E6757">
        <v>3</v>
      </c>
      <c r="F6757" t="s">
        <v>9526</v>
      </c>
      <c r="G6757">
        <v>14</v>
      </c>
      <c r="H6757" s="5">
        <f t="shared" si="144"/>
        <v>1</v>
      </c>
      <c r="I6757" s="5" t="str">
        <f ca="1">OFFSET('Appendix E'!$G$2,MATCH(A6757,'Appendix E'!$A$3:$A$115,0),0)</f>
        <v>Yes</v>
      </c>
    </row>
    <row r="6758" spans="1:9" x14ac:dyDescent="0.25">
      <c r="A6758" t="s">
        <v>1355</v>
      </c>
      <c r="B6758" t="s">
        <v>6699</v>
      </c>
      <c r="D6758" t="s">
        <v>9418</v>
      </c>
      <c r="E6758">
        <v>3</v>
      </c>
      <c r="F6758" t="s">
        <v>9526</v>
      </c>
      <c r="G6758">
        <v>14</v>
      </c>
      <c r="H6758" s="5">
        <f t="shared" si="144"/>
        <v>1</v>
      </c>
      <c r="I6758" s="5" t="str">
        <f ca="1">OFFSET('Appendix E'!$G$2,MATCH(A6758,'Appendix E'!$A$3:$A$115,0),0)</f>
        <v>Yes</v>
      </c>
    </row>
    <row r="6759" spans="1:9" x14ac:dyDescent="0.25">
      <c r="A6759" t="s">
        <v>1355</v>
      </c>
      <c r="B6759" t="s">
        <v>6700</v>
      </c>
      <c r="D6759" t="s">
        <v>9418</v>
      </c>
      <c r="E6759">
        <v>3</v>
      </c>
      <c r="F6759" t="s">
        <v>9526</v>
      </c>
      <c r="G6759">
        <v>14</v>
      </c>
      <c r="H6759" s="5">
        <f t="shared" si="144"/>
        <v>1</v>
      </c>
      <c r="I6759" s="5" t="str">
        <f ca="1">OFFSET('Appendix E'!$G$2,MATCH(A6759,'Appendix E'!$A$3:$A$115,0),0)</f>
        <v>Yes</v>
      </c>
    </row>
    <row r="6760" spans="1:9" x14ac:dyDescent="0.25">
      <c r="A6760" t="s">
        <v>1355</v>
      </c>
      <c r="B6760" t="s">
        <v>6701</v>
      </c>
      <c r="D6760" t="s">
        <v>9418</v>
      </c>
      <c r="E6760">
        <v>3</v>
      </c>
      <c r="F6760" t="s">
        <v>9526</v>
      </c>
      <c r="G6760">
        <v>14</v>
      </c>
      <c r="H6760" s="5">
        <f t="shared" si="144"/>
        <v>1</v>
      </c>
      <c r="I6760" s="5" t="str">
        <f ca="1">OFFSET('Appendix E'!$G$2,MATCH(A6760,'Appendix E'!$A$3:$A$115,0),0)</f>
        <v>Yes</v>
      </c>
    </row>
    <row r="6761" spans="1:9" x14ac:dyDescent="0.25">
      <c r="A6761" t="s">
        <v>1355</v>
      </c>
      <c r="B6761" t="s">
        <v>6702</v>
      </c>
      <c r="D6761" t="s">
        <v>9418</v>
      </c>
      <c r="E6761">
        <v>3</v>
      </c>
      <c r="F6761" t="s">
        <v>9526</v>
      </c>
      <c r="G6761">
        <v>14</v>
      </c>
      <c r="H6761" s="5">
        <f t="shared" si="144"/>
        <v>1</v>
      </c>
      <c r="I6761" s="5" t="str">
        <f ca="1">OFFSET('Appendix E'!$G$2,MATCH(A6761,'Appendix E'!$A$3:$A$115,0),0)</f>
        <v>Yes</v>
      </c>
    </row>
    <row r="6762" spans="1:9" x14ac:dyDescent="0.25">
      <c r="A6762" t="s">
        <v>1355</v>
      </c>
      <c r="B6762" t="s">
        <v>6703</v>
      </c>
      <c r="D6762" t="s">
        <v>9418</v>
      </c>
      <c r="E6762">
        <v>3</v>
      </c>
      <c r="F6762" t="s">
        <v>9526</v>
      </c>
      <c r="G6762">
        <v>14</v>
      </c>
      <c r="H6762" s="5">
        <f t="shared" si="144"/>
        <v>1</v>
      </c>
      <c r="I6762" s="5" t="str">
        <f ca="1">OFFSET('Appendix E'!$G$2,MATCH(A6762,'Appendix E'!$A$3:$A$115,0),0)</f>
        <v>Yes</v>
      </c>
    </row>
    <row r="6763" spans="1:9" x14ac:dyDescent="0.25">
      <c r="A6763" t="s">
        <v>1355</v>
      </c>
      <c r="B6763" t="s">
        <v>6704</v>
      </c>
      <c r="D6763" t="s">
        <v>9418</v>
      </c>
      <c r="E6763">
        <v>3</v>
      </c>
      <c r="F6763" t="s">
        <v>9526</v>
      </c>
      <c r="G6763">
        <v>14</v>
      </c>
      <c r="H6763" s="5">
        <f t="shared" si="144"/>
        <v>1</v>
      </c>
      <c r="I6763" s="5" t="str">
        <f ca="1">OFFSET('Appendix E'!$G$2,MATCH(A6763,'Appendix E'!$A$3:$A$115,0),0)</f>
        <v>Yes</v>
      </c>
    </row>
    <row r="6764" spans="1:9" x14ac:dyDescent="0.25">
      <c r="A6764" t="s">
        <v>1355</v>
      </c>
      <c r="B6764" t="s">
        <v>6705</v>
      </c>
      <c r="D6764" t="s">
        <v>9418</v>
      </c>
      <c r="E6764">
        <v>3</v>
      </c>
      <c r="F6764" t="s">
        <v>9526</v>
      </c>
      <c r="G6764">
        <v>14</v>
      </c>
      <c r="H6764" s="5">
        <f t="shared" si="144"/>
        <v>1</v>
      </c>
      <c r="I6764" s="5" t="str">
        <f ca="1">OFFSET('Appendix E'!$G$2,MATCH(A6764,'Appendix E'!$A$3:$A$115,0),0)</f>
        <v>Yes</v>
      </c>
    </row>
    <row r="6765" spans="1:9" x14ac:dyDescent="0.25">
      <c r="A6765" t="s">
        <v>1355</v>
      </c>
      <c r="B6765" t="s">
        <v>6706</v>
      </c>
      <c r="D6765" t="s">
        <v>9418</v>
      </c>
      <c r="E6765">
        <v>3</v>
      </c>
      <c r="F6765" t="s">
        <v>9526</v>
      </c>
      <c r="G6765">
        <v>14</v>
      </c>
      <c r="H6765" s="5">
        <f t="shared" si="144"/>
        <v>1</v>
      </c>
      <c r="I6765" s="5" t="str">
        <f ca="1">OFFSET('Appendix E'!$G$2,MATCH(A6765,'Appendix E'!$A$3:$A$115,0),0)</f>
        <v>Yes</v>
      </c>
    </row>
    <row r="6766" spans="1:9" x14ac:dyDescent="0.25">
      <c r="A6766" t="s">
        <v>1355</v>
      </c>
      <c r="B6766" t="s">
        <v>6707</v>
      </c>
      <c r="D6766" t="s">
        <v>9418</v>
      </c>
      <c r="E6766">
        <v>3</v>
      </c>
      <c r="F6766" t="s">
        <v>9526</v>
      </c>
      <c r="G6766">
        <v>14</v>
      </c>
      <c r="H6766" s="5">
        <f t="shared" si="144"/>
        <v>1</v>
      </c>
      <c r="I6766" s="5" t="str">
        <f ca="1">OFFSET('Appendix E'!$G$2,MATCH(A6766,'Appendix E'!$A$3:$A$115,0),0)</f>
        <v>Yes</v>
      </c>
    </row>
    <row r="6767" spans="1:9" x14ac:dyDescent="0.25">
      <c r="A6767" t="s">
        <v>1355</v>
      </c>
      <c r="B6767" t="s">
        <v>6708</v>
      </c>
      <c r="D6767" t="s">
        <v>9418</v>
      </c>
      <c r="E6767">
        <v>3</v>
      </c>
      <c r="F6767" t="s">
        <v>9526</v>
      </c>
      <c r="G6767">
        <v>14</v>
      </c>
      <c r="H6767" s="5">
        <f t="shared" si="144"/>
        <v>1</v>
      </c>
      <c r="I6767" s="5" t="str">
        <f ca="1">OFFSET('Appendix E'!$G$2,MATCH(A6767,'Appendix E'!$A$3:$A$115,0),0)</f>
        <v>Yes</v>
      </c>
    </row>
    <row r="6768" spans="1:9" x14ac:dyDescent="0.25">
      <c r="A6768" t="s">
        <v>1355</v>
      </c>
      <c r="B6768" t="s">
        <v>6709</v>
      </c>
      <c r="D6768" t="s">
        <v>9418</v>
      </c>
      <c r="E6768">
        <v>3</v>
      </c>
      <c r="F6768" t="s">
        <v>9526</v>
      </c>
      <c r="G6768">
        <v>14</v>
      </c>
      <c r="H6768" s="5">
        <f t="shared" si="144"/>
        <v>1</v>
      </c>
      <c r="I6768" s="5" t="str">
        <f ca="1">OFFSET('Appendix E'!$G$2,MATCH(A6768,'Appendix E'!$A$3:$A$115,0),0)</f>
        <v>Yes</v>
      </c>
    </row>
    <row r="6769" spans="1:9" x14ac:dyDescent="0.25">
      <c r="A6769" t="s">
        <v>1355</v>
      </c>
      <c r="B6769" t="s">
        <v>6710</v>
      </c>
      <c r="D6769" t="s">
        <v>9418</v>
      </c>
      <c r="E6769">
        <v>3</v>
      </c>
      <c r="F6769" t="s">
        <v>9526</v>
      </c>
      <c r="G6769">
        <v>14</v>
      </c>
      <c r="H6769" s="5">
        <f t="shared" si="144"/>
        <v>1</v>
      </c>
      <c r="I6769" s="5" t="str">
        <f ca="1">OFFSET('Appendix E'!$G$2,MATCH(A6769,'Appendix E'!$A$3:$A$115,0),0)</f>
        <v>Yes</v>
      </c>
    </row>
    <row r="6770" spans="1:9" x14ac:dyDescent="0.25">
      <c r="A6770" t="s">
        <v>1355</v>
      </c>
      <c r="B6770" t="s">
        <v>6711</v>
      </c>
      <c r="D6770" t="s">
        <v>9418</v>
      </c>
      <c r="E6770">
        <v>3</v>
      </c>
      <c r="F6770" t="s">
        <v>9526</v>
      </c>
      <c r="G6770">
        <v>14</v>
      </c>
      <c r="H6770" s="5">
        <f t="shared" si="144"/>
        <v>1</v>
      </c>
      <c r="I6770" s="5" t="str">
        <f ca="1">OFFSET('Appendix E'!$G$2,MATCH(A6770,'Appendix E'!$A$3:$A$115,0),0)</f>
        <v>Yes</v>
      </c>
    </row>
    <row r="6771" spans="1:9" x14ac:dyDescent="0.25">
      <c r="A6771" t="s">
        <v>1355</v>
      </c>
      <c r="B6771" t="s">
        <v>6712</v>
      </c>
      <c r="D6771" t="s">
        <v>9418</v>
      </c>
      <c r="E6771">
        <v>3</v>
      </c>
      <c r="F6771" t="s">
        <v>9526</v>
      </c>
      <c r="G6771">
        <v>14</v>
      </c>
      <c r="H6771" s="5">
        <f t="shared" si="144"/>
        <v>1</v>
      </c>
      <c r="I6771" s="5" t="str">
        <f ca="1">OFFSET('Appendix E'!$G$2,MATCH(A6771,'Appendix E'!$A$3:$A$115,0),0)</f>
        <v>Yes</v>
      </c>
    </row>
    <row r="6772" spans="1:9" x14ac:dyDescent="0.25">
      <c r="A6772" t="s">
        <v>1355</v>
      </c>
      <c r="B6772" t="s">
        <v>6713</v>
      </c>
      <c r="D6772" t="s">
        <v>9418</v>
      </c>
      <c r="E6772">
        <v>3</v>
      </c>
      <c r="F6772" t="s">
        <v>9526</v>
      </c>
      <c r="G6772">
        <v>14</v>
      </c>
      <c r="H6772" s="5">
        <f t="shared" si="144"/>
        <v>1</v>
      </c>
      <c r="I6772" s="5" t="str">
        <f ca="1">OFFSET('Appendix E'!$G$2,MATCH(A6772,'Appendix E'!$A$3:$A$115,0),0)</f>
        <v>Yes</v>
      </c>
    </row>
    <row r="6773" spans="1:9" x14ac:dyDescent="0.25">
      <c r="A6773" t="s">
        <v>1355</v>
      </c>
      <c r="B6773" t="s">
        <v>6714</v>
      </c>
      <c r="D6773" t="s">
        <v>9418</v>
      </c>
      <c r="E6773">
        <v>3</v>
      </c>
      <c r="F6773" t="s">
        <v>9526</v>
      </c>
      <c r="G6773">
        <v>14</v>
      </c>
      <c r="H6773" s="5">
        <f t="shared" si="144"/>
        <v>1</v>
      </c>
      <c r="I6773" s="5" t="str">
        <f ca="1">OFFSET('Appendix E'!$G$2,MATCH(A6773,'Appendix E'!$A$3:$A$115,0),0)</f>
        <v>Yes</v>
      </c>
    </row>
    <row r="6774" spans="1:9" x14ac:dyDescent="0.25">
      <c r="A6774" t="s">
        <v>1355</v>
      </c>
      <c r="B6774" t="s">
        <v>6715</v>
      </c>
      <c r="D6774" t="s">
        <v>9418</v>
      </c>
      <c r="E6774">
        <v>3</v>
      </c>
      <c r="F6774" t="s">
        <v>9526</v>
      </c>
      <c r="G6774">
        <v>14</v>
      </c>
      <c r="H6774" s="5">
        <f t="shared" si="144"/>
        <v>1</v>
      </c>
      <c r="I6774" s="5" t="str">
        <f ca="1">OFFSET('Appendix E'!$G$2,MATCH(A6774,'Appendix E'!$A$3:$A$115,0),0)</f>
        <v>Yes</v>
      </c>
    </row>
    <row r="6775" spans="1:9" x14ac:dyDescent="0.25">
      <c r="A6775" t="s">
        <v>1355</v>
      </c>
      <c r="B6775" t="s">
        <v>6716</v>
      </c>
      <c r="D6775" t="s">
        <v>9418</v>
      </c>
      <c r="E6775">
        <v>3</v>
      </c>
      <c r="F6775" t="s">
        <v>9526</v>
      </c>
      <c r="G6775">
        <v>14</v>
      </c>
      <c r="H6775" s="5">
        <f t="shared" si="144"/>
        <v>1</v>
      </c>
      <c r="I6775" s="5" t="str">
        <f ca="1">OFFSET('Appendix E'!$G$2,MATCH(A6775,'Appendix E'!$A$3:$A$115,0),0)</f>
        <v>Yes</v>
      </c>
    </row>
    <row r="6776" spans="1:9" x14ac:dyDescent="0.25">
      <c r="A6776" t="s">
        <v>1355</v>
      </c>
      <c r="B6776" t="s">
        <v>6717</v>
      </c>
      <c r="D6776" t="s">
        <v>9418</v>
      </c>
      <c r="E6776">
        <v>3</v>
      </c>
      <c r="F6776" t="s">
        <v>9526</v>
      </c>
      <c r="G6776">
        <v>14</v>
      </c>
      <c r="H6776" s="5">
        <f t="shared" si="144"/>
        <v>1</v>
      </c>
      <c r="I6776" s="5" t="str">
        <f ca="1">OFFSET('Appendix E'!$G$2,MATCH(A6776,'Appendix E'!$A$3:$A$115,0),0)</f>
        <v>Yes</v>
      </c>
    </row>
    <row r="6777" spans="1:9" x14ac:dyDescent="0.25">
      <c r="A6777" t="s">
        <v>1355</v>
      </c>
      <c r="B6777" t="s">
        <v>6718</v>
      </c>
      <c r="D6777" t="s">
        <v>9418</v>
      </c>
      <c r="E6777">
        <v>3</v>
      </c>
      <c r="F6777" t="s">
        <v>9526</v>
      </c>
      <c r="G6777">
        <v>14</v>
      </c>
      <c r="H6777" s="5">
        <f t="shared" si="144"/>
        <v>1</v>
      </c>
      <c r="I6777" s="5" t="str">
        <f ca="1">OFFSET('Appendix E'!$G$2,MATCH(A6777,'Appendix E'!$A$3:$A$115,0),0)</f>
        <v>Yes</v>
      </c>
    </row>
    <row r="6778" spans="1:9" x14ac:dyDescent="0.25">
      <c r="A6778" t="s">
        <v>1355</v>
      </c>
      <c r="B6778" t="s">
        <v>6719</v>
      </c>
      <c r="D6778" t="s">
        <v>9418</v>
      </c>
      <c r="E6778">
        <v>3</v>
      </c>
      <c r="F6778" t="s">
        <v>9526</v>
      </c>
      <c r="G6778">
        <v>14</v>
      </c>
      <c r="H6778" s="5">
        <f t="shared" si="144"/>
        <v>1</v>
      </c>
      <c r="I6778" s="5" t="str">
        <f ca="1">OFFSET('Appendix E'!$G$2,MATCH(A6778,'Appendix E'!$A$3:$A$115,0),0)</f>
        <v>Yes</v>
      </c>
    </row>
    <row r="6779" spans="1:9" x14ac:dyDescent="0.25">
      <c r="A6779" t="s">
        <v>1355</v>
      </c>
      <c r="B6779" t="s">
        <v>6720</v>
      </c>
      <c r="D6779" t="s">
        <v>9418</v>
      </c>
      <c r="E6779">
        <v>3</v>
      </c>
      <c r="F6779" t="s">
        <v>9526</v>
      </c>
      <c r="G6779">
        <v>14</v>
      </c>
      <c r="H6779" s="5">
        <f t="shared" si="144"/>
        <v>1</v>
      </c>
      <c r="I6779" s="5" t="str">
        <f ca="1">OFFSET('Appendix E'!$G$2,MATCH(A6779,'Appendix E'!$A$3:$A$115,0),0)</f>
        <v>Yes</v>
      </c>
    </row>
    <row r="6780" spans="1:9" x14ac:dyDescent="0.25">
      <c r="A6780" t="s">
        <v>1355</v>
      </c>
      <c r="B6780" t="s">
        <v>6721</v>
      </c>
      <c r="D6780" t="s">
        <v>9418</v>
      </c>
      <c r="E6780">
        <v>3</v>
      </c>
      <c r="F6780" t="s">
        <v>9526</v>
      </c>
      <c r="G6780">
        <v>14</v>
      </c>
      <c r="H6780" s="5">
        <f t="shared" si="144"/>
        <v>1</v>
      </c>
      <c r="I6780" s="5" t="str">
        <f ca="1">OFFSET('Appendix E'!$G$2,MATCH(A6780,'Appendix E'!$A$3:$A$115,0),0)</f>
        <v>Yes</v>
      </c>
    </row>
    <row r="6781" spans="1:9" x14ac:dyDescent="0.25">
      <c r="A6781" t="s">
        <v>1355</v>
      </c>
      <c r="B6781" t="s">
        <v>6722</v>
      </c>
      <c r="D6781" t="s">
        <v>9418</v>
      </c>
      <c r="E6781">
        <v>3</v>
      </c>
      <c r="F6781" t="s">
        <v>9526</v>
      </c>
      <c r="G6781">
        <v>14</v>
      </c>
      <c r="H6781" s="5">
        <f t="shared" si="144"/>
        <v>1</v>
      </c>
      <c r="I6781" s="5" t="str">
        <f ca="1">OFFSET('Appendix E'!$G$2,MATCH(A6781,'Appendix E'!$A$3:$A$115,0),0)</f>
        <v>Yes</v>
      </c>
    </row>
    <row r="6782" spans="1:9" x14ac:dyDescent="0.25">
      <c r="A6782" t="s">
        <v>1355</v>
      </c>
      <c r="B6782" t="s">
        <v>6723</v>
      </c>
      <c r="D6782" t="s">
        <v>9418</v>
      </c>
      <c r="E6782">
        <v>3</v>
      </c>
      <c r="F6782" t="s">
        <v>9526</v>
      </c>
      <c r="G6782">
        <v>14</v>
      </c>
      <c r="H6782" s="5">
        <f t="shared" si="144"/>
        <v>1</v>
      </c>
      <c r="I6782" s="5" t="str">
        <f ca="1">OFFSET('Appendix E'!$G$2,MATCH(A6782,'Appendix E'!$A$3:$A$115,0),0)</f>
        <v>Yes</v>
      </c>
    </row>
    <row r="6783" spans="1:9" x14ac:dyDescent="0.25">
      <c r="A6783" t="s">
        <v>1355</v>
      </c>
      <c r="B6783" t="s">
        <v>6724</v>
      </c>
      <c r="D6783" t="s">
        <v>9418</v>
      </c>
      <c r="E6783">
        <v>3</v>
      </c>
      <c r="F6783" t="s">
        <v>9526</v>
      </c>
      <c r="G6783">
        <v>14</v>
      </c>
      <c r="H6783" s="5">
        <f t="shared" si="144"/>
        <v>1</v>
      </c>
      <c r="I6783" s="5" t="str">
        <f ca="1">OFFSET('Appendix E'!$G$2,MATCH(A6783,'Appendix E'!$A$3:$A$115,0),0)</f>
        <v>Yes</v>
      </c>
    </row>
    <row r="6784" spans="1:9" x14ac:dyDescent="0.25">
      <c r="A6784" t="s">
        <v>1355</v>
      </c>
      <c r="B6784" t="s">
        <v>6725</v>
      </c>
      <c r="D6784" t="s">
        <v>9418</v>
      </c>
      <c r="E6784">
        <v>3</v>
      </c>
      <c r="F6784" t="s">
        <v>9526</v>
      </c>
      <c r="G6784">
        <v>14</v>
      </c>
      <c r="H6784" s="5">
        <f t="shared" si="144"/>
        <v>1</v>
      </c>
      <c r="I6784" s="5" t="str">
        <f ca="1">OFFSET('Appendix E'!$G$2,MATCH(A6784,'Appendix E'!$A$3:$A$115,0),0)</f>
        <v>Yes</v>
      </c>
    </row>
    <row r="6785" spans="1:9" x14ac:dyDescent="0.25">
      <c r="A6785" t="s">
        <v>1355</v>
      </c>
      <c r="B6785" t="s">
        <v>6726</v>
      </c>
      <c r="D6785" t="s">
        <v>9418</v>
      </c>
      <c r="E6785">
        <v>3</v>
      </c>
      <c r="F6785" t="s">
        <v>9526</v>
      </c>
      <c r="G6785">
        <v>14</v>
      </c>
      <c r="H6785" s="5">
        <f t="shared" si="144"/>
        <v>1</v>
      </c>
      <c r="I6785" s="5" t="str">
        <f ca="1">OFFSET('Appendix E'!$G$2,MATCH(A6785,'Appendix E'!$A$3:$A$115,0),0)</f>
        <v>Yes</v>
      </c>
    </row>
    <row r="6786" spans="1:9" x14ac:dyDescent="0.25">
      <c r="A6786" t="s">
        <v>1355</v>
      </c>
      <c r="B6786" t="s">
        <v>6727</v>
      </c>
      <c r="D6786" t="s">
        <v>9418</v>
      </c>
      <c r="E6786">
        <v>3</v>
      </c>
      <c r="F6786" t="s">
        <v>9526</v>
      </c>
      <c r="G6786">
        <v>14</v>
      </c>
      <c r="H6786" s="5">
        <f t="shared" si="144"/>
        <v>1</v>
      </c>
      <c r="I6786" s="5" t="str">
        <f ca="1">OFFSET('Appendix E'!$G$2,MATCH(A6786,'Appendix E'!$A$3:$A$115,0),0)</f>
        <v>Yes</v>
      </c>
    </row>
    <row r="6787" spans="1:9" x14ac:dyDescent="0.25">
      <c r="A6787" t="s">
        <v>1355</v>
      </c>
      <c r="B6787" t="s">
        <v>6728</v>
      </c>
      <c r="D6787" t="s">
        <v>9418</v>
      </c>
      <c r="E6787">
        <v>3</v>
      </c>
      <c r="F6787" t="s">
        <v>9526</v>
      </c>
      <c r="G6787">
        <v>14</v>
      </c>
      <c r="H6787" s="5">
        <f t="shared" si="144"/>
        <v>1</v>
      </c>
      <c r="I6787" s="5" t="str">
        <f ca="1">OFFSET('Appendix E'!$G$2,MATCH(A6787,'Appendix E'!$A$3:$A$115,0),0)</f>
        <v>Yes</v>
      </c>
    </row>
    <row r="6788" spans="1:9" x14ac:dyDescent="0.25">
      <c r="A6788" t="s">
        <v>1355</v>
      </c>
      <c r="B6788" t="s">
        <v>6729</v>
      </c>
      <c r="D6788" t="s">
        <v>9418</v>
      </c>
      <c r="E6788">
        <v>3</v>
      </c>
      <c r="F6788" t="s">
        <v>9526</v>
      </c>
      <c r="G6788">
        <v>14</v>
      </c>
      <c r="H6788" s="5">
        <f t="shared" ref="H6788:H6851" si="145">IF(F6788&lt;&gt;"",1,"")</f>
        <v>1</v>
      </c>
      <c r="I6788" s="5" t="str">
        <f ca="1">OFFSET('Appendix E'!$G$2,MATCH(A6788,'Appendix E'!$A$3:$A$115,0),0)</f>
        <v>Yes</v>
      </c>
    </row>
    <row r="6789" spans="1:9" x14ac:dyDescent="0.25">
      <c r="A6789" t="s">
        <v>1355</v>
      </c>
      <c r="B6789" t="s">
        <v>6730</v>
      </c>
      <c r="D6789" t="s">
        <v>9418</v>
      </c>
      <c r="E6789">
        <v>3</v>
      </c>
      <c r="F6789" t="s">
        <v>9526</v>
      </c>
      <c r="G6789">
        <v>14</v>
      </c>
      <c r="H6789" s="5">
        <f t="shared" si="145"/>
        <v>1</v>
      </c>
      <c r="I6789" s="5" t="str">
        <f ca="1">OFFSET('Appendix E'!$G$2,MATCH(A6789,'Appendix E'!$A$3:$A$115,0),0)</f>
        <v>Yes</v>
      </c>
    </row>
    <row r="6790" spans="1:9" x14ac:dyDescent="0.25">
      <c r="A6790" t="s">
        <v>1355</v>
      </c>
      <c r="B6790" t="s">
        <v>6731</v>
      </c>
      <c r="D6790" t="s">
        <v>9418</v>
      </c>
      <c r="E6790">
        <v>3</v>
      </c>
      <c r="F6790" t="s">
        <v>9526</v>
      </c>
      <c r="G6790">
        <v>14</v>
      </c>
      <c r="H6790" s="5">
        <f t="shared" si="145"/>
        <v>1</v>
      </c>
      <c r="I6790" s="5" t="str">
        <f ca="1">OFFSET('Appendix E'!$G$2,MATCH(A6790,'Appendix E'!$A$3:$A$115,0),0)</f>
        <v>Yes</v>
      </c>
    </row>
    <row r="6791" spans="1:9" x14ac:dyDescent="0.25">
      <c r="A6791" t="s">
        <v>1355</v>
      </c>
      <c r="B6791" t="s">
        <v>6732</v>
      </c>
      <c r="D6791" t="s">
        <v>9418</v>
      </c>
      <c r="E6791">
        <v>3</v>
      </c>
      <c r="F6791" t="s">
        <v>9526</v>
      </c>
      <c r="G6791">
        <v>14</v>
      </c>
      <c r="H6791" s="5">
        <f t="shared" si="145"/>
        <v>1</v>
      </c>
      <c r="I6791" s="5" t="str">
        <f ca="1">OFFSET('Appendix E'!$G$2,MATCH(A6791,'Appendix E'!$A$3:$A$115,0),0)</f>
        <v>Yes</v>
      </c>
    </row>
    <row r="6792" spans="1:9" x14ac:dyDescent="0.25">
      <c r="A6792" t="s">
        <v>1355</v>
      </c>
      <c r="B6792" t="s">
        <v>6733</v>
      </c>
      <c r="D6792" t="s">
        <v>9418</v>
      </c>
      <c r="E6792">
        <v>3</v>
      </c>
      <c r="F6792" t="s">
        <v>9526</v>
      </c>
      <c r="G6792">
        <v>14</v>
      </c>
      <c r="H6792" s="5">
        <f t="shared" si="145"/>
        <v>1</v>
      </c>
      <c r="I6792" s="5" t="str">
        <f ca="1">OFFSET('Appendix E'!$G$2,MATCH(A6792,'Appendix E'!$A$3:$A$115,0),0)</f>
        <v>Yes</v>
      </c>
    </row>
    <row r="6793" spans="1:9" x14ac:dyDescent="0.25">
      <c r="A6793" t="s">
        <v>1355</v>
      </c>
      <c r="B6793" t="s">
        <v>6734</v>
      </c>
      <c r="D6793" t="s">
        <v>9418</v>
      </c>
      <c r="E6793">
        <v>3</v>
      </c>
      <c r="F6793" t="s">
        <v>9526</v>
      </c>
      <c r="G6793">
        <v>14</v>
      </c>
      <c r="H6793" s="5">
        <f t="shared" si="145"/>
        <v>1</v>
      </c>
      <c r="I6793" s="5" t="str">
        <f ca="1">OFFSET('Appendix E'!$G$2,MATCH(A6793,'Appendix E'!$A$3:$A$115,0),0)</f>
        <v>Yes</v>
      </c>
    </row>
    <row r="6794" spans="1:9" x14ac:dyDescent="0.25">
      <c r="A6794" t="s">
        <v>1355</v>
      </c>
      <c r="B6794" t="s">
        <v>6735</v>
      </c>
      <c r="D6794" t="s">
        <v>9418</v>
      </c>
      <c r="E6794">
        <v>3</v>
      </c>
      <c r="F6794" t="s">
        <v>9526</v>
      </c>
      <c r="G6794">
        <v>14</v>
      </c>
      <c r="H6794" s="5">
        <f t="shared" si="145"/>
        <v>1</v>
      </c>
      <c r="I6794" s="5" t="str">
        <f ca="1">OFFSET('Appendix E'!$G$2,MATCH(A6794,'Appendix E'!$A$3:$A$115,0),0)</f>
        <v>Yes</v>
      </c>
    </row>
    <row r="6795" spans="1:9" x14ac:dyDescent="0.25">
      <c r="A6795" t="s">
        <v>1355</v>
      </c>
      <c r="B6795" t="s">
        <v>6736</v>
      </c>
      <c r="D6795" t="s">
        <v>9418</v>
      </c>
      <c r="E6795">
        <v>3</v>
      </c>
      <c r="F6795" t="s">
        <v>9526</v>
      </c>
      <c r="G6795">
        <v>14</v>
      </c>
      <c r="H6795" s="5">
        <f t="shared" si="145"/>
        <v>1</v>
      </c>
      <c r="I6795" s="5" t="str">
        <f ca="1">OFFSET('Appendix E'!$G$2,MATCH(A6795,'Appendix E'!$A$3:$A$115,0),0)</f>
        <v>Yes</v>
      </c>
    </row>
    <row r="6796" spans="1:9" x14ac:dyDescent="0.25">
      <c r="A6796" t="s">
        <v>1355</v>
      </c>
      <c r="B6796" t="s">
        <v>6737</v>
      </c>
      <c r="D6796" t="s">
        <v>9418</v>
      </c>
      <c r="E6796">
        <v>3</v>
      </c>
      <c r="F6796" t="s">
        <v>9526</v>
      </c>
      <c r="G6796">
        <v>14</v>
      </c>
      <c r="H6796" s="5">
        <f t="shared" si="145"/>
        <v>1</v>
      </c>
      <c r="I6796" s="5" t="str">
        <f ca="1">OFFSET('Appendix E'!$G$2,MATCH(A6796,'Appendix E'!$A$3:$A$115,0),0)</f>
        <v>Yes</v>
      </c>
    </row>
    <row r="6797" spans="1:9" x14ac:dyDescent="0.25">
      <c r="A6797" t="s">
        <v>1355</v>
      </c>
      <c r="B6797" t="s">
        <v>6738</v>
      </c>
      <c r="D6797" t="s">
        <v>9418</v>
      </c>
      <c r="E6797">
        <v>3</v>
      </c>
      <c r="F6797" t="s">
        <v>9526</v>
      </c>
      <c r="G6797">
        <v>14</v>
      </c>
      <c r="H6797" s="5">
        <f t="shared" si="145"/>
        <v>1</v>
      </c>
      <c r="I6797" s="5" t="str">
        <f ca="1">OFFSET('Appendix E'!$G$2,MATCH(A6797,'Appendix E'!$A$3:$A$115,0),0)</f>
        <v>Yes</v>
      </c>
    </row>
    <row r="6798" spans="1:9" x14ac:dyDescent="0.25">
      <c r="A6798" t="s">
        <v>1355</v>
      </c>
      <c r="B6798" t="s">
        <v>6739</v>
      </c>
      <c r="D6798" t="s">
        <v>9418</v>
      </c>
      <c r="E6798">
        <v>3</v>
      </c>
      <c r="F6798" t="s">
        <v>9526</v>
      </c>
      <c r="G6798">
        <v>14</v>
      </c>
      <c r="H6798" s="5">
        <f t="shared" si="145"/>
        <v>1</v>
      </c>
      <c r="I6798" s="5" t="str">
        <f ca="1">OFFSET('Appendix E'!$G$2,MATCH(A6798,'Appendix E'!$A$3:$A$115,0),0)</f>
        <v>Yes</v>
      </c>
    </row>
    <row r="6799" spans="1:9" x14ac:dyDescent="0.25">
      <c r="A6799" t="s">
        <v>1355</v>
      </c>
      <c r="B6799" t="s">
        <v>6740</v>
      </c>
      <c r="D6799" t="s">
        <v>9418</v>
      </c>
      <c r="E6799">
        <v>3</v>
      </c>
      <c r="F6799" t="s">
        <v>9526</v>
      </c>
      <c r="G6799">
        <v>14</v>
      </c>
      <c r="H6799" s="5">
        <f t="shared" si="145"/>
        <v>1</v>
      </c>
      <c r="I6799" s="5" t="str">
        <f ca="1">OFFSET('Appendix E'!$G$2,MATCH(A6799,'Appendix E'!$A$3:$A$115,0),0)</f>
        <v>Yes</v>
      </c>
    </row>
    <row r="6800" spans="1:9" x14ac:dyDescent="0.25">
      <c r="A6800" t="s">
        <v>1355</v>
      </c>
      <c r="B6800" t="s">
        <v>6741</v>
      </c>
      <c r="D6800" t="s">
        <v>9418</v>
      </c>
      <c r="E6800">
        <v>3</v>
      </c>
      <c r="F6800" t="s">
        <v>9526</v>
      </c>
      <c r="G6800">
        <v>14</v>
      </c>
      <c r="H6800" s="5">
        <f t="shared" si="145"/>
        <v>1</v>
      </c>
      <c r="I6800" s="5" t="str">
        <f ca="1">OFFSET('Appendix E'!$G$2,MATCH(A6800,'Appendix E'!$A$3:$A$115,0),0)</f>
        <v>Yes</v>
      </c>
    </row>
    <row r="6801" spans="1:9" x14ac:dyDescent="0.25">
      <c r="A6801" t="s">
        <v>1355</v>
      </c>
      <c r="B6801" t="s">
        <v>6742</v>
      </c>
      <c r="D6801" t="s">
        <v>9418</v>
      </c>
      <c r="E6801">
        <v>3</v>
      </c>
      <c r="F6801" t="s">
        <v>9526</v>
      </c>
      <c r="G6801">
        <v>14</v>
      </c>
      <c r="H6801" s="5">
        <f t="shared" si="145"/>
        <v>1</v>
      </c>
      <c r="I6801" s="5" t="str">
        <f ca="1">OFFSET('Appendix E'!$G$2,MATCH(A6801,'Appendix E'!$A$3:$A$115,0),0)</f>
        <v>Yes</v>
      </c>
    </row>
    <row r="6802" spans="1:9" x14ac:dyDescent="0.25">
      <c r="A6802" t="s">
        <v>1355</v>
      </c>
      <c r="B6802" t="s">
        <v>6743</v>
      </c>
      <c r="D6802" t="s">
        <v>9418</v>
      </c>
      <c r="E6802">
        <v>3</v>
      </c>
      <c r="F6802" t="s">
        <v>9526</v>
      </c>
      <c r="G6802">
        <v>14</v>
      </c>
      <c r="H6802" s="5">
        <f t="shared" si="145"/>
        <v>1</v>
      </c>
      <c r="I6802" s="5" t="str">
        <f ca="1">OFFSET('Appendix E'!$G$2,MATCH(A6802,'Appendix E'!$A$3:$A$115,0),0)</f>
        <v>Yes</v>
      </c>
    </row>
    <row r="6803" spans="1:9" x14ac:dyDescent="0.25">
      <c r="A6803" t="s">
        <v>1355</v>
      </c>
      <c r="B6803" t="s">
        <v>6744</v>
      </c>
      <c r="D6803" t="s">
        <v>9418</v>
      </c>
      <c r="E6803">
        <v>3</v>
      </c>
      <c r="F6803" t="s">
        <v>9526</v>
      </c>
      <c r="G6803">
        <v>14</v>
      </c>
      <c r="H6803" s="5">
        <f t="shared" si="145"/>
        <v>1</v>
      </c>
      <c r="I6803" s="5" t="str">
        <f ca="1">OFFSET('Appendix E'!$G$2,MATCH(A6803,'Appendix E'!$A$3:$A$115,0),0)</f>
        <v>Yes</v>
      </c>
    </row>
    <row r="6804" spans="1:9" x14ac:dyDescent="0.25">
      <c r="A6804" t="s">
        <v>1355</v>
      </c>
      <c r="B6804" t="s">
        <v>6745</v>
      </c>
      <c r="D6804" t="s">
        <v>9418</v>
      </c>
      <c r="E6804">
        <v>3</v>
      </c>
      <c r="F6804" t="s">
        <v>9526</v>
      </c>
      <c r="G6804">
        <v>14</v>
      </c>
      <c r="H6804" s="5">
        <f t="shared" si="145"/>
        <v>1</v>
      </c>
      <c r="I6804" s="5" t="str">
        <f ca="1">OFFSET('Appendix E'!$G$2,MATCH(A6804,'Appendix E'!$A$3:$A$115,0),0)</f>
        <v>Yes</v>
      </c>
    </row>
    <row r="6805" spans="1:9" x14ac:dyDescent="0.25">
      <c r="A6805" t="s">
        <v>1355</v>
      </c>
      <c r="B6805" t="s">
        <v>6746</v>
      </c>
      <c r="D6805" t="s">
        <v>9418</v>
      </c>
      <c r="E6805">
        <v>3</v>
      </c>
      <c r="F6805" t="s">
        <v>9526</v>
      </c>
      <c r="G6805">
        <v>14</v>
      </c>
      <c r="H6805" s="5">
        <f t="shared" si="145"/>
        <v>1</v>
      </c>
      <c r="I6805" s="5" t="str">
        <f ca="1">OFFSET('Appendix E'!$G$2,MATCH(A6805,'Appendix E'!$A$3:$A$115,0),0)</f>
        <v>Yes</v>
      </c>
    </row>
    <row r="6806" spans="1:9" x14ac:dyDescent="0.25">
      <c r="A6806" t="s">
        <v>1355</v>
      </c>
      <c r="B6806" t="s">
        <v>6747</v>
      </c>
      <c r="D6806" t="s">
        <v>9418</v>
      </c>
      <c r="E6806">
        <v>3</v>
      </c>
      <c r="F6806" t="s">
        <v>9526</v>
      </c>
      <c r="G6806">
        <v>14</v>
      </c>
      <c r="H6806" s="5">
        <f t="shared" si="145"/>
        <v>1</v>
      </c>
      <c r="I6806" s="5" t="str">
        <f ca="1">OFFSET('Appendix E'!$G$2,MATCH(A6806,'Appendix E'!$A$3:$A$115,0),0)</f>
        <v>Yes</v>
      </c>
    </row>
    <row r="6807" spans="1:9" x14ac:dyDescent="0.25">
      <c r="A6807" t="s">
        <v>1355</v>
      </c>
      <c r="B6807" t="s">
        <v>6748</v>
      </c>
      <c r="D6807" t="s">
        <v>9418</v>
      </c>
      <c r="E6807">
        <v>3</v>
      </c>
      <c r="F6807" t="s">
        <v>9526</v>
      </c>
      <c r="G6807">
        <v>14</v>
      </c>
      <c r="H6807" s="5">
        <f t="shared" si="145"/>
        <v>1</v>
      </c>
      <c r="I6807" s="5" t="str">
        <f ca="1">OFFSET('Appendix E'!$G$2,MATCH(A6807,'Appendix E'!$A$3:$A$115,0),0)</f>
        <v>Yes</v>
      </c>
    </row>
    <row r="6808" spans="1:9" x14ac:dyDescent="0.25">
      <c r="A6808" t="s">
        <v>1355</v>
      </c>
      <c r="B6808" t="s">
        <v>6749</v>
      </c>
      <c r="D6808" t="s">
        <v>9418</v>
      </c>
      <c r="E6808">
        <v>3</v>
      </c>
      <c r="F6808" t="s">
        <v>9526</v>
      </c>
      <c r="G6808">
        <v>14</v>
      </c>
      <c r="H6808" s="5">
        <f t="shared" si="145"/>
        <v>1</v>
      </c>
      <c r="I6808" s="5" t="str">
        <f ca="1">OFFSET('Appendix E'!$G$2,MATCH(A6808,'Appendix E'!$A$3:$A$115,0),0)</f>
        <v>Yes</v>
      </c>
    </row>
    <row r="6809" spans="1:9" x14ac:dyDescent="0.25">
      <c r="A6809" t="s">
        <v>1355</v>
      </c>
      <c r="B6809" t="s">
        <v>6750</v>
      </c>
      <c r="D6809" t="s">
        <v>9418</v>
      </c>
      <c r="E6809">
        <v>3</v>
      </c>
      <c r="F6809" t="s">
        <v>9526</v>
      </c>
      <c r="G6809">
        <v>14</v>
      </c>
      <c r="H6809" s="5">
        <f t="shared" si="145"/>
        <v>1</v>
      </c>
      <c r="I6809" s="5" t="str">
        <f ca="1">OFFSET('Appendix E'!$G$2,MATCH(A6809,'Appendix E'!$A$3:$A$115,0),0)</f>
        <v>Yes</v>
      </c>
    </row>
    <row r="6810" spans="1:9" x14ac:dyDescent="0.25">
      <c r="A6810" t="s">
        <v>1355</v>
      </c>
      <c r="B6810" t="s">
        <v>6751</v>
      </c>
      <c r="D6810" t="s">
        <v>9418</v>
      </c>
      <c r="E6810">
        <v>3</v>
      </c>
      <c r="F6810" t="s">
        <v>9526</v>
      </c>
      <c r="G6810">
        <v>14</v>
      </c>
      <c r="H6810" s="5">
        <f t="shared" si="145"/>
        <v>1</v>
      </c>
      <c r="I6810" s="5" t="str">
        <f ca="1">OFFSET('Appendix E'!$G$2,MATCH(A6810,'Appendix E'!$A$3:$A$115,0),0)</f>
        <v>Yes</v>
      </c>
    </row>
    <row r="6811" spans="1:9" x14ac:dyDescent="0.25">
      <c r="A6811" t="s">
        <v>1355</v>
      </c>
      <c r="B6811" t="s">
        <v>6752</v>
      </c>
      <c r="D6811" t="s">
        <v>9418</v>
      </c>
      <c r="E6811">
        <v>3</v>
      </c>
      <c r="F6811" t="s">
        <v>9526</v>
      </c>
      <c r="G6811">
        <v>14</v>
      </c>
      <c r="H6811" s="5">
        <f t="shared" si="145"/>
        <v>1</v>
      </c>
      <c r="I6811" s="5" t="str">
        <f ca="1">OFFSET('Appendix E'!$G$2,MATCH(A6811,'Appendix E'!$A$3:$A$115,0),0)</f>
        <v>Yes</v>
      </c>
    </row>
    <row r="6812" spans="1:9" x14ac:dyDescent="0.25">
      <c r="A6812" t="s">
        <v>1355</v>
      </c>
      <c r="B6812" t="s">
        <v>6753</v>
      </c>
      <c r="D6812" t="s">
        <v>9418</v>
      </c>
      <c r="E6812">
        <v>3</v>
      </c>
      <c r="F6812" t="s">
        <v>9526</v>
      </c>
      <c r="G6812">
        <v>14</v>
      </c>
      <c r="H6812" s="5">
        <f t="shared" si="145"/>
        <v>1</v>
      </c>
      <c r="I6812" s="5" t="str">
        <f ca="1">OFFSET('Appendix E'!$G$2,MATCH(A6812,'Appendix E'!$A$3:$A$115,0),0)</f>
        <v>Yes</v>
      </c>
    </row>
    <row r="6813" spans="1:9" x14ac:dyDescent="0.25">
      <c r="A6813" t="s">
        <v>1355</v>
      </c>
      <c r="B6813" t="s">
        <v>6754</v>
      </c>
      <c r="D6813" t="s">
        <v>9418</v>
      </c>
      <c r="E6813">
        <v>3</v>
      </c>
      <c r="F6813" t="s">
        <v>9526</v>
      </c>
      <c r="G6813">
        <v>14</v>
      </c>
      <c r="H6813" s="5">
        <f t="shared" si="145"/>
        <v>1</v>
      </c>
      <c r="I6813" s="5" t="str">
        <f ca="1">OFFSET('Appendix E'!$G$2,MATCH(A6813,'Appendix E'!$A$3:$A$115,0),0)</f>
        <v>Yes</v>
      </c>
    </row>
    <row r="6814" spans="1:9" x14ac:dyDescent="0.25">
      <c r="A6814" t="s">
        <v>1355</v>
      </c>
      <c r="B6814" t="s">
        <v>6755</v>
      </c>
      <c r="D6814" t="s">
        <v>9418</v>
      </c>
      <c r="E6814">
        <v>3</v>
      </c>
      <c r="F6814" t="s">
        <v>9526</v>
      </c>
      <c r="G6814">
        <v>14</v>
      </c>
      <c r="H6814" s="5">
        <f t="shared" si="145"/>
        <v>1</v>
      </c>
      <c r="I6814" s="5" t="str">
        <f ca="1">OFFSET('Appendix E'!$G$2,MATCH(A6814,'Appendix E'!$A$3:$A$115,0),0)</f>
        <v>Yes</v>
      </c>
    </row>
    <row r="6815" spans="1:9" x14ac:dyDescent="0.25">
      <c r="A6815" t="s">
        <v>1355</v>
      </c>
      <c r="B6815" t="s">
        <v>6756</v>
      </c>
      <c r="D6815" t="s">
        <v>9418</v>
      </c>
      <c r="E6815">
        <v>3</v>
      </c>
      <c r="F6815" t="s">
        <v>9526</v>
      </c>
      <c r="G6815">
        <v>14</v>
      </c>
      <c r="H6815" s="5">
        <f t="shared" si="145"/>
        <v>1</v>
      </c>
      <c r="I6815" s="5" t="str">
        <f ca="1">OFFSET('Appendix E'!$G$2,MATCH(A6815,'Appendix E'!$A$3:$A$115,0),0)</f>
        <v>Yes</v>
      </c>
    </row>
    <row r="6816" spans="1:9" x14ac:dyDescent="0.25">
      <c r="A6816" t="s">
        <v>1355</v>
      </c>
      <c r="B6816" t="s">
        <v>6757</v>
      </c>
      <c r="D6816" t="s">
        <v>9418</v>
      </c>
      <c r="E6816">
        <v>3</v>
      </c>
      <c r="F6816" t="s">
        <v>9526</v>
      </c>
      <c r="G6816">
        <v>14</v>
      </c>
      <c r="H6816" s="5">
        <f t="shared" si="145"/>
        <v>1</v>
      </c>
      <c r="I6816" s="5" t="str">
        <f ca="1">OFFSET('Appendix E'!$G$2,MATCH(A6816,'Appendix E'!$A$3:$A$115,0),0)</f>
        <v>Yes</v>
      </c>
    </row>
    <row r="6817" spans="1:9" x14ac:dyDescent="0.25">
      <c r="A6817" t="s">
        <v>1355</v>
      </c>
      <c r="B6817" t="s">
        <v>6758</v>
      </c>
      <c r="D6817" t="s">
        <v>9418</v>
      </c>
      <c r="E6817">
        <v>3</v>
      </c>
      <c r="F6817" t="s">
        <v>9526</v>
      </c>
      <c r="G6817">
        <v>14</v>
      </c>
      <c r="H6817" s="5">
        <f t="shared" si="145"/>
        <v>1</v>
      </c>
      <c r="I6817" s="5" t="str">
        <f ca="1">OFFSET('Appendix E'!$G$2,MATCH(A6817,'Appendix E'!$A$3:$A$115,0),0)</f>
        <v>Yes</v>
      </c>
    </row>
    <row r="6818" spans="1:9" x14ac:dyDescent="0.25">
      <c r="A6818" t="s">
        <v>1355</v>
      </c>
      <c r="B6818" t="s">
        <v>6759</v>
      </c>
      <c r="D6818" t="s">
        <v>9418</v>
      </c>
      <c r="E6818">
        <v>3</v>
      </c>
      <c r="F6818" t="s">
        <v>9526</v>
      </c>
      <c r="G6818">
        <v>14</v>
      </c>
      <c r="H6818" s="5">
        <f t="shared" si="145"/>
        <v>1</v>
      </c>
      <c r="I6818" s="5" t="str">
        <f ca="1">OFFSET('Appendix E'!$G$2,MATCH(A6818,'Appendix E'!$A$3:$A$115,0),0)</f>
        <v>Yes</v>
      </c>
    </row>
    <row r="6819" spans="1:9" x14ac:dyDescent="0.25">
      <c r="A6819" t="s">
        <v>1355</v>
      </c>
      <c r="B6819" t="s">
        <v>6760</v>
      </c>
      <c r="D6819" t="s">
        <v>9418</v>
      </c>
      <c r="E6819">
        <v>3</v>
      </c>
      <c r="F6819" t="s">
        <v>9526</v>
      </c>
      <c r="G6819">
        <v>14</v>
      </c>
      <c r="H6819" s="5">
        <f t="shared" si="145"/>
        <v>1</v>
      </c>
      <c r="I6819" s="5" t="str">
        <f ca="1">OFFSET('Appendix E'!$G$2,MATCH(A6819,'Appendix E'!$A$3:$A$115,0),0)</f>
        <v>Yes</v>
      </c>
    </row>
    <row r="6820" spans="1:9" x14ac:dyDescent="0.25">
      <c r="A6820" t="s">
        <v>1355</v>
      </c>
      <c r="B6820" t="s">
        <v>6761</v>
      </c>
      <c r="D6820" t="s">
        <v>9418</v>
      </c>
      <c r="E6820">
        <v>3</v>
      </c>
      <c r="F6820" t="s">
        <v>9526</v>
      </c>
      <c r="G6820">
        <v>14</v>
      </c>
      <c r="H6820" s="5">
        <f t="shared" si="145"/>
        <v>1</v>
      </c>
      <c r="I6820" s="5" t="str">
        <f ca="1">OFFSET('Appendix E'!$G$2,MATCH(A6820,'Appendix E'!$A$3:$A$115,0),0)</f>
        <v>Yes</v>
      </c>
    </row>
    <row r="6821" spans="1:9" x14ac:dyDescent="0.25">
      <c r="A6821" t="s">
        <v>1355</v>
      </c>
      <c r="B6821" t="s">
        <v>6762</v>
      </c>
      <c r="D6821" t="s">
        <v>9418</v>
      </c>
      <c r="E6821">
        <v>3</v>
      </c>
      <c r="F6821" t="s">
        <v>9526</v>
      </c>
      <c r="G6821">
        <v>14</v>
      </c>
      <c r="H6821" s="5">
        <f t="shared" si="145"/>
        <v>1</v>
      </c>
      <c r="I6821" s="5" t="str">
        <f ca="1">OFFSET('Appendix E'!$G$2,MATCH(A6821,'Appendix E'!$A$3:$A$115,0),0)</f>
        <v>Yes</v>
      </c>
    </row>
    <row r="6822" spans="1:9" x14ac:dyDescent="0.25">
      <c r="A6822" t="s">
        <v>1355</v>
      </c>
      <c r="B6822" t="s">
        <v>6763</v>
      </c>
      <c r="D6822" t="s">
        <v>9418</v>
      </c>
      <c r="E6822">
        <v>3</v>
      </c>
      <c r="F6822" t="s">
        <v>9526</v>
      </c>
      <c r="G6822">
        <v>14</v>
      </c>
      <c r="H6822" s="5">
        <f t="shared" si="145"/>
        <v>1</v>
      </c>
      <c r="I6822" s="5" t="str">
        <f ca="1">OFFSET('Appendix E'!$G$2,MATCH(A6822,'Appendix E'!$A$3:$A$115,0),0)</f>
        <v>Yes</v>
      </c>
    </row>
    <row r="6823" spans="1:9" x14ac:dyDescent="0.25">
      <c r="A6823" t="s">
        <v>1355</v>
      </c>
      <c r="B6823" t="s">
        <v>6764</v>
      </c>
      <c r="D6823" t="s">
        <v>9418</v>
      </c>
      <c r="E6823">
        <v>3</v>
      </c>
      <c r="F6823" t="s">
        <v>9526</v>
      </c>
      <c r="G6823">
        <v>14</v>
      </c>
      <c r="H6823" s="5">
        <f t="shared" si="145"/>
        <v>1</v>
      </c>
      <c r="I6823" s="5" t="str">
        <f ca="1">OFFSET('Appendix E'!$G$2,MATCH(A6823,'Appendix E'!$A$3:$A$115,0),0)</f>
        <v>Yes</v>
      </c>
    </row>
    <row r="6824" spans="1:9" x14ac:dyDescent="0.25">
      <c r="A6824" t="s">
        <v>1355</v>
      </c>
      <c r="B6824" t="s">
        <v>6765</v>
      </c>
      <c r="D6824" t="s">
        <v>9418</v>
      </c>
      <c r="E6824">
        <v>3</v>
      </c>
      <c r="F6824" t="s">
        <v>9526</v>
      </c>
      <c r="G6824">
        <v>14</v>
      </c>
      <c r="H6824" s="5">
        <f t="shared" si="145"/>
        <v>1</v>
      </c>
      <c r="I6824" s="5" t="str">
        <f ca="1">OFFSET('Appendix E'!$G$2,MATCH(A6824,'Appendix E'!$A$3:$A$115,0),0)</f>
        <v>Yes</v>
      </c>
    </row>
    <row r="6825" spans="1:9" x14ac:dyDescent="0.25">
      <c r="A6825" t="s">
        <v>1355</v>
      </c>
      <c r="B6825" t="s">
        <v>6766</v>
      </c>
      <c r="D6825" t="s">
        <v>9418</v>
      </c>
      <c r="E6825">
        <v>3</v>
      </c>
      <c r="F6825" t="s">
        <v>9526</v>
      </c>
      <c r="G6825">
        <v>14</v>
      </c>
      <c r="H6825" s="5">
        <f t="shared" si="145"/>
        <v>1</v>
      </c>
      <c r="I6825" s="5" t="str">
        <f ca="1">OFFSET('Appendix E'!$G$2,MATCH(A6825,'Appendix E'!$A$3:$A$115,0),0)</f>
        <v>Yes</v>
      </c>
    </row>
    <row r="6826" spans="1:9" x14ac:dyDescent="0.25">
      <c r="A6826" t="s">
        <v>1355</v>
      </c>
      <c r="B6826" t="s">
        <v>6767</v>
      </c>
      <c r="D6826" t="s">
        <v>9418</v>
      </c>
      <c r="E6826">
        <v>3</v>
      </c>
      <c r="F6826" t="s">
        <v>9526</v>
      </c>
      <c r="G6826">
        <v>14</v>
      </c>
      <c r="H6826" s="5">
        <f t="shared" si="145"/>
        <v>1</v>
      </c>
      <c r="I6826" s="5" t="str">
        <f ca="1">OFFSET('Appendix E'!$G$2,MATCH(A6826,'Appendix E'!$A$3:$A$115,0),0)</f>
        <v>Yes</v>
      </c>
    </row>
    <row r="6827" spans="1:9" x14ac:dyDescent="0.25">
      <c r="A6827" t="s">
        <v>1355</v>
      </c>
      <c r="B6827" t="s">
        <v>6768</v>
      </c>
      <c r="D6827" t="s">
        <v>9418</v>
      </c>
      <c r="E6827">
        <v>3</v>
      </c>
      <c r="F6827" t="s">
        <v>9526</v>
      </c>
      <c r="G6827">
        <v>14</v>
      </c>
      <c r="H6827" s="5">
        <f t="shared" si="145"/>
        <v>1</v>
      </c>
      <c r="I6827" s="5" t="str">
        <f ca="1">OFFSET('Appendix E'!$G$2,MATCH(A6827,'Appendix E'!$A$3:$A$115,0),0)</f>
        <v>Yes</v>
      </c>
    </row>
    <row r="6828" spans="1:9" x14ac:dyDescent="0.25">
      <c r="A6828" t="s">
        <v>1355</v>
      </c>
      <c r="B6828" t="s">
        <v>6769</v>
      </c>
      <c r="D6828" t="s">
        <v>9418</v>
      </c>
      <c r="E6828">
        <v>3</v>
      </c>
      <c r="F6828" t="s">
        <v>9526</v>
      </c>
      <c r="G6828">
        <v>14</v>
      </c>
      <c r="H6828" s="5">
        <f t="shared" si="145"/>
        <v>1</v>
      </c>
      <c r="I6828" s="5" t="str">
        <f ca="1">OFFSET('Appendix E'!$G$2,MATCH(A6828,'Appendix E'!$A$3:$A$115,0),0)</f>
        <v>Yes</v>
      </c>
    </row>
    <row r="6829" spans="1:9" x14ac:dyDescent="0.25">
      <c r="A6829" t="s">
        <v>1355</v>
      </c>
      <c r="B6829" t="s">
        <v>6770</v>
      </c>
      <c r="D6829" t="s">
        <v>9418</v>
      </c>
      <c r="E6829">
        <v>3</v>
      </c>
      <c r="F6829" t="s">
        <v>9526</v>
      </c>
      <c r="G6829">
        <v>14</v>
      </c>
      <c r="H6829" s="5">
        <f t="shared" si="145"/>
        <v>1</v>
      </c>
      <c r="I6829" s="5" t="str">
        <f ca="1">OFFSET('Appendix E'!$G$2,MATCH(A6829,'Appendix E'!$A$3:$A$115,0),0)</f>
        <v>Yes</v>
      </c>
    </row>
    <row r="6830" spans="1:9" x14ac:dyDescent="0.25">
      <c r="A6830" t="s">
        <v>1355</v>
      </c>
      <c r="B6830" t="s">
        <v>6771</v>
      </c>
      <c r="D6830" t="s">
        <v>9418</v>
      </c>
      <c r="E6830">
        <v>3</v>
      </c>
      <c r="F6830" t="s">
        <v>9526</v>
      </c>
      <c r="G6830">
        <v>14</v>
      </c>
      <c r="H6830" s="5">
        <f t="shared" si="145"/>
        <v>1</v>
      </c>
      <c r="I6830" s="5" t="str">
        <f ca="1">OFFSET('Appendix E'!$G$2,MATCH(A6830,'Appendix E'!$A$3:$A$115,0),0)</f>
        <v>Yes</v>
      </c>
    </row>
    <row r="6831" spans="1:9" x14ac:dyDescent="0.25">
      <c r="A6831" t="s">
        <v>1355</v>
      </c>
      <c r="B6831" t="s">
        <v>6772</v>
      </c>
      <c r="D6831" t="s">
        <v>9418</v>
      </c>
      <c r="E6831">
        <v>3</v>
      </c>
      <c r="F6831" t="s">
        <v>9526</v>
      </c>
      <c r="G6831">
        <v>14</v>
      </c>
      <c r="H6831" s="5">
        <f t="shared" si="145"/>
        <v>1</v>
      </c>
      <c r="I6831" s="5" t="str">
        <f ca="1">OFFSET('Appendix E'!$G$2,MATCH(A6831,'Appendix E'!$A$3:$A$115,0),0)</f>
        <v>Yes</v>
      </c>
    </row>
    <row r="6832" spans="1:9" x14ac:dyDescent="0.25">
      <c r="A6832" t="s">
        <v>1355</v>
      </c>
      <c r="B6832" t="s">
        <v>6773</v>
      </c>
      <c r="D6832" t="s">
        <v>9418</v>
      </c>
      <c r="E6832">
        <v>3</v>
      </c>
      <c r="F6832" t="s">
        <v>9526</v>
      </c>
      <c r="G6832">
        <v>14</v>
      </c>
      <c r="H6832" s="5">
        <f t="shared" si="145"/>
        <v>1</v>
      </c>
      <c r="I6832" s="5" t="str">
        <f ca="1">OFFSET('Appendix E'!$G$2,MATCH(A6832,'Appendix E'!$A$3:$A$115,0),0)</f>
        <v>Yes</v>
      </c>
    </row>
    <row r="6833" spans="1:9" x14ac:dyDescent="0.25">
      <c r="A6833" t="s">
        <v>1355</v>
      </c>
      <c r="B6833" t="s">
        <v>6774</v>
      </c>
      <c r="D6833" t="s">
        <v>9418</v>
      </c>
      <c r="E6833">
        <v>3</v>
      </c>
      <c r="F6833" t="s">
        <v>9526</v>
      </c>
      <c r="G6833">
        <v>14</v>
      </c>
      <c r="H6833" s="5">
        <f t="shared" si="145"/>
        <v>1</v>
      </c>
      <c r="I6833" s="5" t="str">
        <f ca="1">OFFSET('Appendix E'!$G$2,MATCH(A6833,'Appendix E'!$A$3:$A$115,0),0)</f>
        <v>Yes</v>
      </c>
    </row>
    <row r="6834" spans="1:9" x14ac:dyDescent="0.25">
      <c r="A6834" t="s">
        <v>1355</v>
      </c>
      <c r="B6834" t="s">
        <v>6775</v>
      </c>
      <c r="D6834" t="s">
        <v>9418</v>
      </c>
      <c r="E6834">
        <v>3</v>
      </c>
      <c r="F6834" t="s">
        <v>9526</v>
      </c>
      <c r="G6834">
        <v>14</v>
      </c>
      <c r="H6834" s="5">
        <f t="shared" si="145"/>
        <v>1</v>
      </c>
      <c r="I6834" s="5" t="str">
        <f ca="1">OFFSET('Appendix E'!$G$2,MATCH(A6834,'Appendix E'!$A$3:$A$115,0),0)</f>
        <v>Yes</v>
      </c>
    </row>
    <row r="6835" spans="1:9" x14ac:dyDescent="0.25">
      <c r="A6835" t="s">
        <v>1355</v>
      </c>
      <c r="B6835" t="s">
        <v>6776</v>
      </c>
      <c r="D6835" t="s">
        <v>9418</v>
      </c>
      <c r="E6835">
        <v>3</v>
      </c>
      <c r="F6835" t="s">
        <v>9526</v>
      </c>
      <c r="G6835">
        <v>14</v>
      </c>
      <c r="H6835" s="5">
        <f t="shared" si="145"/>
        <v>1</v>
      </c>
      <c r="I6835" s="5" t="str">
        <f ca="1">OFFSET('Appendix E'!$G$2,MATCH(A6835,'Appendix E'!$A$3:$A$115,0),0)</f>
        <v>Yes</v>
      </c>
    </row>
    <row r="6836" spans="1:9" x14ac:dyDescent="0.25">
      <c r="A6836" t="s">
        <v>1355</v>
      </c>
      <c r="B6836" t="s">
        <v>6777</v>
      </c>
      <c r="D6836" t="s">
        <v>9418</v>
      </c>
      <c r="E6836">
        <v>3</v>
      </c>
      <c r="F6836" t="s">
        <v>9526</v>
      </c>
      <c r="G6836">
        <v>14</v>
      </c>
      <c r="H6836" s="5">
        <f t="shared" si="145"/>
        <v>1</v>
      </c>
      <c r="I6836" s="5" t="str">
        <f ca="1">OFFSET('Appendix E'!$G$2,MATCH(A6836,'Appendix E'!$A$3:$A$115,0),0)</f>
        <v>Yes</v>
      </c>
    </row>
    <row r="6837" spans="1:9" x14ac:dyDescent="0.25">
      <c r="A6837" t="s">
        <v>1355</v>
      </c>
      <c r="B6837" t="s">
        <v>6778</v>
      </c>
      <c r="D6837" t="s">
        <v>9418</v>
      </c>
      <c r="E6837">
        <v>3</v>
      </c>
      <c r="F6837" t="s">
        <v>9526</v>
      </c>
      <c r="G6837">
        <v>14</v>
      </c>
      <c r="H6837" s="5">
        <f t="shared" si="145"/>
        <v>1</v>
      </c>
      <c r="I6837" s="5" t="str">
        <f ca="1">OFFSET('Appendix E'!$G$2,MATCH(A6837,'Appendix E'!$A$3:$A$115,0),0)</f>
        <v>Yes</v>
      </c>
    </row>
    <row r="6838" spans="1:9" x14ac:dyDescent="0.25">
      <c r="A6838" t="s">
        <v>1355</v>
      </c>
      <c r="B6838" t="s">
        <v>6779</v>
      </c>
      <c r="D6838" t="s">
        <v>9418</v>
      </c>
      <c r="E6838">
        <v>3</v>
      </c>
      <c r="F6838" t="s">
        <v>9526</v>
      </c>
      <c r="G6838">
        <v>14</v>
      </c>
      <c r="H6838" s="5">
        <f t="shared" si="145"/>
        <v>1</v>
      </c>
      <c r="I6838" s="5" t="str">
        <f ca="1">OFFSET('Appendix E'!$G$2,MATCH(A6838,'Appendix E'!$A$3:$A$115,0),0)</f>
        <v>Yes</v>
      </c>
    </row>
    <row r="6839" spans="1:9" x14ac:dyDescent="0.25">
      <c r="A6839" t="s">
        <v>1355</v>
      </c>
      <c r="B6839" t="s">
        <v>6780</v>
      </c>
      <c r="D6839" t="s">
        <v>9418</v>
      </c>
      <c r="E6839">
        <v>3</v>
      </c>
      <c r="F6839" t="s">
        <v>9526</v>
      </c>
      <c r="G6839">
        <v>14</v>
      </c>
      <c r="H6839" s="5">
        <f t="shared" si="145"/>
        <v>1</v>
      </c>
      <c r="I6839" s="5" t="str">
        <f ca="1">OFFSET('Appendix E'!$G$2,MATCH(A6839,'Appendix E'!$A$3:$A$115,0),0)</f>
        <v>Yes</v>
      </c>
    </row>
    <row r="6840" spans="1:9" x14ac:dyDescent="0.25">
      <c r="A6840" t="s">
        <v>1355</v>
      </c>
      <c r="B6840" t="s">
        <v>6781</v>
      </c>
      <c r="D6840" t="s">
        <v>9418</v>
      </c>
      <c r="E6840">
        <v>3</v>
      </c>
      <c r="F6840" t="s">
        <v>9526</v>
      </c>
      <c r="G6840">
        <v>14</v>
      </c>
      <c r="H6840" s="5">
        <f t="shared" si="145"/>
        <v>1</v>
      </c>
      <c r="I6840" s="5" t="str">
        <f ca="1">OFFSET('Appendix E'!$G$2,MATCH(A6840,'Appendix E'!$A$3:$A$115,0),0)</f>
        <v>Yes</v>
      </c>
    </row>
    <row r="6841" spans="1:9" x14ac:dyDescent="0.25">
      <c r="A6841" t="s">
        <v>1355</v>
      </c>
      <c r="B6841" t="s">
        <v>6782</v>
      </c>
      <c r="D6841" t="s">
        <v>9418</v>
      </c>
      <c r="E6841">
        <v>3</v>
      </c>
      <c r="F6841" t="s">
        <v>9526</v>
      </c>
      <c r="G6841">
        <v>14</v>
      </c>
      <c r="H6841" s="5">
        <f t="shared" si="145"/>
        <v>1</v>
      </c>
      <c r="I6841" s="5" t="str">
        <f ca="1">OFFSET('Appendix E'!$G$2,MATCH(A6841,'Appendix E'!$A$3:$A$115,0),0)</f>
        <v>Yes</v>
      </c>
    </row>
    <row r="6842" spans="1:9" x14ac:dyDescent="0.25">
      <c r="A6842" t="s">
        <v>1355</v>
      </c>
      <c r="B6842" t="s">
        <v>6783</v>
      </c>
      <c r="D6842" t="s">
        <v>9418</v>
      </c>
      <c r="E6842">
        <v>3</v>
      </c>
      <c r="F6842" t="s">
        <v>9526</v>
      </c>
      <c r="G6842">
        <v>14</v>
      </c>
      <c r="H6842" s="5">
        <f t="shared" si="145"/>
        <v>1</v>
      </c>
      <c r="I6842" s="5" t="str">
        <f ca="1">OFFSET('Appendix E'!$G$2,MATCH(A6842,'Appendix E'!$A$3:$A$115,0),0)</f>
        <v>Yes</v>
      </c>
    </row>
    <row r="6843" spans="1:9" x14ac:dyDescent="0.25">
      <c r="A6843" t="s">
        <v>1355</v>
      </c>
      <c r="B6843" t="s">
        <v>6784</v>
      </c>
      <c r="D6843" t="s">
        <v>9418</v>
      </c>
      <c r="E6843">
        <v>3</v>
      </c>
      <c r="F6843" t="s">
        <v>9526</v>
      </c>
      <c r="G6843">
        <v>14</v>
      </c>
      <c r="H6843" s="5">
        <f t="shared" si="145"/>
        <v>1</v>
      </c>
      <c r="I6843" s="5" t="str">
        <f ca="1">OFFSET('Appendix E'!$G$2,MATCH(A6843,'Appendix E'!$A$3:$A$115,0),0)</f>
        <v>Yes</v>
      </c>
    </row>
    <row r="6844" spans="1:9" x14ac:dyDescent="0.25">
      <c r="A6844" t="s">
        <v>1355</v>
      </c>
      <c r="B6844" t="s">
        <v>6785</v>
      </c>
      <c r="D6844" t="s">
        <v>9418</v>
      </c>
      <c r="E6844">
        <v>3</v>
      </c>
      <c r="F6844" t="s">
        <v>9526</v>
      </c>
      <c r="G6844">
        <v>14</v>
      </c>
      <c r="H6844" s="5">
        <f t="shared" si="145"/>
        <v>1</v>
      </c>
      <c r="I6844" s="5" t="str">
        <f ca="1">OFFSET('Appendix E'!$G$2,MATCH(A6844,'Appendix E'!$A$3:$A$115,0),0)</f>
        <v>Yes</v>
      </c>
    </row>
    <row r="6845" spans="1:9" x14ac:dyDescent="0.25">
      <c r="A6845" t="s">
        <v>1355</v>
      </c>
      <c r="B6845" t="s">
        <v>6786</v>
      </c>
      <c r="D6845" t="s">
        <v>9418</v>
      </c>
      <c r="E6845">
        <v>3</v>
      </c>
      <c r="F6845" t="s">
        <v>9526</v>
      </c>
      <c r="G6845">
        <v>14</v>
      </c>
      <c r="H6845" s="5">
        <f t="shared" si="145"/>
        <v>1</v>
      </c>
      <c r="I6845" s="5" t="str">
        <f ca="1">OFFSET('Appendix E'!$G$2,MATCH(A6845,'Appendix E'!$A$3:$A$115,0),0)</f>
        <v>Yes</v>
      </c>
    </row>
    <row r="6846" spans="1:9" x14ac:dyDescent="0.25">
      <c r="A6846" t="s">
        <v>1355</v>
      </c>
      <c r="B6846" t="s">
        <v>6787</v>
      </c>
      <c r="D6846" t="s">
        <v>9418</v>
      </c>
      <c r="E6846">
        <v>3</v>
      </c>
      <c r="F6846" t="s">
        <v>9526</v>
      </c>
      <c r="G6846">
        <v>14</v>
      </c>
      <c r="H6846" s="5">
        <f t="shared" si="145"/>
        <v>1</v>
      </c>
      <c r="I6846" s="5" t="str">
        <f ca="1">OFFSET('Appendix E'!$G$2,MATCH(A6846,'Appendix E'!$A$3:$A$115,0),0)</f>
        <v>Yes</v>
      </c>
    </row>
    <row r="6847" spans="1:9" x14ac:dyDescent="0.25">
      <c r="A6847" t="s">
        <v>1355</v>
      </c>
      <c r="B6847" t="s">
        <v>6788</v>
      </c>
      <c r="D6847" t="s">
        <v>9418</v>
      </c>
      <c r="E6847">
        <v>3</v>
      </c>
      <c r="F6847" t="s">
        <v>9526</v>
      </c>
      <c r="G6847">
        <v>14</v>
      </c>
      <c r="H6847" s="5">
        <f t="shared" si="145"/>
        <v>1</v>
      </c>
      <c r="I6847" s="5" t="str">
        <f ca="1">OFFSET('Appendix E'!$G$2,MATCH(A6847,'Appendix E'!$A$3:$A$115,0),0)</f>
        <v>Yes</v>
      </c>
    </row>
    <row r="6848" spans="1:9" x14ac:dyDescent="0.25">
      <c r="A6848" t="s">
        <v>1355</v>
      </c>
      <c r="B6848" t="s">
        <v>6789</v>
      </c>
      <c r="D6848" t="s">
        <v>9418</v>
      </c>
      <c r="E6848">
        <v>3</v>
      </c>
      <c r="F6848" t="s">
        <v>9526</v>
      </c>
      <c r="G6848">
        <v>14</v>
      </c>
      <c r="H6848" s="5">
        <f t="shared" si="145"/>
        <v>1</v>
      </c>
      <c r="I6848" s="5" t="str">
        <f ca="1">OFFSET('Appendix E'!$G$2,MATCH(A6848,'Appendix E'!$A$3:$A$115,0),0)</f>
        <v>Yes</v>
      </c>
    </row>
    <row r="6849" spans="1:9" x14ac:dyDescent="0.25">
      <c r="A6849" t="s">
        <v>1355</v>
      </c>
      <c r="B6849" t="s">
        <v>6790</v>
      </c>
      <c r="D6849" t="s">
        <v>9418</v>
      </c>
      <c r="E6849">
        <v>3</v>
      </c>
      <c r="F6849" t="s">
        <v>9526</v>
      </c>
      <c r="G6849">
        <v>14</v>
      </c>
      <c r="H6849" s="5">
        <f t="shared" si="145"/>
        <v>1</v>
      </c>
      <c r="I6849" s="5" t="str">
        <f ca="1">OFFSET('Appendix E'!$G$2,MATCH(A6849,'Appendix E'!$A$3:$A$115,0),0)</f>
        <v>Yes</v>
      </c>
    </row>
    <row r="6850" spans="1:9" x14ac:dyDescent="0.25">
      <c r="A6850" t="s">
        <v>1355</v>
      </c>
      <c r="B6850" t="s">
        <v>6791</v>
      </c>
      <c r="D6850" t="s">
        <v>9418</v>
      </c>
      <c r="E6850">
        <v>3</v>
      </c>
      <c r="F6850" t="s">
        <v>9526</v>
      </c>
      <c r="G6850">
        <v>14</v>
      </c>
      <c r="H6850" s="5">
        <f t="shared" si="145"/>
        <v>1</v>
      </c>
      <c r="I6850" s="5" t="str">
        <f ca="1">OFFSET('Appendix E'!$G$2,MATCH(A6850,'Appendix E'!$A$3:$A$115,0),0)</f>
        <v>Yes</v>
      </c>
    </row>
    <row r="6851" spans="1:9" x14ac:dyDescent="0.25">
      <c r="A6851" t="s">
        <v>1355</v>
      </c>
      <c r="B6851" t="s">
        <v>6792</v>
      </c>
      <c r="D6851" t="s">
        <v>9418</v>
      </c>
      <c r="E6851">
        <v>3</v>
      </c>
      <c r="F6851" t="s">
        <v>9526</v>
      </c>
      <c r="G6851">
        <v>14</v>
      </c>
      <c r="H6851" s="5">
        <f t="shared" si="145"/>
        <v>1</v>
      </c>
      <c r="I6851" s="5" t="str">
        <f ca="1">OFFSET('Appendix E'!$G$2,MATCH(A6851,'Appendix E'!$A$3:$A$115,0),0)</f>
        <v>Yes</v>
      </c>
    </row>
    <row r="6852" spans="1:9" x14ac:dyDescent="0.25">
      <c r="A6852" t="s">
        <v>1355</v>
      </c>
      <c r="B6852" t="s">
        <v>6793</v>
      </c>
      <c r="D6852" t="s">
        <v>9418</v>
      </c>
      <c r="E6852">
        <v>3</v>
      </c>
      <c r="F6852" t="s">
        <v>9526</v>
      </c>
      <c r="G6852">
        <v>14</v>
      </c>
      <c r="H6852" s="5">
        <f t="shared" ref="H6852:H6915" si="146">IF(F6852&lt;&gt;"",1,"")</f>
        <v>1</v>
      </c>
      <c r="I6852" s="5" t="str">
        <f ca="1">OFFSET('Appendix E'!$G$2,MATCH(A6852,'Appendix E'!$A$3:$A$115,0),0)</f>
        <v>Yes</v>
      </c>
    </row>
    <row r="6853" spans="1:9" x14ac:dyDescent="0.25">
      <c r="A6853" t="s">
        <v>1355</v>
      </c>
      <c r="B6853" t="s">
        <v>6794</v>
      </c>
      <c r="D6853" t="s">
        <v>9418</v>
      </c>
      <c r="E6853">
        <v>3</v>
      </c>
      <c r="F6853" t="s">
        <v>9526</v>
      </c>
      <c r="G6853">
        <v>14</v>
      </c>
      <c r="H6853" s="5">
        <f t="shared" si="146"/>
        <v>1</v>
      </c>
      <c r="I6853" s="5" t="str">
        <f ca="1">OFFSET('Appendix E'!$G$2,MATCH(A6853,'Appendix E'!$A$3:$A$115,0),0)</f>
        <v>Yes</v>
      </c>
    </row>
    <row r="6854" spans="1:9" x14ac:dyDescent="0.25">
      <c r="A6854" t="s">
        <v>1355</v>
      </c>
      <c r="B6854" t="s">
        <v>6795</v>
      </c>
      <c r="D6854" t="s">
        <v>9418</v>
      </c>
      <c r="E6854">
        <v>3</v>
      </c>
      <c r="F6854" t="s">
        <v>9526</v>
      </c>
      <c r="G6854">
        <v>14</v>
      </c>
      <c r="H6854" s="5">
        <f t="shared" si="146"/>
        <v>1</v>
      </c>
      <c r="I6854" s="5" t="str">
        <f ca="1">OFFSET('Appendix E'!$G$2,MATCH(A6854,'Appendix E'!$A$3:$A$115,0),0)</f>
        <v>Yes</v>
      </c>
    </row>
    <row r="6855" spans="1:9" x14ac:dyDescent="0.25">
      <c r="A6855" t="s">
        <v>1356</v>
      </c>
      <c r="B6855" t="s">
        <v>2122</v>
      </c>
      <c r="C6855" s="5" t="s">
        <v>2122</v>
      </c>
      <c r="D6855" t="s">
        <v>9418</v>
      </c>
      <c r="E6855">
        <v>5</v>
      </c>
      <c r="F6855" t="s">
        <v>2122</v>
      </c>
      <c r="G6855">
        <v>7</v>
      </c>
      <c r="H6855" s="5">
        <f t="shared" si="146"/>
        <v>1</v>
      </c>
      <c r="I6855" s="5" t="str">
        <f ca="1">OFFSET('Appendix E'!$G$2,MATCH(A6855,'Appendix E'!$A$3:$A$115,0),0)</f>
        <v>Yes</v>
      </c>
    </row>
    <row r="6856" spans="1:9" x14ac:dyDescent="0.25">
      <c r="A6856" t="s">
        <v>1356</v>
      </c>
      <c r="B6856" t="s">
        <v>2123</v>
      </c>
      <c r="C6856" s="5" t="s">
        <v>2123</v>
      </c>
      <c r="D6856" t="s">
        <v>9418</v>
      </c>
      <c r="E6856">
        <v>3</v>
      </c>
      <c r="G6856">
        <v>0</v>
      </c>
      <c r="H6856" s="5" t="str">
        <f t="shared" si="146"/>
        <v/>
      </c>
      <c r="I6856" s="5" t="str">
        <f ca="1">OFFSET('Appendix E'!$G$2,MATCH(A6856,'Appendix E'!$A$3:$A$115,0),0)</f>
        <v>Yes</v>
      </c>
    </row>
    <row r="6857" spans="1:9" x14ac:dyDescent="0.25">
      <c r="A6857" t="s">
        <v>1356</v>
      </c>
      <c r="B6857" t="s">
        <v>2124</v>
      </c>
      <c r="C6857" s="5" t="s">
        <v>7457</v>
      </c>
      <c r="D6857" t="s">
        <v>9418</v>
      </c>
      <c r="E6857">
        <v>3</v>
      </c>
      <c r="G6857">
        <v>0</v>
      </c>
      <c r="H6857" s="5" t="str">
        <f t="shared" si="146"/>
        <v/>
      </c>
      <c r="I6857" s="5" t="str">
        <f ca="1">OFFSET('Appendix E'!$G$2,MATCH(A6857,'Appendix E'!$A$3:$A$115,0),0)</f>
        <v>Yes</v>
      </c>
    </row>
    <row r="6858" spans="1:9" x14ac:dyDescent="0.25">
      <c r="A6858" t="s">
        <v>1356</v>
      </c>
      <c r="B6858" t="s">
        <v>6796</v>
      </c>
      <c r="C6858" s="5" t="s">
        <v>9351</v>
      </c>
      <c r="D6858" t="s">
        <v>9418</v>
      </c>
      <c r="E6858">
        <v>3</v>
      </c>
      <c r="G6858">
        <v>0</v>
      </c>
      <c r="H6858" s="5" t="str">
        <f t="shared" si="146"/>
        <v/>
      </c>
      <c r="I6858" s="5" t="str">
        <f ca="1">OFFSET('Appendix E'!$G$2,MATCH(A6858,'Appendix E'!$A$3:$A$115,0),0)</f>
        <v>Yes</v>
      </c>
    </row>
    <row r="6859" spans="1:9" x14ac:dyDescent="0.25">
      <c r="A6859" t="s">
        <v>1356</v>
      </c>
      <c r="B6859" t="s">
        <v>6797</v>
      </c>
      <c r="C6859" s="5" t="s">
        <v>9352</v>
      </c>
      <c r="D6859" t="s">
        <v>9418</v>
      </c>
      <c r="E6859">
        <v>3</v>
      </c>
      <c r="G6859">
        <v>0</v>
      </c>
      <c r="H6859" s="5" t="str">
        <f t="shared" si="146"/>
        <v/>
      </c>
      <c r="I6859" s="5" t="str">
        <f ca="1">OFFSET('Appendix E'!$G$2,MATCH(A6859,'Appendix E'!$A$3:$A$115,0),0)</f>
        <v>Yes</v>
      </c>
    </row>
    <row r="6860" spans="1:9" x14ac:dyDescent="0.25">
      <c r="A6860" t="s">
        <v>1356</v>
      </c>
      <c r="B6860" t="s">
        <v>6798</v>
      </c>
      <c r="C6860" s="5" t="s">
        <v>9353</v>
      </c>
      <c r="D6860" t="s">
        <v>9418</v>
      </c>
      <c r="E6860">
        <v>3</v>
      </c>
      <c r="G6860">
        <v>0</v>
      </c>
      <c r="H6860" s="5" t="str">
        <f t="shared" si="146"/>
        <v/>
      </c>
      <c r="I6860" s="5" t="str">
        <f ca="1">OFFSET('Appendix E'!$G$2,MATCH(A6860,'Appendix E'!$A$3:$A$115,0),0)</f>
        <v>Yes</v>
      </c>
    </row>
    <row r="6861" spans="1:9" x14ac:dyDescent="0.25">
      <c r="A6861" t="s">
        <v>1356</v>
      </c>
      <c r="B6861" t="s">
        <v>6799</v>
      </c>
      <c r="C6861" s="5" t="s">
        <v>9354</v>
      </c>
      <c r="D6861" t="s">
        <v>9418</v>
      </c>
      <c r="E6861">
        <v>3</v>
      </c>
      <c r="G6861">
        <v>0</v>
      </c>
      <c r="H6861" s="5" t="str">
        <f t="shared" si="146"/>
        <v/>
      </c>
      <c r="I6861" s="5" t="str">
        <f ca="1">OFFSET('Appendix E'!$G$2,MATCH(A6861,'Appendix E'!$A$3:$A$115,0),0)</f>
        <v>Yes</v>
      </c>
    </row>
    <row r="6862" spans="1:9" x14ac:dyDescent="0.25">
      <c r="A6862" t="s">
        <v>1356</v>
      </c>
      <c r="B6862" t="s">
        <v>6800</v>
      </c>
      <c r="C6862" s="5" t="s">
        <v>9355</v>
      </c>
      <c r="D6862" t="s">
        <v>9418</v>
      </c>
      <c r="E6862">
        <v>3</v>
      </c>
      <c r="G6862">
        <v>0</v>
      </c>
      <c r="H6862" s="5" t="str">
        <f t="shared" si="146"/>
        <v/>
      </c>
      <c r="I6862" s="5" t="str">
        <f ca="1">OFFSET('Appendix E'!$G$2,MATCH(A6862,'Appendix E'!$A$3:$A$115,0),0)</f>
        <v>Yes</v>
      </c>
    </row>
    <row r="6863" spans="1:9" x14ac:dyDescent="0.25">
      <c r="A6863" t="s">
        <v>1356</v>
      </c>
      <c r="B6863" t="s">
        <v>6801</v>
      </c>
      <c r="C6863" s="5" t="s">
        <v>9356</v>
      </c>
      <c r="D6863" t="s">
        <v>9418</v>
      </c>
      <c r="E6863">
        <v>3</v>
      </c>
      <c r="G6863">
        <v>0</v>
      </c>
      <c r="H6863" s="5" t="str">
        <f t="shared" si="146"/>
        <v/>
      </c>
      <c r="I6863" s="5" t="str">
        <f ca="1">OFFSET('Appendix E'!$G$2,MATCH(A6863,'Appendix E'!$A$3:$A$115,0),0)</f>
        <v>Yes</v>
      </c>
    </row>
    <row r="6864" spans="1:9" x14ac:dyDescent="0.25">
      <c r="A6864" t="s">
        <v>1356</v>
      </c>
      <c r="B6864" t="s">
        <v>6802</v>
      </c>
      <c r="C6864" s="5" t="s">
        <v>9357</v>
      </c>
      <c r="D6864" t="s">
        <v>9418</v>
      </c>
      <c r="E6864">
        <v>3</v>
      </c>
      <c r="G6864">
        <v>0</v>
      </c>
      <c r="H6864" s="5" t="str">
        <f t="shared" si="146"/>
        <v/>
      </c>
      <c r="I6864" s="5" t="str">
        <f ca="1">OFFSET('Appendix E'!$G$2,MATCH(A6864,'Appendix E'!$A$3:$A$115,0),0)</f>
        <v>Yes</v>
      </c>
    </row>
    <row r="6865" spans="1:9" x14ac:dyDescent="0.25">
      <c r="A6865" t="s">
        <v>1356</v>
      </c>
      <c r="B6865" t="s">
        <v>6803</v>
      </c>
      <c r="C6865" s="5" t="s">
        <v>9358</v>
      </c>
      <c r="D6865" t="s">
        <v>9418</v>
      </c>
      <c r="E6865">
        <v>3</v>
      </c>
      <c r="G6865">
        <v>0</v>
      </c>
      <c r="H6865" s="5" t="str">
        <f t="shared" si="146"/>
        <v/>
      </c>
      <c r="I6865" s="5" t="str">
        <f ca="1">OFFSET('Appendix E'!$G$2,MATCH(A6865,'Appendix E'!$A$3:$A$115,0),0)</f>
        <v>Yes</v>
      </c>
    </row>
    <row r="6866" spans="1:9" x14ac:dyDescent="0.25">
      <c r="A6866" t="s">
        <v>1356</v>
      </c>
      <c r="B6866" t="s">
        <v>6804</v>
      </c>
      <c r="C6866" s="5" t="s">
        <v>9359</v>
      </c>
      <c r="D6866" t="s">
        <v>9418</v>
      </c>
      <c r="E6866">
        <v>3</v>
      </c>
      <c r="G6866">
        <v>0</v>
      </c>
      <c r="H6866" s="5" t="str">
        <f t="shared" si="146"/>
        <v/>
      </c>
      <c r="I6866" s="5" t="str">
        <f ca="1">OFFSET('Appendix E'!$G$2,MATCH(A6866,'Appendix E'!$A$3:$A$115,0),0)</f>
        <v>Yes</v>
      </c>
    </row>
    <row r="6867" spans="1:9" x14ac:dyDescent="0.25">
      <c r="A6867" t="s">
        <v>1356</v>
      </c>
      <c r="B6867" t="s">
        <v>6805</v>
      </c>
      <c r="C6867" s="5" t="s">
        <v>9360</v>
      </c>
      <c r="D6867" t="s">
        <v>9418</v>
      </c>
      <c r="E6867">
        <v>3</v>
      </c>
      <c r="G6867">
        <v>0</v>
      </c>
      <c r="H6867" s="5" t="str">
        <f t="shared" si="146"/>
        <v/>
      </c>
      <c r="I6867" s="5" t="str">
        <f ca="1">OFFSET('Appendix E'!$G$2,MATCH(A6867,'Appendix E'!$A$3:$A$115,0),0)</f>
        <v>Yes</v>
      </c>
    </row>
    <row r="6868" spans="1:9" x14ac:dyDescent="0.25">
      <c r="A6868" t="s">
        <v>1356</v>
      </c>
      <c r="B6868" t="s">
        <v>6806</v>
      </c>
      <c r="C6868" s="5" t="s">
        <v>9361</v>
      </c>
      <c r="D6868" t="s">
        <v>9418</v>
      </c>
      <c r="E6868">
        <v>3</v>
      </c>
      <c r="G6868">
        <v>0</v>
      </c>
      <c r="H6868" s="5" t="str">
        <f t="shared" si="146"/>
        <v/>
      </c>
      <c r="I6868" s="5" t="str">
        <f ca="1">OFFSET('Appendix E'!$G$2,MATCH(A6868,'Appendix E'!$A$3:$A$115,0),0)</f>
        <v>Yes</v>
      </c>
    </row>
    <row r="6869" spans="1:9" x14ac:dyDescent="0.25">
      <c r="A6869" t="s">
        <v>1356</v>
      </c>
      <c r="B6869" t="s">
        <v>6807</v>
      </c>
      <c r="C6869" s="5" t="s">
        <v>9362</v>
      </c>
      <c r="D6869" t="s">
        <v>9418</v>
      </c>
      <c r="E6869">
        <v>3</v>
      </c>
      <c r="G6869">
        <v>0</v>
      </c>
      <c r="H6869" s="5" t="str">
        <f t="shared" si="146"/>
        <v/>
      </c>
      <c r="I6869" s="5" t="str">
        <f ca="1">OFFSET('Appendix E'!$G$2,MATCH(A6869,'Appendix E'!$A$3:$A$115,0),0)</f>
        <v>Yes</v>
      </c>
    </row>
    <row r="6870" spans="1:9" x14ac:dyDescent="0.25">
      <c r="A6870" t="s">
        <v>1356</v>
      </c>
      <c r="B6870" t="s">
        <v>6808</v>
      </c>
      <c r="C6870" s="5" t="s">
        <v>9363</v>
      </c>
      <c r="D6870" t="s">
        <v>9418</v>
      </c>
      <c r="E6870">
        <v>3</v>
      </c>
      <c r="G6870">
        <v>0</v>
      </c>
      <c r="H6870" s="5" t="str">
        <f t="shared" si="146"/>
        <v/>
      </c>
      <c r="I6870" s="5" t="str">
        <f ca="1">OFFSET('Appendix E'!$G$2,MATCH(A6870,'Appendix E'!$A$3:$A$115,0),0)</f>
        <v>Yes</v>
      </c>
    </row>
    <row r="6871" spans="1:9" x14ac:dyDescent="0.25">
      <c r="A6871" t="s">
        <v>1356</v>
      </c>
      <c r="B6871" t="s">
        <v>6809</v>
      </c>
      <c r="C6871" s="5" t="s">
        <v>9364</v>
      </c>
      <c r="D6871" t="s">
        <v>9418</v>
      </c>
      <c r="E6871">
        <v>3</v>
      </c>
      <c r="G6871">
        <v>0</v>
      </c>
      <c r="H6871" s="5" t="str">
        <f t="shared" si="146"/>
        <v/>
      </c>
      <c r="I6871" s="5" t="str">
        <f ca="1">OFFSET('Appendix E'!$G$2,MATCH(A6871,'Appendix E'!$A$3:$A$115,0),0)</f>
        <v>Yes</v>
      </c>
    </row>
    <row r="6872" spans="1:9" x14ac:dyDescent="0.25">
      <c r="A6872" t="s">
        <v>1356</v>
      </c>
      <c r="B6872" t="s">
        <v>6810</v>
      </c>
      <c r="C6872" s="5" t="s">
        <v>9365</v>
      </c>
      <c r="D6872" t="s">
        <v>9418</v>
      </c>
      <c r="E6872">
        <v>3</v>
      </c>
      <c r="G6872">
        <v>0</v>
      </c>
      <c r="H6872" s="5" t="str">
        <f t="shared" si="146"/>
        <v/>
      </c>
      <c r="I6872" s="5" t="str">
        <f ca="1">OFFSET('Appendix E'!$G$2,MATCH(A6872,'Appendix E'!$A$3:$A$115,0),0)</f>
        <v>Yes</v>
      </c>
    </row>
    <row r="6873" spans="1:9" x14ac:dyDescent="0.25">
      <c r="A6873" t="s">
        <v>1356</v>
      </c>
      <c r="B6873" t="s">
        <v>6811</v>
      </c>
      <c r="C6873" s="5" t="s">
        <v>9366</v>
      </c>
      <c r="D6873" t="s">
        <v>9418</v>
      </c>
      <c r="E6873">
        <v>3</v>
      </c>
      <c r="G6873">
        <v>0</v>
      </c>
      <c r="H6873" s="5" t="str">
        <f t="shared" si="146"/>
        <v/>
      </c>
      <c r="I6873" s="5" t="str">
        <f ca="1">OFFSET('Appendix E'!$G$2,MATCH(A6873,'Appendix E'!$A$3:$A$115,0),0)</f>
        <v>Yes</v>
      </c>
    </row>
    <row r="6874" spans="1:9" x14ac:dyDescent="0.25">
      <c r="A6874" t="s">
        <v>1356</v>
      </c>
      <c r="B6874" t="s">
        <v>6812</v>
      </c>
      <c r="C6874" s="5" t="s">
        <v>9367</v>
      </c>
      <c r="D6874" t="s">
        <v>9418</v>
      </c>
      <c r="E6874">
        <v>3</v>
      </c>
      <c r="G6874">
        <v>0</v>
      </c>
      <c r="H6874" s="5" t="str">
        <f t="shared" si="146"/>
        <v/>
      </c>
      <c r="I6874" s="5" t="str">
        <f ca="1">OFFSET('Appendix E'!$G$2,MATCH(A6874,'Appendix E'!$A$3:$A$115,0),0)</f>
        <v>Yes</v>
      </c>
    </row>
    <row r="6875" spans="1:9" x14ac:dyDescent="0.25">
      <c r="A6875" t="s">
        <v>1356</v>
      </c>
      <c r="B6875" t="s">
        <v>6813</v>
      </c>
      <c r="C6875" s="5" t="s">
        <v>9368</v>
      </c>
      <c r="D6875" t="s">
        <v>9418</v>
      </c>
      <c r="E6875">
        <v>3</v>
      </c>
      <c r="G6875">
        <v>0</v>
      </c>
      <c r="H6875" s="5" t="str">
        <f t="shared" si="146"/>
        <v/>
      </c>
      <c r="I6875" s="5" t="str">
        <f ca="1">OFFSET('Appendix E'!$G$2,MATCH(A6875,'Appendix E'!$A$3:$A$115,0),0)</f>
        <v>Yes</v>
      </c>
    </row>
    <row r="6876" spans="1:9" x14ac:dyDescent="0.25">
      <c r="A6876" t="s">
        <v>1356</v>
      </c>
      <c r="B6876" t="s">
        <v>6814</v>
      </c>
      <c r="C6876" s="5" t="s">
        <v>9369</v>
      </c>
      <c r="D6876" t="s">
        <v>9418</v>
      </c>
      <c r="E6876">
        <v>3</v>
      </c>
      <c r="G6876">
        <v>0</v>
      </c>
      <c r="H6876" s="5" t="str">
        <f t="shared" si="146"/>
        <v/>
      </c>
      <c r="I6876" s="5" t="str">
        <f ca="1">OFFSET('Appendix E'!$G$2,MATCH(A6876,'Appendix E'!$A$3:$A$115,0),0)</f>
        <v>Yes</v>
      </c>
    </row>
    <row r="6877" spans="1:9" x14ac:dyDescent="0.25">
      <c r="A6877" t="s">
        <v>1356</v>
      </c>
      <c r="B6877" t="s">
        <v>6815</v>
      </c>
      <c r="C6877" s="5" t="s">
        <v>9370</v>
      </c>
      <c r="D6877" t="s">
        <v>9418</v>
      </c>
      <c r="E6877">
        <v>3</v>
      </c>
      <c r="G6877">
        <v>0</v>
      </c>
      <c r="H6877" s="5" t="str">
        <f t="shared" si="146"/>
        <v/>
      </c>
      <c r="I6877" s="5" t="str">
        <f ca="1">OFFSET('Appendix E'!$G$2,MATCH(A6877,'Appendix E'!$A$3:$A$115,0),0)</f>
        <v>Yes</v>
      </c>
    </row>
    <row r="6878" spans="1:9" x14ac:dyDescent="0.25">
      <c r="A6878" t="s">
        <v>1356</v>
      </c>
      <c r="B6878" t="s">
        <v>6816</v>
      </c>
      <c r="C6878" s="5" t="s">
        <v>9371</v>
      </c>
      <c r="D6878" t="s">
        <v>9418</v>
      </c>
      <c r="E6878">
        <v>3</v>
      </c>
      <c r="G6878">
        <v>0</v>
      </c>
      <c r="H6878" s="5" t="str">
        <f t="shared" si="146"/>
        <v/>
      </c>
      <c r="I6878" s="5" t="str">
        <f ca="1">OFFSET('Appendix E'!$G$2,MATCH(A6878,'Appendix E'!$A$3:$A$115,0),0)</f>
        <v>Yes</v>
      </c>
    </row>
    <row r="6879" spans="1:9" x14ac:dyDescent="0.25">
      <c r="A6879" t="s">
        <v>1356</v>
      </c>
      <c r="B6879" t="s">
        <v>6817</v>
      </c>
      <c r="C6879" s="5" t="s">
        <v>9372</v>
      </c>
      <c r="D6879" t="s">
        <v>9418</v>
      </c>
      <c r="E6879">
        <v>3</v>
      </c>
      <c r="G6879">
        <v>0</v>
      </c>
      <c r="H6879" s="5" t="str">
        <f t="shared" si="146"/>
        <v/>
      </c>
      <c r="I6879" s="5" t="str">
        <f ca="1">OFFSET('Appendix E'!$G$2,MATCH(A6879,'Appendix E'!$A$3:$A$115,0),0)</f>
        <v>Yes</v>
      </c>
    </row>
    <row r="6880" spans="1:9" x14ac:dyDescent="0.25">
      <c r="A6880" t="s">
        <v>1356</v>
      </c>
      <c r="B6880" t="s">
        <v>6818</v>
      </c>
      <c r="C6880" s="5" t="s">
        <v>9373</v>
      </c>
      <c r="D6880" t="s">
        <v>9418</v>
      </c>
      <c r="E6880">
        <v>3</v>
      </c>
      <c r="G6880">
        <v>0</v>
      </c>
      <c r="H6880" s="5" t="str">
        <f t="shared" si="146"/>
        <v/>
      </c>
      <c r="I6880" s="5" t="str">
        <f ca="1">OFFSET('Appendix E'!$G$2,MATCH(A6880,'Appendix E'!$A$3:$A$115,0),0)</f>
        <v>Yes</v>
      </c>
    </row>
    <row r="6881" spans="1:9" x14ac:dyDescent="0.25">
      <c r="A6881" t="s">
        <v>1356</v>
      </c>
      <c r="B6881" t="s">
        <v>6819</v>
      </c>
      <c r="C6881" s="5" t="s">
        <v>9374</v>
      </c>
      <c r="D6881" t="s">
        <v>9418</v>
      </c>
      <c r="E6881">
        <v>3</v>
      </c>
      <c r="G6881">
        <v>0</v>
      </c>
      <c r="H6881" s="5" t="str">
        <f t="shared" si="146"/>
        <v/>
      </c>
      <c r="I6881" s="5" t="str">
        <f ca="1">OFFSET('Appendix E'!$G$2,MATCH(A6881,'Appendix E'!$A$3:$A$115,0),0)</f>
        <v>Yes</v>
      </c>
    </row>
    <row r="6882" spans="1:9" x14ac:dyDescent="0.25">
      <c r="A6882" t="s">
        <v>1356</v>
      </c>
      <c r="B6882" t="s">
        <v>6820</v>
      </c>
      <c r="C6882" s="5" t="s">
        <v>6820</v>
      </c>
      <c r="D6882" t="s">
        <v>9419</v>
      </c>
      <c r="E6882">
        <v>3</v>
      </c>
      <c r="G6882">
        <v>0</v>
      </c>
      <c r="H6882" s="5" t="str">
        <f t="shared" si="146"/>
        <v/>
      </c>
      <c r="I6882" s="5" t="str">
        <f ca="1">OFFSET('Appendix E'!$G$2,MATCH(A6882,'Appendix E'!$A$3:$A$115,0),0)</f>
        <v>Yes</v>
      </c>
    </row>
    <row r="6883" spans="1:9" x14ac:dyDescent="0.25">
      <c r="A6883" t="s">
        <v>1356</v>
      </c>
      <c r="B6883" t="s">
        <v>6821</v>
      </c>
      <c r="C6883" s="5" t="s">
        <v>9375</v>
      </c>
      <c r="D6883" t="s">
        <v>9418</v>
      </c>
      <c r="E6883">
        <v>3</v>
      </c>
      <c r="G6883">
        <v>0</v>
      </c>
      <c r="H6883" s="5" t="str">
        <f t="shared" si="146"/>
        <v/>
      </c>
      <c r="I6883" s="5" t="str">
        <f ca="1">OFFSET('Appendix E'!$G$2,MATCH(A6883,'Appendix E'!$A$3:$A$115,0),0)</f>
        <v>Yes</v>
      </c>
    </row>
    <row r="6884" spans="1:9" x14ac:dyDescent="0.25">
      <c r="A6884" t="s">
        <v>1356</v>
      </c>
      <c r="B6884" t="s">
        <v>3196</v>
      </c>
      <c r="C6884" s="5" t="s">
        <v>9376</v>
      </c>
      <c r="D6884" t="s">
        <v>9418</v>
      </c>
      <c r="E6884">
        <v>5</v>
      </c>
      <c r="G6884">
        <v>0</v>
      </c>
      <c r="H6884" s="5" t="str">
        <f t="shared" si="146"/>
        <v/>
      </c>
      <c r="I6884" s="5" t="str">
        <f ca="1">OFFSET('Appendix E'!$G$2,MATCH(A6884,'Appendix E'!$A$3:$A$115,0),0)</f>
        <v>Yes</v>
      </c>
    </row>
    <row r="6885" spans="1:9" x14ac:dyDescent="0.25">
      <c r="A6885" t="s">
        <v>1356</v>
      </c>
      <c r="B6885" t="s">
        <v>3197</v>
      </c>
      <c r="C6885" s="5" t="s">
        <v>9377</v>
      </c>
      <c r="D6885" t="s">
        <v>9418</v>
      </c>
      <c r="E6885">
        <v>5</v>
      </c>
      <c r="G6885">
        <v>0</v>
      </c>
      <c r="H6885" s="5" t="str">
        <f t="shared" si="146"/>
        <v/>
      </c>
      <c r="I6885" s="5" t="str">
        <f ca="1">OFFSET('Appendix E'!$G$2,MATCH(A6885,'Appendix E'!$A$3:$A$115,0),0)</f>
        <v>Yes</v>
      </c>
    </row>
    <row r="6886" spans="1:9" x14ac:dyDescent="0.25">
      <c r="A6886" t="s">
        <v>1356</v>
      </c>
      <c r="B6886" t="s">
        <v>3198</v>
      </c>
      <c r="C6886" s="5" t="s">
        <v>9378</v>
      </c>
      <c r="D6886" t="s">
        <v>9418</v>
      </c>
      <c r="E6886">
        <v>5</v>
      </c>
      <c r="G6886">
        <v>0</v>
      </c>
      <c r="H6886" s="5" t="str">
        <f t="shared" si="146"/>
        <v/>
      </c>
      <c r="I6886" s="5" t="str">
        <f ca="1">OFFSET('Appendix E'!$G$2,MATCH(A6886,'Appendix E'!$A$3:$A$115,0),0)</f>
        <v>Yes</v>
      </c>
    </row>
    <row r="6887" spans="1:9" x14ac:dyDescent="0.25">
      <c r="A6887" t="s">
        <v>1356</v>
      </c>
      <c r="B6887" t="s">
        <v>3199</v>
      </c>
      <c r="C6887" s="5" t="s">
        <v>9379</v>
      </c>
      <c r="D6887" t="s">
        <v>9418</v>
      </c>
      <c r="E6887">
        <v>5</v>
      </c>
      <c r="G6887">
        <v>0</v>
      </c>
      <c r="H6887" s="5" t="str">
        <f t="shared" si="146"/>
        <v/>
      </c>
      <c r="I6887" s="5" t="str">
        <f ca="1">OFFSET('Appendix E'!$G$2,MATCH(A6887,'Appendix E'!$A$3:$A$115,0),0)</f>
        <v>Yes</v>
      </c>
    </row>
    <row r="6888" spans="1:9" x14ac:dyDescent="0.25">
      <c r="A6888" t="s">
        <v>1356</v>
      </c>
      <c r="B6888" t="s">
        <v>3200</v>
      </c>
      <c r="C6888" s="5" t="s">
        <v>9380</v>
      </c>
      <c r="D6888" t="s">
        <v>9418</v>
      </c>
      <c r="E6888">
        <v>5</v>
      </c>
      <c r="G6888">
        <v>0</v>
      </c>
      <c r="H6888" s="5" t="str">
        <f t="shared" si="146"/>
        <v/>
      </c>
      <c r="I6888" s="5" t="str">
        <f ca="1">OFFSET('Appendix E'!$G$2,MATCH(A6888,'Appendix E'!$A$3:$A$115,0),0)</f>
        <v>Yes</v>
      </c>
    </row>
    <row r="6889" spans="1:9" x14ac:dyDescent="0.25">
      <c r="A6889" t="s">
        <v>1356</v>
      </c>
      <c r="B6889" t="s">
        <v>3201</v>
      </c>
      <c r="C6889" s="5" t="s">
        <v>9381</v>
      </c>
      <c r="D6889" t="s">
        <v>9418</v>
      </c>
      <c r="E6889">
        <v>5</v>
      </c>
      <c r="G6889">
        <v>0</v>
      </c>
      <c r="H6889" s="5" t="str">
        <f t="shared" si="146"/>
        <v/>
      </c>
      <c r="I6889" s="5" t="str">
        <f ca="1">OFFSET('Appendix E'!$G$2,MATCH(A6889,'Appendix E'!$A$3:$A$115,0),0)</f>
        <v>Yes</v>
      </c>
    </row>
    <row r="6890" spans="1:9" x14ac:dyDescent="0.25">
      <c r="A6890" t="s">
        <v>1356</v>
      </c>
      <c r="B6890" t="s">
        <v>3202</v>
      </c>
      <c r="C6890" s="5" t="s">
        <v>9382</v>
      </c>
      <c r="D6890" t="s">
        <v>9418</v>
      </c>
      <c r="E6890">
        <v>5</v>
      </c>
      <c r="G6890">
        <v>0</v>
      </c>
      <c r="H6890" s="5" t="str">
        <f t="shared" si="146"/>
        <v/>
      </c>
      <c r="I6890" s="5" t="str">
        <f ca="1">OFFSET('Appendix E'!$G$2,MATCH(A6890,'Appendix E'!$A$3:$A$115,0),0)</f>
        <v>Yes</v>
      </c>
    </row>
    <row r="6891" spans="1:9" x14ac:dyDescent="0.25">
      <c r="A6891" t="s">
        <v>1356</v>
      </c>
      <c r="B6891" t="s">
        <v>3203</v>
      </c>
      <c r="C6891" s="5" t="s">
        <v>9383</v>
      </c>
      <c r="D6891" t="s">
        <v>9418</v>
      </c>
      <c r="E6891">
        <v>5</v>
      </c>
      <c r="G6891">
        <v>0</v>
      </c>
      <c r="H6891" s="5" t="str">
        <f t="shared" si="146"/>
        <v/>
      </c>
      <c r="I6891" s="5" t="str">
        <f ca="1">OFFSET('Appendix E'!$G$2,MATCH(A6891,'Appendix E'!$A$3:$A$115,0),0)</f>
        <v>Yes</v>
      </c>
    </row>
    <row r="6892" spans="1:9" x14ac:dyDescent="0.25">
      <c r="A6892" t="s">
        <v>1356</v>
      </c>
      <c r="B6892" t="s">
        <v>3204</v>
      </c>
      <c r="C6892" s="5" t="s">
        <v>9384</v>
      </c>
      <c r="D6892" t="s">
        <v>9418</v>
      </c>
      <c r="E6892">
        <v>5</v>
      </c>
      <c r="G6892">
        <v>0</v>
      </c>
      <c r="H6892" s="5" t="str">
        <f t="shared" si="146"/>
        <v/>
      </c>
      <c r="I6892" s="5" t="str">
        <f ca="1">OFFSET('Appendix E'!$G$2,MATCH(A6892,'Appendix E'!$A$3:$A$115,0),0)</f>
        <v>Yes</v>
      </c>
    </row>
    <row r="6893" spans="1:9" x14ac:dyDescent="0.25">
      <c r="A6893" t="s">
        <v>1356</v>
      </c>
      <c r="B6893" t="s">
        <v>1228</v>
      </c>
      <c r="C6893" s="5" t="s">
        <v>9385</v>
      </c>
      <c r="D6893" t="s">
        <v>9418</v>
      </c>
      <c r="E6893">
        <v>5</v>
      </c>
      <c r="G6893">
        <v>0</v>
      </c>
      <c r="H6893" s="5" t="str">
        <f t="shared" si="146"/>
        <v/>
      </c>
      <c r="I6893" s="5" t="str">
        <f ca="1">OFFSET('Appendix E'!$G$2,MATCH(A6893,'Appendix E'!$A$3:$A$115,0),0)</f>
        <v>Yes</v>
      </c>
    </row>
    <row r="6894" spans="1:9" x14ac:dyDescent="0.25">
      <c r="A6894" t="s">
        <v>1356</v>
      </c>
      <c r="B6894" t="s">
        <v>1230</v>
      </c>
      <c r="C6894" s="5" t="s">
        <v>9386</v>
      </c>
      <c r="D6894" t="s">
        <v>9418</v>
      </c>
      <c r="E6894">
        <v>5</v>
      </c>
      <c r="G6894">
        <v>0</v>
      </c>
      <c r="H6894" s="5" t="str">
        <f t="shared" si="146"/>
        <v/>
      </c>
      <c r="I6894" s="5" t="str">
        <f ca="1">OFFSET('Appendix E'!$G$2,MATCH(A6894,'Appendix E'!$A$3:$A$115,0),0)</f>
        <v>Yes</v>
      </c>
    </row>
    <row r="6895" spans="1:9" x14ac:dyDescent="0.25">
      <c r="A6895" t="s">
        <v>1356</v>
      </c>
      <c r="B6895" t="s">
        <v>3205</v>
      </c>
      <c r="C6895" s="5" t="s">
        <v>9387</v>
      </c>
      <c r="D6895" t="s">
        <v>9418</v>
      </c>
      <c r="E6895">
        <v>5</v>
      </c>
      <c r="G6895">
        <v>0</v>
      </c>
      <c r="H6895" s="5" t="str">
        <f t="shared" si="146"/>
        <v/>
      </c>
      <c r="I6895" s="5" t="str">
        <f ca="1">OFFSET('Appendix E'!$G$2,MATCH(A6895,'Appendix E'!$A$3:$A$115,0),0)</f>
        <v>Yes</v>
      </c>
    </row>
    <row r="6896" spans="1:9" x14ac:dyDescent="0.25">
      <c r="A6896" t="s">
        <v>1356</v>
      </c>
      <c r="B6896" t="s">
        <v>3206</v>
      </c>
      <c r="C6896" s="5" t="s">
        <v>9388</v>
      </c>
      <c r="D6896" t="s">
        <v>9418</v>
      </c>
      <c r="E6896">
        <v>5</v>
      </c>
      <c r="G6896">
        <v>0</v>
      </c>
      <c r="H6896" s="5" t="str">
        <f t="shared" si="146"/>
        <v/>
      </c>
      <c r="I6896" s="5" t="str">
        <f ca="1">OFFSET('Appendix E'!$G$2,MATCH(A6896,'Appendix E'!$A$3:$A$115,0),0)</f>
        <v>Yes</v>
      </c>
    </row>
    <row r="6897" spans="1:9" x14ac:dyDescent="0.25">
      <c r="A6897" t="s">
        <v>1356</v>
      </c>
      <c r="B6897" t="s">
        <v>3207</v>
      </c>
      <c r="C6897" s="5" t="s">
        <v>9389</v>
      </c>
      <c r="D6897" t="s">
        <v>9418</v>
      </c>
      <c r="E6897">
        <v>5</v>
      </c>
      <c r="G6897">
        <v>0</v>
      </c>
      <c r="H6897" s="5" t="str">
        <f t="shared" si="146"/>
        <v/>
      </c>
      <c r="I6897" s="5" t="str">
        <f ca="1">OFFSET('Appendix E'!$G$2,MATCH(A6897,'Appendix E'!$A$3:$A$115,0),0)</f>
        <v>Yes</v>
      </c>
    </row>
    <row r="6898" spans="1:9" x14ac:dyDescent="0.25">
      <c r="A6898" t="s">
        <v>1356</v>
      </c>
      <c r="B6898" t="s">
        <v>3208</v>
      </c>
      <c r="C6898" s="5" t="s">
        <v>9390</v>
      </c>
      <c r="D6898" t="s">
        <v>9418</v>
      </c>
      <c r="E6898">
        <v>5</v>
      </c>
      <c r="G6898">
        <v>0</v>
      </c>
      <c r="H6898" s="5" t="str">
        <f t="shared" si="146"/>
        <v/>
      </c>
      <c r="I6898" s="5" t="str">
        <f ca="1">OFFSET('Appendix E'!$G$2,MATCH(A6898,'Appendix E'!$A$3:$A$115,0),0)</f>
        <v>Yes</v>
      </c>
    </row>
    <row r="6899" spans="1:9" x14ac:dyDescent="0.25">
      <c r="A6899" t="s">
        <v>1356</v>
      </c>
      <c r="B6899" t="s">
        <v>3209</v>
      </c>
      <c r="C6899" s="5" t="s">
        <v>9391</v>
      </c>
      <c r="D6899" t="s">
        <v>9418</v>
      </c>
      <c r="E6899">
        <v>5</v>
      </c>
      <c r="G6899">
        <v>0</v>
      </c>
      <c r="H6899" s="5" t="str">
        <f t="shared" si="146"/>
        <v/>
      </c>
      <c r="I6899" s="5" t="str">
        <f ca="1">OFFSET('Appendix E'!$G$2,MATCH(A6899,'Appendix E'!$A$3:$A$115,0),0)</f>
        <v>Yes</v>
      </c>
    </row>
    <row r="6900" spans="1:9" x14ac:dyDescent="0.25">
      <c r="A6900" t="s">
        <v>1356</v>
      </c>
      <c r="B6900" t="s">
        <v>3210</v>
      </c>
      <c r="C6900" s="5" t="s">
        <v>9392</v>
      </c>
      <c r="D6900" t="s">
        <v>9418</v>
      </c>
      <c r="E6900">
        <v>5</v>
      </c>
      <c r="G6900">
        <v>0</v>
      </c>
      <c r="H6900" s="5" t="str">
        <f t="shared" si="146"/>
        <v/>
      </c>
      <c r="I6900" s="5" t="str">
        <f ca="1">OFFSET('Appendix E'!$G$2,MATCH(A6900,'Appendix E'!$A$3:$A$115,0),0)</f>
        <v>Yes</v>
      </c>
    </row>
    <row r="6901" spans="1:9" x14ac:dyDescent="0.25">
      <c r="A6901" t="s">
        <v>1356</v>
      </c>
      <c r="B6901" t="s">
        <v>3211</v>
      </c>
      <c r="C6901" s="5" t="s">
        <v>9393</v>
      </c>
      <c r="D6901" t="s">
        <v>9418</v>
      </c>
      <c r="E6901">
        <v>5</v>
      </c>
      <c r="G6901">
        <v>0</v>
      </c>
      <c r="H6901" s="5" t="str">
        <f t="shared" si="146"/>
        <v/>
      </c>
      <c r="I6901" s="5" t="str">
        <f ca="1">OFFSET('Appendix E'!$G$2,MATCH(A6901,'Appendix E'!$A$3:$A$115,0),0)</f>
        <v>Yes</v>
      </c>
    </row>
    <row r="6902" spans="1:9" x14ac:dyDescent="0.25">
      <c r="A6902" t="s">
        <v>1356</v>
      </c>
      <c r="B6902" t="s">
        <v>3212</v>
      </c>
      <c r="C6902" s="5" t="s">
        <v>9394</v>
      </c>
      <c r="D6902" t="s">
        <v>9418</v>
      </c>
      <c r="E6902">
        <v>5</v>
      </c>
      <c r="G6902">
        <v>0</v>
      </c>
      <c r="H6902" s="5" t="str">
        <f t="shared" si="146"/>
        <v/>
      </c>
      <c r="I6902" s="5" t="str">
        <f ca="1">OFFSET('Appendix E'!$G$2,MATCH(A6902,'Appendix E'!$A$3:$A$115,0),0)</f>
        <v>Yes</v>
      </c>
    </row>
    <row r="6903" spans="1:9" x14ac:dyDescent="0.25">
      <c r="A6903" t="s">
        <v>1356</v>
      </c>
      <c r="B6903" t="s">
        <v>3213</v>
      </c>
      <c r="C6903" s="5" t="s">
        <v>9395</v>
      </c>
      <c r="D6903" t="s">
        <v>9418</v>
      </c>
      <c r="E6903">
        <v>5</v>
      </c>
      <c r="G6903">
        <v>0</v>
      </c>
      <c r="H6903" s="5" t="str">
        <f t="shared" si="146"/>
        <v/>
      </c>
      <c r="I6903" s="5" t="str">
        <f ca="1">OFFSET('Appendix E'!$G$2,MATCH(A6903,'Appendix E'!$A$3:$A$115,0),0)</f>
        <v>Yes</v>
      </c>
    </row>
    <row r="6904" spans="1:9" x14ac:dyDescent="0.25">
      <c r="A6904" t="s">
        <v>1356</v>
      </c>
      <c r="B6904" t="s">
        <v>1232</v>
      </c>
      <c r="C6904" s="5" t="s">
        <v>9396</v>
      </c>
      <c r="D6904" t="s">
        <v>9418</v>
      </c>
      <c r="E6904">
        <v>5</v>
      </c>
      <c r="G6904">
        <v>0</v>
      </c>
      <c r="H6904" s="5" t="str">
        <f t="shared" si="146"/>
        <v/>
      </c>
      <c r="I6904" s="5" t="str">
        <f ca="1">OFFSET('Appendix E'!$G$2,MATCH(A6904,'Appendix E'!$A$3:$A$115,0),0)</f>
        <v>Yes</v>
      </c>
    </row>
    <row r="6905" spans="1:9" x14ac:dyDescent="0.25">
      <c r="A6905" t="s">
        <v>1356</v>
      </c>
      <c r="B6905" t="s">
        <v>1234</v>
      </c>
      <c r="C6905" s="5" t="s">
        <v>9397</v>
      </c>
      <c r="D6905" t="s">
        <v>9418</v>
      </c>
      <c r="E6905">
        <v>5</v>
      </c>
      <c r="G6905">
        <v>0</v>
      </c>
      <c r="H6905" s="5" t="str">
        <f t="shared" si="146"/>
        <v/>
      </c>
      <c r="I6905" s="5" t="str">
        <f ca="1">OFFSET('Appendix E'!$G$2,MATCH(A6905,'Appendix E'!$A$3:$A$115,0),0)</f>
        <v>Yes</v>
      </c>
    </row>
    <row r="6906" spans="1:9" x14ac:dyDescent="0.25">
      <c r="A6906" t="s">
        <v>1356</v>
      </c>
      <c r="B6906" t="s">
        <v>1236</v>
      </c>
      <c r="C6906" s="5" t="s">
        <v>9398</v>
      </c>
      <c r="D6906" t="s">
        <v>9418</v>
      </c>
      <c r="E6906">
        <v>5</v>
      </c>
      <c r="G6906">
        <v>0</v>
      </c>
      <c r="H6906" s="5" t="str">
        <f t="shared" si="146"/>
        <v/>
      </c>
      <c r="I6906" s="5" t="str">
        <f ca="1">OFFSET('Appendix E'!$G$2,MATCH(A6906,'Appendix E'!$A$3:$A$115,0),0)</f>
        <v>Yes</v>
      </c>
    </row>
    <row r="6907" spans="1:9" x14ac:dyDescent="0.25">
      <c r="A6907" t="s">
        <v>1356</v>
      </c>
      <c r="B6907" t="s">
        <v>1238</v>
      </c>
      <c r="C6907" s="5" t="s">
        <v>9399</v>
      </c>
      <c r="D6907" t="s">
        <v>9418</v>
      </c>
      <c r="E6907">
        <v>5</v>
      </c>
      <c r="G6907">
        <v>0</v>
      </c>
      <c r="H6907" s="5" t="str">
        <f t="shared" si="146"/>
        <v/>
      </c>
      <c r="I6907" s="5" t="str">
        <f ca="1">OFFSET('Appendix E'!$G$2,MATCH(A6907,'Appendix E'!$A$3:$A$115,0),0)</f>
        <v>Yes</v>
      </c>
    </row>
    <row r="6908" spans="1:9" x14ac:dyDescent="0.25">
      <c r="A6908" t="s">
        <v>1356</v>
      </c>
      <c r="B6908" t="s">
        <v>6822</v>
      </c>
      <c r="C6908" s="5" t="s">
        <v>9400</v>
      </c>
      <c r="D6908" t="s">
        <v>9418</v>
      </c>
      <c r="E6908">
        <v>3</v>
      </c>
      <c r="G6908">
        <v>0</v>
      </c>
      <c r="H6908" s="5" t="str">
        <f t="shared" si="146"/>
        <v/>
      </c>
      <c r="I6908" s="5" t="str">
        <f ca="1">OFFSET('Appendix E'!$G$2,MATCH(A6908,'Appendix E'!$A$3:$A$115,0),0)</f>
        <v>Yes</v>
      </c>
    </row>
    <row r="6909" spans="1:9" x14ac:dyDescent="0.25">
      <c r="A6909" t="s">
        <v>1356</v>
      </c>
      <c r="B6909" t="s">
        <v>2148</v>
      </c>
      <c r="C6909" s="5" t="s">
        <v>2148</v>
      </c>
      <c r="D6909" t="s">
        <v>9418</v>
      </c>
      <c r="E6909">
        <v>3</v>
      </c>
      <c r="G6909">
        <v>0</v>
      </c>
      <c r="H6909" s="5" t="str">
        <f t="shared" si="146"/>
        <v/>
      </c>
      <c r="I6909" s="5" t="str">
        <f ca="1">OFFSET('Appendix E'!$G$2,MATCH(A6909,'Appendix E'!$A$3:$A$115,0),0)</f>
        <v>Yes</v>
      </c>
    </row>
    <row r="6910" spans="1:9" x14ac:dyDescent="0.25">
      <c r="A6910" t="s">
        <v>1356</v>
      </c>
      <c r="B6910" t="s">
        <v>1466</v>
      </c>
      <c r="C6910" s="5" t="s">
        <v>7458</v>
      </c>
      <c r="D6910" t="s">
        <v>9418</v>
      </c>
      <c r="E6910">
        <v>5</v>
      </c>
      <c r="G6910">
        <v>0</v>
      </c>
      <c r="H6910" s="5" t="str">
        <f t="shared" si="146"/>
        <v/>
      </c>
      <c r="I6910" s="5" t="str">
        <f ca="1">OFFSET('Appendix E'!$G$2,MATCH(A6910,'Appendix E'!$A$3:$A$115,0),0)</f>
        <v>Yes</v>
      </c>
    </row>
    <row r="6911" spans="1:9" x14ac:dyDescent="0.25">
      <c r="A6911" t="s">
        <v>1356</v>
      </c>
      <c r="B6911" t="s">
        <v>3570</v>
      </c>
      <c r="C6911" s="5" t="s">
        <v>8661</v>
      </c>
      <c r="D6911" t="s">
        <v>9418</v>
      </c>
      <c r="E6911">
        <v>5</v>
      </c>
      <c r="G6911">
        <v>0</v>
      </c>
      <c r="H6911" s="5" t="str">
        <f t="shared" si="146"/>
        <v/>
      </c>
      <c r="I6911" s="5" t="str">
        <f ca="1">OFFSET('Appendix E'!$G$2,MATCH(A6911,'Appendix E'!$A$3:$A$115,0),0)</f>
        <v>Yes</v>
      </c>
    </row>
    <row r="6912" spans="1:9" x14ac:dyDescent="0.25">
      <c r="A6912" t="s">
        <v>1356</v>
      </c>
      <c r="B6912" t="s">
        <v>6823</v>
      </c>
      <c r="C6912" s="5" t="s">
        <v>9401</v>
      </c>
      <c r="D6912" t="s">
        <v>9419</v>
      </c>
      <c r="E6912">
        <v>2</v>
      </c>
      <c r="G6912">
        <v>0</v>
      </c>
      <c r="H6912" s="5" t="str">
        <f t="shared" si="146"/>
        <v/>
      </c>
      <c r="I6912" s="5" t="str">
        <f ca="1">OFFSET('Appendix E'!$G$2,MATCH(A6912,'Appendix E'!$A$3:$A$115,0),0)</f>
        <v>Yes</v>
      </c>
    </row>
    <row r="6913" spans="1:9" x14ac:dyDescent="0.25">
      <c r="A6913" t="s">
        <v>1356</v>
      </c>
      <c r="B6913" t="s">
        <v>2166</v>
      </c>
      <c r="C6913" s="5" t="s">
        <v>2166</v>
      </c>
      <c r="D6913" t="s">
        <v>9418</v>
      </c>
      <c r="E6913">
        <v>4</v>
      </c>
      <c r="G6913">
        <v>0</v>
      </c>
      <c r="H6913" s="5" t="str">
        <f t="shared" si="146"/>
        <v/>
      </c>
      <c r="I6913" s="5" t="str">
        <f ca="1">OFFSET('Appendix E'!$G$2,MATCH(A6913,'Appendix E'!$A$3:$A$115,0),0)</f>
        <v>Yes</v>
      </c>
    </row>
    <row r="6914" spans="1:9" x14ac:dyDescent="0.25">
      <c r="A6914" t="s">
        <v>1357</v>
      </c>
      <c r="B6914" t="s">
        <v>2122</v>
      </c>
      <c r="C6914" s="5" t="s">
        <v>2122</v>
      </c>
      <c r="D6914" t="s">
        <v>9418</v>
      </c>
      <c r="E6914">
        <v>5</v>
      </c>
      <c r="F6914" t="s">
        <v>2122</v>
      </c>
      <c r="G6914">
        <v>7</v>
      </c>
      <c r="H6914" s="5">
        <f t="shared" si="146"/>
        <v>1</v>
      </c>
      <c r="I6914" s="5" t="str">
        <f ca="1">OFFSET('Appendix E'!$G$2,MATCH(A6914,'Appendix E'!$A$3:$A$115,0),0)</f>
        <v>Yes</v>
      </c>
    </row>
    <row r="6915" spans="1:9" x14ac:dyDescent="0.25">
      <c r="A6915" t="s">
        <v>1357</v>
      </c>
      <c r="B6915" t="s">
        <v>2123</v>
      </c>
      <c r="C6915" s="5" t="s">
        <v>2123</v>
      </c>
      <c r="D6915" t="s">
        <v>9418</v>
      </c>
      <c r="E6915">
        <v>3</v>
      </c>
      <c r="G6915">
        <v>0</v>
      </c>
      <c r="H6915" s="5" t="str">
        <f t="shared" si="146"/>
        <v/>
      </c>
      <c r="I6915" s="5" t="str">
        <f ca="1">OFFSET('Appendix E'!$G$2,MATCH(A6915,'Appendix E'!$A$3:$A$115,0),0)</f>
        <v>Yes</v>
      </c>
    </row>
    <row r="6916" spans="1:9" x14ac:dyDescent="0.25">
      <c r="A6916" t="s">
        <v>1357</v>
      </c>
      <c r="B6916" t="s">
        <v>2124</v>
      </c>
      <c r="C6916" s="5" t="s">
        <v>7457</v>
      </c>
      <c r="D6916" t="s">
        <v>9418</v>
      </c>
      <c r="E6916">
        <v>3</v>
      </c>
      <c r="G6916">
        <v>0</v>
      </c>
      <c r="H6916" s="5" t="str">
        <f t="shared" ref="H6916:H6979" si="147">IF(F6916&lt;&gt;"",1,"")</f>
        <v/>
      </c>
      <c r="I6916" s="5" t="str">
        <f ca="1">OFFSET('Appendix E'!$G$2,MATCH(A6916,'Appendix E'!$A$3:$A$115,0),0)</f>
        <v>Yes</v>
      </c>
    </row>
    <row r="6917" spans="1:9" x14ac:dyDescent="0.25">
      <c r="A6917" t="s">
        <v>1357</v>
      </c>
      <c r="B6917" t="s">
        <v>6796</v>
      </c>
      <c r="C6917" s="5" t="s">
        <v>9351</v>
      </c>
      <c r="D6917" t="s">
        <v>9418</v>
      </c>
      <c r="E6917">
        <v>3</v>
      </c>
      <c r="G6917">
        <v>0</v>
      </c>
      <c r="H6917" s="5" t="str">
        <f t="shared" si="147"/>
        <v/>
      </c>
      <c r="I6917" s="5" t="str">
        <f ca="1">OFFSET('Appendix E'!$G$2,MATCH(A6917,'Appendix E'!$A$3:$A$115,0),0)</f>
        <v>Yes</v>
      </c>
    </row>
    <row r="6918" spans="1:9" x14ac:dyDescent="0.25">
      <c r="A6918" t="s">
        <v>1357</v>
      </c>
      <c r="B6918" t="s">
        <v>6797</v>
      </c>
      <c r="C6918" s="5" t="s">
        <v>9352</v>
      </c>
      <c r="D6918" t="s">
        <v>9418</v>
      </c>
      <c r="E6918">
        <v>3</v>
      </c>
      <c r="G6918">
        <v>0</v>
      </c>
      <c r="H6918" s="5" t="str">
        <f t="shared" si="147"/>
        <v/>
      </c>
      <c r="I6918" s="5" t="str">
        <f ca="1">OFFSET('Appendix E'!$G$2,MATCH(A6918,'Appendix E'!$A$3:$A$115,0),0)</f>
        <v>Yes</v>
      </c>
    </row>
    <row r="6919" spans="1:9" x14ac:dyDescent="0.25">
      <c r="A6919" t="s">
        <v>1357</v>
      </c>
      <c r="B6919" t="s">
        <v>6798</v>
      </c>
      <c r="C6919" s="5" t="s">
        <v>9353</v>
      </c>
      <c r="D6919" t="s">
        <v>9418</v>
      </c>
      <c r="E6919">
        <v>3</v>
      </c>
      <c r="G6919">
        <v>0</v>
      </c>
      <c r="H6919" s="5" t="str">
        <f t="shared" si="147"/>
        <v/>
      </c>
      <c r="I6919" s="5" t="str">
        <f ca="1">OFFSET('Appendix E'!$G$2,MATCH(A6919,'Appendix E'!$A$3:$A$115,0),0)</f>
        <v>Yes</v>
      </c>
    </row>
    <row r="6920" spans="1:9" x14ac:dyDescent="0.25">
      <c r="A6920" t="s">
        <v>1357</v>
      </c>
      <c r="B6920" t="s">
        <v>6799</v>
      </c>
      <c r="C6920" s="5" t="s">
        <v>9354</v>
      </c>
      <c r="D6920" t="s">
        <v>9418</v>
      </c>
      <c r="E6920">
        <v>3</v>
      </c>
      <c r="G6920">
        <v>0</v>
      </c>
      <c r="H6920" s="5" t="str">
        <f t="shared" si="147"/>
        <v/>
      </c>
      <c r="I6920" s="5" t="str">
        <f ca="1">OFFSET('Appendix E'!$G$2,MATCH(A6920,'Appendix E'!$A$3:$A$115,0),0)</f>
        <v>Yes</v>
      </c>
    </row>
    <row r="6921" spans="1:9" x14ac:dyDescent="0.25">
      <c r="A6921" t="s">
        <v>1357</v>
      </c>
      <c r="B6921" t="s">
        <v>6800</v>
      </c>
      <c r="C6921" s="5" t="s">
        <v>9355</v>
      </c>
      <c r="D6921" t="s">
        <v>9418</v>
      </c>
      <c r="E6921">
        <v>3</v>
      </c>
      <c r="G6921">
        <v>0</v>
      </c>
      <c r="H6921" s="5" t="str">
        <f t="shared" si="147"/>
        <v/>
      </c>
      <c r="I6921" s="5" t="str">
        <f ca="1">OFFSET('Appendix E'!$G$2,MATCH(A6921,'Appendix E'!$A$3:$A$115,0),0)</f>
        <v>Yes</v>
      </c>
    </row>
    <row r="6922" spans="1:9" x14ac:dyDescent="0.25">
      <c r="A6922" t="s">
        <v>1357</v>
      </c>
      <c r="B6922" t="s">
        <v>6801</v>
      </c>
      <c r="C6922" s="5" t="s">
        <v>9356</v>
      </c>
      <c r="D6922" t="s">
        <v>9418</v>
      </c>
      <c r="E6922">
        <v>3</v>
      </c>
      <c r="G6922">
        <v>0</v>
      </c>
      <c r="H6922" s="5" t="str">
        <f t="shared" si="147"/>
        <v/>
      </c>
      <c r="I6922" s="5" t="str">
        <f ca="1">OFFSET('Appendix E'!$G$2,MATCH(A6922,'Appendix E'!$A$3:$A$115,0),0)</f>
        <v>Yes</v>
      </c>
    </row>
    <row r="6923" spans="1:9" x14ac:dyDescent="0.25">
      <c r="A6923" t="s">
        <v>1357</v>
      </c>
      <c r="B6923" t="s">
        <v>6802</v>
      </c>
      <c r="C6923" s="5" t="s">
        <v>9357</v>
      </c>
      <c r="D6923" t="s">
        <v>9418</v>
      </c>
      <c r="E6923">
        <v>3</v>
      </c>
      <c r="G6923">
        <v>0</v>
      </c>
      <c r="H6923" s="5" t="str">
        <f t="shared" si="147"/>
        <v/>
      </c>
      <c r="I6923" s="5" t="str">
        <f ca="1">OFFSET('Appendix E'!$G$2,MATCH(A6923,'Appendix E'!$A$3:$A$115,0),0)</f>
        <v>Yes</v>
      </c>
    </row>
    <row r="6924" spans="1:9" x14ac:dyDescent="0.25">
      <c r="A6924" t="s">
        <v>1357</v>
      </c>
      <c r="B6924" t="s">
        <v>6803</v>
      </c>
      <c r="C6924" s="5" t="s">
        <v>9358</v>
      </c>
      <c r="D6924" t="s">
        <v>9418</v>
      </c>
      <c r="E6924">
        <v>3</v>
      </c>
      <c r="G6924">
        <v>0</v>
      </c>
      <c r="H6924" s="5" t="str">
        <f t="shared" si="147"/>
        <v/>
      </c>
      <c r="I6924" s="5" t="str">
        <f ca="1">OFFSET('Appendix E'!$G$2,MATCH(A6924,'Appendix E'!$A$3:$A$115,0),0)</f>
        <v>Yes</v>
      </c>
    </row>
    <row r="6925" spans="1:9" x14ac:dyDescent="0.25">
      <c r="A6925" t="s">
        <v>1357</v>
      </c>
      <c r="B6925" t="s">
        <v>6804</v>
      </c>
      <c r="C6925" s="5" t="s">
        <v>9359</v>
      </c>
      <c r="D6925" t="s">
        <v>9418</v>
      </c>
      <c r="E6925">
        <v>3</v>
      </c>
      <c r="G6925">
        <v>0</v>
      </c>
      <c r="H6925" s="5" t="str">
        <f t="shared" si="147"/>
        <v/>
      </c>
      <c r="I6925" s="5" t="str">
        <f ca="1">OFFSET('Appendix E'!$G$2,MATCH(A6925,'Appendix E'!$A$3:$A$115,0),0)</f>
        <v>Yes</v>
      </c>
    </row>
    <row r="6926" spans="1:9" x14ac:dyDescent="0.25">
      <c r="A6926" t="s">
        <v>1357</v>
      </c>
      <c r="B6926" t="s">
        <v>6805</v>
      </c>
      <c r="C6926" s="5" t="s">
        <v>9360</v>
      </c>
      <c r="D6926" t="s">
        <v>9418</v>
      </c>
      <c r="E6926">
        <v>3</v>
      </c>
      <c r="G6926">
        <v>0</v>
      </c>
      <c r="H6926" s="5" t="str">
        <f t="shared" si="147"/>
        <v/>
      </c>
      <c r="I6926" s="5" t="str">
        <f ca="1">OFFSET('Appendix E'!$G$2,MATCH(A6926,'Appendix E'!$A$3:$A$115,0),0)</f>
        <v>Yes</v>
      </c>
    </row>
    <row r="6927" spans="1:9" x14ac:dyDescent="0.25">
      <c r="A6927" t="s">
        <v>1357</v>
      </c>
      <c r="B6927" t="s">
        <v>6806</v>
      </c>
      <c r="C6927" s="5" t="s">
        <v>9361</v>
      </c>
      <c r="D6927" t="s">
        <v>9418</v>
      </c>
      <c r="E6927">
        <v>3</v>
      </c>
      <c r="G6927">
        <v>0</v>
      </c>
      <c r="H6927" s="5" t="str">
        <f t="shared" si="147"/>
        <v/>
      </c>
      <c r="I6927" s="5" t="str">
        <f ca="1">OFFSET('Appendix E'!$G$2,MATCH(A6927,'Appendix E'!$A$3:$A$115,0),0)</f>
        <v>Yes</v>
      </c>
    </row>
    <row r="6928" spans="1:9" x14ac:dyDescent="0.25">
      <c r="A6928" t="s">
        <v>1357</v>
      </c>
      <c r="B6928" t="s">
        <v>6807</v>
      </c>
      <c r="C6928" s="5" t="s">
        <v>9362</v>
      </c>
      <c r="D6928" t="s">
        <v>9418</v>
      </c>
      <c r="E6928">
        <v>3</v>
      </c>
      <c r="G6928">
        <v>0</v>
      </c>
      <c r="H6928" s="5" t="str">
        <f t="shared" si="147"/>
        <v/>
      </c>
      <c r="I6928" s="5" t="str">
        <f ca="1">OFFSET('Appendix E'!$G$2,MATCH(A6928,'Appendix E'!$A$3:$A$115,0),0)</f>
        <v>Yes</v>
      </c>
    </row>
    <row r="6929" spans="1:9" x14ac:dyDescent="0.25">
      <c r="A6929" t="s">
        <v>1357</v>
      </c>
      <c r="B6929" t="s">
        <v>6808</v>
      </c>
      <c r="C6929" s="5" t="s">
        <v>9363</v>
      </c>
      <c r="D6929" t="s">
        <v>9418</v>
      </c>
      <c r="E6929">
        <v>3</v>
      </c>
      <c r="G6929">
        <v>0</v>
      </c>
      <c r="H6929" s="5" t="str">
        <f t="shared" si="147"/>
        <v/>
      </c>
      <c r="I6929" s="5" t="str">
        <f ca="1">OFFSET('Appendix E'!$G$2,MATCH(A6929,'Appendix E'!$A$3:$A$115,0),0)</f>
        <v>Yes</v>
      </c>
    </row>
    <row r="6930" spans="1:9" x14ac:dyDescent="0.25">
      <c r="A6930" t="s">
        <v>1357</v>
      </c>
      <c r="B6930" t="s">
        <v>6809</v>
      </c>
      <c r="C6930" s="5" t="s">
        <v>9364</v>
      </c>
      <c r="D6930" t="s">
        <v>9418</v>
      </c>
      <c r="E6930">
        <v>3</v>
      </c>
      <c r="G6930">
        <v>0</v>
      </c>
      <c r="H6930" s="5" t="str">
        <f t="shared" si="147"/>
        <v/>
      </c>
      <c r="I6930" s="5" t="str">
        <f ca="1">OFFSET('Appendix E'!$G$2,MATCH(A6930,'Appendix E'!$A$3:$A$115,0),0)</f>
        <v>Yes</v>
      </c>
    </row>
    <row r="6931" spans="1:9" x14ac:dyDescent="0.25">
      <c r="A6931" t="s">
        <v>1357</v>
      </c>
      <c r="B6931" t="s">
        <v>6810</v>
      </c>
      <c r="C6931" s="5" t="s">
        <v>9365</v>
      </c>
      <c r="D6931" t="s">
        <v>9418</v>
      </c>
      <c r="E6931">
        <v>3</v>
      </c>
      <c r="G6931">
        <v>0</v>
      </c>
      <c r="H6931" s="5" t="str">
        <f t="shared" si="147"/>
        <v/>
      </c>
      <c r="I6931" s="5" t="str">
        <f ca="1">OFFSET('Appendix E'!$G$2,MATCH(A6931,'Appendix E'!$A$3:$A$115,0),0)</f>
        <v>Yes</v>
      </c>
    </row>
    <row r="6932" spans="1:9" x14ac:dyDescent="0.25">
      <c r="A6932" t="s">
        <v>1357</v>
      </c>
      <c r="B6932" t="s">
        <v>6811</v>
      </c>
      <c r="C6932" s="5" t="s">
        <v>9366</v>
      </c>
      <c r="D6932" t="s">
        <v>9418</v>
      </c>
      <c r="E6932">
        <v>3</v>
      </c>
      <c r="G6932">
        <v>0</v>
      </c>
      <c r="H6932" s="5" t="str">
        <f t="shared" si="147"/>
        <v/>
      </c>
      <c r="I6932" s="5" t="str">
        <f ca="1">OFFSET('Appendix E'!$G$2,MATCH(A6932,'Appendix E'!$A$3:$A$115,0),0)</f>
        <v>Yes</v>
      </c>
    </row>
    <row r="6933" spans="1:9" x14ac:dyDescent="0.25">
      <c r="A6933" t="s">
        <v>1357</v>
      </c>
      <c r="B6933" t="s">
        <v>6812</v>
      </c>
      <c r="C6933" s="5" t="s">
        <v>9367</v>
      </c>
      <c r="D6933" t="s">
        <v>9418</v>
      </c>
      <c r="E6933">
        <v>3</v>
      </c>
      <c r="G6933">
        <v>0</v>
      </c>
      <c r="H6933" s="5" t="str">
        <f t="shared" si="147"/>
        <v/>
      </c>
      <c r="I6933" s="5" t="str">
        <f ca="1">OFFSET('Appendix E'!$G$2,MATCH(A6933,'Appendix E'!$A$3:$A$115,0),0)</f>
        <v>Yes</v>
      </c>
    </row>
    <row r="6934" spans="1:9" x14ac:dyDescent="0.25">
      <c r="A6934" t="s">
        <v>1357</v>
      </c>
      <c r="B6934" t="s">
        <v>6813</v>
      </c>
      <c r="C6934" s="5" t="s">
        <v>9368</v>
      </c>
      <c r="D6934" t="s">
        <v>9418</v>
      </c>
      <c r="E6934">
        <v>3</v>
      </c>
      <c r="G6934">
        <v>0</v>
      </c>
      <c r="H6934" s="5" t="str">
        <f t="shared" si="147"/>
        <v/>
      </c>
      <c r="I6934" s="5" t="str">
        <f ca="1">OFFSET('Appendix E'!$G$2,MATCH(A6934,'Appendix E'!$A$3:$A$115,0),0)</f>
        <v>Yes</v>
      </c>
    </row>
    <row r="6935" spans="1:9" x14ac:dyDescent="0.25">
      <c r="A6935" t="s">
        <v>1357</v>
      </c>
      <c r="B6935" t="s">
        <v>6814</v>
      </c>
      <c r="C6935" s="5" t="s">
        <v>9369</v>
      </c>
      <c r="D6935" t="s">
        <v>9418</v>
      </c>
      <c r="E6935">
        <v>3</v>
      </c>
      <c r="G6935">
        <v>0</v>
      </c>
      <c r="H6935" s="5" t="str">
        <f t="shared" si="147"/>
        <v/>
      </c>
      <c r="I6935" s="5" t="str">
        <f ca="1">OFFSET('Appendix E'!$G$2,MATCH(A6935,'Appendix E'!$A$3:$A$115,0),0)</f>
        <v>Yes</v>
      </c>
    </row>
    <row r="6936" spans="1:9" x14ac:dyDescent="0.25">
      <c r="A6936" t="s">
        <v>1357</v>
      </c>
      <c r="B6936" t="s">
        <v>6815</v>
      </c>
      <c r="C6936" s="5" t="s">
        <v>9370</v>
      </c>
      <c r="D6936" t="s">
        <v>9418</v>
      </c>
      <c r="E6936">
        <v>3</v>
      </c>
      <c r="G6936">
        <v>0</v>
      </c>
      <c r="H6936" s="5" t="str">
        <f t="shared" si="147"/>
        <v/>
      </c>
      <c r="I6936" s="5" t="str">
        <f ca="1">OFFSET('Appendix E'!$G$2,MATCH(A6936,'Appendix E'!$A$3:$A$115,0),0)</f>
        <v>Yes</v>
      </c>
    </row>
    <row r="6937" spans="1:9" x14ac:dyDescent="0.25">
      <c r="A6937" t="s">
        <v>1357</v>
      </c>
      <c r="B6937" t="s">
        <v>6816</v>
      </c>
      <c r="C6937" s="5" t="s">
        <v>9371</v>
      </c>
      <c r="D6937" t="s">
        <v>9418</v>
      </c>
      <c r="E6937">
        <v>3</v>
      </c>
      <c r="G6937">
        <v>0</v>
      </c>
      <c r="H6937" s="5" t="str">
        <f t="shared" si="147"/>
        <v/>
      </c>
      <c r="I6937" s="5" t="str">
        <f ca="1">OFFSET('Appendix E'!$G$2,MATCH(A6937,'Appendix E'!$A$3:$A$115,0),0)</f>
        <v>Yes</v>
      </c>
    </row>
    <row r="6938" spans="1:9" x14ac:dyDescent="0.25">
      <c r="A6938" t="s">
        <v>1357</v>
      </c>
      <c r="B6938" t="s">
        <v>6817</v>
      </c>
      <c r="C6938" s="5" t="s">
        <v>9372</v>
      </c>
      <c r="D6938" t="s">
        <v>9418</v>
      </c>
      <c r="E6938">
        <v>3</v>
      </c>
      <c r="G6938">
        <v>0</v>
      </c>
      <c r="H6938" s="5" t="str">
        <f t="shared" si="147"/>
        <v/>
      </c>
      <c r="I6938" s="5" t="str">
        <f ca="1">OFFSET('Appendix E'!$G$2,MATCH(A6938,'Appendix E'!$A$3:$A$115,0),0)</f>
        <v>Yes</v>
      </c>
    </row>
    <row r="6939" spans="1:9" x14ac:dyDescent="0.25">
      <c r="A6939" t="s">
        <v>1357</v>
      </c>
      <c r="B6939" t="s">
        <v>6818</v>
      </c>
      <c r="C6939" s="5" t="s">
        <v>9373</v>
      </c>
      <c r="D6939" t="s">
        <v>9418</v>
      </c>
      <c r="E6939">
        <v>3</v>
      </c>
      <c r="G6939">
        <v>0</v>
      </c>
      <c r="H6939" s="5" t="str">
        <f t="shared" si="147"/>
        <v/>
      </c>
      <c r="I6939" s="5" t="str">
        <f ca="1">OFFSET('Appendix E'!$G$2,MATCH(A6939,'Appendix E'!$A$3:$A$115,0),0)</f>
        <v>Yes</v>
      </c>
    </row>
    <row r="6940" spans="1:9" x14ac:dyDescent="0.25">
      <c r="A6940" t="s">
        <v>1357</v>
      </c>
      <c r="B6940" t="s">
        <v>6819</v>
      </c>
      <c r="C6940" s="5" t="s">
        <v>9374</v>
      </c>
      <c r="D6940" t="s">
        <v>9418</v>
      </c>
      <c r="E6940">
        <v>3</v>
      </c>
      <c r="G6940">
        <v>0</v>
      </c>
      <c r="H6940" s="5" t="str">
        <f t="shared" si="147"/>
        <v/>
      </c>
      <c r="I6940" s="5" t="str">
        <f ca="1">OFFSET('Appendix E'!$G$2,MATCH(A6940,'Appendix E'!$A$3:$A$115,0),0)</f>
        <v>Yes</v>
      </c>
    </row>
    <row r="6941" spans="1:9" x14ac:dyDescent="0.25">
      <c r="A6941" t="s">
        <v>1357</v>
      </c>
      <c r="B6941" t="s">
        <v>6820</v>
      </c>
      <c r="C6941" s="5" t="s">
        <v>6820</v>
      </c>
      <c r="D6941" t="s">
        <v>9419</v>
      </c>
      <c r="E6941">
        <v>3</v>
      </c>
      <c r="G6941">
        <v>0</v>
      </c>
      <c r="H6941" s="5" t="str">
        <f t="shared" si="147"/>
        <v/>
      </c>
      <c r="I6941" s="5" t="str">
        <f ca="1">OFFSET('Appendix E'!$G$2,MATCH(A6941,'Appendix E'!$A$3:$A$115,0),0)</f>
        <v>Yes</v>
      </c>
    </row>
    <row r="6942" spans="1:9" x14ac:dyDescent="0.25">
      <c r="A6942" t="s">
        <v>1357</v>
      </c>
      <c r="B6942" t="s">
        <v>6821</v>
      </c>
      <c r="C6942" s="5" t="s">
        <v>9375</v>
      </c>
      <c r="D6942" t="s">
        <v>9418</v>
      </c>
      <c r="E6942">
        <v>3</v>
      </c>
      <c r="G6942">
        <v>0</v>
      </c>
      <c r="H6942" s="5" t="str">
        <f t="shared" si="147"/>
        <v/>
      </c>
      <c r="I6942" s="5" t="str">
        <f ca="1">OFFSET('Appendix E'!$G$2,MATCH(A6942,'Appendix E'!$A$3:$A$115,0),0)</f>
        <v>Yes</v>
      </c>
    </row>
    <row r="6943" spans="1:9" x14ac:dyDescent="0.25">
      <c r="A6943" t="s">
        <v>1357</v>
      </c>
      <c r="B6943" t="s">
        <v>3196</v>
      </c>
      <c r="C6943" s="5" t="s">
        <v>9376</v>
      </c>
      <c r="D6943" t="s">
        <v>9418</v>
      </c>
      <c r="E6943">
        <v>5</v>
      </c>
      <c r="G6943">
        <v>0</v>
      </c>
      <c r="H6943" s="5" t="str">
        <f t="shared" si="147"/>
        <v/>
      </c>
      <c r="I6943" s="5" t="str">
        <f ca="1">OFFSET('Appendix E'!$G$2,MATCH(A6943,'Appendix E'!$A$3:$A$115,0),0)</f>
        <v>Yes</v>
      </c>
    </row>
    <row r="6944" spans="1:9" x14ac:dyDescent="0.25">
      <c r="A6944" t="s">
        <v>1357</v>
      </c>
      <c r="B6944" t="s">
        <v>3197</v>
      </c>
      <c r="C6944" s="5" t="s">
        <v>9377</v>
      </c>
      <c r="D6944" t="s">
        <v>9418</v>
      </c>
      <c r="E6944">
        <v>5</v>
      </c>
      <c r="G6944">
        <v>0</v>
      </c>
      <c r="H6944" s="5" t="str">
        <f t="shared" si="147"/>
        <v/>
      </c>
      <c r="I6944" s="5" t="str">
        <f ca="1">OFFSET('Appendix E'!$G$2,MATCH(A6944,'Appendix E'!$A$3:$A$115,0),0)</f>
        <v>Yes</v>
      </c>
    </row>
    <row r="6945" spans="1:9" x14ac:dyDescent="0.25">
      <c r="A6945" t="s">
        <v>1357</v>
      </c>
      <c r="B6945" t="s">
        <v>3198</v>
      </c>
      <c r="C6945" s="5" t="s">
        <v>9378</v>
      </c>
      <c r="D6945" t="s">
        <v>9418</v>
      </c>
      <c r="E6945">
        <v>5</v>
      </c>
      <c r="G6945">
        <v>0</v>
      </c>
      <c r="H6945" s="5" t="str">
        <f t="shared" si="147"/>
        <v/>
      </c>
      <c r="I6945" s="5" t="str">
        <f ca="1">OFFSET('Appendix E'!$G$2,MATCH(A6945,'Appendix E'!$A$3:$A$115,0),0)</f>
        <v>Yes</v>
      </c>
    </row>
    <row r="6946" spans="1:9" x14ac:dyDescent="0.25">
      <c r="A6946" t="s">
        <v>1357</v>
      </c>
      <c r="B6946" t="s">
        <v>3199</v>
      </c>
      <c r="C6946" s="5" t="s">
        <v>9379</v>
      </c>
      <c r="D6946" t="s">
        <v>9418</v>
      </c>
      <c r="E6946">
        <v>5</v>
      </c>
      <c r="G6946">
        <v>0</v>
      </c>
      <c r="H6946" s="5" t="str">
        <f t="shared" si="147"/>
        <v/>
      </c>
      <c r="I6946" s="5" t="str">
        <f ca="1">OFFSET('Appendix E'!$G$2,MATCH(A6946,'Appendix E'!$A$3:$A$115,0),0)</f>
        <v>Yes</v>
      </c>
    </row>
    <row r="6947" spans="1:9" x14ac:dyDescent="0.25">
      <c r="A6947" t="s">
        <v>1357</v>
      </c>
      <c r="B6947" t="s">
        <v>3200</v>
      </c>
      <c r="C6947" s="5" t="s">
        <v>9380</v>
      </c>
      <c r="D6947" t="s">
        <v>9418</v>
      </c>
      <c r="E6947">
        <v>5</v>
      </c>
      <c r="G6947">
        <v>0</v>
      </c>
      <c r="H6947" s="5" t="str">
        <f t="shared" si="147"/>
        <v/>
      </c>
      <c r="I6947" s="5" t="str">
        <f ca="1">OFFSET('Appendix E'!$G$2,MATCH(A6947,'Appendix E'!$A$3:$A$115,0),0)</f>
        <v>Yes</v>
      </c>
    </row>
    <row r="6948" spans="1:9" x14ac:dyDescent="0.25">
      <c r="A6948" t="s">
        <v>1357</v>
      </c>
      <c r="B6948" t="s">
        <v>3201</v>
      </c>
      <c r="C6948" s="5" t="s">
        <v>9381</v>
      </c>
      <c r="D6948" t="s">
        <v>9418</v>
      </c>
      <c r="E6948">
        <v>5</v>
      </c>
      <c r="G6948">
        <v>0</v>
      </c>
      <c r="H6948" s="5" t="str">
        <f t="shared" si="147"/>
        <v/>
      </c>
      <c r="I6948" s="5" t="str">
        <f ca="1">OFFSET('Appendix E'!$G$2,MATCH(A6948,'Appendix E'!$A$3:$A$115,0),0)</f>
        <v>Yes</v>
      </c>
    </row>
    <row r="6949" spans="1:9" x14ac:dyDescent="0.25">
      <c r="A6949" t="s">
        <v>1357</v>
      </c>
      <c r="B6949" t="s">
        <v>3202</v>
      </c>
      <c r="C6949" s="5" t="s">
        <v>9382</v>
      </c>
      <c r="D6949" t="s">
        <v>9418</v>
      </c>
      <c r="E6949">
        <v>5</v>
      </c>
      <c r="G6949">
        <v>0</v>
      </c>
      <c r="H6949" s="5" t="str">
        <f t="shared" si="147"/>
        <v/>
      </c>
      <c r="I6949" s="5" t="str">
        <f ca="1">OFFSET('Appendix E'!$G$2,MATCH(A6949,'Appendix E'!$A$3:$A$115,0),0)</f>
        <v>Yes</v>
      </c>
    </row>
    <row r="6950" spans="1:9" x14ac:dyDescent="0.25">
      <c r="A6950" t="s">
        <v>1357</v>
      </c>
      <c r="B6950" t="s">
        <v>3203</v>
      </c>
      <c r="C6950" s="5" t="s">
        <v>9383</v>
      </c>
      <c r="D6950" t="s">
        <v>9418</v>
      </c>
      <c r="E6950">
        <v>5</v>
      </c>
      <c r="G6950">
        <v>0</v>
      </c>
      <c r="H6950" s="5" t="str">
        <f t="shared" si="147"/>
        <v/>
      </c>
      <c r="I6950" s="5" t="str">
        <f ca="1">OFFSET('Appendix E'!$G$2,MATCH(A6950,'Appendix E'!$A$3:$A$115,0),0)</f>
        <v>Yes</v>
      </c>
    </row>
    <row r="6951" spans="1:9" x14ac:dyDescent="0.25">
      <c r="A6951" t="s">
        <v>1357</v>
      </c>
      <c r="B6951" t="s">
        <v>3204</v>
      </c>
      <c r="C6951" s="5" t="s">
        <v>9384</v>
      </c>
      <c r="D6951" t="s">
        <v>9418</v>
      </c>
      <c r="E6951">
        <v>5</v>
      </c>
      <c r="G6951">
        <v>0</v>
      </c>
      <c r="H6951" s="5" t="str">
        <f t="shared" si="147"/>
        <v/>
      </c>
      <c r="I6951" s="5" t="str">
        <f ca="1">OFFSET('Appendix E'!$G$2,MATCH(A6951,'Appendix E'!$A$3:$A$115,0),0)</f>
        <v>Yes</v>
      </c>
    </row>
    <row r="6952" spans="1:9" x14ac:dyDescent="0.25">
      <c r="A6952" t="s">
        <v>1357</v>
      </c>
      <c r="B6952" t="s">
        <v>1228</v>
      </c>
      <c r="C6952" s="5" t="s">
        <v>9385</v>
      </c>
      <c r="D6952" t="s">
        <v>9418</v>
      </c>
      <c r="E6952">
        <v>5</v>
      </c>
      <c r="G6952">
        <v>0</v>
      </c>
      <c r="H6952" s="5" t="str">
        <f t="shared" si="147"/>
        <v/>
      </c>
      <c r="I6952" s="5" t="str">
        <f ca="1">OFFSET('Appendix E'!$G$2,MATCH(A6952,'Appendix E'!$A$3:$A$115,0),0)</f>
        <v>Yes</v>
      </c>
    </row>
    <row r="6953" spans="1:9" x14ac:dyDescent="0.25">
      <c r="A6953" t="s">
        <v>1357</v>
      </c>
      <c r="B6953" t="s">
        <v>1230</v>
      </c>
      <c r="C6953" s="5" t="s">
        <v>9386</v>
      </c>
      <c r="D6953" t="s">
        <v>9418</v>
      </c>
      <c r="E6953">
        <v>5</v>
      </c>
      <c r="G6953">
        <v>0</v>
      </c>
      <c r="H6953" s="5" t="str">
        <f t="shared" si="147"/>
        <v/>
      </c>
      <c r="I6953" s="5" t="str">
        <f ca="1">OFFSET('Appendix E'!$G$2,MATCH(A6953,'Appendix E'!$A$3:$A$115,0),0)</f>
        <v>Yes</v>
      </c>
    </row>
    <row r="6954" spans="1:9" x14ac:dyDescent="0.25">
      <c r="A6954" t="s">
        <v>1357</v>
      </c>
      <c r="B6954" t="s">
        <v>3205</v>
      </c>
      <c r="C6954" s="5" t="s">
        <v>9387</v>
      </c>
      <c r="D6954" t="s">
        <v>9418</v>
      </c>
      <c r="E6954">
        <v>5</v>
      </c>
      <c r="G6954">
        <v>0</v>
      </c>
      <c r="H6954" s="5" t="str">
        <f t="shared" si="147"/>
        <v/>
      </c>
      <c r="I6954" s="5" t="str">
        <f ca="1">OFFSET('Appendix E'!$G$2,MATCH(A6954,'Appendix E'!$A$3:$A$115,0),0)</f>
        <v>Yes</v>
      </c>
    </row>
    <row r="6955" spans="1:9" x14ac:dyDescent="0.25">
      <c r="A6955" t="s">
        <v>1357</v>
      </c>
      <c r="B6955" t="s">
        <v>3206</v>
      </c>
      <c r="C6955" s="5" t="s">
        <v>9388</v>
      </c>
      <c r="D6955" t="s">
        <v>9418</v>
      </c>
      <c r="E6955">
        <v>5</v>
      </c>
      <c r="G6955">
        <v>0</v>
      </c>
      <c r="H6955" s="5" t="str">
        <f t="shared" si="147"/>
        <v/>
      </c>
      <c r="I6955" s="5" t="str">
        <f ca="1">OFFSET('Appendix E'!$G$2,MATCH(A6955,'Appendix E'!$A$3:$A$115,0),0)</f>
        <v>Yes</v>
      </c>
    </row>
    <row r="6956" spans="1:9" x14ac:dyDescent="0.25">
      <c r="A6956" t="s">
        <v>1357</v>
      </c>
      <c r="B6956" t="s">
        <v>3207</v>
      </c>
      <c r="C6956" s="5" t="s">
        <v>9389</v>
      </c>
      <c r="D6956" t="s">
        <v>9418</v>
      </c>
      <c r="E6956">
        <v>5</v>
      </c>
      <c r="G6956">
        <v>0</v>
      </c>
      <c r="H6956" s="5" t="str">
        <f t="shared" si="147"/>
        <v/>
      </c>
      <c r="I6956" s="5" t="str">
        <f ca="1">OFFSET('Appendix E'!$G$2,MATCH(A6956,'Appendix E'!$A$3:$A$115,0),0)</f>
        <v>Yes</v>
      </c>
    </row>
    <row r="6957" spans="1:9" x14ac:dyDescent="0.25">
      <c r="A6957" t="s">
        <v>1357</v>
      </c>
      <c r="B6957" t="s">
        <v>3208</v>
      </c>
      <c r="C6957" s="5" t="s">
        <v>9390</v>
      </c>
      <c r="D6957" t="s">
        <v>9418</v>
      </c>
      <c r="E6957">
        <v>5</v>
      </c>
      <c r="G6957">
        <v>0</v>
      </c>
      <c r="H6957" s="5" t="str">
        <f t="shared" si="147"/>
        <v/>
      </c>
      <c r="I6957" s="5" t="str">
        <f ca="1">OFFSET('Appendix E'!$G$2,MATCH(A6957,'Appendix E'!$A$3:$A$115,0),0)</f>
        <v>Yes</v>
      </c>
    </row>
    <row r="6958" spans="1:9" x14ac:dyDescent="0.25">
      <c r="A6958" t="s">
        <v>1357</v>
      </c>
      <c r="B6958" t="s">
        <v>3209</v>
      </c>
      <c r="C6958" s="5" t="s">
        <v>9391</v>
      </c>
      <c r="D6958" t="s">
        <v>9418</v>
      </c>
      <c r="E6958">
        <v>5</v>
      </c>
      <c r="G6958">
        <v>0</v>
      </c>
      <c r="H6958" s="5" t="str">
        <f t="shared" si="147"/>
        <v/>
      </c>
      <c r="I6958" s="5" t="str">
        <f ca="1">OFFSET('Appendix E'!$G$2,MATCH(A6958,'Appendix E'!$A$3:$A$115,0),0)</f>
        <v>Yes</v>
      </c>
    </row>
    <row r="6959" spans="1:9" x14ac:dyDescent="0.25">
      <c r="A6959" t="s">
        <v>1357</v>
      </c>
      <c r="B6959" t="s">
        <v>3210</v>
      </c>
      <c r="C6959" s="5" t="s">
        <v>9392</v>
      </c>
      <c r="D6959" t="s">
        <v>9418</v>
      </c>
      <c r="E6959">
        <v>5</v>
      </c>
      <c r="G6959">
        <v>0</v>
      </c>
      <c r="H6959" s="5" t="str">
        <f t="shared" si="147"/>
        <v/>
      </c>
      <c r="I6959" s="5" t="str">
        <f ca="1">OFFSET('Appendix E'!$G$2,MATCH(A6959,'Appendix E'!$A$3:$A$115,0),0)</f>
        <v>Yes</v>
      </c>
    </row>
    <row r="6960" spans="1:9" x14ac:dyDescent="0.25">
      <c r="A6960" t="s">
        <v>1357</v>
      </c>
      <c r="B6960" t="s">
        <v>3211</v>
      </c>
      <c r="C6960" s="5" t="s">
        <v>9393</v>
      </c>
      <c r="D6960" t="s">
        <v>9418</v>
      </c>
      <c r="E6960">
        <v>5</v>
      </c>
      <c r="G6960">
        <v>0</v>
      </c>
      <c r="H6960" s="5" t="str">
        <f t="shared" si="147"/>
        <v/>
      </c>
      <c r="I6960" s="5" t="str">
        <f ca="1">OFFSET('Appendix E'!$G$2,MATCH(A6960,'Appendix E'!$A$3:$A$115,0),0)</f>
        <v>Yes</v>
      </c>
    </row>
    <row r="6961" spans="1:10" x14ac:dyDescent="0.25">
      <c r="A6961" t="s">
        <v>1357</v>
      </c>
      <c r="B6961" t="s">
        <v>3212</v>
      </c>
      <c r="C6961" s="5" t="s">
        <v>9394</v>
      </c>
      <c r="D6961" t="s">
        <v>9418</v>
      </c>
      <c r="E6961">
        <v>5</v>
      </c>
      <c r="G6961">
        <v>0</v>
      </c>
      <c r="H6961" s="5" t="str">
        <f t="shared" si="147"/>
        <v/>
      </c>
      <c r="I6961" s="5" t="str">
        <f ca="1">OFFSET('Appendix E'!$G$2,MATCH(A6961,'Appendix E'!$A$3:$A$115,0),0)</f>
        <v>Yes</v>
      </c>
    </row>
    <row r="6962" spans="1:10" x14ac:dyDescent="0.25">
      <c r="A6962" t="s">
        <v>1357</v>
      </c>
      <c r="B6962" t="s">
        <v>3213</v>
      </c>
      <c r="C6962" s="5" t="s">
        <v>9395</v>
      </c>
      <c r="D6962" t="s">
        <v>9418</v>
      </c>
      <c r="E6962">
        <v>5</v>
      </c>
      <c r="G6962">
        <v>0</v>
      </c>
      <c r="H6962" s="5" t="str">
        <f t="shared" si="147"/>
        <v/>
      </c>
      <c r="I6962" s="5" t="str">
        <f ca="1">OFFSET('Appendix E'!$G$2,MATCH(A6962,'Appendix E'!$A$3:$A$115,0),0)</f>
        <v>Yes</v>
      </c>
    </row>
    <row r="6963" spans="1:10" x14ac:dyDescent="0.25">
      <c r="A6963" t="s">
        <v>1357</v>
      </c>
      <c r="B6963" t="s">
        <v>1232</v>
      </c>
      <c r="C6963" s="5" t="s">
        <v>9396</v>
      </c>
      <c r="D6963" t="s">
        <v>9418</v>
      </c>
      <c r="E6963">
        <v>5</v>
      </c>
      <c r="G6963">
        <v>0</v>
      </c>
      <c r="H6963" s="5" t="str">
        <f t="shared" si="147"/>
        <v/>
      </c>
      <c r="I6963" s="5" t="str">
        <f ca="1">OFFSET('Appendix E'!$G$2,MATCH(A6963,'Appendix E'!$A$3:$A$115,0),0)</f>
        <v>Yes</v>
      </c>
    </row>
    <row r="6964" spans="1:10" x14ac:dyDescent="0.25">
      <c r="A6964" t="s">
        <v>1357</v>
      </c>
      <c r="B6964" t="s">
        <v>1234</v>
      </c>
      <c r="C6964" s="5" t="s">
        <v>9397</v>
      </c>
      <c r="D6964" t="s">
        <v>9418</v>
      </c>
      <c r="E6964">
        <v>5</v>
      </c>
      <c r="G6964">
        <v>0</v>
      </c>
      <c r="H6964" s="5" t="str">
        <f t="shared" si="147"/>
        <v/>
      </c>
      <c r="I6964" s="5" t="str">
        <f ca="1">OFFSET('Appendix E'!$G$2,MATCH(A6964,'Appendix E'!$A$3:$A$115,0),0)</f>
        <v>Yes</v>
      </c>
    </row>
    <row r="6965" spans="1:10" x14ac:dyDescent="0.25">
      <c r="A6965" t="s">
        <v>1357</v>
      </c>
      <c r="B6965" t="s">
        <v>1236</v>
      </c>
      <c r="C6965" s="5" t="s">
        <v>9398</v>
      </c>
      <c r="D6965" t="s">
        <v>9418</v>
      </c>
      <c r="E6965">
        <v>5</v>
      </c>
      <c r="G6965">
        <v>0</v>
      </c>
      <c r="H6965" s="5" t="str">
        <f t="shared" si="147"/>
        <v/>
      </c>
      <c r="I6965" s="5" t="str">
        <f ca="1">OFFSET('Appendix E'!$G$2,MATCH(A6965,'Appendix E'!$A$3:$A$115,0),0)</f>
        <v>Yes</v>
      </c>
    </row>
    <row r="6966" spans="1:10" x14ac:dyDescent="0.25">
      <c r="A6966" t="s">
        <v>1357</v>
      </c>
      <c r="B6966" t="s">
        <v>1238</v>
      </c>
      <c r="C6966" s="5" t="s">
        <v>9399</v>
      </c>
      <c r="D6966" t="s">
        <v>9418</v>
      </c>
      <c r="E6966">
        <v>5</v>
      </c>
      <c r="G6966">
        <v>0</v>
      </c>
      <c r="H6966" s="5" t="str">
        <f t="shared" si="147"/>
        <v/>
      </c>
      <c r="I6966" s="5" t="str">
        <f ca="1">OFFSET('Appendix E'!$G$2,MATCH(A6966,'Appendix E'!$A$3:$A$115,0),0)</f>
        <v>Yes</v>
      </c>
    </row>
    <row r="6967" spans="1:10" x14ac:dyDescent="0.25">
      <c r="A6967" t="s">
        <v>1357</v>
      </c>
      <c r="B6967" t="s">
        <v>6822</v>
      </c>
      <c r="C6967" s="5" t="s">
        <v>9400</v>
      </c>
      <c r="D6967" t="s">
        <v>9418</v>
      </c>
      <c r="E6967">
        <v>3</v>
      </c>
      <c r="G6967">
        <v>0</v>
      </c>
      <c r="H6967" s="5" t="str">
        <f t="shared" si="147"/>
        <v/>
      </c>
      <c r="I6967" s="5" t="str">
        <f ca="1">OFFSET('Appendix E'!$G$2,MATCH(A6967,'Appendix E'!$A$3:$A$115,0),0)</f>
        <v>Yes</v>
      </c>
    </row>
    <row r="6968" spans="1:10" x14ac:dyDescent="0.25">
      <c r="A6968" t="s">
        <v>1357</v>
      </c>
      <c r="B6968" t="s">
        <v>2148</v>
      </c>
      <c r="C6968" s="5" t="s">
        <v>2148</v>
      </c>
      <c r="D6968" t="s">
        <v>9418</v>
      </c>
      <c r="E6968">
        <v>3</v>
      </c>
      <c r="G6968">
        <v>0</v>
      </c>
      <c r="H6968" s="5" t="str">
        <f t="shared" si="147"/>
        <v/>
      </c>
      <c r="I6968" s="5" t="str">
        <f ca="1">OFFSET('Appendix E'!$G$2,MATCH(A6968,'Appendix E'!$A$3:$A$115,0),0)</f>
        <v>Yes</v>
      </c>
    </row>
    <row r="6969" spans="1:10" x14ac:dyDescent="0.25">
      <c r="A6969" t="s">
        <v>1357</v>
      </c>
      <c r="B6969" t="s">
        <v>1466</v>
      </c>
      <c r="C6969" s="5" t="s">
        <v>7458</v>
      </c>
      <c r="D6969" t="s">
        <v>9418</v>
      </c>
      <c r="E6969">
        <v>5</v>
      </c>
      <c r="G6969">
        <v>0</v>
      </c>
      <c r="H6969" s="5" t="str">
        <f t="shared" si="147"/>
        <v/>
      </c>
      <c r="I6969" s="5" t="str">
        <f ca="1">OFFSET('Appendix E'!$G$2,MATCH(A6969,'Appendix E'!$A$3:$A$115,0),0)</f>
        <v>Yes</v>
      </c>
    </row>
    <row r="6970" spans="1:10" x14ac:dyDescent="0.25">
      <c r="A6970" t="s">
        <v>1357</v>
      </c>
      <c r="B6970" t="s">
        <v>3570</v>
      </c>
      <c r="C6970" s="5" t="s">
        <v>8661</v>
      </c>
      <c r="D6970" t="s">
        <v>9418</v>
      </c>
      <c r="E6970">
        <v>5</v>
      </c>
      <c r="G6970">
        <v>0</v>
      </c>
      <c r="H6970" s="5" t="str">
        <f t="shared" si="147"/>
        <v/>
      </c>
      <c r="I6970" s="5" t="str">
        <f ca="1">OFFSET('Appendix E'!$G$2,MATCH(A6970,'Appendix E'!$A$3:$A$115,0),0)</f>
        <v>Yes</v>
      </c>
    </row>
    <row r="6971" spans="1:10" x14ac:dyDescent="0.25">
      <c r="A6971" t="s">
        <v>1357</v>
      </c>
      <c r="B6971" t="s">
        <v>6823</v>
      </c>
      <c r="C6971" s="5" t="s">
        <v>9401</v>
      </c>
      <c r="D6971" t="s">
        <v>9419</v>
      </c>
      <c r="E6971">
        <v>2</v>
      </c>
      <c r="G6971">
        <v>0</v>
      </c>
      <c r="H6971" s="5" t="str">
        <f t="shared" si="147"/>
        <v/>
      </c>
      <c r="I6971" s="5" t="str">
        <f ca="1">OFFSET('Appendix E'!$G$2,MATCH(A6971,'Appendix E'!$A$3:$A$115,0),0)</f>
        <v>Yes</v>
      </c>
    </row>
    <row r="6972" spans="1:10" x14ac:dyDescent="0.25">
      <c r="A6972" t="s">
        <v>1357</v>
      </c>
      <c r="B6972" t="s">
        <v>2166</v>
      </c>
      <c r="C6972" s="5" t="s">
        <v>2166</v>
      </c>
      <c r="D6972" t="s">
        <v>9418</v>
      </c>
      <c r="E6972">
        <v>4</v>
      </c>
      <c r="G6972">
        <v>0</v>
      </c>
      <c r="H6972" s="5" t="str">
        <f t="shared" si="147"/>
        <v/>
      </c>
      <c r="I6972" s="5" t="str">
        <f ca="1">OFFSET('Appendix E'!$G$2,MATCH(A6972,'Appendix E'!$A$3:$A$115,0),0)</f>
        <v>Yes</v>
      </c>
    </row>
    <row r="6973" spans="1:10" x14ac:dyDescent="0.25">
      <c r="A6973" t="s">
        <v>1358</v>
      </c>
      <c r="B6973" t="s">
        <v>1368</v>
      </c>
      <c r="C6973" s="5" t="s">
        <v>1368</v>
      </c>
      <c r="D6973" t="s">
        <v>9418</v>
      </c>
      <c r="E6973">
        <v>5</v>
      </c>
      <c r="G6973">
        <v>0</v>
      </c>
      <c r="H6973" s="5" t="str">
        <f t="shared" si="147"/>
        <v/>
      </c>
      <c r="I6973" s="5" t="str">
        <f ca="1">OFFSET('Appendix E'!$G$2,MATCH(A6973,'Appendix E'!$A$3:$A$115,0),0)</f>
        <v>Yes</v>
      </c>
    </row>
    <row r="6974" spans="1:10" x14ac:dyDescent="0.25">
      <c r="A6974" t="s">
        <v>1358</v>
      </c>
      <c r="B6974" t="s">
        <v>6824</v>
      </c>
      <c r="C6974" s="5" t="s">
        <v>1448</v>
      </c>
      <c r="D6974" t="s">
        <v>9418</v>
      </c>
      <c r="E6974">
        <v>5</v>
      </c>
      <c r="G6974">
        <v>0</v>
      </c>
      <c r="H6974" s="5" t="str">
        <f t="shared" si="147"/>
        <v/>
      </c>
      <c r="I6974" s="5" t="str">
        <f ca="1">OFFSET('Appendix E'!$G$2,MATCH(A6974,'Appendix E'!$A$3:$A$115,0),0)</f>
        <v>Yes</v>
      </c>
      <c r="J6974" t="s">
        <v>9794</v>
      </c>
    </row>
    <row r="6975" spans="1:10" x14ac:dyDescent="0.25">
      <c r="A6975" t="s">
        <v>1358</v>
      </c>
      <c r="B6975" t="s">
        <v>6825</v>
      </c>
      <c r="C6975" s="5" t="s">
        <v>9402</v>
      </c>
      <c r="D6975" t="s">
        <v>9419</v>
      </c>
      <c r="E6975">
        <v>5</v>
      </c>
      <c r="G6975">
        <v>0</v>
      </c>
      <c r="H6975" s="5" t="str">
        <f t="shared" si="147"/>
        <v/>
      </c>
      <c r="I6975" s="5" t="str">
        <f ca="1">OFFSET('Appendix E'!$G$2,MATCH(A6975,'Appendix E'!$A$3:$A$115,0),0)</f>
        <v>Yes</v>
      </c>
      <c r="J6975" t="s">
        <v>9795</v>
      </c>
    </row>
    <row r="6976" spans="1:10" x14ac:dyDescent="0.25">
      <c r="A6976" t="s">
        <v>1358</v>
      </c>
      <c r="B6976" t="s">
        <v>6826</v>
      </c>
      <c r="C6976" s="5" t="s">
        <v>6885</v>
      </c>
      <c r="D6976" t="s">
        <v>9418</v>
      </c>
      <c r="E6976">
        <v>5</v>
      </c>
      <c r="F6976" t="s">
        <v>2122</v>
      </c>
      <c r="G6976">
        <v>7</v>
      </c>
      <c r="H6976" s="5">
        <f t="shared" si="147"/>
        <v>1</v>
      </c>
      <c r="I6976" s="5" t="str">
        <f ca="1">OFFSET('Appendix E'!$G$2,MATCH(A6976,'Appendix E'!$A$3:$A$115,0),0)</f>
        <v>Yes</v>
      </c>
    </row>
    <row r="6977" spans="1:10" x14ac:dyDescent="0.25">
      <c r="A6977" t="s">
        <v>1358</v>
      </c>
      <c r="B6977" t="s">
        <v>6827</v>
      </c>
      <c r="C6977" s="5" t="s">
        <v>3540</v>
      </c>
      <c r="D6977" t="s">
        <v>9418</v>
      </c>
      <c r="E6977">
        <v>5</v>
      </c>
      <c r="F6977" t="s">
        <v>2122</v>
      </c>
      <c r="G6977">
        <v>7</v>
      </c>
      <c r="H6977" s="5">
        <f t="shared" si="147"/>
        <v>1</v>
      </c>
      <c r="I6977" s="5" t="str">
        <f ca="1">OFFSET('Appendix E'!$G$2,MATCH(A6977,'Appendix E'!$A$3:$A$115,0),0)</f>
        <v>Yes</v>
      </c>
    </row>
    <row r="6978" spans="1:10" x14ac:dyDescent="0.25">
      <c r="A6978" t="s">
        <v>1358</v>
      </c>
      <c r="B6978" t="s">
        <v>6828</v>
      </c>
      <c r="C6978" s="5" t="s">
        <v>9403</v>
      </c>
      <c r="D6978" t="s">
        <v>9418</v>
      </c>
      <c r="E6978">
        <v>5</v>
      </c>
      <c r="G6978">
        <v>0</v>
      </c>
      <c r="H6978" s="5" t="str">
        <f t="shared" si="147"/>
        <v/>
      </c>
      <c r="I6978" s="5" t="str">
        <f ca="1">OFFSET('Appendix E'!$G$2,MATCH(A6978,'Appendix E'!$A$3:$A$115,0),0)</f>
        <v>Yes</v>
      </c>
    </row>
    <row r="6979" spans="1:10" x14ac:dyDescent="0.25">
      <c r="A6979" t="s">
        <v>1358</v>
      </c>
      <c r="B6979" t="s">
        <v>6829</v>
      </c>
      <c r="C6979" s="5" t="s">
        <v>9404</v>
      </c>
      <c r="D6979" t="s">
        <v>9418</v>
      </c>
      <c r="E6979">
        <v>5</v>
      </c>
      <c r="G6979">
        <v>0</v>
      </c>
      <c r="H6979" s="5" t="str">
        <f t="shared" si="147"/>
        <v/>
      </c>
      <c r="I6979" s="5" t="str">
        <f ca="1">OFFSET('Appendix E'!$G$2,MATCH(A6979,'Appendix E'!$A$3:$A$115,0),0)</f>
        <v>Yes</v>
      </c>
    </row>
    <row r="6980" spans="1:10" x14ac:dyDescent="0.25">
      <c r="A6980" t="s">
        <v>1358</v>
      </c>
      <c r="B6980" t="s">
        <v>6830</v>
      </c>
      <c r="C6980" s="5" t="s">
        <v>8913</v>
      </c>
      <c r="D6980" t="s">
        <v>9419</v>
      </c>
      <c r="E6980">
        <v>5</v>
      </c>
      <c r="G6980">
        <v>0</v>
      </c>
      <c r="H6980" s="5" t="str">
        <f t="shared" ref="H6980:H7043" si="148">IF(F6980&lt;&gt;"",1,"")</f>
        <v/>
      </c>
      <c r="I6980" s="5" t="str">
        <f ca="1">OFFSET('Appendix E'!$G$2,MATCH(A6980,'Appendix E'!$A$3:$A$115,0),0)</f>
        <v>Yes</v>
      </c>
    </row>
    <row r="6981" spans="1:10" x14ac:dyDescent="0.25">
      <c r="A6981" t="s">
        <v>1358</v>
      </c>
      <c r="B6981" t="s">
        <v>6831</v>
      </c>
      <c r="C6981" s="5" t="s">
        <v>6976</v>
      </c>
      <c r="D6981" t="s">
        <v>9419</v>
      </c>
      <c r="E6981">
        <v>4</v>
      </c>
      <c r="G6981">
        <v>0</v>
      </c>
      <c r="H6981" s="5" t="str">
        <f t="shared" si="148"/>
        <v/>
      </c>
      <c r="I6981" s="5" t="str">
        <f ca="1">OFFSET('Appendix E'!$G$2,MATCH(A6981,'Appendix E'!$A$3:$A$115,0),0)</f>
        <v>Yes</v>
      </c>
    </row>
    <row r="6982" spans="1:10" x14ac:dyDescent="0.25">
      <c r="A6982" t="s">
        <v>1358</v>
      </c>
      <c r="B6982" t="s">
        <v>6832</v>
      </c>
      <c r="C6982" s="5" t="s">
        <v>9405</v>
      </c>
      <c r="D6982" t="s">
        <v>9418</v>
      </c>
      <c r="E6982">
        <v>5</v>
      </c>
      <c r="G6982">
        <v>0</v>
      </c>
      <c r="H6982" s="5" t="str">
        <f t="shared" si="148"/>
        <v/>
      </c>
      <c r="I6982" s="5" t="str">
        <f ca="1">OFFSET('Appendix E'!$G$2,MATCH(A6982,'Appendix E'!$A$3:$A$115,0),0)</f>
        <v>Yes</v>
      </c>
    </row>
    <row r="6983" spans="1:10" x14ac:dyDescent="0.25">
      <c r="A6983" t="s">
        <v>1358</v>
      </c>
      <c r="B6983" t="s">
        <v>6833</v>
      </c>
      <c r="C6983" s="5" t="s">
        <v>9406</v>
      </c>
      <c r="D6983" t="s">
        <v>9418</v>
      </c>
      <c r="E6983">
        <v>5</v>
      </c>
      <c r="G6983">
        <v>0</v>
      </c>
      <c r="H6983" s="5" t="str">
        <f t="shared" si="148"/>
        <v/>
      </c>
      <c r="I6983" s="5" t="str">
        <f ca="1">OFFSET('Appendix E'!$G$2,MATCH(A6983,'Appendix E'!$A$3:$A$115,0),0)</f>
        <v>Yes</v>
      </c>
    </row>
    <row r="6984" spans="1:10" x14ac:dyDescent="0.25">
      <c r="A6984" t="s">
        <v>1358</v>
      </c>
      <c r="B6984" t="s">
        <v>6834</v>
      </c>
      <c r="C6984" s="5" t="s">
        <v>9407</v>
      </c>
      <c r="D6984" t="s">
        <v>9418</v>
      </c>
      <c r="E6984">
        <v>5</v>
      </c>
      <c r="G6984">
        <v>0</v>
      </c>
      <c r="H6984" s="5" t="str">
        <f t="shared" si="148"/>
        <v/>
      </c>
      <c r="I6984" s="5" t="str">
        <f ca="1">OFFSET('Appendix E'!$G$2,MATCH(A6984,'Appendix E'!$A$3:$A$115,0),0)</f>
        <v>Yes</v>
      </c>
    </row>
    <row r="6985" spans="1:10" x14ac:dyDescent="0.25">
      <c r="A6985" t="s">
        <v>1358</v>
      </c>
      <c r="B6985" t="s">
        <v>6835</v>
      </c>
      <c r="C6985" s="5" t="s">
        <v>9408</v>
      </c>
      <c r="D6985" t="s">
        <v>9419</v>
      </c>
      <c r="E6985">
        <v>10</v>
      </c>
      <c r="G6985">
        <v>0</v>
      </c>
      <c r="H6985" s="5" t="str">
        <f t="shared" si="148"/>
        <v/>
      </c>
      <c r="I6985" s="5" t="str">
        <f ca="1">OFFSET('Appendix E'!$G$2,MATCH(A6985,'Appendix E'!$A$3:$A$115,0),0)</f>
        <v>Yes</v>
      </c>
    </row>
    <row r="6986" spans="1:10" x14ac:dyDescent="0.25">
      <c r="A6986" t="s">
        <v>1358</v>
      </c>
      <c r="B6986" t="s">
        <v>6836</v>
      </c>
      <c r="C6986" s="5" t="s">
        <v>9409</v>
      </c>
      <c r="D6986" t="s">
        <v>9418</v>
      </c>
      <c r="E6986">
        <v>5</v>
      </c>
      <c r="G6986">
        <v>0</v>
      </c>
      <c r="H6986" s="5" t="str">
        <f t="shared" si="148"/>
        <v/>
      </c>
      <c r="I6986" s="5" t="str">
        <f ca="1">OFFSET('Appendix E'!$G$2,MATCH(A6986,'Appendix E'!$A$3:$A$115,0),0)</f>
        <v>Yes</v>
      </c>
    </row>
    <row r="6987" spans="1:10" x14ac:dyDescent="0.25">
      <c r="A6987" t="s">
        <v>1360</v>
      </c>
      <c r="B6987" t="s">
        <v>6837</v>
      </c>
      <c r="C6987" s="5" t="s">
        <v>1448</v>
      </c>
      <c r="D6987" t="s">
        <v>9418</v>
      </c>
      <c r="E6987">
        <v>5</v>
      </c>
      <c r="G6987">
        <v>0</v>
      </c>
      <c r="H6987" s="5" t="str">
        <f t="shared" si="148"/>
        <v/>
      </c>
      <c r="I6987" s="5" t="str">
        <f ca="1">OFFSET('Appendix E'!$G$2,MATCH(A6987,'Appendix E'!$A$3:$A$115,0),0)</f>
        <v>No</v>
      </c>
      <c r="J6987" s="5" t="s">
        <v>9799</v>
      </c>
    </row>
    <row r="6988" spans="1:10" x14ac:dyDescent="0.25">
      <c r="A6988" t="s">
        <v>1360</v>
      </c>
      <c r="B6988" t="s">
        <v>6838</v>
      </c>
      <c r="C6988" s="5" t="s">
        <v>9402</v>
      </c>
      <c r="D6988" t="s">
        <v>9419</v>
      </c>
      <c r="E6988">
        <v>5</v>
      </c>
      <c r="G6988">
        <v>0</v>
      </c>
      <c r="H6988" s="5" t="str">
        <f t="shared" si="148"/>
        <v/>
      </c>
      <c r="I6988" s="5" t="str">
        <f ca="1">OFFSET('Appendix E'!$G$2,MATCH(A6988,'Appendix E'!$A$3:$A$115,0),0)</f>
        <v>No</v>
      </c>
      <c r="J6988" s="5" t="s">
        <v>9801</v>
      </c>
    </row>
    <row r="6989" spans="1:10" x14ac:dyDescent="0.25">
      <c r="A6989" t="s">
        <v>1360</v>
      </c>
      <c r="B6989" t="s">
        <v>6839</v>
      </c>
      <c r="C6989" s="5" t="s">
        <v>6976</v>
      </c>
      <c r="D6989" t="s">
        <v>9419</v>
      </c>
      <c r="E6989">
        <v>4</v>
      </c>
      <c r="G6989">
        <v>0</v>
      </c>
      <c r="H6989" s="5" t="str">
        <f t="shared" si="148"/>
        <v/>
      </c>
      <c r="I6989" s="5" t="str">
        <f ca="1">OFFSET('Appendix E'!$G$2,MATCH(A6989,'Appendix E'!$A$3:$A$115,0),0)</f>
        <v>No</v>
      </c>
    </row>
    <row r="6990" spans="1:10" x14ac:dyDescent="0.25">
      <c r="A6990" t="s">
        <v>1360</v>
      </c>
      <c r="B6990" t="s">
        <v>6840</v>
      </c>
      <c r="C6990" s="5" t="s">
        <v>9410</v>
      </c>
      <c r="D6990" t="s">
        <v>9419</v>
      </c>
      <c r="E6990">
        <v>3</v>
      </c>
      <c r="G6990">
        <v>0</v>
      </c>
      <c r="H6990" s="5" t="str">
        <f t="shared" si="148"/>
        <v/>
      </c>
      <c r="I6990" s="5" t="str">
        <f ca="1">OFFSET('Appendix E'!$G$2,MATCH(A6990,'Appendix E'!$A$3:$A$115,0),0)</f>
        <v>No</v>
      </c>
    </row>
    <row r="6991" spans="1:10" x14ac:dyDescent="0.25">
      <c r="A6991" t="s">
        <v>1360</v>
      </c>
      <c r="B6991" t="s">
        <v>6841</v>
      </c>
      <c r="C6991" s="5" t="s">
        <v>9411</v>
      </c>
      <c r="D6991" t="s">
        <v>9419</v>
      </c>
      <c r="E6991">
        <v>20</v>
      </c>
      <c r="G6991">
        <v>0</v>
      </c>
      <c r="H6991" s="5" t="str">
        <f t="shared" si="148"/>
        <v/>
      </c>
      <c r="I6991" s="5" t="str">
        <f ca="1">OFFSET('Appendix E'!$G$2,MATCH(A6991,'Appendix E'!$A$3:$A$115,0),0)</f>
        <v>No</v>
      </c>
    </row>
    <row r="6992" spans="1:10" x14ac:dyDescent="0.25">
      <c r="A6992" t="s">
        <v>1360</v>
      </c>
      <c r="B6992" t="s">
        <v>6842</v>
      </c>
      <c r="C6992" s="5" t="s">
        <v>9412</v>
      </c>
      <c r="D6992" t="s">
        <v>9419</v>
      </c>
      <c r="E6992">
        <v>20</v>
      </c>
      <c r="G6992">
        <v>0</v>
      </c>
      <c r="H6992" s="5" t="str">
        <f t="shared" si="148"/>
        <v/>
      </c>
      <c r="I6992" s="5" t="str">
        <f ca="1">OFFSET('Appendix E'!$G$2,MATCH(A6992,'Appendix E'!$A$3:$A$115,0),0)</f>
        <v>No</v>
      </c>
    </row>
    <row r="6993" spans="1:9" x14ac:dyDescent="0.25">
      <c r="A6993" t="s">
        <v>1360</v>
      </c>
      <c r="B6993" t="s">
        <v>6843</v>
      </c>
      <c r="C6993" s="5" t="s">
        <v>9413</v>
      </c>
      <c r="D6993" t="s">
        <v>9418</v>
      </c>
      <c r="E6993">
        <v>5</v>
      </c>
      <c r="G6993">
        <v>0</v>
      </c>
      <c r="H6993" s="5" t="str">
        <f t="shared" si="148"/>
        <v/>
      </c>
      <c r="I6993" s="5" t="str">
        <f ca="1">OFFSET('Appendix E'!$G$2,MATCH(A6993,'Appendix E'!$A$3:$A$115,0),0)</f>
        <v>No</v>
      </c>
    </row>
    <row r="6994" spans="1:9" x14ac:dyDescent="0.25">
      <c r="A6994" t="s">
        <v>1360</v>
      </c>
      <c r="B6994" t="s">
        <v>6844</v>
      </c>
      <c r="C6994" s="5" t="s">
        <v>6885</v>
      </c>
      <c r="D6994" t="s">
        <v>9418</v>
      </c>
      <c r="E6994">
        <v>5</v>
      </c>
      <c r="F6994" t="s">
        <v>2122</v>
      </c>
      <c r="G6994">
        <v>7</v>
      </c>
      <c r="H6994" s="5">
        <f t="shared" si="148"/>
        <v>1</v>
      </c>
      <c r="I6994" s="5" t="str">
        <f ca="1">OFFSET('Appendix E'!$G$2,MATCH(A6994,'Appendix E'!$A$3:$A$115,0),0)</f>
        <v>No</v>
      </c>
    </row>
    <row r="6995" spans="1:9" x14ac:dyDescent="0.25">
      <c r="A6995" t="s">
        <v>1360</v>
      </c>
      <c r="B6995" t="s">
        <v>6845</v>
      </c>
      <c r="C6995" s="5" t="s">
        <v>3540</v>
      </c>
      <c r="D6995" t="s">
        <v>9418</v>
      </c>
      <c r="E6995">
        <v>5</v>
      </c>
      <c r="F6995" t="s">
        <v>2122</v>
      </c>
      <c r="G6995">
        <v>7</v>
      </c>
      <c r="H6995" s="5">
        <f t="shared" si="148"/>
        <v>1</v>
      </c>
      <c r="I6995" s="5" t="str">
        <f ca="1">OFFSET('Appendix E'!$G$2,MATCH(A6995,'Appendix E'!$A$3:$A$115,0),0)</f>
        <v>No</v>
      </c>
    </row>
    <row r="6996" spans="1:9" x14ac:dyDescent="0.25">
      <c r="A6996" t="s">
        <v>1362</v>
      </c>
      <c r="B6996" t="s">
        <v>1368</v>
      </c>
      <c r="C6996" s="5" t="s">
        <v>1368</v>
      </c>
      <c r="D6996" t="s">
        <v>9418</v>
      </c>
      <c r="E6996">
        <v>5</v>
      </c>
      <c r="G6996">
        <v>0</v>
      </c>
      <c r="H6996" s="5" t="str">
        <f t="shared" si="148"/>
        <v/>
      </c>
      <c r="I6996" s="5" t="str">
        <f ca="1">OFFSET('Appendix E'!$G$2,MATCH(A6996,'Appendix E'!$A$3:$A$115,0),0)</f>
        <v>Yes</v>
      </c>
    </row>
    <row r="6997" spans="1:9" x14ac:dyDescent="0.25">
      <c r="A6997" t="s">
        <v>1362</v>
      </c>
      <c r="B6997" t="s">
        <v>6846</v>
      </c>
      <c r="C6997" s="5" t="s">
        <v>6868</v>
      </c>
      <c r="D6997" t="s">
        <v>9418</v>
      </c>
      <c r="E6997">
        <v>5</v>
      </c>
      <c r="G6997">
        <v>0</v>
      </c>
      <c r="H6997" s="5" t="str">
        <f t="shared" si="148"/>
        <v/>
      </c>
      <c r="I6997" s="5" t="str">
        <f ca="1">OFFSET('Appendix E'!$G$2,MATCH(A6997,'Appendix E'!$A$3:$A$115,0),0)</f>
        <v>Yes</v>
      </c>
    </row>
    <row r="6998" spans="1:9" x14ac:dyDescent="0.25">
      <c r="A6998" t="s">
        <v>1362</v>
      </c>
      <c r="B6998" t="s">
        <v>6847</v>
      </c>
      <c r="C6998" s="5" t="s">
        <v>9414</v>
      </c>
      <c r="D6998" t="s">
        <v>9419</v>
      </c>
      <c r="E6998">
        <v>1</v>
      </c>
      <c r="G6998">
        <v>0</v>
      </c>
      <c r="H6998" s="5" t="str">
        <f t="shared" si="148"/>
        <v/>
      </c>
      <c r="I6998" s="5" t="str">
        <f ca="1">OFFSET('Appendix E'!$G$2,MATCH(A6998,'Appendix E'!$A$3:$A$115,0),0)</f>
        <v>Yes</v>
      </c>
    </row>
    <row r="6999" spans="1:9" x14ac:dyDescent="0.25">
      <c r="A6999" t="s">
        <v>1362</v>
      </c>
      <c r="B6999" t="s">
        <v>6848</v>
      </c>
      <c r="C6999" s="5" t="s">
        <v>9350</v>
      </c>
      <c r="D6999" t="s">
        <v>9419</v>
      </c>
      <c r="E6999">
        <v>1</v>
      </c>
      <c r="G6999">
        <v>0</v>
      </c>
      <c r="H6999" s="5" t="str">
        <f t="shared" si="148"/>
        <v/>
      </c>
      <c r="I6999" s="5" t="str">
        <f ca="1">OFFSET('Appendix E'!$G$2,MATCH(A6999,'Appendix E'!$A$3:$A$115,0),0)</f>
        <v>Yes</v>
      </c>
    </row>
    <row r="7000" spans="1:9" x14ac:dyDescent="0.25">
      <c r="A7000" t="s">
        <v>1362</v>
      </c>
      <c r="B7000" t="s">
        <v>6849</v>
      </c>
      <c r="C7000" s="5" t="s">
        <v>6885</v>
      </c>
      <c r="D7000" t="s">
        <v>9418</v>
      </c>
      <c r="E7000">
        <v>7</v>
      </c>
      <c r="F7000" t="s">
        <v>9425</v>
      </c>
      <c r="G7000">
        <v>13</v>
      </c>
      <c r="H7000" s="5">
        <f t="shared" si="148"/>
        <v>1</v>
      </c>
      <c r="I7000" s="5" t="str">
        <f ca="1">OFFSET('Appendix E'!$G$2,MATCH(A7000,'Appendix E'!$A$3:$A$115,0),0)</f>
        <v>Yes</v>
      </c>
    </row>
    <row r="7001" spans="1:9" x14ac:dyDescent="0.25">
      <c r="A7001" t="s">
        <v>1362</v>
      </c>
      <c r="B7001" t="s">
        <v>6850</v>
      </c>
      <c r="C7001" s="5" t="s">
        <v>3540</v>
      </c>
      <c r="D7001" t="s">
        <v>9418</v>
      </c>
      <c r="E7001">
        <v>7</v>
      </c>
      <c r="F7001" t="s">
        <v>9425</v>
      </c>
      <c r="G7001">
        <v>13</v>
      </c>
      <c r="H7001" s="5">
        <f t="shared" si="148"/>
        <v>1</v>
      </c>
      <c r="I7001" s="5" t="str">
        <f ca="1">OFFSET('Appendix E'!$G$2,MATCH(A7001,'Appendix E'!$A$3:$A$115,0),0)</f>
        <v>Yes</v>
      </c>
    </row>
    <row r="7002" spans="1:9" x14ac:dyDescent="0.25">
      <c r="A7002" t="s">
        <v>1362</v>
      </c>
      <c r="B7002" t="s">
        <v>6851</v>
      </c>
      <c r="C7002" s="5" t="s">
        <v>9415</v>
      </c>
      <c r="D7002" t="s">
        <v>9419</v>
      </c>
      <c r="E7002">
        <v>162</v>
      </c>
      <c r="G7002">
        <v>0</v>
      </c>
      <c r="H7002" s="5" t="str">
        <f t="shared" si="148"/>
        <v/>
      </c>
      <c r="I7002" s="5" t="str">
        <f ca="1">OFFSET('Appendix E'!$G$2,MATCH(A7002,'Appendix E'!$A$3:$A$115,0),0)</f>
        <v>Yes</v>
      </c>
    </row>
    <row r="7003" spans="1:9" x14ac:dyDescent="0.25">
      <c r="A7003" t="s">
        <v>1362</v>
      </c>
      <c r="B7003" t="s">
        <v>6852</v>
      </c>
      <c r="C7003" s="5" t="s">
        <v>9416</v>
      </c>
      <c r="D7003" t="s">
        <v>9418</v>
      </c>
      <c r="E7003">
        <v>5</v>
      </c>
      <c r="G7003">
        <v>0</v>
      </c>
      <c r="H7003" s="5" t="str">
        <f t="shared" si="148"/>
        <v/>
      </c>
      <c r="I7003" s="5" t="str">
        <f ca="1">OFFSET('Appendix E'!$G$2,MATCH(A7003,'Appendix E'!$A$3:$A$115,0),0)</f>
        <v>Yes</v>
      </c>
    </row>
    <row r="7004" spans="1:9" x14ac:dyDescent="0.25">
      <c r="A7004" t="s">
        <v>1362</v>
      </c>
      <c r="B7004" t="s">
        <v>6853</v>
      </c>
      <c r="C7004" s="5" t="s">
        <v>9417</v>
      </c>
      <c r="D7004" t="s">
        <v>9418</v>
      </c>
      <c r="E7004">
        <v>5</v>
      </c>
      <c r="G7004">
        <v>0</v>
      </c>
      <c r="H7004" s="5" t="str">
        <f t="shared" si="148"/>
        <v/>
      </c>
      <c r="I7004" s="5" t="str">
        <f ca="1">OFFSET('Appendix E'!$G$2,MATCH(A7004,'Appendix E'!$A$3:$A$115,0),0)</f>
        <v>Yes</v>
      </c>
    </row>
    <row r="7005" spans="1:9" x14ac:dyDescent="0.25">
      <c r="A7005" t="s">
        <v>1362</v>
      </c>
      <c r="B7005" t="s">
        <v>6854</v>
      </c>
      <c r="C7005" s="5" t="s">
        <v>6886</v>
      </c>
      <c r="D7005" t="s">
        <v>9419</v>
      </c>
      <c r="E7005">
        <v>3</v>
      </c>
      <c r="G7005">
        <v>0</v>
      </c>
      <c r="H7005" s="5" t="str">
        <f t="shared" si="148"/>
        <v/>
      </c>
      <c r="I7005" s="5" t="str">
        <f ca="1">OFFSET('Appendix E'!$G$2,MATCH(A7005,'Appendix E'!$A$3:$A$115,0),0)</f>
        <v>Yes</v>
      </c>
    </row>
    <row r="7006" spans="1:9" x14ac:dyDescent="0.25">
      <c r="A7006" t="s">
        <v>1363</v>
      </c>
      <c r="B7006" t="s">
        <v>2122</v>
      </c>
      <c r="C7006" s="5" t="s">
        <v>2122</v>
      </c>
      <c r="D7006" t="s">
        <v>9418</v>
      </c>
      <c r="E7006">
        <v>4</v>
      </c>
      <c r="F7006" t="s">
        <v>2122</v>
      </c>
      <c r="G7006">
        <v>7</v>
      </c>
      <c r="H7006" s="5">
        <f t="shared" si="148"/>
        <v>1</v>
      </c>
      <c r="I7006" s="5" t="str">
        <f ca="1">OFFSET('Appendix E'!$G$2,MATCH(A7006,'Appendix E'!$A$3:$A$115,0),0)</f>
        <v>No</v>
      </c>
    </row>
    <row r="7007" spans="1:9" x14ac:dyDescent="0.25">
      <c r="A7007" t="s">
        <v>1363</v>
      </c>
      <c r="B7007" t="s">
        <v>2123</v>
      </c>
      <c r="C7007" s="5" t="s">
        <v>2123</v>
      </c>
      <c r="D7007" t="s">
        <v>9418</v>
      </c>
      <c r="E7007">
        <v>3</v>
      </c>
      <c r="G7007">
        <v>0</v>
      </c>
      <c r="H7007" s="5" t="str">
        <f t="shared" si="148"/>
        <v/>
      </c>
      <c r="I7007" s="5" t="str">
        <f ca="1">OFFSET('Appendix E'!$G$2,MATCH(A7007,'Appendix E'!$A$3:$A$115,0),0)</f>
        <v>No</v>
      </c>
    </row>
    <row r="7008" spans="1:9" x14ac:dyDescent="0.25">
      <c r="A7008" t="s">
        <v>1363</v>
      </c>
      <c r="B7008" t="s">
        <v>2124</v>
      </c>
      <c r="C7008" s="5" t="s">
        <v>7457</v>
      </c>
      <c r="D7008" t="s">
        <v>9418</v>
      </c>
      <c r="E7008">
        <v>3</v>
      </c>
      <c r="G7008">
        <v>0</v>
      </c>
      <c r="H7008" s="5" t="str">
        <f t="shared" si="148"/>
        <v/>
      </c>
      <c r="I7008" s="5" t="str">
        <f ca="1">OFFSET('Appendix E'!$G$2,MATCH(A7008,'Appendix E'!$A$3:$A$115,0),0)</f>
        <v>No</v>
      </c>
    </row>
    <row r="7009" spans="1:9" x14ac:dyDescent="0.25">
      <c r="A7009" t="s">
        <v>1363</v>
      </c>
      <c r="B7009" t="s">
        <v>2125</v>
      </c>
      <c r="D7009" t="s">
        <v>9418</v>
      </c>
      <c r="E7009">
        <v>3</v>
      </c>
      <c r="G7009">
        <v>0</v>
      </c>
      <c r="H7009" s="5" t="str">
        <f t="shared" si="148"/>
        <v/>
      </c>
      <c r="I7009" s="5" t="str">
        <f ca="1">OFFSET('Appendix E'!$G$2,MATCH(A7009,'Appendix E'!$A$3:$A$115,0),0)</f>
        <v>No</v>
      </c>
    </row>
    <row r="7010" spans="1:9" x14ac:dyDescent="0.25">
      <c r="A7010" t="s">
        <v>1363</v>
      </c>
      <c r="B7010" t="s">
        <v>2126</v>
      </c>
      <c r="D7010" t="s">
        <v>9418</v>
      </c>
      <c r="E7010">
        <v>3</v>
      </c>
      <c r="G7010">
        <v>0</v>
      </c>
      <c r="H7010" s="5" t="str">
        <f t="shared" si="148"/>
        <v/>
      </c>
      <c r="I7010" s="5" t="str">
        <f ca="1">OFFSET('Appendix E'!$G$2,MATCH(A7010,'Appendix E'!$A$3:$A$115,0),0)</f>
        <v>No</v>
      </c>
    </row>
    <row r="7011" spans="1:9" x14ac:dyDescent="0.25">
      <c r="A7011" t="s">
        <v>1363</v>
      </c>
      <c r="B7011" t="s">
        <v>2127</v>
      </c>
      <c r="D7011" t="s">
        <v>9418</v>
      </c>
      <c r="E7011">
        <v>5</v>
      </c>
      <c r="G7011">
        <v>0</v>
      </c>
      <c r="H7011" s="5" t="str">
        <f t="shared" si="148"/>
        <v/>
      </c>
      <c r="I7011" s="5" t="str">
        <f ca="1">OFFSET('Appendix E'!$G$2,MATCH(A7011,'Appendix E'!$A$3:$A$115,0),0)</f>
        <v>No</v>
      </c>
    </row>
    <row r="7012" spans="1:9" x14ac:dyDescent="0.25">
      <c r="A7012" t="s">
        <v>1363</v>
      </c>
      <c r="B7012" t="s">
        <v>2128</v>
      </c>
      <c r="D7012" t="s">
        <v>9418</v>
      </c>
      <c r="E7012">
        <v>5</v>
      </c>
      <c r="G7012">
        <v>0</v>
      </c>
      <c r="H7012" s="5" t="str">
        <f t="shared" si="148"/>
        <v/>
      </c>
      <c r="I7012" s="5" t="str">
        <f ca="1">OFFSET('Appendix E'!$G$2,MATCH(A7012,'Appendix E'!$A$3:$A$115,0),0)</f>
        <v>No</v>
      </c>
    </row>
    <row r="7013" spans="1:9" x14ac:dyDescent="0.25">
      <c r="A7013" t="s">
        <v>1363</v>
      </c>
      <c r="B7013" t="s">
        <v>2129</v>
      </c>
      <c r="D7013" t="s">
        <v>9418</v>
      </c>
      <c r="E7013">
        <v>5</v>
      </c>
      <c r="G7013">
        <v>0</v>
      </c>
      <c r="H7013" s="5" t="str">
        <f t="shared" si="148"/>
        <v/>
      </c>
      <c r="I7013" s="5" t="str">
        <f ca="1">OFFSET('Appendix E'!$G$2,MATCH(A7013,'Appendix E'!$A$3:$A$115,0),0)</f>
        <v>No</v>
      </c>
    </row>
    <row r="7014" spans="1:9" x14ac:dyDescent="0.25">
      <c r="A7014" t="s">
        <v>1363</v>
      </c>
      <c r="B7014" t="s">
        <v>2130</v>
      </c>
      <c r="D7014" t="s">
        <v>9418</v>
      </c>
      <c r="E7014">
        <v>3</v>
      </c>
      <c r="G7014">
        <v>0</v>
      </c>
      <c r="H7014" s="5" t="str">
        <f t="shared" si="148"/>
        <v/>
      </c>
      <c r="I7014" s="5" t="str">
        <f ca="1">OFFSET('Appendix E'!$G$2,MATCH(A7014,'Appendix E'!$A$3:$A$115,0),0)</f>
        <v>No</v>
      </c>
    </row>
    <row r="7015" spans="1:9" x14ac:dyDescent="0.25">
      <c r="A7015" t="s">
        <v>1363</v>
      </c>
      <c r="B7015" t="s">
        <v>2131</v>
      </c>
      <c r="D7015" t="s">
        <v>9418</v>
      </c>
      <c r="E7015">
        <v>3</v>
      </c>
      <c r="G7015">
        <v>0</v>
      </c>
      <c r="H7015" s="5" t="str">
        <f t="shared" si="148"/>
        <v/>
      </c>
      <c r="I7015" s="5" t="str">
        <f ca="1">OFFSET('Appendix E'!$G$2,MATCH(A7015,'Appendix E'!$A$3:$A$115,0),0)</f>
        <v>No</v>
      </c>
    </row>
    <row r="7016" spans="1:9" x14ac:dyDescent="0.25">
      <c r="A7016" t="s">
        <v>1363</v>
      </c>
      <c r="B7016" t="s">
        <v>2132</v>
      </c>
      <c r="D7016" t="s">
        <v>9418</v>
      </c>
      <c r="E7016">
        <v>3</v>
      </c>
      <c r="G7016">
        <v>0</v>
      </c>
      <c r="H7016" s="5" t="str">
        <f t="shared" si="148"/>
        <v/>
      </c>
      <c r="I7016" s="5" t="str">
        <f ca="1">OFFSET('Appendix E'!$G$2,MATCH(A7016,'Appendix E'!$A$3:$A$115,0),0)</f>
        <v>No</v>
      </c>
    </row>
    <row r="7017" spans="1:9" x14ac:dyDescent="0.25">
      <c r="A7017" t="s">
        <v>1363</v>
      </c>
      <c r="B7017" t="s">
        <v>2133</v>
      </c>
      <c r="D7017" t="s">
        <v>9418</v>
      </c>
      <c r="E7017">
        <v>5</v>
      </c>
      <c r="G7017">
        <v>0</v>
      </c>
      <c r="H7017" s="5" t="str">
        <f t="shared" si="148"/>
        <v/>
      </c>
      <c r="I7017" s="5" t="str">
        <f ca="1">OFFSET('Appendix E'!$G$2,MATCH(A7017,'Appendix E'!$A$3:$A$115,0),0)</f>
        <v>No</v>
      </c>
    </row>
    <row r="7018" spans="1:9" x14ac:dyDescent="0.25">
      <c r="A7018" t="s">
        <v>1363</v>
      </c>
      <c r="B7018" t="s">
        <v>2134</v>
      </c>
      <c r="D7018" t="s">
        <v>9418</v>
      </c>
      <c r="E7018">
        <v>5</v>
      </c>
      <c r="G7018">
        <v>0</v>
      </c>
      <c r="H7018" s="5" t="str">
        <f t="shared" si="148"/>
        <v/>
      </c>
      <c r="I7018" s="5" t="str">
        <f ca="1">OFFSET('Appendix E'!$G$2,MATCH(A7018,'Appendix E'!$A$3:$A$115,0),0)</f>
        <v>No</v>
      </c>
    </row>
    <row r="7019" spans="1:9" x14ac:dyDescent="0.25">
      <c r="A7019" t="s">
        <v>1363</v>
      </c>
      <c r="B7019" t="s">
        <v>2135</v>
      </c>
      <c r="D7019" t="s">
        <v>9418</v>
      </c>
      <c r="E7019">
        <v>5</v>
      </c>
      <c r="G7019">
        <v>0</v>
      </c>
      <c r="H7019" s="5" t="str">
        <f t="shared" si="148"/>
        <v/>
      </c>
      <c r="I7019" s="5" t="str">
        <f ca="1">OFFSET('Appendix E'!$G$2,MATCH(A7019,'Appendix E'!$A$3:$A$115,0),0)</f>
        <v>No</v>
      </c>
    </row>
    <row r="7020" spans="1:9" x14ac:dyDescent="0.25">
      <c r="A7020" t="s">
        <v>1363</v>
      </c>
      <c r="B7020" t="s">
        <v>2136</v>
      </c>
      <c r="D7020" t="s">
        <v>9418</v>
      </c>
      <c r="E7020">
        <v>3</v>
      </c>
      <c r="G7020">
        <v>0</v>
      </c>
      <c r="H7020" s="5" t="str">
        <f t="shared" si="148"/>
        <v/>
      </c>
      <c r="I7020" s="5" t="str">
        <f ca="1">OFFSET('Appendix E'!$G$2,MATCH(A7020,'Appendix E'!$A$3:$A$115,0),0)</f>
        <v>No</v>
      </c>
    </row>
    <row r="7021" spans="1:9" x14ac:dyDescent="0.25">
      <c r="A7021" t="s">
        <v>1363</v>
      </c>
      <c r="B7021" t="s">
        <v>2137</v>
      </c>
      <c r="D7021" t="s">
        <v>9418</v>
      </c>
      <c r="E7021">
        <v>3</v>
      </c>
      <c r="G7021">
        <v>0</v>
      </c>
      <c r="H7021" s="5" t="str">
        <f t="shared" si="148"/>
        <v/>
      </c>
      <c r="I7021" s="5" t="str">
        <f ca="1">OFFSET('Appendix E'!$G$2,MATCH(A7021,'Appendix E'!$A$3:$A$115,0),0)</f>
        <v>No</v>
      </c>
    </row>
    <row r="7022" spans="1:9" x14ac:dyDescent="0.25">
      <c r="A7022" t="s">
        <v>1363</v>
      </c>
      <c r="B7022" t="s">
        <v>2138</v>
      </c>
      <c r="D7022" t="s">
        <v>9418</v>
      </c>
      <c r="E7022">
        <v>3</v>
      </c>
      <c r="G7022">
        <v>0</v>
      </c>
      <c r="H7022" s="5" t="str">
        <f t="shared" si="148"/>
        <v/>
      </c>
      <c r="I7022" s="5" t="str">
        <f ca="1">OFFSET('Appendix E'!$G$2,MATCH(A7022,'Appendix E'!$A$3:$A$115,0),0)</f>
        <v>No</v>
      </c>
    </row>
    <row r="7023" spans="1:9" x14ac:dyDescent="0.25">
      <c r="A7023" t="s">
        <v>1363</v>
      </c>
      <c r="B7023" t="s">
        <v>2139</v>
      </c>
      <c r="D7023" t="s">
        <v>9418</v>
      </c>
      <c r="E7023">
        <v>5</v>
      </c>
      <c r="G7023">
        <v>0</v>
      </c>
      <c r="H7023" s="5" t="str">
        <f t="shared" si="148"/>
        <v/>
      </c>
      <c r="I7023" s="5" t="str">
        <f ca="1">OFFSET('Appendix E'!$G$2,MATCH(A7023,'Appendix E'!$A$3:$A$115,0),0)</f>
        <v>No</v>
      </c>
    </row>
    <row r="7024" spans="1:9" x14ac:dyDescent="0.25">
      <c r="A7024" t="s">
        <v>1363</v>
      </c>
      <c r="B7024" t="s">
        <v>2140</v>
      </c>
      <c r="D7024" t="s">
        <v>9418</v>
      </c>
      <c r="E7024">
        <v>5</v>
      </c>
      <c r="G7024">
        <v>0</v>
      </c>
      <c r="H7024" s="5" t="str">
        <f t="shared" si="148"/>
        <v/>
      </c>
      <c r="I7024" s="5" t="str">
        <f ca="1">OFFSET('Appendix E'!$G$2,MATCH(A7024,'Appendix E'!$A$3:$A$115,0),0)</f>
        <v>No</v>
      </c>
    </row>
    <row r="7025" spans="1:9" x14ac:dyDescent="0.25">
      <c r="A7025" t="s">
        <v>1363</v>
      </c>
      <c r="B7025" t="s">
        <v>2141</v>
      </c>
      <c r="D7025" t="s">
        <v>9418</v>
      </c>
      <c r="E7025">
        <v>5</v>
      </c>
      <c r="G7025">
        <v>0</v>
      </c>
      <c r="H7025" s="5" t="str">
        <f t="shared" si="148"/>
        <v/>
      </c>
      <c r="I7025" s="5" t="str">
        <f ca="1">OFFSET('Appendix E'!$G$2,MATCH(A7025,'Appendix E'!$A$3:$A$115,0),0)</f>
        <v>No</v>
      </c>
    </row>
    <row r="7026" spans="1:9" x14ac:dyDescent="0.25">
      <c r="A7026" t="s">
        <v>1363</v>
      </c>
      <c r="B7026" t="s">
        <v>2142</v>
      </c>
      <c r="D7026" t="s">
        <v>9418</v>
      </c>
      <c r="E7026">
        <v>3</v>
      </c>
      <c r="G7026">
        <v>0</v>
      </c>
      <c r="H7026" s="5" t="str">
        <f t="shared" si="148"/>
        <v/>
      </c>
      <c r="I7026" s="5" t="str">
        <f ca="1">OFFSET('Appendix E'!$G$2,MATCH(A7026,'Appendix E'!$A$3:$A$115,0),0)</f>
        <v>No</v>
      </c>
    </row>
    <row r="7027" spans="1:9" x14ac:dyDescent="0.25">
      <c r="A7027" t="s">
        <v>1363</v>
      </c>
      <c r="B7027" t="s">
        <v>2143</v>
      </c>
      <c r="D7027" t="s">
        <v>9418</v>
      </c>
      <c r="E7027">
        <v>3</v>
      </c>
      <c r="G7027">
        <v>0</v>
      </c>
      <c r="H7027" s="5" t="str">
        <f t="shared" si="148"/>
        <v/>
      </c>
      <c r="I7027" s="5" t="str">
        <f ca="1">OFFSET('Appendix E'!$G$2,MATCH(A7027,'Appendix E'!$A$3:$A$115,0),0)</f>
        <v>No</v>
      </c>
    </row>
    <row r="7028" spans="1:9" x14ac:dyDescent="0.25">
      <c r="A7028" t="s">
        <v>1363</v>
      </c>
      <c r="B7028" t="s">
        <v>2144</v>
      </c>
      <c r="D7028" t="s">
        <v>9418</v>
      </c>
      <c r="E7028">
        <v>3</v>
      </c>
      <c r="G7028">
        <v>0</v>
      </c>
      <c r="H7028" s="5" t="str">
        <f t="shared" si="148"/>
        <v/>
      </c>
      <c r="I7028" s="5" t="str">
        <f ca="1">OFFSET('Appendix E'!$G$2,MATCH(A7028,'Appendix E'!$A$3:$A$115,0),0)</f>
        <v>No</v>
      </c>
    </row>
    <row r="7029" spans="1:9" x14ac:dyDescent="0.25">
      <c r="A7029" t="s">
        <v>1363</v>
      </c>
      <c r="B7029" t="s">
        <v>2145</v>
      </c>
      <c r="D7029" t="s">
        <v>9418</v>
      </c>
      <c r="E7029">
        <v>5</v>
      </c>
      <c r="G7029">
        <v>0</v>
      </c>
      <c r="H7029" s="5" t="str">
        <f t="shared" si="148"/>
        <v/>
      </c>
      <c r="I7029" s="5" t="str">
        <f ca="1">OFFSET('Appendix E'!$G$2,MATCH(A7029,'Appendix E'!$A$3:$A$115,0),0)</f>
        <v>No</v>
      </c>
    </row>
    <row r="7030" spans="1:9" x14ac:dyDescent="0.25">
      <c r="A7030" t="s">
        <v>1363</v>
      </c>
      <c r="B7030" t="s">
        <v>2146</v>
      </c>
      <c r="D7030" t="s">
        <v>9418</v>
      </c>
      <c r="E7030">
        <v>5</v>
      </c>
      <c r="G7030">
        <v>0</v>
      </c>
      <c r="H7030" s="5" t="str">
        <f t="shared" si="148"/>
        <v/>
      </c>
      <c r="I7030" s="5" t="str">
        <f ca="1">OFFSET('Appendix E'!$G$2,MATCH(A7030,'Appendix E'!$A$3:$A$115,0),0)</f>
        <v>No</v>
      </c>
    </row>
    <row r="7031" spans="1:9" x14ac:dyDescent="0.25">
      <c r="A7031" t="s">
        <v>1363</v>
      </c>
      <c r="B7031" t="s">
        <v>2147</v>
      </c>
      <c r="D7031" t="s">
        <v>9418</v>
      </c>
      <c r="E7031">
        <v>3</v>
      </c>
      <c r="G7031">
        <v>0</v>
      </c>
      <c r="H7031" s="5" t="str">
        <f t="shared" si="148"/>
        <v/>
      </c>
      <c r="I7031" s="5" t="str">
        <f ca="1">OFFSET('Appendix E'!$G$2,MATCH(A7031,'Appendix E'!$A$3:$A$115,0),0)</f>
        <v>No</v>
      </c>
    </row>
    <row r="7032" spans="1:9" x14ac:dyDescent="0.25">
      <c r="A7032" t="s">
        <v>1363</v>
      </c>
      <c r="B7032" t="s">
        <v>2148</v>
      </c>
      <c r="C7032" s="5" t="s">
        <v>2148</v>
      </c>
      <c r="D7032" t="s">
        <v>9418</v>
      </c>
      <c r="E7032">
        <v>3</v>
      </c>
      <c r="G7032">
        <v>0</v>
      </c>
      <c r="H7032" s="5" t="str">
        <f t="shared" si="148"/>
        <v/>
      </c>
      <c r="I7032" s="5" t="str">
        <f ca="1">OFFSET('Appendix E'!$G$2,MATCH(A7032,'Appendix E'!$A$3:$A$115,0),0)</f>
        <v>No</v>
      </c>
    </row>
    <row r="7033" spans="1:9" x14ac:dyDescent="0.25">
      <c r="A7033" t="s">
        <v>1363</v>
      </c>
      <c r="B7033" t="s">
        <v>2149</v>
      </c>
      <c r="D7033" t="s">
        <v>9418</v>
      </c>
      <c r="E7033">
        <v>5</v>
      </c>
      <c r="G7033">
        <v>0</v>
      </c>
      <c r="H7033" s="5" t="str">
        <f t="shared" si="148"/>
        <v/>
      </c>
      <c r="I7033" s="5" t="str">
        <f ca="1">OFFSET('Appendix E'!$G$2,MATCH(A7033,'Appendix E'!$A$3:$A$115,0),0)</f>
        <v>No</v>
      </c>
    </row>
    <row r="7034" spans="1:9" x14ac:dyDescent="0.25">
      <c r="A7034" t="s">
        <v>1363</v>
      </c>
      <c r="B7034" t="s">
        <v>2150</v>
      </c>
      <c r="D7034" t="s">
        <v>9418</v>
      </c>
      <c r="E7034">
        <v>5</v>
      </c>
      <c r="G7034">
        <v>0</v>
      </c>
      <c r="H7034" s="5" t="str">
        <f t="shared" si="148"/>
        <v/>
      </c>
      <c r="I7034" s="5" t="str">
        <f ca="1">OFFSET('Appendix E'!$G$2,MATCH(A7034,'Appendix E'!$A$3:$A$115,0),0)</f>
        <v>No</v>
      </c>
    </row>
    <row r="7035" spans="1:9" x14ac:dyDescent="0.25">
      <c r="A7035" t="s">
        <v>1363</v>
      </c>
      <c r="B7035" t="s">
        <v>2151</v>
      </c>
      <c r="D7035" t="s">
        <v>9418</v>
      </c>
      <c r="E7035">
        <v>5</v>
      </c>
      <c r="G7035">
        <v>0</v>
      </c>
      <c r="H7035" s="5" t="str">
        <f t="shared" si="148"/>
        <v/>
      </c>
      <c r="I7035" s="5" t="str">
        <f ca="1">OFFSET('Appendix E'!$G$2,MATCH(A7035,'Appendix E'!$A$3:$A$115,0),0)</f>
        <v>No</v>
      </c>
    </row>
    <row r="7036" spans="1:9" x14ac:dyDescent="0.25">
      <c r="A7036" t="s">
        <v>1363</v>
      </c>
      <c r="B7036" t="s">
        <v>2152</v>
      </c>
      <c r="D7036" t="s">
        <v>9418</v>
      </c>
      <c r="E7036">
        <v>3</v>
      </c>
      <c r="G7036">
        <v>0</v>
      </c>
      <c r="H7036" s="5" t="str">
        <f t="shared" si="148"/>
        <v/>
      </c>
      <c r="I7036" s="5" t="str">
        <f ca="1">OFFSET('Appendix E'!$G$2,MATCH(A7036,'Appendix E'!$A$3:$A$115,0),0)</f>
        <v>No</v>
      </c>
    </row>
    <row r="7037" spans="1:9" x14ac:dyDescent="0.25">
      <c r="A7037" t="s">
        <v>1363</v>
      </c>
      <c r="B7037" t="s">
        <v>2153</v>
      </c>
      <c r="D7037" t="s">
        <v>9418</v>
      </c>
      <c r="E7037">
        <v>3</v>
      </c>
      <c r="G7037">
        <v>0</v>
      </c>
      <c r="H7037" s="5" t="str">
        <f t="shared" si="148"/>
        <v/>
      </c>
      <c r="I7037" s="5" t="str">
        <f ca="1">OFFSET('Appendix E'!$G$2,MATCH(A7037,'Appendix E'!$A$3:$A$115,0),0)</f>
        <v>No</v>
      </c>
    </row>
    <row r="7038" spans="1:9" x14ac:dyDescent="0.25">
      <c r="A7038" t="s">
        <v>1363</v>
      </c>
      <c r="B7038" t="s">
        <v>1368</v>
      </c>
      <c r="C7038" s="5" t="s">
        <v>7458</v>
      </c>
      <c r="D7038" t="s">
        <v>9418</v>
      </c>
      <c r="E7038">
        <v>5</v>
      </c>
      <c r="G7038">
        <v>0</v>
      </c>
      <c r="H7038" s="5" t="str">
        <f t="shared" si="148"/>
        <v/>
      </c>
      <c r="I7038" s="5" t="str">
        <f ca="1">OFFSET('Appendix E'!$G$2,MATCH(A7038,'Appendix E'!$A$3:$A$115,0),0)</f>
        <v>No</v>
      </c>
    </row>
    <row r="7039" spans="1:9" x14ac:dyDescent="0.25">
      <c r="A7039" t="s">
        <v>1363</v>
      </c>
      <c r="B7039" t="s">
        <v>2154</v>
      </c>
      <c r="D7039" t="s">
        <v>9418</v>
      </c>
      <c r="E7039">
        <v>5</v>
      </c>
      <c r="G7039">
        <v>0</v>
      </c>
      <c r="H7039" s="5" t="str">
        <f t="shared" si="148"/>
        <v/>
      </c>
      <c r="I7039" s="5" t="str">
        <f ca="1">OFFSET('Appendix E'!$G$2,MATCH(A7039,'Appendix E'!$A$3:$A$115,0),0)</f>
        <v>No</v>
      </c>
    </row>
    <row r="7040" spans="1:9" x14ac:dyDescent="0.25">
      <c r="A7040" t="s">
        <v>1363</v>
      </c>
      <c r="B7040" t="s">
        <v>2155</v>
      </c>
      <c r="D7040" t="s">
        <v>9418</v>
      </c>
      <c r="E7040">
        <v>5</v>
      </c>
      <c r="G7040">
        <v>0</v>
      </c>
      <c r="H7040" s="5" t="str">
        <f t="shared" si="148"/>
        <v/>
      </c>
      <c r="I7040" s="5" t="str">
        <f ca="1">OFFSET('Appendix E'!$G$2,MATCH(A7040,'Appendix E'!$A$3:$A$115,0),0)</f>
        <v>No</v>
      </c>
    </row>
    <row r="7041" spans="1:9" x14ac:dyDescent="0.25">
      <c r="A7041" t="s">
        <v>1363</v>
      </c>
      <c r="B7041" t="s">
        <v>2156</v>
      </c>
      <c r="D7041" t="s">
        <v>9418</v>
      </c>
      <c r="E7041">
        <v>3</v>
      </c>
      <c r="G7041">
        <v>0</v>
      </c>
      <c r="H7041" s="5" t="str">
        <f t="shared" si="148"/>
        <v/>
      </c>
      <c r="I7041" s="5" t="str">
        <f ca="1">OFFSET('Appendix E'!$G$2,MATCH(A7041,'Appendix E'!$A$3:$A$115,0),0)</f>
        <v>No</v>
      </c>
    </row>
    <row r="7042" spans="1:9" x14ac:dyDescent="0.25">
      <c r="A7042" t="s">
        <v>1363</v>
      </c>
      <c r="B7042" t="s">
        <v>2157</v>
      </c>
      <c r="D7042" t="s">
        <v>9418</v>
      </c>
      <c r="E7042">
        <v>3</v>
      </c>
      <c r="G7042">
        <v>0</v>
      </c>
      <c r="H7042" s="5" t="str">
        <f t="shared" si="148"/>
        <v/>
      </c>
      <c r="I7042" s="5" t="str">
        <f ca="1">OFFSET('Appendix E'!$G$2,MATCH(A7042,'Appendix E'!$A$3:$A$115,0),0)</f>
        <v>No</v>
      </c>
    </row>
    <row r="7043" spans="1:9" x14ac:dyDescent="0.25">
      <c r="A7043" t="s">
        <v>1363</v>
      </c>
      <c r="B7043" t="s">
        <v>2158</v>
      </c>
      <c r="D7043" t="s">
        <v>9418</v>
      </c>
      <c r="E7043">
        <v>5</v>
      </c>
      <c r="G7043">
        <v>0</v>
      </c>
      <c r="H7043" s="5" t="str">
        <f t="shared" si="148"/>
        <v/>
      </c>
      <c r="I7043" s="5" t="str">
        <f ca="1">OFFSET('Appendix E'!$G$2,MATCH(A7043,'Appendix E'!$A$3:$A$115,0),0)</f>
        <v>No</v>
      </c>
    </row>
    <row r="7044" spans="1:9" x14ac:dyDescent="0.25">
      <c r="A7044" t="s">
        <v>1363</v>
      </c>
      <c r="B7044" t="s">
        <v>2159</v>
      </c>
      <c r="D7044" t="s">
        <v>9418</v>
      </c>
      <c r="E7044">
        <v>5</v>
      </c>
      <c r="G7044">
        <v>0</v>
      </c>
      <c r="H7044" s="5" t="str">
        <f t="shared" ref="H7044:H7050" si="149">IF(F7044&lt;&gt;"",1,"")</f>
        <v/>
      </c>
      <c r="I7044" s="5" t="str">
        <f ca="1">OFFSET('Appendix E'!$G$2,MATCH(A7044,'Appendix E'!$A$3:$A$115,0),0)</f>
        <v>No</v>
      </c>
    </row>
    <row r="7045" spans="1:9" x14ac:dyDescent="0.25">
      <c r="A7045" t="s">
        <v>1363</v>
      </c>
      <c r="B7045" t="s">
        <v>2160</v>
      </c>
      <c r="D7045" t="s">
        <v>9418</v>
      </c>
      <c r="E7045">
        <v>5</v>
      </c>
      <c r="G7045">
        <v>0</v>
      </c>
      <c r="H7045" s="5" t="str">
        <f t="shared" si="149"/>
        <v/>
      </c>
      <c r="I7045" s="5" t="str">
        <f ca="1">OFFSET('Appendix E'!$G$2,MATCH(A7045,'Appendix E'!$A$3:$A$115,0),0)</f>
        <v>No</v>
      </c>
    </row>
    <row r="7046" spans="1:9" x14ac:dyDescent="0.25">
      <c r="A7046" t="s">
        <v>1363</v>
      </c>
      <c r="B7046" t="s">
        <v>2161</v>
      </c>
      <c r="D7046" t="s">
        <v>9418</v>
      </c>
      <c r="E7046">
        <v>3</v>
      </c>
      <c r="G7046">
        <v>0</v>
      </c>
      <c r="H7046" s="5" t="str">
        <f t="shared" si="149"/>
        <v/>
      </c>
      <c r="I7046" s="5" t="str">
        <f ca="1">OFFSET('Appendix E'!$G$2,MATCH(A7046,'Appendix E'!$A$3:$A$115,0),0)</f>
        <v>No</v>
      </c>
    </row>
    <row r="7047" spans="1:9" x14ac:dyDescent="0.25">
      <c r="A7047" t="s">
        <v>1363</v>
      </c>
      <c r="B7047" t="s">
        <v>2162</v>
      </c>
      <c r="D7047" t="s">
        <v>9418</v>
      </c>
      <c r="E7047">
        <v>3</v>
      </c>
      <c r="G7047">
        <v>0</v>
      </c>
      <c r="H7047" s="5" t="str">
        <f t="shared" si="149"/>
        <v/>
      </c>
      <c r="I7047" s="5" t="str">
        <f ca="1">OFFSET('Appendix E'!$G$2,MATCH(A7047,'Appendix E'!$A$3:$A$115,0),0)</f>
        <v>No</v>
      </c>
    </row>
    <row r="7048" spans="1:9" x14ac:dyDescent="0.25">
      <c r="A7048" t="s">
        <v>1363</v>
      </c>
      <c r="B7048" t="s">
        <v>2164</v>
      </c>
      <c r="D7048" t="s">
        <v>9418</v>
      </c>
      <c r="E7048">
        <v>3</v>
      </c>
      <c r="G7048">
        <v>0</v>
      </c>
      <c r="H7048" s="5" t="str">
        <f t="shared" si="149"/>
        <v/>
      </c>
      <c r="I7048" s="5" t="str">
        <f ca="1">OFFSET('Appendix E'!$G$2,MATCH(A7048,'Appendix E'!$A$3:$A$115,0),0)</f>
        <v>No</v>
      </c>
    </row>
    <row r="7049" spans="1:9" x14ac:dyDescent="0.25">
      <c r="A7049" t="s">
        <v>1363</v>
      </c>
      <c r="B7049" t="s">
        <v>2165</v>
      </c>
      <c r="D7049" t="s">
        <v>9418</v>
      </c>
      <c r="E7049">
        <v>3</v>
      </c>
      <c r="G7049">
        <v>0</v>
      </c>
      <c r="H7049" s="5" t="str">
        <f t="shared" si="149"/>
        <v/>
      </c>
      <c r="I7049" s="5" t="str">
        <f ca="1">OFFSET('Appendix E'!$G$2,MATCH(A7049,'Appendix E'!$A$3:$A$115,0),0)</f>
        <v>No</v>
      </c>
    </row>
    <row r="7050" spans="1:9" x14ac:dyDescent="0.25">
      <c r="A7050" t="s">
        <v>1363</v>
      </c>
      <c r="B7050" t="s">
        <v>2166</v>
      </c>
      <c r="C7050" s="5" t="s">
        <v>2166</v>
      </c>
      <c r="D7050" t="s">
        <v>9418</v>
      </c>
      <c r="E7050">
        <v>4</v>
      </c>
      <c r="G7050">
        <v>0</v>
      </c>
      <c r="H7050" s="5" t="str">
        <f t="shared" si="149"/>
        <v/>
      </c>
      <c r="I7050" s="5" t="str">
        <f ca="1">OFFSET('Appendix E'!$G$2,MATCH(A7050,'Appendix E'!$A$3:$A$115,0),0)</f>
        <v>No</v>
      </c>
    </row>
  </sheetData>
  <sheetProtection sheet="1" objects="1" scenarios="1" autoFilter="0"/>
  <autoFilter ref="A2:L7050"/>
  <hyperlinks>
    <hyperlink ref="E1" location="'Table of Contents'!A1" display="Table of Contents"/>
  </hyperlinks>
  <pageMargins left="0.7" right="0.7" top="0.75" bottom="0.75" header="0.3" footer="0.3"/>
  <pageSetup scale="65"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Table of Contents</vt:lpstr>
      <vt:lpstr>Appendix A</vt:lpstr>
      <vt:lpstr>Appendix B</vt:lpstr>
      <vt:lpstr>Appendix C</vt:lpstr>
      <vt:lpstr>Appendix D</vt:lpstr>
      <vt:lpstr>Sheet1</vt:lpstr>
      <vt:lpstr>Figures</vt:lpstr>
      <vt:lpstr>Appendix E</vt:lpstr>
      <vt:lpstr>Appendix F</vt:lpstr>
      <vt:lpstr>Appendix G </vt:lpstr>
      <vt:lpstr>Appendix H</vt:lpstr>
      <vt:lpstr>Appendix I</vt:lpstr>
      <vt:lpstr>Appendix J</vt:lpstr>
      <vt:lpstr>Appendix K</vt:lpstr>
      <vt:lpstr>Appendix L</vt:lpstr>
      <vt:lpstr>PNNL site counts by File</vt:lpstr>
      <vt:lpstr>Appendix M</vt:lpstr>
      <vt:lpstr>PNNL Files Field Counts</vt:lpstr>
      <vt:lpstr>PNNL Sites by sector</vt:lpstr>
      <vt:lpstr>Tables for Report</vt:lpstr>
      <vt:lpstr>meterdata</vt:lpstr>
      <vt:lpstr>Sample of Weekly File</vt:lpstr>
      <vt:lpstr>Sample of Daily File</vt:lpstr>
      <vt:lpstr>'Appendix C'!Print_Area</vt:lpstr>
      <vt:lpstr>'Appendix D'!Print_Area</vt:lpstr>
      <vt:lpstr>'Appendix E'!Print_Area</vt:lpstr>
      <vt:lpstr>'Appendix K'!Print_Area</vt:lpstr>
      <vt:lpstr>'Appendix L'!Print_Area</vt:lpstr>
      <vt:lpstr>'Appendix A'!Print_Titles</vt:lpstr>
      <vt:lpstr>'Appendix B'!Print_Titles</vt:lpstr>
      <vt:lpstr>'Appendix C'!Print_Titles</vt:lpstr>
      <vt:lpstr>'Appendix E'!Print_Titles</vt:lpstr>
      <vt:lpstr>'Appendix F'!Print_Titles</vt:lpstr>
      <vt:lpstr>strPath</vt:lpstr>
    </vt:vector>
  </TitlesOfParts>
  <Company>CadmusGroup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aaron.jenniges</dc:creator>
  <cp:lastModifiedBy>aaron.jenniges</cp:lastModifiedBy>
  <cp:lastPrinted>2012-08-15T04:55:51Z</cp:lastPrinted>
  <dcterms:created xsi:type="dcterms:W3CDTF">2012-07-31T14:00:24Z</dcterms:created>
  <dcterms:modified xsi:type="dcterms:W3CDTF">2013-01-12T01:08:10Z</dcterms:modified>
</cp:coreProperties>
</file>